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officeDocument" Target="/xl/workbook.xml" Id="R3d52f012ec944fe4" /><Relationship Id="rIdReleaseCore" Type="http://schemas.openxmlformats.org/package/2006/relationships/metadata/core-properties" Target="docProps/core.xml"/></Relationships>
</file>

<file path=xl/workbook.xml><?xml version="1.0" encoding="utf-8"?>
<x:workbook xmlns:x="http://schemas.openxmlformats.org/spreadsheetml/2006/main">
  <x:sheets>
    <x:sheet xmlns:r="http://schemas.openxmlformats.org/officeDocument/2006/relationships" name="Cover" sheetId="1" r:id="R54285dc960e94a5e"/>
    <x:sheet xmlns:r="http://schemas.openxmlformats.org/officeDocument/2006/relationships" name="Quick_Start" sheetId="2" r:id="Rb8e2486563ee49ef"/>
    <x:sheet xmlns:r="http://schemas.openxmlformats.org/officeDocument/2006/relationships" name="Summary" sheetId="3" r:id="R213d6a853aec4a34"/>
    <x:sheet xmlns:r="http://schemas.openxmlformats.org/officeDocument/2006/relationships" name="Cost_Centres" sheetId="4" r:id="R90762bce54654741"/>
    <x:sheet xmlns:r="http://schemas.openxmlformats.org/officeDocument/2006/relationships" name="Hiring_Bridges" sheetId="5" r:id="Rf6806aae82e0468c"/>
    <x:sheet xmlns:r="http://schemas.openxmlformats.org/officeDocument/2006/relationships" name="Payroll" sheetId="6" r:id="R1dc6ec3f99074de9"/>
    <x:sheet xmlns:r="http://schemas.openxmlformats.org/officeDocument/2006/relationships" name="Inputs" sheetId="7" r:id="R36faeac588f7489c"/>
    <x:sheet xmlns:r="http://schemas.openxmlformats.org/officeDocument/2006/relationships" name="People_Inputs" sheetId="8" r:id="Rbc678e73df4647b3"/>
    <x:sheet xmlns:r="http://schemas.openxmlformats.org/officeDocument/2006/relationships" name="Person_Events" sheetId="9" r:id="Ra05b969a9a58478e"/>
    <x:sheet xmlns:r="http://schemas.openxmlformats.org/officeDocument/2006/relationships" name="Payroll_Years" sheetId="10" r:id="R351f6aac7f9b4a12"/>
    <x:sheet xmlns:r="http://schemas.openxmlformats.org/officeDocument/2006/relationships" name="Payroll_Rates" sheetId="11" r:id="Re34295342c4946cd"/>
    <x:sheet xmlns:r="http://schemas.openxmlformats.org/officeDocument/2006/relationships" name="Checks" sheetId="12" r:id="Rc8af11600aae402f"/>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
    <x:numFmt numFmtId="201" formatCode="#,##0.00;(#,##0.00);&quot;-&quot;"/>
    <x:numFmt numFmtId="202" formatCode="0.0000"/>
    <x:numFmt numFmtId="203" formatCode="mmm-yy"/>
    <x:numFmt numFmtId="204" formatCode="0.00%"/>
    <x:numFmt numFmtId="205" formatCode="yyyy-mm-dd"/>
    <x:numFmt numFmtId="206" formatCode="0.000000"/>
    <x:numFmt numFmtId="207" formatCode="0.00"/>
  </x:numFmts>
  <x:fonts count="12">
    <x:font>
      <x:sz val="11"/>
      <x:name val="Carlito"/>
    </x:font>
    <x:font>
      <x:sz val="10"/>
      <x:color rgb="FF111827"/>
      <x:name val="Arial"/>
    </x:font>
    <x:font>
      <x:b/>
      <x:sz val="18"/>
      <x:color rgb="FF203864"/>
      <x:name val="Arial"/>
    </x:font>
    <x:font>
      <x:sz val="11"/>
      <x:color rgb="FF111827"/>
      <x:name val="Arial"/>
    </x:font>
    <x:font>
      <x:sz val="10"/>
      <x:color rgb="FF008000"/>
      <x:name val="Arial"/>
    </x:font>
    <x:font>
      <x:b/>
      <x:sz val="16"/>
      <x:color rgb="FF203864"/>
      <x:name val="Arial"/>
    </x:font>
    <x:font>
      <x:b/>
      <x:sz val="10"/>
      <x:color rgb="FF111827"/>
      <x:name val="Arial"/>
    </x:font>
    <x:font>
      <x:b/>
      <x:sz val="12"/>
      <x:color rgb="FFFFFFFF"/>
      <x:name val="Arial"/>
    </x:font>
    <x:font>
      <x:b/>
      <x:sz val="10"/>
      <x:color rgb="FF203864"/>
      <x:name val="Arial"/>
    </x:font>
    <x:font>
      <x:b/>
      <x:sz val="14"/>
      <x:color rgb="FF203864"/>
      <x:name val="Arial"/>
    </x:font>
    <x:font>
      <x:b/>
      <x:sz val="10"/>
      <x:color rgb="FFFFFFFF"/>
      <x:name val="Arial"/>
    </x:font>
    <x:font>
      <x:sz val="10"/>
      <x:color rgb="FF0000FF"/>
      <x:name val="Arial"/>
    </x:font>
  </x:fonts>
  <x:fills count="5">
    <x:fill>
      <x:patternFill patternType="none"/>
    </x:fill>
    <x:fill>
      <x:patternFill patternType="gray125"/>
    </x:fill>
    <x:fill>
      <x:patternFill patternType="solid">
        <x:fgColor rgb="FF203864"/>
      </x:patternFill>
    </x:fill>
    <x:fill>
      <x:patternFill patternType="solid">
        <x:fgColor rgb="FFD9E1F2"/>
      </x:patternFill>
    </x:fill>
    <x:fill>
      <x:patternFill patternType="solid">
        <x:fgColor rgb="FFFFF2CC"/>
      </x:patternFill>
    </x:fill>
  </x:fills>
  <x:borders count="2">
    <x:border>
      <x:left/>
      <x:right/>
      <x:top/>
      <x:bottom/>
      <x:diagonal/>
    </x:border>
    <x:border>
      <x:left style="thin">
        <x:color rgb="FFBFBFBF"/>
      </x:left>
      <x:right style="thin">
        <x:color rgb="FFBFBFBF"/>
      </x:right>
      <x:top style="thin">
        <x:color rgb="FFBFBFBF"/>
      </x:top>
      <x:bottom style="thin">
        <x:color rgb="FFBFBFBF"/>
      </x:bottom>
      <x:diagonal/>
    </x:border>
  </x:borders>
  <x:cellStyleXfs count="1">
    <x:xf numFmtId="0" fontId="0" fillId="0" borderId="0"/>
  </x:cellStyleXfs>
  <x:cellXfs count="5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0" fillId="0" borderId="0" xfId="0" applyNumberFormat="1" applyFont="1" applyFill="1" applyBorder="1" applyAlignment="1">
      <x:alignment wrapText="1"/>
    </x:xf>
    <x:xf numFmtId="0" fontId="2" fillId="0" borderId="0" xfId="0" applyNumberFormat="1" applyFont="1" applyFill="1" applyBorder="1" applyAlignment="1">
      <x:alignment wrapText="1"/>
    </x:xf>
    <x:xf numFmtId="0" fontId="3"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7" fillId="2" borderId="0" xfId="0" applyNumberFormat="1" applyFont="1" applyFill="1" applyBorder="1" applyAlignment="1">
      <x:alignment vertical="top" wrapText="1"/>
    </x:xf>
    <x:xf numFmtId="0" fontId="7"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4" fillId="0" borderId="1" xfId="0" applyNumberFormat="1" applyFont="1" applyFill="1" applyBorder="1" applyAlignment="1">
      <x:alignment vertical="top" wrapText="1"/>
    </x:xf>
    <x:xf numFmtId="200" fontId="1" fillId="0" borderId="1"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201" fontId="1" fillId="0" borderId="1" xfId="0" applyNumberFormat="1" applyFont="1" applyFill="1" applyBorder="1" applyAlignment="1">
      <x:alignment vertical="top" wrapText="1"/>
    </x:xf>
    <x:xf numFmtId="201" fontId="4" fillId="0" borderId="1" xfId="0" applyNumberFormat="1" applyFont="1" applyFill="1" applyBorder="1" applyAlignment="1">
      <x:alignment vertical="top" wrapText="1"/>
    </x:xf>
    <x:xf numFmtId="0" fontId="9"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0" fillId="2" borderId="0" xfId="0" applyNumberFormat="1" applyFont="1" applyFill="1" applyBorder="1" applyAlignment="1">
      <x:alignment vertical="center"/>
    </x:xf>
    <x:xf numFmtId="0" fontId="10" fillId="2" borderId="0" xfId="0" applyNumberFormat="1" applyFont="1" applyFill="1" applyBorder="1" applyAlignment="1">
      <x:alignment vertical="center" wrapText="1"/>
    </x:xf>
    <x:xf numFmtId="0" fontId="10" fillId="2" borderId="0" xfId="0" applyNumberFormat="1" applyFont="1" applyFill="1" applyBorder="1" applyAlignment="1">
      <x:alignment horizontal="center" vertical="center" wrapText="1"/>
    </x:xf>
    <x:xf numFmtId="202" fontId="4"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1" fontId="4"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0" fontId="1" fillId="4" borderId="0" xfId="0" applyNumberFormat="1" applyFont="1" applyFill="1" applyBorder="1" applyAlignment="1">
      <x:alignment vertical="center"/>
    </x:xf>
    <x:xf numFmtId="200" fontId="11" fillId="4" borderId="0" xfId="0" applyNumberFormat="1" applyFont="1" applyFill="1" applyBorder="1" applyAlignment="1">
      <x:alignment vertical="center"/>
    </x:xf>
    <x:xf numFmtId="204" fontId="1" fillId="4" borderId="0" xfId="0" applyNumberFormat="1" applyFont="1" applyFill="1" applyBorder="1" applyAlignment="1">
      <x:alignment vertical="center"/>
    </x:xf>
    <x:xf numFmtId="204" fontId="1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1" fontId="11" fillId="4"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11" fillId="4" borderId="0" xfId="0" applyNumberFormat="1" applyFont="1" applyFill="1" applyBorder="1" applyAlignment="1">
      <x:alignment vertical="center"/>
    </x:xf>
    <x:xf numFmtId="200" fontId="4" fillId="0" borderId="0" xfId="0" applyNumberFormat="1" applyFont="1" applyFill="1" applyBorder="1" applyAlignment="1">
      <x:alignment vertical="center"/>
    </x:xf>
    <x:xf numFmtId="204" fontId="4"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6" fontId="1" fillId="0" borderId="0" xfId="0" applyNumberFormat="1" applyFont="1" applyFill="1" applyBorder="1" applyAlignment="1">
      <x:alignment vertical="center" wrapText="1"/>
    </x:xf>
    <x:xf numFmtId="207" fontId="1" fillId="0" borderId="0" xfId="0" applyNumberFormat="1" applyFont="1" applyFill="1" applyBorder="1" applyAlignment="1">
      <x:alignment vertical="center"/>
    </x:xf>
    <x:xf numFmtId="207" fontId="1" fillId="0" borderId="0" xfId="0" applyNumberFormat="1" applyFont="1" applyFill="1" applyBorder="1" applyAlignment="1">
      <x:alignment vertical="center" wrapText="1"/>
    </x:xf>
  </x:cellXfs>
  <x:cellStyles count="1">
    <x:cellStyle name="Normal" xfId="0"/>
  </x:cellStyles>
  <x:dxfs count="17">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s>
</x:styleSheet>
</file>

<file path=xl/_rels/workbook.xml.rels><?xml version='1.0' encoding='utf-8'?>
<ns0:Relationships xmlns:ns0="http://schemas.openxmlformats.org/package/2006/relationships"><ns0:Relationship Type="http://schemas.openxmlformats.org/officeDocument/2006/relationships/styles" Target="/xl/styles.xml" Id="Rcf7c221c7a0d4173" /><ns0:Relationship Type="http://schemas.openxmlformats.org/officeDocument/2006/relationships/theme" Target="/xl/theme/theme1.xml" Id="Re9474f5d3bf547a7" /><ns0:Relationship Type="http://schemas.openxmlformats.org/officeDocument/2006/relationships/sharedStrings" Target="/xl/sharedStrings.xml" Id="R36d7eb39d87d48f3" /><ns0:Relationship Type="http://schemas.openxmlformats.org/officeDocument/2006/relationships/worksheet" Target="/xl/worksheets/sheet1.xml" Id="R54285dc960e94a5e" /><ns0:Relationship Type="http://schemas.openxmlformats.org/officeDocument/2006/relationships/worksheet" Target="/xl/worksheets/sheet2.xml" Id="Rb8e2486563ee49ef" /><ns0:Relationship Type="http://schemas.openxmlformats.org/officeDocument/2006/relationships/worksheet" Target="/xl/worksheets/sheet3.xml" Id="R213d6a853aec4a34" /><ns0:Relationship Type="http://schemas.openxmlformats.org/officeDocument/2006/relationships/worksheet" Target="/xl/worksheets/sheet4.xml" Id="R90762bce54654741" /><ns0:Relationship Type="http://schemas.openxmlformats.org/officeDocument/2006/relationships/worksheet" Target="/xl/worksheets/sheet5.xml" Id="Rf6806aae82e0468c" /><ns0:Relationship Type="http://schemas.openxmlformats.org/officeDocument/2006/relationships/worksheet" Target="/xl/worksheets/sheet6.xml" Id="R1dc6ec3f99074de9" /><ns0:Relationship Type="http://schemas.openxmlformats.org/officeDocument/2006/relationships/worksheet" Target="/xl/worksheets/sheet7.xml" Id="R36faeac588f7489c" /><ns0:Relationship Type="http://schemas.openxmlformats.org/officeDocument/2006/relationships/worksheet" Target="/xl/worksheets/sheet8.xml" Id="Rbc678e73df4647b3" /><ns0:Relationship Type="http://schemas.openxmlformats.org/officeDocument/2006/relationships/worksheet" Target="/xl/worksheets/sheet9.xml" Id="Ra05b969a9a58478e" /><ns0:Relationship Type="http://schemas.openxmlformats.org/officeDocument/2006/relationships/worksheet" Target="/xl/worksheets/sheet10.xml" Id="R351f6aac7f9b4a12" /><ns0:Relationship Type="http://schemas.openxmlformats.org/officeDocument/2006/relationships/worksheet" Target="/xl/worksheets/sheet11.xml" Id="Re34295342c4946cd" /><ns0:Relationship Type="http://schemas.openxmlformats.org/officeDocument/2006/relationships/worksheet" Target="/xl/worksheets/sheet12.xml" Id="Rc8af11600aae402f" /><ns0:Relationship Id="rIdT10bSourceBundle" Type="http://schemas.openxmlformats.org/officeDocument/2006/relationships/customXml" Target="../customXml/mirovestInputs.xml" /></ns0:Relationships>
</file>

<file path=xl/tables/table1.xml><?xml version="1.0" encoding="utf-8"?>
<x:table xmlns:x="http://schemas.openxmlformats.org/spreadsheetml/2006/main" id="1" name="T12Summary" displayName="T12Summary" ref="A10:BO24" headerRowCount="1" totalsRowCount="0" totalsRowShown="0">
  <x:autoFilter ref="A10:BO24"/>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ables/table2.xml><?xml version="1.0" encoding="utf-8"?>
<x:table xmlns:x="http://schemas.openxmlformats.org/spreadsheetml/2006/main" id="2" name="T12CostCentres" displayName="T12CostCentres" ref="A10:BO46" headerRowCount="1" totalsRowCount="0" totalsRowShown="0">
  <x:autoFilter ref="A10:BO46"/>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ables/table3.xml><?xml version="1.0" encoding="utf-8"?>
<x:table xmlns:x="http://schemas.openxmlformats.org/spreadsheetml/2006/main" id="3" name="T12HiringBridges" displayName="T12HiringBridges" ref="A10:BO13" headerRowCount="1" totalsRowCount="0" totalsRowShown="0">
  <x:autoFilter ref="A10:BO13"/>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ables/table4.xml><?xml version="1.0" encoding="utf-8"?>
<x:table xmlns:x="http://schemas.openxmlformats.org/spreadsheetml/2006/main" id="4" name="T12Payroll" displayName="T12Payroll" ref="A10:BO1210" headerRowCount="1" totalsRowCount="0" totalsRowShown="0">
  <x:autoFilter ref="A10:BO1210"/>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ables/table5.xml><?xml version="1.0" encoding="utf-8"?>
<x:table xmlns:x="http://schemas.openxmlformats.org/spreadsheetml/2006/main" id="5" name="T12Inputs" displayName="T12Inputs" ref="A10:G39" headerRowCount="1" totalsRowCount="0" totalsRowShown="0">
  <x:autoFilter ref="A10:G39"/>
  <x:tableColumns count="7">
    <x:tableColumn id="1" name="Row ID"/>
    <x:tableColumn id="2" name="Label"/>
    <x:tableColumn id="3" name="Unit"/>
    <x:tableColumn id="4" name="Reducer"/>
    <x:tableColumn id="5" name="Total / closing"/>
    <x:tableColumn id="6" name="Note / source"/>
    <x:tableColumn id="7" name="Spacer"/>
  </x:tableColumns>
  <x:tableStyleInfo name="TableStyleMedium2" showFirstColumn="0" showLastColumn="0" showRowStripes="1" showColumnStripes="0"/>
</x:table>
</file>

<file path=xl/tables/table6.xml><?xml version="1.0" encoding="utf-8"?>
<x:table xmlns:x="http://schemas.openxmlformats.org/spreadsheetml/2006/main" id="6" name="T12PeopleInputs" displayName="T12PeopleInputs" ref="A10:Q70" headerRowCount="1" totalsRowCount="0" totalsRowShown="0">
  <x:autoFilter ref="A10:Q70"/>
  <x:tableColumns count="17">
    <x:tableColumn id="1" name="Row ID"/>
    <x:tableColumn id="2" name="Label"/>
    <x:tableColumn id="3" name="Unit"/>
    <x:tableColumn id="4" name="Reducer"/>
    <x:tableColumn id="5" name="Total / closing"/>
    <x:tableColumn id="6" name="Note / source"/>
    <x:tableColumn id="7" name="Spacer"/>
    <x:tableColumn id="8" name="Hire month"/>
    <x:tableColumn id="9" name="Exit month"/>
    <x:tableColumn id="10" name="FTE"/>
    <x:tableColumn id="11" name="2026 salary"/>
    <x:tableColumn id="12" name="Raise"/>
    <x:tableColumn id="13" name="Founder"/>
    <x:tableColumn id="14" name="Employee at hire"/>
    <x:tableColumn id="15" name="Software / FTE"/>
    <x:tableColumn id="16" name="Equipment / person"/>
    <x:tableColumn id="17" name="Recruiting mode"/>
  </x:tableColumns>
  <x:tableStyleInfo name="TableStyleMedium2" showFirstColumn="0" showLastColumn="0" showRowStripes="1" showColumnStripes="0"/>
</x:table>
</file>

<file path=xl/tables/table7.xml><?xml version="1.0" encoding="utf-8"?>
<x:table xmlns:x="http://schemas.openxmlformats.org/spreadsheetml/2006/main" id="7" name="T12PersonEvents" displayName="T12PersonEvents" ref="A10:L16" headerRowCount="1" totalsRowCount="0" totalsRowShown="0">
  <x:autoFilter ref="A10:L16"/>
  <x:tableColumns count="12">
    <x:tableColumn id="1" name="Row ID"/>
    <x:tableColumn id="2" name="Label"/>
    <x:tableColumn id="3" name="Unit"/>
    <x:tableColumn id="4" name="Reducer"/>
    <x:tableColumn id="5" name="Total / closing"/>
    <x:tableColumn id="6" name="Note / source"/>
    <x:tableColumn id="7" name="Spacer"/>
    <x:tableColumn id="8" name="Person"/>
    <x:tableColumn id="9" name="Event type"/>
    <x:tableColumn id="10" name="Trigger type"/>
    <x:tableColumn id="11" name="Month / event"/>
    <x:tableColumn id="12" name="New value"/>
  </x:tableColumns>
  <x:tableStyleInfo name="TableStyleMedium2" showFirstColumn="0" showLastColumn="0" showRowStripes="1" showColumnStripes="0"/>
</x:table>
</file>

<file path=xl/tables/table8.xml><?xml version="1.0" encoding="utf-8"?>
<x:table xmlns:x="http://schemas.openxmlformats.org/spreadsheetml/2006/main" id="8" name="T12PayrollYears" displayName="T12PayrollYears" ref="A10:J15" headerRowCount="1" totalsRowCount="0" totalsRowShown="0">
  <x:autoFilter ref="A10:J15"/>
  <x:tableColumns count="10">
    <x:tableColumn id="1" name="Row ID"/>
    <x:tableColumn id="2" name="Label"/>
    <x:tableColumn id="3" name="Unit"/>
    <x:tableColumn id="4" name="Reducer"/>
    <x:tableColumn id="5" name="Total / closing"/>
    <x:tableColumn id="6" name="Note / source"/>
    <x:tableColumn id="7" name="Spacer"/>
    <x:tableColumn id="8" name="Pension total rate"/>
    <x:tableColumn id="9" name="Pension / unemployment ceiling"/>
    <x:tableColumn id="10" name="Health / care ceiling"/>
  </x:tableColumns>
  <x:tableStyleInfo name="TableStyleMedium2" showFirstColumn="0" showLastColumn="0" showRowStripes="1" showColumnStripes="0"/>
</x:table>
</file>

<file path=xl/tables/table9.xml><?xml version="1.0" encoding="utf-8"?>
<x:table xmlns:x="http://schemas.openxmlformats.org/spreadsheetml/2006/main" id="9" name="T12PayrollRates" displayName="T12PayrollRates" ref="A10:BO13" headerRowCount="1" totalsRowCount="0" totalsRowShown="0">
  <x:autoFilter ref="A10:BO13"/>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ables/table10.xml><?xml version="1.0" encoding="utf-8"?>
<x:table xmlns:x="http://schemas.openxmlformats.org/spreadsheetml/2006/main" id="10" name="T12Checks" displayName="T12Checks" ref="A10:BO44" headerRowCount="1" totalsRowCount="0" totalsRowShown="0">
  <x:autoFilter ref="A10:BO44"/>
  <x:tableColumns count="67">
    <x:tableColumn id="1" name="Row ID"/>
    <x:tableColumn id="2" name="Label"/>
    <x:tableColumn id="3" name="Unit"/>
    <x:tableColumn id="4" name="Reducer"/>
    <x:tableColumn id="5" name="Total / closing"/>
    <x:tableColumn id="6" name="Note / source"/>
    <x:tableColumn id="7" name="Spacer"/>
    <x:tableColumn id="8" name="M1"/>
    <x:tableColumn id="9" name="M2"/>
    <x:tableColumn id="10" name="M3"/>
    <x:tableColumn id="11" name="M4"/>
    <x:tableColumn id="12" name="M5"/>
    <x:tableColumn id="13" name="M6"/>
    <x:tableColumn id="14" name="M7"/>
    <x:tableColumn id="15" name="M8"/>
    <x:tableColumn id="16" name="M9"/>
    <x:tableColumn id="17" name="M10"/>
    <x:tableColumn id="18" name="M11"/>
    <x:tableColumn id="19" name="M12"/>
    <x:tableColumn id="20" name="M13"/>
    <x:tableColumn id="21" name="M14"/>
    <x:tableColumn id="22" name="M15"/>
    <x:tableColumn id="23" name="M16"/>
    <x:tableColumn id="24" name="M17"/>
    <x:tableColumn id="25" name="M18"/>
    <x:tableColumn id="26" name="M19"/>
    <x:tableColumn id="27" name="M20"/>
    <x:tableColumn id="28" name="M21"/>
    <x:tableColumn id="29" name="M22"/>
    <x:tableColumn id="30" name="M23"/>
    <x:tableColumn id="31" name="M24"/>
    <x:tableColumn id="32" name="M25"/>
    <x:tableColumn id="33" name="M26"/>
    <x:tableColumn id="34" name="M27"/>
    <x:tableColumn id="35" name="M28"/>
    <x:tableColumn id="36" name="M29"/>
    <x:tableColumn id="37" name="M30"/>
    <x:tableColumn id="38" name="M31"/>
    <x:tableColumn id="39" name="M32"/>
    <x:tableColumn id="40" name="M33"/>
    <x:tableColumn id="41" name="M34"/>
    <x:tableColumn id="42" name="M35"/>
    <x:tableColumn id="43" name="M36"/>
    <x:tableColumn id="44" name="M37"/>
    <x:tableColumn id="45" name="M38"/>
    <x:tableColumn id="46" name="M39"/>
    <x:tableColumn id="47" name="M40"/>
    <x:tableColumn id="48" name="M41"/>
    <x:tableColumn id="49" name="M42"/>
    <x:tableColumn id="50" name="M43"/>
    <x:tableColumn id="51" name="M44"/>
    <x:tableColumn id="52" name="M45"/>
    <x:tableColumn id="53" name="M46"/>
    <x:tableColumn id="54" name="M47"/>
    <x:tableColumn id="55" name="M48"/>
    <x:tableColumn id="56" name="M49"/>
    <x:tableColumn id="57" name="M50"/>
    <x:tableColumn id="58" name="M51"/>
    <x:tableColumn id="59" name="M52"/>
    <x:tableColumn id="60" name="M53"/>
    <x:tableColumn id="61" name="M54"/>
    <x:tableColumn id="62" name="M55"/>
    <x:tableColumn id="63" name="M56"/>
    <x:tableColumn id="64" name="M57"/>
    <x:tableColumn id="65" name="M58"/>
    <x:tableColumn id="66" name="M59"/>
    <x:tableColumn id="67" name="M60"/>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26f700bdac9c4031" /></Relationships>
</file>

<file path=xl/worksheets/_rels/sheet4.xml.rels>&#65279;<?xml version="1.0" encoding="utf-8"?><Relationships xmlns="http://schemas.openxmlformats.org/package/2006/relationships"><Relationship Type="http://schemas.openxmlformats.org/officeDocument/2006/relationships/table" Target="/xl/tables/table2.xml" Id="Re539206957024255" /></Relationships>
</file>

<file path=xl/worksheets/_rels/sheet5.xml.rels>&#65279;<?xml version="1.0" encoding="utf-8"?><Relationships xmlns="http://schemas.openxmlformats.org/package/2006/relationships"><Relationship Type="http://schemas.openxmlformats.org/officeDocument/2006/relationships/table" Target="/xl/tables/table3.xml" Id="R26b2968222b2425a" /></Relationships>
</file>

<file path=xl/worksheets/_rels/sheet6.xml.rels>&#65279;<?xml version="1.0" encoding="utf-8"?><Relationships xmlns="http://schemas.openxmlformats.org/package/2006/relationships"><Relationship Type="http://schemas.openxmlformats.org/officeDocument/2006/relationships/table" Target="/xl/tables/table4.xml" Id="R4e32a2b445e641ee" /></Relationships>
</file>

<file path=xl/worksheets/_rels/sheet7.xml.rels>&#65279;<?xml version="1.0" encoding="utf-8"?><Relationships xmlns="http://schemas.openxmlformats.org/package/2006/relationships"><Relationship Type="http://schemas.openxmlformats.org/officeDocument/2006/relationships/table" Target="/xl/tables/table5.xml" Id="R31ba17dcde124c61" /></Relationships>
</file>

<file path=xl/worksheets/_rels/sheet8.xml.rels>&#65279;<?xml version="1.0" encoding="utf-8"?><Relationships xmlns="http://schemas.openxmlformats.org/package/2006/relationships"><Relationship Type="http://schemas.openxmlformats.org/officeDocument/2006/relationships/table" Target="/xl/tables/table6.xml" Id="Rc6474bab5c854749" /></Relationships>
</file>

<file path=xl/worksheets/_rels/sheet9.xml.rels>&#65279;<?xml version="1.0" encoding="utf-8"?><Relationships xmlns="http://schemas.openxmlformats.org/package/2006/relationships"><Relationship Type="http://schemas.openxmlformats.org/officeDocument/2006/relationships/table" Target="/xl/tables/table7.xml" Id="R8c045e589c634d75" /></Relationships>
</file>

<file path=xl/worksheets/_rels/sheet10.xml.rels>&#65279;<?xml version="1.0" encoding="utf-8"?><Relationships xmlns="http://schemas.openxmlformats.org/package/2006/relationships"><Relationship Type="http://schemas.openxmlformats.org/officeDocument/2006/relationships/table" Target="/xl/tables/table8.xml" Id="R07db52475aa64bbd" /></Relationships>
</file>

<file path=xl/worksheets/_rels/sheet11.xml.rels>&#65279;<?xml version="1.0" encoding="utf-8"?><Relationships xmlns="http://schemas.openxmlformats.org/package/2006/relationships"><Relationship Type="http://schemas.openxmlformats.org/officeDocument/2006/relationships/table" Target="/xl/tables/table9.xml" Id="Rbd6f83bca0c749aa" /></Relationships>
</file>

<file path=xl/worksheets/_rels/sheet12.xml.rels>&#65279;<?xml version="1.0" encoding="utf-8"?><Relationships xmlns="http://schemas.openxmlformats.org/package/2006/relationships"><Relationship Type="http://schemas.openxmlformats.org/officeDocument/2006/relationships/table" Target="/xl/tables/table10.xml" Id="Rfb49f7a3b64a4a5b" /></Relationships>
</file>

<file path=xl/worksheets/sheet1.xml><?xml version="1.0" encoding="utf-8"?>
<worksheet xmlns="http://schemas.openxmlformats.org/spreadsheetml/2006/main">
  <sheetPr>
    <tabColor rgb="FF203864"/>
  </sheetPr>
  <sheetViews>
    <sheetView showGridLines="0" workbookViewId="0"/>
  </sheetViews>
  <sheetFormatPr defaultRowHeight="15"/>
  <cols>
    <col min="1" max="1" width="3" hidden="0" customWidth="1"/>
    <col min="2" max="2" width="22" hidden="0" customWidth="1"/>
    <col min="3" max="3" width="22" hidden="0" customWidth="1"/>
    <col min="4" max="4" width="22" hidden="0" customWidth="1"/>
    <col min="5" max="5" width="22" hidden="0" customWidth="1"/>
    <col min="6" max="6" width="22" hidden="0" customWidth="1"/>
    <col min="7" max="7" width="3" hidden="0" customWidth="1"/>
  </cols>
  <sheetData>
    <row r="1" ht="22" customHeight="1">
      <c r="A1" s="2"/>
      <c r="B1"/>
    </row>
    <row r="2" ht="30" customHeight="1">
      <c r="A2" s="2"/>
      <c r="B2" s="4" t="str">
        <v>Headcount and Payroll Plan</v>
      </c>
    </row>
    <row r="3" ht="22" customHeight="1">
      <c r="A3" s="2"/>
      <c r="B3"/>
    </row>
    <row r="4" ht="22" customHeight="1">
      <c r="A4" s="2"/>
      <c r="B4"/>
    </row>
    <row r="5" ht="26" customHeight="1">
      <c r="A5" s="2"/>
      <c r="B5" s="5" t="str">
        <v>Mirovest GmbH — fictional software and marketplace case</v>
      </c>
    </row>
    <row r="6" ht="22" customHeight="1">
      <c r="A6" s="2"/>
      <c r="B6" s="2"/>
    </row>
    <row r="7" ht="22" customHeight="1">
      <c r="A7" s="2"/>
      <c r="B7" s="2"/>
    </row>
    <row r="8" ht="26" customHeight="1">
      <c r="A8" s="2"/>
      <c r="B8" s="7" t="str">
        <v>Mirovest GmbH is fictional. Illustrative calculation — not investment, tax or legal advice.</v>
      </c>
    </row>
    <row r="9" ht="22" customHeight="1">
      <c r="A9" s="2"/>
      <c r="B9" s="2"/>
    </row>
    <row r="10" ht="22" customHeight="1">
      <c r="A10" s="2"/>
      <c r="B10" s="2"/>
    </row>
    <row r="11" ht="26" customHeight="1">
      <c r="A11" s="2"/>
      <c r="B11" s="7" t="str">
        <v>Crypto-assets are highly risky. Copy trading can lose money, including the entire amount invested.</v>
      </c>
    </row>
    <row r="12" ht="22" customHeight="1">
      <c r="A12" s="2"/>
      <c r="B12" s="2"/>
    </row>
    <row r="13" ht="22" customHeight="1">
      <c r="A13" s="2"/>
      <c r="B13" s="2"/>
    </row>
    <row r="14" ht="26" customHeight="1">
      <c r="A14" s="2"/>
      <c r="B14" s="7" t="str">
        <v>Base release CR02-2026-10-13-v1. Frozen 13 October 2026.</v>
      </c>
    </row>
    <row r="15" ht="22" customHeight="1">
      <c r="A15" s="2"/>
      <c r="B15" s="2"/>
    </row>
    <row r="16" ht="22" customHeight="1">
      <c r="A16" s="2"/>
      <c r="B16" s="2"/>
    </row>
    <row r="17" ht="26" customHeight="1">
      <c r="A17" s="2"/>
      <c r="B17" s="7" t="str">
        <v>Release bundle: live formulas over embedded data. No external workbook links.</v>
      </c>
    </row>
    <row r="18" ht="22" customHeight="1">
      <c r="A18" s="2"/>
      <c r="B18" s="2"/>
    </row>
    <row r="19" ht="22" customHeight="1">
      <c r="A19" s="2"/>
      <c r="B19" s="2"/>
    </row>
    <row r="20" ht="26" customHeight="1">
      <c r="A20" s="2"/>
      <c r="B20" s="7" t="str">
        <v>User copy: blue text and yellow cells are local inputs. Changes never sync to other files.</v>
      </c>
    </row>
    <row r="21" ht="22" customHeight="1">
      <c r="A21" s="2"/>
      <c r="B21" s="2"/>
    </row>
    <row r="22" ht="22" customHeight="1">
      <c r="A22" s="2"/>
      <c r="B22" s="2"/>
    </row>
    <row r="23" ht="40" customHeight="1">
      <c r="A23" s="2"/>
      <c r="B23" s="7" t="str">
        <v>Tested in Microsoft Excel (Windows, Microsoft 365): opens, recalculates, edits and saves. LibreOffice 26.8: opens and recalculates with identical results; saving from LibreOffice is not claimed. Google Sheets: not tested.</v>
      </c>
    </row>
    <row r="24" ht="22" customHeight="1">
      <c r="A24" s="2"/>
      <c r="B24" s="2"/>
    </row>
    <row r="25" ht="22" customHeight="1">
      <c r="A25" s="2"/>
      <c r="B25" s="2"/>
    </row>
    <row r="26" ht="40" customHeight="1">
      <c r="A26" s="2"/>
      <c r="B26" s="7" t="str">
        <v>January 2027–December 2031. 16 people plus spare rows SLOT17–SLOT60 for up to 44 more. Full-month hires, end inclusive. Founder events change existing IDs. U1 applies to current employee persons at 30 or fewer.</v>
      </c>
    </row>
    <row r="27" ht="22" customHeight="1">
      <c r="A27" s="2"/>
      <c r="B27" s="2"/>
    </row>
    <row r="28" ht="22" customHeight="1">
      <c r="A28" s="2"/>
      <c r="B28" s="2"/>
    </row>
    <row r="29" ht="40" customHeight="1">
      <c r="A29" s="2"/>
      <c r="B29" s="7" t="str">
        <v>Regulatory, tax, payroll and accounting treatments (P01–P10) are illustrative assumptions for a fictional company and have not been verified by a lawyer, tax adviser or auditor. Account codes follow a DATEV SKR04-style layout for illustration; they are not an official DATEV mapping.</v>
      </c>
    </row>
  </sheetData>
  <mergeCells>
    <mergeCell ref="B2:F3"/>
    <mergeCell ref="B5:F6"/>
    <mergeCell ref="B8:F9"/>
    <mergeCell ref="B11:F12"/>
    <mergeCell ref="B14:F15"/>
    <mergeCell ref="B17:F18"/>
    <mergeCell ref="B20:F21"/>
    <mergeCell ref="B23:F24"/>
    <mergeCell ref="B26:F27"/>
    <mergeCell ref="B29:F30"/>
  </mergeCells>
  <pageMargins left="0.7" right="0.7" top="0.75" bottom="0.75" header="0.3" footer="0.3"/>
</worksheet>
</file>

<file path=xl/worksheets/sheet2.xml><?xml version="1.0" encoding="utf-8"?>
<worksheet xmlns="http://schemas.openxmlformats.org/spreadsheetml/2006/main">
  <sheetPr>
    <tabColor rgb="FFBF9000"/>
  </sheetPr>
  <sheetViews>
    <sheetView showGridLines="0" workbookViewId="0"/>
  </sheetViews>
  <sheetFormatPr defaultRowHeight="15"/>
  <cols>
    <col min="1" max="1" width="2" hidden="0" customWidth="1"/>
    <col min="2" max="2" width="24" hidden="0" customWidth="1"/>
    <col min="3" max="3" width="26" hidden="0" customWidth="1"/>
    <col min="4" max="4" width="62" hidden="0" customWidth="1"/>
    <col min="5" max="5" width="16" hidden="0" customWidth="1"/>
    <col min="6" max="6" width="16" hidden="0" customWidth="1"/>
    <col min="7" max="7" width="15" hidden="0" customWidth="1"/>
    <col min="8" max="8" width="16" hidden="0" customWidth="1"/>
  </cols>
  <sheetData>
    <row r="1" ht="30" customHeight="1">
      <c r="A1" s="10"/>
      <c r="B1" s="12" t="str">
        <v>Quick start — Headcount and Payroll Plan (D12)</v>
      </c>
      <c r="C1" s="12"/>
      <c r="D1" s="12"/>
      <c r="E1" s="12"/>
      <c r="F1" s="12"/>
      <c r="G1" s="12"/>
      <c r="H1" s="12"/>
    </row>
    <row r="2" ht="19" customHeight="1">
      <c r="A2" s="10"/>
      <c r="B2" s="13" t="str">
        <v>Mirovest GmbH — fictional software and marketplace case. Base release CR02-2026-10-13-v1, frozen 13 October 2026.</v>
      </c>
      <c r="C2" s="13"/>
      <c r="D2" s="13"/>
      <c r="E2" s="13"/>
      <c r="F2" s="13"/>
      <c r="G2" s="13"/>
      <c r="H2" s="13"/>
    </row>
    <row r="3" ht="19" customHeight="1">
      <c r="A3" s="10"/>
      <c r="B3" s="13" t="str">
        <v>Mirovest GmbH is fictional. Illustrative calculation — not investment, tax or legal advice.</v>
      </c>
      <c r="C3" s="13"/>
      <c r="D3" s="13"/>
      <c r="E3" s="13"/>
      <c r="F3" s="13"/>
      <c r="G3" s="13"/>
      <c r="H3" s="13"/>
    </row>
    <row r="4" ht="19" customHeight="1">
      <c r="A4" s="10"/>
      <c r="B4" s="13" t="str">
        <v>Crypto-assets are highly risky. Copy trading can lose money, including the entire amount invested.</v>
      </c>
      <c r="C4" s="13"/>
      <c r="D4" s="13"/>
      <c r="E4" s="13"/>
      <c r="F4" s="13"/>
      <c r="G4" s="13"/>
      <c r="H4" s="13"/>
    </row>
    <row r="5" ht="19" customHeight="1">
      <c r="A5" s="10"/>
      <c r="B5" s="10" t="str">
        <v>Read this sheet first. It lists every cell you can edit, what recalculates and what is frozen, how to read Checks, and one worked edit with exact before and after values.</v>
      </c>
      <c r="C5" s="10"/>
      <c r="D5" s="10"/>
      <c r="E5" s="10"/>
      <c r="F5" s="10"/>
      <c r="G5" s="10"/>
      <c r="H5" s="10"/>
    </row>
    <row r="6" ht="10" customHeight="1">
      <c r="A6" s="10"/>
      <c r="B6" s="10"/>
      <c r="C6" s="10"/>
      <c r="D6" s="10"/>
      <c r="E6" s="10"/>
      <c r="F6" s="10"/>
      <c r="G6" s="10"/>
      <c r="H6" s="10"/>
    </row>
    <row r="7" ht="24" customHeight="1">
      <c r="A7" s="10"/>
      <c r="B7" s="16" t="str">
        <v>1. Cells you can edit</v>
      </c>
      <c r="C7" s="16"/>
      <c r="D7" s="16"/>
      <c r="E7" s="16"/>
      <c r="F7" s="16"/>
      <c r="G7" s="16"/>
      <c r="H7" s="16"/>
    </row>
    <row r="8" ht="32" customHeight="1">
      <c r="A8" s="10"/>
      <c r="B8" s="10" t="str">
        <v>Inputs have blue text on a yellow fill. This list is generated from the workbook's own input definition, so it is complete: every other cell is a formula, a label or frozen data. Changes results = No marks inputs that no result uses.</v>
      </c>
      <c r="C8" s="10"/>
      <c r="D8" s="10"/>
      <c r="E8" s="10"/>
      <c r="F8" s="10"/>
      <c r="G8" s="10"/>
      <c r="H8" s="10"/>
    </row>
    <row r="9" ht="19" customHeight="1">
      <c r="A9" s="10"/>
      <c r="B9" s="20" t="str">
        <v>Sheet</v>
      </c>
      <c r="C9" s="20" t="str">
        <v>Cells</v>
      </c>
      <c r="D9" s="20" t="str">
        <v>What they mean</v>
      </c>
      <c r="E9" s="20" t="str">
        <v>Count</v>
      </c>
      <c r="F9" s="20" t="str">
        <v>Changes results</v>
      </c>
      <c r="G9" s="10"/>
      <c r="H9" s="10"/>
    </row>
    <row r="10" ht="32" customHeight="1">
      <c r="A10" s="10"/>
      <c r="B10" s="21" t="str">
        <v>Inputs</v>
      </c>
      <c r="C10" s="21" t="str">
        <v>E11:E12</v>
      </c>
      <c r="D10" s="21" t="str">
        <v>Seed and Series A model months. Founder salary and insurance-status events on Person_Events take effect in these months.</v>
      </c>
      <c r="E10" s="21" t="n">
        <v>2</v>
      </c>
      <c r="F10" s="21" t="str">
        <v>Yes</v>
      </c>
      <c r="G10" s="10"/>
      <c r="H10" s="10"/>
    </row>
    <row r="11" ht="58" customHeight="1">
      <c r="A11" s="10"/>
      <c r="B11" s="21" t="str">
        <v>Inputs</v>
      </c>
      <c r="C11" s="21" t="str">
        <v>E13:E20</v>
      </c>
      <c r="D11" s="21" t="str">
        <v>Employer contribution rates: unemployment, health (general and average additional), care, U1 sick-pay levy, U2 maternity levy, insolvency levy, accident insurance. Pension rates and all ceilings are on Payroll_Years.</v>
      </c>
      <c r="E11" s="21" t="n">
        <v>8</v>
      </c>
      <c r="F11" s="21" t="str">
        <v>Yes</v>
      </c>
      <c r="G11" s="10"/>
      <c r="H11" s="10"/>
    </row>
    <row r="12" ht="32" customHeight="1">
      <c r="A12" s="10"/>
      <c r="B12" s="21" t="str">
        <v>Inputs</v>
      </c>
      <c r="C12" s="21" t="str">
        <v>E21:E23</v>
      </c>
      <c r="D12" s="21" t="str">
        <v>Recruiting cost: agency share of hires, agency fee as a share of annual salary, direct cost per hire.</v>
      </c>
      <c r="E12" s="21" t="n">
        <v>3</v>
      </c>
      <c r="F12" s="21" t="str">
        <v>Yes</v>
      </c>
      <c r="G12" s="10"/>
      <c r="H12" s="10"/>
    </row>
    <row r="13" ht="32" customHeight="1">
      <c r="A13" s="10"/>
      <c r="B13" s="21" t="str">
        <v>Inputs</v>
      </c>
      <c r="C13" s="21" t="str">
        <v>E24:E25</v>
      </c>
      <c r="D13" s="21" t="str">
        <v>VAT rate and input-VAT recovery, carried from the common input pack. No D12 formula uses them.</v>
      </c>
      <c r="E13" s="21" t="n">
        <v>2</v>
      </c>
      <c r="F13" s="21" t="str">
        <v>No</v>
      </c>
      <c r="G13" s="10"/>
      <c r="H13" s="10"/>
    </row>
    <row r="14" ht="32" customHeight="1">
      <c r="A14" s="10"/>
      <c r="B14" s="21" t="str">
        <v>Inputs</v>
      </c>
      <c r="C14" s="21" t="str">
        <v>E26</v>
      </c>
      <c r="D14" s="21" t="str">
        <v>IT equipment replacement cycle in months: equipment is bought at hire and again after each full cycle while the person is active.</v>
      </c>
      <c r="E14" s="21" t="n">
        <v>1</v>
      </c>
      <c r="F14" s="21" t="str">
        <v>Yes</v>
      </c>
      <c r="G14" s="10"/>
      <c r="H14" s="10"/>
    </row>
    <row r="15" ht="32" customHeight="1">
      <c r="A15" s="10"/>
      <c r="B15" s="21" t="str">
        <v>Inputs</v>
      </c>
      <c r="C15" s="21" t="str">
        <v>E27</v>
      </c>
      <c r="D15" s="21" t="str">
        <v>The U1 levy applies while the number of employee persons is at most this limit (inclusive). It counts people, not FTE.</v>
      </c>
      <c r="E15" s="21" t="n">
        <v>1</v>
      </c>
      <c r="F15" s="21" t="str">
        <v>Yes</v>
      </c>
      <c r="G15" s="10"/>
      <c r="H15" s="10"/>
    </row>
    <row r="16" ht="45" customHeight="1">
      <c r="A16" s="10"/>
      <c r="B16" s="21" t="str">
        <v>Inputs</v>
      </c>
      <c r="C16" s="21" t="str">
        <v>E28:E29</v>
      </c>
      <c r="D16" s="21" t="str">
        <v>Structural settings: employer-share divisor (2: the employer pays half of pension, unemployment, health and care) and salary base year (salaries are indexed from 2026). Change only with care.</v>
      </c>
      <c r="E16" s="21" t="n">
        <v>2</v>
      </c>
      <c r="F16" s="21" t="str">
        <v>Yes</v>
      </c>
      <c r="G16" s="10"/>
      <c r="H16" s="10"/>
    </row>
    <row r="17" ht="32" customHeight="1">
      <c r="A17" s="10"/>
      <c r="B17" s="21" t="str">
        <v>Inputs</v>
      </c>
      <c r="C17" s="21" t="str">
        <v>E30:E31</v>
      </c>
      <c r="D17" s="21" t="str">
        <v>Round switches: 1 = the round happens; 0 = it does not, and the founder steps tied to it never happen.</v>
      </c>
      <c r="E17" s="21" t="n">
        <v>2</v>
      </c>
      <c r="F17" s="21" t="str">
        <v>Yes</v>
      </c>
      <c r="G17" s="10"/>
      <c r="H17" s="10"/>
    </row>
    <row r="18" ht="32" customHeight="1">
      <c r="A18" s="10"/>
      <c r="B18" s="21" t="str">
        <v>People_Inputs</v>
      </c>
      <c r="C18" s="21" t="str">
        <v>E11:E70</v>
      </c>
      <c r="D18" s="21" t="str">
        <v>Cost centre per person (MGMT, ENG, COMP, PROD, MKT, SUP, FIN, SALES or CORP); it routes the person to Cost_Centres.</v>
      </c>
      <c r="E18" s="21" t="n">
        <v>60</v>
      </c>
      <c r="F18" s="21" t="str">
        <v>Yes</v>
      </c>
      <c r="G18" s="10"/>
      <c r="H18" s="10"/>
    </row>
    <row r="19" ht="32" customHeight="1">
      <c r="A19" s="10"/>
      <c r="B19" s="21" t="str">
        <v>People_Inputs</v>
      </c>
      <c r="C19" s="21" t="str">
        <v>H11:I70</v>
      </c>
      <c r="D19" s="21" t="str">
        <v>Hire month and exit month (1–60; full months, exit month inclusive). A spare row (SLOT…) stays inactive until both are entered.</v>
      </c>
      <c r="E19" s="21" t="n">
        <v>120</v>
      </c>
      <c r="F19" s="21" t="str">
        <v>Yes</v>
      </c>
      <c r="G19" s="10"/>
      <c r="H19" s="10"/>
    </row>
    <row r="20" ht="32" customHeight="1">
      <c r="A20" s="10"/>
      <c r="B20" s="21" t="str">
        <v>People_Inputs</v>
      </c>
      <c r="C20" s="21" t="str">
        <v>J11:J70</v>
      </c>
      <c r="D20" s="21" t="str">
        <v>FTE from 0 to 1. Contribution ceilings apply to actual pay; they are not prorated by FTE.</v>
      </c>
      <c r="E20" s="21" t="n">
        <v>60</v>
      </c>
      <c r="F20" s="21" t="str">
        <v>Yes</v>
      </c>
      <c r="G20" s="10"/>
      <c r="H20" s="10"/>
    </row>
    <row r="21" ht="32" customHeight="1">
      <c r="A21" s="10"/>
      <c r="B21" s="21" t="str">
        <v>People_Inputs</v>
      </c>
      <c r="C21" s="21" t="str">
        <v>K11:L70</v>
      </c>
      <c r="D21" s="21" t="str">
        <v>2026 base salary (EUR per year at 1.0 FTE) and annual raise; each year's pay is the base indexed from the base year.</v>
      </c>
      <c r="E21" s="21" t="n">
        <v>120</v>
      </c>
      <c r="F21" s="21" t="str">
        <v>Yes</v>
      </c>
      <c r="G21" s="10"/>
      <c r="H21" s="10"/>
    </row>
    <row r="22" ht="32" customHeight="1">
      <c r="A22" s="10"/>
      <c r="B22" s="21" t="str">
        <v>People_Inputs</v>
      </c>
      <c r="C22" s="21" t="str">
        <v>M11:M70</v>
      </c>
      <c r="D22" s="21" t="str">
        <v>Founder flag, a label. No formula reads it: founder pay and insurance status come from columns K and N and from Person_Events.</v>
      </c>
      <c r="E22" s="21" t="n">
        <v>60</v>
      </c>
      <c r="F22" s="21" t="str">
        <v>No</v>
      </c>
      <c r="G22" s="10"/>
      <c r="H22" s="10"/>
    </row>
    <row r="23" ht="32" customHeight="1">
      <c r="A23" s="10"/>
      <c r="B23" s="21" t="str">
        <v>People_Inputs</v>
      </c>
      <c r="C23" s="21" t="str">
        <v>N11:N70</v>
      </c>
      <c r="D23" s="21" t="str">
        <v>Employee at hire: 1 = employee with social insurance; 0 = exempt (the founding managing directors until their status event).</v>
      </c>
      <c r="E23" s="21" t="n">
        <v>60</v>
      </c>
      <c r="F23" s="21" t="str">
        <v>Yes</v>
      </c>
      <c r="G23" s="10"/>
      <c r="H23" s="10"/>
    </row>
    <row r="24" ht="32" customHeight="1">
      <c r="A24" s="10"/>
      <c r="B24" s="21" t="str">
        <v>People_Inputs</v>
      </c>
      <c r="C24" s="21" t="str">
        <v>O11:P70</v>
      </c>
      <c r="D24" s="21" t="str">
        <v>Software cost per FTE per month and equipment cost per person (bought at hire, replaced on the cycle set on Inputs).</v>
      </c>
      <c r="E24" s="21" t="n">
        <v>120</v>
      </c>
      <c r="F24" s="21" t="str">
        <v>Yes</v>
      </c>
      <c r="G24" s="10"/>
      <c r="H24" s="10"/>
    </row>
    <row r="25" ht="19" customHeight="1">
      <c r="A25" s="10"/>
      <c r="B25" s="21" t="str">
        <v>People_Inputs</v>
      </c>
      <c r="C25" s="21" t="str">
        <v>Q11:Q70</v>
      </c>
      <c r="D25" s="21" t="str">
        <v>Recruiting mode: none, blended, agency or direct.</v>
      </c>
      <c r="E25" s="21" t="n">
        <v>60</v>
      </c>
      <c r="F25" s="21" t="str">
        <v>Yes</v>
      </c>
      <c r="G25" s="10"/>
      <c r="H25" s="10"/>
    </row>
    <row r="26" ht="58" customHeight="1">
      <c r="A26" s="10"/>
      <c r="B26" s="21" t="str">
        <v>Person_Events</v>
      </c>
      <c r="C26" s="21" t="str">
        <v>H11:K16</v>
      </c>
      <c r="D26" s="21" t="str">
        <v>Person, event type, trigger type and round name. Labels only: each event row is bound to its person and event type in the formulas, and funding-triggered events take their month from Inputs (column E shows the effective month).</v>
      </c>
      <c r="E26" s="21" t="n">
        <v>24</v>
      </c>
      <c r="F26" s="21" t="str">
        <v>No</v>
      </c>
      <c r="G26" s="10"/>
      <c r="H26" s="10"/>
    </row>
    <row r="27" ht="32" customHeight="1">
      <c r="A27" s="10"/>
      <c r="B27" s="21" t="str">
        <v>Person_Events</v>
      </c>
      <c r="C27" s="21" t="str">
        <v>L11:L16</v>
      </c>
      <c r="D27" s="21" t="str">
        <v>New value from the effective month: salary as a 2026 base in EUR per year, insurance status (1 = employee) or FTE.</v>
      </c>
      <c r="E27" s="21" t="n">
        <v>6</v>
      </c>
      <c r="F27" s="21" t="str">
        <v>Yes</v>
      </c>
      <c r="G27" s="10"/>
      <c r="H27" s="10"/>
    </row>
    <row r="28" ht="32" customHeight="1">
      <c r="A28" s="10"/>
      <c r="B28" s="21" t="str">
        <v>Payroll_Years</v>
      </c>
      <c r="C28" s="21" t="str">
        <v>H11:H15</v>
      </c>
      <c r="D28" s="21" t="str">
        <v>Pension contribution total rate per year, 2027–2031 (the employer pays half). Forecast or provisional values: VERIFY before real use.</v>
      </c>
      <c r="E28" s="21" t="n">
        <v>5</v>
      </c>
      <c r="F28" s="21" t="str">
        <v>Yes</v>
      </c>
      <c r="G28" s="10"/>
      <c r="H28" s="10"/>
    </row>
    <row r="29" ht="45" customHeight="1">
      <c r="A29" s="10"/>
      <c r="B29" s="21" t="str">
        <v>Payroll_Years</v>
      </c>
      <c r="C29" s="21" t="str">
        <v>I11:J15</v>
      </c>
      <c r="D29" s="21" t="str">
        <v>Monthly contribution ceilings per year: pension and unemployment; health and care. Forecast or provisional values: VERIFY before real use.</v>
      </c>
      <c r="E29" s="21" t="n">
        <v>10</v>
      </c>
      <c r="F29" s="21" t="str">
        <v>Yes</v>
      </c>
      <c r="G29" s="10"/>
      <c r="H29" s="10"/>
    </row>
    <row r="30" ht="10" customHeight="1">
      <c r="A30" s="10"/>
      <c r="B30" s="10"/>
      <c r="C30" s="10"/>
      <c r="D30" s="10"/>
      <c r="E30" s="10"/>
      <c r="F30" s="10"/>
      <c r="G30" s="10"/>
      <c r="H30" s="10"/>
    </row>
    <row r="31" ht="24" customHeight="1">
      <c r="A31" s="10"/>
      <c r="B31" s="16" t="str">
        <v>2. What recalculates and what is frozen</v>
      </c>
      <c r="C31" s="16"/>
      <c r="D31" s="16"/>
      <c r="E31" s="16"/>
      <c r="F31" s="16"/>
      <c r="G31" s="16"/>
      <c r="H31" s="16"/>
    </row>
    <row r="32" ht="58" customHeight="1">
      <c r="A32" s="10"/>
      <c r="B32" s="19" t="str">
        <v>Live</v>
      </c>
      <c r="C32" s="10" t="str">
        <v>Every formula recalculates as soon as you change a cell (automatic calculation; press F9 if your Excel is set to Manual). Black formulas calculate on their own sheet, green ones link to another sheet. Payroll calculates every person and month from People_Inputs, Person_Events, Inputs and the year parameters that Payroll_Rates links in from Payroll_Years. Summary, Cost_Centres and Hiring_Bridges add up Payroll. Spare rows SLOT17–SLOT60 on People_Inputs are empty: enter a hire month and an exit month, then FTE, salary, tools and recruiting mode, to add up to 44 people. Payroll and every total already include them.</v>
      </c>
      <c r="D32" s="10"/>
      <c r="E32" s="10"/>
      <c r="F32" s="10"/>
      <c r="G32" s="10"/>
      <c r="H32" s="10"/>
    </row>
    <row r="33" ht="45" customHeight="1">
      <c r="A33" s="10"/>
      <c r="B33" s="19" t="str">
        <v>Frozen</v>
      </c>
      <c r="C33" s="10" t="str">
        <v>D12 calculates payroll from its own inputs. The only embedded D10 values are the EXPECTED rows on Checks: frozen controls, not failure flags. CONST rows on Inputs are structural constants. Pension rates and ceilings on Payroll_Years are forecast or provisional values from the common input pack, 2027 included: VERIFY before real use.</v>
      </c>
      <c r="D33" s="10"/>
      <c r="E33" s="10"/>
      <c r="F33" s="10"/>
      <c r="G33" s="10"/>
      <c r="H33" s="10"/>
    </row>
    <row r="34" ht="19" customHeight="1">
      <c r="A34" s="10"/>
      <c r="B34" s="20" t="str">
        <v>Sheet</v>
      </c>
      <c r="C34" s="20" t="str">
        <v>Role</v>
      </c>
      <c r="D34" s="20" t="str">
        <v>What it holds</v>
      </c>
      <c r="E34" s="20" t="str">
        <v>Live formulas</v>
      </c>
      <c r="F34" s="20" t="str">
        <v>Input cells</v>
      </c>
      <c r="G34" s="20" t="str">
        <v>Frozen numbers</v>
      </c>
      <c r="H34" s="10"/>
    </row>
    <row r="35" ht="32" customHeight="1">
      <c r="A35" s="10"/>
      <c r="B35" s="21" t="str">
        <v>Summary</v>
      </c>
      <c r="C35" s="21" t="str">
        <v>Results</v>
      </c>
      <c r="D35" s="21" t="str">
        <v>Headcount, FTE, employees and payroll by employer cost component, monthly.</v>
      </c>
      <c r="E35" s="21" t="n">
        <v>974</v>
      </c>
      <c r="F35" s="21" t="n">
        <v>0</v>
      </c>
      <c r="G35" s="21" t="n">
        <v>0</v>
      </c>
      <c r="H35" s="10"/>
    </row>
    <row r="36" ht="19" customHeight="1">
      <c r="A36" s="10"/>
      <c r="B36" s="21" t="str">
        <v>Cost_Centres</v>
      </c>
      <c r="C36" s="21" t="str">
        <v>Results</v>
      </c>
      <c r="D36" s="21" t="str">
        <v>Payroll, recruiting, software and equipment by cost centre.</v>
      </c>
      <c r="E36" s="21" t="n">
        <v>2316</v>
      </c>
      <c r="F36" s="21" t="n">
        <v>0</v>
      </c>
      <c r="G36" s="21" t="n">
        <v>0</v>
      </c>
      <c r="H36" s="10"/>
    </row>
    <row r="37" ht="19" customHeight="1">
      <c r="A37" s="10"/>
      <c r="B37" s="21" t="str">
        <v>Hiring_Bridges</v>
      </c>
      <c r="C37" s="21" t="str">
        <v>Results</v>
      </c>
      <c r="D37" s="21" t="str">
        <v>Recruiting and software (Opex) and IT equipment (Capex) bridges.</v>
      </c>
      <c r="E37" s="21" t="n">
        <v>303</v>
      </c>
      <c r="F37" s="21" t="n">
        <v>0</v>
      </c>
      <c r="G37" s="21" t="n">
        <v>0</v>
      </c>
      <c r="H37" s="10"/>
    </row>
    <row r="38" ht="32" customHeight="1">
      <c r="A38" s="10"/>
      <c r="B38" s="21" t="str">
        <v>Payroll</v>
      </c>
      <c r="C38" s="21" t="str">
        <v>Calculation</v>
      </c>
      <c r="D38" s="21" t="str">
        <v>Every person and month: activity, FTE, status, salary, contribution bases and components, hiring costs.</v>
      </c>
      <c r="E38" s="21" t="n">
        <v>73320</v>
      </c>
      <c r="F38" s="21" t="n">
        <v>0</v>
      </c>
      <c r="G38" s="21" t="n">
        <v>0</v>
      </c>
      <c r="H38" s="10"/>
    </row>
    <row r="39" ht="32" customHeight="1">
      <c r="A39" s="10"/>
      <c r="B39" s="21" t="str">
        <v>Inputs</v>
      </c>
      <c r="C39" s="21" t="str">
        <v>Inputs</v>
      </c>
      <c r="D39" s="21" t="str">
        <v>Contribution rates, recruiting costs, rounds and switches; frozen structural constants.</v>
      </c>
      <c r="E39" s="21" t="n">
        <v>0</v>
      </c>
      <c r="F39" s="21" t="n">
        <v>21</v>
      </c>
      <c r="G39" s="21" t="n">
        <v>8</v>
      </c>
      <c r="H39" s="10"/>
    </row>
    <row r="40" ht="32" customHeight="1">
      <c r="A40" s="10"/>
      <c r="B40" s="21" t="str">
        <v>People_Inputs</v>
      </c>
      <c r="C40" s="21" t="str">
        <v>Inputs</v>
      </c>
      <c r="D40" s="21" t="str">
        <v>One row per person, plus empty spare rows: cost centre, dates, FTE, pay, status, tools and recruiting.</v>
      </c>
      <c r="E40" s="21" t="n">
        <v>0</v>
      </c>
      <c r="F40" s="21" t="n">
        <v>660</v>
      </c>
      <c r="G40" s="21" t="n">
        <v>0</v>
      </c>
      <c r="H40" s="10"/>
    </row>
    <row r="41" ht="19" customHeight="1">
      <c r="A41" s="10"/>
      <c r="B41" s="21" t="str">
        <v>Person_Events</v>
      </c>
      <c r="C41" s="21" t="str">
        <v>Inputs</v>
      </c>
      <c r="D41" s="21" t="str">
        <v>Founder salary and status steps; column E shows the effective month.</v>
      </c>
      <c r="E41" s="21" t="n">
        <v>6</v>
      </c>
      <c r="F41" s="21" t="n">
        <v>30</v>
      </c>
      <c r="G41" s="21" t="n">
        <v>0</v>
      </c>
      <c r="H41" s="10"/>
    </row>
    <row r="42" ht="19" customHeight="1">
      <c r="A42" s="10"/>
      <c r="B42" s="21" t="str">
        <v>Payroll_Years</v>
      </c>
      <c r="C42" s="21" t="str">
        <v>Inputs</v>
      </c>
      <c r="D42" s="21" t="str">
        <v>Pension rate and contribution ceilings per year.</v>
      </c>
      <c r="E42" s="21" t="n">
        <v>0</v>
      </c>
      <c r="F42" s="21" t="n">
        <v>15</v>
      </c>
      <c r="G42" s="21" t="n">
        <v>0</v>
      </c>
      <c r="H42" s="10"/>
    </row>
    <row r="43" ht="19" customHeight="1">
      <c r="A43" s="10"/>
      <c r="B43" s="21" t="str">
        <v>Payroll_Rates</v>
      </c>
      <c r="C43" s="21" t="str">
        <v>Calculation</v>
      </c>
      <c r="D43" s="21" t="str">
        <v>Links every month to its year on Payroll_Years.</v>
      </c>
      <c r="E43" s="21" t="n">
        <v>303</v>
      </c>
      <c r="F43" s="21" t="n">
        <v>0</v>
      </c>
      <c r="G43" s="21" t="n">
        <v>0</v>
      </c>
      <c r="H43" s="10"/>
    </row>
    <row r="44" ht="19" customHeight="1">
      <c r="A44" s="10"/>
      <c r="B44" s="21" t="str">
        <v>Checks</v>
      </c>
      <c r="C44" s="21" t="str">
        <v>Reconciliation</v>
      </c>
      <c r="D44" s="21" t="str">
        <v>D10 ties: frozen EXPECTED rows and live DIFFERENCE rows.</v>
      </c>
      <c r="E44" s="21" t="n">
        <v>1140</v>
      </c>
      <c r="F44" s="21" t="n">
        <v>0</v>
      </c>
      <c r="G44" s="21" t="n">
        <v>1020</v>
      </c>
      <c r="H44" s="10"/>
    </row>
    <row r="45" ht="10" customHeight="1">
      <c r="A45" s="10"/>
      <c r="B45" s="10"/>
      <c r="C45" s="10"/>
      <c r="D45" s="10"/>
      <c r="E45" s="10"/>
      <c r="F45" s="10"/>
      <c r="G45" s="10"/>
      <c r="H45" s="10"/>
    </row>
    <row r="46" ht="24" customHeight="1">
      <c r="A46" s="10"/>
      <c r="B46" s="16" t="str">
        <v>3. How to read Checks</v>
      </c>
      <c r="C46" s="16"/>
      <c r="D46" s="16"/>
      <c r="E46" s="16"/>
      <c r="F46" s="16"/>
      <c r="G46" s="16"/>
      <c r="H46" s="16"/>
    </row>
    <row r="47" ht="32" customHeight="1">
      <c r="A47" s="10"/>
      <c r="B47" s="19" t="str">
        <v>Two rows per tie</v>
      </c>
      <c r="C47" s="10" t="str">
        <v>Each tie has an EXPECTED row and a DIFFERENCE row. EXPECTED holds the D10 release value: a frozen control, not a pass or fail flag, so non-zero expected values are normal. DIFFERENCE is live: this workbook's value minus the D10 value, by month or as one total.</v>
      </c>
      <c r="D47" s="10"/>
      <c r="E47" s="10"/>
      <c r="F47" s="10"/>
      <c r="G47" s="10"/>
      <c r="H47" s="10"/>
    </row>
    <row r="48" ht="19" customHeight="1">
      <c r="A48" s="10"/>
      <c r="B48" s="19" t="str">
        <v>Release state</v>
      </c>
      <c r="C48" s="10" t="str">
        <v>Every difference is 0.00 (tolerance EUR 0.01; headcount, FTE and employee counts 0.000001). A difference outside its tolerance is highlighted red.</v>
      </c>
      <c r="D48" s="10"/>
      <c r="E48" s="10"/>
      <c r="F48" s="10"/>
      <c r="G48" s="10"/>
      <c r="H48" s="10"/>
    </row>
    <row r="49" ht="32" customHeight="1">
      <c r="A49" s="10"/>
      <c r="B49" s="19" t="str">
        <v>After your edit</v>
      </c>
      <c r="C49" s="10" t="str">
        <v>A non-zero difference on a line your edit touches is expected: it shows how far this copy has moved from the D10 release, in the line's own unit and sign. It is not a calculation error. A difference on a line you did not expect to move is worth a look.</v>
      </c>
      <c r="D49" s="10"/>
      <c r="E49" s="10"/>
      <c r="F49" s="10"/>
      <c r="G49" s="10"/>
      <c r="H49" s="10"/>
    </row>
    <row r="50" ht="32" customHeight="1">
      <c r="A50" s="10"/>
      <c r="B50" s="19" t="str">
        <v>Ties in this file</v>
      </c>
      <c r="C50" s="10" t="str">
        <v>17 ties, 1,020 tie points: PPL.HEADCOUNT, PPL.FTE, PPL.EMPLOYEES, PPL.SALARY, PPL.RV, PPL.AV, PPL.KV, PPL.PV, PPL.U1, PPL.U2, PPL.INSOLV, PPL.BG, PPL.TOTAL, PPL.PAID, OPX.RECRUIT, OPX.SOFTWARE, CAP.IT_ADDITIONS.</v>
      </c>
      <c r="D50" s="10"/>
      <c r="E50" s="10"/>
      <c r="F50" s="10"/>
      <c r="G50" s="10"/>
      <c r="H50" s="10"/>
    </row>
    <row r="51" ht="10" customHeight="1">
      <c r="A51" s="10"/>
      <c r="B51" s="10"/>
      <c r="C51" s="10"/>
      <c r="D51" s="10"/>
      <c r="E51" s="10"/>
      <c r="F51" s="10"/>
      <c r="G51" s="10"/>
      <c r="H51" s="10"/>
    </row>
    <row r="52" ht="24" customHeight="1">
      <c r="A52" s="10"/>
      <c r="B52" s="16" t="str">
        <v>4. Your local copy</v>
      </c>
      <c r="C52" s="16"/>
      <c r="D52" s="16"/>
      <c r="E52" s="16"/>
      <c r="F52" s="16"/>
      <c r="G52" s="16"/>
      <c r="H52" s="16"/>
    </row>
    <row r="53" ht="45" customHeight="1">
      <c r="A53" s="10"/>
      <c r="B53" s="19" t="str">
        <v>Local copy</v>
      </c>
      <c r="C53" s="10" t="str">
        <v>This file is a standalone local user copy. Your edits stay in this file: they never sync to D10, to the other companion workbooks or to any source file, and the file fetches nothing (no external links, no macros). Save an edited copy under a new name to keep the release file. A new release replaces this file; your edits do not carry over.</v>
      </c>
      <c r="D53" s="10"/>
      <c r="E53" s="10"/>
      <c r="F53" s="10"/>
      <c r="G53" s="10"/>
      <c r="H53" s="10"/>
    </row>
    <row r="54" ht="10" customHeight="1">
      <c r="A54" s="10"/>
      <c r="B54" s="10"/>
      <c r="C54" s="10"/>
      <c r="D54" s="10"/>
      <c r="E54" s="10"/>
      <c r="F54" s="10"/>
      <c r="G54" s="10"/>
      <c r="H54" s="10"/>
    </row>
    <row r="55" ht="24" customHeight="1">
      <c r="A55" s="10"/>
      <c r="B55" s="16" t="str">
        <v>5. Worked edit: delay one hire by three months</v>
      </c>
      <c r="C55" s="16"/>
      <c r="D55" s="16"/>
      <c r="E55" s="16"/>
      <c r="F55" s="16"/>
      <c r="G55" s="16"/>
      <c r="H55" s="16"/>
    </row>
    <row r="56" ht="19" customHeight="1">
      <c r="A56" s="10"/>
      <c r="B56" s="10" t="str">
        <v>One edit, step by step. Release values and values after the edit come from this workbook's own formulas on a modified copy. Once you have made the edit, Live now equals After the edit.</v>
      </c>
      <c r="C56" s="10"/>
      <c r="D56" s="10"/>
      <c r="E56" s="10"/>
      <c r="F56" s="10"/>
      <c r="G56" s="10"/>
      <c r="H56" s="10"/>
    </row>
    <row r="57" ht="19" customHeight="1">
      <c r="A57" s="10"/>
      <c r="B57" s="20" t="str">
        <v>Step</v>
      </c>
      <c r="C57" s="20" t="str">
        <v>Where</v>
      </c>
      <c r="D57" s="20" t="str">
        <v>What to do and what you see</v>
      </c>
      <c r="E57" s="20"/>
      <c r="F57" s="20"/>
      <c r="G57" s="20"/>
      <c r="H57" s="20"/>
    </row>
    <row r="58" ht="19" customHeight="1">
      <c r="A58" s="10"/>
      <c r="B58" s="22" t="str">
        <v>Step 1</v>
      </c>
      <c r="C58" s="21" t="str">
        <v>People_Inputs!H24</v>
      </c>
      <c r="D58" s="21" t="str">
        <v>Go to People_Inputs, row P17 (Finance manager, cost centre FIN). Hire month H24 is 13, January 2028.</v>
      </c>
      <c r="E58" s="21"/>
      <c r="F58" s="21"/>
      <c r="G58" s="21"/>
      <c r="H58" s="21"/>
    </row>
    <row r="59" ht="19" customHeight="1">
      <c r="A59" s="10"/>
      <c r="B59" s="22" t="str">
        <v>Step 2</v>
      </c>
      <c r="C59" s="21" t="str">
        <v>People_Inputs!H24</v>
      </c>
      <c r="D59" s="21" t="str">
        <v>Type 16 (April 2028) and press Enter. Excel recalculates at once (press F9 if calculation is set to Manual).</v>
      </c>
      <c r="E59" s="21"/>
      <c r="F59" s="21"/>
      <c r="G59" s="21"/>
      <c r="H59" s="21"/>
    </row>
    <row r="60" ht="45" customHeight="1">
      <c r="A60" s="10"/>
      <c r="B60" s="22" t="str">
        <v>Step 3</v>
      </c>
      <c r="C60" s="21" t="str">
        <v>Summary</v>
      </c>
      <c r="D60" s="21" t="str">
        <v>P17 now starts three months later. Payroll in January 2028 falls by one month of P17's employer cost, 7,804.14 (salary plus employer contributions), and the 60-month payroll total by three months, 23,412.43. Headcount in January 2028 drops from 14 to 13. Recruiting, software and IT equipment on Hiring_Bridges follow the new hire month.</v>
      </c>
      <c r="E60" s="21"/>
      <c r="F60" s="21"/>
      <c r="G60" s="21"/>
      <c r="H60" s="21"/>
    </row>
    <row r="61" ht="45" customHeight="1">
      <c r="A61" s="10"/>
      <c r="B61" s="22" t="str">
        <v>Step 4</v>
      </c>
      <c r="C61" s="21" t="str">
        <v>Checks</v>
      </c>
      <c r="D61" s="21" t="str">
        <v>Difference rows now show the change against D10 in M13–M16, for example PPL.TOTAL.DIFFERENCE in January 2028 (Checks!T36): -7804.14. Rows that move: PPL.HEADCOUNT, PPL.FTE, PPL.EMPLOYEES, PPL.SALARY, PPL.RV, PPL.AV, PPL.KV, PPL.PV, PPL.U1, PPL.U2, PPL.INSOLV, PPL.BG, PPL.TOTAL, PPL.PAID, OPX.RECRUIT, OPX.SOFTWARE, CAP.IT_ADDITIONS.</v>
      </c>
      <c r="E61" s="21"/>
      <c r="F61" s="21"/>
      <c r="G61" s="21"/>
      <c r="H61" s="21"/>
    </row>
    <row r="62" ht="19" customHeight="1">
      <c r="A62" s="10"/>
      <c r="B62" s="22" t="str">
        <v>Step 5</v>
      </c>
      <c r="C62" s="21" t="str">
        <v>—</v>
      </c>
      <c r="D62" s="21" t="str">
        <v>Undo (Ctrl+Z), or close the file without saving, to return to the release values.</v>
      </c>
      <c r="E62" s="21"/>
      <c r="F62" s="21"/>
      <c r="G62" s="21"/>
      <c r="H62" s="21"/>
    </row>
    <row r="63" ht="10" customHeight="1">
      <c r="A63" s="10"/>
      <c r="B63" s="10"/>
      <c r="C63" s="10"/>
      <c r="D63" s="10"/>
      <c r="E63" s="10"/>
      <c r="F63" s="10"/>
      <c r="G63" s="10"/>
      <c r="H63" s="10"/>
    </row>
    <row r="64" ht="19" customHeight="1">
      <c r="A64" s="10"/>
      <c r="B64" s="20" t="str">
        <v>Item</v>
      </c>
      <c r="C64" s="20" t="str">
        <v>Cell</v>
      </c>
      <c r="D64" s="20" t="str">
        <v>What it measures</v>
      </c>
      <c r="E64" s="20" t="str">
        <v>Release value</v>
      </c>
      <c r="F64" s="20" t="str">
        <v>After the edit</v>
      </c>
      <c r="G64" s="20" t="str">
        <v>Change</v>
      </c>
      <c r="H64" s="20" t="str">
        <v>Live now</v>
      </c>
    </row>
    <row r="65" ht="32" customHeight="1">
      <c r="A65" s="10"/>
      <c r="B65" s="21" t="str">
        <v>Hire month of P17 (edited cell)</v>
      </c>
      <c r="C65" s="21" t="str">
        <v>People_Inputs!H24</v>
      </c>
      <c r="D65" s="21" t="str">
        <v>Model month in which P17 starts</v>
      </c>
      <c r="E65" s="24" t="n">
        <v>13</v>
      </c>
      <c r="F65" s="24" t="n">
        <v>16</v>
      </c>
      <c r="G65" s="24" t="n">
        <v>3</v>
      </c>
      <c r="H65" s="25">
        <f>'People_Inputs'!H24</f>
        <v>13</v>
      </c>
    </row>
    <row r="66" ht="19" customHeight="1">
      <c r="A66" s="10"/>
      <c r="B66" s="21" t="str">
        <v>Payroll total, 60 months</v>
      </c>
      <c r="C66" s="21" t="str">
        <v>Summary!E23</v>
      </c>
      <c r="D66" s="21" t="str">
        <v>Salary plus employer contributions, January 2027–December 2031</v>
      </c>
      <c r="E66" s="26" t="n">
        <v>7756532.468711669</v>
      </c>
      <c r="F66" s="26" t="n">
        <v>7733120.042917919</v>
      </c>
      <c r="G66" s="26" t="n">
        <v>-23412.42579374928</v>
      </c>
      <c r="H66" s="27">
        <f>'Summary'!E23</f>
        <v>7756532.468711669</v>
      </c>
    </row>
    <row r="67" ht="19" customHeight="1">
      <c r="A67" s="10"/>
      <c r="B67" s="21" t="str">
        <v>Payroll, January 2028</v>
      </c>
      <c r="C67" s="21" t="str">
        <v>Summary!T23</v>
      </c>
      <c r="D67" s="21" t="str">
        <v>Salary plus employer contributions in model month 13</v>
      </c>
      <c r="E67" s="26" t="n">
        <v>114399.56959312498</v>
      </c>
      <c r="F67" s="26" t="n">
        <v>106595.42766187499</v>
      </c>
      <c r="G67" s="26" t="n">
        <v>-7804.141931249993</v>
      </c>
      <c r="H67" s="27">
        <f>'Summary'!T23</f>
        <v>114399.56959312498</v>
      </c>
    </row>
    <row r="68" ht="19" customHeight="1">
      <c r="A68" s="10"/>
      <c r="B68" s="21" t="str">
        <v>Headcount, January 2028</v>
      </c>
      <c r="C68" s="21" t="str">
        <v>Summary!T11</v>
      </c>
      <c r="D68" s="21" t="str">
        <v>People employed in model month 13</v>
      </c>
      <c r="E68" s="24" t="n">
        <v>14</v>
      </c>
      <c r="F68" s="24" t="n">
        <v>13</v>
      </c>
      <c r="G68" s="24" t="n">
        <v>-1</v>
      </c>
      <c r="H68" s="25">
        <f>'Summary'!T11</f>
        <v>14</v>
      </c>
    </row>
  </sheetData>
  <mergeCells>
    <mergeCell ref="B1:H1"/>
    <mergeCell ref="B2:H2"/>
    <mergeCell ref="B3:H3"/>
    <mergeCell ref="B4:H4"/>
    <mergeCell ref="B5:H5"/>
    <mergeCell ref="B7:H7"/>
    <mergeCell ref="B8:H8"/>
    <mergeCell ref="B31:H31"/>
    <mergeCell ref="C32:H32"/>
    <mergeCell ref="C33:H33"/>
    <mergeCell ref="B46:H46"/>
    <mergeCell ref="C47:H47"/>
    <mergeCell ref="C48:H48"/>
    <mergeCell ref="C49:H49"/>
    <mergeCell ref="C50:H50"/>
    <mergeCell ref="B52:H52"/>
    <mergeCell ref="C53:H53"/>
    <mergeCell ref="B55:H55"/>
    <mergeCell ref="B56:H56"/>
    <mergeCell ref="D57:H57"/>
    <mergeCell ref="D58:H58"/>
    <mergeCell ref="D59:H59"/>
    <mergeCell ref="D60:H60"/>
    <mergeCell ref="D61:H61"/>
    <mergeCell ref="D62:H62"/>
  </mergeCells>
  <pageMargins left="0.7" right="0.7" top="0.75" bottom="0.75" header="0.3" footer="0.3"/>
</worksheet>
</file>

<file path=xl/worksheets/sheet3.xml><?xml version="1.0" encoding="utf-8"?>
<worksheet xmlns="http://schemas.openxmlformats.org/spreadsheetml/2006/main" xmlns:ns1="http://schemas.openxmlformats.org/officeDocument/2006/relationships">
  <sheetPr>
    <tabColor rgb="FF203864"/>
  </sheetPr>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Headcount and payroll by component</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22" customHeight="1">
      <c r="A11" s="2" t="str">
        <v>PPL.HEADCOUNT</v>
      </c>
      <c r="B11" s="6" t="str">
        <v>Headcount</v>
      </c>
      <c r="C11" s="2" t="str">
        <v>count</v>
      </c>
      <c r="D11" s="2" t="str">
        <v>END</v>
      </c>
      <c r="E11" s="34">
        <f>BO11</f>
        <v>16</v>
      </c>
      <c r="F11" s="6" t="str"/>
      <c r="G11" s="2"/>
      <c r="H11" s="33">
        <f>SUM('Payroll'!H11,'Payroll'!H31,'Payroll'!H51,'Payroll'!H71,'Payroll'!H91,'Payroll'!H111,'Payroll'!H131,'Payroll'!H151,'Payroll'!H171,'Payroll'!H191,'Payroll'!H211,'Payroll'!H231,'Payroll'!H251,'Payroll'!H271,'Payroll'!H291,'Payroll'!H311,'Payroll'!H331,'Payroll'!H351,'Payroll'!H371,'Payroll'!H391,'Payroll'!H411,'Payroll'!H431,'Payroll'!H451,'Payroll'!H471,'Payroll'!H491,'Payroll'!H511,'Payroll'!H531,'Payroll'!H551,'Payroll'!H571,'Payroll'!H591,'Payroll'!H611,'Payroll'!H631,'Payroll'!H651,'Payroll'!H671,'Payroll'!H691,'Payroll'!H711,'Payroll'!H731,'Payroll'!H751,'Payroll'!H771,'Payroll'!H791,'Payroll'!H811,'Payroll'!H831,'Payroll'!H851,'Payroll'!H871,'Payroll'!H891,'Payroll'!H911,'Payroll'!H931,'Payroll'!H951,'Payroll'!H971,'Payroll'!H991,'Payroll'!H1011,'Payroll'!H1031,'Payroll'!H1051,'Payroll'!H1071,'Payroll'!H1091,'Payroll'!H1111,'Payroll'!H1131,'Payroll'!H1151,'Payroll'!H1171,'Payroll'!H1191)</f>
        <v>3</v>
      </c>
      <c r="I11" s="33">
        <f>SUM('Payroll'!I11,'Payroll'!I31,'Payroll'!I51,'Payroll'!I71,'Payroll'!I91,'Payroll'!I111,'Payroll'!I131,'Payroll'!I151,'Payroll'!I171,'Payroll'!I191,'Payroll'!I211,'Payroll'!I231,'Payroll'!I251,'Payroll'!I271,'Payroll'!I291,'Payroll'!I311,'Payroll'!I331,'Payroll'!I351,'Payroll'!I371,'Payroll'!I391,'Payroll'!I411,'Payroll'!I431,'Payroll'!I451,'Payroll'!I471,'Payroll'!I491,'Payroll'!I511,'Payroll'!I531,'Payroll'!I551,'Payroll'!I571,'Payroll'!I591,'Payroll'!I611,'Payroll'!I631,'Payroll'!I651,'Payroll'!I671,'Payroll'!I691,'Payroll'!I711,'Payroll'!I731,'Payroll'!I751,'Payroll'!I771,'Payroll'!I791,'Payroll'!I811,'Payroll'!I831,'Payroll'!I851,'Payroll'!I871,'Payroll'!I891,'Payroll'!I911,'Payroll'!I931,'Payroll'!I951,'Payroll'!I971,'Payroll'!I991,'Payroll'!I1011,'Payroll'!I1031,'Payroll'!I1051,'Payroll'!I1071,'Payroll'!I1091,'Payroll'!I1111,'Payroll'!I1131,'Payroll'!I1151,'Payroll'!I1171,'Payroll'!I1191)</f>
        <v>4</v>
      </c>
      <c r="J11" s="33">
        <f>SUM('Payroll'!J11,'Payroll'!J31,'Payroll'!J51,'Payroll'!J71,'Payroll'!J91,'Payroll'!J111,'Payroll'!J131,'Payroll'!J151,'Payroll'!J171,'Payroll'!J191,'Payroll'!J211,'Payroll'!J231,'Payroll'!J251,'Payroll'!J271,'Payroll'!J291,'Payroll'!J311,'Payroll'!J331,'Payroll'!J351,'Payroll'!J371,'Payroll'!J391,'Payroll'!J411,'Payroll'!J431,'Payroll'!J451,'Payroll'!J471,'Payroll'!J491,'Payroll'!J511,'Payroll'!J531,'Payroll'!J551,'Payroll'!J571,'Payroll'!J591,'Payroll'!J611,'Payroll'!J631,'Payroll'!J651,'Payroll'!J671,'Payroll'!J691,'Payroll'!J711,'Payroll'!J731,'Payroll'!J751,'Payroll'!J771,'Payroll'!J791,'Payroll'!J811,'Payroll'!J831,'Payroll'!J851,'Payroll'!J871,'Payroll'!J891,'Payroll'!J911,'Payroll'!J931,'Payroll'!J951,'Payroll'!J971,'Payroll'!J991,'Payroll'!J1011,'Payroll'!J1031,'Payroll'!J1051,'Payroll'!J1071,'Payroll'!J1091,'Payroll'!J1111,'Payroll'!J1131,'Payroll'!J1151,'Payroll'!J1171,'Payroll'!J1191)</f>
        <v>5</v>
      </c>
      <c r="K11" s="33">
        <f>SUM('Payroll'!K11,'Payroll'!K31,'Payroll'!K51,'Payroll'!K71,'Payroll'!K91,'Payroll'!K111,'Payroll'!K131,'Payroll'!K151,'Payroll'!K171,'Payroll'!K191,'Payroll'!K211,'Payroll'!K231,'Payroll'!K251,'Payroll'!K271,'Payroll'!K291,'Payroll'!K311,'Payroll'!K331,'Payroll'!K351,'Payroll'!K371,'Payroll'!K391,'Payroll'!K411,'Payroll'!K431,'Payroll'!K451,'Payroll'!K471,'Payroll'!K491,'Payroll'!K511,'Payroll'!K531,'Payroll'!K551,'Payroll'!K571,'Payroll'!K591,'Payroll'!K611,'Payroll'!K631,'Payroll'!K651,'Payroll'!K671,'Payroll'!K691,'Payroll'!K711,'Payroll'!K731,'Payroll'!K751,'Payroll'!K771,'Payroll'!K791,'Payroll'!K811,'Payroll'!K831,'Payroll'!K851,'Payroll'!K871,'Payroll'!K891,'Payroll'!K911,'Payroll'!K931,'Payroll'!K951,'Payroll'!K971,'Payroll'!K991,'Payroll'!K1011,'Payroll'!K1031,'Payroll'!K1051,'Payroll'!K1071,'Payroll'!K1091,'Payroll'!K1111,'Payroll'!K1131,'Payroll'!K1151,'Payroll'!K1171,'Payroll'!K1191)</f>
        <v>7</v>
      </c>
      <c r="L11" s="33">
        <f>SUM('Payroll'!L11,'Payroll'!L31,'Payroll'!L51,'Payroll'!L71,'Payroll'!L91,'Payroll'!L111,'Payroll'!L131,'Payroll'!L151,'Payroll'!L171,'Payroll'!L191,'Payroll'!L211,'Payroll'!L231,'Payroll'!L251,'Payroll'!L271,'Payroll'!L291,'Payroll'!L311,'Payroll'!L331,'Payroll'!L351,'Payroll'!L371,'Payroll'!L391,'Payroll'!L411,'Payroll'!L431,'Payroll'!L451,'Payroll'!L471,'Payroll'!L491,'Payroll'!L511,'Payroll'!L531,'Payroll'!L551,'Payroll'!L571,'Payroll'!L591,'Payroll'!L611,'Payroll'!L631,'Payroll'!L651,'Payroll'!L671,'Payroll'!L691,'Payroll'!L711,'Payroll'!L731,'Payroll'!L751,'Payroll'!L771,'Payroll'!L791,'Payroll'!L811,'Payroll'!L831,'Payroll'!L851,'Payroll'!L871,'Payroll'!L891,'Payroll'!L911,'Payroll'!L931,'Payroll'!L951,'Payroll'!L971,'Payroll'!L991,'Payroll'!L1011,'Payroll'!L1031,'Payroll'!L1051,'Payroll'!L1071,'Payroll'!L1091,'Payroll'!L1111,'Payroll'!L1131,'Payroll'!L1151,'Payroll'!L1171,'Payroll'!L1191)</f>
        <v>8</v>
      </c>
      <c r="M11" s="33">
        <f>SUM('Payroll'!M11,'Payroll'!M31,'Payroll'!M51,'Payroll'!M71,'Payroll'!M91,'Payroll'!M111,'Payroll'!M131,'Payroll'!M151,'Payroll'!M171,'Payroll'!M191,'Payroll'!M211,'Payroll'!M231,'Payroll'!M251,'Payroll'!M271,'Payroll'!M291,'Payroll'!M311,'Payroll'!M331,'Payroll'!M351,'Payroll'!M371,'Payroll'!M391,'Payroll'!M411,'Payroll'!M431,'Payroll'!M451,'Payroll'!M471,'Payroll'!M491,'Payroll'!M511,'Payroll'!M531,'Payroll'!M551,'Payroll'!M571,'Payroll'!M591,'Payroll'!M611,'Payroll'!M631,'Payroll'!M651,'Payroll'!M671,'Payroll'!M691,'Payroll'!M711,'Payroll'!M731,'Payroll'!M751,'Payroll'!M771,'Payroll'!M791,'Payroll'!M811,'Payroll'!M831,'Payroll'!M851,'Payroll'!M871,'Payroll'!M891,'Payroll'!M911,'Payroll'!M931,'Payroll'!M951,'Payroll'!M971,'Payroll'!M991,'Payroll'!M1011,'Payroll'!M1031,'Payroll'!M1051,'Payroll'!M1071,'Payroll'!M1091,'Payroll'!M1111,'Payroll'!M1131,'Payroll'!M1151,'Payroll'!M1171,'Payroll'!M1191)</f>
        <v>8</v>
      </c>
      <c r="N11" s="33">
        <f>SUM('Payroll'!N11,'Payroll'!N31,'Payroll'!N51,'Payroll'!N71,'Payroll'!N91,'Payroll'!N111,'Payroll'!N131,'Payroll'!N151,'Payroll'!N171,'Payroll'!N191,'Payroll'!N211,'Payroll'!N231,'Payroll'!N251,'Payroll'!N271,'Payroll'!N291,'Payroll'!N311,'Payroll'!N331,'Payroll'!N351,'Payroll'!N371,'Payroll'!N391,'Payroll'!N411,'Payroll'!N431,'Payroll'!N451,'Payroll'!N471,'Payroll'!N491,'Payroll'!N511,'Payroll'!N531,'Payroll'!N551,'Payroll'!N571,'Payroll'!N591,'Payroll'!N611,'Payroll'!N631,'Payroll'!N651,'Payroll'!N671,'Payroll'!N691,'Payroll'!N711,'Payroll'!N731,'Payroll'!N751,'Payroll'!N771,'Payroll'!N791,'Payroll'!N811,'Payroll'!N831,'Payroll'!N851,'Payroll'!N871,'Payroll'!N891,'Payroll'!N911,'Payroll'!N931,'Payroll'!N951,'Payroll'!N971,'Payroll'!N991,'Payroll'!N1011,'Payroll'!N1031,'Payroll'!N1051,'Payroll'!N1071,'Payroll'!N1091,'Payroll'!N1111,'Payroll'!N1131,'Payroll'!N1151,'Payroll'!N1171,'Payroll'!N1191)</f>
        <v>8</v>
      </c>
      <c r="O11" s="33">
        <f>SUM('Payroll'!O11,'Payroll'!O31,'Payroll'!O51,'Payroll'!O71,'Payroll'!O91,'Payroll'!O111,'Payroll'!O131,'Payroll'!O151,'Payroll'!O171,'Payroll'!O191,'Payroll'!O211,'Payroll'!O231,'Payroll'!O251,'Payroll'!O271,'Payroll'!O291,'Payroll'!O311,'Payroll'!O331,'Payroll'!O351,'Payroll'!O371,'Payroll'!O391,'Payroll'!O411,'Payroll'!O431,'Payroll'!O451,'Payroll'!O471,'Payroll'!O491,'Payroll'!O511,'Payroll'!O531,'Payroll'!O551,'Payroll'!O571,'Payroll'!O591,'Payroll'!O611,'Payroll'!O631,'Payroll'!O651,'Payroll'!O671,'Payroll'!O691,'Payroll'!O711,'Payroll'!O731,'Payroll'!O751,'Payroll'!O771,'Payroll'!O791,'Payroll'!O811,'Payroll'!O831,'Payroll'!O851,'Payroll'!O871,'Payroll'!O891,'Payroll'!O911,'Payroll'!O931,'Payroll'!O951,'Payroll'!O971,'Payroll'!O991,'Payroll'!O1011,'Payroll'!O1031,'Payroll'!O1051,'Payroll'!O1071,'Payroll'!O1091,'Payroll'!O1111,'Payroll'!O1131,'Payroll'!O1151,'Payroll'!O1171,'Payroll'!O1191)</f>
        <v>10</v>
      </c>
      <c r="P11" s="33">
        <f>SUM('Payroll'!P11,'Payroll'!P31,'Payroll'!P51,'Payroll'!P71,'Payroll'!P91,'Payroll'!P111,'Payroll'!P131,'Payroll'!P151,'Payroll'!P171,'Payroll'!P191,'Payroll'!P211,'Payroll'!P231,'Payroll'!P251,'Payroll'!P271,'Payroll'!P291,'Payroll'!P311,'Payroll'!P331,'Payroll'!P351,'Payroll'!P371,'Payroll'!P391,'Payroll'!P411,'Payroll'!P431,'Payroll'!P451,'Payroll'!P471,'Payroll'!P491,'Payroll'!P511,'Payroll'!P531,'Payroll'!P551,'Payroll'!P571,'Payroll'!P591,'Payroll'!P611,'Payroll'!P631,'Payroll'!P651,'Payroll'!P671,'Payroll'!P691,'Payroll'!P711,'Payroll'!P731,'Payroll'!P751,'Payroll'!P771,'Payroll'!P791,'Payroll'!P811,'Payroll'!P831,'Payroll'!P851,'Payroll'!P871,'Payroll'!P891,'Payroll'!P911,'Payroll'!P931,'Payroll'!P951,'Payroll'!P971,'Payroll'!P991,'Payroll'!P1011,'Payroll'!P1031,'Payroll'!P1051,'Payroll'!P1071,'Payroll'!P1091,'Payroll'!P1111,'Payroll'!P1131,'Payroll'!P1151,'Payroll'!P1171,'Payroll'!P1191)</f>
        <v>12</v>
      </c>
      <c r="Q11" s="33">
        <f>SUM('Payroll'!Q11,'Payroll'!Q31,'Payroll'!Q51,'Payroll'!Q71,'Payroll'!Q91,'Payroll'!Q111,'Payroll'!Q131,'Payroll'!Q151,'Payroll'!Q171,'Payroll'!Q191,'Payroll'!Q211,'Payroll'!Q231,'Payroll'!Q251,'Payroll'!Q271,'Payroll'!Q291,'Payroll'!Q311,'Payroll'!Q331,'Payroll'!Q351,'Payroll'!Q371,'Payroll'!Q391,'Payroll'!Q411,'Payroll'!Q431,'Payroll'!Q451,'Payroll'!Q471,'Payroll'!Q491,'Payroll'!Q511,'Payroll'!Q531,'Payroll'!Q551,'Payroll'!Q571,'Payroll'!Q591,'Payroll'!Q611,'Payroll'!Q631,'Payroll'!Q651,'Payroll'!Q671,'Payroll'!Q691,'Payroll'!Q711,'Payroll'!Q731,'Payroll'!Q751,'Payroll'!Q771,'Payroll'!Q791,'Payroll'!Q811,'Payroll'!Q831,'Payroll'!Q851,'Payroll'!Q871,'Payroll'!Q891,'Payroll'!Q911,'Payroll'!Q931,'Payroll'!Q951,'Payroll'!Q971,'Payroll'!Q991,'Payroll'!Q1011,'Payroll'!Q1031,'Payroll'!Q1051,'Payroll'!Q1071,'Payroll'!Q1091,'Payroll'!Q1111,'Payroll'!Q1131,'Payroll'!Q1151,'Payroll'!Q1171,'Payroll'!Q1191)</f>
        <v>13</v>
      </c>
      <c r="R11" s="33">
        <f>SUM('Payroll'!R11,'Payroll'!R31,'Payroll'!R51,'Payroll'!R71,'Payroll'!R91,'Payroll'!R111,'Payroll'!R131,'Payroll'!R151,'Payroll'!R171,'Payroll'!R191,'Payroll'!R211,'Payroll'!R231,'Payroll'!R251,'Payroll'!R271,'Payroll'!R291,'Payroll'!R311,'Payroll'!R331,'Payroll'!R351,'Payroll'!R371,'Payroll'!R391,'Payroll'!R411,'Payroll'!R431,'Payroll'!R451,'Payroll'!R471,'Payroll'!R491,'Payroll'!R511,'Payroll'!R531,'Payroll'!R551,'Payroll'!R571,'Payroll'!R591,'Payroll'!R611,'Payroll'!R631,'Payroll'!R651,'Payroll'!R671,'Payroll'!R691,'Payroll'!R711,'Payroll'!R731,'Payroll'!R751,'Payroll'!R771,'Payroll'!R791,'Payroll'!R811,'Payroll'!R831,'Payroll'!R851,'Payroll'!R871,'Payroll'!R891,'Payroll'!R911,'Payroll'!R931,'Payroll'!R951,'Payroll'!R971,'Payroll'!R991,'Payroll'!R1011,'Payroll'!R1031,'Payroll'!R1051,'Payroll'!R1071,'Payroll'!R1091,'Payroll'!R1111,'Payroll'!R1131,'Payroll'!R1151,'Payroll'!R1171,'Payroll'!R1191)</f>
        <v>13</v>
      </c>
      <c r="S11" s="33">
        <f>SUM('Payroll'!S11,'Payroll'!S31,'Payroll'!S51,'Payroll'!S71,'Payroll'!S91,'Payroll'!S111,'Payroll'!S131,'Payroll'!S151,'Payroll'!S171,'Payroll'!S191,'Payroll'!S211,'Payroll'!S231,'Payroll'!S251,'Payroll'!S271,'Payroll'!S291,'Payroll'!S311,'Payroll'!S331,'Payroll'!S351,'Payroll'!S371,'Payroll'!S391,'Payroll'!S411,'Payroll'!S431,'Payroll'!S451,'Payroll'!S471,'Payroll'!S491,'Payroll'!S511,'Payroll'!S531,'Payroll'!S551,'Payroll'!S571,'Payroll'!S591,'Payroll'!S611,'Payroll'!S631,'Payroll'!S651,'Payroll'!S671,'Payroll'!S691,'Payroll'!S711,'Payroll'!S731,'Payroll'!S751,'Payroll'!S771,'Payroll'!S791,'Payroll'!S811,'Payroll'!S831,'Payroll'!S851,'Payroll'!S871,'Payroll'!S891,'Payroll'!S911,'Payroll'!S931,'Payroll'!S951,'Payroll'!S971,'Payroll'!S991,'Payroll'!S1011,'Payroll'!S1031,'Payroll'!S1051,'Payroll'!S1071,'Payroll'!S1091,'Payroll'!S1111,'Payroll'!S1131,'Payroll'!S1151,'Payroll'!S1171,'Payroll'!S1191)</f>
        <v>13</v>
      </c>
      <c r="T11" s="33">
        <f>SUM('Payroll'!T11,'Payroll'!T31,'Payroll'!T51,'Payroll'!T71,'Payroll'!T91,'Payroll'!T111,'Payroll'!T131,'Payroll'!T151,'Payroll'!T171,'Payroll'!T191,'Payroll'!T211,'Payroll'!T231,'Payroll'!T251,'Payroll'!T271,'Payroll'!T291,'Payroll'!T311,'Payroll'!T331,'Payroll'!T351,'Payroll'!T371,'Payroll'!T391,'Payroll'!T411,'Payroll'!T431,'Payroll'!T451,'Payroll'!T471,'Payroll'!T491,'Payroll'!T511,'Payroll'!T531,'Payroll'!T551,'Payroll'!T571,'Payroll'!T591,'Payroll'!T611,'Payroll'!T631,'Payroll'!T651,'Payroll'!T671,'Payroll'!T691,'Payroll'!T711,'Payroll'!T731,'Payroll'!T751,'Payroll'!T771,'Payroll'!T791,'Payroll'!T811,'Payroll'!T831,'Payroll'!T851,'Payroll'!T871,'Payroll'!T891,'Payroll'!T911,'Payroll'!T931,'Payroll'!T951,'Payroll'!T971,'Payroll'!T991,'Payroll'!T1011,'Payroll'!T1031,'Payroll'!T1051,'Payroll'!T1071,'Payroll'!T1091,'Payroll'!T1111,'Payroll'!T1131,'Payroll'!T1151,'Payroll'!T1171,'Payroll'!T1191)</f>
        <v>14</v>
      </c>
      <c r="U11" s="33">
        <f>SUM('Payroll'!U11,'Payroll'!U31,'Payroll'!U51,'Payroll'!U71,'Payroll'!U91,'Payroll'!U111,'Payroll'!U131,'Payroll'!U151,'Payroll'!U171,'Payroll'!U191,'Payroll'!U211,'Payroll'!U231,'Payroll'!U251,'Payroll'!U271,'Payroll'!U291,'Payroll'!U311,'Payroll'!U331,'Payroll'!U351,'Payroll'!U371,'Payroll'!U391,'Payroll'!U411,'Payroll'!U431,'Payroll'!U451,'Payroll'!U471,'Payroll'!U491,'Payroll'!U511,'Payroll'!U531,'Payroll'!U551,'Payroll'!U571,'Payroll'!U591,'Payroll'!U611,'Payroll'!U631,'Payroll'!U651,'Payroll'!U671,'Payroll'!U691,'Payroll'!U711,'Payroll'!U731,'Payroll'!U751,'Payroll'!U771,'Payroll'!U791,'Payroll'!U811,'Payroll'!U831,'Payroll'!U851,'Payroll'!U871,'Payroll'!U891,'Payroll'!U911,'Payroll'!U931,'Payroll'!U951,'Payroll'!U971,'Payroll'!U991,'Payroll'!U1011,'Payroll'!U1031,'Payroll'!U1051,'Payroll'!U1071,'Payroll'!U1091,'Payroll'!U1111,'Payroll'!U1131,'Payroll'!U1151,'Payroll'!U1171,'Payroll'!U1191)</f>
        <v>14</v>
      </c>
      <c r="V11" s="33">
        <f>SUM('Payroll'!V11,'Payroll'!V31,'Payroll'!V51,'Payroll'!V71,'Payroll'!V91,'Payroll'!V111,'Payroll'!V131,'Payroll'!V151,'Payroll'!V171,'Payroll'!V191,'Payroll'!V211,'Payroll'!V231,'Payroll'!V251,'Payroll'!V271,'Payroll'!V291,'Payroll'!V311,'Payroll'!V331,'Payroll'!V351,'Payroll'!V371,'Payroll'!V391,'Payroll'!V411,'Payroll'!V431,'Payroll'!V451,'Payroll'!V471,'Payroll'!V491,'Payroll'!V511,'Payroll'!V531,'Payroll'!V551,'Payroll'!V571,'Payroll'!V591,'Payroll'!V611,'Payroll'!V631,'Payroll'!V651,'Payroll'!V671,'Payroll'!V691,'Payroll'!V711,'Payroll'!V731,'Payroll'!V751,'Payroll'!V771,'Payroll'!V791,'Payroll'!V811,'Payroll'!V831,'Payroll'!V851,'Payroll'!V871,'Payroll'!V891,'Payroll'!V911,'Payroll'!V931,'Payroll'!V951,'Payroll'!V971,'Payroll'!V991,'Payroll'!V1011,'Payroll'!V1031,'Payroll'!V1051,'Payroll'!V1071,'Payroll'!V1091,'Payroll'!V1111,'Payroll'!V1131,'Payroll'!V1151,'Payroll'!V1171,'Payroll'!V1191)</f>
        <v>14</v>
      </c>
      <c r="W11" s="33">
        <f>SUM('Payroll'!W11,'Payroll'!W31,'Payroll'!W51,'Payroll'!W71,'Payroll'!W91,'Payroll'!W111,'Payroll'!W131,'Payroll'!W151,'Payroll'!W171,'Payroll'!W191,'Payroll'!W211,'Payroll'!W231,'Payroll'!W251,'Payroll'!W271,'Payroll'!W291,'Payroll'!W311,'Payroll'!W331,'Payroll'!W351,'Payroll'!W371,'Payroll'!W391,'Payroll'!W411,'Payroll'!W431,'Payroll'!W451,'Payroll'!W471,'Payroll'!W491,'Payroll'!W511,'Payroll'!W531,'Payroll'!W551,'Payroll'!W571,'Payroll'!W591,'Payroll'!W611,'Payroll'!W631,'Payroll'!W651,'Payroll'!W671,'Payroll'!W691,'Payroll'!W711,'Payroll'!W731,'Payroll'!W751,'Payroll'!W771,'Payroll'!W791,'Payroll'!W811,'Payroll'!W831,'Payroll'!W851,'Payroll'!W871,'Payroll'!W891,'Payroll'!W911,'Payroll'!W931,'Payroll'!W951,'Payroll'!W971,'Payroll'!W991,'Payroll'!W1011,'Payroll'!W1031,'Payroll'!W1051,'Payroll'!W1071,'Payroll'!W1091,'Payroll'!W1111,'Payroll'!W1131,'Payroll'!W1151,'Payroll'!W1171,'Payroll'!W1191)</f>
        <v>14</v>
      </c>
      <c r="X11" s="33">
        <f>SUM('Payroll'!X11,'Payroll'!X31,'Payroll'!X51,'Payroll'!X71,'Payroll'!X91,'Payroll'!X111,'Payroll'!X131,'Payroll'!X151,'Payroll'!X171,'Payroll'!X191,'Payroll'!X211,'Payroll'!X231,'Payroll'!X251,'Payroll'!X271,'Payroll'!X291,'Payroll'!X311,'Payroll'!X331,'Payroll'!X351,'Payroll'!X371,'Payroll'!X391,'Payroll'!X411,'Payroll'!X431,'Payroll'!X451,'Payroll'!X471,'Payroll'!X491,'Payroll'!X511,'Payroll'!X531,'Payroll'!X551,'Payroll'!X571,'Payroll'!X591,'Payroll'!X611,'Payroll'!X631,'Payroll'!X651,'Payroll'!X671,'Payroll'!X691,'Payroll'!X711,'Payroll'!X731,'Payroll'!X751,'Payroll'!X771,'Payroll'!X791,'Payroll'!X811,'Payroll'!X831,'Payroll'!X851,'Payroll'!X871,'Payroll'!X891,'Payroll'!X911,'Payroll'!X931,'Payroll'!X951,'Payroll'!X971,'Payroll'!X991,'Payroll'!X1011,'Payroll'!X1031,'Payroll'!X1051,'Payroll'!X1071,'Payroll'!X1091,'Payroll'!X1111,'Payroll'!X1131,'Payroll'!X1151,'Payroll'!X1171,'Payroll'!X1191)</f>
        <v>14</v>
      </c>
      <c r="Y11" s="33">
        <f>SUM('Payroll'!Y11,'Payroll'!Y31,'Payroll'!Y51,'Payroll'!Y71,'Payroll'!Y91,'Payroll'!Y111,'Payroll'!Y131,'Payroll'!Y151,'Payroll'!Y171,'Payroll'!Y191,'Payroll'!Y211,'Payroll'!Y231,'Payroll'!Y251,'Payroll'!Y271,'Payroll'!Y291,'Payroll'!Y311,'Payroll'!Y331,'Payroll'!Y351,'Payroll'!Y371,'Payroll'!Y391,'Payroll'!Y411,'Payroll'!Y431,'Payroll'!Y451,'Payroll'!Y471,'Payroll'!Y491,'Payroll'!Y511,'Payroll'!Y531,'Payroll'!Y551,'Payroll'!Y571,'Payroll'!Y591,'Payroll'!Y611,'Payroll'!Y631,'Payroll'!Y651,'Payroll'!Y671,'Payroll'!Y691,'Payroll'!Y711,'Payroll'!Y731,'Payroll'!Y751,'Payroll'!Y771,'Payroll'!Y791,'Payroll'!Y811,'Payroll'!Y831,'Payroll'!Y851,'Payroll'!Y871,'Payroll'!Y891,'Payroll'!Y911,'Payroll'!Y931,'Payroll'!Y951,'Payroll'!Y971,'Payroll'!Y991,'Payroll'!Y1011,'Payroll'!Y1031,'Payroll'!Y1051,'Payroll'!Y1071,'Payroll'!Y1091,'Payroll'!Y1111,'Payroll'!Y1131,'Payroll'!Y1151,'Payroll'!Y1171,'Payroll'!Y1191)</f>
        <v>14</v>
      </c>
      <c r="Z11" s="33">
        <f>SUM('Payroll'!Z11,'Payroll'!Z31,'Payroll'!Z51,'Payroll'!Z71,'Payroll'!Z91,'Payroll'!Z111,'Payroll'!Z131,'Payroll'!Z151,'Payroll'!Z171,'Payroll'!Z191,'Payroll'!Z211,'Payroll'!Z231,'Payroll'!Z251,'Payroll'!Z271,'Payroll'!Z291,'Payroll'!Z311,'Payroll'!Z331,'Payroll'!Z351,'Payroll'!Z371,'Payroll'!Z391,'Payroll'!Z411,'Payroll'!Z431,'Payroll'!Z451,'Payroll'!Z471,'Payroll'!Z491,'Payroll'!Z511,'Payroll'!Z531,'Payroll'!Z551,'Payroll'!Z571,'Payroll'!Z591,'Payroll'!Z611,'Payroll'!Z631,'Payroll'!Z651,'Payroll'!Z671,'Payroll'!Z691,'Payroll'!Z711,'Payroll'!Z731,'Payroll'!Z751,'Payroll'!Z771,'Payroll'!Z791,'Payroll'!Z811,'Payroll'!Z831,'Payroll'!Z851,'Payroll'!Z871,'Payroll'!Z891,'Payroll'!Z911,'Payroll'!Z931,'Payroll'!Z951,'Payroll'!Z971,'Payroll'!Z991,'Payroll'!Z1011,'Payroll'!Z1031,'Payroll'!Z1051,'Payroll'!Z1071,'Payroll'!Z1091,'Payroll'!Z1111,'Payroll'!Z1131,'Payroll'!Z1151,'Payroll'!Z1171,'Payroll'!Z1191)</f>
        <v>15</v>
      </c>
      <c r="AA11" s="33">
        <f>SUM('Payroll'!AA11,'Payroll'!AA31,'Payroll'!AA51,'Payroll'!AA71,'Payroll'!AA91,'Payroll'!AA111,'Payroll'!AA131,'Payroll'!AA151,'Payroll'!AA171,'Payroll'!AA191,'Payroll'!AA211,'Payroll'!AA231,'Payroll'!AA251,'Payroll'!AA271,'Payroll'!AA291,'Payroll'!AA311,'Payroll'!AA331,'Payroll'!AA351,'Payroll'!AA371,'Payroll'!AA391,'Payroll'!AA411,'Payroll'!AA431,'Payroll'!AA451,'Payroll'!AA471,'Payroll'!AA491,'Payroll'!AA511,'Payroll'!AA531,'Payroll'!AA551,'Payroll'!AA571,'Payroll'!AA591,'Payroll'!AA611,'Payroll'!AA631,'Payroll'!AA651,'Payroll'!AA671,'Payroll'!AA691,'Payroll'!AA711,'Payroll'!AA731,'Payroll'!AA751,'Payroll'!AA771,'Payroll'!AA791,'Payroll'!AA811,'Payroll'!AA831,'Payroll'!AA851,'Payroll'!AA871,'Payroll'!AA891,'Payroll'!AA911,'Payroll'!AA931,'Payroll'!AA951,'Payroll'!AA971,'Payroll'!AA991,'Payroll'!AA1011,'Payroll'!AA1031,'Payroll'!AA1051,'Payroll'!AA1071,'Payroll'!AA1091,'Payroll'!AA1111,'Payroll'!AA1131,'Payroll'!AA1151,'Payroll'!AA1171,'Payroll'!AA1191)</f>
        <v>15</v>
      </c>
      <c r="AB11" s="33">
        <f>SUM('Payroll'!AB11,'Payroll'!AB31,'Payroll'!AB51,'Payroll'!AB71,'Payroll'!AB91,'Payroll'!AB111,'Payroll'!AB131,'Payroll'!AB151,'Payroll'!AB171,'Payroll'!AB191,'Payroll'!AB211,'Payroll'!AB231,'Payroll'!AB251,'Payroll'!AB271,'Payroll'!AB291,'Payroll'!AB311,'Payroll'!AB331,'Payroll'!AB351,'Payroll'!AB371,'Payroll'!AB391,'Payroll'!AB411,'Payroll'!AB431,'Payroll'!AB451,'Payroll'!AB471,'Payroll'!AB491,'Payroll'!AB511,'Payroll'!AB531,'Payroll'!AB551,'Payroll'!AB571,'Payroll'!AB591,'Payroll'!AB611,'Payroll'!AB631,'Payroll'!AB651,'Payroll'!AB671,'Payroll'!AB691,'Payroll'!AB711,'Payroll'!AB731,'Payroll'!AB751,'Payroll'!AB771,'Payroll'!AB791,'Payroll'!AB811,'Payroll'!AB831,'Payroll'!AB851,'Payroll'!AB871,'Payroll'!AB891,'Payroll'!AB911,'Payroll'!AB931,'Payroll'!AB951,'Payroll'!AB971,'Payroll'!AB991,'Payroll'!AB1011,'Payroll'!AB1031,'Payroll'!AB1051,'Payroll'!AB1071,'Payroll'!AB1091,'Payroll'!AB1111,'Payroll'!AB1131,'Payroll'!AB1151,'Payroll'!AB1171,'Payroll'!AB1191)</f>
        <v>15</v>
      </c>
      <c r="AC11" s="33">
        <f>SUM('Payroll'!AC11,'Payroll'!AC31,'Payroll'!AC51,'Payroll'!AC71,'Payroll'!AC91,'Payroll'!AC111,'Payroll'!AC131,'Payroll'!AC151,'Payroll'!AC171,'Payroll'!AC191,'Payroll'!AC211,'Payroll'!AC231,'Payroll'!AC251,'Payroll'!AC271,'Payroll'!AC291,'Payroll'!AC311,'Payroll'!AC331,'Payroll'!AC351,'Payroll'!AC371,'Payroll'!AC391,'Payroll'!AC411,'Payroll'!AC431,'Payroll'!AC451,'Payroll'!AC471,'Payroll'!AC491,'Payroll'!AC511,'Payroll'!AC531,'Payroll'!AC551,'Payroll'!AC571,'Payroll'!AC591,'Payroll'!AC611,'Payroll'!AC631,'Payroll'!AC651,'Payroll'!AC671,'Payroll'!AC691,'Payroll'!AC711,'Payroll'!AC731,'Payroll'!AC751,'Payroll'!AC771,'Payroll'!AC791,'Payroll'!AC811,'Payroll'!AC831,'Payroll'!AC851,'Payroll'!AC871,'Payroll'!AC891,'Payroll'!AC911,'Payroll'!AC931,'Payroll'!AC951,'Payroll'!AC971,'Payroll'!AC991,'Payroll'!AC1011,'Payroll'!AC1031,'Payroll'!AC1051,'Payroll'!AC1071,'Payroll'!AC1091,'Payroll'!AC1111,'Payroll'!AC1131,'Payroll'!AC1151,'Payroll'!AC1171,'Payroll'!AC1191)</f>
        <v>15</v>
      </c>
      <c r="AD11" s="33">
        <f>SUM('Payroll'!AD11,'Payroll'!AD31,'Payroll'!AD51,'Payroll'!AD71,'Payroll'!AD91,'Payroll'!AD111,'Payroll'!AD131,'Payroll'!AD151,'Payroll'!AD171,'Payroll'!AD191,'Payroll'!AD211,'Payroll'!AD231,'Payroll'!AD251,'Payroll'!AD271,'Payroll'!AD291,'Payroll'!AD311,'Payroll'!AD331,'Payroll'!AD351,'Payroll'!AD371,'Payroll'!AD391,'Payroll'!AD411,'Payroll'!AD431,'Payroll'!AD451,'Payroll'!AD471,'Payroll'!AD491,'Payroll'!AD511,'Payroll'!AD531,'Payroll'!AD551,'Payroll'!AD571,'Payroll'!AD591,'Payroll'!AD611,'Payroll'!AD631,'Payroll'!AD651,'Payroll'!AD671,'Payroll'!AD691,'Payroll'!AD711,'Payroll'!AD731,'Payroll'!AD751,'Payroll'!AD771,'Payroll'!AD791,'Payroll'!AD811,'Payroll'!AD831,'Payroll'!AD851,'Payroll'!AD871,'Payroll'!AD891,'Payroll'!AD911,'Payroll'!AD931,'Payroll'!AD951,'Payroll'!AD971,'Payroll'!AD991,'Payroll'!AD1011,'Payroll'!AD1031,'Payroll'!AD1051,'Payroll'!AD1071,'Payroll'!AD1091,'Payroll'!AD1111,'Payroll'!AD1131,'Payroll'!AD1151,'Payroll'!AD1171,'Payroll'!AD1191)</f>
        <v>15</v>
      </c>
      <c r="AE11" s="33">
        <f>SUM('Payroll'!AE11,'Payroll'!AE31,'Payroll'!AE51,'Payroll'!AE71,'Payroll'!AE91,'Payroll'!AE111,'Payroll'!AE131,'Payroll'!AE151,'Payroll'!AE171,'Payroll'!AE191,'Payroll'!AE211,'Payroll'!AE231,'Payroll'!AE251,'Payroll'!AE271,'Payroll'!AE291,'Payroll'!AE311,'Payroll'!AE331,'Payroll'!AE351,'Payroll'!AE371,'Payroll'!AE391,'Payroll'!AE411,'Payroll'!AE431,'Payroll'!AE451,'Payroll'!AE471,'Payroll'!AE491,'Payroll'!AE511,'Payroll'!AE531,'Payroll'!AE551,'Payroll'!AE571,'Payroll'!AE591,'Payroll'!AE611,'Payroll'!AE631,'Payroll'!AE651,'Payroll'!AE671,'Payroll'!AE691,'Payroll'!AE711,'Payroll'!AE731,'Payroll'!AE751,'Payroll'!AE771,'Payroll'!AE791,'Payroll'!AE811,'Payroll'!AE831,'Payroll'!AE851,'Payroll'!AE871,'Payroll'!AE891,'Payroll'!AE911,'Payroll'!AE931,'Payroll'!AE951,'Payroll'!AE971,'Payroll'!AE991,'Payroll'!AE1011,'Payroll'!AE1031,'Payroll'!AE1051,'Payroll'!AE1071,'Payroll'!AE1091,'Payroll'!AE1111,'Payroll'!AE1131,'Payroll'!AE1151,'Payroll'!AE1171,'Payroll'!AE1191)</f>
        <v>16</v>
      </c>
      <c r="AF11" s="33">
        <f>SUM('Payroll'!AF11,'Payroll'!AF31,'Payroll'!AF51,'Payroll'!AF71,'Payroll'!AF91,'Payroll'!AF111,'Payroll'!AF131,'Payroll'!AF151,'Payroll'!AF171,'Payroll'!AF191,'Payroll'!AF211,'Payroll'!AF231,'Payroll'!AF251,'Payroll'!AF271,'Payroll'!AF291,'Payroll'!AF311,'Payroll'!AF331,'Payroll'!AF351,'Payroll'!AF371,'Payroll'!AF391,'Payroll'!AF411,'Payroll'!AF431,'Payroll'!AF451,'Payroll'!AF471,'Payroll'!AF491,'Payroll'!AF511,'Payroll'!AF531,'Payroll'!AF551,'Payroll'!AF571,'Payroll'!AF591,'Payroll'!AF611,'Payroll'!AF631,'Payroll'!AF651,'Payroll'!AF671,'Payroll'!AF691,'Payroll'!AF711,'Payroll'!AF731,'Payroll'!AF751,'Payroll'!AF771,'Payroll'!AF791,'Payroll'!AF811,'Payroll'!AF831,'Payroll'!AF851,'Payroll'!AF871,'Payroll'!AF891,'Payroll'!AF911,'Payroll'!AF931,'Payroll'!AF951,'Payroll'!AF971,'Payroll'!AF991,'Payroll'!AF1011,'Payroll'!AF1031,'Payroll'!AF1051,'Payroll'!AF1071,'Payroll'!AF1091,'Payroll'!AF1111,'Payroll'!AF1131,'Payroll'!AF1151,'Payroll'!AF1171,'Payroll'!AF1191)</f>
        <v>16</v>
      </c>
      <c r="AG11" s="33">
        <f>SUM('Payroll'!AG11,'Payroll'!AG31,'Payroll'!AG51,'Payroll'!AG71,'Payroll'!AG91,'Payroll'!AG111,'Payroll'!AG131,'Payroll'!AG151,'Payroll'!AG171,'Payroll'!AG191,'Payroll'!AG211,'Payroll'!AG231,'Payroll'!AG251,'Payroll'!AG271,'Payroll'!AG291,'Payroll'!AG311,'Payroll'!AG331,'Payroll'!AG351,'Payroll'!AG371,'Payroll'!AG391,'Payroll'!AG411,'Payroll'!AG431,'Payroll'!AG451,'Payroll'!AG471,'Payroll'!AG491,'Payroll'!AG511,'Payroll'!AG531,'Payroll'!AG551,'Payroll'!AG571,'Payroll'!AG591,'Payroll'!AG611,'Payroll'!AG631,'Payroll'!AG651,'Payroll'!AG671,'Payroll'!AG691,'Payroll'!AG711,'Payroll'!AG731,'Payroll'!AG751,'Payroll'!AG771,'Payroll'!AG791,'Payroll'!AG811,'Payroll'!AG831,'Payroll'!AG851,'Payroll'!AG871,'Payroll'!AG891,'Payroll'!AG911,'Payroll'!AG931,'Payroll'!AG951,'Payroll'!AG971,'Payroll'!AG991,'Payroll'!AG1011,'Payroll'!AG1031,'Payroll'!AG1051,'Payroll'!AG1071,'Payroll'!AG1091,'Payroll'!AG1111,'Payroll'!AG1131,'Payroll'!AG1151,'Payroll'!AG1171,'Payroll'!AG1191)</f>
        <v>16</v>
      </c>
      <c r="AH11" s="33">
        <f>SUM('Payroll'!AH11,'Payroll'!AH31,'Payroll'!AH51,'Payroll'!AH71,'Payroll'!AH91,'Payroll'!AH111,'Payroll'!AH131,'Payroll'!AH151,'Payroll'!AH171,'Payroll'!AH191,'Payroll'!AH211,'Payroll'!AH231,'Payroll'!AH251,'Payroll'!AH271,'Payroll'!AH291,'Payroll'!AH311,'Payroll'!AH331,'Payroll'!AH351,'Payroll'!AH371,'Payroll'!AH391,'Payroll'!AH411,'Payroll'!AH431,'Payroll'!AH451,'Payroll'!AH471,'Payroll'!AH491,'Payroll'!AH511,'Payroll'!AH531,'Payroll'!AH551,'Payroll'!AH571,'Payroll'!AH591,'Payroll'!AH611,'Payroll'!AH631,'Payroll'!AH651,'Payroll'!AH671,'Payroll'!AH691,'Payroll'!AH711,'Payroll'!AH731,'Payroll'!AH751,'Payroll'!AH771,'Payroll'!AH791,'Payroll'!AH811,'Payroll'!AH831,'Payroll'!AH851,'Payroll'!AH871,'Payroll'!AH891,'Payroll'!AH911,'Payroll'!AH931,'Payroll'!AH951,'Payroll'!AH971,'Payroll'!AH991,'Payroll'!AH1011,'Payroll'!AH1031,'Payroll'!AH1051,'Payroll'!AH1071,'Payroll'!AH1091,'Payroll'!AH1111,'Payroll'!AH1131,'Payroll'!AH1151,'Payroll'!AH1171,'Payroll'!AH1191)</f>
        <v>16</v>
      </c>
      <c r="AI11" s="33">
        <f>SUM('Payroll'!AI11,'Payroll'!AI31,'Payroll'!AI51,'Payroll'!AI71,'Payroll'!AI91,'Payroll'!AI111,'Payroll'!AI131,'Payroll'!AI151,'Payroll'!AI171,'Payroll'!AI191,'Payroll'!AI211,'Payroll'!AI231,'Payroll'!AI251,'Payroll'!AI271,'Payroll'!AI291,'Payroll'!AI311,'Payroll'!AI331,'Payroll'!AI351,'Payroll'!AI371,'Payroll'!AI391,'Payroll'!AI411,'Payroll'!AI431,'Payroll'!AI451,'Payroll'!AI471,'Payroll'!AI491,'Payroll'!AI511,'Payroll'!AI531,'Payroll'!AI551,'Payroll'!AI571,'Payroll'!AI591,'Payroll'!AI611,'Payroll'!AI631,'Payroll'!AI651,'Payroll'!AI671,'Payroll'!AI691,'Payroll'!AI711,'Payroll'!AI731,'Payroll'!AI751,'Payroll'!AI771,'Payroll'!AI791,'Payroll'!AI811,'Payroll'!AI831,'Payroll'!AI851,'Payroll'!AI871,'Payroll'!AI891,'Payroll'!AI911,'Payroll'!AI931,'Payroll'!AI951,'Payroll'!AI971,'Payroll'!AI991,'Payroll'!AI1011,'Payroll'!AI1031,'Payroll'!AI1051,'Payroll'!AI1071,'Payroll'!AI1091,'Payroll'!AI1111,'Payroll'!AI1131,'Payroll'!AI1151,'Payroll'!AI1171,'Payroll'!AI1191)</f>
        <v>16</v>
      </c>
      <c r="AJ11" s="33">
        <f>SUM('Payroll'!AJ11,'Payroll'!AJ31,'Payroll'!AJ51,'Payroll'!AJ71,'Payroll'!AJ91,'Payroll'!AJ111,'Payroll'!AJ131,'Payroll'!AJ151,'Payroll'!AJ171,'Payroll'!AJ191,'Payroll'!AJ211,'Payroll'!AJ231,'Payroll'!AJ251,'Payroll'!AJ271,'Payroll'!AJ291,'Payroll'!AJ311,'Payroll'!AJ331,'Payroll'!AJ351,'Payroll'!AJ371,'Payroll'!AJ391,'Payroll'!AJ411,'Payroll'!AJ431,'Payroll'!AJ451,'Payroll'!AJ471,'Payroll'!AJ491,'Payroll'!AJ511,'Payroll'!AJ531,'Payroll'!AJ551,'Payroll'!AJ571,'Payroll'!AJ591,'Payroll'!AJ611,'Payroll'!AJ631,'Payroll'!AJ651,'Payroll'!AJ671,'Payroll'!AJ691,'Payroll'!AJ711,'Payroll'!AJ731,'Payroll'!AJ751,'Payroll'!AJ771,'Payroll'!AJ791,'Payroll'!AJ811,'Payroll'!AJ831,'Payroll'!AJ851,'Payroll'!AJ871,'Payroll'!AJ891,'Payroll'!AJ911,'Payroll'!AJ931,'Payroll'!AJ951,'Payroll'!AJ971,'Payroll'!AJ991,'Payroll'!AJ1011,'Payroll'!AJ1031,'Payroll'!AJ1051,'Payroll'!AJ1071,'Payroll'!AJ1091,'Payroll'!AJ1111,'Payroll'!AJ1131,'Payroll'!AJ1151,'Payroll'!AJ1171,'Payroll'!AJ1191)</f>
        <v>16</v>
      </c>
      <c r="AK11" s="33">
        <f>SUM('Payroll'!AK11,'Payroll'!AK31,'Payroll'!AK51,'Payroll'!AK71,'Payroll'!AK91,'Payroll'!AK111,'Payroll'!AK131,'Payroll'!AK151,'Payroll'!AK171,'Payroll'!AK191,'Payroll'!AK211,'Payroll'!AK231,'Payroll'!AK251,'Payroll'!AK271,'Payroll'!AK291,'Payroll'!AK311,'Payroll'!AK331,'Payroll'!AK351,'Payroll'!AK371,'Payroll'!AK391,'Payroll'!AK411,'Payroll'!AK431,'Payroll'!AK451,'Payroll'!AK471,'Payroll'!AK491,'Payroll'!AK511,'Payroll'!AK531,'Payroll'!AK551,'Payroll'!AK571,'Payroll'!AK591,'Payroll'!AK611,'Payroll'!AK631,'Payroll'!AK651,'Payroll'!AK671,'Payroll'!AK691,'Payroll'!AK711,'Payroll'!AK731,'Payroll'!AK751,'Payroll'!AK771,'Payroll'!AK791,'Payroll'!AK811,'Payroll'!AK831,'Payroll'!AK851,'Payroll'!AK871,'Payroll'!AK891,'Payroll'!AK911,'Payroll'!AK931,'Payroll'!AK951,'Payroll'!AK971,'Payroll'!AK991,'Payroll'!AK1011,'Payroll'!AK1031,'Payroll'!AK1051,'Payroll'!AK1071,'Payroll'!AK1091,'Payroll'!AK1111,'Payroll'!AK1131,'Payroll'!AK1151,'Payroll'!AK1171,'Payroll'!AK1191)</f>
        <v>16</v>
      </c>
      <c r="AL11" s="33">
        <f>SUM('Payroll'!AL11,'Payroll'!AL31,'Payroll'!AL51,'Payroll'!AL71,'Payroll'!AL91,'Payroll'!AL111,'Payroll'!AL131,'Payroll'!AL151,'Payroll'!AL171,'Payroll'!AL191,'Payroll'!AL211,'Payroll'!AL231,'Payroll'!AL251,'Payroll'!AL271,'Payroll'!AL291,'Payroll'!AL311,'Payroll'!AL331,'Payroll'!AL351,'Payroll'!AL371,'Payroll'!AL391,'Payroll'!AL411,'Payroll'!AL431,'Payroll'!AL451,'Payroll'!AL471,'Payroll'!AL491,'Payroll'!AL511,'Payroll'!AL531,'Payroll'!AL551,'Payroll'!AL571,'Payroll'!AL591,'Payroll'!AL611,'Payroll'!AL631,'Payroll'!AL651,'Payroll'!AL671,'Payroll'!AL691,'Payroll'!AL711,'Payroll'!AL731,'Payroll'!AL751,'Payroll'!AL771,'Payroll'!AL791,'Payroll'!AL811,'Payroll'!AL831,'Payroll'!AL851,'Payroll'!AL871,'Payroll'!AL891,'Payroll'!AL911,'Payroll'!AL931,'Payroll'!AL951,'Payroll'!AL971,'Payroll'!AL991,'Payroll'!AL1011,'Payroll'!AL1031,'Payroll'!AL1051,'Payroll'!AL1071,'Payroll'!AL1091,'Payroll'!AL1111,'Payroll'!AL1131,'Payroll'!AL1151,'Payroll'!AL1171,'Payroll'!AL1191)</f>
        <v>16</v>
      </c>
      <c r="AM11" s="33">
        <f>SUM('Payroll'!AM11,'Payroll'!AM31,'Payroll'!AM51,'Payroll'!AM71,'Payroll'!AM91,'Payroll'!AM111,'Payroll'!AM131,'Payroll'!AM151,'Payroll'!AM171,'Payroll'!AM191,'Payroll'!AM211,'Payroll'!AM231,'Payroll'!AM251,'Payroll'!AM271,'Payroll'!AM291,'Payroll'!AM311,'Payroll'!AM331,'Payroll'!AM351,'Payroll'!AM371,'Payroll'!AM391,'Payroll'!AM411,'Payroll'!AM431,'Payroll'!AM451,'Payroll'!AM471,'Payroll'!AM491,'Payroll'!AM511,'Payroll'!AM531,'Payroll'!AM551,'Payroll'!AM571,'Payroll'!AM591,'Payroll'!AM611,'Payroll'!AM631,'Payroll'!AM651,'Payroll'!AM671,'Payroll'!AM691,'Payroll'!AM711,'Payroll'!AM731,'Payroll'!AM751,'Payroll'!AM771,'Payroll'!AM791,'Payroll'!AM811,'Payroll'!AM831,'Payroll'!AM851,'Payroll'!AM871,'Payroll'!AM891,'Payroll'!AM911,'Payroll'!AM931,'Payroll'!AM951,'Payroll'!AM971,'Payroll'!AM991,'Payroll'!AM1011,'Payroll'!AM1031,'Payroll'!AM1051,'Payroll'!AM1071,'Payroll'!AM1091,'Payroll'!AM1111,'Payroll'!AM1131,'Payroll'!AM1151,'Payroll'!AM1171,'Payroll'!AM1191)</f>
        <v>16</v>
      </c>
      <c r="AN11" s="33">
        <f>SUM('Payroll'!AN11,'Payroll'!AN31,'Payroll'!AN51,'Payroll'!AN71,'Payroll'!AN91,'Payroll'!AN111,'Payroll'!AN131,'Payroll'!AN151,'Payroll'!AN171,'Payroll'!AN191,'Payroll'!AN211,'Payroll'!AN231,'Payroll'!AN251,'Payroll'!AN271,'Payroll'!AN291,'Payroll'!AN311,'Payroll'!AN331,'Payroll'!AN351,'Payroll'!AN371,'Payroll'!AN391,'Payroll'!AN411,'Payroll'!AN431,'Payroll'!AN451,'Payroll'!AN471,'Payroll'!AN491,'Payroll'!AN511,'Payroll'!AN531,'Payroll'!AN551,'Payroll'!AN571,'Payroll'!AN591,'Payroll'!AN611,'Payroll'!AN631,'Payroll'!AN651,'Payroll'!AN671,'Payroll'!AN691,'Payroll'!AN711,'Payroll'!AN731,'Payroll'!AN751,'Payroll'!AN771,'Payroll'!AN791,'Payroll'!AN811,'Payroll'!AN831,'Payroll'!AN851,'Payroll'!AN871,'Payroll'!AN891,'Payroll'!AN911,'Payroll'!AN931,'Payroll'!AN951,'Payroll'!AN971,'Payroll'!AN991,'Payroll'!AN1011,'Payroll'!AN1031,'Payroll'!AN1051,'Payroll'!AN1071,'Payroll'!AN1091,'Payroll'!AN1111,'Payroll'!AN1131,'Payroll'!AN1151,'Payroll'!AN1171,'Payroll'!AN1191)</f>
        <v>16</v>
      </c>
      <c r="AO11" s="33">
        <f>SUM('Payroll'!AO11,'Payroll'!AO31,'Payroll'!AO51,'Payroll'!AO71,'Payroll'!AO91,'Payroll'!AO111,'Payroll'!AO131,'Payroll'!AO151,'Payroll'!AO171,'Payroll'!AO191,'Payroll'!AO211,'Payroll'!AO231,'Payroll'!AO251,'Payroll'!AO271,'Payroll'!AO291,'Payroll'!AO311,'Payroll'!AO331,'Payroll'!AO351,'Payroll'!AO371,'Payroll'!AO391,'Payroll'!AO411,'Payroll'!AO431,'Payroll'!AO451,'Payroll'!AO471,'Payroll'!AO491,'Payroll'!AO511,'Payroll'!AO531,'Payroll'!AO551,'Payroll'!AO571,'Payroll'!AO591,'Payroll'!AO611,'Payroll'!AO631,'Payroll'!AO651,'Payroll'!AO671,'Payroll'!AO691,'Payroll'!AO711,'Payroll'!AO731,'Payroll'!AO751,'Payroll'!AO771,'Payroll'!AO791,'Payroll'!AO811,'Payroll'!AO831,'Payroll'!AO851,'Payroll'!AO871,'Payroll'!AO891,'Payroll'!AO911,'Payroll'!AO931,'Payroll'!AO951,'Payroll'!AO971,'Payroll'!AO991,'Payroll'!AO1011,'Payroll'!AO1031,'Payroll'!AO1051,'Payroll'!AO1071,'Payroll'!AO1091,'Payroll'!AO1111,'Payroll'!AO1131,'Payroll'!AO1151,'Payroll'!AO1171,'Payroll'!AO1191)</f>
        <v>16</v>
      </c>
      <c r="AP11" s="33">
        <f>SUM('Payroll'!AP11,'Payroll'!AP31,'Payroll'!AP51,'Payroll'!AP71,'Payroll'!AP91,'Payroll'!AP111,'Payroll'!AP131,'Payroll'!AP151,'Payroll'!AP171,'Payroll'!AP191,'Payroll'!AP211,'Payroll'!AP231,'Payroll'!AP251,'Payroll'!AP271,'Payroll'!AP291,'Payroll'!AP311,'Payroll'!AP331,'Payroll'!AP351,'Payroll'!AP371,'Payroll'!AP391,'Payroll'!AP411,'Payroll'!AP431,'Payroll'!AP451,'Payroll'!AP471,'Payroll'!AP491,'Payroll'!AP511,'Payroll'!AP531,'Payroll'!AP551,'Payroll'!AP571,'Payroll'!AP591,'Payroll'!AP611,'Payroll'!AP631,'Payroll'!AP651,'Payroll'!AP671,'Payroll'!AP691,'Payroll'!AP711,'Payroll'!AP731,'Payroll'!AP751,'Payroll'!AP771,'Payroll'!AP791,'Payroll'!AP811,'Payroll'!AP831,'Payroll'!AP851,'Payroll'!AP871,'Payroll'!AP891,'Payroll'!AP911,'Payroll'!AP931,'Payroll'!AP951,'Payroll'!AP971,'Payroll'!AP991,'Payroll'!AP1011,'Payroll'!AP1031,'Payroll'!AP1051,'Payroll'!AP1071,'Payroll'!AP1091,'Payroll'!AP1111,'Payroll'!AP1131,'Payroll'!AP1151,'Payroll'!AP1171,'Payroll'!AP1191)</f>
        <v>16</v>
      </c>
      <c r="AQ11" s="33">
        <f>SUM('Payroll'!AQ11,'Payroll'!AQ31,'Payroll'!AQ51,'Payroll'!AQ71,'Payroll'!AQ91,'Payroll'!AQ111,'Payroll'!AQ131,'Payroll'!AQ151,'Payroll'!AQ171,'Payroll'!AQ191,'Payroll'!AQ211,'Payroll'!AQ231,'Payroll'!AQ251,'Payroll'!AQ271,'Payroll'!AQ291,'Payroll'!AQ311,'Payroll'!AQ331,'Payroll'!AQ351,'Payroll'!AQ371,'Payroll'!AQ391,'Payroll'!AQ411,'Payroll'!AQ431,'Payroll'!AQ451,'Payroll'!AQ471,'Payroll'!AQ491,'Payroll'!AQ511,'Payroll'!AQ531,'Payroll'!AQ551,'Payroll'!AQ571,'Payroll'!AQ591,'Payroll'!AQ611,'Payroll'!AQ631,'Payroll'!AQ651,'Payroll'!AQ671,'Payroll'!AQ691,'Payroll'!AQ711,'Payroll'!AQ731,'Payroll'!AQ751,'Payroll'!AQ771,'Payroll'!AQ791,'Payroll'!AQ811,'Payroll'!AQ831,'Payroll'!AQ851,'Payroll'!AQ871,'Payroll'!AQ891,'Payroll'!AQ911,'Payroll'!AQ931,'Payroll'!AQ951,'Payroll'!AQ971,'Payroll'!AQ991,'Payroll'!AQ1011,'Payroll'!AQ1031,'Payroll'!AQ1051,'Payroll'!AQ1071,'Payroll'!AQ1091,'Payroll'!AQ1111,'Payroll'!AQ1131,'Payroll'!AQ1151,'Payroll'!AQ1171,'Payroll'!AQ1191)</f>
        <v>16</v>
      </c>
      <c r="AR11" s="33">
        <f>SUM('Payroll'!AR11,'Payroll'!AR31,'Payroll'!AR51,'Payroll'!AR71,'Payroll'!AR91,'Payroll'!AR111,'Payroll'!AR131,'Payroll'!AR151,'Payroll'!AR171,'Payroll'!AR191,'Payroll'!AR211,'Payroll'!AR231,'Payroll'!AR251,'Payroll'!AR271,'Payroll'!AR291,'Payroll'!AR311,'Payroll'!AR331,'Payroll'!AR351,'Payroll'!AR371,'Payroll'!AR391,'Payroll'!AR411,'Payroll'!AR431,'Payroll'!AR451,'Payroll'!AR471,'Payroll'!AR491,'Payroll'!AR511,'Payroll'!AR531,'Payroll'!AR551,'Payroll'!AR571,'Payroll'!AR591,'Payroll'!AR611,'Payroll'!AR631,'Payroll'!AR651,'Payroll'!AR671,'Payroll'!AR691,'Payroll'!AR711,'Payroll'!AR731,'Payroll'!AR751,'Payroll'!AR771,'Payroll'!AR791,'Payroll'!AR811,'Payroll'!AR831,'Payroll'!AR851,'Payroll'!AR871,'Payroll'!AR891,'Payroll'!AR911,'Payroll'!AR931,'Payroll'!AR951,'Payroll'!AR971,'Payroll'!AR991,'Payroll'!AR1011,'Payroll'!AR1031,'Payroll'!AR1051,'Payroll'!AR1071,'Payroll'!AR1091,'Payroll'!AR1111,'Payroll'!AR1131,'Payroll'!AR1151,'Payroll'!AR1171,'Payroll'!AR1191)</f>
        <v>16</v>
      </c>
      <c r="AS11" s="33">
        <f>SUM('Payroll'!AS11,'Payroll'!AS31,'Payroll'!AS51,'Payroll'!AS71,'Payroll'!AS91,'Payroll'!AS111,'Payroll'!AS131,'Payroll'!AS151,'Payroll'!AS171,'Payroll'!AS191,'Payroll'!AS211,'Payroll'!AS231,'Payroll'!AS251,'Payroll'!AS271,'Payroll'!AS291,'Payroll'!AS311,'Payroll'!AS331,'Payroll'!AS351,'Payroll'!AS371,'Payroll'!AS391,'Payroll'!AS411,'Payroll'!AS431,'Payroll'!AS451,'Payroll'!AS471,'Payroll'!AS491,'Payroll'!AS511,'Payroll'!AS531,'Payroll'!AS551,'Payroll'!AS571,'Payroll'!AS591,'Payroll'!AS611,'Payroll'!AS631,'Payroll'!AS651,'Payroll'!AS671,'Payroll'!AS691,'Payroll'!AS711,'Payroll'!AS731,'Payroll'!AS751,'Payroll'!AS771,'Payroll'!AS791,'Payroll'!AS811,'Payroll'!AS831,'Payroll'!AS851,'Payroll'!AS871,'Payroll'!AS891,'Payroll'!AS911,'Payroll'!AS931,'Payroll'!AS951,'Payroll'!AS971,'Payroll'!AS991,'Payroll'!AS1011,'Payroll'!AS1031,'Payroll'!AS1051,'Payroll'!AS1071,'Payroll'!AS1091,'Payroll'!AS1111,'Payroll'!AS1131,'Payroll'!AS1151,'Payroll'!AS1171,'Payroll'!AS1191)</f>
        <v>16</v>
      </c>
      <c r="AT11" s="33">
        <f>SUM('Payroll'!AT11,'Payroll'!AT31,'Payroll'!AT51,'Payroll'!AT71,'Payroll'!AT91,'Payroll'!AT111,'Payroll'!AT131,'Payroll'!AT151,'Payroll'!AT171,'Payroll'!AT191,'Payroll'!AT211,'Payroll'!AT231,'Payroll'!AT251,'Payroll'!AT271,'Payroll'!AT291,'Payroll'!AT311,'Payroll'!AT331,'Payroll'!AT351,'Payroll'!AT371,'Payroll'!AT391,'Payroll'!AT411,'Payroll'!AT431,'Payroll'!AT451,'Payroll'!AT471,'Payroll'!AT491,'Payroll'!AT511,'Payroll'!AT531,'Payroll'!AT551,'Payroll'!AT571,'Payroll'!AT591,'Payroll'!AT611,'Payroll'!AT631,'Payroll'!AT651,'Payroll'!AT671,'Payroll'!AT691,'Payroll'!AT711,'Payroll'!AT731,'Payroll'!AT751,'Payroll'!AT771,'Payroll'!AT791,'Payroll'!AT811,'Payroll'!AT831,'Payroll'!AT851,'Payroll'!AT871,'Payroll'!AT891,'Payroll'!AT911,'Payroll'!AT931,'Payroll'!AT951,'Payroll'!AT971,'Payroll'!AT991,'Payroll'!AT1011,'Payroll'!AT1031,'Payroll'!AT1051,'Payroll'!AT1071,'Payroll'!AT1091,'Payroll'!AT1111,'Payroll'!AT1131,'Payroll'!AT1151,'Payroll'!AT1171,'Payroll'!AT1191)</f>
        <v>16</v>
      </c>
      <c r="AU11" s="33">
        <f>SUM('Payroll'!AU11,'Payroll'!AU31,'Payroll'!AU51,'Payroll'!AU71,'Payroll'!AU91,'Payroll'!AU111,'Payroll'!AU131,'Payroll'!AU151,'Payroll'!AU171,'Payroll'!AU191,'Payroll'!AU211,'Payroll'!AU231,'Payroll'!AU251,'Payroll'!AU271,'Payroll'!AU291,'Payroll'!AU311,'Payroll'!AU331,'Payroll'!AU351,'Payroll'!AU371,'Payroll'!AU391,'Payroll'!AU411,'Payroll'!AU431,'Payroll'!AU451,'Payroll'!AU471,'Payroll'!AU491,'Payroll'!AU511,'Payroll'!AU531,'Payroll'!AU551,'Payroll'!AU571,'Payroll'!AU591,'Payroll'!AU611,'Payroll'!AU631,'Payroll'!AU651,'Payroll'!AU671,'Payroll'!AU691,'Payroll'!AU711,'Payroll'!AU731,'Payroll'!AU751,'Payroll'!AU771,'Payroll'!AU791,'Payroll'!AU811,'Payroll'!AU831,'Payroll'!AU851,'Payroll'!AU871,'Payroll'!AU891,'Payroll'!AU911,'Payroll'!AU931,'Payroll'!AU951,'Payroll'!AU971,'Payroll'!AU991,'Payroll'!AU1011,'Payroll'!AU1031,'Payroll'!AU1051,'Payroll'!AU1071,'Payroll'!AU1091,'Payroll'!AU1111,'Payroll'!AU1131,'Payroll'!AU1151,'Payroll'!AU1171,'Payroll'!AU1191)</f>
        <v>16</v>
      </c>
      <c r="AV11" s="33">
        <f>SUM('Payroll'!AV11,'Payroll'!AV31,'Payroll'!AV51,'Payroll'!AV71,'Payroll'!AV91,'Payroll'!AV111,'Payroll'!AV131,'Payroll'!AV151,'Payroll'!AV171,'Payroll'!AV191,'Payroll'!AV211,'Payroll'!AV231,'Payroll'!AV251,'Payroll'!AV271,'Payroll'!AV291,'Payroll'!AV311,'Payroll'!AV331,'Payroll'!AV351,'Payroll'!AV371,'Payroll'!AV391,'Payroll'!AV411,'Payroll'!AV431,'Payroll'!AV451,'Payroll'!AV471,'Payroll'!AV491,'Payroll'!AV511,'Payroll'!AV531,'Payroll'!AV551,'Payroll'!AV571,'Payroll'!AV591,'Payroll'!AV611,'Payroll'!AV631,'Payroll'!AV651,'Payroll'!AV671,'Payroll'!AV691,'Payroll'!AV711,'Payroll'!AV731,'Payroll'!AV751,'Payroll'!AV771,'Payroll'!AV791,'Payroll'!AV811,'Payroll'!AV831,'Payroll'!AV851,'Payroll'!AV871,'Payroll'!AV891,'Payroll'!AV911,'Payroll'!AV931,'Payroll'!AV951,'Payroll'!AV971,'Payroll'!AV991,'Payroll'!AV1011,'Payroll'!AV1031,'Payroll'!AV1051,'Payroll'!AV1071,'Payroll'!AV1091,'Payroll'!AV1111,'Payroll'!AV1131,'Payroll'!AV1151,'Payroll'!AV1171,'Payroll'!AV1191)</f>
        <v>16</v>
      </c>
      <c r="AW11" s="33">
        <f>SUM('Payroll'!AW11,'Payroll'!AW31,'Payroll'!AW51,'Payroll'!AW71,'Payroll'!AW91,'Payroll'!AW111,'Payroll'!AW131,'Payroll'!AW151,'Payroll'!AW171,'Payroll'!AW191,'Payroll'!AW211,'Payroll'!AW231,'Payroll'!AW251,'Payroll'!AW271,'Payroll'!AW291,'Payroll'!AW311,'Payroll'!AW331,'Payroll'!AW351,'Payroll'!AW371,'Payroll'!AW391,'Payroll'!AW411,'Payroll'!AW431,'Payroll'!AW451,'Payroll'!AW471,'Payroll'!AW491,'Payroll'!AW511,'Payroll'!AW531,'Payroll'!AW551,'Payroll'!AW571,'Payroll'!AW591,'Payroll'!AW611,'Payroll'!AW631,'Payroll'!AW651,'Payroll'!AW671,'Payroll'!AW691,'Payroll'!AW711,'Payroll'!AW731,'Payroll'!AW751,'Payroll'!AW771,'Payroll'!AW791,'Payroll'!AW811,'Payroll'!AW831,'Payroll'!AW851,'Payroll'!AW871,'Payroll'!AW891,'Payroll'!AW911,'Payroll'!AW931,'Payroll'!AW951,'Payroll'!AW971,'Payroll'!AW991,'Payroll'!AW1011,'Payroll'!AW1031,'Payroll'!AW1051,'Payroll'!AW1071,'Payroll'!AW1091,'Payroll'!AW1111,'Payroll'!AW1131,'Payroll'!AW1151,'Payroll'!AW1171,'Payroll'!AW1191)</f>
        <v>16</v>
      </c>
      <c r="AX11" s="33">
        <f>SUM('Payroll'!AX11,'Payroll'!AX31,'Payroll'!AX51,'Payroll'!AX71,'Payroll'!AX91,'Payroll'!AX111,'Payroll'!AX131,'Payroll'!AX151,'Payroll'!AX171,'Payroll'!AX191,'Payroll'!AX211,'Payroll'!AX231,'Payroll'!AX251,'Payroll'!AX271,'Payroll'!AX291,'Payroll'!AX311,'Payroll'!AX331,'Payroll'!AX351,'Payroll'!AX371,'Payroll'!AX391,'Payroll'!AX411,'Payroll'!AX431,'Payroll'!AX451,'Payroll'!AX471,'Payroll'!AX491,'Payroll'!AX511,'Payroll'!AX531,'Payroll'!AX551,'Payroll'!AX571,'Payroll'!AX591,'Payroll'!AX611,'Payroll'!AX631,'Payroll'!AX651,'Payroll'!AX671,'Payroll'!AX691,'Payroll'!AX711,'Payroll'!AX731,'Payroll'!AX751,'Payroll'!AX771,'Payroll'!AX791,'Payroll'!AX811,'Payroll'!AX831,'Payroll'!AX851,'Payroll'!AX871,'Payroll'!AX891,'Payroll'!AX911,'Payroll'!AX931,'Payroll'!AX951,'Payroll'!AX971,'Payroll'!AX991,'Payroll'!AX1011,'Payroll'!AX1031,'Payroll'!AX1051,'Payroll'!AX1071,'Payroll'!AX1091,'Payroll'!AX1111,'Payroll'!AX1131,'Payroll'!AX1151,'Payroll'!AX1171,'Payroll'!AX1191)</f>
        <v>16</v>
      </c>
      <c r="AY11" s="33">
        <f>SUM('Payroll'!AY11,'Payroll'!AY31,'Payroll'!AY51,'Payroll'!AY71,'Payroll'!AY91,'Payroll'!AY111,'Payroll'!AY131,'Payroll'!AY151,'Payroll'!AY171,'Payroll'!AY191,'Payroll'!AY211,'Payroll'!AY231,'Payroll'!AY251,'Payroll'!AY271,'Payroll'!AY291,'Payroll'!AY311,'Payroll'!AY331,'Payroll'!AY351,'Payroll'!AY371,'Payroll'!AY391,'Payroll'!AY411,'Payroll'!AY431,'Payroll'!AY451,'Payroll'!AY471,'Payroll'!AY491,'Payroll'!AY511,'Payroll'!AY531,'Payroll'!AY551,'Payroll'!AY571,'Payroll'!AY591,'Payroll'!AY611,'Payroll'!AY631,'Payroll'!AY651,'Payroll'!AY671,'Payroll'!AY691,'Payroll'!AY711,'Payroll'!AY731,'Payroll'!AY751,'Payroll'!AY771,'Payroll'!AY791,'Payroll'!AY811,'Payroll'!AY831,'Payroll'!AY851,'Payroll'!AY871,'Payroll'!AY891,'Payroll'!AY911,'Payroll'!AY931,'Payroll'!AY951,'Payroll'!AY971,'Payroll'!AY991,'Payroll'!AY1011,'Payroll'!AY1031,'Payroll'!AY1051,'Payroll'!AY1071,'Payroll'!AY1091,'Payroll'!AY1111,'Payroll'!AY1131,'Payroll'!AY1151,'Payroll'!AY1171,'Payroll'!AY1191)</f>
        <v>16</v>
      </c>
      <c r="AZ11" s="33">
        <f>SUM('Payroll'!AZ11,'Payroll'!AZ31,'Payroll'!AZ51,'Payroll'!AZ71,'Payroll'!AZ91,'Payroll'!AZ111,'Payroll'!AZ131,'Payroll'!AZ151,'Payroll'!AZ171,'Payroll'!AZ191,'Payroll'!AZ211,'Payroll'!AZ231,'Payroll'!AZ251,'Payroll'!AZ271,'Payroll'!AZ291,'Payroll'!AZ311,'Payroll'!AZ331,'Payroll'!AZ351,'Payroll'!AZ371,'Payroll'!AZ391,'Payroll'!AZ411,'Payroll'!AZ431,'Payroll'!AZ451,'Payroll'!AZ471,'Payroll'!AZ491,'Payroll'!AZ511,'Payroll'!AZ531,'Payroll'!AZ551,'Payroll'!AZ571,'Payroll'!AZ591,'Payroll'!AZ611,'Payroll'!AZ631,'Payroll'!AZ651,'Payroll'!AZ671,'Payroll'!AZ691,'Payroll'!AZ711,'Payroll'!AZ731,'Payroll'!AZ751,'Payroll'!AZ771,'Payroll'!AZ791,'Payroll'!AZ811,'Payroll'!AZ831,'Payroll'!AZ851,'Payroll'!AZ871,'Payroll'!AZ891,'Payroll'!AZ911,'Payroll'!AZ931,'Payroll'!AZ951,'Payroll'!AZ971,'Payroll'!AZ991,'Payroll'!AZ1011,'Payroll'!AZ1031,'Payroll'!AZ1051,'Payroll'!AZ1071,'Payroll'!AZ1091,'Payroll'!AZ1111,'Payroll'!AZ1131,'Payroll'!AZ1151,'Payroll'!AZ1171,'Payroll'!AZ1191)</f>
        <v>16</v>
      </c>
      <c r="BA11" s="33">
        <f>SUM('Payroll'!BA11,'Payroll'!BA31,'Payroll'!BA51,'Payroll'!BA71,'Payroll'!BA91,'Payroll'!BA111,'Payroll'!BA131,'Payroll'!BA151,'Payroll'!BA171,'Payroll'!BA191,'Payroll'!BA211,'Payroll'!BA231,'Payroll'!BA251,'Payroll'!BA271,'Payroll'!BA291,'Payroll'!BA311,'Payroll'!BA331,'Payroll'!BA351,'Payroll'!BA371,'Payroll'!BA391,'Payroll'!BA411,'Payroll'!BA431,'Payroll'!BA451,'Payroll'!BA471,'Payroll'!BA491,'Payroll'!BA511,'Payroll'!BA531,'Payroll'!BA551,'Payroll'!BA571,'Payroll'!BA591,'Payroll'!BA611,'Payroll'!BA631,'Payroll'!BA651,'Payroll'!BA671,'Payroll'!BA691,'Payroll'!BA711,'Payroll'!BA731,'Payroll'!BA751,'Payroll'!BA771,'Payroll'!BA791,'Payroll'!BA811,'Payroll'!BA831,'Payroll'!BA851,'Payroll'!BA871,'Payroll'!BA891,'Payroll'!BA911,'Payroll'!BA931,'Payroll'!BA951,'Payroll'!BA971,'Payroll'!BA991,'Payroll'!BA1011,'Payroll'!BA1031,'Payroll'!BA1051,'Payroll'!BA1071,'Payroll'!BA1091,'Payroll'!BA1111,'Payroll'!BA1131,'Payroll'!BA1151,'Payroll'!BA1171,'Payroll'!BA1191)</f>
        <v>16</v>
      </c>
      <c r="BB11" s="33">
        <f>SUM('Payroll'!BB11,'Payroll'!BB31,'Payroll'!BB51,'Payroll'!BB71,'Payroll'!BB91,'Payroll'!BB111,'Payroll'!BB131,'Payroll'!BB151,'Payroll'!BB171,'Payroll'!BB191,'Payroll'!BB211,'Payroll'!BB231,'Payroll'!BB251,'Payroll'!BB271,'Payroll'!BB291,'Payroll'!BB311,'Payroll'!BB331,'Payroll'!BB351,'Payroll'!BB371,'Payroll'!BB391,'Payroll'!BB411,'Payroll'!BB431,'Payroll'!BB451,'Payroll'!BB471,'Payroll'!BB491,'Payroll'!BB511,'Payroll'!BB531,'Payroll'!BB551,'Payroll'!BB571,'Payroll'!BB591,'Payroll'!BB611,'Payroll'!BB631,'Payroll'!BB651,'Payroll'!BB671,'Payroll'!BB691,'Payroll'!BB711,'Payroll'!BB731,'Payroll'!BB751,'Payroll'!BB771,'Payroll'!BB791,'Payroll'!BB811,'Payroll'!BB831,'Payroll'!BB851,'Payroll'!BB871,'Payroll'!BB891,'Payroll'!BB911,'Payroll'!BB931,'Payroll'!BB951,'Payroll'!BB971,'Payroll'!BB991,'Payroll'!BB1011,'Payroll'!BB1031,'Payroll'!BB1051,'Payroll'!BB1071,'Payroll'!BB1091,'Payroll'!BB1111,'Payroll'!BB1131,'Payroll'!BB1151,'Payroll'!BB1171,'Payroll'!BB1191)</f>
        <v>16</v>
      </c>
      <c r="BC11" s="33">
        <f>SUM('Payroll'!BC11,'Payroll'!BC31,'Payroll'!BC51,'Payroll'!BC71,'Payroll'!BC91,'Payroll'!BC111,'Payroll'!BC131,'Payroll'!BC151,'Payroll'!BC171,'Payroll'!BC191,'Payroll'!BC211,'Payroll'!BC231,'Payroll'!BC251,'Payroll'!BC271,'Payroll'!BC291,'Payroll'!BC311,'Payroll'!BC331,'Payroll'!BC351,'Payroll'!BC371,'Payroll'!BC391,'Payroll'!BC411,'Payroll'!BC431,'Payroll'!BC451,'Payroll'!BC471,'Payroll'!BC491,'Payroll'!BC511,'Payroll'!BC531,'Payroll'!BC551,'Payroll'!BC571,'Payroll'!BC591,'Payroll'!BC611,'Payroll'!BC631,'Payroll'!BC651,'Payroll'!BC671,'Payroll'!BC691,'Payroll'!BC711,'Payroll'!BC731,'Payroll'!BC751,'Payroll'!BC771,'Payroll'!BC791,'Payroll'!BC811,'Payroll'!BC831,'Payroll'!BC851,'Payroll'!BC871,'Payroll'!BC891,'Payroll'!BC911,'Payroll'!BC931,'Payroll'!BC951,'Payroll'!BC971,'Payroll'!BC991,'Payroll'!BC1011,'Payroll'!BC1031,'Payroll'!BC1051,'Payroll'!BC1071,'Payroll'!BC1091,'Payroll'!BC1111,'Payroll'!BC1131,'Payroll'!BC1151,'Payroll'!BC1171,'Payroll'!BC1191)</f>
        <v>16</v>
      </c>
      <c r="BD11" s="33">
        <f>SUM('Payroll'!BD11,'Payroll'!BD31,'Payroll'!BD51,'Payroll'!BD71,'Payroll'!BD91,'Payroll'!BD111,'Payroll'!BD131,'Payroll'!BD151,'Payroll'!BD171,'Payroll'!BD191,'Payroll'!BD211,'Payroll'!BD231,'Payroll'!BD251,'Payroll'!BD271,'Payroll'!BD291,'Payroll'!BD311,'Payroll'!BD331,'Payroll'!BD351,'Payroll'!BD371,'Payroll'!BD391,'Payroll'!BD411,'Payroll'!BD431,'Payroll'!BD451,'Payroll'!BD471,'Payroll'!BD491,'Payroll'!BD511,'Payroll'!BD531,'Payroll'!BD551,'Payroll'!BD571,'Payroll'!BD591,'Payroll'!BD611,'Payroll'!BD631,'Payroll'!BD651,'Payroll'!BD671,'Payroll'!BD691,'Payroll'!BD711,'Payroll'!BD731,'Payroll'!BD751,'Payroll'!BD771,'Payroll'!BD791,'Payroll'!BD811,'Payroll'!BD831,'Payroll'!BD851,'Payroll'!BD871,'Payroll'!BD891,'Payroll'!BD911,'Payroll'!BD931,'Payroll'!BD951,'Payroll'!BD971,'Payroll'!BD991,'Payroll'!BD1011,'Payroll'!BD1031,'Payroll'!BD1051,'Payroll'!BD1071,'Payroll'!BD1091,'Payroll'!BD1111,'Payroll'!BD1131,'Payroll'!BD1151,'Payroll'!BD1171,'Payroll'!BD1191)</f>
        <v>16</v>
      </c>
      <c r="BE11" s="33">
        <f>SUM('Payroll'!BE11,'Payroll'!BE31,'Payroll'!BE51,'Payroll'!BE71,'Payroll'!BE91,'Payroll'!BE111,'Payroll'!BE131,'Payroll'!BE151,'Payroll'!BE171,'Payroll'!BE191,'Payroll'!BE211,'Payroll'!BE231,'Payroll'!BE251,'Payroll'!BE271,'Payroll'!BE291,'Payroll'!BE311,'Payroll'!BE331,'Payroll'!BE351,'Payroll'!BE371,'Payroll'!BE391,'Payroll'!BE411,'Payroll'!BE431,'Payroll'!BE451,'Payroll'!BE471,'Payroll'!BE491,'Payroll'!BE511,'Payroll'!BE531,'Payroll'!BE551,'Payroll'!BE571,'Payroll'!BE591,'Payroll'!BE611,'Payroll'!BE631,'Payroll'!BE651,'Payroll'!BE671,'Payroll'!BE691,'Payroll'!BE711,'Payroll'!BE731,'Payroll'!BE751,'Payroll'!BE771,'Payroll'!BE791,'Payroll'!BE811,'Payroll'!BE831,'Payroll'!BE851,'Payroll'!BE871,'Payroll'!BE891,'Payroll'!BE911,'Payroll'!BE931,'Payroll'!BE951,'Payroll'!BE971,'Payroll'!BE991,'Payroll'!BE1011,'Payroll'!BE1031,'Payroll'!BE1051,'Payroll'!BE1071,'Payroll'!BE1091,'Payroll'!BE1111,'Payroll'!BE1131,'Payroll'!BE1151,'Payroll'!BE1171,'Payroll'!BE1191)</f>
        <v>16</v>
      </c>
      <c r="BF11" s="33">
        <f>SUM('Payroll'!BF11,'Payroll'!BF31,'Payroll'!BF51,'Payroll'!BF71,'Payroll'!BF91,'Payroll'!BF111,'Payroll'!BF131,'Payroll'!BF151,'Payroll'!BF171,'Payroll'!BF191,'Payroll'!BF211,'Payroll'!BF231,'Payroll'!BF251,'Payroll'!BF271,'Payroll'!BF291,'Payroll'!BF311,'Payroll'!BF331,'Payroll'!BF351,'Payroll'!BF371,'Payroll'!BF391,'Payroll'!BF411,'Payroll'!BF431,'Payroll'!BF451,'Payroll'!BF471,'Payroll'!BF491,'Payroll'!BF511,'Payroll'!BF531,'Payroll'!BF551,'Payroll'!BF571,'Payroll'!BF591,'Payroll'!BF611,'Payroll'!BF631,'Payroll'!BF651,'Payroll'!BF671,'Payroll'!BF691,'Payroll'!BF711,'Payroll'!BF731,'Payroll'!BF751,'Payroll'!BF771,'Payroll'!BF791,'Payroll'!BF811,'Payroll'!BF831,'Payroll'!BF851,'Payroll'!BF871,'Payroll'!BF891,'Payroll'!BF911,'Payroll'!BF931,'Payroll'!BF951,'Payroll'!BF971,'Payroll'!BF991,'Payroll'!BF1011,'Payroll'!BF1031,'Payroll'!BF1051,'Payroll'!BF1071,'Payroll'!BF1091,'Payroll'!BF1111,'Payroll'!BF1131,'Payroll'!BF1151,'Payroll'!BF1171,'Payroll'!BF1191)</f>
        <v>16</v>
      </c>
      <c r="BG11" s="33">
        <f>SUM('Payroll'!BG11,'Payroll'!BG31,'Payroll'!BG51,'Payroll'!BG71,'Payroll'!BG91,'Payroll'!BG111,'Payroll'!BG131,'Payroll'!BG151,'Payroll'!BG171,'Payroll'!BG191,'Payroll'!BG211,'Payroll'!BG231,'Payroll'!BG251,'Payroll'!BG271,'Payroll'!BG291,'Payroll'!BG311,'Payroll'!BG331,'Payroll'!BG351,'Payroll'!BG371,'Payroll'!BG391,'Payroll'!BG411,'Payroll'!BG431,'Payroll'!BG451,'Payroll'!BG471,'Payroll'!BG491,'Payroll'!BG511,'Payroll'!BG531,'Payroll'!BG551,'Payroll'!BG571,'Payroll'!BG591,'Payroll'!BG611,'Payroll'!BG631,'Payroll'!BG651,'Payroll'!BG671,'Payroll'!BG691,'Payroll'!BG711,'Payroll'!BG731,'Payroll'!BG751,'Payroll'!BG771,'Payroll'!BG791,'Payroll'!BG811,'Payroll'!BG831,'Payroll'!BG851,'Payroll'!BG871,'Payroll'!BG891,'Payroll'!BG911,'Payroll'!BG931,'Payroll'!BG951,'Payroll'!BG971,'Payroll'!BG991,'Payroll'!BG1011,'Payroll'!BG1031,'Payroll'!BG1051,'Payroll'!BG1071,'Payroll'!BG1091,'Payroll'!BG1111,'Payroll'!BG1131,'Payroll'!BG1151,'Payroll'!BG1171,'Payroll'!BG1191)</f>
        <v>16</v>
      </c>
      <c r="BH11" s="33">
        <f>SUM('Payroll'!BH11,'Payroll'!BH31,'Payroll'!BH51,'Payroll'!BH71,'Payroll'!BH91,'Payroll'!BH111,'Payroll'!BH131,'Payroll'!BH151,'Payroll'!BH171,'Payroll'!BH191,'Payroll'!BH211,'Payroll'!BH231,'Payroll'!BH251,'Payroll'!BH271,'Payroll'!BH291,'Payroll'!BH311,'Payroll'!BH331,'Payroll'!BH351,'Payroll'!BH371,'Payroll'!BH391,'Payroll'!BH411,'Payroll'!BH431,'Payroll'!BH451,'Payroll'!BH471,'Payroll'!BH491,'Payroll'!BH511,'Payroll'!BH531,'Payroll'!BH551,'Payroll'!BH571,'Payroll'!BH591,'Payroll'!BH611,'Payroll'!BH631,'Payroll'!BH651,'Payroll'!BH671,'Payroll'!BH691,'Payroll'!BH711,'Payroll'!BH731,'Payroll'!BH751,'Payroll'!BH771,'Payroll'!BH791,'Payroll'!BH811,'Payroll'!BH831,'Payroll'!BH851,'Payroll'!BH871,'Payroll'!BH891,'Payroll'!BH911,'Payroll'!BH931,'Payroll'!BH951,'Payroll'!BH971,'Payroll'!BH991,'Payroll'!BH1011,'Payroll'!BH1031,'Payroll'!BH1051,'Payroll'!BH1071,'Payroll'!BH1091,'Payroll'!BH1111,'Payroll'!BH1131,'Payroll'!BH1151,'Payroll'!BH1171,'Payroll'!BH1191)</f>
        <v>16</v>
      </c>
      <c r="BI11" s="33">
        <f>SUM('Payroll'!BI11,'Payroll'!BI31,'Payroll'!BI51,'Payroll'!BI71,'Payroll'!BI91,'Payroll'!BI111,'Payroll'!BI131,'Payroll'!BI151,'Payroll'!BI171,'Payroll'!BI191,'Payroll'!BI211,'Payroll'!BI231,'Payroll'!BI251,'Payroll'!BI271,'Payroll'!BI291,'Payroll'!BI311,'Payroll'!BI331,'Payroll'!BI351,'Payroll'!BI371,'Payroll'!BI391,'Payroll'!BI411,'Payroll'!BI431,'Payroll'!BI451,'Payroll'!BI471,'Payroll'!BI491,'Payroll'!BI511,'Payroll'!BI531,'Payroll'!BI551,'Payroll'!BI571,'Payroll'!BI591,'Payroll'!BI611,'Payroll'!BI631,'Payroll'!BI651,'Payroll'!BI671,'Payroll'!BI691,'Payroll'!BI711,'Payroll'!BI731,'Payroll'!BI751,'Payroll'!BI771,'Payroll'!BI791,'Payroll'!BI811,'Payroll'!BI831,'Payroll'!BI851,'Payroll'!BI871,'Payroll'!BI891,'Payroll'!BI911,'Payroll'!BI931,'Payroll'!BI951,'Payroll'!BI971,'Payroll'!BI991,'Payroll'!BI1011,'Payroll'!BI1031,'Payroll'!BI1051,'Payroll'!BI1071,'Payroll'!BI1091,'Payroll'!BI1111,'Payroll'!BI1131,'Payroll'!BI1151,'Payroll'!BI1171,'Payroll'!BI1191)</f>
        <v>16</v>
      </c>
      <c r="BJ11" s="33">
        <f>SUM('Payroll'!BJ11,'Payroll'!BJ31,'Payroll'!BJ51,'Payroll'!BJ71,'Payroll'!BJ91,'Payroll'!BJ111,'Payroll'!BJ131,'Payroll'!BJ151,'Payroll'!BJ171,'Payroll'!BJ191,'Payroll'!BJ211,'Payroll'!BJ231,'Payroll'!BJ251,'Payroll'!BJ271,'Payroll'!BJ291,'Payroll'!BJ311,'Payroll'!BJ331,'Payroll'!BJ351,'Payroll'!BJ371,'Payroll'!BJ391,'Payroll'!BJ411,'Payroll'!BJ431,'Payroll'!BJ451,'Payroll'!BJ471,'Payroll'!BJ491,'Payroll'!BJ511,'Payroll'!BJ531,'Payroll'!BJ551,'Payroll'!BJ571,'Payroll'!BJ591,'Payroll'!BJ611,'Payroll'!BJ631,'Payroll'!BJ651,'Payroll'!BJ671,'Payroll'!BJ691,'Payroll'!BJ711,'Payroll'!BJ731,'Payroll'!BJ751,'Payroll'!BJ771,'Payroll'!BJ791,'Payroll'!BJ811,'Payroll'!BJ831,'Payroll'!BJ851,'Payroll'!BJ871,'Payroll'!BJ891,'Payroll'!BJ911,'Payroll'!BJ931,'Payroll'!BJ951,'Payroll'!BJ971,'Payroll'!BJ991,'Payroll'!BJ1011,'Payroll'!BJ1031,'Payroll'!BJ1051,'Payroll'!BJ1071,'Payroll'!BJ1091,'Payroll'!BJ1111,'Payroll'!BJ1131,'Payroll'!BJ1151,'Payroll'!BJ1171,'Payroll'!BJ1191)</f>
        <v>16</v>
      </c>
      <c r="BK11" s="33">
        <f>SUM('Payroll'!BK11,'Payroll'!BK31,'Payroll'!BK51,'Payroll'!BK71,'Payroll'!BK91,'Payroll'!BK111,'Payroll'!BK131,'Payroll'!BK151,'Payroll'!BK171,'Payroll'!BK191,'Payroll'!BK211,'Payroll'!BK231,'Payroll'!BK251,'Payroll'!BK271,'Payroll'!BK291,'Payroll'!BK311,'Payroll'!BK331,'Payroll'!BK351,'Payroll'!BK371,'Payroll'!BK391,'Payroll'!BK411,'Payroll'!BK431,'Payroll'!BK451,'Payroll'!BK471,'Payroll'!BK491,'Payroll'!BK511,'Payroll'!BK531,'Payroll'!BK551,'Payroll'!BK571,'Payroll'!BK591,'Payroll'!BK611,'Payroll'!BK631,'Payroll'!BK651,'Payroll'!BK671,'Payroll'!BK691,'Payroll'!BK711,'Payroll'!BK731,'Payroll'!BK751,'Payroll'!BK771,'Payroll'!BK791,'Payroll'!BK811,'Payroll'!BK831,'Payroll'!BK851,'Payroll'!BK871,'Payroll'!BK891,'Payroll'!BK911,'Payroll'!BK931,'Payroll'!BK951,'Payroll'!BK971,'Payroll'!BK991,'Payroll'!BK1011,'Payroll'!BK1031,'Payroll'!BK1051,'Payroll'!BK1071,'Payroll'!BK1091,'Payroll'!BK1111,'Payroll'!BK1131,'Payroll'!BK1151,'Payroll'!BK1171,'Payroll'!BK1191)</f>
        <v>16</v>
      </c>
      <c r="BL11" s="33">
        <f>SUM('Payroll'!BL11,'Payroll'!BL31,'Payroll'!BL51,'Payroll'!BL71,'Payroll'!BL91,'Payroll'!BL111,'Payroll'!BL131,'Payroll'!BL151,'Payroll'!BL171,'Payroll'!BL191,'Payroll'!BL211,'Payroll'!BL231,'Payroll'!BL251,'Payroll'!BL271,'Payroll'!BL291,'Payroll'!BL311,'Payroll'!BL331,'Payroll'!BL351,'Payroll'!BL371,'Payroll'!BL391,'Payroll'!BL411,'Payroll'!BL431,'Payroll'!BL451,'Payroll'!BL471,'Payroll'!BL491,'Payroll'!BL511,'Payroll'!BL531,'Payroll'!BL551,'Payroll'!BL571,'Payroll'!BL591,'Payroll'!BL611,'Payroll'!BL631,'Payroll'!BL651,'Payroll'!BL671,'Payroll'!BL691,'Payroll'!BL711,'Payroll'!BL731,'Payroll'!BL751,'Payroll'!BL771,'Payroll'!BL791,'Payroll'!BL811,'Payroll'!BL831,'Payroll'!BL851,'Payroll'!BL871,'Payroll'!BL891,'Payroll'!BL911,'Payroll'!BL931,'Payroll'!BL951,'Payroll'!BL971,'Payroll'!BL991,'Payroll'!BL1011,'Payroll'!BL1031,'Payroll'!BL1051,'Payroll'!BL1071,'Payroll'!BL1091,'Payroll'!BL1111,'Payroll'!BL1131,'Payroll'!BL1151,'Payroll'!BL1171,'Payroll'!BL1191)</f>
        <v>16</v>
      </c>
      <c r="BM11" s="33">
        <f>SUM('Payroll'!BM11,'Payroll'!BM31,'Payroll'!BM51,'Payroll'!BM71,'Payroll'!BM91,'Payroll'!BM111,'Payroll'!BM131,'Payroll'!BM151,'Payroll'!BM171,'Payroll'!BM191,'Payroll'!BM211,'Payroll'!BM231,'Payroll'!BM251,'Payroll'!BM271,'Payroll'!BM291,'Payroll'!BM311,'Payroll'!BM331,'Payroll'!BM351,'Payroll'!BM371,'Payroll'!BM391,'Payroll'!BM411,'Payroll'!BM431,'Payroll'!BM451,'Payroll'!BM471,'Payroll'!BM491,'Payroll'!BM511,'Payroll'!BM531,'Payroll'!BM551,'Payroll'!BM571,'Payroll'!BM591,'Payroll'!BM611,'Payroll'!BM631,'Payroll'!BM651,'Payroll'!BM671,'Payroll'!BM691,'Payroll'!BM711,'Payroll'!BM731,'Payroll'!BM751,'Payroll'!BM771,'Payroll'!BM791,'Payroll'!BM811,'Payroll'!BM831,'Payroll'!BM851,'Payroll'!BM871,'Payroll'!BM891,'Payroll'!BM911,'Payroll'!BM931,'Payroll'!BM951,'Payroll'!BM971,'Payroll'!BM991,'Payroll'!BM1011,'Payroll'!BM1031,'Payroll'!BM1051,'Payroll'!BM1071,'Payroll'!BM1091,'Payroll'!BM1111,'Payroll'!BM1131,'Payroll'!BM1151,'Payroll'!BM1171,'Payroll'!BM1191)</f>
        <v>16</v>
      </c>
      <c r="BN11" s="33">
        <f>SUM('Payroll'!BN11,'Payroll'!BN31,'Payroll'!BN51,'Payroll'!BN71,'Payroll'!BN91,'Payroll'!BN111,'Payroll'!BN131,'Payroll'!BN151,'Payroll'!BN171,'Payroll'!BN191,'Payroll'!BN211,'Payroll'!BN231,'Payroll'!BN251,'Payroll'!BN271,'Payroll'!BN291,'Payroll'!BN311,'Payroll'!BN331,'Payroll'!BN351,'Payroll'!BN371,'Payroll'!BN391,'Payroll'!BN411,'Payroll'!BN431,'Payroll'!BN451,'Payroll'!BN471,'Payroll'!BN491,'Payroll'!BN511,'Payroll'!BN531,'Payroll'!BN551,'Payroll'!BN571,'Payroll'!BN591,'Payroll'!BN611,'Payroll'!BN631,'Payroll'!BN651,'Payroll'!BN671,'Payroll'!BN691,'Payroll'!BN711,'Payroll'!BN731,'Payroll'!BN751,'Payroll'!BN771,'Payroll'!BN791,'Payroll'!BN811,'Payroll'!BN831,'Payroll'!BN851,'Payroll'!BN871,'Payroll'!BN891,'Payroll'!BN911,'Payroll'!BN931,'Payroll'!BN951,'Payroll'!BN971,'Payroll'!BN991,'Payroll'!BN1011,'Payroll'!BN1031,'Payroll'!BN1051,'Payroll'!BN1071,'Payroll'!BN1091,'Payroll'!BN1111,'Payroll'!BN1131,'Payroll'!BN1151,'Payroll'!BN1171,'Payroll'!BN1191)</f>
        <v>16</v>
      </c>
      <c r="BO11" s="33">
        <f>SUM('Payroll'!BO11,'Payroll'!BO31,'Payroll'!BO51,'Payroll'!BO71,'Payroll'!BO91,'Payroll'!BO111,'Payroll'!BO131,'Payroll'!BO151,'Payroll'!BO171,'Payroll'!BO191,'Payroll'!BO211,'Payroll'!BO231,'Payroll'!BO251,'Payroll'!BO271,'Payroll'!BO291,'Payroll'!BO311,'Payroll'!BO331,'Payroll'!BO351,'Payroll'!BO371,'Payroll'!BO391,'Payroll'!BO411,'Payroll'!BO431,'Payroll'!BO451,'Payroll'!BO471,'Payroll'!BO491,'Payroll'!BO511,'Payroll'!BO531,'Payroll'!BO551,'Payroll'!BO571,'Payroll'!BO591,'Payroll'!BO611,'Payroll'!BO631,'Payroll'!BO651,'Payroll'!BO671,'Payroll'!BO691,'Payroll'!BO711,'Payroll'!BO731,'Payroll'!BO751,'Payroll'!BO771,'Payroll'!BO791,'Payroll'!BO811,'Payroll'!BO831,'Payroll'!BO851,'Payroll'!BO871,'Payroll'!BO891,'Payroll'!BO911,'Payroll'!BO931,'Payroll'!BO951,'Payroll'!BO971,'Payroll'!BO991,'Payroll'!BO1011,'Payroll'!BO1031,'Payroll'!BO1051,'Payroll'!BO1071,'Payroll'!BO1091,'Payroll'!BO1111,'Payroll'!BO1131,'Payroll'!BO1151,'Payroll'!BO1171,'Payroll'!BO1191)</f>
        <v>16</v>
      </c>
    </row>
    <row r="12" ht="22" customHeight="1">
      <c r="A12" s="2" t="str">
        <v>PPL.FTE</v>
      </c>
      <c r="B12" s="6" t="str">
        <v>Full-time equivalents (FTE)</v>
      </c>
      <c r="C12" s="2" t="str">
        <v>FTE</v>
      </c>
      <c r="D12" s="2" t="str">
        <v>END</v>
      </c>
      <c r="E12" s="34">
        <f>BO12</f>
        <v>16</v>
      </c>
      <c r="F12" s="6" t="str"/>
      <c r="G12" s="2"/>
      <c r="H12" s="33">
        <f>SUM('Payroll'!H12,'Payroll'!H32,'Payroll'!H52,'Payroll'!H72,'Payroll'!H92,'Payroll'!H112,'Payroll'!H132,'Payroll'!H152,'Payroll'!H172,'Payroll'!H192,'Payroll'!H212,'Payroll'!H232,'Payroll'!H252,'Payroll'!H272,'Payroll'!H292,'Payroll'!H312,'Payroll'!H332,'Payroll'!H352,'Payroll'!H372,'Payroll'!H392,'Payroll'!H412,'Payroll'!H432,'Payroll'!H452,'Payroll'!H472,'Payroll'!H492,'Payroll'!H512,'Payroll'!H532,'Payroll'!H552,'Payroll'!H572,'Payroll'!H592,'Payroll'!H612,'Payroll'!H632,'Payroll'!H652,'Payroll'!H672,'Payroll'!H692,'Payroll'!H712,'Payroll'!H732,'Payroll'!H752,'Payroll'!H772,'Payroll'!H792,'Payroll'!H812,'Payroll'!H832,'Payroll'!H852,'Payroll'!H872,'Payroll'!H892,'Payroll'!H912,'Payroll'!H932,'Payroll'!H952,'Payroll'!H972,'Payroll'!H992,'Payroll'!H1012,'Payroll'!H1032,'Payroll'!H1052,'Payroll'!H1072,'Payroll'!H1092,'Payroll'!H1112,'Payroll'!H1132,'Payroll'!H1152,'Payroll'!H1172,'Payroll'!H1192)</f>
        <v>3</v>
      </c>
      <c r="I12" s="33">
        <f>SUM('Payroll'!I12,'Payroll'!I32,'Payroll'!I52,'Payroll'!I72,'Payroll'!I92,'Payroll'!I112,'Payroll'!I132,'Payroll'!I152,'Payroll'!I172,'Payroll'!I192,'Payroll'!I212,'Payroll'!I232,'Payroll'!I252,'Payroll'!I272,'Payroll'!I292,'Payroll'!I312,'Payroll'!I332,'Payroll'!I352,'Payroll'!I372,'Payroll'!I392,'Payroll'!I412,'Payroll'!I432,'Payroll'!I452,'Payroll'!I472,'Payroll'!I492,'Payroll'!I512,'Payroll'!I532,'Payroll'!I552,'Payroll'!I572,'Payroll'!I592,'Payroll'!I612,'Payroll'!I632,'Payroll'!I652,'Payroll'!I672,'Payroll'!I692,'Payroll'!I712,'Payroll'!I732,'Payroll'!I752,'Payroll'!I772,'Payroll'!I792,'Payroll'!I812,'Payroll'!I832,'Payroll'!I852,'Payroll'!I872,'Payroll'!I892,'Payroll'!I912,'Payroll'!I932,'Payroll'!I952,'Payroll'!I972,'Payroll'!I992,'Payroll'!I1012,'Payroll'!I1032,'Payroll'!I1052,'Payroll'!I1072,'Payroll'!I1092,'Payroll'!I1112,'Payroll'!I1132,'Payroll'!I1152,'Payroll'!I1172,'Payroll'!I1192)</f>
        <v>4</v>
      </c>
      <c r="J12" s="33">
        <f>SUM('Payroll'!J12,'Payroll'!J32,'Payroll'!J52,'Payroll'!J72,'Payroll'!J92,'Payroll'!J112,'Payroll'!J132,'Payroll'!J152,'Payroll'!J172,'Payroll'!J192,'Payroll'!J212,'Payroll'!J232,'Payroll'!J252,'Payroll'!J272,'Payroll'!J292,'Payroll'!J312,'Payroll'!J332,'Payroll'!J352,'Payroll'!J372,'Payroll'!J392,'Payroll'!J412,'Payroll'!J432,'Payroll'!J452,'Payroll'!J472,'Payroll'!J492,'Payroll'!J512,'Payroll'!J532,'Payroll'!J552,'Payroll'!J572,'Payroll'!J592,'Payroll'!J612,'Payroll'!J632,'Payroll'!J652,'Payroll'!J672,'Payroll'!J692,'Payroll'!J712,'Payroll'!J732,'Payroll'!J752,'Payroll'!J772,'Payroll'!J792,'Payroll'!J812,'Payroll'!J832,'Payroll'!J852,'Payroll'!J872,'Payroll'!J892,'Payroll'!J912,'Payroll'!J932,'Payroll'!J952,'Payroll'!J972,'Payroll'!J992,'Payroll'!J1012,'Payroll'!J1032,'Payroll'!J1052,'Payroll'!J1072,'Payroll'!J1092,'Payroll'!J1112,'Payroll'!J1132,'Payroll'!J1152,'Payroll'!J1172,'Payroll'!J1192)</f>
        <v>5</v>
      </c>
      <c r="K12" s="33">
        <f>SUM('Payroll'!K12,'Payroll'!K32,'Payroll'!K52,'Payroll'!K72,'Payroll'!K92,'Payroll'!K112,'Payroll'!K132,'Payroll'!K152,'Payroll'!K172,'Payroll'!K192,'Payroll'!K212,'Payroll'!K232,'Payroll'!K252,'Payroll'!K272,'Payroll'!K292,'Payroll'!K312,'Payroll'!K332,'Payroll'!K352,'Payroll'!K372,'Payroll'!K392,'Payroll'!K412,'Payroll'!K432,'Payroll'!K452,'Payroll'!K472,'Payroll'!K492,'Payroll'!K512,'Payroll'!K532,'Payroll'!K552,'Payroll'!K572,'Payroll'!K592,'Payroll'!K612,'Payroll'!K632,'Payroll'!K652,'Payroll'!K672,'Payroll'!K692,'Payroll'!K712,'Payroll'!K732,'Payroll'!K752,'Payroll'!K772,'Payroll'!K792,'Payroll'!K812,'Payroll'!K832,'Payroll'!K852,'Payroll'!K872,'Payroll'!K892,'Payroll'!K912,'Payroll'!K932,'Payroll'!K952,'Payroll'!K972,'Payroll'!K992,'Payroll'!K1012,'Payroll'!K1032,'Payroll'!K1052,'Payroll'!K1072,'Payroll'!K1092,'Payroll'!K1112,'Payroll'!K1132,'Payroll'!K1152,'Payroll'!K1172,'Payroll'!K1192)</f>
        <v>7</v>
      </c>
      <c r="L12" s="33">
        <f>SUM('Payroll'!L12,'Payroll'!L32,'Payroll'!L52,'Payroll'!L72,'Payroll'!L92,'Payroll'!L112,'Payroll'!L132,'Payroll'!L152,'Payroll'!L172,'Payroll'!L192,'Payroll'!L212,'Payroll'!L232,'Payroll'!L252,'Payroll'!L272,'Payroll'!L292,'Payroll'!L312,'Payroll'!L332,'Payroll'!L352,'Payroll'!L372,'Payroll'!L392,'Payroll'!L412,'Payroll'!L432,'Payroll'!L452,'Payroll'!L472,'Payroll'!L492,'Payroll'!L512,'Payroll'!L532,'Payroll'!L552,'Payroll'!L572,'Payroll'!L592,'Payroll'!L612,'Payroll'!L632,'Payroll'!L652,'Payroll'!L672,'Payroll'!L692,'Payroll'!L712,'Payroll'!L732,'Payroll'!L752,'Payroll'!L772,'Payroll'!L792,'Payroll'!L812,'Payroll'!L832,'Payroll'!L852,'Payroll'!L872,'Payroll'!L892,'Payroll'!L912,'Payroll'!L932,'Payroll'!L952,'Payroll'!L972,'Payroll'!L992,'Payroll'!L1012,'Payroll'!L1032,'Payroll'!L1052,'Payroll'!L1072,'Payroll'!L1092,'Payroll'!L1112,'Payroll'!L1132,'Payroll'!L1152,'Payroll'!L1172,'Payroll'!L1192)</f>
        <v>8</v>
      </c>
      <c r="M12" s="33">
        <f>SUM('Payroll'!M12,'Payroll'!M32,'Payroll'!M52,'Payroll'!M72,'Payroll'!M92,'Payroll'!M112,'Payroll'!M132,'Payroll'!M152,'Payroll'!M172,'Payroll'!M192,'Payroll'!M212,'Payroll'!M232,'Payroll'!M252,'Payroll'!M272,'Payroll'!M292,'Payroll'!M312,'Payroll'!M332,'Payroll'!M352,'Payroll'!M372,'Payroll'!M392,'Payroll'!M412,'Payroll'!M432,'Payroll'!M452,'Payroll'!M472,'Payroll'!M492,'Payroll'!M512,'Payroll'!M532,'Payroll'!M552,'Payroll'!M572,'Payroll'!M592,'Payroll'!M612,'Payroll'!M632,'Payroll'!M652,'Payroll'!M672,'Payroll'!M692,'Payroll'!M712,'Payroll'!M732,'Payroll'!M752,'Payroll'!M772,'Payroll'!M792,'Payroll'!M812,'Payroll'!M832,'Payroll'!M852,'Payroll'!M872,'Payroll'!M892,'Payroll'!M912,'Payroll'!M932,'Payroll'!M952,'Payroll'!M972,'Payroll'!M992,'Payroll'!M1012,'Payroll'!M1032,'Payroll'!M1052,'Payroll'!M1072,'Payroll'!M1092,'Payroll'!M1112,'Payroll'!M1132,'Payroll'!M1152,'Payroll'!M1172,'Payroll'!M1192)</f>
        <v>8</v>
      </c>
      <c r="N12" s="33">
        <f>SUM('Payroll'!N12,'Payroll'!N32,'Payroll'!N52,'Payroll'!N72,'Payroll'!N92,'Payroll'!N112,'Payroll'!N132,'Payroll'!N152,'Payroll'!N172,'Payroll'!N192,'Payroll'!N212,'Payroll'!N232,'Payroll'!N252,'Payroll'!N272,'Payroll'!N292,'Payroll'!N312,'Payroll'!N332,'Payroll'!N352,'Payroll'!N372,'Payroll'!N392,'Payroll'!N412,'Payroll'!N432,'Payroll'!N452,'Payroll'!N472,'Payroll'!N492,'Payroll'!N512,'Payroll'!N532,'Payroll'!N552,'Payroll'!N572,'Payroll'!N592,'Payroll'!N612,'Payroll'!N632,'Payroll'!N652,'Payroll'!N672,'Payroll'!N692,'Payroll'!N712,'Payroll'!N732,'Payroll'!N752,'Payroll'!N772,'Payroll'!N792,'Payroll'!N812,'Payroll'!N832,'Payroll'!N852,'Payroll'!N872,'Payroll'!N892,'Payroll'!N912,'Payroll'!N932,'Payroll'!N952,'Payroll'!N972,'Payroll'!N992,'Payroll'!N1012,'Payroll'!N1032,'Payroll'!N1052,'Payroll'!N1072,'Payroll'!N1092,'Payroll'!N1112,'Payroll'!N1132,'Payroll'!N1152,'Payroll'!N1172,'Payroll'!N1192)</f>
        <v>8</v>
      </c>
      <c r="O12" s="33">
        <f>SUM('Payroll'!O12,'Payroll'!O32,'Payroll'!O52,'Payroll'!O72,'Payroll'!O92,'Payroll'!O112,'Payroll'!O132,'Payroll'!O152,'Payroll'!O172,'Payroll'!O192,'Payroll'!O212,'Payroll'!O232,'Payroll'!O252,'Payroll'!O272,'Payroll'!O292,'Payroll'!O312,'Payroll'!O332,'Payroll'!O352,'Payroll'!O372,'Payroll'!O392,'Payroll'!O412,'Payroll'!O432,'Payroll'!O452,'Payroll'!O472,'Payroll'!O492,'Payroll'!O512,'Payroll'!O532,'Payroll'!O552,'Payroll'!O572,'Payroll'!O592,'Payroll'!O612,'Payroll'!O632,'Payroll'!O652,'Payroll'!O672,'Payroll'!O692,'Payroll'!O712,'Payroll'!O732,'Payroll'!O752,'Payroll'!O772,'Payroll'!O792,'Payroll'!O812,'Payroll'!O832,'Payroll'!O852,'Payroll'!O872,'Payroll'!O892,'Payroll'!O912,'Payroll'!O932,'Payroll'!O952,'Payroll'!O972,'Payroll'!O992,'Payroll'!O1012,'Payroll'!O1032,'Payroll'!O1052,'Payroll'!O1072,'Payroll'!O1092,'Payroll'!O1112,'Payroll'!O1132,'Payroll'!O1152,'Payroll'!O1172,'Payroll'!O1192)</f>
        <v>10</v>
      </c>
      <c r="P12" s="33">
        <f>SUM('Payroll'!P12,'Payroll'!P32,'Payroll'!P52,'Payroll'!P72,'Payroll'!P92,'Payroll'!P112,'Payroll'!P132,'Payroll'!P152,'Payroll'!P172,'Payroll'!P192,'Payroll'!P212,'Payroll'!P232,'Payroll'!P252,'Payroll'!P272,'Payroll'!P292,'Payroll'!P312,'Payroll'!P332,'Payroll'!P352,'Payroll'!P372,'Payroll'!P392,'Payroll'!P412,'Payroll'!P432,'Payroll'!P452,'Payroll'!P472,'Payroll'!P492,'Payroll'!P512,'Payroll'!P532,'Payroll'!P552,'Payroll'!P572,'Payroll'!P592,'Payroll'!P612,'Payroll'!P632,'Payroll'!P652,'Payroll'!P672,'Payroll'!P692,'Payroll'!P712,'Payroll'!P732,'Payroll'!P752,'Payroll'!P772,'Payroll'!P792,'Payroll'!P812,'Payroll'!P832,'Payroll'!P852,'Payroll'!P872,'Payroll'!P892,'Payroll'!P912,'Payroll'!P932,'Payroll'!P952,'Payroll'!P972,'Payroll'!P992,'Payroll'!P1012,'Payroll'!P1032,'Payroll'!P1052,'Payroll'!P1072,'Payroll'!P1092,'Payroll'!P1112,'Payroll'!P1132,'Payroll'!P1152,'Payroll'!P1172,'Payroll'!P1192)</f>
        <v>12</v>
      </c>
      <c r="Q12" s="33">
        <f>SUM('Payroll'!Q12,'Payroll'!Q32,'Payroll'!Q52,'Payroll'!Q72,'Payroll'!Q92,'Payroll'!Q112,'Payroll'!Q132,'Payroll'!Q152,'Payroll'!Q172,'Payroll'!Q192,'Payroll'!Q212,'Payroll'!Q232,'Payroll'!Q252,'Payroll'!Q272,'Payroll'!Q292,'Payroll'!Q312,'Payroll'!Q332,'Payroll'!Q352,'Payroll'!Q372,'Payroll'!Q392,'Payroll'!Q412,'Payroll'!Q432,'Payroll'!Q452,'Payroll'!Q472,'Payroll'!Q492,'Payroll'!Q512,'Payroll'!Q532,'Payroll'!Q552,'Payroll'!Q572,'Payroll'!Q592,'Payroll'!Q612,'Payroll'!Q632,'Payroll'!Q652,'Payroll'!Q672,'Payroll'!Q692,'Payroll'!Q712,'Payroll'!Q732,'Payroll'!Q752,'Payroll'!Q772,'Payroll'!Q792,'Payroll'!Q812,'Payroll'!Q832,'Payroll'!Q852,'Payroll'!Q872,'Payroll'!Q892,'Payroll'!Q912,'Payroll'!Q932,'Payroll'!Q952,'Payroll'!Q972,'Payroll'!Q992,'Payroll'!Q1012,'Payroll'!Q1032,'Payroll'!Q1052,'Payroll'!Q1072,'Payroll'!Q1092,'Payroll'!Q1112,'Payroll'!Q1132,'Payroll'!Q1152,'Payroll'!Q1172,'Payroll'!Q1192)</f>
        <v>13</v>
      </c>
      <c r="R12" s="33">
        <f>SUM('Payroll'!R12,'Payroll'!R32,'Payroll'!R52,'Payroll'!R72,'Payroll'!R92,'Payroll'!R112,'Payroll'!R132,'Payroll'!R152,'Payroll'!R172,'Payroll'!R192,'Payroll'!R212,'Payroll'!R232,'Payroll'!R252,'Payroll'!R272,'Payroll'!R292,'Payroll'!R312,'Payroll'!R332,'Payroll'!R352,'Payroll'!R372,'Payroll'!R392,'Payroll'!R412,'Payroll'!R432,'Payroll'!R452,'Payroll'!R472,'Payroll'!R492,'Payroll'!R512,'Payroll'!R532,'Payroll'!R552,'Payroll'!R572,'Payroll'!R592,'Payroll'!R612,'Payroll'!R632,'Payroll'!R652,'Payroll'!R672,'Payroll'!R692,'Payroll'!R712,'Payroll'!R732,'Payroll'!R752,'Payroll'!R772,'Payroll'!R792,'Payroll'!R812,'Payroll'!R832,'Payroll'!R852,'Payroll'!R872,'Payroll'!R892,'Payroll'!R912,'Payroll'!R932,'Payroll'!R952,'Payroll'!R972,'Payroll'!R992,'Payroll'!R1012,'Payroll'!R1032,'Payroll'!R1052,'Payroll'!R1072,'Payroll'!R1092,'Payroll'!R1112,'Payroll'!R1132,'Payroll'!R1152,'Payroll'!R1172,'Payroll'!R1192)</f>
        <v>13</v>
      </c>
      <c r="S12" s="33">
        <f>SUM('Payroll'!S12,'Payroll'!S32,'Payroll'!S52,'Payroll'!S72,'Payroll'!S92,'Payroll'!S112,'Payroll'!S132,'Payroll'!S152,'Payroll'!S172,'Payroll'!S192,'Payroll'!S212,'Payroll'!S232,'Payroll'!S252,'Payroll'!S272,'Payroll'!S292,'Payroll'!S312,'Payroll'!S332,'Payroll'!S352,'Payroll'!S372,'Payroll'!S392,'Payroll'!S412,'Payroll'!S432,'Payroll'!S452,'Payroll'!S472,'Payroll'!S492,'Payroll'!S512,'Payroll'!S532,'Payroll'!S552,'Payroll'!S572,'Payroll'!S592,'Payroll'!S612,'Payroll'!S632,'Payroll'!S652,'Payroll'!S672,'Payroll'!S692,'Payroll'!S712,'Payroll'!S732,'Payroll'!S752,'Payroll'!S772,'Payroll'!S792,'Payroll'!S812,'Payroll'!S832,'Payroll'!S852,'Payroll'!S872,'Payroll'!S892,'Payroll'!S912,'Payroll'!S932,'Payroll'!S952,'Payroll'!S972,'Payroll'!S992,'Payroll'!S1012,'Payroll'!S1032,'Payroll'!S1052,'Payroll'!S1072,'Payroll'!S1092,'Payroll'!S1112,'Payroll'!S1132,'Payroll'!S1152,'Payroll'!S1172,'Payroll'!S1192)</f>
        <v>13</v>
      </c>
      <c r="T12" s="33">
        <f>SUM('Payroll'!T12,'Payroll'!T32,'Payroll'!T52,'Payroll'!T72,'Payroll'!T92,'Payroll'!T112,'Payroll'!T132,'Payroll'!T152,'Payroll'!T172,'Payroll'!T192,'Payroll'!T212,'Payroll'!T232,'Payroll'!T252,'Payroll'!T272,'Payroll'!T292,'Payroll'!T312,'Payroll'!T332,'Payroll'!T352,'Payroll'!T372,'Payroll'!T392,'Payroll'!T412,'Payroll'!T432,'Payroll'!T452,'Payroll'!T472,'Payroll'!T492,'Payroll'!T512,'Payroll'!T532,'Payroll'!T552,'Payroll'!T572,'Payroll'!T592,'Payroll'!T612,'Payroll'!T632,'Payroll'!T652,'Payroll'!T672,'Payroll'!T692,'Payroll'!T712,'Payroll'!T732,'Payroll'!T752,'Payroll'!T772,'Payroll'!T792,'Payroll'!T812,'Payroll'!T832,'Payroll'!T852,'Payroll'!T872,'Payroll'!T892,'Payroll'!T912,'Payroll'!T932,'Payroll'!T952,'Payroll'!T972,'Payroll'!T992,'Payroll'!T1012,'Payroll'!T1032,'Payroll'!T1052,'Payroll'!T1072,'Payroll'!T1092,'Payroll'!T1112,'Payroll'!T1132,'Payroll'!T1152,'Payroll'!T1172,'Payroll'!T1192)</f>
        <v>14</v>
      </c>
      <c r="U12" s="33">
        <f>SUM('Payroll'!U12,'Payroll'!U32,'Payroll'!U52,'Payroll'!U72,'Payroll'!U92,'Payroll'!U112,'Payroll'!U132,'Payroll'!U152,'Payroll'!U172,'Payroll'!U192,'Payroll'!U212,'Payroll'!U232,'Payroll'!U252,'Payroll'!U272,'Payroll'!U292,'Payroll'!U312,'Payroll'!U332,'Payroll'!U352,'Payroll'!U372,'Payroll'!U392,'Payroll'!U412,'Payroll'!U432,'Payroll'!U452,'Payroll'!U472,'Payroll'!U492,'Payroll'!U512,'Payroll'!U532,'Payroll'!U552,'Payroll'!U572,'Payroll'!U592,'Payroll'!U612,'Payroll'!U632,'Payroll'!U652,'Payroll'!U672,'Payroll'!U692,'Payroll'!U712,'Payroll'!U732,'Payroll'!U752,'Payroll'!U772,'Payroll'!U792,'Payroll'!U812,'Payroll'!U832,'Payroll'!U852,'Payroll'!U872,'Payroll'!U892,'Payroll'!U912,'Payroll'!U932,'Payroll'!U952,'Payroll'!U972,'Payroll'!U992,'Payroll'!U1012,'Payroll'!U1032,'Payroll'!U1052,'Payroll'!U1072,'Payroll'!U1092,'Payroll'!U1112,'Payroll'!U1132,'Payroll'!U1152,'Payroll'!U1172,'Payroll'!U1192)</f>
        <v>14</v>
      </c>
      <c r="V12" s="33">
        <f>SUM('Payroll'!V12,'Payroll'!V32,'Payroll'!V52,'Payroll'!V72,'Payroll'!V92,'Payroll'!V112,'Payroll'!V132,'Payroll'!V152,'Payroll'!V172,'Payroll'!V192,'Payroll'!V212,'Payroll'!V232,'Payroll'!V252,'Payroll'!V272,'Payroll'!V292,'Payroll'!V312,'Payroll'!V332,'Payroll'!V352,'Payroll'!V372,'Payroll'!V392,'Payroll'!V412,'Payroll'!V432,'Payroll'!V452,'Payroll'!V472,'Payroll'!V492,'Payroll'!V512,'Payroll'!V532,'Payroll'!V552,'Payroll'!V572,'Payroll'!V592,'Payroll'!V612,'Payroll'!V632,'Payroll'!V652,'Payroll'!V672,'Payroll'!V692,'Payroll'!V712,'Payroll'!V732,'Payroll'!V752,'Payroll'!V772,'Payroll'!V792,'Payroll'!V812,'Payroll'!V832,'Payroll'!V852,'Payroll'!V872,'Payroll'!V892,'Payroll'!V912,'Payroll'!V932,'Payroll'!V952,'Payroll'!V972,'Payroll'!V992,'Payroll'!V1012,'Payroll'!V1032,'Payroll'!V1052,'Payroll'!V1072,'Payroll'!V1092,'Payroll'!V1112,'Payroll'!V1132,'Payroll'!V1152,'Payroll'!V1172,'Payroll'!V1192)</f>
        <v>14</v>
      </c>
      <c r="W12" s="33">
        <f>SUM('Payroll'!W12,'Payroll'!W32,'Payroll'!W52,'Payroll'!W72,'Payroll'!W92,'Payroll'!W112,'Payroll'!W132,'Payroll'!W152,'Payroll'!W172,'Payroll'!W192,'Payroll'!W212,'Payroll'!W232,'Payroll'!W252,'Payroll'!W272,'Payroll'!W292,'Payroll'!W312,'Payroll'!W332,'Payroll'!W352,'Payroll'!W372,'Payroll'!W392,'Payroll'!W412,'Payroll'!W432,'Payroll'!W452,'Payroll'!W472,'Payroll'!W492,'Payroll'!W512,'Payroll'!W532,'Payroll'!W552,'Payroll'!W572,'Payroll'!W592,'Payroll'!W612,'Payroll'!W632,'Payroll'!W652,'Payroll'!W672,'Payroll'!W692,'Payroll'!W712,'Payroll'!W732,'Payroll'!W752,'Payroll'!W772,'Payroll'!W792,'Payroll'!W812,'Payroll'!W832,'Payroll'!W852,'Payroll'!W872,'Payroll'!W892,'Payroll'!W912,'Payroll'!W932,'Payroll'!W952,'Payroll'!W972,'Payroll'!W992,'Payroll'!W1012,'Payroll'!W1032,'Payroll'!W1052,'Payroll'!W1072,'Payroll'!W1092,'Payroll'!W1112,'Payroll'!W1132,'Payroll'!W1152,'Payroll'!W1172,'Payroll'!W1192)</f>
        <v>14</v>
      </c>
      <c r="X12" s="33">
        <f>SUM('Payroll'!X12,'Payroll'!X32,'Payroll'!X52,'Payroll'!X72,'Payroll'!X92,'Payroll'!X112,'Payroll'!X132,'Payroll'!X152,'Payroll'!X172,'Payroll'!X192,'Payroll'!X212,'Payroll'!X232,'Payroll'!X252,'Payroll'!X272,'Payroll'!X292,'Payroll'!X312,'Payroll'!X332,'Payroll'!X352,'Payroll'!X372,'Payroll'!X392,'Payroll'!X412,'Payroll'!X432,'Payroll'!X452,'Payroll'!X472,'Payroll'!X492,'Payroll'!X512,'Payroll'!X532,'Payroll'!X552,'Payroll'!X572,'Payroll'!X592,'Payroll'!X612,'Payroll'!X632,'Payroll'!X652,'Payroll'!X672,'Payroll'!X692,'Payroll'!X712,'Payroll'!X732,'Payroll'!X752,'Payroll'!X772,'Payroll'!X792,'Payroll'!X812,'Payroll'!X832,'Payroll'!X852,'Payroll'!X872,'Payroll'!X892,'Payroll'!X912,'Payroll'!X932,'Payroll'!X952,'Payroll'!X972,'Payroll'!X992,'Payroll'!X1012,'Payroll'!X1032,'Payroll'!X1052,'Payroll'!X1072,'Payroll'!X1092,'Payroll'!X1112,'Payroll'!X1132,'Payroll'!X1152,'Payroll'!X1172,'Payroll'!X1192)</f>
        <v>14</v>
      </c>
      <c r="Y12" s="33">
        <f>SUM('Payroll'!Y12,'Payroll'!Y32,'Payroll'!Y52,'Payroll'!Y72,'Payroll'!Y92,'Payroll'!Y112,'Payroll'!Y132,'Payroll'!Y152,'Payroll'!Y172,'Payroll'!Y192,'Payroll'!Y212,'Payroll'!Y232,'Payroll'!Y252,'Payroll'!Y272,'Payroll'!Y292,'Payroll'!Y312,'Payroll'!Y332,'Payroll'!Y352,'Payroll'!Y372,'Payroll'!Y392,'Payroll'!Y412,'Payroll'!Y432,'Payroll'!Y452,'Payroll'!Y472,'Payroll'!Y492,'Payroll'!Y512,'Payroll'!Y532,'Payroll'!Y552,'Payroll'!Y572,'Payroll'!Y592,'Payroll'!Y612,'Payroll'!Y632,'Payroll'!Y652,'Payroll'!Y672,'Payroll'!Y692,'Payroll'!Y712,'Payroll'!Y732,'Payroll'!Y752,'Payroll'!Y772,'Payroll'!Y792,'Payroll'!Y812,'Payroll'!Y832,'Payroll'!Y852,'Payroll'!Y872,'Payroll'!Y892,'Payroll'!Y912,'Payroll'!Y932,'Payroll'!Y952,'Payroll'!Y972,'Payroll'!Y992,'Payroll'!Y1012,'Payroll'!Y1032,'Payroll'!Y1052,'Payroll'!Y1072,'Payroll'!Y1092,'Payroll'!Y1112,'Payroll'!Y1132,'Payroll'!Y1152,'Payroll'!Y1172,'Payroll'!Y1192)</f>
        <v>14</v>
      </c>
      <c r="Z12" s="33">
        <f>SUM('Payroll'!Z12,'Payroll'!Z32,'Payroll'!Z52,'Payroll'!Z72,'Payroll'!Z92,'Payroll'!Z112,'Payroll'!Z132,'Payroll'!Z152,'Payroll'!Z172,'Payroll'!Z192,'Payroll'!Z212,'Payroll'!Z232,'Payroll'!Z252,'Payroll'!Z272,'Payroll'!Z292,'Payroll'!Z312,'Payroll'!Z332,'Payroll'!Z352,'Payroll'!Z372,'Payroll'!Z392,'Payroll'!Z412,'Payroll'!Z432,'Payroll'!Z452,'Payroll'!Z472,'Payroll'!Z492,'Payroll'!Z512,'Payroll'!Z532,'Payroll'!Z552,'Payroll'!Z572,'Payroll'!Z592,'Payroll'!Z612,'Payroll'!Z632,'Payroll'!Z652,'Payroll'!Z672,'Payroll'!Z692,'Payroll'!Z712,'Payroll'!Z732,'Payroll'!Z752,'Payroll'!Z772,'Payroll'!Z792,'Payroll'!Z812,'Payroll'!Z832,'Payroll'!Z852,'Payroll'!Z872,'Payroll'!Z892,'Payroll'!Z912,'Payroll'!Z932,'Payroll'!Z952,'Payroll'!Z972,'Payroll'!Z992,'Payroll'!Z1012,'Payroll'!Z1032,'Payroll'!Z1052,'Payroll'!Z1072,'Payroll'!Z1092,'Payroll'!Z1112,'Payroll'!Z1132,'Payroll'!Z1152,'Payroll'!Z1172,'Payroll'!Z1192)</f>
        <v>15</v>
      </c>
      <c r="AA12" s="33">
        <f>SUM('Payroll'!AA12,'Payroll'!AA32,'Payroll'!AA52,'Payroll'!AA72,'Payroll'!AA92,'Payroll'!AA112,'Payroll'!AA132,'Payroll'!AA152,'Payroll'!AA172,'Payroll'!AA192,'Payroll'!AA212,'Payroll'!AA232,'Payroll'!AA252,'Payroll'!AA272,'Payroll'!AA292,'Payroll'!AA312,'Payroll'!AA332,'Payroll'!AA352,'Payroll'!AA372,'Payroll'!AA392,'Payroll'!AA412,'Payroll'!AA432,'Payroll'!AA452,'Payroll'!AA472,'Payroll'!AA492,'Payroll'!AA512,'Payroll'!AA532,'Payroll'!AA552,'Payroll'!AA572,'Payroll'!AA592,'Payroll'!AA612,'Payroll'!AA632,'Payroll'!AA652,'Payroll'!AA672,'Payroll'!AA692,'Payroll'!AA712,'Payroll'!AA732,'Payroll'!AA752,'Payroll'!AA772,'Payroll'!AA792,'Payroll'!AA812,'Payroll'!AA832,'Payroll'!AA852,'Payroll'!AA872,'Payroll'!AA892,'Payroll'!AA912,'Payroll'!AA932,'Payroll'!AA952,'Payroll'!AA972,'Payroll'!AA992,'Payroll'!AA1012,'Payroll'!AA1032,'Payroll'!AA1052,'Payroll'!AA1072,'Payroll'!AA1092,'Payroll'!AA1112,'Payroll'!AA1132,'Payroll'!AA1152,'Payroll'!AA1172,'Payroll'!AA1192)</f>
        <v>15</v>
      </c>
      <c r="AB12" s="33">
        <f>SUM('Payroll'!AB12,'Payroll'!AB32,'Payroll'!AB52,'Payroll'!AB72,'Payroll'!AB92,'Payroll'!AB112,'Payroll'!AB132,'Payroll'!AB152,'Payroll'!AB172,'Payroll'!AB192,'Payroll'!AB212,'Payroll'!AB232,'Payroll'!AB252,'Payroll'!AB272,'Payroll'!AB292,'Payroll'!AB312,'Payroll'!AB332,'Payroll'!AB352,'Payroll'!AB372,'Payroll'!AB392,'Payroll'!AB412,'Payroll'!AB432,'Payroll'!AB452,'Payroll'!AB472,'Payroll'!AB492,'Payroll'!AB512,'Payroll'!AB532,'Payroll'!AB552,'Payroll'!AB572,'Payroll'!AB592,'Payroll'!AB612,'Payroll'!AB632,'Payroll'!AB652,'Payroll'!AB672,'Payroll'!AB692,'Payroll'!AB712,'Payroll'!AB732,'Payroll'!AB752,'Payroll'!AB772,'Payroll'!AB792,'Payroll'!AB812,'Payroll'!AB832,'Payroll'!AB852,'Payroll'!AB872,'Payroll'!AB892,'Payroll'!AB912,'Payroll'!AB932,'Payroll'!AB952,'Payroll'!AB972,'Payroll'!AB992,'Payroll'!AB1012,'Payroll'!AB1032,'Payroll'!AB1052,'Payroll'!AB1072,'Payroll'!AB1092,'Payroll'!AB1112,'Payroll'!AB1132,'Payroll'!AB1152,'Payroll'!AB1172,'Payroll'!AB1192)</f>
        <v>15</v>
      </c>
      <c r="AC12" s="33">
        <f>SUM('Payroll'!AC12,'Payroll'!AC32,'Payroll'!AC52,'Payroll'!AC72,'Payroll'!AC92,'Payroll'!AC112,'Payroll'!AC132,'Payroll'!AC152,'Payroll'!AC172,'Payroll'!AC192,'Payroll'!AC212,'Payroll'!AC232,'Payroll'!AC252,'Payroll'!AC272,'Payroll'!AC292,'Payroll'!AC312,'Payroll'!AC332,'Payroll'!AC352,'Payroll'!AC372,'Payroll'!AC392,'Payroll'!AC412,'Payroll'!AC432,'Payroll'!AC452,'Payroll'!AC472,'Payroll'!AC492,'Payroll'!AC512,'Payroll'!AC532,'Payroll'!AC552,'Payroll'!AC572,'Payroll'!AC592,'Payroll'!AC612,'Payroll'!AC632,'Payroll'!AC652,'Payroll'!AC672,'Payroll'!AC692,'Payroll'!AC712,'Payroll'!AC732,'Payroll'!AC752,'Payroll'!AC772,'Payroll'!AC792,'Payroll'!AC812,'Payroll'!AC832,'Payroll'!AC852,'Payroll'!AC872,'Payroll'!AC892,'Payroll'!AC912,'Payroll'!AC932,'Payroll'!AC952,'Payroll'!AC972,'Payroll'!AC992,'Payroll'!AC1012,'Payroll'!AC1032,'Payroll'!AC1052,'Payroll'!AC1072,'Payroll'!AC1092,'Payroll'!AC1112,'Payroll'!AC1132,'Payroll'!AC1152,'Payroll'!AC1172,'Payroll'!AC1192)</f>
        <v>15</v>
      </c>
      <c r="AD12" s="33">
        <f>SUM('Payroll'!AD12,'Payroll'!AD32,'Payroll'!AD52,'Payroll'!AD72,'Payroll'!AD92,'Payroll'!AD112,'Payroll'!AD132,'Payroll'!AD152,'Payroll'!AD172,'Payroll'!AD192,'Payroll'!AD212,'Payroll'!AD232,'Payroll'!AD252,'Payroll'!AD272,'Payroll'!AD292,'Payroll'!AD312,'Payroll'!AD332,'Payroll'!AD352,'Payroll'!AD372,'Payroll'!AD392,'Payroll'!AD412,'Payroll'!AD432,'Payroll'!AD452,'Payroll'!AD472,'Payroll'!AD492,'Payroll'!AD512,'Payroll'!AD532,'Payroll'!AD552,'Payroll'!AD572,'Payroll'!AD592,'Payroll'!AD612,'Payroll'!AD632,'Payroll'!AD652,'Payroll'!AD672,'Payroll'!AD692,'Payroll'!AD712,'Payroll'!AD732,'Payroll'!AD752,'Payroll'!AD772,'Payroll'!AD792,'Payroll'!AD812,'Payroll'!AD832,'Payroll'!AD852,'Payroll'!AD872,'Payroll'!AD892,'Payroll'!AD912,'Payroll'!AD932,'Payroll'!AD952,'Payroll'!AD972,'Payroll'!AD992,'Payroll'!AD1012,'Payroll'!AD1032,'Payroll'!AD1052,'Payroll'!AD1072,'Payroll'!AD1092,'Payroll'!AD1112,'Payroll'!AD1132,'Payroll'!AD1152,'Payroll'!AD1172,'Payroll'!AD1192)</f>
        <v>15</v>
      </c>
      <c r="AE12" s="33">
        <f>SUM('Payroll'!AE12,'Payroll'!AE32,'Payroll'!AE52,'Payroll'!AE72,'Payroll'!AE92,'Payroll'!AE112,'Payroll'!AE132,'Payroll'!AE152,'Payroll'!AE172,'Payroll'!AE192,'Payroll'!AE212,'Payroll'!AE232,'Payroll'!AE252,'Payroll'!AE272,'Payroll'!AE292,'Payroll'!AE312,'Payroll'!AE332,'Payroll'!AE352,'Payroll'!AE372,'Payroll'!AE392,'Payroll'!AE412,'Payroll'!AE432,'Payroll'!AE452,'Payroll'!AE472,'Payroll'!AE492,'Payroll'!AE512,'Payroll'!AE532,'Payroll'!AE552,'Payroll'!AE572,'Payroll'!AE592,'Payroll'!AE612,'Payroll'!AE632,'Payroll'!AE652,'Payroll'!AE672,'Payroll'!AE692,'Payroll'!AE712,'Payroll'!AE732,'Payroll'!AE752,'Payroll'!AE772,'Payroll'!AE792,'Payroll'!AE812,'Payroll'!AE832,'Payroll'!AE852,'Payroll'!AE872,'Payroll'!AE892,'Payroll'!AE912,'Payroll'!AE932,'Payroll'!AE952,'Payroll'!AE972,'Payroll'!AE992,'Payroll'!AE1012,'Payroll'!AE1032,'Payroll'!AE1052,'Payroll'!AE1072,'Payroll'!AE1092,'Payroll'!AE1112,'Payroll'!AE1132,'Payroll'!AE1152,'Payroll'!AE1172,'Payroll'!AE1192)</f>
        <v>16</v>
      </c>
      <c r="AF12" s="33">
        <f>SUM('Payroll'!AF12,'Payroll'!AF32,'Payroll'!AF52,'Payroll'!AF72,'Payroll'!AF92,'Payroll'!AF112,'Payroll'!AF132,'Payroll'!AF152,'Payroll'!AF172,'Payroll'!AF192,'Payroll'!AF212,'Payroll'!AF232,'Payroll'!AF252,'Payroll'!AF272,'Payroll'!AF292,'Payroll'!AF312,'Payroll'!AF332,'Payroll'!AF352,'Payroll'!AF372,'Payroll'!AF392,'Payroll'!AF412,'Payroll'!AF432,'Payroll'!AF452,'Payroll'!AF472,'Payroll'!AF492,'Payroll'!AF512,'Payroll'!AF532,'Payroll'!AF552,'Payroll'!AF572,'Payroll'!AF592,'Payroll'!AF612,'Payroll'!AF632,'Payroll'!AF652,'Payroll'!AF672,'Payroll'!AF692,'Payroll'!AF712,'Payroll'!AF732,'Payroll'!AF752,'Payroll'!AF772,'Payroll'!AF792,'Payroll'!AF812,'Payroll'!AF832,'Payroll'!AF852,'Payroll'!AF872,'Payroll'!AF892,'Payroll'!AF912,'Payroll'!AF932,'Payroll'!AF952,'Payroll'!AF972,'Payroll'!AF992,'Payroll'!AF1012,'Payroll'!AF1032,'Payroll'!AF1052,'Payroll'!AF1072,'Payroll'!AF1092,'Payroll'!AF1112,'Payroll'!AF1132,'Payroll'!AF1152,'Payroll'!AF1172,'Payroll'!AF1192)</f>
        <v>16</v>
      </c>
      <c r="AG12" s="33">
        <f>SUM('Payroll'!AG12,'Payroll'!AG32,'Payroll'!AG52,'Payroll'!AG72,'Payroll'!AG92,'Payroll'!AG112,'Payroll'!AG132,'Payroll'!AG152,'Payroll'!AG172,'Payroll'!AG192,'Payroll'!AG212,'Payroll'!AG232,'Payroll'!AG252,'Payroll'!AG272,'Payroll'!AG292,'Payroll'!AG312,'Payroll'!AG332,'Payroll'!AG352,'Payroll'!AG372,'Payroll'!AG392,'Payroll'!AG412,'Payroll'!AG432,'Payroll'!AG452,'Payroll'!AG472,'Payroll'!AG492,'Payroll'!AG512,'Payroll'!AG532,'Payroll'!AG552,'Payroll'!AG572,'Payroll'!AG592,'Payroll'!AG612,'Payroll'!AG632,'Payroll'!AG652,'Payroll'!AG672,'Payroll'!AG692,'Payroll'!AG712,'Payroll'!AG732,'Payroll'!AG752,'Payroll'!AG772,'Payroll'!AG792,'Payroll'!AG812,'Payroll'!AG832,'Payroll'!AG852,'Payroll'!AG872,'Payroll'!AG892,'Payroll'!AG912,'Payroll'!AG932,'Payroll'!AG952,'Payroll'!AG972,'Payroll'!AG992,'Payroll'!AG1012,'Payroll'!AG1032,'Payroll'!AG1052,'Payroll'!AG1072,'Payroll'!AG1092,'Payroll'!AG1112,'Payroll'!AG1132,'Payroll'!AG1152,'Payroll'!AG1172,'Payroll'!AG1192)</f>
        <v>16</v>
      </c>
      <c r="AH12" s="33">
        <f>SUM('Payroll'!AH12,'Payroll'!AH32,'Payroll'!AH52,'Payroll'!AH72,'Payroll'!AH92,'Payroll'!AH112,'Payroll'!AH132,'Payroll'!AH152,'Payroll'!AH172,'Payroll'!AH192,'Payroll'!AH212,'Payroll'!AH232,'Payroll'!AH252,'Payroll'!AH272,'Payroll'!AH292,'Payroll'!AH312,'Payroll'!AH332,'Payroll'!AH352,'Payroll'!AH372,'Payroll'!AH392,'Payroll'!AH412,'Payroll'!AH432,'Payroll'!AH452,'Payroll'!AH472,'Payroll'!AH492,'Payroll'!AH512,'Payroll'!AH532,'Payroll'!AH552,'Payroll'!AH572,'Payroll'!AH592,'Payroll'!AH612,'Payroll'!AH632,'Payroll'!AH652,'Payroll'!AH672,'Payroll'!AH692,'Payroll'!AH712,'Payroll'!AH732,'Payroll'!AH752,'Payroll'!AH772,'Payroll'!AH792,'Payroll'!AH812,'Payroll'!AH832,'Payroll'!AH852,'Payroll'!AH872,'Payroll'!AH892,'Payroll'!AH912,'Payroll'!AH932,'Payroll'!AH952,'Payroll'!AH972,'Payroll'!AH992,'Payroll'!AH1012,'Payroll'!AH1032,'Payroll'!AH1052,'Payroll'!AH1072,'Payroll'!AH1092,'Payroll'!AH1112,'Payroll'!AH1132,'Payroll'!AH1152,'Payroll'!AH1172,'Payroll'!AH1192)</f>
        <v>16</v>
      </c>
      <c r="AI12" s="33">
        <f>SUM('Payroll'!AI12,'Payroll'!AI32,'Payroll'!AI52,'Payroll'!AI72,'Payroll'!AI92,'Payroll'!AI112,'Payroll'!AI132,'Payroll'!AI152,'Payroll'!AI172,'Payroll'!AI192,'Payroll'!AI212,'Payroll'!AI232,'Payroll'!AI252,'Payroll'!AI272,'Payroll'!AI292,'Payroll'!AI312,'Payroll'!AI332,'Payroll'!AI352,'Payroll'!AI372,'Payroll'!AI392,'Payroll'!AI412,'Payroll'!AI432,'Payroll'!AI452,'Payroll'!AI472,'Payroll'!AI492,'Payroll'!AI512,'Payroll'!AI532,'Payroll'!AI552,'Payroll'!AI572,'Payroll'!AI592,'Payroll'!AI612,'Payroll'!AI632,'Payroll'!AI652,'Payroll'!AI672,'Payroll'!AI692,'Payroll'!AI712,'Payroll'!AI732,'Payroll'!AI752,'Payroll'!AI772,'Payroll'!AI792,'Payroll'!AI812,'Payroll'!AI832,'Payroll'!AI852,'Payroll'!AI872,'Payroll'!AI892,'Payroll'!AI912,'Payroll'!AI932,'Payroll'!AI952,'Payroll'!AI972,'Payroll'!AI992,'Payroll'!AI1012,'Payroll'!AI1032,'Payroll'!AI1052,'Payroll'!AI1072,'Payroll'!AI1092,'Payroll'!AI1112,'Payroll'!AI1132,'Payroll'!AI1152,'Payroll'!AI1172,'Payroll'!AI1192)</f>
        <v>16</v>
      </c>
      <c r="AJ12" s="33">
        <f>SUM('Payroll'!AJ12,'Payroll'!AJ32,'Payroll'!AJ52,'Payroll'!AJ72,'Payroll'!AJ92,'Payroll'!AJ112,'Payroll'!AJ132,'Payroll'!AJ152,'Payroll'!AJ172,'Payroll'!AJ192,'Payroll'!AJ212,'Payroll'!AJ232,'Payroll'!AJ252,'Payroll'!AJ272,'Payroll'!AJ292,'Payroll'!AJ312,'Payroll'!AJ332,'Payroll'!AJ352,'Payroll'!AJ372,'Payroll'!AJ392,'Payroll'!AJ412,'Payroll'!AJ432,'Payroll'!AJ452,'Payroll'!AJ472,'Payroll'!AJ492,'Payroll'!AJ512,'Payroll'!AJ532,'Payroll'!AJ552,'Payroll'!AJ572,'Payroll'!AJ592,'Payroll'!AJ612,'Payroll'!AJ632,'Payroll'!AJ652,'Payroll'!AJ672,'Payroll'!AJ692,'Payroll'!AJ712,'Payroll'!AJ732,'Payroll'!AJ752,'Payroll'!AJ772,'Payroll'!AJ792,'Payroll'!AJ812,'Payroll'!AJ832,'Payroll'!AJ852,'Payroll'!AJ872,'Payroll'!AJ892,'Payroll'!AJ912,'Payroll'!AJ932,'Payroll'!AJ952,'Payroll'!AJ972,'Payroll'!AJ992,'Payroll'!AJ1012,'Payroll'!AJ1032,'Payroll'!AJ1052,'Payroll'!AJ1072,'Payroll'!AJ1092,'Payroll'!AJ1112,'Payroll'!AJ1132,'Payroll'!AJ1152,'Payroll'!AJ1172,'Payroll'!AJ1192)</f>
        <v>16</v>
      </c>
      <c r="AK12" s="33">
        <f>SUM('Payroll'!AK12,'Payroll'!AK32,'Payroll'!AK52,'Payroll'!AK72,'Payroll'!AK92,'Payroll'!AK112,'Payroll'!AK132,'Payroll'!AK152,'Payroll'!AK172,'Payroll'!AK192,'Payroll'!AK212,'Payroll'!AK232,'Payroll'!AK252,'Payroll'!AK272,'Payroll'!AK292,'Payroll'!AK312,'Payroll'!AK332,'Payroll'!AK352,'Payroll'!AK372,'Payroll'!AK392,'Payroll'!AK412,'Payroll'!AK432,'Payroll'!AK452,'Payroll'!AK472,'Payroll'!AK492,'Payroll'!AK512,'Payroll'!AK532,'Payroll'!AK552,'Payroll'!AK572,'Payroll'!AK592,'Payroll'!AK612,'Payroll'!AK632,'Payroll'!AK652,'Payroll'!AK672,'Payroll'!AK692,'Payroll'!AK712,'Payroll'!AK732,'Payroll'!AK752,'Payroll'!AK772,'Payroll'!AK792,'Payroll'!AK812,'Payroll'!AK832,'Payroll'!AK852,'Payroll'!AK872,'Payroll'!AK892,'Payroll'!AK912,'Payroll'!AK932,'Payroll'!AK952,'Payroll'!AK972,'Payroll'!AK992,'Payroll'!AK1012,'Payroll'!AK1032,'Payroll'!AK1052,'Payroll'!AK1072,'Payroll'!AK1092,'Payroll'!AK1112,'Payroll'!AK1132,'Payroll'!AK1152,'Payroll'!AK1172,'Payroll'!AK1192)</f>
        <v>16</v>
      </c>
      <c r="AL12" s="33">
        <f>SUM('Payroll'!AL12,'Payroll'!AL32,'Payroll'!AL52,'Payroll'!AL72,'Payroll'!AL92,'Payroll'!AL112,'Payroll'!AL132,'Payroll'!AL152,'Payroll'!AL172,'Payroll'!AL192,'Payroll'!AL212,'Payroll'!AL232,'Payroll'!AL252,'Payroll'!AL272,'Payroll'!AL292,'Payroll'!AL312,'Payroll'!AL332,'Payroll'!AL352,'Payroll'!AL372,'Payroll'!AL392,'Payroll'!AL412,'Payroll'!AL432,'Payroll'!AL452,'Payroll'!AL472,'Payroll'!AL492,'Payroll'!AL512,'Payroll'!AL532,'Payroll'!AL552,'Payroll'!AL572,'Payroll'!AL592,'Payroll'!AL612,'Payroll'!AL632,'Payroll'!AL652,'Payroll'!AL672,'Payroll'!AL692,'Payroll'!AL712,'Payroll'!AL732,'Payroll'!AL752,'Payroll'!AL772,'Payroll'!AL792,'Payroll'!AL812,'Payroll'!AL832,'Payroll'!AL852,'Payroll'!AL872,'Payroll'!AL892,'Payroll'!AL912,'Payroll'!AL932,'Payroll'!AL952,'Payroll'!AL972,'Payroll'!AL992,'Payroll'!AL1012,'Payroll'!AL1032,'Payroll'!AL1052,'Payroll'!AL1072,'Payroll'!AL1092,'Payroll'!AL1112,'Payroll'!AL1132,'Payroll'!AL1152,'Payroll'!AL1172,'Payroll'!AL1192)</f>
        <v>16</v>
      </c>
      <c r="AM12" s="33">
        <f>SUM('Payroll'!AM12,'Payroll'!AM32,'Payroll'!AM52,'Payroll'!AM72,'Payroll'!AM92,'Payroll'!AM112,'Payroll'!AM132,'Payroll'!AM152,'Payroll'!AM172,'Payroll'!AM192,'Payroll'!AM212,'Payroll'!AM232,'Payroll'!AM252,'Payroll'!AM272,'Payroll'!AM292,'Payroll'!AM312,'Payroll'!AM332,'Payroll'!AM352,'Payroll'!AM372,'Payroll'!AM392,'Payroll'!AM412,'Payroll'!AM432,'Payroll'!AM452,'Payroll'!AM472,'Payroll'!AM492,'Payroll'!AM512,'Payroll'!AM532,'Payroll'!AM552,'Payroll'!AM572,'Payroll'!AM592,'Payroll'!AM612,'Payroll'!AM632,'Payroll'!AM652,'Payroll'!AM672,'Payroll'!AM692,'Payroll'!AM712,'Payroll'!AM732,'Payroll'!AM752,'Payroll'!AM772,'Payroll'!AM792,'Payroll'!AM812,'Payroll'!AM832,'Payroll'!AM852,'Payroll'!AM872,'Payroll'!AM892,'Payroll'!AM912,'Payroll'!AM932,'Payroll'!AM952,'Payroll'!AM972,'Payroll'!AM992,'Payroll'!AM1012,'Payroll'!AM1032,'Payroll'!AM1052,'Payroll'!AM1072,'Payroll'!AM1092,'Payroll'!AM1112,'Payroll'!AM1132,'Payroll'!AM1152,'Payroll'!AM1172,'Payroll'!AM1192)</f>
        <v>16</v>
      </c>
      <c r="AN12" s="33">
        <f>SUM('Payroll'!AN12,'Payroll'!AN32,'Payroll'!AN52,'Payroll'!AN72,'Payroll'!AN92,'Payroll'!AN112,'Payroll'!AN132,'Payroll'!AN152,'Payroll'!AN172,'Payroll'!AN192,'Payroll'!AN212,'Payroll'!AN232,'Payroll'!AN252,'Payroll'!AN272,'Payroll'!AN292,'Payroll'!AN312,'Payroll'!AN332,'Payroll'!AN352,'Payroll'!AN372,'Payroll'!AN392,'Payroll'!AN412,'Payroll'!AN432,'Payroll'!AN452,'Payroll'!AN472,'Payroll'!AN492,'Payroll'!AN512,'Payroll'!AN532,'Payroll'!AN552,'Payroll'!AN572,'Payroll'!AN592,'Payroll'!AN612,'Payroll'!AN632,'Payroll'!AN652,'Payroll'!AN672,'Payroll'!AN692,'Payroll'!AN712,'Payroll'!AN732,'Payroll'!AN752,'Payroll'!AN772,'Payroll'!AN792,'Payroll'!AN812,'Payroll'!AN832,'Payroll'!AN852,'Payroll'!AN872,'Payroll'!AN892,'Payroll'!AN912,'Payroll'!AN932,'Payroll'!AN952,'Payroll'!AN972,'Payroll'!AN992,'Payroll'!AN1012,'Payroll'!AN1032,'Payroll'!AN1052,'Payroll'!AN1072,'Payroll'!AN1092,'Payroll'!AN1112,'Payroll'!AN1132,'Payroll'!AN1152,'Payroll'!AN1172,'Payroll'!AN1192)</f>
        <v>16</v>
      </c>
      <c r="AO12" s="33">
        <f>SUM('Payroll'!AO12,'Payroll'!AO32,'Payroll'!AO52,'Payroll'!AO72,'Payroll'!AO92,'Payroll'!AO112,'Payroll'!AO132,'Payroll'!AO152,'Payroll'!AO172,'Payroll'!AO192,'Payroll'!AO212,'Payroll'!AO232,'Payroll'!AO252,'Payroll'!AO272,'Payroll'!AO292,'Payroll'!AO312,'Payroll'!AO332,'Payroll'!AO352,'Payroll'!AO372,'Payroll'!AO392,'Payroll'!AO412,'Payroll'!AO432,'Payroll'!AO452,'Payroll'!AO472,'Payroll'!AO492,'Payroll'!AO512,'Payroll'!AO532,'Payroll'!AO552,'Payroll'!AO572,'Payroll'!AO592,'Payroll'!AO612,'Payroll'!AO632,'Payroll'!AO652,'Payroll'!AO672,'Payroll'!AO692,'Payroll'!AO712,'Payroll'!AO732,'Payroll'!AO752,'Payroll'!AO772,'Payroll'!AO792,'Payroll'!AO812,'Payroll'!AO832,'Payroll'!AO852,'Payroll'!AO872,'Payroll'!AO892,'Payroll'!AO912,'Payroll'!AO932,'Payroll'!AO952,'Payroll'!AO972,'Payroll'!AO992,'Payroll'!AO1012,'Payroll'!AO1032,'Payroll'!AO1052,'Payroll'!AO1072,'Payroll'!AO1092,'Payroll'!AO1112,'Payroll'!AO1132,'Payroll'!AO1152,'Payroll'!AO1172,'Payroll'!AO1192)</f>
        <v>16</v>
      </c>
      <c r="AP12" s="33">
        <f>SUM('Payroll'!AP12,'Payroll'!AP32,'Payroll'!AP52,'Payroll'!AP72,'Payroll'!AP92,'Payroll'!AP112,'Payroll'!AP132,'Payroll'!AP152,'Payroll'!AP172,'Payroll'!AP192,'Payroll'!AP212,'Payroll'!AP232,'Payroll'!AP252,'Payroll'!AP272,'Payroll'!AP292,'Payroll'!AP312,'Payroll'!AP332,'Payroll'!AP352,'Payroll'!AP372,'Payroll'!AP392,'Payroll'!AP412,'Payroll'!AP432,'Payroll'!AP452,'Payroll'!AP472,'Payroll'!AP492,'Payroll'!AP512,'Payroll'!AP532,'Payroll'!AP552,'Payroll'!AP572,'Payroll'!AP592,'Payroll'!AP612,'Payroll'!AP632,'Payroll'!AP652,'Payroll'!AP672,'Payroll'!AP692,'Payroll'!AP712,'Payroll'!AP732,'Payroll'!AP752,'Payroll'!AP772,'Payroll'!AP792,'Payroll'!AP812,'Payroll'!AP832,'Payroll'!AP852,'Payroll'!AP872,'Payroll'!AP892,'Payroll'!AP912,'Payroll'!AP932,'Payroll'!AP952,'Payroll'!AP972,'Payroll'!AP992,'Payroll'!AP1012,'Payroll'!AP1032,'Payroll'!AP1052,'Payroll'!AP1072,'Payroll'!AP1092,'Payroll'!AP1112,'Payroll'!AP1132,'Payroll'!AP1152,'Payroll'!AP1172,'Payroll'!AP1192)</f>
        <v>16</v>
      </c>
      <c r="AQ12" s="33">
        <f>SUM('Payroll'!AQ12,'Payroll'!AQ32,'Payroll'!AQ52,'Payroll'!AQ72,'Payroll'!AQ92,'Payroll'!AQ112,'Payroll'!AQ132,'Payroll'!AQ152,'Payroll'!AQ172,'Payroll'!AQ192,'Payroll'!AQ212,'Payroll'!AQ232,'Payroll'!AQ252,'Payroll'!AQ272,'Payroll'!AQ292,'Payroll'!AQ312,'Payroll'!AQ332,'Payroll'!AQ352,'Payroll'!AQ372,'Payroll'!AQ392,'Payroll'!AQ412,'Payroll'!AQ432,'Payroll'!AQ452,'Payroll'!AQ472,'Payroll'!AQ492,'Payroll'!AQ512,'Payroll'!AQ532,'Payroll'!AQ552,'Payroll'!AQ572,'Payroll'!AQ592,'Payroll'!AQ612,'Payroll'!AQ632,'Payroll'!AQ652,'Payroll'!AQ672,'Payroll'!AQ692,'Payroll'!AQ712,'Payroll'!AQ732,'Payroll'!AQ752,'Payroll'!AQ772,'Payroll'!AQ792,'Payroll'!AQ812,'Payroll'!AQ832,'Payroll'!AQ852,'Payroll'!AQ872,'Payroll'!AQ892,'Payroll'!AQ912,'Payroll'!AQ932,'Payroll'!AQ952,'Payroll'!AQ972,'Payroll'!AQ992,'Payroll'!AQ1012,'Payroll'!AQ1032,'Payroll'!AQ1052,'Payroll'!AQ1072,'Payroll'!AQ1092,'Payroll'!AQ1112,'Payroll'!AQ1132,'Payroll'!AQ1152,'Payroll'!AQ1172,'Payroll'!AQ1192)</f>
        <v>16</v>
      </c>
      <c r="AR12" s="33">
        <f>SUM('Payroll'!AR12,'Payroll'!AR32,'Payroll'!AR52,'Payroll'!AR72,'Payroll'!AR92,'Payroll'!AR112,'Payroll'!AR132,'Payroll'!AR152,'Payroll'!AR172,'Payroll'!AR192,'Payroll'!AR212,'Payroll'!AR232,'Payroll'!AR252,'Payroll'!AR272,'Payroll'!AR292,'Payroll'!AR312,'Payroll'!AR332,'Payroll'!AR352,'Payroll'!AR372,'Payroll'!AR392,'Payroll'!AR412,'Payroll'!AR432,'Payroll'!AR452,'Payroll'!AR472,'Payroll'!AR492,'Payroll'!AR512,'Payroll'!AR532,'Payroll'!AR552,'Payroll'!AR572,'Payroll'!AR592,'Payroll'!AR612,'Payroll'!AR632,'Payroll'!AR652,'Payroll'!AR672,'Payroll'!AR692,'Payroll'!AR712,'Payroll'!AR732,'Payroll'!AR752,'Payroll'!AR772,'Payroll'!AR792,'Payroll'!AR812,'Payroll'!AR832,'Payroll'!AR852,'Payroll'!AR872,'Payroll'!AR892,'Payroll'!AR912,'Payroll'!AR932,'Payroll'!AR952,'Payroll'!AR972,'Payroll'!AR992,'Payroll'!AR1012,'Payroll'!AR1032,'Payroll'!AR1052,'Payroll'!AR1072,'Payroll'!AR1092,'Payroll'!AR1112,'Payroll'!AR1132,'Payroll'!AR1152,'Payroll'!AR1172,'Payroll'!AR1192)</f>
        <v>16</v>
      </c>
      <c r="AS12" s="33">
        <f>SUM('Payroll'!AS12,'Payroll'!AS32,'Payroll'!AS52,'Payroll'!AS72,'Payroll'!AS92,'Payroll'!AS112,'Payroll'!AS132,'Payroll'!AS152,'Payroll'!AS172,'Payroll'!AS192,'Payroll'!AS212,'Payroll'!AS232,'Payroll'!AS252,'Payroll'!AS272,'Payroll'!AS292,'Payroll'!AS312,'Payroll'!AS332,'Payroll'!AS352,'Payroll'!AS372,'Payroll'!AS392,'Payroll'!AS412,'Payroll'!AS432,'Payroll'!AS452,'Payroll'!AS472,'Payroll'!AS492,'Payroll'!AS512,'Payroll'!AS532,'Payroll'!AS552,'Payroll'!AS572,'Payroll'!AS592,'Payroll'!AS612,'Payroll'!AS632,'Payroll'!AS652,'Payroll'!AS672,'Payroll'!AS692,'Payroll'!AS712,'Payroll'!AS732,'Payroll'!AS752,'Payroll'!AS772,'Payroll'!AS792,'Payroll'!AS812,'Payroll'!AS832,'Payroll'!AS852,'Payroll'!AS872,'Payroll'!AS892,'Payroll'!AS912,'Payroll'!AS932,'Payroll'!AS952,'Payroll'!AS972,'Payroll'!AS992,'Payroll'!AS1012,'Payroll'!AS1032,'Payroll'!AS1052,'Payroll'!AS1072,'Payroll'!AS1092,'Payroll'!AS1112,'Payroll'!AS1132,'Payroll'!AS1152,'Payroll'!AS1172,'Payroll'!AS1192)</f>
        <v>16</v>
      </c>
      <c r="AT12" s="33">
        <f>SUM('Payroll'!AT12,'Payroll'!AT32,'Payroll'!AT52,'Payroll'!AT72,'Payroll'!AT92,'Payroll'!AT112,'Payroll'!AT132,'Payroll'!AT152,'Payroll'!AT172,'Payroll'!AT192,'Payroll'!AT212,'Payroll'!AT232,'Payroll'!AT252,'Payroll'!AT272,'Payroll'!AT292,'Payroll'!AT312,'Payroll'!AT332,'Payroll'!AT352,'Payroll'!AT372,'Payroll'!AT392,'Payroll'!AT412,'Payroll'!AT432,'Payroll'!AT452,'Payroll'!AT472,'Payroll'!AT492,'Payroll'!AT512,'Payroll'!AT532,'Payroll'!AT552,'Payroll'!AT572,'Payroll'!AT592,'Payroll'!AT612,'Payroll'!AT632,'Payroll'!AT652,'Payroll'!AT672,'Payroll'!AT692,'Payroll'!AT712,'Payroll'!AT732,'Payroll'!AT752,'Payroll'!AT772,'Payroll'!AT792,'Payroll'!AT812,'Payroll'!AT832,'Payroll'!AT852,'Payroll'!AT872,'Payroll'!AT892,'Payroll'!AT912,'Payroll'!AT932,'Payroll'!AT952,'Payroll'!AT972,'Payroll'!AT992,'Payroll'!AT1012,'Payroll'!AT1032,'Payroll'!AT1052,'Payroll'!AT1072,'Payroll'!AT1092,'Payroll'!AT1112,'Payroll'!AT1132,'Payroll'!AT1152,'Payroll'!AT1172,'Payroll'!AT1192)</f>
        <v>16</v>
      </c>
      <c r="AU12" s="33">
        <f>SUM('Payroll'!AU12,'Payroll'!AU32,'Payroll'!AU52,'Payroll'!AU72,'Payroll'!AU92,'Payroll'!AU112,'Payroll'!AU132,'Payroll'!AU152,'Payroll'!AU172,'Payroll'!AU192,'Payroll'!AU212,'Payroll'!AU232,'Payroll'!AU252,'Payroll'!AU272,'Payroll'!AU292,'Payroll'!AU312,'Payroll'!AU332,'Payroll'!AU352,'Payroll'!AU372,'Payroll'!AU392,'Payroll'!AU412,'Payroll'!AU432,'Payroll'!AU452,'Payroll'!AU472,'Payroll'!AU492,'Payroll'!AU512,'Payroll'!AU532,'Payroll'!AU552,'Payroll'!AU572,'Payroll'!AU592,'Payroll'!AU612,'Payroll'!AU632,'Payroll'!AU652,'Payroll'!AU672,'Payroll'!AU692,'Payroll'!AU712,'Payroll'!AU732,'Payroll'!AU752,'Payroll'!AU772,'Payroll'!AU792,'Payroll'!AU812,'Payroll'!AU832,'Payroll'!AU852,'Payroll'!AU872,'Payroll'!AU892,'Payroll'!AU912,'Payroll'!AU932,'Payroll'!AU952,'Payroll'!AU972,'Payroll'!AU992,'Payroll'!AU1012,'Payroll'!AU1032,'Payroll'!AU1052,'Payroll'!AU1072,'Payroll'!AU1092,'Payroll'!AU1112,'Payroll'!AU1132,'Payroll'!AU1152,'Payroll'!AU1172,'Payroll'!AU1192)</f>
        <v>16</v>
      </c>
      <c r="AV12" s="33">
        <f>SUM('Payroll'!AV12,'Payroll'!AV32,'Payroll'!AV52,'Payroll'!AV72,'Payroll'!AV92,'Payroll'!AV112,'Payroll'!AV132,'Payroll'!AV152,'Payroll'!AV172,'Payroll'!AV192,'Payroll'!AV212,'Payroll'!AV232,'Payroll'!AV252,'Payroll'!AV272,'Payroll'!AV292,'Payroll'!AV312,'Payroll'!AV332,'Payroll'!AV352,'Payroll'!AV372,'Payroll'!AV392,'Payroll'!AV412,'Payroll'!AV432,'Payroll'!AV452,'Payroll'!AV472,'Payroll'!AV492,'Payroll'!AV512,'Payroll'!AV532,'Payroll'!AV552,'Payroll'!AV572,'Payroll'!AV592,'Payroll'!AV612,'Payroll'!AV632,'Payroll'!AV652,'Payroll'!AV672,'Payroll'!AV692,'Payroll'!AV712,'Payroll'!AV732,'Payroll'!AV752,'Payroll'!AV772,'Payroll'!AV792,'Payroll'!AV812,'Payroll'!AV832,'Payroll'!AV852,'Payroll'!AV872,'Payroll'!AV892,'Payroll'!AV912,'Payroll'!AV932,'Payroll'!AV952,'Payroll'!AV972,'Payroll'!AV992,'Payroll'!AV1012,'Payroll'!AV1032,'Payroll'!AV1052,'Payroll'!AV1072,'Payroll'!AV1092,'Payroll'!AV1112,'Payroll'!AV1132,'Payroll'!AV1152,'Payroll'!AV1172,'Payroll'!AV1192)</f>
        <v>16</v>
      </c>
      <c r="AW12" s="33">
        <f>SUM('Payroll'!AW12,'Payroll'!AW32,'Payroll'!AW52,'Payroll'!AW72,'Payroll'!AW92,'Payroll'!AW112,'Payroll'!AW132,'Payroll'!AW152,'Payroll'!AW172,'Payroll'!AW192,'Payroll'!AW212,'Payroll'!AW232,'Payroll'!AW252,'Payroll'!AW272,'Payroll'!AW292,'Payroll'!AW312,'Payroll'!AW332,'Payroll'!AW352,'Payroll'!AW372,'Payroll'!AW392,'Payroll'!AW412,'Payroll'!AW432,'Payroll'!AW452,'Payroll'!AW472,'Payroll'!AW492,'Payroll'!AW512,'Payroll'!AW532,'Payroll'!AW552,'Payroll'!AW572,'Payroll'!AW592,'Payroll'!AW612,'Payroll'!AW632,'Payroll'!AW652,'Payroll'!AW672,'Payroll'!AW692,'Payroll'!AW712,'Payroll'!AW732,'Payroll'!AW752,'Payroll'!AW772,'Payroll'!AW792,'Payroll'!AW812,'Payroll'!AW832,'Payroll'!AW852,'Payroll'!AW872,'Payroll'!AW892,'Payroll'!AW912,'Payroll'!AW932,'Payroll'!AW952,'Payroll'!AW972,'Payroll'!AW992,'Payroll'!AW1012,'Payroll'!AW1032,'Payroll'!AW1052,'Payroll'!AW1072,'Payroll'!AW1092,'Payroll'!AW1112,'Payroll'!AW1132,'Payroll'!AW1152,'Payroll'!AW1172,'Payroll'!AW1192)</f>
        <v>16</v>
      </c>
      <c r="AX12" s="33">
        <f>SUM('Payroll'!AX12,'Payroll'!AX32,'Payroll'!AX52,'Payroll'!AX72,'Payroll'!AX92,'Payroll'!AX112,'Payroll'!AX132,'Payroll'!AX152,'Payroll'!AX172,'Payroll'!AX192,'Payroll'!AX212,'Payroll'!AX232,'Payroll'!AX252,'Payroll'!AX272,'Payroll'!AX292,'Payroll'!AX312,'Payroll'!AX332,'Payroll'!AX352,'Payroll'!AX372,'Payroll'!AX392,'Payroll'!AX412,'Payroll'!AX432,'Payroll'!AX452,'Payroll'!AX472,'Payroll'!AX492,'Payroll'!AX512,'Payroll'!AX532,'Payroll'!AX552,'Payroll'!AX572,'Payroll'!AX592,'Payroll'!AX612,'Payroll'!AX632,'Payroll'!AX652,'Payroll'!AX672,'Payroll'!AX692,'Payroll'!AX712,'Payroll'!AX732,'Payroll'!AX752,'Payroll'!AX772,'Payroll'!AX792,'Payroll'!AX812,'Payroll'!AX832,'Payroll'!AX852,'Payroll'!AX872,'Payroll'!AX892,'Payroll'!AX912,'Payroll'!AX932,'Payroll'!AX952,'Payroll'!AX972,'Payroll'!AX992,'Payroll'!AX1012,'Payroll'!AX1032,'Payroll'!AX1052,'Payroll'!AX1072,'Payroll'!AX1092,'Payroll'!AX1112,'Payroll'!AX1132,'Payroll'!AX1152,'Payroll'!AX1172,'Payroll'!AX1192)</f>
        <v>16</v>
      </c>
      <c r="AY12" s="33">
        <f>SUM('Payroll'!AY12,'Payroll'!AY32,'Payroll'!AY52,'Payroll'!AY72,'Payroll'!AY92,'Payroll'!AY112,'Payroll'!AY132,'Payroll'!AY152,'Payroll'!AY172,'Payroll'!AY192,'Payroll'!AY212,'Payroll'!AY232,'Payroll'!AY252,'Payroll'!AY272,'Payroll'!AY292,'Payroll'!AY312,'Payroll'!AY332,'Payroll'!AY352,'Payroll'!AY372,'Payroll'!AY392,'Payroll'!AY412,'Payroll'!AY432,'Payroll'!AY452,'Payroll'!AY472,'Payroll'!AY492,'Payroll'!AY512,'Payroll'!AY532,'Payroll'!AY552,'Payroll'!AY572,'Payroll'!AY592,'Payroll'!AY612,'Payroll'!AY632,'Payroll'!AY652,'Payroll'!AY672,'Payroll'!AY692,'Payroll'!AY712,'Payroll'!AY732,'Payroll'!AY752,'Payroll'!AY772,'Payroll'!AY792,'Payroll'!AY812,'Payroll'!AY832,'Payroll'!AY852,'Payroll'!AY872,'Payroll'!AY892,'Payroll'!AY912,'Payroll'!AY932,'Payroll'!AY952,'Payroll'!AY972,'Payroll'!AY992,'Payroll'!AY1012,'Payroll'!AY1032,'Payroll'!AY1052,'Payroll'!AY1072,'Payroll'!AY1092,'Payroll'!AY1112,'Payroll'!AY1132,'Payroll'!AY1152,'Payroll'!AY1172,'Payroll'!AY1192)</f>
        <v>16</v>
      </c>
      <c r="AZ12" s="33">
        <f>SUM('Payroll'!AZ12,'Payroll'!AZ32,'Payroll'!AZ52,'Payroll'!AZ72,'Payroll'!AZ92,'Payroll'!AZ112,'Payroll'!AZ132,'Payroll'!AZ152,'Payroll'!AZ172,'Payroll'!AZ192,'Payroll'!AZ212,'Payroll'!AZ232,'Payroll'!AZ252,'Payroll'!AZ272,'Payroll'!AZ292,'Payroll'!AZ312,'Payroll'!AZ332,'Payroll'!AZ352,'Payroll'!AZ372,'Payroll'!AZ392,'Payroll'!AZ412,'Payroll'!AZ432,'Payroll'!AZ452,'Payroll'!AZ472,'Payroll'!AZ492,'Payroll'!AZ512,'Payroll'!AZ532,'Payroll'!AZ552,'Payroll'!AZ572,'Payroll'!AZ592,'Payroll'!AZ612,'Payroll'!AZ632,'Payroll'!AZ652,'Payroll'!AZ672,'Payroll'!AZ692,'Payroll'!AZ712,'Payroll'!AZ732,'Payroll'!AZ752,'Payroll'!AZ772,'Payroll'!AZ792,'Payroll'!AZ812,'Payroll'!AZ832,'Payroll'!AZ852,'Payroll'!AZ872,'Payroll'!AZ892,'Payroll'!AZ912,'Payroll'!AZ932,'Payroll'!AZ952,'Payroll'!AZ972,'Payroll'!AZ992,'Payroll'!AZ1012,'Payroll'!AZ1032,'Payroll'!AZ1052,'Payroll'!AZ1072,'Payroll'!AZ1092,'Payroll'!AZ1112,'Payroll'!AZ1132,'Payroll'!AZ1152,'Payroll'!AZ1172,'Payroll'!AZ1192)</f>
        <v>16</v>
      </c>
      <c r="BA12" s="33">
        <f>SUM('Payroll'!BA12,'Payroll'!BA32,'Payroll'!BA52,'Payroll'!BA72,'Payroll'!BA92,'Payroll'!BA112,'Payroll'!BA132,'Payroll'!BA152,'Payroll'!BA172,'Payroll'!BA192,'Payroll'!BA212,'Payroll'!BA232,'Payroll'!BA252,'Payroll'!BA272,'Payroll'!BA292,'Payroll'!BA312,'Payroll'!BA332,'Payroll'!BA352,'Payroll'!BA372,'Payroll'!BA392,'Payroll'!BA412,'Payroll'!BA432,'Payroll'!BA452,'Payroll'!BA472,'Payroll'!BA492,'Payroll'!BA512,'Payroll'!BA532,'Payroll'!BA552,'Payroll'!BA572,'Payroll'!BA592,'Payroll'!BA612,'Payroll'!BA632,'Payroll'!BA652,'Payroll'!BA672,'Payroll'!BA692,'Payroll'!BA712,'Payroll'!BA732,'Payroll'!BA752,'Payroll'!BA772,'Payroll'!BA792,'Payroll'!BA812,'Payroll'!BA832,'Payroll'!BA852,'Payroll'!BA872,'Payroll'!BA892,'Payroll'!BA912,'Payroll'!BA932,'Payroll'!BA952,'Payroll'!BA972,'Payroll'!BA992,'Payroll'!BA1012,'Payroll'!BA1032,'Payroll'!BA1052,'Payroll'!BA1072,'Payroll'!BA1092,'Payroll'!BA1112,'Payroll'!BA1132,'Payroll'!BA1152,'Payroll'!BA1172,'Payroll'!BA1192)</f>
        <v>16</v>
      </c>
      <c r="BB12" s="33">
        <f>SUM('Payroll'!BB12,'Payroll'!BB32,'Payroll'!BB52,'Payroll'!BB72,'Payroll'!BB92,'Payroll'!BB112,'Payroll'!BB132,'Payroll'!BB152,'Payroll'!BB172,'Payroll'!BB192,'Payroll'!BB212,'Payroll'!BB232,'Payroll'!BB252,'Payroll'!BB272,'Payroll'!BB292,'Payroll'!BB312,'Payroll'!BB332,'Payroll'!BB352,'Payroll'!BB372,'Payroll'!BB392,'Payroll'!BB412,'Payroll'!BB432,'Payroll'!BB452,'Payroll'!BB472,'Payroll'!BB492,'Payroll'!BB512,'Payroll'!BB532,'Payroll'!BB552,'Payroll'!BB572,'Payroll'!BB592,'Payroll'!BB612,'Payroll'!BB632,'Payroll'!BB652,'Payroll'!BB672,'Payroll'!BB692,'Payroll'!BB712,'Payroll'!BB732,'Payroll'!BB752,'Payroll'!BB772,'Payroll'!BB792,'Payroll'!BB812,'Payroll'!BB832,'Payroll'!BB852,'Payroll'!BB872,'Payroll'!BB892,'Payroll'!BB912,'Payroll'!BB932,'Payroll'!BB952,'Payroll'!BB972,'Payroll'!BB992,'Payroll'!BB1012,'Payroll'!BB1032,'Payroll'!BB1052,'Payroll'!BB1072,'Payroll'!BB1092,'Payroll'!BB1112,'Payroll'!BB1132,'Payroll'!BB1152,'Payroll'!BB1172,'Payroll'!BB1192)</f>
        <v>16</v>
      </c>
      <c r="BC12" s="33">
        <f>SUM('Payroll'!BC12,'Payroll'!BC32,'Payroll'!BC52,'Payroll'!BC72,'Payroll'!BC92,'Payroll'!BC112,'Payroll'!BC132,'Payroll'!BC152,'Payroll'!BC172,'Payroll'!BC192,'Payroll'!BC212,'Payroll'!BC232,'Payroll'!BC252,'Payroll'!BC272,'Payroll'!BC292,'Payroll'!BC312,'Payroll'!BC332,'Payroll'!BC352,'Payroll'!BC372,'Payroll'!BC392,'Payroll'!BC412,'Payroll'!BC432,'Payroll'!BC452,'Payroll'!BC472,'Payroll'!BC492,'Payroll'!BC512,'Payroll'!BC532,'Payroll'!BC552,'Payroll'!BC572,'Payroll'!BC592,'Payroll'!BC612,'Payroll'!BC632,'Payroll'!BC652,'Payroll'!BC672,'Payroll'!BC692,'Payroll'!BC712,'Payroll'!BC732,'Payroll'!BC752,'Payroll'!BC772,'Payroll'!BC792,'Payroll'!BC812,'Payroll'!BC832,'Payroll'!BC852,'Payroll'!BC872,'Payroll'!BC892,'Payroll'!BC912,'Payroll'!BC932,'Payroll'!BC952,'Payroll'!BC972,'Payroll'!BC992,'Payroll'!BC1012,'Payroll'!BC1032,'Payroll'!BC1052,'Payroll'!BC1072,'Payroll'!BC1092,'Payroll'!BC1112,'Payroll'!BC1132,'Payroll'!BC1152,'Payroll'!BC1172,'Payroll'!BC1192)</f>
        <v>16</v>
      </c>
      <c r="BD12" s="33">
        <f>SUM('Payroll'!BD12,'Payroll'!BD32,'Payroll'!BD52,'Payroll'!BD72,'Payroll'!BD92,'Payroll'!BD112,'Payroll'!BD132,'Payroll'!BD152,'Payroll'!BD172,'Payroll'!BD192,'Payroll'!BD212,'Payroll'!BD232,'Payroll'!BD252,'Payroll'!BD272,'Payroll'!BD292,'Payroll'!BD312,'Payroll'!BD332,'Payroll'!BD352,'Payroll'!BD372,'Payroll'!BD392,'Payroll'!BD412,'Payroll'!BD432,'Payroll'!BD452,'Payroll'!BD472,'Payroll'!BD492,'Payroll'!BD512,'Payroll'!BD532,'Payroll'!BD552,'Payroll'!BD572,'Payroll'!BD592,'Payroll'!BD612,'Payroll'!BD632,'Payroll'!BD652,'Payroll'!BD672,'Payroll'!BD692,'Payroll'!BD712,'Payroll'!BD732,'Payroll'!BD752,'Payroll'!BD772,'Payroll'!BD792,'Payroll'!BD812,'Payroll'!BD832,'Payroll'!BD852,'Payroll'!BD872,'Payroll'!BD892,'Payroll'!BD912,'Payroll'!BD932,'Payroll'!BD952,'Payroll'!BD972,'Payroll'!BD992,'Payroll'!BD1012,'Payroll'!BD1032,'Payroll'!BD1052,'Payroll'!BD1072,'Payroll'!BD1092,'Payroll'!BD1112,'Payroll'!BD1132,'Payroll'!BD1152,'Payroll'!BD1172,'Payroll'!BD1192)</f>
        <v>16</v>
      </c>
      <c r="BE12" s="33">
        <f>SUM('Payroll'!BE12,'Payroll'!BE32,'Payroll'!BE52,'Payroll'!BE72,'Payroll'!BE92,'Payroll'!BE112,'Payroll'!BE132,'Payroll'!BE152,'Payroll'!BE172,'Payroll'!BE192,'Payroll'!BE212,'Payroll'!BE232,'Payroll'!BE252,'Payroll'!BE272,'Payroll'!BE292,'Payroll'!BE312,'Payroll'!BE332,'Payroll'!BE352,'Payroll'!BE372,'Payroll'!BE392,'Payroll'!BE412,'Payroll'!BE432,'Payroll'!BE452,'Payroll'!BE472,'Payroll'!BE492,'Payroll'!BE512,'Payroll'!BE532,'Payroll'!BE552,'Payroll'!BE572,'Payroll'!BE592,'Payroll'!BE612,'Payroll'!BE632,'Payroll'!BE652,'Payroll'!BE672,'Payroll'!BE692,'Payroll'!BE712,'Payroll'!BE732,'Payroll'!BE752,'Payroll'!BE772,'Payroll'!BE792,'Payroll'!BE812,'Payroll'!BE832,'Payroll'!BE852,'Payroll'!BE872,'Payroll'!BE892,'Payroll'!BE912,'Payroll'!BE932,'Payroll'!BE952,'Payroll'!BE972,'Payroll'!BE992,'Payroll'!BE1012,'Payroll'!BE1032,'Payroll'!BE1052,'Payroll'!BE1072,'Payroll'!BE1092,'Payroll'!BE1112,'Payroll'!BE1132,'Payroll'!BE1152,'Payroll'!BE1172,'Payroll'!BE1192)</f>
        <v>16</v>
      </c>
      <c r="BF12" s="33">
        <f>SUM('Payroll'!BF12,'Payroll'!BF32,'Payroll'!BF52,'Payroll'!BF72,'Payroll'!BF92,'Payroll'!BF112,'Payroll'!BF132,'Payroll'!BF152,'Payroll'!BF172,'Payroll'!BF192,'Payroll'!BF212,'Payroll'!BF232,'Payroll'!BF252,'Payroll'!BF272,'Payroll'!BF292,'Payroll'!BF312,'Payroll'!BF332,'Payroll'!BF352,'Payroll'!BF372,'Payroll'!BF392,'Payroll'!BF412,'Payroll'!BF432,'Payroll'!BF452,'Payroll'!BF472,'Payroll'!BF492,'Payroll'!BF512,'Payroll'!BF532,'Payroll'!BF552,'Payroll'!BF572,'Payroll'!BF592,'Payroll'!BF612,'Payroll'!BF632,'Payroll'!BF652,'Payroll'!BF672,'Payroll'!BF692,'Payroll'!BF712,'Payroll'!BF732,'Payroll'!BF752,'Payroll'!BF772,'Payroll'!BF792,'Payroll'!BF812,'Payroll'!BF832,'Payroll'!BF852,'Payroll'!BF872,'Payroll'!BF892,'Payroll'!BF912,'Payroll'!BF932,'Payroll'!BF952,'Payroll'!BF972,'Payroll'!BF992,'Payroll'!BF1012,'Payroll'!BF1032,'Payroll'!BF1052,'Payroll'!BF1072,'Payroll'!BF1092,'Payroll'!BF1112,'Payroll'!BF1132,'Payroll'!BF1152,'Payroll'!BF1172,'Payroll'!BF1192)</f>
        <v>16</v>
      </c>
      <c r="BG12" s="33">
        <f>SUM('Payroll'!BG12,'Payroll'!BG32,'Payroll'!BG52,'Payroll'!BG72,'Payroll'!BG92,'Payroll'!BG112,'Payroll'!BG132,'Payroll'!BG152,'Payroll'!BG172,'Payroll'!BG192,'Payroll'!BG212,'Payroll'!BG232,'Payroll'!BG252,'Payroll'!BG272,'Payroll'!BG292,'Payroll'!BG312,'Payroll'!BG332,'Payroll'!BG352,'Payroll'!BG372,'Payroll'!BG392,'Payroll'!BG412,'Payroll'!BG432,'Payroll'!BG452,'Payroll'!BG472,'Payroll'!BG492,'Payroll'!BG512,'Payroll'!BG532,'Payroll'!BG552,'Payroll'!BG572,'Payroll'!BG592,'Payroll'!BG612,'Payroll'!BG632,'Payroll'!BG652,'Payroll'!BG672,'Payroll'!BG692,'Payroll'!BG712,'Payroll'!BG732,'Payroll'!BG752,'Payroll'!BG772,'Payroll'!BG792,'Payroll'!BG812,'Payroll'!BG832,'Payroll'!BG852,'Payroll'!BG872,'Payroll'!BG892,'Payroll'!BG912,'Payroll'!BG932,'Payroll'!BG952,'Payroll'!BG972,'Payroll'!BG992,'Payroll'!BG1012,'Payroll'!BG1032,'Payroll'!BG1052,'Payroll'!BG1072,'Payroll'!BG1092,'Payroll'!BG1112,'Payroll'!BG1132,'Payroll'!BG1152,'Payroll'!BG1172,'Payroll'!BG1192)</f>
        <v>16</v>
      </c>
      <c r="BH12" s="33">
        <f>SUM('Payroll'!BH12,'Payroll'!BH32,'Payroll'!BH52,'Payroll'!BH72,'Payroll'!BH92,'Payroll'!BH112,'Payroll'!BH132,'Payroll'!BH152,'Payroll'!BH172,'Payroll'!BH192,'Payroll'!BH212,'Payroll'!BH232,'Payroll'!BH252,'Payroll'!BH272,'Payroll'!BH292,'Payroll'!BH312,'Payroll'!BH332,'Payroll'!BH352,'Payroll'!BH372,'Payroll'!BH392,'Payroll'!BH412,'Payroll'!BH432,'Payroll'!BH452,'Payroll'!BH472,'Payroll'!BH492,'Payroll'!BH512,'Payroll'!BH532,'Payroll'!BH552,'Payroll'!BH572,'Payroll'!BH592,'Payroll'!BH612,'Payroll'!BH632,'Payroll'!BH652,'Payroll'!BH672,'Payroll'!BH692,'Payroll'!BH712,'Payroll'!BH732,'Payroll'!BH752,'Payroll'!BH772,'Payroll'!BH792,'Payroll'!BH812,'Payroll'!BH832,'Payroll'!BH852,'Payroll'!BH872,'Payroll'!BH892,'Payroll'!BH912,'Payroll'!BH932,'Payroll'!BH952,'Payroll'!BH972,'Payroll'!BH992,'Payroll'!BH1012,'Payroll'!BH1032,'Payroll'!BH1052,'Payroll'!BH1072,'Payroll'!BH1092,'Payroll'!BH1112,'Payroll'!BH1132,'Payroll'!BH1152,'Payroll'!BH1172,'Payroll'!BH1192)</f>
        <v>16</v>
      </c>
      <c r="BI12" s="33">
        <f>SUM('Payroll'!BI12,'Payroll'!BI32,'Payroll'!BI52,'Payroll'!BI72,'Payroll'!BI92,'Payroll'!BI112,'Payroll'!BI132,'Payroll'!BI152,'Payroll'!BI172,'Payroll'!BI192,'Payroll'!BI212,'Payroll'!BI232,'Payroll'!BI252,'Payroll'!BI272,'Payroll'!BI292,'Payroll'!BI312,'Payroll'!BI332,'Payroll'!BI352,'Payroll'!BI372,'Payroll'!BI392,'Payroll'!BI412,'Payroll'!BI432,'Payroll'!BI452,'Payroll'!BI472,'Payroll'!BI492,'Payroll'!BI512,'Payroll'!BI532,'Payroll'!BI552,'Payroll'!BI572,'Payroll'!BI592,'Payroll'!BI612,'Payroll'!BI632,'Payroll'!BI652,'Payroll'!BI672,'Payroll'!BI692,'Payroll'!BI712,'Payroll'!BI732,'Payroll'!BI752,'Payroll'!BI772,'Payroll'!BI792,'Payroll'!BI812,'Payroll'!BI832,'Payroll'!BI852,'Payroll'!BI872,'Payroll'!BI892,'Payroll'!BI912,'Payroll'!BI932,'Payroll'!BI952,'Payroll'!BI972,'Payroll'!BI992,'Payroll'!BI1012,'Payroll'!BI1032,'Payroll'!BI1052,'Payroll'!BI1072,'Payroll'!BI1092,'Payroll'!BI1112,'Payroll'!BI1132,'Payroll'!BI1152,'Payroll'!BI1172,'Payroll'!BI1192)</f>
        <v>16</v>
      </c>
      <c r="BJ12" s="33">
        <f>SUM('Payroll'!BJ12,'Payroll'!BJ32,'Payroll'!BJ52,'Payroll'!BJ72,'Payroll'!BJ92,'Payroll'!BJ112,'Payroll'!BJ132,'Payroll'!BJ152,'Payroll'!BJ172,'Payroll'!BJ192,'Payroll'!BJ212,'Payroll'!BJ232,'Payroll'!BJ252,'Payroll'!BJ272,'Payroll'!BJ292,'Payroll'!BJ312,'Payroll'!BJ332,'Payroll'!BJ352,'Payroll'!BJ372,'Payroll'!BJ392,'Payroll'!BJ412,'Payroll'!BJ432,'Payroll'!BJ452,'Payroll'!BJ472,'Payroll'!BJ492,'Payroll'!BJ512,'Payroll'!BJ532,'Payroll'!BJ552,'Payroll'!BJ572,'Payroll'!BJ592,'Payroll'!BJ612,'Payroll'!BJ632,'Payroll'!BJ652,'Payroll'!BJ672,'Payroll'!BJ692,'Payroll'!BJ712,'Payroll'!BJ732,'Payroll'!BJ752,'Payroll'!BJ772,'Payroll'!BJ792,'Payroll'!BJ812,'Payroll'!BJ832,'Payroll'!BJ852,'Payroll'!BJ872,'Payroll'!BJ892,'Payroll'!BJ912,'Payroll'!BJ932,'Payroll'!BJ952,'Payroll'!BJ972,'Payroll'!BJ992,'Payroll'!BJ1012,'Payroll'!BJ1032,'Payroll'!BJ1052,'Payroll'!BJ1072,'Payroll'!BJ1092,'Payroll'!BJ1112,'Payroll'!BJ1132,'Payroll'!BJ1152,'Payroll'!BJ1172,'Payroll'!BJ1192)</f>
        <v>16</v>
      </c>
      <c r="BK12" s="33">
        <f>SUM('Payroll'!BK12,'Payroll'!BK32,'Payroll'!BK52,'Payroll'!BK72,'Payroll'!BK92,'Payroll'!BK112,'Payroll'!BK132,'Payroll'!BK152,'Payroll'!BK172,'Payroll'!BK192,'Payroll'!BK212,'Payroll'!BK232,'Payroll'!BK252,'Payroll'!BK272,'Payroll'!BK292,'Payroll'!BK312,'Payroll'!BK332,'Payroll'!BK352,'Payroll'!BK372,'Payroll'!BK392,'Payroll'!BK412,'Payroll'!BK432,'Payroll'!BK452,'Payroll'!BK472,'Payroll'!BK492,'Payroll'!BK512,'Payroll'!BK532,'Payroll'!BK552,'Payroll'!BK572,'Payroll'!BK592,'Payroll'!BK612,'Payroll'!BK632,'Payroll'!BK652,'Payroll'!BK672,'Payroll'!BK692,'Payroll'!BK712,'Payroll'!BK732,'Payroll'!BK752,'Payroll'!BK772,'Payroll'!BK792,'Payroll'!BK812,'Payroll'!BK832,'Payroll'!BK852,'Payroll'!BK872,'Payroll'!BK892,'Payroll'!BK912,'Payroll'!BK932,'Payroll'!BK952,'Payroll'!BK972,'Payroll'!BK992,'Payroll'!BK1012,'Payroll'!BK1032,'Payroll'!BK1052,'Payroll'!BK1072,'Payroll'!BK1092,'Payroll'!BK1112,'Payroll'!BK1132,'Payroll'!BK1152,'Payroll'!BK1172,'Payroll'!BK1192)</f>
        <v>16</v>
      </c>
      <c r="BL12" s="33">
        <f>SUM('Payroll'!BL12,'Payroll'!BL32,'Payroll'!BL52,'Payroll'!BL72,'Payroll'!BL92,'Payroll'!BL112,'Payroll'!BL132,'Payroll'!BL152,'Payroll'!BL172,'Payroll'!BL192,'Payroll'!BL212,'Payroll'!BL232,'Payroll'!BL252,'Payroll'!BL272,'Payroll'!BL292,'Payroll'!BL312,'Payroll'!BL332,'Payroll'!BL352,'Payroll'!BL372,'Payroll'!BL392,'Payroll'!BL412,'Payroll'!BL432,'Payroll'!BL452,'Payroll'!BL472,'Payroll'!BL492,'Payroll'!BL512,'Payroll'!BL532,'Payroll'!BL552,'Payroll'!BL572,'Payroll'!BL592,'Payroll'!BL612,'Payroll'!BL632,'Payroll'!BL652,'Payroll'!BL672,'Payroll'!BL692,'Payroll'!BL712,'Payroll'!BL732,'Payroll'!BL752,'Payroll'!BL772,'Payroll'!BL792,'Payroll'!BL812,'Payroll'!BL832,'Payroll'!BL852,'Payroll'!BL872,'Payroll'!BL892,'Payroll'!BL912,'Payroll'!BL932,'Payroll'!BL952,'Payroll'!BL972,'Payroll'!BL992,'Payroll'!BL1012,'Payroll'!BL1032,'Payroll'!BL1052,'Payroll'!BL1072,'Payroll'!BL1092,'Payroll'!BL1112,'Payroll'!BL1132,'Payroll'!BL1152,'Payroll'!BL1172,'Payroll'!BL1192)</f>
        <v>16</v>
      </c>
      <c r="BM12" s="33">
        <f>SUM('Payroll'!BM12,'Payroll'!BM32,'Payroll'!BM52,'Payroll'!BM72,'Payroll'!BM92,'Payroll'!BM112,'Payroll'!BM132,'Payroll'!BM152,'Payroll'!BM172,'Payroll'!BM192,'Payroll'!BM212,'Payroll'!BM232,'Payroll'!BM252,'Payroll'!BM272,'Payroll'!BM292,'Payroll'!BM312,'Payroll'!BM332,'Payroll'!BM352,'Payroll'!BM372,'Payroll'!BM392,'Payroll'!BM412,'Payroll'!BM432,'Payroll'!BM452,'Payroll'!BM472,'Payroll'!BM492,'Payroll'!BM512,'Payroll'!BM532,'Payroll'!BM552,'Payroll'!BM572,'Payroll'!BM592,'Payroll'!BM612,'Payroll'!BM632,'Payroll'!BM652,'Payroll'!BM672,'Payroll'!BM692,'Payroll'!BM712,'Payroll'!BM732,'Payroll'!BM752,'Payroll'!BM772,'Payroll'!BM792,'Payroll'!BM812,'Payroll'!BM832,'Payroll'!BM852,'Payroll'!BM872,'Payroll'!BM892,'Payroll'!BM912,'Payroll'!BM932,'Payroll'!BM952,'Payroll'!BM972,'Payroll'!BM992,'Payroll'!BM1012,'Payroll'!BM1032,'Payroll'!BM1052,'Payroll'!BM1072,'Payroll'!BM1092,'Payroll'!BM1112,'Payroll'!BM1132,'Payroll'!BM1152,'Payroll'!BM1172,'Payroll'!BM1192)</f>
        <v>16</v>
      </c>
      <c r="BN12" s="33">
        <f>SUM('Payroll'!BN12,'Payroll'!BN32,'Payroll'!BN52,'Payroll'!BN72,'Payroll'!BN92,'Payroll'!BN112,'Payroll'!BN132,'Payroll'!BN152,'Payroll'!BN172,'Payroll'!BN192,'Payroll'!BN212,'Payroll'!BN232,'Payroll'!BN252,'Payroll'!BN272,'Payroll'!BN292,'Payroll'!BN312,'Payroll'!BN332,'Payroll'!BN352,'Payroll'!BN372,'Payroll'!BN392,'Payroll'!BN412,'Payroll'!BN432,'Payroll'!BN452,'Payroll'!BN472,'Payroll'!BN492,'Payroll'!BN512,'Payroll'!BN532,'Payroll'!BN552,'Payroll'!BN572,'Payroll'!BN592,'Payroll'!BN612,'Payroll'!BN632,'Payroll'!BN652,'Payroll'!BN672,'Payroll'!BN692,'Payroll'!BN712,'Payroll'!BN732,'Payroll'!BN752,'Payroll'!BN772,'Payroll'!BN792,'Payroll'!BN812,'Payroll'!BN832,'Payroll'!BN852,'Payroll'!BN872,'Payroll'!BN892,'Payroll'!BN912,'Payroll'!BN932,'Payroll'!BN952,'Payroll'!BN972,'Payroll'!BN992,'Payroll'!BN1012,'Payroll'!BN1032,'Payroll'!BN1052,'Payroll'!BN1072,'Payroll'!BN1092,'Payroll'!BN1112,'Payroll'!BN1132,'Payroll'!BN1152,'Payroll'!BN1172,'Payroll'!BN1192)</f>
        <v>16</v>
      </c>
      <c r="BO12" s="33">
        <f>SUM('Payroll'!BO12,'Payroll'!BO32,'Payroll'!BO52,'Payroll'!BO72,'Payroll'!BO92,'Payroll'!BO112,'Payroll'!BO132,'Payroll'!BO152,'Payroll'!BO172,'Payroll'!BO192,'Payroll'!BO212,'Payroll'!BO232,'Payroll'!BO252,'Payroll'!BO272,'Payroll'!BO292,'Payroll'!BO312,'Payroll'!BO332,'Payroll'!BO352,'Payroll'!BO372,'Payroll'!BO392,'Payroll'!BO412,'Payroll'!BO432,'Payroll'!BO452,'Payroll'!BO472,'Payroll'!BO492,'Payroll'!BO512,'Payroll'!BO532,'Payroll'!BO552,'Payroll'!BO572,'Payroll'!BO592,'Payroll'!BO612,'Payroll'!BO632,'Payroll'!BO652,'Payroll'!BO672,'Payroll'!BO692,'Payroll'!BO712,'Payroll'!BO732,'Payroll'!BO752,'Payroll'!BO772,'Payroll'!BO792,'Payroll'!BO812,'Payroll'!BO832,'Payroll'!BO852,'Payroll'!BO872,'Payroll'!BO892,'Payroll'!BO912,'Payroll'!BO932,'Payroll'!BO952,'Payroll'!BO972,'Payroll'!BO992,'Payroll'!BO1012,'Payroll'!BO1032,'Payroll'!BO1052,'Payroll'!BO1072,'Payroll'!BO1092,'Payroll'!BO1112,'Payroll'!BO1132,'Payroll'!BO1152,'Payroll'!BO1172,'Payroll'!BO1192)</f>
        <v>16</v>
      </c>
    </row>
    <row r="13" ht="22" customHeight="1">
      <c r="A13" s="2" t="str">
        <v>PPL.EMPLOYEES</v>
      </c>
      <c r="B13" s="6" t="str">
        <v>Employees with social insurance</v>
      </c>
      <c r="C13" s="2" t="str">
        <v>count</v>
      </c>
      <c r="D13" s="2" t="str">
        <v>END</v>
      </c>
      <c r="E13" s="34">
        <f>BO13</f>
        <v>16</v>
      </c>
      <c r="F13" s="6" t="str"/>
      <c r="G13" s="2"/>
      <c r="H13" s="33">
        <f>SUM('Payroll'!H13,'Payroll'!H33,'Payroll'!H53,'Payroll'!H73,'Payroll'!H93,'Payroll'!H113,'Payroll'!H133,'Payroll'!H153,'Payroll'!H173,'Payroll'!H193,'Payroll'!H213,'Payroll'!H233,'Payroll'!H253,'Payroll'!H273,'Payroll'!H293,'Payroll'!H313,'Payroll'!H333,'Payroll'!H353,'Payroll'!H373,'Payroll'!H393,'Payroll'!H413,'Payroll'!H433,'Payroll'!H453,'Payroll'!H473,'Payroll'!H493,'Payroll'!H513,'Payroll'!H533,'Payroll'!H553,'Payroll'!H573,'Payroll'!H593,'Payroll'!H613,'Payroll'!H633,'Payroll'!H653,'Payroll'!H673,'Payroll'!H693,'Payroll'!H713,'Payroll'!H733,'Payroll'!H753,'Payroll'!H773,'Payroll'!H793,'Payroll'!H813,'Payroll'!H833,'Payroll'!H853,'Payroll'!H873,'Payroll'!H893,'Payroll'!H913,'Payroll'!H933,'Payroll'!H953,'Payroll'!H973,'Payroll'!H993,'Payroll'!H1013,'Payroll'!H1033,'Payroll'!H1053,'Payroll'!H1073,'Payroll'!H1093,'Payroll'!H1113,'Payroll'!H1133,'Payroll'!H1153,'Payroll'!H1173,'Payroll'!H1193)</f>
        <v>1</v>
      </c>
      <c r="I13" s="33">
        <f>SUM('Payroll'!I13,'Payroll'!I33,'Payroll'!I53,'Payroll'!I73,'Payroll'!I93,'Payroll'!I113,'Payroll'!I133,'Payroll'!I153,'Payroll'!I173,'Payroll'!I193,'Payroll'!I213,'Payroll'!I233,'Payroll'!I253,'Payroll'!I273,'Payroll'!I293,'Payroll'!I313,'Payroll'!I333,'Payroll'!I353,'Payroll'!I373,'Payroll'!I393,'Payroll'!I413,'Payroll'!I433,'Payroll'!I453,'Payroll'!I473,'Payroll'!I493,'Payroll'!I513,'Payroll'!I533,'Payroll'!I553,'Payroll'!I573,'Payroll'!I593,'Payroll'!I613,'Payroll'!I633,'Payroll'!I653,'Payroll'!I673,'Payroll'!I693,'Payroll'!I713,'Payroll'!I733,'Payroll'!I753,'Payroll'!I773,'Payroll'!I793,'Payroll'!I813,'Payroll'!I833,'Payroll'!I853,'Payroll'!I873,'Payroll'!I893,'Payroll'!I913,'Payroll'!I933,'Payroll'!I953,'Payroll'!I973,'Payroll'!I993,'Payroll'!I1013,'Payroll'!I1033,'Payroll'!I1053,'Payroll'!I1073,'Payroll'!I1093,'Payroll'!I1113,'Payroll'!I1133,'Payroll'!I1153,'Payroll'!I1173,'Payroll'!I1193)</f>
        <v>2</v>
      </c>
      <c r="J13" s="33">
        <f>SUM('Payroll'!J13,'Payroll'!J33,'Payroll'!J53,'Payroll'!J73,'Payroll'!J93,'Payroll'!J113,'Payroll'!J133,'Payroll'!J153,'Payroll'!J173,'Payroll'!J193,'Payroll'!J213,'Payroll'!J233,'Payroll'!J253,'Payroll'!J273,'Payroll'!J293,'Payroll'!J313,'Payroll'!J333,'Payroll'!J353,'Payroll'!J373,'Payroll'!J393,'Payroll'!J413,'Payroll'!J433,'Payroll'!J453,'Payroll'!J473,'Payroll'!J493,'Payroll'!J513,'Payroll'!J533,'Payroll'!J553,'Payroll'!J573,'Payroll'!J593,'Payroll'!J613,'Payroll'!J633,'Payroll'!J653,'Payroll'!J673,'Payroll'!J693,'Payroll'!J713,'Payroll'!J733,'Payroll'!J753,'Payroll'!J773,'Payroll'!J793,'Payroll'!J813,'Payroll'!J833,'Payroll'!J853,'Payroll'!J873,'Payroll'!J893,'Payroll'!J913,'Payroll'!J933,'Payroll'!J953,'Payroll'!J973,'Payroll'!J993,'Payroll'!J1013,'Payroll'!J1033,'Payroll'!J1053,'Payroll'!J1073,'Payroll'!J1093,'Payroll'!J1113,'Payroll'!J1133,'Payroll'!J1153,'Payroll'!J1173,'Payroll'!J1193)</f>
        <v>3</v>
      </c>
      <c r="K13" s="33">
        <f>SUM('Payroll'!K13,'Payroll'!K33,'Payroll'!K53,'Payroll'!K73,'Payroll'!K93,'Payroll'!K113,'Payroll'!K133,'Payroll'!K153,'Payroll'!K173,'Payroll'!K193,'Payroll'!K213,'Payroll'!K233,'Payroll'!K253,'Payroll'!K273,'Payroll'!K293,'Payroll'!K313,'Payroll'!K333,'Payroll'!K353,'Payroll'!K373,'Payroll'!K393,'Payroll'!K413,'Payroll'!K433,'Payroll'!K453,'Payroll'!K473,'Payroll'!K493,'Payroll'!K513,'Payroll'!K533,'Payroll'!K553,'Payroll'!K573,'Payroll'!K593,'Payroll'!K613,'Payroll'!K633,'Payroll'!K653,'Payroll'!K673,'Payroll'!K693,'Payroll'!K713,'Payroll'!K733,'Payroll'!K753,'Payroll'!K773,'Payroll'!K793,'Payroll'!K813,'Payroll'!K833,'Payroll'!K853,'Payroll'!K873,'Payroll'!K893,'Payroll'!K913,'Payroll'!K933,'Payroll'!K953,'Payroll'!K973,'Payroll'!K993,'Payroll'!K1013,'Payroll'!K1033,'Payroll'!K1053,'Payroll'!K1073,'Payroll'!K1093,'Payroll'!K1113,'Payroll'!K1133,'Payroll'!K1153,'Payroll'!K1173,'Payroll'!K1193)</f>
        <v>5</v>
      </c>
      <c r="L13" s="33">
        <f>SUM('Payroll'!L13,'Payroll'!L33,'Payroll'!L53,'Payroll'!L73,'Payroll'!L93,'Payroll'!L113,'Payroll'!L133,'Payroll'!L153,'Payroll'!L173,'Payroll'!L193,'Payroll'!L213,'Payroll'!L233,'Payroll'!L253,'Payroll'!L273,'Payroll'!L293,'Payroll'!L313,'Payroll'!L333,'Payroll'!L353,'Payroll'!L373,'Payroll'!L393,'Payroll'!L413,'Payroll'!L433,'Payroll'!L453,'Payroll'!L473,'Payroll'!L493,'Payroll'!L513,'Payroll'!L533,'Payroll'!L553,'Payroll'!L573,'Payroll'!L593,'Payroll'!L613,'Payroll'!L633,'Payroll'!L653,'Payroll'!L673,'Payroll'!L693,'Payroll'!L713,'Payroll'!L733,'Payroll'!L753,'Payroll'!L773,'Payroll'!L793,'Payroll'!L813,'Payroll'!L833,'Payroll'!L853,'Payroll'!L873,'Payroll'!L893,'Payroll'!L913,'Payroll'!L933,'Payroll'!L953,'Payroll'!L973,'Payroll'!L993,'Payroll'!L1013,'Payroll'!L1033,'Payroll'!L1053,'Payroll'!L1073,'Payroll'!L1093,'Payroll'!L1113,'Payroll'!L1133,'Payroll'!L1153,'Payroll'!L1173,'Payroll'!L1193)</f>
        <v>6</v>
      </c>
      <c r="M13" s="33">
        <f>SUM('Payroll'!M13,'Payroll'!M33,'Payroll'!M53,'Payroll'!M73,'Payroll'!M93,'Payroll'!M113,'Payroll'!M133,'Payroll'!M153,'Payroll'!M173,'Payroll'!M193,'Payroll'!M213,'Payroll'!M233,'Payroll'!M253,'Payroll'!M273,'Payroll'!M293,'Payroll'!M313,'Payroll'!M333,'Payroll'!M353,'Payroll'!M373,'Payroll'!M393,'Payroll'!M413,'Payroll'!M433,'Payroll'!M453,'Payroll'!M473,'Payroll'!M493,'Payroll'!M513,'Payroll'!M533,'Payroll'!M553,'Payroll'!M573,'Payroll'!M593,'Payroll'!M613,'Payroll'!M633,'Payroll'!M653,'Payroll'!M673,'Payroll'!M693,'Payroll'!M713,'Payroll'!M733,'Payroll'!M753,'Payroll'!M773,'Payroll'!M793,'Payroll'!M813,'Payroll'!M833,'Payroll'!M853,'Payroll'!M873,'Payroll'!M893,'Payroll'!M913,'Payroll'!M933,'Payroll'!M953,'Payroll'!M973,'Payroll'!M993,'Payroll'!M1013,'Payroll'!M1033,'Payroll'!M1053,'Payroll'!M1073,'Payroll'!M1093,'Payroll'!M1113,'Payroll'!M1133,'Payroll'!M1153,'Payroll'!M1173,'Payroll'!M1193)</f>
        <v>6</v>
      </c>
      <c r="N13" s="33">
        <f>SUM('Payroll'!N13,'Payroll'!N33,'Payroll'!N53,'Payroll'!N73,'Payroll'!N93,'Payroll'!N113,'Payroll'!N133,'Payroll'!N153,'Payroll'!N173,'Payroll'!N193,'Payroll'!N213,'Payroll'!N233,'Payroll'!N253,'Payroll'!N273,'Payroll'!N293,'Payroll'!N313,'Payroll'!N333,'Payroll'!N353,'Payroll'!N373,'Payroll'!N393,'Payroll'!N413,'Payroll'!N433,'Payroll'!N453,'Payroll'!N473,'Payroll'!N493,'Payroll'!N513,'Payroll'!N533,'Payroll'!N553,'Payroll'!N573,'Payroll'!N593,'Payroll'!N613,'Payroll'!N633,'Payroll'!N653,'Payroll'!N673,'Payroll'!N693,'Payroll'!N713,'Payroll'!N733,'Payroll'!N753,'Payroll'!N773,'Payroll'!N793,'Payroll'!N813,'Payroll'!N833,'Payroll'!N853,'Payroll'!N873,'Payroll'!N893,'Payroll'!N913,'Payroll'!N933,'Payroll'!N953,'Payroll'!N973,'Payroll'!N993,'Payroll'!N1013,'Payroll'!N1033,'Payroll'!N1053,'Payroll'!N1073,'Payroll'!N1093,'Payroll'!N1113,'Payroll'!N1133,'Payroll'!N1153,'Payroll'!N1173,'Payroll'!N1193)</f>
        <v>6</v>
      </c>
      <c r="O13" s="33">
        <f>SUM('Payroll'!O13,'Payroll'!O33,'Payroll'!O53,'Payroll'!O73,'Payroll'!O93,'Payroll'!O113,'Payroll'!O133,'Payroll'!O153,'Payroll'!O173,'Payroll'!O193,'Payroll'!O213,'Payroll'!O233,'Payroll'!O253,'Payroll'!O273,'Payroll'!O293,'Payroll'!O313,'Payroll'!O333,'Payroll'!O353,'Payroll'!O373,'Payroll'!O393,'Payroll'!O413,'Payroll'!O433,'Payroll'!O453,'Payroll'!O473,'Payroll'!O493,'Payroll'!O513,'Payroll'!O533,'Payroll'!O553,'Payroll'!O573,'Payroll'!O593,'Payroll'!O613,'Payroll'!O633,'Payroll'!O653,'Payroll'!O673,'Payroll'!O693,'Payroll'!O713,'Payroll'!O733,'Payroll'!O753,'Payroll'!O773,'Payroll'!O793,'Payroll'!O813,'Payroll'!O833,'Payroll'!O853,'Payroll'!O873,'Payroll'!O893,'Payroll'!O913,'Payroll'!O933,'Payroll'!O953,'Payroll'!O973,'Payroll'!O993,'Payroll'!O1013,'Payroll'!O1033,'Payroll'!O1053,'Payroll'!O1073,'Payroll'!O1093,'Payroll'!O1113,'Payroll'!O1133,'Payroll'!O1153,'Payroll'!O1173,'Payroll'!O1193)</f>
        <v>8</v>
      </c>
      <c r="P13" s="33">
        <f>SUM('Payroll'!P13,'Payroll'!P33,'Payroll'!P53,'Payroll'!P73,'Payroll'!P93,'Payroll'!P113,'Payroll'!P133,'Payroll'!P153,'Payroll'!P173,'Payroll'!P193,'Payroll'!P213,'Payroll'!P233,'Payroll'!P253,'Payroll'!P273,'Payroll'!P293,'Payroll'!P313,'Payroll'!P333,'Payroll'!P353,'Payroll'!P373,'Payroll'!P393,'Payroll'!P413,'Payroll'!P433,'Payroll'!P453,'Payroll'!P473,'Payroll'!P493,'Payroll'!P513,'Payroll'!P533,'Payroll'!P553,'Payroll'!P573,'Payroll'!P593,'Payroll'!P613,'Payroll'!P633,'Payroll'!P653,'Payroll'!P673,'Payroll'!P693,'Payroll'!P713,'Payroll'!P733,'Payroll'!P753,'Payroll'!P773,'Payroll'!P793,'Payroll'!P813,'Payroll'!P833,'Payroll'!P853,'Payroll'!P873,'Payroll'!P893,'Payroll'!P913,'Payroll'!P933,'Payroll'!P953,'Payroll'!P973,'Payroll'!P993,'Payroll'!P1013,'Payroll'!P1033,'Payroll'!P1053,'Payroll'!P1073,'Payroll'!P1093,'Payroll'!P1113,'Payroll'!P1133,'Payroll'!P1153,'Payroll'!P1173,'Payroll'!P1193)</f>
        <v>10</v>
      </c>
      <c r="Q13" s="33">
        <f>SUM('Payroll'!Q13,'Payroll'!Q33,'Payroll'!Q53,'Payroll'!Q73,'Payroll'!Q93,'Payroll'!Q113,'Payroll'!Q133,'Payroll'!Q153,'Payroll'!Q173,'Payroll'!Q193,'Payroll'!Q213,'Payroll'!Q233,'Payroll'!Q253,'Payroll'!Q273,'Payroll'!Q293,'Payroll'!Q313,'Payroll'!Q333,'Payroll'!Q353,'Payroll'!Q373,'Payroll'!Q393,'Payroll'!Q413,'Payroll'!Q433,'Payroll'!Q453,'Payroll'!Q473,'Payroll'!Q493,'Payroll'!Q513,'Payroll'!Q533,'Payroll'!Q553,'Payroll'!Q573,'Payroll'!Q593,'Payroll'!Q613,'Payroll'!Q633,'Payroll'!Q653,'Payroll'!Q673,'Payroll'!Q693,'Payroll'!Q713,'Payroll'!Q733,'Payroll'!Q753,'Payroll'!Q773,'Payroll'!Q793,'Payroll'!Q813,'Payroll'!Q833,'Payroll'!Q853,'Payroll'!Q873,'Payroll'!Q893,'Payroll'!Q913,'Payroll'!Q933,'Payroll'!Q953,'Payroll'!Q973,'Payroll'!Q993,'Payroll'!Q1013,'Payroll'!Q1033,'Payroll'!Q1053,'Payroll'!Q1073,'Payroll'!Q1093,'Payroll'!Q1113,'Payroll'!Q1133,'Payroll'!Q1153,'Payroll'!Q1173,'Payroll'!Q1193)</f>
        <v>11</v>
      </c>
      <c r="R13" s="33">
        <f>SUM('Payroll'!R13,'Payroll'!R33,'Payroll'!R53,'Payroll'!R73,'Payroll'!R93,'Payroll'!R113,'Payroll'!R133,'Payroll'!R153,'Payroll'!R173,'Payroll'!R193,'Payroll'!R213,'Payroll'!R233,'Payroll'!R253,'Payroll'!R273,'Payroll'!R293,'Payroll'!R313,'Payroll'!R333,'Payroll'!R353,'Payroll'!R373,'Payroll'!R393,'Payroll'!R413,'Payroll'!R433,'Payroll'!R453,'Payroll'!R473,'Payroll'!R493,'Payroll'!R513,'Payroll'!R533,'Payroll'!R553,'Payroll'!R573,'Payroll'!R593,'Payroll'!R613,'Payroll'!R633,'Payroll'!R653,'Payroll'!R673,'Payroll'!R693,'Payroll'!R713,'Payroll'!R733,'Payroll'!R753,'Payroll'!R773,'Payroll'!R793,'Payroll'!R813,'Payroll'!R833,'Payroll'!R853,'Payroll'!R873,'Payroll'!R893,'Payroll'!R913,'Payroll'!R933,'Payroll'!R953,'Payroll'!R973,'Payroll'!R993,'Payroll'!R1013,'Payroll'!R1033,'Payroll'!R1053,'Payroll'!R1073,'Payroll'!R1093,'Payroll'!R1113,'Payroll'!R1133,'Payroll'!R1153,'Payroll'!R1173,'Payroll'!R1193)</f>
        <v>11</v>
      </c>
      <c r="S13" s="33">
        <f>SUM('Payroll'!S13,'Payroll'!S33,'Payroll'!S53,'Payroll'!S73,'Payroll'!S93,'Payroll'!S113,'Payroll'!S133,'Payroll'!S153,'Payroll'!S173,'Payroll'!S193,'Payroll'!S213,'Payroll'!S233,'Payroll'!S253,'Payroll'!S273,'Payroll'!S293,'Payroll'!S313,'Payroll'!S333,'Payroll'!S353,'Payroll'!S373,'Payroll'!S393,'Payroll'!S413,'Payroll'!S433,'Payroll'!S453,'Payroll'!S473,'Payroll'!S493,'Payroll'!S513,'Payroll'!S533,'Payroll'!S553,'Payroll'!S573,'Payroll'!S593,'Payroll'!S613,'Payroll'!S633,'Payroll'!S653,'Payroll'!S673,'Payroll'!S693,'Payroll'!S713,'Payroll'!S733,'Payroll'!S753,'Payroll'!S773,'Payroll'!S793,'Payroll'!S813,'Payroll'!S833,'Payroll'!S853,'Payroll'!S873,'Payroll'!S893,'Payroll'!S913,'Payroll'!S933,'Payroll'!S953,'Payroll'!S973,'Payroll'!S993,'Payroll'!S1013,'Payroll'!S1033,'Payroll'!S1053,'Payroll'!S1073,'Payroll'!S1093,'Payroll'!S1113,'Payroll'!S1133,'Payroll'!S1153,'Payroll'!S1173,'Payroll'!S1193)</f>
        <v>11</v>
      </c>
      <c r="T13" s="33">
        <f>SUM('Payroll'!T13,'Payroll'!T33,'Payroll'!T53,'Payroll'!T73,'Payroll'!T93,'Payroll'!T113,'Payroll'!T133,'Payroll'!T153,'Payroll'!T173,'Payroll'!T193,'Payroll'!T213,'Payroll'!T233,'Payroll'!T253,'Payroll'!T273,'Payroll'!T293,'Payroll'!T313,'Payroll'!T333,'Payroll'!T353,'Payroll'!T373,'Payroll'!T393,'Payroll'!T413,'Payroll'!T433,'Payroll'!T453,'Payroll'!T473,'Payroll'!T493,'Payroll'!T513,'Payroll'!T533,'Payroll'!T553,'Payroll'!T573,'Payroll'!T593,'Payroll'!T613,'Payroll'!T633,'Payroll'!T653,'Payroll'!T673,'Payroll'!T693,'Payroll'!T713,'Payroll'!T733,'Payroll'!T753,'Payroll'!T773,'Payroll'!T793,'Payroll'!T813,'Payroll'!T833,'Payroll'!T853,'Payroll'!T873,'Payroll'!T893,'Payroll'!T913,'Payroll'!T933,'Payroll'!T953,'Payroll'!T973,'Payroll'!T993,'Payroll'!T1013,'Payroll'!T1033,'Payroll'!T1053,'Payroll'!T1073,'Payroll'!T1093,'Payroll'!T1113,'Payroll'!T1133,'Payroll'!T1153,'Payroll'!T1173,'Payroll'!T1193)</f>
        <v>12</v>
      </c>
      <c r="U13" s="33">
        <f>SUM('Payroll'!U13,'Payroll'!U33,'Payroll'!U53,'Payroll'!U73,'Payroll'!U93,'Payroll'!U113,'Payroll'!U133,'Payroll'!U153,'Payroll'!U173,'Payroll'!U193,'Payroll'!U213,'Payroll'!U233,'Payroll'!U253,'Payroll'!U273,'Payroll'!U293,'Payroll'!U313,'Payroll'!U333,'Payroll'!U353,'Payroll'!U373,'Payroll'!U393,'Payroll'!U413,'Payroll'!U433,'Payroll'!U453,'Payroll'!U473,'Payroll'!U493,'Payroll'!U513,'Payroll'!U533,'Payroll'!U553,'Payroll'!U573,'Payroll'!U593,'Payroll'!U613,'Payroll'!U633,'Payroll'!U653,'Payroll'!U673,'Payroll'!U693,'Payroll'!U713,'Payroll'!U733,'Payroll'!U753,'Payroll'!U773,'Payroll'!U793,'Payroll'!U813,'Payroll'!U833,'Payroll'!U853,'Payroll'!U873,'Payroll'!U893,'Payroll'!U913,'Payroll'!U933,'Payroll'!U953,'Payroll'!U973,'Payroll'!U993,'Payroll'!U1013,'Payroll'!U1033,'Payroll'!U1053,'Payroll'!U1073,'Payroll'!U1093,'Payroll'!U1113,'Payroll'!U1133,'Payroll'!U1153,'Payroll'!U1173,'Payroll'!U1193)</f>
        <v>12</v>
      </c>
      <c r="V13" s="33">
        <f>SUM('Payroll'!V13,'Payroll'!V33,'Payroll'!V53,'Payroll'!V73,'Payroll'!V93,'Payroll'!V113,'Payroll'!V133,'Payroll'!V153,'Payroll'!V173,'Payroll'!V193,'Payroll'!V213,'Payroll'!V233,'Payroll'!V253,'Payroll'!V273,'Payroll'!V293,'Payroll'!V313,'Payroll'!V333,'Payroll'!V353,'Payroll'!V373,'Payroll'!V393,'Payroll'!V413,'Payroll'!V433,'Payroll'!V453,'Payroll'!V473,'Payroll'!V493,'Payroll'!V513,'Payroll'!V533,'Payroll'!V553,'Payroll'!V573,'Payroll'!V593,'Payroll'!V613,'Payroll'!V633,'Payroll'!V653,'Payroll'!V673,'Payroll'!V693,'Payroll'!V713,'Payroll'!V733,'Payroll'!V753,'Payroll'!V773,'Payroll'!V793,'Payroll'!V813,'Payroll'!V833,'Payroll'!V853,'Payroll'!V873,'Payroll'!V893,'Payroll'!V913,'Payroll'!V933,'Payroll'!V953,'Payroll'!V973,'Payroll'!V993,'Payroll'!V1013,'Payroll'!V1033,'Payroll'!V1053,'Payroll'!V1073,'Payroll'!V1093,'Payroll'!V1113,'Payroll'!V1133,'Payroll'!V1153,'Payroll'!V1173,'Payroll'!V1193)</f>
        <v>12</v>
      </c>
      <c r="W13" s="33">
        <f>SUM('Payroll'!W13,'Payroll'!W33,'Payroll'!W53,'Payroll'!W73,'Payroll'!W93,'Payroll'!W113,'Payroll'!W133,'Payroll'!W153,'Payroll'!W173,'Payroll'!W193,'Payroll'!W213,'Payroll'!W233,'Payroll'!W253,'Payroll'!W273,'Payroll'!W293,'Payroll'!W313,'Payroll'!W333,'Payroll'!W353,'Payroll'!W373,'Payroll'!W393,'Payroll'!W413,'Payroll'!W433,'Payroll'!W453,'Payroll'!W473,'Payroll'!W493,'Payroll'!W513,'Payroll'!W533,'Payroll'!W553,'Payroll'!W573,'Payroll'!W593,'Payroll'!W613,'Payroll'!W633,'Payroll'!W653,'Payroll'!W673,'Payroll'!W693,'Payroll'!W713,'Payroll'!W733,'Payroll'!W753,'Payroll'!W773,'Payroll'!W793,'Payroll'!W813,'Payroll'!W833,'Payroll'!W853,'Payroll'!W873,'Payroll'!W893,'Payroll'!W913,'Payroll'!W933,'Payroll'!W953,'Payroll'!W973,'Payroll'!W993,'Payroll'!W1013,'Payroll'!W1033,'Payroll'!W1053,'Payroll'!W1073,'Payroll'!W1093,'Payroll'!W1113,'Payroll'!W1133,'Payroll'!W1153,'Payroll'!W1173,'Payroll'!W1193)</f>
        <v>12</v>
      </c>
      <c r="X13" s="33">
        <f>SUM('Payroll'!X13,'Payroll'!X33,'Payroll'!X53,'Payroll'!X73,'Payroll'!X93,'Payroll'!X113,'Payroll'!X133,'Payroll'!X153,'Payroll'!X173,'Payroll'!X193,'Payroll'!X213,'Payroll'!X233,'Payroll'!X253,'Payroll'!X273,'Payroll'!X293,'Payroll'!X313,'Payroll'!X333,'Payroll'!X353,'Payroll'!X373,'Payroll'!X393,'Payroll'!X413,'Payroll'!X433,'Payroll'!X453,'Payroll'!X473,'Payroll'!X493,'Payroll'!X513,'Payroll'!X533,'Payroll'!X553,'Payroll'!X573,'Payroll'!X593,'Payroll'!X613,'Payroll'!X633,'Payroll'!X653,'Payroll'!X673,'Payroll'!X693,'Payroll'!X713,'Payroll'!X733,'Payroll'!X753,'Payroll'!X773,'Payroll'!X793,'Payroll'!X813,'Payroll'!X833,'Payroll'!X853,'Payroll'!X873,'Payroll'!X893,'Payroll'!X913,'Payroll'!X933,'Payroll'!X953,'Payroll'!X973,'Payroll'!X993,'Payroll'!X1013,'Payroll'!X1033,'Payroll'!X1053,'Payroll'!X1073,'Payroll'!X1093,'Payroll'!X1113,'Payroll'!X1133,'Payroll'!X1153,'Payroll'!X1173,'Payroll'!X1193)</f>
        <v>12</v>
      </c>
      <c r="Y13" s="33">
        <f>SUM('Payroll'!Y13,'Payroll'!Y33,'Payroll'!Y53,'Payroll'!Y73,'Payroll'!Y93,'Payroll'!Y113,'Payroll'!Y133,'Payroll'!Y153,'Payroll'!Y173,'Payroll'!Y193,'Payroll'!Y213,'Payroll'!Y233,'Payroll'!Y253,'Payroll'!Y273,'Payroll'!Y293,'Payroll'!Y313,'Payroll'!Y333,'Payroll'!Y353,'Payroll'!Y373,'Payroll'!Y393,'Payroll'!Y413,'Payroll'!Y433,'Payroll'!Y453,'Payroll'!Y473,'Payroll'!Y493,'Payroll'!Y513,'Payroll'!Y533,'Payroll'!Y553,'Payroll'!Y573,'Payroll'!Y593,'Payroll'!Y613,'Payroll'!Y633,'Payroll'!Y653,'Payroll'!Y673,'Payroll'!Y693,'Payroll'!Y713,'Payroll'!Y733,'Payroll'!Y753,'Payroll'!Y773,'Payroll'!Y793,'Payroll'!Y813,'Payroll'!Y833,'Payroll'!Y853,'Payroll'!Y873,'Payroll'!Y893,'Payroll'!Y913,'Payroll'!Y933,'Payroll'!Y953,'Payroll'!Y973,'Payroll'!Y993,'Payroll'!Y1013,'Payroll'!Y1033,'Payroll'!Y1053,'Payroll'!Y1073,'Payroll'!Y1093,'Payroll'!Y1113,'Payroll'!Y1133,'Payroll'!Y1153,'Payroll'!Y1173,'Payroll'!Y1193)</f>
        <v>12</v>
      </c>
      <c r="Z13" s="33">
        <f>SUM('Payroll'!Z13,'Payroll'!Z33,'Payroll'!Z53,'Payroll'!Z73,'Payroll'!Z93,'Payroll'!Z113,'Payroll'!Z133,'Payroll'!Z153,'Payroll'!Z173,'Payroll'!Z193,'Payroll'!Z213,'Payroll'!Z233,'Payroll'!Z253,'Payroll'!Z273,'Payroll'!Z293,'Payroll'!Z313,'Payroll'!Z333,'Payroll'!Z353,'Payroll'!Z373,'Payroll'!Z393,'Payroll'!Z413,'Payroll'!Z433,'Payroll'!Z453,'Payroll'!Z473,'Payroll'!Z493,'Payroll'!Z513,'Payroll'!Z533,'Payroll'!Z553,'Payroll'!Z573,'Payroll'!Z593,'Payroll'!Z613,'Payroll'!Z633,'Payroll'!Z653,'Payroll'!Z673,'Payroll'!Z693,'Payroll'!Z713,'Payroll'!Z733,'Payroll'!Z753,'Payroll'!Z773,'Payroll'!Z793,'Payroll'!Z813,'Payroll'!Z833,'Payroll'!Z853,'Payroll'!Z873,'Payroll'!Z893,'Payroll'!Z913,'Payroll'!Z933,'Payroll'!Z953,'Payroll'!Z973,'Payroll'!Z993,'Payroll'!Z1013,'Payroll'!Z1033,'Payroll'!Z1053,'Payroll'!Z1073,'Payroll'!Z1093,'Payroll'!Z1113,'Payroll'!Z1133,'Payroll'!Z1153,'Payroll'!Z1173,'Payroll'!Z1193)</f>
        <v>15</v>
      </c>
      <c r="AA13" s="33">
        <f>SUM('Payroll'!AA13,'Payroll'!AA33,'Payroll'!AA53,'Payroll'!AA73,'Payroll'!AA93,'Payroll'!AA113,'Payroll'!AA133,'Payroll'!AA153,'Payroll'!AA173,'Payroll'!AA193,'Payroll'!AA213,'Payroll'!AA233,'Payroll'!AA253,'Payroll'!AA273,'Payroll'!AA293,'Payroll'!AA313,'Payroll'!AA333,'Payroll'!AA353,'Payroll'!AA373,'Payroll'!AA393,'Payroll'!AA413,'Payroll'!AA433,'Payroll'!AA453,'Payroll'!AA473,'Payroll'!AA493,'Payroll'!AA513,'Payroll'!AA533,'Payroll'!AA553,'Payroll'!AA573,'Payroll'!AA593,'Payroll'!AA613,'Payroll'!AA633,'Payroll'!AA653,'Payroll'!AA673,'Payroll'!AA693,'Payroll'!AA713,'Payroll'!AA733,'Payroll'!AA753,'Payroll'!AA773,'Payroll'!AA793,'Payroll'!AA813,'Payroll'!AA833,'Payroll'!AA853,'Payroll'!AA873,'Payroll'!AA893,'Payroll'!AA913,'Payroll'!AA933,'Payroll'!AA953,'Payroll'!AA973,'Payroll'!AA993,'Payroll'!AA1013,'Payroll'!AA1033,'Payroll'!AA1053,'Payroll'!AA1073,'Payroll'!AA1093,'Payroll'!AA1113,'Payroll'!AA1133,'Payroll'!AA1153,'Payroll'!AA1173,'Payroll'!AA1193)</f>
        <v>15</v>
      </c>
      <c r="AB13" s="33">
        <f>SUM('Payroll'!AB13,'Payroll'!AB33,'Payroll'!AB53,'Payroll'!AB73,'Payroll'!AB93,'Payroll'!AB113,'Payroll'!AB133,'Payroll'!AB153,'Payroll'!AB173,'Payroll'!AB193,'Payroll'!AB213,'Payroll'!AB233,'Payroll'!AB253,'Payroll'!AB273,'Payroll'!AB293,'Payroll'!AB313,'Payroll'!AB333,'Payroll'!AB353,'Payroll'!AB373,'Payroll'!AB393,'Payroll'!AB413,'Payroll'!AB433,'Payroll'!AB453,'Payroll'!AB473,'Payroll'!AB493,'Payroll'!AB513,'Payroll'!AB533,'Payroll'!AB553,'Payroll'!AB573,'Payroll'!AB593,'Payroll'!AB613,'Payroll'!AB633,'Payroll'!AB653,'Payroll'!AB673,'Payroll'!AB693,'Payroll'!AB713,'Payroll'!AB733,'Payroll'!AB753,'Payroll'!AB773,'Payroll'!AB793,'Payroll'!AB813,'Payroll'!AB833,'Payroll'!AB853,'Payroll'!AB873,'Payroll'!AB893,'Payroll'!AB913,'Payroll'!AB933,'Payroll'!AB953,'Payroll'!AB973,'Payroll'!AB993,'Payroll'!AB1013,'Payroll'!AB1033,'Payroll'!AB1053,'Payroll'!AB1073,'Payroll'!AB1093,'Payroll'!AB1113,'Payroll'!AB1133,'Payroll'!AB1153,'Payroll'!AB1173,'Payroll'!AB1193)</f>
        <v>15</v>
      </c>
      <c r="AC13" s="33">
        <f>SUM('Payroll'!AC13,'Payroll'!AC33,'Payroll'!AC53,'Payroll'!AC73,'Payroll'!AC93,'Payroll'!AC113,'Payroll'!AC133,'Payroll'!AC153,'Payroll'!AC173,'Payroll'!AC193,'Payroll'!AC213,'Payroll'!AC233,'Payroll'!AC253,'Payroll'!AC273,'Payroll'!AC293,'Payroll'!AC313,'Payroll'!AC333,'Payroll'!AC353,'Payroll'!AC373,'Payroll'!AC393,'Payroll'!AC413,'Payroll'!AC433,'Payroll'!AC453,'Payroll'!AC473,'Payroll'!AC493,'Payroll'!AC513,'Payroll'!AC533,'Payroll'!AC553,'Payroll'!AC573,'Payroll'!AC593,'Payroll'!AC613,'Payroll'!AC633,'Payroll'!AC653,'Payroll'!AC673,'Payroll'!AC693,'Payroll'!AC713,'Payroll'!AC733,'Payroll'!AC753,'Payroll'!AC773,'Payroll'!AC793,'Payroll'!AC813,'Payroll'!AC833,'Payroll'!AC853,'Payroll'!AC873,'Payroll'!AC893,'Payroll'!AC913,'Payroll'!AC933,'Payroll'!AC953,'Payroll'!AC973,'Payroll'!AC993,'Payroll'!AC1013,'Payroll'!AC1033,'Payroll'!AC1053,'Payroll'!AC1073,'Payroll'!AC1093,'Payroll'!AC1113,'Payroll'!AC1133,'Payroll'!AC1153,'Payroll'!AC1173,'Payroll'!AC1193)</f>
        <v>15</v>
      </c>
      <c r="AD13" s="33">
        <f>SUM('Payroll'!AD13,'Payroll'!AD33,'Payroll'!AD53,'Payroll'!AD73,'Payroll'!AD93,'Payroll'!AD113,'Payroll'!AD133,'Payroll'!AD153,'Payroll'!AD173,'Payroll'!AD193,'Payroll'!AD213,'Payroll'!AD233,'Payroll'!AD253,'Payroll'!AD273,'Payroll'!AD293,'Payroll'!AD313,'Payroll'!AD333,'Payroll'!AD353,'Payroll'!AD373,'Payroll'!AD393,'Payroll'!AD413,'Payroll'!AD433,'Payroll'!AD453,'Payroll'!AD473,'Payroll'!AD493,'Payroll'!AD513,'Payroll'!AD533,'Payroll'!AD553,'Payroll'!AD573,'Payroll'!AD593,'Payroll'!AD613,'Payroll'!AD633,'Payroll'!AD653,'Payroll'!AD673,'Payroll'!AD693,'Payroll'!AD713,'Payroll'!AD733,'Payroll'!AD753,'Payroll'!AD773,'Payroll'!AD793,'Payroll'!AD813,'Payroll'!AD833,'Payroll'!AD853,'Payroll'!AD873,'Payroll'!AD893,'Payroll'!AD913,'Payroll'!AD933,'Payroll'!AD953,'Payroll'!AD973,'Payroll'!AD993,'Payroll'!AD1013,'Payroll'!AD1033,'Payroll'!AD1053,'Payroll'!AD1073,'Payroll'!AD1093,'Payroll'!AD1113,'Payroll'!AD1133,'Payroll'!AD1153,'Payroll'!AD1173,'Payroll'!AD1193)</f>
        <v>15</v>
      </c>
      <c r="AE13" s="33">
        <f>SUM('Payroll'!AE13,'Payroll'!AE33,'Payroll'!AE53,'Payroll'!AE73,'Payroll'!AE93,'Payroll'!AE113,'Payroll'!AE133,'Payroll'!AE153,'Payroll'!AE173,'Payroll'!AE193,'Payroll'!AE213,'Payroll'!AE233,'Payroll'!AE253,'Payroll'!AE273,'Payroll'!AE293,'Payroll'!AE313,'Payroll'!AE333,'Payroll'!AE353,'Payroll'!AE373,'Payroll'!AE393,'Payroll'!AE413,'Payroll'!AE433,'Payroll'!AE453,'Payroll'!AE473,'Payroll'!AE493,'Payroll'!AE513,'Payroll'!AE533,'Payroll'!AE553,'Payroll'!AE573,'Payroll'!AE593,'Payroll'!AE613,'Payroll'!AE633,'Payroll'!AE653,'Payroll'!AE673,'Payroll'!AE693,'Payroll'!AE713,'Payroll'!AE733,'Payroll'!AE753,'Payroll'!AE773,'Payroll'!AE793,'Payroll'!AE813,'Payroll'!AE833,'Payroll'!AE853,'Payroll'!AE873,'Payroll'!AE893,'Payroll'!AE913,'Payroll'!AE933,'Payroll'!AE953,'Payroll'!AE973,'Payroll'!AE993,'Payroll'!AE1013,'Payroll'!AE1033,'Payroll'!AE1053,'Payroll'!AE1073,'Payroll'!AE1093,'Payroll'!AE1113,'Payroll'!AE1133,'Payroll'!AE1153,'Payroll'!AE1173,'Payroll'!AE1193)</f>
        <v>16</v>
      </c>
      <c r="AF13" s="33">
        <f>SUM('Payroll'!AF13,'Payroll'!AF33,'Payroll'!AF53,'Payroll'!AF73,'Payroll'!AF93,'Payroll'!AF113,'Payroll'!AF133,'Payroll'!AF153,'Payroll'!AF173,'Payroll'!AF193,'Payroll'!AF213,'Payroll'!AF233,'Payroll'!AF253,'Payroll'!AF273,'Payroll'!AF293,'Payroll'!AF313,'Payroll'!AF333,'Payroll'!AF353,'Payroll'!AF373,'Payroll'!AF393,'Payroll'!AF413,'Payroll'!AF433,'Payroll'!AF453,'Payroll'!AF473,'Payroll'!AF493,'Payroll'!AF513,'Payroll'!AF533,'Payroll'!AF553,'Payroll'!AF573,'Payroll'!AF593,'Payroll'!AF613,'Payroll'!AF633,'Payroll'!AF653,'Payroll'!AF673,'Payroll'!AF693,'Payroll'!AF713,'Payroll'!AF733,'Payroll'!AF753,'Payroll'!AF773,'Payroll'!AF793,'Payroll'!AF813,'Payroll'!AF833,'Payroll'!AF853,'Payroll'!AF873,'Payroll'!AF893,'Payroll'!AF913,'Payroll'!AF933,'Payroll'!AF953,'Payroll'!AF973,'Payroll'!AF993,'Payroll'!AF1013,'Payroll'!AF1033,'Payroll'!AF1053,'Payroll'!AF1073,'Payroll'!AF1093,'Payroll'!AF1113,'Payroll'!AF1133,'Payroll'!AF1153,'Payroll'!AF1173,'Payroll'!AF1193)</f>
        <v>16</v>
      </c>
      <c r="AG13" s="33">
        <f>SUM('Payroll'!AG13,'Payroll'!AG33,'Payroll'!AG53,'Payroll'!AG73,'Payroll'!AG93,'Payroll'!AG113,'Payroll'!AG133,'Payroll'!AG153,'Payroll'!AG173,'Payroll'!AG193,'Payroll'!AG213,'Payroll'!AG233,'Payroll'!AG253,'Payroll'!AG273,'Payroll'!AG293,'Payroll'!AG313,'Payroll'!AG333,'Payroll'!AG353,'Payroll'!AG373,'Payroll'!AG393,'Payroll'!AG413,'Payroll'!AG433,'Payroll'!AG453,'Payroll'!AG473,'Payroll'!AG493,'Payroll'!AG513,'Payroll'!AG533,'Payroll'!AG553,'Payroll'!AG573,'Payroll'!AG593,'Payroll'!AG613,'Payroll'!AG633,'Payroll'!AG653,'Payroll'!AG673,'Payroll'!AG693,'Payroll'!AG713,'Payroll'!AG733,'Payroll'!AG753,'Payroll'!AG773,'Payroll'!AG793,'Payroll'!AG813,'Payroll'!AG833,'Payroll'!AG853,'Payroll'!AG873,'Payroll'!AG893,'Payroll'!AG913,'Payroll'!AG933,'Payroll'!AG953,'Payroll'!AG973,'Payroll'!AG993,'Payroll'!AG1013,'Payroll'!AG1033,'Payroll'!AG1053,'Payroll'!AG1073,'Payroll'!AG1093,'Payroll'!AG1113,'Payroll'!AG1133,'Payroll'!AG1153,'Payroll'!AG1173,'Payroll'!AG1193)</f>
        <v>16</v>
      </c>
      <c r="AH13" s="33">
        <f>SUM('Payroll'!AH13,'Payroll'!AH33,'Payroll'!AH53,'Payroll'!AH73,'Payroll'!AH93,'Payroll'!AH113,'Payroll'!AH133,'Payroll'!AH153,'Payroll'!AH173,'Payroll'!AH193,'Payroll'!AH213,'Payroll'!AH233,'Payroll'!AH253,'Payroll'!AH273,'Payroll'!AH293,'Payroll'!AH313,'Payroll'!AH333,'Payroll'!AH353,'Payroll'!AH373,'Payroll'!AH393,'Payroll'!AH413,'Payroll'!AH433,'Payroll'!AH453,'Payroll'!AH473,'Payroll'!AH493,'Payroll'!AH513,'Payroll'!AH533,'Payroll'!AH553,'Payroll'!AH573,'Payroll'!AH593,'Payroll'!AH613,'Payroll'!AH633,'Payroll'!AH653,'Payroll'!AH673,'Payroll'!AH693,'Payroll'!AH713,'Payroll'!AH733,'Payroll'!AH753,'Payroll'!AH773,'Payroll'!AH793,'Payroll'!AH813,'Payroll'!AH833,'Payroll'!AH853,'Payroll'!AH873,'Payroll'!AH893,'Payroll'!AH913,'Payroll'!AH933,'Payroll'!AH953,'Payroll'!AH973,'Payroll'!AH993,'Payroll'!AH1013,'Payroll'!AH1033,'Payroll'!AH1053,'Payroll'!AH1073,'Payroll'!AH1093,'Payroll'!AH1113,'Payroll'!AH1133,'Payroll'!AH1153,'Payroll'!AH1173,'Payroll'!AH1193)</f>
        <v>16</v>
      </c>
      <c r="AI13" s="33">
        <f>SUM('Payroll'!AI13,'Payroll'!AI33,'Payroll'!AI53,'Payroll'!AI73,'Payroll'!AI93,'Payroll'!AI113,'Payroll'!AI133,'Payroll'!AI153,'Payroll'!AI173,'Payroll'!AI193,'Payroll'!AI213,'Payroll'!AI233,'Payroll'!AI253,'Payroll'!AI273,'Payroll'!AI293,'Payroll'!AI313,'Payroll'!AI333,'Payroll'!AI353,'Payroll'!AI373,'Payroll'!AI393,'Payroll'!AI413,'Payroll'!AI433,'Payroll'!AI453,'Payroll'!AI473,'Payroll'!AI493,'Payroll'!AI513,'Payroll'!AI533,'Payroll'!AI553,'Payroll'!AI573,'Payroll'!AI593,'Payroll'!AI613,'Payroll'!AI633,'Payroll'!AI653,'Payroll'!AI673,'Payroll'!AI693,'Payroll'!AI713,'Payroll'!AI733,'Payroll'!AI753,'Payroll'!AI773,'Payroll'!AI793,'Payroll'!AI813,'Payroll'!AI833,'Payroll'!AI853,'Payroll'!AI873,'Payroll'!AI893,'Payroll'!AI913,'Payroll'!AI933,'Payroll'!AI953,'Payroll'!AI973,'Payroll'!AI993,'Payroll'!AI1013,'Payroll'!AI1033,'Payroll'!AI1053,'Payroll'!AI1073,'Payroll'!AI1093,'Payroll'!AI1113,'Payroll'!AI1133,'Payroll'!AI1153,'Payroll'!AI1173,'Payroll'!AI1193)</f>
        <v>16</v>
      </c>
      <c r="AJ13" s="33">
        <f>SUM('Payroll'!AJ13,'Payroll'!AJ33,'Payroll'!AJ53,'Payroll'!AJ73,'Payroll'!AJ93,'Payroll'!AJ113,'Payroll'!AJ133,'Payroll'!AJ153,'Payroll'!AJ173,'Payroll'!AJ193,'Payroll'!AJ213,'Payroll'!AJ233,'Payroll'!AJ253,'Payroll'!AJ273,'Payroll'!AJ293,'Payroll'!AJ313,'Payroll'!AJ333,'Payroll'!AJ353,'Payroll'!AJ373,'Payroll'!AJ393,'Payroll'!AJ413,'Payroll'!AJ433,'Payroll'!AJ453,'Payroll'!AJ473,'Payroll'!AJ493,'Payroll'!AJ513,'Payroll'!AJ533,'Payroll'!AJ553,'Payroll'!AJ573,'Payroll'!AJ593,'Payroll'!AJ613,'Payroll'!AJ633,'Payroll'!AJ653,'Payroll'!AJ673,'Payroll'!AJ693,'Payroll'!AJ713,'Payroll'!AJ733,'Payroll'!AJ753,'Payroll'!AJ773,'Payroll'!AJ793,'Payroll'!AJ813,'Payroll'!AJ833,'Payroll'!AJ853,'Payroll'!AJ873,'Payroll'!AJ893,'Payroll'!AJ913,'Payroll'!AJ933,'Payroll'!AJ953,'Payroll'!AJ973,'Payroll'!AJ993,'Payroll'!AJ1013,'Payroll'!AJ1033,'Payroll'!AJ1053,'Payroll'!AJ1073,'Payroll'!AJ1093,'Payroll'!AJ1113,'Payroll'!AJ1133,'Payroll'!AJ1153,'Payroll'!AJ1173,'Payroll'!AJ1193)</f>
        <v>16</v>
      </c>
      <c r="AK13" s="33">
        <f>SUM('Payroll'!AK13,'Payroll'!AK33,'Payroll'!AK53,'Payroll'!AK73,'Payroll'!AK93,'Payroll'!AK113,'Payroll'!AK133,'Payroll'!AK153,'Payroll'!AK173,'Payroll'!AK193,'Payroll'!AK213,'Payroll'!AK233,'Payroll'!AK253,'Payroll'!AK273,'Payroll'!AK293,'Payroll'!AK313,'Payroll'!AK333,'Payroll'!AK353,'Payroll'!AK373,'Payroll'!AK393,'Payroll'!AK413,'Payroll'!AK433,'Payroll'!AK453,'Payroll'!AK473,'Payroll'!AK493,'Payroll'!AK513,'Payroll'!AK533,'Payroll'!AK553,'Payroll'!AK573,'Payroll'!AK593,'Payroll'!AK613,'Payroll'!AK633,'Payroll'!AK653,'Payroll'!AK673,'Payroll'!AK693,'Payroll'!AK713,'Payroll'!AK733,'Payroll'!AK753,'Payroll'!AK773,'Payroll'!AK793,'Payroll'!AK813,'Payroll'!AK833,'Payroll'!AK853,'Payroll'!AK873,'Payroll'!AK893,'Payroll'!AK913,'Payroll'!AK933,'Payroll'!AK953,'Payroll'!AK973,'Payroll'!AK993,'Payroll'!AK1013,'Payroll'!AK1033,'Payroll'!AK1053,'Payroll'!AK1073,'Payroll'!AK1093,'Payroll'!AK1113,'Payroll'!AK1133,'Payroll'!AK1153,'Payroll'!AK1173,'Payroll'!AK1193)</f>
        <v>16</v>
      </c>
      <c r="AL13" s="33">
        <f>SUM('Payroll'!AL13,'Payroll'!AL33,'Payroll'!AL53,'Payroll'!AL73,'Payroll'!AL93,'Payroll'!AL113,'Payroll'!AL133,'Payroll'!AL153,'Payroll'!AL173,'Payroll'!AL193,'Payroll'!AL213,'Payroll'!AL233,'Payroll'!AL253,'Payroll'!AL273,'Payroll'!AL293,'Payroll'!AL313,'Payroll'!AL333,'Payroll'!AL353,'Payroll'!AL373,'Payroll'!AL393,'Payroll'!AL413,'Payroll'!AL433,'Payroll'!AL453,'Payroll'!AL473,'Payroll'!AL493,'Payroll'!AL513,'Payroll'!AL533,'Payroll'!AL553,'Payroll'!AL573,'Payroll'!AL593,'Payroll'!AL613,'Payroll'!AL633,'Payroll'!AL653,'Payroll'!AL673,'Payroll'!AL693,'Payroll'!AL713,'Payroll'!AL733,'Payroll'!AL753,'Payroll'!AL773,'Payroll'!AL793,'Payroll'!AL813,'Payroll'!AL833,'Payroll'!AL853,'Payroll'!AL873,'Payroll'!AL893,'Payroll'!AL913,'Payroll'!AL933,'Payroll'!AL953,'Payroll'!AL973,'Payroll'!AL993,'Payroll'!AL1013,'Payroll'!AL1033,'Payroll'!AL1053,'Payroll'!AL1073,'Payroll'!AL1093,'Payroll'!AL1113,'Payroll'!AL1133,'Payroll'!AL1153,'Payroll'!AL1173,'Payroll'!AL1193)</f>
        <v>16</v>
      </c>
      <c r="AM13" s="33">
        <f>SUM('Payroll'!AM13,'Payroll'!AM33,'Payroll'!AM53,'Payroll'!AM73,'Payroll'!AM93,'Payroll'!AM113,'Payroll'!AM133,'Payroll'!AM153,'Payroll'!AM173,'Payroll'!AM193,'Payroll'!AM213,'Payroll'!AM233,'Payroll'!AM253,'Payroll'!AM273,'Payroll'!AM293,'Payroll'!AM313,'Payroll'!AM333,'Payroll'!AM353,'Payroll'!AM373,'Payroll'!AM393,'Payroll'!AM413,'Payroll'!AM433,'Payroll'!AM453,'Payroll'!AM473,'Payroll'!AM493,'Payroll'!AM513,'Payroll'!AM533,'Payroll'!AM553,'Payroll'!AM573,'Payroll'!AM593,'Payroll'!AM613,'Payroll'!AM633,'Payroll'!AM653,'Payroll'!AM673,'Payroll'!AM693,'Payroll'!AM713,'Payroll'!AM733,'Payroll'!AM753,'Payroll'!AM773,'Payroll'!AM793,'Payroll'!AM813,'Payroll'!AM833,'Payroll'!AM853,'Payroll'!AM873,'Payroll'!AM893,'Payroll'!AM913,'Payroll'!AM933,'Payroll'!AM953,'Payroll'!AM973,'Payroll'!AM993,'Payroll'!AM1013,'Payroll'!AM1033,'Payroll'!AM1053,'Payroll'!AM1073,'Payroll'!AM1093,'Payroll'!AM1113,'Payroll'!AM1133,'Payroll'!AM1153,'Payroll'!AM1173,'Payroll'!AM1193)</f>
        <v>16</v>
      </c>
      <c r="AN13" s="33">
        <f>SUM('Payroll'!AN13,'Payroll'!AN33,'Payroll'!AN53,'Payroll'!AN73,'Payroll'!AN93,'Payroll'!AN113,'Payroll'!AN133,'Payroll'!AN153,'Payroll'!AN173,'Payroll'!AN193,'Payroll'!AN213,'Payroll'!AN233,'Payroll'!AN253,'Payroll'!AN273,'Payroll'!AN293,'Payroll'!AN313,'Payroll'!AN333,'Payroll'!AN353,'Payroll'!AN373,'Payroll'!AN393,'Payroll'!AN413,'Payroll'!AN433,'Payroll'!AN453,'Payroll'!AN473,'Payroll'!AN493,'Payroll'!AN513,'Payroll'!AN533,'Payroll'!AN553,'Payroll'!AN573,'Payroll'!AN593,'Payroll'!AN613,'Payroll'!AN633,'Payroll'!AN653,'Payroll'!AN673,'Payroll'!AN693,'Payroll'!AN713,'Payroll'!AN733,'Payroll'!AN753,'Payroll'!AN773,'Payroll'!AN793,'Payroll'!AN813,'Payroll'!AN833,'Payroll'!AN853,'Payroll'!AN873,'Payroll'!AN893,'Payroll'!AN913,'Payroll'!AN933,'Payroll'!AN953,'Payroll'!AN973,'Payroll'!AN993,'Payroll'!AN1013,'Payroll'!AN1033,'Payroll'!AN1053,'Payroll'!AN1073,'Payroll'!AN1093,'Payroll'!AN1113,'Payroll'!AN1133,'Payroll'!AN1153,'Payroll'!AN1173,'Payroll'!AN1193)</f>
        <v>16</v>
      </c>
      <c r="AO13" s="33">
        <f>SUM('Payroll'!AO13,'Payroll'!AO33,'Payroll'!AO53,'Payroll'!AO73,'Payroll'!AO93,'Payroll'!AO113,'Payroll'!AO133,'Payroll'!AO153,'Payroll'!AO173,'Payroll'!AO193,'Payroll'!AO213,'Payroll'!AO233,'Payroll'!AO253,'Payroll'!AO273,'Payroll'!AO293,'Payroll'!AO313,'Payroll'!AO333,'Payroll'!AO353,'Payroll'!AO373,'Payroll'!AO393,'Payroll'!AO413,'Payroll'!AO433,'Payroll'!AO453,'Payroll'!AO473,'Payroll'!AO493,'Payroll'!AO513,'Payroll'!AO533,'Payroll'!AO553,'Payroll'!AO573,'Payroll'!AO593,'Payroll'!AO613,'Payroll'!AO633,'Payroll'!AO653,'Payroll'!AO673,'Payroll'!AO693,'Payroll'!AO713,'Payroll'!AO733,'Payroll'!AO753,'Payroll'!AO773,'Payroll'!AO793,'Payroll'!AO813,'Payroll'!AO833,'Payroll'!AO853,'Payroll'!AO873,'Payroll'!AO893,'Payroll'!AO913,'Payroll'!AO933,'Payroll'!AO953,'Payroll'!AO973,'Payroll'!AO993,'Payroll'!AO1013,'Payroll'!AO1033,'Payroll'!AO1053,'Payroll'!AO1073,'Payroll'!AO1093,'Payroll'!AO1113,'Payroll'!AO1133,'Payroll'!AO1153,'Payroll'!AO1173,'Payroll'!AO1193)</f>
        <v>16</v>
      </c>
      <c r="AP13" s="33">
        <f>SUM('Payroll'!AP13,'Payroll'!AP33,'Payroll'!AP53,'Payroll'!AP73,'Payroll'!AP93,'Payroll'!AP113,'Payroll'!AP133,'Payroll'!AP153,'Payroll'!AP173,'Payroll'!AP193,'Payroll'!AP213,'Payroll'!AP233,'Payroll'!AP253,'Payroll'!AP273,'Payroll'!AP293,'Payroll'!AP313,'Payroll'!AP333,'Payroll'!AP353,'Payroll'!AP373,'Payroll'!AP393,'Payroll'!AP413,'Payroll'!AP433,'Payroll'!AP453,'Payroll'!AP473,'Payroll'!AP493,'Payroll'!AP513,'Payroll'!AP533,'Payroll'!AP553,'Payroll'!AP573,'Payroll'!AP593,'Payroll'!AP613,'Payroll'!AP633,'Payroll'!AP653,'Payroll'!AP673,'Payroll'!AP693,'Payroll'!AP713,'Payroll'!AP733,'Payroll'!AP753,'Payroll'!AP773,'Payroll'!AP793,'Payroll'!AP813,'Payroll'!AP833,'Payroll'!AP853,'Payroll'!AP873,'Payroll'!AP893,'Payroll'!AP913,'Payroll'!AP933,'Payroll'!AP953,'Payroll'!AP973,'Payroll'!AP993,'Payroll'!AP1013,'Payroll'!AP1033,'Payroll'!AP1053,'Payroll'!AP1073,'Payroll'!AP1093,'Payroll'!AP1113,'Payroll'!AP1133,'Payroll'!AP1153,'Payroll'!AP1173,'Payroll'!AP1193)</f>
        <v>16</v>
      </c>
      <c r="AQ13" s="33">
        <f>SUM('Payroll'!AQ13,'Payroll'!AQ33,'Payroll'!AQ53,'Payroll'!AQ73,'Payroll'!AQ93,'Payroll'!AQ113,'Payroll'!AQ133,'Payroll'!AQ153,'Payroll'!AQ173,'Payroll'!AQ193,'Payroll'!AQ213,'Payroll'!AQ233,'Payroll'!AQ253,'Payroll'!AQ273,'Payroll'!AQ293,'Payroll'!AQ313,'Payroll'!AQ333,'Payroll'!AQ353,'Payroll'!AQ373,'Payroll'!AQ393,'Payroll'!AQ413,'Payroll'!AQ433,'Payroll'!AQ453,'Payroll'!AQ473,'Payroll'!AQ493,'Payroll'!AQ513,'Payroll'!AQ533,'Payroll'!AQ553,'Payroll'!AQ573,'Payroll'!AQ593,'Payroll'!AQ613,'Payroll'!AQ633,'Payroll'!AQ653,'Payroll'!AQ673,'Payroll'!AQ693,'Payroll'!AQ713,'Payroll'!AQ733,'Payroll'!AQ753,'Payroll'!AQ773,'Payroll'!AQ793,'Payroll'!AQ813,'Payroll'!AQ833,'Payroll'!AQ853,'Payroll'!AQ873,'Payroll'!AQ893,'Payroll'!AQ913,'Payroll'!AQ933,'Payroll'!AQ953,'Payroll'!AQ973,'Payroll'!AQ993,'Payroll'!AQ1013,'Payroll'!AQ1033,'Payroll'!AQ1053,'Payroll'!AQ1073,'Payroll'!AQ1093,'Payroll'!AQ1113,'Payroll'!AQ1133,'Payroll'!AQ1153,'Payroll'!AQ1173,'Payroll'!AQ1193)</f>
        <v>16</v>
      </c>
      <c r="AR13" s="33">
        <f>SUM('Payroll'!AR13,'Payroll'!AR33,'Payroll'!AR53,'Payroll'!AR73,'Payroll'!AR93,'Payroll'!AR113,'Payroll'!AR133,'Payroll'!AR153,'Payroll'!AR173,'Payroll'!AR193,'Payroll'!AR213,'Payroll'!AR233,'Payroll'!AR253,'Payroll'!AR273,'Payroll'!AR293,'Payroll'!AR313,'Payroll'!AR333,'Payroll'!AR353,'Payroll'!AR373,'Payroll'!AR393,'Payroll'!AR413,'Payroll'!AR433,'Payroll'!AR453,'Payroll'!AR473,'Payroll'!AR493,'Payroll'!AR513,'Payroll'!AR533,'Payroll'!AR553,'Payroll'!AR573,'Payroll'!AR593,'Payroll'!AR613,'Payroll'!AR633,'Payroll'!AR653,'Payroll'!AR673,'Payroll'!AR693,'Payroll'!AR713,'Payroll'!AR733,'Payroll'!AR753,'Payroll'!AR773,'Payroll'!AR793,'Payroll'!AR813,'Payroll'!AR833,'Payroll'!AR853,'Payroll'!AR873,'Payroll'!AR893,'Payroll'!AR913,'Payroll'!AR933,'Payroll'!AR953,'Payroll'!AR973,'Payroll'!AR993,'Payroll'!AR1013,'Payroll'!AR1033,'Payroll'!AR1053,'Payroll'!AR1073,'Payroll'!AR1093,'Payroll'!AR1113,'Payroll'!AR1133,'Payroll'!AR1153,'Payroll'!AR1173,'Payroll'!AR1193)</f>
        <v>16</v>
      </c>
      <c r="AS13" s="33">
        <f>SUM('Payroll'!AS13,'Payroll'!AS33,'Payroll'!AS53,'Payroll'!AS73,'Payroll'!AS93,'Payroll'!AS113,'Payroll'!AS133,'Payroll'!AS153,'Payroll'!AS173,'Payroll'!AS193,'Payroll'!AS213,'Payroll'!AS233,'Payroll'!AS253,'Payroll'!AS273,'Payroll'!AS293,'Payroll'!AS313,'Payroll'!AS333,'Payroll'!AS353,'Payroll'!AS373,'Payroll'!AS393,'Payroll'!AS413,'Payroll'!AS433,'Payroll'!AS453,'Payroll'!AS473,'Payroll'!AS493,'Payroll'!AS513,'Payroll'!AS533,'Payroll'!AS553,'Payroll'!AS573,'Payroll'!AS593,'Payroll'!AS613,'Payroll'!AS633,'Payroll'!AS653,'Payroll'!AS673,'Payroll'!AS693,'Payroll'!AS713,'Payroll'!AS733,'Payroll'!AS753,'Payroll'!AS773,'Payroll'!AS793,'Payroll'!AS813,'Payroll'!AS833,'Payroll'!AS853,'Payroll'!AS873,'Payroll'!AS893,'Payroll'!AS913,'Payroll'!AS933,'Payroll'!AS953,'Payroll'!AS973,'Payroll'!AS993,'Payroll'!AS1013,'Payroll'!AS1033,'Payroll'!AS1053,'Payroll'!AS1073,'Payroll'!AS1093,'Payroll'!AS1113,'Payroll'!AS1133,'Payroll'!AS1153,'Payroll'!AS1173,'Payroll'!AS1193)</f>
        <v>16</v>
      </c>
      <c r="AT13" s="33">
        <f>SUM('Payroll'!AT13,'Payroll'!AT33,'Payroll'!AT53,'Payroll'!AT73,'Payroll'!AT93,'Payroll'!AT113,'Payroll'!AT133,'Payroll'!AT153,'Payroll'!AT173,'Payroll'!AT193,'Payroll'!AT213,'Payroll'!AT233,'Payroll'!AT253,'Payroll'!AT273,'Payroll'!AT293,'Payroll'!AT313,'Payroll'!AT333,'Payroll'!AT353,'Payroll'!AT373,'Payroll'!AT393,'Payroll'!AT413,'Payroll'!AT433,'Payroll'!AT453,'Payroll'!AT473,'Payroll'!AT493,'Payroll'!AT513,'Payroll'!AT533,'Payroll'!AT553,'Payroll'!AT573,'Payroll'!AT593,'Payroll'!AT613,'Payroll'!AT633,'Payroll'!AT653,'Payroll'!AT673,'Payroll'!AT693,'Payroll'!AT713,'Payroll'!AT733,'Payroll'!AT753,'Payroll'!AT773,'Payroll'!AT793,'Payroll'!AT813,'Payroll'!AT833,'Payroll'!AT853,'Payroll'!AT873,'Payroll'!AT893,'Payroll'!AT913,'Payroll'!AT933,'Payroll'!AT953,'Payroll'!AT973,'Payroll'!AT993,'Payroll'!AT1013,'Payroll'!AT1033,'Payroll'!AT1053,'Payroll'!AT1073,'Payroll'!AT1093,'Payroll'!AT1113,'Payroll'!AT1133,'Payroll'!AT1153,'Payroll'!AT1173,'Payroll'!AT1193)</f>
        <v>16</v>
      </c>
      <c r="AU13" s="33">
        <f>SUM('Payroll'!AU13,'Payroll'!AU33,'Payroll'!AU53,'Payroll'!AU73,'Payroll'!AU93,'Payroll'!AU113,'Payroll'!AU133,'Payroll'!AU153,'Payroll'!AU173,'Payroll'!AU193,'Payroll'!AU213,'Payroll'!AU233,'Payroll'!AU253,'Payroll'!AU273,'Payroll'!AU293,'Payroll'!AU313,'Payroll'!AU333,'Payroll'!AU353,'Payroll'!AU373,'Payroll'!AU393,'Payroll'!AU413,'Payroll'!AU433,'Payroll'!AU453,'Payroll'!AU473,'Payroll'!AU493,'Payroll'!AU513,'Payroll'!AU533,'Payroll'!AU553,'Payroll'!AU573,'Payroll'!AU593,'Payroll'!AU613,'Payroll'!AU633,'Payroll'!AU653,'Payroll'!AU673,'Payroll'!AU693,'Payroll'!AU713,'Payroll'!AU733,'Payroll'!AU753,'Payroll'!AU773,'Payroll'!AU793,'Payroll'!AU813,'Payroll'!AU833,'Payroll'!AU853,'Payroll'!AU873,'Payroll'!AU893,'Payroll'!AU913,'Payroll'!AU933,'Payroll'!AU953,'Payroll'!AU973,'Payroll'!AU993,'Payroll'!AU1013,'Payroll'!AU1033,'Payroll'!AU1053,'Payroll'!AU1073,'Payroll'!AU1093,'Payroll'!AU1113,'Payroll'!AU1133,'Payroll'!AU1153,'Payroll'!AU1173,'Payroll'!AU1193)</f>
        <v>16</v>
      </c>
      <c r="AV13" s="33">
        <f>SUM('Payroll'!AV13,'Payroll'!AV33,'Payroll'!AV53,'Payroll'!AV73,'Payroll'!AV93,'Payroll'!AV113,'Payroll'!AV133,'Payroll'!AV153,'Payroll'!AV173,'Payroll'!AV193,'Payroll'!AV213,'Payroll'!AV233,'Payroll'!AV253,'Payroll'!AV273,'Payroll'!AV293,'Payroll'!AV313,'Payroll'!AV333,'Payroll'!AV353,'Payroll'!AV373,'Payroll'!AV393,'Payroll'!AV413,'Payroll'!AV433,'Payroll'!AV453,'Payroll'!AV473,'Payroll'!AV493,'Payroll'!AV513,'Payroll'!AV533,'Payroll'!AV553,'Payroll'!AV573,'Payroll'!AV593,'Payroll'!AV613,'Payroll'!AV633,'Payroll'!AV653,'Payroll'!AV673,'Payroll'!AV693,'Payroll'!AV713,'Payroll'!AV733,'Payroll'!AV753,'Payroll'!AV773,'Payroll'!AV793,'Payroll'!AV813,'Payroll'!AV833,'Payroll'!AV853,'Payroll'!AV873,'Payroll'!AV893,'Payroll'!AV913,'Payroll'!AV933,'Payroll'!AV953,'Payroll'!AV973,'Payroll'!AV993,'Payroll'!AV1013,'Payroll'!AV1033,'Payroll'!AV1053,'Payroll'!AV1073,'Payroll'!AV1093,'Payroll'!AV1113,'Payroll'!AV1133,'Payroll'!AV1153,'Payroll'!AV1173,'Payroll'!AV1193)</f>
        <v>16</v>
      </c>
      <c r="AW13" s="33">
        <f>SUM('Payroll'!AW13,'Payroll'!AW33,'Payroll'!AW53,'Payroll'!AW73,'Payroll'!AW93,'Payroll'!AW113,'Payroll'!AW133,'Payroll'!AW153,'Payroll'!AW173,'Payroll'!AW193,'Payroll'!AW213,'Payroll'!AW233,'Payroll'!AW253,'Payroll'!AW273,'Payroll'!AW293,'Payroll'!AW313,'Payroll'!AW333,'Payroll'!AW353,'Payroll'!AW373,'Payroll'!AW393,'Payroll'!AW413,'Payroll'!AW433,'Payroll'!AW453,'Payroll'!AW473,'Payroll'!AW493,'Payroll'!AW513,'Payroll'!AW533,'Payroll'!AW553,'Payroll'!AW573,'Payroll'!AW593,'Payroll'!AW613,'Payroll'!AW633,'Payroll'!AW653,'Payroll'!AW673,'Payroll'!AW693,'Payroll'!AW713,'Payroll'!AW733,'Payroll'!AW753,'Payroll'!AW773,'Payroll'!AW793,'Payroll'!AW813,'Payroll'!AW833,'Payroll'!AW853,'Payroll'!AW873,'Payroll'!AW893,'Payroll'!AW913,'Payroll'!AW933,'Payroll'!AW953,'Payroll'!AW973,'Payroll'!AW993,'Payroll'!AW1013,'Payroll'!AW1033,'Payroll'!AW1053,'Payroll'!AW1073,'Payroll'!AW1093,'Payroll'!AW1113,'Payroll'!AW1133,'Payroll'!AW1153,'Payroll'!AW1173,'Payroll'!AW1193)</f>
        <v>16</v>
      </c>
      <c r="AX13" s="33">
        <f>SUM('Payroll'!AX13,'Payroll'!AX33,'Payroll'!AX53,'Payroll'!AX73,'Payroll'!AX93,'Payroll'!AX113,'Payroll'!AX133,'Payroll'!AX153,'Payroll'!AX173,'Payroll'!AX193,'Payroll'!AX213,'Payroll'!AX233,'Payroll'!AX253,'Payroll'!AX273,'Payroll'!AX293,'Payroll'!AX313,'Payroll'!AX333,'Payroll'!AX353,'Payroll'!AX373,'Payroll'!AX393,'Payroll'!AX413,'Payroll'!AX433,'Payroll'!AX453,'Payroll'!AX473,'Payroll'!AX493,'Payroll'!AX513,'Payroll'!AX533,'Payroll'!AX553,'Payroll'!AX573,'Payroll'!AX593,'Payroll'!AX613,'Payroll'!AX633,'Payroll'!AX653,'Payroll'!AX673,'Payroll'!AX693,'Payroll'!AX713,'Payroll'!AX733,'Payroll'!AX753,'Payroll'!AX773,'Payroll'!AX793,'Payroll'!AX813,'Payroll'!AX833,'Payroll'!AX853,'Payroll'!AX873,'Payroll'!AX893,'Payroll'!AX913,'Payroll'!AX933,'Payroll'!AX953,'Payroll'!AX973,'Payroll'!AX993,'Payroll'!AX1013,'Payroll'!AX1033,'Payroll'!AX1053,'Payroll'!AX1073,'Payroll'!AX1093,'Payroll'!AX1113,'Payroll'!AX1133,'Payroll'!AX1153,'Payroll'!AX1173,'Payroll'!AX1193)</f>
        <v>16</v>
      </c>
      <c r="AY13" s="33">
        <f>SUM('Payroll'!AY13,'Payroll'!AY33,'Payroll'!AY53,'Payroll'!AY73,'Payroll'!AY93,'Payroll'!AY113,'Payroll'!AY133,'Payroll'!AY153,'Payroll'!AY173,'Payroll'!AY193,'Payroll'!AY213,'Payroll'!AY233,'Payroll'!AY253,'Payroll'!AY273,'Payroll'!AY293,'Payroll'!AY313,'Payroll'!AY333,'Payroll'!AY353,'Payroll'!AY373,'Payroll'!AY393,'Payroll'!AY413,'Payroll'!AY433,'Payroll'!AY453,'Payroll'!AY473,'Payroll'!AY493,'Payroll'!AY513,'Payroll'!AY533,'Payroll'!AY553,'Payroll'!AY573,'Payroll'!AY593,'Payroll'!AY613,'Payroll'!AY633,'Payroll'!AY653,'Payroll'!AY673,'Payroll'!AY693,'Payroll'!AY713,'Payroll'!AY733,'Payroll'!AY753,'Payroll'!AY773,'Payroll'!AY793,'Payroll'!AY813,'Payroll'!AY833,'Payroll'!AY853,'Payroll'!AY873,'Payroll'!AY893,'Payroll'!AY913,'Payroll'!AY933,'Payroll'!AY953,'Payroll'!AY973,'Payroll'!AY993,'Payroll'!AY1013,'Payroll'!AY1033,'Payroll'!AY1053,'Payroll'!AY1073,'Payroll'!AY1093,'Payroll'!AY1113,'Payroll'!AY1133,'Payroll'!AY1153,'Payroll'!AY1173,'Payroll'!AY1193)</f>
        <v>16</v>
      </c>
      <c r="AZ13" s="33">
        <f>SUM('Payroll'!AZ13,'Payroll'!AZ33,'Payroll'!AZ53,'Payroll'!AZ73,'Payroll'!AZ93,'Payroll'!AZ113,'Payroll'!AZ133,'Payroll'!AZ153,'Payroll'!AZ173,'Payroll'!AZ193,'Payroll'!AZ213,'Payroll'!AZ233,'Payroll'!AZ253,'Payroll'!AZ273,'Payroll'!AZ293,'Payroll'!AZ313,'Payroll'!AZ333,'Payroll'!AZ353,'Payroll'!AZ373,'Payroll'!AZ393,'Payroll'!AZ413,'Payroll'!AZ433,'Payroll'!AZ453,'Payroll'!AZ473,'Payroll'!AZ493,'Payroll'!AZ513,'Payroll'!AZ533,'Payroll'!AZ553,'Payroll'!AZ573,'Payroll'!AZ593,'Payroll'!AZ613,'Payroll'!AZ633,'Payroll'!AZ653,'Payroll'!AZ673,'Payroll'!AZ693,'Payroll'!AZ713,'Payroll'!AZ733,'Payroll'!AZ753,'Payroll'!AZ773,'Payroll'!AZ793,'Payroll'!AZ813,'Payroll'!AZ833,'Payroll'!AZ853,'Payroll'!AZ873,'Payroll'!AZ893,'Payroll'!AZ913,'Payroll'!AZ933,'Payroll'!AZ953,'Payroll'!AZ973,'Payroll'!AZ993,'Payroll'!AZ1013,'Payroll'!AZ1033,'Payroll'!AZ1053,'Payroll'!AZ1073,'Payroll'!AZ1093,'Payroll'!AZ1113,'Payroll'!AZ1133,'Payroll'!AZ1153,'Payroll'!AZ1173,'Payroll'!AZ1193)</f>
        <v>16</v>
      </c>
      <c r="BA13" s="33">
        <f>SUM('Payroll'!BA13,'Payroll'!BA33,'Payroll'!BA53,'Payroll'!BA73,'Payroll'!BA93,'Payroll'!BA113,'Payroll'!BA133,'Payroll'!BA153,'Payroll'!BA173,'Payroll'!BA193,'Payroll'!BA213,'Payroll'!BA233,'Payroll'!BA253,'Payroll'!BA273,'Payroll'!BA293,'Payroll'!BA313,'Payroll'!BA333,'Payroll'!BA353,'Payroll'!BA373,'Payroll'!BA393,'Payroll'!BA413,'Payroll'!BA433,'Payroll'!BA453,'Payroll'!BA473,'Payroll'!BA493,'Payroll'!BA513,'Payroll'!BA533,'Payroll'!BA553,'Payroll'!BA573,'Payroll'!BA593,'Payroll'!BA613,'Payroll'!BA633,'Payroll'!BA653,'Payroll'!BA673,'Payroll'!BA693,'Payroll'!BA713,'Payroll'!BA733,'Payroll'!BA753,'Payroll'!BA773,'Payroll'!BA793,'Payroll'!BA813,'Payroll'!BA833,'Payroll'!BA853,'Payroll'!BA873,'Payroll'!BA893,'Payroll'!BA913,'Payroll'!BA933,'Payroll'!BA953,'Payroll'!BA973,'Payroll'!BA993,'Payroll'!BA1013,'Payroll'!BA1033,'Payroll'!BA1053,'Payroll'!BA1073,'Payroll'!BA1093,'Payroll'!BA1113,'Payroll'!BA1133,'Payroll'!BA1153,'Payroll'!BA1173,'Payroll'!BA1193)</f>
        <v>16</v>
      </c>
      <c r="BB13" s="33">
        <f>SUM('Payroll'!BB13,'Payroll'!BB33,'Payroll'!BB53,'Payroll'!BB73,'Payroll'!BB93,'Payroll'!BB113,'Payroll'!BB133,'Payroll'!BB153,'Payroll'!BB173,'Payroll'!BB193,'Payroll'!BB213,'Payroll'!BB233,'Payroll'!BB253,'Payroll'!BB273,'Payroll'!BB293,'Payroll'!BB313,'Payroll'!BB333,'Payroll'!BB353,'Payroll'!BB373,'Payroll'!BB393,'Payroll'!BB413,'Payroll'!BB433,'Payroll'!BB453,'Payroll'!BB473,'Payroll'!BB493,'Payroll'!BB513,'Payroll'!BB533,'Payroll'!BB553,'Payroll'!BB573,'Payroll'!BB593,'Payroll'!BB613,'Payroll'!BB633,'Payroll'!BB653,'Payroll'!BB673,'Payroll'!BB693,'Payroll'!BB713,'Payroll'!BB733,'Payroll'!BB753,'Payroll'!BB773,'Payroll'!BB793,'Payroll'!BB813,'Payroll'!BB833,'Payroll'!BB853,'Payroll'!BB873,'Payroll'!BB893,'Payroll'!BB913,'Payroll'!BB933,'Payroll'!BB953,'Payroll'!BB973,'Payroll'!BB993,'Payroll'!BB1013,'Payroll'!BB1033,'Payroll'!BB1053,'Payroll'!BB1073,'Payroll'!BB1093,'Payroll'!BB1113,'Payroll'!BB1133,'Payroll'!BB1153,'Payroll'!BB1173,'Payroll'!BB1193)</f>
        <v>16</v>
      </c>
      <c r="BC13" s="33">
        <f>SUM('Payroll'!BC13,'Payroll'!BC33,'Payroll'!BC53,'Payroll'!BC73,'Payroll'!BC93,'Payroll'!BC113,'Payroll'!BC133,'Payroll'!BC153,'Payroll'!BC173,'Payroll'!BC193,'Payroll'!BC213,'Payroll'!BC233,'Payroll'!BC253,'Payroll'!BC273,'Payroll'!BC293,'Payroll'!BC313,'Payroll'!BC333,'Payroll'!BC353,'Payroll'!BC373,'Payroll'!BC393,'Payroll'!BC413,'Payroll'!BC433,'Payroll'!BC453,'Payroll'!BC473,'Payroll'!BC493,'Payroll'!BC513,'Payroll'!BC533,'Payroll'!BC553,'Payroll'!BC573,'Payroll'!BC593,'Payroll'!BC613,'Payroll'!BC633,'Payroll'!BC653,'Payroll'!BC673,'Payroll'!BC693,'Payroll'!BC713,'Payroll'!BC733,'Payroll'!BC753,'Payroll'!BC773,'Payroll'!BC793,'Payroll'!BC813,'Payroll'!BC833,'Payroll'!BC853,'Payroll'!BC873,'Payroll'!BC893,'Payroll'!BC913,'Payroll'!BC933,'Payroll'!BC953,'Payroll'!BC973,'Payroll'!BC993,'Payroll'!BC1013,'Payroll'!BC1033,'Payroll'!BC1053,'Payroll'!BC1073,'Payroll'!BC1093,'Payroll'!BC1113,'Payroll'!BC1133,'Payroll'!BC1153,'Payroll'!BC1173,'Payroll'!BC1193)</f>
        <v>16</v>
      </c>
      <c r="BD13" s="33">
        <f>SUM('Payroll'!BD13,'Payroll'!BD33,'Payroll'!BD53,'Payroll'!BD73,'Payroll'!BD93,'Payroll'!BD113,'Payroll'!BD133,'Payroll'!BD153,'Payroll'!BD173,'Payroll'!BD193,'Payroll'!BD213,'Payroll'!BD233,'Payroll'!BD253,'Payroll'!BD273,'Payroll'!BD293,'Payroll'!BD313,'Payroll'!BD333,'Payroll'!BD353,'Payroll'!BD373,'Payroll'!BD393,'Payroll'!BD413,'Payroll'!BD433,'Payroll'!BD453,'Payroll'!BD473,'Payroll'!BD493,'Payroll'!BD513,'Payroll'!BD533,'Payroll'!BD553,'Payroll'!BD573,'Payroll'!BD593,'Payroll'!BD613,'Payroll'!BD633,'Payroll'!BD653,'Payroll'!BD673,'Payroll'!BD693,'Payroll'!BD713,'Payroll'!BD733,'Payroll'!BD753,'Payroll'!BD773,'Payroll'!BD793,'Payroll'!BD813,'Payroll'!BD833,'Payroll'!BD853,'Payroll'!BD873,'Payroll'!BD893,'Payroll'!BD913,'Payroll'!BD933,'Payroll'!BD953,'Payroll'!BD973,'Payroll'!BD993,'Payroll'!BD1013,'Payroll'!BD1033,'Payroll'!BD1053,'Payroll'!BD1073,'Payroll'!BD1093,'Payroll'!BD1113,'Payroll'!BD1133,'Payroll'!BD1153,'Payroll'!BD1173,'Payroll'!BD1193)</f>
        <v>16</v>
      </c>
      <c r="BE13" s="33">
        <f>SUM('Payroll'!BE13,'Payroll'!BE33,'Payroll'!BE53,'Payroll'!BE73,'Payroll'!BE93,'Payroll'!BE113,'Payroll'!BE133,'Payroll'!BE153,'Payroll'!BE173,'Payroll'!BE193,'Payroll'!BE213,'Payroll'!BE233,'Payroll'!BE253,'Payroll'!BE273,'Payroll'!BE293,'Payroll'!BE313,'Payroll'!BE333,'Payroll'!BE353,'Payroll'!BE373,'Payroll'!BE393,'Payroll'!BE413,'Payroll'!BE433,'Payroll'!BE453,'Payroll'!BE473,'Payroll'!BE493,'Payroll'!BE513,'Payroll'!BE533,'Payroll'!BE553,'Payroll'!BE573,'Payroll'!BE593,'Payroll'!BE613,'Payroll'!BE633,'Payroll'!BE653,'Payroll'!BE673,'Payroll'!BE693,'Payroll'!BE713,'Payroll'!BE733,'Payroll'!BE753,'Payroll'!BE773,'Payroll'!BE793,'Payroll'!BE813,'Payroll'!BE833,'Payroll'!BE853,'Payroll'!BE873,'Payroll'!BE893,'Payroll'!BE913,'Payroll'!BE933,'Payroll'!BE953,'Payroll'!BE973,'Payroll'!BE993,'Payroll'!BE1013,'Payroll'!BE1033,'Payroll'!BE1053,'Payroll'!BE1073,'Payroll'!BE1093,'Payroll'!BE1113,'Payroll'!BE1133,'Payroll'!BE1153,'Payroll'!BE1173,'Payroll'!BE1193)</f>
        <v>16</v>
      </c>
      <c r="BF13" s="33">
        <f>SUM('Payroll'!BF13,'Payroll'!BF33,'Payroll'!BF53,'Payroll'!BF73,'Payroll'!BF93,'Payroll'!BF113,'Payroll'!BF133,'Payroll'!BF153,'Payroll'!BF173,'Payroll'!BF193,'Payroll'!BF213,'Payroll'!BF233,'Payroll'!BF253,'Payroll'!BF273,'Payroll'!BF293,'Payroll'!BF313,'Payroll'!BF333,'Payroll'!BF353,'Payroll'!BF373,'Payroll'!BF393,'Payroll'!BF413,'Payroll'!BF433,'Payroll'!BF453,'Payroll'!BF473,'Payroll'!BF493,'Payroll'!BF513,'Payroll'!BF533,'Payroll'!BF553,'Payroll'!BF573,'Payroll'!BF593,'Payroll'!BF613,'Payroll'!BF633,'Payroll'!BF653,'Payroll'!BF673,'Payroll'!BF693,'Payroll'!BF713,'Payroll'!BF733,'Payroll'!BF753,'Payroll'!BF773,'Payroll'!BF793,'Payroll'!BF813,'Payroll'!BF833,'Payroll'!BF853,'Payroll'!BF873,'Payroll'!BF893,'Payroll'!BF913,'Payroll'!BF933,'Payroll'!BF953,'Payroll'!BF973,'Payroll'!BF993,'Payroll'!BF1013,'Payroll'!BF1033,'Payroll'!BF1053,'Payroll'!BF1073,'Payroll'!BF1093,'Payroll'!BF1113,'Payroll'!BF1133,'Payroll'!BF1153,'Payroll'!BF1173,'Payroll'!BF1193)</f>
        <v>16</v>
      </c>
      <c r="BG13" s="33">
        <f>SUM('Payroll'!BG13,'Payroll'!BG33,'Payroll'!BG53,'Payroll'!BG73,'Payroll'!BG93,'Payroll'!BG113,'Payroll'!BG133,'Payroll'!BG153,'Payroll'!BG173,'Payroll'!BG193,'Payroll'!BG213,'Payroll'!BG233,'Payroll'!BG253,'Payroll'!BG273,'Payroll'!BG293,'Payroll'!BG313,'Payroll'!BG333,'Payroll'!BG353,'Payroll'!BG373,'Payroll'!BG393,'Payroll'!BG413,'Payroll'!BG433,'Payroll'!BG453,'Payroll'!BG473,'Payroll'!BG493,'Payroll'!BG513,'Payroll'!BG533,'Payroll'!BG553,'Payroll'!BG573,'Payroll'!BG593,'Payroll'!BG613,'Payroll'!BG633,'Payroll'!BG653,'Payroll'!BG673,'Payroll'!BG693,'Payroll'!BG713,'Payroll'!BG733,'Payroll'!BG753,'Payroll'!BG773,'Payroll'!BG793,'Payroll'!BG813,'Payroll'!BG833,'Payroll'!BG853,'Payroll'!BG873,'Payroll'!BG893,'Payroll'!BG913,'Payroll'!BG933,'Payroll'!BG953,'Payroll'!BG973,'Payroll'!BG993,'Payroll'!BG1013,'Payroll'!BG1033,'Payroll'!BG1053,'Payroll'!BG1073,'Payroll'!BG1093,'Payroll'!BG1113,'Payroll'!BG1133,'Payroll'!BG1153,'Payroll'!BG1173,'Payroll'!BG1193)</f>
        <v>16</v>
      </c>
      <c r="BH13" s="33">
        <f>SUM('Payroll'!BH13,'Payroll'!BH33,'Payroll'!BH53,'Payroll'!BH73,'Payroll'!BH93,'Payroll'!BH113,'Payroll'!BH133,'Payroll'!BH153,'Payroll'!BH173,'Payroll'!BH193,'Payroll'!BH213,'Payroll'!BH233,'Payroll'!BH253,'Payroll'!BH273,'Payroll'!BH293,'Payroll'!BH313,'Payroll'!BH333,'Payroll'!BH353,'Payroll'!BH373,'Payroll'!BH393,'Payroll'!BH413,'Payroll'!BH433,'Payroll'!BH453,'Payroll'!BH473,'Payroll'!BH493,'Payroll'!BH513,'Payroll'!BH533,'Payroll'!BH553,'Payroll'!BH573,'Payroll'!BH593,'Payroll'!BH613,'Payroll'!BH633,'Payroll'!BH653,'Payroll'!BH673,'Payroll'!BH693,'Payroll'!BH713,'Payroll'!BH733,'Payroll'!BH753,'Payroll'!BH773,'Payroll'!BH793,'Payroll'!BH813,'Payroll'!BH833,'Payroll'!BH853,'Payroll'!BH873,'Payroll'!BH893,'Payroll'!BH913,'Payroll'!BH933,'Payroll'!BH953,'Payroll'!BH973,'Payroll'!BH993,'Payroll'!BH1013,'Payroll'!BH1033,'Payroll'!BH1053,'Payroll'!BH1073,'Payroll'!BH1093,'Payroll'!BH1113,'Payroll'!BH1133,'Payroll'!BH1153,'Payroll'!BH1173,'Payroll'!BH1193)</f>
        <v>16</v>
      </c>
      <c r="BI13" s="33">
        <f>SUM('Payroll'!BI13,'Payroll'!BI33,'Payroll'!BI53,'Payroll'!BI73,'Payroll'!BI93,'Payroll'!BI113,'Payroll'!BI133,'Payroll'!BI153,'Payroll'!BI173,'Payroll'!BI193,'Payroll'!BI213,'Payroll'!BI233,'Payroll'!BI253,'Payroll'!BI273,'Payroll'!BI293,'Payroll'!BI313,'Payroll'!BI333,'Payroll'!BI353,'Payroll'!BI373,'Payroll'!BI393,'Payroll'!BI413,'Payroll'!BI433,'Payroll'!BI453,'Payroll'!BI473,'Payroll'!BI493,'Payroll'!BI513,'Payroll'!BI533,'Payroll'!BI553,'Payroll'!BI573,'Payroll'!BI593,'Payroll'!BI613,'Payroll'!BI633,'Payroll'!BI653,'Payroll'!BI673,'Payroll'!BI693,'Payroll'!BI713,'Payroll'!BI733,'Payroll'!BI753,'Payroll'!BI773,'Payroll'!BI793,'Payroll'!BI813,'Payroll'!BI833,'Payroll'!BI853,'Payroll'!BI873,'Payroll'!BI893,'Payroll'!BI913,'Payroll'!BI933,'Payroll'!BI953,'Payroll'!BI973,'Payroll'!BI993,'Payroll'!BI1013,'Payroll'!BI1033,'Payroll'!BI1053,'Payroll'!BI1073,'Payroll'!BI1093,'Payroll'!BI1113,'Payroll'!BI1133,'Payroll'!BI1153,'Payroll'!BI1173,'Payroll'!BI1193)</f>
        <v>16</v>
      </c>
      <c r="BJ13" s="33">
        <f>SUM('Payroll'!BJ13,'Payroll'!BJ33,'Payroll'!BJ53,'Payroll'!BJ73,'Payroll'!BJ93,'Payroll'!BJ113,'Payroll'!BJ133,'Payroll'!BJ153,'Payroll'!BJ173,'Payroll'!BJ193,'Payroll'!BJ213,'Payroll'!BJ233,'Payroll'!BJ253,'Payroll'!BJ273,'Payroll'!BJ293,'Payroll'!BJ313,'Payroll'!BJ333,'Payroll'!BJ353,'Payroll'!BJ373,'Payroll'!BJ393,'Payroll'!BJ413,'Payroll'!BJ433,'Payroll'!BJ453,'Payroll'!BJ473,'Payroll'!BJ493,'Payroll'!BJ513,'Payroll'!BJ533,'Payroll'!BJ553,'Payroll'!BJ573,'Payroll'!BJ593,'Payroll'!BJ613,'Payroll'!BJ633,'Payroll'!BJ653,'Payroll'!BJ673,'Payroll'!BJ693,'Payroll'!BJ713,'Payroll'!BJ733,'Payroll'!BJ753,'Payroll'!BJ773,'Payroll'!BJ793,'Payroll'!BJ813,'Payroll'!BJ833,'Payroll'!BJ853,'Payroll'!BJ873,'Payroll'!BJ893,'Payroll'!BJ913,'Payroll'!BJ933,'Payroll'!BJ953,'Payroll'!BJ973,'Payroll'!BJ993,'Payroll'!BJ1013,'Payroll'!BJ1033,'Payroll'!BJ1053,'Payroll'!BJ1073,'Payroll'!BJ1093,'Payroll'!BJ1113,'Payroll'!BJ1133,'Payroll'!BJ1153,'Payroll'!BJ1173,'Payroll'!BJ1193)</f>
        <v>16</v>
      </c>
      <c r="BK13" s="33">
        <f>SUM('Payroll'!BK13,'Payroll'!BK33,'Payroll'!BK53,'Payroll'!BK73,'Payroll'!BK93,'Payroll'!BK113,'Payroll'!BK133,'Payroll'!BK153,'Payroll'!BK173,'Payroll'!BK193,'Payroll'!BK213,'Payroll'!BK233,'Payroll'!BK253,'Payroll'!BK273,'Payroll'!BK293,'Payroll'!BK313,'Payroll'!BK333,'Payroll'!BK353,'Payroll'!BK373,'Payroll'!BK393,'Payroll'!BK413,'Payroll'!BK433,'Payroll'!BK453,'Payroll'!BK473,'Payroll'!BK493,'Payroll'!BK513,'Payroll'!BK533,'Payroll'!BK553,'Payroll'!BK573,'Payroll'!BK593,'Payroll'!BK613,'Payroll'!BK633,'Payroll'!BK653,'Payroll'!BK673,'Payroll'!BK693,'Payroll'!BK713,'Payroll'!BK733,'Payroll'!BK753,'Payroll'!BK773,'Payroll'!BK793,'Payroll'!BK813,'Payroll'!BK833,'Payroll'!BK853,'Payroll'!BK873,'Payroll'!BK893,'Payroll'!BK913,'Payroll'!BK933,'Payroll'!BK953,'Payroll'!BK973,'Payroll'!BK993,'Payroll'!BK1013,'Payroll'!BK1033,'Payroll'!BK1053,'Payroll'!BK1073,'Payroll'!BK1093,'Payroll'!BK1113,'Payroll'!BK1133,'Payroll'!BK1153,'Payroll'!BK1173,'Payroll'!BK1193)</f>
        <v>16</v>
      </c>
      <c r="BL13" s="33">
        <f>SUM('Payroll'!BL13,'Payroll'!BL33,'Payroll'!BL53,'Payroll'!BL73,'Payroll'!BL93,'Payroll'!BL113,'Payroll'!BL133,'Payroll'!BL153,'Payroll'!BL173,'Payroll'!BL193,'Payroll'!BL213,'Payroll'!BL233,'Payroll'!BL253,'Payroll'!BL273,'Payroll'!BL293,'Payroll'!BL313,'Payroll'!BL333,'Payroll'!BL353,'Payroll'!BL373,'Payroll'!BL393,'Payroll'!BL413,'Payroll'!BL433,'Payroll'!BL453,'Payroll'!BL473,'Payroll'!BL493,'Payroll'!BL513,'Payroll'!BL533,'Payroll'!BL553,'Payroll'!BL573,'Payroll'!BL593,'Payroll'!BL613,'Payroll'!BL633,'Payroll'!BL653,'Payroll'!BL673,'Payroll'!BL693,'Payroll'!BL713,'Payroll'!BL733,'Payroll'!BL753,'Payroll'!BL773,'Payroll'!BL793,'Payroll'!BL813,'Payroll'!BL833,'Payroll'!BL853,'Payroll'!BL873,'Payroll'!BL893,'Payroll'!BL913,'Payroll'!BL933,'Payroll'!BL953,'Payroll'!BL973,'Payroll'!BL993,'Payroll'!BL1013,'Payroll'!BL1033,'Payroll'!BL1053,'Payroll'!BL1073,'Payroll'!BL1093,'Payroll'!BL1113,'Payroll'!BL1133,'Payroll'!BL1153,'Payroll'!BL1173,'Payroll'!BL1193)</f>
        <v>16</v>
      </c>
      <c r="BM13" s="33">
        <f>SUM('Payroll'!BM13,'Payroll'!BM33,'Payroll'!BM53,'Payroll'!BM73,'Payroll'!BM93,'Payroll'!BM113,'Payroll'!BM133,'Payroll'!BM153,'Payroll'!BM173,'Payroll'!BM193,'Payroll'!BM213,'Payroll'!BM233,'Payroll'!BM253,'Payroll'!BM273,'Payroll'!BM293,'Payroll'!BM313,'Payroll'!BM333,'Payroll'!BM353,'Payroll'!BM373,'Payroll'!BM393,'Payroll'!BM413,'Payroll'!BM433,'Payroll'!BM453,'Payroll'!BM473,'Payroll'!BM493,'Payroll'!BM513,'Payroll'!BM533,'Payroll'!BM553,'Payroll'!BM573,'Payroll'!BM593,'Payroll'!BM613,'Payroll'!BM633,'Payroll'!BM653,'Payroll'!BM673,'Payroll'!BM693,'Payroll'!BM713,'Payroll'!BM733,'Payroll'!BM753,'Payroll'!BM773,'Payroll'!BM793,'Payroll'!BM813,'Payroll'!BM833,'Payroll'!BM853,'Payroll'!BM873,'Payroll'!BM893,'Payroll'!BM913,'Payroll'!BM933,'Payroll'!BM953,'Payroll'!BM973,'Payroll'!BM993,'Payroll'!BM1013,'Payroll'!BM1033,'Payroll'!BM1053,'Payroll'!BM1073,'Payroll'!BM1093,'Payroll'!BM1113,'Payroll'!BM1133,'Payroll'!BM1153,'Payroll'!BM1173,'Payroll'!BM1193)</f>
        <v>16</v>
      </c>
      <c r="BN13" s="33">
        <f>SUM('Payroll'!BN13,'Payroll'!BN33,'Payroll'!BN53,'Payroll'!BN73,'Payroll'!BN93,'Payroll'!BN113,'Payroll'!BN133,'Payroll'!BN153,'Payroll'!BN173,'Payroll'!BN193,'Payroll'!BN213,'Payroll'!BN233,'Payroll'!BN253,'Payroll'!BN273,'Payroll'!BN293,'Payroll'!BN313,'Payroll'!BN333,'Payroll'!BN353,'Payroll'!BN373,'Payroll'!BN393,'Payroll'!BN413,'Payroll'!BN433,'Payroll'!BN453,'Payroll'!BN473,'Payroll'!BN493,'Payroll'!BN513,'Payroll'!BN533,'Payroll'!BN553,'Payroll'!BN573,'Payroll'!BN593,'Payroll'!BN613,'Payroll'!BN633,'Payroll'!BN653,'Payroll'!BN673,'Payroll'!BN693,'Payroll'!BN713,'Payroll'!BN733,'Payroll'!BN753,'Payroll'!BN773,'Payroll'!BN793,'Payroll'!BN813,'Payroll'!BN833,'Payroll'!BN853,'Payroll'!BN873,'Payroll'!BN893,'Payroll'!BN913,'Payroll'!BN933,'Payroll'!BN953,'Payroll'!BN973,'Payroll'!BN993,'Payroll'!BN1013,'Payroll'!BN1033,'Payroll'!BN1053,'Payroll'!BN1073,'Payroll'!BN1093,'Payroll'!BN1113,'Payroll'!BN1133,'Payroll'!BN1153,'Payroll'!BN1173,'Payroll'!BN1193)</f>
        <v>16</v>
      </c>
      <c r="BO13" s="33">
        <f>SUM('Payroll'!BO13,'Payroll'!BO33,'Payroll'!BO53,'Payroll'!BO73,'Payroll'!BO93,'Payroll'!BO113,'Payroll'!BO133,'Payroll'!BO153,'Payroll'!BO173,'Payroll'!BO193,'Payroll'!BO213,'Payroll'!BO233,'Payroll'!BO253,'Payroll'!BO273,'Payroll'!BO293,'Payroll'!BO313,'Payroll'!BO333,'Payroll'!BO353,'Payroll'!BO373,'Payroll'!BO393,'Payroll'!BO413,'Payroll'!BO433,'Payroll'!BO453,'Payroll'!BO473,'Payroll'!BO493,'Payroll'!BO513,'Payroll'!BO533,'Payroll'!BO553,'Payroll'!BO573,'Payroll'!BO593,'Payroll'!BO613,'Payroll'!BO633,'Payroll'!BO653,'Payroll'!BO673,'Payroll'!BO693,'Payroll'!BO713,'Payroll'!BO733,'Payroll'!BO753,'Payroll'!BO773,'Payroll'!BO793,'Payroll'!BO813,'Payroll'!BO833,'Payroll'!BO853,'Payroll'!BO873,'Payroll'!BO893,'Payroll'!BO913,'Payroll'!BO933,'Payroll'!BO953,'Payroll'!BO973,'Payroll'!BO993,'Payroll'!BO1013,'Payroll'!BO1033,'Payroll'!BO1053,'Payroll'!BO1073,'Payroll'!BO1093,'Payroll'!BO1113,'Payroll'!BO1133,'Payroll'!BO1153,'Payroll'!BO1173,'Payroll'!BO1193)</f>
        <v>16</v>
      </c>
    </row>
    <row r="14" ht="22" customHeight="1">
      <c r="A14" s="2" t="str">
        <v>PPL.SALARY</v>
      </c>
      <c r="B14" s="6" t="str">
        <v>Gross salaries</v>
      </c>
      <c r="C14" s="2" t="str">
        <v>EUR</v>
      </c>
      <c r="D14" s="2" t="str">
        <v>SUM</v>
      </c>
      <c r="E14" s="36">
        <f>SUM(H14:BO14)</f>
        <v>6338999.815140543</v>
      </c>
      <c r="F14" s="6" t="str"/>
      <c r="G14" s="2"/>
      <c r="H14" s="35">
        <f>SUM('Payroll'!H15,'Payroll'!H35,'Payroll'!H55,'Payroll'!H75,'Payroll'!H95,'Payroll'!H115,'Payroll'!H135,'Payroll'!H155,'Payroll'!H175,'Payroll'!H195,'Payroll'!H215,'Payroll'!H235,'Payroll'!H255,'Payroll'!H275,'Payroll'!H295,'Payroll'!H315,'Payroll'!H335,'Payroll'!H355,'Payroll'!H375,'Payroll'!H395,'Payroll'!H415,'Payroll'!H435,'Payroll'!H455,'Payroll'!H475,'Payroll'!H495,'Payroll'!H515,'Payroll'!H535,'Payroll'!H555,'Payroll'!H575,'Payroll'!H595,'Payroll'!H615,'Payroll'!H635,'Payroll'!H655,'Payroll'!H675,'Payroll'!H695,'Payroll'!H715,'Payroll'!H735,'Payroll'!H755,'Payroll'!H775,'Payroll'!H795,'Payroll'!H815,'Payroll'!H835,'Payroll'!H855,'Payroll'!H875,'Payroll'!H895,'Payroll'!H915,'Payroll'!H935,'Payroll'!H955,'Payroll'!H975,'Payroll'!H995,'Payroll'!H1015,'Payroll'!H1035,'Payroll'!H1055,'Payroll'!H1075,'Payroll'!H1095,'Payroll'!H1115,'Payroll'!H1135,'Payroll'!H1155,'Payroll'!H1175,'Payroll'!H1195)</f>
        <v>18630.0</v>
      </c>
      <c r="I14" s="35">
        <f>SUM('Payroll'!I15,'Payroll'!I35,'Payroll'!I55,'Payroll'!I75,'Payroll'!I95,'Payroll'!I115,'Payroll'!I135,'Payroll'!I155,'Payroll'!I175,'Payroll'!I195,'Payroll'!I215,'Payroll'!I235,'Payroll'!I255,'Payroll'!I275,'Payroll'!I295,'Payroll'!I315,'Payroll'!I335,'Payroll'!I355,'Payroll'!I375,'Payroll'!I395,'Payroll'!I415,'Payroll'!I435,'Payroll'!I455,'Payroll'!I475,'Payroll'!I495,'Payroll'!I515,'Payroll'!I535,'Payroll'!I555,'Payroll'!I575,'Payroll'!I595,'Payroll'!I615,'Payroll'!I635,'Payroll'!I655,'Payroll'!I675,'Payroll'!I695,'Payroll'!I715,'Payroll'!I735,'Payroll'!I755,'Payroll'!I775,'Payroll'!I795,'Payroll'!I815,'Payroll'!I835,'Payroll'!I855,'Payroll'!I875,'Payroll'!I895,'Payroll'!I915,'Payroll'!I935,'Payroll'!I955,'Payroll'!I975,'Payroll'!I995,'Payroll'!I1015,'Payroll'!I1035,'Payroll'!I1055,'Payroll'!I1075,'Payroll'!I1095,'Payroll'!I1115,'Payroll'!I1135,'Payroll'!I1155,'Payroll'!I1175,'Payroll'!I1195)</f>
        <v>26392.5</v>
      </c>
      <c r="J14" s="35">
        <f>SUM('Payroll'!J15,'Payroll'!J35,'Payroll'!J55,'Payroll'!J75,'Payroll'!J95,'Payroll'!J115,'Payroll'!J135,'Payroll'!J155,'Payroll'!J175,'Payroll'!J195,'Payroll'!J215,'Payroll'!J235,'Payroll'!J255,'Payroll'!J275,'Payroll'!J295,'Payroll'!J315,'Payroll'!J335,'Payroll'!J355,'Payroll'!J375,'Payroll'!J395,'Payroll'!J415,'Payroll'!J435,'Payroll'!J455,'Payroll'!J475,'Payroll'!J495,'Payroll'!J515,'Payroll'!J535,'Payroll'!J555,'Payroll'!J575,'Payroll'!J595,'Payroll'!J615,'Payroll'!J635,'Payroll'!J655,'Payroll'!J675,'Payroll'!J695,'Payroll'!J715,'Payroll'!J735,'Payroll'!J755,'Payroll'!J775,'Payroll'!J795,'Payroll'!J815,'Payroll'!J835,'Payroll'!J855,'Payroll'!J875,'Payroll'!J895,'Payroll'!J915,'Payroll'!J935,'Payroll'!J955,'Payroll'!J975,'Payroll'!J995,'Payroll'!J1015,'Payroll'!J1035,'Payroll'!J1055,'Payroll'!J1075,'Payroll'!J1095,'Payroll'!J1115,'Payroll'!J1135,'Payroll'!J1155,'Payroll'!J1175,'Payroll'!J1195)</f>
        <v>33292.5</v>
      </c>
      <c r="K14" s="35">
        <f>SUM('Payroll'!K15,'Payroll'!K35,'Payroll'!K55,'Payroll'!K75,'Payroll'!K95,'Payroll'!K115,'Payroll'!K135,'Payroll'!K155,'Payroll'!K175,'Payroll'!K195,'Payroll'!K215,'Payroll'!K235,'Payroll'!K255,'Payroll'!K275,'Payroll'!K295,'Payroll'!K315,'Payroll'!K335,'Payroll'!K355,'Payroll'!K375,'Payroll'!K395,'Payroll'!K415,'Payroll'!K435,'Payroll'!K455,'Payroll'!K475,'Payroll'!K495,'Payroll'!K515,'Payroll'!K535,'Payroll'!K555,'Payroll'!K575,'Payroll'!K595,'Payroll'!K615,'Payroll'!K635,'Payroll'!K655,'Payroll'!K675,'Payroll'!K695,'Payroll'!K715,'Payroll'!K735,'Payroll'!K755,'Payroll'!K775,'Payroll'!K795,'Payroll'!K815,'Payroll'!K835,'Payroll'!K855,'Payroll'!K875,'Payroll'!K895,'Payroll'!K915,'Payroll'!K935,'Payroll'!K955,'Payroll'!K975,'Payroll'!K995,'Payroll'!K1015,'Payroll'!K1035,'Payroll'!K1055,'Payroll'!K1075,'Payroll'!K1095,'Payroll'!K1115,'Payroll'!K1135,'Payroll'!K1155,'Payroll'!K1175,'Payroll'!K1195)</f>
        <v>47092.5</v>
      </c>
      <c r="L14" s="35">
        <f>SUM('Payroll'!L15,'Payroll'!L35,'Payroll'!L55,'Payroll'!L75,'Payroll'!L95,'Payroll'!L115,'Payroll'!L135,'Payroll'!L155,'Payroll'!L175,'Payroll'!L195,'Payroll'!L215,'Payroll'!L235,'Payroll'!L255,'Payroll'!L275,'Payroll'!L295,'Payroll'!L315,'Payroll'!L335,'Payroll'!L355,'Payroll'!L375,'Payroll'!L395,'Payroll'!L415,'Payroll'!L435,'Payroll'!L455,'Payroll'!L475,'Payroll'!L495,'Payroll'!L515,'Payroll'!L535,'Payroll'!L555,'Payroll'!L575,'Payroll'!L595,'Payroll'!L615,'Payroll'!L635,'Payroll'!L655,'Payroll'!L675,'Payroll'!L695,'Payroll'!L715,'Payroll'!L735,'Payroll'!L755,'Payroll'!L775,'Payroll'!L795,'Payroll'!L815,'Payroll'!L835,'Payroll'!L855,'Payroll'!L875,'Payroll'!L895,'Payroll'!L915,'Payroll'!L935,'Payroll'!L955,'Payroll'!L975,'Payroll'!L995,'Payroll'!L1015,'Payroll'!L1035,'Payroll'!L1055,'Payroll'!L1075,'Payroll'!L1095,'Payroll'!L1115,'Payroll'!L1135,'Payroll'!L1155,'Payroll'!L1175,'Payroll'!L1195)</f>
        <v>53992.5</v>
      </c>
      <c r="M14" s="35">
        <f>SUM('Payroll'!M15,'Payroll'!M35,'Payroll'!M55,'Payroll'!M75,'Payroll'!M95,'Payroll'!M115,'Payroll'!M135,'Payroll'!M155,'Payroll'!M175,'Payroll'!M195,'Payroll'!M215,'Payroll'!M235,'Payroll'!M255,'Payroll'!M275,'Payroll'!M295,'Payroll'!M315,'Payroll'!M335,'Payroll'!M355,'Payroll'!M375,'Payroll'!M395,'Payroll'!M415,'Payroll'!M435,'Payroll'!M455,'Payroll'!M475,'Payroll'!M495,'Payroll'!M515,'Payroll'!M535,'Payroll'!M555,'Payroll'!M575,'Payroll'!M595,'Payroll'!M615,'Payroll'!M635,'Payroll'!M655,'Payroll'!M675,'Payroll'!M695,'Payroll'!M715,'Payroll'!M735,'Payroll'!M755,'Payroll'!M775,'Payroll'!M795,'Payroll'!M815,'Payroll'!M835,'Payroll'!M855,'Payroll'!M875,'Payroll'!M895,'Payroll'!M915,'Payroll'!M935,'Payroll'!M955,'Payroll'!M975,'Payroll'!M995,'Payroll'!M1015,'Payroll'!M1035,'Payroll'!M1055,'Payroll'!M1075,'Payroll'!M1095,'Payroll'!M1115,'Payroll'!M1135,'Payroll'!M1155,'Payroll'!M1175,'Payroll'!M1195)</f>
        <v>53992.5</v>
      </c>
      <c r="N14" s="35">
        <f>SUM('Payroll'!N15,'Payroll'!N35,'Payroll'!N55,'Payroll'!N75,'Payroll'!N95,'Payroll'!N115,'Payroll'!N135,'Payroll'!N155,'Payroll'!N175,'Payroll'!N195,'Payroll'!N215,'Payroll'!N235,'Payroll'!N255,'Payroll'!N275,'Payroll'!N295,'Payroll'!N315,'Payroll'!N335,'Payroll'!N355,'Payroll'!N375,'Payroll'!N395,'Payroll'!N415,'Payroll'!N435,'Payroll'!N455,'Payroll'!N475,'Payroll'!N495,'Payroll'!N515,'Payroll'!N535,'Payroll'!N555,'Payroll'!N575,'Payroll'!N595,'Payroll'!N615,'Payroll'!N635,'Payroll'!N655,'Payroll'!N675,'Payroll'!N695,'Payroll'!N715,'Payroll'!N735,'Payroll'!N755,'Payroll'!N775,'Payroll'!N795,'Payroll'!N815,'Payroll'!N835,'Payroll'!N855,'Payroll'!N875,'Payroll'!N895,'Payroll'!N915,'Payroll'!N935,'Payroll'!N955,'Payroll'!N975,'Payroll'!N995,'Payroll'!N1015,'Payroll'!N1035,'Payroll'!N1055,'Payroll'!N1075,'Payroll'!N1095,'Payroll'!N1115,'Payroll'!N1135,'Payroll'!N1155,'Payroll'!N1175,'Payroll'!N1195)</f>
        <v>53992.5</v>
      </c>
      <c r="O14" s="35">
        <f>SUM('Payroll'!O15,'Payroll'!O35,'Payroll'!O55,'Payroll'!O75,'Payroll'!O95,'Payroll'!O115,'Payroll'!O135,'Payroll'!O155,'Payroll'!O175,'Payroll'!O195,'Payroll'!O215,'Payroll'!O235,'Payroll'!O255,'Payroll'!O275,'Payroll'!O295,'Payroll'!O315,'Payroll'!O335,'Payroll'!O355,'Payroll'!O375,'Payroll'!O395,'Payroll'!O415,'Payroll'!O435,'Payroll'!O455,'Payroll'!O475,'Payroll'!O495,'Payroll'!O515,'Payroll'!O535,'Payroll'!O555,'Payroll'!O575,'Payroll'!O595,'Payroll'!O615,'Payroll'!O635,'Payroll'!O655,'Payroll'!O675,'Payroll'!O695,'Payroll'!O715,'Payroll'!O735,'Payroll'!O755,'Payroll'!O775,'Payroll'!O795,'Payroll'!O815,'Payroll'!O835,'Payroll'!O855,'Payroll'!O875,'Payroll'!O895,'Payroll'!O915,'Payroll'!O935,'Payroll'!O955,'Payroll'!O975,'Payroll'!O995,'Payroll'!O1015,'Payroll'!O1035,'Payroll'!O1055,'Payroll'!O1075,'Payroll'!O1095,'Payroll'!O1115,'Payroll'!O1135,'Payroll'!O1155,'Payroll'!O1175,'Payroll'!O1195)</f>
        <v>67275.0</v>
      </c>
      <c r="P14" s="35">
        <f>SUM('Payroll'!P15,'Payroll'!P35,'Payroll'!P55,'Payroll'!P75,'Payroll'!P95,'Payroll'!P115,'Payroll'!P135,'Payroll'!P155,'Payroll'!P175,'Payroll'!P195,'Payroll'!P215,'Payroll'!P235,'Payroll'!P255,'Payroll'!P275,'Payroll'!P295,'Payroll'!P315,'Payroll'!P335,'Payroll'!P355,'Payroll'!P375,'Payroll'!P395,'Payroll'!P415,'Payroll'!P435,'Payroll'!P455,'Payroll'!P475,'Payroll'!P495,'Payroll'!P515,'Payroll'!P535,'Payroll'!P555,'Payroll'!P575,'Payroll'!P595,'Payroll'!P615,'Payroll'!P635,'Payroll'!P655,'Payroll'!P675,'Payroll'!P695,'Payroll'!P715,'Payroll'!P735,'Payroll'!P755,'Payroll'!P775,'Payroll'!P795,'Payroll'!P815,'Payroll'!P835,'Payroll'!P855,'Payroll'!P875,'Payroll'!P895,'Payroll'!P915,'Payroll'!P935,'Payroll'!P955,'Payroll'!P975,'Payroll'!P995,'Payroll'!P1015,'Payroll'!P1035,'Payroll'!P1055,'Payroll'!P1075,'Payroll'!P1095,'Payroll'!P1115,'Payroll'!P1135,'Payroll'!P1155,'Payroll'!P1175,'Payroll'!P1195)</f>
        <v>82110.0</v>
      </c>
      <c r="Q14" s="35">
        <f>SUM('Payroll'!Q15,'Payroll'!Q35,'Payroll'!Q55,'Payroll'!Q75,'Payroll'!Q95,'Payroll'!Q115,'Payroll'!Q135,'Payroll'!Q155,'Payroll'!Q175,'Payroll'!Q195,'Payroll'!Q215,'Payroll'!Q235,'Payroll'!Q255,'Payroll'!Q275,'Payroll'!Q295,'Payroll'!Q315,'Payroll'!Q335,'Payroll'!Q355,'Payroll'!Q375,'Payroll'!Q395,'Payroll'!Q415,'Payroll'!Q435,'Payroll'!Q455,'Payroll'!Q475,'Payroll'!Q495,'Payroll'!Q515,'Payroll'!Q535,'Payroll'!Q555,'Payroll'!Q575,'Payroll'!Q595,'Payroll'!Q615,'Payroll'!Q635,'Payroll'!Q655,'Payroll'!Q675,'Payroll'!Q695,'Payroll'!Q715,'Payroll'!Q735,'Payroll'!Q755,'Payroll'!Q775,'Payroll'!Q795,'Payroll'!Q815,'Payroll'!Q835,'Payroll'!Q855,'Payroll'!Q875,'Payroll'!Q895,'Payroll'!Q915,'Payroll'!Q935,'Payroll'!Q955,'Payroll'!Q975,'Payroll'!Q995,'Payroll'!Q1015,'Payroll'!Q1035,'Payroll'!Q1055,'Payroll'!Q1075,'Payroll'!Q1095,'Payroll'!Q1115,'Payroll'!Q1135,'Payroll'!Q1155,'Payroll'!Q1175,'Payroll'!Q1195)</f>
        <v>85991.25</v>
      </c>
      <c r="R14" s="35">
        <f>SUM('Payroll'!R15,'Payroll'!R35,'Payroll'!R55,'Payroll'!R75,'Payroll'!R95,'Payroll'!R115,'Payroll'!R135,'Payroll'!R155,'Payroll'!R175,'Payroll'!R195,'Payroll'!R215,'Payroll'!R235,'Payroll'!R255,'Payroll'!R275,'Payroll'!R295,'Payroll'!R315,'Payroll'!R335,'Payroll'!R355,'Payroll'!R375,'Payroll'!R395,'Payroll'!R415,'Payroll'!R435,'Payroll'!R455,'Payroll'!R475,'Payroll'!R495,'Payroll'!R515,'Payroll'!R535,'Payroll'!R555,'Payroll'!R575,'Payroll'!R595,'Payroll'!R615,'Payroll'!R635,'Payroll'!R655,'Payroll'!R675,'Payroll'!R695,'Payroll'!R715,'Payroll'!R735,'Payroll'!R755,'Payroll'!R775,'Payroll'!R795,'Payroll'!R815,'Payroll'!R835,'Payroll'!R855,'Payroll'!R875,'Payroll'!R895,'Payroll'!R915,'Payroll'!R935,'Payroll'!R955,'Payroll'!R975,'Payroll'!R995,'Payroll'!R1015,'Payroll'!R1035,'Payroll'!R1055,'Payroll'!R1075,'Payroll'!R1095,'Payroll'!R1115,'Payroll'!R1135,'Payroll'!R1155,'Payroll'!R1175,'Payroll'!R1195)</f>
        <v>85991.25</v>
      </c>
      <c r="S14" s="35">
        <f>SUM('Payroll'!S15,'Payroll'!S35,'Payroll'!S55,'Payroll'!S75,'Payroll'!S95,'Payroll'!S115,'Payroll'!S135,'Payroll'!S155,'Payroll'!S175,'Payroll'!S195,'Payroll'!S215,'Payroll'!S235,'Payroll'!S255,'Payroll'!S275,'Payroll'!S295,'Payroll'!S315,'Payroll'!S335,'Payroll'!S355,'Payroll'!S375,'Payroll'!S395,'Payroll'!S415,'Payroll'!S435,'Payroll'!S455,'Payroll'!S475,'Payroll'!S495,'Payroll'!S515,'Payroll'!S535,'Payroll'!S555,'Payroll'!S575,'Payroll'!S595,'Payroll'!S615,'Payroll'!S635,'Payroll'!S655,'Payroll'!S675,'Payroll'!S695,'Payroll'!S715,'Payroll'!S735,'Payroll'!S755,'Payroll'!S775,'Payroll'!S795,'Payroll'!S815,'Payroll'!S835,'Payroll'!S855,'Payroll'!S875,'Payroll'!S895,'Payroll'!S915,'Payroll'!S935,'Payroll'!S955,'Payroll'!S975,'Payroll'!S995,'Payroll'!S1015,'Payroll'!S1035,'Payroll'!S1055,'Payroll'!S1075,'Payroll'!S1095,'Payroll'!S1115,'Payroll'!S1135,'Payroll'!S1155,'Payroll'!S1175,'Payroll'!S1195)</f>
        <v>85991.25</v>
      </c>
      <c r="T14" s="35">
        <f>SUM('Payroll'!T15,'Payroll'!T35,'Payroll'!T55,'Payroll'!T75,'Payroll'!T95,'Payroll'!T115,'Payroll'!T135,'Payroll'!T155,'Payroll'!T175,'Payroll'!T195,'Payroll'!T215,'Payroll'!T235,'Payroll'!T255,'Payroll'!T275,'Payroll'!T295,'Payroll'!T315,'Payroll'!T335,'Payroll'!T355,'Payroll'!T375,'Payroll'!T395,'Payroll'!T415,'Payroll'!T435,'Payroll'!T455,'Payroll'!T475,'Payroll'!T495,'Payroll'!T515,'Payroll'!T535,'Payroll'!T555,'Payroll'!T575,'Payroll'!T595,'Payroll'!T615,'Payroll'!T635,'Payroll'!T655,'Payroll'!T675,'Payroll'!T695,'Payroll'!T715,'Payroll'!T735,'Payroll'!T755,'Payroll'!T775,'Payroll'!T795,'Payroll'!T815,'Payroll'!T835,'Payroll'!T855,'Payroll'!T875,'Payroll'!T895,'Payroll'!T915,'Payroll'!T935,'Payroll'!T955,'Payroll'!T975,'Payroll'!T995,'Payroll'!T1015,'Payroll'!T1035,'Payroll'!T1055,'Payroll'!T1075,'Payroll'!T1095,'Payroll'!T1115,'Payroll'!T1135,'Payroll'!T1155,'Payroll'!T1175,'Payroll'!T1195)</f>
        <v>95249.75624999999</v>
      </c>
      <c r="U14" s="35">
        <f>SUM('Payroll'!U15,'Payroll'!U35,'Payroll'!U55,'Payroll'!U75,'Payroll'!U95,'Payroll'!U115,'Payroll'!U135,'Payroll'!U155,'Payroll'!U175,'Payroll'!U195,'Payroll'!U215,'Payroll'!U235,'Payroll'!U255,'Payroll'!U275,'Payroll'!U295,'Payroll'!U315,'Payroll'!U335,'Payroll'!U355,'Payroll'!U375,'Payroll'!U395,'Payroll'!U415,'Payroll'!U435,'Payroll'!U455,'Payroll'!U475,'Payroll'!U495,'Payroll'!U515,'Payroll'!U535,'Payroll'!U555,'Payroll'!U575,'Payroll'!U595,'Payroll'!U615,'Payroll'!U635,'Payroll'!U655,'Payroll'!U675,'Payroll'!U695,'Payroll'!U715,'Payroll'!U735,'Payroll'!U755,'Payroll'!U775,'Payroll'!U795,'Payroll'!U815,'Payroll'!U835,'Payroll'!U855,'Payroll'!U875,'Payroll'!U895,'Payroll'!U915,'Payroll'!U935,'Payroll'!U955,'Payroll'!U975,'Payroll'!U995,'Payroll'!U1015,'Payroll'!U1035,'Payroll'!U1055,'Payroll'!U1075,'Payroll'!U1095,'Payroll'!U1115,'Payroll'!U1135,'Payroll'!U1155,'Payroll'!U1175,'Payroll'!U1195)</f>
        <v>95249.75624999999</v>
      </c>
      <c r="V14" s="35">
        <f>SUM('Payroll'!V15,'Payroll'!V35,'Payroll'!V55,'Payroll'!V75,'Payroll'!V95,'Payroll'!V115,'Payroll'!V135,'Payroll'!V155,'Payroll'!V175,'Payroll'!V195,'Payroll'!V215,'Payroll'!V235,'Payroll'!V255,'Payroll'!V275,'Payroll'!V295,'Payroll'!V315,'Payroll'!V335,'Payroll'!V355,'Payroll'!V375,'Payroll'!V395,'Payroll'!V415,'Payroll'!V435,'Payroll'!V455,'Payroll'!V475,'Payroll'!V495,'Payroll'!V515,'Payroll'!V535,'Payroll'!V555,'Payroll'!V575,'Payroll'!V595,'Payroll'!V615,'Payroll'!V635,'Payroll'!V655,'Payroll'!V675,'Payroll'!V695,'Payroll'!V715,'Payroll'!V735,'Payroll'!V755,'Payroll'!V775,'Payroll'!V795,'Payroll'!V815,'Payroll'!V835,'Payroll'!V855,'Payroll'!V875,'Payroll'!V895,'Payroll'!V915,'Payroll'!V935,'Payroll'!V955,'Payroll'!V975,'Payroll'!V995,'Payroll'!V1015,'Payroll'!V1035,'Payroll'!V1055,'Payroll'!V1075,'Payroll'!V1095,'Payroll'!V1115,'Payroll'!V1135,'Payroll'!V1155,'Payroll'!V1175,'Payroll'!V1195)</f>
        <v>95249.75624999999</v>
      </c>
      <c r="W14" s="35">
        <f>SUM('Payroll'!W15,'Payroll'!W35,'Payroll'!W55,'Payroll'!W75,'Payroll'!W95,'Payroll'!W115,'Payroll'!W135,'Payroll'!W155,'Payroll'!W175,'Payroll'!W195,'Payroll'!W215,'Payroll'!W235,'Payroll'!W255,'Payroll'!W275,'Payroll'!W295,'Payroll'!W315,'Payroll'!W335,'Payroll'!W355,'Payroll'!W375,'Payroll'!W395,'Payroll'!W415,'Payroll'!W435,'Payroll'!W455,'Payroll'!W475,'Payroll'!W495,'Payroll'!W515,'Payroll'!W535,'Payroll'!W555,'Payroll'!W575,'Payroll'!W595,'Payroll'!W615,'Payroll'!W635,'Payroll'!W655,'Payroll'!W675,'Payroll'!W695,'Payroll'!W715,'Payroll'!W735,'Payroll'!W755,'Payroll'!W775,'Payroll'!W795,'Payroll'!W815,'Payroll'!W835,'Payroll'!W855,'Payroll'!W875,'Payroll'!W895,'Payroll'!W915,'Payroll'!W935,'Payroll'!W955,'Payroll'!W975,'Payroll'!W995,'Payroll'!W1015,'Payroll'!W1035,'Payroll'!W1055,'Payroll'!W1075,'Payroll'!W1095,'Payroll'!W1115,'Payroll'!W1135,'Payroll'!W1155,'Payroll'!W1175,'Payroll'!W1195)</f>
        <v>95249.75624999999</v>
      </c>
      <c r="X14" s="35">
        <f>SUM('Payroll'!X15,'Payroll'!X35,'Payroll'!X55,'Payroll'!X75,'Payroll'!X95,'Payroll'!X115,'Payroll'!X135,'Payroll'!X155,'Payroll'!X175,'Payroll'!X195,'Payroll'!X215,'Payroll'!X235,'Payroll'!X255,'Payroll'!X275,'Payroll'!X295,'Payroll'!X315,'Payroll'!X335,'Payroll'!X355,'Payroll'!X375,'Payroll'!X395,'Payroll'!X415,'Payroll'!X435,'Payroll'!X455,'Payroll'!X475,'Payroll'!X495,'Payroll'!X515,'Payroll'!X535,'Payroll'!X555,'Payroll'!X575,'Payroll'!X595,'Payroll'!X615,'Payroll'!X635,'Payroll'!X655,'Payroll'!X675,'Payroll'!X695,'Payroll'!X715,'Payroll'!X735,'Payroll'!X755,'Payroll'!X775,'Payroll'!X795,'Payroll'!X815,'Payroll'!X835,'Payroll'!X855,'Payroll'!X875,'Payroll'!X895,'Payroll'!X915,'Payroll'!X935,'Payroll'!X955,'Payroll'!X975,'Payroll'!X995,'Payroll'!X1015,'Payroll'!X1035,'Payroll'!X1055,'Payroll'!X1075,'Payroll'!X1095,'Payroll'!X1115,'Payroll'!X1135,'Payroll'!X1155,'Payroll'!X1175,'Payroll'!X1195)</f>
        <v>95249.75624999999</v>
      </c>
      <c r="Y14" s="35">
        <f>SUM('Payroll'!Y15,'Payroll'!Y35,'Payroll'!Y55,'Payroll'!Y75,'Payroll'!Y95,'Payroll'!Y115,'Payroll'!Y135,'Payroll'!Y155,'Payroll'!Y175,'Payroll'!Y195,'Payroll'!Y215,'Payroll'!Y235,'Payroll'!Y255,'Payroll'!Y275,'Payroll'!Y295,'Payroll'!Y315,'Payroll'!Y335,'Payroll'!Y355,'Payroll'!Y375,'Payroll'!Y395,'Payroll'!Y415,'Payroll'!Y435,'Payroll'!Y455,'Payroll'!Y475,'Payroll'!Y495,'Payroll'!Y515,'Payroll'!Y535,'Payroll'!Y555,'Payroll'!Y575,'Payroll'!Y595,'Payroll'!Y615,'Payroll'!Y635,'Payroll'!Y655,'Payroll'!Y675,'Payroll'!Y695,'Payroll'!Y715,'Payroll'!Y735,'Payroll'!Y755,'Payroll'!Y775,'Payroll'!Y795,'Payroll'!Y815,'Payroll'!Y835,'Payroll'!Y855,'Payroll'!Y875,'Payroll'!Y895,'Payroll'!Y915,'Payroll'!Y935,'Payroll'!Y955,'Payroll'!Y975,'Payroll'!Y995,'Payroll'!Y1015,'Payroll'!Y1035,'Payroll'!Y1055,'Payroll'!Y1075,'Payroll'!Y1095,'Payroll'!Y1115,'Payroll'!Y1135,'Payroll'!Y1155,'Payroll'!Y1175,'Payroll'!Y1195)</f>
        <v>95249.75624999999</v>
      </c>
      <c r="Z14" s="35">
        <f>SUM('Payroll'!Z15,'Payroll'!Z35,'Payroll'!Z55,'Payroll'!Z75,'Payroll'!Z95,'Payroll'!Z115,'Payroll'!Z135,'Payroll'!Z155,'Payroll'!Z175,'Payroll'!Z195,'Payroll'!Z215,'Payroll'!Z235,'Payroll'!Z255,'Payroll'!Z275,'Payroll'!Z295,'Payroll'!Z315,'Payroll'!Z335,'Payroll'!Z355,'Payroll'!Z375,'Payroll'!Z395,'Payroll'!Z415,'Payroll'!Z435,'Payroll'!Z455,'Payroll'!Z475,'Payroll'!Z495,'Payroll'!Z515,'Payroll'!Z535,'Payroll'!Z555,'Payroll'!Z575,'Payroll'!Z595,'Payroll'!Z615,'Payroll'!Z635,'Payroll'!Z655,'Payroll'!Z675,'Payroll'!Z695,'Payroll'!Z715,'Payroll'!Z735,'Payroll'!Z755,'Payroll'!Z775,'Payroll'!Z795,'Payroll'!Z815,'Payroll'!Z835,'Payroll'!Z855,'Payroll'!Z875,'Payroll'!Z895,'Payroll'!Z915,'Payroll'!Z935,'Payroll'!Z955,'Payroll'!Z975,'Payroll'!Z995,'Payroll'!Z1015,'Payroll'!Z1035,'Payroll'!Z1055,'Payroll'!Z1075,'Payroll'!Z1095,'Payroll'!Z1115,'Payroll'!Z1135,'Payroll'!Z1155,'Payroll'!Z1175,'Payroll'!Z1195)</f>
        <v>108640.06874999999</v>
      </c>
      <c r="AA14" s="35">
        <f>SUM('Payroll'!AA15,'Payroll'!AA35,'Payroll'!AA55,'Payroll'!AA75,'Payroll'!AA95,'Payroll'!AA115,'Payroll'!AA135,'Payroll'!AA155,'Payroll'!AA175,'Payroll'!AA195,'Payroll'!AA215,'Payroll'!AA235,'Payroll'!AA255,'Payroll'!AA275,'Payroll'!AA295,'Payroll'!AA315,'Payroll'!AA335,'Payroll'!AA355,'Payroll'!AA375,'Payroll'!AA395,'Payroll'!AA415,'Payroll'!AA435,'Payroll'!AA455,'Payroll'!AA475,'Payroll'!AA495,'Payroll'!AA515,'Payroll'!AA535,'Payroll'!AA555,'Payroll'!AA575,'Payroll'!AA595,'Payroll'!AA615,'Payroll'!AA635,'Payroll'!AA655,'Payroll'!AA675,'Payroll'!AA695,'Payroll'!AA715,'Payroll'!AA735,'Payroll'!AA755,'Payroll'!AA775,'Payroll'!AA795,'Payroll'!AA815,'Payroll'!AA835,'Payroll'!AA855,'Payroll'!AA875,'Payroll'!AA895,'Payroll'!AA915,'Payroll'!AA935,'Payroll'!AA955,'Payroll'!AA975,'Payroll'!AA995,'Payroll'!AA1015,'Payroll'!AA1035,'Payroll'!AA1055,'Payroll'!AA1075,'Payroll'!AA1095,'Payroll'!AA1115,'Payroll'!AA1135,'Payroll'!AA1155,'Payroll'!AA1175,'Payroll'!AA1195)</f>
        <v>108640.06874999999</v>
      </c>
      <c r="AB14" s="35">
        <f>SUM('Payroll'!AB15,'Payroll'!AB35,'Payroll'!AB55,'Payroll'!AB75,'Payroll'!AB95,'Payroll'!AB115,'Payroll'!AB135,'Payroll'!AB155,'Payroll'!AB175,'Payroll'!AB195,'Payroll'!AB215,'Payroll'!AB235,'Payroll'!AB255,'Payroll'!AB275,'Payroll'!AB295,'Payroll'!AB315,'Payroll'!AB335,'Payroll'!AB355,'Payroll'!AB375,'Payroll'!AB395,'Payroll'!AB415,'Payroll'!AB435,'Payroll'!AB455,'Payroll'!AB475,'Payroll'!AB495,'Payroll'!AB515,'Payroll'!AB535,'Payroll'!AB555,'Payroll'!AB575,'Payroll'!AB595,'Payroll'!AB615,'Payroll'!AB635,'Payroll'!AB655,'Payroll'!AB675,'Payroll'!AB695,'Payroll'!AB715,'Payroll'!AB735,'Payroll'!AB755,'Payroll'!AB775,'Payroll'!AB795,'Payroll'!AB815,'Payroll'!AB835,'Payroll'!AB855,'Payroll'!AB875,'Payroll'!AB895,'Payroll'!AB915,'Payroll'!AB935,'Payroll'!AB955,'Payroll'!AB975,'Payroll'!AB995,'Payroll'!AB1015,'Payroll'!AB1035,'Payroll'!AB1055,'Payroll'!AB1075,'Payroll'!AB1095,'Payroll'!AB1115,'Payroll'!AB1135,'Payroll'!AB1155,'Payroll'!AB1175,'Payroll'!AB1195)</f>
        <v>108640.06874999999</v>
      </c>
      <c r="AC14" s="35">
        <f>SUM('Payroll'!AC15,'Payroll'!AC35,'Payroll'!AC55,'Payroll'!AC75,'Payroll'!AC95,'Payroll'!AC115,'Payroll'!AC135,'Payroll'!AC155,'Payroll'!AC175,'Payroll'!AC195,'Payroll'!AC215,'Payroll'!AC235,'Payroll'!AC255,'Payroll'!AC275,'Payroll'!AC295,'Payroll'!AC315,'Payroll'!AC335,'Payroll'!AC355,'Payroll'!AC375,'Payroll'!AC395,'Payroll'!AC415,'Payroll'!AC435,'Payroll'!AC455,'Payroll'!AC475,'Payroll'!AC495,'Payroll'!AC515,'Payroll'!AC535,'Payroll'!AC555,'Payroll'!AC575,'Payroll'!AC595,'Payroll'!AC615,'Payroll'!AC635,'Payroll'!AC655,'Payroll'!AC675,'Payroll'!AC695,'Payroll'!AC715,'Payroll'!AC735,'Payroll'!AC755,'Payroll'!AC775,'Payroll'!AC795,'Payroll'!AC815,'Payroll'!AC835,'Payroll'!AC855,'Payroll'!AC875,'Payroll'!AC895,'Payroll'!AC915,'Payroll'!AC935,'Payroll'!AC955,'Payroll'!AC975,'Payroll'!AC995,'Payroll'!AC1015,'Payroll'!AC1035,'Payroll'!AC1055,'Payroll'!AC1075,'Payroll'!AC1095,'Payroll'!AC1115,'Payroll'!AC1135,'Payroll'!AC1155,'Payroll'!AC1175,'Payroll'!AC1195)</f>
        <v>108640.06874999999</v>
      </c>
      <c r="AD14" s="35">
        <f>SUM('Payroll'!AD15,'Payroll'!AD35,'Payroll'!AD55,'Payroll'!AD75,'Payroll'!AD95,'Payroll'!AD115,'Payroll'!AD135,'Payroll'!AD155,'Payroll'!AD175,'Payroll'!AD195,'Payroll'!AD215,'Payroll'!AD235,'Payroll'!AD255,'Payroll'!AD275,'Payroll'!AD295,'Payroll'!AD315,'Payroll'!AD335,'Payroll'!AD355,'Payroll'!AD375,'Payroll'!AD395,'Payroll'!AD415,'Payroll'!AD435,'Payroll'!AD455,'Payroll'!AD475,'Payroll'!AD495,'Payroll'!AD515,'Payroll'!AD535,'Payroll'!AD555,'Payroll'!AD575,'Payroll'!AD595,'Payroll'!AD615,'Payroll'!AD635,'Payroll'!AD655,'Payroll'!AD675,'Payroll'!AD695,'Payroll'!AD715,'Payroll'!AD735,'Payroll'!AD755,'Payroll'!AD775,'Payroll'!AD795,'Payroll'!AD815,'Payroll'!AD835,'Payroll'!AD855,'Payroll'!AD875,'Payroll'!AD895,'Payroll'!AD915,'Payroll'!AD935,'Payroll'!AD955,'Payroll'!AD975,'Payroll'!AD995,'Payroll'!AD1015,'Payroll'!AD1035,'Payroll'!AD1055,'Payroll'!AD1075,'Payroll'!AD1095,'Payroll'!AD1115,'Payroll'!AD1135,'Payroll'!AD1155,'Payroll'!AD1175,'Payroll'!AD1195)</f>
        <v>108640.06874999999</v>
      </c>
      <c r="AE14" s="35">
        <f>SUM('Payroll'!AE15,'Payroll'!AE35,'Payroll'!AE55,'Payroll'!AE75,'Payroll'!AE95,'Payroll'!AE115,'Payroll'!AE135,'Payroll'!AE155,'Payroll'!AE175,'Payroll'!AE195,'Payroll'!AE215,'Payroll'!AE235,'Payroll'!AE255,'Payroll'!AE275,'Payroll'!AE295,'Payroll'!AE315,'Payroll'!AE335,'Payroll'!AE355,'Payroll'!AE375,'Payroll'!AE395,'Payroll'!AE415,'Payroll'!AE435,'Payroll'!AE455,'Payroll'!AE475,'Payroll'!AE495,'Payroll'!AE515,'Payroll'!AE535,'Payroll'!AE555,'Payroll'!AE575,'Payroll'!AE595,'Payroll'!AE615,'Payroll'!AE635,'Payroll'!AE655,'Payroll'!AE675,'Payroll'!AE695,'Payroll'!AE715,'Payroll'!AE735,'Payroll'!AE755,'Payroll'!AE775,'Payroll'!AE795,'Payroll'!AE815,'Payroll'!AE835,'Payroll'!AE855,'Payroll'!AE875,'Payroll'!AE895,'Payroll'!AE915,'Payroll'!AE935,'Payroll'!AE955,'Payroll'!AE975,'Payroll'!AE995,'Payroll'!AE1015,'Payroll'!AE1035,'Payroll'!AE1055,'Payroll'!AE1075,'Payroll'!AE1095,'Payroll'!AE1115,'Payroll'!AE1135,'Payroll'!AE1155,'Payroll'!AE1175,'Payroll'!AE1195)</f>
        <v>114442.53749999998</v>
      </c>
      <c r="AF14" s="35">
        <f>SUM('Payroll'!AF15,'Payroll'!AF35,'Payroll'!AF55,'Payroll'!AF75,'Payroll'!AF95,'Payroll'!AF115,'Payroll'!AF135,'Payroll'!AF155,'Payroll'!AF175,'Payroll'!AF195,'Payroll'!AF215,'Payroll'!AF235,'Payroll'!AF255,'Payroll'!AF275,'Payroll'!AF295,'Payroll'!AF315,'Payroll'!AF335,'Payroll'!AF355,'Payroll'!AF375,'Payroll'!AF395,'Payroll'!AF415,'Payroll'!AF435,'Payroll'!AF455,'Payroll'!AF475,'Payroll'!AF495,'Payroll'!AF515,'Payroll'!AF535,'Payroll'!AF555,'Payroll'!AF575,'Payroll'!AF595,'Payroll'!AF615,'Payroll'!AF635,'Payroll'!AF655,'Payroll'!AF675,'Payroll'!AF695,'Payroll'!AF715,'Payroll'!AF735,'Payroll'!AF755,'Payroll'!AF775,'Payroll'!AF795,'Payroll'!AF815,'Payroll'!AF835,'Payroll'!AF855,'Payroll'!AF875,'Payroll'!AF895,'Payroll'!AF915,'Payroll'!AF935,'Payroll'!AF955,'Payroll'!AF975,'Payroll'!AF995,'Payroll'!AF1015,'Payroll'!AF1035,'Payroll'!AF1055,'Payroll'!AF1075,'Payroll'!AF1095,'Payroll'!AF1115,'Payroll'!AF1135,'Payroll'!AF1155,'Payroll'!AF1175,'Payroll'!AF1195)</f>
        <v>118448.02631249996</v>
      </c>
      <c r="AG14" s="35">
        <f>SUM('Payroll'!AG15,'Payroll'!AG35,'Payroll'!AG55,'Payroll'!AG75,'Payroll'!AG95,'Payroll'!AG115,'Payroll'!AG135,'Payroll'!AG155,'Payroll'!AG175,'Payroll'!AG195,'Payroll'!AG215,'Payroll'!AG235,'Payroll'!AG255,'Payroll'!AG275,'Payroll'!AG295,'Payroll'!AG315,'Payroll'!AG335,'Payroll'!AG355,'Payroll'!AG375,'Payroll'!AG395,'Payroll'!AG415,'Payroll'!AG435,'Payroll'!AG455,'Payroll'!AG475,'Payroll'!AG495,'Payroll'!AG515,'Payroll'!AG535,'Payroll'!AG555,'Payroll'!AG575,'Payroll'!AG595,'Payroll'!AG615,'Payroll'!AG635,'Payroll'!AG655,'Payroll'!AG675,'Payroll'!AG695,'Payroll'!AG715,'Payroll'!AG735,'Payroll'!AG755,'Payroll'!AG775,'Payroll'!AG795,'Payroll'!AG815,'Payroll'!AG835,'Payroll'!AG855,'Payroll'!AG875,'Payroll'!AG895,'Payroll'!AG915,'Payroll'!AG935,'Payroll'!AG955,'Payroll'!AG975,'Payroll'!AG995,'Payroll'!AG1015,'Payroll'!AG1035,'Payroll'!AG1055,'Payroll'!AG1075,'Payroll'!AG1095,'Payroll'!AG1115,'Payroll'!AG1135,'Payroll'!AG1155,'Payroll'!AG1175,'Payroll'!AG1195)</f>
        <v>118448.02631249996</v>
      </c>
      <c r="AH14" s="35">
        <f>SUM('Payroll'!AH15,'Payroll'!AH35,'Payroll'!AH55,'Payroll'!AH75,'Payroll'!AH95,'Payroll'!AH115,'Payroll'!AH135,'Payroll'!AH155,'Payroll'!AH175,'Payroll'!AH195,'Payroll'!AH215,'Payroll'!AH235,'Payroll'!AH255,'Payroll'!AH275,'Payroll'!AH295,'Payroll'!AH315,'Payroll'!AH335,'Payroll'!AH355,'Payroll'!AH375,'Payroll'!AH395,'Payroll'!AH415,'Payroll'!AH435,'Payroll'!AH455,'Payroll'!AH475,'Payroll'!AH495,'Payroll'!AH515,'Payroll'!AH535,'Payroll'!AH555,'Payroll'!AH575,'Payroll'!AH595,'Payroll'!AH615,'Payroll'!AH635,'Payroll'!AH655,'Payroll'!AH675,'Payroll'!AH695,'Payroll'!AH715,'Payroll'!AH735,'Payroll'!AH755,'Payroll'!AH775,'Payroll'!AH795,'Payroll'!AH815,'Payroll'!AH835,'Payroll'!AH855,'Payroll'!AH875,'Payroll'!AH895,'Payroll'!AH915,'Payroll'!AH935,'Payroll'!AH955,'Payroll'!AH975,'Payroll'!AH995,'Payroll'!AH1015,'Payroll'!AH1035,'Payroll'!AH1055,'Payroll'!AH1075,'Payroll'!AH1095,'Payroll'!AH1115,'Payroll'!AH1135,'Payroll'!AH1155,'Payroll'!AH1175,'Payroll'!AH1195)</f>
        <v>118448.02631249996</v>
      </c>
      <c r="AI14" s="35">
        <f>SUM('Payroll'!AI15,'Payroll'!AI35,'Payroll'!AI55,'Payroll'!AI75,'Payroll'!AI95,'Payroll'!AI115,'Payroll'!AI135,'Payroll'!AI155,'Payroll'!AI175,'Payroll'!AI195,'Payroll'!AI215,'Payroll'!AI235,'Payroll'!AI255,'Payroll'!AI275,'Payroll'!AI295,'Payroll'!AI315,'Payroll'!AI335,'Payroll'!AI355,'Payroll'!AI375,'Payroll'!AI395,'Payroll'!AI415,'Payroll'!AI435,'Payroll'!AI455,'Payroll'!AI475,'Payroll'!AI495,'Payroll'!AI515,'Payroll'!AI535,'Payroll'!AI555,'Payroll'!AI575,'Payroll'!AI595,'Payroll'!AI615,'Payroll'!AI635,'Payroll'!AI655,'Payroll'!AI675,'Payroll'!AI695,'Payroll'!AI715,'Payroll'!AI735,'Payroll'!AI755,'Payroll'!AI775,'Payroll'!AI795,'Payroll'!AI815,'Payroll'!AI835,'Payroll'!AI855,'Payroll'!AI875,'Payroll'!AI895,'Payroll'!AI915,'Payroll'!AI935,'Payroll'!AI955,'Payroll'!AI975,'Payroll'!AI995,'Payroll'!AI1015,'Payroll'!AI1035,'Payroll'!AI1055,'Payroll'!AI1075,'Payroll'!AI1095,'Payroll'!AI1115,'Payroll'!AI1135,'Payroll'!AI1155,'Payroll'!AI1175,'Payroll'!AI1195)</f>
        <v>118448.02631249996</v>
      </c>
      <c r="AJ14" s="35">
        <f>SUM('Payroll'!AJ15,'Payroll'!AJ35,'Payroll'!AJ55,'Payroll'!AJ75,'Payroll'!AJ95,'Payroll'!AJ115,'Payroll'!AJ135,'Payroll'!AJ155,'Payroll'!AJ175,'Payroll'!AJ195,'Payroll'!AJ215,'Payroll'!AJ235,'Payroll'!AJ255,'Payroll'!AJ275,'Payroll'!AJ295,'Payroll'!AJ315,'Payroll'!AJ335,'Payroll'!AJ355,'Payroll'!AJ375,'Payroll'!AJ395,'Payroll'!AJ415,'Payroll'!AJ435,'Payroll'!AJ455,'Payroll'!AJ475,'Payroll'!AJ495,'Payroll'!AJ515,'Payroll'!AJ535,'Payroll'!AJ555,'Payroll'!AJ575,'Payroll'!AJ595,'Payroll'!AJ615,'Payroll'!AJ635,'Payroll'!AJ655,'Payroll'!AJ675,'Payroll'!AJ695,'Payroll'!AJ715,'Payroll'!AJ735,'Payroll'!AJ755,'Payroll'!AJ775,'Payroll'!AJ795,'Payroll'!AJ815,'Payroll'!AJ835,'Payroll'!AJ855,'Payroll'!AJ875,'Payroll'!AJ895,'Payroll'!AJ915,'Payroll'!AJ935,'Payroll'!AJ955,'Payroll'!AJ975,'Payroll'!AJ995,'Payroll'!AJ1015,'Payroll'!AJ1035,'Payroll'!AJ1055,'Payroll'!AJ1075,'Payroll'!AJ1095,'Payroll'!AJ1115,'Payroll'!AJ1135,'Payroll'!AJ1155,'Payroll'!AJ1175,'Payroll'!AJ1195)</f>
        <v>118448.02631249996</v>
      </c>
      <c r="AK14" s="35">
        <f>SUM('Payroll'!AK15,'Payroll'!AK35,'Payroll'!AK55,'Payroll'!AK75,'Payroll'!AK95,'Payroll'!AK115,'Payroll'!AK135,'Payroll'!AK155,'Payroll'!AK175,'Payroll'!AK195,'Payroll'!AK215,'Payroll'!AK235,'Payroll'!AK255,'Payroll'!AK275,'Payroll'!AK295,'Payroll'!AK315,'Payroll'!AK335,'Payroll'!AK355,'Payroll'!AK375,'Payroll'!AK395,'Payroll'!AK415,'Payroll'!AK435,'Payroll'!AK455,'Payroll'!AK475,'Payroll'!AK495,'Payroll'!AK515,'Payroll'!AK535,'Payroll'!AK555,'Payroll'!AK575,'Payroll'!AK595,'Payroll'!AK615,'Payroll'!AK635,'Payroll'!AK655,'Payroll'!AK675,'Payroll'!AK695,'Payroll'!AK715,'Payroll'!AK735,'Payroll'!AK755,'Payroll'!AK775,'Payroll'!AK795,'Payroll'!AK815,'Payroll'!AK835,'Payroll'!AK855,'Payroll'!AK875,'Payroll'!AK895,'Payroll'!AK915,'Payroll'!AK935,'Payroll'!AK955,'Payroll'!AK975,'Payroll'!AK995,'Payroll'!AK1015,'Payroll'!AK1035,'Payroll'!AK1055,'Payroll'!AK1075,'Payroll'!AK1095,'Payroll'!AK1115,'Payroll'!AK1135,'Payroll'!AK1155,'Payroll'!AK1175,'Payroll'!AK1195)</f>
        <v>118448.02631249996</v>
      </c>
      <c r="AL14" s="35">
        <f>SUM('Payroll'!AL15,'Payroll'!AL35,'Payroll'!AL55,'Payroll'!AL75,'Payroll'!AL95,'Payroll'!AL115,'Payroll'!AL135,'Payroll'!AL155,'Payroll'!AL175,'Payroll'!AL195,'Payroll'!AL215,'Payroll'!AL235,'Payroll'!AL255,'Payroll'!AL275,'Payroll'!AL295,'Payroll'!AL315,'Payroll'!AL335,'Payroll'!AL355,'Payroll'!AL375,'Payroll'!AL395,'Payroll'!AL415,'Payroll'!AL435,'Payroll'!AL455,'Payroll'!AL475,'Payroll'!AL495,'Payroll'!AL515,'Payroll'!AL535,'Payroll'!AL555,'Payroll'!AL575,'Payroll'!AL595,'Payroll'!AL615,'Payroll'!AL635,'Payroll'!AL655,'Payroll'!AL675,'Payroll'!AL695,'Payroll'!AL715,'Payroll'!AL735,'Payroll'!AL755,'Payroll'!AL775,'Payroll'!AL795,'Payroll'!AL815,'Payroll'!AL835,'Payroll'!AL855,'Payroll'!AL875,'Payroll'!AL895,'Payroll'!AL915,'Payroll'!AL935,'Payroll'!AL955,'Payroll'!AL975,'Payroll'!AL995,'Payroll'!AL1015,'Payroll'!AL1035,'Payroll'!AL1055,'Payroll'!AL1075,'Payroll'!AL1095,'Payroll'!AL1115,'Payroll'!AL1135,'Payroll'!AL1155,'Payroll'!AL1175,'Payroll'!AL1195)</f>
        <v>118448.02631249996</v>
      </c>
      <c r="AM14" s="35">
        <f>SUM('Payroll'!AM15,'Payroll'!AM35,'Payroll'!AM55,'Payroll'!AM75,'Payroll'!AM95,'Payroll'!AM115,'Payroll'!AM135,'Payroll'!AM155,'Payroll'!AM175,'Payroll'!AM195,'Payroll'!AM215,'Payroll'!AM235,'Payroll'!AM255,'Payroll'!AM275,'Payroll'!AM295,'Payroll'!AM315,'Payroll'!AM335,'Payroll'!AM355,'Payroll'!AM375,'Payroll'!AM395,'Payroll'!AM415,'Payroll'!AM435,'Payroll'!AM455,'Payroll'!AM475,'Payroll'!AM495,'Payroll'!AM515,'Payroll'!AM535,'Payroll'!AM555,'Payroll'!AM575,'Payroll'!AM595,'Payroll'!AM615,'Payroll'!AM635,'Payroll'!AM655,'Payroll'!AM675,'Payroll'!AM695,'Payroll'!AM715,'Payroll'!AM735,'Payroll'!AM755,'Payroll'!AM775,'Payroll'!AM795,'Payroll'!AM815,'Payroll'!AM835,'Payroll'!AM855,'Payroll'!AM875,'Payroll'!AM895,'Payroll'!AM915,'Payroll'!AM935,'Payroll'!AM955,'Payroll'!AM975,'Payroll'!AM995,'Payroll'!AM1015,'Payroll'!AM1035,'Payroll'!AM1055,'Payroll'!AM1075,'Payroll'!AM1095,'Payroll'!AM1115,'Payroll'!AM1135,'Payroll'!AM1155,'Payroll'!AM1175,'Payroll'!AM1195)</f>
        <v>118448.02631249996</v>
      </c>
      <c r="AN14" s="35">
        <f>SUM('Payroll'!AN15,'Payroll'!AN35,'Payroll'!AN55,'Payroll'!AN75,'Payroll'!AN95,'Payroll'!AN115,'Payroll'!AN135,'Payroll'!AN155,'Payroll'!AN175,'Payroll'!AN195,'Payroll'!AN215,'Payroll'!AN235,'Payroll'!AN255,'Payroll'!AN275,'Payroll'!AN295,'Payroll'!AN315,'Payroll'!AN335,'Payroll'!AN355,'Payroll'!AN375,'Payroll'!AN395,'Payroll'!AN415,'Payroll'!AN435,'Payroll'!AN455,'Payroll'!AN475,'Payroll'!AN495,'Payroll'!AN515,'Payroll'!AN535,'Payroll'!AN555,'Payroll'!AN575,'Payroll'!AN595,'Payroll'!AN615,'Payroll'!AN635,'Payroll'!AN655,'Payroll'!AN675,'Payroll'!AN695,'Payroll'!AN715,'Payroll'!AN735,'Payroll'!AN755,'Payroll'!AN775,'Payroll'!AN795,'Payroll'!AN815,'Payroll'!AN835,'Payroll'!AN855,'Payroll'!AN875,'Payroll'!AN895,'Payroll'!AN915,'Payroll'!AN935,'Payroll'!AN955,'Payroll'!AN975,'Payroll'!AN995,'Payroll'!AN1015,'Payroll'!AN1035,'Payroll'!AN1055,'Payroll'!AN1075,'Payroll'!AN1095,'Payroll'!AN1115,'Payroll'!AN1135,'Payroll'!AN1155,'Payroll'!AN1175,'Payroll'!AN1195)</f>
        <v>118448.02631249996</v>
      </c>
      <c r="AO14" s="35">
        <f>SUM('Payroll'!AO15,'Payroll'!AO35,'Payroll'!AO55,'Payroll'!AO75,'Payroll'!AO95,'Payroll'!AO115,'Payroll'!AO135,'Payroll'!AO155,'Payroll'!AO175,'Payroll'!AO195,'Payroll'!AO215,'Payroll'!AO235,'Payroll'!AO255,'Payroll'!AO275,'Payroll'!AO295,'Payroll'!AO315,'Payroll'!AO335,'Payroll'!AO355,'Payroll'!AO375,'Payroll'!AO395,'Payroll'!AO415,'Payroll'!AO435,'Payroll'!AO455,'Payroll'!AO475,'Payroll'!AO495,'Payroll'!AO515,'Payroll'!AO535,'Payroll'!AO555,'Payroll'!AO575,'Payroll'!AO595,'Payroll'!AO615,'Payroll'!AO635,'Payroll'!AO655,'Payroll'!AO675,'Payroll'!AO695,'Payroll'!AO715,'Payroll'!AO735,'Payroll'!AO755,'Payroll'!AO775,'Payroll'!AO795,'Payroll'!AO815,'Payroll'!AO835,'Payroll'!AO855,'Payroll'!AO875,'Payroll'!AO895,'Payroll'!AO915,'Payroll'!AO935,'Payroll'!AO955,'Payroll'!AO975,'Payroll'!AO995,'Payroll'!AO1015,'Payroll'!AO1035,'Payroll'!AO1055,'Payroll'!AO1075,'Payroll'!AO1095,'Payroll'!AO1115,'Payroll'!AO1135,'Payroll'!AO1155,'Payroll'!AO1175,'Payroll'!AO1195)</f>
        <v>118448.02631249996</v>
      </c>
      <c r="AP14" s="35">
        <f>SUM('Payroll'!AP15,'Payroll'!AP35,'Payroll'!AP55,'Payroll'!AP75,'Payroll'!AP95,'Payroll'!AP115,'Payroll'!AP135,'Payroll'!AP155,'Payroll'!AP175,'Payroll'!AP195,'Payroll'!AP215,'Payroll'!AP235,'Payroll'!AP255,'Payroll'!AP275,'Payroll'!AP295,'Payroll'!AP315,'Payroll'!AP335,'Payroll'!AP355,'Payroll'!AP375,'Payroll'!AP395,'Payroll'!AP415,'Payroll'!AP435,'Payroll'!AP455,'Payroll'!AP475,'Payroll'!AP495,'Payroll'!AP515,'Payroll'!AP535,'Payroll'!AP555,'Payroll'!AP575,'Payroll'!AP595,'Payroll'!AP615,'Payroll'!AP635,'Payroll'!AP655,'Payroll'!AP675,'Payroll'!AP695,'Payroll'!AP715,'Payroll'!AP735,'Payroll'!AP755,'Payroll'!AP775,'Payroll'!AP795,'Payroll'!AP815,'Payroll'!AP835,'Payroll'!AP855,'Payroll'!AP875,'Payroll'!AP895,'Payroll'!AP915,'Payroll'!AP935,'Payroll'!AP955,'Payroll'!AP975,'Payroll'!AP995,'Payroll'!AP1015,'Payroll'!AP1035,'Payroll'!AP1055,'Payroll'!AP1075,'Payroll'!AP1095,'Payroll'!AP1115,'Payroll'!AP1135,'Payroll'!AP1155,'Payroll'!AP1175,'Payroll'!AP1195)</f>
        <v>118448.02631249996</v>
      </c>
      <c r="AQ14" s="35">
        <f>SUM('Payroll'!AQ15,'Payroll'!AQ35,'Payroll'!AQ55,'Payroll'!AQ75,'Payroll'!AQ95,'Payroll'!AQ115,'Payroll'!AQ135,'Payroll'!AQ155,'Payroll'!AQ175,'Payroll'!AQ195,'Payroll'!AQ215,'Payroll'!AQ235,'Payroll'!AQ255,'Payroll'!AQ275,'Payroll'!AQ295,'Payroll'!AQ315,'Payroll'!AQ335,'Payroll'!AQ355,'Payroll'!AQ375,'Payroll'!AQ395,'Payroll'!AQ415,'Payroll'!AQ435,'Payroll'!AQ455,'Payroll'!AQ475,'Payroll'!AQ495,'Payroll'!AQ515,'Payroll'!AQ535,'Payroll'!AQ555,'Payroll'!AQ575,'Payroll'!AQ595,'Payroll'!AQ615,'Payroll'!AQ635,'Payroll'!AQ655,'Payroll'!AQ675,'Payroll'!AQ695,'Payroll'!AQ715,'Payroll'!AQ735,'Payroll'!AQ755,'Payroll'!AQ775,'Payroll'!AQ795,'Payroll'!AQ815,'Payroll'!AQ835,'Payroll'!AQ855,'Payroll'!AQ875,'Payroll'!AQ895,'Payroll'!AQ915,'Payroll'!AQ935,'Payroll'!AQ955,'Payroll'!AQ975,'Payroll'!AQ995,'Payroll'!AQ1015,'Payroll'!AQ1035,'Payroll'!AQ1055,'Payroll'!AQ1075,'Payroll'!AQ1095,'Payroll'!AQ1115,'Payroll'!AQ1135,'Payroll'!AQ1155,'Payroll'!AQ1175,'Payroll'!AQ1195)</f>
        <v>118448.02631249996</v>
      </c>
      <c r="AR14" s="35">
        <f>SUM('Payroll'!AR15,'Payroll'!AR35,'Payroll'!AR55,'Payroll'!AR75,'Payroll'!AR95,'Payroll'!AR115,'Payroll'!AR135,'Payroll'!AR155,'Payroll'!AR175,'Payroll'!AR195,'Payroll'!AR215,'Payroll'!AR235,'Payroll'!AR255,'Payroll'!AR275,'Payroll'!AR295,'Payroll'!AR315,'Payroll'!AR335,'Payroll'!AR355,'Payroll'!AR375,'Payroll'!AR395,'Payroll'!AR415,'Payroll'!AR435,'Payroll'!AR455,'Payroll'!AR475,'Payroll'!AR495,'Payroll'!AR515,'Payroll'!AR535,'Payroll'!AR555,'Payroll'!AR575,'Payroll'!AR595,'Payroll'!AR615,'Payroll'!AR635,'Payroll'!AR655,'Payroll'!AR675,'Payroll'!AR695,'Payroll'!AR715,'Payroll'!AR735,'Payroll'!AR755,'Payroll'!AR775,'Payroll'!AR795,'Payroll'!AR815,'Payroll'!AR835,'Payroll'!AR855,'Payroll'!AR875,'Payroll'!AR895,'Payroll'!AR915,'Payroll'!AR935,'Payroll'!AR955,'Payroll'!AR975,'Payroll'!AR995,'Payroll'!AR1015,'Payroll'!AR1035,'Payroll'!AR1055,'Payroll'!AR1075,'Payroll'!AR1095,'Payroll'!AR1115,'Payroll'!AR1135,'Payroll'!AR1155,'Payroll'!AR1175,'Payroll'!AR1195)</f>
        <v>122593.70723343747</v>
      </c>
      <c r="AS14" s="35">
        <f>SUM('Payroll'!AS15,'Payroll'!AS35,'Payroll'!AS55,'Payroll'!AS75,'Payroll'!AS95,'Payroll'!AS115,'Payroll'!AS135,'Payroll'!AS155,'Payroll'!AS175,'Payroll'!AS195,'Payroll'!AS215,'Payroll'!AS235,'Payroll'!AS255,'Payroll'!AS275,'Payroll'!AS295,'Payroll'!AS315,'Payroll'!AS335,'Payroll'!AS355,'Payroll'!AS375,'Payroll'!AS395,'Payroll'!AS415,'Payroll'!AS435,'Payroll'!AS455,'Payroll'!AS475,'Payroll'!AS495,'Payroll'!AS515,'Payroll'!AS535,'Payroll'!AS555,'Payroll'!AS575,'Payroll'!AS595,'Payroll'!AS615,'Payroll'!AS635,'Payroll'!AS655,'Payroll'!AS675,'Payroll'!AS695,'Payroll'!AS715,'Payroll'!AS735,'Payroll'!AS755,'Payroll'!AS775,'Payroll'!AS795,'Payroll'!AS815,'Payroll'!AS835,'Payroll'!AS855,'Payroll'!AS875,'Payroll'!AS895,'Payroll'!AS915,'Payroll'!AS935,'Payroll'!AS955,'Payroll'!AS975,'Payroll'!AS995,'Payroll'!AS1015,'Payroll'!AS1035,'Payroll'!AS1055,'Payroll'!AS1075,'Payroll'!AS1095,'Payroll'!AS1115,'Payroll'!AS1135,'Payroll'!AS1155,'Payroll'!AS1175,'Payroll'!AS1195)</f>
        <v>122593.70723343747</v>
      </c>
      <c r="AT14" s="35">
        <f>SUM('Payroll'!AT15,'Payroll'!AT35,'Payroll'!AT55,'Payroll'!AT75,'Payroll'!AT95,'Payroll'!AT115,'Payroll'!AT135,'Payroll'!AT155,'Payroll'!AT175,'Payroll'!AT195,'Payroll'!AT215,'Payroll'!AT235,'Payroll'!AT255,'Payroll'!AT275,'Payroll'!AT295,'Payroll'!AT315,'Payroll'!AT335,'Payroll'!AT355,'Payroll'!AT375,'Payroll'!AT395,'Payroll'!AT415,'Payroll'!AT435,'Payroll'!AT455,'Payroll'!AT475,'Payroll'!AT495,'Payroll'!AT515,'Payroll'!AT535,'Payroll'!AT555,'Payroll'!AT575,'Payroll'!AT595,'Payroll'!AT615,'Payroll'!AT635,'Payroll'!AT655,'Payroll'!AT675,'Payroll'!AT695,'Payroll'!AT715,'Payroll'!AT735,'Payroll'!AT755,'Payroll'!AT775,'Payroll'!AT795,'Payroll'!AT815,'Payroll'!AT835,'Payroll'!AT855,'Payroll'!AT875,'Payroll'!AT895,'Payroll'!AT915,'Payroll'!AT935,'Payroll'!AT955,'Payroll'!AT975,'Payroll'!AT995,'Payroll'!AT1015,'Payroll'!AT1035,'Payroll'!AT1055,'Payroll'!AT1075,'Payroll'!AT1095,'Payroll'!AT1115,'Payroll'!AT1135,'Payroll'!AT1155,'Payroll'!AT1175,'Payroll'!AT1195)</f>
        <v>122593.70723343747</v>
      </c>
      <c r="AU14" s="35">
        <f>SUM('Payroll'!AU15,'Payroll'!AU35,'Payroll'!AU55,'Payroll'!AU75,'Payroll'!AU95,'Payroll'!AU115,'Payroll'!AU135,'Payroll'!AU155,'Payroll'!AU175,'Payroll'!AU195,'Payroll'!AU215,'Payroll'!AU235,'Payroll'!AU255,'Payroll'!AU275,'Payroll'!AU295,'Payroll'!AU315,'Payroll'!AU335,'Payroll'!AU355,'Payroll'!AU375,'Payroll'!AU395,'Payroll'!AU415,'Payroll'!AU435,'Payroll'!AU455,'Payroll'!AU475,'Payroll'!AU495,'Payroll'!AU515,'Payroll'!AU535,'Payroll'!AU555,'Payroll'!AU575,'Payroll'!AU595,'Payroll'!AU615,'Payroll'!AU635,'Payroll'!AU655,'Payroll'!AU675,'Payroll'!AU695,'Payroll'!AU715,'Payroll'!AU735,'Payroll'!AU755,'Payroll'!AU775,'Payroll'!AU795,'Payroll'!AU815,'Payroll'!AU835,'Payroll'!AU855,'Payroll'!AU875,'Payroll'!AU895,'Payroll'!AU915,'Payroll'!AU935,'Payroll'!AU955,'Payroll'!AU975,'Payroll'!AU995,'Payroll'!AU1015,'Payroll'!AU1035,'Payroll'!AU1055,'Payroll'!AU1075,'Payroll'!AU1095,'Payroll'!AU1115,'Payroll'!AU1135,'Payroll'!AU1155,'Payroll'!AU1175,'Payroll'!AU1195)</f>
        <v>122593.70723343747</v>
      </c>
      <c r="AV14" s="35">
        <f>SUM('Payroll'!AV15,'Payroll'!AV35,'Payroll'!AV55,'Payroll'!AV75,'Payroll'!AV95,'Payroll'!AV115,'Payroll'!AV135,'Payroll'!AV155,'Payroll'!AV175,'Payroll'!AV195,'Payroll'!AV215,'Payroll'!AV235,'Payroll'!AV255,'Payroll'!AV275,'Payroll'!AV295,'Payroll'!AV315,'Payroll'!AV335,'Payroll'!AV355,'Payroll'!AV375,'Payroll'!AV395,'Payroll'!AV415,'Payroll'!AV435,'Payroll'!AV455,'Payroll'!AV475,'Payroll'!AV495,'Payroll'!AV515,'Payroll'!AV535,'Payroll'!AV555,'Payroll'!AV575,'Payroll'!AV595,'Payroll'!AV615,'Payroll'!AV635,'Payroll'!AV655,'Payroll'!AV675,'Payroll'!AV695,'Payroll'!AV715,'Payroll'!AV735,'Payroll'!AV755,'Payroll'!AV775,'Payroll'!AV795,'Payroll'!AV815,'Payroll'!AV835,'Payroll'!AV855,'Payroll'!AV875,'Payroll'!AV895,'Payroll'!AV915,'Payroll'!AV935,'Payroll'!AV955,'Payroll'!AV975,'Payroll'!AV995,'Payroll'!AV1015,'Payroll'!AV1035,'Payroll'!AV1055,'Payroll'!AV1075,'Payroll'!AV1095,'Payroll'!AV1115,'Payroll'!AV1135,'Payroll'!AV1155,'Payroll'!AV1175,'Payroll'!AV1195)</f>
        <v>122593.70723343747</v>
      </c>
      <c r="AW14" s="35">
        <f>SUM('Payroll'!AW15,'Payroll'!AW35,'Payroll'!AW55,'Payroll'!AW75,'Payroll'!AW95,'Payroll'!AW115,'Payroll'!AW135,'Payroll'!AW155,'Payroll'!AW175,'Payroll'!AW195,'Payroll'!AW215,'Payroll'!AW235,'Payroll'!AW255,'Payroll'!AW275,'Payroll'!AW295,'Payroll'!AW315,'Payroll'!AW335,'Payroll'!AW355,'Payroll'!AW375,'Payroll'!AW395,'Payroll'!AW415,'Payroll'!AW435,'Payroll'!AW455,'Payroll'!AW475,'Payroll'!AW495,'Payroll'!AW515,'Payroll'!AW535,'Payroll'!AW555,'Payroll'!AW575,'Payroll'!AW595,'Payroll'!AW615,'Payroll'!AW635,'Payroll'!AW655,'Payroll'!AW675,'Payroll'!AW695,'Payroll'!AW715,'Payroll'!AW735,'Payroll'!AW755,'Payroll'!AW775,'Payroll'!AW795,'Payroll'!AW815,'Payroll'!AW835,'Payroll'!AW855,'Payroll'!AW875,'Payroll'!AW895,'Payroll'!AW915,'Payroll'!AW935,'Payroll'!AW955,'Payroll'!AW975,'Payroll'!AW995,'Payroll'!AW1015,'Payroll'!AW1035,'Payroll'!AW1055,'Payroll'!AW1075,'Payroll'!AW1095,'Payroll'!AW1115,'Payroll'!AW1135,'Payroll'!AW1155,'Payroll'!AW1175,'Payroll'!AW1195)</f>
        <v>122593.70723343747</v>
      </c>
      <c r="AX14" s="35">
        <f>SUM('Payroll'!AX15,'Payroll'!AX35,'Payroll'!AX55,'Payroll'!AX75,'Payroll'!AX95,'Payroll'!AX115,'Payroll'!AX135,'Payroll'!AX155,'Payroll'!AX175,'Payroll'!AX195,'Payroll'!AX215,'Payroll'!AX235,'Payroll'!AX255,'Payroll'!AX275,'Payroll'!AX295,'Payroll'!AX315,'Payroll'!AX335,'Payroll'!AX355,'Payroll'!AX375,'Payroll'!AX395,'Payroll'!AX415,'Payroll'!AX435,'Payroll'!AX455,'Payroll'!AX475,'Payroll'!AX495,'Payroll'!AX515,'Payroll'!AX535,'Payroll'!AX555,'Payroll'!AX575,'Payroll'!AX595,'Payroll'!AX615,'Payroll'!AX635,'Payroll'!AX655,'Payroll'!AX675,'Payroll'!AX695,'Payroll'!AX715,'Payroll'!AX735,'Payroll'!AX755,'Payroll'!AX775,'Payroll'!AX795,'Payroll'!AX815,'Payroll'!AX835,'Payroll'!AX855,'Payroll'!AX875,'Payroll'!AX895,'Payroll'!AX915,'Payroll'!AX935,'Payroll'!AX955,'Payroll'!AX975,'Payroll'!AX995,'Payroll'!AX1015,'Payroll'!AX1035,'Payroll'!AX1055,'Payroll'!AX1075,'Payroll'!AX1095,'Payroll'!AX1115,'Payroll'!AX1135,'Payroll'!AX1155,'Payroll'!AX1175,'Payroll'!AX1195)</f>
        <v>122593.70723343747</v>
      </c>
      <c r="AY14" s="35">
        <f>SUM('Payroll'!AY15,'Payroll'!AY35,'Payroll'!AY55,'Payroll'!AY75,'Payroll'!AY95,'Payroll'!AY115,'Payroll'!AY135,'Payroll'!AY155,'Payroll'!AY175,'Payroll'!AY195,'Payroll'!AY215,'Payroll'!AY235,'Payroll'!AY255,'Payroll'!AY275,'Payroll'!AY295,'Payroll'!AY315,'Payroll'!AY335,'Payroll'!AY355,'Payroll'!AY375,'Payroll'!AY395,'Payroll'!AY415,'Payroll'!AY435,'Payroll'!AY455,'Payroll'!AY475,'Payroll'!AY495,'Payroll'!AY515,'Payroll'!AY535,'Payroll'!AY555,'Payroll'!AY575,'Payroll'!AY595,'Payroll'!AY615,'Payroll'!AY635,'Payroll'!AY655,'Payroll'!AY675,'Payroll'!AY695,'Payroll'!AY715,'Payroll'!AY735,'Payroll'!AY755,'Payroll'!AY775,'Payroll'!AY795,'Payroll'!AY815,'Payroll'!AY835,'Payroll'!AY855,'Payroll'!AY875,'Payroll'!AY895,'Payroll'!AY915,'Payroll'!AY935,'Payroll'!AY955,'Payroll'!AY975,'Payroll'!AY995,'Payroll'!AY1015,'Payroll'!AY1035,'Payroll'!AY1055,'Payroll'!AY1075,'Payroll'!AY1095,'Payroll'!AY1115,'Payroll'!AY1135,'Payroll'!AY1155,'Payroll'!AY1175,'Payroll'!AY1195)</f>
        <v>122593.70723343747</v>
      </c>
      <c r="AZ14" s="35">
        <f>SUM('Payroll'!AZ15,'Payroll'!AZ35,'Payroll'!AZ55,'Payroll'!AZ75,'Payroll'!AZ95,'Payroll'!AZ115,'Payroll'!AZ135,'Payroll'!AZ155,'Payroll'!AZ175,'Payroll'!AZ195,'Payroll'!AZ215,'Payroll'!AZ235,'Payroll'!AZ255,'Payroll'!AZ275,'Payroll'!AZ295,'Payroll'!AZ315,'Payroll'!AZ335,'Payroll'!AZ355,'Payroll'!AZ375,'Payroll'!AZ395,'Payroll'!AZ415,'Payroll'!AZ435,'Payroll'!AZ455,'Payroll'!AZ475,'Payroll'!AZ495,'Payroll'!AZ515,'Payroll'!AZ535,'Payroll'!AZ555,'Payroll'!AZ575,'Payroll'!AZ595,'Payroll'!AZ615,'Payroll'!AZ635,'Payroll'!AZ655,'Payroll'!AZ675,'Payroll'!AZ695,'Payroll'!AZ715,'Payroll'!AZ735,'Payroll'!AZ755,'Payroll'!AZ775,'Payroll'!AZ795,'Payroll'!AZ815,'Payroll'!AZ835,'Payroll'!AZ855,'Payroll'!AZ875,'Payroll'!AZ895,'Payroll'!AZ915,'Payroll'!AZ935,'Payroll'!AZ955,'Payroll'!AZ975,'Payroll'!AZ995,'Payroll'!AZ1015,'Payroll'!AZ1035,'Payroll'!AZ1055,'Payroll'!AZ1075,'Payroll'!AZ1095,'Payroll'!AZ1115,'Payroll'!AZ1135,'Payroll'!AZ1155,'Payroll'!AZ1175,'Payroll'!AZ1195)</f>
        <v>122593.70723343747</v>
      </c>
      <c r="BA14" s="35">
        <f>SUM('Payroll'!BA15,'Payroll'!BA35,'Payroll'!BA55,'Payroll'!BA75,'Payroll'!BA95,'Payroll'!BA115,'Payroll'!BA135,'Payroll'!BA155,'Payroll'!BA175,'Payroll'!BA195,'Payroll'!BA215,'Payroll'!BA235,'Payroll'!BA255,'Payroll'!BA275,'Payroll'!BA295,'Payroll'!BA315,'Payroll'!BA335,'Payroll'!BA355,'Payroll'!BA375,'Payroll'!BA395,'Payroll'!BA415,'Payroll'!BA435,'Payroll'!BA455,'Payroll'!BA475,'Payroll'!BA495,'Payroll'!BA515,'Payroll'!BA535,'Payroll'!BA555,'Payroll'!BA575,'Payroll'!BA595,'Payroll'!BA615,'Payroll'!BA635,'Payroll'!BA655,'Payroll'!BA675,'Payroll'!BA695,'Payroll'!BA715,'Payroll'!BA735,'Payroll'!BA755,'Payroll'!BA775,'Payroll'!BA795,'Payroll'!BA815,'Payroll'!BA835,'Payroll'!BA855,'Payroll'!BA875,'Payroll'!BA895,'Payroll'!BA915,'Payroll'!BA935,'Payroll'!BA955,'Payroll'!BA975,'Payroll'!BA995,'Payroll'!BA1015,'Payroll'!BA1035,'Payroll'!BA1055,'Payroll'!BA1075,'Payroll'!BA1095,'Payroll'!BA1115,'Payroll'!BA1135,'Payroll'!BA1155,'Payroll'!BA1175,'Payroll'!BA1195)</f>
        <v>122593.70723343747</v>
      </c>
      <c r="BB14" s="35">
        <f>SUM('Payroll'!BB15,'Payroll'!BB35,'Payroll'!BB55,'Payroll'!BB75,'Payroll'!BB95,'Payroll'!BB115,'Payroll'!BB135,'Payroll'!BB155,'Payroll'!BB175,'Payroll'!BB195,'Payroll'!BB215,'Payroll'!BB235,'Payroll'!BB255,'Payroll'!BB275,'Payroll'!BB295,'Payroll'!BB315,'Payroll'!BB335,'Payroll'!BB355,'Payroll'!BB375,'Payroll'!BB395,'Payroll'!BB415,'Payroll'!BB435,'Payroll'!BB455,'Payroll'!BB475,'Payroll'!BB495,'Payroll'!BB515,'Payroll'!BB535,'Payroll'!BB555,'Payroll'!BB575,'Payroll'!BB595,'Payroll'!BB615,'Payroll'!BB635,'Payroll'!BB655,'Payroll'!BB675,'Payroll'!BB695,'Payroll'!BB715,'Payroll'!BB735,'Payroll'!BB755,'Payroll'!BB775,'Payroll'!BB795,'Payroll'!BB815,'Payroll'!BB835,'Payroll'!BB855,'Payroll'!BB875,'Payroll'!BB895,'Payroll'!BB915,'Payroll'!BB935,'Payroll'!BB955,'Payroll'!BB975,'Payroll'!BB995,'Payroll'!BB1015,'Payroll'!BB1035,'Payroll'!BB1055,'Payroll'!BB1075,'Payroll'!BB1095,'Payroll'!BB1115,'Payroll'!BB1135,'Payroll'!BB1155,'Payroll'!BB1175,'Payroll'!BB1195)</f>
        <v>122593.70723343747</v>
      </c>
      <c r="BC14" s="35">
        <f>SUM('Payroll'!BC15,'Payroll'!BC35,'Payroll'!BC55,'Payroll'!BC75,'Payroll'!BC95,'Payroll'!BC115,'Payroll'!BC135,'Payroll'!BC155,'Payroll'!BC175,'Payroll'!BC195,'Payroll'!BC215,'Payroll'!BC235,'Payroll'!BC255,'Payroll'!BC275,'Payroll'!BC295,'Payroll'!BC315,'Payroll'!BC335,'Payroll'!BC355,'Payroll'!BC375,'Payroll'!BC395,'Payroll'!BC415,'Payroll'!BC435,'Payroll'!BC455,'Payroll'!BC475,'Payroll'!BC495,'Payroll'!BC515,'Payroll'!BC535,'Payroll'!BC555,'Payroll'!BC575,'Payroll'!BC595,'Payroll'!BC615,'Payroll'!BC635,'Payroll'!BC655,'Payroll'!BC675,'Payroll'!BC695,'Payroll'!BC715,'Payroll'!BC735,'Payroll'!BC755,'Payroll'!BC775,'Payroll'!BC795,'Payroll'!BC815,'Payroll'!BC835,'Payroll'!BC855,'Payroll'!BC875,'Payroll'!BC895,'Payroll'!BC915,'Payroll'!BC935,'Payroll'!BC955,'Payroll'!BC975,'Payroll'!BC995,'Payroll'!BC1015,'Payroll'!BC1035,'Payroll'!BC1055,'Payroll'!BC1075,'Payroll'!BC1095,'Payroll'!BC1115,'Payroll'!BC1135,'Payroll'!BC1155,'Payroll'!BC1175,'Payroll'!BC1195)</f>
        <v>122593.70723343747</v>
      </c>
      <c r="BD14" s="35">
        <f>SUM('Payroll'!BD15,'Payroll'!BD35,'Payroll'!BD55,'Payroll'!BD75,'Payroll'!BD95,'Payroll'!BD115,'Payroll'!BD135,'Payroll'!BD155,'Payroll'!BD175,'Payroll'!BD195,'Payroll'!BD215,'Payroll'!BD235,'Payroll'!BD255,'Payroll'!BD275,'Payroll'!BD295,'Payroll'!BD315,'Payroll'!BD335,'Payroll'!BD355,'Payroll'!BD375,'Payroll'!BD395,'Payroll'!BD415,'Payroll'!BD435,'Payroll'!BD455,'Payroll'!BD475,'Payroll'!BD495,'Payroll'!BD515,'Payroll'!BD535,'Payroll'!BD555,'Payroll'!BD575,'Payroll'!BD595,'Payroll'!BD615,'Payroll'!BD635,'Payroll'!BD655,'Payroll'!BD675,'Payroll'!BD695,'Payroll'!BD715,'Payroll'!BD735,'Payroll'!BD755,'Payroll'!BD775,'Payroll'!BD795,'Payroll'!BD815,'Payroll'!BD835,'Payroll'!BD855,'Payroll'!BD875,'Payroll'!BD895,'Payroll'!BD915,'Payroll'!BD935,'Payroll'!BD955,'Payroll'!BD975,'Payroll'!BD995,'Payroll'!BD1015,'Payroll'!BD1035,'Payroll'!BD1055,'Payroll'!BD1075,'Payroll'!BD1095,'Payroll'!BD1115,'Payroll'!BD1135,'Payroll'!BD1155,'Payroll'!BD1175,'Payroll'!BD1195)</f>
        <v>126884.48698660776</v>
      </c>
      <c r="BE14" s="35">
        <f>SUM('Payroll'!BE15,'Payroll'!BE35,'Payroll'!BE55,'Payroll'!BE75,'Payroll'!BE95,'Payroll'!BE115,'Payroll'!BE135,'Payroll'!BE155,'Payroll'!BE175,'Payroll'!BE195,'Payroll'!BE215,'Payroll'!BE235,'Payroll'!BE255,'Payroll'!BE275,'Payroll'!BE295,'Payroll'!BE315,'Payroll'!BE335,'Payroll'!BE355,'Payroll'!BE375,'Payroll'!BE395,'Payroll'!BE415,'Payroll'!BE435,'Payroll'!BE455,'Payroll'!BE475,'Payroll'!BE495,'Payroll'!BE515,'Payroll'!BE535,'Payroll'!BE555,'Payroll'!BE575,'Payroll'!BE595,'Payroll'!BE615,'Payroll'!BE635,'Payroll'!BE655,'Payroll'!BE675,'Payroll'!BE695,'Payroll'!BE715,'Payroll'!BE735,'Payroll'!BE755,'Payroll'!BE775,'Payroll'!BE795,'Payroll'!BE815,'Payroll'!BE835,'Payroll'!BE855,'Payroll'!BE875,'Payroll'!BE895,'Payroll'!BE915,'Payroll'!BE935,'Payroll'!BE955,'Payroll'!BE975,'Payroll'!BE995,'Payroll'!BE1015,'Payroll'!BE1035,'Payroll'!BE1055,'Payroll'!BE1075,'Payroll'!BE1095,'Payroll'!BE1115,'Payroll'!BE1135,'Payroll'!BE1155,'Payroll'!BE1175,'Payroll'!BE1195)</f>
        <v>126884.48698660776</v>
      </c>
      <c r="BF14" s="35">
        <f>SUM('Payroll'!BF15,'Payroll'!BF35,'Payroll'!BF55,'Payroll'!BF75,'Payroll'!BF95,'Payroll'!BF115,'Payroll'!BF135,'Payroll'!BF155,'Payroll'!BF175,'Payroll'!BF195,'Payroll'!BF215,'Payroll'!BF235,'Payroll'!BF255,'Payroll'!BF275,'Payroll'!BF295,'Payroll'!BF315,'Payroll'!BF335,'Payroll'!BF355,'Payroll'!BF375,'Payroll'!BF395,'Payroll'!BF415,'Payroll'!BF435,'Payroll'!BF455,'Payroll'!BF475,'Payroll'!BF495,'Payroll'!BF515,'Payroll'!BF535,'Payroll'!BF555,'Payroll'!BF575,'Payroll'!BF595,'Payroll'!BF615,'Payroll'!BF635,'Payroll'!BF655,'Payroll'!BF675,'Payroll'!BF695,'Payroll'!BF715,'Payroll'!BF735,'Payroll'!BF755,'Payroll'!BF775,'Payroll'!BF795,'Payroll'!BF815,'Payroll'!BF835,'Payroll'!BF855,'Payroll'!BF875,'Payroll'!BF895,'Payroll'!BF915,'Payroll'!BF935,'Payroll'!BF955,'Payroll'!BF975,'Payroll'!BF995,'Payroll'!BF1015,'Payroll'!BF1035,'Payroll'!BF1055,'Payroll'!BF1075,'Payroll'!BF1095,'Payroll'!BF1115,'Payroll'!BF1135,'Payroll'!BF1155,'Payroll'!BF1175,'Payroll'!BF1195)</f>
        <v>126884.48698660776</v>
      </c>
      <c r="BG14" s="35">
        <f>SUM('Payroll'!BG15,'Payroll'!BG35,'Payroll'!BG55,'Payroll'!BG75,'Payroll'!BG95,'Payroll'!BG115,'Payroll'!BG135,'Payroll'!BG155,'Payroll'!BG175,'Payroll'!BG195,'Payroll'!BG215,'Payroll'!BG235,'Payroll'!BG255,'Payroll'!BG275,'Payroll'!BG295,'Payroll'!BG315,'Payroll'!BG335,'Payroll'!BG355,'Payroll'!BG375,'Payroll'!BG395,'Payroll'!BG415,'Payroll'!BG435,'Payroll'!BG455,'Payroll'!BG475,'Payroll'!BG495,'Payroll'!BG515,'Payroll'!BG535,'Payroll'!BG555,'Payroll'!BG575,'Payroll'!BG595,'Payroll'!BG615,'Payroll'!BG635,'Payroll'!BG655,'Payroll'!BG675,'Payroll'!BG695,'Payroll'!BG715,'Payroll'!BG735,'Payroll'!BG755,'Payroll'!BG775,'Payroll'!BG795,'Payroll'!BG815,'Payroll'!BG835,'Payroll'!BG855,'Payroll'!BG875,'Payroll'!BG895,'Payroll'!BG915,'Payroll'!BG935,'Payroll'!BG955,'Payroll'!BG975,'Payroll'!BG995,'Payroll'!BG1015,'Payroll'!BG1035,'Payroll'!BG1055,'Payroll'!BG1075,'Payroll'!BG1095,'Payroll'!BG1115,'Payroll'!BG1135,'Payroll'!BG1155,'Payroll'!BG1175,'Payroll'!BG1195)</f>
        <v>126884.48698660776</v>
      </c>
      <c r="BH14" s="35">
        <f>SUM('Payroll'!BH15,'Payroll'!BH35,'Payroll'!BH55,'Payroll'!BH75,'Payroll'!BH95,'Payroll'!BH115,'Payroll'!BH135,'Payroll'!BH155,'Payroll'!BH175,'Payroll'!BH195,'Payroll'!BH215,'Payroll'!BH235,'Payroll'!BH255,'Payroll'!BH275,'Payroll'!BH295,'Payroll'!BH315,'Payroll'!BH335,'Payroll'!BH355,'Payroll'!BH375,'Payroll'!BH395,'Payroll'!BH415,'Payroll'!BH435,'Payroll'!BH455,'Payroll'!BH475,'Payroll'!BH495,'Payroll'!BH515,'Payroll'!BH535,'Payroll'!BH555,'Payroll'!BH575,'Payroll'!BH595,'Payroll'!BH615,'Payroll'!BH635,'Payroll'!BH655,'Payroll'!BH675,'Payroll'!BH695,'Payroll'!BH715,'Payroll'!BH735,'Payroll'!BH755,'Payroll'!BH775,'Payroll'!BH795,'Payroll'!BH815,'Payroll'!BH835,'Payroll'!BH855,'Payroll'!BH875,'Payroll'!BH895,'Payroll'!BH915,'Payroll'!BH935,'Payroll'!BH955,'Payroll'!BH975,'Payroll'!BH995,'Payroll'!BH1015,'Payroll'!BH1035,'Payroll'!BH1055,'Payroll'!BH1075,'Payroll'!BH1095,'Payroll'!BH1115,'Payroll'!BH1135,'Payroll'!BH1155,'Payroll'!BH1175,'Payroll'!BH1195)</f>
        <v>126884.48698660776</v>
      </c>
      <c r="BI14" s="35">
        <f>SUM('Payroll'!BI15,'Payroll'!BI35,'Payroll'!BI55,'Payroll'!BI75,'Payroll'!BI95,'Payroll'!BI115,'Payroll'!BI135,'Payroll'!BI155,'Payroll'!BI175,'Payroll'!BI195,'Payroll'!BI215,'Payroll'!BI235,'Payroll'!BI255,'Payroll'!BI275,'Payroll'!BI295,'Payroll'!BI315,'Payroll'!BI335,'Payroll'!BI355,'Payroll'!BI375,'Payroll'!BI395,'Payroll'!BI415,'Payroll'!BI435,'Payroll'!BI455,'Payroll'!BI475,'Payroll'!BI495,'Payroll'!BI515,'Payroll'!BI535,'Payroll'!BI555,'Payroll'!BI575,'Payroll'!BI595,'Payroll'!BI615,'Payroll'!BI635,'Payroll'!BI655,'Payroll'!BI675,'Payroll'!BI695,'Payroll'!BI715,'Payroll'!BI735,'Payroll'!BI755,'Payroll'!BI775,'Payroll'!BI795,'Payroll'!BI815,'Payroll'!BI835,'Payroll'!BI855,'Payroll'!BI875,'Payroll'!BI895,'Payroll'!BI915,'Payroll'!BI935,'Payroll'!BI955,'Payroll'!BI975,'Payroll'!BI995,'Payroll'!BI1015,'Payroll'!BI1035,'Payroll'!BI1055,'Payroll'!BI1075,'Payroll'!BI1095,'Payroll'!BI1115,'Payroll'!BI1135,'Payroll'!BI1155,'Payroll'!BI1175,'Payroll'!BI1195)</f>
        <v>126884.48698660776</v>
      </c>
      <c r="BJ14" s="35">
        <f>SUM('Payroll'!BJ15,'Payroll'!BJ35,'Payroll'!BJ55,'Payroll'!BJ75,'Payroll'!BJ95,'Payroll'!BJ115,'Payroll'!BJ135,'Payroll'!BJ155,'Payroll'!BJ175,'Payroll'!BJ195,'Payroll'!BJ215,'Payroll'!BJ235,'Payroll'!BJ255,'Payroll'!BJ275,'Payroll'!BJ295,'Payroll'!BJ315,'Payroll'!BJ335,'Payroll'!BJ355,'Payroll'!BJ375,'Payroll'!BJ395,'Payroll'!BJ415,'Payroll'!BJ435,'Payroll'!BJ455,'Payroll'!BJ475,'Payroll'!BJ495,'Payroll'!BJ515,'Payroll'!BJ535,'Payroll'!BJ555,'Payroll'!BJ575,'Payroll'!BJ595,'Payroll'!BJ615,'Payroll'!BJ635,'Payroll'!BJ655,'Payroll'!BJ675,'Payroll'!BJ695,'Payroll'!BJ715,'Payroll'!BJ735,'Payroll'!BJ755,'Payroll'!BJ775,'Payroll'!BJ795,'Payroll'!BJ815,'Payroll'!BJ835,'Payroll'!BJ855,'Payroll'!BJ875,'Payroll'!BJ895,'Payroll'!BJ915,'Payroll'!BJ935,'Payroll'!BJ955,'Payroll'!BJ975,'Payroll'!BJ995,'Payroll'!BJ1015,'Payroll'!BJ1035,'Payroll'!BJ1055,'Payroll'!BJ1075,'Payroll'!BJ1095,'Payroll'!BJ1115,'Payroll'!BJ1135,'Payroll'!BJ1155,'Payroll'!BJ1175,'Payroll'!BJ1195)</f>
        <v>126884.48698660776</v>
      </c>
      <c r="BK14" s="35">
        <f>SUM('Payroll'!BK15,'Payroll'!BK35,'Payroll'!BK55,'Payroll'!BK75,'Payroll'!BK95,'Payroll'!BK115,'Payroll'!BK135,'Payroll'!BK155,'Payroll'!BK175,'Payroll'!BK195,'Payroll'!BK215,'Payroll'!BK235,'Payroll'!BK255,'Payroll'!BK275,'Payroll'!BK295,'Payroll'!BK315,'Payroll'!BK335,'Payroll'!BK355,'Payroll'!BK375,'Payroll'!BK395,'Payroll'!BK415,'Payroll'!BK435,'Payroll'!BK455,'Payroll'!BK475,'Payroll'!BK495,'Payroll'!BK515,'Payroll'!BK535,'Payroll'!BK555,'Payroll'!BK575,'Payroll'!BK595,'Payroll'!BK615,'Payroll'!BK635,'Payroll'!BK655,'Payroll'!BK675,'Payroll'!BK695,'Payroll'!BK715,'Payroll'!BK735,'Payroll'!BK755,'Payroll'!BK775,'Payroll'!BK795,'Payroll'!BK815,'Payroll'!BK835,'Payroll'!BK855,'Payroll'!BK875,'Payroll'!BK895,'Payroll'!BK915,'Payroll'!BK935,'Payroll'!BK955,'Payroll'!BK975,'Payroll'!BK995,'Payroll'!BK1015,'Payroll'!BK1035,'Payroll'!BK1055,'Payroll'!BK1075,'Payroll'!BK1095,'Payroll'!BK1115,'Payroll'!BK1135,'Payroll'!BK1155,'Payroll'!BK1175,'Payroll'!BK1195)</f>
        <v>126884.48698660776</v>
      </c>
      <c r="BL14" s="35">
        <f>SUM('Payroll'!BL15,'Payroll'!BL35,'Payroll'!BL55,'Payroll'!BL75,'Payroll'!BL95,'Payroll'!BL115,'Payroll'!BL135,'Payroll'!BL155,'Payroll'!BL175,'Payroll'!BL195,'Payroll'!BL215,'Payroll'!BL235,'Payroll'!BL255,'Payroll'!BL275,'Payroll'!BL295,'Payroll'!BL315,'Payroll'!BL335,'Payroll'!BL355,'Payroll'!BL375,'Payroll'!BL395,'Payroll'!BL415,'Payroll'!BL435,'Payroll'!BL455,'Payroll'!BL475,'Payroll'!BL495,'Payroll'!BL515,'Payroll'!BL535,'Payroll'!BL555,'Payroll'!BL575,'Payroll'!BL595,'Payroll'!BL615,'Payroll'!BL635,'Payroll'!BL655,'Payroll'!BL675,'Payroll'!BL695,'Payroll'!BL715,'Payroll'!BL735,'Payroll'!BL755,'Payroll'!BL775,'Payroll'!BL795,'Payroll'!BL815,'Payroll'!BL835,'Payroll'!BL855,'Payroll'!BL875,'Payroll'!BL895,'Payroll'!BL915,'Payroll'!BL935,'Payroll'!BL955,'Payroll'!BL975,'Payroll'!BL995,'Payroll'!BL1015,'Payroll'!BL1035,'Payroll'!BL1055,'Payroll'!BL1075,'Payroll'!BL1095,'Payroll'!BL1115,'Payroll'!BL1135,'Payroll'!BL1155,'Payroll'!BL1175,'Payroll'!BL1195)</f>
        <v>126884.48698660776</v>
      </c>
      <c r="BM14" s="35">
        <f>SUM('Payroll'!BM15,'Payroll'!BM35,'Payroll'!BM55,'Payroll'!BM75,'Payroll'!BM95,'Payroll'!BM115,'Payroll'!BM135,'Payroll'!BM155,'Payroll'!BM175,'Payroll'!BM195,'Payroll'!BM215,'Payroll'!BM235,'Payroll'!BM255,'Payroll'!BM275,'Payroll'!BM295,'Payroll'!BM315,'Payroll'!BM335,'Payroll'!BM355,'Payroll'!BM375,'Payroll'!BM395,'Payroll'!BM415,'Payroll'!BM435,'Payroll'!BM455,'Payroll'!BM475,'Payroll'!BM495,'Payroll'!BM515,'Payroll'!BM535,'Payroll'!BM555,'Payroll'!BM575,'Payroll'!BM595,'Payroll'!BM615,'Payroll'!BM635,'Payroll'!BM655,'Payroll'!BM675,'Payroll'!BM695,'Payroll'!BM715,'Payroll'!BM735,'Payroll'!BM755,'Payroll'!BM775,'Payroll'!BM795,'Payroll'!BM815,'Payroll'!BM835,'Payroll'!BM855,'Payroll'!BM875,'Payroll'!BM895,'Payroll'!BM915,'Payroll'!BM935,'Payroll'!BM955,'Payroll'!BM975,'Payroll'!BM995,'Payroll'!BM1015,'Payroll'!BM1035,'Payroll'!BM1055,'Payroll'!BM1075,'Payroll'!BM1095,'Payroll'!BM1115,'Payroll'!BM1135,'Payroll'!BM1155,'Payroll'!BM1175,'Payroll'!BM1195)</f>
        <v>126884.48698660776</v>
      </c>
      <c r="BN14" s="35">
        <f>SUM('Payroll'!BN15,'Payroll'!BN35,'Payroll'!BN55,'Payroll'!BN75,'Payroll'!BN95,'Payroll'!BN115,'Payroll'!BN135,'Payroll'!BN155,'Payroll'!BN175,'Payroll'!BN195,'Payroll'!BN215,'Payroll'!BN235,'Payroll'!BN255,'Payroll'!BN275,'Payroll'!BN295,'Payroll'!BN315,'Payroll'!BN335,'Payroll'!BN355,'Payroll'!BN375,'Payroll'!BN395,'Payroll'!BN415,'Payroll'!BN435,'Payroll'!BN455,'Payroll'!BN475,'Payroll'!BN495,'Payroll'!BN515,'Payroll'!BN535,'Payroll'!BN555,'Payroll'!BN575,'Payroll'!BN595,'Payroll'!BN615,'Payroll'!BN635,'Payroll'!BN655,'Payroll'!BN675,'Payroll'!BN695,'Payroll'!BN715,'Payroll'!BN735,'Payroll'!BN755,'Payroll'!BN775,'Payroll'!BN795,'Payroll'!BN815,'Payroll'!BN835,'Payroll'!BN855,'Payroll'!BN875,'Payroll'!BN895,'Payroll'!BN915,'Payroll'!BN935,'Payroll'!BN955,'Payroll'!BN975,'Payroll'!BN995,'Payroll'!BN1015,'Payroll'!BN1035,'Payroll'!BN1055,'Payroll'!BN1075,'Payroll'!BN1095,'Payroll'!BN1115,'Payroll'!BN1135,'Payroll'!BN1155,'Payroll'!BN1175,'Payroll'!BN1195)</f>
        <v>126884.48698660776</v>
      </c>
      <c r="BO14" s="35">
        <f>SUM('Payroll'!BO15,'Payroll'!BO35,'Payroll'!BO55,'Payroll'!BO75,'Payroll'!BO95,'Payroll'!BO115,'Payroll'!BO135,'Payroll'!BO155,'Payroll'!BO175,'Payroll'!BO195,'Payroll'!BO215,'Payroll'!BO235,'Payroll'!BO255,'Payroll'!BO275,'Payroll'!BO295,'Payroll'!BO315,'Payroll'!BO335,'Payroll'!BO355,'Payroll'!BO375,'Payroll'!BO395,'Payroll'!BO415,'Payroll'!BO435,'Payroll'!BO455,'Payroll'!BO475,'Payroll'!BO495,'Payroll'!BO515,'Payroll'!BO535,'Payroll'!BO555,'Payroll'!BO575,'Payroll'!BO595,'Payroll'!BO615,'Payroll'!BO635,'Payroll'!BO655,'Payroll'!BO675,'Payroll'!BO695,'Payroll'!BO715,'Payroll'!BO735,'Payroll'!BO755,'Payroll'!BO775,'Payroll'!BO795,'Payroll'!BO815,'Payroll'!BO835,'Payroll'!BO855,'Payroll'!BO875,'Payroll'!BO895,'Payroll'!BO915,'Payroll'!BO935,'Payroll'!BO955,'Payroll'!BO975,'Payroll'!BO995,'Payroll'!BO1015,'Payroll'!BO1035,'Payroll'!BO1055,'Payroll'!BO1075,'Payroll'!BO1095,'Payroll'!BO1115,'Payroll'!BO1135,'Payroll'!BO1155,'Payroll'!BO1175,'Payroll'!BO1195)</f>
        <v>126884.48698660776</v>
      </c>
    </row>
    <row r="15" ht="22" customHeight="1">
      <c r="A15" s="2" t="str">
        <v>PPL.RV</v>
      </c>
      <c r="B15" s="6" t="str">
        <v>Employer pension contribution (RV)</v>
      </c>
      <c r="C15" s="2" t="str">
        <v>EUR</v>
      </c>
      <c r="D15" s="2" t="str">
        <v>SUM</v>
      </c>
      <c r="E15" s="36">
        <f>SUM(H15:BO15)</f>
        <v>594534.2929066052</v>
      </c>
      <c r="F15" s="6" t="str"/>
      <c r="G15" s="2"/>
      <c r="H15" s="35">
        <f>SUM('Payroll'!H18,'Payroll'!H38,'Payroll'!H58,'Payroll'!H78,'Payroll'!H98,'Payroll'!H118,'Payroll'!H138,'Payroll'!H158,'Payroll'!H178,'Payroll'!H198,'Payroll'!H218,'Payroll'!H238,'Payroll'!H258,'Payroll'!H278,'Payroll'!H298,'Payroll'!H318,'Payroll'!H338,'Payroll'!H358,'Payroll'!H378,'Payroll'!H398,'Payroll'!H418,'Payroll'!H438,'Payroll'!H458,'Payroll'!H478,'Payroll'!H498,'Payroll'!H518,'Payroll'!H538,'Payroll'!H558,'Payroll'!H578,'Payroll'!H598,'Payroll'!H618,'Payroll'!H638,'Payroll'!H658,'Payroll'!H678,'Payroll'!H698,'Payroll'!H718,'Payroll'!H738,'Payroll'!H758,'Payroll'!H778,'Payroll'!H798,'Payroll'!H818,'Payroll'!H838,'Payroll'!H858,'Payroll'!H878,'Payroll'!H898,'Payroll'!H918,'Payroll'!H938,'Payroll'!H958,'Payroll'!H978,'Payroll'!H998,'Payroll'!H1018,'Payroll'!H1038,'Payroll'!H1058,'Payroll'!H1078,'Payroll'!H1098,'Payroll'!H1118,'Payroll'!H1138,'Payroll'!H1158,'Payroll'!H1178,'Payroll'!H1198)</f>
        <v>721.9125</v>
      </c>
      <c r="I15" s="35">
        <f>SUM('Payroll'!I18,'Payroll'!I38,'Payroll'!I58,'Payroll'!I78,'Payroll'!I98,'Payroll'!I118,'Payroll'!I138,'Payroll'!I158,'Payroll'!I178,'Payroll'!I198,'Payroll'!I218,'Payroll'!I238,'Payroll'!I258,'Payroll'!I278,'Payroll'!I298,'Payroll'!I318,'Payroll'!I338,'Payroll'!I358,'Payroll'!I378,'Payroll'!I398,'Payroll'!I418,'Payroll'!I438,'Payroll'!I458,'Payroll'!I478,'Payroll'!I498,'Payroll'!I518,'Payroll'!I538,'Payroll'!I558,'Payroll'!I578,'Payroll'!I598,'Payroll'!I618,'Payroll'!I638,'Payroll'!I658,'Payroll'!I678,'Payroll'!I698,'Payroll'!I718,'Payroll'!I738,'Payroll'!I758,'Payroll'!I778,'Payroll'!I798,'Payroll'!I818,'Payroll'!I838,'Payroll'!I858,'Payroll'!I878,'Payroll'!I898,'Payroll'!I918,'Payroll'!I938,'Payroll'!I958,'Payroll'!I978,'Payroll'!I998,'Payroll'!I1018,'Payroll'!I1038,'Payroll'!I1058,'Payroll'!I1078,'Payroll'!I1098,'Payroll'!I1118,'Payroll'!I1138,'Payroll'!I1158,'Payroll'!I1178,'Payroll'!I1198)</f>
        <v>1443.825</v>
      </c>
      <c r="J15" s="35">
        <f>SUM('Payroll'!J18,'Payroll'!J38,'Payroll'!J58,'Payroll'!J78,'Payroll'!J98,'Payroll'!J118,'Payroll'!J138,'Payroll'!J158,'Payroll'!J178,'Payroll'!J198,'Payroll'!J218,'Payroll'!J238,'Payroll'!J258,'Payroll'!J278,'Payroll'!J298,'Payroll'!J318,'Payroll'!J338,'Payroll'!J358,'Payroll'!J378,'Payroll'!J398,'Payroll'!J418,'Payroll'!J438,'Payroll'!J458,'Payroll'!J478,'Payroll'!J498,'Payroll'!J518,'Payroll'!J538,'Payroll'!J558,'Payroll'!J578,'Payroll'!J598,'Payroll'!J618,'Payroll'!J638,'Payroll'!J658,'Payroll'!J678,'Payroll'!J698,'Payroll'!J718,'Payroll'!J738,'Payroll'!J758,'Payroll'!J778,'Payroll'!J798,'Payroll'!J818,'Payroll'!J838,'Payroll'!J858,'Payroll'!J878,'Payroll'!J898,'Payroll'!J918,'Payroll'!J938,'Payroll'!J958,'Payroll'!J978,'Payroll'!J998,'Payroll'!J1018,'Payroll'!J1038,'Payroll'!J1058,'Payroll'!J1078,'Payroll'!J1098,'Payroll'!J1118,'Payroll'!J1138,'Payroll'!J1158,'Payroll'!J1178,'Payroll'!J1198)</f>
        <v>2085.525</v>
      </c>
      <c r="K15" s="35">
        <f>SUM('Payroll'!K18,'Payroll'!K38,'Payroll'!K58,'Payroll'!K78,'Payroll'!K98,'Payroll'!K118,'Payroll'!K138,'Payroll'!K158,'Payroll'!K178,'Payroll'!K198,'Payroll'!K218,'Payroll'!K238,'Payroll'!K258,'Payroll'!K278,'Payroll'!K298,'Payroll'!K318,'Payroll'!K338,'Payroll'!K358,'Payroll'!K378,'Payroll'!K398,'Payroll'!K418,'Payroll'!K438,'Payroll'!K458,'Payroll'!K478,'Payroll'!K498,'Payroll'!K518,'Payroll'!K538,'Payroll'!K558,'Payroll'!K578,'Payroll'!K598,'Payroll'!K618,'Payroll'!K638,'Payroll'!K658,'Payroll'!K678,'Payroll'!K698,'Payroll'!K718,'Payroll'!K738,'Payroll'!K758,'Payroll'!K778,'Payroll'!K798,'Payroll'!K818,'Payroll'!K838,'Payroll'!K858,'Payroll'!K878,'Payroll'!K898,'Payroll'!K918,'Payroll'!K938,'Payroll'!K958,'Payroll'!K978,'Payroll'!K998,'Payroll'!K1018,'Payroll'!K1038,'Payroll'!K1058,'Payroll'!K1078,'Payroll'!K1098,'Payroll'!K1118,'Payroll'!K1138,'Payroll'!K1158,'Payroll'!K1178,'Payroll'!K1198)</f>
        <v>3368.925</v>
      </c>
      <c r="L15" s="35">
        <f>SUM('Payroll'!L18,'Payroll'!L38,'Payroll'!L58,'Payroll'!L78,'Payroll'!L98,'Payroll'!L118,'Payroll'!L138,'Payroll'!L158,'Payroll'!L178,'Payroll'!L198,'Payroll'!L218,'Payroll'!L238,'Payroll'!L258,'Payroll'!L278,'Payroll'!L298,'Payroll'!L318,'Payroll'!L338,'Payroll'!L358,'Payroll'!L378,'Payroll'!L398,'Payroll'!L418,'Payroll'!L438,'Payroll'!L458,'Payroll'!L478,'Payroll'!L498,'Payroll'!L518,'Payroll'!L538,'Payroll'!L558,'Payroll'!L578,'Payroll'!L598,'Payroll'!L618,'Payroll'!L638,'Payroll'!L658,'Payroll'!L678,'Payroll'!L698,'Payroll'!L718,'Payroll'!L738,'Payroll'!L758,'Payroll'!L778,'Payroll'!L798,'Payroll'!L818,'Payroll'!L838,'Payroll'!L858,'Payroll'!L878,'Payroll'!L898,'Payroll'!L918,'Payroll'!L938,'Payroll'!L958,'Payroll'!L978,'Payroll'!L998,'Payroll'!L1018,'Payroll'!L1038,'Payroll'!L1058,'Payroll'!L1078,'Payroll'!L1098,'Payroll'!L1118,'Payroll'!L1138,'Payroll'!L1158,'Payroll'!L1178,'Payroll'!L1198)</f>
        <v>4010.625</v>
      </c>
      <c r="M15" s="35">
        <f>SUM('Payroll'!M18,'Payroll'!M38,'Payroll'!M58,'Payroll'!M78,'Payroll'!M98,'Payroll'!M118,'Payroll'!M138,'Payroll'!M158,'Payroll'!M178,'Payroll'!M198,'Payroll'!M218,'Payroll'!M238,'Payroll'!M258,'Payroll'!M278,'Payroll'!M298,'Payroll'!M318,'Payroll'!M338,'Payroll'!M358,'Payroll'!M378,'Payroll'!M398,'Payroll'!M418,'Payroll'!M438,'Payroll'!M458,'Payroll'!M478,'Payroll'!M498,'Payroll'!M518,'Payroll'!M538,'Payroll'!M558,'Payroll'!M578,'Payroll'!M598,'Payroll'!M618,'Payroll'!M638,'Payroll'!M658,'Payroll'!M678,'Payroll'!M698,'Payroll'!M718,'Payroll'!M738,'Payroll'!M758,'Payroll'!M778,'Payroll'!M798,'Payroll'!M818,'Payroll'!M838,'Payroll'!M858,'Payroll'!M878,'Payroll'!M898,'Payroll'!M918,'Payroll'!M938,'Payroll'!M958,'Payroll'!M978,'Payroll'!M998,'Payroll'!M1018,'Payroll'!M1038,'Payroll'!M1058,'Payroll'!M1078,'Payroll'!M1098,'Payroll'!M1118,'Payroll'!M1138,'Payroll'!M1158,'Payroll'!M1178,'Payroll'!M1198)</f>
        <v>4010.625</v>
      </c>
      <c r="N15" s="35">
        <f>SUM('Payroll'!N18,'Payroll'!N38,'Payroll'!N58,'Payroll'!N78,'Payroll'!N98,'Payroll'!N118,'Payroll'!N138,'Payroll'!N158,'Payroll'!N178,'Payroll'!N198,'Payroll'!N218,'Payroll'!N238,'Payroll'!N258,'Payroll'!N278,'Payroll'!N298,'Payroll'!N318,'Payroll'!N338,'Payroll'!N358,'Payroll'!N378,'Payroll'!N398,'Payroll'!N418,'Payroll'!N438,'Payroll'!N458,'Payroll'!N478,'Payroll'!N498,'Payroll'!N518,'Payroll'!N538,'Payroll'!N558,'Payroll'!N578,'Payroll'!N598,'Payroll'!N618,'Payroll'!N638,'Payroll'!N658,'Payroll'!N678,'Payroll'!N698,'Payroll'!N718,'Payroll'!N738,'Payroll'!N758,'Payroll'!N778,'Payroll'!N798,'Payroll'!N818,'Payroll'!N838,'Payroll'!N858,'Payroll'!N878,'Payroll'!N898,'Payroll'!N918,'Payroll'!N938,'Payroll'!N958,'Payroll'!N978,'Payroll'!N998,'Payroll'!N1018,'Payroll'!N1038,'Payroll'!N1058,'Payroll'!N1078,'Payroll'!N1098,'Payroll'!N1118,'Payroll'!N1138,'Payroll'!N1158,'Payroll'!N1178,'Payroll'!N1198)</f>
        <v>4010.625</v>
      </c>
      <c r="O15" s="35">
        <f>SUM('Payroll'!O18,'Payroll'!O38,'Payroll'!O58,'Payroll'!O78,'Payroll'!O98,'Payroll'!O118,'Payroll'!O138,'Payroll'!O158,'Payroll'!O178,'Payroll'!O198,'Payroll'!O218,'Payroll'!O238,'Payroll'!O258,'Payroll'!O278,'Payroll'!O298,'Payroll'!O318,'Payroll'!O338,'Payroll'!O358,'Payroll'!O378,'Payroll'!O398,'Payroll'!O418,'Payroll'!O438,'Payroll'!O458,'Payroll'!O478,'Payroll'!O498,'Payroll'!O518,'Payroll'!O538,'Payroll'!O558,'Payroll'!O578,'Payroll'!O598,'Payroll'!O618,'Payroll'!O638,'Payroll'!O658,'Payroll'!O678,'Payroll'!O698,'Payroll'!O718,'Payroll'!O738,'Payroll'!O758,'Payroll'!O778,'Payroll'!O798,'Payroll'!O818,'Payroll'!O838,'Payroll'!O858,'Payroll'!O878,'Payroll'!O898,'Payroll'!O918,'Payroll'!O938,'Payroll'!O958,'Payroll'!O978,'Payroll'!O998,'Payroll'!O1018,'Payroll'!O1038,'Payroll'!O1058,'Payroll'!O1078,'Payroll'!O1098,'Payroll'!O1118,'Payroll'!O1138,'Payroll'!O1158,'Payroll'!O1178,'Payroll'!O1198)</f>
        <v>4892.9625</v>
      </c>
      <c r="P15" s="35">
        <f>SUM('Payroll'!P18,'Payroll'!P38,'Payroll'!P58,'Payroll'!P78,'Payroll'!P98,'Payroll'!P118,'Payroll'!P138,'Payroll'!P158,'Payroll'!P178,'Payroll'!P198,'Payroll'!P218,'Payroll'!P238,'Payroll'!P258,'Payroll'!P278,'Payroll'!P298,'Payroll'!P318,'Payroll'!P338,'Payroll'!P358,'Payroll'!P378,'Payroll'!P398,'Payroll'!P418,'Payroll'!P438,'Payroll'!P458,'Payroll'!P478,'Payroll'!P498,'Payroll'!P518,'Payroll'!P538,'Payroll'!P558,'Payroll'!P578,'Payroll'!P598,'Payroll'!P618,'Payroll'!P638,'Payroll'!P658,'Payroll'!P678,'Payroll'!P698,'Payroll'!P718,'Payroll'!P738,'Payroll'!P758,'Payroll'!P778,'Payroll'!P798,'Payroll'!P818,'Payroll'!P838,'Payroll'!P858,'Payroll'!P878,'Payroll'!P898,'Payroll'!P918,'Payroll'!P938,'Payroll'!P958,'Payroll'!P978,'Payroll'!P998,'Payroll'!P1018,'Payroll'!P1038,'Payroll'!P1058,'Payroll'!P1078,'Payroll'!P1098,'Payroll'!P1118,'Payroll'!P1138,'Payroll'!P1158,'Payroll'!P1178,'Payroll'!P1198)</f>
        <v>6272.6175</v>
      </c>
      <c r="Q15" s="35">
        <f>SUM('Payroll'!Q18,'Payroll'!Q38,'Payroll'!Q58,'Payroll'!Q78,'Payroll'!Q98,'Payroll'!Q118,'Payroll'!Q138,'Payroll'!Q158,'Payroll'!Q178,'Payroll'!Q198,'Payroll'!Q218,'Payroll'!Q238,'Payroll'!Q258,'Payroll'!Q278,'Payroll'!Q298,'Payroll'!Q318,'Payroll'!Q338,'Payroll'!Q358,'Payroll'!Q378,'Payroll'!Q398,'Payroll'!Q418,'Payroll'!Q438,'Payroll'!Q458,'Payroll'!Q478,'Payroll'!Q498,'Payroll'!Q518,'Payroll'!Q538,'Payroll'!Q558,'Payroll'!Q578,'Payroll'!Q598,'Payroll'!Q618,'Payroll'!Q638,'Payroll'!Q658,'Payroll'!Q678,'Payroll'!Q698,'Payroll'!Q718,'Payroll'!Q738,'Payroll'!Q758,'Payroll'!Q778,'Payroll'!Q798,'Payroll'!Q818,'Payroll'!Q838,'Payroll'!Q858,'Payroll'!Q878,'Payroll'!Q898,'Payroll'!Q918,'Payroll'!Q938,'Payroll'!Q958,'Payroll'!Q978,'Payroll'!Q998,'Payroll'!Q1018,'Payroll'!Q1038,'Payroll'!Q1058,'Payroll'!Q1078,'Payroll'!Q1098,'Payroll'!Q1118,'Payroll'!Q1138,'Payroll'!Q1158,'Payroll'!Q1178,'Payroll'!Q1198)</f>
        <v>6633.57375</v>
      </c>
      <c r="R15" s="35">
        <f>SUM('Payroll'!R18,'Payroll'!R38,'Payroll'!R58,'Payroll'!R78,'Payroll'!R98,'Payroll'!R118,'Payroll'!R138,'Payroll'!R158,'Payroll'!R178,'Payroll'!R198,'Payroll'!R218,'Payroll'!R238,'Payroll'!R258,'Payroll'!R278,'Payroll'!R298,'Payroll'!R318,'Payroll'!R338,'Payroll'!R358,'Payroll'!R378,'Payroll'!R398,'Payroll'!R418,'Payroll'!R438,'Payroll'!R458,'Payroll'!R478,'Payroll'!R498,'Payroll'!R518,'Payroll'!R538,'Payroll'!R558,'Payroll'!R578,'Payroll'!R598,'Payroll'!R618,'Payroll'!R638,'Payroll'!R658,'Payroll'!R678,'Payroll'!R698,'Payroll'!R718,'Payroll'!R738,'Payroll'!R758,'Payroll'!R778,'Payroll'!R798,'Payroll'!R818,'Payroll'!R838,'Payroll'!R858,'Payroll'!R878,'Payroll'!R898,'Payroll'!R918,'Payroll'!R938,'Payroll'!R958,'Payroll'!R978,'Payroll'!R998,'Payroll'!R1018,'Payroll'!R1038,'Payroll'!R1058,'Payroll'!R1078,'Payroll'!R1098,'Payroll'!R1118,'Payroll'!R1138,'Payroll'!R1158,'Payroll'!R1178,'Payroll'!R1198)</f>
        <v>6633.57375</v>
      </c>
      <c r="S15" s="35">
        <f>SUM('Payroll'!S18,'Payroll'!S38,'Payroll'!S58,'Payroll'!S78,'Payroll'!S98,'Payroll'!S118,'Payroll'!S138,'Payroll'!S158,'Payroll'!S178,'Payroll'!S198,'Payroll'!S218,'Payroll'!S238,'Payroll'!S258,'Payroll'!S278,'Payroll'!S298,'Payroll'!S318,'Payroll'!S338,'Payroll'!S358,'Payroll'!S378,'Payroll'!S398,'Payroll'!S418,'Payroll'!S438,'Payroll'!S458,'Payroll'!S478,'Payroll'!S498,'Payroll'!S518,'Payroll'!S538,'Payroll'!S558,'Payroll'!S578,'Payroll'!S598,'Payroll'!S618,'Payroll'!S638,'Payroll'!S658,'Payroll'!S678,'Payroll'!S698,'Payroll'!S718,'Payroll'!S738,'Payroll'!S758,'Payroll'!S778,'Payroll'!S798,'Payroll'!S818,'Payroll'!S838,'Payroll'!S858,'Payroll'!S878,'Payroll'!S898,'Payroll'!S918,'Payroll'!S938,'Payroll'!S958,'Payroll'!S978,'Payroll'!S998,'Payroll'!S1018,'Payroll'!S1038,'Payroll'!S1058,'Payroll'!S1078,'Payroll'!S1098,'Payroll'!S1118,'Payroll'!S1138,'Payroll'!S1158,'Payroll'!S1178,'Payroll'!S1198)</f>
        <v>6633.57375</v>
      </c>
      <c r="T15" s="35">
        <f>SUM('Payroll'!T18,'Payroll'!T38,'Payroll'!T58,'Payroll'!T78,'Payroll'!T98,'Payroll'!T118,'Payroll'!T138,'Payroll'!T158,'Payroll'!T178,'Payroll'!T198,'Payroll'!T218,'Payroll'!T238,'Payroll'!T258,'Payroll'!T278,'Payroll'!T298,'Payroll'!T318,'Payroll'!T338,'Payroll'!T358,'Payroll'!T378,'Payroll'!T398,'Payroll'!T418,'Payroll'!T438,'Payroll'!T458,'Payroll'!T478,'Payroll'!T498,'Payroll'!T518,'Payroll'!T538,'Payroll'!T558,'Payroll'!T578,'Payroll'!T598,'Payroll'!T618,'Payroll'!T638,'Payroll'!T658,'Payroll'!T678,'Payroll'!T698,'Payroll'!T718,'Payroll'!T738,'Payroll'!T758,'Payroll'!T778,'Payroll'!T798,'Payroll'!T818,'Payroll'!T838,'Payroll'!T858,'Payroll'!T878,'Payroll'!T898,'Payroll'!T918,'Payroll'!T938,'Payroll'!T958,'Payroll'!T978,'Payroll'!T998,'Payroll'!T1018,'Payroll'!T1038,'Payroll'!T1058,'Payroll'!T1078,'Payroll'!T1098,'Payroll'!T1118,'Payroll'!T1138,'Payroll'!T1158,'Payroll'!T1178,'Payroll'!T1198)</f>
        <v>7967.369840625</v>
      </c>
      <c r="U15" s="35">
        <f>SUM('Payroll'!U18,'Payroll'!U38,'Payroll'!U58,'Payroll'!U78,'Payroll'!U98,'Payroll'!U118,'Payroll'!U138,'Payroll'!U158,'Payroll'!U178,'Payroll'!U198,'Payroll'!U218,'Payroll'!U238,'Payroll'!U258,'Payroll'!U278,'Payroll'!U298,'Payroll'!U318,'Payroll'!U338,'Payroll'!U358,'Payroll'!U378,'Payroll'!U398,'Payroll'!U418,'Payroll'!U438,'Payroll'!U458,'Payroll'!U478,'Payroll'!U498,'Payroll'!U518,'Payroll'!U538,'Payroll'!U558,'Payroll'!U578,'Payroll'!U598,'Payroll'!U618,'Payroll'!U638,'Payroll'!U658,'Payroll'!U678,'Payroll'!U698,'Payroll'!U718,'Payroll'!U738,'Payroll'!U758,'Payroll'!U778,'Payroll'!U798,'Payroll'!U818,'Payroll'!U838,'Payroll'!U858,'Payroll'!U878,'Payroll'!U898,'Payroll'!U918,'Payroll'!U938,'Payroll'!U958,'Payroll'!U978,'Payroll'!U998,'Payroll'!U1018,'Payroll'!U1038,'Payroll'!U1058,'Payroll'!U1078,'Payroll'!U1098,'Payroll'!U1118,'Payroll'!U1138,'Payroll'!U1158,'Payroll'!U1178,'Payroll'!U1198)</f>
        <v>7967.369840625</v>
      </c>
      <c r="V15" s="35">
        <f>SUM('Payroll'!V18,'Payroll'!V38,'Payroll'!V58,'Payroll'!V78,'Payroll'!V98,'Payroll'!V118,'Payroll'!V138,'Payroll'!V158,'Payroll'!V178,'Payroll'!V198,'Payroll'!V218,'Payroll'!V238,'Payroll'!V258,'Payroll'!V278,'Payroll'!V298,'Payroll'!V318,'Payroll'!V338,'Payroll'!V358,'Payroll'!V378,'Payroll'!V398,'Payroll'!V418,'Payroll'!V438,'Payroll'!V458,'Payroll'!V478,'Payroll'!V498,'Payroll'!V518,'Payroll'!V538,'Payroll'!V558,'Payroll'!V578,'Payroll'!V598,'Payroll'!V618,'Payroll'!V638,'Payroll'!V658,'Payroll'!V678,'Payroll'!V698,'Payroll'!V718,'Payroll'!V738,'Payroll'!V758,'Payroll'!V778,'Payroll'!V798,'Payroll'!V818,'Payroll'!V838,'Payroll'!V858,'Payroll'!V878,'Payroll'!V898,'Payroll'!V918,'Payroll'!V938,'Payroll'!V958,'Payroll'!V978,'Payroll'!V998,'Payroll'!V1018,'Payroll'!V1038,'Payroll'!V1058,'Payroll'!V1078,'Payroll'!V1098,'Payroll'!V1118,'Payroll'!V1138,'Payroll'!V1158,'Payroll'!V1178,'Payroll'!V1198)</f>
        <v>7967.369840625</v>
      </c>
      <c r="W15" s="35">
        <f>SUM('Payroll'!W18,'Payroll'!W38,'Payroll'!W58,'Payroll'!W78,'Payroll'!W98,'Payroll'!W118,'Payroll'!W138,'Payroll'!W158,'Payroll'!W178,'Payroll'!W198,'Payroll'!W218,'Payroll'!W238,'Payroll'!W258,'Payroll'!W278,'Payroll'!W298,'Payroll'!W318,'Payroll'!W338,'Payroll'!W358,'Payroll'!W378,'Payroll'!W398,'Payroll'!W418,'Payroll'!W438,'Payroll'!W458,'Payroll'!W478,'Payroll'!W498,'Payroll'!W518,'Payroll'!W538,'Payroll'!W558,'Payroll'!W578,'Payroll'!W598,'Payroll'!W618,'Payroll'!W638,'Payroll'!W658,'Payroll'!W678,'Payroll'!W698,'Payroll'!W718,'Payroll'!W738,'Payroll'!W758,'Payroll'!W778,'Payroll'!W798,'Payroll'!W818,'Payroll'!W838,'Payroll'!W858,'Payroll'!W878,'Payroll'!W898,'Payroll'!W918,'Payroll'!W938,'Payroll'!W958,'Payroll'!W978,'Payroll'!W998,'Payroll'!W1018,'Payroll'!W1038,'Payroll'!W1058,'Payroll'!W1078,'Payroll'!W1098,'Payroll'!W1118,'Payroll'!W1138,'Payroll'!W1158,'Payroll'!W1178,'Payroll'!W1198)</f>
        <v>7967.369840625</v>
      </c>
      <c r="X15" s="35">
        <f>SUM('Payroll'!X18,'Payroll'!X38,'Payroll'!X58,'Payroll'!X78,'Payroll'!X98,'Payroll'!X118,'Payroll'!X138,'Payroll'!X158,'Payroll'!X178,'Payroll'!X198,'Payroll'!X218,'Payroll'!X238,'Payroll'!X258,'Payroll'!X278,'Payroll'!X298,'Payroll'!X318,'Payroll'!X338,'Payroll'!X358,'Payroll'!X378,'Payroll'!X398,'Payroll'!X418,'Payroll'!X438,'Payroll'!X458,'Payroll'!X478,'Payroll'!X498,'Payroll'!X518,'Payroll'!X538,'Payroll'!X558,'Payroll'!X578,'Payroll'!X598,'Payroll'!X618,'Payroll'!X638,'Payroll'!X658,'Payroll'!X678,'Payroll'!X698,'Payroll'!X718,'Payroll'!X738,'Payroll'!X758,'Payroll'!X778,'Payroll'!X798,'Payroll'!X818,'Payroll'!X838,'Payroll'!X858,'Payroll'!X878,'Payroll'!X898,'Payroll'!X918,'Payroll'!X938,'Payroll'!X958,'Payroll'!X978,'Payroll'!X998,'Payroll'!X1018,'Payroll'!X1038,'Payroll'!X1058,'Payroll'!X1078,'Payroll'!X1098,'Payroll'!X1118,'Payroll'!X1138,'Payroll'!X1158,'Payroll'!X1178,'Payroll'!X1198)</f>
        <v>7967.369840625</v>
      </c>
      <c r="Y15" s="35">
        <f>SUM('Payroll'!Y18,'Payroll'!Y38,'Payroll'!Y58,'Payroll'!Y78,'Payroll'!Y98,'Payroll'!Y118,'Payroll'!Y138,'Payroll'!Y158,'Payroll'!Y178,'Payroll'!Y198,'Payroll'!Y218,'Payroll'!Y238,'Payroll'!Y258,'Payroll'!Y278,'Payroll'!Y298,'Payroll'!Y318,'Payroll'!Y338,'Payroll'!Y358,'Payroll'!Y378,'Payroll'!Y398,'Payroll'!Y418,'Payroll'!Y438,'Payroll'!Y458,'Payroll'!Y478,'Payroll'!Y498,'Payroll'!Y518,'Payroll'!Y538,'Payroll'!Y558,'Payroll'!Y578,'Payroll'!Y598,'Payroll'!Y618,'Payroll'!Y638,'Payroll'!Y658,'Payroll'!Y678,'Payroll'!Y698,'Payroll'!Y718,'Payroll'!Y738,'Payroll'!Y758,'Payroll'!Y778,'Payroll'!Y798,'Payroll'!Y818,'Payroll'!Y838,'Payroll'!Y858,'Payroll'!Y878,'Payroll'!Y898,'Payroll'!Y918,'Payroll'!Y938,'Payroll'!Y958,'Payroll'!Y978,'Payroll'!Y998,'Payroll'!Y1018,'Payroll'!Y1038,'Payroll'!Y1058,'Payroll'!Y1078,'Payroll'!Y1098,'Payroll'!Y1118,'Payroll'!Y1138,'Payroll'!Y1158,'Payroll'!Y1178,'Payroll'!Y1198)</f>
        <v>7967.369840625</v>
      </c>
      <c r="Z15" s="35">
        <f>SUM('Payroll'!Z18,'Payroll'!Z38,'Payroll'!Z58,'Payroll'!Z78,'Payroll'!Z98,'Payroll'!Z118,'Payroll'!Z138,'Payroll'!Z158,'Payroll'!Z178,'Payroll'!Z198,'Payroll'!Z218,'Payroll'!Z238,'Payroll'!Z258,'Payroll'!Z278,'Payroll'!Z298,'Payroll'!Z318,'Payroll'!Z338,'Payroll'!Z358,'Payroll'!Z378,'Payroll'!Z398,'Payroll'!Z418,'Payroll'!Z438,'Payroll'!Z458,'Payroll'!Z478,'Payroll'!Z498,'Payroll'!Z518,'Payroll'!Z538,'Payroll'!Z558,'Payroll'!Z578,'Payroll'!Z598,'Payroll'!Z618,'Payroll'!Z638,'Payroll'!Z658,'Payroll'!Z678,'Payroll'!Z698,'Payroll'!Z718,'Payroll'!Z738,'Payroll'!Z758,'Payroll'!Z778,'Payroll'!Z798,'Payroll'!Z818,'Payroll'!Z838,'Payroll'!Z858,'Payroll'!Z878,'Payroll'!Z898,'Payroll'!Z918,'Payroll'!Z938,'Payroll'!Z958,'Payroll'!Z978,'Payroll'!Z998,'Payroll'!Z1018,'Payroll'!Z1038,'Payroll'!Z1058,'Payroll'!Z1078,'Payroll'!Z1098,'Payroll'!Z1118,'Payroll'!Z1138,'Payroll'!Z1158,'Payroll'!Z1178,'Payroll'!Z1198)</f>
        <v>10598.367496875</v>
      </c>
      <c r="AA15" s="35">
        <f>SUM('Payroll'!AA18,'Payroll'!AA38,'Payroll'!AA58,'Payroll'!AA78,'Payroll'!AA98,'Payroll'!AA118,'Payroll'!AA138,'Payroll'!AA158,'Payroll'!AA178,'Payroll'!AA198,'Payroll'!AA218,'Payroll'!AA238,'Payroll'!AA258,'Payroll'!AA278,'Payroll'!AA298,'Payroll'!AA318,'Payroll'!AA338,'Payroll'!AA358,'Payroll'!AA378,'Payroll'!AA398,'Payroll'!AA418,'Payroll'!AA438,'Payroll'!AA458,'Payroll'!AA478,'Payroll'!AA498,'Payroll'!AA518,'Payroll'!AA538,'Payroll'!AA558,'Payroll'!AA578,'Payroll'!AA598,'Payroll'!AA618,'Payroll'!AA638,'Payroll'!AA658,'Payroll'!AA678,'Payroll'!AA698,'Payroll'!AA718,'Payroll'!AA738,'Payroll'!AA758,'Payroll'!AA778,'Payroll'!AA798,'Payroll'!AA818,'Payroll'!AA838,'Payroll'!AA858,'Payroll'!AA878,'Payroll'!AA898,'Payroll'!AA918,'Payroll'!AA938,'Payroll'!AA958,'Payroll'!AA978,'Payroll'!AA998,'Payroll'!AA1018,'Payroll'!AA1038,'Payroll'!AA1058,'Payroll'!AA1078,'Payroll'!AA1098,'Payroll'!AA1118,'Payroll'!AA1138,'Payroll'!AA1158,'Payroll'!AA1178,'Payroll'!AA1198)</f>
        <v>10598.367496875</v>
      </c>
      <c r="AB15" s="35">
        <f>SUM('Payroll'!AB18,'Payroll'!AB38,'Payroll'!AB58,'Payroll'!AB78,'Payroll'!AB98,'Payroll'!AB118,'Payroll'!AB138,'Payroll'!AB158,'Payroll'!AB178,'Payroll'!AB198,'Payroll'!AB218,'Payroll'!AB238,'Payroll'!AB258,'Payroll'!AB278,'Payroll'!AB298,'Payroll'!AB318,'Payroll'!AB338,'Payroll'!AB358,'Payroll'!AB378,'Payroll'!AB398,'Payroll'!AB418,'Payroll'!AB438,'Payroll'!AB458,'Payroll'!AB478,'Payroll'!AB498,'Payroll'!AB518,'Payroll'!AB538,'Payroll'!AB558,'Payroll'!AB578,'Payroll'!AB598,'Payroll'!AB618,'Payroll'!AB638,'Payroll'!AB658,'Payroll'!AB678,'Payroll'!AB698,'Payroll'!AB718,'Payroll'!AB738,'Payroll'!AB758,'Payroll'!AB778,'Payroll'!AB798,'Payroll'!AB818,'Payroll'!AB838,'Payroll'!AB858,'Payroll'!AB878,'Payroll'!AB898,'Payroll'!AB918,'Payroll'!AB938,'Payroll'!AB958,'Payroll'!AB978,'Payroll'!AB998,'Payroll'!AB1018,'Payroll'!AB1038,'Payroll'!AB1058,'Payroll'!AB1078,'Payroll'!AB1098,'Payroll'!AB1118,'Payroll'!AB1138,'Payroll'!AB1158,'Payroll'!AB1178,'Payroll'!AB1198)</f>
        <v>10598.367496875</v>
      </c>
      <c r="AC15" s="35">
        <f>SUM('Payroll'!AC18,'Payroll'!AC38,'Payroll'!AC58,'Payroll'!AC78,'Payroll'!AC98,'Payroll'!AC118,'Payroll'!AC138,'Payroll'!AC158,'Payroll'!AC178,'Payroll'!AC198,'Payroll'!AC218,'Payroll'!AC238,'Payroll'!AC258,'Payroll'!AC278,'Payroll'!AC298,'Payroll'!AC318,'Payroll'!AC338,'Payroll'!AC358,'Payroll'!AC378,'Payroll'!AC398,'Payroll'!AC418,'Payroll'!AC438,'Payroll'!AC458,'Payroll'!AC478,'Payroll'!AC498,'Payroll'!AC518,'Payroll'!AC538,'Payroll'!AC558,'Payroll'!AC578,'Payroll'!AC598,'Payroll'!AC618,'Payroll'!AC638,'Payroll'!AC658,'Payroll'!AC678,'Payroll'!AC698,'Payroll'!AC718,'Payroll'!AC738,'Payroll'!AC758,'Payroll'!AC778,'Payroll'!AC798,'Payroll'!AC818,'Payroll'!AC838,'Payroll'!AC858,'Payroll'!AC878,'Payroll'!AC898,'Payroll'!AC918,'Payroll'!AC938,'Payroll'!AC958,'Payroll'!AC978,'Payroll'!AC998,'Payroll'!AC1018,'Payroll'!AC1038,'Payroll'!AC1058,'Payroll'!AC1078,'Payroll'!AC1098,'Payroll'!AC1118,'Payroll'!AC1138,'Payroll'!AC1158,'Payroll'!AC1178,'Payroll'!AC1198)</f>
        <v>10598.367496875</v>
      </c>
      <c r="AD15" s="35">
        <f>SUM('Payroll'!AD18,'Payroll'!AD38,'Payroll'!AD58,'Payroll'!AD78,'Payroll'!AD98,'Payroll'!AD118,'Payroll'!AD138,'Payroll'!AD158,'Payroll'!AD178,'Payroll'!AD198,'Payroll'!AD218,'Payroll'!AD238,'Payroll'!AD258,'Payroll'!AD278,'Payroll'!AD298,'Payroll'!AD318,'Payroll'!AD338,'Payroll'!AD358,'Payroll'!AD378,'Payroll'!AD398,'Payroll'!AD418,'Payroll'!AD438,'Payroll'!AD458,'Payroll'!AD478,'Payroll'!AD498,'Payroll'!AD518,'Payroll'!AD538,'Payroll'!AD558,'Payroll'!AD578,'Payroll'!AD598,'Payroll'!AD618,'Payroll'!AD638,'Payroll'!AD658,'Payroll'!AD678,'Payroll'!AD698,'Payroll'!AD718,'Payroll'!AD738,'Payroll'!AD758,'Payroll'!AD778,'Payroll'!AD798,'Payroll'!AD818,'Payroll'!AD838,'Payroll'!AD858,'Payroll'!AD878,'Payroll'!AD898,'Payroll'!AD918,'Payroll'!AD938,'Payroll'!AD958,'Payroll'!AD978,'Payroll'!AD998,'Payroll'!AD1018,'Payroll'!AD1038,'Payroll'!AD1058,'Payroll'!AD1078,'Payroll'!AD1098,'Payroll'!AD1118,'Payroll'!AD1138,'Payroll'!AD1158,'Payroll'!AD1178,'Payroll'!AD1198)</f>
        <v>10598.367496875</v>
      </c>
      <c r="AE15" s="35">
        <f>SUM('Payroll'!AE18,'Payroll'!AE38,'Payroll'!AE58,'Payroll'!AE78,'Payroll'!AE98,'Payroll'!AE118,'Payroll'!AE138,'Payroll'!AE158,'Payroll'!AE178,'Payroll'!AE198,'Payroll'!AE218,'Payroll'!AE238,'Payroll'!AE258,'Payroll'!AE278,'Payroll'!AE298,'Payroll'!AE318,'Payroll'!AE338,'Payroll'!AE358,'Payroll'!AE378,'Payroll'!AE398,'Payroll'!AE418,'Payroll'!AE438,'Payroll'!AE458,'Payroll'!AE478,'Payroll'!AE498,'Payroll'!AE518,'Payroll'!AE538,'Payroll'!AE558,'Payroll'!AE578,'Payroll'!AE598,'Payroll'!AE618,'Payroll'!AE638,'Payroll'!AE658,'Payroll'!AE678,'Payroll'!AE698,'Payroll'!AE718,'Payroll'!AE738,'Payroll'!AE758,'Payroll'!AE778,'Payroll'!AE798,'Payroll'!AE818,'Payroll'!AE838,'Payroll'!AE858,'Payroll'!AE878,'Payroll'!AE898,'Payroll'!AE918,'Payroll'!AE938,'Payroll'!AE958,'Payroll'!AE978,'Payroll'!AE998,'Payroll'!AE1018,'Payroll'!AE1038,'Payroll'!AE1058,'Payroll'!AE1078,'Payroll'!AE1098,'Payroll'!AE1118,'Payroll'!AE1138,'Payroll'!AE1158,'Payroll'!AE1178,'Payroll'!AE1198)</f>
        <v>11175.713137499999</v>
      </c>
      <c r="AF15" s="35">
        <f>SUM('Payroll'!AF18,'Payroll'!AF38,'Payroll'!AF58,'Payroll'!AF78,'Payroll'!AF98,'Payroll'!AF118,'Payroll'!AF138,'Payroll'!AF158,'Payroll'!AF178,'Payroll'!AF198,'Payroll'!AF218,'Payroll'!AF238,'Payroll'!AF258,'Payroll'!AF278,'Payroll'!AF298,'Payroll'!AF318,'Payroll'!AF338,'Payroll'!AF358,'Payroll'!AF378,'Payroll'!AF398,'Payroll'!AF418,'Payroll'!AF438,'Payroll'!AF458,'Payroll'!AF478,'Payroll'!AF498,'Payroll'!AF518,'Payroll'!AF538,'Payroll'!AF558,'Payroll'!AF578,'Payroll'!AF598,'Payroll'!AF618,'Payroll'!AF638,'Payroll'!AF658,'Payroll'!AF678,'Payroll'!AF698,'Payroll'!AF718,'Payroll'!AF738,'Payroll'!AF758,'Payroll'!AF778,'Payroll'!AF798,'Payroll'!AF818,'Payroll'!AF838,'Payroll'!AF858,'Payroll'!AF878,'Payroll'!AF898,'Payroll'!AF918,'Payroll'!AF938,'Payroll'!AF958,'Payroll'!AF978,'Payroll'!AF998,'Payroll'!AF1018,'Payroll'!AF1038,'Payroll'!AF1058,'Payroll'!AF1078,'Payroll'!AF1098,'Payroll'!AF1118,'Payroll'!AF1138,'Payroll'!AF1158,'Payroll'!AF1178,'Payroll'!AF1198)</f>
        <v>11576.021077312498</v>
      </c>
      <c r="AG15" s="35">
        <f>SUM('Payroll'!AG18,'Payroll'!AG38,'Payroll'!AG58,'Payroll'!AG78,'Payroll'!AG98,'Payroll'!AG118,'Payroll'!AG138,'Payroll'!AG158,'Payroll'!AG178,'Payroll'!AG198,'Payroll'!AG218,'Payroll'!AG238,'Payroll'!AG258,'Payroll'!AG278,'Payroll'!AG298,'Payroll'!AG318,'Payroll'!AG338,'Payroll'!AG358,'Payroll'!AG378,'Payroll'!AG398,'Payroll'!AG418,'Payroll'!AG438,'Payroll'!AG458,'Payroll'!AG478,'Payroll'!AG498,'Payroll'!AG518,'Payroll'!AG538,'Payroll'!AG558,'Payroll'!AG578,'Payroll'!AG598,'Payroll'!AG618,'Payroll'!AG638,'Payroll'!AG658,'Payroll'!AG678,'Payroll'!AG698,'Payroll'!AG718,'Payroll'!AG738,'Payroll'!AG758,'Payroll'!AG778,'Payroll'!AG798,'Payroll'!AG818,'Payroll'!AG838,'Payroll'!AG858,'Payroll'!AG878,'Payroll'!AG898,'Payroll'!AG918,'Payroll'!AG938,'Payroll'!AG958,'Payroll'!AG978,'Payroll'!AG998,'Payroll'!AG1018,'Payroll'!AG1038,'Payroll'!AG1058,'Payroll'!AG1078,'Payroll'!AG1098,'Payroll'!AG1118,'Payroll'!AG1138,'Payroll'!AG1158,'Payroll'!AG1178,'Payroll'!AG1198)</f>
        <v>11576.021077312498</v>
      </c>
      <c r="AH15" s="35">
        <f>SUM('Payroll'!AH18,'Payroll'!AH38,'Payroll'!AH58,'Payroll'!AH78,'Payroll'!AH98,'Payroll'!AH118,'Payroll'!AH138,'Payroll'!AH158,'Payroll'!AH178,'Payroll'!AH198,'Payroll'!AH218,'Payroll'!AH238,'Payroll'!AH258,'Payroll'!AH278,'Payroll'!AH298,'Payroll'!AH318,'Payroll'!AH338,'Payroll'!AH358,'Payroll'!AH378,'Payroll'!AH398,'Payroll'!AH418,'Payroll'!AH438,'Payroll'!AH458,'Payroll'!AH478,'Payroll'!AH498,'Payroll'!AH518,'Payroll'!AH538,'Payroll'!AH558,'Payroll'!AH578,'Payroll'!AH598,'Payroll'!AH618,'Payroll'!AH638,'Payroll'!AH658,'Payroll'!AH678,'Payroll'!AH698,'Payroll'!AH718,'Payroll'!AH738,'Payroll'!AH758,'Payroll'!AH778,'Payroll'!AH798,'Payroll'!AH818,'Payroll'!AH838,'Payroll'!AH858,'Payroll'!AH878,'Payroll'!AH898,'Payroll'!AH918,'Payroll'!AH938,'Payroll'!AH958,'Payroll'!AH978,'Payroll'!AH998,'Payroll'!AH1018,'Payroll'!AH1038,'Payroll'!AH1058,'Payroll'!AH1078,'Payroll'!AH1098,'Payroll'!AH1118,'Payroll'!AH1138,'Payroll'!AH1158,'Payroll'!AH1178,'Payroll'!AH1198)</f>
        <v>11576.021077312498</v>
      </c>
      <c r="AI15" s="35">
        <f>SUM('Payroll'!AI18,'Payroll'!AI38,'Payroll'!AI58,'Payroll'!AI78,'Payroll'!AI98,'Payroll'!AI118,'Payroll'!AI138,'Payroll'!AI158,'Payroll'!AI178,'Payroll'!AI198,'Payroll'!AI218,'Payroll'!AI238,'Payroll'!AI258,'Payroll'!AI278,'Payroll'!AI298,'Payroll'!AI318,'Payroll'!AI338,'Payroll'!AI358,'Payroll'!AI378,'Payroll'!AI398,'Payroll'!AI418,'Payroll'!AI438,'Payroll'!AI458,'Payroll'!AI478,'Payroll'!AI498,'Payroll'!AI518,'Payroll'!AI538,'Payroll'!AI558,'Payroll'!AI578,'Payroll'!AI598,'Payroll'!AI618,'Payroll'!AI638,'Payroll'!AI658,'Payroll'!AI678,'Payroll'!AI698,'Payroll'!AI718,'Payroll'!AI738,'Payroll'!AI758,'Payroll'!AI778,'Payroll'!AI798,'Payroll'!AI818,'Payroll'!AI838,'Payroll'!AI858,'Payroll'!AI878,'Payroll'!AI898,'Payroll'!AI918,'Payroll'!AI938,'Payroll'!AI958,'Payroll'!AI978,'Payroll'!AI998,'Payroll'!AI1018,'Payroll'!AI1038,'Payroll'!AI1058,'Payroll'!AI1078,'Payroll'!AI1098,'Payroll'!AI1118,'Payroll'!AI1138,'Payroll'!AI1158,'Payroll'!AI1178,'Payroll'!AI1198)</f>
        <v>11576.021077312498</v>
      </c>
      <c r="AJ15" s="35">
        <f>SUM('Payroll'!AJ18,'Payroll'!AJ38,'Payroll'!AJ58,'Payroll'!AJ78,'Payroll'!AJ98,'Payroll'!AJ118,'Payroll'!AJ138,'Payroll'!AJ158,'Payroll'!AJ178,'Payroll'!AJ198,'Payroll'!AJ218,'Payroll'!AJ238,'Payroll'!AJ258,'Payroll'!AJ278,'Payroll'!AJ298,'Payroll'!AJ318,'Payroll'!AJ338,'Payroll'!AJ358,'Payroll'!AJ378,'Payroll'!AJ398,'Payroll'!AJ418,'Payroll'!AJ438,'Payroll'!AJ458,'Payroll'!AJ478,'Payroll'!AJ498,'Payroll'!AJ518,'Payroll'!AJ538,'Payroll'!AJ558,'Payroll'!AJ578,'Payroll'!AJ598,'Payroll'!AJ618,'Payroll'!AJ638,'Payroll'!AJ658,'Payroll'!AJ678,'Payroll'!AJ698,'Payroll'!AJ718,'Payroll'!AJ738,'Payroll'!AJ758,'Payroll'!AJ778,'Payroll'!AJ798,'Payroll'!AJ818,'Payroll'!AJ838,'Payroll'!AJ858,'Payroll'!AJ878,'Payroll'!AJ898,'Payroll'!AJ918,'Payroll'!AJ938,'Payroll'!AJ958,'Payroll'!AJ978,'Payroll'!AJ998,'Payroll'!AJ1018,'Payroll'!AJ1038,'Payroll'!AJ1058,'Payroll'!AJ1078,'Payroll'!AJ1098,'Payroll'!AJ1118,'Payroll'!AJ1138,'Payroll'!AJ1158,'Payroll'!AJ1178,'Payroll'!AJ1198)</f>
        <v>11576.021077312498</v>
      </c>
      <c r="AK15" s="35">
        <f>SUM('Payroll'!AK18,'Payroll'!AK38,'Payroll'!AK58,'Payroll'!AK78,'Payroll'!AK98,'Payroll'!AK118,'Payroll'!AK138,'Payroll'!AK158,'Payroll'!AK178,'Payroll'!AK198,'Payroll'!AK218,'Payroll'!AK238,'Payroll'!AK258,'Payroll'!AK278,'Payroll'!AK298,'Payroll'!AK318,'Payroll'!AK338,'Payroll'!AK358,'Payroll'!AK378,'Payroll'!AK398,'Payroll'!AK418,'Payroll'!AK438,'Payroll'!AK458,'Payroll'!AK478,'Payroll'!AK498,'Payroll'!AK518,'Payroll'!AK538,'Payroll'!AK558,'Payroll'!AK578,'Payroll'!AK598,'Payroll'!AK618,'Payroll'!AK638,'Payroll'!AK658,'Payroll'!AK678,'Payroll'!AK698,'Payroll'!AK718,'Payroll'!AK738,'Payroll'!AK758,'Payroll'!AK778,'Payroll'!AK798,'Payroll'!AK818,'Payroll'!AK838,'Payroll'!AK858,'Payroll'!AK878,'Payroll'!AK898,'Payroll'!AK918,'Payroll'!AK938,'Payroll'!AK958,'Payroll'!AK978,'Payroll'!AK998,'Payroll'!AK1018,'Payroll'!AK1038,'Payroll'!AK1058,'Payroll'!AK1078,'Payroll'!AK1098,'Payroll'!AK1118,'Payroll'!AK1138,'Payroll'!AK1158,'Payroll'!AK1178,'Payroll'!AK1198)</f>
        <v>11576.021077312498</v>
      </c>
      <c r="AL15" s="35">
        <f>SUM('Payroll'!AL18,'Payroll'!AL38,'Payroll'!AL58,'Payroll'!AL78,'Payroll'!AL98,'Payroll'!AL118,'Payroll'!AL138,'Payroll'!AL158,'Payroll'!AL178,'Payroll'!AL198,'Payroll'!AL218,'Payroll'!AL238,'Payroll'!AL258,'Payroll'!AL278,'Payroll'!AL298,'Payroll'!AL318,'Payroll'!AL338,'Payroll'!AL358,'Payroll'!AL378,'Payroll'!AL398,'Payroll'!AL418,'Payroll'!AL438,'Payroll'!AL458,'Payroll'!AL478,'Payroll'!AL498,'Payroll'!AL518,'Payroll'!AL538,'Payroll'!AL558,'Payroll'!AL578,'Payroll'!AL598,'Payroll'!AL618,'Payroll'!AL638,'Payroll'!AL658,'Payroll'!AL678,'Payroll'!AL698,'Payroll'!AL718,'Payroll'!AL738,'Payroll'!AL758,'Payroll'!AL778,'Payroll'!AL798,'Payroll'!AL818,'Payroll'!AL838,'Payroll'!AL858,'Payroll'!AL878,'Payroll'!AL898,'Payroll'!AL918,'Payroll'!AL938,'Payroll'!AL958,'Payroll'!AL978,'Payroll'!AL998,'Payroll'!AL1018,'Payroll'!AL1038,'Payroll'!AL1058,'Payroll'!AL1078,'Payroll'!AL1098,'Payroll'!AL1118,'Payroll'!AL1138,'Payroll'!AL1158,'Payroll'!AL1178,'Payroll'!AL1198)</f>
        <v>11576.021077312498</v>
      </c>
      <c r="AM15" s="35">
        <f>SUM('Payroll'!AM18,'Payroll'!AM38,'Payroll'!AM58,'Payroll'!AM78,'Payroll'!AM98,'Payroll'!AM118,'Payroll'!AM138,'Payroll'!AM158,'Payroll'!AM178,'Payroll'!AM198,'Payroll'!AM218,'Payroll'!AM238,'Payroll'!AM258,'Payroll'!AM278,'Payroll'!AM298,'Payroll'!AM318,'Payroll'!AM338,'Payroll'!AM358,'Payroll'!AM378,'Payroll'!AM398,'Payroll'!AM418,'Payroll'!AM438,'Payroll'!AM458,'Payroll'!AM478,'Payroll'!AM498,'Payroll'!AM518,'Payroll'!AM538,'Payroll'!AM558,'Payroll'!AM578,'Payroll'!AM598,'Payroll'!AM618,'Payroll'!AM638,'Payroll'!AM658,'Payroll'!AM678,'Payroll'!AM698,'Payroll'!AM718,'Payroll'!AM738,'Payroll'!AM758,'Payroll'!AM778,'Payroll'!AM798,'Payroll'!AM818,'Payroll'!AM838,'Payroll'!AM858,'Payroll'!AM878,'Payroll'!AM898,'Payroll'!AM918,'Payroll'!AM938,'Payroll'!AM958,'Payroll'!AM978,'Payroll'!AM998,'Payroll'!AM1018,'Payroll'!AM1038,'Payroll'!AM1058,'Payroll'!AM1078,'Payroll'!AM1098,'Payroll'!AM1118,'Payroll'!AM1138,'Payroll'!AM1158,'Payroll'!AM1178,'Payroll'!AM1198)</f>
        <v>11576.021077312498</v>
      </c>
      <c r="AN15" s="35">
        <f>SUM('Payroll'!AN18,'Payroll'!AN38,'Payroll'!AN58,'Payroll'!AN78,'Payroll'!AN98,'Payroll'!AN118,'Payroll'!AN138,'Payroll'!AN158,'Payroll'!AN178,'Payroll'!AN198,'Payroll'!AN218,'Payroll'!AN238,'Payroll'!AN258,'Payroll'!AN278,'Payroll'!AN298,'Payroll'!AN318,'Payroll'!AN338,'Payroll'!AN358,'Payroll'!AN378,'Payroll'!AN398,'Payroll'!AN418,'Payroll'!AN438,'Payroll'!AN458,'Payroll'!AN478,'Payroll'!AN498,'Payroll'!AN518,'Payroll'!AN538,'Payroll'!AN558,'Payroll'!AN578,'Payroll'!AN598,'Payroll'!AN618,'Payroll'!AN638,'Payroll'!AN658,'Payroll'!AN678,'Payroll'!AN698,'Payroll'!AN718,'Payroll'!AN738,'Payroll'!AN758,'Payroll'!AN778,'Payroll'!AN798,'Payroll'!AN818,'Payroll'!AN838,'Payroll'!AN858,'Payroll'!AN878,'Payroll'!AN898,'Payroll'!AN918,'Payroll'!AN938,'Payroll'!AN958,'Payroll'!AN978,'Payroll'!AN998,'Payroll'!AN1018,'Payroll'!AN1038,'Payroll'!AN1058,'Payroll'!AN1078,'Payroll'!AN1098,'Payroll'!AN1118,'Payroll'!AN1138,'Payroll'!AN1158,'Payroll'!AN1178,'Payroll'!AN1198)</f>
        <v>11576.021077312498</v>
      </c>
      <c r="AO15" s="35">
        <f>SUM('Payroll'!AO18,'Payroll'!AO38,'Payroll'!AO58,'Payroll'!AO78,'Payroll'!AO98,'Payroll'!AO118,'Payroll'!AO138,'Payroll'!AO158,'Payroll'!AO178,'Payroll'!AO198,'Payroll'!AO218,'Payroll'!AO238,'Payroll'!AO258,'Payroll'!AO278,'Payroll'!AO298,'Payroll'!AO318,'Payroll'!AO338,'Payroll'!AO358,'Payroll'!AO378,'Payroll'!AO398,'Payroll'!AO418,'Payroll'!AO438,'Payroll'!AO458,'Payroll'!AO478,'Payroll'!AO498,'Payroll'!AO518,'Payroll'!AO538,'Payroll'!AO558,'Payroll'!AO578,'Payroll'!AO598,'Payroll'!AO618,'Payroll'!AO638,'Payroll'!AO658,'Payroll'!AO678,'Payroll'!AO698,'Payroll'!AO718,'Payroll'!AO738,'Payroll'!AO758,'Payroll'!AO778,'Payroll'!AO798,'Payroll'!AO818,'Payroll'!AO838,'Payroll'!AO858,'Payroll'!AO878,'Payroll'!AO898,'Payroll'!AO918,'Payroll'!AO938,'Payroll'!AO958,'Payroll'!AO978,'Payroll'!AO998,'Payroll'!AO1018,'Payroll'!AO1038,'Payroll'!AO1058,'Payroll'!AO1078,'Payroll'!AO1098,'Payroll'!AO1118,'Payroll'!AO1138,'Payroll'!AO1158,'Payroll'!AO1178,'Payroll'!AO1198)</f>
        <v>11576.021077312498</v>
      </c>
      <c r="AP15" s="35">
        <f>SUM('Payroll'!AP18,'Payroll'!AP38,'Payroll'!AP58,'Payroll'!AP78,'Payroll'!AP98,'Payroll'!AP118,'Payroll'!AP138,'Payroll'!AP158,'Payroll'!AP178,'Payroll'!AP198,'Payroll'!AP218,'Payroll'!AP238,'Payroll'!AP258,'Payroll'!AP278,'Payroll'!AP298,'Payroll'!AP318,'Payroll'!AP338,'Payroll'!AP358,'Payroll'!AP378,'Payroll'!AP398,'Payroll'!AP418,'Payroll'!AP438,'Payroll'!AP458,'Payroll'!AP478,'Payroll'!AP498,'Payroll'!AP518,'Payroll'!AP538,'Payroll'!AP558,'Payroll'!AP578,'Payroll'!AP598,'Payroll'!AP618,'Payroll'!AP638,'Payroll'!AP658,'Payroll'!AP678,'Payroll'!AP698,'Payroll'!AP718,'Payroll'!AP738,'Payroll'!AP758,'Payroll'!AP778,'Payroll'!AP798,'Payroll'!AP818,'Payroll'!AP838,'Payroll'!AP858,'Payroll'!AP878,'Payroll'!AP898,'Payroll'!AP918,'Payroll'!AP938,'Payroll'!AP958,'Payroll'!AP978,'Payroll'!AP998,'Payroll'!AP1018,'Payroll'!AP1038,'Payroll'!AP1058,'Payroll'!AP1078,'Payroll'!AP1098,'Payroll'!AP1118,'Payroll'!AP1138,'Payroll'!AP1158,'Payroll'!AP1178,'Payroll'!AP1198)</f>
        <v>11576.021077312498</v>
      </c>
      <c r="AQ15" s="35">
        <f>SUM('Payroll'!AQ18,'Payroll'!AQ38,'Payroll'!AQ58,'Payroll'!AQ78,'Payroll'!AQ98,'Payroll'!AQ118,'Payroll'!AQ138,'Payroll'!AQ158,'Payroll'!AQ178,'Payroll'!AQ198,'Payroll'!AQ218,'Payroll'!AQ238,'Payroll'!AQ258,'Payroll'!AQ278,'Payroll'!AQ298,'Payroll'!AQ318,'Payroll'!AQ338,'Payroll'!AQ358,'Payroll'!AQ378,'Payroll'!AQ398,'Payroll'!AQ418,'Payroll'!AQ438,'Payroll'!AQ458,'Payroll'!AQ478,'Payroll'!AQ498,'Payroll'!AQ518,'Payroll'!AQ538,'Payroll'!AQ558,'Payroll'!AQ578,'Payroll'!AQ598,'Payroll'!AQ618,'Payroll'!AQ638,'Payroll'!AQ658,'Payroll'!AQ678,'Payroll'!AQ698,'Payroll'!AQ718,'Payroll'!AQ738,'Payroll'!AQ758,'Payroll'!AQ778,'Payroll'!AQ798,'Payroll'!AQ818,'Payroll'!AQ838,'Payroll'!AQ858,'Payroll'!AQ878,'Payroll'!AQ898,'Payroll'!AQ918,'Payroll'!AQ938,'Payroll'!AQ958,'Payroll'!AQ978,'Payroll'!AQ998,'Payroll'!AQ1018,'Payroll'!AQ1038,'Payroll'!AQ1058,'Payroll'!AQ1078,'Payroll'!AQ1098,'Payroll'!AQ1118,'Payroll'!AQ1138,'Payroll'!AQ1158,'Payroll'!AQ1178,'Payroll'!AQ1198)</f>
        <v>11576.021077312498</v>
      </c>
      <c r="AR15" s="35">
        <f>SUM('Payroll'!AR18,'Payroll'!AR38,'Payroll'!AR58,'Payroll'!AR78,'Payroll'!AR98,'Payroll'!AR118,'Payroll'!AR138,'Payroll'!AR158,'Payroll'!AR178,'Payroll'!AR198,'Payroll'!AR218,'Payroll'!AR238,'Payroll'!AR258,'Payroll'!AR278,'Payroll'!AR298,'Payroll'!AR318,'Payroll'!AR338,'Payroll'!AR358,'Payroll'!AR378,'Payroll'!AR398,'Payroll'!AR418,'Payroll'!AR438,'Payroll'!AR458,'Payroll'!AR478,'Payroll'!AR498,'Payroll'!AR518,'Payroll'!AR538,'Payroll'!AR558,'Payroll'!AR578,'Payroll'!AR598,'Payroll'!AR618,'Payroll'!AR638,'Payroll'!AR658,'Payroll'!AR678,'Payroll'!AR698,'Payroll'!AR718,'Payroll'!AR738,'Payroll'!AR758,'Payroll'!AR778,'Payroll'!AR798,'Payroll'!AR818,'Payroll'!AR838,'Payroll'!AR858,'Payroll'!AR878,'Payroll'!AR898,'Payroll'!AR918,'Payroll'!AR938,'Payroll'!AR958,'Payroll'!AR978,'Payroll'!AR998,'Payroll'!AR1018,'Payroll'!AR1038,'Payroll'!AR1058,'Payroll'!AR1078,'Payroll'!AR1098,'Payroll'!AR1118,'Payroll'!AR1138,'Payroll'!AR1158,'Payroll'!AR1178,'Payroll'!AR1198)</f>
        <v>11990.706114218436</v>
      </c>
      <c r="AS15" s="35">
        <f>SUM('Payroll'!AS18,'Payroll'!AS38,'Payroll'!AS58,'Payroll'!AS78,'Payroll'!AS98,'Payroll'!AS118,'Payroll'!AS138,'Payroll'!AS158,'Payroll'!AS178,'Payroll'!AS198,'Payroll'!AS218,'Payroll'!AS238,'Payroll'!AS258,'Payroll'!AS278,'Payroll'!AS298,'Payroll'!AS318,'Payroll'!AS338,'Payroll'!AS358,'Payroll'!AS378,'Payroll'!AS398,'Payroll'!AS418,'Payroll'!AS438,'Payroll'!AS458,'Payroll'!AS478,'Payroll'!AS498,'Payroll'!AS518,'Payroll'!AS538,'Payroll'!AS558,'Payroll'!AS578,'Payroll'!AS598,'Payroll'!AS618,'Payroll'!AS638,'Payroll'!AS658,'Payroll'!AS678,'Payroll'!AS698,'Payroll'!AS718,'Payroll'!AS738,'Payroll'!AS758,'Payroll'!AS778,'Payroll'!AS798,'Payroll'!AS818,'Payroll'!AS838,'Payroll'!AS858,'Payroll'!AS878,'Payroll'!AS898,'Payroll'!AS918,'Payroll'!AS938,'Payroll'!AS958,'Payroll'!AS978,'Payroll'!AS998,'Payroll'!AS1018,'Payroll'!AS1038,'Payroll'!AS1058,'Payroll'!AS1078,'Payroll'!AS1098,'Payroll'!AS1118,'Payroll'!AS1138,'Payroll'!AS1158,'Payroll'!AS1178,'Payroll'!AS1198)</f>
        <v>11990.706114218436</v>
      </c>
      <c r="AT15" s="35">
        <f>SUM('Payroll'!AT18,'Payroll'!AT38,'Payroll'!AT58,'Payroll'!AT78,'Payroll'!AT98,'Payroll'!AT118,'Payroll'!AT138,'Payroll'!AT158,'Payroll'!AT178,'Payroll'!AT198,'Payroll'!AT218,'Payroll'!AT238,'Payroll'!AT258,'Payroll'!AT278,'Payroll'!AT298,'Payroll'!AT318,'Payroll'!AT338,'Payroll'!AT358,'Payroll'!AT378,'Payroll'!AT398,'Payroll'!AT418,'Payroll'!AT438,'Payroll'!AT458,'Payroll'!AT478,'Payroll'!AT498,'Payroll'!AT518,'Payroll'!AT538,'Payroll'!AT558,'Payroll'!AT578,'Payroll'!AT598,'Payroll'!AT618,'Payroll'!AT638,'Payroll'!AT658,'Payroll'!AT678,'Payroll'!AT698,'Payroll'!AT718,'Payroll'!AT738,'Payroll'!AT758,'Payroll'!AT778,'Payroll'!AT798,'Payroll'!AT818,'Payroll'!AT838,'Payroll'!AT858,'Payroll'!AT878,'Payroll'!AT898,'Payroll'!AT918,'Payroll'!AT938,'Payroll'!AT958,'Payroll'!AT978,'Payroll'!AT998,'Payroll'!AT1018,'Payroll'!AT1038,'Payroll'!AT1058,'Payroll'!AT1078,'Payroll'!AT1098,'Payroll'!AT1118,'Payroll'!AT1138,'Payroll'!AT1158,'Payroll'!AT1178,'Payroll'!AT1198)</f>
        <v>11990.706114218436</v>
      </c>
      <c r="AU15" s="35">
        <f>SUM('Payroll'!AU18,'Payroll'!AU38,'Payroll'!AU58,'Payroll'!AU78,'Payroll'!AU98,'Payroll'!AU118,'Payroll'!AU138,'Payroll'!AU158,'Payroll'!AU178,'Payroll'!AU198,'Payroll'!AU218,'Payroll'!AU238,'Payroll'!AU258,'Payroll'!AU278,'Payroll'!AU298,'Payroll'!AU318,'Payroll'!AU338,'Payroll'!AU358,'Payroll'!AU378,'Payroll'!AU398,'Payroll'!AU418,'Payroll'!AU438,'Payroll'!AU458,'Payroll'!AU478,'Payroll'!AU498,'Payroll'!AU518,'Payroll'!AU538,'Payroll'!AU558,'Payroll'!AU578,'Payroll'!AU598,'Payroll'!AU618,'Payroll'!AU638,'Payroll'!AU658,'Payroll'!AU678,'Payroll'!AU698,'Payroll'!AU718,'Payroll'!AU738,'Payroll'!AU758,'Payroll'!AU778,'Payroll'!AU798,'Payroll'!AU818,'Payroll'!AU838,'Payroll'!AU858,'Payroll'!AU878,'Payroll'!AU898,'Payroll'!AU918,'Payroll'!AU938,'Payroll'!AU958,'Payroll'!AU978,'Payroll'!AU998,'Payroll'!AU1018,'Payroll'!AU1038,'Payroll'!AU1058,'Payroll'!AU1078,'Payroll'!AU1098,'Payroll'!AU1118,'Payroll'!AU1138,'Payroll'!AU1158,'Payroll'!AU1178,'Payroll'!AU1198)</f>
        <v>11990.706114218436</v>
      </c>
      <c r="AV15" s="35">
        <f>SUM('Payroll'!AV18,'Payroll'!AV38,'Payroll'!AV58,'Payroll'!AV78,'Payroll'!AV98,'Payroll'!AV118,'Payroll'!AV138,'Payroll'!AV158,'Payroll'!AV178,'Payroll'!AV198,'Payroll'!AV218,'Payroll'!AV238,'Payroll'!AV258,'Payroll'!AV278,'Payroll'!AV298,'Payroll'!AV318,'Payroll'!AV338,'Payroll'!AV358,'Payroll'!AV378,'Payroll'!AV398,'Payroll'!AV418,'Payroll'!AV438,'Payroll'!AV458,'Payroll'!AV478,'Payroll'!AV498,'Payroll'!AV518,'Payroll'!AV538,'Payroll'!AV558,'Payroll'!AV578,'Payroll'!AV598,'Payroll'!AV618,'Payroll'!AV638,'Payroll'!AV658,'Payroll'!AV678,'Payroll'!AV698,'Payroll'!AV718,'Payroll'!AV738,'Payroll'!AV758,'Payroll'!AV778,'Payroll'!AV798,'Payroll'!AV818,'Payroll'!AV838,'Payroll'!AV858,'Payroll'!AV878,'Payroll'!AV898,'Payroll'!AV918,'Payroll'!AV938,'Payroll'!AV958,'Payroll'!AV978,'Payroll'!AV998,'Payroll'!AV1018,'Payroll'!AV1038,'Payroll'!AV1058,'Payroll'!AV1078,'Payroll'!AV1098,'Payroll'!AV1118,'Payroll'!AV1138,'Payroll'!AV1158,'Payroll'!AV1178,'Payroll'!AV1198)</f>
        <v>11990.706114218436</v>
      </c>
      <c r="AW15" s="35">
        <f>SUM('Payroll'!AW18,'Payroll'!AW38,'Payroll'!AW58,'Payroll'!AW78,'Payroll'!AW98,'Payroll'!AW118,'Payroll'!AW138,'Payroll'!AW158,'Payroll'!AW178,'Payroll'!AW198,'Payroll'!AW218,'Payroll'!AW238,'Payroll'!AW258,'Payroll'!AW278,'Payroll'!AW298,'Payroll'!AW318,'Payroll'!AW338,'Payroll'!AW358,'Payroll'!AW378,'Payroll'!AW398,'Payroll'!AW418,'Payroll'!AW438,'Payroll'!AW458,'Payroll'!AW478,'Payroll'!AW498,'Payroll'!AW518,'Payroll'!AW538,'Payroll'!AW558,'Payroll'!AW578,'Payroll'!AW598,'Payroll'!AW618,'Payroll'!AW638,'Payroll'!AW658,'Payroll'!AW678,'Payroll'!AW698,'Payroll'!AW718,'Payroll'!AW738,'Payroll'!AW758,'Payroll'!AW778,'Payroll'!AW798,'Payroll'!AW818,'Payroll'!AW838,'Payroll'!AW858,'Payroll'!AW878,'Payroll'!AW898,'Payroll'!AW918,'Payroll'!AW938,'Payroll'!AW958,'Payroll'!AW978,'Payroll'!AW998,'Payroll'!AW1018,'Payroll'!AW1038,'Payroll'!AW1058,'Payroll'!AW1078,'Payroll'!AW1098,'Payroll'!AW1118,'Payroll'!AW1138,'Payroll'!AW1158,'Payroll'!AW1178,'Payroll'!AW1198)</f>
        <v>11990.706114218436</v>
      </c>
      <c r="AX15" s="35">
        <f>SUM('Payroll'!AX18,'Payroll'!AX38,'Payroll'!AX58,'Payroll'!AX78,'Payroll'!AX98,'Payroll'!AX118,'Payroll'!AX138,'Payroll'!AX158,'Payroll'!AX178,'Payroll'!AX198,'Payroll'!AX218,'Payroll'!AX238,'Payroll'!AX258,'Payroll'!AX278,'Payroll'!AX298,'Payroll'!AX318,'Payroll'!AX338,'Payroll'!AX358,'Payroll'!AX378,'Payroll'!AX398,'Payroll'!AX418,'Payroll'!AX438,'Payroll'!AX458,'Payroll'!AX478,'Payroll'!AX498,'Payroll'!AX518,'Payroll'!AX538,'Payroll'!AX558,'Payroll'!AX578,'Payroll'!AX598,'Payroll'!AX618,'Payroll'!AX638,'Payroll'!AX658,'Payroll'!AX678,'Payroll'!AX698,'Payroll'!AX718,'Payroll'!AX738,'Payroll'!AX758,'Payroll'!AX778,'Payroll'!AX798,'Payroll'!AX818,'Payroll'!AX838,'Payroll'!AX858,'Payroll'!AX878,'Payroll'!AX898,'Payroll'!AX918,'Payroll'!AX938,'Payroll'!AX958,'Payroll'!AX978,'Payroll'!AX998,'Payroll'!AX1018,'Payroll'!AX1038,'Payroll'!AX1058,'Payroll'!AX1078,'Payroll'!AX1098,'Payroll'!AX1118,'Payroll'!AX1138,'Payroll'!AX1158,'Payroll'!AX1178,'Payroll'!AX1198)</f>
        <v>11990.706114218436</v>
      </c>
      <c r="AY15" s="35">
        <f>SUM('Payroll'!AY18,'Payroll'!AY38,'Payroll'!AY58,'Payroll'!AY78,'Payroll'!AY98,'Payroll'!AY118,'Payroll'!AY138,'Payroll'!AY158,'Payroll'!AY178,'Payroll'!AY198,'Payroll'!AY218,'Payroll'!AY238,'Payroll'!AY258,'Payroll'!AY278,'Payroll'!AY298,'Payroll'!AY318,'Payroll'!AY338,'Payroll'!AY358,'Payroll'!AY378,'Payroll'!AY398,'Payroll'!AY418,'Payroll'!AY438,'Payroll'!AY458,'Payroll'!AY478,'Payroll'!AY498,'Payroll'!AY518,'Payroll'!AY538,'Payroll'!AY558,'Payroll'!AY578,'Payroll'!AY598,'Payroll'!AY618,'Payroll'!AY638,'Payroll'!AY658,'Payroll'!AY678,'Payroll'!AY698,'Payroll'!AY718,'Payroll'!AY738,'Payroll'!AY758,'Payroll'!AY778,'Payroll'!AY798,'Payroll'!AY818,'Payroll'!AY838,'Payroll'!AY858,'Payroll'!AY878,'Payroll'!AY898,'Payroll'!AY918,'Payroll'!AY938,'Payroll'!AY958,'Payroll'!AY978,'Payroll'!AY998,'Payroll'!AY1018,'Payroll'!AY1038,'Payroll'!AY1058,'Payroll'!AY1078,'Payroll'!AY1098,'Payroll'!AY1118,'Payroll'!AY1138,'Payroll'!AY1158,'Payroll'!AY1178,'Payroll'!AY1198)</f>
        <v>11990.706114218436</v>
      </c>
      <c r="AZ15" s="35">
        <f>SUM('Payroll'!AZ18,'Payroll'!AZ38,'Payroll'!AZ58,'Payroll'!AZ78,'Payroll'!AZ98,'Payroll'!AZ118,'Payroll'!AZ138,'Payroll'!AZ158,'Payroll'!AZ178,'Payroll'!AZ198,'Payroll'!AZ218,'Payroll'!AZ238,'Payroll'!AZ258,'Payroll'!AZ278,'Payroll'!AZ298,'Payroll'!AZ318,'Payroll'!AZ338,'Payroll'!AZ358,'Payroll'!AZ378,'Payroll'!AZ398,'Payroll'!AZ418,'Payroll'!AZ438,'Payroll'!AZ458,'Payroll'!AZ478,'Payroll'!AZ498,'Payroll'!AZ518,'Payroll'!AZ538,'Payroll'!AZ558,'Payroll'!AZ578,'Payroll'!AZ598,'Payroll'!AZ618,'Payroll'!AZ638,'Payroll'!AZ658,'Payroll'!AZ678,'Payroll'!AZ698,'Payroll'!AZ718,'Payroll'!AZ738,'Payroll'!AZ758,'Payroll'!AZ778,'Payroll'!AZ798,'Payroll'!AZ818,'Payroll'!AZ838,'Payroll'!AZ858,'Payroll'!AZ878,'Payroll'!AZ898,'Payroll'!AZ918,'Payroll'!AZ938,'Payroll'!AZ958,'Payroll'!AZ978,'Payroll'!AZ998,'Payroll'!AZ1018,'Payroll'!AZ1038,'Payroll'!AZ1058,'Payroll'!AZ1078,'Payroll'!AZ1098,'Payroll'!AZ1118,'Payroll'!AZ1138,'Payroll'!AZ1158,'Payroll'!AZ1178,'Payroll'!AZ1198)</f>
        <v>11990.706114218436</v>
      </c>
      <c r="BA15" s="35">
        <f>SUM('Payroll'!BA18,'Payroll'!BA38,'Payroll'!BA58,'Payroll'!BA78,'Payroll'!BA98,'Payroll'!BA118,'Payroll'!BA138,'Payroll'!BA158,'Payroll'!BA178,'Payroll'!BA198,'Payroll'!BA218,'Payroll'!BA238,'Payroll'!BA258,'Payroll'!BA278,'Payroll'!BA298,'Payroll'!BA318,'Payroll'!BA338,'Payroll'!BA358,'Payroll'!BA378,'Payroll'!BA398,'Payroll'!BA418,'Payroll'!BA438,'Payroll'!BA458,'Payroll'!BA478,'Payroll'!BA498,'Payroll'!BA518,'Payroll'!BA538,'Payroll'!BA558,'Payroll'!BA578,'Payroll'!BA598,'Payroll'!BA618,'Payroll'!BA638,'Payroll'!BA658,'Payroll'!BA678,'Payroll'!BA698,'Payroll'!BA718,'Payroll'!BA738,'Payroll'!BA758,'Payroll'!BA778,'Payroll'!BA798,'Payroll'!BA818,'Payroll'!BA838,'Payroll'!BA858,'Payroll'!BA878,'Payroll'!BA898,'Payroll'!BA918,'Payroll'!BA938,'Payroll'!BA958,'Payroll'!BA978,'Payroll'!BA998,'Payroll'!BA1018,'Payroll'!BA1038,'Payroll'!BA1058,'Payroll'!BA1078,'Payroll'!BA1098,'Payroll'!BA1118,'Payroll'!BA1138,'Payroll'!BA1158,'Payroll'!BA1178,'Payroll'!BA1198)</f>
        <v>11990.706114218436</v>
      </c>
      <c r="BB15" s="35">
        <f>SUM('Payroll'!BB18,'Payroll'!BB38,'Payroll'!BB58,'Payroll'!BB78,'Payroll'!BB98,'Payroll'!BB118,'Payroll'!BB138,'Payroll'!BB158,'Payroll'!BB178,'Payroll'!BB198,'Payroll'!BB218,'Payroll'!BB238,'Payroll'!BB258,'Payroll'!BB278,'Payroll'!BB298,'Payroll'!BB318,'Payroll'!BB338,'Payroll'!BB358,'Payroll'!BB378,'Payroll'!BB398,'Payroll'!BB418,'Payroll'!BB438,'Payroll'!BB458,'Payroll'!BB478,'Payroll'!BB498,'Payroll'!BB518,'Payroll'!BB538,'Payroll'!BB558,'Payroll'!BB578,'Payroll'!BB598,'Payroll'!BB618,'Payroll'!BB638,'Payroll'!BB658,'Payroll'!BB678,'Payroll'!BB698,'Payroll'!BB718,'Payroll'!BB738,'Payroll'!BB758,'Payroll'!BB778,'Payroll'!BB798,'Payroll'!BB818,'Payroll'!BB838,'Payroll'!BB858,'Payroll'!BB878,'Payroll'!BB898,'Payroll'!BB918,'Payroll'!BB938,'Payroll'!BB958,'Payroll'!BB978,'Payroll'!BB998,'Payroll'!BB1018,'Payroll'!BB1038,'Payroll'!BB1058,'Payroll'!BB1078,'Payroll'!BB1098,'Payroll'!BB1118,'Payroll'!BB1138,'Payroll'!BB1158,'Payroll'!BB1178,'Payroll'!BB1198)</f>
        <v>11990.706114218436</v>
      </c>
      <c r="BC15" s="35">
        <f>SUM('Payroll'!BC18,'Payroll'!BC38,'Payroll'!BC58,'Payroll'!BC78,'Payroll'!BC98,'Payroll'!BC118,'Payroll'!BC138,'Payroll'!BC158,'Payroll'!BC178,'Payroll'!BC198,'Payroll'!BC218,'Payroll'!BC238,'Payroll'!BC258,'Payroll'!BC278,'Payroll'!BC298,'Payroll'!BC318,'Payroll'!BC338,'Payroll'!BC358,'Payroll'!BC378,'Payroll'!BC398,'Payroll'!BC418,'Payroll'!BC438,'Payroll'!BC458,'Payroll'!BC478,'Payroll'!BC498,'Payroll'!BC518,'Payroll'!BC538,'Payroll'!BC558,'Payroll'!BC578,'Payroll'!BC598,'Payroll'!BC618,'Payroll'!BC638,'Payroll'!BC658,'Payroll'!BC678,'Payroll'!BC698,'Payroll'!BC718,'Payroll'!BC738,'Payroll'!BC758,'Payroll'!BC778,'Payroll'!BC798,'Payroll'!BC818,'Payroll'!BC838,'Payroll'!BC858,'Payroll'!BC878,'Payroll'!BC898,'Payroll'!BC918,'Payroll'!BC938,'Payroll'!BC958,'Payroll'!BC978,'Payroll'!BC998,'Payroll'!BC1018,'Payroll'!BC1038,'Payroll'!BC1058,'Payroll'!BC1078,'Payroll'!BC1098,'Payroll'!BC1118,'Payroll'!BC1138,'Payroll'!BC1158,'Payroll'!BC1178,'Payroll'!BC1198)</f>
        <v>11990.706114218436</v>
      </c>
      <c r="BD15" s="35">
        <f>SUM('Payroll'!BD18,'Payroll'!BD38,'Payroll'!BD58,'Payroll'!BD78,'Payroll'!BD98,'Payroll'!BD118,'Payroll'!BD138,'Payroll'!BD158,'Payroll'!BD178,'Payroll'!BD198,'Payroll'!BD218,'Payroll'!BD238,'Payroll'!BD258,'Payroll'!BD278,'Payroll'!BD298,'Payroll'!BD318,'Payroll'!BD338,'Payroll'!BD358,'Payroll'!BD378,'Payroll'!BD398,'Payroll'!BD418,'Payroll'!BD438,'Payroll'!BD458,'Payroll'!BD478,'Payroll'!BD498,'Payroll'!BD518,'Payroll'!BD538,'Payroll'!BD558,'Payroll'!BD578,'Payroll'!BD598,'Payroll'!BD618,'Payroll'!BD638,'Payroll'!BD658,'Payroll'!BD678,'Payroll'!BD698,'Payroll'!BD718,'Payroll'!BD738,'Payroll'!BD758,'Payroll'!BD778,'Payroll'!BD798,'Payroll'!BD818,'Payroll'!BD838,'Payroll'!BD858,'Payroll'!BD878,'Payroll'!BD898,'Payroll'!BD918,'Payroll'!BD938,'Payroll'!BD958,'Payroll'!BD978,'Payroll'!BD998,'Payroll'!BD1018,'Payroll'!BD1038,'Payroll'!BD1058,'Payroll'!BD1078,'Payroll'!BD1098,'Payroll'!BD1118,'Payroll'!BD1138,'Payroll'!BD1158,'Payroll'!BD1178,'Payroll'!BD1198)</f>
        <v>12420.286099384079</v>
      </c>
      <c r="BE15" s="35">
        <f>SUM('Payroll'!BE18,'Payroll'!BE38,'Payroll'!BE58,'Payroll'!BE78,'Payroll'!BE98,'Payroll'!BE118,'Payroll'!BE138,'Payroll'!BE158,'Payroll'!BE178,'Payroll'!BE198,'Payroll'!BE218,'Payroll'!BE238,'Payroll'!BE258,'Payroll'!BE278,'Payroll'!BE298,'Payroll'!BE318,'Payroll'!BE338,'Payroll'!BE358,'Payroll'!BE378,'Payroll'!BE398,'Payroll'!BE418,'Payroll'!BE438,'Payroll'!BE458,'Payroll'!BE478,'Payroll'!BE498,'Payroll'!BE518,'Payroll'!BE538,'Payroll'!BE558,'Payroll'!BE578,'Payroll'!BE598,'Payroll'!BE618,'Payroll'!BE638,'Payroll'!BE658,'Payroll'!BE678,'Payroll'!BE698,'Payroll'!BE718,'Payroll'!BE738,'Payroll'!BE758,'Payroll'!BE778,'Payroll'!BE798,'Payroll'!BE818,'Payroll'!BE838,'Payroll'!BE858,'Payroll'!BE878,'Payroll'!BE898,'Payroll'!BE918,'Payroll'!BE938,'Payroll'!BE958,'Payroll'!BE978,'Payroll'!BE998,'Payroll'!BE1018,'Payroll'!BE1038,'Payroll'!BE1058,'Payroll'!BE1078,'Payroll'!BE1098,'Payroll'!BE1118,'Payroll'!BE1138,'Payroll'!BE1158,'Payroll'!BE1178,'Payroll'!BE1198)</f>
        <v>12420.286099384079</v>
      </c>
      <c r="BF15" s="35">
        <f>SUM('Payroll'!BF18,'Payroll'!BF38,'Payroll'!BF58,'Payroll'!BF78,'Payroll'!BF98,'Payroll'!BF118,'Payroll'!BF138,'Payroll'!BF158,'Payroll'!BF178,'Payroll'!BF198,'Payroll'!BF218,'Payroll'!BF238,'Payroll'!BF258,'Payroll'!BF278,'Payroll'!BF298,'Payroll'!BF318,'Payroll'!BF338,'Payroll'!BF358,'Payroll'!BF378,'Payroll'!BF398,'Payroll'!BF418,'Payroll'!BF438,'Payroll'!BF458,'Payroll'!BF478,'Payroll'!BF498,'Payroll'!BF518,'Payroll'!BF538,'Payroll'!BF558,'Payroll'!BF578,'Payroll'!BF598,'Payroll'!BF618,'Payroll'!BF638,'Payroll'!BF658,'Payroll'!BF678,'Payroll'!BF698,'Payroll'!BF718,'Payroll'!BF738,'Payroll'!BF758,'Payroll'!BF778,'Payroll'!BF798,'Payroll'!BF818,'Payroll'!BF838,'Payroll'!BF858,'Payroll'!BF878,'Payroll'!BF898,'Payroll'!BF918,'Payroll'!BF938,'Payroll'!BF958,'Payroll'!BF978,'Payroll'!BF998,'Payroll'!BF1018,'Payroll'!BF1038,'Payroll'!BF1058,'Payroll'!BF1078,'Payroll'!BF1098,'Payroll'!BF1118,'Payroll'!BF1138,'Payroll'!BF1158,'Payroll'!BF1178,'Payroll'!BF1198)</f>
        <v>12420.286099384079</v>
      </c>
      <c r="BG15" s="35">
        <f>SUM('Payroll'!BG18,'Payroll'!BG38,'Payroll'!BG58,'Payroll'!BG78,'Payroll'!BG98,'Payroll'!BG118,'Payroll'!BG138,'Payroll'!BG158,'Payroll'!BG178,'Payroll'!BG198,'Payroll'!BG218,'Payroll'!BG238,'Payroll'!BG258,'Payroll'!BG278,'Payroll'!BG298,'Payroll'!BG318,'Payroll'!BG338,'Payroll'!BG358,'Payroll'!BG378,'Payroll'!BG398,'Payroll'!BG418,'Payroll'!BG438,'Payroll'!BG458,'Payroll'!BG478,'Payroll'!BG498,'Payroll'!BG518,'Payroll'!BG538,'Payroll'!BG558,'Payroll'!BG578,'Payroll'!BG598,'Payroll'!BG618,'Payroll'!BG638,'Payroll'!BG658,'Payroll'!BG678,'Payroll'!BG698,'Payroll'!BG718,'Payroll'!BG738,'Payroll'!BG758,'Payroll'!BG778,'Payroll'!BG798,'Payroll'!BG818,'Payroll'!BG838,'Payroll'!BG858,'Payroll'!BG878,'Payroll'!BG898,'Payroll'!BG918,'Payroll'!BG938,'Payroll'!BG958,'Payroll'!BG978,'Payroll'!BG998,'Payroll'!BG1018,'Payroll'!BG1038,'Payroll'!BG1058,'Payroll'!BG1078,'Payroll'!BG1098,'Payroll'!BG1118,'Payroll'!BG1138,'Payroll'!BG1158,'Payroll'!BG1178,'Payroll'!BG1198)</f>
        <v>12420.286099384079</v>
      </c>
      <c r="BH15" s="35">
        <f>SUM('Payroll'!BH18,'Payroll'!BH38,'Payroll'!BH58,'Payroll'!BH78,'Payroll'!BH98,'Payroll'!BH118,'Payroll'!BH138,'Payroll'!BH158,'Payroll'!BH178,'Payroll'!BH198,'Payroll'!BH218,'Payroll'!BH238,'Payroll'!BH258,'Payroll'!BH278,'Payroll'!BH298,'Payroll'!BH318,'Payroll'!BH338,'Payroll'!BH358,'Payroll'!BH378,'Payroll'!BH398,'Payroll'!BH418,'Payroll'!BH438,'Payroll'!BH458,'Payroll'!BH478,'Payroll'!BH498,'Payroll'!BH518,'Payroll'!BH538,'Payroll'!BH558,'Payroll'!BH578,'Payroll'!BH598,'Payroll'!BH618,'Payroll'!BH638,'Payroll'!BH658,'Payroll'!BH678,'Payroll'!BH698,'Payroll'!BH718,'Payroll'!BH738,'Payroll'!BH758,'Payroll'!BH778,'Payroll'!BH798,'Payroll'!BH818,'Payroll'!BH838,'Payroll'!BH858,'Payroll'!BH878,'Payroll'!BH898,'Payroll'!BH918,'Payroll'!BH938,'Payroll'!BH958,'Payroll'!BH978,'Payroll'!BH998,'Payroll'!BH1018,'Payroll'!BH1038,'Payroll'!BH1058,'Payroll'!BH1078,'Payroll'!BH1098,'Payroll'!BH1118,'Payroll'!BH1138,'Payroll'!BH1158,'Payroll'!BH1178,'Payroll'!BH1198)</f>
        <v>12420.286099384079</v>
      </c>
      <c r="BI15" s="35">
        <f>SUM('Payroll'!BI18,'Payroll'!BI38,'Payroll'!BI58,'Payroll'!BI78,'Payroll'!BI98,'Payroll'!BI118,'Payroll'!BI138,'Payroll'!BI158,'Payroll'!BI178,'Payroll'!BI198,'Payroll'!BI218,'Payroll'!BI238,'Payroll'!BI258,'Payroll'!BI278,'Payroll'!BI298,'Payroll'!BI318,'Payroll'!BI338,'Payroll'!BI358,'Payroll'!BI378,'Payroll'!BI398,'Payroll'!BI418,'Payroll'!BI438,'Payroll'!BI458,'Payroll'!BI478,'Payroll'!BI498,'Payroll'!BI518,'Payroll'!BI538,'Payroll'!BI558,'Payroll'!BI578,'Payroll'!BI598,'Payroll'!BI618,'Payroll'!BI638,'Payroll'!BI658,'Payroll'!BI678,'Payroll'!BI698,'Payroll'!BI718,'Payroll'!BI738,'Payroll'!BI758,'Payroll'!BI778,'Payroll'!BI798,'Payroll'!BI818,'Payroll'!BI838,'Payroll'!BI858,'Payroll'!BI878,'Payroll'!BI898,'Payroll'!BI918,'Payroll'!BI938,'Payroll'!BI958,'Payroll'!BI978,'Payroll'!BI998,'Payroll'!BI1018,'Payroll'!BI1038,'Payroll'!BI1058,'Payroll'!BI1078,'Payroll'!BI1098,'Payroll'!BI1118,'Payroll'!BI1138,'Payroll'!BI1158,'Payroll'!BI1178,'Payroll'!BI1198)</f>
        <v>12420.286099384079</v>
      </c>
      <c r="BJ15" s="35">
        <f>SUM('Payroll'!BJ18,'Payroll'!BJ38,'Payroll'!BJ58,'Payroll'!BJ78,'Payroll'!BJ98,'Payroll'!BJ118,'Payroll'!BJ138,'Payroll'!BJ158,'Payroll'!BJ178,'Payroll'!BJ198,'Payroll'!BJ218,'Payroll'!BJ238,'Payroll'!BJ258,'Payroll'!BJ278,'Payroll'!BJ298,'Payroll'!BJ318,'Payroll'!BJ338,'Payroll'!BJ358,'Payroll'!BJ378,'Payroll'!BJ398,'Payroll'!BJ418,'Payroll'!BJ438,'Payroll'!BJ458,'Payroll'!BJ478,'Payroll'!BJ498,'Payroll'!BJ518,'Payroll'!BJ538,'Payroll'!BJ558,'Payroll'!BJ578,'Payroll'!BJ598,'Payroll'!BJ618,'Payroll'!BJ638,'Payroll'!BJ658,'Payroll'!BJ678,'Payroll'!BJ698,'Payroll'!BJ718,'Payroll'!BJ738,'Payroll'!BJ758,'Payroll'!BJ778,'Payroll'!BJ798,'Payroll'!BJ818,'Payroll'!BJ838,'Payroll'!BJ858,'Payroll'!BJ878,'Payroll'!BJ898,'Payroll'!BJ918,'Payroll'!BJ938,'Payroll'!BJ958,'Payroll'!BJ978,'Payroll'!BJ998,'Payroll'!BJ1018,'Payroll'!BJ1038,'Payroll'!BJ1058,'Payroll'!BJ1078,'Payroll'!BJ1098,'Payroll'!BJ1118,'Payroll'!BJ1138,'Payroll'!BJ1158,'Payroll'!BJ1178,'Payroll'!BJ1198)</f>
        <v>12420.286099384079</v>
      </c>
      <c r="BK15" s="35">
        <f>SUM('Payroll'!BK18,'Payroll'!BK38,'Payroll'!BK58,'Payroll'!BK78,'Payroll'!BK98,'Payroll'!BK118,'Payroll'!BK138,'Payroll'!BK158,'Payroll'!BK178,'Payroll'!BK198,'Payroll'!BK218,'Payroll'!BK238,'Payroll'!BK258,'Payroll'!BK278,'Payroll'!BK298,'Payroll'!BK318,'Payroll'!BK338,'Payroll'!BK358,'Payroll'!BK378,'Payroll'!BK398,'Payroll'!BK418,'Payroll'!BK438,'Payroll'!BK458,'Payroll'!BK478,'Payroll'!BK498,'Payroll'!BK518,'Payroll'!BK538,'Payroll'!BK558,'Payroll'!BK578,'Payroll'!BK598,'Payroll'!BK618,'Payroll'!BK638,'Payroll'!BK658,'Payroll'!BK678,'Payroll'!BK698,'Payroll'!BK718,'Payroll'!BK738,'Payroll'!BK758,'Payroll'!BK778,'Payroll'!BK798,'Payroll'!BK818,'Payroll'!BK838,'Payroll'!BK858,'Payroll'!BK878,'Payroll'!BK898,'Payroll'!BK918,'Payroll'!BK938,'Payroll'!BK958,'Payroll'!BK978,'Payroll'!BK998,'Payroll'!BK1018,'Payroll'!BK1038,'Payroll'!BK1058,'Payroll'!BK1078,'Payroll'!BK1098,'Payroll'!BK1118,'Payroll'!BK1138,'Payroll'!BK1158,'Payroll'!BK1178,'Payroll'!BK1198)</f>
        <v>12420.286099384079</v>
      </c>
      <c r="BL15" s="35">
        <f>SUM('Payroll'!BL18,'Payroll'!BL38,'Payroll'!BL58,'Payroll'!BL78,'Payroll'!BL98,'Payroll'!BL118,'Payroll'!BL138,'Payroll'!BL158,'Payroll'!BL178,'Payroll'!BL198,'Payroll'!BL218,'Payroll'!BL238,'Payroll'!BL258,'Payroll'!BL278,'Payroll'!BL298,'Payroll'!BL318,'Payroll'!BL338,'Payroll'!BL358,'Payroll'!BL378,'Payroll'!BL398,'Payroll'!BL418,'Payroll'!BL438,'Payroll'!BL458,'Payroll'!BL478,'Payroll'!BL498,'Payroll'!BL518,'Payroll'!BL538,'Payroll'!BL558,'Payroll'!BL578,'Payroll'!BL598,'Payroll'!BL618,'Payroll'!BL638,'Payroll'!BL658,'Payroll'!BL678,'Payroll'!BL698,'Payroll'!BL718,'Payroll'!BL738,'Payroll'!BL758,'Payroll'!BL778,'Payroll'!BL798,'Payroll'!BL818,'Payroll'!BL838,'Payroll'!BL858,'Payroll'!BL878,'Payroll'!BL898,'Payroll'!BL918,'Payroll'!BL938,'Payroll'!BL958,'Payroll'!BL978,'Payroll'!BL998,'Payroll'!BL1018,'Payroll'!BL1038,'Payroll'!BL1058,'Payroll'!BL1078,'Payroll'!BL1098,'Payroll'!BL1118,'Payroll'!BL1138,'Payroll'!BL1158,'Payroll'!BL1178,'Payroll'!BL1198)</f>
        <v>12420.286099384079</v>
      </c>
      <c r="BM15" s="35">
        <f>SUM('Payroll'!BM18,'Payroll'!BM38,'Payroll'!BM58,'Payroll'!BM78,'Payroll'!BM98,'Payroll'!BM118,'Payroll'!BM138,'Payroll'!BM158,'Payroll'!BM178,'Payroll'!BM198,'Payroll'!BM218,'Payroll'!BM238,'Payroll'!BM258,'Payroll'!BM278,'Payroll'!BM298,'Payroll'!BM318,'Payroll'!BM338,'Payroll'!BM358,'Payroll'!BM378,'Payroll'!BM398,'Payroll'!BM418,'Payroll'!BM438,'Payroll'!BM458,'Payroll'!BM478,'Payroll'!BM498,'Payroll'!BM518,'Payroll'!BM538,'Payroll'!BM558,'Payroll'!BM578,'Payroll'!BM598,'Payroll'!BM618,'Payroll'!BM638,'Payroll'!BM658,'Payroll'!BM678,'Payroll'!BM698,'Payroll'!BM718,'Payroll'!BM738,'Payroll'!BM758,'Payroll'!BM778,'Payroll'!BM798,'Payroll'!BM818,'Payroll'!BM838,'Payroll'!BM858,'Payroll'!BM878,'Payroll'!BM898,'Payroll'!BM918,'Payroll'!BM938,'Payroll'!BM958,'Payroll'!BM978,'Payroll'!BM998,'Payroll'!BM1018,'Payroll'!BM1038,'Payroll'!BM1058,'Payroll'!BM1078,'Payroll'!BM1098,'Payroll'!BM1118,'Payroll'!BM1138,'Payroll'!BM1158,'Payroll'!BM1178,'Payroll'!BM1198)</f>
        <v>12420.286099384079</v>
      </c>
      <c r="BN15" s="35">
        <f>SUM('Payroll'!BN18,'Payroll'!BN38,'Payroll'!BN58,'Payroll'!BN78,'Payroll'!BN98,'Payroll'!BN118,'Payroll'!BN138,'Payroll'!BN158,'Payroll'!BN178,'Payroll'!BN198,'Payroll'!BN218,'Payroll'!BN238,'Payroll'!BN258,'Payroll'!BN278,'Payroll'!BN298,'Payroll'!BN318,'Payroll'!BN338,'Payroll'!BN358,'Payroll'!BN378,'Payroll'!BN398,'Payroll'!BN418,'Payroll'!BN438,'Payroll'!BN458,'Payroll'!BN478,'Payroll'!BN498,'Payroll'!BN518,'Payroll'!BN538,'Payroll'!BN558,'Payroll'!BN578,'Payroll'!BN598,'Payroll'!BN618,'Payroll'!BN638,'Payroll'!BN658,'Payroll'!BN678,'Payroll'!BN698,'Payroll'!BN718,'Payroll'!BN738,'Payroll'!BN758,'Payroll'!BN778,'Payroll'!BN798,'Payroll'!BN818,'Payroll'!BN838,'Payroll'!BN858,'Payroll'!BN878,'Payroll'!BN898,'Payroll'!BN918,'Payroll'!BN938,'Payroll'!BN958,'Payroll'!BN978,'Payroll'!BN998,'Payroll'!BN1018,'Payroll'!BN1038,'Payroll'!BN1058,'Payroll'!BN1078,'Payroll'!BN1098,'Payroll'!BN1118,'Payroll'!BN1138,'Payroll'!BN1158,'Payroll'!BN1178,'Payroll'!BN1198)</f>
        <v>12420.286099384079</v>
      </c>
      <c r="BO15" s="35">
        <f>SUM('Payroll'!BO18,'Payroll'!BO38,'Payroll'!BO58,'Payroll'!BO78,'Payroll'!BO98,'Payroll'!BO118,'Payroll'!BO138,'Payroll'!BO158,'Payroll'!BO178,'Payroll'!BO198,'Payroll'!BO218,'Payroll'!BO238,'Payroll'!BO258,'Payroll'!BO278,'Payroll'!BO298,'Payroll'!BO318,'Payroll'!BO338,'Payroll'!BO358,'Payroll'!BO378,'Payroll'!BO398,'Payroll'!BO418,'Payroll'!BO438,'Payroll'!BO458,'Payroll'!BO478,'Payroll'!BO498,'Payroll'!BO518,'Payroll'!BO538,'Payroll'!BO558,'Payroll'!BO578,'Payroll'!BO598,'Payroll'!BO618,'Payroll'!BO638,'Payroll'!BO658,'Payroll'!BO678,'Payroll'!BO698,'Payroll'!BO718,'Payroll'!BO738,'Payroll'!BO758,'Payroll'!BO778,'Payroll'!BO798,'Payroll'!BO818,'Payroll'!BO838,'Payroll'!BO858,'Payroll'!BO878,'Payroll'!BO898,'Payroll'!BO918,'Payroll'!BO938,'Payroll'!BO958,'Payroll'!BO978,'Payroll'!BO998,'Payroll'!BO1018,'Payroll'!BO1038,'Payroll'!BO1058,'Payroll'!BO1078,'Payroll'!BO1098,'Payroll'!BO1118,'Payroll'!BO1138,'Payroll'!BO1158,'Payroll'!BO1178,'Payroll'!BO1198)</f>
        <v>12420.286099384079</v>
      </c>
    </row>
    <row r="16" ht="28" customHeight="1">
      <c r="A16" s="2" t="str">
        <v>PPL.AV</v>
      </c>
      <c r="B16" s="6" t="str">
        <v>Employer unemployment contribution (AV)</v>
      </c>
      <c r="C16" s="2" t="str">
        <v>EUR</v>
      </c>
      <c r="D16" s="2" t="str">
        <v>SUM</v>
      </c>
      <c r="E16" s="36">
        <f>SUM(H16:BO16)</f>
        <v>78140.99117749614</v>
      </c>
      <c r="F16" s="6" t="str"/>
      <c r="G16" s="2"/>
      <c r="H16" s="35">
        <f>SUM('Payroll'!H19,'Payroll'!H39,'Payroll'!H59,'Payroll'!H79,'Payroll'!H99,'Payroll'!H119,'Payroll'!H139,'Payroll'!H159,'Payroll'!H179,'Payroll'!H199,'Payroll'!H219,'Payroll'!H239,'Payroll'!H259,'Payroll'!H279,'Payroll'!H299,'Payroll'!H319,'Payroll'!H339,'Payroll'!H359,'Payroll'!H379,'Payroll'!H399,'Payroll'!H419,'Payroll'!H439,'Payroll'!H459,'Payroll'!H479,'Payroll'!H499,'Payroll'!H519,'Payroll'!H539,'Payroll'!H559,'Payroll'!H579,'Payroll'!H599,'Payroll'!H619,'Payroll'!H639,'Payroll'!H659,'Payroll'!H679,'Payroll'!H699,'Payroll'!H719,'Payroll'!H739,'Payroll'!H759,'Payroll'!H779,'Payroll'!H799,'Payroll'!H819,'Payroll'!H839,'Payroll'!H859,'Payroll'!H879,'Payroll'!H899,'Payroll'!H919,'Payroll'!H939,'Payroll'!H959,'Payroll'!H979,'Payroll'!H999,'Payroll'!H1019,'Payroll'!H1039,'Payroll'!H1059,'Payroll'!H1079,'Payroll'!H1099,'Payroll'!H1119,'Payroll'!H1139,'Payroll'!H1159,'Payroll'!H1179,'Payroll'!H1199)</f>
        <v>100.9125</v>
      </c>
      <c r="I16" s="35">
        <f>SUM('Payroll'!I19,'Payroll'!I39,'Payroll'!I59,'Payroll'!I79,'Payroll'!I99,'Payroll'!I119,'Payroll'!I139,'Payroll'!I159,'Payroll'!I179,'Payroll'!I199,'Payroll'!I219,'Payroll'!I239,'Payroll'!I259,'Payroll'!I279,'Payroll'!I299,'Payroll'!I319,'Payroll'!I339,'Payroll'!I359,'Payroll'!I379,'Payroll'!I399,'Payroll'!I419,'Payroll'!I439,'Payroll'!I459,'Payroll'!I479,'Payroll'!I499,'Payroll'!I519,'Payroll'!I539,'Payroll'!I559,'Payroll'!I579,'Payroll'!I599,'Payroll'!I619,'Payroll'!I639,'Payroll'!I659,'Payroll'!I679,'Payroll'!I699,'Payroll'!I719,'Payroll'!I739,'Payroll'!I759,'Payroll'!I779,'Payroll'!I799,'Payroll'!I819,'Payroll'!I839,'Payroll'!I859,'Payroll'!I879,'Payroll'!I899,'Payroll'!I919,'Payroll'!I939,'Payroll'!I959,'Payroll'!I979,'Payroll'!I999,'Payroll'!I1019,'Payroll'!I1039,'Payroll'!I1059,'Payroll'!I1079,'Payroll'!I1099,'Payroll'!I1119,'Payroll'!I1139,'Payroll'!I1159,'Payroll'!I1179,'Payroll'!I1199)</f>
        <v>201.825</v>
      </c>
      <c r="J16" s="35">
        <f>SUM('Payroll'!J19,'Payroll'!J39,'Payroll'!J59,'Payroll'!J79,'Payroll'!J99,'Payroll'!J119,'Payroll'!J139,'Payroll'!J159,'Payroll'!J179,'Payroll'!J199,'Payroll'!J219,'Payroll'!J239,'Payroll'!J259,'Payroll'!J279,'Payroll'!J299,'Payroll'!J319,'Payroll'!J339,'Payroll'!J359,'Payroll'!J379,'Payroll'!J399,'Payroll'!J419,'Payroll'!J439,'Payroll'!J459,'Payroll'!J479,'Payroll'!J499,'Payroll'!J519,'Payroll'!J539,'Payroll'!J559,'Payroll'!J579,'Payroll'!J599,'Payroll'!J619,'Payroll'!J639,'Payroll'!J659,'Payroll'!J679,'Payroll'!J699,'Payroll'!J719,'Payroll'!J739,'Payroll'!J759,'Payroll'!J779,'Payroll'!J799,'Payroll'!J819,'Payroll'!J839,'Payroll'!J859,'Payroll'!J879,'Payroll'!J899,'Payroll'!J919,'Payroll'!J939,'Payroll'!J959,'Payroll'!J979,'Payroll'!J999,'Payroll'!J1019,'Payroll'!J1039,'Payroll'!J1059,'Payroll'!J1079,'Payroll'!J1099,'Payroll'!J1119,'Payroll'!J1139,'Payroll'!J1159,'Payroll'!J1179,'Payroll'!J1199)</f>
        <v>291.525</v>
      </c>
      <c r="K16" s="35">
        <f>SUM('Payroll'!K19,'Payroll'!K39,'Payroll'!K59,'Payroll'!K79,'Payroll'!K99,'Payroll'!K119,'Payroll'!K139,'Payroll'!K159,'Payroll'!K179,'Payroll'!K199,'Payroll'!K219,'Payroll'!K239,'Payroll'!K259,'Payroll'!K279,'Payroll'!K299,'Payroll'!K319,'Payroll'!K339,'Payroll'!K359,'Payroll'!K379,'Payroll'!K399,'Payroll'!K419,'Payroll'!K439,'Payroll'!K459,'Payroll'!K479,'Payroll'!K499,'Payroll'!K519,'Payroll'!K539,'Payroll'!K559,'Payroll'!K579,'Payroll'!K599,'Payroll'!K619,'Payroll'!K639,'Payroll'!K659,'Payroll'!K679,'Payroll'!K699,'Payroll'!K719,'Payroll'!K739,'Payroll'!K759,'Payroll'!K779,'Payroll'!K799,'Payroll'!K819,'Payroll'!K839,'Payroll'!K859,'Payroll'!K879,'Payroll'!K899,'Payroll'!K919,'Payroll'!K939,'Payroll'!K959,'Payroll'!K979,'Payroll'!K999,'Payroll'!K1019,'Payroll'!K1039,'Payroll'!K1059,'Payroll'!K1079,'Payroll'!K1099,'Payroll'!K1119,'Payroll'!K1139,'Payroll'!K1159,'Payroll'!K1179,'Payroll'!K1199)</f>
        <v>470.92499999999995</v>
      </c>
      <c r="L16" s="35">
        <f>SUM('Payroll'!L19,'Payroll'!L39,'Payroll'!L59,'Payroll'!L79,'Payroll'!L99,'Payroll'!L119,'Payroll'!L139,'Payroll'!L159,'Payroll'!L179,'Payroll'!L199,'Payroll'!L219,'Payroll'!L239,'Payroll'!L259,'Payroll'!L279,'Payroll'!L299,'Payroll'!L319,'Payroll'!L339,'Payroll'!L359,'Payroll'!L379,'Payroll'!L399,'Payroll'!L419,'Payroll'!L439,'Payroll'!L459,'Payroll'!L479,'Payroll'!L499,'Payroll'!L519,'Payroll'!L539,'Payroll'!L559,'Payroll'!L579,'Payroll'!L599,'Payroll'!L619,'Payroll'!L639,'Payroll'!L659,'Payroll'!L679,'Payroll'!L699,'Payroll'!L719,'Payroll'!L739,'Payroll'!L759,'Payroll'!L779,'Payroll'!L799,'Payroll'!L819,'Payroll'!L839,'Payroll'!L859,'Payroll'!L879,'Payroll'!L899,'Payroll'!L919,'Payroll'!L939,'Payroll'!L959,'Payroll'!L979,'Payroll'!L999,'Payroll'!L1019,'Payroll'!L1039,'Payroll'!L1059,'Payroll'!L1079,'Payroll'!L1099,'Payroll'!L1119,'Payroll'!L1139,'Payroll'!L1159,'Payroll'!L1179,'Payroll'!L1199)</f>
        <v>560.625</v>
      </c>
      <c r="M16" s="35">
        <f>SUM('Payroll'!M19,'Payroll'!M39,'Payroll'!M59,'Payroll'!M79,'Payroll'!M99,'Payroll'!M119,'Payroll'!M139,'Payroll'!M159,'Payroll'!M179,'Payroll'!M199,'Payroll'!M219,'Payroll'!M239,'Payroll'!M259,'Payroll'!M279,'Payroll'!M299,'Payroll'!M319,'Payroll'!M339,'Payroll'!M359,'Payroll'!M379,'Payroll'!M399,'Payroll'!M419,'Payroll'!M439,'Payroll'!M459,'Payroll'!M479,'Payroll'!M499,'Payroll'!M519,'Payroll'!M539,'Payroll'!M559,'Payroll'!M579,'Payroll'!M599,'Payroll'!M619,'Payroll'!M639,'Payroll'!M659,'Payroll'!M679,'Payroll'!M699,'Payroll'!M719,'Payroll'!M739,'Payroll'!M759,'Payroll'!M779,'Payroll'!M799,'Payroll'!M819,'Payroll'!M839,'Payroll'!M859,'Payroll'!M879,'Payroll'!M899,'Payroll'!M919,'Payroll'!M939,'Payroll'!M959,'Payroll'!M979,'Payroll'!M999,'Payroll'!M1019,'Payroll'!M1039,'Payroll'!M1059,'Payroll'!M1079,'Payroll'!M1099,'Payroll'!M1119,'Payroll'!M1139,'Payroll'!M1159,'Payroll'!M1179,'Payroll'!M1199)</f>
        <v>560.625</v>
      </c>
      <c r="N16" s="35">
        <f>SUM('Payroll'!N19,'Payroll'!N39,'Payroll'!N59,'Payroll'!N79,'Payroll'!N99,'Payroll'!N119,'Payroll'!N139,'Payroll'!N159,'Payroll'!N179,'Payroll'!N199,'Payroll'!N219,'Payroll'!N239,'Payroll'!N259,'Payroll'!N279,'Payroll'!N299,'Payroll'!N319,'Payroll'!N339,'Payroll'!N359,'Payroll'!N379,'Payroll'!N399,'Payroll'!N419,'Payroll'!N439,'Payroll'!N459,'Payroll'!N479,'Payroll'!N499,'Payroll'!N519,'Payroll'!N539,'Payroll'!N559,'Payroll'!N579,'Payroll'!N599,'Payroll'!N619,'Payroll'!N639,'Payroll'!N659,'Payroll'!N679,'Payroll'!N699,'Payroll'!N719,'Payroll'!N739,'Payroll'!N759,'Payroll'!N779,'Payroll'!N799,'Payroll'!N819,'Payroll'!N839,'Payroll'!N859,'Payroll'!N879,'Payroll'!N899,'Payroll'!N919,'Payroll'!N939,'Payroll'!N959,'Payroll'!N979,'Payroll'!N999,'Payroll'!N1019,'Payroll'!N1039,'Payroll'!N1059,'Payroll'!N1079,'Payroll'!N1099,'Payroll'!N1119,'Payroll'!N1139,'Payroll'!N1159,'Payroll'!N1179,'Payroll'!N1199)</f>
        <v>560.625</v>
      </c>
      <c r="O16" s="35">
        <f>SUM('Payroll'!O19,'Payroll'!O39,'Payroll'!O59,'Payroll'!O79,'Payroll'!O99,'Payroll'!O119,'Payroll'!O139,'Payroll'!O159,'Payroll'!O179,'Payroll'!O199,'Payroll'!O219,'Payroll'!O239,'Payroll'!O259,'Payroll'!O279,'Payroll'!O299,'Payroll'!O319,'Payroll'!O339,'Payroll'!O359,'Payroll'!O379,'Payroll'!O399,'Payroll'!O419,'Payroll'!O439,'Payroll'!O459,'Payroll'!O479,'Payroll'!O499,'Payroll'!O519,'Payroll'!O539,'Payroll'!O559,'Payroll'!O579,'Payroll'!O599,'Payroll'!O619,'Payroll'!O639,'Payroll'!O659,'Payroll'!O679,'Payroll'!O699,'Payroll'!O719,'Payroll'!O739,'Payroll'!O759,'Payroll'!O779,'Payroll'!O799,'Payroll'!O819,'Payroll'!O839,'Payroll'!O859,'Payroll'!O879,'Payroll'!O899,'Payroll'!O919,'Payroll'!O939,'Payroll'!O959,'Payroll'!O979,'Payroll'!O999,'Payroll'!O1019,'Payroll'!O1039,'Payroll'!O1059,'Payroll'!O1079,'Payroll'!O1099,'Payroll'!O1119,'Payroll'!O1139,'Payroll'!O1159,'Payroll'!O1179,'Payroll'!O1199)</f>
        <v>683.9625</v>
      </c>
      <c r="P16" s="35">
        <f>SUM('Payroll'!P19,'Payroll'!P39,'Payroll'!P59,'Payroll'!P79,'Payroll'!P99,'Payroll'!P119,'Payroll'!P139,'Payroll'!P159,'Payroll'!P179,'Payroll'!P199,'Payroll'!P219,'Payroll'!P239,'Payroll'!P259,'Payroll'!P279,'Payroll'!P299,'Payroll'!P319,'Payroll'!P339,'Payroll'!P359,'Payroll'!P379,'Payroll'!P399,'Payroll'!P419,'Payroll'!P439,'Payroll'!P459,'Payroll'!P479,'Payroll'!P499,'Payroll'!P519,'Payroll'!P539,'Payroll'!P559,'Payroll'!P579,'Payroll'!P599,'Payroll'!P619,'Payroll'!P639,'Payroll'!P659,'Payroll'!P679,'Payroll'!P699,'Payroll'!P719,'Payroll'!P739,'Payroll'!P759,'Payroll'!P779,'Payroll'!P799,'Payroll'!P819,'Payroll'!P839,'Payroll'!P859,'Payroll'!P879,'Payroll'!P899,'Payroll'!P919,'Payroll'!P939,'Payroll'!P959,'Payroll'!P979,'Payroll'!P999,'Payroll'!P1019,'Payroll'!P1039,'Payroll'!P1059,'Payroll'!P1079,'Payroll'!P1099,'Payroll'!P1119,'Payroll'!P1139,'Payroll'!P1159,'Payroll'!P1179,'Payroll'!P1199)</f>
        <v>876.8175</v>
      </c>
      <c r="Q16" s="35">
        <f>SUM('Payroll'!Q19,'Payroll'!Q39,'Payroll'!Q59,'Payroll'!Q79,'Payroll'!Q99,'Payroll'!Q119,'Payroll'!Q139,'Payroll'!Q159,'Payroll'!Q179,'Payroll'!Q199,'Payroll'!Q219,'Payroll'!Q239,'Payroll'!Q259,'Payroll'!Q279,'Payroll'!Q299,'Payroll'!Q319,'Payroll'!Q339,'Payroll'!Q359,'Payroll'!Q379,'Payroll'!Q399,'Payroll'!Q419,'Payroll'!Q439,'Payroll'!Q459,'Payroll'!Q479,'Payroll'!Q499,'Payroll'!Q519,'Payroll'!Q539,'Payroll'!Q559,'Payroll'!Q579,'Payroll'!Q599,'Payroll'!Q619,'Payroll'!Q639,'Payroll'!Q659,'Payroll'!Q679,'Payroll'!Q699,'Payroll'!Q719,'Payroll'!Q739,'Payroll'!Q759,'Payroll'!Q779,'Payroll'!Q799,'Payroll'!Q819,'Payroll'!Q839,'Payroll'!Q859,'Payroll'!Q879,'Payroll'!Q899,'Payroll'!Q919,'Payroll'!Q939,'Payroll'!Q959,'Payroll'!Q979,'Payroll'!Q999,'Payroll'!Q1019,'Payroll'!Q1039,'Payroll'!Q1059,'Payroll'!Q1079,'Payroll'!Q1099,'Payroll'!Q1119,'Payroll'!Q1139,'Payroll'!Q1159,'Payroll'!Q1179,'Payroll'!Q1199)</f>
        <v>927.27375</v>
      </c>
      <c r="R16" s="35">
        <f>SUM('Payroll'!R19,'Payroll'!R39,'Payroll'!R59,'Payroll'!R79,'Payroll'!R99,'Payroll'!R119,'Payroll'!R139,'Payroll'!R159,'Payroll'!R179,'Payroll'!R199,'Payroll'!R219,'Payroll'!R239,'Payroll'!R259,'Payroll'!R279,'Payroll'!R299,'Payroll'!R319,'Payroll'!R339,'Payroll'!R359,'Payroll'!R379,'Payroll'!R399,'Payroll'!R419,'Payroll'!R439,'Payroll'!R459,'Payroll'!R479,'Payroll'!R499,'Payroll'!R519,'Payroll'!R539,'Payroll'!R559,'Payroll'!R579,'Payroll'!R599,'Payroll'!R619,'Payroll'!R639,'Payroll'!R659,'Payroll'!R679,'Payroll'!R699,'Payroll'!R719,'Payroll'!R739,'Payroll'!R759,'Payroll'!R779,'Payroll'!R799,'Payroll'!R819,'Payroll'!R839,'Payroll'!R859,'Payroll'!R879,'Payroll'!R899,'Payroll'!R919,'Payroll'!R939,'Payroll'!R959,'Payroll'!R979,'Payroll'!R999,'Payroll'!R1019,'Payroll'!R1039,'Payroll'!R1059,'Payroll'!R1079,'Payroll'!R1099,'Payroll'!R1119,'Payroll'!R1139,'Payroll'!R1159,'Payroll'!R1179,'Payroll'!R1199)</f>
        <v>927.27375</v>
      </c>
      <c r="S16" s="35">
        <f>SUM('Payroll'!S19,'Payroll'!S39,'Payroll'!S59,'Payroll'!S79,'Payroll'!S99,'Payroll'!S119,'Payroll'!S139,'Payroll'!S159,'Payroll'!S179,'Payroll'!S199,'Payroll'!S219,'Payroll'!S239,'Payroll'!S259,'Payroll'!S279,'Payroll'!S299,'Payroll'!S319,'Payroll'!S339,'Payroll'!S359,'Payroll'!S379,'Payroll'!S399,'Payroll'!S419,'Payroll'!S439,'Payroll'!S459,'Payroll'!S479,'Payroll'!S499,'Payroll'!S519,'Payroll'!S539,'Payroll'!S559,'Payroll'!S579,'Payroll'!S599,'Payroll'!S619,'Payroll'!S639,'Payroll'!S659,'Payroll'!S679,'Payroll'!S699,'Payroll'!S719,'Payroll'!S739,'Payroll'!S759,'Payroll'!S779,'Payroll'!S799,'Payroll'!S819,'Payroll'!S839,'Payroll'!S859,'Payroll'!S879,'Payroll'!S899,'Payroll'!S919,'Payroll'!S939,'Payroll'!S959,'Payroll'!S979,'Payroll'!S999,'Payroll'!S1019,'Payroll'!S1039,'Payroll'!S1059,'Payroll'!S1079,'Payroll'!S1099,'Payroll'!S1119,'Payroll'!S1139,'Payroll'!S1159,'Payroll'!S1179,'Payroll'!S1199)</f>
        <v>927.27375</v>
      </c>
      <c r="T16" s="35">
        <f>SUM('Payroll'!T19,'Payroll'!T39,'Payroll'!T59,'Payroll'!T79,'Payroll'!T99,'Payroll'!T119,'Payroll'!T139,'Payroll'!T159,'Payroll'!T179,'Payroll'!T199,'Payroll'!T219,'Payroll'!T239,'Payroll'!T259,'Payroll'!T279,'Payroll'!T299,'Payroll'!T319,'Payroll'!T339,'Payroll'!T359,'Payroll'!T379,'Payroll'!T399,'Payroll'!T419,'Payroll'!T439,'Payroll'!T459,'Payroll'!T479,'Payroll'!T499,'Payroll'!T519,'Payroll'!T539,'Payroll'!T559,'Payroll'!T579,'Payroll'!T599,'Payroll'!T619,'Payroll'!T639,'Payroll'!T659,'Payroll'!T679,'Payroll'!T699,'Payroll'!T719,'Payroll'!T739,'Payroll'!T759,'Payroll'!T779,'Payroll'!T799,'Payroll'!T819,'Payroll'!T839,'Payroll'!T859,'Payroll'!T879,'Payroll'!T899,'Payroll'!T919,'Payroll'!T939,'Payroll'!T959,'Payroll'!T979,'Payroll'!T999,'Payroll'!T1019,'Payroll'!T1039,'Payroll'!T1059,'Payroll'!T1079,'Payroll'!T1099,'Payroll'!T1119,'Payroll'!T1139,'Payroll'!T1159,'Payroll'!T1179,'Payroll'!T1199)</f>
        <v>1040.9628937499997</v>
      </c>
      <c r="U16" s="35">
        <f>SUM('Payroll'!U19,'Payroll'!U39,'Payroll'!U59,'Payroll'!U79,'Payroll'!U99,'Payroll'!U119,'Payroll'!U139,'Payroll'!U159,'Payroll'!U179,'Payroll'!U199,'Payroll'!U219,'Payroll'!U239,'Payroll'!U259,'Payroll'!U279,'Payroll'!U299,'Payroll'!U319,'Payroll'!U339,'Payroll'!U359,'Payroll'!U379,'Payroll'!U399,'Payroll'!U419,'Payroll'!U439,'Payroll'!U459,'Payroll'!U479,'Payroll'!U499,'Payroll'!U519,'Payroll'!U539,'Payroll'!U559,'Payroll'!U579,'Payroll'!U599,'Payroll'!U619,'Payroll'!U639,'Payroll'!U659,'Payroll'!U679,'Payroll'!U699,'Payroll'!U719,'Payroll'!U739,'Payroll'!U759,'Payroll'!U779,'Payroll'!U799,'Payroll'!U819,'Payroll'!U839,'Payroll'!U859,'Payroll'!U879,'Payroll'!U899,'Payroll'!U919,'Payroll'!U939,'Payroll'!U959,'Payroll'!U979,'Payroll'!U999,'Payroll'!U1019,'Payroll'!U1039,'Payroll'!U1059,'Payroll'!U1079,'Payroll'!U1099,'Payroll'!U1119,'Payroll'!U1139,'Payroll'!U1159,'Payroll'!U1179,'Payroll'!U1199)</f>
        <v>1040.9628937499997</v>
      </c>
      <c r="V16" s="35">
        <f>SUM('Payroll'!V19,'Payroll'!V39,'Payroll'!V59,'Payroll'!V79,'Payroll'!V99,'Payroll'!V119,'Payroll'!V139,'Payroll'!V159,'Payroll'!V179,'Payroll'!V199,'Payroll'!V219,'Payroll'!V239,'Payroll'!V259,'Payroll'!V279,'Payroll'!V299,'Payroll'!V319,'Payroll'!V339,'Payroll'!V359,'Payroll'!V379,'Payroll'!V399,'Payroll'!V419,'Payroll'!V439,'Payroll'!V459,'Payroll'!V479,'Payroll'!V499,'Payroll'!V519,'Payroll'!V539,'Payroll'!V559,'Payroll'!V579,'Payroll'!V599,'Payroll'!V619,'Payroll'!V639,'Payroll'!V659,'Payroll'!V679,'Payroll'!V699,'Payroll'!V719,'Payroll'!V739,'Payroll'!V759,'Payroll'!V779,'Payroll'!V799,'Payroll'!V819,'Payroll'!V839,'Payroll'!V859,'Payroll'!V879,'Payroll'!V899,'Payroll'!V919,'Payroll'!V939,'Payroll'!V959,'Payroll'!V979,'Payroll'!V999,'Payroll'!V1019,'Payroll'!V1039,'Payroll'!V1059,'Payroll'!V1079,'Payroll'!V1099,'Payroll'!V1119,'Payroll'!V1139,'Payroll'!V1159,'Payroll'!V1179,'Payroll'!V1199)</f>
        <v>1040.9628937499997</v>
      </c>
      <c r="W16" s="35">
        <f>SUM('Payroll'!W19,'Payroll'!W39,'Payroll'!W59,'Payroll'!W79,'Payroll'!W99,'Payroll'!W119,'Payroll'!W139,'Payroll'!W159,'Payroll'!W179,'Payroll'!W199,'Payroll'!W219,'Payroll'!W239,'Payroll'!W259,'Payroll'!W279,'Payroll'!W299,'Payroll'!W319,'Payroll'!W339,'Payroll'!W359,'Payroll'!W379,'Payroll'!W399,'Payroll'!W419,'Payroll'!W439,'Payroll'!W459,'Payroll'!W479,'Payroll'!W499,'Payroll'!W519,'Payroll'!W539,'Payroll'!W559,'Payroll'!W579,'Payroll'!W599,'Payroll'!W619,'Payroll'!W639,'Payroll'!W659,'Payroll'!W679,'Payroll'!W699,'Payroll'!W719,'Payroll'!W739,'Payroll'!W759,'Payroll'!W779,'Payroll'!W799,'Payroll'!W819,'Payroll'!W839,'Payroll'!W859,'Payroll'!W879,'Payroll'!W899,'Payroll'!W919,'Payroll'!W939,'Payroll'!W959,'Payroll'!W979,'Payroll'!W999,'Payroll'!W1019,'Payroll'!W1039,'Payroll'!W1059,'Payroll'!W1079,'Payroll'!W1099,'Payroll'!W1119,'Payroll'!W1139,'Payroll'!W1159,'Payroll'!W1179,'Payroll'!W1199)</f>
        <v>1040.9628937499997</v>
      </c>
      <c r="X16" s="35">
        <f>SUM('Payroll'!X19,'Payroll'!X39,'Payroll'!X59,'Payroll'!X79,'Payroll'!X99,'Payroll'!X119,'Payroll'!X139,'Payroll'!X159,'Payroll'!X179,'Payroll'!X199,'Payroll'!X219,'Payroll'!X239,'Payroll'!X259,'Payroll'!X279,'Payroll'!X299,'Payroll'!X319,'Payroll'!X339,'Payroll'!X359,'Payroll'!X379,'Payroll'!X399,'Payroll'!X419,'Payroll'!X439,'Payroll'!X459,'Payroll'!X479,'Payroll'!X499,'Payroll'!X519,'Payroll'!X539,'Payroll'!X559,'Payroll'!X579,'Payroll'!X599,'Payroll'!X619,'Payroll'!X639,'Payroll'!X659,'Payroll'!X679,'Payroll'!X699,'Payroll'!X719,'Payroll'!X739,'Payroll'!X759,'Payroll'!X779,'Payroll'!X799,'Payroll'!X819,'Payroll'!X839,'Payroll'!X859,'Payroll'!X879,'Payroll'!X899,'Payroll'!X919,'Payroll'!X939,'Payroll'!X959,'Payroll'!X979,'Payroll'!X999,'Payroll'!X1019,'Payroll'!X1039,'Payroll'!X1059,'Payroll'!X1079,'Payroll'!X1099,'Payroll'!X1119,'Payroll'!X1139,'Payroll'!X1159,'Payroll'!X1179,'Payroll'!X1199)</f>
        <v>1040.9628937499997</v>
      </c>
      <c r="Y16" s="35">
        <f>SUM('Payroll'!Y19,'Payroll'!Y39,'Payroll'!Y59,'Payroll'!Y79,'Payroll'!Y99,'Payroll'!Y119,'Payroll'!Y139,'Payroll'!Y159,'Payroll'!Y179,'Payroll'!Y199,'Payroll'!Y219,'Payroll'!Y239,'Payroll'!Y259,'Payroll'!Y279,'Payroll'!Y299,'Payroll'!Y319,'Payroll'!Y339,'Payroll'!Y359,'Payroll'!Y379,'Payroll'!Y399,'Payroll'!Y419,'Payroll'!Y439,'Payroll'!Y459,'Payroll'!Y479,'Payroll'!Y499,'Payroll'!Y519,'Payroll'!Y539,'Payroll'!Y559,'Payroll'!Y579,'Payroll'!Y599,'Payroll'!Y619,'Payroll'!Y639,'Payroll'!Y659,'Payroll'!Y679,'Payroll'!Y699,'Payroll'!Y719,'Payroll'!Y739,'Payroll'!Y759,'Payroll'!Y779,'Payroll'!Y799,'Payroll'!Y819,'Payroll'!Y839,'Payroll'!Y859,'Payroll'!Y879,'Payroll'!Y899,'Payroll'!Y919,'Payroll'!Y939,'Payroll'!Y959,'Payroll'!Y979,'Payroll'!Y999,'Payroll'!Y1019,'Payroll'!Y1039,'Payroll'!Y1059,'Payroll'!Y1079,'Payroll'!Y1099,'Payroll'!Y1119,'Payroll'!Y1139,'Payroll'!Y1159,'Payroll'!Y1179,'Payroll'!Y1199)</f>
        <v>1040.9628937499997</v>
      </c>
      <c r="Z16" s="35">
        <f>SUM('Payroll'!Z19,'Payroll'!Z39,'Payroll'!Z59,'Payroll'!Z79,'Payroll'!Z99,'Payroll'!Z119,'Payroll'!Z139,'Payroll'!Z159,'Payroll'!Z179,'Payroll'!Z199,'Payroll'!Z219,'Payroll'!Z239,'Payroll'!Z259,'Payroll'!Z279,'Payroll'!Z299,'Payroll'!Z319,'Payroll'!Z339,'Payroll'!Z359,'Payroll'!Z379,'Payroll'!Z399,'Payroll'!Z419,'Payroll'!Z439,'Payroll'!Z459,'Payroll'!Z479,'Payroll'!Z499,'Payroll'!Z519,'Payroll'!Z539,'Payroll'!Z559,'Payroll'!Z579,'Payroll'!Z599,'Payroll'!Z619,'Payroll'!Z639,'Payroll'!Z659,'Payroll'!Z679,'Payroll'!Z699,'Payroll'!Z719,'Payroll'!Z739,'Payroll'!Z759,'Payroll'!Z779,'Payroll'!Z799,'Payroll'!Z819,'Payroll'!Z839,'Payroll'!Z859,'Payroll'!Z879,'Payroll'!Z899,'Payroll'!Z919,'Payroll'!Z939,'Payroll'!Z959,'Payroll'!Z979,'Payroll'!Z999,'Payroll'!Z1019,'Payroll'!Z1039,'Payroll'!Z1059,'Payroll'!Z1079,'Payroll'!Z1099,'Payroll'!Z1119,'Payroll'!Z1139,'Payroll'!Z1159,'Payroll'!Z1179,'Payroll'!Z1199)</f>
        <v>1384.7113312499998</v>
      </c>
      <c r="AA16" s="35">
        <f>SUM('Payroll'!AA19,'Payroll'!AA39,'Payroll'!AA59,'Payroll'!AA79,'Payroll'!AA99,'Payroll'!AA119,'Payroll'!AA139,'Payroll'!AA159,'Payroll'!AA179,'Payroll'!AA199,'Payroll'!AA219,'Payroll'!AA239,'Payroll'!AA259,'Payroll'!AA279,'Payroll'!AA299,'Payroll'!AA319,'Payroll'!AA339,'Payroll'!AA359,'Payroll'!AA379,'Payroll'!AA399,'Payroll'!AA419,'Payroll'!AA439,'Payroll'!AA459,'Payroll'!AA479,'Payroll'!AA499,'Payroll'!AA519,'Payroll'!AA539,'Payroll'!AA559,'Payroll'!AA579,'Payroll'!AA599,'Payroll'!AA619,'Payroll'!AA639,'Payroll'!AA659,'Payroll'!AA679,'Payroll'!AA699,'Payroll'!AA719,'Payroll'!AA739,'Payroll'!AA759,'Payroll'!AA779,'Payroll'!AA799,'Payroll'!AA819,'Payroll'!AA839,'Payroll'!AA859,'Payroll'!AA879,'Payroll'!AA899,'Payroll'!AA919,'Payroll'!AA939,'Payroll'!AA959,'Payroll'!AA979,'Payroll'!AA999,'Payroll'!AA1019,'Payroll'!AA1039,'Payroll'!AA1059,'Payroll'!AA1079,'Payroll'!AA1099,'Payroll'!AA1119,'Payroll'!AA1139,'Payroll'!AA1159,'Payroll'!AA1179,'Payroll'!AA1199)</f>
        <v>1384.7113312499998</v>
      </c>
      <c r="AB16" s="35">
        <f>SUM('Payroll'!AB19,'Payroll'!AB39,'Payroll'!AB59,'Payroll'!AB79,'Payroll'!AB99,'Payroll'!AB119,'Payroll'!AB139,'Payroll'!AB159,'Payroll'!AB179,'Payroll'!AB199,'Payroll'!AB219,'Payroll'!AB239,'Payroll'!AB259,'Payroll'!AB279,'Payroll'!AB299,'Payroll'!AB319,'Payroll'!AB339,'Payroll'!AB359,'Payroll'!AB379,'Payroll'!AB399,'Payroll'!AB419,'Payroll'!AB439,'Payroll'!AB459,'Payroll'!AB479,'Payroll'!AB499,'Payroll'!AB519,'Payroll'!AB539,'Payroll'!AB559,'Payroll'!AB579,'Payroll'!AB599,'Payroll'!AB619,'Payroll'!AB639,'Payroll'!AB659,'Payroll'!AB679,'Payroll'!AB699,'Payroll'!AB719,'Payroll'!AB739,'Payroll'!AB759,'Payroll'!AB779,'Payroll'!AB799,'Payroll'!AB819,'Payroll'!AB839,'Payroll'!AB859,'Payroll'!AB879,'Payroll'!AB899,'Payroll'!AB919,'Payroll'!AB939,'Payroll'!AB959,'Payroll'!AB979,'Payroll'!AB999,'Payroll'!AB1019,'Payroll'!AB1039,'Payroll'!AB1059,'Payroll'!AB1079,'Payroll'!AB1099,'Payroll'!AB1119,'Payroll'!AB1139,'Payroll'!AB1159,'Payroll'!AB1179,'Payroll'!AB1199)</f>
        <v>1384.7113312499998</v>
      </c>
      <c r="AC16" s="35">
        <f>SUM('Payroll'!AC19,'Payroll'!AC39,'Payroll'!AC59,'Payroll'!AC79,'Payroll'!AC99,'Payroll'!AC119,'Payroll'!AC139,'Payroll'!AC159,'Payroll'!AC179,'Payroll'!AC199,'Payroll'!AC219,'Payroll'!AC239,'Payroll'!AC259,'Payroll'!AC279,'Payroll'!AC299,'Payroll'!AC319,'Payroll'!AC339,'Payroll'!AC359,'Payroll'!AC379,'Payroll'!AC399,'Payroll'!AC419,'Payroll'!AC439,'Payroll'!AC459,'Payroll'!AC479,'Payroll'!AC499,'Payroll'!AC519,'Payroll'!AC539,'Payroll'!AC559,'Payroll'!AC579,'Payroll'!AC599,'Payroll'!AC619,'Payroll'!AC639,'Payroll'!AC659,'Payroll'!AC679,'Payroll'!AC699,'Payroll'!AC719,'Payroll'!AC739,'Payroll'!AC759,'Payroll'!AC779,'Payroll'!AC799,'Payroll'!AC819,'Payroll'!AC839,'Payroll'!AC859,'Payroll'!AC879,'Payroll'!AC899,'Payroll'!AC919,'Payroll'!AC939,'Payroll'!AC959,'Payroll'!AC979,'Payroll'!AC999,'Payroll'!AC1019,'Payroll'!AC1039,'Payroll'!AC1059,'Payroll'!AC1079,'Payroll'!AC1099,'Payroll'!AC1119,'Payroll'!AC1139,'Payroll'!AC1159,'Payroll'!AC1179,'Payroll'!AC1199)</f>
        <v>1384.7113312499998</v>
      </c>
      <c r="AD16" s="35">
        <f>SUM('Payroll'!AD19,'Payroll'!AD39,'Payroll'!AD59,'Payroll'!AD79,'Payroll'!AD99,'Payroll'!AD119,'Payroll'!AD139,'Payroll'!AD159,'Payroll'!AD179,'Payroll'!AD199,'Payroll'!AD219,'Payroll'!AD239,'Payroll'!AD259,'Payroll'!AD279,'Payroll'!AD299,'Payroll'!AD319,'Payroll'!AD339,'Payroll'!AD359,'Payroll'!AD379,'Payroll'!AD399,'Payroll'!AD419,'Payroll'!AD439,'Payroll'!AD459,'Payroll'!AD479,'Payroll'!AD499,'Payroll'!AD519,'Payroll'!AD539,'Payroll'!AD559,'Payroll'!AD579,'Payroll'!AD599,'Payroll'!AD619,'Payroll'!AD639,'Payroll'!AD659,'Payroll'!AD679,'Payroll'!AD699,'Payroll'!AD719,'Payroll'!AD739,'Payroll'!AD759,'Payroll'!AD779,'Payroll'!AD799,'Payroll'!AD819,'Payroll'!AD839,'Payroll'!AD859,'Payroll'!AD879,'Payroll'!AD899,'Payroll'!AD919,'Payroll'!AD939,'Payroll'!AD959,'Payroll'!AD979,'Payroll'!AD999,'Payroll'!AD1019,'Payroll'!AD1039,'Payroll'!AD1059,'Payroll'!AD1079,'Payroll'!AD1099,'Payroll'!AD1119,'Payroll'!AD1139,'Payroll'!AD1159,'Payroll'!AD1179,'Payroll'!AD1199)</f>
        <v>1384.7113312499998</v>
      </c>
      <c r="AE16" s="35">
        <f>SUM('Payroll'!AE19,'Payroll'!AE39,'Payroll'!AE59,'Payroll'!AE79,'Payroll'!AE99,'Payroll'!AE119,'Payroll'!AE139,'Payroll'!AE159,'Payroll'!AE179,'Payroll'!AE199,'Payroll'!AE219,'Payroll'!AE239,'Payroll'!AE259,'Payroll'!AE279,'Payroll'!AE299,'Payroll'!AE319,'Payroll'!AE339,'Payroll'!AE359,'Payroll'!AE379,'Payroll'!AE399,'Payroll'!AE419,'Payroll'!AE439,'Payroll'!AE459,'Payroll'!AE479,'Payroll'!AE499,'Payroll'!AE519,'Payroll'!AE539,'Payroll'!AE559,'Payroll'!AE579,'Payroll'!AE599,'Payroll'!AE619,'Payroll'!AE639,'Payroll'!AE659,'Payroll'!AE679,'Payroll'!AE699,'Payroll'!AE719,'Payroll'!AE739,'Payroll'!AE759,'Payroll'!AE779,'Payroll'!AE799,'Payroll'!AE819,'Payroll'!AE839,'Payroll'!AE859,'Payroll'!AE879,'Payroll'!AE899,'Payroll'!AE919,'Payroll'!AE939,'Payroll'!AE959,'Payroll'!AE979,'Payroll'!AE999,'Payroll'!AE1019,'Payroll'!AE1039,'Payroll'!AE1059,'Payroll'!AE1079,'Payroll'!AE1099,'Payroll'!AE1119,'Payroll'!AE1139,'Payroll'!AE1159,'Payroll'!AE1179,'Payroll'!AE1199)</f>
        <v>1460.1434249999998</v>
      </c>
      <c r="AF16" s="35">
        <f>SUM('Payroll'!AF19,'Payroll'!AF39,'Payroll'!AF59,'Payroll'!AF79,'Payroll'!AF99,'Payroll'!AF119,'Payroll'!AF139,'Payroll'!AF159,'Payroll'!AF179,'Payroll'!AF199,'Payroll'!AF219,'Payroll'!AF239,'Payroll'!AF259,'Payroll'!AF279,'Payroll'!AF299,'Payroll'!AF319,'Payroll'!AF339,'Payroll'!AF359,'Payroll'!AF379,'Payroll'!AF399,'Payroll'!AF419,'Payroll'!AF439,'Payroll'!AF459,'Payroll'!AF479,'Payroll'!AF499,'Payroll'!AF519,'Payroll'!AF539,'Payroll'!AF559,'Payroll'!AF579,'Payroll'!AF599,'Payroll'!AF619,'Payroll'!AF639,'Payroll'!AF659,'Payroll'!AF679,'Payroll'!AF699,'Payroll'!AF719,'Payroll'!AF739,'Payroll'!AF759,'Payroll'!AF779,'Payroll'!AF799,'Payroll'!AF819,'Payroll'!AF839,'Payroll'!AF859,'Payroll'!AF879,'Payroll'!AF899,'Payroll'!AF919,'Payroll'!AF939,'Payroll'!AF959,'Payroll'!AF979,'Payroll'!AF999,'Payroll'!AF1019,'Payroll'!AF1039,'Payroll'!AF1059,'Payroll'!AF1079,'Payroll'!AF1099,'Payroll'!AF1119,'Payroll'!AF1139,'Payroll'!AF1159,'Payroll'!AF1179,'Payroll'!AF1199)</f>
        <v>1512.4449648749996</v>
      </c>
      <c r="AG16" s="35">
        <f>SUM('Payroll'!AG19,'Payroll'!AG39,'Payroll'!AG59,'Payroll'!AG79,'Payroll'!AG99,'Payroll'!AG119,'Payroll'!AG139,'Payroll'!AG159,'Payroll'!AG179,'Payroll'!AG199,'Payroll'!AG219,'Payroll'!AG239,'Payroll'!AG259,'Payroll'!AG279,'Payroll'!AG299,'Payroll'!AG319,'Payroll'!AG339,'Payroll'!AG359,'Payroll'!AG379,'Payroll'!AG399,'Payroll'!AG419,'Payroll'!AG439,'Payroll'!AG459,'Payroll'!AG479,'Payroll'!AG499,'Payroll'!AG519,'Payroll'!AG539,'Payroll'!AG559,'Payroll'!AG579,'Payroll'!AG599,'Payroll'!AG619,'Payroll'!AG639,'Payroll'!AG659,'Payroll'!AG679,'Payroll'!AG699,'Payroll'!AG719,'Payroll'!AG739,'Payroll'!AG759,'Payroll'!AG779,'Payroll'!AG799,'Payroll'!AG819,'Payroll'!AG839,'Payroll'!AG859,'Payroll'!AG879,'Payroll'!AG899,'Payroll'!AG919,'Payroll'!AG939,'Payroll'!AG959,'Payroll'!AG979,'Payroll'!AG999,'Payroll'!AG1019,'Payroll'!AG1039,'Payroll'!AG1059,'Payroll'!AG1079,'Payroll'!AG1099,'Payroll'!AG1119,'Payroll'!AG1139,'Payroll'!AG1159,'Payroll'!AG1179,'Payroll'!AG1199)</f>
        <v>1512.4449648749996</v>
      </c>
      <c r="AH16" s="35">
        <f>SUM('Payroll'!AH19,'Payroll'!AH39,'Payroll'!AH59,'Payroll'!AH79,'Payroll'!AH99,'Payroll'!AH119,'Payroll'!AH139,'Payroll'!AH159,'Payroll'!AH179,'Payroll'!AH199,'Payroll'!AH219,'Payroll'!AH239,'Payroll'!AH259,'Payroll'!AH279,'Payroll'!AH299,'Payroll'!AH319,'Payroll'!AH339,'Payroll'!AH359,'Payroll'!AH379,'Payroll'!AH399,'Payroll'!AH419,'Payroll'!AH439,'Payroll'!AH459,'Payroll'!AH479,'Payroll'!AH499,'Payroll'!AH519,'Payroll'!AH539,'Payroll'!AH559,'Payroll'!AH579,'Payroll'!AH599,'Payroll'!AH619,'Payroll'!AH639,'Payroll'!AH659,'Payroll'!AH679,'Payroll'!AH699,'Payroll'!AH719,'Payroll'!AH739,'Payroll'!AH759,'Payroll'!AH779,'Payroll'!AH799,'Payroll'!AH819,'Payroll'!AH839,'Payroll'!AH859,'Payroll'!AH879,'Payroll'!AH899,'Payroll'!AH919,'Payroll'!AH939,'Payroll'!AH959,'Payroll'!AH979,'Payroll'!AH999,'Payroll'!AH1019,'Payroll'!AH1039,'Payroll'!AH1059,'Payroll'!AH1079,'Payroll'!AH1099,'Payroll'!AH1119,'Payroll'!AH1139,'Payroll'!AH1159,'Payroll'!AH1179,'Payroll'!AH1199)</f>
        <v>1512.4449648749996</v>
      </c>
      <c r="AI16" s="35">
        <f>SUM('Payroll'!AI19,'Payroll'!AI39,'Payroll'!AI59,'Payroll'!AI79,'Payroll'!AI99,'Payroll'!AI119,'Payroll'!AI139,'Payroll'!AI159,'Payroll'!AI179,'Payroll'!AI199,'Payroll'!AI219,'Payroll'!AI239,'Payroll'!AI259,'Payroll'!AI279,'Payroll'!AI299,'Payroll'!AI319,'Payroll'!AI339,'Payroll'!AI359,'Payroll'!AI379,'Payroll'!AI399,'Payroll'!AI419,'Payroll'!AI439,'Payroll'!AI459,'Payroll'!AI479,'Payroll'!AI499,'Payroll'!AI519,'Payroll'!AI539,'Payroll'!AI559,'Payroll'!AI579,'Payroll'!AI599,'Payroll'!AI619,'Payroll'!AI639,'Payroll'!AI659,'Payroll'!AI679,'Payroll'!AI699,'Payroll'!AI719,'Payroll'!AI739,'Payroll'!AI759,'Payroll'!AI779,'Payroll'!AI799,'Payroll'!AI819,'Payroll'!AI839,'Payroll'!AI859,'Payroll'!AI879,'Payroll'!AI899,'Payroll'!AI919,'Payroll'!AI939,'Payroll'!AI959,'Payroll'!AI979,'Payroll'!AI999,'Payroll'!AI1019,'Payroll'!AI1039,'Payroll'!AI1059,'Payroll'!AI1079,'Payroll'!AI1099,'Payroll'!AI1119,'Payroll'!AI1139,'Payroll'!AI1159,'Payroll'!AI1179,'Payroll'!AI1199)</f>
        <v>1512.4449648749996</v>
      </c>
      <c r="AJ16" s="35">
        <f>SUM('Payroll'!AJ19,'Payroll'!AJ39,'Payroll'!AJ59,'Payroll'!AJ79,'Payroll'!AJ99,'Payroll'!AJ119,'Payroll'!AJ139,'Payroll'!AJ159,'Payroll'!AJ179,'Payroll'!AJ199,'Payroll'!AJ219,'Payroll'!AJ239,'Payroll'!AJ259,'Payroll'!AJ279,'Payroll'!AJ299,'Payroll'!AJ319,'Payroll'!AJ339,'Payroll'!AJ359,'Payroll'!AJ379,'Payroll'!AJ399,'Payroll'!AJ419,'Payroll'!AJ439,'Payroll'!AJ459,'Payroll'!AJ479,'Payroll'!AJ499,'Payroll'!AJ519,'Payroll'!AJ539,'Payroll'!AJ559,'Payroll'!AJ579,'Payroll'!AJ599,'Payroll'!AJ619,'Payroll'!AJ639,'Payroll'!AJ659,'Payroll'!AJ679,'Payroll'!AJ699,'Payroll'!AJ719,'Payroll'!AJ739,'Payroll'!AJ759,'Payroll'!AJ779,'Payroll'!AJ799,'Payroll'!AJ819,'Payroll'!AJ839,'Payroll'!AJ859,'Payroll'!AJ879,'Payroll'!AJ899,'Payroll'!AJ919,'Payroll'!AJ939,'Payroll'!AJ959,'Payroll'!AJ979,'Payroll'!AJ999,'Payroll'!AJ1019,'Payroll'!AJ1039,'Payroll'!AJ1059,'Payroll'!AJ1079,'Payroll'!AJ1099,'Payroll'!AJ1119,'Payroll'!AJ1139,'Payroll'!AJ1159,'Payroll'!AJ1179,'Payroll'!AJ1199)</f>
        <v>1512.4449648749996</v>
      </c>
      <c r="AK16" s="35">
        <f>SUM('Payroll'!AK19,'Payroll'!AK39,'Payroll'!AK59,'Payroll'!AK79,'Payroll'!AK99,'Payroll'!AK119,'Payroll'!AK139,'Payroll'!AK159,'Payroll'!AK179,'Payroll'!AK199,'Payroll'!AK219,'Payroll'!AK239,'Payroll'!AK259,'Payroll'!AK279,'Payroll'!AK299,'Payroll'!AK319,'Payroll'!AK339,'Payroll'!AK359,'Payroll'!AK379,'Payroll'!AK399,'Payroll'!AK419,'Payroll'!AK439,'Payroll'!AK459,'Payroll'!AK479,'Payroll'!AK499,'Payroll'!AK519,'Payroll'!AK539,'Payroll'!AK559,'Payroll'!AK579,'Payroll'!AK599,'Payroll'!AK619,'Payroll'!AK639,'Payroll'!AK659,'Payroll'!AK679,'Payroll'!AK699,'Payroll'!AK719,'Payroll'!AK739,'Payroll'!AK759,'Payroll'!AK779,'Payroll'!AK799,'Payroll'!AK819,'Payroll'!AK839,'Payroll'!AK859,'Payroll'!AK879,'Payroll'!AK899,'Payroll'!AK919,'Payroll'!AK939,'Payroll'!AK959,'Payroll'!AK979,'Payroll'!AK999,'Payroll'!AK1019,'Payroll'!AK1039,'Payroll'!AK1059,'Payroll'!AK1079,'Payroll'!AK1099,'Payroll'!AK1119,'Payroll'!AK1139,'Payroll'!AK1159,'Payroll'!AK1179,'Payroll'!AK1199)</f>
        <v>1512.4449648749996</v>
      </c>
      <c r="AL16" s="35">
        <f>SUM('Payroll'!AL19,'Payroll'!AL39,'Payroll'!AL59,'Payroll'!AL79,'Payroll'!AL99,'Payroll'!AL119,'Payroll'!AL139,'Payroll'!AL159,'Payroll'!AL179,'Payroll'!AL199,'Payroll'!AL219,'Payroll'!AL239,'Payroll'!AL259,'Payroll'!AL279,'Payroll'!AL299,'Payroll'!AL319,'Payroll'!AL339,'Payroll'!AL359,'Payroll'!AL379,'Payroll'!AL399,'Payroll'!AL419,'Payroll'!AL439,'Payroll'!AL459,'Payroll'!AL479,'Payroll'!AL499,'Payroll'!AL519,'Payroll'!AL539,'Payroll'!AL559,'Payroll'!AL579,'Payroll'!AL599,'Payroll'!AL619,'Payroll'!AL639,'Payroll'!AL659,'Payroll'!AL679,'Payroll'!AL699,'Payroll'!AL719,'Payroll'!AL739,'Payroll'!AL759,'Payroll'!AL779,'Payroll'!AL799,'Payroll'!AL819,'Payroll'!AL839,'Payroll'!AL859,'Payroll'!AL879,'Payroll'!AL899,'Payroll'!AL919,'Payroll'!AL939,'Payroll'!AL959,'Payroll'!AL979,'Payroll'!AL999,'Payroll'!AL1019,'Payroll'!AL1039,'Payroll'!AL1059,'Payroll'!AL1079,'Payroll'!AL1099,'Payroll'!AL1119,'Payroll'!AL1139,'Payroll'!AL1159,'Payroll'!AL1179,'Payroll'!AL1199)</f>
        <v>1512.4449648749996</v>
      </c>
      <c r="AM16" s="35">
        <f>SUM('Payroll'!AM19,'Payroll'!AM39,'Payroll'!AM59,'Payroll'!AM79,'Payroll'!AM99,'Payroll'!AM119,'Payroll'!AM139,'Payroll'!AM159,'Payroll'!AM179,'Payroll'!AM199,'Payroll'!AM219,'Payroll'!AM239,'Payroll'!AM259,'Payroll'!AM279,'Payroll'!AM299,'Payroll'!AM319,'Payroll'!AM339,'Payroll'!AM359,'Payroll'!AM379,'Payroll'!AM399,'Payroll'!AM419,'Payroll'!AM439,'Payroll'!AM459,'Payroll'!AM479,'Payroll'!AM499,'Payroll'!AM519,'Payroll'!AM539,'Payroll'!AM559,'Payroll'!AM579,'Payroll'!AM599,'Payroll'!AM619,'Payroll'!AM639,'Payroll'!AM659,'Payroll'!AM679,'Payroll'!AM699,'Payroll'!AM719,'Payroll'!AM739,'Payroll'!AM759,'Payroll'!AM779,'Payroll'!AM799,'Payroll'!AM819,'Payroll'!AM839,'Payroll'!AM859,'Payroll'!AM879,'Payroll'!AM899,'Payroll'!AM919,'Payroll'!AM939,'Payroll'!AM959,'Payroll'!AM979,'Payroll'!AM999,'Payroll'!AM1019,'Payroll'!AM1039,'Payroll'!AM1059,'Payroll'!AM1079,'Payroll'!AM1099,'Payroll'!AM1119,'Payroll'!AM1139,'Payroll'!AM1159,'Payroll'!AM1179,'Payroll'!AM1199)</f>
        <v>1512.4449648749996</v>
      </c>
      <c r="AN16" s="35">
        <f>SUM('Payroll'!AN19,'Payroll'!AN39,'Payroll'!AN59,'Payroll'!AN79,'Payroll'!AN99,'Payroll'!AN119,'Payroll'!AN139,'Payroll'!AN159,'Payroll'!AN179,'Payroll'!AN199,'Payroll'!AN219,'Payroll'!AN239,'Payroll'!AN259,'Payroll'!AN279,'Payroll'!AN299,'Payroll'!AN319,'Payroll'!AN339,'Payroll'!AN359,'Payroll'!AN379,'Payroll'!AN399,'Payroll'!AN419,'Payroll'!AN439,'Payroll'!AN459,'Payroll'!AN479,'Payroll'!AN499,'Payroll'!AN519,'Payroll'!AN539,'Payroll'!AN559,'Payroll'!AN579,'Payroll'!AN599,'Payroll'!AN619,'Payroll'!AN639,'Payroll'!AN659,'Payroll'!AN679,'Payroll'!AN699,'Payroll'!AN719,'Payroll'!AN739,'Payroll'!AN759,'Payroll'!AN779,'Payroll'!AN799,'Payroll'!AN819,'Payroll'!AN839,'Payroll'!AN859,'Payroll'!AN879,'Payroll'!AN899,'Payroll'!AN919,'Payroll'!AN939,'Payroll'!AN959,'Payroll'!AN979,'Payroll'!AN999,'Payroll'!AN1019,'Payroll'!AN1039,'Payroll'!AN1059,'Payroll'!AN1079,'Payroll'!AN1099,'Payroll'!AN1119,'Payroll'!AN1139,'Payroll'!AN1159,'Payroll'!AN1179,'Payroll'!AN1199)</f>
        <v>1512.4449648749996</v>
      </c>
      <c r="AO16" s="35">
        <f>SUM('Payroll'!AO19,'Payroll'!AO39,'Payroll'!AO59,'Payroll'!AO79,'Payroll'!AO99,'Payroll'!AO119,'Payroll'!AO139,'Payroll'!AO159,'Payroll'!AO179,'Payroll'!AO199,'Payroll'!AO219,'Payroll'!AO239,'Payroll'!AO259,'Payroll'!AO279,'Payroll'!AO299,'Payroll'!AO319,'Payroll'!AO339,'Payroll'!AO359,'Payroll'!AO379,'Payroll'!AO399,'Payroll'!AO419,'Payroll'!AO439,'Payroll'!AO459,'Payroll'!AO479,'Payroll'!AO499,'Payroll'!AO519,'Payroll'!AO539,'Payroll'!AO559,'Payroll'!AO579,'Payroll'!AO599,'Payroll'!AO619,'Payroll'!AO639,'Payroll'!AO659,'Payroll'!AO679,'Payroll'!AO699,'Payroll'!AO719,'Payroll'!AO739,'Payroll'!AO759,'Payroll'!AO779,'Payroll'!AO799,'Payroll'!AO819,'Payroll'!AO839,'Payroll'!AO859,'Payroll'!AO879,'Payroll'!AO899,'Payroll'!AO919,'Payroll'!AO939,'Payroll'!AO959,'Payroll'!AO979,'Payroll'!AO999,'Payroll'!AO1019,'Payroll'!AO1039,'Payroll'!AO1059,'Payroll'!AO1079,'Payroll'!AO1099,'Payroll'!AO1119,'Payroll'!AO1139,'Payroll'!AO1159,'Payroll'!AO1179,'Payroll'!AO1199)</f>
        <v>1512.4449648749996</v>
      </c>
      <c r="AP16" s="35">
        <f>SUM('Payroll'!AP19,'Payroll'!AP39,'Payroll'!AP59,'Payroll'!AP79,'Payroll'!AP99,'Payroll'!AP119,'Payroll'!AP139,'Payroll'!AP159,'Payroll'!AP179,'Payroll'!AP199,'Payroll'!AP219,'Payroll'!AP239,'Payroll'!AP259,'Payroll'!AP279,'Payroll'!AP299,'Payroll'!AP319,'Payroll'!AP339,'Payroll'!AP359,'Payroll'!AP379,'Payroll'!AP399,'Payroll'!AP419,'Payroll'!AP439,'Payroll'!AP459,'Payroll'!AP479,'Payroll'!AP499,'Payroll'!AP519,'Payroll'!AP539,'Payroll'!AP559,'Payroll'!AP579,'Payroll'!AP599,'Payroll'!AP619,'Payroll'!AP639,'Payroll'!AP659,'Payroll'!AP679,'Payroll'!AP699,'Payroll'!AP719,'Payroll'!AP739,'Payroll'!AP759,'Payroll'!AP779,'Payroll'!AP799,'Payroll'!AP819,'Payroll'!AP839,'Payroll'!AP859,'Payroll'!AP879,'Payroll'!AP899,'Payroll'!AP919,'Payroll'!AP939,'Payroll'!AP959,'Payroll'!AP979,'Payroll'!AP999,'Payroll'!AP1019,'Payroll'!AP1039,'Payroll'!AP1059,'Payroll'!AP1079,'Payroll'!AP1099,'Payroll'!AP1119,'Payroll'!AP1139,'Payroll'!AP1159,'Payroll'!AP1179,'Payroll'!AP1199)</f>
        <v>1512.4449648749996</v>
      </c>
      <c r="AQ16" s="35">
        <f>SUM('Payroll'!AQ19,'Payroll'!AQ39,'Payroll'!AQ59,'Payroll'!AQ79,'Payroll'!AQ99,'Payroll'!AQ119,'Payroll'!AQ139,'Payroll'!AQ159,'Payroll'!AQ179,'Payroll'!AQ199,'Payroll'!AQ219,'Payroll'!AQ239,'Payroll'!AQ259,'Payroll'!AQ279,'Payroll'!AQ299,'Payroll'!AQ319,'Payroll'!AQ339,'Payroll'!AQ359,'Payroll'!AQ379,'Payroll'!AQ399,'Payroll'!AQ419,'Payroll'!AQ439,'Payroll'!AQ459,'Payroll'!AQ479,'Payroll'!AQ499,'Payroll'!AQ519,'Payroll'!AQ539,'Payroll'!AQ559,'Payroll'!AQ579,'Payroll'!AQ599,'Payroll'!AQ619,'Payroll'!AQ639,'Payroll'!AQ659,'Payroll'!AQ679,'Payroll'!AQ699,'Payroll'!AQ719,'Payroll'!AQ739,'Payroll'!AQ759,'Payroll'!AQ779,'Payroll'!AQ799,'Payroll'!AQ819,'Payroll'!AQ839,'Payroll'!AQ859,'Payroll'!AQ879,'Payroll'!AQ899,'Payroll'!AQ919,'Payroll'!AQ939,'Payroll'!AQ959,'Payroll'!AQ979,'Payroll'!AQ999,'Payroll'!AQ1019,'Payroll'!AQ1039,'Payroll'!AQ1059,'Payroll'!AQ1079,'Payroll'!AQ1099,'Payroll'!AQ1119,'Payroll'!AQ1139,'Payroll'!AQ1159,'Payroll'!AQ1179,'Payroll'!AQ1199)</f>
        <v>1512.4449648749996</v>
      </c>
      <c r="AR16" s="35">
        <f>SUM('Payroll'!AR19,'Payroll'!AR39,'Payroll'!AR59,'Payroll'!AR79,'Payroll'!AR99,'Payroll'!AR119,'Payroll'!AR139,'Payroll'!AR159,'Payroll'!AR179,'Payroll'!AR199,'Payroll'!AR219,'Payroll'!AR239,'Payroll'!AR259,'Payroll'!AR279,'Payroll'!AR299,'Payroll'!AR319,'Payroll'!AR339,'Payroll'!AR359,'Payroll'!AR379,'Payroll'!AR399,'Payroll'!AR419,'Payroll'!AR439,'Payroll'!AR459,'Payroll'!AR479,'Payroll'!AR499,'Payroll'!AR519,'Payroll'!AR539,'Payroll'!AR559,'Payroll'!AR579,'Payroll'!AR599,'Payroll'!AR619,'Payroll'!AR639,'Payroll'!AR659,'Payroll'!AR679,'Payroll'!AR699,'Payroll'!AR719,'Payroll'!AR739,'Payroll'!AR759,'Payroll'!AR779,'Payroll'!AR799,'Payroll'!AR819,'Payroll'!AR839,'Payroll'!AR859,'Payroll'!AR879,'Payroll'!AR899,'Payroll'!AR919,'Payroll'!AR939,'Payroll'!AR959,'Payroll'!AR979,'Payroll'!AR999,'Payroll'!AR1019,'Payroll'!AR1039,'Payroll'!AR1059,'Payroll'!AR1079,'Payroll'!AR1099,'Payroll'!AR1119,'Payroll'!AR1139,'Payroll'!AR1159,'Payroll'!AR1179,'Payroll'!AR1199)</f>
        <v>1566.6249194456245</v>
      </c>
      <c r="AS16" s="35">
        <f>SUM('Payroll'!AS19,'Payroll'!AS39,'Payroll'!AS59,'Payroll'!AS79,'Payroll'!AS99,'Payroll'!AS119,'Payroll'!AS139,'Payroll'!AS159,'Payroll'!AS179,'Payroll'!AS199,'Payroll'!AS219,'Payroll'!AS239,'Payroll'!AS259,'Payroll'!AS279,'Payroll'!AS299,'Payroll'!AS319,'Payroll'!AS339,'Payroll'!AS359,'Payroll'!AS379,'Payroll'!AS399,'Payroll'!AS419,'Payroll'!AS439,'Payroll'!AS459,'Payroll'!AS479,'Payroll'!AS499,'Payroll'!AS519,'Payroll'!AS539,'Payroll'!AS559,'Payroll'!AS579,'Payroll'!AS599,'Payroll'!AS619,'Payroll'!AS639,'Payroll'!AS659,'Payroll'!AS679,'Payroll'!AS699,'Payroll'!AS719,'Payroll'!AS739,'Payroll'!AS759,'Payroll'!AS779,'Payroll'!AS799,'Payroll'!AS819,'Payroll'!AS839,'Payroll'!AS859,'Payroll'!AS879,'Payroll'!AS899,'Payroll'!AS919,'Payroll'!AS939,'Payroll'!AS959,'Payroll'!AS979,'Payroll'!AS999,'Payroll'!AS1019,'Payroll'!AS1039,'Payroll'!AS1059,'Payroll'!AS1079,'Payroll'!AS1099,'Payroll'!AS1119,'Payroll'!AS1139,'Payroll'!AS1159,'Payroll'!AS1179,'Payroll'!AS1199)</f>
        <v>1566.6249194456245</v>
      </c>
      <c r="AT16" s="35">
        <f>SUM('Payroll'!AT19,'Payroll'!AT39,'Payroll'!AT59,'Payroll'!AT79,'Payroll'!AT99,'Payroll'!AT119,'Payroll'!AT139,'Payroll'!AT159,'Payroll'!AT179,'Payroll'!AT199,'Payroll'!AT219,'Payroll'!AT239,'Payroll'!AT259,'Payroll'!AT279,'Payroll'!AT299,'Payroll'!AT319,'Payroll'!AT339,'Payroll'!AT359,'Payroll'!AT379,'Payroll'!AT399,'Payroll'!AT419,'Payroll'!AT439,'Payroll'!AT459,'Payroll'!AT479,'Payroll'!AT499,'Payroll'!AT519,'Payroll'!AT539,'Payroll'!AT559,'Payroll'!AT579,'Payroll'!AT599,'Payroll'!AT619,'Payroll'!AT639,'Payroll'!AT659,'Payroll'!AT679,'Payroll'!AT699,'Payroll'!AT719,'Payroll'!AT739,'Payroll'!AT759,'Payroll'!AT779,'Payroll'!AT799,'Payroll'!AT819,'Payroll'!AT839,'Payroll'!AT859,'Payroll'!AT879,'Payroll'!AT899,'Payroll'!AT919,'Payroll'!AT939,'Payroll'!AT959,'Payroll'!AT979,'Payroll'!AT999,'Payroll'!AT1019,'Payroll'!AT1039,'Payroll'!AT1059,'Payroll'!AT1079,'Payroll'!AT1099,'Payroll'!AT1119,'Payroll'!AT1139,'Payroll'!AT1159,'Payroll'!AT1179,'Payroll'!AT1199)</f>
        <v>1566.6249194456245</v>
      </c>
      <c r="AU16" s="35">
        <f>SUM('Payroll'!AU19,'Payroll'!AU39,'Payroll'!AU59,'Payroll'!AU79,'Payroll'!AU99,'Payroll'!AU119,'Payroll'!AU139,'Payroll'!AU159,'Payroll'!AU179,'Payroll'!AU199,'Payroll'!AU219,'Payroll'!AU239,'Payroll'!AU259,'Payroll'!AU279,'Payroll'!AU299,'Payroll'!AU319,'Payroll'!AU339,'Payroll'!AU359,'Payroll'!AU379,'Payroll'!AU399,'Payroll'!AU419,'Payroll'!AU439,'Payroll'!AU459,'Payroll'!AU479,'Payroll'!AU499,'Payroll'!AU519,'Payroll'!AU539,'Payroll'!AU559,'Payroll'!AU579,'Payroll'!AU599,'Payroll'!AU619,'Payroll'!AU639,'Payroll'!AU659,'Payroll'!AU679,'Payroll'!AU699,'Payroll'!AU719,'Payroll'!AU739,'Payroll'!AU759,'Payroll'!AU779,'Payroll'!AU799,'Payroll'!AU819,'Payroll'!AU839,'Payroll'!AU859,'Payroll'!AU879,'Payroll'!AU899,'Payroll'!AU919,'Payroll'!AU939,'Payroll'!AU959,'Payroll'!AU979,'Payroll'!AU999,'Payroll'!AU1019,'Payroll'!AU1039,'Payroll'!AU1059,'Payroll'!AU1079,'Payroll'!AU1099,'Payroll'!AU1119,'Payroll'!AU1139,'Payroll'!AU1159,'Payroll'!AU1179,'Payroll'!AU1199)</f>
        <v>1566.6249194456245</v>
      </c>
      <c r="AV16" s="35">
        <f>SUM('Payroll'!AV19,'Payroll'!AV39,'Payroll'!AV59,'Payroll'!AV79,'Payroll'!AV99,'Payroll'!AV119,'Payroll'!AV139,'Payroll'!AV159,'Payroll'!AV179,'Payroll'!AV199,'Payroll'!AV219,'Payroll'!AV239,'Payroll'!AV259,'Payroll'!AV279,'Payroll'!AV299,'Payroll'!AV319,'Payroll'!AV339,'Payroll'!AV359,'Payroll'!AV379,'Payroll'!AV399,'Payroll'!AV419,'Payroll'!AV439,'Payroll'!AV459,'Payroll'!AV479,'Payroll'!AV499,'Payroll'!AV519,'Payroll'!AV539,'Payroll'!AV559,'Payroll'!AV579,'Payroll'!AV599,'Payroll'!AV619,'Payroll'!AV639,'Payroll'!AV659,'Payroll'!AV679,'Payroll'!AV699,'Payroll'!AV719,'Payroll'!AV739,'Payroll'!AV759,'Payroll'!AV779,'Payroll'!AV799,'Payroll'!AV819,'Payroll'!AV839,'Payroll'!AV859,'Payroll'!AV879,'Payroll'!AV899,'Payroll'!AV919,'Payroll'!AV939,'Payroll'!AV959,'Payroll'!AV979,'Payroll'!AV999,'Payroll'!AV1019,'Payroll'!AV1039,'Payroll'!AV1059,'Payroll'!AV1079,'Payroll'!AV1099,'Payroll'!AV1119,'Payroll'!AV1139,'Payroll'!AV1159,'Payroll'!AV1179,'Payroll'!AV1199)</f>
        <v>1566.6249194456245</v>
      </c>
      <c r="AW16" s="35">
        <f>SUM('Payroll'!AW19,'Payroll'!AW39,'Payroll'!AW59,'Payroll'!AW79,'Payroll'!AW99,'Payroll'!AW119,'Payroll'!AW139,'Payroll'!AW159,'Payroll'!AW179,'Payroll'!AW199,'Payroll'!AW219,'Payroll'!AW239,'Payroll'!AW259,'Payroll'!AW279,'Payroll'!AW299,'Payroll'!AW319,'Payroll'!AW339,'Payroll'!AW359,'Payroll'!AW379,'Payroll'!AW399,'Payroll'!AW419,'Payroll'!AW439,'Payroll'!AW459,'Payroll'!AW479,'Payroll'!AW499,'Payroll'!AW519,'Payroll'!AW539,'Payroll'!AW559,'Payroll'!AW579,'Payroll'!AW599,'Payroll'!AW619,'Payroll'!AW639,'Payroll'!AW659,'Payroll'!AW679,'Payroll'!AW699,'Payroll'!AW719,'Payroll'!AW739,'Payroll'!AW759,'Payroll'!AW779,'Payroll'!AW799,'Payroll'!AW819,'Payroll'!AW839,'Payroll'!AW859,'Payroll'!AW879,'Payroll'!AW899,'Payroll'!AW919,'Payroll'!AW939,'Payroll'!AW959,'Payroll'!AW979,'Payroll'!AW999,'Payroll'!AW1019,'Payroll'!AW1039,'Payroll'!AW1059,'Payroll'!AW1079,'Payroll'!AW1099,'Payroll'!AW1119,'Payroll'!AW1139,'Payroll'!AW1159,'Payroll'!AW1179,'Payroll'!AW1199)</f>
        <v>1566.6249194456245</v>
      </c>
      <c r="AX16" s="35">
        <f>SUM('Payroll'!AX19,'Payroll'!AX39,'Payroll'!AX59,'Payroll'!AX79,'Payroll'!AX99,'Payroll'!AX119,'Payroll'!AX139,'Payroll'!AX159,'Payroll'!AX179,'Payroll'!AX199,'Payroll'!AX219,'Payroll'!AX239,'Payroll'!AX259,'Payroll'!AX279,'Payroll'!AX299,'Payroll'!AX319,'Payroll'!AX339,'Payroll'!AX359,'Payroll'!AX379,'Payroll'!AX399,'Payroll'!AX419,'Payroll'!AX439,'Payroll'!AX459,'Payroll'!AX479,'Payroll'!AX499,'Payroll'!AX519,'Payroll'!AX539,'Payroll'!AX559,'Payroll'!AX579,'Payroll'!AX599,'Payroll'!AX619,'Payroll'!AX639,'Payroll'!AX659,'Payroll'!AX679,'Payroll'!AX699,'Payroll'!AX719,'Payroll'!AX739,'Payroll'!AX759,'Payroll'!AX779,'Payroll'!AX799,'Payroll'!AX819,'Payroll'!AX839,'Payroll'!AX859,'Payroll'!AX879,'Payroll'!AX899,'Payroll'!AX919,'Payroll'!AX939,'Payroll'!AX959,'Payroll'!AX979,'Payroll'!AX999,'Payroll'!AX1019,'Payroll'!AX1039,'Payroll'!AX1059,'Payroll'!AX1079,'Payroll'!AX1099,'Payroll'!AX1119,'Payroll'!AX1139,'Payroll'!AX1159,'Payroll'!AX1179,'Payroll'!AX1199)</f>
        <v>1566.6249194456245</v>
      </c>
      <c r="AY16" s="35">
        <f>SUM('Payroll'!AY19,'Payroll'!AY39,'Payroll'!AY59,'Payroll'!AY79,'Payroll'!AY99,'Payroll'!AY119,'Payroll'!AY139,'Payroll'!AY159,'Payroll'!AY179,'Payroll'!AY199,'Payroll'!AY219,'Payroll'!AY239,'Payroll'!AY259,'Payroll'!AY279,'Payroll'!AY299,'Payroll'!AY319,'Payroll'!AY339,'Payroll'!AY359,'Payroll'!AY379,'Payroll'!AY399,'Payroll'!AY419,'Payroll'!AY439,'Payroll'!AY459,'Payroll'!AY479,'Payroll'!AY499,'Payroll'!AY519,'Payroll'!AY539,'Payroll'!AY559,'Payroll'!AY579,'Payroll'!AY599,'Payroll'!AY619,'Payroll'!AY639,'Payroll'!AY659,'Payroll'!AY679,'Payroll'!AY699,'Payroll'!AY719,'Payroll'!AY739,'Payroll'!AY759,'Payroll'!AY779,'Payroll'!AY799,'Payroll'!AY819,'Payroll'!AY839,'Payroll'!AY859,'Payroll'!AY879,'Payroll'!AY899,'Payroll'!AY919,'Payroll'!AY939,'Payroll'!AY959,'Payroll'!AY979,'Payroll'!AY999,'Payroll'!AY1019,'Payroll'!AY1039,'Payroll'!AY1059,'Payroll'!AY1079,'Payroll'!AY1099,'Payroll'!AY1119,'Payroll'!AY1139,'Payroll'!AY1159,'Payroll'!AY1179,'Payroll'!AY1199)</f>
        <v>1566.6249194456245</v>
      </c>
      <c r="AZ16" s="35">
        <f>SUM('Payroll'!AZ19,'Payroll'!AZ39,'Payroll'!AZ59,'Payroll'!AZ79,'Payroll'!AZ99,'Payroll'!AZ119,'Payroll'!AZ139,'Payroll'!AZ159,'Payroll'!AZ179,'Payroll'!AZ199,'Payroll'!AZ219,'Payroll'!AZ239,'Payroll'!AZ259,'Payroll'!AZ279,'Payroll'!AZ299,'Payroll'!AZ319,'Payroll'!AZ339,'Payroll'!AZ359,'Payroll'!AZ379,'Payroll'!AZ399,'Payroll'!AZ419,'Payroll'!AZ439,'Payroll'!AZ459,'Payroll'!AZ479,'Payroll'!AZ499,'Payroll'!AZ519,'Payroll'!AZ539,'Payroll'!AZ559,'Payroll'!AZ579,'Payroll'!AZ599,'Payroll'!AZ619,'Payroll'!AZ639,'Payroll'!AZ659,'Payroll'!AZ679,'Payroll'!AZ699,'Payroll'!AZ719,'Payroll'!AZ739,'Payroll'!AZ759,'Payroll'!AZ779,'Payroll'!AZ799,'Payroll'!AZ819,'Payroll'!AZ839,'Payroll'!AZ859,'Payroll'!AZ879,'Payroll'!AZ899,'Payroll'!AZ919,'Payroll'!AZ939,'Payroll'!AZ959,'Payroll'!AZ979,'Payroll'!AZ999,'Payroll'!AZ1019,'Payroll'!AZ1039,'Payroll'!AZ1059,'Payroll'!AZ1079,'Payroll'!AZ1099,'Payroll'!AZ1119,'Payroll'!AZ1139,'Payroll'!AZ1159,'Payroll'!AZ1179,'Payroll'!AZ1199)</f>
        <v>1566.6249194456245</v>
      </c>
      <c r="BA16" s="35">
        <f>SUM('Payroll'!BA19,'Payroll'!BA39,'Payroll'!BA59,'Payroll'!BA79,'Payroll'!BA99,'Payroll'!BA119,'Payroll'!BA139,'Payroll'!BA159,'Payroll'!BA179,'Payroll'!BA199,'Payroll'!BA219,'Payroll'!BA239,'Payroll'!BA259,'Payroll'!BA279,'Payroll'!BA299,'Payroll'!BA319,'Payroll'!BA339,'Payroll'!BA359,'Payroll'!BA379,'Payroll'!BA399,'Payroll'!BA419,'Payroll'!BA439,'Payroll'!BA459,'Payroll'!BA479,'Payroll'!BA499,'Payroll'!BA519,'Payroll'!BA539,'Payroll'!BA559,'Payroll'!BA579,'Payroll'!BA599,'Payroll'!BA619,'Payroll'!BA639,'Payroll'!BA659,'Payroll'!BA679,'Payroll'!BA699,'Payroll'!BA719,'Payroll'!BA739,'Payroll'!BA759,'Payroll'!BA779,'Payroll'!BA799,'Payroll'!BA819,'Payroll'!BA839,'Payroll'!BA859,'Payroll'!BA879,'Payroll'!BA899,'Payroll'!BA919,'Payroll'!BA939,'Payroll'!BA959,'Payroll'!BA979,'Payroll'!BA999,'Payroll'!BA1019,'Payroll'!BA1039,'Payroll'!BA1059,'Payroll'!BA1079,'Payroll'!BA1099,'Payroll'!BA1119,'Payroll'!BA1139,'Payroll'!BA1159,'Payroll'!BA1179,'Payroll'!BA1199)</f>
        <v>1566.6249194456245</v>
      </c>
      <c r="BB16" s="35">
        <f>SUM('Payroll'!BB19,'Payroll'!BB39,'Payroll'!BB59,'Payroll'!BB79,'Payroll'!BB99,'Payroll'!BB119,'Payroll'!BB139,'Payroll'!BB159,'Payroll'!BB179,'Payroll'!BB199,'Payroll'!BB219,'Payroll'!BB239,'Payroll'!BB259,'Payroll'!BB279,'Payroll'!BB299,'Payroll'!BB319,'Payroll'!BB339,'Payroll'!BB359,'Payroll'!BB379,'Payroll'!BB399,'Payroll'!BB419,'Payroll'!BB439,'Payroll'!BB459,'Payroll'!BB479,'Payroll'!BB499,'Payroll'!BB519,'Payroll'!BB539,'Payroll'!BB559,'Payroll'!BB579,'Payroll'!BB599,'Payroll'!BB619,'Payroll'!BB639,'Payroll'!BB659,'Payroll'!BB679,'Payroll'!BB699,'Payroll'!BB719,'Payroll'!BB739,'Payroll'!BB759,'Payroll'!BB779,'Payroll'!BB799,'Payroll'!BB819,'Payroll'!BB839,'Payroll'!BB859,'Payroll'!BB879,'Payroll'!BB899,'Payroll'!BB919,'Payroll'!BB939,'Payroll'!BB959,'Payroll'!BB979,'Payroll'!BB999,'Payroll'!BB1019,'Payroll'!BB1039,'Payroll'!BB1059,'Payroll'!BB1079,'Payroll'!BB1099,'Payroll'!BB1119,'Payroll'!BB1139,'Payroll'!BB1159,'Payroll'!BB1179,'Payroll'!BB1199)</f>
        <v>1566.6249194456245</v>
      </c>
      <c r="BC16" s="35">
        <f>SUM('Payroll'!BC19,'Payroll'!BC39,'Payroll'!BC59,'Payroll'!BC79,'Payroll'!BC99,'Payroll'!BC119,'Payroll'!BC139,'Payroll'!BC159,'Payroll'!BC179,'Payroll'!BC199,'Payroll'!BC219,'Payroll'!BC239,'Payroll'!BC259,'Payroll'!BC279,'Payroll'!BC299,'Payroll'!BC319,'Payroll'!BC339,'Payroll'!BC359,'Payroll'!BC379,'Payroll'!BC399,'Payroll'!BC419,'Payroll'!BC439,'Payroll'!BC459,'Payroll'!BC479,'Payroll'!BC499,'Payroll'!BC519,'Payroll'!BC539,'Payroll'!BC559,'Payroll'!BC579,'Payroll'!BC599,'Payroll'!BC619,'Payroll'!BC639,'Payroll'!BC659,'Payroll'!BC679,'Payroll'!BC699,'Payroll'!BC719,'Payroll'!BC739,'Payroll'!BC759,'Payroll'!BC779,'Payroll'!BC799,'Payroll'!BC819,'Payroll'!BC839,'Payroll'!BC859,'Payroll'!BC879,'Payroll'!BC899,'Payroll'!BC919,'Payroll'!BC939,'Payroll'!BC959,'Payroll'!BC979,'Payroll'!BC999,'Payroll'!BC1019,'Payroll'!BC1039,'Payroll'!BC1059,'Payroll'!BC1079,'Payroll'!BC1099,'Payroll'!BC1119,'Payroll'!BC1139,'Payroll'!BC1159,'Payroll'!BC1179,'Payroll'!BC1199)</f>
        <v>1566.6249194456245</v>
      </c>
      <c r="BD16" s="35">
        <f>SUM('Payroll'!BD19,'Payroll'!BD39,'Payroll'!BD59,'Payroll'!BD79,'Payroll'!BD99,'Payroll'!BD119,'Payroll'!BD139,'Payroll'!BD159,'Payroll'!BD179,'Payroll'!BD199,'Payroll'!BD219,'Payroll'!BD239,'Payroll'!BD259,'Payroll'!BD279,'Payroll'!BD299,'Payroll'!BD319,'Payroll'!BD339,'Payroll'!BD359,'Payroll'!BD379,'Payroll'!BD399,'Payroll'!BD419,'Payroll'!BD439,'Payroll'!BD459,'Payroll'!BD479,'Payroll'!BD499,'Payroll'!BD519,'Payroll'!BD539,'Payroll'!BD559,'Payroll'!BD579,'Payroll'!BD599,'Payroll'!BD619,'Payroll'!BD639,'Payroll'!BD659,'Payroll'!BD679,'Payroll'!BD699,'Payroll'!BD719,'Payroll'!BD739,'Payroll'!BD759,'Payroll'!BD779,'Payroll'!BD799,'Payroll'!BD819,'Payroll'!BD839,'Payroll'!BD859,'Payroll'!BD879,'Payroll'!BD899,'Payroll'!BD919,'Payroll'!BD939,'Payroll'!BD959,'Payroll'!BD979,'Payroll'!BD999,'Payroll'!BD1019,'Payroll'!BD1039,'Payroll'!BD1059,'Payroll'!BD1079,'Payroll'!BD1099,'Payroll'!BD1119,'Payroll'!BD1139,'Payroll'!BD1159,'Payroll'!BD1179,'Payroll'!BD1199)</f>
        <v>1622.7509476582213</v>
      </c>
      <c r="BE16" s="35">
        <f>SUM('Payroll'!BE19,'Payroll'!BE39,'Payroll'!BE59,'Payroll'!BE79,'Payroll'!BE99,'Payroll'!BE119,'Payroll'!BE139,'Payroll'!BE159,'Payroll'!BE179,'Payroll'!BE199,'Payroll'!BE219,'Payroll'!BE239,'Payroll'!BE259,'Payroll'!BE279,'Payroll'!BE299,'Payroll'!BE319,'Payroll'!BE339,'Payroll'!BE359,'Payroll'!BE379,'Payroll'!BE399,'Payroll'!BE419,'Payroll'!BE439,'Payroll'!BE459,'Payroll'!BE479,'Payroll'!BE499,'Payroll'!BE519,'Payroll'!BE539,'Payroll'!BE559,'Payroll'!BE579,'Payroll'!BE599,'Payroll'!BE619,'Payroll'!BE639,'Payroll'!BE659,'Payroll'!BE679,'Payroll'!BE699,'Payroll'!BE719,'Payroll'!BE739,'Payroll'!BE759,'Payroll'!BE779,'Payroll'!BE799,'Payroll'!BE819,'Payroll'!BE839,'Payroll'!BE859,'Payroll'!BE879,'Payroll'!BE899,'Payroll'!BE919,'Payroll'!BE939,'Payroll'!BE959,'Payroll'!BE979,'Payroll'!BE999,'Payroll'!BE1019,'Payroll'!BE1039,'Payroll'!BE1059,'Payroll'!BE1079,'Payroll'!BE1099,'Payroll'!BE1119,'Payroll'!BE1139,'Payroll'!BE1159,'Payroll'!BE1179,'Payroll'!BE1199)</f>
        <v>1622.7509476582213</v>
      </c>
      <c r="BF16" s="35">
        <f>SUM('Payroll'!BF19,'Payroll'!BF39,'Payroll'!BF59,'Payroll'!BF79,'Payroll'!BF99,'Payroll'!BF119,'Payroll'!BF139,'Payroll'!BF159,'Payroll'!BF179,'Payroll'!BF199,'Payroll'!BF219,'Payroll'!BF239,'Payroll'!BF259,'Payroll'!BF279,'Payroll'!BF299,'Payroll'!BF319,'Payroll'!BF339,'Payroll'!BF359,'Payroll'!BF379,'Payroll'!BF399,'Payroll'!BF419,'Payroll'!BF439,'Payroll'!BF459,'Payroll'!BF479,'Payroll'!BF499,'Payroll'!BF519,'Payroll'!BF539,'Payroll'!BF559,'Payroll'!BF579,'Payroll'!BF599,'Payroll'!BF619,'Payroll'!BF639,'Payroll'!BF659,'Payroll'!BF679,'Payroll'!BF699,'Payroll'!BF719,'Payroll'!BF739,'Payroll'!BF759,'Payroll'!BF779,'Payroll'!BF799,'Payroll'!BF819,'Payroll'!BF839,'Payroll'!BF859,'Payroll'!BF879,'Payroll'!BF899,'Payroll'!BF919,'Payroll'!BF939,'Payroll'!BF959,'Payroll'!BF979,'Payroll'!BF999,'Payroll'!BF1019,'Payroll'!BF1039,'Payroll'!BF1059,'Payroll'!BF1079,'Payroll'!BF1099,'Payroll'!BF1119,'Payroll'!BF1139,'Payroll'!BF1159,'Payroll'!BF1179,'Payroll'!BF1199)</f>
        <v>1622.7509476582213</v>
      </c>
      <c r="BG16" s="35">
        <f>SUM('Payroll'!BG19,'Payroll'!BG39,'Payroll'!BG59,'Payroll'!BG79,'Payroll'!BG99,'Payroll'!BG119,'Payroll'!BG139,'Payroll'!BG159,'Payroll'!BG179,'Payroll'!BG199,'Payroll'!BG219,'Payroll'!BG239,'Payroll'!BG259,'Payroll'!BG279,'Payroll'!BG299,'Payroll'!BG319,'Payroll'!BG339,'Payroll'!BG359,'Payroll'!BG379,'Payroll'!BG399,'Payroll'!BG419,'Payroll'!BG439,'Payroll'!BG459,'Payroll'!BG479,'Payroll'!BG499,'Payroll'!BG519,'Payroll'!BG539,'Payroll'!BG559,'Payroll'!BG579,'Payroll'!BG599,'Payroll'!BG619,'Payroll'!BG639,'Payroll'!BG659,'Payroll'!BG679,'Payroll'!BG699,'Payroll'!BG719,'Payroll'!BG739,'Payroll'!BG759,'Payroll'!BG779,'Payroll'!BG799,'Payroll'!BG819,'Payroll'!BG839,'Payroll'!BG859,'Payroll'!BG879,'Payroll'!BG899,'Payroll'!BG919,'Payroll'!BG939,'Payroll'!BG959,'Payroll'!BG979,'Payroll'!BG999,'Payroll'!BG1019,'Payroll'!BG1039,'Payroll'!BG1059,'Payroll'!BG1079,'Payroll'!BG1099,'Payroll'!BG1119,'Payroll'!BG1139,'Payroll'!BG1159,'Payroll'!BG1179,'Payroll'!BG1199)</f>
        <v>1622.7509476582213</v>
      </c>
      <c r="BH16" s="35">
        <f>SUM('Payroll'!BH19,'Payroll'!BH39,'Payroll'!BH59,'Payroll'!BH79,'Payroll'!BH99,'Payroll'!BH119,'Payroll'!BH139,'Payroll'!BH159,'Payroll'!BH179,'Payroll'!BH199,'Payroll'!BH219,'Payroll'!BH239,'Payroll'!BH259,'Payroll'!BH279,'Payroll'!BH299,'Payroll'!BH319,'Payroll'!BH339,'Payroll'!BH359,'Payroll'!BH379,'Payroll'!BH399,'Payroll'!BH419,'Payroll'!BH439,'Payroll'!BH459,'Payroll'!BH479,'Payroll'!BH499,'Payroll'!BH519,'Payroll'!BH539,'Payroll'!BH559,'Payroll'!BH579,'Payroll'!BH599,'Payroll'!BH619,'Payroll'!BH639,'Payroll'!BH659,'Payroll'!BH679,'Payroll'!BH699,'Payroll'!BH719,'Payroll'!BH739,'Payroll'!BH759,'Payroll'!BH779,'Payroll'!BH799,'Payroll'!BH819,'Payroll'!BH839,'Payroll'!BH859,'Payroll'!BH879,'Payroll'!BH899,'Payroll'!BH919,'Payroll'!BH939,'Payroll'!BH959,'Payroll'!BH979,'Payroll'!BH999,'Payroll'!BH1019,'Payroll'!BH1039,'Payroll'!BH1059,'Payroll'!BH1079,'Payroll'!BH1099,'Payroll'!BH1119,'Payroll'!BH1139,'Payroll'!BH1159,'Payroll'!BH1179,'Payroll'!BH1199)</f>
        <v>1622.7509476582213</v>
      </c>
      <c r="BI16" s="35">
        <f>SUM('Payroll'!BI19,'Payroll'!BI39,'Payroll'!BI59,'Payroll'!BI79,'Payroll'!BI99,'Payroll'!BI119,'Payroll'!BI139,'Payroll'!BI159,'Payroll'!BI179,'Payroll'!BI199,'Payroll'!BI219,'Payroll'!BI239,'Payroll'!BI259,'Payroll'!BI279,'Payroll'!BI299,'Payroll'!BI319,'Payroll'!BI339,'Payroll'!BI359,'Payroll'!BI379,'Payroll'!BI399,'Payroll'!BI419,'Payroll'!BI439,'Payroll'!BI459,'Payroll'!BI479,'Payroll'!BI499,'Payroll'!BI519,'Payroll'!BI539,'Payroll'!BI559,'Payroll'!BI579,'Payroll'!BI599,'Payroll'!BI619,'Payroll'!BI639,'Payroll'!BI659,'Payroll'!BI679,'Payroll'!BI699,'Payroll'!BI719,'Payroll'!BI739,'Payroll'!BI759,'Payroll'!BI779,'Payroll'!BI799,'Payroll'!BI819,'Payroll'!BI839,'Payroll'!BI859,'Payroll'!BI879,'Payroll'!BI899,'Payroll'!BI919,'Payroll'!BI939,'Payroll'!BI959,'Payroll'!BI979,'Payroll'!BI999,'Payroll'!BI1019,'Payroll'!BI1039,'Payroll'!BI1059,'Payroll'!BI1079,'Payroll'!BI1099,'Payroll'!BI1119,'Payroll'!BI1139,'Payroll'!BI1159,'Payroll'!BI1179,'Payroll'!BI1199)</f>
        <v>1622.7509476582213</v>
      </c>
      <c r="BJ16" s="35">
        <f>SUM('Payroll'!BJ19,'Payroll'!BJ39,'Payroll'!BJ59,'Payroll'!BJ79,'Payroll'!BJ99,'Payroll'!BJ119,'Payroll'!BJ139,'Payroll'!BJ159,'Payroll'!BJ179,'Payroll'!BJ199,'Payroll'!BJ219,'Payroll'!BJ239,'Payroll'!BJ259,'Payroll'!BJ279,'Payroll'!BJ299,'Payroll'!BJ319,'Payroll'!BJ339,'Payroll'!BJ359,'Payroll'!BJ379,'Payroll'!BJ399,'Payroll'!BJ419,'Payroll'!BJ439,'Payroll'!BJ459,'Payroll'!BJ479,'Payroll'!BJ499,'Payroll'!BJ519,'Payroll'!BJ539,'Payroll'!BJ559,'Payroll'!BJ579,'Payroll'!BJ599,'Payroll'!BJ619,'Payroll'!BJ639,'Payroll'!BJ659,'Payroll'!BJ679,'Payroll'!BJ699,'Payroll'!BJ719,'Payroll'!BJ739,'Payroll'!BJ759,'Payroll'!BJ779,'Payroll'!BJ799,'Payroll'!BJ819,'Payroll'!BJ839,'Payroll'!BJ859,'Payroll'!BJ879,'Payroll'!BJ899,'Payroll'!BJ919,'Payroll'!BJ939,'Payroll'!BJ959,'Payroll'!BJ979,'Payroll'!BJ999,'Payroll'!BJ1019,'Payroll'!BJ1039,'Payroll'!BJ1059,'Payroll'!BJ1079,'Payroll'!BJ1099,'Payroll'!BJ1119,'Payroll'!BJ1139,'Payroll'!BJ1159,'Payroll'!BJ1179,'Payroll'!BJ1199)</f>
        <v>1622.7509476582213</v>
      </c>
      <c r="BK16" s="35">
        <f>SUM('Payroll'!BK19,'Payroll'!BK39,'Payroll'!BK59,'Payroll'!BK79,'Payroll'!BK99,'Payroll'!BK119,'Payroll'!BK139,'Payroll'!BK159,'Payroll'!BK179,'Payroll'!BK199,'Payroll'!BK219,'Payroll'!BK239,'Payroll'!BK259,'Payroll'!BK279,'Payroll'!BK299,'Payroll'!BK319,'Payroll'!BK339,'Payroll'!BK359,'Payroll'!BK379,'Payroll'!BK399,'Payroll'!BK419,'Payroll'!BK439,'Payroll'!BK459,'Payroll'!BK479,'Payroll'!BK499,'Payroll'!BK519,'Payroll'!BK539,'Payroll'!BK559,'Payroll'!BK579,'Payroll'!BK599,'Payroll'!BK619,'Payroll'!BK639,'Payroll'!BK659,'Payroll'!BK679,'Payroll'!BK699,'Payroll'!BK719,'Payroll'!BK739,'Payroll'!BK759,'Payroll'!BK779,'Payroll'!BK799,'Payroll'!BK819,'Payroll'!BK839,'Payroll'!BK859,'Payroll'!BK879,'Payroll'!BK899,'Payroll'!BK919,'Payroll'!BK939,'Payroll'!BK959,'Payroll'!BK979,'Payroll'!BK999,'Payroll'!BK1019,'Payroll'!BK1039,'Payroll'!BK1059,'Payroll'!BK1079,'Payroll'!BK1099,'Payroll'!BK1119,'Payroll'!BK1139,'Payroll'!BK1159,'Payroll'!BK1179,'Payroll'!BK1199)</f>
        <v>1622.7509476582213</v>
      </c>
      <c r="BL16" s="35">
        <f>SUM('Payroll'!BL19,'Payroll'!BL39,'Payroll'!BL59,'Payroll'!BL79,'Payroll'!BL99,'Payroll'!BL119,'Payroll'!BL139,'Payroll'!BL159,'Payroll'!BL179,'Payroll'!BL199,'Payroll'!BL219,'Payroll'!BL239,'Payroll'!BL259,'Payroll'!BL279,'Payroll'!BL299,'Payroll'!BL319,'Payroll'!BL339,'Payroll'!BL359,'Payroll'!BL379,'Payroll'!BL399,'Payroll'!BL419,'Payroll'!BL439,'Payroll'!BL459,'Payroll'!BL479,'Payroll'!BL499,'Payroll'!BL519,'Payroll'!BL539,'Payroll'!BL559,'Payroll'!BL579,'Payroll'!BL599,'Payroll'!BL619,'Payroll'!BL639,'Payroll'!BL659,'Payroll'!BL679,'Payroll'!BL699,'Payroll'!BL719,'Payroll'!BL739,'Payroll'!BL759,'Payroll'!BL779,'Payroll'!BL799,'Payroll'!BL819,'Payroll'!BL839,'Payroll'!BL859,'Payroll'!BL879,'Payroll'!BL899,'Payroll'!BL919,'Payroll'!BL939,'Payroll'!BL959,'Payroll'!BL979,'Payroll'!BL999,'Payroll'!BL1019,'Payroll'!BL1039,'Payroll'!BL1059,'Payroll'!BL1079,'Payroll'!BL1099,'Payroll'!BL1119,'Payroll'!BL1139,'Payroll'!BL1159,'Payroll'!BL1179,'Payroll'!BL1199)</f>
        <v>1622.7509476582213</v>
      </c>
      <c r="BM16" s="35">
        <f>SUM('Payroll'!BM19,'Payroll'!BM39,'Payroll'!BM59,'Payroll'!BM79,'Payroll'!BM99,'Payroll'!BM119,'Payroll'!BM139,'Payroll'!BM159,'Payroll'!BM179,'Payroll'!BM199,'Payroll'!BM219,'Payroll'!BM239,'Payroll'!BM259,'Payroll'!BM279,'Payroll'!BM299,'Payroll'!BM319,'Payroll'!BM339,'Payroll'!BM359,'Payroll'!BM379,'Payroll'!BM399,'Payroll'!BM419,'Payroll'!BM439,'Payroll'!BM459,'Payroll'!BM479,'Payroll'!BM499,'Payroll'!BM519,'Payroll'!BM539,'Payroll'!BM559,'Payroll'!BM579,'Payroll'!BM599,'Payroll'!BM619,'Payroll'!BM639,'Payroll'!BM659,'Payroll'!BM679,'Payroll'!BM699,'Payroll'!BM719,'Payroll'!BM739,'Payroll'!BM759,'Payroll'!BM779,'Payroll'!BM799,'Payroll'!BM819,'Payroll'!BM839,'Payroll'!BM859,'Payroll'!BM879,'Payroll'!BM899,'Payroll'!BM919,'Payroll'!BM939,'Payroll'!BM959,'Payroll'!BM979,'Payroll'!BM999,'Payroll'!BM1019,'Payroll'!BM1039,'Payroll'!BM1059,'Payroll'!BM1079,'Payroll'!BM1099,'Payroll'!BM1119,'Payroll'!BM1139,'Payroll'!BM1159,'Payroll'!BM1179,'Payroll'!BM1199)</f>
        <v>1622.7509476582213</v>
      </c>
      <c r="BN16" s="35">
        <f>SUM('Payroll'!BN19,'Payroll'!BN39,'Payroll'!BN59,'Payroll'!BN79,'Payroll'!BN99,'Payroll'!BN119,'Payroll'!BN139,'Payroll'!BN159,'Payroll'!BN179,'Payroll'!BN199,'Payroll'!BN219,'Payroll'!BN239,'Payroll'!BN259,'Payroll'!BN279,'Payroll'!BN299,'Payroll'!BN319,'Payroll'!BN339,'Payroll'!BN359,'Payroll'!BN379,'Payroll'!BN399,'Payroll'!BN419,'Payroll'!BN439,'Payroll'!BN459,'Payroll'!BN479,'Payroll'!BN499,'Payroll'!BN519,'Payroll'!BN539,'Payroll'!BN559,'Payroll'!BN579,'Payroll'!BN599,'Payroll'!BN619,'Payroll'!BN639,'Payroll'!BN659,'Payroll'!BN679,'Payroll'!BN699,'Payroll'!BN719,'Payroll'!BN739,'Payroll'!BN759,'Payroll'!BN779,'Payroll'!BN799,'Payroll'!BN819,'Payroll'!BN839,'Payroll'!BN859,'Payroll'!BN879,'Payroll'!BN899,'Payroll'!BN919,'Payroll'!BN939,'Payroll'!BN959,'Payroll'!BN979,'Payroll'!BN999,'Payroll'!BN1019,'Payroll'!BN1039,'Payroll'!BN1059,'Payroll'!BN1079,'Payroll'!BN1099,'Payroll'!BN1119,'Payroll'!BN1139,'Payroll'!BN1159,'Payroll'!BN1179,'Payroll'!BN1199)</f>
        <v>1622.7509476582213</v>
      </c>
      <c r="BO16" s="35">
        <f>SUM('Payroll'!BO19,'Payroll'!BO39,'Payroll'!BO59,'Payroll'!BO79,'Payroll'!BO99,'Payroll'!BO119,'Payroll'!BO139,'Payroll'!BO159,'Payroll'!BO179,'Payroll'!BO199,'Payroll'!BO219,'Payroll'!BO239,'Payroll'!BO259,'Payroll'!BO279,'Payroll'!BO299,'Payroll'!BO319,'Payroll'!BO339,'Payroll'!BO359,'Payroll'!BO379,'Payroll'!BO399,'Payroll'!BO419,'Payroll'!BO439,'Payroll'!BO459,'Payroll'!BO479,'Payroll'!BO499,'Payroll'!BO519,'Payroll'!BO539,'Payroll'!BO559,'Payroll'!BO579,'Payroll'!BO599,'Payroll'!BO619,'Payroll'!BO639,'Payroll'!BO659,'Payroll'!BO679,'Payroll'!BO699,'Payroll'!BO719,'Payroll'!BO739,'Payroll'!BO759,'Payroll'!BO779,'Payroll'!BO799,'Payroll'!BO819,'Payroll'!BO839,'Payroll'!BO859,'Payroll'!BO879,'Payroll'!BO899,'Payroll'!BO919,'Payroll'!BO939,'Payroll'!BO959,'Payroll'!BO979,'Payroll'!BO999,'Payroll'!BO1019,'Payroll'!BO1039,'Payroll'!BO1059,'Payroll'!BO1079,'Payroll'!BO1099,'Payroll'!BO1119,'Payroll'!BO1139,'Payroll'!BO1159,'Payroll'!BO1179,'Payroll'!BO1199)</f>
        <v>1622.7509476582213</v>
      </c>
    </row>
    <row r="17" ht="22" customHeight="1">
      <c r="A17" s="2" t="str">
        <v>PPL.KV</v>
      </c>
      <c r="B17" s="6" t="str">
        <v>Employer health contribution (KV)</v>
      </c>
      <c r="C17" s="2" t="str">
        <v>EUR</v>
      </c>
      <c r="D17" s="2" t="str">
        <v>SUM</v>
      </c>
      <c r="E17" s="36">
        <f>SUM(H17:BO17)</f>
        <v>469398.9676605969</v>
      </c>
      <c r="F17" s="6" t="str"/>
      <c r="G17" s="2"/>
      <c r="H17" s="35">
        <f>SUM('Payroll'!H20,'Payroll'!H40,'Payroll'!H60,'Payroll'!H80,'Payroll'!H100,'Payroll'!H120,'Payroll'!H140,'Payroll'!H160,'Payroll'!H180,'Payroll'!H200,'Payroll'!H220,'Payroll'!H240,'Payroll'!H260,'Payroll'!H280,'Payroll'!H300,'Payroll'!H320,'Payroll'!H340,'Payroll'!H360,'Payroll'!H380,'Payroll'!H400,'Payroll'!H420,'Payroll'!H440,'Payroll'!H460,'Payroll'!H480,'Payroll'!H500,'Payroll'!H520,'Payroll'!H540,'Payroll'!H560,'Payroll'!H580,'Payroll'!H600,'Payroll'!H620,'Payroll'!H640,'Payroll'!H660,'Payroll'!H680,'Payroll'!H700,'Payroll'!H720,'Payroll'!H740,'Payroll'!H760,'Payroll'!H780,'Payroll'!H800,'Payroll'!H820,'Payroll'!H840,'Payroll'!H860,'Payroll'!H880,'Payroll'!H900,'Payroll'!H920,'Payroll'!H940,'Payroll'!H960,'Payroll'!H980,'Payroll'!H1000,'Payroll'!H1020,'Payroll'!H1040,'Payroll'!H1060,'Payroll'!H1080,'Payroll'!H1100,'Payroll'!H1120,'Payroll'!H1140,'Payroll'!H1160,'Payroll'!H1180,'Payroll'!H1200)</f>
        <v>564.1875</v>
      </c>
      <c r="I17" s="35">
        <f>SUM('Payroll'!I20,'Payroll'!I40,'Payroll'!I60,'Payroll'!I80,'Payroll'!I100,'Payroll'!I120,'Payroll'!I140,'Payroll'!I160,'Payroll'!I180,'Payroll'!I200,'Payroll'!I220,'Payroll'!I240,'Payroll'!I260,'Payroll'!I280,'Payroll'!I300,'Payroll'!I320,'Payroll'!I340,'Payroll'!I360,'Payroll'!I380,'Payroll'!I400,'Payroll'!I420,'Payroll'!I440,'Payroll'!I460,'Payroll'!I480,'Payroll'!I500,'Payroll'!I520,'Payroll'!I540,'Payroll'!I560,'Payroll'!I580,'Payroll'!I600,'Payroll'!I620,'Payroll'!I640,'Payroll'!I660,'Payroll'!I680,'Payroll'!I700,'Payroll'!I720,'Payroll'!I740,'Payroll'!I760,'Payroll'!I780,'Payroll'!I800,'Payroll'!I820,'Payroll'!I840,'Payroll'!I860,'Payroll'!I880,'Payroll'!I900,'Payroll'!I920,'Payroll'!I940,'Payroll'!I960,'Payroll'!I980,'Payroll'!I1000,'Payroll'!I1020,'Payroll'!I1040,'Payroll'!I1060,'Payroll'!I1080,'Payroll'!I1100,'Payroll'!I1120,'Payroll'!I1140,'Payroll'!I1160,'Payroll'!I1180,'Payroll'!I1200)</f>
        <v>1128.375</v>
      </c>
      <c r="J17" s="35">
        <f>SUM('Payroll'!J20,'Payroll'!J40,'Payroll'!J60,'Payroll'!J80,'Payroll'!J100,'Payroll'!J120,'Payroll'!J140,'Payroll'!J160,'Payroll'!J180,'Payroll'!J200,'Payroll'!J220,'Payroll'!J240,'Payroll'!J260,'Payroll'!J280,'Payroll'!J300,'Payroll'!J320,'Payroll'!J340,'Payroll'!J360,'Payroll'!J380,'Payroll'!J400,'Payroll'!J420,'Payroll'!J440,'Payroll'!J460,'Payroll'!J480,'Payroll'!J500,'Payroll'!J520,'Payroll'!J540,'Payroll'!J560,'Payroll'!J580,'Payroll'!J600,'Payroll'!J620,'Payroll'!J640,'Payroll'!J660,'Payroll'!J680,'Payroll'!J700,'Payroll'!J720,'Payroll'!J740,'Payroll'!J760,'Payroll'!J780,'Payroll'!J800,'Payroll'!J820,'Payroll'!J840,'Payroll'!J860,'Payroll'!J880,'Payroll'!J900,'Payroll'!J920,'Payroll'!J940,'Payroll'!J960,'Payroll'!J980,'Payroll'!J1000,'Payroll'!J1020,'Payroll'!J1040,'Payroll'!J1060,'Payroll'!J1080,'Payroll'!J1100,'Payroll'!J1120,'Payroll'!J1140,'Payroll'!J1160,'Payroll'!J1180,'Payroll'!J1200)</f>
        <v>1692.5625</v>
      </c>
      <c r="K17" s="35">
        <f>SUM('Payroll'!K20,'Payroll'!K40,'Payroll'!K60,'Payroll'!K80,'Payroll'!K100,'Payroll'!K120,'Payroll'!K140,'Payroll'!K160,'Payroll'!K180,'Payroll'!K200,'Payroll'!K220,'Payroll'!K240,'Payroll'!K260,'Payroll'!K280,'Payroll'!K300,'Payroll'!K320,'Payroll'!K340,'Payroll'!K360,'Payroll'!K380,'Payroll'!K400,'Payroll'!K420,'Payroll'!K440,'Payroll'!K460,'Payroll'!K480,'Payroll'!K500,'Payroll'!K520,'Payroll'!K540,'Payroll'!K560,'Payroll'!K580,'Payroll'!K600,'Payroll'!K620,'Payroll'!K640,'Payroll'!K660,'Payroll'!K680,'Payroll'!K700,'Payroll'!K720,'Payroll'!K740,'Payroll'!K760,'Payroll'!K780,'Payroll'!K800,'Payroll'!K820,'Payroll'!K840,'Payroll'!K860,'Payroll'!K880,'Payroll'!K900,'Payroll'!K920,'Payroll'!K940,'Payroll'!K960,'Payroll'!K980,'Payroll'!K1000,'Payroll'!K1020,'Payroll'!K1040,'Payroll'!K1060,'Payroll'!K1080,'Payroll'!K1100,'Payroll'!K1120,'Payroll'!K1140,'Payroll'!K1160,'Payroll'!K1180,'Payroll'!K1200)</f>
        <v>2791.06875</v>
      </c>
      <c r="L17" s="35">
        <f>SUM('Payroll'!L20,'Payroll'!L40,'Payroll'!L60,'Payroll'!L80,'Payroll'!L100,'Payroll'!L120,'Payroll'!L140,'Payroll'!L160,'Payroll'!L180,'Payroll'!L200,'Payroll'!L220,'Payroll'!L240,'Payroll'!L260,'Payroll'!L280,'Payroll'!L300,'Payroll'!L320,'Payroll'!L340,'Payroll'!L360,'Payroll'!L380,'Payroll'!L400,'Payroll'!L420,'Payroll'!L440,'Payroll'!L460,'Payroll'!L480,'Payroll'!L500,'Payroll'!L520,'Payroll'!L540,'Payroll'!L560,'Payroll'!L580,'Payroll'!L600,'Payroll'!L620,'Payroll'!L640,'Payroll'!L660,'Payroll'!L680,'Payroll'!L700,'Payroll'!L720,'Payroll'!L740,'Payroll'!L760,'Payroll'!L780,'Payroll'!L800,'Payroll'!L820,'Payroll'!L840,'Payroll'!L860,'Payroll'!L880,'Payroll'!L900,'Payroll'!L920,'Payroll'!L940,'Payroll'!L960,'Payroll'!L980,'Payroll'!L1000,'Payroll'!L1020,'Payroll'!L1040,'Payroll'!L1060,'Payroll'!L1080,'Payroll'!L1100,'Payroll'!L1120,'Payroll'!L1140,'Payroll'!L1160,'Payroll'!L1180,'Payroll'!L1200)</f>
        <v>3355.25625</v>
      </c>
      <c r="M17" s="35">
        <f>SUM('Payroll'!M20,'Payroll'!M40,'Payroll'!M60,'Payroll'!M80,'Payroll'!M100,'Payroll'!M120,'Payroll'!M140,'Payroll'!M160,'Payroll'!M180,'Payroll'!M200,'Payroll'!M220,'Payroll'!M240,'Payroll'!M260,'Payroll'!M280,'Payroll'!M300,'Payroll'!M320,'Payroll'!M340,'Payroll'!M360,'Payroll'!M380,'Payroll'!M400,'Payroll'!M420,'Payroll'!M440,'Payroll'!M460,'Payroll'!M480,'Payroll'!M500,'Payroll'!M520,'Payroll'!M540,'Payroll'!M560,'Payroll'!M580,'Payroll'!M600,'Payroll'!M620,'Payroll'!M640,'Payroll'!M660,'Payroll'!M680,'Payroll'!M700,'Payroll'!M720,'Payroll'!M740,'Payroll'!M760,'Payroll'!M780,'Payroll'!M800,'Payroll'!M820,'Payroll'!M840,'Payroll'!M860,'Payroll'!M880,'Payroll'!M900,'Payroll'!M920,'Payroll'!M940,'Payroll'!M960,'Payroll'!M980,'Payroll'!M1000,'Payroll'!M1020,'Payroll'!M1040,'Payroll'!M1060,'Payroll'!M1080,'Payroll'!M1100,'Payroll'!M1120,'Payroll'!M1140,'Payroll'!M1160,'Payroll'!M1180,'Payroll'!M1200)</f>
        <v>3355.25625</v>
      </c>
      <c r="N17" s="35">
        <f>SUM('Payroll'!N20,'Payroll'!N40,'Payroll'!N60,'Payroll'!N80,'Payroll'!N100,'Payroll'!N120,'Payroll'!N140,'Payroll'!N160,'Payroll'!N180,'Payroll'!N200,'Payroll'!N220,'Payroll'!N240,'Payroll'!N260,'Payroll'!N280,'Payroll'!N300,'Payroll'!N320,'Payroll'!N340,'Payroll'!N360,'Payroll'!N380,'Payroll'!N400,'Payroll'!N420,'Payroll'!N440,'Payroll'!N460,'Payroll'!N480,'Payroll'!N500,'Payroll'!N520,'Payroll'!N540,'Payroll'!N560,'Payroll'!N580,'Payroll'!N600,'Payroll'!N620,'Payroll'!N640,'Payroll'!N660,'Payroll'!N680,'Payroll'!N700,'Payroll'!N720,'Payroll'!N740,'Payroll'!N760,'Payroll'!N780,'Payroll'!N800,'Payroll'!N820,'Payroll'!N840,'Payroll'!N860,'Payroll'!N880,'Payroll'!N900,'Payroll'!N920,'Payroll'!N940,'Payroll'!N960,'Payroll'!N980,'Payroll'!N1000,'Payroll'!N1020,'Payroll'!N1040,'Payroll'!N1060,'Payroll'!N1080,'Payroll'!N1100,'Payroll'!N1120,'Payroll'!N1140,'Payroll'!N1160,'Payroll'!N1180,'Payroll'!N1200)</f>
        <v>3355.25625</v>
      </c>
      <c r="O17" s="35">
        <f>SUM('Payroll'!O20,'Payroll'!O40,'Payroll'!O60,'Payroll'!O80,'Payroll'!O100,'Payroll'!O120,'Payroll'!O140,'Payroll'!O160,'Payroll'!O180,'Payroll'!O200,'Payroll'!O220,'Payroll'!O240,'Payroll'!O260,'Payroll'!O280,'Payroll'!O300,'Payroll'!O320,'Payroll'!O340,'Payroll'!O360,'Payroll'!O380,'Payroll'!O400,'Payroll'!O420,'Payroll'!O440,'Payroll'!O460,'Payroll'!O480,'Payroll'!O500,'Payroll'!O520,'Payroll'!O540,'Payroll'!O560,'Payroll'!O580,'Payroll'!O600,'Payroll'!O620,'Payroll'!O640,'Payroll'!O660,'Payroll'!O680,'Payroll'!O700,'Payroll'!O720,'Payroll'!O740,'Payroll'!O760,'Payroll'!O780,'Payroll'!O800,'Payroll'!O820,'Payroll'!O840,'Payroll'!O860,'Payroll'!O880,'Payroll'!O900,'Payroll'!O920,'Payroll'!O940,'Payroll'!O960,'Payroll'!O980,'Payroll'!O1000,'Payroll'!O1020,'Payroll'!O1040,'Payroll'!O1060,'Payroll'!O1080,'Payroll'!O1100,'Payroll'!O1120,'Payroll'!O1140,'Payroll'!O1160,'Payroll'!O1180,'Payroll'!O1200)</f>
        <v>4194.9</v>
      </c>
      <c r="P17" s="35">
        <f>SUM('Payroll'!P20,'Payroll'!P40,'Payroll'!P60,'Payroll'!P80,'Payroll'!P100,'Payroll'!P120,'Payroll'!P140,'Payroll'!P160,'Payroll'!P180,'Payroll'!P200,'Payroll'!P220,'Payroll'!P240,'Payroll'!P260,'Payroll'!P280,'Payroll'!P300,'Payroll'!P320,'Payroll'!P340,'Payroll'!P360,'Payroll'!P380,'Payroll'!P400,'Payroll'!P420,'Payroll'!P440,'Payroll'!P460,'Payroll'!P480,'Payroll'!P500,'Payroll'!P520,'Payroll'!P540,'Payroll'!P560,'Payroll'!P580,'Payroll'!P600,'Payroll'!P620,'Payroll'!P640,'Payroll'!P660,'Payroll'!P680,'Payroll'!P700,'Payroll'!P720,'Payroll'!P740,'Payroll'!P760,'Payroll'!P780,'Payroll'!P800,'Payroll'!P820,'Payroll'!P840,'Payroll'!P860,'Payroll'!P880,'Payroll'!P900,'Payroll'!P920,'Payroll'!P940,'Payroll'!P960,'Payroll'!P980,'Payroll'!P1000,'Payroll'!P1020,'Payroll'!P1040,'Payroll'!P1060,'Payroll'!P1080,'Payroll'!P1100,'Payroll'!P1120,'Payroll'!P1140,'Payroll'!P1160,'Payroll'!P1180,'Payroll'!P1200)</f>
        <v>5323.275</v>
      </c>
      <c r="Q17" s="35">
        <f>SUM('Payroll'!Q20,'Payroll'!Q40,'Payroll'!Q60,'Payroll'!Q80,'Payroll'!Q100,'Payroll'!Q120,'Payroll'!Q140,'Payroll'!Q160,'Payroll'!Q180,'Payroll'!Q200,'Payroll'!Q220,'Payroll'!Q240,'Payroll'!Q260,'Payroll'!Q280,'Payroll'!Q300,'Payroll'!Q320,'Payroll'!Q340,'Payroll'!Q360,'Payroll'!Q380,'Payroll'!Q400,'Payroll'!Q420,'Payroll'!Q440,'Payroll'!Q460,'Payroll'!Q480,'Payroll'!Q500,'Payroll'!Q520,'Payroll'!Q540,'Payroll'!Q560,'Payroll'!Q580,'Payroll'!Q600,'Payroll'!Q620,'Payroll'!Q640,'Payroll'!Q660,'Payroll'!Q680,'Payroll'!Q700,'Payroll'!Q720,'Payroll'!Q740,'Payroll'!Q760,'Payroll'!Q780,'Payroll'!Q800,'Payroll'!Q820,'Payroll'!Q840,'Payroll'!Q860,'Payroll'!Q880,'Payroll'!Q900,'Payroll'!Q920,'Payroll'!Q940,'Payroll'!Q960,'Payroll'!Q980,'Payroll'!Q1000,'Payroll'!Q1020,'Payroll'!Q1040,'Payroll'!Q1060,'Payroll'!Q1080,'Payroll'!Q1100,'Payroll'!Q1120,'Payroll'!Q1140,'Payroll'!Q1160,'Payroll'!Q1180,'Payroll'!Q1200)</f>
        <v>5666.765625</v>
      </c>
      <c r="R17" s="35">
        <f>SUM('Payroll'!R20,'Payroll'!R40,'Payroll'!R60,'Payroll'!R80,'Payroll'!R100,'Payroll'!R120,'Payroll'!R140,'Payroll'!R160,'Payroll'!R180,'Payroll'!R200,'Payroll'!R220,'Payroll'!R240,'Payroll'!R260,'Payroll'!R280,'Payroll'!R300,'Payroll'!R320,'Payroll'!R340,'Payroll'!R360,'Payroll'!R380,'Payroll'!R400,'Payroll'!R420,'Payroll'!R440,'Payroll'!R460,'Payroll'!R480,'Payroll'!R500,'Payroll'!R520,'Payroll'!R540,'Payroll'!R560,'Payroll'!R580,'Payroll'!R600,'Payroll'!R620,'Payroll'!R640,'Payroll'!R660,'Payroll'!R680,'Payroll'!R700,'Payroll'!R720,'Payroll'!R740,'Payroll'!R760,'Payroll'!R780,'Payroll'!R800,'Payroll'!R820,'Payroll'!R840,'Payroll'!R860,'Payroll'!R880,'Payroll'!R900,'Payroll'!R920,'Payroll'!R940,'Payroll'!R960,'Payroll'!R980,'Payroll'!R1000,'Payroll'!R1020,'Payroll'!R1040,'Payroll'!R1060,'Payroll'!R1080,'Payroll'!R1100,'Payroll'!R1120,'Payroll'!R1140,'Payroll'!R1160,'Payroll'!R1180,'Payroll'!R1200)</f>
        <v>5666.765625</v>
      </c>
      <c r="S17" s="35">
        <f>SUM('Payroll'!S20,'Payroll'!S40,'Payroll'!S60,'Payroll'!S80,'Payroll'!S100,'Payroll'!S120,'Payroll'!S140,'Payroll'!S160,'Payroll'!S180,'Payroll'!S200,'Payroll'!S220,'Payroll'!S240,'Payroll'!S260,'Payroll'!S280,'Payroll'!S300,'Payroll'!S320,'Payroll'!S340,'Payroll'!S360,'Payroll'!S380,'Payroll'!S400,'Payroll'!S420,'Payroll'!S440,'Payroll'!S460,'Payroll'!S480,'Payroll'!S500,'Payroll'!S520,'Payroll'!S540,'Payroll'!S560,'Payroll'!S580,'Payroll'!S600,'Payroll'!S620,'Payroll'!S640,'Payroll'!S660,'Payroll'!S680,'Payroll'!S700,'Payroll'!S720,'Payroll'!S740,'Payroll'!S760,'Payroll'!S780,'Payroll'!S800,'Payroll'!S820,'Payroll'!S840,'Payroll'!S860,'Payroll'!S880,'Payroll'!S900,'Payroll'!S920,'Payroll'!S940,'Payroll'!S960,'Payroll'!S980,'Payroll'!S1000,'Payroll'!S1020,'Payroll'!S1040,'Payroll'!S1060,'Payroll'!S1080,'Payroll'!S1100,'Payroll'!S1120,'Payroll'!S1140,'Payroll'!S1160,'Payroll'!S1180,'Payroll'!S1200)</f>
        <v>5666.765625</v>
      </c>
      <c r="T17" s="35">
        <f>SUM('Payroll'!T20,'Payroll'!T40,'Payroll'!T60,'Payroll'!T80,'Payroll'!T100,'Payroll'!T120,'Payroll'!T140,'Payroll'!T160,'Payroll'!T180,'Payroll'!T200,'Payroll'!T220,'Payroll'!T240,'Payroll'!T260,'Payroll'!T280,'Payroll'!T300,'Payroll'!T320,'Payroll'!T340,'Payroll'!T360,'Payroll'!T380,'Payroll'!T400,'Payroll'!T420,'Payroll'!T440,'Payroll'!T460,'Payroll'!T480,'Payroll'!T500,'Payroll'!T520,'Payroll'!T540,'Payroll'!T560,'Payroll'!T580,'Payroll'!T600,'Payroll'!T620,'Payroll'!T640,'Payroll'!T660,'Payroll'!T680,'Payroll'!T700,'Payroll'!T720,'Payroll'!T740,'Payroll'!T760,'Payroll'!T780,'Payroll'!T800,'Payroll'!T820,'Payroll'!T840,'Payroll'!T860,'Payroll'!T880,'Payroll'!T900,'Payroll'!T920,'Payroll'!T940,'Payroll'!T960,'Payroll'!T980,'Payroll'!T1000,'Payroll'!T1020,'Payroll'!T1040,'Payroll'!T1060,'Payroll'!T1080,'Payroll'!T1100,'Payroll'!T1120,'Payroll'!T1140,'Payroll'!T1160,'Payroll'!T1180,'Payroll'!T1200)</f>
        <v>6437.868890624999</v>
      </c>
      <c r="U17" s="35">
        <f>SUM('Payroll'!U20,'Payroll'!U40,'Payroll'!U60,'Payroll'!U80,'Payroll'!U100,'Payroll'!U120,'Payroll'!U140,'Payroll'!U160,'Payroll'!U180,'Payroll'!U200,'Payroll'!U220,'Payroll'!U240,'Payroll'!U260,'Payroll'!U280,'Payroll'!U300,'Payroll'!U320,'Payroll'!U340,'Payroll'!U360,'Payroll'!U380,'Payroll'!U400,'Payroll'!U420,'Payroll'!U440,'Payroll'!U460,'Payroll'!U480,'Payroll'!U500,'Payroll'!U520,'Payroll'!U540,'Payroll'!U560,'Payroll'!U580,'Payroll'!U600,'Payroll'!U620,'Payroll'!U640,'Payroll'!U660,'Payroll'!U680,'Payroll'!U700,'Payroll'!U720,'Payroll'!U740,'Payroll'!U760,'Payroll'!U780,'Payroll'!U800,'Payroll'!U820,'Payroll'!U840,'Payroll'!U860,'Payroll'!U880,'Payroll'!U900,'Payroll'!U920,'Payroll'!U940,'Payroll'!U960,'Payroll'!U980,'Payroll'!U1000,'Payroll'!U1020,'Payroll'!U1040,'Payroll'!U1060,'Payroll'!U1080,'Payroll'!U1100,'Payroll'!U1120,'Payroll'!U1140,'Payroll'!U1160,'Payroll'!U1180,'Payroll'!U1200)</f>
        <v>6437.868890624999</v>
      </c>
      <c r="V17" s="35">
        <f>SUM('Payroll'!V20,'Payroll'!V40,'Payroll'!V60,'Payroll'!V80,'Payroll'!V100,'Payroll'!V120,'Payroll'!V140,'Payroll'!V160,'Payroll'!V180,'Payroll'!V200,'Payroll'!V220,'Payroll'!V240,'Payroll'!V260,'Payroll'!V280,'Payroll'!V300,'Payroll'!V320,'Payroll'!V340,'Payroll'!V360,'Payroll'!V380,'Payroll'!V400,'Payroll'!V420,'Payroll'!V440,'Payroll'!V460,'Payroll'!V480,'Payroll'!V500,'Payroll'!V520,'Payroll'!V540,'Payroll'!V560,'Payroll'!V580,'Payroll'!V600,'Payroll'!V620,'Payroll'!V640,'Payroll'!V660,'Payroll'!V680,'Payroll'!V700,'Payroll'!V720,'Payroll'!V740,'Payroll'!V760,'Payroll'!V780,'Payroll'!V800,'Payroll'!V820,'Payroll'!V840,'Payroll'!V860,'Payroll'!V880,'Payroll'!V900,'Payroll'!V920,'Payroll'!V940,'Payroll'!V960,'Payroll'!V980,'Payroll'!V1000,'Payroll'!V1020,'Payroll'!V1040,'Payroll'!V1060,'Payroll'!V1080,'Payroll'!V1100,'Payroll'!V1120,'Payroll'!V1140,'Payroll'!V1160,'Payroll'!V1180,'Payroll'!V1200)</f>
        <v>6437.868890624999</v>
      </c>
      <c r="W17" s="35">
        <f>SUM('Payroll'!W20,'Payroll'!W40,'Payroll'!W60,'Payroll'!W80,'Payroll'!W100,'Payroll'!W120,'Payroll'!W140,'Payroll'!W160,'Payroll'!W180,'Payroll'!W200,'Payroll'!W220,'Payroll'!W240,'Payroll'!W260,'Payroll'!W280,'Payroll'!W300,'Payroll'!W320,'Payroll'!W340,'Payroll'!W360,'Payroll'!W380,'Payroll'!W400,'Payroll'!W420,'Payroll'!W440,'Payroll'!W460,'Payroll'!W480,'Payroll'!W500,'Payroll'!W520,'Payroll'!W540,'Payroll'!W560,'Payroll'!W580,'Payroll'!W600,'Payroll'!W620,'Payroll'!W640,'Payroll'!W660,'Payroll'!W680,'Payroll'!W700,'Payroll'!W720,'Payroll'!W740,'Payroll'!W760,'Payroll'!W780,'Payroll'!W800,'Payroll'!W820,'Payroll'!W840,'Payroll'!W860,'Payroll'!W880,'Payroll'!W900,'Payroll'!W920,'Payroll'!W940,'Payroll'!W960,'Payroll'!W980,'Payroll'!W1000,'Payroll'!W1020,'Payroll'!W1040,'Payroll'!W1060,'Payroll'!W1080,'Payroll'!W1100,'Payroll'!W1120,'Payroll'!W1140,'Payroll'!W1160,'Payroll'!W1180,'Payroll'!W1200)</f>
        <v>6437.868890624999</v>
      </c>
      <c r="X17" s="35">
        <f>SUM('Payroll'!X20,'Payroll'!X40,'Payroll'!X60,'Payroll'!X80,'Payroll'!X100,'Payroll'!X120,'Payroll'!X140,'Payroll'!X160,'Payroll'!X180,'Payroll'!X200,'Payroll'!X220,'Payroll'!X240,'Payroll'!X260,'Payroll'!X280,'Payroll'!X300,'Payroll'!X320,'Payroll'!X340,'Payroll'!X360,'Payroll'!X380,'Payroll'!X400,'Payroll'!X420,'Payroll'!X440,'Payroll'!X460,'Payroll'!X480,'Payroll'!X500,'Payroll'!X520,'Payroll'!X540,'Payroll'!X560,'Payroll'!X580,'Payroll'!X600,'Payroll'!X620,'Payroll'!X640,'Payroll'!X660,'Payroll'!X680,'Payroll'!X700,'Payroll'!X720,'Payroll'!X740,'Payroll'!X760,'Payroll'!X780,'Payroll'!X800,'Payroll'!X820,'Payroll'!X840,'Payroll'!X860,'Payroll'!X880,'Payroll'!X900,'Payroll'!X920,'Payroll'!X940,'Payroll'!X960,'Payroll'!X980,'Payroll'!X1000,'Payroll'!X1020,'Payroll'!X1040,'Payroll'!X1060,'Payroll'!X1080,'Payroll'!X1100,'Payroll'!X1120,'Payroll'!X1140,'Payroll'!X1160,'Payroll'!X1180,'Payroll'!X1200)</f>
        <v>6437.868890624999</v>
      </c>
      <c r="Y17" s="35">
        <f>SUM('Payroll'!Y20,'Payroll'!Y40,'Payroll'!Y60,'Payroll'!Y80,'Payroll'!Y100,'Payroll'!Y120,'Payroll'!Y140,'Payroll'!Y160,'Payroll'!Y180,'Payroll'!Y200,'Payroll'!Y220,'Payroll'!Y240,'Payroll'!Y260,'Payroll'!Y280,'Payroll'!Y300,'Payroll'!Y320,'Payroll'!Y340,'Payroll'!Y360,'Payroll'!Y380,'Payroll'!Y400,'Payroll'!Y420,'Payroll'!Y440,'Payroll'!Y460,'Payroll'!Y480,'Payroll'!Y500,'Payroll'!Y520,'Payroll'!Y540,'Payroll'!Y560,'Payroll'!Y580,'Payroll'!Y600,'Payroll'!Y620,'Payroll'!Y640,'Payroll'!Y660,'Payroll'!Y680,'Payroll'!Y700,'Payroll'!Y720,'Payroll'!Y740,'Payroll'!Y760,'Payroll'!Y780,'Payroll'!Y800,'Payroll'!Y820,'Payroll'!Y840,'Payroll'!Y860,'Payroll'!Y880,'Payroll'!Y900,'Payroll'!Y920,'Payroll'!Y940,'Payroll'!Y960,'Payroll'!Y980,'Payroll'!Y1000,'Payroll'!Y1020,'Payroll'!Y1040,'Payroll'!Y1060,'Payroll'!Y1080,'Payroll'!Y1100,'Payroll'!Y1120,'Payroll'!Y1140,'Payroll'!Y1160,'Payroll'!Y1180,'Payroll'!Y1200)</f>
        <v>6437.868890624999</v>
      </c>
      <c r="Z17" s="35">
        <f>SUM('Payroll'!Z20,'Payroll'!Z40,'Payroll'!Z60,'Payroll'!Z80,'Payroll'!Z100,'Payroll'!Z120,'Payroll'!Z140,'Payroll'!Z160,'Payroll'!Z180,'Payroll'!Z200,'Payroll'!Z220,'Payroll'!Z240,'Payroll'!Z260,'Payroll'!Z280,'Payroll'!Z300,'Payroll'!Z320,'Payroll'!Z340,'Payroll'!Z360,'Payroll'!Z380,'Payroll'!Z400,'Payroll'!Z420,'Payroll'!Z440,'Payroll'!Z460,'Payroll'!Z480,'Payroll'!Z500,'Payroll'!Z520,'Payroll'!Z540,'Payroll'!Z560,'Payroll'!Z580,'Payroll'!Z600,'Payroll'!Z620,'Payroll'!Z640,'Payroll'!Z660,'Payroll'!Z680,'Payroll'!Z700,'Payroll'!Z720,'Payroll'!Z740,'Payroll'!Z760,'Payroll'!Z780,'Payroll'!Z800,'Payroll'!Z820,'Payroll'!Z840,'Payroll'!Z860,'Payroll'!Z880,'Payroll'!Z900,'Payroll'!Z920,'Payroll'!Z940,'Payroll'!Z960,'Payroll'!Z980,'Payroll'!Z1000,'Payroll'!Z1020,'Payroll'!Z1040,'Payroll'!Z1060,'Payroll'!Z1080,'Payroll'!Z1100,'Payroll'!Z1120,'Payroll'!Z1140,'Payroll'!Z1160,'Payroll'!Z1180,'Payroll'!Z1200)</f>
        <v>8198.133890624998</v>
      </c>
      <c r="AA17" s="35">
        <f>SUM('Payroll'!AA20,'Payroll'!AA40,'Payroll'!AA60,'Payroll'!AA80,'Payroll'!AA100,'Payroll'!AA120,'Payroll'!AA140,'Payroll'!AA160,'Payroll'!AA180,'Payroll'!AA200,'Payroll'!AA220,'Payroll'!AA240,'Payroll'!AA260,'Payroll'!AA280,'Payroll'!AA300,'Payroll'!AA320,'Payroll'!AA340,'Payroll'!AA360,'Payroll'!AA380,'Payroll'!AA400,'Payroll'!AA420,'Payroll'!AA440,'Payroll'!AA460,'Payroll'!AA480,'Payroll'!AA500,'Payroll'!AA520,'Payroll'!AA540,'Payroll'!AA560,'Payroll'!AA580,'Payroll'!AA600,'Payroll'!AA620,'Payroll'!AA640,'Payroll'!AA660,'Payroll'!AA680,'Payroll'!AA700,'Payroll'!AA720,'Payroll'!AA740,'Payroll'!AA760,'Payroll'!AA780,'Payroll'!AA800,'Payroll'!AA820,'Payroll'!AA840,'Payroll'!AA860,'Payroll'!AA880,'Payroll'!AA900,'Payroll'!AA920,'Payroll'!AA940,'Payroll'!AA960,'Payroll'!AA980,'Payroll'!AA1000,'Payroll'!AA1020,'Payroll'!AA1040,'Payroll'!AA1060,'Payroll'!AA1080,'Payroll'!AA1100,'Payroll'!AA1120,'Payroll'!AA1140,'Payroll'!AA1160,'Payroll'!AA1180,'Payroll'!AA1200)</f>
        <v>8198.133890624998</v>
      </c>
      <c r="AB17" s="35">
        <f>SUM('Payroll'!AB20,'Payroll'!AB40,'Payroll'!AB60,'Payroll'!AB80,'Payroll'!AB100,'Payroll'!AB120,'Payroll'!AB140,'Payroll'!AB160,'Payroll'!AB180,'Payroll'!AB200,'Payroll'!AB220,'Payroll'!AB240,'Payroll'!AB260,'Payroll'!AB280,'Payroll'!AB300,'Payroll'!AB320,'Payroll'!AB340,'Payroll'!AB360,'Payroll'!AB380,'Payroll'!AB400,'Payroll'!AB420,'Payroll'!AB440,'Payroll'!AB460,'Payroll'!AB480,'Payroll'!AB500,'Payroll'!AB520,'Payroll'!AB540,'Payroll'!AB560,'Payroll'!AB580,'Payroll'!AB600,'Payroll'!AB620,'Payroll'!AB640,'Payroll'!AB660,'Payroll'!AB680,'Payroll'!AB700,'Payroll'!AB720,'Payroll'!AB740,'Payroll'!AB760,'Payroll'!AB780,'Payroll'!AB800,'Payroll'!AB820,'Payroll'!AB840,'Payroll'!AB860,'Payroll'!AB880,'Payroll'!AB900,'Payroll'!AB920,'Payroll'!AB940,'Payroll'!AB960,'Payroll'!AB980,'Payroll'!AB1000,'Payroll'!AB1020,'Payroll'!AB1040,'Payroll'!AB1060,'Payroll'!AB1080,'Payroll'!AB1100,'Payroll'!AB1120,'Payroll'!AB1140,'Payroll'!AB1160,'Payroll'!AB1180,'Payroll'!AB1200)</f>
        <v>8198.133890624998</v>
      </c>
      <c r="AC17" s="35">
        <f>SUM('Payroll'!AC20,'Payroll'!AC40,'Payroll'!AC60,'Payroll'!AC80,'Payroll'!AC100,'Payroll'!AC120,'Payroll'!AC140,'Payroll'!AC160,'Payroll'!AC180,'Payroll'!AC200,'Payroll'!AC220,'Payroll'!AC240,'Payroll'!AC260,'Payroll'!AC280,'Payroll'!AC300,'Payroll'!AC320,'Payroll'!AC340,'Payroll'!AC360,'Payroll'!AC380,'Payroll'!AC400,'Payroll'!AC420,'Payroll'!AC440,'Payroll'!AC460,'Payroll'!AC480,'Payroll'!AC500,'Payroll'!AC520,'Payroll'!AC540,'Payroll'!AC560,'Payroll'!AC580,'Payroll'!AC600,'Payroll'!AC620,'Payroll'!AC640,'Payroll'!AC660,'Payroll'!AC680,'Payroll'!AC700,'Payroll'!AC720,'Payroll'!AC740,'Payroll'!AC760,'Payroll'!AC780,'Payroll'!AC800,'Payroll'!AC820,'Payroll'!AC840,'Payroll'!AC860,'Payroll'!AC880,'Payroll'!AC900,'Payroll'!AC920,'Payroll'!AC940,'Payroll'!AC960,'Payroll'!AC980,'Payroll'!AC1000,'Payroll'!AC1020,'Payroll'!AC1040,'Payroll'!AC1060,'Payroll'!AC1080,'Payroll'!AC1100,'Payroll'!AC1120,'Payroll'!AC1140,'Payroll'!AC1160,'Payroll'!AC1180,'Payroll'!AC1200)</f>
        <v>8198.133890624998</v>
      </c>
      <c r="AD17" s="35">
        <f>SUM('Payroll'!AD20,'Payroll'!AD40,'Payroll'!AD60,'Payroll'!AD80,'Payroll'!AD100,'Payroll'!AD120,'Payroll'!AD140,'Payroll'!AD160,'Payroll'!AD180,'Payroll'!AD200,'Payroll'!AD220,'Payroll'!AD240,'Payroll'!AD260,'Payroll'!AD280,'Payroll'!AD300,'Payroll'!AD320,'Payroll'!AD340,'Payroll'!AD360,'Payroll'!AD380,'Payroll'!AD400,'Payroll'!AD420,'Payroll'!AD440,'Payroll'!AD460,'Payroll'!AD480,'Payroll'!AD500,'Payroll'!AD520,'Payroll'!AD540,'Payroll'!AD560,'Payroll'!AD580,'Payroll'!AD600,'Payroll'!AD620,'Payroll'!AD640,'Payroll'!AD660,'Payroll'!AD680,'Payroll'!AD700,'Payroll'!AD720,'Payroll'!AD740,'Payroll'!AD760,'Payroll'!AD780,'Payroll'!AD800,'Payroll'!AD820,'Payroll'!AD840,'Payroll'!AD860,'Payroll'!AD880,'Payroll'!AD900,'Payroll'!AD920,'Payroll'!AD940,'Payroll'!AD960,'Payroll'!AD980,'Payroll'!AD1000,'Payroll'!AD1020,'Payroll'!AD1040,'Payroll'!AD1060,'Payroll'!AD1080,'Payroll'!AD1100,'Payroll'!AD1120,'Payroll'!AD1140,'Payroll'!AD1160,'Payroll'!AD1180,'Payroll'!AD1200)</f>
        <v>8198.133890624998</v>
      </c>
      <c r="AE17" s="35">
        <f>SUM('Payroll'!AE20,'Payroll'!AE40,'Payroll'!AE60,'Payroll'!AE80,'Payroll'!AE100,'Payroll'!AE120,'Payroll'!AE140,'Payroll'!AE160,'Payroll'!AE180,'Payroll'!AE200,'Payroll'!AE220,'Payroll'!AE240,'Payroll'!AE260,'Payroll'!AE280,'Payroll'!AE300,'Payroll'!AE320,'Payroll'!AE340,'Payroll'!AE360,'Payroll'!AE380,'Payroll'!AE400,'Payroll'!AE420,'Payroll'!AE440,'Payroll'!AE460,'Payroll'!AE480,'Payroll'!AE500,'Payroll'!AE520,'Payroll'!AE540,'Payroll'!AE560,'Payroll'!AE580,'Payroll'!AE600,'Payroll'!AE620,'Payroll'!AE640,'Payroll'!AE660,'Payroll'!AE680,'Payroll'!AE700,'Payroll'!AE720,'Payroll'!AE740,'Payroll'!AE760,'Payroll'!AE780,'Payroll'!AE800,'Payroll'!AE820,'Payroll'!AE840,'Payroll'!AE860,'Payroll'!AE880,'Payroll'!AE900,'Payroll'!AE920,'Payroll'!AE940,'Payroll'!AE960,'Payroll'!AE980,'Payroll'!AE1000,'Payroll'!AE1020,'Payroll'!AE1040,'Payroll'!AE1060,'Payroll'!AE1080,'Payroll'!AE1100,'Payroll'!AE1120,'Payroll'!AE1140,'Payroll'!AE1160,'Payroll'!AE1180,'Payroll'!AE1200)</f>
        <v>8711.652375</v>
      </c>
      <c r="AF17" s="35">
        <f>SUM('Payroll'!AF20,'Payroll'!AF40,'Payroll'!AF60,'Payroll'!AF80,'Payroll'!AF100,'Payroll'!AF120,'Payroll'!AF140,'Payroll'!AF160,'Payroll'!AF180,'Payroll'!AF200,'Payroll'!AF220,'Payroll'!AF240,'Payroll'!AF260,'Payroll'!AF280,'Payroll'!AF300,'Payroll'!AF320,'Payroll'!AF340,'Payroll'!AF360,'Payroll'!AF380,'Payroll'!AF400,'Payroll'!AF420,'Payroll'!AF440,'Payroll'!AF460,'Payroll'!AF480,'Payroll'!AF500,'Payroll'!AF520,'Payroll'!AF540,'Payroll'!AF560,'Payroll'!AF580,'Payroll'!AF600,'Payroll'!AF620,'Payroll'!AF640,'Payroll'!AF660,'Payroll'!AF680,'Payroll'!AF700,'Payroll'!AF720,'Payroll'!AF740,'Payroll'!AF760,'Payroll'!AF780,'Payroll'!AF800,'Payroll'!AF820,'Payroll'!AF840,'Payroll'!AF860,'Payroll'!AF880,'Payroll'!AF900,'Payroll'!AF920,'Payroll'!AF940,'Payroll'!AF960,'Payroll'!AF980,'Payroll'!AF1000,'Payroll'!AF1020,'Payroll'!AF1040,'Payroll'!AF1060,'Payroll'!AF1080,'Payroll'!AF1100,'Payroll'!AF1120,'Payroll'!AF1140,'Payroll'!AF1160,'Payroll'!AF1180,'Payroll'!AF1200)</f>
        <v>9045.897958124999</v>
      </c>
      <c r="AG17" s="35">
        <f>SUM('Payroll'!AG20,'Payroll'!AG40,'Payroll'!AG60,'Payroll'!AG80,'Payroll'!AG100,'Payroll'!AG120,'Payroll'!AG140,'Payroll'!AG160,'Payroll'!AG180,'Payroll'!AG200,'Payroll'!AG220,'Payroll'!AG240,'Payroll'!AG260,'Payroll'!AG280,'Payroll'!AG300,'Payroll'!AG320,'Payroll'!AG340,'Payroll'!AG360,'Payroll'!AG380,'Payroll'!AG400,'Payroll'!AG420,'Payroll'!AG440,'Payroll'!AG460,'Payroll'!AG480,'Payroll'!AG500,'Payroll'!AG520,'Payroll'!AG540,'Payroll'!AG560,'Payroll'!AG580,'Payroll'!AG600,'Payroll'!AG620,'Payroll'!AG640,'Payroll'!AG660,'Payroll'!AG680,'Payroll'!AG700,'Payroll'!AG720,'Payroll'!AG740,'Payroll'!AG760,'Payroll'!AG780,'Payroll'!AG800,'Payroll'!AG820,'Payroll'!AG840,'Payroll'!AG860,'Payroll'!AG880,'Payroll'!AG900,'Payroll'!AG920,'Payroll'!AG940,'Payroll'!AG960,'Payroll'!AG980,'Payroll'!AG1000,'Payroll'!AG1020,'Payroll'!AG1040,'Payroll'!AG1060,'Payroll'!AG1080,'Payroll'!AG1100,'Payroll'!AG1120,'Payroll'!AG1140,'Payroll'!AG1160,'Payroll'!AG1180,'Payroll'!AG1200)</f>
        <v>9045.897958124999</v>
      </c>
      <c r="AH17" s="35">
        <f>SUM('Payroll'!AH20,'Payroll'!AH40,'Payroll'!AH60,'Payroll'!AH80,'Payroll'!AH100,'Payroll'!AH120,'Payroll'!AH140,'Payroll'!AH160,'Payroll'!AH180,'Payroll'!AH200,'Payroll'!AH220,'Payroll'!AH240,'Payroll'!AH260,'Payroll'!AH280,'Payroll'!AH300,'Payroll'!AH320,'Payroll'!AH340,'Payroll'!AH360,'Payroll'!AH380,'Payroll'!AH400,'Payroll'!AH420,'Payroll'!AH440,'Payroll'!AH460,'Payroll'!AH480,'Payroll'!AH500,'Payroll'!AH520,'Payroll'!AH540,'Payroll'!AH560,'Payroll'!AH580,'Payroll'!AH600,'Payroll'!AH620,'Payroll'!AH640,'Payroll'!AH660,'Payroll'!AH680,'Payroll'!AH700,'Payroll'!AH720,'Payroll'!AH740,'Payroll'!AH760,'Payroll'!AH780,'Payroll'!AH800,'Payroll'!AH820,'Payroll'!AH840,'Payroll'!AH860,'Payroll'!AH880,'Payroll'!AH900,'Payroll'!AH920,'Payroll'!AH940,'Payroll'!AH960,'Payroll'!AH980,'Payroll'!AH1000,'Payroll'!AH1020,'Payroll'!AH1040,'Payroll'!AH1060,'Payroll'!AH1080,'Payroll'!AH1100,'Payroll'!AH1120,'Payroll'!AH1140,'Payroll'!AH1160,'Payroll'!AH1180,'Payroll'!AH1200)</f>
        <v>9045.897958124999</v>
      </c>
      <c r="AI17" s="35">
        <f>SUM('Payroll'!AI20,'Payroll'!AI40,'Payroll'!AI60,'Payroll'!AI80,'Payroll'!AI100,'Payroll'!AI120,'Payroll'!AI140,'Payroll'!AI160,'Payroll'!AI180,'Payroll'!AI200,'Payroll'!AI220,'Payroll'!AI240,'Payroll'!AI260,'Payroll'!AI280,'Payroll'!AI300,'Payroll'!AI320,'Payroll'!AI340,'Payroll'!AI360,'Payroll'!AI380,'Payroll'!AI400,'Payroll'!AI420,'Payroll'!AI440,'Payroll'!AI460,'Payroll'!AI480,'Payroll'!AI500,'Payroll'!AI520,'Payroll'!AI540,'Payroll'!AI560,'Payroll'!AI580,'Payroll'!AI600,'Payroll'!AI620,'Payroll'!AI640,'Payroll'!AI660,'Payroll'!AI680,'Payroll'!AI700,'Payroll'!AI720,'Payroll'!AI740,'Payroll'!AI760,'Payroll'!AI780,'Payroll'!AI800,'Payroll'!AI820,'Payroll'!AI840,'Payroll'!AI860,'Payroll'!AI880,'Payroll'!AI900,'Payroll'!AI920,'Payroll'!AI940,'Payroll'!AI960,'Payroll'!AI980,'Payroll'!AI1000,'Payroll'!AI1020,'Payroll'!AI1040,'Payroll'!AI1060,'Payroll'!AI1080,'Payroll'!AI1100,'Payroll'!AI1120,'Payroll'!AI1140,'Payroll'!AI1160,'Payroll'!AI1180,'Payroll'!AI1200)</f>
        <v>9045.897958124999</v>
      </c>
      <c r="AJ17" s="35">
        <f>SUM('Payroll'!AJ20,'Payroll'!AJ40,'Payroll'!AJ60,'Payroll'!AJ80,'Payroll'!AJ100,'Payroll'!AJ120,'Payroll'!AJ140,'Payroll'!AJ160,'Payroll'!AJ180,'Payroll'!AJ200,'Payroll'!AJ220,'Payroll'!AJ240,'Payroll'!AJ260,'Payroll'!AJ280,'Payroll'!AJ300,'Payroll'!AJ320,'Payroll'!AJ340,'Payroll'!AJ360,'Payroll'!AJ380,'Payroll'!AJ400,'Payroll'!AJ420,'Payroll'!AJ440,'Payroll'!AJ460,'Payroll'!AJ480,'Payroll'!AJ500,'Payroll'!AJ520,'Payroll'!AJ540,'Payroll'!AJ560,'Payroll'!AJ580,'Payroll'!AJ600,'Payroll'!AJ620,'Payroll'!AJ640,'Payroll'!AJ660,'Payroll'!AJ680,'Payroll'!AJ700,'Payroll'!AJ720,'Payroll'!AJ740,'Payroll'!AJ760,'Payroll'!AJ780,'Payroll'!AJ800,'Payroll'!AJ820,'Payroll'!AJ840,'Payroll'!AJ860,'Payroll'!AJ880,'Payroll'!AJ900,'Payroll'!AJ920,'Payroll'!AJ940,'Payroll'!AJ960,'Payroll'!AJ980,'Payroll'!AJ1000,'Payroll'!AJ1020,'Payroll'!AJ1040,'Payroll'!AJ1060,'Payroll'!AJ1080,'Payroll'!AJ1100,'Payroll'!AJ1120,'Payroll'!AJ1140,'Payroll'!AJ1160,'Payroll'!AJ1180,'Payroll'!AJ1200)</f>
        <v>9045.897958124999</v>
      </c>
      <c r="AK17" s="35">
        <f>SUM('Payroll'!AK20,'Payroll'!AK40,'Payroll'!AK60,'Payroll'!AK80,'Payroll'!AK100,'Payroll'!AK120,'Payroll'!AK140,'Payroll'!AK160,'Payroll'!AK180,'Payroll'!AK200,'Payroll'!AK220,'Payroll'!AK240,'Payroll'!AK260,'Payroll'!AK280,'Payroll'!AK300,'Payroll'!AK320,'Payroll'!AK340,'Payroll'!AK360,'Payroll'!AK380,'Payroll'!AK400,'Payroll'!AK420,'Payroll'!AK440,'Payroll'!AK460,'Payroll'!AK480,'Payroll'!AK500,'Payroll'!AK520,'Payroll'!AK540,'Payroll'!AK560,'Payroll'!AK580,'Payroll'!AK600,'Payroll'!AK620,'Payroll'!AK640,'Payroll'!AK660,'Payroll'!AK680,'Payroll'!AK700,'Payroll'!AK720,'Payroll'!AK740,'Payroll'!AK760,'Payroll'!AK780,'Payroll'!AK800,'Payroll'!AK820,'Payroll'!AK840,'Payroll'!AK860,'Payroll'!AK880,'Payroll'!AK900,'Payroll'!AK920,'Payroll'!AK940,'Payroll'!AK960,'Payroll'!AK980,'Payroll'!AK1000,'Payroll'!AK1020,'Payroll'!AK1040,'Payroll'!AK1060,'Payroll'!AK1080,'Payroll'!AK1100,'Payroll'!AK1120,'Payroll'!AK1140,'Payroll'!AK1160,'Payroll'!AK1180,'Payroll'!AK1200)</f>
        <v>9045.897958124999</v>
      </c>
      <c r="AL17" s="35">
        <f>SUM('Payroll'!AL20,'Payroll'!AL40,'Payroll'!AL60,'Payroll'!AL80,'Payroll'!AL100,'Payroll'!AL120,'Payroll'!AL140,'Payroll'!AL160,'Payroll'!AL180,'Payroll'!AL200,'Payroll'!AL220,'Payroll'!AL240,'Payroll'!AL260,'Payroll'!AL280,'Payroll'!AL300,'Payroll'!AL320,'Payroll'!AL340,'Payroll'!AL360,'Payroll'!AL380,'Payroll'!AL400,'Payroll'!AL420,'Payroll'!AL440,'Payroll'!AL460,'Payroll'!AL480,'Payroll'!AL500,'Payroll'!AL520,'Payroll'!AL540,'Payroll'!AL560,'Payroll'!AL580,'Payroll'!AL600,'Payroll'!AL620,'Payroll'!AL640,'Payroll'!AL660,'Payroll'!AL680,'Payroll'!AL700,'Payroll'!AL720,'Payroll'!AL740,'Payroll'!AL760,'Payroll'!AL780,'Payroll'!AL800,'Payroll'!AL820,'Payroll'!AL840,'Payroll'!AL860,'Payroll'!AL880,'Payroll'!AL900,'Payroll'!AL920,'Payroll'!AL940,'Payroll'!AL960,'Payroll'!AL980,'Payroll'!AL1000,'Payroll'!AL1020,'Payroll'!AL1040,'Payroll'!AL1060,'Payroll'!AL1080,'Payroll'!AL1100,'Payroll'!AL1120,'Payroll'!AL1140,'Payroll'!AL1160,'Payroll'!AL1180,'Payroll'!AL1200)</f>
        <v>9045.897958124999</v>
      </c>
      <c r="AM17" s="35">
        <f>SUM('Payroll'!AM20,'Payroll'!AM40,'Payroll'!AM60,'Payroll'!AM80,'Payroll'!AM100,'Payroll'!AM120,'Payroll'!AM140,'Payroll'!AM160,'Payroll'!AM180,'Payroll'!AM200,'Payroll'!AM220,'Payroll'!AM240,'Payroll'!AM260,'Payroll'!AM280,'Payroll'!AM300,'Payroll'!AM320,'Payroll'!AM340,'Payroll'!AM360,'Payroll'!AM380,'Payroll'!AM400,'Payroll'!AM420,'Payroll'!AM440,'Payroll'!AM460,'Payroll'!AM480,'Payroll'!AM500,'Payroll'!AM520,'Payroll'!AM540,'Payroll'!AM560,'Payroll'!AM580,'Payroll'!AM600,'Payroll'!AM620,'Payroll'!AM640,'Payroll'!AM660,'Payroll'!AM680,'Payroll'!AM700,'Payroll'!AM720,'Payroll'!AM740,'Payroll'!AM760,'Payroll'!AM780,'Payroll'!AM800,'Payroll'!AM820,'Payroll'!AM840,'Payroll'!AM860,'Payroll'!AM880,'Payroll'!AM900,'Payroll'!AM920,'Payroll'!AM940,'Payroll'!AM960,'Payroll'!AM980,'Payroll'!AM1000,'Payroll'!AM1020,'Payroll'!AM1040,'Payroll'!AM1060,'Payroll'!AM1080,'Payroll'!AM1100,'Payroll'!AM1120,'Payroll'!AM1140,'Payroll'!AM1160,'Payroll'!AM1180,'Payroll'!AM1200)</f>
        <v>9045.897958124999</v>
      </c>
      <c r="AN17" s="35">
        <f>SUM('Payroll'!AN20,'Payroll'!AN40,'Payroll'!AN60,'Payroll'!AN80,'Payroll'!AN100,'Payroll'!AN120,'Payroll'!AN140,'Payroll'!AN160,'Payroll'!AN180,'Payroll'!AN200,'Payroll'!AN220,'Payroll'!AN240,'Payroll'!AN260,'Payroll'!AN280,'Payroll'!AN300,'Payroll'!AN320,'Payroll'!AN340,'Payroll'!AN360,'Payroll'!AN380,'Payroll'!AN400,'Payroll'!AN420,'Payroll'!AN440,'Payroll'!AN460,'Payroll'!AN480,'Payroll'!AN500,'Payroll'!AN520,'Payroll'!AN540,'Payroll'!AN560,'Payroll'!AN580,'Payroll'!AN600,'Payroll'!AN620,'Payroll'!AN640,'Payroll'!AN660,'Payroll'!AN680,'Payroll'!AN700,'Payroll'!AN720,'Payroll'!AN740,'Payroll'!AN760,'Payroll'!AN780,'Payroll'!AN800,'Payroll'!AN820,'Payroll'!AN840,'Payroll'!AN860,'Payroll'!AN880,'Payroll'!AN900,'Payroll'!AN920,'Payroll'!AN940,'Payroll'!AN960,'Payroll'!AN980,'Payroll'!AN1000,'Payroll'!AN1020,'Payroll'!AN1040,'Payroll'!AN1060,'Payroll'!AN1080,'Payroll'!AN1100,'Payroll'!AN1120,'Payroll'!AN1140,'Payroll'!AN1160,'Payroll'!AN1180,'Payroll'!AN1200)</f>
        <v>9045.897958124999</v>
      </c>
      <c r="AO17" s="35">
        <f>SUM('Payroll'!AO20,'Payroll'!AO40,'Payroll'!AO60,'Payroll'!AO80,'Payroll'!AO100,'Payroll'!AO120,'Payroll'!AO140,'Payroll'!AO160,'Payroll'!AO180,'Payroll'!AO200,'Payroll'!AO220,'Payroll'!AO240,'Payroll'!AO260,'Payroll'!AO280,'Payroll'!AO300,'Payroll'!AO320,'Payroll'!AO340,'Payroll'!AO360,'Payroll'!AO380,'Payroll'!AO400,'Payroll'!AO420,'Payroll'!AO440,'Payroll'!AO460,'Payroll'!AO480,'Payroll'!AO500,'Payroll'!AO520,'Payroll'!AO540,'Payroll'!AO560,'Payroll'!AO580,'Payroll'!AO600,'Payroll'!AO620,'Payroll'!AO640,'Payroll'!AO660,'Payroll'!AO680,'Payroll'!AO700,'Payroll'!AO720,'Payroll'!AO740,'Payroll'!AO760,'Payroll'!AO780,'Payroll'!AO800,'Payroll'!AO820,'Payroll'!AO840,'Payroll'!AO860,'Payroll'!AO880,'Payroll'!AO900,'Payroll'!AO920,'Payroll'!AO940,'Payroll'!AO960,'Payroll'!AO980,'Payroll'!AO1000,'Payroll'!AO1020,'Payroll'!AO1040,'Payroll'!AO1060,'Payroll'!AO1080,'Payroll'!AO1100,'Payroll'!AO1120,'Payroll'!AO1140,'Payroll'!AO1160,'Payroll'!AO1180,'Payroll'!AO1200)</f>
        <v>9045.897958124999</v>
      </c>
      <c r="AP17" s="35">
        <f>SUM('Payroll'!AP20,'Payroll'!AP40,'Payroll'!AP60,'Payroll'!AP80,'Payroll'!AP100,'Payroll'!AP120,'Payroll'!AP140,'Payroll'!AP160,'Payroll'!AP180,'Payroll'!AP200,'Payroll'!AP220,'Payroll'!AP240,'Payroll'!AP260,'Payroll'!AP280,'Payroll'!AP300,'Payroll'!AP320,'Payroll'!AP340,'Payroll'!AP360,'Payroll'!AP380,'Payroll'!AP400,'Payroll'!AP420,'Payroll'!AP440,'Payroll'!AP460,'Payroll'!AP480,'Payroll'!AP500,'Payroll'!AP520,'Payroll'!AP540,'Payroll'!AP560,'Payroll'!AP580,'Payroll'!AP600,'Payroll'!AP620,'Payroll'!AP640,'Payroll'!AP660,'Payroll'!AP680,'Payroll'!AP700,'Payroll'!AP720,'Payroll'!AP740,'Payroll'!AP760,'Payroll'!AP780,'Payroll'!AP800,'Payroll'!AP820,'Payroll'!AP840,'Payroll'!AP860,'Payroll'!AP880,'Payroll'!AP900,'Payroll'!AP920,'Payroll'!AP940,'Payroll'!AP960,'Payroll'!AP980,'Payroll'!AP1000,'Payroll'!AP1020,'Payroll'!AP1040,'Payroll'!AP1060,'Payroll'!AP1080,'Payroll'!AP1100,'Payroll'!AP1120,'Payroll'!AP1140,'Payroll'!AP1160,'Payroll'!AP1180,'Payroll'!AP1200)</f>
        <v>9045.897958124999</v>
      </c>
      <c r="AQ17" s="35">
        <f>SUM('Payroll'!AQ20,'Payroll'!AQ40,'Payroll'!AQ60,'Payroll'!AQ80,'Payroll'!AQ100,'Payroll'!AQ120,'Payroll'!AQ140,'Payroll'!AQ160,'Payroll'!AQ180,'Payroll'!AQ200,'Payroll'!AQ220,'Payroll'!AQ240,'Payroll'!AQ260,'Payroll'!AQ280,'Payroll'!AQ300,'Payroll'!AQ320,'Payroll'!AQ340,'Payroll'!AQ360,'Payroll'!AQ380,'Payroll'!AQ400,'Payroll'!AQ420,'Payroll'!AQ440,'Payroll'!AQ460,'Payroll'!AQ480,'Payroll'!AQ500,'Payroll'!AQ520,'Payroll'!AQ540,'Payroll'!AQ560,'Payroll'!AQ580,'Payroll'!AQ600,'Payroll'!AQ620,'Payroll'!AQ640,'Payroll'!AQ660,'Payroll'!AQ680,'Payroll'!AQ700,'Payroll'!AQ720,'Payroll'!AQ740,'Payroll'!AQ760,'Payroll'!AQ780,'Payroll'!AQ800,'Payroll'!AQ820,'Payroll'!AQ840,'Payroll'!AQ860,'Payroll'!AQ880,'Payroll'!AQ900,'Payroll'!AQ920,'Payroll'!AQ940,'Payroll'!AQ960,'Payroll'!AQ980,'Payroll'!AQ1000,'Payroll'!AQ1020,'Payroll'!AQ1040,'Payroll'!AQ1060,'Payroll'!AQ1080,'Payroll'!AQ1100,'Payroll'!AQ1120,'Payroll'!AQ1140,'Payroll'!AQ1160,'Payroll'!AQ1180,'Payroll'!AQ1200)</f>
        <v>9045.897958124999</v>
      </c>
      <c r="AR17" s="35">
        <f>SUM('Payroll'!AR20,'Payroll'!AR40,'Payroll'!AR60,'Payroll'!AR80,'Payroll'!AR100,'Payroll'!AR120,'Payroll'!AR140,'Payroll'!AR160,'Payroll'!AR180,'Payroll'!AR200,'Payroll'!AR220,'Payroll'!AR240,'Payroll'!AR260,'Payroll'!AR280,'Payroll'!AR300,'Payroll'!AR320,'Payroll'!AR340,'Payroll'!AR360,'Payroll'!AR380,'Payroll'!AR400,'Payroll'!AR420,'Payroll'!AR440,'Payroll'!AR460,'Payroll'!AR480,'Payroll'!AR500,'Payroll'!AR520,'Payroll'!AR540,'Payroll'!AR560,'Payroll'!AR580,'Payroll'!AR600,'Payroll'!AR620,'Payroll'!AR640,'Payroll'!AR660,'Payroll'!AR680,'Payroll'!AR700,'Payroll'!AR720,'Payroll'!AR740,'Payroll'!AR760,'Payroll'!AR780,'Payroll'!AR800,'Payroll'!AR820,'Payroll'!AR840,'Payroll'!AR860,'Payroll'!AR880,'Payroll'!AR900,'Payroll'!AR920,'Payroll'!AR940,'Payroll'!AR960,'Payroll'!AR980,'Payroll'!AR1000,'Payroll'!AR1020,'Payroll'!AR1040,'Payroll'!AR1060,'Payroll'!AR1080,'Payroll'!AR1100,'Payroll'!AR1120,'Payroll'!AR1140,'Payroll'!AR1160,'Payroll'!AR1180,'Payroll'!AR1200)</f>
        <v>9393.015646659374</v>
      </c>
      <c r="AS17" s="35">
        <f>SUM('Payroll'!AS20,'Payroll'!AS40,'Payroll'!AS60,'Payroll'!AS80,'Payroll'!AS100,'Payroll'!AS120,'Payroll'!AS140,'Payroll'!AS160,'Payroll'!AS180,'Payroll'!AS200,'Payroll'!AS220,'Payroll'!AS240,'Payroll'!AS260,'Payroll'!AS280,'Payroll'!AS300,'Payroll'!AS320,'Payroll'!AS340,'Payroll'!AS360,'Payroll'!AS380,'Payroll'!AS400,'Payroll'!AS420,'Payroll'!AS440,'Payroll'!AS460,'Payroll'!AS480,'Payroll'!AS500,'Payroll'!AS520,'Payroll'!AS540,'Payroll'!AS560,'Payroll'!AS580,'Payroll'!AS600,'Payroll'!AS620,'Payroll'!AS640,'Payroll'!AS660,'Payroll'!AS680,'Payroll'!AS700,'Payroll'!AS720,'Payroll'!AS740,'Payroll'!AS760,'Payroll'!AS780,'Payroll'!AS800,'Payroll'!AS820,'Payroll'!AS840,'Payroll'!AS860,'Payroll'!AS880,'Payroll'!AS900,'Payroll'!AS920,'Payroll'!AS940,'Payroll'!AS960,'Payroll'!AS980,'Payroll'!AS1000,'Payroll'!AS1020,'Payroll'!AS1040,'Payroll'!AS1060,'Payroll'!AS1080,'Payroll'!AS1100,'Payroll'!AS1120,'Payroll'!AS1140,'Payroll'!AS1160,'Payroll'!AS1180,'Payroll'!AS1200)</f>
        <v>9393.015646659374</v>
      </c>
      <c r="AT17" s="35">
        <f>SUM('Payroll'!AT20,'Payroll'!AT40,'Payroll'!AT60,'Payroll'!AT80,'Payroll'!AT100,'Payroll'!AT120,'Payroll'!AT140,'Payroll'!AT160,'Payroll'!AT180,'Payroll'!AT200,'Payroll'!AT220,'Payroll'!AT240,'Payroll'!AT260,'Payroll'!AT280,'Payroll'!AT300,'Payroll'!AT320,'Payroll'!AT340,'Payroll'!AT360,'Payroll'!AT380,'Payroll'!AT400,'Payroll'!AT420,'Payroll'!AT440,'Payroll'!AT460,'Payroll'!AT480,'Payroll'!AT500,'Payroll'!AT520,'Payroll'!AT540,'Payroll'!AT560,'Payroll'!AT580,'Payroll'!AT600,'Payroll'!AT620,'Payroll'!AT640,'Payroll'!AT660,'Payroll'!AT680,'Payroll'!AT700,'Payroll'!AT720,'Payroll'!AT740,'Payroll'!AT760,'Payroll'!AT780,'Payroll'!AT800,'Payroll'!AT820,'Payroll'!AT840,'Payroll'!AT860,'Payroll'!AT880,'Payroll'!AT900,'Payroll'!AT920,'Payroll'!AT940,'Payroll'!AT960,'Payroll'!AT980,'Payroll'!AT1000,'Payroll'!AT1020,'Payroll'!AT1040,'Payroll'!AT1060,'Payroll'!AT1080,'Payroll'!AT1100,'Payroll'!AT1120,'Payroll'!AT1140,'Payroll'!AT1160,'Payroll'!AT1180,'Payroll'!AT1200)</f>
        <v>9393.015646659374</v>
      </c>
      <c r="AU17" s="35">
        <f>SUM('Payroll'!AU20,'Payroll'!AU40,'Payroll'!AU60,'Payroll'!AU80,'Payroll'!AU100,'Payroll'!AU120,'Payroll'!AU140,'Payroll'!AU160,'Payroll'!AU180,'Payroll'!AU200,'Payroll'!AU220,'Payroll'!AU240,'Payroll'!AU260,'Payroll'!AU280,'Payroll'!AU300,'Payroll'!AU320,'Payroll'!AU340,'Payroll'!AU360,'Payroll'!AU380,'Payroll'!AU400,'Payroll'!AU420,'Payroll'!AU440,'Payroll'!AU460,'Payroll'!AU480,'Payroll'!AU500,'Payroll'!AU520,'Payroll'!AU540,'Payroll'!AU560,'Payroll'!AU580,'Payroll'!AU600,'Payroll'!AU620,'Payroll'!AU640,'Payroll'!AU660,'Payroll'!AU680,'Payroll'!AU700,'Payroll'!AU720,'Payroll'!AU740,'Payroll'!AU760,'Payroll'!AU780,'Payroll'!AU800,'Payroll'!AU820,'Payroll'!AU840,'Payroll'!AU860,'Payroll'!AU880,'Payroll'!AU900,'Payroll'!AU920,'Payroll'!AU940,'Payroll'!AU960,'Payroll'!AU980,'Payroll'!AU1000,'Payroll'!AU1020,'Payroll'!AU1040,'Payroll'!AU1060,'Payroll'!AU1080,'Payroll'!AU1100,'Payroll'!AU1120,'Payroll'!AU1140,'Payroll'!AU1160,'Payroll'!AU1180,'Payroll'!AU1200)</f>
        <v>9393.015646659374</v>
      </c>
      <c r="AV17" s="35">
        <f>SUM('Payroll'!AV20,'Payroll'!AV40,'Payroll'!AV60,'Payroll'!AV80,'Payroll'!AV100,'Payroll'!AV120,'Payroll'!AV140,'Payroll'!AV160,'Payroll'!AV180,'Payroll'!AV200,'Payroll'!AV220,'Payroll'!AV240,'Payroll'!AV260,'Payroll'!AV280,'Payroll'!AV300,'Payroll'!AV320,'Payroll'!AV340,'Payroll'!AV360,'Payroll'!AV380,'Payroll'!AV400,'Payroll'!AV420,'Payroll'!AV440,'Payroll'!AV460,'Payroll'!AV480,'Payroll'!AV500,'Payroll'!AV520,'Payroll'!AV540,'Payroll'!AV560,'Payroll'!AV580,'Payroll'!AV600,'Payroll'!AV620,'Payroll'!AV640,'Payroll'!AV660,'Payroll'!AV680,'Payroll'!AV700,'Payroll'!AV720,'Payroll'!AV740,'Payroll'!AV760,'Payroll'!AV780,'Payroll'!AV800,'Payroll'!AV820,'Payroll'!AV840,'Payroll'!AV860,'Payroll'!AV880,'Payroll'!AV900,'Payroll'!AV920,'Payroll'!AV940,'Payroll'!AV960,'Payroll'!AV980,'Payroll'!AV1000,'Payroll'!AV1020,'Payroll'!AV1040,'Payroll'!AV1060,'Payroll'!AV1080,'Payroll'!AV1100,'Payroll'!AV1120,'Payroll'!AV1140,'Payroll'!AV1160,'Payroll'!AV1180,'Payroll'!AV1200)</f>
        <v>9393.015646659374</v>
      </c>
      <c r="AW17" s="35">
        <f>SUM('Payroll'!AW20,'Payroll'!AW40,'Payroll'!AW60,'Payroll'!AW80,'Payroll'!AW100,'Payroll'!AW120,'Payroll'!AW140,'Payroll'!AW160,'Payroll'!AW180,'Payroll'!AW200,'Payroll'!AW220,'Payroll'!AW240,'Payroll'!AW260,'Payroll'!AW280,'Payroll'!AW300,'Payroll'!AW320,'Payroll'!AW340,'Payroll'!AW360,'Payroll'!AW380,'Payroll'!AW400,'Payroll'!AW420,'Payroll'!AW440,'Payroll'!AW460,'Payroll'!AW480,'Payroll'!AW500,'Payroll'!AW520,'Payroll'!AW540,'Payroll'!AW560,'Payroll'!AW580,'Payroll'!AW600,'Payroll'!AW620,'Payroll'!AW640,'Payroll'!AW660,'Payroll'!AW680,'Payroll'!AW700,'Payroll'!AW720,'Payroll'!AW740,'Payroll'!AW760,'Payroll'!AW780,'Payroll'!AW800,'Payroll'!AW820,'Payroll'!AW840,'Payroll'!AW860,'Payroll'!AW880,'Payroll'!AW900,'Payroll'!AW920,'Payroll'!AW940,'Payroll'!AW960,'Payroll'!AW980,'Payroll'!AW1000,'Payroll'!AW1020,'Payroll'!AW1040,'Payroll'!AW1060,'Payroll'!AW1080,'Payroll'!AW1100,'Payroll'!AW1120,'Payroll'!AW1140,'Payroll'!AW1160,'Payroll'!AW1180,'Payroll'!AW1200)</f>
        <v>9393.015646659374</v>
      </c>
      <c r="AX17" s="35">
        <f>SUM('Payroll'!AX20,'Payroll'!AX40,'Payroll'!AX60,'Payroll'!AX80,'Payroll'!AX100,'Payroll'!AX120,'Payroll'!AX140,'Payroll'!AX160,'Payroll'!AX180,'Payroll'!AX200,'Payroll'!AX220,'Payroll'!AX240,'Payroll'!AX260,'Payroll'!AX280,'Payroll'!AX300,'Payroll'!AX320,'Payroll'!AX340,'Payroll'!AX360,'Payroll'!AX380,'Payroll'!AX400,'Payroll'!AX420,'Payroll'!AX440,'Payroll'!AX460,'Payroll'!AX480,'Payroll'!AX500,'Payroll'!AX520,'Payroll'!AX540,'Payroll'!AX560,'Payroll'!AX580,'Payroll'!AX600,'Payroll'!AX620,'Payroll'!AX640,'Payroll'!AX660,'Payroll'!AX680,'Payroll'!AX700,'Payroll'!AX720,'Payroll'!AX740,'Payroll'!AX760,'Payroll'!AX780,'Payroll'!AX800,'Payroll'!AX820,'Payroll'!AX840,'Payroll'!AX860,'Payroll'!AX880,'Payroll'!AX900,'Payroll'!AX920,'Payroll'!AX940,'Payroll'!AX960,'Payroll'!AX980,'Payroll'!AX1000,'Payroll'!AX1020,'Payroll'!AX1040,'Payroll'!AX1060,'Payroll'!AX1080,'Payroll'!AX1100,'Payroll'!AX1120,'Payroll'!AX1140,'Payroll'!AX1160,'Payroll'!AX1180,'Payroll'!AX1200)</f>
        <v>9393.015646659374</v>
      </c>
      <c r="AY17" s="35">
        <f>SUM('Payroll'!AY20,'Payroll'!AY40,'Payroll'!AY60,'Payroll'!AY80,'Payroll'!AY100,'Payroll'!AY120,'Payroll'!AY140,'Payroll'!AY160,'Payroll'!AY180,'Payroll'!AY200,'Payroll'!AY220,'Payroll'!AY240,'Payroll'!AY260,'Payroll'!AY280,'Payroll'!AY300,'Payroll'!AY320,'Payroll'!AY340,'Payroll'!AY360,'Payroll'!AY380,'Payroll'!AY400,'Payroll'!AY420,'Payroll'!AY440,'Payroll'!AY460,'Payroll'!AY480,'Payroll'!AY500,'Payroll'!AY520,'Payroll'!AY540,'Payroll'!AY560,'Payroll'!AY580,'Payroll'!AY600,'Payroll'!AY620,'Payroll'!AY640,'Payroll'!AY660,'Payroll'!AY680,'Payroll'!AY700,'Payroll'!AY720,'Payroll'!AY740,'Payroll'!AY760,'Payroll'!AY780,'Payroll'!AY800,'Payroll'!AY820,'Payroll'!AY840,'Payroll'!AY860,'Payroll'!AY880,'Payroll'!AY900,'Payroll'!AY920,'Payroll'!AY940,'Payroll'!AY960,'Payroll'!AY980,'Payroll'!AY1000,'Payroll'!AY1020,'Payroll'!AY1040,'Payroll'!AY1060,'Payroll'!AY1080,'Payroll'!AY1100,'Payroll'!AY1120,'Payroll'!AY1140,'Payroll'!AY1160,'Payroll'!AY1180,'Payroll'!AY1200)</f>
        <v>9393.015646659374</v>
      </c>
      <c r="AZ17" s="35">
        <f>SUM('Payroll'!AZ20,'Payroll'!AZ40,'Payroll'!AZ60,'Payroll'!AZ80,'Payroll'!AZ100,'Payroll'!AZ120,'Payroll'!AZ140,'Payroll'!AZ160,'Payroll'!AZ180,'Payroll'!AZ200,'Payroll'!AZ220,'Payroll'!AZ240,'Payroll'!AZ260,'Payroll'!AZ280,'Payroll'!AZ300,'Payroll'!AZ320,'Payroll'!AZ340,'Payroll'!AZ360,'Payroll'!AZ380,'Payroll'!AZ400,'Payroll'!AZ420,'Payroll'!AZ440,'Payroll'!AZ460,'Payroll'!AZ480,'Payroll'!AZ500,'Payroll'!AZ520,'Payroll'!AZ540,'Payroll'!AZ560,'Payroll'!AZ580,'Payroll'!AZ600,'Payroll'!AZ620,'Payroll'!AZ640,'Payroll'!AZ660,'Payroll'!AZ680,'Payroll'!AZ700,'Payroll'!AZ720,'Payroll'!AZ740,'Payroll'!AZ760,'Payroll'!AZ780,'Payroll'!AZ800,'Payroll'!AZ820,'Payroll'!AZ840,'Payroll'!AZ860,'Payroll'!AZ880,'Payroll'!AZ900,'Payroll'!AZ920,'Payroll'!AZ940,'Payroll'!AZ960,'Payroll'!AZ980,'Payroll'!AZ1000,'Payroll'!AZ1020,'Payroll'!AZ1040,'Payroll'!AZ1060,'Payroll'!AZ1080,'Payroll'!AZ1100,'Payroll'!AZ1120,'Payroll'!AZ1140,'Payroll'!AZ1160,'Payroll'!AZ1180,'Payroll'!AZ1200)</f>
        <v>9393.015646659374</v>
      </c>
      <c r="BA17" s="35">
        <f>SUM('Payroll'!BA20,'Payroll'!BA40,'Payroll'!BA60,'Payroll'!BA80,'Payroll'!BA100,'Payroll'!BA120,'Payroll'!BA140,'Payroll'!BA160,'Payroll'!BA180,'Payroll'!BA200,'Payroll'!BA220,'Payroll'!BA240,'Payroll'!BA260,'Payroll'!BA280,'Payroll'!BA300,'Payroll'!BA320,'Payroll'!BA340,'Payroll'!BA360,'Payroll'!BA380,'Payroll'!BA400,'Payroll'!BA420,'Payroll'!BA440,'Payroll'!BA460,'Payroll'!BA480,'Payroll'!BA500,'Payroll'!BA520,'Payroll'!BA540,'Payroll'!BA560,'Payroll'!BA580,'Payroll'!BA600,'Payroll'!BA620,'Payroll'!BA640,'Payroll'!BA660,'Payroll'!BA680,'Payroll'!BA700,'Payroll'!BA720,'Payroll'!BA740,'Payroll'!BA760,'Payroll'!BA780,'Payroll'!BA800,'Payroll'!BA820,'Payroll'!BA840,'Payroll'!BA860,'Payroll'!BA880,'Payroll'!BA900,'Payroll'!BA920,'Payroll'!BA940,'Payroll'!BA960,'Payroll'!BA980,'Payroll'!BA1000,'Payroll'!BA1020,'Payroll'!BA1040,'Payroll'!BA1060,'Payroll'!BA1080,'Payroll'!BA1100,'Payroll'!BA1120,'Payroll'!BA1140,'Payroll'!BA1160,'Payroll'!BA1180,'Payroll'!BA1200)</f>
        <v>9393.015646659374</v>
      </c>
      <c r="BB17" s="35">
        <f>SUM('Payroll'!BB20,'Payroll'!BB40,'Payroll'!BB60,'Payroll'!BB80,'Payroll'!BB100,'Payroll'!BB120,'Payroll'!BB140,'Payroll'!BB160,'Payroll'!BB180,'Payroll'!BB200,'Payroll'!BB220,'Payroll'!BB240,'Payroll'!BB260,'Payroll'!BB280,'Payroll'!BB300,'Payroll'!BB320,'Payroll'!BB340,'Payroll'!BB360,'Payroll'!BB380,'Payroll'!BB400,'Payroll'!BB420,'Payroll'!BB440,'Payroll'!BB460,'Payroll'!BB480,'Payroll'!BB500,'Payroll'!BB520,'Payroll'!BB540,'Payroll'!BB560,'Payroll'!BB580,'Payroll'!BB600,'Payroll'!BB620,'Payroll'!BB640,'Payroll'!BB660,'Payroll'!BB680,'Payroll'!BB700,'Payroll'!BB720,'Payroll'!BB740,'Payroll'!BB760,'Payroll'!BB780,'Payroll'!BB800,'Payroll'!BB820,'Payroll'!BB840,'Payroll'!BB860,'Payroll'!BB880,'Payroll'!BB900,'Payroll'!BB920,'Payroll'!BB940,'Payroll'!BB960,'Payroll'!BB980,'Payroll'!BB1000,'Payroll'!BB1020,'Payroll'!BB1040,'Payroll'!BB1060,'Payroll'!BB1080,'Payroll'!BB1100,'Payroll'!BB1120,'Payroll'!BB1140,'Payroll'!BB1160,'Payroll'!BB1180,'Payroll'!BB1200)</f>
        <v>9393.015646659374</v>
      </c>
      <c r="BC17" s="35">
        <f>SUM('Payroll'!BC20,'Payroll'!BC40,'Payroll'!BC60,'Payroll'!BC80,'Payroll'!BC100,'Payroll'!BC120,'Payroll'!BC140,'Payroll'!BC160,'Payroll'!BC180,'Payroll'!BC200,'Payroll'!BC220,'Payroll'!BC240,'Payroll'!BC260,'Payroll'!BC280,'Payroll'!BC300,'Payroll'!BC320,'Payroll'!BC340,'Payroll'!BC360,'Payroll'!BC380,'Payroll'!BC400,'Payroll'!BC420,'Payroll'!BC440,'Payroll'!BC460,'Payroll'!BC480,'Payroll'!BC500,'Payroll'!BC520,'Payroll'!BC540,'Payroll'!BC560,'Payroll'!BC580,'Payroll'!BC600,'Payroll'!BC620,'Payroll'!BC640,'Payroll'!BC660,'Payroll'!BC680,'Payroll'!BC700,'Payroll'!BC720,'Payroll'!BC740,'Payroll'!BC760,'Payroll'!BC780,'Payroll'!BC800,'Payroll'!BC820,'Payroll'!BC840,'Payroll'!BC860,'Payroll'!BC880,'Payroll'!BC900,'Payroll'!BC920,'Payroll'!BC940,'Payroll'!BC960,'Payroll'!BC980,'Payroll'!BC1000,'Payroll'!BC1020,'Payroll'!BC1040,'Payroll'!BC1060,'Payroll'!BC1080,'Payroll'!BC1100,'Payroll'!BC1120,'Payroll'!BC1140,'Payroll'!BC1160,'Payroll'!BC1180,'Payroll'!BC1200)</f>
        <v>9393.015646659374</v>
      </c>
      <c r="BD17" s="35">
        <f>SUM('Payroll'!BD20,'Payroll'!BD40,'Payroll'!BD60,'Payroll'!BD80,'Payroll'!BD100,'Payroll'!BD120,'Payroll'!BD140,'Payroll'!BD160,'Payroll'!BD180,'Payroll'!BD200,'Payroll'!BD220,'Payroll'!BD240,'Payroll'!BD260,'Payroll'!BD280,'Payroll'!BD300,'Payroll'!BD320,'Payroll'!BD340,'Payroll'!BD360,'Payroll'!BD380,'Payroll'!BD400,'Payroll'!BD420,'Payroll'!BD440,'Payroll'!BD460,'Payroll'!BD480,'Payroll'!BD500,'Payroll'!BD520,'Payroll'!BD540,'Payroll'!BD560,'Payroll'!BD580,'Payroll'!BD600,'Payroll'!BD620,'Payroll'!BD640,'Payroll'!BD660,'Payroll'!BD680,'Payroll'!BD700,'Payroll'!BD720,'Payroll'!BD740,'Payroll'!BD760,'Payroll'!BD780,'Payroll'!BD800,'Payroll'!BD820,'Payroll'!BD840,'Payroll'!BD860,'Payroll'!BD880,'Payroll'!BD900,'Payroll'!BD920,'Payroll'!BD940,'Payroll'!BD960,'Payroll'!BD980,'Payroll'!BD1000,'Payroll'!BD1020,'Payroll'!BD1040,'Payroll'!BD1060,'Payroll'!BD1080,'Payroll'!BD1100,'Payroll'!BD1120,'Payroll'!BD1140,'Payroll'!BD1160,'Payroll'!BD1180,'Payroll'!BD1200)</f>
        <v>9753.502904692452</v>
      </c>
      <c r="BE17" s="35">
        <f>SUM('Payroll'!BE20,'Payroll'!BE40,'Payroll'!BE60,'Payroll'!BE80,'Payroll'!BE100,'Payroll'!BE120,'Payroll'!BE140,'Payroll'!BE160,'Payroll'!BE180,'Payroll'!BE200,'Payroll'!BE220,'Payroll'!BE240,'Payroll'!BE260,'Payroll'!BE280,'Payroll'!BE300,'Payroll'!BE320,'Payroll'!BE340,'Payroll'!BE360,'Payroll'!BE380,'Payroll'!BE400,'Payroll'!BE420,'Payroll'!BE440,'Payroll'!BE460,'Payroll'!BE480,'Payroll'!BE500,'Payroll'!BE520,'Payroll'!BE540,'Payroll'!BE560,'Payroll'!BE580,'Payroll'!BE600,'Payroll'!BE620,'Payroll'!BE640,'Payroll'!BE660,'Payroll'!BE680,'Payroll'!BE700,'Payroll'!BE720,'Payroll'!BE740,'Payroll'!BE760,'Payroll'!BE780,'Payroll'!BE800,'Payroll'!BE820,'Payroll'!BE840,'Payroll'!BE860,'Payroll'!BE880,'Payroll'!BE900,'Payroll'!BE920,'Payroll'!BE940,'Payroll'!BE960,'Payroll'!BE980,'Payroll'!BE1000,'Payroll'!BE1020,'Payroll'!BE1040,'Payroll'!BE1060,'Payroll'!BE1080,'Payroll'!BE1100,'Payroll'!BE1120,'Payroll'!BE1140,'Payroll'!BE1160,'Payroll'!BE1180,'Payroll'!BE1200)</f>
        <v>9753.502904692452</v>
      </c>
      <c r="BF17" s="35">
        <f>SUM('Payroll'!BF20,'Payroll'!BF40,'Payroll'!BF60,'Payroll'!BF80,'Payroll'!BF100,'Payroll'!BF120,'Payroll'!BF140,'Payroll'!BF160,'Payroll'!BF180,'Payroll'!BF200,'Payroll'!BF220,'Payroll'!BF240,'Payroll'!BF260,'Payroll'!BF280,'Payroll'!BF300,'Payroll'!BF320,'Payroll'!BF340,'Payroll'!BF360,'Payroll'!BF380,'Payroll'!BF400,'Payroll'!BF420,'Payroll'!BF440,'Payroll'!BF460,'Payroll'!BF480,'Payroll'!BF500,'Payroll'!BF520,'Payroll'!BF540,'Payroll'!BF560,'Payroll'!BF580,'Payroll'!BF600,'Payroll'!BF620,'Payroll'!BF640,'Payroll'!BF660,'Payroll'!BF680,'Payroll'!BF700,'Payroll'!BF720,'Payroll'!BF740,'Payroll'!BF760,'Payroll'!BF780,'Payroll'!BF800,'Payroll'!BF820,'Payroll'!BF840,'Payroll'!BF860,'Payroll'!BF880,'Payroll'!BF900,'Payroll'!BF920,'Payroll'!BF940,'Payroll'!BF960,'Payroll'!BF980,'Payroll'!BF1000,'Payroll'!BF1020,'Payroll'!BF1040,'Payroll'!BF1060,'Payroll'!BF1080,'Payroll'!BF1100,'Payroll'!BF1120,'Payroll'!BF1140,'Payroll'!BF1160,'Payroll'!BF1180,'Payroll'!BF1200)</f>
        <v>9753.502904692452</v>
      </c>
      <c r="BG17" s="35">
        <f>SUM('Payroll'!BG20,'Payroll'!BG40,'Payroll'!BG60,'Payroll'!BG80,'Payroll'!BG100,'Payroll'!BG120,'Payroll'!BG140,'Payroll'!BG160,'Payroll'!BG180,'Payroll'!BG200,'Payroll'!BG220,'Payroll'!BG240,'Payroll'!BG260,'Payroll'!BG280,'Payroll'!BG300,'Payroll'!BG320,'Payroll'!BG340,'Payroll'!BG360,'Payroll'!BG380,'Payroll'!BG400,'Payroll'!BG420,'Payroll'!BG440,'Payroll'!BG460,'Payroll'!BG480,'Payroll'!BG500,'Payroll'!BG520,'Payroll'!BG540,'Payroll'!BG560,'Payroll'!BG580,'Payroll'!BG600,'Payroll'!BG620,'Payroll'!BG640,'Payroll'!BG660,'Payroll'!BG680,'Payroll'!BG700,'Payroll'!BG720,'Payroll'!BG740,'Payroll'!BG760,'Payroll'!BG780,'Payroll'!BG800,'Payroll'!BG820,'Payroll'!BG840,'Payroll'!BG860,'Payroll'!BG880,'Payroll'!BG900,'Payroll'!BG920,'Payroll'!BG940,'Payroll'!BG960,'Payroll'!BG980,'Payroll'!BG1000,'Payroll'!BG1020,'Payroll'!BG1040,'Payroll'!BG1060,'Payroll'!BG1080,'Payroll'!BG1100,'Payroll'!BG1120,'Payroll'!BG1140,'Payroll'!BG1160,'Payroll'!BG1180,'Payroll'!BG1200)</f>
        <v>9753.502904692452</v>
      </c>
      <c r="BH17" s="35">
        <f>SUM('Payroll'!BH20,'Payroll'!BH40,'Payroll'!BH60,'Payroll'!BH80,'Payroll'!BH100,'Payroll'!BH120,'Payroll'!BH140,'Payroll'!BH160,'Payroll'!BH180,'Payroll'!BH200,'Payroll'!BH220,'Payroll'!BH240,'Payroll'!BH260,'Payroll'!BH280,'Payroll'!BH300,'Payroll'!BH320,'Payroll'!BH340,'Payroll'!BH360,'Payroll'!BH380,'Payroll'!BH400,'Payroll'!BH420,'Payroll'!BH440,'Payroll'!BH460,'Payroll'!BH480,'Payroll'!BH500,'Payroll'!BH520,'Payroll'!BH540,'Payroll'!BH560,'Payroll'!BH580,'Payroll'!BH600,'Payroll'!BH620,'Payroll'!BH640,'Payroll'!BH660,'Payroll'!BH680,'Payroll'!BH700,'Payroll'!BH720,'Payroll'!BH740,'Payroll'!BH760,'Payroll'!BH780,'Payroll'!BH800,'Payroll'!BH820,'Payroll'!BH840,'Payroll'!BH860,'Payroll'!BH880,'Payroll'!BH900,'Payroll'!BH920,'Payroll'!BH940,'Payroll'!BH960,'Payroll'!BH980,'Payroll'!BH1000,'Payroll'!BH1020,'Payroll'!BH1040,'Payroll'!BH1060,'Payroll'!BH1080,'Payroll'!BH1100,'Payroll'!BH1120,'Payroll'!BH1140,'Payroll'!BH1160,'Payroll'!BH1180,'Payroll'!BH1200)</f>
        <v>9753.502904692452</v>
      </c>
      <c r="BI17" s="35">
        <f>SUM('Payroll'!BI20,'Payroll'!BI40,'Payroll'!BI60,'Payroll'!BI80,'Payroll'!BI100,'Payroll'!BI120,'Payroll'!BI140,'Payroll'!BI160,'Payroll'!BI180,'Payroll'!BI200,'Payroll'!BI220,'Payroll'!BI240,'Payroll'!BI260,'Payroll'!BI280,'Payroll'!BI300,'Payroll'!BI320,'Payroll'!BI340,'Payroll'!BI360,'Payroll'!BI380,'Payroll'!BI400,'Payroll'!BI420,'Payroll'!BI440,'Payroll'!BI460,'Payroll'!BI480,'Payroll'!BI500,'Payroll'!BI520,'Payroll'!BI540,'Payroll'!BI560,'Payroll'!BI580,'Payroll'!BI600,'Payroll'!BI620,'Payroll'!BI640,'Payroll'!BI660,'Payroll'!BI680,'Payroll'!BI700,'Payroll'!BI720,'Payroll'!BI740,'Payroll'!BI760,'Payroll'!BI780,'Payroll'!BI800,'Payroll'!BI820,'Payroll'!BI840,'Payroll'!BI860,'Payroll'!BI880,'Payroll'!BI900,'Payroll'!BI920,'Payroll'!BI940,'Payroll'!BI960,'Payroll'!BI980,'Payroll'!BI1000,'Payroll'!BI1020,'Payroll'!BI1040,'Payroll'!BI1060,'Payroll'!BI1080,'Payroll'!BI1100,'Payroll'!BI1120,'Payroll'!BI1140,'Payroll'!BI1160,'Payroll'!BI1180,'Payroll'!BI1200)</f>
        <v>9753.502904692452</v>
      </c>
      <c r="BJ17" s="35">
        <f>SUM('Payroll'!BJ20,'Payroll'!BJ40,'Payroll'!BJ60,'Payroll'!BJ80,'Payroll'!BJ100,'Payroll'!BJ120,'Payroll'!BJ140,'Payroll'!BJ160,'Payroll'!BJ180,'Payroll'!BJ200,'Payroll'!BJ220,'Payroll'!BJ240,'Payroll'!BJ260,'Payroll'!BJ280,'Payroll'!BJ300,'Payroll'!BJ320,'Payroll'!BJ340,'Payroll'!BJ360,'Payroll'!BJ380,'Payroll'!BJ400,'Payroll'!BJ420,'Payroll'!BJ440,'Payroll'!BJ460,'Payroll'!BJ480,'Payroll'!BJ500,'Payroll'!BJ520,'Payroll'!BJ540,'Payroll'!BJ560,'Payroll'!BJ580,'Payroll'!BJ600,'Payroll'!BJ620,'Payroll'!BJ640,'Payroll'!BJ660,'Payroll'!BJ680,'Payroll'!BJ700,'Payroll'!BJ720,'Payroll'!BJ740,'Payroll'!BJ760,'Payroll'!BJ780,'Payroll'!BJ800,'Payroll'!BJ820,'Payroll'!BJ840,'Payroll'!BJ860,'Payroll'!BJ880,'Payroll'!BJ900,'Payroll'!BJ920,'Payroll'!BJ940,'Payroll'!BJ960,'Payroll'!BJ980,'Payroll'!BJ1000,'Payroll'!BJ1020,'Payroll'!BJ1040,'Payroll'!BJ1060,'Payroll'!BJ1080,'Payroll'!BJ1100,'Payroll'!BJ1120,'Payroll'!BJ1140,'Payroll'!BJ1160,'Payroll'!BJ1180,'Payroll'!BJ1200)</f>
        <v>9753.502904692452</v>
      </c>
      <c r="BK17" s="35">
        <f>SUM('Payroll'!BK20,'Payroll'!BK40,'Payroll'!BK60,'Payroll'!BK80,'Payroll'!BK100,'Payroll'!BK120,'Payroll'!BK140,'Payroll'!BK160,'Payroll'!BK180,'Payroll'!BK200,'Payroll'!BK220,'Payroll'!BK240,'Payroll'!BK260,'Payroll'!BK280,'Payroll'!BK300,'Payroll'!BK320,'Payroll'!BK340,'Payroll'!BK360,'Payroll'!BK380,'Payroll'!BK400,'Payroll'!BK420,'Payroll'!BK440,'Payroll'!BK460,'Payroll'!BK480,'Payroll'!BK500,'Payroll'!BK520,'Payroll'!BK540,'Payroll'!BK560,'Payroll'!BK580,'Payroll'!BK600,'Payroll'!BK620,'Payroll'!BK640,'Payroll'!BK660,'Payroll'!BK680,'Payroll'!BK700,'Payroll'!BK720,'Payroll'!BK740,'Payroll'!BK760,'Payroll'!BK780,'Payroll'!BK800,'Payroll'!BK820,'Payroll'!BK840,'Payroll'!BK860,'Payroll'!BK880,'Payroll'!BK900,'Payroll'!BK920,'Payroll'!BK940,'Payroll'!BK960,'Payroll'!BK980,'Payroll'!BK1000,'Payroll'!BK1020,'Payroll'!BK1040,'Payroll'!BK1060,'Payroll'!BK1080,'Payroll'!BK1100,'Payroll'!BK1120,'Payroll'!BK1140,'Payroll'!BK1160,'Payroll'!BK1180,'Payroll'!BK1200)</f>
        <v>9753.502904692452</v>
      </c>
      <c r="BL17" s="35">
        <f>SUM('Payroll'!BL20,'Payroll'!BL40,'Payroll'!BL60,'Payroll'!BL80,'Payroll'!BL100,'Payroll'!BL120,'Payroll'!BL140,'Payroll'!BL160,'Payroll'!BL180,'Payroll'!BL200,'Payroll'!BL220,'Payroll'!BL240,'Payroll'!BL260,'Payroll'!BL280,'Payroll'!BL300,'Payroll'!BL320,'Payroll'!BL340,'Payroll'!BL360,'Payroll'!BL380,'Payroll'!BL400,'Payroll'!BL420,'Payroll'!BL440,'Payroll'!BL460,'Payroll'!BL480,'Payroll'!BL500,'Payroll'!BL520,'Payroll'!BL540,'Payroll'!BL560,'Payroll'!BL580,'Payroll'!BL600,'Payroll'!BL620,'Payroll'!BL640,'Payroll'!BL660,'Payroll'!BL680,'Payroll'!BL700,'Payroll'!BL720,'Payroll'!BL740,'Payroll'!BL760,'Payroll'!BL780,'Payroll'!BL800,'Payroll'!BL820,'Payroll'!BL840,'Payroll'!BL860,'Payroll'!BL880,'Payroll'!BL900,'Payroll'!BL920,'Payroll'!BL940,'Payroll'!BL960,'Payroll'!BL980,'Payroll'!BL1000,'Payroll'!BL1020,'Payroll'!BL1040,'Payroll'!BL1060,'Payroll'!BL1080,'Payroll'!BL1100,'Payroll'!BL1120,'Payroll'!BL1140,'Payroll'!BL1160,'Payroll'!BL1180,'Payroll'!BL1200)</f>
        <v>9753.502904692452</v>
      </c>
      <c r="BM17" s="35">
        <f>SUM('Payroll'!BM20,'Payroll'!BM40,'Payroll'!BM60,'Payroll'!BM80,'Payroll'!BM100,'Payroll'!BM120,'Payroll'!BM140,'Payroll'!BM160,'Payroll'!BM180,'Payroll'!BM200,'Payroll'!BM220,'Payroll'!BM240,'Payroll'!BM260,'Payroll'!BM280,'Payroll'!BM300,'Payroll'!BM320,'Payroll'!BM340,'Payroll'!BM360,'Payroll'!BM380,'Payroll'!BM400,'Payroll'!BM420,'Payroll'!BM440,'Payroll'!BM460,'Payroll'!BM480,'Payroll'!BM500,'Payroll'!BM520,'Payroll'!BM540,'Payroll'!BM560,'Payroll'!BM580,'Payroll'!BM600,'Payroll'!BM620,'Payroll'!BM640,'Payroll'!BM660,'Payroll'!BM680,'Payroll'!BM700,'Payroll'!BM720,'Payroll'!BM740,'Payroll'!BM760,'Payroll'!BM780,'Payroll'!BM800,'Payroll'!BM820,'Payroll'!BM840,'Payroll'!BM860,'Payroll'!BM880,'Payroll'!BM900,'Payroll'!BM920,'Payroll'!BM940,'Payroll'!BM960,'Payroll'!BM980,'Payroll'!BM1000,'Payroll'!BM1020,'Payroll'!BM1040,'Payroll'!BM1060,'Payroll'!BM1080,'Payroll'!BM1100,'Payroll'!BM1120,'Payroll'!BM1140,'Payroll'!BM1160,'Payroll'!BM1180,'Payroll'!BM1200)</f>
        <v>9753.502904692452</v>
      </c>
      <c r="BN17" s="35">
        <f>SUM('Payroll'!BN20,'Payroll'!BN40,'Payroll'!BN60,'Payroll'!BN80,'Payroll'!BN100,'Payroll'!BN120,'Payroll'!BN140,'Payroll'!BN160,'Payroll'!BN180,'Payroll'!BN200,'Payroll'!BN220,'Payroll'!BN240,'Payroll'!BN260,'Payroll'!BN280,'Payroll'!BN300,'Payroll'!BN320,'Payroll'!BN340,'Payroll'!BN360,'Payroll'!BN380,'Payroll'!BN400,'Payroll'!BN420,'Payroll'!BN440,'Payroll'!BN460,'Payroll'!BN480,'Payroll'!BN500,'Payroll'!BN520,'Payroll'!BN540,'Payroll'!BN560,'Payroll'!BN580,'Payroll'!BN600,'Payroll'!BN620,'Payroll'!BN640,'Payroll'!BN660,'Payroll'!BN680,'Payroll'!BN700,'Payroll'!BN720,'Payroll'!BN740,'Payroll'!BN760,'Payroll'!BN780,'Payroll'!BN800,'Payroll'!BN820,'Payroll'!BN840,'Payroll'!BN860,'Payroll'!BN880,'Payroll'!BN900,'Payroll'!BN920,'Payroll'!BN940,'Payroll'!BN960,'Payroll'!BN980,'Payroll'!BN1000,'Payroll'!BN1020,'Payroll'!BN1040,'Payroll'!BN1060,'Payroll'!BN1080,'Payroll'!BN1100,'Payroll'!BN1120,'Payroll'!BN1140,'Payroll'!BN1160,'Payroll'!BN1180,'Payroll'!BN1200)</f>
        <v>9753.502904692452</v>
      </c>
      <c r="BO17" s="35">
        <f>SUM('Payroll'!BO20,'Payroll'!BO40,'Payroll'!BO60,'Payroll'!BO80,'Payroll'!BO100,'Payroll'!BO120,'Payroll'!BO140,'Payroll'!BO160,'Payroll'!BO180,'Payroll'!BO200,'Payroll'!BO220,'Payroll'!BO240,'Payroll'!BO260,'Payroll'!BO280,'Payroll'!BO300,'Payroll'!BO320,'Payroll'!BO340,'Payroll'!BO360,'Payroll'!BO380,'Payroll'!BO400,'Payroll'!BO420,'Payroll'!BO440,'Payroll'!BO460,'Payroll'!BO480,'Payroll'!BO500,'Payroll'!BO520,'Payroll'!BO540,'Payroll'!BO560,'Payroll'!BO580,'Payroll'!BO600,'Payroll'!BO620,'Payroll'!BO640,'Payroll'!BO660,'Payroll'!BO680,'Payroll'!BO700,'Payroll'!BO720,'Payroll'!BO740,'Payroll'!BO760,'Payroll'!BO780,'Payroll'!BO800,'Payroll'!BO820,'Payroll'!BO840,'Payroll'!BO860,'Payroll'!BO880,'Payroll'!BO900,'Payroll'!BO920,'Payroll'!BO940,'Payroll'!BO960,'Payroll'!BO980,'Payroll'!BO1000,'Payroll'!BO1020,'Payroll'!BO1040,'Payroll'!BO1060,'Payroll'!BO1080,'Payroll'!BO1100,'Payroll'!BO1120,'Payroll'!BO1140,'Payroll'!BO1160,'Payroll'!BO1180,'Payroll'!BO1200)</f>
        <v>9753.502904692452</v>
      </c>
    </row>
    <row r="18" ht="22" customHeight="1">
      <c r="A18" s="2" t="str">
        <v>PPL.PV</v>
      </c>
      <c r="B18" s="6" t="str">
        <v>Employer care contribution (PV)</v>
      </c>
      <c r="C18" s="2" t="str">
        <v>EUR</v>
      </c>
      <c r="D18" s="2" t="str">
        <v>SUM</v>
      </c>
      <c r="E18" s="36">
        <f>SUM(H18:BO18)</f>
        <v>95470.97647334174</v>
      </c>
      <c r="F18" s="6" t="str"/>
      <c r="G18" s="2"/>
      <c r="H18" s="35">
        <f>SUM('Payroll'!H21,'Payroll'!H41,'Payroll'!H61,'Payroll'!H81,'Payroll'!H101,'Payroll'!H121,'Payroll'!H141,'Payroll'!H161,'Payroll'!H181,'Payroll'!H201,'Payroll'!H221,'Payroll'!H241,'Payroll'!H261,'Payroll'!H281,'Payroll'!H301,'Payroll'!H321,'Payroll'!H341,'Payroll'!H361,'Payroll'!H381,'Payroll'!H401,'Payroll'!H421,'Payroll'!H441,'Payroll'!H461,'Payroll'!H481,'Payroll'!H501,'Payroll'!H521,'Payroll'!H541,'Payroll'!H561,'Payroll'!H581,'Payroll'!H601,'Payroll'!H621,'Payroll'!H641,'Payroll'!H661,'Payroll'!H681,'Payroll'!H701,'Payroll'!H721,'Payroll'!H741,'Payroll'!H761,'Payroll'!H781,'Payroll'!H801,'Payroll'!H821,'Payroll'!H841,'Payroll'!H861,'Payroll'!H881,'Payroll'!H901,'Payroll'!H921,'Payroll'!H941,'Payroll'!H961,'Payroll'!H981,'Payroll'!H1001,'Payroll'!H1021,'Payroll'!H1041,'Payroll'!H1061,'Payroll'!H1081,'Payroll'!H1101,'Payroll'!H1121,'Payroll'!H1141,'Payroll'!H1161,'Payroll'!H1181,'Payroll'!H1201)</f>
        <v>114.74999999999999</v>
      </c>
      <c r="I18" s="35">
        <f>SUM('Payroll'!I21,'Payroll'!I41,'Payroll'!I61,'Payroll'!I81,'Payroll'!I101,'Payroll'!I121,'Payroll'!I141,'Payroll'!I161,'Payroll'!I181,'Payroll'!I201,'Payroll'!I221,'Payroll'!I241,'Payroll'!I261,'Payroll'!I281,'Payroll'!I301,'Payroll'!I321,'Payroll'!I341,'Payroll'!I361,'Payroll'!I381,'Payroll'!I401,'Payroll'!I421,'Payroll'!I441,'Payroll'!I461,'Payroll'!I481,'Payroll'!I501,'Payroll'!I521,'Payroll'!I541,'Payroll'!I561,'Payroll'!I581,'Payroll'!I601,'Payroll'!I621,'Payroll'!I641,'Payroll'!I661,'Payroll'!I681,'Payroll'!I701,'Payroll'!I721,'Payroll'!I741,'Payroll'!I761,'Payroll'!I781,'Payroll'!I801,'Payroll'!I821,'Payroll'!I841,'Payroll'!I861,'Payroll'!I881,'Payroll'!I901,'Payroll'!I921,'Payroll'!I941,'Payroll'!I961,'Payroll'!I981,'Payroll'!I1001,'Payroll'!I1021,'Payroll'!I1041,'Payroll'!I1061,'Payroll'!I1081,'Payroll'!I1101,'Payroll'!I1121,'Payroll'!I1141,'Payroll'!I1161,'Payroll'!I1181,'Payroll'!I1201)</f>
        <v>229.49999999999997</v>
      </c>
      <c r="J18" s="35">
        <f>SUM('Payroll'!J21,'Payroll'!J41,'Payroll'!J61,'Payroll'!J81,'Payroll'!J101,'Payroll'!J121,'Payroll'!J141,'Payroll'!J161,'Payroll'!J181,'Payroll'!J201,'Payroll'!J221,'Payroll'!J241,'Payroll'!J261,'Payroll'!J281,'Payroll'!J301,'Payroll'!J321,'Payroll'!J341,'Payroll'!J361,'Payroll'!J381,'Payroll'!J401,'Payroll'!J421,'Payroll'!J441,'Payroll'!J461,'Payroll'!J481,'Payroll'!J501,'Payroll'!J521,'Payroll'!J541,'Payroll'!J561,'Payroll'!J581,'Payroll'!J601,'Payroll'!J621,'Payroll'!J641,'Payroll'!J661,'Payroll'!J681,'Payroll'!J701,'Payroll'!J721,'Payroll'!J741,'Payroll'!J761,'Payroll'!J781,'Payroll'!J801,'Payroll'!J821,'Payroll'!J841,'Payroll'!J861,'Payroll'!J881,'Payroll'!J901,'Payroll'!J921,'Payroll'!J941,'Payroll'!J961,'Payroll'!J981,'Payroll'!J1001,'Payroll'!J1021,'Payroll'!J1041,'Payroll'!J1061,'Payroll'!J1081,'Payroll'!J1101,'Payroll'!J1121,'Payroll'!J1141,'Payroll'!J1161,'Payroll'!J1181,'Payroll'!J1201)</f>
        <v>344.24999999999994</v>
      </c>
      <c r="K18" s="35">
        <f>SUM('Payroll'!K21,'Payroll'!K41,'Payroll'!K61,'Payroll'!K81,'Payroll'!K101,'Payroll'!K121,'Payroll'!K141,'Payroll'!K161,'Payroll'!K181,'Payroll'!K201,'Payroll'!K221,'Payroll'!K241,'Payroll'!K261,'Payroll'!K281,'Payroll'!K301,'Payroll'!K321,'Payroll'!K341,'Payroll'!K361,'Payroll'!K381,'Payroll'!K401,'Payroll'!K421,'Payroll'!K441,'Payroll'!K461,'Payroll'!K481,'Payroll'!K501,'Payroll'!K521,'Payroll'!K541,'Payroll'!K561,'Payroll'!K581,'Payroll'!K601,'Payroll'!K621,'Payroll'!K641,'Payroll'!K661,'Payroll'!K681,'Payroll'!K701,'Payroll'!K721,'Payroll'!K741,'Payroll'!K761,'Payroll'!K781,'Payroll'!K801,'Payroll'!K821,'Payroll'!K841,'Payroll'!K861,'Payroll'!K881,'Payroll'!K901,'Payroll'!K921,'Payroll'!K941,'Payroll'!K961,'Payroll'!K981,'Payroll'!K1001,'Payroll'!K1021,'Payroll'!K1041,'Payroll'!K1061,'Payroll'!K1081,'Payroll'!K1101,'Payroll'!K1121,'Payroll'!K1141,'Payroll'!K1161,'Payroll'!K1181,'Payroll'!K1201)</f>
        <v>567.675</v>
      </c>
      <c r="L18" s="35">
        <f>SUM('Payroll'!L21,'Payroll'!L41,'Payroll'!L61,'Payroll'!L81,'Payroll'!L101,'Payroll'!L121,'Payroll'!L141,'Payroll'!L161,'Payroll'!L181,'Payroll'!L201,'Payroll'!L221,'Payroll'!L241,'Payroll'!L261,'Payroll'!L281,'Payroll'!L301,'Payroll'!L321,'Payroll'!L341,'Payroll'!L361,'Payroll'!L381,'Payroll'!L401,'Payroll'!L421,'Payroll'!L441,'Payroll'!L461,'Payroll'!L481,'Payroll'!L501,'Payroll'!L521,'Payroll'!L541,'Payroll'!L561,'Payroll'!L581,'Payroll'!L601,'Payroll'!L621,'Payroll'!L641,'Payroll'!L661,'Payroll'!L681,'Payroll'!L701,'Payroll'!L721,'Payroll'!L741,'Payroll'!L761,'Payroll'!L781,'Payroll'!L801,'Payroll'!L821,'Payroll'!L841,'Payroll'!L861,'Payroll'!L881,'Payroll'!L901,'Payroll'!L921,'Payroll'!L941,'Payroll'!L961,'Payroll'!L981,'Payroll'!L1001,'Payroll'!L1021,'Payroll'!L1041,'Payroll'!L1061,'Payroll'!L1081,'Payroll'!L1101,'Payroll'!L1121,'Payroll'!L1141,'Payroll'!L1161,'Payroll'!L1181,'Payroll'!L1201)</f>
        <v>682.425</v>
      </c>
      <c r="M18" s="35">
        <f>SUM('Payroll'!M21,'Payroll'!M41,'Payroll'!M61,'Payroll'!M81,'Payroll'!M101,'Payroll'!M121,'Payroll'!M141,'Payroll'!M161,'Payroll'!M181,'Payroll'!M201,'Payroll'!M221,'Payroll'!M241,'Payroll'!M261,'Payroll'!M281,'Payroll'!M301,'Payroll'!M321,'Payroll'!M341,'Payroll'!M361,'Payroll'!M381,'Payroll'!M401,'Payroll'!M421,'Payroll'!M441,'Payroll'!M461,'Payroll'!M481,'Payroll'!M501,'Payroll'!M521,'Payroll'!M541,'Payroll'!M561,'Payroll'!M581,'Payroll'!M601,'Payroll'!M621,'Payroll'!M641,'Payroll'!M661,'Payroll'!M681,'Payroll'!M701,'Payroll'!M721,'Payroll'!M741,'Payroll'!M761,'Payroll'!M781,'Payroll'!M801,'Payroll'!M821,'Payroll'!M841,'Payroll'!M861,'Payroll'!M881,'Payroll'!M901,'Payroll'!M921,'Payroll'!M941,'Payroll'!M961,'Payroll'!M981,'Payroll'!M1001,'Payroll'!M1021,'Payroll'!M1041,'Payroll'!M1061,'Payroll'!M1081,'Payroll'!M1101,'Payroll'!M1121,'Payroll'!M1141,'Payroll'!M1161,'Payroll'!M1181,'Payroll'!M1201)</f>
        <v>682.425</v>
      </c>
      <c r="N18" s="35">
        <f>SUM('Payroll'!N21,'Payroll'!N41,'Payroll'!N61,'Payroll'!N81,'Payroll'!N101,'Payroll'!N121,'Payroll'!N141,'Payroll'!N161,'Payroll'!N181,'Payroll'!N201,'Payroll'!N221,'Payroll'!N241,'Payroll'!N261,'Payroll'!N281,'Payroll'!N301,'Payroll'!N321,'Payroll'!N341,'Payroll'!N361,'Payroll'!N381,'Payroll'!N401,'Payroll'!N421,'Payroll'!N441,'Payroll'!N461,'Payroll'!N481,'Payroll'!N501,'Payroll'!N521,'Payroll'!N541,'Payroll'!N561,'Payroll'!N581,'Payroll'!N601,'Payroll'!N621,'Payroll'!N641,'Payroll'!N661,'Payroll'!N681,'Payroll'!N701,'Payroll'!N721,'Payroll'!N741,'Payroll'!N761,'Payroll'!N781,'Payroll'!N801,'Payroll'!N821,'Payroll'!N841,'Payroll'!N861,'Payroll'!N881,'Payroll'!N901,'Payroll'!N921,'Payroll'!N941,'Payroll'!N961,'Payroll'!N981,'Payroll'!N1001,'Payroll'!N1021,'Payroll'!N1041,'Payroll'!N1061,'Payroll'!N1081,'Payroll'!N1101,'Payroll'!N1121,'Payroll'!N1141,'Payroll'!N1161,'Payroll'!N1181,'Payroll'!N1201)</f>
        <v>682.425</v>
      </c>
      <c r="O18" s="35">
        <f>SUM('Payroll'!O21,'Payroll'!O41,'Payroll'!O61,'Payroll'!O81,'Payroll'!O101,'Payroll'!O121,'Payroll'!O141,'Payroll'!O161,'Payroll'!O181,'Payroll'!O201,'Payroll'!O221,'Payroll'!O241,'Payroll'!O261,'Payroll'!O281,'Payroll'!O301,'Payroll'!O321,'Payroll'!O341,'Payroll'!O361,'Payroll'!O381,'Payroll'!O401,'Payroll'!O421,'Payroll'!O441,'Payroll'!O461,'Payroll'!O481,'Payroll'!O501,'Payroll'!O521,'Payroll'!O541,'Payroll'!O561,'Payroll'!O581,'Payroll'!O601,'Payroll'!O621,'Payroll'!O641,'Payroll'!O661,'Payroll'!O681,'Payroll'!O701,'Payroll'!O721,'Payroll'!O741,'Payroll'!O761,'Payroll'!O781,'Payroll'!O801,'Payroll'!O821,'Payroll'!O841,'Payroll'!O861,'Payroll'!O881,'Payroll'!O901,'Payroll'!O921,'Payroll'!O941,'Payroll'!O961,'Payroll'!O981,'Payroll'!O1001,'Payroll'!O1021,'Payroll'!O1041,'Payroll'!O1061,'Payroll'!O1081,'Payroll'!O1101,'Payroll'!O1121,'Payroll'!O1141,'Payroll'!O1161,'Payroll'!O1181,'Payroll'!O1201)</f>
        <v>853.1999999999998</v>
      </c>
      <c r="P18" s="35">
        <f>SUM('Payroll'!P21,'Payroll'!P41,'Payroll'!P61,'Payroll'!P81,'Payroll'!P101,'Payroll'!P121,'Payroll'!P141,'Payroll'!P161,'Payroll'!P181,'Payroll'!P201,'Payroll'!P221,'Payroll'!P241,'Payroll'!P261,'Payroll'!P281,'Payroll'!P301,'Payroll'!P321,'Payroll'!P341,'Payroll'!P361,'Payroll'!P381,'Payroll'!P401,'Payroll'!P421,'Payroll'!P441,'Payroll'!P461,'Payroll'!P481,'Payroll'!P501,'Payroll'!P521,'Payroll'!P541,'Payroll'!P561,'Payroll'!P581,'Payroll'!P601,'Payroll'!P621,'Payroll'!P641,'Payroll'!P661,'Payroll'!P681,'Payroll'!P701,'Payroll'!P721,'Payroll'!P741,'Payroll'!P761,'Payroll'!P781,'Payroll'!P801,'Payroll'!P821,'Payroll'!P841,'Payroll'!P861,'Payroll'!P881,'Payroll'!P901,'Payroll'!P921,'Payroll'!P941,'Payroll'!P961,'Payroll'!P981,'Payroll'!P1001,'Payroll'!P1021,'Payroll'!P1041,'Payroll'!P1061,'Payroll'!P1081,'Payroll'!P1101,'Payroll'!P1121,'Payroll'!P1141,'Payroll'!P1161,'Payroll'!P1181,'Payroll'!P1201)</f>
        <v>1082.6999999999998</v>
      </c>
      <c r="Q18" s="35">
        <f>SUM('Payroll'!Q21,'Payroll'!Q41,'Payroll'!Q61,'Payroll'!Q81,'Payroll'!Q101,'Payroll'!Q121,'Payroll'!Q141,'Payroll'!Q161,'Payroll'!Q181,'Payroll'!Q201,'Payroll'!Q221,'Payroll'!Q241,'Payroll'!Q261,'Payroll'!Q281,'Payroll'!Q301,'Payroll'!Q321,'Payroll'!Q341,'Payroll'!Q361,'Payroll'!Q381,'Payroll'!Q401,'Payroll'!Q421,'Payroll'!Q441,'Payroll'!Q461,'Payroll'!Q481,'Payroll'!Q501,'Payroll'!Q521,'Payroll'!Q541,'Payroll'!Q561,'Payroll'!Q581,'Payroll'!Q601,'Payroll'!Q621,'Payroll'!Q641,'Payroll'!Q661,'Payroll'!Q681,'Payroll'!Q701,'Payroll'!Q721,'Payroll'!Q741,'Payroll'!Q761,'Payroll'!Q781,'Payroll'!Q801,'Payroll'!Q821,'Payroll'!Q841,'Payroll'!Q861,'Payroll'!Q881,'Payroll'!Q901,'Payroll'!Q921,'Payroll'!Q941,'Payroll'!Q961,'Payroll'!Q981,'Payroll'!Q1001,'Payroll'!Q1021,'Payroll'!Q1041,'Payroll'!Q1061,'Payroll'!Q1081,'Payroll'!Q1101,'Payroll'!Q1121,'Payroll'!Q1141,'Payroll'!Q1161,'Payroll'!Q1181,'Payroll'!Q1201)</f>
        <v>1152.5624999999998</v>
      </c>
      <c r="R18" s="35">
        <f>SUM('Payroll'!R21,'Payroll'!R41,'Payroll'!R61,'Payroll'!R81,'Payroll'!R101,'Payroll'!R121,'Payroll'!R141,'Payroll'!R161,'Payroll'!R181,'Payroll'!R201,'Payroll'!R221,'Payroll'!R241,'Payroll'!R261,'Payroll'!R281,'Payroll'!R301,'Payroll'!R321,'Payroll'!R341,'Payroll'!R361,'Payroll'!R381,'Payroll'!R401,'Payroll'!R421,'Payroll'!R441,'Payroll'!R461,'Payroll'!R481,'Payroll'!R501,'Payroll'!R521,'Payroll'!R541,'Payroll'!R561,'Payroll'!R581,'Payroll'!R601,'Payroll'!R621,'Payroll'!R641,'Payroll'!R661,'Payroll'!R681,'Payroll'!R701,'Payroll'!R721,'Payroll'!R741,'Payroll'!R761,'Payroll'!R781,'Payroll'!R801,'Payroll'!R821,'Payroll'!R841,'Payroll'!R861,'Payroll'!R881,'Payroll'!R901,'Payroll'!R921,'Payroll'!R941,'Payroll'!R961,'Payroll'!R981,'Payroll'!R1001,'Payroll'!R1021,'Payroll'!R1041,'Payroll'!R1061,'Payroll'!R1081,'Payroll'!R1101,'Payroll'!R1121,'Payroll'!R1141,'Payroll'!R1161,'Payroll'!R1181,'Payroll'!R1201)</f>
        <v>1152.5624999999998</v>
      </c>
      <c r="S18" s="35">
        <f>SUM('Payroll'!S21,'Payroll'!S41,'Payroll'!S61,'Payroll'!S81,'Payroll'!S101,'Payroll'!S121,'Payroll'!S141,'Payroll'!S161,'Payroll'!S181,'Payroll'!S201,'Payroll'!S221,'Payroll'!S241,'Payroll'!S261,'Payroll'!S281,'Payroll'!S301,'Payroll'!S321,'Payroll'!S341,'Payroll'!S361,'Payroll'!S381,'Payroll'!S401,'Payroll'!S421,'Payroll'!S441,'Payroll'!S461,'Payroll'!S481,'Payroll'!S501,'Payroll'!S521,'Payroll'!S541,'Payroll'!S561,'Payroll'!S581,'Payroll'!S601,'Payroll'!S621,'Payroll'!S641,'Payroll'!S661,'Payroll'!S681,'Payroll'!S701,'Payroll'!S721,'Payroll'!S741,'Payroll'!S761,'Payroll'!S781,'Payroll'!S801,'Payroll'!S821,'Payroll'!S841,'Payroll'!S861,'Payroll'!S881,'Payroll'!S901,'Payroll'!S921,'Payroll'!S941,'Payroll'!S961,'Payroll'!S981,'Payroll'!S1001,'Payroll'!S1021,'Payroll'!S1041,'Payroll'!S1061,'Payroll'!S1081,'Payroll'!S1101,'Payroll'!S1121,'Payroll'!S1141,'Payroll'!S1161,'Payroll'!S1181,'Payroll'!S1201)</f>
        <v>1152.5624999999998</v>
      </c>
      <c r="T18" s="35">
        <f>SUM('Payroll'!T21,'Payroll'!T41,'Payroll'!T61,'Payroll'!T81,'Payroll'!T101,'Payroll'!T121,'Payroll'!T141,'Payroll'!T161,'Payroll'!T181,'Payroll'!T201,'Payroll'!T221,'Payroll'!T241,'Payroll'!T261,'Payroll'!T281,'Payroll'!T301,'Payroll'!T321,'Payroll'!T341,'Payroll'!T361,'Payroll'!T381,'Payroll'!T401,'Payroll'!T421,'Payroll'!T441,'Payroll'!T461,'Payroll'!T481,'Payroll'!T501,'Payroll'!T521,'Payroll'!T541,'Payroll'!T561,'Payroll'!T581,'Payroll'!T601,'Payroll'!T621,'Payroll'!T641,'Payroll'!T661,'Payroll'!T681,'Payroll'!T701,'Payroll'!T721,'Payroll'!T741,'Payroll'!T761,'Payroll'!T781,'Payroll'!T801,'Payroll'!T821,'Payroll'!T841,'Payroll'!T861,'Payroll'!T881,'Payroll'!T901,'Payroll'!T921,'Payroll'!T941,'Payroll'!T961,'Payroll'!T981,'Payroll'!T1001,'Payroll'!T1021,'Payroll'!T1041,'Payroll'!T1061,'Payroll'!T1081,'Payroll'!T1101,'Payroll'!T1121,'Payroll'!T1141,'Payroll'!T1161,'Payroll'!T1181,'Payroll'!T1201)</f>
        <v>1309.3970624999997</v>
      </c>
      <c r="U18" s="35">
        <f>SUM('Payroll'!U21,'Payroll'!U41,'Payroll'!U61,'Payroll'!U81,'Payroll'!U101,'Payroll'!U121,'Payroll'!U141,'Payroll'!U161,'Payroll'!U181,'Payroll'!U201,'Payroll'!U221,'Payroll'!U241,'Payroll'!U261,'Payroll'!U281,'Payroll'!U301,'Payroll'!U321,'Payroll'!U341,'Payroll'!U361,'Payroll'!U381,'Payroll'!U401,'Payroll'!U421,'Payroll'!U441,'Payroll'!U461,'Payroll'!U481,'Payroll'!U501,'Payroll'!U521,'Payroll'!U541,'Payroll'!U561,'Payroll'!U581,'Payroll'!U601,'Payroll'!U621,'Payroll'!U641,'Payroll'!U661,'Payroll'!U681,'Payroll'!U701,'Payroll'!U721,'Payroll'!U741,'Payroll'!U761,'Payroll'!U781,'Payroll'!U801,'Payroll'!U821,'Payroll'!U841,'Payroll'!U861,'Payroll'!U881,'Payroll'!U901,'Payroll'!U921,'Payroll'!U941,'Payroll'!U961,'Payroll'!U981,'Payroll'!U1001,'Payroll'!U1021,'Payroll'!U1041,'Payroll'!U1061,'Payroll'!U1081,'Payroll'!U1101,'Payroll'!U1121,'Payroll'!U1141,'Payroll'!U1161,'Payroll'!U1181,'Payroll'!U1201)</f>
        <v>1309.3970624999997</v>
      </c>
      <c r="V18" s="35">
        <f>SUM('Payroll'!V21,'Payroll'!V41,'Payroll'!V61,'Payroll'!V81,'Payroll'!V101,'Payroll'!V121,'Payroll'!V141,'Payroll'!V161,'Payroll'!V181,'Payroll'!V201,'Payroll'!V221,'Payroll'!V241,'Payroll'!V261,'Payroll'!V281,'Payroll'!V301,'Payroll'!V321,'Payroll'!V341,'Payroll'!V361,'Payroll'!V381,'Payroll'!V401,'Payroll'!V421,'Payroll'!V441,'Payroll'!V461,'Payroll'!V481,'Payroll'!V501,'Payroll'!V521,'Payroll'!V541,'Payroll'!V561,'Payroll'!V581,'Payroll'!V601,'Payroll'!V621,'Payroll'!V641,'Payroll'!V661,'Payroll'!V681,'Payroll'!V701,'Payroll'!V721,'Payroll'!V741,'Payroll'!V761,'Payroll'!V781,'Payroll'!V801,'Payroll'!V821,'Payroll'!V841,'Payroll'!V861,'Payroll'!V881,'Payroll'!V901,'Payroll'!V921,'Payroll'!V941,'Payroll'!V961,'Payroll'!V981,'Payroll'!V1001,'Payroll'!V1021,'Payroll'!V1041,'Payroll'!V1061,'Payroll'!V1081,'Payroll'!V1101,'Payroll'!V1121,'Payroll'!V1141,'Payroll'!V1161,'Payroll'!V1181,'Payroll'!V1201)</f>
        <v>1309.3970624999997</v>
      </c>
      <c r="W18" s="35">
        <f>SUM('Payroll'!W21,'Payroll'!W41,'Payroll'!W61,'Payroll'!W81,'Payroll'!W101,'Payroll'!W121,'Payroll'!W141,'Payroll'!W161,'Payroll'!W181,'Payroll'!W201,'Payroll'!W221,'Payroll'!W241,'Payroll'!W261,'Payroll'!W281,'Payroll'!W301,'Payroll'!W321,'Payroll'!W341,'Payroll'!W361,'Payroll'!W381,'Payroll'!W401,'Payroll'!W421,'Payroll'!W441,'Payroll'!W461,'Payroll'!W481,'Payroll'!W501,'Payroll'!W521,'Payroll'!W541,'Payroll'!W561,'Payroll'!W581,'Payroll'!W601,'Payroll'!W621,'Payroll'!W641,'Payroll'!W661,'Payroll'!W681,'Payroll'!W701,'Payroll'!W721,'Payroll'!W741,'Payroll'!W761,'Payroll'!W781,'Payroll'!W801,'Payroll'!W821,'Payroll'!W841,'Payroll'!W861,'Payroll'!W881,'Payroll'!W901,'Payroll'!W921,'Payroll'!W941,'Payroll'!W961,'Payroll'!W981,'Payroll'!W1001,'Payroll'!W1021,'Payroll'!W1041,'Payroll'!W1061,'Payroll'!W1081,'Payroll'!W1101,'Payroll'!W1121,'Payroll'!W1141,'Payroll'!W1161,'Payroll'!W1181,'Payroll'!W1201)</f>
        <v>1309.3970624999997</v>
      </c>
      <c r="X18" s="35">
        <f>SUM('Payroll'!X21,'Payroll'!X41,'Payroll'!X61,'Payroll'!X81,'Payroll'!X101,'Payroll'!X121,'Payroll'!X141,'Payroll'!X161,'Payroll'!X181,'Payroll'!X201,'Payroll'!X221,'Payroll'!X241,'Payroll'!X261,'Payroll'!X281,'Payroll'!X301,'Payroll'!X321,'Payroll'!X341,'Payroll'!X361,'Payroll'!X381,'Payroll'!X401,'Payroll'!X421,'Payroll'!X441,'Payroll'!X461,'Payroll'!X481,'Payroll'!X501,'Payroll'!X521,'Payroll'!X541,'Payroll'!X561,'Payroll'!X581,'Payroll'!X601,'Payroll'!X621,'Payroll'!X641,'Payroll'!X661,'Payroll'!X681,'Payroll'!X701,'Payroll'!X721,'Payroll'!X741,'Payroll'!X761,'Payroll'!X781,'Payroll'!X801,'Payroll'!X821,'Payroll'!X841,'Payroll'!X861,'Payroll'!X881,'Payroll'!X901,'Payroll'!X921,'Payroll'!X941,'Payroll'!X961,'Payroll'!X981,'Payroll'!X1001,'Payroll'!X1021,'Payroll'!X1041,'Payroll'!X1061,'Payroll'!X1081,'Payroll'!X1101,'Payroll'!X1121,'Payroll'!X1141,'Payroll'!X1161,'Payroll'!X1181,'Payroll'!X1201)</f>
        <v>1309.3970624999997</v>
      </c>
      <c r="Y18" s="35">
        <f>SUM('Payroll'!Y21,'Payroll'!Y41,'Payroll'!Y61,'Payroll'!Y81,'Payroll'!Y101,'Payroll'!Y121,'Payroll'!Y141,'Payroll'!Y161,'Payroll'!Y181,'Payroll'!Y201,'Payroll'!Y221,'Payroll'!Y241,'Payroll'!Y261,'Payroll'!Y281,'Payroll'!Y301,'Payroll'!Y321,'Payroll'!Y341,'Payroll'!Y361,'Payroll'!Y381,'Payroll'!Y401,'Payroll'!Y421,'Payroll'!Y441,'Payroll'!Y461,'Payroll'!Y481,'Payroll'!Y501,'Payroll'!Y521,'Payroll'!Y541,'Payroll'!Y561,'Payroll'!Y581,'Payroll'!Y601,'Payroll'!Y621,'Payroll'!Y641,'Payroll'!Y661,'Payroll'!Y681,'Payroll'!Y701,'Payroll'!Y721,'Payroll'!Y741,'Payroll'!Y761,'Payroll'!Y781,'Payroll'!Y801,'Payroll'!Y821,'Payroll'!Y841,'Payroll'!Y861,'Payroll'!Y881,'Payroll'!Y901,'Payroll'!Y921,'Payroll'!Y941,'Payroll'!Y961,'Payroll'!Y981,'Payroll'!Y1001,'Payroll'!Y1021,'Payroll'!Y1041,'Payroll'!Y1061,'Payroll'!Y1081,'Payroll'!Y1101,'Payroll'!Y1121,'Payroll'!Y1141,'Payroll'!Y1161,'Payroll'!Y1181,'Payroll'!Y1201)</f>
        <v>1309.3970624999997</v>
      </c>
      <c r="Z18" s="35">
        <f>SUM('Payroll'!Z21,'Payroll'!Z41,'Payroll'!Z61,'Payroll'!Z81,'Payroll'!Z101,'Payroll'!Z121,'Payroll'!Z141,'Payroll'!Z161,'Payroll'!Z181,'Payroll'!Z201,'Payroll'!Z221,'Payroll'!Z241,'Payroll'!Z261,'Payroll'!Z281,'Payroll'!Z301,'Payroll'!Z321,'Payroll'!Z341,'Payroll'!Z361,'Payroll'!Z381,'Payroll'!Z401,'Payroll'!Z421,'Payroll'!Z441,'Payroll'!Z461,'Payroll'!Z481,'Payroll'!Z501,'Payroll'!Z521,'Payroll'!Z541,'Payroll'!Z561,'Payroll'!Z581,'Payroll'!Z601,'Payroll'!Z621,'Payroll'!Z641,'Payroll'!Z661,'Payroll'!Z681,'Payroll'!Z701,'Payroll'!Z721,'Payroll'!Z741,'Payroll'!Z761,'Payroll'!Z781,'Payroll'!Z801,'Payroll'!Z821,'Payroll'!Z841,'Payroll'!Z861,'Payroll'!Z881,'Payroll'!Z901,'Payroll'!Z921,'Payroll'!Z941,'Payroll'!Z961,'Payroll'!Z981,'Payroll'!Z1001,'Payroll'!Z1021,'Payroll'!Z1041,'Payroll'!Z1061,'Payroll'!Z1081,'Payroll'!Z1101,'Payroll'!Z1121,'Payroll'!Z1141,'Payroll'!Z1161,'Payroll'!Z1181,'Payroll'!Z1201)</f>
        <v>1667.4170624999997</v>
      </c>
      <c r="AA18" s="35">
        <f>SUM('Payroll'!AA21,'Payroll'!AA41,'Payroll'!AA61,'Payroll'!AA81,'Payroll'!AA101,'Payroll'!AA121,'Payroll'!AA141,'Payroll'!AA161,'Payroll'!AA181,'Payroll'!AA201,'Payroll'!AA221,'Payroll'!AA241,'Payroll'!AA261,'Payroll'!AA281,'Payroll'!AA301,'Payroll'!AA321,'Payroll'!AA341,'Payroll'!AA361,'Payroll'!AA381,'Payroll'!AA401,'Payroll'!AA421,'Payroll'!AA441,'Payroll'!AA461,'Payroll'!AA481,'Payroll'!AA501,'Payroll'!AA521,'Payroll'!AA541,'Payroll'!AA561,'Payroll'!AA581,'Payroll'!AA601,'Payroll'!AA621,'Payroll'!AA641,'Payroll'!AA661,'Payroll'!AA681,'Payroll'!AA701,'Payroll'!AA721,'Payroll'!AA741,'Payroll'!AA761,'Payroll'!AA781,'Payroll'!AA801,'Payroll'!AA821,'Payroll'!AA841,'Payroll'!AA861,'Payroll'!AA881,'Payroll'!AA901,'Payroll'!AA921,'Payroll'!AA941,'Payroll'!AA961,'Payroll'!AA981,'Payroll'!AA1001,'Payroll'!AA1021,'Payroll'!AA1041,'Payroll'!AA1061,'Payroll'!AA1081,'Payroll'!AA1101,'Payroll'!AA1121,'Payroll'!AA1141,'Payroll'!AA1161,'Payroll'!AA1181,'Payroll'!AA1201)</f>
        <v>1667.4170624999997</v>
      </c>
      <c r="AB18" s="35">
        <f>SUM('Payroll'!AB21,'Payroll'!AB41,'Payroll'!AB61,'Payroll'!AB81,'Payroll'!AB101,'Payroll'!AB121,'Payroll'!AB141,'Payroll'!AB161,'Payroll'!AB181,'Payroll'!AB201,'Payroll'!AB221,'Payroll'!AB241,'Payroll'!AB261,'Payroll'!AB281,'Payroll'!AB301,'Payroll'!AB321,'Payroll'!AB341,'Payroll'!AB361,'Payroll'!AB381,'Payroll'!AB401,'Payroll'!AB421,'Payroll'!AB441,'Payroll'!AB461,'Payroll'!AB481,'Payroll'!AB501,'Payroll'!AB521,'Payroll'!AB541,'Payroll'!AB561,'Payroll'!AB581,'Payroll'!AB601,'Payroll'!AB621,'Payroll'!AB641,'Payroll'!AB661,'Payroll'!AB681,'Payroll'!AB701,'Payroll'!AB721,'Payroll'!AB741,'Payroll'!AB761,'Payroll'!AB781,'Payroll'!AB801,'Payroll'!AB821,'Payroll'!AB841,'Payroll'!AB861,'Payroll'!AB881,'Payroll'!AB901,'Payroll'!AB921,'Payroll'!AB941,'Payroll'!AB961,'Payroll'!AB981,'Payroll'!AB1001,'Payroll'!AB1021,'Payroll'!AB1041,'Payroll'!AB1061,'Payroll'!AB1081,'Payroll'!AB1101,'Payroll'!AB1121,'Payroll'!AB1141,'Payroll'!AB1161,'Payroll'!AB1181,'Payroll'!AB1201)</f>
        <v>1667.4170624999997</v>
      </c>
      <c r="AC18" s="35">
        <f>SUM('Payroll'!AC21,'Payroll'!AC41,'Payroll'!AC61,'Payroll'!AC81,'Payroll'!AC101,'Payroll'!AC121,'Payroll'!AC141,'Payroll'!AC161,'Payroll'!AC181,'Payroll'!AC201,'Payroll'!AC221,'Payroll'!AC241,'Payroll'!AC261,'Payroll'!AC281,'Payroll'!AC301,'Payroll'!AC321,'Payroll'!AC341,'Payroll'!AC361,'Payroll'!AC381,'Payroll'!AC401,'Payroll'!AC421,'Payroll'!AC441,'Payroll'!AC461,'Payroll'!AC481,'Payroll'!AC501,'Payroll'!AC521,'Payroll'!AC541,'Payroll'!AC561,'Payroll'!AC581,'Payroll'!AC601,'Payroll'!AC621,'Payroll'!AC641,'Payroll'!AC661,'Payroll'!AC681,'Payroll'!AC701,'Payroll'!AC721,'Payroll'!AC741,'Payroll'!AC761,'Payroll'!AC781,'Payroll'!AC801,'Payroll'!AC821,'Payroll'!AC841,'Payroll'!AC861,'Payroll'!AC881,'Payroll'!AC901,'Payroll'!AC921,'Payroll'!AC941,'Payroll'!AC961,'Payroll'!AC981,'Payroll'!AC1001,'Payroll'!AC1021,'Payroll'!AC1041,'Payroll'!AC1061,'Payroll'!AC1081,'Payroll'!AC1101,'Payroll'!AC1121,'Payroll'!AC1141,'Payroll'!AC1161,'Payroll'!AC1181,'Payroll'!AC1201)</f>
        <v>1667.4170624999997</v>
      </c>
      <c r="AD18" s="35">
        <f>SUM('Payroll'!AD21,'Payroll'!AD41,'Payroll'!AD61,'Payroll'!AD81,'Payroll'!AD101,'Payroll'!AD121,'Payroll'!AD141,'Payroll'!AD161,'Payroll'!AD181,'Payroll'!AD201,'Payroll'!AD221,'Payroll'!AD241,'Payroll'!AD261,'Payroll'!AD281,'Payroll'!AD301,'Payroll'!AD321,'Payroll'!AD341,'Payroll'!AD361,'Payroll'!AD381,'Payroll'!AD401,'Payroll'!AD421,'Payroll'!AD441,'Payroll'!AD461,'Payroll'!AD481,'Payroll'!AD501,'Payroll'!AD521,'Payroll'!AD541,'Payroll'!AD561,'Payroll'!AD581,'Payroll'!AD601,'Payroll'!AD621,'Payroll'!AD641,'Payroll'!AD661,'Payroll'!AD681,'Payroll'!AD701,'Payroll'!AD721,'Payroll'!AD741,'Payroll'!AD761,'Payroll'!AD781,'Payroll'!AD801,'Payroll'!AD821,'Payroll'!AD841,'Payroll'!AD861,'Payroll'!AD881,'Payroll'!AD901,'Payroll'!AD921,'Payroll'!AD941,'Payroll'!AD961,'Payroll'!AD981,'Payroll'!AD1001,'Payroll'!AD1021,'Payroll'!AD1041,'Payroll'!AD1061,'Payroll'!AD1081,'Payroll'!AD1101,'Payroll'!AD1121,'Payroll'!AD1141,'Payroll'!AD1161,'Payroll'!AD1181,'Payroll'!AD1201)</f>
        <v>1667.4170624999997</v>
      </c>
      <c r="AE18" s="35">
        <f>SUM('Payroll'!AE21,'Payroll'!AE41,'Payroll'!AE61,'Payroll'!AE81,'Payroll'!AE101,'Payroll'!AE121,'Payroll'!AE141,'Payroll'!AE161,'Payroll'!AE181,'Payroll'!AE201,'Payroll'!AE221,'Payroll'!AE241,'Payroll'!AE261,'Payroll'!AE281,'Payroll'!AE301,'Payroll'!AE321,'Payroll'!AE341,'Payroll'!AE361,'Payroll'!AE381,'Payroll'!AE401,'Payroll'!AE421,'Payroll'!AE441,'Payroll'!AE461,'Payroll'!AE481,'Payroll'!AE501,'Payroll'!AE521,'Payroll'!AE541,'Payroll'!AE561,'Payroll'!AE581,'Payroll'!AE601,'Payroll'!AE621,'Payroll'!AE641,'Payroll'!AE661,'Payroll'!AE681,'Payroll'!AE701,'Payroll'!AE721,'Payroll'!AE741,'Payroll'!AE761,'Payroll'!AE781,'Payroll'!AE801,'Payroll'!AE821,'Payroll'!AE841,'Payroll'!AE861,'Payroll'!AE881,'Payroll'!AE901,'Payroll'!AE921,'Payroll'!AE941,'Payroll'!AE961,'Payroll'!AE981,'Payroll'!AE1001,'Payroll'!AE1021,'Payroll'!AE1041,'Payroll'!AE1061,'Payroll'!AE1081,'Payroll'!AE1101,'Payroll'!AE1121,'Payroll'!AE1141,'Payroll'!AE1161,'Payroll'!AE1181,'Payroll'!AE1201)</f>
        <v>1771.8614999999998</v>
      </c>
      <c r="AF18" s="35">
        <f>SUM('Payroll'!AF21,'Payroll'!AF41,'Payroll'!AF61,'Payroll'!AF81,'Payroll'!AF101,'Payroll'!AF121,'Payroll'!AF141,'Payroll'!AF161,'Payroll'!AF181,'Payroll'!AF201,'Payroll'!AF221,'Payroll'!AF241,'Payroll'!AF261,'Payroll'!AF281,'Payroll'!AF301,'Payroll'!AF321,'Payroll'!AF341,'Payroll'!AF361,'Payroll'!AF381,'Payroll'!AF401,'Payroll'!AF421,'Payroll'!AF441,'Payroll'!AF461,'Payroll'!AF481,'Payroll'!AF501,'Payroll'!AF521,'Payroll'!AF541,'Payroll'!AF561,'Payroll'!AF581,'Payroll'!AF601,'Payroll'!AF621,'Payroll'!AF641,'Payroll'!AF661,'Payroll'!AF681,'Payroll'!AF701,'Payroll'!AF721,'Payroll'!AF741,'Payroll'!AF761,'Payroll'!AF781,'Payroll'!AF801,'Payroll'!AF821,'Payroll'!AF841,'Payroll'!AF861,'Payroll'!AF881,'Payroll'!AF901,'Payroll'!AF921,'Payroll'!AF941,'Payroll'!AF961,'Payroll'!AF981,'Payroll'!AF1001,'Payroll'!AF1021,'Payroll'!AF1041,'Payroll'!AF1061,'Payroll'!AF1081,'Payroll'!AF1101,'Payroll'!AF1121,'Payroll'!AF1141,'Payroll'!AF1161,'Payroll'!AF1181,'Payroll'!AF1201)</f>
        <v>1839.8436524999997</v>
      </c>
      <c r="AG18" s="35">
        <f>SUM('Payroll'!AG21,'Payroll'!AG41,'Payroll'!AG61,'Payroll'!AG81,'Payroll'!AG101,'Payroll'!AG121,'Payroll'!AG141,'Payroll'!AG161,'Payroll'!AG181,'Payroll'!AG201,'Payroll'!AG221,'Payroll'!AG241,'Payroll'!AG261,'Payroll'!AG281,'Payroll'!AG301,'Payroll'!AG321,'Payroll'!AG341,'Payroll'!AG361,'Payroll'!AG381,'Payroll'!AG401,'Payroll'!AG421,'Payroll'!AG441,'Payroll'!AG461,'Payroll'!AG481,'Payroll'!AG501,'Payroll'!AG521,'Payroll'!AG541,'Payroll'!AG561,'Payroll'!AG581,'Payroll'!AG601,'Payroll'!AG621,'Payroll'!AG641,'Payroll'!AG661,'Payroll'!AG681,'Payroll'!AG701,'Payroll'!AG721,'Payroll'!AG741,'Payroll'!AG761,'Payroll'!AG781,'Payroll'!AG801,'Payroll'!AG821,'Payroll'!AG841,'Payroll'!AG861,'Payroll'!AG881,'Payroll'!AG901,'Payroll'!AG921,'Payroll'!AG941,'Payroll'!AG961,'Payroll'!AG981,'Payroll'!AG1001,'Payroll'!AG1021,'Payroll'!AG1041,'Payroll'!AG1061,'Payroll'!AG1081,'Payroll'!AG1101,'Payroll'!AG1121,'Payroll'!AG1141,'Payroll'!AG1161,'Payroll'!AG1181,'Payroll'!AG1201)</f>
        <v>1839.8436524999997</v>
      </c>
      <c r="AH18" s="35">
        <f>SUM('Payroll'!AH21,'Payroll'!AH41,'Payroll'!AH61,'Payroll'!AH81,'Payroll'!AH101,'Payroll'!AH121,'Payroll'!AH141,'Payroll'!AH161,'Payroll'!AH181,'Payroll'!AH201,'Payroll'!AH221,'Payroll'!AH241,'Payroll'!AH261,'Payroll'!AH281,'Payroll'!AH301,'Payroll'!AH321,'Payroll'!AH341,'Payroll'!AH361,'Payroll'!AH381,'Payroll'!AH401,'Payroll'!AH421,'Payroll'!AH441,'Payroll'!AH461,'Payroll'!AH481,'Payroll'!AH501,'Payroll'!AH521,'Payroll'!AH541,'Payroll'!AH561,'Payroll'!AH581,'Payroll'!AH601,'Payroll'!AH621,'Payroll'!AH641,'Payroll'!AH661,'Payroll'!AH681,'Payroll'!AH701,'Payroll'!AH721,'Payroll'!AH741,'Payroll'!AH761,'Payroll'!AH781,'Payroll'!AH801,'Payroll'!AH821,'Payroll'!AH841,'Payroll'!AH861,'Payroll'!AH881,'Payroll'!AH901,'Payroll'!AH921,'Payroll'!AH941,'Payroll'!AH961,'Payroll'!AH981,'Payroll'!AH1001,'Payroll'!AH1021,'Payroll'!AH1041,'Payroll'!AH1061,'Payroll'!AH1081,'Payroll'!AH1101,'Payroll'!AH1121,'Payroll'!AH1141,'Payroll'!AH1161,'Payroll'!AH1181,'Payroll'!AH1201)</f>
        <v>1839.8436524999997</v>
      </c>
      <c r="AI18" s="35">
        <f>SUM('Payroll'!AI21,'Payroll'!AI41,'Payroll'!AI61,'Payroll'!AI81,'Payroll'!AI101,'Payroll'!AI121,'Payroll'!AI141,'Payroll'!AI161,'Payroll'!AI181,'Payroll'!AI201,'Payroll'!AI221,'Payroll'!AI241,'Payroll'!AI261,'Payroll'!AI281,'Payroll'!AI301,'Payroll'!AI321,'Payroll'!AI341,'Payroll'!AI361,'Payroll'!AI381,'Payroll'!AI401,'Payroll'!AI421,'Payroll'!AI441,'Payroll'!AI461,'Payroll'!AI481,'Payroll'!AI501,'Payroll'!AI521,'Payroll'!AI541,'Payroll'!AI561,'Payroll'!AI581,'Payroll'!AI601,'Payroll'!AI621,'Payroll'!AI641,'Payroll'!AI661,'Payroll'!AI681,'Payroll'!AI701,'Payroll'!AI721,'Payroll'!AI741,'Payroll'!AI761,'Payroll'!AI781,'Payroll'!AI801,'Payroll'!AI821,'Payroll'!AI841,'Payroll'!AI861,'Payroll'!AI881,'Payroll'!AI901,'Payroll'!AI921,'Payroll'!AI941,'Payroll'!AI961,'Payroll'!AI981,'Payroll'!AI1001,'Payroll'!AI1021,'Payroll'!AI1041,'Payroll'!AI1061,'Payroll'!AI1081,'Payroll'!AI1101,'Payroll'!AI1121,'Payroll'!AI1141,'Payroll'!AI1161,'Payroll'!AI1181,'Payroll'!AI1201)</f>
        <v>1839.8436524999997</v>
      </c>
      <c r="AJ18" s="35">
        <f>SUM('Payroll'!AJ21,'Payroll'!AJ41,'Payroll'!AJ61,'Payroll'!AJ81,'Payroll'!AJ101,'Payroll'!AJ121,'Payroll'!AJ141,'Payroll'!AJ161,'Payroll'!AJ181,'Payroll'!AJ201,'Payroll'!AJ221,'Payroll'!AJ241,'Payroll'!AJ261,'Payroll'!AJ281,'Payroll'!AJ301,'Payroll'!AJ321,'Payroll'!AJ341,'Payroll'!AJ361,'Payroll'!AJ381,'Payroll'!AJ401,'Payroll'!AJ421,'Payroll'!AJ441,'Payroll'!AJ461,'Payroll'!AJ481,'Payroll'!AJ501,'Payroll'!AJ521,'Payroll'!AJ541,'Payroll'!AJ561,'Payroll'!AJ581,'Payroll'!AJ601,'Payroll'!AJ621,'Payroll'!AJ641,'Payroll'!AJ661,'Payroll'!AJ681,'Payroll'!AJ701,'Payroll'!AJ721,'Payroll'!AJ741,'Payroll'!AJ761,'Payroll'!AJ781,'Payroll'!AJ801,'Payroll'!AJ821,'Payroll'!AJ841,'Payroll'!AJ861,'Payroll'!AJ881,'Payroll'!AJ901,'Payroll'!AJ921,'Payroll'!AJ941,'Payroll'!AJ961,'Payroll'!AJ981,'Payroll'!AJ1001,'Payroll'!AJ1021,'Payroll'!AJ1041,'Payroll'!AJ1061,'Payroll'!AJ1081,'Payroll'!AJ1101,'Payroll'!AJ1121,'Payroll'!AJ1141,'Payroll'!AJ1161,'Payroll'!AJ1181,'Payroll'!AJ1201)</f>
        <v>1839.8436524999997</v>
      </c>
      <c r="AK18" s="35">
        <f>SUM('Payroll'!AK21,'Payroll'!AK41,'Payroll'!AK61,'Payroll'!AK81,'Payroll'!AK101,'Payroll'!AK121,'Payroll'!AK141,'Payroll'!AK161,'Payroll'!AK181,'Payroll'!AK201,'Payroll'!AK221,'Payroll'!AK241,'Payroll'!AK261,'Payroll'!AK281,'Payroll'!AK301,'Payroll'!AK321,'Payroll'!AK341,'Payroll'!AK361,'Payroll'!AK381,'Payroll'!AK401,'Payroll'!AK421,'Payroll'!AK441,'Payroll'!AK461,'Payroll'!AK481,'Payroll'!AK501,'Payroll'!AK521,'Payroll'!AK541,'Payroll'!AK561,'Payroll'!AK581,'Payroll'!AK601,'Payroll'!AK621,'Payroll'!AK641,'Payroll'!AK661,'Payroll'!AK681,'Payroll'!AK701,'Payroll'!AK721,'Payroll'!AK741,'Payroll'!AK761,'Payroll'!AK781,'Payroll'!AK801,'Payroll'!AK821,'Payroll'!AK841,'Payroll'!AK861,'Payroll'!AK881,'Payroll'!AK901,'Payroll'!AK921,'Payroll'!AK941,'Payroll'!AK961,'Payroll'!AK981,'Payroll'!AK1001,'Payroll'!AK1021,'Payroll'!AK1041,'Payroll'!AK1061,'Payroll'!AK1081,'Payroll'!AK1101,'Payroll'!AK1121,'Payroll'!AK1141,'Payroll'!AK1161,'Payroll'!AK1181,'Payroll'!AK1201)</f>
        <v>1839.8436524999997</v>
      </c>
      <c r="AL18" s="35">
        <f>SUM('Payroll'!AL21,'Payroll'!AL41,'Payroll'!AL61,'Payroll'!AL81,'Payroll'!AL101,'Payroll'!AL121,'Payroll'!AL141,'Payroll'!AL161,'Payroll'!AL181,'Payroll'!AL201,'Payroll'!AL221,'Payroll'!AL241,'Payroll'!AL261,'Payroll'!AL281,'Payroll'!AL301,'Payroll'!AL321,'Payroll'!AL341,'Payroll'!AL361,'Payroll'!AL381,'Payroll'!AL401,'Payroll'!AL421,'Payroll'!AL441,'Payroll'!AL461,'Payroll'!AL481,'Payroll'!AL501,'Payroll'!AL521,'Payroll'!AL541,'Payroll'!AL561,'Payroll'!AL581,'Payroll'!AL601,'Payroll'!AL621,'Payroll'!AL641,'Payroll'!AL661,'Payroll'!AL681,'Payroll'!AL701,'Payroll'!AL721,'Payroll'!AL741,'Payroll'!AL761,'Payroll'!AL781,'Payroll'!AL801,'Payroll'!AL821,'Payroll'!AL841,'Payroll'!AL861,'Payroll'!AL881,'Payroll'!AL901,'Payroll'!AL921,'Payroll'!AL941,'Payroll'!AL961,'Payroll'!AL981,'Payroll'!AL1001,'Payroll'!AL1021,'Payroll'!AL1041,'Payroll'!AL1061,'Payroll'!AL1081,'Payroll'!AL1101,'Payroll'!AL1121,'Payroll'!AL1141,'Payroll'!AL1161,'Payroll'!AL1181,'Payroll'!AL1201)</f>
        <v>1839.8436524999997</v>
      </c>
      <c r="AM18" s="35">
        <f>SUM('Payroll'!AM21,'Payroll'!AM41,'Payroll'!AM61,'Payroll'!AM81,'Payroll'!AM101,'Payroll'!AM121,'Payroll'!AM141,'Payroll'!AM161,'Payroll'!AM181,'Payroll'!AM201,'Payroll'!AM221,'Payroll'!AM241,'Payroll'!AM261,'Payroll'!AM281,'Payroll'!AM301,'Payroll'!AM321,'Payroll'!AM341,'Payroll'!AM361,'Payroll'!AM381,'Payroll'!AM401,'Payroll'!AM421,'Payroll'!AM441,'Payroll'!AM461,'Payroll'!AM481,'Payroll'!AM501,'Payroll'!AM521,'Payroll'!AM541,'Payroll'!AM561,'Payroll'!AM581,'Payroll'!AM601,'Payroll'!AM621,'Payroll'!AM641,'Payroll'!AM661,'Payroll'!AM681,'Payroll'!AM701,'Payroll'!AM721,'Payroll'!AM741,'Payroll'!AM761,'Payroll'!AM781,'Payroll'!AM801,'Payroll'!AM821,'Payroll'!AM841,'Payroll'!AM861,'Payroll'!AM881,'Payroll'!AM901,'Payroll'!AM921,'Payroll'!AM941,'Payroll'!AM961,'Payroll'!AM981,'Payroll'!AM1001,'Payroll'!AM1021,'Payroll'!AM1041,'Payroll'!AM1061,'Payroll'!AM1081,'Payroll'!AM1101,'Payroll'!AM1121,'Payroll'!AM1141,'Payroll'!AM1161,'Payroll'!AM1181,'Payroll'!AM1201)</f>
        <v>1839.8436524999997</v>
      </c>
      <c r="AN18" s="35">
        <f>SUM('Payroll'!AN21,'Payroll'!AN41,'Payroll'!AN61,'Payroll'!AN81,'Payroll'!AN101,'Payroll'!AN121,'Payroll'!AN141,'Payroll'!AN161,'Payroll'!AN181,'Payroll'!AN201,'Payroll'!AN221,'Payroll'!AN241,'Payroll'!AN261,'Payroll'!AN281,'Payroll'!AN301,'Payroll'!AN321,'Payroll'!AN341,'Payroll'!AN361,'Payroll'!AN381,'Payroll'!AN401,'Payroll'!AN421,'Payroll'!AN441,'Payroll'!AN461,'Payroll'!AN481,'Payroll'!AN501,'Payroll'!AN521,'Payroll'!AN541,'Payroll'!AN561,'Payroll'!AN581,'Payroll'!AN601,'Payroll'!AN621,'Payroll'!AN641,'Payroll'!AN661,'Payroll'!AN681,'Payroll'!AN701,'Payroll'!AN721,'Payroll'!AN741,'Payroll'!AN761,'Payroll'!AN781,'Payroll'!AN801,'Payroll'!AN821,'Payroll'!AN841,'Payroll'!AN861,'Payroll'!AN881,'Payroll'!AN901,'Payroll'!AN921,'Payroll'!AN941,'Payroll'!AN961,'Payroll'!AN981,'Payroll'!AN1001,'Payroll'!AN1021,'Payroll'!AN1041,'Payroll'!AN1061,'Payroll'!AN1081,'Payroll'!AN1101,'Payroll'!AN1121,'Payroll'!AN1141,'Payroll'!AN1161,'Payroll'!AN1181,'Payroll'!AN1201)</f>
        <v>1839.8436524999997</v>
      </c>
      <c r="AO18" s="35">
        <f>SUM('Payroll'!AO21,'Payroll'!AO41,'Payroll'!AO61,'Payroll'!AO81,'Payroll'!AO101,'Payroll'!AO121,'Payroll'!AO141,'Payroll'!AO161,'Payroll'!AO181,'Payroll'!AO201,'Payroll'!AO221,'Payroll'!AO241,'Payroll'!AO261,'Payroll'!AO281,'Payroll'!AO301,'Payroll'!AO321,'Payroll'!AO341,'Payroll'!AO361,'Payroll'!AO381,'Payroll'!AO401,'Payroll'!AO421,'Payroll'!AO441,'Payroll'!AO461,'Payroll'!AO481,'Payroll'!AO501,'Payroll'!AO521,'Payroll'!AO541,'Payroll'!AO561,'Payroll'!AO581,'Payroll'!AO601,'Payroll'!AO621,'Payroll'!AO641,'Payroll'!AO661,'Payroll'!AO681,'Payroll'!AO701,'Payroll'!AO721,'Payroll'!AO741,'Payroll'!AO761,'Payroll'!AO781,'Payroll'!AO801,'Payroll'!AO821,'Payroll'!AO841,'Payroll'!AO861,'Payroll'!AO881,'Payroll'!AO901,'Payroll'!AO921,'Payroll'!AO941,'Payroll'!AO961,'Payroll'!AO981,'Payroll'!AO1001,'Payroll'!AO1021,'Payroll'!AO1041,'Payroll'!AO1061,'Payroll'!AO1081,'Payroll'!AO1101,'Payroll'!AO1121,'Payroll'!AO1141,'Payroll'!AO1161,'Payroll'!AO1181,'Payroll'!AO1201)</f>
        <v>1839.8436524999997</v>
      </c>
      <c r="AP18" s="35">
        <f>SUM('Payroll'!AP21,'Payroll'!AP41,'Payroll'!AP61,'Payroll'!AP81,'Payroll'!AP101,'Payroll'!AP121,'Payroll'!AP141,'Payroll'!AP161,'Payroll'!AP181,'Payroll'!AP201,'Payroll'!AP221,'Payroll'!AP241,'Payroll'!AP261,'Payroll'!AP281,'Payroll'!AP301,'Payroll'!AP321,'Payroll'!AP341,'Payroll'!AP361,'Payroll'!AP381,'Payroll'!AP401,'Payroll'!AP421,'Payroll'!AP441,'Payroll'!AP461,'Payroll'!AP481,'Payroll'!AP501,'Payroll'!AP521,'Payroll'!AP541,'Payroll'!AP561,'Payroll'!AP581,'Payroll'!AP601,'Payroll'!AP621,'Payroll'!AP641,'Payroll'!AP661,'Payroll'!AP681,'Payroll'!AP701,'Payroll'!AP721,'Payroll'!AP741,'Payroll'!AP761,'Payroll'!AP781,'Payroll'!AP801,'Payroll'!AP821,'Payroll'!AP841,'Payroll'!AP861,'Payroll'!AP881,'Payroll'!AP901,'Payroll'!AP921,'Payroll'!AP941,'Payroll'!AP961,'Payroll'!AP981,'Payroll'!AP1001,'Payroll'!AP1021,'Payroll'!AP1041,'Payroll'!AP1061,'Payroll'!AP1081,'Payroll'!AP1101,'Payroll'!AP1121,'Payroll'!AP1141,'Payroll'!AP1161,'Payroll'!AP1181,'Payroll'!AP1201)</f>
        <v>1839.8436524999997</v>
      </c>
      <c r="AQ18" s="35">
        <f>SUM('Payroll'!AQ21,'Payroll'!AQ41,'Payroll'!AQ61,'Payroll'!AQ81,'Payroll'!AQ101,'Payroll'!AQ121,'Payroll'!AQ141,'Payroll'!AQ161,'Payroll'!AQ181,'Payroll'!AQ201,'Payroll'!AQ221,'Payroll'!AQ241,'Payroll'!AQ261,'Payroll'!AQ281,'Payroll'!AQ301,'Payroll'!AQ321,'Payroll'!AQ341,'Payroll'!AQ361,'Payroll'!AQ381,'Payroll'!AQ401,'Payroll'!AQ421,'Payroll'!AQ441,'Payroll'!AQ461,'Payroll'!AQ481,'Payroll'!AQ501,'Payroll'!AQ521,'Payroll'!AQ541,'Payroll'!AQ561,'Payroll'!AQ581,'Payroll'!AQ601,'Payroll'!AQ621,'Payroll'!AQ641,'Payroll'!AQ661,'Payroll'!AQ681,'Payroll'!AQ701,'Payroll'!AQ721,'Payroll'!AQ741,'Payroll'!AQ761,'Payroll'!AQ781,'Payroll'!AQ801,'Payroll'!AQ821,'Payroll'!AQ841,'Payroll'!AQ861,'Payroll'!AQ881,'Payroll'!AQ901,'Payroll'!AQ921,'Payroll'!AQ941,'Payroll'!AQ961,'Payroll'!AQ981,'Payroll'!AQ1001,'Payroll'!AQ1021,'Payroll'!AQ1041,'Payroll'!AQ1061,'Payroll'!AQ1081,'Payroll'!AQ1101,'Payroll'!AQ1121,'Payroll'!AQ1141,'Payroll'!AQ1161,'Payroll'!AQ1181,'Payroll'!AQ1201)</f>
        <v>1839.8436524999997</v>
      </c>
      <c r="AR18" s="35">
        <f>SUM('Payroll'!AR21,'Payroll'!AR41,'Payroll'!AR61,'Payroll'!AR81,'Payroll'!AR101,'Payroll'!AR121,'Payroll'!AR141,'Payroll'!AR161,'Payroll'!AR181,'Payroll'!AR201,'Payroll'!AR221,'Payroll'!AR241,'Payroll'!AR261,'Payroll'!AR281,'Payroll'!AR301,'Payroll'!AR321,'Payroll'!AR341,'Payroll'!AR361,'Payroll'!AR381,'Payroll'!AR401,'Payroll'!AR421,'Payroll'!AR441,'Payroll'!AR461,'Payroll'!AR481,'Payroll'!AR501,'Payroll'!AR521,'Payroll'!AR541,'Payroll'!AR561,'Payroll'!AR581,'Payroll'!AR601,'Payroll'!AR621,'Payroll'!AR641,'Payroll'!AR661,'Payroll'!AR681,'Payroll'!AR701,'Payroll'!AR721,'Payroll'!AR741,'Payroll'!AR761,'Payroll'!AR781,'Payroll'!AR801,'Payroll'!AR821,'Payroll'!AR841,'Payroll'!AR861,'Payroll'!AR881,'Payroll'!AR901,'Payroll'!AR921,'Payroll'!AR941,'Payroll'!AR961,'Payroll'!AR981,'Payroll'!AR1001,'Payroll'!AR1021,'Payroll'!AR1041,'Payroll'!AR1061,'Payroll'!AR1081,'Payroll'!AR1101,'Payroll'!AR1121,'Payroll'!AR1141,'Payroll'!AR1161,'Payroll'!AR1181,'Payroll'!AR1201)</f>
        <v>1910.4438603374997</v>
      </c>
      <c r="AS18" s="35">
        <f>SUM('Payroll'!AS21,'Payroll'!AS41,'Payroll'!AS61,'Payroll'!AS81,'Payroll'!AS101,'Payroll'!AS121,'Payroll'!AS141,'Payroll'!AS161,'Payroll'!AS181,'Payroll'!AS201,'Payroll'!AS221,'Payroll'!AS241,'Payroll'!AS261,'Payroll'!AS281,'Payroll'!AS301,'Payroll'!AS321,'Payroll'!AS341,'Payroll'!AS361,'Payroll'!AS381,'Payroll'!AS401,'Payroll'!AS421,'Payroll'!AS441,'Payroll'!AS461,'Payroll'!AS481,'Payroll'!AS501,'Payroll'!AS521,'Payroll'!AS541,'Payroll'!AS561,'Payroll'!AS581,'Payroll'!AS601,'Payroll'!AS621,'Payroll'!AS641,'Payroll'!AS661,'Payroll'!AS681,'Payroll'!AS701,'Payroll'!AS721,'Payroll'!AS741,'Payroll'!AS761,'Payroll'!AS781,'Payroll'!AS801,'Payroll'!AS821,'Payroll'!AS841,'Payroll'!AS861,'Payroll'!AS881,'Payroll'!AS901,'Payroll'!AS921,'Payroll'!AS941,'Payroll'!AS961,'Payroll'!AS981,'Payroll'!AS1001,'Payroll'!AS1021,'Payroll'!AS1041,'Payroll'!AS1061,'Payroll'!AS1081,'Payroll'!AS1101,'Payroll'!AS1121,'Payroll'!AS1141,'Payroll'!AS1161,'Payroll'!AS1181,'Payroll'!AS1201)</f>
        <v>1910.4438603374997</v>
      </c>
      <c r="AT18" s="35">
        <f>SUM('Payroll'!AT21,'Payroll'!AT41,'Payroll'!AT61,'Payroll'!AT81,'Payroll'!AT101,'Payroll'!AT121,'Payroll'!AT141,'Payroll'!AT161,'Payroll'!AT181,'Payroll'!AT201,'Payroll'!AT221,'Payroll'!AT241,'Payroll'!AT261,'Payroll'!AT281,'Payroll'!AT301,'Payroll'!AT321,'Payroll'!AT341,'Payroll'!AT361,'Payroll'!AT381,'Payroll'!AT401,'Payroll'!AT421,'Payroll'!AT441,'Payroll'!AT461,'Payroll'!AT481,'Payroll'!AT501,'Payroll'!AT521,'Payroll'!AT541,'Payroll'!AT561,'Payroll'!AT581,'Payroll'!AT601,'Payroll'!AT621,'Payroll'!AT641,'Payroll'!AT661,'Payroll'!AT681,'Payroll'!AT701,'Payroll'!AT721,'Payroll'!AT741,'Payroll'!AT761,'Payroll'!AT781,'Payroll'!AT801,'Payroll'!AT821,'Payroll'!AT841,'Payroll'!AT861,'Payroll'!AT881,'Payroll'!AT901,'Payroll'!AT921,'Payroll'!AT941,'Payroll'!AT961,'Payroll'!AT981,'Payroll'!AT1001,'Payroll'!AT1021,'Payroll'!AT1041,'Payroll'!AT1061,'Payroll'!AT1081,'Payroll'!AT1101,'Payroll'!AT1121,'Payroll'!AT1141,'Payroll'!AT1161,'Payroll'!AT1181,'Payroll'!AT1201)</f>
        <v>1910.4438603374997</v>
      </c>
      <c r="AU18" s="35">
        <f>SUM('Payroll'!AU21,'Payroll'!AU41,'Payroll'!AU61,'Payroll'!AU81,'Payroll'!AU101,'Payroll'!AU121,'Payroll'!AU141,'Payroll'!AU161,'Payroll'!AU181,'Payroll'!AU201,'Payroll'!AU221,'Payroll'!AU241,'Payroll'!AU261,'Payroll'!AU281,'Payroll'!AU301,'Payroll'!AU321,'Payroll'!AU341,'Payroll'!AU361,'Payroll'!AU381,'Payroll'!AU401,'Payroll'!AU421,'Payroll'!AU441,'Payroll'!AU461,'Payroll'!AU481,'Payroll'!AU501,'Payroll'!AU521,'Payroll'!AU541,'Payroll'!AU561,'Payroll'!AU581,'Payroll'!AU601,'Payroll'!AU621,'Payroll'!AU641,'Payroll'!AU661,'Payroll'!AU681,'Payroll'!AU701,'Payroll'!AU721,'Payroll'!AU741,'Payroll'!AU761,'Payroll'!AU781,'Payroll'!AU801,'Payroll'!AU821,'Payroll'!AU841,'Payroll'!AU861,'Payroll'!AU881,'Payroll'!AU901,'Payroll'!AU921,'Payroll'!AU941,'Payroll'!AU961,'Payroll'!AU981,'Payroll'!AU1001,'Payroll'!AU1021,'Payroll'!AU1041,'Payroll'!AU1061,'Payroll'!AU1081,'Payroll'!AU1101,'Payroll'!AU1121,'Payroll'!AU1141,'Payroll'!AU1161,'Payroll'!AU1181,'Payroll'!AU1201)</f>
        <v>1910.4438603374997</v>
      </c>
      <c r="AV18" s="35">
        <f>SUM('Payroll'!AV21,'Payroll'!AV41,'Payroll'!AV61,'Payroll'!AV81,'Payroll'!AV101,'Payroll'!AV121,'Payroll'!AV141,'Payroll'!AV161,'Payroll'!AV181,'Payroll'!AV201,'Payroll'!AV221,'Payroll'!AV241,'Payroll'!AV261,'Payroll'!AV281,'Payroll'!AV301,'Payroll'!AV321,'Payroll'!AV341,'Payroll'!AV361,'Payroll'!AV381,'Payroll'!AV401,'Payroll'!AV421,'Payroll'!AV441,'Payroll'!AV461,'Payroll'!AV481,'Payroll'!AV501,'Payroll'!AV521,'Payroll'!AV541,'Payroll'!AV561,'Payroll'!AV581,'Payroll'!AV601,'Payroll'!AV621,'Payroll'!AV641,'Payroll'!AV661,'Payroll'!AV681,'Payroll'!AV701,'Payroll'!AV721,'Payroll'!AV741,'Payroll'!AV761,'Payroll'!AV781,'Payroll'!AV801,'Payroll'!AV821,'Payroll'!AV841,'Payroll'!AV861,'Payroll'!AV881,'Payroll'!AV901,'Payroll'!AV921,'Payroll'!AV941,'Payroll'!AV961,'Payroll'!AV981,'Payroll'!AV1001,'Payroll'!AV1021,'Payroll'!AV1041,'Payroll'!AV1061,'Payroll'!AV1081,'Payroll'!AV1101,'Payroll'!AV1121,'Payroll'!AV1141,'Payroll'!AV1161,'Payroll'!AV1181,'Payroll'!AV1201)</f>
        <v>1910.4438603374997</v>
      </c>
      <c r="AW18" s="35">
        <f>SUM('Payroll'!AW21,'Payroll'!AW41,'Payroll'!AW61,'Payroll'!AW81,'Payroll'!AW101,'Payroll'!AW121,'Payroll'!AW141,'Payroll'!AW161,'Payroll'!AW181,'Payroll'!AW201,'Payroll'!AW221,'Payroll'!AW241,'Payroll'!AW261,'Payroll'!AW281,'Payroll'!AW301,'Payroll'!AW321,'Payroll'!AW341,'Payroll'!AW361,'Payroll'!AW381,'Payroll'!AW401,'Payroll'!AW421,'Payroll'!AW441,'Payroll'!AW461,'Payroll'!AW481,'Payroll'!AW501,'Payroll'!AW521,'Payroll'!AW541,'Payroll'!AW561,'Payroll'!AW581,'Payroll'!AW601,'Payroll'!AW621,'Payroll'!AW641,'Payroll'!AW661,'Payroll'!AW681,'Payroll'!AW701,'Payroll'!AW721,'Payroll'!AW741,'Payroll'!AW761,'Payroll'!AW781,'Payroll'!AW801,'Payroll'!AW821,'Payroll'!AW841,'Payroll'!AW861,'Payroll'!AW881,'Payroll'!AW901,'Payroll'!AW921,'Payroll'!AW941,'Payroll'!AW961,'Payroll'!AW981,'Payroll'!AW1001,'Payroll'!AW1021,'Payroll'!AW1041,'Payroll'!AW1061,'Payroll'!AW1081,'Payroll'!AW1101,'Payroll'!AW1121,'Payroll'!AW1141,'Payroll'!AW1161,'Payroll'!AW1181,'Payroll'!AW1201)</f>
        <v>1910.4438603374997</v>
      </c>
      <c r="AX18" s="35">
        <f>SUM('Payroll'!AX21,'Payroll'!AX41,'Payroll'!AX61,'Payroll'!AX81,'Payroll'!AX101,'Payroll'!AX121,'Payroll'!AX141,'Payroll'!AX161,'Payroll'!AX181,'Payroll'!AX201,'Payroll'!AX221,'Payroll'!AX241,'Payroll'!AX261,'Payroll'!AX281,'Payroll'!AX301,'Payroll'!AX321,'Payroll'!AX341,'Payroll'!AX361,'Payroll'!AX381,'Payroll'!AX401,'Payroll'!AX421,'Payroll'!AX441,'Payroll'!AX461,'Payroll'!AX481,'Payroll'!AX501,'Payroll'!AX521,'Payroll'!AX541,'Payroll'!AX561,'Payroll'!AX581,'Payroll'!AX601,'Payroll'!AX621,'Payroll'!AX641,'Payroll'!AX661,'Payroll'!AX681,'Payroll'!AX701,'Payroll'!AX721,'Payroll'!AX741,'Payroll'!AX761,'Payroll'!AX781,'Payroll'!AX801,'Payroll'!AX821,'Payroll'!AX841,'Payroll'!AX861,'Payroll'!AX881,'Payroll'!AX901,'Payroll'!AX921,'Payroll'!AX941,'Payroll'!AX961,'Payroll'!AX981,'Payroll'!AX1001,'Payroll'!AX1021,'Payroll'!AX1041,'Payroll'!AX1061,'Payroll'!AX1081,'Payroll'!AX1101,'Payroll'!AX1121,'Payroll'!AX1141,'Payroll'!AX1161,'Payroll'!AX1181,'Payroll'!AX1201)</f>
        <v>1910.4438603374997</v>
      </c>
      <c r="AY18" s="35">
        <f>SUM('Payroll'!AY21,'Payroll'!AY41,'Payroll'!AY61,'Payroll'!AY81,'Payroll'!AY101,'Payroll'!AY121,'Payroll'!AY141,'Payroll'!AY161,'Payroll'!AY181,'Payroll'!AY201,'Payroll'!AY221,'Payroll'!AY241,'Payroll'!AY261,'Payroll'!AY281,'Payroll'!AY301,'Payroll'!AY321,'Payroll'!AY341,'Payroll'!AY361,'Payroll'!AY381,'Payroll'!AY401,'Payroll'!AY421,'Payroll'!AY441,'Payroll'!AY461,'Payroll'!AY481,'Payroll'!AY501,'Payroll'!AY521,'Payroll'!AY541,'Payroll'!AY561,'Payroll'!AY581,'Payroll'!AY601,'Payroll'!AY621,'Payroll'!AY641,'Payroll'!AY661,'Payroll'!AY681,'Payroll'!AY701,'Payroll'!AY721,'Payroll'!AY741,'Payroll'!AY761,'Payroll'!AY781,'Payroll'!AY801,'Payroll'!AY821,'Payroll'!AY841,'Payroll'!AY861,'Payroll'!AY881,'Payroll'!AY901,'Payroll'!AY921,'Payroll'!AY941,'Payroll'!AY961,'Payroll'!AY981,'Payroll'!AY1001,'Payroll'!AY1021,'Payroll'!AY1041,'Payroll'!AY1061,'Payroll'!AY1081,'Payroll'!AY1101,'Payroll'!AY1121,'Payroll'!AY1141,'Payroll'!AY1161,'Payroll'!AY1181,'Payroll'!AY1201)</f>
        <v>1910.4438603374997</v>
      </c>
      <c r="AZ18" s="35">
        <f>SUM('Payroll'!AZ21,'Payroll'!AZ41,'Payroll'!AZ61,'Payroll'!AZ81,'Payroll'!AZ101,'Payroll'!AZ121,'Payroll'!AZ141,'Payroll'!AZ161,'Payroll'!AZ181,'Payroll'!AZ201,'Payroll'!AZ221,'Payroll'!AZ241,'Payroll'!AZ261,'Payroll'!AZ281,'Payroll'!AZ301,'Payroll'!AZ321,'Payroll'!AZ341,'Payroll'!AZ361,'Payroll'!AZ381,'Payroll'!AZ401,'Payroll'!AZ421,'Payroll'!AZ441,'Payroll'!AZ461,'Payroll'!AZ481,'Payroll'!AZ501,'Payroll'!AZ521,'Payroll'!AZ541,'Payroll'!AZ561,'Payroll'!AZ581,'Payroll'!AZ601,'Payroll'!AZ621,'Payroll'!AZ641,'Payroll'!AZ661,'Payroll'!AZ681,'Payroll'!AZ701,'Payroll'!AZ721,'Payroll'!AZ741,'Payroll'!AZ761,'Payroll'!AZ781,'Payroll'!AZ801,'Payroll'!AZ821,'Payroll'!AZ841,'Payroll'!AZ861,'Payroll'!AZ881,'Payroll'!AZ901,'Payroll'!AZ921,'Payroll'!AZ941,'Payroll'!AZ961,'Payroll'!AZ981,'Payroll'!AZ1001,'Payroll'!AZ1021,'Payroll'!AZ1041,'Payroll'!AZ1061,'Payroll'!AZ1081,'Payroll'!AZ1101,'Payroll'!AZ1121,'Payroll'!AZ1141,'Payroll'!AZ1161,'Payroll'!AZ1181,'Payroll'!AZ1201)</f>
        <v>1910.4438603374997</v>
      </c>
      <c r="BA18" s="35">
        <f>SUM('Payroll'!BA21,'Payroll'!BA41,'Payroll'!BA61,'Payroll'!BA81,'Payroll'!BA101,'Payroll'!BA121,'Payroll'!BA141,'Payroll'!BA161,'Payroll'!BA181,'Payroll'!BA201,'Payroll'!BA221,'Payroll'!BA241,'Payroll'!BA261,'Payroll'!BA281,'Payroll'!BA301,'Payroll'!BA321,'Payroll'!BA341,'Payroll'!BA361,'Payroll'!BA381,'Payroll'!BA401,'Payroll'!BA421,'Payroll'!BA441,'Payroll'!BA461,'Payroll'!BA481,'Payroll'!BA501,'Payroll'!BA521,'Payroll'!BA541,'Payroll'!BA561,'Payroll'!BA581,'Payroll'!BA601,'Payroll'!BA621,'Payroll'!BA641,'Payroll'!BA661,'Payroll'!BA681,'Payroll'!BA701,'Payroll'!BA721,'Payroll'!BA741,'Payroll'!BA761,'Payroll'!BA781,'Payroll'!BA801,'Payroll'!BA821,'Payroll'!BA841,'Payroll'!BA861,'Payroll'!BA881,'Payroll'!BA901,'Payroll'!BA921,'Payroll'!BA941,'Payroll'!BA961,'Payroll'!BA981,'Payroll'!BA1001,'Payroll'!BA1021,'Payroll'!BA1041,'Payroll'!BA1061,'Payroll'!BA1081,'Payroll'!BA1101,'Payroll'!BA1121,'Payroll'!BA1141,'Payroll'!BA1161,'Payroll'!BA1181,'Payroll'!BA1201)</f>
        <v>1910.4438603374997</v>
      </c>
      <c r="BB18" s="35">
        <f>SUM('Payroll'!BB21,'Payroll'!BB41,'Payroll'!BB61,'Payroll'!BB81,'Payroll'!BB101,'Payroll'!BB121,'Payroll'!BB141,'Payroll'!BB161,'Payroll'!BB181,'Payroll'!BB201,'Payroll'!BB221,'Payroll'!BB241,'Payroll'!BB261,'Payroll'!BB281,'Payroll'!BB301,'Payroll'!BB321,'Payroll'!BB341,'Payroll'!BB361,'Payroll'!BB381,'Payroll'!BB401,'Payroll'!BB421,'Payroll'!BB441,'Payroll'!BB461,'Payroll'!BB481,'Payroll'!BB501,'Payroll'!BB521,'Payroll'!BB541,'Payroll'!BB561,'Payroll'!BB581,'Payroll'!BB601,'Payroll'!BB621,'Payroll'!BB641,'Payroll'!BB661,'Payroll'!BB681,'Payroll'!BB701,'Payroll'!BB721,'Payroll'!BB741,'Payroll'!BB761,'Payroll'!BB781,'Payroll'!BB801,'Payroll'!BB821,'Payroll'!BB841,'Payroll'!BB861,'Payroll'!BB881,'Payroll'!BB901,'Payroll'!BB921,'Payroll'!BB941,'Payroll'!BB961,'Payroll'!BB981,'Payroll'!BB1001,'Payroll'!BB1021,'Payroll'!BB1041,'Payroll'!BB1061,'Payroll'!BB1081,'Payroll'!BB1101,'Payroll'!BB1121,'Payroll'!BB1141,'Payroll'!BB1161,'Payroll'!BB1181,'Payroll'!BB1201)</f>
        <v>1910.4438603374997</v>
      </c>
      <c r="BC18" s="35">
        <f>SUM('Payroll'!BC21,'Payroll'!BC41,'Payroll'!BC61,'Payroll'!BC81,'Payroll'!BC101,'Payroll'!BC121,'Payroll'!BC141,'Payroll'!BC161,'Payroll'!BC181,'Payroll'!BC201,'Payroll'!BC221,'Payroll'!BC241,'Payroll'!BC261,'Payroll'!BC281,'Payroll'!BC301,'Payroll'!BC321,'Payroll'!BC341,'Payroll'!BC361,'Payroll'!BC381,'Payroll'!BC401,'Payroll'!BC421,'Payroll'!BC441,'Payroll'!BC461,'Payroll'!BC481,'Payroll'!BC501,'Payroll'!BC521,'Payroll'!BC541,'Payroll'!BC561,'Payroll'!BC581,'Payroll'!BC601,'Payroll'!BC621,'Payroll'!BC641,'Payroll'!BC661,'Payroll'!BC681,'Payroll'!BC701,'Payroll'!BC721,'Payroll'!BC741,'Payroll'!BC761,'Payroll'!BC781,'Payroll'!BC801,'Payroll'!BC821,'Payroll'!BC841,'Payroll'!BC861,'Payroll'!BC881,'Payroll'!BC901,'Payroll'!BC921,'Payroll'!BC941,'Payroll'!BC961,'Payroll'!BC981,'Payroll'!BC1001,'Payroll'!BC1021,'Payroll'!BC1041,'Payroll'!BC1061,'Payroll'!BC1081,'Payroll'!BC1101,'Payroll'!BC1121,'Payroll'!BC1141,'Payroll'!BC1161,'Payroll'!BC1181,'Payroll'!BC1201)</f>
        <v>1910.4438603374997</v>
      </c>
      <c r="BD18" s="35">
        <f>SUM('Payroll'!BD21,'Payroll'!BD41,'Payroll'!BD61,'Payroll'!BD81,'Payroll'!BD101,'Payroll'!BD121,'Payroll'!BD141,'Payroll'!BD161,'Payroll'!BD181,'Payroll'!BD201,'Payroll'!BD221,'Payroll'!BD241,'Payroll'!BD261,'Payroll'!BD281,'Payroll'!BD301,'Payroll'!BD321,'Payroll'!BD341,'Payroll'!BD361,'Payroll'!BD381,'Payroll'!BD401,'Payroll'!BD421,'Payroll'!BD441,'Payroll'!BD461,'Payroll'!BD481,'Payroll'!BD501,'Payroll'!BD521,'Payroll'!BD541,'Payroll'!BD561,'Payroll'!BD581,'Payroll'!BD601,'Payroll'!BD621,'Payroll'!BD641,'Payroll'!BD661,'Payroll'!BD681,'Payroll'!BD701,'Payroll'!BD721,'Payroll'!BD741,'Payroll'!BD761,'Payroll'!BD781,'Payroll'!BD801,'Payroll'!BD821,'Payroll'!BD841,'Payroll'!BD861,'Payroll'!BD881,'Payroll'!BD901,'Payroll'!BD921,'Payroll'!BD941,'Payroll'!BD961,'Payroll'!BD981,'Payroll'!BD1001,'Payroll'!BD1021,'Payroll'!BD1041,'Payroll'!BD1061,'Payroll'!BD1081,'Payroll'!BD1101,'Payroll'!BD1121,'Payroll'!BD1141,'Payroll'!BD1161,'Payroll'!BD1181,'Payroll'!BD1201)</f>
        <v>1983.7633026493122</v>
      </c>
      <c r="BE18" s="35">
        <f>SUM('Payroll'!BE21,'Payroll'!BE41,'Payroll'!BE61,'Payroll'!BE81,'Payroll'!BE101,'Payroll'!BE121,'Payroll'!BE141,'Payroll'!BE161,'Payroll'!BE181,'Payroll'!BE201,'Payroll'!BE221,'Payroll'!BE241,'Payroll'!BE261,'Payroll'!BE281,'Payroll'!BE301,'Payroll'!BE321,'Payroll'!BE341,'Payroll'!BE361,'Payroll'!BE381,'Payroll'!BE401,'Payroll'!BE421,'Payroll'!BE441,'Payroll'!BE461,'Payroll'!BE481,'Payroll'!BE501,'Payroll'!BE521,'Payroll'!BE541,'Payroll'!BE561,'Payroll'!BE581,'Payroll'!BE601,'Payroll'!BE621,'Payroll'!BE641,'Payroll'!BE661,'Payroll'!BE681,'Payroll'!BE701,'Payroll'!BE721,'Payroll'!BE741,'Payroll'!BE761,'Payroll'!BE781,'Payroll'!BE801,'Payroll'!BE821,'Payroll'!BE841,'Payroll'!BE861,'Payroll'!BE881,'Payroll'!BE901,'Payroll'!BE921,'Payroll'!BE941,'Payroll'!BE961,'Payroll'!BE981,'Payroll'!BE1001,'Payroll'!BE1021,'Payroll'!BE1041,'Payroll'!BE1061,'Payroll'!BE1081,'Payroll'!BE1101,'Payroll'!BE1121,'Payroll'!BE1141,'Payroll'!BE1161,'Payroll'!BE1181,'Payroll'!BE1201)</f>
        <v>1983.7633026493122</v>
      </c>
      <c r="BF18" s="35">
        <f>SUM('Payroll'!BF21,'Payroll'!BF41,'Payroll'!BF61,'Payroll'!BF81,'Payroll'!BF101,'Payroll'!BF121,'Payroll'!BF141,'Payroll'!BF161,'Payroll'!BF181,'Payroll'!BF201,'Payroll'!BF221,'Payroll'!BF241,'Payroll'!BF261,'Payroll'!BF281,'Payroll'!BF301,'Payroll'!BF321,'Payroll'!BF341,'Payroll'!BF361,'Payroll'!BF381,'Payroll'!BF401,'Payroll'!BF421,'Payroll'!BF441,'Payroll'!BF461,'Payroll'!BF481,'Payroll'!BF501,'Payroll'!BF521,'Payroll'!BF541,'Payroll'!BF561,'Payroll'!BF581,'Payroll'!BF601,'Payroll'!BF621,'Payroll'!BF641,'Payroll'!BF661,'Payroll'!BF681,'Payroll'!BF701,'Payroll'!BF721,'Payroll'!BF741,'Payroll'!BF761,'Payroll'!BF781,'Payroll'!BF801,'Payroll'!BF821,'Payroll'!BF841,'Payroll'!BF861,'Payroll'!BF881,'Payroll'!BF901,'Payroll'!BF921,'Payroll'!BF941,'Payroll'!BF961,'Payroll'!BF981,'Payroll'!BF1001,'Payroll'!BF1021,'Payroll'!BF1041,'Payroll'!BF1061,'Payroll'!BF1081,'Payroll'!BF1101,'Payroll'!BF1121,'Payroll'!BF1141,'Payroll'!BF1161,'Payroll'!BF1181,'Payroll'!BF1201)</f>
        <v>1983.7633026493122</v>
      </c>
      <c r="BG18" s="35">
        <f>SUM('Payroll'!BG21,'Payroll'!BG41,'Payroll'!BG61,'Payroll'!BG81,'Payroll'!BG101,'Payroll'!BG121,'Payroll'!BG141,'Payroll'!BG161,'Payroll'!BG181,'Payroll'!BG201,'Payroll'!BG221,'Payroll'!BG241,'Payroll'!BG261,'Payroll'!BG281,'Payroll'!BG301,'Payroll'!BG321,'Payroll'!BG341,'Payroll'!BG361,'Payroll'!BG381,'Payroll'!BG401,'Payroll'!BG421,'Payroll'!BG441,'Payroll'!BG461,'Payroll'!BG481,'Payroll'!BG501,'Payroll'!BG521,'Payroll'!BG541,'Payroll'!BG561,'Payroll'!BG581,'Payroll'!BG601,'Payroll'!BG621,'Payroll'!BG641,'Payroll'!BG661,'Payroll'!BG681,'Payroll'!BG701,'Payroll'!BG721,'Payroll'!BG741,'Payroll'!BG761,'Payroll'!BG781,'Payroll'!BG801,'Payroll'!BG821,'Payroll'!BG841,'Payroll'!BG861,'Payroll'!BG881,'Payroll'!BG901,'Payroll'!BG921,'Payroll'!BG941,'Payroll'!BG961,'Payroll'!BG981,'Payroll'!BG1001,'Payroll'!BG1021,'Payroll'!BG1041,'Payroll'!BG1061,'Payroll'!BG1081,'Payroll'!BG1101,'Payroll'!BG1121,'Payroll'!BG1141,'Payroll'!BG1161,'Payroll'!BG1181,'Payroll'!BG1201)</f>
        <v>1983.7633026493122</v>
      </c>
      <c r="BH18" s="35">
        <f>SUM('Payroll'!BH21,'Payroll'!BH41,'Payroll'!BH61,'Payroll'!BH81,'Payroll'!BH101,'Payroll'!BH121,'Payroll'!BH141,'Payroll'!BH161,'Payroll'!BH181,'Payroll'!BH201,'Payroll'!BH221,'Payroll'!BH241,'Payroll'!BH261,'Payroll'!BH281,'Payroll'!BH301,'Payroll'!BH321,'Payroll'!BH341,'Payroll'!BH361,'Payroll'!BH381,'Payroll'!BH401,'Payroll'!BH421,'Payroll'!BH441,'Payroll'!BH461,'Payroll'!BH481,'Payroll'!BH501,'Payroll'!BH521,'Payroll'!BH541,'Payroll'!BH561,'Payroll'!BH581,'Payroll'!BH601,'Payroll'!BH621,'Payroll'!BH641,'Payroll'!BH661,'Payroll'!BH681,'Payroll'!BH701,'Payroll'!BH721,'Payroll'!BH741,'Payroll'!BH761,'Payroll'!BH781,'Payroll'!BH801,'Payroll'!BH821,'Payroll'!BH841,'Payroll'!BH861,'Payroll'!BH881,'Payroll'!BH901,'Payroll'!BH921,'Payroll'!BH941,'Payroll'!BH961,'Payroll'!BH981,'Payroll'!BH1001,'Payroll'!BH1021,'Payroll'!BH1041,'Payroll'!BH1061,'Payroll'!BH1081,'Payroll'!BH1101,'Payroll'!BH1121,'Payroll'!BH1141,'Payroll'!BH1161,'Payroll'!BH1181,'Payroll'!BH1201)</f>
        <v>1983.7633026493122</v>
      </c>
      <c r="BI18" s="35">
        <f>SUM('Payroll'!BI21,'Payroll'!BI41,'Payroll'!BI61,'Payroll'!BI81,'Payroll'!BI101,'Payroll'!BI121,'Payroll'!BI141,'Payroll'!BI161,'Payroll'!BI181,'Payroll'!BI201,'Payroll'!BI221,'Payroll'!BI241,'Payroll'!BI261,'Payroll'!BI281,'Payroll'!BI301,'Payroll'!BI321,'Payroll'!BI341,'Payroll'!BI361,'Payroll'!BI381,'Payroll'!BI401,'Payroll'!BI421,'Payroll'!BI441,'Payroll'!BI461,'Payroll'!BI481,'Payroll'!BI501,'Payroll'!BI521,'Payroll'!BI541,'Payroll'!BI561,'Payroll'!BI581,'Payroll'!BI601,'Payroll'!BI621,'Payroll'!BI641,'Payroll'!BI661,'Payroll'!BI681,'Payroll'!BI701,'Payroll'!BI721,'Payroll'!BI741,'Payroll'!BI761,'Payroll'!BI781,'Payroll'!BI801,'Payroll'!BI821,'Payroll'!BI841,'Payroll'!BI861,'Payroll'!BI881,'Payroll'!BI901,'Payroll'!BI921,'Payroll'!BI941,'Payroll'!BI961,'Payroll'!BI981,'Payroll'!BI1001,'Payroll'!BI1021,'Payroll'!BI1041,'Payroll'!BI1061,'Payroll'!BI1081,'Payroll'!BI1101,'Payroll'!BI1121,'Payroll'!BI1141,'Payroll'!BI1161,'Payroll'!BI1181,'Payroll'!BI1201)</f>
        <v>1983.7633026493122</v>
      </c>
      <c r="BJ18" s="35">
        <f>SUM('Payroll'!BJ21,'Payroll'!BJ41,'Payroll'!BJ61,'Payroll'!BJ81,'Payroll'!BJ101,'Payroll'!BJ121,'Payroll'!BJ141,'Payroll'!BJ161,'Payroll'!BJ181,'Payroll'!BJ201,'Payroll'!BJ221,'Payroll'!BJ241,'Payroll'!BJ261,'Payroll'!BJ281,'Payroll'!BJ301,'Payroll'!BJ321,'Payroll'!BJ341,'Payroll'!BJ361,'Payroll'!BJ381,'Payroll'!BJ401,'Payroll'!BJ421,'Payroll'!BJ441,'Payroll'!BJ461,'Payroll'!BJ481,'Payroll'!BJ501,'Payroll'!BJ521,'Payroll'!BJ541,'Payroll'!BJ561,'Payroll'!BJ581,'Payroll'!BJ601,'Payroll'!BJ621,'Payroll'!BJ641,'Payroll'!BJ661,'Payroll'!BJ681,'Payroll'!BJ701,'Payroll'!BJ721,'Payroll'!BJ741,'Payroll'!BJ761,'Payroll'!BJ781,'Payroll'!BJ801,'Payroll'!BJ821,'Payroll'!BJ841,'Payroll'!BJ861,'Payroll'!BJ881,'Payroll'!BJ901,'Payroll'!BJ921,'Payroll'!BJ941,'Payroll'!BJ961,'Payroll'!BJ981,'Payroll'!BJ1001,'Payroll'!BJ1021,'Payroll'!BJ1041,'Payroll'!BJ1061,'Payroll'!BJ1081,'Payroll'!BJ1101,'Payroll'!BJ1121,'Payroll'!BJ1141,'Payroll'!BJ1161,'Payroll'!BJ1181,'Payroll'!BJ1201)</f>
        <v>1983.7633026493122</v>
      </c>
      <c r="BK18" s="35">
        <f>SUM('Payroll'!BK21,'Payroll'!BK41,'Payroll'!BK61,'Payroll'!BK81,'Payroll'!BK101,'Payroll'!BK121,'Payroll'!BK141,'Payroll'!BK161,'Payroll'!BK181,'Payroll'!BK201,'Payroll'!BK221,'Payroll'!BK241,'Payroll'!BK261,'Payroll'!BK281,'Payroll'!BK301,'Payroll'!BK321,'Payroll'!BK341,'Payroll'!BK361,'Payroll'!BK381,'Payroll'!BK401,'Payroll'!BK421,'Payroll'!BK441,'Payroll'!BK461,'Payroll'!BK481,'Payroll'!BK501,'Payroll'!BK521,'Payroll'!BK541,'Payroll'!BK561,'Payroll'!BK581,'Payroll'!BK601,'Payroll'!BK621,'Payroll'!BK641,'Payroll'!BK661,'Payroll'!BK681,'Payroll'!BK701,'Payroll'!BK721,'Payroll'!BK741,'Payroll'!BK761,'Payroll'!BK781,'Payroll'!BK801,'Payroll'!BK821,'Payroll'!BK841,'Payroll'!BK861,'Payroll'!BK881,'Payroll'!BK901,'Payroll'!BK921,'Payroll'!BK941,'Payroll'!BK961,'Payroll'!BK981,'Payroll'!BK1001,'Payroll'!BK1021,'Payroll'!BK1041,'Payroll'!BK1061,'Payroll'!BK1081,'Payroll'!BK1101,'Payroll'!BK1121,'Payroll'!BK1141,'Payroll'!BK1161,'Payroll'!BK1181,'Payroll'!BK1201)</f>
        <v>1983.7633026493122</v>
      </c>
      <c r="BL18" s="35">
        <f>SUM('Payroll'!BL21,'Payroll'!BL41,'Payroll'!BL61,'Payroll'!BL81,'Payroll'!BL101,'Payroll'!BL121,'Payroll'!BL141,'Payroll'!BL161,'Payroll'!BL181,'Payroll'!BL201,'Payroll'!BL221,'Payroll'!BL241,'Payroll'!BL261,'Payroll'!BL281,'Payroll'!BL301,'Payroll'!BL321,'Payroll'!BL341,'Payroll'!BL361,'Payroll'!BL381,'Payroll'!BL401,'Payroll'!BL421,'Payroll'!BL441,'Payroll'!BL461,'Payroll'!BL481,'Payroll'!BL501,'Payroll'!BL521,'Payroll'!BL541,'Payroll'!BL561,'Payroll'!BL581,'Payroll'!BL601,'Payroll'!BL621,'Payroll'!BL641,'Payroll'!BL661,'Payroll'!BL681,'Payroll'!BL701,'Payroll'!BL721,'Payroll'!BL741,'Payroll'!BL761,'Payroll'!BL781,'Payroll'!BL801,'Payroll'!BL821,'Payroll'!BL841,'Payroll'!BL861,'Payroll'!BL881,'Payroll'!BL901,'Payroll'!BL921,'Payroll'!BL941,'Payroll'!BL961,'Payroll'!BL981,'Payroll'!BL1001,'Payroll'!BL1021,'Payroll'!BL1041,'Payroll'!BL1061,'Payroll'!BL1081,'Payroll'!BL1101,'Payroll'!BL1121,'Payroll'!BL1141,'Payroll'!BL1161,'Payroll'!BL1181,'Payroll'!BL1201)</f>
        <v>1983.7633026493122</v>
      </c>
      <c r="BM18" s="35">
        <f>SUM('Payroll'!BM21,'Payroll'!BM41,'Payroll'!BM61,'Payroll'!BM81,'Payroll'!BM101,'Payroll'!BM121,'Payroll'!BM141,'Payroll'!BM161,'Payroll'!BM181,'Payroll'!BM201,'Payroll'!BM221,'Payroll'!BM241,'Payroll'!BM261,'Payroll'!BM281,'Payroll'!BM301,'Payroll'!BM321,'Payroll'!BM341,'Payroll'!BM361,'Payroll'!BM381,'Payroll'!BM401,'Payroll'!BM421,'Payroll'!BM441,'Payroll'!BM461,'Payroll'!BM481,'Payroll'!BM501,'Payroll'!BM521,'Payroll'!BM541,'Payroll'!BM561,'Payroll'!BM581,'Payroll'!BM601,'Payroll'!BM621,'Payroll'!BM641,'Payroll'!BM661,'Payroll'!BM681,'Payroll'!BM701,'Payroll'!BM721,'Payroll'!BM741,'Payroll'!BM761,'Payroll'!BM781,'Payroll'!BM801,'Payroll'!BM821,'Payroll'!BM841,'Payroll'!BM861,'Payroll'!BM881,'Payroll'!BM901,'Payroll'!BM921,'Payroll'!BM941,'Payroll'!BM961,'Payroll'!BM981,'Payroll'!BM1001,'Payroll'!BM1021,'Payroll'!BM1041,'Payroll'!BM1061,'Payroll'!BM1081,'Payroll'!BM1101,'Payroll'!BM1121,'Payroll'!BM1141,'Payroll'!BM1161,'Payroll'!BM1181,'Payroll'!BM1201)</f>
        <v>1983.7633026493122</v>
      </c>
      <c r="BN18" s="35">
        <f>SUM('Payroll'!BN21,'Payroll'!BN41,'Payroll'!BN61,'Payroll'!BN81,'Payroll'!BN101,'Payroll'!BN121,'Payroll'!BN141,'Payroll'!BN161,'Payroll'!BN181,'Payroll'!BN201,'Payroll'!BN221,'Payroll'!BN241,'Payroll'!BN261,'Payroll'!BN281,'Payroll'!BN301,'Payroll'!BN321,'Payroll'!BN341,'Payroll'!BN361,'Payroll'!BN381,'Payroll'!BN401,'Payroll'!BN421,'Payroll'!BN441,'Payroll'!BN461,'Payroll'!BN481,'Payroll'!BN501,'Payroll'!BN521,'Payroll'!BN541,'Payroll'!BN561,'Payroll'!BN581,'Payroll'!BN601,'Payroll'!BN621,'Payroll'!BN641,'Payroll'!BN661,'Payroll'!BN681,'Payroll'!BN701,'Payroll'!BN721,'Payroll'!BN741,'Payroll'!BN761,'Payroll'!BN781,'Payroll'!BN801,'Payroll'!BN821,'Payroll'!BN841,'Payroll'!BN861,'Payroll'!BN881,'Payroll'!BN901,'Payroll'!BN921,'Payroll'!BN941,'Payroll'!BN961,'Payroll'!BN981,'Payroll'!BN1001,'Payroll'!BN1021,'Payroll'!BN1041,'Payroll'!BN1061,'Payroll'!BN1081,'Payroll'!BN1101,'Payroll'!BN1121,'Payroll'!BN1141,'Payroll'!BN1161,'Payroll'!BN1181,'Payroll'!BN1201)</f>
        <v>1983.7633026493122</v>
      </c>
      <c r="BO18" s="35">
        <f>SUM('Payroll'!BO21,'Payroll'!BO41,'Payroll'!BO61,'Payroll'!BO81,'Payroll'!BO101,'Payroll'!BO121,'Payroll'!BO141,'Payroll'!BO161,'Payroll'!BO181,'Payroll'!BO201,'Payroll'!BO221,'Payroll'!BO241,'Payroll'!BO261,'Payroll'!BO281,'Payroll'!BO301,'Payroll'!BO321,'Payroll'!BO341,'Payroll'!BO361,'Payroll'!BO381,'Payroll'!BO401,'Payroll'!BO421,'Payroll'!BO441,'Payroll'!BO461,'Payroll'!BO481,'Payroll'!BO501,'Payroll'!BO521,'Payroll'!BO541,'Payroll'!BO561,'Payroll'!BO581,'Payroll'!BO601,'Payroll'!BO621,'Payroll'!BO641,'Payroll'!BO661,'Payroll'!BO681,'Payroll'!BO701,'Payroll'!BO721,'Payroll'!BO741,'Payroll'!BO761,'Payroll'!BO781,'Payroll'!BO801,'Payroll'!BO821,'Payroll'!BO841,'Payroll'!BO861,'Payroll'!BO881,'Payroll'!BO901,'Payroll'!BO921,'Payroll'!BO941,'Payroll'!BO961,'Payroll'!BO981,'Payroll'!BO1001,'Payroll'!BO1021,'Payroll'!BO1041,'Payroll'!BO1061,'Payroll'!BO1081,'Payroll'!BO1101,'Payroll'!BO1121,'Payroll'!BO1141,'Payroll'!BO1161,'Payroll'!BO1181,'Payroll'!BO1201)</f>
        <v>1983.7633026493122</v>
      </c>
    </row>
    <row r="19" ht="22" customHeight="1">
      <c r="A19" s="2" t="str">
        <v>PPL.U1</v>
      </c>
      <c r="B19" s="6" t="str">
        <v>U1 sick-pay levy</v>
      </c>
      <c r="C19" s="2" t="str">
        <v>EUR</v>
      </c>
      <c r="D19" s="2" t="str">
        <v>SUM</v>
      </c>
      <c r="E19" s="36">
        <f>SUM(H19:BO19)</f>
        <v>126227.75497903224</v>
      </c>
      <c r="F19" s="6" t="str"/>
      <c r="G19" s="2"/>
      <c r="H19" s="35">
        <f>SUM('Payroll'!H22,'Payroll'!H42,'Payroll'!H62,'Payroll'!H82,'Payroll'!H102,'Payroll'!H122,'Payroll'!H142,'Payroll'!H162,'Payroll'!H182,'Payroll'!H202,'Payroll'!H222,'Payroll'!H242,'Payroll'!H262,'Payroll'!H282,'Payroll'!H302,'Payroll'!H322,'Payroll'!H342,'Payroll'!H362,'Payroll'!H382,'Payroll'!H402,'Payroll'!H422,'Payroll'!H442,'Payroll'!H462,'Payroll'!H482,'Payroll'!H502,'Payroll'!H522,'Payroll'!H542,'Payroll'!H562,'Payroll'!H582,'Payroll'!H602,'Payroll'!H622,'Payroll'!H642,'Payroll'!H662,'Payroll'!H682,'Payroll'!H702,'Payroll'!H722,'Payroll'!H742,'Payroll'!H762,'Payroll'!H782,'Payroll'!H802,'Payroll'!H822,'Payroll'!H842,'Payroll'!H862,'Payroll'!H882,'Payroll'!H902,'Payroll'!H922,'Payroll'!H942,'Payroll'!H962,'Payroll'!H982,'Payroll'!H1002,'Payroll'!H1022,'Payroll'!H1042,'Payroll'!H1062,'Payroll'!H1082,'Payroll'!H1102,'Payroll'!H1122,'Payroll'!H1142,'Payroll'!H1162,'Payroll'!H1182,'Payroll'!H1202)</f>
        <v>163.01250000000002</v>
      </c>
      <c r="I19" s="35">
        <f>SUM('Payroll'!I22,'Payroll'!I42,'Payroll'!I62,'Payroll'!I82,'Payroll'!I102,'Payroll'!I122,'Payroll'!I142,'Payroll'!I162,'Payroll'!I182,'Payroll'!I202,'Payroll'!I222,'Payroll'!I242,'Payroll'!I262,'Payroll'!I282,'Payroll'!I302,'Payroll'!I322,'Payroll'!I342,'Payroll'!I362,'Payroll'!I382,'Payroll'!I402,'Payroll'!I422,'Payroll'!I442,'Payroll'!I462,'Payroll'!I482,'Payroll'!I502,'Payroll'!I522,'Payroll'!I542,'Payroll'!I562,'Payroll'!I582,'Payroll'!I602,'Payroll'!I622,'Payroll'!I642,'Payroll'!I662,'Payroll'!I682,'Payroll'!I702,'Payroll'!I722,'Payroll'!I742,'Payroll'!I762,'Payroll'!I782,'Payroll'!I802,'Payroll'!I822,'Payroll'!I842,'Payroll'!I862,'Payroll'!I882,'Payroll'!I902,'Payroll'!I922,'Payroll'!I942,'Payroll'!I962,'Payroll'!I982,'Payroll'!I1002,'Payroll'!I1022,'Payroll'!I1042,'Payroll'!I1062,'Payroll'!I1082,'Payroll'!I1102,'Payroll'!I1122,'Payroll'!I1142,'Payroll'!I1162,'Payroll'!I1182,'Payroll'!I1202)</f>
        <v>326.02500000000003</v>
      </c>
      <c r="J19" s="35">
        <f>SUM('Payroll'!J22,'Payroll'!J42,'Payroll'!J62,'Payroll'!J82,'Payroll'!J102,'Payroll'!J122,'Payroll'!J142,'Payroll'!J162,'Payroll'!J182,'Payroll'!J202,'Payroll'!J222,'Payroll'!J242,'Payroll'!J262,'Payroll'!J282,'Payroll'!J302,'Payroll'!J322,'Payroll'!J342,'Payroll'!J362,'Payroll'!J382,'Payroll'!J402,'Payroll'!J422,'Payroll'!J442,'Payroll'!J462,'Payroll'!J482,'Payroll'!J502,'Payroll'!J522,'Payroll'!J542,'Payroll'!J562,'Payroll'!J582,'Payroll'!J602,'Payroll'!J622,'Payroll'!J642,'Payroll'!J662,'Payroll'!J682,'Payroll'!J702,'Payroll'!J722,'Payroll'!J742,'Payroll'!J762,'Payroll'!J782,'Payroll'!J802,'Payroll'!J822,'Payroll'!J842,'Payroll'!J862,'Payroll'!J882,'Payroll'!J902,'Payroll'!J922,'Payroll'!J942,'Payroll'!J962,'Payroll'!J982,'Payroll'!J1002,'Payroll'!J1022,'Payroll'!J1042,'Payroll'!J1062,'Payroll'!J1082,'Payroll'!J1102,'Payroll'!J1122,'Payroll'!J1142,'Payroll'!J1162,'Payroll'!J1182,'Payroll'!J1202)</f>
        <v>470.92500000000007</v>
      </c>
      <c r="K19" s="35">
        <f>SUM('Payroll'!K22,'Payroll'!K42,'Payroll'!K62,'Payroll'!K82,'Payroll'!K102,'Payroll'!K122,'Payroll'!K142,'Payroll'!K162,'Payroll'!K182,'Payroll'!K202,'Payroll'!K222,'Payroll'!K242,'Payroll'!K262,'Payroll'!K282,'Payroll'!K302,'Payroll'!K322,'Payroll'!K342,'Payroll'!K362,'Payroll'!K382,'Payroll'!K402,'Payroll'!K422,'Payroll'!K442,'Payroll'!K462,'Payroll'!K482,'Payroll'!K502,'Payroll'!K522,'Payroll'!K542,'Payroll'!K562,'Payroll'!K582,'Payroll'!K602,'Payroll'!K622,'Payroll'!K642,'Payroll'!K662,'Payroll'!K682,'Payroll'!K702,'Payroll'!K722,'Payroll'!K742,'Payroll'!K762,'Payroll'!K782,'Payroll'!K802,'Payroll'!K822,'Payroll'!K842,'Payroll'!K862,'Payroll'!K882,'Payroll'!K902,'Payroll'!K922,'Payroll'!K942,'Payroll'!K962,'Payroll'!K982,'Payroll'!K1002,'Payroll'!K1022,'Payroll'!K1042,'Payroll'!K1062,'Payroll'!K1082,'Payroll'!K1102,'Payroll'!K1122,'Payroll'!K1142,'Payroll'!K1162,'Payroll'!K1182,'Payroll'!K1202)</f>
        <v>760.725</v>
      </c>
      <c r="L19" s="35">
        <f>SUM('Payroll'!L22,'Payroll'!L42,'Payroll'!L62,'Payroll'!L82,'Payroll'!L102,'Payroll'!L122,'Payroll'!L142,'Payroll'!L162,'Payroll'!L182,'Payroll'!L202,'Payroll'!L222,'Payroll'!L242,'Payroll'!L262,'Payroll'!L282,'Payroll'!L302,'Payroll'!L322,'Payroll'!L342,'Payroll'!L362,'Payroll'!L382,'Payroll'!L402,'Payroll'!L422,'Payroll'!L442,'Payroll'!L462,'Payroll'!L482,'Payroll'!L502,'Payroll'!L522,'Payroll'!L542,'Payroll'!L562,'Payroll'!L582,'Payroll'!L602,'Payroll'!L622,'Payroll'!L642,'Payroll'!L662,'Payroll'!L682,'Payroll'!L702,'Payroll'!L722,'Payroll'!L742,'Payroll'!L762,'Payroll'!L782,'Payroll'!L802,'Payroll'!L822,'Payroll'!L842,'Payroll'!L862,'Payroll'!L882,'Payroll'!L902,'Payroll'!L922,'Payroll'!L942,'Payroll'!L962,'Payroll'!L982,'Payroll'!L1002,'Payroll'!L1022,'Payroll'!L1042,'Payroll'!L1062,'Payroll'!L1082,'Payroll'!L1102,'Payroll'!L1122,'Payroll'!L1142,'Payroll'!L1162,'Payroll'!L1182,'Payroll'!L1202)</f>
        <v>905.6250000000001</v>
      </c>
      <c r="M19" s="35">
        <f>SUM('Payroll'!M22,'Payroll'!M42,'Payroll'!M62,'Payroll'!M82,'Payroll'!M102,'Payroll'!M122,'Payroll'!M142,'Payroll'!M162,'Payroll'!M182,'Payroll'!M202,'Payroll'!M222,'Payroll'!M242,'Payroll'!M262,'Payroll'!M282,'Payroll'!M302,'Payroll'!M322,'Payroll'!M342,'Payroll'!M362,'Payroll'!M382,'Payroll'!M402,'Payroll'!M422,'Payroll'!M442,'Payroll'!M462,'Payroll'!M482,'Payroll'!M502,'Payroll'!M522,'Payroll'!M542,'Payroll'!M562,'Payroll'!M582,'Payroll'!M602,'Payroll'!M622,'Payroll'!M642,'Payroll'!M662,'Payroll'!M682,'Payroll'!M702,'Payroll'!M722,'Payroll'!M742,'Payroll'!M762,'Payroll'!M782,'Payroll'!M802,'Payroll'!M822,'Payroll'!M842,'Payroll'!M862,'Payroll'!M882,'Payroll'!M902,'Payroll'!M922,'Payroll'!M942,'Payroll'!M962,'Payroll'!M982,'Payroll'!M1002,'Payroll'!M1022,'Payroll'!M1042,'Payroll'!M1062,'Payroll'!M1082,'Payroll'!M1102,'Payroll'!M1122,'Payroll'!M1142,'Payroll'!M1162,'Payroll'!M1182,'Payroll'!M1202)</f>
        <v>905.6250000000001</v>
      </c>
      <c r="N19" s="35">
        <f>SUM('Payroll'!N22,'Payroll'!N42,'Payroll'!N62,'Payroll'!N82,'Payroll'!N102,'Payroll'!N122,'Payroll'!N142,'Payroll'!N162,'Payroll'!N182,'Payroll'!N202,'Payroll'!N222,'Payroll'!N242,'Payroll'!N262,'Payroll'!N282,'Payroll'!N302,'Payroll'!N322,'Payroll'!N342,'Payroll'!N362,'Payroll'!N382,'Payroll'!N402,'Payroll'!N422,'Payroll'!N442,'Payroll'!N462,'Payroll'!N482,'Payroll'!N502,'Payroll'!N522,'Payroll'!N542,'Payroll'!N562,'Payroll'!N582,'Payroll'!N602,'Payroll'!N622,'Payroll'!N642,'Payroll'!N662,'Payroll'!N682,'Payroll'!N702,'Payroll'!N722,'Payroll'!N742,'Payroll'!N762,'Payroll'!N782,'Payroll'!N802,'Payroll'!N822,'Payroll'!N842,'Payroll'!N862,'Payroll'!N882,'Payroll'!N902,'Payroll'!N922,'Payroll'!N942,'Payroll'!N962,'Payroll'!N982,'Payroll'!N1002,'Payroll'!N1022,'Payroll'!N1042,'Payroll'!N1062,'Payroll'!N1082,'Payroll'!N1102,'Payroll'!N1122,'Payroll'!N1142,'Payroll'!N1162,'Payroll'!N1182,'Payroll'!N1202)</f>
        <v>905.6250000000001</v>
      </c>
      <c r="O19" s="35">
        <f>SUM('Payroll'!O22,'Payroll'!O42,'Payroll'!O62,'Payroll'!O82,'Payroll'!O102,'Payroll'!O122,'Payroll'!O142,'Payroll'!O162,'Payroll'!O182,'Payroll'!O202,'Payroll'!O222,'Payroll'!O242,'Payroll'!O262,'Payroll'!O282,'Payroll'!O302,'Payroll'!O322,'Payroll'!O342,'Payroll'!O362,'Payroll'!O382,'Payroll'!O402,'Payroll'!O422,'Payroll'!O442,'Payroll'!O462,'Payroll'!O482,'Payroll'!O502,'Payroll'!O522,'Payroll'!O542,'Payroll'!O562,'Payroll'!O582,'Payroll'!O602,'Payroll'!O622,'Payroll'!O642,'Payroll'!O662,'Payroll'!O682,'Payroll'!O702,'Payroll'!O722,'Payroll'!O742,'Payroll'!O762,'Payroll'!O782,'Payroll'!O802,'Payroll'!O822,'Payroll'!O842,'Payroll'!O862,'Payroll'!O882,'Payroll'!O902,'Payroll'!O922,'Payroll'!O942,'Payroll'!O962,'Payroll'!O982,'Payroll'!O1002,'Payroll'!O1022,'Payroll'!O1042,'Payroll'!O1062,'Payroll'!O1082,'Payroll'!O1102,'Payroll'!O1122,'Payroll'!O1142,'Payroll'!O1162,'Payroll'!O1182,'Payroll'!O1202)</f>
        <v>1104.8625</v>
      </c>
      <c r="P19" s="35">
        <f>SUM('Payroll'!P22,'Payroll'!P42,'Payroll'!P62,'Payroll'!P82,'Payroll'!P102,'Payroll'!P122,'Payroll'!P142,'Payroll'!P162,'Payroll'!P182,'Payroll'!P202,'Payroll'!P222,'Payroll'!P242,'Payroll'!P262,'Payroll'!P282,'Payroll'!P302,'Payroll'!P322,'Payroll'!P342,'Payroll'!P362,'Payroll'!P382,'Payroll'!P402,'Payroll'!P422,'Payroll'!P442,'Payroll'!P462,'Payroll'!P482,'Payroll'!P502,'Payroll'!P522,'Payroll'!P542,'Payroll'!P562,'Payroll'!P582,'Payroll'!P602,'Payroll'!P622,'Payroll'!P642,'Payroll'!P662,'Payroll'!P682,'Payroll'!P702,'Payroll'!P722,'Payroll'!P742,'Payroll'!P762,'Payroll'!P782,'Payroll'!P802,'Payroll'!P822,'Payroll'!P842,'Payroll'!P862,'Payroll'!P882,'Payroll'!P902,'Payroll'!P922,'Payroll'!P942,'Payroll'!P962,'Payroll'!P982,'Payroll'!P1002,'Payroll'!P1022,'Payroll'!P1042,'Payroll'!P1062,'Payroll'!P1082,'Payroll'!P1102,'Payroll'!P1122,'Payroll'!P1142,'Payroll'!P1162,'Payroll'!P1182,'Payroll'!P1202)</f>
        <v>1416.3975</v>
      </c>
      <c r="Q19" s="35">
        <f>SUM('Payroll'!Q22,'Payroll'!Q42,'Payroll'!Q62,'Payroll'!Q82,'Payroll'!Q102,'Payroll'!Q122,'Payroll'!Q142,'Payroll'!Q162,'Payroll'!Q182,'Payroll'!Q202,'Payroll'!Q222,'Payroll'!Q242,'Payroll'!Q262,'Payroll'!Q282,'Payroll'!Q302,'Payroll'!Q322,'Payroll'!Q342,'Payroll'!Q362,'Payroll'!Q382,'Payroll'!Q402,'Payroll'!Q422,'Payroll'!Q442,'Payroll'!Q462,'Payroll'!Q482,'Payroll'!Q502,'Payroll'!Q522,'Payroll'!Q542,'Payroll'!Q562,'Payroll'!Q582,'Payroll'!Q602,'Payroll'!Q622,'Payroll'!Q642,'Payroll'!Q662,'Payroll'!Q682,'Payroll'!Q702,'Payroll'!Q722,'Payroll'!Q742,'Payroll'!Q762,'Payroll'!Q782,'Payroll'!Q802,'Payroll'!Q822,'Payroll'!Q842,'Payroll'!Q862,'Payroll'!Q882,'Payroll'!Q902,'Payroll'!Q922,'Payroll'!Q942,'Payroll'!Q962,'Payroll'!Q982,'Payroll'!Q1002,'Payroll'!Q1022,'Payroll'!Q1042,'Payroll'!Q1062,'Payroll'!Q1082,'Payroll'!Q1102,'Payroll'!Q1122,'Payroll'!Q1142,'Payroll'!Q1162,'Payroll'!Q1182,'Payroll'!Q1202)</f>
        <v>1497.9037500000002</v>
      </c>
      <c r="R19" s="35">
        <f>SUM('Payroll'!R22,'Payroll'!R42,'Payroll'!R62,'Payroll'!R82,'Payroll'!R102,'Payroll'!R122,'Payroll'!R142,'Payroll'!R162,'Payroll'!R182,'Payroll'!R202,'Payroll'!R222,'Payroll'!R242,'Payroll'!R262,'Payroll'!R282,'Payroll'!R302,'Payroll'!R322,'Payroll'!R342,'Payroll'!R362,'Payroll'!R382,'Payroll'!R402,'Payroll'!R422,'Payroll'!R442,'Payroll'!R462,'Payroll'!R482,'Payroll'!R502,'Payroll'!R522,'Payroll'!R542,'Payroll'!R562,'Payroll'!R582,'Payroll'!R602,'Payroll'!R622,'Payroll'!R642,'Payroll'!R662,'Payroll'!R682,'Payroll'!R702,'Payroll'!R722,'Payroll'!R742,'Payroll'!R762,'Payroll'!R782,'Payroll'!R802,'Payroll'!R822,'Payroll'!R842,'Payroll'!R862,'Payroll'!R882,'Payroll'!R902,'Payroll'!R922,'Payroll'!R942,'Payroll'!R962,'Payroll'!R982,'Payroll'!R1002,'Payroll'!R1022,'Payroll'!R1042,'Payroll'!R1062,'Payroll'!R1082,'Payroll'!R1102,'Payroll'!R1122,'Payroll'!R1142,'Payroll'!R1162,'Payroll'!R1182,'Payroll'!R1202)</f>
        <v>1497.9037500000002</v>
      </c>
      <c r="S19" s="35">
        <f>SUM('Payroll'!S22,'Payroll'!S42,'Payroll'!S62,'Payroll'!S82,'Payroll'!S102,'Payroll'!S122,'Payroll'!S142,'Payroll'!S162,'Payroll'!S182,'Payroll'!S202,'Payroll'!S222,'Payroll'!S242,'Payroll'!S262,'Payroll'!S282,'Payroll'!S302,'Payroll'!S322,'Payroll'!S342,'Payroll'!S362,'Payroll'!S382,'Payroll'!S402,'Payroll'!S422,'Payroll'!S442,'Payroll'!S462,'Payroll'!S482,'Payroll'!S502,'Payroll'!S522,'Payroll'!S542,'Payroll'!S562,'Payroll'!S582,'Payroll'!S602,'Payroll'!S622,'Payroll'!S642,'Payroll'!S662,'Payroll'!S682,'Payroll'!S702,'Payroll'!S722,'Payroll'!S742,'Payroll'!S762,'Payroll'!S782,'Payroll'!S802,'Payroll'!S822,'Payroll'!S842,'Payroll'!S862,'Payroll'!S882,'Payroll'!S902,'Payroll'!S922,'Payroll'!S942,'Payroll'!S962,'Payroll'!S982,'Payroll'!S1002,'Payroll'!S1022,'Payroll'!S1042,'Payroll'!S1062,'Payroll'!S1082,'Payroll'!S1102,'Payroll'!S1122,'Payroll'!S1142,'Payroll'!S1162,'Payroll'!S1182,'Payroll'!S1202)</f>
        <v>1497.9037500000002</v>
      </c>
      <c r="T19" s="35">
        <f>SUM('Payroll'!T22,'Payroll'!T42,'Payroll'!T62,'Payroll'!T82,'Payroll'!T102,'Payroll'!T122,'Payroll'!T142,'Payroll'!T162,'Payroll'!T182,'Payroll'!T202,'Payroll'!T222,'Payroll'!T242,'Payroll'!T262,'Payroll'!T282,'Payroll'!T302,'Payroll'!T322,'Payroll'!T342,'Payroll'!T362,'Payroll'!T382,'Payroll'!T402,'Payroll'!T422,'Payroll'!T442,'Payroll'!T462,'Payroll'!T482,'Payroll'!T502,'Payroll'!T522,'Payroll'!T542,'Payroll'!T562,'Payroll'!T582,'Payroll'!T602,'Payroll'!T622,'Payroll'!T642,'Payroll'!T662,'Payroll'!T682,'Payroll'!T702,'Payroll'!T722,'Payroll'!T742,'Payroll'!T762,'Payroll'!T782,'Payroll'!T802,'Payroll'!T822,'Payroll'!T842,'Payroll'!T862,'Payroll'!T882,'Payroll'!T902,'Payroll'!T922,'Payroll'!T942,'Payroll'!T962,'Payroll'!T982,'Payroll'!T1002,'Payroll'!T1022,'Payroll'!T1042,'Payroll'!T1062,'Payroll'!T1082,'Payroll'!T1102,'Payroll'!T1122,'Payroll'!T1142,'Payroll'!T1162,'Payroll'!T1182,'Payroll'!T1202)</f>
        <v>1681.55544375</v>
      </c>
      <c r="U19" s="35">
        <f>SUM('Payroll'!U22,'Payroll'!U42,'Payroll'!U62,'Payroll'!U82,'Payroll'!U102,'Payroll'!U122,'Payroll'!U142,'Payroll'!U162,'Payroll'!U182,'Payroll'!U202,'Payroll'!U222,'Payroll'!U242,'Payroll'!U262,'Payroll'!U282,'Payroll'!U302,'Payroll'!U322,'Payroll'!U342,'Payroll'!U362,'Payroll'!U382,'Payroll'!U402,'Payroll'!U422,'Payroll'!U442,'Payroll'!U462,'Payroll'!U482,'Payroll'!U502,'Payroll'!U522,'Payroll'!U542,'Payroll'!U562,'Payroll'!U582,'Payroll'!U602,'Payroll'!U622,'Payroll'!U642,'Payroll'!U662,'Payroll'!U682,'Payroll'!U702,'Payroll'!U722,'Payroll'!U742,'Payroll'!U762,'Payroll'!U782,'Payroll'!U802,'Payroll'!U822,'Payroll'!U842,'Payroll'!U862,'Payroll'!U882,'Payroll'!U902,'Payroll'!U922,'Payroll'!U942,'Payroll'!U962,'Payroll'!U982,'Payroll'!U1002,'Payroll'!U1022,'Payroll'!U1042,'Payroll'!U1062,'Payroll'!U1082,'Payroll'!U1102,'Payroll'!U1122,'Payroll'!U1142,'Payroll'!U1162,'Payroll'!U1182,'Payroll'!U1202)</f>
        <v>1681.55544375</v>
      </c>
      <c r="V19" s="35">
        <f>SUM('Payroll'!V22,'Payroll'!V42,'Payroll'!V62,'Payroll'!V82,'Payroll'!V102,'Payroll'!V122,'Payroll'!V142,'Payroll'!V162,'Payroll'!V182,'Payroll'!V202,'Payroll'!V222,'Payroll'!V242,'Payroll'!V262,'Payroll'!V282,'Payroll'!V302,'Payroll'!V322,'Payroll'!V342,'Payroll'!V362,'Payroll'!V382,'Payroll'!V402,'Payroll'!V422,'Payroll'!V442,'Payroll'!V462,'Payroll'!V482,'Payroll'!V502,'Payroll'!V522,'Payroll'!V542,'Payroll'!V562,'Payroll'!V582,'Payroll'!V602,'Payroll'!V622,'Payroll'!V642,'Payroll'!V662,'Payroll'!V682,'Payroll'!V702,'Payroll'!V722,'Payroll'!V742,'Payroll'!V762,'Payroll'!V782,'Payroll'!V802,'Payroll'!V822,'Payroll'!V842,'Payroll'!V862,'Payroll'!V882,'Payroll'!V902,'Payroll'!V922,'Payroll'!V942,'Payroll'!V962,'Payroll'!V982,'Payroll'!V1002,'Payroll'!V1022,'Payroll'!V1042,'Payroll'!V1062,'Payroll'!V1082,'Payroll'!V1102,'Payroll'!V1122,'Payroll'!V1142,'Payroll'!V1162,'Payroll'!V1182,'Payroll'!V1202)</f>
        <v>1681.55544375</v>
      </c>
      <c r="W19" s="35">
        <f>SUM('Payroll'!W22,'Payroll'!W42,'Payroll'!W62,'Payroll'!W82,'Payroll'!W102,'Payroll'!W122,'Payroll'!W142,'Payroll'!W162,'Payroll'!W182,'Payroll'!W202,'Payroll'!W222,'Payroll'!W242,'Payroll'!W262,'Payroll'!W282,'Payroll'!W302,'Payroll'!W322,'Payroll'!W342,'Payroll'!W362,'Payroll'!W382,'Payroll'!W402,'Payroll'!W422,'Payroll'!W442,'Payroll'!W462,'Payroll'!W482,'Payroll'!W502,'Payroll'!W522,'Payroll'!W542,'Payroll'!W562,'Payroll'!W582,'Payroll'!W602,'Payroll'!W622,'Payroll'!W642,'Payroll'!W662,'Payroll'!W682,'Payroll'!W702,'Payroll'!W722,'Payroll'!W742,'Payroll'!W762,'Payroll'!W782,'Payroll'!W802,'Payroll'!W822,'Payroll'!W842,'Payroll'!W862,'Payroll'!W882,'Payroll'!W902,'Payroll'!W922,'Payroll'!W942,'Payroll'!W962,'Payroll'!W982,'Payroll'!W1002,'Payroll'!W1022,'Payroll'!W1042,'Payroll'!W1062,'Payroll'!W1082,'Payroll'!W1102,'Payroll'!W1122,'Payroll'!W1142,'Payroll'!W1162,'Payroll'!W1182,'Payroll'!W1202)</f>
        <v>1681.55544375</v>
      </c>
      <c r="X19" s="35">
        <f>SUM('Payroll'!X22,'Payroll'!X42,'Payroll'!X62,'Payroll'!X82,'Payroll'!X102,'Payroll'!X122,'Payroll'!X142,'Payroll'!X162,'Payroll'!X182,'Payroll'!X202,'Payroll'!X222,'Payroll'!X242,'Payroll'!X262,'Payroll'!X282,'Payroll'!X302,'Payroll'!X322,'Payroll'!X342,'Payroll'!X362,'Payroll'!X382,'Payroll'!X402,'Payroll'!X422,'Payroll'!X442,'Payroll'!X462,'Payroll'!X482,'Payroll'!X502,'Payroll'!X522,'Payroll'!X542,'Payroll'!X562,'Payroll'!X582,'Payroll'!X602,'Payroll'!X622,'Payroll'!X642,'Payroll'!X662,'Payroll'!X682,'Payroll'!X702,'Payroll'!X722,'Payroll'!X742,'Payroll'!X762,'Payroll'!X782,'Payroll'!X802,'Payroll'!X822,'Payroll'!X842,'Payroll'!X862,'Payroll'!X882,'Payroll'!X902,'Payroll'!X922,'Payroll'!X942,'Payroll'!X962,'Payroll'!X982,'Payroll'!X1002,'Payroll'!X1022,'Payroll'!X1042,'Payroll'!X1062,'Payroll'!X1082,'Payroll'!X1102,'Payroll'!X1122,'Payroll'!X1142,'Payroll'!X1162,'Payroll'!X1182,'Payroll'!X1202)</f>
        <v>1681.55544375</v>
      </c>
      <c r="Y19" s="35">
        <f>SUM('Payroll'!Y22,'Payroll'!Y42,'Payroll'!Y62,'Payroll'!Y82,'Payroll'!Y102,'Payroll'!Y122,'Payroll'!Y142,'Payroll'!Y162,'Payroll'!Y182,'Payroll'!Y202,'Payroll'!Y222,'Payroll'!Y242,'Payroll'!Y262,'Payroll'!Y282,'Payroll'!Y302,'Payroll'!Y322,'Payroll'!Y342,'Payroll'!Y362,'Payroll'!Y382,'Payroll'!Y402,'Payroll'!Y422,'Payroll'!Y442,'Payroll'!Y462,'Payroll'!Y482,'Payroll'!Y502,'Payroll'!Y522,'Payroll'!Y542,'Payroll'!Y562,'Payroll'!Y582,'Payroll'!Y602,'Payroll'!Y622,'Payroll'!Y642,'Payroll'!Y662,'Payroll'!Y682,'Payroll'!Y702,'Payroll'!Y722,'Payroll'!Y742,'Payroll'!Y762,'Payroll'!Y782,'Payroll'!Y802,'Payroll'!Y822,'Payroll'!Y842,'Payroll'!Y862,'Payroll'!Y882,'Payroll'!Y902,'Payroll'!Y922,'Payroll'!Y942,'Payroll'!Y962,'Payroll'!Y982,'Payroll'!Y1002,'Payroll'!Y1022,'Payroll'!Y1042,'Payroll'!Y1062,'Payroll'!Y1082,'Payroll'!Y1102,'Payroll'!Y1122,'Payroll'!Y1142,'Payroll'!Y1162,'Payroll'!Y1182,'Payroll'!Y1202)</f>
        <v>1681.55544375</v>
      </c>
      <c r="Z19" s="35">
        <f>SUM('Payroll'!Z22,'Payroll'!Z42,'Payroll'!Z62,'Payroll'!Z82,'Payroll'!Z102,'Payroll'!Z122,'Payroll'!Z142,'Payroll'!Z162,'Payroll'!Z182,'Payroll'!Z202,'Payroll'!Z222,'Payroll'!Z242,'Payroll'!Z262,'Payroll'!Z282,'Payroll'!Z302,'Payroll'!Z322,'Payroll'!Z342,'Payroll'!Z362,'Payroll'!Z382,'Payroll'!Z402,'Payroll'!Z422,'Payroll'!Z442,'Payroll'!Z462,'Payroll'!Z482,'Payroll'!Z502,'Payroll'!Z522,'Payroll'!Z542,'Payroll'!Z562,'Payroll'!Z582,'Payroll'!Z602,'Payroll'!Z622,'Payroll'!Z642,'Payroll'!Z662,'Payroll'!Z682,'Payroll'!Z702,'Payroll'!Z722,'Payroll'!Z742,'Payroll'!Z762,'Payroll'!Z782,'Payroll'!Z802,'Payroll'!Z822,'Payroll'!Z842,'Payroll'!Z862,'Payroll'!Z882,'Payroll'!Z902,'Payroll'!Z922,'Payroll'!Z942,'Payroll'!Z962,'Payroll'!Z982,'Payroll'!Z1002,'Payroll'!Z1022,'Payroll'!Z1042,'Payroll'!Z1062,'Payroll'!Z1082,'Payroll'!Z1102,'Payroll'!Z1122,'Payroll'!Z1142,'Payroll'!Z1162,'Payroll'!Z1182,'Payroll'!Z1202)</f>
        <v>2236.84138125</v>
      </c>
      <c r="AA19" s="35">
        <f>SUM('Payroll'!AA22,'Payroll'!AA42,'Payroll'!AA62,'Payroll'!AA82,'Payroll'!AA102,'Payroll'!AA122,'Payroll'!AA142,'Payroll'!AA162,'Payroll'!AA182,'Payroll'!AA202,'Payroll'!AA222,'Payroll'!AA242,'Payroll'!AA262,'Payroll'!AA282,'Payroll'!AA302,'Payroll'!AA322,'Payroll'!AA342,'Payroll'!AA362,'Payroll'!AA382,'Payroll'!AA402,'Payroll'!AA422,'Payroll'!AA442,'Payroll'!AA462,'Payroll'!AA482,'Payroll'!AA502,'Payroll'!AA522,'Payroll'!AA542,'Payroll'!AA562,'Payroll'!AA582,'Payroll'!AA602,'Payroll'!AA622,'Payroll'!AA642,'Payroll'!AA662,'Payroll'!AA682,'Payroll'!AA702,'Payroll'!AA722,'Payroll'!AA742,'Payroll'!AA762,'Payroll'!AA782,'Payroll'!AA802,'Payroll'!AA822,'Payroll'!AA842,'Payroll'!AA862,'Payroll'!AA882,'Payroll'!AA902,'Payroll'!AA922,'Payroll'!AA942,'Payroll'!AA962,'Payroll'!AA982,'Payroll'!AA1002,'Payroll'!AA1022,'Payroll'!AA1042,'Payroll'!AA1062,'Payroll'!AA1082,'Payroll'!AA1102,'Payroll'!AA1122,'Payroll'!AA1142,'Payroll'!AA1162,'Payroll'!AA1182,'Payroll'!AA1202)</f>
        <v>2236.84138125</v>
      </c>
      <c r="AB19" s="35">
        <f>SUM('Payroll'!AB22,'Payroll'!AB42,'Payroll'!AB62,'Payroll'!AB82,'Payroll'!AB102,'Payroll'!AB122,'Payroll'!AB142,'Payroll'!AB162,'Payroll'!AB182,'Payroll'!AB202,'Payroll'!AB222,'Payroll'!AB242,'Payroll'!AB262,'Payroll'!AB282,'Payroll'!AB302,'Payroll'!AB322,'Payroll'!AB342,'Payroll'!AB362,'Payroll'!AB382,'Payroll'!AB402,'Payroll'!AB422,'Payroll'!AB442,'Payroll'!AB462,'Payroll'!AB482,'Payroll'!AB502,'Payroll'!AB522,'Payroll'!AB542,'Payroll'!AB562,'Payroll'!AB582,'Payroll'!AB602,'Payroll'!AB622,'Payroll'!AB642,'Payroll'!AB662,'Payroll'!AB682,'Payroll'!AB702,'Payroll'!AB722,'Payroll'!AB742,'Payroll'!AB762,'Payroll'!AB782,'Payroll'!AB802,'Payroll'!AB822,'Payroll'!AB842,'Payroll'!AB862,'Payroll'!AB882,'Payroll'!AB902,'Payroll'!AB922,'Payroll'!AB942,'Payroll'!AB962,'Payroll'!AB982,'Payroll'!AB1002,'Payroll'!AB1022,'Payroll'!AB1042,'Payroll'!AB1062,'Payroll'!AB1082,'Payroll'!AB1102,'Payroll'!AB1122,'Payroll'!AB1142,'Payroll'!AB1162,'Payroll'!AB1182,'Payroll'!AB1202)</f>
        <v>2236.84138125</v>
      </c>
      <c r="AC19" s="35">
        <f>SUM('Payroll'!AC22,'Payroll'!AC42,'Payroll'!AC62,'Payroll'!AC82,'Payroll'!AC102,'Payroll'!AC122,'Payroll'!AC142,'Payroll'!AC162,'Payroll'!AC182,'Payroll'!AC202,'Payroll'!AC222,'Payroll'!AC242,'Payroll'!AC262,'Payroll'!AC282,'Payroll'!AC302,'Payroll'!AC322,'Payroll'!AC342,'Payroll'!AC362,'Payroll'!AC382,'Payroll'!AC402,'Payroll'!AC422,'Payroll'!AC442,'Payroll'!AC462,'Payroll'!AC482,'Payroll'!AC502,'Payroll'!AC522,'Payroll'!AC542,'Payroll'!AC562,'Payroll'!AC582,'Payroll'!AC602,'Payroll'!AC622,'Payroll'!AC642,'Payroll'!AC662,'Payroll'!AC682,'Payroll'!AC702,'Payroll'!AC722,'Payroll'!AC742,'Payroll'!AC762,'Payroll'!AC782,'Payroll'!AC802,'Payroll'!AC822,'Payroll'!AC842,'Payroll'!AC862,'Payroll'!AC882,'Payroll'!AC902,'Payroll'!AC922,'Payroll'!AC942,'Payroll'!AC962,'Payroll'!AC982,'Payroll'!AC1002,'Payroll'!AC1022,'Payroll'!AC1042,'Payroll'!AC1062,'Payroll'!AC1082,'Payroll'!AC1102,'Payroll'!AC1122,'Payroll'!AC1142,'Payroll'!AC1162,'Payroll'!AC1182,'Payroll'!AC1202)</f>
        <v>2236.84138125</v>
      </c>
      <c r="AD19" s="35">
        <f>SUM('Payroll'!AD22,'Payroll'!AD42,'Payroll'!AD62,'Payroll'!AD82,'Payroll'!AD102,'Payroll'!AD122,'Payroll'!AD142,'Payroll'!AD162,'Payroll'!AD182,'Payroll'!AD202,'Payroll'!AD222,'Payroll'!AD242,'Payroll'!AD262,'Payroll'!AD282,'Payroll'!AD302,'Payroll'!AD322,'Payroll'!AD342,'Payroll'!AD362,'Payroll'!AD382,'Payroll'!AD402,'Payroll'!AD422,'Payroll'!AD442,'Payroll'!AD462,'Payroll'!AD482,'Payroll'!AD502,'Payroll'!AD522,'Payroll'!AD542,'Payroll'!AD562,'Payroll'!AD582,'Payroll'!AD602,'Payroll'!AD622,'Payroll'!AD642,'Payroll'!AD662,'Payroll'!AD682,'Payroll'!AD702,'Payroll'!AD722,'Payroll'!AD742,'Payroll'!AD762,'Payroll'!AD782,'Payroll'!AD802,'Payroll'!AD822,'Payroll'!AD842,'Payroll'!AD862,'Payroll'!AD882,'Payroll'!AD902,'Payroll'!AD922,'Payroll'!AD942,'Payroll'!AD962,'Payroll'!AD982,'Payroll'!AD1002,'Payroll'!AD1022,'Payroll'!AD1042,'Payroll'!AD1062,'Payroll'!AD1082,'Payroll'!AD1102,'Payroll'!AD1122,'Payroll'!AD1142,'Payroll'!AD1162,'Payroll'!AD1182,'Payroll'!AD1202)</f>
        <v>2236.84138125</v>
      </c>
      <c r="AE19" s="35">
        <f>SUM('Payroll'!AE22,'Payroll'!AE42,'Payroll'!AE62,'Payroll'!AE82,'Payroll'!AE102,'Payroll'!AE122,'Payroll'!AE142,'Payroll'!AE162,'Payroll'!AE182,'Payroll'!AE202,'Payroll'!AE222,'Payroll'!AE242,'Payroll'!AE262,'Payroll'!AE282,'Payroll'!AE302,'Payroll'!AE322,'Payroll'!AE342,'Payroll'!AE362,'Payroll'!AE382,'Payroll'!AE402,'Payroll'!AE422,'Payroll'!AE442,'Payroll'!AE462,'Payroll'!AE482,'Payroll'!AE502,'Payroll'!AE522,'Payroll'!AE542,'Payroll'!AE562,'Payroll'!AE582,'Payroll'!AE602,'Payroll'!AE622,'Payroll'!AE642,'Payroll'!AE662,'Payroll'!AE682,'Payroll'!AE702,'Payroll'!AE722,'Payroll'!AE742,'Payroll'!AE762,'Payroll'!AE782,'Payroll'!AE802,'Payroll'!AE822,'Payroll'!AE842,'Payroll'!AE862,'Payroll'!AE882,'Payroll'!AE902,'Payroll'!AE922,'Payroll'!AE942,'Payroll'!AE962,'Payroll'!AE982,'Payroll'!AE1002,'Payroll'!AE1022,'Payroll'!AE1042,'Payroll'!AE1062,'Payroll'!AE1082,'Payroll'!AE1102,'Payroll'!AE1122,'Payroll'!AE1142,'Payroll'!AE1162,'Payroll'!AE1182,'Payroll'!AE1202)</f>
        <v>2358.693225</v>
      </c>
      <c r="AF19" s="35">
        <f>SUM('Payroll'!AF22,'Payroll'!AF42,'Payroll'!AF62,'Payroll'!AF82,'Payroll'!AF102,'Payroll'!AF122,'Payroll'!AF142,'Payroll'!AF162,'Payroll'!AF182,'Payroll'!AF202,'Payroll'!AF222,'Payroll'!AF242,'Payroll'!AF262,'Payroll'!AF282,'Payroll'!AF302,'Payroll'!AF322,'Payroll'!AF342,'Payroll'!AF362,'Payroll'!AF382,'Payroll'!AF402,'Payroll'!AF422,'Payroll'!AF442,'Payroll'!AF462,'Payroll'!AF482,'Payroll'!AF502,'Payroll'!AF522,'Payroll'!AF542,'Payroll'!AF562,'Payroll'!AF582,'Payroll'!AF602,'Payroll'!AF622,'Payroll'!AF642,'Payroll'!AF662,'Payroll'!AF682,'Payroll'!AF702,'Payroll'!AF722,'Payroll'!AF742,'Payroll'!AF762,'Payroll'!AF782,'Payroll'!AF802,'Payroll'!AF822,'Payroll'!AF842,'Payroll'!AF862,'Payroll'!AF882,'Payroll'!AF902,'Payroll'!AF922,'Payroll'!AF942,'Payroll'!AF962,'Payroll'!AF982,'Payroll'!AF1002,'Payroll'!AF1022,'Payroll'!AF1042,'Payroll'!AF1062,'Payroll'!AF1082,'Payroll'!AF1102,'Payroll'!AF1122,'Payroll'!AF1142,'Payroll'!AF1162,'Payroll'!AF1182,'Payroll'!AF1202)</f>
        <v>2443.1803278749994</v>
      </c>
      <c r="AG19" s="35">
        <f>SUM('Payroll'!AG22,'Payroll'!AG42,'Payroll'!AG62,'Payroll'!AG82,'Payroll'!AG102,'Payroll'!AG122,'Payroll'!AG142,'Payroll'!AG162,'Payroll'!AG182,'Payroll'!AG202,'Payroll'!AG222,'Payroll'!AG242,'Payroll'!AG262,'Payroll'!AG282,'Payroll'!AG302,'Payroll'!AG322,'Payroll'!AG342,'Payroll'!AG362,'Payroll'!AG382,'Payroll'!AG402,'Payroll'!AG422,'Payroll'!AG442,'Payroll'!AG462,'Payroll'!AG482,'Payroll'!AG502,'Payroll'!AG522,'Payroll'!AG542,'Payroll'!AG562,'Payroll'!AG582,'Payroll'!AG602,'Payroll'!AG622,'Payroll'!AG642,'Payroll'!AG662,'Payroll'!AG682,'Payroll'!AG702,'Payroll'!AG722,'Payroll'!AG742,'Payroll'!AG762,'Payroll'!AG782,'Payroll'!AG802,'Payroll'!AG822,'Payroll'!AG842,'Payroll'!AG862,'Payroll'!AG882,'Payroll'!AG902,'Payroll'!AG922,'Payroll'!AG942,'Payroll'!AG962,'Payroll'!AG982,'Payroll'!AG1002,'Payroll'!AG1022,'Payroll'!AG1042,'Payroll'!AG1062,'Payroll'!AG1082,'Payroll'!AG1102,'Payroll'!AG1122,'Payroll'!AG1142,'Payroll'!AG1162,'Payroll'!AG1182,'Payroll'!AG1202)</f>
        <v>2443.1803278749994</v>
      </c>
      <c r="AH19" s="35">
        <f>SUM('Payroll'!AH22,'Payroll'!AH42,'Payroll'!AH62,'Payroll'!AH82,'Payroll'!AH102,'Payroll'!AH122,'Payroll'!AH142,'Payroll'!AH162,'Payroll'!AH182,'Payroll'!AH202,'Payroll'!AH222,'Payroll'!AH242,'Payroll'!AH262,'Payroll'!AH282,'Payroll'!AH302,'Payroll'!AH322,'Payroll'!AH342,'Payroll'!AH362,'Payroll'!AH382,'Payroll'!AH402,'Payroll'!AH422,'Payroll'!AH442,'Payroll'!AH462,'Payroll'!AH482,'Payroll'!AH502,'Payroll'!AH522,'Payroll'!AH542,'Payroll'!AH562,'Payroll'!AH582,'Payroll'!AH602,'Payroll'!AH622,'Payroll'!AH642,'Payroll'!AH662,'Payroll'!AH682,'Payroll'!AH702,'Payroll'!AH722,'Payroll'!AH742,'Payroll'!AH762,'Payroll'!AH782,'Payroll'!AH802,'Payroll'!AH822,'Payroll'!AH842,'Payroll'!AH862,'Payroll'!AH882,'Payroll'!AH902,'Payroll'!AH922,'Payroll'!AH942,'Payroll'!AH962,'Payroll'!AH982,'Payroll'!AH1002,'Payroll'!AH1022,'Payroll'!AH1042,'Payroll'!AH1062,'Payroll'!AH1082,'Payroll'!AH1102,'Payroll'!AH1122,'Payroll'!AH1142,'Payroll'!AH1162,'Payroll'!AH1182,'Payroll'!AH1202)</f>
        <v>2443.1803278749994</v>
      </c>
      <c r="AI19" s="35">
        <f>SUM('Payroll'!AI22,'Payroll'!AI42,'Payroll'!AI62,'Payroll'!AI82,'Payroll'!AI102,'Payroll'!AI122,'Payroll'!AI142,'Payroll'!AI162,'Payroll'!AI182,'Payroll'!AI202,'Payroll'!AI222,'Payroll'!AI242,'Payroll'!AI262,'Payroll'!AI282,'Payroll'!AI302,'Payroll'!AI322,'Payroll'!AI342,'Payroll'!AI362,'Payroll'!AI382,'Payroll'!AI402,'Payroll'!AI422,'Payroll'!AI442,'Payroll'!AI462,'Payroll'!AI482,'Payroll'!AI502,'Payroll'!AI522,'Payroll'!AI542,'Payroll'!AI562,'Payroll'!AI582,'Payroll'!AI602,'Payroll'!AI622,'Payroll'!AI642,'Payroll'!AI662,'Payroll'!AI682,'Payroll'!AI702,'Payroll'!AI722,'Payroll'!AI742,'Payroll'!AI762,'Payroll'!AI782,'Payroll'!AI802,'Payroll'!AI822,'Payroll'!AI842,'Payroll'!AI862,'Payroll'!AI882,'Payroll'!AI902,'Payroll'!AI922,'Payroll'!AI942,'Payroll'!AI962,'Payroll'!AI982,'Payroll'!AI1002,'Payroll'!AI1022,'Payroll'!AI1042,'Payroll'!AI1062,'Payroll'!AI1082,'Payroll'!AI1102,'Payroll'!AI1122,'Payroll'!AI1142,'Payroll'!AI1162,'Payroll'!AI1182,'Payroll'!AI1202)</f>
        <v>2443.1803278749994</v>
      </c>
      <c r="AJ19" s="35">
        <f>SUM('Payroll'!AJ22,'Payroll'!AJ42,'Payroll'!AJ62,'Payroll'!AJ82,'Payroll'!AJ102,'Payroll'!AJ122,'Payroll'!AJ142,'Payroll'!AJ162,'Payroll'!AJ182,'Payroll'!AJ202,'Payroll'!AJ222,'Payroll'!AJ242,'Payroll'!AJ262,'Payroll'!AJ282,'Payroll'!AJ302,'Payroll'!AJ322,'Payroll'!AJ342,'Payroll'!AJ362,'Payroll'!AJ382,'Payroll'!AJ402,'Payroll'!AJ422,'Payroll'!AJ442,'Payroll'!AJ462,'Payroll'!AJ482,'Payroll'!AJ502,'Payroll'!AJ522,'Payroll'!AJ542,'Payroll'!AJ562,'Payroll'!AJ582,'Payroll'!AJ602,'Payroll'!AJ622,'Payroll'!AJ642,'Payroll'!AJ662,'Payroll'!AJ682,'Payroll'!AJ702,'Payroll'!AJ722,'Payroll'!AJ742,'Payroll'!AJ762,'Payroll'!AJ782,'Payroll'!AJ802,'Payroll'!AJ822,'Payroll'!AJ842,'Payroll'!AJ862,'Payroll'!AJ882,'Payroll'!AJ902,'Payroll'!AJ922,'Payroll'!AJ942,'Payroll'!AJ962,'Payroll'!AJ982,'Payroll'!AJ1002,'Payroll'!AJ1022,'Payroll'!AJ1042,'Payroll'!AJ1062,'Payroll'!AJ1082,'Payroll'!AJ1102,'Payroll'!AJ1122,'Payroll'!AJ1142,'Payroll'!AJ1162,'Payroll'!AJ1182,'Payroll'!AJ1202)</f>
        <v>2443.1803278749994</v>
      </c>
      <c r="AK19" s="35">
        <f>SUM('Payroll'!AK22,'Payroll'!AK42,'Payroll'!AK62,'Payroll'!AK82,'Payroll'!AK102,'Payroll'!AK122,'Payroll'!AK142,'Payroll'!AK162,'Payroll'!AK182,'Payroll'!AK202,'Payroll'!AK222,'Payroll'!AK242,'Payroll'!AK262,'Payroll'!AK282,'Payroll'!AK302,'Payroll'!AK322,'Payroll'!AK342,'Payroll'!AK362,'Payroll'!AK382,'Payroll'!AK402,'Payroll'!AK422,'Payroll'!AK442,'Payroll'!AK462,'Payroll'!AK482,'Payroll'!AK502,'Payroll'!AK522,'Payroll'!AK542,'Payroll'!AK562,'Payroll'!AK582,'Payroll'!AK602,'Payroll'!AK622,'Payroll'!AK642,'Payroll'!AK662,'Payroll'!AK682,'Payroll'!AK702,'Payroll'!AK722,'Payroll'!AK742,'Payroll'!AK762,'Payroll'!AK782,'Payroll'!AK802,'Payroll'!AK822,'Payroll'!AK842,'Payroll'!AK862,'Payroll'!AK882,'Payroll'!AK902,'Payroll'!AK922,'Payroll'!AK942,'Payroll'!AK962,'Payroll'!AK982,'Payroll'!AK1002,'Payroll'!AK1022,'Payroll'!AK1042,'Payroll'!AK1062,'Payroll'!AK1082,'Payroll'!AK1102,'Payroll'!AK1122,'Payroll'!AK1142,'Payroll'!AK1162,'Payroll'!AK1182,'Payroll'!AK1202)</f>
        <v>2443.1803278749994</v>
      </c>
      <c r="AL19" s="35">
        <f>SUM('Payroll'!AL22,'Payroll'!AL42,'Payroll'!AL62,'Payroll'!AL82,'Payroll'!AL102,'Payroll'!AL122,'Payroll'!AL142,'Payroll'!AL162,'Payroll'!AL182,'Payroll'!AL202,'Payroll'!AL222,'Payroll'!AL242,'Payroll'!AL262,'Payroll'!AL282,'Payroll'!AL302,'Payroll'!AL322,'Payroll'!AL342,'Payroll'!AL362,'Payroll'!AL382,'Payroll'!AL402,'Payroll'!AL422,'Payroll'!AL442,'Payroll'!AL462,'Payroll'!AL482,'Payroll'!AL502,'Payroll'!AL522,'Payroll'!AL542,'Payroll'!AL562,'Payroll'!AL582,'Payroll'!AL602,'Payroll'!AL622,'Payroll'!AL642,'Payroll'!AL662,'Payroll'!AL682,'Payroll'!AL702,'Payroll'!AL722,'Payroll'!AL742,'Payroll'!AL762,'Payroll'!AL782,'Payroll'!AL802,'Payroll'!AL822,'Payroll'!AL842,'Payroll'!AL862,'Payroll'!AL882,'Payroll'!AL902,'Payroll'!AL922,'Payroll'!AL942,'Payroll'!AL962,'Payroll'!AL982,'Payroll'!AL1002,'Payroll'!AL1022,'Payroll'!AL1042,'Payroll'!AL1062,'Payroll'!AL1082,'Payroll'!AL1102,'Payroll'!AL1122,'Payroll'!AL1142,'Payroll'!AL1162,'Payroll'!AL1182,'Payroll'!AL1202)</f>
        <v>2443.1803278749994</v>
      </c>
      <c r="AM19" s="35">
        <f>SUM('Payroll'!AM22,'Payroll'!AM42,'Payroll'!AM62,'Payroll'!AM82,'Payroll'!AM102,'Payroll'!AM122,'Payroll'!AM142,'Payroll'!AM162,'Payroll'!AM182,'Payroll'!AM202,'Payroll'!AM222,'Payroll'!AM242,'Payroll'!AM262,'Payroll'!AM282,'Payroll'!AM302,'Payroll'!AM322,'Payroll'!AM342,'Payroll'!AM362,'Payroll'!AM382,'Payroll'!AM402,'Payroll'!AM422,'Payroll'!AM442,'Payroll'!AM462,'Payroll'!AM482,'Payroll'!AM502,'Payroll'!AM522,'Payroll'!AM542,'Payroll'!AM562,'Payroll'!AM582,'Payroll'!AM602,'Payroll'!AM622,'Payroll'!AM642,'Payroll'!AM662,'Payroll'!AM682,'Payroll'!AM702,'Payroll'!AM722,'Payroll'!AM742,'Payroll'!AM762,'Payroll'!AM782,'Payroll'!AM802,'Payroll'!AM822,'Payroll'!AM842,'Payroll'!AM862,'Payroll'!AM882,'Payroll'!AM902,'Payroll'!AM922,'Payroll'!AM942,'Payroll'!AM962,'Payroll'!AM982,'Payroll'!AM1002,'Payroll'!AM1022,'Payroll'!AM1042,'Payroll'!AM1062,'Payroll'!AM1082,'Payroll'!AM1102,'Payroll'!AM1122,'Payroll'!AM1142,'Payroll'!AM1162,'Payroll'!AM1182,'Payroll'!AM1202)</f>
        <v>2443.1803278749994</v>
      </c>
      <c r="AN19" s="35">
        <f>SUM('Payroll'!AN22,'Payroll'!AN42,'Payroll'!AN62,'Payroll'!AN82,'Payroll'!AN102,'Payroll'!AN122,'Payroll'!AN142,'Payroll'!AN162,'Payroll'!AN182,'Payroll'!AN202,'Payroll'!AN222,'Payroll'!AN242,'Payroll'!AN262,'Payroll'!AN282,'Payroll'!AN302,'Payroll'!AN322,'Payroll'!AN342,'Payroll'!AN362,'Payroll'!AN382,'Payroll'!AN402,'Payroll'!AN422,'Payroll'!AN442,'Payroll'!AN462,'Payroll'!AN482,'Payroll'!AN502,'Payroll'!AN522,'Payroll'!AN542,'Payroll'!AN562,'Payroll'!AN582,'Payroll'!AN602,'Payroll'!AN622,'Payroll'!AN642,'Payroll'!AN662,'Payroll'!AN682,'Payroll'!AN702,'Payroll'!AN722,'Payroll'!AN742,'Payroll'!AN762,'Payroll'!AN782,'Payroll'!AN802,'Payroll'!AN822,'Payroll'!AN842,'Payroll'!AN862,'Payroll'!AN882,'Payroll'!AN902,'Payroll'!AN922,'Payroll'!AN942,'Payroll'!AN962,'Payroll'!AN982,'Payroll'!AN1002,'Payroll'!AN1022,'Payroll'!AN1042,'Payroll'!AN1062,'Payroll'!AN1082,'Payroll'!AN1102,'Payroll'!AN1122,'Payroll'!AN1142,'Payroll'!AN1162,'Payroll'!AN1182,'Payroll'!AN1202)</f>
        <v>2443.1803278749994</v>
      </c>
      <c r="AO19" s="35">
        <f>SUM('Payroll'!AO22,'Payroll'!AO42,'Payroll'!AO62,'Payroll'!AO82,'Payroll'!AO102,'Payroll'!AO122,'Payroll'!AO142,'Payroll'!AO162,'Payroll'!AO182,'Payroll'!AO202,'Payroll'!AO222,'Payroll'!AO242,'Payroll'!AO262,'Payroll'!AO282,'Payroll'!AO302,'Payroll'!AO322,'Payroll'!AO342,'Payroll'!AO362,'Payroll'!AO382,'Payroll'!AO402,'Payroll'!AO422,'Payroll'!AO442,'Payroll'!AO462,'Payroll'!AO482,'Payroll'!AO502,'Payroll'!AO522,'Payroll'!AO542,'Payroll'!AO562,'Payroll'!AO582,'Payroll'!AO602,'Payroll'!AO622,'Payroll'!AO642,'Payroll'!AO662,'Payroll'!AO682,'Payroll'!AO702,'Payroll'!AO722,'Payroll'!AO742,'Payroll'!AO762,'Payroll'!AO782,'Payroll'!AO802,'Payroll'!AO822,'Payroll'!AO842,'Payroll'!AO862,'Payroll'!AO882,'Payroll'!AO902,'Payroll'!AO922,'Payroll'!AO942,'Payroll'!AO962,'Payroll'!AO982,'Payroll'!AO1002,'Payroll'!AO1022,'Payroll'!AO1042,'Payroll'!AO1062,'Payroll'!AO1082,'Payroll'!AO1102,'Payroll'!AO1122,'Payroll'!AO1142,'Payroll'!AO1162,'Payroll'!AO1182,'Payroll'!AO1202)</f>
        <v>2443.1803278749994</v>
      </c>
      <c r="AP19" s="35">
        <f>SUM('Payroll'!AP22,'Payroll'!AP42,'Payroll'!AP62,'Payroll'!AP82,'Payroll'!AP102,'Payroll'!AP122,'Payroll'!AP142,'Payroll'!AP162,'Payroll'!AP182,'Payroll'!AP202,'Payroll'!AP222,'Payroll'!AP242,'Payroll'!AP262,'Payroll'!AP282,'Payroll'!AP302,'Payroll'!AP322,'Payroll'!AP342,'Payroll'!AP362,'Payroll'!AP382,'Payroll'!AP402,'Payroll'!AP422,'Payroll'!AP442,'Payroll'!AP462,'Payroll'!AP482,'Payroll'!AP502,'Payroll'!AP522,'Payroll'!AP542,'Payroll'!AP562,'Payroll'!AP582,'Payroll'!AP602,'Payroll'!AP622,'Payroll'!AP642,'Payroll'!AP662,'Payroll'!AP682,'Payroll'!AP702,'Payroll'!AP722,'Payroll'!AP742,'Payroll'!AP762,'Payroll'!AP782,'Payroll'!AP802,'Payroll'!AP822,'Payroll'!AP842,'Payroll'!AP862,'Payroll'!AP882,'Payroll'!AP902,'Payroll'!AP922,'Payroll'!AP942,'Payroll'!AP962,'Payroll'!AP982,'Payroll'!AP1002,'Payroll'!AP1022,'Payroll'!AP1042,'Payroll'!AP1062,'Payroll'!AP1082,'Payroll'!AP1102,'Payroll'!AP1122,'Payroll'!AP1142,'Payroll'!AP1162,'Payroll'!AP1182,'Payroll'!AP1202)</f>
        <v>2443.1803278749994</v>
      </c>
      <c r="AQ19" s="35">
        <f>SUM('Payroll'!AQ22,'Payroll'!AQ42,'Payroll'!AQ62,'Payroll'!AQ82,'Payroll'!AQ102,'Payroll'!AQ122,'Payroll'!AQ142,'Payroll'!AQ162,'Payroll'!AQ182,'Payroll'!AQ202,'Payroll'!AQ222,'Payroll'!AQ242,'Payroll'!AQ262,'Payroll'!AQ282,'Payroll'!AQ302,'Payroll'!AQ322,'Payroll'!AQ342,'Payroll'!AQ362,'Payroll'!AQ382,'Payroll'!AQ402,'Payroll'!AQ422,'Payroll'!AQ442,'Payroll'!AQ462,'Payroll'!AQ482,'Payroll'!AQ502,'Payroll'!AQ522,'Payroll'!AQ542,'Payroll'!AQ562,'Payroll'!AQ582,'Payroll'!AQ602,'Payroll'!AQ622,'Payroll'!AQ642,'Payroll'!AQ662,'Payroll'!AQ682,'Payroll'!AQ702,'Payroll'!AQ722,'Payroll'!AQ742,'Payroll'!AQ762,'Payroll'!AQ782,'Payroll'!AQ802,'Payroll'!AQ822,'Payroll'!AQ842,'Payroll'!AQ862,'Payroll'!AQ882,'Payroll'!AQ902,'Payroll'!AQ922,'Payroll'!AQ942,'Payroll'!AQ962,'Payroll'!AQ982,'Payroll'!AQ1002,'Payroll'!AQ1022,'Payroll'!AQ1042,'Payroll'!AQ1062,'Payroll'!AQ1082,'Payroll'!AQ1102,'Payroll'!AQ1122,'Payroll'!AQ1142,'Payroll'!AQ1162,'Payroll'!AQ1182,'Payroll'!AQ1202)</f>
        <v>2443.1803278749994</v>
      </c>
      <c r="AR19" s="35">
        <f>SUM('Payroll'!AR22,'Payroll'!AR42,'Payroll'!AR62,'Payroll'!AR82,'Payroll'!AR102,'Payroll'!AR122,'Payroll'!AR142,'Payroll'!AR162,'Payroll'!AR182,'Payroll'!AR202,'Payroll'!AR222,'Payroll'!AR242,'Payroll'!AR262,'Payroll'!AR282,'Payroll'!AR302,'Payroll'!AR322,'Payroll'!AR342,'Payroll'!AR362,'Payroll'!AR382,'Payroll'!AR402,'Payroll'!AR422,'Payroll'!AR442,'Payroll'!AR462,'Payroll'!AR482,'Payroll'!AR502,'Payroll'!AR522,'Payroll'!AR542,'Payroll'!AR562,'Payroll'!AR582,'Payroll'!AR602,'Payroll'!AR622,'Payroll'!AR642,'Payroll'!AR662,'Payroll'!AR682,'Payroll'!AR702,'Payroll'!AR722,'Payroll'!AR742,'Payroll'!AR762,'Payroll'!AR782,'Payroll'!AR802,'Payroll'!AR822,'Payroll'!AR842,'Payroll'!AR862,'Payroll'!AR882,'Payroll'!AR902,'Payroll'!AR922,'Payroll'!AR942,'Payroll'!AR962,'Payroll'!AR982,'Payroll'!AR1002,'Payroll'!AR1022,'Payroll'!AR1042,'Payroll'!AR1062,'Payroll'!AR1082,'Payroll'!AR1102,'Payroll'!AR1122,'Payroll'!AR1142,'Payroll'!AR1162,'Payroll'!AR1182,'Payroll'!AR1202)</f>
        <v>2530.7017929506246</v>
      </c>
      <c r="AS19" s="35">
        <f>SUM('Payroll'!AS22,'Payroll'!AS42,'Payroll'!AS62,'Payroll'!AS82,'Payroll'!AS102,'Payroll'!AS122,'Payroll'!AS142,'Payroll'!AS162,'Payroll'!AS182,'Payroll'!AS202,'Payroll'!AS222,'Payroll'!AS242,'Payroll'!AS262,'Payroll'!AS282,'Payroll'!AS302,'Payroll'!AS322,'Payroll'!AS342,'Payroll'!AS362,'Payroll'!AS382,'Payroll'!AS402,'Payroll'!AS422,'Payroll'!AS442,'Payroll'!AS462,'Payroll'!AS482,'Payroll'!AS502,'Payroll'!AS522,'Payroll'!AS542,'Payroll'!AS562,'Payroll'!AS582,'Payroll'!AS602,'Payroll'!AS622,'Payroll'!AS642,'Payroll'!AS662,'Payroll'!AS682,'Payroll'!AS702,'Payroll'!AS722,'Payroll'!AS742,'Payroll'!AS762,'Payroll'!AS782,'Payroll'!AS802,'Payroll'!AS822,'Payroll'!AS842,'Payroll'!AS862,'Payroll'!AS882,'Payroll'!AS902,'Payroll'!AS922,'Payroll'!AS942,'Payroll'!AS962,'Payroll'!AS982,'Payroll'!AS1002,'Payroll'!AS1022,'Payroll'!AS1042,'Payroll'!AS1062,'Payroll'!AS1082,'Payroll'!AS1102,'Payroll'!AS1122,'Payroll'!AS1142,'Payroll'!AS1162,'Payroll'!AS1182,'Payroll'!AS1202)</f>
        <v>2530.7017929506246</v>
      </c>
      <c r="AT19" s="35">
        <f>SUM('Payroll'!AT22,'Payroll'!AT42,'Payroll'!AT62,'Payroll'!AT82,'Payroll'!AT102,'Payroll'!AT122,'Payroll'!AT142,'Payroll'!AT162,'Payroll'!AT182,'Payroll'!AT202,'Payroll'!AT222,'Payroll'!AT242,'Payroll'!AT262,'Payroll'!AT282,'Payroll'!AT302,'Payroll'!AT322,'Payroll'!AT342,'Payroll'!AT362,'Payroll'!AT382,'Payroll'!AT402,'Payroll'!AT422,'Payroll'!AT442,'Payroll'!AT462,'Payroll'!AT482,'Payroll'!AT502,'Payroll'!AT522,'Payroll'!AT542,'Payroll'!AT562,'Payroll'!AT582,'Payroll'!AT602,'Payroll'!AT622,'Payroll'!AT642,'Payroll'!AT662,'Payroll'!AT682,'Payroll'!AT702,'Payroll'!AT722,'Payroll'!AT742,'Payroll'!AT762,'Payroll'!AT782,'Payroll'!AT802,'Payroll'!AT822,'Payroll'!AT842,'Payroll'!AT862,'Payroll'!AT882,'Payroll'!AT902,'Payroll'!AT922,'Payroll'!AT942,'Payroll'!AT962,'Payroll'!AT982,'Payroll'!AT1002,'Payroll'!AT1022,'Payroll'!AT1042,'Payroll'!AT1062,'Payroll'!AT1082,'Payroll'!AT1102,'Payroll'!AT1122,'Payroll'!AT1142,'Payroll'!AT1162,'Payroll'!AT1182,'Payroll'!AT1202)</f>
        <v>2530.7017929506246</v>
      </c>
      <c r="AU19" s="35">
        <f>SUM('Payroll'!AU22,'Payroll'!AU42,'Payroll'!AU62,'Payroll'!AU82,'Payroll'!AU102,'Payroll'!AU122,'Payroll'!AU142,'Payroll'!AU162,'Payroll'!AU182,'Payroll'!AU202,'Payroll'!AU222,'Payroll'!AU242,'Payroll'!AU262,'Payroll'!AU282,'Payroll'!AU302,'Payroll'!AU322,'Payroll'!AU342,'Payroll'!AU362,'Payroll'!AU382,'Payroll'!AU402,'Payroll'!AU422,'Payroll'!AU442,'Payroll'!AU462,'Payroll'!AU482,'Payroll'!AU502,'Payroll'!AU522,'Payroll'!AU542,'Payroll'!AU562,'Payroll'!AU582,'Payroll'!AU602,'Payroll'!AU622,'Payroll'!AU642,'Payroll'!AU662,'Payroll'!AU682,'Payroll'!AU702,'Payroll'!AU722,'Payroll'!AU742,'Payroll'!AU762,'Payroll'!AU782,'Payroll'!AU802,'Payroll'!AU822,'Payroll'!AU842,'Payroll'!AU862,'Payroll'!AU882,'Payroll'!AU902,'Payroll'!AU922,'Payroll'!AU942,'Payroll'!AU962,'Payroll'!AU982,'Payroll'!AU1002,'Payroll'!AU1022,'Payroll'!AU1042,'Payroll'!AU1062,'Payroll'!AU1082,'Payroll'!AU1102,'Payroll'!AU1122,'Payroll'!AU1142,'Payroll'!AU1162,'Payroll'!AU1182,'Payroll'!AU1202)</f>
        <v>2530.7017929506246</v>
      </c>
      <c r="AV19" s="35">
        <f>SUM('Payroll'!AV22,'Payroll'!AV42,'Payroll'!AV62,'Payroll'!AV82,'Payroll'!AV102,'Payroll'!AV122,'Payroll'!AV142,'Payroll'!AV162,'Payroll'!AV182,'Payroll'!AV202,'Payroll'!AV222,'Payroll'!AV242,'Payroll'!AV262,'Payroll'!AV282,'Payroll'!AV302,'Payroll'!AV322,'Payroll'!AV342,'Payroll'!AV362,'Payroll'!AV382,'Payroll'!AV402,'Payroll'!AV422,'Payroll'!AV442,'Payroll'!AV462,'Payroll'!AV482,'Payroll'!AV502,'Payroll'!AV522,'Payroll'!AV542,'Payroll'!AV562,'Payroll'!AV582,'Payroll'!AV602,'Payroll'!AV622,'Payroll'!AV642,'Payroll'!AV662,'Payroll'!AV682,'Payroll'!AV702,'Payroll'!AV722,'Payroll'!AV742,'Payroll'!AV762,'Payroll'!AV782,'Payroll'!AV802,'Payroll'!AV822,'Payroll'!AV842,'Payroll'!AV862,'Payroll'!AV882,'Payroll'!AV902,'Payroll'!AV922,'Payroll'!AV942,'Payroll'!AV962,'Payroll'!AV982,'Payroll'!AV1002,'Payroll'!AV1022,'Payroll'!AV1042,'Payroll'!AV1062,'Payroll'!AV1082,'Payroll'!AV1102,'Payroll'!AV1122,'Payroll'!AV1142,'Payroll'!AV1162,'Payroll'!AV1182,'Payroll'!AV1202)</f>
        <v>2530.7017929506246</v>
      </c>
      <c r="AW19" s="35">
        <f>SUM('Payroll'!AW22,'Payroll'!AW42,'Payroll'!AW62,'Payroll'!AW82,'Payroll'!AW102,'Payroll'!AW122,'Payroll'!AW142,'Payroll'!AW162,'Payroll'!AW182,'Payroll'!AW202,'Payroll'!AW222,'Payroll'!AW242,'Payroll'!AW262,'Payroll'!AW282,'Payroll'!AW302,'Payroll'!AW322,'Payroll'!AW342,'Payroll'!AW362,'Payroll'!AW382,'Payroll'!AW402,'Payroll'!AW422,'Payroll'!AW442,'Payroll'!AW462,'Payroll'!AW482,'Payroll'!AW502,'Payroll'!AW522,'Payroll'!AW542,'Payroll'!AW562,'Payroll'!AW582,'Payroll'!AW602,'Payroll'!AW622,'Payroll'!AW642,'Payroll'!AW662,'Payroll'!AW682,'Payroll'!AW702,'Payroll'!AW722,'Payroll'!AW742,'Payroll'!AW762,'Payroll'!AW782,'Payroll'!AW802,'Payroll'!AW822,'Payroll'!AW842,'Payroll'!AW862,'Payroll'!AW882,'Payroll'!AW902,'Payroll'!AW922,'Payroll'!AW942,'Payroll'!AW962,'Payroll'!AW982,'Payroll'!AW1002,'Payroll'!AW1022,'Payroll'!AW1042,'Payroll'!AW1062,'Payroll'!AW1082,'Payroll'!AW1102,'Payroll'!AW1122,'Payroll'!AW1142,'Payroll'!AW1162,'Payroll'!AW1182,'Payroll'!AW1202)</f>
        <v>2530.7017929506246</v>
      </c>
      <c r="AX19" s="35">
        <f>SUM('Payroll'!AX22,'Payroll'!AX42,'Payroll'!AX62,'Payroll'!AX82,'Payroll'!AX102,'Payroll'!AX122,'Payroll'!AX142,'Payroll'!AX162,'Payroll'!AX182,'Payroll'!AX202,'Payroll'!AX222,'Payroll'!AX242,'Payroll'!AX262,'Payroll'!AX282,'Payroll'!AX302,'Payroll'!AX322,'Payroll'!AX342,'Payroll'!AX362,'Payroll'!AX382,'Payroll'!AX402,'Payroll'!AX422,'Payroll'!AX442,'Payroll'!AX462,'Payroll'!AX482,'Payroll'!AX502,'Payroll'!AX522,'Payroll'!AX542,'Payroll'!AX562,'Payroll'!AX582,'Payroll'!AX602,'Payroll'!AX622,'Payroll'!AX642,'Payroll'!AX662,'Payroll'!AX682,'Payroll'!AX702,'Payroll'!AX722,'Payroll'!AX742,'Payroll'!AX762,'Payroll'!AX782,'Payroll'!AX802,'Payroll'!AX822,'Payroll'!AX842,'Payroll'!AX862,'Payroll'!AX882,'Payroll'!AX902,'Payroll'!AX922,'Payroll'!AX942,'Payroll'!AX962,'Payroll'!AX982,'Payroll'!AX1002,'Payroll'!AX1022,'Payroll'!AX1042,'Payroll'!AX1062,'Payroll'!AX1082,'Payroll'!AX1102,'Payroll'!AX1122,'Payroll'!AX1142,'Payroll'!AX1162,'Payroll'!AX1182,'Payroll'!AX1202)</f>
        <v>2530.7017929506246</v>
      </c>
      <c r="AY19" s="35">
        <f>SUM('Payroll'!AY22,'Payroll'!AY42,'Payroll'!AY62,'Payroll'!AY82,'Payroll'!AY102,'Payroll'!AY122,'Payroll'!AY142,'Payroll'!AY162,'Payroll'!AY182,'Payroll'!AY202,'Payroll'!AY222,'Payroll'!AY242,'Payroll'!AY262,'Payroll'!AY282,'Payroll'!AY302,'Payroll'!AY322,'Payroll'!AY342,'Payroll'!AY362,'Payroll'!AY382,'Payroll'!AY402,'Payroll'!AY422,'Payroll'!AY442,'Payroll'!AY462,'Payroll'!AY482,'Payroll'!AY502,'Payroll'!AY522,'Payroll'!AY542,'Payroll'!AY562,'Payroll'!AY582,'Payroll'!AY602,'Payroll'!AY622,'Payroll'!AY642,'Payroll'!AY662,'Payroll'!AY682,'Payroll'!AY702,'Payroll'!AY722,'Payroll'!AY742,'Payroll'!AY762,'Payroll'!AY782,'Payroll'!AY802,'Payroll'!AY822,'Payroll'!AY842,'Payroll'!AY862,'Payroll'!AY882,'Payroll'!AY902,'Payroll'!AY922,'Payroll'!AY942,'Payroll'!AY962,'Payroll'!AY982,'Payroll'!AY1002,'Payroll'!AY1022,'Payroll'!AY1042,'Payroll'!AY1062,'Payroll'!AY1082,'Payroll'!AY1102,'Payroll'!AY1122,'Payroll'!AY1142,'Payroll'!AY1162,'Payroll'!AY1182,'Payroll'!AY1202)</f>
        <v>2530.7017929506246</v>
      </c>
      <c r="AZ19" s="35">
        <f>SUM('Payroll'!AZ22,'Payroll'!AZ42,'Payroll'!AZ62,'Payroll'!AZ82,'Payroll'!AZ102,'Payroll'!AZ122,'Payroll'!AZ142,'Payroll'!AZ162,'Payroll'!AZ182,'Payroll'!AZ202,'Payroll'!AZ222,'Payroll'!AZ242,'Payroll'!AZ262,'Payroll'!AZ282,'Payroll'!AZ302,'Payroll'!AZ322,'Payroll'!AZ342,'Payroll'!AZ362,'Payroll'!AZ382,'Payroll'!AZ402,'Payroll'!AZ422,'Payroll'!AZ442,'Payroll'!AZ462,'Payroll'!AZ482,'Payroll'!AZ502,'Payroll'!AZ522,'Payroll'!AZ542,'Payroll'!AZ562,'Payroll'!AZ582,'Payroll'!AZ602,'Payroll'!AZ622,'Payroll'!AZ642,'Payroll'!AZ662,'Payroll'!AZ682,'Payroll'!AZ702,'Payroll'!AZ722,'Payroll'!AZ742,'Payroll'!AZ762,'Payroll'!AZ782,'Payroll'!AZ802,'Payroll'!AZ822,'Payroll'!AZ842,'Payroll'!AZ862,'Payroll'!AZ882,'Payroll'!AZ902,'Payroll'!AZ922,'Payroll'!AZ942,'Payroll'!AZ962,'Payroll'!AZ982,'Payroll'!AZ1002,'Payroll'!AZ1022,'Payroll'!AZ1042,'Payroll'!AZ1062,'Payroll'!AZ1082,'Payroll'!AZ1102,'Payroll'!AZ1122,'Payroll'!AZ1142,'Payroll'!AZ1162,'Payroll'!AZ1182,'Payroll'!AZ1202)</f>
        <v>2530.7017929506246</v>
      </c>
      <c r="BA19" s="35">
        <f>SUM('Payroll'!BA22,'Payroll'!BA42,'Payroll'!BA62,'Payroll'!BA82,'Payroll'!BA102,'Payroll'!BA122,'Payroll'!BA142,'Payroll'!BA162,'Payroll'!BA182,'Payroll'!BA202,'Payroll'!BA222,'Payroll'!BA242,'Payroll'!BA262,'Payroll'!BA282,'Payroll'!BA302,'Payroll'!BA322,'Payroll'!BA342,'Payroll'!BA362,'Payroll'!BA382,'Payroll'!BA402,'Payroll'!BA422,'Payroll'!BA442,'Payroll'!BA462,'Payroll'!BA482,'Payroll'!BA502,'Payroll'!BA522,'Payroll'!BA542,'Payroll'!BA562,'Payroll'!BA582,'Payroll'!BA602,'Payroll'!BA622,'Payroll'!BA642,'Payroll'!BA662,'Payroll'!BA682,'Payroll'!BA702,'Payroll'!BA722,'Payroll'!BA742,'Payroll'!BA762,'Payroll'!BA782,'Payroll'!BA802,'Payroll'!BA822,'Payroll'!BA842,'Payroll'!BA862,'Payroll'!BA882,'Payroll'!BA902,'Payroll'!BA922,'Payroll'!BA942,'Payroll'!BA962,'Payroll'!BA982,'Payroll'!BA1002,'Payroll'!BA1022,'Payroll'!BA1042,'Payroll'!BA1062,'Payroll'!BA1082,'Payroll'!BA1102,'Payroll'!BA1122,'Payroll'!BA1142,'Payroll'!BA1162,'Payroll'!BA1182,'Payroll'!BA1202)</f>
        <v>2530.7017929506246</v>
      </c>
      <c r="BB19" s="35">
        <f>SUM('Payroll'!BB22,'Payroll'!BB42,'Payroll'!BB62,'Payroll'!BB82,'Payroll'!BB102,'Payroll'!BB122,'Payroll'!BB142,'Payroll'!BB162,'Payroll'!BB182,'Payroll'!BB202,'Payroll'!BB222,'Payroll'!BB242,'Payroll'!BB262,'Payroll'!BB282,'Payroll'!BB302,'Payroll'!BB322,'Payroll'!BB342,'Payroll'!BB362,'Payroll'!BB382,'Payroll'!BB402,'Payroll'!BB422,'Payroll'!BB442,'Payroll'!BB462,'Payroll'!BB482,'Payroll'!BB502,'Payroll'!BB522,'Payroll'!BB542,'Payroll'!BB562,'Payroll'!BB582,'Payroll'!BB602,'Payroll'!BB622,'Payroll'!BB642,'Payroll'!BB662,'Payroll'!BB682,'Payroll'!BB702,'Payroll'!BB722,'Payroll'!BB742,'Payroll'!BB762,'Payroll'!BB782,'Payroll'!BB802,'Payroll'!BB822,'Payroll'!BB842,'Payroll'!BB862,'Payroll'!BB882,'Payroll'!BB902,'Payroll'!BB922,'Payroll'!BB942,'Payroll'!BB962,'Payroll'!BB982,'Payroll'!BB1002,'Payroll'!BB1022,'Payroll'!BB1042,'Payroll'!BB1062,'Payroll'!BB1082,'Payroll'!BB1102,'Payroll'!BB1122,'Payroll'!BB1142,'Payroll'!BB1162,'Payroll'!BB1182,'Payroll'!BB1202)</f>
        <v>2530.7017929506246</v>
      </c>
      <c r="BC19" s="35">
        <f>SUM('Payroll'!BC22,'Payroll'!BC42,'Payroll'!BC62,'Payroll'!BC82,'Payroll'!BC102,'Payroll'!BC122,'Payroll'!BC142,'Payroll'!BC162,'Payroll'!BC182,'Payroll'!BC202,'Payroll'!BC222,'Payroll'!BC242,'Payroll'!BC262,'Payroll'!BC282,'Payroll'!BC302,'Payroll'!BC322,'Payroll'!BC342,'Payroll'!BC362,'Payroll'!BC382,'Payroll'!BC402,'Payroll'!BC422,'Payroll'!BC442,'Payroll'!BC462,'Payroll'!BC482,'Payroll'!BC502,'Payroll'!BC522,'Payroll'!BC542,'Payroll'!BC562,'Payroll'!BC582,'Payroll'!BC602,'Payroll'!BC622,'Payroll'!BC642,'Payroll'!BC662,'Payroll'!BC682,'Payroll'!BC702,'Payroll'!BC722,'Payroll'!BC742,'Payroll'!BC762,'Payroll'!BC782,'Payroll'!BC802,'Payroll'!BC822,'Payroll'!BC842,'Payroll'!BC862,'Payroll'!BC882,'Payroll'!BC902,'Payroll'!BC922,'Payroll'!BC942,'Payroll'!BC962,'Payroll'!BC982,'Payroll'!BC1002,'Payroll'!BC1022,'Payroll'!BC1042,'Payroll'!BC1062,'Payroll'!BC1082,'Payroll'!BC1102,'Payroll'!BC1122,'Payroll'!BC1142,'Payroll'!BC1162,'Payroll'!BC1182,'Payroll'!BC1202)</f>
        <v>2530.7017929506246</v>
      </c>
      <c r="BD19" s="35">
        <f>SUM('Payroll'!BD22,'Payroll'!BD42,'Payroll'!BD62,'Payroll'!BD82,'Payroll'!BD102,'Payroll'!BD122,'Payroll'!BD142,'Payroll'!BD162,'Payroll'!BD182,'Payroll'!BD202,'Payroll'!BD222,'Payroll'!BD242,'Payroll'!BD262,'Payroll'!BD282,'Payroll'!BD302,'Payroll'!BD322,'Payroll'!BD342,'Payroll'!BD362,'Payroll'!BD382,'Payroll'!BD402,'Payroll'!BD422,'Payroll'!BD442,'Payroll'!BD462,'Payroll'!BD482,'Payroll'!BD502,'Payroll'!BD522,'Payroll'!BD542,'Payroll'!BD562,'Payroll'!BD582,'Payroll'!BD602,'Payroll'!BD622,'Payroll'!BD642,'Payroll'!BD662,'Payroll'!BD682,'Payroll'!BD702,'Payroll'!BD722,'Payroll'!BD742,'Payroll'!BD762,'Payroll'!BD782,'Payroll'!BD802,'Payroll'!BD822,'Payroll'!BD842,'Payroll'!BD862,'Payroll'!BD882,'Payroll'!BD902,'Payroll'!BD922,'Payroll'!BD942,'Payroll'!BD962,'Payroll'!BD982,'Payroll'!BD1002,'Payroll'!BD1022,'Payroll'!BD1042,'Payroll'!BD1062,'Payroll'!BD1082,'Payroll'!BD1102,'Payroll'!BD1122,'Payroll'!BD1142,'Payroll'!BD1162,'Payroll'!BD1182,'Payroll'!BD1202)</f>
        <v>2621.366915447896</v>
      </c>
      <c r="BE19" s="35">
        <f>SUM('Payroll'!BE22,'Payroll'!BE42,'Payroll'!BE62,'Payroll'!BE82,'Payroll'!BE102,'Payroll'!BE122,'Payroll'!BE142,'Payroll'!BE162,'Payroll'!BE182,'Payroll'!BE202,'Payroll'!BE222,'Payroll'!BE242,'Payroll'!BE262,'Payroll'!BE282,'Payroll'!BE302,'Payroll'!BE322,'Payroll'!BE342,'Payroll'!BE362,'Payroll'!BE382,'Payroll'!BE402,'Payroll'!BE422,'Payroll'!BE442,'Payroll'!BE462,'Payroll'!BE482,'Payroll'!BE502,'Payroll'!BE522,'Payroll'!BE542,'Payroll'!BE562,'Payroll'!BE582,'Payroll'!BE602,'Payroll'!BE622,'Payroll'!BE642,'Payroll'!BE662,'Payroll'!BE682,'Payroll'!BE702,'Payroll'!BE722,'Payroll'!BE742,'Payroll'!BE762,'Payroll'!BE782,'Payroll'!BE802,'Payroll'!BE822,'Payroll'!BE842,'Payroll'!BE862,'Payroll'!BE882,'Payroll'!BE902,'Payroll'!BE922,'Payroll'!BE942,'Payroll'!BE962,'Payroll'!BE982,'Payroll'!BE1002,'Payroll'!BE1022,'Payroll'!BE1042,'Payroll'!BE1062,'Payroll'!BE1082,'Payroll'!BE1102,'Payroll'!BE1122,'Payroll'!BE1142,'Payroll'!BE1162,'Payroll'!BE1182,'Payroll'!BE1202)</f>
        <v>2621.366915447896</v>
      </c>
      <c r="BF19" s="35">
        <f>SUM('Payroll'!BF22,'Payroll'!BF42,'Payroll'!BF62,'Payroll'!BF82,'Payroll'!BF102,'Payroll'!BF122,'Payroll'!BF142,'Payroll'!BF162,'Payroll'!BF182,'Payroll'!BF202,'Payroll'!BF222,'Payroll'!BF242,'Payroll'!BF262,'Payroll'!BF282,'Payroll'!BF302,'Payroll'!BF322,'Payroll'!BF342,'Payroll'!BF362,'Payroll'!BF382,'Payroll'!BF402,'Payroll'!BF422,'Payroll'!BF442,'Payroll'!BF462,'Payroll'!BF482,'Payroll'!BF502,'Payroll'!BF522,'Payroll'!BF542,'Payroll'!BF562,'Payroll'!BF582,'Payroll'!BF602,'Payroll'!BF622,'Payroll'!BF642,'Payroll'!BF662,'Payroll'!BF682,'Payroll'!BF702,'Payroll'!BF722,'Payroll'!BF742,'Payroll'!BF762,'Payroll'!BF782,'Payroll'!BF802,'Payroll'!BF822,'Payroll'!BF842,'Payroll'!BF862,'Payroll'!BF882,'Payroll'!BF902,'Payroll'!BF922,'Payroll'!BF942,'Payroll'!BF962,'Payroll'!BF982,'Payroll'!BF1002,'Payroll'!BF1022,'Payroll'!BF1042,'Payroll'!BF1062,'Payroll'!BF1082,'Payroll'!BF1102,'Payroll'!BF1122,'Payroll'!BF1142,'Payroll'!BF1162,'Payroll'!BF1182,'Payroll'!BF1202)</f>
        <v>2621.366915447896</v>
      </c>
      <c r="BG19" s="35">
        <f>SUM('Payroll'!BG22,'Payroll'!BG42,'Payroll'!BG62,'Payroll'!BG82,'Payroll'!BG102,'Payroll'!BG122,'Payroll'!BG142,'Payroll'!BG162,'Payroll'!BG182,'Payroll'!BG202,'Payroll'!BG222,'Payroll'!BG242,'Payroll'!BG262,'Payroll'!BG282,'Payroll'!BG302,'Payroll'!BG322,'Payroll'!BG342,'Payroll'!BG362,'Payroll'!BG382,'Payroll'!BG402,'Payroll'!BG422,'Payroll'!BG442,'Payroll'!BG462,'Payroll'!BG482,'Payroll'!BG502,'Payroll'!BG522,'Payroll'!BG542,'Payroll'!BG562,'Payroll'!BG582,'Payroll'!BG602,'Payroll'!BG622,'Payroll'!BG642,'Payroll'!BG662,'Payroll'!BG682,'Payroll'!BG702,'Payroll'!BG722,'Payroll'!BG742,'Payroll'!BG762,'Payroll'!BG782,'Payroll'!BG802,'Payroll'!BG822,'Payroll'!BG842,'Payroll'!BG862,'Payroll'!BG882,'Payroll'!BG902,'Payroll'!BG922,'Payroll'!BG942,'Payroll'!BG962,'Payroll'!BG982,'Payroll'!BG1002,'Payroll'!BG1022,'Payroll'!BG1042,'Payroll'!BG1062,'Payroll'!BG1082,'Payroll'!BG1102,'Payroll'!BG1122,'Payroll'!BG1142,'Payroll'!BG1162,'Payroll'!BG1182,'Payroll'!BG1202)</f>
        <v>2621.366915447896</v>
      </c>
      <c r="BH19" s="35">
        <f>SUM('Payroll'!BH22,'Payroll'!BH42,'Payroll'!BH62,'Payroll'!BH82,'Payroll'!BH102,'Payroll'!BH122,'Payroll'!BH142,'Payroll'!BH162,'Payroll'!BH182,'Payroll'!BH202,'Payroll'!BH222,'Payroll'!BH242,'Payroll'!BH262,'Payroll'!BH282,'Payroll'!BH302,'Payroll'!BH322,'Payroll'!BH342,'Payroll'!BH362,'Payroll'!BH382,'Payroll'!BH402,'Payroll'!BH422,'Payroll'!BH442,'Payroll'!BH462,'Payroll'!BH482,'Payroll'!BH502,'Payroll'!BH522,'Payroll'!BH542,'Payroll'!BH562,'Payroll'!BH582,'Payroll'!BH602,'Payroll'!BH622,'Payroll'!BH642,'Payroll'!BH662,'Payroll'!BH682,'Payroll'!BH702,'Payroll'!BH722,'Payroll'!BH742,'Payroll'!BH762,'Payroll'!BH782,'Payroll'!BH802,'Payroll'!BH822,'Payroll'!BH842,'Payroll'!BH862,'Payroll'!BH882,'Payroll'!BH902,'Payroll'!BH922,'Payroll'!BH942,'Payroll'!BH962,'Payroll'!BH982,'Payroll'!BH1002,'Payroll'!BH1022,'Payroll'!BH1042,'Payroll'!BH1062,'Payroll'!BH1082,'Payroll'!BH1102,'Payroll'!BH1122,'Payroll'!BH1142,'Payroll'!BH1162,'Payroll'!BH1182,'Payroll'!BH1202)</f>
        <v>2621.366915447896</v>
      </c>
      <c r="BI19" s="35">
        <f>SUM('Payroll'!BI22,'Payroll'!BI42,'Payroll'!BI62,'Payroll'!BI82,'Payroll'!BI102,'Payroll'!BI122,'Payroll'!BI142,'Payroll'!BI162,'Payroll'!BI182,'Payroll'!BI202,'Payroll'!BI222,'Payroll'!BI242,'Payroll'!BI262,'Payroll'!BI282,'Payroll'!BI302,'Payroll'!BI322,'Payroll'!BI342,'Payroll'!BI362,'Payroll'!BI382,'Payroll'!BI402,'Payroll'!BI422,'Payroll'!BI442,'Payroll'!BI462,'Payroll'!BI482,'Payroll'!BI502,'Payroll'!BI522,'Payroll'!BI542,'Payroll'!BI562,'Payroll'!BI582,'Payroll'!BI602,'Payroll'!BI622,'Payroll'!BI642,'Payroll'!BI662,'Payroll'!BI682,'Payroll'!BI702,'Payroll'!BI722,'Payroll'!BI742,'Payroll'!BI762,'Payroll'!BI782,'Payroll'!BI802,'Payroll'!BI822,'Payroll'!BI842,'Payroll'!BI862,'Payroll'!BI882,'Payroll'!BI902,'Payroll'!BI922,'Payroll'!BI942,'Payroll'!BI962,'Payroll'!BI982,'Payroll'!BI1002,'Payroll'!BI1022,'Payroll'!BI1042,'Payroll'!BI1062,'Payroll'!BI1082,'Payroll'!BI1102,'Payroll'!BI1122,'Payroll'!BI1142,'Payroll'!BI1162,'Payroll'!BI1182,'Payroll'!BI1202)</f>
        <v>2621.366915447896</v>
      </c>
      <c r="BJ19" s="35">
        <f>SUM('Payroll'!BJ22,'Payroll'!BJ42,'Payroll'!BJ62,'Payroll'!BJ82,'Payroll'!BJ102,'Payroll'!BJ122,'Payroll'!BJ142,'Payroll'!BJ162,'Payroll'!BJ182,'Payroll'!BJ202,'Payroll'!BJ222,'Payroll'!BJ242,'Payroll'!BJ262,'Payroll'!BJ282,'Payroll'!BJ302,'Payroll'!BJ322,'Payroll'!BJ342,'Payroll'!BJ362,'Payroll'!BJ382,'Payroll'!BJ402,'Payroll'!BJ422,'Payroll'!BJ442,'Payroll'!BJ462,'Payroll'!BJ482,'Payroll'!BJ502,'Payroll'!BJ522,'Payroll'!BJ542,'Payroll'!BJ562,'Payroll'!BJ582,'Payroll'!BJ602,'Payroll'!BJ622,'Payroll'!BJ642,'Payroll'!BJ662,'Payroll'!BJ682,'Payroll'!BJ702,'Payroll'!BJ722,'Payroll'!BJ742,'Payroll'!BJ762,'Payroll'!BJ782,'Payroll'!BJ802,'Payroll'!BJ822,'Payroll'!BJ842,'Payroll'!BJ862,'Payroll'!BJ882,'Payroll'!BJ902,'Payroll'!BJ922,'Payroll'!BJ942,'Payroll'!BJ962,'Payroll'!BJ982,'Payroll'!BJ1002,'Payroll'!BJ1022,'Payroll'!BJ1042,'Payroll'!BJ1062,'Payroll'!BJ1082,'Payroll'!BJ1102,'Payroll'!BJ1122,'Payroll'!BJ1142,'Payroll'!BJ1162,'Payroll'!BJ1182,'Payroll'!BJ1202)</f>
        <v>2621.366915447896</v>
      </c>
      <c r="BK19" s="35">
        <f>SUM('Payroll'!BK22,'Payroll'!BK42,'Payroll'!BK62,'Payroll'!BK82,'Payroll'!BK102,'Payroll'!BK122,'Payroll'!BK142,'Payroll'!BK162,'Payroll'!BK182,'Payroll'!BK202,'Payroll'!BK222,'Payroll'!BK242,'Payroll'!BK262,'Payroll'!BK282,'Payroll'!BK302,'Payroll'!BK322,'Payroll'!BK342,'Payroll'!BK362,'Payroll'!BK382,'Payroll'!BK402,'Payroll'!BK422,'Payroll'!BK442,'Payroll'!BK462,'Payroll'!BK482,'Payroll'!BK502,'Payroll'!BK522,'Payroll'!BK542,'Payroll'!BK562,'Payroll'!BK582,'Payroll'!BK602,'Payroll'!BK622,'Payroll'!BK642,'Payroll'!BK662,'Payroll'!BK682,'Payroll'!BK702,'Payroll'!BK722,'Payroll'!BK742,'Payroll'!BK762,'Payroll'!BK782,'Payroll'!BK802,'Payroll'!BK822,'Payroll'!BK842,'Payroll'!BK862,'Payroll'!BK882,'Payroll'!BK902,'Payroll'!BK922,'Payroll'!BK942,'Payroll'!BK962,'Payroll'!BK982,'Payroll'!BK1002,'Payroll'!BK1022,'Payroll'!BK1042,'Payroll'!BK1062,'Payroll'!BK1082,'Payroll'!BK1102,'Payroll'!BK1122,'Payroll'!BK1142,'Payroll'!BK1162,'Payroll'!BK1182,'Payroll'!BK1202)</f>
        <v>2621.366915447896</v>
      </c>
      <c r="BL19" s="35">
        <f>SUM('Payroll'!BL22,'Payroll'!BL42,'Payroll'!BL62,'Payroll'!BL82,'Payroll'!BL102,'Payroll'!BL122,'Payroll'!BL142,'Payroll'!BL162,'Payroll'!BL182,'Payroll'!BL202,'Payroll'!BL222,'Payroll'!BL242,'Payroll'!BL262,'Payroll'!BL282,'Payroll'!BL302,'Payroll'!BL322,'Payroll'!BL342,'Payroll'!BL362,'Payroll'!BL382,'Payroll'!BL402,'Payroll'!BL422,'Payroll'!BL442,'Payroll'!BL462,'Payroll'!BL482,'Payroll'!BL502,'Payroll'!BL522,'Payroll'!BL542,'Payroll'!BL562,'Payroll'!BL582,'Payroll'!BL602,'Payroll'!BL622,'Payroll'!BL642,'Payroll'!BL662,'Payroll'!BL682,'Payroll'!BL702,'Payroll'!BL722,'Payroll'!BL742,'Payroll'!BL762,'Payroll'!BL782,'Payroll'!BL802,'Payroll'!BL822,'Payroll'!BL842,'Payroll'!BL862,'Payroll'!BL882,'Payroll'!BL902,'Payroll'!BL922,'Payroll'!BL942,'Payroll'!BL962,'Payroll'!BL982,'Payroll'!BL1002,'Payroll'!BL1022,'Payroll'!BL1042,'Payroll'!BL1062,'Payroll'!BL1082,'Payroll'!BL1102,'Payroll'!BL1122,'Payroll'!BL1142,'Payroll'!BL1162,'Payroll'!BL1182,'Payroll'!BL1202)</f>
        <v>2621.366915447896</v>
      </c>
      <c r="BM19" s="35">
        <f>SUM('Payroll'!BM22,'Payroll'!BM42,'Payroll'!BM62,'Payroll'!BM82,'Payroll'!BM102,'Payroll'!BM122,'Payroll'!BM142,'Payroll'!BM162,'Payroll'!BM182,'Payroll'!BM202,'Payroll'!BM222,'Payroll'!BM242,'Payroll'!BM262,'Payroll'!BM282,'Payroll'!BM302,'Payroll'!BM322,'Payroll'!BM342,'Payroll'!BM362,'Payroll'!BM382,'Payroll'!BM402,'Payroll'!BM422,'Payroll'!BM442,'Payroll'!BM462,'Payroll'!BM482,'Payroll'!BM502,'Payroll'!BM522,'Payroll'!BM542,'Payroll'!BM562,'Payroll'!BM582,'Payroll'!BM602,'Payroll'!BM622,'Payroll'!BM642,'Payroll'!BM662,'Payroll'!BM682,'Payroll'!BM702,'Payroll'!BM722,'Payroll'!BM742,'Payroll'!BM762,'Payroll'!BM782,'Payroll'!BM802,'Payroll'!BM822,'Payroll'!BM842,'Payroll'!BM862,'Payroll'!BM882,'Payroll'!BM902,'Payroll'!BM922,'Payroll'!BM942,'Payroll'!BM962,'Payroll'!BM982,'Payroll'!BM1002,'Payroll'!BM1022,'Payroll'!BM1042,'Payroll'!BM1062,'Payroll'!BM1082,'Payroll'!BM1102,'Payroll'!BM1122,'Payroll'!BM1142,'Payroll'!BM1162,'Payroll'!BM1182,'Payroll'!BM1202)</f>
        <v>2621.366915447896</v>
      </c>
      <c r="BN19" s="35">
        <f>SUM('Payroll'!BN22,'Payroll'!BN42,'Payroll'!BN62,'Payroll'!BN82,'Payroll'!BN102,'Payroll'!BN122,'Payroll'!BN142,'Payroll'!BN162,'Payroll'!BN182,'Payroll'!BN202,'Payroll'!BN222,'Payroll'!BN242,'Payroll'!BN262,'Payroll'!BN282,'Payroll'!BN302,'Payroll'!BN322,'Payroll'!BN342,'Payroll'!BN362,'Payroll'!BN382,'Payroll'!BN402,'Payroll'!BN422,'Payroll'!BN442,'Payroll'!BN462,'Payroll'!BN482,'Payroll'!BN502,'Payroll'!BN522,'Payroll'!BN542,'Payroll'!BN562,'Payroll'!BN582,'Payroll'!BN602,'Payroll'!BN622,'Payroll'!BN642,'Payroll'!BN662,'Payroll'!BN682,'Payroll'!BN702,'Payroll'!BN722,'Payroll'!BN742,'Payroll'!BN762,'Payroll'!BN782,'Payroll'!BN802,'Payroll'!BN822,'Payroll'!BN842,'Payroll'!BN862,'Payroll'!BN882,'Payroll'!BN902,'Payroll'!BN922,'Payroll'!BN942,'Payroll'!BN962,'Payroll'!BN982,'Payroll'!BN1002,'Payroll'!BN1022,'Payroll'!BN1042,'Payroll'!BN1062,'Payroll'!BN1082,'Payroll'!BN1102,'Payroll'!BN1122,'Payroll'!BN1142,'Payroll'!BN1162,'Payroll'!BN1182,'Payroll'!BN1202)</f>
        <v>2621.366915447896</v>
      </c>
      <c r="BO19" s="35">
        <f>SUM('Payroll'!BO22,'Payroll'!BO42,'Payroll'!BO62,'Payroll'!BO82,'Payroll'!BO102,'Payroll'!BO122,'Payroll'!BO142,'Payroll'!BO162,'Payroll'!BO182,'Payroll'!BO202,'Payroll'!BO222,'Payroll'!BO242,'Payroll'!BO262,'Payroll'!BO282,'Payroll'!BO302,'Payroll'!BO322,'Payroll'!BO342,'Payroll'!BO362,'Payroll'!BO382,'Payroll'!BO402,'Payroll'!BO422,'Payroll'!BO442,'Payroll'!BO462,'Payroll'!BO482,'Payroll'!BO502,'Payroll'!BO522,'Payroll'!BO542,'Payroll'!BO562,'Payroll'!BO582,'Payroll'!BO602,'Payroll'!BO622,'Payroll'!BO642,'Payroll'!BO662,'Payroll'!BO682,'Payroll'!BO702,'Payroll'!BO722,'Payroll'!BO742,'Payroll'!BO762,'Payroll'!BO782,'Payroll'!BO802,'Payroll'!BO822,'Payroll'!BO842,'Payroll'!BO862,'Payroll'!BO882,'Payroll'!BO902,'Payroll'!BO922,'Payroll'!BO942,'Payroll'!BO962,'Payroll'!BO982,'Payroll'!BO1002,'Payroll'!BO1022,'Payroll'!BO1042,'Payroll'!BO1062,'Payroll'!BO1082,'Payroll'!BO1102,'Payroll'!BO1122,'Payroll'!BO1142,'Payroll'!BO1162,'Payroll'!BO1182,'Payroll'!BO1202)</f>
        <v>2621.366915447896</v>
      </c>
    </row>
    <row r="20" ht="22" customHeight="1">
      <c r="A20" s="2" t="str">
        <v>PPL.U2</v>
      </c>
      <c r="B20" s="6" t="str">
        <v>U2 maternity levy</v>
      </c>
      <c r="C20" s="2" t="str">
        <v>EUR</v>
      </c>
      <c r="D20" s="2" t="str">
        <v>SUM</v>
      </c>
      <c r="E20" s="36">
        <f>SUM(H20:BO20)</f>
        <v>26447.72009084485</v>
      </c>
      <c r="F20" s="6" t="str"/>
      <c r="G20" s="2"/>
      <c r="H20" s="35">
        <f>SUM('Payroll'!H23,'Payroll'!H43,'Payroll'!H63,'Payroll'!H83,'Payroll'!H103,'Payroll'!H123,'Payroll'!H143,'Payroll'!H163,'Payroll'!H183,'Payroll'!H203,'Payroll'!H223,'Payroll'!H243,'Payroll'!H263,'Payroll'!H283,'Payroll'!H303,'Payroll'!H323,'Payroll'!H343,'Payroll'!H363,'Payroll'!H383,'Payroll'!H403,'Payroll'!H423,'Payroll'!H443,'Payroll'!H463,'Payroll'!H483,'Payroll'!H503,'Payroll'!H523,'Payroll'!H543,'Payroll'!H563,'Payroll'!H583,'Payroll'!H603,'Payroll'!H623,'Payroll'!H643,'Payroll'!H663,'Payroll'!H683,'Payroll'!H703,'Payroll'!H723,'Payroll'!H743,'Payroll'!H763,'Payroll'!H783,'Payroll'!H803,'Payroll'!H823,'Payroll'!H843,'Payroll'!H863,'Payroll'!H883,'Payroll'!H903,'Payroll'!H923,'Payroll'!H943,'Payroll'!H963,'Payroll'!H983,'Payroll'!H1003,'Payroll'!H1023,'Payroll'!H1043,'Payroll'!H1063,'Payroll'!H1083,'Payroll'!H1103,'Payroll'!H1123,'Payroll'!H1143,'Payroll'!H1163,'Payroll'!H1183,'Payroll'!H1203)</f>
        <v>34.155</v>
      </c>
      <c r="I20" s="35">
        <f>SUM('Payroll'!I23,'Payroll'!I43,'Payroll'!I63,'Payroll'!I83,'Payroll'!I103,'Payroll'!I123,'Payroll'!I143,'Payroll'!I163,'Payroll'!I183,'Payroll'!I203,'Payroll'!I223,'Payroll'!I243,'Payroll'!I263,'Payroll'!I283,'Payroll'!I303,'Payroll'!I323,'Payroll'!I343,'Payroll'!I363,'Payroll'!I383,'Payroll'!I403,'Payroll'!I423,'Payroll'!I443,'Payroll'!I463,'Payroll'!I483,'Payroll'!I503,'Payroll'!I523,'Payroll'!I543,'Payroll'!I563,'Payroll'!I583,'Payroll'!I603,'Payroll'!I623,'Payroll'!I643,'Payroll'!I663,'Payroll'!I683,'Payroll'!I703,'Payroll'!I723,'Payroll'!I743,'Payroll'!I763,'Payroll'!I783,'Payroll'!I803,'Payroll'!I823,'Payroll'!I843,'Payroll'!I863,'Payroll'!I883,'Payroll'!I903,'Payroll'!I923,'Payroll'!I943,'Payroll'!I963,'Payroll'!I983,'Payroll'!I1003,'Payroll'!I1023,'Payroll'!I1043,'Payroll'!I1063,'Payroll'!I1083,'Payroll'!I1103,'Payroll'!I1123,'Payroll'!I1143,'Payroll'!I1163,'Payroll'!I1183,'Payroll'!I1203)</f>
        <v>68.31</v>
      </c>
      <c r="J20" s="35">
        <f>SUM('Payroll'!J23,'Payroll'!J43,'Payroll'!J63,'Payroll'!J83,'Payroll'!J103,'Payroll'!J123,'Payroll'!J143,'Payroll'!J163,'Payroll'!J183,'Payroll'!J203,'Payroll'!J223,'Payroll'!J243,'Payroll'!J263,'Payroll'!J283,'Payroll'!J303,'Payroll'!J323,'Payroll'!J343,'Payroll'!J363,'Payroll'!J383,'Payroll'!J403,'Payroll'!J423,'Payroll'!J443,'Payroll'!J463,'Payroll'!J483,'Payroll'!J503,'Payroll'!J523,'Payroll'!J543,'Payroll'!J563,'Payroll'!J583,'Payroll'!J603,'Payroll'!J623,'Payroll'!J643,'Payroll'!J663,'Payroll'!J683,'Payroll'!J703,'Payroll'!J723,'Payroll'!J743,'Payroll'!J763,'Payroll'!J783,'Payroll'!J803,'Payroll'!J823,'Payroll'!J843,'Payroll'!J863,'Payroll'!J883,'Payroll'!J903,'Payroll'!J923,'Payroll'!J943,'Payroll'!J963,'Payroll'!J983,'Payroll'!J1003,'Payroll'!J1023,'Payroll'!J1043,'Payroll'!J1063,'Payroll'!J1083,'Payroll'!J1103,'Payroll'!J1123,'Payroll'!J1143,'Payroll'!J1163,'Payroll'!J1183,'Payroll'!J1203)</f>
        <v>98.67</v>
      </c>
      <c r="K20" s="35">
        <f>SUM('Payroll'!K23,'Payroll'!K43,'Payroll'!K63,'Payroll'!K83,'Payroll'!K103,'Payroll'!K123,'Payroll'!K143,'Payroll'!K163,'Payroll'!K183,'Payroll'!K203,'Payroll'!K223,'Payroll'!K243,'Payroll'!K263,'Payroll'!K283,'Payroll'!K303,'Payroll'!K323,'Payroll'!K343,'Payroll'!K363,'Payroll'!K383,'Payroll'!K403,'Payroll'!K423,'Payroll'!K443,'Payroll'!K463,'Payroll'!K483,'Payroll'!K503,'Payroll'!K523,'Payroll'!K543,'Payroll'!K563,'Payroll'!K583,'Payroll'!K603,'Payroll'!K623,'Payroll'!K643,'Payroll'!K663,'Payroll'!K683,'Payroll'!K703,'Payroll'!K723,'Payroll'!K743,'Payroll'!K763,'Payroll'!K783,'Payroll'!K803,'Payroll'!K823,'Payroll'!K843,'Payroll'!K863,'Payroll'!K883,'Payroll'!K903,'Payroll'!K923,'Payroll'!K943,'Payroll'!K963,'Payroll'!K983,'Payroll'!K1003,'Payroll'!K1023,'Payroll'!K1043,'Payroll'!K1063,'Payroll'!K1083,'Payroll'!K1103,'Payroll'!K1123,'Payroll'!K1143,'Payroll'!K1163,'Payroll'!K1183,'Payroll'!K1203)</f>
        <v>159.39000000000001</v>
      </c>
      <c r="L20" s="35">
        <f>SUM('Payroll'!L23,'Payroll'!L43,'Payroll'!L63,'Payroll'!L83,'Payroll'!L103,'Payroll'!L123,'Payroll'!L143,'Payroll'!L163,'Payroll'!L183,'Payroll'!L203,'Payroll'!L223,'Payroll'!L243,'Payroll'!L263,'Payroll'!L283,'Payroll'!L303,'Payroll'!L323,'Payroll'!L343,'Payroll'!L363,'Payroll'!L383,'Payroll'!L403,'Payroll'!L423,'Payroll'!L443,'Payroll'!L463,'Payroll'!L483,'Payroll'!L503,'Payroll'!L523,'Payroll'!L543,'Payroll'!L563,'Payroll'!L583,'Payroll'!L603,'Payroll'!L623,'Payroll'!L643,'Payroll'!L663,'Payroll'!L683,'Payroll'!L703,'Payroll'!L723,'Payroll'!L743,'Payroll'!L763,'Payroll'!L783,'Payroll'!L803,'Payroll'!L823,'Payroll'!L843,'Payroll'!L863,'Payroll'!L883,'Payroll'!L903,'Payroll'!L923,'Payroll'!L943,'Payroll'!L963,'Payroll'!L983,'Payroll'!L1003,'Payroll'!L1023,'Payroll'!L1043,'Payroll'!L1063,'Payroll'!L1083,'Payroll'!L1103,'Payroll'!L1123,'Payroll'!L1143,'Payroll'!L1163,'Payroll'!L1183,'Payroll'!L1203)</f>
        <v>189.75</v>
      </c>
      <c r="M20" s="35">
        <f>SUM('Payroll'!M23,'Payroll'!M43,'Payroll'!M63,'Payroll'!M83,'Payroll'!M103,'Payroll'!M123,'Payroll'!M143,'Payroll'!M163,'Payroll'!M183,'Payroll'!M203,'Payroll'!M223,'Payroll'!M243,'Payroll'!M263,'Payroll'!M283,'Payroll'!M303,'Payroll'!M323,'Payroll'!M343,'Payroll'!M363,'Payroll'!M383,'Payroll'!M403,'Payroll'!M423,'Payroll'!M443,'Payroll'!M463,'Payroll'!M483,'Payroll'!M503,'Payroll'!M523,'Payroll'!M543,'Payroll'!M563,'Payroll'!M583,'Payroll'!M603,'Payroll'!M623,'Payroll'!M643,'Payroll'!M663,'Payroll'!M683,'Payroll'!M703,'Payroll'!M723,'Payroll'!M743,'Payroll'!M763,'Payroll'!M783,'Payroll'!M803,'Payroll'!M823,'Payroll'!M843,'Payroll'!M863,'Payroll'!M883,'Payroll'!M903,'Payroll'!M923,'Payroll'!M943,'Payroll'!M963,'Payroll'!M983,'Payroll'!M1003,'Payroll'!M1023,'Payroll'!M1043,'Payroll'!M1063,'Payroll'!M1083,'Payroll'!M1103,'Payroll'!M1123,'Payroll'!M1143,'Payroll'!M1163,'Payroll'!M1183,'Payroll'!M1203)</f>
        <v>189.75</v>
      </c>
      <c r="N20" s="35">
        <f>SUM('Payroll'!N23,'Payroll'!N43,'Payroll'!N63,'Payroll'!N83,'Payroll'!N103,'Payroll'!N123,'Payroll'!N143,'Payroll'!N163,'Payroll'!N183,'Payroll'!N203,'Payroll'!N223,'Payroll'!N243,'Payroll'!N263,'Payroll'!N283,'Payroll'!N303,'Payroll'!N323,'Payroll'!N343,'Payroll'!N363,'Payroll'!N383,'Payroll'!N403,'Payroll'!N423,'Payroll'!N443,'Payroll'!N463,'Payroll'!N483,'Payroll'!N503,'Payroll'!N523,'Payroll'!N543,'Payroll'!N563,'Payroll'!N583,'Payroll'!N603,'Payroll'!N623,'Payroll'!N643,'Payroll'!N663,'Payroll'!N683,'Payroll'!N703,'Payroll'!N723,'Payroll'!N743,'Payroll'!N763,'Payroll'!N783,'Payroll'!N803,'Payroll'!N823,'Payroll'!N843,'Payroll'!N863,'Payroll'!N883,'Payroll'!N903,'Payroll'!N923,'Payroll'!N943,'Payroll'!N963,'Payroll'!N983,'Payroll'!N1003,'Payroll'!N1023,'Payroll'!N1043,'Payroll'!N1063,'Payroll'!N1083,'Payroll'!N1103,'Payroll'!N1123,'Payroll'!N1143,'Payroll'!N1163,'Payroll'!N1183,'Payroll'!N1203)</f>
        <v>189.75</v>
      </c>
      <c r="O20" s="35">
        <f>SUM('Payroll'!O23,'Payroll'!O43,'Payroll'!O63,'Payroll'!O83,'Payroll'!O103,'Payroll'!O123,'Payroll'!O143,'Payroll'!O163,'Payroll'!O183,'Payroll'!O203,'Payroll'!O223,'Payroll'!O243,'Payroll'!O263,'Payroll'!O283,'Payroll'!O303,'Payroll'!O323,'Payroll'!O343,'Payroll'!O363,'Payroll'!O383,'Payroll'!O403,'Payroll'!O423,'Payroll'!O443,'Payroll'!O463,'Payroll'!O483,'Payroll'!O503,'Payroll'!O523,'Payroll'!O543,'Payroll'!O563,'Payroll'!O583,'Payroll'!O603,'Payroll'!O623,'Payroll'!O643,'Payroll'!O663,'Payroll'!O683,'Payroll'!O703,'Payroll'!O723,'Payroll'!O743,'Payroll'!O763,'Payroll'!O783,'Payroll'!O803,'Payroll'!O823,'Payroll'!O843,'Payroll'!O863,'Payroll'!O883,'Payroll'!O903,'Payroll'!O923,'Payroll'!O943,'Payroll'!O963,'Payroll'!O983,'Payroll'!O1003,'Payroll'!O1023,'Payroll'!O1043,'Payroll'!O1063,'Payroll'!O1083,'Payroll'!O1103,'Payroll'!O1123,'Payroll'!O1143,'Payroll'!O1163,'Payroll'!O1183,'Payroll'!O1203)</f>
        <v>231.495</v>
      </c>
      <c r="P20" s="35">
        <f>SUM('Payroll'!P23,'Payroll'!P43,'Payroll'!P63,'Payroll'!P83,'Payroll'!P103,'Payroll'!P123,'Payroll'!P143,'Payroll'!P163,'Payroll'!P183,'Payroll'!P203,'Payroll'!P223,'Payroll'!P243,'Payroll'!P263,'Payroll'!P283,'Payroll'!P303,'Payroll'!P323,'Payroll'!P343,'Payroll'!P363,'Payroll'!P383,'Payroll'!P403,'Payroll'!P423,'Payroll'!P443,'Payroll'!P463,'Payroll'!P483,'Payroll'!P503,'Payroll'!P523,'Payroll'!P543,'Payroll'!P563,'Payroll'!P583,'Payroll'!P603,'Payroll'!P623,'Payroll'!P643,'Payroll'!P663,'Payroll'!P683,'Payroll'!P703,'Payroll'!P723,'Payroll'!P743,'Payroll'!P763,'Payroll'!P783,'Payroll'!P803,'Payroll'!P823,'Payroll'!P843,'Payroll'!P863,'Payroll'!P883,'Payroll'!P903,'Payroll'!P923,'Payroll'!P943,'Payroll'!P963,'Payroll'!P983,'Payroll'!P1003,'Payroll'!P1023,'Payroll'!P1043,'Payroll'!P1063,'Payroll'!P1083,'Payroll'!P1103,'Payroll'!P1123,'Payroll'!P1143,'Payroll'!P1163,'Payroll'!P1183,'Payroll'!P1203)</f>
        <v>296.769</v>
      </c>
      <c r="Q20" s="35">
        <f>SUM('Payroll'!Q23,'Payroll'!Q43,'Payroll'!Q63,'Payroll'!Q83,'Payroll'!Q103,'Payroll'!Q123,'Payroll'!Q143,'Payroll'!Q163,'Payroll'!Q183,'Payroll'!Q203,'Payroll'!Q223,'Payroll'!Q243,'Payroll'!Q263,'Payroll'!Q283,'Payroll'!Q303,'Payroll'!Q323,'Payroll'!Q343,'Payroll'!Q363,'Payroll'!Q383,'Payroll'!Q403,'Payroll'!Q423,'Payroll'!Q443,'Payroll'!Q463,'Payroll'!Q483,'Payroll'!Q503,'Payroll'!Q523,'Payroll'!Q543,'Payroll'!Q563,'Payroll'!Q583,'Payroll'!Q603,'Payroll'!Q623,'Payroll'!Q643,'Payroll'!Q663,'Payroll'!Q683,'Payroll'!Q703,'Payroll'!Q723,'Payroll'!Q743,'Payroll'!Q763,'Payroll'!Q783,'Payroll'!Q803,'Payroll'!Q823,'Payroll'!Q843,'Payroll'!Q863,'Payroll'!Q883,'Payroll'!Q903,'Payroll'!Q923,'Payroll'!Q943,'Payroll'!Q963,'Payroll'!Q983,'Payroll'!Q1003,'Payroll'!Q1023,'Payroll'!Q1043,'Payroll'!Q1063,'Payroll'!Q1083,'Payroll'!Q1103,'Payroll'!Q1123,'Payroll'!Q1143,'Payroll'!Q1163,'Payroll'!Q1183,'Payroll'!Q1203)</f>
        <v>313.8465</v>
      </c>
      <c r="R20" s="35">
        <f>SUM('Payroll'!R23,'Payroll'!R43,'Payroll'!R63,'Payroll'!R83,'Payroll'!R103,'Payroll'!R123,'Payroll'!R143,'Payroll'!R163,'Payroll'!R183,'Payroll'!R203,'Payroll'!R223,'Payroll'!R243,'Payroll'!R263,'Payroll'!R283,'Payroll'!R303,'Payroll'!R323,'Payroll'!R343,'Payroll'!R363,'Payroll'!R383,'Payroll'!R403,'Payroll'!R423,'Payroll'!R443,'Payroll'!R463,'Payroll'!R483,'Payroll'!R503,'Payroll'!R523,'Payroll'!R543,'Payroll'!R563,'Payroll'!R583,'Payroll'!R603,'Payroll'!R623,'Payroll'!R643,'Payroll'!R663,'Payroll'!R683,'Payroll'!R703,'Payroll'!R723,'Payroll'!R743,'Payroll'!R763,'Payroll'!R783,'Payroll'!R803,'Payroll'!R823,'Payroll'!R843,'Payroll'!R863,'Payroll'!R883,'Payroll'!R903,'Payroll'!R923,'Payroll'!R943,'Payroll'!R963,'Payroll'!R983,'Payroll'!R1003,'Payroll'!R1023,'Payroll'!R1043,'Payroll'!R1063,'Payroll'!R1083,'Payroll'!R1103,'Payroll'!R1123,'Payroll'!R1143,'Payroll'!R1163,'Payroll'!R1183,'Payroll'!R1203)</f>
        <v>313.8465</v>
      </c>
      <c r="S20" s="35">
        <f>SUM('Payroll'!S23,'Payroll'!S43,'Payroll'!S63,'Payroll'!S83,'Payroll'!S103,'Payroll'!S123,'Payroll'!S143,'Payroll'!S163,'Payroll'!S183,'Payroll'!S203,'Payroll'!S223,'Payroll'!S243,'Payroll'!S263,'Payroll'!S283,'Payroll'!S303,'Payroll'!S323,'Payroll'!S343,'Payroll'!S363,'Payroll'!S383,'Payroll'!S403,'Payroll'!S423,'Payroll'!S443,'Payroll'!S463,'Payroll'!S483,'Payroll'!S503,'Payroll'!S523,'Payroll'!S543,'Payroll'!S563,'Payroll'!S583,'Payroll'!S603,'Payroll'!S623,'Payroll'!S643,'Payroll'!S663,'Payroll'!S683,'Payroll'!S703,'Payroll'!S723,'Payroll'!S743,'Payroll'!S763,'Payroll'!S783,'Payroll'!S803,'Payroll'!S823,'Payroll'!S843,'Payroll'!S863,'Payroll'!S883,'Payroll'!S903,'Payroll'!S923,'Payroll'!S943,'Payroll'!S963,'Payroll'!S983,'Payroll'!S1003,'Payroll'!S1023,'Payroll'!S1043,'Payroll'!S1063,'Payroll'!S1083,'Payroll'!S1103,'Payroll'!S1123,'Payroll'!S1143,'Payroll'!S1163,'Payroll'!S1183,'Payroll'!S1203)</f>
        <v>313.8465</v>
      </c>
      <c r="T20" s="35">
        <f>SUM('Payroll'!T23,'Payroll'!T43,'Payroll'!T63,'Payroll'!T83,'Payroll'!T103,'Payroll'!T123,'Payroll'!T143,'Payroll'!T163,'Payroll'!T183,'Payroll'!T203,'Payroll'!T223,'Payroll'!T243,'Payroll'!T263,'Payroll'!T283,'Payroll'!T303,'Payroll'!T323,'Payroll'!T343,'Payroll'!T363,'Payroll'!T383,'Payroll'!T403,'Payroll'!T423,'Payroll'!T443,'Payroll'!T463,'Payroll'!T483,'Payroll'!T503,'Payroll'!T523,'Payroll'!T543,'Payroll'!T563,'Payroll'!T583,'Payroll'!T603,'Payroll'!T623,'Payroll'!T643,'Payroll'!T663,'Payroll'!T683,'Payroll'!T703,'Payroll'!T723,'Payroll'!T743,'Payroll'!T763,'Payroll'!T783,'Payroll'!T803,'Payroll'!T823,'Payroll'!T843,'Payroll'!T863,'Payroll'!T883,'Payroll'!T903,'Payroll'!T923,'Payroll'!T943,'Payroll'!T963,'Payroll'!T983,'Payroll'!T1003,'Payroll'!T1023,'Payroll'!T1043,'Payroll'!T1063,'Payroll'!T1083,'Payroll'!T1103,'Payroll'!T1123,'Payroll'!T1143,'Payroll'!T1163,'Payroll'!T1183,'Payroll'!T1203)</f>
        <v>352.3259025</v>
      </c>
      <c r="U20" s="35">
        <f>SUM('Payroll'!U23,'Payroll'!U43,'Payroll'!U63,'Payroll'!U83,'Payroll'!U103,'Payroll'!U123,'Payroll'!U143,'Payroll'!U163,'Payroll'!U183,'Payroll'!U203,'Payroll'!U223,'Payroll'!U243,'Payroll'!U263,'Payroll'!U283,'Payroll'!U303,'Payroll'!U323,'Payroll'!U343,'Payroll'!U363,'Payroll'!U383,'Payroll'!U403,'Payroll'!U423,'Payroll'!U443,'Payroll'!U463,'Payroll'!U483,'Payroll'!U503,'Payroll'!U523,'Payroll'!U543,'Payroll'!U563,'Payroll'!U583,'Payroll'!U603,'Payroll'!U623,'Payroll'!U643,'Payroll'!U663,'Payroll'!U683,'Payroll'!U703,'Payroll'!U723,'Payroll'!U743,'Payroll'!U763,'Payroll'!U783,'Payroll'!U803,'Payroll'!U823,'Payroll'!U843,'Payroll'!U863,'Payroll'!U883,'Payroll'!U903,'Payroll'!U923,'Payroll'!U943,'Payroll'!U963,'Payroll'!U983,'Payroll'!U1003,'Payroll'!U1023,'Payroll'!U1043,'Payroll'!U1063,'Payroll'!U1083,'Payroll'!U1103,'Payroll'!U1123,'Payroll'!U1143,'Payroll'!U1163,'Payroll'!U1183,'Payroll'!U1203)</f>
        <v>352.3259025</v>
      </c>
      <c r="V20" s="35">
        <f>SUM('Payroll'!V23,'Payroll'!V43,'Payroll'!V63,'Payroll'!V83,'Payroll'!V103,'Payroll'!V123,'Payroll'!V143,'Payroll'!V163,'Payroll'!V183,'Payroll'!V203,'Payroll'!V223,'Payroll'!V243,'Payroll'!V263,'Payroll'!V283,'Payroll'!V303,'Payroll'!V323,'Payroll'!V343,'Payroll'!V363,'Payroll'!V383,'Payroll'!V403,'Payroll'!V423,'Payroll'!V443,'Payroll'!V463,'Payroll'!V483,'Payroll'!V503,'Payroll'!V523,'Payroll'!V543,'Payroll'!V563,'Payroll'!V583,'Payroll'!V603,'Payroll'!V623,'Payroll'!V643,'Payroll'!V663,'Payroll'!V683,'Payroll'!V703,'Payroll'!V723,'Payroll'!V743,'Payroll'!V763,'Payroll'!V783,'Payroll'!V803,'Payroll'!V823,'Payroll'!V843,'Payroll'!V863,'Payroll'!V883,'Payroll'!V903,'Payroll'!V923,'Payroll'!V943,'Payroll'!V963,'Payroll'!V983,'Payroll'!V1003,'Payroll'!V1023,'Payroll'!V1043,'Payroll'!V1063,'Payroll'!V1083,'Payroll'!V1103,'Payroll'!V1123,'Payroll'!V1143,'Payroll'!V1163,'Payroll'!V1183,'Payroll'!V1203)</f>
        <v>352.3259025</v>
      </c>
      <c r="W20" s="35">
        <f>SUM('Payroll'!W23,'Payroll'!W43,'Payroll'!W63,'Payroll'!W83,'Payroll'!W103,'Payroll'!W123,'Payroll'!W143,'Payroll'!W163,'Payroll'!W183,'Payroll'!W203,'Payroll'!W223,'Payroll'!W243,'Payroll'!W263,'Payroll'!W283,'Payroll'!W303,'Payroll'!W323,'Payroll'!W343,'Payroll'!W363,'Payroll'!W383,'Payroll'!W403,'Payroll'!W423,'Payroll'!W443,'Payroll'!W463,'Payroll'!W483,'Payroll'!W503,'Payroll'!W523,'Payroll'!W543,'Payroll'!W563,'Payroll'!W583,'Payroll'!W603,'Payroll'!W623,'Payroll'!W643,'Payroll'!W663,'Payroll'!W683,'Payroll'!W703,'Payroll'!W723,'Payroll'!W743,'Payroll'!W763,'Payroll'!W783,'Payroll'!W803,'Payroll'!W823,'Payroll'!W843,'Payroll'!W863,'Payroll'!W883,'Payroll'!W903,'Payroll'!W923,'Payroll'!W943,'Payroll'!W963,'Payroll'!W983,'Payroll'!W1003,'Payroll'!W1023,'Payroll'!W1043,'Payroll'!W1063,'Payroll'!W1083,'Payroll'!W1103,'Payroll'!W1123,'Payroll'!W1143,'Payroll'!W1163,'Payroll'!W1183,'Payroll'!W1203)</f>
        <v>352.3259025</v>
      </c>
      <c r="X20" s="35">
        <f>SUM('Payroll'!X23,'Payroll'!X43,'Payroll'!X63,'Payroll'!X83,'Payroll'!X103,'Payroll'!X123,'Payroll'!X143,'Payroll'!X163,'Payroll'!X183,'Payroll'!X203,'Payroll'!X223,'Payroll'!X243,'Payroll'!X263,'Payroll'!X283,'Payroll'!X303,'Payroll'!X323,'Payroll'!X343,'Payroll'!X363,'Payroll'!X383,'Payroll'!X403,'Payroll'!X423,'Payroll'!X443,'Payroll'!X463,'Payroll'!X483,'Payroll'!X503,'Payroll'!X523,'Payroll'!X543,'Payroll'!X563,'Payroll'!X583,'Payroll'!X603,'Payroll'!X623,'Payroll'!X643,'Payroll'!X663,'Payroll'!X683,'Payroll'!X703,'Payroll'!X723,'Payroll'!X743,'Payroll'!X763,'Payroll'!X783,'Payroll'!X803,'Payroll'!X823,'Payroll'!X843,'Payroll'!X863,'Payroll'!X883,'Payroll'!X903,'Payroll'!X923,'Payroll'!X943,'Payroll'!X963,'Payroll'!X983,'Payroll'!X1003,'Payroll'!X1023,'Payroll'!X1043,'Payroll'!X1063,'Payroll'!X1083,'Payroll'!X1103,'Payroll'!X1123,'Payroll'!X1143,'Payroll'!X1163,'Payroll'!X1183,'Payroll'!X1203)</f>
        <v>352.3259025</v>
      </c>
      <c r="Y20" s="35">
        <f>SUM('Payroll'!Y23,'Payroll'!Y43,'Payroll'!Y63,'Payroll'!Y83,'Payroll'!Y103,'Payroll'!Y123,'Payroll'!Y143,'Payroll'!Y163,'Payroll'!Y183,'Payroll'!Y203,'Payroll'!Y223,'Payroll'!Y243,'Payroll'!Y263,'Payroll'!Y283,'Payroll'!Y303,'Payroll'!Y323,'Payroll'!Y343,'Payroll'!Y363,'Payroll'!Y383,'Payroll'!Y403,'Payroll'!Y423,'Payroll'!Y443,'Payroll'!Y463,'Payroll'!Y483,'Payroll'!Y503,'Payroll'!Y523,'Payroll'!Y543,'Payroll'!Y563,'Payroll'!Y583,'Payroll'!Y603,'Payroll'!Y623,'Payroll'!Y643,'Payroll'!Y663,'Payroll'!Y683,'Payroll'!Y703,'Payroll'!Y723,'Payroll'!Y743,'Payroll'!Y763,'Payroll'!Y783,'Payroll'!Y803,'Payroll'!Y823,'Payroll'!Y843,'Payroll'!Y863,'Payroll'!Y883,'Payroll'!Y903,'Payroll'!Y923,'Payroll'!Y943,'Payroll'!Y963,'Payroll'!Y983,'Payroll'!Y1003,'Payroll'!Y1023,'Payroll'!Y1043,'Payroll'!Y1063,'Payroll'!Y1083,'Payroll'!Y1103,'Payroll'!Y1123,'Payroll'!Y1143,'Payroll'!Y1163,'Payroll'!Y1183,'Payroll'!Y1203)</f>
        <v>352.3259025</v>
      </c>
      <c r="Z20" s="35">
        <f>SUM('Payroll'!Z23,'Payroll'!Z43,'Payroll'!Z63,'Payroll'!Z83,'Payroll'!Z103,'Payroll'!Z123,'Payroll'!Z143,'Payroll'!Z163,'Payroll'!Z183,'Payroll'!Z203,'Payroll'!Z223,'Payroll'!Z243,'Payroll'!Z263,'Payroll'!Z283,'Payroll'!Z303,'Payroll'!Z323,'Payroll'!Z343,'Payroll'!Z363,'Payroll'!Z383,'Payroll'!Z403,'Payroll'!Z423,'Payroll'!Z443,'Payroll'!Z463,'Payroll'!Z483,'Payroll'!Z503,'Payroll'!Z523,'Payroll'!Z543,'Payroll'!Z563,'Payroll'!Z583,'Payroll'!Z603,'Payroll'!Z623,'Payroll'!Z643,'Payroll'!Z663,'Payroll'!Z683,'Payroll'!Z703,'Payroll'!Z723,'Payroll'!Z743,'Payroll'!Z763,'Payroll'!Z783,'Payroll'!Z803,'Payroll'!Z823,'Payroll'!Z843,'Payroll'!Z863,'Payroll'!Z883,'Payroll'!Z903,'Payroll'!Z923,'Payroll'!Z943,'Payroll'!Z963,'Payroll'!Z983,'Payroll'!Z1003,'Payroll'!Z1023,'Payroll'!Z1043,'Payroll'!Z1063,'Payroll'!Z1083,'Payroll'!Z1103,'Payroll'!Z1123,'Payroll'!Z1143,'Payroll'!Z1163,'Payroll'!Z1183,'Payroll'!Z1203)</f>
        <v>468.6715275</v>
      </c>
      <c r="AA20" s="35">
        <f>SUM('Payroll'!AA23,'Payroll'!AA43,'Payroll'!AA63,'Payroll'!AA83,'Payroll'!AA103,'Payroll'!AA123,'Payroll'!AA143,'Payroll'!AA163,'Payroll'!AA183,'Payroll'!AA203,'Payroll'!AA223,'Payroll'!AA243,'Payroll'!AA263,'Payroll'!AA283,'Payroll'!AA303,'Payroll'!AA323,'Payroll'!AA343,'Payroll'!AA363,'Payroll'!AA383,'Payroll'!AA403,'Payroll'!AA423,'Payroll'!AA443,'Payroll'!AA463,'Payroll'!AA483,'Payroll'!AA503,'Payroll'!AA523,'Payroll'!AA543,'Payroll'!AA563,'Payroll'!AA583,'Payroll'!AA603,'Payroll'!AA623,'Payroll'!AA643,'Payroll'!AA663,'Payroll'!AA683,'Payroll'!AA703,'Payroll'!AA723,'Payroll'!AA743,'Payroll'!AA763,'Payroll'!AA783,'Payroll'!AA803,'Payroll'!AA823,'Payroll'!AA843,'Payroll'!AA863,'Payroll'!AA883,'Payroll'!AA903,'Payroll'!AA923,'Payroll'!AA943,'Payroll'!AA963,'Payroll'!AA983,'Payroll'!AA1003,'Payroll'!AA1023,'Payroll'!AA1043,'Payroll'!AA1063,'Payroll'!AA1083,'Payroll'!AA1103,'Payroll'!AA1123,'Payroll'!AA1143,'Payroll'!AA1163,'Payroll'!AA1183,'Payroll'!AA1203)</f>
        <v>468.6715275</v>
      </c>
      <c r="AB20" s="35">
        <f>SUM('Payroll'!AB23,'Payroll'!AB43,'Payroll'!AB63,'Payroll'!AB83,'Payroll'!AB103,'Payroll'!AB123,'Payroll'!AB143,'Payroll'!AB163,'Payroll'!AB183,'Payroll'!AB203,'Payroll'!AB223,'Payroll'!AB243,'Payroll'!AB263,'Payroll'!AB283,'Payroll'!AB303,'Payroll'!AB323,'Payroll'!AB343,'Payroll'!AB363,'Payroll'!AB383,'Payroll'!AB403,'Payroll'!AB423,'Payroll'!AB443,'Payroll'!AB463,'Payroll'!AB483,'Payroll'!AB503,'Payroll'!AB523,'Payroll'!AB543,'Payroll'!AB563,'Payroll'!AB583,'Payroll'!AB603,'Payroll'!AB623,'Payroll'!AB643,'Payroll'!AB663,'Payroll'!AB683,'Payroll'!AB703,'Payroll'!AB723,'Payroll'!AB743,'Payroll'!AB763,'Payroll'!AB783,'Payroll'!AB803,'Payroll'!AB823,'Payroll'!AB843,'Payroll'!AB863,'Payroll'!AB883,'Payroll'!AB903,'Payroll'!AB923,'Payroll'!AB943,'Payroll'!AB963,'Payroll'!AB983,'Payroll'!AB1003,'Payroll'!AB1023,'Payroll'!AB1043,'Payroll'!AB1063,'Payroll'!AB1083,'Payroll'!AB1103,'Payroll'!AB1123,'Payroll'!AB1143,'Payroll'!AB1163,'Payroll'!AB1183,'Payroll'!AB1203)</f>
        <v>468.6715275</v>
      </c>
      <c r="AC20" s="35">
        <f>SUM('Payroll'!AC23,'Payroll'!AC43,'Payroll'!AC63,'Payroll'!AC83,'Payroll'!AC103,'Payroll'!AC123,'Payroll'!AC143,'Payroll'!AC163,'Payroll'!AC183,'Payroll'!AC203,'Payroll'!AC223,'Payroll'!AC243,'Payroll'!AC263,'Payroll'!AC283,'Payroll'!AC303,'Payroll'!AC323,'Payroll'!AC343,'Payroll'!AC363,'Payroll'!AC383,'Payroll'!AC403,'Payroll'!AC423,'Payroll'!AC443,'Payroll'!AC463,'Payroll'!AC483,'Payroll'!AC503,'Payroll'!AC523,'Payroll'!AC543,'Payroll'!AC563,'Payroll'!AC583,'Payroll'!AC603,'Payroll'!AC623,'Payroll'!AC643,'Payroll'!AC663,'Payroll'!AC683,'Payroll'!AC703,'Payroll'!AC723,'Payroll'!AC743,'Payroll'!AC763,'Payroll'!AC783,'Payroll'!AC803,'Payroll'!AC823,'Payroll'!AC843,'Payroll'!AC863,'Payroll'!AC883,'Payroll'!AC903,'Payroll'!AC923,'Payroll'!AC943,'Payroll'!AC963,'Payroll'!AC983,'Payroll'!AC1003,'Payroll'!AC1023,'Payroll'!AC1043,'Payroll'!AC1063,'Payroll'!AC1083,'Payroll'!AC1103,'Payroll'!AC1123,'Payroll'!AC1143,'Payroll'!AC1163,'Payroll'!AC1183,'Payroll'!AC1203)</f>
        <v>468.6715275</v>
      </c>
      <c r="AD20" s="35">
        <f>SUM('Payroll'!AD23,'Payroll'!AD43,'Payroll'!AD63,'Payroll'!AD83,'Payroll'!AD103,'Payroll'!AD123,'Payroll'!AD143,'Payroll'!AD163,'Payroll'!AD183,'Payroll'!AD203,'Payroll'!AD223,'Payroll'!AD243,'Payroll'!AD263,'Payroll'!AD283,'Payroll'!AD303,'Payroll'!AD323,'Payroll'!AD343,'Payroll'!AD363,'Payroll'!AD383,'Payroll'!AD403,'Payroll'!AD423,'Payroll'!AD443,'Payroll'!AD463,'Payroll'!AD483,'Payroll'!AD503,'Payroll'!AD523,'Payroll'!AD543,'Payroll'!AD563,'Payroll'!AD583,'Payroll'!AD603,'Payroll'!AD623,'Payroll'!AD643,'Payroll'!AD663,'Payroll'!AD683,'Payroll'!AD703,'Payroll'!AD723,'Payroll'!AD743,'Payroll'!AD763,'Payroll'!AD783,'Payroll'!AD803,'Payroll'!AD823,'Payroll'!AD843,'Payroll'!AD863,'Payroll'!AD883,'Payroll'!AD903,'Payroll'!AD923,'Payroll'!AD943,'Payroll'!AD963,'Payroll'!AD983,'Payroll'!AD1003,'Payroll'!AD1023,'Payroll'!AD1043,'Payroll'!AD1063,'Payroll'!AD1083,'Payroll'!AD1103,'Payroll'!AD1123,'Payroll'!AD1143,'Payroll'!AD1163,'Payroll'!AD1183,'Payroll'!AD1203)</f>
        <v>468.6715275</v>
      </c>
      <c r="AE20" s="35">
        <f>SUM('Payroll'!AE23,'Payroll'!AE43,'Payroll'!AE63,'Payroll'!AE83,'Payroll'!AE103,'Payroll'!AE123,'Payroll'!AE143,'Payroll'!AE163,'Payroll'!AE183,'Payroll'!AE203,'Payroll'!AE223,'Payroll'!AE243,'Payroll'!AE263,'Payroll'!AE283,'Payroll'!AE303,'Payroll'!AE323,'Payroll'!AE343,'Payroll'!AE363,'Payroll'!AE383,'Payroll'!AE403,'Payroll'!AE423,'Payroll'!AE443,'Payroll'!AE463,'Payroll'!AE483,'Payroll'!AE503,'Payroll'!AE523,'Payroll'!AE543,'Payroll'!AE563,'Payroll'!AE583,'Payroll'!AE603,'Payroll'!AE623,'Payroll'!AE643,'Payroll'!AE663,'Payroll'!AE683,'Payroll'!AE703,'Payroll'!AE723,'Payroll'!AE743,'Payroll'!AE763,'Payroll'!AE783,'Payroll'!AE803,'Payroll'!AE823,'Payroll'!AE843,'Payroll'!AE863,'Payroll'!AE883,'Payroll'!AE903,'Payroll'!AE923,'Payroll'!AE943,'Payroll'!AE963,'Payroll'!AE983,'Payroll'!AE1003,'Payroll'!AE1023,'Payroll'!AE1043,'Payroll'!AE1063,'Payroll'!AE1083,'Payroll'!AE1103,'Payroll'!AE1123,'Payroll'!AE1143,'Payroll'!AE1163,'Payroll'!AE1183,'Payroll'!AE1203)</f>
        <v>494.20239</v>
      </c>
      <c r="AF20" s="35">
        <f>SUM('Payroll'!AF23,'Payroll'!AF43,'Payroll'!AF63,'Payroll'!AF83,'Payroll'!AF103,'Payroll'!AF123,'Payroll'!AF143,'Payroll'!AF163,'Payroll'!AF183,'Payroll'!AF203,'Payroll'!AF223,'Payroll'!AF243,'Payroll'!AF263,'Payroll'!AF283,'Payroll'!AF303,'Payroll'!AF323,'Payroll'!AF343,'Payroll'!AF363,'Payroll'!AF383,'Payroll'!AF403,'Payroll'!AF423,'Payroll'!AF443,'Payroll'!AF463,'Payroll'!AF483,'Payroll'!AF503,'Payroll'!AF523,'Payroll'!AF543,'Payroll'!AF563,'Payroll'!AF583,'Payroll'!AF603,'Payroll'!AF623,'Payroll'!AF643,'Payroll'!AF663,'Payroll'!AF683,'Payroll'!AF703,'Payroll'!AF723,'Payroll'!AF743,'Payroll'!AF763,'Payroll'!AF783,'Payroll'!AF803,'Payroll'!AF823,'Payroll'!AF843,'Payroll'!AF863,'Payroll'!AF883,'Payroll'!AF903,'Payroll'!AF923,'Payroll'!AF943,'Payroll'!AF963,'Payroll'!AF983,'Payroll'!AF1003,'Payroll'!AF1023,'Payroll'!AF1043,'Payroll'!AF1063,'Payroll'!AF1083,'Payroll'!AF1103,'Payroll'!AF1123,'Payroll'!AF1143,'Payroll'!AF1163,'Payroll'!AF1183,'Payroll'!AF1203)</f>
        <v>511.9044496499999</v>
      </c>
      <c r="AG20" s="35">
        <f>SUM('Payroll'!AG23,'Payroll'!AG43,'Payroll'!AG63,'Payroll'!AG83,'Payroll'!AG103,'Payroll'!AG123,'Payroll'!AG143,'Payroll'!AG163,'Payroll'!AG183,'Payroll'!AG203,'Payroll'!AG223,'Payroll'!AG243,'Payroll'!AG263,'Payroll'!AG283,'Payroll'!AG303,'Payroll'!AG323,'Payroll'!AG343,'Payroll'!AG363,'Payroll'!AG383,'Payroll'!AG403,'Payroll'!AG423,'Payroll'!AG443,'Payroll'!AG463,'Payroll'!AG483,'Payroll'!AG503,'Payroll'!AG523,'Payroll'!AG543,'Payroll'!AG563,'Payroll'!AG583,'Payroll'!AG603,'Payroll'!AG623,'Payroll'!AG643,'Payroll'!AG663,'Payroll'!AG683,'Payroll'!AG703,'Payroll'!AG723,'Payroll'!AG743,'Payroll'!AG763,'Payroll'!AG783,'Payroll'!AG803,'Payroll'!AG823,'Payroll'!AG843,'Payroll'!AG863,'Payroll'!AG883,'Payroll'!AG903,'Payroll'!AG923,'Payroll'!AG943,'Payroll'!AG963,'Payroll'!AG983,'Payroll'!AG1003,'Payroll'!AG1023,'Payroll'!AG1043,'Payroll'!AG1063,'Payroll'!AG1083,'Payroll'!AG1103,'Payroll'!AG1123,'Payroll'!AG1143,'Payroll'!AG1163,'Payroll'!AG1183,'Payroll'!AG1203)</f>
        <v>511.9044496499999</v>
      </c>
      <c r="AH20" s="35">
        <f>SUM('Payroll'!AH23,'Payroll'!AH43,'Payroll'!AH63,'Payroll'!AH83,'Payroll'!AH103,'Payroll'!AH123,'Payroll'!AH143,'Payroll'!AH163,'Payroll'!AH183,'Payroll'!AH203,'Payroll'!AH223,'Payroll'!AH243,'Payroll'!AH263,'Payroll'!AH283,'Payroll'!AH303,'Payroll'!AH323,'Payroll'!AH343,'Payroll'!AH363,'Payroll'!AH383,'Payroll'!AH403,'Payroll'!AH423,'Payroll'!AH443,'Payroll'!AH463,'Payroll'!AH483,'Payroll'!AH503,'Payroll'!AH523,'Payroll'!AH543,'Payroll'!AH563,'Payroll'!AH583,'Payroll'!AH603,'Payroll'!AH623,'Payroll'!AH643,'Payroll'!AH663,'Payroll'!AH683,'Payroll'!AH703,'Payroll'!AH723,'Payroll'!AH743,'Payroll'!AH763,'Payroll'!AH783,'Payroll'!AH803,'Payroll'!AH823,'Payroll'!AH843,'Payroll'!AH863,'Payroll'!AH883,'Payroll'!AH903,'Payroll'!AH923,'Payroll'!AH943,'Payroll'!AH963,'Payroll'!AH983,'Payroll'!AH1003,'Payroll'!AH1023,'Payroll'!AH1043,'Payroll'!AH1063,'Payroll'!AH1083,'Payroll'!AH1103,'Payroll'!AH1123,'Payroll'!AH1143,'Payroll'!AH1163,'Payroll'!AH1183,'Payroll'!AH1203)</f>
        <v>511.9044496499999</v>
      </c>
      <c r="AI20" s="35">
        <f>SUM('Payroll'!AI23,'Payroll'!AI43,'Payroll'!AI63,'Payroll'!AI83,'Payroll'!AI103,'Payroll'!AI123,'Payroll'!AI143,'Payroll'!AI163,'Payroll'!AI183,'Payroll'!AI203,'Payroll'!AI223,'Payroll'!AI243,'Payroll'!AI263,'Payroll'!AI283,'Payroll'!AI303,'Payroll'!AI323,'Payroll'!AI343,'Payroll'!AI363,'Payroll'!AI383,'Payroll'!AI403,'Payroll'!AI423,'Payroll'!AI443,'Payroll'!AI463,'Payroll'!AI483,'Payroll'!AI503,'Payroll'!AI523,'Payroll'!AI543,'Payroll'!AI563,'Payroll'!AI583,'Payroll'!AI603,'Payroll'!AI623,'Payroll'!AI643,'Payroll'!AI663,'Payroll'!AI683,'Payroll'!AI703,'Payroll'!AI723,'Payroll'!AI743,'Payroll'!AI763,'Payroll'!AI783,'Payroll'!AI803,'Payroll'!AI823,'Payroll'!AI843,'Payroll'!AI863,'Payroll'!AI883,'Payroll'!AI903,'Payroll'!AI923,'Payroll'!AI943,'Payroll'!AI963,'Payroll'!AI983,'Payroll'!AI1003,'Payroll'!AI1023,'Payroll'!AI1043,'Payroll'!AI1063,'Payroll'!AI1083,'Payroll'!AI1103,'Payroll'!AI1123,'Payroll'!AI1143,'Payroll'!AI1163,'Payroll'!AI1183,'Payroll'!AI1203)</f>
        <v>511.9044496499999</v>
      </c>
      <c r="AJ20" s="35">
        <f>SUM('Payroll'!AJ23,'Payroll'!AJ43,'Payroll'!AJ63,'Payroll'!AJ83,'Payroll'!AJ103,'Payroll'!AJ123,'Payroll'!AJ143,'Payroll'!AJ163,'Payroll'!AJ183,'Payroll'!AJ203,'Payroll'!AJ223,'Payroll'!AJ243,'Payroll'!AJ263,'Payroll'!AJ283,'Payroll'!AJ303,'Payroll'!AJ323,'Payroll'!AJ343,'Payroll'!AJ363,'Payroll'!AJ383,'Payroll'!AJ403,'Payroll'!AJ423,'Payroll'!AJ443,'Payroll'!AJ463,'Payroll'!AJ483,'Payroll'!AJ503,'Payroll'!AJ523,'Payroll'!AJ543,'Payroll'!AJ563,'Payroll'!AJ583,'Payroll'!AJ603,'Payroll'!AJ623,'Payroll'!AJ643,'Payroll'!AJ663,'Payroll'!AJ683,'Payroll'!AJ703,'Payroll'!AJ723,'Payroll'!AJ743,'Payroll'!AJ763,'Payroll'!AJ783,'Payroll'!AJ803,'Payroll'!AJ823,'Payroll'!AJ843,'Payroll'!AJ863,'Payroll'!AJ883,'Payroll'!AJ903,'Payroll'!AJ923,'Payroll'!AJ943,'Payroll'!AJ963,'Payroll'!AJ983,'Payroll'!AJ1003,'Payroll'!AJ1023,'Payroll'!AJ1043,'Payroll'!AJ1063,'Payroll'!AJ1083,'Payroll'!AJ1103,'Payroll'!AJ1123,'Payroll'!AJ1143,'Payroll'!AJ1163,'Payroll'!AJ1183,'Payroll'!AJ1203)</f>
        <v>511.9044496499999</v>
      </c>
      <c r="AK20" s="35">
        <f>SUM('Payroll'!AK23,'Payroll'!AK43,'Payroll'!AK63,'Payroll'!AK83,'Payroll'!AK103,'Payroll'!AK123,'Payroll'!AK143,'Payroll'!AK163,'Payroll'!AK183,'Payroll'!AK203,'Payroll'!AK223,'Payroll'!AK243,'Payroll'!AK263,'Payroll'!AK283,'Payroll'!AK303,'Payroll'!AK323,'Payroll'!AK343,'Payroll'!AK363,'Payroll'!AK383,'Payroll'!AK403,'Payroll'!AK423,'Payroll'!AK443,'Payroll'!AK463,'Payroll'!AK483,'Payroll'!AK503,'Payroll'!AK523,'Payroll'!AK543,'Payroll'!AK563,'Payroll'!AK583,'Payroll'!AK603,'Payroll'!AK623,'Payroll'!AK643,'Payroll'!AK663,'Payroll'!AK683,'Payroll'!AK703,'Payroll'!AK723,'Payroll'!AK743,'Payroll'!AK763,'Payroll'!AK783,'Payroll'!AK803,'Payroll'!AK823,'Payroll'!AK843,'Payroll'!AK863,'Payroll'!AK883,'Payroll'!AK903,'Payroll'!AK923,'Payroll'!AK943,'Payroll'!AK963,'Payroll'!AK983,'Payroll'!AK1003,'Payroll'!AK1023,'Payroll'!AK1043,'Payroll'!AK1063,'Payroll'!AK1083,'Payroll'!AK1103,'Payroll'!AK1123,'Payroll'!AK1143,'Payroll'!AK1163,'Payroll'!AK1183,'Payroll'!AK1203)</f>
        <v>511.9044496499999</v>
      </c>
      <c r="AL20" s="35">
        <f>SUM('Payroll'!AL23,'Payroll'!AL43,'Payroll'!AL63,'Payroll'!AL83,'Payroll'!AL103,'Payroll'!AL123,'Payroll'!AL143,'Payroll'!AL163,'Payroll'!AL183,'Payroll'!AL203,'Payroll'!AL223,'Payroll'!AL243,'Payroll'!AL263,'Payroll'!AL283,'Payroll'!AL303,'Payroll'!AL323,'Payroll'!AL343,'Payroll'!AL363,'Payroll'!AL383,'Payroll'!AL403,'Payroll'!AL423,'Payroll'!AL443,'Payroll'!AL463,'Payroll'!AL483,'Payroll'!AL503,'Payroll'!AL523,'Payroll'!AL543,'Payroll'!AL563,'Payroll'!AL583,'Payroll'!AL603,'Payroll'!AL623,'Payroll'!AL643,'Payroll'!AL663,'Payroll'!AL683,'Payroll'!AL703,'Payroll'!AL723,'Payroll'!AL743,'Payroll'!AL763,'Payroll'!AL783,'Payroll'!AL803,'Payroll'!AL823,'Payroll'!AL843,'Payroll'!AL863,'Payroll'!AL883,'Payroll'!AL903,'Payroll'!AL923,'Payroll'!AL943,'Payroll'!AL963,'Payroll'!AL983,'Payroll'!AL1003,'Payroll'!AL1023,'Payroll'!AL1043,'Payroll'!AL1063,'Payroll'!AL1083,'Payroll'!AL1103,'Payroll'!AL1123,'Payroll'!AL1143,'Payroll'!AL1163,'Payroll'!AL1183,'Payroll'!AL1203)</f>
        <v>511.9044496499999</v>
      </c>
      <c r="AM20" s="35">
        <f>SUM('Payroll'!AM23,'Payroll'!AM43,'Payroll'!AM63,'Payroll'!AM83,'Payroll'!AM103,'Payroll'!AM123,'Payroll'!AM143,'Payroll'!AM163,'Payroll'!AM183,'Payroll'!AM203,'Payroll'!AM223,'Payroll'!AM243,'Payroll'!AM263,'Payroll'!AM283,'Payroll'!AM303,'Payroll'!AM323,'Payroll'!AM343,'Payroll'!AM363,'Payroll'!AM383,'Payroll'!AM403,'Payroll'!AM423,'Payroll'!AM443,'Payroll'!AM463,'Payroll'!AM483,'Payroll'!AM503,'Payroll'!AM523,'Payroll'!AM543,'Payroll'!AM563,'Payroll'!AM583,'Payroll'!AM603,'Payroll'!AM623,'Payroll'!AM643,'Payroll'!AM663,'Payroll'!AM683,'Payroll'!AM703,'Payroll'!AM723,'Payroll'!AM743,'Payroll'!AM763,'Payroll'!AM783,'Payroll'!AM803,'Payroll'!AM823,'Payroll'!AM843,'Payroll'!AM863,'Payroll'!AM883,'Payroll'!AM903,'Payroll'!AM923,'Payroll'!AM943,'Payroll'!AM963,'Payroll'!AM983,'Payroll'!AM1003,'Payroll'!AM1023,'Payroll'!AM1043,'Payroll'!AM1063,'Payroll'!AM1083,'Payroll'!AM1103,'Payroll'!AM1123,'Payroll'!AM1143,'Payroll'!AM1163,'Payroll'!AM1183,'Payroll'!AM1203)</f>
        <v>511.9044496499999</v>
      </c>
      <c r="AN20" s="35">
        <f>SUM('Payroll'!AN23,'Payroll'!AN43,'Payroll'!AN63,'Payroll'!AN83,'Payroll'!AN103,'Payroll'!AN123,'Payroll'!AN143,'Payroll'!AN163,'Payroll'!AN183,'Payroll'!AN203,'Payroll'!AN223,'Payroll'!AN243,'Payroll'!AN263,'Payroll'!AN283,'Payroll'!AN303,'Payroll'!AN323,'Payroll'!AN343,'Payroll'!AN363,'Payroll'!AN383,'Payroll'!AN403,'Payroll'!AN423,'Payroll'!AN443,'Payroll'!AN463,'Payroll'!AN483,'Payroll'!AN503,'Payroll'!AN523,'Payroll'!AN543,'Payroll'!AN563,'Payroll'!AN583,'Payroll'!AN603,'Payroll'!AN623,'Payroll'!AN643,'Payroll'!AN663,'Payroll'!AN683,'Payroll'!AN703,'Payroll'!AN723,'Payroll'!AN743,'Payroll'!AN763,'Payroll'!AN783,'Payroll'!AN803,'Payroll'!AN823,'Payroll'!AN843,'Payroll'!AN863,'Payroll'!AN883,'Payroll'!AN903,'Payroll'!AN923,'Payroll'!AN943,'Payroll'!AN963,'Payroll'!AN983,'Payroll'!AN1003,'Payroll'!AN1023,'Payroll'!AN1043,'Payroll'!AN1063,'Payroll'!AN1083,'Payroll'!AN1103,'Payroll'!AN1123,'Payroll'!AN1143,'Payroll'!AN1163,'Payroll'!AN1183,'Payroll'!AN1203)</f>
        <v>511.9044496499999</v>
      </c>
      <c r="AO20" s="35">
        <f>SUM('Payroll'!AO23,'Payroll'!AO43,'Payroll'!AO63,'Payroll'!AO83,'Payroll'!AO103,'Payroll'!AO123,'Payroll'!AO143,'Payroll'!AO163,'Payroll'!AO183,'Payroll'!AO203,'Payroll'!AO223,'Payroll'!AO243,'Payroll'!AO263,'Payroll'!AO283,'Payroll'!AO303,'Payroll'!AO323,'Payroll'!AO343,'Payroll'!AO363,'Payroll'!AO383,'Payroll'!AO403,'Payroll'!AO423,'Payroll'!AO443,'Payroll'!AO463,'Payroll'!AO483,'Payroll'!AO503,'Payroll'!AO523,'Payroll'!AO543,'Payroll'!AO563,'Payroll'!AO583,'Payroll'!AO603,'Payroll'!AO623,'Payroll'!AO643,'Payroll'!AO663,'Payroll'!AO683,'Payroll'!AO703,'Payroll'!AO723,'Payroll'!AO743,'Payroll'!AO763,'Payroll'!AO783,'Payroll'!AO803,'Payroll'!AO823,'Payroll'!AO843,'Payroll'!AO863,'Payroll'!AO883,'Payroll'!AO903,'Payroll'!AO923,'Payroll'!AO943,'Payroll'!AO963,'Payroll'!AO983,'Payroll'!AO1003,'Payroll'!AO1023,'Payroll'!AO1043,'Payroll'!AO1063,'Payroll'!AO1083,'Payroll'!AO1103,'Payroll'!AO1123,'Payroll'!AO1143,'Payroll'!AO1163,'Payroll'!AO1183,'Payroll'!AO1203)</f>
        <v>511.9044496499999</v>
      </c>
      <c r="AP20" s="35">
        <f>SUM('Payroll'!AP23,'Payroll'!AP43,'Payroll'!AP63,'Payroll'!AP83,'Payroll'!AP103,'Payroll'!AP123,'Payroll'!AP143,'Payroll'!AP163,'Payroll'!AP183,'Payroll'!AP203,'Payroll'!AP223,'Payroll'!AP243,'Payroll'!AP263,'Payroll'!AP283,'Payroll'!AP303,'Payroll'!AP323,'Payroll'!AP343,'Payroll'!AP363,'Payroll'!AP383,'Payroll'!AP403,'Payroll'!AP423,'Payroll'!AP443,'Payroll'!AP463,'Payroll'!AP483,'Payroll'!AP503,'Payroll'!AP523,'Payroll'!AP543,'Payroll'!AP563,'Payroll'!AP583,'Payroll'!AP603,'Payroll'!AP623,'Payroll'!AP643,'Payroll'!AP663,'Payroll'!AP683,'Payroll'!AP703,'Payroll'!AP723,'Payroll'!AP743,'Payroll'!AP763,'Payroll'!AP783,'Payroll'!AP803,'Payroll'!AP823,'Payroll'!AP843,'Payroll'!AP863,'Payroll'!AP883,'Payroll'!AP903,'Payroll'!AP923,'Payroll'!AP943,'Payroll'!AP963,'Payroll'!AP983,'Payroll'!AP1003,'Payroll'!AP1023,'Payroll'!AP1043,'Payroll'!AP1063,'Payroll'!AP1083,'Payroll'!AP1103,'Payroll'!AP1123,'Payroll'!AP1143,'Payroll'!AP1163,'Payroll'!AP1183,'Payroll'!AP1203)</f>
        <v>511.9044496499999</v>
      </c>
      <c r="AQ20" s="35">
        <f>SUM('Payroll'!AQ23,'Payroll'!AQ43,'Payroll'!AQ63,'Payroll'!AQ83,'Payroll'!AQ103,'Payroll'!AQ123,'Payroll'!AQ143,'Payroll'!AQ163,'Payroll'!AQ183,'Payroll'!AQ203,'Payroll'!AQ223,'Payroll'!AQ243,'Payroll'!AQ263,'Payroll'!AQ283,'Payroll'!AQ303,'Payroll'!AQ323,'Payroll'!AQ343,'Payroll'!AQ363,'Payroll'!AQ383,'Payroll'!AQ403,'Payroll'!AQ423,'Payroll'!AQ443,'Payroll'!AQ463,'Payroll'!AQ483,'Payroll'!AQ503,'Payroll'!AQ523,'Payroll'!AQ543,'Payroll'!AQ563,'Payroll'!AQ583,'Payroll'!AQ603,'Payroll'!AQ623,'Payroll'!AQ643,'Payroll'!AQ663,'Payroll'!AQ683,'Payroll'!AQ703,'Payroll'!AQ723,'Payroll'!AQ743,'Payroll'!AQ763,'Payroll'!AQ783,'Payroll'!AQ803,'Payroll'!AQ823,'Payroll'!AQ843,'Payroll'!AQ863,'Payroll'!AQ883,'Payroll'!AQ903,'Payroll'!AQ923,'Payroll'!AQ943,'Payroll'!AQ963,'Payroll'!AQ983,'Payroll'!AQ1003,'Payroll'!AQ1023,'Payroll'!AQ1043,'Payroll'!AQ1063,'Payroll'!AQ1083,'Payroll'!AQ1103,'Payroll'!AQ1123,'Payroll'!AQ1143,'Payroll'!AQ1163,'Payroll'!AQ1183,'Payroll'!AQ1203)</f>
        <v>511.9044496499999</v>
      </c>
      <c r="AR20" s="35">
        <f>SUM('Payroll'!AR23,'Payroll'!AR43,'Payroll'!AR63,'Payroll'!AR83,'Payroll'!AR103,'Payroll'!AR123,'Payroll'!AR143,'Payroll'!AR163,'Payroll'!AR183,'Payroll'!AR203,'Payroll'!AR223,'Payroll'!AR243,'Payroll'!AR263,'Payroll'!AR283,'Payroll'!AR303,'Payroll'!AR323,'Payroll'!AR343,'Payroll'!AR363,'Payroll'!AR383,'Payroll'!AR403,'Payroll'!AR423,'Payroll'!AR443,'Payroll'!AR463,'Payroll'!AR483,'Payroll'!AR503,'Payroll'!AR523,'Payroll'!AR543,'Payroll'!AR563,'Payroll'!AR583,'Payroll'!AR603,'Payroll'!AR623,'Payroll'!AR643,'Payroll'!AR663,'Payroll'!AR683,'Payroll'!AR703,'Payroll'!AR723,'Payroll'!AR743,'Payroll'!AR763,'Payroll'!AR783,'Payroll'!AR803,'Payroll'!AR823,'Payroll'!AR843,'Payroll'!AR863,'Payroll'!AR883,'Payroll'!AR903,'Payroll'!AR923,'Payroll'!AR943,'Payroll'!AR963,'Payroll'!AR983,'Payroll'!AR1003,'Payroll'!AR1023,'Payroll'!AR1043,'Payroll'!AR1063,'Payroll'!AR1083,'Payroll'!AR1103,'Payroll'!AR1123,'Payroll'!AR1143,'Payroll'!AR1163,'Payroll'!AR1183,'Payroll'!AR1203)</f>
        <v>530.24228042775</v>
      </c>
      <c r="AS20" s="35">
        <f>SUM('Payroll'!AS23,'Payroll'!AS43,'Payroll'!AS63,'Payroll'!AS83,'Payroll'!AS103,'Payroll'!AS123,'Payroll'!AS143,'Payroll'!AS163,'Payroll'!AS183,'Payroll'!AS203,'Payroll'!AS223,'Payroll'!AS243,'Payroll'!AS263,'Payroll'!AS283,'Payroll'!AS303,'Payroll'!AS323,'Payroll'!AS343,'Payroll'!AS363,'Payroll'!AS383,'Payroll'!AS403,'Payroll'!AS423,'Payroll'!AS443,'Payroll'!AS463,'Payroll'!AS483,'Payroll'!AS503,'Payroll'!AS523,'Payroll'!AS543,'Payroll'!AS563,'Payroll'!AS583,'Payroll'!AS603,'Payroll'!AS623,'Payroll'!AS643,'Payroll'!AS663,'Payroll'!AS683,'Payroll'!AS703,'Payroll'!AS723,'Payroll'!AS743,'Payroll'!AS763,'Payroll'!AS783,'Payroll'!AS803,'Payroll'!AS823,'Payroll'!AS843,'Payroll'!AS863,'Payroll'!AS883,'Payroll'!AS903,'Payroll'!AS923,'Payroll'!AS943,'Payroll'!AS963,'Payroll'!AS983,'Payroll'!AS1003,'Payroll'!AS1023,'Payroll'!AS1043,'Payroll'!AS1063,'Payroll'!AS1083,'Payroll'!AS1103,'Payroll'!AS1123,'Payroll'!AS1143,'Payroll'!AS1163,'Payroll'!AS1183,'Payroll'!AS1203)</f>
        <v>530.24228042775</v>
      </c>
      <c r="AT20" s="35">
        <f>SUM('Payroll'!AT23,'Payroll'!AT43,'Payroll'!AT63,'Payroll'!AT83,'Payroll'!AT103,'Payroll'!AT123,'Payroll'!AT143,'Payroll'!AT163,'Payroll'!AT183,'Payroll'!AT203,'Payroll'!AT223,'Payroll'!AT243,'Payroll'!AT263,'Payroll'!AT283,'Payroll'!AT303,'Payroll'!AT323,'Payroll'!AT343,'Payroll'!AT363,'Payroll'!AT383,'Payroll'!AT403,'Payroll'!AT423,'Payroll'!AT443,'Payroll'!AT463,'Payroll'!AT483,'Payroll'!AT503,'Payroll'!AT523,'Payroll'!AT543,'Payroll'!AT563,'Payroll'!AT583,'Payroll'!AT603,'Payroll'!AT623,'Payroll'!AT643,'Payroll'!AT663,'Payroll'!AT683,'Payroll'!AT703,'Payroll'!AT723,'Payroll'!AT743,'Payroll'!AT763,'Payroll'!AT783,'Payroll'!AT803,'Payroll'!AT823,'Payroll'!AT843,'Payroll'!AT863,'Payroll'!AT883,'Payroll'!AT903,'Payroll'!AT923,'Payroll'!AT943,'Payroll'!AT963,'Payroll'!AT983,'Payroll'!AT1003,'Payroll'!AT1023,'Payroll'!AT1043,'Payroll'!AT1063,'Payroll'!AT1083,'Payroll'!AT1103,'Payroll'!AT1123,'Payroll'!AT1143,'Payroll'!AT1163,'Payroll'!AT1183,'Payroll'!AT1203)</f>
        <v>530.24228042775</v>
      </c>
      <c r="AU20" s="35">
        <f>SUM('Payroll'!AU23,'Payroll'!AU43,'Payroll'!AU63,'Payroll'!AU83,'Payroll'!AU103,'Payroll'!AU123,'Payroll'!AU143,'Payroll'!AU163,'Payroll'!AU183,'Payroll'!AU203,'Payroll'!AU223,'Payroll'!AU243,'Payroll'!AU263,'Payroll'!AU283,'Payroll'!AU303,'Payroll'!AU323,'Payroll'!AU343,'Payroll'!AU363,'Payroll'!AU383,'Payroll'!AU403,'Payroll'!AU423,'Payroll'!AU443,'Payroll'!AU463,'Payroll'!AU483,'Payroll'!AU503,'Payroll'!AU523,'Payroll'!AU543,'Payroll'!AU563,'Payroll'!AU583,'Payroll'!AU603,'Payroll'!AU623,'Payroll'!AU643,'Payroll'!AU663,'Payroll'!AU683,'Payroll'!AU703,'Payroll'!AU723,'Payroll'!AU743,'Payroll'!AU763,'Payroll'!AU783,'Payroll'!AU803,'Payroll'!AU823,'Payroll'!AU843,'Payroll'!AU863,'Payroll'!AU883,'Payroll'!AU903,'Payroll'!AU923,'Payroll'!AU943,'Payroll'!AU963,'Payroll'!AU983,'Payroll'!AU1003,'Payroll'!AU1023,'Payroll'!AU1043,'Payroll'!AU1063,'Payroll'!AU1083,'Payroll'!AU1103,'Payroll'!AU1123,'Payroll'!AU1143,'Payroll'!AU1163,'Payroll'!AU1183,'Payroll'!AU1203)</f>
        <v>530.24228042775</v>
      </c>
      <c r="AV20" s="35">
        <f>SUM('Payroll'!AV23,'Payroll'!AV43,'Payroll'!AV63,'Payroll'!AV83,'Payroll'!AV103,'Payroll'!AV123,'Payroll'!AV143,'Payroll'!AV163,'Payroll'!AV183,'Payroll'!AV203,'Payroll'!AV223,'Payroll'!AV243,'Payroll'!AV263,'Payroll'!AV283,'Payroll'!AV303,'Payroll'!AV323,'Payroll'!AV343,'Payroll'!AV363,'Payroll'!AV383,'Payroll'!AV403,'Payroll'!AV423,'Payroll'!AV443,'Payroll'!AV463,'Payroll'!AV483,'Payroll'!AV503,'Payroll'!AV523,'Payroll'!AV543,'Payroll'!AV563,'Payroll'!AV583,'Payroll'!AV603,'Payroll'!AV623,'Payroll'!AV643,'Payroll'!AV663,'Payroll'!AV683,'Payroll'!AV703,'Payroll'!AV723,'Payroll'!AV743,'Payroll'!AV763,'Payroll'!AV783,'Payroll'!AV803,'Payroll'!AV823,'Payroll'!AV843,'Payroll'!AV863,'Payroll'!AV883,'Payroll'!AV903,'Payroll'!AV923,'Payroll'!AV943,'Payroll'!AV963,'Payroll'!AV983,'Payroll'!AV1003,'Payroll'!AV1023,'Payroll'!AV1043,'Payroll'!AV1063,'Payroll'!AV1083,'Payroll'!AV1103,'Payroll'!AV1123,'Payroll'!AV1143,'Payroll'!AV1163,'Payroll'!AV1183,'Payroll'!AV1203)</f>
        <v>530.24228042775</v>
      </c>
      <c r="AW20" s="35">
        <f>SUM('Payroll'!AW23,'Payroll'!AW43,'Payroll'!AW63,'Payroll'!AW83,'Payroll'!AW103,'Payroll'!AW123,'Payroll'!AW143,'Payroll'!AW163,'Payroll'!AW183,'Payroll'!AW203,'Payroll'!AW223,'Payroll'!AW243,'Payroll'!AW263,'Payroll'!AW283,'Payroll'!AW303,'Payroll'!AW323,'Payroll'!AW343,'Payroll'!AW363,'Payroll'!AW383,'Payroll'!AW403,'Payroll'!AW423,'Payroll'!AW443,'Payroll'!AW463,'Payroll'!AW483,'Payroll'!AW503,'Payroll'!AW523,'Payroll'!AW543,'Payroll'!AW563,'Payroll'!AW583,'Payroll'!AW603,'Payroll'!AW623,'Payroll'!AW643,'Payroll'!AW663,'Payroll'!AW683,'Payroll'!AW703,'Payroll'!AW723,'Payroll'!AW743,'Payroll'!AW763,'Payroll'!AW783,'Payroll'!AW803,'Payroll'!AW823,'Payroll'!AW843,'Payroll'!AW863,'Payroll'!AW883,'Payroll'!AW903,'Payroll'!AW923,'Payroll'!AW943,'Payroll'!AW963,'Payroll'!AW983,'Payroll'!AW1003,'Payroll'!AW1023,'Payroll'!AW1043,'Payroll'!AW1063,'Payroll'!AW1083,'Payroll'!AW1103,'Payroll'!AW1123,'Payroll'!AW1143,'Payroll'!AW1163,'Payroll'!AW1183,'Payroll'!AW1203)</f>
        <v>530.24228042775</v>
      </c>
      <c r="AX20" s="35">
        <f>SUM('Payroll'!AX23,'Payroll'!AX43,'Payroll'!AX63,'Payroll'!AX83,'Payroll'!AX103,'Payroll'!AX123,'Payroll'!AX143,'Payroll'!AX163,'Payroll'!AX183,'Payroll'!AX203,'Payroll'!AX223,'Payroll'!AX243,'Payroll'!AX263,'Payroll'!AX283,'Payroll'!AX303,'Payroll'!AX323,'Payroll'!AX343,'Payroll'!AX363,'Payroll'!AX383,'Payroll'!AX403,'Payroll'!AX423,'Payroll'!AX443,'Payroll'!AX463,'Payroll'!AX483,'Payroll'!AX503,'Payroll'!AX523,'Payroll'!AX543,'Payroll'!AX563,'Payroll'!AX583,'Payroll'!AX603,'Payroll'!AX623,'Payroll'!AX643,'Payroll'!AX663,'Payroll'!AX683,'Payroll'!AX703,'Payroll'!AX723,'Payroll'!AX743,'Payroll'!AX763,'Payroll'!AX783,'Payroll'!AX803,'Payroll'!AX823,'Payroll'!AX843,'Payroll'!AX863,'Payroll'!AX883,'Payroll'!AX903,'Payroll'!AX923,'Payroll'!AX943,'Payroll'!AX963,'Payroll'!AX983,'Payroll'!AX1003,'Payroll'!AX1023,'Payroll'!AX1043,'Payroll'!AX1063,'Payroll'!AX1083,'Payroll'!AX1103,'Payroll'!AX1123,'Payroll'!AX1143,'Payroll'!AX1163,'Payroll'!AX1183,'Payroll'!AX1203)</f>
        <v>530.24228042775</v>
      </c>
      <c r="AY20" s="35">
        <f>SUM('Payroll'!AY23,'Payroll'!AY43,'Payroll'!AY63,'Payroll'!AY83,'Payroll'!AY103,'Payroll'!AY123,'Payroll'!AY143,'Payroll'!AY163,'Payroll'!AY183,'Payroll'!AY203,'Payroll'!AY223,'Payroll'!AY243,'Payroll'!AY263,'Payroll'!AY283,'Payroll'!AY303,'Payroll'!AY323,'Payroll'!AY343,'Payroll'!AY363,'Payroll'!AY383,'Payroll'!AY403,'Payroll'!AY423,'Payroll'!AY443,'Payroll'!AY463,'Payroll'!AY483,'Payroll'!AY503,'Payroll'!AY523,'Payroll'!AY543,'Payroll'!AY563,'Payroll'!AY583,'Payroll'!AY603,'Payroll'!AY623,'Payroll'!AY643,'Payroll'!AY663,'Payroll'!AY683,'Payroll'!AY703,'Payroll'!AY723,'Payroll'!AY743,'Payroll'!AY763,'Payroll'!AY783,'Payroll'!AY803,'Payroll'!AY823,'Payroll'!AY843,'Payroll'!AY863,'Payroll'!AY883,'Payroll'!AY903,'Payroll'!AY923,'Payroll'!AY943,'Payroll'!AY963,'Payroll'!AY983,'Payroll'!AY1003,'Payroll'!AY1023,'Payroll'!AY1043,'Payroll'!AY1063,'Payroll'!AY1083,'Payroll'!AY1103,'Payroll'!AY1123,'Payroll'!AY1143,'Payroll'!AY1163,'Payroll'!AY1183,'Payroll'!AY1203)</f>
        <v>530.24228042775</v>
      </c>
      <c r="AZ20" s="35">
        <f>SUM('Payroll'!AZ23,'Payroll'!AZ43,'Payroll'!AZ63,'Payroll'!AZ83,'Payroll'!AZ103,'Payroll'!AZ123,'Payroll'!AZ143,'Payroll'!AZ163,'Payroll'!AZ183,'Payroll'!AZ203,'Payroll'!AZ223,'Payroll'!AZ243,'Payroll'!AZ263,'Payroll'!AZ283,'Payroll'!AZ303,'Payroll'!AZ323,'Payroll'!AZ343,'Payroll'!AZ363,'Payroll'!AZ383,'Payroll'!AZ403,'Payroll'!AZ423,'Payroll'!AZ443,'Payroll'!AZ463,'Payroll'!AZ483,'Payroll'!AZ503,'Payroll'!AZ523,'Payroll'!AZ543,'Payroll'!AZ563,'Payroll'!AZ583,'Payroll'!AZ603,'Payroll'!AZ623,'Payroll'!AZ643,'Payroll'!AZ663,'Payroll'!AZ683,'Payroll'!AZ703,'Payroll'!AZ723,'Payroll'!AZ743,'Payroll'!AZ763,'Payroll'!AZ783,'Payroll'!AZ803,'Payroll'!AZ823,'Payroll'!AZ843,'Payroll'!AZ863,'Payroll'!AZ883,'Payroll'!AZ903,'Payroll'!AZ923,'Payroll'!AZ943,'Payroll'!AZ963,'Payroll'!AZ983,'Payroll'!AZ1003,'Payroll'!AZ1023,'Payroll'!AZ1043,'Payroll'!AZ1063,'Payroll'!AZ1083,'Payroll'!AZ1103,'Payroll'!AZ1123,'Payroll'!AZ1143,'Payroll'!AZ1163,'Payroll'!AZ1183,'Payroll'!AZ1203)</f>
        <v>530.24228042775</v>
      </c>
      <c r="BA20" s="35">
        <f>SUM('Payroll'!BA23,'Payroll'!BA43,'Payroll'!BA63,'Payroll'!BA83,'Payroll'!BA103,'Payroll'!BA123,'Payroll'!BA143,'Payroll'!BA163,'Payroll'!BA183,'Payroll'!BA203,'Payroll'!BA223,'Payroll'!BA243,'Payroll'!BA263,'Payroll'!BA283,'Payroll'!BA303,'Payroll'!BA323,'Payroll'!BA343,'Payroll'!BA363,'Payroll'!BA383,'Payroll'!BA403,'Payroll'!BA423,'Payroll'!BA443,'Payroll'!BA463,'Payroll'!BA483,'Payroll'!BA503,'Payroll'!BA523,'Payroll'!BA543,'Payroll'!BA563,'Payroll'!BA583,'Payroll'!BA603,'Payroll'!BA623,'Payroll'!BA643,'Payroll'!BA663,'Payroll'!BA683,'Payroll'!BA703,'Payroll'!BA723,'Payroll'!BA743,'Payroll'!BA763,'Payroll'!BA783,'Payroll'!BA803,'Payroll'!BA823,'Payroll'!BA843,'Payroll'!BA863,'Payroll'!BA883,'Payroll'!BA903,'Payroll'!BA923,'Payroll'!BA943,'Payroll'!BA963,'Payroll'!BA983,'Payroll'!BA1003,'Payroll'!BA1023,'Payroll'!BA1043,'Payroll'!BA1063,'Payroll'!BA1083,'Payroll'!BA1103,'Payroll'!BA1123,'Payroll'!BA1143,'Payroll'!BA1163,'Payroll'!BA1183,'Payroll'!BA1203)</f>
        <v>530.24228042775</v>
      </c>
      <c r="BB20" s="35">
        <f>SUM('Payroll'!BB23,'Payroll'!BB43,'Payroll'!BB63,'Payroll'!BB83,'Payroll'!BB103,'Payroll'!BB123,'Payroll'!BB143,'Payroll'!BB163,'Payroll'!BB183,'Payroll'!BB203,'Payroll'!BB223,'Payroll'!BB243,'Payroll'!BB263,'Payroll'!BB283,'Payroll'!BB303,'Payroll'!BB323,'Payroll'!BB343,'Payroll'!BB363,'Payroll'!BB383,'Payroll'!BB403,'Payroll'!BB423,'Payroll'!BB443,'Payroll'!BB463,'Payroll'!BB483,'Payroll'!BB503,'Payroll'!BB523,'Payroll'!BB543,'Payroll'!BB563,'Payroll'!BB583,'Payroll'!BB603,'Payroll'!BB623,'Payroll'!BB643,'Payroll'!BB663,'Payroll'!BB683,'Payroll'!BB703,'Payroll'!BB723,'Payroll'!BB743,'Payroll'!BB763,'Payroll'!BB783,'Payroll'!BB803,'Payroll'!BB823,'Payroll'!BB843,'Payroll'!BB863,'Payroll'!BB883,'Payroll'!BB903,'Payroll'!BB923,'Payroll'!BB943,'Payroll'!BB963,'Payroll'!BB983,'Payroll'!BB1003,'Payroll'!BB1023,'Payroll'!BB1043,'Payroll'!BB1063,'Payroll'!BB1083,'Payroll'!BB1103,'Payroll'!BB1123,'Payroll'!BB1143,'Payroll'!BB1163,'Payroll'!BB1183,'Payroll'!BB1203)</f>
        <v>530.24228042775</v>
      </c>
      <c r="BC20" s="35">
        <f>SUM('Payroll'!BC23,'Payroll'!BC43,'Payroll'!BC63,'Payroll'!BC83,'Payroll'!BC103,'Payroll'!BC123,'Payroll'!BC143,'Payroll'!BC163,'Payroll'!BC183,'Payroll'!BC203,'Payroll'!BC223,'Payroll'!BC243,'Payroll'!BC263,'Payroll'!BC283,'Payroll'!BC303,'Payroll'!BC323,'Payroll'!BC343,'Payroll'!BC363,'Payroll'!BC383,'Payroll'!BC403,'Payroll'!BC423,'Payroll'!BC443,'Payroll'!BC463,'Payroll'!BC483,'Payroll'!BC503,'Payroll'!BC523,'Payroll'!BC543,'Payroll'!BC563,'Payroll'!BC583,'Payroll'!BC603,'Payroll'!BC623,'Payroll'!BC643,'Payroll'!BC663,'Payroll'!BC683,'Payroll'!BC703,'Payroll'!BC723,'Payroll'!BC743,'Payroll'!BC763,'Payroll'!BC783,'Payroll'!BC803,'Payroll'!BC823,'Payroll'!BC843,'Payroll'!BC863,'Payroll'!BC883,'Payroll'!BC903,'Payroll'!BC923,'Payroll'!BC943,'Payroll'!BC963,'Payroll'!BC983,'Payroll'!BC1003,'Payroll'!BC1023,'Payroll'!BC1043,'Payroll'!BC1063,'Payroll'!BC1083,'Payroll'!BC1103,'Payroll'!BC1123,'Payroll'!BC1143,'Payroll'!BC1163,'Payroll'!BC1183,'Payroll'!BC1203)</f>
        <v>530.24228042775</v>
      </c>
      <c r="BD20" s="35">
        <f>SUM('Payroll'!BD23,'Payroll'!BD43,'Payroll'!BD63,'Payroll'!BD83,'Payroll'!BD103,'Payroll'!BD123,'Payroll'!BD143,'Payroll'!BD163,'Payroll'!BD183,'Payroll'!BD203,'Payroll'!BD223,'Payroll'!BD243,'Payroll'!BD263,'Payroll'!BD283,'Payroll'!BD303,'Payroll'!BD323,'Payroll'!BD343,'Payroll'!BD363,'Payroll'!BD383,'Payroll'!BD403,'Payroll'!BD423,'Payroll'!BD443,'Payroll'!BD463,'Payroll'!BD483,'Payroll'!BD503,'Payroll'!BD523,'Payroll'!BD543,'Payroll'!BD563,'Payroll'!BD583,'Payroll'!BD603,'Payroll'!BD623,'Payroll'!BD643,'Payroll'!BD663,'Payroll'!BD683,'Payroll'!BD703,'Payroll'!BD723,'Payroll'!BD743,'Payroll'!BD763,'Payroll'!BD783,'Payroll'!BD803,'Payroll'!BD823,'Payroll'!BD843,'Payroll'!BD863,'Payroll'!BD883,'Payroll'!BD903,'Payroll'!BD923,'Payroll'!BD943,'Payroll'!BD963,'Payroll'!BD983,'Payroll'!BD1003,'Payroll'!BD1023,'Payroll'!BD1043,'Payroll'!BD1063,'Payroll'!BD1083,'Payroll'!BD1103,'Payroll'!BD1123,'Payroll'!BD1143,'Payroll'!BD1163,'Payroll'!BD1183,'Payroll'!BD1203)</f>
        <v>549.2387822843211</v>
      </c>
      <c r="BE20" s="35">
        <f>SUM('Payroll'!BE23,'Payroll'!BE43,'Payroll'!BE63,'Payroll'!BE83,'Payroll'!BE103,'Payroll'!BE123,'Payroll'!BE143,'Payroll'!BE163,'Payroll'!BE183,'Payroll'!BE203,'Payroll'!BE223,'Payroll'!BE243,'Payroll'!BE263,'Payroll'!BE283,'Payroll'!BE303,'Payroll'!BE323,'Payroll'!BE343,'Payroll'!BE363,'Payroll'!BE383,'Payroll'!BE403,'Payroll'!BE423,'Payroll'!BE443,'Payroll'!BE463,'Payroll'!BE483,'Payroll'!BE503,'Payroll'!BE523,'Payroll'!BE543,'Payroll'!BE563,'Payroll'!BE583,'Payroll'!BE603,'Payroll'!BE623,'Payroll'!BE643,'Payroll'!BE663,'Payroll'!BE683,'Payroll'!BE703,'Payroll'!BE723,'Payroll'!BE743,'Payroll'!BE763,'Payroll'!BE783,'Payroll'!BE803,'Payroll'!BE823,'Payroll'!BE843,'Payroll'!BE863,'Payroll'!BE883,'Payroll'!BE903,'Payroll'!BE923,'Payroll'!BE943,'Payroll'!BE963,'Payroll'!BE983,'Payroll'!BE1003,'Payroll'!BE1023,'Payroll'!BE1043,'Payroll'!BE1063,'Payroll'!BE1083,'Payroll'!BE1103,'Payroll'!BE1123,'Payroll'!BE1143,'Payroll'!BE1163,'Payroll'!BE1183,'Payroll'!BE1203)</f>
        <v>549.2387822843211</v>
      </c>
      <c r="BF20" s="35">
        <f>SUM('Payroll'!BF23,'Payroll'!BF43,'Payroll'!BF63,'Payroll'!BF83,'Payroll'!BF103,'Payroll'!BF123,'Payroll'!BF143,'Payroll'!BF163,'Payroll'!BF183,'Payroll'!BF203,'Payroll'!BF223,'Payroll'!BF243,'Payroll'!BF263,'Payroll'!BF283,'Payroll'!BF303,'Payroll'!BF323,'Payroll'!BF343,'Payroll'!BF363,'Payroll'!BF383,'Payroll'!BF403,'Payroll'!BF423,'Payroll'!BF443,'Payroll'!BF463,'Payroll'!BF483,'Payroll'!BF503,'Payroll'!BF523,'Payroll'!BF543,'Payroll'!BF563,'Payroll'!BF583,'Payroll'!BF603,'Payroll'!BF623,'Payroll'!BF643,'Payroll'!BF663,'Payroll'!BF683,'Payroll'!BF703,'Payroll'!BF723,'Payroll'!BF743,'Payroll'!BF763,'Payroll'!BF783,'Payroll'!BF803,'Payroll'!BF823,'Payroll'!BF843,'Payroll'!BF863,'Payroll'!BF883,'Payroll'!BF903,'Payroll'!BF923,'Payroll'!BF943,'Payroll'!BF963,'Payroll'!BF983,'Payroll'!BF1003,'Payroll'!BF1023,'Payroll'!BF1043,'Payroll'!BF1063,'Payroll'!BF1083,'Payroll'!BF1103,'Payroll'!BF1123,'Payroll'!BF1143,'Payroll'!BF1163,'Payroll'!BF1183,'Payroll'!BF1203)</f>
        <v>549.2387822843211</v>
      </c>
      <c r="BG20" s="35">
        <f>SUM('Payroll'!BG23,'Payroll'!BG43,'Payroll'!BG63,'Payroll'!BG83,'Payroll'!BG103,'Payroll'!BG123,'Payroll'!BG143,'Payroll'!BG163,'Payroll'!BG183,'Payroll'!BG203,'Payroll'!BG223,'Payroll'!BG243,'Payroll'!BG263,'Payroll'!BG283,'Payroll'!BG303,'Payroll'!BG323,'Payroll'!BG343,'Payroll'!BG363,'Payroll'!BG383,'Payroll'!BG403,'Payroll'!BG423,'Payroll'!BG443,'Payroll'!BG463,'Payroll'!BG483,'Payroll'!BG503,'Payroll'!BG523,'Payroll'!BG543,'Payroll'!BG563,'Payroll'!BG583,'Payroll'!BG603,'Payroll'!BG623,'Payroll'!BG643,'Payroll'!BG663,'Payroll'!BG683,'Payroll'!BG703,'Payroll'!BG723,'Payroll'!BG743,'Payroll'!BG763,'Payroll'!BG783,'Payroll'!BG803,'Payroll'!BG823,'Payroll'!BG843,'Payroll'!BG863,'Payroll'!BG883,'Payroll'!BG903,'Payroll'!BG923,'Payroll'!BG943,'Payroll'!BG963,'Payroll'!BG983,'Payroll'!BG1003,'Payroll'!BG1023,'Payroll'!BG1043,'Payroll'!BG1063,'Payroll'!BG1083,'Payroll'!BG1103,'Payroll'!BG1123,'Payroll'!BG1143,'Payroll'!BG1163,'Payroll'!BG1183,'Payroll'!BG1203)</f>
        <v>549.2387822843211</v>
      </c>
      <c r="BH20" s="35">
        <f>SUM('Payroll'!BH23,'Payroll'!BH43,'Payroll'!BH63,'Payroll'!BH83,'Payroll'!BH103,'Payroll'!BH123,'Payroll'!BH143,'Payroll'!BH163,'Payroll'!BH183,'Payroll'!BH203,'Payroll'!BH223,'Payroll'!BH243,'Payroll'!BH263,'Payroll'!BH283,'Payroll'!BH303,'Payroll'!BH323,'Payroll'!BH343,'Payroll'!BH363,'Payroll'!BH383,'Payroll'!BH403,'Payroll'!BH423,'Payroll'!BH443,'Payroll'!BH463,'Payroll'!BH483,'Payroll'!BH503,'Payroll'!BH523,'Payroll'!BH543,'Payroll'!BH563,'Payroll'!BH583,'Payroll'!BH603,'Payroll'!BH623,'Payroll'!BH643,'Payroll'!BH663,'Payroll'!BH683,'Payroll'!BH703,'Payroll'!BH723,'Payroll'!BH743,'Payroll'!BH763,'Payroll'!BH783,'Payroll'!BH803,'Payroll'!BH823,'Payroll'!BH843,'Payroll'!BH863,'Payroll'!BH883,'Payroll'!BH903,'Payroll'!BH923,'Payroll'!BH943,'Payroll'!BH963,'Payroll'!BH983,'Payroll'!BH1003,'Payroll'!BH1023,'Payroll'!BH1043,'Payroll'!BH1063,'Payroll'!BH1083,'Payroll'!BH1103,'Payroll'!BH1123,'Payroll'!BH1143,'Payroll'!BH1163,'Payroll'!BH1183,'Payroll'!BH1203)</f>
        <v>549.2387822843211</v>
      </c>
      <c r="BI20" s="35">
        <f>SUM('Payroll'!BI23,'Payroll'!BI43,'Payroll'!BI63,'Payroll'!BI83,'Payroll'!BI103,'Payroll'!BI123,'Payroll'!BI143,'Payroll'!BI163,'Payroll'!BI183,'Payroll'!BI203,'Payroll'!BI223,'Payroll'!BI243,'Payroll'!BI263,'Payroll'!BI283,'Payroll'!BI303,'Payroll'!BI323,'Payroll'!BI343,'Payroll'!BI363,'Payroll'!BI383,'Payroll'!BI403,'Payroll'!BI423,'Payroll'!BI443,'Payroll'!BI463,'Payroll'!BI483,'Payroll'!BI503,'Payroll'!BI523,'Payroll'!BI543,'Payroll'!BI563,'Payroll'!BI583,'Payroll'!BI603,'Payroll'!BI623,'Payroll'!BI643,'Payroll'!BI663,'Payroll'!BI683,'Payroll'!BI703,'Payroll'!BI723,'Payroll'!BI743,'Payroll'!BI763,'Payroll'!BI783,'Payroll'!BI803,'Payroll'!BI823,'Payroll'!BI843,'Payroll'!BI863,'Payroll'!BI883,'Payroll'!BI903,'Payroll'!BI923,'Payroll'!BI943,'Payroll'!BI963,'Payroll'!BI983,'Payroll'!BI1003,'Payroll'!BI1023,'Payroll'!BI1043,'Payroll'!BI1063,'Payroll'!BI1083,'Payroll'!BI1103,'Payroll'!BI1123,'Payroll'!BI1143,'Payroll'!BI1163,'Payroll'!BI1183,'Payroll'!BI1203)</f>
        <v>549.2387822843211</v>
      </c>
      <c r="BJ20" s="35">
        <f>SUM('Payroll'!BJ23,'Payroll'!BJ43,'Payroll'!BJ63,'Payroll'!BJ83,'Payroll'!BJ103,'Payroll'!BJ123,'Payroll'!BJ143,'Payroll'!BJ163,'Payroll'!BJ183,'Payroll'!BJ203,'Payroll'!BJ223,'Payroll'!BJ243,'Payroll'!BJ263,'Payroll'!BJ283,'Payroll'!BJ303,'Payroll'!BJ323,'Payroll'!BJ343,'Payroll'!BJ363,'Payroll'!BJ383,'Payroll'!BJ403,'Payroll'!BJ423,'Payroll'!BJ443,'Payroll'!BJ463,'Payroll'!BJ483,'Payroll'!BJ503,'Payroll'!BJ523,'Payroll'!BJ543,'Payroll'!BJ563,'Payroll'!BJ583,'Payroll'!BJ603,'Payroll'!BJ623,'Payroll'!BJ643,'Payroll'!BJ663,'Payroll'!BJ683,'Payroll'!BJ703,'Payroll'!BJ723,'Payroll'!BJ743,'Payroll'!BJ763,'Payroll'!BJ783,'Payroll'!BJ803,'Payroll'!BJ823,'Payroll'!BJ843,'Payroll'!BJ863,'Payroll'!BJ883,'Payroll'!BJ903,'Payroll'!BJ923,'Payroll'!BJ943,'Payroll'!BJ963,'Payroll'!BJ983,'Payroll'!BJ1003,'Payroll'!BJ1023,'Payroll'!BJ1043,'Payroll'!BJ1063,'Payroll'!BJ1083,'Payroll'!BJ1103,'Payroll'!BJ1123,'Payroll'!BJ1143,'Payroll'!BJ1163,'Payroll'!BJ1183,'Payroll'!BJ1203)</f>
        <v>549.2387822843211</v>
      </c>
      <c r="BK20" s="35">
        <f>SUM('Payroll'!BK23,'Payroll'!BK43,'Payroll'!BK63,'Payroll'!BK83,'Payroll'!BK103,'Payroll'!BK123,'Payroll'!BK143,'Payroll'!BK163,'Payroll'!BK183,'Payroll'!BK203,'Payroll'!BK223,'Payroll'!BK243,'Payroll'!BK263,'Payroll'!BK283,'Payroll'!BK303,'Payroll'!BK323,'Payroll'!BK343,'Payroll'!BK363,'Payroll'!BK383,'Payroll'!BK403,'Payroll'!BK423,'Payroll'!BK443,'Payroll'!BK463,'Payroll'!BK483,'Payroll'!BK503,'Payroll'!BK523,'Payroll'!BK543,'Payroll'!BK563,'Payroll'!BK583,'Payroll'!BK603,'Payroll'!BK623,'Payroll'!BK643,'Payroll'!BK663,'Payroll'!BK683,'Payroll'!BK703,'Payroll'!BK723,'Payroll'!BK743,'Payroll'!BK763,'Payroll'!BK783,'Payroll'!BK803,'Payroll'!BK823,'Payroll'!BK843,'Payroll'!BK863,'Payroll'!BK883,'Payroll'!BK903,'Payroll'!BK923,'Payroll'!BK943,'Payroll'!BK963,'Payroll'!BK983,'Payroll'!BK1003,'Payroll'!BK1023,'Payroll'!BK1043,'Payroll'!BK1063,'Payroll'!BK1083,'Payroll'!BK1103,'Payroll'!BK1123,'Payroll'!BK1143,'Payroll'!BK1163,'Payroll'!BK1183,'Payroll'!BK1203)</f>
        <v>549.2387822843211</v>
      </c>
      <c r="BL20" s="35">
        <f>SUM('Payroll'!BL23,'Payroll'!BL43,'Payroll'!BL63,'Payroll'!BL83,'Payroll'!BL103,'Payroll'!BL123,'Payroll'!BL143,'Payroll'!BL163,'Payroll'!BL183,'Payroll'!BL203,'Payroll'!BL223,'Payroll'!BL243,'Payroll'!BL263,'Payroll'!BL283,'Payroll'!BL303,'Payroll'!BL323,'Payroll'!BL343,'Payroll'!BL363,'Payroll'!BL383,'Payroll'!BL403,'Payroll'!BL423,'Payroll'!BL443,'Payroll'!BL463,'Payroll'!BL483,'Payroll'!BL503,'Payroll'!BL523,'Payroll'!BL543,'Payroll'!BL563,'Payroll'!BL583,'Payroll'!BL603,'Payroll'!BL623,'Payroll'!BL643,'Payroll'!BL663,'Payroll'!BL683,'Payroll'!BL703,'Payroll'!BL723,'Payroll'!BL743,'Payroll'!BL763,'Payroll'!BL783,'Payroll'!BL803,'Payroll'!BL823,'Payroll'!BL843,'Payroll'!BL863,'Payroll'!BL883,'Payroll'!BL903,'Payroll'!BL923,'Payroll'!BL943,'Payroll'!BL963,'Payroll'!BL983,'Payroll'!BL1003,'Payroll'!BL1023,'Payroll'!BL1043,'Payroll'!BL1063,'Payroll'!BL1083,'Payroll'!BL1103,'Payroll'!BL1123,'Payroll'!BL1143,'Payroll'!BL1163,'Payroll'!BL1183,'Payroll'!BL1203)</f>
        <v>549.2387822843211</v>
      </c>
      <c r="BM20" s="35">
        <f>SUM('Payroll'!BM23,'Payroll'!BM43,'Payroll'!BM63,'Payroll'!BM83,'Payroll'!BM103,'Payroll'!BM123,'Payroll'!BM143,'Payroll'!BM163,'Payroll'!BM183,'Payroll'!BM203,'Payroll'!BM223,'Payroll'!BM243,'Payroll'!BM263,'Payroll'!BM283,'Payroll'!BM303,'Payroll'!BM323,'Payroll'!BM343,'Payroll'!BM363,'Payroll'!BM383,'Payroll'!BM403,'Payroll'!BM423,'Payroll'!BM443,'Payroll'!BM463,'Payroll'!BM483,'Payroll'!BM503,'Payroll'!BM523,'Payroll'!BM543,'Payroll'!BM563,'Payroll'!BM583,'Payroll'!BM603,'Payroll'!BM623,'Payroll'!BM643,'Payroll'!BM663,'Payroll'!BM683,'Payroll'!BM703,'Payroll'!BM723,'Payroll'!BM743,'Payroll'!BM763,'Payroll'!BM783,'Payroll'!BM803,'Payroll'!BM823,'Payroll'!BM843,'Payroll'!BM863,'Payroll'!BM883,'Payroll'!BM903,'Payroll'!BM923,'Payroll'!BM943,'Payroll'!BM963,'Payroll'!BM983,'Payroll'!BM1003,'Payroll'!BM1023,'Payroll'!BM1043,'Payroll'!BM1063,'Payroll'!BM1083,'Payroll'!BM1103,'Payroll'!BM1123,'Payroll'!BM1143,'Payroll'!BM1163,'Payroll'!BM1183,'Payroll'!BM1203)</f>
        <v>549.2387822843211</v>
      </c>
      <c r="BN20" s="35">
        <f>SUM('Payroll'!BN23,'Payroll'!BN43,'Payroll'!BN63,'Payroll'!BN83,'Payroll'!BN103,'Payroll'!BN123,'Payroll'!BN143,'Payroll'!BN163,'Payroll'!BN183,'Payroll'!BN203,'Payroll'!BN223,'Payroll'!BN243,'Payroll'!BN263,'Payroll'!BN283,'Payroll'!BN303,'Payroll'!BN323,'Payroll'!BN343,'Payroll'!BN363,'Payroll'!BN383,'Payroll'!BN403,'Payroll'!BN423,'Payroll'!BN443,'Payroll'!BN463,'Payroll'!BN483,'Payroll'!BN503,'Payroll'!BN523,'Payroll'!BN543,'Payroll'!BN563,'Payroll'!BN583,'Payroll'!BN603,'Payroll'!BN623,'Payroll'!BN643,'Payroll'!BN663,'Payroll'!BN683,'Payroll'!BN703,'Payroll'!BN723,'Payroll'!BN743,'Payroll'!BN763,'Payroll'!BN783,'Payroll'!BN803,'Payroll'!BN823,'Payroll'!BN843,'Payroll'!BN863,'Payroll'!BN883,'Payroll'!BN903,'Payroll'!BN923,'Payroll'!BN943,'Payroll'!BN963,'Payroll'!BN983,'Payroll'!BN1003,'Payroll'!BN1023,'Payroll'!BN1043,'Payroll'!BN1063,'Payroll'!BN1083,'Payroll'!BN1103,'Payroll'!BN1123,'Payroll'!BN1143,'Payroll'!BN1163,'Payroll'!BN1183,'Payroll'!BN1203)</f>
        <v>549.2387822843211</v>
      </c>
      <c r="BO20" s="35">
        <f>SUM('Payroll'!BO23,'Payroll'!BO43,'Payroll'!BO63,'Payroll'!BO83,'Payroll'!BO103,'Payroll'!BO123,'Payroll'!BO143,'Payroll'!BO163,'Payroll'!BO183,'Payroll'!BO203,'Payroll'!BO223,'Payroll'!BO243,'Payroll'!BO263,'Payroll'!BO283,'Payroll'!BO303,'Payroll'!BO323,'Payroll'!BO343,'Payroll'!BO363,'Payroll'!BO383,'Payroll'!BO403,'Payroll'!BO423,'Payroll'!BO443,'Payroll'!BO463,'Payroll'!BO483,'Payroll'!BO503,'Payroll'!BO523,'Payroll'!BO543,'Payroll'!BO563,'Payroll'!BO583,'Payroll'!BO603,'Payroll'!BO623,'Payroll'!BO643,'Payroll'!BO663,'Payroll'!BO683,'Payroll'!BO703,'Payroll'!BO723,'Payroll'!BO743,'Payroll'!BO763,'Payroll'!BO783,'Payroll'!BO803,'Payroll'!BO823,'Payroll'!BO843,'Payroll'!BO863,'Payroll'!BO883,'Payroll'!BO903,'Payroll'!BO923,'Payroll'!BO943,'Payroll'!BO963,'Payroll'!BO983,'Payroll'!BO1003,'Payroll'!BO1023,'Payroll'!BO1043,'Payroll'!BO1063,'Payroll'!BO1083,'Payroll'!BO1103,'Payroll'!BO1123,'Payroll'!BO1143,'Payroll'!BO1163,'Payroll'!BO1183,'Payroll'!BO1203)</f>
        <v>549.2387822843211</v>
      </c>
    </row>
    <row r="21" ht="22" customHeight="1">
      <c r="A21" s="2" t="str">
        <v>PPL.INSOLV</v>
      </c>
      <c r="B21" s="6" t="str">
        <v>Insolvency levy</v>
      </c>
      <c r="C21" s="2" t="str">
        <v>EUR</v>
      </c>
      <c r="D21" s="2" t="str">
        <v>SUM</v>
      </c>
      <c r="E21" s="36">
        <f>SUM(H21:BO21)</f>
        <v>9016.268212788016</v>
      </c>
      <c r="F21" s="6" t="str"/>
      <c r="G21" s="2"/>
      <c r="H21" s="35">
        <f>SUM('Payroll'!H24,'Payroll'!H44,'Payroll'!H64,'Payroll'!H84,'Payroll'!H104,'Payroll'!H124,'Payroll'!H144,'Payroll'!H164,'Payroll'!H184,'Payroll'!H204,'Payroll'!H224,'Payroll'!H244,'Payroll'!H264,'Payroll'!H284,'Payroll'!H304,'Payroll'!H324,'Payroll'!H344,'Payroll'!H364,'Payroll'!H384,'Payroll'!H404,'Payroll'!H424,'Payroll'!H444,'Payroll'!H464,'Payroll'!H484,'Payroll'!H504,'Payroll'!H524,'Payroll'!H544,'Payroll'!H564,'Payroll'!H584,'Payroll'!H604,'Payroll'!H624,'Payroll'!H644,'Payroll'!H664,'Payroll'!H684,'Payroll'!H704,'Payroll'!H724,'Payroll'!H744,'Payroll'!H764,'Payroll'!H784,'Payroll'!H804,'Payroll'!H824,'Payroll'!H844,'Payroll'!H864,'Payroll'!H884,'Payroll'!H904,'Payroll'!H924,'Payroll'!H944,'Payroll'!H964,'Payroll'!H984,'Payroll'!H1004,'Payroll'!H1024,'Payroll'!H1044,'Payroll'!H1064,'Payroll'!H1084,'Payroll'!H1104,'Payroll'!H1124,'Payroll'!H1144,'Payroll'!H1164,'Payroll'!H1184,'Payroll'!H1204)</f>
        <v>11.64375</v>
      </c>
      <c r="I21" s="35">
        <f>SUM('Payroll'!I24,'Payroll'!I44,'Payroll'!I64,'Payroll'!I84,'Payroll'!I104,'Payroll'!I124,'Payroll'!I144,'Payroll'!I164,'Payroll'!I184,'Payroll'!I204,'Payroll'!I224,'Payroll'!I244,'Payroll'!I264,'Payroll'!I284,'Payroll'!I304,'Payroll'!I324,'Payroll'!I344,'Payroll'!I364,'Payroll'!I384,'Payroll'!I404,'Payroll'!I424,'Payroll'!I444,'Payroll'!I464,'Payroll'!I484,'Payroll'!I504,'Payroll'!I524,'Payroll'!I544,'Payroll'!I564,'Payroll'!I584,'Payroll'!I604,'Payroll'!I624,'Payroll'!I644,'Payroll'!I664,'Payroll'!I684,'Payroll'!I704,'Payroll'!I724,'Payroll'!I744,'Payroll'!I764,'Payroll'!I784,'Payroll'!I804,'Payroll'!I824,'Payroll'!I844,'Payroll'!I864,'Payroll'!I884,'Payroll'!I904,'Payroll'!I924,'Payroll'!I944,'Payroll'!I964,'Payroll'!I984,'Payroll'!I1004,'Payroll'!I1024,'Payroll'!I1044,'Payroll'!I1064,'Payroll'!I1084,'Payroll'!I1104,'Payroll'!I1124,'Payroll'!I1144,'Payroll'!I1164,'Payroll'!I1184,'Payroll'!I1204)</f>
        <v>23.2875</v>
      </c>
      <c r="J21" s="35">
        <f>SUM('Payroll'!J24,'Payroll'!J44,'Payroll'!J64,'Payroll'!J84,'Payroll'!J104,'Payroll'!J124,'Payroll'!J144,'Payroll'!J164,'Payroll'!J184,'Payroll'!J204,'Payroll'!J224,'Payroll'!J244,'Payroll'!J264,'Payroll'!J284,'Payroll'!J304,'Payroll'!J324,'Payroll'!J344,'Payroll'!J364,'Payroll'!J384,'Payroll'!J404,'Payroll'!J424,'Payroll'!J444,'Payroll'!J464,'Payroll'!J484,'Payroll'!J504,'Payroll'!J524,'Payroll'!J544,'Payroll'!J564,'Payroll'!J584,'Payroll'!J604,'Payroll'!J624,'Payroll'!J644,'Payroll'!J664,'Payroll'!J684,'Payroll'!J704,'Payroll'!J724,'Payroll'!J744,'Payroll'!J764,'Payroll'!J784,'Payroll'!J804,'Payroll'!J824,'Payroll'!J844,'Payroll'!J864,'Payroll'!J884,'Payroll'!J904,'Payroll'!J924,'Payroll'!J944,'Payroll'!J964,'Payroll'!J984,'Payroll'!J1004,'Payroll'!J1024,'Payroll'!J1044,'Payroll'!J1064,'Payroll'!J1084,'Payroll'!J1104,'Payroll'!J1124,'Payroll'!J1144,'Payroll'!J1164,'Payroll'!J1184,'Payroll'!J1204)</f>
        <v>33.6375</v>
      </c>
      <c r="K21" s="35">
        <f>SUM('Payroll'!K24,'Payroll'!K44,'Payroll'!K64,'Payroll'!K84,'Payroll'!K104,'Payroll'!K124,'Payroll'!K144,'Payroll'!K164,'Payroll'!K184,'Payroll'!K204,'Payroll'!K224,'Payroll'!K244,'Payroll'!K264,'Payroll'!K284,'Payroll'!K304,'Payroll'!K324,'Payroll'!K344,'Payroll'!K364,'Payroll'!K384,'Payroll'!K404,'Payroll'!K424,'Payroll'!K444,'Payroll'!K464,'Payroll'!K484,'Payroll'!K504,'Payroll'!K524,'Payroll'!K544,'Payroll'!K564,'Payroll'!K584,'Payroll'!K604,'Payroll'!K624,'Payroll'!K644,'Payroll'!K664,'Payroll'!K684,'Payroll'!K704,'Payroll'!K724,'Payroll'!K744,'Payroll'!K764,'Payroll'!K784,'Payroll'!K804,'Payroll'!K824,'Payroll'!K844,'Payroll'!K864,'Payroll'!K884,'Payroll'!K904,'Payroll'!K924,'Payroll'!K944,'Payroll'!K964,'Payroll'!K984,'Payroll'!K1004,'Payroll'!K1024,'Payroll'!K1044,'Payroll'!K1064,'Payroll'!K1084,'Payroll'!K1104,'Payroll'!K1124,'Payroll'!K1144,'Payroll'!K1164,'Payroll'!K1184,'Payroll'!K1204)</f>
        <v>54.337500000000006</v>
      </c>
      <c r="L21" s="35">
        <f>SUM('Payroll'!L24,'Payroll'!L44,'Payroll'!L64,'Payroll'!L84,'Payroll'!L104,'Payroll'!L124,'Payroll'!L144,'Payroll'!L164,'Payroll'!L184,'Payroll'!L204,'Payroll'!L224,'Payroll'!L244,'Payroll'!L264,'Payroll'!L284,'Payroll'!L304,'Payroll'!L324,'Payroll'!L344,'Payroll'!L364,'Payroll'!L384,'Payroll'!L404,'Payroll'!L424,'Payroll'!L444,'Payroll'!L464,'Payroll'!L484,'Payroll'!L504,'Payroll'!L524,'Payroll'!L544,'Payroll'!L564,'Payroll'!L584,'Payroll'!L604,'Payroll'!L624,'Payroll'!L644,'Payroll'!L664,'Payroll'!L684,'Payroll'!L704,'Payroll'!L724,'Payroll'!L744,'Payroll'!L764,'Payroll'!L784,'Payroll'!L804,'Payroll'!L824,'Payroll'!L844,'Payroll'!L864,'Payroll'!L884,'Payroll'!L904,'Payroll'!L924,'Payroll'!L944,'Payroll'!L964,'Payroll'!L984,'Payroll'!L1004,'Payroll'!L1024,'Payroll'!L1044,'Payroll'!L1064,'Payroll'!L1084,'Payroll'!L1104,'Payroll'!L1124,'Payroll'!L1144,'Payroll'!L1164,'Payroll'!L1184,'Payroll'!L1204)</f>
        <v>64.6875</v>
      </c>
      <c r="M21" s="35">
        <f>SUM('Payroll'!M24,'Payroll'!M44,'Payroll'!M64,'Payroll'!M84,'Payroll'!M104,'Payroll'!M124,'Payroll'!M144,'Payroll'!M164,'Payroll'!M184,'Payroll'!M204,'Payroll'!M224,'Payroll'!M244,'Payroll'!M264,'Payroll'!M284,'Payroll'!M304,'Payroll'!M324,'Payroll'!M344,'Payroll'!M364,'Payroll'!M384,'Payroll'!M404,'Payroll'!M424,'Payroll'!M444,'Payroll'!M464,'Payroll'!M484,'Payroll'!M504,'Payroll'!M524,'Payroll'!M544,'Payroll'!M564,'Payroll'!M584,'Payroll'!M604,'Payroll'!M624,'Payroll'!M644,'Payroll'!M664,'Payroll'!M684,'Payroll'!M704,'Payroll'!M724,'Payroll'!M744,'Payroll'!M764,'Payroll'!M784,'Payroll'!M804,'Payroll'!M824,'Payroll'!M844,'Payroll'!M864,'Payroll'!M884,'Payroll'!M904,'Payroll'!M924,'Payroll'!M944,'Payroll'!M964,'Payroll'!M984,'Payroll'!M1004,'Payroll'!M1024,'Payroll'!M1044,'Payroll'!M1064,'Payroll'!M1084,'Payroll'!M1104,'Payroll'!M1124,'Payroll'!M1144,'Payroll'!M1164,'Payroll'!M1184,'Payroll'!M1204)</f>
        <v>64.6875</v>
      </c>
      <c r="N21" s="35">
        <f>SUM('Payroll'!N24,'Payroll'!N44,'Payroll'!N64,'Payroll'!N84,'Payroll'!N104,'Payroll'!N124,'Payroll'!N144,'Payroll'!N164,'Payroll'!N184,'Payroll'!N204,'Payroll'!N224,'Payroll'!N244,'Payroll'!N264,'Payroll'!N284,'Payroll'!N304,'Payroll'!N324,'Payroll'!N344,'Payroll'!N364,'Payroll'!N384,'Payroll'!N404,'Payroll'!N424,'Payroll'!N444,'Payroll'!N464,'Payroll'!N484,'Payroll'!N504,'Payroll'!N524,'Payroll'!N544,'Payroll'!N564,'Payroll'!N584,'Payroll'!N604,'Payroll'!N624,'Payroll'!N644,'Payroll'!N664,'Payroll'!N684,'Payroll'!N704,'Payroll'!N724,'Payroll'!N744,'Payroll'!N764,'Payroll'!N784,'Payroll'!N804,'Payroll'!N824,'Payroll'!N844,'Payroll'!N864,'Payroll'!N884,'Payroll'!N904,'Payroll'!N924,'Payroll'!N944,'Payroll'!N964,'Payroll'!N984,'Payroll'!N1004,'Payroll'!N1024,'Payroll'!N1044,'Payroll'!N1064,'Payroll'!N1084,'Payroll'!N1104,'Payroll'!N1124,'Payroll'!N1144,'Payroll'!N1164,'Payroll'!N1184,'Payroll'!N1204)</f>
        <v>64.6875</v>
      </c>
      <c r="O21" s="35">
        <f>SUM('Payroll'!O24,'Payroll'!O44,'Payroll'!O64,'Payroll'!O84,'Payroll'!O104,'Payroll'!O124,'Payroll'!O144,'Payroll'!O164,'Payroll'!O184,'Payroll'!O204,'Payroll'!O224,'Payroll'!O244,'Payroll'!O264,'Payroll'!O284,'Payroll'!O304,'Payroll'!O324,'Payroll'!O344,'Payroll'!O364,'Payroll'!O384,'Payroll'!O404,'Payroll'!O424,'Payroll'!O444,'Payroll'!O464,'Payroll'!O484,'Payroll'!O504,'Payroll'!O524,'Payroll'!O544,'Payroll'!O564,'Payroll'!O584,'Payroll'!O604,'Payroll'!O624,'Payroll'!O644,'Payroll'!O664,'Payroll'!O684,'Payroll'!O704,'Payroll'!O724,'Payroll'!O744,'Payroll'!O764,'Payroll'!O784,'Payroll'!O804,'Payroll'!O824,'Payroll'!O844,'Payroll'!O864,'Payroll'!O884,'Payroll'!O904,'Payroll'!O924,'Payroll'!O944,'Payroll'!O964,'Payroll'!O984,'Payroll'!O1004,'Payroll'!O1024,'Payroll'!O1044,'Payroll'!O1064,'Payroll'!O1084,'Payroll'!O1104,'Payroll'!O1124,'Payroll'!O1144,'Payroll'!O1164,'Payroll'!O1184,'Payroll'!O1204)</f>
        <v>78.91875</v>
      </c>
      <c r="P21" s="35">
        <f>SUM('Payroll'!P24,'Payroll'!P44,'Payroll'!P64,'Payroll'!P84,'Payroll'!P104,'Payroll'!P124,'Payroll'!P144,'Payroll'!P164,'Payroll'!P184,'Payroll'!P204,'Payroll'!P224,'Payroll'!P244,'Payroll'!P264,'Payroll'!P284,'Payroll'!P304,'Payroll'!P324,'Payroll'!P344,'Payroll'!P364,'Payroll'!P384,'Payroll'!P404,'Payroll'!P424,'Payroll'!P444,'Payroll'!P464,'Payroll'!P484,'Payroll'!P504,'Payroll'!P524,'Payroll'!P544,'Payroll'!P564,'Payroll'!P584,'Payroll'!P604,'Payroll'!P624,'Payroll'!P644,'Payroll'!P664,'Payroll'!P684,'Payroll'!P704,'Payroll'!P724,'Payroll'!P744,'Payroll'!P764,'Payroll'!P784,'Payroll'!P804,'Payroll'!P824,'Payroll'!P844,'Payroll'!P864,'Payroll'!P884,'Payroll'!P904,'Payroll'!P924,'Payroll'!P944,'Payroll'!P964,'Payroll'!P984,'Payroll'!P1004,'Payroll'!P1024,'Payroll'!P1044,'Payroll'!P1064,'Payroll'!P1084,'Payroll'!P1104,'Payroll'!P1124,'Payroll'!P1144,'Payroll'!P1164,'Payroll'!P1184,'Payroll'!P1204)</f>
        <v>101.17125</v>
      </c>
      <c r="Q21" s="35">
        <f>SUM('Payroll'!Q24,'Payroll'!Q44,'Payroll'!Q64,'Payroll'!Q84,'Payroll'!Q104,'Payroll'!Q124,'Payroll'!Q144,'Payroll'!Q164,'Payroll'!Q184,'Payroll'!Q204,'Payroll'!Q224,'Payroll'!Q244,'Payroll'!Q264,'Payroll'!Q284,'Payroll'!Q304,'Payroll'!Q324,'Payroll'!Q344,'Payroll'!Q364,'Payroll'!Q384,'Payroll'!Q404,'Payroll'!Q424,'Payroll'!Q444,'Payroll'!Q464,'Payroll'!Q484,'Payroll'!Q504,'Payroll'!Q524,'Payroll'!Q544,'Payroll'!Q564,'Payroll'!Q584,'Payroll'!Q604,'Payroll'!Q624,'Payroll'!Q644,'Payroll'!Q664,'Payroll'!Q684,'Payroll'!Q704,'Payroll'!Q724,'Payroll'!Q744,'Payroll'!Q764,'Payroll'!Q784,'Payroll'!Q804,'Payroll'!Q824,'Payroll'!Q844,'Payroll'!Q864,'Payroll'!Q884,'Payroll'!Q904,'Payroll'!Q924,'Payroll'!Q944,'Payroll'!Q964,'Payroll'!Q984,'Payroll'!Q1004,'Payroll'!Q1024,'Payroll'!Q1044,'Payroll'!Q1064,'Payroll'!Q1084,'Payroll'!Q1104,'Payroll'!Q1124,'Payroll'!Q1144,'Payroll'!Q1164,'Payroll'!Q1184,'Payroll'!Q1204)</f>
        <v>106.993125</v>
      </c>
      <c r="R21" s="35">
        <f>SUM('Payroll'!R24,'Payroll'!R44,'Payroll'!R64,'Payroll'!R84,'Payroll'!R104,'Payroll'!R124,'Payroll'!R144,'Payroll'!R164,'Payroll'!R184,'Payroll'!R204,'Payroll'!R224,'Payroll'!R244,'Payroll'!R264,'Payroll'!R284,'Payroll'!R304,'Payroll'!R324,'Payroll'!R344,'Payroll'!R364,'Payroll'!R384,'Payroll'!R404,'Payroll'!R424,'Payroll'!R444,'Payroll'!R464,'Payroll'!R484,'Payroll'!R504,'Payroll'!R524,'Payroll'!R544,'Payroll'!R564,'Payroll'!R584,'Payroll'!R604,'Payroll'!R624,'Payroll'!R644,'Payroll'!R664,'Payroll'!R684,'Payroll'!R704,'Payroll'!R724,'Payroll'!R744,'Payroll'!R764,'Payroll'!R784,'Payroll'!R804,'Payroll'!R824,'Payroll'!R844,'Payroll'!R864,'Payroll'!R884,'Payroll'!R904,'Payroll'!R924,'Payroll'!R944,'Payroll'!R964,'Payroll'!R984,'Payroll'!R1004,'Payroll'!R1024,'Payroll'!R1044,'Payroll'!R1064,'Payroll'!R1084,'Payroll'!R1104,'Payroll'!R1124,'Payroll'!R1144,'Payroll'!R1164,'Payroll'!R1184,'Payroll'!R1204)</f>
        <v>106.993125</v>
      </c>
      <c r="S21" s="35">
        <f>SUM('Payroll'!S24,'Payroll'!S44,'Payroll'!S64,'Payroll'!S84,'Payroll'!S104,'Payroll'!S124,'Payroll'!S144,'Payroll'!S164,'Payroll'!S184,'Payroll'!S204,'Payroll'!S224,'Payroll'!S244,'Payroll'!S264,'Payroll'!S284,'Payroll'!S304,'Payroll'!S324,'Payroll'!S344,'Payroll'!S364,'Payroll'!S384,'Payroll'!S404,'Payroll'!S424,'Payroll'!S444,'Payroll'!S464,'Payroll'!S484,'Payroll'!S504,'Payroll'!S524,'Payroll'!S544,'Payroll'!S564,'Payroll'!S584,'Payroll'!S604,'Payroll'!S624,'Payroll'!S644,'Payroll'!S664,'Payroll'!S684,'Payroll'!S704,'Payroll'!S724,'Payroll'!S744,'Payroll'!S764,'Payroll'!S784,'Payroll'!S804,'Payroll'!S824,'Payroll'!S844,'Payroll'!S864,'Payroll'!S884,'Payroll'!S904,'Payroll'!S924,'Payroll'!S944,'Payroll'!S964,'Payroll'!S984,'Payroll'!S1004,'Payroll'!S1024,'Payroll'!S1044,'Payroll'!S1064,'Payroll'!S1084,'Payroll'!S1104,'Payroll'!S1124,'Payroll'!S1144,'Payroll'!S1164,'Payroll'!S1184,'Payroll'!S1204)</f>
        <v>106.993125</v>
      </c>
      <c r="T21" s="35">
        <f>SUM('Payroll'!T24,'Payroll'!T44,'Payroll'!T64,'Payroll'!T84,'Payroll'!T104,'Payroll'!T124,'Payroll'!T144,'Payroll'!T164,'Payroll'!T184,'Payroll'!T204,'Payroll'!T224,'Payroll'!T244,'Payroll'!T264,'Payroll'!T284,'Payroll'!T304,'Payroll'!T324,'Payroll'!T344,'Payroll'!T364,'Payroll'!T384,'Payroll'!T404,'Payroll'!T424,'Payroll'!T444,'Payroll'!T464,'Payroll'!T484,'Payroll'!T504,'Payroll'!T524,'Payroll'!T544,'Payroll'!T564,'Payroll'!T584,'Payroll'!T604,'Payroll'!T624,'Payroll'!T644,'Payroll'!T664,'Payroll'!T684,'Payroll'!T704,'Payroll'!T724,'Payroll'!T744,'Payroll'!T764,'Payroll'!T784,'Payroll'!T804,'Payroll'!T824,'Payroll'!T844,'Payroll'!T864,'Payroll'!T884,'Payroll'!T904,'Payroll'!T924,'Payroll'!T944,'Payroll'!T964,'Payroll'!T984,'Payroll'!T1004,'Payroll'!T1024,'Payroll'!T1044,'Payroll'!T1064,'Payroll'!T1084,'Payroll'!T1104,'Payroll'!T1124,'Payroll'!T1144,'Payroll'!T1164,'Payroll'!T1184,'Payroll'!T1204)</f>
        <v>120.11110312499999</v>
      </c>
      <c r="U21" s="35">
        <f>SUM('Payroll'!U24,'Payroll'!U44,'Payroll'!U64,'Payroll'!U84,'Payroll'!U104,'Payroll'!U124,'Payroll'!U144,'Payroll'!U164,'Payroll'!U184,'Payroll'!U204,'Payroll'!U224,'Payroll'!U244,'Payroll'!U264,'Payroll'!U284,'Payroll'!U304,'Payroll'!U324,'Payroll'!U344,'Payroll'!U364,'Payroll'!U384,'Payroll'!U404,'Payroll'!U424,'Payroll'!U444,'Payroll'!U464,'Payroll'!U484,'Payroll'!U504,'Payroll'!U524,'Payroll'!U544,'Payroll'!U564,'Payroll'!U584,'Payroll'!U604,'Payroll'!U624,'Payroll'!U644,'Payroll'!U664,'Payroll'!U684,'Payroll'!U704,'Payroll'!U724,'Payroll'!U744,'Payroll'!U764,'Payroll'!U784,'Payroll'!U804,'Payroll'!U824,'Payroll'!U844,'Payroll'!U864,'Payroll'!U884,'Payroll'!U904,'Payroll'!U924,'Payroll'!U944,'Payroll'!U964,'Payroll'!U984,'Payroll'!U1004,'Payroll'!U1024,'Payroll'!U1044,'Payroll'!U1064,'Payroll'!U1084,'Payroll'!U1104,'Payroll'!U1124,'Payroll'!U1144,'Payroll'!U1164,'Payroll'!U1184,'Payroll'!U1204)</f>
        <v>120.11110312499999</v>
      </c>
      <c r="V21" s="35">
        <f>SUM('Payroll'!V24,'Payroll'!V44,'Payroll'!V64,'Payroll'!V84,'Payroll'!V104,'Payroll'!V124,'Payroll'!V144,'Payroll'!V164,'Payroll'!V184,'Payroll'!V204,'Payroll'!V224,'Payroll'!V244,'Payroll'!V264,'Payroll'!V284,'Payroll'!V304,'Payroll'!V324,'Payroll'!V344,'Payroll'!V364,'Payroll'!V384,'Payroll'!V404,'Payroll'!V424,'Payroll'!V444,'Payroll'!V464,'Payroll'!V484,'Payroll'!V504,'Payroll'!V524,'Payroll'!V544,'Payroll'!V564,'Payroll'!V584,'Payroll'!V604,'Payroll'!V624,'Payroll'!V644,'Payroll'!V664,'Payroll'!V684,'Payroll'!V704,'Payroll'!V724,'Payroll'!V744,'Payroll'!V764,'Payroll'!V784,'Payroll'!V804,'Payroll'!V824,'Payroll'!V844,'Payroll'!V864,'Payroll'!V884,'Payroll'!V904,'Payroll'!V924,'Payroll'!V944,'Payroll'!V964,'Payroll'!V984,'Payroll'!V1004,'Payroll'!V1024,'Payroll'!V1044,'Payroll'!V1064,'Payroll'!V1084,'Payroll'!V1104,'Payroll'!V1124,'Payroll'!V1144,'Payroll'!V1164,'Payroll'!V1184,'Payroll'!V1204)</f>
        <v>120.11110312499999</v>
      </c>
      <c r="W21" s="35">
        <f>SUM('Payroll'!W24,'Payroll'!W44,'Payroll'!W64,'Payroll'!W84,'Payroll'!W104,'Payroll'!W124,'Payroll'!W144,'Payroll'!W164,'Payroll'!W184,'Payroll'!W204,'Payroll'!W224,'Payroll'!W244,'Payroll'!W264,'Payroll'!W284,'Payroll'!W304,'Payroll'!W324,'Payroll'!W344,'Payroll'!W364,'Payroll'!W384,'Payroll'!W404,'Payroll'!W424,'Payroll'!W444,'Payroll'!W464,'Payroll'!W484,'Payroll'!W504,'Payroll'!W524,'Payroll'!W544,'Payroll'!W564,'Payroll'!W584,'Payroll'!W604,'Payroll'!W624,'Payroll'!W644,'Payroll'!W664,'Payroll'!W684,'Payroll'!W704,'Payroll'!W724,'Payroll'!W744,'Payroll'!W764,'Payroll'!W784,'Payroll'!W804,'Payroll'!W824,'Payroll'!W844,'Payroll'!W864,'Payroll'!W884,'Payroll'!W904,'Payroll'!W924,'Payroll'!W944,'Payroll'!W964,'Payroll'!W984,'Payroll'!W1004,'Payroll'!W1024,'Payroll'!W1044,'Payroll'!W1064,'Payroll'!W1084,'Payroll'!W1104,'Payroll'!W1124,'Payroll'!W1144,'Payroll'!W1164,'Payroll'!W1184,'Payroll'!W1204)</f>
        <v>120.11110312499999</v>
      </c>
      <c r="X21" s="35">
        <f>SUM('Payroll'!X24,'Payroll'!X44,'Payroll'!X64,'Payroll'!X84,'Payroll'!X104,'Payroll'!X124,'Payroll'!X144,'Payroll'!X164,'Payroll'!X184,'Payroll'!X204,'Payroll'!X224,'Payroll'!X244,'Payroll'!X264,'Payroll'!X284,'Payroll'!X304,'Payroll'!X324,'Payroll'!X344,'Payroll'!X364,'Payroll'!X384,'Payroll'!X404,'Payroll'!X424,'Payroll'!X444,'Payroll'!X464,'Payroll'!X484,'Payroll'!X504,'Payroll'!X524,'Payroll'!X544,'Payroll'!X564,'Payroll'!X584,'Payroll'!X604,'Payroll'!X624,'Payroll'!X644,'Payroll'!X664,'Payroll'!X684,'Payroll'!X704,'Payroll'!X724,'Payroll'!X744,'Payroll'!X764,'Payroll'!X784,'Payroll'!X804,'Payroll'!X824,'Payroll'!X844,'Payroll'!X864,'Payroll'!X884,'Payroll'!X904,'Payroll'!X924,'Payroll'!X944,'Payroll'!X964,'Payroll'!X984,'Payroll'!X1004,'Payroll'!X1024,'Payroll'!X1044,'Payroll'!X1064,'Payroll'!X1084,'Payroll'!X1104,'Payroll'!X1124,'Payroll'!X1144,'Payroll'!X1164,'Payroll'!X1184,'Payroll'!X1204)</f>
        <v>120.11110312499999</v>
      </c>
      <c r="Y21" s="35">
        <f>SUM('Payroll'!Y24,'Payroll'!Y44,'Payroll'!Y64,'Payroll'!Y84,'Payroll'!Y104,'Payroll'!Y124,'Payroll'!Y144,'Payroll'!Y164,'Payroll'!Y184,'Payroll'!Y204,'Payroll'!Y224,'Payroll'!Y244,'Payroll'!Y264,'Payroll'!Y284,'Payroll'!Y304,'Payroll'!Y324,'Payroll'!Y344,'Payroll'!Y364,'Payroll'!Y384,'Payroll'!Y404,'Payroll'!Y424,'Payroll'!Y444,'Payroll'!Y464,'Payroll'!Y484,'Payroll'!Y504,'Payroll'!Y524,'Payroll'!Y544,'Payroll'!Y564,'Payroll'!Y584,'Payroll'!Y604,'Payroll'!Y624,'Payroll'!Y644,'Payroll'!Y664,'Payroll'!Y684,'Payroll'!Y704,'Payroll'!Y724,'Payroll'!Y744,'Payroll'!Y764,'Payroll'!Y784,'Payroll'!Y804,'Payroll'!Y824,'Payroll'!Y844,'Payroll'!Y864,'Payroll'!Y884,'Payroll'!Y904,'Payroll'!Y924,'Payroll'!Y944,'Payroll'!Y964,'Payroll'!Y984,'Payroll'!Y1004,'Payroll'!Y1024,'Payroll'!Y1044,'Payroll'!Y1064,'Payroll'!Y1084,'Payroll'!Y1104,'Payroll'!Y1124,'Payroll'!Y1144,'Payroll'!Y1164,'Payroll'!Y1184,'Payroll'!Y1204)</f>
        <v>120.11110312499999</v>
      </c>
      <c r="Z21" s="35">
        <f>SUM('Payroll'!Z24,'Payroll'!Z44,'Payroll'!Z64,'Payroll'!Z84,'Payroll'!Z104,'Payroll'!Z124,'Payroll'!Z144,'Payroll'!Z164,'Payroll'!Z184,'Payroll'!Z204,'Payroll'!Z224,'Payroll'!Z244,'Payroll'!Z264,'Payroll'!Z284,'Payroll'!Z304,'Payroll'!Z324,'Payroll'!Z344,'Payroll'!Z364,'Payroll'!Z384,'Payroll'!Z404,'Payroll'!Z424,'Payroll'!Z444,'Payroll'!Z464,'Payroll'!Z484,'Payroll'!Z504,'Payroll'!Z524,'Payroll'!Z544,'Payroll'!Z564,'Payroll'!Z584,'Payroll'!Z604,'Payroll'!Z624,'Payroll'!Z644,'Payroll'!Z664,'Payroll'!Z684,'Payroll'!Z704,'Payroll'!Z724,'Payroll'!Z744,'Payroll'!Z764,'Payroll'!Z784,'Payroll'!Z804,'Payroll'!Z824,'Payroll'!Z844,'Payroll'!Z864,'Payroll'!Z884,'Payroll'!Z904,'Payroll'!Z924,'Payroll'!Z944,'Payroll'!Z964,'Payroll'!Z984,'Payroll'!Z1004,'Payroll'!Z1024,'Payroll'!Z1044,'Payroll'!Z1064,'Payroll'!Z1084,'Payroll'!Z1104,'Payroll'!Z1124,'Payroll'!Z1144,'Payroll'!Z1164,'Payroll'!Z1184,'Payroll'!Z1204)</f>
        <v>159.77438437499998</v>
      </c>
      <c r="AA21" s="35">
        <f>SUM('Payroll'!AA24,'Payroll'!AA44,'Payroll'!AA64,'Payroll'!AA84,'Payroll'!AA104,'Payroll'!AA124,'Payroll'!AA144,'Payroll'!AA164,'Payroll'!AA184,'Payroll'!AA204,'Payroll'!AA224,'Payroll'!AA244,'Payroll'!AA264,'Payroll'!AA284,'Payroll'!AA304,'Payroll'!AA324,'Payroll'!AA344,'Payroll'!AA364,'Payroll'!AA384,'Payroll'!AA404,'Payroll'!AA424,'Payroll'!AA444,'Payroll'!AA464,'Payroll'!AA484,'Payroll'!AA504,'Payroll'!AA524,'Payroll'!AA544,'Payroll'!AA564,'Payroll'!AA584,'Payroll'!AA604,'Payroll'!AA624,'Payroll'!AA644,'Payroll'!AA664,'Payroll'!AA684,'Payroll'!AA704,'Payroll'!AA724,'Payroll'!AA744,'Payroll'!AA764,'Payroll'!AA784,'Payroll'!AA804,'Payroll'!AA824,'Payroll'!AA844,'Payroll'!AA864,'Payroll'!AA884,'Payroll'!AA904,'Payroll'!AA924,'Payroll'!AA944,'Payroll'!AA964,'Payroll'!AA984,'Payroll'!AA1004,'Payroll'!AA1024,'Payroll'!AA1044,'Payroll'!AA1064,'Payroll'!AA1084,'Payroll'!AA1104,'Payroll'!AA1124,'Payroll'!AA1144,'Payroll'!AA1164,'Payroll'!AA1184,'Payroll'!AA1204)</f>
        <v>159.77438437499998</v>
      </c>
      <c r="AB21" s="35">
        <f>SUM('Payroll'!AB24,'Payroll'!AB44,'Payroll'!AB64,'Payroll'!AB84,'Payroll'!AB104,'Payroll'!AB124,'Payroll'!AB144,'Payroll'!AB164,'Payroll'!AB184,'Payroll'!AB204,'Payroll'!AB224,'Payroll'!AB244,'Payroll'!AB264,'Payroll'!AB284,'Payroll'!AB304,'Payroll'!AB324,'Payroll'!AB344,'Payroll'!AB364,'Payroll'!AB384,'Payroll'!AB404,'Payroll'!AB424,'Payroll'!AB444,'Payroll'!AB464,'Payroll'!AB484,'Payroll'!AB504,'Payroll'!AB524,'Payroll'!AB544,'Payroll'!AB564,'Payroll'!AB584,'Payroll'!AB604,'Payroll'!AB624,'Payroll'!AB644,'Payroll'!AB664,'Payroll'!AB684,'Payroll'!AB704,'Payroll'!AB724,'Payroll'!AB744,'Payroll'!AB764,'Payroll'!AB784,'Payroll'!AB804,'Payroll'!AB824,'Payroll'!AB844,'Payroll'!AB864,'Payroll'!AB884,'Payroll'!AB904,'Payroll'!AB924,'Payroll'!AB944,'Payroll'!AB964,'Payroll'!AB984,'Payroll'!AB1004,'Payroll'!AB1024,'Payroll'!AB1044,'Payroll'!AB1064,'Payroll'!AB1084,'Payroll'!AB1104,'Payroll'!AB1124,'Payroll'!AB1144,'Payroll'!AB1164,'Payroll'!AB1184,'Payroll'!AB1204)</f>
        <v>159.77438437499998</v>
      </c>
      <c r="AC21" s="35">
        <f>SUM('Payroll'!AC24,'Payroll'!AC44,'Payroll'!AC64,'Payroll'!AC84,'Payroll'!AC104,'Payroll'!AC124,'Payroll'!AC144,'Payroll'!AC164,'Payroll'!AC184,'Payroll'!AC204,'Payroll'!AC224,'Payroll'!AC244,'Payroll'!AC264,'Payroll'!AC284,'Payroll'!AC304,'Payroll'!AC324,'Payroll'!AC344,'Payroll'!AC364,'Payroll'!AC384,'Payroll'!AC404,'Payroll'!AC424,'Payroll'!AC444,'Payroll'!AC464,'Payroll'!AC484,'Payroll'!AC504,'Payroll'!AC524,'Payroll'!AC544,'Payroll'!AC564,'Payroll'!AC584,'Payroll'!AC604,'Payroll'!AC624,'Payroll'!AC644,'Payroll'!AC664,'Payroll'!AC684,'Payroll'!AC704,'Payroll'!AC724,'Payroll'!AC744,'Payroll'!AC764,'Payroll'!AC784,'Payroll'!AC804,'Payroll'!AC824,'Payroll'!AC844,'Payroll'!AC864,'Payroll'!AC884,'Payroll'!AC904,'Payroll'!AC924,'Payroll'!AC944,'Payroll'!AC964,'Payroll'!AC984,'Payroll'!AC1004,'Payroll'!AC1024,'Payroll'!AC1044,'Payroll'!AC1064,'Payroll'!AC1084,'Payroll'!AC1104,'Payroll'!AC1124,'Payroll'!AC1144,'Payroll'!AC1164,'Payroll'!AC1184,'Payroll'!AC1204)</f>
        <v>159.77438437499998</v>
      </c>
      <c r="AD21" s="35">
        <f>SUM('Payroll'!AD24,'Payroll'!AD44,'Payroll'!AD64,'Payroll'!AD84,'Payroll'!AD104,'Payroll'!AD124,'Payroll'!AD144,'Payroll'!AD164,'Payroll'!AD184,'Payroll'!AD204,'Payroll'!AD224,'Payroll'!AD244,'Payroll'!AD264,'Payroll'!AD284,'Payroll'!AD304,'Payroll'!AD324,'Payroll'!AD344,'Payroll'!AD364,'Payroll'!AD384,'Payroll'!AD404,'Payroll'!AD424,'Payroll'!AD444,'Payroll'!AD464,'Payroll'!AD484,'Payroll'!AD504,'Payroll'!AD524,'Payroll'!AD544,'Payroll'!AD564,'Payroll'!AD584,'Payroll'!AD604,'Payroll'!AD624,'Payroll'!AD644,'Payroll'!AD664,'Payroll'!AD684,'Payroll'!AD704,'Payroll'!AD724,'Payroll'!AD744,'Payroll'!AD764,'Payroll'!AD784,'Payroll'!AD804,'Payroll'!AD824,'Payroll'!AD844,'Payroll'!AD864,'Payroll'!AD884,'Payroll'!AD904,'Payroll'!AD924,'Payroll'!AD944,'Payroll'!AD964,'Payroll'!AD984,'Payroll'!AD1004,'Payroll'!AD1024,'Payroll'!AD1044,'Payroll'!AD1064,'Payroll'!AD1084,'Payroll'!AD1104,'Payroll'!AD1124,'Payroll'!AD1144,'Payroll'!AD1164,'Payroll'!AD1184,'Payroll'!AD1204)</f>
        <v>159.77438437499998</v>
      </c>
      <c r="AE21" s="35">
        <f>SUM('Payroll'!AE24,'Payroll'!AE44,'Payroll'!AE64,'Payroll'!AE84,'Payroll'!AE104,'Payroll'!AE124,'Payroll'!AE144,'Payroll'!AE164,'Payroll'!AE184,'Payroll'!AE204,'Payroll'!AE224,'Payroll'!AE244,'Payroll'!AE264,'Payroll'!AE284,'Payroll'!AE304,'Payroll'!AE324,'Payroll'!AE344,'Payroll'!AE364,'Payroll'!AE384,'Payroll'!AE404,'Payroll'!AE424,'Payroll'!AE444,'Payroll'!AE464,'Payroll'!AE484,'Payroll'!AE504,'Payroll'!AE524,'Payroll'!AE544,'Payroll'!AE564,'Payroll'!AE584,'Payroll'!AE604,'Payroll'!AE624,'Payroll'!AE644,'Payroll'!AE664,'Payroll'!AE684,'Payroll'!AE704,'Payroll'!AE724,'Payroll'!AE744,'Payroll'!AE764,'Payroll'!AE784,'Payroll'!AE804,'Payroll'!AE824,'Payroll'!AE844,'Payroll'!AE864,'Payroll'!AE884,'Payroll'!AE904,'Payroll'!AE924,'Payroll'!AE944,'Payroll'!AE964,'Payroll'!AE984,'Payroll'!AE1004,'Payroll'!AE1024,'Payroll'!AE1044,'Payroll'!AE1064,'Payroll'!AE1084,'Payroll'!AE1104,'Payroll'!AE1124,'Payroll'!AE1144,'Payroll'!AE1164,'Payroll'!AE1184,'Payroll'!AE1204)</f>
        <v>168.4780875</v>
      </c>
      <c r="AF21" s="35">
        <f>SUM('Payroll'!AF24,'Payroll'!AF44,'Payroll'!AF64,'Payroll'!AF84,'Payroll'!AF104,'Payroll'!AF124,'Payroll'!AF144,'Payroll'!AF164,'Payroll'!AF184,'Payroll'!AF204,'Payroll'!AF224,'Payroll'!AF244,'Payroll'!AF264,'Payroll'!AF284,'Payroll'!AF304,'Payroll'!AF324,'Payroll'!AF344,'Payroll'!AF364,'Payroll'!AF384,'Payroll'!AF404,'Payroll'!AF424,'Payroll'!AF444,'Payroll'!AF464,'Payroll'!AF484,'Payroll'!AF504,'Payroll'!AF524,'Payroll'!AF544,'Payroll'!AF564,'Payroll'!AF584,'Payroll'!AF604,'Payroll'!AF624,'Payroll'!AF644,'Payroll'!AF664,'Payroll'!AF684,'Payroll'!AF704,'Payroll'!AF724,'Payroll'!AF744,'Payroll'!AF764,'Payroll'!AF784,'Payroll'!AF804,'Payroll'!AF824,'Payroll'!AF844,'Payroll'!AF864,'Payroll'!AF884,'Payroll'!AF904,'Payroll'!AF924,'Payroll'!AF944,'Payroll'!AF964,'Payroll'!AF984,'Payroll'!AF1004,'Payroll'!AF1024,'Payroll'!AF1044,'Payroll'!AF1064,'Payroll'!AF1084,'Payroll'!AF1104,'Payroll'!AF1124,'Payroll'!AF1144,'Payroll'!AF1164,'Payroll'!AF1184,'Payroll'!AF1204)</f>
        <v>174.51288056249996</v>
      </c>
      <c r="AG21" s="35">
        <f>SUM('Payroll'!AG24,'Payroll'!AG44,'Payroll'!AG64,'Payroll'!AG84,'Payroll'!AG104,'Payroll'!AG124,'Payroll'!AG144,'Payroll'!AG164,'Payroll'!AG184,'Payroll'!AG204,'Payroll'!AG224,'Payroll'!AG244,'Payroll'!AG264,'Payroll'!AG284,'Payroll'!AG304,'Payroll'!AG324,'Payroll'!AG344,'Payroll'!AG364,'Payroll'!AG384,'Payroll'!AG404,'Payroll'!AG424,'Payroll'!AG444,'Payroll'!AG464,'Payroll'!AG484,'Payroll'!AG504,'Payroll'!AG524,'Payroll'!AG544,'Payroll'!AG564,'Payroll'!AG584,'Payroll'!AG604,'Payroll'!AG624,'Payroll'!AG644,'Payroll'!AG664,'Payroll'!AG684,'Payroll'!AG704,'Payroll'!AG724,'Payroll'!AG744,'Payroll'!AG764,'Payroll'!AG784,'Payroll'!AG804,'Payroll'!AG824,'Payroll'!AG844,'Payroll'!AG864,'Payroll'!AG884,'Payroll'!AG904,'Payroll'!AG924,'Payroll'!AG944,'Payroll'!AG964,'Payroll'!AG984,'Payroll'!AG1004,'Payroll'!AG1024,'Payroll'!AG1044,'Payroll'!AG1064,'Payroll'!AG1084,'Payroll'!AG1104,'Payroll'!AG1124,'Payroll'!AG1144,'Payroll'!AG1164,'Payroll'!AG1184,'Payroll'!AG1204)</f>
        <v>174.51288056249996</v>
      </c>
      <c r="AH21" s="35">
        <f>SUM('Payroll'!AH24,'Payroll'!AH44,'Payroll'!AH64,'Payroll'!AH84,'Payroll'!AH104,'Payroll'!AH124,'Payroll'!AH144,'Payroll'!AH164,'Payroll'!AH184,'Payroll'!AH204,'Payroll'!AH224,'Payroll'!AH244,'Payroll'!AH264,'Payroll'!AH284,'Payroll'!AH304,'Payroll'!AH324,'Payroll'!AH344,'Payroll'!AH364,'Payroll'!AH384,'Payroll'!AH404,'Payroll'!AH424,'Payroll'!AH444,'Payroll'!AH464,'Payroll'!AH484,'Payroll'!AH504,'Payroll'!AH524,'Payroll'!AH544,'Payroll'!AH564,'Payroll'!AH584,'Payroll'!AH604,'Payroll'!AH624,'Payroll'!AH644,'Payroll'!AH664,'Payroll'!AH684,'Payroll'!AH704,'Payroll'!AH724,'Payroll'!AH744,'Payroll'!AH764,'Payroll'!AH784,'Payroll'!AH804,'Payroll'!AH824,'Payroll'!AH844,'Payroll'!AH864,'Payroll'!AH884,'Payroll'!AH904,'Payroll'!AH924,'Payroll'!AH944,'Payroll'!AH964,'Payroll'!AH984,'Payroll'!AH1004,'Payroll'!AH1024,'Payroll'!AH1044,'Payroll'!AH1064,'Payroll'!AH1084,'Payroll'!AH1104,'Payroll'!AH1124,'Payroll'!AH1144,'Payroll'!AH1164,'Payroll'!AH1184,'Payroll'!AH1204)</f>
        <v>174.51288056249996</v>
      </c>
      <c r="AI21" s="35">
        <f>SUM('Payroll'!AI24,'Payroll'!AI44,'Payroll'!AI64,'Payroll'!AI84,'Payroll'!AI104,'Payroll'!AI124,'Payroll'!AI144,'Payroll'!AI164,'Payroll'!AI184,'Payroll'!AI204,'Payroll'!AI224,'Payroll'!AI244,'Payroll'!AI264,'Payroll'!AI284,'Payroll'!AI304,'Payroll'!AI324,'Payroll'!AI344,'Payroll'!AI364,'Payroll'!AI384,'Payroll'!AI404,'Payroll'!AI424,'Payroll'!AI444,'Payroll'!AI464,'Payroll'!AI484,'Payroll'!AI504,'Payroll'!AI524,'Payroll'!AI544,'Payroll'!AI564,'Payroll'!AI584,'Payroll'!AI604,'Payroll'!AI624,'Payroll'!AI644,'Payroll'!AI664,'Payroll'!AI684,'Payroll'!AI704,'Payroll'!AI724,'Payroll'!AI744,'Payroll'!AI764,'Payroll'!AI784,'Payroll'!AI804,'Payroll'!AI824,'Payroll'!AI844,'Payroll'!AI864,'Payroll'!AI884,'Payroll'!AI904,'Payroll'!AI924,'Payroll'!AI944,'Payroll'!AI964,'Payroll'!AI984,'Payroll'!AI1004,'Payroll'!AI1024,'Payroll'!AI1044,'Payroll'!AI1064,'Payroll'!AI1084,'Payroll'!AI1104,'Payroll'!AI1124,'Payroll'!AI1144,'Payroll'!AI1164,'Payroll'!AI1184,'Payroll'!AI1204)</f>
        <v>174.51288056249996</v>
      </c>
      <c r="AJ21" s="35">
        <f>SUM('Payroll'!AJ24,'Payroll'!AJ44,'Payroll'!AJ64,'Payroll'!AJ84,'Payroll'!AJ104,'Payroll'!AJ124,'Payroll'!AJ144,'Payroll'!AJ164,'Payroll'!AJ184,'Payroll'!AJ204,'Payroll'!AJ224,'Payroll'!AJ244,'Payroll'!AJ264,'Payroll'!AJ284,'Payroll'!AJ304,'Payroll'!AJ324,'Payroll'!AJ344,'Payroll'!AJ364,'Payroll'!AJ384,'Payroll'!AJ404,'Payroll'!AJ424,'Payroll'!AJ444,'Payroll'!AJ464,'Payroll'!AJ484,'Payroll'!AJ504,'Payroll'!AJ524,'Payroll'!AJ544,'Payroll'!AJ564,'Payroll'!AJ584,'Payroll'!AJ604,'Payroll'!AJ624,'Payroll'!AJ644,'Payroll'!AJ664,'Payroll'!AJ684,'Payroll'!AJ704,'Payroll'!AJ724,'Payroll'!AJ744,'Payroll'!AJ764,'Payroll'!AJ784,'Payroll'!AJ804,'Payroll'!AJ824,'Payroll'!AJ844,'Payroll'!AJ864,'Payroll'!AJ884,'Payroll'!AJ904,'Payroll'!AJ924,'Payroll'!AJ944,'Payroll'!AJ964,'Payroll'!AJ984,'Payroll'!AJ1004,'Payroll'!AJ1024,'Payroll'!AJ1044,'Payroll'!AJ1064,'Payroll'!AJ1084,'Payroll'!AJ1104,'Payroll'!AJ1124,'Payroll'!AJ1144,'Payroll'!AJ1164,'Payroll'!AJ1184,'Payroll'!AJ1204)</f>
        <v>174.51288056249996</v>
      </c>
      <c r="AK21" s="35">
        <f>SUM('Payroll'!AK24,'Payroll'!AK44,'Payroll'!AK64,'Payroll'!AK84,'Payroll'!AK104,'Payroll'!AK124,'Payroll'!AK144,'Payroll'!AK164,'Payroll'!AK184,'Payroll'!AK204,'Payroll'!AK224,'Payroll'!AK244,'Payroll'!AK264,'Payroll'!AK284,'Payroll'!AK304,'Payroll'!AK324,'Payroll'!AK344,'Payroll'!AK364,'Payroll'!AK384,'Payroll'!AK404,'Payroll'!AK424,'Payroll'!AK444,'Payroll'!AK464,'Payroll'!AK484,'Payroll'!AK504,'Payroll'!AK524,'Payroll'!AK544,'Payroll'!AK564,'Payroll'!AK584,'Payroll'!AK604,'Payroll'!AK624,'Payroll'!AK644,'Payroll'!AK664,'Payroll'!AK684,'Payroll'!AK704,'Payroll'!AK724,'Payroll'!AK744,'Payroll'!AK764,'Payroll'!AK784,'Payroll'!AK804,'Payroll'!AK824,'Payroll'!AK844,'Payroll'!AK864,'Payroll'!AK884,'Payroll'!AK904,'Payroll'!AK924,'Payroll'!AK944,'Payroll'!AK964,'Payroll'!AK984,'Payroll'!AK1004,'Payroll'!AK1024,'Payroll'!AK1044,'Payroll'!AK1064,'Payroll'!AK1084,'Payroll'!AK1104,'Payroll'!AK1124,'Payroll'!AK1144,'Payroll'!AK1164,'Payroll'!AK1184,'Payroll'!AK1204)</f>
        <v>174.51288056249996</v>
      </c>
      <c r="AL21" s="35">
        <f>SUM('Payroll'!AL24,'Payroll'!AL44,'Payroll'!AL64,'Payroll'!AL84,'Payroll'!AL104,'Payroll'!AL124,'Payroll'!AL144,'Payroll'!AL164,'Payroll'!AL184,'Payroll'!AL204,'Payroll'!AL224,'Payroll'!AL244,'Payroll'!AL264,'Payroll'!AL284,'Payroll'!AL304,'Payroll'!AL324,'Payroll'!AL344,'Payroll'!AL364,'Payroll'!AL384,'Payroll'!AL404,'Payroll'!AL424,'Payroll'!AL444,'Payroll'!AL464,'Payroll'!AL484,'Payroll'!AL504,'Payroll'!AL524,'Payroll'!AL544,'Payroll'!AL564,'Payroll'!AL584,'Payroll'!AL604,'Payroll'!AL624,'Payroll'!AL644,'Payroll'!AL664,'Payroll'!AL684,'Payroll'!AL704,'Payroll'!AL724,'Payroll'!AL744,'Payroll'!AL764,'Payroll'!AL784,'Payroll'!AL804,'Payroll'!AL824,'Payroll'!AL844,'Payroll'!AL864,'Payroll'!AL884,'Payroll'!AL904,'Payroll'!AL924,'Payroll'!AL944,'Payroll'!AL964,'Payroll'!AL984,'Payroll'!AL1004,'Payroll'!AL1024,'Payroll'!AL1044,'Payroll'!AL1064,'Payroll'!AL1084,'Payroll'!AL1104,'Payroll'!AL1124,'Payroll'!AL1144,'Payroll'!AL1164,'Payroll'!AL1184,'Payroll'!AL1204)</f>
        <v>174.51288056249996</v>
      </c>
      <c r="AM21" s="35">
        <f>SUM('Payroll'!AM24,'Payroll'!AM44,'Payroll'!AM64,'Payroll'!AM84,'Payroll'!AM104,'Payroll'!AM124,'Payroll'!AM144,'Payroll'!AM164,'Payroll'!AM184,'Payroll'!AM204,'Payroll'!AM224,'Payroll'!AM244,'Payroll'!AM264,'Payroll'!AM284,'Payroll'!AM304,'Payroll'!AM324,'Payroll'!AM344,'Payroll'!AM364,'Payroll'!AM384,'Payroll'!AM404,'Payroll'!AM424,'Payroll'!AM444,'Payroll'!AM464,'Payroll'!AM484,'Payroll'!AM504,'Payroll'!AM524,'Payroll'!AM544,'Payroll'!AM564,'Payroll'!AM584,'Payroll'!AM604,'Payroll'!AM624,'Payroll'!AM644,'Payroll'!AM664,'Payroll'!AM684,'Payroll'!AM704,'Payroll'!AM724,'Payroll'!AM744,'Payroll'!AM764,'Payroll'!AM784,'Payroll'!AM804,'Payroll'!AM824,'Payroll'!AM844,'Payroll'!AM864,'Payroll'!AM884,'Payroll'!AM904,'Payroll'!AM924,'Payroll'!AM944,'Payroll'!AM964,'Payroll'!AM984,'Payroll'!AM1004,'Payroll'!AM1024,'Payroll'!AM1044,'Payroll'!AM1064,'Payroll'!AM1084,'Payroll'!AM1104,'Payroll'!AM1124,'Payroll'!AM1144,'Payroll'!AM1164,'Payroll'!AM1184,'Payroll'!AM1204)</f>
        <v>174.51288056249996</v>
      </c>
      <c r="AN21" s="35">
        <f>SUM('Payroll'!AN24,'Payroll'!AN44,'Payroll'!AN64,'Payroll'!AN84,'Payroll'!AN104,'Payroll'!AN124,'Payroll'!AN144,'Payroll'!AN164,'Payroll'!AN184,'Payroll'!AN204,'Payroll'!AN224,'Payroll'!AN244,'Payroll'!AN264,'Payroll'!AN284,'Payroll'!AN304,'Payroll'!AN324,'Payroll'!AN344,'Payroll'!AN364,'Payroll'!AN384,'Payroll'!AN404,'Payroll'!AN424,'Payroll'!AN444,'Payroll'!AN464,'Payroll'!AN484,'Payroll'!AN504,'Payroll'!AN524,'Payroll'!AN544,'Payroll'!AN564,'Payroll'!AN584,'Payroll'!AN604,'Payroll'!AN624,'Payroll'!AN644,'Payroll'!AN664,'Payroll'!AN684,'Payroll'!AN704,'Payroll'!AN724,'Payroll'!AN744,'Payroll'!AN764,'Payroll'!AN784,'Payroll'!AN804,'Payroll'!AN824,'Payroll'!AN844,'Payroll'!AN864,'Payroll'!AN884,'Payroll'!AN904,'Payroll'!AN924,'Payroll'!AN944,'Payroll'!AN964,'Payroll'!AN984,'Payroll'!AN1004,'Payroll'!AN1024,'Payroll'!AN1044,'Payroll'!AN1064,'Payroll'!AN1084,'Payroll'!AN1104,'Payroll'!AN1124,'Payroll'!AN1144,'Payroll'!AN1164,'Payroll'!AN1184,'Payroll'!AN1204)</f>
        <v>174.51288056249996</v>
      </c>
      <c r="AO21" s="35">
        <f>SUM('Payroll'!AO24,'Payroll'!AO44,'Payroll'!AO64,'Payroll'!AO84,'Payroll'!AO104,'Payroll'!AO124,'Payroll'!AO144,'Payroll'!AO164,'Payroll'!AO184,'Payroll'!AO204,'Payroll'!AO224,'Payroll'!AO244,'Payroll'!AO264,'Payroll'!AO284,'Payroll'!AO304,'Payroll'!AO324,'Payroll'!AO344,'Payroll'!AO364,'Payroll'!AO384,'Payroll'!AO404,'Payroll'!AO424,'Payroll'!AO444,'Payroll'!AO464,'Payroll'!AO484,'Payroll'!AO504,'Payroll'!AO524,'Payroll'!AO544,'Payroll'!AO564,'Payroll'!AO584,'Payroll'!AO604,'Payroll'!AO624,'Payroll'!AO644,'Payroll'!AO664,'Payroll'!AO684,'Payroll'!AO704,'Payroll'!AO724,'Payroll'!AO744,'Payroll'!AO764,'Payroll'!AO784,'Payroll'!AO804,'Payroll'!AO824,'Payroll'!AO844,'Payroll'!AO864,'Payroll'!AO884,'Payroll'!AO904,'Payroll'!AO924,'Payroll'!AO944,'Payroll'!AO964,'Payroll'!AO984,'Payroll'!AO1004,'Payroll'!AO1024,'Payroll'!AO1044,'Payroll'!AO1064,'Payroll'!AO1084,'Payroll'!AO1104,'Payroll'!AO1124,'Payroll'!AO1144,'Payroll'!AO1164,'Payroll'!AO1184,'Payroll'!AO1204)</f>
        <v>174.51288056249996</v>
      </c>
      <c r="AP21" s="35">
        <f>SUM('Payroll'!AP24,'Payroll'!AP44,'Payroll'!AP64,'Payroll'!AP84,'Payroll'!AP104,'Payroll'!AP124,'Payroll'!AP144,'Payroll'!AP164,'Payroll'!AP184,'Payroll'!AP204,'Payroll'!AP224,'Payroll'!AP244,'Payroll'!AP264,'Payroll'!AP284,'Payroll'!AP304,'Payroll'!AP324,'Payroll'!AP344,'Payroll'!AP364,'Payroll'!AP384,'Payroll'!AP404,'Payroll'!AP424,'Payroll'!AP444,'Payroll'!AP464,'Payroll'!AP484,'Payroll'!AP504,'Payroll'!AP524,'Payroll'!AP544,'Payroll'!AP564,'Payroll'!AP584,'Payroll'!AP604,'Payroll'!AP624,'Payroll'!AP644,'Payroll'!AP664,'Payroll'!AP684,'Payroll'!AP704,'Payroll'!AP724,'Payroll'!AP744,'Payroll'!AP764,'Payroll'!AP784,'Payroll'!AP804,'Payroll'!AP824,'Payroll'!AP844,'Payroll'!AP864,'Payroll'!AP884,'Payroll'!AP904,'Payroll'!AP924,'Payroll'!AP944,'Payroll'!AP964,'Payroll'!AP984,'Payroll'!AP1004,'Payroll'!AP1024,'Payroll'!AP1044,'Payroll'!AP1064,'Payroll'!AP1084,'Payroll'!AP1104,'Payroll'!AP1124,'Payroll'!AP1144,'Payroll'!AP1164,'Payroll'!AP1184,'Payroll'!AP1204)</f>
        <v>174.51288056249996</v>
      </c>
      <c r="AQ21" s="35">
        <f>SUM('Payroll'!AQ24,'Payroll'!AQ44,'Payroll'!AQ64,'Payroll'!AQ84,'Payroll'!AQ104,'Payroll'!AQ124,'Payroll'!AQ144,'Payroll'!AQ164,'Payroll'!AQ184,'Payroll'!AQ204,'Payroll'!AQ224,'Payroll'!AQ244,'Payroll'!AQ264,'Payroll'!AQ284,'Payroll'!AQ304,'Payroll'!AQ324,'Payroll'!AQ344,'Payroll'!AQ364,'Payroll'!AQ384,'Payroll'!AQ404,'Payroll'!AQ424,'Payroll'!AQ444,'Payroll'!AQ464,'Payroll'!AQ484,'Payroll'!AQ504,'Payroll'!AQ524,'Payroll'!AQ544,'Payroll'!AQ564,'Payroll'!AQ584,'Payroll'!AQ604,'Payroll'!AQ624,'Payroll'!AQ644,'Payroll'!AQ664,'Payroll'!AQ684,'Payroll'!AQ704,'Payroll'!AQ724,'Payroll'!AQ744,'Payroll'!AQ764,'Payroll'!AQ784,'Payroll'!AQ804,'Payroll'!AQ824,'Payroll'!AQ844,'Payroll'!AQ864,'Payroll'!AQ884,'Payroll'!AQ904,'Payroll'!AQ924,'Payroll'!AQ944,'Payroll'!AQ964,'Payroll'!AQ984,'Payroll'!AQ1004,'Payroll'!AQ1024,'Payroll'!AQ1044,'Payroll'!AQ1064,'Payroll'!AQ1084,'Payroll'!AQ1104,'Payroll'!AQ1124,'Payroll'!AQ1144,'Payroll'!AQ1164,'Payroll'!AQ1184,'Payroll'!AQ1204)</f>
        <v>174.51288056249996</v>
      </c>
      <c r="AR21" s="35">
        <f>SUM('Payroll'!AR24,'Payroll'!AR44,'Payroll'!AR64,'Payroll'!AR84,'Payroll'!AR104,'Payroll'!AR124,'Payroll'!AR144,'Payroll'!AR164,'Payroll'!AR184,'Payroll'!AR204,'Payroll'!AR224,'Payroll'!AR244,'Payroll'!AR264,'Payroll'!AR284,'Payroll'!AR304,'Payroll'!AR324,'Payroll'!AR344,'Payroll'!AR364,'Payroll'!AR384,'Payroll'!AR404,'Payroll'!AR424,'Payroll'!AR444,'Payroll'!AR464,'Payroll'!AR484,'Payroll'!AR504,'Payroll'!AR524,'Payroll'!AR544,'Payroll'!AR564,'Payroll'!AR584,'Payroll'!AR604,'Payroll'!AR624,'Payroll'!AR644,'Payroll'!AR664,'Payroll'!AR684,'Payroll'!AR704,'Payroll'!AR724,'Payroll'!AR744,'Payroll'!AR764,'Payroll'!AR784,'Payroll'!AR804,'Payroll'!AR824,'Payroll'!AR844,'Payroll'!AR864,'Payroll'!AR884,'Payroll'!AR904,'Payroll'!AR924,'Payroll'!AR944,'Payroll'!AR964,'Payroll'!AR984,'Payroll'!AR1004,'Payroll'!AR1024,'Payroll'!AR1044,'Payroll'!AR1064,'Payroll'!AR1084,'Payroll'!AR1104,'Payroll'!AR1124,'Payroll'!AR1144,'Payroll'!AR1164,'Payroll'!AR1184,'Payroll'!AR1204)</f>
        <v>180.76441378218746</v>
      </c>
      <c r="AS21" s="35">
        <f>SUM('Payroll'!AS24,'Payroll'!AS44,'Payroll'!AS64,'Payroll'!AS84,'Payroll'!AS104,'Payroll'!AS124,'Payroll'!AS144,'Payroll'!AS164,'Payroll'!AS184,'Payroll'!AS204,'Payroll'!AS224,'Payroll'!AS244,'Payroll'!AS264,'Payroll'!AS284,'Payroll'!AS304,'Payroll'!AS324,'Payroll'!AS344,'Payroll'!AS364,'Payroll'!AS384,'Payroll'!AS404,'Payroll'!AS424,'Payroll'!AS444,'Payroll'!AS464,'Payroll'!AS484,'Payroll'!AS504,'Payroll'!AS524,'Payroll'!AS544,'Payroll'!AS564,'Payroll'!AS584,'Payroll'!AS604,'Payroll'!AS624,'Payroll'!AS644,'Payroll'!AS664,'Payroll'!AS684,'Payroll'!AS704,'Payroll'!AS724,'Payroll'!AS744,'Payroll'!AS764,'Payroll'!AS784,'Payroll'!AS804,'Payroll'!AS824,'Payroll'!AS844,'Payroll'!AS864,'Payroll'!AS884,'Payroll'!AS904,'Payroll'!AS924,'Payroll'!AS944,'Payroll'!AS964,'Payroll'!AS984,'Payroll'!AS1004,'Payroll'!AS1024,'Payroll'!AS1044,'Payroll'!AS1064,'Payroll'!AS1084,'Payroll'!AS1104,'Payroll'!AS1124,'Payroll'!AS1144,'Payroll'!AS1164,'Payroll'!AS1184,'Payroll'!AS1204)</f>
        <v>180.76441378218746</v>
      </c>
      <c r="AT21" s="35">
        <f>SUM('Payroll'!AT24,'Payroll'!AT44,'Payroll'!AT64,'Payroll'!AT84,'Payroll'!AT104,'Payroll'!AT124,'Payroll'!AT144,'Payroll'!AT164,'Payroll'!AT184,'Payroll'!AT204,'Payroll'!AT224,'Payroll'!AT244,'Payroll'!AT264,'Payroll'!AT284,'Payroll'!AT304,'Payroll'!AT324,'Payroll'!AT344,'Payroll'!AT364,'Payroll'!AT384,'Payroll'!AT404,'Payroll'!AT424,'Payroll'!AT444,'Payroll'!AT464,'Payroll'!AT484,'Payroll'!AT504,'Payroll'!AT524,'Payroll'!AT544,'Payroll'!AT564,'Payroll'!AT584,'Payroll'!AT604,'Payroll'!AT624,'Payroll'!AT644,'Payroll'!AT664,'Payroll'!AT684,'Payroll'!AT704,'Payroll'!AT724,'Payroll'!AT744,'Payroll'!AT764,'Payroll'!AT784,'Payroll'!AT804,'Payroll'!AT824,'Payroll'!AT844,'Payroll'!AT864,'Payroll'!AT884,'Payroll'!AT904,'Payroll'!AT924,'Payroll'!AT944,'Payroll'!AT964,'Payroll'!AT984,'Payroll'!AT1004,'Payroll'!AT1024,'Payroll'!AT1044,'Payroll'!AT1064,'Payroll'!AT1084,'Payroll'!AT1104,'Payroll'!AT1124,'Payroll'!AT1144,'Payroll'!AT1164,'Payroll'!AT1184,'Payroll'!AT1204)</f>
        <v>180.76441378218746</v>
      </c>
      <c r="AU21" s="35">
        <f>SUM('Payroll'!AU24,'Payroll'!AU44,'Payroll'!AU64,'Payroll'!AU84,'Payroll'!AU104,'Payroll'!AU124,'Payroll'!AU144,'Payroll'!AU164,'Payroll'!AU184,'Payroll'!AU204,'Payroll'!AU224,'Payroll'!AU244,'Payroll'!AU264,'Payroll'!AU284,'Payroll'!AU304,'Payroll'!AU324,'Payroll'!AU344,'Payroll'!AU364,'Payroll'!AU384,'Payroll'!AU404,'Payroll'!AU424,'Payroll'!AU444,'Payroll'!AU464,'Payroll'!AU484,'Payroll'!AU504,'Payroll'!AU524,'Payroll'!AU544,'Payroll'!AU564,'Payroll'!AU584,'Payroll'!AU604,'Payroll'!AU624,'Payroll'!AU644,'Payroll'!AU664,'Payroll'!AU684,'Payroll'!AU704,'Payroll'!AU724,'Payroll'!AU744,'Payroll'!AU764,'Payroll'!AU784,'Payroll'!AU804,'Payroll'!AU824,'Payroll'!AU844,'Payroll'!AU864,'Payroll'!AU884,'Payroll'!AU904,'Payroll'!AU924,'Payroll'!AU944,'Payroll'!AU964,'Payroll'!AU984,'Payroll'!AU1004,'Payroll'!AU1024,'Payroll'!AU1044,'Payroll'!AU1064,'Payroll'!AU1084,'Payroll'!AU1104,'Payroll'!AU1124,'Payroll'!AU1144,'Payroll'!AU1164,'Payroll'!AU1184,'Payroll'!AU1204)</f>
        <v>180.76441378218746</v>
      </c>
      <c r="AV21" s="35">
        <f>SUM('Payroll'!AV24,'Payroll'!AV44,'Payroll'!AV64,'Payroll'!AV84,'Payroll'!AV104,'Payroll'!AV124,'Payroll'!AV144,'Payroll'!AV164,'Payroll'!AV184,'Payroll'!AV204,'Payroll'!AV224,'Payroll'!AV244,'Payroll'!AV264,'Payroll'!AV284,'Payroll'!AV304,'Payroll'!AV324,'Payroll'!AV344,'Payroll'!AV364,'Payroll'!AV384,'Payroll'!AV404,'Payroll'!AV424,'Payroll'!AV444,'Payroll'!AV464,'Payroll'!AV484,'Payroll'!AV504,'Payroll'!AV524,'Payroll'!AV544,'Payroll'!AV564,'Payroll'!AV584,'Payroll'!AV604,'Payroll'!AV624,'Payroll'!AV644,'Payroll'!AV664,'Payroll'!AV684,'Payroll'!AV704,'Payroll'!AV724,'Payroll'!AV744,'Payroll'!AV764,'Payroll'!AV784,'Payroll'!AV804,'Payroll'!AV824,'Payroll'!AV844,'Payroll'!AV864,'Payroll'!AV884,'Payroll'!AV904,'Payroll'!AV924,'Payroll'!AV944,'Payroll'!AV964,'Payroll'!AV984,'Payroll'!AV1004,'Payroll'!AV1024,'Payroll'!AV1044,'Payroll'!AV1064,'Payroll'!AV1084,'Payroll'!AV1104,'Payroll'!AV1124,'Payroll'!AV1144,'Payroll'!AV1164,'Payroll'!AV1184,'Payroll'!AV1204)</f>
        <v>180.76441378218746</v>
      </c>
      <c r="AW21" s="35">
        <f>SUM('Payroll'!AW24,'Payroll'!AW44,'Payroll'!AW64,'Payroll'!AW84,'Payroll'!AW104,'Payroll'!AW124,'Payroll'!AW144,'Payroll'!AW164,'Payroll'!AW184,'Payroll'!AW204,'Payroll'!AW224,'Payroll'!AW244,'Payroll'!AW264,'Payroll'!AW284,'Payroll'!AW304,'Payroll'!AW324,'Payroll'!AW344,'Payroll'!AW364,'Payroll'!AW384,'Payroll'!AW404,'Payroll'!AW424,'Payroll'!AW444,'Payroll'!AW464,'Payroll'!AW484,'Payroll'!AW504,'Payroll'!AW524,'Payroll'!AW544,'Payroll'!AW564,'Payroll'!AW584,'Payroll'!AW604,'Payroll'!AW624,'Payroll'!AW644,'Payroll'!AW664,'Payroll'!AW684,'Payroll'!AW704,'Payroll'!AW724,'Payroll'!AW744,'Payroll'!AW764,'Payroll'!AW784,'Payroll'!AW804,'Payroll'!AW824,'Payroll'!AW844,'Payroll'!AW864,'Payroll'!AW884,'Payroll'!AW904,'Payroll'!AW924,'Payroll'!AW944,'Payroll'!AW964,'Payroll'!AW984,'Payroll'!AW1004,'Payroll'!AW1024,'Payroll'!AW1044,'Payroll'!AW1064,'Payroll'!AW1084,'Payroll'!AW1104,'Payroll'!AW1124,'Payroll'!AW1144,'Payroll'!AW1164,'Payroll'!AW1184,'Payroll'!AW1204)</f>
        <v>180.76441378218746</v>
      </c>
      <c r="AX21" s="35">
        <f>SUM('Payroll'!AX24,'Payroll'!AX44,'Payroll'!AX64,'Payroll'!AX84,'Payroll'!AX104,'Payroll'!AX124,'Payroll'!AX144,'Payroll'!AX164,'Payroll'!AX184,'Payroll'!AX204,'Payroll'!AX224,'Payroll'!AX244,'Payroll'!AX264,'Payroll'!AX284,'Payroll'!AX304,'Payroll'!AX324,'Payroll'!AX344,'Payroll'!AX364,'Payroll'!AX384,'Payroll'!AX404,'Payroll'!AX424,'Payroll'!AX444,'Payroll'!AX464,'Payroll'!AX484,'Payroll'!AX504,'Payroll'!AX524,'Payroll'!AX544,'Payroll'!AX564,'Payroll'!AX584,'Payroll'!AX604,'Payroll'!AX624,'Payroll'!AX644,'Payroll'!AX664,'Payroll'!AX684,'Payroll'!AX704,'Payroll'!AX724,'Payroll'!AX744,'Payroll'!AX764,'Payroll'!AX784,'Payroll'!AX804,'Payroll'!AX824,'Payroll'!AX844,'Payroll'!AX864,'Payroll'!AX884,'Payroll'!AX904,'Payroll'!AX924,'Payroll'!AX944,'Payroll'!AX964,'Payroll'!AX984,'Payroll'!AX1004,'Payroll'!AX1024,'Payroll'!AX1044,'Payroll'!AX1064,'Payroll'!AX1084,'Payroll'!AX1104,'Payroll'!AX1124,'Payroll'!AX1144,'Payroll'!AX1164,'Payroll'!AX1184,'Payroll'!AX1204)</f>
        <v>180.76441378218746</v>
      </c>
      <c r="AY21" s="35">
        <f>SUM('Payroll'!AY24,'Payroll'!AY44,'Payroll'!AY64,'Payroll'!AY84,'Payroll'!AY104,'Payroll'!AY124,'Payroll'!AY144,'Payroll'!AY164,'Payroll'!AY184,'Payroll'!AY204,'Payroll'!AY224,'Payroll'!AY244,'Payroll'!AY264,'Payroll'!AY284,'Payroll'!AY304,'Payroll'!AY324,'Payroll'!AY344,'Payroll'!AY364,'Payroll'!AY384,'Payroll'!AY404,'Payroll'!AY424,'Payroll'!AY444,'Payroll'!AY464,'Payroll'!AY484,'Payroll'!AY504,'Payroll'!AY524,'Payroll'!AY544,'Payroll'!AY564,'Payroll'!AY584,'Payroll'!AY604,'Payroll'!AY624,'Payroll'!AY644,'Payroll'!AY664,'Payroll'!AY684,'Payroll'!AY704,'Payroll'!AY724,'Payroll'!AY744,'Payroll'!AY764,'Payroll'!AY784,'Payroll'!AY804,'Payroll'!AY824,'Payroll'!AY844,'Payroll'!AY864,'Payroll'!AY884,'Payroll'!AY904,'Payroll'!AY924,'Payroll'!AY944,'Payroll'!AY964,'Payroll'!AY984,'Payroll'!AY1004,'Payroll'!AY1024,'Payroll'!AY1044,'Payroll'!AY1064,'Payroll'!AY1084,'Payroll'!AY1104,'Payroll'!AY1124,'Payroll'!AY1144,'Payroll'!AY1164,'Payroll'!AY1184,'Payroll'!AY1204)</f>
        <v>180.76441378218746</v>
      </c>
      <c r="AZ21" s="35">
        <f>SUM('Payroll'!AZ24,'Payroll'!AZ44,'Payroll'!AZ64,'Payroll'!AZ84,'Payroll'!AZ104,'Payroll'!AZ124,'Payroll'!AZ144,'Payroll'!AZ164,'Payroll'!AZ184,'Payroll'!AZ204,'Payroll'!AZ224,'Payroll'!AZ244,'Payroll'!AZ264,'Payroll'!AZ284,'Payroll'!AZ304,'Payroll'!AZ324,'Payroll'!AZ344,'Payroll'!AZ364,'Payroll'!AZ384,'Payroll'!AZ404,'Payroll'!AZ424,'Payroll'!AZ444,'Payroll'!AZ464,'Payroll'!AZ484,'Payroll'!AZ504,'Payroll'!AZ524,'Payroll'!AZ544,'Payroll'!AZ564,'Payroll'!AZ584,'Payroll'!AZ604,'Payroll'!AZ624,'Payroll'!AZ644,'Payroll'!AZ664,'Payroll'!AZ684,'Payroll'!AZ704,'Payroll'!AZ724,'Payroll'!AZ744,'Payroll'!AZ764,'Payroll'!AZ784,'Payroll'!AZ804,'Payroll'!AZ824,'Payroll'!AZ844,'Payroll'!AZ864,'Payroll'!AZ884,'Payroll'!AZ904,'Payroll'!AZ924,'Payroll'!AZ944,'Payroll'!AZ964,'Payroll'!AZ984,'Payroll'!AZ1004,'Payroll'!AZ1024,'Payroll'!AZ1044,'Payroll'!AZ1064,'Payroll'!AZ1084,'Payroll'!AZ1104,'Payroll'!AZ1124,'Payroll'!AZ1144,'Payroll'!AZ1164,'Payroll'!AZ1184,'Payroll'!AZ1204)</f>
        <v>180.76441378218746</v>
      </c>
      <c r="BA21" s="35">
        <f>SUM('Payroll'!BA24,'Payroll'!BA44,'Payroll'!BA64,'Payroll'!BA84,'Payroll'!BA104,'Payroll'!BA124,'Payroll'!BA144,'Payroll'!BA164,'Payroll'!BA184,'Payroll'!BA204,'Payroll'!BA224,'Payroll'!BA244,'Payroll'!BA264,'Payroll'!BA284,'Payroll'!BA304,'Payroll'!BA324,'Payroll'!BA344,'Payroll'!BA364,'Payroll'!BA384,'Payroll'!BA404,'Payroll'!BA424,'Payroll'!BA444,'Payroll'!BA464,'Payroll'!BA484,'Payroll'!BA504,'Payroll'!BA524,'Payroll'!BA544,'Payroll'!BA564,'Payroll'!BA584,'Payroll'!BA604,'Payroll'!BA624,'Payroll'!BA644,'Payroll'!BA664,'Payroll'!BA684,'Payroll'!BA704,'Payroll'!BA724,'Payroll'!BA744,'Payroll'!BA764,'Payroll'!BA784,'Payroll'!BA804,'Payroll'!BA824,'Payroll'!BA844,'Payroll'!BA864,'Payroll'!BA884,'Payroll'!BA904,'Payroll'!BA924,'Payroll'!BA944,'Payroll'!BA964,'Payroll'!BA984,'Payroll'!BA1004,'Payroll'!BA1024,'Payroll'!BA1044,'Payroll'!BA1064,'Payroll'!BA1084,'Payroll'!BA1104,'Payroll'!BA1124,'Payroll'!BA1144,'Payroll'!BA1164,'Payroll'!BA1184,'Payroll'!BA1204)</f>
        <v>180.76441378218746</v>
      </c>
      <c r="BB21" s="35">
        <f>SUM('Payroll'!BB24,'Payroll'!BB44,'Payroll'!BB64,'Payroll'!BB84,'Payroll'!BB104,'Payroll'!BB124,'Payroll'!BB144,'Payroll'!BB164,'Payroll'!BB184,'Payroll'!BB204,'Payroll'!BB224,'Payroll'!BB244,'Payroll'!BB264,'Payroll'!BB284,'Payroll'!BB304,'Payroll'!BB324,'Payroll'!BB344,'Payroll'!BB364,'Payroll'!BB384,'Payroll'!BB404,'Payroll'!BB424,'Payroll'!BB444,'Payroll'!BB464,'Payroll'!BB484,'Payroll'!BB504,'Payroll'!BB524,'Payroll'!BB544,'Payroll'!BB564,'Payroll'!BB584,'Payroll'!BB604,'Payroll'!BB624,'Payroll'!BB644,'Payroll'!BB664,'Payroll'!BB684,'Payroll'!BB704,'Payroll'!BB724,'Payroll'!BB744,'Payroll'!BB764,'Payroll'!BB784,'Payroll'!BB804,'Payroll'!BB824,'Payroll'!BB844,'Payroll'!BB864,'Payroll'!BB884,'Payroll'!BB904,'Payroll'!BB924,'Payroll'!BB944,'Payroll'!BB964,'Payroll'!BB984,'Payroll'!BB1004,'Payroll'!BB1024,'Payroll'!BB1044,'Payroll'!BB1064,'Payroll'!BB1084,'Payroll'!BB1104,'Payroll'!BB1124,'Payroll'!BB1144,'Payroll'!BB1164,'Payroll'!BB1184,'Payroll'!BB1204)</f>
        <v>180.76441378218746</v>
      </c>
      <c r="BC21" s="35">
        <f>SUM('Payroll'!BC24,'Payroll'!BC44,'Payroll'!BC64,'Payroll'!BC84,'Payroll'!BC104,'Payroll'!BC124,'Payroll'!BC144,'Payroll'!BC164,'Payroll'!BC184,'Payroll'!BC204,'Payroll'!BC224,'Payroll'!BC244,'Payroll'!BC264,'Payroll'!BC284,'Payroll'!BC304,'Payroll'!BC324,'Payroll'!BC344,'Payroll'!BC364,'Payroll'!BC384,'Payroll'!BC404,'Payroll'!BC424,'Payroll'!BC444,'Payroll'!BC464,'Payroll'!BC484,'Payroll'!BC504,'Payroll'!BC524,'Payroll'!BC544,'Payroll'!BC564,'Payroll'!BC584,'Payroll'!BC604,'Payroll'!BC624,'Payroll'!BC644,'Payroll'!BC664,'Payroll'!BC684,'Payroll'!BC704,'Payroll'!BC724,'Payroll'!BC744,'Payroll'!BC764,'Payroll'!BC784,'Payroll'!BC804,'Payroll'!BC824,'Payroll'!BC844,'Payroll'!BC864,'Payroll'!BC884,'Payroll'!BC904,'Payroll'!BC924,'Payroll'!BC944,'Payroll'!BC964,'Payroll'!BC984,'Payroll'!BC1004,'Payroll'!BC1024,'Payroll'!BC1044,'Payroll'!BC1064,'Payroll'!BC1084,'Payroll'!BC1104,'Payroll'!BC1124,'Payroll'!BC1144,'Payroll'!BC1164,'Payroll'!BC1184,'Payroll'!BC1204)</f>
        <v>180.76441378218746</v>
      </c>
      <c r="BD21" s="35">
        <f>SUM('Payroll'!BD24,'Payroll'!BD44,'Payroll'!BD64,'Payroll'!BD84,'Payroll'!BD104,'Payroll'!BD124,'Payroll'!BD144,'Payroll'!BD164,'Payroll'!BD184,'Payroll'!BD204,'Payroll'!BD224,'Payroll'!BD244,'Payroll'!BD264,'Payroll'!BD284,'Payroll'!BD304,'Payroll'!BD324,'Payroll'!BD344,'Payroll'!BD364,'Payroll'!BD384,'Payroll'!BD404,'Payroll'!BD424,'Payroll'!BD444,'Payroll'!BD464,'Payroll'!BD484,'Payroll'!BD504,'Payroll'!BD524,'Payroll'!BD544,'Payroll'!BD564,'Payroll'!BD584,'Payroll'!BD604,'Payroll'!BD624,'Payroll'!BD644,'Payroll'!BD664,'Payroll'!BD684,'Payroll'!BD704,'Payroll'!BD724,'Payroll'!BD744,'Payroll'!BD764,'Payroll'!BD784,'Payroll'!BD804,'Payroll'!BD824,'Payroll'!BD844,'Payroll'!BD864,'Payroll'!BD884,'Payroll'!BD904,'Payroll'!BD924,'Payroll'!BD944,'Payroll'!BD964,'Payroll'!BD984,'Payroll'!BD1004,'Payroll'!BD1024,'Payroll'!BD1044,'Payroll'!BD1064,'Payroll'!BD1084,'Payroll'!BD1104,'Payroll'!BD1124,'Payroll'!BD1144,'Payroll'!BD1164,'Payroll'!BD1184,'Payroll'!BD1204)</f>
        <v>187.240493960564</v>
      </c>
      <c r="BE21" s="35">
        <f>SUM('Payroll'!BE24,'Payroll'!BE44,'Payroll'!BE64,'Payroll'!BE84,'Payroll'!BE104,'Payroll'!BE124,'Payroll'!BE144,'Payroll'!BE164,'Payroll'!BE184,'Payroll'!BE204,'Payroll'!BE224,'Payroll'!BE244,'Payroll'!BE264,'Payroll'!BE284,'Payroll'!BE304,'Payroll'!BE324,'Payroll'!BE344,'Payroll'!BE364,'Payroll'!BE384,'Payroll'!BE404,'Payroll'!BE424,'Payroll'!BE444,'Payroll'!BE464,'Payroll'!BE484,'Payroll'!BE504,'Payroll'!BE524,'Payroll'!BE544,'Payroll'!BE564,'Payroll'!BE584,'Payroll'!BE604,'Payroll'!BE624,'Payroll'!BE644,'Payroll'!BE664,'Payroll'!BE684,'Payroll'!BE704,'Payroll'!BE724,'Payroll'!BE744,'Payroll'!BE764,'Payroll'!BE784,'Payroll'!BE804,'Payroll'!BE824,'Payroll'!BE844,'Payroll'!BE864,'Payroll'!BE884,'Payroll'!BE904,'Payroll'!BE924,'Payroll'!BE944,'Payroll'!BE964,'Payroll'!BE984,'Payroll'!BE1004,'Payroll'!BE1024,'Payroll'!BE1044,'Payroll'!BE1064,'Payroll'!BE1084,'Payroll'!BE1104,'Payroll'!BE1124,'Payroll'!BE1144,'Payroll'!BE1164,'Payroll'!BE1184,'Payroll'!BE1204)</f>
        <v>187.240493960564</v>
      </c>
      <c r="BF21" s="35">
        <f>SUM('Payroll'!BF24,'Payroll'!BF44,'Payroll'!BF64,'Payroll'!BF84,'Payroll'!BF104,'Payroll'!BF124,'Payroll'!BF144,'Payroll'!BF164,'Payroll'!BF184,'Payroll'!BF204,'Payroll'!BF224,'Payroll'!BF244,'Payroll'!BF264,'Payroll'!BF284,'Payroll'!BF304,'Payroll'!BF324,'Payroll'!BF344,'Payroll'!BF364,'Payroll'!BF384,'Payroll'!BF404,'Payroll'!BF424,'Payroll'!BF444,'Payroll'!BF464,'Payroll'!BF484,'Payroll'!BF504,'Payroll'!BF524,'Payroll'!BF544,'Payroll'!BF564,'Payroll'!BF584,'Payroll'!BF604,'Payroll'!BF624,'Payroll'!BF644,'Payroll'!BF664,'Payroll'!BF684,'Payroll'!BF704,'Payroll'!BF724,'Payroll'!BF744,'Payroll'!BF764,'Payroll'!BF784,'Payroll'!BF804,'Payroll'!BF824,'Payroll'!BF844,'Payroll'!BF864,'Payroll'!BF884,'Payroll'!BF904,'Payroll'!BF924,'Payroll'!BF944,'Payroll'!BF964,'Payroll'!BF984,'Payroll'!BF1004,'Payroll'!BF1024,'Payroll'!BF1044,'Payroll'!BF1064,'Payroll'!BF1084,'Payroll'!BF1104,'Payroll'!BF1124,'Payroll'!BF1144,'Payroll'!BF1164,'Payroll'!BF1184,'Payroll'!BF1204)</f>
        <v>187.240493960564</v>
      </c>
      <c r="BG21" s="35">
        <f>SUM('Payroll'!BG24,'Payroll'!BG44,'Payroll'!BG64,'Payroll'!BG84,'Payroll'!BG104,'Payroll'!BG124,'Payroll'!BG144,'Payroll'!BG164,'Payroll'!BG184,'Payroll'!BG204,'Payroll'!BG224,'Payroll'!BG244,'Payroll'!BG264,'Payroll'!BG284,'Payroll'!BG304,'Payroll'!BG324,'Payroll'!BG344,'Payroll'!BG364,'Payroll'!BG384,'Payroll'!BG404,'Payroll'!BG424,'Payroll'!BG444,'Payroll'!BG464,'Payroll'!BG484,'Payroll'!BG504,'Payroll'!BG524,'Payroll'!BG544,'Payroll'!BG564,'Payroll'!BG584,'Payroll'!BG604,'Payroll'!BG624,'Payroll'!BG644,'Payroll'!BG664,'Payroll'!BG684,'Payroll'!BG704,'Payroll'!BG724,'Payroll'!BG744,'Payroll'!BG764,'Payroll'!BG784,'Payroll'!BG804,'Payroll'!BG824,'Payroll'!BG844,'Payroll'!BG864,'Payroll'!BG884,'Payroll'!BG904,'Payroll'!BG924,'Payroll'!BG944,'Payroll'!BG964,'Payroll'!BG984,'Payroll'!BG1004,'Payroll'!BG1024,'Payroll'!BG1044,'Payroll'!BG1064,'Payroll'!BG1084,'Payroll'!BG1104,'Payroll'!BG1124,'Payroll'!BG1144,'Payroll'!BG1164,'Payroll'!BG1184,'Payroll'!BG1204)</f>
        <v>187.240493960564</v>
      </c>
      <c r="BH21" s="35">
        <f>SUM('Payroll'!BH24,'Payroll'!BH44,'Payroll'!BH64,'Payroll'!BH84,'Payroll'!BH104,'Payroll'!BH124,'Payroll'!BH144,'Payroll'!BH164,'Payroll'!BH184,'Payroll'!BH204,'Payroll'!BH224,'Payroll'!BH244,'Payroll'!BH264,'Payroll'!BH284,'Payroll'!BH304,'Payroll'!BH324,'Payroll'!BH344,'Payroll'!BH364,'Payroll'!BH384,'Payroll'!BH404,'Payroll'!BH424,'Payroll'!BH444,'Payroll'!BH464,'Payroll'!BH484,'Payroll'!BH504,'Payroll'!BH524,'Payroll'!BH544,'Payroll'!BH564,'Payroll'!BH584,'Payroll'!BH604,'Payroll'!BH624,'Payroll'!BH644,'Payroll'!BH664,'Payroll'!BH684,'Payroll'!BH704,'Payroll'!BH724,'Payroll'!BH744,'Payroll'!BH764,'Payroll'!BH784,'Payroll'!BH804,'Payroll'!BH824,'Payroll'!BH844,'Payroll'!BH864,'Payroll'!BH884,'Payroll'!BH904,'Payroll'!BH924,'Payroll'!BH944,'Payroll'!BH964,'Payroll'!BH984,'Payroll'!BH1004,'Payroll'!BH1024,'Payroll'!BH1044,'Payroll'!BH1064,'Payroll'!BH1084,'Payroll'!BH1104,'Payroll'!BH1124,'Payroll'!BH1144,'Payroll'!BH1164,'Payroll'!BH1184,'Payroll'!BH1204)</f>
        <v>187.240493960564</v>
      </c>
      <c r="BI21" s="35">
        <f>SUM('Payroll'!BI24,'Payroll'!BI44,'Payroll'!BI64,'Payroll'!BI84,'Payroll'!BI104,'Payroll'!BI124,'Payroll'!BI144,'Payroll'!BI164,'Payroll'!BI184,'Payroll'!BI204,'Payroll'!BI224,'Payroll'!BI244,'Payroll'!BI264,'Payroll'!BI284,'Payroll'!BI304,'Payroll'!BI324,'Payroll'!BI344,'Payroll'!BI364,'Payroll'!BI384,'Payroll'!BI404,'Payroll'!BI424,'Payroll'!BI444,'Payroll'!BI464,'Payroll'!BI484,'Payroll'!BI504,'Payroll'!BI524,'Payroll'!BI544,'Payroll'!BI564,'Payroll'!BI584,'Payroll'!BI604,'Payroll'!BI624,'Payroll'!BI644,'Payroll'!BI664,'Payroll'!BI684,'Payroll'!BI704,'Payroll'!BI724,'Payroll'!BI744,'Payroll'!BI764,'Payroll'!BI784,'Payroll'!BI804,'Payroll'!BI824,'Payroll'!BI844,'Payroll'!BI864,'Payroll'!BI884,'Payroll'!BI904,'Payroll'!BI924,'Payroll'!BI944,'Payroll'!BI964,'Payroll'!BI984,'Payroll'!BI1004,'Payroll'!BI1024,'Payroll'!BI1044,'Payroll'!BI1064,'Payroll'!BI1084,'Payroll'!BI1104,'Payroll'!BI1124,'Payroll'!BI1144,'Payroll'!BI1164,'Payroll'!BI1184,'Payroll'!BI1204)</f>
        <v>187.240493960564</v>
      </c>
      <c r="BJ21" s="35">
        <f>SUM('Payroll'!BJ24,'Payroll'!BJ44,'Payroll'!BJ64,'Payroll'!BJ84,'Payroll'!BJ104,'Payroll'!BJ124,'Payroll'!BJ144,'Payroll'!BJ164,'Payroll'!BJ184,'Payroll'!BJ204,'Payroll'!BJ224,'Payroll'!BJ244,'Payroll'!BJ264,'Payroll'!BJ284,'Payroll'!BJ304,'Payroll'!BJ324,'Payroll'!BJ344,'Payroll'!BJ364,'Payroll'!BJ384,'Payroll'!BJ404,'Payroll'!BJ424,'Payroll'!BJ444,'Payroll'!BJ464,'Payroll'!BJ484,'Payroll'!BJ504,'Payroll'!BJ524,'Payroll'!BJ544,'Payroll'!BJ564,'Payroll'!BJ584,'Payroll'!BJ604,'Payroll'!BJ624,'Payroll'!BJ644,'Payroll'!BJ664,'Payroll'!BJ684,'Payroll'!BJ704,'Payroll'!BJ724,'Payroll'!BJ744,'Payroll'!BJ764,'Payroll'!BJ784,'Payroll'!BJ804,'Payroll'!BJ824,'Payroll'!BJ844,'Payroll'!BJ864,'Payroll'!BJ884,'Payroll'!BJ904,'Payroll'!BJ924,'Payroll'!BJ944,'Payroll'!BJ964,'Payroll'!BJ984,'Payroll'!BJ1004,'Payroll'!BJ1024,'Payroll'!BJ1044,'Payroll'!BJ1064,'Payroll'!BJ1084,'Payroll'!BJ1104,'Payroll'!BJ1124,'Payroll'!BJ1144,'Payroll'!BJ1164,'Payroll'!BJ1184,'Payroll'!BJ1204)</f>
        <v>187.240493960564</v>
      </c>
      <c r="BK21" s="35">
        <f>SUM('Payroll'!BK24,'Payroll'!BK44,'Payroll'!BK64,'Payroll'!BK84,'Payroll'!BK104,'Payroll'!BK124,'Payroll'!BK144,'Payroll'!BK164,'Payroll'!BK184,'Payroll'!BK204,'Payroll'!BK224,'Payroll'!BK244,'Payroll'!BK264,'Payroll'!BK284,'Payroll'!BK304,'Payroll'!BK324,'Payroll'!BK344,'Payroll'!BK364,'Payroll'!BK384,'Payroll'!BK404,'Payroll'!BK424,'Payroll'!BK444,'Payroll'!BK464,'Payroll'!BK484,'Payroll'!BK504,'Payroll'!BK524,'Payroll'!BK544,'Payroll'!BK564,'Payroll'!BK584,'Payroll'!BK604,'Payroll'!BK624,'Payroll'!BK644,'Payroll'!BK664,'Payroll'!BK684,'Payroll'!BK704,'Payroll'!BK724,'Payroll'!BK744,'Payroll'!BK764,'Payroll'!BK784,'Payroll'!BK804,'Payroll'!BK824,'Payroll'!BK844,'Payroll'!BK864,'Payroll'!BK884,'Payroll'!BK904,'Payroll'!BK924,'Payroll'!BK944,'Payroll'!BK964,'Payroll'!BK984,'Payroll'!BK1004,'Payroll'!BK1024,'Payroll'!BK1044,'Payroll'!BK1064,'Payroll'!BK1084,'Payroll'!BK1104,'Payroll'!BK1124,'Payroll'!BK1144,'Payroll'!BK1164,'Payroll'!BK1184,'Payroll'!BK1204)</f>
        <v>187.240493960564</v>
      </c>
      <c r="BL21" s="35">
        <f>SUM('Payroll'!BL24,'Payroll'!BL44,'Payroll'!BL64,'Payroll'!BL84,'Payroll'!BL104,'Payroll'!BL124,'Payroll'!BL144,'Payroll'!BL164,'Payroll'!BL184,'Payroll'!BL204,'Payroll'!BL224,'Payroll'!BL244,'Payroll'!BL264,'Payroll'!BL284,'Payroll'!BL304,'Payroll'!BL324,'Payroll'!BL344,'Payroll'!BL364,'Payroll'!BL384,'Payroll'!BL404,'Payroll'!BL424,'Payroll'!BL444,'Payroll'!BL464,'Payroll'!BL484,'Payroll'!BL504,'Payroll'!BL524,'Payroll'!BL544,'Payroll'!BL564,'Payroll'!BL584,'Payroll'!BL604,'Payroll'!BL624,'Payroll'!BL644,'Payroll'!BL664,'Payroll'!BL684,'Payroll'!BL704,'Payroll'!BL724,'Payroll'!BL744,'Payroll'!BL764,'Payroll'!BL784,'Payroll'!BL804,'Payroll'!BL824,'Payroll'!BL844,'Payroll'!BL864,'Payroll'!BL884,'Payroll'!BL904,'Payroll'!BL924,'Payroll'!BL944,'Payroll'!BL964,'Payroll'!BL984,'Payroll'!BL1004,'Payroll'!BL1024,'Payroll'!BL1044,'Payroll'!BL1064,'Payroll'!BL1084,'Payroll'!BL1104,'Payroll'!BL1124,'Payroll'!BL1144,'Payroll'!BL1164,'Payroll'!BL1184,'Payroll'!BL1204)</f>
        <v>187.240493960564</v>
      </c>
      <c r="BM21" s="35">
        <f>SUM('Payroll'!BM24,'Payroll'!BM44,'Payroll'!BM64,'Payroll'!BM84,'Payroll'!BM104,'Payroll'!BM124,'Payroll'!BM144,'Payroll'!BM164,'Payroll'!BM184,'Payroll'!BM204,'Payroll'!BM224,'Payroll'!BM244,'Payroll'!BM264,'Payroll'!BM284,'Payroll'!BM304,'Payroll'!BM324,'Payroll'!BM344,'Payroll'!BM364,'Payroll'!BM384,'Payroll'!BM404,'Payroll'!BM424,'Payroll'!BM444,'Payroll'!BM464,'Payroll'!BM484,'Payroll'!BM504,'Payroll'!BM524,'Payroll'!BM544,'Payroll'!BM564,'Payroll'!BM584,'Payroll'!BM604,'Payroll'!BM624,'Payroll'!BM644,'Payroll'!BM664,'Payroll'!BM684,'Payroll'!BM704,'Payroll'!BM724,'Payroll'!BM744,'Payroll'!BM764,'Payroll'!BM784,'Payroll'!BM804,'Payroll'!BM824,'Payroll'!BM844,'Payroll'!BM864,'Payroll'!BM884,'Payroll'!BM904,'Payroll'!BM924,'Payroll'!BM944,'Payroll'!BM964,'Payroll'!BM984,'Payroll'!BM1004,'Payroll'!BM1024,'Payroll'!BM1044,'Payroll'!BM1064,'Payroll'!BM1084,'Payroll'!BM1104,'Payroll'!BM1124,'Payroll'!BM1144,'Payroll'!BM1164,'Payroll'!BM1184,'Payroll'!BM1204)</f>
        <v>187.240493960564</v>
      </c>
      <c r="BN21" s="35">
        <f>SUM('Payroll'!BN24,'Payroll'!BN44,'Payroll'!BN64,'Payroll'!BN84,'Payroll'!BN104,'Payroll'!BN124,'Payroll'!BN144,'Payroll'!BN164,'Payroll'!BN184,'Payroll'!BN204,'Payroll'!BN224,'Payroll'!BN244,'Payroll'!BN264,'Payroll'!BN284,'Payroll'!BN304,'Payroll'!BN324,'Payroll'!BN344,'Payroll'!BN364,'Payroll'!BN384,'Payroll'!BN404,'Payroll'!BN424,'Payroll'!BN444,'Payroll'!BN464,'Payroll'!BN484,'Payroll'!BN504,'Payroll'!BN524,'Payroll'!BN544,'Payroll'!BN564,'Payroll'!BN584,'Payroll'!BN604,'Payroll'!BN624,'Payroll'!BN644,'Payroll'!BN664,'Payroll'!BN684,'Payroll'!BN704,'Payroll'!BN724,'Payroll'!BN744,'Payroll'!BN764,'Payroll'!BN784,'Payroll'!BN804,'Payroll'!BN824,'Payroll'!BN844,'Payroll'!BN864,'Payroll'!BN884,'Payroll'!BN904,'Payroll'!BN924,'Payroll'!BN944,'Payroll'!BN964,'Payroll'!BN984,'Payroll'!BN1004,'Payroll'!BN1024,'Payroll'!BN1044,'Payroll'!BN1064,'Payroll'!BN1084,'Payroll'!BN1104,'Payroll'!BN1124,'Payroll'!BN1144,'Payroll'!BN1164,'Payroll'!BN1184,'Payroll'!BN1204)</f>
        <v>187.240493960564</v>
      </c>
      <c r="BO21" s="35">
        <f>SUM('Payroll'!BO24,'Payroll'!BO44,'Payroll'!BO64,'Payroll'!BO84,'Payroll'!BO104,'Payroll'!BO124,'Payroll'!BO144,'Payroll'!BO164,'Payroll'!BO184,'Payroll'!BO204,'Payroll'!BO224,'Payroll'!BO244,'Payroll'!BO264,'Payroll'!BO284,'Payroll'!BO304,'Payroll'!BO324,'Payroll'!BO344,'Payroll'!BO364,'Payroll'!BO384,'Payroll'!BO404,'Payroll'!BO424,'Payroll'!BO444,'Payroll'!BO464,'Payroll'!BO484,'Payroll'!BO504,'Payroll'!BO524,'Payroll'!BO544,'Payroll'!BO564,'Payroll'!BO584,'Payroll'!BO604,'Payroll'!BO624,'Payroll'!BO644,'Payroll'!BO664,'Payroll'!BO684,'Payroll'!BO704,'Payroll'!BO724,'Payroll'!BO744,'Payroll'!BO764,'Payroll'!BO784,'Payroll'!BO804,'Payroll'!BO824,'Payroll'!BO844,'Payroll'!BO864,'Payroll'!BO884,'Payroll'!BO904,'Payroll'!BO924,'Payroll'!BO944,'Payroll'!BO964,'Payroll'!BO984,'Payroll'!BO1004,'Payroll'!BO1024,'Payroll'!BO1044,'Payroll'!BO1064,'Payroll'!BO1084,'Payroll'!BO1104,'Payroll'!BO1124,'Payroll'!BO1144,'Payroll'!BO1164,'Payroll'!BO1184,'Payroll'!BO1204)</f>
        <v>187.240493960564</v>
      </c>
    </row>
    <row r="22" ht="22" customHeight="1">
      <c r="A22" s="2" t="str">
        <v>PPL.BG</v>
      </c>
      <c r="B22" s="6" t="str">
        <v>Accident insurance (BG)</v>
      </c>
      <c r="C22" s="2" t="str">
        <v>EUR</v>
      </c>
      <c r="D22" s="2" t="str">
        <v>SUM</v>
      </c>
      <c r="E22" s="36">
        <f>SUM(H22:BO22)</f>
        <v>18295.682070421626</v>
      </c>
      <c r="F22" s="6" t="str"/>
      <c r="G22" s="2"/>
      <c r="H22" s="35">
        <f>SUM('Payroll'!H25,'Payroll'!H45,'Payroll'!H65,'Payroll'!H85,'Payroll'!H105,'Payroll'!H125,'Payroll'!H145,'Payroll'!H165,'Payroll'!H185,'Payroll'!H205,'Payroll'!H225,'Payroll'!H245,'Payroll'!H265,'Payroll'!H285,'Payroll'!H305,'Payroll'!H325,'Payroll'!H345,'Payroll'!H365,'Payroll'!H385,'Payroll'!H405,'Payroll'!H425,'Payroll'!H445,'Payroll'!H465,'Payroll'!H485,'Payroll'!H505,'Payroll'!H525,'Payroll'!H545,'Payroll'!H565,'Payroll'!H585,'Payroll'!H605,'Payroll'!H625,'Payroll'!H645,'Payroll'!H665,'Payroll'!H685,'Payroll'!H705,'Payroll'!H725,'Payroll'!H745,'Payroll'!H765,'Payroll'!H785,'Payroll'!H805,'Payroll'!H825,'Payroll'!H845,'Payroll'!H865,'Payroll'!H885,'Payroll'!H905,'Payroll'!H925,'Payroll'!H945,'Payroll'!H965,'Payroll'!H985,'Payroll'!H1005,'Payroll'!H1025,'Payroll'!H1045,'Payroll'!H1065,'Payroll'!H1085,'Payroll'!H1105,'Payroll'!H1125,'Payroll'!H1145,'Payroll'!H1165,'Payroll'!H1185,'Payroll'!H1205)</f>
        <v>23.2875</v>
      </c>
      <c r="I22" s="35">
        <f>SUM('Payroll'!I25,'Payroll'!I45,'Payroll'!I65,'Payroll'!I85,'Payroll'!I105,'Payroll'!I125,'Payroll'!I145,'Payroll'!I165,'Payroll'!I185,'Payroll'!I205,'Payroll'!I225,'Payroll'!I245,'Payroll'!I265,'Payroll'!I285,'Payroll'!I305,'Payroll'!I325,'Payroll'!I345,'Payroll'!I365,'Payroll'!I385,'Payroll'!I405,'Payroll'!I425,'Payroll'!I445,'Payroll'!I465,'Payroll'!I485,'Payroll'!I505,'Payroll'!I525,'Payroll'!I545,'Payroll'!I565,'Payroll'!I585,'Payroll'!I605,'Payroll'!I625,'Payroll'!I645,'Payroll'!I665,'Payroll'!I685,'Payroll'!I705,'Payroll'!I725,'Payroll'!I745,'Payroll'!I765,'Payroll'!I785,'Payroll'!I805,'Payroll'!I825,'Payroll'!I845,'Payroll'!I865,'Payroll'!I885,'Payroll'!I905,'Payroll'!I925,'Payroll'!I945,'Payroll'!I965,'Payroll'!I985,'Payroll'!I1005,'Payroll'!I1025,'Payroll'!I1045,'Payroll'!I1065,'Payroll'!I1085,'Payroll'!I1105,'Payroll'!I1125,'Payroll'!I1145,'Payroll'!I1165,'Payroll'!I1185,'Payroll'!I1205)</f>
        <v>46.575</v>
      </c>
      <c r="J22" s="35">
        <f>SUM('Payroll'!J25,'Payroll'!J45,'Payroll'!J65,'Payroll'!J85,'Payroll'!J105,'Payroll'!J125,'Payroll'!J145,'Payroll'!J165,'Payroll'!J185,'Payroll'!J205,'Payroll'!J225,'Payroll'!J245,'Payroll'!J265,'Payroll'!J285,'Payroll'!J305,'Payroll'!J325,'Payroll'!J345,'Payroll'!J365,'Payroll'!J385,'Payroll'!J405,'Payroll'!J425,'Payroll'!J445,'Payroll'!J465,'Payroll'!J485,'Payroll'!J505,'Payroll'!J525,'Payroll'!J545,'Payroll'!J565,'Payroll'!J585,'Payroll'!J605,'Payroll'!J625,'Payroll'!J645,'Payroll'!J665,'Payroll'!J685,'Payroll'!J705,'Payroll'!J725,'Payroll'!J745,'Payroll'!J765,'Payroll'!J785,'Payroll'!J805,'Payroll'!J825,'Payroll'!J845,'Payroll'!J865,'Payroll'!J885,'Payroll'!J905,'Payroll'!J925,'Payroll'!J945,'Payroll'!J965,'Payroll'!J985,'Payroll'!J1005,'Payroll'!J1025,'Payroll'!J1045,'Payroll'!J1065,'Payroll'!J1085,'Payroll'!J1105,'Payroll'!J1125,'Payroll'!J1145,'Payroll'!J1165,'Payroll'!J1185,'Payroll'!J1205)</f>
        <v>67.275</v>
      </c>
      <c r="K22" s="35">
        <f>SUM('Payroll'!K25,'Payroll'!K45,'Payroll'!K65,'Payroll'!K85,'Payroll'!K105,'Payroll'!K125,'Payroll'!K145,'Payroll'!K165,'Payroll'!K185,'Payroll'!K205,'Payroll'!K225,'Payroll'!K245,'Payroll'!K265,'Payroll'!K285,'Payroll'!K305,'Payroll'!K325,'Payroll'!K345,'Payroll'!K365,'Payroll'!K385,'Payroll'!K405,'Payroll'!K425,'Payroll'!K445,'Payroll'!K465,'Payroll'!K485,'Payroll'!K505,'Payroll'!K525,'Payroll'!K545,'Payroll'!K565,'Payroll'!K585,'Payroll'!K605,'Payroll'!K625,'Payroll'!K645,'Payroll'!K665,'Payroll'!K685,'Payroll'!K705,'Payroll'!K725,'Payroll'!K745,'Payroll'!K765,'Payroll'!K785,'Payroll'!K805,'Payroll'!K825,'Payroll'!K845,'Payroll'!K865,'Payroll'!K885,'Payroll'!K905,'Payroll'!K925,'Payroll'!K945,'Payroll'!K965,'Payroll'!K985,'Payroll'!K1005,'Payroll'!K1025,'Payroll'!K1045,'Payroll'!K1065,'Payroll'!K1085,'Payroll'!K1105,'Payroll'!K1125,'Payroll'!K1145,'Payroll'!K1165,'Payroll'!K1185,'Payroll'!K1205)</f>
        <v>108.67500000000001</v>
      </c>
      <c r="L22" s="35">
        <f>SUM('Payroll'!L25,'Payroll'!L45,'Payroll'!L65,'Payroll'!L85,'Payroll'!L105,'Payroll'!L125,'Payroll'!L145,'Payroll'!L165,'Payroll'!L185,'Payroll'!L205,'Payroll'!L225,'Payroll'!L245,'Payroll'!L265,'Payroll'!L285,'Payroll'!L305,'Payroll'!L325,'Payroll'!L345,'Payroll'!L365,'Payroll'!L385,'Payroll'!L405,'Payroll'!L425,'Payroll'!L445,'Payroll'!L465,'Payroll'!L485,'Payroll'!L505,'Payroll'!L525,'Payroll'!L545,'Payroll'!L565,'Payroll'!L585,'Payroll'!L605,'Payroll'!L625,'Payroll'!L645,'Payroll'!L665,'Payroll'!L685,'Payroll'!L705,'Payroll'!L725,'Payroll'!L745,'Payroll'!L765,'Payroll'!L785,'Payroll'!L805,'Payroll'!L825,'Payroll'!L845,'Payroll'!L865,'Payroll'!L885,'Payroll'!L905,'Payroll'!L925,'Payroll'!L945,'Payroll'!L965,'Payroll'!L985,'Payroll'!L1005,'Payroll'!L1025,'Payroll'!L1045,'Payroll'!L1065,'Payroll'!L1085,'Payroll'!L1105,'Payroll'!L1125,'Payroll'!L1145,'Payroll'!L1165,'Payroll'!L1185,'Payroll'!L1205)</f>
        <v>129.375</v>
      </c>
      <c r="M22" s="35">
        <f>SUM('Payroll'!M25,'Payroll'!M45,'Payroll'!M65,'Payroll'!M85,'Payroll'!M105,'Payroll'!M125,'Payroll'!M145,'Payroll'!M165,'Payroll'!M185,'Payroll'!M205,'Payroll'!M225,'Payroll'!M245,'Payroll'!M265,'Payroll'!M285,'Payroll'!M305,'Payroll'!M325,'Payroll'!M345,'Payroll'!M365,'Payroll'!M385,'Payroll'!M405,'Payroll'!M425,'Payroll'!M445,'Payroll'!M465,'Payroll'!M485,'Payroll'!M505,'Payroll'!M525,'Payroll'!M545,'Payroll'!M565,'Payroll'!M585,'Payroll'!M605,'Payroll'!M625,'Payroll'!M645,'Payroll'!M665,'Payroll'!M685,'Payroll'!M705,'Payroll'!M725,'Payroll'!M745,'Payroll'!M765,'Payroll'!M785,'Payroll'!M805,'Payroll'!M825,'Payroll'!M845,'Payroll'!M865,'Payroll'!M885,'Payroll'!M905,'Payroll'!M925,'Payroll'!M945,'Payroll'!M965,'Payroll'!M985,'Payroll'!M1005,'Payroll'!M1025,'Payroll'!M1045,'Payroll'!M1065,'Payroll'!M1085,'Payroll'!M1105,'Payroll'!M1125,'Payroll'!M1145,'Payroll'!M1165,'Payroll'!M1185,'Payroll'!M1205)</f>
        <v>129.375</v>
      </c>
      <c r="N22" s="35">
        <f>SUM('Payroll'!N25,'Payroll'!N45,'Payroll'!N65,'Payroll'!N85,'Payroll'!N105,'Payroll'!N125,'Payroll'!N145,'Payroll'!N165,'Payroll'!N185,'Payroll'!N205,'Payroll'!N225,'Payroll'!N245,'Payroll'!N265,'Payroll'!N285,'Payroll'!N305,'Payroll'!N325,'Payroll'!N345,'Payroll'!N365,'Payroll'!N385,'Payroll'!N405,'Payroll'!N425,'Payroll'!N445,'Payroll'!N465,'Payroll'!N485,'Payroll'!N505,'Payroll'!N525,'Payroll'!N545,'Payroll'!N565,'Payroll'!N585,'Payroll'!N605,'Payroll'!N625,'Payroll'!N645,'Payroll'!N665,'Payroll'!N685,'Payroll'!N705,'Payroll'!N725,'Payroll'!N745,'Payroll'!N765,'Payroll'!N785,'Payroll'!N805,'Payroll'!N825,'Payroll'!N845,'Payroll'!N865,'Payroll'!N885,'Payroll'!N905,'Payroll'!N925,'Payroll'!N945,'Payroll'!N965,'Payroll'!N985,'Payroll'!N1005,'Payroll'!N1025,'Payroll'!N1045,'Payroll'!N1065,'Payroll'!N1085,'Payroll'!N1105,'Payroll'!N1125,'Payroll'!N1145,'Payroll'!N1165,'Payroll'!N1185,'Payroll'!N1205)</f>
        <v>129.375</v>
      </c>
      <c r="O22" s="35">
        <f>SUM('Payroll'!O25,'Payroll'!O45,'Payroll'!O65,'Payroll'!O85,'Payroll'!O105,'Payroll'!O125,'Payroll'!O145,'Payroll'!O165,'Payroll'!O185,'Payroll'!O205,'Payroll'!O225,'Payroll'!O245,'Payroll'!O265,'Payroll'!O285,'Payroll'!O305,'Payroll'!O325,'Payroll'!O345,'Payroll'!O365,'Payroll'!O385,'Payroll'!O405,'Payroll'!O425,'Payroll'!O445,'Payroll'!O465,'Payroll'!O485,'Payroll'!O505,'Payroll'!O525,'Payroll'!O545,'Payroll'!O565,'Payroll'!O585,'Payroll'!O605,'Payroll'!O625,'Payroll'!O645,'Payroll'!O665,'Payroll'!O685,'Payroll'!O705,'Payroll'!O725,'Payroll'!O745,'Payroll'!O765,'Payroll'!O785,'Payroll'!O805,'Payroll'!O825,'Payroll'!O845,'Payroll'!O865,'Payroll'!O885,'Payroll'!O905,'Payroll'!O925,'Payroll'!O945,'Payroll'!O965,'Payroll'!O985,'Payroll'!O1005,'Payroll'!O1025,'Payroll'!O1045,'Payroll'!O1065,'Payroll'!O1085,'Payroll'!O1105,'Payroll'!O1125,'Payroll'!O1145,'Payroll'!O1165,'Payroll'!O1185,'Payroll'!O1205)</f>
        <v>157.8375</v>
      </c>
      <c r="P22" s="35">
        <f>SUM('Payroll'!P25,'Payroll'!P45,'Payroll'!P65,'Payroll'!P85,'Payroll'!P105,'Payroll'!P125,'Payroll'!P145,'Payroll'!P165,'Payroll'!P185,'Payroll'!P205,'Payroll'!P225,'Payroll'!P245,'Payroll'!P265,'Payroll'!P285,'Payroll'!P305,'Payroll'!P325,'Payroll'!P345,'Payroll'!P365,'Payroll'!P385,'Payroll'!P405,'Payroll'!P425,'Payroll'!P445,'Payroll'!P465,'Payroll'!P485,'Payroll'!P505,'Payroll'!P525,'Payroll'!P545,'Payroll'!P565,'Payroll'!P585,'Payroll'!P605,'Payroll'!P625,'Payroll'!P645,'Payroll'!P665,'Payroll'!P685,'Payroll'!P705,'Payroll'!P725,'Payroll'!P745,'Payroll'!P765,'Payroll'!P785,'Payroll'!P805,'Payroll'!P825,'Payroll'!P845,'Payroll'!P865,'Payroll'!P885,'Payroll'!P905,'Payroll'!P925,'Payroll'!P945,'Payroll'!P965,'Payroll'!P985,'Payroll'!P1005,'Payroll'!P1025,'Payroll'!P1045,'Payroll'!P1065,'Payroll'!P1085,'Payroll'!P1105,'Payroll'!P1125,'Payroll'!P1145,'Payroll'!P1165,'Payroll'!P1185,'Payroll'!P1205)</f>
        <v>202.3425</v>
      </c>
      <c r="Q22" s="35">
        <f>SUM('Payroll'!Q25,'Payroll'!Q45,'Payroll'!Q65,'Payroll'!Q85,'Payroll'!Q105,'Payroll'!Q125,'Payroll'!Q145,'Payroll'!Q165,'Payroll'!Q185,'Payroll'!Q205,'Payroll'!Q225,'Payroll'!Q245,'Payroll'!Q265,'Payroll'!Q285,'Payroll'!Q305,'Payroll'!Q325,'Payroll'!Q345,'Payroll'!Q365,'Payroll'!Q385,'Payroll'!Q405,'Payroll'!Q425,'Payroll'!Q445,'Payroll'!Q465,'Payroll'!Q485,'Payroll'!Q505,'Payroll'!Q525,'Payroll'!Q545,'Payroll'!Q565,'Payroll'!Q585,'Payroll'!Q605,'Payroll'!Q625,'Payroll'!Q645,'Payroll'!Q665,'Payroll'!Q685,'Payroll'!Q705,'Payroll'!Q725,'Payroll'!Q745,'Payroll'!Q765,'Payroll'!Q785,'Payroll'!Q805,'Payroll'!Q825,'Payroll'!Q845,'Payroll'!Q865,'Payroll'!Q885,'Payroll'!Q905,'Payroll'!Q925,'Payroll'!Q945,'Payroll'!Q965,'Payroll'!Q985,'Payroll'!Q1005,'Payroll'!Q1025,'Payroll'!Q1045,'Payroll'!Q1065,'Payroll'!Q1085,'Payroll'!Q1105,'Payroll'!Q1125,'Payroll'!Q1145,'Payroll'!Q1165,'Payroll'!Q1185,'Payroll'!Q1205)</f>
        <v>213.98625</v>
      </c>
      <c r="R22" s="35">
        <f>SUM('Payroll'!R25,'Payroll'!R45,'Payroll'!R65,'Payroll'!R85,'Payroll'!R105,'Payroll'!R125,'Payroll'!R145,'Payroll'!R165,'Payroll'!R185,'Payroll'!R205,'Payroll'!R225,'Payroll'!R245,'Payroll'!R265,'Payroll'!R285,'Payroll'!R305,'Payroll'!R325,'Payroll'!R345,'Payroll'!R365,'Payroll'!R385,'Payroll'!R405,'Payroll'!R425,'Payroll'!R445,'Payroll'!R465,'Payroll'!R485,'Payroll'!R505,'Payroll'!R525,'Payroll'!R545,'Payroll'!R565,'Payroll'!R585,'Payroll'!R605,'Payroll'!R625,'Payroll'!R645,'Payroll'!R665,'Payroll'!R685,'Payroll'!R705,'Payroll'!R725,'Payroll'!R745,'Payroll'!R765,'Payroll'!R785,'Payroll'!R805,'Payroll'!R825,'Payroll'!R845,'Payroll'!R865,'Payroll'!R885,'Payroll'!R905,'Payroll'!R925,'Payroll'!R945,'Payroll'!R965,'Payroll'!R985,'Payroll'!R1005,'Payroll'!R1025,'Payroll'!R1045,'Payroll'!R1065,'Payroll'!R1085,'Payroll'!R1105,'Payroll'!R1125,'Payroll'!R1145,'Payroll'!R1165,'Payroll'!R1185,'Payroll'!R1205)</f>
        <v>213.98625</v>
      </c>
      <c r="S22" s="35">
        <f>SUM('Payroll'!S25,'Payroll'!S45,'Payroll'!S65,'Payroll'!S85,'Payroll'!S105,'Payroll'!S125,'Payroll'!S145,'Payroll'!S165,'Payroll'!S185,'Payroll'!S205,'Payroll'!S225,'Payroll'!S245,'Payroll'!S265,'Payroll'!S285,'Payroll'!S305,'Payroll'!S325,'Payroll'!S345,'Payroll'!S365,'Payroll'!S385,'Payroll'!S405,'Payroll'!S425,'Payroll'!S445,'Payroll'!S465,'Payroll'!S485,'Payroll'!S505,'Payroll'!S525,'Payroll'!S545,'Payroll'!S565,'Payroll'!S585,'Payroll'!S605,'Payroll'!S625,'Payroll'!S645,'Payroll'!S665,'Payroll'!S685,'Payroll'!S705,'Payroll'!S725,'Payroll'!S745,'Payroll'!S765,'Payroll'!S785,'Payroll'!S805,'Payroll'!S825,'Payroll'!S845,'Payroll'!S865,'Payroll'!S885,'Payroll'!S905,'Payroll'!S925,'Payroll'!S945,'Payroll'!S965,'Payroll'!S985,'Payroll'!S1005,'Payroll'!S1025,'Payroll'!S1045,'Payroll'!S1065,'Payroll'!S1085,'Payroll'!S1105,'Payroll'!S1125,'Payroll'!S1145,'Payroll'!S1165,'Payroll'!S1185,'Payroll'!S1205)</f>
        <v>213.98625</v>
      </c>
      <c r="T22" s="35">
        <f>SUM('Payroll'!T25,'Payroll'!T45,'Payroll'!T65,'Payroll'!T85,'Payroll'!T105,'Payroll'!T125,'Payroll'!T145,'Payroll'!T165,'Payroll'!T185,'Payroll'!T205,'Payroll'!T225,'Payroll'!T245,'Payroll'!T265,'Payroll'!T285,'Payroll'!T305,'Payroll'!T325,'Payroll'!T345,'Payroll'!T365,'Payroll'!T385,'Payroll'!T405,'Payroll'!T425,'Payroll'!T445,'Payroll'!T465,'Payroll'!T485,'Payroll'!T505,'Payroll'!T525,'Payroll'!T545,'Payroll'!T565,'Payroll'!T585,'Payroll'!T605,'Payroll'!T625,'Payroll'!T645,'Payroll'!T665,'Payroll'!T685,'Payroll'!T705,'Payroll'!T725,'Payroll'!T745,'Payroll'!T765,'Payroll'!T785,'Payroll'!T805,'Payroll'!T825,'Payroll'!T845,'Payroll'!T865,'Payroll'!T885,'Payroll'!T905,'Payroll'!T925,'Payroll'!T945,'Payroll'!T965,'Payroll'!T985,'Payroll'!T1005,'Payroll'!T1025,'Payroll'!T1045,'Payroll'!T1065,'Payroll'!T1085,'Payroll'!T1105,'Payroll'!T1125,'Payroll'!T1145,'Payroll'!T1165,'Payroll'!T1185,'Payroll'!T1205)</f>
        <v>240.22220624999997</v>
      </c>
      <c r="U22" s="35">
        <f>SUM('Payroll'!U25,'Payroll'!U45,'Payroll'!U65,'Payroll'!U85,'Payroll'!U105,'Payroll'!U125,'Payroll'!U145,'Payroll'!U165,'Payroll'!U185,'Payroll'!U205,'Payroll'!U225,'Payroll'!U245,'Payroll'!U265,'Payroll'!U285,'Payroll'!U305,'Payroll'!U325,'Payroll'!U345,'Payroll'!U365,'Payroll'!U385,'Payroll'!U405,'Payroll'!U425,'Payroll'!U445,'Payroll'!U465,'Payroll'!U485,'Payroll'!U505,'Payroll'!U525,'Payroll'!U545,'Payroll'!U565,'Payroll'!U585,'Payroll'!U605,'Payroll'!U625,'Payroll'!U645,'Payroll'!U665,'Payroll'!U685,'Payroll'!U705,'Payroll'!U725,'Payroll'!U745,'Payroll'!U765,'Payroll'!U785,'Payroll'!U805,'Payroll'!U825,'Payroll'!U845,'Payroll'!U865,'Payroll'!U885,'Payroll'!U905,'Payroll'!U925,'Payroll'!U945,'Payroll'!U965,'Payroll'!U985,'Payroll'!U1005,'Payroll'!U1025,'Payroll'!U1045,'Payroll'!U1065,'Payroll'!U1085,'Payroll'!U1105,'Payroll'!U1125,'Payroll'!U1145,'Payroll'!U1165,'Payroll'!U1185,'Payroll'!U1205)</f>
        <v>240.22220624999997</v>
      </c>
      <c r="V22" s="35">
        <f>SUM('Payroll'!V25,'Payroll'!V45,'Payroll'!V65,'Payroll'!V85,'Payroll'!V105,'Payroll'!V125,'Payroll'!V145,'Payroll'!V165,'Payroll'!V185,'Payroll'!V205,'Payroll'!V225,'Payroll'!V245,'Payroll'!V265,'Payroll'!V285,'Payroll'!V305,'Payroll'!V325,'Payroll'!V345,'Payroll'!V365,'Payroll'!V385,'Payroll'!V405,'Payroll'!V425,'Payroll'!V445,'Payroll'!V465,'Payroll'!V485,'Payroll'!V505,'Payroll'!V525,'Payroll'!V545,'Payroll'!V565,'Payroll'!V585,'Payroll'!V605,'Payroll'!V625,'Payroll'!V645,'Payroll'!V665,'Payroll'!V685,'Payroll'!V705,'Payroll'!V725,'Payroll'!V745,'Payroll'!V765,'Payroll'!V785,'Payroll'!V805,'Payroll'!V825,'Payroll'!V845,'Payroll'!V865,'Payroll'!V885,'Payroll'!V905,'Payroll'!V925,'Payroll'!V945,'Payroll'!V965,'Payroll'!V985,'Payroll'!V1005,'Payroll'!V1025,'Payroll'!V1045,'Payroll'!V1065,'Payroll'!V1085,'Payroll'!V1105,'Payroll'!V1125,'Payroll'!V1145,'Payroll'!V1165,'Payroll'!V1185,'Payroll'!V1205)</f>
        <v>240.22220624999997</v>
      </c>
      <c r="W22" s="35">
        <f>SUM('Payroll'!W25,'Payroll'!W45,'Payroll'!W65,'Payroll'!W85,'Payroll'!W105,'Payroll'!W125,'Payroll'!W145,'Payroll'!W165,'Payroll'!W185,'Payroll'!W205,'Payroll'!W225,'Payroll'!W245,'Payroll'!W265,'Payroll'!W285,'Payroll'!W305,'Payroll'!W325,'Payroll'!W345,'Payroll'!W365,'Payroll'!W385,'Payroll'!W405,'Payroll'!W425,'Payroll'!W445,'Payroll'!W465,'Payroll'!W485,'Payroll'!W505,'Payroll'!W525,'Payroll'!W545,'Payroll'!W565,'Payroll'!W585,'Payroll'!W605,'Payroll'!W625,'Payroll'!W645,'Payroll'!W665,'Payroll'!W685,'Payroll'!W705,'Payroll'!W725,'Payroll'!W745,'Payroll'!W765,'Payroll'!W785,'Payroll'!W805,'Payroll'!W825,'Payroll'!W845,'Payroll'!W865,'Payroll'!W885,'Payroll'!W905,'Payroll'!W925,'Payroll'!W945,'Payroll'!W965,'Payroll'!W985,'Payroll'!W1005,'Payroll'!W1025,'Payroll'!W1045,'Payroll'!W1065,'Payroll'!W1085,'Payroll'!W1105,'Payroll'!W1125,'Payroll'!W1145,'Payroll'!W1165,'Payroll'!W1185,'Payroll'!W1205)</f>
        <v>240.22220624999997</v>
      </c>
      <c r="X22" s="35">
        <f>SUM('Payroll'!X25,'Payroll'!X45,'Payroll'!X65,'Payroll'!X85,'Payroll'!X105,'Payroll'!X125,'Payroll'!X145,'Payroll'!X165,'Payroll'!X185,'Payroll'!X205,'Payroll'!X225,'Payroll'!X245,'Payroll'!X265,'Payroll'!X285,'Payroll'!X305,'Payroll'!X325,'Payroll'!X345,'Payroll'!X365,'Payroll'!X385,'Payroll'!X405,'Payroll'!X425,'Payroll'!X445,'Payroll'!X465,'Payroll'!X485,'Payroll'!X505,'Payroll'!X525,'Payroll'!X545,'Payroll'!X565,'Payroll'!X585,'Payroll'!X605,'Payroll'!X625,'Payroll'!X645,'Payroll'!X665,'Payroll'!X685,'Payroll'!X705,'Payroll'!X725,'Payroll'!X745,'Payroll'!X765,'Payroll'!X785,'Payroll'!X805,'Payroll'!X825,'Payroll'!X845,'Payroll'!X865,'Payroll'!X885,'Payroll'!X905,'Payroll'!X925,'Payroll'!X945,'Payroll'!X965,'Payroll'!X985,'Payroll'!X1005,'Payroll'!X1025,'Payroll'!X1045,'Payroll'!X1065,'Payroll'!X1085,'Payroll'!X1105,'Payroll'!X1125,'Payroll'!X1145,'Payroll'!X1165,'Payroll'!X1185,'Payroll'!X1205)</f>
        <v>240.22220624999997</v>
      </c>
      <c r="Y22" s="35">
        <f>SUM('Payroll'!Y25,'Payroll'!Y45,'Payroll'!Y65,'Payroll'!Y85,'Payroll'!Y105,'Payroll'!Y125,'Payroll'!Y145,'Payroll'!Y165,'Payroll'!Y185,'Payroll'!Y205,'Payroll'!Y225,'Payroll'!Y245,'Payroll'!Y265,'Payroll'!Y285,'Payroll'!Y305,'Payroll'!Y325,'Payroll'!Y345,'Payroll'!Y365,'Payroll'!Y385,'Payroll'!Y405,'Payroll'!Y425,'Payroll'!Y445,'Payroll'!Y465,'Payroll'!Y485,'Payroll'!Y505,'Payroll'!Y525,'Payroll'!Y545,'Payroll'!Y565,'Payroll'!Y585,'Payroll'!Y605,'Payroll'!Y625,'Payroll'!Y645,'Payroll'!Y665,'Payroll'!Y685,'Payroll'!Y705,'Payroll'!Y725,'Payroll'!Y745,'Payroll'!Y765,'Payroll'!Y785,'Payroll'!Y805,'Payroll'!Y825,'Payroll'!Y845,'Payroll'!Y865,'Payroll'!Y885,'Payroll'!Y905,'Payroll'!Y925,'Payroll'!Y945,'Payroll'!Y965,'Payroll'!Y985,'Payroll'!Y1005,'Payroll'!Y1025,'Payroll'!Y1045,'Payroll'!Y1065,'Payroll'!Y1085,'Payroll'!Y1105,'Payroll'!Y1125,'Payroll'!Y1145,'Payroll'!Y1165,'Payroll'!Y1185,'Payroll'!Y1205)</f>
        <v>240.22220624999997</v>
      </c>
      <c r="Z22" s="35">
        <f>SUM('Payroll'!Z25,'Payroll'!Z45,'Payroll'!Z65,'Payroll'!Z85,'Payroll'!Z105,'Payroll'!Z125,'Payroll'!Z145,'Payroll'!Z165,'Payroll'!Z185,'Payroll'!Z205,'Payroll'!Z225,'Payroll'!Z245,'Payroll'!Z265,'Payroll'!Z285,'Payroll'!Z305,'Payroll'!Z325,'Payroll'!Z345,'Payroll'!Z365,'Payroll'!Z385,'Payroll'!Z405,'Payroll'!Z425,'Payroll'!Z445,'Payroll'!Z465,'Payroll'!Z485,'Payroll'!Z505,'Payroll'!Z525,'Payroll'!Z545,'Payroll'!Z565,'Payroll'!Z585,'Payroll'!Z605,'Payroll'!Z625,'Payroll'!Z645,'Payroll'!Z665,'Payroll'!Z685,'Payroll'!Z705,'Payroll'!Z725,'Payroll'!Z745,'Payroll'!Z765,'Payroll'!Z785,'Payroll'!Z805,'Payroll'!Z825,'Payroll'!Z845,'Payroll'!Z865,'Payroll'!Z885,'Payroll'!Z905,'Payroll'!Z925,'Payroll'!Z945,'Payroll'!Z965,'Payroll'!Z985,'Payroll'!Z1005,'Payroll'!Z1025,'Payroll'!Z1045,'Payroll'!Z1065,'Payroll'!Z1085,'Payroll'!Z1105,'Payroll'!Z1125,'Payroll'!Z1145,'Payroll'!Z1165,'Payroll'!Z1185,'Payroll'!Z1205)</f>
        <v>325.92020625</v>
      </c>
      <c r="AA22" s="35">
        <f>SUM('Payroll'!AA25,'Payroll'!AA45,'Payroll'!AA65,'Payroll'!AA85,'Payroll'!AA105,'Payroll'!AA125,'Payroll'!AA145,'Payroll'!AA165,'Payroll'!AA185,'Payroll'!AA205,'Payroll'!AA225,'Payroll'!AA245,'Payroll'!AA265,'Payroll'!AA285,'Payroll'!AA305,'Payroll'!AA325,'Payroll'!AA345,'Payroll'!AA365,'Payroll'!AA385,'Payroll'!AA405,'Payroll'!AA425,'Payroll'!AA445,'Payroll'!AA465,'Payroll'!AA485,'Payroll'!AA505,'Payroll'!AA525,'Payroll'!AA545,'Payroll'!AA565,'Payroll'!AA585,'Payroll'!AA605,'Payroll'!AA625,'Payroll'!AA645,'Payroll'!AA665,'Payroll'!AA685,'Payroll'!AA705,'Payroll'!AA725,'Payroll'!AA745,'Payroll'!AA765,'Payroll'!AA785,'Payroll'!AA805,'Payroll'!AA825,'Payroll'!AA845,'Payroll'!AA865,'Payroll'!AA885,'Payroll'!AA905,'Payroll'!AA925,'Payroll'!AA945,'Payroll'!AA965,'Payroll'!AA985,'Payroll'!AA1005,'Payroll'!AA1025,'Payroll'!AA1045,'Payroll'!AA1065,'Payroll'!AA1085,'Payroll'!AA1105,'Payroll'!AA1125,'Payroll'!AA1145,'Payroll'!AA1165,'Payroll'!AA1185,'Payroll'!AA1205)</f>
        <v>325.92020625</v>
      </c>
      <c r="AB22" s="35">
        <f>SUM('Payroll'!AB25,'Payroll'!AB45,'Payroll'!AB65,'Payroll'!AB85,'Payroll'!AB105,'Payroll'!AB125,'Payroll'!AB145,'Payroll'!AB165,'Payroll'!AB185,'Payroll'!AB205,'Payroll'!AB225,'Payroll'!AB245,'Payroll'!AB265,'Payroll'!AB285,'Payroll'!AB305,'Payroll'!AB325,'Payroll'!AB345,'Payroll'!AB365,'Payroll'!AB385,'Payroll'!AB405,'Payroll'!AB425,'Payroll'!AB445,'Payroll'!AB465,'Payroll'!AB485,'Payroll'!AB505,'Payroll'!AB525,'Payroll'!AB545,'Payroll'!AB565,'Payroll'!AB585,'Payroll'!AB605,'Payroll'!AB625,'Payroll'!AB645,'Payroll'!AB665,'Payroll'!AB685,'Payroll'!AB705,'Payroll'!AB725,'Payroll'!AB745,'Payroll'!AB765,'Payroll'!AB785,'Payroll'!AB805,'Payroll'!AB825,'Payroll'!AB845,'Payroll'!AB865,'Payroll'!AB885,'Payroll'!AB905,'Payroll'!AB925,'Payroll'!AB945,'Payroll'!AB965,'Payroll'!AB985,'Payroll'!AB1005,'Payroll'!AB1025,'Payroll'!AB1045,'Payroll'!AB1065,'Payroll'!AB1085,'Payroll'!AB1105,'Payroll'!AB1125,'Payroll'!AB1145,'Payroll'!AB1165,'Payroll'!AB1185,'Payroll'!AB1205)</f>
        <v>325.92020625</v>
      </c>
      <c r="AC22" s="35">
        <f>SUM('Payroll'!AC25,'Payroll'!AC45,'Payroll'!AC65,'Payroll'!AC85,'Payroll'!AC105,'Payroll'!AC125,'Payroll'!AC145,'Payroll'!AC165,'Payroll'!AC185,'Payroll'!AC205,'Payroll'!AC225,'Payroll'!AC245,'Payroll'!AC265,'Payroll'!AC285,'Payroll'!AC305,'Payroll'!AC325,'Payroll'!AC345,'Payroll'!AC365,'Payroll'!AC385,'Payroll'!AC405,'Payroll'!AC425,'Payroll'!AC445,'Payroll'!AC465,'Payroll'!AC485,'Payroll'!AC505,'Payroll'!AC525,'Payroll'!AC545,'Payroll'!AC565,'Payroll'!AC585,'Payroll'!AC605,'Payroll'!AC625,'Payroll'!AC645,'Payroll'!AC665,'Payroll'!AC685,'Payroll'!AC705,'Payroll'!AC725,'Payroll'!AC745,'Payroll'!AC765,'Payroll'!AC785,'Payroll'!AC805,'Payroll'!AC825,'Payroll'!AC845,'Payroll'!AC865,'Payroll'!AC885,'Payroll'!AC905,'Payroll'!AC925,'Payroll'!AC945,'Payroll'!AC965,'Payroll'!AC985,'Payroll'!AC1005,'Payroll'!AC1025,'Payroll'!AC1045,'Payroll'!AC1065,'Payroll'!AC1085,'Payroll'!AC1105,'Payroll'!AC1125,'Payroll'!AC1145,'Payroll'!AC1165,'Payroll'!AC1185,'Payroll'!AC1205)</f>
        <v>325.92020625</v>
      </c>
      <c r="AD22" s="35">
        <f>SUM('Payroll'!AD25,'Payroll'!AD45,'Payroll'!AD65,'Payroll'!AD85,'Payroll'!AD105,'Payroll'!AD125,'Payroll'!AD145,'Payroll'!AD165,'Payroll'!AD185,'Payroll'!AD205,'Payroll'!AD225,'Payroll'!AD245,'Payroll'!AD265,'Payroll'!AD285,'Payroll'!AD305,'Payroll'!AD325,'Payroll'!AD345,'Payroll'!AD365,'Payroll'!AD385,'Payroll'!AD405,'Payroll'!AD425,'Payroll'!AD445,'Payroll'!AD465,'Payroll'!AD485,'Payroll'!AD505,'Payroll'!AD525,'Payroll'!AD545,'Payroll'!AD565,'Payroll'!AD585,'Payroll'!AD605,'Payroll'!AD625,'Payroll'!AD645,'Payroll'!AD665,'Payroll'!AD685,'Payroll'!AD705,'Payroll'!AD725,'Payroll'!AD745,'Payroll'!AD765,'Payroll'!AD785,'Payroll'!AD805,'Payroll'!AD825,'Payroll'!AD845,'Payroll'!AD865,'Payroll'!AD885,'Payroll'!AD905,'Payroll'!AD925,'Payroll'!AD945,'Payroll'!AD965,'Payroll'!AD985,'Payroll'!AD1005,'Payroll'!AD1025,'Payroll'!AD1045,'Payroll'!AD1065,'Payroll'!AD1085,'Payroll'!AD1105,'Payroll'!AD1125,'Payroll'!AD1145,'Payroll'!AD1165,'Payroll'!AD1185,'Payroll'!AD1205)</f>
        <v>325.92020625</v>
      </c>
      <c r="AE22" s="35">
        <f>SUM('Payroll'!AE25,'Payroll'!AE45,'Payroll'!AE65,'Payroll'!AE85,'Payroll'!AE105,'Payroll'!AE125,'Payroll'!AE145,'Payroll'!AE165,'Payroll'!AE185,'Payroll'!AE205,'Payroll'!AE225,'Payroll'!AE245,'Payroll'!AE265,'Payroll'!AE285,'Payroll'!AE305,'Payroll'!AE325,'Payroll'!AE345,'Payroll'!AE365,'Payroll'!AE385,'Payroll'!AE405,'Payroll'!AE425,'Payroll'!AE445,'Payroll'!AE465,'Payroll'!AE485,'Payroll'!AE505,'Payroll'!AE525,'Payroll'!AE545,'Payroll'!AE565,'Payroll'!AE585,'Payroll'!AE605,'Payroll'!AE625,'Payroll'!AE645,'Payroll'!AE665,'Payroll'!AE685,'Payroll'!AE705,'Payroll'!AE725,'Payroll'!AE745,'Payroll'!AE765,'Payroll'!AE785,'Payroll'!AE805,'Payroll'!AE825,'Payroll'!AE845,'Payroll'!AE865,'Payroll'!AE885,'Payroll'!AE905,'Payroll'!AE925,'Payroll'!AE945,'Payroll'!AE965,'Payroll'!AE985,'Payroll'!AE1005,'Payroll'!AE1025,'Payroll'!AE1045,'Payroll'!AE1065,'Payroll'!AE1085,'Payroll'!AE1105,'Payroll'!AE1125,'Payroll'!AE1145,'Payroll'!AE1165,'Payroll'!AE1185,'Payroll'!AE1205)</f>
        <v>343.3276125</v>
      </c>
      <c r="AF22" s="35">
        <f>SUM('Payroll'!AF25,'Payroll'!AF45,'Payroll'!AF65,'Payroll'!AF85,'Payroll'!AF105,'Payroll'!AF125,'Payroll'!AF145,'Payroll'!AF165,'Payroll'!AF185,'Payroll'!AF205,'Payroll'!AF225,'Payroll'!AF245,'Payroll'!AF265,'Payroll'!AF285,'Payroll'!AF305,'Payroll'!AF325,'Payroll'!AF345,'Payroll'!AF365,'Payroll'!AF385,'Payroll'!AF405,'Payroll'!AF425,'Payroll'!AF445,'Payroll'!AF465,'Payroll'!AF485,'Payroll'!AF505,'Payroll'!AF525,'Payroll'!AF545,'Payroll'!AF565,'Payroll'!AF585,'Payroll'!AF605,'Payroll'!AF625,'Payroll'!AF645,'Payroll'!AF665,'Payroll'!AF685,'Payroll'!AF705,'Payroll'!AF725,'Payroll'!AF745,'Payroll'!AF765,'Payroll'!AF785,'Payroll'!AF805,'Payroll'!AF825,'Payroll'!AF845,'Payroll'!AF865,'Payroll'!AF885,'Payroll'!AF905,'Payroll'!AF925,'Payroll'!AF945,'Payroll'!AF965,'Payroll'!AF985,'Payroll'!AF1005,'Payroll'!AF1025,'Payroll'!AF1045,'Payroll'!AF1065,'Payroll'!AF1085,'Payroll'!AF1105,'Payroll'!AF1125,'Payroll'!AF1145,'Payroll'!AF1165,'Payroll'!AF1185,'Payroll'!AF1205)</f>
        <v>355.34407893749994</v>
      </c>
      <c r="AG22" s="35">
        <f>SUM('Payroll'!AG25,'Payroll'!AG45,'Payroll'!AG65,'Payroll'!AG85,'Payroll'!AG105,'Payroll'!AG125,'Payroll'!AG145,'Payroll'!AG165,'Payroll'!AG185,'Payroll'!AG205,'Payroll'!AG225,'Payroll'!AG245,'Payroll'!AG265,'Payroll'!AG285,'Payroll'!AG305,'Payroll'!AG325,'Payroll'!AG345,'Payroll'!AG365,'Payroll'!AG385,'Payroll'!AG405,'Payroll'!AG425,'Payroll'!AG445,'Payroll'!AG465,'Payroll'!AG485,'Payroll'!AG505,'Payroll'!AG525,'Payroll'!AG545,'Payroll'!AG565,'Payroll'!AG585,'Payroll'!AG605,'Payroll'!AG625,'Payroll'!AG645,'Payroll'!AG665,'Payroll'!AG685,'Payroll'!AG705,'Payroll'!AG725,'Payroll'!AG745,'Payroll'!AG765,'Payroll'!AG785,'Payroll'!AG805,'Payroll'!AG825,'Payroll'!AG845,'Payroll'!AG865,'Payroll'!AG885,'Payroll'!AG905,'Payroll'!AG925,'Payroll'!AG945,'Payroll'!AG965,'Payroll'!AG985,'Payroll'!AG1005,'Payroll'!AG1025,'Payroll'!AG1045,'Payroll'!AG1065,'Payroll'!AG1085,'Payroll'!AG1105,'Payroll'!AG1125,'Payroll'!AG1145,'Payroll'!AG1165,'Payroll'!AG1185,'Payroll'!AG1205)</f>
        <v>355.34407893749994</v>
      </c>
      <c r="AH22" s="35">
        <f>SUM('Payroll'!AH25,'Payroll'!AH45,'Payroll'!AH65,'Payroll'!AH85,'Payroll'!AH105,'Payroll'!AH125,'Payroll'!AH145,'Payroll'!AH165,'Payroll'!AH185,'Payroll'!AH205,'Payroll'!AH225,'Payroll'!AH245,'Payroll'!AH265,'Payroll'!AH285,'Payroll'!AH305,'Payroll'!AH325,'Payroll'!AH345,'Payroll'!AH365,'Payroll'!AH385,'Payroll'!AH405,'Payroll'!AH425,'Payroll'!AH445,'Payroll'!AH465,'Payroll'!AH485,'Payroll'!AH505,'Payroll'!AH525,'Payroll'!AH545,'Payroll'!AH565,'Payroll'!AH585,'Payroll'!AH605,'Payroll'!AH625,'Payroll'!AH645,'Payroll'!AH665,'Payroll'!AH685,'Payroll'!AH705,'Payroll'!AH725,'Payroll'!AH745,'Payroll'!AH765,'Payroll'!AH785,'Payroll'!AH805,'Payroll'!AH825,'Payroll'!AH845,'Payroll'!AH865,'Payroll'!AH885,'Payroll'!AH905,'Payroll'!AH925,'Payroll'!AH945,'Payroll'!AH965,'Payroll'!AH985,'Payroll'!AH1005,'Payroll'!AH1025,'Payroll'!AH1045,'Payroll'!AH1065,'Payroll'!AH1085,'Payroll'!AH1105,'Payroll'!AH1125,'Payroll'!AH1145,'Payroll'!AH1165,'Payroll'!AH1185,'Payroll'!AH1205)</f>
        <v>355.34407893749994</v>
      </c>
      <c r="AI22" s="35">
        <f>SUM('Payroll'!AI25,'Payroll'!AI45,'Payroll'!AI65,'Payroll'!AI85,'Payroll'!AI105,'Payroll'!AI125,'Payroll'!AI145,'Payroll'!AI165,'Payroll'!AI185,'Payroll'!AI205,'Payroll'!AI225,'Payroll'!AI245,'Payroll'!AI265,'Payroll'!AI285,'Payroll'!AI305,'Payroll'!AI325,'Payroll'!AI345,'Payroll'!AI365,'Payroll'!AI385,'Payroll'!AI405,'Payroll'!AI425,'Payroll'!AI445,'Payroll'!AI465,'Payroll'!AI485,'Payroll'!AI505,'Payroll'!AI525,'Payroll'!AI545,'Payroll'!AI565,'Payroll'!AI585,'Payroll'!AI605,'Payroll'!AI625,'Payroll'!AI645,'Payroll'!AI665,'Payroll'!AI685,'Payroll'!AI705,'Payroll'!AI725,'Payroll'!AI745,'Payroll'!AI765,'Payroll'!AI785,'Payroll'!AI805,'Payroll'!AI825,'Payroll'!AI845,'Payroll'!AI865,'Payroll'!AI885,'Payroll'!AI905,'Payroll'!AI925,'Payroll'!AI945,'Payroll'!AI965,'Payroll'!AI985,'Payroll'!AI1005,'Payroll'!AI1025,'Payroll'!AI1045,'Payroll'!AI1065,'Payroll'!AI1085,'Payroll'!AI1105,'Payroll'!AI1125,'Payroll'!AI1145,'Payroll'!AI1165,'Payroll'!AI1185,'Payroll'!AI1205)</f>
        <v>355.34407893749994</v>
      </c>
      <c r="AJ22" s="35">
        <f>SUM('Payroll'!AJ25,'Payroll'!AJ45,'Payroll'!AJ65,'Payroll'!AJ85,'Payroll'!AJ105,'Payroll'!AJ125,'Payroll'!AJ145,'Payroll'!AJ165,'Payroll'!AJ185,'Payroll'!AJ205,'Payroll'!AJ225,'Payroll'!AJ245,'Payroll'!AJ265,'Payroll'!AJ285,'Payroll'!AJ305,'Payroll'!AJ325,'Payroll'!AJ345,'Payroll'!AJ365,'Payroll'!AJ385,'Payroll'!AJ405,'Payroll'!AJ425,'Payroll'!AJ445,'Payroll'!AJ465,'Payroll'!AJ485,'Payroll'!AJ505,'Payroll'!AJ525,'Payroll'!AJ545,'Payroll'!AJ565,'Payroll'!AJ585,'Payroll'!AJ605,'Payroll'!AJ625,'Payroll'!AJ645,'Payroll'!AJ665,'Payroll'!AJ685,'Payroll'!AJ705,'Payroll'!AJ725,'Payroll'!AJ745,'Payroll'!AJ765,'Payroll'!AJ785,'Payroll'!AJ805,'Payroll'!AJ825,'Payroll'!AJ845,'Payroll'!AJ865,'Payroll'!AJ885,'Payroll'!AJ905,'Payroll'!AJ925,'Payroll'!AJ945,'Payroll'!AJ965,'Payroll'!AJ985,'Payroll'!AJ1005,'Payroll'!AJ1025,'Payroll'!AJ1045,'Payroll'!AJ1065,'Payroll'!AJ1085,'Payroll'!AJ1105,'Payroll'!AJ1125,'Payroll'!AJ1145,'Payroll'!AJ1165,'Payroll'!AJ1185,'Payroll'!AJ1205)</f>
        <v>355.34407893749994</v>
      </c>
      <c r="AK22" s="35">
        <f>SUM('Payroll'!AK25,'Payroll'!AK45,'Payroll'!AK65,'Payroll'!AK85,'Payroll'!AK105,'Payroll'!AK125,'Payroll'!AK145,'Payroll'!AK165,'Payroll'!AK185,'Payroll'!AK205,'Payroll'!AK225,'Payroll'!AK245,'Payroll'!AK265,'Payroll'!AK285,'Payroll'!AK305,'Payroll'!AK325,'Payroll'!AK345,'Payroll'!AK365,'Payroll'!AK385,'Payroll'!AK405,'Payroll'!AK425,'Payroll'!AK445,'Payroll'!AK465,'Payroll'!AK485,'Payroll'!AK505,'Payroll'!AK525,'Payroll'!AK545,'Payroll'!AK565,'Payroll'!AK585,'Payroll'!AK605,'Payroll'!AK625,'Payroll'!AK645,'Payroll'!AK665,'Payroll'!AK685,'Payroll'!AK705,'Payroll'!AK725,'Payroll'!AK745,'Payroll'!AK765,'Payroll'!AK785,'Payroll'!AK805,'Payroll'!AK825,'Payroll'!AK845,'Payroll'!AK865,'Payroll'!AK885,'Payroll'!AK905,'Payroll'!AK925,'Payroll'!AK945,'Payroll'!AK965,'Payroll'!AK985,'Payroll'!AK1005,'Payroll'!AK1025,'Payroll'!AK1045,'Payroll'!AK1065,'Payroll'!AK1085,'Payroll'!AK1105,'Payroll'!AK1125,'Payroll'!AK1145,'Payroll'!AK1165,'Payroll'!AK1185,'Payroll'!AK1205)</f>
        <v>355.34407893749994</v>
      </c>
      <c r="AL22" s="35">
        <f>SUM('Payroll'!AL25,'Payroll'!AL45,'Payroll'!AL65,'Payroll'!AL85,'Payroll'!AL105,'Payroll'!AL125,'Payroll'!AL145,'Payroll'!AL165,'Payroll'!AL185,'Payroll'!AL205,'Payroll'!AL225,'Payroll'!AL245,'Payroll'!AL265,'Payroll'!AL285,'Payroll'!AL305,'Payroll'!AL325,'Payroll'!AL345,'Payroll'!AL365,'Payroll'!AL385,'Payroll'!AL405,'Payroll'!AL425,'Payroll'!AL445,'Payroll'!AL465,'Payroll'!AL485,'Payroll'!AL505,'Payroll'!AL525,'Payroll'!AL545,'Payroll'!AL565,'Payroll'!AL585,'Payroll'!AL605,'Payroll'!AL625,'Payroll'!AL645,'Payroll'!AL665,'Payroll'!AL685,'Payroll'!AL705,'Payroll'!AL725,'Payroll'!AL745,'Payroll'!AL765,'Payroll'!AL785,'Payroll'!AL805,'Payroll'!AL825,'Payroll'!AL845,'Payroll'!AL865,'Payroll'!AL885,'Payroll'!AL905,'Payroll'!AL925,'Payroll'!AL945,'Payroll'!AL965,'Payroll'!AL985,'Payroll'!AL1005,'Payroll'!AL1025,'Payroll'!AL1045,'Payroll'!AL1065,'Payroll'!AL1085,'Payroll'!AL1105,'Payroll'!AL1125,'Payroll'!AL1145,'Payroll'!AL1165,'Payroll'!AL1185,'Payroll'!AL1205)</f>
        <v>355.34407893749994</v>
      </c>
      <c r="AM22" s="35">
        <f>SUM('Payroll'!AM25,'Payroll'!AM45,'Payroll'!AM65,'Payroll'!AM85,'Payroll'!AM105,'Payroll'!AM125,'Payroll'!AM145,'Payroll'!AM165,'Payroll'!AM185,'Payroll'!AM205,'Payroll'!AM225,'Payroll'!AM245,'Payroll'!AM265,'Payroll'!AM285,'Payroll'!AM305,'Payroll'!AM325,'Payroll'!AM345,'Payroll'!AM365,'Payroll'!AM385,'Payroll'!AM405,'Payroll'!AM425,'Payroll'!AM445,'Payroll'!AM465,'Payroll'!AM485,'Payroll'!AM505,'Payroll'!AM525,'Payroll'!AM545,'Payroll'!AM565,'Payroll'!AM585,'Payroll'!AM605,'Payroll'!AM625,'Payroll'!AM645,'Payroll'!AM665,'Payroll'!AM685,'Payroll'!AM705,'Payroll'!AM725,'Payroll'!AM745,'Payroll'!AM765,'Payroll'!AM785,'Payroll'!AM805,'Payroll'!AM825,'Payroll'!AM845,'Payroll'!AM865,'Payroll'!AM885,'Payroll'!AM905,'Payroll'!AM925,'Payroll'!AM945,'Payroll'!AM965,'Payroll'!AM985,'Payroll'!AM1005,'Payroll'!AM1025,'Payroll'!AM1045,'Payroll'!AM1065,'Payroll'!AM1085,'Payroll'!AM1105,'Payroll'!AM1125,'Payroll'!AM1145,'Payroll'!AM1165,'Payroll'!AM1185,'Payroll'!AM1205)</f>
        <v>355.34407893749994</v>
      </c>
      <c r="AN22" s="35">
        <f>SUM('Payroll'!AN25,'Payroll'!AN45,'Payroll'!AN65,'Payroll'!AN85,'Payroll'!AN105,'Payroll'!AN125,'Payroll'!AN145,'Payroll'!AN165,'Payroll'!AN185,'Payroll'!AN205,'Payroll'!AN225,'Payroll'!AN245,'Payroll'!AN265,'Payroll'!AN285,'Payroll'!AN305,'Payroll'!AN325,'Payroll'!AN345,'Payroll'!AN365,'Payroll'!AN385,'Payroll'!AN405,'Payroll'!AN425,'Payroll'!AN445,'Payroll'!AN465,'Payroll'!AN485,'Payroll'!AN505,'Payroll'!AN525,'Payroll'!AN545,'Payroll'!AN565,'Payroll'!AN585,'Payroll'!AN605,'Payroll'!AN625,'Payroll'!AN645,'Payroll'!AN665,'Payroll'!AN685,'Payroll'!AN705,'Payroll'!AN725,'Payroll'!AN745,'Payroll'!AN765,'Payroll'!AN785,'Payroll'!AN805,'Payroll'!AN825,'Payroll'!AN845,'Payroll'!AN865,'Payroll'!AN885,'Payroll'!AN905,'Payroll'!AN925,'Payroll'!AN945,'Payroll'!AN965,'Payroll'!AN985,'Payroll'!AN1005,'Payroll'!AN1025,'Payroll'!AN1045,'Payroll'!AN1065,'Payroll'!AN1085,'Payroll'!AN1105,'Payroll'!AN1125,'Payroll'!AN1145,'Payroll'!AN1165,'Payroll'!AN1185,'Payroll'!AN1205)</f>
        <v>355.34407893749994</v>
      </c>
      <c r="AO22" s="35">
        <f>SUM('Payroll'!AO25,'Payroll'!AO45,'Payroll'!AO65,'Payroll'!AO85,'Payroll'!AO105,'Payroll'!AO125,'Payroll'!AO145,'Payroll'!AO165,'Payroll'!AO185,'Payroll'!AO205,'Payroll'!AO225,'Payroll'!AO245,'Payroll'!AO265,'Payroll'!AO285,'Payroll'!AO305,'Payroll'!AO325,'Payroll'!AO345,'Payroll'!AO365,'Payroll'!AO385,'Payroll'!AO405,'Payroll'!AO425,'Payroll'!AO445,'Payroll'!AO465,'Payroll'!AO485,'Payroll'!AO505,'Payroll'!AO525,'Payroll'!AO545,'Payroll'!AO565,'Payroll'!AO585,'Payroll'!AO605,'Payroll'!AO625,'Payroll'!AO645,'Payroll'!AO665,'Payroll'!AO685,'Payroll'!AO705,'Payroll'!AO725,'Payroll'!AO745,'Payroll'!AO765,'Payroll'!AO785,'Payroll'!AO805,'Payroll'!AO825,'Payroll'!AO845,'Payroll'!AO865,'Payroll'!AO885,'Payroll'!AO905,'Payroll'!AO925,'Payroll'!AO945,'Payroll'!AO965,'Payroll'!AO985,'Payroll'!AO1005,'Payroll'!AO1025,'Payroll'!AO1045,'Payroll'!AO1065,'Payroll'!AO1085,'Payroll'!AO1105,'Payroll'!AO1125,'Payroll'!AO1145,'Payroll'!AO1165,'Payroll'!AO1185,'Payroll'!AO1205)</f>
        <v>355.34407893749994</v>
      </c>
      <c r="AP22" s="35">
        <f>SUM('Payroll'!AP25,'Payroll'!AP45,'Payroll'!AP65,'Payroll'!AP85,'Payroll'!AP105,'Payroll'!AP125,'Payroll'!AP145,'Payroll'!AP165,'Payroll'!AP185,'Payroll'!AP205,'Payroll'!AP225,'Payroll'!AP245,'Payroll'!AP265,'Payroll'!AP285,'Payroll'!AP305,'Payroll'!AP325,'Payroll'!AP345,'Payroll'!AP365,'Payroll'!AP385,'Payroll'!AP405,'Payroll'!AP425,'Payroll'!AP445,'Payroll'!AP465,'Payroll'!AP485,'Payroll'!AP505,'Payroll'!AP525,'Payroll'!AP545,'Payroll'!AP565,'Payroll'!AP585,'Payroll'!AP605,'Payroll'!AP625,'Payroll'!AP645,'Payroll'!AP665,'Payroll'!AP685,'Payroll'!AP705,'Payroll'!AP725,'Payroll'!AP745,'Payroll'!AP765,'Payroll'!AP785,'Payroll'!AP805,'Payroll'!AP825,'Payroll'!AP845,'Payroll'!AP865,'Payroll'!AP885,'Payroll'!AP905,'Payroll'!AP925,'Payroll'!AP945,'Payroll'!AP965,'Payroll'!AP985,'Payroll'!AP1005,'Payroll'!AP1025,'Payroll'!AP1045,'Payroll'!AP1065,'Payroll'!AP1085,'Payroll'!AP1105,'Payroll'!AP1125,'Payroll'!AP1145,'Payroll'!AP1165,'Payroll'!AP1185,'Payroll'!AP1205)</f>
        <v>355.34407893749994</v>
      </c>
      <c r="AQ22" s="35">
        <f>SUM('Payroll'!AQ25,'Payroll'!AQ45,'Payroll'!AQ65,'Payroll'!AQ85,'Payroll'!AQ105,'Payroll'!AQ125,'Payroll'!AQ145,'Payroll'!AQ165,'Payroll'!AQ185,'Payroll'!AQ205,'Payroll'!AQ225,'Payroll'!AQ245,'Payroll'!AQ265,'Payroll'!AQ285,'Payroll'!AQ305,'Payroll'!AQ325,'Payroll'!AQ345,'Payroll'!AQ365,'Payroll'!AQ385,'Payroll'!AQ405,'Payroll'!AQ425,'Payroll'!AQ445,'Payroll'!AQ465,'Payroll'!AQ485,'Payroll'!AQ505,'Payroll'!AQ525,'Payroll'!AQ545,'Payroll'!AQ565,'Payroll'!AQ585,'Payroll'!AQ605,'Payroll'!AQ625,'Payroll'!AQ645,'Payroll'!AQ665,'Payroll'!AQ685,'Payroll'!AQ705,'Payroll'!AQ725,'Payroll'!AQ745,'Payroll'!AQ765,'Payroll'!AQ785,'Payroll'!AQ805,'Payroll'!AQ825,'Payroll'!AQ845,'Payroll'!AQ865,'Payroll'!AQ885,'Payroll'!AQ905,'Payroll'!AQ925,'Payroll'!AQ945,'Payroll'!AQ965,'Payroll'!AQ985,'Payroll'!AQ1005,'Payroll'!AQ1025,'Payroll'!AQ1045,'Payroll'!AQ1065,'Payroll'!AQ1085,'Payroll'!AQ1105,'Payroll'!AQ1125,'Payroll'!AQ1145,'Payroll'!AQ1165,'Payroll'!AQ1185,'Payroll'!AQ1205)</f>
        <v>355.34407893749994</v>
      </c>
      <c r="AR22" s="35">
        <f>SUM('Payroll'!AR25,'Payroll'!AR45,'Payroll'!AR65,'Payroll'!AR85,'Payroll'!AR105,'Payroll'!AR125,'Payroll'!AR145,'Payroll'!AR165,'Payroll'!AR185,'Payroll'!AR205,'Payroll'!AR225,'Payroll'!AR245,'Payroll'!AR265,'Payroll'!AR285,'Payroll'!AR305,'Payroll'!AR325,'Payroll'!AR345,'Payroll'!AR365,'Payroll'!AR385,'Payroll'!AR405,'Payroll'!AR425,'Payroll'!AR445,'Payroll'!AR465,'Payroll'!AR485,'Payroll'!AR505,'Payroll'!AR525,'Payroll'!AR545,'Payroll'!AR565,'Payroll'!AR585,'Payroll'!AR605,'Payroll'!AR625,'Payroll'!AR645,'Payroll'!AR665,'Payroll'!AR685,'Payroll'!AR705,'Payroll'!AR725,'Payroll'!AR745,'Payroll'!AR765,'Payroll'!AR785,'Payroll'!AR805,'Payroll'!AR825,'Payroll'!AR845,'Payroll'!AR865,'Payroll'!AR885,'Payroll'!AR905,'Payroll'!AR925,'Payroll'!AR945,'Payroll'!AR965,'Payroll'!AR985,'Payroll'!AR1005,'Payroll'!AR1025,'Payroll'!AR1045,'Payroll'!AR1065,'Payroll'!AR1085,'Payroll'!AR1105,'Payroll'!AR1125,'Payroll'!AR1145,'Payroll'!AR1165,'Payroll'!AR1185,'Payroll'!AR1205)</f>
        <v>367.78112170031244</v>
      </c>
      <c r="AS22" s="35">
        <f>SUM('Payroll'!AS25,'Payroll'!AS45,'Payroll'!AS65,'Payroll'!AS85,'Payroll'!AS105,'Payroll'!AS125,'Payroll'!AS145,'Payroll'!AS165,'Payroll'!AS185,'Payroll'!AS205,'Payroll'!AS225,'Payroll'!AS245,'Payroll'!AS265,'Payroll'!AS285,'Payroll'!AS305,'Payroll'!AS325,'Payroll'!AS345,'Payroll'!AS365,'Payroll'!AS385,'Payroll'!AS405,'Payroll'!AS425,'Payroll'!AS445,'Payroll'!AS465,'Payroll'!AS485,'Payroll'!AS505,'Payroll'!AS525,'Payroll'!AS545,'Payroll'!AS565,'Payroll'!AS585,'Payroll'!AS605,'Payroll'!AS625,'Payroll'!AS645,'Payroll'!AS665,'Payroll'!AS685,'Payroll'!AS705,'Payroll'!AS725,'Payroll'!AS745,'Payroll'!AS765,'Payroll'!AS785,'Payroll'!AS805,'Payroll'!AS825,'Payroll'!AS845,'Payroll'!AS865,'Payroll'!AS885,'Payroll'!AS905,'Payroll'!AS925,'Payroll'!AS945,'Payroll'!AS965,'Payroll'!AS985,'Payroll'!AS1005,'Payroll'!AS1025,'Payroll'!AS1045,'Payroll'!AS1065,'Payroll'!AS1085,'Payroll'!AS1105,'Payroll'!AS1125,'Payroll'!AS1145,'Payroll'!AS1165,'Payroll'!AS1185,'Payroll'!AS1205)</f>
        <v>367.78112170031244</v>
      </c>
      <c r="AT22" s="35">
        <f>SUM('Payroll'!AT25,'Payroll'!AT45,'Payroll'!AT65,'Payroll'!AT85,'Payroll'!AT105,'Payroll'!AT125,'Payroll'!AT145,'Payroll'!AT165,'Payroll'!AT185,'Payroll'!AT205,'Payroll'!AT225,'Payroll'!AT245,'Payroll'!AT265,'Payroll'!AT285,'Payroll'!AT305,'Payroll'!AT325,'Payroll'!AT345,'Payroll'!AT365,'Payroll'!AT385,'Payroll'!AT405,'Payroll'!AT425,'Payroll'!AT445,'Payroll'!AT465,'Payroll'!AT485,'Payroll'!AT505,'Payroll'!AT525,'Payroll'!AT545,'Payroll'!AT565,'Payroll'!AT585,'Payroll'!AT605,'Payroll'!AT625,'Payroll'!AT645,'Payroll'!AT665,'Payroll'!AT685,'Payroll'!AT705,'Payroll'!AT725,'Payroll'!AT745,'Payroll'!AT765,'Payroll'!AT785,'Payroll'!AT805,'Payroll'!AT825,'Payroll'!AT845,'Payroll'!AT865,'Payroll'!AT885,'Payroll'!AT905,'Payroll'!AT925,'Payroll'!AT945,'Payroll'!AT965,'Payroll'!AT985,'Payroll'!AT1005,'Payroll'!AT1025,'Payroll'!AT1045,'Payroll'!AT1065,'Payroll'!AT1085,'Payroll'!AT1105,'Payroll'!AT1125,'Payroll'!AT1145,'Payroll'!AT1165,'Payroll'!AT1185,'Payroll'!AT1205)</f>
        <v>367.78112170031244</v>
      </c>
      <c r="AU22" s="35">
        <f>SUM('Payroll'!AU25,'Payroll'!AU45,'Payroll'!AU65,'Payroll'!AU85,'Payroll'!AU105,'Payroll'!AU125,'Payroll'!AU145,'Payroll'!AU165,'Payroll'!AU185,'Payroll'!AU205,'Payroll'!AU225,'Payroll'!AU245,'Payroll'!AU265,'Payroll'!AU285,'Payroll'!AU305,'Payroll'!AU325,'Payroll'!AU345,'Payroll'!AU365,'Payroll'!AU385,'Payroll'!AU405,'Payroll'!AU425,'Payroll'!AU445,'Payroll'!AU465,'Payroll'!AU485,'Payroll'!AU505,'Payroll'!AU525,'Payroll'!AU545,'Payroll'!AU565,'Payroll'!AU585,'Payroll'!AU605,'Payroll'!AU625,'Payroll'!AU645,'Payroll'!AU665,'Payroll'!AU685,'Payroll'!AU705,'Payroll'!AU725,'Payroll'!AU745,'Payroll'!AU765,'Payroll'!AU785,'Payroll'!AU805,'Payroll'!AU825,'Payroll'!AU845,'Payroll'!AU865,'Payroll'!AU885,'Payroll'!AU905,'Payroll'!AU925,'Payroll'!AU945,'Payroll'!AU965,'Payroll'!AU985,'Payroll'!AU1005,'Payroll'!AU1025,'Payroll'!AU1045,'Payroll'!AU1065,'Payroll'!AU1085,'Payroll'!AU1105,'Payroll'!AU1125,'Payroll'!AU1145,'Payroll'!AU1165,'Payroll'!AU1185,'Payroll'!AU1205)</f>
        <v>367.78112170031244</v>
      </c>
      <c r="AV22" s="35">
        <f>SUM('Payroll'!AV25,'Payroll'!AV45,'Payroll'!AV65,'Payroll'!AV85,'Payroll'!AV105,'Payroll'!AV125,'Payroll'!AV145,'Payroll'!AV165,'Payroll'!AV185,'Payroll'!AV205,'Payroll'!AV225,'Payroll'!AV245,'Payroll'!AV265,'Payroll'!AV285,'Payroll'!AV305,'Payroll'!AV325,'Payroll'!AV345,'Payroll'!AV365,'Payroll'!AV385,'Payroll'!AV405,'Payroll'!AV425,'Payroll'!AV445,'Payroll'!AV465,'Payroll'!AV485,'Payroll'!AV505,'Payroll'!AV525,'Payroll'!AV545,'Payroll'!AV565,'Payroll'!AV585,'Payroll'!AV605,'Payroll'!AV625,'Payroll'!AV645,'Payroll'!AV665,'Payroll'!AV685,'Payroll'!AV705,'Payroll'!AV725,'Payroll'!AV745,'Payroll'!AV765,'Payroll'!AV785,'Payroll'!AV805,'Payroll'!AV825,'Payroll'!AV845,'Payroll'!AV865,'Payroll'!AV885,'Payroll'!AV905,'Payroll'!AV925,'Payroll'!AV945,'Payroll'!AV965,'Payroll'!AV985,'Payroll'!AV1005,'Payroll'!AV1025,'Payroll'!AV1045,'Payroll'!AV1065,'Payroll'!AV1085,'Payroll'!AV1105,'Payroll'!AV1125,'Payroll'!AV1145,'Payroll'!AV1165,'Payroll'!AV1185,'Payroll'!AV1205)</f>
        <v>367.78112170031244</v>
      </c>
      <c r="AW22" s="35">
        <f>SUM('Payroll'!AW25,'Payroll'!AW45,'Payroll'!AW65,'Payroll'!AW85,'Payroll'!AW105,'Payroll'!AW125,'Payroll'!AW145,'Payroll'!AW165,'Payroll'!AW185,'Payroll'!AW205,'Payroll'!AW225,'Payroll'!AW245,'Payroll'!AW265,'Payroll'!AW285,'Payroll'!AW305,'Payroll'!AW325,'Payroll'!AW345,'Payroll'!AW365,'Payroll'!AW385,'Payroll'!AW405,'Payroll'!AW425,'Payroll'!AW445,'Payroll'!AW465,'Payroll'!AW485,'Payroll'!AW505,'Payroll'!AW525,'Payroll'!AW545,'Payroll'!AW565,'Payroll'!AW585,'Payroll'!AW605,'Payroll'!AW625,'Payroll'!AW645,'Payroll'!AW665,'Payroll'!AW685,'Payroll'!AW705,'Payroll'!AW725,'Payroll'!AW745,'Payroll'!AW765,'Payroll'!AW785,'Payroll'!AW805,'Payroll'!AW825,'Payroll'!AW845,'Payroll'!AW865,'Payroll'!AW885,'Payroll'!AW905,'Payroll'!AW925,'Payroll'!AW945,'Payroll'!AW965,'Payroll'!AW985,'Payroll'!AW1005,'Payroll'!AW1025,'Payroll'!AW1045,'Payroll'!AW1065,'Payroll'!AW1085,'Payroll'!AW1105,'Payroll'!AW1125,'Payroll'!AW1145,'Payroll'!AW1165,'Payroll'!AW1185,'Payroll'!AW1205)</f>
        <v>367.78112170031244</v>
      </c>
      <c r="AX22" s="35">
        <f>SUM('Payroll'!AX25,'Payroll'!AX45,'Payroll'!AX65,'Payroll'!AX85,'Payroll'!AX105,'Payroll'!AX125,'Payroll'!AX145,'Payroll'!AX165,'Payroll'!AX185,'Payroll'!AX205,'Payroll'!AX225,'Payroll'!AX245,'Payroll'!AX265,'Payroll'!AX285,'Payroll'!AX305,'Payroll'!AX325,'Payroll'!AX345,'Payroll'!AX365,'Payroll'!AX385,'Payroll'!AX405,'Payroll'!AX425,'Payroll'!AX445,'Payroll'!AX465,'Payroll'!AX485,'Payroll'!AX505,'Payroll'!AX525,'Payroll'!AX545,'Payroll'!AX565,'Payroll'!AX585,'Payroll'!AX605,'Payroll'!AX625,'Payroll'!AX645,'Payroll'!AX665,'Payroll'!AX685,'Payroll'!AX705,'Payroll'!AX725,'Payroll'!AX745,'Payroll'!AX765,'Payroll'!AX785,'Payroll'!AX805,'Payroll'!AX825,'Payroll'!AX845,'Payroll'!AX865,'Payroll'!AX885,'Payroll'!AX905,'Payroll'!AX925,'Payroll'!AX945,'Payroll'!AX965,'Payroll'!AX985,'Payroll'!AX1005,'Payroll'!AX1025,'Payroll'!AX1045,'Payroll'!AX1065,'Payroll'!AX1085,'Payroll'!AX1105,'Payroll'!AX1125,'Payroll'!AX1145,'Payroll'!AX1165,'Payroll'!AX1185,'Payroll'!AX1205)</f>
        <v>367.78112170031244</v>
      </c>
      <c r="AY22" s="35">
        <f>SUM('Payroll'!AY25,'Payroll'!AY45,'Payroll'!AY65,'Payroll'!AY85,'Payroll'!AY105,'Payroll'!AY125,'Payroll'!AY145,'Payroll'!AY165,'Payroll'!AY185,'Payroll'!AY205,'Payroll'!AY225,'Payroll'!AY245,'Payroll'!AY265,'Payroll'!AY285,'Payroll'!AY305,'Payroll'!AY325,'Payroll'!AY345,'Payroll'!AY365,'Payroll'!AY385,'Payroll'!AY405,'Payroll'!AY425,'Payroll'!AY445,'Payroll'!AY465,'Payroll'!AY485,'Payroll'!AY505,'Payroll'!AY525,'Payroll'!AY545,'Payroll'!AY565,'Payroll'!AY585,'Payroll'!AY605,'Payroll'!AY625,'Payroll'!AY645,'Payroll'!AY665,'Payroll'!AY685,'Payroll'!AY705,'Payroll'!AY725,'Payroll'!AY745,'Payroll'!AY765,'Payroll'!AY785,'Payroll'!AY805,'Payroll'!AY825,'Payroll'!AY845,'Payroll'!AY865,'Payroll'!AY885,'Payroll'!AY905,'Payroll'!AY925,'Payroll'!AY945,'Payroll'!AY965,'Payroll'!AY985,'Payroll'!AY1005,'Payroll'!AY1025,'Payroll'!AY1045,'Payroll'!AY1065,'Payroll'!AY1085,'Payroll'!AY1105,'Payroll'!AY1125,'Payroll'!AY1145,'Payroll'!AY1165,'Payroll'!AY1185,'Payroll'!AY1205)</f>
        <v>367.78112170031244</v>
      </c>
      <c r="AZ22" s="35">
        <f>SUM('Payroll'!AZ25,'Payroll'!AZ45,'Payroll'!AZ65,'Payroll'!AZ85,'Payroll'!AZ105,'Payroll'!AZ125,'Payroll'!AZ145,'Payroll'!AZ165,'Payroll'!AZ185,'Payroll'!AZ205,'Payroll'!AZ225,'Payroll'!AZ245,'Payroll'!AZ265,'Payroll'!AZ285,'Payroll'!AZ305,'Payroll'!AZ325,'Payroll'!AZ345,'Payroll'!AZ365,'Payroll'!AZ385,'Payroll'!AZ405,'Payroll'!AZ425,'Payroll'!AZ445,'Payroll'!AZ465,'Payroll'!AZ485,'Payroll'!AZ505,'Payroll'!AZ525,'Payroll'!AZ545,'Payroll'!AZ565,'Payroll'!AZ585,'Payroll'!AZ605,'Payroll'!AZ625,'Payroll'!AZ645,'Payroll'!AZ665,'Payroll'!AZ685,'Payroll'!AZ705,'Payroll'!AZ725,'Payroll'!AZ745,'Payroll'!AZ765,'Payroll'!AZ785,'Payroll'!AZ805,'Payroll'!AZ825,'Payroll'!AZ845,'Payroll'!AZ865,'Payroll'!AZ885,'Payroll'!AZ905,'Payroll'!AZ925,'Payroll'!AZ945,'Payroll'!AZ965,'Payroll'!AZ985,'Payroll'!AZ1005,'Payroll'!AZ1025,'Payroll'!AZ1045,'Payroll'!AZ1065,'Payroll'!AZ1085,'Payroll'!AZ1105,'Payroll'!AZ1125,'Payroll'!AZ1145,'Payroll'!AZ1165,'Payroll'!AZ1185,'Payroll'!AZ1205)</f>
        <v>367.78112170031244</v>
      </c>
      <c r="BA22" s="35">
        <f>SUM('Payroll'!BA25,'Payroll'!BA45,'Payroll'!BA65,'Payroll'!BA85,'Payroll'!BA105,'Payroll'!BA125,'Payroll'!BA145,'Payroll'!BA165,'Payroll'!BA185,'Payroll'!BA205,'Payroll'!BA225,'Payroll'!BA245,'Payroll'!BA265,'Payroll'!BA285,'Payroll'!BA305,'Payroll'!BA325,'Payroll'!BA345,'Payroll'!BA365,'Payroll'!BA385,'Payroll'!BA405,'Payroll'!BA425,'Payroll'!BA445,'Payroll'!BA465,'Payroll'!BA485,'Payroll'!BA505,'Payroll'!BA525,'Payroll'!BA545,'Payroll'!BA565,'Payroll'!BA585,'Payroll'!BA605,'Payroll'!BA625,'Payroll'!BA645,'Payroll'!BA665,'Payroll'!BA685,'Payroll'!BA705,'Payroll'!BA725,'Payroll'!BA745,'Payroll'!BA765,'Payroll'!BA785,'Payroll'!BA805,'Payroll'!BA825,'Payroll'!BA845,'Payroll'!BA865,'Payroll'!BA885,'Payroll'!BA905,'Payroll'!BA925,'Payroll'!BA945,'Payroll'!BA965,'Payroll'!BA985,'Payroll'!BA1005,'Payroll'!BA1025,'Payroll'!BA1045,'Payroll'!BA1065,'Payroll'!BA1085,'Payroll'!BA1105,'Payroll'!BA1125,'Payroll'!BA1145,'Payroll'!BA1165,'Payroll'!BA1185,'Payroll'!BA1205)</f>
        <v>367.78112170031244</v>
      </c>
      <c r="BB22" s="35">
        <f>SUM('Payroll'!BB25,'Payroll'!BB45,'Payroll'!BB65,'Payroll'!BB85,'Payroll'!BB105,'Payroll'!BB125,'Payroll'!BB145,'Payroll'!BB165,'Payroll'!BB185,'Payroll'!BB205,'Payroll'!BB225,'Payroll'!BB245,'Payroll'!BB265,'Payroll'!BB285,'Payroll'!BB305,'Payroll'!BB325,'Payroll'!BB345,'Payroll'!BB365,'Payroll'!BB385,'Payroll'!BB405,'Payroll'!BB425,'Payroll'!BB445,'Payroll'!BB465,'Payroll'!BB485,'Payroll'!BB505,'Payroll'!BB525,'Payroll'!BB545,'Payroll'!BB565,'Payroll'!BB585,'Payroll'!BB605,'Payroll'!BB625,'Payroll'!BB645,'Payroll'!BB665,'Payroll'!BB685,'Payroll'!BB705,'Payroll'!BB725,'Payroll'!BB745,'Payroll'!BB765,'Payroll'!BB785,'Payroll'!BB805,'Payroll'!BB825,'Payroll'!BB845,'Payroll'!BB865,'Payroll'!BB885,'Payroll'!BB905,'Payroll'!BB925,'Payroll'!BB945,'Payroll'!BB965,'Payroll'!BB985,'Payroll'!BB1005,'Payroll'!BB1025,'Payroll'!BB1045,'Payroll'!BB1065,'Payroll'!BB1085,'Payroll'!BB1105,'Payroll'!BB1125,'Payroll'!BB1145,'Payroll'!BB1165,'Payroll'!BB1185,'Payroll'!BB1205)</f>
        <v>367.78112170031244</v>
      </c>
      <c r="BC22" s="35">
        <f>SUM('Payroll'!BC25,'Payroll'!BC45,'Payroll'!BC65,'Payroll'!BC85,'Payroll'!BC105,'Payroll'!BC125,'Payroll'!BC145,'Payroll'!BC165,'Payroll'!BC185,'Payroll'!BC205,'Payroll'!BC225,'Payroll'!BC245,'Payroll'!BC265,'Payroll'!BC285,'Payroll'!BC305,'Payroll'!BC325,'Payroll'!BC345,'Payroll'!BC365,'Payroll'!BC385,'Payroll'!BC405,'Payroll'!BC425,'Payroll'!BC445,'Payroll'!BC465,'Payroll'!BC485,'Payroll'!BC505,'Payroll'!BC525,'Payroll'!BC545,'Payroll'!BC565,'Payroll'!BC585,'Payroll'!BC605,'Payroll'!BC625,'Payroll'!BC645,'Payroll'!BC665,'Payroll'!BC685,'Payroll'!BC705,'Payroll'!BC725,'Payroll'!BC745,'Payroll'!BC765,'Payroll'!BC785,'Payroll'!BC805,'Payroll'!BC825,'Payroll'!BC845,'Payroll'!BC865,'Payroll'!BC885,'Payroll'!BC905,'Payroll'!BC925,'Payroll'!BC945,'Payroll'!BC965,'Payroll'!BC985,'Payroll'!BC1005,'Payroll'!BC1025,'Payroll'!BC1045,'Payroll'!BC1065,'Payroll'!BC1085,'Payroll'!BC1105,'Payroll'!BC1125,'Payroll'!BC1145,'Payroll'!BC1165,'Payroll'!BC1185,'Payroll'!BC1205)</f>
        <v>367.78112170031244</v>
      </c>
      <c r="BD22" s="35">
        <f>SUM('Payroll'!BD25,'Payroll'!BD45,'Payroll'!BD65,'Payroll'!BD85,'Payroll'!BD105,'Payroll'!BD125,'Payroll'!BD145,'Payroll'!BD165,'Payroll'!BD185,'Payroll'!BD205,'Payroll'!BD225,'Payroll'!BD245,'Payroll'!BD265,'Payroll'!BD285,'Payroll'!BD305,'Payroll'!BD325,'Payroll'!BD345,'Payroll'!BD365,'Payroll'!BD385,'Payroll'!BD405,'Payroll'!BD425,'Payroll'!BD445,'Payroll'!BD465,'Payroll'!BD485,'Payroll'!BD505,'Payroll'!BD525,'Payroll'!BD545,'Payroll'!BD565,'Payroll'!BD585,'Payroll'!BD605,'Payroll'!BD625,'Payroll'!BD645,'Payroll'!BD665,'Payroll'!BD685,'Payroll'!BD705,'Payroll'!BD725,'Payroll'!BD745,'Payroll'!BD765,'Payroll'!BD785,'Payroll'!BD805,'Payroll'!BD825,'Payroll'!BD845,'Payroll'!BD865,'Payroll'!BD885,'Payroll'!BD905,'Payroll'!BD925,'Payroll'!BD945,'Payroll'!BD965,'Payroll'!BD985,'Payroll'!BD1005,'Payroll'!BD1025,'Payroll'!BD1045,'Payroll'!BD1065,'Payroll'!BD1085,'Payroll'!BD1105,'Payroll'!BD1125,'Payroll'!BD1145,'Payroll'!BD1165,'Payroll'!BD1185,'Payroll'!BD1205)</f>
        <v>380.6534609598233</v>
      </c>
      <c r="BE22" s="35">
        <f>SUM('Payroll'!BE25,'Payroll'!BE45,'Payroll'!BE65,'Payroll'!BE85,'Payroll'!BE105,'Payroll'!BE125,'Payroll'!BE145,'Payroll'!BE165,'Payroll'!BE185,'Payroll'!BE205,'Payroll'!BE225,'Payroll'!BE245,'Payroll'!BE265,'Payroll'!BE285,'Payroll'!BE305,'Payroll'!BE325,'Payroll'!BE345,'Payroll'!BE365,'Payroll'!BE385,'Payroll'!BE405,'Payroll'!BE425,'Payroll'!BE445,'Payroll'!BE465,'Payroll'!BE485,'Payroll'!BE505,'Payroll'!BE525,'Payroll'!BE545,'Payroll'!BE565,'Payroll'!BE585,'Payroll'!BE605,'Payroll'!BE625,'Payroll'!BE645,'Payroll'!BE665,'Payroll'!BE685,'Payroll'!BE705,'Payroll'!BE725,'Payroll'!BE745,'Payroll'!BE765,'Payroll'!BE785,'Payroll'!BE805,'Payroll'!BE825,'Payroll'!BE845,'Payroll'!BE865,'Payroll'!BE885,'Payroll'!BE905,'Payroll'!BE925,'Payroll'!BE945,'Payroll'!BE965,'Payroll'!BE985,'Payroll'!BE1005,'Payroll'!BE1025,'Payroll'!BE1045,'Payroll'!BE1065,'Payroll'!BE1085,'Payroll'!BE1105,'Payroll'!BE1125,'Payroll'!BE1145,'Payroll'!BE1165,'Payroll'!BE1185,'Payroll'!BE1205)</f>
        <v>380.6534609598233</v>
      </c>
      <c r="BF22" s="35">
        <f>SUM('Payroll'!BF25,'Payroll'!BF45,'Payroll'!BF65,'Payroll'!BF85,'Payroll'!BF105,'Payroll'!BF125,'Payroll'!BF145,'Payroll'!BF165,'Payroll'!BF185,'Payroll'!BF205,'Payroll'!BF225,'Payroll'!BF245,'Payroll'!BF265,'Payroll'!BF285,'Payroll'!BF305,'Payroll'!BF325,'Payroll'!BF345,'Payroll'!BF365,'Payroll'!BF385,'Payroll'!BF405,'Payroll'!BF425,'Payroll'!BF445,'Payroll'!BF465,'Payroll'!BF485,'Payroll'!BF505,'Payroll'!BF525,'Payroll'!BF545,'Payroll'!BF565,'Payroll'!BF585,'Payroll'!BF605,'Payroll'!BF625,'Payroll'!BF645,'Payroll'!BF665,'Payroll'!BF685,'Payroll'!BF705,'Payroll'!BF725,'Payroll'!BF745,'Payroll'!BF765,'Payroll'!BF785,'Payroll'!BF805,'Payroll'!BF825,'Payroll'!BF845,'Payroll'!BF865,'Payroll'!BF885,'Payroll'!BF905,'Payroll'!BF925,'Payroll'!BF945,'Payroll'!BF965,'Payroll'!BF985,'Payroll'!BF1005,'Payroll'!BF1025,'Payroll'!BF1045,'Payroll'!BF1065,'Payroll'!BF1085,'Payroll'!BF1105,'Payroll'!BF1125,'Payroll'!BF1145,'Payroll'!BF1165,'Payroll'!BF1185,'Payroll'!BF1205)</f>
        <v>380.6534609598233</v>
      </c>
      <c r="BG22" s="35">
        <f>SUM('Payroll'!BG25,'Payroll'!BG45,'Payroll'!BG65,'Payroll'!BG85,'Payroll'!BG105,'Payroll'!BG125,'Payroll'!BG145,'Payroll'!BG165,'Payroll'!BG185,'Payroll'!BG205,'Payroll'!BG225,'Payroll'!BG245,'Payroll'!BG265,'Payroll'!BG285,'Payroll'!BG305,'Payroll'!BG325,'Payroll'!BG345,'Payroll'!BG365,'Payroll'!BG385,'Payroll'!BG405,'Payroll'!BG425,'Payroll'!BG445,'Payroll'!BG465,'Payroll'!BG485,'Payroll'!BG505,'Payroll'!BG525,'Payroll'!BG545,'Payroll'!BG565,'Payroll'!BG585,'Payroll'!BG605,'Payroll'!BG625,'Payroll'!BG645,'Payroll'!BG665,'Payroll'!BG685,'Payroll'!BG705,'Payroll'!BG725,'Payroll'!BG745,'Payroll'!BG765,'Payroll'!BG785,'Payroll'!BG805,'Payroll'!BG825,'Payroll'!BG845,'Payroll'!BG865,'Payroll'!BG885,'Payroll'!BG905,'Payroll'!BG925,'Payroll'!BG945,'Payroll'!BG965,'Payroll'!BG985,'Payroll'!BG1005,'Payroll'!BG1025,'Payroll'!BG1045,'Payroll'!BG1065,'Payroll'!BG1085,'Payroll'!BG1105,'Payroll'!BG1125,'Payroll'!BG1145,'Payroll'!BG1165,'Payroll'!BG1185,'Payroll'!BG1205)</f>
        <v>380.6534609598233</v>
      </c>
      <c r="BH22" s="35">
        <f>SUM('Payroll'!BH25,'Payroll'!BH45,'Payroll'!BH65,'Payroll'!BH85,'Payroll'!BH105,'Payroll'!BH125,'Payroll'!BH145,'Payroll'!BH165,'Payroll'!BH185,'Payroll'!BH205,'Payroll'!BH225,'Payroll'!BH245,'Payroll'!BH265,'Payroll'!BH285,'Payroll'!BH305,'Payroll'!BH325,'Payroll'!BH345,'Payroll'!BH365,'Payroll'!BH385,'Payroll'!BH405,'Payroll'!BH425,'Payroll'!BH445,'Payroll'!BH465,'Payroll'!BH485,'Payroll'!BH505,'Payroll'!BH525,'Payroll'!BH545,'Payroll'!BH565,'Payroll'!BH585,'Payroll'!BH605,'Payroll'!BH625,'Payroll'!BH645,'Payroll'!BH665,'Payroll'!BH685,'Payroll'!BH705,'Payroll'!BH725,'Payroll'!BH745,'Payroll'!BH765,'Payroll'!BH785,'Payroll'!BH805,'Payroll'!BH825,'Payroll'!BH845,'Payroll'!BH865,'Payroll'!BH885,'Payroll'!BH905,'Payroll'!BH925,'Payroll'!BH945,'Payroll'!BH965,'Payroll'!BH985,'Payroll'!BH1005,'Payroll'!BH1025,'Payroll'!BH1045,'Payroll'!BH1065,'Payroll'!BH1085,'Payroll'!BH1105,'Payroll'!BH1125,'Payroll'!BH1145,'Payroll'!BH1165,'Payroll'!BH1185,'Payroll'!BH1205)</f>
        <v>380.6534609598233</v>
      </c>
      <c r="BI22" s="35">
        <f>SUM('Payroll'!BI25,'Payroll'!BI45,'Payroll'!BI65,'Payroll'!BI85,'Payroll'!BI105,'Payroll'!BI125,'Payroll'!BI145,'Payroll'!BI165,'Payroll'!BI185,'Payroll'!BI205,'Payroll'!BI225,'Payroll'!BI245,'Payroll'!BI265,'Payroll'!BI285,'Payroll'!BI305,'Payroll'!BI325,'Payroll'!BI345,'Payroll'!BI365,'Payroll'!BI385,'Payroll'!BI405,'Payroll'!BI425,'Payroll'!BI445,'Payroll'!BI465,'Payroll'!BI485,'Payroll'!BI505,'Payroll'!BI525,'Payroll'!BI545,'Payroll'!BI565,'Payroll'!BI585,'Payroll'!BI605,'Payroll'!BI625,'Payroll'!BI645,'Payroll'!BI665,'Payroll'!BI685,'Payroll'!BI705,'Payroll'!BI725,'Payroll'!BI745,'Payroll'!BI765,'Payroll'!BI785,'Payroll'!BI805,'Payroll'!BI825,'Payroll'!BI845,'Payroll'!BI865,'Payroll'!BI885,'Payroll'!BI905,'Payroll'!BI925,'Payroll'!BI945,'Payroll'!BI965,'Payroll'!BI985,'Payroll'!BI1005,'Payroll'!BI1025,'Payroll'!BI1045,'Payroll'!BI1065,'Payroll'!BI1085,'Payroll'!BI1105,'Payroll'!BI1125,'Payroll'!BI1145,'Payroll'!BI1165,'Payroll'!BI1185,'Payroll'!BI1205)</f>
        <v>380.6534609598233</v>
      </c>
      <c r="BJ22" s="35">
        <f>SUM('Payroll'!BJ25,'Payroll'!BJ45,'Payroll'!BJ65,'Payroll'!BJ85,'Payroll'!BJ105,'Payroll'!BJ125,'Payroll'!BJ145,'Payroll'!BJ165,'Payroll'!BJ185,'Payroll'!BJ205,'Payroll'!BJ225,'Payroll'!BJ245,'Payroll'!BJ265,'Payroll'!BJ285,'Payroll'!BJ305,'Payroll'!BJ325,'Payroll'!BJ345,'Payroll'!BJ365,'Payroll'!BJ385,'Payroll'!BJ405,'Payroll'!BJ425,'Payroll'!BJ445,'Payroll'!BJ465,'Payroll'!BJ485,'Payroll'!BJ505,'Payroll'!BJ525,'Payroll'!BJ545,'Payroll'!BJ565,'Payroll'!BJ585,'Payroll'!BJ605,'Payroll'!BJ625,'Payroll'!BJ645,'Payroll'!BJ665,'Payroll'!BJ685,'Payroll'!BJ705,'Payroll'!BJ725,'Payroll'!BJ745,'Payroll'!BJ765,'Payroll'!BJ785,'Payroll'!BJ805,'Payroll'!BJ825,'Payroll'!BJ845,'Payroll'!BJ865,'Payroll'!BJ885,'Payroll'!BJ905,'Payroll'!BJ925,'Payroll'!BJ945,'Payroll'!BJ965,'Payroll'!BJ985,'Payroll'!BJ1005,'Payroll'!BJ1025,'Payroll'!BJ1045,'Payroll'!BJ1065,'Payroll'!BJ1085,'Payroll'!BJ1105,'Payroll'!BJ1125,'Payroll'!BJ1145,'Payroll'!BJ1165,'Payroll'!BJ1185,'Payroll'!BJ1205)</f>
        <v>380.6534609598233</v>
      </c>
      <c r="BK22" s="35">
        <f>SUM('Payroll'!BK25,'Payroll'!BK45,'Payroll'!BK65,'Payroll'!BK85,'Payroll'!BK105,'Payroll'!BK125,'Payroll'!BK145,'Payroll'!BK165,'Payroll'!BK185,'Payroll'!BK205,'Payroll'!BK225,'Payroll'!BK245,'Payroll'!BK265,'Payroll'!BK285,'Payroll'!BK305,'Payroll'!BK325,'Payroll'!BK345,'Payroll'!BK365,'Payroll'!BK385,'Payroll'!BK405,'Payroll'!BK425,'Payroll'!BK445,'Payroll'!BK465,'Payroll'!BK485,'Payroll'!BK505,'Payroll'!BK525,'Payroll'!BK545,'Payroll'!BK565,'Payroll'!BK585,'Payroll'!BK605,'Payroll'!BK625,'Payroll'!BK645,'Payroll'!BK665,'Payroll'!BK685,'Payroll'!BK705,'Payroll'!BK725,'Payroll'!BK745,'Payroll'!BK765,'Payroll'!BK785,'Payroll'!BK805,'Payroll'!BK825,'Payroll'!BK845,'Payroll'!BK865,'Payroll'!BK885,'Payroll'!BK905,'Payroll'!BK925,'Payroll'!BK945,'Payroll'!BK965,'Payroll'!BK985,'Payroll'!BK1005,'Payroll'!BK1025,'Payroll'!BK1045,'Payroll'!BK1065,'Payroll'!BK1085,'Payroll'!BK1105,'Payroll'!BK1125,'Payroll'!BK1145,'Payroll'!BK1165,'Payroll'!BK1185,'Payroll'!BK1205)</f>
        <v>380.6534609598233</v>
      </c>
      <c r="BL22" s="35">
        <f>SUM('Payroll'!BL25,'Payroll'!BL45,'Payroll'!BL65,'Payroll'!BL85,'Payroll'!BL105,'Payroll'!BL125,'Payroll'!BL145,'Payroll'!BL165,'Payroll'!BL185,'Payroll'!BL205,'Payroll'!BL225,'Payroll'!BL245,'Payroll'!BL265,'Payroll'!BL285,'Payroll'!BL305,'Payroll'!BL325,'Payroll'!BL345,'Payroll'!BL365,'Payroll'!BL385,'Payroll'!BL405,'Payroll'!BL425,'Payroll'!BL445,'Payroll'!BL465,'Payroll'!BL485,'Payroll'!BL505,'Payroll'!BL525,'Payroll'!BL545,'Payroll'!BL565,'Payroll'!BL585,'Payroll'!BL605,'Payroll'!BL625,'Payroll'!BL645,'Payroll'!BL665,'Payroll'!BL685,'Payroll'!BL705,'Payroll'!BL725,'Payroll'!BL745,'Payroll'!BL765,'Payroll'!BL785,'Payroll'!BL805,'Payroll'!BL825,'Payroll'!BL845,'Payroll'!BL865,'Payroll'!BL885,'Payroll'!BL905,'Payroll'!BL925,'Payroll'!BL945,'Payroll'!BL965,'Payroll'!BL985,'Payroll'!BL1005,'Payroll'!BL1025,'Payroll'!BL1045,'Payroll'!BL1065,'Payroll'!BL1085,'Payroll'!BL1105,'Payroll'!BL1125,'Payroll'!BL1145,'Payroll'!BL1165,'Payroll'!BL1185,'Payroll'!BL1205)</f>
        <v>380.6534609598233</v>
      </c>
      <c r="BM22" s="35">
        <f>SUM('Payroll'!BM25,'Payroll'!BM45,'Payroll'!BM65,'Payroll'!BM85,'Payroll'!BM105,'Payroll'!BM125,'Payroll'!BM145,'Payroll'!BM165,'Payroll'!BM185,'Payroll'!BM205,'Payroll'!BM225,'Payroll'!BM245,'Payroll'!BM265,'Payroll'!BM285,'Payroll'!BM305,'Payroll'!BM325,'Payroll'!BM345,'Payroll'!BM365,'Payroll'!BM385,'Payroll'!BM405,'Payroll'!BM425,'Payroll'!BM445,'Payroll'!BM465,'Payroll'!BM485,'Payroll'!BM505,'Payroll'!BM525,'Payroll'!BM545,'Payroll'!BM565,'Payroll'!BM585,'Payroll'!BM605,'Payroll'!BM625,'Payroll'!BM645,'Payroll'!BM665,'Payroll'!BM685,'Payroll'!BM705,'Payroll'!BM725,'Payroll'!BM745,'Payroll'!BM765,'Payroll'!BM785,'Payroll'!BM805,'Payroll'!BM825,'Payroll'!BM845,'Payroll'!BM865,'Payroll'!BM885,'Payroll'!BM905,'Payroll'!BM925,'Payroll'!BM945,'Payroll'!BM965,'Payroll'!BM985,'Payroll'!BM1005,'Payroll'!BM1025,'Payroll'!BM1045,'Payroll'!BM1065,'Payroll'!BM1085,'Payroll'!BM1105,'Payroll'!BM1125,'Payroll'!BM1145,'Payroll'!BM1165,'Payroll'!BM1185,'Payroll'!BM1205)</f>
        <v>380.6534609598233</v>
      </c>
      <c r="BN22" s="35">
        <f>SUM('Payroll'!BN25,'Payroll'!BN45,'Payroll'!BN65,'Payroll'!BN85,'Payroll'!BN105,'Payroll'!BN125,'Payroll'!BN145,'Payroll'!BN165,'Payroll'!BN185,'Payroll'!BN205,'Payroll'!BN225,'Payroll'!BN245,'Payroll'!BN265,'Payroll'!BN285,'Payroll'!BN305,'Payroll'!BN325,'Payroll'!BN345,'Payroll'!BN365,'Payroll'!BN385,'Payroll'!BN405,'Payroll'!BN425,'Payroll'!BN445,'Payroll'!BN465,'Payroll'!BN485,'Payroll'!BN505,'Payroll'!BN525,'Payroll'!BN545,'Payroll'!BN565,'Payroll'!BN585,'Payroll'!BN605,'Payroll'!BN625,'Payroll'!BN645,'Payroll'!BN665,'Payroll'!BN685,'Payroll'!BN705,'Payroll'!BN725,'Payroll'!BN745,'Payroll'!BN765,'Payroll'!BN785,'Payroll'!BN805,'Payroll'!BN825,'Payroll'!BN845,'Payroll'!BN865,'Payroll'!BN885,'Payroll'!BN905,'Payroll'!BN925,'Payroll'!BN945,'Payroll'!BN965,'Payroll'!BN985,'Payroll'!BN1005,'Payroll'!BN1025,'Payroll'!BN1045,'Payroll'!BN1065,'Payroll'!BN1085,'Payroll'!BN1105,'Payroll'!BN1125,'Payroll'!BN1145,'Payroll'!BN1165,'Payroll'!BN1185,'Payroll'!BN1205)</f>
        <v>380.6534609598233</v>
      </c>
      <c r="BO22" s="35">
        <f>SUM('Payroll'!BO25,'Payroll'!BO45,'Payroll'!BO65,'Payroll'!BO85,'Payroll'!BO105,'Payroll'!BO125,'Payroll'!BO145,'Payroll'!BO165,'Payroll'!BO185,'Payroll'!BO205,'Payroll'!BO225,'Payroll'!BO245,'Payroll'!BO265,'Payroll'!BO285,'Payroll'!BO305,'Payroll'!BO325,'Payroll'!BO345,'Payroll'!BO365,'Payroll'!BO385,'Payroll'!BO405,'Payroll'!BO425,'Payroll'!BO445,'Payroll'!BO465,'Payroll'!BO485,'Payroll'!BO505,'Payroll'!BO525,'Payroll'!BO545,'Payroll'!BO565,'Payroll'!BO585,'Payroll'!BO605,'Payroll'!BO625,'Payroll'!BO645,'Payroll'!BO665,'Payroll'!BO685,'Payroll'!BO705,'Payroll'!BO725,'Payroll'!BO745,'Payroll'!BO765,'Payroll'!BO785,'Payroll'!BO805,'Payroll'!BO825,'Payroll'!BO845,'Payroll'!BO865,'Payroll'!BO885,'Payroll'!BO905,'Payroll'!BO925,'Payroll'!BO945,'Payroll'!BO965,'Payroll'!BO985,'Payroll'!BO1005,'Payroll'!BO1025,'Payroll'!BO1045,'Payroll'!BO1065,'Payroll'!BO1085,'Payroll'!BO1105,'Payroll'!BO1125,'Payroll'!BO1145,'Payroll'!BO1165,'Payroll'!BO1185,'Payroll'!BO1205)</f>
        <v>380.6534609598233</v>
      </c>
    </row>
    <row r="23" ht="28" customHeight="1">
      <c r="A23" s="2" t="str">
        <v>PPL.TOTAL</v>
      </c>
      <c r="B23" s="6" t="str">
        <v>Payroll cost: salaries plus employer contributions</v>
      </c>
      <c r="C23" s="2" t="str">
        <v>EUR</v>
      </c>
      <c r="D23" s="2" t="str">
        <v>SUM</v>
      </c>
      <c r="E23" s="36">
        <f>SUM(H23:BO23)</f>
        <v>7756532.468711669</v>
      </c>
      <c r="F23" s="6" t="str"/>
      <c r="G23" s="2"/>
      <c r="H23" s="35">
        <f>SUM('Payroll'!H26,'Payroll'!H46,'Payroll'!H66,'Payroll'!H86,'Payroll'!H106,'Payroll'!H126,'Payroll'!H146,'Payroll'!H166,'Payroll'!H186,'Payroll'!H206,'Payroll'!H226,'Payroll'!H246,'Payroll'!H266,'Payroll'!H286,'Payroll'!H306,'Payroll'!H326,'Payroll'!H346,'Payroll'!H366,'Payroll'!H386,'Payroll'!H406,'Payroll'!H426,'Payroll'!H446,'Payroll'!H466,'Payroll'!H486,'Payroll'!H506,'Payroll'!H526,'Payroll'!H546,'Payroll'!H566,'Payroll'!H586,'Payroll'!H606,'Payroll'!H626,'Payroll'!H646,'Payroll'!H666,'Payroll'!H686,'Payroll'!H706,'Payroll'!H726,'Payroll'!H746,'Payroll'!H766,'Payroll'!H786,'Payroll'!H806,'Payroll'!H826,'Payroll'!H846,'Payroll'!H866,'Payroll'!H886,'Payroll'!H906,'Payroll'!H926,'Payroll'!H946,'Payroll'!H966,'Payroll'!H986,'Payroll'!H1006,'Payroll'!H1026,'Payroll'!H1046,'Payroll'!H1066,'Payroll'!H1086,'Payroll'!H1106,'Payroll'!H1126,'Payroll'!H1146,'Payroll'!H1166,'Payroll'!H1186,'Payroll'!H1206)</f>
        <v>20363.861249999998</v>
      </c>
      <c r="I23" s="35">
        <f>SUM('Payroll'!I26,'Payroll'!I46,'Payroll'!I66,'Payroll'!I86,'Payroll'!I106,'Payroll'!I126,'Payroll'!I146,'Payroll'!I166,'Payroll'!I186,'Payroll'!I206,'Payroll'!I226,'Payroll'!I246,'Payroll'!I266,'Payroll'!I286,'Payroll'!I306,'Payroll'!I326,'Payroll'!I346,'Payroll'!I366,'Payroll'!I386,'Payroll'!I406,'Payroll'!I426,'Payroll'!I446,'Payroll'!I466,'Payroll'!I486,'Payroll'!I506,'Payroll'!I526,'Payroll'!I546,'Payroll'!I566,'Payroll'!I586,'Payroll'!I606,'Payroll'!I626,'Payroll'!I646,'Payroll'!I666,'Payroll'!I686,'Payroll'!I706,'Payroll'!I726,'Payroll'!I746,'Payroll'!I766,'Payroll'!I786,'Payroll'!I806,'Payroll'!I826,'Payroll'!I846,'Payroll'!I866,'Payroll'!I886,'Payroll'!I906,'Payroll'!I926,'Payroll'!I946,'Payroll'!I966,'Payroll'!I986,'Payroll'!I1006,'Payroll'!I1026,'Payroll'!I1046,'Payroll'!I1066,'Payroll'!I1086,'Payroll'!I1106,'Payroll'!I1126,'Payroll'!I1146,'Payroll'!I1166,'Payroll'!I1186,'Payroll'!I1206)</f>
        <v>29860.222499999996</v>
      </c>
      <c r="J23" s="35">
        <f>SUM('Payroll'!J26,'Payroll'!J46,'Payroll'!J66,'Payroll'!J86,'Payroll'!J106,'Payroll'!J126,'Payroll'!J146,'Payroll'!J166,'Payroll'!J186,'Payroll'!J206,'Payroll'!J226,'Payroll'!J246,'Payroll'!J266,'Payroll'!J286,'Payroll'!J306,'Payroll'!J326,'Payroll'!J346,'Payroll'!J366,'Payroll'!J386,'Payroll'!J406,'Payroll'!J426,'Payroll'!J446,'Payroll'!J466,'Payroll'!J486,'Payroll'!J506,'Payroll'!J526,'Payroll'!J546,'Payroll'!J566,'Payroll'!J586,'Payroll'!J606,'Payroll'!J626,'Payroll'!J646,'Payroll'!J666,'Payroll'!J686,'Payroll'!J706,'Payroll'!J726,'Payroll'!J746,'Payroll'!J766,'Payroll'!J786,'Payroll'!J806,'Payroll'!J826,'Payroll'!J846,'Payroll'!J866,'Payroll'!J886,'Payroll'!J906,'Payroll'!J926,'Payroll'!J946,'Payroll'!J966,'Payroll'!J986,'Payroll'!J1006,'Payroll'!J1026,'Payroll'!J1046,'Payroll'!J1066,'Payroll'!J1086,'Payroll'!J1106,'Payroll'!J1126,'Payroll'!J1146,'Payroll'!J1166,'Payroll'!J1186,'Payroll'!J1206)</f>
        <v>38376.869999999995</v>
      </c>
      <c r="K23" s="35">
        <f>SUM('Payroll'!K26,'Payroll'!K46,'Payroll'!K66,'Payroll'!K86,'Payroll'!K106,'Payroll'!K126,'Payroll'!K146,'Payroll'!K166,'Payroll'!K186,'Payroll'!K206,'Payroll'!K226,'Payroll'!K246,'Payroll'!K266,'Payroll'!K286,'Payroll'!K306,'Payroll'!K326,'Payroll'!K346,'Payroll'!K366,'Payroll'!K386,'Payroll'!K406,'Payroll'!K426,'Payroll'!K446,'Payroll'!K466,'Payroll'!K486,'Payroll'!K506,'Payroll'!K526,'Payroll'!K546,'Payroll'!K566,'Payroll'!K586,'Payroll'!K606,'Payroll'!K626,'Payroll'!K646,'Payroll'!K666,'Payroll'!K686,'Payroll'!K706,'Payroll'!K726,'Payroll'!K746,'Payroll'!K766,'Payroll'!K786,'Payroll'!K806,'Payroll'!K826,'Payroll'!K846,'Payroll'!K866,'Payroll'!K886,'Payroll'!K906,'Payroll'!K926,'Payroll'!K946,'Payroll'!K966,'Payroll'!K986,'Payroll'!K1006,'Payroll'!K1026,'Payroll'!K1046,'Payroll'!K1066,'Payroll'!K1086,'Payroll'!K1106,'Payroll'!K1126,'Payroll'!K1146,'Payroll'!K1166,'Payroll'!K1186,'Payroll'!K1206)</f>
        <v>55374.22125</v>
      </c>
      <c r="L23" s="35">
        <f>SUM('Payroll'!L26,'Payroll'!L46,'Payroll'!L66,'Payroll'!L86,'Payroll'!L106,'Payroll'!L126,'Payroll'!L146,'Payroll'!L166,'Payroll'!L186,'Payroll'!L206,'Payroll'!L226,'Payroll'!L246,'Payroll'!L266,'Payroll'!L286,'Payroll'!L306,'Payroll'!L326,'Payroll'!L346,'Payroll'!L366,'Payroll'!L386,'Payroll'!L406,'Payroll'!L426,'Payroll'!L446,'Payroll'!L466,'Payroll'!L486,'Payroll'!L506,'Payroll'!L526,'Payroll'!L546,'Payroll'!L566,'Payroll'!L586,'Payroll'!L606,'Payroll'!L626,'Payroll'!L646,'Payroll'!L666,'Payroll'!L686,'Payroll'!L706,'Payroll'!L726,'Payroll'!L746,'Payroll'!L766,'Payroll'!L786,'Payroll'!L806,'Payroll'!L826,'Payroll'!L846,'Payroll'!L866,'Payroll'!L886,'Payroll'!L906,'Payroll'!L926,'Payroll'!L946,'Payroll'!L966,'Payroll'!L986,'Payroll'!L1006,'Payroll'!L1026,'Payroll'!L1046,'Payroll'!L1066,'Payroll'!L1086,'Payroll'!L1106,'Payroll'!L1126,'Payroll'!L1146,'Payroll'!L1166,'Payroll'!L1186,'Payroll'!L1206)</f>
        <v>63890.86875</v>
      </c>
      <c r="M23" s="35">
        <f>SUM('Payroll'!M26,'Payroll'!M46,'Payroll'!M66,'Payroll'!M86,'Payroll'!M106,'Payroll'!M126,'Payroll'!M146,'Payroll'!M166,'Payroll'!M186,'Payroll'!M206,'Payroll'!M226,'Payroll'!M246,'Payroll'!M266,'Payroll'!M286,'Payroll'!M306,'Payroll'!M326,'Payroll'!M346,'Payroll'!M366,'Payroll'!M386,'Payroll'!M406,'Payroll'!M426,'Payroll'!M446,'Payroll'!M466,'Payroll'!M486,'Payroll'!M506,'Payroll'!M526,'Payroll'!M546,'Payroll'!M566,'Payroll'!M586,'Payroll'!M606,'Payroll'!M626,'Payroll'!M646,'Payroll'!M666,'Payroll'!M686,'Payroll'!M706,'Payroll'!M726,'Payroll'!M746,'Payroll'!M766,'Payroll'!M786,'Payroll'!M806,'Payroll'!M826,'Payroll'!M846,'Payroll'!M866,'Payroll'!M886,'Payroll'!M906,'Payroll'!M926,'Payroll'!M946,'Payroll'!M966,'Payroll'!M986,'Payroll'!M1006,'Payroll'!M1026,'Payroll'!M1046,'Payroll'!M1066,'Payroll'!M1086,'Payroll'!M1106,'Payroll'!M1126,'Payroll'!M1146,'Payroll'!M1166,'Payroll'!M1186,'Payroll'!M1206)</f>
        <v>63890.86875</v>
      </c>
      <c r="N23" s="35">
        <f>SUM('Payroll'!N26,'Payroll'!N46,'Payroll'!N66,'Payroll'!N86,'Payroll'!N106,'Payroll'!N126,'Payroll'!N146,'Payroll'!N166,'Payroll'!N186,'Payroll'!N206,'Payroll'!N226,'Payroll'!N246,'Payroll'!N266,'Payroll'!N286,'Payroll'!N306,'Payroll'!N326,'Payroll'!N346,'Payroll'!N366,'Payroll'!N386,'Payroll'!N406,'Payroll'!N426,'Payroll'!N446,'Payroll'!N466,'Payroll'!N486,'Payroll'!N506,'Payroll'!N526,'Payroll'!N546,'Payroll'!N566,'Payroll'!N586,'Payroll'!N606,'Payroll'!N626,'Payroll'!N646,'Payroll'!N666,'Payroll'!N686,'Payroll'!N706,'Payroll'!N726,'Payroll'!N746,'Payroll'!N766,'Payroll'!N786,'Payroll'!N806,'Payroll'!N826,'Payroll'!N846,'Payroll'!N866,'Payroll'!N886,'Payroll'!N906,'Payroll'!N926,'Payroll'!N946,'Payroll'!N966,'Payroll'!N986,'Payroll'!N1006,'Payroll'!N1026,'Payroll'!N1046,'Payroll'!N1066,'Payroll'!N1086,'Payroll'!N1106,'Payroll'!N1126,'Payroll'!N1146,'Payroll'!N1166,'Payroll'!N1186,'Payroll'!N1206)</f>
        <v>63890.86875</v>
      </c>
      <c r="O23" s="35">
        <f>SUM('Payroll'!O26,'Payroll'!O46,'Payroll'!O66,'Payroll'!O86,'Payroll'!O106,'Payroll'!O126,'Payroll'!O146,'Payroll'!O166,'Payroll'!O186,'Payroll'!O206,'Payroll'!O226,'Payroll'!O246,'Payroll'!O266,'Payroll'!O286,'Payroll'!O306,'Payroll'!O326,'Payroll'!O346,'Payroll'!O366,'Payroll'!O386,'Payroll'!O406,'Payroll'!O426,'Payroll'!O446,'Payroll'!O466,'Payroll'!O486,'Payroll'!O506,'Payroll'!O526,'Payroll'!O546,'Payroll'!O566,'Payroll'!O586,'Payroll'!O606,'Payroll'!O626,'Payroll'!O646,'Payroll'!O666,'Payroll'!O686,'Payroll'!O706,'Payroll'!O726,'Payroll'!O746,'Payroll'!O766,'Payroll'!O786,'Payroll'!O806,'Payroll'!O826,'Payroll'!O846,'Payroll'!O866,'Payroll'!O886,'Payroll'!O906,'Payroll'!O926,'Payroll'!O946,'Payroll'!O966,'Payroll'!O986,'Payroll'!O1006,'Payroll'!O1026,'Payroll'!O1046,'Payroll'!O1066,'Payroll'!O1086,'Payroll'!O1106,'Payroll'!O1126,'Payroll'!O1146,'Payroll'!O1166,'Payroll'!O1186,'Payroll'!O1206)</f>
        <v>79473.13875</v>
      </c>
      <c r="P23" s="35">
        <f>SUM('Payroll'!P26,'Payroll'!P46,'Payroll'!P66,'Payroll'!P86,'Payroll'!P106,'Payroll'!P126,'Payroll'!P146,'Payroll'!P166,'Payroll'!P186,'Payroll'!P206,'Payroll'!P226,'Payroll'!P246,'Payroll'!P266,'Payroll'!P286,'Payroll'!P306,'Payroll'!P326,'Payroll'!P346,'Payroll'!P366,'Payroll'!P386,'Payroll'!P406,'Payroll'!P426,'Payroll'!P446,'Payroll'!P466,'Payroll'!P486,'Payroll'!P506,'Payroll'!P526,'Payroll'!P546,'Payroll'!P566,'Payroll'!P586,'Payroll'!P606,'Payroll'!P626,'Payroll'!P646,'Payroll'!P666,'Payroll'!P686,'Payroll'!P706,'Payroll'!P726,'Payroll'!P746,'Payroll'!P766,'Payroll'!P786,'Payroll'!P806,'Payroll'!P826,'Payroll'!P846,'Payroll'!P866,'Payroll'!P886,'Payroll'!P906,'Payroll'!P926,'Payroll'!P946,'Payroll'!P966,'Payroll'!P986,'Payroll'!P1006,'Payroll'!P1026,'Payroll'!P1046,'Payroll'!P1066,'Payroll'!P1086,'Payroll'!P1106,'Payroll'!P1126,'Payroll'!P1146,'Payroll'!P1166,'Payroll'!P1186,'Payroll'!P1206)</f>
        <v>97682.09025</v>
      </c>
      <c r="Q23" s="35">
        <f>SUM('Payroll'!Q26,'Payroll'!Q46,'Payroll'!Q66,'Payroll'!Q86,'Payroll'!Q106,'Payroll'!Q126,'Payroll'!Q146,'Payroll'!Q166,'Payroll'!Q186,'Payroll'!Q206,'Payroll'!Q226,'Payroll'!Q246,'Payroll'!Q266,'Payroll'!Q286,'Payroll'!Q306,'Payroll'!Q326,'Payroll'!Q346,'Payroll'!Q366,'Payroll'!Q386,'Payroll'!Q406,'Payroll'!Q426,'Payroll'!Q446,'Payroll'!Q466,'Payroll'!Q486,'Payroll'!Q506,'Payroll'!Q526,'Payroll'!Q546,'Payroll'!Q566,'Payroll'!Q586,'Payroll'!Q606,'Payroll'!Q626,'Payroll'!Q646,'Payroll'!Q666,'Payroll'!Q686,'Payroll'!Q706,'Payroll'!Q726,'Payroll'!Q746,'Payroll'!Q766,'Payroll'!Q786,'Payroll'!Q806,'Payroll'!Q826,'Payroll'!Q846,'Payroll'!Q866,'Payroll'!Q886,'Payroll'!Q906,'Payroll'!Q926,'Payroll'!Q946,'Payroll'!Q966,'Payroll'!Q986,'Payroll'!Q1006,'Payroll'!Q1026,'Payroll'!Q1046,'Payroll'!Q1066,'Payroll'!Q1086,'Payroll'!Q1106,'Payroll'!Q1126,'Payroll'!Q1146,'Payroll'!Q1166,'Payroll'!Q1186,'Payroll'!Q1206)</f>
        <v>102504.15525</v>
      </c>
      <c r="R23" s="35">
        <f>SUM('Payroll'!R26,'Payroll'!R46,'Payroll'!R66,'Payroll'!R86,'Payroll'!R106,'Payroll'!R126,'Payroll'!R146,'Payroll'!R166,'Payroll'!R186,'Payroll'!R206,'Payroll'!R226,'Payroll'!R246,'Payroll'!R266,'Payroll'!R286,'Payroll'!R306,'Payroll'!R326,'Payroll'!R346,'Payroll'!R366,'Payroll'!R386,'Payroll'!R406,'Payroll'!R426,'Payroll'!R446,'Payroll'!R466,'Payroll'!R486,'Payroll'!R506,'Payroll'!R526,'Payroll'!R546,'Payroll'!R566,'Payroll'!R586,'Payroll'!R606,'Payroll'!R626,'Payroll'!R646,'Payroll'!R666,'Payroll'!R686,'Payroll'!R706,'Payroll'!R726,'Payroll'!R746,'Payroll'!R766,'Payroll'!R786,'Payroll'!R806,'Payroll'!R826,'Payroll'!R846,'Payroll'!R866,'Payroll'!R886,'Payroll'!R906,'Payroll'!R926,'Payroll'!R946,'Payroll'!R966,'Payroll'!R986,'Payroll'!R1006,'Payroll'!R1026,'Payroll'!R1046,'Payroll'!R1066,'Payroll'!R1086,'Payroll'!R1106,'Payroll'!R1126,'Payroll'!R1146,'Payroll'!R1166,'Payroll'!R1186,'Payroll'!R1206)</f>
        <v>102504.15525</v>
      </c>
      <c r="S23" s="35">
        <f>SUM('Payroll'!S26,'Payroll'!S46,'Payroll'!S66,'Payroll'!S86,'Payroll'!S106,'Payroll'!S126,'Payroll'!S146,'Payroll'!S166,'Payroll'!S186,'Payroll'!S206,'Payroll'!S226,'Payroll'!S246,'Payroll'!S266,'Payroll'!S286,'Payroll'!S306,'Payroll'!S326,'Payroll'!S346,'Payroll'!S366,'Payroll'!S386,'Payroll'!S406,'Payroll'!S426,'Payroll'!S446,'Payroll'!S466,'Payroll'!S486,'Payroll'!S506,'Payroll'!S526,'Payroll'!S546,'Payroll'!S566,'Payroll'!S586,'Payroll'!S606,'Payroll'!S626,'Payroll'!S646,'Payroll'!S666,'Payroll'!S686,'Payroll'!S706,'Payroll'!S726,'Payroll'!S746,'Payroll'!S766,'Payroll'!S786,'Payroll'!S806,'Payroll'!S826,'Payroll'!S846,'Payroll'!S866,'Payroll'!S886,'Payroll'!S906,'Payroll'!S926,'Payroll'!S946,'Payroll'!S966,'Payroll'!S986,'Payroll'!S1006,'Payroll'!S1026,'Payroll'!S1046,'Payroll'!S1066,'Payroll'!S1086,'Payroll'!S1106,'Payroll'!S1126,'Payroll'!S1146,'Payroll'!S1166,'Payroll'!S1186,'Payroll'!S1206)</f>
        <v>102504.15525</v>
      </c>
      <c r="T23" s="35">
        <f>SUM('Payroll'!T26,'Payroll'!T46,'Payroll'!T66,'Payroll'!T86,'Payroll'!T106,'Payroll'!T126,'Payroll'!T146,'Payroll'!T166,'Payroll'!T186,'Payroll'!T206,'Payroll'!T226,'Payroll'!T246,'Payroll'!T266,'Payroll'!T286,'Payroll'!T306,'Payroll'!T326,'Payroll'!T346,'Payroll'!T366,'Payroll'!T386,'Payroll'!T406,'Payroll'!T426,'Payroll'!T446,'Payroll'!T466,'Payroll'!T486,'Payroll'!T506,'Payroll'!T526,'Payroll'!T546,'Payroll'!T566,'Payroll'!T586,'Payroll'!T606,'Payroll'!T626,'Payroll'!T646,'Payroll'!T666,'Payroll'!T686,'Payroll'!T706,'Payroll'!T726,'Payroll'!T746,'Payroll'!T766,'Payroll'!T786,'Payroll'!T806,'Payroll'!T826,'Payroll'!T846,'Payroll'!T866,'Payroll'!T886,'Payroll'!T906,'Payroll'!T926,'Payroll'!T946,'Payroll'!T966,'Payroll'!T986,'Payroll'!T1006,'Payroll'!T1026,'Payroll'!T1046,'Payroll'!T1066,'Payroll'!T1086,'Payroll'!T1106,'Payroll'!T1126,'Payroll'!T1146,'Payroll'!T1166,'Payroll'!T1186,'Payroll'!T1206)</f>
        <v>114399.56959312498</v>
      </c>
      <c r="U23" s="35">
        <f>SUM('Payroll'!U26,'Payroll'!U46,'Payroll'!U66,'Payroll'!U86,'Payroll'!U106,'Payroll'!U126,'Payroll'!U146,'Payroll'!U166,'Payroll'!U186,'Payroll'!U206,'Payroll'!U226,'Payroll'!U246,'Payroll'!U266,'Payroll'!U286,'Payroll'!U306,'Payroll'!U326,'Payroll'!U346,'Payroll'!U366,'Payroll'!U386,'Payroll'!U406,'Payroll'!U426,'Payroll'!U446,'Payroll'!U466,'Payroll'!U486,'Payroll'!U506,'Payroll'!U526,'Payroll'!U546,'Payroll'!U566,'Payroll'!U586,'Payroll'!U606,'Payroll'!U626,'Payroll'!U646,'Payroll'!U666,'Payroll'!U686,'Payroll'!U706,'Payroll'!U726,'Payroll'!U746,'Payroll'!U766,'Payroll'!U786,'Payroll'!U806,'Payroll'!U826,'Payroll'!U846,'Payroll'!U866,'Payroll'!U886,'Payroll'!U906,'Payroll'!U926,'Payroll'!U946,'Payroll'!U966,'Payroll'!U986,'Payroll'!U1006,'Payroll'!U1026,'Payroll'!U1046,'Payroll'!U1066,'Payroll'!U1086,'Payroll'!U1106,'Payroll'!U1126,'Payroll'!U1146,'Payroll'!U1166,'Payroll'!U1186,'Payroll'!U1206)</f>
        <v>114399.56959312498</v>
      </c>
      <c r="V23" s="35">
        <f>SUM('Payroll'!V26,'Payroll'!V46,'Payroll'!V66,'Payroll'!V86,'Payroll'!V106,'Payroll'!V126,'Payroll'!V146,'Payroll'!V166,'Payroll'!V186,'Payroll'!V206,'Payroll'!V226,'Payroll'!V246,'Payroll'!V266,'Payroll'!V286,'Payroll'!V306,'Payroll'!V326,'Payroll'!V346,'Payroll'!V366,'Payroll'!V386,'Payroll'!V406,'Payroll'!V426,'Payroll'!V446,'Payroll'!V466,'Payroll'!V486,'Payroll'!V506,'Payroll'!V526,'Payroll'!V546,'Payroll'!V566,'Payroll'!V586,'Payroll'!V606,'Payroll'!V626,'Payroll'!V646,'Payroll'!V666,'Payroll'!V686,'Payroll'!V706,'Payroll'!V726,'Payroll'!V746,'Payroll'!V766,'Payroll'!V786,'Payroll'!V806,'Payroll'!V826,'Payroll'!V846,'Payroll'!V866,'Payroll'!V886,'Payroll'!V906,'Payroll'!V926,'Payroll'!V946,'Payroll'!V966,'Payroll'!V986,'Payroll'!V1006,'Payroll'!V1026,'Payroll'!V1046,'Payroll'!V1066,'Payroll'!V1086,'Payroll'!V1106,'Payroll'!V1126,'Payroll'!V1146,'Payroll'!V1166,'Payroll'!V1186,'Payroll'!V1206)</f>
        <v>114399.56959312498</v>
      </c>
      <c r="W23" s="35">
        <f>SUM('Payroll'!W26,'Payroll'!W46,'Payroll'!W66,'Payroll'!W86,'Payroll'!W106,'Payroll'!W126,'Payroll'!W146,'Payroll'!W166,'Payroll'!W186,'Payroll'!W206,'Payroll'!W226,'Payroll'!W246,'Payroll'!W266,'Payroll'!W286,'Payroll'!W306,'Payroll'!W326,'Payroll'!W346,'Payroll'!W366,'Payroll'!W386,'Payroll'!W406,'Payroll'!W426,'Payroll'!W446,'Payroll'!W466,'Payroll'!W486,'Payroll'!W506,'Payroll'!W526,'Payroll'!W546,'Payroll'!W566,'Payroll'!W586,'Payroll'!W606,'Payroll'!W626,'Payroll'!W646,'Payroll'!W666,'Payroll'!W686,'Payroll'!W706,'Payroll'!W726,'Payroll'!W746,'Payroll'!W766,'Payroll'!W786,'Payroll'!W806,'Payroll'!W826,'Payroll'!W846,'Payroll'!W866,'Payroll'!W886,'Payroll'!W906,'Payroll'!W926,'Payroll'!W946,'Payroll'!W966,'Payroll'!W986,'Payroll'!W1006,'Payroll'!W1026,'Payroll'!W1046,'Payroll'!W1066,'Payroll'!W1086,'Payroll'!W1106,'Payroll'!W1126,'Payroll'!W1146,'Payroll'!W1166,'Payroll'!W1186,'Payroll'!W1206)</f>
        <v>114399.56959312498</v>
      </c>
      <c r="X23" s="35">
        <f>SUM('Payroll'!X26,'Payroll'!X46,'Payroll'!X66,'Payroll'!X86,'Payroll'!X106,'Payroll'!X126,'Payroll'!X146,'Payroll'!X166,'Payroll'!X186,'Payroll'!X206,'Payroll'!X226,'Payroll'!X246,'Payroll'!X266,'Payroll'!X286,'Payroll'!X306,'Payroll'!X326,'Payroll'!X346,'Payroll'!X366,'Payroll'!X386,'Payroll'!X406,'Payroll'!X426,'Payroll'!X446,'Payroll'!X466,'Payroll'!X486,'Payroll'!X506,'Payroll'!X526,'Payroll'!X546,'Payroll'!X566,'Payroll'!X586,'Payroll'!X606,'Payroll'!X626,'Payroll'!X646,'Payroll'!X666,'Payroll'!X686,'Payroll'!X706,'Payroll'!X726,'Payroll'!X746,'Payroll'!X766,'Payroll'!X786,'Payroll'!X806,'Payroll'!X826,'Payroll'!X846,'Payroll'!X866,'Payroll'!X886,'Payroll'!X906,'Payroll'!X926,'Payroll'!X946,'Payroll'!X966,'Payroll'!X986,'Payroll'!X1006,'Payroll'!X1026,'Payroll'!X1046,'Payroll'!X1066,'Payroll'!X1086,'Payroll'!X1106,'Payroll'!X1126,'Payroll'!X1146,'Payroll'!X1166,'Payroll'!X1186,'Payroll'!X1206)</f>
        <v>114399.56959312498</v>
      </c>
      <c r="Y23" s="35">
        <f>SUM('Payroll'!Y26,'Payroll'!Y46,'Payroll'!Y66,'Payroll'!Y86,'Payroll'!Y106,'Payroll'!Y126,'Payroll'!Y146,'Payroll'!Y166,'Payroll'!Y186,'Payroll'!Y206,'Payroll'!Y226,'Payroll'!Y246,'Payroll'!Y266,'Payroll'!Y286,'Payroll'!Y306,'Payroll'!Y326,'Payroll'!Y346,'Payroll'!Y366,'Payroll'!Y386,'Payroll'!Y406,'Payroll'!Y426,'Payroll'!Y446,'Payroll'!Y466,'Payroll'!Y486,'Payroll'!Y506,'Payroll'!Y526,'Payroll'!Y546,'Payroll'!Y566,'Payroll'!Y586,'Payroll'!Y606,'Payroll'!Y626,'Payroll'!Y646,'Payroll'!Y666,'Payroll'!Y686,'Payroll'!Y706,'Payroll'!Y726,'Payroll'!Y746,'Payroll'!Y766,'Payroll'!Y786,'Payroll'!Y806,'Payroll'!Y826,'Payroll'!Y846,'Payroll'!Y866,'Payroll'!Y886,'Payroll'!Y906,'Payroll'!Y926,'Payroll'!Y946,'Payroll'!Y966,'Payroll'!Y986,'Payroll'!Y1006,'Payroll'!Y1026,'Payroll'!Y1046,'Payroll'!Y1066,'Payroll'!Y1086,'Payroll'!Y1106,'Payroll'!Y1126,'Payroll'!Y1146,'Payroll'!Y1166,'Payroll'!Y1186,'Payroll'!Y1206)</f>
        <v>114399.56959312498</v>
      </c>
      <c r="Z23" s="35">
        <f>SUM('Payroll'!Z26,'Payroll'!Z46,'Payroll'!Z66,'Payroll'!Z86,'Payroll'!Z106,'Payroll'!Z126,'Payroll'!Z146,'Payroll'!Z166,'Payroll'!Z186,'Payroll'!Z206,'Payroll'!Z226,'Payroll'!Z246,'Payroll'!Z266,'Payroll'!Z286,'Payroll'!Z306,'Payroll'!Z326,'Payroll'!Z346,'Payroll'!Z366,'Payroll'!Z386,'Payroll'!Z406,'Payroll'!Z426,'Payroll'!Z446,'Payroll'!Z466,'Payroll'!Z486,'Payroll'!Z506,'Payroll'!Z526,'Payroll'!Z546,'Payroll'!Z566,'Payroll'!Z586,'Payroll'!Z606,'Payroll'!Z626,'Payroll'!Z646,'Payroll'!Z666,'Payroll'!Z686,'Payroll'!Z706,'Payroll'!Z726,'Payroll'!Z746,'Payroll'!Z766,'Payroll'!Z786,'Payroll'!Z806,'Payroll'!Z826,'Payroll'!Z846,'Payroll'!Z866,'Payroll'!Z886,'Payroll'!Z906,'Payroll'!Z926,'Payroll'!Z946,'Payroll'!Z966,'Payroll'!Z986,'Payroll'!Z1006,'Payroll'!Z1026,'Payroll'!Z1046,'Payroll'!Z1066,'Payroll'!Z1086,'Payroll'!Z1106,'Payroll'!Z1126,'Payroll'!Z1146,'Payroll'!Z1166,'Payroll'!Z1186,'Payroll'!Z1206)</f>
        <v>133679.906030625</v>
      </c>
      <c r="AA23" s="35">
        <f>SUM('Payroll'!AA26,'Payroll'!AA46,'Payroll'!AA66,'Payroll'!AA86,'Payroll'!AA106,'Payroll'!AA126,'Payroll'!AA146,'Payroll'!AA166,'Payroll'!AA186,'Payroll'!AA206,'Payroll'!AA226,'Payroll'!AA246,'Payroll'!AA266,'Payroll'!AA286,'Payroll'!AA306,'Payroll'!AA326,'Payroll'!AA346,'Payroll'!AA366,'Payroll'!AA386,'Payroll'!AA406,'Payroll'!AA426,'Payroll'!AA446,'Payroll'!AA466,'Payroll'!AA486,'Payroll'!AA506,'Payroll'!AA526,'Payroll'!AA546,'Payroll'!AA566,'Payroll'!AA586,'Payroll'!AA606,'Payroll'!AA626,'Payroll'!AA646,'Payroll'!AA666,'Payroll'!AA686,'Payroll'!AA706,'Payroll'!AA726,'Payroll'!AA746,'Payroll'!AA766,'Payroll'!AA786,'Payroll'!AA806,'Payroll'!AA826,'Payroll'!AA846,'Payroll'!AA866,'Payroll'!AA886,'Payroll'!AA906,'Payroll'!AA926,'Payroll'!AA946,'Payroll'!AA966,'Payroll'!AA986,'Payroll'!AA1006,'Payroll'!AA1026,'Payroll'!AA1046,'Payroll'!AA1066,'Payroll'!AA1086,'Payroll'!AA1106,'Payroll'!AA1126,'Payroll'!AA1146,'Payroll'!AA1166,'Payroll'!AA1186,'Payroll'!AA1206)</f>
        <v>133679.906030625</v>
      </c>
      <c r="AB23" s="35">
        <f>SUM('Payroll'!AB26,'Payroll'!AB46,'Payroll'!AB66,'Payroll'!AB86,'Payroll'!AB106,'Payroll'!AB126,'Payroll'!AB146,'Payroll'!AB166,'Payroll'!AB186,'Payroll'!AB206,'Payroll'!AB226,'Payroll'!AB246,'Payroll'!AB266,'Payroll'!AB286,'Payroll'!AB306,'Payroll'!AB326,'Payroll'!AB346,'Payroll'!AB366,'Payroll'!AB386,'Payroll'!AB406,'Payroll'!AB426,'Payroll'!AB446,'Payroll'!AB466,'Payroll'!AB486,'Payroll'!AB506,'Payroll'!AB526,'Payroll'!AB546,'Payroll'!AB566,'Payroll'!AB586,'Payroll'!AB606,'Payroll'!AB626,'Payroll'!AB646,'Payroll'!AB666,'Payroll'!AB686,'Payroll'!AB706,'Payroll'!AB726,'Payroll'!AB746,'Payroll'!AB766,'Payroll'!AB786,'Payroll'!AB806,'Payroll'!AB826,'Payroll'!AB846,'Payroll'!AB866,'Payroll'!AB886,'Payroll'!AB906,'Payroll'!AB926,'Payroll'!AB946,'Payroll'!AB966,'Payroll'!AB986,'Payroll'!AB1006,'Payroll'!AB1026,'Payroll'!AB1046,'Payroll'!AB1066,'Payroll'!AB1086,'Payroll'!AB1106,'Payroll'!AB1126,'Payroll'!AB1146,'Payroll'!AB1166,'Payroll'!AB1186,'Payroll'!AB1206)</f>
        <v>133679.906030625</v>
      </c>
      <c r="AC23" s="35">
        <f>SUM('Payroll'!AC26,'Payroll'!AC46,'Payroll'!AC66,'Payroll'!AC86,'Payroll'!AC106,'Payroll'!AC126,'Payroll'!AC146,'Payroll'!AC166,'Payroll'!AC186,'Payroll'!AC206,'Payroll'!AC226,'Payroll'!AC246,'Payroll'!AC266,'Payroll'!AC286,'Payroll'!AC306,'Payroll'!AC326,'Payroll'!AC346,'Payroll'!AC366,'Payroll'!AC386,'Payroll'!AC406,'Payroll'!AC426,'Payroll'!AC446,'Payroll'!AC466,'Payroll'!AC486,'Payroll'!AC506,'Payroll'!AC526,'Payroll'!AC546,'Payroll'!AC566,'Payroll'!AC586,'Payroll'!AC606,'Payroll'!AC626,'Payroll'!AC646,'Payroll'!AC666,'Payroll'!AC686,'Payroll'!AC706,'Payroll'!AC726,'Payroll'!AC746,'Payroll'!AC766,'Payroll'!AC786,'Payroll'!AC806,'Payroll'!AC826,'Payroll'!AC846,'Payroll'!AC866,'Payroll'!AC886,'Payroll'!AC906,'Payroll'!AC926,'Payroll'!AC946,'Payroll'!AC966,'Payroll'!AC986,'Payroll'!AC1006,'Payroll'!AC1026,'Payroll'!AC1046,'Payroll'!AC1066,'Payroll'!AC1086,'Payroll'!AC1106,'Payroll'!AC1126,'Payroll'!AC1146,'Payroll'!AC1166,'Payroll'!AC1186,'Payroll'!AC1206)</f>
        <v>133679.906030625</v>
      </c>
      <c r="AD23" s="35">
        <f>SUM('Payroll'!AD26,'Payroll'!AD46,'Payroll'!AD66,'Payroll'!AD86,'Payroll'!AD106,'Payroll'!AD126,'Payroll'!AD146,'Payroll'!AD166,'Payroll'!AD186,'Payroll'!AD206,'Payroll'!AD226,'Payroll'!AD246,'Payroll'!AD266,'Payroll'!AD286,'Payroll'!AD306,'Payroll'!AD326,'Payroll'!AD346,'Payroll'!AD366,'Payroll'!AD386,'Payroll'!AD406,'Payroll'!AD426,'Payroll'!AD446,'Payroll'!AD466,'Payroll'!AD486,'Payroll'!AD506,'Payroll'!AD526,'Payroll'!AD546,'Payroll'!AD566,'Payroll'!AD586,'Payroll'!AD606,'Payroll'!AD626,'Payroll'!AD646,'Payroll'!AD666,'Payroll'!AD686,'Payroll'!AD706,'Payroll'!AD726,'Payroll'!AD746,'Payroll'!AD766,'Payroll'!AD786,'Payroll'!AD806,'Payroll'!AD826,'Payroll'!AD846,'Payroll'!AD866,'Payroll'!AD886,'Payroll'!AD906,'Payroll'!AD926,'Payroll'!AD946,'Payroll'!AD966,'Payroll'!AD986,'Payroll'!AD1006,'Payroll'!AD1026,'Payroll'!AD1046,'Payroll'!AD1066,'Payroll'!AD1086,'Payroll'!AD1106,'Payroll'!AD1126,'Payroll'!AD1146,'Payroll'!AD1166,'Payroll'!AD1186,'Payroll'!AD1206)</f>
        <v>133679.906030625</v>
      </c>
      <c r="AE23" s="35">
        <f>SUM('Payroll'!AE26,'Payroll'!AE46,'Payroll'!AE66,'Payroll'!AE86,'Payroll'!AE106,'Payroll'!AE126,'Payroll'!AE146,'Payroll'!AE166,'Payroll'!AE186,'Payroll'!AE206,'Payroll'!AE226,'Payroll'!AE246,'Payroll'!AE266,'Payroll'!AE286,'Payroll'!AE306,'Payroll'!AE326,'Payroll'!AE346,'Payroll'!AE366,'Payroll'!AE386,'Payroll'!AE406,'Payroll'!AE426,'Payroll'!AE446,'Payroll'!AE466,'Payroll'!AE486,'Payroll'!AE506,'Payroll'!AE526,'Payroll'!AE546,'Payroll'!AE566,'Payroll'!AE586,'Payroll'!AE606,'Payroll'!AE626,'Payroll'!AE646,'Payroll'!AE666,'Payroll'!AE686,'Payroll'!AE706,'Payroll'!AE726,'Payroll'!AE746,'Payroll'!AE766,'Payroll'!AE786,'Payroll'!AE806,'Payroll'!AE826,'Payroll'!AE846,'Payroll'!AE866,'Payroll'!AE886,'Payroll'!AE906,'Payroll'!AE926,'Payroll'!AE946,'Payroll'!AE966,'Payroll'!AE986,'Payroll'!AE1006,'Payroll'!AE1026,'Payroll'!AE1046,'Payroll'!AE1066,'Payroll'!AE1086,'Payroll'!AE1106,'Payroll'!AE1126,'Payroll'!AE1146,'Payroll'!AE1166,'Payroll'!AE1186,'Payroll'!AE1206)</f>
        <v>140926.60925249997</v>
      </c>
      <c r="AF23" s="35">
        <f>SUM('Payroll'!AF26,'Payroll'!AF46,'Payroll'!AF66,'Payroll'!AF86,'Payroll'!AF106,'Payroll'!AF126,'Payroll'!AF146,'Payroll'!AF166,'Payroll'!AF186,'Payroll'!AF206,'Payroll'!AF226,'Payroll'!AF246,'Payroll'!AF266,'Payroll'!AF286,'Payroll'!AF306,'Payroll'!AF326,'Payroll'!AF346,'Payroll'!AF366,'Payroll'!AF386,'Payroll'!AF406,'Payroll'!AF426,'Payroll'!AF446,'Payroll'!AF466,'Payroll'!AF486,'Payroll'!AF506,'Payroll'!AF526,'Payroll'!AF546,'Payroll'!AF566,'Payroll'!AF586,'Payroll'!AF606,'Payroll'!AF626,'Payroll'!AF646,'Payroll'!AF666,'Payroll'!AF686,'Payroll'!AF706,'Payroll'!AF726,'Payroll'!AF746,'Payroll'!AF766,'Payroll'!AF786,'Payroll'!AF806,'Payroll'!AF826,'Payroll'!AF846,'Payroll'!AF866,'Payroll'!AF886,'Payroll'!AF906,'Payroll'!AF926,'Payroll'!AF946,'Payroll'!AF966,'Payroll'!AF986,'Payroll'!AF1006,'Payroll'!AF1026,'Payroll'!AF1046,'Payroll'!AF1066,'Payroll'!AF1086,'Payroll'!AF1106,'Payroll'!AF1126,'Payroll'!AF1146,'Payroll'!AF1166,'Payroll'!AF1186,'Payroll'!AF1206)</f>
        <v>145907.17570233747</v>
      </c>
      <c r="AG23" s="35">
        <f>SUM('Payroll'!AG26,'Payroll'!AG46,'Payroll'!AG66,'Payroll'!AG86,'Payroll'!AG106,'Payroll'!AG126,'Payroll'!AG146,'Payroll'!AG166,'Payroll'!AG186,'Payroll'!AG206,'Payroll'!AG226,'Payroll'!AG246,'Payroll'!AG266,'Payroll'!AG286,'Payroll'!AG306,'Payroll'!AG326,'Payroll'!AG346,'Payroll'!AG366,'Payroll'!AG386,'Payroll'!AG406,'Payroll'!AG426,'Payroll'!AG446,'Payroll'!AG466,'Payroll'!AG486,'Payroll'!AG506,'Payroll'!AG526,'Payroll'!AG546,'Payroll'!AG566,'Payroll'!AG586,'Payroll'!AG606,'Payroll'!AG626,'Payroll'!AG646,'Payroll'!AG666,'Payroll'!AG686,'Payroll'!AG706,'Payroll'!AG726,'Payroll'!AG746,'Payroll'!AG766,'Payroll'!AG786,'Payroll'!AG806,'Payroll'!AG826,'Payroll'!AG846,'Payroll'!AG866,'Payroll'!AG886,'Payroll'!AG906,'Payroll'!AG926,'Payroll'!AG946,'Payroll'!AG966,'Payroll'!AG986,'Payroll'!AG1006,'Payroll'!AG1026,'Payroll'!AG1046,'Payroll'!AG1066,'Payroll'!AG1086,'Payroll'!AG1106,'Payroll'!AG1126,'Payroll'!AG1146,'Payroll'!AG1166,'Payroll'!AG1186,'Payroll'!AG1206)</f>
        <v>145907.17570233747</v>
      </c>
      <c r="AH23" s="35">
        <f>SUM('Payroll'!AH26,'Payroll'!AH46,'Payroll'!AH66,'Payroll'!AH86,'Payroll'!AH106,'Payroll'!AH126,'Payroll'!AH146,'Payroll'!AH166,'Payroll'!AH186,'Payroll'!AH206,'Payroll'!AH226,'Payroll'!AH246,'Payroll'!AH266,'Payroll'!AH286,'Payroll'!AH306,'Payroll'!AH326,'Payroll'!AH346,'Payroll'!AH366,'Payroll'!AH386,'Payroll'!AH406,'Payroll'!AH426,'Payroll'!AH446,'Payroll'!AH466,'Payroll'!AH486,'Payroll'!AH506,'Payroll'!AH526,'Payroll'!AH546,'Payroll'!AH566,'Payroll'!AH586,'Payroll'!AH606,'Payroll'!AH626,'Payroll'!AH646,'Payroll'!AH666,'Payroll'!AH686,'Payroll'!AH706,'Payroll'!AH726,'Payroll'!AH746,'Payroll'!AH766,'Payroll'!AH786,'Payroll'!AH806,'Payroll'!AH826,'Payroll'!AH846,'Payroll'!AH866,'Payroll'!AH886,'Payroll'!AH906,'Payroll'!AH926,'Payroll'!AH946,'Payroll'!AH966,'Payroll'!AH986,'Payroll'!AH1006,'Payroll'!AH1026,'Payroll'!AH1046,'Payroll'!AH1066,'Payroll'!AH1086,'Payroll'!AH1106,'Payroll'!AH1126,'Payroll'!AH1146,'Payroll'!AH1166,'Payroll'!AH1186,'Payroll'!AH1206)</f>
        <v>145907.17570233747</v>
      </c>
      <c r="AI23" s="35">
        <f>SUM('Payroll'!AI26,'Payroll'!AI46,'Payroll'!AI66,'Payroll'!AI86,'Payroll'!AI106,'Payroll'!AI126,'Payroll'!AI146,'Payroll'!AI166,'Payroll'!AI186,'Payroll'!AI206,'Payroll'!AI226,'Payroll'!AI246,'Payroll'!AI266,'Payroll'!AI286,'Payroll'!AI306,'Payroll'!AI326,'Payroll'!AI346,'Payroll'!AI366,'Payroll'!AI386,'Payroll'!AI406,'Payroll'!AI426,'Payroll'!AI446,'Payroll'!AI466,'Payroll'!AI486,'Payroll'!AI506,'Payroll'!AI526,'Payroll'!AI546,'Payroll'!AI566,'Payroll'!AI586,'Payroll'!AI606,'Payroll'!AI626,'Payroll'!AI646,'Payroll'!AI666,'Payroll'!AI686,'Payroll'!AI706,'Payroll'!AI726,'Payroll'!AI746,'Payroll'!AI766,'Payroll'!AI786,'Payroll'!AI806,'Payroll'!AI826,'Payroll'!AI846,'Payroll'!AI866,'Payroll'!AI886,'Payroll'!AI906,'Payroll'!AI926,'Payroll'!AI946,'Payroll'!AI966,'Payroll'!AI986,'Payroll'!AI1006,'Payroll'!AI1026,'Payroll'!AI1046,'Payroll'!AI1066,'Payroll'!AI1086,'Payroll'!AI1106,'Payroll'!AI1126,'Payroll'!AI1146,'Payroll'!AI1166,'Payroll'!AI1186,'Payroll'!AI1206)</f>
        <v>145907.17570233747</v>
      </c>
      <c r="AJ23" s="35">
        <f>SUM('Payroll'!AJ26,'Payroll'!AJ46,'Payroll'!AJ66,'Payroll'!AJ86,'Payroll'!AJ106,'Payroll'!AJ126,'Payroll'!AJ146,'Payroll'!AJ166,'Payroll'!AJ186,'Payroll'!AJ206,'Payroll'!AJ226,'Payroll'!AJ246,'Payroll'!AJ266,'Payroll'!AJ286,'Payroll'!AJ306,'Payroll'!AJ326,'Payroll'!AJ346,'Payroll'!AJ366,'Payroll'!AJ386,'Payroll'!AJ406,'Payroll'!AJ426,'Payroll'!AJ446,'Payroll'!AJ466,'Payroll'!AJ486,'Payroll'!AJ506,'Payroll'!AJ526,'Payroll'!AJ546,'Payroll'!AJ566,'Payroll'!AJ586,'Payroll'!AJ606,'Payroll'!AJ626,'Payroll'!AJ646,'Payroll'!AJ666,'Payroll'!AJ686,'Payroll'!AJ706,'Payroll'!AJ726,'Payroll'!AJ746,'Payroll'!AJ766,'Payroll'!AJ786,'Payroll'!AJ806,'Payroll'!AJ826,'Payroll'!AJ846,'Payroll'!AJ866,'Payroll'!AJ886,'Payroll'!AJ906,'Payroll'!AJ926,'Payroll'!AJ946,'Payroll'!AJ966,'Payroll'!AJ986,'Payroll'!AJ1006,'Payroll'!AJ1026,'Payroll'!AJ1046,'Payroll'!AJ1066,'Payroll'!AJ1086,'Payroll'!AJ1106,'Payroll'!AJ1126,'Payroll'!AJ1146,'Payroll'!AJ1166,'Payroll'!AJ1186,'Payroll'!AJ1206)</f>
        <v>145907.17570233747</v>
      </c>
      <c r="AK23" s="35">
        <f>SUM('Payroll'!AK26,'Payroll'!AK46,'Payroll'!AK66,'Payroll'!AK86,'Payroll'!AK106,'Payroll'!AK126,'Payroll'!AK146,'Payroll'!AK166,'Payroll'!AK186,'Payroll'!AK206,'Payroll'!AK226,'Payroll'!AK246,'Payroll'!AK266,'Payroll'!AK286,'Payroll'!AK306,'Payroll'!AK326,'Payroll'!AK346,'Payroll'!AK366,'Payroll'!AK386,'Payroll'!AK406,'Payroll'!AK426,'Payroll'!AK446,'Payroll'!AK466,'Payroll'!AK486,'Payroll'!AK506,'Payroll'!AK526,'Payroll'!AK546,'Payroll'!AK566,'Payroll'!AK586,'Payroll'!AK606,'Payroll'!AK626,'Payroll'!AK646,'Payroll'!AK666,'Payroll'!AK686,'Payroll'!AK706,'Payroll'!AK726,'Payroll'!AK746,'Payroll'!AK766,'Payroll'!AK786,'Payroll'!AK806,'Payroll'!AK826,'Payroll'!AK846,'Payroll'!AK866,'Payroll'!AK886,'Payroll'!AK906,'Payroll'!AK926,'Payroll'!AK946,'Payroll'!AK966,'Payroll'!AK986,'Payroll'!AK1006,'Payroll'!AK1026,'Payroll'!AK1046,'Payroll'!AK1066,'Payroll'!AK1086,'Payroll'!AK1106,'Payroll'!AK1126,'Payroll'!AK1146,'Payroll'!AK1166,'Payroll'!AK1186,'Payroll'!AK1206)</f>
        <v>145907.17570233747</v>
      </c>
      <c r="AL23" s="35">
        <f>SUM('Payroll'!AL26,'Payroll'!AL46,'Payroll'!AL66,'Payroll'!AL86,'Payroll'!AL106,'Payroll'!AL126,'Payroll'!AL146,'Payroll'!AL166,'Payroll'!AL186,'Payroll'!AL206,'Payroll'!AL226,'Payroll'!AL246,'Payroll'!AL266,'Payroll'!AL286,'Payroll'!AL306,'Payroll'!AL326,'Payroll'!AL346,'Payroll'!AL366,'Payroll'!AL386,'Payroll'!AL406,'Payroll'!AL426,'Payroll'!AL446,'Payroll'!AL466,'Payroll'!AL486,'Payroll'!AL506,'Payroll'!AL526,'Payroll'!AL546,'Payroll'!AL566,'Payroll'!AL586,'Payroll'!AL606,'Payroll'!AL626,'Payroll'!AL646,'Payroll'!AL666,'Payroll'!AL686,'Payroll'!AL706,'Payroll'!AL726,'Payroll'!AL746,'Payroll'!AL766,'Payroll'!AL786,'Payroll'!AL806,'Payroll'!AL826,'Payroll'!AL846,'Payroll'!AL866,'Payroll'!AL886,'Payroll'!AL906,'Payroll'!AL926,'Payroll'!AL946,'Payroll'!AL966,'Payroll'!AL986,'Payroll'!AL1006,'Payroll'!AL1026,'Payroll'!AL1046,'Payroll'!AL1066,'Payroll'!AL1086,'Payroll'!AL1106,'Payroll'!AL1126,'Payroll'!AL1146,'Payroll'!AL1166,'Payroll'!AL1186,'Payroll'!AL1206)</f>
        <v>145907.17570233747</v>
      </c>
      <c r="AM23" s="35">
        <f>SUM('Payroll'!AM26,'Payroll'!AM46,'Payroll'!AM66,'Payroll'!AM86,'Payroll'!AM106,'Payroll'!AM126,'Payroll'!AM146,'Payroll'!AM166,'Payroll'!AM186,'Payroll'!AM206,'Payroll'!AM226,'Payroll'!AM246,'Payroll'!AM266,'Payroll'!AM286,'Payroll'!AM306,'Payroll'!AM326,'Payroll'!AM346,'Payroll'!AM366,'Payroll'!AM386,'Payroll'!AM406,'Payroll'!AM426,'Payroll'!AM446,'Payroll'!AM466,'Payroll'!AM486,'Payroll'!AM506,'Payroll'!AM526,'Payroll'!AM546,'Payroll'!AM566,'Payroll'!AM586,'Payroll'!AM606,'Payroll'!AM626,'Payroll'!AM646,'Payroll'!AM666,'Payroll'!AM686,'Payroll'!AM706,'Payroll'!AM726,'Payroll'!AM746,'Payroll'!AM766,'Payroll'!AM786,'Payroll'!AM806,'Payroll'!AM826,'Payroll'!AM846,'Payroll'!AM866,'Payroll'!AM886,'Payroll'!AM906,'Payroll'!AM926,'Payroll'!AM946,'Payroll'!AM966,'Payroll'!AM986,'Payroll'!AM1006,'Payroll'!AM1026,'Payroll'!AM1046,'Payroll'!AM1066,'Payroll'!AM1086,'Payroll'!AM1106,'Payroll'!AM1126,'Payroll'!AM1146,'Payroll'!AM1166,'Payroll'!AM1186,'Payroll'!AM1206)</f>
        <v>145907.17570233747</v>
      </c>
      <c r="AN23" s="35">
        <f>SUM('Payroll'!AN26,'Payroll'!AN46,'Payroll'!AN66,'Payroll'!AN86,'Payroll'!AN106,'Payroll'!AN126,'Payroll'!AN146,'Payroll'!AN166,'Payroll'!AN186,'Payroll'!AN206,'Payroll'!AN226,'Payroll'!AN246,'Payroll'!AN266,'Payroll'!AN286,'Payroll'!AN306,'Payroll'!AN326,'Payroll'!AN346,'Payroll'!AN366,'Payroll'!AN386,'Payroll'!AN406,'Payroll'!AN426,'Payroll'!AN446,'Payroll'!AN466,'Payroll'!AN486,'Payroll'!AN506,'Payroll'!AN526,'Payroll'!AN546,'Payroll'!AN566,'Payroll'!AN586,'Payroll'!AN606,'Payroll'!AN626,'Payroll'!AN646,'Payroll'!AN666,'Payroll'!AN686,'Payroll'!AN706,'Payroll'!AN726,'Payroll'!AN746,'Payroll'!AN766,'Payroll'!AN786,'Payroll'!AN806,'Payroll'!AN826,'Payroll'!AN846,'Payroll'!AN866,'Payroll'!AN886,'Payroll'!AN906,'Payroll'!AN926,'Payroll'!AN946,'Payroll'!AN966,'Payroll'!AN986,'Payroll'!AN1006,'Payroll'!AN1026,'Payroll'!AN1046,'Payroll'!AN1066,'Payroll'!AN1086,'Payroll'!AN1106,'Payroll'!AN1126,'Payroll'!AN1146,'Payroll'!AN1166,'Payroll'!AN1186,'Payroll'!AN1206)</f>
        <v>145907.17570233747</v>
      </c>
      <c r="AO23" s="35">
        <f>SUM('Payroll'!AO26,'Payroll'!AO46,'Payroll'!AO66,'Payroll'!AO86,'Payroll'!AO106,'Payroll'!AO126,'Payroll'!AO146,'Payroll'!AO166,'Payroll'!AO186,'Payroll'!AO206,'Payroll'!AO226,'Payroll'!AO246,'Payroll'!AO266,'Payroll'!AO286,'Payroll'!AO306,'Payroll'!AO326,'Payroll'!AO346,'Payroll'!AO366,'Payroll'!AO386,'Payroll'!AO406,'Payroll'!AO426,'Payroll'!AO446,'Payroll'!AO466,'Payroll'!AO486,'Payroll'!AO506,'Payroll'!AO526,'Payroll'!AO546,'Payroll'!AO566,'Payroll'!AO586,'Payroll'!AO606,'Payroll'!AO626,'Payroll'!AO646,'Payroll'!AO666,'Payroll'!AO686,'Payroll'!AO706,'Payroll'!AO726,'Payroll'!AO746,'Payroll'!AO766,'Payroll'!AO786,'Payroll'!AO806,'Payroll'!AO826,'Payroll'!AO846,'Payroll'!AO866,'Payroll'!AO886,'Payroll'!AO906,'Payroll'!AO926,'Payroll'!AO946,'Payroll'!AO966,'Payroll'!AO986,'Payroll'!AO1006,'Payroll'!AO1026,'Payroll'!AO1046,'Payroll'!AO1066,'Payroll'!AO1086,'Payroll'!AO1106,'Payroll'!AO1126,'Payroll'!AO1146,'Payroll'!AO1166,'Payroll'!AO1186,'Payroll'!AO1206)</f>
        <v>145907.17570233747</v>
      </c>
      <c r="AP23" s="35">
        <f>SUM('Payroll'!AP26,'Payroll'!AP46,'Payroll'!AP66,'Payroll'!AP86,'Payroll'!AP106,'Payroll'!AP126,'Payroll'!AP146,'Payroll'!AP166,'Payroll'!AP186,'Payroll'!AP206,'Payroll'!AP226,'Payroll'!AP246,'Payroll'!AP266,'Payroll'!AP286,'Payroll'!AP306,'Payroll'!AP326,'Payroll'!AP346,'Payroll'!AP366,'Payroll'!AP386,'Payroll'!AP406,'Payroll'!AP426,'Payroll'!AP446,'Payroll'!AP466,'Payroll'!AP486,'Payroll'!AP506,'Payroll'!AP526,'Payroll'!AP546,'Payroll'!AP566,'Payroll'!AP586,'Payroll'!AP606,'Payroll'!AP626,'Payroll'!AP646,'Payroll'!AP666,'Payroll'!AP686,'Payroll'!AP706,'Payroll'!AP726,'Payroll'!AP746,'Payroll'!AP766,'Payroll'!AP786,'Payroll'!AP806,'Payroll'!AP826,'Payroll'!AP846,'Payroll'!AP866,'Payroll'!AP886,'Payroll'!AP906,'Payroll'!AP926,'Payroll'!AP946,'Payroll'!AP966,'Payroll'!AP986,'Payroll'!AP1006,'Payroll'!AP1026,'Payroll'!AP1046,'Payroll'!AP1066,'Payroll'!AP1086,'Payroll'!AP1106,'Payroll'!AP1126,'Payroll'!AP1146,'Payroll'!AP1166,'Payroll'!AP1186,'Payroll'!AP1206)</f>
        <v>145907.17570233747</v>
      </c>
      <c r="AQ23" s="35">
        <f>SUM('Payroll'!AQ26,'Payroll'!AQ46,'Payroll'!AQ66,'Payroll'!AQ86,'Payroll'!AQ106,'Payroll'!AQ126,'Payroll'!AQ146,'Payroll'!AQ166,'Payroll'!AQ186,'Payroll'!AQ206,'Payroll'!AQ226,'Payroll'!AQ246,'Payroll'!AQ266,'Payroll'!AQ286,'Payroll'!AQ306,'Payroll'!AQ326,'Payroll'!AQ346,'Payroll'!AQ366,'Payroll'!AQ386,'Payroll'!AQ406,'Payroll'!AQ426,'Payroll'!AQ446,'Payroll'!AQ466,'Payroll'!AQ486,'Payroll'!AQ506,'Payroll'!AQ526,'Payroll'!AQ546,'Payroll'!AQ566,'Payroll'!AQ586,'Payroll'!AQ606,'Payroll'!AQ626,'Payroll'!AQ646,'Payroll'!AQ666,'Payroll'!AQ686,'Payroll'!AQ706,'Payroll'!AQ726,'Payroll'!AQ746,'Payroll'!AQ766,'Payroll'!AQ786,'Payroll'!AQ806,'Payroll'!AQ826,'Payroll'!AQ846,'Payroll'!AQ866,'Payroll'!AQ886,'Payroll'!AQ906,'Payroll'!AQ926,'Payroll'!AQ946,'Payroll'!AQ966,'Payroll'!AQ986,'Payroll'!AQ1006,'Payroll'!AQ1026,'Payroll'!AQ1046,'Payroll'!AQ1066,'Payroll'!AQ1086,'Payroll'!AQ1106,'Payroll'!AQ1126,'Payroll'!AQ1146,'Payroll'!AQ1166,'Payroll'!AQ1186,'Payroll'!AQ1206)</f>
        <v>145907.17570233747</v>
      </c>
      <c r="AR23" s="35">
        <f>SUM('Payroll'!AR26,'Payroll'!AR46,'Payroll'!AR66,'Payroll'!AR86,'Payroll'!AR106,'Payroll'!AR126,'Payroll'!AR146,'Payroll'!AR166,'Payroll'!AR186,'Payroll'!AR206,'Payroll'!AR226,'Payroll'!AR246,'Payroll'!AR266,'Payroll'!AR286,'Payroll'!AR306,'Payroll'!AR326,'Payroll'!AR346,'Payroll'!AR366,'Payroll'!AR386,'Payroll'!AR406,'Payroll'!AR426,'Payroll'!AR446,'Payroll'!AR466,'Payroll'!AR486,'Payroll'!AR506,'Payroll'!AR526,'Payroll'!AR546,'Payroll'!AR566,'Payroll'!AR586,'Payroll'!AR606,'Payroll'!AR626,'Payroll'!AR646,'Payroll'!AR666,'Payroll'!AR686,'Payroll'!AR706,'Payroll'!AR726,'Payroll'!AR746,'Payroll'!AR766,'Payroll'!AR786,'Payroll'!AR806,'Payroll'!AR826,'Payroll'!AR846,'Payroll'!AR866,'Payroll'!AR886,'Payroll'!AR906,'Payroll'!AR926,'Payroll'!AR946,'Payroll'!AR966,'Payroll'!AR986,'Payroll'!AR1006,'Payroll'!AR1026,'Payroll'!AR1046,'Payroll'!AR1066,'Payroll'!AR1086,'Payroll'!AR1106,'Payroll'!AR1126,'Payroll'!AR1146,'Payroll'!AR1166,'Payroll'!AR1186,'Payroll'!AR1206)</f>
        <v>151063.98738295928</v>
      </c>
      <c r="AS23" s="35">
        <f>SUM('Payroll'!AS26,'Payroll'!AS46,'Payroll'!AS66,'Payroll'!AS86,'Payroll'!AS106,'Payroll'!AS126,'Payroll'!AS146,'Payroll'!AS166,'Payroll'!AS186,'Payroll'!AS206,'Payroll'!AS226,'Payroll'!AS246,'Payroll'!AS266,'Payroll'!AS286,'Payroll'!AS306,'Payroll'!AS326,'Payroll'!AS346,'Payroll'!AS366,'Payroll'!AS386,'Payroll'!AS406,'Payroll'!AS426,'Payroll'!AS446,'Payroll'!AS466,'Payroll'!AS486,'Payroll'!AS506,'Payroll'!AS526,'Payroll'!AS546,'Payroll'!AS566,'Payroll'!AS586,'Payroll'!AS606,'Payroll'!AS626,'Payroll'!AS646,'Payroll'!AS666,'Payroll'!AS686,'Payroll'!AS706,'Payroll'!AS726,'Payroll'!AS746,'Payroll'!AS766,'Payroll'!AS786,'Payroll'!AS806,'Payroll'!AS826,'Payroll'!AS846,'Payroll'!AS866,'Payroll'!AS886,'Payroll'!AS906,'Payroll'!AS926,'Payroll'!AS946,'Payroll'!AS966,'Payroll'!AS986,'Payroll'!AS1006,'Payroll'!AS1026,'Payroll'!AS1046,'Payroll'!AS1066,'Payroll'!AS1086,'Payroll'!AS1106,'Payroll'!AS1126,'Payroll'!AS1146,'Payroll'!AS1166,'Payroll'!AS1186,'Payroll'!AS1206)</f>
        <v>151063.98738295928</v>
      </c>
      <c r="AT23" s="35">
        <f>SUM('Payroll'!AT26,'Payroll'!AT46,'Payroll'!AT66,'Payroll'!AT86,'Payroll'!AT106,'Payroll'!AT126,'Payroll'!AT146,'Payroll'!AT166,'Payroll'!AT186,'Payroll'!AT206,'Payroll'!AT226,'Payroll'!AT246,'Payroll'!AT266,'Payroll'!AT286,'Payroll'!AT306,'Payroll'!AT326,'Payroll'!AT346,'Payroll'!AT366,'Payroll'!AT386,'Payroll'!AT406,'Payroll'!AT426,'Payroll'!AT446,'Payroll'!AT466,'Payroll'!AT486,'Payroll'!AT506,'Payroll'!AT526,'Payroll'!AT546,'Payroll'!AT566,'Payroll'!AT586,'Payroll'!AT606,'Payroll'!AT626,'Payroll'!AT646,'Payroll'!AT666,'Payroll'!AT686,'Payroll'!AT706,'Payroll'!AT726,'Payroll'!AT746,'Payroll'!AT766,'Payroll'!AT786,'Payroll'!AT806,'Payroll'!AT826,'Payroll'!AT846,'Payroll'!AT866,'Payroll'!AT886,'Payroll'!AT906,'Payroll'!AT926,'Payroll'!AT946,'Payroll'!AT966,'Payroll'!AT986,'Payroll'!AT1006,'Payroll'!AT1026,'Payroll'!AT1046,'Payroll'!AT1066,'Payroll'!AT1086,'Payroll'!AT1106,'Payroll'!AT1126,'Payroll'!AT1146,'Payroll'!AT1166,'Payroll'!AT1186,'Payroll'!AT1206)</f>
        <v>151063.98738295928</v>
      </c>
      <c r="AU23" s="35">
        <f>SUM('Payroll'!AU26,'Payroll'!AU46,'Payroll'!AU66,'Payroll'!AU86,'Payroll'!AU106,'Payroll'!AU126,'Payroll'!AU146,'Payroll'!AU166,'Payroll'!AU186,'Payroll'!AU206,'Payroll'!AU226,'Payroll'!AU246,'Payroll'!AU266,'Payroll'!AU286,'Payroll'!AU306,'Payroll'!AU326,'Payroll'!AU346,'Payroll'!AU366,'Payroll'!AU386,'Payroll'!AU406,'Payroll'!AU426,'Payroll'!AU446,'Payroll'!AU466,'Payroll'!AU486,'Payroll'!AU506,'Payroll'!AU526,'Payroll'!AU546,'Payroll'!AU566,'Payroll'!AU586,'Payroll'!AU606,'Payroll'!AU626,'Payroll'!AU646,'Payroll'!AU666,'Payroll'!AU686,'Payroll'!AU706,'Payroll'!AU726,'Payroll'!AU746,'Payroll'!AU766,'Payroll'!AU786,'Payroll'!AU806,'Payroll'!AU826,'Payroll'!AU846,'Payroll'!AU866,'Payroll'!AU886,'Payroll'!AU906,'Payroll'!AU926,'Payroll'!AU946,'Payroll'!AU966,'Payroll'!AU986,'Payroll'!AU1006,'Payroll'!AU1026,'Payroll'!AU1046,'Payroll'!AU1066,'Payroll'!AU1086,'Payroll'!AU1106,'Payroll'!AU1126,'Payroll'!AU1146,'Payroll'!AU1166,'Payroll'!AU1186,'Payroll'!AU1206)</f>
        <v>151063.98738295928</v>
      </c>
      <c r="AV23" s="35">
        <f>SUM('Payroll'!AV26,'Payroll'!AV46,'Payroll'!AV66,'Payroll'!AV86,'Payroll'!AV106,'Payroll'!AV126,'Payroll'!AV146,'Payroll'!AV166,'Payroll'!AV186,'Payroll'!AV206,'Payroll'!AV226,'Payroll'!AV246,'Payroll'!AV266,'Payroll'!AV286,'Payroll'!AV306,'Payroll'!AV326,'Payroll'!AV346,'Payroll'!AV366,'Payroll'!AV386,'Payroll'!AV406,'Payroll'!AV426,'Payroll'!AV446,'Payroll'!AV466,'Payroll'!AV486,'Payroll'!AV506,'Payroll'!AV526,'Payroll'!AV546,'Payroll'!AV566,'Payroll'!AV586,'Payroll'!AV606,'Payroll'!AV626,'Payroll'!AV646,'Payroll'!AV666,'Payroll'!AV686,'Payroll'!AV706,'Payroll'!AV726,'Payroll'!AV746,'Payroll'!AV766,'Payroll'!AV786,'Payroll'!AV806,'Payroll'!AV826,'Payroll'!AV846,'Payroll'!AV866,'Payroll'!AV886,'Payroll'!AV906,'Payroll'!AV926,'Payroll'!AV946,'Payroll'!AV966,'Payroll'!AV986,'Payroll'!AV1006,'Payroll'!AV1026,'Payroll'!AV1046,'Payroll'!AV1066,'Payroll'!AV1086,'Payroll'!AV1106,'Payroll'!AV1126,'Payroll'!AV1146,'Payroll'!AV1166,'Payroll'!AV1186,'Payroll'!AV1206)</f>
        <v>151063.98738295928</v>
      </c>
      <c r="AW23" s="35">
        <f>SUM('Payroll'!AW26,'Payroll'!AW46,'Payroll'!AW66,'Payroll'!AW86,'Payroll'!AW106,'Payroll'!AW126,'Payroll'!AW146,'Payroll'!AW166,'Payroll'!AW186,'Payroll'!AW206,'Payroll'!AW226,'Payroll'!AW246,'Payroll'!AW266,'Payroll'!AW286,'Payroll'!AW306,'Payroll'!AW326,'Payroll'!AW346,'Payroll'!AW366,'Payroll'!AW386,'Payroll'!AW406,'Payroll'!AW426,'Payroll'!AW446,'Payroll'!AW466,'Payroll'!AW486,'Payroll'!AW506,'Payroll'!AW526,'Payroll'!AW546,'Payroll'!AW566,'Payroll'!AW586,'Payroll'!AW606,'Payroll'!AW626,'Payroll'!AW646,'Payroll'!AW666,'Payroll'!AW686,'Payroll'!AW706,'Payroll'!AW726,'Payroll'!AW746,'Payroll'!AW766,'Payroll'!AW786,'Payroll'!AW806,'Payroll'!AW826,'Payroll'!AW846,'Payroll'!AW866,'Payroll'!AW886,'Payroll'!AW906,'Payroll'!AW926,'Payroll'!AW946,'Payroll'!AW966,'Payroll'!AW986,'Payroll'!AW1006,'Payroll'!AW1026,'Payroll'!AW1046,'Payroll'!AW1066,'Payroll'!AW1086,'Payroll'!AW1106,'Payroll'!AW1126,'Payroll'!AW1146,'Payroll'!AW1166,'Payroll'!AW1186,'Payroll'!AW1206)</f>
        <v>151063.98738295928</v>
      </c>
      <c r="AX23" s="35">
        <f>SUM('Payroll'!AX26,'Payroll'!AX46,'Payroll'!AX66,'Payroll'!AX86,'Payroll'!AX106,'Payroll'!AX126,'Payroll'!AX146,'Payroll'!AX166,'Payroll'!AX186,'Payroll'!AX206,'Payroll'!AX226,'Payroll'!AX246,'Payroll'!AX266,'Payroll'!AX286,'Payroll'!AX306,'Payroll'!AX326,'Payroll'!AX346,'Payroll'!AX366,'Payroll'!AX386,'Payroll'!AX406,'Payroll'!AX426,'Payroll'!AX446,'Payroll'!AX466,'Payroll'!AX486,'Payroll'!AX506,'Payroll'!AX526,'Payroll'!AX546,'Payroll'!AX566,'Payroll'!AX586,'Payroll'!AX606,'Payroll'!AX626,'Payroll'!AX646,'Payroll'!AX666,'Payroll'!AX686,'Payroll'!AX706,'Payroll'!AX726,'Payroll'!AX746,'Payroll'!AX766,'Payroll'!AX786,'Payroll'!AX806,'Payroll'!AX826,'Payroll'!AX846,'Payroll'!AX866,'Payroll'!AX886,'Payroll'!AX906,'Payroll'!AX926,'Payroll'!AX946,'Payroll'!AX966,'Payroll'!AX986,'Payroll'!AX1006,'Payroll'!AX1026,'Payroll'!AX1046,'Payroll'!AX1066,'Payroll'!AX1086,'Payroll'!AX1106,'Payroll'!AX1126,'Payroll'!AX1146,'Payroll'!AX1166,'Payroll'!AX1186,'Payroll'!AX1206)</f>
        <v>151063.98738295928</v>
      </c>
      <c r="AY23" s="35">
        <f>SUM('Payroll'!AY26,'Payroll'!AY46,'Payroll'!AY66,'Payroll'!AY86,'Payroll'!AY106,'Payroll'!AY126,'Payroll'!AY146,'Payroll'!AY166,'Payroll'!AY186,'Payroll'!AY206,'Payroll'!AY226,'Payroll'!AY246,'Payroll'!AY266,'Payroll'!AY286,'Payroll'!AY306,'Payroll'!AY326,'Payroll'!AY346,'Payroll'!AY366,'Payroll'!AY386,'Payroll'!AY406,'Payroll'!AY426,'Payroll'!AY446,'Payroll'!AY466,'Payroll'!AY486,'Payroll'!AY506,'Payroll'!AY526,'Payroll'!AY546,'Payroll'!AY566,'Payroll'!AY586,'Payroll'!AY606,'Payroll'!AY626,'Payroll'!AY646,'Payroll'!AY666,'Payroll'!AY686,'Payroll'!AY706,'Payroll'!AY726,'Payroll'!AY746,'Payroll'!AY766,'Payroll'!AY786,'Payroll'!AY806,'Payroll'!AY826,'Payroll'!AY846,'Payroll'!AY866,'Payroll'!AY886,'Payroll'!AY906,'Payroll'!AY926,'Payroll'!AY946,'Payroll'!AY966,'Payroll'!AY986,'Payroll'!AY1006,'Payroll'!AY1026,'Payroll'!AY1046,'Payroll'!AY1066,'Payroll'!AY1086,'Payroll'!AY1106,'Payroll'!AY1126,'Payroll'!AY1146,'Payroll'!AY1166,'Payroll'!AY1186,'Payroll'!AY1206)</f>
        <v>151063.98738295928</v>
      </c>
      <c r="AZ23" s="35">
        <f>SUM('Payroll'!AZ26,'Payroll'!AZ46,'Payroll'!AZ66,'Payroll'!AZ86,'Payroll'!AZ106,'Payroll'!AZ126,'Payroll'!AZ146,'Payroll'!AZ166,'Payroll'!AZ186,'Payroll'!AZ206,'Payroll'!AZ226,'Payroll'!AZ246,'Payroll'!AZ266,'Payroll'!AZ286,'Payroll'!AZ306,'Payroll'!AZ326,'Payroll'!AZ346,'Payroll'!AZ366,'Payroll'!AZ386,'Payroll'!AZ406,'Payroll'!AZ426,'Payroll'!AZ446,'Payroll'!AZ466,'Payroll'!AZ486,'Payroll'!AZ506,'Payroll'!AZ526,'Payroll'!AZ546,'Payroll'!AZ566,'Payroll'!AZ586,'Payroll'!AZ606,'Payroll'!AZ626,'Payroll'!AZ646,'Payroll'!AZ666,'Payroll'!AZ686,'Payroll'!AZ706,'Payroll'!AZ726,'Payroll'!AZ746,'Payroll'!AZ766,'Payroll'!AZ786,'Payroll'!AZ806,'Payroll'!AZ826,'Payroll'!AZ846,'Payroll'!AZ866,'Payroll'!AZ886,'Payroll'!AZ906,'Payroll'!AZ926,'Payroll'!AZ946,'Payroll'!AZ966,'Payroll'!AZ986,'Payroll'!AZ1006,'Payroll'!AZ1026,'Payroll'!AZ1046,'Payroll'!AZ1066,'Payroll'!AZ1086,'Payroll'!AZ1106,'Payroll'!AZ1126,'Payroll'!AZ1146,'Payroll'!AZ1166,'Payroll'!AZ1186,'Payroll'!AZ1206)</f>
        <v>151063.98738295928</v>
      </c>
      <c r="BA23" s="35">
        <f>SUM('Payroll'!BA26,'Payroll'!BA46,'Payroll'!BA66,'Payroll'!BA86,'Payroll'!BA106,'Payroll'!BA126,'Payroll'!BA146,'Payroll'!BA166,'Payroll'!BA186,'Payroll'!BA206,'Payroll'!BA226,'Payroll'!BA246,'Payroll'!BA266,'Payroll'!BA286,'Payroll'!BA306,'Payroll'!BA326,'Payroll'!BA346,'Payroll'!BA366,'Payroll'!BA386,'Payroll'!BA406,'Payroll'!BA426,'Payroll'!BA446,'Payroll'!BA466,'Payroll'!BA486,'Payroll'!BA506,'Payroll'!BA526,'Payroll'!BA546,'Payroll'!BA566,'Payroll'!BA586,'Payroll'!BA606,'Payroll'!BA626,'Payroll'!BA646,'Payroll'!BA666,'Payroll'!BA686,'Payroll'!BA706,'Payroll'!BA726,'Payroll'!BA746,'Payroll'!BA766,'Payroll'!BA786,'Payroll'!BA806,'Payroll'!BA826,'Payroll'!BA846,'Payroll'!BA866,'Payroll'!BA886,'Payroll'!BA906,'Payroll'!BA926,'Payroll'!BA946,'Payroll'!BA966,'Payroll'!BA986,'Payroll'!BA1006,'Payroll'!BA1026,'Payroll'!BA1046,'Payroll'!BA1066,'Payroll'!BA1086,'Payroll'!BA1106,'Payroll'!BA1126,'Payroll'!BA1146,'Payroll'!BA1166,'Payroll'!BA1186,'Payroll'!BA1206)</f>
        <v>151063.98738295928</v>
      </c>
      <c r="BB23" s="35">
        <f>SUM('Payroll'!BB26,'Payroll'!BB46,'Payroll'!BB66,'Payroll'!BB86,'Payroll'!BB106,'Payroll'!BB126,'Payroll'!BB146,'Payroll'!BB166,'Payroll'!BB186,'Payroll'!BB206,'Payroll'!BB226,'Payroll'!BB246,'Payroll'!BB266,'Payroll'!BB286,'Payroll'!BB306,'Payroll'!BB326,'Payroll'!BB346,'Payroll'!BB366,'Payroll'!BB386,'Payroll'!BB406,'Payroll'!BB426,'Payroll'!BB446,'Payroll'!BB466,'Payroll'!BB486,'Payroll'!BB506,'Payroll'!BB526,'Payroll'!BB546,'Payroll'!BB566,'Payroll'!BB586,'Payroll'!BB606,'Payroll'!BB626,'Payroll'!BB646,'Payroll'!BB666,'Payroll'!BB686,'Payroll'!BB706,'Payroll'!BB726,'Payroll'!BB746,'Payroll'!BB766,'Payroll'!BB786,'Payroll'!BB806,'Payroll'!BB826,'Payroll'!BB846,'Payroll'!BB866,'Payroll'!BB886,'Payroll'!BB906,'Payroll'!BB926,'Payroll'!BB946,'Payroll'!BB966,'Payroll'!BB986,'Payroll'!BB1006,'Payroll'!BB1026,'Payroll'!BB1046,'Payroll'!BB1066,'Payroll'!BB1086,'Payroll'!BB1106,'Payroll'!BB1126,'Payroll'!BB1146,'Payroll'!BB1166,'Payroll'!BB1186,'Payroll'!BB1206)</f>
        <v>151063.98738295928</v>
      </c>
      <c r="BC23" s="35">
        <f>SUM('Payroll'!BC26,'Payroll'!BC46,'Payroll'!BC66,'Payroll'!BC86,'Payroll'!BC106,'Payroll'!BC126,'Payroll'!BC146,'Payroll'!BC166,'Payroll'!BC186,'Payroll'!BC206,'Payroll'!BC226,'Payroll'!BC246,'Payroll'!BC266,'Payroll'!BC286,'Payroll'!BC306,'Payroll'!BC326,'Payroll'!BC346,'Payroll'!BC366,'Payroll'!BC386,'Payroll'!BC406,'Payroll'!BC426,'Payroll'!BC446,'Payroll'!BC466,'Payroll'!BC486,'Payroll'!BC506,'Payroll'!BC526,'Payroll'!BC546,'Payroll'!BC566,'Payroll'!BC586,'Payroll'!BC606,'Payroll'!BC626,'Payroll'!BC646,'Payroll'!BC666,'Payroll'!BC686,'Payroll'!BC706,'Payroll'!BC726,'Payroll'!BC746,'Payroll'!BC766,'Payroll'!BC786,'Payroll'!BC806,'Payroll'!BC826,'Payroll'!BC846,'Payroll'!BC866,'Payroll'!BC886,'Payroll'!BC906,'Payroll'!BC926,'Payroll'!BC946,'Payroll'!BC966,'Payroll'!BC986,'Payroll'!BC1006,'Payroll'!BC1026,'Payroll'!BC1046,'Payroll'!BC1066,'Payroll'!BC1086,'Payroll'!BC1106,'Payroll'!BC1126,'Payroll'!BC1146,'Payroll'!BC1166,'Payroll'!BC1186,'Payroll'!BC1206)</f>
        <v>151063.98738295928</v>
      </c>
      <c r="BD23" s="35">
        <f>SUM('Payroll'!BD26,'Payroll'!BD46,'Payroll'!BD66,'Payroll'!BD86,'Payroll'!BD106,'Payroll'!BD126,'Payroll'!BD146,'Payroll'!BD166,'Payroll'!BD186,'Payroll'!BD206,'Payroll'!BD226,'Payroll'!BD246,'Payroll'!BD266,'Payroll'!BD286,'Payroll'!BD306,'Payroll'!BD326,'Payroll'!BD346,'Payroll'!BD366,'Payroll'!BD386,'Payroll'!BD406,'Payroll'!BD426,'Payroll'!BD446,'Payroll'!BD466,'Payroll'!BD486,'Payroll'!BD506,'Payroll'!BD526,'Payroll'!BD546,'Payroll'!BD566,'Payroll'!BD586,'Payroll'!BD606,'Payroll'!BD626,'Payroll'!BD646,'Payroll'!BD666,'Payroll'!BD686,'Payroll'!BD706,'Payroll'!BD726,'Payroll'!BD746,'Payroll'!BD766,'Payroll'!BD786,'Payroll'!BD806,'Payroll'!BD826,'Payroll'!BD846,'Payroll'!BD866,'Payroll'!BD886,'Payroll'!BD906,'Payroll'!BD926,'Payroll'!BD946,'Payroll'!BD966,'Payroll'!BD986,'Payroll'!BD1006,'Payroll'!BD1026,'Payroll'!BD1046,'Payroll'!BD1066,'Payroll'!BD1086,'Payroll'!BD1106,'Payroll'!BD1126,'Payroll'!BD1146,'Payroll'!BD1166,'Payroll'!BD1186,'Payroll'!BD1206)</f>
        <v>156403.28989364443</v>
      </c>
      <c r="BE23" s="35">
        <f>SUM('Payroll'!BE26,'Payroll'!BE46,'Payroll'!BE66,'Payroll'!BE86,'Payroll'!BE106,'Payroll'!BE126,'Payroll'!BE146,'Payroll'!BE166,'Payroll'!BE186,'Payroll'!BE206,'Payroll'!BE226,'Payroll'!BE246,'Payroll'!BE266,'Payroll'!BE286,'Payroll'!BE306,'Payroll'!BE326,'Payroll'!BE346,'Payroll'!BE366,'Payroll'!BE386,'Payroll'!BE406,'Payroll'!BE426,'Payroll'!BE446,'Payroll'!BE466,'Payroll'!BE486,'Payroll'!BE506,'Payroll'!BE526,'Payroll'!BE546,'Payroll'!BE566,'Payroll'!BE586,'Payroll'!BE606,'Payroll'!BE626,'Payroll'!BE646,'Payroll'!BE666,'Payroll'!BE686,'Payroll'!BE706,'Payroll'!BE726,'Payroll'!BE746,'Payroll'!BE766,'Payroll'!BE786,'Payroll'!BE806,'Payroll'!BE826,'Payroll'!BE846,'Payroll'!BE866,'Payroll'!BE886,'Payroll'!BE906,'Payroll'!BE926,'Payroll'!BE946,'Payroll'!BE966,'Payroll'!BE986,'Payroll'!BE1006,'Payroll'!BE1026,'Payroll'!BE1046,'Payroll'!BE1066,'Payroll'!BE1086,'Payroll'!BE1106,'Payroll'!BE1126,'Payroll'!BE1146,'Payroll'!BE1166,'Payroll'!BE1186,'Payroll'!BE1206)</f>
        <v>156403.28989364443</v>
      </c>
      <c r="BF23" s="35">
        <f>SUM('Payroll'!BF26,'Payroll'!BF46,'Payroll'!BF66,'Payroll'!BF86,'Payroll'!BF106,'Payroll'!BF126,'Payroll'!BF146,'Payroll'!BF166,'Payroll'!BF186,'Payroll'!BF206,'Payroll'!BF226,'Payroll'!BF246,'Payroll'!BF266,'Payroll'!BF286,'Payroll'!BF306,'Payroll'!BF326,'Payroll'!BF346,'Payroll'!BF366,'Payroll'!BF386,'Payroll'!BF406,'Payroll'!BF426,'Payroll'!BF446,'Payroll'!BF466,'Payroll'!BF486,'Payroll'!BF506,'Payroll'!BF526,'Payroll'!BF546,'Payroll'!BF566,'Payroll'!BF586,'Payroll'!BF606,'Payroll'!BF626,'Payroll'!BF646,'Payroll'!BF666,'Payroll'!BF686,'Payroll'!BF706,'Payroll'!BF726,'Payroll'!BF746,'Payroll'!BF766,'Payroll'!BF786,'Payroll'!BF806,'Payroll'!BF826,'Payroll'!BF846,'Payroll'!BF866,'Payroll'!BF886,'Payroll'!BF906,'Payroll'!BF926,'Payroll'!BF946,'Payroll'!BF966,'Payroll'!BF986,'Payroll'!BF1006,'Payroll'!BF1026,'Payroll'!BF1046,'Payroll'!BF1066,'Payroll'!BF1086,'Payroll'!BF1106,'Payroll'!BF1126,'Payroll'!BF1146,'Payroll'!BF1166,'Payroll'!BF1186,'Payroll'!BF1206)</f>
        <v>156403.28989364443</v>
      </c>
      <c r="BG23" s="35">
        <f>SUM('Payroll'!BG26,'Payroll'!BG46,'Payroll'!BG66,'Payroll'!BG86,'Payroll'!BG106,'Payroll'!BG126,'Payroll'!BG146,'Payroll'!BG166,'Payroll'!BG186,'Payroll'!BG206,'Payroll'!BG226,'Payroll'!BG246,'Payroll'!BG266,'Payroll'!BG286,'Payroll'!BG306,'Payroll'!BG326,'Payroll'!BG346,'Payroll'!BG366,'Payroll'!BG386,'Payroll'!BG406,'Payroll'!BG426,'Payroll'!BG446,'Payroll'!BG466,'Payroll'!BG486,'Payroll'!BG506,'Payroll'!BG526,'Payroll'!BG546,'Payroll'!BG566,'Payroll'!BG586,'Payroll'!BG606,'Payroll'!BG626,'Payroll'!BG646,'Payroll'!BG666,'Payroll'!BG686,'Payroll'!BG706,'Payroll'!BG726,'Payroll'!BG746,'Payroll'!BG766,'Payroll'!BG786,'Payroll'!BG806,'Payroll'!BG826,'Payroll'!BG846,'Payroll'!BG866,'Payroll'!BG886,'Payroll'!BG906,'Payroll'!BG926,'Payroll'!BG946,'Payroll'!BG966,'Payroll'!BG986,'Payroll'!BG1006,'Payroll'!BG1026,'Payroll'!BG1046,'Payroll'!BG1066,'Payroll'!BG1086,'Payroll'!BG1106,'Payroll'!BG1126,'Payroll'!BG1146,'Payroll'!BG1166,'Payroll'!BG1186,'Payroll'!BG1206)</f>
        <v>156403.28989364443</v>
      </c>
      <c r="BH23" s="35">
        <f>SUM('Payroll'!BH26,'Payroll'!BH46,'Payroll'!BH66,'Payroll'!BH86,'Payroll'!BH106,'Payroll'!BH126,'Payroll'!BH146,'Payroll'!BH166,'Payroll'!BH186,'Payroll'!BH206,'Payroll'!BH226,'Payroll'!BH246,'Payroll'!BH266,'Payroll'!BH286,'Payroll'!BH306,'Payroll'!BH326,'Payroll'!BH346,'Payroll'!BH366,'Payroll'!BH386,'Payroll'!BH406,'Payroll'!BH426,'Payroll'!BH446,'Payroll'!BH466,'Payroll'!BH486,'Payroll'!BH506,'Payroll'!BH526,'Payroll'!BH546,'Payroll'!BH566,'Payroll'!BH586,'Payroll'!BH606,'Payroll'!BH626,'Payroll'!BH646,'Payroll'!BH666,'Payroll'!BH686,'Payroll'!BH706,'Payroll'!BH726,'Payroll'!BH746,'Payroll'!BH766,'Payroll'!BH786,'Payroll'!BH806,'Payroll'!BH826,'Payroll'!BH846,'Payroll'!BH866,'Payroll'!BH886,'Payroll'!BH906,'Payroll'!BH926,'Payroll'!BH946,'Payroll'!BH966,'Payroll'!BH986,'Payroll'!BH1006,'Payroll'!BH1026,'Payroll'!BH1046,'Payroll'!BH1066,'Payroll'!BH1086,'Payroll'!BH1106,'Payroll'!BH1126,'Payroll'!BH1146,'Payroll'!BH1166,'Payroll'!BH1186,'Payroll'!BH1206)</f>
        <v>156403.28989364443</v>
      </c>
      <c r="BI23" s="35">
        <f>SUM('Payroll'!BI26,'Payroll'!BI46,'Payroll'!BI66,'Payroll'!BI86,'Payroll'!BI106,'Payroll'!BI126,'Payroll'!BI146,'Payroll'!BI166,'Payroll'!BI186,'Payroll'!BI206,'Payroll'!BI226,'Payroll'!BI246,'Payroll'!BI266,'Payroll'!BI286,'Payroll'!BI306,'Payroll'!BI326,'Payroll'!BI346,'Payroll'!BI366,'Payroll'!BI386,'Payroll'!BI406,'Payroll'!BI426,'Payroll'!BI446,'Payroll'!BI466,'Payroll'!BI486,'Payroll'!BI506,'Payroll'!BI526,'Payroll'!BI546,'Payroll'!BI566,'Payroll'!BI586,'Payroll'!BI606,'Payroll'!BI626,'Payroll'!BI646,'Payroll'!BI666,'Payroll'!BI686,'Payroll'!BI706,'Payroll'!BI726,'Payroll'!BI746,'Payroll'!BI766,'Payroll'!BI786,'Payroll'!BI806,'Payroll'!BI826,'Payroll'!BI846,'Payroll'!BI866,'Payroll'!BI886,'Payroll'!BI906,'Payroll'!BI926,'Payroll'!BI946,'Payroll'!BI966,'Payroll'!BI986,'Payroll'!BI1006,'Payroll'!BI1026,'Payroll'!BI1046,'Payroll'!BI1066,'Payroll'!BI1086,'Payroll'!BI1106,'Payroll'!BI1126,'Payroll'!BI1146,'Payroll'!BI1166,'Payroll'!BI1186,'Payroll'!BI1206)</f>
        <v>156403.28989364443</v>
      </c>
      <c r="BJ23" s="35">
        <f>SUM('Payroll'!BJ26,'Payroll'!BJ46,'Payroll'!BJ66,'Payroll'!BJ86,'Payroll'!BJ106,'Payroll'!BJ126,'Payroll'!BJ146,'Payroll'!BJ166,'Payroll'!BJ186,'Payroll'!BJ206,'Payroll'!BJ226,'Payroll'!BJ246,'Payroll'!BJ266,'Payroll'!BJ286,'Payroll'!BJ306,'Payroll'!BJ326,'Payroll'!BJ346,'Payroll'!BJ366,'Payroll'!BJ386,'Payroll'!BJ406,'Payroll'!BJ426,'Payroll'!BJ446,'Payroll'!BJ466,'Payroll'!BJ486,'Payroll'!BJ506,'Payroll'!BJ526,'Payroll'!BJ546,'Payroll'!BJ566,'Payroll'!BJ586,'Payroll'!BJ606,'Payroll'!BJ626,'Payroll'!BJ646,'Payroll'!BJ666,'Payroll'!BJ686,'Payroll'!BJ706,'Payroll'!BJ726,'Payroll'!BJ746,'Payroll'!BJ766,'Payroll'!BJ786,'Payroll'!BJ806,'Payroll'!BJ826,'Payroll'!BJ846,'Payroll'!BJ866,'Payroll'!BJ886,'Payroll'!BJ906,'Payroll'!BJ926,'Payroll'!BJ946,'Payroll'!BJ966,'Payroll'!BJ986,'Payroll'!BJ1006,'Payroll'!BJ1026,'Payroll'!BJ1046,'Payroll'!BJ1066,'Payroll'!BJ1086,'Payroll'!BJ1106,'Payroll'!BJ1126,'Payroll'!BJ1146,'Payroll'!BJ1166,'Payroll'!BJ1186,'Payroll'!BJ1206)</f>
        <v>156403.28989364443</v>
      </c>
      <c r="BK23" s="35">
        <f>SUM('Payroll'!BK26,'Payroll'!BK46,'Payroll'!BK66,'Payroll'!BK86,'Payroll'!BK106,'Payroll'!BK126,'Payroll'!BK146,'Payroll'!BK166,'Payroll'!BK186,'Payroll'!BK206,'Payroll'!BK226,'Payroll'!BK246,'Payroll'!BK266,'Payroll'!BK286,'Payroll'!BK306,'Payroll'!BK326,'Payroll'!BK346,'Payroll'!BK366,'Payroll'!BK386,'Payroll'!BK406,'Payroll'!BK426,'Payroll'!BK446,'Payroll'!BK466,'Payroll'!BK486,'Payroll'!BK506,'Payroll'!BK526,'Payroll'!BK546,'Payroll'!BK566,'Payroll'!BK586,'Payroll'!BK606,'Payroll'!BK626,'Payroll'!BK646,'Payroll'!BK666,'Payroll'!BK686,'Payroll'!BK706,'Payroll'!BK726,'Payroll'!BK746,'Payroll'!BK766,'Payroll'!BK786,'Payroll'!BK806,'Payroll'!BK826,'Payroll'!BK846,'Payroll'!BK866,'Payroll'!BK886,'Payroll'!BK906,'Payroll'!BK926,'Payroll'!BK946,'Payroll'!BK966,'Payroll'!BK986,'Payroll'!BK1006,'Payroll'!BK1026,'Payroll'!BK1046,'Payroll'!BK1066,'Payroll'!BK1086,'Payroll'!BK1106,'Payroll'!BK1126,'Payroll'!BK1146,'Payroll'!BK1166,'Payroll'!BK1186,'Payroll'!BK1206)</f>
        <v>156403.28989364443</v>
      </c>
      <c r="BL23" s="35">
        <f>SUM('Payroll'!BL26,'Payroll'!BL46,'Payroll'!BL66,'Payroll'!BL86,'Payroll'!BL106,'Payroll'!BL126,'Payroll'!BL146,'Payroll'!BL166,'Payroll'!BL186,'Payroll'!BL206,'Payroll'!BL226,'Payroll'!BL246,'Payroll'!BL266,'Payroll'!BL286,'Payroll'!BL306,'Payroll'!BL326,'Payroll'!BL346,'Payroll'!BL366,'Payroll'!BL386,'Payroll'!BL406,'Payroll'!BL426,'Payroll'!BL446,'Payroll'!BL466,'Payroll'!BL486,'Payroll'!BL506,'Payroll'!BL526,'Payroll'!BL546,'Payroll'!BL566,'Payroll'!BL586,'Payroll'!BL606,'Payroll'!BL626,'Payroll'!BL646,'Payroll'!BL666,'Payroll'!BL686,'Payroll'!BL706,'Payroll'!BL726,'Payroll'!BL746,'Payroll'!BL766,'Payroll'!BL786,'Payroll'!BL806,'Payroll'!BL826,'Payroll'!BL846,'Payroll'!BL866,'Payroll'!BL886,'Payroll'!BL906,'Payroll'!BL926,'Payroll'!BL946,'Payroll'!BL966,'Payroll'!BL986,'Payroll'!BL1006,'Payroll'!BL1026,'Payroll'!BL1046,'Payroll'!BL1066,'Payroll'!BL1086,'Payroll'!BL1106,'Payroll'!BL1126,'Payroll'!BL1146,'Payroll'!BL1166,'Payroll'!BL1186,'Payroll'!BL1206)</f>
        <v>156403.28989364443</v>
      </c>
      <c r="BM23" s="35">
        <f>SUM('Payroll'!BM26,'Payroll'!BM46,'Payroll'!BM66,'Payroll'!BM86,'Payroll'!BM106,'Payroll'!BM126,'Payroll'!BM146,'Payroll'!BM166,'Payroll'!BM186,'Payroll'!BM206,'Payroll'!BM226,'Payroll'!BM246,'Payroll'!BM266,'Payroll'!BM286,'Payroll'!BM306,'Payroll'!BM326,'Payroll'!BM346,'Payroll'!BM366,'Payroll'!BM386,'Payroll'!BM406,'Payroll'!BM426,'Payroll'!BM446,'Payroll'!BM466,'Payroll'!BM486,'Payroll'!BM506,'Payroll'!BM526,'Payroll'!BM546,'Payroll'!BM566,'Payroll'!BM586,'Payroll'!BM606,'Payroll'!BM626,'Payroll'!BM646,'Payroll'!BM666,'Payroll'!BM686,'Payroll'!BM706,'Payroll'!BM726,'Payroll'!BM746,'Payroll'!BM766,'Payroll'!BM786,'Payroll'!BM806,'Payroll'!BM826,'Payroll'!BM846,'Payroll'!BM866,'Payroll'!BM886,'Payroll'!BM906,'Payroll'!BM926,'Payroll'!BM946,'Payroll'!BM966,'Payroll'!BM986,'Payroll'!BM1006,'Payroll'!BM1026,'Payroll'!BM1046,'Payroll'!BM1066,'Payroll'!BM1086,'Payroll'!BM1106,'Payroll'!BM1126,'Payroll'!BM1146,'Payroll'!BM1166,'Payroll'!BM1186,'Payroll'!BM1206)</f>
        <v>156403.28989364443</v>
      </c>
      <c r="BN23" s="35">
        <f>SUM('Payroll'!BN26,'Payroll'!BN46,'Payroll'!BN66,'Payroll'!BN86,'Payroll'!BN106,'Payroll'!BN126,'Payroll'!BN146,'Payroll'!BN166,'Payroll'!BN186,'Payroll'!BN206,'Payroll'!BN226,'Payroll'!BN246,'Payroll'!BN266,'Payroll'!BN286,'Payroll'!BN306,'Payroll'!BN326,'Payroll'!BN346,'Payroll'!BN366,'Payroll'!BN386,'Payroll'!BN406,'Payroll'!BN426,'Payroll'!BN446,'Payroll'!BN466,'Payroll'!BN486,'Payroll'!BN506,'Payroll'!BN526,'Payroll'!BN546,'Payroll'!BN566,'Payroll'!BN586,'Payroll'!BN606,'Payroll'!BN626,'Payroll'!BN646,'Payroll'!BN666,'Payroll'!BN686,'Payroll'!BN706,'Payroll'!BN726,'Payroll'!BN746,'Payroll'!BN766,'Payroll'!BN786,'Payroll'!BN806,'Payroll'!BN826,'Payroll'!BN846,'Payroll'!BN866,'Payroll'!BN886,'Payroll'!BN906,'Payroll'!BN926,'Payroll'!BN946,'Payroll'!BN966,'Payroll'!BN986,'Payroll'!BN1006,'Payroll'!BN1026,'Payroll'!BN1046,'Payroll'!BN1066,'Payroll'!BN1086,'Payroll'!BN1106,'Payroll'!BN1126,'Payroll'!BN1146,'Payroll'!BN1166,'Payroll'!BN1186,'Payroll'!BN1206)</f>
        <v>156403.28989364443</v>
      </c>
      <c r="BO23" s="35">
        <f>SUM('Payroll'!BO26,'Payroll'!BO46,'Payroll'!BO66,'Payroll'!BO86,'Payroll'!BO106,'Payroll'!BO126,'Payroll'!BO146,'Payroll'!BO166,'Payroll'!BO186,'Payroll'!BO206,'Payroll'!BO226,'Payroll'!BO246,'Payroll'!BO266,'Payroll'!BO286,'Payroll'!BO306,'Payroll'!BO326,'Payroll'!BO346,'Payroll'!BO366,'Payroll'!BO386,'Payroll'!BO406,'Payroll'!BO426,'Payroll'!BO446,'Payroll'!BO466,'Payroll'!BO486,'Payroll'!BO506,'Payroll'!BO526,'Payroll'!BO546,'Payroll'!BO566,'Payroll'!BO586,'Payroll'!BO606,'Payroll'!BO626,'Payroll'!BO646,'Payroll'!BO666,'Payroll'!BO686,'Payroll'!BO706,'Payroll'!BO726,'Payroll'!BO746,'Payroll'!BO766,'Payroll'!BO786,'Payroll'!BO806,'Payroll'!BO826,'Payroll'!BO846,'Payroll'!BO866,'Payroll'!BO886,'Payroll'!BO906,'Payroll'!BO926,'Payroll'!BO946,'Payroll'!BO966,'Payroll'!BO986,'Payroll'!BO1006,'Payroll'!BO1026,'Payroll'!BO1046,'Payroll'!BO1066,'Payroll'!BO1086,'Payroll'!BO1106,'Payroll'!BO1126,'Payroll'!BO1146,'Payroll'!BO1166,'Payroll'!BO1186,'Payroll'!BO1206)</f>
        <v>156403.28989364443</v>
      </c>
    </row>
    <row r="24" ht="22" customHeight="1">
      <c r="A24" s="2" t="str">
        <v>PPL.PAID</v>
      </c>
      <c r="B24" s="6" t="str">
        <v>Payroll paid</v>
      </c>
      <c r="C24" s="2" t="str">
        <v>EUR</v>
      </c>
      <c r="D24" s="2" t="str">
        <v>SUM</v>
      </c>
      <c r="E24" s="36">
        <f>SUM(H24:BO24)</f>
        <v>7756532.468711669</v>
      </c>
      <c r="F24" s="6" t="str"/>
      <c r="G24" s="2"/>
      <c r="H24" s="35">
        <f>SUM('Payroll'!H26,'Payroll'!H46,'Payroll'!H66,'Payroll'!H86,'Payroll'!H106,'Payroll'!H126,'Payroll'!H146,'Payroll'!H166,'Payroll'!H186,'Payroll'!H206,'Payroll'!H226,'Payroll'!H246,'Payroll'!H266,'Payroll'!H286,'Payroll'!H306,'Payroll'!H326,'Payroll'!H346,'Payroll'!H366,'Payroll'!H386,'Payroll'!H406,'Payroll'!H426,'Payroll'!H446,'Payroll'!H466,'Payroll'!H486,'Payroll'!H506,'Payroll'!H526,'Payroll'!H546,'Payroll'!H566,'Payroll'!H586,'Payroll'!H606,'Payroll'!H626,'Payroll'!H646,'Payroll'!H666,'Payroll'!H686,'Payroll'!H706,'Payroll'!H726,'Payroll'!H746,'Payroll'!H766,'Payroll'!H786,'Payroll'!H806,'Payroll'!H826,'Payroll'!H846,'Payroll'!H866,'Payroll'!H886,'Payroll'!H906,'Payroll'!H926,'Payroll'!H946,'Payroll'!H966,'Payroll'!H986,'Payroll'!H1006,'Payroll'!H1026,'Payroll'!H1046,'Payroll'!H1066,'Payroll'!H1086,'Payroll'!H1106,'Payroll'!H1126,'Payroll'!H1146,'Payroll'!H1166,'Payroll'!H1186,'Payroll'!H1206)</f>
        <v>20363.861249999998</v>
      </c>
      <c r="I24" s="35">
        <f>SUM('Payroll'!I26,'Payroll'!I46,'Payroll'!I66,'Payroll'!I86,'Payroll'!I106,'Payroll'!I126,'Payroll'!I146,'Payroll'!I166,'Payroll'!I186,'Payroll'!I206,'Payroll'!I226,'Payroll'!I246,'Payroll'!I266,'Payroll'!I286,'Payroll'!I306,'Payroll'!I326,'Payroll'!I346,'Payroll'!I366,'Payroll'!I386,'Payroll'!I406,'Payroll'!I426,'Payroll'!I446,'Payroll'!I466,'Payroll'!I486,'Payroll'!I506,'Payroll'!I526,'Payroll'!I546,'Payroll'!I566,'Payroll'!I586,'Payroll'!I606,'Payroll'!I626,'Payroll'!I646,'Payroll'!I666,'Payroll'!I686,'Payroll'!I706,'Payroll'!I726,'Payroll'!I746,'Payroll'!I766,'Payroll'!I786,'Payroll'!I806,'Payroll'!I826,'Payroll'!I846,'Payroll'!I866,'Payroll'!I886,'Payroll'!I906,'Payroll'!I926,'Payroll'!I946,'Payroll'!I966,'Payroll'!I986,'Payroll'!I1006,'Payroll'!I1026,'Payroll'!I1046,'Payroll'!I1066,'Payroll'!I1086,'Payroll'!I1106,'Payroll'!I1126,'Payroll'!I1146,'Payroll'!I1166,'Payroll'!I1186,'Payroll'!I1206)</f>
        <v>29860.222499999996</v>
      </c>
      <c r="J24" s="35">
        <f>SUM('Payroll'!J26,'Payroll'!J46,'Payroll'!J66,'Payroll'!J86,'Payroll'!J106,'Payroll'!J126,'Payroll'!J146,'Payroll'!J166,'Payroll'!J186,'Payroll'!J206,'Payroll'!J226,'Payroll'!J246,'Payroll'!J266,'Payroll'!J286,'Payroll'!J306,'Payroll'!J326,'Payroll'!J346,'Payroll'!J366,'Payroll'!J386,'Payroll'!J406,'Payroll'!J426,'Payroll'!J446,'Payroll'!J466,'Payroll'!J486,'Payroll'!J506,'Payroll'!J526,'Payroll'!J546,'Payroll'!J566,'Payroll'!J586,'Payroll'!J606,'Payroll'!J626,'Payroll'!J646,'Payroll'!J666,'Payroll'!J686,'Payroll'!J706,'Payroll'!J726,'Payroll'!J746,'Payroll'!J766,'Payroll'!J786,'Payroll'!J806,'Payroll'!J826,'Payroll'!J846,'Payroll'!J866,'Payroll'!J886,'Payroll'!J906,'Payroll'!J926,'Payroll'!J946,'Payroll'!J966,'Payroll'!J986,'Payroll'!J1006,'Payroll'!J1026,'Payroll'!J1046,'Payroll'!J1066,'Payroll'!J1086,'Payroll'!J1106,'Payroll'!J1126,'Payroll'!J1146,'Payroll'!J1166,'Payroll'!J1186,'Payroll'!J1206)</f>
        <v>38376.869999999995</v>
      </c>
      <c r="K24" s="35">
        <f>SUM('Payroll'!K26,'Payroll'!K46,'Payroll'!K66,'Payroll'!K86,'Payroll'!K106,'Payroll'!K126,'Payroll'!K146,'Payroll'!K166,'Payroll'!K186,'Payroll'!K206,'Payroll'!K226,'Payroll'!K246,'Payroll'!K266,'Payroll'!K286,'Payroll'!K306,'Payroll'!K326,'Payroll'!K346,'Payroll'!K366,'Payroll'!K386,'Payroll'!K406,'Payroll'!K426,'Payroll'!K446,'Payroll'!K466,'Payroll'!K486,'Payroll'!K506,'Payroll'!K526,'Payroll'!K546,'Payroll'!K566,'Payroll'!K586,'Payroll'!K606,'Payroll'!K626,'Payroll'!K646,'Payroll'!K666,'Payroll'!K686,'Payroll'!K706,'Payroll'!K726,'Payroll'!K746,'Payroll'!K766,'Payroll'!K786,'Payroll'!K806,'Payroll'!K826,'Payroll'!K846,'Payroll'!K866,'Payroll'!K886,'Payroll'!K906,'Payroll'!K926,'Payroll'!K946,'Payroll'!K966,'Payroll'!K986,'Payroll'!K1006,'Payroll'!K1026,'Payroll'!K1046,'Payroll'!K1066,'Payroll'!K1086,'Payroll'!K1106,'Payroll'!K1126,'Payroll'!K1146,'Payroll'!K1166,'Payroll'!K1186,'Payroll'!K1206)</f>
        <v>55374.22125</v>
      </c>
      <c r="L24" s="35">
        <f>SUM('Payroll'!L26,'Payroll'!L46,'Payroll'!L66,'Payroll'!L86,'Payroll'!L106,'Payroll'!L126,'Payroll'!L146,'Payroll'!L166,'Payroll'!L186,'Payroll'!L206,'Payroll'!L226,'Payroll'!L246,'Payroll'!L266,'Payroll'!L286,'Payroll'!L306,'Payroll'!L326,'Payroll'!L346,'Payroll'!L366,'Payroll'!L386,'Payroll'!L406,'Payroll'!L426,'Payroll'!L446,'Payroll'!L466,'Payroll'!L486,'Payroll'!L506,'Payroll'!L526,'Payroll'!L546,'Payroll'!L566,'Payroll'!L586,'Payroll'!L606,'Payroll'!L626,'Payroll'!L646,'Payroll'!L666,'Payroll'!L686,'Payroll'!L706,'Payroll'!L726,'Payroll'!L746,'Payroll'!L766,'Payroll'!L786,'Payroll'!L806,'Payroll'!L826,'Payroll'!L846,'Payroll'!L866,'Payroll'!L886,'Payroll'!L906,'Payroll'!L926,'Payroll'!L946,'Payroll'!L966,'Payroll'!L986,'Payroll'!L1006,'Payroll'!L1026,'Payroll'!L1046,'Payroll'!L1066,'Payroll'!L1086,'Payroll'!L1106,'Payroll'!L1126,'Payroll'!L1146,'Payroll'!L1166,'Payroll'!L1186,'Payroll'!L1206)</f>
        <v>63890.86875</v>
      </c>
      <c r="M24" s="35">
        <f>SUM('Payroll'!M26,'Payroll'!M46,'Payroll'!M66,'Payroll'!M86,'Payroll'!M106,'Payroll'!M126,'Payroll'!M146,'Payroll'!M166,'Payroll'!M186,'Payroll'!M206,'Payroll'!M226,'Payroll'!M246,'Payroll'!M266,'Payroll'!M286,'Payroll'!M306,'Payroll'!M326,'Payroll'!M346,'Payroll'!M366,'Payroll'!M386,'Payroll'!M406,'Payroll'!M426,'Payroll'!M446,'Payroll'!M466,'Payroll'!M486,'Payroll'!M506,'Payroll'!M526,'Payroll'!M546,'Payroll'!M566,'Payroll'!M586,'Payroll'!M606,'Payroll'!M626,'Payroll'!M646,'Payroll'!M666,'Payroll'!M686,'Payroll'!M706,'Payroll'!M726,'Payroll'!M746,'Payroll'!M766,'Payroll'!M786,'Payroll'!M806,'Payroll'!M826,'Payroll'!M846,'Payroll'!M866,'Payroll'!M886,'Payroll'!M906,'Payroll'!M926,'Payroll'!M946,'Payroll'!M966,'Payroll'!M986,'Payroll'!M1006,'Payroll'!M1026,'Payroll'!M1046,'Payroll'!M1066,'Payroll'!M1086,'Payroll'!M1106,'Payroll'!M1126,'Payroll'!M1146,'Payroll'!M1166,'Payroll'!M1186,'Payroll'!M1206)</f>
        <v>63890.86875</v>
      </c>
      <c r="N24" s="35">
        <f>SUM('Payroll'!N26,'Payroll'!N46,'Payroll'!N66,'Payroll'!N86,'Payroll'!N106,'Payroll'!N126,'Payroll'!N146,'Payroll'!N166,'Payroll'!N186,'Payroll'!N206,'Payroll'!N226,'Payroll'!N246,'Payroll'!N266,'Payroll'!N286,'Payroll'!N306,'Payroll'!N326,'Payroll'!N346,'Payroll'!N366,'Payroll'!N386,'Payroll'!N406,'Payroll'!N426,'Payroll'!N446,'Payroll'!N466,'Payroll'!N486,'Payroll'!N506,'Payroll'!N526,'Payroll'!N546,'Payroll'!N566,'Payroll'!N586,'Payroll'!N606,'Payroll'!N626,'Payroll'!N646,'Payroll'!N666,'Payroll'!N686,'Payroll'!N706,'Payroll'!N726,'Payroll'!N746,'Payroll'!N766,'Payroll'!N786,'Payroll'!N806,'Payroll'!N826,'Payroll'!N846,'Payroll'!N866,'Payroll'!N886,'Payroll'!N906,'Payroll'!N926,'Payroll'!N946,'Payroll'!N966,'Payroll'!N986,'Payroll'!N1006,'Payroll'!N1026,'Payroll'!N1046,'Payroll'!N1066,'Payroll'!N1086,'Payroll'!N1106,'Payroll'!N1126,'Payroll'!N1146,'Payroll'!N1166,'Payroll'!N1186,'Payroll'!N1206)</f>
        <v>63890.86875</v>
      </c>
      <c r="O24" s="35">
        <f>SUM('Payroll'!O26,'Payroll'!O46,'Payroll'!O66,'Payroll'!O86,'Payroll'!O106,'Payroll'!O126,'Payroll'!O146,'Payroll'!O166,'Payroll'!O186,'Payroll'!O206,'Payroll'!O226,'Payroll'!O246,'Payroll'!O266,'Payroll'!O286,'Payroll'!O306,'Payroll'!O326,'Payroll'!O346,'Payroll'!O366,'Payroll'!O386,'Payroll'!O406,'Payroll'!O426,'Payroll'!O446,'Payroll'!O466,'Payroll'!O486,'Payroll'!O506,'Payroll'!O526,'Payroll'!O546,'Payroll'!O566,'Payroll'!O586,'Payroll'!O606,'Payroll'!O626,'Payroll'!O646,'Payroll'!O666,'Payroll'!O686,'Payroll'!O706,'Payroll'!O726,'Payroll'!O746,'Payroll'!O766,'Payroll'!O786,'Payroll'!O806,'Payroll'!O826,'Payroll'!O846,'Payroll'!O866,'Payroll'!O886,'Payroll'!O906,'Payroll'!O926,'Payroll'!O946,'Payroll'!O966,'Payroll'!O986,'Payroll'!O1006,'Payroll'!O1026,'Payroll'!O1046,'Payroll'!O1066,'Payroll'!O1086,'Payroll'!O1106,'Payroll'!O1126,'Payroll'!O1146,'Payroll'!O1166,'Payroll'!O1186,'Payroll'!O1206)</f>
        <v>79473.13875</v>
      </c>
      <c r="P24" s="35">
        <f>SUM('Payroll'!P26,'Payroll'!P46,'Payroll'!P66,'Payroll'!P86,'Payroll'!P106,'Payroll'!P126,'Payroll'!P146,'Payroll'!P166,'Payroll'!P186,'Payroll'!P206,'Payroll'!P226,'Payroll'!P246,'Payroll'!P266,'Payroll'!P286,'Payroll'!P306,'Payroll'!P326,'Payroll'!P346,'Payroll'!P366,'Payroll'!P386,'Payroll'!P406,'Payroll'!P426,'Payroll'!P446,'Payroll'!P466,'Payroll'!P486,'Payroll'!P506,'Payroll'!P526,'Payroll'!P546,'Payroll'!P566,'Payroll'!P586,'Payroll'!P606,'Payroll'!P626,'Payroll'!P646,'Payroll'!P666,'Payroll'!P686,'Payroll'!P706,'Payroll'!P726,'Payroll'!P746,'Payroll'!P766,'Payroll'!P786,'Payroll'!P806,'Payroll'!P826,'Payroll'!P846,'Payroll'!P866,'Payroll'!P886,'Payroll'!P906,'Payroll'!P926,'Payroll'!P946,'Payroll'!P966,'Payroll'!P986,'Payroll'!P1006,'Payroll'!P1026,'Payroll'!P1046,'Payroll'!P1066,'Payroll'!P1086,'Payroll'!P1106,'Payroll'!P1126,'Payroll'!P1146,'Payroll'!P1166,'Payroll'!P1186,'Payroll'!P1206)</f>
        <v>97682.09025</v>
      </c>
      <c r="Q24" s="35">
        <f>SUM('Payroll'!Q26,'Payroll'!Q46,'Payroll'!Q66,'Payroll'!Q86,'Payroll'!Q106,'Payroll'!Q126,'Payroll'!Q146,'Payroll'!Q166,'Payroll'!Q186,'Payroll'!Q206,'Payroll'!Q226,'Payroll'!Q246,'Payroll'!Q266,'Payroll'!Q286,'Payroll'!Q306,'Payroll'!Q326,'Payroll'!Q346,'Payroll'!Q366,'Payroll'!Q386,'Payroll'!Q406,'Payroll'!Q426,'Payroll'!Q446,'Payroll'!Q466,'Payroll'!Q486,'Payroll'!Q506,'Payroll'!Q526,'Payroll'!Q546,'Payroll'!Q566,'Payroll'!Q586,'Payroll'!Q606,'Payroll'!Q626,'Payroll'!Q646,'Payroll'!Q666,'Payroll'!Q686,'Payroll'!Q706,'Payroll'!Q726,'Payroll'!Q746,'Payroll'!Q766,'Payroll'!Q786,'Payroll'!Q806,'Payroll'!Q826,'Payroll'!Q846,'Payroll'!Q866,'Payroll'!Q886,'Payroll'!Q906,'Payroll'!Q926,'Payroll'!Q946,'Payroll'!Q966,'Payroll'!Q986,'Payroll'!Q1006,'Payroll'!Q1026,'Payroll'!Q1046,'Payroll'!Q1066,'Payroll'!Q1086,'Payroll'!Q1106,'Payroll'!Q1126,'Payroll'!Q1146,'Payroll'!Q1166,'Payroll'!Q1186,'Payroll'!Q1206)</f>
        <v>102504.15525</v>
      </c>
      <c r="R24" s="35">
        <f>SUM('Payroll'!R26,'Payroll'!R46,'Payroll'!R66,'Payroll'!R86,'Payroll'!R106,'Payroll'!R126,'Payroll'!R146,'Payroll'!R166,'Payroll'!R186,'Payroll'!R206,'Payroll'!R226,'Payroll'!R246,'Payroll'!R266,'Payroll'!R286,'Payroll'!R306,'Payroll'!R326,'Payroll'!R346,'Payroll'!R366,'Payroll'!R386,'Payroll'!R406,'Payroll'!R426,'Payroll'!R446,'Payroll'!R466,'Payroll'!R486,'Payroll'!R506,'Payroll'!R526,'Payroll'!R546,'Payroll'!R566,'Payroll'!R586,'Payroll'!R606,'Payroll'!R626,'Payroll'!R646,'Payroll'!R666,'Payroll'!R686,'Payroll'!R706,'Payroll'!R726,'Payroll'!R746,'Payroll'!R766,'Payroll'!R786,'Payroll'!R806,'Payroll'!R826,'Payroll'!R846,'Payroll'!R866,'Payroll'!R886,'Payroll'!R906,'Payroll'!R926,'Payroll'!R946,'Payroll'!R966,'Payroll'!R986,'Payroll'!R1006,'Payroll'!R1026,'Payroll'!R1046,'Payroll'!R1066,'Payroll'!R1086,'Payroll'!R1106,'Payroll'!R1126,'Payroll'!R1146,'Payroll'!R1166,'Payroll'!R1186,'Payroll'!R1206)</f>
        <v>102504.15525</v>
      </c>
      <c r="S24" s="35">
        <f>SUM('Payroll'!S26,'Payroll'!S46,'Payroll'!S66,'Payroll'!S86,'Payroll'!S106,'Payroll'!S126,'Payroll'!S146,'Payroll'!S166,'Payroll'!S186,'Payroll'!S206,'Payroll'!S226,'Payroll'!S246,'Payroll'!S266,'Payroll'!S286,'Payroll'!S306,'Payroll'!S326,'Payroll'!S346,'Payroll'!S366,'Payroll'!S386,'Payroll'!S406,'Payroll'!S426,'Payroll'!S446,'Payroll'!S466,'Payroll'!S486,'Payroll'!S506,'Payroll'!S526,'Payroll'!S546,'Payroll'!S566,'Payroll'!S586,'Payroll'!S606,'Payroll'!S626,'Payroll'!S646,'Payroll'!S666,'Payroll'!S686,'Payroll'!S706,'Payroll'!S726,'Payroll'!S746,'Payroll'!S766,'Payroll'!S786,'Payroll'!S806,'Payroll'!S826,'Payroll'!S846,'Payroll'!S866,'Payroll'!S886,'Payroll'!S906,'Payroll'!S926,'Payroll'!S946,'Payroll'!S966,'Payroll'!S986,'Payroll'!S1006,'Payroll'!S1026,'Payroll'!S1046,'Payroll'!S1066,'Payroll'!S1086,'Payroll'!S1106,'Payroll'!S1126,'Payroll'!S1146,'Payroll'!S1166,'Payroll'!S1186,'Payroll'!S1206)</f>
        <v>102504.15525</v>
      </c>
      <c r="T24" s="35">
        <f>SUM('Payroll'!T26,'Payroll'!T46,'Payroll'!T66,'Payroll'!T86,'Payroll'!T106,'Payroll'!T126,'Payroll'!T146,'Payroll'!T166,'Payroll'!T186,'Payroll'!T206,'Payroll'!T226,'Payroll'!T246,'Payroll'!T266,'Payroll'!T286,'Payroll'!T306,'Payroll'!T326,'Payroll'!T346,'Payroll'!T366,'Payroll'!T386,'Payroll'!T406,'Payroll'!T426,'Payroll'!T446,'Payroll'!T466,'Payroll'!T486,'Payroll'!T506,'Payroll'!T526,'Payroll'!T546,'Payroll'!T566,'Payroll'!T586,'Payroll'!T606,'Payroll'!T626,'Payroll'!T646,'Payroll'!T666,'Payroll'!T686,'Payroll'!T706,'Payroll'!T726,'Payroll'!T746,'Payroll'!T766,'Payroll'!T786,'Payroll'!T806,'Payroll'!T826,'Payroll'!T846,'Payroll'!T866,'Payroll'!T886,'Payroll'!T906,'Payroll'!T926,'Payroll'!T946,'Payroll'!T966,'Payroll'!T986,'Payroll'!T1006,'Payroll'!T1026,'Payroll'!T1046,'Payroll'!T1066,'Payroll'!T1086,'Payroll'!T1106,'Payroll'!T1126,'Payroll'!T1146,'Payroll'!T1166,'Payroll'!T1186,'Payroll'!T1206)</f>
        <v>114399.56959312498</v>
      </c>
      <c r="U24" s="35">
        <f>SUM('Payroll'!U26,'Payroll'!U46,'Payroll'!U66,'Payroll'!U86,'Payroll'!U106,'Payroll'!U126,'Payroll'!U146,'Payroll'!U166,'Payroll'!U186,'Payroll'!U206,'Payroll'!U226,'Payroll'!U246,'Payroll'!U266,'Payroll'!U286,'Payroll'!U306,'Payroll'!U326,'Payroll'!U346,'Payroll'!U366,'Payroll'!U386,'Payroll'!U406,'Payroll'!U426,'Payroll'!U446,'Payroll'!U466,'Payroll'!U486,'Payroll'!U506,'Payroll'!U526,'Payroll'!U546,'Payroll'!U566,'Payroll'!U586,'Payroll'!U606,'Payroll'!U626,'Payroll'!U646,'Payroll'!U666,'Payroll'!U686,'Payroll'!U706,'Payroll'!U726,'Payroll'!U746,'Payroll'!U766,'Payroll'!U786,'Payroll'!U806,'Payroll'!U826,'Payroll'!U846,'Payroll'!U866,'Payroll'!U886,'Payroll'!U906,'Payroll'!U926,'Payroll'!U946,'Payroll'!U966,'Payroll'!U986,'Payroll'!U1006,'Payroll'!U1026,'Payroll'!U1046,'Payroll'!U1066,'Payroll'!U1086,'Payroll'!U1106,'Payroll'!U1126,'Payroll'!U1146,'Payroll'!U1166,'Payroll'!U1186,'Payroll'!U1206)</f>
        <v>114399.56959312498</v>
      </c>
      <c r="V24" s="35">
        <f>SUM('Payroll'!V26,'Payroll'!V46,'Payroll'!V66,'Payroll'!V86,'Payroll'!V106,'Payroll'!V126,'Payroll'!V146,'Payroll'!V166,'Payroll'!V186,'Payroll'!V206,'Payroll'!V226,'Payroll'!V246,'Payroll'!V266,'Payroll'!V286,'Payroll'!V306,'Payroll'!V326,'Payroll'!V346,'Payroll'!V366,'Payroll'!V386,'Payroll'!V406,'Payroll'!V426,'Payroll'!V446,'Payroll'!V466,'Payroll'!V486,'Payroll'!V506,'Payroll'!V526,'Payroll'!V546,'Payroll'!V566,'Payroll'!V586,'Payroll'!V606,'Payroll'!V626,'Payroll'!V646,'Payroll'!V666,'Payroll'!V686,'Payroll'!V706,'Payroll'!V726,'Payroll'!V746,'Payroll'!V766,'Payroll'!V786,'Payroll'!V806,'Payroll'!V826,'Payroll'!V846,'Payroll'!V866,'Payroll'!V886,'Payroll'!V906,'Payroll'!V926,'Payroll'!V946,'Payroll'!V966,'Payroll'!V986,'Payroll'!V1006,'Payroll'!V1026,'Payroll'!V1046,'Payroll'!V1066,'Payroll'!V1086,'Payroll'!V1106,'Payroll'!V1126,'Payroll'!V1146,'Payroll'!V1166,'Payroll'!V1186,'Payroll'!V1206)</f>
        <v>114399.56959312498</v>
      </c>
      <c r="W24" s="35">
        <f>SUM('Payroll'!W26,'Payroll'!W46,'Payroll'!W66,'Payroll'!W86,'Payroll'!W106,'Payroll'!W126,'Payroll'!W146,'Payroll'!W166,'Payroll'!W186,'Payroll'!W206,'Payroll'!W226,'Payroll'!W246,'Payroll'!W266,'Payroll'!W286,'Payroll'!W306,'Payroll'!W326,'Payroll'!W346,'Payroll'!W366,'Payroll'!W386,'Payroll'!W406,'Payroll'!W426,'Payroll'!W446,'Payroll'!W466,'Payroll'!W486,'Payroll'!W506,'Payroll'!W526,'Payroll'!W546,'Payroll'!W566,'Payroll'!W586,'Payroll'!W606,'Payroll'!W626,'Payroll'!W646,'Payroll'!W666,'Payroll'!W686,'Payroll'!W706,'Payroll'!W726,'Payroll'!W746,'Payroll'!W766,'Payroll'!W786,'Payroll'!W806,'Payroll'!W826,'Payroll'!W846,'Payroll'!W866,'Payroll'!W886,'Payroll'!W906,'Payroll'!W926,'Payroll'!W946,'Payroll'!W966,'Payroll'!W986,'Payroll'!W1006,'Payroll'!W1026,'Payroll'!W1046,'Payroll'!W1066,'Payroll'!W1086,'Payroll'!W1106,'Payroll'!W1126,'Payroll'!W1146,'Payroll'!W1166,'Payroll'!W1186,'Payroll'!W1206)</f>
        <v>114399.56959312498</v>
      </c>
      <c r="X24" s="35">
        <f>SUM('Payroll'!X26,'Payroll'!X46,'Payroll'!X66,'Payroll'!X86,'Payroll'!X106,'Payroll'!X126,'Payroll'!X146,'Payroll'!X166,'Payroll'!X186,'Payroll'!X206,'Payroll'!X226,'Payroll'!X246,'Payroll'!X266,'Payroll'!X286,'Payroll'!X306,'Payroll'!X326,'Payroll'!X346,'Payroll'!X366,'Payroll'!X386,'Payroll'!X406,'Payroll'!X426,'Payroll'!X446,'Payroll'!X466,'Payroll'!X486,'Payroll'!X506,'Payroll'!X526,'Payroll'!X546,'Payroll'!X566,'Payroll'!X586,'Payroll'!X606,'Payroll'!X626,'Payroll'!X646,'Payroll'!X666,'Payroll'!X686,'Payroll'!X706,'Payroll'!X726,'Payroll'!X746,'Payroll'!X766,'Payroll'!X786,'Payroll'!X806,'Payroll'!X826,'Payroll'!X846,'Payroll'!X866,'Payroll'!X886,'Payroll'!X906,'Payroll'!X926,'Payroll'!X946,'Payroll'!X966,'Payroll'!X986,'Payroll'!X1006,'Payroll'!X1026,'Payroll'!X1046,'Payroll'!X1066,'Payroll'!X1086,'Payroll'!X1106,'Payroll'!X1126,'Payroll'!X1146,'Payroll'!X1166,'Payroll'!X1186,'Payroll'!X1206)</f>
        <v>114399.56959312498</v>
      </c>
      <c r="Y24" s="35">
        <f>SUM('Payroll'!Y26,'Payroll'!Y46,'Payroll'!Y66,'Payroll'!Y86,'Payroll'!Y106,'Payroll'!Y126,'Payroll'!Y146,'Payroll'!Y166,'Payroll'!Y186,'Payroll'!Y206,'Payroll'!Y226,'Payroll'!Y246,'Payroll'!Y266,'Payroll'!Y286,'Payroll'!Y306,'Payroll'!Y326,'Payroll'!Y346,'Payroll'!Y366,'Payroll'!Y386,'Payroll'!Y406,'Payroll'!Y426,'Payroll'!Y446,'Payroll'!Y466,'Payroll'!Y486,'Payroll'!Y506,'Payroll'!Y526,'Payroll'!Y546,'Payroll'!Y566,'Payroll'!Y586,'Payroll'!Y606,'Payroll'!Y626,'Payroll'!Y646,'Payroll'!Y666,'Payroll'!Y686,'Payroll'!Y706,'Payroll'!Y726,'Payroll'!Y746,'Payroll'!Y766,'Payroll'!Y786,'Payroll'!Y806,'Payroll'!Y826,'Payroll'!Y846,'Payroll'!Y866,'Payroll'!Y886,'Payroll'!Y906,'Payroll'!Y926,'Payroll'!Y946,'Payroll'!Y966,'Payroll'!Y986,'Payroll'!Y1006,'Payroll'!Y1026,'Payroll'!Y1046,'Payroll'!Y1066,'Payroll'!Y1086,'Payroll'!Y1106,'Payroll'!Y1126,'Payroll'!Y1146,'Payroll'!Y1166,'Payroll'!Y1186,'Payroll'!Y1206)</f>
        <v>114399.56959312498</v>
      </c>
      <c r="Z24" s="35">
        <f>SUM('Payroll'!Z26,'Payroll'!Z46,'Payroll'!Z66,'Payroll'!Z86,'Payroll'!Z106,'Payroll'!Z126,'Payroll'!Z146,'Payroll'!Z166,'Payroll'!Z186,'Payroll'!Z206,'Payroll'!Z226,'Payroll'!Z246,'Payroll'!Z266,'Payroll'!Z286,'Payroll'!Z306,'Payroll'!Z326,'Payroll'!Z346,'Payroll'!Z366,'Payroll'!Z386,'Payroll'!Z406,'Payroll'!Z426,'Payroll'!Z446,'Payroll'!Z466,'Payroll'!Z486,'Payroll'!Z506,'Payroll'!Z526,'Payroll'!Z546,'Payroll'!Z566,'Payroll'!Z586,'Payroll'!Z606,'Payroll'!Z626,'Payroll'!Z646,'Payroll'!Z666,'Payroll'!Z686,'Payroll'!Z706,'Payroll'!Z726,'Payroll'!Z746,'Payroll'!Z766,'Payroll'!Z786,'Payroll'!Z806,'Payroll'!Z826,'Payroll'!Z846,'Payroll'!Z866,'Payroll'!Z886,'Payroll'!Z906,'Payroll'!Z926,'Payroll'!Z946,'Payroll'!Z966,'Payroll'!Z986,'Payroll'!Z1006,'Payroll'!Z1026,'Payroll'!Z1046,'Payroll'!Z1066,'Payroll'!Z1086,'Payroll'!Z1106,'Payroll'!Z1126,'Payroll'!Z1146,'Payroll'!Z1166,'Payroll'!Z1186,'Payroll'!Z1206)</f>
        <v>133679.906030625</v>
      </c>
      <c r="AA24" s="35">
        <f>SUM('Payroll'!AA26,'Payroll'!AA46,'Payroll'!AA66,'Payroll'!AA86,'Payroll'!AA106,'Payroll'!AA126,'Payroll'!AA146,'Payroll'!AA166,'Payroll'!AA186,'Payroll'!AA206,'Payroll'!AA226,'Payroll'!AA246,'Payroll'!AA266,'Payroll'!AA286,'Payroll'!AA306,'Payroll'!AA326,'Payroll'!AA346,'Payroll'!AA366,'Payroll'!AA386,'Payroll'!AA406,'Payroll'!AA426,'Payroll'!AA446,'Payroll'!AA466,'Payroll'!AA486,'Payroll'!AA506,'Payroll'!AA526,'Payroll'!AA546,'Payroll'!AA566,'Payroll'!AA586,'Payroll'!AA606,'Payroll'!AA626,'Payroll'!AA646,'Payroll'!AA666,'Payroll'!AA686,'Payroll'!AA706,'Payroll'!AA726,'Payroll'!AA746,'Payroll'!AA766,'Payroll'!AA786,'Payroll'!AA806,'Payroll'!AA826,'Payroll'!AA846,'Payroll'!AA866,'Payroll'!AA886,'Payroll'!AA906,'Payroll'!AA926,'Payroll'!AA946,'Payroll'!AA966,'Payroll'!AA986,'Payroll'!AA1006,'Payroll'!AA1026,'Payroll'!AA1046,'Payroll'!AA1066,'Payroll'!AA1086,'Payroll'!AA1106,'Payroll'!AA1126,'Payroll'!AA1146,'Payroll'!AA1166,'Payroll'!AA1186,'Payroll'!AA1206)</f>
        <v>133679.906030625</v>
      </c>
      <c r="AB24" s="35">
        <f>SUM('Payroll'!AB26,'Payroll'!AB46,'Payroll'!AB66,'Payroll'!AB86,'Payroll'!AB106,'Payroll'!AB126,'Payroll'!AB146,'Payroll'!AB166,'Payroll'!AB186,'Payroll'!AB206,'Payroll'!AB226,'Payroll'!AB246,'Payroll'!AB266,'Payroll'!AB286,'Payroll'!AB306,'Payroll'!AB326,'Payroll'!AB346,'Payroll'!AB366,'Payroll'!AB386,'Payroll'!AB406,'Payroll'!AB426,'Payroll'!AB446,'Payroll'!AB466,'Payroll'!AB486,'Payroll'!AB506,'Payroll'!AB526,'Payroll'!AB546,'Payroll'!AB566,'Payroll'!AB586,'Payroll'!AB606,'Payroll'!AB626,'Payroll'!AB646,'Payroll'!AB666,'Payroll'!AB686,'Payroll'!AB706,'Payroll'!AB726,'Payroll'!AB746,'Payroll'!AB766,'Payroll'!AB786,'Payroll'!AB806,'Payroll'!AB826,'Payroll'!AB846,'Payroll'!AB866,'Payroll'!AB886,'Payroll'!AB906,'Payroll'!AB926,'Payroll'!AB946,'Payroll'!AB966,'Payroll'!AB986,'Payroll'!AB1006,'Payroll'!AB1026,'Payroll'!AB1046,'Payroll'!AB1066,'Payroll'!AB1086,'Payroll'!AB1106,'Payroll'!AB1126,'Payroll'!AB1146,'Payroll'!AB1166,'Payroll'!AB1186,'Payroll'!AB1206)</f>
        <v>133679.906030625</v>
      </c>
      <c r="AC24" s="35">
        <f>SUM('Payroll'!AC26,'Payroll'!AC46,'Payroll'!AC66,'Payroll'!AC86,'Payroll'!AC106,'Payroll'!AC126,'Payroll'!AC146,'Payroll'!AC166,'Payroll'!AC186,'Payroll'!AC206,'Payroll'!AC226,'Payroll'!AC246,'Payroll'!AC266,'Payroll'!AC286,'Payroll'!AC306,'Payroll'!AC326,'Payroll'!AC346,'Payroll'!AC366,'Payroll'!AC386,'Payroll'!AC406,'Payroll'!AC426,'Payroll'!AC446,'Payroll'!AC466,'Payroll'!AC486,'Payroll'!AC506,'Payroll'!AC526,'Payroll'!AC546,'Payroll'!AC566,'Payroll'!AC586,'Payroll'!AC606,'Payroll'!AC626,'Payroll'!AC646,'Payroll'!AC666,'Payroll'!AC686,'Payroll'!AC706,'Payroll'!AC726,'Payroll'!AC746,'Payroll'!AC766,'Payroll'!AC786,'Payroll'!AC806,'Payroll'!AC826,'Payroll'!AC846,'Payroll'!AC866,'Payroll'!AC886,'Payroll'!AC906,'Payroll'!AC926,'Payroll'!AC946,'Payroll'!AC966,'Payroll'!AC986,'Payroll'!AC1006,'Payroll'!AC1026,'Payroll'!AC1046,'Payroll'!AC1066,'Payroll'!AC1086,'Payroll'!AC1106,'Payroll'!AC1126,'Payroll'!AC1146,'Payroll'!AC1166,'Payroll'!AC1186,'Payroll'!AC1206)</f>
        <v>133679.906030625</v>
      </c>
      <c r="AD24" s="35">
        <f>SUM('Payroll'!AD26,'Payroll'!AD46,'Payroll'!AD66,'Payroll'!AD86,'Payroll'!AD106,'Payroll'!AD126,'Payroll'!AD146,'Payroll'!AD166,'Payroll'!AD186,'Payroll'!AD206,'Payroll'!AD226,'Payroll'!AD246,'Payroll'!AD266,'Payroll'!AD286,'Payroll'!AD306,'Payroll'!AD326,'Payroll'!AD346,'Payroll'!AD366,'Payroll'!AD386,'Payroll'!AD406,'Payroll'!AD426,'Payroll'!AD446,'Payroll'!AD466,'Payroll'!AD486,'Payroll'!AD506,'Payroll'!AD526,'Payroll'!AD546,'Payroll'!AD566,'Payroll'!AD586,'Payroll'!AD606,'Payroll'!AD626,'Payroll'!AD646,'Payroll'!AD666,'Payroll'!AD686,'Payroll'!AD706,'Payroll'!AD726,'Payroll'!AD746,'Payroll'!AD766,'Payroll'!AD786,'Payroll'!AD806,'Payroll'!AD826,'Payroll'!AD846,'Payroll'!AD866,'Payroll'!AD886,'Payroll'!AD906,'Payroll'!AD926,'Payroll'!AD946,'Payroll'!AD966,'Payroll'!AD986,'Payroll'!AD1006,'Payroll'!AD1026,'Payroll'!AD1046,'Payroll'!AD1066,'Payroll'!AD1086,'Payroll'!AD1106,'Payroll'!AD1126,'Payroll'!AD1146,'Payroll'!AD1166,'Payroll'!AD1186,'Payroll'!AD1206)</f>
        <v>133679.906030625</v>
      </c>
      <c r="AE24" s="35">
        <f>SUM('Payroll'!AE26,'Payroll'!AE46,'Payroll'!AE66,'Payroll'!AE86,'Payroll'!AE106,'Payroll'!AE126,'Payroll'!AE146,'Payroll'!AE166,'Payroll'!AE186,'Payroll'!AE206,'Payroll'!AE226,'Payroll'!AE246,'Payroll'!AE266,'Payroll'!AE286,'Payroll'!AE306,'Payroll'!AE326,'Payroll'!AE346,'Payroll'!AE366,'Payroll'!AE386,'Payroll'!AE406,'Payroll'!AE426,'Payroll'!AE446,'Payroll'!AE466,'Payroll'!AE486,'Payroll'!AE506,'Payroll'!AE526,'Payroll'!AE546,'Payroll'!AE566,'Payroll'!AE586,'Payroll'!AE606,'Payroll'!AE626,'Payroll'!AE646,'Payroll'!AE666,'Payroll'!AE686,'Payroll'!AE706,'Payroll'!AE726,'Payroll'!AE746,'Payroll'!AE766,'Payroll'!AE786,'Payroll'!AE806,'Payroll'!AE826,'Payroll'!AE846,'Payroll'!AE866,'Payroll'!AE886,'Payroll'!AE906,'Payroll'!AE926,'Payroll'!AE946,'Payroll'!AE966,'Payroll'!AE986,'Payroll'!AE1006,'Payroll'!AE1026,'Payroll'!AE1046,'Payroll'!AE1066,'Payroll'!AE1086,'Payroll'!AE1106,'Payroll'!AE1126,'Payroll'!AE1146,'Payroll'!AE1166,'Payroll'!AE1186,'Payroll'!AE1206)</f>
        <v>140926.60925249997</v>
      </c>
      <c r="AF24" s="35">
        <f>SUM('Payroll'!AF26,'Payroll'!AF46,'Payroll'!AF66,'Payroll'!AF86,'Payroll'!AF106,'Payroll'!AF126,'Payroll'!AF146,'Payroll'!AF166,'Payroll'!AF186,'Payroll'!AF206,'Payroll'!AF226,'Payroll'!AF246,'Payroll'!AF266,'Payroll'!AF286,'Payroll'!AF306,'Payroll'!AF326,'Payroll'!AF346,'Payroll'!AF366,'Payroll'!AF386,'Payroll'!AF406,'Payroll'!AF426,'Payroll'!AF446,'Payroll'!AF466,'Payroll'!AF486,'Payroll'!AF506,'Payroll'!AF526,'Payroll'!AF546,'Payroll'!AF566,'Payroll'!AF586,'Payroll'!AF606,'Payroll'!AF626,'Payroll'!AF646,'Payroll'!AF666,'Payroll'!AF686,'Payroll'!AF706,'Payroll'!AF726,'Payroll'!AF746,'Payroll'!AF766,'Payroll'!AF786,'Payroll'!AF806,'Payroll'!AF826,'Payroll'!AF846,'Payroll'!AF866,'Payroll'!AF886,'Payroll'!AF906,'Payroll'!AF926,'Payroll'!AF946,'Payroll'!AF966,'Payroll'!AF986,'Payroll'!AF1006,'Payroll'!AF1026,'Payroll'!AF1046,'Payroll'!AF1066,'Payroll'!AF1086,'Payroll'!AF1106,'Payroll'!AF1126,'Payroll'!AF1146,'Payroll'!AF1166,'Payroll'!AF1186,'Payroll'!AF1206)</f>
        <v>145907.17570233747</v>
      </c>
      <c r="AG24" s="35">
        <f>SUM('Payroll'!AG26,'Payroll'!AG46,'Payroll'!AG66,'Payroll'!AG86,'Payroll'!AG106,'Payroll'!AG126,'Payroll'!AG146,'Payroll'!AG166,'Payroll'!AG186,'Payroll'!AG206,'Payroll'!AG226,'Payroll'!AG246,'Payroll'!AG266,'Payroll'!AG286,'Payroll'!AG306,'Payroll'!AG326,'Payroll'!AG346,'Payroll'!AG366,'Payroll'!AG386,'Payroll'!AG406,'Payroll'!AG426,'Payroll'!AG446,'Payroll'!AG466,'Payroll'!AG486,'Payroll'!AG506,'Payroll'!AG526,'Payroll'!AG546,'Payroll'!AG566,'Payroll'!AG586,'Payroll'!AG606,'Payroll'!AG626,'Payroll'!AG646,'Payroll'!AG666,'Payroll'!AG686,'Payroll'!AG706,'Payroll'!AG726,'Payroll'!AG746,'Payroll'!AG766,'Payroll'!AG786,'Payroll'!AG806,'Payroll'!AG826,'Payroll'!AG846,'Payroll'!AG866,'Payroll'!AG886,'Payroll'!AG906,'Payroll'!AG926,'Payroll'!AG946,'Payroll'!AG966,'Payroll'!AG986,'Payroll'!AG1006,'Payroll'!AG1026,'Payroll'!AG1046,'Payroll'!AG1066,'Payroll'!AG1086,'Payroll'!AG1106,'Payroll'!AG1126,'Payroll'!AG1146,'Payroll'!AG1166,'Payroll'!AG1186,'Payroll'!AG1206)</f>
        <v>145907.17570233747</v>
      </c>
      <c r="AH24" s="35">
        <f>SUM('Payroll'!AH26,'Payroll'!AH46,'Payroll'!AH66,'Payroll'!AH86,'Payroll'!AH106,'Payroll'!AH126,'Payroll'!AH146,'Payroll'!AH166,'Payroll'!AH186,'Payroll'!AH206,'Payroll'!AH226,'Payroll'!AH246,'Payroll'!AH266,'Payroll'!AH286,'Payroll'!AH306,'Payroll'!AH326,'Payroll'!AH346,'Payroll'!AH366,'Payroll'!AH386,'Payroll'!AH406,'Payroll'!AH426,'Payroll'!AH446,'Payroll'!AH466,'Payroll'!AH486,'Payroll'!AH506,'Payroll'!AH526,'Payroll'!AH546,'Payroll'!AH566,'Payroll'!AH586,'Payroll'!AH606,'Payroll'!AH626,'Payroll'!AH646,'Payroll'!AH666,'Payroll'!AH686,'Payroll'!AH706,'Payroll'!AH726,'Payroll'!AH746,'Payroll'!AH766,'Payroll'!AH786,'Payroll'!AH806,'Payroll'!AH826,'Payroll'!AH846,'Payroll'!AH866,'Payroll'!AH886,'Payroll'!AH906,'Payroll'!AH926,'Payroll'!AH946,'Payroll'!AH966,'Payroll'!AH986,'Payroll'!AH1006,'Payroll'!AH1026,'Payroll'!AH1046,'Payroll'!AH1066,'Payroll'!AH1086,'Payroll'!AH1106,'Payroll'!AH1126,'Payroll'!AH1146,'Payroll'!AH1166,'Payroll'!AH1186,'Payroll'!AH1206)</f>
        <v>145907.17570233747</v>
      </c>
      <c r="AI24" s="35">
        <f>SUM('Payroll'!AI26,'Payroll'!AI46,'Payroll'!AI66,'Payroll'!AI86,'Payroll'!AI106,'Payroll'!AI126,'Payroll'!AI146,'Payroll'!AI166,'Payroll'!AI186,'Payroll'!AI206,'Payroll'!AI226,'Payroll'!AI246,'Payroll'!AI266,'Payroll'!AI286,'Payroll'!AI306,'Payroll'!AI326,'Payroll'!AI346,'Payroll'!AI366,'Payroll'!AI386,'Payroll'!AI406,'Payroll'!AI426,'Payroll'!AI446,'Payroll'!AI466,'Payroll'!AI486,'Payroll'!AI506,'Payroll'!AI526,'Payroll'!AI546,'Payroll'!AI566,'Payroll'!AI586,'Payroll'!AI606,'Payroll'!AI626,'Payroll'!AI646,'Payroll'!AI666,'Payroll'!AI686,'Payroll'!AI706,'Payroll'!AI726,'Payroll'!AI746,'Payroll'!AI766,'Payroll'!AI786,'Payroll'!AI806,'Payroll'!AI826,'Payroll'!AI846,'Payroll'!AI866,'Payroll'!AI886,'Payroll'!AI906,'Payroll'!AI926,'Payroll'!AI946,'Payroll'!AI966,'Payroll'!AI986,'Payroll'!AI1006,'Payroll'!AI1026,'Payroll'!AI1046,'Payroll'!AI1066,'Payroll'!AI1086,'Payroll'!AI1106,'Payroll'!AI1126,'Payroll'!AI1146,'Payroll'!AI1166,'Payroll'!AI1186,'Payroll'!AI1206)</f>
        <v>145907.17570233747</v>
      </c>
      <c r="AJ24" s="35">
        <f>SUM('Payroll'!AJ26,'Payroll'!AJ46,'Payroll'!AJ66,'Payroll'!AJ86,'Payroll'!AJ106,'Payroll'!AJ126,'Payroll'!AJ146,'Payroll'!AJ166,'Payroll'!AJ186,'Payroll'!AJ206,'Payroll'!AJ226,'Payroll'!AJ246,'Payroll'!AJ266,'Payroll'!AJ286,'Payroll'!AJ306,'Payroll'!AJ326,'Payroll'!AJ346,'Payroll'!AJ366,'Payroll'!AJ386,'Payroll'!AJ406,'Payroll'!AJ426,'Payroll'!AJ446,'Payroll'!AJ466,'Payroll'!AJ486,'Payroll'!AJ506,'Payroll'!AJ526,'Payroll'!AJ546,'Payroll'!AJ566,'Payroll'!AJ586,'Payroll'!AJ606,'Payroll'!AJ626,'Payroll'!AJ646,'Payroll'!AJ666,'Payroll'!AJ686,'Payroll'!AJ706,'Payroll'!AJ726,'Payroll'!AJ746,'Payroll'!AJ766,'Payroll'!AJ786,'Payroll'!AJ806,'Payroll'!AJ826,'Payroll'!AJ846,'Payroll'!AJ866,'Payroll'!AJ886,'Payroll'!AJ906,'Payroll'!AJ926,'Payroll'!AJ946,'Payroll'!AJ966,'Payroll'!AJ986,'Payroll'!AJ1006,'Payroll'!AJ1026,'Payroll'!AJ1046,'Payroll'!AJ1066,'Payroll'!AJ1086,'Payroll'!AJ1106,'Payroll'!AJ1126,'Payroll'!AJ1146,'Payroll'!AJ1166,'Payroll'!AJ1186,'Payroll'!AJ1206)</f>
        <v>145907.17570233747</v>
      </c>
      <c r="AK24" s="35">
        <f>SUM('Payroll'!AK26,'Payroll'!AK46,'Payroll'!AK66,'Payroll'!AK86,'Payroll'!AK106,'Payroll'!AK126,'Payroll'!AK146,'Payroll'!AK166,'Payroll'!AK186,'Payroll'!AK206,'Payroll'!AK226,'Payroll'!AK246,'Payroll'!AK266,'Payroll'!AK286,'Payroll'!AK306,'Payroll'!AK326,'Payroll'!AK346,'Payroll'!AK366,'Payroll'!AK386,'Payroll'!AK406,'Payroll'!AK426,'Payroll'!AK446,'Payroll'!AK466,'Payroll'!AK486,'Payroll'!AK506,'Payroll'!AK526,'Payroll'!AK546,'Payroll'!AK566,'Payroll'!AK586,'Payroll'!AK606,'Payroll'!AK626,'Payroll'!AK646,'Payroll'!AK666,'Payroll'!AK686,'Payroll'!AK706,'Payroll'!AK726,'Payroll'!AK746,'Payroll'!AK766,'Payroll'!AK786,'Payroll'!AK806,'Payroll'!AK826,'Payroll'!AK846,'Payroll'!AK866,'Payroll'!AK886,'Payroll'!AK906,'Payroll'!AK926,'Payroll'!AK946,'Payroll'!AK966,'Payroll'!AK986,'Payroll'!AK1006,'Payroll'!AK1026,'Payroll'!AK1046,'Payroll'!AK1066,'Payroll'!AK1086,'Payroll'!AK1106,'Payroll'!AK1126,'Payroll'!AK1146,'Payroll'!AK1166,'Payroll'!AK1186,'Payroll'!AK1206)</f>
        <v>145907.17570233747</v>
      </c>
      <c r="AL24" s="35">
        <f>SUM('Payroll'!AL26,'Payroll'!AL46,'Payroll'!AL66,'Payroll'!AL86,'Payroll'!AL106,'Payroll'!AL126,'Payroll'!AL146,'Payroll'!AL166,'Payroll'!AL186,'Payroll'!AL206,'Payroll'!AL226,'Payroll'!AL246,'Payroll'!AL266,'Payroll'!AL286,'Payroll'!AL306,'Payroll'!AL326,'Payroll'!AL346,'Payroll'!AL366,'Payroll'!AL386,'Payroll'!AL406,'Payroll'!AL426,'Payroll'!AL446,'Payroll'!AL466,'Payroll'!AL486,'Payroll'!AL506,'Payroll'!AL526,'Payroll'!AL546,'Payroll'!AL566,'Payroll'!AL586,'Payroll'!AL606,'Payroll'!AL626,'Payroll'!AL646,'Payroll'!AL666,'Payroll'!AL686,'Payroll'!AL706,'Payroll'!AL726,'Payroll'!AL746,'Payroll'!AL766,'Payroll'!AL786,'Payroll'!AL806,'Payroll'!AL826,'Payroll'!AL846,'Payroll'!AL866,'Payroll'!AL886,'Payroll'!AL906,'Payroll'!AL926,'Payroll'!AL946,'Payroll'!AL966,'Payroll'!AL986,'Payroll'!AL1006,'Payroll'!AL1026,'Payroll'!AL1046,'Payroll'!AL1066,'Payroll'!AL1086,'Payroll'!AL1106,'Payroll'!AL1126,'Payroll'!AL1146,'Payroll'!AL1166,'Payroll'!AL1186,'Payroll'!AL1206)</f>
        <v>145907.17570233747</v>
      </c>
      <c r="AM24" s="35">
        <f>SUM('Payroll'!AM26,'Payroll'!AM46,'Payroll'!AM66,'Payroll'!AM86,'Payroll'!AM106,'Payroll'!AM126,'Payroll'!AM146,'Payroll'!AM166,'Payroll'!AM186,'Payroll'!AM206,'Payroll'!AM226,'Payroll'!AM246,'Payroll'!AM266,'Payroll'!AM286,'Payroll'!AM306,'Payroll'!AM326,'Payroll'!AM346,'Payroll'!AM366,'Payroll'!AM386,'Payroll'!AM406,'Payroll'!AM426,'Payroll'!AM446,'Payroll'!AM466,'Payroll'!AM486,'Payroll'!AM506,'Payroll'!AM526,'Payroll'!AM546,'Payroll'!AM566,'Payroll'!AM586,'Payroll'!AM606,'Payroll'!AM626,'Payroll'!AM646,'Payroll'!AM666,'Payroll'!AM686,'Payroll'!AM706,'Payroll'!AM726,'Payroll'!AM746,'Payroll'!AM766,'Payroll'!AM786,'Payroll'!AM806,'Payroll'!AM826,'Payroll'!AM846,'Payroll'!AM866,'Payroll'!AM886,'Payroll'!AM906,'Payroll'!AM926,'Payroll'!AM946,'Payroll'!AM966,'Payroll'!AM986,'Payroll'!AM1006,'Payroll'!AM1026,'Payroll'!AM1046,'Payroll'!AM1066,'Payroll'!AM1086,'Payroll'!AM1106,'Payroll'!AM1126,'Payroll'!AM1146,'Payroll'!AM1166,'Payroll'!AM1186,'Payroll'!AM1206)</f>
        <v>145907.17570233747</v>
      </c>
      <c r="AN24" s="35">
        <f>SUM('Payroll'!AN26,'Payroll'!AN46,'Payroll'!AN66,'Payroll'!AN86,'Payroll'!AN106,'Payroll'!AN126,'Payroll'!AN146,'Payroll'!AN166,'Payroll'!AN186,'Payroll'!AN206,'Payroll'!AN226,'Payroll'!AN246,'Payroll'!AN266,'Payroll'!AN286,'Payroll'!AN306,'Payroll'!AN326,'Payroll'!AN346,'Payroll'!AN366,'Payroll'!AN386,'Payroll'!AN406,'Payroll'!AN426,'Payroll'!AN446,'Payroll'!AN466,'Payroll'!AN486,'Payroll'!AN506,'Payroll'!AN526,'Payroll'!AN546,'Payroll'!AN566,'Payroll'!AN586,'Payroll'!AN606,'Payroll'!AN626,'Payroll'!AN646,'Payroll'!AN666,'Payroll'!AN686,'Payroll'!AN706,'Payroll'!AN726,'Payroll'!AN746,'Payroll'!AN766,'Payroll'!AN786,'Payroll'!AN806,'Payroll'!AN826,'Payroll'!AN846,'Payroll'!AN866,'Payroll'!AN886,'Payroll'!AN906,'Payroll'!AN926,'Payroll'!AN946,'Payroll'!AN966,'Payroll'!AN986,'Payroll'!AN1006,'Payroll'!AN1026,'Payroll'!AN1046,'Payroll'!AN1066,'Payroll'!AN1086,'Payroll'!AN1106,'Payroll'!AN1126,'Payroll'!AN1146,'Payroll'!AN1166,'Payroll'!AN1186,'Payroll'!AN1206)</f>
        <v>145907.17570233747</v>
      </c>
      <c r="AO24" s="35">
        <f>SUM('Payroll'!AO26,'Payroll'!AO46,'Payroll'!AO66,'Payroll'!AO86,'Payroll'!AO106,'Payroll'!AO126,'Payroll'!AO146,'Payroll'!AO166,'Payroll'!AO186,'Payroll'!AO206,'Payroll'!AO226,'Payroll'!AO246,'Payroll'!AO266,'Payroll'!AO286,'Payroll'!AO306,'Payroll'!AO326,'Payroll'!AO346,'Payroll'!AO366,'Payroll'!AO386,'Payroll'!AO406,'Payroll'!AO426,'Payroll'!AO446,'Payroll'!AO466,'Payroll'!AO486,'Payroll'!AO506,'Payroll'!AO526,'Payroll'!AO546,'Payroll'!AO566,'Payroll'!AO586,'Payroll'!AO606,'Payroll'!AO626,'Payroll'!AO646,'Payroll'!AO666,'Payroll'!AO686,'Payroll'!AO706,'Payroll'!AO726,'Payroll'!AO746,'Payroll'!AO766,'Payroll'!AO786,'Payroll'!AO806,'Payroll'!AO826,'Payroll'!AO846,'Payroll'!AO866,'Payroll'!AO886,'Payroll'!AO906,'Payroll'!AO926,'Payroll'!AO946,'Payroll'!AO966,'Payroll'!AO986,'Payroll'!AO1006,'Payroll'!AO1026,'Payroll'!AO1046,'Payroll'!AO1066,'Payroll'!AO1086,'Payroll'!AO1106,'Payroll'!AO1126,'Payroll'!AO1146,'Payroll'!AO1166,'Payroll'!AO1186,'Payroll'!AO1206)</f>
        <v>145907.17570233747</v>
      </c>
      <c r="AP24" s="35">
        <f>SUM('Payroll'!AP26,'Payroll'!AP46,'Payroll'!AP66,'Payroll'!AP86,'Payroll'!AP106,'Payroll'!AP126,'Payroll'!AP146,'Payroll'!AP166,'Payroll'!AP186,'Payroll'!AP206,'Payroll'!AP226,'Payroll'!AP246,'Payroll'!AP266,'Payroll'!AP286,'Payroll'!AP306,'Payroll'!AP326,'Payroll'!AP346,'Payroll'!AP366,'Payroll'!AP386,'Payroll'!AP406,'Payroll'!AP426,'Payroll'!AP446,'Payroll'!AP466,'Payroll'!AP486,'Payroll'!AP506,'Payroll'!AP526,'Payroll'!AP546,'Payroll'!AP566,'Payroll'!AP586,'Payroll'!AP606,'Payroll'!AP626,'Payroll'!AP646,'Payroll'!AP666,'Payroll'!AP686,'Payroll'!AP706,'Payroll'!AP726,'Payroll'!AP746,'Payroll'!AP766,'Payroll'!AP786,'Payroll'!AP806,'Payroll'!AP826,'Payroll'!AP846,'Payroll'!AP866,'Payroll'!AP886,'Payroll'!AP906,'Payroll'!AP926,'Payroll'!AP946,'Payroll'!AP966,'Payroll'!AP986,'Payroll'!AP1006,'Payroll'!AP1026,'Payroll'!AP1046,'Payroll'!AP1066,'Payroll'!AP1086,'Payroll'!AP1106,'Payroll'!AP1126,'Payroll'!AP1146,'Payroll'!AP1166,'Payroll'!AP1186,'Payroll'!AP1206)</f>
        <v>145907.17570233747</v>
      </c>
      <c r="AQ24" s="35">
        <f>SUM('Payroll'!AQ26,'Payroll'!AQ46,'Payroll'!AQ66,'Payroll'!AQ86,'Payroll'!AQ106,'Payroll'!AQ126,'Payroll'!AQ146,'Payroll'!AQ166,'Payroll'!AQ186,'Payroll'!AQ206,'Payroll'!AQ226,'Payroll'!AQ246,'Payroll'!AQ266,'Payroll'!AQ286,'Payroll'!AQ306,'Payroll'!AQ326,'Payroll'!AQ346,'Payroll'!AQ366,'Payroll'!AQ386,'Payroll'!AQ406,'Payroll'!AQ426,'Payroll'!AQ446,'Payroll'!AQ466,'Payroll'!AQ486,'Payroll'!AQ506,'Payroll'!AQ526,'Payroll'!AQ546,'Payroll'!AQ566,'Payroll'!AQ586,'Payroll'!AQ606,'Payroll'!AQ626,'Payroll'!AQ646,'Payroll'!AQ666,'Payroll'!AQ686,'Payroll'!AQ706,'Payroll'!AQ726,'Payroll'!AQ746,'Payroll'!AQ766,'Payroll'!AQ786,'Payroll'!AQ806,'Payroll'!AQ826,'Payroll'!AQ846,'Payroll'!AQ866,'Payroll'!AQ886,'Payroll'!AQ906,'Payroll'!AQ926,'Payroll'!AQ946,'Payroll'!AQ966,'Payroll'!AQ986,'Payroll'!AQ1006,'Payroll'!AQ1026,'Payroll'!AQ1046,'Payroll'!AQ1066,'Payroll'!AQ1086,'Payroll'!AQ1106,'Payroll'!AQ1126,'Payroll'!AQ1146,'Payroll'!AQ1166,'Payroll'!AQ1186,'Payroll'!AQ1206)</f>
        <v>145907.17570233747</v>
      </c>
      <c r="AR24" s="35">
        <f>SUM('Payroll'!AR26,'Payroll'!AR46,'Payroll'!AR66,'Payroll'!AR86,'Payroll'!AR106,'Payroll'!AR126,'Payroll'!AR146,'Payroll'!AR166,'Payroll'!AR186,'Payroll'!AR206,'Payroll'!AR226,'Payroll'!AR246,'Payroll'!AR266,'Payroll'!AR286,'Payroll'!AR306,'Payroll'!AR326,'Payroll'!AR346,'Payroll'!AR366,'Payroll'!AR386,'Payroll'!AR406,'Payroll'!AR426,'Payroll'!AR446,'Payroll'!AR466,'Payroll'!AR486,'Payroll'!AR506,'Payroll'!AR526,'Payroll'!AR546,'Payroll'!AR566,'Payroll'!AR586,'Payroll'!AR606,'Payroll'!AR626,'Payroll'!AR646,'Payroll'!AR666,'Payroll'!AR686,'Payroll'!AR706,'Payroll'!AR726,'Payroll'!AR746,'Payroll'!AR766,'Payroll'!AR786,'Payroll'!AR806,'Payroll'!AR826,'Payroll'!AR846,'Payroll'!AR866,'Payroll'!AR886,'Payroll'!AR906,'Payroll'!AR926,'Payroll'!AR946,'Payroll'!AR966,'Payroll'!AR986,'Payroll'!AR1006,'Payroll'!AR1026,'Payroll'!AR1046,'Payroll'!AR1066,'Payroll'!AR1086,'Payroll'!AR1106,'Payroll'!AR1126,'Payroll'!AR1146,'Payroll'!AR1166,'Payroll'!AR1186,'Payroll'!AR1206)</f>
        <v>151063.98738295928</v>
      </c>
      <c r="AS24" s="35">
        <f>SUM('Payroll'!AS26,'Payroll'!AS46,'Payroll'!AS66,'Payroll'!AS86,'Payroll'!AS106,'Payroll'!AS126,'Payroll'!AS146,'Payroll'!AS166,'Payroll'!AS186,'Payroll'!AS206,'Payroll'!AS226,'Payroll'!AS246,'Payroll'!AS266,'Payroll'!AS286,'Payroll'!AS306,'Payroll'!AS326,'Payroll'!AS346,'Payroll'!AS366,'Payroll'!AS386,'Payroll'!AS406,'Payroll'!AS426,'Payroll'!AS446,'Payroll'!AS466,'Payroll'!AS486,'Payroll'!AS506,'Payroll'!AS526,'Payroll'!AS546,'Payroll'!AS566,'Payroll'!AS586,'Payroll'!AS606,'Payroll'!AS626,'Payroll'!AS646,'Payroll'!AS666,'Payroll'!AS686,'Payroll'!AS706,'Payroll'!AS726,'Payroll'!AS746,'Payroll'!AS766,'Payroll'!AS786,'Payroll'!AS806,'Payroll'!AS826,'Payroll'!AS846,'Payroll'!AS866,'Payroll'!AS886,'Payroll'!AS906,'Payroll'!AS926,'Payroll'!AS946,'Payroll'!AS966,'Payroll'!AS986,'Payroll'!AS1006,'Payroll'!AS1026,'Payroll'!AS1046,'Payroll'!AS1066,'Payroll'!AS1086,'Payroll'!AS1106,'Payroll'!AS1126,'Payroll'!AS1146,'Payroll'!AS1166,'Payroll'!AS1186,'Payroll'!AS1206)</f>
        <v>151063.98738295928</v>
      </c>
      <c r="AT24" s="35">
        <f>SUM('Payroll'!AT26,'Payroll'!AT46,'Payroll'!AT66,'Payroll'!AT86,'Payroll'!AT106,'Payroll'!AT126,'Payroll'!AT146,'Payroll'!AT166,'Payroll'!AT186,'Payroll'!AT206,'Payroll'!AT226,'Payroll'!AT246,'Payroll'!AT266,'Payroll'!AT286,'Payroll'!AT306,'Payroll'!AT326,'Payroll'!AT346,'Payroll'!AT366,'Payroll'!AT386,'Payroll'!AT406,'Payroll'!AT426,'Payroll'!AT446,'Payroll'!AT466,'Payroll'!AT486,'Payroll'!AT506,'Payroll'!AT526,'Payroll'!AT546,'Payroll'!AT566,'Payroll'!AT586,'Payroll'!AT606,'Payroll'!AT626,'Payroll'!AT646,'Payroll'!AT666,'Payroll'!AT686,'Payroll'!AT706,'Payroll'!AT726,'Payroll'!AT746,'Payroll'!AT766,'Payroll'!AT786,'Payroll'!AT806,'Payroll'!AT826,'Payroll'!AT846,'Payroll'!AT866,'Payroll'!AT886,'Payroll'!AT906,'Payroll'!AT926,'Payroll'!AT946,'Payroll'!AT966,'Payroll'!AT986,'Payroll'!AT1006,'Payroll'!AT1026,'Payroll'!AT1046,'Payroll'!AT1066,'Payroll'!AT1086,'Payroll'!AT1106,'Payroll'!AT1126,'Payroll'!AT1146,'Payroll'!AT1166,'Payroll'!AT1186,'Payroll'!AT1206)</f>
        <v>151063.98738295928</v>
      </c>
      <c r="AU24" s="35">
        <f>SUM('Payroll'!AU26,'Payroll'!AU46,'Payroll'!AU66,'Payroll'!AU86,'Payroll'!AU106,'Payroll'!AU126,'Payroll'!AU146,'Payroll'!AU166,'Payroll'!AU186,'Payroll'!AU206,'Payroll'!AU226,'Payroll'!AU246,'Payroll'!AU266,'Payroll'!AU286,'Payroll'!AU306,'Payroll'!AU326,'Payroll'!AU346,'Payroll'!AU366,'Payroll'!AU386,'Payroll'!AU406,'Payroll'!AU426,'Payroll'!AU446,'Payroll'!AU466,'Payroll'!AU486,'Payroll'!AU506,'Payroll'!AU526,'Payroll'!AU546,'Payroll'!AU566,'Payroll'!AU586,'Payroll'!AU606,'Payroll'!AU626,'Payroll'!AU646,'Payroll'!AU666,'Payroll'!AU686,'Payroll'!AU706,'Payroll'!AU726,'Payroll'!AU746,'Payroll'!AU766,'Payroll'!AU786,'Payroll'!AU806,'Payroll'!AU826,'Payroll'!AU846,'Payroll'!AU866,'Payroll'!AU886,'Payroll'!AU906,'Payroll'!AU926,'Payroll'!AU946,'Payroll'!AU966,'Payroll'!AU986,'Payroll'!AU1006,'Payroll'!AU1026,'Payroll'!AU1046,'Payroll'!AU1066,'Payroll'!AU1086,'Payroll'!AU1106,'Payroll'!AU1126,'Payroll'!AU1146,'Payroll'!AU1166,'Payroll'!AU1186,'Payroll'!AU1206)</f>
        <v>151063.98738295928</v>
      </c>
      <c r="AV24" s="35">
        <f>SUM('Payroll'!AV26,'Payroll'!AV46,'Payroll'!AV66,'Payroll'!AV86,'Payroll'!AV106,'Payroll'!AV126,'Payroll'!AV146,'Payroll'!AV166,'Payroll'!AV186,'Payroll'!AV206,'Payroll'!AV226,'Payroll'!AV246,'Payroll'!AV266,'Payroll'!AV286,'Payroll'!AV306,'Payroll'!AV326,'Payroll'!AV346,'Payroll'!AV366,'Payroll'!AV386,'Payroll'!AV406,'Payroll'!AV426,'Payroll'!AV446,'Payroll'!AV466,'Payroll'!AV486,'Payroll'!AV506,'Payroll'!AV526,'Payroll'!AV546,'Payroll'!AV566,'Payroll'!AV586,'Payroll'!AV606,'Payroll'!AV626,'Payroll'!AV646,'Payroll'!AV666,'Payroll'!AV686,'Payroll'!AV706,'Payroll'!AV726,'Payroll'!AV746,'Payroll'!AV766,'Payroll'!AV786,'Payroll'!AV806,'Payroll'!AV826,'Payroll'!AV846,'Payroll'!AV866,'Payroll'!AV886,'Payroll'!AV906,'Payroll'!AV926,'Payroll'!AV946,'Payroll'!AV966,'Payroll'!AV986,'Payroll'!AV1006,'Payroll'!AV1026,'Payroll'!AV1046,'Payroll'!AV1066,'Payroll'!AV1086,'Payroll'!AV1106,'Payroll'!AV1126,'Payroll'!AV1146,'Payroll'!AV1166,'Payroll'!AV1186,'Payroll'!AV1206)</f>
        <v>151063.98738295928</v>
      </c>
      <c r="AW24" s="35">
        <f>SUM('Payroll'!AW26,'Payroll'!AW46,'Payroll'!AW66,'Payroll'!AW86,'Payroll'!AW106,'Payroll'!AW126,'Payroll'!AW146,'Payroll'!AW166,'Payroll'!AW186,'Payroll'!AW206,'Payroll'!AW226,'Payroll'!AW246,'Payroll'!AW266,'Payroll'!AW286,'Payroll'!AW306,'Payroll'!AW326,'Payroll'!AW346,'Payroll'!AW366,'Payroll'!AW386,'Payroll'!AW406,'Payroll'!AW426,'Payroll'!AW446,'Payroll'!AW466,'Payroll'!AW486,'Payroll'!AW506,'Payroll'!AW526,'Payroll'!AW546,'Payroll'!AW566,'Payroll'!AW586,'Payroll'!AW606,'Payroll'!AW626,'Payroll'!AW646,'Payroll'!AW666,'Payroll'!AW686,'Payroll'!AW706,'Payroll'!AW726,'Payroll'!AW746,'Payroll'!AW766,'Payroll'!AW786,'Payroll'!AW806,'Payroll'!AW826,'Payroll'!AW846,'Payroll'!AW866,'Payroll'!AW886,'Payroll'!AW906,'Payroll'!AW926,'Payroll'!AW946,'Payroll'!AW966,'Payroll'!AW986,'Payroll'!AW1006,'Payroll'!AW1026,'Payroll'!AW1046,'Payroll'!AW1066,'Payroll'!AW1086,'Payroll'!AW1106,'Payroll'!AW1126,'Payroll'!AW1146,'Payroll'!AW1166,'Payroll'!AW1186,'Payroll'!AW1206)</f>
        <v>151063.98738295928</v>
      </c>
      <c r="AX24" s="35">
        <f>SUM('Payroll'!AX26,'Payroll'!AX46,'Payroll'!AX66,'Payroll'!AX86,'Payroll'!AX106,'Payroll'!AX126,'Payroll'!AX146,'Payroll'!AX166,'Payroll'!AX186,'Payroll'!AX206,'Payroll'!AX226,'Payroll'!AX246,'Payroll'!AX266,'Payroll'!AX286,'Payroll'!AX306,'Payroll'!AX326,'Payroll'!AX346,'Payroll'!AX366,'Payroll'!AX386,'Payroll'!AX406,'Payroll'!AX426,'Payroll'!AX446,'Payroll'!AX466,'Payroll'!AX486,'Payroll'!AX506,'Payroll'!AX526,'Payroll'!AX546,'Payroll'!AX566,'Payroll'!AX586,'Payroll'!AX606,'Payroll'!AX626,'Payroll'!AX646,'Payroll'!AX666,'Payroll'!AX686,'Payroll'!AX706,'Payroll'!AX726,'Payroll'!AX746,'Payroll'!AX766,'Payroll'!AX786,'Payroll'!AX806,'Payroll'!AX826,'Payroll'!AX846,'Payroll'!AX866,'Payroll'!AX886,'Payroll'!AX906,'Payroll'!AX926,'Payroll'!AX946,'Payroll'!AX966,'Payroll'!AX986,'Payroll'!AX1006,'Payroll'!AX1026,'Payroll'!AX1046,'Payroll'!AX1066,'Payroll'!AX1086,'Payroll'!AX1106,'Payroll'!AX1126,'Payroll'!AX1146,'Payroll'!AX1166,'Payroll'!AX1186,'Payroll'!AX1206)</f>
        <v>151063.98738295928</v>
      </c>
      <c r="AY24" s="35">
        <f>SUM('Payroll'!AY26,'Payroll'!AY46,'Payroll'!AY66,'Payroll'!AY86,'Payroll'!AY106,'Payroll'!AY126,'Payroll'!AY146,'Payroll'!AY166,'Payroll'!AY186,'Payroll'!AY206,'Payroll'!AY226,'Payroll'!AY246,'Payroll'!AY266,'Payroll'!AY286,'Payroll'!AY306,'Payroll'!AY326,'Payroll'!AY346,'Payroll'!AY366,'Payroll'!AY386,'Payroll'!AY406,'Payroll'!AY426,'Payroll'!AY446,'Payroll'!AY466,'Payroll'!AY486,'Payroll'!AY506,'Payroll'!AY526,'Payroll'!AY546,'Payroll'!AY566,'Payroll'!AY586,'Payroll'!AY606,'Payroll'!AY626,'Payroll'!AY646,'Payroll'!AY666,'Payroll'!AY686,'Payroll'!AY706,'Payroll'!AY726,'Payroll'!AY746,'Payroll'!AY766,'Payroll'!AY786,'Payroll'!AY806,'Payroll'!AY826,'Payroll'!AY846,'Payroll'!AY866,'Payroll'!AY886,'Payroll'!AY906,'Payroll'!AY926,'Payroll'!AY946,'Payroll'!AY966,'Payroll'!AY986,'Payroll'!AY1006,'Payroll'!AY1026,'Payroll'!AY1046,'Payroll'!AY1066,'Payroll'!AY1086,'Payroll'!AY1106,'Payroll'!AY1126,'Payroll'!AY1146,'Payroll'!AY1166,'Payroll'!AY1186,'Payroll'!AY1206)</f>
        <v>151063.98738295928</v>
      </c>
      <c r="AZ24" s="35">
        <f>SUM('Payroll'!AZ26,'Payroll'!AZ46,'Payroll'!AZ66,'Payroll'!AZ86,'Payroll'!AZ106,'Payroll'!AZ126,'Payroll'!AZ146,'Payroll'!AZ166,'Payroll'!AZ186,'Payroll'!AZ206,'Payroll'!AZ226,'Payroll'!AZ246,'Payroll'!AZ266,'Payroll'!AZ286,'Payroll'!AZ306,'Payroll'!AZ326,'Payroll'!AZ346,'Payroll'!AZ366,'Payroll'!AZ386,'Payroll'!AZ406,'Payroll'!AZ426,'Payroll'!AZ446,'Payroll'!AZ466,'Payroll'!AZ486,'Payroll'!AZ506,'Payroll'!AZ526,'Payroll'!AZ546,'Payroll'!AZ566,'Payroll'!AZ586,'Payroll'!AZ606,'Payroll'!AZ626,'Payroll'!AZ646,'Payroll'!AZ666,'Payroll'!AZ686,'Payroll'!AZ706,'Payroll'!AZ726,'Payroll'!AZ746,'Payroll'!AZ766,'Payroll'!AZ786,'Payroll'!AZ806,'Payroll'!AZ826,'Payroll'!AZ846,'Payroll'!AZ866,'Payroll'!AZ886,'Payroll'!AZ906,'Payroll'!AZ926,'Payroll'!AZ946,'Payroll'!AZ966,'Payroll'!AZ986,'Payroll'!AZ1006,'Payroll'!AZ1026,'Payroll'!AZ1046,'Payroll'!AZ1066,'Payroll'!AZ1086,'Payroll'!AZ1106,'Payroll'!AZ1126,'Payroll'!AZ1146,'Payroll'!AZ1166,'Payroll'!AZ1186,'Payroll'!AZ1206)</f>
        <v>151063.98738295928</v>
      </c>
      <c r="BA24" s="35">
        <f>SUM('Payroll'!BA26,'Payroll'!BA46,'Payroll'!BA66,'Payroll'!BA86,'Payroll'!BA106,'Payroll'!BA126,'Payroll'!BA146,'Payroll'!BA166,'Payroll'!BA186,'Payroll'!BA206,'Payroll'!BA226,'Payroll'!BA246,'Payroll'!BA266,'Payroll'!BA286,'Payroll'!BA306,'Payroll'!BA326,'Payroll'!BA346,'Payroll'!BA366,'Payroll'!BA386,'Payroll'!BA406,'Payroll'!BA426,'Payroll'!BA446,'Payroll'!BA466,'Payroll'!BA486,'Payroll'!BA506,'Payroll'!BA526,'Payroll'!BA546,'Payroll'!BA566,'Payroll'!BA586,'Payroll'!BA606,'Payroll'!BA626,'Payroll'!BA646,'Payroll'!BA666,'Payroll'!BA686,'Payroll'!BA706,'Payroll'!BA726,'Payroll'!BA746,'Payroll'!BA766,'Payroll'!BA786,'Payroll'!BA806,'Payroll'!BA826,'Payroll'!BA846,'Payroll'!BA866,'Payroll'!BA886,'Payroll'!BA906,'Payroll'!BA926,'Payroll'!BA946,'Payroll'!BA966,'Payroll'!BA986,'Payroll'!BA1006,'Payroll'!BA1026,'Payroll'!BA1046,'Payroll'!BA1066,'Payroll'!BA1086,'Payroll'!BA1106,'Payroll'!BA1126,'Payroll'!BA1146,'Payroll'!BA1166,'Payroll'!BA1186,'Payroll'!BA1206)</f>
        <v>151063.98738295928</v>
      </c>
      <c r="BB24" s="35">
        <f>SUM('Payroll'!BB26,'Payroll'!BB46,'Payroll'!BB66,'Payroll'!BB86,'Payroll'!BB106,'Payroll'!BB126,'Payroll'!BB146,'Payroll'!BB166,'Payroll'!BB186,'Payroll'!BB206,'Payroll'!BB226,'Payroll'!BB246,'Payroll'!BB266,'Payroll'!BB286,'Payroll'!BB306,'Payroll'!BB326,'Payroll'!BB346,'Payroll'!BB366,'Payroll'!BB386,'Payroll'!BB406,'Payroll'!BB426,'Payroll'!BB446,'Payroll'!BB466,'Payroll'!BB486,'Payroll'!BB506,'Payroll'!BB526,'Payroll'!BB546,'Payroll'!BB566,'Payroll'!BB586,'Payroll'!BB606,'Payroll'!BB626,'Payroll'!BB646,'Payroll'!BB666,'Payroll'!BB686,'Payroll'!BB706,'Payroll'!BB726,'Payroll'!BB746,'Payroll'!BB766,'Payroll'!BB786,'Payroll'!BB806,'Payroll'!BB826,'Payroll'!BB846,'Payroll'!BB866,'Payroll'!BB886,'Payroll'!BB906,'Payroll'!BB926,'Payroll'!BB946,'Payroll'!BB966,'Payroll'!BB986,'Payroll'!BB1006,'Payroll'!BB1026,'Payroll'!BB1046,'Payroll'!BB1066,'Payroll'!BB1086,'Payroll'!BB1106,'Payroll'!BB1126,'Payroll'!BB1146,'Payroll'!BB1166,'Payroll'!BB1186,'Payroll'!BB1206)</f>
        <v>151063.98738295928</v>
      </c>
      <c r="BC24" s="35">
        <f>SUM('Payroll'!BC26,'Payroll'!BC46,'Payroll'!BC66,'Payroll'!BC86,'Payroll'!BC106,'Payroll'!BC126,'Payroll'!BC146,'Payroll'!BC166,'Payroll'!BC186,'Payroll'!BC206,'Payroll'!BC226,'Payroll'!BC246,'Payroll'!BC266,'Payroll'!BC286,'Payroll'!BC306,'Payroll'!BC326,'Payroll'!BC346,'Payroll'!BC366,'Payroll'!BC386,'Payroll'!BC406,'Payroll'!BC426,'Payroll'!BC446,'Payroll'!BC466,'Payroll'!BC486,'Payroll'!BC506,'Payroll'!BC526,'Payroll'!BC546,'Payroll'!BC566,'Payroll'!BC586,'Payroll'!BC606,'Payroll'!BC626,'Payroll'!BC646,'Payroll'!BC666,'Payroll'!BC686,'Payroll'!BC706,'Payroll'!BC726,'Payroll'!BC746,'Payroll'!BC766,'Payroll'!BC786,'Payroll'!BC806,'Payroll'!BC826,'Payroll'!BC846,'Payroll'!BC866,'Payroll'!BC886,'Payroll'!BC906,'Payroll'!BC926,'Payroll'!BC946,'Payroll'!BC966,'Payroll'!BC986,'Payroll'!BC1006,'Payroll'!BC1026,'Payroll'!BC1046,'Payroll'!BC1066,'Payroll'!BC1086,'Payroll'!BC1106,'Payroll'!BC1126,'Payroll'!BC1146,'Payroll'!BC1166,'Payroll'!BC1186,'Payroll'!BC1206)</f>
        <v>151063.98738295928</v>
      </c>
      <c r="BD24" s="35">
        <f>SUM('Payroll'!BD26,'Payroll'!BD46,'Payroll'!BD66,'Payroll'!BD86,'Payroll'!BD106,'Payroll'!BD126,'Payroll'!BD146,'Payroll'!BD166,'Payroll'!BD186,'Payroll'!BD206,'Payroll'!BD226,'Payroll'!BD246,'Payroll'!BD266,'Payroll'!BD286,'Payroll'!BD306,'Payroll'!BD326,'Payroll'!BD346,'Payroll'!BD366,'Payroll'!BD386,'Payroll'!BD406,'Payroll'!BD426,'Payroll'!BD446,'Payroll'!BD466,'Payroll'!BD486,'Payroll'!BD506,'Payroll'!BD526,'Payroll'!BD546,'Payroll'!BD566,'Payroll'!BD586,'Payroll'!BD606,'Payroll'!BD626,'Payroll'!BD646,'Payroll'!BD666,'Payroll'!BD686,'Payroll'!BD706,'Payroll'!BD726,'Payroll'!BD746,'Payroll'!BD766,'Payroll'!BD786,'Payroll'!BD806,'Payroll'!BD826,'Payroll'!BD846,'Payroll'!BD866,'Payroll'!BD886,'Payroll'!BD906,'Payroll'!BD926,'Payroll'!BD946,'Payroll'!BD966,'Payroll'!BD986,'Payroll'!BD1006,'Payroll'!BD1026,'Payroll'!BD1046,'Payroll'!BD1066,'Payroll'!BD1086,'Payroll'!BD1106,'Payroll'!BD1126,'Payroll'!BD1146,'Payroll'!BD1166,'Payroll'!BD1186,'Payroll'!BD1206)</f>
        <v>156403.28989364443</v>
      </c>
      <c r="BE24" s="35">
        <f>SUM('Payroll'!BE26,'Payroll'!BE46,'Payroll'!BE66,'Payroll'!BE86,'Payroll'!BE106,'Payroll'!BE126,'Payroll'!BE146,'Payroll'!BE166,'Payroll'!BE186,'Payroll'!BE206,'Payroll'!BE226,'Payroll'!BE246,'Payroll'!BE266,'Payroll'!BE286,'Payroll'!BE306,'Payroll'!BE326,'Payroll'!BE346,'Payroll'!BE366,'Payroll'!BE386,'Payroll'!BE406,'Payroll'!BE426,'Payroll'!BE446,'Payroll'!BE466,'Payroll'!BE486,'Payroll'!BE506,'Payroll'!BE526,'Payroll'!BE546,'Payroll'!BE566,'Payroll'!BE586,'Payroll'!BE606,'Payroll'!BE626,'Payroll'!BE646,'Payroll'!BE666,'Payroll'!BE686,'Payroll'!BE706,'Payroll'!BE726,'Payroll'!BE746,'Payroll'!BE766,'Payroll'!BE786,'Payroll'!BE806,'Payroll'!BE826,'Payroll'!BE846,'Payroll'!BE866,'Payroll'!BE886,'Payroll'!BE906,'Payroll'!BE926,'Payroll'!BE946,'Payroll'!BE966,'Payroll'!BE986,'Payroll'!BE1006,'Payroll'!BE1026,'Payroll'!BE1046,'Payroll'!BE1066,'Payroll'!BE1086,'Payroll'!BE1106,'Payroll'!BE1126,'Payroll'!BE1146,'Payroll'!BE1166,'Payroll'!BE1186,'Payroll'!BE1206)</f>
        <v>156403.28989364443</v>
      </c>
      <c r="BF24" s="35">
        <f>SUM('Payroll'!BF26,'Payroll'!BF46,'Payroll'!BF66,'Payroll'!BF86,'Payroll'!BF106,'Payroll'!BF126,'Payroll'!BF146,'Payroll'!BF166,'Payroll'!BF186,'Payroll'!BF206,'Payroll'!BF226,'Payroll'!BF246,'Payroll'!BF266,'Payroll'!BF286,'Payroll'!BF306,'Payroll'!BF326,'Payroll'!BF346,'Payroll'!BF366,'Payroll'!BF386,'Payroll'!BF406,'Payroll'!BF426,'Payroll'!BF446,'Payroll'!BF466,'Payroll'!BF486,'Payroll'!BF506,'Payroll'!BF526,'Payroll'!BF546,'Payroll'!BF566,'Payroll'!BF586,'Payroll'!BF606,'Payroll'!BF626,'Payroll'!BF646,'Payroll'!BF666,'Payroll'!BF686,'Payroll'!BF706,'Payroll'!BF726,'Payroll'!BF746,'Payroll'!BF766,'Payroll'!BF786,'Payroll'!BF806,'Payroll'!BF826,'Payroll'!BF846,'Payroll'!BF866,'Payroll'!BF886,'Payroll'!BF906,'Payroll'!BF926,'Payroll'!BF946,'Payroll'!BF966,'Payroll'!BF986,'Payroll'!BF1006,'Payroll'!BF1026,'Payroll'!BF1046,'Payroll'!BF1066,'Payroll'!BF1086,'Payroll'!BF1106,'Payroll'!BF1126,'Payroll'!BF1146,'Payroll'!BF1166,'Payroll'!BF1186,'Payroll'!BF1206)</f>
        <v>156403.28989364443</v>
      </c>
      <c r="BG24" s="35">
        <f>SUM('Payroll'!BG26,'Payroll'!BG46,'Payroll'!BG66,'Payroll'!BG86,'Payroll'!BG106,'Payroll'!BG126,'Payroll'!BG146,'Payroll'!BG166,'Payroll'!BG186,'Payroll'!BG206,'Payroll'!BG226,'Payroll'!BG246,'Payroll'!BG266,'Payroll'!BG286,'Payroll'!BG306,'Payroll'!BG326,'Payroll'!BG346,'Payroll'!BG366,'Payroll'!BG386,'Payroll'!BG406,'Payroll'!BG426,'Payroll'!BG446,'Payroll'!BG466,'Payroll'!BG486,'Payroll'!BG506,'Payroll'!BG526,'Payroll'!BG546,'Payroll'!BG566,'Payroll'!BG586,'Payroll'!BG606,'Payroll'!BG626,'Payroll'!BG646,'Payroll'!BG666,'Payroll'!BG686,'Payroll'!BG706,'Payroll'!BG726,'Payroll'!BG746,'Payroll'!BG766,'Payroll'!BG786,'Payroll'!BG806,'Payroll'!BG826,'Payroll'!BG846,'Payroll'!BG866,'Payroll'!BG886,'Payroll'!BG906,'Payroll'!BG926,'Payroll'!BG946,'Payroll'!BG966,'Payroll'!BG986,'Payroll'!BG1006,'Payroll'!BG1026,'Payroll'!BG1046,'Payroll'!BG1066,'Payroll'!BG1086,'Payroll'!BG1106,'Payroll'!BG1126,'Payroll'!BG1146,'Payroll'!BG1166,'Payroll'!BG1186,'Payroll'!BG1206)</f>
        <v>156403.28989364443</v>
      </c>
      <c r="BH24" s="35">
        <f>SUM('Payroll'!BH26,'Payroll'!BH46,'Payroll'!BH66,'Payroll'!BH86,'Payroll'!BH106,'Payroll'!BH126,'Payroll'!BH146,'Payroll'!BH166,'Payroll'!BH186,'Payroll'!BH206,'Payroll'!BH226,'Payroll'!BH246,'Payroll'!BH266,'Payroll'!BH286,'Payroll'!BH306,'Payroll'!BH326,'Payroll'!BH346,'Payroll'!BH366,'Payroll'!BH386,'Payroll'!BH406,'Payroll'!BH426,'Payroll'!BH446,'Payroll'!BH466,'Payroll'!BH486,'Payroll'!BH506,'Payroll'!BH526,'Payroll'!BH546,'Payroll'!BH566,'Payroll'!BH586,'Payroll'!BH606,'Payroll'!BH626,'Payroll'!BH646,'Payroll'!BH666,'Payroll'!BH686,'Payroll'!BH706,'Payroll'!BH726,'Payroll'!BH746,'Payroll'!BH766,'Payroll'!BH786,'Payroll'!BH806,'Payroll'!BH826,'Payroll'!BH846,'Payroll'!BH866,'Payroll'!BH886,'Payroll'!BH906,'Payroll'!BH926,'Payroll'!BH946,'Payroll'!BH966,'Payroll'!BH986,'Payroll'!BH1006,'Payroll'!BH1026,'Payroll'!BH1046,'Payroll'!BH1066,'Payroll'!BH1086,'Payroll'!BH1106,'Payroll'!BH1126,'Payroll'!BH1146,'Payroll'!BH1166,'Payroll'!BH1186,'Payroll'!BH1206)</f>
        <v>156403.28989364443</v>
      </c>
      <c r="BI24" s="35">
        <f>SUM('Payroll'!BI26,'Payroll'!BI46,'Payroll'!BI66,'Payroll'!BI86,'Payroll'!BI106,'Payroll'!BI126,'Payroll'!BI146,'Payroll'!BI166,'Payroll'!BI186,'Payroll'!BI206,'Payroll'!BI226,'Payroll'!BI246,'Payroll'!BI266,'Payroll'!BI286,'Payroll'!BI306,'Payroll'!BI326,'Payroll'!BI346,'Payroll'!BI366,'Payroll'!BI386,'Payroll'!BI406,'Payroll'!BI426,'Payroll'!BI446,'Payroll'!BI466,'Payroll'!BI486,'Payroll'!BI506,'Payroll'!BI526,'Payroll'!BI546,'Payroll'!BI566,'Payroll'!BI586,'Payroll'!BI606,'Payroll'!BI626,'Payroll'!BI646,'Payroll'!BI666,'Payroll'!BI686,'Payroll'!BI706,'Payroll'!BI726,'Payroll'!BI746,'Payroll'!BI766,'Payroll'!BI786,'Payroll'!BI806,'Payroll'!BI826,'Payroll'!BI846,'Payroll'!BI866,'Payroll'!BI886,'Payroll'!BI906,'Payroll'!BI926,'Payroll'!BI946,'Payroll'!BI966,'Payroll'!BI986,'Payroll'!BI1006,'Payroll'!BI1026,'Payroll'!BI1046,'Payroll'!BI1066,'Payroll'!BI1086,'Payroll'!BI1106,'Payroll'!BI1126,'Payroll'!BI1146,'Payroll'!BI1166,'Payroll'!BI1186,'Payroll'!BI1206)</f>
        <v>156403.28989364443</v>
      </c>
      <c r="BJ24" s="35">
        <f>SUM('Payroll'!BJ26,'Payroll'!BJ46,'Payroll'!BJ66,'Payroll'!BJ86,'Payroll'!BJ106,'Payroll'!BJ126,'Payroll'!BJ146,'Payroll'!BJ166,'Payroll'!BJ186,'Payroll'!BJ206,'Payroll'!BJ226,'Payroll'!BJ246,'Payroll'!BJ266,'Payroll'!BJ286,'Payroll'!BJ306,'Payroll'!BJ326,'Payroll'!BJ346,'Payroll'!BJ366,'Payroll'!BJ386,'Payroll'!BJ406,'Payroll'!BJ426,'Payroll'!BJ446,'Payroll'!BJ466,'Payroll'!BJ486,'Payroll'!BJ506,'Payroll'!BJ526,'Payroll'!BJ546,'Payroll'!BJ566,'Payroll'!BJ586,'Payroll'!BJ606,'Payroll'!BJ626,'Payroll'!BJ646,'Payroll'!BJ666,'Payroll'!BJ686,'Payroll'!BJ706,'Payroll'!BJ726,'Payroll'!BJ746,'Payroll'!BJ766,'Payroll'!BJ786,'Payroll'!BJ806,'Payroll'!BJ826,'Payroll'!BJ846,'Payroll'!BJ866,'Payroll'!BJ886,'Payroll'!BJ906,'Payroll'!BJ926,'Payroll'!BJ946,'Payroll'!BJ966,'Payroll'!BJ986,'Payroll'!BJ1006,'Payroll'!BJ1026,'Payroll'!BJ1046,'Payroll'!BJ1066,'Payroll'!BJ1086,'Payroll'!BJ1106,'Payroll'!BJ1126,'Payroll'!BJ1146,'Payroll'!BJ1166,'Payroll'!BJ1186,'Payroll'!BJ1206)</f>
        <v>156403.28989364443</v>
      </c>
      <c r="BK24" s="35">
        <f>SUM('Payroll'!BK26,'Payroll'!BK46,'Payroll'!BK66,'Payroll'!BK86,'Payroll'!BK106,'Payroll'!BK126,'Payroll'!BK146,'Payroll'!BK166,'Payroll'!BK186,'Payroll'!BK206,'Payroll'!BK226,'Payroll'!BK246,'Payroll'!BK266,'Payroll'!BK286,'Payroll'!BK306,'Payroll'!BK326,'Payroll'!BK346,'Payroll'!BK366,'Payroll'!BK386,'Payroll'!BK406,'Payroll'!BK426,'Payroll'!BK446,'Payroll'!BK466,'Payroll'!BK486,'Payroll'!BK506,'Payroll'!BK526,'Payroll'!BK546,'Payroll'!BK566,'Payroll'!BK586,'Payroll'!BK606,'Payroll'!BK626,'Payroll'!BK646,'Payroll'!BK666,'Payroll'!BK686,'Payroll'!BK706,'Payroll'!BK726,'Payroll'!BK746,'Payroll'!BK766,'Payroll'!BK786,'Payroll'!BK806,'Payroll'!BK826,'Payroll'!BK846,'Payroll'!BK866,'Payroll'!BK886,'Payroll'!BK906,'Payroll'!BK926,'Payroll'!BK946,'Payroll'!BK966,'Payroll'!BK986,'Payroll'!BK1006,'Payroll'!BK1026,'Payroll'!BK1046,'Payroll'!BK1066,'Payroll'!BK1086,'Payroll'!BK1106,'Payroll'!BK1126,'Payroll'!BK1146,'Payroll'!BK1166,'Payroll'!BK1186,'Payroll'!BK1206)</f>
        <v>156403.28989364443</v>
      </c>
      <c r="BL24" s="35">
        <f>SUM('Payroll'!BL26,'Payroll'!BL46,'Payroll'!BL66,'Payroll'!BL86,'Payroll'!BL106,'Payroll'!BL126,'Payroll'!BL146,'Payroll'!BL166,'Payroll'!BL186,'Payroll'!BL206,'Payroll'!BL226,'Payroll'!BL246,'Payroll'!BL266,'Payroll'!BL286,'Payroll'!BL306,'Payroll'!BL326,'Payroll'!BL346,'Payroll'!BL366,'Payroll'!BL386,'Payroll'!BL406,'Payroll'!BL426,'Payroll'!BL446,'Payroll'!BL466,'Payroll'!BL486,'Payroll'!BL506,'Payroll'!BL526,'Payroll'!BL546,'Payroll'!BL566,'Payroll'!BL586,'Payroll'!BL606,'Payroll'!BL626,'Payroll'!BL646,'Payroll'!BL666,'Payroll'!BL686,'Payroll'!BL706,'Payroll'!BL726,'Payroll'!BL746,'Payroll'!BL766,'Payroll'!BL786,'Payroll'!BL806,'Payroll'!BL826,'Payroll'!BL846,'Payroll'!BL866,'Payroll'!BL886,'Payroll'!BL906,'Payroll'!BL926,'Payroll'!BL946,'Payroll'!BL966,'Payroll'!BL986,'Payroll'!BL1006,'Payroll'!BL1026,'Payroll'!BL1046,'Payroll'!BL1066,'Payroll'!BL1086,'Payroll'!BL1106,'Payroll'!BL1126,'Payroll'!BL1146,'Payroll'!BL1166,'Payroll'!BL1186,'Payroll'!BL1206)</f>
        <v>156403.28989364443</v>
      </c>
      <c r="BM24" s="35">
        <f>SUM('Payroll'!BM26,'Payroll'!BM46,'Payroll'!BM66,'Payroll'!BM86,'Payroll'!BM106,'Payroll'!BM126,'Payroll'!BM146,'Payroll'!BM166,'Payroll'!BM186,'Payroll'!BM206,'Payroll'!BM226,'Payroll'!BM246,'Payroll'!BM266,'Payroll'!BM286,'Payroll'!BM306,'Payroll'!BM326,'Payroll'!BM346,'Payroll'!BM366,'Payroll'!BM386,'Payroll'!BM406,'Payroll'!BM426,'Payroll'!BM446,'Payroll'!BM466,'Payroll'!BM486,'Payroll'!BM506,'Payroll'!BM526,'Payroll'!BM546,'Payroll'!BM566,'Payroll'!BM586,'Payroll'!BM606,'Payroll'!BM626,'Payroll'!BM646,'Payroll'!BM666,'Payroll'!BM686,'Payroll'!BM706,'Payroll'!BM726,'Payroll'!BM746,'Payroll'!BM766,'Payroll'!BM786,'Payroll'!BM806,'Payroll'!BM826,'Payroll'!BM846,'Payroll'!BM866,'Payroll'!BM886,'Payroll'!BM906,'Payroll'!BM926,'Payroll'!BM946,'Payroll'!BM966,'Payroll'!BM986,'Payroll'!BM1006,'Payroll'!BM1026,'Payroll'!BM1046,'Payroll'!BM1066,'Payroll'!BM1086,'Payroll'!BM1106,'Payroll'!BM1126,'Payroll'!BM1146,'Payroll'!BM1166,'Payroll'!BM1186,'Payroll'!BM1206)</f>
        <v>156403.28989364443</v>
      </c>
      <c r="BN24" s="35">
        <f>SUM('Payroll'!BN26,'Payroll'!BN46,'Payroll'!BN66,'Payroll'!BN86,'Payroll'!BN106,'Payroll'!BN126,'Payroll'!BN146,'Payroll'!BN166,'Payroll'!BN186,'Payroll'!BN206,'Payroll'!BN226,'Payroll'!BN246,'Payroll'!BN266,'Payroll'!BN286,'Payroll'!BN306,'Payroll'!BN326,'Payroll'!BN346,'Payroll'!BN366,'Payroll'!BN386,'Payroll'!BN406,'Payroll'!BN426,'Payroll'!BN446,'Payroll'!BN466,'Payroll'!BN486,'Payroll'!BN506,'Payroll'!BN526,'Payroll'!BN546,'Payroll'!BN566,'Payroll'!BN586,'Payroll'!BN606,'Payroll'!BN626,'Payroll'!BN646,'Payroll'!BN666,'Payroll'!BN686,'Payroll'!BN706,'Payroll'!BN726,'Payroll'!BN746,'Payroll'!BN766,'Payroll'!BN786,'Payroll'!BN806,'Payroll'!BN826,'Payroll'!BN846,'Payroll'!BN866,'Payroll'!BN886,'Payroll'!BN906,'Payroll'!BN926,'Payroll'!BN946,'Payroll'!BN966,'Payroll'!BN986,'Payroll'!BN1006,'Payroll'!BN1026,'Payroll'!BN1046,'Payroll'!BN1066,'Payroll'!BN1086,'Payroll'!BN1106,'Payroll'!BN1126,'Payroll'!BN1146,'Payroll'!BN1166,'Payroll'!BN1186,'Payroll'!BN1206)</f>
        <v>156403.28989364443</v>
      </c>
      <c r="BO24" s="35">
        <f>SUM('Payroll'!BO26,'Payroll'!BO46,'Payroll'!BO66,'Payroll'!BO86,'Payroll'!BO106,'Payroll'!BO126,'Payroll'!BO146,'Payroll'!BO166,'Payroll'!BO186,'Payroll'!BO206,'Payroll'!BO226,'Payroll'!BO246,'Payroll'!BO266,'Payroll'!BO286,'Payroll'!BO306,'Payroll'!BO326,'Payroll'!BO346,'Payroll'!BO366,'Payroll'!BO386,'Payroll'!BO406,'Payroll'!BO426,'Payroll'!BO446,'Payroll'!BO466,'Payroll'!BO486,'Payroll'!BO506,'Payroll'!BO526,'Payroll'!BO546,'Payroll'!BO566,'Payroll'!BO586,'Payroll'!BO606,'Payroll'!BO626,'Payroll'!BO646,'Payroll'!BO666,'Payroll'!BO686,'Payroll'!BO706,'Payroll'!BO726,'Payroll'!BO746,'Payroll'!BO766,'Payroll'!BO786,'Payroll'!BO806,'Payroll'!BO826,'Payroll'!BO846,'Payroll'!BO866,'Payroll'!BO886,'Payroll'!BO906,'Payroll'!BO926,'Payroll'!BO946,'Payroll'!BO966,'Payroll'!BO986,'Payroll'!BO1006,'Payroll'!BO1026,'Payroll'!BO1046,'Payroll'!BO1066,'Payroll'!BO1086,'Payroll'!BO1106,'Payroll'!BO1126,'Payroll'!BO1146,'Payroll'!BO1166,'Payroll'!BO1186,'Payroll'!BO1206)</f>
        <v>156403.28989364443</v>
      </c>
    </row>
  </sheetData>
  <mergeCells>
    <mergeCell ref="B1:F1"/>
    <mergeCell ref="B2:F2"/>
    <mergeCell ref="B3:F3"/>
    <mergeCell ref="B4:F4"/>
    <mergeCell ref="B5:F5"/>
  </mergeCells>
  <pageMargins left="0.7" right="0.7" top="0.75" bottom="0.75" header="0.3" footer="0.3"/>
  <tableParts count="1">
    <tablePart ns1:id="R26f700bdac9c4031"/>
  </tableParts>
</worksheet>
</file>

<file path=xl/worksheets/sheet4.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Payroll and bridges by cost centre</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22" customHeight="1">
      <c r="A11" s="2" t="str">
        <v>MGMT.TOTAL</v>
      </c>
      <c r="B11" s="6" t="str">
        <v>Management (MGMT): payroll cost</v>
      </c>
      <c r="C11" s="2" t="str">
        <v>EUR</v>
      </c>
      <c r="D11" s="2" t="str">
        <v>SUM</v>
      </c>
      <c r="E11" s="36">
        <f>SUM(H11:BO11)</f>
        <v>668666.1311618211</v>
      </c>
      <c r="F11" s="6" t="str">
        <v>Salaries plus employer contributions (Payroll)</v>
      </c>
      <c r="G11" s="2"/>
      <c r="H11" s="35">
        <f>SUM(IF('People_Inputs'!$E$11="MGMT",'Payroll'!H26,0),IF('People_Inputs'!$E$12="MGMT",'Payroll'!H46,0),IF('People_Inputs'!$E$13="MGMT",'Payroll'!H66,0),IF('People_Inputs'!$E$14="MGMT",'Payroll'!H86,0),IF('People_Inputs'!$E$15="MGMT",'Payroll'!H106,0),IF('People_Inputs'!$E$16="MGMT",'Payroll'!H126,0),IF('People_Inputs'!$E$17="MGMT",'Payroll'!H146,0),IF('People_Inputs'!$E$18="MGMT",'Payroll'!H166,0),IF('People_Inputs'!$E$19="MGMT",'Payroll'!H186,0),IF('People_Inputs'!$E$20="MGMT",'Payroll'!H206,0),IF('People_Inputs'!$E$21="MGMT",'Payroll'!H226,0),IF('People_Inputs'!$E$22="MGMT",'Payroll'!H246,0),IF('People_Inputs'!$E$23="MGMT",'Payroll'!H266,0),IF('People_Inputs'!$E$24="MGMT",'Payroll'!H286,0),IF('People_Inputs'!$E$25="MGMT",'Payroll'!H306,0),IF('People_Inputs'!$E$26="MGMT",'Payroll'!H326,0),IF('People_Inputs'!$E$27="MGMT",'Payroll'!H346,0),IF('People_Inputs'!$E$28="MGMT",'Payroll'!H366,0),IF('People_Inputs'!$E$29="MGMT",'Payroll'!H386,0),IF('People_Inputs'!$E$30="MGMT",'Payroll'!H406,0),IF('People_Inputs'!$E$31="MGMT",'Payroll'!H426,0),IF('People_Inputs'!$E$32="MGMT",'Payroll'!H446,0),IF('People_Inputs'!$E$33="MGMT",'Payroll'!H466,0),IF('People_Inputs'!$E$34="MGMT",'Payroll'!H486,0),IF('People_Inputs'!$E$35="MGMT",'Payroll'!H506,0),IF('People_Inputs'!$E$36="MGMT",'Payroll'!H526,0),IF('People_Inputs'!$E$37="MGMT",'Payroll'!H546,0),IF('People_Inputs'!$E$38="MGMT",'Payroll'!H566,0),IF('People_Inputs'!$E$39="MGMT",'Payroll'!H586,0),IF('People_Inputs'!$E$40="MGMT",'Payroll'!H606,0),IF('People_Inputs'!$E$41="MGMT",'Payroll'!H626,0),IF('People_Inputs'!$E$42="MGMT",'Payroll'!H646,0),IF('People_Inputs'!$E$43="MGMT",'Payroll'!H666,0),IF('People_Inputs'!$E$44="MGMT",'Payroll'!H686,0),IF('People_Inputs'!$E$45="MGMT",'Payroll'!H706,0),IF('People_Inputs'!$E$46="MGMT",'Payroll'!H726,0),IF('People_Inputs'!$E$47="MGMT",'Payroll'!H746,0),IF('People_Inputs'!$E$48="MGMT",'Payroll'!H766,0),IF('People_Inputs'!$E$49="MGMT",'Payroll'!H786,0),IF('People_Inputs'!$E$50="MGMT",'Payroll'!H806,0),IF('People_Inputs'!$E$51="MGMT",'Payroll'!H826,0),IF('People_Inputs'!$E$52="MGMT",'Payroll'!H846,0),IF('People_Inputs'!$E$53="MGMT",'Payroll'!H866,0),IF('People_Inputs'!$E$54="MGMT",'Payroll'!H886,0),IF('People_Inputs'!$E$55="MGMT",'Payroll'!H906,0),IF('People_Inputs'!$E$56="MGMT",'Payroll'!H926,0),IF('People_Inputs'!$E$57="MGMT",'Payroll'!H946,0),IF('People_Inputs'!$E$58="MGMT",'Payroll'!H966,0),IF('People_Inputs'!$E$59="MGMT",'Payroll'!H986,0),IF('People_Inputs'!$E$60="MGMT",'Payroll'!H1006,0),IF('People_Inputs'!$E$61="MGMT",'Payroll'!H1026,0),IF('People_Inputs'!$E$62="MGMT",'Payroll'!H1046,0),IF('People_Inputs'!$E$63="MGMT",'Payroll'!H1066,0),IF('People_Inputs'!$E$64="MGMT",'Payroll'!H1086,0),IF('People_Inputs'!$E$65="MGMT",'Payroll'!H1106,0),IF('People_Inputs'!$E$66="MGMT",'Payroll'!H1126,0),IF('People_Inputs'!$E$67="MGMT",'Payroll'!H1146,0),IF('People_Inputs'!$E$68="MGMT",'Payroll'!H1166,0),IF('People_Inputs'!$E$69="MGMT",'Payroll'!H1186,0),IF('People_Inputs'!$E$70="MGMT",'Payroll'!H1206,0))</f>
        <v>5433.749999999999</v>
      </c>
      <c r="I11" s="35">
        <f>SUM(IF('People_Inputs'!$E$11="MGMT",'Payroll'!I26,0),IF('People_Inputs'!$E$12="MGMT",'Payroll'!I46,0),IF('People_Inputs'!$E$13="MGMT",'Payroll'!I66,0),IF('People_Inputs'!$E$14="MGMT",'Payroll'!I86,0),IF('People_Inputs'!$E$15="MGMT",'Payroll'!I106,0),IF('People_Inputs'!$E$16="MGMT",'Payroll'!I126,0),IF('People_Inputs'!$E$17="MGMT",'Payroll'!I146,0),IF('People_Inputs'!$E$18="MGMT",'Payroll'!I166,0),IF('People_Inputs'!$E$19="MGMT",'Payroll'!I186,0),IF('People_Inputs'!$E$20="MGMT",'Payroll'!I206,0),IF('People_Inputs'!$E$21="MGMT",'Payroll'!I226,0),IF('People_Inputs'!$E$22="MGMT",'Payroll'!I246,0),IF('People_Inputs'!$E$23="MGMT",'Payroll'!I266,0),IF('People_Inputs'!$E$24="MGMT",'Payroll'!I286,0),IF('People_Inputs'!$E$25="MGMT",'Payroll'!I306,0),IF('People_Inputs'!$E$26="MGMT",'Payroll'!I326,0),IF('People_Inputs'!$E$27="MGMT",'Payroll'!I346,0),IF('People_Inputs'!$E$28="MGMT",'Payroll'!I366,0),IF('People_Inputs'!$E$29="MGMT",'Payroll'!I386,0),IF('People_Inputs'!$E$30="MGMT",'Payroll'!I406,0),IF('People_Inputs'!$E$31="MGMT",'Payroll'!I426,0),IF('People_Inputs'!$E$32="MGMT",'Payroll'!I446,0),IF('People_Inputs'!$E$33="MGMT",'Payroll'!I466,0),IF('People_Inputs'!$E$34="MGMT",'Payroll'!I486,0),IF('People_Inputs'!$E$35="MGMT",'Payroll'!I506,0),IF('People_Inputs'!$E$36="MGMT",'Payroll'!I526,0),IF('People_Inputs'!$E$37="MGMT",'Payroll'!I546,0),IF('People_Inputs'!$E$38="MGMT",'Payroll'!I566,0),IF('People_Inputs'!$E$39="MGMT",'Payroll'!I586,0),IF('People_Inputs'!$E$40="MGMT",'Payroll'!I606,0),IF('People_Inputs'!$E$41="MGMT",'Payroll'!I626,0),IF('People_Inputs'!$E$42="MGMT",'Payroll'!I646,0),IF('People_Inputs'!$E$43="MGMT",'Payroll'!I666,0),IF('People_Inputs'!$E$44="MGMT",'Payroll'!I686,0),IF('People_Inputs'!$E$45="MGMT",'Payroll'!I706,0),IF('People_Inputs'!$E$46="MGMT",'Payroll'!I726,0),IF('People_Inputs'!$E$47="MGMT",'Payroll'!I746,0),IF('People_Inputs'!$E$48="MGMT",'Payroll'!I766,0),IF('People_Inputs'!$E$49="MGMT",'Payroll'!I786,0),IF('People_Inputs'!$E$50="MGMT",'Payroll'!I806,0),IF('People_Inputs'!$E$51="MGMT",'Payroll'!I826,0),IF('People_Inputs'!$E$52="MGMT",'Payroll'!I846,0),IF('People_Inputs'!$E$53="MGMT",'Payroll'!I866,0),IF('People_Inputs'!$E$54="MGMT",'Payroll'!I886,0),IF('People_Inputs'!$E$55="MGMT",'Payroll'!I906,0),IF('People_Inputs'!$E$56="MGMT",'Payroll'!I926,0),IF('People_Inputs'!$E$57="MGMT",'Payroll'!I946,0),IF('People_Inputs'!$E$58="MGMT",'Payroll'!I966,0),IF('People_Inputs'!$E$59="MGMT",'Payroll'!I986,0),IF('People_Inputs'!$E$60="MGMT",'Payroll'!I1006,0),IF('People_Inputs'!$E$61="MGMT",'Payroll'!I1026,0),IF('People_Inputs'!$E$62="MGMT",'Payroll'!I1046,0),IF('People_Inputs'!$E$63="MGMT",'Payroll'!I1066,0),IF('People_Inputs'!$E$64="MGMT",'Payroll'!I1086,0),IF('People_Inputs'!$E$65="MGMT",'Payroll'!I1106,0),IF('People_Inputs'!$E$66="MGMT",'Payroll'!I1126,0),IF('People_Inputs'!$E$67="MGMT",'Payroll'!I1146,0),IF('People_Inputs'!$E$68="MGMT",'Payroll'!I1166,0),IF('People_Inputs'!$E$69="MGMT",'Payroll'!I1186,0),IF('People_Inputs'!$E$70="MGMT",'Payroll'!I1206,0))</f>
        <v>5433.749999999999</v>
      </c>
      <c r="J11" s="35">
        <f>SUM(IF('People_Inputs'!$E$11="MGMT",'Payroll'!J26,0),IF('People_Inputs'!$E$12="MGMT",'Payroll'!J46,0),IF('People_Inputs'!$E$13="MGMT",'Payroll'!J66,0),IF('People_Inputs'!$E$14="MGMT",'Payroll'!J86,0),IF('People_Inputs'!$E$15="MGMT",'Payroll'!J106,0),IF('People_Inputs'!$E$16="MGMT",'Payroll'!J126,0),IF('People_Inputs'!$E$17="MGMT",'Payroll'!J146,0),IF('People_Inputs'!$E$18="MGMT",'Payroll'!J166,0),IF('People_Inputs'!$E$19="MGMT",'Payroll'!J186,0),IF('People_Inputs'!$E$20="MGMT",'Payroll'!J206,0),IF('People_Inputs'!$E$21="MGMT",'Payroll'!J226,0),IF('People_Inputs'!$E$22="MGMT",'Payroll'!J246,0),IF('People_Inputs'!$E$23="MGMT",'Payroll'!J266,0),IF('People_Inputs'!$E$24="MGMT",'Payroll'!J286,0),IF('People_Inputs'!$E$25="MGMT",'Payroll'!J306,0),IF('People_Inputs'!$E$26="MGMT",'Payroll'!J326,0),IF('People_Inputs'!$E$27="MGMT",'Payroll'!J346,0),IF('People_Inputs'!$E$28="MGMT",'Payroll'!J366,0),IF('People_Inputs'!$E$29="MGMT",'Payroll'!J386,0),IF('People_Inputs'!$E$30="MGMT",'Payroll'!J406,0),IF('People_Inputs'!$E$31="MGMT",'Payroll'!J426,0),IF('People_Inputs'!$E$32="MGMT",'Payroll'!J446,0),IF('People_Inputs'!$E$33="MGMT",'Payroll'!J466,0),IF('People_Inputs'!$E$34="MGMT",'Payroll'!J486,0),IF('People_Inputs'!$E$35="MGMT",'Payroll'!J506,0),IF('People_Inputs'!$E$36="MGMT",'Payroll'!J526,0),IF('People_Inputs'!$E$37="MGMT",'Payroll'!J546,0),IF('People_Inputs'!$E$38="MGMT",'Payroll'!J566,0),IF('People_Inputs'!$E$39="MGMT",'Payroll'!J586,0),IF('People_Inputs'!$E$40="MGMT",'Payroll'!J606,0),IF('People_Inputs'!$E$41="MGMT",'Payroll'!J626,0),IF('People_Inputs'!$E$42="MGMT",'Payroll'!J646,0),IF('People_Inputs'!$E$43="MGMT",'Payroll'!J666,0),IF('People_Inputs'!$E$44="MGMT",'Payroll'!J686,0),IF('People_Inputs'!$E$45="MGMT",'Payroll'!J706,0),IF('People_Inputs'!$E$46="MGMT",'Payroll'!J726,0),IF('People_Inputs'!$E$47="MGMT",'Payroll'!J746,0),IF('People_Inputs'!$E$48="MGMT",'Payroll'!J766,0),IF('People_Inputs'!$E$49="MGMT",'Payroll'!J786,0),IF('People_Inputs'!$E$50="MGMT",'Payroll'!J806,0),IF('People_Inputs'!$E$51="MGMT",'Payroll'!J826,0),IF('People_Inputs'!$E$52="MGMT",'Payroll'!J846,0),IF('People_Inputs'!$E$53="MGMT",'Payroll'!J866,0),IF('People_Inputs'!$E$54="MGMT",'Payroll'!J886,0),IF('People_Inputs'!$E$55="MGMT",'Payroll'!J906,0),IF('People_Inputs'!$E$56="MGMT",'Payroll'!J926,0),IF('People_Inputs'!$E$57="MGMT",'Payroll'!J946,0),IF('People_Inputs'!$E$58="MGMT",'Payroll'!J966,0),IF('People_Inputs'!$E$59="MGMT",'Payroll'!J986,0),IF('People_Inputs'!$E$60="MGMT",'Payroll'!J1006,0),IF('People_Inputs'!$E$61="MGMT",'Payroll'!J1026,0),IF('People_Inputs'!$E$62="MGMT",'Payroll'!J1046,0),IF('People_Inputs'!$E$63="MGMT",'Payroll'!J1066,0),IF('People_Inputs'!$E$64="MGMT",'Payroll'!J1086,0),IF('People_Inputs'!$E$65="MGMT",'Payroll'!J1106,0),IF('People_Inputs'!$E$66="MGMT",'Payroll'!J1126,0),IF('People_Inputs'!$E$67="MGMT",'Payroll'!J1146,0),IF('People_Inputs'!$E$68="MGMT",'Payroll'!J1166,0),IF('People_Inputs'!$E$69="MGMT",'Payroll'!J1186,0),IF('People_Inputs'!$E$70="MGMT",'Payroll'!J1206,0))</f>
        <v>5433.749999999999</v>
      </c>
      <c r="K11" s="35">
        <f>SUM(IF('People_Inputs'!$E$11="MGMT",'Payroll'!K26,0),IF('People_Inputs'!$E$12="MGMT",'Payroll'!K46,0),IF('People_Inputs'!$E$13="MGMT",'Payroll'!K66,0),IF('People_Inputs'!$E$14="MGMT",'Payroll'!K86,0),IF('People_Inputs'!$E$15="MGMT",'Payroll'!K106,0),IF('People_Inputs'!$E$16="MGMT",'Payroll'!K126,0),IF('People_Inputs'!$E$17="MGMT",'Payroll'!K146,0),IF('People_Inputs'!$E$18="MGMT",'Payroll'!K166,0),IF('People_Inputs'!$E$19="MGMT",'Payroll'!K186,0),IF('People_Inputs'!$E$20="MGMT",'Payroll'!K206,0),IF('People_Inputs'!$E$21="MGMT",'Payroll'!K226,0),IF('People_Inputs'!$E$22="MGMT",'Payroll'!K246,0),IF('People_Inputs'!$E$23="MGMT",'Payroll'!K266,0),IF('People_Inputs'!$E$24="MGMT",'Payroll'!K286,0),IF('People_Inputs'!$E$25="MGMT",'Payroll'!K306,0),IF('People_Inputs'!$E$26="MGMT",'Payroll'!K326,0),IF('People_Inputs'!$E$27="MGMT",'Payroll'!K346,0),IF('People_Inputs'!$E$28="MGMT",'Payroll'!K366,0),IF('People_Inputs'!$E$29="MGMT",'Payroll'!K386,0),IF('People_Inputs'!$E$30="MGMT",'Payroll'!K406,0),IF('People_Inputs'!$E$31="MGMT",'Payroll'!K426,0),IF('People_Inputs'!$E$32="MGMT",'Payroll'!K446,0),IF('People_Inputs'!$E$33="MGMT",'Payroll'!K466,0),IF('People_Inputs'!$E$34="MGMT",'Payroll'!K486,0),IF('People_Inputs'!$E$35="MGMT",'Payroll'!K506,0),IF('People_Inputs'!$E$36="MGMT",'Payroll'!K526,0),IF('People_Inputs'!$E$37="MGMT",'Payroll'!K546,0),IF('People_Inputs'!$E$38="MGMT",'Payroll'!K566,0),IF('People_Inputs'!$E$39="MGMT",'Payroll'!K586,0),IF('People_Inputs'!$E$40="MGMT",'Payroll'!K606,0),IF('People_Inputs'!$E$41="MGMT",'Payroll'!K626,0),IF('People_Inputs'!$E$42="MGMT",'Payroll'!K646,0),IF('People_Inputs'!$E$43="MGMT",'Payroll'!K666,0),IF('People_Inputs'!$E$44="MGMT",'Payroll'!K686,0),IF('People_Inputs'!$E$45="MGMT",'Payroll'!K706,0),IF('People_Inputs'!$E$46="MGMT",'Payroll'!K726,0),IF('People_Inputs'!$E$47="MGMT",'Payroll'!K746,0),IF('People_Inputs'!$E$48="MGMT",'Payroll'!K766,0),IF('People_Inputs'!$E$49="MGMT",'Payroll'!K786,0),IF('People_Inputs'!$E$50="MGMT",'Payroll'!K806,0),IF('People_Inputs'!$E$51="MGMT",'Payroll'!K826,0),IF('People_Inputs'!$E$52="MGMT",'Payroll'!K846,0),IF('People_Inputs'!$E$53="MGMT",'Payroll'!K866,0),IF('People_Inputs'!$E$54="MGMT",'Payroll'!K886,0),IF('People_Inputs'!$E$55="MGMT",'Payroll'!K906,0),IF('People_Inputs'!$E$56="MGMT",'Payroll'!K926,0),IF('People_Inputs'!$E$57="MGMT",'Payroll'!K946,0),IF('People_Inputs'!$E$58="MGMT",'Payroll'!K966,0),IF('People_Inputs'!$E$59="MGMT",'Payroll'!K986,0),IF('People_Inputs'!$E$60="MGMT",'Payroll'!K1006,0),IF('People_Inputs'!$E$61="MGMT",'Payroll'!K1026,0),IF('People_Inputs'!$E$62="MGMT",'Payroll'!K1046,0),IF('People_Inputs'!$E$63="MGMT",'Payroll'!K1066,0),IF('People_Inputs'!$E$64="MGMT",'Payroll'!K1086,0),IF('People_Inputs'!$E$65="MGMT",'Payroll'!K1106,0),IF('People_Inputs'!$E$66="MGMT",'Payroll'!K1126,0),IF('People_Inputs'!$E$67="MGMT",'Payroll'!K1146,0),IF('People_Inputs'!$E$68="MGMT",'Payroll'!K1166,0),IF('People_Inputs'!$E$69="MGMT",'Payroll'!K1186,0),IF('People_Inputs'!$E$70="MGMT",'Payroll'!K1206,0))</f>
        <v>5433.749999999999</v>
      </c>
      <c r="L11" s="35">
        <f>SUM(IF('People_Inputs'!$E$11="MGMT",'Payroll'!L26,0),IF('People_Inputs'!$E$12="MGMT",'Payroll'!L46,0),IF('People_Inputs'!$E$13="MGMT",'Payroll'!L66,0),IF('People_Inputs'!$E$14="MGMT",'Payroll'!L86,0),IF('People_Inputs'!$E$15="MGMT",'Payroll'!L106,0),IF('People_Inputs'!$E$16="MGMT",'Payroll'!L126,0),IF('People_Inputs'!$E$17="MGMT",'Payroll'!L146,0),IF('People_Inputs'!$E$18="MGMT",'Payroll'!L166,0),IF('People_Inputs'!$E$19="MGMT",'Payroll'!L186,0),IF('People_Inputs'!$E$20="MGMT",'Payroll'!L206,0),IF('People_Inputs'!$E$21="MGMT",'Payroll'!L226,0),IF('People_Inputs'!$E$22="MGMT",'Payroll'!L246,0),IF('People_Inputs'!$E$23="MGMT",'Payroll'!L266,0),IF('People_Inputs'!$E$24="MGMT",'Payroll'!L286,0),IF('People_Inputs'!$E$25="MGMT",'Payroll'!L306,0),IF('People_Inputs'!$E$26="MGMT",'Payroll'!L326,0),IF('People_Inputs'!$E$27="MGMT",'Payroll'!L346,0),IF('People_Inputs'!$E$28="MGMT",'Payroll'!L366,0),IF('People_Inputs'!$E$29="MGMT",'Payroll'!L386,0),IF('People_Inputs'!$E$30="MGMT",'Payroll'!L406,0),IF('People_Inputs'!$E$31="MGMT",'Payroll'!L426,0),IF('People_Inputs'!$E$32="MGMT",'Payroll'!L446,0),IF('People_Inputs'!$E$33="MGMT",'Payroll'!L466,0),IF('People_Inputs'!$E$34="MGMT",'Payroll'!L486,0),IF('People_Inputs'!$E$35="MGMT",'Payroll'!L506,0),IF('People_Inputs'!$E$36="MGMT",'Payroll'!L526,0),IF('People_Inputs'!$E$37="MGMT",'Payroll'!L546,0),IF('People_Inputs'!$E$38="MGMT",'Payroll'!L566,0),IF('People_Inputs'!$E$39="MGMT",'Payroll'!L586,0),IF('People_Inputs'!$E$40="MGMT",'Payroll'!L606,0),IF('People_Inputs'!$E$41="MGMT",'Payroll'!L626,0),IF('People_Inputs'!$E$42="MGMT",'Payroll'!L646,0),IF('People_Inputs'!$E$43="MGMT",'Payroll'!L666,0),IF('People_Inputs'!$E$44="MGMT",'Payroll'!L686,0),IF('People_Inputs'!$E$45="MGMT",'Payroll'!L706,0),IF('People_Inputs'!$E$46="MGMT",'Payroll'!L726,0),IF('People_Inputs'!$E$47="MGMT",'Payroll'!L746,0),IF('People_Inputs'!$E$48="MGMT",'Payroll'!L766,0),IF('People_Inputs'!$E$49="MGMT",'Payroll'!L786,0),IF('People_Inputs'!$E$50="MGMT",'Payroll'!L806,0),IF('People_Inputs'!$E$51="MGMT",'Payroll'!L826,0),IF('People_Inputs'!$E$52="MGMT",'Payroll'!L846,0),IF('People_Inputs'!$E$53="MGMT",'Payroll'!L866,0),IF('People_Inputs'!$E$54="MGMT",'Payroll'!L886,0),IF('People_Inputs'!$E$55="MGMT",'Payroll'!L906,0),IF('People_Inputs'!$E$56="MGMT",'Payroll'!L926,0),IF('People_Inputs'!$E$57="MGMT",'Payroll'!L946,0),IF('People_Inputs'!$E$58="MGMT",'Payroll'!L966,0),IF('People_Inputs'!$E$59="MGMT",'Payroll'!L986,0),IF('People_Inputs'!$E$60="MGMT",'Payroll'!L1006,0),IF('People_Inputs'!$E$61="MGMT",'Payroll'!L1026,0),IF('People_Inputs'!$E$62="MGMT",'Payroll'!L1046,0),IF('People_Inputs'!$E$63="MGMT",'Payroll'!L1066,0),IF('People_Inputs'!$E$64="MGMT",'Payroll'!L1086,0),IF('People_Inputs'!$E$65="MGMT",'Payroll'!L1106,0),IF('People_Inputs'!$E$66="MGMT",'Payroll'!L1126,0),IF('People_Inputs'!$E$67="MGMT",'Payroll'!L1146,0),IF('People_Inputs'!$E$68="MGMT",'Payroll'!L1166,0),IF('People_Inputs'!$E$69="MGMT",'Payroll'!L1186,0),IF('People_Inputs'!$E$70="MGMT",'Payroll'!L1206,0))</f>
        <v>5433.749999999999</v>
      </c>
      <c r="M11" s="35">
        <f>SUM(IF('People_Inputs'!$E$11="MGMT",'Payroll'!M26,0),IF('People_Inputs'!$E$12="MGMT",'Payroll'!M46,0),IF('People_Inputs'!$E$13="MGMT",'Payroll'!M66,0),IF('People_Inputs'!$E$14="MGMT",'Payroll'!M86,0),IF('People_Inputs'!$E$15="MGMT",'Payroll'!M106,0),IF('People_Inputs'!$E$16="MGMT",'Payroll'!M126,0),IF('People_Inputs'!$E$17="MGMT",'Payroll'!M146,0),IF('People_Inputs'!$E$18="MGMT",'Payroll'!M166,0),IF('People_Inputs'!$E$19="MGMT",'Payroll'!M186,0),IF('People_Inputs'!$E$20="MGMT",'Payroll'!M206,0),IF('People_Inputs'!$E$21="MGMT",'Payroll'!M226,0),IF('People_Inputs'!$E$22="MGMT",'Payroll'!M246,0),IF('People_Inputs'!$E$23="MGMT",'Payroll'!M266,0),IF('People_Inputs'!$E$24="MGMT",'Payroll'!M286,0),IF('People_Inputs'!$E$25="MGMT",'Payroll'!M306,0),IF('People_Inputs'!$E$26="MGMT",'Payroll'!M326,0),IF('People_Inputs'!$E$27="MGMT",'Payroll'!M346,0),IF('People_Inputs'!$E$28="MGMT",'Payroll'!M366,0),IF('People_Inputs'!$E$29="MGMT",'Payroll'!M386,0),IF('People_Inputs'!$E$30="MGMT",'Payroll'!M406,0),IF('People_Inputs'!$E$31="MGMT",'Payroll'!M426,0),IF('People_Inputs'!$E$32="MGMT",'Payroll'!M446,0),IF('People_Inputs'!$E$33="MGMT",'Payroll'!M466,0),IF('People_Inputs'!$E$34="MGMT",'Payroll'!M486,0),IF('People_Inputs'!$E$35="MGMT",'Payroll'!M506,0),IF('People_Inputs'!$E$36="MGMT",'Payroll'!M526,0),IF('People_Inputs'!$E$37="MGMT",'Payroll'!M546,0),IF('People_Inputs'!$E$38="MGMT",'Payroll'!M566,0),IF('People_Inputs'!$E$39="MGMT",'Payroll'!M586,0),IF('People_Inputs'!$E$40="MGMT",'Payroll'!M606,0),IF('People_Inputs'!$E$41="MGMT",'Payroll'!M626,0),IF('People_Inputs'!$E$42="MGMT",'Payroll'!M646,0),IF('People_Inputs'!$E$43="MGMT",'Payroll'!M666,0),IF('People_Inputs'!$E$44="MGMT",'Payroll'!M686,0),IF('People_Inputs'!$E$45="MGMT",'Payroll'!M706,0),IF('People_Inputs'!$E$46="MGMT",'Payroll'!M726,0),IF('People_Inputs'!$E$47="MGMT",'Payroll'!M746,0),IF('People_Inputs'!$E$48="MGMT",'Payroll'!M766,0),IF('People_Inputs'!$E$49="MGMT",'Payroll'!M786,0),IF('People_Inputs'!$E$50="MGMT",'Payroll'!M806,0),IF('People_Inputs'!$E$51="MGMT",'Payroll'!M826,0),IF('People_Inputs'!$E$52="MGMT",'Payroll'!M846,0),IF('People_Inputs'!$E$53="MGMT",'Payroll'!M866,0),IF('People_Inputs'!$E$54="MGMT",'Payroll'!M886,0),IF('People_Inputs'!$E$55="MGMT",'Payroll'!M906,0),IF('People_Inputs'!$E$56="MGMT",'Payroll'!M926,0),IF('People_Inputs'!$E$57="MGMT",'Payroll'!M946,0),IF('People_Inputs'!$E$58="MGMT",'Payroll'!M966,0),IF('People_Inputs'!$E$59="MGMT",'Payroll'!M986,0),IF('People_Inputs'!$E$60="MGMT",'Payroll'!M1006,0),IF('People_Inputs'!$E$61="MGMT",'Payroll'!M1026,0),IF('People_Inputs'!$E$62="MGMT",'Payroll'!M1046,0),IF('People_Inputs'!$E$63="MGMT",'Payroll'!M1066,0),IF('People_Inputs'!$E$64="MGMT",'Payroll'!M1086,0),IF('People_Inputs'!$E$65="MGMT",'Payroll'!M1106,0),IF('People_Inputs'!$E$66="MGMT",'Payroll'!M1126,0),IF('People_Inputs'!$E$67="MGMT",'Payroll'!M1146,0),IF('People_Inputs'!$E$68="MGMT",'Payroll'!M1166,0),IF('People_Inputs'!$E$69="MGMT",'Payroll'!M1186,0),IF('People_Inputs'!$E$70="MGMT",'Payroll'!M1206,0))</f>
        <v>5433.749999999999</v>
      </c>
      <c r="N11" s="35">
        <f>SUM(IF('People_Inputs'!$E$11="MGMT",'Payroll'!N26,0),IF('People_Inputs'!$E$12="MGMT",'Payroll'!N46,0),IF('People_Inputs'!$E$13="MGMT",'Payroll'!N66,0),IF('People_Inputs'!$E$14="MGMT",'Payroll'!N86,0),IF('People_Inputs'!$E$15="MGMT",'Payroll'!N106,0),IF('People_Inputs'!$E$16="MGMT",'Payroll'!N126,0),IF('People_Inputs'!$E$17="MGMT",'Payroll'!N146,0),IF('People_Inputs'!$E$18="MGMT",'Payroll'!N166,0),IF('People_Inputs'!$E$19="MGMT",'Payroll'!N186,0),IF('People_Inputs'!$E$20="MGMT",'Payroll'!N206,0),IF('People_Inputs'!$E$21="MGMT",'Payroll'!N226,0),IF('People_Inputs'!$E$22="MGMT",'Payroll'!N246,0),IF('People_Inputs'!$E$23="MGMT",'Payroll'!N266,0),IF('People_Inputs'!$E$24="MGMT",'Payroll'!N286,0),IF('People_Inputs'!$E$25="MGMT",'Payroll'!N306,0),IF('People_Inputs'!$E$26="MGMT",'Payroll'!N326,0),IF('People_Inputs'!$E$27="MGMT",'Payroll'!N346,0),IF('People_Inputs'!$E$28="MGMT",'Payroll'!N366,0),IF('People_Inputs'!$E$29="MGMT",'Payroll'!N386,0),IF('People_Inputs'!$E$30="MGMT",'Payroll'!N406,0),IF('People_Inputs'!$E$31="MGMT",'Payroll'!N426,0),IF('People_Inputs'!$E$32="MGMT",'Payroll'!N446,0),IF('People_Inputs'!$E$33="MGMT",'Payroll'!N466,0),IF('People_Inputs'!$E$34="MGMT",'Payroll'!N486,0),IF('People_Inputs'!$E$35="MGMT",'Payroll'!N506,0),IF('People_Inputs'!$E$36="MGMT",'Payroll'!N526,0),IF('People_Inputs'!$E$37="MGMT",'Payroll'!N546,0),IF('People_Inputs'!$E$38="MGMT",'Payroll'!N566,0),IF('People_Inputs'!$E$39="MGMT",'Payroll'!N586,0),IF('People_Inputs'!$E$40="MGMT",'Payroll'!N606,0),IF('People_Inputs'!$E$41="MGMT",'Payroll'!N626,0),IF('People_Inputs'!$E$42="MGMT",'Payroll'!N646,0),IF('People_Inputs'!$E$43="MGMT",'Payroll'!N666,0),IF('People_Inputs'!$E$44="MGMT",'Payroll'!N686,0),IF('People_Inputs'!$E$45="MGMT",'Payroll'!N706,0),IF('People_Inputs'!$E$46="MGMT",'Payroll'!N726,0),IF('People_Inputs'!$E$47="MGMT",'Payroll'!N746,0),IF('People_Inputs'!$E$48="MGMT",'Payroll'!N766,0),IF('People_Inputs'!$E$49="MGMT",'Payroll'!N786,0),IF('People_Inputs'!$E$50="MGMT",'Payroll'!N806,0),IF('People_Inputs'!$E$51="MGMT",'Payroll'!N826,0),IF('People_Inputs'!$E$52="MGMT",'Payroll'!N846,0),IF('People_Inputs'!$E$53="MGMT",'Payroll'!N866,0),IF('People_Inputs'!$E$54="MGMT",'Payroll'!N886,0),IF('People_Inputs'!$E$55="MGMT",'Payroll'!N906,0),IF('People_Inputs'!$E$56="MGMT",'Payroll'!N926,0),IF('People_Inputs'!$E$57="MGMT",'Payroll'!N946,0),IF('People_Inputs'!$E$58="MGMT",'Payroll'!N966,0),IF('People_Inputs'!$E$59="MGMT",'Payroll'!N986,0),IF('People_Inputs'!$E$60="MGMT",'Payroll'!N1006,0),IF('People_Inputs'!$E$61="MGMT",'Payroll'!N1026,0),IF('People_Inputs'!$E$62="MGMT",'Payroll'!N1046,0),IF('People_Inputs'!$E$63="MGMT",'Payroll'!N1066,0),IF('People_Inputs'!$E$64="MGMT",'Payroll'!N1086,0),IF('People_Inputs'!$E$65="MGMT",'Payroll'!N1106,0),IF('People_Inputs'!$E$66="MGMT",'Payroll'!N1126,0),IF('People_Inputs'!$E$67="MGMT",'Payroll'!N1146,0),IF('People_Inputs'!$E$68="MGMT",'Payroll'!N1166,0),IF('People_Inputs'!$E$69="MGMT",'Payroll'!N1186,0),IF('People_Inputs'!$E$70="MGMT",'Payroll'!N1206,0))</f>
        <v>5433.749999999999</v>
      </c>
      <c r="O11" s="35">
        <f>SUM(IF('People_Inputs'!$E$11="MGMT",'Payroll'!O26,0),IF('People_Inputs'!$E$12="MGMT",'Payroll'!O46,0),IF('People_Inputs'!$E$13="MGMT",'Payroll'!O66,0),IF('People_Inputs'!$E$14="MGMT",'Payroll'!O86,0),IF('People_Inputs'!$E$15="MGMT",'Payroll'!O106,0),IF('People_Inputs'!$E$16="MGMT",'Payroll'!O126,0),IF('People_Inputs'!$E$17="MGMT",'Payroll'!O146,0),IF('People_Inputs'!$E$18="MGMT",'Payroll'!O166,0),IF('People_Inputs'!$E$19="MGMT",'Payroll'!O186,0),IF('People_Inputs'!$E$20="MGMT",'Payroll'!O206,0),IF('People_Inputs'!$E$21="MGMT",'Payroll'!O226,0),IF('People_Inputs'!$E$22="MGMT",'Payroll'!O246,0),IF('People_Inputs'!$E$23="MGMT",'Payroll'!O266,0),IF('People_Inputs'!$E$24="MGMT",'Payroll'!O286,0),IF('People_Inputs'!$E$25="MGMT",'Payroll'!O306,0),IF('People_Inputs'!$E$26="MGMT",'Payroll'!O326,0),IF('People_Inputs'!$E$27="MGMT",'Payroll'!O346,0),IF('People_Inputs'!$E$28="MGMT",'Payroll'!O366,0),IF('People_Inputs'!$E$29="MGMT",'Payroll'!O386,0),IF('People_Inputs'!$E$30="MGMT",'Payroll'!O406,0),IF('People_Inputs'!$E$31="MGMT",'Payroll'!O426,0),IF('People_Inputs'!$E$32="MGMT",'Payroll'!O446,0),IF('People_Inputs'!$E$33="MGMT",'Payroll'!O466,0),IF('People_Inputs'!$E$34="MGMT",'Payroll'!O486,0),IF('People_Inputs'!$E$35="MGMT",'Payroll'!O506,0),IF('People_Inputs'!$E$36="MGMT",'Payroll'!O526,0),IF('People_Inputs'!$E$37="MGMT",'Payroll'!O546,0),IF('People_Inputs'!$E$38="MGMT",'Payroll'!O566,0),IF('People_Inputs'!$E$39="MGMT",'Payroll'!O586,0),IF('People_Inputs'!$E$40="MGMT",'Payroll'!O606,0),IF('People_Inputs'!$E$41="MGMT",'Payroll'!O626,0),IF('People_Inputs'!$E$42="MGMT",'Payroll'!O646,0),IF('People_Inputs'!$E$43="MGMT",'Payroll'!O666,0),IF('People_Inputs'!$E$44="MGMT",'Payroll'!O686,0),IF('People_Inputs'!$E$45="MGMT",'Payroll'!O706,0),IF('People_Inputs'!$E$46="MGMT",'Payroll'!O726,0),IF('People_Inputs'!$E$47="MGMT",'Payroll'!O746,0),IF('People_Inputs'!$E$48="MGMT",'Payroll'!O766,0),IF('People_Inputs'!$E$49="MGMT",'Payroll'!O786,0),IF('People_Inputs'!$E$50="MGMT",'Payroll'!O806,0),IF('People_Inputs'!$E$51="MGMT",'Payroll'!O826,0),IF('People_Inputs'!$E$52="MGMT",'Payroll'!O846,0),IF('People_Inputs'!$E$53="MGMT",'Payroll'!O866,0),IF('People_Inputs'!$E$54="MGMT",'Payroll'!O886,0),IF('People_Inputs'!$E$55="MGMT",'Payroll'!O906,0),IF('People_Inputs'!$E$56="MGMT",'Payroll'!O926,0),IF('People_Inputs'!$E$57="MGMT",'Payroll'!O946,0),IF('People_Inputs'!$E$58="MGMT",'Payroll'!O966,0),IF('People_Inputs'!$E$59="MGMT",'Payroll'!O986,0),IF('People_Inputs'!$E$60="MGMT",'Payroll'!O1006,0),IF('People_Inputs'!$E$61="MGMT",'Payroll'!O1026,0),IF('People_Inputs'!$E$62="MGMT",'Payroll'!O1046,0),IF('People_Inputs'!$E$63="MGMT",'Payroll'!O1066,0),IF('People_Inputs'!$E$64="MGMT",'Payroll'!O1086,0),IF('People_Inputs'!$E$65="MGMT",'Payroll'!O1106,0),IF('People_Inputs'!$E$66="MGMT",'Payroll'!O1126,0),IF('People_Inputs'!$E$67="MGMT",'Payroll'!O1146,0),IF('People_Inputs'!$E$68="MGMT",'Payroll'!O1166,0),IF('People_Inputs'!$E$69="MGMT",'Payroll'!O1186,0),IF('People_Inputs'!$E$70="MGMT",'Payroll'!O1206,0))</f>
        <v>7331.25</v>
      </c>
      <c r="P11" s="35">
        <f>SUM(IF('People_Inputs'!$E$11="MGMT",'Payroll'!P26,0),IF('People_Inputs'!$E$12="MGMT",'Payroll'!P46,0),IF('People_Inputs'!$E$13="MGMT",'Payroll'!P66,0),IF('People_Inputs'!$E$14="MGMT",'Payroll'!P86,0),IF('People_Inputs'!$E$15="MGMT",'Payroll'!P106,0),IF('People_Inputs'!$E$16="MGMT",'Payroll'!P126,0),IF('People_Inputs'!$E$17="MGMT",'Payroll'!P146,0),IF('People_Inputs'!$E$18="MGMT",'Payroll'!P166,0),IF('People_Inputs'!$E$19="MGMT",'Payroll'!P186,0),IF('People_Inputs'!$E$20="MGMT",'Payroll'!P206,0),IF('People_Inputs'!$E$21="MGMT",'Payroll'!P226,0),IF('People_Inputs'!$E$22="MGMT",'Payroll'!P246,0),IF('People_Inputs'!$E$23="MGMT",'Payroll'!P266,0),IF('People_Inputs'!$E$24="MGMT",'Payroll'!P286,0),IF('People_Inputs'!$E$25="MGMT",'Payroll'!P306,0),IF('People_Inputs'!$E$26="MGMT",'Payroll'!P326,0),IF('People_Inputs'!$E$27="MGMT",'Payroll'!P346,0),IF('People_Inputs'!$E$28="MGMT",'Payroll'!P366,0),IF('People_Inputs'!$E$29="MGMT",'Payroll'!P386,0),IF('People_Inputs'!$E$30="MGMT",'Payroll'!P406,0),IF('People_Inputs'!$E$31="MGMT",'Payroll'!P426,0),IF('People_Inputs'!$E$32="MGMT",'Payroll'!P446,0),IF('People_Inputs'!$E$33="MGMT",'Payroll'!P466,0),IF('People_Inputs'!$E$34="MGMT",'Payroll'!P486,0),IF('People_Inputs'!$E$35="MGMT",'Payroll'!P506,0),IF('People_Inputs'!$E$36="MGMT",'Payroll'!P526,0),IF('People_Inputs'!$E$37="MGMT",'Payroll'!P546,0),IF('People_Inputs'!$E$38="MGMT",'Payroll'!P566,0),IF('People_Inputs'!$E$39="MGMT",'Payroll'!P586,0),IF('People_Inputs'!$E$40="MGMT",'Payroll'!P606,0),IF('People_Inputs'!$E$41="MGMT",'Payroll'!P626,0),IF('People_Inputs'!$E$42="MGMT",'Payroll'!P646,0),IF('People_Inputs'!$E$43="MGMT",'Payroll'!P666,0),IF('People_Inputs'!$E$44="MGMT",'Payroll'!P686,0),IF('People_Inputs'!$E$45="MGMT",'Payroll'!P706,0),IF('People_Inputs'!$E$46="MGMT",'Payroll'!P726,0),IF('People_Inputs'!$E$47="MGMT",'Payroll'!P746,0),IF('People_Inputs'!$E$48="MGMT",'Payroll'!P766,0),IF('People_Inputs'!$E$49="MGMT",'Payroll'!P786,0),IF('People_Inputs'!$E$50="MGMT",'Payroll'!P806,0),IF('People_Inputs'!$E$51="MGMT",'Payroll'!P826,0),IF('People_Inputs'!$E$52="MGMT",'Payroll'!P846,0),IF('People_Inputs'!$E$53="MGMT",'Payroll'!P866,0),IF('People_Inputs'!$E$54="MGMT",'Payroll'!P886,0),IF('People_Inputs'!$E$55="MGMT",'Payroll'!P906,0),IF('People_Inputs'!$E$56="MGMT",'Payroll'!P926,0),IF('People_Inputs'!$E$57="MGMT",'Payroll'!P946,0),IF('People_Inputs'!$E$58="MGMT",'Payroll'!P966,0),IF('People_Inputs'!$E$59="MGMT",'Payroll'!P986,0),IF('People_Inputs'!$E$60="MGMT",'Payroll'!P1006,0),IF('People_Inputs'!$E$61="MGMT",'Payroll'!P1026,0),IF('People_Inputs'!$E$62="MGMT",'Payroll'!P1046,0),IF('People_Inputs'!$E$63="MGMT",'Payroll'!P1066,0),IF('People_Inputs'!$E$64="MGMT",'Payroll'!P1086,0),IF('People_Inputs'!$E$65="MGMT",'Payroll'!P1106,0),IF('People_Inputs'!$E$66="MGMT",'Payroll'!P1126,0),IF('People_Inputs'!$E$67="MGMT",'Payroll'!P1146,0),IF('People_Inputs'!$E$68="MGMT",'Payroll'!P1166,0),IF('People_Inputs'!$E$69="MGMT",'Payroll'!P1186,0),IF('People_Inputs'!$E$70="MGMT",'Payroll'!P1206,0))</f>
        <v>7331.25</v>
      </c>
      <c r="Q11" s="35">
        <f>SUM(IF('People_Inputs'!$E$11="MGMT",'Payroll'!Q26,0),IF('People_Inputs'!$E$12="MGMT",'Payroll'!Q46,0),IF('People_Inputs'!$E$13="MGMT",'Payroll'!Q66,0),IF('People_Inputs'!$E$14="MGMT",'Payroll'!Q86,0),IF('People_Inputs'!$E$15="MGMT",'Payroll'!Q106,0),IF('People_Inputs'!$E$16="MGMT",'Payroll'!Q126,0),IF('People_Inputs'!$E$17="MGMT",'Payroll'!Q146,0),IF('People_Inputs'!$E$18="MGMT",'Payroll'!Q166,0),IF('People_Inputs'!$E$19="MGMT",'Payroll'!Q186,0),IF('People_Inputs'!$E$20="MGMT",'Payroll'!Q206,0),IF('People_Inputs'!$E$21="MGMT",'Payroll'!Q226,0),IF('People_Inputs'!$E$22="MGMT",'Payroll'!Q246,0),IF('People_Inputs'!$E$23="MGMT",'Payroll'!Q266,0),IF('People_Inputs'!$E$24="MGMT",'Payroll'!Q286,0),IF('People_Inputs'!$E$25="MGMT",'Payroll'!Q306,0),IF('People_Inputs'!$E$26="MGMT",'Payroll'!Q326,0),IF('People_Inputs'!$E$27="MGMT",'Payroll'!Q346,0),IF('People_Inputs'!$E$28="MGMT",'Payroll'!Q366,0),IF('People_Inputs'!$E$29="MGMT",'Payroll'!Q386,0),IF('People_Inputs'!$E$30="MGMT",'Payroll'!Q406,0),IF('People_Inputs'!$E$31="MGMT",'Payroll'!Q426,0),IF('People_Inputs'!$E$32="MGMT",'Payroll'!Q446,0),IF('People_Inputs'!$E$33="MGMT",'Payroll'!Q466,0),IF('People_Inputs'!$E$34="MGMT",'Payroll'!Q486,0),IF('People_Inputs'!$E$35="MGMT",'Payroll'!Q506,0),IF('People_Inputs'!$E$36="MGMT",'Payroll'!Q526,0),IF('People_Inputs'!$E$37="MGMT",'Payroll'!Q546,0),IF('People_Inputs'!$E$38="MGMT",'Payroll'!Q566,0),IF('People_Inputs'!$E$39="MGMT",'Payroll'!Q586,0),IF('People_Inputs'!$E$40="MGMT",'Payroll'!Q606,0),IF('People_Inputs'!$E$41="MGMT",'Payroll'!Q626,0),IF('People_Inputs'!$E$42="MGMT",'Payroll'!Q646,0),IF('People_Inputs'!$E$43="MGMT",'Payroll'!Q666,0),IF('People_Inputs'!$E$44="MGMT",'Payroll'!Q686,0),IF('People_Inputs'!$E$45="MGMT",'Payroll'!Q706,0),IF('People_Inputs'!$E$46="MGMT",'Payroll'!Q726,0),IF('People_Inputs'!$E$47="MGMT",'Payroll'!Q746,0),IF('People_Inputs'!$E$48="MGMT",'Payroll'!Q766,0),IF('People_Inputs'!$E$49="MGMT",'Payroll'!Q786,0),IF('People_Inputs'!$E$50="MGMT",'Payroll'!Q806,0),IF('People_Inputs'!$E$51="MGMT",'Payroll'!Q826,0),IF('People_Inputs'!$E$52="MGMT",'Payroll'!Q846,0),IF('People_Inputs'!$E$53="MGMT",'Payroll'!Q866,0),IF('People_Inputs'!$E$54="MGMT",'Payroll'!Q886,0),IF('People_Inputs'!$E$55="MGMT",'Payroll'!Q906,0),IF('People_Inputs'!$E$56="MGMT",'Payroll'!Q926,0),IF('People_Inputs'!$E$57="MGMT",'Payroll'!Q946,0),IF('People_Inputs'!$E$58="MGMT",'Payroll'!Q966,0),IF('People_Inputs'!$E$59="MGMT",'Payroll'!Q986,0),IF('People_Inputs'!$E$60="MGMT",'Payroll'!Q1006,0),IF('People_Inputs'!$E$61="MGMT",'Payroll'!Q1026,0),IF('People_Inputs'!$E$62="MGMT",'Payroll'!Q1046,0),IF('People_Inputs'!$E$63="MGMT",'Payroll'!Q1066,0),IF('People_Inputs'!$E$64="MGMT",'Payroll'!Q1086,0),IF('People_Inputs'!$E$65="MGMT",'Payroll'!Q1106,0),IF('People_Inputs'!$E$66="MGMT",'Payroll'!Q1126,0),IF('People_Inputs'!$E$67="MGMT",'Payroll'!Q1146,0),IF('People_Inputs'!$E$68="MGMT",'Payroll'!Q1166,0),IF('People_Inputs'!$E$69="MGMT",'Payroll'!Q1186,0),IF('People_Inputs'!$E$70="MGMT",'Payroll'!Q1206,0))</f>
        <v>7331.25</v>
      </c>
      <c r="R11" s="35">
        <f>SUM(IF('People_Inputs'!$E$11="MGMT",'Payroll'!R26,0),IF('People_Inputs'!$E$12="MGMT",'Payroll'!R46,0),IF('People_Inputs'!$E$13="MGMT",'Payroll'!R66,0),IF('People_Inputs'!$E$14="MGMT",'Payroll'!R86,0),IF('People_Inputs'!$E$15="MGMT",'Payroll'!R106,0),IF('People_Inputs'!$E$16="MGMT",'Payroll'!R126,0),IF('People_Inputs'!$E$17="MGMT",'Payroll'!R146,0),IF('People_Inputs'!$E$18="MGMT",'Payroll'!R166,0),IF('People_Inputs'!$E$19="MGMT",'Payroll'!R186,0),IF('People_Inputs'!$E$20="MGMT",'Payroll'!R206,0),IF('People_Inputs'!$E$21="MGMT",'Payroll'!R226,0),IF('People_Inputs'!$E$22="MGMT",'Payroll'!R246,0),IF('People_Inputs'!$E$23="MGMT",'Payroll'!R266,0),IF('People_Inputs'!$E$24="MGMT",'Payroll'!R286,0),IF('People_Inputs'!$E$25="MGMT",'Payroll'!R306,0),IF('People_Inputs'!$E$26="MGMT",'Payroll'!R326,0),IF('People_Inputs'!$E$27="MGMT",'Payroll'!R346,0),IF('People_Inputs'!$E$28="MGMT",'Payroll'!R366,0),IF('People_Inputs'!$E$29="MGMT",'Payroll'!R386,0),IF('People_Inputs'!$E$30="MGMT",'Payroll'!R406,0),IF('People_Inputs'!$E$31="MGMT",'Payroll'!R426,0),IF('People_Inputs'!$E$32="MGMT",'Payroll'!R446,0),IF('People_Inputs'!$E$33="MGMT",'Payroll'!R466,0),IF('People_Inputs'!$E$34="MGMT",'Payroll'!R486,0),IF('People_Inputs'!$E$35="MGMT",'Payroll'!R506,0),IF('People_Inputs'!$E$36="MGMT",'Payroll'!R526,0),IF('People_Inputs'!$E$37="MGMT",'Payroll'!R546,0),IF('People_Inputs'!$E$38="MGMT",'Payroll'!R566,0),IF('People_Inputs'!$E$39="MGMT",'Payroll'!R586,0),IF('People_Inputs'!$E$40="MGMT",'Payroll'!R606,0),IF('People_Inputs'!$E$41="MGMT",'Payroll'!R626,0),IF('People_Inputs'!$E$42="MGMT",'Payroll'!R646,0),IF('People_Inputs'!$E$43="MGMT",'Payroll'!R666,0),IF('People_Inputs'!$E$44="MGMT",'Payroll'!R686,0),IF('People_Inputs'!$E$45="MGMT",'Payroll'!R706,0),IF('People_Inputs'!$E$46="MGMT",'Payroll'!R726,0),IF('People_Inputs'!$E$47="MGMT",'Payroll'!R746,0),IF('People_Inputs'!$E$48="MGMT",'Payroll'!R766,0),IF('People_Inputs'!$E$49="MGMT",'Payroll'!R786,0),IF('People_Inputs'!$E$50="MGMT",'Payroll'!R806,0),IF('People_Inputs'!$E$51="MGMT",'Payroll'!R826,0),IF('People_Inputs'!$E$52="MGMT",'Payroll'!R846,0),IF('People_Inputs'!$E$53="MGMT",'Payroll'!R866,0),IF('People_Inputs'!$E$54="MGMT",'Payroll'!R886,0),IF('People_Inputs'!$E$55="MGMT",'Payroll'!R906,0),IF('People_Inputs'!$E$56="MGMT",'Payroll'!R926,0),IF('People_Inputs'!$E$57="MGMT",'Payroll'!R946,0),IF('People_Inputs'!$E$58="MGMT",'Payroll'!R966,0),IF('People_Inputs'!$E$59="MGMT",'Payroll'!R986,0),IF('People_Inputs'!$E$60="MGMT",'Payroll'!R1006,0),IF('People_Inputs'!$E$61="MGMT",'Payroll'!R1026,0),IF('People_Inputs'!$E$62="MGMT",'Payroll'!R1046,0),IF('People_Inputs'!$E$63="MGMT",'Payroll'!R1066,0),IF('People_Inputs'!$E$64="MGMT",'Payroll'!R1086,0),IF('People_Inputs'!$E$65="MGMT",'Payroll'!R1106,0),IF('People_Inputs'!$E$66="MGMT",'Payroll'!R1126,0),IF('People_Inputs'!$E$67="MGMT",'Payroll'!R1146,0),IF('People_Inputs'!$E$68="MGMT",'Payroll'!R1166,0),IF('People_Inputs'!$E$69="MGMT",'Payroll'!R1186,0),IF('People_Inputs'!$E$70="MGMT",'Payroll'!R1206,0))</f>
        <v>7331.25</v>
      </c>
      <c r="S11" s="35">
        <f>SUM(IF('People_Inputs'!$E$11="MGMT",'Payroll'!S26,0),IF('People_Inputs'!$E$12="MGMT",'Payroll'!S46,0),IF('People_Inputs'!$E$13="MGMT",'Payroll'!S66,0),IF('People_Inputs'!$E$14="MGMT",'Payroll'!S86,0),IF('People_Inputs'!$E$15="MGMT",'Payroll'!S106,0),IF('People_Inputs'!$E$16="MGMT",'Payroll'!S126,0),IF('People_Inputs'!$E$17="MGMT",'Payroll'!S146,0),IF('People_Inputs'!$E$18="MGMT",'Payroll'!S166,0),IF('People_Inputs'!$E$19="MGMT",'Payroll'!S186,0),IF('People_Inputs'!$E$20="MGMT",'Payroll'!S206,0),IF('People_Inputs'!$E$21="MGMT",'Payroll'!S226,0),IF('People_Inputs'!$E$22="MGMT",'Payroll'!S246,0),IF('People_Inputs'!$E$23="MGMT",'Payroll'!S266,0),IF('People_Inputs'!$E$24="MGMT",'Payroll'!S286,0),IF('People_Inputs'!$E$25="MGMT",'Payroll'!S306,0),IF('People_Inputs'!$E$26="MGMT",'Payroll'!S326,0),IF('People_Inputs'!$E$27="MGMT",'Payroll'!S346,0),IF('People_Inputs'!$E$28="MGMT",'Payroll'!S366,0),IF('People_Inputs'!$E$29="MGMT",'Payroll'!S386,0),IF('People_Inputs'!$E$30="MGMT",'Payroll'!S406,0),IF('People_Inputs'!$E$31="MGMT",'Payroll'!S426,0),IF('People_Inputs'!$E$32="MGMT",'Payroll'!S446,0),IF('People_Inputs'!$E$33="MGMT",'Payroll'!S466,0),IF('People_Inputs'!$E$34="MGMT",'Payroll'!S486,0),IF('People_Inputs'!$E$35="MGMT",'Payroll'!S506,0),IF('People_Inputs'!$E$36="MGMT",'Payroll'!S526,0),IF('People_Inputs'!$E$37="MGMT",'Payroll'!S546,0),IF('People_Inputs'!$E$38="MGMT",'Payroll'!S566,0),IF('People_Inputs'!$E$39="MGMT",'Payroll'!S586,0),IF('People_Inputs'!$E$40="MGMT",'Payroll'!S606,0),IF('People_Inputs'!$E$41="MGMT",'Payroll'!S626,0),IF('People_Inputs'!$E$42="MGMT",'Payroll'!S646,0),IF('People_Inputs'!$E$43="MGMT",'Payroll'!S666,0),IF('People_Inputs'!$E$44="MGMT",'Payroll'!S686,0),IF('People_Inputs'!$E$45="MGMT",'Payroll'!S706,0),IF('People_Inputs'!$E$46="MGMT",'Payroll'!S726,0),IF('People_Inputs'!$E$47="MGMT",'Payroll'!S746,0),IF('People_Inputs'!$E$48="MGMT",'Payroll'!S766,0),IF('People_Inputs'!$E$49="MGMT",'Payroll'!S786,0),IF('People_Inputs'!$E$50="MGMT",'Payroll'!S806,0),IF('People_Inputs'!$E$51="MGMT",'Payroll'!S826,0),IF('People_Inputs'!$E$52="MGMT",'Payroll'!S846,0),IF('People_Inputs'!$E$53="MGMT",'Payroll'!S866,0),IF('People_Inputs'!$E$54="MGMT",'Payroll'!S886,0),IF('People_Inputs'!$E$55="MGMT",'Payroll'!S906,0),IF('People_Inputs'!$E$56="MGMT",'Payroll'!S926,0),IF('People_Inputs'!$E$57="MGMT",'Payroll'!S946,0),IF('People_Inputs'!$E$58="MGMT",'Payroll'!S966,0),IF('People_Inputs'!$E$59="MGMT",'Payroll'!S986,0),IF('People_Inputs'!$E$60="MGMT",'Payroll'!S1006,0),IF('People_Inputs'!$E$61="MGMT",'Payroll'!S1026,0),IF('People_Inputs'!$E$62="MGMT",'Payroll'!S1046,0),IF('People_Inputs'!$E$63="MGMT",'Payroll'!S1066,0),IF('People_Inputs'!$E$64="MGMT",'Payroll'!S1086,0),IF('People_Inputs'!$E$65="MGMT",'Payroll'!S1106,0),IF('People_Inputs'!$E$66="MGMT",'Payroll'!S1126,0),IF('People_Inputs'!$E$67="MGMT",'Payroll'!S1146,0),IF('People_Inputs'!$E$68="MGMT",'Payroll'!S1166,0),IF('People_Inputs'!$E$69="MGMT",'Payroll'!S1186,0),IF('People_Inputs'!$E$70="MGMT",'Payroll'!S1206,0))</f>
        <v>7331.25</v>
      </c>
      <c r="T11" s="35">
        <f>SUM(IF('People_Inputs'!$E$11="MGMT",'Payroll'!T26,0),IF('People_Inputs'!$E$12="MGMT",'Payroll'!T46,0),IF('People_Inputs'!$E$13="MGMT",'Payroll'!T66,0),IF('People_Inputs'!$E$14="MGMT",'Payroll'!T86,0),IF('People_Inputs'!$E$15="MGMT",'Payroll'!T106,0),IF('People_Inputs'!$E$16="MGMT",'Payroll'!T126,0),IF('People_Inputs'!$E$17="MGMT",'Payroll'!T146,0),IF('People_Inputs'!$E$18="MGMT",'Payroll'!T166,0),IF('People_Inputs'!$E$19="MGMT",'Payroll'!T186,0),IF('People_Inputs'!$E$20="MGMT",'Payroll'!T206,0),IF('People_Inputs'!$E$21="MGMT",'Payroll'!T226,0),IF('People_Inputs'!$E$22="MGMT",'Payroll'!T246,0),IF('People_Inputs'!$E$23="MGMT",'Payroll'!T266,0),IF('People_Inputs'!$E$24="MGMT",'Payroll'!T286,0),IF('People_Inputs'!$E$25="MGMT",'Payroll'!T306,0),IF('People_Inputs'!$E$26="MGMT",'Payroll'!T326,0),IF('People_Inputs'!$E$27="MGMT",'Payroll'!T346,0),IF('People_Inputs'!$E$28="MGMT",'Payroll'!T366,0),IF('People_Inputs'!$E$29="MGMT",'Payroll'!T386,0),IF('People_Inputs'!$E$30="MGMT",'Payroll'!T406,0),IF('People_Inputs'!$E$31="MGMT",'Payroll'!T426,0),IF('People_Inputs'!$E$32="MGMT",'Payroll'!T446,0),IF('People_Inputs'!$E$33="MGMT",'Payroll'!T466,0),IF('People_Inputs'!$E$34="MGMT",'Payroll'!T486,0),IF('People_Inputs'!$E$35="MGMT",'Payroll'!T506,0),IF('People_Inputs'!$E$36="MGMT",'Payroll'!T526,0),IF('People_Inputs'!$E$37="MGMT",'Payroll'!T546,0),IF('People_Inputs'!$E$38="MGMT",'Payroll'!T566,0),IF('People_Inputs'!$E$39="MGMT",'Payroll'!T586,0),IF('People_Inputs'!$E$40="MGMT",'Payroll'!T606,0),IF('People_Inputs'!$E$41="MGMT",'Payroll'!T626,0),IF('People_Inputs'!$E$42="MGMT",'Payroll'!T646,0),IF('People_Inputs'!$E$43="MGMT",'Payroll'!T666,0),IF('People_Inputs'!$E$44="MGMT",'Payroll'!T686,0),IF('People_Inputs'!$E$45="MGMT",'Payroll'!T706,0),IF('People_Inputs'!$E$46="MGMT",'Payroll'!T726,0),IF('People_Inputs'!$E$47="MGMT",'Payroll'!T746,0),IF('People_Inputs'!$E$48="MGMT",'Payroll'!T766,0),IF('People_Inputs'!$E$49="MGMT",'Payroll'!T786,0),IF('People_Inputs'!$E$50="MGMT",'Payroll'!T806,0),IF('People_Inputs'!$E$51="MGMT",'Payroll'!T826,0),IF('People_Inputs'!$E$52="MGMT",'Payroll'!T846,0),IF('People_Inputs'!$E$53="MGMT",'Payroll'!T866,0),IF('People_Inputs'!$E$54="MGMT",'Payroll'!T886,0),IF('People_Inputs'!$E$55="MGMT",'Payroll'!T906,0),IF('People_Inputs'!$E$56="MGMT",'Payroll'!T926,0),IF('People_Inputs'!$E$57="MGMT",'Payroll'!T946,0),IF('People_Inputs'!$E$58="MGMT",'Payroll'!T966,0),IF('People_Inputs'!$E$59="MGMT",'Payroll'!T986,0),IF('People_Inputs'!$E$60="MGMT",'Payroll'!T1006,0),IF('People_Inputs'!$E$61="MGMT",'Payroll'!T1026,0),IF('People_Inputs'!$E$62="MGMT",'Payroll'!T1046,0),IF('People_Inputs'!$E$63="MGMT",'Payroll'!T1066,0),IF('People_Inputs'!$E$64="MGMT",'Payroll'!T1086,0),IF('People_Inputs'!$E$65="MGMT",'Payroll'!T1106,0),IF('People_Inputs'!$E$66="MGMT",'Payroll'!T1126,0),IF('People_Inputs'!$E$67="MGMT",'Payroll'!T1146,0),IF('People_Inputs'!$E$68="MGMT",'Payroll'!T1166,0),IF('People_Inputs'!$E$69="MGMT",'Payroll'!T1186,0),IF('People_Inputs'!$E$70="MGMT",'Payroll'!T1206,0))</f>
        <v>7587.843749999999</v>
      </c>
      <c r="U11" s="35">
        <f>SUM(IF('People_Inputs'!$E$11="MGMT",'Payroll'!U26,0),IF('People_Inputs'!$E$12="MGMT",'Payroll'!U46,0),IF('People_Inputs'!$E$13="MGMT",'Payroll'!U66,0),IF('People_Inputs'!$E$14="MGMT",'Payroll'!U86,0),IF('People_Inputs'!$E$15="MGMT",'Payroll'!U106,0),IF('People_Inputs'!$E$16="MGMT",'Payroll'!U126,0),IF('People_Inputs'!$E$17="MGMT",'Payroll'!U146,0),IF('People_Inputs'!$E$18="MGMT",'Payroll'!U166,0),IF('People_Inputs'!$E$19="MGMT",'Payroll'!U186,0),IF('People_Inputs'!$E$20="MGMT",'Payroll'!U206,0),IF('People_Inputs'!$E$21="MGMT",'Payroll'!U226,0),IF('People_Inputs'!$E$22="MGMT",'Payroll'!U246,0),IF('People_Inputs'!$E$23="MGMT",'Payroll'!U266,0),IF('People_Inputs'!$E$24="MGMT",'Payroll'!U286,0),IF('People_Inputs'!$E$25="MGMT",'Payroll'!U306,0),IF('People_Inputs'!$E$26="MGMT",'Payroll'!U326,0),IF('People_Inputs'!$E$27="MGMT",'Payroll'!U346,0),IF('People_Inputs'!$E$28="MGMT",'Payroll'!U366,0),IF('People_Inputs'!$E$29="MGMT",'Payroll'!U386,0),IF('People_Inputs'!$E$30="MGMT",'Payroll'!U406,0),IF('People_Inputs'!$E$31="MGMT",'Payroll'!U426,0),IF('People_Inputs'!$E$32="MGMT",'Payroll'!U446,0),IF('People_Inputs'!$E$33="MGMT",'Payroll'!U466,0),IF('People_Inputs'!$E$34="MGMT",'Payroll'!U486,0),IF('People_Inputs'!$E$35="MGMT",'Payroll'!U506,0),IF('People_Inputs'!$E$36="MGMT",'Payroll'!U526,0),IF('People_Inputs'!$E$37="MGMT",'Payroll'!U546,0),IF('People_Inputs'!$E$38="MGMT",'Payroll'!U566,0),IF('People_Inputs'!$E$39="MGMT",'Payroll'!U586,0),IF('People_Inputs'!$E$40="MGMT",'Payroll'!U606,0),IF('People_Inputs'!$E$41="MGMT",'Payroll'!U626,0),IF('People_Inputs'!$E$42="MGMT",'Payroll'!U646,0),IF('People_Inputs'!$E$43="MGMT",'Payroll'!U666,0),IF('People_Inputs'!$E$44="MGMT",'Payroll'!U686,0),IF('People_Inputs'!$E$45="MGMT",'Payroll'!U706,0),IF('People_Inputs'!$E$46="MGMT",'Payroll'!U726,0),IF('People_Inputs'!$E$47="MGMT",'Payroll'!U746,0),IF('People_Inputs'!$E$48="MGMT",'Payroll'!U766,0),IF('People_Inputs'!$E$49="MGMT",'Payroll'!U786,0),IF('People_Inputs'!$E$50="MGMT",'Payroll'!U806,0),IF('People_Inputs'!$E$51="MGMT",'Payroll'!U826,0),IF('People_Inputs'!$E$52="MGMT",'Payroll'!U846,0),IF('People_Inputs'!$E$53="MGMT",'Payroll'!U866,0),IF('People_Inputs'!$E$54="MGMT",'Payroll'!U886,0),IF('People_Inputs'!$E$55="MGMT",'Payroll'!U906,0),IF('People_Inputs'!$E$56="MGMT",'Payroll'!U926,0),IF('People_Inputs'!$E$57="MGMT",'Payroll'!U946,0),IF('People_Inputs'!$E$58="MGMT",'Payroll'!U966,0),IF('People_Inputs'!$E$59="MGMT",'Payroll'!U986,0),IF('People_Inputs'!$E$60="MGMT",'Payroll'!U1006,0),IF('People_Inputs'!$E$61="MGMT",'Payroll'!U1026,0),IF('People_Inputs'!$E$62="MGMT",'Payroll'!U1046,0),IF('People_Inputs'!$E$63="MGMT",'Payroll'!U1066,0),IF('People_Inputs'!$E$64="MGMT",'Payroll'!U1086,0),IF('People_Inputs'!$E$65="MGMT",'Payroll'!U1106,0),IF('People_Inputs'!$E$66="MGMT",'Payroll'!U1126,0),IF('People_Inputs'!$E$67="MGMT",'Payroll'!U1146,0),IF('People_Inputs'!$E$68="MGMT",'Payroll'!U1166,0),IF('People_Inputs'!$E$69="MGMT",'Payroll'!U1186,0),IF('People_Inputs'!$E$70="MGMT",'Payroll'!U1206,0))</f>
        <v>7587.843749999999</v>
      </c>
      <c r="V11" s="35">
        <f>SUM(IF('People_Inputs'!$E$11="MGMT",'Payroll'!V26,0),IF('People_Inputs'!$E$12="MGMT",'Payroll'!V46,0),IF('People_Inputs'!$E$13="MGMT",'Payroll'!V66,0),IF('People_Inputs'!$E$14="MGMT",'Payroll'!V86,0),IF('People_Inputs'!$E$15="MGMT",'Payroll'!V106,0),IF('People_Inputs'!$E$16="MGMT",'Payroll'!V126,0),IF('People_Inputs'!$E$17="MGMT",'Payroll'!V146,0),IF('People_Inputs'!$E$18="MGMT",'Payroll'!V166,0),IF('People_Inputs'!$E$19="MGMT",'Payroll'!V186,0),IF('People_Inputs'!$E$20="MGMT",'Payroll'!V206,0),IF('People_Inputs'!$E$21="MGMT",'Payroll'!V226,0),IF('People_Inputs'!$E$22="MGMT",'Payroll'!V246,0),IF('People_Inputs'!$E$23="MGMT",'Payroll'!V266,0),IF('People_Inputs'!$E$24="MGMT",'Payroll'!V286,0),IF('People_Inputs'!$E$25="MGMT",'Payroll'!V306,0),IF('People_Inputs'!$E$26="MGMT",'Payroll'!V326,0),IF('People_Inputs'!$E$27="MGMT",'Payroll'!V346,0),IF('People_Inputs'!$E$28="MGMT",'Payroll'!V366,0),IF('People_Inputs'!$E$29="MGMT",'Payroll'!V386,0),IF('People_Inputs'!$E$30="MGMT",'Payroll'!V406,0),IF('People_Inputs'!$E$31="MGMT",'Payroll'!V426,0),IF('People_Inputs'!$E$32="MGMT",'Payroll'!V446,0),IF('People_Inputs'!$E$33="MGMT",'Payroll'!V466,0),IF('People_Inputs'!$E$34="MGMT",'Payroll'!V486,0),IF('People_Inputs'!$E$35="MGMT",'Payroll'!V506,0),IF('People_Inputs'!$E$36="MGMT",'Payroll'!V526,0),IF('People_Inputs'!$E$37="MGMT",'Payroll'!V546,0),IF('People_Inputs'!$E$38="MGMT",'Payroll'!V566,0),IF('People_Inputs'!$E$39="MGMT",'Payroll'!V586,0),IF('People_Inputs'!$E$40="MGMT",'Payroll'!V606,0),IF('People_Inputs'!$E$41="MGMT",'Payroll'!V626,0),IF('People_Inputs'!$E$42="MGMT",'Payroll'!V646,0),IF('People_Inputs'!$E$43="MGMT",'Payroll'!V666,0),IF('People_Inputs'!$E$44="MGMT",'Payroll'!V686,0),IF('People_Inputs'!$E$45="MGMT",'Payroll'!V706,0),IF('People_Inputs'!$E$46="MGMT",'Payroll'!V726,0),IF('People_Inputs'!$E$47="MGMT",'Payroll'!V746,0),IF('People_Inputs'!$E$48="MGMT",'Payroll'!V766,0),IF('People_Inputs'!$E$49="MGMT",'Payroll'!V786,0),IF('People_Inputs'!$E$50="MGMT",'Payroll'!V806,0),IF('People_Inputs'!$E$51="MGMT",'Payroll'!V826,0),IF('People_Inputs'!$E$52="MGMT",'Payroll'!V846,0),IF('People_Inputs'!$E$53="MGMT",'Payroll'!V866,0),IF('People_Inputs'!$E$54="MGMT",'Payroll'!V886,0),IF('People_Inputs'!$E$55="MGMT",'Payroll'!V906,0),IF('People_Inputs'!$E$56="MGMT",'Payroll'!V926,0),IF('People_Inputs'!$E$57="MGMT",'Payroll'!V946,0),IF('People_Inputs'!$E$58="MGMT",'Payroll'!V966,0),IF('People_Inputs'!$E$59="MGMT",'Payroll'!V986,0),IF('People_Inputs'!$E$60="MGMT",'Payroll'!V1006,0),IF('People_Inputs'!$E$61="MGMT",'Payroll'!V1026,0),IF('People_Inputs'!$E$62="MGMT",'Payroll'!V1046,0),IF('People_Inputs'!$E$63="MGMT",'Payroll'!V1066,0),IF('People_Inputs'!$E$64="MGMT",'Payroll'!V1086,0),IF('People_Inputs'!$E$65="MGMT",'Payroll'!V1106,0),IF('People_Inputs'!$E$66="MGMT",'Payroll'!V1126,0),IF('People_Inputs'!$E$67="MGMT",'Payroll'!V1146,0),IF('People_Inputs'!$E$68="MGMT",'Payroll'!V1166,0),IF('People_Inputs'!$E$69="MGMT",'Payroll'!V1186,0),IF('People_Inputs'!$E$70="MGMT",'Payroll'!V1206,0))</f>
        <v>7587.843749999999</v>
      </c>
      <c r="W11" s="35">
        <f>SUM(IF('People_Inputs'!$E$11="MGMT",'Payroll'!W26,0),IF('People_Inputs'!$E$12="MGMT",'Payroll'!W46,0),IF('People_Inputs'!$E$13="MGMT",'Payroll'!W66,0),IF('People_Inputs'!$E$14="MGMT",'Payroll'!W86,0),IF('People_Inputs'!$E$15="MGMT",'Payroll'!W106,0),IF('People_Inputs'!$E$16="MGMT",'Payroll'!W126,0),IF('People_Inputs'!$E$17="MGMT",'Payroll'!W146,0),IF('People_Inputs'!$E$18="MGMT",'Payroll'!W166,0),IF('People_Inputs'!$E$19="MGMT",'Payroll'!W186,0),IF('People_Inputs'!$E$20="MGMT",'Payroll'!W206,0),IF('People_Inputs'!$E$21="MGMT",'Payroll'!W226,0),IF('People_Inputs'!$E$22="MGMT",'Payroll'!W246,0),IF('People_Inputs'!$E$23="MGMT",'Payroll'!W266,0),IF('People_Inputs'!$E$24="MGMT",'Payroll'!W286,0),IF('People_Inputs'!$E$25="MGMT",'Payroll'!W306,0),IF('People_Inputs'!$E$26="MGMT",'Payroll'!W326,0),IF('People_Inputs'!$E$27="MGMT",'Payroll'!W346,0),IF('People_Inputs'!$E$28="MGMT",'Payroll'!W366,0),IF('People_Inputs'!$E$29="MGMT",'Payroll'!W386,0),IF('People_Inputs'!$E$30="MGMT",'Payroll'!W406,0),IF('People_Inputs'!$E$31="MGMT",'Payroll'!W426,0),IF('People_Inputs'!$E$32="MGMT",'Payroll'!W446,0),IF('People_Inputs'!$E$33="MGMT",'Payroll'!W466,0),IF('People_Inputs'!$E$34="MGMT",'Payroll'!W486,0),IF('People_Inputs'!$E$35="MGMT",'Payroll'!W506,0),IF('People_Inputs'!$E$36="MGMT",'Payroll'!W526,0),IF('People_Inputs'!$E$37="MGMT",'Payroll'!W546,0),IF('People_Inputs'!$E$38="MGMT",'Payroll'!W566,0),IF('People_Inputs'!$E$39="MGMT",'Payroll'!W586,0),IF('People_Inputs'!$E$40="MGMT",'Payroll'!W606,0),IF('People_Inputs'!$E$41="MGMT",'Payroll'!W626,0),IF('People_Inputs'!$E$42="MGMT",'Payroll'!W646,0),IF('People_Inputs'!$E$43="MGMT",'Payroll'!W666,0),IF('People_Inputs'!$E$44="MGMT",'Payroll'!W686,0),IF('People_Inputs'!$E$45="MGMT",'Payroll'!W706,0),IF('People_Inputs'!$E$46="MGMT",'Payroll'!W726,0),IF('People_Inputs'!$E$47="MGMT",'Payroll'!W746,0),IF('People_Inputs'!$E$48="MGMT",'Payroll'!W766,0),IF('People_Inputs'!$E$49="MGMT",'Payroll'!W786,0),IF('People_Inputs'!$E$50="MGMT",'Payroll'!W806,0),IF('People_Inputs'!$E$51="MGMT",'Payroll'!W826,0),IF('People_Inputs'!$E$52="MGMT",'Payroll'!W846,0),IF('People_Inputs'!$E$53="MGMT",'Payroll'!W866,0),IF('People_Inputs'!$E$54="MGMT",'Payroll'!W886,0),IF('People_Inputs'!$E$55="MGMT",'Payroll'!W906,0),IF('People_Inputs'!$E$56="MGMT",'Payroll'!W926,0),IF('People_Inputs'!$E$57="MGMT",'Payroll'!W946,0),IF('People_Inputs'!$E$58="MGMT",'Payroll'!W966,0),IF('People_Inputs'!$E$59="MGMT",'Payroll'!W986,0),IF('People_Inputs'!$E$60="MGMT",'Payroll'!W1006,0),IF('People_Inputs'!$E$61="MGMT",'Payroll'!W1026,0),IF('People_Inputs'!$E$62="MGMT",'Payroll'!W1046,0),IF('People_Inputs'!$E$63="MGMT",'Payroll'!W1066,0),IF('People_Inputs'!$E$64="MGMT",'Payroll'!W1086,0),IF('People_Inputs'!$E$65="MGMT",'Payroll'!W1106,0),IF('People_Inputs'!$E$66="MGMT",'Payroll'!W1126,0),IF('People_Inputs'!$E$67="MGMT",'Payroll'!W1146,0),IF('People_Inputs'!$E$68="MGMT",'Payroll'!W1166,0),IF('People_Inputs'!$E$69="MGMT",'Payroll'!W1186,0),IF('People_Inputs'!$E$70="MGMT",'Payroll'!W1206,0))</f>
        <v>7587.843749999999</v>
      </c>
      <c r="X11" s="35">
        <f>SUM(IF('People_Inputs'!$E$11="MGMT",'Payroll'!X26,0),IF('People_Inputs'!$E$12="MGMT",'Payroll'!X46,0),IF('People_Inputs'!$E$13="MGMT",'Payroll'!X66,0),IF('People_Inputs'!$E$14="MGMT",'Payroll'!X86,0),IF('People_Inputs'!$E$15="MGMT",'Payroll'!X106,0),IF('People_Inputs'!$E$16="MGMT",'Payroll'!X126,0),IF('People_Inputs'!$E$17="MGMT",'Payroll'!X146,0),IF('People_Inputs'!$E$18="MGMT",'Payroll'!X166,0),IF('People_Inputs'!$E$19="MGMT",'Payroll'!X186,0),IF('People_Inputs'!$E$20="MGMT",'Payroll'!X206,0),IF('People_Inputs'!$E$21="MGMT",'Payroll'!X226,0),IF('People_Inputs'!$E$22="MGMT",'Payroll'!X246,0),IF('People_Inputs'!$E$23="MGMT",'Payroll'!X266,0),IF('People_Inputs'!$E$24="MGMT",'Payroll'!X286,0),IF('People_Inputs'!$E$25="MGMT",'Payroll'!X306,0),IF('People_Inputs'!$E$26="MGMT",'Payroll'!X326,0),IF('People_Inputs'!$E$27="MGMT",'Payroll'!X346,0),IF('People_Inputs'!$E$28="MGMT",'Payroll'!X366,0),IF('People_Inputs'!$E$29="MGMT",'Payroll'!X386,0),IF('People_Inputs'!$E$30="MGMT",'Payroll'!X406,0),IF('People_Inputs'!$E$31="MGMT",'Payroll'!X426,0),IF('People_Inputs'!$E$32="MGMT",'Payroll'!X446,0),IF('People_Inputs'!$E$33="MGMT",'Payroll'!X466,0),IF('People_Inputs'!$E$34="MGMT",'Payroll'!X486,0),IF('People_Inputs'!$E$35="MGMT",'Payroll'!X506,0),IF('People_Inputs'!$E$36="MGMT",'Payroll'!X526,0),IF('People_Inputs'!$E$37="MGMT",'Payroll'!X546,0),IF('People_Inputs'!$E$38="MGMT",'Payroll'!X566,0),IF('People_Inputs'!$E$39="MGMT",'Payroll'!X586,0),IF('People_Inputs'!$E$40="MGMT",'Payroll'!X606,0),IF('People_Inputs'!$E$41="MGMT",'Payroll'!X626,0),IF('People_Inputs'!$E$42="MGMT",'Payroll'!X646,0),IF('People_Inputs'!$E$43="MGMT",'Payroll'!X666,0),IF('People_Inputs'!$E$44="MGMT",'Payroll'!X686,0),IF('People_Inputs'!$E$45="MGMT",'Payroll'!X706,0),IF('People_Inputs'!$E$46="MGMT",'Payroll'!X726,0),IF('People_Inputs'!$E$47="MGMT",'Payroll'!X746,0),IF('People_Inputs'!$E$48="MGMT",'Payroll'!X766,0),IF('People_Inputs'!$E$49="MGMT",'Payroll'!X786,0),IF('People_Inputs'!$E$50="MGMT",'Payroll'!X806,0),IF('People_Inputs'!$E$51="MGMT",'Payroll'!X826,0),IF('People_Inputs'!$E$52="MGMT",'Payroll'!X846,0),IF('People_Inputs'!$E$53="MGMT",'Payroll'!X866,0),IF('People_Inputs'!$E$54="MGMT",'Payroll'!X886,0),IF('People_Inputs'!$E$55="MGMT",'Payroll'!X906,0),IF('People_Inputs'!$E$56="MGMT",'Payroll'!X926,0),IF('People_Inputs'!$E$57="MGMT",'Payroll'!X946,0),IF('People_Inputs'!$E$58="MGMT",'Payroll'!X966,0),IF('People_Inputs'!$E$59="MGMT",'Payroll'!X986,0),IF('People_Inputs'!$E$60="MGMT",'Payroll'!X1006,0),IF('People_Inputs'!$E$61="MGMT",'Payroll'!X1026,0),IF('People_Inputs'!$E$62="MGMT",'Payroll'!X1046,0),IF('People_Inputs'!$E$63="MGMT",'Payroll'!X1066,0),IF('People_Inputs'!$E$64="MGMT",'Payroll'!X1086,0),IF('People_Inputs'!$E$65="MGMT",'Payroll'!X1106,0),IF('People_Inputs'!$E$66="MGMT",'Payroll'!X1126,0),IF('People_Inputs'!$E$67="MGMT",'Payroll'!X1146,0),IF('People_Inputs'!$E$68="MGMT",'Payroll'!X1166,0),IF('People_Inputs'!$E$69="MGMT",'Payroll'!X1186,0),IF('People_Inputs'!$E$70="MGMT",'Payroll'!X1206,0))</f>
        <v>7587.843749999999</v>
      </c>
      <c r="Y11" s="35">
        <f>SUM(IF('People_Inputs'!$E$11="MGMT",'Payroll'!Y26,0),IF('People_Inputs'!$E$12="MGMT",'Payroll'!Y46,0),IF('People_Inputs'!$E$13="MGMT",'Payroll'!Y66,0),IF('People_Inputs'!$E$14="MGMT",'Payroll'!Y86,0),IF('People_Inputs'!$E$15="MGMT",'Payroll'!Y106,0),IF('People_Inputs'!$E$16="MGMT",'Payroll'!Y126,0),IF('People_Inputs'!$E$17="MGMT",'Payroll'!Y146,0),IF('People_Inputs'!$E$18="MGMT",'Payroll'!Y166,0),IF('People_Inputs'!$E$19="MGMT",'Payroll'!Y186,0),IF('People_Inputs'!$E$20="MGMT",'Payroll'!Y206,0),IF('People_Inputs'!$E$21="MGMT",'Payroll'!Y226,0),IF('People_Inputs'!$E$22="MGMT",'Payroll'!Y246,0),IF('People_Inputs'!$E$23="MGMT",'Payroll'!Y266,0),IF('People_Inputs'!$E$24="MGMT",'Payroll'!Y286,0),IF('People_Inputs'!$E$25="MGMT",'Payroll'!Y306,0),IF('People_Inputs'!$E$26="MGMT",'Payroll'!Y326,0),IF('People_Inputs'!$E$27="MGMT",'Payroll'!Y346,0),IF('People_Inputs'!$E$28="MGMT",'Payroll'!Y366,0),IF('People_Inputs'!$E$29="MGMT",'Payroll'!Y386,0),IF('People_Inputs'!$E$30="MGMT",'Payroll'!Y406,0),IF('People_Inputs'!$E$31="MGMT",'Payroll'!Y426,0),IF('People_Inputs'!$E$32="MGMT",'Payroll'!Y446,0),IF('People_Inputs'!$E$33="MGMT",'Payroll'!Y466,0),IF('People_Inputs'!$E$34="MGMT",'Payroll'!Y486,0),IF('People_Inputs'!$E$35="MGMT",'Payroll'!Y506,0),IF('People_Inputs'!$E$36="MGMT",'Payroll'!Y526,0),IF('People_Inputs'!$E$37="MGMT",'Payroll'!Y546,0),IF('People_Inputs'!$E$38="MGMT",'Payroll'!Y566,0),IF('People_Inputs'!$E$39="MGMT",'Payroll'!Y586,0),IF('People_Inputs'!$E$40="MGMT",'Payroll'!Y606,0),IF('People_Inputs'!$E$41="MGMT",'Payroll'!Y626,0),IF('People_Inputs'!$E$42="MGMT",'Payroll'!Y646,0),IF('People_Inputs'!$E$43="MGMT",'Payroll'!Y666,0),IF('People_Inputs'!$E$44="MGMT",'Payroll'!Y686,0),IF('People_Inputs'!$E$45="MGMT",'Payroll'!Y706,0),IF('People_Inputs'!$E$46="MGMT",'Payroll'!Y726,0),IF('People_Inputs'!$E$47="MGMT",'Payroll'!Y746,0),IF('People_Inputs'!$E$48="MGMT",'Payroll'!Y766,0),IF('People_Inputs'!$E$49="MGMT",'Payroll'!Y786,0),IF('People_Inputs'!$E$50="MGMT",'Payroll'!Y806,0),IF('People_Inputs'!$E$51="MGMT",'Payroll'!Y826,0),IF('People_Inputs'!$E$52="MGMT",'Payroll'!Y846,0),IF('People_Inputs'!$E$53="MGMT",'Payroll'!Y866,0),IF('People_Inputs'!$E$54="MGMT",'Payroll'!Y886,0),IF('People_Inputs'!$E$55="MGMT",'Payroll'!Y906,0),IF('People_Inputs'!$E$56="MGMT",'Payroll'!Y926,0),IF('People_Inputs'!$E$57="MGMT",'Payroll'!Y946,0),IF('People_Inputs'!$E$58="MGMT",'Payroll'!Y966,0),IF('People_Inputs'!$E$59="MGMT",'Payroll'!Y986,0),IF('People_Inputs'!$E$60="MGMT",'Payroll'!Y1006,0),IF('People_Inputs'!$E$61="MGMT",'Payroll'!Y1026,0),IF('People_Inputs'!$E$62="MGMT",'Payroll'!Y1046,0),IF('People_Inputs'!$E$63="MGMT",'Payroll'!Y1066,0),IF('People_Inputs'!$E$64="MGMT",'Payroll'!Y1086,0),IF('People_Inputs'!$E$65="MGMT",'Payroll'!Y1106,0),IF('People_Inputs'!$E$66="MGMT",'Payroll'!Y1126,0),IF('People_Inputs'!$E$67="MGMT",'Payroll'!Y1146,0),IF('People_Inputs'!$E$68="MGMT",'Payroll'!Y1166,0),IF('People_Inputs'!$E$69="MGMT",'Payroll'!Y1186,0),IF('People_Inputs'!$E$70="MGMT",'Payroll'!Y1206,0))</f>
        <v>7587.843749999999</v>
      </c>
      <c r="Z11" s="35">
        <f>SUM(IF('People_Inputs'!$E$11="MGMT",'Payroll'!Z26,0),IF('People_Inputs'!$E$12="MGMT",'Payroll'!Z46,0),IF('People_Inputs'!$E$13="MGMT",'Payroll'!Z66,0),IF('People_Inputs'!$E$14="MGMT",'Payroll'!Z86,0),IF('People_Inputs'!$E$15="MGMT",'Payroll'!Z106,0),IF('People_Inputs'!$E$16="MGMT",'Payroll'!Z126,0),IF('People_Inputs'!$E$17="MGMT",'Payroll'!Z146,0),IF('People_Inputs'!$E$18="MGMT",'Payroll'!Z166,0),IF('People_Inputs'!$E$19="MGMT",'Payroll'!Z186,0),IF('People_Inputs'!$E$20="MGMT",'Payroll'!Z206,0),IF('People_Inputs'!$E$21="MGMT",'Payroll'!Z226,0),IF('People_Inputs'!$E$22="MGMT",'Payroll'!Z246,0),IF('People_Inputs'!$E$23="MGMT",'Payroll'!Z266,0),IF('People_Inputs'!$E$24="MGMT",'Payroll'!Z286,0),IF('People_Inputs'!$E$25="MGMT",'Payroll'!Z306,0),IF('People_Inputs'!$E$26="MGMT",'Payroll'!Z326,0),IF('People_Inputs'!$E$27="MGMT",'Payroll'!Z346,0),IF('People_Inputs'!$E$28="MGMT",'Payroll'!Z366,0),IF('People_Inputs'!$E$29="MGMT",'Payroll'!Z386,0),IF('People_Inputs'!$E$30="MGMT",'Payroll'!Z406,0),IF('People_Inputs'!$E$31="MGMT",'Payroll'!Z426,0),IF('People_Inputs'!$E$32="MGMT",'Payroll'!Z446,0),IF('People_Inputs'!$E$33="MGMT",'Payroll'!Z466,0),IF('People_Inputs'!$E$34="MGMT",'Payroll'!Z486,0),IF('People_Inputs'!$E$35="MGMT",'Payroll'!Z506,0),IF('People_Inputs'!$E$36="MGMT",'Payroll'!Z526,0),IF('People_Inputs'!$E$37="MGMT",'Payroll'!Z546,0),IF('People_Inputs'!$E$38="MGMT",'Payroll'!Z566,0),IF('People_Inputs'!$E$39="MGMT",'Payroll'!Z586,0),IF('People_Inputs'!$E$40="MGMT",'Payroll'!Z606,0),IF('People_Inputs'!$E$41="MGMT",'Payroll'!Z626,0),IF('People_Inputs'!$E$42="MGMT",'Payroll'!Z646,0),IF('People_Inputs'!$E$43="MGMT",'Payroll'!Z666,0),IF('People_Inputs'!$E$44="MGMT",'Payroll'!Z686,0),IF('People_Inputs'!$E$45="MGMT",'Payroll'!Z706,0),IF('People_Inputs'!$E$46="MGMT",'Payroll'!Z726,0),IF('People_Inputs'!$E$47="MGMT",'Payroll'!Z746,0),IF('People_Inputs'!$E$48="MGMT",'Payroll'!Z766,0),IF('People_Inputs'!$E$49="MGMT",'Payroll'!Z786,0),IF('People_Inputs'!$E$50="MGMT",'Payroll'!Z806,0),IF('People_Inputs'!$E$51="MGMT",'Payroll'!Z826,0),IF('People_Inputs'!$E$52="MGMT",'Payroll'!Z846,0),IF('People_Inputs'!$E$53="MGMT",'Payroll'!Z866,0),IF('People_Inputs'!$E$54="MGMT",'Payroll'!Z886,0),IF('People_Inputs'!$E$55="MGMT",'Payroll'!Z906,0),IF('People_Inputs'!$E$56="MGMT",'Payroll'!Z926,0),IF('People_Inputs'!$E$57="MGMT",'Payroll'!Z946,0),IF('People_Inputs'!$E$58="MGMT",'Payroll'!Z966,0),IF('People_Inputs'!$E$59="MGMT",'Payroll'!Z986,0),IF('People_Inputs'!$E$60="MGMT",'Payroll'!Z1006,0),IF('People_Inputs'!$E$61="MGMT",'Payroll'!Z1026,0),IF('People_Inputs'!$E$62="MGMT",'Payroll'!Z1046,0),IF('People_Inputs'!$E$63="MGMT",'Payroll'!Z1066,0),IF('People_Inputs'!$E$64="MGMT",'Payroll'!Z1086,0),IF('People_Inputs'!$E$65="MGMT",'Payroll'!Z1106,0),IF('People_Inputs'!$E$66="MGMT",'Payroll'!Z1126,0),IF('People_Inputs'!$E$67="MGMT",'Payroll'!Z1146,0),IF('People_Inputs'!$E$68="MGMT",'Payroll'!Z1166,0),IF('People_Inputs'!$E$69="MGMT",'Payroll'!Z1186,0),IF('People_Inputs'!$E$70="MGMT",'Payroll'!Z1206,0))</f>
        <v>12285.836568749999</v>
      </c>
      <c r="AA11" s="35">
        <f>SUM(IF('People_Inputs'!$E$11="MGMT",'Payroll'!AA26,0),IF('People_Inputs'!$E$12="MGMT",'Payroll'!AA46,0),IF('People_Inputs'!$E$13="MGMT",'Payroll'!AA66,0),IF('People_Inputs'!$E$14="MGMT",'Payroll'!AA86,0),IF('People_Inputs'!$E$15="MGMT",'Payroll'!AA106,0),IF('People_Inputs'!$E$16="MGMT",'Payroll'!AA126,0),IF('People_Inputs'!$E$17="MGMT",'Payroll'!AA146,0),IF('People_Inputs'!$E$18="MGMT",'Payroll'!AA166,0),IF('People_Inputs'!$E$19="MGMT",'Payroll'!AA186,0),IF('People_Inputs'!$E$20="MGMT",'Payroll'!AA206,0),IF('People_Inputs'!$E$21="MGMT",'Payroll'!AA226,0),IF('People_Inputs'!$E$22="MGMT",'Payroll'!AA246,0),IF('People_Inputs'!$E$23="MGMT",'Payroll'!AA266,0),IF('People_Inputs'!$E$24="MGMT",'Payroll'!AA286,0),IF('People_Inputs'!$E$25="MGMT",'Payroll'!AA306,0),IF('People_Inputs'!$E$26="MGMT",'Payroll'!AA326,0),IF('People_Inputs'!$E$27="MGMT",'Payroll'!AA346,0),IF('People_Inputs'!$E$28="MGMT",'Payroll'!AA366,0),IF('People_Inputs'!$E$29="MGMT",'Payroll'!AA386,0),IF('People_Inputs'!$E$30="MGMT",'Payroll'!AA406,0),IF('People_Inputs'!$E$31="MGMT",'Payroll'!AA426,0),IF('People_Inputs'!$E$32="MGMT",'Payroll'!AA446,0),IF('People_Inputs'!$E$33="MGMT",'Payroll'!AA466,0),IF('People_Inputs'!$E$34="MGMT",'Payroll'!AA486,0),IF('People_Inputs'!$E$35="MGMT",'Payroll'!AA506,0),IF('People_Inputs'!$E$36="MGMT",'Payroll'!AA526,0),IF('People_Inputs'!$E$37="MGMT",'Payroll'!AA546,0),IF('People_Inputs'!$E$38="MGMT",'Payroll'!AA566,0),IF('People_Inputs'!$E$39="MGMT",'Payroll'!AA586,0),IF('People_Inputs'!$E$40="MGMT",'Payroll'!AA606,0),IF('People_Inputs'!$E$41="MGMT",'Payroll'!AA626,0),IF('People_Inputs'!$E$42="MGMT",'Payroll'!AA646,0),IF('People_Inputs'!$E$43="MGMT",'Payroll'!AA666,0),IF('People_Inputs'!$E$44="MGMT",'Payroll'!AA686,0),IF('People_Inputs'!$E$45="MGMT",'Payroll'!AA706,0),IF('People_Inputs'!$E$46="MGMT",'Payroll'!AA726,0),IF('People_Inputs'!$E$47="MGMT",'Payroll'!AA746,0),IF('People_Inputs'!$E$48="MGMT",'Payroll'!AA766,0),IF('People_Inputs'!$E$49="MGMT",'Payroll'!AA786,0),IF('People_Inputs'!$E$50="MGMT",'Payroll'!AA806,0),IF('People_Inputs'!$E$51="MGMT",'Payroll'!AA826,0),IF('People_Inputs'!$E$52="MGMT",'Payroll'!AA846,0),IF('People_Inputs'!$E$53="MGMT",'Payroll'!AA866,0),IF('People_Inputs'!$E$54="MGMT",'Payroll'!AA886,0),IF('People_Inputs'!$E$55="MGMT",'Payroll'!AA906,0),IF('People_Inputs'!$E$56="MGMT",'Payroll'!AA926,0),IF('People_Inputs'!$E$57="MGMT",'Payroll'!AA946,0),IF('People_Inputs'!$E$58="MGMT",'Payroll'!AA966,0),IF('People_Inputs'!$E$59="MGMT",'Payroll'!AA986,0),IF('People_Inputs'!$E$60="MGMT",'Payroll'!AA1006,0),IF('People_Inputs'!$E$61="MGMT",'Payroll'!AA1026,0),IF('People_Inputs'!$E$62="MGMT",'Payroll'!AA1046,0),IF('People_Inputs'!$E$63="MGMT",'Payroll'!AA1066,0),IF('People_Inputs'!$E$64="MGMT",'Payroll'!AA1086,0),IF('People_Inputs'!$E$65="MGMT",'Payroll'!AA1106,0),IF('People_Inputs'!$E$66="MGMT",'Payroll'!AA1126,0),IF('People_Inputs'!$E$67="MGMT",'Payroll'!AA1146,0),IF('People_Inputs'!$E$68="MGMT",'Payroll'!AA1166,0),IF('People_Inputs'!$E$69="MGMT",'Payroll'!AA1186,0),IF('People_Inputs'!$E$70="MGMT",'Payroll'!AA1206,0))</f>
        <v>12285.836568749999</v>
      </c>
      <c r="AB11" s="35">
        <f>SUM(IF('People_Inputs'!$E$11="MGMT",'Payroll'!AB26,0),IF('People_Inputs'!$E$12="MGMT",'Payroll'!AB46,0),IF('People_Inputs'!$E$13="MGMT",'Payroll'!AB66,0),IF('People_Inputs'!$E$14="MGMT",'Payroll'!AB86,0),IF('People_Inputs'!$E$15="MGMT",'Payroll'!AB106,0),IF('People_Inputs'!$E$16="MGMT",'Payroll'!AB126,0),IF('People_Inputs'!$E$17="MGMT",'Payroll'!AB146,0),IF('People_Inputs'!$E$18="MGMT",'Payroll'!AB166,0),IF('People_Inputs'!$E$19="MGMT",'Payroll'!AB186,0),IF('People_Inputs'!$E$20="MGMT",'Payroll'!AB206,0),IF('People_Inputs'!$E$21="MGMT",'Payroll'!AB226,0),IF('People_Inputs'!$E$22="MGMT",'Payroll'!AB246,0),IF('People_Inputs'!$E$23="MGMT",'Payroll'!AB266,0),IF('People_Inputs'!$E$24="MGMT",'Payroll'!AB286,0),IF('People_Inputs'!$E$25="MGMT",'Payroll'!AB306,0),IF('People_Inputs'!$E$26="MGMT",'Payroll'!AB326,0),IF('People_Inputs'!$E$27="MGMT",'Payroll'!AB346,0),IF('People_Inputs'!$E$28="MGMT",'Payroll'!AB366,0),IF('People_Inputs'!$E$29="MGMT",'Payroll'!AB386,0),IF('People_Inputs'!$E$30="MGMT",'Payroll'!AB406,0),IF('People_Inputs'!$E$31="MGMT",'Payroll'!AB426,0),IF('People_Inputs'!$E$32="MGMT",'Payroll'!AB446,0),IF('People_Inputs'!$E$33="MGMT",'Payroll'!AB466,0),IF('People_Inputs'!$E$34="MGMT",'Payroll'!AB486,0),IF('People_Inputs'!$E$35="MGMT",'Payroll'!AB506,0),IF('People_Inputs'!$E$36="MGMT",'Payroll'!AB526,0),IF('People_Inputs'!$E$37="MGMT",'Payroll'!AB546,0),IF('People_Inputs'!$E$38="MGMT",'Payroll'!AB566,0),IF('People_Inputs'!$E$39="MGMT",'Payroll'!AB586,0),IF('People_Inputs'!$E$40="MGMT",'Payroll'!AB606,0),IF('People_Inputs'!$E$41="MGMT",'Payroll'!AB626,0),IF('People_Inputs'!$E$42="MGMT",'Payroll'!AB646,0),IF('People_Inputs'!$E$43="MGMT",'Payroll'!AB666,0),IF('People_Inputs'!$E$44="MGMT",'Payroll'!AB686,0),IF('People_Inputs'!$E$45="MGMT",'Payroll'!AB706,0),IF('People_Inputs'!$E$46="MGMT",'Payroll'!AB726,0),IF('People_Inputs'!$E$47="MGMT",'Payroll'!AB746,0),IF('People_Inputs'!$E$48="MGMT",'Payroll'!AB766,0),IF('People_Inputs'!$E$49="MGMT",'Payroll'!AB786,0),IF('People_Inputs'!$E$50="MGMT",'Payroll'!AB806,0),IF('People_Inputs'!$E$51="MGMT",'Payroll'!AB826,0),IF('People_Inputs'!$E$52="MGMT",'Payroll'!AB846,0),IF('People_Inputs'!$E$53="MGMT",'Payroll'!AB866,0),IF('People_Inputs'!$E$54="MGMT",'Payroll'!AB886,0),IF('People_Inputs'!$E$55="MGMT",'Payroll'!AB906,0),IF('People_Inputs'!$E$56="MGMT",'Payroll'!AB926,0),IF('People_Inputs'!$E$57="MGMT",'Payroll'!AB946,0),IF('People_Inputs'!$E$58="MGMT",'Payroll'!AB966,0),IF('People_Inputs'!$E$59="MGMT",'Payroll'!AB986,0),IF('People_Inputs'!$E$60="MGMT",'Payroll'!AB1006,0),IF('People_Inputs'!$E$61="MGMT",'Payroll'!AB1026,0),IF('People_Inputs'!$E$62="MGMT",'Payroll'!AB1046,0),IF('People_Inputs'!$E$63="MGMT",'Payroll'!AB1066,0),IF('People_Inputs'!$E$64="MGMT",'Payroll'!AB1086,0),IF('People_Inputs'!$E$65="MGMT",'Payroll'!AB1106,0),IF('People_Inputs'!$E$66="MGMT",'Payroll'!AB1126,0),IF('People_Inputs'!$E$67="MGMT",'Payroll'!AB1146,0),IF('People_Inputs'!$E$68="MGMT",'Payroll'!AB1166,0),IF('People_Inputs'!$E$69="MGMT",'Payroll'!AB1186,0),IF('People_Inputs'!$E$70="MGMT",'Payroll'!AB1206,0))</f>
        <v>12285.836568749999</v>
      </c>
      <c r="AC11" s="35">
        <f>SUM(IF('People_Inputs'!$E$11="MGMT",'Payroll'!AC26,0),IF('People_Inputs'!$E$12="MGMT",'Payroll'!AC46,0),IF('People_Inputs'!$E$13="MGMT",'Payroll'!AC66,0),IF('People_Inputs'!$E$14="MGMT",'Payroll'!AC86,0),IF('People_Inputs'!$E$15="MGMT",'Payroll'!AC106,0),IF('People_Inputs'!$E$16="MGMT",'Payroll'!AC126,0),IF('People_Inputs'!$E$17="MGMT",'Payroll'!AC146,0),IF('People_Inputs'!$E$18="MGMT",'Payroll'!AC166,0),IF('People_Inputs'!$E$19="MGMT",'Payroll'!AC186,0),IF('People_Inputs'!$E$20="MGMT",'Payroll'!AC206,0),IF('People_Inputs'!$E$21="MGMT",'Payroll'!AC226,0),IF('People_Inputs'!$E$22="MGMT",'Payroll'!AC246,0),IF('People_Inputs'!$E$23="MGMT",'Payroll'!AC266,0),IF('People_Inputs'!$E$24="MGMT",'Payroll'!AC286,0),IF('People_Inputs'!$E$25="MGMT",'Payroll'!AC306,0),IF('People_Inputs'!$E$26="MGMT",'Payroll'!AC326,0),IF('People_Inputs'!$E$27="MGMT",'Payroll'!AC346,0),IF('People_Inputs'!$E$28="MGMT",'Payroll'!AC366,0),IF('People_Inputs'!$E$29="MGMT",'Payroll'!AC386,0),IF('People_Inputs'!$E$30="MGMT",'Payroll'!AC406,0),IF('People_Inputs'!$E$31="MGMT",'Payroll'!AC426,0),IF('People_Inputs'!$E$32="MGMT",'Payroll'!AC446,0),IF('People_Inputs'!$E$33="MGMT",'Payroll'!AC466,0),IF('People_Inputs'!$E$34="MGMT",'Payroll'!AC486,0),IF('People_Inputs'!$E$35="MGMT",'Payroll'!AC506,0),IF('People_Inputs'!$E$36="MGMT",'Payroll'!AC526,0),IF('People_Inputs'!$E$37="MGMT",'Payroll'!AC546,0),IF('People_Inputs'!$E$38="MGMT",'Payroll'!AC566,0),IF('People_Inputs'!$E$39="MGMT",'Payroll'!AC586,0),IF('People_Inputs'!$E$40="MGMT",'Payroll'!AC606,0),IF('People_Inputs'!$E$41="MGMT",'Payroll'!AC626,0),IF('People_Inputs'!$E$42="MGMT",'Payroll'!AC646,0),IF('People_Inputs'!$E$43="MGMT",'Payroll'!AC666,0),IF('People_Inputs'!$E$44="MGMT",'Payroll'!AC686,0),IF('People_Inputs'!$E$45="MGMT",'Payroll'!AC706,0),IF('People_Inputs'!$E$46="MGMT",'Payroll'!AC726,0),IF('People_Inputs'!$E$47="MGMT",'Payroll'!AC746,0),IF('People_Inputs'!$E$48="MGMT",'Payroll'!AC766,0),IF('People_Inputs'!$E$49="MGMT",'Payroll'!AC786,0),IF('People_Inputs'!$E$50="MGMT",'Payroll'!AC806,0),IF('People_Inputs'!$E$51="MGMT",'Payroll'!AC826,0),IF('People_Inputs'!$E$52="MGMT",'Payroll'!AC846,0),IF('People_Inputs'!$E$53="MGMT",'Payroll'!AC866,0),IF('People_Inputs'!$E$54="MGMT",'Payroll'!AC886,0),IF('People_Inputs'!$E$55="MGMT",'Payroll'!AC906,0),IF('People_Inputs'!$E$56="MGMT",'Payroll'!AC926,0),IF('People_Inputs'!$E$57="MGMT",'Payroll'!AC946,0),IF('People_Inputs'!$E$58="MGMT",'Payroll'!AC966,0),IF('People_Inputs'!$E$59="MGMT",'Payroll'!AC986,0),IF('People_Inputs'!$E$60="MGMT",'Payroll'!AC1006,0),IF('People_Inputs'!$E$61="MGMT",'Payroll'!AC1026,0),IF('People_Inputs'!$E$62="MGMT",'Payroll'!AC1046,0),IF('People_Inputs'!$E$63="MGMT",'Payroll'!AC1066,0),IF('People_Inputs'!$E$64="MGMT",'Payroll'!AC1086,0),IF('People_Inputs'!$E$65="MGMT",'Payroll'!AC1106,0),IF('People_Inputs'!$E$66="MGMT",'Payroll'!AC1126,0),IF('People_Inputs'!$E$67="MGMT",'Payroll'!AC1146,0),IF('People_Inputs'!$E$68="MGMT",'Payroll'!AC1166,0),IF('People_Inputs'!$E$69="MGMT",'Payroll'!AC1186,0),IF('People_Inputs'!$E$70="MGMT",'Payroll'!AC1206,0))</f>
        <v>12285.836568749999</v>
      </c>
      <c r="AD11" s="35">
        <f>SUM(IF('People_Inputs'!$E$11="MGMT",'Payroll'!AD26,0),IF('People_Inputs'!$E$12="MGMT",'Payroll'!AD46,0),IF('People_Inputs'!$E$13="MGMT",'Payroll'!AD66,0),IF('People_Inputs'!$E$14="MGMT",'Payroll'!AD86,0),IF('People_Inputs'!$E$15="MGMT",'Payroll'!AD106,0),IF('People_Inputs'!$E$16="MGMT",'Payroll'!AD126,0),IF('People_Inputs'!$E$17="MGMT",'Payroll'!AD146,0),IF('People_Inputs'!$E$18="MGMT",'Payroll'!AD166,0),IF('People_Inputs'!$E$19="MGMT",'Payroll'!AD186,0),IF('People_Inputs'!$E$20="MGMT",'Payroll'!AD206,0),IF('People_Inputs'!$E$21="MGMT",'Payroll'!AD226,0),IF('People_Inputs'!$E$22="MGMT",'Payroll'!AD246,0),IF('People_Inputs'!$E$23="MGMT",'Payroll'!AD266,0),IF('People_Inputs'!$E$24="MGMT",'Payroll'!AD286,0),IF('People_Inputs'!$E$25="MGMT",'Payroll'!AD306,0),IF('People_Inputs'!$E$26="MGMT",'Payroll'!AD326,0),IF('People_Inputs'!$E$27="MGMT",'Payroll'!AD346,0),IF('People_Inputs'!$E$28="MGMT",'Payroll'!AD366,0),IF('People_Inputs'!$E$29="MGMT",'Payroll'!AD386,0),IF('People_Inputs'!$E$30="MGMT",'Payroll'!AD406,0),IF('People_Inputs'!$E$31="MGMT",'Payroll'!AD426,0),IF('People_Inputs'!$E$32="MGMT",'Payroll'!AD446,0),IF('People_Inputs'!$E$33="MGMT",'Payroll'!AD466,0),IF('People_Inputs'!$E$34="MGMT",'Payroll'!AD486,0),IF('People_Inputs'!$E$35="MGMT",'Payroll'!AD506,0),IF('People_Inputs'!$E$36="MGMT",'Payroll'!AD526,0),IF('People_Inputs'!$E$37="MGMT",'Payroll'!AD546,0),IF('People_Inputs'!$E$38="MGMT",'Payroll'!AD566,0),IF('People_Inputs'!$E$39="MGMT",'Payroll'!AD586,0),IF('People_Inputs'!$E$40="MGMT",'Payroll'!AD606,0),IF('People_Inputs'!$E$41="MGMT",'Payroll'!AD626,0),IF('People_Inputs'!$E$42="MGMT",'Payroll'!AD646,0),IF('People_Inputs'!$E$43="MGMT",'Payroll'!AD666,0),IF('People_Inputs'!$E$44="MGMT",'Payroll'!AD686,0),IF('People_Inputs'!$E$45="MGMT",'Payroll'!AD706,0),IF('People_Inputs'!$E$46="MGMT",'Payroll'!AD726,0),IF('People_Inputs'!$E$47="MGMT",'Payroll'!AD746,0),IF('People_Inputs'!$E$48="MGMT",'Payroll'!AD766,0),IF('People_Inputs'!$E$49="MGMT",'Payroll'!AD786,0),IF('People_Inputs'!$E$50="MGMT",'Payroll'!AD806,0),IF('People_Inputs'!$E$51="MGMT",'Payroll'!AD826,0),IF('People_Inputs'!$E$52="MGMT",'Payroll'!AD846,0),IF('People_Inputs'!$E$53="MGMT",'Payroll'!AD866,0),IF('People_Inputs'!$E$54="MGMT",'Payroll'!AD886,0),IF('People_Inputs'!$E$55="MGMT",'Payroll'!AD906,0),IF('People_Inputs'!$E$56="MGMT",'Payroll'!AD926,0),IF('People_Inputs'!$E$57="MGMT",'Payroll'!AD946,0),IF('People_Inputs'!$E$58="MGMT",'Payroll'!AD966,0),IF('People_Inputs'!$E$59="MGMT",'Payroll'!AD986,0),IF('People_Inputs'!$E$60="MGMT",'Payroll'!AD1006,0),IF('People_Inputs'!$E$61="MGMT",'Payroll'!AD1026,0),IF('People_Inputs'!$E$62="MGMT",'Payroll'!AD1046,0),IF('People_Inputs'!$E$63="MGMT",'Payroll'!AD1066,0),IF('People_Inputs'!$E$64="MGMT",'Payroll'!AD1086,0),IF('People_Inputs'!$E$65="MGMT",'Payroll'!AD1106,0),IF('People_Inputs'!$E$66="MGMT",'Payroll'!AD1126,0),IF('People_Inputs'!$E$67="MGMT",'Payroll'!AD1146,0),IF('People_Inputs'!$E$68="MGMT",'Payroll'!AD1166,0),IF('People_Inputs'!$E$69="MGMT",'Payroll'!AD1186,0),IF('People_Inputs'!$E$70="MGMT",'Payroll'!AD1206,0))</f>
        <v>12285.836568749999</v>
      </c>
      <c r="AE11" s="35">
        <f>SUM(IF('People_Inputs'!$E$11="MGMT",'Payroll'!AE26,0),IF('People_Inputs'!$E$12="MGMT",'Payroll'!AE46,0),IF('People_Inputs'!$E$13="MGMT",'Payroll'!AE66,0),IF('People_Inputs'!$E$14="MGMT",'Payroll'!AE86,0),IF('People_Inputs'!$E$15="MGMT",'Payroll'!AE106,0),IF('People_Inputs'!$E$16="MGMT",'Payroll'!AE126,0),IF('People_Inputs'!$E$17="MGMT",'Payroll'!AE146,0),IF('People_Inputs'!$E$18="MGMT",'Payroll'!AE166,0),IF('People_Inputs'!$E$19="MGMT",'Payroll'!AE186,0),IF('People_Inputs'!$E$20="MGMT",'Payroll'!AE206,0),IF('People_Inputs'!$E$21="MGMT",'Payroll'!AE226,0),IF('People_Inputs'!$E$22="MGMT",'Payroll'!AE246,0),IF('People_Inputs'!$E$23="MGMT",'Payroll'!AE266,0),IF('People_Inputs'!$E$24="MGMT",'Payroll'!AE286,0),IF('People_Inputs'!$E$25="MGMT",'Payroll'!AE306,0),IF('People_Inputs'!$E$26="MGMT",'Payroll'!AE326,0),IF('People_Inputs'!$E$27="MGMT",'Payroll'!AE346,0),IF('People_Inputs'!$E$28="MGMT",'Payroll'!AE366,0),IF('People_Inputs'!$E$29="MGMT",'Payroll'!AE386,0),IF('People_Inputs'!$E$30="MGMT",'Payroll'!AE406,0),IF('People_Inputs'!$E$31="MGMT",'Payroll'!AE426,0),IF('People_Inputs'!$E$32="MGMT",'Payroll'!AE446,0),IF('People_Inputs'!$E$33="MGMT",'Payroll'!AE466,0),IF('People_Inputs'!$E$34="MGMT",'Payroll'!AE486,0),IF('People_Inputs'!$E$35="MGMT",'Payroll'!AE506,0),IF('People_Inputs'!$E$36="MGMT",'Payroll'!AE526,0),IF('People_Inputs'!$E$37="MGMT",'Payroll'!AE546,0),IF('People_Inputs'!$E$38="MGMT",'Payroll'!AE566,0),IF('People_Inputs'!$E$39="MGMT",'Payroll'!AE586,0),IF('People_Inputs'!$E$40="MGMT",'Payroll'!AE606,0),IF('People_Inputs'!$E$41="MGMT",'Payroll'!AE626,0),IF('People_Inputs'!$E$42="MGMT",'Payroll'!AE646,0),IF('People_Inputs'!$E$43="MGMT",'Payroll'!AE666,0),IF('People_Inputs'!$E$44="MGMT",'Payroll'!AE686,0),IF('People_Inputs'!$E$45="MGMT",'Payroll'!AE706,0),IF('People_Inputs'!$E$46="MGMT",'Payroll'!AE726,0),IF('People_Inputs'!$E$47="MGMT",'Payroll'!AE746,0),IF('People_Inputs'!$E$48="MGMT",'Payroll'!AE766,0),IF('People_Inputs'!$E$49="MGMT",'Payroll'!AE786,0),IF('People_Inputs'!$E$50="MGMT",'Payroll'!AE806,0),IF('People_Inputs'!$E$51="MGMT",'Payroll'!AE826,0),IF('People_Inputs'!$E$52="MGMT",'Payroll'!AE846,0),IF('People_Inputs'!$E$53="MGMT",'Payroll'!AE866,0),IF('People_Inputs'!$E$54="MGMT",'Payroll'!AE886,0),IF('People_Inputs'!$E$55="MGMT",'Payroll'!AE906,0),IF('People_Inputs'!$E$56="MGMT",'Payroll'!AE926,0),IF('People_Inputs'!$E$57="MGMT",'Payroll'!AE946,0),IF('People_Inputs'!$E$58="MGMT",'Payroll'!AE966,0),IF('People_Inputs'!$E$59="MGMT",'Payroll'!AE986,0),IF('People_Inputs'!$E$60="MGMT",'Payroll'!AE1006,0),IF('People_Inputs'!$E$61="MGMT",'Payroll'!AE1026,0),IF('People_Inputs'!$E$62="MGMT",'Payroll'!AE1046,0),IF('People_Inputs'!$E$63="MGMT",'Payroll'!AE1066,0),IF('People_Inputs'!$E$64="MGMT",'Payroll'!AE1086,0),IF('People_Inputs'!$E$65="MGMT",'Payroll'!AE1106,0),IF('People_Inputs'!$E$66="MGMT",'Payroll'!AE1126,0),IF('People_Inputs'!$E$67="MGMT",'Payroll'!AE1146,0),IF('People_Inputs'!$E$68="MGMT",'Payroll'!AE1166,0),IF('People_Inputs'!$E$69="MGMT",'Payroll'!AE1186,0),IF('People_Inputs'!$E$70="MGMT",'Payroll'!AE1206,0))</f>
        <v>12285.836568749999</v>
      </c>
      <c r="AF11" s="35">
        <f>SUM(IF('People_Inputs'!$E$11="MGMT",'Payroll'!AF26,0),IF('People_Inputs'!$E$12="MGMT",'Payroll'!AF46,0),IF('People_Inputs'!$E$13="MGMT",'Payroll'!AF66,0),IF('People_Inputs'!$E$14="MGMT",'Payroll'!AF86,0),IF('People_Inputs'!$E$15="MGMT",'Payroll'!AF106,0),IF('People_Inputs'!$E$16="MGMT",'Payroll'!AF126,0),IF('People_Inputs'!$E$17="MGMT",'Payroll'!AF146,0),IF('People_Inputs'!$E$18="MGMT",'Payroll'!AF166,0),IF('People_Inputs'!$E$19="MGMT",'Payroll'!AF186,0),IF('People_Inputs'!$E$20="MGMT",'Payroll'!AF206,0),IF('People_Inputs'!$E$21="MGMT",'Payroll'!AF226,0),IF('People_Inputs'!$E$22="MGMT",'Payroll'!AF246,0),IF('People_Inputs'!$E$23="MGMT",'Payroll'!AF266,0),IF('People_Inputs'!$E$24="MGMT",'Payroll'!AF286,0),IF('People_Inputs'!$E$25="MGMT",'Payroll'!AF306,0),IF('People_Inputs'!$E$26="MGMT",'Payroll'!AF326,0),IF('People_Inputs'!$E$27="MGMT",'Payroll'!AF346,0),IF('People_Inputs'!$E$28="MGMT",'Payroll'!AF366,0),IF('People_Inputs'!$E$29="MGMT",'Payroll'!AF386,0),IF('People_Inputs'!$E$30="MGMT",'Payroll'!AF406,0),IF('People_Inputs'!$E$31="MGMT",'Payroll'!AF426,0),IF('People_Inputs'!$E$32="MGMT",'Payroll'!AF446,0),IF('People_Inputs'!$E$33="MGMT",'Payroll'!AF466,0),IF('People_Inputs'!$E$34="MGMT",'Payroll'!AF486,0),IF('People_Inputs'!$E$35="MGMT",'Payroll'!AF506,0),IF('People_Inputs'!$E$36="MGMT",'Payroll'!AF526,0),IF('People_Inputs'!$E$37="MGMT",'Payroll'!AF546,0),IF('People_Inputs'!$E$38="MGMT",'Payroll'!AF566,0),IF('People_Inputs'!$E$39="MGMT",'Payroll'!AF586,0),IF('People_Inputs'!$E$40="MGMT",'Payroll'!AF606,0),IF('People_Inputs'!$E$41="MGMT",'Payroll'!AF626,0),IF('People_Inputs'!$E$42="MGMT",'Payroll'!AF646,0),IF('People_Inputs'!$E$43="MGMT",'Payroll'!AF666,0),IF('People_Inputs'!$E$44="MGMT",'Payroll'!AF686,0),IF('People_Inputs'!$E$45="MGMT",'Payroll'!AF706,0),IF('People_Inputs'!$E$46="MGMT",'Payroll'!AF726,0),IF('People_Inputs'!$E$47="MGMT",'Payroll'!AF746,0),IF('People_Inputs'!$E$48="MGMT",'Payroll'!AF766,0),IF('People_Inputs'!$E$49="MGMT",'Payroll'!AF786,0),IF('People_Inputs'!$E$50="MGMT",'Payroll'!AF806,0),IF('People_Inputs'!$E$51="MGMT",'Payroll'!AF826,0),IF('People_Inputs'!$E$52="MGMT",'Payroll'!AF846,0),IF('People_Inputs'!$E$53="MGMT",'Payroll'!AF866,0),IF('People_Inputs'!$E$54="MGMT",'Payroll'!AF886,0),IF('People_Inputs'!$E$55="MGMT",'Payroll'!AF906,0),IF('People_Inputs'!$E$56="MGMT",'Payroll'!AF926,0),IF('People_Inputs'!$E$57="MGMT",'Payroll'!AF946,0),IF('People_Inputs'!$E$58="MGMT",'Payroll'!AF966,0),IF('People_Inputs'!$E$59="MGMT",'Payroll'!AF986,0),IF('People_Inputs'!$E$60="MGMT",'Payroll'!AF1006,0),IF('People_Inputs'!$E$61="MGMT",'Payroll'!AF1026,0),IF('People_Inputs'!$E$62="MGMT",'Payroll'!AF1046,0),IF('People_Inputs'!$E$63="MGMT",'Payroll'!AF1066,0),IF('People_Inputs'!$E$64="MGMT",'Payroll'!AF1086,0),IF('People_Inputs'!$E$65="MGMT",'Payroll'!AF1106,0),IF('People_Inputs'!$E$66="MGMT",'Payroll'!AF1126,0),IF('People_Inputs'!$E$67="MGMT",'Payroll'!AF1146,0),IF('People_Inputs'!$E$68="MGMT",'Payroll'!AF1166,0),IF('People_Inputs'!$E$69="MGMT",'Payroll'!AF1186,0),IF('People_Inputs'!$E$70="MGMT",'Payroll'!AF1206,0))</f>
        <v>12725.786511656246</v>
      </c>
      <c r="AG11" s="35">
        <f>SUM(IF('People_Inputs'!$E$11="MGMT",'Payroll'!AG26,0),IF('People_Inputs'!$E$12="MGMT",'Payroll'!AG46,0),IF('People_Inputs'!$E$13="MGMT",'Payroll'!AG66,0),IF('People_Inputs'!$E$14="MGMT",'Payroll'!AG86,0),IF('People_Inputs'!$E$15="MGMT",'Payroll'!AG106,0),IF('People_Inputs'!$E$16="MGMT",'Payroll'!AG126,0),IF('People_Inputs'!$E$17="MGMT",'Payroll'!AG146,0),IF('People_Inputs'!$E$18="MGMT",'Payroll'!AG166,0),IF('People_Inputs'!$E$19="MGMT",'Payroll'!AG186,0),IF('People_Inputs'!$E$20="MGMT",'Payroll'!AG206,0),IF('People_Inputs'!$E$21="MGMT",'Payroll'!AG226,0),IF('People_Inputs'!$E$22="MGMT",'Payroll'!AG246,0),IF('People_Inputs'!$E$23="MGMT",'Payroll'!AG266,0),IF('People_Inputs'!$E$24="MGMT",'Payroll'!AG286,0),IF('People_Inputs'!$E$25="MGMT",'Payroll'!AG306,0),IF('People_Inputs'!$E$26="MGMT",'Payroll'!AG326,0),IF('People_Inputs'!$E$27="MGMT",'Payroll'!AG346,0),IF('People_Inputs'!$E$28="MGMT",'Payroll'!AG366,0),IF('People_Inputs'!$E$29="MGMT",'Payroll'!AG386,0),IF('People_Inputs'!$E$30="MGMT",'Payroll'!AG406,0),IF('People_Inputs'!$E$31="MGMT",'Payroll'!AG426,0),IF('People_Inputs'!$E$32="MGMT",'Payroll'!AG446,0),IF('People_Inputs'!$E$33="MGMT",'Payroll'!AG466,0),IF('People_Inputs'!$E$34="MGMT",'Payroll'!AG486,0),IF('People_Inputs'!$E$35="MGMT",'Payroll'!AG506,0),IF('People_Inputs'!$E$36="MGMT",'Payroll'!AG526,0),IF('People_Inputs'!$E$37="MGMT",'Payroll'!AG546,0),IF('People_Inputs'!$E$38="MGMT",'Payroll'!AG566,0),IF('People_Inputs'!$E$39="MGMT",'Payroll'!AG586,0),IF('People_Inputs'!$E$40="MGMT",'Payroll'!AG606,0),IF('People_Inputs'!$E$41="MGMT",'Payroll'!AG626,0),IF('People_Inputs'!$E$42="MGMT",'Payroll'!AG646,0),IF('People_Inputs'!$E$43="MGMT",'Payroll'!AG666,0),IF('People_Inputs'!$E$44="MGMT",'Payroll'!AG686,0),IF('People_Inputs'!$E$45="MGMT",'Payroll'!AG706,0),IF('People_Inputs'!$E$46="MGMT",'Payroll'!AG726,0),IF('People_Inputs'!$E$47="MGMT",'Payroll'!AG746,0),IF('People_Inputs'!$E$48="MGMT",'Payroll'!AG766,0),IF('People_Inputs'!$E$49="MGMT",'Payroll'!AG786,0),IF('People_Inputs'!$E$50="MGMT",'Payroll'!AG806,0),IF('People_Inputs'!$E$51="MGMT",'Payroll'!AG826,0),IF('People_Inputs'!$E$52="MGMT",'Payroll'!AG846,0),IF('People_Inputs'!$E$53="MGMT",'Payroll'!AG866,0),IF('People_Inputs'!$E$54="MGMT",'Payroll'!AG886,0),IF('People_Inputs'!$E$55="MGMT",'Payroll'!AG906,0),IF('People_Inputs'!$E$56="MGMT",'Payroll'!AG926,0),IF('People_Inputs'!$E$57="MGMT",'Payroll'!AG946,0),IF('People_Inputs'!$E$58="MGMT",'Payroll'!AG966,0),IF('People_Inputs'!$E$59="MGMT",'Payroll'!AG986,0),IF('People_Inputs'!$E$60="MGMT",'Payroll'!AG1006,0),IF('People_Inputs'!$E$61="MGMT",'Payroll'!AG1026,0),IF('People_Inputs'!$E$62="MGMT",'Payroll'!AG1046,0),IF('People_Inputs'!$E$63="MGMT",'Payroll'!AG1066,0),IF('People_Inputs'!$E$64="MGMT",'Payroll'!AG1086,0),IF('People_Inputs'!$E$65="MGMT",'Payroll'!AG1106,0),IF('People_Inputs'!$E$66="MGMT",'Payroll'!AG1126,0),IF('People_Inputs'!$E$67="MGMT",'Payroll'!AG1146,0),IF('People_Inputs'!$E$68="MGMT",'Payroll'!AG1166,0),IF('People_Inputs'!$E$69="MGMT",'Payroll'!AG1186,0),IF('People_Inputs'!$E$70="MGMT",'Payroll'!AG1206,0))</f>
        <v>12725.786511656246</v>
      </c>
      <c r="AH11" s="35">
        <f>SUM(IF('People_Inputs'!$E$11="MGMT",'Payroll'!AH26,0),IF('People_Inputs'!$E$12="MGMT",'Payroll'!AH46,0),IF('People_Inputs'!$E$13="MGMT",'Payroll'!AH66,0),IF('People_Inputs'!$E$14="MGMT",'Payroll'!AH86,0),IF('People_Inputs'!$E$15="MGMT",'Payroll'!AH106,0),IF('People_Inputs'!$E$16="MGMT",'Payroll'!AH126,0),IF('People_Inputs'!$E$17="MGMT",'Payroll'!AH146,0),IF('People_Inputs'!$E$18="MGMT",'Payroll'!AH166,0),IF('People_Inputs'!$E$19="MGMT",'Payroll'!AH186,0),IF('People_Inputs'!$E$20="MGMT",'Payroll'!AH206,0),IF('People_Inputs'!$E$21="MGMT",'Payroll'!AH226,0),IF('People_Inputs'!$E$22="MGMT",'Payroll'!AH246,0),IF('People_Inputs'!$E$23="MGMT",'Payroll'!AH266,0),IF('People_Inputs'!$E$24="MGMT",'Payroll'!AH286,0),IF('People_Inputs'!$E$25="MGMT",'Payroll'!AH306,0),IF('People_Inputs'!$E$26="MGMT",'Payroll'!AH326,0),IF('People_Inputs'!$E$27="MGMT",'Payroll'!AH346,0),IF('People_Inputs'!$E$28="MGMT",'Payroll'!AH366,0),IF('People_Inputs'!$E$29="MGMT",'Payroll'!AH386,0),IF('People_Inputs'!$E$30="MGMT",'Payroll'!AH406,0),IF('People_Inputs'!$E$31="MGMT",'Payroll'!AH426,0),IF('People_Inputs'!$E$32="MGMT",'Payroll'!AH446,0),IF('People_Inputs'!$E$33="MGMT",'Payroll'!AH466,0),IF('People_Inputs'!$E$34="MGMT",'Payroll'!AH486,0),IF('People_Inputs'!$E$35="MGMT",'Payroll'!AH506,0),IF('People_Inputs'!$E$36="MGMT",'Payroll'!AH526,0),IF('People_Inputs'!$E$37="MGMT",'Payroll'!AH546,0),IF('People_Inputs'!$E$38="MGMT",'Payroll'!AH566,0),IF('People_Inputs'!$E$39="MGMT",'Payroll'!AH586,0),IF('People_Inputs'!$E$40="MGMT",'Payroll'!AH606,0),IF('People_Inputs'!$E$41="MGMT",'Payroll'!AH626,0),IF('People_Inputs'!$E$42="MGMT",'Payroll'!AH646,0),IF('People_Inputs'!$E$43="MGMT",'Payroll'!AH666,0),IF('People_Inputs'!$E$44="MGMT",'Payroll'!AH686,0),IF('People_Inputs'!$E$45="MGMT",'Payroll'!AH706,0),IF('People_Inputs'!$E$46="MGMT",'Payroll'!AH726,0),IF('People_Inputs'!$E$47="MGMT",'Payroll'!AH746,0),IF('People_Inputs'!$E$48="MGMT",'Payroll'!AH766,0),IF('People_Inputs'!$E$49="MGMT",'Payroll'!AH786,0),IF('People_Inputs'!$E$50="MGMT",'Payroll'!AH806,0),IF('People_Inputs'!$E$51="MGMT",'Payroll'!AH826,0),IF('People_Inputs'!$E$52="MGMT",'Payroll'!AH846,0),IF('People_Inputs'!$E$53="MGMT",'Payroll'!AH866,0),IF('People_Inputs'!$E$54="MGMT",'Payroll'!AH886,0),IF('People_Inputs'!$E$55="MGMT",'Payroll'!AH906,0),IF('People_Inputs'!$E$56="MGMT",'Payroll'!AH926,0),IF('People_Inputs'!$E$57="MGMT",'Payroll'!AH946,0),IF('People_Inputs'!$E$58="MGMT",'Payroll'!AH966,0),IF('People_Inputs'!$E$59="MGMT",'Payroll'!AH986,0),IF('People_Inputs'!$E$60="MGMT",'Payroll'!AH1006,0),IF('People_Inputs'!$E$61="MGMT",'Payroll'!AH1026,0),IF('People_Inputs'!$E$62="MGMT",'Payroll'!AH1046,0),IF('People_Inputs'!$E$63="MGMT",'Payroll'!AH1066,0),IF('People_Inputs'!$E$64="MGMT",'Payroll'!AH1086,0),IF('People_Inputs'!$E$65="MGMT",'Payroll'!AH1106,0),IF('People_Inputs'!$E$66="MGMT",'Payroll'!AH1126,0),IF('People_Inputs'!$E$67="MGMT",'Payroll'!AH1146,0),IF('People_Inputs'!$E$68="MGMT",'Payroll'!AH1166,0),IF('People_Inputs'!$E$69="MGMT",'Payroll'!AH1186,0),IF('People_Inputs'!$E$70="MGMT",'Payroll'!AH1206,0))</f>
        <v>12725.786511656246</v>
      </c>
      <c r="AI11" s="35">
        <f>SUM(IF('People_Inputs'!$E$11="MGMT",'Payroll'!AI26,0),IF('People_Inputs'!$E$12="MGMT",'Payroll'!AI46,0),IF('People_Inputs'!$E$13="MGMT",'Payroll'!AI66,0),IF('People_Inputs'!$E$14="MGMT",'Payroll'!AI86,0),IF('People_Inputs'!$E$15="MGMT",'Payroll'!AI106,0),IF('People_Inputs'!$E$16="MGMT",'Payroll'!AI126,0),IF('People_Inputs'!$E$17="MGMT",'Payroll'!AI146,0),IF('People_Inputs'!$E$18="MGMT",'Payroll'!AI166,0),IF('People_Inputs'!$E$19="MGMT",'Payroll'!AI186,0),IF('People_Inputs'!$E$20="MGMT",'Payroll'!AI206,0),IF('People_Inputs'!$E$21="MGMT",'Payroll'!AI226,0),IF('People_Inputs'!$E$22="MGMT",'Payroll'!AI246,0),IF('People_Inputs'!$E$23="MGMT",'Payroll'!AI266,0),IF('People_Inputs'!$E$24="MGMT",'Payroll'!AI286,0),IF('People_Inputs'!$E$25="MGMT",'Payroll'!AI306,0),IF('People_Inputs'!$E$26="MGMT",'Payroll'!AI326,0),IF('People_Inputs'!$E$27="MGMT",'Payroll'!AI346,0),IF('People_Inputs'!$E$28="MGMT",'Payroll'!AI366,0),IF('People_Inputs'!$E$29="MGMT",'Payroll'!AI386,0),IF('People_Inputs'!$E$30="MGMT",'Payroll'!AI406,0),IF('People_Inputs'!$E$31="MGMT",'Payroll'!AI426,0),IF('People_Inputs'!$E$32="MGMT",'Payroll'!AI446,0),IF('People_Inputs'!$E$33="MGMT",'Payroll'!AI466,0),IF('People_Inputs'!$E$34="MGMT",'Payroll'!AI486,0),IF('People_Inputs'!$E$35="MGMT",'Payroll'!AI506,0),IF('People_Inputs'!$E$36="MGMT",'Payroll'!AI526,0),IF('People_Inputs'!$E$37="MGMT",'Payroll'!AI546,0),IF('People_Inputs'!$E$38="MGMT",'Payroll'!AI566,0),IF('People_Inputs'!$E$39="MGMT",'Payroll'!AI586,0),IF('People_Inputs'!$E$40="MGMT",'Payroll'!AI606,0),IF('People_Inputs'!$E$41="MGMT",'Payroll'!AI626,0),IF('People_Inputs'!$E$42="MGMT",'Payroll'!AI646,0),IF('People_Inputs'!$E$43="MGMT",'Payroll'!AI666,0),IF('People_Inputs'!$E$44="MGMT",'Payroll'!AI686,0),IF('People_Inputs'!$E$45="MGMT",'Payroll'!AI706,0),IF('People_Inputs'!$E$46="MGMT",'Payroll'!AI726,0),IF('People_Inputs'!$E$47="MGMT",'Payroll'!AI746,0),IF('People_Inputs'!$E$48="MGMT",'Payroll'!AI766,0),IF('People_Inputs'!$E$49="MGMT",'Payroll'!AI786,0),IF('People_Inputs'!$E$50="MGMT",'Payroll'!AI806,0),IF('People_Inputs'!$E$51="MGMT",'Payroll'!AI826,0),IF('People_Inputs'!$E$52="MGMT",'Payroll'!AI846,0),IF('People_Inputs'!$E$53="MGMT",'Payroll'!AI866,0),IF('People_Inputs'!$E$54="MGMT",'Payroll'!AI886,0),IF('People_Inputs'!$E$55="MGMT",'Payroll'!AI906,0),IF('People_Inputs'!$E$56="MGMT",'Payroll'!AI926,0),IF('People_Inputs'!$E$57="MGMT",'Payroll'!AI946,0),IF('People_Inputs'!$E$58="MGMT",'Payroll'!AI966,0),IF('People_Inputs'!$E$59="MGMT",'Payroll'!AI986,0),IF('People_Inputs'!$E$60="MGMT",'Payroll'!AI1006,0),IF('People_Inputs'!$E$61="MGMT",'Payroll'!AI1026,0),IF('People_Inputs'!$E$62="MGMT",'Payroll'!AI1046,0),IF('People_Inputs'!$E$63="MGMT",'Payroll'!AI1066,0),IF('People_Inputs'!$E$64="MGMT",'Payroll'!AI1086,0),IF('People_Inputs'!$E$65="MGMT",'Payroll'!AI1106,0),IF('People_Inputs'!$E$66="MGMT",'Payroll'!AI1126,0),IF('People_Inputs'!$E$67="MGMT",'Payroll'!AI1146,0),IF('People_Inputs'!$E$68="MGMT",'Payroll'!AI1166,0),IF('People_Inputs'!$E$69="MGMT",'Payroll'!AI1186,0),IF('People_Inputs'!$E$70="MGMT",'Payroll'!AI1206,0))</f>
        <v>12725.786511656246</v>
      </c>
      <c r="AJ11" s="35">
        <f>SUM(IF('People_Inputs'!$E$11="MGMT",'Payroll'!AJ26,0),IF('People_Inputs'!$E$12="MGMT",'Payroll'!AJ46,0),IF('People_Inputs'!$E$13="MGMT",'Payroll'!AJ66,0),IF('People_Inputs'!$E$14="MGMT",'Payroll'!AJ86,0),IF('People_Inputs'!$E$15="MGMT",'Payroll'!AJ106,0),IF('People_Inputs'!$E$16="MGMT",'Payroll'!AJ126,0),IF('People_Inputs'!$E$17="MGMT",'Payroll'!AJ146,0),IF('People_Inputs'!$E$18="MGMT",'Payroll'!AJ166,0),IF('People_Inputs'!$E$19="MGMT",'Payroll'!AJ186,0),IF('People_Inputs'!$E$20="MGMT",'Payroll'!AJ206,0),IF('People_Inputs'!$E$21="MGMT",'Payroll'!AJ226,0),IF('People_Inputs'!$E$22="MGMT",'Payroll'!AJ246,0),IF('People_Inputs'!$E$23="MGMT",'Payroll'!AJ266,0),IF('People_Inputs'!$E$24="MGMT",'Payroll'!AJ286,0),IF('People_Inputs'!$E$25="MGMT",'Payroll'!AJ306,0),IF('People_Inputs'!$E$26="MGMT",'Payroll'!AJ326,0),IF('People_Inputs'!$E$27="MGMT",'Payroll'!AJ346,0),IF('People_Inputs'!$E$28="MGMT",'Payroll'!AJ366,0),IF('People_Inputs'!$E$29="MGMT",'Payroll'!AJ386,0),IF('People_Inputs'!$E$30="MGMT",'Payroll'!AJ406,0),IF('People_Inputs'!$E$31="MGMT",'Payroll'!AJ426,0),IF('People_Inputs'!$E$32="MGMT",'Payroll'!AJ446,0),IF('People_Inputs'!$E$33="MGMT",'Payroll'!AJ466,0),IF('People_Inputs'!$E$34="MGMT",'Payroll'!AJ486,0),IF('People_Inputs'!$E$35="MGMT",'Payroll'!AJ506,0),IF('People_Inputs'!$E$36="MGMT",'Payroll'!AJ526,0),IF('People_Inputs'!$E$37="MGMT",'Payroll'!AJ546,0),IF('People_Inputs'!$E$38="MGMT",'Payroll'!AJ566,0),IF('People_Inputs'!$E$39="MGMT",'Payroll'!AJ586,0),IF('People_Inputs'!$E$40="MGMT",'Payroll'!AJ606,0),IF('People_Inputs'!$E$41="MGMT",'Payroll'!AJ626,0),IF('People_Inputs'!$E$42="MGMT",'Payroll'!AJ646,0),IF('People_Inputs'!$E$43="MGMT",'Payroll'!AJ666,0),IF('People_Inputs'!$E$44="MGMT",'Payroll'!AJ686,0),IF('People_Inputs'!$E$45="MGMT",'Payroll'!AJ706,0),IF('People_Inputs'!$E$46="MGMT",'Payroll'!AJ726,0),IF('People_Inputs'!$E$47="MGMT",'Payroll'!AJ746,0),IF('People_Inputs'!$E$48="MGMT",'Payroll'!AJ766,0),IF('People_Inputs'!$E$49="MGMT",'Payroll'!AJ786,0),IF('People_Inputs'!$E$50="MGMT",'Payroll'!AJ806,0),IF('People_Inputs'!$E$51="MGMT",'Payroll'!AJ826,0),IF('People_Inputs'!$E$52="MGMT",'Payroll'!AJ846,0),IF('People_Inputs'!$E$53="MGMT",'Payroll'!AJ866,0),IF('People_Inputs'!$E$54="MGMT",'Payroll'!AJ886,0),IF('People_Inputs'!$E$55="MGMT",'Payroll'!AJ906,0),IF('People_Inputs'!$E$56="MGMT",'Payroll'!AJ926,0),IF('People_Inputs'!$E$57="MGMT",'Payroll'!AJ946,0),IF('People_Inputs'!$E$58="MGMT",'Payroll'!AJ966,0),IF('People_Inputs'!$E$59="MGMT",'Payroll'!AJ986,0),IF('People_Inputs'!$E$60="MGMT",'Payroll'!AJ1006,0),IF('People_Inputs'!$E$61="MGMT",'Payroll'!AJ1026,0),IF('People_Inputs'!$E$62="MGMT",'Payroll'!AJ1046,0),IF('People_Inputs'!$E$63="MGMT",'Payroll'!AJ1066,0),IF('People_Inputs'!$E$64="MGMT",'Payroll'!AJ1086,0),IF('People_Inputs'!$E$65="MGMT",'Payroll'!AJ1106,0),IF('People_Inputs'!$E$66="MGMT",'Payroll'!AJ1126,0),IF('People_Inputs'!$E$67="MGMT",'Payroll'!AJ1146,0),IF('People_Inputs'!$E$68="MGMT",'Payroll'!AJ1166,0),IF('People_Inputs'!$E$69="MGMT",'Payroll'!AJ1186,0),IF('People_Inputs'!$E$70="MGMT",'Payroll'!AJ1206,0))</f>
        <v>12725.786511656246</v>
      </c>
      <c r="AK11" s="35">
        <f>SUM(IF('People_Inputs'!$E$11="MGMT",'Payroll'!AK26,0),IF('People_Inputs'!$E$12="MGMT",'Payroll'!AK46,0),IF('People_Inputs'!$E$13="MGMT",'Payroll'!AK66,0),IF('People_Inputs'!$E$14="MGMT",'Payroll'!AK86,0),IF('People_Inputs'!$E$15="MGMT",'Payroll'!AK106,0),IF('People_Inputs'!$E$16="MGMT",'Payroll'!AK126,0),IF('People_Inputs'!$E$17="MGMT",'Payroll'!AK146,0),IF('People_Inputs'!$E$18="MGMT",'Payroll'!AK166,0),IF('People_Inputs'!$E$19="MGMT",'Payroll'!AK186,0),IF('People_Inputs'!$E$20="MGMT",'Payroll'!AK206,0),IF('People_Inputs'!$E$21="MGMT",'Payroll'!AK226,0),IF('People_Inputs'!$E$22="MGMT",'Payroll'!AK246,0),IF('People_Inputs'!$E$23="MGMT",'Payroll'!AK266,0),IF('People_Inputs'!$E$24="MGMT",'Payroll'!AK286,0),IF('People_Inputs'!$E$25="MGMT",'Payroll'!AK306,0),IF('People_Inputs'!$E$26="MGMT",'Payroll'!AK326,0),IF('People_Inputs'!$E$27="MGMT",'Payroll'!AK346,0),IF('People_Inputs'!$E$28="MGMT",'Payroll'!AK366,0),IF('People_Inputs'!$E$29="MGMT",'Payroll'!AK386,0),IF('People_Inputs'!$E$30="MGMT",'Payroll'!AK406,0),IF('People_Inputs'!$E$31="MGMT",'Payroll'!AK426,0),IF('People_Inputs'!$E$32="MGMT",'Payroll'!AK446,0),IF('People_Inputs'!$E$33="MGMT",'Payroll'!AK466,0),IF('People_Inputs'!$E$34="MGMT",'Payroll'!AK486,0),IF('People_Inputs'!$E$35="MGMT",'Payroll'!AK506,0),IF('People_Inputs'!$E$36="MGMT",'Payroll'!AK526,0),IF('People_Inputs'!$E$37="MGMT",'Payroll'!AK546,0),IF('People_Inputs'!$E$38="MGMT",'Payroll'!AK566,0),IF('People_Inputs'!$E$39="MGMT",'Payroll'!AK586,0),IF('People_Inputs'!$E$40="MGMT",'Payroll'!AK606,0),IF('People_Inputs'!$E$41="MGMT",'Payroll'!AK626,0),IF('People_Inputs'!$E$42="MGMT",'Payroll'!AK646,0),IF('People_Inputs'!$E$43="MGMT",'Payroll'!AK666,0),IF('People_Inputs'!$E$44="MGMT",'Payroll'!AK686,0),IF('People_Inputs'!$E$45="MGMT",'Payroll'!AK706,0),IF('People_Inputs'!$E$46="MGMT",'Payroll'!AK726,0),IF('People_Inputs'!$E$47="MGMT",'Payroll'!AK746,0),IF('People_Inputs'!$E$48="MGMT",'Payroll'!AK766,0),IF('People_Inputs'!$E$49="MGMT",'Payroll'!AK786,0),IF('People_Inputs'!$E$50="MGMT",'Payroll'!AK806,0),IF('People_Inputs'!$E$51="MGMT",'Payroll'!AK826,0),IF('People_Inputs'!$E$52="MGMT",'Payroll'!AK846,0),IF('People_Inputs'!$E$53="MGMT",'Payroll'!AK866,0),IF('People_Inputs'!$E$54="MGMT",'Payroll'!AK886,0),IF('People_Inputs'!$E$55="MGMT",'Payroll'!AK906,0),IF('People_Inputs'!$E$56="MGMT",'Payroll'!AK926,0),IF('People_Inputs'!$E$57="MGMT",'Payroll'!AK946,0),IF('People_Inputs'!$E$58="MGMT",'Payroll'!AK966,0),IF('People_Inputs'!$E$59="MGMT",'Payroll'!AK986,0),IF('People_Inputs'!$E$60="MGMT",'Payroll'!AK1006,0),IF('People_Inputs'!$E$61="MGMT",'Payroll'!AK1026,0),IF('People_Inputs'!$E$62="MGMT",'Payroll'!AK1046,0),IF('People_Inputs'!$E$63="MGMT",'Payroll'!AK1066,0),IF('People_Inputs'!$E$64="MGMT",'Payroll'!AK1086,0),IF('People_Inputs'!$E$65="MGMT",'Payroll'!AK1106,0),IF('People_Inputs'!$E$66="MGMT",'Payroll'!AK1126,0),IF('People_Inputs'!$E$67="MGMT",'Payroll'!AK1146,0),IF('People_Inputs'!$E$68="MGMT",'Payroll'!AK1166,0),IF('People_Inputs'!$E$69="MGMT",'Payroll'!AK1186,0),IF('People_Inputs'!$E$70="MGMT",'Payroll'!AK1206,0))</f>
        <v>12725.786511656246</v>
      </c>
      <c r="AL11" s="35">
        <f>SUM(IF('People_Inputs'!$E$11="MGMT",'Payroll'!AL26,0),IF('People_Inputs'!$E$12="MGMT",'Payroll'!AL46,0),IF('People_Inputs'!$E$13="MGMT",'Payroll'!AL66,0),IF('People_Inputs'!$E$14="MGMT",'Payroll'!AL86,0),IF('People_Inputs'!$E$15="MGMT",'Payroll'!AL106,0),IF('People_Inputs'!$E$16="MGMT",'Payroll'!AL126,0),IF('People_Inputs'!$E$17="MGMT",'Payroll'!AL146,0),IF('People_Inputs'!$E$18="MGMT",'Payroll'!AL166,0),IF('People_Inputs'!$E$19="MGMT",'Payroll'!AL186,0),IF('People_Inputs'!$E$20="MGMT",'Payroll'!AL206,0),IF('People_Inputs'!$E$21="MGMT",'Payroll'!AL226,0),IF('People_Inputs'!$E$22="MGMT",'Payroll'!AL246,0),IF('People_Inputs'!$E$23="MGMT",'Payroll'!AL266,0),IF('People_Inputs'!$E$24="MGMT",'Payroll'!AL286,0),IF('People_Inputs'!$E$25="MGMT",'Payroll'!AL306,0),IF('People_Inputs'!$E$26="MGMT",'Payroll'!AL326,0),IF('People_Inputs'!$E$27="MGMT",'Payroll'!AL346,0),IF('People_Inputs'!$E$28="MGMT",'Payroll'!AL366,0),IF('People_Inputs'!$E$29="MGMT",'Payroll'!AL386,0),IF('People_Inputs'!$E$30="MGMT",'Payroll'!AL406,0),IF('People_Inputs'!$E$31="MGMT",'Payroll'!AL426,0),IF('People_Inputs'!$E$32="MGMT",'Payroll'!AL446,0),IF('People_Inputs'!$E$33="MGMT",'Payroll'!AL466,0),IF('People_Inputs'!$E$34="MGMT",'Payroll'!AL486,0),IF('People_Inputs'!$E$35="MGMT",'Payroll'!AL506,0),IF('People_Inputs'!$E$36="MGMT",'Payroll'!AL526,0),IF('People_Inputs'!$E$37="MGMT",'Payroll'!AL546,0),IF('People_Inputs'!$E$38="MGMT",'Payroll'!AL566,0),IF('People_Inputs'!$E$39="MGMT",'Payroll'!AL586,0),IF('People_Inputs'!$E$40="MGMT",'Payroll'!AL606,0),IF('People_Inputs'!$E$41="MGMT",'Payroll'!AL626,0),IF('People_Inputs'!$E$42="MGMT",'Payroll'!AL646,0),IF('People_Inputs'!$E$43="MGMT",'Payroll'!AL666,0),IF('People_Inputs'!$E$44="MGMT",'Payroll'!AL686,0),IF('People_Inputs'!$E$45="MGMT",'Payroll'!AL706,0),IF('People_Inputs'!$E$46="MGMT",'Payroll'!AL726,0),IF('People_Inputs'!$E$47="MGMT",'Payroll'!AL746,0),IF('People_Inputs'!$E$48="MGMT",'Payroll'!AL766,0),IF('People_Inputs'!$E$49="MGMT",'Payroll'!AL786,0),IF('People_Inputs'!$E$50="MGMT",'Payroll'!AL806,0),IF('People_Inputs'!$E$51="MGMT",'Payroll'!AL826,0),IF('People_Inputs'!$E$52="MGMT",'Payroll'!AL846,0),IF('People_Inputs'!$E$53="MGMT",'Payroll'!AL866,0),IF('People_Inputs'!$E$54="MGMT",'Payroll'!AL886,0),IF('People_Inputs'!$E$55="MGMT",'Payroll'!AL906,0),IF('People_Inputs'!$E$56="MGMT",'Payroll'!AL926,0),IF('People_Inputs'!$E$57="MGMT",'Payroll'!AL946,0),IF('People_Inputs'!$E$58="MGMT",'Payroll'!AL966,0),IF('People_Inputs'!$E$59="MGMT",'Payroll'!AL986,0),IF('People_Inputs'!$E$60="MGMT",'Payroll'!AL1006,0),IF('People_Inputs'!$E$61="MGMT",'Payroll'!AL1026,0),IF('People_Inputs'!$E$62="MGMT",'Payroll'!AL1046,0),IF('People_Inputs'!$E$63="MGMT",'Payroll'!AL1066,0),IF('People_Inputs'!$E$64="MGMT",'Payroll'!AL1086,0),IF('People_Inputs'!$E$65="MGMT",'Payroll'!AL1106,0),IF('People_Inputs'!$E$66="MGMT",'Payroll'!AL1126,0),IF('People_Inputs'!$E$67="MGMT",'Payroll'!AL1146,0),IF('People_Inputs'!$E$68="MGMT",'Payroll'!AL1166,0),IF('People_Inputs'!$E$69="MGMT",'Payroll'!AL1186,0),IF('People_Inputs'!$E$70="MGMT",'Payroll'!AL1206,0))</f>
        <v>12725.786511656246</v>
      </c>
      <c r="AM11" s="35">
        <f>SUM(IF('People_Inputs'!$E$11="MGMT",'Payroll'!AM26,0),IF('People_Inputs'!$E$12="MGMT",'Payroll'!AM46,0),IF('People_Inputs'!$E$13="MGMT",'Payroll'!AM66,0),IF('People_Inputs'!$E$14="MGMT",'Payroll'!AM86,0),IF('People_Inputs'!$E$15="MGMT",'Payroll'!AM106,0),IF('People_Inputs'!$E$16="MGMT",'Payroll'!AM126,0),IF('People_Inputs'!$E$17="MGMT",'Payroll'!AM146,0),IF('People_Inputs'!$E$18="MGMT",'Payroll'!AM166,0),IF('People_Inputs'!$E$19="MGMT",'Payroll'!AM186,0),IF('People_Inputs'!$E$20="MGMT",'Payroll'!AM206,0),IF('People_Inputs'!$E$21="MGMT",'Payroll'!AM226,0),IF('People_Inputs'!$E$22="MGMT",'Payroll'!AM246,0),IF('People_Inputs'!$E$23="MGMT",'Payroll'!AM266,0),IF('People_Inputs'!$E$24="MGMT",'Payroll'!AM286,0),IF('People_Inputs'!$E$25="MGMT",'Payroll'!AM306,0),IF('People_Inputs'!$E$26="MGMT",'Payroll'!AM326,0),IF('People_Inputs'!$E$27="MGMT",'Payroll'!AM346,0),IF('People_Inputs'!$E$28="MGMT",'Payroll'!AM366,0),IF('People_Inputs'!$E$29="MGMT",'Payroll'!AM386,0),IF('People_Inputs'!$E$30="MGMT",'Payroll'!AM406,0),IF('People_Inputs'!$E$31="MGMT",'Payroll'!AM426,0),IF('People_Inputs'!$E$32="MGMT",'Payroll'!AM446,0),IF('People_Inputs'!$E$33="MGMT",'Payroll'!AM466,0),IF('People_Inputs'!$E$34="MGMT",'Payroll'!AM486,0),IF('People_Inputs'!$E$35="MGMT",'Payroll'!AM506,0),IF('People_Inputs'!$E$36="MGMT",'Payroll'!AM526,0),IF('People_Inputs'!$E$37="MGMT",'Payroll'!AM546,0),IF('People_Inputs'!$E$38="MGMT",'Payroll'!AM566,0),IF('People_Inputs'!$E$39="MGMT",'Payroll'!AM586,0),IF('People_Inputs'!$E$40="MGMT",'Payroll'!AM606,0),IF('People_Inputs'!$E$41="MGMT",'Payroll'!AM626,0),IF('People_Inputs'!$E$42="MGMT",'Payroll'!AM646,0),IF('People_Inputs'!$E$43="MGMT",'Payroll'!AM666,0),IF('People_Inputs'!$E$44="MGMT",'Payroll'!AM686,0),IF('People_Inputs'!$E$45="MGMT",'Payroll'!AM706,0),IF('People_Inputs'!$E$46="MGMT",'Payroll'!AM726,0),IF('People_Inputs'!$E$47="MGMT",'Payroll'!AM746,0),IF('People_Inputs'!$E$48="MGMT",'Payroll'!AM766,0),IF('People_Inputs'!$E$49="MGMT",'Payroll'!AM786,0),IF('People_Inputs'!$E$50="MGMT",'Payroll'!AM806,0),IF('People_Inputs'!$E$51="MGMT",'Payroll'!AM826,0),IF('People_Inputs'!$E$52="MGMT",'Payroll'!AM846,0),IF('People_Inputs'!$E$53="MGMT",'Payroll'!AM866,0),IF('People_Inputs'!$E$54="MGMT",'Payroll'!AM886,0),IF('People_Inputs'!$E$55="MGMT",'Payroll'!AM906,0),IF('People_Inputs'!$E$56="MGMT",'Payroll'!AM926,0),IF('People_Inputs'!$E$57="MGMT",'Payroll'!AM946,0),IF('People_Inputs'!$E$58="MGMT",'Payroll'!AM966,0),IF('People_Inputs'!$E$59="MGMT",'Payroll'!AM986,0),IF('People_Inputs'!$E$60="MGMT",'Payroll'!AM1006,0),IF('People_Inputs'!$E$61="MGMT",'Payroll'!AM1026,0),IF('People_Inputs'!$E$62="MGMT",'Payroll'!AM1046,0),IF('People_Inputs'!$E$63="MGMT",'Payroll'!AM1066,0),IF('People_Inputs'!$E$64="MGMT",'Payroll'!AM1086,0),IF('People_Inputs'!$E$65="MGMT",'Payroll'!AM1106,0),IF('People_Inputs'!$E$66="MGMT",'Payroll'!AM1126,0),IF('People_Inputs'!$E$67="MGMT",'Payroll'!AM1146,0),IF('People_Inputs'!$E$68="MGMT",'Payroll'!AM1166,0),IF('People_Inputs'!$E$69="MGMT",'Payroll'!AM1186,0),IF('People_Inputs'!$E$70="MGMT",'Payroll'!AM1206,0))</f>
        <v>12725.786511656246</v>
      </c>
      <c r="AN11" s="35">
        <f>SUM(IF('People_Inputs'!$E$11="MGMT",'Payroll'!AN26,0),IF('People_Inputs'!$E$12="MGMT",'Payroll'!AN46,0),IF('People_Inputs'!$E$13="MGMT",'Payroll'!AN66,0),IF('People_Inputs'!$E$14="MGMT",'Payroll'!AN86,0),IF('People_Inputs'!$E$15="MGMT",'Payroll'!AN106,0),IF('People_Inputs'!$E$16="MGMT",'Payroll'!AN126,0),IF('People_Inputs'!$E$17="MGMT",'Payroll'!AN146,0),IF('People_Inputs'!$E$18="MGMT",'Payroll'!AN166,0),IF('People_Inputs'!$E$19="MGMT",'Payroll'!AN186,0),IF('People_Inputs'!$E$20="MGMT",'Payroll'!AN206,0),IF('People_Inputs'!$E$21="MGMT",'Payroll'!AN226,0),IF('People_Inputs'!$E$22="MGMT",'Payroll'!AN246,0),IF('People_Inputs'!$E$23="MGMT",'Payroll'!AN266,0),IF('People_Inputs'!$E$24="MGMT",'Payroll'!AN286,0),IF('People_Inputs'!$E$25="MGMT",'Payroll'!AN306,0),IF('People_Inputs'!$E$26="MGMT",'Payroll'!AN326,0),IF('People_Inputs'!$E$27="MGMT",'Payroll'!AN346,0),IF('People_Inputs'!$E$28="MGMT",'Payroll'!AN366,0),IF('People_Inputs'!$E$29="MGMT",'Payroll'!AN386,0),IF('People_Inputs'!$E$30="MGMT",'Payroll'!AN406,0),IF('People_Inputs'!$E$31="MGMT",'Payroll'!AN426,0),IF('People_Inputs'!$E$32="MGMT",'Payroll'!AN446,0),IF('People_Inputs'!$E$33="MGMT",'Payroll'!AN466,0),IF('People_Inputs'!$E$34="MGMT",'Payroll'!AN486,0),IF('People_Inputs'!$E$35="MGMT",'Payroll'!AN506,0),IF('People_Inputs'!$E$36="MGMT",'Payroll'!AN526,0),IF('People_Inputs'!$E$37="MGMT",'Payroll'!AN546,0),IF('People_Inputs'!$E$38="MGMT",'Payroll'!AN566,0),IF('People_Inputs'!$E$39="MGMT",'Payroll'!AN586,0),IF('People_Inputs'!$E$40="MGMT",'Payroll'!AN606,0),IF('People_Inputs'!$E$41="MGMT",'Payroll'!AN626,0),IF('People_Inputs'!$E$42="MGMT",'Payroll'!AN646,0),IF('People_Inputs'!$E$43="MGMT",'Payroll'!AN666,0),IF('People_Inputs'!$E$44="MGMT",'Payroll'!AN686,0),IF('People_Inputs'!$E$45="MGMT",'Payroll'!AN706,0),IF('People_Inputs'!$E$46="MGMT",'Payroll'!AN726,0),IF('People_Inputs'!$E$47="MGMT",'Payroll'!AN746,0),IF('People_Inputs'!$E$48="MGMT",'Payroll'!AN766,0),IF('People_Inputs'!$E$49="MGMT",'Payroll'!AN786,0),IF('People_Inputs'!$E$50="MGMT",'Payroll'!AN806,0),IF('People_Inputs'!$E$51="MGMT",'Payroll'!AN826,0),IF('People_Inputs'!$E$52="MGMT",'Payroll'!AN846,0),IF('People_Inputs'!$E$53="MGMT",'Payroll'!AN866,0),IF('People_Inputs'!$E$54="MGMT",'Payroll'!AN886,0),IF('People_Inputs'!$E$55="MGMT",'Payroll'!AN906,0),IF('People_Inputs'!$E$56="MGMT",'Payroll'!AN926,0),IF('People_Inputs'!$E$57="MGMT",'Payroll'!AN946,0),IF('People_Inputs'!$E$58="MGMT",'Payroll'!AN966,0),IF('People_Inputs'!$E$59="MGMT",'Payroll'!AN986,0),IF('People_Inputs'!$E$60="MGMT",'Payroll'!AN1006,0),IF('People_Inputs'!$E$61="MGMT",'Payroll'!AN1026,0),IF('People_Inputs'!$E$62="MGMT",'Payroll'!AN1046,0),IF('People_Inputs'!$E$63="MGMT",'Payroll'!AN1066,0),IF('People_Inputs'!$E$64="MGMT",'Payroll'!AN1086,0),IF('People_Inputs'!$E$65="MGMT",'Payroll'!AN1106,0),IF('People_Inputs'!$E$66="MGMT",'Payroll'!AN1126,0),IF('People_Inputs'!$E$67="MGMT",'Payroll'!AN1146,0),IF('People_Inputs'!$E$68="MGMT",'Payroll'!AN1166,0),IF('People_Inputs'!$E$69="MGMT",'Payroll'!AN1186,0),IF('People_Inputs'!$E$70="MGMT",'Payroll'!AN1206,0))</f>
        <v>12725.786511656246</v>
      </c>
      <c r="AO11" s="35">
        <f>SUM(IF('People_Inputs'!$E$11="MGMT",'Payroll'!AO26,0),IF('People_Inputs'!$E$12="MGMT",'Payroll'!AO46,0),IF('People_Inputs'!$E$13="MGMT",'Payroll'!AO66,0),IF('People_Inputs'!$E$14="MGMT",'Payroll'!AO86,0),IF('People_Inputs'!$E$15="MGMT",'Payroll'!AO106,0),IF('People_Inputs'!$E$16="MGMT",'Payroll'!AO126,0),IF('People_Inputs'!$E$17="MGMT",'Payroll'!AO146,0),IF('People_Inputs'!$E$18="MGMT",'Payroll'!AO166,0),IF('People_Inputs'!$E$19="MGMT",'Payroll'!AO186,0),IF('People_Inputs'!$E$20="MGMT",'Payroll'!AO206,0),IF('People_Inputs'!$E$21="MGMT",'Payroll'!AO226,0),IF('People_Inputs'!$E$22="MGMT",'Payroll'!AO246,0),IF('People_Inputs'!$E$23="MGMT",'Payroll'!AO266,0),IF('People_Inputs'!$E$24="MGMT",'Payroll'!AO286,0),IF('People_Inputs'!$E$25="MGMT",'Payroll'!AO306,0),IF('People_Inputs'!$E$26="MGMT",'Payroll'!AO326,0),IF('People_Inputs'!$E$27="MGMT",'Payroll'!AO346,0),IF('People_Inputs'!$E$28="MGMT",'Payroll'!AO366,0),IF('People_Inputs'!$E$29="MGMT",'Payroll'!AO386,0),IF('People_Inputs'!$E$30="MGMT",'Payroll'!AO406,0),IF('People_Inputs'!$E$31="MGMT",'Payroll'!AO426,0),IF('People_Inputs'!$E$32="MGMT",'Payroll'!AO446,0),IF('People_Inputs'!$E$33="MGMT",'Payroll'!AO466,0),IF('People_Inputs'!$E$34="MGMT",'Payroll'!AO486,0),IF('People_Inputs'!$E$35="MGMT",'Payroll'!AO506,0),IF('People_Inputs'!$E$36="MGMT",'Payroll'!AO526,0),IF('People_Inputs'!$E$37="MGMT",'Payroll'!AO546,0),IF('People_Inputs'!$E$38="MGMT",'Payroll'!AO566,0),IF('People_Inputs'!$E$39="MGMT",'Payroll'!AO586,0),IF('People_Inputs'!$E$40="MGMT",'Payroll'!AO606,0),IF('People_Inputs'!$E$41="MGMT",'Payroll'!AO626,0),IF('People_Inputs'!$E$42="MGMT",'Payroll'!AO646,0),IF('People_Inputs'!$E$43="MGMT",'Payroll'!AO666,0),IF('People_Inputs'!$E$44="MGMT",'Payroll'!AO686,0),IF('People_Inputs'!$E$45="MGMT",'Payroll'!AO706,0),IF('People_Inputs'!$E$46="MGMT",'Payroll'!AO726,0),IF('People_Inputs'!$E$47="MGMT",'Payroll'!AO746,0),IF('People_Inputs'!$E$48="MGMT",'Payroll'!AO766,0),IF('People_Inputs'!$E$49="MGMT",'Payroll'!AO786,0),IF('People_Inputs'!$E$50="MGMT",'Payroll'!AO806,0),IF('People_Inputs'!$E$51="MGMT",'Payroll'!AO826,0),IF('People_Inputs'!$E$52="MGMT",'Payroll'!AO846,0),IF('People_Inputs'!$E$53="MGMT",'Payroll'!AO866,0),IF('People_Inputs'!$E$54="MGMT",'Payroll'!AO886,0),IF('People_Inputs'!$E$55="MGMT",'Payroll'!AO906,0),IF('People_Inputs'!$E$56="MGMT",'Payroll'!AO926,0),IF('People_Inputs'!$E$57="MGMT",'Payroll'!AO946,0),IF('People_Inputs'!$E$58="MGMT",'Payroll'!AO966,0),IF('People_Inputs'!$E$59="MGMT",'Payroll'!AO986,0),IF('People_Inputs'!$E$60="MGMT",'Payroll'!AO1006,0),IF('People_Inputs'!$E$61="MGMT",'Payroll'!AO1026,0),IF('People_Inputs'!$E$62="MGMT",'Payroll'!AO1046,0),IF('People_Inputs'!$E$63="MGMT",'Payroll'!AO1066,0),IF('People_Inputs'!$E$64="MGMT",'Payroll'!AO1086,0),IF('People_Inputs'!$E$65="MGMT",'Payroll'!AO1106,0),IF('People_Inputs'!$E$66="MGMT",'Payroll'!AO1126,0),IF('People_Inputs'!$E$67="MGMT",'Payroll'!AO1146,0),IF('People_Inputs'!$E$68="MGMT",'Payroll'!AO1166,0),IF('People_Inputs'!$E$69="MGMT",'Payroll'!AO1186,0),IF('People_Inputs'!$E$70="MGMT",'Payroll'!AO1206,0))</f>
        <v>12725.786511656246</v>
      </c>
      <c r="AP11" s="35">
        <f>SUM(IF('People_Inputs'!$E$11="MGMT",'Payroll'!AP26,0),IF('People_Inputs'!$E$12="MGMT",'Payroll'!AP46,0),IF('People_Inputs'!$E$13="MGMT",'Payroll'!AP66,0),IF('People_Inputs'!$E$14="MGMT",'Payroll'!AP86,0),IF('People_Inputs'!$E$15="MGMT",'Payroll'!AP106,0),IF('People_Inputs'!$E$16="MGMT",'Payroll'!AP126,0),IF('People_Inputs'!$E$17="MGMT",'Payroll'!AP146,0),IF('People_Inputs'!$E$18="MGMT",'Payroll'!AP166,0),IF('People_Inputs'!$E$19="MGMT",'Payroll'!AP186,0),IF('People_Inputs'!$E$20="MGMT",'Payroll'!AP206,0),IF('People_Inputs'!$E$21="MGMT",'Payroll'!AP226,0),IF('People_Inputs'!$E$22="MGMT",'Payroll'!AP246,0),IF('People_Inputs'!$E$23="MGMT",'Payroll'!AP266,0),IF('People_Inputs'!$E$24="MGMT",'Payroll'!AP286,0),IF('People_Inputs'!$E$25="MGMT",'Payroll'!AP306,0),IF('People_Inputs'!$E$26="MGMT",'Payroll'!AP326,0),IF('People_Inputs'!$E$27="MGMT",'Payroll'!AP346,0),IF('People_Inputs'!$E$28="MGMT",'Payroll'!AP366,0),IF('People_Inputs'!$E$29="MGMT",'Payroll'!AP386,0),IF('People_Inputs'!$E$30="MGMT",'Payroll'!AP406,0),IF('People_Inputs'!$E$31="MGMT",'Payroll'!AP426,0),IF('People_Inputs'!$E$32="MGMT",'Payroll'!AP446,0),IF('People_Inputs'!$E$33="MGMT",'Payroll'!AP466,0),IF('People_Inputs'!$E$34="MGMT",'Payroll'!AP486,0),IF('People_Inputs'!$E$35="MGMT",'Payroll'!AP506,0),IF('People_Inputs'!$E$36="MGMT",'Payroll'!AP526,0),IF('People_Inputs'!$E$37="MGMT",'Payroll'!AP546,0),IF('People_Inputs'!$E$38="MGMT",'Payroll'!AP566,0),IF('People_Inputs'!$E$39="MGMT",'Payroll'!AP586,0),IF('People_Inputs'!$E$40="MGMT",'Payroll'!AP606,0),IF('People_Inputs'!$E$41="MGMT",'Payroll'!AP626,0),IF('People_Inputs'!$E$42="MGMT",'Payroll'!AP646,0),IF('People_Inputs'!$E$43="MGMT",'Payroll'!AP666,0),IF('People_Inputs'!$E$44="MGMT",'Payroll'!AP686,0),IF('People_Inputs'!$E$45="MGMT",'Payroll'!AP706,0),IF('People_Inputs'!$E$46="MGMT",'Payroll'!AP726,0),IF('People_Inputs'!$E$47="MGMT",'Payroll'!AP746,0),IF('People_Inputs'!$E$48="MGMT",'Payroll'!AP766,0),IF('People_Inputs'!$E$49="MGMT",'Payroll'!AP786,0),IF('People_Inputs'!$E$50="MGMT",'Payroll'!AP806,0),IF('People_Inputs'!$E$51="MGMT",'Payroll'!AP826,0),IF('People_Inputs'!$E$52="MGMT",'Payroll'!AP846,0),IF('People_Inputs'!$E$53="MGMT",'Payroll'!AP866,0),IF('People_Inputs'!$E$54="MGMT",'Payroll'!AP886,0),IF('People_Inputs'!$E$55="MGMT",'Payroll'!AP906,0),IF('People_Inputs'!$E$56="MGMT",'Payroll'!AP926,0),IF('People_Inputs'!$E$57="MGMT",'Payroll'!AP946,0),IF('People_Inputs'!$E$58="MGMT",'Payroll'!AP966,0),IF('People_Inputs'!$E$59="MGMT",'Payroll'!AP986,0),IF('People_Inputs'!$E$60="MGMT",'Payroll'!AP1006,0),IF('People_Inputs'!$E$61="MGMT",'Payroll'!AP1026,0),IF('People_Inputs'!$E$62="MGMT",'Payroll'!AP1046,0),IF('People_Inputs'!$E$63="MGMT",'Payroll'!AP1066,0),IF('People_Inputs'!$E$64="MGMT",'Payroll'!AP1086,0),IF('People_Inputs'!$E$65="MGMT",'Payroll'!AP1106,0),IF('People_Inputs'!$E$66="MGMT",'Payroll'!AP1126,0),IF('People_Inputs'!$E$67="MGMT",'Payroll'!AP1146,0),IF('People_Inputs'!$E$68="MGMT",'Payroll'!AP1166,0),IF('People_Inputs'!$E$69="MGMT",'Payroll'!AP1186,0),IF('People_Inputs'!$E$70="MGMT",'Payroll'!AP1206,0))</f>
        <v>12725.786511656246</v>
      </c>
      <c r="AQ11" s="35">
        <f>SUM(IF('People_Inputs'!$E$11="MGMT",'Payroll'!AQ26,0),IF('People_Inputs'!$E$12="MGMT",'Payroll'!AQ46,0),IF('People_Inputs'!$E$13="MGMT",'Payroll'!AQ66,0),IF('People_Inputs'!$E$14="MGMT",'Payroll'!AQ86,0),IF('People_Inputs'!$E$15="MGMT",'Payroll'!AQ106,0),IF('People_Inputs'!$E$16="MGMT",'Payroll'!AQ126,0),IF('People_Inputs'!$E$17="MGMT",'Payroll'!AQ146,0),IF('People_Inputs'!$E$18="MGMT",'Payroll'!AQ166,0),IF('People_Inputs'!$E$19="MGMT",'Payroll'!AQ186,0),IF('People_Inputs'!$E$20="MGMT",'Payroll'!AQ206,0),IF('People_Inputs'!$E$21="MGMT",'Payroll'!AQ226,0),IF('People_Inputs'!$E$22="MGMT",'Payroll'!AQ246,0),IF('People_Inputs'!$E$23="MGMT",'Payroll'!AQ266,0),IF('People_Inputs'!$E$24="MGMT",'Payroll'!AQ286,0),IF('People_Inputs'!$E$25="MGMT",'Payroll'!AQ306,0),IF('People_Inputs'!$E$26="MGMT",'Payroll'!AQ326,0),IF('People_Inputs'!$E$27="MGMT",'Payroll'!AQ346,0),IF('People_Inputs'!$E$28="MGMT",'Payroll'!AQ366,0),IF('People_Inputs'!$E$29="MGMT",'Payroll'!AQ386,0),IF('People_Inputs'!$E$30="MGMT",'Payroll'!AQ406,0),IF('People_Inputs'!$E$31="MGMT",'Payroll'!AQ426,0),IF('People_Inputs'!$E$32="MGMT",'Payroll'!AQ446,0),IF('People_Inputs'!$E$33="MGMT",'Payroll'!AQ466,0),IF('People_Inputs'!$E$34="MGMT",'Payroll'!AQ486,0),IF('People_Inputs'!$E$35="MGMT",'Payroll'!AQ506,0),IF('People_Inputs'!$E$36="MGMT",'Payroll'!AQ526,0),IF('People_Inputs'!$E$37="MGMT",'Payroll'!AQ546,0),IF('People_Inputs'!$E$38="MGMT",'Payroll'!AQ566,0),IF('People_Inputs'!$E$39="MGMT",'Payroll'!AQ586,0),IF('People_Inputs'!$E$40="MGMT",'Payroll'!AQ606,0),IF('People_Inputs'!$E$41="MGMT",'Payroll'!AQ626,0),IF('People_Inputs'!$E$42="MGMT",'Payroll'!AQ646,0),IF('People_Inputs'!$E$43="MGMT",'Payroll'!AQ666,0),IF('People_Inputs'!$E$44="MGMT",'Payroll'!AQ686,0),IF('People_Inputs'!$E$45="MGMT",'Payroll'!AQ706,0),IF('People_Inputs'!$E$46="MGMT",'Payroll'!AQ726,0),IF('People_Inputs'!$E$47="MGMT",'Payroll'!AQ746,0),IF('People_Inputs'!$E$48="MGMT",'Payroll'!AQ766,0),IF('People_Inputs'!$E$49="MGMT",'Payroll'!AQ786,0),IF('People_Inputs'!$E$50="MGMT",'Payroll'!AQ806,0),IF('People_Inputs'!$E$51="MGMT",'Payroll'!AQ826,0),IF('People_Inputs'!$E$52="MGMT",'Payroll'!AQ846,0),IF('People_Inputs'!$E$53="MGMT",'Payroll'!AQ866,0),IF('People_Inputs'!$E$54="MGMT",'Payroll'!AQ886,0),IF('People_Inputs'!$E$55="MGMT",'Payroll'!AQ906,0),IF('People_Inputs'!$E$56="MGMT",'Payroll'!AQ926,0),IF('People_Inputs'!$E$57="MGMT",'Payroll'!AQ946,0),IF('People_Inputs'!$E$58="MGMT",'Payroll'!AQ966,0),IF('People_Inputs'!$E$59="MGMT",'Payroll'!AQ986,0),IF('People_Inputs'!$E$60="MGMT",'Payroll'!AQ1006,0),IF('People_Inputs'!$E$61="MGMT",'Payroll'!AQ1026,0),IF('People_Inputs'!$E$62="MGMT",'Payroll'!AQ1046,0),IF('People_Inputs'!$E$63="MGMT",'Payroll'!AQ1066,0),IF('People_Inputs'!$E$64="MGMT",'Payroll'!AQ1086,0),IF('People_Inputs'!$E$65="MGMT",'Payroll'!AQ1106,0),IF('People_Inputs'!$E$66="MGMT",'Payroll'!AQ1126,0),IF('People_Inputs'!$E$67="MGMT",'Payroll'!AQ1146,0),IF('People_Inputs'!$E$68="MGMT",'Payroll'!AQ1166,0),IF('People_Inputs'!$E$69="MGMT",'Payroll'!AQ1186,0),IF('People_Inputs'!$E$70="MGMT",'Payroll'!AQ1206,0))</f>
        <v>12725.786511656246</v>
      </c>
      <c r="AR11" s="35">
        <f>SUM(IF('People_Inputs'!$E$11="MGMT",'Payroll'!AR26,0),IF('People_Inputs'!$E$12="MGMT",'Payroll'!AR46,0),IF('People_Inputs'!$E$13="MGMT",'Payroll'!AR66,0),IF('People_Inputs'!$E$14="MGMT",'Payroll'!AR86,0),IF('People_Inputs'!$E$15="MGMT",'Payroll'!AR106,0),IF('People_Inputs'!$E$16="MGMT",'Payroll'!AR126,0),IF('People_Inputs'!$E$17="MGMT",'Payroll'!AR146,0),IF('People_Inputs'!$E$18="MGMT",'Payroll'!AR166,0),IF('People_Inputs'!$E$19="MGMT",'Payroll'!AR186,0),IF('People_Inputs'!$E$20="MGMT",'Payroll'!AR206,0),IF('People_Inputs'!$E$21="MGMT",'Payroll'!AR226,0),IF('People_Inputs'!$E$22="MGMT",'Payroll'!AR246,0),IF('People_Inputs'!$E$23="MGMT",'Payroll'!AR266,0),IF('People_Inputs'!$E$24="MGMT",'Payroll'!AR286,0),IF('People_Inputs'!$E$25="MGMT",'Payroll'!AR306,0),IF('People_Inputs'!$E$26="MGMT",'Payroll'!AR326,0),IF('People_Inputs'!$E$27="MGMT",'Payroll'!AR346,0),IF('People_Inputs'!$E$28="MGMT",'Payroll'!AR366,0),IF('People_Inputs'!$E$29="MGMT",'Payroll'!AR386,0),IF('People_Inputs'!$E$30="MGMT",'Payroll'!AR406,0),IF('People_Inputs'!$E$31="MGMT",'Payroll'!AR426,0),IF('People_Inputs'!$E$32="MGMT",'Payroll'!AR446,0),IF('People_Inputs'!$E$33="MGMT",'Payroll'!AR466,0),IF('People_Inputs'!$E$34="MGMT",'Payroll'!AR486,0),IF('People_Inputs'!$E$35="MGMT",'Payroll'!AR506,0),IF('People_Inputs'!$E$36="MGMT",'Payroll'!AR526,0),IF('People_Inputs'!$E$37="MGMT",'Payroll'!AR546,0),IF('People_Inputs'!$E$38="MGMT",'Payroll'!AR566,0),IF('People_Inputs'!$E$39="MGMT",'Payroll'!AR586,0),IF('People_Inputs'!$E$40="MGMT",'Payroll'!AR606,0),IF('People_Inputs'!$E$41="MGMT",'Payroll'!AR626,0),IF('People_Inputs'!$E$42="MGMT",'Payroll'!AR646,0),IF('People_Inputs'!$E$43="MGMT",'Payroll'!AR666,0),IF('People_Inputs'!$E$44="MGMT",'Payroll'!AR686,0),IF('People_Inputs'!$E$45="MGMT",'Payroll'!AR706,0),IF('People_Inputs'!$E$46="MGMT",'Payroll'!AR726,0),IF('People_Inputs'!$E$47="MGMT",'Payroll'!AR746,0),IF('People_Inputs'!$E$48="MGMT",'Payroll'!AR766,0),IF('People_Inputs'!$E$49="MGMT",'Payroll'!AR786,0),IF('People_Inputs'!$E$50="MGMT",'Payroll'!AR806,0),IF('People_Inputs'!$E$51="MGMT",'Payroll'!AR826,0),IF('People_Inputs'!$E$52="MGMT",'Payroll'!AR846,0),IF('People_Inputs'!$E$53="MGMT",'Payroll'!AR866,0),IF('People_Inputs'!$E$54="MGMT",'Payroll'!AR886,0),IF('People_Inputs'!$E$55="MGMT",'Payroll'!AR906,0),IF('People_Inputs'!$E$56="MGMT",'Payroll'!AR926,0),IF('People_Inputs'!$E$57="MGMT",'Payroll'!AR946,0),IF('People_Inputs'!$E$58="MGMT",'Payroll'!AR966,0),IF('People_Inputs'!$E$59="MGMT",'Payroll'!AR986,0),IF('People_Inputs'!$E$60="MGMT",'Payroll'!AR1006,0),IF('People_Inputs'!$E$61="MGMT",'Payroll'!AR1026,0),IF('People_Inputs'!$E$62="MGMT",'Payroll'!AR1046,0),IF('People_Inputs'!$E$63="MGMT",'Payroll'!AR1066,0),IF('People_Inputs'!$E$64="MGMT",'Payroll'!AR1086,0),IF('People_Inputs'!$E$65="MGMT",'Payroll'!AR1106,0),IF('People_Inputs'!$E$66="MGMT",'Payroll'!AR1126,0),IF('People_Inputs'!$E$67="MGMT",'Payroll'!AR1146,0),IF('People_Inputs'!$E$68="MGMT",'Payroll'!AR1166,0),IF('People_Inputs'!$E$69="MGMT",'Payroll'!AR1186,0),IF('People_Inputs'!$E$70="MGMT",'Payroll'!AR1206,0))</f>
        <v>13181.532529084216</v>
      </c>
      <c r="AS11" s="35">
        <f>SUM(IF('People_Inputs'!$E$11="MGMT",'Payroll'!AS26,0),IF('People_Inputs'!$E$12="MGMT",'Payroll'!AS46,0),IF('People_Inputs'!$E$13="MGMT",'Payroll'!AS66,0),IF('People_Inputs'!$E$14="MGMT",'Payroll'!AS86,0),IF('People_Inputs'!$E$15="MGMT",'Payroll'!AS106,0),IF('People_Inputs'!$E$16="MGMT",'Payroll'!AS126,0),IF('People_Inputs'!$E$17="MGMT",'Payroll'!AS146,0),IF('People_Inputs'!$E$18="MGMT",'Payroll'!AS166,0),IF('People_Inputs'!$E$19="MGMT",'Payroll'!AS186,0),IF('People_Inputs'!$E$20="MGMT",'Payroll'!AS206,0),IF('People_Inputs'!$E$21="MGMT",'Payroll'!AS226,0),IF('People_Inputs'!$E$22="MGMT",'Payroll'!AS246,0),IF('People_Inputs'!$E$23="MGMT",'Payroll'!AS266,0),IF('People_Inputs'!$E$24="MGMT",'Payroll'!AS286,0),IF('People_Inputs'!$E$25="MGMT",'Payroll'!AS306,0),IF('People_Inputs'!$E$26="MGMT",'Payroll'!AS326,0),IF('People_Inputs'!$E$27="MGMT",'Payroll'!AS346,0),IF('People_Inputs'!$E$28="MGMT",'Payroll'!AS366,0),IF('People_Inputs'!$E$29="MGMT",'Payroll'!AS386,0),IF('People_Inputs'!$E$30="MGMT",'Payroll'!AS406,0),IF('People_Inputs'!$E$31="MGMT",'Payroll'!AS426,0),IF('People_Inputs'!$E$32="MGMT",'Payroll'!AS446,0),IF('People_Inputs'!$E$33="MGMT",'Payroll'!AS466,0),IF('People_Inputs'!$E$34="MGMT",'Payroll'!AS486,0),IF('People_Inputs'!$E$35="MGMT",'Payroll'!AS506,0),IF('People_Inputs'!$E$36="MGMT",'Payroll'!AS526,0),IF('People_Inputs'!$E$37="MGMT",'Payroll'!AS546,0),IF('People_Inputs'!$E$38="MGMT",'Payroll'!AS566,0),IF('People_Inputs'!$E$39="MGMT",'Payroll'!AS586,0),IF('People_Inputs'!$E$40="MGMT",'Payroll'!AS606,0),IF('People_Inputs'!$E$41="MGMT",'Payroll'!AS626,0),IF('People_Inputs'!$E$42="MGMT",'Payroll'!AS646,0),IF('People_Inputs'!$E$43="MGMT",'Payroll'!AS666,0),IF('People_Inputs'!$E$44="MGMT",'Payroll'!AS686,0),IF('People_Inputs'!$E$45="MGMT",'Payroll'!AS706,0),IF('People_Inputs'!$E$46="MGMT",'Payroll'!AS726,0),IF('People_Inputs'!$E$47="MGMT",'Payroll'!AS746,0),IF('People_Inputs'!$E$48="MGMT",'Payroll'!AS766,0),IF('People_Inputs'!$E$49="MGMT",'Payroll'!AS786,0),IF('People_Inputs'!$E$50="MGMT",'Payroll'!AS806,0),IF('People_Inputs'!$E$51="MGMT",'Payroll'!AS826,0),IF('People_Inputs'!$E$52="MGMT",'Payroll'!AS846,0),IF('People_Inputs'!$E$53="MGMT",'Payroll'!AS866,0),IF('People_Inputs'!$E$54="MGMT",'Payroll'!AS886,0),IF('People_Inputs'!$E$55="MGMT",'Payroll'!AS906,0),IF('People_Inputs'!$E$56="MGMT",'Payroll'!AS926,0),IF('People_Inputs'!$E$57="MGMT",'Payroll'!AS946,0),IF('People_Inputs'!$E$58="MGMT",'Payroll'!AS966,0),IF('People_Inputs'!$E$59="MGMT",'Payroll'!AS986,0),IF('People_Inputs'!$E$60="MGMT",'Payroll'!AS1006,0),IF('People_Inputs'!$E$61="MGMT",'Payroll'!AS1026,0),IF('People_Inputs'!$E$62="MGMT",'Payroll'!AS1046,0),IF('People_Inputs'!$E$63="MGMT",'Payroll'!AS1066,0),IF('People_Inputs'!$E$64="MGMT",'Payroll'!AS1086,0),IF('People_Inputs'!$E$65="MGMT",'Payroll'!AS1106,0),IF('People_Inputs'!$E$66="MGMT",'Payroll'!AS1126,0),IF('People_Inputs'!$E$67="MGMT",'Payroll'!AS1146,0),IF('People_Inputs'!$E$68="MGMT",'Payroll'!AS1166,0),IF('People_Inputs'!$E$69="MGMT",'Payroll'!AS1186,0),IF('People_Inputs'!$E$70="MGMT",'Payroll'!AS1206,0))</f>
        <v>13181.532529084216</v>
      </c>
      <c r="AT11" s="35">
        <f>SUM(IF('People_Inputs'!$E$11="MGMT",'Payroll'!AT26,0),IF('People_Inputs'!$E$12="MGMT",'Payroll'!AT46,0),IF('People_Inputs'!$E$13="MGMT",'Payroll'!AT66,0),IF('People_Inputs'!$E$14="MGMT",'Payroll'!AT86,0),IF('People_Inputs'!$E$15="MGMT",'Payroll'!AT106,0),IF('People_Inputs'!$E$16="MGMT",'Payroll'!AT126,0),IF('People_Inputs'!$E$17="MGMT",'Payroll'!AT146,0),IF('People_Inputs'!$E$18="MGMT",'Payroll'!AT166,0),IF('People_Inputs'!$E$19="MGMT",'Payroll'!AT186,0),IF('People_Inputs'!$E$20="MGMT",'Payroll'!AT206,0),IF('People_Inputs'!$E$21="MGMT",'Payroll'!AT226,0),IF('People_Inputs'!$E$22="MGMT",'Payroll'!AT246,0),IF('People_Inputs'!$E$23="MGMT",'Payroll'!AT266,0),IF('People_Inputs'!$E$24="MGMT",'Payroll'!AT286,0),IF('People_Inputs'!$E$25="MGMT",'Payroll'!AT306,0),IF('People_Inputs'!$E$26="MGMT",'Payroll'!AT326,0),IF('People_Inputs'!$E$27="MGMT",'Payroll'!AT346,0),IF('People_Inputs'!$E$28="MGMT",'Payroll'!AT366,0),IF('People_Inputs'!$E$29="MGMT",'Payroll'!AT386,0),IF('People_Inputs'!$E$30="MGMT",'Payroll'!AT406,0),IF('People_Inputs'!$E$31="MGMT",'Payroll'!AT426,0),IF('People_Inputs'!$E$32="MGMT",'Payroll'!AT446,0),IF('People_Inputs'!$E$33="MGMT",'Payroll'!AT466,0),IF('People_Inputs'!$E$34="MGMT",'Payroll'!AT486,0),IF('People_Inputs'!$E$35="MGMT",'Payroll'!AT506,0),IF('People_Inputs'!$E$36="MGMT",'Payroll'!AT526,0),IF('People_Inputs'!$E$37="MGMT",'Payroll'!AT546,0),IF('People_Inputs'!$E$38="MGMT",'Payroll'!AT566,0),IF('People_Inputs'!$E$39="MGMT",'Payroll'!AT586,0),IF('People_Inputs'!$E$40="MGMT",'Payroll'!AT606,0),IF('People_Inputs'!$E$41="MGMT",'Payroll'!AT626,0),IF('People_Inputs'!$E$42="MGMT",'Payroll'!AT646,0),IF('People_Inputs'!$E$43="MGMT",'Payroll'!AT666,0),IF('People_Inputs'!$E$44="MGMT",'Payroll'!AT686,0),IF('People_Inputs'!$E$45="MGMT",'Payroll'!AT706,0),IF('People_Inputs'!$E$46="MGMT",'Payroll'!AT726,0),IF('People_Inputs'!$E$47="MGMT",'Payroll'!AT746,0),IF('People_Inputs'!$E$48="MGMT",'Payroll'!AT766,0),IF('People_Inputs'!$E$49="MGMT",'Payroll'!AT786,0),IF('People_Inputs'!$E$50="MGMT",'Payroll'!AT806,0),IF('People_Inputs'!$E$51="MGMT",'Payroll'!AT826,0),IF('People_Inputs'!$E$52="MGMT",'Payroll'!AT846,0),IF('People_Inputs'!$E$53="MGMT",'Payroll'!AT866,0),IF('People_Inputs'!$E$54="MGMT",'Payroll'!AT886,0),IF('People_Inputs'!$E$55="MGMT",'Payroll'!AT906,0),IF('People_Inputs'!$E$56="MGMT",'Payroll'!AT926,0),IF('People_Inputs'!$E$57="MGMT",'Payroll'!AT946,0),IF('People_Inputs'!$E$58="MGMT",'Payroll'!AT966,0),IF('People_Inputs'!$E$59="MGMT",'Payroll'!AT986,0),IF('People_Inputs'!$E$60="MGMT",'Payroll'!AT1006,0),IF('People_Inputs'!$E$61="MGMT",'Payroll'!AT1026,0),IF('People_Inputs'!$E$62="MGMT",'Payroll'!AT1046,0),IF('People_Inputs'!$E$63="MGMT",'Payroll'!AT1066,0),IF('People_Inputs'!$E$64="MGMT",'Payroll'!AT1086,0),IF('People_Inputs'!$E$65="MGMT",'Payroll'!AT1106,0),IF('People_Inputs'!$E$66="MGMT",'Payroll'!AT1126,0),IF('People_Inputs'!$E$67="MGMT",'Payroll'!AT1146,0),IF('People_Inputs'!$E$68="MGMT",'Payroll'!AT1166,0),IF('People_Inputs'!$E$69="MGMT",'Payroll'!AT1186,0),IF('People_Inputs'!$E$70="MGMT",'Payroll'!AT1206,0))</f>
        <v>13181.532529084216</v>
      </c>
      <c r="AU11" s="35">
        <f>SUM(IF('People_Inputs'!$E$11="MGMT",'Payroll'!AU26,0),IF('People_Inputs'!$E$12="MGMT",'Payroll'!AU46,0),IF('People_Inputs'!$E$13="MGMT",'Payroll'!AU66,0),IF('People_Inputs'!$E$14="MGMT",'Payroll'!AU86,0),IF('People_Inputs'!$E$15="MGMT",'Payroll'!AU106,0),IF('People_Inputs'!$E$16="MGMT",'Payroll'!AU126,0),IF('People_Inputs'!$E$17="MGMT",'Payroll'!AU146,0),IF('People_Inputs'!$E$18="MGMT",'Payroll'!AU166,0),IF('People_Inputs'!$E$19="MGMT",'Payroll'!AU186,0),IF('People_Inputs'!$E$20="MGMT",'Payroll'!AU206,0),IF('People_Inputs'!$E$21="MGMT",'Payroll'!AU226,0),IF('People_Inputs'!$E$22="MGMT",'Payroll'!AU246,0),IF('People_Inputs'!$E$23="MGMT",'Payroll'!AU266,0),IF('People_Inputs'!$E$24="MGMT",'Payroll'!AU286,0),IF('People_Inputs'!$E$25="MGMT",'Payroll'!AU306,0),IF('People_Inputs'!$E$26="MGMT",'Payroll'!AU326,0),IF('People_Inputs'!$E$27="MGMT",'Payroll'!AU346,0),IF('People_Inputs'!$E$28="MGMT",'Payroll'!AU366,0),IF('People_Inputs'!$E$29="MGMT",'Payroll'!AU386,0),IF('People_Inputs'!$E$30="MGMT",'Payroll'!AU406,0),IF('People_Inputs'!$E$31="MGMT",'Payroll'!AU426,0),IF('People_Inputs'!$E$32="MGMT",'Payroll'!AU446,0),IF('People_Inputs'!$E$33="MGMT",'Payroll'!AU466,0),IF('People_Inputs'!$E$34="MGMT",'Payroll'!AU486,0),IF('People_Inputs'!$E$35="MGMT",'Payroll'!AU506,0),IF('People_Inputs'!$E$36="MGMT",'Payroll'!AU526,0),IF('People_Inputs'!$E$37="MGMT",'Payroll'!AU546,0),IF('People_Inputs'!$E$38="MGMT",'Payroll'!AU566,0),IF('People_Inputs'!$E$39="MGMT",'Payroll'!AU586,0),IF('People_Inputs'!$E$40="MGMT",'Payroll'!AU606,0),IF('People_Inputs'!$E$41="MGMT",'Payroll'!AU626,0),IF('People_Inputs'!$E$42="MGMT",'Payroll'!AU646,0),IF('People_Inputs'!$E$43="MGMT",'Payroll'!AU666,0),IF('People_Inputs'!$E$44="MGMT",'Payroll'!AU686,0),IF('People_Inputs'!$E$45="MGMT",'Payroll'!AU706,0),IF('People_Inputs'!$E$46="MGMT",'Payroll'!AU726,0),IF('People_Inputs'!$E$47="MGMT",'Payroll'!AU746,0),IF('People_Inputs'!$E$48="MGMT",'Payroll'!AU766,0),IF('People_Inputs'!$E$49="MGMT",'Payroll'!AU786,0),IF('People_Inputs'!$E$50="MGMT",'Payroll'!AU806,0),IF('People_Inputs'!$E$51="MGMT",'Payroll'!AU826,0),IF('People_Inputs'!$E$52="MGMT",'Payroll'!AU846,0),IF('People_Inputs'!$E$53="MGMT",'Payroll'!AU866,0),IF('People_Inputs'!$E$54="MGMT",'Payroll'!AU886,0),IF('People_Inputs'!$E$55="MGMT",'Payroll'!AU906,0),IF('People_Inputs'!$E$56="MGMT",'Payroll'!AU926,0),IF('People_Inputs'!$E$57="MGMT",'Payroll'!AU946,0),IF('People_Inputs'!$E$58="MGMT",'Payroll'!AU966,0),IF('People_Inputs'!$E$59="MGMT",'Payroll'!AU986,0),IF('People_Inputs'!$E$60="MGMT",'Payroll'!AU1006,0),IF('People_Inputs'!$E$61="MGMT",'Payroll'!AU1026,0),IF('People_Inputs'!$E$62="MGMT",'Payroll'!AU1046,0),IF('People_Inputs'!$E$63="MGMT",'Payroll'!AU1066,0),IF('People_Inputs'!$E$64="MGMT",'Payroll'!AU1086,0),IF('People_Inputs'!$E$65="MGMT",'Payroll'!AU1106,0),IF('People_Inputs'!$E$66="MGMT",'Payroll'!AU1126,0),IF('People_Inputs'!$E$67="MGMT",'Payroll'!AU1146,0),IF('People_Inputs'!$E$68="MGMT",'Payroll'!AU1166,0),IF('People_Inputs'!$E$69="MGMT",'Payroll'!AU1186,0),IF('People_Inputs'!$E$70="MGMT",'Payroll'!AU1206,0))</f>
        <v>13181.532529084216</v>
      </c>
      <c r="AV11" s="35">
        <f>SUM(IF('People_Inputs'!$E$11="MGMT",'Payroll'!AV26,0),IF('People_Inputs'!$E$12="MGMT",'Payroll'!AV46,0),IF('People_Inputs'!$E$13="MGMT",'Payroll'!AV66,0),IF('People_Inputs'!$E$14="MGMT",'Payroll'!AV86,0),IF('People_Inputs'!$E$15="MGMT",'Payroll'!AV106,0),IF('People_Inputs'!$E$16="MGMT",'Payroll'!AV126,0),IF('People_Inputs'!$E$17="MGMT",'Payroll'!AV146,0),IF('People_Inputs'!$E$18="MGMT",'Payroll'!AV166,0),IF('People_Inputs'!$E$19="MGMT",'Payroll'!AV186,0),IF('People_Inputs'!$E$20="MGMT",'Payroll'!AV206,0),IF('People_Inputs'!$E$21="MGMT",'Payroll'!AV226,0),IF('People_Inputs'!$E$22="MGMT",'Payroll'!AV246,0),IF('People_Inputs'!$E$23="MGMT",'Payroll'!AV266,0),IF('People_Inputs'!$E$24="MGMT",'Payroll'!AV286,0),IF('People_Inputs'!$E$25="MGMT",'Payroll'!AV306,0),IF('People_Inputs'!$E$26="MGMT",'Payroll'!AV326,0),IF('People_Inputs'!$E$27="MGMT",'Payroll'!AV346,0),IF('People_Inputs'!$E$28="MGMT",'Payroll'!AV366,0),IF('People_Inputs'!$E$29="MGMT",'Payroll'!AV386,0),IF('People_Inputs'!$E$30="MGMT",'Payroll'!AV406,0),IF('People_Inputs'!$E$31="MGMT",'Payroll'!AV426,0),IF('People_Inputs'!$E$32="MGMT",'Payroll'!AV446,0),IF('People_Inputs'!$E$33="MGMT",'Payroll'!AV466,0),IF('People_Inputs'!$E$34="MGMT",'Payroll'!AV486,0),IF('People_Inputs'!$E$35="MGMT",'Payroll'!AV506,0),IF('People_Inputs'!$E$36="MGMT",'Payroll'!AV526,0),IF('People_Inputs'!$E$37="MGMT",'Payroll'!AV546,0),IF('People_Inputs'!$E$38="MGMT",'Payroll'!AV566,0),IF('People_Inputs'!$E$39="MGMT",'Payroll'!AV586,0),IF('People_Inputs'!$E$40="MGMT",'Payroll'!AV606,0),IF('People_Inputs'!$E$41="MGMT",'Payroll'!AV626,0),IF('People_Inputs'!$E$42="MGMT",'Payroll'!AV646,0),IF('People_Inputs'!$E$43="MGMT",'Payroll'!AV666,0),IF('People_Inputs'!$E$44="MGMT",'Payroll'!AV686,0),IF('People_Inputs'!$E$45="MGMT",'Payroll'!AV706,0),IF('People_Inputs'!$E$46="MGMT",'Payroll'!AV726,0),IF('People_Inputs'!$E$47="MGMT",'Payroll'!AV746,0),IF('People_Inputs'!$E$48="MGMT",'Payroll'!AV766,0),IF('People_Inputs'!$E$49="MGMT",'Payroll'!AV786,0),IF('People_Inputs'!$E$50="MGMT",'Payroll'!AV806,0),IF('People_Inputs'!$E$51="MGMT",'Payroll'!AV826,0),IF('People_Inputs'!$E$52="MGMT",'Payroll'!AV846,0),IF('People_Inputs'!$E$53="MGMT",'Payroll'!AV866,0),IF('People_Inputs'!$E$54="MGMT",'Payroll'!AV886,0),IF('People_Inputs'!$E$55="MGMT",'Payroll'!AV906,0),IF('People_Inputs'!$E$56="MGMT",'Payroll'!AV926,0),IF('People_Inputs'!$E$57="MGMT",'Payroll'!AV946,0),IF('People_Inputs'!$E$58="MGMT",'Payroll'!AV966,0),IF('People_Inputs'!$E$59="MGMT",'Payroll'!AV986,0),IF('People_Inputs'!$E$60="MGMT",'Payroll'!AV1006,0),IF('People_Inputs'!$E$61="MGMT",'Payroll'!AV1026,0),IF('People_Inputs'!$E$62="MGMT",'Payroll'!AV1046,0),IF('People_Inputs'!$E$63="MGMT",'Payroll'!AV1066,0),IF('People_Inputs'!$E$64="MGMT",'Payroll'!AV1086,0),IF('People_Inputs'!$E$65="MGMT",'Payroll'!AV1106,0),IF('People_Inputs'!$E$66="MGMT",'Payroll'!AV1126,0),IF('People_Inputs'!$E$67="MGMT",'Payroll'!AV1146,0),IF('People_Inputs'!$E$68="MGMT",'Payroll'!AV1166,0),IF('People_Inputs'!$E$69="MGMT",'Payroll'!AV1186,0),IF('People_Inputs'!$E$70="MGMT",'Payroll'!AV1206,0))</f>
        <v>13181.532529084216</v>
      </c>
      <c r="AW11" s="35">
        <f>SUM(IF('People_Inputs'!$E$11="MGMT",'Payroll'!AW26,0),IF('People_Inputs'!$E$12="MGMT",'Payroll'!AW46,0),IF('People_Inputs'!$E$13="MGMT",'Payroll'!AW66,0),IF('People_Inputs'!$E$14="MGMT",'Payroll'!AW86,0),IF('People_Inputs'!$E$15="MGMT",'Payroll'!AW106,0),IF('People_Inputs'!$E$16="MGMT",'Payroll'!AW126,0),IF('People_Inputs'!$E$17="MGMT",'Payroll'!AW146,0),IF('People_Inputs'!$E$18="MGMT",'Payroll'!AW166,0),IF('People_Inputs'!$E$19="MGMT",'Payroll'!AW186,0),IF('People_Inputs'!$E$20="MGMT",'Payroll'!AW206,0),IF('People_Inputs'!$E$21="MGMT",'Payroll'!AW226,0),IF('People_Inputs'!$E$22="MGMT",'Payroll'!AW246,0),IF('People_Inputs'!$E$23="MGMT",'Payroll'!AW266,0),IF('People_Inputs'!$E$24="MGMT",'Payroll'!AW286,0),IF('People_Inputs'!$E$25="MGMT",'Payroll'!AW306,0),IF('People_Inputs'!$E$26="MGMT",'Payroll'!AW326,0),IF('People_Inputs'!$E$27="MGMT",'Payroll'!AW346,0),IF('People_Inputs'!$E$28="MGMT",'Payroll'!AW366,0),IF('People_Inputs'!$E$29="MGMT",'Payroll'!AW386,0),IF('People_Inputs'!$E$30="MGMT",'Payroll'!AW406,0),IF('People_Inputs'!$E$31="MGMT",'Payroll'!AW426,0),IF('People_Inputs'!$E$32="MGMT",'Payroll'!AW446,0),IF('People_Inputs'!$E$33="MGMT",'Payroll'!AW466,0),IF('People_Inputs'!$E$34="MGMT",'Payroll'!AW486,0),IF('People_Inputs'!$E$35="MGMT",'Payroll'!AW506,0),IF('People_Inputs'!$E$36="MGMT",'Payroll'!AW526,0),IF('People_Inputs'!$E$37="MGMT",'Payroll'!AW546,0),IF('People_Inputs'!$E$38="MGMT",'Payroll'!AW566,0),IF('People_Inputs'!$E$39="MGMT",'Payroll'!AW586,0),IF('People_Inputs'!$E$40="MGMT",'Payroll'!AW606,0),IF('People_Inputs'!$E$41="MGMT",'Payroll'!AW626,0),IF('People_Inputs'!$E$42="MGMT",'Payroll'!AW646,0),IF('People_Inputs'!$E$43="MGMT",'Payroll'!AW666,0),IF('People_Inputs'!$E$44="MGMT",'Payroll'!AW686,0),IF('People_Inputs'!$E$45="MGMT",'Payroll'!AW706,0),IF('People_Inputs'!$E$46="MGMT",'Payroll'!AW726,0),IF('People_Inputs'!$E$47="MGMT",'Payroll'!AW746,0),IF('People_Inputs'!$E$48="MGMT",'Payroll'!AW766,0),IF('People_Inputs'!$E$49="MGMT",'Payroll'!AW786,0),IF('People_Inputs'!$E$50="MGMT",'Payroll'!AW806,0),IF('People_Inputs'!$E$51="MGMT",'Payroll'!AW826,0),IF('People_Inputs'!$E$52="MGMT",'Payroll'!AW846,0),IF('People_Inputs'!$E$53="MGMT",'Payroll'!AW866,0),IF('People_Inputs'!$E$54="MGMT",'Payroll'!AW886,0),IF('People_Inputs'!$E$55="MGMT",'Payroll'!AW906,0),IF('People_Inputs'!$E$56="MGMT",'Payroll'!AW926,0),IF('People_Inputs'!$E$57="MGMT",'Payroll'!AW946,0),IF('People_Inputs'!$E$58="MGMT",'Payroll'!AW966,0),IF('People_Inputs'!$E$59="MGMT",'Payroll'!AW986,0),IF('People_Inputs'!$E$60="MGMT",'Payroll'!AW1006,0),IF('People_Inputs'!$E$61="MGMT",'Payroll'!AW1026,0),IF('People_Inputs'!$E$62="MGMT",'Payroll'!AW1046,0),IF('People_Inputs'!$E$63="MGMT",'Payroll'!AW1066,0),IF('People_Inputs'!$E$64="MGMT",'Payroll'!AW1086,0),IF('People_Inputs'!$E$65="MGMT",'Payroll'!AW1106,0),IF('People_Inputs'!$E$66="MGMT",'Payroll'!AW1126,0),IF('People_Inputs'!$E$67="MGMT",'Payroll'!AW1146,0),IF('People_Inputs'!$E$68="MGMT",'Payroll'!AW1166,0),IF('People_Inputs'!$E$69="MGMT",'Payroll'!AW1186,0),IF('People_Inputs'!$E$70="MGMT",'Payroll'!AW1206,0))</f>
        <v>13181.532529084216</v>
      </c>
      <c r="AX11" s="35">
        <f>SUM(IF('People_Inputs'!$E$11="MGMT",'Payroll'!AX26,0),IF('People_Inputs'!$E$12="MGMT",'Payroll'!AX46,0),IF('People_Inputs'!$E$13="MGMT",'Payroll'!AX66,0),IF('People_Inputs'!$E$14="MGMT",'Payroll'!AX86,0),IF('People_Inputs'!$E$15="MGMT",'Payroll'!AX106,0),IF('People_Inputs'!$E$16="MGMT",'Payroll'!AX126,0),IF('People_Inputs'!$E$17="MGMT",'Payroll'!AX146,0),IF('People_Inputs'!$E$18="MGMT",'Payroll'!AX166,0),IF('People_Inputs'!$E$19="MGMT",'Payroll'!AX186,0),IF('People_Inputs'!$E$20="MGMT",'Payroll'!AX206,0),IF('People_Inputs'!$E$21="MGMT",'Payroll'!AX226,0),IF('People_Inputs'!$E$22="MGMT",'Payroll'!AX246,0),IF('People_Inputs'!$E$23="MGMT",'Payroll'!AX266,0),IF('People_Inputs'!$E$24="MGMT",'Payroll'!AX286,0),IF('People_Inputs'!$E$25="MGMT",'Payroll'!AX306,0),IF('People_Inputs'!$E$26="MGMT",'Payroll'!AX326,0),IF('People_Inputs'!$E$27="MGMT",'Payroll'!AX346,0),IF('People_Inputs'!$E$28="MGMT",'Payroll'!AX366,0),IF('People_Inputs'!$E$29="MGMT",'Payroll'!AX386,0),IF('People_Inputs'!$E$30="MGMT",'Payroll'!AX406,0),IF('People_Inputs'!$E$31="MGMT",'Payroll'!AX426,0),IF('People_Inputs'!$E$32="MGMT",'Payroll'!AX446,0),IF('People_Inputs'!$E$33="MGMT",'Payroll'!AX466,0),IF('People_Inputs'!$E$34="MGMT",'Payroll'!AX486,0),IF('People_Inputs'!$E$35="MGMT",'Payroll'!AX506,0),IF('People_Inputs'!$E$36="MGMT",'Payroll'!AX526,0),IF('People_Inputs'!$E$37="MGMT",'Payroll'!AX546,0),IF('People_Inputs'!$E$38="MGMT",'Payroll'!AX566,0),IF('People_Inputs'!$E$39="MGMT",'Payroll'!AX586,0),IF('People_Inputs'!$E$40="MGMT",'Payroll'!AX606,0),IF('People_Inputs'!$E$41="MGMT",'Payroll'!AX626,0),IF('People_Inputs'!$E$42="MGMT",'Payroll'!AX646,0),IF('People_Inputs'!$E$43="MGMT",'Payroll'!AX666,0),IF('People_Inputs'!$E$44="MGMT",'Payroll'!AX686,0),IF('People_Inputs'!$E$45="MGMT",'Payroll'!AX706,0),IF('People_Inputs'!$E$46="MGMT",'Payroll'!AX726,0),IF('People_Inputs'!$E$47="MGMT",'Payroll'!AX746,0),IF('People_Inputs'!$E$48="MGMT",'Payroll'!AX766,0),IF('People_Inputs'!$E$49="MGMT",'Payroll'!AX786,0),IF('People_Inputs'!$E$50="MGMT",'Payroll'!AX806,0),IF('People_Inputs'!$E$51="MGMT",'Payroll'!AX826,0),IF('People_Inputs'!$E$52="MGMT",'Payroll'!AX846,0),IF('People_Inputs'!$E$53="MGMT",'Payroll'!AX866,0),IF('People_Inputs'!$E$54="MGMT",'Payroll'!AX886,0),IF('People_Inputs'!$E$55="MGMT",'Payroll'!AX906,0),IF('People_Inputs'!$E$56="MGMT",'Payroll'!AX926,0),IF('People_Inputs'!$E$57="MGMT",'Payroll'!AX946,0),IF('People_Inputs'!$E$58="MGMT",'Payroll'!AX966,0),IF('People_Inputs'!$E$59="MGMT",'Payroll'!AX986,0),IF('People_Inputs'!$E$60="MGMT",'Payroll'!AX1006,0),IF('People_Inputs'!$E$61="MGMT",'Payroll'!AX1026,0),IF('People_Inputs'!$E$62="MGMT",'Payroll'!AX1046,0),IF('People_Inputs'!$E$63="MGMT",'Payroll'!AX1066,0),IF('People_Inputs'!$E$64="MGMT",'Payroll'!AX1086,0),IF('People_Inputs'!$E$65="MGMT",'Payroll'!AX1106,0),IF('People_Inputs'!$E$66="MGMT",'Payroll'!AX1126,0),IF('People_Inputs'!$E$67="MGMT",'Payroll'!AX1146,0),IF('People_Inputs'!$E$68="MGMT",'Payroll'!AX1166,0),IF('People_Inputs'!$E$69="MGMT",'Payroll'!AX1186,0),IF('People_Inputs'!$E$70="MGMT",'Payroll'!AX1206,0))</f>
        <v>13181.532529084216</v>
      </c>
      <c r="AY11" s="35">
        <f>SUM(IF('People_Inputs'!$E$11="MGMT",'Payroll'!AY26,0),IF('People_Inputs'!$E$12="MGMT",'Payroll'!AY46,0),IF('People_Inputs'!$E$13="MGMT",'Payroll'!AY66,0),IF('People_Inputs'!$E$14="MGMT",'Payroll'!AY86,0),IF('People_Inputs'!$E$15="MGMT",'Payroll'!AY106,0),IF('People_Inputs'!$E$16="MGMT",'Payroll'!AY126,0),IF('People_Inputs'!$E$17="MGMT",'Payroll'!AY146,0),IF('People_Inputs'!$E$18="MGMT",'Payroll'!AY166,0),IF('People_Inputs'!$E$19="MGMT",'Payroll'!AY186,0),IF('People_Inputs'!$E$20="MGMT",'Payroll'!AY206,0),IF('People_Inputs'!$E$21="MGMT",'Payroll'!AY226,0),IF('People_Inputs'!$E$22="MGMT",'Payroll'!AY246,0),IF('People_Inputs'!$E$23="MGMT",'Payroll'!AY266,0),IF('People_Inputs'!$E$24="MGMT",'Payroll'!AY286,0),IF('People_Inputs'!$E$25="MGMT",'Payroll'!AY306,0),IF('People_Inputs'!$E$26="MGMT",'Payroll'!AY326,0),IF('People_Inputs'!$E$27="MGMT",'Payroll'!AY346,0),IF('People_Inputs'!$E$28="MGMT",'Payroll'!AY366,0),IF('People_Inputs'!$E$29="MGMT",'Payroll'!AY386,0),IF('People_Inputs'!$E$30="MGMT",'Payroll'!AY406,0),IF('People_Inputs'!$E$31="MGMT",'Payroll'!AY426,0),IF('People_Inputs'!$E$32="MGMT",'Payroll'!AY446,0),IF('People_Inputs'!$E$33="MGMT",'Payroll'!AY466,0),IF('People_Inputs'!$E$34="MGMT",'Payroll'!AY486,0),IF('People_Inputs'!$E$35="MGMT",'Payroll'!AY506,0),IF('People_Inputs'!$E$36="MGMT",'Payroll'!AY526,0),IF('People_Inputs'!$E$37="MGMT",'Payroll'!AY546,0),IF('People_Inputs'!$E$38="MGMT",'Payroll'!AY566,0),IF('People_Inputs'!$E$39="MGMT",'Payroll'!AY586,0),IF('People_Inputs'!$E$40="MGMT",'Payroll'!AY606,0),IF('People_Inputs'!$E$41="MGMT",'Payroll'!AY626,0),IF('People_Inputs'!$E$42="MGMT",'Payroll'!AY646,0),IF('People_Inputs'!$E$43="MGMT",'Payroll'!AY666,0),IF('People_Inputs'!$E$44="MGMT",'Payroll'!AY686,0),IF('People_Inputs'!$E$45="MGMT",'Payroll'!AY706,0),IF('People_Inputs'!$E$46="MGMT",'Payroll'!AY726,0),IF('People_Inputs'!$E$47="MGMT",'Payroll'!AY746,0),IF('People_Inputs'!$E$48="MGMT",'Payroll'!AY766,0),IF('People_Inputs'!$E$49="MGMT",'Payroll'!AY786,0),IF('People_Inputs'!$E$50="MGMT",'Payroll'!AY806,0),IF('People_Inputs'!$E$51="MGMT",'Payroll'!AY826,0),IF('People_Inputs'!$E$52="MGMT",'Payroll'!AY846,0),IF('People_Inputs'!$E$53="MGMT",'Payroll'!AY866,0),IF('People_Inputs'!$E$54="MGMT",'Payroll'!AY886,0),IF('People_Inputs'!$E$55="MGMT",'Payroll'!AY906,0),IF('People_Inputs'!$E$56="MGMT",'Payroll'!AY926,0),IF('People_Inputs'!$E$57="MGMT",'Payroll'!AY946,0),IF('People_Inputs'!$E$58="MGMT",'Payroll'!AY966,0),IF('People_Inputs'!$E$59="MGMT",'Payroll'!AY986,0),IF('People_Inputs'!$E$60="MGMT",'Payroll'!AY1006,0),IF('People_Inputs'!$E$61="MGMT",'Payroll'!AY1026,0),IF('People_Inputs'!$E$62="MGMT",'Payroll'!AY1046,0),IF('People_Inputs'!$E$63="MGMT",'Payroll'!AY1066,0),IF('People_Inputs'!$E$64="MGMT",'Payroll'!AY1086,0),IF('People_Inputs'!$E$65="MGMT",'Payroll'!AY1106,0),IF('People_Inputs'!$E$66="MGMT",'Payroll'!AY1126,0),IF('People_Inputs'!$E$67="MGMT",'Payroll'!AY1146,0),IF('People_Inputs'!$E$68="MGMT",'Payroll'!AY1166,0),IF('People_Inputs'!$E$69="MGMT",'Payroll'!AY1186,0),IF('People_Inputs'!$E$70="MGMT",'Payroll'!AY1206,0))</f>
        <v>13181.532529084216</v>
      </c>
      <c r="AZ11" s="35">
        <f>SUM(IF('People_Inputs'!$E$11="MGMT",'Payroll'!AZ26,0),IF('People_Inputs'!$E$12="MGMT",'Payroll'!AZ46,0),IF('People_Inputs'!$E$13="MGMT",'Payroll'!AZ66,0),IF('People_Inputs'!$E$14="MGMT",'Payroll'!AZ86,0),IF('People_Inputs'!$E$15="MGMT",'Payroll'!AZ106,0),IF('People_Inputs'!$E$16="MGMT",'Payroll'!AZ126,0),IF('People_Inputs'!$E$17="MGMT",'Payroll'!AZ146,0),IF('People_Inputs'!$E$18="MGMT",'Payroll'!AZ166,0),IF('People_Inputs'!$E$19="MGMT",'Payroll'!AZ186,0),IF('People_Inputs'!$E$20="MGMT",'Payroll'!AZ206,0),IF('People_Inputs'!$E$21="MGMT",'Payroll'!AZ226,0),IF('People_Inputs'!$E$22="MGMT",'Payroll'!AZ246,0),IF('People_Inputs'!$E$23="MGMT",'Payroll'!AZ266,0),IF('People_Inputs'!$E$24="MGMT",'Payroll'!AZ286,0),IF('People_Inputs'!$E$25="MGMT",'Payroll'!AZ306,0),IF('People_Inputs'!$E$26="MGMT",'Payroll'!AZ326,0),IF('People_Inputs'!$E$27="MGMT",'Payroll'!AZ346,0),IF('People_Inputs'!$E$28="MGMT",'Payroll'!AZ366,0),IF('People_Inputs'!$E$29="MGMT",'Payroll'!AZ386,0),IF('People_Inputs'!$E$30="MGMT",'Payroll'!AZ406,0),IF('People_Inputs'!$E$31="MGMT",'Payroll'!AZ426,0),IF('People_Inputs'!$E$32="MGMT",'Payroll'!AZ446,0),IF('People_Inputs'!$E$33="MGMT",'Payroll'!AZ466,0),IF('People_Inputs'!$E$34="MGMT",'Payroll'!AZ486,0),IF('People_Inputs'!$E$35="MGMT",'Payroll'!AZ506,0),IF('People_Inputs'!$E$36="MGMT",'Payroll'!AZ526,0),IF('People_Inputs'!$E$37="MGMT",'Payroll'!AZ546,0),IF('People_Inputs'!$E$38="MGMT",'Payroll'!AZ566,0),IF('People_Inputs'!$E$39="MGMT",'Payroll'!AZ586,0),IF('People_Inputs'!$E$40="MGMT",'Payroll'!AZ606,0),IF('People_Inputs'!$E$41="MGMT",'Payroll'!AZ626,0),IF('People_Inputs'!$E$42="MGMT",'Payroll'!AZ646,0),IF('People_Inputs'!$E$43="MGMT",'Payroll'!AZ666,0),IF('People_Inputs'!$E$44="MGMT",'Payroll'!AZ686,0),IF('People_Inputs'!$E$45="MGMT",'Payroll'!AZ706,0),IF('People_Inputs'!$E$46="MGMT",'Payroll'!AZ726,0),IF('People_Inputs'!$E$47="MGMT",'Payroll'!AZ746,0),IF('People_Inputs'!$E$48="MGMT",'Payroll'!AZ766,0),IF('People_Inputs'!$E$49="MGMT",'Payroll'!AZ786,0),IF('People_Inputs'!$E$50="MGMT",'Payroll'!AZ806,0),IF('People_Inputs'!$E$51="MGMT",'Payroll'!AZ826,0),IF('People_Inputs'!$E$52="MGMT",'Payroll'!AZ846,0),IF('People_Inputs'!$E$53="MGMT",'Payroll'!AZ866,0),IF('People_Inputs'!$E$54="MGMT",'Payroll'!AZ886,0),IF('People_Inputs'!$E$55="MGMT",'Payroll'!AZ906,0),IF('People_Inputs'!$E$56="MGMT",'Payroll'!AZ926,0),IF('People_Inputs'!$E$57="MGMT",'Payroll'!AZ946,0),IF('People_Inputs'!$E$58="MGMT",'Payroll'!AZ966,0),IF('People_Inputs'!$E$59="MGMT",'Payroll'!AZ986,0),IF('People_Inputs'!$E$60="MGMT",'Payroll'!AZ1006,0),IF('People_Inputs'!$E$61="MGMT",'Payroll'!AZ1026,0),IF('People_Inputs'!$E$62="MGMT",'Payroll'!AZ1046,0),IF('People_Inputs'!$E$63="MGMT",'Payroll'!AZ1066,0),IF('People_Inputs'!$E$64="MGMT",'Payroll'!AZ1086,0),IF('People_Inputs'!$E$65="MGMT",'Payroll'!AZ1106,0),IF('People_Inputs'!$E$66="MGMT",'Payroll'!AZ1126,0),IF('People_Inputs'!$E$67="MGMT",'Payroll'!AZ1146,0),IF('People_Inputs'!$E$68="MGMT",'Payroll'!AZ1166,0),IF('People_Inputs'!$E$69="MGMT",'Payroll'!AZ1186,0),IF('People_Inputs'!$E$70="MGMT",'Payroll'!AZ1206,0))</f>
        <v>13181.532529084216</v>
      </c>
      <c r="BA11" s="35">
        <f>SUM(IF('People_Inputs'!$E$11="MGMT",'Payroll'!BA26,0),IF('People_Inputs'!$E$12="MGMT",'Payroll'!BA46,0),IF('People_Inputs'!$E$13="MGMT",'Payroll'!BA66,0),IF('People_Inputs'!$E$14="MGMT",'Payroll'!BA86,0),IF('People_Inputs'!$E$15="MGMT",'Payroll'!BA106,0),IF('People_Inputs'!$E$16="MGMT",'Payroll'!BA126,0),IF('People_Inputs'!$E$17="MGMT",'Payroll'!BA146,0),IF('People_Inputs'!$E$18="MGMT",'Payroll'!BA166,0),IF('People_Inputs'!$E$19="MGMT",'Payroll'!BA186,0),IF('People_Inputs'!$E$20="MGMT",'Payroll'!BA206,0),IF('People_Inputs'!$E$21="MGMT",'Payroll'!BA226,0),IF('People_Inputs'!$E$22="MGMT",'Payroll'!BA246,0),IF('People_Inputs'!$E$23="MGMT",'Payroll'!BA266,0),IF('People_Inputs'!$E$24="MGMT",'Payroll'!BA286,0),IF('People_Inputs'!$E$25="MGMT",'Payroll'!BA306,0),IF('People_Inputs'!$E$26="MGMT",'Payroll'!BA326,0),IF('People_Inputs'!$E$27="MGMT",'Payroll'!BA346,0),IF('People_Inputs'!$E$28="MGMT",'Payroll'!BA366,0),IF('People_Inputs'!$E$29="MGMT",'Payroll'!BA386,0),IF('People_Inputs'!$E$30="MGMT",'Payroll'!BA406,0),IF('People_Inputs'!$E$31="MGMT",'Payroll'!BA426,0),IF('People_Inputs'!$E$32="MGMT",'Payroll'!BA446,0),IF('People_Inputs'!$E$33="MGMT",'Payroll'!BA466,0),IF('People_Inputs'!$E$34="MGMT",'Payroll'!BA486,0),IF('People_Inputs'!$E$35="MGMT",'Payroll'!BA506,0),IF('People_Inputs'!$E$36="MGMT",'Payroll'!BA526,0),IF('People_Inputs'!$E$37="MGMT",'Payroll'!BA546,0),IF('People_Inputs'!$E$38="MGMT",'Payroll'!BA566,0),IF('People_Inputs'!$E$39="MGMT",'Payroll'!BA586,0),IF('People_Inputs'!$E$40="MGMT",'Payroll'!BA606,0),IF('People_Inputs'!$E$41="MGMT",'Payroll'!BA626,0),IF('People_Inputs'!$E$42="MGMT",'Payroll'!BA646,0),IF('People_Inputs'!$E$43="MGMT",'Payroll'!BA666,0),IF('People_Inputs'!$E$44="MGMT",'Payroll'!BA686,0),IF('People_Inputs'!$E$45="MGMT",'Payroll'!BA706,0),IF('People_Inputs'!$E$46="MGMT",'Payroll'!BA726,0),IF('People_Inputs'!$E$47="MGMT",'Payroll'!BA746,0),IF('People_Inputs'!$E$48="MGMT",'Payroll'!BA766,0),IF('People_Inputs'!$E$49="MGMT",'Payroll'!BA786,0),IF('People_Inputs'!$E$50="MGMT",'Payroll'!BA806,0),IF('People_Inputs'!$E$51="MGMT",'Payroll'!BA826,0),IF('People_Inputs'!$E$52="MGMT",'Payroll'!BA846,0),IF('People_Inputs'!$E$53="MGMT",'Payroll'!BA866,0),IF('People_Inputs'!$E$54="MGMT",'Payroll'!BA886,0),IF('People_Inputs'!$E$55="MGMT",'Payroll'!BA906,0),IF('People_Inputs'!$E$56="MGMT",'Payroll'!BA926,0),IF('People_Inputs'!$E$57="MGMT",'Payroll'!BA946,0),IF('People_Inputs'!$E$58="MGMT",'Payroll'!BA966,0),IF('People_Inputs'!$E$59="MGMT",'Payroll'!BA986,0),IF('People_Inputs'!$E$60="MGMT",'Payroll'!BA1006,0),IF('People_Inputs'!$E$61="MGMT",'Payroll'!BA1026,0),IF('People_Inputs'!$E$62="MGMT",'Payroll'!BA1046,0),IF('People_Inputs'!$E$63="MGMT",'Payroll'!BA1066,0),IF('People_Inputs'!$E$64="MGMT",'Payroll'!BA1086,0),IF('People_Inputs'!$E$65="MGMT",'Payroll'!BA1106,0),IF('People_Inputs'!$E$66="MGMT",'Payroll'!BA1126,0),IF('People_Inputs'!$E$67="MGMT",'Payroll'!BA1146,0),IF('People_Inputs'!$E$68="MGMT",'Payroll'!BA1166,0),IF('People_Inputs'!$E$69="MGMT",'Payroll'!BA1186,0),IF('People_Inputs'!$E$70="MGMT",'Payroll'!BA1206,0))</f>
        <v>13181.532529084216</v>
      </c>
      <c r="BB11" s="35">
        <f>SUM(IF('People_Inputs'!$E$11="MGMT",'Payroll'!BB26,0),IF('People_Inputs'!$E$12="MGMT",'Payroll'!BB46,0),IF('People_Inputs'!$E$13="MGMT",'Payroll'!BB66,0),IF('People_Inputs'!$E$14="MGMT",'Payroll'!BB86,0),IF('People_Inputs'!$E$15="MGMT",'Payroll'!BB106,0),IF('People_Inputs'!$E$16="MGMT",'Payroll'!BB126,0),IF('People_Inputs'!$E$17="MGMT",'Payroll'!BB146,0),IF('People_Inputs'!$E$18="MGMT",'Payroll'!BB166,0),IF('People_Inputs'!$E$19="MGMT",'Payroll'!BB186,0),IF('People_Inputs'!$E$20="MGMT",'Payroll'!BB206,0),IF('People_Inputs'!$E$21="MGMT",'Payroll'!BB226,0),IF('People_Inputs'!$E$22="MGMT",'Payroll'!BB246,0),IF('People_Inputs'!$E$23="MGMT",'Payroll'!BB266,0),IF('People_Inputs'!$E$24="MGMT",'Payroll'!BB286,0),IF('People_Inputs'!$E$25="MGMT",'Payroll'!BB306,0),IF('People_Inputs'!$E$26="MGMT",'Payroll'!BB326,0),IF('People_Inputs'!$E$27="MGMT",'Payroll'!BB346,0),IF('People_Inputs'!$E$28="MGMT",'Payroll'!BB366,0),IF('People_Inputs'!$E$29="MGMT",'Payroll'!BB386,0),IF('People_Inputs'!$E$30="MGMT",'Payroll'!BB406,0),IF('People_Inputs'!$E$31="MGMT",'Payroll'!BB426,0),IF('People_Inputs'!$E$32="MGMT",'Payroll'!BB446,0),IF('People_Inputs'!$E$33="MGMT",'Payroll'!BB466,0),IF('People_Inputs'!$E$34="MGMT",'Payroll'!BB486,0),IF('People_Inputs'!$E$35="MGMT",'Payroll'!BB506,0),IF('People_Inputs'!$E$36="MGMT",'Payroll'!BB526,0),IF('People_Inputs'!$E$37="MGMT",'Payroll'!BB546,0),IF('People_Inputs'!$E$38="MGMT",'Payroll'!BB566,0),IF('People_Inputs'!$E$39="MGMT",'Payroll'!BB586,0),IF('People_Inputs'!$E$40="MGMT",'Payroll'!BB606,0),IF('People_Inputs'!$E$41="MGMT",'Payroll'!BB626,0),IF('People_Inputs'!$E$42="MGMT",'Payroll'!BB646,0),IF('People_Inputs'!$E$43="MGMT",'Payroll'!BB666,0),IF('People_Inputs'!$E$44="MGMT",'Payroll'!BB686,0),IF('People_Inputs'!$E$45="MGMT",'Payroll'!BB706,0),IF('People_Inputs'!$E$46="MGMT",'Payroll'!BB726,0),IF('People_Inputs'!$E$47="MGMT",'Payroll'!BB746,0),IF('People_Inputs'!$E$48="MGMT",'Payroll'!BB766,0),IF('People_Inputs'!$E$49="MGMT",'Payroll'!BB786,0),IF('People_Inputs'!$E$50="MGMT",'Payroll'!BB806,0),IF('People_Inputs'!$E$51="MGMT",'Payroll'!BB826,0),IF('People_Inputs'!$E$52="MGMT",'Payroll'!BB846,0),IF('People_Inputs'!$E$53="MGMT",'Payroll'!BB866,0),IF('People_Inputs'!$E$54="MGMT",'Payroll'!BB886,0),IF('People_Inputs'!$E$55="MGMT",'Payroll'!BB906,0),IF('People_Inputs'!$E$56="MGMT",'Payroll'!BB926,0),IF('People_Inputs'!$E$57="MGMT",'Payroll'!BB946,0),IF('People_Inputs'!$E$58="MGMT",'Payroll'!BB966,0),IF('People_Inputs'!$E$59="MGMT",'Payroll'!BB986,0),IF('People_Inputs'!$E$60="MGMT",'Payroll'!BB1006,0),IF('People_Inputs'!$E$61="MGMT",'Payroll'!BB1026,0),IF('People_Inputs'!$E$62="MGMT",'Payroll'!BB1046,0),IF('People_Inputs'!$E$63="MGMT",'Payroll'!BB1066,0),IF('People_Inputs'!$E$64="MGMT",'Payroll'!BB1086,0),IF('People_Inputs'!$E$65="MGMT",'Payroll'!BB1106,0),IF('People_Inputs'!$E$66="MGMT",'Payroll'!BB1126,0),IF('People_Inputs'!$E$67="MGMT",'Payroll'!BB1146,0),IF('People_Inputs'!$E$68="MGMT",'Payroll'!BB1166,0),IF('People_Inputs'!$E$69="MGMT",'Payroll'!BB1186,0),IF('People_Inputs'!$E$70="MGMT",'Payroll'!BB1206,0))</f>
        <v>13181.532529084216</v>
      </c>
      <c r="BC11" s="35">
        <f>SUM(IF('People_Inputs'!$E$11="MGMT",'Payroll'!BC26,0),IF('People_Inputs'!$E$12="MGMT",'Payroll'!BC46,0),IF('People_Inputs'!$E$13="MGMT",'Payroll'!BC66,0),IF('People_Inputs'!$E$14="MGMT",'Payroll'!BC86,0),IF('People_Inputs'!$E$15="MGMT",'Payroll'!BC106,0),IF('People_Inputs'!$E$16="MGMT",'Payroll'!BC126,0),IF('People_Inputs'!$E$17="MGMT",'Payroll'!BC146,0),IF('People_Inputs'!$E$18="MGMT",'Payroll'!BC166,0),IF('People_Inputs'!$E$19="MGMT",'Payroll'!BC186,0),IF('People_Inputs'!$E$20="MGMT",'Payroll'!BC206,0),IF('People_Inputs'!$E$21="MGMT",'Payroll'!BC226,0),IF('People_Inputs'!$E$22="MGMT",'Payroll'!BC246,0),IF('People_Inputs'!$E$23="MGMT",'Payroll'!BC266,0),IF('People_Inputs'!$E$24="MGMT",'Payroll'!BC286,0),IF('People_Inputs'!$E$25="MGMT",'Payroll'!BC306,0),IF('People_Inputs'!$E$26="MGMT",'Payroll'!BC326,0),IF('People_Inputs'!$E$27="MGMT",'Payroll'!BC346,0),IF('People_Inputs'!$E$28="MGMT",'Payroll'!BC366,0),IF('People_Inputs'!$E$29="MGMT",'Payroll'!BC386,0),IF('People_Inputs'!$E$30="MGMT",'Payroll'!BC406,0),IF('People_Inputs'!$E$31="MGMT",'Payroll'!BC426,0),IF('People_Inputs'!$E$32="MGMT",'Payroll'!BC446,0),IF('People_Inputs'!$E$33="MGMT",'Payroll'!BC466,0),IF('People_Inputs'!$E$34="MGMT",'Payroll'!BC486,0),IF('People_Inputs'!$E$35="MGMT",'Payroll'!BC506,0),IF('People_Inputs'!$E$36="MGMT",'Payroll'!BC526,0),IF('People_Inputs'!$E$37="MGMT",'Payroll'!BC546,0),IF('People_Inputs'!$E$38="MGMT",'Payroll'!BC566,0),IF('People_Inputs'!$E$39="MGMT",'Payroll'!BC586,0),IF('People_Inputs'!$E$40="MGMT",'Payroll'!BC606,0),IF('People_Inputs'!$E$41="MGMT",'Payroll'!BC626,0),IF('People_Inputs'!$E$42="MGMT",'Payroll'!BC646,0),IF('People_Inputs'!$E$43="MGMT",'Payroll'!BC666,0),IF('People_Inputs'!$E$44="MGMT",'Payroll'!BC686,0),IF('People_Inputs'!$E$45="MGMT",'Payroll'!BC706,0),IF('People_Inputs'!$E$46="MGMT",'Payroll'!BC726,0),IF('People_Inputs'!$E$47="MGMT",'Payroll'!BC746,0),IF('People_Inputs'!$E$48="MGMT",'Payroll'!BC766,0),IF('People_Inputs'!$E$49="MGMT",'Payroll'!BC786,0),IF('People_Inputs'!$E$50="MGMT",'Payroll'!BC806,0),IF('People_Inputs'!$E$51="MGMT",'Payroll'!BC826,0),IF('People_Inputs'!$E$52="MGMT",'Payroll'!BC846,0),IF('People_Inputs'!$E$53="MGMT",'Payroll'!BC866,0),IF('People_Inputs'!$E$54="MGMT",'Payroll'!BC886,0),IF('People_Inputs'!$E$55="MGMT",'Payroll'!BC906,0),IF('People_Inputs'!$E$56="MGMT",'Payroll'!BC926,0),IF('People_Inputs'!$E$57="MGMT",'Payroll'!BC946,0),IF('People_Inputs'!$E$58="MGMT",'Payroll'!BC966,0),IF('People_Inputs'!$E$59="MGMT",'Payroll'!BC986,0),IF('People_Inputs'!$E$60="MGMT",'Payroll'!BC1006,0),IF('People_Inputs'!$E$61="MGMT",'Payroll'!BC1026,0),IF('People_Inputs'!$E$62="MGMT",'Payroll'!BC1046,0),IF('People_Inputs'!$E$63="MGMT",'Payroll'!BC1066,0),IF('People_Inputs'!$E$64="MGMT",'Payroll'!BC1086,0),IF('People_Inputs'!$E$65="MGMT",'Payroll'!BC1106,0),IF('People_Inputs'!$E$66="MGMT",'Payroll'!BC1126,0),IF('People_Inputs'!$E$67="MGMT",'Payroll'!BC1146,0),IF('People_Inputs'!$E$68="MGMT",'Payroll'!BC1166,0),IF('People_Inputs'!$E$69="MGMT",'Payroll'!BC1186,0),IF('People_Inputs'!$E$70="MGMT",'Payroll'!BC1206,0))</f>
        <v>13181.532529084216</v>
      </c>
      <c r="BD11" s="35">
        <f>SUM(IF('People_Inputs'!$E$11="MGMT",'Payroll'!BD26,0),IF('People_Inputs'!$E$12="MGMT",'Payroll'!BD46,0),IF('People_Inputs'!$E$13="MGMT",'Payroll'!BD66,0),IF('People_Inputs'!$E$14="MGMT",'Payroll'!BD86,0),IF('People_Inputs'!$E$15="MGMT",'Payroll'!BD106,0),IF('People_Inputs'!$E$16="MGMT",'Payroll'!BD126,0),IF('People_Inputs'!$E$17="MGMT",'Payroll'!BD146,0),IF('People_Inputs'!$E$18="MGMT",'Payroll'!BD166,0),IF('People_Inputs'!$E$19="MGMT",'Payroll'!BD186,0),IF('People_Inputs'!$E$20="MGMT",'Payroll'!BD206,0),IF('People_Inputs'!$E$21="MGMT",'Payroll'!BD226,0),IF('People_Inputs'!$E$22="MGMT",'Payroll'!BD246,0),IF('People_Inputs'!$E$23="MGMT",'Payroll'!BD266,0),IF('People_Inputs'!$E$24="MGMT",'Payroll'!BD286,0),IF('People_Inputs'!$E$25="MGMT",'Payroll'!BD306,0),IF('People_Inputs'!$E$26="MGMT",'Payroll'!BD326,0),IF('People_Inputs'!$E$27="MGMT",'Payroll'!BD346,0),IF('People_Inputs'!$E$28="MGMT",'Payroll'!BD366,0),IF('People_Inputs'!$E$29="MGMT",'Payroll'!BD386,0),IF('People_Inputs'!$E$30="MGMT",'Payroll'!BD406,0),IF('People_Inputs'!$E$31="MGMT",'Payroll'!BD426,0),IF('People_Inputs'!$E$32="MGMT",'Payroll'!BD446,0),IF('People_Inputs'!$E$33="MGMT",'Payroll'!BD466,0),IF('People_Inputs'!$E$34="MGMT",'Payroll'!BD486,0),IF('People_Inputs'!$E$35="MGMT",'Payroll'!BD506,0),IF('People_Inputs'!$E$36="MGMT",'Payroll'!BD526,0),IF('People_Inputs'!$E$37="MGMT",'Payroll'!BD546,0),IF('People_Inputs'!$E$38="MGMT",'Payroll'!BD566,0),IF('People_Inputs'!$E$39="MGMT",'Payroll'!BD586,0),IF('People_Inputs'!$E$40="MGMT",'Payroll'!BD606,0),IF('People_Inputs'!$E$41="MGMT",'Payroll'!BD626,0),IF('People_Inputs'!$E$42="MGMT",'Payroll'!BD646,0),IF('People_Inputs'!$E$43="MGMT",'Payroll'!BD666,0),IF('People_Inputs'!$E$44="MGMT",'Payroll'!BD686,0),IF('People_Inputs'!$E$45="MGMT",'Payroll'!BD706,0),IF('People_Inputs'!$E$46="MGMT",'Payroll'!BD726,0),IF('People_Inputs'!$E$47="MGMT",'Payroll'!BD746,0),IF('People_Inputs'!$E$48="MGMT",'Payroll'!BD766,0),IF('People_Inputs'!$E$49="MGMT",'Payroll'!BD786,0),IF('People_Inputs'!$E$50="MGMT",'Payroll'!BD806,0),IF('People_Inputs'!$E$51="MGMT",'Payroll'!BD826,0),IF('People_Inputs'!$E$52="MGMT",'Payroll'!BD846,0),IF('People_Inputs'!$E$53="MGMT",'Payroll'!BD866,0),IF('People_Inputs'!$E$54="MGMT",'Payroll'!BD886,0),IF('People_Inputs'!$E$55="MGMT",'Payroll'!BD906,0),IF('People_Inputs'!$E$56="MGMT",'Payroll'!BD926,0),IF('People_Inputs'!$E$57="MGMT",'Payroll'!BD946,0),IF('People_Inputs'!$E$58="MGMT",'Payroll'!BD966,0),IF('People_Inputs'!$E$59="MGMT",'Payroll'!BD986,0),IF('People_Inputs'!$E$60="MGMT",'Payroll'!BD1006,0),IF('People_Inputs'!$E$61="MGMT",'Payroll'!BD1026,0),IF('People_Inputs'!$E$62="MGMT",'Payroll'!BD1046,0),IF('People_Inputs'!$E$63="MGMT",'Payroll'!BD1066,0),IF('People_Inputs'!$E$64="MGMT",'Payroll'!BD1086,0),IF('People_Inputs'!$E$65="MGMT",'Payroll'!BD1106,0),IF('People_Inputs'!$E$66="MGMT",'Payroll'!BD1126,0),IF('People_Inputs'!$E$67="MGMT",'Payroll'!BD1146,0),IF('People_Inputs'!$E$68="MGMT",'Payroll'!BD1166,0),IF('People_Inputs'!$E$69="MGMT",'Payroll'!BD1186,0),IF('People_Inputs'!$E$70="MGMT",'Payroll'!BD1206,0))</f>
        <v>13653.643396702962</v>
      </c>
      <c r="BE11" s="35">
        <f>SUM(IF('People_Inputs'!$E$11="MGMT",'Payroll'!BE26,0),IF('People_Inputs'!$E$12="MGMT",'Payroll'!BE46,0),IF('People_Inputs'!$E$13="MGMT",'Payroll'!BE66,0),IF('People_Inputs'!$E$14="MGMT",'Payroll'!BE86,0),IF('People_Inputs'!$E$15="MGMT",'Payroll'!BE106,0),IF('People_Inputs'!$E$16="MGMT",'Payroll'!BE126,0),IF('People_Inputs'!$E$17="MGMT",'Payroll'!BE146,0),IF('People_Inputs'!$E$18="MGMT",'Payroll'!BE166,0),IF('People_Inputs'!$E$19="MGMT",'Payroll'!BE186,0),IF('People_Inputs'!$E$20="MGMT",'Payroll'!BE206,0),IF('People_Inputs'!$E$21="MGMT",'Payroll'!BE226,0),IF('People_Inputs'!$E$22="MGMT",'Payroll'!BE246,0),IF('People_Inputs'!$E$23="MGMT",'Payroll'!BE266,0),IF('People_Inputs'!$E$24="MGMT",'Payroll'!BE286,0),IF('People_Inputs'!$E$25="MGMT",'Payroll'!BE306,0),IF('People_Inputs'!$E$26="MGMT",'Payroll'!BE326,0),IF('People_Inputs'!$E$27="MGMT",'Payroll'!BE346,0),IF('People_Inputs'!$E$28="MGMT",'Payroll'!BE366,0),IF('People_Inputs'!$E$29="MGMT",'Payroll'!BE386,0),IF('People_Inputs'!$E$30="MGMT",'Payroll'!BE406,0),IF('People_Inputs'!$E$31="MGMT",'Payroll'!BE426,0),IF('People_Inputs'!$E$32="MGMT",'Payroll'!BE446,0),IF('People_Inputs'!$E$33="MGMT",'Payroll'!BE466,0),IF('People_Inputs'!$E$34="MGMT",'Payroll'!BE486,0),IF('People_Inputs'!$E$35="MGMT",'Payroll'!BE506,0),IF('People_Inputs'!$E$36="MGMT",'Payroll'!BE526,0),IF('People_Inputs'!$E$37="MGMT",'Payroll'!BE546,0),IF('People_Inputs'!$E$38="MGMT",'Payroll'!BE566,0),IF('People_Inputs'!$E$39="MGMT",'Payroll'!BE586,0),IF('People_Inputs'!$E$40="MGMT",'Payroll'!BE606,0),IF('People_Inputs'!$E$41="MGMT",'Payroll'!BE626,0),IF('People_Inputs'!$E$42="MGMT",'Payroll'!BE646,0),IF('People_Inputs'!$E$43="MGMT",'Payroll'!BE666,0),IF('People_Inputs'!$E$44="MGMT",'Payroll'!BE686,0),IF('People_Inputs'!$E$45="MGMT",'Payroll'!BE706,0),IF('People_Inputs'!$E$46="MGMT",'Payroll'!BE726,0),IF('People_Inputs'!$E$47="MGMT",'Payroll'!BE746,0),IF('People_Inputs'!$E$48="MGMT",'Payroll'!BE766,0),IF('People_Inputs'!$E$49="MGMT",'Payroll'!BE786,0),IF('People_Inputs'!$E$50="MGMT",'Payroll'!BE806,0),IF('People_Inputs'!$E$51="MGMT",'Payroll'!BE826,0),IF('People_Inputs'!$E$52="MGMT",'Payroll'!BE846,0),IF('People_Inputs'!$E$53="MGMT",'Payroll'!BE866,0),IF('People_Inputs'!$E$54="MGMT",'Payroll'!BE886,0),IF('People_Inputs'!$E$55="MGMT",'Payroll'!BE906,0),IF('People_Inputs'!$E$56="MGMT",'Payroll'!BE926,0),IF('People_Inputs'!$E$57="MGMT",'Payroll'!BE946,0),IF('People_Inputs'!$E$58="MGMT",'Payroll'!BE966,0),IF('People_Inputs'!$E$59="MGMT",'Payroll'!BE986,0),IF('People_Inputs'!$E$60="MGMT",'Payroll'!BE1006,0),IF('People_Inputs'!$E$61="MGMT",'Payroll'!BE1026,0),IF('People_Inputs'!$E$62="MGMT",'Payroll'!BE1046,0),IF('People_Inputs'!$E$63="MGMT",'Payroll'!BE1066,0),IF('People_Inputs'!$E$64="MGMT",'Payroll'!BE1086,0),IF('People_Inputs'!$E$65="MGMT",'Payroll'!BE1106,0),IF('People_Inputs'!$E$66="MGMT",'Payroll'!BE1126,0),IF('People_Inputs'!$E$67="MGMT",'Payroll'!BE1146,0),IF('People_Inputs'!$E$68="MGMT",'Payroll'!BE1166,0),IF('People_Inputs'!$E$69="MGMT",'Payroll'!BE1186,0),IF('People_Inputs'!$E$70="MGMT",'Payroll'!BE1206,0))</f>
        <v>13653.643396702962</v>
      </c>
      <c r="BF11" s="35">
        <f>SUM(IF('People_Inputs'!$E$11="MGMT",'Payroll'!BF26,0),IF('People_Inputs'!$E$12="MGMT",'Payroll'!BF46,0),IF('People_Inputs'!$E$13="MGMT",'Payroll'!BF66,0),IF('People_Inputs'!$E$14="MGMT",'Payroll'!BF86,0),IF('People_Inputs'!$E$15="MGMT",'Payroll'!BF106,0),IF('People_Inputs'!$E$16="MGMT",'Payroll'!BF126,0),IF('People_Inputs'!$E$17="MGMT",'Payroll'!BF146,0),IF('People_Inputs'!$E$18="MGMT",'Payroll'!BF166,0),IF('People_Inputs'!$E$19="MGMT",'Payroll'!BF186,0),IF('People_Inputs'!$E$20="MGMT",'Payroll'!BF206,0),IF('People_Inputs'!$E$21="MGMT",'Payroll'!BF226,0),IF('People_Inputs'!$E$22="MGMT",'Payroll'!BF246,0),IF('People_Inputs'!$E$23="MGMT",'Payroll'!BF266,0),IF('People_Inputs'!$E$24="MGMT",'Payroll'!BF286,0),IF('People_Inputs'!$E$25="MGMT",'Payroll'!BF306,0),IF('People_Inputs'!$E$26="MGMT",'Payroll'!BF326,0),IF('People_Inputs'!$E$27="MGMT",'Payroll'!BF346,0),IF('People_Inputs'!$E$28="MGMT",'Payroll'!BF366,0),IF('People_Inputs'!$E$29="MGMT",'Payroll'!BF386,0),IF('People_Inputs'!$E$30="MGMT",'Payroll'!BF406,0),IF('People_Inputs'!$E$31="MGMT",'Payroll'!BF426,0),IF('People_Inputs'!$E$32="MGMT",'Payroll'!BF446,0),IF('People_Inputs'!$E$33="MGMT",'Payroll'!BF466,0),IF('People_Inputs'!$E$34="MGMT",'Payroll'!BF486,0),IF('People_Inputs'!$E$35="MGMT",'Payroll'!BF506,0),IF('People_Inputs'!$E$36="MGMT",'Payroll'!BF526,0),IF('People_Inputs'!$E$37="MGMT",'Payroll'!BF546,0),IF('People_Inputs'!$E$38="MGMT",'Payroll'!BF566,0),IF('People_Inputs'!$E$39="MGMT",'Payroll'!BF586,0),IF('People_Inputs'!$E$40="MGMT",'Payroll'!BF606,0),IF('People_Inputs'!$E$41="MGMT",'Payroll'!BF626,0),IF('People_Inputs'!$E$42="MGMT",'Payroll'!BF646,0),IF('People_Inputs'!$E$43="MGMT",'Payroll'!BF666,0),IF('People_Inputs'!$E$44="MGMT",'Payroll'!BF686,0),IF('People_Inputs'!$E$45="MGMT",'Payroll'!BF706,0),IF('People_Inputs'!$E$46="MGMT",'Payroll'!BF726,0),IF('People_Inputs'!$E$47="MGMT",'Payroll'!BF746,0),IF('People_Inputs'!$E$48="MGMT",'Payroll'!BF766,0),IF('People_Inputs'!$E$49="MGMT",'Payroll'!BF786,0),IF('People_Inputs'!$E$50="MGMT",'Payroll'!BF806,0),IF('People_Inputs'!$E$51="MGMT",'Payroll'!BF826,0),IF('People_Inputs'!$E$52="MGMT",'Payroll'!BF846,0),IF('People_Inputs'!$E$53="MGMT",'Payroll'!BF866,0),IF('People_Inputs'!$E$54="MGMT",'Payroll'!BF886,0),IF('People_Inputs'!$E$55="MGMT",'Payroll'!BF906,0),IF('People_Inputs'!$E$56="MGMT",'Payroll'!BF926,0),IF('People_Inputs'!$E$57="MGMT",'Payroll'!BF946,0),IF('People_Inputs'!$E$58="MGMT",'Payroll'!BF966,0),IF('People_Inputs'!$E$59="MGMT",'Payroll'!BF986,0),IF('People_Inputs'!$E$60="MGMT",'Payroll'!BF1006,0),IF('People_Inputs'!$E$61="MGMT",'Payroll'!BF1026,0),IF('People_Inputs'!$E$62="MGMT",'Payroll'!BF1046,0),IF('People_Inputs'!$E$63="MGMT",'Payroll'!BF1066,0),IF('People_Inputs'!$E$64="MGMT",'Payroll'!BF1086,0),IF('People_Inputs'!$E$65="MGMT",'Payroll'!BF1106,0),IF('People_Inputs'!$E$66="MGMT",'Payroll'!BF1126,0),IF('People_Inputs'!$E$67="MGMT",'Payroll'!BF1146,0),IF('People_Inputs'!$E$68="MGMT",'Payroll'!BF1166,0),IF('People_Inputs'!$E$69="MGMT",'Payroll'!BF1186,0),IF('People_Inputs'!$E$70="MGMT",'Payroll'!BF1206,0))</f>
        <v>13653.643396702962</v>
      </c>
      <c r="BG11" s="35">
        <f>SUM(IF('People_Inputs'!$E$11="MGMT",'Payroll'!BG26,0),IF('People_Inputs'!$E$12="MGMT",'Payroll'!BG46,0),IF('People_Inputs'!$E$13="MGMT",'Payroll'!BG66,0),IF('People_Inputs'!$E$14="MGMT",'Payroll'!BG86,0),IF('People_Inputs'!$E$15="MGMT",'Payroll'!BG106,0),IF('People_Inputs'!$E$16="MGMT",'Payroll'!BG126,0),IF('People_Inputs'!$E$17="MGMT",'Payroll'!BG146,0),IF('People_Inputs'!$E$18="MGMT",'Payroll'!BG166,0),IF('People_Inputs'!$E$19="MGMT",'Payroll'!BG186,0),IF('People_Inputs'!$E$20="MGMT",'Payroll'!BG206,0),IF('People_Inputs'!$E$21="MGMT",'Payroll'!BG226,0),IF('People_Inputs'!$E$22="MGMT",'Payroll'!BG246,0),IF('People_Inputs'!$E$23="MGMT",'Payroll'!BG266,0),IF('People_Inputs'!$E$24="MGMT",'Payroll'!BG286,0),IF('People_Inputs'!$E$25="MGMT",'Payroll'!BG306,0),IF('People_Inputs'!$E$26="MGMT",'Payroll'!BG326,0),IF('People_Inputs'!$E$27="MGMT",'Payroll'!BG346,0),IF('People_Inputs'!$E$28="MGMT",'Payroll'!BG366,0),IF('People_Inputs'!$E$29="MGMT",'Payroll'!BG386,0),IF('People_Inputs'!$E$30="MGMT",'Payroll'!BG406,0),IF('People_Inputs'!$E$31="MGMT",'Payroll'!BG426,0),IF('People_Inputs'!$E$32="MGMT",'Payroll'!BG446,0),IF('People_Inputs'!$E$33="MGMT",'Payroll'!BG466,0),IF('People_Inputs'!$E$34="MGMT",'Payroll'!BG486,0),IF('People_Inputs'!$E$35="MGMT",'Payroll'!BG506,0),IF('People_Inputs'!$E$36="MGMT",'Payroll'!BG526,0),IF('People_Inputs'!$E$37="MGMT",'Payroll'!BG546,0),IF('People_Inputs'!$E$38="MGMT",'Payroll'!BG566,0),IF('People_Inputs'!$E$39="MGMT",'Payroll'!BG586,0),IF('People_Inputs'!$E$40="MGMT",'Payroll'!BG606,0),IF('People_Inputs'!$E$41="MGMT",'Payroll'!BG626,0),IF('People_Inputs'!$E$42="MGMT",'Payroll'!BG646,0),IF('People_Inputs'!$E$43="MGMT",'Payroll'!BG666,0),IF('People_Inputs'!$E$44="MGMT",'Payroll'!BG686,0),IF('People_Inputs'!$E$45="MGMT",'Payroll'!BG706,0),IF('People_Inputs'!$E$46="MGMT",'Payroll'!BG726,0),IF('People_Inputs'!$E$47="MGMT",'Payroll'!BG746,0),IF('People_Inputs'!$E$48="MGMT",'Payroll'!BG766,0),IF('People_Inputs'!$E$49="MGMT",'Payroll'!BG786,0),IF('People_Inputs'!$E$50="MGMT",'Payroll'!BG806,0),IF('People_Inputs'!$E$51="MGMT",'Payroll'!BG826,0),IF('People_Inputs'!$E$52="MGMT",'Payroll'!BG846,0),IF('People_Inputs'!$E$53="MGMT",'Payroll'!BG866,0),IF('People_Inputs'!$E$54="MGMT",'Payroll'!BG886,0),IF('People_Inputs'!$E$55="MGMT",'Payroll'!BG906,0),IF('People_Inputs'!$E$56="MGMT",'Payroll'!BG926,0),IF('People_Inputs'!$E$57="MGMT",'Payroll'!BG946,0),IF('People_Inputs'!$E$58="MGMT",'Payroll'!BG966,0),IF('People_Inputs'!$E$59="MGMT",'Payroll'!BG986,0),IF('People_Inputs'!$E$60="MGMT",'Payroll'!BG1006,0),IF('People_Inputs'!$E$61="MGMT",'Payroll'!BG1026,0),IF('People_Inputs'!$E$62="MGMT",'Payroll'!BG1046,0),IF('People_Inputs'!$E$63="MGMT",'Payroll'!BG1066,0),IF('People_Inputs'!$E$64="MGMT",'Payroll'!BG1086,0),IF('People_Inputs'!$E$65="MGMT",'Payroll'!BG1106,0),IF('People_Inputs'!$E$66="MGMT",'Payroll'!BG1126,0),IF('People_Inputs'!$E$67="MGMT",'Payroll'!BG1146,0),IF('People_Inputs'!$E$68="MGMT",'Payroll'!BG1166,0),IF('People_Inputs'!$E$69="MGMT",'Payroll'!BG1186,0),IF('People_Inputs'!$E$70="MGMT",'Payroll'!BG1206,0))</f>
        <v>13653.643396702962</v>
      </c>
      <c r="BH11" s="35">
        <f>SUM(IF('People_Inputs'!$E$11="MGMT",'Payroll'!BH26,0),IF('People_Inputs'!$E$12="MGMT",'Payroll'!BH46,0),IF('People_Inputs'!$E$13="MGMT",'Payroll'!BH66,0),IF('People_Inputs'!$E$14="MGMT",'Payroll'!BH86,0),IF('People_Inputs'!$E$15="MGMT",'Payroll'!BH106,0),IF('People_Inputs'!$E$16="MGMT",'Payroll'!BH126,0),IF('People_Inputs'!$E$17="MGMT",'Payroll'!BH146,0),IF('People_Inputs'!$E$18="MGMT",'Payroll'!BH166,0),IF('People_Inputs'!$E$19="MGMT",'Payroll'!BH186,0),IF('People_Inputs'!$E$20="MGMT",'Payroll'!BH206,0),IF('People_Inputs'!$E$21="MGMT",'Payroll'!BH226,0),IF('People_Inputs'!$E$22="MGMT",'Payroll'!BH246,0),IF('People_Inputs'!$E$23="MGMT",'Payroll'!BH266,0),IF('People_Inputs'!$E$24="MGMT",'Payroll'!BH286,0),IF('People_Inputs'!$E$25="MGMT",'Payroll'!BH306,0),IF('People_Inputs'!$E$26="MGMT",'Payroll'!BH326,0),IF('People_Inputs'!$E$27="MGMT",'Payroll'!BH346,0),IF('People_Inputs'!$E$28="MGMT",'Payroll'!BH366,0),IF('People_Inputs'!$E$29="MGMT",'Payroll'!BH386,0),IF('People_Inputs'!$E$30="MGMT",'Payroll'!BH406,0),IF('People_Inputs'!$E$31="MGMT",'Payroll'!BH426,0),IF('People_Inputs'!$E$32="MGMT",'Payroll'!BH446,0),IF('People_Inputs'!$E$33="MGMT",'Payroll'!BH466,0),IF('People_Inputs'!$E$34="MGMT",'Payroll'!BH486,0),IF('People_Inputs'!$E$35="MGMT",'Payroll'!BH506,0),IF('People_Inputs'!$E$36="MGMT",'Payroll'!BH526,0),IF('People_Inputs'!$E$37="MGMT",'Payroll'!BH546,0),IF('People_Inputs'!$E$38="MGMT",'Payroll'!BH566,0),IF('People_Inputs'!$E$39="MGMT",'Payroll'!BH586,0),IF('People_Inputs'!$E$40="MGMT",'Payroll'!BH606,0),IF('People_Inputs'!$E$41="MGMT",'Payroll'!BH626,0),IF('People_Inputs'!$E$42="MGMT",'Payroll'!BH646,0),IF('People_Inputs'!$E$43="MGMT",'Payroll'!BH666,0),IF('People_Inputs'!$E$44="MGMT",'Payroll'!BH686,0),IF('People_Inputs'!$E$45="MGMT",'Payroll'!BH706,0),IF('People_Inputs'!$E$46="MGMT",'Payroll'!BH726,0),IF('People_Inputs'!$E$47="MGMT",'Payroll'!BH746,0),IF('People_Inputs'!$E$48="MGMT",'Payroll'!BH766,0),IF('People_Inputs'!$E$49="MGMT",'Payroll'!BH786,0),IF('People_Inputs'!$E$50="MGMT",'Payroll'!BH806,0),IF('People_Inputs'!$E$51="MGMT",'Payroll'!BH826,0),IF('People_Inputs'!$E$52="MGMT",'Payroll'!BH846,0),IF('People_Inputs'!$E$53="MGMT",'Payroll'!BH866,0),IF('People_Inputs'!$E$54="MGMT",'Payroll'!BH886,0),IF('People_Inputs'!$E$55="MGMT",'Payroll'!BH906,0),IF('People_Inputs'!$E$56="MGMT",'Payroll'!BH926,0),IF('People_Inputs'!$E$57="MGMT",'Payroll'!BH946,0),IF('People_Inputs'!$E$58="MGMT",'Payroll'!BH966,0),IF('People_Inputs'!$E$59="MGMT",'Payroll'!BH986,0),IF('People_Inputs'!$E$60="MGMT",'Payroll'!BH1006,0),IF('People_Inputs'!$E$61="MGMT",'Payroll'!BH1026,0),IF('People_Inputs'!$E$62="MGMT",'Payroll'!BH1046,0),IF('People_Inputs'!$E$63="MGMT",'Payroll'!BH1066,0),IF('People_Inputs'!$E$64="MGMT",'Payroll'!BH1086,0),IF('People_Inputs'!$E$65="MGMT",'Payroll'!BH1106,0),IF('People_Inputs'!$E$66="MGMT",'Payroll'!BH1126,0),IF('People_Inputs'!$E$67="MGMT",'Payroll'!BH1146,0),IF('People_Inputs'!$E$68="MGMT",'Payroll'!BH1166,0),IF('People_Inputs'!$E$69="MGMT",'Payroll'!BH1186,0),IF('People_Inputs'!$E$70="MGMT",'Payroll'!BH1206,0))</f>
        <v>13653.643396702962</v>
      </c>
      <c r="BI11" s="35">
        <f>SUM(IF('People_Inputs'!$E$11="MGMT",'Payroll'!BI26,0),IF('People_Inputs'!$E$12="MGMT",'Payroll'!BI46,0),IF('People_Inputs'!$E$13="MGMT",'Payroll'!BI66,0),IF('People_Inputs'!$E$14="MGMT",'Payroll'!BI86,0),IF('People_Inputs'!$E$15="MGMT",'Payroll'!BI106,0),IF('People_Inputs'!$E$16="MGMT",'Payroll'!BI126,0),IF('People_Inputs'!$E$17="MGMT",'Payroll'!BI146,0),IF('People_Inputs'!$E$18="MGMT",'Payroll'!BI166,0),IF('People_Inputs'!$E$19="MGMT",'Payroll'!BI186,0),IF('People_Inputs'!$E$20="MGMT",'Payroll'!BI206,0),IF('People_Inputs'!$E$21="MGMT",'Payroll'!BI226,0),IF('People_Inputs'!$E$22="MGMT",'Payroll'!BI246,0),IF('People_Inputs'!$E$23="MGMT",'Payroll'!BI266,0),IF('People_Inputs'!$E$24="MGMT",'Payroll'!BI286,0),IF('People_Inputs'!$E$25="MGMT",'Payroll'!BI306,0),IF('People_Inputs'!$E$26="MGMT",'Payroll'!BI326,0),IF('People_Inputs'!$E$27="MGMT",'Payroll'!BI346,0),IF('People_Inputs'!$E$28="MGMT",'Payroll'!BI366,0),IF('People_Inputs'!$E$29="MGMT",'Payroll'!BI386,0),IF('People_Inputs'!$E$30="MGMT",'Payroll'!BI406,0),IF('People_Inputs'!$E$31="MGMT",'Payroll'!BI426,0),IF('People_Inputs'!$E$32="MGMT",'Payroll'!BI446,0),IF('People_Inputs'!$E$33="MGMT",'Payroll'!BI466,0),IF('People_Inputs'!$E$34="MGMT",'Payroll'!BI486,0),IF('People_Inputs'!$E$35="MGMT",'Payroll'!BI506,0),IF('People_Inputs'!$E$36="MGMT",'Payroll'!BI526,0),IF('People_Inputs'!$E$37="MGMT",'Payroll'!BI546,0),IF('People_Inputs'!$E$38="MGMT",'Payroll'!BI566,0),IF('People_Inputs'!$E$39="MGMT",'Payroll'!BI586,0),IF('People_Inputs'!$E$40="MGMT",'Payroll'!BI606,0),IF('People_Inputs'!$E$41="MGMT",'Payroll'!BI626,0),IF('People_Inputs'!$E$42="MGMT",'Payroll'!BI646,0),IF('People_Inputs'!$E$43="MGMT",'Payroll'!BI666,0),IF('People_Inputs'!$E$44="MGMT",'Payroll'!BI686,0),IF('People_Inputs'!$E$45="MGMT",'Payroll'!BI706,0),IF('People_Inputs'!$E$46="MGMT",'Payroll'!BI726,0),IF('People_Inputs'!$E$47="MGMT",'Payroll'!BI746,0),IF('People_Inputs'!$E$48="MGMT",'Payroll'!BI766,0),IF('People_Inputs'!$E$49="MGMT",'Payroll'!BI786,0),IF('People_Inputs'!$E$50="MGMT",'Payroll'!BI806,0),IF('People_Inputs'!$E$51="MGMT",'Payroll'!BI826,0),IF('People_Inputs'!$E$52="MGMT",'Payroll'!BI846,0),IF('People_Inputs'!$E$53="MGMT",'Payroll'!BI866,0),IF('People_Inputs'!$E$54="MGMT",'Payroll'!BI886,0),IF('People_Inputs'!$E$55="MGMT",'Payroll'!BI906,0),IF('People_Inputs'!$E$56="MGMT",'Payroll'!BI926,0),IF('People_Inputs'!$E$57="MGMT",'Payroll'!BI946,0),IF('People_Inputs'!$E$58="MGMT",'Payroll'!BI966,0),IF('People_Inputs'!$E$59="MGMT",'Payroll'!BI986,0),IF('People_Inputs'!$E$60="MGMT",'Payroll'!BI1006,0),IF('People_Inputs'!$E$61="MGMT",'Payroll'!BI1026,0),IF('People_Inputs'!$E$62="MGMT",'Payroll'!BI1046,0),IF('People_Inputs'!$E$63="MGMT",'Payroll'!BI1066,0),IF('People_Inputs'!$E$64="MGMT",'Payroll'!BI1086,0),IF('People_Inputs'!$E$65="MGMT",'Payroll'!BI1106,0),IF('People_Inputs'!$E$66="MGMT",'Payroll'!BI1126,0),IF('People_Inputs'!$E$67="MGMT",'Payroll'!BI1146,0),IF('People_Inputs'!$E$68="MGMT",'Payroll'!BI1166,0),IF('People_Inputs'!$E$69="MGMT",'Payroll'!BI1186,0),IF('People_Inputs'!$E$70="MGMT",'Payroll'!BI1206,0))</f>
        <v>13653.643396702962</v>
      </c>
      <c r="BJ11" s="35">
        <f>SUM(IF('People_Inputs'!$E$11="MGMT",'Payroll'!BJ26,0),IF('People_Inputs'!$E$12="MGMT",'Payroll'!BJ46,0),IF('People_Inputs'!$E$13="MGMT",'Payroll'!BJ66,0),IF('People_Inputs'!$E$14="MGMT",'Payroll'!BJ86,0),IF('People_Inputs'!$E$15="MGMT",'Payroll'!BJ106,0),IF('People_Inputs'!$E$16="MGMT",'Payroll'!BJ126,0),IF('People_Inputs'!$E$17="MGMT",'Payroll'!BJ146,0),IF('People_Inputs'!$E$18="MGMT",'Payroll'!BJ166,0),IF('People_Inputs'!$E$19="MGMT",'Payroll'!BJ186,0),IF('People_Inputs'!$E$20="MGMT",'Payroll'!BJ206,0),IF('People_Inputs'!$E$21="MGMT",'Payroll'!BJ226,0),IF('People_Inputs'!$E$22="MGMT",'Payroll'!BJ246,0),IF('People_Inputs'!$E$23="MGMT",'Payroll'!BJ266,0),IF('People_Inputs'!$E$24="MGMT",'Payroll'!BJ286,0),IF('People_Inputs'!$E$25="MGMT",'Payroll'!BJ306,0),IF('People_Inputs'!$E$26="MGMT",'Payroll'!BJ326,0),IF('People_Inputs'!$E$27="MGMT",'Payroll'!BJ346,0),IF('People_Inputs'!$E$28="MGMT",'Payroll'!BJ366,0),IF('People_Inputs'!$E$29="MGMT",'Payroll'!BJ386,0),IF('People_Inputs'!$E$30="MGMT",'Payroll'!BJ406,0),IF('People_Inputs'!$E$31="MGMT",'Payroll'!BJ426,0),IF('People_Inputs'!$E$32="MGMT",'Payroll'!BJ446,0),IF('People_Inputs'!$E$33="MGMT",'Payroll'!BJ466,0),IF('People_Inputs'!$E$34="MGMT",'Payroll'!BJ486,0),IF('People_Inputs'!$E$35="MGMT",'Payroll'!BJ506,0),IF('People_Inputs'!$E$36="MGMT",'Payroll'!BJ526,0),IF('People_Inputs'!$E$37="MGMT",'Payroll'!BJ546,0),IF('People_Inputs'!$E$38="MGMT",'Payroll'!BJ566,0),IF('People_Inputs'!$E$39="MGMT",'Payroll'!BJ586,0),IF('People_Inputs'!$E$40="MGMT",'Payroll'!BJ606,0),IF('People_Inputs'!$E$41="MGMT",'Payroll'!BJ626,0),IF('People_Inputs'!$E$42="MGMT",'Payroll'!BJ646,0),IF('People_Inputs'!$E$43="MGMT",'Payroll'!BJ666,0),IF('People_Inputs'!$E$44="MGMT",'Payroll'!BJ686,0),IF('People_Inputs'!$E$45="MGMT",'Payroll'!BJ706,0),IF('People_Inputs'!$E$46="MGMT",'Payroll'!BJ726,0),IF('People_Inputs'!$E$47="MGMT",'Payroll'!BJ746,0),IF('People_Inputs'!$E$48="MGMT",'Payroll'!BJ766,0),IF('People_Inputs'!$E$49="MGMT",'Payroll'!BJ786,0),IF('People_Inputs'!$E$50="MGMT",'Payroll'!BJ806,0),IF('People_Inputs'!$E$51="MGMT",'Payroll'!BJ826,0),IF('People_Inputs'!$E$52="MGMT",'Payroll'!BJ846,0),IF('People_Inputs'!$E$53="MGMT",'Payroll'!BJ866,0),IF('People_Inputs'!$E$54="MGMT",'Payroll'!BJ886,0),IF('People_Inputs'!$E$55="MGMT",'Payroll'!BJ906,0),IF('People_Inputs'!$E$56="MGMT",'Payroll'!BJ926,0),IF('People_Inputs'!$E$57="MGMT",'Payroll'!BJ946,0),IF('People_Inputs'!$E$58="MGMT",'Payroll'!BJ966,0),IF('People_Inputs'!$E$59="MGMT",'Payroll'!BJ986,0),IF('People_Inputs'!$E$60="MGMT",'Payroll'!BJ1006,0),IF('People_Inputs'!$E$61="MGMT",'Payroll'!BJ1026,0),IF('People_Inputs'!$E$62="MGMT",'Payroll'!BJ1046,0),IF('People_Inputs'!$E$63="MGMT",'Payroll'!BJ1066,0),IF('People_Inputs'!$E$64="MGMT",'Payroll'!BJ1086,0),IF('People_Inputs'!$E$65="MGMT",'Payroll'!BJ1106,0),IF('People_Inputs'!$E$66="MGMT",'Payroll'!BJ1126,0),IF('People_Inputs'!$E$67="MGMT",'Payroll'!BJ1146,0),IF('People_Inputs'!$E$68="MGMT",'Payroll'!BJ1166,0),IF('People_Inputs'!$E$69="MGMT",'Payroll'!BJ1186,0),IF('People_Inputs'!$E$70="MGMT",'Payroll'!BJ1206,0))</f>
        <v>13653.643396702962</v>
      </c>
      <c r="BK11" s="35">
        <f>SUM(IF('People_Inputs'!$E$11="MGMT",'Payroll'!BK26,0),IF('People_Inputs'!$E$12="MGMT",'Payroll'!BK46,0),IF('People_Inputs'!$E$13="MGMT",'Payroll'!BK66,0),IF('People_Inputs'!$E$14="MGMT",'Payroll'!BK86,0),IF('People_Inputs'!$E$15="MGMT",'Payroll'!BK106,0),IF('People_Inputs'!$E$16="MGMT",'Payroll'!BK126,0),IF('People_Inputs'!$E$17="MGMT",'Payroll'!BK146,0),IF('People_Inputs'!$E$18="MGMT",'Payroll'!BK166,0),IF('People_Inputs'!$E$19="MGMT",'Payroll'!BK186,0),IF('People_Inputs'!$E$20="MGMT",'Payroll'!BK206,0),IF('People_Inputs'!$E$21="MGMT",'Payroll'!BK226,0),IF('People_Inputs'!$E$22="MGMT",'Payroll'!BK246,0),IF('People_Inputs'!$E$23="MGMT",'Payroll'!BK266,0),IF('People_Inputs'!$E$24="MGMT",'Payroll'!BK286,0),IF('People_Inputs'!$E$25="MGMT",'Payroll'!BK306,0),IF('People_Inputs'!$E$26="MGMT",'Payroll'!BK326,0),IF('People_Inputs'!$E$27="MGMT",'Payroll'!BK346,0),IF('People_Inputs'!$E$28="MGMT",'Payroll'!BK366,0),IF('People_Inputs'!$E$29="MGMT",'Payroll'!BK386,0),IF('People_Inputs'!$E$30="MGMT",'Payroll'!BK406,0),IF('People_Inputs'!$E$31="MGMT",'Payroll'!BK426,0),IF('People_Inputs'!$E$32="MGMT",'Payroll'!BK446,0),IF('People_Inputs'!$E$33="MGMT",'Payroll'!BK466,0),IF('People_Inputs'!$E$34="MGMT",'Payroll'!BK486,0),IF('People_Inputs'!$E$35="MGMT",'Payroll'!BK506,0),IF('People_Inputs'!$E$36="MGMT",'Payroll'!BK526,0),IF('People_Inputs'!$E$37="MGMT",'Payroll'!BK546,0),IF('People_Inputs'!$E$38="MGMT",'Payroll'!BK566,0),IF('People_Inputs'!$E$39="MGMT",'Payroll'!BK586,0),IF('People_Inputs'!$E$40="MGMT",'Payroll'!BK606,0),IF('People_Inputs'!$E$41="MGMT",'Payroll'!BK626,0),IF('People_Inputs'!$E$42="MGMT",'Payroll'!BK646,0),IF('People_Inputs'!$E$43="MGMT",'Payroll'!BK666,0),IF('People_Inputs'!$E$44="MGMT",'Payroll'!BK686,0),IF('People_Inputs'!$E$45="MGMT",'Payroll'!BK706,0),IF('People_Inputs'!$E$46="MGMT",'Payroll'!BK726,0),IF('People_Inputs'!$E$47="MGMT",'Payroll'!BK746,0),IF('People_Inputs'!$E$48="MGMT",'Payroll'!BK766,0),IF('People_Inputs'!$E$49="MGMT",'Payroll'!BK786,0),IF('People_Inputs'!$E$50="MGMT",'Payroll'!BK806,0),IF('People_Inputs'!$E$51="MGMT",'Payroll'!BK826,0),IF('People_Inputs'!$E$52="MGMT",'Payroll'!BK846,0),IF('People_Inputs'!$E$53="MGMT",'Payroll'!BK866,0),IF('People_Inputs'!$E$54="MGMT",'Payroll'!BK886,0),IF('People_Inputs'!$E$55="MGMT",'Payroll'!BK906,0),IF('People_Inputs'!$E$56="MGMT",'Payroll'!BK926,0),IF('People_Inputs'!$E$57="MGMT",'Payroll'!BK946,0),IF('People_Inputs'!$E$58="MGMT",'Payroll'!BK966,0),IF('People_Inputs'!$E$59="MGMT",'Payroll'!BK986,0),IF('People_Inputs'!$E$60="MGMT",'Payroll'!BK1006,0),IF('People_Inputs'!$E$61="MGMT",'Payroll'!BK1026,0),IF('People_Inputs'!$E$62="MGMT",'Payroll'!BK1046,0),IF('People_Inputs'!$E$63="MGMT",'Payroll'!BK1066,0),IF('People_Inputs'!$E$64="MGMT",'Payroll'!BK1086,0),IF('People_Inputs'!$E$65="MGMT",'Payroll'!BK1106,0),IF('People_Inputs'!$E$66="MGMT",'Payroll'!BK1126,0),IF('People_Inputs'!$E$67="MGMT",'Payroll'!BK1146,0),IF('People_Inputs'!$E$68="MGMT",'Payroll'!BK1166,0),IF('People_Inputs'!$E$69="MGMT",'Payroll'!BK1186,0),IF('People_Inputs'!$E$70="MGMT",'Payroll'!BK1206,0))</f>
        <v>13653.643396702962</v>
      </c>
      <c r="BL11" s="35">
        <f>SUM(IF('People_Inputs'!$E$11="MGMT",'Payroll'!BL26,0),IF('People_Inputs'!$E$12="MGMT",'Payroll'!BL46,0),IF('People_Inputs'!$E$13="MGMT",'Payroll'!BL66,0),IF('People_Inputs'!$E$14="MGMT",'Payroll'!BL86,0),IF('People_Inputs'!$E$15="MGMT",'Payroll'!BL106,0),IF('People_Inputs'!$E$16="MGMT",'Payroll'!BL126,0),IF('People_Inputs'!$E$17="MGMT",'Payroll'!BL146,0),IF('People_Inputs'!$E$18="MGMT",'Payroll'!BL166,0),IF('People_Inputs'!$E$19="MGMT",'Payroll'!BL186,0),IF('People_Inputs'!$E$20="MGMT",'Payroll'!BL206,0),IF('People_Inputs'!$E$21="MGMT",'Payroll'!BL226,0),IF('People_Inputs'!$E$22="MGMT",'Payroll'!BL246,0),IF('People_Inputs'!$E$23="MGMT",'Payroll'!BL266,0),IF('People_Inputs'!$E$24="MGMT",'Payroll'!BL286,0),IF('People_Inputs'!$E$25="MGMT",'Payroll'!BL306,0),IF('People_Inputs'!$E$26="MGMT",'Payroll'!BL326,0),IF('People_Inputs'!$E$27="MGMT",'Payroll'!BL346,0),IF('People_Inputs'!$E$28="MGMT",'Payroll'!BL366,0),IF('People_Inputs'!$E$29="MGMT",'Payroll'!BL386,0),IF('People_Inputs'!$E$30="MGMT",'Payroll'!BL406,0),IF('People_Inputs'!$E$31="MGMT",'Payroll'!BL426,0),IF('People_Inputs'!$E$32="MGMT",'Payroll'!BL446,0),IF('People_Inputs'!$E$33="MGMT",'Payroll'!BL466,0),IF('People_Inputs'!$E$34="MGMT",'Payroll'!BL486,0),IF('People_Inputs'!$E$35="MGMT",'Payroll'!BL506,0),IF('People_Inputs'!$E$36="MGMT",'Payroll'!BL526,0),IF('People_Inputs'!$E$37="MGMT",'Payroll'!BL546,0),IF('People_Inputs'!$E$38="MGMT",'Payroll'!BL566,0),IF('People_Inputs'!$E$39="MGMT",'Payroll'!BL586,0),IF('People_Inputs'!$E$40="MGMT",'Payroll'!BL606,0),IF('People_Inputs'!$E$41="MGMT",'Payroll'!BL626,0),IF('People_Inputs'!$E$42="MGMT",'Payroll'!BL646,0),IF('People_Inputs'!$E$43="MGMT",'Payroll'!BL666,0),IF('People_Inputs'!$E$44="MGMT",'Payroll'!BL686,0),IF('People_Inputs'!$E$45="MGMT",'Payroll'!BL706,0),IF('People_Inputs'!$E$46="MGMT",'Payroll'!BL726,0),IF('People_Inputs'!$E$47="MGMT",'Payroll'!BL746,0),IF('People_Inputs'!$E$48="MGMT",'Payroll'!BL766,0),IF('People_Inputs'!$E$49="MGMT",'Payroll'!BL786,0),IF('People_Inputs'!$E$50="MGMT",'Payroll'!BL806,0),IF('People_Inputs'!$E$51="MGMT",'Payroll'!BL826,0),IF('People_Inputs'!$E$52="MGMT",'Payroll'!BL846,0),IF('People_Inputs'!$E$53="MGMT",'Payroll'!BL866,0),IF('People_Inputs'!$E$54="MGMT",'Payroll'!BL886,0),IF('People_Inputs'!$E$55="MGMT",'Payroll'!BL906,0),IF('People_Inputs'!$E$56="MGMT",'Payroll'!BL926,0),IF('People_Inputs'!$E$57="MGMT",'Payroll'!BL946,0),IF('People_Inputs'!$E$58="MGMT",'Payroll'!BL966,0),IF('People_Inputs'!$E$59="MGMT",'Payroll'!BL986,0),IF('People_Inputs'!$E$60="MGMT",'Payroll'!BL1006,0),IF('People_Inputs'!$E$61="MGMT",'Payroll'!BL1026,0),IF('People_Inputs'!$E$62="MGMT",'Payroll'!BL1046,0),IF('People_Inputs'!$E$63="MGMT",'Payroll'!BL1066,0),IF('People_Inputs'!$E$64="MGMT",'Payroll'!BL1086,0),IF('People_Inputs'!$E$65="MGMT",'Payroll'!BL1106,0),IF('People_Inputs'!$E$66="MGMT",'Payroll'!BL1126,0),IF('People_Inputs'!$E$67="MGMT",'Payroll'!BL1146,0),IF('People_Inputs'!$E$68="MGMT",'Payroll'!BL1166,0),IF('People_Inputs'!$E$69="MGMT",'Payroll'!BL1186,0),IF('People_Inputs'!$E$70="MGMT",'Payroll'!BL1206,0))</f>
        <v>13653.643396702962</v>
      </c>
      <c r="BM11" s="35">
        <f>SUM(IF('People_Inputs'!$E$11="MGMT",'Payroll'!BM26,0),IF('People_Inputs'!$E$12="MGMT",'Payroll'!BM46,0),IF('People_Inputs'!$E$13="MGMT",'Payroll'!BM66,0),IF('People_Inputs'!$E$14="MGMT",'Payroll'!BM86,0),IF('People_Inputs'!$E$15="MGMT",'Payroll'!BM106,0),IF('People_Inputs'!$E$16="MGMT",'Payroll'!BM126,0),IF('People_Inputs'!$E$17="MGMT",'Payroll'!BM146,0),IF('People_Inputs'!$E$18="MGMT",'Payroll'!BM166,0),IF('People_Inputs'!$E$19="MGMT",'Payroll'!BM186,0),IF('People_Inputs'!$E$20="MGMT",'Payroll'!BM206,0),IF('People_Inputs'!$E$21="MGMT",'Payroll'!BM226,0),IF('People_Inputs'!$E$22="MGMT",'Payroll'!BM246,0),IF('People_Inputs'!$E$23="MGMT",'Payroll'!BM266,0),IF('People_Inputs'!$E$24="MGMT",'Payroll'!BM286,0),IF('People_Inputs'!$E$25="MGMT",'Payroll'!BM306,0),IF('People_Inputs'!$E$26="MGMT",'Payroll'!BM326,0),IF('People_Inputs'!$E$27="MGMT",'Payroll'!BM346,0),IF('People_Inputs'!$E$28="MGMT",'Payroll'!BM366,0),IF('People_Inputs'!$E$29="MGMT",'Payroll'!BM386,0),IF('People_Inputs'!$E$30="MGMT",'Payroll'!BM406,0),IF('People_Inputs'!$E$31="MGMT",'Payroll'!BM426,0),IF('People_Inputs'!$E$32="MGMT",'Payroll'!BM446,0),IF('People_Inputs'!$E$33="MGMT",'Payroll'!BM466,0),IF('People_Inputs'!$E$34="MGMT",'Payroll'!BM486,0),IF('People_Inputs'!$E$35="MGMT",'Payroll'!BM506,0),IF('People_Inputs'!$E$36="MGMT",'Payroll'!BM526,0),IF('People_Inputs'!$E$37="MGMT",'Payroll'!BM546,0),IF('People_Inputs'!$E$38="MGMT",'Payroll'!BM566,0),IF('People_Inputs'!$E$39="MGMT",'Payroll'!BM586,0),IF('People_Inputs'!$E$40="MGMT",'Payroll'!BM606,0),IF('People_Inputs'!$E$41="MGMT",'Payroll'!BM626,0),IF('People_Inputs'!$E$42="MGMT",'Payroll'!BM646,0),IF('People_Inputs'!$E$43="MGMT",'Payroll'!BM666,0),IF('People_Inputs'!$E$44="MGMT",'Payroll'!BM686,0),IF('People_Inputs'!$E$45="MGMT",'Payroll'!BM706,0),IF('People_Inputs'!$E$46="MGMT",'Payroll'!BM726,0),IF('People_Inputs'!$E$47="MGMT",'Payroll'!BM746,0),IF('People_Inputs'!$E$48="MGMT",'Payroll'!BM766,0),IF('People_Inputs'!$E$49="MGMT",'Payroll'!BM786,0),IF('People_Inputs'!$E$50="MGMT",'Payroll'!BM806,0),IF('People_Inputs'!$E$51="MGMT",'Payroll'!BM826,0),IF('People_Inputs'!$E$52="MGMT",'Payroll'!BM846,0),IF('People_Inputs'!$E$53="MGMT",'Payroll'!BM866,0),IF('People_Inputs'!$E$54="MGMT",'Payroll'!BM886,0),IF('People_Inputs'!$E$55="MGMT",'Payroll'!BM906,0),IF('People_Inputs'!$E$56="MGMT",'Payroll'!BM926,0),IF('People_Inputs'!$E$57="MGMT",'Payroll'!BM946,0),IF('People_Inputs'!$E$58="MGMT",'Payroll'!BM966,0),IF('People_Inputs'!$E$59="MGMT",'Payroll'!BM986,0),IF('People_Inputs'!$E$60="MGMT",'Payroll'!BM1006,0),IF('People_Inputs'!$E$61="MGMT",'Payroll'!BM1026,0),IF('People_Inputs'!$E$62="MGMT",'Payroll'!BM1046,0),IF('People_Inputs'!$E$63="MGMT",'Payroll'!BM1066,0),IF('People_Inputs'!$E$64="MGMT",'Payroll'!BM1086,0),IF('People_Inputs'!$E$65="MGMT",'Payroll'!BM1106,0),IF('People_Inputs'!$E$66="MGMT",'Payroll'!BM1126,0),IF('People_Inputs'!$E$67="MGMT",'Payroll'!BM1146,0),IF('People_Inputs'!$E$68="MGMT",'Payroll'!BM1166,0),IF('People_Inputs'!$E$69="MGMT",'Payroll'!BM1186,0),IF('People_Inputs'!$E$70="MGMT",'Payroll'!BM1206,0))</f>
        <v>13653.643396702962</v>
      </c>
      <c r="BN11" s="35">
        <f>SUM(IF('People_Inputs'!$E$11="MGMT",'Payroll'!BN26,0),IF('People_Inputs'!$E$12="MGMT",'Payroll'!BN46,0),IF('People_Inputs'!$E$13="MGMT",'Payroll'!BN66,0),IF('People_Inputs'!$E$14="MGMT",'Payroll'!BN86,0),IF('People_Inputs'!$E$15="MGMT",'Payroll'!BN106,0),IF('People_Inputs'!$E$16="MGMT",'Payroll'!BN126,0),IF('People_Inputs'!$E$17="MGMT",'Payroll'!BN146,0),IF('People_Inputs'!$E$18="MGMT",'Payroll'!BN166,0),IF('People_Inputs'!$E$19="MGMT",'Payroll'!BN186,0),IF('People_Inputs'!$E$20="MGMT",'Payroll'!BN206,0),IF('People_Inputs'!$E$21="MGMT",'Payroll'!BN226,0),IF('People_Inputs'!$E$22="MGMT",'Payroll'!BN246,0),IF('People_Inputs'!$E$23="MGMT",'Payroll'!BN266,0),IF('People_Inputs'!$E$24="MGMT",'Payroll'!BN286,0),IF('People_Inputs'!$E$25="MGMT",'Payroll'!BN306,0),IF('People_Inputs'!$E$26="MGMT",'Payroll'!BN326,0),IF('People_Inputs'!$E$27="MGMT",'Payroll'!BN346,0),IF('People_Inputs'!$E$28="MGMT",'Payroll'!BN366,0),IF('People_Inputs'!$E$29="MGMT",'Payroll'!BN386,0),IF('People_Inputs'!$E$30="MGMT",'Payroll'!BN406,0),IF('People_Inputs'!$E$31="MGMT",'Payroll'!BN426,0),IF('People_Inputs'!$E$32="MGMT",'Payroll'!BN446,0),IF('People_Inputs'!$E$33="MGMT",'Payroll'!BN466,0),IF('People_Inputs'!$E$34="MGMT",'Payroll'!BN486,0),IF('People_Inputs'!$E$35="MGMT",'Payroll'!BN506,0),IF('People_Inputs'!$E$36="MGMT",'Payroll'!BN526,0),IF('People_Inputs'!$E$37="MGMT",'Payroll'!BN546,0),IF('People_Inputs'!$E$38="MGMT",'Payroll'!BN566,0),IF('People_Inputs'!$E$39="MGMT",'Payroll'!BN586,0),IF('People_Inputs'!$E$40="MGMT",'Payroll'!BN606,0),IF('People_Inputs'!$E$41="MGMT",'Payroll'!BN626,0),IF('People_Inputs'!$E$42="MGMT",'Payroll'!BN646,0),IF('People_Inputs'!$E$43="MGMT",'Payroll'!BN666,0),IF('People_Inputs'!$E$44="MGMT",'Payroll'!BN686,0),IF('People_Inputs'!$E$45="MGMT",'Payroll'!BN706,0),IF('People_Inputs'!$E$46="MGMT",'Payroll'!BN726,0),IF('People_Inputs'!$E$47="MGMT",'Payroll'!BN746,0),IF('People_Inputs'!$E$48="MGMT",'Payroll'!BN766,0),IF('People_Inputs'!$E$49="MGMT",'Payroll'!BN786,0),IF('People_Inputs'!$E$50="MGMT",'Payroll'!BN806,0),IF('People_Inputs'!$E$51="MGMT",'Payroll'!BN826,0),IF('People_Inputs'!$E$52="MGMT",'Payroll'!BN846,0),IF('People_Inputs'!$E$53="MGMT",'Payroll'!BN866,0),IF('People_Inputs'!$E$54="MGMT",'Payroll'!BN886,0),IF('People_Inputs'!$E$55="MGMT",'Payroll'!BN906,0),IF('People_Inputs'!$E$56="MGMT",'Payroll'!BN926,0),IF('People_Inputs'!$E$57="MGMT",'Payroll'!BN946,0),IF('People_Inputs'!$E$58="MGMT",'Payroll'!BN966,0),IF('People_Inputs'!$E$59="MGMT",'Payroll'!BN986,0),IF('People_Inputs'!$E$60="MGMT",'Payroll'!BN1006,0),IF('People_Inputs'!$E$61="MGMT",'Payroll'!BN1026,0),IF('People_Inputs'!$E$62="MGMT",'Payroll'!BN1046,0),IF('People_Inputs'!$E$63="MGMT",'Payroll'!BN1066,0),IF('People_Inputs'!$E$64="MGMT",'Payroll'!BN1086,0),IF('People_Inputs'!$E$65="MGMT",'Payroll'!BN1106,0),IF('People_Inputs'!$E$66="MGMT",'Payroll'!BN1126,0),IF('People_Inputs'!$E$67="MGMT",'Payroll'!BN1146,0),IF('People_Inputs'!$E$68="MGMT",'Payroll'!BN1166,0),IF('People_Inputs'!$E$69="MGMT",'Payroll'!BN1186,0),IF('People_Inputs'!$E$70="MGMT",'Payroll'!BN1206,0))</f>
        <v>13653.643396702962</v>
      </c>
      <c r="BO11" s="35">
        <f>SUM(IF('People_Inputs'!$E$11="MGMT",'Payroll'!BO26,0),IF('People_Inputs'!$E$12="MGMT",'Payroll'!BO46,0),IF('People_Inputs'!$E$13="MGMT",'Payroll'!BO66,0),IF('People_Inputs'!$E$14="MGMT",'Payroll'!BO86,0),IF('People_Inputs'!$E$15="MGMT",'Payroll'!BO106,0),IF('People_Inputs'!$E$16="MGMT",'Payroll'!BO126,0),IF('People_Inputs'!$E$17="MGMT",'Payroll'!BO146,0),IF('People_Inputs'!$E$18="MGMT",'Payroll'!BO166,0),IF('People_Inputs'!$E$19="MGMT",'Payroll'!BO186,0),IF('People_Inputs'!$E$20="MGMT",'Payroll'!BO206,0),IF('People_Inputs'!$E$21="MGMT",'Payroll'!BO226,0),IF('People_Inputs'!$E$22="MGMT",'Payroll'!BO246,0),IF('People_Inputs'!$E$23="MGMT",'Payroll'!BO266,0),IF('People_Inputs'!$E$24="MGMT",'Payroll'!BO286,0),IF('People_Inputs'!$E$25="MGMT",'Payroll'!BO306,0),IF('People_Inputs'!$E$26="MGMT",'Payroll'!BO326,0),IF('People_Inputs'!$E$27="MGMT",'Payroll'!BO346,0),IF('People_Inputs'!$E$28="MGMT",'Payroll'!BO366,0),IF('People_Inputs'!$E$29="MGMT",'Payroll'!BO386,0),IF('People_Inputs'!$E$30="MGMT",'Payroll'!BO406,0),IF('People_Inputs'!$E$31="MGMT",'Payroll'!BO426,0),IF('People_Inputs'!$E$32="MGMT",'Payroll'!BO446,0),IF('People_Inputs'!$E$33="MGMT",'Payroll'!BO466,0),IF('People_Inputs'!$E$34="MGMT",'Payroll'!BO486,0),IF('People_Inputs'!$E$35="MGMT",'Payroll'!BO506,0),IF('People_Inputs'!$E$36="MGMT",'Payroll'!BO526,0),IF('People_Inputs'!$E$37="MGMT",'Payroll'!BO546,0),IF('People_Inputs'!$E$38="MGMT",'Payroll'!BO566,0),IF('People_Inputs'!$E$39="MGMT",'Payroll'!BO586,0),IF('People_Inputs'!$E$40="MGMT",'Payroll'!BO606,0),IF('People_Inputs'!$E$41="MGMT",'Payroll'!BO626,0),IF('People_Inputs'!$E$42="MGMT",'Payroll'!BO646,0),IF('People_Inputs'!$E$43="MGMT",'Payroll'!BO666,0),IF('People_Inputs'!$E$44="MGMT",'Payroll'!BO686,0),IF('People_Inputs'!$E$45="MGMT",'Payroll'!BO706,0),IF('People_Inputs'!$E$46="MGMT",'Payroll'!BO726,0),IF('People_Inputs'!$E$47="MGMT",'Payroll'!BO746,0),IF('People_Inputs'!$E$48="MGMT",'Payroll'!BO766,0),IF('People_Inputs'!$E$49="MGMT",'Payroll'!BO786,0),IF('People_Inputs'!$E$50="MGMT",'Payroll'!BO806,0),IF('People_Inputs'!$E$51="MGMT",'Payroll'!BO826,0),IF('People_Inputs'!$E$52="MGMT",'Payroll'!BO846,0),IF('People_Inputs'!$E$53="MGMT",'Payroll'!BO866,0),IF('People_Inputs'!$E$54="MGMT",'Payroll'!BO886,0),IF('People_Inputs'!$E$55="MGMT",'Payroll'!BO906,0),IF('People_Inputs'!$E$56="MGMT",'Payroll'!BO926,0),IF('People_Inputs'!$E$57="MGMT",'Payroll'!BO946,0),IF('People_Inputs'!$E$58="MGMT",'Payroll'!BO966,0),IF('People_Inputs'!$E$59="MGMT",'Payroll'!BO986,0),IF('People_Inputs'!$E$60="MGMT",'Payroll'!BO1006,0),IF('People_Inputs'!$E$61="MGMT",'Payroll'!BO1026,0),IF('People_Inputs'!$E$62="MGMT",'Payroll'!BO1046,0),IF('People_Inputs'!$E$63="MGMT",'Payroll'!BO1066,0),IF('People_Inputs'!$E$64="MGMT",'Payroll'!BO1086,0),IF('People_Inputs'!$E$65="MGMT",'Payroll'!BO1106,0),IF('People_Inputs'!$E$66="MGMT",'Payroll'!BO1126,0),IF('People_Inputs'!$E$67="MGMT",'Payroll'!BO1146,0),IF('People_Inputs'!$E$68="MGMT",'Payroll'!BO1166,0),IF('People_Inputs'!$E$69="MGMT",'Payroll'!BO1186,0),IF('People_Inputs'!$E$70="MGMT",'Payroll'!BO1206,0))</f>
        <v>13653.643396702962</v>
      </c>
    </row>
    <row r="12" ht="28" customHeight="1">
      <c r="A12" s="2" t="str">
        <v>MGMT.RECRUIT</v>
      </c>
      <c r="B12" s="6" t="str">
        <v>Management (MGMT): recruiting cost (Opex)</v>
      </c>
      <c r="C12" s="2" t="str">
        <v>EUR</v>
      </c>
      <c r="D12" s="2" t="str">
        <v>SUM</v>
      </c>
      <c r="E12" s="36">
        <f>SUM(H12:BO12)</f>
        <v>0</v>
      </c>
      <c r="F12" s="6" t="str">
        <v>Recruiting cost in the hire month</v>
      </c>
      <c r="G12" s="2"/>
      <c r="H12" s="35">
        <f>SUM(IF('People_Inputs'!$E$11="MGMT",'Payroll'!H28,0),IF('People_Inputs'!$E$12="MGMT",'Payroll'!H48,0),IF('People_Inputs'!$E$13="MGMT",'Payroll'!H68,0),IF('People_Inputs'!$E$14="MGMT",'Payroll'!H88,0),IF('People_Inputs'!$E$15="MGMT",'Payroll'!H108,0),IF('People_Inputs'!$E$16="MGMT",'Payroll'!H128,0),IF('People_Inputs'!$E$17="MGMT",'Payroll'!H148,0),IF('People_Inputs'!$E$18="MGMT",'Payroll'!H168,0),IF('People_Inputs'!$E$19="MGMT",'Payroll'!H188,0),IF('People_Inputs'!$E$20="MGMT",'Payroll'!H208,0),IF('People_Inputs'!$E$21="MGMT",'Payroll'!H228,0),IF('People_Inputs'!$E$22="MGMT",'Payroll'!H248,0),IF('People_Inputs'!$E$23="MGMT",'Payroll'!H268,0),IF('People_Inputs'!$E$24="MGMT",'Payroll'!H288,0),IF('People_Inputs'!$E$25="MGMT",'Payroll'!H308,0),IF('People_Inputs'!$E$26="MGMT",'Payroll'!H328,0),IF('People_Inputs'!$E$27="MGMT",'Payroll'!H348,0),IF('People_Inputs'!$E$28="MGMT",'Payroll'!H368,0),IF('People_Inputs'!$E$29="MGMT",'Payroll'!H388,0),IF('People_Inputs'!$E$30="MGMT",'Payroll'!H408,0),IF('People_Inputs'!$E$31="MGMT",'Payroll'!H428,0),IF('People_Inputs'!$E$32="MGMT",'Payroll'!H448,0),IF('People_Inputs'!$E$33="MGMT",'Payroll'!H468,0),IF('People_Inputs'!$E$34="MGMT",'Payroll'!H488,0),IF('People_Inputs'!$E$35="MGMT",'Payroll'!H508,0),IF('People_Inputs'!$E$36="MGMT",'Payroll'!H528,0),IF('People_Inputs'!$E$37="MGMT",'Payroll'!H548,0),IF('People_Inputs'!$E$38="MGMT",'Payroll'!H568,0),IF('People_Inputs'!$E$39="MGMT",'Payroll'!H588,0),IF('People_Inputs'!$E$40="MGMT",'Payroll'!H608,0),IF('People_Inputs'!$E$41="MGMT",'Payroll'!H628,0),IF('People_Inputs'!$E$42="MGMT",'Payroll'!H648,0),IF('People_Inputs'!$E$43="MGMT",'Payroll'!H668,0),IF('People_Inputs'!$E$44="MGMT",'Payroll'!H688,0),IF('People_Inputs'!$E$45="MGMT",'Payroll'!H708,0),IF('People_Inputs'!$E$46="MGMT",'Payroll'!H728,0),IF('People_Inputs'!$E$47="MGMT",'Payroll'!H748,0),IF('People_Inputs'!$E$48="MGMT",'Payroll'!H768,0),IF('People_Inputs'!$E$49="MGMT",'Payroll'!H788,0),IF('People_Inputs'!$E$50="MGMT",'Payroll'!H808,0),IF('People_Inputs'!$E$51="MGMT",'Payroll'!H828,0),IF('People_Inputs'!$E$52="MGMT",'Payroll'!H848,0),IF('People_Inputs'!$E$53="MGMT",'Payroll'!H868,0),IF('People_Inputs'!$E$54="MGMT",'Payroll'!H888,0),IF('People_Inputs'!$E$55="MGMT",'Payroll'!H908,0),IF('People_Inputs'!$E$56="MGMT",'Payroll'!H928,0),IF('People_Inputs'!$E$57="MGMT",'Payroll'!H948,0),IF('People_Inputs'!$E$58="MGMT",'Payroll'!H968,0),IF('People_Inputs'!$E$59="MGMT",'Payroll'!H988,0),IF('People_Inputs'!$E$60="MGMT",'Payroll'!H1008,0),IF('People_Inputs'!$E$61="MGMT",'Payroll'!H1028,0),IF('People_Inputs'!$E$62="MGMT",'Payroll'!H1048,0),IF('People_Inputs'!$E$63="MGMT",'Payroll'!H1068,0),IF('People_Inputs'!$E$64="MGMT",'Payroll'!H1088,0),IF('People_Inputs'!$E$65="MGMT",'Payroll'!H1108,0),IF('People_Inputs'!$E$66="MGMT",'Payroll'!H1128,0),IF('People_Inputs'!$E$67="MGMT",'Payroll'!H1148,0),IF('People_Inputs'!$E$68="MGMT",'Payroll'!H1168,0),IF('People_Inputs'!$E$69="MGMT",'Payroll'!H1188,0),IF('People_Inputs'!$E$70="MGMT",'Payroll'!H1208,0))</f>
        <v>0</v>
      </c>
      <c r="I12" s="35">
        <f>SUM(IF('People_Inputs'!$E$11="MGMT",'Payroll'!I28,0),IF('People_Inputs'!$E$12="MGMT",'Payroll'!I48,0),IF('People_Inputs'!$E$13="MGMT",'Payroll'!I68,0),IF('People_Inputs'!$E$14="MGMT",'Payroll'!I88,0),IF('People_Inputs'!$E$15="MGMT",'Payroll'!I108,0),IF('People_Inputs'!$E$16="MGMT",'Payroll'!I128,0),IF('People_Inputs'!$E$17="MGMT",'Payroll'!I148,0),IF('People_Inputs'!$E$18="MGMT",'Payroll'!I168,0),IF('People_Inputs'!$E$19="MGMT",'Payroll'!I188,0),IF('People_Inputs'!$E$20="MGMT",'Payroll'!I208,0),IF('People_Inputs'!$E$21="MGMT",'Payroll'!I228,0),IF('People_Inputs'!$E$22="MGMT",'Payroll'!I248,0),IF('People_Inputs'!$E$23="MGMT",'Payroll'!I268,0),IF('People_Inputs'!$E$24="MGMT",'Payroll'!I288,0),IF('People_Inputs'!$E$25="MGMT",'Payroll'!I308,0),IF('People_Inputs'!$E$26="MGMT",'Payroll'!I328,0),IF('People_Inputs'!$E$27="MGMT",'Payroll'!I348,0),IF('People_Inputs'!$E$28="MGMT",'Payroll'!I368,0),IF('People_Inputs'!$E$29="MGMT",'Payroll'!I388,0),IF('People_Inputs'!$E$30="MGMT",'Payroll'!I408,0),IF('People_Inputs'!$E$31="MGMT",'Payroll'!I428,0),IF('People_Inputs'!$E$32="MGMT",'Payroll'!I448,0),IF('People_Inputs'!$E$33="MGMT",'Payroll'!I468,0),IF('People_Inputs'!$E$34="MGMT",'Payroll'!I488,0),IF('People_Inputs'!$E$35="MGMT",'Payroll'!I508,0),IF('People_Inputs'!$E$36="MGMT",'Payroll'!I528,0),IF('People_Inputs'!$E$37="MGMT",'Payroll'!I548,0),IF('People_Inputs'!$E$38="MGMT",'Payroll'!I568,0),IF('People_Inputs'!$E$39="MGMT",'Payroll'!I588,0),IF('People_Inputs'!$E$40="MGMT",'Payroll'!I608,0),IF('People_Inputs'!$E$41="MGMT",'Payroll'!I628,0),IF('People_Inputs'!$E$42="MGMT",'Payroll'!I648,0),IF('People_Inputs'!$E$43="MGMT",'Payroll'!I668,0),IF('People_Inputs'!$E$44="MGMT",'Payroll'!I688,0),IF('People_Inputs'!$E$45="MGMT",'Payroll'!I708,0),IF('People_Inputs'!$E$46="MGMT",'Payroll'!I728,0),IF('People_Inputs'!$E$47="MGMT",'Payroll'!I748,0),IF('People_Inputs'!$E$48="MGMT",'Payroll'!I768,0),IF('People_Inputs'!$E$49="MGMT",'Payroll'!I788,0),IF('People_Inputs'!$E$50="MGMT",'Payroll'!I808,0),IF('People_Inputs'!$E$51="MGMT",'Payroll'!I828,0),IF('People_Inputs'!$E$52="MGMT",'Payroll'!I848,0),IF('People_Inputs'!$E$53="MGMT",'Payroll'!I868,0),IF('People_Inputs'!$E$54="MGMT",'Payroll'!I888,0),IF('People_Inputs'!$E$55="MGMT",'Payroll'!I908,0),IF('People_Inputs'!$E$56="MGMT",'Payroll'!I928,0),IF('People_Inputs'!$E$57="MGMT",'Payroll'!I948,0),IF('People_Inputs'!$E$58="MGMT",'Payroll'!I968,0),IF('People_Inputs'!$E$59="MGMT",'Payroll'!I988,0),IF('People_Inputs'!$E$60="MGMT",'Payroll'!I1008,0),IF('People_Inputs'!$E$61="MGMT",'Payroll'!I1028,0),IF('People_Inputs'!$E$62="MGMT",'Payroll'!I1048,0),IF('People_Inputs'!$E$63="MGMT",'Payroll'!I1068,0),IF('People_Inputs'!$E$64="MGMT",'Payroll'!I1088,0),IF('People_Inputs'!$E$65="MGMT",'Payroll'!I1108,0),IF('People_Inputs'!$E$66="MGMT",'Payroll'!I1128,0),IF('People_Inputs'!$E$67="MGMT",'Payroll'!I1148,0),IF('People_Inputs'!$E$68="MGMT",'Payroll'!I1168,0),IF('People_Inputs'!$E$69="MGMT",'Payroll'!I1188,0),IF('People_Inputs'!$E$70="MGMT",'Payroll'!I1208,0))</f>
        <v>0</v>
      </c>
      <c r="J12" s="35">
        <f>SUM(IF('People_Inputs'!$E$11="MGMT",'Payroll'!J28,0),IF('People_Inputs'!$E$12="MGMT",'Payroll'!J48,0),IF('People_Inputs'!$E$13="MGMT",'Payroll'!J68,0),IF('People_Inputs'!$E$14="MGMT",'Payroll'!J88,0),IF('People_Inputs'!$E$15="MGMT",'Payroll'!J108,0),IF('People_Inputs'!$E$16="MGMT",'Payroll'!J128,0),IF('People_Inputs'!$E$17="MGMT",'Payroll'!J148,0),IF('People_Inputs'!$E$18="MGMT",'Payroll'!J168,0),IF('People_Inputs'!$E$19="MGMT",'Payroll'!J188,0),IF('People_Inputs'!$E$20="MGMT",'Payroll'!J208,0),IF('People_Inputs'!$E$21="MGMT",'Payroll'!J228,0),IF('People_Inputs'!$E$22="MGMT",'Payroll'!J248,0),IF('People_Inputs'!$E$23="MGMT",'Payroll'!J268,0),IF('People_Inputs'!$E$24="MGMT",'Payroll'!J288,0),IF('People_Inputs'!$E$25="MGMT",'Payroll'!J308,0),IF('People_Inputs'!$E$26="MGMT",'Payroll'!J328,0),IF('People_Inputs'!$E$27="MGMT",'Payroll'!J348,0),IF('People_Inputs'!$E$28="MGMT",'Payroll'!J368,0),IF('People_Inputs'!$E$29="MGMT",'Payroll'!J388,0),IF('People_Inputs'!$E$30="MGMT",'Payroll'!J408,0),IF('People_Inputs'!$E$31="MGMT",'Payroll'!J428,0),IF('People_Inputs'!$E$32="MGMT",'Payroll'!J448,0),IF('People_Inputs'!$E$33="MGMT",'Payroll'!J468,0),IF('People_Inputs'!$E$34="MGMT",'Payroll'!J488,0),IF('People_Inputs'!$E$35="MGMT",'Payroll'!J508,0),IF('People_Inputs'!$E$36="MGMT",'Payroll'!J528,0),IF('People_Inputs'!$E$37="MGMT",'Payroll'!J548,0),IF('People_Inputs'!$E$38="MGMT",'Payroll'!J568,0),IF('People_Inputs'!$E$39="MGMT",'Payroll'!J588,0),IF('People_Inputs'!$E$40="MGMT",'Payroll'!J608,0),IF('People_Inputs'!$E$41="MGMT",'Payroll'!J628,0),IF('People_Inputs'!$E$42="MGMT",'Payroll'!J648,0),IF('People_Inputs'!$E$43="MGMT",'Payroll'!J668,0),IF('People_Inputs'!$E$44="MGMT",'Payroll'!J688,0),IF('People_Inputs'!$E$45="MGMT",'Payroll'!J708,0),IF('People_Inputs'!$E$46="MGMT",'Payroll'!J728,0),IF('People_Inputs'!$E$47="MGMT",'Payroll'!J748,0),IF('People_Inputs'!$E$48="MGMT",'Payroll'!J768,0),IF('People_Inputs'!$E$49="MGMT",'Payroll'!J788,0),IF('People_Inputs'!$E$50="MGMT",'Payroll'!J808,0),IF('People_Inputs'!$E$51="MGMT",'Payroll'!J828,0),IF('People_Inputs'!$E$52="MGMT",'Payroll'!J848,0),IF('People_Inputs'!$E$53="MGMT",'Payroll'!J868,0),IF('People_Inputs'!$E$54="MGMT",'Payroll'!J888,0),IF('People_Inputs'!$E$55="MGMT",'Payroll'!J908,0),IF('People_Inputs'!$E$56="MGMT",'Payroll'!J928,0),IF('People_Inputs'!$E$57="MGMT",'Payroll'!J948,0),IF('People_Inputs'!$E$58="MGMT",'Payroll'!J968,0),IF('People_Inputs'!$E$59="MGMT",'Payroll'!J988,0),IF('People_Inputs'!$E$60="MGMT",'Payroll'!J1008,0),IF('People_Inputs'!$E$61="MGMT",'Payroll'!J1028,0),IF('People_Inputs'!$E$62="MGMT",'Payroll'!J1048,0),IF('People_Inputs'!$E$63="MGMT",'Payroll'!J1068,0),IF('People_Inputs'!$E$64="MGMT",'Payroll'!J1088,0),IF('People_Inputs'!$E$65="MGMT",'Payroll'!J1108,0),IF('People_Inputs'!$E$66="MGMT",'Payroll'!J1128,0),IF('People_Inputs'!$E$67="MGMT",'Payroll'!J1148,0),IF('People_Inputs'!$E$68="MGMT",'Payroll'!J1168,0),IF('People_Inputs'!$E$69="MGMT",'Payroll'!J1188,0),IF('People_Inputs'!$E$70="MGMT",'Payroll'!J1208,0))</f>
        <v>0</v>
      </c>
      <c r="K12" s="35">
        <f>SUM(IF('People_Inputs'!$E$11="MGMT",'Payroll'!K28,0),IF('People_Inputs'!$E$12="MGMT",'Payroll'!K48,0),IF('People_Inputs'!$E$13="MGMT",'Payroll'!K68,0),IF('People_Inputs'!$E$14="MGMT",'Payroll'!K88,0),IF('People_Inputs'!$E$15="MGMT",'Payroll'!K108,0),IF('People_Inputs'!$E$16="MGMT",'Payroll'!K128,0),IF('People_Inputs'!$E$17="MGMT",'Payroll'!K148,0),IF('People_Inputs'!$E$18="MGMT",'Payroll'!K168,0),IF('People_Inputs'!$E$19="MGMT",'Payroll'!K188,0),IF('People_Inputs'!$E$20="MGMT",'Payroll'!K208,0),IF('People_Inputs'!$E$21="MGMT",'Payroll'!K228,0),IF('People_Inputs'!$E$22="MGMT",'Payroll'!K248,0),IF('People_Inputs'!$E$23="MGMT",'Payroll'!K268,0),IF('People_Inputs'!$E$24="MGMT",'Payroll'!K288,0),IF('People_Inputs'!$E$25="MGMT",'Payroll'!K308,0),IF('People_Inputs'!$E$26="MGMT",'Payroll'!K328,0),IF('People_Inputs'!$E$27="MGMT",'Payroll'!K348,0),IF('People_Inputs'!$E$28="MGMT",'Payroll'!K368,0),IF('People_Inputs'!$E$29="MGMT",'Payroll'!K388,0),IF('People_Inputs'!$E$30="MGMT",'Payroll'!K408,0),IF('People_Inputs'!$E$31="MGMT",'Payroll'!K428,0),IF('People_Inputs'!$E$32="MGMT",'Payroll'!K448,0),IF('People_Inputs'!$E$33="MGMT",'Payroll'!K468,0),IF('People_Inputs'!$E$34="MGMT",'Payroll'!K488,0),IF('People_Inputs'!$E$35="MGMT",'Payroll'!K508,0),IF('People_Inputs'!$E$36="MGMT",'Payroll'!K528,0),IF('People_Inputs'!$E$37="MGMT",'Payroll'!K548,0),IF('People_Inputs'!$E$38="MGMT",'Payroll'!K568,0),IF('People_Inputs'!$E$39="MGMT",'Payroll'!K588,0),IF('People_Inputs'!$E$40="MGMT",'Payroll'!K608,0),IF('People_Inputs'!$E$41="MGMT",'Payroll'!K628,0),IF('People_Inputs'!$E$42="MGMT",'Payroll'!K648,0),IF('People_Inputs'!$E$43="MGMT",'Payroll'!K668,0),IF('People_Inputs'!$E$44="MGMT",'Payroll'!K688,0),IF('People_Inputs'!$E$45="MGMT",'Payroll'!K708,0),IF('People_Inputs'!$E$46="MGMT",'Payroll'!K728,0),IF('People_Inputs'!$E$47="MGMT",'Payroll'!K748,0),IF('People_Inputs'!$E$48="MGMT",'Payroll'!K768,0),IF('People_Inputs'!$E$49="MGMT",'Payroll'!K788,0),IF('People_Inputs'!$E$50="MGMT",'Payroll'!K808,0),IF('People_Inputs'!$E$51="MGMT",'Payroll'!K828,0),IF('People_Inputs'!$E$52="MGMT",'Payroll'!K848,0),IF('People_Inputs'!$E$53="MGMT",'Payroll'!K868,0),IF('People_Inputs'!$E$54="MGMT",'Payroll'!K888,0),IF('People_Inputs'!$E$55="MGMT",'Payroll'!K908,0),IF('People_Inputs'!$E$56="MGMT",'Payroll'!K928,0),IF('People_Inputs'!$E$57="MGMT",'Payroll'!K948,0),IF('People_Inputs'!$E$58="MGMT",'Payroll'!K968,0),IF('People_Inputs'!$E$59="MGMT",'Payroll'!K988,0),IF('People_Inputs'!$E$60="MGMT",'Payroll'!K1008,0),IF('People_Inputs'!$E$61="MGMT",'Payroll'!K1028,0),IF('People_Inputs'!$E$62="MGMT",'Payroll'!K1048,0),IF('People_Inputs'!$E$63="MGMT",'Payroll'!K1068,0),IF('People_Inputs'!$E$64="MGMT",'Payroll'!K1088,0),IF('People_Inputs'!$E$65="MGMT",'Payroll'!K1108,0),IF('People_Inputs'!$E$66="MGMT",'Payroll'!K1128,0),IF('People_Inputs'!$E$67="MGMT",'Payroll'!K1148,0),IF('People_Inputs'!$E$68="MGMT",'Payroll'!K1168,0),IF('People_Inputs'!$E$69="MGMT",'Payroll'!K1188,0),IF('People_Inputs'!$E$70="MGMT",'Payroll'!K1208,0))</f>
        <v>0</v>
      </c>
      <c r="L12" s="35">
        <f>SUM(IF('People_Inputs'!$E$11="MGMT",'Payroll'!L28,0),IF('People_Inputs'!$E$12="MGMT",'Payroll'!L48,0),IF('People_Inputs'!$E$13="MGMT",'Payroll'!L68,0),IF('People_Inputs'!$E$14="MGMT",'Payroll'!L88,0),IF('People_Inputs'!$E$15="MGMT",'Payroll'!L108,0),IF('People_Inputs'!$E$16="MGMT",'Payroll'!L128,0),IF('People_Inputs'!$E$17="MGMT",'Payroll'!L148,0),IF('People_Inputs'!$E$18="MGMT",'Payroll'!L168,0),IF('People_Inputs'!$E$19="MGMT",'Payroll'!L188,0),IF('People_Inputs'!$E$20="MGMT",'Payroll'!L208,0),IF('People_Inputs'!$E$21="MGMT",'Payroll'!L228,0),IF('People_Inputs'!$E$22="MGMT",'Payroll'!L248,0),IF('People_Inputs'!$E$23="MGMT",'Payroll'!L268,0),IF('People_Inputs'!$E$24="MGMT",'Payroll'!L288,0),IF('People_Inputs'!$E$25="MGMT",'Payroll'!L308,0),IF('People_Inputs'!$E$26="MGMT",'Payroll'!L328,0),IF('People_Inputs'!$E$27="MGMT",'Payroll'!L348,0),IF('People_Inputs'!$E$28="MGMT",'Payroll'!L368,0),IF('People_Inputs'!$E$29="MGMT",'Payroll'!L388,0),IF('People_Inputs'!$E$30="MGMT",'Payroll'!L408,0),IF('People_Inputs'!$E$31="MGMT",'Payroll'!L428,0),IF('People_Inputs'!$E$32="MGMT",'Payroll'!L448,0),IF('People_Inputs'!$E$33="MGMT",'Payroll'!L468,0),IF('People_Inputs'!$E$34="MGMT",'Payroll'!L488,0),IF('People_Inputs'!$E$35="MGMT",'Payroll'!L508,0),IF('People_Inputs'!$E$36="MGMT",'Payroll'!L528,0),IF('People_Inputs'!$E$37="MGMT",'Payroll'!L548,0),IF('People_Inputs'!$E$38="MGMT",'Payroll'!L568,0),IF('People_Inputs'!$E$39="MGMT",'Payroll'!L588,0),IF('People_Inputs'!$E$40="MGMT",'Payroll'!L608,0),IF('People_Inputs'!$E$41="MGMT",'Payroll'!L628,0),IF('People_Inputs'!$E$42="MGMT",'Payroll'!L648,0),IF('People_Inputs'!$E$43="MGMT",'Payroll'!L668,0),IF('People_Inputs'!$E$44="MGMT",'Payroll'!L688,0),IF('People_Inputs'!$E$45="MGMT",'Payroll'!L708,0),IF('People_Inputs'!$E$46="MGMT",'Payroll'!L728,0),IF('People_Inputs'!$E$47="MGMT",'Payroll'!L748,0),IF('People_Inputs'!$E$48="MGMT",'Payroll'!L768,0),IF('People_Inputs'!$E$49="MGMT",'Payroll'!L788,0),IF('People_Inputs'!$E$50="MGMT",'Payroll'!L808,0),IF('People_Inputs'!$E$51="MGMT",'Payroll'!L828,0),IF('People_Inputs'!$E$52="MGMT",'Payroll'!L848,0),IF('People_Inputs'!$E$53="MGMT",'Payroll'!L868,0),IF('People_Inputs'!$E$54="MGMT",'Payroll'!L888,0),IF('People_Inputs'!$E$55="MGMT",'Payroll'!L908,0),IF('People_Inputs'!$E$56="MGMT",'Payroll'!L928,0),IF('People_Inputs'!$E$57="MGMT",'Payroll'!L948,0),IF('People_Inputs'!$E$58="MGMT",'Payroll'!L968,0),IF('People_Inputs'!$E$59="MGMT",'Payroll'!L988,0),IF('People_Inputs'!$E$60="MGMT",'Payroll'!L1008,0),IF('People_Inputs'!$E$61="MGMT",'Payroll'!L1028,0),IF('People_Inputs'!$E$62="MGMT",'Payroll'!L1048,0),IF('People_Inputs'!$E$63="MGMT",'Payroll'!L1068,0),IF('People_Inputs'!$E$64="MGMT",'Payroll'!L1088,0),IF('People_Inputs'!$E$65="MGMT",'Payroll'!L1108,0),IF('People_Inputs'!$E$66="MGMT",'Payroll'!L1128,0),IF('People_Inputs'!$E$67="MGMT",'Payroll'!L1148,0),IF('People_Inputs'!$E$68="MGMT",'Payroll'!L1168,0),IF('People_Inputs'!$E$69="MGMT",'Payroll'!L1188,0),IF('People_Inputs'!$E$70="MGMT",'Payroll'!L1208,0))</f>
        <v>0</v>
      </c>
      <c r="M12" s="35">
        <f>SUM(IF('People_Inputs'!$E$11="MGMT",'Payroll'!M28,0),IF('People_Inputs'!$E$12="MGMT",'Payroll'!M48,0),IF('People_Inputs'!$E$13="MGMT",'Payroll'!M68,0),IF('People_Inputs'!$E$14="MGMT",'Payroll'!M88,0),IF('People_Inputs'!$E$15="MGMT",'Payroll'!M108,0),IF('People_Inputs'!$E$16="MGMT",'Payroll'!M128,0),IF('People_Inputs'!$E$17="MGMT",'Payroll'!M148,0),IF('People_Inputs'!$E$18="MGMT",'Payroll'!M168,0),IF('People_Inputs'!$E$19="MGMT",'Payroll'!M188,0),IF('People_Inputs'!$E$20="MGMT",'Payroll'!M208,0),IF('People_Inputs'!$E$21="MGMT",'Payroll'!M228,0),IF('People_Inputs'!$E$22="MGMT",'Payroll'!M248,0),IF('People_Inputs'!$E$23="MGMT",'Payroll'!M268,0),IF('People_Inputs'!$E$24="MGMT",'Payroll'!M288,0),IF('People_Inputs'!$E$25="MGMT",'Payroll'!M308,0),IF('People_Inputs'!$E$26="MGMT",'Payroll'!M328,0),IF('People_Inputs'!$E$27="MGMT",'Payroll'!M348,0),IF('People_Inputs'!$E$28="MGMT",'Payroll'!M368,0),IF('People_Inputs'!$E$29="MGMT",'Payroll'!M388,0),IF('People_Inputs'!$E$30="MGMT",'Payroll'!M408,0),IF('People_Inputs'!$E$31="MGMT",'Payroll'!M428,0),IF('People_Inputs'!$E$32="MGMT",'Payroll'!M448,0),IF('People_Inputs'!$E$33="MGMT",'Payroll'!M468,0),IF('People_Inputs'!$E$34="MGMT",'Payroll'!M488,0),IF('People_Inputs'!$E$35="MGMT",'Payroll'!M508,0),IF('People_Inputs'!$E$36="MGMT",'Payroll'!M528,0),IF('People_Inputs'!$E$37="MGMT",'Payroll'!M548,0),IF('People_Inputs'!$E$38="MGMT",'Payroll'!M568,0),IF('People_Inputs'!$E$39="MGMT",'Payroll'!M588,0),IF('People_Inputs'!$E$40="MGMT",'Payroll'!M608,0),IF('People_Inputs'!$E$41="MGMT",'Payroll'!M628,0),IF('People_Inputs'!$E$42="MGMT",'Payroll'!M648,0),IF('People_Inputs'!$E$43="MGMT",'Payroll'!M668,0),IF('People_Inputs'!$E$44="MGMT",'Payroll'!M688,0),IF('People_Inputs'!$E$45="MGMT",'Payroll'!M708,0),IF('People_Inputs'!$E$46="MGMT",'Payroll'!M728,0),IF('People_Inputs'!$E$47="MGMT",'Payroll'!M748,0),IF('People_Inputs'!$E$48="MGMT",'Payroll'!M768,0),IF('People_Inputs'!$E$49="MGMT",'Payroll'!M788,0),IF('People_Inputs'!$E$50="MGMT",'Payroll'!M808,0),IF('People_Inputs'!$E$51="MGMT",'Payroll'!M828,0),IF('People_Inputs'!$E$52="MGMT",'Payroll'!M848,0),IF('People_Inputs'!$E$53="MGMT",'Payroll'!M868,0),IF('People_Inputs'!$E$54="MGMT",'Payroll'!M888,0),IF('People_Inputs'!$E$55="MGMT",'Payroll'!M908,0),IF('People_Inputs'!$E$56="MGMT",'Payroll'!M928,0),IF('People_Inputs'!$E$57="MGMT",'Payroll'!M948,0),IF('People_Inputs'!$E$58="MGMT",'Payroll'!M968,0),IF('People_Inputs'!$E$59="MGMT",'Payroll'!M988,0),IF('People_Inputs'!$E$60="MGMT",'Payroll'!M1008,0),IF('People_Inputs'!$E$61="MGMT",'Payroll'!M1028,0),IF('People_Inputs'!$E$62="MGMT",'Payroll'!M1048,0),IF('People_Inputs'!$E$63="MGMT",'Payroll'!M1068,0),IF('People_Inputs'!$E$64="MGMT",'Payroll'!M1088,0),IF('People_Inputs'!$E$65="MGMT",'Payroll'!M1108,0),IF('People_Inputs'!$E$66="MGMT",'Payroll'!M1128,0),IF('People_Inputs'!$E$67="MGMT",'Payroll'!M1148,0),IF('People_Inputs'!$E$68="MGMT",'Payroll'!M1168,0),IF('People_Inputs'!$E$69="MGMT",'Payroll'!M1188,0),IF('People_Inputs'!$E$70="MGMT",'Payroll'!M1208,0))</f>
        <v>0</v>
      </c>
      <c r="N12" s="35">
        <f>SUM(IF('People_Inputs'!$E$11="MGMT",'Payroll'!N28,0),IF('People_Inputs'!$E$12="MGMT",'Payroll'!N48,0),IF('People_Inputs'!$E$13="MGMT",'Payroll'!N68,0),IF('People_Inputs'!$E$14="MGMT",'Payroll'!N88,0),IF('People_Inputs'!$E$15="MGMT",'Payroll'!N108,0),IF('People_Inputs'!$E$16="MGMT",'Payroll'!N128,0),IF('People_Inputs'!$E$17="MGMT",'Payroll'!N148,0),IF('People_Inputs'!$E$18="MGMT",'Payroll'!N168,0),IF('People_Inputs'!$E$19="MGMT",'Payroll'!N188,0),IF('People_Inputs'!$E$20="MGMT",'Payroll'!N208,0),IF('People_Inputs'!$E$21="MGMT",'Payroll'!N228,0),IF('People_Inputs'!$E$22="MGMT",'Payroll'!N248,0),IF('People_Inputs'!$E$23="MGMT",'Payroll'!N268,0),IF('People_Inputs'!$E$24="MGMT",'Payroll'!N288,0),IF('People_Inputs'!$E$25="MGMT",'Payroll'!N308,0),IF('People_Inputs'!$E$26="MGMT",'Payroll'!N328,0),IF('People_Inputs'!$E$27="MGMT",'Payroll'!N348,0),IF('People_Inputs'!$E$28="MGMT",'Payroll'!N368,0),IF('People_Inputs'!$E$29="MGMT",'Payroll'!N388,0),IF('People_Inputs'!$E$30="MGMT",'Payroll'!N408,0),IF('People_Inputs'!$E$31="MGMT",'Payroll'!N428,0),IF('People_Inputs'!$E$32="MGMT",'Payroll'!N448,0),IF('People_Inputs'!$E$33="MGMT",'Payroll'!N468,0),IF('People_Inputs'!$E$34="MGMT",'Payroll'!N488,0),IF('People_Inputs'!$E$35="MGMT",'Payroll'!N508,0),IF('People_Inputs'!$E$36="MGMT",'Payroll'!N528,0),IF('People_Inputs'!$E$37="MGMT",'Payroll'!N548,0),IF('People_Inputs'!$E$38="MGMT",'Payroll'!N568,0),IF('People_Inputs'!$E$39="MGMT",'Payroll'!N588,0),IF('People_Inputs'!$E$40="MGMT",'Payroll'!N608,0),IF('People_Inputs'!$E$41="MGMT",'Payroll'!N628,0),IF('People_Inputs'!$E$42="MGMT",'Payroll'!N648,0),IF('People_Inputs'!$E$43="MGMT",'Payroll'!N668,0),IF('People_Inputs'!$E$44="MGMT",'Payroll'!N688,0),IF('People_Inputs'!$E$45="MGMT",'Payroll'!N708,0),IF('People_Inputs'!$E$46="MGMT",'Payroll'!N728,0),IF('People_Inputs'!$E$47="MGMT",'Payroll'!N748,0),IF('People_Inputs'!$E$48="MGMT",'Payroll'!N768,0),IF('People_Inputs'!$E$49="MGMT",'Payroll'!N788,0),IF('People_Inputs'!$E$50="MGMT",'Payroll'!N808,0),IF('People_Inputs'!$E$51="MGMT",'Payroll'!N828,0),IF('People_Inputs'!$E$52="MGMT",'Payroll'!N848,0),IF('People_Inputs'!$E$53="MGMT",'Payroll'!N868,0),IF('People_Inputs'!$E$54="MGMT",'Payroll'!N888,0),IF('People_Inputs'!$E$55="MGMT",'Payroll'!N908,0),IF('People_Inputs'!$E$56="MGMT",'Payroll'!N928,0),IF('People_Inputs'!$E$57="MGMT",'Payroll'!N948,0),IF('People_Inputs'!$E$58="MGMT",'Payroll'!N968,0),IF('People_Inputs'!$E$59="MGMT",'Payroll'!N988,0),IF('People_Inputs'!$E$60="MGMT",'Payroll'!N1008,0),IF('People_Inputs'!$E$61="MGMT",'Payroll'!N1028,0),IF('People_Inputs'!$E$62="MGMT",'Payroll'!N1048,0),IF('People_Inputs'!$E$63="MGMT",'Payroll'!N1068,0),IF('People_Inputs'!$E$64="MGMT",'Payroll'!N1088,0),IF('People_Inputs'!$E$65="MGMT",'Payroll'!N1108,0),IF('People_Inputs'!$E$66="MGMT",'Payroll'!N1128,0),IF('People_Inputs'!$E$67="MGMT",'Payroll'!N1148,0),IF('People_Inputs'!$E$68="MGMT",'Payroll'!N1168,0),IF('People_Inputs'!$E$69="MGMT",'Payroll'!N1188,0),IF('People_Inputs'!$E$70="MGMT",'Payroll'!N1208,0))</f>
        <v>0</v>
      </c>
      <c r="O12" s="35">
        <f>SUM(IF('People_Inputs'!$E$11="MGMT",'Payroll'!O28,0),IF('People_Inputs'!$E$12="MGMT",'Payroll'!O48,0),IF('People_Inputs'!$E$13="MGMT",'Payroll'!O68,0),IF('People_Inputs'!$E$14="MGMT",'Payroll'!O88,0),IF('People_Inputs'!$E$15="MGMT",'Payroll'!O108,0),IF('People_Inputs'!$E$16="MGMT",'Payroll'!O128,0),IF('People_Inputs'!$E$17="MGMT",'Payroll'!O148,0),IF('People_Inputs'!$E$18="MGMT",'Payroll'!O168,0),IF('People_Inputs'!$E$19="MGMT",'Payroll'!O188,0),IF('People_Inputs'!$E$20="MGMT",'Payroll'!O208,0),IF('People_Inputs'!$E$21="MGMT",'Payroll'!O228,0),IF('People_Inputs'!$E$22="MGMT",'Payroll'!O248,0),IF('People_Inputs'!$E$23="MGMT",'Payroll'!O268,0),IF('People_Inputs'!$E$24="MGMT",'Payroll'!O288,0),IF('People_Inputs'!$E$25="MGMT",'Payroll'!O308,0),IF('People_Inputs'!$E$26="MGMT",'Payroll'!O328,0),IF('People_Inputs'!$E$27="MGMT",'Payroll'!O348,0),IF('People_Inputs'!$E$28="MGMT",'Payroll'!O368,0),IF('People_Inputs'!$E$29="MGMT",'Payroll'!O388,0),IF('People_Inputs'!$E$30="MGMT",'Payroll'!O408,0),IF('People_Inputs'!$E$31="MGMT",'Payroll'!O428,0),IF('People_Inputs'!$E$32="MGMT",'Payroll'!O448,0),IF('People_Inputs'!$E$33="MGMT",'Payroll'!O468,0),IF('People_Inputs'!$E$34="MGMT",'Payroll'!O488,0),IF('People_Inputs'!$E$35="MGMT",'Payroll'!O508,0),IF('People_Inputs'!$E$36="MGMT",'Payroll'!O528,0),IF('People_Inputs'!$E$37="MGMT",'Payroll'!O548,0),IF('People_Inputs'!$E$38="MGMT",'Payroll'!O568,0),IF('People_Inputs'!$E$39="MGMT",'Payroll'!O588,0),IF('People_Inputs'!$E$40="MGMT",'Payroll'!O608,0),IF('People_Inputs'!$E$41="MGMT",'Payroll'!O628,0),IF('People_Inputs'!$E$42="MGMT",'Payroll'!O648,0),IF('People_Inputs'!$E$43="MGMT",'Payroll'!O668,0),IF('People_Inputs'!$E$44="MGMT",'Payroll'!O688,0),IF('People_Inputs'!$E$45="MGMT",'Payroll'!O708,0),IF('People_Inputs'!$E$46="MGMT",'Payroll'!O728,0),IF('People_Inputs'!$E$47="MGMT",'Payroll'!O748,0),IF('People_Inputs'!$E$48="MGMT",'Payroll'!O768,0),IF('People_Inputs'!$E$49="MGMT",'Payroll'!O788,0),IF('People_Inputs'!$E$50="MGMT",'Payroll'!O808,0),IF('People_Inputs'!$E$51="MGMT",'Payroll'!O828,0),IF('People_Inputs'!$E$52="MGMT",'Payroll'!O848,0),IF('People_Inputs'!$E$53="MGMT",'Payroll'!O868,0),IF('People_Inputs'!$E$54="MGMT",'Payroll'!O888,0),IF('People_Inputs'!$E$55="MGMT",'Payroll'!O908,0),IF('People_Inputs'!$E$56="MGMT",'Payroll'!O928,0),IF('People_Inputs'!$E$57="MGMT",'Payroll'!O948,0),IF('People_Inputs'!$E$58="MGMT",'Payroll'!O968,0),IF('People_Inputs'!$E$59="MGMT",'Payroll'!O988,0),IF('People_Inputs'!$E$60="MGMT",'Payroll'!O1008,0),IF('People_Inputs'!$E$61="MGMT",'Payroll'!O1028,0),IF('People_Inputs'!$E$62="MGMT",'Payroll'!O1048,0),IF('People_Inputs'!$E$63="MGMT",'Payroll'!O1068,0),IF('People_Inputs'!$E$64="MGMT",'Payroll'!O1088,0),IF('People_Inputs'!$E$65="MGMT",'Payroll'!O1108,0),IF('People_Inputs'!$E$66="MGMT",'Payroll'!O1128,0),IF('People_Inputs'!$E$67="MGMT",'Payroll'!O1148,0),IF('People_Inputs'!$E$68="MGMT",'Payroll'!O1168,0),IF('People_Inputs'!$E$69="MGMT",'Payroll'!O1188,0),IF('People_Inputs'!$E$70="MGMT",'Payroll'!O1208,0))</f>
        <v>0</v>
      </c>
      <c r="P12" s="35">
        <f>SUM(IF('People_Inputs'!$E$11="MGMT",'Payroll'!P28,0),IF('People_Inputs'!$E$12="MGMT",'Payroll'!P48,0),IF('People_Inputs'!$E$13="MGMT",'Payroll'!P68,0),IF('People_Inputs'!$E$14="MGMT",'Payroll'!P88,0),IF('People_Inputs'!$E$15="MGMT",'Payroll'!P108,0),IF('People_Inputs'!$E$16="MGMT",'Payroll'!P128,0),IF('People_Inputs'!$E$17="MGMT",'Payroll'!P148,0),IF('People_Inputs'!$E$18="MGMT",'Payroll'!P168,0),IF('People_Inputs'!$E$19="MGMT",'Payroll'!P188,0),IF('People_Inputs'!$E$20="MGMT",'Payroll'!P208,0),IF('People_Inputs'!$E$21="MGMT",'Payroll'!P228,0),IF('People_Inputs'!$E$22="MGMT",'Payroll'!P248,0),IF('People_Inputs'!$E$23="MGMT",'Payroll'!P268,0),IF('People_Inputs'!$E$24="MGMT",'Payroll'!P288,0),IF('People_Inputs'!$E$25="MGMT",'Payroll'!P308,0),IF('People_Inputs'!$E$26="MGMT",'Payroll'!P328,0),IF('People_Inputs'!$E$27="MGMT",'Payroll'!P348,0),IF('People_Inputs'!$E$28="MGMT",'Payroll'!P368,0),IF('People_Inputs'!$E$29="MGMT",'Payroll'!P388,0),IF('People_Inputs'!$E$30="MGMT",'Payroll'!P408,0),IF('People_Inputs'!$E$31="MGMT",'Payroll'!P428,0),IF('People_Inputs'!$E$32="MGMT",'Payroll'!P448,0),IF('People_Inputs'!$E$33="MGMT",'Payroll'!P468,0),IF('People_Inputs'!$E$34="MGMT",'Payroll'!P488,0),IF('People_Inputs'!$E$35="MGMT",'Payroll'!P508,0),IF('People_Inputs'!$E$36="MGMT",'Payroll'!P528,0),IF('People_Inputs'!$E$37="MGMT",'Payroll'!P548,0),IF('People_Inputs'!$E$38="MGMT",'Payroll'!P568,0),IF('People_Inputs'!$E$39="MGMT",'Payroll'!P588,0),IF('People_Inputs'!$E$40="MGMT",'Payroll'!P608,0),IF('People_Inputs'!$E$41="MGMT",'Payroll'!P628,0),IF('People_Inputs'!$E$42="MGMT",'Payroll'!P648,0),IF('People_Inputs'!$E$43="MGMT",'Payroll'!P668,0),IF('People_Inputs'!$E$44="MGMT",'Payroll'!P688,0),IF('People_Inputs'!$E$45="MGMT",'Payroll'!P708,0),IF('People_Inputs'!$E$46="MGMT",'Payroll'!P728,0),IF('People_Inputs'!$E$47="MGMT",'Payroll'!P748,0),IF('People_Inputs'!$E$48="MGMT",'Payroll'!P768,0),IF('People_Inputs'!$E$49="MGMT",'Payroll'!P788,0),IF('People_Inputs'!$E$50="MGMT",'Payroll'!P808,0),IF('People_Inputs'!$E$51="MGMT",'Payroll'!P828,0),IF('People_Inputs'!$E$52="MGMT",'Payroll'!P848,0),IF('People_Inputs'!$E$53="MGMT",'Payroll'!P868,0),IF('People_Inputs'!$E$54="MGMT",'Payroll'!P888,0),IF('People_Inputs'!$E$55="MGMT",'Payroll'!P908,0),IF('People_Inputs'!$E$56="MGMT",'Payroll'!P928,0),IF('People_Inputs'!$E$57="MGMT",'Payroll'!P948,0),IF('People_Inputs'!$E$58="MGMT",'Payroll'!P968,0),IF('People_Inputs'!$E$59="MGMT",'Payroll'!P988,0),IF('People_Inputs'!$E$60="MGMT",'Payroll'!P1008,0),IF('People_Inputs'!$E$61="MGMT",'Payroll'!P1028,0),IF('People_Inputs'!$E$62="MGMT",'Payroll'!P1048,0),IF('People_Inputs'!$E$63="MGMT",'Payroll'!P1068,0),IF('People_Inputs'!$E$64="MGMT",'Payroll'!P1088,0),IF('People_Inputs'!$E$65="MGMT",'Payroll'!P1108,0),IF('People_Inputs'!$E$66="MGMT",'Payroll'!P1128,0),IF('People_Inputs'!$E$67="MGMT",'Payroll'!P1148,0),IF('People_Inputs'!$E$68="MGMT",'Payroll'!P1168,0),IF('People_Inputs'!$E$69="MGMT",'Payroll'!P1188,0),IF('People_Inputs'!$E$70="MGMT",'Payroll'!P1208,0))</f>
        <v>0</v>
      </c>
      <c r="Q12" s="35">
        <f>SUM(IF('People_Inputs'!$E$11="MGMT",'Payroll'!Q28,0),IF('People_Inputs'!$E$12="MGMT",'Payroll'!Q48,0),IF('People_Inputs'!$E$13="MGMT",'Payroll'!Q68,0),IF('People_Inputs'!$E$14="MGMT",'Payroll'!Q88,0),IF('People_Inputs'!$E$15="MGMT",'Payroll'!Q108,0),IF('People_Inputs'!$E$16="MGMT",'Payroll'!Q128,0),IF('People_Inputs'!$E$17="MGMT",'Payroll'!Q148,0),IF('People_Inputs'!$E$18="MGMT",'Payroll'!Q168,0),IF('People_Inputs'!$E$19="MGMT",'Payroll'!Q188,0),IF('People_Inputs'!$E$20="MGMT",'Payroll'!Q208,0),IF('People_Inputs'!$E$21="MGMT",'Payroll'!Q228,0),IF('People_Inputs'!$E$22="MGMT",'Payroll'!Q248,0),IF('People_Inputs'!$E$23="MGMT",'Payroll'!Q268,0),IF('People_Inputs'!$E$24="MGMT",'Payroll'!Q288,0),IF('People_Inputs'!$E$25="MGMT",'Payroll'!Q308,0),IF('People_Inputs'!$E$26="MGMT",'Payroll'!Q328,0),IF('People_Inputs'!$E$27="MGMT",'Payroll'!Q348,0),IF('People_Inputs'!$E$28="MGMT",'Payroll'!Q368,0),IF('People_Inputs'!$E$29="MGMT",'Payroll'!Q388,0),IF('People_Inputs'!$E$30="MGMT",'Payroll'!Q408,0),IF('People_Inputs'!$E$31="MGMT",'Payroll'!Q428,0),IF('People_Inputs'!$E$32="MGMT",'Payroll'!Q448,0),IF('People_Inputs'!$E$33="MGMT",'Payroll'!Q468,0),IF('People_Inputs'!$E$34="MGMT",'Payroll'!Q488,0),IF('People_Inputs'!$E$35="MGMT",'Payroll'!Q508,0),IF('People_Inputs'!$E$36="MGMT",'Payroll'!Q528,0),IF('People_Inputs'!$E$37="MGMT",'Payroll'!Q548,0),IF('People_Inputs'!$E$38="MGMT",'Payroll'!Q568,0),IF('People_Inputs'!$E$39="MGMT",'Payroll'!Q588,0),IF('People_Inputs'!$E$40="MGMT",'Payroll'!Q608,0),IF('People_Inputs'!$E$41="MGMT",'Payroll'!Q628,0),IF('People_Inputs'!$E$42="MGMT",'Payroll'!Q648,0),IF('People_Inputs'!$E$43="MGMT",'Payroll'!Q668,0),IF('People_Inputs'!$E$44="MGMT",'Payroll'!Q688,0),IF('People_Inputs'!$E$45="MGMT",'Payroll'!Q708,0),IF('People_Inputs'!$E$46="MGMT",'Payroll'!Q728,0),IF('People_Inputs'!$E$47="MGMT",'Payroll'!Q748,0),IF('People_Inputs'!$E$48="MGMT",'Payroll'!Q768,0),IF('People_Inputs'!$E$49="MGMT",'Payroll'!Q788,0),IF('People_Inputs'!$E$50="MGMT",'Payroll'!Q808,0),IF('People_Inputs'!$E$51="MGMT",'Payroll'!Q828,0),IF('People_Inputs'!$E$52="MGMT",'Payroll'!Q848,0),IF('People_Inputs'!$E$53="MGMT",'Payroll'!Q868,0),IF('People_Inputs'!$E$54="MGMT",'Payroll'!Q888,0),IF('People_Inputs'!$E$55="MGMT",'Payroll'!Q908,0),IF('People_Inputs'!$E$56="MGMT",'Payroll'!Q928,0),IF('People_Inputs'!$E$57="MGMT",'Payroll'!Q948,0),IF('People_Inputs'!$E$58="MGMT",'Payroll'!Q968,0),IF('People_Inputs'!$E$59="MGMT",'Payroll'!Q988,0),IF('People_Inputs'!$E$60="MGMT",'Payroll'!Q1008,0),IF('People_Inputs'!$E$61="MGMT",'Payroll'!Q1028,0),IF('People_Inputs'!$E$62="MGMT",'Payroll'!Q1048,0),IF('People_Inputs'!$E$63="MGMT",'Payroll'!Q1068,0),IF('People_Inputs'!$E$64="MGMT",'Payroll'!Q1088,0),IF('People_Inputs'!$E$65="MGMT",'Payroll'!Q1108,0),IF('People_Inputs'!$E$66="MGMT",'Payroll'!Q1128,0),IF('People_Inputs'!$E$67="MGMT",'Payroll'!Q1148,0),IF('People_Inputs'!$E$68="MGMT",'Payroll'!Q1168,0),IF('People_Inputs'!$E$69="MGMT",'Payroll'!Q1188,0),IF('People_Inputs'!$E$70="MGMT",'Payroll'!Q1208,0))</f>
        <v>0</v>
      </c>
      <c r="R12" s="35">
        <f>SUM(IF('People_Inputs'!$E$11="MGMT",'Payroll'!R28,0),IF('People_Inputs'!$E$12="MGMT",'Payroll'!R48,0),IF('People_Inputs'!$E$13="MGMT",'Payroll'!R68,0),IF('People_Inputs'!$E$14="MGMT",'Payroll'!R88,0),IF('People_Inputs'!$E$15="MGMT",'Payroll'!R108,0),IF('People_Inputs'!$E$16="MGMT",'Payroll'!R128,0),IF('People_Inputs'!$E$17="MGMT",'Payroll'!R148,0),IF('People_Inputs'!$E$18="MGMT",'Payroll'!R168,0),IF('People_Inputs'!$E$19="MGMT",'Payroll'!R188,0),IF('People_Inputs'!$E$20="MGMT",'Payroll'!R208,0),IF('People_Inputs'!$E$21="MGMT",'Payroll'!R228,0),IF('People_Inputs'!$E$22="MGMT",'Payroll'!R248,0),IF('People_Inputs'!$E$23="MGMT",'Payroll'!R268,0),IF('People_Inputs'!$E$24="MGMT",'Payroll'!R288,0),IF('People_Inputs'!$E$25="MGMT",'Payroll'!R308,0),IF('People_Inputs'!$E$26="MGMT",'Payroll'!R328,0),IF('People_Inputs'!$E$27="MGMT",'Payroll'!R348,0),IF('People_Inputs'!$E$28="MGMT",'Payroll'!R368,0),IF('People_Inputs'!$E$29="MGMT",'Payroll'!R388,0),IF('People_Inputs'!$E$30="MGMT",'Payroll'!R408,0),IF('People_Inputs'!$E$31="MGMT",'Payroll'!R428,0),IF('People_Inputs'!$E$32="MGMT",'Payroll'!R448,0),IF('People_Inputs'!$E$33="MGMT",'Payroll'!R468,0),IF('People_Inputs'!$E$34="MGMT",'Payroll'!R488,0),IF('People_Inputs'!$E$35="MGMT",'Payroll'!R508,0),IF('People_Inputs'!$E$36="MGMT",'Payroll'!R528,0),IF('People_Inputs'!$E$37="MGMT",'Payroll'!R548,0),IF('People_Inputs'!$E$38="MGMT",'Payroll'!R568,0),IF('People_Inputs'!$E$39="MGMT",'Payroll'!R588,0),IF('People_Inputs'!$E$40="MGMT",'Payroll'!R608,0),IF('People_Inputs'!$E$41="MGMT",'Payroll'!R628,0),IF('People_Inputs'!$E$42="MGMT",'Payroll'!R648,0),IF('People_Inputs'!$E$43="MGMT",'Payroll'!R668,0),IF('People_Inputs'!$E$44="MGMT",'Payroll'!R688,0),IF('People_Inputs'!$E$45="MGMT",'Payroll'!R708,0),IF('People_Inputs'!$E$46="MGMT",'Payroll'!R728,0),IF('People_Inputs'!$E$47="MGMT",'Payroll'!R748,0),IF('People_Inputs'!$E$48="MGMT",'Payroll'!R768,0),IF('People_Inputs'!$E$49="MGMT",'Payroll'!R788,0),IF('People_Inputs'!$E$50="MGMT",'Payroll'!R808,0),IF('People_Inputs'!$E$51="MGMT",'Payroll'!R828,0),IF('People_Inputs'!$E$52="MGMT",'Payroll'!R848,0),IF('People_Inputs'!$E$53="MGMT",'Payroll'!R868,0),IF('People_Inputs'!$E$54="MGMT",'Payroll'!R888,0),IF('People_Inputs'!$E$55="MGMT",'Payroll'!R908,0),IF('People_Inputs'!$E$56="MGMT",'Payroll'!R928,0),IF('People_Inputs'!$E$57="MGMT",'Payroll'!R948,0),IF('People_Inputs'!$E$58="MGMT",'Payroll'!R968,0),IF('People_Inputs'!$E$59="MGMT",'Payroll'!R988,0),IF('People_Inputs'!$E$60="MGMT",'Payroll'!R1008,0),IF('People_Inputs'!$E$61="MGMT",'Payroll'!R1028,0),IF('People_Inputs'!$E$62="MGMT",'Payroll'!R1048,0),IF('People_Inputs'!$E$63="MGMT",'Payroll'!R1068,0),IF('People_Inputs'!$E$64="MGMT",'Payroll'!R1088,0),IF('People_Inputs'!$E$65="MGMT",'Payroll'!R1108,0),IF('People_Inputs'!$E$66="MGMT",'Payroll'!R1128,0),IF('People_Inputs'!$E$67="MGMT",'Payroll'!R1148,0),IF('People_Inputs'!$E$68="MGMT",'Payroll'!R1168,0),IF('People_Inputs'!$E$69="MGMT",'Payroll'!R1188,0),IF('People_Inputs'!$E$70="MGMT",'Payroll'!R1208,0))</f>
        <v>0</v>
      </c>
      <c r="S12" s="35">
        <f>SUM(IF('People_Inputs'!$E$11="MGMT",'Payroll'!S28,0),IF('People_Inputs'!$E$12="MGMT",'Payroll'!S48,0),IF('People_Inputs'!$E$13="MGMT",'Payroll'!S68,0),IF('People_Inputs'!$E$14="MGMT",'Payroll'!S88,0),IF('People_Inputs'!$E$15="MGMT",'Payroll'!S108,0),IF('People_Inputs'!$E$16="MGMT",'Payroll'!S128,0),IF('People_Inputs'!$E$17="MGMT",'Payroll'!S148,0),IF('People_Inputs'!$E$18="MGMT",'Payroll'!S168,0),IF('People_Inputs'!$E$19="MGMT",'Payroll'!S188,0),IF('People_Inputs'!$E$20="MGMT",'Payroll'!S208,0),IF('People_Inputs'!$E$21="MGMT",'Payroll'!S228,0),IF('People_Inputs'!$E$22="MGMT",'Payroll'!S248,0),IF('People_Inputs'!$E$23="MGMT",'Payroll'!S268,0),IF('People_Inputs'!$E$24="MGMT",'Payroll'!S288,0),IF('People_Inputs'!$E$25="MGMT",'Payroll'!S308,0),IF('People_Inputs'!$E$26="MGMT",'Payroll'!S328,0),IF('People_Inputs'!$E$27="MGMT",'Payroll'!S348,0),IF('People_Inputs'!$E$28="MGMT",'Payroll'!S368,0),IF('People_Inputs'!$E$29="MGMT",'Payroll'!S388,0),IF('People_Inputs'!$E$30="MGMT",'Payroll'!S408,0),IF('People_Inputs'!$E$31="MGMT",'Payroll'!S428,0),IF('People_Inputs'!$E$32="MGMT",'Payroll'!S448,0),IF('People_Inputs'!$E$33="MGMT",'Payroll'!S468,0),IF('People_Inputs'!$E$34="MGMT",'Payroll'!S488,0),IF('People_Inputs'!$E$35="MGMT",'Payroll'!S508,0),IF('People_Inputs'!$E$36="MGMT",'Payroll'!S528,0),IF('People_Inputs'!$E$37="MGMT",'Payroll'!S548,0),IF('People_Inputs'!$E$38="MGMT",'Payroll'!S568,0),IF('People_Inputs'!$E$39="MGMT",'Payroll'!S588,0),IF('People_Inputs'!$E$40="MGMT",'Payroll'!S608,0),IF('People_Inputs'!$E$41="MGMT",'Payroll'!S628,0),IF('People_Inputs'!$E$42="MGMT",'Payroll'!S648,0),IF('People_Inputs'!$E$43="MGMT",'Payroll'!S668,0),IF('People_Inputs'!$E$44="MGMT",'Payroll'!S688,0),IF('People_Inputs'!$E$45="MGMT",'Payroll'!S708,0),IF('People_Inputs'!$E$46="MGMT",'Payroll'!S728,0),IF('People_Inputs'!$E$47="MGMT",'Payroll'!S748,0),IF('People_Inputs'!$E$48="MGMT",'Payroll'!S768,0),IF('People_Inputs'!$E$49="MGMT",'Payroll'!S788,0),IF('People_Inputs'!$E$50="MGMT",'Payroll'!S808,0),IF('People_Inputs'!$E$51="MGMT",'Payroll'!S828,0),IF('People_Inputs'!$E$52="MGMT",'Payroll'!S848,0),IF('People_Inputs'!$E$53="MGMT",'Payroll'!S868,0),IF('People_Inputs'!$E$54="MGMT",'Payroll'!S888,0),IF('People_Inputs'!$E$55="MGMT",'Payroll'!S908,0),IF('People_Inputs'!$E$56="MGMT",'Payroll'!S928,0),IF('People_Inputs'!$E$57="MGMT",'Payroll'!S948,0),IF('People_Inputs'!$E$58="MGMT",'Payroll'!S968,0),IF('People_Inputs'!$E$59="MGMT",'Payroll'!S988,0),IF('People_Inputs'!$E$60="MGMT",'Payroll'!S1008,0),IF('People_Inputs'!$E$61="MGMT",'Payroll'!S1028,0),IF('People_Inputs'!$E$62="MGMT",'Payroll'!S1048,0),IF('People_Inputs'!$E$63="MGMT",'Payroll'!S1068,0),IF('People_Inputs'!$E$64="MGMT",'Payroll'!S1088,0),IF('People_Inputs'!$E$65="MGMT",'Payroll'!S1108,0),IF('People_Inputs'!$E$66="MGMT",'Payroll'!S1128,0),IF('People_Inputs'!$E$67="MGMT",'Payroll'!S1148,0),IF('People_Inputs'!$E$68="MGMT",'Payroll'!S1168,0),IF('People_Inputs'!$E$69="MGMT",'Payroll'!S1188,0),IF('People_Inputs'!$E$70="MGMT",'Payroll'!S1208,0))</f>
        <v>0</v>
      </c>
      <c r="T12" s="35">
        <f>SUM(IF('People_Inputs'!$E$11="MGMT",'Payroll'!T28,0),IF('People_Inputs'!$E$12="MGMT",'Payroll'!T48,0),IF('People_Inputs'!$E$13="MGMT",'Payroll'!T68,0),IF('People_Inputs'!$E$14="MGMT",'Payroll'!T88,0),IF('People_Inputs'!$E$15="MGMT",'Payroll'!T108,0),IF('People_Inputs'!$E$16="MGMT",'Payroll'!T128,0),IF('People_Inputs'!$E$17="MGMT",'Payroll'!T148,0),IF('People_Inputs'!$E$18="MGMT",'Payroll'!T168,0),IF('People_Inputs'!$E$19="MGMT",'Payroll'!T188,0),IF('People_Inputs'!$E$20="MGMT",'Payroll'!T208,0),IF('People_Inputs'!$E$21="MGMT",'Payroll'!T228,0),IF('People_Inputs'!$E$22="MGMT",'Payroll'!T248,0),IF('People_Inputs'!$E$23="MGMT",'Payroll'!T268,0),IF('People_Inputs'!$E$24="MGMT",'Payroll'!T288,0),IF('People_Inputs'!$E$25="MGMT",'Payroll'!T308,0),IF('People_Inputs'!$E$26="MGMT",'Payroll'!T328,0),IF('People_Inputs'!$E$27="MGMT",'Payroll'!T348,0),IF('People_Inputs'!$E$28="MGMT",'Payroll'!T368,0),IF('People_Inputs'!$E$29="MGMT",'Payroll'!T388,0),IF('People_Inputs'!$E$30="MGMT",'Payroll'!T408,0),IF('People_Inputs'!$E$31="MGMT",'Payroll'!T428,0),IF('People_Inputs'!$E$32="MGMT",'Payroll'!T448,0),IF('People_Inputs'!$E$33="MGMT",'Payroll'!T468,0),IF('People_Inputs'!$E$34="MGMT",'Payroll'!T488,0),IF('People_Inputs'!$E$35="MGMT",'Payroll'!T508,0),IF('People_Inputs'!$E$36="MGMT",'Payroll'!T528,0),IF('People_Inputs'!$E$37="MGMT",'Payroll'!T548,0),IF('People_Inputs'!$E$38="MGMT",'Payroll'!T568,0),IF('People_Inputs'!$E$39="MGMT",'Payroll'!T588,0),IF('People_Inputs'!$E$40="MGMT",'Payroll'!T608,0),IF('People_Inputs'!$E$41="MGMT",'Payroll'!T628,0),IF('People_Inputs'!$E$42="MGMT",'Payroll'!T648,0),IF('People_Inputs'!$E$43="MGMT",'Payroll'!T668,0),IF('People_Inputs'!$E$44="MGMT",'Payroll'!T688,0),IF('People_Inputs'!$E$45="MGMT",'Payroll'!T708,0),IF('People_Inputs'!$E$46="MGMT",'Payroll'!T728,0),IF('People_Inputs'!$E$47="MGMT",'Payroll'!T748,0),IF('People_Inputs'!$E$48="MGMT",'Payroll'!T768,0),IF('People_Inputs'!$E$49="MGMT",'Payroll'!T788,0),IF('People_Inputs'!$E$50="MGMT",'Payroll'!T808,0),IF('People_Inputs'!$E$51="MGMT",'Payroll'!T828,0),IF('People_Inputs'!$E$52="MGMT",'Payroll'!T848,0),IF('People_Inputs'!$E$53="MGMT",'Payroll'!T868,0),IF('People_Inputs'!$E$54="MGMT",'Payroll'!T888,0),IF('People_Inputs'!$E$55="MGMT",'Payroll'!T908,0),IF('People_Inputs'!$E$56="MGMT",'Payroll'!T928,0),IF('People_Inputs'!$E$57="MGMT",'Payroll'!T948,0),IF('People_Inputs'!$E$58="MGMT",'Payroll'!T968,0),IF('People_Inputs'!$E$59="MGMT",'Payroll'!T988,0),IF('People_Inputs'!$E$60="MGMT",'Payroll'!T1008,0),IF('People_Inputs'!$E$61="MGMT",'Payroll'!T1028,0),IF('People_Inputs'!$E$62="MGMT",'Payroll'!T1048,0),IF('People_Inputs'!$E$63="MGMT",'Payroll'!T1068,0),IF('People_Inputs'!$E$64="MGMT",'Payroll'!T1088,0),IF('People_Inputs'!$E$65="MGMT",'Payroll'!T1108,0),IF('People_Inputs'!$E$66="MGMT",'Payroll'!T1128,0),IF('People_Inputs'!$E$67="MGMT",'Payroll'!T1148,0),IF('People_Inputs'!$E$68="MGMT",'Payroll'!T1168,0),IF('People_Inputs'!$E$69="MGMT",'Payroll'!T1188,0),IF('People_Inputs'!$E$70="MGMT",'Payroll'!T1208,0))</f>
        <v>0</v>
      </c>
      <c r="U12" s="35">
        <f>SUM(IF('People_Inputs'!$E$11="MGMT",'Payroll'!U28,0),IF('People_Inputs'!$E$12="MGMT",'Payroll'!U48,0),IF('People_Inputs'!$E$13="MGMT",'Payroll'!U68,0),IF('People_Inputs'!$E$14="MGMT",'Payroll'!U88,0),IF('People_Inputs'!$E$15="MGMT",'Payroll'!U108,0),IF('People_Inputs'!$E$16="MGMT",'Payroll'!U128,0),IF('People_Inputs'!$E$17="MGMT",'Payroll'!U148,0),IF('People_Inputs'!$E$18="MGMT",'Payroll'!U168,0),IF('People_Inputs'!$E$19="MGMT",'Payroll'!U188,0),IF('People_Inputs'!$E$20="MGMT",'Payroll'!U208,0),IF('People_Inputs'!$E$21="MGMT",'Payroll'!U228,0),IF('People_Inputs'!$E$22="MGMT",'Payroll'!U248,0),IF('People_Inputs'!$E$23="MGMT",'Payroll'!U268,0),IF('People_Inputs'!$E$24="MGMT",'Payroll'!U288,0),IF('People_Inputs'!$E$25="MGMT",'Payroll'!U308,0),IF('People_Inputs'!$E$26="MGMT",'Payroll'!U328,0),IF('People_Inputs'!$E$27="MGMT",'Payroll'!U348,0),IF('People_Inputs'!$E$28="MGMT",'Payroll'!U368,0),IF('People_Inputs'!$E$29="MGMT",'Payroll'!U388,0),IF('People_Inputs'!$E$30="MGMT",'Payroll'!U408,0),IF('People_Inputs'!$E$31="MGMT",'Payroll'!U428,0),IF('People_Inputs'!$E$32="MGMT",'Payroll'!U448,0),IF('People_Inputs'!$E$33="MGMT",'Payroll'!U468,0),IF('People_Inputs'!$E$34="MGMT",'Payroll'!U488,0),IF('People_Inputs'!$E$35="MGMT",'Payroll'!U508,0),IF('People_Inputs'!$E$36="MGMT",'Payroll'!U528,0),IF('People_Inputs'!$E$37="MGMT",'Payroll'!U548,0),IF('People_Inputs'!$E$38="MGMT",'Payroll'!U568,0),IF('People_Inputs'!$E$39="MGMT",'Payroll'!U588,0),IF('People_Inputs'!$E$40="MGMT",'Payroll'!U608,0),IF('People_Inputs'!$E$41="MGMT",'Payroll'!U628,0),IF('People_Inputs'!$E$42="MGMT",'Payroll'!U648,0),IF('People_Inputs'!$E$43="MGMT",'Payroll'!U668,0),IF('People_Inputs'!$E$44="MGMT",'Payroll'!U688,0),IF('People_Inputs'!$E$45="MGMT",'Payroll'!U708,0),IF('People_Inputs'!$E$46="MGMT",'Payroll'!U728,0),IF('People_Inputs'!$E$47="MGMT",'Payroll'!U748,0),IF('People_Inputs'!$E$48="MGMT",'Payroll'!U768,0),IF('People_Inputs'!$E$49="MGMT",'Payroll'!U788,0),IF('People_Inputs'!$E$50="MGMT",'Payroll'!U808,0),IF('People_Inputs'!$E$51="MGMT",'Payroll'!U828,0),IF('People_Inputs'!$E$52="MGMT",'Payroll'!U848,0),IF('People_Inputs'!$E$53="MGMT",'Payroll'!U868,0),IF('People_Inputs'!$E$54="MGMT",'Payroll'!U888,0),IF('People_Inputs'!$E$55="MGMT",'Payroll'!U908,0),IF('People_Inputs'!$E$56="MGMT",'Payroll'!U928,0),IF('People_Inputs'!$E$57="MGMT",'Payroll'!U948,0),IF('People_Inputs'!$E$58="MGMT",'Payroll'!U968,0),IF('People_Inputs'!$E$59="MGMT",'Payroll'!U988,0),IF('People_Inputs'!$E$60="MGMT",'Payroll'!U1008,0),IF('People_Inputs'!$E$61="MGMT",'Payroll'!U1028,0),IF('People_Inputs'!$E$62="MGMT",'Payroll'!U1048,0),IF('People_Inputs'!$E$63="MGMT",'Payroll'!U1068,0),IF('People_Inputs'!$E$64="MGMT",'Payroll'!U1088,0),IF('People_Inputs'!$E$65="MGMT",'Payroll'!U1108,0),IF('People_Inputs'!$E$66="MGMT",'Payroll'!U1128,0),IF('People_Inputs'!$E$67="MGMT",'Payroll'!U1148,0),IF('People_Inputs'!$E$68="MGMT",'Payroll'!U1168,0),IF('People_Inputs'!$E$69="MGMT",'Payroll'!U1188,0),IF('People_Inputs'!$E$70="MGMT",'Payroll'!U1208,0))</f>
        <v>0</v>
      </c>
      <c r="V12" s="35">
        <f>SUM(IF('People_Inputs'!$E$11="MGMT",'Payroll'!V28,0),IF('People_Inputs'!$E$12="MGMT",'Payroll'!V48,0),IF('People_Inputs'!$E$13="MGMT",'Payroll'!V68,0),IF('People_Inputs'!$E$14="MGMT",'Payroll'!V88,0),IF('People_Inputs'!$E$15="MGMT",'Payroll'!V108,0),IF('People_Inputs'!$E$16="MGMT",'Payroll'!V128,0),IF('People_Inputs'!$E$17="MGMT",'Payroll'!V148,0),IF('People_Inputs'!$E$18="MGMT",'Payroll'!V168,0),IF('People_Inputs'!$E$19="MGMT",'Payroll'!V188,0),IF('People_Inputs'!$E$20="MGMT",'Payroll'!V208,0),IF('People_Inputs'!$E$21="MGMT",'Payroll'!V228,0),IF('People_Inputs'!$E$22="MGMT",'Payroll'!V248,0),IF('People_Inputs'!$E$23="MGMT",'Payroll'!V268,0),IF('People_Inputs'!$E$24="MGMT",'Payroll'!V288,0),IF('People_Inputs'!$E$25="MGMT",'Payroll'!V308,0),IF('People_Inputs'!$E$26="MGMT",'Payroll'!V328,0),IF('People_Inputs'!$E$27="MGMT",'Payroll'!V348,0),IF('People_Inputs'!$E$28="MGMT",'Payroll'!V368,0),IF('People_Inputs'!$E$29="MGMT",'Payroll'!V388,0),IF('People_Inputs'!$E$30="MGMT",'Payroll'!V408,0),IF('People_Inputs'!$E$31="MGMT",'Payroll'!V428,0),IF('People_Inputs'!$E$32="MGMT",'Payroll'!V448,0),IF('People_Inputs'!$E$33="MGMT",'Payroll'!V468,0),IF('People_Inputs'!$E$34="MGMT",'Payroll'!V488,0),IF('People_Inputs'!$E$35="MGMT",'Payroll'!V508,0),IF('People_Inputs'!$E$36="MGMT",'Payroll'!V528,0),IF('People_Inputs'!$E$37="MGMT",'Payroll'!V548,0),IF('People_Inputs'!$E$38="MGMT",'Payroll'!V568,0),IF('People_Inputs'!$E$39="MGMT",'Payroll'!V588,0),IF('People_Inputs'!$E$40="MGMT",'Payroll'!V608,0),IF('People_Inputs'!$E$41="MGMT",'Payroll'!V628,0),IF('People_Inputs'!$E$42="MGMT",'Payroll'!V648,0),IF('People_Inputs'!$E$43="MGMT",'Payroll'!V668,0),IF('People_Inputs'!$E$44="MGMT",'Payroll'!V688,0),IF('People_Inputs'!$E$45="MGMT",'Payroll'!V708,0),IF('People_Inputs'!$E$46="MGMT",'Payroll'!V728,0),IF('People_Inputs'!$E$47="MGMT",'Payroll'!V748,0),IF('People_Inputs'!$E$48="MGMT",'Payroll'!V768,0),IF('People_Inputs'!$E$49="MGMT",'Payroll'!V788,0),IF('People_Inputs'!$E$50="MGMT",'Payroll'!V808,0),IF('People_Inputs'!$E$51="MGMT",'Payroll'!V828,0),IF('People_Inputs'!$E$52="MGMT",'Payroll'!V848,0),IF('People_Inputs'!$E$53="MGMT",'Payroll'!V868,0),IF('People_Inputs'!$E$54="MGMT",'Payroll'!V888,0),IF('People_Inputs'!$E$55="MGMT",'Payroll'!V908,0),IF('People_Inputs'!$E$56="MGMT",'Payroll'!V928,0),IF('People_Inputs'!$E$57="MGMT",'Payroll'!V948,0),IF('People_Inputs'!$E$58="MGMT",'Payroll'!V968,0),IF('People_Inputs'!$E$59="MGMT",'Payroll'!V988,0),IF('People_Inputs'!$E$60="MGMT",'Payroll'!V1008,0),IF('People_Inputs'!$E$61="MGMT",'Payroll'!V1028,0),IF('People_Inputs'!$E$62="MGMT",'Payroll'!V1048,0),IF('People_Inputs'!$E$63="MGMT",'Payroll'!V1068,0),IF('People_Inputs'!$E$64="MGMT",'Payroll'!V1088,0),IF('People_Inputs'!$E$65="MGMT",'Payroll'!V1108,0),IF('People_Inputs'!$E$66="MGMT",'Payroll'!V1128,0),IF('People_Inputs'!$E$67="MGMT",'Payroll'!V1148,0),IF('People_Inputs'!$E$68="MGMT",'Payroll'!V1168,0),IF('People_Inputs'!$E$69="MGMT",'Payroll'!V1188,0),IF('People_Inputs'!$E$70="MGMT",'Payroll'!V1208,0))</f>
        <v>0</v>
      </c>
      <c r="W12" s="35">
        <f>SUM(IF('People_Inputs'!$E$11="MGMT",'Payroll'!W28,0),IF('People_Inputs'!$E$12="MGMT",'Payroll'!W48,0),IF('People_Inputs'!$E$13="MGMT",'Payroll'!W68,0),IF('People_Inputs'!$E$14="MGMT",'Payroll'!W88,0),IF('People_Inputs'!$E$15="MGMT",'Payroll'!W108,0),IF('People_Inputs'!$E$16="MGMT",'Payroll'!W128,0),IF('People_Inputs'!$E$17="MGMT",'Payroll'!W148,0),IF('People_Inputs'!$E$18="MGMT",'Payroll'!W168,0),IF('People_Inputs'!$E$19="MGMT",'Payroll'!W188,0),IF('People_Inputs'!$E$20="MGMT",'Payroll'!W208,0),IF('People_Inputs'!$E$21="MGMT",'Payroll'!W228,0),IF('People_Inputs'!$E$22="MGMT",'Payroll'!W248,0),IF('People_Inputs'!$E$23="MGMT",'Payroll'!W268,0),IF('People_Inputs'!$E$24="MGMT",'Payroll'!W288,0),IF('People_Inputs'!$E$25="MGMT",'Payroll'!W308,0),IF('People_Inputs'!$E$26="MGMT",'Payroll'!W328,0),IF('People_Inputs'!$E$27="MGMT",'Payroll'!W348,0),IF('People_Inputs'!$E$28="MGMT",'Payroll'!W368,0),IF('People_Inputs'!$E$29="MGMT",'Payroll'!W388,0),IF('People_Inputs'!$E$30="MGMT",'Payroll'!W408,0),IF('People_Inputs'!$E$31="MGMT",'Payroll'!W428,0),IF('People_Inputs'!$E$32="MGMT",'Payroll'!W448,0),IF('People_Inputs'!$E$33="MGMT",'Payroll'!W468,0),IF('People_Inputs'!$E$34="MGMT",'Payroll'!W488,0),IF('People_Inputs'!$E$35="MGMT",'Payroll'!W508,0),IF('People_Inputs'!$E$36="MGMT",'Payroll'!W528,0),IF('People_Inputs'!$E$37="MGMT",'Payroll'!W548,0),IF('People_Inputs'!$E$38="MGMT",'Payroll'!W568,0),IF('People_Inputs'!$E$39="MGMT",'Payroll'!W588,0),IF('People_Inputs'!$E$40="MGMT",'Payroll'!W608,0),IF('People_Inputs'!$E$41="MGMT",'Payroll'!W628,0),IF('People_Inputs'!$E$42="MGMT",'Payroll'!W648,0),IF('People_Inputs'!$E$43="MGMT",'Payroll'!W668,0),IF('People_Inputs'!$E$44="MGMT",'Payroll'!W688,0),IF('People_Inputs'!$E$45="MGMT",'Payroll'!W708,0),IF('People_Inputs'!$E$46="MGMT",'Payroll'!W728,0),IF('People_Inputs'!$E$47="MGMT",'Payroll'!W748,0),IF('People_Inputs'!$E$48="MGMT",'Payroll'!W768,0),IF('People_Inputs'!$E$49="MGMT",'Payroll'!W788,0),IF('People_Inputs'!$E$50="MGMT",'Payroll'!W808,0),IF('People_Inputs'!$E$51="MGMT",'Payroll'!W828,0),IF('People_Inputs'!$E$52="MGMT",'Payroll'!W848,0),IF('People_Inputs'!$E$53="MGMT",'Payroll'!W868,0),IF('People_Inputs'!$E$54="MGMT",'Payroll'!W888,0),IF('People_Inputs'!$E$55="MGMT",'Payroll'!W908,0),IF('People_Inputs'!$E$56="MGMT",'Payroll'!W928,0),IF('People_Inputs'!$E$57="MGMT",'Payroll'!W948,0),IF('People_Inputs'!$E$58="MGMT",'Payroll'!W968,0),IF('People_Inputs'!$E$59="MGMT",'Payroll'!W988,0),IF('People_Inputs'!$E$60="MGMT",'Payroll'!W1008,0),IF('People_Inputs'!$E$61="MGMT",'Payroll'!W1028,0),IF('People_Inputs'!$E$62="MGMT",'Payroll'!W1048,0),IF('People_Inputs'!$E$63="MGMT",'Payroll'!W1068,0),IF('People_Inputs'!$E$64="MGMT",'Payroll'!W1088,0),IF('People_Inputs'!$E$65="MGMT",'Payroll'!W1108,0),IF('People_Inputs'!$E$66="MGMT",'Payroll'!W1128,0),IF('People_Inputs'!$E$67="MGMT",'Payroll'!W1148,0),IF('People_Inputs'!$E$68="MGMT",'Payroll'!W1168,0),IF('People_Inputs'!$E$69="MGMT",'Payroll'!W1188,0),IF('People_Inputs'!$E$70="MGMT",'Payroll'!W1208,0))</f>
        <v>0</v>
      </c>
      <c r="X12" s="35">
        <f>SUM(IF('People_Inputs'!$E$11="MGMT",'Payroll'!X28,0),IF('People_Inputs'!$E$12="MGMT",'Payroll'!X48,0),IF('People_Inputs'!$E$13="MGMT",'Payroll'!X68,0),IF('People_Inputs'!$E$14="MGMT",'Payroll'!X88,0),IF('People_Inputs'!$E$15="MGMT",'Payroll'!X108,0),IF('People_Inputs'!$E$16="MGMT",'Payroll'!X128,0),IF('People_Inputs'!$E$17="MGMT",'Payroll'!X148,0),IF('People_Inputs'!$E$18="MGMT",'Payroll'!X168,0),IF('People_Inputs'!$E$19="MGMT",'Payroll'!X188,0),IF('People_Inputs'!$E$20="MGMT",'Payroll'!X208,0),IF('People_Inputs'!$E$21="MGMT",'Payroll'!X228,0),IF('People_Inputs'!$E$22="MGMT",'Payroll'!X248,0),IF('People_Inputs'!$E$23="MGMT",'Payroll'!X268,0),IF('People_Inputs'!$E$24="MGMT",'Payroll'!X288,0),IF('People_Inputs'!$E$25="MGMT",'Payroll'!X308,0),IF('People_Inputs'!$E$26="MGMT",'Payroll'!X328,0),IF('People_Inputs'!$E$27="MGMT",'Payroll'!X348,0),IF('People_Inputs'!$E$28="MGMT",'Payroll'!X368,0),IF('People_Inputs'!$E$29="MGMT",'Payroll'!X388,0),IF('People_Inputs'!$E$30="MGMT",'Payroll'!X408,0),IF('People_Inputs'!$E$31="MGMT",'Payroll'!X428,0),IF('People_Inputs'!$E$32="MGMT",'Payroll'!X448,0),IF('People_Inputs'!$E$33="MGMT",'Payroll'!X468,0),IF('People_Inputs'!$E$34="MGMT",'Payroll'!X488,0),IF('People_Inputs'!$E$35="MGMT",'Payroll'!X508,0),IF('People_Inputs'!$E$36="MGMT",'Payroll'!X528,0),IF('People_Inputs'!$E$37="MGMT",'Payroll'!X548,0),IF('People_Inputs'!$E$38="MGMT",'Payroll'!X568,0),IF('People_Inputs'!$E$39="MGMT",'Payroll'!X588,0),IF('People_Inputs'!$E$40="MGMT",'Payroll'!X608,0),IF('People_Inputs'!$E$41="MGMT",'Payroll'!X628,0),IF('People_Inputs'!$E$42="MGMT",'Payroll'!X648,0),IF('People_Inputs'!$E$43="MGMT",'Payroll'!X668,0),IF('People_Inputs'!$E$44="MGMT",'Payroll'!X688,0),IF('People_Inputs'!$E$45="MGMT",'Payroll'!X708,0),IF('People_Inputs'!$E$46="MGMT",'Payroll'!X728,0),IF('People_Inputs'!$E$47="MGMT",'Payroll'!X748,0),IF('People_Inputs'!$E$48="MGMT",'Payroll'!X768,0),IF('People_Inputs'!$E$49="MGMT",'Payroll'!X788,0),IF('People_Inputs'!$E$50="MGMT",'Payroll'!X808,0),IF('People_Inputs'!$E$51="MGMT",'Payroll'!X828,0),IF('People_Inputs'!$E$52="MGMT",'Payroll'!X848,0),IF('People_Inputs'!$E$53="MGMT",'Payroll'!X868,0),IF('People_Inputs'!$E$54="MGMT",'Payroll'!X888,0),IF('People_Inputs'!$E$55="MGMT",'Payroll'!X908,0),IF('People_Inputs'!$E$56="MGMT",'Payroll'!X928,0),IF('People_Inputs'!$E$57="MGMT",'Payroll'!X948,0),IF('People_Inputs'!$E$58="MGMT",'Payroll'!X968,0),IF('People_Inputs'!$E$59="MGMT",'Payroll'!X988,0),IF('People_Inputs'!$E$60="MGMT",'Payroll'!X1008,0),IF('People_Inputs'!$E$61="MGMT",'Payroll'!X1028,0),IF('People_Inputs'!$E$62="MGMT",'Payroll'!X1048,0),IF('People_Inputs'!$E$63="MGMT",'Payroll'!X1068,0),IF('People_Inputs'!$E$64="MGMT",'Payroll'!X1088,0),IF('People_Inputs'!$E$65="MGMT",'Payroll'!X1108,0),IF('People_Inputs'!$E$66="MGMT",'Payroll'!X1128,0),IF('People_Inputs'!$E$67="MGMT",'Payroll'!X1148,0),IF('People_Inputs'!$E$68="MGMT",'Payroll'!X1168,0),IF('People_Inputs'!$E$69="MGMT",'Payroll'!X1188,0),IF('People_Inputs'!$E$70="MGMT",'Payroll'!X1208,0))</f>
        <v>0</v>
      </c>
      <c r="Y12" s="35">
        <f>SUM(IF('People_Inputs'!$E$11="MGMT",'Payroll'!Y28,0),IF('People_Inputs'!$E$12="MGMT",'Payroll'!Y48,0),IF('People_Inputs'!$E$13="MGMT",'Payroll'!Y68,0),IF('People_Inputs'!$E$14="MGMT",'Payroll'!Y88,0),IF('People_Inputs'!$E$15="MGMT",'Payroll'!Y108,0),IF('People_Inputs'!$E$16="MGMT",'Payroll'!Y128,0),IF('People_Inputs'!$E$17="MGMT",'Payroll'!Y148,0),IF('People_Inputs'!$E$18="MGMT",'Payroll'!Y168,0),IF('People_Inputs'!$E$19="MGMT",'Payroll'!Y188,0),IF('People_Inputs'!$E$20="MGMT",'Payroll'!Y208,0),IF('People_Inputs'!$E$21="MGMT",'Payroll'!Y228,0),IF('People_Inputs'!$E$22="MGMT",'Payroll'!Y248,0),IF('People_Inputs'!$E$23="MGMT",'Payroll'!Y268,0),IF('People_Inputs'!$E$24="MGMT",'Payroll'!Y288,0),IF('People_Inputs'!$E$25="MGMT",'Payroll'!Y308,0),IF('People_Inputs'!$E$26="MGMT",'Payroll'!Y328,0),IF('People_Inputs'!$E$27="MGMT",'Payroll'!Y348,0),IF('People_Inputs'!$E$28="MGMT",'Payroll'!Y368,0),IF('People_Inputs'!$E$29="MGMT",'Payroll'!Y388,0),IF('People_Inputs'!$E$30="MGMT",'Payroll'!Y408,0),IF('People_Inputs'!$E$31="MGMT",'Payroll'!Y428,0),IF('People_Inputs'!$E$32="MGMT",'Payroll'!Y448,0),IF('People_Inputs'!$E$33="MGMT",'Payroll'!Y468,0),IF('People_Inputs'!$E$34="MGMT",'Payroll'!Y488,0),IF('People_Inputs'!$E$35="MGMT",'Payroll'!Y508,0),IF('People_Inputs'!$E$36="MGMT",'Payroll'!Y528,0),IF('People_Inputs'!$E$37="MGMT",'Payroll'!Y548,0),IF('People_Inputs'!$E$38="MGMT",'Payroll'!Y568,0),IF('People_Inputs'!$E$39="MGMT",'Payroll'!Y588,0),IF('People_Inputs'!$E$40="MGMT",'Payroll'!Y608,0),IF('People_Inputs'!$E$41="MGMT",'Payroll'!Y628,0),IF('People_Inputs'!$E$42="MGMT",'Payroll'!Y648,0),IF('People_Inputs'!$E$43="MGMT",'Payroll'!Y668,0),IF('People_Inputs'!$E$44="MGMT",'Payroll'!Y688,0),IF('People_Inputs'!$E$45="MGMT",'Payroll'!Y708,0),IF('People_Inputs'!$E$46="MGMT",'Payroll'!Y728,0),IF('People_Inputs'!$E$47="MGMT",'Payroll'!Y748,0),IF('People_Inputs'!$E$48="MGMT",'Payroll'!Y768,0),IF('People_Inputs'!$E$49="MGMT",'Payroll'!Y788,0),IF('People_Inputs'!$E$50="MGMT",'Payroll'!Y808,0),IF('People_Inputs'!$E$51="MGMT",'Payroll'!Y828,0),IF('People_Inputs'!$E$52="MGMT",'Payroll'!Y848,0),IF('People_Inputs'!$E$53="MGMT",'Payroll'!Y868,0),IF('People_Inputs'!$E$54="MGMT",'Payroll'!Y888,0),IF('People_Inputs'!$E$55="MGMT",'Payroll'!Y908,0),IF('People_Inputs'!$E$56="MGMT",'Payroll'!Y928,0),IF('People_Inputs'!$E$57="MGMT",'Payroll'!Y948,0),IF('People_Inputs'!$E$58="MGMT",'Payroll'!Y968,0),IF('People_Inputs'!$E$59="MGMT",'Payroll'!Y988,0),IF('People_Inputs'!$E$60="MGMT",'Payroll'!Y1008,0),IF('People_Inputs'!$E$61="MGMT",'Payroll'!Y1028,0),IF('People_Inputs'!$E$62="MGMT",'Payroll'!Y1048,0),IF('People_Inputs'!$E$63="MGMT",'Payroll'!Y1068,0),IF('People_Inputs'!$E$64="MGMT",'Payroll'!Y1088,0),IF('People_Inputs'!$E$65="MGMT",'Payroll'!Y1108,0),IF('People_Inputs'!$E$66="MGMT",'Payroll'!Y1128,0),IF('People_Inputs'!$E$67="MGMT",'Payroll'!Y1148,0),IF('People_Inputs'!$E$68="MGMT",'Payroll'!Y1168,0),IF('People_Inputs'!$E$69="MGMT",'Payroll'!Y1188,0),IF('People_Inputs'!$E$70="MGMT",'Payroll'!Y1208,0))</f>
        <v>0</v>
      </c>
      <c r="Z12" s="35">
        <f>SUM(IF('People_Inputs'!$E$11="MGMT",'Payroll'!Z28,0),IF('People_Inputs'!$E$12="MGMT",'Payroll'!Z48,0),IF('People_Inputs'!$E$13="MGMT",'Payroll'!Z68,0),IF('People_Inputs'!$E$14="MGMT",'Payroll'!Z88,0),IF('People_Inputs'!$E$15="MGMT",'Payroll'!Z108,0),IF('People_Inputs'!$E$16="MGMT",'Payroll'!Z128,0),IF('People_Inputs'!$E$17="MGMT",'Payroll'!Z148,0),IF('People_Inputs'!$E$18="MGMT",'Payroll'!Z168,0),IF('People_Inputs'!$E$19="MGMT",'Payroll'!Z188,0),IF('People_Inputs'!$E$20="MGMT",'Payroll'!Z208,0),IF('People_Inputs'!$E$21="MGMT",'Payroll'!Z228,0),IF('People_Inputs'!$E$22="MGMT",'Payroll'!Z248,0),IF('People_Inputs'!$E$23="MGMT",'Payroll'!Z268,0),IF('People_Inputs'!$E$24="MGMT",'Payroll'!Z288,0),IF('People_Inputs'!$E$25="MGMT",'Payroll'!Z308,0),IF('People_Inputs'!$E$26="MGMT",'Payroll'!Z328,0),IF('People_Inputs'!$E$27="MGMT",'Payroll'!Z348,0),IF('People_Inputs'!$E$28="MGMT",'Payroll'!Z368,0),IF('People_Inputs'!$E$29="MGMT",'Payroll'!Z388,0),IF('People_Inputs'!$E$30="MGMT",'Payroll'!Z408,0),IF('People_Inputs'!$E$31="MGMT",'Payroll'!Z428,0),IF('People_Inputs'!$E$32="MGMT",'Payroll'!Z448,0),IF('People_Inputs'!$E$33="MGMT",'Payroll'!Z468,0),IF('People_Inputs'!$E$34="MGMT",'Payroll'!Z488,0),IF('People_Inputs'!$E$35="MGMT",'Payroll'!Z508,0),IF('People_Inputs'!$E$36="MGMT",'Payroll'!Z528,0),IF('People_Inputs'!$E$37="MGMT",'Payroll'!Z548,0),IF('People_Inputs'!$E$38="MGMT",'Payroll'!Z568,0),IF('People_Inputs'!$E$39="MGMT",'Payroll'!Z588,0),IF('People_Inputs'!$E$40="MGMT",'Payroll'!Z608,0),IF('People_Inputs'!$E$41="MGMT",'Payroll'!Z628,0),IF('People_Inputs'!$E$42="MGMT",'Payroll'!Z648,0),IF('People_Inputs'!$E$43="MGMT",'Payroll'!Z668,0),IF('People_Inputs'!$E$44="MGMT",'Payroll'!Z688,0),IF('People_Inputs'!$E$45="MGMT",'Payroll'!Z708,0),IF('People_Inputs'!$E$46="MGMT",'Payroll'!Z728,0),IF('People_Inputs'!$E$47="MGMT",'Payroll'!Z748,0),IF('People_Inputs'!$E$48="MGMT",'Payroll'!Z768,0),IF('People_Inputs'!$E$49="MGMT",'Payroll'!Z788,0),IF('People_Inputs'!$E$50="MGMT",'Payroll'!Z808,0),IF('People_Inputs'!$E$51="MGMT",'Payroll'!Z828,0),IF('People_Inputs'!$E$52="MGMT",'Payroll'!Z848,0),IF('People_Inputs'!$E$53="MGMT",'Payroll'!Z868,0),IF('People_Inputs'!$E$54="MGMT",'Payroll'!Z888,0),IF('People_Inputs'!$E$55="MGMT",'Payroll'!Z908,0),IF('People_Inputs'!$E$56="MGMT",'Payroll'!Z928,0),IF('People_Inputs'!$E$57="MGMT",'Payroll'!Z948,0),IF('People_Inputs'!$E$58="MGMT",'Payroll'!Z968,0),IF('People_Inputs'!$E$59="MGMT",'Payroll'!Z988,0),IF('People_Inputs'!$E$60="MGMT",'Payroll'!Z1008,0),IF('People_Inputs'!$E$61="MGMT",'Payroll'!Z1028,0),IF('People_Inputs'!$E$62="MGMT",'Payroll'!Z1048,0),IF('People_Inputs'!$E$63="MGMT",'Payroll'!Z1068,0),IF('People_Inputs'!$E$64="MGMT",'Payroll'!Z1088,0),IF('People_Inputs'!$E$65="MGMT",'Payroll'!Z1108,0),IF('People_Inputs'!$E$66="MGMT",'Payroll'!Z1128,0),IF('People_Inputs'!$E$67="MGMT",'Payroll'!Z1148,0),IF('People_Inputs'!$E$68="MGMT",'Payroll'!Z1168,0),IF('People_Inputs'!$E$69="MGMT",'Payroll'!Z1188,0),IF('People_Inputs'!$E$70="MGMT",'Payroll'!Z1208,0))</f>
        <v>0</v>
      </c>
      <c r="AA12" s="35">
        <f>SUM(IF('People_Inputs'!$E$11="MGMT",'Payroll'!AA28,0),IF('People_Inputs'!$E$12="MGMT",'Payroll'!AA48,0),IF('People_Inputs'!$E$13="MGMT",'Payroll'!AA68,0),IF('People_Inputs'!$E$14="MGMT",'Payroll'!AA88,0),IF('People_Inputs'!$E$15="MGMT",'Payroll'!AA108,0),IF('People_Inputs'!$E$16="MGMT",'Payroll'!AA128,0),IF('People_Inputs'!$E$17="MGMT",'Payroll'!AA148,0),IF('People_Inputs'!$E$18="MGMT",'Payroll'!AA168,0),IF('People_Inputs'!$E$19="MGMT",'Payroll'!AA188,0),IF('People_Inputs'!$E$20="MGMT",'Payroll'!AA208,0),IF('People_Inputs'!$E$21="MGMT",'Payroll'!AA228,0),IF('People_Inputs'!$E$22="MGMT",'Payroll'!AA248,0),IF('People_Inputs'!$E$23="MGMT",'Payroll'!AA268,0),IF('People_Inputs'!$E$24="MGMT",'Payroll'!AA288,0),IF('People_Inputs'!$E$25="MGMT",'Payroll'!AA308,0),IF('People_Inputs'!$E$26="MGMT",'Payroll'!AA328,0),IF('People_Inputs'!$E$27="MGMT",'Payroll'!AA348,0),IF('People_Inputs'!$E$28="MGMT",'Payroll'!AA368,0),IF('People_Inputs'!$E$29="MGMT",'Payroll'!AA388,0),IF('People_Inputs'!$E$30="MGMT",'Payroll'!AA408,0),IF('People_Inputs'!$E$31="MGMT",'Payroll'!AA428,0),IF('People_Inputs'!$E$32="MGMT",'Payroll'!AA448,0),IF('People_Inputs'!$E$33="MGMT",'Payroll'!AA468,0),IF('People_Inputs'!$E$34="MGMT",'Payroll'!AA488,0),IF('People_Inputs'!$E$35="MGMT",'Payroll'!AA508,0),IF('People_Inputs'!$E$36="MGMT",'Payroll'!AA528,0),IF('People_Inputs'!$E$37="MGMT",'Payroll'!AA548,0),IF('People_Inputs'!$E$38="MGMT",'Payroll'!AA568,0),IF('People_Inputs'!$E$39="MGMT",'Payroll'!AA588,0),IF('People_Inputs'!$E$40="MGMT",'Payroll'!AA608,0),IF('People_Inputs'!$E$41="MGMT",'Payroll'!AA628,0),IF('People_Inputs'!$E$42="MGMT",'Payroll'!AA648,0),IF('People_Inputs'!$E$43="MGMT",'Payroll'!AA668,0),IF('People_Inputs'!$E$44="MGMT",'Payroll'!AA688,0),IF('People_Inputs'!$E$45="MGMT",'Payroll'!AA708,0),IF('People_Inputs'!$E$46="MGMT",'Payroll'!AA728,0),IF('People_Inputs'!$E$47="MGMT",'Payroll'!AA748,0),IF('People_Inputs'!$E$48="MGMT",'Payroll'!AA768,0),IF('People_Inputs'!$E$49="MGMT",'Payroll'!AA788,0),IF('People_Inputs'!$E$50="MGMT",'Payroll'!AA808,0),IF('People_Inputs'!$E$51="MGMT",'Payroll'!AA828,0),IF('People_Inputs'!$E$52="MGMT",'Payroll'!AA848,0),IF('People_Inputs'!$E$53="MGMT",'Payroll'!AA868,0),IF('People_Inputs'!$E$54="MGMT",'Payroll'!AA888,0),IF('People_Inputs'!$E$55="MGMT",'Payroll'!AA908,0),IF('People_Inputs'!$E$56="MGMT",'Payroll'!AA928,0),IF('People_Inputs'!$E$57="MGMT",'Payroll'!AA948,0),IF('People_Inputs'!$E$58="MGMT",'Payroll'!AA968,0),IF('People_Inputs'!$E$59="MGMT",'Payroll'!AA988,0),IF('People_Inputs'!$E$60="MGMT",'Payroll'!AA1008,0),IF('People_Inputs'!$E$61="MGMT",'Payroll'!AA1028,0),IF('People_Inputs'!$E$62="MGMT",'Payroll'!AA1048,0),IF('People_Inputs'!$E$63="MGMT",'Payroll'!AA1068,0),IF('People_Inputs'!$E$64="MGMT",'Payroll'!AA1088,0),IF('People_Inputs'!$E$65="MGMT",'Payroll'!AA1108,0),IF('People_Inputs'!$E$66="MGMT",'Payroll'!AA1128,0),IF('People_Inputs'!$E$67="MGMT",'Payroll'!AA1148,0),IF('People_Inputs'!$E$68="MGMT",'Payroll'!AA1168,0),IF('People_Inputs'!$E$69="MGMT",'Payroll'!AA1188,0),IF('People_Inputs'!$E$70="MGMT",'Payroll'!AA1208,0))</f>
        <v>0</v>
      </c>
      <c r="AB12" s="35">
        <f>SUM(IF('People_Inputs'!$E$11="MGMT",'Payroll'!AB28,0),IF('People_Inputs'!$E$12="MGMT",'Payroll'!AB48,0),IF('People_Inputs'!$E$13="MGMT",'Payroll'!AB68,0),IF('People_Inputs'!$E$14="MGMT",'Payroll'!AB88,0),IF('People_Inputs'!$E$15="MGMT",'Payroll'!AB108,0),IF('People_Inputs'!$E$16="MGMT",'Payroll'!AB128,0),IF('People_Inputs'!$E$17="MGMT",'Payroll'!AB148,0),IF('People_Inputs'!$E$18="MGMT",'Payroll'!AB168,0),IF('People_Inputs'!$E$19="MGMT",'Payroll'!AB188,0),IF('People_Inputs'!$E$20="MGMT",'Payroll'!AB208,0),IF('People_Inputs'!$E$21="MGMT",'Payroll'!AB228,0),IF('People_Inputs'!$E$22="MGMT",'Payroll'!AB248,0),IF('People_Inputs'!$E$23="MGMT",'Payroll'!AB268,0),IF('People_Inputs'!$E$24="MGMT",'Payroll'!AB288,0),IF('People_Inputs'!$E$25="MGMT",'Payroll'!AB308,0),IF('People_Inputs'!$E$26="MGMT",'Payroll'!AB328,0),IF('People_Inputs'!$E$27="MGMT",'Payroll'!AB348,0),IF('People_Inputs'!$E$28="MGMT",'Payroll'!AB368,0),IF('People_Inputs'!$E$29="MGMT",'Payroll'!AB388,0),IF('People_Inputs'!$E$30="MGMT",'Payroll'!AB408,0),IF('People_Inputs'!$E$31="MGMT",'Payroll'!AB428,0),IF('People_Inputs'!$E$32="MGMT",'Payroll'!AB448,0),IF('People_Inputs'!$E$33="MGMT",'Payroll'!AB468,0),IF('People_Inputs'!$E$34="MGMT",'Payroll'!AB488,0),IF('People_Inputs'!$E$35="MGMT",'Payroll'!AB508,0),IF('People_Inputs'!$E$36="MGMT",'Payroll'!AB528,0),IF('People_Inputs'!$E$37="MGMT",'Payroll'!AB548,0),IF('People_Inputs'!$E$38="MGMT",'Payroll'!AB568,0),IF('People_Inputs'!$E$39="MGMT",'Payroll'!AB588,0),IF('People_Inputs'!$E$40="MGMT",'Payroll'!AB608,0),IF('People_Inputs'!$E$41="MGMT",'Payroll'!AB628,0),IF('People_Inputs'!$E$42="MGMT",'Payroll'!AB648,0),IF('People_Inputs'!$E$43="MGMT",'Payroll'!AB668,0),IF('People_Inputs'!$E$44="MGMT",'Payroll'!AB688,0),IF('People_Inputs'!$E$45="MGMT",'Payroll'!AB708,0),IF('People_Inputs'!$E$46="MGMT",'Payroll'!AB728,0),IF('People_Inputs'!$E$47="MGMT",'Payroll'!AB748,0),IF('People_Inputs'!$E$48="MGMT",'Payroll'!AB768,0),IF('People_Inputs'!$E$49="MGMT",'Payroll'!AB788,0),IF('People_Inputs'!$E$50="MGMT",'Payroll'!AB808,0),IF('People_Inputs'!$E$51="MGMT",'Payroll'!AB828,0),IF('People_Inputs'!$E$52="MGMT",'Payroll'!AB848,0),IF('People_Inputs'!$E$53="MGMT",'Payroll'!AB868,0),IF('People_Inputs'!$E$54="MGMT",'Payroll'!AB888,0),IF('People_Inputs'!$E$55="MGMT",'Payroll'!AB908,0),IF('People_Inputs'!$E$56="MGMT",'Payroll'!AB928,0),IF('People_Inputs'!$E$57="MGMT",'Payroll'!AB948,0),IF('People_Inputs'!$E$58="MGMT",'Payroll'!AB968,0),IF('People_Inputs'!$E$59="MGMT",'Payroll'!AB988,0),IF('People_Inputs'!$E$60="MGMT",'Payroll'!AB1008,0),IF('People_Inputs'!$E$61="MGMT",'Payroll'!AB1028,0),IF('People_Inputs'!$E$62="MGMT",'Payroll'!AB1048,0),IF('People_Inputs'!$E$63="MGMT",'Payroll'!AB1068,0),IF('People_Inputs'!$E$64="MGMT",'Payroll'!AB1088,0),IF('People_Inputs'!$E$65="MGMT",'Payroll'!AB1108,0),IF('People_Inputs'!$E$66="MGMT",'Payroll'!AB1128,0),IF('People_Inputs'!$E$67="MGMT",'Payroll'!AB1148,0),IF('People_Inputs'!$E$68="MGMT",'Payroll'!AB1168,0),IF('People_Inputs'!$E$69="MGMT",'Payroll'!AB1188,0),IF('People_Inputs'!$E$70="MGMT",'Payroll'!AB1208,0))</f>
        <v>0</v>
      </c>
      <c r="AC12" s="35">
        <f>SUM(IF('People_Inputs'!$E$11="MGMT",'Payroll'!AC28,0),IF('People_Inputs'!$E$12="MGMT",'Payroll'!AC48,0),IF('People_Inputs'!$E$13="MGMT",'Payroll'!AC68,0),IF('People_Inputs'!$E$14="MGMT",'Payroll'!AC88,0),IF('People_Inputs'!$E$15="MGMT",'Payroll'!AC108,0),IF('People_Inputs'!$E$16="MGMT",'Payroll'!AC128,0),IF('People_Inputs'!$E$17="MGMT",'Payroll'!AC148,0),IF('People_Inputs'!$E$18="MGMT",'Payroll'!AC168,0),IF('People_Inputs'!$E$19="MGMT",'Payroll'!AC188,0),IF('People_Inputs'!$E$20="MGMT",'Payroll'!AC208,0),IF('People_Inputs'!$E$21="MGMT",'Payroll'!AC228,0),IF('People_Inputs'!$E$22="MGMT",'Payroll'!AC248,0),IF('People_Inputs'!$E$23="MGMT",'Payroll'!AC268,0),IF('People_Inputs'!$E$24="MGMT",'Payroll'!AC288,0),IF('People_Inputs'!$E$25="MGMT",'Payroll'!AC308,0),IF('People_Inputs'!$E$26="MGMT",'Payroll'!AC328,0),IF('People_Inputs'!$E$27="MGMT",'Payroll'!AC348,0),IF('People_Inputs'!$E$28="MGMT",'Payroll'!AC368,0),IF('People_Inputs'!$E$29="MGMT",'Payroll'!AC388,0),IF('People_Inputs'!$E$30="MGMT",'Payroll'!AC408,0),IF('People_Inputs'!$E$31="MGMT",'Payroll'!AC428,0),IF('People_Inputs'!$E$32="MGMT",'Payroll'!AC448,0),IF('People_Inputs'!$E$33="MGMT",'Payroll'!AC468,0),IF('People_Inputs'!$E$34="MGMT",'Payroll'!AC488,0),IF('People_Inputs'!$E$35="MGMT",'Payroll'!AC508,0),IF('People_Inputs'!$E$36="MGMT",'Payroll'!AC528,0),IF('People_Inputs'!$E$37="MGMT",'Payroll'!AC548,0),IF('People_Inputs'!$E$38="MGMT",'Payroll'!AC568,0),IF('People_Inputs'!$E$39="MGMT",'Payroll'!AC588,0),IF('People_Inputs'!$E$40="MGMT",'Payroll'!AC608,0),IF('People_Inputs'!$E$41="MGMT",'Payroll'!AC628,0),IF('People_Inputs'!$E$42="MGMT",'Payroll'!AC648,0),IF('People_Inputs'!$E$43="MGMT",'Payroll'!AC668,0),IF('People_Inputs'!$E$44="MGMT",'Payroll'!AC688,0),IF('People_Inputs'!$E$45="MGMT",'Payroll'!AC708,0),IF('People_Inputs'!$E$46="MGMT",'Payroll'!AC728,0),IF('People_Inputs'!$E$47="MGMT",'Payroll'!AC748,0),IF('People_Inputs'!$E$48="MGMT",'Payroll'!AC768,0),IF('People_Inputs'!$E$49="MGMT",'Payroll'!AC788,0),IF('People_Inputs'!$E$50="MGMT",'Payroll'!AC808,0),IF('People_Inputs'!$E$51="MGMT",'Payroll'!AC828,0),IF('People_Inputs'!$E$52="MGMT",'Payroll'!AC848,0),IF('People_Inputs'!$E$53="MGMT",'Payroll'!AC868,0),IF('People_Inputs'!$E$54="MGMT",'Payroll'!AC888,0),IF('People_Inputs'!$E$55="MGMT",'Payroll'!AC908,0),IF('People_Inputs'!$E$56="MGMT",'Payroll'!AC928,0),IF('People_Inputs'!$E$57="MGMT",'Payroll'!AC948,0),IF('People_Inputs'!$E$58="MGMT",'Payroll'!AC968,0),IF('People_Inputs'!$E$59="MGMT",'Payroll'!AC988,0),IF('People_Inputs'!$E$60="MGMT",'Payroll'!AC1008,0),IF('People_Inputs'!$E$61="MGMT",'Payroll'!AC1028,0),IF('People_Inputs'!$E$62="MGMT",'Payroll'!AC1048,0),IF('People_Inputs'!$E$63="MGMT",'Payroll'!AC1068,0),IF('People_Inputs'!$E$64="MGMT",'Payroll'!AC1088,0),IF('People_Inputs'!$E$65="MGMT",'Payroll'!AC1108,0),IF('People_Inputs'!$E$66="MGMT",'Payroll'!AC1128,0),IF('People_Inputs'!$E$67="MGMT",'Payroll'!AC1148,0),IF('People_Inputs'!$E$68="MGMT",'Payroll'!AC1168,0),IF('People_Inputs'!$E$69="MGMT",'Payroll'!AC1188,0),IF('People_Inputs'!$E$70="MGMT",'Payroll'!AC1208,0))</f>
        <v>0</v>
      </c>
      <c r="AD12" s="35">
        <f>SUM(IF('People_Inputs'!$E$11="MGMT",'Payroll'!AD28,0),IF('People_Inputs'!$E$12="MGMT",'Payroll'!AD48,0),IF('People_Inputs'!$E$13="MGMT",'Payroll'!AD68,0),IF('People_Inputs'!$E$14="MGMT",'Payroll'!AD88,0),IF('People_Inputs'!$E$15="MGMT",'Payroll'!AD108,0),IF('People_Inputs'!$E$16="MGMT",'Payroll'!AD128,0),IF('People_Inputs'!$E$17="MGMT",'Payroll'!AD148,0),IF('People_Inputs'!$E$18="MGMT",'Payroll'!AD168,0),IF('People_Inputs'!$E$19="MGMT",'Payroll'!AD188,0),IF('People_Inputs'!$E$20="MGMT",'Payroll'!AD208,0),IF('People_Inputs'!$E$21="MGMT",'Payroll'!AD228,0),IF('People_Inputs'!$E$22="MGMT",'Payroll'!AD248,0),IF('People_Inputs'!$E$23="MGMT",'Payroll'!AD268,0),IF('People_Inputs'!$E$24="MGMT",'Payroll'!AD288,0),IF('People_Inputs'!$E$25="MGMT",'Payroll'!AD308,0),IF('People_Inputs'!$E$26="MGMT",'Payroll'!AD328,0),IF('People_Inputs'!$E$27="MGMT",'Payroll'!AD348,0),IF('People_Inputs'!$E$28="MGMT",'Payroll'!AD368,0),IF('People_Inputs'!$E$29="MGMT",'Payroll'!AD388,0),IF('People_Inputs'!$E$30="MGMT",'Payroll'!AD408,0),IF('People_Inputs'!$E$31="MGMT",'Payroll'!AD428,0),IF('People_Inputs'!$E$32="MGMT",'Payroll'!AD448,0),IF('People_Inputs'!$E$33="MGMT",'Payroll'!AD468,0),IF('People_Inputs'!$E$34="MGMT",'Payroll'!AD488,0),IF('People_Inputs'!$E$35="MGMT",'Payroll'!AD508,0),IF('People_Inputs'!$E$36="MGMT",'Payroll'!AD528,0),IF('People_Inputs'!$E$37="MGMT",'Payroll'!AD548,0),IF('People_Inputs'!$E$38="MGMT",'Payroll'!AD568,0),IF('People_Inputs'!$E$39="MGMT",'Payroll'!AD588,0),IF('People_Inputs'!$E$40="MGMT",'Payroll'!AD608,0),IF('People_Inputs'!$E$41="MGMT",'Payroll'!AD628,0),IF('People_Inputs'!$E$42="MGMT",'Payroll'!AD648,0),IF('People_Inputs'!$E$43="MGMT",'Payroll'!AD668,0),IF('People_Inputs'!$E$44="MGMT",'Payroll'!AD688,0),IF('People_Inputs'!$E$45="MGMT",'Payroll'!AD708,0),IF('People_Inputs'!$E$46="MGMT",'Payroll'!AD728,0),IF('People_Inputs'!$E$47="MGMT",'Payroll'!AD748,0),IF('People_Inputs'!$E$48="MGMT",'Payroll'!AD768,0),IF('People_Inputs'!$E$49="MGMT",'Payroll'!AD788,0),IF('People_Inputs'!$E$50="MGMT",'Payroll'!AD808,0),IF('People_Inputs'!$E$51="MGMT",'Payroll'!AD828,0),IF('People_Inputs'!$E$52="MGMT",'Payroll'!AD848,0),IF('People_Inputs'!$E$53="MGMT",'Payroll'!AD868,0),IF('People_Inputs'!$E$54="MGMT",'Payroll'!AD888,0),IF('People_Inputs'!$E$55="MGMT",'Payroll'!AD908,0),IF('People_Inputs'!$E$56="MGMT",'Payroll'!AD928,0),IF('People_Inputs'!$E$57="MGMT",'Payroll'!AD948,0),IF('People_Inputs'!$E$58="MGMT",'Payroll'!AD968,0),IF('People_Inputs'!$E$59="MGMT",'Payroll'!AD988,0),IF('People_Inputs'!$E$60="MGMT",'Payroll'!AD1008,0),IF('People_Inputs'!$E$61="MGMT",'Payroll'!AD1028,0),IF('People_Inputs'!$E$62="MGMT",'Payroll'!AD1048,0),IF('People_Inputs'!$E$63="MGMT",'Payroll'!AD1068,0),IF('People_Inputs'!$E$64="MGMT",'Payroll'!AD1088,0),IF('People_Inputs'!$E$65="MGMT",'Payroll'!AD1108,0),IF('People_Inputs'!$E$66="MGMT",'Payroll'!AD1128,0),IF('People_Inputs'!$E$67="MGMT",'Payroll'!AD1148,0),IF('People_Inputs'!$E$68="MGMT",'Payroll'!AD1168,0),IF('People_Inputs'!$E$69="MGMT",'Payroll'!AD1188,0),IF('People_Inputs'!$E$70="MGMT",'Payroll'!AD1208,0))</f>
        <v>0</v>
      </c>
      <c r="AE12" s="35">
        <f>SUM(IF('People_Inputs'!$E$11="MGMT",'Payroll'!AE28,0),IF('People_Inputs'!$E$12="MGMT",'Payroll'!AE48,0),IF('People_Inputs'!$E$13="MGMT",'Payroll'!AE68,0),IF('People_Inputs'!$E$14="MGMT",'Payroll'!AE88,0),IF('People_Inputs'!$E$15="MGMT",'Payroll'!AE108,0),IF('People_Inputs'!$E$16="MGMT",'Payroll'!AE128,0),IF('People_Inputs'!$E$17="MGMT",'Payroll'!AE148,0),IF('People_Inputs'!$E$18="MGMT",'Payroll'!AE168,0),IF('People_Inputs'!$E$19="MGMT",'Payroll'!AE188,0),IF('People_Inputs'!$E$20="MGMT",'Payroll'!AE208,0),IF('People_Inputs'!$E$21="MGMT",'Payroll'!AE228,0),IF('People_Inputs'!$E$22="MGMT",'Payroll'!AE248,0),IF('People_Inputs'!$E$23="MGMT",'Payroll'!AE268,0),IF('People_Inputs'!$E$24="MGMT",'Payroll'!AE288,0),IF('People_Inputs'!$E$25="MGMT",'Payroll'!AE308,0),IF('People_Inputs'!$E$26="MGMT",'Payroll'!AE328,0),IF('People_Inputs'!$E$27="MGMT",'Payroll'!AE348,0),IF('People_Inputs'!$E$28="MGMT",'Payroll'!AE368,0),IF('People_Inputs'!$E$29="MGMT",'Payroll'!AE388,0),IF('People_Inputs'!$E$30="MGMT",'Payroll'!AE408,0),IF('People_Inputs'!$E$31="MGMT",'Payroll'!AE428,0),IF('People_Inputs'!$E$32="MGMT",'Payroll'!AE448,0),IF('People_Inputs'!$E$33="MGMT",'Payroll'!AE468,0),IF('People_Inputs'!$E$34="MGMT",'Payroll'!AE488,0),IF('People_Inputs'!$E$35="MGMT",'Payroll'!AE508,0),IF('People_Inputs'!$E$36="MGMT",'Payroll'!AE528,0),IF('People_Inputs'!$E$37="MGMT",'Payroll'!AE548,0),IF('People_Inputs'!$E$38="MGMT",'Payroll'!AE568,0),IF('People_Inputs'!$E$39="MGMT",'Payroll'!AE588,0),IF('People_Inputs'!$E$40="MGMT",'Payroll'!AE608,0),IF('People_Inputs'!$E$41="MGMT",'Payroll'!AE628,0),IF('People_Inputs'!$E$42="MGMT",'Payroll'!AE648,0),IF('People_Inputs'!$E$43="MGMT",'Payroll'!AE668,0),IF('People_Inputs'!$E$44="MGMT",'Payroll'!AE688,0),IF('People_Inputs'!$E$45="MGMT",'Payroll'!AE708,0),IF('People_Inputs'!$E$46="MGMT",'Payroll'!AE728,0),IF('People_Inputs'!$E$47="MGMT",'Payroll'!AE748,0),IF('People_Inputs'!$E$48="MGMT",'Payroll'!AE768,0),IF('People_Inputs'!$E$49="MGMT",'Payroll'!AE788,0),IF('People_Inputs'!$E$50="MGMT",'Payroll'!AE808,0),IF('People_Inputs'!$E$51="MGMT",'Payroll'!AE828,0),IF('People_Inputs'!$E$52="MGMT",'Payroll'!AE848,0),IF('People_Inputs'!$E$53="MGMT",'Payroll'!AE868,0),IF('People_Inputs'!$E$54="MGMT",'Payroll'!AE888,0),IF('People_Inputs'!$E$55="MGMT",'Payroll'!AE908,0),IF('People_Inputs'!$E$56="MGMT",'Payroll'!AE928,0),IF('People_Inputs'!$E$57="MGMT",'Payroll'!AE948,0),IF('People_Inputs'!$E$58="MGMT",'Payroll'!AE968,0),IF('People_Inputs'!$E$59="MGMT",'Payroll'!AE988,0),IF('People_Inputs'!$E$60="MGMT",'Payroll'!AE1008,0),IF('People_Inputs'!$E$61="MGMT",'Payroll'!AE1028,0),IF('People_Inputs'!$E$62="MGMT",'Payroll'!AE1048,0),IF('People_Inputs'!$E$63="MGMT",'Payroll'!AE1068,0),IF('People_Inputs'!$E$64="MGMT",'Payroll'!AE1088,0),IF('People_Inputs'!$E$65="MGMT",'Payroll'!AE1108,0),IF('People_Inputs'!$E$66="MGMT",'Payroll'!AE1128,0),IF('People_Inputs'!$E$67="MGMT",'Payroll'!AE1148,0),IF('People_Inputs'!$E$68="MGMT",'Payroll'!AE1168,0),IF('People_Inputs'!$E$69="MGMT",'Payroll'!AE1188,0),IF('People_Inputs'!$E$70="MGMT",'Payroll'!AE1208,0))</f>
        <v>0</v>
      </c>
      <c r="AF12" s="35">
        <f>SUM(IF('People_Inputs'!$E$11="MGMT",'Payroll'!AF28,0),IF('People_Inputs'!$E$12="MGMT",'Payroll'!AF48,0),IF('People_Inputs'!$E$13="MGMT",'Payroll'!AF68,0),IF('People_Inputs'!$E$14="MGMT",'Payroll'!AF88,0),IF('People_Inputs'!$E$15="MGMT",'Payroll'!AF108,0),IF('People_Inputs'!$E$16="MGMT",'Payroll'!AF128,0),IF('People_Inputs'!$E$17="MGMT",'Payroll'!AF148,0),IF('People_Inputs'!$E$18="MGMT",'Payroll'!AF168,0),IF('People_Inputs'!$E$19="MGMT",'Payroll'!AF188,0),IF('People_Inputs'!$E$20="MGMT",'Payroll'!AF208,0),IF('People_Inputs'!$E$21="MGMT",'Payroll'!AF228,0),IF('People_Inputs'!$E$22="MGMT",'Payroll'!AF248,0),IF('People_Inputs'!$E$23="MGMT",'Payroll'!AF268,0),IF('People_Inputs'!$E$24="MGMT",'Payroll'!AF288,0),IF('People_Inputs'!$E$25="MGMT",'Payroll'!AF308,0),IF('People_Inputs'!$E$26="MGMT",'Payroll'!AF328,0),IF('People_Inputs'!$E$27="MGMT",'Payroll'!AF348,0),IF('People_Inputs'!$E$28="MGMT",'Payroll'!AF368,0),IF('People_Inputs'!$E$29="MGMT",'Payroll'!AF388,0),IF('People_Inputs'!$E$30="MGMT",'Payroll'!AF408,0),IF('People_Inputs'!$E$31="MGMT",'Payroll'!AF428,0),IF('People_Inputs'!$E$32="MGMT",'Payroll'!AF448,0),IF('People_Inputs'!$E$33="MGMT",'Payroll'!AF468,0),IF('People_Inputs'!$E$34="MGMT",'Payroll'!AF488,0),IF('People_Inputs'!$E$35="MGMT",'Payroll'!AF508,0),IF('People_Inputs'!$E$36="MGMT",'Payroll'!AF528,0),IF('People_Inputs'!$E$37="MGMT",'Payroll'!AF548,0),IF('People_Inputs'!$E$38="MGMT",'Payroll'!AF568,0),IF('People_Inputs'!$E$39="MGMT",'Payroll'!AF588,0),IF('People_Inputs'!$E$40="MGMT",'Payroll'!AF608,0),IF('People_Inputs'!$E$41="MGMT",'Payroll'!AF628,0),IF('People_Inputs'!$E$42="MGMT",'Payroll'!AF648,0),IF('People_Inputs'!$E$43="MGMT",'Payroll'!AF668,0),IF('People_Inputs'!$E$44="MGMT",'Payroll'!AF688,0),IF('People_Inputs'!$E$45="MGMT",'Payroll'!AF708,0),IF('People_Inputs'!$E$46="MGMT",'Payroll'!AF728,0),IF('People_Inputs'!$E$47="MGMT",'Payroll'!AF748,0),IF('People_Inputs'!$E$48="MGMT",'Payroll'!AF768,0),IF('People_Inputs'!$E$49="MGMT",'Payroll'!AF788,0),IF('People_Inputs'!$E$50="MGMT",'Payroll'!AF808,0),IF('People_Inputs'!$E$51="MGMT",'Payroll'!AF828,0),IF('People_Inputs'!$E$52="MGMT",'Payroll'!AF848,0),IF('People_Inputs'!$E$53="MGMT",'Payroll'!AF868,0),IF('People_Inputs'!$E$54="MGMT",'Payroll'!AF888,0),IF('People_Inputs'!$E$55="MGMT",'Payroll'!AF908,0),IF('People_Inputs'!$E$56="MGMT",'Payroll'!AF928,0),IF('People_Inputs'!$E$57="MGMT",'Payroll'!AF948,0),IF('People_Inputs'!$E$58="MGMT",'Payroll'!AF968,0),IF('People_Inputs'!$E$59="MGMT",'Payroll'!AF988,0),IF('People_Inputs'!$E$60="MGMT",'Payroll'!AF1008,0),IF('People_Inputs'!$E$61="MGMT",'Payroll'!AF1028,0),IF('People_Inputs'!$E$62="MGMT",'Payroll'!AF1048,0),IF('People_Inputs'!$E$63="MGMT",'Payroll'!AF1068,0),IF('People_Inputs'!$E$64="MGMT",'Payroll'!AF1088,0),IF('People_Inputs'!$E$65="MGMT",'Payroll'!AF1108,0),IF('People_Inputs'!$E$66="MGMT",'Payroll'!AF1128,0),IF('People_Inputs'!$E$67="MGMT",'Payroll'!AF1148,0),IF('People_Inputs'!$E$68="MGMT",'Payroll'!AF1168,0),IF('People_Inputs'!$E$69="MGMT",'Payroll'!AF1188,0),IF('People_Inputs'!$E$70="MGMT",'Payroll'!AF1208,0))</f>
        <v>0</v>
      </c>
      <c r="AG12" s="35">
        <f>SUM(IF('People_Inputs'!$E$11="MGMT",'Payroll'!AG28,0),IF('People_Inputs'!$E$12="MGMT",'Payroll'!AG48,0),IF('People_Inputs'!$E$13="MGMT",'Payroll'!AG68,0),IF('People_Inputs'!$E$14="MGMT",'Payroll'!AG88,0),IF('People_Inputs'!$E$15="MGMT",'Payroll'!AG108,0),IF('People_Inputs'!$E$16="MGMT",'Payroll'!AG128,0),IF('People_Inputs'!$E$17="MGMT",'Payroll'!AG148,0),IF('People_Inputs'!$E$18="MGMT",'Payroll'!AG168,0),IF('People_Inputs'!$E$19="MGMT",'Payroll'!AG188,0),IF('People_Inputs'!$E$20="MGMT",'Payroll'!AG208,0),IF('People_Inputs'!$E$21="MGMT",'Payroll'!AG228,0),IF('People_Inputs'!$E$22="MGMT",'Payroll'!AG248,0),IF('People_Inputs'!$E$23="MGMT",'Payroll'!AG268,0),IF('People_Inputs'!$E$24="MGMT",'Payroll'!AG288,0),IF('People_Inputs'!$E$25="MGMT",'Payroll'!AG308,0),IF('People_Inputs'!$E$26="MGMT",'Payroll'!AG328,0),IF('People_Inputs'!$E$27="MGMT",'Payroll'!AG348,0),IF('People_Inputs'!$E$28="MGMT",'Payroll'!AG368,0),IF('People_Inputs'!$E$29="MGMT",'Payroll'!AG388,0),IF('People_Inputs'!$E$30="MGMT",'Payroll'!AG408,0),IF('People_Inputs'!$E$31="MGMT",'Payroll'!AG428,0),IF('People_Inputs'!$E$32="MGMT",'Payroll'!AG448,0),IF('People_Inputs'!$E$33="MGMT",'Payroll'!AG468,0),IF('People_Inputs'!$E$34="MGMT",'Payroll'!AG488,0),IF('People_Inputs'!$E$35="MGMT",'Payroll'!AG508,0),IF('People_Inputs'!$E$36="MGMT",'Payroll'!AG528,0),IF('People_Inputs'!$E$37="MGMT",'Payroll'!AG548,0),IF('People_Inputs'!$E$38="MGMT",'Payroll'!AG568,0),IF('People_Inputs'!$E$39="MGMT",'Payroll'!AG588,0),IF('People_Inputs'!$E$40="MGMT",'Payroll'!AG608,0),IF('People_Inputs'!$E$41="MGMT",'Payroll'!AG628,0),IF('People_Inputs'!$E$42="MGMT",'Payroll'!AG648,0),IF('People_Inputs'!$E$43="MGMT",'Payroll'!AG668,0),IF('People_Inputs'!$E$44="MGMT",'Payroll'!AG688,0),IF('People_Inputs'!$E$45="MGMT",'Payroll'!AG708,0),IF('People_Inputs'!$E$46="MGMT",'Payroll'!AG728,0),IF('People_Inputs'!$E$47="MGMT",'Payroll'!AG748,0),IF('People_Inputs'!$E$48="MGMT",'Payroll'!AG768,0),IF('People_Inputs'!$E$49="MGMT",'Payroll'!AG788,0),IF('People_Inputs'!$E$50="MGMT",'Payroll'!AG808,0),IF('People_Inputs'!$E$51="MGMT",'Payroll'!AG828,0),IF('People_Inputs'!$E$52="MGMT",'Payroll'!AG848,0),IF('People_Inputs'!$E$53="MGMT",'Payroll'!AG868,0),IF('People_Inputs'!$E$54="MGMT",'Payroll'!AG888,0),IF('People_Inputs'!$E$55="MGMT",'Payroll'!AG908,0),IF('People_Inputs'!$E$56="MGMT",'Payroll'!AG928,0),IF('People_Inputs'!$E$57="MGMT",'Payroll'!AG948,0),IF('People_Inputs'!$E$58="MGMT",'Payroll'!AG968,0),IF('People_Inputs'!$E$59="MGMT",'Payroll'!AG988,0),IF('People_Inputs'!$E$60="MGMT",'Payroll'!AG1008,0),IF('People_Inputs'!$E$61="MGMT",'Payroll'!AG1028,0),IF('People_Inputs'!$E$62="MGMT",'Payroll'!AG1048,0),IF('People_Inputs'!$E$63="MGMT",'Payroll'!AG1068,0),IF('People_Inputs'!$E$64="MGMT",'Payroll'!AG1088,0),IF('People_Inputs'!$E$65="MGMT",'Payroll'!AG1108,0),IF('People_Inputs'!$E$66="MGMT",'Payroll'!AG1128,0),IF('People_Inputs'!$E$67="MGMT",'Payroll'!AG1148,0),IF('People_Inputs'!$E$68="MGMT",'Payroll'!AG1168,0),IF('People_Inputs'!$E$69="MGMT",'Payroll'!AG1188,0),IF('People_Inputs'!$E$70="MGMT",'Payroll'!AG1208,0))</f>
        <v>0</v>
      </c>
      <c r="AH12" s="35">
        <f>SUM(IF('People_Inputs'!$E$11="MGMT",'Payroll'!AH28,0),IF('People_Inputs'!$E$12="MGMT",'Payroll'!AH48,0),IF('People_Inputs'!$E$13="MGMT",'Payroll'!AH68,0),IF('People_Inputs'!$E$14="MGMT",'Payroll'!AH88,0),IF('People_Inputs'!$E$15="MGMT",'Payroll'!AH108,0),IF('People_Inputs'!$E$16="MGMT",'Payroll'!AH128,0),IF('People_Inputs'!$E$17="MGMT",'Payroll'!AH148,0),IF('People_Inputs'!$E$18="MGMT",'Payroll'!AH168,0),IF('People_Inputs'!$E$19="MGMT",'Payroll'!AH188,0),IF('People_Inputs'!$E$20="MGMT",'Payroll'!AH208,0),IF('People_Inputs'!$E$21="MGMT",'Payroll'!AH228,0),IF('People_Inputs'!$E$22="MGMT",'Payroll'!AH248,0),IF('People_Inputs'!$E$23="MGMT",'Payroll'!AH268,0),IF('People_Inputs'!$E$24="MGMT",'Payroll'!AH288,0),IF('People_Inputs'!$E$25="MGMT",'Payroll'!AH308,0),IF('People_Inputs'!$E$26="MGMT",'Payroll'!AH328,0),IF('People_Inputs'!$E$27="MGMT",'Payroll'!AH348,0),IF('People_Inputs'!$E$28="MGMT",'Payroll'!AH368,0),IF('People_Inputs'!$E$29="MGMT",'Payroll'!AH388,0),IF('People_Inputs'!$E$30="MGMT",'Payroll'!AH408,0),IF('People_Inputs'!$E$31="MGMT",'Payroll'!AH428,0),IF('People_Inputs'!$E$32="MGMT",'Payroll'!AH448,0),IF('People_Inputs'!$E$33="MGMT",'Payroll'!AH468,0),IF('People_Inputs'!$E$34="MGMT",'Payroll'!AH488,0),IF('People_Inputs'!$E$35="MGMT",'Payroll'!AH508,0),IF('People_Inputs'!$E$36="MGMT",'Payroll'!AH528,0),IF('People_Inputs'!$E$37="MGMT",'Payroll'!AH548,0),IF('People_Inputs'!$E$38="MGMT",'Payroll'!AH568,0),IF('People_Inputs'!$E$39="MGMT",'Payroll'!AH588,0),IF('People_Inputs'!$E$40="MGMT",'Payroll'!AH608,0),IF('People_Inputs'!$E$41="MGMT",'Payroll'!AH628,0),IF('People_Inputs'!$E$42="MGMT",'Payroll'!AH648,0),IF('People_Inputs'!$E$43="MGMT",'Payroll'!AH668,0),IF('People_Inputs'!$E$44="MGMT",'Payroll'!AH688,0),IF('People_Inputs'!$E$45="MGMT",'Payroll'!AH708,0),IF('People_Inputs'!$E$46="MGMT",'Payroll'!AH728,0),IF('People_Inputs'!$E$47="MGMT",'Payroll'!AH748,0),IF('People_Inputs'!$E$48="MGMT",'Payroll'!AH768,0),IF('People_Inputs'!$E$49="MGMT",'Payroll'!AH788,0),IF('People_Inputs'!$E$50="MGMT",'Payroll'!AH808,0),IF('People_Inputs'!$E$51="MGMT",'Payroll'!AH828,0),IF('People_Inputs'!$E$52="MGMT",'Payroll'!AH848,0),IF('People_Inputs'!$E$53="MGMT",'Payroll'!AH868,0),IF('People_Inputs'!$E$54="MGMT",'Payroll'!AH888,0),IF('People_Inputs'!$E$55="MGMT",'Payroll'!AH908,0),IF('People_Inputs'!$E$56="MGMT",'Payroll'!AH928,0),IF('People_Inputs'!$E$57="MGMT",'Payroll'!AH948,0),IF('People_Inputs'!$E$58="MGMT",'Payroll'!AH968,0),IF('People_Inputs'!$E$59="MGMT",'Payroll'!AH988,0),IF('People_Inputs'!$E$60="MGMT",'Payroll'!AH1008,0),IF('People_Inputs'!$E$61="MGMT",'Payroll'!AH1028,0),IF('People_Inputs'!$E$62="MGMT",'Payroll'!AH1048,0),IF('People_Inputs'!$E$63="MGMT",'Payroll'!AH1068,0),IF('People_Inputs'!$E$64="MGMT",'Payroll'!AH1088,0),IF('People_Inputs'!$E$65="MGMT",'Payroll'!AH1108,0),IF('People_Inputs'!$E$66="MGMT",'Payroll'!AH1128,0),IF('People_Inputs'!$E$67="MGMT",'Payroll'!AH1148,0),IF('People_Inputs'!$E$68="MGMT",'Payroll'!AH1168,0),IF('People_Inputs'!$E$69="MGMT",'Payroll'!AH1188,0),IF('People_Inputs'!$E$70="MGMT",'Payroll'!AH1208,0))</f>
        <v>0</v>
      </c>
      <c r="AI12" s="35">
        <f>SUM(IF('People_Inputs'!$E$11="MGMT",'Payroll'!AI28,0),IF('People_Inputs'!$E$12="MGMT",'Payroll'!AI48,0),IF('People_Inputs'!$E$13="MGMT",'Payroll'!AI68,0),IF('People_Inputs'!$E$14="MGMT",'Payroll'!AI88,0),IF('People_Inputs'!$E$15="MGMT",'Payroll'!AI108,0),IF('People_Inputs'!$E$16="MGMT",'Payroll'!AI128,0),IF('People_Inputs'!$E$17="MGMT",'Payroll'!AI148,0),IF('People_Inputs'!$E$18="MGMT",'Payroll'!AI168,0),IF('People_Inputs'!$E$19="MGMT",'Payroll'!AI188,0),IF('People_Inputs'!$E$20="MGMT",'Payroll'!AI208,0),IF('People_Inputs'!$E$21="MGMT",'Payroll'!AI228,0),IF('People_Inputs'!$E$22="MGMT",'Payroll'!AI248,0),IF('People_Inputs'!$E$23="MGMT",'Payroll'!AI268,0),IF('People_Inputs'!$E$24="MGMT",'Payroll'!AI288,0),IF('People_Inputs'!$E$25="MGMT",'Payroll'!AI308,0),IF('People_Inputs'!$E$26="MGMT",'Payroll'!AI328,0),IF('People_Inputs'!$E$27="MGMT",'Payroll'!AI348,0),IF('People_Inputs'!$E$28="MGMT",'Payroll'!AI368,0),IF('People_Inputs'!$E$29="MGMT",'Payroll'!AI388,0),IF('People_Inputs'!$E$30="MGMT",'Payroll'!AI408,0),IF('People_Inputs'!$E$31="MGMT",'Payroll'!AI428,0),IF('People_Inputs'!$E$32="MGMT",'Payroll'!AI448,0),IF('People_Inputs'!$E$33="MGMT",'Payroll'!AI468,0),IF('People_Inputs'!$E$34="MGMT",'Payroll'!AI488,0),IF('People_Inputs'!$E$35="MGMT",'Payroll'!AI508,0),IF('People_Inputs'!$E$36="MGMT",'Payroll'!AI528,0),IF('People_Inputs'!$E$37="MGMT",'Payroll'!AI548,0),IF('People_Inputs'!$E$38="MGMT",'Payroll'!AI568,0),IF('People_Inputs'!$E$39="MGMT",'Payroll'!AI588,0),IF('People_Inputs'!$E$40="MGMT",'Payroll'!AI608,0),IF('People_Inputs'!$E$41="MGMT",'Payroll'!AI628,0),IF('People_Inputs'!$E$42="MGMT",'Payroll'!AI648,0),IF('People_Inputs'!$E$43="MGMT",'Payroll'!AI668,0),IF('People_Inputs'!$E$44="MGMT",'Payroll'!AI688,0),IF('People_Inputs'!$E$45="MGMT",'Payroll'!AI708,0),IF('People_Inputs'!$E$46="MGMT",'Payroll'!AI728,0),IF('People_Inputs'!$E$47="MGMT",'Payroll'!AI748,0),IF('People_Inputs'!$E$48="MGMT",'Payroll'!AI768,0),IF('People_Inputs'!$E$49="MGMT",'Payroll'!AI788,0),IF('People_Inputs'!$E$50="MGMT",'Payroll'!AI808,0),IF('People_Inputs'!$E$51="MGMT",'Payroll'!AI828,0),IF('People_Inputs'!$E$52="MGMT",'Payroll'!AI848,0),IF('People_Inputs'!$E$53="MGMT",'Payroll'!AI868,0),IF('People_Inputs'!$E$54="MGMT",'Payroll'!AI888,0),IF('People_Inputs'!$E$55="MGMT",'Payroll'!AI908,0),IF('People_Inputs'!$E$56="MGMT",'Payroll'!AI928,0),IF('People_Inputs'!$E$57="MGMT",'Payroll'!AI948,0),IF('People_Inputs'!$E$58="MGMT",'Payroll'!AI968,0),IF('People_Inputs'!$E$59="MGMT",'Payroll'!AI988,0),IF('People_Inputs'!$E$60="MGMT",'Payroll'!AI1008,0),IF('People_Inputs'!$E$61="MGMT",'Payroll'!AI1028,0),IF('People_Inputs'!$E$62="MGMT",'Payroll'!AI1048,0),IF('People_Inputs'!$E$63="MGMT",'Payroll'!AI1068,0),IF('People_Inputs'!$E$64="MGMT",'Payroll'!AI1088,0),IF('People_Inputs'!$E$65="MGMT",'Payroll'!AI1108,0),IF('People_Inputs'!$E$66="MGMT",'Payroll'!AI1128,0),IF('People_Inputs'!$E$67="MGMT",'Payroll'!AI1148,0),IF('People_Inputs'!$E$68="MGMT",'Payroll'!AI1168,0),IF('People_Inputs'!$E$69="MGMT",'Payroll'!AI1188,0),IF('People_Inputs'!$E$70="MGMT",'Payroll'!AI1208,0))</f>
        <v>0</v>
      </c>
      <c r="AJ12" s="35">
        <f>SUM(IF('People_Inputs'!$E$11="MGMT",'Payroll'!AJ28,0),IF('People_Inputs'!$E$12="MGMT",'Payroll'!AJ48,0),IF('People_Inputs'!$E$13="MGMT",'Payroll'!AJ68,0),IF('People_Inputs'!$E$14="MGMT",'Payroll'!AJ88,0),IF('People_Inputs'!$E$15="MGMT",'Payroll'!AJ108,0),IF('People_Inputs'!$E$16="MGMT",'Payroll'!AJ128,0),IF('People_Inputs'!$E$17="MGMT",'Payroll'!AJ148,0),IF('People_Inputs'!$E$18="MGMT",'Payroll'!AJ168,0),IF('People_Inputs'!$E$19="MGMT",'Payroll'!AJ188,0),IF('People_Inputs'!$E$20="MGMT",'Payroll'!AJ208,0),IF('People_Inputs'!$E$21="MGMT",'Payroll'!AJ228,0),IF('People_Inputs'!$E$22="MGMT",'Payroll'!AJ248,0),IF('People_Inputs'!$E$23="MGMT",'Payroll'!AJ268,0),IF('People_Inputs'!$E$24="MGMT",'Payroll'!AJ288,0),IF('People_Inputs'!$E$25="MGMT",'Payroll'!AJ308,0),IF('People_Inputs'!$E$26="MGMT",'Payroll'!AJ328,0),IF('People_Inputs'!$E$27="MGMT",'Payroll'!AJ348,0),IF('People_Inputs'!$E$28="MGMT",'Payroll'!AJ368,0),IF('People_Inputs'!$E$29="MGMT",'Payroll'!AJ388,0),IF('People_Inputs'!$E$30="MGMT",'Payroll'!AJ408,0),IF('People_Inputs'!$E$31="MGMT",'Payroll'!AJ428,0),IF('People_Inputs'!$E$32="MGMT",'Payroll'!AJ448,0),IF('People_Inputs'!$E$33="MGMT",'Payroll'!AJ468,0),IF('People_Inputs'!$E$34="MGMT",'Payroll'!AJ488,0),IF('People_Inputs'!$E$35="MGMT",'Payroll'!AJ508,0),IF('People_Inputs'!$E$36="MGMT",'Payroll'!AJ528,0),IF('People_Inputs'!$E$37="MGMT",'Payroll'!AJ548,0),IF('People_Inputs'!$E$38="MGMT",'Payroll'!AJ568,0),IF('People_Inputs'!$E$39="MGMT",'Payroll'!AJ588,0),IF('People_Inputs'!$E$40="MGMT",'Payroll'!AJ608,0),IF('People_Inputs'!$E$41="MGMT",'Payroll'!AJ628,0),IF('People_Inputs'!$E$42="MGMT",'Payroll'!AJ648,0),IF('People_Inputs'!$E$43="MGMT",'Payroll'!AJ668,0),IF('People_Inputs'!$E$44="MGMT",'Payroll'!AJ688,0),IF('People_Inputs'!$E$45="MGMT",'Payroll'!AJ708,0),IF('People_Inputs'!$E$46="MGMT",'Payroll'!AJ728,0),IF('People_Inputs'!$E$47="MGMT",'Payroll'!AJ748,0),IF('People_Inputs'!$E$48="MGMT",'Payroll'!AJ768,0),IF('People_Inputs'!$E$49="MGMT",'Payroll'!AJ788,0),IF('People_Inputs'!$E$50="MGMT",'Payroll'!AJ808,0),IF('People_Inputs'!$E$51="MGMT",'Payroll'!AJ828,0),IF('People_Inputs'!$E$52="MGMT",'Payroll'!AJ848,0),IF('People_Inputs'!$E$53="MGMT",'Payroll'!AJ868,0),IF('People_Inputs'!$E$54="MGMT",'Payroll'!AJ888,0),IF('People_Inputs'!$E$55="MGMT",'Payroll'!AJ908,0),IF('People_Inputs'!$E$56="MGMT",'Payroll'!AJ928,0),IF('People_Inputs'!$E$57="MGMT",'Payroll'!AJ948,0),IF('People_Inputs'!$E$58="MGMT",'Payroll'!AJ968,0),IF('People_Inputs'!$E$59="MGMT",'Payroll'!AJ988,0),IF('People_Inputs'!$E$60="MGMT",'Payroll'!AJ1008,0),IF('People_Inputs'!$E$61="MGMT",'Payroll'!AJ1028,0),IF('People_Inputs'!$E$62="MGMT",'Payroll'!AJ1048,0),IF('People_Inputs'!$E$63="MGMT",'Payroll'!AJ1068,0),IF('People_Inputs'!$E$64="MGMT",'Payroll'!AJ1088,0),IF('People_Inputs'!$E$65="MGMT",'Payroll'!AJ1108,0),IF('People_Inputs'!$E$66="MGMT",'Payroll'!AJ1128,0),IF('People_Inputs'!$E$67="MGMT",'Payroll'!AJ1148,0),IF('People_Inputs'!$E$68="MGMT",'Payroll'!AJ1168,0),IF('People_Inputs'!$E$69="MGMT",'Payroll'!AJ1188,0),IF('People_Inputs'!$E$70="MGMT",'Payroll'!AJ1208,0))</f>
        <v>0</v>
      </c>
      <c r="AK12" s="35">
        <f>SUM(IF('People_Inputs'!$E$11="MGMT",'Payroll'!AK28,0),IF('People_Inputs'!$E$12="MGMT",'Payroll'!AK48,0),IF('People_Inputs'!$E$13="MGMT",'Payroll'!AK68,0),IF('People_Inputs'!$E$14="MGMT",'Payroll'!AK88,0),IF('People_Inputs'!$E$15="MGMT",'Payroll'!AK108,0),IF('People_Inputs'!$E$16="MGMT",'Payroll'!AK128,0),IF('People_Inputs'!$E$17="MGMT",'Payroll'!AK148,0),IF('People_Inputs'!$E$18="MGMT",'Payroll'!AK168,0),IF('People_Inputs'!$E$19="MGMT",'Payroll'!AK188,0),IF('People_Inputs'!$E$20="MGMT",'Payroll'!AK208,0),IF('People_Inputs'!$E$21="MGMT",'Payroll'!AK228,0),IF('People_Inputs'!$E$22="MGMT",'Payroll'!AK248,0),IF('People_Inputs'!$E$23="MGMT",'Payroll'!AK268,0),IF('People_Inputs'!$E$24="MGMT",'Payroll'!AK288,0),IF('People_Inputs'!$E$25="MGMT",'Payroll'!AK308,0),IF('People_Inputs'!$E$26="MGMT",'Payroll'!AK328,0),IF('People_Inputs'!$E$27="MGMT",'Payroll'!AK348,0),IF('People_Inputs'!$E$28="MGMT",'Payroll'!AK368,0),IF('People_Inputs'!$E$29="MGMT",'Payroll'!AK388,0),IF('People_Inputs'!$E$30="MGMT",'Payroll'!AK408,0),IF('People_Inputs'!$E$31="MGMT",'Payroll'!AK428,0),IF('People_Inputs'!$E$32="MGMT",'Payroll'!AK448,0),IF('People_Inputs'!$E$33="MGMT",'Payroll'!AK468,0),IF('People_Inputs'!$E$34="MGMT",'Payroll'!AK488,0),IF('People_Inputs'!$E$35="MGMT",'Payroll'!AK508,0),IF('People_Inputs'!$E$36="MGMT",'Payroll'!AK528,0),IF('People_Inputs'!$E$37="MGMT",'Payroll'!AK548,0),IF('People_Inputs'!$E$38="MGMT",'Payroll'!AK568,0),IF('People_Inputs'!$E$39="MGMT",'Payroll'!AK588,0),IF('People_Inputs'!$E$40="MGMT",'Payroll'!AK608,0),IF('People_Inputs'!$E$41="MGMT",'Payroll'!AK628,0),IF('People_Inputs'!$E$42="MGMT",'Payroll'!AK648,0),IF('People_Inputs'!$E$43="MGMT",'Payroll'!AK668,0),IF('People_Inputs'!$E$44="MGMT",'Payroll'!AK688,0),IF('People_Inputs'!$E$45="MGMT",'Payroll'!AK708,0),IF('People_Inputs'!$E$46="MGMT",'Payroll'!AK728,0),IF('People_Inputs'!$E$47="MGMT",'Payroll'!AK748,0),IF('People_Inputs'!$E$48="MGMT",'Payroll'!AK768,0),IF('People_Inputs'!$E$49="MGMT",'Payroll'!AK788,0),IF('People_Inputs'!$E$50="MGMT",'Payroll'!AK808,0),IF('People_Inputs'!$E$51="MGMT",'Payroll'!AK828,0),IF('People_Inputs'!$E$52="MGMT",'Payroll'!AK848,0),IF('People_Inputs'!$E$53="MGMT",'Payroll'!AK868,0),IF('People_Inputs'!$E$54="MGMT",'Payroll'!AK888,0),IF('People_Inputs'!$E$55="MGMT",'Payroll'!AK908,0),IF('People_Inputs'!$E$56="MGMT",'Payroll'!AK928,0),IF('People_Inputs'!$E$57="MGMT",'Payroll'!AK948,0),IF('People_Inputs'!$E$58="MGMT",'Payroll'!AK968,0),IF('People_Inputs'!$E$59="MGMT",'Payroll'!AK988,0),IF('People_Inputs'!$E$60="MGMT",'Payroll'!AK1008,0),IF('People_Inputs'!$E$61="MGMT",'Payroll'!AK1028,0),IF('People_Inputs'!$E$62="MGMT",'Payroll'!AK1048,0),IF('People_Inputs'!$E$63="MGMT",'Payroll'!AK1068,0),IF('People_Inputs'!$E$64="MGMT",'Payroll'!AK1088,0),IF('People_Inputs'!$E$65="MGMT",'Payroll'!AK1108,0),IF('People_Inputs'!$E$66="MGMT",'Payroll'!AK1128,0),IF('People_Inputs'!$E$67="MGMT",'Payroll'!AK1148,0),IF('People_Inputs'!$E$68="MGMT",'Payroll'!AK1168,0),IF('People_Inputs'!$E$69="MGMT",'Payroll'!AK1188,0),IF('People_Inputs'!$E$70="MGMT",'Payroll'!AK1208,0))</f>
        <v>0</v>
      </c>
      <c r="AL12" s="35">
        <f>SUM(IF('People_Inputs'!$E$11="MGMT",'Payroll'!AL28,0),IF('People_Inputs'!$E$12="MGMT",'Payroll'!AL48,0),IF('People_Inputs'!$E$13="MGMT",'Payroll'!AL68,0),IF('People_Inputs'!$E$14="MGMT",'Payroll'!AL88,0),IF('People_Inputs'!$E$15="MGMT",'Payroll'!AL108,0),IF('People_Inputs'!$E$16="MGMT",'Payroll'!AL128,0),IF('People_Inputs'!$E$17="MGMT",'Payroll'!AL148,0),IF('People_Inputs'!$E$18="MGMT",'Payroll'!AL168,0),IF('People_Inputs'!$E$19="MGMT",'Payroll'!AL188,0),IF('People_Inputs'!$E$20="MGMT",'Payroll'!AL208,0),IF('People_Inputs'!$E$21="MGMT",'Payroll'!AL228,0),IF('People_Inputs'!$E$22="MGMT",'Payroll'!AL248,0),IF('People_Inputs'!$E$23="MGMT",'Payroll'!AL268,0),IF('People_Inputs'!$E$24="MGMT",'Payroll'!AL288,0),IF('People_Inputs'!$E$25="MGMT",'Payroll'!AL308,0),IF('People_Inputs'!$E$26="MGMT",'Payroll'!AL328,0),IF('People_Inputs'!$E$27="MGMT",'Payroll'!AL348,0),IF('People_Inputs'!$E$28="MGMT",'Payroll'!AL368,0),IF('People_Inputs'!$E$29="MGMT",'Payroll'!AL388,0),IF('People_Inputs'!$E$30="MGMT",'Payroll'!AL408,0),IF('People_Inputs'!$E$31="MGMT",'Payroll'!AL428,0),IF('People_Inputs'!$E$32="MGMT",'Payroll'!AL448,0),IF('People_Inputs'!$E$33="MGMT",'Payroll'!AL468,0),IF('People_Inputs'!$E$34="MGMT",'Payroll'!AL488,0),IF('People_Inputs'!$E$35="MGMT",'Payroll'!AL508,0),IF('People_Inputs'!$E$36="MGMT",'Payroll'!AL528,0),IF('People_Inputs'!$E$37="MGMT",'Payroll'!AL548,0),IF('People_Inputs'!$E$38="MGMT",'Payroll'!AL568,0),IF('People_Inputs'!$E$39="MGMT",'Payroll'!AL588,0),IF('People_Inputs'!$E$40="MGMT",'Payroll'!AL608,0),IF('People_Inputs'!$E$41="MGMT",'Payroll'!AL628,0),IF('People_Inputs'!$E$42="MGMT",'Payroll'!AL648,0),IF('People_Inputs'!$E$43="MGMT",'Payroll'!AL668,0),IF('People_Inputs'!$E$44="MGMT",'Payroll'!AL688,0),IF('People_Inputs'!$E$45="MGMT",'Payroll'!AL708,0),IF('People_Inputs'!$E$46="MGMT",'Payroll'!AL728,0),IF('People_Inputs'!$E$47="MGMT",'Payroll'!AL748,0),IF('People_Inputs'!$E$48="MGMT",'Payroll'!AL768,0),IF('People_Inputs'!$E$49="MGMT",'Payroll'!AL788,0),IF('People_Inputs'!$E$50="MGMT",'Payroll'!AL808,0),IF('People_Inputs'!$E$51="MGMT",'Payroll'!AL828,0),IF('People_Inputs'!$E$52="MGMT",'Payroll'!AL848,0),IF('People_Inputs'!$E$53="MGMT",'Payroll'!AL868,0),IF('People_Inputs'!$E$54="MGMT",'Payroll'!AL888,0),IF('People_Inputs'!$E$55="MGMT",'Payroll'!AL908,0),IF('People_Inputs'!$E$56="MGMT",'Payroll'!AL928,0),IF('People_Inputs'!$E$57="MGMT",'Payroll'!AL948,0),IF('People_Inputs'!$E$58="MGMT",'Payroll'!AL968,0),IF('People_Inputs'!$E$59="MGMT",'Payroll'!AL988,0),IF('People_Inputs'!$E$60="MGMT",'Payroll'!AL1008,0),IF('People_Inputs'!$E$61="MGMT",'Payroll'!AL1028,0),IF('People_Inputs'!$E$62="MGMT",'Payroll'!AL1048,0),IF('People_Inputs'!$E$63="MGMT",'Payroll'!AL1068,0),IF('People_Inputs'!$E$64="MGMT",'Payroll'!AL1088,0),IF('People_Inputs'!$E$65="MGMT",'Payroll'!AL1108,0),IF('People_Inputs'!$E$66="MGMT",'Payroll'!AL1128,0),IF('People_Inputs'!$E$67="MGMT",'Payroll'!AL1148,0),IF('People_Inputs'!$E$68="MGMT",'Payroll'!AL1168,0),IF('People_Inputs'!$E$69="MGMT",'Payroll'!AL1188,0),IF('People_Inputs'!$E$70="MGMT",'Payroll'!AL1208,0))</f>
        <v>0</v>
      </c>
      <c r="AM12" s="35">
        <f>SUM(IF('People_Inputs'!$E$11="MGMT",'Payroll'!AM28,0),IF('People_Inputs'!$E$12="MGMT",'Payroll'!AM48,0),IF('People_Inputs'!$E$13="MGMT",'Payroll'!AM68,0),IF('People_Inputs'!$E$14="MGMT",'Payroll'!AM88,0),IF('People_Inputs'!$E$15="MGMT",'Payroll'!AM108,0),IF('People_Inputs'!$E$16="MGMT",'Payroll'!AM128,0),IF('People_Inputs'!$E$17="MGMT",'Payroll'!AM148,0),IF('People_Inputs'!$E$18="MGMT",'Payroll'!AM168,0),IF('People_Inputs'!$E$19="MGMT",'Payroll'!AM188,0),IF('People_Inputs'!$E$20="MGMT",'Payroll'!AM208,0),IF('People_Inputs'!$E$21="MGMT",'Payroll'!AM228,0),IF('People_Inputs'!$E$22="MGMT",'Payroll'!AM248,0),IF('People_Inputs'!$E$23="MGMT",'Payroll'!AM268,0),IF('People_Inputs'!$E$24="MGMT",'Payroll'!AM288,0),IF('People_Inputs'!$E$25="MGMT",'Payroll'!AM308,0),IF('People_Inputs'!$E$26="MGMT",'Payroll'!AM328,0),IF('People_Inputs'!$E$27="MGMT",'Payroll'!AM348,0),IF('People_Inputs'!$E$28="MGMT",'Payroll'!AM368,0),IF('People_Inputs'!$E$29="MGMT",'Payroll'!AM388,0),IF('People_Inputs'!$E$30="MGMT",'Payroll'!AM408,0),IF('People_Inputs'!$E$31="MGMT",'Payroll'!AM428,0),IF('People_Inputs'!$E$32="MGMT",'Payroll'!AM448,0),IF('People_Inputs'!$E$33="MGMT",'Payroll'!AM468,0),IF('People_Inputs'!$E$34="MGMT",'Payroll'!AM488,0),IF('People_Inputs'!$E$35="MGMT",'Payroll'!AM508,0),IF('People_Inputs'!$E$36="MGMT",'Payroll'!AM528,0),IF('People_Inputs'!$E$37="MGMT",'Payroll'!AM548,0),IF('People_Inputs'!$E$38="MGMT",'Payroll'!AM568,0),IF('People_Inputs'!$E$39="MGMT",'Payroll'!AM588,0),IF('People_Inputs'!$E$40="MGMT",'Payroll'!AM608,0),IF('People_Inputs'!$E$41="MGMT",'Payroll'!AM628,0),IF('People_Inputs'!$E$42="MGMT",'Payroll'!AM648,0),IF('People_Inputs'!$E$43="MGMT",'Payroll'!AM668,0),IF('People_Inputs'!$E$44="MGMT",'Payroll'!AM688,0),IF('People_Inputs'!$E$45="MGMT",'Payroll'!AM708,0),IF('People_Inputs'!$E$46="MGMT",'Payroll'!AM728,0),IF('People_Inputs'!$E$47="MGMT",'Payroll'!AM748,0),IF('People_Inputs'!$E$48="MGMT",'Payroll'!AM768,0),IF('People_Inputs'!$E$49="MGMT",'Payroll'!AM788,0),IF('People_Inputs'!$E$50="MGMT",'Payroll'!AM808,0),IF('People_Inputs'!$E$51="MGMT",'Payroll'!AM828,0),IF('People_Inputs'!$E$52="MGMT",'Payroll'!AM848,0),IF('People_Inputs'!$E$53="MGMT",'Payroll'!AM868,0),IF('People_Inputs'!$E$54="MGMT",'Payroll'!AM888,0),IF('People_Inputs'!$E$55="MGMT",'Payroll'!AM908,0),IF('People_Inputs'!$E$56="MGMT",'Payroll'!AM928,0),IF('People_Inputs'!$E$57="MGMT",'Payroll'!AM948,0),IF('People_Inputs'!$E$58="MGMT",'Payroll'!AM968,0),IF('People_Inputs'!$E$59="MGMT",'Payroll'!AM988,0),IF('People_Inputs'!$E$60="MGMT",'Payroll'!AM1008,0),IF('People_Inputs'!$E$61="MGMT",'Payroll'!AM1028,0),IF('People_Inputs'!$E$62="MGMT",'Payroll'!AM1048,0),IF('People_Inputs'!$E$63="MGMT",'Payroll'!AM1068,0),IF('People_Inputs'!$E$64="MGMT",'Payroll'!AM1088,0),IF('People_Inputs'!$E$65="MGMT",'Payroll'!AM1108,0),IF('People_Inputs'!$E$66="MGMT",'Payroll'!AM1128,0),IF('People_Inputs'!$E$67="MGMT",'Payroll'!AM1148,0),IF('People_Inputs'!$E$68="MGMT",'Payroll'!AM1168,0),IF('People_Inputs'!$E$69="MGMT",'Payroll'!AM1188,0),IF('People_Inputs'!$E$70="MGMT",'Payroll'!AM1208,0))</f>
        <v>0</v>
      </c>
      <c r="AN12" s="35">
        <f>SUM(IF('People_Inputs'!$E$11="MGMT",'Payroll'!AN28,0),IF('People_Inputs'!$E$12="MGMT",'Payroll'!AN48,0),IF('People_Inputs'!$E$13="MGMT",'Payroll'!AN68,0),IF('People_Inputs'!$E$14="MGMT",'Payroll'!AN88,0),IF('People_Inputs'!$E$15="MGMT",'Payroll'!AN108,0),IF('People_Inputs'!$E$16="MGMT",'Payroll'!AN128,0),IF('People_Inputs'!$E$17="MGMT",'Payroll'!AN148,0),IF('People_Inputs'!$E$18="MGMT",'Payroll'!AN168,0),IF('People_Inputs'!$E$19="MGMT",'Payroll'!AN188,0),IF('People_Inputs'!$E$20="MGMT",'Payroll'!AN208,0),IF('People_Inputs'!$E$21="MGMT",'Payroll'!AN228,0),IF('People_Inputs'!$E$22="MGMT",'Payroll'!AN248,0),IF('People_Inputs'!$E$23="MGMT",'Payroll'!AN268,0),IF('People_Inputs'!$E$24="MGMT",'Payroll'!AN288,0),IF('People_Inputs'!$E$25="MGMT",'Payroll'!AN308,0),IF('People_Inputs'!$E$26="MGMT",'Payroll'!AN328,0),IF('People_Inputs'!$E$27="MGMT",'Payroll'!AN348,0),IF('People_Inputs'!$E$28="MGMT",'Payroll'!AN368,0),IF('People_Inputs'!$E$29="MGMT",'Payroll'!AN388,0),IF('People_Inputs'!$E$30="MGMT",'Payroll'!AN408,0),IF('People_Inputs'!$E$31="MGMT",'Payroll'!AN428,0),IF('People_Inputs'!$E$32="MGMT",'Payroll'!AN448,0),IF('People_Inputs'!$E$33="MGMT",'Payroll'!AN468,0),IF('People_Inputs'!$E$34="MGMT",'Payroll'!AN488,0),IF('People_Inputs'!$E$35="MGMT",'Payroll'!AN508,0),IF('People_Inputs'!$E$36="MGMT",'Payroll'!AN528,0),IF('People_Inputs'!$E$37="MGMT",'Payroll'!AN548,0),IF('People_Inputs'!$E$38="MGMT",'Payroll'!AN568,0),IF('People_Inputs'!$E$39="MGMT",'Payroll'!AN588,0),IF('People_Inputs'!$E$40="MGMT",'Payroll'!AN608,0),IF('People_Inputs'!$E$41="MGMT",'Payroll'!AN628,0),IF('People_Inputs'!$E$42="MGMT",'Payroll'!AN648,0),IF('People_Inputs'!$E$43="MGMT",'Payroll'!AN668,0),IF('People_Inputs'!$E$44="MGMT",'Payroll'!AN688,0),IF('People_Inputs'!$E$45="MGMT",'Payroll'!AN708,0),IF('People_Inputs'!$E$46="MGMT",'Payroll'!AN728,0),IF('People_Inputs'!$E$47="MGMT",'Payroll'!AN748,0),IF('People_Inputs'!$E$48="MGMT",'Payroll'!AN768,0),IF('People_Inputs'!$E$49="MGMT",'Payroll'!AN788,0),IF('People_Inputs'!$E$50="MGMT",'Payroll'!AN808,0),IF('People_Inputs'!$E$51="MGMT",'Payroll'!AN828,0),IF('People_Inputs'!$E$52="MGMT",'Payroll'!AN848,0),IF('People_Inputs'!$E$53="MGMT",'Payroll'!AN868,0),IF('People_Inputs'!$E$54="MGMT",'Payroll'!AN888,0),IF('People_Inputs'!$E$55="MGMT",'Payroll'!AN908,0),IF('People_Inputs'!$E$56="MGMT",'Payroll'!AN928,0),IF('People_Inputs'!$E$57="MGMT",'Payroll'!AN948,0),IF('People_Inputs'!$E$58="MGMT",'Payroll'!AN968,0),IF('People_Inputs'!$E$59="MGMT",'Payroll'!AN988,0),IF('People_Inputs'!$E$60="MGMT",'Payroll'!AN1008,0),IF('People_Inputs'!$E$61="MGMT",'Payroll'!AN1028,0),IF('People_Inputs'!$E$62="MGMT",'Payroll'!AN1048,0),IF('People_Inputs'!$E$63="MGMT",'Payroll'!AN1068,0),IF('People_Inputs'!$E$64="MGMT",'Payroll'!AN1088,0),IF('People_Inputs'!$E$65="MGMT",'Payroll'!AN1108,0),IF('People_Inputs'!$E$66="MGMT",'Payroll'!AN1128,0),IF('People_Inputs'!$E$67="MGMT",'Payroll'!AN1148,0),IF('People_Inputs'!$E$68="MGMT",'Payroll'!AN1168,0),IF('People_Inputs'!$E$69="MGMT",'Payroll'!AN1188,0),IF('People_Inputs'!$E$70="MGMT",'Payroll'!AN1208,0))</f>
        <v>0</v>
      </c>
      <c r="AO12" s="35">
        <f>SUM(IF('People_Inputs'!$E$11="MGMT",'Payroll'!AO28,0),IF('People_Inputs'!$E$12="MGMT",'Payroll'!AO48,0),IF('People_Inputs'!$E$13="MGMT",'Payroll'!AO68,0),IF('People_Inputs'!$E$14="MGMT",'Payroll'!AO88,0),IF('People_Inputs'!$E$15="MGMT",'Payroll'!AO108,0),IF('People_Inputs'!$E$16="MGMT",'Payroll'!AO128,0),IF('People_Inputs'!$E$17="MGMT",'Payroll'!AO148,0),IF('People_Inputs'!$E$18="MGMT",'Payroll'!AO168,0),IF('People_Inputs'!$E$19="MGMT",'Payroll'!AO188,0),IF('People_Inputs'!$E$20="MGMT",'Payroll'!AO208,0),IF('People_Inputs'!$E$21="MGMT",'Payroll'!AO228,0),IF('People_Inputs'!$E$22="MGMT",'Payroll'!AO248,0),IF('People_Inputs'!$E$23="MGMT",'Payroll'!AO268,0),IF('People_Inputs'!$E$24="MGMT",'Payroll'!AO288,0),IF('People_Inputs'!$E$25="MGMT",'Payroll'!AO308,0),IF('People_Inputs'!$E$26="MGMT",'Payroll'!AO328,0),IF('People_Inputs'!$E$27="MGMT",'Payroll'!AO348,0),IF('People_Inputs'!$E$28="MGMT",'Payroll'!AO368,0),IF('People_Inputs'!$E$29="MGMT",'Payroll'!AO388,0),IF('People_Inputs'!$E$30="MGMT",'Payroll'!AO408,0),IF('People_Inputs'!$E$31="MGMT",'Payroll'!AO428,0),IF('People_Inputs'!$E$32="MGMT",'Payroll'!AO448,0),IF('People_Inputs'!$E$33="MGMT",'Payroll'!AO468,0),IF('People_Inputs'!$E$34="MGMT",'Payroll'!AO488,0),IF('People_Inputs'!$E$35="MGMT",'Payroll'!AO508,0),IF('People_Inputs'!$E$36="MGMT",'Payroll'!AO528,0),IF('People_Inputs'!$E$37="MGMT",'Payroll'!AO548,0),IF('People_Inputs'!$E$38="MGMT",'Payroll'!AO568,0),IF('People_Inputs'!$E$39="MGMT",'Payroll'!AO588,0),IF('People_Inputs'!$E$40="MGMT",'Payroll'!AO608,0),IF('People_Inputs'!$E$41="MGMT",'Payroll'!AO628,0),IF('People_Inputs'!$E$42="MGMT",'Payroll'!AO648,0),IF('People_Inputs'!$E$43="MGMT",'Payroll'!AO668,0),IF('People_Inputs'!$E$44="MGMT",'Payroll'!AO688,0),IF('People_Inputs'!$E$45="MGMT",'Payroll'!AO708,0),IF('People_Inputs'!$E$46="MGMT",'Payroll'!AO728,0),IF('People_Inputs'!$E$47="MGMT",'Payroll'!AO748,0),IF('People_Inputs'!$E$48="MGMT",'Payroll'!AO768,0),IF('People_Inputs'!$E$49="MGMT",'Payroll'!AO788,0),IF('People_Inputs'!$E$50="MGMT",'Payroll'!AO808,0),IF('People_Inputs'!$E$51="MGMT",'Payroll'!AO828,0),IF('People_Inputs'!$E$52="MGMT",'Payroll'!AO848,0),IF('People_Inputs'!$E$53="MGMT",'Payroll'!AO868,0),IF('People_Inputs'!$E$54="MGMT",'Payroll'!AO888,0),IF('People_Inputs'!$E$55="MGMT",'Payroll'!AO908,0),IF('People_Inputs'!$E$56="MGMT",'Payroll'!AO928,0),IF('People_Inputs'!$E$57="MGMT",'Payroll'!AO948,0),IF('People_Inputs'!$E$58="MGMT",'Payroll'!AO968,0),IF('People_Inputs'!$E$59="MGMT",'Payroll'!AO988,0),IF('People_Inputs'!$E$60="MGMT",'Payroll'!AO1008,0),IF('People_Inputs'!$E$61="MGMT",'Payroll'!AO1028,0),IF('People_Inputs'!$E$62="MGMT",'Payroll'!AO1048,0),IF('People_Inputs'!$E$63="MGMT",'Payroll'!AO1068,0),IF('People_Inputs'!$E$64="MGMT",'Payroll'!AO1088,0),IF('People_Inputs'!$E$65="MGMT",'Payroll'!AO1108,0),IF('People_Inputs'!$E$66="MGMT",'Payroll'!AO1128,0),IF('People_Inputs'!$E$67="MGMT",'Payroll'!AO1148,0),IF('People_Inputs'!$E$68="MGMT",'Payroll'!AO1168,0),IF('People_Inputs'!$E$69="MGMT",'Payroll'!AO1188,0),IF('People_Inputs'!$E$70="MGMT",'Payroll'!AO1208,0))</f>
        <v>0</v>
      </c>
      <c r="AP12" s="35">
        <f>SUM(IF('People_Inputs'!$E$11="MGMT",'Payroll'!AP28,0),IF('People_Inputs'!$E$12="MGMT",'Payroll'!AP48,0),IF('People_Inputs'!$E$13="MGMT",'Payroll'!AP68,0),IF('People_Inputs'!$E$14="MGMT",'Payroll'!AP88,0),IF('People_Inputs'!$E$15="MGMT",'Payroll'!AP108,0),IF('People_Inputs'!$E$16="MGMT",'Payroll'!AP128,0),IF('People_Inputs'!$E$17="MGMT",'Payroll'!AP148,0),IF('People_Inputs'!$E$18="MGMT",'Payroll'!AP168,0),IF('People_Inputs'!$E$19="MGMT",'Payroll'!AP188,0),IF('People_Inputs'!$E$20="MGMT",'Payroll'!AP208,0),IF('People_Inputs'!$E$21="MGMT",'Payroll'!AP228,0),IF('People_Inputs'!$E$22="MGMT",'Payroll'!AP248,0),IF('People_Inputs'!$E$23="MGMT",'Payroll'!AP268,0),IF('People_Inputs'!$E$24="MGMT",'Payroll'!AP288,0),IF('People_Inputs'!$E$25="MGMT",'Payroll'!AP308,0),IF('People_Inputs'!$E$26="MGMT",'Payroll'!AP328,0),IF('People_Inputs'!$E$27="MGMT",'Payroll'!AP348,0),IF('People_Inputs'!$E$28="MGMT",'Payroll'!AP368,0),IF('People_Inputs'!$E$29="MGMT",'Payroll'!AP388,0),IF('People_Inputs'!$E$30="MGMT",'Payroll'!AP408,0),IF('People_Inputs'!$E$31="MGMT",'Payroll'!AP428,0),IF('People_Inputs'!$E$32="MGMT",'Payroll'!AP448,0),IF('People_Inputs'!$E$33="MGMT",'Payroll'!AP468,0),IF('People_Inputs'!$E$34="MGMT",'Payroll'!AP488,0),IF('People_Inputs'!$E$35="MGMT",'Payroll'!AP508,0),IF('People_Inputs'!$E$36="MGMT",'Payroll'!AP528,0),IF('People_Inputs'!$E$37="MGMT",'Payroll'!AP548,0),IF('People_Inputs'!$E$38="MGMT",'Payroll'!AP568,0),IF('People_Inputs'!$E$39="MGMT",'Payroll'!AP588,0),IF('People_Inputs'!$E$40="MGMT",'Payroll'!AP608,0),IF('People_Inputs'!$E$41="MGMT",'Payroll'!AP628,0),IF('People_Inputs'!$E$42="MGMT",'Payroll'!AP648,0),IF('People_Inputs'!$E$43="MGMT",'Payroll'!AP668,0),IF('People_Inputs'!$E$44="MGMT",'Payroll'!AP688,0),IF('People_Inputs'!$E$45="MGMT",'Payroll'!AP708,0),IF('People_Inputs'!$E$46="MGMT",'Payroll'!AP728,0),IF('People_Inputs'!$E$47="MGMT",'Payroll'!AP748,0),IF('People_Inputs'!$E$48="MGMT",'Payroll'!AP768,0),IF('People_Inputs'!$E$49="MGMT",'Payroll'!AP788,0),IF('People_Inputs'!$E$50="MGMT",'Payroll'!AP808,0),IF('People_Inputs'!$E$51="MGMT",'Payroll'!AP828,0),IF('People_Inputs'!$E$52="MGMT",'Payroll'!AP848,0),IF('People_Inputs'!$E$53="MGMT",'Payroll'!AP868,0),IF('People_Inputs'!$E$54="MGMT",'Payroll'!AP888,0),IF('People_Inputs'!$E$55="MGMT",'Payroll'!AP908,0),IF('People_Inputs'!$E$56="MGMT",'Payroll'!AP928,0),IF('People_Inputs'!$E$57="MGMT",'Payroll'!AP948,0),IF('People_Inputs'!$E$58="MGMT",'Payroll'!AP968,0),IF('People_Inputs'!$E$59="MGMT",'Payroll'!AP988,0),IF('People_Inputs'!$E$60="MGMT",'Payroll'!AP1008,0),IF('People_Inputs'!$E$61="MGMT",'Payroll'!AP1028,0),IF('People_Inputs'!$E$62="MGMT",'Payroll'!AP1048,0),IF('People_Inputs'!$E$63="MGMT",'Payroll'!AP1068,0),IF('People_Inputs'!$E$64="MGMT",'Payroll'!AP1088,0),IF('People_Inputs'!$E$65="MGMT",'Payroll'!AP1108,0),IF('People_Inputs'!$E$66="MGMT",'Payroll'!AP1128,0),IF('People_Inputs'!$E$67="MGMT",'Payroll'!AP1148,0),IF('People_Inputs'!$E$68="MGMT",'Payroll'!AP1168,0),IF('People_Inputs'!$E$69="MGMT",'Payroll'!AP1188,0),IF('People_Inputs'!$E$70="MGMT",'Payroll'!AP1208,0))</f>
        <v>0</v>
      </c>
      <c r="AQ12" s="35">
        <f>SUM(IF('People_Inputs'!$E$11="MGMT",'Payroll'!AQ28,0),IF('People_Inputs'!$E$12="MGMT",'Payroll'!AQ48,0),IF('People_Inputs'!$E$13="MGMT",'Payroll'!AQ68,0),IF('People_Inputs'!$E$14="MGMT",'Payroll'!AQ88,0),IF('People_Inputs'!$E$15="MGMT",'Payroll'!AQ108,0),IF('People_Inputs'!$E$16="MGMT",'Payroll'!AQ128,0),IF('People_Inputs'!$E$17="MGMT",'Payroll'!AQ148,0),IF('People_Inputs'!$E$18="MGMT",'Payroll'!AQ168,0),IF('People_Inputs'!$E$19="MGMT",'Payroll'!AQ188,0),IF('People_Inputs'!$E$20="MGMT",'Payroll'!AQ208,0),IF('People_Inputs'!$E$21="MGMT",'Payroll'!AQ228,0),IF('People_Inputs'!$E$22="MGMT",'Payroll'!AQ248,0),IF('People_Inputs'!$E$23="MGMT",'Payroll'!AQ268,0),IF('People_Inputs'!$E$24="MGMT",'Payroll'!AQ288,0),IF('People_Inputs'!$E$25="MGMT",'Payroll'!AQ308,0),IF('People_Inputs'!$E$26="MGMT",'Payroll'!AQ328,0),IF('People_Inputs'!$E$27="MGMT",'Payroll'!AQ348,0),IF('People_Inputs'!$E$28="MGMT",'Payroll'!AQ368,0),IF('People_Inputs'!$E$29="MGMT",'Payroll'!AQ388,0),IF('People_Inputs'!$E$30="MGMT",'Payroll'!AQ408,0),IF('People_Inputs'!$E$31="MGMT",'Payroll'!AQ428,0),IF('People_Inputs'!$E$32="MGMT",'Payroll'!AQ448,0),IF('People_Inputs'!$E$33="MGMT",'Payroll'!AQ468,0),IF('People_Inputs'!$E$34="MGMT",'Payroll'!AQ488,0),IF('People_Inputs'!$E$35="MGMT",'Payroll'!AQ508,0),IF('People_Inputs'!$E$36="MGMT",'Payroll'!AQ528,0),IF('People_Inputs'!$E$37="MGMT",'Payroll'!AQ548,0),IF('People_Inputs'!$E$38="MGMT",'Payroll'!AQ568,0),IF('People_Inputs'!$E$39="MGMT",'Payroll'!AQ588,0),IF('People_Inputs'!$E$40="MGMT",'Payroll'!AQ608,0),IF('People_Inputs'!$E$41="MGMT",'Payroll'!AQ628,0),IF('People_Inputs'!$E$42="MGMT",'Payroll'!AQ648,0),IF('People_Inputs'!$E$43="MGMT",'Payroll'!AQ668,0),IF('People_Inputs'!$E$44="MGMT",'Payroll'!AQ688,0),IF('People_Inputs'!$E$45="MGMT",'Payroll'!AQ708,0),IF('People_Inputs'!$E$46="MGMT",'Payroll'!AQ728,0),IF('People_Inputs'!$E$47="MGMT",'Payroll'!AQ748,0),IF('People_Inputs'!$E$48="MGMT",'Payroll'!AQ768,0),IF('People_Inputs'!$E$49="MGMT",'Payroll'!AQ788,0),IF('People_Inputs'!$E$50="MGMT",'Payroll'!AQ808,0),IF('People_Inputs'!$E$51="MGMT",'Payroll'!AQ828,0),IF('People_Inputs'!$E$52="MGMT",'Payroll'!AQ848,0),IF('People_Inputs'!$E$53="MGMT",'Payroll'!AQ868,0),IF('People_Inputs'!$E$54="MGMT",'Payroll'!AQ888,0),IF('People_Inputs'!$E$55="MGMT",'Payroll'!AQ908,0),IF('People_Inputs'!$E$56="MGMT",'Payroll'!AQ928,0),IF('People_Inputs'!$E$57="MGMT",'Payroll'!AQ948,0),IF('People_Inputs'!$E$58="MGMT",'Payroll'!AQ968,0),IF('People_Inputs'!$E$59="MGMT",'Payroll'!AQ988,0),IF('People_Inputs'!$E$60="MGMT",'Payroll'!AQ1008,0),IF('People_Inputs'!$E$61="MGMT",'Payroll'!AQ1028,0),IF('People_Inputs'!$E$62="MGMT",'Payroll'!AQ1048,0),IF('People_Inputs'!$E$63="MGMT",'Payroll'!AQ1068,0),IF('People_Inputs'!$E$64="MGMT",'Payroll'!AQ1088,0),IF('People_Inputs'!$E$65="MGMT",'Payroll'!AQ1108,0),IF('People_Inputs'!$E$66="MGMT",'Payroll'!AQ1128,0),IF('People_Inputs'!$E$67="MGMT",'Payroll'!AQ1148,0),IF('People_Inputs'!$E$68="MGMT",'Payroll'!AQ1168,0),IF('People_Inputs'!$E$69="MGMT",'Payroll'!AQ1188,0),IF('People_Inputs'!$E$70="MGMT",'Payroll'!AQ1208,0))</f>
        <v>0</v>
      </c>
      <c r="AR12" s="35">
        <f>SUM(IF('People_Inputs'!$E$11="MGMT",'Payroll'!AR28,0),IF('People_Inputs'!$E$12="MGMT",'Payroll'!AR48,0),IF('People_Inputs'!$E$13="MGMT",'Payroll'!AR68,0),IF('People_Inputs'!$E$14="MGMT",'Payroll'!AR88,0),IF('People_Inputs'!$E$15="MGMT",'Payroll'!AR108,0),IF('People_Inputs'!$E$16="MGMT",'Payroll'!AR128,0),IF('People_Inputs'!$E$17="MGMT",'Payroll'!AR148,0),IF('People_Inputs'!$E$18="MGMT",'Payroll'!AR168,0),IF('People_Inputs'!$E$19="MGMT",'Payroll'!AR188,0),IF('People_Inputs'!$E$20="MGMT",'Payroll'!AR208,0),IF('People_Inputs'!$E$21="MGMT",'Payroll'!AR228,0),IF('People_Inputs'!$E$22="MGMT",'Payroll'!AR248,0),IF('People_Inputs'!$E$23="MGMT",'Payroll'!AR268,0),IF('People_Inputs'!$E$24="MGMT",'Payroll'!AR288,0),IF('People_Inputs'!$E$25="MGMT",'Payroll'!AR308,0),IF('People_Inputs'!$E$26="MGMT",'Payroll'!AR328,0),IF('People_Inputs'!$E$27="MGMT",'Payroll'!AR348,0),IF('People_Inputs'!$E$28="MGMT",'Payroll'!AR368,0),IF('People_Inputs'!$E$29="MGMT",'Payroll'!AR388,0),IF('People_Inputs'!$E$30="MGMT",'Payroll'!AR408,0),IF('People_Inputs'!$E$31="MGMT",'Payroll'!AR428,0),IF('People_Inputs'!$E$32="MGMT",'Payroll'!AR448,0),IF('People_Inputs'!$E$33="MGMT",'Payroll'!AR468,0),IF('People_Inputs'!$E$34="MGMT",'Payroll'!AR488,0),IF('People_Inputs'!$E$35="MGMT",'Payroll'!AR508,0),IF('People_Inputs'!$E$36="MGMT",'Payroll'!AR528,0),IF('People_Inputs'!$E$37="MGMT",'Payroll'!AR548,0),IF('People_Inputs'!$E$38="MGMT",'Payroll'!AR568,0),IF('People_Inputs'!$E$39="MGMT",'Payroll'!AR588,0),IF('People_Inputs'!$E$40="MGMT",'Payroll'!AR608,0),IF('People_Inputs'!$E$41="MGMT",'Payroll'!AR628,0),IF('People_Inputs'!$E$42="MGMT",'Payroll'!AR648,0),IF('People_Inputs'!$E$43="MGMT",'Payroll'!AR668,0),IF('People_Inputs'!$E$44="MGMT",'Payroll'!AR688,0),IF('People_Inputs'!$E$45="MGMT",'Payroll'!AR708,0),IF('People_Inputs'!$E$46="MGMT",'Payroll'!AR728,0),IF('People_Inputs'!$E$47="MGMT",'Payroll'!AR748,0),IF('People_Inputs'!$E$48="MGMT",'Payroll'!AR768,0),IF('People_Inputs'!$E$49="MGMT",'Payroll'!AR788,0),IF('People_Inputs'!$E$50="MGMT",'Payroll'!AR808,0),IF('People_Inputs'!$E$51="MGMT",'Payroll'!AR828,0),IF('People_Inputs'!$E$52="MGMT",'Payroll'!AR848,0),IF('People_Inputs'!$E$53="MGMT",'Payroll'!AR868,0),IF('People_Inputs'!$E$54="MGMT",'Payroll'!AR888,0),IF('People_Inputs'!$E$55="MGMT",'Payroll'!AR908,0),IF('People_Inputs'!$E$56="MGMT",'Payroll'!AR928,0),IF('People_Inputs'!$E$57="MGMT",'Payroll'!AR948,0),IF('People_Inputs'!$E$58="MGMT",'Payroll'!AR968,0),IF('People_Inputs'!$E$59="MGMT",'Payroll'!AR988,0),IF('People_Inputs'!$E$60="MGMT",'Payroll'!AR1008,0),IF('People_Inputs'!$E$61="MGMT",'Payroll'!AR1028,0),IF('People_Inputs'!$E$62="MGMT",'Payroll'!AR1048,0),IF('People_Inputs'!$E$63="MGMT",'Payroll'!AR1068,0),IF('People_Inputs'!$E$64="MGMT",'Payroll'!AR1088,0),IF('People_Inputs'!$E$65="MGMT",'Payroll'!AR1108,0),IF('People_Inputs'!$E$66="MGMT",'Payroll'!AR1128,0),IF('People_Inputs'!$E$67="MGMT",'Payroll'!AR1148,0),IF('People_Inputs'!$E$68="MGMT",'Payroll'!AR1168,0),IF('People_Inputs'!$E$69="MGMT",'Payroll'!AR1188,0),IF('People_Inputs'!$E$70="MGMT",'Payroll'!AR1208,0))</f>
        <v>0</v>
      </c>
      <c r="AS12" s="35">
        <f>SUM(IF('People_Inputs'!$E$11="MGMT",'Payroll'!AS28,0),IF('People_Inputs'!$E$12="MGMT",'Payroll'!AS48,0),IF('People_Inputs'!$E$13="MGMT",'Payroll'!AS68,0),IF('People_Inputs'!$E$14="MGMT",'Payroll'!AS88,0),IF('People_Inputs'!$E$15="MGMT",'Payroll'!AS108,0),IF('People_Inputs'!$E$16="MGMT",'Payroll'!AS128,0),IF('People_Inputs'!$E$17="MGMT",'Payroll'!AS148,0),IF('People_Inputs'!$E$18="MGMT",'Payroll'!AS168,0),IF('People_Inputs'!$E$19="MGMT",'Payroll'!AS188,0),IF('People_Inputs'!$E$20="MGMT",'Payroll'!AS208,0),IF('People_Inputs'!$E$21="MGMT",'Payroll'!AS228,0),IF('People_Inputs'!$E$22="MGMT",'Payroll'!AS248,0),IF('People_Inputs'!$E$23="MGMT",'Payroll'!AS268,0),IF('People_Inputs'!$E$24="MGMT",'Payroll'!AS288,0),IF('People_Inputs'!$E$25="MGMT",'Payroll'!AS308,0),IF('People_Inputs'!$E$26="MGMT",'Payroll'!AS328,0),IF('People_Inputs'!$E$27="MGMT",'Payroll'!AS348,0),IF('People_Inputs'!$E$28="MGMT",'Payroll'!AS368,0),IF('People_Inputs'!$E$29="MGMT",'Payroll'!AS388,0),IF('People_Inputs'!$E$30="MGMT",'Payroll'!AS408,0),IF('People_Inputs'!$E$31="MGMT",'Payroll'!AS428,0),IF('People_Inputs'!$E$32="MGMT",'Payroll'!AS448,0),IF('People_Inputs'!$E$33="MGMT",'Payroll'!AS468,0),IF('People_Inputs'!$E$34="MGMT",'Payroll'!AS488,0),IF('People_Inputs'!$E$35="MGMT",'Payroll'!AS508,0),IF('People_Inputs'!$E$36="MGMT",'Payroll'!AS528,0),IF('People_Inputs'!$E$37="MGMT",'Payroll'!AS548,0),IF('People_Inputs'!$E$38="MGMT",'Payroll'!AS568,0),IF('People_Inputs'!$E$39="MGMT",'Payroll'!AS588,0),IF('People_Inputs'!$E$40="MGMT",'Payroll'!AS608,0),IF('People_Inputs'!$E$41="MGMT",'Payroll'!AS628,0),IF('People_Inputs'!$E$42="MGMT",'Payroll'!AS648,0),IF('People_Inputs'!$E$43="MGMT",'Payroll'!AS668,0),IF('People_Inputs'!$E$44="MGMT",'Payroll'!AS688,0),IF('People_Inputs'!$E$45="MGMT",'Payroll'!AS708,0),IF('People_Inputs'!$E$46="MGMT",'Payroll'!AS728,0),IF('People_Inputs'!$E$47="MGMT",'Payroll'!AS748,0),IF('People_Inputs'!$E$48="MGMT",'Payroll'!AS768,0),IF('People_Inputs'!$E$49="MGMT",'Payroll'!AS788,0),IF('People_Inputs'!$E$50="MGMT",'Payroll'!AS808,0),IF('People_Inputs'!$E$51="MGMT",'Payroll'!AS828,0),IF('People_Inputs'!$E$52="MGMT",'Payroll'!AS848,0),IF('People_Inputs'!$E$53="MGMT",'Payroll'!AS868,0),IF('People_Inputs'!$E$54="MGMT",'Payroll'!AS888,0),IF('People_Inputs'!$E$55="MGMT",'Payroll'!AS908,0),IF('People_Inputs'!$E$56="MGMT",'Payroll'!AS928,0),IF('People_Inputs'!$E$57="MGMT",'Payroll'!AS948,0),IF('People_Inputs'!$E$58="MGMT",'Payroll'!AS968,0),IF('People_Inputs'!$E$59="MGMT",'Payroll'!AS988,0),IF('People_Inputs'!$E$60="MGMT",'Payroll'!AS1008,0),IF('People_Inputs'!$E$61="MGMT",'Payroll'!AS1028,0),IF('People_Inputs'!$E$62="MGMT",'Payroll'!AS1048,0),IF('People_Inputs'!$E$63="MGMT",'Payroll'!AS1068,0),IF('People_Inputs'!$E$64="MGMT",'Payroll'!AS1088,0),IF('People_Inputs'!$E$65="MGMT",'Payroll'!AS1108,0),IF('People_Inputs'!$E$66="MGMT",'Payroll'!AS1128,0),IF('People_Inputs'!$E$67="MGMT",'Payroll'!AS1148,0),IF('People_Inputs'!$E$68="MGMT",'Payroll'!AS1168,0),IF('People_Inputs'!$E$69="MGMT",'Payroll'!AS1188,0),IF('People_Inputs'!$E$70="MGMT",'Payroll'!AS1208,0))</f>
        <v>0</v>
      </c>
      <c r="AT12" s="35">
        <f>SUM(IF('People_Inputs'!$E$11="MGMT",'Payroll'!AT28,0),IF('People_Inputs'!$E$12="MGMT",'Payroll'!AT48,0),IF('People_Inputs'!$E$13="MGMT",'Payroll'!AT68,0),IF('People_Inputs'!$E$14="MGMT",'Payroll'!AT88,0),IF('People_Inputs'!$E$15="MGMT",'Payroll'!AT108,0),IF('People_Inputs'!$E$16="MGMT",'Payroll'!AT128,0),IF('People_Inputs'!$E$17="MGMT",'Payroll'!AT148,0),IF('People_Inputs'!$E$18="MGMT",'Payroll'!AT168,0),IF('People_Inputs'!$E$19="MGMT",'Payroll'!AT188,0),IF('People_Inputs'!$E$20="MGMT",'Payroll'!AT208,0),IF('People_Inputs'!$E$21="MGMT",'Payroll'!AT228,0),IF('People_Inputs'!$E$22="MGMT",'Payroll'!AT248,0),IF('People_Inputs'!$E$23="MGMT",'Payroll'!AT268,0),IF('People_Inputs'!$E$24="MGMT",'Payroll'!AT288,0),IF('People_Inputs'!$E$25="MGMT",'Payroll'!AT308,0),IF('People_Inputs'!$E$26="MGMT",'Payroll'!AT328,0),IF('People_Inputs'!$E$27="MGMT",'Payroll'!AT348,0),IF('People_Inputs'!$E$28="MGMT",'Payroll'!AT368,0),IF('People_Inputs'!$E$29="MGMT",'Payroll'!AT388,0),IF('People_Inputs'!$E$30="MGMT",'Payroll'!AT408,0),IF('People_Inputs'!$E$31="MGMT",'Payroll'!AT428,0),IF('People_Inputs'!$E$32="MGMT",'Payroll'!AT448,0),IF('People_Inputs'!$E$33="MGMT",'Payroll'!AT468,0),IF('People_Inputs'!$E$34="MGMT",'Payroll'!AT488,0),IF('People_Inputs'!$E$35="MGMT",'Payroll'!AT508,0),IF('People_Inputs'!$E$36="MGMT",'Payroll'!AT528,0),IF('People_Inputs'!$E$37="MGMT",'Payroll'!AT548,0),IF('People_Inputs'!$E$38="MGMT",'Payroll'!AT568,0),IF('People_Inputs'!$E$39="MGMT",'Payroll'!AT588,0),IF('People_Inputs'!$E$40="MGMT",'Payroll'!AT608,0),IF('People_Inputs'!$E$41="MGMT",'Payroll'!AT628,0),IF('People_Inputs'!$E$42="MGMT",'Payroll'!AT648,0),IF('People_Inputs'!$E$43="MGMT",'Payroll'!AT668,0),IF('People_Inputs'!$E$44="MGMT",'Payroll'!AT688,0),IF('People_Inputs'!$E$45="MGMT",'Payroll'!AT708,0),IF('People_Inputs'!$E$46="MGMT",'Payroll'!AT728,0),IF('People_Inputs'!$E$47="MGMT",'Payroll'!AT748,0),IF('People_Inputs'!$E$48="MGMT",'Payroll'!AT768,0),IF('People_Inputs'!$E$49="MGMT",'Payroll'!AT788,0),IF('People_Inputs'!$E$50="MGMT",'Payroll'!AT808,0),IF('People_Inputs'!$E$51="MGMT",'Payroll'!AT828,0),IF('People_Inputs'!$E$52="MGMT",'Payroll'!AT848,0),IF('People_Inputs'!$E$53="MGMT",'Payroll'!AT868,0),IF('People_Inputs'!$E$54="MGMT",'Payroll'!AT888,0),IF('People_Inputs'!$E$55="MGMT",'Payroll'!AT908,0),IF('People_Inputs'!$E$56="MGMT",'Payroll'!AT928,0),IF('People_Inputs'!$E$57="MGMT",'Payroll'!AT948,0),IF('People_Inputs'!$E$58="MGMT",'Payroll'!AT968,0),IF('People_Inputs'!$E$59="MGMT",'Payroll'!AT988,0),IF('People_Inputs'!$E$60="MGMT",'Payroll'!AT1008,0),IF('People_Inputs'!$E$61="MGMT",'Payroll'!AT1028,0),IF('People_Inputs'!$E$62="MGMT",'Payroll'!AT1048,0),IF('People_Inputs'!$E$63="MGMT",'Payroll'!AT1068,0),IF('People_Inputs'!$E$64="MGMT",'Payroll'!AT1088,0),IF('People_Inputs'!$E$65="MGMT",'Payroll'!AT1108,0),IF('People_Inputs'!$E$66="MGMT",'Payroll'!AT1128,0),IF('People_Inputs'!$E$67="MGMT",'Payroll'!AT1148,0),IF('People_Inputs'!$E$68="MGMT",'Payroll'!AT1168,0),IF('People_Inputs'!$E$69="MGMT",'Payroll'!AT1188,0),IF('People_Inputs'!$E$70="MGMT",'Payroll'!AT1208,0))</f>
        <v>0</v>
      </c>
      <c r="AU12" s="35">
        <f>SUM(IF('People_Inputs'!$E$11="MGMT",'Payroll'!AU28,0),IF('People_Inputs'!$E$12="MGMT",'Payroll'!AU48,0),IF('People_Inputs'!$E$13="MGMT",'Payroll'!AU68,0),IF('People_Inputs'!$E$14="MGMT",'Payroll'!AU88,0),IF('People_Inputs'!$E$15="MGMT",'Payroll'!AU108,0),IF('People_Inputs'!$E$16="MGMT",'Payroll'!AU128,0),IF('People_Inputs'!$E$17="MGMT",'Payroll'!AU148,0),IF('People_Inputs'!$E$18="MGMT",'Payroll'!AU168,0),IF('People_Inputs'!$E$19="MGMT",'Payroll'!AU188,0),IF('People_Inputs'!$E$20="MGMT",'Payroll'!AU208,0),IF('People_Inputs'!$E$21="MGMT",'Payroll'!AU228,0),IF('People_Inputs'!$E$22="MGMT",'Payroll'!AU248,0),IF('People_Inputs'!$E$23="MGMT",'Payroll'!AU268,0),IF('People_Inputs'!$E$24="MGMT",'Payroll'!AU288,0),IF('People_Inputs'!$E$25="MGMT",'Payroll'!AU308,0),IF('People_Inputs'!$E$26="MGMT",'Payroll'!AU328,0),IF('People_Inputs'!$E$27="MGMT",'Payroll'!AU348,0),IF('People_Inputs'!$E$28="MGMT",'Payroll'!AU368,0),IF('People_Inputs'!$E$29="MGMT",'Payroll'!AU388,0),IF('People_Inputs'!$E$30="MGMT",'Payroll'!AU408,0),IF('People_Inputs'!$E$31="MGMT",'Payroll'!AU428,0),IF('People_Inputs'!$E$32="MGMT",'Payroll'!AU448,0),IF('People_Inputs'!$E$33="MGMT",'Payroll'!AU468,0),IF('People_Inputs'!$E$34="MGMT",'Payroll'!AU488,0),IF('People_Inputs'!$E$35="MGMT",'Payroll'!AU508,0),IF('People_Inputs'!$E$36="MGMT",'Payroll'!AU528,0),IF('People_Inputs'!$E$37="MGMT",'Payroll'!AU548,0),IF('People_Inputs'!$E$38="MGMT",'Payroll'!AU568,0),IF('People_Inputs'!$E$39="MGMT",'Payroll'!AU588,0),IF('People_Inputs'!$E$40="MGMT",'Payroll'!AU608,0),IF('People_Inputs'!$E$41="MGMT",'Payroll'!AU628,0),IF('People_Inputs'!$E$42="MGMT",'Payroll'!AU648,0),IF('People_Inputs'!$E$43="MGMT",'Payroll'!AU668,0),IF('People_Inputs'!$E$44="MGMT",'Payroll'!AU688,0),IF('People_Inputs'!$E$45="MGMT",'Payroll'!AU708,0),IF('People_Inputs'!$E$46="MGMT",'Payroll'!AU728,0),IF('People_Inputs'!$E$47="MGMT",'Payroll'!AU748,0),IF('People_Inputs'!$E$48="MGMT",'Payroll'!AU768,0),IF('People_Inputs'!$E$49="MGMT",'Payroll'!AU788,0),IF('People_Inputs'!$E$50="MGMT",'Payroll'!AU808,0),IF('People_Inputs'!$E$51="MGMT",'Payroll'!AU828,0),IF('People_Inputs'!$E$52="MGMT",'Payroll'!AU848,0),IF('People_Inputs'!$E$53="MGMT",'Payroll'!AU868,0),IF('People_Inputs'!$E$54="MGMT",'Payroll'!AU888,0),IF('People_Inputs'!$E$55="MGMT",'Payroll'!AU908,0),IF('People_Inputs'!$E$56="MGMT",'Payroll'!AU928,0),IF('People_Inputs'!$E$57="MGMT",'Payroll'!AU948,0),IF('People_Inputs'!$E$58="MGMT",'Payroll'!AU968,0),IF('People_Inputs'!$E$59="MGMT",'Payroll'!AU988,0),IF('People_Inputs'!$E$60="MGMT",'Payroll'!AU1008,0),IF('People_Inputs'!$E$61="MGMT",'Payroll'!AU1028,0),IF('People_Inputs'!$E$62="MGMT",'Payroll'!AU1048,0),IF('People_Inputs'!$E$63="MGMT",'Payroll'!AU1068,0),IF('People_Inputs'!$E$64="MGMT",'Payroll'!AU1088,0),IF('People_Inputs'!$E$65="MGMT",'Payroll'!AU1108,0),IF('People_Inputs'!$E$66="MGMT",'Payroll'!AU1128,0),IF('People_Inputs'!$E$67="MGMT",'Payroll'!AU1148,0),IF('People_Inputs'!$E$68="MGMT",'Payroll'!AU1168,0),IF('People_Inputs'!$E$69="MGMT",'Payroll'!AU1188,0),IF('People_Inputs'!$E$70="MGMT",'Payroll'!AU1208,0))</f>
        <v>0</v>
      </c>
      <c r="AV12" s="35">
        <f>SUM(IF('People_Inputs'!$E$11="MGMT",'Payroll'!AV28,0),IF('People_Inputs'!$E$12="MGMT",'Payroll'!AV48,0),IF('People_Inputs'!$E$13="MGMT",'Payroll'!AV68,0),IF('People_Inputs'!$E$14="MGMT",'Payroll'!AV88,0),IF('People_Inputs'!$E$15="MGMT",'Payroll'!AV108,0),IF('People_Inputs'!$E$16="MGMT",'Payroll'!AV128,0),IF('People_Inputs'!$E$17="MGMT",'Payroll'!AV148,0),IF('People_Inputs'!$E$18="MGMT",'Payroll'!AV168,0),IF('People_Inputs'!$E$19="MGMT",'Payroll'!AV188,0),IF('People_Inputs'!$E$20="MGMT",'Payroll'!AV208,0),IF('People_Inputs'!$E$21="MGMT",'Payroll'!AV228,0),IF('People_Inputs'!$E$22="MGMT",'Payroll'!AV248,0),IF('People_Inputs'!$E$23="MGMT",'Payroll'!AV268,0),IF('People_Inputs'!$E$24="MGMT",'Payroll'!AV288,0),IF('People_Inputs'!$E$25="MGMT",'Payroll'!AV308,0),IF('People_Inputs'!$E$26="MGMT",'Payroll'!AV328,0),IF('People_Inputs'!$E$27="MGMT",'Payroll'!AV348,0),IF('People_Inputs'!$E$28="MGMT",'Payroll'!AV368,0),IF('People_Inputs'!$E$29="MGMT",'Payroll'!AV388,0),IF('People_Inputs'!$E$30="MGMT",'Payroll'!AV408,0),IF('People_Inputs'!$E$31="MGMT",'Payroll'!AV428,0),IF('People_Inputs'!$E$32="MGMT",'Payroll'!AV448,0),IF('People_Inputs'!$E$33="MGMT",'Payroll'!AV468,0),IF('People_Inputs'!$E$34="MGMT",'Payroll'!AV488,0),IF('People_Inputs'!$E$35="MGMT",'Payroll'!AV508,0),IF('People_Inputs'!$E$36="MGMT",'Payroll'!AV528,0),IF('People_Inputs'!$E$37="MGMT",'Payroll'!AV548,0),IF('People_Inputs'!$E$38="MGMT",'Payroll'!AV568,0),IF('People_Inputs'!$E$39="MGMT",'Payroll'!AV588,0),IF('People_Inputs'!$E$40="MGMT",'Payroll'!AV608,0),IF('People_Inputs'!$E$41="MGMT",'Payroll'!AV628,0),IF('People_Inputs'!$E$42="MGMT",'Payroll'!AV648,0),IF('People_Inputs'!$E$43="MGMT",'Payroll'!AV668,0),IF('People_Inputs'!$E$44="MGMT",'Payroll'!AV688,0),IF('People_Inputs'!$E$45="MGMT",'Payroll'!AV708,0),IF('People_Inputs'!$E$46="MGMT",'Payroll'!AV728,0),IF('People_Inputs'!$E$47="MGMT",'Payroll'!AV748,0),IF('People_Inputs'!$E$48="MGMT",'Payroll'!AV768,0),IF('People_Inputs'!$E$49="MGMT",'Payroll'!AV788,0),IF('People_Inputs'!$E$50="MGMT",'Payroll'!AV808,0),IF('People_Inputs'!$E$51="MGMT",'Payroll'!AV828,0),IF('People_Inputs'!$E$52="MGMT",'Payroll'!AV848,0),IF('People_Inputs'!$E$53="MGMT",'Payroll'!AV868,0),IF('People_Inputs'!$E$54="MGMT",'Payroll'!AV888,0),IF('People_Inputs'!$E$55="MGMT",'Payroll'!AV908,0),IF('People_Inputs'!$E$56="MGMT",'Payroll'!AV928,0),IF('People_Inputs'!$E$57="MGMT",'Payroll'!AV948,0),IF('People_Inputs'!$E$58="MGMT",'Payroll'!AV968,0),IF('People_Inputs'!$E$59="MGMT",'Payroll'!AV988,0),IF('People_Inputs'!$E$60="MGMT",'Payroll'!AV1008,0),IF('People_Inputs'!$E$61="MGMT",'Payroll'!AV1028,0),IF('People_Inputs'!$E$62="MGMT",'Payroll'!AV1048,0),IF('People_Inputs'!$E$63="MGMT",'Payroll'!AV1068,0),IF('People_Inputs'!$E$64="MGMT",'Payroll'!AV1088,0),IF('People_Inputs'!$E$65="MGMT",'Payroll'!AV1108,0),IF('People_Inputs'!$E$66="MGMT",'Payroll'!AV1128,0),IF('People_Inputs'!$E$67="MGMT",'Payroll'!AV1148,0),IF('People_Inputs'!$E$68="MGMT",'Payroll'!AV1168,0),IF('People_Inputs'!$E$69="MGMT",'Payroll'!AV1188,0),IF('People_Inputs'!$E$70="MGMT",'Payroll'!AV1208,0))</f>
        <v>0</v>
      </c>
      <c r="AW12" s="35">
        <f>SUM(IF('People_Inputs'!$E$11="MGMT",'Payroll'!AW28,0),IF('People_Inputs'!$E$12="MGMT",'Payroll'!AW48,0),IF('People_Inputs'!$E$13="MGMT",'Payroll'!AW68,0),IF('People_Inputs'!$E$14="MGMT",'Payroll'!AW88,0),IF('People_Inputs'!$E$15="MGMT",'Payroll'!AW108,0),IF('People_Inputs'!$E$16="MGMT",'Payroll'!AW128,0),IF('People_Inputs'!$E$17="MGMT",'Payroll'!AW148,0),IF('People_Inputs'!$E$18="MGMT",'Payroll'!AW168,0),IF('People_Inputs'!$E$19="MGMT",'Payroll'!AW188,0),IF('People_Inputs'!$E$20="MGMT",'Payroll'!AW208,0),IF('People_Inputs'!$E$21="MGMT",'Payroll'!AW228,0),IF('People_Inputs'!$E$22="MGMT",'Payroll'!AW248,0),IF('People_Inputs'!$E$23="MGMT",'Payroll'!AW268,0),IF('People_Inputs'!$E$24="MGMT",'Payroll'!AW288,0),IF('People_Inputs'!$E$25="MGMT",'Payroll'!AW308,0),IF('People_Inputs'!$E$26="MGMT",'Payroll'!AW328,0),IF('People_Inputs'!$E$27="MGMT",'Payroll'!AW348,0),IF('People_Inputs'!$E$28="MGMT",'Payroll'!AW368,0),IF('People_Inputs'!$E$29="MGMT",'Payroll'!AW388,0),IF('People_Inputs'!$E$30="MGMT",'Payroll'!AW408,0),IF('People_Inputs'!$E$31="MGMT",'Payroll'!AW428,0),IF('People_Inputs'!$E$32="MGMT",'Payroll'!AW448,0),IF('People_Inputs'!$E$33="MGMT",'Payroll'!AW468,0),IF('People_Inputs'!$E$34="MGMT",'Payroll'!AW488,0),IF('People_Inputs'!$E$35="MGMT",'Payroll'!AW508,0),IF('People_Inputs'!$E$36="MGMT",'Payroll'!AW528,0),IF('People_Inputs'!$E$37="MGMT",'Payroll'!AW548,0),IF('People_Inputs'!$E$38="MGMT",'Payroll'!AW568,0),IF('People_Inputs'!$E$39="MGMT",'Payroll'!AW588,0),IF('People_Inputs'!$E$40="MGMT",'Payroll'!AW608,0),IF('People_Inputs'!$E$41="MGMT",'Payroll'!AW628,0),IF('People_Inputs'!$E$42="MGMT",'Payroll'!AW648,0),IF('People_Inputs'!$E$43="MGMT",'Payroll'!AW668,0),IF('People_Inputs'!$E$44="MGMT",'Payroll'!AW688,0),IF('People_Inputs'!$E$45="MGMT",'Payroll'!AW708,0),IF('People_Inputs'!$E$46="MGMT",'Payroll'!AW728,0),IF('People_Inputs'!$E$47="MGMT",'Payroll'!AW748,0),IF('People_Inputs'!$E$48="MGMT",'Payroll'!AW768,0),IF('People_Inputs'!$E$49="MGMT",'Payroll'!AW788,0),IF('People_Inputs'!$E$50="MGMT",'Payroll'!AW808,0),IF('People_Inputs'!$E$51="MGMT",'Payroll'!AW828,0),IF('People_Inputs'!$E$52="MGMT",'Payroll'!AW848,0),IF('People_Inputs'!$E$53="MGMT",'Payroll'!AW868,0),IF('People_Inputs'!$E$54="MGMT",'Payroll'!AW888,0),IF('People_Inputs'!$E$55="MGMT",'Payroll'!AW908,0),IF('People_Inputs'!$E$56="MGMT",'Payroll'!AW928,0),IF('People_Inputs'!$E$57="MGMT",'Payroll'!AW948,0),IF('People_Inputs'!$E$58="MGMT",'Payroll'!AW968,0),IF('People_Inputs'!$E$59="MGMT",'Payroll'!AW988,0),IF('People_Inputs'!$E$60="MGMT",'Payroll'!AW1008,0),IF('People_Inputs'!$E$61="MGMT",'Payroll'!AW1028,0),IF('People_Inputs'!$E$62="MGMT",'Payroll'!AW1048,0),IF('People_Inputs'!$E$63="MGMT",'Payroll'!AW1068,0),IF('People_Inputs'!$E$64="MGMT",'Payroll'!AW1088,0),IF('People_Inputs'!$E$65="MGMT",'Payroll'!AW1108,0),IF('People_Inputs'!$E$66="MGMT",'Payroll'!AW1128,0),IF('People_Inputs'!$E$67="MGMT",'Payroll'!AW1148,0),IF('People_Inputs'!$E$68="MGMT",'Payroll'!AW1168,0),IF('People_Inputs'!$E$69="MGMT",'Payroll'!AW1188,0),IF('People_Inputs'!$E$70="MGMT",'Payroll'!AW1208,0))</f>
        <v>0</v>
      </c>
      <c r="AX12" s="35">
        <f>SUM(IF('People_Inputs'!$E$11="MGMT",'Payroll'!AX28,0),IF('People_Inputs'!$E$12="MGMT",'Payroll'!AX48,0),IF('People_Inputs'!$E$13="MGMT",'Payroll'!AX68,0),IF('People_Inputs'!$E$14="MGMT",'Payroll'!AX88,0),IF('People_Inputs'!$E$15="MGMT",'Payroll'!AX108,0),IF('People_Inputs'!$E$16="MGMT",'Payroll'!AX128,0),IF('People_Inputs'!$E$17="MGMT",'Payroll'!AX148,0),IF('People_Inputs'!$E$18="MGMT",'Payroll'!AX168,0),IF('People_Inputs'!$E$19="MGMT",'Payroll'!AX188,0),IF('People_Inputs'!$E$20="MGMT",'Payroll'!AX208,0),IF('People_Inputs'!$E$21="MGMT",'Payroll'!AX228,0),IF('People_Inputs'!$E$22="MGMT",'Payroll'!AX248,0),IF('People_Inputs'!$E$23="MGMT",'Payroll'!AX268,0),IF('People_Inputs'!$E$24="MGMT",'Payroll'!AX288,0),IF('People_Inputs'!$E$25="MGMT",'Payroll'!AX308,0),IF('People_Inputs'!$E$26="MGMT",'Payroll'!AX328,0),IF('People_Inputs'!$E$27="MGMT",'Payroll'!AX348,0),IF('People_Inputs'!$E$28="MGMT",'Payroll'!AX368,0),IF('People_Inputs'!$E$29="MGMT",'Payroll'!AX388,0),IF('People_Inputs'!$E$30="MGMT",'Payroll'!AX408,0),IF('People_Inputs'!$E$31="MGMT",'Payroll'!AX428,0),IF('People_Inputs'!$E$32="MGMT",'Payroll'!AX448,0),IF('People_Inputs'!$E$33="MGMT",'Payroll'!AX468,0),IF('People_Inputs'!$E$34="MGMT",'Payroll'!AX488,0),IF('People_Inputs'!$E$35="MGMT",'Payroll'!AX508,0),IF('People_Inputs'!$E$36="MGMT",'Payroll'!AX528,0),IF('People_Inputs'!$E$37="MGMT",'Payroll'!AX548,0),IF('People_Inputs'!$E$38="MGMT",'Payroll'!AX568,0),IF('People_Inputs'!$E$39="MGMT",'Payroll'!AX588,0),IF('People_Inputs'!$E$40="MGMT",'Payroll'!AX608,0),IF('People_Inputs'!$E$41="MGMT",'Payroll'!AX628,0),IF('People_Inputs'!$E$42="MGMT",'Payroll'!AX648,0),IF('People_Inputs'!$E$43="MGMT",'Payroll'!AX668,0),IF('People_Inputs'!$E$44="MGMT",'Payroll'!AX688,0),IF('People_Inputs'!$E$45="MGMT",'Payroll'!AX708,0),IF('People_Inputs'!$E$46="MGMT",'Payroll'!AX728,0),IF('People_Inputs'!$E$47="MGMT",'Payroll'!AX748,0),IF('People_Inputs'!$E$48="MGMT",'Payroll'!AX768,0),IF('People_Inputs'!$E$49="MGMT",'Payroll'!AX788,0),IF('People_Inputs'!$E$50="MGMT",'Payroll'!AX808,0),IF('People_Inputs'!$E$51="MGMT",'Payroll'!AX828,0),IF('People_Inputs'!$E$52="MGMT",'Payroll'!AX848,0),IF('People_Inputs'!$E$53="MGMT",'Payroll'!AX868,0),IF('People_Inputs'!$E$54="MGMT",'Payroll'!AX888,0),IF('People_Inputs'!$E$55="MGMT",'Payroll'!AX908,0),IF('People_Inputs'!$E$56="MGMT",'Payroll'!AX928,0),IF('People_Inputs'!$E$57="MGMT",'Payroll'!AX948,0),IF('People_Inputs'!$E$58="MGMT",'Payroll'!AX968,0),IF('People_Inputs'!$E$59="MGMT",'Payroll'!AX988,0),IF('People_Inputs'!$E$60="MGMT",'Payroll'!AX1008,0),IF('People_Inputs'!$E$61="MGMT",'Payroll'!AX1028,0),IF('People_Inputs'!$E$62="MGMT",'Payroll'!AX1048,0),IF('People_Inputs'!$E$63="MGMT",'Payroll'!AX1068,0),IF('People_Inputs'!$E$64="MGMT",'Payroll'!AX1088,0),IF('People_Inputs'!$E$65="MGMT",'Payroll'!AX1108,0),IF('People_Inputs'!$E$66="MGMT",'Payroll'!AX1128,0),IF('People_Inputs'!$E$67="MGMT",'Payroll'!AX1148,0),IF('People_Inputs'!$E$68="MGMT",'Payroll'!AX1168,0),IF('People_Inputs'!$E$69="MGMT",'Payroll'!AX1188,0),IF('People_Inputs'!$E$70="MGMT",'Payroll'!AX1208,0))</f>
        <v>0</v>
      </c>
      <c r="AY12" s="35">
        <f>SUM(IF('People_Inputs'!$E$11="MGMT",'Payroll'!AY28,0),IF('People_Inputs'!$E$12="MGMT",'Payroll'!AY48,0),IF('People_Inputs'!$E$13="MGMT",'Payroll'!AY68,0),IF('People_Inputs'!$E$14="MGMT",'Payroll'!AY88,0),IF('People_Inputs'!$E$15="MGMT",'Payroll'!AY108,0),IF('People_Inputs'!$E$16="MGMT",'Payroll'!AY128,0),IF('People_Inputs'!$E$17="MGMT",'Payroll'!AY148,0),IF('People_Inputs'!$E$18="MGMT",'Payroll'!AY168,0),IF('People_Inputs'!$E$19="MGMT",'Payroll'!AY188,0),IF('People_Inputs'!$E$20="MGMT",'Payroll'!AY208,0),IF('People_Inputs'!$E$21="MGMT",'Payroll'!AY228,0),IF('People_Inputs'!$E$22="MGMT",'Payroll'!AY248,0),IF('People_Inputs'!$E$23="MGMT",'Payroll'!AY268,0),IF('People_Inputs'!$E$24="MGMT",'Payroll'!AY288,0),IF('People_Inputs'!$E$25="MGMT",'Payroll'!AY308,0),IF('People_Inputs'!$E$26="MGMT",'Payroll'!AY328,0),IF('People_Inputs'!$E$27="MGMT",'Payroll'!AY348,0),IF('People_Inputs'!$E$28="MGMT",'Payroll'!AY368,0),IF('People_Inputs'!$E$29="MGMT",'Payroll'!AY388,0),IF('People_Inputs'!$E$30="MGMT",'Payroll'!AY408,0),IF('People_Inputs'!$E$31="MGMT",'Payroll'!AY428,0),IF('People_Inputs'!$E$32="MGMT",'Payroll'!AY448,0),IF('People_Inputs'!$E$33="MGMT",'Payroll'!AY468,0),IF('People_Inputs'!$E$34="MGMT",'Payroll'!AY488,0),IF('People_Inputs'!$E$35="MGMT",'Payroll'!AY508,0),IF('People_Inputs'!$E$36="MGMT",'Payroll'!AY528,0),IF('People_Inputs'!$E$37="MGMT",'Payroll'!AY548,0),IF('People_Inputs'!$E$38="MGMT",'Payroll'!AY568,0),IF('People_Inputs'!$E$39="MGMT",'Payroll'!AY588,0),IF('People_Inputs'!$E$40="MGMT",'Payroll'!AY608,0),IF('People_Inputs'!$E$41="MGMT",'Payroll'!AY628,0),IF('People_Inputs'!$E$42="MGMT",'Payroll'!AY648,0),IF('People_Inputs'!$E$43="MGMT",'Payroll'!AY668,0),IF('People_Inputs'!$E$44="MGMT",'Payroll'!AY688,0),IF('People_Inputs'!$E$45="MGMT",'Payroll'!AY708,0),IF('People_Inputs'!$E$46="MGMT",'Payroll'!AY728,0),IF('People_Inputs'!$E$47="MGMT",'Payroll'!AY748,0),IF('People_Inputs'!$E$48="MGMT",'Payroll'!AY768,0),IF('People_Inputs'!$E$49="MGMT",'Payroll'!AY788,0),IF('People_Inputs'!$E$50="MGMT",'Payroll'!AY808,0),IF('People_Inputs'!$E$51="MGMT",'Payroll'!AY828,0),IF('People_Inputs'!$E$52="MGMT",'Payroll'!AY848,0),IF('People_Inputs'!$E$53="MGMT",'Payroll'!AY868,0),IF('People_Inputs'!$E$54="MGMT",'Payroll'!AY888,0),IF('People_Inputs'!$E$55="MGMT",'Payroll'!AY908,0),IF('People_Inputs'!$E$56="MGMT",'Payroll'!AY928,0),IF('People_Inputs'!$E$57="MGMT",'Payroll'!AY948,0),IF('People_Inputs'!$E$58="MGMT",'Payroll'!AY968,0),IF('People_Inputs'!$E$59="MGMT",'Payroll'!AY988,0),IF('People_Inputs'!$E$60="MGMT",'Payroll'!AY1008,0),IF('People_Inputs'!$E$61="MGMT",'Payroll'!AY1028,0),IF('People_Inputs'!$E$62="MGMT",'Payroll'!AY1048,0),IF('People_Inputs'!$E$63="MGMT",'Payroll'!AY1068,0),IF('People_Inputs'!$E$64="MGMT",'Payroll'!AY1088,0),IF('People_Inputs'!$E$65="MGMT",'Payroll'!AY1108,0),IF('People_Inputs'!$E$66="MGMT",'Payroll'!AY1128,0),IF('People_Inputs'!$E$67="MGMT",'Payroll'!AY1148,0),IF('People_Inputs'!$E$68="MGMT",'Payroll'!AY1168,0),IF('People_Inputs'!$E$69="MGMT",'Payroll'!AY1188,0),IF('People_Inputs'!$E$70="MGMT",'Payroll'!AY1208,0))</f>
        <v>0</v>
      </c>
      <c r="AZ12" s="35">
        <f>SUM(IF('People_Inputs'!$E$11="MGMT",'Payroll'!AZ28,0),IF('People_Inputs'!$E$12="MGMT",'Payroll'!AZ48,0),IF('People_Inputs'!$E$13="MGMT",'Payroll'!AZ68,0),IF('People_Inputs'!$E$14="MGMT",'Payroll'!AZ88,0),IF('People_Inputs'!$E$15="MGMT",'Payroll'!AZ108,0),IF('People_Inputs'!$E$16="MGMT",'Payroll'!AZ128,0),IF('People_Inputs'!$E$17="MGMT",'Payroll'!AZ148,0),IF('People_Inputs'!$E$18="MGMT",'Payroll'!AZ168,0),IF('People_Inputs'!$E$19="MGMT",'Payroll'!AZ188,0),IF('People_Inputs'!$E$20="MGMT",'Payroll'!AZ208,0),IF('People_Inputs'!$E$21="MGMT",'Payroll'!AZ228,0),IF('People_Inputs'!$E$22="MGMT",'Payroll'!AZ248,0),IF('People_Inputs'!$E$23="MGMT",'Payroll'!AZ268,0),IF('People_Inputs'!$E$24="MGMT",'Payroll'!AZ288,0),IF('People_Inputs'!$E$25="MGMT",'Payroll'!AZ308,0),IF('People_Inputs'!$E$26="MGMT",'Payroll'!AZ328,0),IF('People_Inputs'!$E$27="MGMT",'Payroll'!AZ348,0),IF('People_Inputs'!$E$28="MGMT",'Payroll'!AZ368,0),IF('People_Inputs'!$E$29="MGMT",'Payroll'!AZ388,0),IF('People_Inputs'!$E$30="MGMT",'Payroll'!AZ408,0),IF('People_Inputs'!$E$31="MGMT",'Payroll'!AZ428,0),IF('People_Inputs'!$E$32="MGMT",'Payroll'!AZ448,0),IF('People_Inputs'!$E$33="MGMT",'Payroll'!AZ468,0),IF('People_Inputs'!$E$34="MGMT",'Payroll'!AZ488,0),IF('People_Inputs'!$E$35="MGMT",'Payroll'!AZ508,0),IF('People_Inputs'!$E$36="MGMT",'Payroll'!AZ528,0),IF('People_Inputs'!$E$37="MGMT",'Payroll'!AZ548,0),IF('People_Inputs'!$E$38="MGMT",'Payroll'!AZ568,0),IF('People_Inputs'!$E$39="MGMT",'Payroll'!AZ588,0),IF('People_Inputs'!$E$40="MGMT",'Payroll'!AZ608,0),IF('People_Inputs'!$E$41="MGMT",'Payroll'!AZ628,0),IF('People_Inputs'!$E$42="MGMT",'Payroll'!AZ648,0),IF('People_Inputs'!$E$43="MGMT",'Payroll'!AZ668,0),IF('People_Inputs'!$E$44="MGMT",'Payroll'!AZ688,0),IF('People_Inputs'!$E$45="MGMT",'Payroll'!AZ708,0),IF('People_Inputs'!$E$46="MGMT",'Payroll'!AZ728,0),IF('People_Inputs'!$E$47="MGMT",'Payroll'!AZ748,0),IF('People_Inputs'!$E$48="MGMT",'Payroll'!AZ768,0),IF('People_Inputs'!$E$49="MGMT",'Payroll'!AZ788,0),IF('People_Inputs'!$E$50="MGMT",'Payroll'!AZ808,0),IF('People_Inputs'!$E$51="MGMT",'Payroll'!AZ828,0),IF('People_Inputs'!$E$52="MGMT",'Payroll'!AZ848,0),IF('People_Inputs'!$E$53="MGMT",'Payroll'!AZ868,0),IF('People_Inputs'!$E$54="MGMT",'Payroll'!AZ888,0),IF('People_Inputs'!$E$55="MGMT",'Payroll'!AZ908,0),IF('People_Inputs'!$E$56="MGMT",'Payroll'!AZ928,0),IF('People_Inputs'!$E$57="MGMT",'Payroll'!AZ948,0),IF('People_Inputs'!$E$58="MGMT",'Payroll'!AZ968,0),IF('People_Inputs'!$E$59="MGMT",'Payroll'!AZ988,0),IF('People_Inputs'!$E$60="MGMT",'Payroll'!AZ1008,0),IF('People_Inputs'!$E$61="MGMT",'Payroll'!AZ1028,0),IF('People_Inputs'!$E$62="MGMT",'Payroll'!AZ1048,0),IF('People_Inputs'!$E$63="MGMT",'Payroll'!AZ1068,0),IF('People_Inputs'!$E$64="MGMT",'Payroll'!AZ1088,0),IF('People_Inputs'!$E$65="MGMT",'Payroll'!AZ1108,0),IF('People_Inputs'!$E$66="MGMT",'Payroll'!AZ1128,0),IF('People_Inputs'!$E$67="MGMT",'Payroll'!AZ1148,0),IF('People_Inputs'!$E$68="MGMT",'Payroll'!AZ1168,0),IF('People_Inputs'!$E$69="MGMT",'Payroll'!AZ1188,0),IF('People_Inputs'!$E$70="MGMT",'Payroll'!AZ1208,0))</f>
        <v>0</v>
      </c>
      <c r="BA12" s="35">
        <f>SUM(IF('People_Inputs'!$E$11="MGMT",'Payroll'!BA28,0),IF('People_Inputs'!$E$12="MGMT",'Payroll'!BA48,0),IF('People_Inputs'!$E$13="MGMT",'Payroll'!BA68,0),IF('People_Inputs'!$E$14="MGMT",'Payroll'!BA88,0),IF('People_Inputs'!$E$15="MGMT",'Payroll'!BA108,0),IF('People_Inputs'!$E$16="MGMT",'Payroll'!BA128,0),IF('People_Inputs'!$E$17="MGMT",'Payroll'!BA148,0),IF('People_Inputs'!$E$18="MGMT",'Payroll'!BA168,0),IF('People_Inputs'!$E$19="MGMT",'Payroll'!BA188,0),IF('People_Inputs'!$E$20="MGMT",'Payroll'!BA208,0),IF('People_Inputs'!$E$21="MGMT",'Payroll'!BA228,0),IF('People_Inputs'!$E$22="MGMT",'Payroll'!BA248,0),IF('People_Inputs'!$E$23="MGMT",'Payroll'!BA268,0),IF('People_Inputs'!$E$24="MGMT",'Payroll'!BA288,0),IF('People_Inputs'!$E$25="MGMT",'Payroll'!BA308,0),IF('People_Inputs'!$E$26="MGMT",'Payroll'!BA328,0),IF('People_Inputs'!$E$27="MGMT",'Payroll'!BA348,0),IF('People_Inputs'!$E$28="MGMT",'Payroll'!BA368,0),IF('People_Inputs'!$E$29="MGMT",'Payroll'!BA388,0),IF('People_Inputs'!$E$30="MGMT",'Payroll'!BA408,0),IF('People_Inputs'!$E$31="MGMT",'Payroll'!BA428,0),IF('People_Inputs'!$E$32="MGMT",'Payroll'!BA448,0),IF('People_Inputs'!$E$33="MGMT",'Payroll'!BA468,0),IF('People_Inputs'!$E$34="MGMT",'Payroll'!BA488,0),IF('People_Inputs'!$E$35="MGMT",'Payroll'!BA508,0),IF('People_Inputs'!$E$36="MGMT",'Payroll'!BA528,0),IF('People_Inputs'!$E$37="MGMT",'Payroll'!BA548,0),IF('People_Inputs'!$E$38="MGMT",'Payroll'!BA568,0),IF('People_Inputs'!$E$39="MGMT",'Payroll'!BA588,0),IF('People_Inputs'!$E$40="MGMT",'Payroll'!BA608,0),IF('People_Inputs'!$E$41="MGMT",'Payroll'!BA628,0),IF('People_Inputs'!$E$42="MGMT",'Payroll'!BA648,0),IF('People_Inputs'!$E$43="MGMT",'Payroll'!BA668,0),IF('People_Inputs'!$E$44="MGMT",'Payroll'!BA688,0),IF('People_Inputs'!$E$45="MGMT",'Payroll'!BA708,0),IF('People_Inputs'!$E$46="MGMT",'Payroll'!BA728,0),IF('People_Inputs'!$E$47="MGMT",'Payroll'!BA748,0),IF('People_Inputs'!$E$48="MGMT",'Payroll'!BA768,0),IF('People_Inputs'!$E$49="MGMT",'Payroll'!BA788,0),IF('People_Inputs'!$E$50="MGMT",'Payroll'!BA808,0),IF('People_Inputs'!$E$51="MGMT",'Payroll'!BA828,0),IF('People_Inputs'!$E$52="MGMT",'Payroll'!BA848,0),IF('People_Inputs'!$E$53="MGMT",'Payroll'!BA868,0),IF('People_Inputs'!$E$54="MGMT",'Payroll'!BA888,0),IF('People_Inputs'!$E$55="MGMT",'Payroll'!BA908,0),IF('People_Inputs'!$E$56="MGMT",'Payroll'!BA928,0),IF('People_Inputs'!$E$57="MGMT",'Payroll'!BA948,0),IF('People_Inputs'!$E$58="MGMT",'Payroll'!BA968,0),IF('People_Inputs'!$E$59="MGMT",'Payroll'!BA988,0),IF('People_Inputs'!$E$60="MGMT",'Payroll'!BA1008,0),IF('People_Inputs'!$E$61="MGMT",'Payroll'!BA1028,0),IF('People_Inputs'!$E$62="MGMT",'Payroll'!BA1048,0),IF('People_Inputs'!$E$63="MGMT",'Payroll'!BA1068,0),IF('People_Inputs'!$E$64="MGMT",'Payroll'!BA1088,0),IF('People_Inputs'!$E$65="MGMT",'Payroll'!BA1108,0),IF('People_Inputs'!$E$66="MGMT",'Payroll'!BA1128,0),IF('People_Inputs'!$E$67="MGMT",'Payroll'!BA1148,0),IF('People_Inputs'!$E$68="MGMT",'Payroll'!BA1168,0),IF('People_Inputs'!$E$69="MGMT",'Payroll'!BA1188,0),IF('People_Inputs'!$E$70="MGMT",'Payroll'!BA1208,0))</f>
        <v>0</v>
      </c>
      <c r="BB12" s="35">
        <f>SUM(IF('People_Inputs'!$E$11="MGMT",'Payroll'!BB28,0),IF('People_Inputs'!$E$12="MGMT",'Payroll'!BB48,0),IF('People_Inputs'!$E$13="MGMT",'Payroll'!BB68,0),IF('People_Inputs'!$E$14="MGMT",'Payroll'!BB88,0),IF('People_Inputs'!$E$15="MGMT",'Payroll'!BB108,0),IF('People_Inputs'!$E$16="MGMT",'Payroll'!BB128,0),IF('People_Inputs'!$E$17="MGMT",'Payroll'!BB148,0),IF('People_Inputs'!$E$18="MGMT",'Payroll'!BB168,0),IF('People_Inputs'!$E$19="MGMT",'Payroll'!BB188,0),IF('People_Inputs'!$E$20="MGMT",'Payroll'!BB208,0),IF('People_Inputs'!$E$21="MGMT",'Payroll'!BB228,0),IF('People_Inputs'!$E$22="MGMT",'Payroll'!BB248,0),IF('People_Inputs'!$E$23="MGMT",'Payroll'!BB268,0),IF('People_Inputs'!$E$24="MGMT",'Payroll'!BB288,0),IF('People_Inputs'!$E$25="MGMT",'Payroll'!BB308,0),IF('People_Inputs'!$E$26="MGMT",'Payroll'!BB328,0),IF('People_Inputs'!$E$27="MGMT",'Payroll'!BB348,0),IF('People_Inputs'!$E$28="MGMT",'Payroll'!BB368,0),IF('People_Inputs'!$E$29="MGMT",'Payroll'!BB388,0),IF('People_Inputs'!$E$30="MGMT",'Payroll'!BB408,0),IF('People_Inputs'!$E$31="MGMT",'Payroll'!BB428,0),IF('People_Inputs'!$E$32="MGMT",'Payroll'!BB448,0),IF('People_Inputs'!$E$33="MGMT",'Payroll'!BB468,0),IF('People_Inputs'!$E$34="MGMT",'Payroll'!BB488,0),IF('People_Inputs'!$E$35="MGMT",'Payroll'!BB508,0),IF('People_Inputs'!$E$36="MGMT",'Payroll'!BB528,0),IF('People_Inputs'!$E$37="MGMT",'Payroll'!BB548,0),IF('People_Inputs'!$E$38="MGMT",'Payroll'!BB568,0),IF('People_Inputs'!$E$39="MGMT",'Payroll'!BB588,0),IF('People_Inputs'!$E$40="MGMT",'Payroll'!BB608,0),IF('People_Inputs'!$E$41="MGMT",'Payroll'!BB628,0),IF('People_Inputs'!$E$42="MGMT",'Payroll'!BB648,0),IF('People_Inputs'!$E$43="MGMT",'Payroll'!BB668,0),IF('People_Inputs'!$E$44="MGMT",'Payroll'!BB688,0),IF('People_Inputs'!$E$45="MGMT",'Payroll'!BB708,0),IF('People_Inputs'!$E$46="MGMT",'Payroll'!BB728,0),IF('People_Inputs'!$E$47="MGMT",'Payroll'!BB748,0),IF('People_Inputs'!$E$48="MGMT",'Payroll'!BB768,0),IF('People_Inputs'!$E$49="MGMT",'Payroll'!BB788,0),IF('People_Inputs'!$E$50="MGMT",'Payroll'!BB808,0),IF('People_Inputs'!$E$51="MGMT",'Payroll'!BB828,0),IF('People_Inputs'!$E$52="MGMT",'Payroll'!BB848,0),IF('People_Inputs'!$E$53="MGMT",'Payroll'!BB868,0),IF('People_Inputs'!$E$54="MGMT",'Payroll'!BB888,0),IF('People_Inputs'!$E$55="MGMT",'Payroll'!BB908,0),IF('People_Inputs'!$E$56="MGMT",'Payroll'!BB928,0),IF('People_Inputs'!$E$57="MGMT",'Payroll'!BB948,0),IF('People_Inputs'!$E$58="MGMT",'Payroll'!BB968,0),IF('People_Inputs'!$E$59="MGMT",'Payroll'!BB988,0),IF('People_Inputs'!$E$60="MGMT",'Payroll'!BB1008,0),IF('People_Inputs'!$E$61="MGMT",'Payroll'!BB1028,0),IF('People_Inputs'!$E$62="MGMT",'Payroll'!BB1048,0),IF('People_Inputs'!$E$63="MGMT",'Payroll'!BB1068,0),IF('People_Inputs'!$E$64="MGMT",'Payroll'!BB1088,0),IF('People_Inputs'!$E$65="MGMT",'Payroll'!BB1108,0),IF('People_Inputs'!$E$66="MGMT",'Payroll'!BB1128,0),IF('People_Inputs'!$E$67="MGMT",'Payroll'!BB1148,0),IF('People_Inputs'!$E$68="MGMT",'Payroll'!BB1168,0),IF('People_Inputs'!$E$69="MGMT",'Payroll'!BB1188,0),IF('People_Inputs'!$E$70="MGMT",'Payroll'!BB1208,0))</f>
        <v>0</v>
      </c>
      <c r="BC12" s="35">
        <f>SUM(IF('People_Inputs'!$E$11="MGMT",'Payroll'!BC28,0),IF('People_Inputs'!$E$12="MGMT",'Payroll'!BC48,0),IF('People_Inputs'!$E$13="MGMT",'Payroll'!BC68,0),IF('People_Inputs'!$E$14="MGMT",'Payroll'!BC88,0),IF('People_Inputs'!$E$15="MGMT",'Payroll'!BC108,0),IF('People_Inputs'!$E$16="MGMT",'Payroll'!BC128,0),IF('People_Inputs'!$E$17="MGMT",'Payroll'!BC148,0),IF('People_Inputs'!$E$18="MGMT",'Payroll'!BC168,0),IF('People_Inputs'!$E$19="MGMT",'Payroll'!BC188,0),IF('People_Inputs'!$E$20="MGMT",'Payroll'!BC208,0),IF('People_Inputs'!$E$21="MGMT",'Payroll'!BC228,0),IF('People_Inputs'!$E$22="MGMT",'Payroll'!BC248,0),IF('People_Inputs'!$E$23="MGMT",'Payroll'!BC268,0),IF('People_Inputs'!$E$24="MGMT",'Payroll'!BC288,0),IF('People_Inputs'!$E$25="MGMT",'Payroll'!BC308,0),IF('People_Inputs'!$E$26="MGMT",'Payroll'!BC328,0),IF('People_Inputs'!$E$27="MGMT",'Payroll'!BC348,0),IF('People_Inputs'!$E$28="MGMT",'Payroll'!BC368,0),IF('People_Inputs'!$E$29="MGMT",'Payroll'!BC388,0),IF('People_Inputs'!$E$30="MGMT",'Payroll'!BC408,0),IF('People_Inputs'!$E$31="MGMT",'Payroll'!BC428,0),IF('People_Inputs'!$E$32="MGMT",'Payroll'!BC448,0),IF('People_Inputs'!$E$33="MGMT",'Payroll'!BC468,0),IF('People_Inputs'!$E$34="MGMT",'Payroll'!BC488,0),IF('People_Inputs'!$E$35="MGMT",'Payroll'!BC508,0),IF('People_Inputs'!$E$36="MGMT",'Payroll'!BC528,0),IF('People_Inputs'!$E$37="MGMT",'Payroll'!BC548,0),IF('People_Inputs'!$E$38="MGMT",'Payroll'!BC568,0),IF('People_Inputs'!$E$39="MGMT",'Payroll'!BC588,0),IF('People_Inputs'!$E$40="MGMT",'Payroll'!BC608,0),IF('People_Inputs'!$E$41="MGMT",'Payroll'!BC628,0),IF('People_Inputs'!$E$42="MGMT",'Payroll'!BC648,0),IF('People_Inputs'!$E$43="MGMT",'Payroll'!BC668,0),IF('People_Inputs'!$E$44="MGMT",'Payroll'!BC688,0),IF('People_Inputs'!$E$45="MGMT",'Payroll'!BC708,0),IF('People_Inputs'!$E$46="MGMT",'Payroll'!BC728,0),IF('People_Inputs'!$E$47="MGMT",'Payroll'!BC748,0),IF('People_Inputs'!$E$48="MGMT",'Payroll'!BC768,0),IF('People_Inputs'!$E$49="MGMT",'Payroll'!BC788,0),IF('People_Inputs'!$E$50="MGMT",'Payroll'!BC808,0),IF('People_Inputs'!$E$51="MGMT",'Payroll'!BC828,0),IF('People_Inputs'!$E$52="MGMT",'Payroll'!BC848,0),IF('People_Inputs'!$E$53="MGMT",'Payroll'!BC868,0),IF('People_Inputs'!$E$54="MGMT",'Payroll'!BC888,0),IF('People_Inputs'!$E$55="MGMT",'Payroll'!BC908,0),IF('People_Inputs'!$E$56="MGMT",'Payroll'!BC928,0),IF('People_Inputs'!$E$57="MGMT",'Payroll'!BC948,0),IF('People_Inputs'!$E$58="MGMT",'Payroll'!BC968,0),IF('People_Inputs'!$E$59="MGMT",'Payroll'!BC988,0),IF('People_Inputs'!$E$60="MGMT",'Payroll'!BC1008,0),IF('People_Inputs'!$E$61="MGMT",'Payroll'!BC1028,0),IF('People_Inputs'!$E$62="MGMT",'Payroll'!BC1048,0),IF('People_Inputs'!$E$63="MGMT",'Payroll'!BC1068,0),IF('People_Inputs'!$E$64="MGMT",'Payroll'!BC1088,0),IF('People_Inputs'!$E$65="MGMT",'Payroll'!BC1108,0),IF('People_Inputs'!$E$66="MGMT",'Payroll'!BC1128,0),IF('People_Inputs'!$E$67="MGMT",'Payroll'!BC1148,0),IF('People_Inputs'!$E$68="MGMT",'Payroll'!BC1168,0),IF('People_Inputs'!$E$69="MGMT",'Payroll'!BC1188,0),IF('People_Inputs'!$E$70="MGMT",'Payroll'!BC1208,0))</f>
        <v>0</v>
      </c>
      <c r="BD12" s="35">
        <f>SUM(IF('People_Inputs'!$E$11="MGMT",'Payroll'!BD28,0),IF('People_Inputs'!$E$12="MGMT",'Payroll'!BD48,0),IF('People_Inputs'!$E$13="MGMT",'Payroll'!BD68,0),IF('People_Inputs'!$E$14="MGMT",'Payroll'!BD88,0),IF('People_Inputs'!$E$15="MGMT",'Payroll'!BD108,0),IF('People_Inputs'!$E$16="MGMT",'Payroll'!BD128,0),IF('People_Inputs'!$E$17="MGMT",'Payroll'!BD148,0),IF('People_Inputs'!$E$18="MGMT",'Payroll'!BD168,0),IF('People_Inputs'!$E$19="MGMT",'Payroll'!BD188,0),IF('People_Inputs'!$E$20="MGMT",'Payroll'!BD208,0),IF('People_Inputs'!$E$21="MGMT",'Payroll'!BD228,0),IF('People_Inputs'!$E$22="MGMT",'Payroll'!BD248,0),IF('People_Inputs'!$E$23="MGMT",'Payroll'!BD268,0),IF('People_Inputs'!$E$24="MGMT",'Payroll'!BD288,0),IF('People_Inputs'!$E$25="MGMT",'Payroll'!BD308,0),IF('People_Inputs'!$E$26="MGMT",'Payroll'!BD328,0),IF('People_Inputs'!$E$27="MGMT",'Payroll'!BD348,0),IF('People_Inputs'!$E$28="MGMT",'Payroll'!BD368,0),IF('People_Inputs'!$E$29="MGMT",'Payroll'!BD388,0),IF('People_Inputs'!$E$30="MGMT",'Payroll'!BD408,0),IF('People_Inputs'!$E$31="MGMT",'Payroll'!BD428,0),IF('People_Inputs'!$E$32="MGMT",'Payroll'!BD448,0),IF('People_Inputs'!$E$33="MGMT",'Payroll'!BD468,0),IF('People_Inputs'!$E$34="MGMT",'Payroll'!BD488,0),IF('People_Inputs'!$E$35="MGMT",'Payroll'!BD508,0),IF('People_Inputs'!$E$36="MGMT",'Payroll'!BD528,0),IF('People_Inputs'!$E$37="MGMT",'Payroll'!BD548,0),IF('People_Inputs'!$E$38="MGMT",'Payroll'!BD568,0),IF('People_Inputs'!$E$39="MGMT",'Payroll'!BD588,0),IF('People_Inputs'!$E$40="MGMT",'Payroll'!BD608,0),IF('People_Inputs'!$E$41="MGMT",'Payroll'!BD628,0),IF('People_Inputs'!$E$42="MGMT",'Payroll'!BD648,0),IF('People_Inputs'!$E$43="MGMT",'Payroll'!BD668,0),IF('People_Inputs'!$E$44="MGMT",'Payroll'!BD688,0),IF('People_Inputs'!$E$45="MGMT",'Payroll'!BD708,0),IF('People_Inputs'!$E$46="MGMT",'Payroll'!BD728,0),IF('People_Inputs'!$E$47="MGMT",'Payroll'!BD748,0),IF('People_Inputs'!$E$48="MGMT",'Payroll'!BD768,0),IF('People_Inputs'!$E$49="MGMT",'Payroll'!BD788,0),IF('People_Inputs'!$E$50="MGMT",'Payroll'!BD808,0),IF('People_Inputs'!$E$51="MGMT",'Payroll'!BD828,0),IF('People_Inputs'!$E$52="MGMT",'Payroll'!BD848,0),IF('People_Inputs'!$E$53="MGMT",'Payroll'!BD868,0),IF('People_Inputs'!$E$54="MGMT",'Payroll'!BD888,0),IF('People_Inputs'!$E$55="MGMT",'Payroll'!BD908,0),IF('People_Inputs'!$E$56="MGMT",'Payroll'!BD928,0),IF('People_Inputs'!$E$57="MGMT",'Payroll'!BD948,0),IF('People_Inputs'!$E$58="MGMT",'Payroll'!BD968,0),IF('People_Inputs'!$E$59="MGMT",'Payroll'!BD988,0),IF('People_Inputs'!$E$60="MGMT",'Payroll'!BD1008,0),IF('People_Inputs'!$E$61="MGMT",'Payroll'!BD1028,0),IF('People_Inputs'!$E$62="MGMT",'Payroll'!BD1048,0),IF('People_Inputs'!$E$63="MGMT",'Payroll'!BD1068,0),IF('People_Inputs'!$E$64="MGMT",'Payroll'!BD1088,0),IF('People_Inputs'!$E$65="MGMT",'Payroll'!BD1108,0),IF('People_Inputs'!$E$66="MGMT",'Payroll'!BD1128,0),IF('People_Inputs'!$E$67="MGMT",'Payroll'!BD1148,0),IF('People_Inputs'!$E$68="MGMT",'Payroll'!BD1168,0),IF('People_Inputs'!$E$69="MGMT",'Payroll'!BD1188,0),IF('People_Inputs'!$E$70="MGMT",'Payroll'!BD1208,0))</f>
        <v>0</v>
      </c>
      <c r="BE12" s="35">
        <f>SUM(IF('People_Inputs'!$E$11="MGMT",'Payroll'!BE28,0),IF('People_Inputs'!$E$12="MGMT",'Payroll'!BE48,0),IF('People_Inputs'!$E$13="MGMT",'Payroll'!BE68,0),IF('People_Inputs'!$E$14="MGMT",'Payroll'!BE88,0),IF('People_Inputs'!$E$15="MGMT",'Payroll'!BE108,0),IF('People_Inputs'!$E$16="MGMT",'Payroll'!BE128,0),IF('People_Inputs'!$E$17="MGMT",'Payroll'!BE148,0),IF('People_Inputs'!$E$18="MGMT",'Payroll'!BE168,0),IF('People_Inputs'!$E$19="MGMT",'Payroll'!BE188,0),IF('People_Inputs'!$E$20="MGMT",'Payroll'!BE208,0),IF('People_Inputs'!$E$21="MGMT",'Payroll'!BE228,0),IF('People_Inputs'!$E$22="MGMT",'Payroll'!BE248,0),IF('People_Inputs'!$E$23="MGMT",'Payroll'!BE268,0),IF('People_Inputs'!$E$24="MGMT",'Payroll'!BE288,0),IF('People_Inputs'!$E$25="MGMT",'Payroll'!BE308,0),IF('People_Inputs'!$E$26="MGMT",'Payroll'!BE328,0),IF('People_Inputs'!$E$27="MGMT",'Payroll'!BE348,0),IF('People_Inputs'!$E$28="MGMT",'Payroll'!BE368,0),IF('People_Inputs'!$E$29="MGMT",'Payroll'!BE388,0),IF('People_Inputs'!$E$30="MGMT",'Payroll'!BE408,0),IF('People_Inputs'!$E$31="MGMT",'Payroll'!BE428,0),IF('People_Inputs'!$E$32="MGMT",'Payroll'!BE448,0),IF('People_Inputs'!$E$33="MGMT",'Payroll'!BE468,0),IF('People_Inputs'!$E$34="MGMT",'Payroll'!BE488,0),IF('People_Inputs'!$E$35="MGMT",'Payroll'!BE508,0),IF('People_Inputs'!$E$36="MGMT",'Payroll'!BE528,0),IF('People_Inputs'!$E$37="MGMT",'Payroll'!BE548,0),IF('People_Inputs'!$E$38="MGMT",'Payroll'!BE568,0),IF('People_Inputs'!$E$39="MGMT",'Payroll'!BE588,0),IF('People_Inputs'!$E$40="MGMT",'Payroll'!BE608,0),IF('People_Inputs'!$E$41="MGMT",'Payroll'!BE628,0),IF('People_Inputs'!$E$42="MGMT",'Payroll'!BE648,0),IF('People_Inputs'!$E$43="MGMT",'Payroll'!BE668,0),IF('People_Inputs'!$E$44="MGMT",'Payroll'!BE688,0),IF('People_Inputs'!$E$45="MGMT",'Payroll'!BE708,0),IF('People_Inputs'!$E$46="MGMT",'Payroll'!BE728,0),IF('People_Inputs'!$E$47="MGMT",'Payroll'!BE748,0),IF('People_Inputs'!$E$48="MGMT",'Payroll'!BE768,0),IF('People_Inputs'!$E$49="MGMT",'Payroll'!BE788,0),IF('People_Inputs'!$E$50="MGMT",'Payroll'!BE808,0),IF('People_Inputs'!$E$51="MGMT",'Payroll'!BE828,0),IF('People_Inputs'!$E$52="MGMT",'Payroll'!BE848,0),IF('People_Inputs'!$E$53="MGMT",'Payroll'!BE868,0),IF('People_Inputs'!$E$54="MGMT",'Payroll'!BE888,0),IF('People_Inputs'!$E$55="MGMT",'Payroll'!BE908,0),IF('People_Inputs'!$E$56="MGMT",'Payroll'!BE928,0),IF('People_Inputs'!$E$57="MGMT",'Payroll'!BE948,0),IF('People_Inputs'!$E$58="MGMT",'Payroll'!BE968,0),IF('People_Inputs'!$E$59="MGMT",'Payroll'!BE988,0),IF('People_Inputs'!$E$60="MGMT",'Payroll'!BE1008,0),IF('People_Inputs'!$E$61="MGMT",'Payroll'!BE1028,0),IF('People_Inputs'!$E$62="MGMT",'Payroll'!BE1048,0),IF('People_Inputs'!$E$63="MGMT",'Payroll'!BE1068,0),IF('People_Inputs'!$E$64="MGMT",'Payroll'!BE1088,0),IF('People_Inputs'!$E$65="MGMT",'Payroll'!BE1108,0),IF('People_Inputs'!$E$66="MGMT",'Payroll'!BE1128,0),IF('People_Inputs'!$E$67="MGMT",'Payroll'!BE1148,0),IF('People_Inputs'!$E$68="MGMT",'Payroll'!BE1168,0),IF('People_Inputs'!$E$69="MGMT",'Payroll'!BE1188,0),IF('People_Inputs'!$E$70="MGMT",'Payroll'!BE1208,0))</f>
        <v>0</v>
      </c>
      <c r="BF12" s="35">
        <f>SUM(IF('People_Inputs'!$E$11="MGMT",'Payroll'!BF28,0),IF('People_Inputs'!$E$12="MGMT",'Payroll'!BF48,0),IF('People_Inputs'!$E$13="MGMT",'Payroll'!BF68,0),IF('People_Inputs'!$E$14="MGMT",'Payroll'!BF88,0),IF('People_Inputs'!$E$15="MGMT",'Payroll'!BF108,0),IF('People_Inputs'!$E$16="MGMT",'Payroll'!BF128,0),IF('People_Inputs'!$E$17="MGMT",'Payroll'!BF148,0),IF('People_Inputs'!$E$18="MGMT",'Payroll'!BF168,0),IF('People_Inputs'!$E$19="MGMT",'Payroll'!BF188,0),IF('People_Inputs'!$E$20="MGMT",'Payroll'!BF208,0),IF('People_Inputs'!$E$21="MGMT",'Payroll'!BF228,0),IF('People_Inputs'!$E$22="MGMT",'Payroll'!BF248,0),IF('People_Inputs'!$E$23="MGMT",'Payroll'!BF268,0),IF('People_Inputs'!$E$24="MGMT",'Payroll'!BF288,0),IF('People_Inputs'!$E$25="MGMT",'Payroll'!BF308,0),IF('People_Inputs'!$E$26="MGMT",'Payroll'!BF328,0),IF('People_Inputs'!$E$27="MGMT",'Payroll'!BF348,0),IF('People_Inputs'!$E$28="MGMT",'Payroll'!BF368,0),IF('People_Inputs'!$E$29="MGMT",'Payroll'!BF388,0),IF('People_Inputs'!$E$30="MGMT",'Payroll'!BF408,0),IF('People_Inputs'!$E$31="MGMT",'Payroll'!BF428,0),IF('People_Inputs'!$E$32="MGMT",'Payroll'!BF448,0),IF('People_Inputs'!$E$33="MGMT",'Payroll'!BF468,0),IF('People_Inputs'!$E$34="MGMT",'Payroll'!BF488,0),IF('People_Inputs'!$E$35="MGMT",'Payroll'!BF508,0),IF('People_Inputs'!$E$36="MGMT",'Payroll'!BF528,0),IF('People_Inputs'!$E$37="MGMT",'Payroll'!BF548,0),IF('People_Inputs'!$E$38="MGMT",'Payroll'!BF568,0),IF('People_Inputs'!$E$39="MGMT",'Payroll'!BF588,0),IF('People_Inputs'!$E$40="MGMT",'Payroll'!BF608,0),IF('People_Inputs'!$E$41="MGMT",'Payroll'!BF628,0),IF('People_Inputs'!$E$42="MGMT",'Payroll'!BF648,0),IF('People_Inputs'!$E$43="MGMT",'Payroll'!BF668,0),IF('People_Inputs'!$E$44="MGMT",'Payroll'!BF688,0),IF('People_Inputs'!$E$45="MGMT",'Payroll'!BF708,0),IF('People_Inputs'!$E$46="MGMT",'Payroll'!BF728,0),IF('People_Inputs'!$E$47="MGMT",'Payroll'!BF748,0),IF('People_Inputs'!$E$48="MGMT",'Payroll'!BF768,0),IF('People_Inputs'!$E$49="MGMT",'Payroll'!BF788,0),IF('People_Inputs'!$E$50="MGMT",'Payroll'!BF808,0),IF('People_Inputs'!$E$51="MGMT",'Payroll'!BF828,0),IF('People_Inputs'!$E$52="MGMT",'Payroll'!BF848,0),IF('People_Inputs'!$E$53="MGMT",'Payroll'!BF868,0),IF('People_Inputs'!$E$54="MGMT",'Payroll'!BF888,0),IF('People_Inputs'!$E$55="MGMT",'Payroll'!BF908,0),IF('People_Inputs'!$E$56="MGMT",'Payroll'!BF928,0),IF('People_Inputs'!$E$57="MGMT",'Payroll'!BF948,0),IF('People_Inputs'!$E$58="MGMT",'Payroll'!BF968,0),IF('People_Inputs'!$E$59="MGMT",'Payroll'!BF988,0),IF('People_Inputs'!$E$60="MGMT",'Payroll'!BF1008,0),IF('People_Inputs'!$E$61="MGMT",'Payroll'!BF1028,0),IF('People_Inputs'!$E$62="MGMT",'Payroll'!BF1048,0),IF('People_Inputs'!$E$63="MGMT",'Payroll'!BF1068,0),IF('People_Inputs'!$E$64="MGMT",'Payroll'!BF1088,0),IF('People_Inputs'!$E$65="MGMT",'Payroll'!BF1108,0),IF('People_Inputs'!$E$66="MGMT",'Payroll'!BF1128,0),IF('People_Inputs'!$E$67="MGMT",'Payroll'!BF1148,0),IF('People_Inputs'!$E$68="MGMT",'Payroll'!BF1168,0),IF('People_Inputs'!$E$69="MGMT",'Payroll'!BF1188,0),IF('People_Inputs'!$E$70="MGMT",'Payroll'!BF1208,0))</f>
        <v>0</v>
      </c>
      <c r="BG12" s="35">
        <f>SUM(IF('People_Inputs'!$E$11="MGMT",'Payroll'!BG28,0),IF('People_Inputs'!$E$12="MGMT",'Payroll'!BG48,0),IF('People_Inputs'!$E$13="MGMT",'Payroll'!BG68,0),IF('People_Inputs'!$E$14="MGMT",'Payroll'!BG88,0),IF('People_Inputs'!$E$15="MGMT",'Payroll'!BG108,0),IF('People_Inputs'!$E$16="MGMT",'Payroll'!BG128,0),IF('People_Inputs'!$E$17="MGMT",'Payroll'!BG148,0),IF('People_Inputs'!$E$18="MGMT",'Payroll'!BG168,0),IF('People_Inputs'!$E$19="MGMT",'Payroll'!BG188,0),IF('People_Inputs'!$E$20="MGMT",'Payroll'!BG208,0),IF('People_Inputs'!$E$21="MGMT",'Payroll'!BG228,0),IF('People_Inputs'!$E$22="MGMT",'Payroll'!BG248,0),IF('People_Inputs'!$E$23="MGMT",'Payroll'!BG268,0),IF('People_Inputs'!$E$24="MGMT",'Payroll'!BG288,0),IF('People_Inputs'!$E$25="MGMT",'Payroll'!BG308,0),IF('People_Inputs'!$E$26="MGMT",'Payroll'!BG328,0),IF('People_Inputs'!$E$27="MGMT",'Payroll'!BG348,0),IF('People_Inputs'!$E$28="MGMT",'Payroll'!BG368,0),IF('People_Inputs'!$E$29="MGMT",'Payroll'!BG388,0),IF('People_Inputs'!$E$30="MGMT",'Payroll'!BG408,0),IF('People_Inputs'!$E$31="MGMT",'Payroll'!BG428,0),IF('People_Inputs'!$E$32="MGMT",'Payroll'!BG448,0),IF('People_Inputs'!$E$33="MGMT",'Payroll'!BG468,0),IF('People_Inputs'!$E$34="MGMT",'Payroll'!BG488,0),IF('People_Inputs'!$E$35="MGMT",'Payroll'!BG508,0),IF('People_Inputs'!$E$36="MGMT",'Payroll'!BG528,0),IF('People_Inputs'!$E$37="MGMT",'Payroll'!BG548,0),IF('People_Inputs'!$E$38="MGMT",'Payroll'!BG568,0),IF('People_Inputs'!$E$39="MGMT",'Payroll'!BG588,0),IF('People_Inputs'!$E$40="MGMT",'Payroll'!BG608,0),IF('People_Inputs'!$E$41="MGMT",'Payroll'!BG628,0),IF('People_Inputs'!$E$42="MGMT",'Payroll'!BG648,0),IF('People_Inputs'!$E$43="MGMT",'Payroll'!BG668,0),IF('People_Inputs'!$E$44="MGMT",'Payroll'!BG688,0),IF('People_Inputs'!$E$45="MGMT",'Payroll'!BG708,0),IF('People_Inputs'!$E$46="MGMT",'Payroll'!BG728,0),IF('People_Inputs'!$E$47="MGMT",'Payroll'!BG748,0),IF('People_Inputs'!$E$48="MGMT",'Payroll'!BG768,0),IF('People_Inputs'!$E$49="MGMT",'Payroll'!BG788,0),IF('People_Inputs'!$E$50="MGMT",'Payroll'!BG808,0),IF('People_Inputs'!$E$51="MGMT",'Payroll'!BG828,0),IF('People_Inputs'!$E$52="MGMT",'Payroll'!BG848,0),IF('People_Inputs'!$E$53="MGMT",'Payroll'!BG868,0),IF('People_Inputs'!$E$54="MGMT",'Payroll'!BG888,0),IF('People_Inputs'!$E$55="MGMT",'Payroll'!BG908,0),IF('People_Inputs'!$E$56="MGMT",'Payroll'!BG928,0),IF('People_Inputs'!$E$57="MGMT",'Payroll'!BG948,0),IF('People_Inputs'!$E$58="MGMT",'Payroll'!BG968,0),IF('People_Inputs'!$E$59="MGMT",'Payroll'!BG988,0),IF('People_Inputs'!$E$60="MGMT",'Payroll'!BG1008,0),IF('People_Inputs'!$E$61="MGMT",'Payroll'!BG1028,0),IF('People_Inputs'!$E$62="MGMT",'Payroll'!BG1048,0),IF('People_Inputs'!$E$63="MGMT",'Payroll'!BG1068,0),IF('People_Inputs'!$E$64="MGMT",'Payroll'!BG1088,0),IF('People_Inputs'!$E$65="MGMT",'Payroll'!BG1108,0),IF('People_Inputs'!$E$66="MGMT",'Payroll'!BG1128,0),IF('People_Inputs'!$E$67="MGMT",'Payroll'!BG1148,0),IF('People_Inputs'!$E$68="MGMT",'Payroll'!BG1168,0),IF('People_Inputs'!$E$69="MGMT",'Payroll'!BG1188,0),IF('People_Inputs'!$E$70="MGMT",'Payroll'!BG1208,0))</f>
        <v>0</v>
      </c>
      <c r="BH12" s="35">
        <f>SUM(IF('People_Inputs'!$E$11="MGMT",'Payroll'!BH28,0),IF('People_Inputs'!$E$12="MGMT",'Payroll'!BH48,0),IF('People_Inputs'!$E$13="MGMT",'Payroll'!BH68,0),IF('People_Inputs'!$E$14="MGMT",'Payroll'!BH88,0),IF('People_Inputs'!$E$15="MGMT",'Payroll'!BH108,0),IF('People_Inputs'!$E$16="MGMT",'Payroll'!BH128,0),IF('People_Inputs'!$E$17="MGMT",'Payroll'!BH148,0),IF('People_Inputs'!$E$18="MGMT",'Payroll'!BH168,0),IF('People_Inputs'!$E$19="MGMT",'Payroll'!BH188,0),IF('People_Inputs'!$E$20="MGMT",'Payroll'!BH208,0),IF('People_Inputs'!$E$21="MGMT",'Payroll'!BH228,0),IF('People_Inputs'!$E$22="MGMT",'Payroll'!BH248,0),IF('People_Inputs'!$E$23="MGMT",'Payroll'!BH268,0),IF('People_Inputs'!$E$24="MGMT",'Payroll'!BH288,0),IF('People_Inputs'!$E$25="MGMT",'Payroll'!BH308,0),IF('People_Inputs'!$E$26="MGMT",'Payroll'!BH328,0),IF('People_Inputs'!$E$27="MGMT",'Payroll'!BH348,0),IF('People_Inputs'!$E$28="MGMT",'Payroll'!BH368,0),IF('People_Inputs'!$E$29="MGMT",'Payroll'!BH388,0),IF('People_Inputs'!$E$30="MGMT",'Payroll'!BH408,0),IF('People_Inputs'!$E$31="MGMT",'Payroll'!BH428,0),IF('People_Inputs'!$E$32="MGMT",'Payroll'!BH448,0),IF('People_Inputs'!$E$33="MGMT",'Payroll'!BH468,0),IF('People_Inputs'!$E$34="MGMT",'Payroll'!BH488,0),IF('People_Inputs'!$E$35="MGMT",'Payroll'!BH508,0),IF('People_Inputs'!$E$36="MGMT",'Payroll'!BH528,0),IF('People_Inputs'!$E$37="MGMT",'Payroll'!BH548,0),IF('People_Inputs'!$E$38="MGMT",'Payroll'!BH568,0),IF('People_Inputs'!$E$39="MGMT",'Payroll'!BH588,0),IF('People_Inputs'!$E$40="MGMT",'Payroll'!BH608,0),IF('People_Inputs'!$E$41="MGMT",'Payroll'!BH628,0),IF('People_Inputs'!$E$42="MGMT",'Payroll'!BH648,0),IF('People_Inputs'!$E$43="MGMT",'Payroll'!BH668,0),IF('People_Inputs'!$E$44="MGMT",'Payroll'!BH688,0),IF('People_Inputs'!$E$45="MGMT",'Payroll'!BH708,0),IF('People_Inputs'!$E$46="MGMT",'Payroll'!BH728,0),IF('People_Inputs'!$E$47="MGMT",'Payroll'!BH748,0),IF('People_Inputs'!$E$48="MGMT",'Payroll'!BH768,0),IF('People_Inputs'!$E$49="MGMT",'Payroll'!BH788,0),IF('People_Inputs'!$E$50="MGMT",'Payroll'!BH808,0),IF('People_Inputs'!$E$51="MGMT",'Payroll'!BH828,0),IF('People_Inputs'!$E$52="MGMT",'Payroll'!BH848,0),IF('People_Inputs'!$E$53="MGMT",'Payroll'!BH868,0),IF('People_Inputs'!$E$54="MGMT",'Payroll'!BH888,0),IF('People_Inputs'!$E$55="MGMT",'Payroll'!BH908,0),IF('People_Inputs'!$E$56="MGMT",'Payroll'!BH928,0),IF('People_Inputs'!$E$57="MGMT",'Payroll'!BH948,0),IF('People_Inputs'!$E$58="MGMT",'Payroll'!BH968,0),IF('People_Inputs'!$E$59="MGMT",'Payroll'!BH988,0),IF('People_Inputs'!$E$60="MGMT",'Payroll'!BH1008,0),IF('People_Inputs'!$E$61="MGMT",'Payroll'!BH1028,0),IF('People_Inputs'!$E$62="MGMT",'Payroll'!BH1048,0),IF('People_Inputs'!$E$63="MGMT",'Payroll'!BH1068,0),IF('People_Inputs'!$E$64="MGMT",'Payroll'!BH1088,0),IF('People_Inputs'!$E$65="MGMT",'Payroll'!BH1108,0),IF('People_Inputs'!$E$66="MGMT",'Payroll'!BH1128,0),IF('People_Inputs'!$E$67="MGMT",'Payroll'!BH1148,0),IF('People_Inputs'!$E$68="MGMT",'Payroll'!BH1168,0),IF('People_Inputs'!$E$69="MGMT",'Payroll'!BH1188,0),IF('People_Inputs'!$E$70="MGMT",'Payroll'!BH1208,0))</f>
        <v>0</v>
      </c>
      <c r="BI12" s="35">
        <f>SUM(IF('People_Inputs'!$E$11="MGMT",'Payroll'!BI28,0),IF('People_Inputs'!$E$12="MGMT",'Payroll'!BI48,0),IF('People_Inputs'!$E$13="MGMT",'Payroll'!BI68,0),IF('People_Inputs'!$E$14="MGMT",'Payroll'!BI88,0),IF('People_Inputs'!$E$15="MGMT",'Payroll'!BI108,0),IF('People_Inputs'!$E$16="MGMT",'Payroll'!BI128,0),IF('People_Inputs'!$E$17="MGMT",'Payroll'!BI148,0),IF('People_Inputs'!$E$18="MGMT",'Payroll'!BI168,0),IF('People_Inputs'!$E$19="MGMT",'Payroll'!BI188,0),IF('People_Inputs'!$E$20="MGMT",'Payroll'!BI208,0),IF('People_Inputs'!$E$21="MGMT",'Payroll'!BI228,0),IF('People_Inputs'!$E$22="MGMT",'Payroll'!BI248,0),IF('People_Inputs'!$E$23="MGMT",'Payroll'!BI268,0),IF('People_Inputs'!$E$24="MGMT",'Payroll'!BI288,0),IF('People_Inputs'!$E$25="MGMT",'Payroll'!BI308,0),IF('People_Inputs'!$E$26="MGMT",'Payroll'!BI328,0),IF('People_Inputs'!$E$27="MGMT",'Payroll'!BI348,0),IF('People_Inputs'!$E$28="MGMT",'Payroll'!BI368,0),IF('People_Inputs'!$E$29="MGMT",'Payroll'!BI388,0),IF('People_Inputs'!$E$30="MGMT",'Payroll'!BI408,0),IF('People_Inputs'!$E$31="MGMT",'Payroll'!BI428,0),IF('People_Inputs'!$E$32="MGMT",'Payroll'!BI448,0),IF('People_Inputs'!$E$33="MGMT",'Payroll'!BI468,0),IF('People_Inputs'!$E$34="MGMT",'Payroll'!BI488,0),IF('People_Inputs'!$E$35="MGMT",'Payroll'!BI508,0),IF('People_Inputs'!$E$36="MGMT",'Payroll'!BI528,0),IF('People_Inputs'!$E$37="MGMT",'Payroll'!BI548,0),IF('People_Inputs'!$E$38="MGMT",'Payroll'!BI568,0),IF('People_Inputs'!$E$39="MGMT",'Payroll'!BI588,0),IF('People_Inputs'!$E$40="MGMT",'Payroll'!BI608,0),IF('People_Inputs'!$E$41="MGMT",'Payroll'!BI628,0),IF('People_Inputs'!$E$42="MGMT",'Payroll'!BI648,0),IF('People_Inputs'!$E$43="MGMT",'Payroll'!BI668,0),IF('People_Inputs'!$E$44="MGMT",'Payroll'!BI688,0),IF('People_Inputs'!$E$45="MGMT",'Payroll'!BI708,0),IF('People_Inputs'!$E$46="MGMT",'Payroll'!BI728,0),IF('People_Inputs'!$E$47="MGMT",'Payroll'!BI748,0),IF('People_Inputs'!$E$48="MGMT",'Payroll'!BI768,0),IF('People_Inputs'!$E$49="MGMT",'Payroll'!BI788,0),IF('People_Inputs'!$E$50="MGMT",'Payroll'!BI808,0),IF('People_Inputs'!$E$51="MGMT",'Payroll'!BI828,0),IF('People_Inputs'!$E$52="MGMT",'Payroll'!BI848,0),IF('People_Inputs'!$E$53="MGMT",'Payroll'!BI868,0),IF('People_Inputs'!$E$54="MGMT",'Payroll'!BI888,0),IF('People_Inputs'!$E$55="MGMT",'Payroll'!BI908,0),IF('People_Inputs'!$E$56="MGMT",'Payroll'!BI928,0),IF('People_Inputs'!$E$57="MGMT",'Payroll'!BI948,0),IF('People_Inputs'!$E$58="MGMT",'Payroll'!BI968,0),IF('People_Inputs'!$E$59="MGMT",'Payroll'!BI988,0),IF('People_Inputs'!$E$60="MGMT",'Payroll'!BI1008,0),IF('People_Inputs'!$E$61="MGMT",'Payroll'!BI1028,0),IF('People_Inputs'!$E$62="MGMT",'Payroll'!BI1048,0),IF('People_Inputs'!$E$63="MGMT",'Payroll'!BI1068,0),IF('People_Inputs'!$E$64="MGMT",'Payroll'!BI1088,0),IF('People_Inputs'!$E$65="MGMT",'Payroll'!BI1108,0),IF('People_Inputs'!$E$66="MGMT",'Payroll'!BI1128,0),IF('People_Inputs'!$E$67="MGMT",'Payroll'!BI1148,0),IF('People_Inputs'!$E$68="MGMT",'Payroll'!BI1168,0),IF('People_Inputs'!$E$69="MGMT",'Payroll'!BI1188,0),IF('People_Inputs'!$E$70="MGMT",'Payroll'!BI1208,0))</f>
        <v>0</v>
      </c>
      <c r="BJ12" s="35">
        <f>SUM(IF('People_Inputs'!$E$11="MGMT",'Payroll'!BJ28,0),IF('People_Inputs'!$E$12="MGMT",'Payroll'!BJ48,0),IF('People_Inputs'!$E$13="MGMT",'Payroll'!BJ68,0),IF('People_Inputs'!$E$14="MGMT",'Payroll'!BJ88,0),IF('People_Inputs'!$E$15="MGMT",'Payroll'!BJ108,0),IF('People_Inputs'!$E$16="MGMT",'Payroll'!BJ128,0),IF('People_Inputs'!$E$17="MGMT",'Payroll'!BJ148,0),IF('People_Inputs'!$E$18="MGMT",'Payroll'!BJ168,0),IF('People_Inputs'!$E$19="MGMT",'Payroll'!BJ188,0),IF('People_Inputs'!$E$20="MGMT",'Payroll'!BJ208,0),IF('People_Inputs'!$E$21="MGMT",'Payroll'!BJ228,0),IF('People_Inputs'!$E$22="MGMT",'Payroll'!BJ248,0),IF('People_Inputs'!$E$23="MGMT",'Payroll'!BJ268,0),IF('People_Inputs'!$E$24="MGMT",'Payroll'!BJ288,0),IF('People_Inputs'!$E$25="MGMT",'Payroll'!BJ308,0),IF('People_Inputs'!$E$26="MGMT",'Payroll'!BJ328,0),IF('People_Inputs'!$E$27="MGMT",'Payroll'!BJ348,0),IF('People_Inputs'!$E$28="MGMT",'Payroll'!BJ368,0),IF('People_Inputs'!$E$29="MGMT",'Payroll'!BJ388,0),IF('People_Inputs'!$E$30="MGMT",'Payroll'!BJ408,0),IF('People_Inputs'!$E$31="MGMT",'Payroll'!BJ428,0),IF('People_Inputs'!$E$32="MGMT",'Payroll'!BJ448,0),IF('People_Inputs'!$E$33="MGMT",'Payroll'!BJ468,0),IF('People_Inputs'!$E$34="MGMT",'Payroll'!BJ488,0),IF('People_Inputs'!$E$35="MGMT",'Payroll'!BJ508,0),IF('People_Inputs'!$E$36="MGMT",'Payroll'!BJ528,0),IF('People_Inputs'!$E$37="MGMT",'Payroll'!BJ548,0),IF('People_Inputs'!$E$38="MGMT",'Payroll'!BJ568,0),IF('People_Inputs'!$E$39="MGMT",'Payroll'!BJ588,0),IF('People_Inputs'!$E$40="MGMT",'Payroll'!BJ608,0),IF('People_Inputs'!$E$41="MGMT",'Payroll'!BJ628,0),IF('People_Inputs'!$E$42="MGMT",'Payroll'!BJ648,0),IF('People_Inputs'!$E$43="MGMT",'Payroll'!BJ668,0),IF('People_Inputs'!$E$44="MGMT",'Payroll'!BJ688,0),IF('People_Inputs'!$E$45="MGMT",'Payroll'!BJ708,0),IF('People_Inputs'!$E$46="MGMT",'Payroll'!BJ728,0),IF('People_Inputs'!$E$47="MGMT",'Payroll'!BJ748,0),IF('People_Inputs'!$E$48="MGMT",'Payroll'!BJ768,0),IF('People_Inputs'!$E$49="MGMT",'Payroll'!BJ788,0),IF('People_Inputs'!$E$50="MGMT",'Payroll'!BJ808,0),IF('People_Inputs'!$E$51="MGMT",'Payroll'!BJ828,0),IF('People_Inputs'!$E$52="MGMT",'Payroll'!BJ848,0),IF('People_Inputs'!$E$53="MGMT",'Payroll'!BJ868,0),IF('People_Inputs'!$E$54="MGMT",'Payroll'!BJ888,0),IF('People_Inputs'!$E$55="MGMT",'Payroll'!BJ908,0),IF('People_Inputs'!$E$56="MGMT",'Payroll'!BJ928,0),IF('People_Inputs'!$E$57="MGMT",'Payroll'!BJ948,0),IF('People_Inputs'!$E$58="MGMT",'Payroll'!BJ968,0),IF('People_Inputs'!$E$59="MGMT",'Payroll'!BJ988,0),IF('People_Inputs'!$E$60="MGMT",'Payroll'!BJ1008,0),IF('People_Inputs'!$E$61="MGMT",'Payroll'!BJ1028,0),IF('People_Inputs'!$E$62="MGMT",'Payroll'!BJ1048,0),IF('People_Inputs'!$E$63="MGMT",'Payroll'!BJ1068,0),IF('People_Inputs'!$E$64="MGMT",'Payroll'!BJ1088,0),IF('People_Inputs'!$E$65="MGMT",'Payroll'!BJ1108,0),IF('People_Inputs'!$E$66="MGMT",'Payroll'!BJ1128,0),IF('People_Inputs'!$E$67="MGMT",'Payroll'!BJ1148,0),IF('People_Inputs'!$E$68="MGMT",'Payroll'!BJ1168,0),IF('People_Inputs'!$E$69="MGMT",'Payroll'!BJ1188,0),IF('People_Inputs'!$E$70="MGMT",'Payroll'!BJ1208,0))</f>
        <v>0</v>
      </c>
      <c r="BK12" s="35">
        <f>SUM(IF('People_Inputs'!$E$11="MGMT",'Payroll'!BK28,0),IF('People_Inputs'!$E$12="MGMT",'Payroll'!BK48,0),IF('People_Inputs'!$E$13="MGMT",'Payroll'!BK68,0),IF('People_Inputs'!$E$14="MGMT",'Payroll'!BK88,0),IF('People_Inputs'!$E$15="MGMT",'Payroll'!BK108,0),IF('People_Inputs'!$E$16="MGMT",'Payroll'!BK128,0),IF('People_Inputs'!$E$17="MGMT",'Payroll'!BK148,0),IF('People_Inputs'!$E$18="MGMT",'Payroll'!BK168,0),IF('People_Inputs'!$E$19="MGMT",'Payroll'!BK188,0),IF('People_Inputs'!$E$20="MGMT",'Payroll'!BK208,0),IF('People_Inputs'!$E$21="MGMT",'Payroll'!BK228,0),IF('People_Inputs'!$E$22="MGMT",'Payroll'!BK248,0),IF('People_Inputs'!$E$23="MGMT",'Payroll'!BK268,0),IF('People_Inputs'!$E$24="MGMT",'Payroll'!BK288,0),IF('People_Inputs'!$E$25="MGMT",'Payroll'!BK308,0),IF('People_Inputs'!$E$26="MGMT",'Payroll'!BK328,0),IF('People_Inputs'!$E$27="MGMT",'Payroll'!BK348,0),IF('People_Inputs'!$E$28="MGMT",'Payroll'!BK368,0),IF('People_Inputs'!$E$29="MGMT",'Payroll'!BK388,0),IF('People_Inputs'!$E$30="MGMT",'Payroll'!BK408,0),IF('People_Inputs'!$E$31="MGMT",'Payroll'!BK428,0),IF('People_Inputs'!$E$32="MGMT",'Payroll'!BK448,0),IF('People_Inputs'!$E$33="MGMT",'Payroll'!BK468,0),IF('People_Inputs'!$E$34="MGMT",'Payroll'!BK488,0),IF('People_Inputs'!$E$35="MGMT",'Payroll'!BK508,0),IF('People_Inputs'!$E$36="MGMT",'Payroll'!BK528,0),IF('People_Inputs'!$E$37="MGMT",'Payroll'!BK548,0),IF('People_Inputs'!$E$38="MGMT",'Payroll'!BK568,0),IF('People_Inputs'!$E$39="MGMT",'Payroll'!BK588,0),IF('People_Inputs'!$E$40="MGMT",'Payroll'!BK608,0),IF('People_Inputs'!$E$41="MGMT",'Payroll'!BK628,0),IF('People_Inputs'!$E$42="MGMT",'Payroll'!BK648,0),IF('People_Inputs'!$E$43="MGMT",'Payroll'!BK668,0),IF('People_Inputs'!$E$44="MGMT",'Payroll'!BK688,0),IF('People_Inputs'!$E$45="MGMT",'Payroll'!BK708,0),IF('People_Inputs'!$E$46="MGMT",'Payroll'!BK728,0),IF('People_Inputs'!$E$47="MGMT",'Payroll'!BK748,0),IF('People_Inputs'!$E$48="MGMT",'Payroll'!BK768,0),IF('People_Inputs'!$E$49="MGMT",'Payroll'!BK788,0),IF('People_Inputs'!$E$50="MGMT",'Payroll'!BK808,0),IF('People_Inputs'!$E$51="MGMT",'Payroll'!BK828,0),IF('People_Inputs'!$E$52="MGMT",'Payroll'!BK848,0),IF('People_Inputs'!$E$53="MGMT",'Payroll'!BK868,0),IF('People_Inputs'!$E$54="MGMT",'Payroll'!BK888,0),IF('People_Inputs'!$E$55="MGMT",'Payroll'!BK908,0),IF('People_Inputs'!$E$56="MGMT",'Payroll'!BK928,0),IF('People_Inputs'!$E$57="MGMT",'Payroll'!BK948,0),IF('People_Inputs'!$E$58="MGMT",'Payroll'!BK968,0),IF('People_Inputs'!$E$59="MGMT",'Payroll'!BK988,0),IF('People_Inputs'!$E$60="MGMT",'Payroll'!BK1008,0),IF('People_Inputs'!$E$61="MGMT",'Payroll'!BK1028,0),IF('People_Inputs'!$E$62="MGMT",'Payroll'!BK1048,0),IF('People_Inputs'!$E$63="MGMT",'Payroll'!BK1068,0),IF('People_Inputs'!$E$64="MGMT",'Payroll'!BK1088,0),IF('People_Inputs'!$E$65="MGMT",'Payroll'!BK1108,0),IF('People_Inputs'!$E$66="MGMT",'Payroll'!BK1128,0),IF('People_Inputs'!$E$67="MGMT",'Payroll'!BK1148,0),IF('People_Inputs'!$E$68="MGMT",'Payroll'!BK1168,0),IF('People_Inputs'!$E$69="MGMT",'Payroll'!BK1188,0),IF('People_Inputs'!$E$70="MGMT",'Payroll'!BK1208,0))</f>
        <v>0</v>
      </c>
      <c r="BL12" s="35">
        <f>SUM(IF('People_Inputs'!$E$11="MGMT",'Payroll'!BL28,0),IF('People_Inputs'!$E$12="MGMT",'Payroll'!BL48,0),IF('People_Inputs'!$E$13="MGMT",'Payroll'!BL68,0),IF('People_Inputs'!$E$14="MGMT",'Payroll'!BL88,0),IF('People_Inputs'!$E$15="MGMT",'Payroll'!BL108,0),IF('People_Inputs'!$E$16="MGMT",'Payroll'!BL128,0),IF('People_Inputs'!$E$17="MGMT",'Payroll'!BL148,0),IF('People_Inputs'!$E$18="MGMT",'Payroll'!BL168,0),IF('People_Inputs'!$E$19="MGMT",'Payroll'!BL188,0),IF('People_Inputs'!$E$20="MGMT",'Payroll'!BL208,0),IF('People_Inputs'!$E$21="MGMT",'Payroll'!BL228,0),IF('People_Inputs'!$E$22="MGMT",'Payroll'!BL248,0),IF('People_Inputs'!$E$23="MGMT",'Payroll'!BL268,0),IF('People_Inputs'!$E$24="MGMT",'Payroll'!BL288,0),IF('People_Inputs'!$E$25="MGMT",'Payroll'!BL308,0),IF('People_Inputs'!$E$26="MGMT",'Payroll'!BL328,0),IF('People_Inputs'!$E$27="MGMT",'Payroll'!BL348,0),IF('People_Inputs'!$E$28="MGMT",'Payroll'!BL368,0),IF('People_Inputs'!$E$29="MGMT",'Payroll'!BL388,0),IF('People_Inputs'!$E$30="MGMT",'Payroll'!BL408,0),IF('People_Inputs'!$E$31="MGMT",'Payroll'!BL428,0),IF('People_Inputs'!$E$32="MGMT",'Payroll'!BL448,0),IF('People_Inputs'!$E$33="MGMT",'Payroll'!BL468,0),IF('People_Inputs'!$E$34="MGMT",'Payroll'!BL488,0),IF('People_Inputs'!$E$35="MGMT",'Payroll'!BL508,0),IF('People_Inputs'!$E$36="MGMT",'Payroll'!BL528,0),IF('People_Inputs'!$E$37="MGMT",'Payroll'!BL548,0),IF('People_Inputs'!$E$38="MGMT",'Payroll'!BL568,0),IF('People_Inputs'!$E$39="MGMT",'Payroll'!BL588,0),IF('People_Inputs'!$E$40="MGMT",'Payroll'!BL608,0),IF('People_Inputs'!$E$41="MGMT",'Payroll'!BL628,0),IF('People_Inputs'!$E$42="MGMT",'Payroll'!BL648,0),IF('People_Inputs'!$E$43="MGMT",'Payroll'!BL668,0),IF('People_Inputs'!$E$44="MGMT",'Payroll'!BL688,0),IF('People_Inputs'!$E$45="MGMT",'Payroll'!BL708,0),IF('People_Inputs'!$E$46="MGMT",'Payroll'!BL728,0),IF('People_Inputs'!$E$47="MGMT",'Payroll'!BL748,0),IF('People_Inputs'!$E$48="MGMT",'Payroll'!BL768,0),IF('People_Inputs'!$E$49="MGMT",'Payroll'!BL788,0),IF('People_Inputs'!$E$50="MGMT",'Payroll'!BL808,0),IF('People_Inputs'!$E$51="MGMT",'Payroll'!BL828,0),IF('People_Inputs'!$E$52="MGMT",'Payroll'!BL848,0),IF('People_Inputs'!$E$53="MGMT",'Payroll'!BL868,0),IF('People_Inputs'!$E$54="MGMT",'Payroll'!BL888,0),IF('People_Inputs'!$E$55="MGMT",'Payroll'!BL908,0),IF('People_Inputs'!$E$56="MGMT",'Payroll'!BL928,0),IF('People_Inputs'!$E$57="MGMT",'Payroll'!BL948,0),IF('People_Inputs'!$E$58="MGMT",'Payroll'!BL968,0),IF('People_Inputs'!$E$59="MGMT",'Payroll'!BL988,0),IF('People_Inputs'!$E$60="MGMT",'Payroll'!BL1008,0),IF('People_Inputs'!$E$61="MGMT",'Payroll'!BL1028,0),IF('People_Inputs'!$E$62="MGMT",'Payroll'!BL1048,0),IF('People_Inputs'!$E$63="MGMT",'Payroll'!BL1068,0),IF('People_Inputs'!$E$64="MGMT",'Payroll'!BL1088,0),IF('People_Inputs'!$E$65="MGMT",'Payroll'!BL1108,0),IF('People_Inputs'!$E$66="MGMT",'Payroll'!BL1128,0),IF('People_Inputs'!$E$67="MGMT",'Payroll'!BL1148,0),IF('People_Inputs'!$E$68="MGMT",'Payroll'!BL1168,0),IF('People_Inputs'!$E$69="MGMT",'Payroll'!BL1188,0),IF('People_Inputs'!$E$70="MGMT",'Payroll'!BL1208,0))</f>
        <v>0</v>
      </c>
      <c r="BM12" s="35">
        <f>SUM(IF('People_Inputs'!$E$11="MGMT",'Payroll'!BM28,0),IF('People_Inputs'!$E$12="MGMT",'Payroll'!BM48,0),IF('People_Inputs'!$E$13="MGMT",'Payroll'!BM68,0),IF('People_Inputs'!$E$14="MGMT",'Payroll'!BM88,0),IF('People_Inputs'!$E$15="MGMT",'Payroll'!BM108,0),IF('People_Inputs'!$E$16="MGMT",'Payroll'!BM128,0),IF('People_Inputs'!$E$17="MGMT",'Payroll'!BM148,0),IF('People_Inputs'!$E$18="MGMT",'Payroll'!BM168,0),IF('People_Inputs'!$E$19="MGMT",'Payroll'!BM188,0),IF('People_Inputs'!$E$20="MGMT",'Payroll'!BM208,0),IF('People_Inputs'!$E$21="MGMT",'Payroll'!BM228,0),IF('People_Inputs'!$E$22="MGMT",'Payroll'!BM248,0),IF('People_Inputs'!$E$23="MGMT",'Payroll'!BM268,0),IF('People_Inputs'!$E$24="MGMT",'Payroll'!BM288,0),IF('People_Inputs'!$E$25="MGMT",'Payroll'!BM308,0),IF('People_Inputs'!$E$26="MGMT",'Payroll'!BM328,0),IF('People_Inputs'!$E$27="MGMT",'Payroll'!BM348,0),IF('People_Inputs'!$E$28="MGMT",'Payroll'!BM368,0),IF('People_Inputs'!$E$29="MGMT",'Payroll'!BM388,0),IF('People_Inputs'!$E$30="MGMT",'Payroll'!BM408,0),IF('People_Inputs'!$E$31="MGMT",'Payroll'!BM428,0),IF('People_Inputs'!$E$32="MGMT",'Payroll'!BM448,0),IF('People_Inputs'!$E$33="MGMT",'Payroll'!BM468,0),IF('People_Inputs'!$E$34="MGMT",'Payroll'!BM488,0),IF('People_Inputs'!$E$35="MGMT",'Payroll'!BM508,0),IF('People_Inputs'!$E$36="MGMT",'Payroll'!BM528,0),IF('People_Inputs'!$E$37="MGMT",'Payroll'!BM548,0),IF('People_Inputs'!$E$38="MGMT",'Payroll'!BM568,0),IF('People_Inputs'!$E$39="MGMT",'Payroll'!BM588,0),IF('People_Inputs'!$E$40="MGMT",'Payroll'!BM608,0),IF('People_Inputs'!$E$41="MGMT",'Payroll'!BM628,0),IF('People_Inputs'!$E$42="MGMT",'Payroll'!BM648,0),IF('People_Inputs'!$E$43="MGMT",'Payroll'!BM668,0),IF('People_Inputs'!$E$44="MGMT",'Payroll'!BM688,0),IF('People_Inputs'!$E$45="MGMT",'Payroll'!BM708,0),IF('People_Inputs'!$E$46="MGMT",'Payroll'!BM728,0),IF('People_Inputs'!$E$47="MGMT",'Payroll'!BM748,0),IF('People_Inputs'!$E$48="MGMT",'Payroll'!BM768,0),IF('People_Inputs'!$E$49="MGMT",'Payroll'!BM788,0),IF('People_Inputs'!$E$50="MGMT",'Payroll'!BM808,0),IF('People_Inputs'!$E$51="MGMT",'Payroll'!BM828,0),IF('People_Inputs'!$E$52="MGMT",'Payroll'!BM848,0),IF('People_Inputs'!$E$53="MGMT",'Payroll'!BM868,0),IF('People_Inputs'!$E$54="MGMT",'Payroll'!BM888,0),IF('People_Inputs'!$E$55="MGMT",'Payroll'!BM908,0),IF('People_Inputs'!$E$56="MGMT",'Payroll'!BM928,0),IF('People_Inputs'!$E$57="MGMT",'Payroll'!BM948,0),IF('People_Inputs'!$E$58="MGMT",'Payroll'!BM968,0),IF('People_Inputs'!$E$59="MGMT",'Payroll'!BM988,0),IF('People_Inputs'!$E$60="MGMT",'Payroll'!BM1008,0),IF('People_Inputs'!$E$61="MGMT",'Payroll'!BM1028,0),IF('People_Inputs'!$E$62="MGMT",'Payroll'!BM1048,0),IF('People_Inputs'!$E$63="MGMT",'Payroll'!BM1068,0),IF('People_Inputs'!$E$64="MGMT",'Payroll'!BM1088,0),IF('People_Inputs'!$E$65="MGMT",'Payroll'!BM1108,0),IF('People_Inputs'!$E$66="MGMT",'Payroll'!BM1128,0),IF('People_Inputs'!$E$67="MGMT",'Payroll'!BM1148,0),IF('People_Inputs'!$E$68="MGMT",'Payroll'!BM1168,0),IF('People_Inputs'!$E$69="MGMT",'Payroll'!BM1188,0),IF('People_Inputs'!$E$70="MGMT",'Payroll'!BM1208,0))</f>
        <v>0</v>
      </c>
      <c r="BN12" s="35">
        <f>SUM(IF('People_Inputs'!$E$11="MGMT",'Payroll'!BN28,0),IF('People_Inputs'!$E$12="MGMT",'Payroll'!BN48,0),IF('People_Inputs'!$E$13="MGMT",'Payroll'!BN68,0),IF('People_Inputs'!$E$14="MGMT",'Payroll'!BN88,0),IF('People_Inputs'!$E$15="MGMT",'Payroll'!BN108,0),IF('People_Inputs'!$E$16="MGMT",'Payroll'!BN128,0),IF('People_Inputs'!$E$17="MGMT",'Payroll'!BN148,0),IF('People_Inputs'!$E$18="MGMT",'Payroll'!BN168,0),IF('People_Inputs'!$E$19="MGMT",'Payroll'!BN188,0),IF('People_Inputs'!$E$20="MGMT",'Payroll'!BN208,0),IF('People_Inputs'!$E$21="MGMT",'Payroll'!BN228,0),IF('People_Inputs'!$E$22="MGMT",'Payroll'!BN248,0),IF('People_Inputs'!$E$23="MGMT",'Payroll'!BN268,0),IF('People_Inputs'!$E$24="MGMT",'Payroll'!BN288,0),IF('People_Inputs'!$E$25="MGMT",'Payroll'!BN308,0),IF('People_Inputs'!$E$26="MGMT",'Payroll'!BN328,0),IF('People_Inputs'!$E$27="MGMT",'Payroll'!BN348,0),IF('People_Inputs'!$E$28="MGMT",'Payroll'!BN368,0),IF('People_Inputs'!$E$29="MGMT",'Payroll'!BN388,0),IF('People_Inputs'!$E$30="MGMT",'Payroll'!BN408,0),IF('People_Inputs'!$E$31="MGMT",'Payroll'!BN428,0),IF('People_Inputs'!$E$32="MGMT",'Payroll'!BN448,0),IF('People_Inputs'!$E$33="MGMT",'Payroll'!BN468,0),IF('People_Inputs'!$E$34="MGMT",'Payroll'!BN488,0),IF('People_Inputs'!$E$35="MGMT",'Payroll'!BN508,0),IF('People_Inputs'!$E$36="MGMT",'Payroll'!BN528,0),IF('People_Inputs'!$E$37="MGMT",'Payroll'!BN548,0),IF('People_Inputs'!$E$38="MGMT",'Payroll'!BN568,0),IF('People_Inputs'!$E$39="MGMT",'Payroll'!BN588,0),IF('People_Inputs'!$E$40="MGMT",'Payroll'!BN608,0),IF('People_Inputs'!$E$41="MGMT",'Payroll'!BN628,0),IF('People_Inputs'!$E$42="MGMT",'Payroll'!BN648,0),IF('People_Inputs'!$E$43="MGMT",'Payroll'!BN668,0),IF('People_Inputs'!$E$44="MGMT",'Payroll'!BN688,0),IF('People_Inputs'!$E$45="MGMT",'Payroll'!BN708,0),IF('People_Inputs'!$E$46="MGMT",'Payroll'!BN728,0),IF('People_Inputs'!$E$47="MGMT",'Payroll'!BN748,0),IF('People_Inputs'!$E$48="MGMT",'Payroll'!BN768,0),IF('People_Inputs'!$E$49="MGMT",'Payroll'!BN788,0),IF('People_Inputs'!$E$50="MGMT",'Payroll'!BN808,0),IF('People_Inputs'!$E$51="MGMT",'Payroll'!BN828,0),IF('People_Inputs'!$E$52="MGMT",'Payroll'!BN848,0),IF('People_Inputs'!$E$53="MGMT",'Payroll'!BN868,0),IF('People_Inputs'!$E$54="MGMT",'Payroll'!BN888,0),IF('People_Inputs'!$E$55="MGMT",'Payroll'!BN908,0),IF('People_Inputs'!$E$56="MGMT",'Payroll'!BN928,0),IF('People_Inputs'!$E$57="MGMT",'Payroll'!BN948,0),IF('People_Inputs'!$E$58="MGMT",'Payroll'!BN968,0),IF('People_Inputs'!$E$59="MGMT",'Payroll'!BN988,0),IF('People_Inputs'!$E$60="MGMT",'Payroll'!BN1008,0),IF('People_Inputs'!$E$61="MGMT",'Payroll'!BN1028,0),IF('People_Inputs'!$E$62="MGMT",'Payroll'!BN1048,0),IF('People_Inputs'!$E$63="MGMT",'Payroll'!BN1068,0),IF('People_Inputs'!$E$64="MGMT",'Payroll'!BN1088,0),IF('People_Inputs'!$E$65="MGMT",'Payroll'!BN1108,0),IF('People_Inputs'!$E$66="MGMT",'Payroll'!BN1128,0),IF('People_Inputs'!$E$67="MGMT",'Payroll'!BN1148,0),IF('People_Inputs'!$E$68="MGMT",'Payroll'!BN1168,0),IF('People_Inputs'!$E$69="MGMT",'Payroll'!BN1188,0),IF('People_Inputs'!$E$70="MGMT",'Payroll'!BN1208,0))</f>
        <v>0</v>
      </c>
      <c r="BO12" s="35">
        <f>SUM(IF('People_Inputs'!$E$11="MGMT",'Payroll'!BO28,0),IF('People_Inputs'!$E$12="MGMT",'Payroll'!BO48,0),IF('People_Inputs'!$E$13="MGMT",'Payroll'!BO68,0),IF('People_Inputs'!$E$14="MGMT",'Payroll'!BO88,0),IF('People_Inputs'!$E$15="MGMT",'Payroll'!BO108,0),IF('People_Inputs'!$E$16="MGMT",'Payroll'!BO128,0),IF('People_Inputs'!$E$17="MGMT",'Payroll'!BO148,0),IF('People_Inputs'!$E$18="MGMT",'Payroll'!BO168,0),IF('People_Inputs'!$E$19="MGMT",'Payroll'!BO188,0),IF('People_Inputs'!$E$20="MGMT",'Payroll'!BO208,0),IF('People_Inputs'!$E$21="MGMT",'Payroll'!BO228,0),IF('People_Inputs'!$E$22="MGMT",'Payroll'!BO248,0),IF('People_Inputs'!$E$23="MGMT",'Payroll'!BO268,0),IF('People_Inputs'!$E$24="MGMT",'Payroll'!BO288,0),IF('People_Inputs'!$E$25="MGMT",'Payroll'!BO308,0),IF('People_Inputs'!$E$26="MGMT",'Payroll'!BO328,0),IF('People_Inputs'!$E$27="MGMT",'Payroll'!BO348,0),IF('People_Inputs'!$E$28="MGMT",'Payroll'!BO368,0),IF('People_Inputs'!$E$29="MGMT",'Payroll'!BO388,0),IF('People_Inputs'!$E$30="MGMT",'Payroll'!BO408,0),IF('People_Inputs'!$E$31="MGMT",'Payroll'!BO428,0),IF('People_Inputs'!$E$32="MGMT",'Payroll'!BO448,0),IF('People_Inputs'!$E$33="MGMT",'Payroll'!BO468,0),IF('People_Inputs'!$E$34="MGMT",'Payroll'!BO488,0),IF('People_Inputs'!$E$35="MGMT",'Payroll'!BO508,0),IF('People_Inputs'!$E$36="MGMT",'Payroll'!BO528,0),IF('People_Inputs'!$E$37="MGMT",'Payroll'!BO548,0),IF('People_Inputs'!$E$38="MGMT",'Payroll'!BO568,0),IF('People_Inputs'!$E$39="MGMT",'Payroll'!BO588,0),IF('People_Inputs'!$E$40="MGMT",'Payroll'!BO608,0),IF('People_Inputs'!$E$41="MGMT",'Payroll'!BO628,0),IF('People_Inputs'!$E$42="MGMT",'Payroll'!BO648,0),IF('People_Inputs'!$E$43="MGMT",'Payroll'!BO668,0),IF('People_Inputs'!$E$44="MGMT",'Payroll'!BO688,0),IF('People_Inputs'!$E$45="MGMT",'Payroll'!BO708,0),IF('People_Inputs'!$E$46="MGMT",'Payroll'!BO728,0),IF('People_Inputs'!$E$47="MGMT",'Payroll'!BO748,0),IF('People_Inputs'!$E$48="MGMT",'Payroll'!BO768,0),IF('People_Inputs'!$E$49="MGMT",'Payroll'!BO788,0),IF('People_Inputs'!$E$50="MGMT",'Payroll'!BO808,0),IF('People_Inputs'!$E$51="MGMT",'Payroll'!BO828,0),IF('People_Inputs'!$E$52="MGMT",'Payroll'!BO848,0),IF('People_Inputs'!$E$53="MGMT",'Payroll'!BO868,0),IF('People_Inputs'!$E$54="MGMT",'Payroll'!BO888,0),IF('People_Inputs'!$E$55="MGMT",'Payroll'!BO908,0),IF('People_Inputs'!$E$56="MGMT",'Payroll'!BO928,0),IF('People_Inputs'!$E$57="MGMT",'Payroll'!BO948,0),IF('People_Inputs'!$E$58="MGMT",'Payroll'!BO968,0),IF('People_Inputs'!$E$59="MGMT",'Payroll'!BO988,0),IF('People_Inputs'!$E$60="MGMT",'Payroll'!BO1008,0),IF('People_Inputs'!$E$61="MGMT",'Payroll'!BO1028,0),IF('People_Inputs'!$E$62="MGMT",'Payroll'!BO1048,0),IF('People_Inputs'!$E$63="MGMT",'Payroll'!BO1068,0),IF('People_Inputs'!$E$64="MGMT",'Payroll'!BO1088,0),IF('People_Inputs'!$E$65="MGMT",'Payroll'!BO1108,0),IF('People_Inputs'!$E$66="MGMT",'Payroll'!BO1128,0),IF('People_Inputs'!$E$67="MGMT",'Payroll'!BO1148,0),IF('People_Inputs'!$E$68="MGMT",'Payroll'!BO1168,0),IF('People_Inputs'!$E$69="MGMT",'Payroll'!BO1188,0),IF('People_Inputs'!$E$70="MGMT",'Payroll'!BO1208,0))</f>
        <v>0</v>
      </c>
    </row>
    <row r="13" ht="28" customHeight="1">
      <c r="A13" s="2" t="str">
        <v>MGMT.SOFTWARE</v>
      </c>
      <c r="B13" s="6" t="str">
        <v>Management (MGMT): employee software (Opex)</v>
      </c>
      <c r="C13" s="2" t="str">
        <v>EUR</v>
      </c>
      <c r="D13" s="2" t="str">
        <v>SUM</v>
      </c>
      <c r="E13" s="36">
        <f>SUM(H13:BO13)</f>
        <v>27000</v>
      </c>
      <c r="F13" s="6" t="str">
        <v>Software cost per FTE per month</v>
      </c>
      <c r="G13" s="2"/>
      <c r="H13" s="35">
        <f>SUM(IF('People_Inputs'!$E$11="MGMT",'Payroll'!H29,0),IF('People_Inputs'!$E$12="MGMT",'Payroll'!H49,0),IF('People_Inputs'!$E$13="MGMT",'Payroll'!H69,0),IF('People_Inputs'!$E$14="MGMT",'Payroll'!H89,0),IF('People_Inputs'!$E$15="MGMT",'Payroll'!H109,0),IF('People_Inputs'!$E$16="MGMT",'Payroll'!H129,0),IF('People_Inputs'!$E$17="MGMT",'Payroll'!H149,0),IF('People_Inputs'!$E$18="MGMT",'Payroll'!H169,0),IF('People_Inputs'!$E$19="MGMT",'Payroll'!H189,0),IF('People_Inputs'!$E$20="MGMT",'Payroll'!H209,0),IF('People_Inputs'!$E$21="MGMT",'Payroll'!H229,0),IF('People_Inputs'!$E$22="MGMT",'Payroll'!H249,0),IF('People_Inputs'!$E$23="MGMT",'Payroll'!H269,0),IF('People_Inputs'!$E$24="MGMT",'Payroll'!H289,0),IF('People_Inputs'!$E$25="MGMT",'Payroll'!H309,0),IF('People_Inputs'!$E$26="MGMT",'Payroll'!H329,0),IF('People_Inputs'!$E$27="MGMT",'Payroll'!H349,0),IF('People_Inputs'!$E$28="MGMT",'Payroll'!H369,0),IF('People_Inputs'!$E$29="MGMT",'Payroll'!H389,0),IF('People_Inputs'!$E$30="MGMT",'Payroll'!H409,0),IF('People_Inputs'!$E$31="MGMT",'Payroll'!H429,0),IF('People_Inputs'!$E$32="MGMT",'Payroll'!H449,0),IF('People_Inputs'!$E$33="MGMT",'Payroll'!H469,0),IF('People_Inputs'!$E$34="MGMT",'Payroll'!H489,0),IF('People_Inputs'!$E$35="MGMT",'Payroll'!H509,0),IF('People_Inputs'!$E$36="MGMT",'Payroll'!H529,0),IF('People_Inputs'!$E$37="MGMT",'Payroll'!H549,0),IF('People_Inputs'!$E$38="MGMT",'Payroll'!H569,0),IF('People_Inputs'!$E$39="MGMT",'Payroll'!H589,0),IF('People_Inputs'!$E$40="MGMT",'Payroll'!H609,0),IF('People_Inputs'!$E$41="MGMT",'Payroll'!H629,0),IF('People_Inputs'!$E$42="MGMT",'Payroll'!H649,0),IF('People_Inputs'!$E$43="MGMT",'Payroll'!H669,0),IF('People_Inputs'!$E$44="MGMT",'Payroll'!H689,0),IF('People_Inputs'!$E$45="MGMT",'Payroll'!H709,0),IF('People_Inputs'!$E$46="MGMT",'Payroll'!H729,0),IF('People_Inputs'!$E$47="MGMT",'Payroll'!H749,0),IF('People_Inputs'!$E$48="MGMT",'Payroll'!H769,0),IF('People_Inputs'!$E$49="MGMT",'Payroll'!H789,0),IF('People_Inputs'!$E$50="MGMT",'Payroll'!H809,0),IF('People_Inputs'!$E$51="MGMT",'Payroll'!H829,0),IF('People_Inputs'!$E$52="MGMT",'Payroll'!H849,0),IF('People_Inputs'!$E$53="MGMT",'Payroll'!H869,0),IF('People_Inputs'!$E$54="MGMT",'Payroll'!H889,0),IF('People_Inputs'!$E$55="MGMT",'Payroll'!H909,0),IF('People_Inputs'!$E$56="MGMT",'Payroll'!H929,0),IF('People_Inputs'!$E$57="MGMT",'Payroll'!H949,0),IF('People_Inputs'!$E$58="MGMT",'Payroll'!H969,0),IF('People_Inputs'!$E$59="MGMT",'Payroll'!H989,0),IF('People_Inputs'!$E$60="MGMT",'Payroll'!H1009,0),IF('People_Inputs'!$E$61="MGMT",'Payroll'!H1029,0),IF('People_Inputs'!$E$62="MGMT",'Payroll'!H1049,0),IF('People_Inputs'!$E$63="MGMT",'Payroll'!H1069,0),IF('People_Inputs'!$E$64="MGMT",'Payroll'!H1089,0),IF('People_Inputs'!$E$65="MGMT",'Payroll'!H1109,0),IF('People_Inputs'!$E$66="MGMT",'Payroll'!H1129,0),IF('People_Inputs'!$E$67="MGMT",'Payroll'!H1149,0),IF('People_Inputs'!$E$68="MGMT",'Payroll'!H1169,0),IF('People_Inputs'!$E$69="MGMT",'Payroll'!H1189,0),IF('People_Inputs'!$E$70="MGMT",'Payroll'!H1209,0))</f>
        <v>450</v>
      </c>
      <c r="I13" s="35">
        <f>SUM(IF('People_Inputs'!$E$11="MGMT",'Payroll'!I29,0),IF('People_Inputs'!$E$12="MGMT",'Payroll'!I49,0),IF('People_Inputs'!$E$13="MGMT",'Payroll'!I69,0),IF('People_Inputs'!$E$14="MGMT",'Payroll'!I89,0),IF('People_Inputs'!$E$15="MGMT",'Payroll'!I109,0),IF('People_Inputs'!$E$16="MGMT",'Payroll'!I129,0),IF('People_Inputs'!$E$17="MGMT",'Payroll'!I149,0),IF('People_Inputs'!$E$18="MGMT",'Payroll'!I169,0),IF('People_Inputs'!$E$19="MGMT",'Payroll'!I189,0),IF('People_Inputs'!$E$20="MGMT",'Payroll'!I209,0),IF('People_Inputs'!$E$21="MGMT",'Payroll'!I229,0),IF('People_Inputs'!$E$22="MGMT",'Payroll'!I249,0),IF('People_Inputs'!$E$23="MGMT",'Payroll'!I269,0),IF('People_Inputs'!$E$24="MGMT",'Payroll'!I289,0),IF('People_Inputs'!$E$25="MGMT",'Payroll'!I309,0),IF('People_Inputs'!$E$26="MGMT",'Payroll'!I329,0),IF('People_Inputs'!$E$27="MGMT",'Payroll'!I349,0),IF('People_Inputs'!$E$28="MGMT",'Payroll'!I369,0),IF('People_Inputs'!$E$29="MGMT",'Payroll'!I389,0),IF('People_Inputs'!$E$30="MGMT",'Payroll'!I409,0),IF('People_Inputs'!$E$31="MGMT",'Payroll'!I429,0),IF('People_Inputs'!$E$32="MGMT",'Payroll'!I449,0),IF('People_Inputs'!$E$33="MGMT",'Payroll'!I469,0),IF('People_Inputs'!$E$34="MGMT",'Payroll'!I489,0),IF('People_Inputs'!$E$35="MGMT",'Payroll'!I509,0),IF('People_Inputs'!$E$36="MGMT",'Payroll'!I529,0),IF('People_Inputs'!$E$37="MGMT",'Payroll'!I549,0),IF('People_Inputs'!$E$38="MGMT",'Payroll'!I569,0),IF('People_Inputs'!$E$39="MGMT",'Payroll'!I589,0),IF('People_Inputs'!$E$40="MGMT",'Payroll'!I609,0),IF('People_Inputs'!$E$41="MGMT",'Payroll'!I629,0),IF('People_Inputs'!$E$42="MGMT",'Payroll'!I649,0),IF('People_Inputs'!$E$43="MGMT",'Payroll'!I669,0),IF('People_Inputs'!$E$44="MGMT",'Payroll'!I689,0),IF('People_Inputs'!$E$45="MGMT",'Payroll'!I709,0),IF('People_Inputs'!$E$46="MGMT",'Payroll'!I729,0),IF('People_Inputs'!$E$47="MGMT",'Payroll'!I749,0),IF('People_Inputs'!$E$48="MGMT",'Payroll'!I769,0),IF('People_Inputs'!$E$49="MGMT",'Payroll'!I789,0),IF('People_Inputs'!$E$50="MGMT",'Payroll'!I809,0),IF('People_Inputs'!$E$51="MGMT",'Payroll'!I829,0),IF('People_Inputs'!$E$52="MGMT",'Payroll'!I849,0),IF('People_Inputs'!$E$53="MGMT",'Payroll'!I869,0),IF('People_Inputs'!$E$54="MGMT",'Payroll'!I889,0),IF('People_Inputs'!$E$55="MGMT",'Payroll'!I909,0),IF('People_Inputs'!$E$56="MGMT",'Payroll'!I929,0),IF('People_Inputs'!$E$57="MGMT",'Payroll'!I949,0),IF('People_Inputs'!$E$58="MGMT",'Payroll'!I969,0),IF('People_Inputs'!$E$59="MGMT",'Payroll'!I989,0),IF('People_Inputs'!$E$60="MGMT",'Payroll'!I1009,0),IF('People_Inputs'!$E$61="MGMT",'Payroll'!I1029,0),IF('People_Inputs'!$E$62="MGMT",'Payroll'!I1049,0),IF('People_Inputs'!$E$63="MGMT",'Payroll'!I1069,0),IF('People_Inputs'!$E$64="MGMT",'Payroll'!I1089,0),IF('People_Inputs'!$E$65="MGMT",'Payroll'!I1109,0),IF('People_Inputs'!$E$66="MGMT",'Payroll'!I1129,0),IF('People_Inputs'!$E$67="MGMT",'Payroll'!I1149,0),IF('People_Inputs'!$E$68="MGMT",'Payroll'!I1169,0),IF('People_Inputs'!$E$69="MGMT",'Payroll'!I1189,0),IF('People_Inputs'!$E$70="MGMT",'Payroll'!I1209,0))</f>
        <v>450</v>
      </c>
      <c r="J13" s="35">
        <f>SUM(IF('People_Inputs'!$E$11="MGMT",'Payroll'!J29,0),IF('People_Inputs'!$E$12="MGMT",'Payroll'!J49,0),IF('People_Inputs'!$E$13="MGMT",'Payroll'!J69,0),IF('People_Inputs'!$E$14="MGMT",'Payroll'!J89,0),IF('People_Inputs'!$E$15="MGMT",'Payroll'!J109,0),IF('People_Inputs'!$E$16="MGMT",'Payroll'!J129,0),IF('People_Inputs'!$E$17="MGMT",'Payroll'!J149,0),IF('People_Inputs'!$E$18="MGMT",'Payroll'!J169,0),IF('People_Inputs'!$E$19="MGMT",'Payroll'!J189,0),IF('People_Inputs'!$E$20="MGMT",'Payroll'!J209,0),IF('People_Inputs'!$E$21="MGMT",'Payroll'!J229,0),IF('People_Inputs'!$E$22="MGMT",'Payroll'!J249,0),IF('People_Inputs'!$E$23="MGMT",'Payroll'!J269,0),IF('People_Inputs'!$E$24="MGMT",'Payroll'!J289,0),IF('People_Inputs'!$E$25="MGMT",'Payroll'!J309,0),IF('People_Inputs'!$E$26="MGMT",'Payroll'!J329,0),IF('People_Inputs'!$E$27="MGMT",'Payroll'!J349,0),IF('People_Inputs'!$E$28="MGMT",'Payroll'!J369,0),IF('People_Inputs'!$E$29="MGMT",'Payroll'!J389,0),IF('People_Inputs'!$E$30="MGMT",'Payroll'!J409,0),IF('People_Inputs'!$E$31="MGMT",'Payroll'!J429,0),IF('People_Inputs'!$E$32="MGMT",'Payroll'!J449,0),IF('People_Inputs'!$E$33="MGMT",'Payroll'!J469,0),IF('People_Inputs'!$E$34="MGMT",'Payroll'!J489,0),IF('People_Inputs'!$E$35="MGMT",'Payroll'!J509,0),IF('People_Inputs'!$E$36="MGMT",'Payroll'!J529,0),IF('People_Inputs'!$E$37="MGMT",'Payroll'!J549,0),IF('People_Inputs'!$E$38="MGMT",'Payroll'!J569,0),IF('People_Inputs'!$E$39="MGMT",'Payroll'!J589,0),IF('People_Inputs'!$E$40="MGMT",'Payroll'!J609,0),IF('People_Inputs'!$E$41="MGMT",'Payroll'!J629,0),IF('People_Inputs'!$E$42="MGMT",'Payroll'!J649,0),IF('People_Inputs'!$E$43="MGMT",'Payroll'!J669,0),IF('People_Inputs'!$E$44="MGMT",'Payroll'!J689,0),IF('People_Inputs'!$E$45="MGMT",'Payroll'!J709,0),IF('People_Inputs'!$E$46="MGMT",'Payroll'!J729,0),IF('People_Inputs'!$E$47="MGMT",'Payroll'!J749,0),IF('People_Inputs'!$E$48="MGMT",'Payroll'!J769,0),IF('People_Inputs'!$E$49="MGMT",'Payroll'!J789,0),IF('People_Inputs'!$E$50="MGMT",'Payroll'!J809,0),IF('People_Inputs'!$E$51="MGMT",'Payroll'!J829,0),IF('People_Inputs'!$E$52="MGMT",'Payroll'!J849,0),IF('People_Inputs'!$E$53="MGMT",'Payroll'!J869,0),IF('People_Inputs'!$E$54="MGMT",'Payroll'!J889,0),IF('People_Inputs'!$E$55="MGMT",'Payroll'!J909,0),IF('People_Inputs'!$E$56="MGMT",'Payroll'!J929,0),IF('People_Inputs'!$E$57="MGMT",'Payroll'!J949,0),IF('People_Inputs'!$E$58="MGMT",'Payroll'!J969,0),IF('People_Inputs'!$E$59="MGMT",'Payroll'!J989,0),IF('People_Inputs'!$E$60="MGMT",'Payroll'!J1009,0),IF('People_Inputs'!$E$61="MGMT",'Payroll'!J1029,0),IF('People_Inputs'!$E$62="MGMT",'Payroll'!J1049,0),IF('People_Inputs'!$E$63="MGMT",'Payroll'!J1069,0),IF('People_Inputs'!$E$64="MGMT",'Payroll'!J1089,0),IF('People_Inputs'!$E$65="MGMT",'Payroll'!J1109,0),IF('People_Inputs'!$E$66="MGMT",'Payroll'!J1129,0),IF('People_Inputs'!$E$67="MGMT",'Payroll'!J1149,0),IF('People_Inputs'!$E$68="MGMT",'Payroll'!J1169,0),IF('People_Inputs'!$E$69="MGMT",'Payroll'!J1189,0),IF('People_Inputs'!$E$70="MGMT",'Payroll'!J1209,0))</f>
        <v>450</v>
      </c>
      <c r="K13" s="35">
        <f>SUM(IF('People_Inputs'!$E$11="MGMT",'Payroll'!K29,0),IF('People_Inputs'!$E$12="MGMT",'Payroll'!K49,0),IF('People_Inputs'!$E$13="MGMT",'Payroll'!K69,0),IF('People_Inputs'!$E$14="MGMT",'Payroll'!K89,0),IF('People_Inputs'!$E$15="MGMT",'Payroll'!K109,0),IF('People_Inputs'!$E$16="MGMT",'Payroll'!K129,0),IF('People_Inputs'!$E$17="MGMT",'Payroll'!K149,0),IF('People_Inputs'!$E$18="MGMT",'Payroll'!K169,0),IF('People_Inputs'!$E$19="MGMT",'Payroll'!K189,0),IF('People_Inputs'!$E$20="MGMT",'Payroll'!K209,0),IF('People_Inputs'!$E$21="MGMT",'Payroll'!K229,0),IF('People_Inputs'!$E$22="MGMT",'Payroll'!K249,0),IF('People_Inputs'!$E$23="MGMT",'Payroll'!K269,0),IF('People_Inputs'!$E$24="MGMT",'Payroll'!K289,0),IF('People_Inputs'!$E$25="MGMT",'Payroll'!K309,0),IF('People_Inputs'!$E$26="MGMT",'Payroll'!K329,0),IF('People_Inputs'!$E$27="MGMT",'Payroll'!K349,0),IF('People_Inputs'!$E$28="MGMT",'Payroll'!K369,0),IF('People_Inputs'!$E$29="MGMT",'Payroll'!K389,0),IF('People_Inputs'!$E$30="MGMT",'Payroll'!K409,0),IF('People_Inputs'!$E$31="MGMT",'Payroll'!K429,0),IF('People_Inputs'!$E$32="MGMT",'Payroll'!K449,0),IF('People_Inputs'!$E$33="MGMT",'Payroll'!K469,0),IF('People_Inputs'!$E$34="MGMT",'Payroll'!K489,0),IF('People_Inputs'!$E$35="MGMT",'Payroll'!K509,0),IF('People_Inputs'!$E$36="MGMT",'Payroll'!K529,0),IF('People_Inputs'!$E$37="MGMT",'Payroll'!K549,0),IF('People_Inputs'!$E$38="MGMT",'Payroll'!K569,0),IF('People_Inputs'!$E$39="MGMT",'Payroll'!K589,0),IF('People_Inputs'!$E$40="MGMT",'Payroll'!K609,0),IF('People_Inputs'!$E$41="MGMT",'Payroll'!K629,0),IF('People_Inputs'!$E$42="MGMT",'Payroll'!K649,0),IF('People_Inputs'!$E$43="MGMT",'Payroll'!K669,0),IF('People_Inputs'!$E$44="MGMT",'Payroll'!K689,0),IF('People_Inputs'!$E$45="MGMT",'Payroll'!K709,0),IF('People_Inputs'!$E$46="MGMT",'Payroll'!K729,0),IF('People_Inputs'!$E$47="MGMT",'Payroll'!K749,0),IF('People_Inputs'!$E$48="MGMT",'Payroll'!K769,0),IF('People_Inputs'!$E$49="MGMT",'Payroll'!K789,0),IF('People_Inputs'!$E$50="MGMT",'Payroll'!K809,0),IF('People_Inputs'!$E$51="MGMT",'Payroll'!K829,0),IF('People_Inputs'!$E$52="MGMT",'Payroll'!K849,0),IF('People_Inputs'!$E$53="MGMT",'Payroll'!K869,0),IF('People_Inputs'!$E$54="MGMT",'Payroll'!K889,0),IF('People_Inputs'!$E$55="MGMT",'Payroll'!K909,0),IF('People_Inputs'!$E$56="MGMT",'Payroll'!K929,0),IF('People_Inputs'!$E$57="MGMT",'Payroll'!K949,0),IF('People_Inputs'!$E$58="MGMT",'Payroll'!K969,0),IF('People_Inputs'!$E$59="MGMT",'Payroll'!K989,0),IF('People_Inputs'!$E$60="MGMT",'Payroll'!K1009,0),IF('People_Inputs'!$E$61="MGMT",'Payroll'!K1029,0),IF('People_Inputs'!$E$62="MGMT",'Payroll'!K1049,0),IF('People_Inputs'!$E$63="MGMT",'Payroll'!K1069,0),IF('People_Inputs'!$E$64="MGMT",'Payroll'!K1089,0),IF('People_Inputs'!$E$65="MGMT",'Payroll'!K1109,0),IF('People_Inputs'!$E$66="MGMT",'Payroll'!K1129,0),IF('People_Inputs'!$E$67="MGMT",'Payroll'!K1149,0),IF('People_Inputs'!$E$68="MGMT",'Payroll'!K1169,0),IF('People_Inputs'!$E$69="MGMT",'Payroll'!K1189,0),IF('People_Inputs'!$E$70="MGMT",'Payroll'!K1209,0))</f>
        <v>450</v>
      </c>
      <c r="L13" s="35">
        <f>SUM(IF('People_Inputs'!$E$11="MGMT",'Payroll'!L29,0),IF('People_Inputs'!$E$12="MGMT",'Payroll'!L49,0),IF('People_Inputs'!$E$13="MGMT",'Payroll'!L69,0),IF('People_Inputs'!$E$14="MGMT",'Payroll'!L89,0),IF('People_Inputs'!$E$15="MGMT",'Payroll'!L109,0),IF('People_Inputs'!$E$16="MGMT",'Payroll'!L129,0),IF('People_Inputs'!$E$17="MGMT",'Payroll'!L149,0),IF('People_Inputs'!$E$18="MGMT",'Payroll'!L169,0),IF('People_Inputs'!$E$19="MGMT",'Payroll'!L189,0),IF('People_Inputs'!$E$20="MGMT",'Payroll'!L209,0),IF('People_Inputs'!$E$21="MGMT",'Payroll'!L229,0),IF('People_Inputs'!$E$22="MGMT",'Payroll'!L249,0),IF('People_Inputs'!$E$23="MGMT",'Payroll'!L269,0),IF('People_Inputs'!$E$24="MGMT",'Payroll'!L289,0),IF('People_Inputs'!$E$25="MGMT",'Payroll'!L309,0),IF('People_Inputs'!$E$26="MGMT",'Payroll'!L329,0),IF('People_Inputs'!$E$27="MGMT",'Payroll'!L349,0),IF('People_Inputs'!$E$28="MGMT",'Payroll'!L369,0),IF('People_Inputs'!$E$29="MGMT",'Payroll'!L389,0),IF('People_Inputs'!$E$30="MGMT",'Payroll'!L409,0),IF('People_Inputs'!$E$31="MGMT",'Payroll'!L429,0),IF('People_Inputs'!$E$32="MGMT",'Payroll'!L449,0),IF('People_Inputs'!$E$33="MGMT",'Payroll'!L469,0),IF('People_Inputs'!$E$34="MGMT",'Payroll'!L489,0),IF('People_Inputs'!$E$35="MGMT",'Payroll'!L509,0),IF('People_Inputs'!$E$36="MGMT",'Payroll'!L529,0),IF('People_Inputs'!$E$37="MGMT",'Payroll'!L549,0),IF('People_Inputs'!$E$38="MGMT",'Payroll'!L569,0),IF('People_Inputs'!$E$39="MGMT",'Payroll'!L589,0),IF('People_Inputs'!$E$40="MGMT",'Payroll'!L609,0),IF('People_Inputs'!$E$41="MGMT",'Payroll'!L629,0),IF('People_Inputs'!$E$42="MGMT",'Payroll'!L649,0),IF('People_Inputs'!$E$43="MGMT",'Payroll'!L669,0),IF('People_Inputs'!$E$44="MGMT",'Payroll'!L689,0),IF('People_Inputs'!$E$45="MGMT",'Payroll'!L709,0),IF('People_Inputs'!$E$46="MGMT",'Payroll'!L729,0),IF('People_Inputs'!$E$47="MGMT",'Payroll'!L749,0),IF('People_Inputs'!$E$48="MGMT",'Payroll'!L769,0),IF('People_Inputs'!$E$49="MGMT",'Payroll'!L789,0),IF('People_Inputs'!$E$50="MGMT",'Payroll'!L809,0),IF('People_Inputs'!$E$51="MGMT",'Payroll'!L829,0),IF('People_Inputs'!$E$52="MGMT",'Payroll'!L849,0),IF('People_Inputs'!$E$53="MGMT",'Payroll'!L869,0),IF('People_Inputs'!$E$54="MGMT",'Payroll'!L889,0),IF('People_Inputs'!$E$55="MGMT",'Payroll'!L909,0),IF('People_Inputs'!$E$56="MGMT",'Payroll'!L929,0),IF('People_Inputs'!$E$57="MGMT",'Payroll'!L949,0),IF('People_Inputs'!$E$58="MGMT",'Payroll'!L969,0),IF('People_Inputs'!$E$59="MGMT",'Payroll'!L989,0),IF('People_Inputs'!$E$60="MGMT",'Payroll'!L1009,0),IF('People_Inputs'!$E$61="MGMT",'Payroll'!L1029,0),IF('People_Inputs'!$E$62="MGMT",'Payroll'!L1049,0),IF('People_Inputs'!$E$63="MGMT",'Payroll'!L1069,0),IF('People_Inputs'!$E$64="MGMT",'Payroll'!L1089,0),IF('People_Inputs'!$E$65="MGMT",'Payroll'!L1109,0),IF('People_Inputs'!$E$66="MGMT",'Payroll'!L1129,0),IF('People_Inputs'!$E$67="MGMT",'Payroll'!L1149,0),IF('People_Inputs'!$E$68="MGMT",'Payroll'!L1169,0),IF('People_Inputs'!$E$69="MGMT",'Payroll'!L1189,0),IF('People_Inputs'!$E$70="MGMT",'Payroll'!L1209,0))</f>
        <v>450</v>
      </c>
      <c r="M13" s="35">
        <f>SUM(IF('People_Inputs'!$E$11="MGMT",'Payroll'!M29,0),IF('People_Inputs'!$E$12="MGMT",'Payroll'!M49,0),IF('People_Inputs'!$E$13="MGMT",'Payroll'!M69,0),IF('People_Inputs'!$E$14="MGMT",'Payroll'!M89,0),IF('People_Inputs'!$E$15="MGMT",'Payroll'!M109,0),IF('People_Inputs'!$E$16="MGMT",'Payroll'!M129,0),IF('People_Inputs'!$E$17="MGMT",'Payroll'!M149,0),IF('People_Inputs'!$E$18="MGMT",'Payroll'!M169,0),IF('People_Inputs'!$E$19="MGMT",'Payroll'!M189,0),IF('People_Inputs'!$E$20="MGMT",'Payroll'!M209,0),IF('People_Inputs'!$E$21="MGMT",'Payroll'!M229,0),IF('People_Inputs'!$E$22="MGMT",'Payroll'!M249,0),IF('People_Inputs'!$E$23="MGMT",'Payroll'!M269,0),IF('People_Inputs'!$E$24="MGMT",'Payroll'!M289,0),IF('People_Inputs'!$E$25="MGMT",'Payroll'!M309,0),IF('People_Inputs'!$E$26="MGMT",'Payroll'!M329,0),IF('People_Inputs'!$E$27="MGMT",'Payroll'!M349,0),IF('People_Inputs'!$E$28="MGMT",'Payroll'!M369,0),IF('People_Inputs'!$E$29="MGMT",'Payroll'!M389,0),IF('People_Inputs'!$E$30="MGMT",'Payroll'!M409,0),IF('People_Inputs'!$E$31="MGMT",'Payroll'!M429,0),IF('People_Inputs'!$E$32="MGMT",'Payroll'!M449,0),IF('People_Inputs'!$E$33="MGMT",'Payroll'!M469,0),IF('People_Inputs'!$E$34="MGMT",'Payroll'!M489,0),IF('People_Inputs'!$E$35="MGMT",'Payroll'!M509,0),IF('People_Inputs'!$E$36="MGMT",'Payroll'!M529,0),IF('People_Inputs'!$E$37="MGMT",'Payroll'!M549,0),IF('People_Inputs'!$E$38="MGMT",'Payroll'!M569,0),IF('People_Inputs'!$E$39="MGMT",'Payroll'!M589,0),IF('People_Inputs'!$E$40="MGMT",'Payroll'!M609,0),IF('People_Inputs'!$E$41="MGMT",'Payroll'!M629,0),IF('People_Inputs'!$E$42="MGMT",'Payroll'!M649,0),IF('People_Inputs'!$E$43="MGMT",'Payroll'!M669,0),IF('People_Inputs'!$E$44="MGMT",'Payroll'!M689,0),IF('People_Inputs'!$E$45="MGMT",'Payroll'!M709,0),IF('People_Inputs'!$E$46="MGMT",'Payroll'!M729,0),IF('People_Inputs'!$E$47="MGMT",'Payroll'!M749,0),IF('People_Inputs'!$E$48="MGMT",'Payroll'!M769,0),IF('People_Inputs'!$E$49="MGMT",'Payroll'!M789,0),IF('People_Inputs'!$E$50="MGMT",'Payroll'!M809,0),IF('People_Inputs'!$E$51="MGMT",'Payroll'!M829,0),IF('People_Inputs'!$E$52="MGMT",'Payroll'!M849,0),IF('People_Inputs'!$E$53="MGMT",'Payroll'!M869,0),IF('People_Inputs'!$E$54="MGMT",'Payroll'!M889,0),IF('People_Inputs'!$E$55="MGMT",'Payroll'!M909,0),IF('People_Inputs'!$E$56="MGMT",'Payroll'!M929,0),IF('People_Inputs'!$E$57="MGMT",'Payroll'!M949,0),IF('People_Inputs'!$E$58="MGMT",'Payroll'!M969,0),IF('People_Inputs'!$E$59="MGMT",'Payroll'!M989,0),IF('People_Inputs'!$E$60="MGMT",'Payroll'!M1009,0),IF('People_Inputs'!$E$61="MGMT",'Payroll'!M1029,0),IF('People_Inputs'!$E$62="MGMT",'Payroll'!M1049,0),IF('People_Inputs'!$E$63="MGMT",'Payroll'!M1069,0),IF('People_Inputs'!$E$64="MGMT",'Payroll'!M1089,0),IF('People_Inputs'!$E$65="MGMT",'Payroll'!M1109,0),IF('People_Inputs'!$E$66="MGMT",'Payroll'!M1129,0),IF('People_Inputs'!$E$67="MGMT",'Payroll'!M1149,0),IF('People_Inputs'!$E$68="MGMT",'Payroll'!M1169,0),IF('People_Inputs'!$E$69="MGMT",'Payroll'!M1189,0),IF('People_Inputs'!$E$70="MGMT",'Payroll'!M1209,0))</f>
        <v>450</v>
      </c>
      <c r="N13" s="35">
        <f>SUM(IF('People_Inputs'!$E$11="MGMT",'Payroll'!N29,0),IF('People_Inputs'!$E$12="MGMT",'Payroll'!N49,0),IF('People_Inputs'!$E$13="MGMT",'Payroll'!N69,0),IF('People_Inputs'!$E$14="MGMT",'Payroll'!N89,0),IF('People_Inputs'!$E$15="MGMT",'Payroll'!N109,0),IF('People_Inputs'!$E$16="MGMT",'Payroll'!N129,0),IF('People_Inputs'!$E$17="MGMT",'Payroll'!N149,0),IF('People_Inputs'!$E$18="MGMT",'Payroll'!N169,0),IF('People_Inputs'!$E$19="MGMT",'Payroll'!N189,0),IF('People_Inputs'!$E$20="MGMT",'Payroll'!N209,0),IF('People_Inputs'!$E$21="MGMT",'Payroll'!N229,0),IF('People_Inputs'!$E$22="MGMT",'Payroll'!N249,0),IF('People_Inputs'!$E$23="MGMT",'Payroll'!N269,0),IF('People_Inputs'!$E$24="MGMT",'Payroll'!N289,0),IF('People_Inputs'!$E$25="MGMT",'Payroll'!N309,0),IF('People_Inputs'!$E$26="MGMT",'Payroll'!N329,0),IF('People_Inputs'!$E$27="MGMT",'Payroll'!N349,0),IF('People_Inputs'!$E$28="MGMT",'Payroll'!N369,0),IF('People_Inputs'!$E$29="MGMT",'Payroll'!N389,0),IF('People_Inputs'!$E$30="MGMT",'Payroll'!N409,0),IF('People_Inputs'!$E$31="MGMT",'Payroll'!N429,0),IF('People_Inputs'!$E$32="MGMT",'Payroll'!N449,0),IF('People_Inputs'!$E$33="MGMT",'Payroll'!N469,0),IF('People_Inputs'!$E$34="MGMT",'Payroll'!N489,0),IF('People_Inputs'!$E$35="MGMT",'Payroll'!N509,0),IF('People_Inputs'!$E$36="MGMT",'Payroll'!N529,0),IF('People_Inputs'!$E$37="MGMT",'Payroll'!N549,0),IF('People_Inputs'!$E$38="MGMT",'Payroll'!N569,0),IF('People_Inputs'!$E$39="MGMT",'Payroll'!N589,0),IF('People_Inputs'!$E$40="MGMT",'Payroll'!N609,0),IF('People_Inputs'!$E$41="MGMT",'Payroll'!N629,0),IF('People_Inputs'!$E$42="MGMT",'Payroll'!N649,0),IF('People_Inputs'!$E$43="MGMT",'Payroll'!N669,0),IF('People_Inputs'!$E$44="MGMT",'Payroll'!N689,0),IF('People_Inputs'!$E$45="MGMT",'Payroll'!N709,0),IF('People_Inputs'!$E$46="MGMT",'Payroll'!N729,0),IF('People_Inputs'!$E$47="MGMT",'Payroll'!N749,0),IF('People_Inputs'!$E$48="MGMT",'Payroll'!N769,0),IF('People_Inputs'!$E$49="MGMT",'Payroll'!N789,0),IF('People_Inputs'!$E$50="MGMT",'Payroll'!N809,0),IF('People_Inputs'!$E$51="MGMT",'Payroll'!N829,0),IF('People_Inputs'!$E$52="MGMT",'Payroll'!N849,0),IF('People_Inputs'!$E$53="MGMT",'Payroll'!N869,0),IF('People_Inputs'!$E$54="MGMT",'Payroll'!N889,0),IF('People_Inputs'!$E$55="MGMT",'Payroll'!N909,0),IF('People_Inputs'!$E$56="MGMT",'Payroll'!N929,0),IF('People_Inputs'!$E$57="MGMT",'Payroll'!N949,0),IF('People_Inputs'!$E$58="MGMT",'Payroll'!N969,0),IF('People_Inputs'!$E$59="MGMT",'Payroll'!N989,0),IF('People_Inputs'!$E$60="MGMT",'Payroll'!N1009,0),IF('People_Inputs'!$E$61="MGMT",'Payroll'!N1029,0),IF('People_Inputs'!$E$62="MGMT",'Payroll'!N1049,0),IF('People_Inputs'!$E$63="MGMT",'Payroll'!N1069,0),IF('People_Inputs'!$E$64="MGMT",'Payroll'!N1089,0),IF('People_Inputs'!$E$65="MGMT",'Payroll'!N1109,0),IF('People_Inputs'!$E$66="MGMT",'Payroll'!N1129,0),IF('People_Inputs'!$E$67="MGMT",'Payroll'!N1149,0),IF('People_Inputs'!$E$68="MGMT",'Payroll'!N1169,0),IF('People_Inputs'!$E$69="MGMT",'Payroll'!N1189,0),IF('People_Inputs'!$E$70="MGMT",'Payroll'!N1209,0))</f>
        <v>450</v>
      </c>
      <c r="O13" s="35">
        <f>SUM(IF('People_Inputs'!$E$11="MGMT",'Payroll'!O29,0),IF('People_Inputs'!$E$12="MGMT",'Payroll'!O49,0),IF('People_Inputs'!$E$13="MGMT",'Payroll'!O69,0),IF('People_Inputs'!$E$14="MGMT",'Payroll'!O89,0),IF('People_Inputs'!$E$15="MGMT",'Payroll'!O109,0),IF('People_Inputs'!$E$16="MGMT",'Payroll'!O129,0),IF('People_Inputs'!$E$17="MGMT",'Payroll'!O149,0),IF('People_Inputs'!$E$18="MGMT",'Payroll'!O169,0),IF('People_Inputs'!$E$19="MGMT",'Payroll'!O189,0),IF('People_Inputs'!$E$20="MGMT",'Payroll'!O209,0),IF('People_Inputs'!$E$21="MGMT",'Payroll'!O229,0),IF('People_Inputs'!$E$22="MGMT",'Payroll'!O249,0),IF('People_Inputs'!$E$23="MGMT",'Payroll'!O269,0),IF('People_Inputs'!$E$24="MGMT",'Payroll'!O289,0),IF('People_Inputs'!$E$25="MGMT",'Payroll'!O309,0),IF('People_Inputs'!$E$26="MGMT",'Payroll'!O329,0),IF('People_Inputs'!$E$27="MGMT",'Payroll'!O349,0),IF('People_Inputs'!$E$28="MGMT",'Payroll'!O369,0),IF('People_Inputs'!$E$29="MGMT",'Payroll'!O389,0),IF('People_Inputs'!$E$30="MGMT",'Payroll'!O409,0),IF('People_Inputs'!$E$31="MGMT",'Payroll'!O429,0),IF('People_Inputs'!$E$32="MGMT",'Payroll'!O449,0),IF('People_Inputs'!$E$33="MGMT",'Payroll'!O469,0),IF('People_Inputs'!$E$34="MGMT",'Payroll'!O489,0),IF('People_Inputs'!$E$35="MGMT",'Payroll'!O509,0),IF('People_Inputs'!$E$36="MGMT",'Payroll'!O529,0),IF('People_Inputs'!$E$37="MGMT",'Payroll'!O549,0),IF('People_Inputs'!$E$38="MGMT",'Payroll'!O569,0),IF('People_Inputs'!$E$39="MGMT",'Payroll'!O589,0),IF('People_Inputs'!$E$40="MGMT",'Payroll'!O609,0),IF('People_Inputs'!$E$41="MGMT",'Payroll'!O629,0),IF('People_Inputs'!$E$42="MGMT",'Payroll'!O649,0),IF('People_Inputs'!$E$43="MGMT",'Payroll'!O669,0),IF('People_Inputs'!$E$44="MGMT",'Payroll'!O689,0),IF('People_Inputs'!$E$45="MGMT",'Payroll'!O709,0),IF('People_Inputs'!$E$46="MGMT",'Payroll'!O729,0),IF('People_Inputs'!$E$47="MGMT",'Payroll'!O749,0),IF('People_Inputs'!$E$48="MGMT",'Payroll'!O769,0),IF('People_Inputs'!$E$49="MGMT",'Payroll'!O789,0),IF('People_Inputs'!$E$50="MGMT",'Payroll'!O809,0),IF('People_Inputs'!$E$51="MGMT",'Payroll'!O829,0),IF('People_Inputs'!$E$52="MGMT",'Payroll'!O849,0),IF('People_Inputs'!$E$53="MGMT",'Payroll'!O869,0),IF('People_Inputs'!$E$54="MGMT",'Payroll'!O889,0),IF('People_Inputs'!$E$55="MGMT",'Payroll'!O909,0),IF('People_Inputs'!$E$56="MGMT",'Payroll'!O929,0),IF('People_Inputs'!$E$57="MGMT",'Payroll'!O949,0),IF('People_Inputs'!$E$58="MGMT",'Payroll'!O969,0),IF('People_Inputs'!$E$59="MGMT",'Payroll'!O989,0),IF('People_Inputs'!$E$60="MGMT",'Payroll'!O1009,0),IF('People_Inputs'!$E$61="MGMT",'Payroll'!O1029,0),IF('People_Inputs'!$E$62="MGMT",'Payroll'!O1049,0),IF('People_Inputs'!$E$63="MGMT",'Payroll'!O1069,0),IF('People_Inputs'!$E$64="MGMT",'Payroll'!O1089,0),IF('People_Inputs'!$E$65="MGMT",'Payroll'!O1109,0),IF('People_Inputs'!$E$66="MGMT",'Payroll'!O1129,0),IF('People_Inputs'!$E$67="MGMT",'Payroll'!O1149,0),IF('People_Inputs'!$E$68="MGMT",'Payroll'!O1169,0),IF('People_Inputs'!$E$69="MGMT",'Payroll'!O1189,0),IF('People_Inputs'!$E$70="MGMT",'Payroll'!O1209,0))</f>
        <v>450</v>
      </c>
      <c r="P13" s="35">
        <f>SUM(IF('People_Inputs'!$E$11="MGMT",'Payroll'!P29,0),IF('People_Inputs'!$E$12="MGMT",'Payroll'!P49,0),IF('People_Inputs'!$E$13="MGMT",'Payroll'!P69,0),IF('People_Inputs'!$E$14="MGMT",'Payroll'!P89,0),IF('People_Inputs'!$E$15="MGMT",'Payroll'!P109,0),IF('People_Inputs'!$E$16="MGMT",'Payroll'!P129,0),IF('People_Inputs'!$E$17="MGMT",'Payroll'!P149,0),IF('People_Inputs'!$E$18="MGMT",'Payroll'!P169,0),IF('People_Inputs'!$E$19="MGMT",'Payroll'!P189,0),IF('People_Inputs'!$E$20="MGMT",'Payroll'!P209,0),IF('People_Inputs'!$E$21="MGMT",'Payroll'!P229,0),IF('People_Inputs'!$E$22="MGMT",'Payroll'!P249,0),IF('People_Inputs'!$E$23="MGMT",'Payroll'!P269,0),IF('People_Inputs'!$E$24="MGMT",'Payroll'!P289,0),IF('People_Inputs'!$E$25="MGMT",'Payroll'!P309,0),IF('People_Inputs'!$E$26="MGMT",'Payroll'!P329,0),IF('People_Inputs'!$E$27="MGMT",'Payroll'!P349,0),IF('People_Inputs'!$E$28="MGMT",'Payroll'!P369,0),IF('People_Inputs'!$E$29="MGMT",'Payroll'!P389,0),IF('People_Inputs'!$E$30="MGMT",'Payroll'!P409,0),IF('People_Inputs'!$E$31="MGMT",'Payroll'!P429,0),IF('People_Inputs'!$E$32="MGMT",'Payroll'!P449,0),IF('People_Inputs'!$E$33="MGMT",'Payroll'!P469,0),IF('People_Inputs'!$E$34="MGMT",'Payroll'!P489,0),IF('People_Inputs'!$E$35="MGMT",'Payroll'!P509,0),IF('People_Inputs'!$E$36="MGMT",'Payroll'!P529,0),IF('People_Inputs'!$E$37="MGMT",'Payroll'!P549,0),IF('People_Inputs'!$E$38="MGMT",'Payroll'!P569,0),IF('People_Inputs'!$E$39="MGMT",'Payroll'!P589,0),IF('People_Inputs'!$E$40="MGMT",'Payroll'!P609,0),IF('People_Inputs'!$E$41="MGMT",'Payroll'!P629,0),IF('People_Inputs'!$E$42="MGMT",'Payroll'!P649,0),IF('People_Inputs'!$E$43="MGMT",'Payroll'!P669,0),IF('People_Inputs'!$E$44="MGMT",'Payroll'!P689,0),IF('People_Inputs'!$E$45="MGMT",'Payroll'!P709,0),IF('People_Inputs'!$E$46="MGMT",'Payroll'!P729,0),IF('People_Inputs'!$E$47="MGMT",'Payroll'!P749,0),IF('People_Inputs'!$E$48="MGMT",'Payroll'!P769,0),IF('People_Inputs'!$E$49="MGMT",'Payroll'!P789,0),IF('People_Inputs'!$E$50="MGMT",'Payroll'!P809,0),IF('People_Inputs'!$E$51="MGMT",'Payroll'!P829,0),IF('People_Inputs'!$E$52="MGMT",'Payroll'!P849,0),IF('People_Inputs'!$E$53="MGMT",'Payroll'!P869,0),IF('People_Inputs'!$E$54="MGMT",'Payroll'!P889,0),IF('People_Inputs'!$E$55="MGMT",'Payroll'!P909,0),IF('People_Inputs'!$E$56="MGMT",'Payroll'!P929,0),IF('People_Inputs'!$E$57="MGMT",'Payroll'!P949,0),IF('People_Inputs'!$E$58="MGMT",'Payroll'!P969,0),IF('People_Inputs'!$E$59="MGMT",'Payroll'!P989,0),IF('People_Inputs'!$E$60="MGMT",'Payroll'!P1009,0),IF('People_Inputs'!$E$61="MGMT",'Payroll'!P1029,0),IF('People_Inputs'!$E$62="MGMT",'Payroll'!P1049,0),IF('People_Inputs'!$E$63="MGMT",'Payroll'!P1069,0),IF('People_Inputs'!$E$64="MGMT",'Payroll'!P1089,0),IF('People_Inputs'!$E$65="MGMT",'Payroll'!P1109,0),IF('People_Inputs'!$E$66="MGMT",'Payroll'!P1129,0),IF('People_Inputs'!$E$67="MGMT",'Payroll'!P1149,0),IF('People_Inputs'!$E$68="MGMT",'Payroll'!P1169,0),IF('People_Inputs'!$E$69="MGMT",'Payroll'!P1189,0),IF('People_Inputs'!$E$70="MGMT",'Payroll'!P1209,0))</f>
        <v>450</v>
      </c>
      <c r="Q13" s="35">
        <f>SUM(IF('People_Inputs'!$E$11="MGMT",'Payroll'!Q29,0),IF('People_Inputs'!$E$12="MGMT",'Payroll'!Q49,0),IF('People_Inputs'!$E$13="MGMT",'Payroll'!Q69,0),IF('People_Inputs'!$E$14="MGMT",'Payroll'!Q89,0),IF('People_Inputs'!$E$15="MGMT",'Payroll'!Q109,0),IF('People_Inputs'!$E$16="MGMT",'Payroll'!Q129,0),IF('People_Inputs'!$E$17="MGMT",'Payroll'!Q149,0),IF('People_Inputs'!$E$18="MGMT",'Payroll'!Q169,0),IF('People_Inputs'!$E$19="MGMT",'Payroll'!Q189,0),IF('People_Inputs'!$E$20="MGMT",'Payroll'!Q209,0),IF('People_Inputs'!$E$21="MGMT",'Payroll'!Q229,0),IF('People_Inputs'!$E$22="MGMT",'Payroll'!Q249,0),IF('People_Inputs'!$E$23="MGMT",'Payroll'!Q269,0),IF('People_Inputs'!$E$24="MGMT",'Payroll'!Q289,0),IF('People_Inputs'!$E$25="MGMT",'Payroll'!Q309,0),IF('People_Inputs'!$E$26="MGMT",'Payroll'!Q329,0),IF('People_Inputs'!$E$27="MGMT",'Payroll'!Q349,0),IF('People_Inputs'!$E$28="MGMT",'Payroll'!Q369,0),IF('People_Inputs'!$E$29="MGMT",'Payroll'!Q389,0),IF('People_Inputs'!$E$30="MGMT",'Payroll'!Q409,0),IF('People_Inputs'!$E$31="MGMT",'Payroll'!Q429,0),IF('People_Inputs'!$E$32="MGMT",'Payroll'!Q449,0),IF('People_Inputs'!$E$33="MGMT",'Payroll'!Q469,0),IF('People_Inputs'!$E$34="MGMT",'Payroll'!Q489,0),IF('People_Inputs'!$E$35="MGMT",'Payroll'!Q509,0),IF('People_Inputs'!$E$36="MGMT",'Payroll'!Q529,0),IF('People_Inputs'!$E$37="MGMT",'Payroll'!Q549,0),IF('People_Inputs'!$E$38="MGMT",'Payroll'!Q569,0),IF('People_Inputs'!$E$39="MGMT",'Payroll'!Q589,0),IF('People_Inputs'!$E$40="MGMT",'Payroll'!Q609,0),IF('People_Inputs'!$E$41="MGMT",'Payroll'!Q629,0),IF('People_Inputs'!$E$42="MGMT",'Payroll'!Q649,0),IF('People_Inputs'!$E$43="MGMT",'Payroll'!Q669,0),IF('People_Inputs'!$E$44="MGMT",'Payroll'!Q689,0),IF('People_Inputs'!$E$45="MGMT",'Payroll'!Q709,0),IF('People_Inputs'!$E$46="MGMT",'Payroll'!Q729,0),IF('People_Inputs'!$E$47="MGMT",'Payroll'!Q749,0),IF('People_Inputs'!$E$48="MGMT",'Payroll'!Q769,0),IF('People_Inputs'!$E$49="MGMT",'Payroll'!Q789,0),IF('People_Inputs'!$E$50="MGMT",'Payroll'!Q809,0),IF('People_Inputs'!$E$51="MGMT",'Payroll'!Q829,0),IF('People_Inputs'!$E$52="MGMT",'Payroll'!Q849,0),IF('People_Inputs'!$E$53="MGMT",'Payroll'!Q869,0),IF('People_Inputs'!$E$54="MGMT",'Payroll'!Q889,0),IF('People_Inputs'!$E$55="MGMT",'Payroll'!Q909,0),IF('People_Inputs'!$E$56="MGMT",'Payroll'!Q929,0),IF('People_Inputs'!$E$57="MGMT",'Payroll'!Q949,0),IF('People_Inputs'!$E$58="MGMT",'Payroll'!Q969,0),IF('People_Inputs'!$E$59="MGMT",'Payroll'!Q989,0),IF('People_Inputs'!$E$60="MGMT",'Payroll'!Q1009,0),IF('People_Inputs'!$E$61="MGMT",'Payroll'!Q1029,0),IF('People_Inputs'!$E$62="MGMT",'Payroll'!Q1049,0),IF('People_Inputs'!$E$63="MGMT",'Payroll'!Q1069,0),IF('People_Inputs'!$E$64="MGMT",'Payroll'!Q1089,0),IF('People_Inputs'!$E$65="MGMT",'Payroll'!Q1109,0),IF('People_Inputs'!$E$66="MGMT",'Payroll'!Q1129,0),IF('People_Inputs'!$E$67="MGMT",'Payroll'!Q1149,0),IF('People_Inputs'!$E$68="MGMT",'Payroll'!Q1169,0),IF('People_Inputs'!$E$69="MGMT",'Payroll'!Q1189,0),IF('People_Inputs'!$E$70="MGMT",'Payroll'!Q1209,0))</f>
        <v>450</v>
      </c>
      <c r="R13" s="35">
        <f>SUM(IF('People_Inputs'!$E$11="MGMT",'Payroll'!R29,0),IF('People_Inputs'!$E$12="MGMT",'Payroll'!R49,0),IF('People_Inputs'!$E$13="MGMT",'Payroll'!R69,0),IF('People_Inputs'!$E$14="MGMT",'Payroll'!R89,0),IF('People_Inputs'!$E$15="MGMT",'Payroll'!R109,0),IF('People_Inputs'!$E$16="MGMT",'Payroll'!R129,0),IF('People_Inputs'!$E$17="MGMT",'Payroll'!R149,0),IF('People_Inputs'!$E$18="MGMT",'Payroll'!R169,0),IF('People_Inputs'!$E$19="MGMT",'Payroll'!R189,0),IF('People_Inputs'!$E$20="MGMT",'Payroll'!R209,0),IF('People_Inputs'!$E$21="MGMT",'Payroll'!R229,0),IF('People_Inputs'!$E$22="MGMT",'Payroll'!R249,0),IF('People_Inputs'!$E$23="MGMT",'Payroll'!R269,0),IF('People_Inputs'!$E$24="MGMT",'Payroll'!R289,0),IF('People_Inputs'!$E$25="MGMT",'Payroll'!R309,0),IF('People_Inputs'!$E$26="MGMT",'Payroll'!R329,0),IF('People_Inputs'!$E$27="MGMT",'Payroll'!R349,0),IF('People_Inputs'!$E$28="MGMT",'Payroll'!R369,0),IF('People_Inputs'!$E$29="MGMT",'Payroll'!R389,0),IF('People_Inputs'!$E$30="MGMT",'Payroll'!R409,0),IF('People_Inputs'!$E$31="MGMT",'Payroll'!R429,0),IF('People_Inputs'!$E$32="MGMT",'Payroll'!R449,0),IF('People_Inputs'!$E$33="MGMT",'Payroll'!R469,0),IF('People_Inputs'!$E$34="MGMT",'Payroll'!R489,0),IF('People_Inputs'!$E$35="MGMT",'Payroll'!R509,0),IF('People_Inputs'!$E$36="MGMT",'Payroll'!R529,0),IF('People_Inputs'!$E$37="MGMT",'Payroll'!R549,0),IF('People_Inputs'!$E$38="MGMT",'Payroll'!R569,0),IF('People_Inputs'!$E$39="MGMT",'Payroll'!R589,0),IF('People_Inputs'!$E$40="MGMT",'Payroll'!R609,0),IF('People_Inputs'!$E$41="MGMT",'Payroll'!R629,0),IF('People_Inputs'!$E$42="MGMT",'Payroll'!R649,0),IF('People_Inputs'!$E$43="MGMT",'Payroll'!R669,0),IF('People_Inputs'!$E$44="MGMT",'Payroll'!R689,0),IF('People_Inputs'!$E$45="MGMT",'Payroll'!R709,0),IF('People_Inputs'!$E$46="MGMT",'Payroll'!R729,0),IF('People_Inputs'!$E$47="MGMT",'Payroll'!R749,0),IF('People_Inputs'!$E$48="MGMT",'Payroll'!R769,0),IF('People_Inputs'!$E$49="MGMT",'Payroll'!R789,0),IF('People_Inputs'!$E$50="MGMT",'Payroll'!R809,0),IF('People_Inputs'!$E$51="MGMT",'Payroll'!R829,0),IF('People_Inputs'!$E$52="MGMT",'Payroll'!R849,0),IF('People_Inputs'!$E$53="MGMT",'Payroll'!R869,0),IF('People_Inputs'!$E$54="MGMT",'Payroll'!R889,0),IF('People_Inputs'!$E$55="MGMT",'Payroll'!R909,0),IF('People_Inputs'!$E$56="MGMT",'Payroll'!R929,0),IF('People_Inputs'!$E$57="MGMT",'Payroll'!R949,0),IF('People_Inputs'!$E$58="MGMT",'Payroll'!R969,0),IF('People_Inputs'!$E$59="MGMT",'Payroll'!R989,0),IF('People_Inputs'!$E$60="MGMT",'Payroll'!R1009,0),IF('People_Inputs'!$E$61="MGMT",'Payroll'!R1029,0),IF('People_Inputs'!$E$62="MGMT",'Payroll'!R1049,0),IF('People_Inputs'!$E$63="MGMT",'Payroll'!R1069,0),IF('People_Inputs'!$E$64="MGMT",'Payroll'!R1089,0),IF('People_Inputs'!$E$65="MGMT",'Payroll'!R1109,0),IF('People_Inputs'!$E$66="MGMT",'Payroll'!R1129,0),IF('People_Inputs'!$E$67="MGMT",'Payroll'!R1149,0),IF('People_Inputs'!$E$68="MGMT",'Payroll'!R1169,0),IF('People_Inputs'!$E$69="MGMT",'Payroll'!R1189,0),IF('People_Inputs'!$E$70="MGMT",'Payroll'!R1209,0))</f>
        <v>450</v>
      </c>
      <c r="S13" s="35">
        <f>SUM(IF('People_Inputs'!$E$11="MGMT",'Payroll'!S29,0),IF('People_Inputs'!$E$12="MGMT",'Payroll'!S49,0),IF('People_Inputs'!$E$13="MGMT",'Payroll'!S69,0),IF('People_Inputs'!$E$14="MGMT",'Payroll'!S89,0),IF('People_Inputs'!$E$15="MGMT",'Payroll'!S109,0),IF('People_Inputs'!$E$16="MGMT",'Payroll'!S129,0),IF('People_Inputs'!$E$17="MGMT",'Payroll'!S149,0),IF('People_Inputs'!$E$18="MGMT",'Payroll'!S169,0),IF('People_Inputs'!$E$19="MGMT",'Payroll'!S189,0),IF('People_Inputs'!$E$20="MGMT",'Payroll'!S209,0),IF('People_Inputs'!$E$21="MGMT",'Payroll'!S229,0),IF('People_Inputs'!$E$22="MGMT",'Payroll'!S249,0),IF('People_Inputs'!$E$23="MGMT",'Payroll'!S269,0),IF('People_Inputs'!$E$24="MGMT",'Payroll'!S289,0),IF('People_Inputs'!$E$25="MGMT",'Payroll'!S309,0),IF('People_Inputs'!$E$26="MGMT",'Payroll'!S329,0),IF('People_Inputs'!$E$27="MGMT",'Payroll'!S349,0),IF('People_Inputs'!$E$28="MGMT",'Payroll'!S369,0),IF('People_Inputs'!$E$29="MGMT",'Payroll'!S389,0),IF('People_Inputs'!$E$30="MGMT",'Payroll'!S409,0),IF('People_Inputs'!$E$31="MGMT",'Payroll'!S429,0),IF('People_Inputs'!$E$32="MGMT",'Payroll'!S449,0),IF('People_Inputs'!$E$33="MGMT",'Payroll'!S469,0),IF('People_Inputs'!$E$34="MGMT",'Payroll'!S489,0),IF('People_Inputs'!$E$35="MGMT",'Payroll'!S509,0),IF('People_Inputs'!$E$36="MGMT",'Payroll'!S529,0),IF('People_Inputs'!$E$37="MGMT",'Payroll'!S549,0),IF('People_Inputs'!$E$38="MGMT",'Payroll'!S569,0),IF('People_Inputs'!$E$39="MGMT",'Payroll'!S589,0),IF('People_Inputs'!$E$40="MGMT",'Payroll'!S609,0),IF('People_Inputs'!$E$41="MGMT",'Payroll'!S629,0),IF('People_Inputs'!$E$42="MGMT",'Payroll'!S649,0),IF('People_Inputs'!$E$43="MGMT",'Payroll'!S669,0),IF('People_Inputs'!$E$44="MGMT",'Payroll'!S689,0),IF('People_Inputs'!$E$45="MGMT",'Payroll'!S709,0),IF('People_Inputs'!$E$46="MGMT",'Payroll'!S729,0),IF('People_Inputs'!$E$47="MGMT",'Payroll'!S749,0),IF('People_Inputs'!$E$48="MGMT",'Payroll'!S769,0),IF('People_Inputs'!$E$49="MGMT",'Payroll'!S789,0),IF('People_Inputs'!$E$50="MGMT",'Payroll'!S809,0),IF('People_Inputs'!$E$51="MGMT",'Payroll'!S829,0),IF('People_Inputs'!$E$52="MGMT",'Payroll'!S849,0),IF('People_Inputs'!$E$53="MGMT",'Payroll'!S869,0),IF('People_Inputs'!$E$54="MGMT",'Payroll'!S889,0),IF('People_Inputs'!$E$55="MGMT",'Payroll'!S909,0),IF('People_Inputs'!$E$56="MGMT",'Payroll'!S929,0),IF('People_Inputs'!$E$57="MGMT",'Payroll'!S949,0),IF('People_Inputs'!$E$58="MGMT",'Payroll'!S969,0),IF('People_Inputs'!$E$59="MGMT",'Payroll'!S989,0),IF('People_Inputs'!$E$60="MGMT",'Payroll'!S1009,0),IF('People_Inputs'!$E$61="MGMT",'Payroll'!S1029,0),IF('People_Inputs'!$E$62="MGMT",'Payroll'!S1049,0),IF('People_Inputs'!$E$63="MGMT",'Payroll'!S1069,0),IF('People_Inputs'!$E$64="MGMT",'Payroll'!S1089,0),IF('People_Inputs'!$E$65="MGMT",'Payroll'!S1109,0),IF('People_Inputs'!$E$66="MGMT",'Payroll'!S1129,0),IF('People_Inputs'!$E$67="MGMT",'Payroll'!S1149,0),IF('People_Inputs'!$E$68="MGMT",'Payroll'!S1169,0),IF('People_Inputs'!$E$69="MGMT",'Payroll'!S1189,0),IF('People_Inputs'!$E$70="MGMT",'Payroll'!S1209,0))</f>
        <v>450</v>
      </c>
      <c r="T13" s="35">
        <f>SUM(IF('People_Inputs'!$E$11="MGMT",'Payroll'!T29,0),IF('People_Inputs'!$E$12="MGMT",'Payroll'!T49,0),IF('People_Inputs'!$E$13="MGMT",'Payroll'!T69,0),IF('People_Inputs'!$E$14="MGMT",'Payroll'!T89,0),IF('People_Inputs'!$E$15="MGMT",'Payroll'!T109,0),IF('People_Inputs'!$E$16="MGMT",'Payroll'!T129,0),IF('People_Inputs'!$E$17="MGMT",'Payroll'!T149,0),IF('People_Inputs'!$E$18="MGMT",'Payroll'!T169,0),IF('People_Inputs'!$E$19="MGMT",'Payroll'!T189,0),IF('People_Inputs'!$E$20="MGMT",'Payroll'!T209,0),IF('People_Inputs'!$E$21="MGMT",'Payroll'!T229,0),IF('People_Inputs'!$E$22="MGMT",'Payroll'!T249,0),IF('People_Inputs'!$E$23="MGMT",'Payroll'!T269,0),IF('People_Inputs'!$E$24="MGMT",'Payroll'!T289,0),IF('People_Inputs'!$E$25="MGMT",'Payroll'!T309,0),IF('People_Inputs'!$E$26="MGMT",'Payroll'!T329,0),IF('People_Inputs'!$E$27="MGMT",'Payroll'!T349,0),IF('People_Inputs'!$E$28="MGMT",'Payroll'!T369,0),IF('People_Inputs'!$E$29="MGMT",'Payroll'!T389,0),IF('People_Inputs'!$E$30="MGMT",'Payroll'!T409,0),IF('People_Inputs'!$E$31="MGMT",'Payroll'!T429,0),IF('People_Inputs'!$E$32="MGMT",'Payroll'!T449,0),IF('People_Inputs'!$E$33="MGMT",'Payroll'!T469,0),IF('People_Inputs'!$E$34="MGMT",'Payroll'!T489,0),IF('People_Inputs'!$E$35="MGMT",'Payroll'!T509,0),IF('People_Inputs'!$E$36="MGMT",'Payroll'!T529,0),IF('People_Inputs'!$E$37="MGMT",'Payroll'!T549,0),IF('People_Inputs'!$E$38="MGMT",'Payroll'!T569,0),IF('People_Inputs'!$E$39="MGMT",'Payroll'!T589,0),IF('People_Inputs'!$E$40="MGMT",'Payroll'!T609,0),IF('People_Inputs'!$E$41="MGMT",'Payroll'!T629,0),IF('People_Inputs'!$E$42="MGMT",'Payroll'!T649,0),IF('People_Inputs'!$E$43="MGMT",'Payroll'!T669,0),IF('People_Inputs'!$E$44="MGMT",'Payroll'!T689,0),IF('People_Inputs'!$E$45="MGMT",'Payroll'!T709,0),IF('People_Inputs'!$E$46="MGMT",'Payroll'!T729,0),IF('People_Inputs'!$E$47="MGMT",'Payroll'!T749,0),IF('People_Inputs'!$E$48="MGMT",'Payroll'!T769,0),IF('People_Inputs'!$E$49="MGMT",'Payroll'!T789,0),IF('People_Inputs'!$E$50="MGMT",'Payroll'!T809,0),IF('People_Inputs'!$E$51="MGMT",'Payroll'!T829,0),IF('People_Inputs'!$E$52="MGMT",'Payroll'!T849,0),IF('People_Inputs'!$E$53="MGMT",'Payroll'!T869,0),IF('People_Inputs'!$E$54="MGMT",'Payroll'!T889,0),IF('People_Inputs'!$E$55="MGMT",'Payroll'!T909,0),IF('People_Inputs'!$E$56="MGMT",'Payroll'!T929,0),IF('People_Inputs'!$E$57="MGMT",'Payroll'!T949,0),IF('People_Inputs'!$E$58="MGMT",'Payroll'!T969,0),IF('People_Inputs'!$E$59="MGMT",'Payroll'!T989,0),IF('People_Inputs'!$E$60="MGMT",'Payroll'!T1009,0),IF('People_Inputs'!$E$61="MGMT",'Payroll'!T1029,0),IF('People_Inputs'!$E$62="MGMT",'Payroll'!T1049,0),IF('People_Inputs'!$E$63="MGMT",'Payroll'!T1069,0),IF('People_Inputs'!$E$64="MGMT",'Payroll'!T1089,0),IF('People_Inputs'!$E$65="MGMT",'Payroll'!T1109,0),IF('People_Inputs'!$E$66="MGMT",'Payroll'!T1129,0),IF('People_Inputs'!$E$67="MGMT",'Payroll'!T1149,0),IF('People_Inputs'!$E$68="MGMT",'Payroll'!T1169,0),IF('People_Inputs'!$E$69="MGMT",'Payroll'!T1189,0),IF('People_Inputs'!$E$70="MGMT",'Payroll'!T1209,0))</f>
        <v>450</v>
      </c>
      <c r="U13" s="35">
        <f>SUM(IF('People_Inputs'!$E$11="MGMT",'Payroll'!U29,0),IF('People_Inputs'!$E$12="MGMT",'Payroll'!U49,0),IF('People_Inputs'!$E$13="MGMT",'Payroll'!U69,0),IF('People_Inputs'!$E$14="MGMT",'Payroll'!U89,0),IF('People_Inputs'!$E$15="MGMT",'Payroll'!U109,0),IF('People_Inputs'!$E$16="MGMT",'Payroll'!U129,0),IF('People_Inputs'!$E$17="MGMT",'Payroll'!U149,0),IF('People_Inputs'!$E$18="MGMT",'Payroll'!U169,0),IF('People_Inputs'!$E$19="MGMT",'Payroll'!U189,0),IF('People_Inputs'!$E$20="MGMT",'Payroll'!U209,0),IF('People_Inputs'!$E$21="MGMT",'Payroll'!U229,0),IF('People_Inputs'!$E$22="MGMT",'Payroll'!U249,0),IF('People_Inputs'!$E$23="MGMT",'Payroll'!U269,0),IF('People_Inputs'!$E$24="MGMT",'Payroll'!U289,0),IF('People_Inputs'!$E$25="MGMT",'Payroll'!U309,0),IF('People_Inputs'!$E$26="MGMT",'Payroll'!U329,0),IF('People_Inputs'!$E$27="MGMT",'Payroll'!U349,0),IF('People_Inputs'!$E$28="MGMT",'Payroll'!U369,0),IF('People_Inputs'!$E$29="MGMT",'Payroll'!U389,0),IF('People_Inputs'!$E$30="MGMT",'Payroll'!U409,0),IF('People_Inputs'!$E$31="MGMT",'Payroll'!U429,0),IF('People_Inputs'!$E$32="MGMT",'Payroll'!U449,0),IF('People_Inputs'!$E$33="MGMT",'Payroll'!U469,0),IF('People_Inputs'!$E$34="MGMT",'Payroll'!U489,0),IF('People_Inputs'!$E$35="MGMT",'Payroll'!U509,0),IF('People_Inputs'!$E$36="MGMT",'Payroll'!U529,0),IF('People_Inputs'!$E$37="MGMT",'Payroll'!U549,0),IF('People_Inputs'!$E$38="MGMT",'Payroll'!U569,0),IF('People_Inputs'!$E$39="MGMT",'Payroll'!U589,0),IF('People_Inputs'!$E$40="MGMT",'Payroll'!U609,0),IF('People_Inputs'!$E$41="MGMT",'Payroll'!U629,0),IF('People_Inputs'!$E$42="MGMT",'Payroll'!U649,0),IF('People_Inputs'!$E$43="MGMT",'Payroll'!U669,0),IF('People_Inputs'!$E$44="MGMT",'Payroll'!U689,0),IF('People_Inputs'!$E$45="MGMT",'Payroll'!U709,0),IF('People_Inputs'!$E$46="MGMT",'Payroll'!U729,0),IF('People_Inputs'!$E$47="MGMT",'Payroll'!U749,0),IF('People_Inputs'!$E$48="MGMT",'Payroll'!U769,0),IF('People_Inputs'!$E$49="MGMT",'Payroll'!U789,0),IF('People_Inputs'!$E$50="MGMT",'Payroll'!U809,0),IF('People_Inputs'!$E$51="MGMT",'Payroll'!U829,0),IF('People_Inputs'!$E$52="MGMT",'Payroll'!U849,0),IF('People_Inputs'!$E$53="MGMT",'Payroll'!U869,0),IF('People_Inputs'!$E$54="MGMT",'Payroll'!U889,0),IF('People_Inputs'!$E$55="MGMT",'Payroll'!U909,0),IF('People_Inputs'!$E$56="MGMT",'Payroll'!U929,0),IF('People_Inputs'!$E$57="MGMT",'Payroll'!U949,0),IF('People_Inputs'!$E$58="MGMT",'Payroll'!U969,0),IF('People_Inputs'!$E$59="MGMT",'Payroll'!U989,0),IF('People_Inputs'!$E$60="MGMT",'Payroll'!U1009,0),IF('People_Inputs'!$E$61="MGMT",'Payroll'!U1029,0),IF('People_Inputs'!$E$62="MGMT",'Payroll'!U1049,0),IF('People_Inputs'!$E$63="MGMT",'Payroll'!U1069,0),IF('People_Inputs'!$E$64="MGMT",'Payroll'!U1089,0),IF('People_Inputs'!$E$65="MGMT",'Payroll'!U1109,0),IF('People_Inputs'!$E$66="MGMT",'Payroll'!U1129,0),IF('People_Inputs'!$E$67="MGMT",'Payroll'!U1149,0),IF('People_Inputs'!$E$68="MGMT",'Payroll'!U1169,0),IF('People_Inputs'!$E$69="MGMT",'Payroll'!U1189,0),IF('People_Inputs'!$E$70="MGMT",'Payroll'!U1209,0))</f>
        <v>450</v>
      </c>
      <c r="V13" s="35">
        <f>SUM(IF('People_Inputs'!$E$11="MGMT",'Payroll'!V29,0),IF('People_Inputs'!$E$12="MGMT",'Payroll'!V49,0),IF('People_Inputs'!$E$13="MGMT",'Payroll'!V69,0),IF('People_Inputs'!$E$14="MGMT",'Payroll'!V89,0),IF('People_Inputs'!$E$15="MGMT",'Payroll'!V109,0),IF('People_Inputs'!$E$16="MGMT",'Payroll'!V129,0),IF('People_Inputs'!$E$17="MGMT",'Payroll'!V149,0),IF('People_Inputs'!$E$18="MGMT",'Payroll'!V169,0),IF('People_Inputs'!$E$19="MGMT",'Payroll'!V189,0),IF('People_Inputs'!$E$20="MGMT",'Payroll'!V209,0),IF('People_Inputs'!$E$21="MGMT",'Payroll'!V229,0),IF('People_Inputs'!$E$22="MGMT",'Payroll'!V249,0),IF('People_Inputs'!$E$23="MGMT",'Payroll'!V269,0),IF('People_Inputs'!$E$24="MGMT",'Payroll'!V289,0),IF('People_Inputs'!$E$25="MGMT",'Payroll'!V309,0),IF('People_Inputs'!$E$26="MGMT",'Payroll'!V329,0),IF('People_Inputs'!$E$27="MGMT",'Payroll'!V349,0),IF('People_Inputs'!$E$28="MGMT",'Payroll'!V369,0),IF('People_Inputs'!$E$29="MGMT",'Payroll'!V389,0),IF('People_Inputs'!$E$30="MGMT",'Payroll'!V409,0),IF('People_Inputs'!$E$31="MGMT",'Payroll'!V429,0),IF('People_Inputs'!$E$32="MGMT",'Payroll'!V449,0),IF('People_Inputs'!$E$33="MGMT",'Payroll'!V469,0),IF('People_Inputs'!$E$34="MGMT",'Payroll'!V489,0),IF('People_Inputs'!$E$35="MGMT",'Payroll'!V509,0),IF('People_Inputs'!$E$36="MGMT",'Payroll'!V529,0),IF('People_Inputs'!$E$37="MGMT",'Payroll'!V549,0),IF('People_Inputs'!$E$38="MGMT",'Payroll'!V569,0),IF('People_Inputs'!$E$39="MGMT",'Payroll'!V589,0),IF('People_Inputs'!$E$40="MGMT",'Payroll'!V609,0),IF('People_Inputs'!$E$41="MGMT",'Payroll'!V629,0),IF('People_Inputs'!$E$42="MGMT",'Payroll'!V649,0),IF('People_Inputs'!$E$43="MGMT",'Payroll'!V669,0),IF('People_Inputs'!$E$44="MGMT",'Payroll'!V689,0),IF('People_Inputs'!$E$45="MGMT",'Payroll'!V709,0),IF('People_Inputs'!$E$46="MGMT",'Payroll'!V729,0),IF('People_Inputs'!$E$47="MGMT",'Payroll'!V749,0),IF('People_Inputs'!$E$48="MGMT",'Payroll'!V769,0),IF('People_Inputs'!$E$49="MGMT",'Payroll'!V789,0),IF('People_Inputs'!$E$50="MGMT",'Payroll'!V809,0),IF('People_Inputs'!$E$51="MGMT",'Payroll'!V829,0),IF('People_Inputs'!$E$52="MGMT",'Payroll'!V849,0),IF('People_Inputs'!$E$53="MGMT",'Payroll'!V869,0),IF('People_Inputs'!$E$54="MGMT",'Payroll'!V889,0),IF('People_Inputs'!$E$55="MGMT",'Payroll'!V909,0),IF('People_Inputs'!$E$56="MGMT",'Payroll'!V929,0),IF('People_Inputs'!$E$57="MGMT",'Payroll'!V949,0),IF('People_Inputs'!$E$58="MGMT",'Payroll'!V969,0),IF('People_Inputs'!$E$59="MGMT",'Payroll'!V989,0),IF('People_Inputs'!$E$60="MGMT",'Payroll'!V1009,0),IF('People_Inputs'!$E$61="MGMT",'Payroll'!V1029,0),IF('People_Inputs'!$E$62="MGMT",'Payroll'!V1049,0),IF('People_Inputs'!$E$63="MGMT",'Payroll'!V1069,0),IF('People_Inputs'!$E$64="MGMT",'Payroll'!V1089,0),IF('People_Inputs'!$E$65="MGMT",'Payroll'!V1109,0),IF('People_Inputs'!$E$66="MGMT",'Payroll'!V1129,0),IF('People_Inputs'!$E$67="MGMT",'Payroll'!V1149,0),IF('People_Inputs'!$E$68="MGMT",'Payroll'!V1169,0),IF('People_Inputs'!$E$69="MGMT",'Payroll'!V1189,0),IF('People_Inputs'!$E$70="MGMT",'Payroll'!V1209,0))</f>
        <v>450</v>
      </c>
      <c r="W13" s="35">
        <f>SUM(IF('People_Inputs'!$E$11="MGMT",'Payroll'!W29,0),IF('People_Inputs'!$E$12="MGMT",'Payroll'!W49,0),IF('People_Inputs'!$E$13="MGMT",'Payroll'!W69,0),IF('People_Inputs'!$E$14="MGMT",'Payroll'!W89,0),IF('People_Inputs'!$E$15="MGMT",'Payroll'!W109,0),IF('People_Inputs'!$E$16="MGMT",'Payroll'!W129,0),IF('People_Inputs'!$E$17="MGMT",'Payroll'!W149,0),IF('People_Inputs'!$E$18="MGMT",'Payroll'!W169,0),IF('People_Inputs'!$E$19="MGMT",'Payroll'!W189,0),IF('People_Inputs'!$E$20="MGMT",'Payroll'!W209,0),IF('People_Inputs'!$E$21="MGMT",'Payroll'!W229,0),IF('People_Inputs'!$E$22="MGMT",'Payroll'!W249,0),IF('People_Inputs'!$E$23="MGMT",'Payroll'!W269,0),IF('People_Inputs'!$E$24="MGMT",'Payroll'!W289,0),IF('People_Inputs'!$E$25="MGMT",'Payroll'!W309,0),IF('People_Inputs'!$E$26="MGMT",'Payroll'!W329,0),IF('People_Inputs'!$E$27="MGMT",'Payroll'!W349,0),IF('People_Inputs'!$E$28="MGMT",'Payroll'!W369,0),IF('People_Inputs'!$E$29="MGMT",'Payroll'!W389,0),IF('People_Inputs'!$E$30="MGMT",'Payroll'!W409,0),IF('People_Inputs'!$E$31="MGMT",'Payroll'!W429,0),IF('People_Inputs'!$E$32="MGMT",'Payroll'!W449,0),IF('People_Inputs'!$E$33="MGMT",'Payroll'!W469,0),IF('People_Inputs'!$E$34="MGMT",'Payroll'!W489,0),IF('People_Inputs'!$E$35="MGMT",'Payroll'!W509,0),IF('People_Inputs'!$E$36="MGMT",'Payroll'!W529,0),IF('People_Inputs'!$E$37="MGMT",'Payroll'!W549,0),IF('People_Inputs'!$E$38="MGMT",'Payroll'!W569,0),IF('People_Inputs'!$E$39="MGMT",'Payroll'!W589,0),IF('People_Inputs'!$E$40="MGMT",'Payroll'!W609,0),IF('People_Inputs'!$E$41="MGMT",'Payroll'!W629,0),IF('People_Inputs'!$E$42="MGMT",'Payroll'!W649,0),IF('People_Inputs'!$E$43="MGMT",'Payroll'!W669,0),IF('People_Inputs'!$E$44="MGMT",'Payroll'!W689,0),IF('People_Inputs'!$E$45="MGMT",'Payroll'!W709,0),IF('People_Inputs'!$E$46="MGMT",'Payroll'!W729,0),IF('People_Inputs'!$E$47="MGMT",'Payroll'!W749,0),IF('People_Inputs'!$E$48="MGMT",'Payroll'!W769,0),IF('People_Inputs'!$E$49="MGMT",'Payroll'!W789,0),IF('People_Inputs'!$E$50="MGMT",'Payroll'!W809,0),IF('People_Inputs'!$E$51="MGMT",'Payroll'!W829,0),IF('People_Inputs'!$E$52="MGMT",'Payroll'!W849,0),IF('People_Inputs'!$E$53="MGMT",'Payroll'!W869,0),IF('People_Inputs'!$E$54="MGMT",'Payroll'!W889,0),IF('People_Inputs'!$E$55="MGMT",'Payroll'!W909,0),IF('People_Inputs'!$E$56="MGMT",'Payroll'!W929,0),IF('People_Inputs'!$E$57="MGMT",'Payroll'!W949,0),IF('People_Inputs'!$E$58="MGMT",'Payroll'!W969,0),IF('People_Inputs'!$E$59="MGMT",'Payroll'!W989,0),IF('People_Inputs'!$E$60="MGMT",'Payroll'!W1009,0),IF('People_Inputs'!$E$61="MGMT",'Payroll'!W1029,0),IF('People_Inputs'!$E$62="MGMT",'Payroll'!W1049,0),IF('People_Inputs'!$E$63="MGMT",'Payroll'!W1069,0),IF('People_Inputs'!$E$64="MGMT",'Payroll'!W1089,0),IF('People_Inputs'!$E$65="MGMT",'Payroll'!W1109,0),IF('People_Inputs'!$E$66="MGMT",'Payroll'!W1129,0),IF('People_Inputs'!$E$67="MGMT",'Payroll'!W1149,0),IF('People_Inputs'!$E$68="MGMT",'Payroll'!W1169,0),IF('People_Inputs'!$E$69="MGMT",'Payroll'!W1189,0),IF('People_Inputs'!$E$70="MGMT",'Payroll'!W1209,0))</f>
        <v>450</v>
      </c>
      <c r="X13" s="35">
        <f>SUM(IF('People_Inputs'!$E$11="MGMT",'Payroll'!X29,0),IF('People_Inputs'!$E$12="MGMT",'Payroll'!X49,0),IF('People_Inputs'!$E$13="MGMT",'Payroll'!X69,0),IF('People_Inputs'!$E$14="MGMT",'Payroll'!X89,0),IF('People_Inputs'!$E$15="MGMT",'Payroll'!X109,0),IF('People_Inputs'!$E$16="MGMT",'Payroll'!X129,0),IF('People_Inputs'!$E$17="MGMT",'Payroll'!X149,0),IF('People_Inputs'!$E$18="MGMT",'Payroll'!X169,0),IF('People_Inputs'!$E$19="MGMT",'Payroll'!X189,0),IF('People_Inputs'!$E$20="MGMT",'Payroll'!X209,0),IF('People_Inputs'!$E$21="MGMT",'Payroll'!X229,0),IF('People_Inputs'!$E$22="MGMT",'Payroll'!X249,0),IF('People_Inputs'!$E$23="MGMT",'Payroll'!X269,0),IF('People_Inputs'!$E$24="MGMT",'Payroll'!X289,0),IF('People_Inputs'!$E$25="MGMT",'Payroll'!X309,0),IF('People_Inputs'!$E$26="MGMT",'Payroll'!X329,0),IF('People_Inputs'!$E$27="MGMT",'Payroll'!X349,0),IF('People_Inputs'!$E$28="MGMT",'Payroll'!X369,0),IF('People_Inputs'!$E$29="MGMT",'Payroll'!X389,0),IF('People_Inputs'!$E$30="MGMT",'Payroll'!X409,0),IF('People_Inputs'!$E$31="MGMT",'Payroll'!X429,0),IF('People_Inputs'!$E$32="MGMT",'Payroll'!X449,0),IF('People_Inputs'!$E$33="MGMT",'Payroll'!X469,0),IF('People_Inputs'!$E$34="MGMT",'Payroll'!X489,0),IF('People_Inputs'!$E$35="MGMT",'Payroll'!X509,0),IF('People_Inputs'!$E$36="MGMT",'Payroll'!X529,0),IF('People_Inputs'!$E$37="MGMT",'Payroll'!X549,0),IF('People_Inputs'!$E$38="MGMT",'Payroll'!X569,0),IF('People_Inputs'!$E$39="MGMT",'Payroll'!X589,0),IF('People_Inputs'!$E$40="MGMT",'Payroll'!X609,0),IF('People_Inputs'!$E$41="MGMT",'Payroll'!X629,0),IF('People_Inputs'!$E$42="MGMT",'Payroll'!X649,0),IF('People_Inputs'!$E$43="MGMT",'Payroll'!X669,0),IF('People_Inputs'!$E$44="MGMT",'Payroll'!X689,0),IF('People_Inputs'!$E$45="MGMT",'Payroll'!X709,0),IF('People_Inputs'!$E$46="MGMT",'Payroll'!X729,0),IF('People_Inputs'!$E$47="MGMT",'Payroll'!X749,0),IF('People_Inputs'!$E$48="MGMT",'Payroll'!X769,0),IF('People_Inputs'!$E$49="MGMT",'Payroll'!X789,0),IF('People_Inputs'!$E$50="MGMT",'Payroll'!X809,0),IF('People_Inputs'!$E$51="MGMT",'Payroll'!X829,0),IF('People_Inputs'!$E$52="MGMT",'Payroll'!X849,0),IF('People_Inputs'!$E$53="MGMT",'Payroll'!X869,0),IF('People_Inputs'!$E$54="MGMT",'Payroll'!X889,0),IF('People_Inputs'!$E$55="MGMT",'Payroll'!X909,0),IF('People_Inputs'!$E$56="MGMT",'Payroll'!X929,0),IF('People_Inputs'!$E$57="MGMT",'Payroll'!X949,0),IF('People_Inputs'!$E$58="MGMT",'Payroll'!X969,0),IF('People_Inputs'!$E$59="MGMT",'Payroll'!X989,0),IF('People_Inputs'!$E$60="MGMT",'Payroll'!X1009,0),IF('People_Inputs'!$E$61="MGMT",'Payroll'!X1029,0),IF('People_Inputs'!$E$62="MGMT",'Payroll'!X1049,0),IF('People_Inputs'!$E$63="MGMT",'Payroll'!X1069,0),IF('People_Inputs'!$E$64="MGMT",'Payroll'!X1089,0),IF('People_Inputs'!$E$65="MGMT",'Payroll'!X1109,0),IF('People_Inputs'!$E$66="MGMT",'Payroll'!X1129,0),IF('People_Inputs'!$E$67="MGMT",'Payroll'!X1149,0),IF('People_Inputs'!$E$68="MGMT",'Payroll'!X1169,0),IF('People_Inputs'!$E$69="MGMT",'Payroll'!X1189,0),IF('People_Inputs'!$E$70="MGMT",'Payroll'!X1209,0))</f>
        <v>450</v>
      </c>
      <c r="Y13" s="35">
        <f>SUM(IF('People_Inputs'!$E$11="MGMT",'Payroll'!Y29,0),IF('People_Inputs'!$E$12="MGMT",'Payroll'!Y49,0),IF('People_Inputs'!$E$13="MGMT",'Payroll'!Y69,0),IF('People_Inputs'!$E$14="MGMT",'Payroll'!Y89,0),IF('People_Inputs'!$E$15="MGMT",'Payroll'!Y109,0),IF('People_Inputs'!$E$16="MGMT",'Payroll'!Y129,0),IF('People_Inputs'!$E$17="MGMT",'Payroll'!Y149,0),IF('People_Inputs'!$E$18="MGMT",'Payroll'!Y169,0),IF('People_Inputs'!$E$19="MGMT",'Payroll'!Y189,0),IF('People_Inputs'!$E$20="MGMT",'Payroll'!Y209,0),IF('People_Inputs'!$E$21="MGMT",'Payroll'!Y229,0),IF('People_Inputs'!$E$22="MGMT",'Payroll'!Y249,0),IF('People_Inputs'!$E$23="MGMT",'Payroll'!Y269,0),IF('People_Inputs'!$E$24="MGMT",'Payroll'!Y289,0),IF('People_Inputs'!$E$25="MGMT",'Payroll'!Y309,0),IF('People_Inputs'!$E$26="MGMT",'Payroll'!Y329,0),IF('People_Inputs'!$E$27="MGMT",'Payroll'!Y349,0),IF('People_Inputs'!$E$28="MGMT",'Payroll'!Y369,0),IF('People_Inputs'!$E$29="MGMT",'Payroll'!Y389,0),IF('People_Inputs'!$E$30="MGMT",'Payroll'!Y409,0),IF('People_Inputs'!$E$31="MGMT",'Payroll'!Y429,0),IF('People_Inputs'!$E$32="MGMT",'Payroll'!Y449,0),IF('People_Inputs'!$E$33="MGMT",'Payroll'!Y469,0),IF('People_Inputs'!$E$34="MGMT",'Payroll'!Y489,0),IF('People_Inputs'!$E$35="MGMT",'Payroll'!Y509,0),IF('People_Inputs'!$E$36="MGMT",'Payroll'!Y529,0),IF('People_Inputs'!$E$37="MGMT",'Payroll'!Y549,0),IF('People_Inputs'!$E$38="MGMT",'Payroll'!Y569,0),IF('People_Inputs'!$E$39="MGMT",'Payroll'!Y589,0),IF('People_Inputs'!$E$40="MGMT",'Payroll'!Y609,0),IF('People_Inputs'!$E$41="MGMT",'Payroll'!Y629,0),IF('People_Inputs'!$E$42="MGMT",'Payroll'!Y649,0),IF('People_Inputs'!$E$43="MGMT",'Payroll'!Y669,0),IF('People_Inputs'!$E$44="MGMT",'Payroll'!Y689,0),IF('People_Inputs'!$E$45="MGMT",'Payroll'!Y709,0),IF('People_Inputs'!$E$46="MGMT",'Payroll'!Y729,0),IF('People_Inputs'!$E$47="MGMT",'Payroll'!Y749,0),IF('People_Inputs'!$E$48="MGMT",'Payroll'!Y769,0),IF('People_Inputs'!$E$49="MGMT",'Payroll'!Y789,0),IF('People_Inputs'!$E$50="MGMT",'Payroll'!Y809,0),IF('People_Inputs'!$E$51="MGMT",'Payroll'!Y829,0),IF('People_Inputs'!$E$52="MGMT",'Payroll'!Y849,0),IF('People_Inputs'!$E$53="MGMT",'Payroll'!Y869,0),IF('People_Inputs'!$E$54="MGMT",'Payroll'!Y889,0),IF('People_Inputs'!$E$55="MGMT",'Payroll'!Y909,0),IF('People_Inputs'!$E$56="MGMT",'Payroll'!Y929,0),IF('People_Inputs'!$E$57="MGMT",'Payroll'!Y949,0),IF('People_Inputs'!$E$58="MGMT",'Payroll'!Y969,0),IF('People_Inputs'!$E$59="MGMT",'Payroll'!Y989,0),IF('People_Inputs'!$E$60="MGMT",'Payroll'!Y1009,0),IF('People_Inputs'!$E$61="MGMT",'Payroll'!Y1029,0),IF('People_Inputs'!$E$62="MGMT",'Payroll'!Y1049,0),IF('People_Inputs'!$E$63="MGMT",'Payroll'!Y1069,0),IF('People_Inputs'!$E$64="MGMT",'Payroll'!Y1089,0),IF('People_Inputs'!$E$65="MGMT",'Payroll'!Y1109,0),IF('People_Inputs'!$E$66="MGMT",'Payroll'!Y1129,0),IF('People_Inputs'!$E$67="MGMT",'Payroll'!Y1149,0),IF('People_Inputs'!$E$68="MGMT",'Payroll'!Y1169,0),IF('People_Inputs'!$E$69="MGMT",'Payroll'!Y1189,0),IF('People_Inputs'!$E$70="MGMT",'Payroll'!Y1209,0))</f>
        <v>450</v>
      </c>
      <c r="Z13" s="35">
        <f>SUM(IF('People_Inputs'!$E$11="MGMT",'Payroll'!Z29,0),IF('People_Inputs'!$E$12="MGMT",'Payroll'!Z49,0),IF('People_Inputs'!$E$13="MGMT",'Payroll'!Z69,0),IF('People_Inputs'!$E$14="MGMT",'Payroll'!Z89,0),IF('People_Inputs'!$E$15="MGMT",'Payroll'!Z109,0),IF('People_Inputs'!$E$16="MGMT",'Payroll'!Z129,0),IF('People_Inputs'!$E$17="MGMT",'Payroll'!Z149,0),IF('People_Inputs'!$E$18="MGMT",'Payroll'!Z169,0),IF('People_Inputs'!$E$19="MGMT",'Payroll'!Z189,0),IF('People_Inputs'!$E$20="MGMT",'Payroll'!Z209,0),IF('People_Inputs'!$E$21="MGMT",'Payroll'!Z229,0),IF('People_Inputs'!$E$22="MGMT",'Payroll'!Z249,0),IF('People_Inputs'!$E$23="MGMT",'Payroll'!Z269,0),IF('People_Inputs'!$E$24="MGMT",'Payroll'!Z289,0),IF('People_Inputs'!$E$25="MGMT",'Payroll'!Z309,0),IF('People_Inputs'!$E$26="MGMT",'Payroll'!Z329,0),IF('People_Inputs'!$E$27="MGMT",'Payroll'!Z349,0),IF('People_Inputs'!$E$28="MGMT",'Payroll'!Z369,0),IF('People_Inputs'!$E$29="MGMT",'Payroll'!Z389,0),IF('People_Inputs'!$E$30="MGMT",'Payroll'!Z409,0),IF('People_Inputs'!$E$31="MGMT",'Payroll'!Z429,0),IF('People_Inputs'!$E$32="MGMT",'Payroll'!Z449,0),IF('People_Inputs'!$E$33="MGMT",'Payroll'!Z469,0),IF('People_Inputs'!$E$34="MGMT",'Payroll'!Z489,0),IF('People_Inputs'!$E$35="MGMT",'Payroll'!Z509,0),IF('People_Inputs'!$E$36="MGMT",'Payroll'!Z529,0),IF('People_Inputs'!$E$37="MGMT",'Payroll'!Z549,0),IF('People_Inputs'!$E$38="MGMT",'Payroll'!Z569,0),IF('People_Inputs'!$E$39="MGMT",'Payroll'!Z589,0),IF('People_Inputs'!$E$40="MGMT",'Payroll'!Z609,0),IF('People_Inputs'!$E$41="MGMT",'Payroll'!Z629,0),IF('People_Inputs'!$E$42="MGMT",'Payroll'!Z649,0),IF('People_Inputs'!$E$43="MGMT",'Payroll'!Z669,0),IF('People_Inputs'!$E$44="MGMT",'Payroll'!Z689,0),IF('People_Inputs'!$E$45="MGMT",'Payroll'!Z709,0),IF('People_Inputs'!$E$46="MGMT",'Payroll'!Z729,0),IF('People_Inputs'!$E$47="MGMT",'Payroll'!Z749,0),IF('People_Inputs'!$E$48="MGMT",'Payroll'!Z769,0),IF('People_Inputs'!$E$49="MGMT",'Payroll'!Z789,0),IF('People_Inputs'!$E$50="MGMT",'Payroll'!Z809,0),IF('People_Inputs'!$E$51="MGMT",'Payroll'!Z829,0),IF('People_Inputs'!$E$52="MGMT",'Payroll'!Z849,0),IF('People_Inputs'!$E$53="MGMT",'Payroll'!Z869,0),IF('People_Inputs'!$E$54="MGMT",'Payroll'!Z889,0),IF('People_Inputs'!$E$55="MGMT",'Payroll'!Z909,0),IF('People_Inputs'!$E$56="MGMT",'Payroll'!Z929,0),IF('People_Inputs'!$E$57="MGMT",'Payroll'!Z949,0),IF('People_Inputs'!$E$58="MGMT",'Payroll'!Z969,0),IF('People_Inputs'!$E$59="MGMT",'Payroll'!Z989,0),IF('People_Inputs'!$E$60="MGMT",'Payroll'!Z1009,0),IF('People_Inputs'!$E$61="MGMT",'Payroll'!Z1029,0),IF('People_Inputs'!$E$62="MGMT",'Payroll'!Z1049,0),IF('People_Inputs'!$E$63="MGMT",'Payroll'!Z1069,0),IF('People_Inputs'!$E$64="MGMT",'Payroll'!Z1089,0),IF('People_Inputs'!$E$65="MGMT",'Payroll'!Z1109,0),IF('People_Inputs'!$E$66="MGMT",'Payroll'!Z1129,0),IF('People_Inputs'!$E$67="MGMT",'Payroll'!Z1149,0),IF('People_Inputs'!$E$68="MGMT",'Payroll'!Z1169,0),IF('People_Inputs'!$E$69="MGMT",'Payroll'!Z1189,0),IF('People_Inputs'!$E$70="MGMT",'Payroll'!Z1209,0))</f>
        <v>450</v>
      </c>
      <c r="AA13" s="35">
        <f>SUM(IF('People_Inputs'!$E$11="MGMT",'Payroll'!AA29,0),IF('People_Inputs'!$E$12="MGMT",'Payroll'!AA49,0),IF('People_Inputs'!$E$13="MGMT",'Payroll'!AA69,0),IF('People_Inputs'!$E$14="MGMT",'Payroll'!AA89,0),IF('People_Inputs'!$E$15="MGMT",'Payroll'!AA109,0),IF('People_Inputs'!$E$16="MGMT",'Payroll'!AA129,0),IF('People_Inputs'!$E$17="MGMT",'Payroll'!AA149,0),IF('People_Inputs'!$E$18="MGMT",'Payroll'!AA169,0),IF('People_Inputs'!$E$19="MGMT",'Payroll'!AA189,0),IF('People_Inputs'!$E$20="MGMT",'Payroll'!AA209,0),IF('People_Inputs'!$E$21="MGMT",'Payroll'!AA229,0),IF('People_Inputs'!$E$22="MGMT",'Payroll'!AA249,0),IF('People_Inputs'!$E$23="MGMT",'Payroll'!AA269,0),IF('People_Inputs'!$E$24="MGMT",'Payroll'!AA289,0),IF('People_Inputs'!$E$25="MGMT",'Payroll'!AA309,0),IF('People_Inputs'!$E$26="MGMT",'Payroll'!AA329,0),IF('People_Inputs'!$E$27="MGMT",'Payroll'!AA349,0),IF('People_Inputs'!$E$28="MGMT",'Payroll'!AA369,0),IF('People_Inputs'!$E$29="MGMT",'Payroll'!AA389,0),IF('People_Inputs'!$E$30="MGMT",'Payroll'!AA409,0),IF('People_Inputs'!$E$31="MGMT",'Payroll'!AA429,0),IF('People_Inputs'!$E$32="MGMT",'Payroll'!AA449,0),IF('People_Inputs'!$E$33="MGMT",'Payroll'!AA469,0),IF('People_Inputs'!$E$34="MGMT",'Payroll'!AA489,0),IF('People_Inputs'!$E$35="MGMT",'Payroll'!AA509,0),IF('People_Inputs'!$E$36="MGMT",'Payroll'!AA529,0),IF('People_Inputs'!$E$37="MGMT",'Payroll'!AA549,0),IF('People_Inputs'!$E$38="MGMT",'Payroll'!AA569,0),IF('People_Inputs'!$E$39="MGMT",'Payroll'!AA589,0),IF('People_Inputs'!$E$40="MGMT",'Payroll'!AA609,0),IF('People_Inputs'!$E$41="MGMT",'Payroll'!AA629,0),IF('People_Inputs'!$E$42="MGMT",'Payroll'!AA649,0),IF('People_Inputs'!$E$43="MGMT",'Payroll'!AA669,0),IF('People_Inputs'!$E$44="MGMT",'Payroll'!AA689,0),IF('People_Inputs'!$E$45="MGMT",'Payroll'!AA709,0),IF('People_Inputs'!$E$46="MGMT",'Payroll'!AA729,0),IF('People_Inputs'!$E$47="MGMT",'Payroll'!AA749,0),IF('People_Inputs'!$E$48="MGMT",'Payroll'!AA769,0),IF('People_Inputs'!$E$49="MGMT",'Payroll'!AA789,0),IF('People_Inputs'!$E$50="MGMT",'Payroll'!AA809,0),IF('People_Inputs'!$E$51="MGMT",'Payroll'!AA829,0),IF('People_Inputs'!$E$52="MGMT",'Payroll'!AA849,0),IF('People_Inputs'!$E$53="MGMT",'Payroll'!AA869,0),IF('People_Inputs'!$E$54="MGMT",'Payroll'!AA889,0),IF('People_Inputs'!$E$55="MGMT",'Payroll'!AA909,0),IF('People_Inputs'!$E$56="MGMT",'Payroll'!AA929,0),IF('People_Inputs'!$E$57="MGMT",'Payroll'!AA949,0),IF('People_Inputs'!$E$58="MGMT",'Payroll'!AA969,0),IF('People_Inputs'!$E$59="MGMT",'Payroll'!AA989,0),IF('People_Inputs'!$E$60="MGMT",'Payroll'!AA1009,0),IF('People_Inputs'!$E$61="MGMT",'Payroll'!AA1029,0),IF('People_Inputs'!$E$62="MGMT",'Payroll'!AA1049,0),IF('People_Inputs'!$E$63="MGMT",'Payroll'!AA1069,0),IF('People_Inputs'!$E$64="MGMT",'Payroll'!AA1089,0),IF('People_Inputs'!$E$65="MGMT",'Payroll'!AA1109,0),IF('People_Inputs'!$E$66="MGMT",'Payroll'!AA1129,0),IF('People_Inputs'!$E$67="MGMT",'Payroll'!AA1149,0),IF('People_Inputs'!$E$68="MGMT",'Payroll'!AA1169,0),IF('People_Inputs'!$E$69="MGMT",'Payroll'!AA1189,0),IF('People_Inputs'!$E$70="MGMT",'Payroll'!AA1209,0))</f>
        <v>450</v>
      </c>
      <c r="AB13" s="35">
        <f>SUM(IF('People_Inputs'!$E$11="MGMT",'Payroll'!AB29,0),IF('People_Inputs'!$E$12="MGMT",'Payroll'!AB49,0),IF('People_Inputs'!$E$13="MGMT",'Payroll'!AB69,0),IF('People_Inputs'!$E$14="MGMT",'Payroll'!AB89,0),IF('People_Inputs'!$E$15="MGMT",'Payroll'!AB109,0),IF('People_Inputs'!$E$16="MGMT",'Payroll'!AB129,0),IF('People_Inputs'!$E$17="MGMT",'Payroll'!AB149,0),IF('People_Inputs'!$E$18="MGMT",'Payroll'!AB169,0),IF('People_Inputs'!$E$19="MGMT",'Payroll'!AB189,0),IF('People_Inputs'!$E$20="MGMT",'Payroll'!AB209,0),IF('People_Inputs'!$E$21="MGMT",'Payroll'!AB229,0),IF('People_Inputs'!$E$22="MGMT",'Payroll'!AB249,0),IF('People_Inputs'!$E$23="MGMT",'Payroll'!AB269,0),IF('People_Inputs'!$E$24="MGMT",'Payroll'!AB289,0),IF('People_Inputs'!$E$25="MGMT",'Payroll'!AB309,0),IF('People_Inputs'!$E$26="MGMT",'Payroll'!AB329,0),IF('People_Inputs'!$E$27="MGMT",'Payroll'!AB349,0),IF('People_Inputs'!$E$28="MGMT",'Payroll'!AB369,0),IF('People_Inputs'!$E$29="MGMT",'Payroll'!AB389,0),IF('People_Inputs'!$E$30="MGMT",'Payroll'!AB409,0),IF('People_Inputs'!$E$31="MGMT",'Payroll'!AB429,0),IF('People_Inputs'!$E$32="MGMT",'Payroll'!AB449,0),IF('People_Inputs'!$E$33="MGMT",'Payroll'!AB469,0),IF('People_Inputs'!$E$34="MGMT",'Payroll'!AB489,0),IF('People_Inputs'!$E$35="MGMT",'Payroll'!AB509,0),IF('People_Inputs'!$E$36="MGMT",'Payroll'!AB529,0),IF('People_Inputs'!$E$37="MGMT",'Payroll'!AB549,0),IF('People_Inputs'!$E$38="MGMT",'Payroll'!AB569,0),IF('People_Inputs'!$E$39="MGMT",'Payroll'!AB589,0),IF('People_Inputs'!$E$40="MGMT",'Payroll'!AB609,0),IF('People_Inputs'!$E$41="MGMT",'Payroll'!AB629,0),IF('People_Inputs'!$E$42="MGMT",'Payroll'!AB649,0),IF('People_Inputs'!$E$43="MGMT",'Payroll'!AB669,0),IF('People_Inputs'!$E$44="MGMT",'Payroll'!AB689,0),IF('People_Inputs'!$E$45="MGMT",'Payroll'!AB709,0),IF('People_Inputs'!$E$46="MGMT",'Payroll'!AB729,0),IF('People_Inputs'!$E$47="MGMT",'Payroll'!AB749,0),IF('People_Inputs'!$E$48="MGMT",'Payroll'!AB769,0),IF('People_Inputs'!$E$49="MGMT",'Payroll'!AB789,0),IF('People_Inputs'!$E$50="MGMT",'Payroll'!AB809,0),IF('People_Inputs'!$E$51="MGMT",'Payroll'!AB829,0),IF('People_Inputs'!$E$52="MGMT",'Payroll'!AB849,0),IF('People_Inputs'!$E$53="MGMT",'Payroll'!AB869,0),IF('People_Inputs'!$E$54="MGMT",'Payroll'!AB889,0),IF('People_Inputs'!$E$55="MGMT",'Payroll'!AB909,0),IF('People_Inputs'!$E$56="MGMT",'Payroll'!AB929,0),IF('People_Inputs'!$E$57="MGMT",'Payroll'!AB949,0),IF('People_Inputs'!$E$58="MGMT",'Payroll'!AB969,0),IF('People_Inputs'!$E$59="MGMT",'Payroll'!AB989,0),IF('People_Inputs'!$E$60="MGMT",'Payroll'!AB1009,0),IF('People_Inputs'!$E$61="MGMT",'Payroll'!AB1029,0),IF('People_Inputs'!$E$62="MGMT",'Payroll'!AB1049,0),IF('People_Inputs'!$E$63="MGMT",'Payroll'!AB1069,0),IF('People_Inputs'!$E$64="MGMT",'Payroll'!AB1089,0),IF('People_Inputs'!$E$65="MGMT",'Payroll'!AB1109,0),IF('People_Inputs'!$E$66="MGMT",'Payroll'!AB1129,0),IF('People_Inputs'!$E$67="MGMT",'Payroll'!AB1149,0),IF('People_Inputs'!$E$68="MGMT",'Payroll'!AB1169,0),IF('People_Inputs'!$E$69="MGMT",'Payroll'!AB1189,0),IF('People_Inputs'!$E$70="MGMT",'Payroll'!AB1209,0))</f>
        <v>450</v>
      </c>
      <c r="AC13" s="35">
        <f>SUM(IF('People_Inputs'!$E$11="MGMT",'Payroll'!AC29,0),IF('People_Inputs'!$E$12="MGMT",'Payroll'!AC49,0),IF('People_Inputs'!$E$13="MGMT",'Payroll'!AC69,0),IF('People_Inputs'!$E$14="MGMT",'Payroll'!AC89,0),IF('People_Inputs'!$E$15="MGMT",'Payroll'!AC109,0),IF('People_Inputs'!$E$16="MGMT",'Payroll'!AC129,0),IF('People_Inputs'!$E$17="MGMT",'Payroll'!AC149,0),IF('People_Inputs'!$E$18="MGMT",'Payroll'!AC169,0),IF('People_Inputs'!$E$19="MGMT",'Payroll'!AC189,0),IF('People_Inputs'!$E$20="MGMT",'Payroll'!AC209,0),IF('People_Inputs'!$E$21="MGMT",'Payroll'!AC229,0),IF('People_Inputs'!$E$22="MGMT",'Payroll'!AC249,0),IF('People_Inputs'!$E$23="MGMT",'Payroll'!AC269,0),IF('People_Inputs'!$E$24="MGMT",'Payroll'!AC289,0),IF('People_Inputs'!$E$25="MGMT",'Payroll'!AC309,0),IF('People_Inputs'!$E$26="MGMT",'Payroll'!AC329,0),IF('People_Inputs'!$E$27="MGMT",'Payroll'!AC349,0),IF('People_Inputs'!$E$28="MGMT",'Payroll'!AC369,0),IF('People_Inputs'!$E$29="MGMT",'Payroll'!AC389,0),IF('People_Inputs'!$E$30="MGMT",'Payroll'!AC409,0),IF('People_Inputs'!$E$31="MGMT",'Payroll'!AC429,0),IF('People_Inputs'!$E$32="MGMT",'Payroll'!AC449,0),IF('People_Inputs'!$E$33="MGMT",'Payroll'!AC469,0),IF('People_Inputs'!$E$34="MGMT",'Payroll'!AC489,0),IF('People_Inputs'!$E$35="MGMT",'Payroll'!AC509,0),IF('People_Inputs'!$E$36="MGMT",'Payroll'!AC529,0),IF('People_Inputs'!$E$37="MGMT",'Payroll'!AC549,0),IF('People_Inputs'!$E$38="MGMT",'Payroll'!AC569,0),IF('People_Inputs'!$E$39="MGMT",'Payroll'!AC589,0),IF('People_Inputs'!$E$40="MGMT",'Payroll'!AC609,0),IF('People_Inputs'!$E$41="MGMT",'Payroll'!AC629,0),IF('People_Inputs'!$E$42="MGMT",'Payroll'!AC649,0),IF('People_Inputs'!$E$43="MGMT",'Payroll'!AC669,0),IF('People_Inputs'!$E$44="MGMT",'Payroll'!AC689,0),IF('People_Inputs'!$E$45="MGMT",'Payroll'!AC709,0),IF('People_Inputs'!$E$46="MGMT",'Payroll'!AC729,0),IF('People_Inputs'!$E$47="MGMT",'Payroll'!AC749,0),IF('People_Inputs'!$E$48="MGMT",'Payroll'!AC769,0),IF('People_Inputs'!$E$49="MGMT",'Payroll'!AC789,0),IF('People_Inputs'!$E$50="MGMT",'Payroll'!AC809,0),IF('People_Inputs'!$E$51="MGMT",'Payroll'!AC829,0),IF('People_Inputs'!$E$52="MGMT",'Payroll'!AC849,0),IF('People_Inputs'!$E$53="MGMT",'Payroll'!AC869,0),IF('People_Inputs'!$E$54="MGMT",'Payroll'!AC889,0),IF('People_Inputs'!$E$55="MGMT",'Payroll'!AC909,0),IF('People_Inputs'!$E$56="MGMT",'Payroll'!AC929,0),IF('People_Inputs'!$E$57="MGMT",'Payroll'!AC949,0),IF('People_Inputs'!$E$58="MGMT",'Payroll'!AC969,0),IF('People_Inputs'!$E$59="MGMT",'Payroll'!AC989,0),IF('People_Inputs'!$E$60="MGMT",'Payroll'!AC1009,0),IF('People_Inputs'!$E$61="MGMT",'Payroll'!AC1029,0),IF('People_Inputs'!$E$62="MGMT",'Payroll'!AC1049,0),IF('People_Inputs'!$E$63="MGMT",'Payroll'!AC1069,0),IF('People_Inputs'!$E$64="MGMT",'Payroll'!AC1089,0),IF('People_Inputs'!$E$65="MGMT",'Payroll'!AC1109,0),IF('People_Inputs'!$E$66="MGMT",'Payroll'!AC1129,0),IF('People_Inputs'!$E$67="MGMT",'Payroll'!AC1149,0),IF('People_Inputs'!$E$68="MGMT",'Payroll'!AC1169,0),IF('People_Inputs'!$E$69="MGMT",'Payroll'!AC1189,0),IF('People_Inputs'!$E$70="MGMT",'Payroll'!AC1209,0))</f>
        <v>450</v>
      </c>
      <c r="AD13" s="35">
        <f>SUM(IF('People_Inputs'!$E$11="MGMT",'Payroll'!AD29,0),IF('People_Inputs'!$E$12="MGMT",'Payroll'!AD49,0),IF('People_Inputs'!$E$13="MGMT",'Payroll'!AD69,0),IF('People_Inputs'!$E$14="MGMT",'Payroll'!AD89,0),IF('People_Inputs'!$E$15="MGMT",'Payroll'!AD109,0),IF('People_Inputs'!$E$16="MGMT",'Payroll'!AD129,0),IF('People_Inputs'!$E$17="MGMT",'Payroll'!AD149,0),IF('People_Inputs'!$E$18="MGMT",'Payroll'!AD169,0),IF('People_Inputs'!$E$19="MGMT",'Payroll'!AD189,0),IF('People_Inputs'!$E$20="MGMT",'Payroll'!AD209,0),IF('People_Inputs'!$E$21="MGMT",'Payroll'!AD229,0),IF('People_Inputs'!$E$22="MGMT",'Payroll'!AD249,0),IF('People_Inputs'!$E$23="MGMT",'Payroll'!AD269,0),IF('People_Inputs'!$E$24="MGMT",'Payroll'!AD289,0),IF('People_Inputs'!$E$25="MGMT",'Payroll'!AD309,0),IF('People_Inputs'!$E$26="MGMT",'Payroll'!AD329,0),IF('People_Inputs'!$E$27="MGMT",'Payroll'!AD349,0),IF('People_Inputs'!$E$28="MGMT",'Payroll'!AD369,0),IF('People_Inputs'!$E$29="MGMT",'Payroll'!AD389,0),IF('People_Inputs'!$E$30="MGMT",'Payroll'!AD409,0),IF('People_Inputs'!$E$31="MGMT",'Payroll'!AD429,0),IF('People_Inputs'!$E$32="MGMT",'Payroll'!AD449,0),IF('People_Inputs'!$E$33="MGMT",'Payroll'!AD469,0),IF('People_Inputs'!$E$34="MGMT",'Payroll'!AD489,0),IF('People_Inputs'!$E$35="MGMT",'Payroll'!AD509,0),IF('People_Inputs'!$E$36="MGMT",'Payroll'!AD529,0),IF('People_Inputs'!$E$37="MGMT",'Payroll'!AD549,0),IF('People_Inputs'!$E$38="MGMT",'Payroll'!AD569,0),IF('People_Inputs'!$E$39="MGMT",'Payroll'!AD589,0),IF('People_Inputs'!$E$40="MGMT",'Payroll'!AD609,0),IF('People_Inputs'!$E$41="MGMT",'Payroll'!AD629,0),IF('People_Inputs'!$E$42="MGMT",'Payroll'!AD649,0),IF('People_Inputs'!$E$43="MGMT",'Payroll'!AD669,0),IF('People_Inputs'!$E$44="MGMT",'Payroll'!AD689,0),IF('People_Inputs'!$E$45="MGMT",'Payroll'!AD709,0),IF('People_Inputs'!$E$46="MGMT",'Payroll'!AD729,0),IF('People_Inputs'!$E$47="MGMT",'Payroll'!AD749,0),IF('People_Inputs'!$E$48="MGMT",'Payroll'!AD769,0),IF('People_Inputs'!$E$49="MGMT",'Payroll'!AD789,0),IF('People_Inputs'!$E$50="MGMT",'Payroll'!AD809,0),IF('People_Inputs'!$E$51="MGMT",'Payroll'!AD829,0),IF('People_Inputs'!$E$52="MGMT",'Payroll'!AD849,0),IF('People_Inputs'!$E$53="MGMT",'Payroll'!AD869,0),IF('People_Inputs'!$E$54="MGMT",'Payroll'!AD889,0),IF('People_Inputs'!$E$55="MGMT",'Payroll'!AD909,0),IF('People_Inputs'!$E$56="MGMT",'Payroll'!AD929,0),IF('People_Inputs'!$E$57="MGMT",'Payroll'!AD949,0),IF('People_Inputs'!$E$58="MGMT",'Payroll'!AD969,0),IF('People_Inputs'!$E$59="MGMT",'Payroll'!AD989,0),IF('People_Inputs'!$E$60="MGMT",'Payroll'!AD1009,0),IF('People_Inputs'!$E$61="MGMT",'Payroll'!AD1029,0),IF('People_Inputs'!$E$62="MGMT",'Payroll'!AD1049,0),IF('People_Inputs'!$E$63="MGMT",'Payroll'!AD1069,0),IF('People_Inputs'!$E$64="MGMT",'Payroll'!AD1089,0),IF('People_Inputs'!$E$65="MGMT",'Payroll'!AD1109,0),IF('People_Inputs'!$E$66="MGMT",'Payroll'!AD1129,0),IF('People_Inputs'!$E$67="MGMT",'Payroll'!AD1149,0),IF('People_Inputs'!$E$68="MGMT",'Payroll'!AD1169,0),IF('People_Inputs'!$E$69="MGMT",'Payroll'!AD1189,0),IF('People_Inputs'!$E$70="MGMT",'Payroll'!AD1209,0))</f>
        <v>450</v>
      </c>
      <c r="AE13" s="35">
        <f>SUM(IF('People_Inputs'!$E$11="MGMT",'Payroll'!AE29,0),IF('People_Inputs'!$E$12="MGMT",'Payroll'!AE49,0),IF('People_Inputs'!$E$13="MGMT",'Payroll'!AE69,0),IF('People_Inputs'!$E$14="MGMT",'Payroll'!AE89,0),IF('People_Inputs'!$E$15="MGMT",'Payroll'!AE109,0),IF('People_Inputs'!$E$16="MGMT",'Payroll'!AE129,0),IF('People_Inputs'!$E$17="MGMT",'Payroll'!AE149,0),IF('People_Inputs'!$E$18="MGMT",'Payroll'!AE169,0),IF('People_Inputs'!$E$19="MGMT",'Payroll'!AE189,0),IF('People_Inputs'!$E$20="MGMT",'Payroll'!AE209,0),IF('People_Inputs'!$E$21="MGMT",'Payroll'!AE229,0),IF('People_Inputs'!$E$22="MGMT",'Payroll'!AE249,0),IF('People_Inputs'!$E$23="MGMT",'Payroll'!AE269,0),IF('People_Inputs'!$E$24="MGMT",'Payroll'!AE289,0),IF('People_Inputs'!$E$25="MGMT",'Payroll'!AE309,0),IF('People_Inputs'!$E$26="MGMT",'Payroll'!AE329,0),IF('People_Inputs'!$E$27="MGMT",'Payroll'!AE349,0),IF('People_Inputs'!$E$28="MGMT",'Payroll'!AE369,0),IF('People_Inputs'!$E$29="MGMT",'Payroll'!AE389,0),IF('People_Inputs'!$E$30="MGMT",'Payroll'!AE409,0),IF('People_Inputs'!$E$31="MGMT",'Payroll'!AE429,0),IF('People_Inputs'!$E$32="MGMT",'Payroll'!AE449,0),IF('People_Inputs'!$E$33="MGMT",'Payroll'!AE469,0),IF('People_Inputs'!$E$34="MGMT",'Payroll'!AE489,0),IF('People_Inputs'!$E$35="MGMT",'Payroll'!AE509,0),IF('People_Inputs'!$E$36="MGMT",'Payroll'!AE529,0),IF('People_Inputs'!$E$37="MGMT",'Payroll'!AE549,0),IF('People_Inputs'!$E$38="MGMT",'Payroll'!AE569,0),IF('People_Inputs'!$E$39="MGMT",'Payroll'!AE589,0),IF('People_Inputs'!$E$40="MGMT",'Payroll'!AE609,0),IF('People_Inputs'!$E$41="MGMT",'Payroll'!AE629,0),IF('People_Inputs'!$E$42="MGMT",'Payroll'!AE649,0),IF('People_Inputs'!$E$43="MGMT",'Payroll'!AE669,0),IF('People_Inputs'!$E$44="MGMT",'Payroll'!AE689,0),IF('People_Inputs'!$E$45="MGMT",'Payroll'!AE709,0),IF('People_Inputs'!$E$46="MGMT",'Payroll'!AE729,0),IF('People_Inputs'!$E$47="MGMT",'Payroll'!AE749,0),IF('People_Inputs'!$E$48="MGMT",'Payroll'!AE769,0),IF('People_Inputs'!$E$49="MGMT",'Payroll'!AE789,0),IF('People_Inputs'!$E$50="MGMT",'Payroll'!AE809,0),IF('People_Inputs'!$E$51="MGMT",'Payroll'!AE829,0),IF('People_Inputs'!$E$52="MGMT",'Payroll'!AE849,0),IF('People_Inputs'!$E$53="MGMT",'Payroll'!AE869,0),IF('People_Inputs'!$E$54="MGMT",'Payroll'!AE889,0),IF('People_Inputs'!$E$55="MGMT",'Payroll'!AE909,0),IF('People_Inputs'!$E$56="MGMT",'Payroll'!AE929,0),IF('People_Inputs'!$E$57="MGMT",'Payroll'!AE949,0),IF('People_Inputs'!$E$58="MGMT",'Payroll'!AE969,0),IF('People_Inputs'!$E$59="MGMT",'Payroll'!AE989,0),IF('People_Inputs'!$E$60="MGMT",'Payroll'!AE1009,0),IF('People_Inputs'!$E$61="MGMT",'Payroll'!AE1029,0),IF('People_Inputs'!$E$62="MGMT",'Payroll'!AE1049,0),IF('People_Inputs'!$E$63="MGMT",'Payroll'!AE1069,0),IF('People_Inputs'!$E$64="MGMT",'Payroll'!AE1089,0),IF('People_Inputs'!$E$65="MGMT",'Payroll'!AE1109,0),IF('People_Inputs'!$E$66="MGMT",'Payroll'!AE1129,0),IF('People_Inputs'!$E$67="MGMT",'Payroll'!AE1149,0),IF('People_Inputs'!$E$68="MGMT",'Payroll'!AE1169,0),IF('People_Inputs'!$E$69="MGMT",'Payroll'!AE1189,0),IF('People_Inputs'!$E$70="MGMT",'Payroll'!AE1209,0))</f>
        <v>450</v>
      </c>
      <c r="AF13" s="35">
        <f>SUM(IF('People_Inputs'!$E$11="MGMT",'Payroll'!AF29,0),IF('People_Inputs'!$E$12="MGMT",'Payroll'!AF49,0),IF('People_Inputs'!$E$13="MGMT",'Payroll'!AF69,0),IF('People_Inputs'!$E$14="MGMT",'Payroll'!AF89,0),IF('People_Inputs'!$E$15="MGMT",'Payroll'!AF109,0),IF('People_Inputs'!$E$16="MGMT",'Payroll'!AF129,0),IF('People_Inputs'!$E$17="MGMT",'Payroll'!AF149,0),IF('People_Inputs'!$E$18="MGMT",'Payroll'!AF169,0),IF('People_Inputs'!$E$19="MGMT",'Payroll'!AF189,0),IF('People_Inputs'!$E$20="MGMT",'Payroll'!AF209,0),IF('People_Inputs'!$E$21="MGMT",'Payroll'!AF229,0),IF('People_Inputs'!$E$22="MGMT",'Payroll'!AF249,0),IF('People_Inputs'!$E$23="MGMT",'Payroll'!AF269,0),IF('People_Inputs'!$E$24="MGMT",'Payroll'!AF289,0),IF('People_Inputs'!$E$25="MGMT",'Payroll'!AF309,0),IF('People_Inputs'!$E$26="MGMT",'Payroll'!AF329,0),IF('People_Inputs'!$E$27="MGMT",'Payroll'!AF349,0),IF('People_Inputs'!$E$28="MGMT",'Payroll'!AF369,0),IF('People_Inputs'!$E$29="MGMT",'Payroll'!AF389,0),IF('People_Inputs'!$E$30="MGMT",'Payroll'!AF409,0),IF('People_Inputs'!$E$31="MGMT",'Payroll'!AF429,0),IF('People_Inputs'!$E$32="MGMT",'Payroll'!AF449,0),IF('People_Inputs'!$E$33="MGMT",'Payroll'!AF469,0),IF('People_Inputs'!$E$34="MGMT",'Payroll'!AF489,0),IF('People_Inputs'!$E$35="MGMT",'Payroll'!AF509,0),IF('People_Inputs'!$E$36="MGMT",'Payroll'!AF529,0),IF('People_Inputs'!$E$37="MGMT",'Payroll'!AF549,0),IF('People_Inputs'!$E$38="MGMT",'Payroll'!AF569,0),IF('People_Inputs'!$E$39="MGMT",'Payroll'!AF589,0),IF('People_Inputs'!$E$40="MGMT",'Payroll'!AF609,0),IF('People_Inputs'!$E$41="MGMT",'Payroll'!AF629,0),IF('People_Inputs'!$E$42="MGMT",'Payroll'!AF649,0),IF('People_Inputs'!$E$43="MGMT",'Payroll'!AF669,0),IF('People_Inputs'!$E$44="MGMT",'Payroll'!AF689,0),IF('People_Inputs'!$E$45="MGMT",'Payroll'!AF709,0),IF('People_Inputs'!$E$46="MGMT",'Payroll'!AF729,0),IF('People_Inputs'!$E$47="MGMT",'Payroll'!AF749,0),IF('People_Inputs'!$E$48="MGMT",'Payroll'!AF769,0),IF('People_Inputs'!$E$49="MGMT",'Payroll'!AF789,0),IF('People_Inputs'!$E$50="MGMT",'Payroll'!AF809,0),IF('People_Inputs'!$E$51="MGMT",'Payroll'!AF829,0),IF('People_Inputs'!$E$52="MGMT",'Payroll'!AF849,0),IF('People_Inputs'!$E$53="MGMT",'Payroll'!AF869,0),IF('People_Inputs'!$E$54="MGMT",'Payroll'!AF889,0),IF('People_Inputs'!$E$55="MGMT",'Payroll'!AF909,0),IF('People_Inputs'!$E$56="MGMT",'Payroll'!AF929,0),IF('People_Inputs'!$E$57="MGMT",'Payroll'!AF949,0),IF('People_Inputs'!$E$58="MGMT",'Payroll'!AF969,0),IF('People_Inputs'!$E$59="MGMT",'Payroll'!AF989,0),IF('People_Inputs'!$E$60="MGMT",'Payroll'!AF1009,0),IF('People_Inputs'!$E$61="MGMT",'Payroll'!AF1029,0),IF('People_Inputs'!$E$62="MGMT",'Payroll'!AF1049,0),IF('People_Inputs'!$E$63="MGMT",'Payroll'!AF1069,0),IF('People_Inputs'!$E$64="MGMT",'Payroll'!AF1089,0),IF('People_Inputs'!$E$65="MGMT",'Payroll'!AF1109,0),IF('People_Inputs'!$E$66="MGMT",'Payroll'!AF1129,0),IF('People_Inputs'!$E$67="MGMT",'Payroll'!AF1149,0),IF('People_Inputs'!$E$68="MGMT",'Payroll'!AF1169,0),IF('People_Inputs'!$E$69="MGMT",'Payroll'!AF1189,0),IF('People_Inputs'!$E$70="MGMT",'Payroll'!AF1209,0))</f>
        <v>450</v>
      </c>
      <c r="AG13" s="35">
        <f>SUM(IF('People_Inputs'!$E$11="MGMT",'Payroll'!AG29,0),IF('People_Inputs'!$E$12="MGMT",'Payroll'!AG49,0),IF('People_Inputs'!$E$13="MGMT",'Payroll'!AG69,0),IF('People_Inputs'!$E$14="MGMT",'Payroll'!AG89,0),IF('People_Inputs'!$E$15="MGMT",'Payroll'!AG109,0),IF('People_Inputs'!$E$16="MGMT",'Payroll'!AG129,0),IF('People_Inputs'!$E$17="MGMT",'Payroll'!AG149,0),IF('People_Inputs'!$E$18="MGMT",'Payroll'!AG169,0),IF('People_Inputs'!$E$19="MGMT",'Payroll'!AG189,0),IF('People_Inputs'!$E$20="MGMT",'Payroll'!AG209,0),IF('People_Inputs'!$E$21="MGMT",'Payroll'!AG229,0),IF('People_Inputs'!$E$22="MGMT",'Payroll'!AG249,0),IF('People_Inputs'!$E$23="MGMT",'Payroll'!AG269,0),IF('People_Inputs'!$E$24="MGMT",'Payroll'!AG289,0),IF('People_Inputs'!$E$25="MGMT",'Payroll'!AG309,0),IF('People_Inputs'!$E$26="MGMT",'Payroll'!AG329,0),IF('People_Inputs'!$E$27="MGMT",'Payroll'!AG349,0),IF('People_Inputs'!$E$28="MGMT",'Payroll'!AG369,0),IF('People_Inputs'!$E$29="MGMT",'Payroll'!AG389,0),IF('People_Inputs'!$E$30="MGMT",'Payroll'!AG409,0),IF('People_Inputs'!$E$31="MGMT",'Payroll'!AG429,0),IF('People_Inputs'!$E$32="MGMT",'Payroll'!AG449,0),IF('People_Inputs'!$E$33="MGMT",'Payroll'!AG469,0),IF('People_Inputs'!$E$34="MGMT",'Payroll'!AG489,0),IF('People_Inputs'!$E$35="MGMT",'Payroll'!AG509,0),IF('People_Inputs'!$E$36="MGMT",'Payroll'!AG529,0),IF('People_Inputs'!$E$37="MGMT",'Payroll'!AG549,0),IF('People_Inputs'!$E$38="MGMT",'Payroll'!AG569,0),IF('People_Inputs'!$E$39="MGMT",'Payroll'!AG589,0),IF('People_Inputs'!$E$40="MGMT",'Payroll'!AG609,0),IF('People_Inputs'!$E$41="MGMT",'Payroll'!AG629,0),IF('People_Inputs'!$E$42="MGMT",'Payroll'!AG649,0),IF('People_Inputs'!$E$43="MGMT",'Payroll'!AG669,0),IF('People_Inputs'!$E$44="MGMT",'Payroll'!AG689,0),IF('People_Inputs'!$E$45="MGMT",'Payroll'!AG709,0),IF('People_Inputs'!$E$46="MGMT",'Payroll'!AG729,0),IF('People_Inputs'!$E$47="MGMT",'Payroll'!AG749,0),IF('People_Inputs'!$E$48="MGMT",'Payroll'!AG769,0),IF('People_Inputs'!$E$49="MGMT",'Payroll'!AG789,0),IF('People_Inputs'!$E$50="MGMT",'Payroll'!AG809,0),IF('People_Inputs'!$E$51="MGMT",'Payroll'!AG829,0),IF('People_Inputs'!$E$52="MGMT",'Payroll'!AG849,0),IF('People_Inputs'!$E$53="MGMT",'Payroll'!AG869,0),IF('People_Inputs'!$E$54="MGMT",'Payroll'!AG889,0),IF('People_Inputs'!$E$55="MGMT",'Payroll'!AG909,0),IF('People_Inputs'!$E$56="MGMT",'Payroll'!AG929,0),IF('People_Inputs'!$E$57="MGMT",'Payroll'!AG949,0),IF('People_Inputs'!$E$58="MGMT",'Payroll'!AG969,0),IF('People_Inputs'!$E$59="MGMT",'Payroll'!AG989,0),IF('People_Inputs'!$E$60="MGMT",'Payroll'!AG1009,0),IF('People_Inputs'!$E$61="MGMT",'Payroll'!AG1029,0),IF('People_Inputs'!$E$62="MGMT",'Payroll'!AG1049,0),IF('People_Inputs'!$E$63="MGMT",'Payroll'!AG1069,0),IF('People_Inputs'!$E$64="MGMT",'Payroll'!AG1089,0),IF('People_Inputs'!$E$65="MGMT",'Payroll'!AG1109,0),IF('People_Inputs'!$E$66="MGMT",'Payroll'!AG1129,0),IF('People_Inputs'!$E$67="MGMT",'Payroll'!AG1149,0),IF('People_Inputs'!$E$68="MGMT",'Payroll'!AG1169,0),IF('People_Inputs'!$E$69="MGMT",'Payroll'!AG1189,0),IF('People_Inputs'!$E$70="MGMT",'Payroll'!AG1209,0))</f>
        <v>450</v>
      </c>
      <c r="AH13" s="35">
        <f>SUM(IF('People_Inputs'!$E$11="MGMT",'Payroll'!AH29,0),IF('People_Inputs'!$E$12="MGMT",'Payroll'!AH49,0),IF('People_Inputs'!$E$13="MGMT",'Payroll'!AH69,0),IF('People_Inputs'!$E$14="MGMT",'Payroll'!AH89,0),IF('People_Inputs'!$E$15="MGMT",'Payroll'!AH109,0),IF('People_Inputs'!$E$16="MGMT",'Payroll'!AH129,0),IF('People_Inputs'!$E$17="MGMT",'Payroll'!AH149,0),IF('People_Inputs'!$E$18="MGMT",'Payroll'!AH169,0),IF('People_Inputs'!$E$19="MGMT",'Payroll'!AH189,0),IF('People_Inputs'!$E$20="MGMT",'Payroll'!AH209,0),IF('People_Inputs'!$E$21="MGMT",'Payroll'!AH229,0),IF('People_Inputs'!$E$22="MGMT",'Payroll'!AH249,0),IF('People_Inputs'!$E$23="MGMT",'Payroll'!AH269,0),IF('People_Inputs'!$E$24="MGMT",'Payroll'!AH289,0),IF('People_Inputs'!$E$25="MGMT",'Payroll'!AH309,0),IF('People_Inputs'!$E$26="MGMT",'Payroll'!AH329,0),IF('People_Inputs'!$E$27="MGMT",'Payroll'!AH349,0),IF('People_Inputs'!$E$28="MGMT",'Payroll'!AH369,0),IF('People_Inputs'!$E$29="MGMT",'Payroll'!AH389,0),IF('People_Inputs'!$E$30="MGMT",'Payroll'!AH409,0),IF('People_Inputs'!$E$31="MGMT",'Payroll'!AH429,0),IF('People_Inputs'!$E$32="MGMT",'Payroll'!AH449,0),IF('People_Inputs'!$E$33="MGMT",'Payroll'!AH469,0),IF('People_Inputs'!$E$34="MGMT",'Payroll'!AH489,0),IF('People_Inputs'!$E$35="MGMT",'Payroll'!AH509,0),IF('People_Inputs'!$E$36="MGMT",'Payroll'!AH529,0),IF('People_Inputs'!$E$37="MGMT",'Payroll'!AH549,0),IF('People_Inputs'!$E$38="MGMT",'Payroll'!AH569,0),IF('People_Inputs'!$E$39="MGMT",'Payroll'!AH589,0),IF('People_Inputs'!$E$40="MGMT",'Payroll'!AH609,0),IF('People_Inputs'!$E$41="MGMT",'Payroll'!AH629,0),IF('People_Inputs'!$E$42="MGMT",'Payroll'!AH649,0),IF('People_Inputs'!$E$43="MGMT",'Payroll'!AH669,0),IF('People_Inputs'!$E$44="MGMT",'Payroll'!AH689,0),IF('People_Inputs'!$E$45="MGMT",'Payroll'!AH709,0),IF('People_Inputs'!$E$46="MGMT",'Payroll'!AH729,0),IF('People_Inputs'!$E$47="MGMT",'Payroll'!AH749,0),IF('People_Inputs'!$E$48="MGMT",'Payroll'!AH769,0),IF('People_Inputs'!$E$49="MGMT",'Payroll'!AH789,0),IF('People_Inputs'!$E$50="MGMT",'Payroll'!AH809,0),IF('People_Inputs'!$E$51="MGMT",'Payroll'!AH829,0),IF('People_Inputs'!$E$52="MGMT",'Payroll'!AH849,0),IF('People_Inputs'!$E$53="MGMT",'Payroll'!AH869,0),IF('People_Inputs'!$E$54="MGMT",'Payroll'!AH889,0),IF('People_Inputs'!$E$55="MGMT",'Payroll'!AH909,0),IF('People_Inputs'!$E$56="MGMT",'Payroll'!AH929,0),IF('People_Inputs'!$E$57="MGMT",'Payroll'!AH949,0),IF('People_Inputs'!$E$58="MGMT",'Payroll'!AH969,0),IF('People_Inputs'!$E$59="MGMT",'Payroll'!AH989,0),IF('People_Inputs'!$E$60="MGMT",'Payroll'!AH1009,0),IF('People_Inputs'!$E$61="MGMT",'Payroll'!AH1029,0),IF('People_Inputs'!$E$62="MGMT",'Payroll'!AH1049,0),IF('People_Inputs'!$E$63="MGMT",'Payroll'!AH1069,0),IF('People_Inputs'!$E$64="MGMT",'Payroll'!AH1089,0),IF('People_Inputs'!$E$65="MGMT",'Payroll'!AH1109,0),IF('People_Inputs'!$E$66="MGMT",'Payroll'!AH1129,0),IF('People_Inputs'!$E$67="MGMT",'Payroll'!AH1149,0),IF('People_Inputs'!$E$68="MGMT",'Payroll'!AH1169,0),IF('People_Inputs'!$E$69="MGMT",'Payroll'!AH1189,0),IF('People_Inputs'!$E$70="MGMT",'Payroll'!AH1209,0))</f>
        <v>450</v>
      </c>
      <c r="AI13" s="35">
        <f>SUM(IF('People_Inputs'!$E$11="MGMT",'Payroll'!AI29,0),IF('People_Inputs'!$E$12="MGMT",'Payroll'!AI49,0),IF('People_Inputs'!$E$13="MGMT",'Payroll'!AI69,0),IF('People_Inputs'!$E$14="MGMT",'Payroll'!AI89,0),IF('People_Inputs'!$E$15="MGMT",'Payroll'!AI109,0),IF('People_Inputs'!$E$16="MGMT",'Payroll'!AI129,0),IF('People_Inputs'!$E$17="MGMT",'Payroll'!AI149,0),IF('People_Inputs'!$E$18="MGMT",'Payroll'!AI169,0),IF('People_Inputs'!$E$19="MGMT",'Payroll'!AI189,0),IF('People_Inputs'!$E$20="MGMT",'Payroll'!AI209,0),IF('People_Inputs'!$E$21="MGMT",'Payroll'!AI229,0),IF('People_Inputs'!$E$22="MGMT",'Payroll'!AI249,0),IF('People_Inputs'!$E$23="MGMT",'Payroll'!AI269,0),IF('People_Inputs'!$E$24="MGMT",'Payroll'!AI289,0),IF('People_Inputs'!$E$25="MGMT",'Payroll'!AI309,0),IF('People_Inputs'!$E$26="MGMT",'Payroll'!AI329,0),IF('People_Inputs'!$E$27="MGMT",'Payroll'!AI349,0),IF('People_Inputs'!$E$28="MGMT",'Payroll'!AI369,0),IF('People_Inputs'!$E$29="MGMT",'Payroll'!AI389,0),IF('People_Inputs'!$E$30="MGMT",'Payroll'!AI409,0),IF('People_Inputs'!$E$31="MGMT",'Payroll'!AI429,0),IF('People_Inputs'!$E$32="MGMT",'Payroll'!AI449,0),IF('People_Inputs'!$E$33="MGMT",'Payroll'!AI469,0),IF('People_Inputs'!$E$34="MGMT",'Payroll'!AI489,0),IF('People_Inputs'!$E$35="MGMT",'Payroll'!AI509,0),IF('People_Inputs'!$E$36="MGMT",'Payroll'!AI529,0),IF('People_Inputs'!$E$37="MGMT",'Payroll'!AI549,0),IF('People_Inputs'!$E$38="MGMT",'Payroll'!AI569,0),IF('People_Inputs'!$E$39="MGMT",'Payroll'!AI589,0),IF('People_Inputs'!$E$40="MGMT",'Payroll'!AI609,0),IF('People_Inputs'!$E$41="MGMT",'Payroll'!AI629,0),IF('People_Inputs'!$E$42="MGMT",'Payroll'!AI649,0),IF('People_Inputs'!$E$43="MGMT",'Payroll'!AI669,0),IF('People_Inputs'!$E$44="MGMT",'Payroll'!AI689,0),IF('People_Inputs'!$E$45="MGMT",'Payroll'!AI709,0),IF('People_Inputs'!$E$46="MGMT",'Payroll'!AI729,0),IF('People_Inputs'!$E$47="MGMT",'Payroll'!AI749,0),IF('People_Inputs'!$E$48="MGMT",'Payroll'!AI769,0),IF('People_Inputs'!$E$49="MGMT",'Payroll'!AI789,0),IF('People_Inputs'!$E$50="MGMT",'Payroll'!AI809,0),IF('People_Inputs'!$E$51="MGMT",'Payroll'!AI829,0),IF('People_Inputs'!$E$52="MGMT",'Payroll'!AI849,0),IF('People_Inputs'!$E$53="MGMT",'Payroll'!AI869,0),IF('People_Inputs'!$E$54="MGMT",'Payroll'!AI889,0),IF('People_Inputs'!$E$55="MGMT",'Payroll'!AI909,0),IF('People_Inputs'!$E$56="MGMT",'Payroll'!AI929,0),IF('People_Inputs'!$E$57="MGMT",'Payroll'!AI949,0),IF('People_Inputs'!$E$58="MGMT",'Payroll'!AI969,0),IF('People_Inputs'!$E$59="MGMT",'Payroll'!AI989,0),IF('People_Inputs'!$E$60="MGMT",'Payroll'!AI1009,0),IF('People_Inputs'!$E$61="MGMT",'Payroll'!AI1029,0),IF('People_Inputs'!$E$62="MGMT",'Payroll'!AI1049,0),IF('People_Inputs'!$E$63="MGMT",'Payroll'!AI1069,0),IF('People_Inputs'!$E$64="MGMT",'Payroll'!AI1089,0),IF('People_Inputs'!$E$65="MGMT",'Payroll'!AI1109,0),IF('People_Inputs'!$E$66="MGMT",'Payroll'!AI1129,0),IF('People_Inputs'!$E$67="MGMT",'Payroll'!AI1149,0),IF('People_Inputs'!$E$68="MGMT",'Payroll'!AI1169,0),IF('People_Inputs'!$E$69="MGMT",'Payroll'!AI1189,0),IF('People_Inputs'!$E$70="MGMT",'Payroll'!AI1209,0))</f>
        <v>450</v>
      </c>
      <c r="AJ13" s="35">
        <f>SUM(IF('People_Inputs'!$E$11="MGMT",'Payroll'!AJ29,0),IF('People_Inputs'!$E$12="MGMT",'Payroll'!AJ49,0),IF('People_Inputs'!$E$13="MGMT",'Payroll'!AJ69,0),IF('People_Inputs'!$E$14="MGMT",'Payroll'!AJ89,0),IF('People_Inputs'!$E$15="MGMT",'Payroll'!AJ109,0),IF('People_Inputs'!$E$16="MGMT",'Payroll'!AJ129,0),IF('People_Inputs'!$E$17="MGMT",'Payroll'!AJ149,0),IF('People_Inputs'!$E$18="MGMT",'Payroll'!AJ169,0),IF('People_Inputs'!$E$19="MGMT",'Payroll'!AJ189,0),IF('People_Inputs'!$E$20="MGMT",'Payroll'!AJ209,0),IF('People_Inputs'!$E$21="MGMT",'Payroll'!AJ229,0),IF('People_Inputs'!$E$22="MGMT",'Payroll'!AJ249,0),IF('People_Inputs'!$E$23="MGMT",'Payroll'!AJ269,0),IF('People_Inputs'!$E$24="MGMT",'Payroll'!AJ289,0),IF('People_Inputs'!$E$25="MGMT",'Payroll'!AJ309,0),IF('People_Inputs'!$E$26="MGMT",'Payroll'!AJ329,0),IF('People_Inputs'!$E$27="MGMT",'Payroll'!AJ349,0),IF('People_Inputs'!$E$28="MGMT",'Payroll'!AJ369,0),IF('People_Inputs'!$E$29="MGMT",'Payroll'!AJ389,0),IF('People_Inputs'!$E$30="MGMT",'Payroll'!AJ409,0),IF('People_Inputs'!$E$31="MGMT",'Payroll'!AJ429,0),IF('People_Inputs'!$E$32="MGMT",'Payroll'!AJ449,0),IF('People_Inputs'!$E$33="MGMT",'Payroll'!AJ469,0),IF('People_Inputs'!$E$34="MGMT",'Payroll'!AJ489,0),IF('People_Inputs'!$E$35="MGMT",'Payroll'!AJ509,0),IF('People_Inputs'!$E$36="MGMT",'Payroll'!AJ529,0),IF('People_Inputs'!$E$37="MGMT",'Payroll'!AJ549,0),IF('People_Inputs'!$E$38="MGMT",'Payroll'!AJ569,0),IF('People_Inputs'!$E$39="MGMT",'Payroll'!AJ589,0),IF('People_Inputs'!$E$40="MGMT",'Payroll'!AJ609,0),IF('People_Inputs'!$E$41="MGMT",'Payroll'!AJ629,0),IF('People_Inputs'!$E$42="MGMT",'Payroll'!AJ649,0),IF('People_Inputs'!$E$43="MGMT",'Payroll'!AJ669,0),IF('People_Inputs'!$E$44="MGMT",'Payroll'!AJ689,0),IF('People_Inputs'!$E$45="MGMT",'Payroll'!AJ709,0),IF('People_Inputs'!$E$46="MGMT",'Payroll'!AJ729,0),IF('People_Inputs'!$E$47="MGMT",'Payroll'!AJ749,0),IF('People_Inputs'!$E$48="MGMT",'Payroll'!AJ769,0),IF('People_Inputs'!$E$49="MGMT",'Payroll'!AJ789,0),IF('People_Inputs'!$E$50="MGMT",'Payroll'!AJ809,0),IF('People_Inputs'!$E$51="MGMT",'Payroll'!AJ829,0),IF('People_Inputs'!$E$52="MGMT",'Payroll'!AJ849,0),IF('People_Inputs'!$E$53="MGMT",'Payroll'!AJ869,0),IF('People_Inputs'!$E$54="MGMT",'Payroll'!AJ889,0),IF('People_Inputs'!$E$55="MGMT",'Payroll'!AJ909,0),IF('People_Inputs'!$E$56="MGMT",'Payroll'!AJ929,0),IF('People_Inputs'!$E$57="MGMT",'Payroll'!AJ949,0),IF('People_Inputs'!$E$58="MGMT",'Payroll'!AJ969,0),IF('People_Inputs'!$E$59="MGMT",'Payroll'!AJ989,0),IF('People_Inputs'!$E$60="MGMT",'Payroll'!AJ1009,0),IF('People_Inputs'!$E$61="MGMT",'Payroll'!AJ1029,0),IF('People_Inputs'!$E$62="MGMT",'Payroll'!AJ1049,0),IF('People_Inputs'!$E$63="MGMT",'Payroll'!AJ1069,0),IF('People_Inputs'!$E$64="MGMT",'Payroll'!AJ1089,0),IF('People_Inputs'!$E$65="MGMT",'Payroll'!AJ1109,0),IF('People_Inputs'!$E$66="MGMT",'Payroll'!AJ1129,0),IF('People_Inputs'!$E$67="MGMT",'Payroll'!AJ1149,0),IF('People_Inputs'!$E$68="MGMT",'Payroll'!AJ1169,0),IF('People_Inputs'!$E$69="MGMT",'Payroll'!AJ1189,0),IF('People_Inputs'!$E$70="MGMT",'Payroll'!AJ1209,0))</f>
        <v>450</v>
      </c>
      <c r="AK13" s="35">
        <f>SUM(IF('People_Inputs'!$E$11="MGMT",'Payroll'!AK29,0),IF('People_Inputs'!$E$12="MGMT",'Payroll'!AK49,0),IF('People_Inputs'!$E$13="MGMT",'Payroll'!AK69,0),IF('People_Inputs'!$E$14="MGMT",'Payroll'!AK89,0),IF('People_Inputs'!$E$15="MGMT",'Payroll'!AK109,0),IF('People_Inputs'!$E$16="MGMT",'Payroll'!AK129,0),IF('People_Inputs'!$E$17="MGMT",'Payroll'!AK149,0),IF('People_Inputs'!$E$18="MGMT",'Payroll'!AK169,0),IF('People_Inputs'!$E$19="MGMT",'Payroll'!AK189,0),IF('People_Inputs'!$E$20="MGMT",'Payroll'!AK209,0),IF('People_Inputs'!$E$21="MGMT",'Payroll'!AK229,0),IF('People_Inputs'!$E$22="MGMT",'Payroll'!AK249,0),IF('People_Inputs'!$E$23="MGMT",'Payroll'!AK269,0),IF('People_Inputs'!$E$24="MGMT",'Payroll'!AK289,0),IF('People_Inputs'!$E$25="MGMT",'Payroll'!AK309,0),IF('People_Inputs'!$E$26="MGMT",'Payroll'!AK329,0),IF('People_Inputs'!$E$27="MGMT",'Payroll'!AK349,0),IF('People_Inputs'!$E$28="MGMT",'Payroll'!AK369,0),IF('People_Inputs'!$E$29="MGMT",'Payroll'!AK389,0),IF('People_Inputs'!$E$30="MGMT",'Payroll'!AK409,0),IF('People_Inputs'!$E$31="MGMT",'Payroll'!AK429,0),IF('People_Inputs'!$E$32="MGMT",'Payroll'!AK449,0),IF('People_Inputs'!$E$33="MGMT",'Payroll'!AK469,0),IF('People_Inputs'!$E$34="MGMT",'Payroll'!AK489,0),IF('People_Inputs'!$E$35="MGMT",'Payroll'!AK509,0),IF('People_Inputs'!$E$36="MGMT",'Payroll'!AK529,0),IF('People_Inputs'!$E$37="MGMT",'Payroll'!AK549,0),IF('People_Inputs'!$E$38="MGMT",'Payroll'!AK569,0),IF('People_Inputs'!$E$39="MGMT",'Payroll'!AK589,0),IF('People_Inputs'!$E$40="MGMT",'Payroll'!AK609,0),IF('People_Inputs'!$E$41="MGMT",'Payroll'!AK629,0),IF('People_Inputs'!$E$42="MGMT",'Payroll'!AK649,0),IF('People_Inputs'!$E$43="MGMT",'Payroll'!AK669,0),IF('People_Inputs'!$E$44="MGMT",'Payroll'!AK689,0),IF('People_Inputs'!$E$45="MGMT",'Payroll'!AK709,0),IF('People_Inputs'!$E$46="MGMT",'Payroll'!AK729,0),IF('People_Inputs'!$E$47="MGMT",'Payroll'!AK749,0),IF('People_Inputs'!$E$48="MGMT",'Payroll'!AK769,0),IF('People_Inputs'!$E$49="MGMT",'Payroll'!AK789,0),IF('People_Inputs'!$E$50="MGMT",'Payroll'!AK809,0),IF('People_Inputs'!$E$51="MGMT",'Payroll'!AK829,0),IF('People_Inputs'!$E$52="MGMT",'Payroll'!AK849,0),IF('People_Inputs'!$E$53="MGMT",'Payroll'!AK869,0),IF('People_Inputs'!$E$54="MGMT",'Payroll'!AK889,0),IF('People_Inputs'!$E$55="MGMT",'Payroll'!AK909,0),IF('People_Inputs'!$E$56="MGMT",'Payroll'!AK929,0),IF('People_Inputs'!$E$57="MGMT",'Payroll'!AK949,0),IF('People_Inputs'!$E$58="MGMT",'Payroll'!AK969,0),IF('People_Inputs'!$E$59="MGMT",'Payroll'!AK989,0),IF('People_Inputs'!$E$60="MGMT",'Payroll'!AK1009,0),IF('People_Inputs'!$E$61="MGMT",'Payroll'!AK1029,0),IF('People_Inputs'!$E$62="MGMT",'Payroll'!AK1049,0),IF('People_Inputs'!$E$63="MGMT",'Payroll'!AK1069,0),IF('People_Inputs'!$E$64="MGMT",'Payroll'!AK1089,0),IF('People_Inputs'!$E$65="MGMT",'Payroll'!AK1109,0),IF('People_Inputs'!$E$66="MGMT",'Payroll'!AK1129,0),IF('People_Inputs'!$E$67="MGMT",'Payroll'!AK1149,0),IF('People_Inputs'!$E$68="MGMT",'Payroll'!AK1169,0),IF('People_Inputs'!$E$69="MGMT",'Payroll'!AK1189,0),IF('People_Inputs'!$E$70="MGMT",'Payroll'!AK1209,0))</f>
        <v>450</v>
      </c>
      <c r="AL13" s="35">
        <f>SUM(IF('People_Inputs'!$E$11="MGMT",'Payroll'!AL29,0),IF('People_Inputs'!$E$12="MGMT",'Payroll'!AL49,0),IF('People_Inputs'!$E$13="MGMT",'Payroll'!AL69,0),IF('People_Inputs'!$E$14="MGMT",'Payroll'!AL89,0),IF('People_Inputs'!$E$15="MGMT",'Payroll'!AL109,0),IF('People_Inputs'!$E$16="MGMT",'Payroll'!AL129,0),IF('People_Inputs'!$E$17="MGMT",'Payroll'!AL149,0),IF('People_Inputs'!$E$18="MGMT",'Payroll'!AL169,0),IF('People_Inputs'!$E$19="MGMT",'Payroll'!AL189,0),IF('People_Inputs'!$E$20="MGMT",'Payroll'!AL209,0),IF('People_Inputs'!$E$21="MGMT",'Payroll'!AL229,0),IF('People_Inputs'!$E$22="MGMT",'Payroll'!AL249,0),IF('People_Inputs'!$E$23="MGMT",'Payroll'!AL269,0),IF('People_Inputs'!$E$24="MGMT",'Payroll'!AL289,0),IF('People_Inputs'!$E$25="MGMT",'Payroll'!AL309,0),IF('People_Inputs'!$E$26="MGMT",'Payroll'!AL329,0),IF('People_Inputs'!$E$27="MGMT",'Payroll'!AL349,0),IF('People_Inputs'!$E$28="MGMT",'Payroll'!AL369,0),IF('People_Inputs'!$E$29="MGMT",'Payroll'!AL389,0),IF('People_Inputs'!$E$30="MGMT",'Payroll'!AL409,0),IF('People_Inputs'!$E$31="MGMT",'Payroll'!AL429,0),IF('People_Inputs'!$E$32="MGMT",'Payroll'!AL449,0),IF('People_Inputs'!$E$33="MGMT",'Payroll'!AL469,0),IF('People_Inputs'!$E$34="MGMT",'Payroll'!AL489,0),IF('People_Inputs'!$E$35="MGMT",'Payroll'!AL509,0),IF('People_Inputs'!$E$36="MGMT",'Payroll'!AL529,0),IF('People_Inputs'!$E$37="MGMT",'Payroll'!AL549,0),IF('People_Inputs'!$E$38="MGMT",'Payroll'!AL569,0),IF('People_Inputs'!$E$39="MGMT",'Payroll'!AL589,0),IF('People_Inputs'!$E$40="MGMT",'Payroll'!AL609,0),IF('People_Inputs'!$E$41="MGMT",'Payroll'!AL629,0),IF('People_Inputs'!$E$42="MGMT",'Payroll'!AL649,0),IF('People_Inputs'!$E$43="MGMT",'Payroll'!AL669,0),IF('People_Inputs'!$E$44="MGMT",'Payroll'!AL689,0),IF('People_Inputs'!$E$45="MGMT",'Payroll'!AL709,0),IF('People_Inputs'!$E$46="MGMT",'Payroll'!AL729,0),IF('People_Inputs'!$E$47="MGMT",'Payroll'!AL749,0),IF('People_Inputs'!$E$48="MGMT",'Payroll'!AL769,0),IF('People_Inputs'!$E$49="MGMT",'Payroll'!AL789,0),IF('People_Inputs'!$E$50="MGMT",'Payroll'!AL809,0),IF('People_Inputs'!$E$51="MGMT",'Payroll'!AL829,0),IF('People_Inputs'!$E$52="MGMT",'Payroll'!AL849,0),IF('People_Inputs'!$E$53="MGMT",'Payroll'!AL869,0),IF('People_Inputs'!$E$54="MGMT",'Payroll'!AL889,0),IF('People_Inputs'!$E$55="MGMT",'Payroll'!AL909,0),IF('People_Inputs'!$E$56="MGMT",'Payroll'!AL929,0),IF('People_Inputs'!$E$57="MGMT",'Payroll'!AL949,0),IF('People_Inputs'!$E$58="MGMT",'Payroll'!AL969,0),IF('People_Inputs'!$E$59="MGMT",'Payroll'!AL989,0),IF('People_Inputs'!$E$60="MGMT",'Payroll'!AL1009,0),IF('People_Inputs'!$E$61="MGMT",'Payroll'!AL1029,0),IF('People_Inputs'!$E$62="MGMT",'Payroll'!AL1049,0),IF('People_Inputs'!$E$63="MGMT",'Payroll'!AL1069,0),IF('People_Inputs'!$E$64="MGMT",'Payroll'!AL1089,0),IF('People_Inputs'!$E$65="MGMT",'Payroll'!AL1109,0),IF('People_Inputs'!$E$66="MGMT",'Payroll'!AL1129,0),IF('People_Inputs'!$E$67="MGMT",'Payroll'!AL1149,0),IF('People_Inputs'!$E$68="MGMT",'Payroll'!AL1169,0),IF('People_Inputs'!$E$69="MGMT",'Payroll'!AL1189,0),IF('People_Inputs'!$E$70="MGMT",'Payroll'!AL1209,0))</f>
        <v>450</v>
      </c>
      <c r="AM13" s="35">
        <f>SUM(IF('People_Inputs'!$E$11="MGMT",'Payroll'!AM29,0),IF('People_Inputs'!$E$12="MGMT",'Payroll'!AM49,0),IF('People_Inputs'!$E$13="MGMT",'Payroll'!AM69,0),IF('People_Inputs'!$E$14="MGMT",'Payroll'!AM89,0),IF('People_Inputs'!$E$15="MGMT",'Payroll'!AM109,0),IF('People_Inputs'!$E$16="MGMT",'Payroll'!AM129,0),IF('People_Inputs'!$E$17="MGMT",'Payroll'!AM149,0),IF('People_Inputs'!$E$18="MGMT",'Payroll'!AM169,0),IF('People_Inputs'!$E$19="MGMT",'Payroll'!AM189,0),IF('People_Inputs'!$E$20="MGMT",'Payroll'!AM209,0),IF('People_Inputs'!$E$21="MGMT",'Payroll'!AM229,0),IF('People_Inputs'!$E$22="MGMT",'Payroll'!AM249,0),IF('People_Inputs'!$E$23="MGMT",'Payroll'!AM269,0),IF('People_Inputs'!$E$24="MGMT",'Payroll'!AM289,0),IF('People_Inputs'!$E$25="MGMT",'Payroll'!AM309,0),IF('People_Inputs'!$E$26="MGMT",'Payroll'!AM329,0),IF('People_Inputs'!$E$27="MGMT",'Payroll'!AM349,0),IF('People_Inputs'!$E$28="MGMT",'Payroll'!AM369,0),IF('People_Inputs'!$E$29="MGMT",'Payroll'!AM389,0),IF('People_Inputs'!$E$30="MGMT",'Payroll'!AM409,0),IF('People_Inputs'!$E$31="MGMT",'Payroll'!AM429,0),IF('People_Inputs'!$E$32="MGMT",'Payroll'!AM449,0),IF('People_Inputs'!$E$33="MGMT",'Payroll'!AM469,0),IF('People_Inputs'!$E$34="MGMT",'Payroll'!AM489,0),IF('People_Inputs'!$E$35="MGMT",'Payroll'!AM509,0),IF('People_Inputs'!$E$36="MGMT",'Payroll'!AM529,0),IF('People_Inputs'!$E$37="MGMT",'Payroll'!AM549,0),IF('People_Inputs'!$E$38="MGMT",'Payroll'!AM569,0),IF('People_Inputs'!$E$39="MGMT",'Payroll'!AM589,0),IF('People_Inputs'!$E$40="MGMT",'Payroll'!AM609,0),IF('People_Inputs'!$E$41="MGMT",'Payroll'!AM629,0),IF('People_Inputs'!$E$42="MGMT",'Payroll'!AM649,0),IF('People_Inputs'!$E$43="MGMT",'Payroll'!AM669,0),IF('People_Inputs'!$E$44="MGMT",'Payroll'!AM689,0),IF('People_Inputs'!$E$45="MGMT",'Payroll'!AM709,0),IF('People_Inputs'!$E$46="MGMT",'Payroll'!AM729,0),IF('People_Inputs'!$E$47="MGMT",'Payroll'!AM749,0),IF('People_Inputs'!$E$48="MGMT",'Payroll'!AM769,0),IF('People_Inputs'!$E$49="MGMT",'Payroll'!AM789,0),IF('People_Inputs'!$E$50="MGMT",'Payroll'!AM809,0),IF('People_Inputs'!$E$51="MGMT",'Payroll'!AM829,0),IF('People_Inputs'!$E$52="MGMT",'Payroll'!AM849,0),IF('People_Inputs'!$E$53="MGMT",'Payroll'!AM869,0),IF('People_Inputs'!$E$54="MGMT",'Payroll'!AM889,0),IF('People_Inputs'!$E$55="MGMT",'Payroll'!AM909,0),IF('People_Inputs'!$E$56="MGMT",'Payroll'!AM929,0),IF('People_Inputs'!$E$57="MGMT",'Payroll'!AM949,0),IF('People_Inputs'!$E$58="MGMT",'Payroll'!AM969,0),IF('People_Inputs'!$E$59="MGMT",'Payroll'!AM989,0),IF('People_Inputs'!$E$60="MGMT",'Payroll'!AM1009,0),IF('People_Inputs'!$E$61="MGMT",'Payroll'!AM1029,0),IF('People_Inputs'!$E$62="MGMT",'Payroll'!AM1049,0),IF('People_Inputs'!$E$63="MGMT",'Payroll'!AM1069,0),IF('People_Inputs'!$E$64="MGMT",'Payroll'!AM1089,0),IF('People_Inputs'!$E$65="MGMT",'Payroll'!AM1109,0),IF('People_Inputs'!$E$66="MGMT",'Payroll'!AM1129,0),IF('People_Inputs'!$E$67="MGMT",'Payroll'!AM1149,0),IF('People_Inputs'!$E$68="MGMT",'Payroll'!AM1169,0),IF('People_Inputs'!$E$69="MGMT",'Payroll'!AM1189,0),IF('People_Inputs'!$E$70="MGMT",'Payroll'!AM1209,0))</f>
        <v>450</v>
      </c>
      <c r="AN13" s="35">
        <f>SUM(IF('People_Inputs'!$E$11="MGMT",'Payroll'!AN29,0),IF('People_Inputs'!$E$12="MGMT",'Payroll'!AN49,0),IF('People_Inputs'!$E$13="MGMT",'Payroll'!AN69,0),IF('People_Inputs'!$E$14="MGMT",'Payroll'!AN89,0),IF('People_Inputs'!$E$15="MGMT",'Payroll'!AN109,0),IF('People_Inputs'!$E$16="MGMT",'Payroll'!AN129,0),IF('People_Inputs'!$E$17="MGMT",'Payroll'!AN149,0),IF('People_Inputs'!$E$18="MGMT",'Payroll'!AN169,0),IF('People_Inputs'!$E$19="MGMT",'Payroll'!AN189,0),IF('People_Inputs'!$E$20="MGMT",'Payroll'!AN209,0),IF('People_Inputs'!$E$21="MGMT",'Payroll'!AN229,0),IF('People_Inputs'!$E$22="MGMT",'Payroll'!AN249,0),IF('People_Inputs'!$E$23="MGMT",'Payroll'!AN269,0),IF('People_Inputs'!$E$24="MGMT",'Payroll'!AN289,0),IF('People_Inputs'!$E$25="MGMT",'Payroll'!AN309,0),IF('People_Inputs'!$E$26="MGMT",'Payroll'!AN329,0),IF('People_Inputs'!$E$27="MGMT",'Payroll'!AN349,0),IF('People_Inputs'!$E$28="MGMT",'Payroll'!AN369,0),IF('People_Inputs'!$E$29="MGMT",'Payroll'!AN389,0),IF('People_Inputs'!$E$30="MGMT",'Payroll'!AN409,0),IF('People_Inputs'!$E$31="MGMT",'Payroll'!AN429,0),IF('People_Inputs'!$E$32="MGMT",'Payroll'!AN449,0),IF('People_Inputs'!$E$33="MGMT",'Payroll'!AN469,0),IF('People_Inputs'!$E$34="MGMT",'Payroll'!AN489,0),IF('People_Inputs'!$E$35="MGMT",'Payroll'!AN509,0),IF('People_Inputs'!$E$36="MGMT",'Payroll'!AN529,0),IF('People_Inputs'!$E$37="MGMT",'Payroll'!AN549,0),IF('People_Inputs'!$E$38="MGMT",'Payroll'!AN569,0),IF('People_Inputs'!$E$39="MGMT",'Payroll'!AN589,0),IF('People_Inputs'!$E$40="MGMT",'Payroll'!AN609,0),IF('People_Inputs'!$E$41="MGMT",'Payroll'!AN629,0),IF('People_Inputs'!$E$42="MGMT",'Payroll'!AN649,0),IF('People_Inputs'!$E$43="MGMT",'Payroll'!AN669,0),IF('People_Inputs'!$E$44="MGMT",'Payroll'!AN689,0),IF('People_Inputs'!$E$45="MGMT",'Payroll'!AN709,0),IF('People_Inputs'!$E$46="MGMT",'Payroll'!AN729,0),IF('People_Inputs'!$E$47="MGMT",'Payroll'!AN749,0),IF('People_Inputs'!$E$48="MGMT",'Payroll'!AN769,0),IF('People_Inputs'!$E$49="MGMT",'Payroll'!AN789,0),IF('People_Inputs'!$E$50="MGMT",'Payroll'!AN809,0),IF('People_Inputs'!$E$51="MGMT",'Payroll'!AN829,0),IF('People_Inputs'!$E$52="MGMT",'Payroll'!AN849,0),IF('People_Inputs'!$E$53="MGMT",'Payroll'!AN869,0),IF('People_Inputs'!$E$54="MGMT",'Payroll'!AN889,0),IF('People_Inputs'!$E$55="MGMT",'Payroll'!AN909,0),IF('People_Inputs'!$E$56="MGMT",'Payroll'!AN929,0),IF('People_Inputs'!$E$57="MGMT",'Payroll'!AN949,0),IF('People_Inputs'!$E$58="MGMT",'Payroll'!AN969,0),IF('People_Inputs'!$E$59="MGMT",'Payroll'!AN989,0),IF('People_Inputs'!$E$60="MGMT",'Payroll'!AN1009,0),IF('People_Inputs'!$E$61="MGMT",'Payroll'!AN1029,0),IF('People_Inputs'!$E$62="MGMT",'Payroll'!AN1049,0),IF('People_Inputs'!$E$63="MGMT",'Payroll'!AN1069,0),IF('People_Inputs'!$E$64="MGMT",'Payroll'!AN1089,0),IF('People_Inputs'!$E$65="MGMT",'Payroll'!AN1109,0),IF('People_Inputs'!$E$66="MGMT",'Payroll'!AN1129,0),IF('People_Inputs'!$E$67="MGMT",'Payroll'!AN1149,0),IF('People_Inputs'!$E$68="MGMT",'Payroll'!AN1169,0),IF('People_Inputs'!$E$69="MGMT",'Payroll'!AN1189,0),IF('People_Inputs'!$E$70="MGMT",'Payroll'!AN1209,0))</f>
        <v>450</v>
      </c>
      <c r="AO13" s="35">
        <f>SUM(IF('People_Inputs'!$E$11="MGMT",'Payroll'!AO29,0),IF('People_Inputs'!$E$12="MGMT",'Payroll'!AO49,0),IF('People_Inputs'!$E$13="MGMT",'Payroll'!AO69,0),IF('People_Inputs'!$E$14="MGMT",'Payroll'!AO89,0),IF('People_Inputs'!$E$15="MGMT",'Payroll'!AO109,0),IF('People_Inputs'!$E$16="MGMT",'Payroll'!AO129,0),IF('People_Inputs'!$E$17="MGMT",'Payroll'!AO149,0),IF('People_Inputs'!$E$18="MGMT",'Payroll'!AO169,0),IF('People_Inputs'!$E$19="MGMT",'Payroll'!AO189,0),IF('People_Inputs'!$E$20="MGMT",'Payroll'!AO209,0),IF('People_Inputs'!$E$21="MGMT",'Payroll'!AO229,0),IF('People_Inputs'!$E$22="MGMT",'Payroll'!AO249,0),IF('People_Inputs'!$E$23="MGMT",'Payroll'!AO269,0),IF('People_Inputs'!$E$24="MGMT",'Payroll'!AO289,0),IF('People_Inputs'!$E$25="MGMT",'Payroll'!AO309,0),IF('People_Inputs'!$E$26="MGMT",'Payroll'!AO329,0),IF('People_Inputs'!$E$27="MGMT",'Payroll'!AO349,0),IF('People_Inputs'!$E$28="MGMT",'Payroll'!AO369,0),IF('People_Inputs'!$E$29="MGMT",'Payroll'!AO389,0),IF('People_Inputs'!$E$30="MGMT",'Payroll'!AO409,0),IF('People_Inputs'!$E$31="MGMT",'Payroll'!AO429,0),IF('People_Inputs'!$E$32="MGMT",'Payroll'!AO449,0),IF('People_Inputs'!$E$33="MGMT",'Payroll'!AO469,0),IF('People_Inputs'!$E$34="MGMT",'Payroll'!AO489,0),IF('People_Inputs'!$E$35="MGMT",'Payroll'!AO509,0),IF('People_Inputs'!$E$36="MGMT",'Payroll'!AO529,0),IF('People_Inputs'!$E$37="MGMT",'Payroll'!AO549,0),IF('People_Inputs'!$E$38="MGMT",'Payroll'!AO569,0),IF('People_Inputs'!$E$39="MGMT",'Payroll'!AO589,0),IF('People_Inputs'!$E$40="MGMT",'Payroll'!AO609,0),IF('People_Inputs'!$E$41="MGMT",'Payroll'!AO629,0),IF('People_Inputs'!$E$42="MGMT",'Payroll'!AO649,0),IF('People_Inputs'!$E$43="MGMT",'Payroll'!AO669,0),IF('People_Inputs'!$E$44="MGMT",'Payroll'!AO689,0),IF('People_Inputs'!$E$45="MGMT",'Payroll'!AO709,0),IF('People_Inputs'!$E$46="MGMT",'Payroll'!AO729,0),IF('People_Inputs'!$E$47="MGMT",'Payroll'!AO749,0),IF('People_Inputs'!$E$48="MGMT",'Payroll'!AO769,0),IF('People_Inputs'!$E$49="MGMT",'Payroll'!AO789,0),IF('People_Inputs'!$E$50="MGMT",'Payroll'!AO809,0),IF('People_Inputs'!$E$51="MGMT",'Payroll'!AO829,0),IF('People_Inputs'!$E$52="MGMT",'Payroll'!AO849,0),IF('People_Inputs'!$E$53="MGMT",'Payroll'!AO869,0),IF('People_Inputs'!$E$54="MGMT",'Payroll'!AO889,0),IF('People_Inputs'!$E$55="MGMT",'Payroll'!AO909,0),IF('People_Inputs'!$E$56="MGMT",'Payroll'!AO929,0),IF('People_Inputs'!$E$57="MGMT",'Payroll'!AO949,0),IF('People_Inputs'!$E$58="MGMT",'Payroll'!AO969,0),IF('People_Inputs'!$E$59="MGMT",'Payroll'!AO989,0),IF('People_Inputs'!$E$60="MGMT",'Payroll'!AO1009,0),IF('People_Inputs'!$E$61="MGMT",'Payroll'!AO1029,0),IF('People_Inputs'!$E$62="MGMT",'Payroll'!AO1049,0),IF('People_Inputs'!$E$63="MGMT",'Payroll'!AO1069,0),IF('People_Inputs'!$E$64="MGMT",'Payroll'!AO1089,0),IF('People_Inputs'!$E$65="MGMT",'Payroll'!AO1109,0),IF('People_Inputs'!$E$66="MGMT",'Payroll'!AO1129,0),IF('People_Inputs'!$E$67="MGMT",'Payroll'!AO1149,0),IF('People_Inputs'!$E$68="MGMT",'Payroll'!AO1169,0),IF('People_Inputs'!$E$69="MGMT",'Payroll'!AO1189,0),IF('People_Inputs'!$E$70="MGMT",'Payroll'!AO1209,0))</f>
        <v>450</v>
      </c>
      <c r="AP13" s="35">
        <f>SUM(IF('People_Inputs'!$E$11="MGMT",'Payroll'!AP29,0),IF('People_Inputs'!$E$12="MGMT",'Payroll'!AP49,0),IF('People_Inputs'!$E$13="MGMT",'Payroll'!AP69,0),IF('People_Inputs'!$E$14="MGMT",'Payroll'!AP89,0),IF('People_Inputs'!$E$15="MGMT",'Payroll'!AP109,0),IF('People_Inputs'!$E$16="MGMT",'Payroll'!AP129,0),IF('People_Inputs'!$E$17="MGMT",'Payroll'!AP149,0),IF('People_Inputs'!$E$18="MGMT",'Payroll'!AP169,0),IF('People_Inputs'!$E$19="MGMT",'Payroll'!AP189,0),IF('People_Inputs'!$E$20="MGMT",'Payroll'!AP209,0),IF('People_Inputs'!$E$21="MGMT",'Payroll'!AP229,0),IF('People_Inputs'!$E$22="MGMT",'Payroll'!AP249,0),IF('People_Inputs'!$E$23="MGMT",'Payroll'!AP269,0),IF('People_Inputs'!$E$24="MGMT",'Payroll'!AP289,0),IF('People_Inputs'!$E$25="MGMT",'Payroll'!AP309,0),IF('People_Inputs'!$E$26="MGMT",'Payroll'!AP329,0),IF('People_Inputs'!$E$27="MGMT",'Payroll'!AP349,0),IF('People_Inputs'!$E$28="MGMT",'Payroll'!AP369,0),IF('People_Inputs'!$E$29="MGMT",'Payroll'!AP389,0),IF('People_Inputs'!$E$30="MGMT",'Payroll'!AP409,0),IF('People_Inputs'!$E$31="MGMT",'Payroll'!AP429,0),IF('People_Inputs'!$E$32="MGMT",'Payroll'!AP449,0),IF('People_Inputs'!$E$33="MGMT",'Payroll'!AP469,0),IF('People_Inputs'!$E$34="MGMT",'Payroll'!AP489,0),IF('People_Inputs'!$E$35="MGMT",'Payroll'!AP509,0),IF('People_Inputs'!$E$36="MGMT",'Payroll'!AP529,0),IF('People_Inputs'!$E$37="MGMT",'Payroll'!AP549,0),IF('People_Inputs'!$E$38="MGMT",'Payroll'!AP569,0),IF('People_Inputs'!$E$39="MGMT",'Payroll'!AP589,0),IF('People_Inputs'!$E$40="MGMT",'Payroll'!AP609,0),IF('People_Inputs'!$E$41="MGMT",'Payroll'!AP629,0),IF('People_Inputs'!$E$42="MGMT",'Payroll'!AP649,0),IF('People_Inputs'!$E$43="MGMT",'Payroll'!AP669,0),IF('People_Inputs'!$E$44="MGMT",'Payroll'!AP689,0),IF('People_Inputs'!$E$45="MGMT",'Payroll'!AP709,0),IF('People_Inputs'!$E$46="MGMT",'Payroll'!AP729,0),IF('People_Inputs'!$E$47="MGMT",'Payroll'!AP749,0),IF('People_Inputs'!$E$48="MGMT",'Payroll'!AP769,0),IF('People_Inputs'!$E$49="MGMT",'Payroll'!AP789,0),IF('People_Inputs'!$E$50="MGMT",'Payroll'!AP809,0),IF('People_Inputs'!$E$51="MGMT",'Payroll'!AP829,0),IF('People_Inputs'!$E$52="MGMT",'Payroll'!AP849,0),IF('People_Inputs'!$E$53="MGMT",'Payroll'!AP869,0),IF('People_Inputs'!$E$54="MGMT",'Payroll'!AP889,0),IF('People_Inputs'!$E$55="MGMT",'Payroll'!AP909,0),IF('People_Inputs'!$E$56="MGMT",'Payroll'!AP929,0),IF('People_Inputs'!$E$57="MGMT",'Payroll'!AP949,0),IF('People_Inputs'!$E$58="MGMT",'Payroll'!AP969,0),IF('People_Inputs'!$E$59="MGMT",'Payroll'!AP989,0),IF('People_Inputs'!$E$60="MGMT",'Payroll'!AP1009,0),IF('People_Inputs'!$E$61="MGMT",'Payroll'!AP1029,0),IF('People_Inputs'!$E$62="MGMT",'Payroll'!AP1049,0),IF('People_Inputs'!$E$63="MGMT",'Payroll'!AP1069,0),IF('People_Inputs'!$E$64="MGMT",'Payroll'!AP1089,0),IF('People_Inputs'!$E$65="MGMT",'Payroll'!AP1109,0),IF('People_Inputs'!$E$66="MGMT",'Payroll'!AP1129,0),IF('People_Inputs'!$E$67="MGMT",'Payroll'!AP1149,0),IF('People_Inputs'!$E$68="MGMT",'Payroll'!AP1169,0),IF('People_Inputs'!$E$69="MGMT",'Payroll'!AP1189,0),IF('People_Inputs'!$E$70="MGMT",'Payroll'!AP1209,0))</f>
        <v>450</v>
      </c>
      <c r="AQ13" s="35">
        <f>SUM(IF('People_Inputs'!$E$11="MGMT",'Payroll'!AQ29,0),IF('People_Inputs'!$E$12="MGMT",'Payroll'!AQ49,0),IF('People_Inputs'!$E$13="MGMT",'Payroll'!AQ69,0),IF('People_Inputs'!$E$14="MGMT",'Payroll'!AQ89,0),IF('People_Inputs'!$E$15="MGMT",'Payroll'!AQ109,0),IF('People_Inputs'!$E$16="MGMT",'Payroll'!AQ129,0),IF('People_Inputs'!$E$17="MGMT",'Payroll'!AQ149,0),IF('People_Inputs'!$E$18="MGMT",'Payroll'!AQ169,0),IF('People_Inputs'!$E$19="MGMT",'Payroll'!AQ189,0),IF('People_Inputs'!$E$20="MGMT",'Payroll'!AQ209,0),IF('People_Inputs'!$E$21="MGMT",'Payroll'!AQ229,0),IF('People_Inputs'!$E$22="MGMT",'Payroll'!AQ249,0),IF('People_Inputs'!$E$23="MGMT",'Payroll'!AQ269,0),IF('People_Inputs'!$E$24="MGMT",'Payroll'!AQ289,0),IF('People_Inputs'!$E$25="MGMT",'Payroll'!AQ309,0),IF('People_Inputs'!$E$26="MGMT",'Payroll'!AQ329,0),IF('People_Inputs'!$E$27="MGMT",'Payroll'!AQ349,0),IF('People_Inputs'!$E$28="MGMT",'Payroll'!AQ369,0),IF('People_Inputs'!$E$29="MGMT",'Payroll'!AQ389,0),IF('People_Inputs'!$E$30="MGMT",'Payroll'!AQ409,0),IF('People_Inputs'!$E$31="MGMT",'Payroll'!AQ429,0),IF('People_Inputs'!$E$32="MGMT",'Payroll'!AQ449,0),IF('People_Inputs'!$E$33="MGMT",'Payroll'!AQ469,0),IF('People_Inputs'!$E$34="MGMT",'Payroll'!AQ489,0),IF('People_Inputs'!$E$35="MGMT",'Payroll'!AQ509,0),IF('People_Inputs'!$E$36="MGMT",'Payroll'!AQ529,0),IF('People_Inputs'!$E$37="MGMT",'Payroll'!AQ549,0),IF('People_Inputs'!$E$38="MGMT",'Payroll'!AQ569,0),IF('People_Inputs'!$E$39="MGMT",'Payroll'!AQ589,0),IF('People_Inputs'!$E$40="MGMT",'Payroll'!AQ609,0),IF('People_Inputs'!$E$41="MGMT",'Payroll'!AQ629,0),IF('People_Inputs'!$E$42="MGMT",'Payroll'!AQ649,0),IF('People_Inputs'!$E$43="MGMT",'Payroll'!AQ669,0),IF('People_Inputs'!$E$44="MGMT",'Payroll'!AQ689,0),IF('People_Inputs'!$E$45="MGMT",'Payroll'!AQ709,0),IF('People_Inputs'!$E$46="MGMT",'Payroll'!AQ729,0),IF('People_Inputs'!$E$47="MGMT",'Payroll'!AQ749,0),IF('People_Inputs'!$E$48="MGMT",'Payroll'!AQ769,0),IF('People_Inputs'!$E$49="MGMT",'Payroll'!AQ789,0),IF('People_Inputs'!$E$50="MGMT",'Payroll'!AQ809,0),IF('People_Inputs'!$E$51="MGMT",'Payroll'!AQ829,0),IF('People_Inputs'!$E$52="MGMT",'Payroll'!AQ849,0),IF('People_Inputs'!$E$53="MGMT",'Payroll'!AQ869,0),IF('People_Inputs'!$E$54="MGMT",'Payroll'!AQ889,0),IF('People_Inputs'!$E$55="MGMT",'Payroll'!AQ909,0),IF('People_Inputs'!$E$56="MGMT",'Payroll'!AQ929,0),IF('People_Inputs'!$E$57="MGMT",'Payroll'!AQ949,0),IF('People_Inputs'!$E$58="MGMT",'Payroll'!AQ969,0),IF('People_Inputs'!$E$59="MGMT",'Payroll'!AQ989,0),IF('People_Inputs'!$E$60="MGMT",'Payroll'!AQ1009,0),IF('People_Inputs'!$E$61="MGMT",'Payroll'!AQ1029,0),IF('People_Inputs'!$E$62="MGMT",'Payroll'!AQ1049,0),IF('People_Inputs'!$E$63="MGMT",'Payroll'!AQ1069,0),IF('People_Inputs'!$E$64="MGMT",'Payroll'!AQ1089,0),IF('People_Inputs'!$E$65="MGMT",'Payroll'!AQ1109,0),IF('People_Inputs'!$E$66="MGMT",'Payroll'!AQ1129,0),IF('People_Inputs'!$E$67="MGMT",'Payroll'!AQ1149,0),IF('People_Inputs'!$E$68="MGMT",'Payroll'!AQ1169,0),IF('People_Inputs'!$E$69="MGMT",'Payroll'!AQ1189,0),IF('People_Inputs'!$E$70="MGMT",'Payroll'!AQ1209,0))</f>
        <v>450</v>
      </c>
      <c r="AR13" s="35">
        <f>SUM(IF('People_Inputs'!$E$11="MGMT",'Payroll'!AR29,0),IF('People_Inputs'!$E$12="MGMT",'Payroll'!AR49,0),IF('People_Inputs'!$E$13="MGMT",'Payroll'!AR69,0),IF('People_Inputs'!$E$14="MGMT",'Payroll'!AR89,0),IF('People_Inputs'!$E$15="MGMT",'Payroll'!AR109,0),IF('People_Inputs'!$E$16="MGMT",'Payroll'!AR129,0),IF('People_Inputs'!$E$17="MGMT",'Payroll'!AR149,0),IF('People_Inputs'!$E$18="MGMT",'Payroll'!AR169,0),IF('People_Inputs'!$E$19="MGMT",'Payroll'!AR189,0),IF('People_Inputs'!$E$20="MGMT",'Payroll'!AR209,0),IF('People_Inputs'!$E$21="MGMT",'Payroll'!AR229,0),IF('People_Inputs'!$E$22="MGMT",'Payroll'!AR249,0),IF('People_Inputs'!$E$23="MGMT",'Payroll'!AR269,0),IF('People_Inputs'!$E$24="MGMT",'Payroll'!AR289,0),IF('People_Inputs'!$E$25="MGMT",'Payroll'!AR309,0),IF('People_Inputs'!$E$26="MGMT",'Payroll'!AR329,0),IF('People_Inputs'!$E$27="MGMT",'Payroll'!AR349,0),IF('People_Inputs'!$E$28="MGMT",'Payroll'!AR369,0),IF('People_Inputs'!$E$29="MGMT",'Payroll'!AR389,0),IF('People_Inputs'!$E$30="MGMT",'Payroll'!AR409,0),IF('People_Inputs'!$E$31="MGMT",'Payroll'!AR429,0),IF('People_Inputs'!$E$32="MGMT",'Payroll'!AR449,0),IF('People_Inputs'!$E$33="MGMT",'Payroll'!AR469,0),IF('People_Inputs'!$E$34="MGMT",'Payroll'!AR489,0),IF('People_Inputs'!$E$35="MGMT",'Payroll'!AR509,0),IF('People_Inputs'!$E$36="MGMT",'Payroll'!AR529,0),IF('People_Inputs'!$E$37="MGMT",'Payroll'!AR549,0),IF('People_Inputs'!$E$38="MGMT",'Payroll'!AR569,0),IF('People_Inputs'!$E$39="MGMT",'Payroll'!AR589,0),IF('People_Inputs'!$E$40="MGMT",'Payroll'!AR609,0),IF('People_Inputs'!$E$41="MGMT",'Payroll'!AR629,0),IF('People_Inputs'!$E$42="MGMT",'Payroll'!AR649,0),IF('People_Inputs'!$E$43="MGMT",'Payroll'!AR669,0),IF('People_Inputs'!$E$44="MGMT",'Payroll'!AR689,0),IF('People_Inputs'!$E$45="MGMT",'Payroll'!AR709,0),IF('People_Inputs'!$E$46="MGMT",'Payroll'!AR729,0),IF('People_Inputs'!$E$47="MGMT",'Payroll'!AR749,0),IF('People_Inputs'!$E$48="MGMT",'Payroll'!AR769,0),IF('People_Inputs'!$E$49="MGMT",'Payroll'!AR789,0),IF('People_Inputs'!$E$50="MGMT",'Payroll'!AR809,0),IF('People_Inputs'!$E$51="MGMT",'Payroll'!AR829,0),IF('People_Inputs'!$E$52="MGMT",'Payroll'!AR849,0),IF('People_Inputs'!$E$53="MGMT",'Payroll'!AR869,0),IF('People_Inputs'!$E$54="MGMT",'Payroll'!AR889,0),IF('People_Inputs'!$E$55="MGMT",'Payroll'!AR909,0),IF('People_Inputs'!$E$56="MGMT",'Payroll'!AR929,0),IF('People_Inputs'!$E$57="MGMT",'Payroll'!AR949,0),IF('People_Inputs'!$E$58="MGMT",'Payroll'!AR969,0),IF('People_Inputs'!$E$59="MGMT",'Payroll'!AR989,0),IF('People_Inputs'!$E$60="MGMT",'Payroll'!AR1009,0),IF('People_Inputs'!$E$61="MGMT",'Payroll'!AR1029,0),IF('People_Inputs'!$E$62="MGMT",'Payroll'!AR1049,0),IF('People_Inputs'!$E$63="MGMT",'Payroll'!AR1069,0),IF('People_Inputs'!$E$64="MGMT",'Payroll'!AR1089,0),IF('People_Inputs'!$E$65="MGMT",'Payroll'!AR1109,0),IF('People_Inputs'!$E$66="MGMT",'Payroll'!AR1129,0),IF('People_Inputs'!$E$67="MGMT",'Payroll'!AR1149,0),IF('People_Inputs'!$E$68="MGMT",'Payroll'!AR1169,0),IF('People_Inputs'!$E$69="MGMT",'Payroll'!AR1189,0),IF('People_Inputs'!$E$70="MGMT",'Payroll'!AR1209,0))</f>
        <v>450</v>
      </c>
      <c r="AS13" s="35">
        <f>SUM(IF('People_Inputs'!$E$11="MGMT",'Payroll'!AS29,0),IF('People_Inputs'!$E$12="MGMT",'Payroll'!AS49,0),IF('People_Inputs'!$E$13="MGMT",'Payroll'!AS69,0),IF('People_Inputs'!$E$14="MGMT",'Payroll'!AS89,0),IF('People_Inputs'!$E$15="MGMT",'Payroll'!AS109,0),IF('People_Inputs'!$E$16="MGMT",'Payroll'!AS129,0),IF('People_Inputs'!$E$17="MGMT",'Payroll'!AS149,0),IF('People_Inputs'!$E$18="MGMT",'Payroll'!AS169,0),IF('People_Inputs'!$E$19="MGMT",'Payroll'!AS189,0),IF('People_Inputs'!$E$20="MGMT",'Payroll'!AS209,0),IF('People_Inputs'!$E$21="MGMT",'Payroll'!AS229,0),IF('People_Inputs'!$E$22="MGMT",'Payroll'!AS249,0),IF('People_Inputs'!$E$23="MGMT",'Payroll'!AS269,0),IF('People_Inputs'!$E$24="MGMT",'Payroll'!AS289,0),IF('People_Inputs'!$E$25="MGMT",'Payroll'!AS309,0),IF('People_Inputs'!$E$26="MGMT",'Payroll'!AS329,0),IF('People_Inputs'!$E$27="MGMT",'Payroll'!AS349,0),IF('People_Inputs'!$E$28="MGMT",'Payroll'!AS369,0),IF('People_Inputs'!$E$29="MGMT",'Payroll'!AS389,0),IF('People_Inputs'!$E$30="MGMT",'Payroll'!AS409,0),IF('People_Inputs'!$E$31="MGMT",'Payroll'!AS429,0),IF('People_Inputs'!$E$32="MGMT",'Payroll'!AS449,0),IF('People_Inputs'!$E$33="MGMT",'Payroll'!AS469,0),IF('People_Inputs'!$E$34="MGMT",'Payroll'!AS489,0),IF('People_Inputs'!$E$35="MGMT",'Payroll'!AS509,0),IF('People_Inputs'!$E$36="MGMT",'Payroll'!AS529,0),IF('People_Inputs'!$E$37="MGMT",'Payroll'!AS549,0),IF('People_Inputs'!$E$38="MGMT",'Payroll'!AS569,0),IF('People_Inputs'!$E$39="MGMT",'Payroll'!AS589,0),IF('People_Inputs'!$E$40="MGMT",'Payroll'!AS609,0),IF('People_Inputs'!$E$41="MGMT",'Payroll'!AS629,0),IF('People_Inputs'!$E$42="MGMT",'Payroll'!AS649,0),IF('People_Inputs'!$E$43="MGMT",'Payroll'!AS669,0),IF('People_Inputs'!$E$44="MGMT",'Payroll'!AS689,0),IF('People_Inputs'!$E$45="MGMT",'Payroll'!AS709,0),IF('People_Inputs'!$E$46="MGMT",'Payroll'!AS729,0),IF('People_Inputs'!$E$47="MGMT",'Payroll'!AS749,0),IF('People_Inputs'!$E$48="MGMT",'Payroll'!AS769,0),IF('People_Inputs'!$E$49="MGMT",'Payroll'!AS789,0),IF('People_Inputs'!$E$50="MGMT",'Payroll'!AS809,0),IF('People_Inputs'!$E$51="MGMT",'Payroll'!AS829,0),IF('People_Inputs'!$E$52="MGMT",'Payroll'!AS849,0),IF('People_Inputs'!$E$53="MGMT",'Payroll'!AS869,0),IF('People_Inputs'!$E$54="MGMT",'Payroll'!AS889,0),IF('People_Inputs'!$E$55="MGMT",'Payroll'!AS909,0),IF('People_Inputs'!$E$56="MGMT",'Payroll'!AS929,0),IF('People_Inputs'!$E$57="MGMT",'Payroll'!AS949,0),IF('People_Inputs'!$E$58="MGMT",'Payroll'!AS969,0),IF('People_Inputs'!$E$59="MGMT",'Payroll'!AS989,0),IF('People_Inputs'!$E$60="MGMT",'Payroll'!AS1009,0),IF('People_Inputs'!$E$61="MGMT",'Payroll'!AS1029,0),IF('People_Inputs'!$E$62="MGMT",'Payroll'!AS1049,0),IF('People_Inputs'!$E$63="MGMT",'Payroll'!AS1069,0),IF('People_Inputs'!$E$64="MGMT",'Payroll'!AS1089,0),IF('People_Inputs'!$E$65="MGMT",'Payroll'!AS1109,0),IF('People_Inputs'!$E$66="MGMT",'Payroll'!AS1129,0),IF('People_Inputs'!$E$67="MGMT",'Payroll'!AS1149,0),IF('People_Inputs'!$E$68="MGMT",'Payroll'!AS1169,0),IF('People_Inputs'!$E$69="MGMT",'Payroll'!AS1189,0),IF('People_Inputs'!$E$70="MGMT",'Payroll'!AS1209,0))</f>
        <v>450</v>
      </c>
      <c r="AT13" s="35">
        <f>SUM(IF('People_Inputs'!$E$11="MGMT",'Payroll'!AT29,0),IF('People_Inputs'!$E$12="MGMT",'Payroll'!AT49,0),IF('People_Inputs'!$E$13="MGMT",'Payroll'!AT69,0),IF('People_Inputs'!$E$14="MGMT",'Payroll'!AT89,0),IF('People_Inputs'!$E$15="MGMT",'Payroll'!AT109,0),IF('People_Inputs'!$E$16="MGMT",'Payroll'!AT129,0),IF('People_Inputs'!$E$17="MGMT",'Payroll'!AT149,0),IF('People_Inputs'!$E$18="MGMT",'Payroll'!AT169,0),IF('People_Inputs'!$E$19="MGMT",'Payroll'!AT189,0),IF('People_Inputs'!$E$20="MGMT",'Payroll'!AT209,0),IF('People_Inputs'!$E$21="MGMT",'Payroll'!AT229,0),IF('People_Inputs'!$E$22="MGMT",'Payroll'!AT249,0),IF('People_Inputs'!$E$23="MGMT",'Payroll'!AT269,0),IF('People_Inputs'!$E$24="MGMT",'Payroll'!AT289,0),IF('People_Inputs'!$E$25="MGMT",'Payroll'!AT309,0),IF('People_Inputs'!$E$26="MGMT",'Payroll'!AT329,0),IF('People_Inputs'!$E$27="MGMT",'Payroll'!AT349,0),IF('People_Inputs'!$E$28="MGMT",'Payroll'!AT369,0),IF('People_Inputs'!$E$29="MGMT",'Payroll'!AT389,0),IF('People_Inputs'!$E$30="MGMT",'Payroll'!AT409,0),IF('People_Inputs'!$E$31="MGMT",'Payroll'!AT429,0),IF('People_Inputs'!$E$32="MGMT",'Payroll'!AT449,0),IF('People_Inputs'!$E$33="MGMT",'Payroll'!AT469,0),IF('People_Inputs'!$E$34="MGMT",'Payroll'!AT489,0),IF('People_Inputs'!$E$35="MGMT",'Payroll'!AT509,0),IF('People_Inputs'!$E$36="MGMT",'Payroll'!AT529,0),IF('People_Inputs'!$E$37="MGMT",'Payroll'!AT549,0),IF('People_Inputs'!$E$38="MGMT",'Payroll'!AT569,0),IF('People_Inputs'!$E$39="MGMT",'Payroll'!AT589,0),IF('People_Inputs'!$E$40="MGMT",'Payroll'!AT609,0),IF('People_Inputs'!$E$41="MGMT",'Payroll'!AT629,0),IF('People_Inputs'!$E$42="MGMT",'Payroll'!AT649,0),IF('People_Inputs'!$E$43="MGMT",'Payroll'!AT669,0),IF('People_Inputs'!$E$44="MGMT",'Payroll'!AT689,0),IF('People_Inputs'!$E$45="MGMT",'Payroll'!AT709,0),IF('People_Inputs'!$E$46="MGMT",'Payroll'!AT729,0),IF('People_Inputs'!$E$47="MGMT",'Payroll'!AT749,0),IF('People_Inputs'!$E$48="MGMT",'Payroll'!AT769,0),IF('People_Inputs'!$E$49="MGMT",'Payroll'!AT789,0),IF('People_Inputs'!$E$50="MGMT",'Payroll'!AT809,0),IF('People_Inputs'!$E$51="MGMT",'Payroll'!AT829,0),IF('People_Inputs'!$E$52="MGMT",'Payroll'!AT849,0),IF('People_Inputs'!$E$53="MGMT",'Payroll'!AT869,0),IF('People_Inputs'!$E$54="MGMT",'Payroll'!AT889,0),IF('People_Inputs'!$E$55="MGMT",'Payroll'!AT909,0),IF('People_Inputs'!$E$56="MGMT",'Payroll'!AT929,0),IF('People_Inputs'!$E$57="MGMT",'Payroll'!AT949,0),IF('People_Inputs'!$E$58="MGMT",'Payroll'!AT969,0),IF('People_Inputs'!$E$59="MGMT",'Payroll'!AT989,0),IF('People_Inputs'!$E$60="MGMT",'Payroll'!AT1009,0),IF('People_Inputs'!$E$61="MGMT",'Payroll'!AT1029,0),IF('People_Inputs'!$E$62="MGMT",'Payroll'!AT1049,0),IF('People_Inputs'!$E$63="MGMT",'Payroll'!AT1069,0),IF('People_Inputs'!$E$64="MGMT",'Payroll'!AT1089,0),IF('People_Inputs'!$E$65="MGMT",'Payroll'!AT1109,0),IF('People_Inputs'!$E$66="MGMT",'Payroll'!AT1129,0),IF('People_Inputs'!$E$67="MGMT",'Payroll'!AT1149,0),IF('People_Inputs'!$E$68="MGMT",'Payroll'!AT1169,0),IF('People_Inputs'!$E$69="MGMT",'Payroll'!AT1189,0),IF('People_Inputs'!$E$70="MGMT",'Payroll'!AT1209,0))</f>
        <v>450</v>
      </c>
      <c r="AU13" s="35">
        <f>SUM(IF('People_Inputs'!$E$11="MGMT",'Payroll'!AU29,0),IF('People_Inputs'!$E$12="MGMT",'Payroll'!AU49,0),IF('People_Inputs'!$E$13="MGMT",'Payroll'!AU69,0),IF('People_Inputs'!$E$14="MGMT",'Payroll'!AU89,0),IF('People_Inputs'!$E$15="MGMT",'Payroll'!AU109,0),IF('People_Inputs'!$E$16="MGMT",'Payroll'!AU129,0),IF('People_Inputs'!$E$17="MGMT",'Payroll'!AU149,0),IF('People_Inputs'!$E$18="MGMT",'Payroll'!AU169,0),IF('People_Inputs'!$E$19="MGMT",'Payroll'!AU189,0),IF('People_Inputs'!$E$20="MGMT",'Payroll'!AU209,0),IF('People_Inputs'!$E$21="MGMT",'Payroll'!AU229,0),IF('People_Inputs'!$E$22="MGMT",'Payroll'!AU249,0),IF('People_Inputs'!$E$23="MGMT",'Payroll'!AU269,0),IF('People_Inputs'!$E$24="MGMT",'Payroll'!AU289,0),IF('People_Inputs'!$E$25="MGMT",'Payroll'!AU309,0),IF('People_Inputs'!$E$26="MGMT",'Payroll'!AU329,0),IF('People_Inputs'!$E$27="MGMT",'Payroll'!AU349,0),IF('People_Inputs'!$E$28="MGMT",'Payroll'!AU369,0),IF('People_Inputs'!$E$29="MGMT",'Payroll'!AU389,0),IF('People_Inputs'!$E$30="MGMT",'Payroll'!AU409,0),IF('People_Inputs'!$E$31="MGMT",'Payroll'!AU429,0),IF('People_Inputs'!$E$32="MGMT",'Payroll'!AU449,0),IF('People_Inputs'!$E$33="MGMT",'Payroll'!AU469,0),IF('People_Inputs'!$E$34="MGMT",'Payroll'!AU489,0),IF('People_Inputs'!$E$35="MGMT",'Payroll'!AU509,0),IF('People_Inputs'!$E$36="MGMT",'Payroll'!AU529,0),IF('People_Inputs'!$E$37="MGMT",'Payroll'!AU549,0),IF('People_Inputs'!$E$38="MGMT",'Payroll'!AU569,0),IF('People_Inputs'!$E$39="MGMT",'Payroll'!AU589,0),IF('People_Inputs'!$E$40="MGMT",'Payroll'!AU609,0),IF('People_Inputs'!$E$41="MGMT",'Payroll'!AU629,0),IF('People_Inputs'!$E$42="MGMT",'Payroll'!AU649,0),IF('People_Inputs'!$E$43="MGMT",'Payroll'!AU669,0),IF('People_Inputs'!$E$44="MGMT",'Payroll'!AU689,0),IF('People_Inputs'!$E$45="MGMT",'Payroll'!AU709,0),IF('People_Inputs'!$E$46="MGMT",'Payroll'!AU729,0),IF('People_Inputs'!$E$47="MGMT",'Payroll'!AU749,0),IF('People_Inputs'!$E$48="MGMT",'Payroll'!AU769,0),IF('People_Inputs'!$E$49="MGMT",'Payroll'!AU789,0),IF('People_Inputs'!$E$50="MGMT",'Payroll'!AU809,0),IF('People_Inputs'!$E$51="MGMT",'Payroll'!AU829,0),IF('People_Inputs'!$E$52="MGMT",'Payroll'!AU849,0),IF('People_Inputs'!$E$53="MGMT",'Payroll'!AU869,0),IF('People_Inputs'!$E$54="MGMT",'Payroll'!AU889,0),IF('People_Inputs'!$E$55="MGMT",'Payroll'!AU909,0),IF('People_Inputs'!$E$56="MGMT",'Payroll'!AU929,0),IF('People_Inputs'!$E$57="MGMT",'Payroll'!AU949,0),IF('People_Inputs'!$E$58="MGMT",'Payroll'!AU969,0),IF('People_Inputs'!$E$59="MGMT",'Payroll'!AU989,0),IF('People_Inputs'!$E$60="MGMT",'Payroll'!AU1009,0),IF('People_Inputs'!$E$61="MGMT",'Payroll'!AU1029,0),IF('People_Inputs'!$E$62="MGMT",'Payroll'!AU1049,0),IF('People_Inputs'!$E$63="MGMT",'Payroll'!AU1069,0),IF('People_Inputs'!$E$64="MGMT",'Payroll'!AU1089,0),IF('People_Inputs'!$E$65="MGMT",'Payroll'!AU1109,0),IF('People_Inputs'!$E$66="MGMT",'Payroll'!AU1129,0),IF('People_Inputs'!$E$67="MGMT",'Payroll'!AU1149,0),IF('People_Inputs'!$E$68="MGMT",'Payroll'!AU1169,0),IF('People_Inputs'!$E$69="MGMT",'Payroll'!AU1189,0),IF('People_Inputs'!$E$70="MGMT",'Payroll'!AU1209,0))</f>
        <v>450</v>
      </c>
      <c r="AV13" s="35">
        <f>SUM(IF('People_Inputs'!$E$11="MGMT",'Payroll'!AV29,0),IF('People_Inputs'!$E$12="MGMT",'Payroll'!AV49,0),IF('People_Inputs'!$E$13="MGMT",'Payroll'!AV69,0),IF('People_Inputs'!$E$14="MGMT",'Payroll'!AV89,0),IF('People_Inputs'!$E$15="MGMT",'Payroll'!AV109,0),IF('People_Inputs'!$E$16="MGMT",'Payroll'!AV129,0),IF('People_Inputs'!$E$17="MGMT",'Payroll'!AV149,0),IF('People_Inputs'!$E$18="MGMT",'Payroll'!AV169,0),IF('People_Inputs'!$E$19="MGMT",'Payroll'!AV189,0),IF('People_Inputs'!$E$20="MGMT",'Payroll'!AV209,0),IF('People_Inputs'!$E$21="MGMT",'Payroll'!AV229,0),IF('People_Inputs'!$E$22="MGMT",'Payroll'!AV249,0),IF('People_Inputs'!$E$23="MGMT",'Payroll'!AV269,0),IF('People_Inputs'!$E$24="MGMT",'Payroll'!AV289,0),IF('People_Inputs'!$E$25="MGMT",'Payroll'!AV309,0),IF('People_Inputs'!$E$26="MGMT",'Payroll'!AV329,0),IF('People_Inputs'!$E$27="MGMT",'Payroll'!AV349,0),IF('People_Inputs'!$E$28="MGMT",'Payroll'!AV369,0),IF('People_Inputs'!$E$29="MGMT",'Payroll'!AV389,0),IF('People_Inputs'!$E$30="MGMT",'Payroll'!AV409,0),IF('People_Inputs'!$E$31="MGMT",'Payroll'!AV429,0),IF('People_Inputs'!$E$32="MGMT",'Payroll'!AV449,0),IF('People_Inputs'!$E$33="MGMT",'Payroll'!AV469,0),IF('People_Inputs'!$E$34="MGMT",'Payroll'!AV489,0),IF('People_Inputs'!$E$35="MGMT",'Payroll'!AV509,0),IF('People_Inputs'!$E$36="MGMT",'Payroll'!AV529,0),IF('People_Inputs'!$E$37="MGMT",'Payroll'!AV549,0),IF('People_Inputs'!$E$38="MGMT",'Payroll'!AV569,0),IF('People_Inputs'!$E$39="MGMT",'Payroll'!AV589,0),IF('People_Inputs'!$E$40="MGMT",'Payroll'!AV609,0),IF('People_Inputs'!$E$41="MGMT",'Payroll'!AV629,0),IF('People_Inputs'!$E$42="MGMT",'Payroll'!AV649,0),IF('People_Inputs'!$E$43="MGMT",'Payroll'!AV669,0),IF('People_Inputs'!$E$44="MGMT",'Payroll'!AV689,0),IF('People_Inputs'!$E$45="MGMT",'Payroll'!AV709,0),IF('People_Inputs'!$E$46="MGMT",'Payroll'!AV729,0),IF('People_Inputs'!$E$47="MGMT",'Payroll'!AV749,0),IF('People_Inputs'!$E$48="MGMT",'Payroll'!AV769,0),IF('People_Inputs'!$E$49="MGMT",'Payroll'!AV789,0),IF('People_Inputs'!$E$50="MGMT",'Payroll'!AV809,0),IF('People_Inputs'!$E$51="MGMT",'Payroll'!AV829,0),IF('People_Inputs'!$E$52="MGMT",'Payroll'!AV849,0),IF('People_Inputs'!$E$53="MGMT",'Payroll'!AV869,0),IF('People_Inputs'!$E$54="MGMT",'Payroll'!AV889,0),IF('People_Inputs'!$E$55="MGMT",'Payroll'!AV909,0),IF('People_Inputs'!$E$56="MGMT",'Payroll'!AV929,0),IF('People_Inputs'!$E$57="MGMT",'Payroll'!AV949,0),IF('People_Inputs'!$E$58="MGMT",'Payroll'!AV969,0),IF('People_Inputs'!$E$59="MGMT",'Payroll'!AV989,0),IF('People_Inputs'!$E$60="MGMT",'Payroll'!AV1009,0),IF('People_Inputs'!$E$61="MGMT",'Payroll'!AV1029,0),IF('People_Inputs'!$E$62="MGMT",'Payroll'!AV1049,0),IF('People_Inputs'!$E$63="MGMT",'Payroll'!AV1069,0),IF('People_Inputs'!$E$64="MGMT",'Payroll'!AV1089,0),IF('People_Inputs'!$E$65="MGMT",'Payroll'!AV1109,0),IF('People_Inputs'!$E$66="MGMT",'Payroll'!AV1129,0),IF('People_Inputs'!$E$67="MGMT",'Payroll'!AV1149,0),IF('People_Inputs'!$E$68="MGMT",'Payroll'!AV1169,0),IF('People_Inputs'!$E$69="MGMT",'Payroll'!AV1189,0),IF('People_Inputs'!$E$70="MGMT",'Payroll'!AV1209,0))</f>
        <v>450</v>
      </c>
      <c r="AW13" s="35">
        <f>SUM(IF('People_Inputs'!$E$11="MGMT",'Payroll'!AW29,0),IF('People_Inputs'!$E$12="MGMT",'Payroll'!AW49,0),IF('People_Inputs'!$E$13="MGMT",'Payroll'!AW69,0),IF('People_Inputs'!$E$14="MGMT",'Payroll'!AW89,0),IF('People_Inputs'!$E$15="MGMT",'Payroll'!AW109,0),IF('People_Inputs'!$E$16="MGMT",'Payroll'!AW129,0),IF('People_Inputs'!$E$17="MGMT",'Payroll'!AW149,0),IF('People_Inputs'!$E$18="MGMT",'Payroll'!AW169,0),IF('People_Inputs'!$E$19="MGMT",'Payroll'!AW189,0),IF('People_Inputs'!$E$20="MGMT",'Payroll'!AW209,0),IF('People_Inputs'!$E$21="MGMT",'Payroll'!AW229,0),IF('People_Inputs'!$E$22="MGMT",'Payroll'!AW249,0),IF('People_Inputs'!$E$23="MGMT",'Payroll'!AW269,0),IF('People_Inputs'!$E$24="MGMT",'Payroll'!AW289,0),IF('People_Inputs'!$E$25="MGMT",'Payroll'!AW309,0),IF('People_Inputs'!$E$26="MGMT",'Payroll'!AW329,0),IF('People_Inputs'!$E$27="MGMT",'Payroll'!AW349,0),IF('People_Inputs'!$E$28="MGMT",'Payroll'!AW369,0),IF('People_Inputs'!$E$29="MGMT",'Payroll'!AW389,0),IF('People_Inputs'!$E$30="MGMT",'Payroll'!AW409,0),IF('People_Inputs'!$E$31="MGMT",'Payroll'!AW429,0),IF('People_Inputs'!$E$32="MGMT",'Payroll'!AW449,0),IF('People_Inputs'!$E$33="MGMT",'Payroll'!AW469,0),IF('People_Inputs'!$E$34="MGMT",'Payroll'!AW489,0),IF('People_Inputs'!$E$35="MGMT",'Payroll'!AW509,0),IF('People_Inputs'!$E$36="MGMT",'Payroll'!AW529,0),IF('People_Inputs'!$E$37="MGMT",'Payroll'!AW549,0),IF('People_Inputs'!$E$38="MGMT",'Payroll'!AW569,0),IF('People_Inputs'!$E$39="MGMT",'Payroll'!AW589,0),IF('People_Inputs'!$E$40="MGMT",'Payroll'!AW609,0),IF('People_Inputs'!$E$41="MGMT",'Payroll'!AW629,0),IF('People_Inputs'!$E$42="MGMT",'Payroll'!AW649,0),IF('People_Inputs'!$E$43="MGMT",'Payroll'!AW669,0),IF('People_Inputs'!$E$44="MGMT",'Payroll'!AW689,0),IF('People_Inputs'!$E$45="MGMT",'Payroll'!AW709,0),IF('People_Inputs'!$E$46="MGMT",'Payroll'!AW729,0),IF('People_Inputs'!$E$47="MGMT",'Payroll'!AW749,0),IF('People_Inputs'!$E$48="MGMT",'Payroll'!AW769,0),IF('People_Inputs'!$E$49="MGMT",'Payroll'!AW789,0),IF('People_Inputs'!$E$50="MGMT",'Payroll'!AW809,0),IF('People_Inputs'!$E$51="MGMT",'Payroll'!AW829,0),IF('People_Inputs'!$E$52="MGMT",'Payroll'!AW849,0),IF('People_Inputs'!$E$53="MGMT",'Payroll'!AW869,0),IF('People_Inputs'!$E$54="MGMT",'Payroll'!AW889,0),IF('People_Inputs'!$E$55="MGMT",'Payroll'!AW909,0),IF('People_Inputs'!$E$56="MGMT",'Payroll'!AW929,0),IF('People_Inputs'!$E$57="MGMT",'Payroll'!AW949,0),IF('People_Inputs'!$E$58="MGMT",'Payroll'!AW969,0),IF('People_Inputs'!$E$59="MGMT",'Payroll'!AW989,0),IF('People_Inputs'!$E$60="MGMT",'Payroll'!AW1009,0),IF('People_Inputs'!$E$61="MGMT",'Payroll'!AW1029,0),IF('People_Inputs'!$E$62="MGMT",'Payroll'!AW1049,0),IF('People_Inputs'!$E$63="MGMT",'Payroll'!AW1069,0),IF('People_Inputs'!$E$64="MGMT",'Payroll'!AW1089,0),IF('People_Inputs'!$E$65="MGMT",'Payroll'!AW1109,0),IF('People_Inputs'!$E$66="MGMT",'Payroll'!AW1129,0),IF('People_Inputs'!$E$67="MGMT",'Payroll'!AW1149,0),IF('People_Inputs'!$E$68="MGMT",'Payroll'!AW1169,0),IF('People_Inputs'!$E$69="MGMT",'Payroll'!AW1189,0),IF('People_Inputs'!$E$70="MGMT",'Payroll'!AW1209,0))</f>
        <v>450</v>
      </c>
      <c r="AX13" s="35">
        <f>SUM(IF('People_Inputs'!$E$11="MGMT",'Payroll'!AX29,0),IF('People_Inputs'!$E$12="MGMT",'Payroll'!AX49,0),IF('People_Inputs'!$E$13="MGMT",'Payroll'!AX69,0),IF('People_Inputs'!$E$14="MGMT",'Payroll'!AX89,0),IF('People_Inputs'!$E$15="MGMT",'Payroll'!AX109,0),IF('People_Inputs'!$E$16="MGMT",'Payroll'!AX129,0),IF('People_Inputs'!$E$17="MGMT",'Payroll'!AX149,0),IF('People_Inputs'!$E$18="MGMT",'Payroll'!AX169,0),IF('People_Inputs'!$E$19="MGMT",'Payroll'!AX189,0),IF('People_Inputs'!$E$20="MGMT",'Payroll'!AX209,0),IF('People_Inputs'!$E$21="MGMT",'Payroll'!AX229,0),IF('People_Inputs'!$E$22="MGMT",'Payroll'!AX249,0),IF('People_Inputs'!$E$23="MGMT",'Payroll'!AX269,0),IF('People_Inputs'!$E$24="MGMT",'Payroll'!AX289,0),IF('People_Inputs'!$E$25="MGMT",'Payroll'!AX309,0),IF('People_Inputs'!$E$26="MGMT",'Payroll'!AX329,0),IF('People_Inputs'!$E$27="MGMT",'Payroll'!AX349,0),IF('People_Inputs'!$E$28="MGMT",'Payroll'!AX369,0),IF('People_Inputs'!$E$29="MGMT",'Payroll'!AX389,0),IF('People_Inputs'!$E$30="MGMT",'Payroll'!AX409,0),IF('People_Inputs'!$E$31="MGMT",'Payroll'!AX429,0),IF('People_Inputs'!$E$32="MGMT",'Payroll'!AX449,0),IF('People_Inputs'!$E$33="MGMT",'Payroll'!AX469,0),IF('People_Inputs'!$E$34="MGMT",'Payroll'!AX489,0),IF('People_Inputs'!$E$35="MGMT",'Payroll'!AX509,0),IF('People_Inputs'!$E$36="MGMT",'Payroll'!AX529,0),IF('People_Inputs'!$E$37="MGMT",'Payroll'!AX549,0),IF('People_Inputs'!$E$38="MGMT",'Payroll'!AX569,0),IF('People_Inputs'!$E$39="MGMT",'Payroll'!AX589,0),IF('People_Inputs'!$E$40="MGMT",'Payroll'!AX609,0),IF('People_Inputs'!$E$41="MGMT",'Payroll'!AX629,0),IF('People_Inputs'!$E$42="MGMT",'Payroll'!AX649,0),IF('People_Inputs'!$E$43="MGMT",'Payroll'!AX669,0),IF('People_Inputs'!$E$44="MGMT",'Payroll'!AX689,0),IF('People_Inputs'!$E$45="MGMT",'Payroll'!AX709,0),IF('People_Inputs'!$E$46="MGMT",'Payroll'!AX729,0),IF('People_Inputs'!$E$47="MGMT",'Payroll'!AX749,0),IF('People_Inputs'!$E$48="MGMT",'Payroll'!AX769,0),IF('People_Inputs'!$E$49="MGMT",'Payroll'!AX789,0),IF('People_Inputs'!$E$50="MGMT",'Payroll'!AX809,0),IF('People_Inputs'!$E$51="MGMT",'Payroll'!AX829,0),IF('People_Inputs'!$E$52="MGMT",'Payroll'!AX849,0),IF('People_Inputs'!$E$53="MGMT",'Payroll'!AX869,0),IF('People_Inputs'!$E$54="MGMT",'Payroll'!AX889,0),IF('People_Inputs'!$E$55="MGMT",'Payroll'!AX909,0),IF('People_Inputs'!$E$56="MGMT",'Payroll'!AX929,0),IF('People_Inputs'!$E$57="MGMT",'Payroll'!AX949,0),IF('People_Inputs'!$E$58="MGMT",'Payroll'!AX969,0),IF('People_Inputs'!$E$59="MGMT",'Payroll'!AX989,0),IF('People_Inputs'!$E$60="MGMT",'Payroll'!AX1009,0),IF('People_Inputs'!$E$61="MGMT",'Payroll'!AX1029,0),IF('People_Inputs'!$E$62="MGMT",'Payroll'!AX1049,0),IF('People_Inputs'!$E$63="MGMT",'Payroll'!AX1069,0),IF('People_Inputs'!$E$64="MGMT",'Payroll'!AX1089,0),IF('People_Inputs'!$E$65="MGMT",'Payroll'!AX1109,0),IF('People_Inputs'!$E$66="MGMT",'Payroll'!AX1129,0),IF('People_Inputs'!$E$67="MGMT",'Payroll'!AX1149,0),IF('People_Inputs'!$E$68="MGMT",'Payroll'!AX1169,0),IF('People_Inputs'!$E$69="MGMT",'Payroll'!AX1189,0),IF('People_Inputs'!$E$70="MGMT",'Payroll'!AX1209,0))</f>
        <v>450</v>
      </c>
      <c r="AY13" s="35">
        <f>SUM(IF('People_Inputs'!$E$11="MGMT",'Payroll'!AY29,0),IF('People_Inputs'!$E$12="MGMT",'Payroll'!AY49,0),IF('People_Inputs'!$E$13="MGMT",'Payroll'!AY69,0),IF('People_Inputs'!$E$14="MGMT",'Payroll'!AY89,0),IF('People_Inputs'!$E$15="MGMT",'Payroll'!AY109,0),IF('People_Inputs'!$E$16="MGMT",'Payroll'!AY129,0),IF('People_Inputs'!$E$17="MGMT",'Payroll'!AY149,0),IF('People_Inputs'!$E$18="MGMT",'Payroll'!AY169,0),IF('People_Inputs'!$E$19="MGMT",'Payroll'!AY189,0),IF('People_Inputs'!$E$20="MGMT",'Payroll'!AY209,0),IF('People_Inputs'!$E$21="MGMT",'Payroll'!AY229,0),IF('People_Inputs'!$E$22="MGMT",'Payroll'!AY249,0),IF('People_Inputs'!$E$23="MGMT",'Payroll'!AY269,0),IF('People_Inputs'!$E$24="MGMT",'Payroll'!AY289,0),IF('People_Inputs'!$E$25="MGMT",'Payroll'!AY309,0),IF('People_Inputs'!$E$26="MGMT",'Payroll'!AY329,0),IF('People_Inputs'!$E$27="MGMT",'Payroll'!AY349,0),IF('People_Inputs'!$E$28="MGMT",'Payroll'!AY369,0),IF('People_Inputs'!$E$29="MGMT",'Payroll'!AY389,0),IF('People_Inputs'!$E$30="MGMT",'Payroll'!AY409,0),IF('People_Inputs'!$E$31="MGMT",'Payroll'!AY429,0),IF('People_Inputs'!$E$32="MGMT",'Payroll'!AY449,0),IF('People_Inputs'!$E$33="MGMT",'Payroll'!AY469,0),IF('People_Inputs'!$E$34="MGMT",'Payroll'!AY489,0),IF('People_Inputs'!$E$35="MGMT",'Payroll'!AY509,0),IF('People_Inputs'!$E$36="MGMT",'Payroll'!AY529,0),IF('People_Inputs'!$E$37="MGMT",'Payroll'!AY549,0),IF('People_Inputs'!$E$38="MGMT",'Payroll'!AY569,0),IF('People_Inputs'!$E$39="MGMT",'Payroll'!AY589,0),IF('People_Inputs'!$E$40="MGMT",'Payroll'!AY609,0),IF('People_Inputs'!$E$41="MGMT",'Payroll'!AY629,0),IF('People_Inputs'!$E$42="MGMT",'Payroll'!AY649,0),IF('People_Inputs'!$E$43="MGMT",'Payroll'!AY669,0),IF('People_Inputs'!$E$44="MGMT",'Payroll'!AY689,0),IF('People_Inputs'!$E$45="MGMT",'Payroll'!AY709,0),IF('People_Inputs'!$E$46="MGMT",'Payroll'!AY729,0),IF('People_Inputs'!$E$47="MGMT",'Payroll'!AY749,0),IF('People_Inputs'!$E$48="MGMT",'Payroll'!AY769,0),IF('People_Inputs'!$E$49="MGMT",'Payroll'!AY789,0),IF('People_Inputs'!$E$50="MGMT",'Payroll'!AY809,0),IF('People_Inputs'!$E$51="MGMT",'Payroll'!AY829,0),IF('People_Inputs'!$E$52="MGMT",'Payroll'!AY849,0),IF('People_Inputs'!$E$53="MGMT",'Payroll'!AY869,0),IF('People_Inputs'!$E$54="MGMT",'Payroll'!AY889,0),IF('People_Inputs'!$E$55="MGMT",'Payroll'!AY909,0),IF('People_Inputs'!$E$56="MGMT",'Payroll'!AY929,0),IF('People_Inputs'!$E$57="MGMT",'Payroll'!AY949,0),IF('People_Inputs'!$E$58="MGMT",'Payroll'!AY969,0),IF('People_Inputs'!$E$59="MGMT",'Payroll'!AY989,0),IF('People_Inputs'!$E$60="MGMT",'Payroll'!AY1009,0),IF('People_Inputs'!$E$61="MGMT",'Payroll'!AY1029,0),IF('People_Inputs'!$E$62="MGMT",'Payroll'!AY1049,0),IF('People_Inputs'!$E$63="MGMT",'Payroll'!AY1069,0),IF('People_Inputs'!$E$64="MGMT",'Payroll'!AY1089,0),IF('People_Inputs'!$E$65="MGMT",'Payroll'!AY1109,0),IF('People_Inputs'!$E$66="MGMT",'Payroll'!AY1129,0),IF('People_Inputs'!$E$67="MGMT",'Payroll'!AY1149,0),IF('People_Inputs'!$E$68="MGMT",'Payroll'!AY1169,0),IF('People_Inputs'!$E$69="MGMT",'Payroll'!AY1189,0),IF('People_Inputs'!$E$70="MGMT",'Payroll'!AY1209,0))</f>
        <v>450</v>
      </c>
      <c r="AZ13" s="35">
        <f>SUM(IF('People_Inputs'!$E$11="MGMT",'Payroll'!AZ29,0),IF('People_Inputs'!$E$12="MGMT",'Payroll'!AZ49,0),IF('People_Inputs'!$E$13="MGMT",'Payroll'!AZ69,0),IF('People_Inputs'!$E$14="MGMT",'Payroll'!AZ89,0),IF('People_Inputs'!$E$15="MGMT",'Payroll'!AZ109,0),IF('People_Inputs'!$E$16="MGMT",'Payroll'!AZ129,0),IF('People_Inputs'!$E$17="MGMT",'Payroll'!AZ149,0),IF('People_Inputs'!$E$18="MGMT",'Payroll'!AZ169,0),IF('People_Inputs'!$E$19="MGMT",'Payroll'!AZ189,0),IF('People_Inputs'!$E$20="MGMT",'Payroll'!AZ209,0),IF('People_Inputs'!$E$21="MGMT",'Payroll'!AZ229,0),IF('People_Inputs'!$E$22="MGMT",'Payroll'!AZ249,0),IF('People_Inputs'!$E$23="MGMT",'Payroll'!AZ269,0),IF('People_Inputs'!$E$24="MGMT",'Payroll'!AZ289,0),IF('People_Inputs'!$E$25="MGMT",'Payroll'!AZ309,0),IF('People_Inputs'!$E$26="MGMT",'Payroll'!AZ329,0),IF('People_Inputs'!$E$27="MGMT",'Payroll'!AZ349,0),IF('People_Inputs'!$E$28="MGMT",'Payroll'!AZ369,0),IF('People_Inputs'!$E$29="MGMT",'Payroll'!AZ389,0),IF('People_Inputs'!$E$30="MGMT",'Payroll'!AZ409,0),IF('People_Inputs'!$E$31="MGMT",'Payroll'!AZ429,0),IF('People_Inputs'!$E$32="MGMT",'Payroll'!AZ449,0),IF('People_Inputs'!$E$33="MGMT",'Payroll'!AZ469,0),IF('People_Inputs'!$E$34="MGMT",'Payroll'!AZ489,0),IF('People_Inputs'!$E$35="MGMT",'Payroll'!AZ509,0),IF('People_Inputs'!$E$36="MGMT",'Payroll'!AZ529,0),IF('People_Inputs'!$E$37="MGMT",'Payroll'!AZ549,0),IF('People_Inputs'!$E$38="MGMT",'Payroll'!AZ569,0),IF('People_Inputs'!$E$39="MGMT",'Payroll'!AZ589,0),IF('People_Inputs'!$E$40="MGMT",'Payroll'!AZ609,0),IF('People_Inputs'!$E$41="MGMT",'Payroll'!AZ629,0),IF('People_Inputs'!$E$42="MGMT",'Payroll'!AZ649,0),IF('People_Inputs'!$E$43="MGMT",'Payroll'!AZ669,0),IF('People_Inputs'!$E$44="MGMT",'Payroll'!AZ689,0),IF('People_Inputs'!$E$45="MGMT",'Payroll'!AZ709,0),IF('People_Inputs'!$E$46="MGMT",'Payroll'!AZ729,0),IF('People_Inputs'!$E$47="MGMT",'Payroll'!AZ749,0),IF('People_Inputs'!$E$48="MGMT",'Payroll'!AZ769,0),IF('People_Inputs'!$E$49="MGMT",'Payroll'!AZ789,0),IF('People_Inputs'!$E$50="MGMT",'Payroll'!AZ809,0),IF('People_Inputs'!$E$51="MGMT",'Payroll'!AZ829,0),IF('People_Inputs'!$E$52="MGMT",'Payroll'!AZ849,0),IF('People_Inputs'!$E$53="MGMT",'Payroll'!AZ869,0),IF('People_Inputs'!$E$54="MGMT",'Payroll'!AZ889,0),IF('People_Inputs'!$E$55="MGMT",'Payroll'!AZ909,0),IF('People_Inputs'!$E$56="MGMT",'Payroll'!AZ929,0),IF('People_Inputs'!$E$57="MGMT",'Payroll'!AZ949,0),IF('People_Inputs'!$E$58="MGMT",'Payroll'!AZ969,0),IF('People_Inputs'!$E$59="MGMT",'Payroll'!AZ989,0),IF('People_Inputs'!$E$60="MGMT",'Payroll'!AZ1009,0),IF('People_Inputs'!$E$61="MGMT",'Payroll'!AZ1029,0),IF('People_Inputs'!$E$62="MGMT",'Payroll'!AZ1049,0),IF('People_Inputs'!$E$63="MGMT",'Payroll'!AZ1069,0),IF('People_Inputs'!$E$64="MGMT",'Payroll'!AZ1089,0),IF('People_Inputs'!$E$65="MGMT",'Payroll'!AZ1109,0),IF('People_Inputs'!$E$66="MGMT",'Payroll'!AZ1129,0),IF('People_Inputs'!$E$67="MGMT",'Payroll'!AZ1149,0),IF('People_Inputs'!$E$68="MGMT",'Payroll'!AZ1169,0),IF('People_Inputs'!$E$69="MGMT",'Payroll'!AZ1189,0),IF('People_Inputs'!$E$70="MGMT",'Payroll'!AZ1209,0))</f>
        <v>450</v>
      </c>
      <c r="BA13" s="35">
        <f>SUM(IF('People_Inputs'!$E$11="MGMT",'Payroll'!BA29,0),IF('People_Inputs'!$E$12="MGMT",'Payroll'!BA49,0),IF('People_Inputs'!$E$13="MGMT",'Payroll'!BA69,0),IF('People_Inputs'!$E$14="MGMT",'Payroll'!BA89,0),IF('People_Inputs'!$E$15="MGMT",'Payroll'!BA109,0),IF('People_Inputs'!$E$16="MGMT",'Payroll'!BA129,0),IF('People_Inputs'!$E$17="MGMT",'Payroll'!BA149,0),IF('People_Inputs'!$E$18="MGMT",'Payroll'!BA169,0),IF('People_Inputs'!$E$19="MGMT",'Payroll'!BA189,0),IF('People_Inputs'!$E$20="MGMT",'Payroll'!BA209,0),IF('People_Inputs'!$E$21="MGMT",'Payroll'!BA229,0),IF('People_Inputs'!$E$22="MGMT",'Payroll'!BA249,0),IF('People_Inputs'!$E$23="MGMT",'Payroll'!BA269,0),IF('People_Inputs'!$E$24="MGMT",'Payroll'!BA289,0),IF('People_Inputs'!$E$25="MGMT",'Payroll'!BA309,0),IF('People_Inputs'!$E$26="MGMT",'Payroll'!BA329,0),IF('People_Inputs'!$E$27="MGMT",'Payroll'!BA349,0),IF('People_Inputs'!$E$28="MGMT",'Payroll'!BA369,0),IF('People_Inputs'!$E$29="MGMT",'Payroll'!BA389,0),IF('People_Inputs'!$E$30="MGMT",'Payroll'!BA409,0),IF('People_Inputs'!$E$31="MGMT",'Payroll'!BA429,0),IF('People_Inputs'!$E$32="MGMT",'Payroll'!BA449,0),IF('People_Inputs'!$E$33="MGMT",'Payroll'!BA469,0),IF('People_Inputs'!$E$34="MGMT",'Payroll'!BA489,0),IF('People_Inputs'!$E$35="MGMT",'Payroll'!BA509,0),IF('People_Inputs'!$E$36="MGMT",'Payroll'!BA529,0),IF('People_Inputs'!$E$37="MGMT",'Payroll'!BA549,0),IF('People_Inputs'!$E$38="MGMT",'Payroll'!BA569,0),IF('People_Inputs'!$E$39="MGMT",'Payroll'!BA589,0),IF('People_Inputs'!$E$40="MGMT",'Payroll'!BA609,0),IF('People_Inputs'!$E$41="MGMT",'Payroll'!BA629,0),IF('People_Inputs'!$E$42="MGMT",'Payroll'!BA649,0),IF('People_Inputs'!$E$43="MGMT",'Payroll'!BA669,0),IF('People_Inputs'!$E$44="MGMT",'Payroll'!BA689,0),IF('People_Inputs'!$E$45="MGMT",'Payroll'!BA709,0),IF('People_Inputs'!$E$46="MGMT",'Payroll'!BA729,0),IF('People_Inputs'!$E$47="MGMT",'Payroll'!BA749,0),IF('People_Inputs'!$E$48="MGMT",'Payroll'!BA769,0),IF('People_Inputs'!$E$49="MGMT",'Payroll'!BA789,0),IF('People_Inputs'!$E$50="MGMT",'Payroll'!BA809,0),IF('People_Inputs'!$E$51="MGMT",'Payroll'!BA829,0),IF('People_Inputs'!$E$52="MGMT",'Payroll'!BA849,0),IF('People_Inputs'!$E$53="MGMT",'Payroll'!BA869,0),IF('People_Inputs'!$E$54="MGMT",'Payroll'!BA889,0),IF('People_Inputs'!$E$55="MGMT",'Payroll'!BA909,0),IF('People_Inputs'!$E$56="MGMT",'Payroll'!BA929,0),IF('People_Inputs'!$E$57="MGMT",'Payroll'!BA949,0),IF('People_Inputs'!$E$58="MGMT",'Payroll'!BA969,0),IF('People_Inputs'!$E$59="MGMT",'Payroll'!BA989,0),IF('People_Inputs'!$E$60="MGMT",'Payroll'!BA1009,0),IF('People_Inputs'!$E$61="MGMT",'Payroll'!BA1029,0),IF('People_Inputs'!$E$62="MGMT",'Payroll'!BA1049,0),IF('People_Inputs'!$E$63="MGMT",'Payroll'!BA1069,0),IF('People_Inputs'!$E$64="MGMT",'Payroll'!BA1089,0),IF('People_Inputs'!$E$65="MGMT",'Payroll'!BA1109,0),IF('People_Inputs'!$E$66="MGMT",'Payroll'!BA1129,0),IF('People_Inputs'!$E$67="MGMT",'Payroll'!BA1149,0),IF('People_Inputs'!$E$68="MGMT",'Payroll'!BA1169,0),IF('People_Inputs'!$E$69="MGMT",'Payroll'!BA1189,0),IF('People_Inputs'!$E$70="MGMT",'Payroll'!BA1209,0))</f>
        <v>450</v>
      </c>
      <c r="BB13" s="35">
        <f>SUM(IF('People_Inputs'!$E$11="MGMT",'Payroll'!BB29,0),IF('People_Inputs'!$E$12="MGMT",'Payroll'!BB49,0),IF('People_Inputs'!$E$13="MGMT",'Payroll'!BB69,0),IF('People_Inputs'!$E$14="MGMT",'Payroll'!BB89,0),IF('People_Inputs'!$E$15="MGMT",'Payroll'!BB109,0),IF('People_Inputs'!$E$16="MGMT",'Payroll'!BB129,0),IF('People_Inputs'!$E$17="MGMT",'Payroll'!BB149,0),IF('People_Inputs'!$E$18="MGMT",'Payroll'!BB169,0),IF('People_Inputs'!$E$19="MGMT",'Payroll'!BB189,0),IF('People_Inputs'!$E$20="MGMT",'Payroll'!BB209,0),IF('People_Inputs'!$E$21="MGMT",'Payroll'!BB229,0),IF('People_Inputs'!$E$22="MGMT",'Payroll'!BB249,0),IF('People_Inputs'!$E$23="MGMT",'Payroll'!BB269,0),IF('People_Inputs'!$E$24="MGMT",'Payroll'!BB289,0),IF('People_Inputs'!$E$25="MGMT",'Payroll'!BB309,0),IF('People_Inputs'!$E$26="MGMT",'Payroll'!BB329,0),IF('People_Inputs'!$E$27="MGMT",'Payroll'!BB349,0),IF('People_Inputs'!$E$28="MGMT",'Payroll'!BB369,0),IF('People_Inputs'!$E$29="MGMT",'Payroll'!BB389,0),IF('People_Inputs'!$E$30="MGMT",'Payroll'!BB409,0),IF('People_Inputs'!$E$31="MGMT",'Payroll'!BB429,0),IF('People_Inputs'!$E$32="MGMT",'Payroll'!BB449,0),IF('People_Inputs'!$E$33="MGMT",'Payroll'!BB469,0),IF('People_Inputs'!$E$34="MGMT",'Payroll'!BB489,0),IF('People_Inputs'!$E$35="MGMT",'Payroll'!BB509,0),IF('People_Inputs'!$E$36="MGMT",'Payroll'!BB529,0),IF('People_Inputs'!$E$37="MGMT",'Payroll'!BB549,0),IF('People_Inputs'!$E$38="MGMT",'Payroll'!BB569,0),IF('People_Inputs'!$E$39="MGMT",'Payroll'!BB589,0),IF('People_Inputs'!$E$40="MGMT",'Payroll'!BB609,0),IF('People_Inputs'!$E$41="MGMT",'Payroll'!BB629,0),IF('People_Inputs'!$E$42="MGMT",'Payroll'!BB649,0),IF('People_Inputs'!$E$43="MGMT",'Payroll'!BB669,0),IF('People_Inputs'!$E$44="MGMT",'Payroll'!BB689,0),IF('People_Inputs'!$E$45="MGMT",'Payroll'!BB709,0),IF('People_Inputs'!$E$46="MGMT",'Payroll'!BB729,0),IF('People_Inputs'!$E$47="MGMT",'Payroll'!BB749,0),IF('People_Inputs'!$E$48="MGMT",'Payroll'!BB769,0),IF('People_Inputs'!$E$49="MGMT",'Payroll'!BB789,0),IF('People_Inputs'!$E$50="MGMT",'Payroll'!BB809,0),IF('People_Inputs'!$E$51="MGMT",'Payroll'!BB829,0),IF('People_Inputs'!$E$52="MGMT",'Payroll'!BB849,0),IF('People_Inputs'!$E$53="MGMT",'Payroll'!BB869,0),IF('People_Inputs'!$E$54="MGMT",'Payroll'!BB889,0),IF('People_Inputs'!$E$55="MGMT",'Payroll'!BB909,0),IF('People_Inputs'!$E$56="MGMT",'Payroll'!BB929,0),IF('People_Inputs'!$E$57="MGMT",'Payroll'!BB949,0),IF('People_Inputs'!$E$58="MGMT",'Payroll'!BB969,0),IF('People_Inputs'!$E$59="MGMT",'Payroll'!BB989,0),IF('People_Inputs'!$E$60="MGMT",'Payroll'!BB1009,0),IF('People_Inputs'!$E$61="MGMT",'Payroll'!BB1029,0),IF('People_Inputs'!$E$62="MGMT",'Payroll'!BB1049,0),IF('People_Inputs'!$E$63="MGMT",'Payroll'!BB1069,0),IF('People_Inputs'!$E$64="MGMT",'Payroll'!BB1089,0),IF('People_Inputs'!$E$65="MGMT",'Payroll'!BB1109,0),IF('People_Inputs'!$E$66="MGMT",'Payroll'!BB1129,0),IF('People_Inputs'!$E$67="MGMT",'Payroll'!BB1149,0),IF('People_Inputs'!$E$68="MGMT",'Payroll'!BB1169,0),IF('People_Inputs'!$E$69="MGMT",'Payroll'!BB1189,0),IF('People_Inputs'!$E$70="MGMT",'Payroll'!BB1209,0))</f>
        <v>450</v>
      </c>
      <c r="BC13" s="35">
        <f>SUM(IF('People_Inputs'!$E$11="MGMT",'Payroll'!BC29,0),IF('People_Inputs'!$E$12="MGMT",'Payroll'!BC49,0),IF('People_Inputs'!$E$13="MGMT",'Payroll'!BC69,0),IF('People_Inputs'!$E$14="MGMT",'Payroll'!BC89,0),IF('People_Inputs'!$E$15="MGMT",'Payroll'!BC109,0),IF('People_Inputs'!$E$16="MGMT",'Payroll'!BC129,0),IF('People_Inputs'!$E$17="MGMT",'Payroll'!BC149,0),IF('People_Inputs'!$E$18="MGMT",'Payroll'!BC169,0),IF('People_Inputs'!$E$19="MGMT",'Payroll'!BC189,0),IF('People_Inputs'!$E$20="MGMT",'Payroll'!BC209,0),IF('People_Inputs'!$E$21="MGMT",'Payroll'!BC229,0),IF('People_Inputs'!$E$22="MGMT",'Payroll'!BC249,0),IF('People_Inputs'!$E$23="MGMT",'Payroll'!BC269,0),IF('People_Inputs'!$E$24="MGMT",'Payroll'!BC289,0),IF('People_Inputs'!$E$25="MGMT",'Payroll'!BC309,0),IF('People_Inputs'!$E$26="MGMT",'Payroll'!BC329,0),IF('People_Inputs'!$E$27="MGMT",'Payroll'!BC349,0),IF('People_Inputs'!$E$28="MGMT",'Payroll'!BC369,0),IF('People_Inputs'!$E$29="MGMT",'Payroll'!BC389,0),IF('People_Inputs'!$E$30="MGMT",'Payroll'!BC409,0),IF('People_Inputs'!$E$31="MGMT",'Payroll'!BC429,0),IF('People_Inputs'!$E$32="MGMT",'Payroll'!BC449,0),IF('People_Inputs'!$E$33="MGMT",'Payroll'!BC469,0),IF('People_Inputs'!$E$34="MGMT",'Payroll'!BC489,0),IF('People_Inputs'!$E$35="MGMT",'Payroll'!BC509,0),IF('People_Inputs'!$E$36="MGMT",'Payroll'!BC529,0),IF('People_Inputs'!$E$37="MGMT",'Payroll'!BC549,0),IF('People_Inputs'!$E$38="MGMT",'Payroll'!BC569,0),IF('People_Inputs'!$E$39="MGMT",'Payroll'!BC589,0),IF('People_Inputs'!$E$40="MGMT",'Payroll'!BC609,0),IF('People_Inputs'!$E$41="MGMT",'Payroll'!BC629,0),IF('People_Inputs'!$E$42="MGMT",'Payroll'!BC649,0),IF('People_Inputs'!$E$43="MGMT",'Payroll'!BC669,0),IF('People_Inputs'!$E$44="MGMT",'Payroll'!BC689,0),IF('People_Inputs'!$E$45="MGMT",'Payroll'!BC709,0),IF('People_Inputs'!$E$46="MGMT",'Payroll'!BC729,0),IF('People_Inputs'!$E$47="MGMT",'Payroll'!BC749,0),IF('People_Inputs'!$E$48="MGMT",'Payroll'!BC769,0),IF('People_Inputs'!$E$49="MGMT",'Payroll'!BC789,0),IF('People_Inputs'!$E$50="MGMT",'Payroll'!BC809,0),IF('People_Inputs'!$E$51="MGMT",'Payroll'!BC829,0),IF('People_Inputs'!$E$52="MGMT",'Payroll'!BC849,0),IF('People_Inputs'!$E$53="MGMT",'Payroll'!BC869,0),IF('People_Inputs'!$E$54="MGMT",'Payroll'!BC889,0),IF('People_Inputs'!$E$55="MGMT",'Payroll'!BC909,0),IF('People_Inputs'!$E$56="MGMT",'Payroll'!BC929,0),IF('People_Inputs'!$E$57="MGMT",'Payroll'!BC949,0),IF('People_Inputs'!$E$58="MGMT",'Payroll'!BC969,0),IF('People_Inputs'!$E$59="MGMT",'Payroll'!BC989,0),IF('People_Inputs'!$E$60="MGMT",'Payroll'!BC1009,0),IF('People_Inputs'!$E$61="MGMT",'Payroll'!BC1029,0),IF('People_Inputs'!$E$62="MGMT",'Payroll'!BC1049,0),IF('People_Inputs'!$E$63="MGMT",'Payroll'!BC1069,0),IF('People_Inputs'!$E$64="MGMT",'Payroll'!BC1089,0),IF('People_Inputs'!$E$65="MGMT",'Payroll'!BC1109,0),IF('People_Inputs'!$E$66="MGMT",'Payroll'!BC1129,0),IF('People_Inputs'!$E$67="MGMT",'Payroll'!BC1149,0),IF('People_Inputs'!$E$68="MGMT",'Payroll'!BC1169,0),IF('People_Inputs'!$E$69="MGMT",'Payroll'!BC1189,0),IF('People_Inputs'!$E$70="MGMT",'Payroll'!BC1209,0))</f>
        <v>450</v>
      </c>
      <c r="BD13" s="35">
        <f>SUM(IF('People_Inputs'!$E$11="MGMT",'Payroll'!BD29,0),IF('People_Inputs'!$E$12="MGMT",'Payroll'!BD49,0),IF('People_Inputs'!$E$13="MGMT",'Payroll'!BD69,0),IF('People_Inputs'!$E$14="MGMT",'Payroll'!BD89,0),IF('People_Inputs'!$E$15="MGMT",'Payroll'!BD109,0),IF('People_Inputs'!$E$16="MGMT",'Payroll'!BD129,0),IF('People_Inputs'!$E$17="MGMT",'Payroll'!BD149,0),IF('People_Inputs'!$E$18="MGMT",'Payroll'!BD169,0),IF('People_Inputs'!$E$19="MGMT",'Payroll'!BD189,0),IF('People_Inputs'!$E$20="MGMT",'Payroll'!BD209,0),IF('People_Inputs'!$E$21="MGMT",'Payroll'!BD229,0),IF('People_Inputs'!$E$22="MGMT",'Payroll'!BD249,0),IF('People_Inputs'!$E$23="MGMT",'Payroll'!BD269,0),IF('People_Inputs'!$E$24="MGMT",'Payroll'!BD289,0),IF('People_Inputs'!$E$25="MGMT",'Payroll'!BD309,0),IF('People_Inputs'!$E$26="MGMT",'Payroll'!BD329,0),IF('People_Inputs'!$E$27="MGMT",'Payroll'!BD349,0),IF('People_Inputs'!$E$28="MGMT",'Payroll'!BD369,0),IF('People_Inputs'!$E$29="MGMT",'Payroll'!BD389,0),IF('People_Inputs'!$E$30="MGMT",'Payroll'!BD409,0),IF('People_Inputs'!$E$31="MGMT",'Payroll'!BD429,0),IF('People_Inputs'!$E$32="MGMT",'Payroll'!BD449,0),IF('People_Inputs'!$E$33="MGMT",'Payroll'!BD469,0),IF('People_Inputs'!$E$34="MGMT",'Payroll'!BD489,0),IF('People_Inputs'!$E$35="MGMT",'Payroll'!BD509,0),IF('People_Inputs'!$E$36="MGMT",'Payroll'!BD529,0),IF('People_Inputs'!$E$37="MGMT",'Payroll'!BD549,0),IF('People_Inputs'!$E$38="MGMT",'Payroll'!BD569,0),IF('People_Inputs'!$E$39="MGMT",'Payroll'!BD589,0),IF('People_Inputs'!$E$40="MGMT",'Payroll'!BD609,0),IF('People_Inputs'!$E$41="MGMT",'Payroll'!BD629,0),IF('People_Inputs'!$E$42="MGMT",'Payroll'!BD649,0),IF('People_Inputs'!$E$43="MGMT",'Payroll'!BD669,0),IF('People_Inputs'!$E$44="MGMT",'Payroll'!BD689,0),IF('People_Inputs'!$E$45="MGMT",'Payroll'!BD709,0),IF('People_Inputs'!$E$46="MGMT",'Payroll'!BD729,0),IF('People_Inputs'!$E$47="MGMT",'Payroll'!BD749,0),IF('People_Inputs'!$E$48="MGMT",'Payroll'!BD769,0),IF('People_Inputs'!$E$49="MGMT",'Payroll'!BD789,0),IF('People_Inputs'!$E$50="MGMT",'Payroll'!BD809,0),IF('People_Inputs'!$E$51="MGMT",'Payroll'!BD829,0),IF('People_Inputs'!$E$52="MGMT",'Payroll'!BD849,0),IF('People_Inputs'!$E$53="MGMT",'Payroll'!BD869,0),IF('People_Inputs'!$E$54="MGMT",'Payroll'!BD889,0),IF('People_Inputs'!$E$55="MGMT",'Payroll'!BD909,0),IF('People_Inputs'!$E$56="MGMT",'Payroll'!BD929,0),IF('People_Inputs'!$E$57="MGMT",'Payroll'!BD949,0),IF('People_Inputs'!$E$58="MGMT",'Payroll'!BD969,0),IF('People_Inputs'!$E$59="MGMT",'Payroll'!BD989,0),IF('People_Inputs'!$E$60="MGMT",'Payroll'!BD1009,0),IF('People_Inputs'!$E$61="MGMT",'Payroll'!BD1029,0),IF('People_Inputs'!$E$62="MGMT",'Payroll'!BD1049,0),IF('People_Inputs'!$E$63="MGMT",'Payroll'!BD1069,0),IF('People_Inputs'!$E$64="MGMT",'Payroll'!BD1089,0),IF('People_Inputs'!$E$65="MGMT",'Payroll'!BD1109,0),IF('People_Inputs'!$E$66="MGMT",'Payroll'!BD1129,0),IF('People_Inputs'!$E$67="MGMT",'Payroll'!BD1149,0),IF('People_Inputs'!$E$68="MGMT",'Payroll'!BD1169,0),IF('People_Inputs'!$E$69="MGMT",'Payroll'!BD1189,0),IF('People_Inputs'!$E$70="MGMT",'Payroll'!BD1209,0))</f>
        <v>450</v>
      </c>
      <c r="BE13" s="35">
        <f>SUM(IF('People_Inputs'!$E$11="MGMT",'Payroll'!BE29,0),IF('People_Inputs'!$E$12="MGMT",'Payroll'!BE49,0),IF('People_Inputs'!$E$13="MGMT",'Payroll'!BE69,0),IF('People_Inputs'!$E$14="MGMT",'Payroll'!BE89,0),IF('People_Inputs'!$E$15="MGMT",'Payroll'!BE109,0),IF('People_Inputs'!$E$16="MGMT",'Payroll'!BE129,0),IF('People_Inputs'!$E$17="MGMT",'Payroll'!BE149,0),IF('People_Inputs'!$E$18="MGMT",'Payroll'!BE169,0),IF('People_Inputs'!$E$19="MGMT",'Payroll'!BE189,0),IF('People_Inputs'!$E$20="MGMT",'Payroll'!BE209,0),IF('People_Inputs'!$E$21="MGMT",'Payroll'!BE229,0),IF('People_Inputs'!$E$22="MGMT",'Payroll'!BE249,0),IF('People_Inputs'!$E$23="MGMT",'Payroll'!BE269,0),IF('People_Inputs'!$E$24="MGMT",'Payroll'!BE289,0),IF('People_Inputs'!$E$25="MGMT",'Payroll'!BE309,0),IF('People_Inputs'!$E$26="MGMT",'Payroll'!BE329,0),IF('People_Inputs'!$E$27="MGMT",'Payroll'!BE349,0),IF('People_Inputs'!$E$28="MGMT",'Payroll'!BE369,0),IF('People_Inputs'!$E$29="MGMT",'Payroll'!BE389,0),IF('People_Inputs'!$E$30="MGMT",'Payroll'!BE409,0),IF('People_Inputs'!$E$31="MGMT",'Payroll'!BE429,0),IF('People_Inputs'!$E$32="MGMT",'Payroll'!BE449,0),IF('People_Inputs'!$E$33="MGMT",'Payroll'!BE469,0),IF('People_Inputs'!$E$34="MGMT",'Payroll'!BE489,0),IF('People_Inputs'!$E$35="MGMT",'Payroll'!BE509,0),IF('People_Inputs'!$E$36="MGMT",'Payroll'!BE529,0),IF('People_Inputs'!$E$37="MGMT",'Payroll'!BE549,0),IF('People_Inputs'!$E$38="MGMT",'Payroll'!BE569,0),IF('People_Inputs'!$E$39="MGMT",'Payroll'!BE589,0),IF('People_Inputs'!$E$40="MGMT",'Payroll'!BE609,0),IF('People_Inputs'!$E$41="MGMT",'Payroll'!BE629,0),IF('People_Inputs'!$E$42="MGMT",'Payroll'!BE649,0),IF('People_Inputs'!$E$43="MGMT",'Payroll'!BE669,0),IF('People_Inputs'!$E$44="MGMT",'Payroll'!BE689,0),IF('People_Inputs'!$E$45="MGMT",'Payroll'!BE709,0),IF('People_Inputs'!$E$46="MGMT",'Payroll'!BE729,0),IF('People_Inputs'!$E$47="MGMT",'Payroll'!BE749,0),IF('People_Inputs'!$E$48="MGMT",'Payroll'!BE769,0),IF('People_Inputs'!$E$49="MGMT",'Payroll'!BE789,0),IF('People_Inputs'!$E$50="MGMT",'Payroll'!BE809,0),IF('People_Inputs'!$E$51="MGMT",'Payroll'!BE829,0),IF('People_Inputs'!$E$52="MGMT",'Payroll'!BE849,0),IF('People_Inputs'!$E$53="MGMT",'Payroll'!BE869,0),IF('People_Inputs'!$E$54="MGMT",'Payroll'!BE889,0),IF('People_Inputs'!$E$55="MGMT",'Payroll'!BE909,0),IF('People_Inputs'!$E$56="MGMT",'Payroll'!BE929,0),IF('People_Inputs'!$E$57="MGMT",'Payroll'!BE949,0),IF('People_Inputs'!$E$58="MGMT",'Payroll'!BE969,0),IF('People_Inputs'!$E$59="MGMT",'Payroll'!BE989,0),IF('People_Inputs'!$E$60="MGMT",'Payroll'!BE1009,0),IF('People_Inputs'!$E$61="MGMT",'Payroll'!BE1029,0),IF('People_Inputs'!$E$62="MGMT",'Payroll'!BE1049,0),IF('People_Inputs'!$E$63="MGMT",'Payroll'!BE1069,0),IF('People_Inputs'!$E$64="MGMT",'Payroll'!BE1089,0),IF('People_Inputs'!$E$65="MGMT",'Payroll'!BE1109,0),IF('People_Inputs'!$E$66="MGMT",'Payroll'!BE1129,0),IF('People_Inputs'!$E$67="MGMT",'Payroll'!BE1149,0),IF('People_Inputs'!$E$68="MGMT",'Payroll'!BE1169,0),IF('People_Inputs'!$E$69="MGMT",'Payroll'!BE1189,0),IF('People_Inputs'!$E$70="MGMT",'Payroll'!BE1209,0))</f>
        <v>450</v>
      </c>
      <c r="BF13" s="35">
        <f>SUM(IF('People_Inputs'!$E$11="MGMT",'Payroll'!BF29,0),IF('People_Inputs'!$E$12="MGMT",'Payroll'!BF49,0),IF('People_Inputs'!$E$13="MGMT",'Payroll'!BF69,0),IF('People_Inputs'!$E$14="MGMT",'Payroll'!BF89,0),IF('People_Inputs'!$E$15="MGMT",'Payroll'!BF109,0),IF('People_Inputs'!$E$16="MGMT",'Payroll'!BF129,0),IF('People_Inputs'!$E$17="MGMT",'Payroll'!BF149,0),IF('People_Inputs'!$E$18="MGMT",'Payroll'!BF169,0),IF('People_Inputs'!$E$19="MGMT",'Payroll'!BF189,0),IF('People_Inputs'!$E$20="MGMT",'Payroll'!BF209,0),IF('People_Inputs'!$E$21="MGMT",'Payroll'!BF229,0),IF('People_Inputs'!$E$22="MGMT",'Payroll'!BF249,0),IF('People_Inputs'!$E$23="MGMT",'Payroll'!BF269,0),IF('People_Inputs'!$E$24="MGMT",'Payroll'!BF289,0),IF('People_Inputs'!$E$25="MGMT",'Payroll'!BF309,0),IF('People_Inputs'!$E$26="MGMT",'Payroll'!BF329,0),IF('People_Inputs'!$E$27="MGMT",'Payroll'!BF349,0),IF('People_Inputs'!$E$28="MGMT",'Payroll'!BF369,0),IF('People_Inputs'!$E$29="MGMT",'Payroll'!BF389,0),IF('People_Inputs'!$E$30="MGMT",'Payroll'!BF409,0),IF('People_Inputs'!$E$31="MGMT",'Payroll'!BF429,0),IF('People_Inputs'!$E$32="MGMT",'Payroll'!BF449,0),IF('People_Inputs'!$E$33="MGMT",'Payroll'!BF469,0),IF('People_Inputs'!$E$34="MGMT",'Payroll'!BF489,0),IF('People_Inputs'!$E$35="MGMT",'Payroll'!BF509,0),IF('People_Inputs'!$E$36="MGMT",'Payroll'!BF529,0),IF('People_Inputs'!$E$37="MGMT",'Payroll'!BF549,0),IF('People_Inputs'!$E$38="MGMT",'Payroll'!BF569,0),IF('People_Inputs'!$E$39="MGMT",'Payroll'!BF589,0),IF('People_Inputs'!$E$40="MGMT",'Payroll'!BF609,0),IF('People_Inputs'!$E$41="MGMT",'Payroll'!BF629,0),IF('People_Inputs'!$E$42="MGMT",'Payroll'!BF649,0),IF('People_Inputs'!$E$43="MGMT",'Payroll'!BF669,0),IF('People_Inputs'!$E$44="MGMT",'Payroll'!BF689,0),IF('People_Inputs'!$E$45="MGMT",'Payroll'!BF709,0),IF('People_Inputs'!$E$46="MGMT",'Payroll'!BF729,0),IF('People_Inputs'!$E$47="MGMT",'Payroll'!BF749,0),IF('People_Inputs'!$E$48="MGMT",'Payroll'!BF769,0),IF('People_Inputs'!$E$49="MGMT",'Payroll'!BF789,0),IF('People_Inputs'!$E$50="MGMT",'Payroll'!BF809,0),IF('People_Inputs'!$E$51="MGMT",'Payroll'!BF829,0),IF('People_Inputs'!$E$52="MGMT",'Payroll'!BF849,0),IF('People_Inputs'!$E$53="MGMT",'Payroll'!BF869,0),IF('People_Inputs'!$E$54="MGMT",'Payroll'!BF889,0),IF('People_Inputs'!$E$55="MGMT",'Payroll'!BF909,0),IF('People_Inputs'!$E$56="MGMT",'Payroll'!BF929,0),IF('People_Inputs'!$E$57="MGMT",'Payroll'!BF949,0),IF('People_Inputs'!$E$58="MGMT",'Payroll'!BF969,0),IF('People_Inputs'!$E$59="MGMT",'Payroll'!BF989,0),IF('People_Inputs'!$E$60="MGMT",'Payroll'!BF1009,0),IF('People_Inputs'!$E$61="MGMT",'Payroll'!BF1029,0),IF('People_Inputs'!$E$62="MGMT",'Payroll'!BF1049,0),IF('People_Inputs'!$E$63="MGMT",'Payroll'!BF1069,0),IF('People_Inputs'!$E$64="MGMT",'Payroll'!BF1089,0),IF('People_Inputs'!$E$65="MGMT",'Payroll'!BF1109,0),IF('People_Inputs'!$E$66="MGMT",'Payroll'!BF1129,0),IF('People_Inputs'!$E$67="MGMT",'Payroll'!BF1149,0),IF('People_Inputs'!$E$68="MGMT",'Payroll'!BF1169,0),IF('People_Inputs'!$E$69="MGMT",'Payroll'!BF1189,0),IF('People_Inputs'!$E$70="MGMT",'Payroll'!BF1209,0))</f>
        <v>450</v>
      </c>
      <c r="BG13" s="35">
        <f>SUM(IF('People_Inputs'!$E$11="MGMT",'Payroll'!BG29,0),IF('People_Inputs'!$E$12="MGMT",'Payroll'!BG49,0),IF('People_Inputs'!$E$13="MGMT",'Payroll'!BG69,0),IF('People_Inputs'!$E$14="MGMT",'Payroll'!BG89,0),IF('People_Inputs'!$E$15="MGMT",'Payroll'!BG109,0),IF('People_Inputs'!$E$16="MGMT",'Payroll'!BG129,0),IF('People_Inputs'!$E$17="MGMT",'Payroll'!BG149,0),IF('People_Inputs'!$E$18="MGMT",'Payroll'!BG169,0),IF('People_Inputs'!$E$19="MGMT",'Payroll'!BG189,0),IF('People_Inputs'!$E$20="MGMT",'Payroll'!BG209,0),IF('People_Inputs'!$E$21="MGMT",'Payroll'!BG229,0),IF('People_Inputs'!$E$22="MGMT",'Payroll'!BG249,0),IF('People_Inputs'!$E$23="MGMT",'Payroll'!BG269,0),IF('People_Inputs'!$E$24="MGMT",'Payroll'!BG289,0),IF('People_Inputs'!$E$25="MGMT",'Payroll'!BG309,0),IF('People_Inputs'!$E$26="MGMT",'Payroll'!BG329,0),IF('People_Inputs'!$E$27="MGMT",'Payroll'!BG349,0),IF('People_Inputs'!$E$28="MGMT",'Payroll'!BG369,0),IF('People_Inputs'!$E$29="MGMT",'Payroll'!BG389,0),IF('People_Inputs'!$E$30="MGMT",'Payroll'!BG409,0),IF('People_Inputs'!$E$31="MGMT",'Payroll'!BG429,0),IF('People_Inputs'!$E$32="MGMT",'Payroll'!BG449,0),IF('People_Inputs'!$E$33="MGMT",'Payroll'!BG469,0),IF('People_Inputs'!$E$34="MGMT",'Payroll'!BG489,0),IF('People_Inputs'!$E$35="MGMT",'Payroll'!BG509,0),IF('People_Inputs'!$E$36="MGMT",'Payroll'!BG529,0),IF('People_Inputs'!$E$37="MGMT",'Payroll'!BG549,0),IF('People_Inputs'!$E$38="MGMT",'Payroll'!BG569,0),IF('People_Inputs'!$E$39="MGMT",'Payroll'!BG589,0),IF('People_Inputs'!$E$40="MGMT",'Payroll'!BG609,0),IF('People_Inputs'!$E$41="MGMT",'Payroll'!BG629,0),IF('People_Inputs'!$E$42="MGMT",'Payroll'!BG649,0),IF('People_Inputs'!$E$43="MGMT",'Payroll'!BG669,0),IF('People_Inputs'!$E$44="MGMT",'Payroll'!BG689,0),IF('People_Inputs'!$E$45="MGMT",'Payroll'!BG709,0),IF('People_Inputs'!$E$46="MGMT",'Payroll'!BG729,0),IF('People_Inputs'!$E$47="MGMT",'Payroll'!BG749,0),IF('People_Inputs'!$E$48="MGMT",'Payroll'!BG769,0),IF('People_Inputs'!$E$49="MGMT",'Payroll'!BG789,0),IF('People_Inputs'!$E$50="MGMT",'Payroll'!BG809,0),IF('People_Inputs'!$E$51="MGMT",'Payroll'!BG829,0),IF('People_Inputs'!$E$52="MGMT",'Payroll'!BG849,0),IF('People_Inputs'!$E$53="MGMT",'Payroll'!BG869,0),IF('People_Inputs'!$E$54="MGMT",'Payroll'!BG889,0),IF('People_Inputs'!$E$55="MGMT",'Payroll'!BG909,0),IF('People_Inputs'!$E$56="MGMT",'Payroll'!BG929,0),IF('People_Inputs'!$E$57="MGMT",'Payroll'!BG949,0),IF('People_Inputs'!$E$58="MGMT",'Payroll'!BG969,0),IF('People_Inputs'!$E$59="MGMT",'Payroll'!BG989,0),IF('People_Inputs'!$E$60="MGMT",'Payroll'!BG1009,0),IF('People_Inputs'!$E$61="MGMT",'Payroll'!BG1029,0),IF('People_Inputs'!$E$62="MGMT",'Payroll'!BG1049,0),IF('People_Inputs'!$E$63="MGMT",'Payroll'!BG1069,0),IF('People_Inputs'!$E$64="MGMT",'Payroll'!BG1089,0),IF('People_Inputs'!$E$65="MGMT",'Payroll'!BG1109,0),IF('People_Inputs'!$E$66="MGMT",'Payroll'!BG1129,0),IF('People_Inputs'!$E$67="MGMT",'Payroll'!BG1149,0),IF('People_Inputs'!$E$68="MGMT",'Payroll'!BG1169,0),IF('People_Inputs'!$E$69="MGMT",'Payroll'!BG1189,0),IF('People_Inputs'!$E$70="MGMT",'Payroll'!BG1209,0))</f>
        <v>450</v>
      </c>
      <c r="BH13" s="35">
        <f>SUM(IF('People_Inputs'!$E$11="MGMT",'Payroll'!BH29,0),IF('People_Inputs'!$E$12="MGMT",'Payroll'!BH49,0),IF('People_Inputs'!$E$13="MGMT",'Payroll'!BH69,0),IF('People_Inputs'!$E$14="MGMT",'Payroll'!BH89,0),IF('People_Inputs'!$E$15="MGMT",'Payroll'!BH109,0),IF('People_Inputs'!$E$16="MGMT",'Payroll'!BH129,0),IF('People_Inputs'!$E$17="MGMT",'Payroll'!BH149,0),IF('People_Inputs'!$E$18="MGMT",'Payroll'!BH169,0),IF('People_Inputs'!$E$19="MGMT",'Payroll'!BH189,0),IF('People_Inputs'!$E$20="MGMT",'Payroll'!BH209,0),IF('People_Inputs'!$E$21="MGMT",'Payroll'!BH229,0),IF('People_Inputs'!$E$22="MGMT",'Payroll'!BH249,0),IF('People_Inputs'!$E$23="MGMT",'Payroll'!BH269,0),IF('People_Inputs'!$E$24="MGMT",'Payroll'!BH289,0),IF('People_Inputs'!$E$25="MGMT",'Payroll'!BH309,0),IF('People_Inputs'!$E$26="MGMT",'Payroll'!BH329,0),IF('People_Inputs'!$E$27="MGMT",'Payroll'!BH349,0),IF('People_Inputs'!$E$28="MGMT",'Payroll'!BH369,0),IF('People_Inputs'!$E$29="MGMT",'Payroll'!BH389,0),IF('People_Inputs'!$E$30="MGMT",'Payroll'!BH409,0),IF('People_Inputs'!$E$31="MGMT",'Payroll'!BH429,0),IF('People_Inputs'!$E$32="MGMT",'Payroll'!BH449,0),IF('People_Inputs'!$E$33="MGMT",'Payroll'!BH469,0),IF('People_Inputs'!$E$34="MGMT",'Payroll'!BH489,0),IF('People_Inputs'!$E$35="MGMT",'Payroll'!BH509,0),IF('People_Inputs'!$E$36="MGMT",'Payroll'!BH529,0),IF('People_Inputs'!$E$37="MGMT",'Payroll'!BH549,0),IF('People_Inputs'!$E$38="MGMT",'Payroll'!BH569,0),IF('People_Inputs'!$E$39="MGMT",'Payroll'!BH589,0),IF('People_Inputs'!$E$40="MGMT",'Payroll'!BH609,0),IF('People_Inputs'!$E$41="MGMT",'Payroll'!BH629,0),IF('People_Inputs'!$E$42="MGMT",'Payroll'!BH649,0),IF('People_Inputs'!$E$43="MGMT",'Payroll'!BH669,0),IF('People_Inputs'!$E$44="MGMT",'Payroll'!BH689,0),IF('People_Inputs'!$E$45="MGMT",'Payroll'!BH709,0),IF('People_Inputs'!$E$46="MGMT",'Payroll'!BH729,0),IF('People_Inputs'!$E$47="MGMT",'Payroll'!BH749,0),IF('People_Inputs'!$E$48="MGMT",'Payroll'!BH769,0),IF('People_Inputs'!$E$49="MGMT",'Payroll'!BH789,0),IF('People_Inputs'!$E$50="MGMT",'Payroll'!BH809,0),IF('People_Inputs'!$E$51="MGMT",'Payroll'!BH829,0),IF('People_Inputs'!$E$52="MGMT",'Payroll'!BH849,0),IF('People_Inputs'!$E$53="MGMT",'Payroll'!BH869,0),IF('People_Inputs'!$E$54="MGMT",'Payroll'!BH889,0),IF('People_Inputs'!$E$55="MGMT",'Payroll'!BH909,0),IF('People_Inputs'!$E$56="MGMT",'Payroll'!BH929,0),IF('People_Inputs'!$E$57="MGMT",'Payroll'!BH949,0),IF('People_Inputs'!$E$58="MGMT",'Payroll'!BH969,0),IF('People_Inputs'!$E$59="MGMT",'Payroll'!BH989,0),IF('People_Inputs'!$E$60="MGMT",'Payroll'!BH1009,0),IF('People_Inputs'!$E$61="MGMT",'Payroll'!BH1029,0),IF('People_Inputs'!$E$62="MGMT",'Payroll'!BH1049,0),IF('People_Inputs'!$E$63="MGMT",'Payroll'!BH1069,0),IF('People_Inputs'!$E$64="MGMT",'Payroll'!BH1089,0),IF('People_Inputs'!$E$65="MGMT",'Payroll'!BH1109,0),IF('People_Inputs'!$E$66="MGMT",'Payroll'!BH1129,0),IF('People_Inputs'!$E$67="MGMT",'Payroll'!BH1149,0),IF('People_Inputs'!$E$68="MGMT",'Payroll'!BH1169,0),IF('People_Inputs'!$E$69="MGMT",'Payroll'!BH1189,0),IF('People_Inputs'!$E$70="MGMT",'Payroll'!BH1209,0))</f>
        <v>450</v>
      </c>
      <c r="BI13" s="35">
        <f>SUM(IF('People_Inputs'!$E$11="MGMT",'Payroll'!BI29,0),IF('People_Inputs'!$E$12="MGMT",'Payroll'!BI49,0),IF('People_Inputs'!$E$13="MGMT",'Payroll'!BI69,0),IF('People_Inputs'!$E$14="MGMT",'Payroll'!BI89,0),IF('People_Inputs'!$E$15="MGMT",'Payroll'!BI109,0),IF('People_Inputs'!$E$16="MGMT",'Payroll'!BI129,0),IF('People_Inputs'!$E$17="MGMT",'Payroll'!BI149,0),IF('People_Inputs'!$E$18="MGMT",'Payroll'!BI169,0),IF('People_Inputs'!$E$19="MGMT",'Payroll'!BI189,0),IF('People_Inputs'!$E$20="MGMT",'Payroll'!BI209,0),IF('People_Inputs'!$E$21="MGMT",'Payroll'!BI229,0),IF('People_Inputs'!$E$22="MGMT",'Payroll'!BI249,0),IF('People_Inputs'!$E$23="MGMT",'Payroll'!BI269,0),IF('People_Inputs'!$E$24="MGMT",'Payroll'!BI289,0),IF('People_Inputs'!$E$25="MGMT",'Payroll'!BI309,0),IF('People_Inputs'!$E$26="MGMT",'Payroll'!BI329,0),IF('People_Inputs'!$E$27="MGMT",'Payroll'!BI349,0),IF('People_Inputs'!$E$28="MGMT",'Payroll'!BI369,0),IF('People_Inputs'!$E$29="MGMT",'Payroll'!BI389,0),IF('People_Inputs'!$E$30="MGMT",'Payroll'!BI409,0),IF('People_Inputs'!$E$31="MGMT",'Payroll'!BI429,0),IF('People_Inputs'!$E$32="MGMT",'Payroll'!BI449,0),IF('People_Inputs'!$E$33="MGMT",'Payroll'!BI469,0),IF('People_Inputs'!$E$34="MGMT",'Payroll'!BI489,0),IF('People_Inputs'!$E$35="MGMT",'Payroll'!BI509,0),IF('People_Inputs'!$E$36="MGMT",'Payroll'!BI529,0),IF('People_Inputs'!$E$37="MGMT",'Payroll'!BI549,0),IF('People_Inputs'!$E$38="MGMT",'Payroll'!BI569,0),IF('People_Inputs'!$E$39="MGMT",'Payroll'!BI589,0),IF('People_Inputs'!$E$40="MGMT",'Payroll'!BI609,0),IF('People_Inputs'!$E$41="MGMT",'Payroll'!BI629,0),IF('People_Inputs'!$E$42="MGMT",'Payroll'!BI649,0),IF('People_Inputs'!$E$43="MGMT",'Payroll'!BI669,0),IF('People_Inputs'!$E$44="MGMT",'Payroll'!BI689,0),IF('People_Inputs'!$E$45="MGMT",'Payroll'!BI709,0),IF('People_Inputs'!$E$46="MGMT",'Payroll'!BI729,0),IF('People_Inputs'!$E$47="MGMT",'Payroll'!BI749,0),IF('People_Inputs'!$E$48="MGMT",'Payroll'!BI769,0),IF('People_Inputs'!$E$49="MGMT",'Payroll'!BI789,0),IF('People_Inputs'!$E$50="MGMT",'Payroll'!BI809,0),IF('People_Inputs'!$E$51="MGMT",'Payroll'!BI829,0),IF('People_Inputs'!$E$52="MGMT",'Payroll'!BI849,0),IF('People_Inputs'!$E$53="MGMT",'Payroll'!BI869,0),IF('People_Inputs'!$E$54="MGMT",'Payroll'!BI889,0),IF('People_Inputs'!$E$55="MGMT",'Payroll'!BI909,0),IF('People_Inputs'!$E$56="MGMT",'Payroll'!BI929,0),IF('People_Inputs'!$E$57="MGMT",'Payroll'!BI949,0),IF('People_Inputs'!$E$58="MGMT",'Payroll'!BI969,0),IF('People_Inputs'!$E$59="MGMT",'Payroll'!BI989,0),IF('People_Inputs'!$E$60="MGMT",'Payroll'!BI1009,0),IF('People_Inputs'!$E$61="MGMT",'Payroll'!BI1029,0),IF('People_Inputs'!$E$62="MGMT",'Payroll'!BI1049,0),IF('People_Inputs'!$E$63="MGMT",'Payroll'!BI1069,0),IF('People_Inputs'!$E$64="MGMT",'Payroll'!BI1089,0),IF('People_Inputs'!$E$65="MGMT",'Payroll'!BI1109,0),IF('People_Inputs'!$E$66="MGMT",'Payroll'!BI1129,0),IF('People_Inputs'!$E$67="MGMT",'Payroll'!BI1149,0),IF('People_Inputs'!$E$68="MGMT",'Payroll'!BI1169,0),IF('People_Inputs'!$E$69="MGMT",'Payroll'!BI1189,0),IF('People_Inputs'!$E$70="MGMT",'Payroll'!BI1209,0))</f>
        <v>450</v>
      </c>
      <c r="BJ13" s="35">
        <f>SUM(IF('People_Inputs'!$E$11="MGMT",'Payroll'!BJ29,0),IF('People_Inputs'!$E$12="MGMT",'Payroll'!BJ49,0),IF('People_Inputs'!$E$13="MGMT",'Payroll'!BJ69,0),IF('People_Inputs'!$E$14="MGMT",'Payroll'!BJ89,0),IF('People_Inputs'!$E$15="MGMT",'Payroll'!BJ109,0),IF('People_Inputs'!$E$16="MGMT",'Payroll'!BJ129,0),IF('People_Inputs'!$E$17="MGMT",'Payroll'!BJ149,0),IF('People_Inputs'!$E$18="MGMT",'Payroll'!BJ169,0),IF('People_Inputs'!$E$19="MGMT",'Payroll'!BJ189,0),IF('People_Inputs'!$E$20="MGMT",'Payroll'!BJ209,0),IF('People_Inputs'!$E$21="MGMT",'Payroll'!BJ229,0),IF('People_Inputs'!$E$22="MGMT",'Payroll'!BJ249,0),IF('People_Inputs'!$E$23="MGMT",'Payroll'!BJ269,0),IF('People_Inputs'!$E$24="MGMT",'Payroll'!BJ289,0),IF('People_Inputs'!$E$25="MGMT",'Payroll'!BJ309,0),IF('People_Inputs'!$E$26="MGMT",'Payroll'!BJ329,0),IF('People_Inputs'!$E$27="MGMT",'Payroll'!BJ349,0),IF('People_Inputs'!$E$28="MGMT",'Payroll'!BJ369,0),IF('People_Inputs'!$E$29="MGMT",'Payroll'!BJ389,0),IF('People_Inputs'!$E$30="MGMT",'Payroll'!BJ409,0),IF('People_Inputs'!$E$31="MGMT",'Payroll'!BJ429,0),IF('People_Inputs'!$E$32="MGMT",'Payroll'!BJ449,0),IF('People_Inputs'!$E$33="MGMT",'Payroll'!BJ469,0),IF('People_Inputs'!$E$34="MGMT",'Payroll'!BJ489,0),IF('People_Inputs'!$E$35="MGMT",'Payroll'!BJ509,0),IF('People_Inputs'!$E$36="MGMT",'Payroll'!BJ529,0),IF('People_Inputs'!$E$37="MGMT",'Payroll'!BJ549,0),IF('People_Inputs'!$E$38="MGMT",'Payroll'!BJ569,0),IF('People_Inputs'!$E$39="MGMT",'Payroll'!BJ589,0),IF('People_Inputs'!$E$40="MGMT",'Payroll'!BJ609,0),IF('People_Inputs'!$E$41="MGMT",'Payroll'!BJ629,0),IF('People_Inputs'!$E$42="MGMT",'Payroll'!BJ649,0),IF('People_Inputs'!$E$43="MGMT",'Payroll'!BJ669,0),IF('People_Inputs'!$E$44="MGMT",'Payroll'!BJ689,0),IF('People_Inputs'!$E$45="MGMT",'Payroll'!BJ709,0),IF('People_Inputs'!$E$46="MGMT",'Payroll'!BJ729,0),IF('People_Inputs'!$E$47="MGMT",'Payroll'!BJ749,0),IF('People_Inputs'!$E$48="MGMT",'Payroll'!BJ769,0),IF('People_Inputs'!$E$49="MGMT",'Payroll'!BJ789,0),IF('People_Inputs'!$E$50="MGMT",'Payroll'!BJ809,0),IF('People_Inputs'!$E$51="MGMT",'Payroll'!BJ829,0),IF('People_Inputs'!$E$52="MGMT",'Payroll'!BJ849,0),IF('People_Inputs'!$E$53="MGMT",'Payroll'!BJ869,0),IF('People_Inputs'!$E$54="MGMT",'Payroll'!BJ889,0),IF('People_Inputs'!$E$55="MGMT",'Payroll'!BJ909,0),IF('People_Inputs'!$E$56="MGMT",'Payroll'!BJ929,0),IF('People_Inputs'!$E$57="MGMT",'Payroll'!BJ949,0),IF('People_Inputs'!$E$58="MGMT",'Payroll'!BJ969,0),IF('People_Inputs'!$E$59="MGMT",'Payroll'!BJ989,0),IF('People_Inputs'!$E$60="MGMT",'Payroll'!BJ1009,0),IF('People_Inputs'!$E$61="MGMT",'Payroll'!BJ1029,0),IF('People_Inputs'!$E$62="MGMT",'Payroll'!BJ1049,0),IF('People_Inputs'!$E$63="MGMT",'Payroll'!BJ1069,0),IF('People_Inputs'!$E$64="MGMT",'Payroll'!BJ1089,0),IF('People_Inputs'!$E$65="MGMT",'Payroll'!BJ1109,0),IF('People_Inputs'!$E$66="MGMT",'Payroll'!BJ1129,0),IF('People_Inputs'!$E$67="MGMT",'Payroll'!BJ1149,0),IF('People_Inputs'!$E$68="MGMT",'Payroll'!BJ1169,0),IF('People_Inputs'!$E$69="MGMT",'Payroll'!BJ1189,0),IF('People_Inputs'!$E$70="MGMT",'Payroll'!BJ1209,0))</f>
        <v>450</v>
      </c>
      <c r="BK13" s="35">
        <f>SUM(IF('People_Inputs'!$E$11="MGMT",'Payroll'!BK29,0),IF('People_Inputs'!$E$12="MGMT",'Payroll'!BK49,0),IF('People_Inputs'!$E$13="MGMT",'Payroll'!BK69,0),IF('People_Inputs'!$E$14="MGMT",'Payroll'!BK89,0),IF('People_Inputs'!$E$15="MGMT",'Payroll'!BK109,0),IF('People_Inputs'!$E$16="MGMT",'Payroll'!BK129,0),IF('People_Inputs'!$E$17="MGMT",'Payroll'!BK149,0),IF('People_Inputs'!$E$18="MGMT",'Payroll'!BK169,0),IF('People_Inputs'!$E$19="MGMT",'Payroll'!BK189,0),IF('People_Inputs'!$E$20="MGMT",'Payroll'!BK209,0),IF('People_Inputs'!$E$21="MGMT",'Payroll'!BK229,0),IF('People_Inputs'!$E$22="MGMT",'Payroll'!BK249,0),IF('People_Inputs'!$E$23="MGMT",'Payroll'!BK269,0),IF('People_Inputs'!$E$24="MGMT",'Payroll'!BK289,0),IF('People_Inputs'!$E$25="MGMT",'Payroll'!BK309,0),IF('People_Inputs'!$E$26="MGMT",'Payroll'!BK329,0),IF('People_Inputs'!$E$27="MGMT",'Payroll'!BK349,0),IF('People_Inputs'!$E$28="MGMT",'Payroll'!BK369,0),IF('People_Inputs'!$E$29="MGMT",'Payroll'!BK389,0),IF('People_Inputs'!$E$30="MGMT",'Payroll'!BK409,0),IF('People_Inputs'!$E$31="MGMT",'Payroll'!BK429,0),IF('People_Inputs'!$E$32="MGMT",'Payroll'!BK449,0),IF('People_Inputs'!$E$33="MGMT",'Payroll'!BK469,0),IF('People_Inputs'!$E$34="MGMT",'Payroll'!BK489,0),IF('People_Inputs'!$E$35="MGMT",'Payroll'!BK509,0),IF('People_Inputs'!$E$36="MGMT",'Payroll'!BK529,0),IF('People_Inputs'!$E$37="MGMT",'Payroll'!BK549,0),IF('People_Inputs'!$E$38="MGMT",'Payroll'!BK569,0),IF('People_Inputs'!$E$39="MGMT",'Payroll'!BK589,0),IF('People_Inputs'!$E$40="MGMT",'Payroll'!BK609,0),IF('People_Inputs'!$E$41="MGMT",'Payroll'!BK629,0),IF('People_Inputs'!$E$42="MGMT",'Payroll'!BK649,0),IF('People_Inputs'!$E$43="MGMT",'Payroll'!BK669,0),IF('People_Inputs'!$E$44="MGMT",'Payroll'!BK689,0),IF('People_Inputs'!$E$45="MGMT",'Payroll'!BK709,0),IF('People_Inputs'!$E$46="MGMT",'Payroll'!BK729,0),IF('People_Inputs'!$E$47="MGMT",'Payroll'!BK749,0),IF('People_Inputs'!$E$48="MGMT",'Payroll'!BK769,0),IF('People_Inputs'!$E$49="MGMT",'Payroll'!BK789,0),IF('People_Inputs'!$E$50="MGMT",'Payroll'!BK809,0),IF('People_Inputs'!$E$51="MGMT",'Payroll'!BK829,0),IF('People_Inputs'!$E$52="MGMT",'Payroll'!BK849,0),IF('People_Inputs'!$E$53="MGMT",'Payroll'!BK869,0),IF('People_Inputs'!$E$54="MGMT",'Payroll'!BK889,0),IF('People_Inputs'!$E$55="MGMT",'Payroll'!BK909,0),IF('People_Inputs'!$E$56="MGMT",'Payroll'!BK929,0),IF('People_Inputs'!$E$57="MGMT",'Payroll'!BK949,0),IF('People_Inputs'!$E$58="MGMT",'Payroll'!BK969,0),IF('People_Inputs'!$E$59="MGMT",'Payroll'!BK989,0),IF('People_Inputs'!$E$60="MGMT",'Payroll'!BK1009,0),IF('People_Inputs'!$E$61="MGMT",'Payroll'!BK1029,0),IF('People_Inputs'!$E$62="MGMT",'Payroll'!BK1049,0),IF('People_Inputs'!$E$63="MGMT",'Payroll'!BK1069,0),IF('People_Inputs'!$E$64="MGMT",'Payroll'!BK1089,0),IF('People_Inputs'!$E$65="MGMT",'Payroll'!BK1109,0),IF('People_Inputs'!$E$66="MGMT",'Payroll'!BK1129,0),IF('People_Inputs'!$E$67="MGMT",'Payroll'!BK1149,0),IF('People_Inputs'!$E$68="MGMT",'Payroll'!BK1169,0),IF('People_Inputs'!$E$69="MGMT",'Payroll'!BK1189,0),IF('People_Inputs'!$E$70="MGMT",'Payroll'!BK1209,0))</f>
        <v>450</v>
      </c>
      <c r="BL13" s="35">
        <f>SUM(IF('People_Inputs'!$E$11="MGMT",'Payroll'!BL29,0),IF('People_Inputs'!$E$12="MGMT",'Payroll'!BL49,0),IF('People_Inputs'!$E$13="MGMT",'Payroll'!BL69,0),IF('People_Inputs'!$E$14="MGMT",'Payroll'!BL89,0),IF('People_Inputs'!$E$15="MGMT",'Payroll'!BL109,0),IF('People_Inputs'!$E$16="MGMT",'Payroll'!BL129,0),IF('People_Inputs'!$E$17="MGMT",'Payroll'!BL149,0),IF('People_Inputs'!$E$18="MGMT",'Payroll'!BL169,0),IF('People_Inputs'!$E$19="MGMT",'Payroll'!BL189,0),IF('People_Inputs'!$E$20="MGMT",'Payroll'!BL209,0),IF('People_Inputs'!$E$21="MGMT",'Payroll'!BL229,0),IF('People_Inputs'!$E$22="MGMT",'Payroll'!BL249,0),IF('People_Inputs'!$E$23="MGMT",'Payroll'!BL269,0),IF('People_Inputs'!$E$24="MGMT",'Payroll'!BL289,0),IF('People_Inputs'!$E$25="MGMT",'Payroll'!BL309,0),IF('People_Inputs'!$E$26="MGMT",'Payroll'!BL329,0),IF('People_Inputs'!$E$27="MGMT",'Payroll'!BL349,0),IF('People_Inputs'!$E$28="MGMT",'Payroll'!BL369,0),IF('People_Inputs'!$E$29="MGMT",'Payroll'!BL389,0),IF('People_Inputs'!$E$30="MGMT",'Payroll'!BL409,0),IF('People_Inputs'!$E$31="MGMT",'Payroll'!BL429,0),IF('People_Inputs'!$E$32="MGMT",'Payroll'!BL449,0),IF('People_Inputs'!$E$33="MGMT",'Payroll'!BL469,0),IF('People_Inputs'!$E$34="MGMT",'Payroll'!BL489,0),IF('People_Inputs'!$E$35="MGMT",'Payroll'!BL509,0),IF('People_Inputs'!$E$36="MGMT",'Payroll'!BL529,0),IF('People_Inputs'!$E$37="MGMT",'Payroll'!BL549,0),IF('People_Inputs'!$E$38="MGMT",'Payroll'!BL569,0),IF('People_Inputs'!$E$39="MGMT",'Payroll'!BL589,0),IF('People_Inputs'!$E$40="MGMT",'Payroll'!BL609,0),IF('People_Inputs'!$E$41="MGMT",'Payroll'!BL629,0),IF('People_Inputs'!$E$42="MGMT",'Payroll'!BL649,0),IF('People_Inputs'!$E$43="MGMT",'Payroll'!BL669,0),IF('People_Inputs'!$E$44="MGMT",'Payroll'!BL689,0),IF('People_Inputs'!$E$45="MGMT",'Payroll'!BL709,0),IF('People_Inputs'!$E$46="MGMT",'Payroll'!BL729,0),IF('People_Inputs'!$E$47="MGMT",'Payroll'!BL749,0),IF('People_Inputs'!$E$48="MGMT",'Payroll'!BL769,0),IF('People_Inputs'!$E$49="MGMT",'Payroll'!BL789,0),IF('People_Inputs'!$E$50="MGMT",'Payroll'!BL809,0),IF('People_Inputs'!$E$51="MGMT",'Payroll'!BL829,0),IF('People_Inputs'!$E$52="MGMT",'Payroll'!BL849,0),IF('People_Inputs'!$E$53="MGMT",'Payroll'!BL869,0),IF('People_Inputs'!$E$54="MGMT",'Payroll'!BL889,0),IF('People_Inputs'!$E$55="MGMT",'Payroll'!BL909,0),IF('People_Inputs'!$E$56="MGMT",'Payroll'!BL929,0),IF('People_Inputs'!$E$57="MGMT",'Payroll'!BL949,0),IF('People_Inputs'!$E$58="MGMT",'Payroll'!BL969,0),IF('People_Inputs'!$E$59="MGMT",'Payroll'!BL989,0),IF('People_Inputs'!$E$60="MGMT",'Payroll'!BL1009,0),IF('People_Inputs'!$E$61="MGMT",'Payroll'!BL1029,0),IF('People_Inputs'!$E$62="MGMT",'Payroll'!BL1049,0),IF('People_Inputs'!$E$63="MGMT",'Payroll'!BL1069,0),IF('People_Inputs'!$E$64="MGMT",'Payroll'!BL1089,0),IF('People_Inputs'!$E$65="MGMT",'Payroll'!BL1109,0),IF('People_Inputs'!$E$66="MGMT",'Payroll'!BL1129,0),IF('People_Inputs'!$E$67="MGMT",'Payroll'!BL1149,0),IF('People_Inputs'!$E$68="MGMT",'Payroll'!BL1169,0),IF('People_Inputs'!$E$69="MGMT",'Payroll'!BL1189,0),IF('People_Inputs'!$E$70="MGMT",'Payroll'!BL1209,0))</f>
        <v>450</v>
      </c>
      <c r="BM13" s="35">
        <f>SUM(IF('People_Inputs'!$E$11="MGMT",'Payroll'!BM29,0),IF('People_Inputs'!$E$12="MGMT",'Payroll'!BM49,0),IF('People_Inputs'!$E$13="MGMT",'Payroll'!BM69,0),IF('People_Inputs'!$E$14="MGMT",'Payroll'!BM89,0),IF('People_Inputs'!$E$15="MGMT",'Payroll'!BM109,0),IF('People_Inputs'!$E$16="MGMT",'Payroll'!BM129,0),IF('People_Inputs'!$E$17="MGMT",'Payroll'!BM149,0),IF('People_Inputs'!$E$18="MGMT",'Payroll'!BM169,0),IF('People_Inputs'!$E$19="MGMT",'Payroll'!BM189,0),IF('People_Inputs'!$E$20="MGMT",'Payroll'!BM209,0),IF('People_Inputs'!$E$21="MGMT",'Payroll'!BM229,0),IF('People_Inputs'!$E$22="MGMT",'Payroll'!BM249,0),IF('People_Inputs'!$E$23="MGMT",'Payroll'!BM269,0),IF('People_Inputs'!$E$24="MGMT",'Payroll'!BM289,0),IF('People_Inputs'!$E$25="MGMT",'Payroll'!BM309,0),IF('People_Inputs'!$E$26="MGMT",'Payroll'!BM329,0),IF('People_Inputs'!$E$27="MGMT",'Payroll'!BM349,0),IF('People_Inputs'!$E$28="MGMT",'Payroll'!BM369,0),IF('People_Inputs'!$E$29="MGMT",'Payroll'!BM389,0),IF('People_Inputs'!$E$30="MGMT",'Payroll'!BM409,0),IF('People_Inputs'!$E$31="MGMT",'Payroll'!BM429,0),IF('People_Inputs'!$E$32="MGMT",'Payroll'!BM449,0),IF('People_Inputs'!$E$33="MGMT",'Payroll'!BM469,0),IF('People_Inputs'!$E$34="MGMT",'Payroll'!BM489,0),IF('People_Inputs'!$E$35="MGMT",'Payroll'!BM509,0),IF('People_Inputs'!$E$36="MGMT",'Payroll'!BM529,0),IF('People_Inputs'!$E$37="MGMT",'Payroll'!BM549,0),IF('People_Inputs'!$E$38="MGMT",'Payroll'!BM569,0),IF('People_Inputs'!$E$39="MGMT",'Payroll'!BM589,0),IF('People_Inputs'!$E$40="MGMT",'Payroll'!BM609,0),IF('People_Inputs'!$E$41="MGMT",'Payroll'!BM629,0),IF('People_Inputs'!$E$42="MGMT",'Payroll'!BM649,0),IF('People_Inputs'!$E$43="MGMT",'Payroll'!BM669,0),IF('People_Inputs'!$E$44="MGMT",'Payroll'!BM689,0),IF('People_Inputs'!$E$45="MGMT",'Payroll'!BM709,0),IF('People_Inputs'!$E$46="MGMT",'Payroll'!BM729,0),IF('People_Inputs'!$E$47="MGMT",'Payroll'!BM749,0),IF('People_Inputs'!$E$48="MGMT",'Payroll'!BM769,0),IF('People_Inputs'!$E$49="MGMT",'Payroll'!BM789,0),IF('People_Inputs'!$E$50="MGMT",'Payroll'!BM809,0),IF('People_Inputs'!$E$51="MGMT",'Payroll'!BM829,0),IF('People_Inputs'!$E$52="MGMT",'Payroll'!BM849,0),IF('People_Inputs'!$E$53="MGMT",'Payroll'!BM869,0),IF('People_Inputs'!$E$54="MGMT",'Payroll'!BM889,0),IF('People_Inputs'!$E$55="MGMT",'Payroll'!BM909,0),IF('People_Inputs'!$E$56="MGMT",'Payroll'!BM929,0),IF('People_Inputs'!$E$57="MGMT",'Payroll'!BM949,0),IF('People_Inputs'!$E$58="MGMT",'Payroll'!BM969,0),IF('People_Inputs'!$E$59="MGMT",'Payroll'!BM989,0),IF('People_Inputs'!$E$60="MGMT",'Payroll'!BM1009,0),IF('People_Inputs'!$E$61="MGMT",'Payroll'!BM1029,0),IF('People_Inputs'!$E$62="MGMT",'Payroll'!BM1049,0),IF('People_Inputs'!$E$63="MGMT",'Payroll'!BM1069,0),IF('People_Inputs'!$E$64="MGMT",'Payroll'!BM1089,0),IF('People_Inputs'!$E$65="MGMT",'Payroll'!BM1109,0),IF('People_Inputs'!$E$66="MGMT",'Payroll'!BM1129,0),IF('People_Inputs'!$E$67="MGMT",'Payroll'!BM1149,0),IF('People_Inputs'!$E$68="MGMT",'Payroll'!BM1169,0),IF('People_Inputs'!$E$69="MGMT",'Payroll'!BM1189,0),IF('People_Inputs'!$E$70="MGMT",'Payroll'!BM1209,0))</f>
        <v>450</v>
      </c>
      <c r="BN13" s="35">
        <f>SUM(IF('People_Inputs'!$E$11="MGMT",'Payroll'!BN29,0),IF('People_Inputs'!$E$12="MGMT",'Payroll'!BN49,0),IF('People_Inputs'!$E$13="MGMT",'Payroll'!BN69,0),IF('People_Inputs'!$E$14="MGMT",'Payroll'!BN89,0),IF('People_Inputs'!$E$15="MGMT",'Payroll'!BN109,0),IF('People_Inputs'!$E$16="MGMT",'Payroll'!BN129,0),IF('People_Inputs'!$E$17="MGMT",'Payroll'!BN149,0),IF('People_Inputs'!$E$18="MGMT",'Payroll'!BN169,0),IF('People_Inputs'!$E$19="MGMT",'Payroll'!BN189,0),IF('People_Inputs'!$E$20="MGMT",'Payroll'!BN209,0),IF('People_Inputs'!$E$21="MGMT",'Payroll'!BN229,0),IF('People_Inputs'!$E$22="MGMT",'Payroll'!BN249,0),IF('People_Inputs'!$E$23="MGMT",'Payroll'!BN269,0),IF('People_Inputs'!$E$24="MGMT",'Payroll'!BN289,0),IF('People_Inputs'!$E$25="MGMT",'Payroll'!BN309,0),IF('People_Inputs'!$E$26="MGMT",'Payroll'!BN329,0),IF('People_Inputs'!$E$27="MGMT",'Payroll'!BN349,0),IF('People_Inputs'!$E$28="MGMT",'Payroll'!BN369,0),IF('People_Inputs'!$E$29="MGMT",'Payroll'!BN389,0),IF('People_Inputs'!$E$30="MGMT",'Payroll'!BN409,0),IF('People_Inputs'!$E$31="MGMT",'Payroll'!BN429,0),IF('People_Inputs'!$E$32="MGMT",'Payroll'!BN449,0),IF('People_Inputs'!$E$33="MGMT",'Payroll'!BN469,0),IF('People_Inputs'!$E$34="MGMT",'Payroll'!BN489,0),IF('People_Inputs'!$E$35="MGMT",'Payroll'!BN509,0),IF('People_Inputs'!$E$36="MGMT",'Payroll'!BN529,0),IF('People_Inputs'!$E$37="MGMT",'Payroll'!BN549,0),IF('People_Inputs'!$E$38="MGMT",'Payroll'!BN569,0),IF('People_Inputs'!$E$39="MGMT",'Payroll'!BN589,0),IF('People_Inputs'!$E$40="MGMT",'Payroll'!BN609,0),IF('People_Inputs'!$E$41="MGMT",'Payroll'!BN629,0),IF('People_Inputs'!$E$42="MGMT",'Payroll'!BN649,0),IF('People_Inputs'!$E$43="MGMT",'Payroll'!BN669,0),IF('People_Inputs'!$E$44="MGMT",'Payroll'!BN689,0),IF('People_Inputs'!$E$45="MGMT",'Payroll'!BN709,0),IF('People_Inputs'!$E$46="MGMT",'Payroll'!BN729,0),IF('People_Inputs'!$E$47="MGMT",'Payroll'!BN749,0),IF('People_Inputs'!$E$48="MGMT",'Payroll'!BN769,0),IF('People_Inputs'!$E$49="MGMT",'Payroll'!BN789,0),IF('People_Inputs'!$E$50="MGMT",'Payroll'!BN809,0),IF('People_Inputs'!$E$51="MGMT",'Payroll'!BN829,0),IF('People_Inputs'!$E$52="MGMT",'Payroll'!BN849,0),IF('People_Inputs'!$E$53="MGMT",'Payroll'!BN869,0),IF('People_Inputs'!$E$54="MGMT",'Payroll'!BN889,0),IF('People_Inputs'!$E$55="MGMT",'Payroll'!BN909,0),IF('People_Inputs'!$E$56="MGMT",'Payroll'!BN929,0),IF('People_Inputs'!$E$57="MGMT",'Payroll'!BN949,0),IF('People_Inputs'!$E$58="MGMT",'Payroll'!BN969,0),IF('People_Inputs'!$E$59="MGMT",'Payroll'!BN989,0),IF('People_Inputs'!$E$60="MGMT",'Payroll'!BN1009,0),IF('People_Inputs'!$E$61="MGMT",'Payroll'!BN1029,0),IF('People_Inputs'!$E$62="MGMT",'Payroll'!BN1049,0),IF('People_Inputs'!$E$63="MGMT",'Payroll'!BN1069,0),IF('People_Inputs'!$E$64="MGMT",'Payroll'!BN1089,0),IF('People_Inputs'!$E$65="MGMT",'Payroll'!BN1109,0),IF('People_Inputs'!$E$66="MGMT",'Payroll'!BN1129,0),IF('People_Inputs'!$E$67="MGMT",'Payroll'!BN1149,0),IF('People_Inputs'!$E$68="MGMT",'Payroll'!BN1169,0),IF('People_Inputs'!$E$69="MGMT",'Payroll'!BN1189,0),IF('People_Inputs'!$E$70="MGMT",'Payroll'!BN1209,0))</f>
        <v>450</v>
      </c>
      <c r="BO13" s="35">
        <f>SUM(IF('People_Inputs'!$E$11="MGMT",'Payroll'!BO29,0),IF('People_Inputs'!$E$12="MGMT",'Payroll'!BO49,0),IF('People_Inputs'!$E$13="MGMT",'Payroll'!BO69,0),IF('People_Inputs'!$E$14="MGMT",'Payroll'!BO89,0),IF('People_Inputs'!$E$15="MGMT",'Payroll'!BO109,0),IF('People_Inputs'!$E$16="MGMT",'Payroll'!BO129,0),IF('People_Inputs'!$E$17="MGMT",'Payroll'!BO149,0),IF('People_Inputs'!$E$18="MGMT",'Payroll'!BO169,0),IF('People_Inputs'!$E$19="MGMT",'Payroll'!BO189,0),IF('People_Inputs'!$E$20="MGMT",'Payroll'!BO209,0),IF('People_Inputs'!$E$21="MGMT",'Payroll'!BO229,0),IF('People_Inputs'!$E$22="MGMT",'Payroll'!BO249,0),IF('People_Inputs'!$E$23="MGMT",'Payroll'!BO269,0),IF('People_Inputs'!$E$24="MGMT",'Payroll'!BO289,0),IF('People_Inputs'!$E$25="MGMT",'Payroll'!BO309,0),IF('People_Inputs'!$E$26="MGMT",'Payroll'!BO329,0),IF('People_Inputs'!$E$27="MGMT",'Payroll'!BO349,0),IF('People_Inputs'!$E$28="MGMT",'Payroll'!BO369,0),IF('People_Inputs'!$E$29="MGMT",'Payroll'!BO389,0),IF('People_Inputs'!$E$30="MGMT",'Payroll'!BO409,0),IF('People_Inputs'!$E$31="MGMT",'Payroll'!BO429,0),IF('People_Inputs'!$E$32="MGMT",'Payroll'!BO449,0),IF('People_Inputs'!$E$33="MGMT",'Payroll'!BO469,0),IF('People_Inputs'!$E$34="MGMT",'Payroll'!BO489,0),IF('People_Inputs'!$E$35="MGMT",'Payroll'!BO509,0),IF('People_Inputs'!$E$36="MGMT",'Payroll'!BO529,0),IF('People_Inputs'!$E$37="MGMT",'Payroll'!BO549,0),IF('People_Inputs'!$E$38="MGMT",'Payroll'!BO569,0),IF('People_Inputs'!$E$39="MGMT",'Payroll'!BO589,0),IF('People_Inputs'!$E$40="MGMT",'Payroll'!BO609,0),IF('People_Inputs'!$E$41="MGMT",'Payroll'!BO629,0),IF('People_Inputs'!$E$42="MGMT",'Payroll'!BO649,0),IF('People_Inputs'!$E$43="MGMT",'Payroll'!BO669,0),IF('People_Inputs'!$E$44="MGMT",'Payroll'!BO689,0),IF('People_Inputs'!$E$45="MGMT",'Payroll'!BO709,0),IF('People_Inputs'!$E$46="MGMT",'Payroll'!BO729,0),IF('People_Inputs'!$E$47="MGMT",'Payroll'!BO749,0),IF('People_Inputs'!$E$48="MGMT",'Payroll'!BO769,0),IF('People_Inputs'!$E$49="MGMT",'Payroll'!BO789,0),IF('People_Inputs'!$E$50="MGMT",'Payroll'!BO809,0),IF('People_Inputs'!$E$51="MGMT",'Payroll'!BO829,0),IF('People_Inputs'!$E$52="MGMT",'Payroll'!BO849,0),IF('People_Inputs'!$E$53="MGMT",'Payroll'!BO869,0),IF('People_Inputs'!$E$54="MGMT",'Payroll'!BO889,0),IF('People_Inputs'!$E$55="MGMT",'Payroll'!BO909,0),IF('People_Inputs'!$E$56="MGMT",'Payroll'!BO929,0),IF('People_Inputs'!$E$57="MGMT",'Payroll'!BO949,0),IF('People_Inputs'!$E$58="MGMT",'Payroll'!BO969,0),IF('People_Inputs'!$E$59="MGMT",'Payroll'!BO989,0),IF('People_Inputs'!$E$60="MGMT",'Payroll'!BO1009,0),IF('People_Inputs'!$E$61="MGMT",'Payroll'!BO1029,0),IF('People_Inputs'!$E$62="MGMT",'Payroll'!BO1049,0),IF('People_Inputs'!$E$63="MGMT",'Payroll'!BO1069,0),IF('People_Inputs'!$E$64="MGMT",'Payroll'!BO1089,0),IF('People_Inputs'!$E$65="MGMT",'Payroll'!BO1109,0),IF('People_Inputs'!$E$66="MGMT",'Payroll'!BO1129,0),IF('People_Inputs'!$E$67="MGMT",'Payroll'!BO1149,0),IF('People_Inputs'!$E$68="MGMT",'Payroll'!BO1169,0),IF('People_Inputs'!$E$69="MGMT",'Payroll'!BO1189,0),IF('People_Inputs'!$E$70="MGMT",'Payroll'!BO1209,0))</f>
        <v>450</v>
      </c>
    </row>
    <row r="14" ht="28" customHeight="1">
      <c r="A14" s="2" t="str">
        <v>MGMT.EQUIPMENT</v>
      </c>
      <c r="B14" s="6" t="str">
        <v>Management (MGMT): IT equipment (Capex)</v>
      </c>
      <c r="C14" s="2" t="str">
        <v>EUR</v>
      </c>
      <c r="D14" s="2" t="str">
        <v>SUM</v>
      </c>
      <c r="E14" s="36">
        <f>SUM(H14:BO14)</f>
        <v>5000</v>
      </c>
      <c r="F14" s="6" t="str">
        <v>Bought at hire and replaced on the cycle set on Inputs</v>
      </c>
      <c r="G14" s="2"/>
      <c r="H14" s="35">
        <f>SUM(IF('People_Inputs'!$E$11="MGMT",'Payroll'!H30,0),IF('People_Inputs'!$E$12="MGMT",'Payroll'!H50,0),IF('People_Inputs'!$E$13="MGMT",'Payroll'!H70,0),IF('People_Inputs'!$E$14="MGMT",'Payroll'!H90,0),IF('People_Inputs'!$E$15="MGMT",'Payroll'!H110,0),IF('People_Inputs'!$E$16="MGMT",'Payroll'!H130,0),IF('People_Inputs'!$E$17="MGMT",'Payroll'!H150,0),IF('People_Inputs'!$E$18="MGMT",'Payroll'!H170,0),IF('People_Inputs'!$E$19="MGMT",'Payroll'!H190,0),IF('People_Inputs'!$E$20="MGMT",'Payroll'!H210,0),IF('People_Inputs'!$E$21="MGMT",'Payroll'!H230,0),IF('People_Inputs'!$E$22="MGMT",'Payroll'!H250,0),IF('People_Inputs'!$E$23="MGMT",'Payroll'!H270,0),IF('People_Inputs'!$E$24="MGMT",'Payroll'!H290,0),IF('People_Inputs'!$E$25="MGMT",'Payroll'!H310,0),IF('People_Inputs'!$E$26="MGMT",'Payroll'!H330,0),IF('People_Inputs'!$E$27="MGMT",'Payroll'!H350,0),IF('People_Inputs'!$E$28="MGMT",'Payroll'!H370,0),IF('People_Inputs'!$E$29="MGMT",'Payroll'!H390,0),IF('People_Inputs'!$E$30="MGMT",'Payroll'!H410,0),IF('People_Inputs'!$E$31="MGMT",'Payroll'!H430,0),IF('People_Inputs'!$E$32="MGMT",'Payroll'!H450,0),IF('People_Inputs'!$E$33="MGMT",'Payroll'!H470,0),IF('People_Inputs'!$E$34="MGMT",'Payroll'!H490,0),IF('People_Inputs'!$E$35="MGMT",'Payroll'!H510,0),IF('People_Inputs'!$E$36="MGMT",'Payroll'!H530,0),IF('People_Inputs'!$E$37="MGMT",'Payroll'!H550,0),IF('People_Inputs'!$E$38="MGMT",'Payroll'!H570,0),IF('People_Inputs'!$E$39="MGMT",'Payroll'!H590,0),IF('People_Inputs'!$E$40="MGMT",'Payroll'!H610,0),IF('People_Inputs'!$E$41="MGMT",'Payroll'!H630,0),IF('People_Inputs'!$E$42="MGMT",'Payroll'!H650,0),IF('People_Inputs'!$E$43="MGMT",'Payroll'!H670,0),IF('People_Inputs'!$E$44="MGMT",'Payroll'!H690,0),IF('People_Inputs'!$E$45="MGMT",'Payroll'!H710,0),IF('People_Inputs'!$E$46="MGMT",'Payroll'!H730,0),IF('People_Inputs'!$E$47="MGMT",'Payroll'!H750,0),IF('People_Inputs'!$E$48="MGMT",'Payroll'!H770,0),IF('People_Inputs'!$E$49="MGMT",'Payroll'!H790,0),IF('People_Inputs'!$E$50="MGMT",'Payroll'!H810,0),IF('People_Inputs'!$E$51="MGMT",'Payroll'!H830,0),IF('People_Inputs'!$E$52="MGMT",'Payroll'!H850,0),IF('People_Inputs'!$E$53="MGMT",'Payroll'!H870,0),IF('People_Inputs'!$E$54="MGMT",'Payroll'!H890,0),IF('People_Inputs'!$E$55="MGMT",'Payroll'!H910,0),IF('People_Inputs'!$E$56="MGMT",'Payroll'!H930,0),IF('People_Inputs'!$E$57="MGMT",'Payroll'!H950,0),IF('People_Inputs'!$E$58="MGMT",'Payroll'!H970,0),IF('People_Inputs'!$E$59="MGMT",'Payroll'!H990,0),IF('People_Inputs'!$E$60="MGMT",'Payroll'!H1010,0),IF('People_Inputs'!$E$61="MGMT",'Payroll'!H1030,0),IF('People_Inputs'!$E$62="MGMT",'Payroll'!H1050,0),IF('People_Inputs'!$E$63="MGMT",'Payroll'!H1070,0),IF('People_Inputs'!$E$64="MGMT",'Payroll'!H1090,0),IF('People_Inputs'!$E$65="MGMT",'Payroll'!H1110,0),IF('People_Inputs'!$E$66="MGMT",'Payroll'!H1130,0),IF('People_Inputs'!$E$67="MGMT",'Payroll'!H1150,0),IF('People_Inputs'!$E$68="MGMT",'Payroll'!H1170,0),IF('People_Inputs'!$E$69="MGMT",'Payroll'!H1190,0),IF('People_Inputs'!$E$70="MGMT",'Payroll'!H1210,0))</f>
        <v>2500</v>
      </c>
      <c r="I14" s="35">
        <f>SUM(IF('People_Inputs'!$E$11="MGMT",'Payroll'!I30,0),IF('People_Inputs'!$E$12="MGMT",'Payroll'!I50,0),IF('People_Inputs'!$E$13="MGMT",'Payroll'!I70,0),IF('People_Inputs'!$E$14="MGMT",'Payroll'!I90,0),IF('People_Inputs'!$E$15="MGMT",'Payroll'!I110,0),IF('People_Inputs'!$E$16="MGMT",'Payroll'!I130,0),IF('People_Inputs'!$E$17="MGMT",'Payroll'!I150,0),IF('People_Inputs'!$E$18="MGMT",'Payroll'!I170,0),IF('People_Inputs'!$E$19="MGMT",'Payroll'!I190,0),IF('People_Inputs'!$E$20="MGMT",'Payroll'!I210,0),IF('People_Inputs'!$E$21="MGMT",'Payroll'!I230,0),IF('People_Inputs'!$E$22="MGMT",'Payroll'!I250,0),IF('People_Inputs'!$E$23="MGMT",'Payroll'!I270,0),IF('People_Inputs'!$E$24="MGMT",'Payroll'!I290,0),IF('People_Inputs'!$E$25="MGMT",'Payroll'!I310,0),IF('People_Inputs'!$E$26="MGMT",'Payroll'!I330,0),IF('People_Inputs'!$E$27="MGMT",'Payroll'!I350,0),IF('People_Inputs'!$E$28="MGMT",'Payroll'!I370,0),IF('People_Inputs'!$E$29="MGMT",'Payroll'!I390,0),IF('People_Inputs'!$E$30="MGMT",'Payroll'!I410,0),IF('People_Inputs'!$E$31="MGMT",'Payroll'!I430,0),IF('People_Inputs'!$E$32="MGMT",'Payroll'!I450,0),IF('People_Inputs'!$E$33="MGMT",'Payroll'!I470,0),IF('People_Inputs'!$E$34="MGMT",'Payroll'!I490,0),IF('People_Inputs'!$E$35="MGMT",'Payroll'!I510,0),IF('People_Inputs'!$E$36="MGMT",'Payroll'!I530,0),IF('People_Inputs'!$E$37="MGMT",'Payroll'!I550,0),IF('People_Inputs'!$E$38="MGMT",'Payroll'!I570,0),IF('People_Inputs'!$E$39="MGMT",'Payroll'!I590,0),IF('People_Inputs'!$E$40="MGMT",'Payroll'!I610,0),IF('People_Inputs'!$E$41="MGMT",'Payroll'!I630,0),IF('People_Inputs'!$E$42="MGMT",'Payroll'!I650,0),IF('People_Inputs'!$E$43="MGMT",'Payroll'!I670,0),IF('People_Inputs'!$E$44="MGMT",'Payroll'!I690,0),IF('People_Inputs'!$E$45="MGMT",'Payroll'!I710,0),IF('People_Inputs'!$E$46="MGMT",'Payroll'!I730,0),IF('People_Inputs'!$E$47="MGMT",'Payroll'!I750,0),IF('People_Inputs'!$E$48="MGMT",'Payroll'!I770,0),IF('People_Inputs'!$E$49="MGMT",'Payroll'!I790,0),IF('People_Inputs'!$E$50="MGMT",'Payroll'!I810,0),IF('People_Inputs'!$E$51="MGMT",'Payroll'!I830,0),IF('People_Inputs'!$E$52="MGMT",'Payroll'!I850,0),IF('People_Inputs'!$E$53="MGMT",'Payroll'!I870,0),IF('People_Inputs'!$E$54="MGMT",'Payroll'!I890,0),IF('People_Inputs'!$E$55="MGMT",'Payroll'!I910,0),IF('People_Inputs'!$E$56="MGMT",'Payroll'!I930,0),IF('People_Inputs'!$E$57="MGMT",'Payroll'!I950,0),IF('People_Inputs'!$E$58="MGMT",'Payroll'!I970,0),IF('People_Inputs'!$E$59="MGMT",'Payroll'!I990,0),IF('People_Inputs'!$E$60="MGMT",'Payroll'!I1010,0),IF('People_Inputs'!$E$61="MGMT",'Payroll'!I1030,0),IF('People_Inputs'!$E$62="MGMT",'Payroll'!I1050,0),IF('People_Inputs'!$E$63="MGMT",'Payroll'!I1070,0),IF('People_Inputs'!$E$64="MGMT",'Payroll'!I1090,0),IF('People_Inputs'!$E$65="MGMT",'Payroll'!I1110,0),IF('People_Inputs'!$E$66="MGMT",'Payroll'!I1130,0),IF('People_Inputs'!$E$67="MGMT",'Payroll'!I1150,0),IF('People_Inputs'!$E$68="MGMT",'Payroll'!I1170,0),IF('People_Inputs'!$E$69="MGMT",'Payroll'!I1190,0),IF('People_Inputs'!$E$70="MGMT",'Payroll'!I1210,0))</f>
        <v>0</v>
      </c>
      <c r="J14" s="35">
        <f>SUM(IF('People_Inputs'!$E$11="MGMT",'Payroll'!J30,0),IF('People_Inputs'!$E$12="MGMT",'Payroll'!J50,0),IF('People_Inputs'!$E$13="MGMT",'Payroll'!J70,0),IF('People_Inputs'!$E$14="MGMT",'Payroll'!J90,0),IF('People_Inputs'!$E$15="MGMT",'Payroll'!J110,0),IF('People_Inputs'!$E$16="MGMT",'Payroll'!J130,0),IF('People_Inputs'!$E$17="MGMT",'Payroll'!J150,0),IF('People_Inputs'!$E$18="MGMT",'Payroll'!J170,0),IF('People_Inputs'!$E$19="MGMT",'Payroll'!J190,0),IF('People_Inputs'!$E$20="MGMT",'Payroll'!J210,0),IF('People_Inputs'!$E$21="MGMT",'Payroll'!J230,0),IF('People_Inputs'!$E$22="MGMT",'Payroll'!J250,0),IF('People_Inputs'!$E$23="MGMT",'Payroll'!J270,0),IF('People_Inputs'!$E$24="MGMT",'Payroll'!J290,0),IF('People_Inputs'!$E$25="MGMT",'Payroll'!J310,0),IF('People_Inputs'!$E$26="MGMT",'Payroll'!J330,0),IF('People_Inputs'!$E$27="MGMT",'Payroll'!J350,0),IF('People_Inputs'!$E$28="MGMT",'Payroll'!J370,0),IF('People_Inputs'!$E$29="MGMT",'Payroll'!J390,0),IF('People_Inputs'!$E$30="MGMT",'Payroll'!J410,0),IF('People_Inputs'!$E$31="MGMT",'Payroll'!J430,0),IF('People_Inputs'!$E$32="MGMT",'Payroll'!J450,0),IF('People_Inputs'!$E$33="MGMT",'Payroll'!J470,0),IF('People_Inputs'!$E$34="MGMT",'Payroll'!J490,0),IF('People_Inputs'!$E$35="MGMT",'Payroll'!J510,0),IF('People_Inputs'!$E$36="MGMT",'Payroll'!J530,0),IF('People_Inputs'!$E$37="MGMT",'Payroll'!J550,0),IF('People_Inputs'!$E$38="MGMT",'Payroll'!J570,0),IF('People_Inputs'!$E$39="MGMT",'Payroll'!J590,0),IF('People_Inputs'!$E$40="MGMT",'Payroll'!J610,0),IF('People_Inputs'!$E$41="MGMT",'Payroll'!J630,0),IF('People_Inputs'!$E$42="MGMT",'Payroll'!J650,0),IF('People_Inputs'!$E$43="MGMT",'Payroll'!J670,0),IF('People_Inputs'!$E$44="MGMT",'Payroll'!J690,0),IF('People_Inputs'!$E$45="MGMT",'Payroll'!J710,0),IF('People_Inputs'!$E$46="MGMT",'Payroll'!J730,0),IF('People_Inputs'!$E$47="MGMT",'Payroll'!J750,0),IF('People_Inputs'!$E$48="MGMT",'Payroll'!J770,0),IF('People_Inputs'!$E$49="MGMT",'Payroll'!J790,0),IF('People_Inputs'!$E$50="MGMT",'Payroll'!J810,0),IF('People_Inputs'!$E$51="MGMT",'Payroll'!J830,0),IF('People_Inputs'!$E$52="MGMT",'Payroll'!J850,0),IF('People_Inputs'!$E$53="MGMT",'Payroll'!J870,0),IF('People_Inputs'!$E$54="MGMT",'Payroll'!J890,0),IF('People_Inputs'!$E$55="MGMT",'Payroll'!J910,0),IF('People_Inputs'!$E$56="MGMT",'Payroll'!J930,0),IF('People_Inputs'!$E$57="MGMT",'Payroll'!J950,0),IF('People_Inputs'!$E$58="MGMT",'Payroll'!J970,0),IF('People_Inputs'!$E$59="MGMT",'Payroll'!J990,0),IF('People_Inputs'!$E$60="MGMT",'Payroll'!J1010,0),IF('People_Inputs'!$E$61="MGMT",'Payroll'!J1030,0),IF('People_Inputs'!$E$62="MGMT",'Payroll'!J1050,0),IF('People_Inputs'!$E$63="MGMT",'Payroll'!J1070,0),IF('People_Inputs'!$E$64="MGMT",'Payroll'!J1090,0),IF('People_Inputs'!$E$65="MGMT",'Payroll'!J1110,0),IF('People_Inputs'!$E$66="MGMT",'Payroll'!J1130,0),IF('People_Inputs'!$E$67="MGMT",'Payroll'!J1150,0),IF('People_Inputs'!$E$68="MGMT",'Payroll'!J1170,0),IF('People_Inputs'!$E$69="MGMT",'Payroll'!J1190,0),IF('People_Inputs'!$E$70="MGMT",'Payroll'!J1210,0))</f>
        <v>0</v>
      </c>
      <c r="K14" s="35">
        <f>SUM(IF('People_Inputs'!$E$11="MGMT",'Payroll'!K30,0),IF('People_Inputs'!$E$12="MGMT",'Payroll'!K50,0),IF('People_Inputs'!$E$13="MGMT",'Payroll'!K70,0),IF('People_Inputs'!$E$14="MGMT",'Payroll'!K90,0),IF('People_Inputs'!$E$15="MGMT",'Payroll'!K110,0),IF('People_Inputs'!$E$16="MGMT",'Payroll'!K130,0),IF('People_Inputs'!$E$17="MGMT",'Payroll'!K150,0),IF('People_Inputs'!$E$18="MGMT",'Payroll'!K170,0),IF('People_Inputs'!$E$19="MGMT",'Payroll'!K190,0),IF('People_Inputs'!$E$20="MGMT",'Payroll'!K210,0),IF('People_Inputs'!$E$21="MGMT",'Payroll'!K230,0),IF('People_Inputs'!$E$22="MGMT",'Payroll'!K250,0),IF('People_Inputs'!$E$23="MGMT",'Payroll'!K270,0),IF('People_Inputs'!$E$24="MGMT",'Payroll'!K290,0),IF('People_Inputs'!$E$25="MGMT",'Payroll'!K310,0),IF('People_Inputs'!$E$26="MGMT",'Payroll'!K330,0),IF('People_Inputs'!$E$27="MGMT",'Payroll'!K350,0),IF('People_Inputs'!$E$28="MGMT",'Payroll'!K370,0),IF('People_Inputs'!$E$29="MGMT",'Payroll'!K390,0),IF('People_Inputs'!$E$30="MGMT",'Payroll'!K410,0),IF('People_Inputs'!$E$31="MGMT",'Payroll'!K430,0),IF('People_Inputs'!$E$32="MGMT",'Payroll'!K450,0),IF('People_Inputs'!$E$33="MGMT",'Payroll'!K470,0),IF('People_Inputs'!$E$34="MGMT",'Payroll'!K490,0),IF('People_Inputs'!$E$35="MGMT",'Payroll'!K510,0),IF('People_Inputs'!$E$36="MGMT",'Payroll'!K530,0),IF('People_Inputs'!$E$37="MGMT",'Payroll'!K550,0),IF('People_Inputs'!$E$38="MGMT",'Payroll'!K570,0),IF('People_Inputs'!$E$39="MGMT",'Payroll'!K590,0),IF('People_Inputs'!$E$40="MGMT",'Payroll'!K610,0),IF('People_Inputs'!$E$41="MGMT",'Payroll'!K630,0),IF('People_Inputs'!$E$42="MGMT",'Payroll'!K650,0),IF('People_Inputs'!$E$43="MGMT",'Payroll'!K670,0),IF('People_Inputs'!$E$44="MGMT",'Payroll'!K690,0),IF('People_Inputs'!$E$45="MGMT",'Payroll'!K710,0),IF('People_Inputs'!$E$46="MGMT",'Payroll'!K730,0),IF('People_Inputs'!$E$47="MGMT",'Payroll'!K750,0),IF('People_Inputs'!$E$48="MGMT",'Payroll'!K770,0),IF('People_Inputs'!$E$49="MGMT",'Payroll'!K790,0),IF('People_Inputs'!$E$50="MGMT",'Payroll'!K810,0),IF('People_Inputs'!$E$51="MGMT",'Payroll'!K830,0),IF('People_Inputs'!$E$52="MGMT",'Payroll'!K850,0),IF('People_Inputs'!$E$53="MGMT",'Payroll'!K870,0),IF('People_Inputs'!$E$54="MGMT",'Payroll'!K890,0),IF('People_Inputs'!$E$55="MGMT",'Payroll'!K910,0),IF('People_Inputs'!$E$56="MGMT",'Payroll'!K930,0),IF('People_Inputs'!$E$57="MGMT",'Payroll'!K950,0),IF('People_Inputs'!$E$58="MGMT",'Payroll'!K970,0),IF('People_Inputs'!$E$59="MGMT",'Payroll'!K990,0),IF('People_Inputs'!$E$60="MGMT",'Payroll'!K1010,0),IF('People_Inputs'!$E$61="MGMT",'Payroll'!K1030,0),IF('People_Inputs'!$E$62="MGMT",'Payroll'!K1050,0),IF('People_Inputs'!$E$63="MGMT",'Payroll'!K1070,0),IF('People_Inputs'!$E$64="MGMT",'Payroll'!K1090,0),IF('People_Inputs'!$E$65="MGMT",'Payroll'!K1110,0),IF('People_Inputs'!$E$66="MGMT",'Payroll'!K1130,0),IF('People_Inputs'!$E$67="MGMT",'Payroll'!K1150,0),IF('People_Inputs'!$E$68="MGMT",'Payroll'!K1170,0),IF('People_Inputs'!$E$69="MGMT",'Payroll'!K1190,0),IF('People_Inputs'!$E$70="MGMT",'Payroll'!K1210,0))</f>
        <v>0</v>
      </c>
      <c r="L14" s="35">
        <f>SUM(IF('People_Inputs'!$E$11="MGMT",'Payroll'!L30,0),IF('People_Inputs'!$E$12="MGMT",'Payroll'!L50,0),IF('People_Inputs'!$E$13="MGMT",'Payroll'!L70,0),IF('People_Inputs'!$E$14="MGMT",'Payroll'!L90,0),IF('People_Inputs'!$E$15="MGMT",'Payroll'!L110,0),IF('People_Inputs'!$E$16="MGMT",'Payroll'!L130,0),IF('People_Inputs'!$E$17="MGMT",'Payroll'!L150,0),IF('People_Inputs'!$E$18="MGMT",'Payroll'!L170,0),IF('People_Inputs'!$E$19="MGMT",'Payroll'!L190,0),IF('People_Inputs'!$E$20="MGMT",'Payroll'!L210,0),IF('People_Inputs'!$E$21="MGMT",'Payroll'!L230,0),IF('People_Inputs'!$E$22="MGMT",'Payroll'!L250,0),IF('People_Inputs'!$E$23="MGMT",'Payroll'!L270,0),IF('People_Inputs'!$E$24="MGMT",'Payroll'!L290,0),IF('People_Inputs'!$E$25="MGMT",'Payroll'!L310,0),IF('People_Inputs'!$E$26="MGMT",'Payroll'!L330,0),IF('People_Inputs'!$E$27="MGMT",'Payroll'!L350,0),IF('People_Inputs'!$E$28="MGMT",'Payroll'!L370,0),IF('People_Inputs'!$E$29="MGMT",'Payroll'!L390,0),IF('People_Inputs'!$E$30="MGMT",'Payroll'!L410,0),IF('People_Inputs'!$E$31="MGMT",'Payroll'!L430,0),IF('People_Inputs'!$E$32="MGMT",'Payroll'!L450,0),IF('People_Inputs'!$E$33="MGMT",'Payroll'!L470,0),IF('People_Inputs'!$E$34="MGMT",'Payroll'!L490,0),IF('People_Inputs'!$E$35="MGMT",'Payroll'!L510,0),IF('People_Inputs'!$E$36="MGMT",'Payroll'!L530,0),IF('People_Inputs'!$E$37="MGMT",'Payroll'!L550,0),IF('People_Inputs'!$E$38="MGMT",'Payroll'!L570,0),IF('People_Inputs'!$E$39="MGMT",'Payroll'!L590,0),IF('People_Inputs'!$E$40="MGMT",'Payroll'!L610,0),IF('People_Inputs'!$E$41="MGMT",'Payroll'!L630,0),IF('People_Inputs'!$E$42="MGMT",'Payroll'!L650,0),IF('People_Inputs'!$E$43="MGMT",'Payroll'!L670,0),IF('People_Inputs'!$E$44="MGMT",'Payroll'!L690,0),IF('People_Inputs'!$E$45="MGMT",'Payroll'!L710,0),IF('People_Inputs'!$E$46="MGMT",'Payroll'!L730,0),IF('People_Inputs'!$E$47="MGMT",'Payroll'!L750,0),IF('People_Inputs'!$E$48="MGMT",'Payroll'!L770,0),IF('People_Inputs'!$E$49="MGMT",'Payroll'!L790,0),IF('People_Inputs'!$E$50="MGMT",'Payroll'!L810,0),IF('People_Inputs'!$E$51="MGMT",'Payroll'!L830,0),IF('People_Inputs'!$E$52="MGMT",'Payroll'!L850,0),IF('People_Inputs'!$E$53="MGMT",'Payroll'!L870,0),IF('People_Inputs'!$E$54="MGMT",'Payroll'!L890,0),IF('People_Inputs'!$E$55="MGMT",'Payroll'!L910,0),IF('People_Inputs'!$E$56="MGMT",'Payroll'!L930,0),IF('People_Inputs'!$E$57="MGMT",'Payroll'!L950,0),IF('People_Inputs'!$E$58="MGMT",'Payroll'!L970,0),IF('People_Inputs'!$E$59="MGMT",'Payroll'!L990,0),IF('People_Inputs'!$E$60="MGMT",'Payroll'!L1010,0),IF('People_Inputs'!$E$61="MGMT",'Payroll'!L1030,0),IF('People_Inputs'!$E$62="MGMT",'Payroll'!L1050,0),IF('People_Inputs'!$E$63="MGMT",'Payroll'!L1070,0),IF('People_Inputs'!$E$64="MGMT",'Payroll'!L1090,0),IF('People_Inputs'!$E$65="MGMT",'Payroll'!L1110,0),IF('People_Inputs'!$E$66="MGMT",'Payroll'!L1130,0),IF('People_Inputs'!$E$67="MGMT",'Payroll'!L1150,0),IF('People_Inputs'!$E$68="MGMT",'Payroll'!L1170,0),IF('People_Inputs'!$E$69="MGMT",'Payroll'!L1190,0),IF('People_Inputs'!$E$70="MGMT",'Payroll'!L1210,0))</f>
        <v>0</v>
      </c>
      <c r="M14" s="35">
        <f>SUM(IF('People_Inputs'!$E$11="MGMT",'Payroll'!M30,0),IF('People_Inputs'!$E$12="MGMT",'Payroll'!M50,0),IF('People_Inputs'!$E$13="MGMT",'Payroll'!M70,0),IF('People_Inputs'!$E$14="MGMT",'Payroll'!M90,0),IF('People_Inputs'!$E$15="MGMT",'Payroll'!M110,0),IF('People_Inputs'!$E$16="MGMT",'Payroll'!M130,0),IF('People_Inputs'!$E$17="MGMT",'Payroll'!M150,0),IF('People_Inputs'!$E$18="MGMT",'Payroll'!M170,0),IF('People_Inputs'!$E$19="MGMT",'Payroll'!M190,0),IF('People_Inputs'!$E$20="MGMT",'Payroll'!M210,0),IF('People_Inputs'!$E$21="MGMT",'Payroll'!M230,0),IF('People_Inputs'!$E$22="MGMT",'Payroll'!M250,0),IF('People_Inputs'!$E$23="MGMT",'Payroll'!M270,0),IF('People_Inputs'!$E$24="MGMT",'Payroll'!M290,0),IF('People_Inputs'!$E$25="MGMT",'Payroll'!M310,0),IF('People_Inputs'!$E$26="MGMT",'Payroll'!M330,0),IF('People_Inputs'!$E$27="MGMT",'Payroll'!M350,0),IF('People_Inputs'!$E$28="MGMT",'Payroll'!M370,0),IF('People_Inputs'!$E$29="MGMT",'Payroll'!M390,0),IF('People_Inputs'!$E$30="MGMT",'Payroll'!M410,0),IF('People_Inputs'!$E$31="MGMT",'Payroll'!M430,0),IF('People_Inputs'!$E$32="MGMT",'Payroll'!M450,0),IF('People_Inputs'!$E$33="MGMT",'Payroll'!M470,0),IF('People_Inputs'!$E$34="MGMT",'Payroll'!M490,0),IF('People_Inputs'!$E$35="MGMT",'Payroll'!M510,0),IF('People_Inputs'!$E$36="MGMT",'Payroll'!M530,0),IF('People_Inputs'!$E$37="MGMT",'Payroll'!M550,0),IF('People_Inputs'!$E$38="MGMT",'Payroll'!M570,0),IF('People_Inputs'!$E$39="MGMT",'Payroll'!M590,0),IF('People_Inputs'!$E$40="MGMT",'Payroll'!M610,0),IF('People_Inputs'!$E$41="MGMT",'Payroll'!M630,0),IF('People_Inputs'!$E$42="MGMT",'Payroll'!M650,0),IF('People_Inputs'!$E$43="MGMT",'Payroll'!M670,0),IF('People_Inputs'!$E$44="MGMT",'Payroll'!M690,0),IF('People_Inputs'!$E$45="MGMT",'Payroll'!M710,0),IF('People_Inputs'!$E$46="MGMT",'Payroll'!M730,0),IF('People_Inputs'!$E$47="MGMT",'Payroll'!M750,0),IF('People_Inputs'!$E$48="MGMT",'Payroll'!M770,0),IF('People_Inputs'!$E$49="MGMT",'Payroll'!M790,0),IF('People_Inputs'!$E$50="MGMT",'Payroll'!M810,0),IF('People_Inputs'!$E$51="MGMT",'Payroll'!M830,0),IF('People_Inputs'!$E$52="MGMT",'Payroll'!M850,0),IF('People_Inputs'!$E$53="MGMT",'Payroll'!M870,0),IF('People_Inputs'!$E$54="MGMT",'Payroll'!M890,0),IF('People_Inputs'!$E$55="MGMT",'Payroll'!M910,0),IF('People_Inputs'!$E$56="MGMT",'Payroll'!M930,0),IF('People_Inputs'!$E$57="MGMT",'Payroll'!M950,0),IF('People_Inputs'!$E$58="MGMT",'Payroll'!M970,0),IF('People_Inputs'!$E$59="MGMT",'Payroll'!M990,0),IF('People_Inputs'!$E$60="MGMT",'Payroll'!M1010,0),IF('People_Inputs'!$E$61="MGMT",'Payroll'!M1030,0),IF('People_Inputs'!$E$62="MGMT",'Payroll'!M1050,0),IF('People_Inputs'!$E$63="MGMT",'Payroll'!M1070,0),IF('People_Inputs'!$E$64="MGMT",'Payroll'!M1090,0),IF('People_Inputs'!$E$65="MGMT",'Payroll'!M1110,0),IF('People_Inputs'!$E$66="MGMT",'Payroll'!M1130,0),IF('People_Inputs'!$E$67="MGMT",'Payroll'!M1150,0),IF('People_Inputs'!$E$68="MGMT",'Payroll'!M1170,0),IF('People_Inputs'!$E$69="MGMT",'Payroll'!M1190,0),IF('People_Inputs'!$E$70="MGMT",'Payroll'!M1210,0))</f>
        <v>0</v>
      </c>
      <c r="N14" s="35">
        <f>SUM(IF('People_Inputs'!$E$11="MGMT",'Payroll'!N30,0),IF('People_Inputs'!$E$12="MGMT",'Payroll'!N50,0),IF('People_Inputs'!$E$13="MGMT",'Payroll'!N70,0),IF('People_Inputs'!$E$14="MGMT",'Payroll'!N90,0),IF('People_Inputs'!$E$15="MGMT",'Payroll'!N110,0),IF('People_Inputs'!$E$16="MGMT",'Payroll'!N130,0),IF('People_Inputs'!$E$17="MGMT",'Payroll'!N150,0),IF('People_Inputs'!$E$18="MGMT",'Payroll'!N170,0),IF('People_Inputs'!$E$19="MGMT",'Payroll'!N190,0),IF('People_Inputs'!$E$20="MGMT",'Payroll'!N210,0),IF('People_Inputs'!$E$21="MGMT",'Payroll'!N230,0),IF('People_Inputs'!$E$22="MGMT",'Payroll'!N250,0),IF('People_Inputs'!$E$23="MGMT",'Payroll'!N270,0),IF('People_Inputs'!$E$24="MGMT",'Payroll'!N290,0),IF('People_Inputs'!$E$25="MGMT",'Payroll'!N310,0),IF('People_Inputs'!$E$26="MGMT",'Payroll'!N330,0),IF('People_Inputs'!$E$27="MGMT",'Payroll'!N350,0),IF('People_Inputs'!$E$28="MGMT",'Payroll'!N370,0),IF('People_Inputs'!$E$29="MGMT",'Payroll'!N390,0),IF('People_Inputs'!$E$30="MGMT",'Payroll'!N410,0),IF('People_Inputs'!$E$31="MGMT",'Payroll'!N430,0),IF('People_Inputs'!$E$32="MGMT",'Payroll'!N450,0),IF('People_Inputs'!$E$33="MGMT",'Payroll'!N470,0),IF('People_Inputs'!$E$34="MGMT",'Payroll'!N490,0),IF('People_Inputs'!$E$35="MGMT",'Payroll'!N510,0),IF('People_Inputs'!$E$36="MGMT",'Payroll'!N530,0),IF('People_Inputs'!$E$37="MGMT",'Payroll'!N550,0),IF('People_Inputs'!$E$38="MGMT",'Payroll'!N570,0),IF('People_Inputs'!$E$39="MGMT",'Payroll'!N590,0),IF('People_Inputs'!$E$40="MGMT",'Payroll'!N610,0),IF('People_Inputs'!$E$41="MGMT",'Payroll'!N630,0),IF('People_Inputs'!$E$42="MGMT",'Payroll'!N650,0),IF('People_Inputs'!$E$43="MGMT",'Payroll'!N670,0),IF('People_Inputs'!$E$44="MGMT",'Payroll'!N690,0),IF('People_Inputs'!$E$45="MGMT",'Payroll'!N710,0),IF('People_Inputs'!$E$46="MGMT",'Payroll'!N730,0),IF('People_Inputs'!$E$47="MGMT",'Payroll'!N750,0),IF('People_Inputs'!$E$48="MGMT",'Payroll'!N770,0),IF('People_Inputs'!$E$49="MGMT",'Payroll'!N790,0),IF('People_Inputs'!$E$50="MGMT",'Payroll'!N810,0),IF('People_Inputs'!$E$51="MGMT",'Payroll'!N830,0),IF('People_Inputs'!$E$52="MGMT",'Payroll'!N850,0),IF('People_Inputs'!$E$53="MGMT",'Payroll'!N870,0),IF('People_Inputs'!$E$54="MGMT",'Payroll'!N890,0),IF('People_Inputs'!$E$55="MGMT",'Payroll'!N910,0),IF('People_Inputs'!$E$56="MGMT",'Payroll'!N930,0),IF('People_Inputs'!$E$57="MGMT",'Payroll'!N950,0),IF('People_Inputs'!$E$58="MGMT",'Payroll'!N970,0),IF('People_Inputs'!$E$59="MGMT",'Payroll'!N990,0),IF('People_Inputs'!$E$60="MGMT",'Payroll'!N1010,0),IF('People_Inputs'!$E$61="MGMT",'Payroll'!N1030,0),IF('People_Inputs'!$E$62="MGMT",'Payroll'!N1050,0),IF('People_Inputs'!$E$63="MGMT",'Payroll'!N1070,0),IF('People_Inputs'!$E$64="MGMT",'Payroll'!N1090,0),IF('People_Inputs'!$E$65="MGMT",'Payroll'!N1110,0),IF('People_Inputs'!$E$66="MGMT",'Payroll'!N1130,0),IF('People_Inputs'!$E$67="MGMT",'Payroll'!N1150,0),IF('People_Inputs'!$E$68="MGMT",'Payroll'!N1170,0),IF('People_Inputs'!$E$69="MGMT",'Payroll'!N1190,0),IF('People_Inputs'!$E$70="MGMT",'Payroll'!N1210,0))</f>
        <v>0</v>
      </c>
      <c r="O14" s="35">
        <f>SUM(IF('People_Inputs'!$E$11="MGMT",'Payroll'!O30,0),IF('People_Inputs'!$E$12="MGMT",'Payroll'!O50,0),IF('People_Inputs'!$E$13="MGMT",'Payroll'!O70,0),IF('People_Inputs'!$E$14="MGMT",'Payroll'!O90,0),IF('People_Inputs'!$E$15="MGMT",'Payroll'!O110,0),IF('People_Inputs'!$E$16="MGMT",'Payroll'!O130,0),IF('People_Inputs'!$E$17="MGMT",'Payroll'!O150,0),IF('People_Inputs'!$E$18="MGMT",'Payroll'!O170,0),IF('People_Inputs'!$E$19="MGMT",'Payroll'!O190,0),IF('People_Inputs'!$E$20="MGMT",'Payroll'!O210,0),IF('People_Inputs'!$E$21="MGMT",'Payroll'!O230,0),IF('People_Inputs'!$E$22="MGMT",'Payroll'!O250,0),IF('People_Inputs'!$E$23="MGMT",'Payroll'!O270,0),IF('People_Inputs'!$E$24="MGMT",'Payroll'!O290,0),IF('People_Inputs'!$E$25="MGMT",'Payroll'!O310,0),IF('People_Inputs'!$E$26="MGMT",'Payroll'!O330,0),IF('People_Inputs'!$E$27="MGMT",'Payroll'!O350,0),IF('People_Inputs'!$E$28="MGMT",'Payroll'!O370,0),IF('People_Inputs'!$E$29="MGMT",'Payroll'!O390,0),IF('People_Inputs'!$E$30="MGMT",'Payroll'!O410,0),IF('People_Inputs'!$E$31="MGMT",'Payroll'!O430,0),IF('People_Inputs'!$E$32="MGMT",'Payroll'!O450,0),IF('People_Inputs'!$E$33="MGMT",'Payroll'!O470,0),IF('People_Inputs'!$E$34="MGMT",'Payroll'!O490,0),IF('People_Inputs'!$E$35="MGMT",'Payroll'!O510,0),IF('People_Inputs'!$E$36="MGMT",'Payroll'!O530,0),IF('People_Inputs'!$E$37="MGMT",'Payroll'!O550,0),IF('People_Inputs'!$E$38="MGMT",'Payroll'!O570,0),IF('People_Inputs'!$E$39="MGMT",'Payroll'!O590,0),IF('People_Inputs'!$E$40="MGMT",'Payroll'!O610,0),IF('People_Inputs'!$E$41="MGMT",'Payroll'!O630,0),IF('People_Inputs'!$E$42="MGMT",'Payroll'!O650,0),IF('People_Inputs'!$E$43="MGMT",'Payroll'!O670,0),IF('People_Inputs'!$E$44="MGMT",'Payroll'!O690,0),IF('People_Inputs'!$E$45="MGMT",'Payroll'!O710,0),IF('People_Inputs'!$E$46="MGMT",'Payroll'!O730,0),IF('People_Inputs'!$E$47="MGMT",'Payroll'!O750,0),IF('People_Inputs'!$E$48="MGMT",'Payroll'!O770,0),IF('People_Inputs'!$E$49="MGMT",'Payroll'!O790,0),IF('People_Inputs'!$E$50="MGMT",'Payroll'!O810,0),IF('People_Inputs'!$E$51="MGMT",'Payroll'!O830,0),IF('People_Inputs'!$E$52="MGMT",'Payroll'!O850,0),IF('People_Inputs'!$E$53="MGMT",'Payroll'!O870,0),IF('People_Inputs'!$E$54="MGMT",'Payroll'!O890,0),IF('People_Inputs'!$E$55="MGMT",'Payroll'!O910,0),IF('People_Inputs'!$E$56="MGMT",'Payroll'!O930,0),IF('People_Inputs'!$E$57="MGMT",'Payroll'!O950,0),IF('People_Inputs'!$E$58="MGMT",'Payroll'!O970,0),IF('People_Inputs'!$E$59="MGMT",'Payroll'!O990,0),IF('People_Inputs'!$E$60="MGMT",'Payroll'!O1010,0),IF('People_Inputs'!$E$61="MGMT",'Payroll'!O1030,0),IF('People_Inputs'!$E$62="MGMT",'Payroll'!O1050,0),IF('People_Inputs'!$E$63="MGMT",'Payroll'!O1070,0),IF('People_Inputs'!$E$64="MGMT",'Payroll'!O1090,0),IF('People_Inputs'!$E$65="MGMT",'Payroll'!O1110,0),IF('People_Inputs'!$E$66="MGMT",'Payroll'!O1130,0),IF('People_Inputs'!$E$67="MGMT",'Payroll'!O1150,0),IF('People_Inputs'!$E$68="MGMT",'Payroll'!O1170,0),IF('People_Inputs'!$E$69="MGMT",'Payroll'!O1190,0),IF('People_Inputs'!$E$70="MGMT",'Payroll'!O1210,0))</f>
        <v>0</v>
      </c>
      <c r="P14" s="35">
        <f>SUM(IF('People_Inputs'!$E$11="MGMT",'Payroll'!P30,0),IF('People_Inputs'!$E$12="MGMT",'Payroll'!P50,0),IF('People_Inputs'!$E$13="MGMT",'Payroll'!P70,0),IF('People_Inputs'!$E$14="MGMT",'Payroll'!P90,0),IF('People_Inputs'!$E$15="MGMT",'Payroll'!P110,0),IF('People_Inputs'!$E$16="MGMT",'Payroll'!P130,0),IF('People_Inputs'!$E$17="MGMT",'Payroll'!P150,0),IF('People_Inputs'!$E$18="MGMT",'Payroll'!P170,0),IF('People_Inputs'!$E$19="MGMT",'Payroll'!P190,0),IF('People_Inputs'!$E$20="MGMT",'Payroll'!P210,0),IF('People_Inputs'!$E$21="MGMT",'Payroll'!P230,0),IF('People_Inputs'!$E$22="MGMT",'Payroll'!P250,0),IF('People_Inputs'!$E$23="MGMT",'Payroll'!P270,0),IF('People_Inputs'!$E$24="MGMT",'Payroll'!P290,0),IF('People_Inputs'!$E$25="MGMT",'Payroll'!P310,0),IF('People_Inputs'!$E$26="MGMT",'Payroll'!P330,0),IF('People_Inputs'!$E$27="MGMT",'Payroll'!P350,0),IF('People_Inputs'!$E$28="MGMT",'Payroll'!P370,0),IF('People_Inputs'!$E$29="MGMT",'Payroll'!P390,0),IF('People_Inputs'!$E$30="MGMT",'Payroll'!P410,0),IF('People_Inputs'!$E$31="MGMT",'Payroll'!P430,0),IF('People_Inputs'!$E$32="MGMT",'Payroll'!P450,0),IF('People_Inputs'!$E$33="MGMT",'Payroll'!P470,0),IF('People_Inputs'!$E$34="MGMT",'Payroll'!P490,0),IF('People_Inputs'!$E$35="MGMT",'Payroll'!P510,0),IF('People_Inputs'!$E$36="MGMT",'Payroll'!P530,0),IF('People_Inputs'!$E$37="MGMT",'Payroll'!P550,0),IF('People_Inputs'!$E$38="MGMT",'Payroll'!P570,0),IF('People_Inputs'!$E$39="MGMT",'Payroll'!P590,0),IF('People_Inputs'!$E$40="MGMT",'Payroll'!P610,0),IF('People_Inputs'!$E$41="MGMT",'Payroll'!P630,0),IF('People_Inputs'!$E$42="MGMT",'Payroll'!P650,0),IF('People_Inputs'!$E$43="MGMT",'Payroll'!P670,0),IF('People_Inputs'!$E$44="MGMT",'Payroll'!P690,0),IF('People_Inputs'!$E$45="MGMT",'Payroll'!P710,0),IF('People_Inputs'!$E$46="MGMT",'Payroll'!P730,0),IF('People_Inputs'!$E$47="MGMT",'Payroll'!P750,0),IF('People_Inputs'!$E$48="MGMT",'Payroll'!P770,0),IF('People_Inputs'!$E$49="MGMT",'Payroll'!P790,0),IF('People_Inputs'!$E$50="MGMT",'Payroll'!P810,0),IF('People_Inputs'!$E$51="MGMT",'Payroll'!P830,0),IF('People_Inputs'!$E$52="MGMT",'Payroll'!P850,0),IF('People_Inputs'!$E$53="MGMT",'Payroll'!P870,0),IF('People_Inputs'!$E$54="MGMT",'Payroll'!P890,0),IF('People_Inputs'!$E$55="MGMT",'Payroll'!P910,0),IF('People_Inputs'!$E$56="MGMT",'Payroll'!P930,0),IF('People_Inputs'!$E$57="MGMT",'Payroll'!P950,0),IF('People_Inputs'!$E$58="MGMT",'Payroll'!P970,0),IF('People_Inputs'!$E$59="MGMT",'Payroll'!P990,0),IF('People_Inputs'!$E$60="MGMT",'Payroll'!P1010,0),IF('People_Inputs'!$E$61="MGMT",'Payroll'!P1030,0),IF('People_Inputs'!$E$62="MGMT",'Payroll'!P1050,0),IF('People_Inputs'!$E$63="MGMT",'Payroll'!P1070,0),IF('People_Inputs'!$E$64="MGMT",'Payroll'!P1090,0),IF('People_Inputs'!$E$65="MGMT",'Payroll'!P1110,0),IF('People_Inputs'!$E$66="MGMT",'Payroll'!P1130,0),IF('People_Inputs'!$E$67="MGMT",'Payroll'!P1150,0),IF('People_Inputs'!$E$68="MGMT",'Payroll'!P1170,0),IF('People_Inputs'!$E$69="MGMT",'Payroll'!P1190,0),IF('People_Inputs'!$E$70="MGMT",'Payroll'!P1210,0))</f>
        <v>0</v>
      </c>
      <c r="Q14" s="35">
        <f>SUM(IF('People_Inputs'!$E$11="MGMT",'Payroll'!Q30,0),IF('People_Inputs'!$E$12="MGMT",'Payroll'!Q50,0),IF('People_Inputs'!$E$13="MGMT",'Payroll'!Q70,0),IF('People_Inputs'!$E$14="MGMT",'Payroll'!Q90,0),IF('People_Inputs'!$E$15="MGMT",'Payroll'!Q110,0),IF('People_Inputs'!$E$16="MGMT",'Payroll'!Q130,0),IF('People_Inputs'!$E$17="MGMT",'Payroll'!Q150,0),IF('People_Inputs'!$E$18="MGMT",'Payroll'!Q170,0),IF('People_Inputs'!$E$19="MGMT",'Payroll'!Q190,0),IF('People_Inputs'!$E$20="MGMT",'Payroll'!Q210,0),IF('People_Inputs'!$E$21="MGMT",'Payroll'!Q230,0),IF('People_Inputs'!$E$22="MGMT",'Payroll'!Q250,0),IF('People_Inputs'!$E$23="MGMT",'Payroll'!Q270,0),IF('People_Inputs'!$E$24="MGMT",'Payroll'!Q290,0),IF('People_Inputs'!$E$25="MGMT",'Payroll'!Q310,0),IF('People_Inputs'!$E$26="MGMT",'Payroll'!Q330,0),IF('People_Inputs'!$E$27="MGMT",'Payroll'!Q350,0),IF('People_Inputs'!$E$28="MGMT",'Payroll'!Q370,0),IF('People_Inputs'!$E$29="MGMT",'Payroll'!Q390,0),IF('People_Inputs'!$E$30="MGMT",'Payroll'!Q410,0),IF('People_Inputs'!$E$31="MGMT",'Payroll'!Q430,0),IF('People_Inputs'!$E$32="MGMT",'Payroll'!Q450,0),IF('People_Inputs'!$E$33="MGMT",'Payroll'!Q470,0),IF('People_Inputs'!$E$34="MGMT",'Payroll'!Q490,0),IF('People_Inputs'!$E$35="MGMT",'Payroll'!Q510,0),IF('People_Inputs'!$E$36="MGMT",'Payroll'!Q530,0),IF('People_Inputs'!$E$37="MGMT",'Payroll'!Q550,0),IF('People_Inputs'!$E$38="MGMT",'Payroll'!Q570,0),IF('People_Inputs'!$E$39="MGMT",'Payroll'!Q590,0),IF('People_Inputs'!$E$40="MGMT",'Payroll'!Q610,0),IF('People_Inputs'!$E$41="MGMT",'Payroll'!Q630,0),IF('People_Inputs'!$E$42="MGMT",'Payroll'!Q650,0),IF('People_Inputs'!$E$43="MGMT",'Payroll'!Q670,0),IF('People_Inputs'!$E$44="MGMT",'Payroll'!Q690,0),IF('People_Inputs'!$E$45="MGMT",'Payroll'!Q710,0),IF('People_Inputs'!$E$46="MGMT",'Payroll'!Q730,0),IF('People_Inputs'!$E$47="MGMT",'Payroll'!Q750,0),IF('People_Inputs'!$E$48="MGMT",'Payroll'!Q770,0),IF('People_Inputs'!$E$49="MGMT",'Payroll'!Q790,0),IF('People_Inputs'!$E$50="MGMT",'Payroll'!Q810,0),IF('People_Inputs'!$E$51="MGMT",'Payroll'!Q830,0),IF('People_Inputs'!$E$52="MGMT",'Payroll'!Q850,0),IF('People_Inputs'!$E$53="MGMT",'Payroll'!Q870,0),IF('People_Inputs'!$E$54="MGMT",'Payroll'!Q890,0),IF('People_Inputs'!$E$55="MGMT",'Payroll'!Q910,0),IF('People_Inputs'!$E$56="MGMT",'Payroll'!Q930,0),IF('People_Inputs'!$E$57="MGMT",'Payroll'!Q950,0),IF('People_Inputs'!$E$58="MGMT",'Payroll'!Q970,0),IF('People_Inputs'!$E$59="MGMT",'Payroll'!Q990,0),IF('People_Inputs'!$E$60="MGMT",'Payroll'!Q1010,0),IF('People_Inputs'!$E$61="MGMT",'Payroll'!Q1030,0),IF('People_Inputs'!$E$62="MGMT",'Payroll'!Q1050,0),IF('People_Inputs'!$E$63="MGMT",'Payroll'!Q1070,0),IF('People_Inputs'!$E$64="MGMT",'Payroll'!Q1090,0),IF('People_Inputs'!$E$65="MGMT",'Payroll'!Q1110,0),IF('People_Inputs'!$E$66="MGMT",'Payroll'!Q1130,0),IF('People_Inputs'!$E$67="MGMT",'Payroll'!Q1150,0),IF('People_Inputs'!$E$68="MGMT",'Payroll'!Q1170,0),IF('People_Inputs'!$E$69="MGMT",'Payroll'!Q1190,0),IF('People_Inputs'!$E$70="MGMT",'Payroll'!Q1210,0))</f>
        <v>0</v>
      </c>
      <c r="R14" s="35">
        <f>SUM(IF('People_Inputs'!$E$11="MGMT",'Payroll'!R30,0),IF('People_Inputs'!$E$12="MGMT",'Payroll'!R50,0),IF('People_Inputs'!$E$13="MGMT",'Payroll'!R70,0),IF('People_Inputs'!$E$14="MGMT",'Payroll'!R90,0),IF('People_Inputs'!$E$15="MGMT",'Payroll'!R110,0),IF('People_Inputs'!$E$16="MGMT",'Payroll'!R130,0),IF('People_Inputs'!$E$17="MGMT",'Payroll'!R150,0),IF('People_Inputs'!$E$18="MGMT",'Payroll'!R170,0),IF('People_Inputs'!$E$19="MGMT",'Payroll'!R190,0),IF('People_Inputs'!$E$20="MGMT",'Payroll'!R210,0),IF('People_Inputs'!$E$21="MGMT",'Payroll'!R230,0),IF('People_Inputs'!$E$22="MGMT",'Payroll'!R250,0),IF('People_Inputs'!$E$23="MGMT",'Payroll'!R270,0),IF('People_Inputs'!$E$24="MGMT",'Payroll'!R290,0),IF('People_Inputs'!$E$25="MGMT",'Payroll'!R310,0),IF('People_Inputs'!$E$26="MGMT",'Payroll'!R330,0),IF('People_Inputs'!$E$27="MGMT",'Payroll'!R350,0),IF('People_Inputs'!$E$28="MGMT",'Payroll'!R370,0),IF('People_Inputs'!$E$29="MGMT",'Payroll'!R390,0),IF('People_Inputs'!$E$30="MGMT",'Payroll'!R410,0),IF('People_Inputs'!$E$31="MGMT",'Payroll'!R430,0),IF('People_Inputs'!$E$32="MGMT",'Payroll'!R450,0),IF('People_Inputs'!$E$33="MGMT",'Payroll'!R470,0),IF('People_Inputs'!$E$34="MGMT",'Payroll'!R490,0),IF('People_Inputs'!$E$35="MGMT",'Payroll'!R510,0),IF('People_Inputs'!$E$36="MGMT",'Payroll'!R530,0),IF('People_Inputs'!$E$37="MGMT",'Payroll'!R550,0),IF('People_Inputs'!$E$38="MGMT",'Payroll'!R570,0),IF('People_Inputs'!$E$39="MGMT",'Payroll'!R590,0),IF('People_Inputs'!$E$40="MGMT",'Payroll'!R610,0),IF('People_Inputs'!$E$41="MGMT",'Payroll'!R630,0),IF('People_Inputs'!$E$42="MGMT",'Payroll'!R650,0),IF('People_Inputs'!$E$43="MGMT",'Payroll'!R670,0),IF('People_Inputs'!$E$44="MGMT",'Payroll'!R690,0),IF('People_Inputs'!$E$45="MGMT",'Payroll'!R710,0),IF('People_Inputs'!$E$46="MGMT",'Payroll'!R730,0),IF('People_Inputs'!$E$47="MGMT",'Payroll'!R750,0),IF('People_Inputs'!$E$48="MGMT",'Payroll'!R770,0),IF('People_Inputs'!$E$49="MGMT",'Payroll'!R790,0),IF('People_Inputs'!$E$50="MGMT",'Payroll'!R810,0),IF('People_Inputs'!$E$51="MGMT",'Payroll'!R830,0),IF('People_Inputs'!$E$52="MGMT",'Payroll'!R850,0),IF('People_Inputs'!$E$53="MGMT",'Payroll'!R870,0),IF('People_Inputs'!$E$54="MGMT",'Payroll'!R890,0),IF('People_Inputs'!$E$55="MGMT",'Payroll'!R910,0),IF('People_Inputs'!$E$56="MGMT",'Payroll'!R930,0),IF('People_Inputs'!$E$57="MGMT",'Payroll'!R950,0),IF('People_Inputs'!$E$58="MGMT",'Payroll'!R970,0),IF('People_Inputs'!$E$59="MGMT",'Payroll'!R990,0),IF('People_Inputs'!$E$60="MGMT",'Payroll'!R1010,0),IF('People_Inputs'!$E$61="MGMT",'Payroll'!R1030,0),IF('People_Inputs'!$E$62="MGMT",'Payroll'!R1050,0),IF('People_Inputs'!$E$63="MGMT",'Payroll'!R1070,0),IF('People_Inputs'!$E$64="MGMT",'Payroll'!R1090,0),IF('People_Inputs'!$E$65="MGMT",'Payroll'!R1110,0),IF('People_Inputs'!$E$66="MGMT",'Payroll'!R1130,0),IF('People_Inputs'!$E$67="MGMT",'Payroll'!R1150,0),IF('People_Inputs'!$E$68="MGMT",'Payroll'!R1170,0),IF('People_Inputs'!$E$69="MGMT",'Payroll'!R1190,0),IF('People_Inputs'!$E$70="MGMT",'Payroll'!R1210,0))</f>
        <v>0</v>
      </c>
      <c r="S14" s="35">
        <f>SUM(IF('People_Inputs'!$E$11="MGMT",'Payroll'!S30,0),IF('People_Inputs'!$E$12="MGMT",'Payroll'!S50,0),IF('People_Inputs'!$E$13="MGMT",'Payroll'!S70,0),IF('People_Inputs'!$E$14="MGMT",'Payroll'!S90,0),IF('People_Inputs'!$E$15="MGMT",'Payroll'!S110,0),IF('People_Inputs'!$E$16="MGMT",'Payroll'!S130,0),IF('People_Inputs'!$E$17="MGMT",'Payroll'!S150,0),IF('People_Inputs'!$E$18="MGMT",'Payroll'!S170,0),IF('People_Inputs'!$E$19="MGMT",'Payroll'!S190,0),IF('People_Inputs'!$E$20="MGMT",'Payroll'!S210,0),IF('People_Inputs'!$E$21="MGMT",'Payroll'!S230,0),IF('People_Inputs'!$E$22="MGMT",'Payroll'!S250,0),IF('People_Inputs'!$E$23="MGMT",'Payroll'!S270,0),IF('People_Inputs'!$E$24="MGMT",'Payroll'!S290,0),IF('People_Inputs'!$E$25="MGMT",'Payroll'!S310,0),IF('People_Inputs'!$E$26="MGMT",'Payroll'!S330,0),IF('People_Inputs'!$E$27="MGMT",'Payroll'!S350,0),IF('People_Inputs'!$E$28="MGMT",'Payroll'!S370,0),IF('People_Inputs'!$E$29="MGMT",'Payroll'!S390,0),IF('People_Inputs'!$E$30="MGMT",'Payroll'!S410,0),IF('People_Inputs'!$E$31="MGMT",'Payroll'!S430,0),IF('People_Inputs'!$E$32="MGMT",'Payroll'!S450,0),IF('People_Inputs'!$E$33="MGMT",'Payroll'!S470,0),IF('People_Inputs'!$E$34="MGMT",'Payroll'!S490,0),IF('People_Inputs'!$E$35="MGMT",'Payroll'!S510,0),IF('People_Inputs'!$E$36="MGMT",'Payroll'!S530,0),IF('People_Inputs'!$E$37="MGMT",'Payroll'!S550,0),IF('People_Inputs'!$E$38="MGMT",'Payroll'!S570,0),IF('People_Inputs'!$E$39="MGMT",'Payroll'!S590,0),IF('People_Inputs'!$E$40="MGMT",'Payroll'!S610,0),IF('People_Inputs'!$E$41="MGMT",'Payroll'!S630,0),IF('People_Inputs'!$E$42="MGMT",'Payroll'!S650,0),IF('People_Inputs'!$E$43="MGMT",'Payroll'!S670,0),IF('People_Inputs'!$E$44="MGMT",'Payroll'!S690,0),IF('People_Inputs'!$E$45="MGMT",'Payroll'!S710,0),IF('People_Inputs'!$E$46="MGMT",'Payroll'!S730,0),IF('People_Inputs'!$E$47="MGMT",'Payroll'!S750,0),IF('People_Inputs'!$E$48="MGMT",'Payroll'!S770,0),IF('People_Inputs'!$E$49="MGMT",'Payroll'!S790,0),IF('People_Inputs'!$E$50="MGMT",'Payroll'!S810,0),IF('People_Inputs'!$E$51="MGMT",'Payroll'!S830,0),IF('People_Inputs'!$E$52="MGMT",'Payroll'!S850,0),IF('People_Inputs'!$E$53="MGMT",'Payroll'!S870,0),IF('People_Inputs'!$E$54="MGMT",'Payroll'!S890,0),IF('People_Inputs'!$E$55="MGMT",'Payroll'!S910,0),IF('People_Inputs'!$E$56="MGMT",'Payroll'!S930,0),IF('People_Inputs'!$E$57="MGMT",'Payroll'!S950,0),IF('People_Inputs'!$E$58="MGMT",'Payroll'!S970,0),IF('People_Inputs'!$E$59="MGMT",'Payroll'!S990,0),IF('People_Inputs'!$E$60="MGMT",'Payroll'!S1010,0),IF('People_Inputs'!$E$61="MGMT",'Payroll'!S1030,0),IF('People_Inputs'!$E$62="MGMT",'Payroll'!S1050,0),IF('People_Inputs'!$E$63="MGMT",'Payroll'!S1070,0),IF('People_Inputs'!$E$64="MGMT",'Payroll'!S1090,0),IF('People_Inputs'!$E$65="MGMT",'Payroll'!S1110,0),IF('People_Inputs'!$E$66="MGMT",'Payroll'!S1130,0),IF('People_Inputs'!$E$67="MGMT",'Payroll'!S1150,0),IF('People_Inputs'!$E$68="MGMT",'Payroll'!S1170,0),IF('People_Inputs'!$E$69="MGMT",'Payroll'!S1190,0),IF('People_Inputs'!$E$70="MGMT",'Payroll'!S1210,0))</f>
        <v>0</v>
      </c>
      <c r="T14" s="35">
        <f>SUM(IF('People_Inputs'!$E$11="MGMT",'Payroll'!T30,0),IF('People_Inputs'!$E$12="MGMT",'Payroll'!T50,0),IF('People_Inputs'!$E$13="MGMT",'Payroll'!T70,0),IF('People_Inputs'!$E$14="MGMT",'Payroll'!T90,0),IF('People_Inputs'!$E$15="MGMT",'Payroll'!T110,0),IF('People_Inputs'!$E$16="MGMT",'Payroll'!T130,0),IF('People_Inputs'!$E$17="MGMT",'Payroll'!T150,0),IF('People_Inputs'!$E$18="MGMT",'Payroll'!T170,0),IF('People_Inputs'!$E$19="MGMT",'Payroll'!T190,0),IF('People_Inputs'!$E$20="MGMT",'Payroll'!T210,0),IF('People_Inputs'!$E$21="MGMT",'Payroll'!T230,0),IF('People_Inputs'!$E$22="MGMT",'Payroll'!T250,0),IF('People_Inputs'!$E$23="MGMT",'Payroll'!T270,0),IF('People_Inputs'!$E$24="MGMT",'Payroll'!T290,0),IF('People_Inputs'!$E$25="MGMT",'Payroll'!T310,0),IF('People_Inputs'!$E$26="MGMT",'Payroll'!T330,0),IF('People_Inputs'!$E$27="MGMT",'Payroll'!T350,0),IF('People_Inputs'!$E$28="MGMT",'Payroll'!T370,0),IF('People_Inputs'!$E$29="MGMT",'Payroll'!T390,0),IF('People_Inputs'!$E$30="MGMT",'Payroll'!T410,0),IF('People_Inputs'!$E$31="MGMT",'Payroll'!T430,0),IF('People_Inputs'!$E$32="MGMT",'Payroll'!T450,0),IF('People_Inputs'!$E$33="MGMT",'Payroll'!T470,0),IF('People_Inputs'!$E$34="MGMT",'Payroll'!T490,0),IF('People_Inputs'!$E$35="MGMT",'Payroll'!T510,0),IF('People_Inputs'!$E$36="MGMT",'Payroll'!T530,0),IF('People_Inputs'!$E$37="MGMT",'Payroll'!T550,0),IF('People_Inputs'!$E$38="MGMT",'Payroll'!T570,0),IF('People_Inputs'!$E$39="MGMT",'Payroll'!T590,0),IF('People_Inputs'!$E$40="MGMT",'Payroll'!T610,0),IF('People_Inputs'!$E$41="MGMT",'Payroll'!T630,0),IF('People_Inputs'!$E$42="MGMT",'Payroll'!T650,0),IF('People_Inputs'!$E$43="MGMT",'Payroll'!T670,0),IF('People_Inputs'!$E$44="MGMT",'Payroll'!T690,0),IF('People_Inputs'!$E$45="MGMT",'Payroll'!T710,0),IF('People_Inputs'!$E$46="MGMT",'Payroll'!T730,0),IF('People_Inputs'!$E$47="MGMT",'Payroll'!T750,0),IF('People_Inputs'!$E$48="MGMT",'Payroll'!T770,0),IF('People_Inputs'!$E$49="MGMT",'Payroll'!T790,0),IF('People_Inputs'!$E$50="MGMT",'Payroll'!T810,0),IF('People_Inputs'!$E$51="MGMT",'Payroll'!T830,0),IF('People_Inputs'!$E$52="MGMT",'Payroll'!T850,0),IF('People_Inputs'!$E$53="MGMT",'Payroll'!T870,0),IF('People_Inputs'!$E$54="MGMT",'Payroll'!T890,0),IF('People_Inputs'!$E$55="MGMT",'Payroll'!T910,0),IF('People_Inputs'!$E$56="MGMT",'Payroll'!T930,0),IF('People_Inputs'!$E$57="MGMT",'Payroll'!T950,0),IF('People_Inputs'!$E$58="MGMT",'Payroll'!T970,0),IF('People_Inputs'!$E$59="MGMT",'Payroll'!T990,0),IF('People_Inputs'!$E$60="MGMT",'Payroll'!T1010,0),IF('People_Inputs'!$E$61="MGMT",'Payroll'!T1030,0),IF('People_Inputs'!$E$62="MGMT",'Payroll'!T1050,0),IF('People_Inputs'!$E$63="MGMT",'Payroll'!T1070,0),IF('People_Inputs'!$E$64="MGMT",'Payroll'!T1090,0),IF('People_Inputs'!$E$65="MGMT",'Payroll'!T1110,0),IF('People_Inputs'!$E$66="MGMT",'Payroll'!T1130,0),IF('People_Inputs'!$E$67="MGMT",'Payroll'!T1150,0),IF('People_Inputs'!$E$68="MGMT",'Payroll'!T1170,0),IF('People_Inputs'!$E$69="MGMT",'Payroll'!T1190,0),IF('People_Inputs'!$E$70="MGMT",'Payroll'!T1210,0))</f>
        <v>0</v>
      </c>
      <c r="U14" s="35">
        <f>SUM(IF('People_Inputs'!$E$11="MGMT",'Payroll'!U30,0),IF('People_Inputs'!$E$12="MGMT",'Payroll'!U50,0),IF('People_Inputs'!$E$13="MGMT",'Payroll'!U70,0),IF('People_Inputs'!$E$14="MGMT",'Payroll'!U90,0),IF('People_Inputs'!$E$15="MGMT",'Payroll'!U110,0),IF('People_Inputs'!$E$16="MGMT",'Payroll'!U130,0),IF('People_Inputs'!$E$17="MGMT",'Payroll'!U150,0),IF('People_Inputs'!$E$18="MGMT",'Payroll'!U170,0),IF('People_Inputs'!$E$19="MGMT",'Payroll'!U190,0),IF('People_Inputs'!$E$20="MGMT",'Payroll'!U210,0),IF('People_Inputs'!$E$21="MGMT",'Payroll'!U230,0),IF('People_Inputs'!$E$22="MGMT",'Payroll'!U250,0),IF('People_Inputs'!$E$23="MGMT",'Payroll'!U270,0),IF('People_Inputs'!$E$24="MGMT",'Payroll'!U290,0),IF('People_Inputs'!$E$25="MGMT",'Payroll'!U310,0),IF('People_Inputs'!$E$26="MGMT",'Payroll'!U330,0),IF('People_Inputs'!$E$27="MGMT",'Payroll'!U350,0),IF('People_Inputs'!$E$28="MGMT",'Payroll'!U370,0),IF('People_Inputs'!$E$29="MGMT",'Payroll'!U390,0),IF('People_Inputs'!$E$30="MGMT",'Payroll'!U410,0),IF('People_Inputs'!$E$31="MGMT",'Payroll'!U430,0),IF('People_Inputs'!$E$32="MGMT",'Payroll'!U450,0),IF('People_Inputs'!$E$33="MGMT",'Payroll'!U470,0),IF('People_Inputs'!$E$34="MGMT",'Payroll'!U490,0),IF('People_Inputs'!$E$35="MGMT",'Payroll'!U510,0),IF('People_Inputs'!$E$36="MGMT",'Payroll'!U530,0),IF('People_Inputs'!$E$37="MGMT",'Payroll'!U550,0),IF('People_Inputs'!$E$38="MGMT",'Payroll'!U570,0),IF('People_Inputs'!$E$39="MGMT",'Payroll'!U590,0),IF('People_Inputs'!$E$40="MGMT",'Payroll'!U610,0),IF('People_Inputs'!$E$41="MGMT",'Payroll'!U630,0),IF('People_Inputs'!$E$42="MGMT",'Payroll'!U650,0),IF('People_Inputs'!$E$43="MGMT",'Payroll'!U670,0),IF('People_Inputs'!$E$44="MGMT",'Payroll'!U690,0),IF('People_Inputs'!$E$45="MGMT",'Payroll'!U710,0),IF('People_Inputs'!$E$46="MGMT",'Payroll'!U730,0),IF('People_Inputs'!$E$47="MGMT",'Payroll'!U750,0),IF('People_Inputs'!$E$48="MGMT",'Payroll'!U770,0),IF('People_Inputs'!$E$49="MGMT",'Payroll'!U790,0),IF('People_Inputs'!$E$50="MGMT",'Payroll'!U810,0),IF('People_Inputs'!$E$51="MGMT",'Payroll'!U830,0),IF('People_Inputs'!$E$52="MGMT",'Payroll'!U850,0),IF('People_Inputs'!$E$53="MGMT",'Payroll'!U870,0),IF('People_Inputs'!$E$54="MGMT",'Payroll'!U890,0),IF('People_Inputs'!$E$55="MGMT",'Payroll'!U910,0),IF('People_Inputs'!$E$56="MGMT",'Payroll'!U930,0),IF('People_Inputs'!$E$57="MGMT",'Payroll'!U950,0),IF('People_Inputs'!$E$58="MGMT",'Payroll'!U970,0),IF('People_Inputs'!$E$59="MGMT",'Payroll'!U990,0),IF('People_Inputs'!$E$60="MGMT",'Payroll'!U1010,0),IF('People_Inputs'!$E$61="MGMT",'Payroll'!U1030,0),IF('People_Inputs'!$E$62="MGMT",'Payroll'!U1050,0),IF('People_Inputs'!$E$63="MGMT",'Payroll'!U1070,0),IF('People_Inputs'!$E$64="MGMT",'Payroll'!U1090,0),IF('People_Inputs'!$E$65="MGMT",'Payroll'!U1110,0),IF('People_Inputs'!$E$66="MGMT",'Payroll'!U1130,0),IF('People_Inputs'!$E$67="MGMT",'Payroll'!U1150,0),IF('People_Inputs'!$E$68="MGMT",'Payroll'!U1170,0),IF('People_Inputs'!$E$69="MGMT",'Payroll'!U1190,0),IF('People_Inputs'!$E$70="MGMT",'Payroll'!U1210,0))</f>
        <v>0</v>
      </c>
      <c r="V14" s="35">
        <f>SUM(IF('People_Inputs'!$E$11="MGMT",'Payroll'!V30,0),IF('People_Inputs'!$E$12="MGMT",'Payroll'!V50,0),IF('People_Inputs'!$E$13="MGMT",'Payroll'!V70,0),IF('People_Inputs'!$E$14="MGMT",'Payroll'!V90,0),IF('People_Inputs'!$E$15="MGMT",'Payroll'!V110,0),IF('People_Inputs'!$E$16="MGMT",'Payroll'!V130,0),IF('People_Inputs'!$E$17="MGMT",'Payroll'!V150,0),IF('People_Inputs'!$E$18="MGMT",'Payroll'!V170,0),IF('People_Inputs'!$E$19="MGMT",'Payroll'!V190,0),IF('People_Inputs'!$E$20="MGMT",'Payroll'!V210,0),IF('People_Inputs'!$E$21="MGMT",'Payroll'!V230,0),IF('People_Inputs'!$E$22="MGMT",'Payroll'!V250,0),IF('People_Inputs'!$E$23="MGMT",'Payroll'!V270,0),IF('People_Inputs'!$E$24="MGMT",'Payroll'!V290,0),IF('People_Inputs'!$E$25="MGMT",'Payroll'!V310,0),IF('People_Inputs'!$E$26="MGMT",'Payroll'!V330,0),IF('People_Inputs'!$E$27="MGMT",'Payroll'!V350,0),IF('People_Inputs'!$E$28="MGMT",'Payroll'!V370,0),IF('People_Inputs'!$E$29="MGMT",'Payroll'!V390,0),IF('People_Inputs'!$E$30="MGMT",'Payroll'!V410,0),IF('People_Inputs'!$E$31="MGMT",'Payroll'!V430,0),IF('People_Inputs'!$E$32="MGMT",'Payroll'!V450,0),IF('People_Inputs'!$E$33="MGMT",'Payroll'!V470,0),IF('People_Inputs'!$E$34="MGMT",'Payroll'!V490,0),IF('People_Inputs'!$E$35="MGMT",'Payroll'!V510,0),IF('People_Inputs'!$E$36="MGMT",'Payroll'!V530,0),IF('People_Inputs'!$E$37="MGMT",'Payroll'!V550,0),IF('People_Inputs'!$E$38="MGMT",'Payroll'!V570,0),IF('People_Inputs'!$E$39="MGMT",'Payroll'!V590,0),IF('People_Inputs'!$E$40="MGMT",'Payroll'!V610,0),IF('People_Inputs'!$E$41="MGMT",'Payroll'!V630,0),IF('People_Inputs'!$E$42="MGMT",'Payroll'!V650,0),IF('People_Inputs'!$E$43="MGMT",'Payroll'!V670,0),IF('People_Inputs'!$E$44="MGMT",'Payroll'!V690,0),IF('People_Inputs'!$E$45="MGMT",'Payroll'!V710,0),IF('People_Inputs'!$E$46="MGMT",'Payroll'!V730,0),IF('People_Inputs'!$E$47="MGMT",'Payroll'!V750,0),IF('People_Inputs'!$E$48="MGMT",'Payroll'!V770,0),IF('People_Inputs'!$E$49="MGMT",'Payroll'!V790,0),IF('People_Inputs'!$E$50="MGMT",'Payroll'!V810,0),IF('People_Inputs'!$E$51="MGMT",'Payroll'!V830,0),IF('People_Inputs'!$E$52="MGMT",'Payroll'!V850,0),IF('People_Inputs'!$E$53="MGMT",'Payroll'!V870,0),IF('People_Inputs'!$E$54="MGMT",'Payroll'!V890,0),IF('People_Inputs'!$E$55="MGMT",'Payroll'!V910,0),IF('People_Inputs'!$E$56="MGMT",'Payroll'!V930,0),IF('People_Inputs'!$E$57="MGMT",'Payroll'!V950,0),IF('People_Inputs'!$E$58="MGMT",'Payroll'!V970,0),IF('People_Inputs'!$E$59="MGMT",'Payroll'!V990,0),IF('People_Inputs'!$E$60="MGMT",'Payroll'!V1010,0),IF('People_Inputs'!$E$61="MGMT",'Payroll'!V1030,0),IF('People_Inputs'!$E$62="MGMT",'Payroll'!V1050,0),IF('People_Inputs'!$E$63="MGMT",'Payroll'!V1070,0),IF('People_Inputs'!$E$64="MGMT",'Payroll'!V1090,0),IF('People_Inputs'!$E$65="MGMT",'Payroll'!V1110,0),IF('People_Inputs'!$E$66="MGMT",'Payroll'!V1130,0),IF('People_Inputs'!$E$67="MGMT",'Payroll'!V1150,0),IF('People_Inputs'!$E$68="MGMT",'Payroll'!V1170,0),IF('People_Inputs'!$E$69="MGMT",'Payroll'!V1190,0),IF('People_Inputs'!$E$70="MGMT",'Payroll'!V1210,0))</f>
        <v>0</v>
      </c>
      <c r="W14" s="35">
        <f>SUM(IF('People_Inputs'!$E$11="MGMT",'Payroll'!W30,0),IF('People_Inputs'!$E$12="MGMT",'Payroll'!W50,0),IF('People_Inputs'!$E$13="MGMT",'Payroll'!W70,0),IF('People_Inputs'!$E$14="MGMT",'Payroll'!W90,0),IF('People_Inputs'!$E$15="MGMT",'Payroll'!W110,0),IF('People_Inputs'!$E$16="MGMT",'Payroll'!W130,0),IF('People_Inputs'!$E$17="MGMT",'Payroll'!W150,0),IF('People_Inputs'!$E$18="MGMT",'Payroll'!W170,0),IF('People_Inputs'!$E$19="MGMT",'Payroll'!W190,0),IF('People_Inputs'!$E$20="MGMT",'Payroll'!W210,0),IF('People_Inputs'!$E$21="MGMT",'Payroll'!W230,0),IF('People_Inputs'!$E$22="MGMT",'Payroll'!W250,0),IF('People_Inputs'!$E$23="MGMT",'Payroll'!W270,0),IF('People_Inputs'!$E$24="MGMT",'Payroll'!W290,0),IF('People_Inputs'!$E$25="MGMT",'Payroll'!W310,0),IF('People_Inputs'!$E$26="MGMT",'Payroll'!W330,0),IF('People_Inputs'!$E$27="MGMT",'Payroll'!W350,0),IF('People_Inputs'!$E$28="MGMT",'Payroll'!W370,0),IF('People_Inputs'!$E$29="MGMT",'Payroll'!W390,0),IF('People_Inputs'!$E$30="MGMT",'Payroll'!W410,0),IF('People_Inputs'!$E$31="MGMT",'Payroll'!W430,0),IF('People_Inputs'!$E$32="MGMT",'Payroll'!W450,0),IF('People_Inputs'!$E$33="MGMT",'Payroll'!W470,0),IF('People_Inputs'!$E$34="MGMT",'Payroll'!W490,0),IF('People_Inputs'!$E$35="MGMT",'Payroll'!W510,0),IF('People_Inputs'!$E$36="MGMT",'Payroll'!W530,0),IF('People_Inputs'!$E$37="MGMT",'Payroll'!W550,0),IF('People_Inputs'!$E$38="MGMT",'Payroll'!W570,0),IF('People_Inputs'!$E$39="MGMT",'Payroll'!W590,0),IF('People_Inputs'!$E$40="MGMT",'Payroll'!W610,0),IF('People_Inputs'!$E$41="MGMT",'Payroll'!W630,0),IF('People_Inputs'!$E$42="MGMT",'Payroll'!W650,0),IF('People_Inputs'!$E$43="MGMT",'Payroll'!W670,0),IF('People_Inputs'!$E$44="MGMT",'Payroll'!W690,0),IF('People_Inputs'!$E$45="MGMT",'Payroll'!W710,0),IF('People_Inputs'!$E$46="MGMT",'Payroll'!W730,0),IF('People_Inputs'!$E$47="MGMT",'Payroll'!W750,0),IF('People_Inputs'!$E$48="MGMT",'Payroll'!W770,0),IF('People_Inputs'!$E$49="MGMT",'Payroll'!W790,0),IF('People_Inputs'!$E$50="MGMT",'Payroll'!W810,0),IF('People_Inputs'!$E$51="MGMT",'Payroll'!W830,0),IF('People_Inputs'!$E$52="MGMT",'Payroll'!W850,0),IF('People_Inputs'!$E$53="MGMT",'Payroll'!W870,0),IF('People_Inputs'!$E$54="MGMT",'Payroll'!W890,0),IF('People_Inputs'!$E$55="MGMT",'Payroll'!W910,0),IF('People_Inputs'!$E$56="MGMT",'Payroll'!W930,0),IF('People_Inputs'!$E$57="MGMT",'Payroll'!W950,0),IF('People_Inputs'!$E$58="MGMT",'Payroll'!W970,0),IF('People_Inputs'!$E$59="MGMT",'Payroll'!W990,0),IF('People_Inputs'!$E$60="MGMT",'Payroll'!W1010,0),IF('People_Inputs'!$E$61="MGMT",'Payroll'!W1030,0),IF('People_Inputs'!$E$62="MGMT",'Payroll'!W1050,0),IF('People_Inputs'!$E$63="MGMT",'Payroll'!W1070,0),IF('People_Inputs'!$E$64="MGMT",'Payroll'!W1090,0),IF('People_Inputs'!$E$65="MGMT",'Payroll'!W1110,0),IF('People_Inputs'!$E$66="MGMT",'Payroll'!W1130,0),IF('People_Inputs'!$E$67="MGMT",'Payroll'!W1150,0),IF('People_Inputs'!$E$68="MGMT",'Payroll'!W1170,0),IF('People_Inputs'!$E$69="MGMT",'Payroll'!W1190,0),IF('People_Inputs'!$E$70="MGMT",'Payroll'!W1210,0))</f>
        <v>0</v>
      </c>
      <c r="X14" s="35">
        <f>SUM(IF('People_Inputs'!$E$11="MGMT",'Payroll'!X30,0),IF('People_Inputs'!$E$12="MGMT",'Payroll'!X50,0),IF('People_Inputs'!$E$13="MGMT",'Payroll'!X70,0),IF('People_Inputs'!$E$14="MGMT",'Payroll'!X90,0),IF('People_Inputs'!$E$15="MGMT",'Payroll'!X110,0),IF('People_Inputs'!$E$16="MGMT",'Payroll'!X130,0),IF('People_Inputs'!$E$17="MGMT",'Payroll'!X150,0),IF('People_Inputs'!$E$18="MGMT",'Payroll'!X170,0),IF('People_Inputs'!$E$19="MGMT",'Payroll'!X190,0),IF('People_Inputs'!$E$20="MGMT",'Payroll'!X210,0),IF('People_Inputs'!$E$21="MGMT",'Payroll'!X230,0),IF('People_Inputs'!$E$22="MGMT",'Payroll'!X250,0),IF('People_Inputs'!$E$23="MGMT",'Payroll'!X270,0),IF('People_Inputs'!$E$24="MGMT",'Payroll'!X290,0),IF('People_Inputs'!$E$25="MGMT",'Payroll'!X310,0),IF('People_Inputs'!$E$26="MGMT",'Payroll'!X330,0),IF('People_Inputs'!$E$27="MGMT",'Payroll'!X350,0),IF('People_Inputs'!$E$28="MGMT",'Payroll'!X370,0),IF('People_Inputs'!$E$29="MGMT",'Payroll'!X390,0),IF('People_Inputs'!$E$30="MGMT",'Payroll'!X410,0),IF('People_Inputs'!$E$31="MGMT",'Payroll'!X430,0),IF('People_Inputs'!$E$32="MGMT",'Payroll'!X450,0),IF('People_Inputs'!$E$33="MGMT",'Payroll'!X470,0),IF('People_Inputs'!$E$34="MGMT",'Payroll'!X490,0),IF('People_Inputs'!$E$35="MGMT",'Payroll'!X510,0),IF('People_Inputs'!$E$36="MGMT",'Payroll'!X530,0),IF('People_Inputs'!$E$37="MGMT",'Payroll'!X550,0),IF('People_Inputs'!$E$38="MGMT",'Payroll'!X570,0),IF('People_Inputs'!$E$39="MGMT",'Payroll'!X590,0),IF('People_Inputs'!$E$40="MGMT",'Payroll'!X610,0),IF('People_Inputs'!$E$41="MGMT",'Payroll'!X630,0),IF('People_Inputs'!$E$42="MGMT",'Payroll'!X650,0),IF('People_Inputs'!$E$43="MGMT",'Payroll'!X670,0),IF('People_Inputs'!$E$44="MGMT",'Payroll'!X690,0),IF('People_Inputs'!$E$45="MGMT",'Payroll'!X710,0),IF('People_Inputs'!$E$46="MGMT",'Payroll'!X730,0),IF('People_Inputs'!$E$47="MGMT",'Payroll'!X750,0),IF('People_Inputs'!$E$48="MGMT",'Payroll'!X770,0),IF('People_Inputs'!$E$49="MGMT",'Payroll'!X790,0),IF('People_Inputs'!$E$50="MGMT",'Payroll'!X810,0),IF('People_Inputs'!$E$51="MGMT",'Payroll'!X830,0),IF('People_Inputs'!$E$52="MGMT",'Payroll'!X850,0),IF('People_Inputs'!$E$53="MGMT",'Payroll'!X870,0),IF('People_Inputs'!$E$54="MGMT",'Payroll'!X890,0),IF('People_Inputs'!$E$55="MGMT",'Payroll'!X910,0),IF('People_Inputs'!$E$56="MGMT",'Payroll'!X930,0),IF('People_Inputs'!$E$57="MGMT",'Payroll'!X950,0),IF('People_Inputs'!$E$58="MGMT",'Payroll'!X970,0),IF('People_Inputs'!$E$59="MGMT",'Payroll'!X990,0),IF('People_Inputs'!$E$60="MGMT",'Payroll'!X1010,0),IF('People_Inputs'!$E$61="MGMT",'Payroll'!X1030,0),IF('People_Inputs'!$E$62="MGMT",'Payroll'!X1050,0),IF('People_Inputs'!$E$63="MGMT",'Payroll'!X1070,0),IF('People_Inputs'!$E$64="MGMT",'Payroll'!X1090,0),IF('People_Inputs'!$E$65="MGMT",'Payroll'!X1110,0),IF('People_Inputs'!$E$66="MGMT",'Payroll'!X1130,0),IF('People_Inputs'!$E$67="MGMT",'Payroll'!X1150,0),IF('People_Inputs'!$E$68="MGMT",'Payroll'!X1170,0),IF('People_Inputs'!$E$69="MGMT",'Payroll'!X1190,0),IF('People_Inputs'!$E$70="MGMT",'Payroll'!X1210,0))</f>
        <v>0</v>
      </c>
      <c r="Y14" s="35">
        <f>SUM(IF('People_Inputs'!$E$11="MGMT",'Payroll'!Y30,0),IF('People_Inputs'!$E$12="MGMT",'Payroll'!Y50,0),IF('People_Inputs'!$E$13="MGMT",'Payroll'!Y70,0),IF('People_Inputs'!$E$14="MGMT",'Payroll'!Y90,0),IF('People_Inputs'!$E$15="MGMT",'Payroll'!Y110,0),IF('People_Inputs'!$E$16="MGMT",'Payroll'!Y130,0),IF('People_Inputs'!$E$17="MGMT",'Payroll'!Y150,0),IF('People_Inputs'!$E$18="MGMT",'Payroll'!Y170,0),IF('People_Inputs'!$E$19="MGMT",'Payroll'!Y190,0),IF('People_Inputs'!$E$20="MGMT",'Payroll'!Y210,0),IF('People_Inputs'!$E$21="MGMT",'Payroll'!Y230,0),IF('People_Inputs'!$E$22="MGMT",'Payroll'!Y250,0),IF('People_Inputs'!$E$23="MGMT",'Payroll'!Y270,0),IF('People_Inputs'!$E$24="MGMT",'Payroll'!Y290,0),IF('People_Inputs'!$E$25="MGMT",'Payroll'!Y310,0),IF('People_Inputs'!$E$26="MGMT",'Payroll'!Y330,0),IF('People_Inputs'!$E$27="MGMT",'Payroll'!Y350,0),IF('People_Inputs'!$E$28="MGMT",'Payroll'!Y370,0),IF('People_Inputs'!$E$29="MGMT",'Payroll'!Y390,0),IF('People_Inputs'!$E$30="MGMT",'Payroll'!Y410,0),IF('People_Inputs'!$E$31="MGMT",'Payroll'!Y430,0),IF('People_Inputs'!$E$32="MGMT",'Payroll'!Y450,0),IF('People_Inputs'!$E$33="MGMT",'Payroll'!Y470,0),IF('People_Inputs'!$E$34="MGMT",'Payroll'!Y490,0),IF('People_Inputs'!$E$35="MGMT",'Payroll'!Y510,0),IF('People_Inputs'!$E$36="MGMT",'Payroll'!Y530,0),IF('People_Inputs'!$E$37="MGMT",'Payroll'!Y550,0),IF('People_Inputs'!$E$38="MGMT",'Payroll'!Y570,0),IF('People_Inputs'!$E$39="MGMT",'Payroll'!Y590,0),IF('People_Inputs'!$E$40="MGMT",'Payroll'!Y610,0),IF('People_Inputs'!$E$41="MGMT",'Payroll'!Y630,0),IF('People_Inputs'!$E$42="MGMT",'Payroll'!Y650,0),IF('People_Inputs'!$E$43="MGMT",'Payroll'!Y670,0),IF('People_Inputs'!$E$44="MGMT",'Payroll'!Y690,0),IF('People_Inputs'!$E$45="MGMT",'Payroll'!Y710,0),IF('People_Inputs'!$E$46="MGMT",'Payroll'!Y730,0),IF('People_Inputs'!$E$47="MGMT",'Payroll'!Y750,0),IF('People_Inputs'!$E$48="MGMT",'Payroll'!Y770,0),IF('People_Inputs'!$E$49="MGMT",'Payroll'!Y790,0),IF('People_Inputs'!$E$50="MGMT",'Payroll'!Y810,0),IF('People_Inputs'!$E$51="MGMT",'Payroll'!Y830,0),IF('People_Inputs'!$E$52="MGMT",'Payroll'!Y850,0),IF('People_Inputs'!$E$53="MGMT",'Payroll'!Y870,0),IF('People_Inputs'!$E$54="MGMT",'Payroll'!Y890,0),IF('People_Inputs'!$E$55="MGMT",'Payroll'!Y910,0),IF('People_Inputs'!$E$56="MGMT",'Payroll'!Y930,0),IF('People_Inputs'!$E$57="MGMT",'Payroll'!Y950,0),IF('People_Inputs'!$E$58="MGMT",'Payroll'!Y970,0),IF('People_Inputs'!$E$59="MGMT",'Payroll'!Y990,0),IF('People_Inputs'!$E$60="MGMT",'Payroll'!Y1010,0),IF('People_Inputs'!$E$61="MGMT",'Payroll'!Y1030,0),IF('People_Inputs'!$E$62="MGMT",'Payroll'!Y1050,0),IF('People_Inputs'!$E$63="MGMT",'Payroll'!Y1070,0),IF('People_Inputs'!$E$64="MGMT",'Payroll'!Y1090,0),IF('People_Inputs'!$E$65="MGMT",'Payroll'!Y1110,0),IF('People_Inputs'!$E$66="MGMT",'Payroll'!Y1130,0),IF('People_Inputs'!$E$67="MGMT",'Payroll'!Y1150,0),IF('People_Inputs'!$E$68="MGMT",'Payroll'!Y1170,0),IF('People_Inputs'!$E$69="MGMT",'Payroll'!Y1190,0),IF('People_Inputs'!$E$70="MGMT",'Payroll'!Y1210,0))</f>
        <v>0</v>
      </c>
      <c r="Z14" s="35">
        <f>SUM(IF('People_Inputs'!$E$11="MGMT",'Payroll'!Z30,0),IF('People_Inputs'!$E$12="MGMT",'Payroll'!Z50,0),IF('People_Inputs'!$E$13="MGMT",'Payroll'!Z70,0),IF('People_Inputs'!$E$14="MGMT",'Payroll'!Z90,0),IF('People_Inputs'!$E$15="MGMT",'Payroll'!Z110,0),IF('People_Inputs'!$E$16="MGMT",'Payroll'!Z130,0),IF('People_Inputs'!$E$17="MGMT",'Payroll'!Z150,0),IF('People_Inputs'!$E$18="MGMT",'Payroll'!Z170,0),IF('People_Inputs'!$E$19="MGMT",'Payroll'!Z190,0),IF('People_Inputs'!$E$20="MGMT",'Payroll'!Z210,0),IF('People_Inputs'!$E$21="MGMT",'Payroll'!Z230,0),IF('People_Inputs'!$E$22="MGMT",'Payroll'!Z250,0),IF('People_Inputs'!$E$23="MGMT",'Payroll'!Z270,0),IF('People_Inputs'!$E$24="MGMT",'Payroll'!Z290,0),IF('People_Inputs'!$E$25="MGMT",'Payroll'!Z310,0),IF('People_Inputs'!$E$26="MGMT",'Payroll'!Z330,0),IF('People_Inputs'!$E$27="MGMT",'Payroll'!Z350,0),IF('People_Inputs'!$E$28="MGMT",'Payroll'!Z370,0),IF('People_Inputs'!$E$29="MGMT",'Payroll'!Z390,0),IF('People_Inputs'!$E$30="MGMT",'Payroll'!Z410,0),IF('People_Inputs'!$E$31="MGMT",'Payroll'!Z430,0),IF('People_Inputs'!$E$32="MGMT",'Payroll'!Z450,0),IF('People_Inputs'!$E$33="MGMT",'Payroll'!Z470,0),IF('People_Inputs'!$E$34="MGMT",'Payroll'!Z490,0),IF('People_Inputs'!$E$35="MGMT",'Payroll'!Z510,0),IF('People_Inputs'!$E$36="MGMT",'Payroll'!Z530,0),IF('People_Inputs'!$E$37="MGMT",'Payroll'!Z550,0),IF('People_Inputs'!$E$38="MGMT",'Payroll'!Z570,0),IF('People_Inputs'!$E$39="MGMT",'Payroll'!Z590,0),IF('People_Inputs'!$E$40="MGMT",'Payroll'!Z610,0),IF('People_Inputs'!$E$41="MGMT",'Payroll'!Z630,0),IF('People_Inputs'!$E$42="MGMT",'Payroll'!Z650,0),IF('People_Inputs'!$E$43="MGMT",'Payroll'!Z670,0),IF('People_Inputs'!$E$44="MGMT",'Payroll'!Z690,0),IF('People_Inputs'!$E$45="MGMT",'Payroll'!Z710,0),IF('People_Inputs'!$E$46="MGMT",'Payroll'!Z730,0),IF('People_Inputs'!$E$47="MGMT",'Payroll'!Z750,0),IF('People_Inputs'!$E$48="MGMT",'Payroll'!Z770,0),IF('People_Inputs'!$E$49="MGMT",'Payroll'!Z790,0),IF('People_Inputs'!$E$50="MGMT",'Payroll'!Z810,0),IF('People_Inputs'!$E$51="MGMT",'Payroll'!Z830,0),IF('People_Inputs'!$E$52="MGMT",'Payroll'!Z850,0),IF('People_Inputs'!$E$53="MGMT",'Payroll'!Z870,0),IF('People_Inputs'!$E$54="MGMT",'Payroll'!Z890,0),IF('People_Inputs'!$E$55="MGMT",'Payroll'!Z910,0),IF('People_Inputs'!$E$56="MGMT",'Payroll'!Z930,0),IF('People_Inputs'!$E$57="MGMT",'Payroll'!Z950,0),IF('People_Inputs'!$E$58="MGMT",'Payroll'!Z970,0),IF('People_Inputs'!$E$59="MGMT",'Payroll'!Z990,0),IF('People_Inputs'!$E$60="MGMT",'Payroll'!Z1010,0),IF('People_Inputs'!$E$61="MGMT",'Payroll'!Z1030,0),IF('People_Inputs'!$E$62="MGMT",'Payroll'!Z1050,0),IF('People_Inputs'!$E$63="MGMT",'Payroll'!Z1070,0),IF('People_Inputs'!$E$64="MGMT",'Payroll'!Z1090,0),IF('People_Inputs'!$E$65="MGMT",'Payroll'!Z1110,0),IF('People_Inputs'!$E$66="MGMT",'Payroll'!Z1130,0),IF('People_Inputs'!$E$67="MGMT",'Payroll'!Z1150,0),IF('People_Inputs'!$E$68="MGMT",'Payroll'!Z1170,0),IF('People_Inputs'!$E$69="MGMT",'Payroll'!Z1190,0),IF('People_Inputs'!$E$70="MGMT",'Payroll'!Z1210,0))</f>
        <v>0</v>
      </c>
      <c r="AA14" s="35">
        <f>SUM(IF('People_Inputs'!$E$11="MGMT",'Payroll'!AA30,0),IF('People_Inputs'!$E$12="MGMT",'Payroll'!AA50,0),IF('People_Inputs'!$E$13="MGMT",'Payroll'!AA70,0),IF('People_Inputs'!$E$14="MGMT",'Payroll'!AA90,0),IF('People_Inputs'!$E$15="MGMT",'Payroll'!AA110,0),IF('People_Inputs'!$E$16="MGMT",'Payroll'!AA130,0),IF('People_Inputs'!$E$17="MGMT",'Payroll'!AA150,0),IF('People_Inputs'!$E$18="MGMT",'Payroll'!AA170,0),IF('People_Inputs'!$E$19="MGMT",'Payroll'!AA190,0),IF('People_Inputs'!$E$20="MGMT",'Payroll'!AA210,0),IF('People_Inputs'!$E$21="MGMT",'Payroll'!AA230,0),IF('People_Inputs'!$E$22="MGMT",'Payroll'!AA250,0),IF('People_Inputs'!$E$23="MGMT",'Payroll'!AA270,0),IF('People_Inputs'!$E$24="MGMT",'Payroll'!AA290,0),IF('People_Inputs'!$E$25="MGMT",'Payroll'!AA310,0),IF('People_Inputs'!$E$26="MGMT",'Payroll'!AA330,0),IF('People_Inputs'!$E$27="MGMT",'Payroll'!AA350,0),IF('People_Inputs'!$E$28="MGMT",'Payroll'!AA370,0),IF('People_Inputs'!$E$29="MGMT",'Payroll'!AA390,0),IF('People_Inputs'!$E$30="MGMT",'Payroll'!AA410,0),IF('People_Inputs'!$E$31="MGMT",'Payroll'!AA430,0),IF('People_Inputs'!$E$32="MGMT",'Payroll'!AA450,0),IF('People_Inputs'!$E$33="MGMT",'Payroll'!AA470,0),IF('People_Inputs'!$E$34="MGMT",'Payroll'!AA490,0),IF('People_Inputs'!$E$35="MGMT",'Payroll'!AA510,0),IF('People_Inputs'!$E$36="MGMT",'Payroll'!AA530,0),IF('People_Inputs'!$E$37="MGMT",'Payroll'!AA550,0),IF('People_Inputs'!$E$38="MGMT",'Payroll'!AA570,0),IF('People_Inputs'!$E$39="MGMT",'Payroll'!AA590,0),IF('People_Inputs'!$E$40="MGMT",'Payroll'!AA610,0),IF('People_Inputs'!$E$41="MGMT",'Payroll'!AA630,0),IF('People_Inputs'!$E$42="MGMT",'Payroll'!AA650,0),IF('People_Inputs'!$E$43="MGMT",'Payroll'!AA670,0),IF('People_Inputs'!$E$44="MGMT",'Payroll'!AA690,0),IF('People_Inputs'!$E$45="MGMT",'Payroll'!AA710,0),IF('People_Inputs'!$E$46="MGMT",'Payroll'!AA730,0),IF('People_Inputs'!$E$47="MGMT",'Payroll'!AA750,0),IF('People_Inputs'!$E$48="MGMT",'Payroll'!AA770,0),IF('People_Inputs'!$E$49="MGMT",'Payroll'!AA790,0),IF('People_Inputs'!$E$50="MGMT",'Payroll'!AA810,0),IF('People_Inputs'!$E$51="MGMT",'Payroll'!AA830,0),IF('People_Inputs'!$E$52="MGMT",'Payroll'!AA850,0),IF('People_Inputs'!$E$53="MGMT",'Payroll'!AA870,0),IF('People_Inputs'!$E$54="MGMT",'Payroll'!AA890,0),IF('People_Inputs'!$E$55="MGMT",'Payroll'!AA910,0),IF('People_Inputs'!$E$56="MGMT",'Payroll'!AA930,0),IF('People_Inputs'!$E$57="MGMT",'Payroll'!AA950,0),IF('People_Inputs'!$E$58="MGMT",'Payroll'!AA970,0),IF('People_Inputs'!$E$59="MGMT",'Payroll'!AA990,0),IF('People_Inputs'!$E$60="MGMT",'Payroll'!AA1010,0),IF('People_Inputs'!$E$61="MGMT",'Payroll'!AA1030,0),IF('People_Inputs'!$E$62="MGMT",'Payroll'!AA1050,0),IF('People_Inputs'!$E$63="MGMT",'Payroll'!AA1070,0),IF('People_Inputs'!$E$64="MGMT",'Payroll'!AA1090,0),IF('People_Inputs'!$E$65="MGMT",'Payroll'!AA1110,0),IF('People_Inputs'!$E$66="MGMT",'Payroll'!AA1130,0),IF('People_Inputs'!$E$67="MGMT",'Payroll'!AA1150,0),IF('People_Inputs'!$E$68="MGMT",'Payroll'!AA1170,0),IF('People_Inputs'!$E$69="MGMT",'Payroll'!AA1190,0),IF('People_Inputs'!$E$70="MGMT",'Payroll'!AA1210,0))</f>
        <v>0</v>
      </c>
      <c r="AB14" s="35">
        <f>SUM(IF('People_Inputs'!$E$11="MGMT",'Payroll'!AB30,0),IF('People_Inputs'!$E$12="MGMT",'Payroll'!AB50,0),IF('People_Inputs'!$E$13="MGMT",'Payroll'!AB70,0),IF('People_Inputs'!$E$14="MGMT",'Payroll'!AB90,0),IF('People_Inputs'!$E$15="MGMT",'Payroll'!AB110,0),IF('People_Inputs'!$E$16="MGMT",'Payroll'!AB130,0),IF('People_Inputs'!$E$17="MGMT",'Payroll'!AB150,0),IF('People_Inputs'!$E$18="MGMT",'Payroll'!AB170,0),IF('People_Inputs'!$E$19="MGMT",'Payroll'!AB190,0),IF('People_Inputs'!$E$20="MGMT",'Payroll'!AB210,0),IF('People_Inputs'!$E$21="MGMT",'Payroll'!AB230,0),IF('People_Inputs'!$E$22="MGMT",'Payroll'!AB250,0),IF('People_Inputs'!$E$23="MGMT",'Payroll'!AB270,0),IF('People_Inputs'!$E$24="MGMT",'Payroll'!AB290,0),IF('People_Inputs'!$E$25="MGMT",'Payroll'!AB310,0),IF('People_Inputs'!$E$26="MGMT",'Payroll'!AB330,0),IF('People_Inputs'!$E$27="MGMT",'Payroll'!AB350,0),IF('People_Inputs'!$E$28="MGMT",'Payroll'!AB370,0),IF('People_Inputs'!$E$29="MGMT",'Payroll'!AB390,0),IF('People_Inputs'!$E$30="MGMT",'Payroll'!AB410,0),IF('People_Inputs'!$E$31="MGMT",'Payroll'!AB430,0),IF('People_Inputs'!$E$32="MGMT",'Payroll'!AB450,0),IF('People_Inputs'!$E$33="MGMT",'Payroll'!AB470,0),IF('People_Inputs'!$E$34="MGMT",'Payroll'!AB490,0),IF('People_Inputs'!$E$35="MGMT",'Payroll'!AB510,0),IF('People_Inputs'!$E$36="MGMT",'Payroll'!AB530,0),IF('People_Inputs'!$E$37="MGMT",'Payroll'!AB550,0),IF('People_Inputs'!$E$38="MGMT",'Payroll'!AB570,0),IF('People_Inputs'!$E$39="MGMT",'Payroll'!AB590,0),IF('People_Inputs'!$E$40="MGMT",'Payroll'!AB610,0),IF('People_Inputs'!$E$41="MGMT",'Payroll'!AB630,0),IF('People_Inputs'!$E$42="MGMT",'Payroll'!AB650,0),IF('People_Inputs'!$E$43="MGMT",'Payroll'!AB670,0),IF('People_Inputs'!$E$44="MGMT",'Payroll'!AB690,0),IF('People_Inputs'!$E$45="MGMT",'Payroll'!AB710,0),IF('People_Inputs'!$E$46="MGMT",'Payroll'!AB730,0),IF('People_Inputs'!$E$47="MGMT",'Payroll'!AB750,0),IF('People_Inputs'!$E$48="MGMT",'Payroll'!AB770,0),IF('People_Inputs'!$E$49="MGMT",'Payroll'!AB790,0),IF('People_Inputs'!$E$50="MGMT",'Payroll'!AB810,0),IF('People_Inputs'!$E$51="MGMT",'Payroll'!AB830,0),IF('People_Inputs'!$E$52="MGMT",'Payroll'!AB850,0),IF('People_Inputs'!$E$53="MGMT",'Payroll'!AB870,0),IF('People_Inputs'!$E$54="MGMT",'Payroll'!AB890,0),IF('People_Inputs'!$E$55="MGMT",'Payroll'!AB910,0),IF('People_Inputs'!$E$56="MGMT",'Payroll'!AB930,0),IF('People_Inputs'!$E$57="MGMT",'Payroll'!AB950,0),IF('People_Inputs'!$E$58="MGMT",'Payroll'!AB970,0),IF('People_Inputs'!$E$59="MGMT",'Payroll'!AB990,0),IF('People_Inputs'!$E$60="MGMT",'Payroll'!AB1010,0),IF('People_Inputs'!$E$61="MGMT",'Payroll'!AB1030,0),IF('People_Inputs'!$E$62="MGMT",'Payroll'!AB1050,0),IF('People_Inputs'!$E$63="MGMT",'Payroll'!AB1070,0),IF('People_Inputs'!$E$64="MGMT",'Payroll'!AB1090,0),IF('People_Inputs'!$E$65="MGMT",'Payroll'!AB1110,0),IF('People_Inputs'!$E$66="MGMT",'Payroll'!AB1130,0),IF('People_Inputs'!$E$67="MGMT",'Payroll'!AB1150,0),IF('People_Inputs'!$E$68="MGMT",'Payroll'!AB1170,0),IF('People_Inputs'!$E$69="MGMT",'Payroll'!AB1190,0),IF('People_Inputs'!$E$70="MGMT",'Payroll'!AB1210,0))</f>
        <v>0</v>
      </c>
      <c r="AC14" s="35">
        <f>SUM(IF('People_Inputs'!$E$11="MGMT",'Payroll'!AC30,0),IF('People_Inputs'!$E$12="MGMT",'Payroll'!AC50,0),IF('People_Inputs'!$E$13="MGMT",'Payroll'!AC70,0),IF('People_Inputs'!$E$14="MGMT",'Payroll'!AC90,0),IF('People_Inputs'!$E$15="MGMT",'Payroll'!AC110,0),IF('People_Inputs'!$E$16="MGMT",'Payroll'!AC130,0),IF('People_Inputs'!$E$17="MGMT",'Payroll'!AC150,0),IF('People_Inputs'!$E$18="MGMT",'Payroll'!AC170,0),IF('People_Inputs'!$E$19="MGMT",'Payroll'!AC190,0),IF('People_Inputs'!$E$20="MGMT",'Payroll'!AC210,0),IF('People_Inputs'!$E$21="MGMT",'Payroll'!AC230,0),IF('People_Inputs'!$E$22="MGMT",'Payroll'!AC250,0),IF('People_Inputs'!$E$23="MGMT",'Payroll'!AC270,0),IF('People_Inputs'!$E$24="MGMT",'Payroll'!AC290,0),IF('People_Inputs'!$E$25="MGMT",'Payroll'!AC310,0),IF('People_Inputs'!$E$26="MGMT",'Payroll'!AC330,0),IF('People_Inputs'!$E$27="MGMT",'Payroll'!AC350,0),IF('People_Inputs'!$E$28="MGMT",'Payroll'!AC370,0),IF('People_Inputs'!$E$29="MGMT",'Payroll'!AC390,0),IF('People_Inputs'!$E$30="MGMT",'Payroll'!AC410,0),IF('People_Inputs'!$E$31="MGMT",'Payroll'!AC430,0),IF('People_Inputs'!$E$32="MGMT",'Payroll'!AC450,0),IF('People_Inputs'!$E$33="MGMT",'Payroll'!AC470,0),IF('People_Inputs'!$E$34="MGMT",'Payroll'!AC490,0),IF('People_Inputs'!$E$35="MGMT",'Payroll'!AC510,0),IF('People_Inputs'!$E$36="MGMT",'Payroll'!AC530,0),IF('People_Inputs'!$E$37="MGMT",'Payroll'!AC550,0),IF('People_Inputs'!$E$38="MGMT",'Payroll'!AC570,0),IF('People_Inputs'!$E$39="MGMT",'Payroll'!AC590,0),IF('People_Inputs'!$E$40="MGMT",'Payroll'!AC610,0),IF('People_Inputs'!$E$41="MGMT",'Payroll'!AC630,0),IF('People_Inputs'!$E$42="MGMT",'Payroll'!AC650,0),IF('People_Inputs'!$E$43="MGMT",'Payroll'!AC670,0),IF('People_Inputs'!$E$44="MGMT",'Payroll'!AC690,0),IF('People_Inputs'!$E$45="MGMT",'Payroll'!AC710,0),IF('People_Inputs'!$E$46="MGMT",'Payroll'!AC730,0),IF('People_Inputs'!$E$47="MGMT",'Payroll'!AC750,0),IF('People_Inputs'!$E$48="MGMT",'Payroll'!AC770,0),IF('People_Inputs'!$E$49="MGMT",'Payroll'!AC790,0),IF('People_Inputs'!$E$50="MGMT",'Payroll'!AC810,0),IF('People_Inputs'!$E$51="MGMT",'Payroll'!AC830,0),IF('People_Inputs'!$E$52="MGMT",'Payroll'!AC850,0),IF('People_Inputs'!$E$53="MGMT",'Payroll'!AC870,0),IF('People_Inputs'!$E$54="MGMT",'Payroll'!AC890,0),IF('People_Inputs'!$E$55="MGMT",'Payroll'!AC910,0),IF('People_Inputs'!$E$56="MGMT",'Payroll'!AC930,0),IF('People_Inputs'!$E$57="MGMT",'Payroll'!AC950,0),IF('People_Inputs'!$E$58="MGMT",'Payroll'!AC970,0),IF('People_Inputs'!$E$59="MGMT",'Payroll'!AC990,0),IF('People_Inputs'!$E$60="MGMT",'Payroll'!AC1010,0),IF('People_Inputs'!$E$61="MGMT",'Payroll'!AC1030,0),IF('People_Inputs'!$E$62="MGMT",'Payroll'!AC1050,0),IF('People_Inputs'!$E$63="MGMT",'Payroll'!AC1070,0),IF('People_Inputs'!$E$64="MGMT",'Payroll'!AC1090,0),IF('People_Inputs'!$E$65="MGMT",'Payroll'!AC1110,0),IF('People_Inputs'!$E$66="MGMT",'Payroll'!AC1130,0),IF('People_Inputs'!$E$67="MGMT",'Payroll'!AC1150,0),IF('People_Inputs'!$E$68="MGMT",'Payroll'!AC1170,0),IF('People_Inputs'!$E$69="MGMT",'Payroll'!AC1190,0),IF('People_Inputs'!$E$70="MGMT",'Payroll'!AC1210,0))</f>
        <v>0</v>
      </c>
      <c r="AD14" s="35">
        <f>SUM(IF('People_Inputs'!$E$11="MGMT",'Payroll'!AD30,0),IF('People_Inputs'!$E$12="MGMT",'Payroll'!AD50,0),IF('People_Inputs'!$E$13="MGMT",'Payroll'!AD70,0),IF('People_Inputs'!$E$14="MGMT",'Payroll'!AD90,0),IF('People_Inputs'!$E$15="MGMT",'Payroll'!AD110,0),IF('People_Inputs'!$E$16="MGMT",'Payroll'!AD130,0),IF('People_Inputs'!$E$17="MGMT",'Payroll'!AD150,0),IF('People_Inputs'!$E$18="MGMT",'Payroll'!AD170,0),IF('People_Inputs'!$E$19="MGMT",'Payroll'!AD190,0),IF('People_Inputs'!$E$20="MGMT",'Payroll'!AD210,0),IF('People_Inputs'!$E$21="MGMT",'Payroll'!AD230,0),IF('People_Inputs'!$E$22="MGMT",'Payroll'!AD250,0),IF('People_Inputs'!$E$23="MGMT",'Payroll'!AD270,0),IF('People_Inputs'!$E$24="MGMT",'Payroll'!AD290,0),IF('People_Inputs'!$E$25="MGMT",'Payroll'!AD310,0),IF('People_Inputs'!$E$26="MGMT",'Payroll'!AD330,0),IF('People_Inputs'!$E$27="MGMT",'Payroll'!AD350,0),IF('People_Inputs'!$E$28="MGMT",'Payroll'!AD370,0),IF('People_Inputs'!$E$29="MGMT",'Payroll'!AD390,0),IF('People_Inputs'!$E$30="MGMT",'Payroll'!AD410,0),IF('People_Inputs'!$E$31="MGMT",'Payroll'!AD430,0),IF('People_Inputs'!$E$32="MGMT",'Payroll'!AD450,0),IF('People_Inputs'!$E$33="MGMT",'Payroll'!AD470,0),IF('People_Inputs'!$E$34="MGMT",'Payroll'!AD490,0),IF('People_Inputs'!$E$35="MGMT",'Payroll'!AD510,0),IF('People_Inputs'!$E$36="MGMT",'Payroll'!AD530,0),IF('People_Inputs'!$E$37="MGMT",'Payroll'!AD550,0),IF('People_Inputs'!$E$38="MGMT",'Payroll'!AD570,0),IF('People_Inputs'!$E$39="MGMT",'Payroll'!AD590,0),IF('People_Inputs'!$E$40="MGMT",'Payroll'!AD610,0),IF('People_Inputs'!$E$41="MGMT",'Payroll'!AD630,0),IF('People_Inputs'!$E$42="MGMT",'Payroll'!AD650,0),IF('People_Inputs'!$E$43="MGMT",'Payroll'!AD670,0),IF('People_Inputs'!$E$44="MGMT",'Payroll'!AD690,0),IF('People_Inputs'!$E$45="MGMT",'Payroll'!AD710,0),IF('People_Inputs'!$E$46="MGMT",'Payroll'!AD730,0),IF('People_Inputs'!$E$47="MGMT",'Payroll'!AD750,0),IF('People_Inputs'!$E$48="MGMT",'Payroll'!AD770,0),IF('People_Inputs'!$E$49="MGMT",'Payroll'!AD790,0),IF('People_Inputs'!$E$50="MGMT",'Payroll'!AD810,0),IF('People_Inputs'!$E$51="MGMT",'Payroll'!AD830,0),IF('People_Inputs'!$E$52="MGMT",'Payroll'!AD850,0),IF('People_Inputs'!$E$53="MGMT",'Payroll'!AD870,0),IF('People_Inputs'!$E$54="MGMT",'Payroll'!AD890,0),IF('People_Inputs'!$E$55="MGMT",'Payroll'!AD910,0),IF('People_Inputs'!$E$56="MGMT",'Payroll'!AD930,0),IF('People_Inputs'!$E$57="MGMT",'Payroll'!AD950,0),IF('People_Inputs'!$E$58="MGMT",'Payroll'!AD970,0),IF('People_Inputs'!$E$59="MGMT",'Payroll'!AD990,0),IF('People_Inputs'!$E$60="MGMT",'Payroll'!AD1010,0),IF('People_Inputs'!$E$61="MGMT",'Payroll'!AD1030,0),IF('People_Inputs'!$E$62="MGMT",'Payroll'!AD1050,0),IF('People_Inputs'!$E$63="MGMT",'Payroll'!AD1070,0),IF('People_Inputs'!$E$64="MGMT",'Payroll'!AD1090,0),IF('People_Inputs'!$E$65="MGMT",'Payroll'!AD1110,0),IF('People_Inputs'!$E$66="MGMT",'Payroll'!AD1130,0),IF('People_Inputs'!$E$67="MGMT",'Payroll'!AD1150,0),IF('People_Inputs'!$E$68="MGMT",'Payroll'!AD1170,0),IF('People_Inputs'!$E$69="MGMT",'Payroll'!AD1190,0),IF('People_Inputs'!$E$70="MGMT",'Payroll'!AD1210,0))</f>
        <v>0</v>
      </c>
      <c r="AE14" s="35">
        <f>SUM(IF('People_Inputs'!$E$11="MGMT",'Payroll'!AE30,0),IF('People_Inputs'!$E$12="MGMT",'Payroll'!AE50,0),IF('People_Inputs'!$E$13="MGMT",'Payroll'!AE70,0),IF('People_Inputs'!$E$14="MGMT",'Payroll'!AE90,0),IF('People_Inputs'!$E$15="MGMT",'Payroll'!AE110,0),IF('People_Inputs'!$E$16="MGMT",'Payroll'!AE130,0),IF('People_Inputs'!$E$17="MGMT",'Payroll'!AE150,0),IF('People_Inputs'!$E$18="MGMT",'Payroll'!AE170,0),IF('People_Inputs'!$E$19="MGMT",'Payroll'!AE190,0),IF('People_Inputs'!$E$20="MGMT",'Payroll'!AE210,0),IF('People_Inputs'!$E$21="MGMT",'Payroll'!AE230,0),IF('People_Inputs'!$E$22="MGMT",'Payroll'!AE250,0),IF('People_Inputs'!$E$23="MGMT",'Payroll'!AE270,0),IF('People_Inputs'!$E$24="MGMT",'Payroll'!AE290,0),IF('People_Inputs'!$E$25="MGMT",'Payroll'!AE310,0),IF('People_Inputs'!$E$26="MGMT",'Payroll'!AE330,0),IF('People_Inputs'!$E$27="MGMT",'Payroll'!AE350,0),IF('People_Inputs'!$E$28="MGMT",'Payroll'!AE370,0),IF('People_Inputs'!$E$29="MGMT",'Payroll'!AE390,0),IF('People_Inputs'!$E$30="MGMT",'Payroll'!AE410,0),IF('People_Inputs'!$E$31="MGMT",'Payroll'!AE430,0),IF('People_Inputs'!$E$32="MGMT",'Payroll'!AE450,0),IF('People_Inputs'!$E$33="MGMT",'Payroll'!AE470,0),IF('People_Inputs'!$E$34="MGMT",'Payroll'!AE490,0),IF('People_Inputs'!$E$35="MGMT",'Payroll'!AE510,0),IF('People_Inputs'!$E$36="MGMT",'Payroll'!AE530,0),IF('People_Inputs'!$E$37="MGMT",'Payroll'!AE550,0),IF('People_Inputs'!$E$38="MGMT",'Payroll'!AE570,0),IF('People_Inputs'!$E$39="MGMT",'Payroll'!AE590,0),IF('People_Inputs'!$E$40="MGMT",'Payroll'!AE610,0),IF('People_Inputs'!$E$41="MGMT",'Payroll'!AE630,0),IF('People_Inputs'!$E$42="MGMT",'Payroll'!AE650,0),IF('People_Inputs'!$E$43="MGMT",'Payroll'!AE670,0),IF('People_Inputs'!$E$44="MGMT",'Payroll'!AE690,0),IF('People_Inputs'!$E$45="MGMT",'Payroll'!AE710,0),IF('People_Inputs'!$E$46="MGMT",'Payroll'!AE730,0),IF('People_Inputs'!$E$47="MGMT",'Payroll'!AE750,0),IF('People_Inputs'!$E$48="MGMT",'Payroll'!AE770,0),IF('People_Inputs'!$E$49="MGMT",'Payroll'!AE790,0),IF('People_Inputs'!$E$50="MGMT",'Payroll'!AE810,0),IF('People_Inputs'!$E$51="MGMT",'Payroll'!AE830,0),IF('People_Inputs'!$E$52="MGMT",'Payroll'!AE850,0),IF('People_Inputs'!$E$53="MGMT",'Payroll'!AE870,0),IF('People_Inputs'!$E$54="MGMT",'Payroll'!AE890,0),IF('People_Inputs'!$E$55="MGMT",'Payroll'!AE910,0),IF('People_Inputs'!$E$56="MGMT",'Payroll'!AE930,0),IF('People_Inputs'!$E$57="MGMT",'Payroll'!AE950,0),IF('People_Inputs'!$E$58="MGMT",'Payroll'!AE970,0),IF('People_Inputs'!$E$59="MGMT",'Payroll'!AE990,0),IF('People_Inputs'!$E$60="MGMT",'Payroll'!AE1010,0),IF('People_Inputs'!$E$61="MGMT",'Payroll'!AE1030,0),IF('People_Inputs'!$E$62="MGMT",'Payroll'!AE1050,0),IF('People_Inputs'!$E$63="MGMT",'Payroll'!AE1070,0),IF('People_Inputs'!$E$64="MGMT",'Payroll'!AE1090,0),IF('People_Inputs'!$E$65="MGMT",'Payroll'!AE1110,0),IF('People_Inputs'!$E$66="MGMT",'Payroll'!AE1130,0),IF('People_Inputs'!$E$67="MGMT",'Payroll'!AE1150,0),IF('People_Inputs'!$E$68="MGMT",'Payroll'!AE1170,0),IF('People_Inputs'!$E$69="MGMT",'Payroll'!AE1190,0),IF('People_Inputs'!$E$70="MGMT",'Payroll'!AE1210,0))</f>
        <v>0</v>
      </c>
      <c r="AF14" s="35">
        <f>SUM(IF('People_Inputs'!$E$11="MGMT",'Payroll'!AF30,0),IF('People_Inputs'!$E$12="MGMT",'Payroll'!AF50,0),IF('People_Inputs'!$E$13="MGMT",'Payroll'!AF70,0),IF('People_Inputs'!$E$14="MGMT",'Payroll'!AF90,0),IF('People_Inputs'!$E$15="MGMT",'Payroll'!AF110,0),IF('People_Inputs'!$E$16="MGMT",'Payroll'!AF130,0),IF('People_Inputs'!$E$17="MGMT",'Payroll'!AF150,0),IF('People_Inputs'!$E$18="MGMT",'Payroll'!AF170,0),IF('People_Inputs'!$E$19="MGMT",'Payroll'!AF190,0),IF('People_Inputs'!$E$20="MGMT",'Payroll'!AF210,0),IF('People_Inputs'!$E$21="MGMT",'Payroll'!AF230,0),IF('People_Inputs'!$E$22="MGMT",'Payroll'!AF250,0),IF('People_Inputs'!$E$23="MGMT",'Payroll'!AF270,0),IF('People_Inputs'!$E$24="MGMT",'Payroll'!AF290,0),IF('People_Inputs'!$E$25="MGMT",'Payroll'!AF310,0),IF('People_Inputs'!$E$26="MGMT",'Payroll'!AF330,0),IF('People_Inputs'!$E$27="MGMT",'Payroll'!AF350,0),IF('People_Inputs'!$E$28="MGMT",'Payroll'!AF370,0),IF('People_Inputs'!$E$29="MGMT",'Payroll'!AF390,0),IF('People_Inputs'!$E$30="MGMT",'Payroll'!AF410,0),IF('People_Inputs'!$E$31="MGMT",'Payroll'!AF430,0),IF('People_Inputs'!$E$32="MGMT",'Payroll'!AF450,0),IF('People_Inputs'!$E$33="MGMT",'Payroll'!AF470,0),IF('People_Inputs'!$E$34="MGMT",'Payroll'!AF490,0),IF('People_Inputs'!$E$35="MGMT",'Payroll'!AF510,0),IF('People_Inputs'!$E$36="MGMT",'Payroll'!AF530,0),IF('People_Inputs'!$E$37="MGMT",'Payroll'!AF550,0),IF('People_Inputs'!$E$38="MGMT",'Payroll'!AF570,0),IF('People_Inputs'!$E$39="MGMT",'Payroll'!AF590,0),IF('People_Inputs'!$E$40="MGMT",'Payroll'!AF610,0),IF('People_Inputs'!$E$41="MGMT",'Payroll'!AF630,0),IF('People_Inputs'!$E$42="MGMT",'Payroll'!AF650,0),IF('People_Inputs'!$E$43="MGMT",'Payroll'!AF670,0),IF('People_Inputs'!$E$44="MGMT",'Payroll'!AF690,0),IF('People_Inputs'!$E$45="MGMT",'Payroll'!AF710,0),IF('People_Inputs'!$E$46="MGMT",'Payroll'!AF730,0),IF('People_Inputs'!$E$47="MGMT",'Payroll'!AF750,0),IF('People_Inputs'!$E$48="MGMT",'Payroll'!AF770,0),IF('People_Inputs'!$E$49="MGMT",'Payroll'!AF790,0),IF('People_Inputs'!$E$50="MGMT",'Payroll'!AF810,0),IF('People_Inputs'!$E$51="MGMT",'Payroll'!AF830,0),IF('People_Inputs'!$E$52="MGMT",'Payroll'!AF850,0),IF('People_Inputs'!$E$53="MGMT",'Payroll'!AF870,0),IF('People_Inputs'!$E$54="MGMT",'Payroll'!AF890,0),IF('People_Inputs'!$E$55="MGMT",'Payroll'!AF910,0),IF('People_Inputs'!$E$56="MGMT",'Payroll'!AF930,0),IF('People_Inputs'!$E$57="MGMT",'Payroll'!AF950,0),IF('People_Inputs'!$E$58="MGMT",'Payroll'!AF970,0),IF('People_Inputs'!$E$59="MGMT",'Payroll'!AF990,0),IF('People_Inputs'!$E$60="MGMT",'Payroll'!AF1010,0),IF('People_Inputs'!$E$61="MGMT",'Payroll'!AF1030,0),IF('People_Inputs'!$E$62="MGMT",'Payroll'!AF1050,0),IF('People_Inputs'!$E$63="MGMT",'Payroll'!AF1070,0),IF('People_Inputs'!$E$64="MGMT",'Payroll'!AF1090,0),IF('People_Inputs'!$E$65="MGMT",'Payroll'!AF1110,0),IF('People_Inputs'!$E$66="MGMT",'Payroll'!AF1130,0),IF('People_Inputs'!$E$67="MGMT",'Payroll'!AF1150,0),IF('People_Inputs'!$E$68="MGMT",'Payroll'!AF1170,0),IF('People_Inputs'!$E$69="MGMT",'Payroll'!AF1190,0),IF('People_Inputs'!$E$70="MGMT",'Payroll'!AF1210,0))</f>
        <v>0</v>
      </c>
      <c r="AG14" s="35">
        <f>SUM(IF('People_Inputs'!$E$11="MGMT",'Payroll'!AG30,0),IF('People_Inputs'!$E$12="MGMT",'Payroll'!AG50,0),IF('People_Inputs'!$E$13="MGMT",'Payroll'!AG70,0),IF('People_Inputs'!$E$14="MGMT",'Payroll'!AG90,0),IF('People_Inputs'!$E$15="MGMT",'Payroll'!AG110,0),IF('People_Inputs'!$E$16="MGMT",'Payroll'!AG130,0),IF('People_Inputs'!$E$17="MGMT",'Payroll'!AG150,0),IF('People_Inputs'!$E$18="MGMT",'Payroll'!AG170,0),IF('People_Inputs'!$E$19="MGMT",'Payroll'!AG190,0),IF('People_Inputs'!$E$20="MGMT",'Payroll'!AG210,0),IF('People_Inputs'!$E$21="MGMT",'Payroll'!AG230,0),IF('People_Inputs'!$E$22="MGMT",'Payroll'!AG250,0),IF('People_Inputs'!$E$23="MGMT",'Payroll'!AG270,0),IF('People_Inputs'!$E$24="MGMT",'Payroll'!AG290,0),IF('People_Inputs'!$E$25="MGMT",'Payroll'!AG310,0),IF('People_Inputs'!$E$26="MGMT",'Payroll'!AG330,0),IF('People_Inputs'!$E$27="MGMT",'Payroll'!AG350,0),IF('People_Inputs'!$E$28="MGMT",'Payroll'!AG370,0),IF('People_Inputs'!$E$29="MGMT",'Payroll'!AG390,0),IF('People_Inputs'!$E$30="MGMT",'Payroll'!AG410,0),IF('People_Inputs'!$E$31="MGMT",'Payroll'!AG430,0),IF('People_Inputs'!$E$32="MGMT",'Payroll'!AG450,0),IF('People_Inputs'!$E$33="MGMT",'Payroll'!AG470,0),IF('People_Inputs'!$E$34="MGMT",'Payroll'!AG490,0),IF('People_Inputs'!$E$35="MGMT",'Payroll'!AG510,0),IF('People_Inputs'!$E$36="MGMT",'Payroll'!AG530,0),IF('People_Inputs'!$E$37="MGMT",'Payroll'!AG550,0),IF('People_Inputs'!$E$38="MGMT",'Payroll'!AG570,0),IF('People_Inputs'!$E$39="MGMT",'Payroll'!AG590,0),IF('People_Inputs'!$E$40="MGMT",'Payroll'!AG610,0),IF('People_Inputs'!$E$41="MGMT",'Payroll'!AG630,0),IF('People_Inputs'!$E$42="MGMT",'Payroll'!AG650,0),IF('People_Inputs'!$E$43="MGMT",'Payroll'!AG670,0),IF('People_Inputs'!$E$44="MGMT",'Payroll'!AG690,0),IF('People_Inputs'!$E$45="MGMT",'Payroll'!AG710,0),IF('People_Inputs'!$E$46="MGMT",'Payroll'!AG730,0),IF('People_Inputs'!$E$47="MGMT",'Payroll'!AG750,0),IF('People_Inputs'!$E$48="MGMT",'Payroll'!AG770,0),IF('People_Inputs'!$E$49="MGMT",'Payroll'!AG790,0),IF('People_Inputs'!$E$50="MGMT",'Payroll'!AG810,0),IF('People_Inputs'!$E$51="MGMT",'Payroll'!AG830,0),IF('People_Inputs'!$E$52="MGMT",'Payroll'!AG850,0),IF('People_Inputs'!$E$53="MGMT",'Payroll'!AG870,0),IF('People_Inputs'!$E$54="MGMT",'Payroll'!AG890,0),IF('People_Inputs'!$E$55="MGMT",'Payroll'!AG910,0),IF('People_Inputs'!$E$56="MGMT",'Payroll'!AG930,0),IF('People_Inputs'!$E$57="MGMT",'Payroll'!AG950,0),IF('People_Inputs'!$E$58="MGMT",'Payroll'!AG970,0),IF('People_Inputs'!$E$59="MGMT",'Payroll'!AG990,0),IF('People_Inputs'!$E$60="MGMT",'Payroll'!AG1010,0),IF('People_Inputs'!$E$61="MGMT",'Payroll'!AG1030,0),IF('People_Inputs'!$E$62="MGMT",'Payroll'!AG1050,0),IF('People_Inputs'!$E$63="MGMT",'Payroll'!AG1070,0),IF('People_Inputs'!$E$64="MGMT",'Payroll'!AG1090,0),IF('People_Inputs'!$E$65="MGMT",'Payroll'!AG1110,0),IF('People_Inputs'!$E$66="MGMT",'Payroll'!AG1130,0),IF('People_Inputs'!$E$67="MGMT",'Payroll'!AG1150,0),IF('People_Inputs'!$E$68="MGMT",'Payroll'!AG1170,0),IF('People_Inputs'!$E$69="MGMT",'Payroll'!AG1190,0),IF('People_Inputs'!$E$70="MGMT",'Payroll'!AG1210,0))</f>
        <v>0</v>
      </c>
      <c r="AH14" s="35">
        <f>SUM(IF('People_Inputs'!$E$11="MGMT",'Payroll'!AH30,0),IF('People_Inputs'!$E$12="MGMT",'Payroll'!AH50,0),IF('People_Inputs'!$E$13="MGMT",'Payroll'!AH70,0),IF('People_Inputs'!$E$14="MGMT",'Payroll'!AH90,0),IF('People_Inputs'!$E$15="MGMT",'Payroll'!AH110,0),IF('People_Inputs'!$E$16="MGMT",'Payroll'!AH130,0),IF('People_Inputs'!$E$17="MGMT",'Payroll'!AH150,0),IF('People_Inputs'!$E$18="MGMT",'Payroll'!AH170,0),IF('People_Inputs'!$E$19="MGMT",'Payroll'!AH190,0),IF('People_Inputs'!$E$20="MGMT",'Payroll'!AH210,0),IF('People_Inputs'!$E$21="MGMT",'Payroll'!AH230,0),IF('People_Inputs'!$E$22="MGMT",'Payroll'!AH250,0),IF('People_Inputs'!$E$23="MGMT",'Payroll'!AH270,0),IF('People_Inputs'!$E$24="MGMT",'Payroll'!AH290,0),IF('People_Inputs'!$E$25="MGMT",'Payroll'!AH310,0),IF('People_Inputs'!$E$26="MGMT",'Payroll'!AH330,0),IF('People_Inputs'!$E$27="MGMT",'Payroll'!AH350,0),IF('People_Inputs'!$E$28="MGMT",'Payroll'!AH370,0),IF('People_Inputs'!$E$29="MGMT",'Payroll'!AH390,0),IF('People_Inputs'!$E$30="MGMT",'Payroll'!AH410,0),IF('People_Inputs'!$E$31="MGMT",'Payroll'!AH430,0),IF('People_Inputs'!$E$32="MGMT",'Payroll'!AH450,0),IF('People_Inputs'!$E$33="MGMT",'Payroll'!AH470,0),IF('People_Inputs'!$E$34="MGMT",'Payroll'!AH490,0),IF('People_Inputs'!$E$35="MGMT",'Payroll'!AH510,0),IF('People_Inputs'!$E$36="MGMT",'Payroll'!AH530,0),IF('People_Inputs'!$E$37="MGMT",'Payroll'!AH550,0),IF('People_Inputs'!$E$38="MGMT",'Payroll'!AH570,0),IF('People_Inputs'!$E$39="MGMT",'Payroll'!AH590,0),IF('People_Inputs'!$E$40="MGMT",'Payroll'!AH610,0),IF('People_Inputs'!$E$41="MGMT",'Payroll'!AH630,0),IF('People_Inputs'!$E$42="MGMT",'Payroll'!AH650,0),IF('People_Inputs'!$E$43="MGMT",'Payroll'!AH670,0),IF('People_Inputs'!$E$44="MGMT",'Payroll'!AH690,0),IF('People_Inputs'!$E$45="MGMT",'Payroll'!AH710,0),IF('People_Inputs'!$E$46="MGMT",'Payroll'!AH730,0),IF('People_Inputs'!$E$47="MGMT",'Payroll'!AH750,0),IF('People_Inputs'!$E$48="MGMT",'Payroll'!AH770,0),IF('People_Inputs'!$E$49="MGMT",'Payroll'!AH790,0),IF('People_Inputs'!$E$50="MGMT",'Payroll'!AH810,0),IF('People_Inputs'!$E$51="MGMT",'Payroll'!AH830,0),IF('People_Inputs'!$E$52="MGMT",'Payroll'!AH850,0),IF('People_Inputs'!$E$53="MGMT",'Payroll'!AH870,0),IF('People_Inputs'!$E$54="MGMT",'Payroll'!AH890,0),IF('People_Inputs'!$E$55="MGMT",'Payroll'!AH910,0),IF('People_Inputs'!$E$56="MGMT",'Payroll'!AH930,0),IF('People_Inputs'!$E$57="MGMT",'Payroll'!AH950,0),IF('People_Inputs'!$E$58="MGMT",'Payroll'!AH970,0),IF('People_Inputs'!$E$59="MGMT",'Payroll'!AH990,0),IF('People_Inputs'!$E$60="MGMT",'Payroll'!AH1010,0),IF('People_Inputs'!$E$61="MGMT",'Payroll'!AH1030,0),IF('People_Inputs'!$E$62="MGMT",'Payroll'!AH1050,0),IF('People_Inputs'!$E$63="MGMT",'Payroll'!AH1070,0),IF('People_Inputs'!$E$64="MGMT",'Payroll'!AH1090,0),IF('People_Inputs'!$E$65="MGMT",'Payroll'!AH1110,0),IF('People_Inputs'!$E$66="MGMT",'Payroll'!AH1130,0),IF('People_Inputs'!$E$67="MGMT",'Payroll'!AH1150,0),IF('People_Inputs'!$E$68="MGMT",'Payroll'!AH1170,0),IF('People_Inputs'!$E$69="MGMT",'Payroll'!AH1190,0),IF('People_Inputs'!$E$70="MGMT",'Payroll'!AH1210,0))</f>
        <v>0</v>
      </c>
      <c r="AI14" s="35">
        <f>SUM(IF('People_Inputs'!$E$11="MGMT",'Payroll'!AI30,0),IF('People_Inputs'!$E$12="MGMT",'Payroll'!AI50,0),IF('People_Inputs'!$E$13="MGMT",'Payroll'!AI70,0),IF('People_Inputs'!$E$14="MGMT",'Payroll'!AI90,0),IF('People_Inputs'!$E$15="MGMT",'Payroll'!AI110,0),IF('People_Inputs'!$E$16="MGMT",'Payroll'!AI130,0),IF('People_Inputs'!$E$17="MGMT",'Payroll'!AI150,0),IF('People_Inputs'!$E$18="MGMT",'Payroll'!AI170,0),IF('People_Inputs'!$E$19="MGMT",'Payroll'!AI190,0),IF('People_Inputs'!$E$20="MGMT",'Payroll'!AI210,0),IF('People_Inputs'!$E$21="MGMT",'Payroll'!AI230,0),IF('People_Inputs'!$E$22="MGMT",'Payroll'!AI250,0),IF('People_Inputs'!$E$23="MGMT",'Payroll'!AI270,0),IF('People_Inputs'!$E$24="MGMT",'Payroll'!AI290,0),IF('People_Inputs'!$E$25="MGMT",'Payroll'!AI310,0),IF('People_Inputs'!$E$26="MGMT",'Payroll'!AI330,0),IF('People_Inputs'!$E$27="MGMT",'Payroll'!AI350,0),IF('People_Inputs'!$E$28="MGMT",'Payroll'!AI370,0),IF('People_Inputs'!$E$29="MGMT",'Payroll'!AI390,0),IF('People_Inputs'!$E$30="MGMT",'Payroll'!AI410,0),IF('People_Inputs'!$E$31="MGMT",'Payroll'!AI430,0),IF('People_Inputs'!$E$32="MGMT",'Payroll'!AI450,0),IF('People_Inputs'!$E$33="MGMT",'Payroll'!AI470,0),IF('People_Inputs'!$E$34="MGMT",'Payroll'!AI490,0),IF('People_Inputs'!$E$35="MGMT",'Payroll'!AI510,0),IF('People_Inputs'!$E$36="MGMT",'Payroll'!AI530,0),IF('People_Inputs'!$E$37="MGMT",'Payroll'!AI550,0),IF('People_Inputs'!$E$38="MGMT",'Payroll'!AI570,0),IF('People_Inputs'!$E$39="MGMT",'Payroll'!AI590,0),IF('People_Inputs'!$E$40="MGMT",'Payroll'!AI610,0),IF('People_Inputs'!$E$41="MGMT",'Payroll'!AI630,0),IF('People_Inputs'!$E$42="MGMT",'Payroll'!AI650,0),IF('People_Inputs'!$E$43="MGMT",'Payroll'!AI670,0),IF('People_Inputs'!$E$44="MGMT",'Payroll'!AI690,0),IF('People_Inputs'!$E$45="MGMT",'Payroll'!AI710,0),IF('People_Inputs'!$E$46="MGMT",'Payroll'!AI730,0),IF('People_Inputs'!$E$47="MGMT",'Payroll'!AI750,0),IF('People_Inputs'!$E$48="MGMT",'Payroll'!AI770,0),IF('People_Inputs'!$E$49="MGMT",'Payroll'!AI790,0),IF('People_Inputs'!$E$50="MGMT",'Payroll'!AI810,0),IF('People_Inputs'!$E$51="MGMT",'Payroll'!AI830,0),IF('People_Inputs'!$E$52="MGMT",'Payroll'!AI850,0),IF('People_Inputs'!$E$53="MGMT",'Payroll'!AI870,0),IF('People_Inputs'!$E$54="MGMT",'Payroll'!AI890,0),IF('People_Inputs'!$E$55="MGMT",'Payroll'!AI910,0),IF('People_Inputs'!$E$56="MGMT",'Payroll'!AI930,0),IF('People_Inputs'!$E$57="MGMT",'Payroll'!AI950,0),IF('People_Inputs'!$E$58="MGMT",'Payroll'!AI970,0),IF('People_Inputs'!$E$59="MGMT",'Payroll'!AI990,0),IF('People_Inputs'!$E$60="MGMT",'Payroll'!AI1010,0),IF('People_Inputs'!$E$61="MGMT",'Payroll'!AI1030,0),IF('People_Inputs'!$E$62="MGMT",'Payroll'!AI1050,0),IF('People_Inputs'!$E$63="MGMT",'Payroll'!AI1070,0),IF('People_Inputs'!$E$64="MGMT",'Payroll'!AI1090,0),IF('People_Inputs'!$E$65="MGMT",'Payroll'!AI1110,0),IF('People_Inputs'!$E$66="MGMT",'Payroll'!AI1130,0),IF('People_Inputs'!$E$67="MGMT",'Payroll'!AI1150,0),IF('People_Inputs'!$E$68="MGMT",'Payroll'!AI1170,0),IF('People_Inputs'!$E$69="MGMT",'Payroll'!AI1190,0),IF('People_Inputs'!$E$70="MGMT",'Payroll'!AI1210,0))</f>
        <v>0</v>
      </c>
      <c r="AJ14" s="35">
        <f>SUM(IF('People_Inputs'!$E$11="MGMT",'Payroll'!AJ30,0),IF('People_Inputs'!$E$12="MGMT",'Payroll'!AJ50,0),IF('People_Inputs'!$E$13="MGMT",'Payroll'!AJ70,0),IF('People_Inputs'!$E$14="MGMT",'Payroll'!AJ90,0),IF('People_Inputs'!$E$15="MGMT",'Payroll'!AJ110,0),IF('People_Inputs'!$E$16="MGMT",'Payroll'!AJ130,0),IF('People_Inputs'!$E$17="MGMT",'Payroll'!AJ150,0),IF('People_Inputs'!$E$18="MGMT",'Payroll'!AJ170,0),IF('People_Inputs'!$E$19="MGMT",'Payroll'!AJ190,0),IF('People_Inputs'!$E$20="MGMT",'Payroll'!AJ210,0),IF('People_Inputs'!$E$21="MGMT",'Payroll'!AJ230,0),IF('People_Inputs'!$E$22="MGMT",'Payroll'!AJ250,0),IF('People_Inputs'!$E$23="MGMT",'Payroll'!AJ270,0),IF('People_Inputs'!$E$24="MGMT",'Payroll'!AJ290,0),IF('People_Inputs'!$E$25="MGMT",'Payroll'!AJ310,0),IF('People_Inputs'!$E$26="MGMT",'Payroll'!AJ330,0),IF('People_Inputs'!$E$27="MGMT",'Payroll'!AJ350,0),IF('People_Inputs'!$E$28="MGMT",'Payroll'!AJ370,0),IF('People_Inputs'!$E$29="MGMT",'Payroll'!AJ390,0),IF('People_Inputs'!$E$30="MGMT",'Payroll'!AJ410,0),IF('People_Inputs'!$E$31="MGMT",'Payroll'!AJ430,0),IF('People_Inputs'!$E$32="MGMT",'Payroll'!AJ450,0),IF('People_Inputs'!$E$33="MGMT",'Payroll'!AJ470,0),IF('People_Inputs'!$E$34="MGMT",'Payroll'!AJ490,0),IF('People_Inputs'!$E$35="MGMT",'Payroll'!AJ510,0),IF('People_Inputs'!$E$36="MGMT",'Payroll'!AJ530,0),IF('People_Inputs'!$E$37="MGMT",'Payroll'!AJ550,0),IF('People_Inputs'!$E$38="MGMT",'Payroll'!AJ570,0),IF('People_Inputs'!$E$39="MGMT",'Payroll'!AJ590,0),IF('People_Inputs'!$E$40="MGMT",'Payroll'!AJ610,0),IF('People_Inputs'!$E$41="MGMT",'Payroll'!AJ630,0),IF('People_Inputs'!$E$42="MGMT",'Payroll'!AJ650,0),IF('People_Inputs'!$E$43="MGMT",'Payroll'!AJ670,0),IF('People_Inputs'!$E$44="MGMT",'Payroll'!AJ690,0),IF('People_Inputs'!$E$45="MGMT",'Payroll'!AJ710,0),IF('People_Inputs'!$E$46="MGMT",'Payroll'!AJ730,0),IF('People_Inputs'!$E$47="MGMT",'Payroll'!AJ750,0),IF('People_Inputs'!$E$48="MGMT",'Payroll'!AJ770,0),IF('People_Inputs'!$E$49="MGMT",'Payroll'!AJ790,0),IF('People_Inputs'!$E$50="MGMT",'Payroll'!AJ810,0),IF('People_Inputs'!$E$51="MGMT",'Payroll'!AJ830,0),IF('People_Inputs'!$E$52="MGMT",'Payroll'!AJ850,0),IF('People_Inputs'!$E$53="MGMT",'Payroll'!AJ870,0),IF('People_Inputs'!$E$54="MGMT",'Payroll'!AJ890,0),IF('People_Inputs'!$E$55="MGMT",'Payroll'!AJ910,0),IF('People_Inputs'!$E$56="MGMT",'Payroll'!AJ930,0),IF('People_Inputs'!$E$57="MGMT",'Payroll'!AJ950,0),IF('People_Inputs'!$E$58="MGMT",'Payroll'!AJ970,0),IF('People_Inputs'!$E$59="MGMT",'Payroll'!AJ990,0),IF('People_Inputs'!$E$60="MGMT",'Payroll'!AJ1010,0),IF('People_Inputs'!$E$61="MGMT",'Payroll'!AJ1030,0),IF('People_Inputs'!$E$62="MGMT",'Payroll'!AJ1050,0),IF('People_Inputs'!$E$63="MGMT",'Payroll'!AJ1070,0),IF('People_Inputs'!$E$64="MGMT",'Payroll'!AJ1090,0),IF('People_Inputs'!$E$65="MGMT",'Payroll'!AJ1110,0),IF('People_Inputs'!$E$66="MGMT",'Payroll'!AJ1130,0),IF('People_Inputs'!$E$67="MGMT",'Payroll'!AJ1150,0),IF('People_Inputs'!$E$68="MGMT",'Payroll'!AJ1170,0),IF('People_Inputs'!$E$69="MGMT",'Payroll'!AJ1190,0),IF('People_Inputs'!$E$70="MGMT",'Payroll'!AJ1210,0))</f>
        <v>0</v>
      </c>
      <c r="AK14" s="35">
        <f>SUM(IF('People_Inputs'!$E$11="MGMT",'Payroll'!AK30,0),IF('People_Inputs'!$E$12="MGMT",'Payroll'!AK50,0),IF('People_Inputs'!$E$13="MGMT",'Payroll'!AK70,0),IF('People_Inputs'!$E$14="MGMT",'Payroll'!AK90,0),IF('People_Inputs'!$E$15="MGMT",'Payroll'!AK110,0),IF('People_Inputs'!$E$16="MGMT",'Payroll'!AK130,0),IF('People_Inputs'!$E$17="MGMT",'Payroll'!AK150,0),IF('People_Inputs'!$E$18="MGMT",'Payroll'!AK170,0),IF('People_Inputs'!$E$19="MGMT",'Payroll'!AK190,0),IF('People_Inputs'!$E$20="MGMT",'Payroll'!AK210,0),IF('People_Inputs'!$E$21="MGMT",'Payroll'!AK230,0),IF('People_Inputs'!$E$22="MGMT",'Payroll'!AK250,0),IF('People_Inputs'!$E$23="MGMT",'Payroll'!AK270,0),IF('People_Inputs'!$E$24="MGMT",'Payroll'!AK290,0),IF('People_Inputs'!$E$25="MGMT",'Payroll'!AK310,0),IF('People_Inputs'!$E$26="MGMT",'Payroll'!AK330,0),IF('People_Inputs'!$E$27="MGMT",'Payroll'!AK350,0),IF('People_Inputs'!$E$28="MGMT",'Payroll'!AK370,0),IF('People_Inputs'!$E$29="MGMT",'Payroll'!AK390,0),IF('People_Inputs'!$E$30="MGMT",'Payroll'!AK410,0),IF('People_Inputs'!$E$31="MGMT",'Payroll'!AK430,0),IF('People_Inputs'!$E$32="MGMT",'Payroll'!AK450,0),IF('People_Inputs'!$E$33="MGMT",'Payroll'!AK470,0),IF('People_Inputs'!$E$34="MGMT",'Payroll'!AK490,0),IF('People_Inputs'!$E$35="MGMT",'Payroll'!AK510,0),IF('People_Inputs'!$E$36="MGMT",'Payroll'!AK530,0),IF('People_Inputs'!$E$37="MGMT",'Payroll'!AK550,0),IF('People_Inputs'!$E$38="MGMT",'Payroll'!AK570,0),IF('People_Inputs'!$E$39="MGMT",'Payroll'!AK590,0),IF('People_Inputs'!$E$40="MGMT",'Payroll'!AK610,0),IF('People_Inputs'!$E$41="MGMT",'Payroll'!AK630,0),IF('People_Inputs'!$E$42="MGMT",'Payroll'!AK650,0),IF('People_Inputs'!$E$43="MGMT",'Payroll'!AK670,0),IF('People_Inputs'!$E$44="MGMT",'Payroll'!AK690,0),IF('People_Inputs'!$E$45="MGMT",'Payroll'!AK710,0),IF('People_Inputs'!$E$46="MGMT",'Payroll'!AK730,0),IF('People_Inputs'!$E$47="MGMT",'Payroll'!AK750,0),IF('People_Inputs'!$E$48="MGMT",'Payroll'!AK770,0),IF('People_Inputs'!$E$49="MGMT",'Payroll'!AK790,0),IF('People_Inputs'!$E$50="MGMT",'Payroll'!AK810,0),IF('People_Inputs'!$E$51="MGMT",'Payroll'!AK830,0),IF('People_Inputs'!$E$52="MGMT",'Payroll'!AK850,0),IF('People_Inputs'!$E$53="MGMT",'Payroll'!AK870,0),IF('People_Inputs'!$E$54="MGMT",'Payroll'!AK890,0),IF('People_Inputs'!$E$55="MGMT",'Payroll'!AK910,0),IF('People_Inputs'!$E$56="MGMT",'Payroll'!AK930,0),IF('People_Inputs'!$E$57="MGMT",'Payroll'!AK950,0),IF('People_Inputs'!$E$58="MGMT",'Payroll'!AK970,0),IF('People_Inputs'!$E$59="MGMT",'Payroll'!AK990,0),IF('People_Inputs'!$E$60="MGMT",'Payroll'!AK1010,0),IF('People_Inputs'!$E$61="MGMT",'Payroll'!AK1030,0),IF('People_Inputs'!$E$62="MGMT",'Payroll'!AK1050,0),IF('People_Inputs'!$E$63="MGMT",'Payroll'!AK1070,0),IF('People_Inputs'!$E$64="MGMT",'Payroll'!AK1090,0),IF('People_Inputs'!$E$65="MGMT",'Payroll'!AK1110,0),IF('People_Inputs'!$E$66="MGMT",'Payroll'!AK1130,0),IF('People_Inputs'!$E$67="MGMT",'Payroll'!AK1150,0),IF('People_Inputs'!$E$68="MGMT",'Payroll'!AK1170,0),IF('People_Inputs'!$E$69="MGMT",'Payroll'!AK1190,0),IF('People_Inputs'!$E$70="MGMT",'Payroll'!AK1210,0))</f>
        <v>0</v>
      </c>
      <c r="AL14" s="35">
        <f>SUM(IF('People_Inputs'!$E$11="MGMT",'Payroll'!AL30,0),IF('People_Inputs'!$E$12="MGMT",'Payroll'!AL50,0),IF('People_Inputs'!$E$13="MGMT",'Payroll'!AL70,0),IF('People_Inputs'!$E$14="MGMT",'Payroll'!AL90,0),IF('People_Inputs'!$E$15="MGMT",'Payroll'!AL110,0),IF('People_Inputs'!$E$16="MGMT",'Payroll'!AL130,0),IF('People_Inputs'!$E$17="MGMT",'Payroll'!AL150,0),IF('People_Inputs'!$E$18="MGMT",'Payroll'!AL170,0),IF('People_Inputs'!$E$19="MGMT",'Payroll'!AL190,0),IF('People_Inputs'!$E$20="MGMT",'Payroll'!AL210,0),IF('People_Inputs'!$E$21="MGMT",'Payroll'!AL230,0),IF('People_Inputs'!$E$22="MGMT",'Payroll'!AL250,0),IF('People_Inputs'!$E$23="MGMT",'Payroll'!AL270,0),IF('People_Inputs'!$E$24="MGMT",'Payroll'!AL290,0),IF('People_Inputs'!$E$25="MGMT",'Payroll'!AL310,0),IF('People_Inputs'!$E$26="MGMT",'Payroll'!AL330,0),IF('People_Inputs'!$E$27="MGMT",'Payroll'!AL350,0),IF('People_Inputs'!$E$28="MGMT",'Payroll'!AL370,0),IF('People_Inputs'!$E$29="MGMT",'Payroll'!AL390,0),IF('People_Inputs'!$E$30="MGMT",'Payroll'!AL410,0),IF('People_Inputs'!$E$31="MGMT",'Payroll'!AL430,0),IF('People_Inputs'!$E$32="MGMT",'Payroll'!AL450,0),IF('People_Inputs'!$E$33="MGMT",'Payroll'!AL470,0),IF('People_Inputs'!$E$34="MGMT",'Payroll'!AL490,0),IF('People_Inputs'!$E$35="MGMT",'Payroll'!AL510,0),IF('People_Inputs'!$E$36="MGMT",'Payroll'!AL530,0),IF('People_Inputs'!$E$37="MGMT",'Payroll'!AL550,0),IF('People_Inputs'!$E$38="MGMT",'Payroll'!AL570,0),IF('People_Inputs'!$E$39="MGMT",'Payroll'!AL590,0),IF('People_Inputs'!$E$40="MGMT",'Payroll'!AL610,0),IF('People_Inputs'!$E$41="MGMT",'Payroll'!AL630,0),IF('People_Inputs'!$E$42="MGMT",'Payroll'!AL650,0),IF('People_Inputs'!$E$43="MGMT",'Payroll'!AL670,0),IF('People_Inputs'!$E$44="MGMT",'Payroll'!AL690,0),IF('People_Inputs'!$E$45="MGMT",'Payroll'!AL710,0),IF('People_Inputs'!$E$46="MGMT",'Payroll'!AL730,0),IF('People_Inputs'!$E$47="MGMT",'Payroll'!AL750,0),IF('People_Inputs'!$E$48="MGMT",'Payroll'!AL770,0),IF('People_Inputs'!$E$49="MGMT",'Payroll'!AL790,0),IF('People_Inputs'!$E$50="MGMT",'Payroll'!AL810,0),IF('People_Inputs'!$E$51="MGMT",'Payroll'!AL830,0),IF('People_Inputs'!$E$52="MGMT",'Payroll'!AL850,0),IF('People_Inputs'!$E$53="MGMT",'Payroll'!AL870,0),IF('People_Inputs'!$E$54="MGMT",'Payroll'!AL890,0),IF('People_Inputs'!$E$55="MGMT",'Payroll'!AL910,0),IF('People_Inputs'!$E$56="MGMT",'Payroll'!AL930,0),IF('People_Inputs'!$E$57="MGMT",'Payroll'!AL950,0),IF('People_Inputs'!$E$58="MGMT",'Payroll'!AL970,0),IF('People_Inputs'!$E$59="MGMT",'Payroll'!AL990,0),IF('People_Inputs'!$E$60="MGMT",'Payroll'!AL1010,0),IF('People_Inputs'!$E$61="MGMT",'Payroll'!AL1030,0),IF('People_Inputs'!$E$62="MGMT",'Payroll'!AL1050,0),IF('People_Inputs'!$E$63="MGMT",'Payroll'!AL1070,0),IF('People_Inputs'!$E$64="MGMT",'Payroll'!AL1090,0),IF('People_Inputs'!$E$65="MGMT",'Payroll'!AL1110,0),IF('People_Inputs'!$E$66="MGMT",'Payroll'!AL1130,0),IF('People_Inputs'!$E$67="MGMT",'Payroll'!AL1150,0),IF('People_Inputs'!$E$68="MGMT",'Payroll'!AL1170,0),IF('People_Inputs'!$E$69="MGMT",'Payroll'!AL1190,0),IF('People_Inputs'!$E$70="MGMT",'Payroll'!AL1210,0))</f>
        <v>0</v>
      </c>
      <c r="AM14" s="35">
        <f>SUM(IF('People_Inputs'!$E$11="MGMT",'Payroll'!AM30,0),IF('People_Inputs'!$E$12="MGMT",'Payroll'!AM50,0),IF('People_Inputs'!$E$13="MGMT",'Payroll'!AM70,0),IF('People_Inputs'!$E$14="MGMT",'Payroll'!AM90,0),IF('People_Inputs'!$E$15="MGMT",'Payroll'!AM110,0),IF('People_Inputs'!$E$16="MGMT",'Payroll'!AM130,0),IF('People_Inputs'!$E$17="MGMT",'Payroll'!AM150,0),IF('People_Inputs'!$E$18="MGMT",'Payroll'!AM170,0),IF('People_Inputs'!$E$19="MGMT",'Payroll'!AM190,0),IF('People_Inputs'!$E$20="MGMT",'Payroll'!AM210,0),IF('People_Inputs'!$E$21="MGMT",'Payroll'!AM230,0),IF('People_Inputs'!$E$22="MGMT",'Payroll'!AM250,0),IF('People_Inputs'!$E$23="MGMT",'Payroll'!AM270,0),IF('People_Inputs'!$E$24="MGMT",'Payroll'!AM290,0),IF('People_Inputs'!$E$25="MGMT",'Payroll'!AM310,0),IF('People_Inputs'!$E$26="MGMT",'Payroll'!AM330,0),IF('People_Inputs'!$E$27="MGMT",'Payroll'!AM350,0),IF('People_Inputs'!$E$28="MGMT",'Payroll'!AM370,0),IF('People_Inputs'!$E$29="MGMT",'Payroll'!AM390,0),IF('People_Inputs'!$E$30="MGMT",'Payroll'!AM410,0),IF('People_Inputs'!$E$31="MGMT",'Payroll'!AM430,0),IF('People_Inputs'!$E$32="MGMT",'Payroll'!AM450,0),IF('People_Inputs'!$E$33="MGMT",'Payroll'!AM470,0),IF('People_Inputs'!$E$34="MGMT",'Payroll'!AM490,0),IF('People_Inputs'!$E$35="MGMT",'Payroll'!AM510,0),IF('People_Inputs'!$E$36="MGMT",'Payroll'!AM530,0),IF('People_Inputs'!$E$37="MGMT",'Payroll'!AM550,0),IF('People_Inputs'!$E$38="MGMT",'Payroll'!AM570,0),IF('People_Inputs'!$E$39="MGMT",'Payroll'!AM590,0),IF('People_Inputs'!$E$40="MGMT",'Payroll'!AM610,0),IF('People_Inputs'!$E$41="MGMT",'Payroll'!AM630,0),IF('People_Inputs'!$E$42="MGMT",'Payroll'!AM650,0),IF('People_Inputs'!$E$43="MGMT",'Payroll'!AM670,0),IF('People_Inputs'!$E$44="MGMT",'Payroll'!AM690,0),IF('People_Inputs'!$E$45="MGMT",'Payroll'!AM710,0),IF('People_Inputs'!$E$46="MGMT",'Payroll'!AM730,0),IF('People_Inputs'!$E$47="MGMT",'Payroll'!AM750,0),IF('People_Inputs'!$E$48="MGMT",'Payroll'!AM770,0),IF('People_Inputs'!$E$49="MGMT",'Payroll'!AM790,0),IF('People_Inputs'!$E$50="MGMT",'Payroll'!AM810,0),IF('People_Inputs'!$E$51="MGMT",'Payroll'!AM830,0),IF('People_Inputs'!$E$52="MGMT",'Payroll'!AM850,0),IF('People_Inputs'!$E$53="MGMT",'Payroll'!AM870,0),IF('People_Inputs'!$E$54="MGMT",'Payroll'!AM890,0),IF('People_Inputs'!$E$55="MGMT",'Payroll'!AM910,0),IF('People_Inputs'!$E$56="MGMT",'Payroll'!AM930,0),IF('People_Inputs'!$E$57="MGMT",'Payroll'!AM950,0),IF('People_Inputs'!$E$58="MGMT",'Payroll'!AM970,0),IF('People_Inputs'!$E$59="MGMT",'Payroll'!AM990,0),IF('People_Inputs'!$E$60="MGMT",'Payroll'!AM1010,0),IF('People_Inputs'!$E$61="MGMT",'Payroll'!AM1030,0),IF('People_Inputs'!$E$62="MGMT",'Payroll'!AM1050,0),IF('People_Inputs'!$E$63="MGMT",'Payroll'!AM1070,0),IF('People_Inputs'!$E$64="MGMT",'Payroll'!AM1090,0),IF('People_Inputs'!$E$65="MGMT",'Payroll'!AM1110,0),IF('People_Inputs'!$E$66="MGMT",'Payroll'!AM1130,0),IF('People_Inputs'!$E$67="MGMT",'Payroll'!AM1150,0),IF('People_Inputs'!$E$68="MGMT",'Payroll'!AM1170,0),IF('People_Inputs'!$E$69="MGMT",'Payroll'!AM1190,0),IF('People_Inputs'!$E$70="MGMT",'Payroll'!AM1210,0))</f>
        <v>0</v>
      </c>
      <c r="AN14" s="35">
        <f>SUM(IF('People_Inputs'!$E$11="MGMT",'Payroll'!AN30,0),IF('People_Inputs'!$E$12="MGMT",'Payroll'!AN50,0),IF('People_Inputs'!$E$13="MGMT",'Payroll'!AN70,0),IF('People_Inputs'!$E$14="MGMT",'Payroll'!AN90,0),IF('People_Inputs'!$E$15="MGMT",'Payroll'!AN110,0),IF('People_Inputs'!$E$16="MGMT",'Payroll'!AN130,0),IF('People_Inputs'!$E$17="MGMT",'Payroll'!AN150,0),IF('People_Inputs'!$E$18="MGMT",'Payroll'!AN170,0),IF('People_Inputs'!$E$19="MGMT",'Payroll'!AN190,0),IF('People_Inputs'!$E$20="MGMT",'Payroll'!AN210,0),IF('People_Inputs'!$E$21="MGMT",'Payroll'!AN230,0),IF('People_Inputs'!$E$22="MGMT",'Payroll'!AN250,0),IF('People_Inputs'!$E$23="MGMT",'Payroll'!AN270,0),IF('People_Inputs'!$E$24="MGMT",'Payroll'!AN290,0),IF('People_Inputs'!$E$25="MGMT",'Payroll'!AN310,0),IF('People_Inputs'!$E$26="MGMT",'Payroll'!AN330,0),IF('People_Inputs'!$E$27="MGMT",'Payroll'!AN350,0),IF('People_Inputs'!$E$28="MGMT",'Payroll'!AN370,0),IF('People_Inputs'!$E$29="MGMT",'Payroll'!AN390,0),IF('People_Inputs'!$E$30="MGMT",'Payroll'!AN410,0),IF('People_Inputs'!$E$31="MGMT",'Payroll'!AN430,0),IF('People_Inputs'!$E$32="MGMT",'Payroll'!AN450,0),IF('People_Inputs'!$E$33="MGMT",'Payroll'!AN470,0),IF('People_Inputs'!$E$34="MGMT",'Payroll'!AN490,0),IF('People_Inputs'!$E$35="MGMT",'Payroll'!AN510,0),IF('People_Inputs'!$E$36="MGMT",'Payroll'!AN530,0),IF('People_Inputs'!$E$37="MGMT",'Payroll'!AN550,0),IF('People_Inputs'!$E$38="MGMT",'Payroll'!AN570,0),IF('People_Inputs'!$E$39="MGMT",'Payroll'!AN590,0),IF('People_Inputs'!$E$40="MGMT",'Payroll'!AN610,0),IF('People_Inputs'!$E$41="MGMT",'Payroll'!AN630,0),IF('People_Inputs'!$E$42="MGMT",'Payroll'!AN650,0),IF('People_Inputs'!$E$43="MGMT",'Payroll'!AN670,0),IF('People_Inputs'!$E$44="MGMT",'Payroll'!AN690,0),IF('People_Inputs'!$E$45="MGMT",'Payroll'!AN710,0),IF('People_Inputs'!$E$46="MGMT",'Payroll'!AN730,0),IF('People_Inputs'!$E$47="MGMT",'Payroll'!AN750,0),IF('People_Inputs'!$E$48="MGMT",'Payroll'!AN770,0),IF('People_Inputs'!$E$49="MGMT",'Payroll'!AN790,0),IF('People_Inputs'!$E$50="MGMT",'Payroll'!AN810,0),IF('People_Inputs'!$E$51="MGMT",'Payroll'!AN830,0),IF('People_Inputs'!$E$52="MGMT",'Payroll'!AN850,0),IF('People_Inputs'!$E$53="MGMT",'Payroll'!AN870,0),IF('People_Inputs'!$E$54="MGMT",'Payroll'!AN890,0),IF('People_Inputs'!$E$55="MGMT",'Payroll'!AN910,0),IF('People_Inputs'!$E$56="MGMT",'Payroll'!AN930,0),IF('People_Inputs'!$E$57="MGMT",'Payroll'!AN950,0),IF('People_Inputs'!$E$58="MGMT",'Payroll'!AN970,0),IF('People_Inputs'!$E$59="MGMT",'Payroll'!AN990,0),IF('People_Inputs'!$E$60="MGMT",'Payroll'!AN1010,0),IF('People_Inputs'!$E$61="MGMT",'Payroll'!AN1030,0),IF('People_Inputs'!$E$62="MGMT",'Payroll'!AN1050,0),IF('People_Inputs'!$E$63="MGMT",'Payroll'!AN1070,0),IF('People_Inputs'!$E$64="MGMT",'Payroll'!AN1090,0),IF('People_Inputs'!$E$65="MGMT",'Payroll'!AN1110,0),IF('People_Inputs'!$E$66="MGMT",'Payroll'!AN1130,0),IF('People_Inputs'!$E$67="MGMT",'Payroll'!AN1150,0),IF('People_Inputs'!$E$68="MGMT",'Payroll'!AN1170,0),IF('People_Inputs'!$E$69="MGMT",'Payroll'!AN1190,0),IF('People_Inputs'!$E$70="MGMT",'Payroll'!AN1210,0))</f>
        <v>0</v>
      </c>
      <c r="AO14" s="35">
        <f>SUM(IF('People_Inputs'!$E$11="MGMT",'Payroll'!AO30,0),IF('People_Inputs'!$E$12="MGMT",'Payroll'!AO50,0),IF('People_Inputs'!$E$13="MGMT",'Payroll'!AO70,0),IF('People_Inputs'!$E$14="MGMT",'Payroll'!AO90,0),IF('People_Inputs'!$E$15="MGMT",'Payroll'!AO110,0),IF('People_Inputs'!$E$16="MGMT",'Payroll'!AO130,0),IF('People_Inputs'!$E$17="MGMT",'Payroll'!AO150,0),IF('People_Inputs'!$E$18="MGMT",'Payroll'!AO170,0),IF('People_Inputs'!$E$19="MGMT",'Payroll'!AO190,0),IF('People_Inputs'!$E$20="MGMT",'Payroll'!AO210,0),IF('People_Inputs'!$E$21="MGMT",'Payroll'!AO230,0),IF('People_Inputs'!$E$22="MGMT",'Payroll'!AO250,0),IF('People_Inputs'!$E$23="MGMT",'Payroll'!AO270,0),IF('People_Inputs'!$E$24="MGMT",'Payroll'!AO290,0),IF('People_Inputs'!$E$25="MGMT",'Payroll'!AO310,0),IF('People_Inputs'!$E$26="MGMT",'Payroll'!AO330,0),IF('People_Inputs'!$E$27="MGMT",'Payroll'!AO350,0),IF('People_Inputs'!$E$28="MGMT",'Payroll'!AO370,0),IF('People_Inputs'!$E$29="MGMT",'Payroll'!AO390,0),IF('People_Inputs'!$E$30="MGMT",'Payroll'!AO410,0),IF('People_Inputs'!$E$31="MGMT",'Payroll'!AO430,0),IF('People_Inputs'!$E$32="MGMT",'Payroll'!AO450,0),IF('People_Inputs'!$E$33="MGMT",'Payroll'!AO470,0),IF('People_Inputs'!$E$34="MGMT",'Payroll'!AO490,0),IF('People_Inputs'!$E$35="MGMT",'Payroll'!AO510,0),IF('People_Inputs'!$E$36="MGMT",'Payroll'!AO530,0),IF('People_Inputs'!$E$37="MGMT",'Payroll'!AO550,0),IF('People_Inputs'!$E$38="MGMT",'Payroll'!AO570,0),IF('People_Inputs'!$E$39="MGMT",'Payroll'!AO590,0),IF('People_Inputs'!$E$40="MGMT",'Payroll'!AO610,0),IF('People_Inputs'!$E$41="MGMT",'Payroll'!AO630,0),IF('People_Inputs'!$E$42="MGMT",'Payroll'!AO650,0),IF('People_Inputs'!$E$43="MGMT",'Payroll'!AO670,0),IF('People_Inputs'!$E$44="MGMT",'Payroll'!AO690,0),IF('People_Inputs'!$E$45="MGMT",'Payroll'!AO710,0),IF('People_Inputs'!$E$46="MGMT",'Payroll'!AO730,0),IF('People_Inputs'!$E$47="MGMT",'Payroll'!AO750,0),IF('People_Inputs'!$E$48="MGMT",'Payroll'!AO770,0),IF('People_Inputs'!$E$49="MGMT",'Payroll'!AO790,0),IF('People_Inputs'!$E$50="MGMT",'Payroll'!AO810,0),IF('People_Inputs'!$E$51="MGMT",'Payroll'!AO830,0),IF('People_Inputs'!$E$52="MGMT",'Payroll'!AO850,0),IF('People_Inputs'!$E$53="MGMT",'Payroll'!AO870,0),IF('People_Inputs'!$E$54="MGMT",'Payroll'!AO890,0),IF('People_Inputs'!$E$55="MGMT",'Payroll'!AO910,0),IF('People_Inputs'!$E$56="MGMT",'Payroll'!AO930,0),IF('People_Inputs'!$E$57="MGMT",'Payroll'!AO950,0),IF('People_Inputs'!$E$58="MGMT",'Payroll'!AO970,0),IF('People_Inputs'!$E$59="MGMT",'Payroll'!AO990,0),IF('People_Inputs'!$E$60="MGMT",'Payroll'!AO1010,0),IF('People_Inputs'!$E$61="MGMT",'Payroll'!AO1030,0),IF('People_Inputs'!$E$62="MGMT",'Payroll'!AO1050,0),IF('People_Inputs'!$E$63="MGMT",'Payroll'!AO1070,0),IF('People_Inputs'!$E$64="MGMT",'Payroll'!AO1090,0),IF('People_Inputs'!$E$65="MGMT",'Payroll'!AO1110,0),IF('People_Inputs'!$E$66="MGMT",'Payroll'!AO1130,0),IF('People_Inputs'!$E$67="MGMT",'Payroll'!AO1150,0),IF('People_Inputs'!$E$68="MGMT",'Payroll'!AO1170,0),IF('People_Inputs'!$E$69="MGMT",'Payroll'!AO1190,0),IF('People_Inputs'!$E$70="MGMT",'Payroll'!AO1210,0))</f>
        <v>0</v>
      </c>
      <c r="AP14" s="35">
        <f>SUM(IF('People_Inputs'!$E$11="MGMT",'Payroll'!AP30,0),IF('People_Inputs'!$E$12="MGMT",'Payroll'!AP50,0),IF('People_Inputs'!$E$13="MGMT",'Payroll'!AP70,0),IF('People_Inputs'!$E$14="MGMT",'Payroll'!AP90,0),IF('People_Inputs'!$E$15="MGMT",'Payroll'!AP110,0),IF('People_Inputs'!$E$16="MGMT",'Payroll'!AP130,0),IF('People_Inputs'!$E$17="MGMT",'Payroll'!AP150,0),IF('People_Inputs'!$E$18="MGMT",'Payroll'!AP170,0),IF('People_Inputs'!$E$19="MGMT",'Payroll'!AP190,0),IF('People_Inputs'!$E$20="MGMT",'Payroll'!AP210,0),IF('People_Inputs'!$E$21="MGMT",'Payroll'!AP230,0),IF('People_Inputs'!$E$22="MGMT",'Payroll'!AP250,0),IF('People_Inputs'!$E$23="MGMT",'Payroll'!AP270,0),IF('People_Inputs'!$E$24="MGMT",'Payroll'!AP290,0),IF('People_Inputs'!$E$25="MGMT",'Payroll'!AP310,0),IF('People_Inputs'!$E$26="MGMT",'Payroll'!AP330,0),IF('People_Inputs'!$E$27="MGMT",'Payroll'!AP350,0),IF('People_Inputs'!$E$28="MGMT",'Payroll'!AP370,0),IF('People_Inputs'!$E$29="MGMT",'Payroll'!AP390,0),IF('People_Inputs'!$E$30="MGMT",'Payroll'!AP410,0),IF('People_Inputs'!$E$31="MGMT",'Payroll'!AP430,0),IF('People_Inputs'!$E$32="MGMT",'Payroll'!AP450,0),IF('People_Inputs'!$E$33="MGMT",'Payroll'!AP470,0),IF('People_Inputs'!$E$34="MGMT",'Payroll'!AP490,0),IF('People_Inputs'!$E$35="MGMT",'Payroll'!AP510,0),IF('People_Inputs'!$E$36="MGMT",'Payroll'!AP530,0),IF('People_Inputs'!$E$37="MGMT",'Payroll'!AP550,0),IF('People_Inputs'!$E$38="MGMT",'Payroll'!AP570,0),IF('People_Inputs'!$E$39="MGMT",'Payroll'!AP590,0),IF('People_Inputs'!$E$40="MGMT",'Payroll'!AP610,0),IF('People_Inputs'!$E$41="MGMT",'Payroll'!AP630,0),IF('People_Inputs'!$E$42="MGMT",'Payroll'!AP650,0),IF('People_Inputs'!$E$43="MGMT",'Payroll'!AP670,0),IF('People_Inputs'!$E$44="MGMT",'Payroll'!AP690,0),IF('People_Inputs'!$E$45="MGMT",'Payroll'!AP710,0),IF('People_Inputs'!$E$46="MGMT",'Payroll'!AP730,0),IF('People_Inputs'!$E$47="MGMT",'Payroll'!AP750,0),IF('People_Inputs'!$E$48="MGMT",'Payroll'!AP770,0),IF('People_Inputs'!$E$49="MGMT",'Payroll'!AP790,0),IF('People_Inputs'!$E$50="MGMT",'Payroll'!AP810,0),IF('People_Inputs'!$E$51="MGMT",'Payroll'!AP830,0),IF('People_Inputs'!$E$52="MGMT",'Payroll'!AP850,0),IF('People_Inputs'!$E$53="MGMT",'Payroll'!AP870,0),IF('People_Inputs'!$E$54="MGMT",'Payroll'!AP890,0),IF('People_Inputs'!$E$55="MGMT",'Payroll'!AP910,0),IF('People_Inputs'!$E$56="MGMT",'Payroll'!AP930,0),IF('People_Inputs'!$E$57="MGMT",'Payroll'!AP950,0),IF('People_Inputs'!$E$58="MGMT",'Payroll'!AP970,0),IF('People_Inputs'!$E$59="MGMT",'Payroll'!AP990,0),IF('People_Inputs'!$E$60="MGMT",'Payroll'!AP1010,0),IF('People_Inputs'!$E$61="MGMT",'Payroll'!AP1030,0),IF('People_Inputs'!$E$62="MGMT",'Payroll'!AP1050,0),IF('People_Inputs'!$E$63="MGMT",'Payroll'!AP1070,0),IF('People_Inputs'!$E$64="MGMT",'Payroll'!AP1090,0),IF('People_Inputs'!$E$65="MGMT",'Payroll'!AP1110,0),IF('People_Inputs'!$E$66="MGMT",'Payroll'!AP1130,0),IF('People_Inputs'!$E$67="MGMT",'Payroll'!AP1150,0),IF('People_Inputs'!$E$68="MGMT",'Payroll'!AP1170,0),IF('People_Inputs'!$E$69="MGMT",'Payroll'!AP1190,0),IF('People_Inputs'!$E$70="MGMT",'Payroll'!AP1210,0))</f>
        <v>0</v>
      </c>
      <c r="AQ14" s="35">
        <f>SUM(IF('People_Inputs'!$E$11="MGMT",'Payroll'!AQ30,0),IF('People_Inputs'!$E$12="MGMT",'Payroll'!AQ50,0),IF('People_Inputs'!$E$13="MGMT",'Payroll'!AQ70,0),IF('People_Inputs'!$E$14="MGMT",'Payroll'!AQ90,0),IF('People_Inputs'!$E$15="MGMT",'Payroll'!AQ110,0),IF('People_Inputs'!$E$16="MGMT",'Payroll'!AQ130,0),IF('People_Inputs'!$E$17="MGMT",'Payroll'!AQ150,0),IF('People_Inputs'!$E$18="MGMT",'Payroll'!AQ170,0),IF('People_Inputs'!$E$19="MGMT",'Payroll'!AQ190,0),IF('People_Inputs'!$E$20="MGMT",'Payroll'!AQ210,0),IF('People_Inputs'!$E$21="MGMT",'Payroll'!AQ230,0),IF('People_Inputs'!$E$22="MGMT",'Payroll'!AQ250,0),IF('People_Inputs'!$E$23="MGMT",'Payroll'!AQ270,0),IF('People_Inputs'!$E$24="MGMT",'Payroll'!AQ290,0),IF('People_Inputs'!$E$25="MGMT",'Payroll'!AQ310,0),IF('People_Inputs'!$E$26="MGMT",'Payroll'!AQ330,0),IF('People_Inputs'!$E$27="MGMT",'Payroll'!AQ350,0),IF('People_Inputs'!$E$28="MGMT",'Payroll'!AQ370,0),IF('People_Inputs'!$E$29="MGMT",'Payroll'!AQ390,0),IF('People_Inputs'!$E$30="MGMT",'Payroll'!AQ410,0),IF('People_Inputs'!$E$31="MGMT",'Payroll'!AQ430,0),IF('People_Inputs'!$E$32="MGMT",'Payroll'!AQ450,0),IF('People_Inputs'!$E$33="MGMT",'Payroll'!AQ470,0),IF('People_Inputs'!$E$34="MGMT",'Payroll'!AQ490,0),IF('People_Inputs'!$E$35="MGMT",'Payroll'!AQ510,0),IF('People_Inputs'!$E$36="MGMT",'Payroll'!AQ530,0),IF('People_Inputs'!$E$37="MGMT",'Payroll'!AQ550,0),IF('People_Inputs'!$E$38="MGMT",'Payroll'!AQ570,0),IF('People_Inputs'!$E$39="MGMT",'Payroll'!AQ590,0),IF('People_Inputs'!$E$40="MGMT",'Payroll'!AQ610,0),IF('People_Inputs'!$E$41="MGMT",'Payroll'!AQ630,0),IF('People_Inputs'!$E$42="MGMT",'Payroll'!AQ650,0),IF('People_Inputs'!$E$43="MGMT",'Payroll'!AQ670,0),IF('People_Inputs'!$E$44="MGMT",'Payroll'!AQ690,0),IF('People_Inputs'!$E$45="MGMT",'Payroll'!AQ710,0),IF('People_Inputs'!$E$46="MGMT",'Payroll'!AQ730,0),IF('People_Inputs'!$E$47="MGMT",'Payroll'!AQ750,0),IF('People_Inputs'!$E$48="MGMT",'Payroll'!AQ770,0),IF('People_Inputs'!$E$49="MGMT",'Payroll'!AQ790,0),IF('People_Inputs'!$E$50="MGMT",'Payroll'!AQ810,0),IF('People_Inputs'!$E$51="MGMT",'Payroll'!AQ830,0),IF('People_Inputs'!$E$52="MGMT",'Payroll'!AQ850,0),IF('People_Inputs'!$E$53="MGMT",'Payroll'!AQ870,0),IF('People_Inputs'!$E$54="MGMT",'Payroll'!AQ890,0),IF('People_Inputs'!$E$55="MGMT",'Payroll'!AQ910,0),IF('People_Inputs'!$E$56="MGMT",'Payroll'!AQ930,0),IF('People_Inputs'!$E$57="MGMT",'Payroll'!AQ950,0),IF('People_Inputs'!$E$58="MGMT",'Payroll'!AQ970,0),IF('People_Inputs'!$E$59="MGMT",'Payroll'!AQ990,0),IF('People_Inputs'!$E$60="MGMT",'Payroll'!AQ1010,0),IF('People_Inputs'!$E$61="MGMT",'Payroll'!AQ1030,0),IF('People_Inputs'!$E$62="MGMT",'Payroll'!AQ1050,0),IF('People_Inputs'!$E$63="MGMT",'Payroll'!AQ1070,0),IF('People_Inputs'!$E$64="MGMT",'Payroll'!AQ1090,0),IF('People_Inputs'!$E$65="MGMT",'Payroll'!AQ1110,0),IF('People_Inputs'!$E$66="MGMT",'Payroll'!AQ1130,0),IF('People_Inputs'!$E$67="MGMT",'Payroll'!AQ1150,0),IF('People_Inputs'!$E$68="MGMT",'Payroll'!AQ1170,0),IF('People_Inputs'!$E$69="MGMT",'Payroll'!AQ1190,0),IF('People_Inputs'!$E$70="MGMT",'Payroll'!AQ1210,0))</f>
        <v>0</v>
      </c>
      <c r="AR14" s="35">
        <f>SUM(IF('People_Inputs'!$E$11="MGMT",'Payroll'!AR30,0),IF('People_Inputs'!$E$12="MGMT",'Payroll'!AR50,0),IF('People_Inputs'!$E$13="MGMT",'Payroll'!AR70,0),IF('People_Inputs'!$E$14="MGMT",'Payroll'!AR90,0),IF('People_Inputs'!$E$15="MGMT",'Payroll'!AR110,0),IF('People_Inputs'!$E$16="MGMT",'Payroll'!AR130,0),IF('People_Inputs'!$E$17="MGMT",'Payroll'!AR150,0),IF('People_Inputs'!$E$18="MGMT",'Payroll'!AR170,0),IF('People_Inputs'!$E$19="MGMT",'Payroll'!AR190,0),IF('People_Inputs'!$E$20="MGMT",'Payroll'!AR210,0),IF('People_Inputs'!$E$21="MGMT",'Payroll'!AR230,0),IF('People_Inputs'!$E$22="MGMT",'Payroll'!AR250,0),IF('People_Inputs'!$E$23="MGMT",'Payroll'!AR270,0),IF('People_Inputs'!$E$24="MGMT",'Payroll'!AR290,0),IF('People_Inputs'!$E$25="MGMT",'Payroll'!AR310,0),IF('People_Inputs'!$E$26="MGMT",'Payroll'!AR330,0),IF('People_Inputs'!$E$27="MGMT",'Payroll'!AR350,0),IF('People_Inputs'!$E$28="MGMT",'Payroll'!AR370,0),IF('People_Inputs'!$E$29="MGMT",'Payroll'!AR390,0),IF('People_Inputs'!$E$30="MGMT",'Payroll'!AR410,0),IF('People_Inputs'!$E$31="MGMT",'Payroll'!AR430,0),IF('People_Inputs'!$E$32="MGMT",'Payroll'!AR450,0),IF('People_Inputs'!$E$33="MGMT",'Payroll'!AR470,0),IF('People_Inputs'!$E$34="MGMT",'Payroll'!AR490,0),IF('People_Inputs'!$E$35="MGMT",'Payroll'!AR510,0),IF('People_Inputs'!$E$36="MGMT",'Payroll'!AR530,0),IF('People_Inputs'!$E$37="MGMT",'Payroll'!AR550,0),IF('People_Inputs'!$E$38="MGMT",'Payroll'!AR570,0),IF('People_Inputs'!$E$39="MGMT",'Payroll'!AR590,0),IF('People_Inputs'!$E$40="MGMT",'Payroll'!AR610,0),IF('People_Inputs'!$E$41="MGMT",'Payroll'!AR630,0),IF('People_Inputs'!$E$42="MGMT",'Payroll'!AR650,0),IF('People_Inputs'!$E$43="MGMT",'Payroll'!AR670,0),IF('People_Inputs'!$E$44="MGMT",'Payroll'!AR690,0),IF('People_Inputs'!$E$45="MGMT",'Payroll'!AR710,0),IF('People_Inputs'!$E$46="MGMT",'Payroll'!AR730,0),IF('People_Inputs'!$E$47="MGMT",'Payroll'!AR750,0),IF('People_Inputs'!$E$48="MGMT",'Payroll'!AR770,0),IF('People_Inputs'!$E$49="MGMT",'Payroll'!AR790,0),IF('People_Inputs'!$E$50="MGMT",'Payroll'!AR810,0),IF('People_Inputs'!$E$51="MGMT",'Payroll'!AR830,0),IF('People_Inputs'!$E$52="MGMT",'Payroll'!AR850,0),IF('People_Inputs'!$E$53="MGMT",'Payroll'!AR870,0),IF('People_Inputs'!$E$54="MGMT",'Payroll'!AR890,0),IF('People_Inputs'!$E$55="MGMT",'Payroll'!AR910,0),IF('People_Inputs'!$E$56="MGMT",'Payroll'!AR930,0),IF('People_Inputs'!$E$57="MGMT",'Payroll'!AR950,0),IF('People_Inputs'!$E$58="MGMT",'Payroll'!AR970,0),IF('People_Inputs'!$E$59="MGMT",'Payroll'!AR990,0),IF('People_Inputs'!$E$60="MGMT",'Payroll'!AR1010,0),IF('People_Inputs'!$E$61="MGMT",'Payroll'!AR1030,0),IF('People_Inputs'!$E$62="MGMT",'Payroll'!AR1050,0),IF('People_Inputs'!$E$63="MGMT",'Payroll'!AR1070,0),IF('People_Inputs'!$E$64="MGMT",'Payroll'!AR1090,0),IF('People_Inputs'!$E$65="MGMT",'Payroll'!AR1110,0),IF('People_Inputs'!$E$66="MGMT",'Payroll'!AR1130,0),IF('People_Inputs'!$E$67="MGMT",'Payroll'!AR1150,0),IF('People_Inputs'!$E$68="MGMT",'Payroll'!AR1170,0),IF('People_Inputs'!$E$69="MGMT",'Payroll'!AR1190,0),IF('People_Inputs'!$E$70="MGMT",'Payroll'!AR1210,0))</f>
        <v>0</v>
      </c>
      <c r="AS14" s="35">
        <f>SUM(IF('People_Inputs'!$E$11="MGMT",'Payroll'!AS30,0),IF('People_Inputs'!$E$12="MGMT",'Payroll'!AS50,0),IF('People_Inputs'!$E$13="MGMT",'Payroll'!AS70,0),IF('People_Inputs'!$E$14="MGMT",'Payroll'!AS90,0),IF('People_Inputs'!$E$15="MGMT",'Payroll'!AS110,0),IF('People_Inputs'!$E$16="MGMT",'Payroll'!AS130,0),IF('People_Inputs'!$E$17="MGMT",'Payroll'!AS150,0),IF('People_Inputs'!$E$18="MGMT",'Payroll'!AS170,0),IF('People_Inputs'!$E$19="MGMT",'Payroll'!AS190,0),IF('People_Inputs'!$E$20="MGMT",'Payroll'!AS210,0),IF('People_Inputs'!$E$21="MGMT",'Payroll'!AS230,0),IF('People_Inputs'!$E$22="MGMT",'Payroll'!AS250,0),IF('People_Inputs'!$E$23="MGMT",'Payroll'!AS270,0),IF('People_Inputs'!$E$24="MGMT",'Payroll'!AS290,0),IF('People_Inputs'!$E$25="MGMT",'Payroll'!AS310,0),IF('People_Inputs'!$E$26="MGMT",'Payroll'!AS330,0),IF('People_Inputs'!$E$27="MGMT",'Payroll'!AS350,0),IF('People_Inputs'!$E$28="MGMT",'Payroll'!AS370,0),IF('People_Inputs'!$E$29="MGMT",'Payroll'!AS390,0),IF('People_Inputs'!$E$30="MGMT",'Payroll'!AS410,0),IF('People_Inputs'!$E$31="MGMT",'Payroll'!AS430,0),IF('People_Inputs'!$E$32="MGMT",'Payroll'!AS450,0),IF('People_Inputs'!$E$33="MGMT",'Payroll'!AS470,0),IF('People_Inputs'!$E$34="MGMT",'Payroll'!AS490,0),IF('People_Inputs'!$E$35="MGMT",'Payroll'!AS510,0),IF('People_Inputs'!$E$36="MGMT",'Payroll'!AS530,0),IF('People_Inputs'!$E$37="MGMT",'Payroll'!AS550,0),IF('People_Inputs'!$E$38="MGMT",'Payroll'!AS570,0),IF('People_Inputs'!$E$39="MGMT",'Payroll'!AS590,0),IF('People_Inputs'!$E$40="MGMT",'Payroll'!AS610,0),IF('People_Inputs'!$E$41="MGMT",'Payroll'!AS630,0),IF('People_Inputs'!$E$42="MGMT",'Payroll'!AS650,0),IF('People_Inputs'!$E$43="MGMT",'Payroll'!AS670,0),IF('People_Inputs'!$E$44="MGMT",'Payroll'!AS690,0),IF('People_Inputs'!$E$45="MGMT",'Payroll'!AS710,0),IF('People_Inputs'!$E$46="MGMT",'Payroll'!AS730,0),IF('People_Inputs'!$E$47="MGMT",'Payroll'!AS750,0),IF('People_Inputs'!$E$48="MGMT",'Payroll'!AS770,0),IF('People_Inputs'!$E$49="MGMT",'Payroll'!AS790,0),IF('People_Inputs'!$E$50="MGMT",'Payroll'!AS810,0),IF('People_Inputs'!$E$51="MGMT",'Payroll'!AS830,0),IF('People_Inputs'!$E$52="MGMT",'Payroll'!AS850,0),IF('People_Inputs'!$E$53="MGMT",'Payroll'!AS870,0),IF('People_Inputs'!$E$54="MGMT",'Payroll'!AS890,0),IF('People_Inputs'!$E$55="MGMT",'Payroll'!AS910,0),IF('People_Inputs'!$E$56="MGMT",'Payroll'!AS930,0),IF('People_Inputs'!$E$57="MGMT",'Payroll'!AS950,0),IF('People_Inputs'!$E$58="MGMT",'Payroll'!AS970,0),IF('People_Inputs'!$E$59="MGMT",'Payroll'!AS990,0),IF('People_Inputs'!$E$60="MGMT",'Payroll'!AS1010,0),IF('People_Inputs'!$E$61="MGMT",'Payroll'!AS1030,0),IF('People_Inputs'!$E$62="MGMT",'Payroll'!AS1050,0),IF('People_Inputs'!$E$63="MGMT",'Payroll'!AS1070,0),IF('People_Inputs'!$E$64="MGMT",'Payroll'!AS1090,0),IF('People_Inputs'!$E$65="MGMT",'Payroll'!AS1110,0),IF('People_Inputs'!$E$66="MGMT",'Payroll'!AS1130,0),IF('People_Inputs'!$E$67="MGMT",'Payroll'!AS1150,0),IF('People_Inputs'!$E$68="MGMT",'Payroll'!AS1170,0),IF('People_Inputs'!$E$69="MGMT",'Payroll'!AS1190,0),IF('People_Inputs'!$E$70="MGMT",'Payroll'!AS1210,0))</f>
        <v>0</v>
      </c>
      <c r="AT14" s="35">
        <f>SUM(IF('People_Inputs'!$E$11="MGMT",'Payroll'!AT30,0),IF('People_Inputs'!$E$12="MGMT",'Payroll'!AT50,0),IF('People_Inputs'!$E$13="MGMT",'Payroll'!AT70,0),IF('People_Inputs'!$E$14="MGMT",'Payroll'!AT90,0),IF('People_Inputs'!$E$15="MGMT",'Payroll'!AT110,0),IF('People_Inputs'!$E$16="MGMT",'Payroll'!AT130,0),IF('People_Inputs'!$E$17="MGMT",'Payroll'!AT150,0),IF('People_Inputs'!$E$18="MGMT",'Payroll'!AT170,0),IF('People_Inputs'!$E$19="MGMT",'Payroll'!AT190,0),IF('People_Inputs'!$E$20="MGMT",'Payroll'!AT210,0),IF('People_Inputs'!$E$21="MGMT",'Payroll'!AT230,0),IF('People_Inputs'!$E$22="MGMT",'Payroll'!AT250,0),IF('People_Inputs'!$E$23="MGMT",'Payroll'!AT270,0),IF('People_Inputs'!$E$24="MGMT",'Payroll'!AT290,0),IF('People_Inputs'!$E$25="MGMT",'Payroll'!AT310,0),IF('People_Inputs'!$E$26="MGMT",'Payroll'!AT330,0),IF('People_Inputs'!$E$27="MGMT",'Payroll'!AT350,0),IF('People_Inputs'!$E$28="MGMT",'Payroll'!AT370,0),IF('People_Inputs'!$E$29="MGMT",'Payroll'!AT390,0),IF('People_Inputs'!$E$30="MGMT",'Payroll'!AT410,0),IF('People_Inputs'!$E$31="MGMT",'Payroll'!AT430,0),IF('People_Inputs'!$E$32="MGMT",'Payroll'!AT450,0),IF('People_Inputs'!$E$33="MGMT",'Payroll'!AT470,0),IF('People_Inputs'!$E$34="MGMT",'Payroll'!AT490,0),IF('People_Inputs'!$E$35="MGMT",'Payroll'!AT510,0),IF('People_Inputs'!$E$36="MGMT",'Payroll'!AT530,0),IF('People_Inputs'!$E$37="MGMT",'Payroll'!AT550,0),IF('People_Inputs'!$E$38="MGMT",'Payroll'!AT570,0),IF('People_Inputs'!$E$39="MGMT",'Payroll'!AT590,0),IF('People_Inputs'!$E$40="MGMT",'Payroll'!AT610,0),IF('People_Inputs'!$E$41="MGMT",'Payroll'!AT630,0),IF('People_Inputs'!$E$42="MGMT",'Payroll'!AT650,0),IF('People_Inputs'!$E$43="MGMT",'Payroll'!AT670,0),IF('People_Inputs'!$E$44="MGMT",'Payroll'!AT690,0),IF('People_Inputs'!$E$45="MGMT",'Payroll'!AT710,0),IF('People_Inputs'!$E$46="MGMT",'Payroll'!AT730,0),IF('People_Inputs'!$E$47="MGMT",'Payroll'!AT750,0),IF('People_Inputs'!$E$48="MGMT",'Payroll'!AT770,0),IF('People_Inputs'!$E$49="MGMT",'Payroll'!AT790,0),IF('People_Inputs'!$E$50="MGMT",'Payroll'!AT810,0),IF('People_Inputs'!$E$51="MGMT",'Payroll'!AT830,0),IF('People_Inputs'!$E$52="MGMT",'Payroll'!AT850,0),IF('People_Inputs'!$E$53="MGMT",'Payroll'!AT870,0),IF('People_Inputs'!$E$54="MGMT",'Payroll'!AT890,0),IF('People_Inputs'!$E$55="MGMT",'Payroll'!AT910,0),IF('People_Inputs'!$E$56="MGMT",'Payroll'!AT930,0),IF('People_Inputs'!$E$57="MGMT",'Payroll'!AT950,0),IF('People_Inputs'!$E$58="MGMT",'Payroll'!AT970,0),IF('People_Inputs'!$E$59="MGMT",'Payroll'!AT990,0),IF('People_Inputs'!$E$60="MGMT",'Payroll'!AT1010,0),IF('People_Inputs'!$E$61="MGMT",'Payroll'!AT1030,0),IF('People_Inputs'!$E$62="MGMT",'Payroll'!AT1050,0),IF('People_Inputs'!$E$63="MGMT",'Payroll'!AT1070,0),IF('People_Inputs'!$E$64="MGMT",'Payroll'!AT1090,0),IF('People_Inputs'!$E$65="MGMT",'Payroll'!AT1110,0),IF('People_Inputs'!$E$66="MGMT",'Payroll'!AT1130,0),IF('People_Inputs'!$E$67="MGMT",'Payroll'!AT1150,0),IF('People_Inputs'!$E$68="MGMT",'Payroll'!AT1170,0),IF('People_Inputs'!$E$69="MGMT",'Payroll'!AT1190,0),IF('People_Inputs'!$E$70="MGMT",'Payroll'!AT1210,0))</f>
        <v>0</v>
      </c>
      <c r="AU14" s="35">
        <f>SUM(IF('People_Inputs'!$E$11="MGMT",'Payroll'!AU30,0),IF('People_Inputs'!$E$12="MGMT",'Payroll'!AU50,0),IF('People_Inputs'!$E$13="MGMT",'Payroll'!AU70,0),IF('People_Inputs'!$E$14="MGMT",'Payroll'!AU90,0),IF('People_Inputs'!$E$15="MGMT",'Payroll'!AU110,0),IF('People_Inputs'!$E$16="MGMT",'Payroll'!AU130,0),IF('People_Inputs'!$E$17="MGMT",'Payroll'!AU150,0),IF('People_Inputs'!$E$18="MGMT",'Payroll'!AU170,0),IF('People_Inputs'!$E$19="MGMT",'Payroll'!AU190,0),IF('People_Inputs'!$E$20="MGMT",'Payroll'!AU210,0),IF('People_Inputs'!$E$21="MGMT",'Payroll'!AU230,0),IF('People_Inputs'!$E$22="MGMT",'Payroll'!AU250,0),IF('People_Inputs'!$E$23="MGMT",'Payroll'!AU270,0),IF('People_Inputs'!$E$24="MGMT",'Payroll'!AU290,0),IF('People_Inputs'!$E$25="MGMT",'Payroll'!AU310,0),IF('People_Inputs'!$E$26="MGMT",'Payroll'!AU330,0),IF('People_Inputs'!$E$27="MGMT",'Payroll'!AU350,0),IF('People_Inputs'!$E$28="MGMT",'Payroll'!AU370,0),IF('People_Inputs'!$E$29="MGMT",'Payroll'!AU390,0),IF('People_Inputs'!$E$30="MGMT",'Payroll'!AU410,0),IF('People_Inputs'!$E$31="MGMT",'Payroll'!AU430,0),IF('People_Inputs'!$E$32="MGMT",'Payroll'!AU450,0),IF('People_Inputs'!$E$33="MGMT",'Payroll'!AU470,0),IF('People_Inputs'!$E$34="MGMT",'Payroll'!AU490,0),IF('People_Inputs'!$E$35="MGMT",'Payroll'!AU510,0),IF('People_Inputs'!$E$36="MGMT",'Payroll'!AU530,0),IF('People_Inputs'!$E$37="MGMT",'Payroll'!AU550,0),IF('People_Inputs'!$E$38="MGMT",'Payroll'!AU570,0),IF('People_Inputs'!$E$39="MGMT",'Payroll'!AU590,0),IF('People_Inputs'!$E$40="MGMT",'Payroll'!AU610,0),IF('People_Inputs'!$E$41="MGMT",'Payroll'!AU630,0),IF('People_Inputs'!$E$42="MGMT",'Payroll'!AU650,0),IF('People_Inputs'!$E$43="MGMT",'Payroll'!AU670,0),IF('People_Inputs'!$E$44="MGMT",'Payroll'!AU690,0),IF('People_Inputs'!$E$45="MGMT",'Payroll'!AU710,0),IF('People_Inputs'!$E$46="MGMT",'Payroll'!AU730,0),IF('People_Inputs'!$E$47="MGMT",'Payroll'!AU750,0),IF('People_Inputs'!$E$48="MGMT",'Payroll'!AU770,0),IF('People_Inputs'!$E$49="MGMT",'Payroll'!AU790,0),IF('People_Inputs'!$E$50="MGMT",'Payroll'!AU810,0),IF('People_Inputs'!$E$51="MGMT",'Payroll'!AU830,0),IF('People_Inputs'!$E$52="MGMT",'Payroll'!AU850,0),IF('People_Inputs'!$E$53="MGMT",'Payroll'!AU870,0),IF('People_Inputs'!$E$54="MGMT",'Payroll'!AU890,0),IF('People_Inputs'!$E$55="MGMT",'Payroll'!AU910,0),IF('People_Inputs'!$E$56="MGMT",'Payroll'!AU930,0),IF('People_Inputs'!$E$57="MGMT",'Payroll'!AU950,0),IF('People_Inputs'!$E$58="MGMT",'Payroll'!AU970,0),IF('People_Inputs'!$E$59="MGMT",'Payroll'!AU990,0),IF('People_Inputs'!$E$60="MGMT",'Payroll'!AU1010,0),IF('People_Inputs'!$E$61="MGMT",'Payroll'!AU1030,0),IF('People_Inputs'!$E$62="MGMT",'Payroll'!AU1050,0),IF('People_Inputs'!$E$63="MGMT",'Payroll'!AU1070,0),IF('People_Inputs'!$E$64="MGMT",'Payroll'!AU1090,0),IF('People_Inputs'!$E$65="MGMT",'Payroll'!AU1110,0),IF('People_Inputs'!$E$66="MGMT",'Payroll'!AU1130,0),IF('People_Inputs'!$E$67="MGMT",'Payroll'!AU1150,0),IF('People_Inputs'!$E$68="MGMT",'Payroll'!AU1170,0),IF('People_Inputs'!$E$69="MGMT",'Payroll'!AU1190,0),IF('People_Inputs'!$E$70="MGMT",'Payroll'!AU1210,0))</f>
        <v>0</v>
      </c>
      <c r="AV14" s="35">
        <f>SUM(IF('People_Inputs'!$E$11="MGMT",'Payroll'!AV30,0),IF('People_Inputs'!$E$12="MGMT",'Payroll'!AV50,0),IF('People_Inputs'!$E$13="MGMT",'Payroll'!AV70,0),IF('People_Inputs'!$E$14="MGMT",'Payroll'!AV90,0),IF('People_Inputs'!$E$15="MGMT",'Payroll'!AV110,0),IF('People_Inputs'!$E$16="MGMT",'Payroll'!AV130,0),IF('People_Inputs'!$E$17="MGMT",'Payroll'!AV150,0),IF('People_Inputs'!$E$18="MGMT",'Payroll'!AV170,0),IF('People_Inputs'!$E$19="MGMT",'Payroll'!AV190,0),IF('People_Inputs'!$E$20="MGMT",'Payroll'!AV210,0),IF('People_Inputs'!$E$21="MGMT",'Payroll'!AV230,0),IF('People_Inputs'!$E$22="MGMT",'Payroll'!AV250,0),IF('People_Inputs'!$E$23="MGMT",'Payroll'!AV270,0),IF('People_Inputs'!$E$24="MGMT",'Payroll'!AV290,0),IF('People_Inputs'!$E$25="MGMT",'Payroll'!AV310,0),IF('People_Inputs'!$E$26="MGMT",'Payroll'!AV330,0),IF('People_Inputs'!$E$27="MGMT",'Payroll'!AV350,0),IF('People_Inputs'!$E$28="MGMT",'Payroll'!AV370,0),IF('People_Inputs'!$E$29="MGMT",'Payroll'!AV390,0),IF('People_Inputs'!$E$30="MGMT",'Payroll'!AV410,0),IF('People_Inputs'!$E$31="MGMT",'Payroll'!AV430,0),IF('People_Inputs'!$E$32="MGMT",'Payroll'!AV450,0),IF('People_Inputs'!$E$33="MGMT",'Payroll'!AV470,0),IF('People_Inputs'!$E$34="MGMT",'Payroll'!AV490,0),IF('People_Inputs'!$E$35="MGMT",'Payroll'!AV510,0),IF('People_Inputs'!$E$36="MGMT",'Payroll'!AV530,0),IF('People_Inputs'!$E$37="MGMT",'Payroll'!AV550,0),IF('People_Inputs'!$E$38="MGMT",'Payroll'!AV570,0),IF('People_Inputs'!$E$39="MGMT",'Payroll'!AV590,0),IF('People_Inputs'!$E$40="MGMT",'Payroll'!AV610,0),IF('People_Inputs'!$E$41="MGMT",'Payroll'!AV630,0),IF('People_Inputs'!$E$42="MGMT",'Payroll'!AV650,0),IF('People_Inputs'!$E$43="MGMT",'Payroll'!AV670,0),IF('People_Inputs'!$E$44="MGMT",'Payroll'!AV690,0),IF('People_Inputs'!$E$45="MGMT",'Payroll'!AV710,0),IF('People_Inputs'!$E$46="MGMT",'Payroll'!AV730,0),IF('People_Inputs'!$E$47="MGMT",'Payroll'!AV750,0),IF('People_Inputs'!$E$48="MGMT",'Payroll'!AV770,0),IF('People_Inputs'!$E$49="MGMT",'Payroll'!AV790,0),IF('People_Inputs'!$E$50="MGMT",'Payroll'!AV810,0),IF('People_Inputs'!$E$51="MGMT",'Payroll'!AV830,0),IF('People_Inputs'!$E$52="MGMT",'Payroll'!AV850,0),IF('People_Inputs'!$E$53="MGMT",'Payroll'!AV870,0),IF('People_Inputs'!$E$54="MGMT",'Payroll'!AV890,0),IF('People_Inputs'!$E$55="MGMT",'Payroll'!AV910,0),IF('People_Inputs'!$E$56="MGMT",'Payroll'!AV930,0),IF('People_Inputs'!$E$57="MGMT",'Payroll'!AV950,0),IF('People_Inputs'!$E$58="MGMT",'Payroll'!AV970,0),IF('People_Inputs'!$E$59="MGMT",'Payroll'!AV990,0),IF('People_Inputs'!$E$60="MGMT",'Payroll'!AV1010,0),IF('People_Inputs'!$E$61="MGMT",'Payroll'!AV1030,0),IF('People_Inputs'!$E$62="MGMT",'Payroll'!AV1050,0),IF('People_Inputs'!$E$63="MGMT",'Payroll'!AV1070,0),IF('People_Inputs'!$E$64="MGMT",'Payroll'!AV1090,0),IF('People_Inputs'!$E$65="MGMT",'Payroll'!AV1110,0),IF('People_Inputs'!$E$66="MGMT",'Payroll'!AV1130,0),IF('People_Inputs'!$E$67="MGMT",'Payroll'!AV1150,0),IF('People_Inputs'!$E$68="MGMT",'Payroll'!AV1170,0),IF('People_Inputs'!$E$69="MGMT",'Payroll'!AV1190,0),IF('People_Inputs'!$E$70="MGMT",'Payroll'!AV1210,0))</f>
        <v>0</v>
      </c>
      <c r="AW14" s="35">
        <f>SUM(IF('People_Inputs'!$E$11="MGMT",'Payroll'!AW30,0),IF('People_Inputs'!$E$12="MGMT",'Payroll'!AW50,0),IF('People_Inputs'!$E$13="MGMT",'Payroll'!AW70,0),IF('People_Inputs'!$E$14="MGMT",'Payroll'!AW90,0),IF('People_Inputs'!$E$15="MGMT",'Payroll'!AW110,0),IF('People_Inputs'!$E$16="MGMT",'Payroll'!AW130,0),IF('People_Inputs'!$E$17="MGMT",'Payroll'!AW150,0),IF('People_Inputs'!$E$18="MGMT",'Payroll'!AW170,0),IF('People_Inputs'!$E$19="MGMT",'Payroll'!AW190,0),IF('People_Inputs'!$E$20="MGMT",'Payroll'!AW210,0),IF('People_Inputs'!$E$21="MGMT",'Payroll'!AW230,0),IF('People_Inputs'!$E$22="MGMT",'Payroll'!AW250,0),IF('People_Inputs'!$E$23="MGMT",'Payroll'!AW270,0),IF('People_Inputs'!$E$24="MGMT",'Payroll'!AW290,0),IF('People_Inputs'!$E$25="MGMT",'Payroll'!AW310,0),IF('People_Inputs'!$E$26="MGMT",'Payroll'!AW330,0),IF('People_Inputs'!$E$27="MGMT",'Payroll'!AW350,0),IF('People_Inputs'!$E$28="MGMT",'Payroll'!AW370,0),IF('People_Inputs'!$E$29="MGMT",'Payroll'!AW390,0),IF('People_Inputs'!$E$30="MGMT",'Payroll'!AW410,0),IF('People_Inputs'!$E$31="MGMT",'Payroll'!AW430,0),IF('People_Inputs'!$E$32="MGMT",'Payroll'!AW450,0),IF('People_Inputs'!$E$33="MGMT",'Payroll'!AW470,0),IF('People_Inputs'!$E$34="MGMT",'Payroll'!AW490,0),IF('People_Inputs'!$E$35="MGMT",'Payroll'!AW510,0),IF('People_Inputs'!$E$36="MGMT",'Payroll'!AW530,0),IF('People_Inputs'!$E$37="MGMT",'Payroll'!AW550,0),IF('People_Inputs'!$E$38="MGMT",'Payroll'!AW570,0),IF('People_Inputs'!$E$39="MGMT",'Payroll'!AW590,0),IF('People_Inputs'!$E$40="MGMT",'Payroll'!AW610,0),IF('People_Inputs'!$E$41="MGMT",'Payroll'!AW630,0),IF('People_Inputs'!$E$42="MGMT",'Payroll'!AW650,0),IF('People_Inputs'!$E$43="MGMT",'Payroll'!AW670,0),IF('People_Inputs'!$E$44="MGMT",'Payroll'!AW690,0),IF('People_Inputs'!$E$45="MGMT",'Payroll'!AW710,0),IF('People_Inputs'!$E$46="MGMT",'Payroll'!AW730,0),IF('People_Inputs'!$E$47="MGMT",'Payroll'!AW750,0),IF('People_Inputs'!$E$48="MGMT",'Payroll'!AW770,0),IF('People_Inputs'!$E$49="MGMT",'Payroll'!AW790,0),IF('People_Inputs'!$E$50="MGMT",'Payroll'!AW810,0),IF('People_Inputs'!$E$51="MGMT",'Payroll'!AW830,0),IF('People_Inputs'!$E$52="MGMT",'Payroll'!AW850,0),IF('People_Inputs'!$E$53="MGMT",'Payroll'!AW870,0),IF('People_Inputs'!$E$54="MGMT",'Payroll'!AW890,0),IF('People_Inputs'!$E$55="MGMT",'Payroll'!AW910,0),IF('People_Inputs'!$E$56="MGMT",'Payroll'!AW930,0),IF('People_Inputs'!$E$57="MGMT",'Payroll'!AW950,0),IF('People_Inputs'!$E$58="MGMT",'Payroll'!AW970,0),IF('People_Inputs'!$E$59="MGMT",'Payroll'!AW990,0),IF('People_Inputs'!$E$60="MGMT",'Payroll'!AW1010,0),IF('People_Inputs'!$E$61="MGMT",'Payroll'!AW1030,0),IF('People_Inputs'!$E$62="MGMT",'Payroll'!AW1050,0),IF('People_Inputs'!$E$63="MGMT",'Payroll'!AW1070,0),IF('People_Inputs'!$E$64="MGMT",'Payroll'!AW1090,0),IF('People_Inputs'!$E$65="MGMT",'Payroll'!AW1110,0),IF('People_Inputs'!$E$66="MGMT",'Payroll'!AW1130,0),IF('People_Inputs'!$E$67="MGMT",'Payroll'!AW1150,0),IF('People_Inputs'!$E$68="MGMT",'Payroll'!AW1170,0),IF('People_Inputs'!$E$69="MGMT",'Payroll'!AW1190,0),IF('People_Inputs'!$E$70="MGMT",'Payroll'!AW1210,0))</f>
        <v>0</v>
      </c>
      <c r="AX14" s="35">
        <f>SUM(IF('People_Inputs'!$E$11="MGMT",'Payroll'!AX30,0),IF('People_Inputs'!$E$12="MGMT",'Payroll'!AX50,0),IF('People_Inputs'!$E$13="MGMT",'Payroll'!AX70,0),IF('People_Inputs'!$E$14="MGMT",'Payroll'!AX90,0),IF('People_Inputs'!$E$15="MGMT",'Payroll'!AX110,0),IF('People_Inputs'!$E$16="MGMT",'Payroll'!AX130,0),IF('People_Inputs'!$E$17="MGMT",'Payroll'!AX150,0),IF('People_Inputs'!$E$18="MGMT",'Payroll'!AX170,0),IF('People_Inputs'!$E$19="MGMT",'Payroll'!AX190,0),IF('People_Inputs'!$E$20="MGMT",'Payroll'!AX210,0),IF('People_Inputs'!$E$21="MGMT",'Payroll'!AX230,0),IF('People_Inputs'!$E$22="MGMT",'Payroll'!AX250,0),IF('People_Inputs'!$E$23="MGMT",'Payroll'!AX270,0),IF('People_Inputs'!$E$24="MGMT",'Payroll'!AX290,0),IF('People_Inputs'!$E$25="MGMT",'Payroll'!AX310,0),IF('People_Inputs'!$E$26="MGMT",'Payroll'!AX330,0),IF('People_Inputs'!$E$27="MGMT",'Payroll'!AX350,0),IF('People_Inputs'!$E$28="MGMT",'Payroll'!AX370,0),IF('People_Inputs'!$E$29="MGMT",'Payroll'!AX390,0),IF('People_Inputs'!$E$30="MGMT",'Payroll'!AX410,0),IF('People_Inputs'!$E$31="MGMT",'Payroll'!AX430,0),IF('People_Inputs'!$E$32="MGMT",'Payroll'!AX450,0),IF('People_Inputs'!$E$33="MGMT",'Payroll'!AX470,0),IF('People_Inputs'!$E$34="MGMT",'Payroll'!AX490,0),IF('People_Inputs'!$E$35="MGMT",'Payroll'!AX510,0),IF('People_Inputs'!$E$36="MGMT",'Payroll'!AX530,0),IF('People_Inputs'!$E$37="MGMT",'Payroll'!AX550,0),IF('People_Inputs'!$E$38="MGMT",'Payroll'!AX570,0),IF('People_Inputs'!$E$39="MGMT",'Payroll'!AX590,0),IF('People_Inputs'!$E$40="MGMT",'Payroll'!AX610,0),IF('People_Inputs'!$E$41="MGMT",'Payroll'!AX630,0),IF('People_Inputs'!$E$42="MGMT",'Payroll'!AX650,0),IF('People_Inputs'!$E$43="MGMT",'Payroll'!AX670,0),IF('People_Inputs'!$E$44="MGMT",'Payroll'!AX690,0),IF('People_Inputs'!$E$45="MGMT",'Payroll'!AX710,0),IF('People_Inputs'!$E$46="MGMT",'Payroll'!AX730,0),IF('People_Inputs'!$E$47="MGMT",'Payroll'!AX750,0),IF('People_Inputs'!$E$48="MGMT",'Payroll'!AX770,0),IF('People_Inputs'!$E$49="MGMT",'Payroll'!AX790,0),IF('People_Inputs'!$E$50="MGMT",'Payroll'!AX810,0),IF('People_Inputs'!$E$51="MGMT",'Payroll'!AX830,0),IF('People_Inputs'!$E$52="MGMT",'Payroll'!AX850,0),IF('People_Inputs'!$E$53="MGMT",'Payroll'!AX870,0),IF('People_Inputs'!$E$54="MGMT",'Payroll'!AX890,0),IF('People_Inputs'!$E$55="MGMT",'Payroll'!AX910,0),IF('People_Inputs'!$E$56="MGMT",'Payroll'!AX930,0),IF('People_Inputs'!$E$57="MGMT",'Payroll'!AX950,0),IF('People_Inputs'!$E$58="MGMT",'Payroll'!AX970,0),IF('People_Inputs'!$E$59="MGMT",'Payroll'!AX990,0),IF('People_Inputs'!$E$60="MGMT",'Payroll'!AX1010,0),IF('People_Inputs'!$E$61="MGMT",'Payroll'!AX1030,0),IF('People_Inputs'!$E$62="MGMT",'Payroll'!AX1050,0),IF('People_Inputs'!$E$63="MGMT",'Payroll'!AX1070,0),IF('People_Inputs'!$E$64="MGMT",'Payroll'!AX1090,0),IF('People_Inputs'!$E$65="MGMT",'Payroll'!AX1110,0),IF('People_Inputs'!$E$66="MGMT",'Payroll'!AX1130,0),IF('People_Inputs'!$E$67="MGMT",'Payroll'!AX1150,0),IF('People_Inputs'!$E$68="MGMT",'Payroll'!AX1170,0),IF('People_Inputs'!$E$69="MGMT",'Payroll'!AX1190,0),IF('People_Inputs'!$E$70="MGMT",'Payroll'!AX1210,0))</f>
        <v>0</v>
      </c>
      <c r="AY14" s="35">
        <f>SUM(IF('People_Inputs'!$E$11="MGMT",'Payroll'!AY30,0),IF('People_Inputs'!$E$12="MGMT",'Payroll'!AY50,0),IF('People_Inputs'!$E$13="MGMT",'Payroll'!AY70,0),IF('People_Inputs'!$E$14="MGMT",'Payroll'!AY90,0),IF('People_Inputs'!$E$15="MGMT",'Payroll'!AY110,0),IF('People_Inputs'!$E$16="MGMT",'Payroll'!AY130,0),IF('People_Inputs'!$E$17="MGMT",'Payroll'!AY150,0),IF('People_Inputs'!$E$18="MGMT",'Payroll'!AY170,0),IF('People_Inputs'!$E$19="MGMT",'Payroll'!AY190,0),IF('People_Inputs'!$E$20="MGMT",'Payroll'!AY210,0),IF('People_Inputs'!$E$21="MGMT",'Payroll'!AY230,0),IF('People_Inputs'!$E$22="MGMT",'Payroll'!AY250,0),IF('People_Inputs'!$E$23="MGMT",'Payroll'!AY270,0),IF('People_Inputs'!$E$24="MGMT",'Payroll'!AY290,0),IF('People_Inputs'!$E$25="MGMT",'Payroll'!AY310,0),IF('People_Inputs'!$E$26="MGMT",'Payroll'!AY330,0),IF('People_Inputs'!$E$27="MGMT",'Payroll'!AY350,0),IF('People_Inputs'!$E$28="MGMT",'Payroll'!AY370,0),IF('People_Inputs'!$E$29="MGMT",'Payroll'!AY390,0),IF('People_Inputs'!$E$30="MGMT",'Payroll'!AY410,0),IF('People_Inputs'!$E$31="MGMT",'Payroll'!AY430,0),IF('People_Inputs'!$E$32="MGMT",'Payroll'!AY450,0),IF('People_Inputs'!$E$33="MGMT",'Payroll'!AY470,0),IF('People_Inputs'!$E$34="MGMT",'Payroll'!AY490,0),IF('People_Inputs'!$E$35="MGMT",'Payroll'!AY510,0),IF('People_Inputs'!$E$36="MGMT",'Payroll'!AY530,0),IF('People_Inputs'!$E$37="MGMT",'Payroll'!AY550,0),IF('People_Inputs'!$E$38="MGMT",'Payroll'!AY570,0),IF('People_Inputs'!$E$39="MGMT",'Payroll'!AY590,0),IF('People_Inputs'!$E$40="MGMT",'Payroll'!AY610,0),IF('People_Inputs'!$E$41="MGMT",'Payroll'!AY630,0),IF('People_Inputs'!$E$42="MGMT",'Payroll'!AY650,0),IF('People_Inputs'!$E$43="MGMT",'Payroll'!AY670,0),IF('People_Inputs'!$E$44="MGMT",'Payroll'!AY690,0),IF('People_Inputs'!$E$45="MGMT",'Payroll'!AY710,0),IF('People_Inputs'!$E$46="MGMT",'Payroll'!AY730,0),IF('People_Inputs'!$E$47="MGMT",'Payroll'!AY750,0),IF('People_Inputs'!$E$48="MGMT",'Payroll'!AY770,0),IF('People_Inputs'!$E$49="MGMT",'Payroll'!AY790,0),IF('People_Inputs'!$E$50="MGMT",'Payroll'!AY810,0),IF('People_Inputs'!$E$51="MGMT",'Payroll'!AY830,0),IF('People_Inputs'!$E$52="MGMT",'Payroll'!AY850,0),IF('People_Inputs'!$E$53="MGMT",'Payroll'!AY870,0),IF('People_Inputs'!$E$54="MGMT",'Payroll'!AY890,0),IF('People_Inputs'!$E$55="MGMT",'Payroll'!AY910,0),IF('People_Inputs'!$E$56="MGMT",'Payroll'!AY930,0),IF('People_Inputs'!$E$57="MGMT",'Payroll'!AY950,0),IF('People_Inputs'!$E$58="MGMT",'Payroll'!AY970,0),IF('People_Inputs'!$E$59="MGMT",'Payroll'!AY990,0),IF('People_Inputs'!$E$60="MGMT",'Payroll'!AY1010,0),IF('People_Inputs'!$E$61="MGMT",'Payroll'!AY1030,0),IF('People_Inputs'!$E$62="MGMT",'Payroll'!AY1050,0),IF('People_Inputs'!$E$63="MGMT",'Payroll'!AY1070,0),IF('People_Inputs'!$E$64="MGMT",'Payroll'!AY1090,0),IF('People_Inputs'!$E$65="MGMT",'Payroll'!AY1110,0),IF('People_Inputs'!$E$66="MGMT",'Payroll'!AY1130,0),IF('People_Inputs'!$E$67="MGMT",'Payroll'!AY1150,0),IF('People_Inputs'!$E$68="MGMT",'Payroll'!AY1170,0),IF('People_Inputs'!$E$69="MGMT",'Payroll'!AY1190,0),IF('People_Inputs'!$E$70="MGMT",'Payroll'!AY1210,0))</f>
        <v>0</v>
      </c>
      <c r="AZ14" s="35">
        <f>SUM(IF('People_Inputs'!$E$11="MGMT",'Payroll'!AZ30,0),IF('People_Inputs'!$E$12="MGMT",'Payroll'!AZ50,0),IF('People_Inputs'!$E$13="MGMT",'Payroll'!AZ70,0),IF('People_Inputs'!$E$14="MGMT",'Payroll'!AZ90,0),IF('People_Inputs'!$E$15="MGMT",'Payroll'!AZ110,0),IF('People_Inputs'!$E$16="MGMT",'Payroll'!AZ130,0),IF('People_Inputs'!$E$17="MGMT",'Payroll'!AZ150,0),IF('People_Inputs'!$E$18="MGMT",'Payroll'!AZ170,0),IF('People_Inputs'!$E$19="MGMT",'Payroll'!AZ190,0),IF('People_Inputs'!$E$20="MGMT",'Payroll'!AZ210,0),IF('People_Inputs'!$E$21="MGMT",'Payroll'!AZ230,0),IF('People_Inputs'!$E$22="MGMT",'Payroll'!AZ250,0),IF('People_Inputs'!$E$23="MGMT",'Payroll'!AZ270,0),IF('People_Inputs'!$E$24="MGMT",'Payroll'!AZ290,0),IF('People_Inputs'!$E$25="MGMT",'Payroll'!AZ310,0),IF('People_Inputs'!$E$26="MGMT",'Payroll'!AZ330,0),IF('People_Inputs'!$E$27="MGMT",'Payroll'!AZ350,0),IF('People_Inputs'!$E$28="MGMT",'Payroll'!AZ370,0),IF('People_Inputs'!$E$29="MGMT",'Payroll'!AZ390,0),IF('People_Inputs'!$E$30="MGMT",'Payroll'!AZ410,0),IF('People_Inputs'!$E$31="MGMT",'Payroll'!AZ430,0),IF('People_Inputs'!$E$32="MGMT",'Payroll'!AZ450,0),IF('People_Inputs'!$E$33="MGMT",'Payroll'!AZ470,0),IF('People_Inputs'!$E$34="MGMT",'Payroll'!AZ490,0),IF('People_Inputs'!$E$35="MGMT",'Payroll'!AZ510,0),IF('People_Inputs'!$E$36="MGMT",'Payroll'!AZ530,0),IF('People_Inputs'!$E$37="MGMT",'Payroll'!AZ550,0),IF('People_Inputs'!$E$38="MGMT",'Payroll'!AZ570,0),IF('People_Inputs'!$E$39="MGMT",'Payroll'!AZ590,0),IF('People_Inputs'!$E$40="MGMT",'Payroll'!AZ610,0),IF('People_Inputs'!$E$41="MGMT",'Payroll'!AZ630,0),IF('People_Inputs'!$E$42="MGMT",'Payroll'!AZ650,0),IF('People_Inputs'!$E$43="MGMT",'Payroll'!AZ670,0),IF('People_Inputs'!$E$44="MGMT",'Payroll'!AZ690,0),IF('People_Inputs'!$E$45="MGMT",'Payroll'!AZ710,0),IF('People_Inputs'!$E$46="MGMT",'Payroll'!AZ730,0),IF('People_Inputs'!$E$47="MGMT",'Payroll'!AZ750,0),IF('People_Inputs'!$E$48="MGMT",'Payroll'!AZ770,0),IF('People_Inputs'!$E$49="MGMT",'Payroll'!AZ790,0),IF('People_Inputs'!$E$50="MGMT",'Payroll'!AZ810,0),IF('People_Inputs'!$E$51="MGMT",'Payroll'!AZ830,0),IF('People_Inputs'!$E$52="MGMT",'Payroll'!AZ850,0),IF('People_Inputs'!$E$53="MGMT",'Payroll'!AZ870,0),IF('People_Inputs'!$E$54="MGMT",'Payroll'!AZ890,0),IF('People_Inputs'!$E$55="MGMT",'Payroll'!AZ910,0),IF('People_Inputs'!$E$56="MGMT",'Payroll'!AZ930,0),IF('People_Inputs'!$E$57="MGMT",'Payroll'!AZ950,0),IF('People_Inputs'!$E$58="MGMT",'Payroll'!AZ970,0),IF('People_Inputs'!$E$59="MGMT",'Payroll'!AZ990,0),IF('People_Inputs'!$E$60="MGMT",'Payroll'!AZ1010,0),IF('People_Inputs'!$E$61="MGMT",'Payroll'!AZ1030,0),IF('People_Inputs'!$E$62="MGMT",'Payroll'!AZ1050,0),IF('People_Inputs'!$E$63="MGMT",'Payroll'!AZ1070,0),IF('People_Inputs'!$E$64="MGMT",'Payroll'!AZ1090,0),IF('People_Inputs'!$E$65="MGMT",'Payroll'!AZ1110,0),IF('People_Inputs'!$E$66="MGMT",'Payroll'!AZ1130,0),IF('People_Inputs'!$E$67="MGMT",'Payroll'!AZ1150,0),IF('People_Inputs'!$E$68="MGMT",'Payroll'!AZ1170,0),IF('People_Inputs'!$E$69="MGMT",'Payroll'!AZ1190,0),IF('People_Inputs'!$E$70="MGMT",'Payroll'!AZ1210,0))</f>
        <v>0</v>
      </c>
      <c r="BA14" s="35">
        <f>SUM(IF('People_Inputs'!$E$11="MGMT",'Payroll'!BA30,0),IF('People_Inputs'!$E$12="MGMT",'Payroll'!BA50,0),IF('People_Inputs'!$E$13="MGMT",'Payroll'!BA70,0),IF('People_Inputs'!$E$14="MGMT",'Payroll'!BA90,0),IF('People_Inputs'!$E$15="MGMT",'Payroll'!BA110,0),IF('People_Inputs'!$E$16="MGMT",'Payroll'!BA130,0),IF('People_Inputs'!$E$17="MGMT",'Payroll'!BA150,0),IF('People_Inputs'!$E$18="MGMT",'Payroll'!BA170,0),IF('People_Inputs'!$E$19="MGMT",'Payroll'!BA190,0),IF('People_Inputs'!$E$20="MGMT",'Payroll'!BA210,0),IF('People_Inputs'!$E$21="MGMT",'Payroll'!BA230,0),IF('People_Inputs'!$E$22="MGMT",'Payroll'!BA250,0),IF('People_Inputs'!$E$23="MGMT",'Payroll'!BA270,0),IF('People_Inputs'!$E$24="MGMT",'Payroll'!BA290,0),IF('People_Inputs'!$E$25="MGMT",'Payroll'!BA310,0),IF('People_Inputs'!$E$26="MGMT",'Payroll'!BA330,0),IF('People_Inputs'!$E$27="MGMT",'Payroll'!BA350,0),IF('People_Inputs'!$E$28="MGMT",'Payroll'!BA370,0),IF('People_Inputs'!$E$29="MGMT",'Payroll'!BA390,0),IF('People_Inputs'!$E$30="MGMT",'Payroll'!BA410,0),IF('People_Inputs'!$E$31="MGMT",'Payroll'!BA430,0),IF('People_Inputs'!$E$32="MGMT",'Payroll'!BA450,0),IF('People_Inputs'!$E$33="MGMT",'Payroll'!BA470,0),IF('People_Inputs'!$E$34="MGMT",'Payroll'!BA490,0),IF('People_Inputs'!$E$35="MGMT",'Payroll'!BA510,0),IF('People_Inputs'!$E$36="MGMT",'Payroll'!BA530,0),IF('People_Inputs'!$E$37="MGMT",'Payroll'!BA550,0),IF('People_Inputs'!$E$38="MGMT",'Payroll'!BA570,0),IF('People_Inputs'!$E$39="MGMT",'Payroll'!BA590,0),IF('People_Inputs'!$E$40="MGMT",'Payroll'!BA610,0),IF('People_Inputs'!$E$41="MGMT",'Payroll'!BA630,0),IF('People_Inputs'!$E$42="MGMT",'Payroll'!BA650,0),IF('People_Inputs'!$E$43="MGMT",'Payroll'!BA670,0),IF('People_Inputs'!$E$44="MGMT",'Payroll'!BA690,0),IF('People_Inputs'!$E$45="MGMT",'Payroll'!BA710,0),IF('People_Inputs'!$E$46="MGMT",'Payroll'!BA730,0),IF('People_Inputs'!$E$47="MGMT",'Payroll'!BA750,0),IF('People_Inputs'!$E$48="MGMT",'Payroll'!BA770,0),IF('People_Inputs'!$E$49="MGMT",'Payroll'!BA790,0),IF('People_Inputs'!$E$50="MGMT",'Payroll'!BA810,0),IF('People_Inputs'!$E$51="MGMT",'Payroll'!BA830,0),IF('People_Inputs'!$E$52="MGMT",'Payroll'!BA850,0),IF('People_Inputs'!$E$53="MGMT",'Payroll'!BA870,0),IF('People_Inputs'!$E$54="MGMT",'Payroll'!BA890,0),IF('People_Inputs'!$E$55="MGMT",'Payroll'!BA910,0),IF('People_Inputs'!$E$56="MGMT",'Payroll'!BA930,0),IF('People_Inputs'!$E$57="MGMT",'Payroll'!BA950,0),IF('People_Inputs'!$E$58="MGMT",'Payroll'!BA970,0),IF('People_Inputs'!$E$59="MGMT",'Payroll'!BA990,0),IF('People_Inputs'!$E$60="MGMT",'Payroll'!BA1010,0),IF('People_Inputs'!$E$61="MGMT",'Payroll'!BA1030,0),IF('People_Inputs'!$E$62="MGMT",'Payroll'!BA1050,0),IF('People_Inputs'!$E$63="MGMT",'Payroll'!BA1070,0),IF('People_Inputs'!$E$64="MGMT",'Payroll'!BA1090,0),IF('People_Inputs'!$E$65="MGMT",'Payroll'!BA1110,0),IF('People_Inputs'!$E$66="MGMT",'Payroll'!BA1130,0),IF('People_Inputs'!$E$67="MGMT",'Payroll'!BA1150,0),IF('People_Inputs'!$E$68="MGMT",'Payroll'!BA1170,0),IF('People_Inputs'!$E$69="MGMT",'Payroll'!BA1190,0),IF('People_Inputs'!$E$70="MGMT",'Payroll'!BA1210,0))</f>
        <v>0</v>
      </c>
      <c r="BB14" s="35">
        <f>SUM(IF('People_Inputs'!$E$11="MGMT",'Payroll'!BB30,0),IF('People_Inputs'!$E$12="MGMT",'Payroll'!BB50,0),IF('People_Inputs'!$E$13="MGMT",'Payroll'!BB70,0),IF('People_Inputs'!$E$14="MGMT",'Payroll'!BB90,0),IF('People_Inputs'!$E$15="MGMT",'Payroll'!BB110,0),IF('People_Inputs'!$E$16="MGMT",'Payroll'!BB130,0),IF('People_Inputs'!$E$17="MGMT",'Payroll'!BB150,0),IF('People_Inputs'!$E$18="MGMT",'Payroll'!BB170,0),IF('People_Inputs'!$E$19="MGMT",'Payroll'!BB190,0),IF('People_Inputs'!$E$20="MGMT",'Payroll'!BB210,0),IF('People_Inputs'!$E$21="MGMT",'Payroll'!BB230,0),IF('People_Inputs'!$E$22="MGMT",'Payroll'!BB250,0),IF('People_Inputs'!$E$23="MGMT",'Payroll'!BB270,0),IF('People_Inputs'!$E$24="MGMT",'Payroll'!BB290,0),IF('People_Inputs'!$E$25="MGMT",'Payroll'!BB310,0),IF('People_Inputs'!$E$26="MGMT",'Payroll'!BB330,0),IF('People_Inputs'!$E$27="MGMT",'Payroll'!BB350,0),IF('People_Inputs'!$E$28="MGMT",'Payroll'!BB370,0),IF('People_Inputs'!$E$29="MGMT",'Payroll'!BB390,0),IF('People_Inputs'!$E$30="MGMT",'Payroll'!BB410,0),IF('People_Inputs'!$E$31="MGMT",'Payroll'!BB430,0),IF('People_Inputs'!$E$32="MGMT",'Payroll'!BB450,0),IF('People_Inputs'!$E$33="MGMT",'Payroll'!BB470,0),IF('People_Inputs'!$E$34="MGMT",'Payroll'!BB490,0),IF('People_Inputs'!$E$35="MGMT",'Payroll'!BB510,0),IF('People_Inputs'!$E$36="MGMT",'Payroll'!BB530,0),IF('People_Inputs'!$E$37="MGMT",'Payroll'!BB550,0),IF('People_Inputs'!$E$38="MGMT",'Payroll'!BB570,0),IF('People_Inputs'!$E$39="MGMT",'Payroll'!BB590,0),IF('People_Inputs'!$E$40="MGMT",'Payroll'!BB610,0),IF('People_Inputs'!$E$41="MGMT",'Payroll'!BB630,0),IF('People_Inputs'!$E$42="MGMT",'Payroll'!BB650,0),IF('People_Inputs'!$E$43="MGMT",'Payroll'!BB670,0),IF('People_Inputs'!$E$44="MGMT",'Payroll'!BB690,0),IF('People_Inputs'!$E$45="MGMT",'Payroll'!BB710,0),IF('People_Inputs'!$E$46="MGMT",'Payroll'!BB730,0),IF('People_Inputs'!$E$47="MGMT",'Payroll'!BB750,0),IF('People_Inputs'!$E$48="MGMT",'Payroll'!BB770,0),IF('People_Inputs'!$E$49="MGMT",'Payroll'!BB790,0),IF('People_Inputs'!$E$50="MGMT",'Payroll'!BB810,0),IF('People_Inputs'!$E$51="MGMT",'Payroll'!BB830,0),IF('People_Inputs'!$E$52="MGMT",'Payroll'!BB850,0),IF('People_Inputs'!$E$53="MGMT",'Payroll'!BB870,0),IF('People_Inputs'!$E$54="MGMT",'Payroll'!BB890,0),IF('People_Inputs'!$E$55="MGMT",'Payroll'!BB910,0),IF('People_Inputs'!$E$56="MGMT",'Payroll'!BB930,0),IF('People_Inputs'!$E$57="MGMT",'Payroll'!BB950,0),IF('People_Inputs'!$E$58="MGMT",'Payroll'!BB970,0),IF('People_Inputs'!$E$59="MGMT",'Payroll'!BB990,0),IF('People_Inputs'!$E$60="MGMT",'Payroll'!BB1010,0),IF('People_Inputs'!$E$61="MGMT",'Payroll'!BB1030,0),IF('People_Inputs'!$E$62="MGMT",'Payroll'!BB1050,0),IF('People_Inputs'!$E$63="MGMT",'Payroll'!BB1070,0),IF('People_Inputs'!$E$64="MGMT",'Payroll'!BB1090,0),IF('People_Inputs'!$E$65="MGMT",'Payroll'!BB1110,0),IF('People_Inputs'!$E$66="MGMT",'Payroll'!BB1130,0),IF('People_Inputs'!$E$67="MGMT",'Payroll'!BB1150,0),IF('People_Inputs'!$E$68="MGMT",'Payroll'!BB1170,0),IF('People_Inputs'!$E$69="MGMT",'Payroll'!BB1190,0),IF('People_Inputs'!$E$70="MGMT",'Payroll'!BB1210,0))</f>
        <v>0</v>
      </c>
      <c r="BC14" s="35">
        <f>SUM(IF('People_Inputs'!$E$11="MGMT",'Payroll'!BC30,0),IF('People_Inputs'!$E$12="MGMT",'Payroll'!BC50,0),IF('People_Inputs'!$E$13="MGMT",'Payroll'!BC70,0),IF('People_Inputs'!$E$14="MGMT",'Payroll'!BC90,0),IF('People_Inputs'!$E$15="MGMT",'Payroll'!BC110,0),IF('People_Inputs'!$E$16="MGMT",'Payroll'!BC130,0),IF('People_Inputs'!$E$17="MGMT",'Payroll'!BC150,0),IF('People_Inputs'!$E$18="MGMT",'Payroll'!BC170,0),IF('People_Inputs'!$E$19="MGMT",'Payroll'!BC190,0),IF('People_Inputs'!$E$20="MGMT",'Payroll'!BC210,0),IF('People_Inputs'!$E$21="MGMT",'Payroll'!BC230,0),IF('People_Inputs'!$E$22="MGMT",'Payroll'!BC250,0),IF('People_Inputs'!$E$23="MGMT",'Payroll'!BC270,0),IF('People_Inputs'!$E$24="MGMT",'Payroll'!BC290,0),IF('People_Inputs'!$E$25="MGMT",'Payroll'!BC310,0),IF('People_Inputs'!$E$26="MGMT",'Payroll'!BC330,0),IF('People_Inputs'!$E$27="MGMT",'Payroll'!BC350,0),IF('People_Inputs'!$E$28="MGMT",'Payroll'!BC370,0),IF('People_Inputs'!$E$29="MGMT",'Payroll'!BC390,0),IF('People_Inputs'!$E$30="MGMT",'Payroll'!BC410,0),IF('People_Inputs'!$E$31="MGMT",'Payroll'!BC430,0),IF('People_Inputs'!$E$32="MGMT",'Payroll'!BC450,0),IF('People_Inputs'!$E$33="MGMT",'Payroll'!BC470,0),IF('People_Inputs'!$E$34="MGMT",'Payroll'!BC490,0),IF('People_Inputs'!$E$35="MGMT",'Payroll'!BC510,0),IF('People_Inputs'!$E$36="MGMT",'Payroll'!BC530,0),IF('People_Inputs'!$E$37="MGMT",'Payroll'!BC550,0),IF('People_Inputs'!$E$38="MGMT",'Payroll'!BC570,0),IF('People_Inputs'!$E$39="MGMT",'Payroll'!BC590,0),IF('People_Inputs'!$E$40="MGMT",'Payroll'!BC610,0),IF('People_Inputs'!$E$41="MGMT",'Payroll'!BC630,0),IF('People_Inputs'!$E$42="MGMT",'Payroll'!BC650,0),IF('People_Inputs'!$E$43="MGMT",'Payroll'!BC670,0),IF('People_Inputs'!$E$44="MGMT",'Payroll'!BC690,0),IF('People_Inputs'!$E$45="MGMT",'Payroll'!BC710,0),IF('People_Inputs'!$E$46="MGMT",'Payroll'!BC730,0),IF('People_Inputs'!$E$47="MGMT",'Payroll'!BC750,0),IF('People_Inputs'!$E$48="MGMT",'Payroll'!BC770,0),IF('People_Inputs'!$E$49="MGMT",'Payroll'!BC790,0),IF('People_Inputs'!$E$50="MGMT",'Payroll'!BC810,0),IF('People_Inputs'!$E$51="MGMT",'Payroll'!BC830,0),IF('People_Inputs'!$E$52="MGMT",'Payroll'!BC850,0),IF('People_Inputs'!$E$53="MGMT",'Payroll'!BC870,0),IF('People_Inputs'!$E$54="MGMT",'Payroll'!BC890,0),IF('People_Inputs'!$E$55="MGMT",'Payroll'!BC910,0),IF('People_Inputs'!$E$56="MGMT",'Payroll'!BC930,0),IF('People_Inputs'!$E$57="MGMT",'Payroll'!BC950,0),IF('People_Inputs'!$E$58="MGMT",'Payroll'!BC970,0),IF('People_Inputs'!$E$59="MGMT",'Payroll'!BC990,0),IF('People_Inputs'!$E$60="MGMT",'Payroll'!BC1010,0),IF('People_Inputs'!$E$61="MGMT",'Payroll'!BC1030,0),IF('People_Inputs'!$E$62="MGMT",'Payroll'!BC1050,0),IF('People_Inputs'!$E$63="MGMT",'Payroll'!BC1070,0),IF('People_Inputs'!$E$64="MGMT",'Payroll'!BC1090,0),IF('People_Inputs'!$E$65="MGMT",'Payroll'!BC1110,0),IF('People_Inputs'!$E$66="MGMT",'Payroll'!BC1130,0),IF('People_Inputs'!$E$67="MGMT",'Payroll'!BC1150,0),IF('People_Inputs'!$E$68="MGMT",'Payroll'!BC1170,0),IF('People_Inputs'!$E$69="MGMT",'Payroll'!BC1190,0),IF('People_Inputs'!$E$70="MGMT",'Payroll'!BC1210,0))</f>
        <v>0</v>
      </c>
      <c r="BD14" s="35">
        <f>SUM(IF('People_Inputs'!$E$11="MGMT",'Payroll'!BD30,0),IF('People_Inputs'!$E$12="MGMT",'Payroll'!BD50,0),IF('People_Inputs'!$E$13="MGMT",'Payroll'!BD70,0),IF('People_Inputs'!$E$14="MGMT",'Payroll'!BD90,0),IF('People_Inputs'!$E$15="MGMT",'Payroll'!BD110,0),IF('People_Inputs'!$E$16="MGMT",'Payroll'!BD130,0),IF('People_Inputs'!$E$17="MGMT",'Payroll'!BD150,0),IF('People_Inputs'!$E$18="MGMT",'Payroll'!BD170,0),IF('People_Inputs'!$E$19="MGMT",'Payroll'!BD190,0),IF('People_Inputs'!$E$20="MGMT",'Payroll'!BD210,0),IF('People_Inputs'!$E$21="MGMT",'Payroll'!BD230,0),IF('People_Inputs'!$E$22="MGMT",'Payroll'!BD250,0),IF('People_Inputs'!$E$23="MGMT",'Payroll'!BD270,0),IF('People_Inputs'!$E$24="MGMT",'Payroll'!BD290,0),IF('People_Inputs'!$E$25="MGMT",'Payroll'!BD310,0),IF('People_Inputs'!$E$26="MGMT",'Payroll'!BD330,0),IF('People_Inputs'!$E$27="MGMT",'Payroll'!BD350,0),IF('People_Inputs'!$E$28="MGMT",'Payroll'!BD370,0),IF('People_Inputs'!$E$29="MGMT",'Payroll'!BD390,0),IF('People_Inputs'!$E$30="MGMT",'Payroll'!BD410,0),IF('People_Inputs'!$E$31="MGMT",'Payroll'!BD430,0),IF('People_Inputs'!$E$32="MGMT",'Payroll'!BD450,0),IF('People_Inputs'!$E$33="MGMT",'Payroll'!BD470,0),IF('People_Inputs'!$E$34="MGMT",'Payroll'!BD490,0),IF('People_Inputs'!$E$35="MGMT",'Payroll'!BD510,0),IF('People_Inputs'!$E$36="MGMT",'Payroll'!BD530,0),IF('People_Inputs'!$E$37="MGMT",'Payroll'!BD550,0),IF('People_Inputs'!$E$38="MGMT",'Payroll'!BD570,0),IF('People_Inputs'!$E$39="MGMT",'Payroll'!BD590,0),IF('People_Inputs'!$E$40="MGMT",'Payroll'!BD610,0),IF('People_Inputs'!$E$41="MGMT",'Payroll'!BD630,0),IF('People_Inputs'!$E$42="MGMT",'Payroll'!BD650,0),IF('People_Inputs'!$E$43="MGMT",'Payroll'!BD670,0),IF('People_Inputs'!$E$44="MGMT",'Payroll'!BD690,0),IF('People_Inputs'!$E$45="MGMT",'Payroll'!BD710,0),IF('People_Inputs'!$E$46="MGMT",'Payroll'!BD730,0),IF('People_Inputs'!$E$47="MGMT",'Payroll'!BD750,0),IF('People_Inputs'!$E$48="MGMT",'Payroll'!BD770,0),IF('People_Inputs'!$E$49="MGMT",'Payroll'!BD790,0),IF('People_Inputs'!$E$50="MGMT",'Payroll'!BD810,0),IF('People_Inputs'!$E$51="MGMT",'Payroll'!BD830,0),IF('People_Inputs'!$E$52="MGMT",'Payroll'!BD850,0),IF('People_Inputs'!$E$53="MGMT",'Payroll'!BD870,0),IF('People_Inputs'!$E$54="MGMT",'Payroll'!BD890,0),IF('People_Inputs'!$E$55="MGMT",'Payroll'!BD910,0),IF('People_Inputs'!$E$56="MGMT",'Payroll'!BD930,0),IF('People_Inputs'!$E$57="MGMT",'Payroll'!BD950,0),IF('People_Inputs'!$E$58="MGMT",'Payroll'!BD970,0),IF('People_Inputs'!$E$59="MGMT",'Payroll'!BD990,0),IF('People_Inputs'!$E$60="MGMT",'Payroll'!BD1010,0),IF('People_Inputs'!$E$61="MGMT",'Payroll'!BD1030,0),IF('People_Inputs'!$E$62="MGMT",'Payroll'!BD1050,0),IF('People_Inputs'!$E$63="MGMT",'Payroll'!BD1070,0),IF('People_Inputs'!$E$64="MGMT",'Payroll'!BD1090,0),IF('People_Inputs'!$E$65="MGMT",'Payroll'!BD1110,0),IF('People_Inputs'!$E$66="MGMT",'Payroll'!BD1130,0),IF('People_Inputs'!$E$67="MGMT",'Payroll'!BD1150,0),IF('People_Inputs'!$E$68="MGMT",'Payroll'!BD1170,0),IF('People_Inputs'!$E$69="MGMT",'Payroll'!BD1190,0),IF('People_Inputs'!$E$70="MGMT",'Payroll'!BD1210,0))</f>
        <v>2500</v>
      </c>
      <c r="BE14" s="35">
        <f>SUM(IF('People_Inputs'!$E$11="MGMT",'Payroll'!BE30,0),IF('People_Inputs'!$E$12="MGMT",'Payroll'!BE50,0),IF('People_Inputs'!$E$13="MGMT",'Payroll'!BE70,0),IF('People_Inputs'!$E$14="MGMT",'Payroll'!BE90,0),IF('People_Inputs'!$E$15="MGMT",'Payroll'!BE110,0),IF('People_Inputs'!$E$16="MGMT",'Payroll'!BE130,0),IF('People_Inputs'!$E$17="MGMT",'Payroll'!BE150,0),IF('People_Inputs'!$E$18="MGMT",'Payroll'!BE170,0),IF('People_Inputs'!$E$19="MGMT",'Payroll'!BE190,0),IF('People_Inputs'!$E$20="MGMT",'Payroll'!BE210,0),IF('People_Inputs'!$E$21="MGMT",'Payroll'!BE230,0),IF('People_Inputs'!$E$22="MGMT",'Payroll'!BE250,0),IF('People_Inputs'!$E$23="MGMT",'Payroll'!BE270,0),IF('People_Inputs'!$E$24="MGMT",'Payroll'!BE290,0),IF('People_Inputs'!$E$25="MGMT",'Payroll'!BE310,0),IF('People_Inputs'!$E$26="MGMT",'Payroll'!BE330,0),IF('People_Inputs'!$E$27="MGMT",'Payroll'!BE350,0),IF('People_Inputs'!$E$28="MGMT",'Payroll'!BE370,0),IF('People_Inputs'!$E$29="MGMT",'Payroll'!BE390,0),IF('People_Inputs'!$E$30="MGMT",'Payroll'!BE410,0),IF('People_Inputs'!$E$31="MGMT",'Payroll'!BE430,0),IF('People_Inputs'!$E$32="MGMT",'Payroll'!BE450,0),IF('People_Inputs'!$E$33="MGMT",'Payroll'!BE470,0),IF('People_Inputs'!$E$34="MGMT",'Payroll'!BE490,0),IF('People_Inputs'!$E$35="MGMT",'Payroll'!BE510,0),IF('People_Inputs'!$E$36="MGMT",'Payroll'!BE530,0),IF('People_Inputs'!$E$37="MGMT",'Payroll'!BE550,0),IF('People_Inputs'!$E$38="MGMT",'Payroll'!BE570,0),IF('People_Inputs'!$E$39="MGMT",'Payroll'!BE590,0),IF('People_Inputs'!$E$40="MGMT",'Payroll'!BE610,0),IF('People_Inputs'!$E$41="MGMT",'Payroll'!BE630,0),IF('People_Inputs'!$E$42="MGMT",'Payroll'!BE650,0),IF('People_Inputs'!$E$43="MGMT",'Payroll'!BE670,0),IF('People_Inputs'!$E$44="MGMT",'Payroll'!BE690,0),IF('People_Inputs'!$E$45="MGMT",'Payroll'!BE710,0),IF('People_Inputs'!$E$46="MGMT",'Payroll'!BE730,0),IF('People_Inputs'!$E$47="MGMT",'Payroll'!BE750,0),IF('People_Inputs'!$E$48="MGMT",'Payroll'!BE770,0),IF('People_Inputs'!$E$49="MGMT",'Payroll'!BE790,0),IF('People_Inputs'!$E$50="MGMT",'Payroll'!BE810,0),IF('People_Inputs'!$E$51="MGMT",'Payroll'!BE830,0),IF('People_Inputs'!$E$52="MGMT",'Payroll'!BE850,0),IF('People_Inputs'!$E$53="MGMT",'Payroll'!BE870,0),IF('People_Inputs'!$E$54="MGMT",'Payroll'!BE890,0),IF('People_Inputs'!$E$55="MGMT",'Payroll'!BE910,0),IF('People_Inputs'!$E$56="MGMT",'Payroll'!BE930,0),IF('People_Inputs'!$E$57="MGMT",'Payroll'!BE950,0),IF('People_Inputs'!$E$58="MGMT",'Payroll'!BE970,0),IF('People_Inputs'!$E$59="MGMT",'Payroll'!BE990,0),IF('People_Inputs'!$E$60="MGMT",'Payroll'!BE1010,0),IF('People_Inputs'!$E$61="MGMT",'Payroll'!BE1030,0),IF('People_Inputs'!$E$62="MGMT",'Payroll'!BE1050,0),IF('People_Inputs'!$E$63="MGMT",'Payroll'!BE1070,0),IF('People_Inputs'!$E$64="MGMT",'Payroll'!BE1090,0),IF('People_Inputs'!$E$65="MGMT",'Payroll'!BE1110,0),IF('People_Inputs'!$E$66="MGMT",'Payroll'!BE1130,0),IF('People_Inputs'!$E$67="MGMT",'Payroll'!BE1150,0),IF('People_Inputs'!$E$68="MGMT",'Payroll'!BE1170,0),IF('People_Inputs'!$E$69="MGMT",'Payroll'!BE1190,0),IF('People_Inputs'!$E$70="MGMT",'Payroll'!BE1210,0))</f>
        <v>0</v>
      </c>
      <c r="BF14" s="35">
        <f>SUM(IF('People_Inputs'!$E$11="MGMT",'Payroll'!BF30,0),IF('People_Inputs'!$E$12="MGMT",'Payroll'!BF50,0),IF('People_Inputs'!$E$13="MGMT",'Payroll'!BF70,0),IF('People_Inputs'!$E$14="MGMT",'Payroll'!BF90,0),IF('People_Inputs'!$E$15="MGMT",'Payroll'!BF110,0),IF('People_Inputs'!$E$16="MGMT",'Payroll'!BF130,0),IF('People_Inputs'!$E$17="MGMT",'Payroll'!BF150,0),IF('People_Inputs'!$E$18="MGMT",'Payroll'!BF170,0),IF('People_Inputs'!$E$19="MGMT",'Payroll'!BF190,0),IF('People_Inputs'!$E$20="MGMT",'Payroll'!BF210,0),IF('People_Inputs'!$E$21="MGMT",'Payroll'!BF230,0),IF('People_Inputs'!$E$22="MGMT",'Payroll'!BF250,0),IF('People_Inputs'!$E$23="MGMT",'Payroll'!BF270,0),IF('People_Inputs'!$E$24="MGMT",'Payroll'!BF290,0),IF('People_Inputs'!$E$25="MGMT",'Payroll'!BF310,0),IF('People_Inputs'!$E$26="MGMT",'Payroll'!BF330,0),IF('People_Inputs'!$E$27="MGMT",'Payroll'!BF350,0),IF('People_Inputs'!$E$28="MGMT",'Payroll'!BF370,0),IF('People_Inputs'!$E$29="MGMT",'Payroll'!BF390,0),IF('People_Inputs'!$E$30="MGMT",'Payroll'!BF410,0),IF('People_Inputs'!$E$31="MGMT",'Payroll'!BF430,0),IF('People_Inputs'!$E$32="MGMT",'Payroll'!BF450,0),IF('People_Inputs'!$E$33="MGMT",'Payroll'!BF470,0),IF('People_Inputs'!$E$34="MGMT",'Payroll'!BF490,0),IF('People_Inputs'!$E$35="MGMT",'Payroll'!BF510,0),IF('People_Inputs'!$E$36="MGMT",'Payroll'!BF530,0),IF('People_Inputs'!$E$37="MGMT",'Payroll'!BF550,0),IF('People_Inputs'!$E$38="MGMT",'Payroll'!BF570,0),IF('People_Inputs'!$E$39="MGMT",'Payroll'!BF590,0),IF('People_Inputs'!$E$40="MGMT",'Payroll'!BF610,0),IF('People_Inputs'!$E$41="MGMT",'Payroll'!BF630,0),IF('People_Inputs'!$E$42="MGMT",'Payroll'!BF650,0),IF('People_Inputs'!$E$43="MGMT",'Payroll'!BF670,0),IF('People_Inputs'!$E$44="MGMT",'Payroll'!BF690,0),IF('People_Inputs'!$E$45="MGMT",'Payroll'!BF710,0),IF('People_Inputs'!$E$46="MGMT",'Payroll'!BF730,0),IF('People_Inputs'!$E$47="MGMT",'Payroll'!BF750,0),IF('People_Inputs'!$E$48="MGMT",'Payroll'!BF770,0),IF('People_Inputs'!$E$49="MGMT",'Payroll'!BF790,0),IF('People_Inputs'!$E$50="MGMT",'Payroll'!BF810,0),IF('People_Inputs'!$E$51="MGMT",'Payroll'!BF830,0),IF('People_Inputs'!$E$52="MGMT",'Payroll'!BF850,0),IF('People_Inputs'!$E$53="MGMT",'Payroll'!BF870,0),IF('People_Inputs'!$E$54="MGMT",'Payroll'!BF890,0),IF('People_Inputs'!$E$55="MGMT",'Payroll'!BF910,0),IF('People_Inputs'!$E$56="MGMT",'Payroll'!BF930,0),IF('People_Inputs'!$E$57="MGMT",'Payroll'!BF950,0),IF('People_Inputs'!$E$58="MGMT",'Payroll'!BF970,0),IF('People_Inputs'!$E$59="MGMT",'Payroll'!BF990,0),IF('People_Inputs'!$E$60="MGMT",'Payroll'!BF1010,0),IF('People_Inputs'!$E$61="MGMT",'Payroll'!BF1030,0),IF('People_Inputs'!$E$62="MGMT",'Payroll'!BF1050,0),IF('People_Inputs'!$E$63="MGMT",'Payroll'!BF1070,0),IF('People_Inputs'!$E$64="MGMT",'Payroll'!BF1090,0),IF('People_Inputs'!$E$65="MGMT",'Payroll'!BF1110,0),IF('People_Inputs'!$E$66="MGMT",'Payroll'!BF1130,0),IF('People_Inputs'!$E$67="MGMT",'Payroll'!BF1150,0),IF('People_Inputs'!$E$68="MGMT",'Payroll'!BF1170,0),IF('People_Inputs'!$E$69="MGMT",'Payroll'!BF1190,0),IF('People_Inputs'!$E$70="MGMT",'Payroll'!BF1210,0))</f>
        <v>0</v>
      </c>
      <c r="BG14" s="35">
        <f>SUM(IF('People_Inputs'!$E$11="MGMT",'Payroll'!BG30,0),IF('People_Inputs'!$E$12="MGMT",'Payroll'!BG50,0),IF('People_Inputs'!$E$13="MGMT",'Payroll'!BG70,0),IF('People_Inputs'!$E$14="MGMT",'Payroll'!BG90,0),IF('People_Inputs'!$E$15="MGMT",'Payroll'!BG110,0),IF('People_Inputs'!$E$16="MGMT",'Payroll'!BG130,0),IF('People_Inputs'!$E$17="MGMT",'Payroll'!BG150,0),IF('People_Inputs'!$E$18="MGMT",'Payroll'!BG170,0),IF('People_Inputs'!$E$19="MGMT",'Payroll'!BG190,0),IF('People_Inputs'!$E$20="MGMT",'Payroll'!BG210,0),IF('People_Inputs'!$E$21="MGMT",'Payroll'!BG230,0),IF('People_Inputs'!$E$22="MGMT",'Payroll'!BG250,0),IF('People_Inputs'!$E$23="MGMT",'Payroll'!BG270,0),IF('People_Inputs'!$E$24="MGMT",'Payroll'!BG290,0),IF('People_Inputs'!$E$25="MGMT",'Payroll'!BG310,0),IF('People_Inputs'!$E$26="MGMT",'Payroll'!BG330,0),IF('People_Inputs'!$E$27="MGMT",'Payroll'!BG350,0),IF('People_Inputs'!$E$28="MGMT",'Payroll'!BG370,0),IF('People_Inputs'!$E$29="MGMT",'Payroll'!BG390,0),IF('People_Inputs'!$E$30="MGMT",'Payroll'!BG410,0),IF('People_Inputs'!$E$31="MGMT",'Payroll'!BG430,0),IF('People_Inputs'!$E$32="MGMT",'Payroll'!BG450,0),IF('People_Inputs'!$E$33="MGMT",'Payroll'!BG470,0),IF('People_Inputs'!$E$34="MGMT",'Payroll'!BG490,0),IF('People_Inputs'!$E$35="MGMT",'Payroll'!BG510,0),IF('People_Inputs'!$E$36="MGMT",'Payroll'!BG530,0),IF('People_Inputs'!$E$37="MGMT",'Payroll'!BG550,0),IF('People_Inputs'!$E$38="MGMT",'Payroll'!BG570,0),IF('People_Inputs'!$E$39="MGMT",'Payroll'!BG590,0),IF('People_Inputs'!$E$40="MGMT",'Payroll'!BG610,0),IF('People_Inputs'!$E$41="MGMT",'Payroll'!BG630,0),IF('People_Inputs'!$E$42="MGMT",'Payroll'!BG650,0),IF('People_Inputs'!$E$43="MGMT",'Payroll'!BG670,0),IF('People_Inputs'!$E$44="MGMT",'Payroll'!BG690,0),IF('People_Inputs'!$E$45="MGMT",'Payroll'!BG710,0),IF('People_Inputs'!$E$46="MGMT",'Payroll'!BG730,0),IF('People_Inputs'!$E$47="MGMT",'Payroll'!BG750,0),IF('People_Inputs'!$E$48="MGMT",'Payroll'!BG770,0),IF('People_Inputs'!$E$49="MGMT",'Payroll'!BG790,0),IF('People_Inputs'!$E$50="MGMT",'Payroll'!BG810,0),IF('People_Inputs'!$E$51="MGMT",'Payroll'!BG830,0),IF('People_Inputs'!$E$52="MGMT",'Payroll'!BG850,0),IF('People_Inputs'!$E$53="MGMT",'Payroll'!BG870,0),IF('People_Inputs'!$E$54="MGMT",'Payroll'!BG890,0),IF('People_Inputs'!$E$55="MGMT",'Payroll'!BG910,0),IF('People_Inputs'!$E$56="MGMT",'Payroll'!BG930,0),IF('People_Inputs'!$E$57="MGMT",'Payroll'!BG950,0),IF('People_Inputs'!$E$58="MGMT",'Payroll'!BG970,0),IF('People_Inputs'!$E$59="MGMT",'Payroll'!BG990,0),IF('People_Inputs'!$E$60="MGMT",'Payroll'!BG1010,0),IF('People_Inputs'!$E$61="MGMT",'Payroll'!BG1030,0),IF('People_Inputs'!$E$62="MGMT",'Payroll'!BG1050,0),IF('People_Inputs'!$E$63="MGMT",'Payroll'!BG1070,0),IF('People_Inputs'!$E$64="MGMT",'Payroll'!BG1090,0),IF('People_Inputs'!$E$65="MGMT",'Payroll'!BG1110,0),IF('People_Inputs'!$E$66="MGMT",'Payroll'!BG1130,0),IF('People_Inputs'!$E$67="MGMT",'Payroll'!BG1150,0),IF('People_Inputs'!$E$68="MGMT",'Payroll'!BG1170,0),IF('People_Inputs'!$E$69="MGMT",'Payroll'!BG1190,0),IF('People_Inputs'!$E$70="MGMT",'Payroll'!BG1210,0))</f>
        <v>0</v>
      </c>
      <c r="BH14" s="35">
        <f>SUM(IF('People_Inputs'!$E$11="MGMT",'Payroll'!BH30,0),IF('People_Inputs'!$E$12="MGMT",'Payroll'!BH50,0),IF('People_Inputs'!$E$13="MGMT",'Payroll'!BH70,0),IF('People_Inputs'!$E$14="MGMT",'Payroll'!BH90,0),IF('People_Inputs'!$E$15="MGMT",'Payroll'!BH110,0),IF('People_Inputs'!$E$16="MGMT",'Payroll'!BH130,0),IF('People_Inputs'!$E$17="MGMT",'Payroll'!BH150,0),IF('People_Inputs'!$E$18="MGMT",'Payroll'!BH170,0),IF('People_Inputs'!$E$19="MGMT",'Payroll'!BH190,0),IF('People_Inputs'!$E$20="MGMT",'Payroll'!BH210,0),IF('People_Inputs'!$E$21="MGMT",'Payroll'!BH230,0),IF('People_Inputs'!$E$22="MGMT",'Payroll'!BH250,0),IF('People_Inputs'!$E$23="MGMT",'Payroll'!BH270,0),IF('People_Inputs'!$E$24="MGMT",'Payroll'!BH290,0),IF('People_Inputs'!$E$25="MGMT",'Payroll'!BH310,0),IF('People_Inputs'!$E$26="MGMT",'Payroll'!BH330,0),IF('People_Inputs'!$E$27="MGMT",'Payroll'!BH350,0),IF('People_Inputs'!$E$28="MGMT",'Payroll'!BH370,0),IF('People_Inputs'!$E$29="MGMT",'Payroll'!BH390,0),IF('People_Inputs'!$E$30="MGMT",'Payroll'!BH410,0),IF('People_Inputs'!$E$31="MGMT",'Payroll'!BH430,0),IF('People_Inputs'!$E$32="MGMT",'Payroll'!BH450,0),IF('People_Inputs'!$E$33="MGMT",'Payroll'!BH470,0),IF('People_Inputs'!$E$34="MGMT",'Payroll'!BH490,0),IF('People_Inputs'!$E$35="MGMT",'Payroll'!BH510,0),IF('People_Inputs'!$E$36="MGMT",'Payroll'!BH530,0),IF('People_Inputs'!$E$37="MGMT",'Payroll'!BH550,0),IF('People_Inputs'!$E$38="MGMT",'Payroll'!BH570,0),IF('People_Inputs'!$E$39="MGMT",'Payroll'!BH590,0),IF('People_Inputs'!$E$40="MGMT",'Payroll'!BH610,0),IF('People_Inputs'!$E$41="MGMT",'Payroll'!BH630,0),IF('People_Inputs'!$E$42="MGMT",'Payroll'!BH650,0),IF('People_Inputs'!$E$43="MGMT",'Payroll'!BH670,0),IF('People_Inputs'!$E$44="MGMT",'Payroll'!BH690,0),IF('People_Inputs'!$E$45="MGMT",'Payroll'!BH710,0),IF('People_Inputs'!$E$46="MGMT",'Payroll'!BH730,0),IF('People_Inputs'!$E$47="MGMT",'Payroll'!BH750,0),IF('People_Inputs'!$E$48="MGMT",'Payroll'!BH770,0),IF('People_Inputs'!$E$49="MGMT",'Payroll'!BH790,0),IF('People_Inputs'!$E$50="MGMT",'Payroll'!BH810,0),IF('People_Inputs'!$E$51="MGMT",'Payroll'!BH830,0),IF('People_Inputs'!$E$52="MGMT",'Payroll'!BH850,0),IF('People_Inputs'!$E$53="MGMT",'Payroll'!BH870,0),IF('People_Inputs'!$E$54="MGMT",'Payroll'!BH890,0),IF('People_Inputs'!$E$55="MGMT",'Payroll'!BH910,0),IF('People_Inputs'!$E$56="MGMT",'Payroll'!BH930,0),IF('People_Inputs'!$E$57="MGMT",'Payroll'!BH950,0),IF('People_Inputs'!$E$58="MGMT",'Payroll'!BH970,0),IF('People_Inputs'!$E$59="MGMT",'Payroll'!BH990,0),IF('People_Inputs'!$E$60="MGMT",'Payroll'!BH1010,0),IF('People_Inputs'!$E$61="MGMT",'Payroll'!BH1030,0),IF('People_Inputs'!$E$62="MGMT",'Payroll'!BH1050,0),IF('People_Inputs'!$E$63="MGMT",'Payroll'!BH1070,0),IF('People_Inputs'!$E$64="MGMT",'Payroll'!BH1090,0),IF('People_Inputs'!$E$65="MGMT",'Payroll'!BH1110,0),IF('People_Inputs'!$E$66="MGMT",'Payroll'!BH1130,0),IF('People_Inputs'!$E$67="MGMT",'Payroll'!BH1150,0),IF('People_Inputs'!$E$68="MGMT",'Payroll'!BH1170,0),IF('People_Inputs'!$E$69="MGMT",'Payroll'!BH1190,0),IF('People_Inputs'!$E$70="MGMT",'Payroll'!BH1210,0))</f>
        <v>0</v>
      </c>
      <c r="BI14" s="35">
        <f>SUM(IF('People_Inputs'!$E$11="MGMT",'Payroll'!BI30,0),IF('People_Inputs'!$E$12="MGMT",'Payroll'!BI50,0),IF('People_Inputs'!$E$13="MGMT",'Payroll'!BI70,0),IF('People_Inputs'!$E$14="MGMT",'Payroll'!BI90,0),IF('People_Inputs'!$E$15="MGMT",'Payroll'!BI110,0),IF('People_Inputs'!$E$16="MGMT",'Payroll'!BI130,0),IF('People_Inputs'!$E$17="MGMT",'Payroll'!BI150,0),IF('People_Inputs'!$E$18="MGMT",'Payroll'!BI170,0),IF('People_Inputs'!$E$19="MGMT",'Payroll'!BI190,0),IF('People_Inputs'!$E$20="MGMT",'Payroll'!BI210,0),IF('People_Inputs'!$E$21="MGMT",'Payroll'!BI230,0),IF('People_Inputs'!$E$22="MGMT",'Payroll'!BI250,0),IF('People_Inputs'!$E$23="MGMT",'Payroll'!BI270,0),IF('People_Inputs'!$E$24="MGMT",'Payroll'!BI290,0),IF('People_Inputs'!$E$25="MGMT",'Payroll'!BI310,0),IF('People_Inputs'!$E$26="MGMT",'Payroll'!BI330,0),IF('People_Inputs'!$E$27="MGMT",'Payroll'!BI350,0),IF('People_Inputs'!$E$28="MGMT",'Payroll'!BI370,0),IF('People_Inputs'!$E$29="MGMT",'Payroll'!BI390,0),IF('People_Inputs'!$E$30="MGMT",'Payroll'!BI410,0),IF('People_Inputs'!$E$31="MGMT",'Payroll'!BI430,0),IF('People_Inputs'!$E$32="MGMT",'Payroll'!BI450,0),IF('People_Inputs'!$E$33="MGMT",'Payroll'!BI470,0),IF('People_Inputs'!$E$34="MGMT",'Payroll'!BI490,0),IF('People_Inputs'!$E$35="MGMT",'Payroll'!BI510,0),IF('People_Inputs'!$E$36="MGMT",'Payroll'!BI530,0),IF('People_Inputs'!$E$37="MGMT",'Payroll'!BI550,0),IF('People_Inputs'!$E$38="MGMT",'Payroll'!BI570,0),IF('People_Inputs'!$E$39="MGMT",'Payroll'!BI590,0),IF('People_Inputs'!$E$40="MGMT",'Payroll'!BI610,0),IF('People_Inputs'!$E$41="MGMT",'Payroll'!BI630,0),IF('People_Inputs'!$E$42="MGMT",'Payroll'!BI650,0),IF('People_Inputs'!$E$43="MGMT",'Payroll'!BI670,0),IF('People_Inputs'!$E$44="MGMT",'Payroll'!BI690,0),IF('People_Inputs'!$E$45="MGMT",'Payroll'!BI710,0),IF('People_Inputs'!$E$46="MGMT",'Payroll'!BI730,0),IF('People_Inputs'!$E$47="MGMT",'Payroll'!BI750,0),IF('People_Inputs'!$E$48="MGMT",'Payroll'!BI770,0),IF('People_Inputs'!$E$49="MGMT",'Payroll'!BI790,0),IF('People_Inputs'!$E$50="MGMT",'Payroll'!BI810,0),IF('People_Inputs'!$E$51="MGMT",'Payroll'!BI830,0),IF('People_Inputs'!$E$52="MGMT",'Payroll'!BI850,0),IF('People_Inputs'!$E$53="MGMT",'Payroll'!BI870,0),IF('People_Inputs'!$E$54="MGMT",'Payroll'!BI890,0),IF('People_Inputs'!$E$55="MGMT",'Payroll'!BI910,0),IF('People_Inputs'!$E$56="MGMT",'Payroll'!BI930,0),IF('People_Inputs'!$E$57="MGMT",'Payroll'!BI950,0),IF('People_Inputs'!$E$58="MGMT",'Payroll'!BI970,0),IF('People_Inputs'!$E$59="MGMT",'Payroll'!BI990,0),IF('People_Inputs'!$E$60="MGMT",'Payroll'!BI1010,0),IF('People_Inputs'!$E$61="MGMT",'Payroll'!BI1030,0),IF('People_Inputs'!$E$62="MGMT",'Payroll'!BI1050,0),IF('People_Inputs'!$E$63="MGMT",'Payroll'!BI1070,0),IF('People_Inputs'!$E$64="MGMT",'Payroll'!BI1090,0),IF('People_Inputs'!$E$65="MGMT",'Payroll'!BI1110,0),IF('People_Inputs'!$E$66="MGMT",'Payroll'!BI1130,0),IF('People_Inputs'!$E$67="MGMT",'Payroll'!BI1150,0),IF('People_Inputs'!$E$68="MGMT",'Payroll'!BI1170,0),IF('People_Inputs'!$E$69="MGMT",'Payroll'!BI1190,0),IF('People_Inputs'!$E$70="MGMT",'Payroll'!BI1210,0))</f>
        <v>0</v>
      </c>
      <c r="BJ14" s="35">
        <f>SUM(IF('People_Inputs'!$E$11="MGMT",'Payroll'!BJ30,0),IF('People_Inputs'!$E$12="MGMT",'Payroll'!BJ50,0),IF('People_Inputs'!$E$13="MGMT",'Payroll'!BJ70,0),IF('People_Inputs'!$E$14="MGMT",'Payroll'!BJ90,0),IF('People_Inputs'!$E$15="MGMT",'Payroll'!BJ110,0),IF('People_Inputs'!$E$16="MGMT",'Payroll'!BJ130,0),IF('People_Inputs'!$E$17="MGMT",'Payroll'!BJ150,0),IF('People_Inputs'!$E$18="MGMT",'Payroll'!BJ170,0),IF('People_Inputs'!$E$19="MGMT",'Payroll'!BJ190,0),IF('People_Inputs'!$E$20="MGMT",'Payroll'!BJ210,0),IF('People_Inputs'!$E$21="MGMT",'Payroll'!BJ230,0),IF('People_Inputs'!$E$22="MGMT",'Payroll'!BJ250,0),IF('People_Inputs'!$E$23="MGMT",'Payroll'!BJ270,0),IF('People_Inputs'!$E$24="MGMT",'Payroll'!BJ290,0),IF('People_Inputs'!$E$25="MGMT",'Payroll'!BJ310,0),IF('People_Inputs'!$E$26="MGMT",'Payroll'!BJ330,0),IF('People_Inputs'!$E$27="MGMT",'Payroll'!BJ350,0),IF('People_Inputs'!$E$28="MGMT",'Payroll'!BJ370,0),IF('People_Inputs'!$E$29="MGMT",'Payroll'!BJ390,0),IF('People_Inputs'!$E$30="MGMT",'Payroll'!BJ410,0),IF('People_Inputs'!$E$31="MGMT",'Payroll'!BJ430,0),IF('People_Inputs'!$E$32="MGMT",'Payroll'!BJ450,0),IF('People_Inputs'!$E$33="MGMT",'Payroll'!BJ470,0),IF('People_Inputs'!$E$34="MGMT",'Payroll'!BJ490,0),IF('People_Inputs'!$E$35="MGMT",'Payroll'!BJ510,0),IF('People_Inputs'!$E$36="MGMT",'Payroll'!BJ530,0),IF('People_Inputs'!$E$37="MGMT",'Payroll'!BJ550,0),IF('People_Inputs'!$E$38="MGMT",'Payroll'!BJ570,0),IF('People_Inputs'!$E$39="MGMT",'Payroll'!BJ590,0),IF('People_Inputs'!$E$40="MGMT",'Payroll'!BJ610,0),IF('People_Inputs'!$E$41="MGMT",'Payroll'!BJ630,0),IF('People_Inputs'!$E$42="MGMT",'Payroll'!BJ650,0),IF('People_Inputs'!$E$43="MGMT",'Payroll'!BJ670,0),IF('People_Inputs'!$E$44="MGMT",'Payroll'!BJ690,0),IF('People_Inputs'!$E$45="MGMT",'Payroll'!BJ710,0),IF('People_Inputs'!$E$46="MGMT",'Payroll'!BJ730,0),IF('People_Inputs'!$E$47="MGMT",'Payroll'!BJ750,0),IF('People_Inputs'!$E$48="MGMT",'Payroll'!BJ770,0),IF('People_Inputs'!$E$49="MGMT",'Payroll'!BJ790,0),IF('People_Inputs'!$E$50="MGMT",'Payroll'!BJ810,0),IF('People_Inputs'!$E$51="MGMT",'Payroll'!BJ830,0),IF('People_Inputs'!$E$52="MGMT",'Payroll'!BJ850,0),IF('People_Inputs'!$E$53="MGMT",'Payroll'!BJ870,0),IF('People_Inputs'!$E$54="MGMT",'Payroll'!BJ890,0),IF('People_Inputs'!$E$55="MGMT",'Payroll'!BJ910,0),IF('People_Inputs'!$E$56="MGMT",'Payroll'!BJ930,0),IF('People_Inputs'!$E$57="MGMT",'Payroll'!BJ950,0),IF('People_Inputs'!$E$58="MGMT",'Payroll'!BJ970,0),IF('People_Inputs'!$E$59="MGMT",'Payroll'!BJ990,0),IF('People_Inputs'!$E$60="MGMT",'Payroll'!BJ1010,0),IF('People_Inputs'!$E$61="MGMT",'Payroll'!BJ1030,0),IF('People_Inputs'!$E$62="MGMT",'Payroll'!BJ1050,0),IF('People_Inputs'!$E$63="MGMT",'Payroll'!BJ1070,0),IF('People_Inputs'!$E$64="MGMT",'Payroll'!BJ1090,0),IF('People_Inputs'!$E$65="MGMT",'Payroll'!BJ1110,0),IF('People_Inputs'!$E$66="MGMT",'Payroll'!BJ1130,0),IF('People_Inputs'!$E$67="MGMT",'Payroll'!BJ1150,0),IF('People_Inputs'!$E$68="MGMT",'Payroll'!BJ1170,0),IF('People_Inputs'!$E$69="MGMT",'Payroll'!BJ1190,0),IF('People_Inputs'!$E$70="MGMT",'Payroll'!BJ1210,0))</f>
        <v>0</v>
      </c>
      <c r="BK14" s="35">
        <f>SUM(IF('People_Inputs'!$E$11="MGMT",'Payroll'!BK30,0),IF('People_Inputs'!$E$12="MGMT",'Payroll'!BK50,0),IF('People_Inputs'!$E$13="MGMT",'Payroll'!BK70,0),IF('People_Inputs'!$E$14="MGMT",'Payroll'!BK90,0),IF('People_Inputs'!$E$15="MGMT",'Payroll'!BK110,0),IF('People_Inputs'!$E$16="MGMT",'Payroll'!BK130,0),IF('People_Inputs'!$E$17="MGMT",'Payroll'!BK150,0),IF('People_Inputs'!$E$18="MGMT",'Payroll'!BK170,0),IF('People_Inputs'!$E$19="MGMT",'Payroll'!BK190,0),IF('People_Inputs'!$E$20="MGMT",'Payroll'!BK210,0),IF('People_Inputs'!$E$21="MGMT",'Payroll'!BK230,0),IF('People_Inputs'!$E$22="MGMT",'Payroll'!BK250,0),IF('People_Inputs'!$E$23="MGMT",'Payroll'!BK270,0),IF('People_Inputs'!$E$24="MGMT",'Payroll'!BK290,0),IF('People_Inputs'!$E$25="MGMT",'Payroll'!BK310,0),IF('People_Inputs'!$E$26="MGMT",'Payroll'!BK330,0),IF('People_Inputs'!$E$27="MGMT",'Payroll'!BK350,0),IF('People_Inputs'!$E$28="MGMT",'Payroll'!BK370,0),IF('People_Inputs'!$E$29="MGMT",'Payroll'!BK390,0),IF('People_Inputs'!$E$30="MGMT",'Payroll'!BK410,0),IF('People_Inputs'!$E$31="MGMT",'Payroll'!BK430,0),IF('People_Inputs'!$E$32="MGMT",'Payroll'!BK450,0),IF('People_Inputs'!$E$33="MGMT",'Payroll'!BK470,0),IF('People_Inputs'!$E$34="MGMT",'Payroll'!BK490,0),IF('People_Inputs'!$E$35="MGMT",'Payroll'!BK510,0),IF('People_Inputs'!$E$36="MGMT",'Payroll'!BK530,0),IF('People_Inputs'!$E$37="MGMT",'Payroll'!BK550,0),IF('People_Inputs'!$E$38="MGMT",'Payroll'!BK570,0),IF('People_Inputs'!$E$39="MGMT",'Payroll'!BK590,0),IF('People_Inputs'!$E$40="MGMT",'Payroll'!BK610,0),IF('People_Inputs'!$E$41="MGMT",'Payroll'!BK630,0),IF('People_Inputs'!$E$42="MGMT",'Payroll'!BK650,0),IF('People_Inputs'!$E$43="MGMT",'Payroll'!BK670,0),IF('People_Inputs'!$E$44="MGMT",'Payroll'!BK690,0),IF('People_Inputs'!$E$45="MGMT",'Payroll'!BK710,0),IF('People_Inputs'!$E$46="MGMT",'Payroll'!BK730,0),IF('People_Inputs'!$E$47="MGMT",'Payroll'!BK750,0),IF('People_Inputs'!$E$48="MGMT",'Payroll'!BK770,0),IF('People_Inputs'!$E$49="MGMT",'Payroll'!BK790,0),IF('People_Inputs'!$E$50="MGMT",'Payroll'!BK810,0),IF('People_Inputs'!$E$51="MGMT",'Payroll'!BK830,0),IF('People_Inputs'!$E$52="MGMT",'Payroll'!BK850,0),IF('People_Inputs'!$E$53="MGMT",'Payroll'!BK870,0),IF('People_Inputs'!$E$54="MGMT",'Payroll'!BK890,0),IF('People_Inputs'!$E$55="MGMT",'Payroll'!BK910,0),IF('People_Inputs'!$E$56="MGMT",'Payroll'!BK930,0),IF('People_Inputs'!$E$57="MGMT",'Payroll'!BK950,0),IF('People_Inputs'!$E$58="MGMT",'Payroll'!BK970,0),IF('People_Inputs'!$E$59="MGMT",'Payroll'!BK990,0),IF('People_Inputs'!$E$60="MGMT",'Payroll'!BK1010,0),IF('People_Inputs'!$E$61="MGMT",'Payroll'!BK1030,0),IF('People_Inputs'!$E$62="MGMT",'Payroll'!BK1050,0),IF('People_Inputs'!$E$63="MGMT",'Payroll'!BK1070,0),IF('People_Inputs'!$E$64="MGMT",'Payroll'!BK1090,0),IF('People_Inputs'!$E$65="MGMT",'Payroll'!BK1110,0),IF('People_Inputs'!$E$66="MGMT",'Payroll'!BK1130,0),IF('People_Inputs'!$E$67="MGMT",'Payroll'!BK1150,0),IF('People_Inputs'!$E$68="MGMT",'Payroll'!BK1170,0),IF('People_Inputs'!$E$69="MGMT",'Payroll'!BK1190,0),IF('People_Inputs'!$E$70="MGMT",'Payroll'!BK1210,0))</f>
        <v>0</v>
      </c>
      <c r="BL14" s="35">
        <f>SUM(IF('People_Inputs'!$E$11="MGMT",'Payroll'!BL30,0),IF('People_Inputs'!$E$12="MGMT",'Payroll'!BL50,0),IF('People_Inputs'!$E$13="MGMT",'Payroll'!BL70,0),IF('People_Inputs'!$E$14="MGMT",'Payroll'!BL90,0),IF('People_Inputs'!$E$15="MGMT",'Payroll'!BL110,0),IF('People_Inputs'!$E$16="MGMT",'Payroll'!BL130,0),IF('People_Inputs'!$E$17="MGMT",'Payroll'!BL150,0),IF('People_Inputs'!$E$18="MGMT",'Payroll'!BL170,0),IF('People_Inputs'!$E$19="MGMT",'Payroll'!BL190,0),IF('People_Inputs'!$E$20="MGMT",'Payroll'!BL210,0),IF('People_Inputs'!$E$21="MGMT",'Payroll'!BL230,0),IF('People_Inputs'!$E$22="MGMT",'Payroll'!BL250,0),IF('People_Inputs'!$E$23="MGMT",'Payroll'!BL270,0),IF('People_Inputs'!$E$24="MGMT",'Payroll'!BL290,0),IF('People_Inputs'!$E$25="MGMT",'Payroll'!BL310,0),IF('People_Inputs'!$E$26="MGMT",'Payroll'!BL330,0),IF('People_Inputs'!$E$27="MGMT",'Payroll'!BL350,0),IF('People_Inputs'!$E$28="MGMT",'Payroll'!BL370,0),IF('People_Inputs'!$E$29="MGMT",'Payroll'!BL390,0),IF('People_Inputs'!$E$30="MGMT",'Payroll'!BL410,0),IF('People_Inputs'!$E$31="MGMT",'Payroll'!BL430,0),IF('People_Inputs'!$E$32="MGMT",'Payroll'!BL450,0),IF('People_Inputs'!$E$33="MGMT",'Payroll'!BL470,0),IF('People_Inputs'!$E$34="MGMT",'Payroll'!BL490,0),IF('People_Inputs'!$E$35="MGMT",'Payroll'!BL510,0),IF('People_Inputs'!$E$36="MGMT",'Payroll'!BL530,0),IF('People_Inputs'!$E$37="MGMT",'Payroll'!BL550,0),IF('People_Inputs'!$E$38="MGMT",'Payroll'!BL570,0),IF('People_Inputs'!$E$39="MGMT",'Payroll'!BL590,0),IF('People_Inputs'!$E$40="MGMT",'Payroll'!BL610,0),IF('People_Inputs'!$E$41="MGMT",'Payroll'!BL630,0),IF('People_Inputs'!$E$42="MGMT",'Payroll'!BL650,0),IF('People_Inputs'!$E$43="MGMT",'Payroll'!BL670,0),IF('People_Inputs'!$E$44="MGMT",'Payroll'!BL690,0),IF('People_Inputs'!$E$45="MGMT",'Payroll'!BL710,0),IF('People_Inputs'!$E$46="MGMT",'Payroll'!BL730,0),IF('People_Inputs'!$E$47="MGMT",'Payroll'!BL750,0),IF('People_Inputs'!$E$48="MGMT",'Payroll'!BL770,0),IF('People_Inputs'!$E$49="MGMT",'Payroll'!BL790,0),IF('People_Inputs'!$E$50="MGMT",'Payroll'!BL810,0),IF('People_Inputs'!$E$51="MGMT",'Payroll'!BL830,0),IF('People_Inputs'!$E$52="MGMT",'Payroll'!BL850,0),IF('People_Inputs'!$E$53="MGMT",'Payroll'!BL870,0),IF('People_Inputs'!$E$54="MGMT",'Payroll'!BL890,0),IF('People_Inputs'!$E$55="MGMT",'Payroll'!BL910,0),IF('People_Inputs'!$E$56="MGMT",'Payroll'!BL930,0),IF('People_Inputs'!$E$57="MGMT",'Payroll'!BL950,0),IF('People_Inputs'!$E$58="MGMT",'Payroll'!BL970,0),IF('People_Inputs'!$E$59="MGMT",'Payroll'!BL990,0),IF('People_Inputs'!$E$60="MGMT",'Payroll'!BL1010,0),IF('People_Inputs'!$E$61="MGMT",'Payroll'!BL1030,0),IF('People_Inputs'!$E$62="MGMT",'Payroll'!BL1050,0),IF('People_Inputs'!$E$63="MGMT",'Payroll'!BL1070,0),IF('People_Inputs'!$E$64="MGMT",'Payroll'!BL1090,0),IF('People_Inputs'!$E$65="MGMT",'Payroll'!BL1110,0),IF('People_Inputs'!$E$66="MGMT",'Payroll'!BL1130,0),IF('People_Inputs'!$E$67="MGMT",'Payroll'!BL1150,0),IF('People_Inputs'!$E$68="MGMT",'Payroll'!BL1170,0),IF('People_Inputs'!$E$69="MGMT",'Payroll'!BL1190,0),IF('People_Inputs'!$E$70="MGMT",'Payroll'!BL1210,0))</f>
        <v>0</v>
      </c>
      <c r="BM14" s="35">
        <f>SUM(IF('People_Inputs'!$E$11="MGMT",'Payroll'!BM30,0),IF('People_Inputs'!$E$12="MGMT",'Payroll'!BM50,0),IF('People_Inputs'!$E$13="MGMT",'Payroll'!BM70,0),IF('People_Inputs'!$E$14="MGMT",'Payroll'!BM90,0),IF('People_Inputs'!$E$15="MGMT",'Payroll'!BM110,0),IF('People_Inputs'!$E$16="MGMT",'Payroll'!BM130,0),IF('People_Inputs'!$E$17="MGMT",'Payroll'!BM150,0),IF('People_Inputs'!$E$18="MGMT",'Payroll'!BM170,0),IF('People_Inputs'!$E$19="MGMT",'Payroll'!BM190,0),IF('People_Inputs'!$E$20="MGMT",'Payroll'!BM210,0),IF('People_Inputs'!$E$21="MGMT",'Payroll'!BM230,0),IF('People_Inputs'!$E$22="MGMT",'Payroll'!BM250,0),IF('People_Inputs'!$E$23="MGMT",'Payroll'!BM270,0),IF('People_Inputs'!$E$24="MGMT",'Payroll'!BM290,0),IF('People_Inputs'!$E$25="MGMT",'Payroll'!BM310,0),IF('People_Inputs'!$E$26="MGMT",'Payroll'!BM330,0),IF('People_Inputs'!$E$27="MGMT",'Payroll'!BM350,0),IF('People_Inputs'!$E$28="MGMT",'Payroll'!BM370,0),IF('People_Inputs'!$E$29="MGMT",'Payroll'!BM390,0),IF('People_Inputs'!$E$30="MGMT",'Payroll'!BM410,0),IF('People_Inputs'!$E$31="MGMT",'Payroll'!BM430,0),IF('People_Inputs'!$E$32="MGMT",'Payroll'!BM450,0),IF('People_Inputs'!$E$33="MGMT",'Payroll'!BM470,0),IF('People_Inputs'!$E$34="MGMT",'Payroll'!BM490,0),IF('People_Inputs'!$E$35="MGMT",'Payroll'!BM510,0),IF('People_Inputs'!$E$36="MGMT",'Payroll'!BM530,0),IF('People_Inputs'!$E$37="MGMT",'Payroll'!BM550,0),IF('People_Inputs'!$E$38="MGMT",'Payroll'!BM570,0),IF('People_Inputs'!$E$39="MGMT",'Payroll'!BM590,0),IF('People_Inputs'!$E$40="MGMT",'Payroll'!BM610,0),IF('People_Inputs'!$E$41="MGMT",'Payroll'!BM630,0),IF('People_Inputs'!$E$42="MGMT",'Payroll'!BM650,0),IF('People_Inputs'!$E$43="MGMT",'Payroll'!BM670,0),IF('People_Inputs'!$E$44="MGMT",'Payroll'!BM690,0),IF('People_Inputs'!$E$45="MGMT",'Payroll'!BM710,0),IF('People_Inputs'!$E$46="MGMT",'Payroll'!BM730,0),IF('People_Inputs'!$E$47="MGMT",'Payroll'!BM750,0),IF('People_Inputs'!$E$48="MGMT",'Payroll'!BM770,0),IF('People_Inputs'!$E$49="MGMT",'Payroll'!BM790,0),IF('People_Inputs'!$E$50="MGMT",'Payroll'!BM810,0),IF('People_Inputs'!$E$51="MGMT",'Payroll'!BM830,0),IF('People_Inputs'!$E$52="MGMT",'Payroll'!BM850,0),IF('People_Inputs'!$E$53="MGMT",'Payroll'!BM870,0),IF('People_Inputs'!$E$54="MGMT",'Payroll'!BM890,0),IF('People_Inputs'!$E$55="MGMT",'Payroll'!BM910,0),IF('People_Inputs'!$E$56="MGMT",'Payroll'!BM930,0),IF('People_Inputs'!$E$57="MGMT",'Payroll'!BM950,0),IF('People_Inputs'!$E$58="MGMT",'Payroll'!BM970,0),IF('People_Inputs'!$E$59="MGMT",'Payroll'!BM990,0),IF('People_Inputs'!$E$60="MGMT",'Payroll'!BM1010,0),IF('People_Inputs'!$E$61="MGMT",'Payroll'!BM1030,0),IF('People_Inputs'!$E$62="MGMT",'Payroll'!BM1050,0),IF('People_Inputs'!$E$63="MGMT",'Payroll'!BM1070,0),IF('People_Inputs'!$E$64="MGMT",'Payroll'!BM1090,0),IF('People_Inputs'!$E$65="MGMT",'Payroll'!BM1110,0),IF('People_Inputs'!$E$66="MGMT",'Payroll'!BM1130,0),IF('People_Inputs'!$E$67="MGMT",'Payroll'!BM1150,0),IF('People_Inputs'!$E$68="MGMT",'Payroll'!BM1170,0),IF('People_Inputs'!$E$69="MGMT",'Payroll'!BM1190,0),IF('People_Inputs'!$E$70="MGMT",'Payroll'!BM1210,0))</f>
        <v>0</v>
      </c>
      <c r="BN14" s="35">
        <f>SUM(IF('People_Inputs'!$E$11="MGMT",'Payroll'!BN30,0),IF('People_Inputs'!$E$12="MGMT",'Payroll'!BN50,0),IF('People_Inputs'!$E$13="MGMT",'Payroll'!BN70,0),IF('People_Inputs'!$E$14="MGMT",'Payroll'!BN90,0),IF('People_Inputs'!$E$15="MGMT",'Payroll'!BN110,0),IF('People_Inputs'!$E$16="MGMT",'Payroll'!BN130,0),IF('People_Inputs'!$E$17="MGMT",'Payroll'!BN150,0),IF('People_Inputs'!$E$18="MGMT",'Payroll'!BN170,0),IF('People_Inputs'!$E$19="MGMT",'Payroll'!BN190,0),IF('People_Inputs'!$E$20="MGMT",'Payroll'!BN210,0),IF('People_Inputs'!$E$21="MGMT",'Payroll'!BN230,0),IF('People_Inputs'!$E$22="MGMT",'Payroll'!BN250,0),IF('People_Inputs'!$E$23="MGMT",'Payroll'!BN270,0),IF('People_Inputs'!$E$24="MGMT",'Payroll'!BN290,0),IF('People_Inputs'!$E$25="MGMT",'Payroll'!BN310,0),IF('People_Inputs'!$E$26="MGMT",'Payroll'!BN330,0),IF('People_Inputs'!$E$27="MGMT",'Payroll'!BN350,0),IF('People_Inputs'!$E$28="MGMT",'Payroll'!BN370,0),IF('People_Inputs'!$E$29="MGMT",'Payroll'!BN390,0),IF('People_Inputs'!$E$30="MGMT",'Payroll'!BN410,0),IF('People_Inputs'!$E$31="MGMT",'Payroll'!BN430,0),IF('People_Inputs'!$E$32="MGMT",'Payroll'!BN450,0),IF('People_Inputs'!$E$33="MGMT",'Payroll'!BN470,0),IF('People_Inputs'!$E$34="MGMT",'Payroll'!BN490,0),IF('People_Inputs'!$E$35="MGMT",'Payroll'!BN510,0),IF('People_Inputs'!$E$36="MGMT",'Payroll'!BN530,0),IF('People_Inputs'!$E$37="MGMT",'Payroll'!BN550,0),IF('People_Inputs'!$E$38="MGMT",'Payroll'!BN570,0),IF('People_Inputs'!$E$39="MGMT",'Payroll'!BN590,0),IF('People_Inputs'!$E$40="MGMT",'Payroll'!BN610,0),IF('People_Inputs'!$E$41="MGMT",'Payroll'!BN630,0),IF('People_Inputs'!$E$42="MGMT",'Payroll'!BN650,0),IF('People_Inputs'!$E$43="MGMT",'Payroll'!BN670,0),IF('People_Inputs'!$E$44="MGMT",'Payroll'!BN690,0),IF('People_Inputs'!$E$45="MGMT",'Payroll'!BN710,0),IF('People_Inputs'!$E$46="MGMT",'Payroll'!BN730,0),IF('People_Inputs'!$E$47="MGMT",'Payroll'!BN750,0),IF('People_Inputs'!$E$48="MGMT",'Payroll'!BN770,0),IF('People_Inputs'!$E$49="MGMT",'Payroll'!BN790,0),IF('People_Inputs'!$E$50="MGMT",'Payroll'!BN810,0),IF('People_Inputs'!$E$51="MGMT",'Payroll'!BN830,0),IF('People_Inputs'!$E$52="MGMT",'Payroll'!BN850,0),IF('People_Inputs'!$E$53="MGMT",'Payroll'!BN870,0),IF('People_Inputs'!$E$54="MGMT",'Payroll'!BN890,0),IF('People_Inputs'!$E$55="MGMT",'Payroll'!BN910,0),IF('People_Inputs'!$E$56="MGMT",'Payroll'!BN930,0),IF('People_Inputs'!$E$57="MGMT",'Payroll'!BN950,0),IF('People_Inputs'!$E$58="MGMT",'Payroll'!BN970,0),IF('People_Inputs'!$E$59="MGMT",'Payroll'!BN990,0),IF('People_Inputs'!$E$60="MGMT",'Payroll'!BN1010,0),IF('People_Inputs'!$E$61="MGMT",'Payroll'!BN1030,0),IF('People_Inputs'!$E$62="MGMT",'Payroll'!BN1050,0),IF('People_Inputs'!$E$63="MGMT",'Payroll'!BN1070,0),IF('People_Inputs'!$E$64="MGMT",'Payroll'!BN1090,0),IF('People_Inputs'!$E$65="MGMT",'Payroll'!BN1110,0),IF('People_Inputs'!$E$66="MGMT",'Payroll'!BN1130,0),IF('People_Inputs'!$E$67="MGMT",'Payroll'!BN1150,0),IF('People_Inputs'!$E$68="MGMT",'Payroll'!BN1170,0),IF('People_Inputs'!$E$69="MGMT",'Payroll'!BN1190,0),IF('People_Inputs'!$E$70="MGMT",'Payroll'!BN1210,0))</f>
        <v>0</v>
      </c>
      <c r="BO14" s="35">
        <f>SUM(IF('People_Inputs'!$E$11="MGMT",'Payroll'!BO30,0),IF('People_Inputs'!$E$12="MGMT",'Payroll'!BO50,0),IF('People_Inputs'!$E$13="MGMT",'Payroll'!BO70,0),IF('People_Inputs'!$E$14="MGMT",'Payroll'!BO90,0),IF('People_Inputs'!$E$15="MGMT",'Payroll'!BO110,0),IF('People_Inputs'!$E$16="MGMT",'Payroll'!BO130,0),IF('People_Inputs'!$E$17="MGMT",'Payroll'!BO150,0),IF('People_Inputs'!$E$18="MGMT",'Payroll'!BO170,0),IF('People_Inputs'!$E$19="MGMT",'Payroll'!BO190,0),IF('People_Inputs'!$E$20="MGMT",'Payroll'!BO210,0),IF('People_Inputs'!$E$21="MGMT",'Payroll'!BO230,0),IF('People_Inputs'!$E$22="MGMT",'Payroll'!BO250,0),IF('People_Inputs'!$E$23="MGMT",'Payroll'!BO270,0),IF('People_Inputs'!$E$24="MGMT",'Payroll'!BO290,0),IF('People_Inputs'!$E$25="MGMT",'Payroll'!BO310,0),IF('People_Inputs'!$E$26="MGMT",'Payroll'!BO330,0),IF('People_Inputs'!$E$27="MGMT",'Payroll'!BO350,0),IF('People_Inputs'!$E$28="MGMT",'Payroll'!BO370,0),IF('People_Inputs'!$E$29="MGMT",'Payroll'!BO390,0),IF('People_Inputs'!$E$30="MGMT",'Payroll'!BO410,0),IF('People_Inputs'!$E$31="MGMT",'Payroll'!BO430,0),IF('People_Inputs'!$E$32="MGMT",'Payroll'!BO450,0),IF('People_Inputs'!$E$33="MGMT",'Payroll'!BO470,0),IF('People_Inputs'!$E$34="MGMT",'Payroll'!BO490,0),IF('People_Inputs'!$E$35="MGMT",'Payroll'!BO510,0),IF('People_Inputs'!$E$36="MGMT",'Payroll'!BO530,0),IF('People_Inputs'!$E$37="MGMT",'Payroll'!BO550,0),IF('People_Inputs'!$E$38="MGMT",'Payroll'!BO570,0),IF('People_Inputs'!$E$39="MGMT",'Payroll'!BO590,0),IF('People_Inputs'!$E$40="MGMT",'Payroll'!BO610,0),IF('People_Inputs'!$E$41="MGMT",'Payroll'!BO630,0),IF('People_Inputs'!$E$42="MGMT",'Payroll'!BO650,0),IF('People_Inputs'!$E$43="MGMT",'Payroll'!BO670,0),IF('People_Inputs'!$E$44="MGMT",'Payroll'!BO690,0),IF('People_Inputs'!$E$45="MGMT",'Payroll'!BO710,0),IF('People_Inputs'!$E$46="MGMT",'Payroll'!BO730,0),IF('People_Inputs'!$E$47="MGMT",'Payroll'!BO750,0),IF('People_Inputs'!$E$48="MGMT",'Payroll'!BO770,0),IF('People_Inputs'!$E$49="MGMT",'Payroll'!BO790,0),IF('People_Inputs'!$E$50="MGMT",'Payroll'!BO810,0),IF('People_Inputs'!$E$51="MGMT",'Payroll'!BO830,0),IF('People_Inputs'!$E$52="MGMT",'Payroll'!BO850,0),IF('People_Inputs'!$E$53="MGMT",'Payroll'!BO870,0),IF('People_Inputs'!$E$54="MGMT",'Payroll'!BO890,0),IF('People_Inputs'!$E$55="MGMT",'Payroll'!BO910,0),IF('People_Inputs'!$E$56="MGMT",'Payroll'!BO930,0),IF('People_Inputs'!$E$57="MGMT",'Payroll'!BO950,0),IF('People_Inputs'!$E$58="MGMT",'Payroll'!BO970,0),IF('People_Inputs'!$E$59="MGMT",'Payroll'!BO990,0),IF('People_Inputs'!$E$60="MGMT",'Payroll'!BO1010,0),IF('People_Inputs'!$E$61="MGMT",'Payroll'!BO1030,0),IF('People_Inputs'!$E$62="MGMT",'Payroll'!BO1050,0),IF('People_Inputs'!$E$63="MGMT",'Payroll'!BO1070,0),IF('People_Inputs'!$E$64="MGMT",'Payroll'!BO1090,0),IF('People_Inputs'!$E$65="MGMT",'Payroll'!BO1110,0),IF('People_Inputs'!$E$66="MGMT",'Payroll'!BO1130,0),IF('People_Inputs'!$E$67="MGMT",'Payroll'!BO1150,0),IF('People_Inputs'!$E$68="MGMT",'Payroll'!BO1170,0),IF('People_Inputs'!$E$69="MGMT",'Payroll'!BO1190,0),IF('People_Inputs'!$E$70="MGMT",'Payroll'!BO1210,0))</f>
        <v>0</v>
      </c>
    </row>
    <row r="15" ht="22" customHeight="1">
      <c r="A15" s="2" t="str">
        <v>ENG.TOTAL</v>
      </c>
      <c r="B15" s="6" t="str">
        <v>Engineering (ENG): payroll cost</v>
      </c>
      <c r="C15" s="2" t="str">
        <v>EUR</v>
      </c>
      <c r="D15" s="2" t="str">
        <v>SUM</v>
      </c>
      <c r="E15" s="36">
        <f>SUM(H15:BO15)</f>
        <v>3431859.233292086</v>
      </c>
      <c r="F15" s="6" t="str">
        <v>Salaries plus employer contributions (Payroll)</v>
      </c>
      <c r="G15" s="2"/>
      <c r="H15" s="35">
        <f>SUM(IF('People_Inputs'!$E$11="ENG",'Payroll'!H26,0),IF('People_Inputs'!$E$12="ENG",'Payroll'!H46,0),IF('People_Inputs'!$E$13="ENG",'Payroll'!H66,0),IF('People_Inputs'!$E$14="ENG",'Payroll'!H86,0),IF('People_Inputs'!$E$15="ENG",'Payroll'!H106,0),IF('People_Inputs'!$E$16="ENG",'Payroll'!H126,0),IF('People_Inputs'!$E$17="ENG",'Payroll'!H146,0),IF('People_Inputs'!$E$18="ENG",'Payroll'!H166,0),IF('People_Inputs'!$E$19="ENG",'Payroll'!H186,0),IF('People_Inputs'!$E$20="ENG",'Payroll'!H206,0),IF('People_Inputs'!$E$21="ENG",'Payroll'!H226,0),IF('People_Inputs'!$E$22="ENG",'Payroll'!H246,0),IF('People_Inputs'!$E$23="ENG",'Payroll'!H266,0),IF('People_Inputs'!$E$24="ENG",'Payroll'!H286,0),IF('People_Inputs'!$E$25="ENG",'Payroll'!H306,0),IF('People_Inputs'!$E$26="ENG",'Payroll'!H326,0),IF('People_Inputs'!$E$27="ENG",'Payroll'!H346,0),IF('People_Inputs'!$E$28="ENG",'Payroll'!H366,0),IF('People_Inputs'!$E$29="ENG",'Payroll'!H386,0),IF('People_Inputs'!$E$30="ENG",'Payroll'!H406,0),IF('People_Inputs'!$E$31="ENG",'Payroll'!H426,0),IF('People_Inputs'!$E$32="ENG",'Payroll'!H446,0),IF('People_Inputs'!$E$33="ENG",'Payroll'!H466,0),IF('People_Inputs'!$E$34="ENG",'Payroll'!H486,0),IF('People_Inputs'!$E$35="ENG",'Payroll'!H506,0),IF('People_Inputs'!$E$36="ENG",'Payroll'!H526,0),IF('People_Inputs'!$E$37="ENG",'Payroll'!H546,0),IF('People_Inputs'!$E$38="ENG",'Payroll'!H566,0),IF('People_Inputs'!$E$39="ENG",'Payroll'!H586,0),IF('People_Inputs'!$E$40="ENG",'Payroll'!H606,0),IF('People_Inputs'!$E$41="ENG",'Payroll'!H626,0),IF('People_Inputs'!$E$42="ENG",'Payroll'!H646,0),IF('People_Inputs'!$E$43="ENG",'Payroll'!H666,0),IF('People_Inputs'!$E$44="ENG",'Payroll'!H686,0),IF('People_Inputs'!$E$45="ENG",'Payroll'!H706,0),IF('People_Inputs'!$E$46="ENG",'Payroll'!H726,0),IF('People_Inputs'!$E$47="ENG",'Payroll'!H746,0),IF('People_Inputs'!$E$48="ENG",'Payroll'!H766,0),IF('People_Inputs'!$E$49="ENG",'Payroll'!H786,0),IF('People_Inputs'!$E$50="ENG",'Payroll'!H806,0),IF('People_Inputs'!$E$51="ENG",'Payroll'!H826,0),IF('People_Inputs'!$E$52="ENG",'Payroll'!H846,0),IF('People_Inputs'!$E$53="ENG",'Payroll'!H866,0),IF('People_Inputs'!$E$54="ENG",'Payroll'!H886,0),IF('People_Inputs'!$E$55="ENG",'Payroll'!H906,0),IF('People_Inputs'!$E$56="ENG",'Payroll'!H926,0),IF('People_Inputs'!$E$57="ENG",'Payroll'!H946,0),IF('People_Inputs'!$E$58="ENG",'Payroll'!H966,0),IF('People_Inputs'!$E$59="ENG",'Payroll'!H986,0),IF('People_Inputs'!$E$60="ENG",'Payroll'!H1006,0),IF('People_Inputs'!$E$61="ENG",'Payroll'!H1026,0),IF('People_Inputs'!$E$62="ENG",'Payroll'!H1046,0),IF('People_Inputs'!$E$63="ENG",'Payroll'!H1066,0),IF('People_Inputs'!$E$64="ENG",'Payroll'!H1086,0),IF('People_Inputs'!$E$65="ENG",'Payroll'!H1106,0),IF('People_Inputs'!$E$66="ENG",'Payroll'!H1126,0),IF('People_Inputs'!$E$67="ENG",'Payroll'!H1146,0),IF('People_Inputs'!$E$68="ENG",'Payroll'!H1166,0),IF('People_Inputs'!$E$69="ENG",'Payroll'!H1186,0),IF('People_Inputs'!$E$70="ENG",'Payroll'!H1206,0))</f>
        <v>14930.111249999998</v>
      </c>
      <c r="I15" s="35">
        <f>SUM(IF('People_Inputs'!$E$11="ENG",'Payroll'!I26,0),IF('People_Inputs'!$E$12="ENG",'Payroll'!I46,0),IF('People_Inputs'!$E$13="ENG",'Payroll'!I66,0),IF('People_Inputs'!$E$14="ENG",'Payroll'!I86,0),IF('People_Inputs'!$E$15="ENG",'Payroll'!I106,0),IF('People_Inputs'!$E$16="ENG",'Payroll'!I126,0),IF('People_Inputs'!$E$17="ENG",'Payroll'!I146,0),IF('People_Inputs'!$E$18="ENG",'Payroll'!I166,0),IF('People_Inputs'!$E$19="ENG",'Payroll'!I186,0),IF('People_Inputs'!$E$20="ENG",'Payroll'!I206,0),IF('People_Inputs'!$E$21="ENG",'Payroll'!I226,0),IF('People_Inputs'!$E$22="ENG",'Payroll'!I246,0),IF('People_Inputs'!$E$23="ENG",'Payroll'!I266,0),IF('People_Inputs'!$E$24="ENG",'Payroll'!I286,0),IF('People_Inputs'!$E$25="ENG",'Payroll'!I306,0),IF('People_Inputs'!$E$26="ENG",'Payroll'!I326,0),IF('People_Inputs'!$E$27="ENG",'Payroll'!I346,0),IF('People_Inputs'!$E$28="ENG",'Payroll'!I366,0),IF('People_Inputs'!$E$29="ENG",'Payroll'!I386,0),IF('People_Inputs'!$E$30="ENG",'Payroll'!I406,0),IF('People_Inputs'!$E$31="ENG",'Payroll'!I426,0),IF('People_Inputs'!$E$32="ENG",'Payroll'!I446,0),IF('People_Inputs'!$E$33="ENG",'Payroll'!I466,0),IF('People_Inputs'!$E$34="ENG",'Payroll'!I486,0),IF('People_Inputs'!$E$35="ENG",'Payroll'!I506,0),IF('People_Inputs'!$E$36="ENG",'Payroll'!I526,0),IF('People_Inputs'!$E$37="ENG",'Payroll'!I546,0),IF('People_Inputs'!$E$38="ENG",'Payroll'!I566,0),IF('People_Inputs'!$E$39="ENG",'Payroll'!I586,0),IF('People_Inputs'!$E$40="ENG",'Payroll'!I606,0),IF('People_Inputs'!$E$41="ENG",'Payroll'!I626,0),IF('People_Inputs'!$E$42="ENG",'Payroll'!I646,0),IF('People_Inputs'!$E$43="ENG",'Payroll'!I666,0),IF('People_Inputs'!$E$44="ENG",'Payroll'!I686,0),IF('People_Inputs'!$E$45="ENG",'Payroll'!I706,0),IF('People_Inputs'!$E$46="ENG",'Payroll'!I726,0),IF('People_Inputs'!$E$47="ENG",'Payroll'!I746,0),IF('People_Inputs'!$E$48="ENG",'Payroll'!I766,0),IF('People_Inputs'!$E$49="ENG",'Payroll'!I786,0),IF('People_Inputs'!$E$50="ENG",'Payroll'!I806,0),IF('People_Inputs'!$E$51="ENG",'Payroll'!I826,0),IF('People_Inputs'!$E$52="ENG",'Payroll'!I846,0),IF('People_Inputs'!$E$53="ENG",'Payroll'!I866,0),IF('People_Inputs'!$E$54="ENG",'Payroll'!I886,0),IF('People_Inputs'!$E$55="ENG",'Payroll'!I906,0),IF('People_Inputs'!$E$56="ENG",'Payroll'!I926,0),IF('People_Inputs'!$E$57="ENG",'Payroll'!I946,0),IF('People_Inputs'!$E$58="ENG",'Payroll'!I966,0),IF('People_Inputs'!$E$59="ENG",'Payroll'!I986,0),IF('People_Inputs'!$E$60="ENG",'Payroll'!I1006,0),IF('People_Inputs'!$E$61="ENG",'Payroll'!I1026,0),IF('People_Inputs'!$E$62="ENG",'Payroll'!I1046,0),IF('People_Inputs'!$E$63="ENG",'Payroll'!I1066,0),IF('People_Inputs'!$E$64="ENG",'Payroll'!I1086,0),IF('People_Inputs'!$E$65="ENG",'Payroll'!I1106,0),IF('People_Inputs'!$E$66="ENG",'Payroll'!I1126,0),IF('People_Inputs'!$E$67="ENG",'Payroll'!I1146,0),IF('People_Inputs'!$E$68="ENG",'Payroll'!I1166,0),IF('People_Inputs'!$E$69="ENG",'Payroll'!I1186,0),IF('People_Inputs'!$E$70="ENG",'Payroll'!I1206,0))</f>
        <v>24426.4725</v>
      </c>
      <c r="J15" s="35">
        <f>SUM(IF('People_Inputs'!$E$11="ENG",'Payroll'!J26,0),IF('People_Inputs'!$E$12="ENG",'Payroll'!J46,0),IF('People_Inputs'!$E$13="ENG",'Payroll'!J66,0),IF('People_Inputs'!$E$14="ENG",'Payroll'!J86,0),IF('People_Inputs'!$E$15="ENG",'Payroll'!J106,0),IF('People_Inputs'!$E$16="ENG",'Payroll'!J126,0),IF('People_Inputs'!$E$17="ENG",'Payroll'!J146,0),IF('People_Inputs'!$E$18="ENG",'Payroll'!J166,0),IF('People_Inputs'!$E$19="ENG",'Payroll'!J186,0),IF('People_Inputs'!$E$20="ENG",'Payroll'!J206,0),IF('People_Inputs'!$E$21="ENG",'Payroll'!J226,0),IF('People_Inputs'!$E$22="ENG",'Payroll'!J246,0),IF('People_Inputs'!$E$23="ENG",'Payroll'!J266,0),IF('People_Inputs'!$E$24="ENG",'Payroll'!J286,0),IF('People_Inputs'!$E$25="ENG",'Payroll'!J306,0),IF('People_Inputs'!$E$26="ENG",'Payroll'!J326,0),IF('People_Inputs'!$E$27="ENG",'Payroll'!J346,0),IF('People_Inputs'!$E$28="ENG",'Payroll'!J366,0),IF('People_Inputs'!$E$29="ENG",'Payroll'!J386,0),IF('People_Inputs'!$E$30="ENG",'Payroll'!J406,0),IF('People_Inputs'!$E$31="ENG",'Payroll'!J426,0),IF('People_Inputs'!$E$32="ENG",'Payroll'!J446,0),IF('People_Inputs'!$E$33="ENG",'Payroll'!J466,0),IF('People_Inputs'!$E$34="ENG",'Payroll'!J486,0),IF('People_Inputs'!$E$35="ENG",'Payroll'!J506,0),IF('People_Inputs'!$E$36="ENG",'Payroll'!J526,0),IF('People_Inputs'!$E$37="ENG",'Payroll'!J546,0),IF('People_Inputs'!$E$38="ENG",'Payroll'!J566,0),IF('People_Inputs'!$E$39="ENG",'Payroll'!J586,0),IF('People_Inputs'!$E$40="ENG",'Payroll'!J606,0),IF('People_Inputs'!$E$41="ENG",'Payroll'!J626,0),IF('People_Inputs'!$E$42="ENG",'Payroll'!J646,0),IF('People_Inputs'!$E$43="ENG",'Payroll'!J666,0),IF('People_Inputs'!$E$44="ENG",'Payroll'!J686,0),IF('People_Inputs'!$E$45="ENG",'Payroll'!J706,0),IF('People_Inputs'!$E$46="ENG",'Payroll'!J726,0),IF('People_Inputs'!$E$47="ENG",'Payroll'!J746,0),IF('People_Inputs'!$E$48="ENG",'Payroll'!J766,0),IF('People_Inputs'!$E$49="ENG",'Payroll'!J786,0),IF('People_Inputs'!$E$50="ENG",'Payroll'!J806,0),IF('People_Inputs'!$E$51="ENG",'Payroll'!J826,0),IF('People_Inputs'!$E$52="ENG",'Payroll'!J846,0),IF('People_Inputs'!$E$53="ENG",'Payroll'!J866,0),IF('People_Inputs'!$E$54="ENG",'Payroll'!J886,0),IF('People_Inputs'!$E$55="ENG",'Payroll'!J906,0),IF('People_Inputs'!$E$56="ENG",'Payroll'!J926,0),IF('People_Inputs'!$E$57="ENG",'Payroll'!J946,0),IF('People_Inputs'!$E$58="ENG",'Payroll'!J966,0),IF('People_Inputs'!$E$59="ENG",'Payroll'!J986,0),IF('People_Inputs'!$E$60="ENG",'Payroll'!J1006,0),IF('People_Inputs'!$E$61="ENG",'Payroll'!J1026,0),IF('People_Inputs'!$E$62="ENG",'Payroll'!J1046,0),IF('People_Inputs'!$E$63="ENG",'Payroll'!J1066,0),IF('People_Inputs'!$E$64="ENG",'Payroll'!J1086,0),IF('People_Inputs'!$E$65="ENG",'Payroll'!J1106,0),IF('People_Inputs'!$E$66="ENG",'Payroll'!J1126,0),IF('People_Inputs'!$E$67="ENG",'Payroll'!J1146,0),IF('People_Inputs'!$E$68="ENG",'Payroll'!J1166,0),IF('People_Inputs'!$E$69="ENG",'Payroll'!J1186,0),IF('People_Inputs'!$E$70="ENG",'Payroll'!J1206,0))</f>
        <v>32943.12</v>
      </c>
      <c r="K15" s="35">
        <f>SUM(IF('People_Inputs'!$E$11="ENG",'Payroll'!K26,0),IF('People_Inputs'!$E$12="ENG",'Payroll'!K46,0),IF('People_Inputs'!$E$13="ENG",'Payroll'!K66,0),IF('People_Inputs'!$E$14="ENG",'Payroll'!K86,0),IF('People_Inputs'!$E$15="ENG",'Payroll'!K106,0),IF('People_Inputs'!$E$16="ENG",'Payroll'!K126,0),IF('People_Inputs'!$E$17="ENG",'Payroll'!K146,0),IF('People_Inputs'!$E$18="ENG",'Payroll'!K166,0),IF('People_Inputs'!$E$19="ENG",'Payroll'!K186,0),IF('People_Inputs'!$E$20="ENG",'Payroll'!K206,0),IF('People_Inputs'!$E$21="ENG",'Payroll'!K226,0),IF('People_Inputs'!$E$22="ENG",'Payroll'!K246,0),IF('People_Inputs'!$E$23="ENG",'Payroll'!K266,0),IF('People_Inputs'!$E$24="ENG",'Payroll'!K286,0),IF('People_Inputs'!$E$25="ENG",'Payroll'!K306,0),IF('People_Inputs'!$E$26="ENG",'Payroll'!K326,0),IF('People_Inputs'!$E$27="ENG",'Payroll'!K346,0),IF('People_Inputs'!$E$28="ENG",'Payroll'!K366,0),IF('People_Inputs'!$E$29="ENG",'Payroll'!K386,0),IF('People_Inputs'!$E$30="ENG",'Payroll'!K406,0),IF('People_Inputs'!$E$31="ENG",'Payroll'!K426,0),IF('People_Inputs'!$E$32="ENG",'Payroll'!K446,0),IF('People_Inputs'!$E$33="ENG",'Payroll'!K466,0),IF('People_Inputs'!$E$34="ENG",'Payroll'!K486,0),IF('People_Inputs'!$E$35="ENG",'Payroll'!K506,0),IF('People_Inputs'!$E$36="ENG",'Payroll'!K526,0),IF('People_Inputs'!$E$37="ENG",'Payroll'!K546,0),IF('People_Inputs'!$E$38="ENG",'Payroll'!K566,0),IF('People_Inputs'!$E$39="ENG",'Payroll'!K586,0),IF('People_Inputs'!$E$40="ENG",'Payroll'!K606,0),IF('People_Inputs'!$E$41="ENG",'Payroll'!K626,0),IF('People_Inputs'!$E$42="ENG",'Payroll'!K646,0),IF('People_Inputs'!$E$43="ENG",'Payroll'!K666,0),IF('People_Inputs'!$E$44="ENG",'Payroll'!K686,0),IF('People_Inputs'!$E$45="ENG",'Payroll'!K706,0),IF('People_Inputs'!$E$46="ENG",'Payroll'!K726,0),IF('People_Inputs'!$E$47="ENG",'Payroll'!K746,0),IF('People_Inputs'!$E$48="ENG",'Payroll'!K766,0),IF('People_Inputs'!$E$49="ENG",'Payroll'!K786,0),IF('People_Inputs'!$E$50="ENG",'Payroll'!K806,0),IF('People_Inputs'!$E$51="ENG",'Payroll'!K826,0),IF('People_Inputs'!$E$52="ENG",'Payroll'!K846,0),IF('People_Inputs'!$E$53="ENG",'Payroll'!K866,0),IF('People_Inputs'!$E$54="ENG",'Payroll'!K886,0),IF('People_Inputs'!$E$55="ENG",'Payroll'!K906,0),IF('People_Inputs'!$E$56="ENG",'Payroll'!K926,0),IF('People_Inputs'!$E$57="ENG",'Payroll'!K946,0),IF('People_Inputs'!$E$58="ENG",'Payroll'!K966,0),IF('People_Inputs'!$E$59="ENG",'Payroll'!K986,0),IF('People_Inputs'!$E$60="ENG",'Payroll'!K1006,0),IF('People_Inputs'!$E$61="ENG",'Payroll'!K1026,0),IF('People_Inputs'!$E$62="ENG",'Payroll'!K1046,0),IF('People_Inputs'!$E$63="ENG",'Payroll'!K1066,0),IF('People_Inputs'!$E$64="ENG",'Payroll'!K1086,0),IF('People_Inputs'!$E$65="ENG",'Payroll'!K1106,0),IF('People_Inputs'!$E$66="ENG",'Payroll'!K1126,0),IF('People_Inputs'!$E$67="ENG",'Payroll'!K1146,0),IF('People_Inputs'!$E$68="ENG",'Payroll'!K1166,0),IF('People_Inputs'!$E$69="ENG",'Payroll'!K1186,0),IF('People_Inputs'!$E$70="ENG",'Payroll'!K1206,0))</f>
        <v>32943.12</v>
      </c>
      <c r="L15" s="35">
        <f>SUM(IF('People_Inputs'!$E$11="ENG",'Payroll'!L26,0),IF('People_Inputs'!$E$12="ENG",'Payroll'!L46,0),IF('People_Inputs'!$E$13="ENG",'Payroll'!L66,0),IF('People_Inputs'!$E$14="ENG",'Payroll'!L86,0),IF('People_Inputs'!$E$15="ENG",'Payroll'!L106,0),IF('People_Inputs'!$E$16="ENG",'Payroll'!L126,0),IF('People_Inputs'!$E$17="ENG",'Payroll'!L146,0),IF('People_Inputs'!$E$18="ENG",'Payroll'!L166,0),IF('People_Inputs'!$E$19="ENG",'Payroll'!L186,0),IF('People_Inputs'!$E$20="ENG",'Payroll'!L206,0),IF('People_Inputs'!$E$21="ENG",'Payroll'!L226,0),IF('People_Inputs'!$E$22="ENG",'Payroll'!L246,0),IF('People_Inputs'!$E$23="ENG",'Payroll'!L266,0),IF('People_Inputs'!$E$24="ENG",'Payroll'!L286,0),IF('People_Inputs'!$E$25="ENG",'Payroll'!L306,0),IF('People_Inputs'!$E$26="ENG",'Payroll'!L326,0),IF('People_Inputs'!$E$27="ENG",'Payroll'!L346,0),IF('People_Inputs'!$E$28="ENG",'Payroll'!L366,0),IF('People_Inputs'!$E$29="ENG",'Payroll'!L386,0),IF('People_Inputs'!$E$30="ENG",'Payroll'!L406,0),IF('People_Inputs'!$E$31="ENG",'Payroll'!L426,0),IF('People_Inputs'!$E$32="ENG",'Payroll'!L446,0),IF('People_Inputs'!$E$33="ENG",'Payroll'!L466,0),IF('People_Inputs'!$E$34="ENG",'Payroll'!L486,0),IF('People_Inputs'!$E$35="ENG",'Payroll'!L506,0),IF('People_Inputs'!$E$36="ENG",'Payroll'!L526,0),IF('People_Inputs'!$E$37="ENG",'Payroll'!L546,0),IF('People_Inputs'!$E$38="ENG",'Payroll'!L566,0),IF('People_Inputs'!$E$39="ENG",'Payroll'!L586,0),IF('People_Inputs'!$E$40="ENG",'Payroll'!L606,0),IF('People_Inputs'!$E$41="ENG",'Payroll'!L626,0),IF('People_Inputs'!$E$42="ENG",'Payroll'!L646,0),IF('People_Inputs'!$E$43="ENG",'Payroll'!L666,0),IF('People_Inputs'!$E$44="ENG",'Payroll'!L686,0),IF('People_Inputs'!$E$45="ENG",'Payroll'!L706,0),IF('People_Inputs'!$E$46="ENG",'Payroll'!L726,0),IF('People_Inputs'!$E$47="ENG",'Payroll'!L746,0),IF('People_Inputs'!$E$48="ENG",'Payroll'!L766,0),IF('People_Inputs'!$E$49="ENG",'Payroll'!L786,0),IF('People_Inputs'!$E$50="ENG",'Payroll'!L806,0),IF('People_Inputs'!$E$51="ENG",'Payroll'!L826,0),IF('People_Inputs'!$E$52="ENG",'Payroll'!L846,0),IF('People_Inputs'!$E$53="ENG",'Payroll'!L866,0),IF('People_Inputs'!$E$54="ENG",'Payroll'!L886,0),IF('People_Inputs'!$E$55="ENG",'Payroll'!L906,0),IF('People_Inputs'!$E$56="ENG",'Payroll'!L926,0),IF('People_Inputs'!$E$57="ENG",'Payroll'!L946,0),IF('People_Inputs'!$E$58="ENG",'Payroll'!L966,0),IF('People_Inputs'!$E$59="ENG",'Payroll'!L986,0),IF('People_Inputs'!$E$60="ENG",'Payroll'!L1006,0),IF('People_Inputs'!$E$61="ENG",'Payroll'!L1026,0),IF('People_Inputs'!$E$62="ENG",'Payroll'!L1046,0),IF('People_Inputs'!$E$63="ENG",'Payroll'!L1066,0),IF('People_Inputs'!$E$64="ENG",'Payroll'!L1086,0),IF('People_Inputs'!$E$65="ENG",'Payroll'!L1106,0),IF('People_Inputs'!$E$66="ENG",'Payroll'!L1126,0),IF('People_Inputs'!$E$67="ENG",'Payroll'!L1146,0),IF('People_Inputs'!$E$68="ENG",'Payroll'!L1166,0),IF('People_Inputs'!$E$69="ENG",'Payroll'!L1186,0),IF('People_Inputs'!$E$70="ENG",'Payroll'!L1206,0))</f>
        <v>41459.7675</v>
      </c>
      <c r="M15" s="35">
        <f>SUM(IF('People_Inputs'!$E$11="ENG",'Payroll'!M26,0),IF('People_Inputs'!$E$12="ENG",'Payroll'!M46,0),IF('People_Inputs'!$E$13="ENG",'Payroll'!M66,0),IF('People_Inputs'!$E$14="ENG",'Payroll'!M86,0),IF('People_Inputs'!$E$15="ENG",'Payroll'!M106,0),IF('People_Inputs'!$E$16="ENG",'Payroll'!M126,0),IF('People_Inputs'!$E$17="ENG",'Payroll'!M146,0),IF('People_Inputs'!$E$18="ENG",'Payroll'!M166,0),IF('People_Inputs'!$E$19="ENG",'Payroll'!M186,0),IF('People_Inputs'!$E$20="ENG",'Payroll'!M206,0),IF('People_Inputs'!$E$21="ENG",'Payroll'!M226,0),IF('People_Inputs'!$E$22="ENG",'Payroll'!M246,0),IF('People_Inputs'!$E$23="ENG",'Payroll'!M266,0),IF('People_Inputs'!$E$24="ENG",'Payroll'!M286,0),IF('People_Inputs'!$E$25="ENG",'Payroll'!M306,0),IF('People_Inputs'!$E$26="ENG",'Payroll'!M326,0),IF('People_Inputs'!$E$27="ENG",'Payroll'!M346,0),IF('People_Inputs'!$E$28="ENG",'Payroll'!M366,0),IF('People_Inputs'!$E$29="ENG",'Payroll'!M386,0),IF('People_Inputs'!$E$30="ENG",'Payroll'!M406,0),IF('People_Inputs'!$E$31="ENG",'Payroll'!M426,0),IF('People_Inputs'!$E$32="ENG",'Payroll'!M446,0),IF('People_Inputs'!$E$33="ENG",'Payroll'!M466,0),IF('People_Inputs'!$E$34="ENG",'Payroll'!M486,0),IF('People_Inputs'!$E$35="ENG",'Payroll'!M506,0),IF('People_Inputs'!$E$36="ENG",'Payroll'!M526,0),IF('People_Inputs'!$E$37="ENG",'Payroll'!M546,0),IF('People_Inputs'!$E$38="ENG",'Payroll'!M566,0),IF('People_Inputs'!$E$39="ENG",'Payroll'!M586,0),IF('People_Inputs'!$E$40="ENG",'Payroll'!M606,0),IF('People_Inputs'!$E$41="ENG",'Payroll'!M626,0),IF('People_Inputs'!$E$42="ENG",'Payroll'!M646,0),IF('People_Inputs'!$E$43="ENG",'Payroll'!M666,0),IF('People_Inputs'!$E$44="ENG",'Payroll'!M686,0),IF('People_Inputs'!$E$45="ENG",'Payroll'!M706,0),IF('People_Inputs'!$E$46="ENG",'Payroll'!M726,0),IF('People_Inputs'!$E$47="ENG",'Payroll'!M746,0),IF('People_Inputs'!$E$48="ENG",'Payroll'!M766,0),IF('People_Inputs'!$E$49="ENG",'Payroll'!M786,0),IF('People_Inputs'!$E$50="ENG",'Payroll'!M806,0),IF('People_Inputs'!$E$51="ENG",'Payroll'!M826,0),IF('People_Inputs'!$E$52="ENG",'Payroll'!M846,0),IF('People_Inputs'!$E$53="ENG",'Payroll'!M866,0),IF('People_Inputs'!$E$54="ENG",'Payroll'!M886,0),IF('People_Inputs'!$E$55="ENG",'Payroll'!M906,0),IF('People_Inputs'!$E$56="ENG",'Payroll'!M926,0),IF('People_Inputs'!$E$57="ENG",'Payroll'!M946,0),IF('People_Inputs'!$E$58="ENG",'Payroll'!M966,0),IF('People_Inputs'!$E$59="ENG",'Payroll'!M986,0),IF('People_Inputs'!$E$60="ENG",'Payroll'!M1006,0),IF('People_Inputs'!$E$61="ENG",'Payroll'!M1026,0),IF('People_Inputs'!$E$62="ENG",'Payroll'!M1046,0),IF('People_Inputs'!$E$63="ENG",'Payroll'!M1066,0),IF('People_Inputs'!$E$64="ENG",'Payroll'!M1086,0),IF('People_Inputs'!$E$65="ENG",'Payroll'!M1106,0),IF('People_Inputs'!$E$66="ENG",'Payroll'!M1126,0),IF('People_Inputs'!$E$67="ENG",'Payroll'!M1146,0),IF('People_Inputs'!$E$68="ENG",'Payroll'!M1166,0),IF('People_Inputs'!$E$69="ENG",'Payroll'!M1186,0),IF('People_Inputs'!$E$70="ENG",'Payroll'!M1206,0))</f>
        <v>41459.7675</v>
      </c>
      <c r="N15" s="35">
        <f>SUM(IF('People_Inputs'!$E$11="ENG",'Payroll'!N26,0),IF('People_Inputs'!$E$12="ENG",'Payroll'!N46,0),IF('People_Inputs'!$E$13="ENG",'Payroll'!N66,0),IF('People_Inputs'!$E$14="ENG",'Payroll'!N86,0),IF('People_Inputs'!$E$15="ENG",'Payroll'!N106,0),IF('People_Inputs'!$E$16="ENG",'Payroll'!N126,0),IF('People_Inputs'!$E$17="ENG",'Payroll'!N146,0),IF('People_Inputs'!$E$18="ENG",'Payroll'!N166,0),IF('People_Inputs'!$E$19="ENG",'Payroll'!N186,0),IF('People_Inputs'!$E$20="ENG",'Payroll'!N206,0),IF('People_Inputs'!$E$21="ENG",'Payroll'!N226,0),IF('People_Inputs'!$E$22="ENG",'Payroll'!N246,0),IF('People_Inputs'!$E$23="ENG",'Payroll'!N266,0),IF('People_Inputs'!$E$24="ENG",'Payroll'!N286,0),IF('People_Inputs'!$E$25="ENG",'Payroll'!N306,0),IF('People_Inputs'!$E$26="ENG",'Payroll'!N326,0),IF('People_Inputs'!$E$27="ENG",'Payroll'!N346,0),IF('People_Inputs'!$E$28="ENG",'Payroll'!N366,0),IF('People_Inputs'!$E$29="ENG",'Payroll'!N386,0),IF('People_Inputs'!$E$30="ENG",'Payroll'!N406,0),IF('People_Inputs'!$E$31="ENG",'Payroll'!N426,0),IF('People_Inputs'!$E$32="ENG",'Payroll'!N446,0),IF('People_Inputs'!$E$33="ENG",'Payroll'!N466,0),IF('People_Inputs'!$E$34="ENG",'Payroll'!N486,0),IF('People_Inputs'!$E$35="ENG",'Payroll'!N506,0),IF('People_Inputs'!$E$36="ENG",'Payroll'!N526,0),IF('People_Inputs'!$E$37="ENG",'Payroll'!N546,0),IF('People_Inputs'!$E$38="ENG",'Payroll'!N566,0),IF('People_Inputs'!$E$39="ENG",'Payroll'!N586,0),IF('People_Inputs'!$E$40="ENG",'Payroll'!N606,0),IF('People_Inputs'!$E$41="ENG",'Payroll'!N626,0),IF('People_Inputs'!$E$42="ENG",'Payroll'!N646,0),IF('People_Inputs'!$E$43="ENG",'Payroll'!N666,0),IF('People_Inputs'!$E$44="ENG",'Payroll'!N686,0),IF('People_Inputs'!$E$45="ENG",'Payroll'!N706,0),IF('People_Inputs'!$E$46="ENG",'Payroll'!N726,0),IF('People_Inputs'!$E$47="ENG",'Payroll'!N746,0),IF('People_Inputs'!$E$48="ENG",'Payroll'!N766,0),IF('People_Inputs'!$E$49="ENG",'Payroll'!N786,0),IF('People_Inputs'!$E$50="ENG",'Payroll'!N806,0),IF('People_Inputs'!$E$51="ENG",'Payroll'!N826,0),IF('People_Inputs'!$E$52="ENG",'Payroll'!N846,0),IF('People_Inputs'!$E$53="ENG",'Payroll'!N866,0),IF('People_Inputs'!$E$54="ENG",'Payroll'!N886,0),IF('People_Inputs'!$E$55="ENG",'Payroll'!N906,0),IF('People_Inputs'!$E$56="ENG",'Payroll'!N926,0),IF('People_Inputs'!$E$57="ENG",'Payroll'!N946,0),IF('People_Inputs'!$E$58="ENG",'Payroll'!N966,0),IF('People_Inputs'!$E$59="ENG",'Payroll'!N986,0),IF('People_Inputs'!$E$60="ENG",'Payroll'!N1006,0),IF('People_Inputs'!$E$61="ENG",'Payroll'!N1026,0),IF('People_Inputs'!$E$62="ENG",'Payroll'!N1046,0),IF('People_Inputs'!$E$63="ENG",'Payroll'!N1066,0),IF('People_Inputs'!$E$64="ENG",'Payroll'!N1086,0),IF('People_Inputs'!$E$65="ENG",'Payroll'!N1106,0),IF('People_Inputs'!$E$66="ENG",'Payroll'!N1126,0),IF('People_Inputs'!$E$67="ENG",'Payroll'!N1146,0),IF('People_Inputs'!$E$68="ENG",'Payroll'!N1166,0),IF('People_Inputs'!$E$69="ENG",'Payroll'!N1186,0),IF('People_Inputs'!$E$70="ENG",'Payroll'!N1206,0))</f>
        <v>41459.7675</v>
      </c>
      <c r="O15" s="35">
        <f>SUM(IF('People_Inputs'!$E$11="ENG",'Payroll'!O26,0),IF('People_Inputs'!$E$12="ENG",'Payroll'!O46,0),IF('People_Inputs'!$E$13="ENG",'Payroll'!O66,0),IF('People_Inputs'!$E$14="ENG",'Payroll'!O86,0),IF('People_Inputs'!$E$15="ENG",'Payroll'!O106,0),IF('People_Inputs'!$E$16="ENG",'Payroll'!O126,0),IF('People_Inputs'!$E$17="ENG",'Payroll'!O146,0),IF('People_Inputs'!$E$18="ENG",'Payroll'!O166,0),IF('People_Inputs'!$E$19="ENG",'Payroll'!O186,0),IF('People_Inputs'!$E$20="ENG",'Payroll'!O206,0),IF('People_Inputs'!$E$21="ENG",'Payroll'!O226,0),IF('People_Inputs'!$E$22="ENG",'Payroll'!O246,0),IF('People_Inputs'!$E$23="ENG",'Payroll'!O266,0),IF('People_Inputs'!$E$24="ENG",'Payroll'!O286,0),IF('People_Inputs'!$E$25="ENG",'Payroll'!O306,0),IF('People_Inputs'!$E$26="ENG",'Payroll'!O326,0),IF('People_Inputs'!$E$27="ENG",'Payroll'!O346,0),IF('People_Inputs'!$E$28="ENG",'Payroll'!O366,0),IF('People_Inputs'!$E$29="ENG",'Payroll'!O386,0),IF('People_Inputs'!$E$30="ENG",'Payroll'!O406,0),IF('People_Inputs'!$E$31="ENG",'Payroll'!O426,0),IF('People_Inputs'!$E$32="ENG",'Payroll'!O446,0),IF('People_Inputs'!$E$33="ENG",'Payroll'!O466,0),IF('People_Inputs'!$E$34="ENG",'Payroll'!O486,0),IF('People_Inputs'!$E$35="ENG",'Payroll'!O506,0),IF('People_Inputs'!$E$36="ENG",'Payroll'!O526,0),IF('People_Inputs'!$E$37="ENG",'Payroll'!O546,0),IF('People_Inputs'!$E$38="ENG",'Payroll'!O566,0),IF('People_Inputs'!$E$39="ENG",'Payroll'!O586,0),IF('People_Inputs'!$E$40="ENG",'Payroll'!O606,0),IF('People_Inputs'!$E$41="ENG",'Payroll'!O626,0),IF('People_Inputs'!$E$42="ENG",'Payroll'!O646,0),IF('People_Inputs'!$E$43="ENG",'Payroll'!O666,0),IF('People_Inputs'!$E$44="ENG",'Payroll'!O686,0),IF('People_Inputs'!$E$45="ENG",'Payroll'!O706,0),IF('People_Inputs'!$E$46="ENG",'Payroll'!O726,0),IF('People_Inputs'!$E$47="ENG",'Payroll'!O746,0),IF('People_Inputs'!$E$48="ENG",'Payroll'!O766,0),IF('People_Inputs'!$E$49="ENG",'Payroll'!O786,0),IF('People_Inputs'!$E$50="ENG",'Payroll'!O806,0),IF('People_Inputs'!$E$51="ENG",'Payroll'!O826,0),IF('People_Inputs'!$E$52="ENG",'Payroll'!O846,0),IF('People_Inputs'!$E$53="ENG",'Payroll'!O866,0),IF('People_Inputs'!$E$54="ENG",'Payroll'!O886,0),IF('People_Inputs'!$E$55="ENG",'Payroll'!O906,0),IF('People_Inputs'!$E$56="ENG",'Payroll'!O926,0),IF('People_Inputs'!$E$57="ENG",'Payroll'!O946,0),IF('People_Inputs'!$E$58="ENG",'Payroll'!O966,0),IF('People_Inputs'!$E$59="ENG",'Payroll'!O986,0),IF('People_Inputs'!$E$60="ENG",'Payroll'!O1006,0),IF('People_Inputs'!$E$61="ENG",'Payroll'!O1026,0),IF('People_Inputs'!$E$62="ENG",'Payroll'!O1046,0),IF('People_Inputs'!$E$63="ENG",'Payroll'!O1066,0),IF('People_Inputs'!$E$64="ENG",'Payroll'!O1086,0),IF('People_Inputs'!$E$65="ENG",'Payroll'!O1106,0),IF('People_Inputs'!$E$66="ENG",'Payroll'!O1126,0),IF('People_Inputs'!$E$67="ENG",'Payroll'!O1146,0),IF('People_Inputs'!$E$68="ENG",'Payroll'!O1166,0),IF('People_Inputs'!$E$69="ENG",'Payroll'!O1186,0),IF('People_Inputs'!$E$70="ENG",'Payroll'!O1206,0))</f>
        <v>43357.2675</v>
      </c>
      <c r="P15" s="35">
        <f>SUM(IF('People_Inputs'!$E$11="ENG",'Payroll'!P26,0),IF('People_Inputs'!$E$12="ENG",'Payroll'!P46,0),IF('People_Inputs'!$E$13="ENG",'Payroll'!P66,0),IF('People_Inputs'!$E$14="ENG",'Payroll'!P86,0),IF('People_Inputs'!$E$15="ENG",'Payroll'!P106,0),IF('People_Inputs'!$E$16="ENG",'Payroll'!P126,0),IF('People_Inputs'!$E$17="ENG",'Payroll'!P146,0),IF('People_Inputs'!$E$18="ENG",'Payroll'!P166,0),IF('People_Inputs'!$E$19="ENG",'Payroll'!P186,0),IF('People_Inputs'!$E$20="ENG",'Payroll'!P206,0),IF('People_Inputs'!$E$21="ENG",'Payroll'!P226,0),IF('People_Inputs'!$E$22="ENG",'Payroll'!P246,0),IF('People_Inputs'!$E$23="ENG",'Payroll'!P266,0),IF('People_Inputs'!$E$24="ENG",'Payroll'!P286,0),IF('People_Inputs'!$E$25="ENG",'Payroll'!P306,0),IF('People_Inputs'!$E$26="ENG",'Payroll'!P326,0),IF('People_Inputs'!$E$27="ENG",'Payroll'!P346,0),IF('People_Inputs'!$E$28="ENG",'Payroll'!P366,0),IF('People_Inputs'!$E$29="ENG",'Payroll'!P386,0),IF('People_Inputs'!$E$30="ENG",'Payroll'!P406,0),IF('People_Inputs'!$E$31="ENG",'Payroll'!P426,0),IF('People_Inputs'!$E$32="ENG",'Payroll'!P446,0),IF('People_Inputs'!$E$33="ENG",'Payroll'!P466,0),IF('People_Inputs'!$E$34="ENG",'Payroll'!P486,0),IF('People_Inputs'!$E$35="ENG",'Payroll'!P506,0),IF('People_Inputs'!$E$36="ENG",'Payroll'!P526,0),IF('People_Inputs'!$E$37="ENG",'Payroll'!P546,0),IF('People_Inputs'!$E$38="ENG",'Payroll'!P566,0),IF('People_Inputs'!$E$39="ENG",'Payroll'!P586,0),IF('People_Inputs'!$E$40="ENG",'Payroll'!P606,0),IF('People_Inputs'!$E$41="ENG",'Payroll'!P626,0),IF('People_Inputs'!$E$42="ENG",'Payroll'!P646,0),IF('People_Inputs'!$E$43="ENG",'Payroll'!P666,0),IF('People_Inputs'!$E$44="ENG",'Payroll'!P686,0),IF('People_Inputs'!$E$45="ENG",'Payroll'!P706,0),IF('People_Inputs'!$E$46="ENG",'Payroll'!P726,0),IF('People_Inputs'!$E$47="ENG",'Payroll'!P746,0),IF('People_Inputs'!$E$48="ENG",'Payroll'!P766,0),IF('People_Inputs'!$E$49="ENG",'Payroll'!P786,0),IF('People_Inputs'!$E$50="ENG",'Payroll'!P806,0),IF('People_Inputs'!$E$51="ENG",'Payroll'!P826,0),IF('People_Inputs'!$E$52="ENG",'Payroll'!P846,0),IF('People_Inputs'!$E$53="ENG",'Payroll'!P866,0),IF('People_Inputs'!$E$54="ENG",'Payroll'!P886,0),IF('People_Inputs'!$E$55="ENG",'Payroll'!P906,0),IF('People_Inputs'!$E$56="ENG",'Payroll'!P926,0),IF('People_Inputs'!$E$57="ENG",'Payroll'!P946,0),IF('People_Inputs'!$E$58="ENG",'Payroll'!P966,0),IF('People_Inputs'!$E$59="ENG",'Payroll'!P986,0),IF('People_Inputs'!$E$60="ENG",'Payroll'!P1006,0),IF('People_Inputs'!$E$61="ENG",'Payroll'!P1026,0),IF('People_Inputs'!$E$62="ENG",'Payroll'!P1046,0),IF('People_Inputs'!$E$63="ENG",'Payroll'!P1066,0),IF('People_Inputs'!$E$64="ENG",'Payroll'!P1086,0),IF('People_Inputs'!$E$65="ENG",'Payroll'!P1106,0),IF('People_Inputs'!$E$66="ENG",'Payroll'!P1126,0),IF('People_Inputs'!$E$67="ENG",'Payroll'!P1146,0),IF('People_Inputs'!$E$68="ENG",'Payroll'!P1166,0),IF('People_Inputs'!$E$69="ENG",'Payroll'!P1186,0),IF('People_Inputs'!$E$70="ENG",'Payroll'!P1206,0))</f>
        <v>52069.85775</v>
      </c>
      <c r="Q15" s="35">
        <f>SUM(IF('People_Inputs'!$E$11="ENG",'Payroll'!Q26,0),IF('People_Inputs'!$E$12="ENG",'Payroll'!Q46,0),IF('People_Inputs'!$E$13="ENG",'Payroll'!Q66,0),IF('People_Inputs'!$E$14="ENG",'Payroll'!Q86,0),IF('People_Inputs'!$E$15="ENG",'Payroll'!Q106,0),IF('People_Inputs'!$E$16="ENG",'Payroll'!Q126,0),IF('People_Inputs'!$E$17="ENG",'Payroll'!Q146,0),IF('People_Inputs'!$E$18="ENG",'Payroll'!Q166,0),IF('People_Inputs'!$E$19="ENG",'Payroll'!Q186,0),IF('People_Inputs'!$E$20="ENG",'Payroll'!Q206,0),IF('People_Inputs'!$E$21="ENG",'Payroll'!Q226,0),IF('People_Inputs'!$E$22="ENG",'Payroll'!Q246,0),IF('People_Inputs'!$E$23="ENG",'Payroll'!Q266,0),IF('People_Inputs'!$E$24="ENG",'Payroll'!Q286,0),IF('People_Inputs'!$E$25="ENG",'Payroll'!Q306,0),IF('People_Inputs'!$E$26="ENG",'Payroll'!Q326,0),IF('People_Inputs'!$E$27="ENG",'Payroll'!Q346,0),IF('People_Inputs'!$E$28="ENG",'Payroll'!Q366,0),IF('People_Inputs'!$E$29="ENG",'Payroll'!Q386,0),IF('People_Inputs'!$E$30="ENG",'Payroll'!Q406,0),IF('People_Inputs'!$E$31="ENG",'Payroll'!Q426,0),IF('People_Inputs'!$E$32="ENG",'Payroll'!Q446,0),IF('People_Inputs'!$E$33="ENG",'Payroll'!Q466,0),IF('People_Inputs'!$E$34="ENG",'Payroll'!Q486,0),IF('People_Inputs'!$E$35="ENG",'Payroll'!Q506,0),IF('People_Inputs'!$E$36="ENG",'Payroll'!Q526,0),IF('People_Inputs'!$E$37="ENG",'Payroll'!Q546,0),IF('People_Inputs'!$E$38="ENG",'Payroll'!Q566,0),IF('People_Inputs'!$E$39="ENG",'Payroll'!Q586,0),IF('People_Inputs'!$E$40="ENG",'Payroll'!Q606,0),IF('People_Inputs'!$E$41="ENG",'Payroll'!Q626,0),IF('People_Inputs'!$E$42="ENG",'Payroll'!Q646,0),IF('People_Inputs'!$E$43="ENG",'Payroll'!Q666,0),IF('People_Inputs'!$E$44="ENG",'Payroll'!Q686,0),IF('People_Inputs'!$E$45="ENG",'Payroll'!Q706,0),IF('People_Inputs'!$E$46="ENG",'Payroll'!Q726,0),IF('People_Inputs'!$E$47="ENG",'Payroll'!Q746,0),IF('People_Inputs'!$E$48="ENG",'Payroll'!Q766,0),IF('People_Inputs'!$E$49="ENG",'Payroll'!Q786,0),IF('People_Inputs'!$E$50="ENG",'Payroll'!Q806,0),IF('People_Inputs'!$E$51="ENG",'Payroll'!Q826,0),IF('People_Inputs'!$E$52="ENG",'Payroll'!Q846,0),IF('People_Inputs'!$E$53="ENG",'Payroll'!Q866,0),IF('People_Inputs'!$E$54="ENG",'Payroll'!Q886,0),IF('People_Inputs'!$E$55="ENG",'Payroll'!Q906,0),IF('People_Inputs'!$E$56="ENG",'Payroll'!Q926,0),IF('People_Inputs'!$E$57="ENG",'Payroll'!Q946,0),IF('People_Inputs'!$E$58="ENG",'Payroll'!Q966,0),IF('People_Inputs'!$E$59="ENG",'Payroll'!Q986,0),IF('People_Inputs'!$E$60="ENG",'Payroll'!Q1006,0),IF('People_Inputs'!$E$61="ENG",'Payroll'!Q1026,0),IF('People_Inputs'!$E$62="ENG",'Payroll'!Q1046,0),IF('People_Inputs'!$E$63="ENG",'Payroll'!Q1066,0),IF('People_Inputs'!$E$64="ENG",'Payroll'!Q1086,0),IF('People_Inputs'!$E$65="ENG",'Payroll'!Q1106,0),IF('People_Inputs'!$E$66="ENG",'Payroll'!Q1126,0),IF('People_Inputs'!$E$67="ENG",'Payroll'!Q1146,0),IF('People_Inputs'!$E$68="ENG",'Payroll'!Q1166,0),IF('People_Inputs'!$E$69="ENG",'Payroll'!Q1186,0),IF('People_Inputs'!$E$70="ENG",'Payroll'!Q1206,0))</f>
        <v>52069.85775</v>
      </c>
      <c r="R15" s="35">
        <f>SUM(IF('People_Inputs'!$E$11="ENG",'Payroll'!R26,0),IF('People_Inputs'!$E$12="ENG",'Payroll'!R46,0),IF('People_Inputs'!$E$13="ENG",'Payroll'!R66,0),IF('People_Inputs'!$E$14="ENG",'Payroll'!R86,0),IF('People_Inputs'!$E$15="ENG",'Payroll'!R106,0),IF('People_Inputs'!$E$16="ENG",'Payroll'!R126,0),IF('People_Inputs'!$E$17="ENG",'Payroll'!R146,0),IF('People_Inputs'!$E$18="ENG",'Payroll'!R166,0),IF('People_Inputs'!$E$19="ENG",'Payroll'!R186,0),IF('People_Inputs'!$E$20="ENG",'Payroll'!R206,0),IF('People_Inputs'!$E$21="ENG",'Payroll'!R226,0),IF('People_Inputs'!$E$22="ENG",'Payroll'!R246,0),IF('People_Inputs'!$E$23="ENG",'Payroll'!R266,0),IF('People_Inputs'!$E$24="ENG",'Payroll'!R286,0),IF('People_Inputs'!$E$25="ENG",'Payroll'!R306,0),IF('People_Inputs'!$E$26="ENG",'Payroll'!R326,0),IF('People_Inputs'!$E$27="ENG",'Payroll'!R346,0),IF('People_Inputs'!$E$28="ENG",'Payroll'!R366,0),IF('People_Inputs'!$E$29="ENG",'Payroll'!R386,0),IF('People_Inputs'!$E$30="ENG",'Payroll'!R406,0),IF('People_Inputs'!$E$31="ENG",'Payroll'!R426,0),IF('People_Inputs'!$E$32="ENG",'Payroll'!R446,0),IF('People_Inputs'!$E$33="ENG",'Payroll'!R466,0),IF('People_Inputs'!$E$34="ENG",'Payroll'!R486,0),IF('People_Inputs'!$E$35="ENG",'Payroll'!R506,0),IF('People_Inputs'!$E$36="ENG",'Payroll'!R526,0),IF('People_Inputs'!$E$37="ENG",'Payroll'!R546,0),IF('People_Inputs'!$E$38="ENG",'Payroll'!R566,0),IF('People_Inputs'!$E$39="ENG",'Payroll'!R586,0),IF('People_Inputs'!$E$40="ENG",'Payroll'!R606,0),IF('People_Inputs'!$E$41="ENG",'Payroll'!R626,0),IF('People_Inputs'!$E$42="ENG",'Payroll'!R646,0),IF('People_Inputs'!$E$43="ENG",'Payroll'!R666,0),IF('People_Inputs'!$E$44="ENG",'Payroll'!R686,0),IF('People_Inputs'!$E$45="ENG",'Payroll'!R706,0),IF('People_Inputs'!$E$46="ENG",'Payroll'!R726,0),IF('People_Inputs'!$E$47="ENG",'Payroll'!R746,0),IF('People_Inputs'!$E$48="ENG",'Payroll'!R766,0),IF('People_Inputs'!$E$49="ENG",'Payroll'!R786,0),IF('People_Inputs'!$E$50="ENG",'Payroll'!R806,0),IF('People_Inputs'!$E$51="ENG",'Payroll'!R826,0),IF('People_Inputs'!$E$52="ENG",'Payroll'!R846,0),IF('People_Inputs'!$E$53="ENG",'Payroll'!R866,0),IF('People_Inputs'!$E$54="ENG",'Payroll'!R886,0),IF('People_Inputs'!$E$55="ENG",'Payroll'!R906,0),IF('People_Inputs'!$E$56="ENG",'Payroll'!R926,0),IF('People_Inputs'!$E$57="ENG",'Payroll'!R946,0),IF('People_Inputs'!$E$58="ENG",'Payroll'!R966,0),IF('People_Inputs'!$E$59="ENG",'Payroll'!R986,0),IF('People_Inputs'!$E$60="ENG",'Payroll'!R1006,0),IF('People_Inputs'!$E$61="ENG",'Payroll'!R1026,0),IF('People_Inputs'!$E$62="ENG",'Payroll'!R1046,0),IF('People_Inputs'!$E$63="ENG",'Payroll'!R1066,0),IF('People_Inputs'!$E$64="ENG",'Payroll'!R1086,0),IF('People_Inputs'!$E$65="ENG",'Payroll'!R1106,0),IF('People_Inputs'!$E$66="ENG",'Payroll'!R1126,0),IF('People_Inputs'!$E$67="ENG",'Payroll'!R1146,0),IF('People_Inputs'!$E$68="ENG",'Payroll'!R1166,0),IF('People_Inputs'!$E$69="ENG",'Payroll'!R1186,0),IF('People_Inputs'!$E$70="ENG",'Payroll'!R1206,0))</f>
        <v>52069.85775</v>
      </c>
      <c r="S15" s="35">
        <f>SUM(IF('People_Inputs'!$E$11="ENG",'Payroll'!S26,0),IF('People_Inputs'!$E$12="ENG",'Payroll'!S46,0),IF('People_Inputs'!$E$13="ENG",'Payroll'!S66,0),IF('People_Inputs'!$E$14="ENG",'Payroll'!S86,0),IF('People_Inputs'!$E$15="ENG",'Payroll'!S106,0),IF('People_Inputs'!$E$16="ENG",'Payroll'!S126,0),IF('People_Inputs'!$E$17="ENG",'Payroll'!S146,0),IF('People_Inputs'!$E$18="ENG",'Payroll'!S166,0),IF('People_Inputs'!$E$19="ENG",'Payroll'!S186,0),IF('People_Inputs'!$E$20="ENG",'Payroll'!S206,0),IF('People_Inputs'!$E$21="ENG",'Payroll'!S226,0),IF('People_Inputs'!$E$22="ENG",'Payroll'!S246,0),IF('People_Inputs'!$E$23="ENG",'Payroll'!S266,0),IF('People_Inputs'!$E$24="ENG",'Payroll'!S286,0),IF('People_Inputs'!$E$25="ENG",'Payroll'!S306,0),IF('People_Inputs'!$E$26="ENG",'Payroll'!S326,0),IF('People_Inputs'!$E$27="ENG",'Payroll'!S346,0),IF('People_Inputs'!$E$28="ENG",'Payroll'!S366,0),IF('People_Inputs'!$E$29="ENG",'Payroll'!S386,0),IF('People_Inputs'!$E$30="ENG",'Payroll'!S406,0),IF('People_Inputs'!$E$31="ENG",'Payroll'!S426,0),IF('People_Inputs'!$E$32="ENG",'Payroll'!S446,0),IF('People_Inputs'!$E$33="ENG",'Payroll'!S466,0),IF('People_Inputs'!$E$34="ENG",'Payroll'!S486,0),IF('People_Inputs'!$E$35="ENG",'Payroll'!S506,0),IF('People_Inputs'!$E$36="ENG",'Payroll'!S526,0),IF('People_Inputs'!$E$37="ENG",'Payroll'!S546,0),IF('People_Inputs'!$E$38="ENG",'Payroll'!S566,0),IF('People_Inputs'!$E$39="ENG",'Payroll'!S586,0),IF('People_Inputs'!$E$40="ENG",'Payroll'!S606,0),IF('People_Inputs'!$E$41="ENG",'Payroll'!S626,0),IF('People_Inputs'!$E$42="ENG",'Payroll'!S646,0),IF('People_Inputs'!$E$43="ENG",'Payroll'!S666,0),IF('People_Inputs'!$E$44="ENG",'Payroll'!S686,0),IF('People_Inputs'!$E$45="ENG",'Payroll'!S706,0),IF('People_Inputs'!$E$46="ENG",'Payroll'!S726,0),IF('People_Inputs'!$E$47="ENG",'Payroll'!S746,0),IF('People_Inputs'!$E$48="ENG",'Payroll'!S766,0),IF('People_Inputs'!$E$49="ENG",'Payroll'!S786,0),IF('People_Inputs'!$E$50="ENG",'Payroll'!S806,0),IF('People_Inputs'!$E$51="ENG",'Payroll'!S826,0),IF('People_Inputs'!$E$52="ENG",'Payroll'!S846,0),IF('People_Inputs'!$E$53="ENG",'Payroll'!S866,0),IF('People_Inputs'!$E$54="ENG",'Payroll'!S886,0),IF('People_Inputs'!$E$55="ENG",'Payroll'!S906,0),IF('People_Inputs'!$E$56="ENG",'Payroll'!S926,0),IF('People_Inputs'!$E$57="ENG",'Payroll'!S946,0),IF('People_Inputs'!$E$58="ENG",'Payroll'!S966,0),IF('People_Inputs'!$E$59="ENG",'Payroll'!S986,0),IF('People_Inputs'!$E$60="ENG",'Payroll'!S1006,0),IF('People_Inputs'!$E$61="ENG",'Payroll'!S1026,0),IF('People_Inputs'!$E$62="ENG",'Payroll'!S1046,0),IF('People_Inputs'!$E$63="ENG",'Payroll'!S1066,0),IF('People_Inputs'!$E$64="ENG",'Payroll'!S1086,0),IF('People_Inputs'!$E$65="ENG",'Payroll'!S1106,0),IF('People_Inputs'!$E$66="ENG",'Payroll'!S1126,0),IF('People_Inputs'!$E$67="ENG",'Payroll'!S1146,0),IF('People_Inputs'!$E$68="ENG",'Payroll'!S1166,0),IF('People_Inputs'!$E$69="ENG",'Payroll'!S1186,0),IF('People_Inputs'!$E$70="ENG",'Payroll'!S1206,0))</f>
        <v>52069.85775</v>
      </c>
      <c r="T15" s="35">
        <f>SUM(IF('People_Inputs'!$E$11="ENG",'Payroll'!T26,0),IF('People_Inputs'!$E$12="ENG",'Payroll'!T46,0),IF('People_Inputs'!$E$13="ENG",'Payroll'!T66,0),IF('People_Inputs'!$E$14="ENG",'Payroll'!T86,0),IF('People_Inputs'!$E$15="ENG",'Payroll'!T106,0),IF('People_Inputs'!$E$16="ENG",'Payroll'!T126,0),IF('People_Inputs'!$E$17="ENG",'Payroll'!T146,0),IF('People_Inputs'!$E$18="ENG",'Payroll'!T166,0),IF('People_Inputs'!$E$19="ENG",'Payroll'!T186,0),IF('People_Inputs'!$E$20="ENG",'Payroll'!T206,0),IF('People_Inputs'!$E$21="ENG",'Payroll'!T226,0),IF('People_Inputs'!$E$22="ENG",'Payroll'!T246,0),IF('People_Inputs'!$E$23="ENG",'Payroll'!T266,0),IF('People_Inputs'!$E$24="ENG",'Payroll'!T286,0),IF('People_Inputs'!$E$25="ENG",'Payroll'!T306,0),IF('People_Inputs'!$E$26="ENG",'Payroll'!T326,0),IF('People_Inputs'!$E$27="ENG",'Payroll'!T346,0),IF('People_Inputs'!$E$28="ENG",'Payroll'!T366,0),IF('People_Inputs'!$E$29="ENG",'Payroll'!T386,0),IF('People_Inputs'!$E$30="ENG",'Payroll'!T406,0),IF('People_Inputs'!$E$31="ENG",'Payroll'!T426,0),IF('People_Inputs'!$E$32="ENG",'Payroll'!T446,0),IF('People_Inputs'!$E$33="ENG",'Payroll'!T466,0),IF('People_Inputs'!$E$34="ENG",'Payroll'!T486,0),IF('People_Inputs'!$E$35="ENG",'Payroll'!T506,0),IF('People_Inputs'!$E$36="ENG",'Payroll'!T526,0),IF('People_Inputs'!$E$37="ENG",'Payroll'!T546,0),IF('People_Inputs'!$E$38="ENG",'Payroll'!T566,0),IF('People_Inputs'!$E$39="ENG",'Payroll'!T586,0),IF('People_Inputs'!$E$40="ENG",'Payroll'!T606,0),IF('People_Inputs'!$E$41="ENG",'Payroll'!T626,0),IF('People_Inputs'!$E$42="ENG",'Payroll'!T646,0),IF('People_Inputs'!$E$43="ENG",'Payroll'!T666,0),IF('People_Inputs'!$E$44="ENG",'Payroll'!T686,0),IF('People_Inputs'!$E$45="ENG",'Payroll'!T706,0),IF('People_Inputs'!$E$46="ENG",'Payroll'!T726,0),IF('People_Inputs'!$E$47="ENG",'Payroll'!T746,0),IF('People_Inputs'!$E$48="ENG",'Payroll'!T766,0),IF('People_Inputs'!$E$49="ENG",'Payroll'!T786,0),IF('People_Inputs'!$E$50="ENG",'Payroll'!T806,0),IF('People_Inputs'!$E$51="ENG",'Payroll'!T826,0),IF('People_Inputs'!$E$52="ENG",'Payroll'!T846,0),IF('People_Inputs'!$E$53="ENG",'Payroll'!T866,0),IF('People_Inputs'!$E$54="ENG",'Payroll'!T886,0),IF('People_Inputs'!$E$55="ENG",'Payroll'!T906,0),IF('People_Inputs'!$E$56="ENG",'Payroll'!T926,0),IF('People_Inputs'!$E$57="ENG",'Payroll'!T946,0),IF('People_Inputs'!$E$58="ENG",'Payroll'!T966,0),IF('People_Inputs'!$E$59="ENG",'Payroll'!T986,0),IF('People_Inputs'!$E$60="ENG",'Payroll'!T1006,0),IF('People_Inputs'!$E$61="ENG",'Payroll'!T1026,0),IF('People_Inputs'!$E$62="ENG",'Payroll'!T1046,0),IF('People_Inputs'!$E$63="ENG",'Payroll'!T1066,0),IF('People_Inputs'!$E$64="ENG",'Payroll'!T1086,0),IF('People_Inputs'!$E$65="ENG",'Payroll'!T1106,0),IF('People_Inputs'!$E$66="ENG",'Payroll'!T1126,0),IF('People_Inputs'!$E$67="ENG",'Payroll'!T1146,0),IF('People_Inputs'!$E$68="ENG",'Payroll'!T1166,0),IF('People_Inputs'!$E$69="ENG",'Payroll'!T1186,0),IF('People_Inputs'!$E$70="ENG",'Payroll'!T1206,0))</f>
        <v>54154.14038999999</v>
      </c>
      <c r="U15" s="35">
        <f>SUM(IF('People_Inputs'!$E$11="ENG",'Payroll'!U26,0),IF('People_Inputs'!$E$12="ENG",'Payroll'!U46,0),IF('People_Inputs'!$E$13="ENG",'Payroll'!U66,0),IF('People_Inputs'!$E$14="ENG",'Payroll'!U86,0),IF('People_Inputs'!$E$15="ENG",'Payroll'!U106,0),IF('People_Inputs'!$E$16="ENG",'Payroll'!U126,0),IF('People_Inputs'!$E$17="ENG",'Payroll'!U146,0),IF('People_Inputs'!$E$18="ENG",'Payroll'!U166,0),IF('People_Inputs'!$E$19="ENG",'Payroll'!U186,0),IF('People_Inputs'!$E$20="ENG",'Payroll'!U206,0),IF('People_Inputs'!$E$21="ENG",'Payroll'!U226,0),IF('People_Inputs'!$E$22="ENG",'Payroll'!U246,0),IF('People_Inputs'!$E$23="ENG",'Payroll'!U266,0),IF('People_Inputs'!$E$24="ENG",'Payroll'!U286,0),IF('People_Inputs'!$E$25="ENG",'Payroll'!U306,0),IF('People_Inputs'!$E$26="ENG",'Payroll'!U326,0),IF('People_Inputs'!$E$27="ENG",'Payroll'!U346,0),IF('People_Inputs'!$E$28="ENG",'Payroll'!U366,0),IF('People_Inputs'!$E$29="ENG",'Payroll'!U386,0),IF('People_Inputs'!$E$30="ENG",'Payroll'!U406,0),IF('People_Inputs'!$E$31="ENG",'Payroll'!U426,0),IF('People_Inputs'!$E$32="ENG",'Payroll'!U446,0),IF('People_Inputs'!$E$33="ENG",'Payroll'!U466,0),IF('People_Inputs'!$E$34="ENG",'Payroll'!U486,0),IF('People_Inputs'!$E$35="ENG",'Payroll'!U506,0),IF('People_Inputs'!$E$36="ENG",'Payroll'!U526,0),IF('People_Inputs'!$E$37="ENG",'Payroll'!U546,0),IF('People_Inputs'!$E$38="ENG",'Payroll'!U566,0),IF('People_Inputs'!$E$39="ENG",'Payroll'!U586,0),IF('People_Inputs'!$E$40="ENG",'Payroll'!U606,0),IF('People_Inputs'!$E$41="ENG",'Payroll'!U626,0),IF('People_Inputs'!$E$42="ENG",'Payroll'!U646,0),IF('People_Inputs'!$E$43="ENG",'Payroll'!U666,0),IF('People_Inputs'!$E$44="ENG",'Payroll'!U686,0),IF('People_Inputs'!$E$45="ENG",'Payroll'!U706,0),IF('People_Inputs'!$E$46="ENG",'Payroll'!U726,0),IF('People_Inputs'!$E$47="ENG",'Payroll'!U746,0),IF('People_Inputs'!$E$48="ENG",'Payroll'!U766,0),IF('People_Inputs'!$E$49="ENG",'Payroll'!U786,0),IF('People_Inputs'!$E$50="ENG",'Payroll'!U806,0),IF('People_Inputs'!$E$51="ENG",'Payroll'!U826,0),IF('People_Inputs'!$E$52="ENG",'Payroll'!U846,0),IF('People_Inputs'!$E$53="ENG",'Payroll'!U866,0),IF('People_Inputs'!$E$54="ENG",'Payroll'!U886,0),IF('People_Inputs'!$E$55="ENG",'Payroll'!U906,0),IF('People_Inputs'!$E$56="ENG",'Payroll'!U926,0),IF('People_Inputs'!$E$57="ENG",'Payroll'!U946,0),IF('People_Inputs'!$E$58="ENG",'Payroll'!U966,0),IF('People_Inputs'!$E$59="ENG",'Payroll'!U986,0),IF('People_Inputs'!$E$60="ENG",'Payroll'!U1006,0),IF('People_Inputs'!$E$61="ENG",'Payroll'!U1026,0),IF('People_Inputs'!$E$62="ENG",'Payroll'!U1046,0),IF('People_Inputs'!$E$63="ENG",'Payroll'!U1066,0),IF('People_Inputs'!$E$64="ENG",'Payroll'!U1086,0),IF('People_Inputs'!$E$65="ENG",'Payroll'!U1106,0),IF('People_Inputs'!$E$66="ENG",'Payroll'!U1126,0),IF('People_Inputs'!$E$67="ENG",'Payroll'!U1146,0),IF('People_Inputs'!$E$68="ENG",'Payroll'!U1166,0),IF('People_Inputs'!$E$69="ENG",'Payroll'!U1186,0),IF('People_Inputs'!$E$70="ENG",'Payroll'!U1206,0))</f>
        <v>54154.14038999999</v>
      </c>
      <c r="V15" s="35">
        <f>SUM(IF('People_Inputs'!$E$11="ENG",'Payroll'!V26,0),IF('People_Inputs'!$E$12="ENG",'Payroll'!V46,0),IF('People_Inputs'!$E$13="ENG",'Payroll'!V66,0),IF('People_Inputs'!$E$14="ENG",'Payroll'!V86,0),IF('People_Inputs'!$E$15="ENG",'Payroll'!V106,0),IF('People_Inputs'!$E$16="ENG",'Payroll'!V126,0),IF('People_Inputs'!$E$17="ENG",'Payroll'!V146,0),IF('People_Inputs'!$E$18="ENG",'Payroll'!V166,0),IF('People_Inputs'!$E$19="ENG",'Payroll'!V186,0),IF('People_Inputs'!$E$20="ENG",'Payroll'!V206,0),IF('People_Inputs'!$E$21="ENG",'Payroll'!V226,0),IF('People_Inputs'!$E$22="ENG",'Payroll'!V246,0),IF('People_Inputs'!$E$23="ENG",'Payroll'!V266,0),IF('People_Inputs'!$E$24="ENG",'Payroll'!V286,0),IF('People_Inputs'!$E$25="ENG",'Payroll'!V306,0),IF('People_Inputs'!$E$26="ENG",'Payroll'!V326,0),IF('People_Inputs'!$E$27="ENG",'Payroll'!V346,0),IF('People_Inputs'!$E$28="ENG",'Payroll'!V366,0),IF('People_Inputs'!$E$29="ENG",'Payroll'!V386,0),IF('People_Inputs'!$E$30="ENG",'Payroll'!V406,0),IF('People_Inputs'!$E$31="ENG",'Payroll'!V426,0),IF('People_Inputs'!$E$32="ENG",'Payroll'!V446,0),IF('People_Inputs'!$E$33="ENG",'Payroll'!V466,0),IF('People_Inputs'!$E$34="ENG",'Payroll'!V486,0),IF('People_Inputs'!$E$35="ENG",'Payroll'!V506,0),IF('People_Inputs'!$E$36="ENG",'Payroll'!V526,0),IF('People_Inputs'!$E$37="ENG",'Payroll'!V546,0),IF('People_Inputs'!$E$38="ENG",'Payroll'!V566,0),IF('People_Inputs'!$E$39="ENG",'Payroll'!V586,0),IF('People_Inputs'!$E$40="ENG",'Payroll'!V606,0),IF('People_Inputs'!$E$41="ENG",'Payroll'!V626,0),IF('People_Inputs'!$E$42="ENG",'Payroll'!V646,0),IF('People_Inputs'!$E$43="ENG",'Payroll'!V666,0),IF('People_Inputs'!$E$44="ENG",'Payroll'!V686,0),IF('People_Inputs'!$E$45="ENG",'Payroll'!V706,0),IF('People_Inputs'!$E$46="ENG",'Payroll'!V726,0),IF('People_Inputs'!$E$47="ENG",'Payroll'!V746,0),IF('People_Inputs'!$E$48="ENG",'Payroll'!V766,0),IF('People_Inputs'!$E$49="ENG",'Payroll'!V786,0),IF('People_Inputs'!$E$50="ENG",'Payroll'!V806,0),IF('People_Inputs'!$E$51="ENG",'Payroll'!V826,0),IF('People_Inputs'!$E$52="ENG",'Payroll'!V846,0),IF('People_Inputs'!$E$53="ENG",'Payroll'!V866,0),IF('People_Inputs'!$E$54="ENG",'Payroll'!V886,0),IF('People_Inputs'!$E$55="ENG",'Payroll'!V906,0),IF('People_Inputs'!$E$56="ENG",'Payroll'!V926,0),IF('People_Inputs'!$E$57="ENG",'Payroll'!V946,0),IF('People_Inputs'!$E$58="ENG",'Payroll'!V966,0),IF('People_Inputs'!$E$59="ENG",'Payroll'!V986,0),IF('People_Inputs'!$E$60="ENG",'Payroll'!V1006,0),IF('People_Inputs'!$E$61="ENG",'Payroll'!V1026,0),IF('People_Inputs'!$E$62="ENG",'Payroll'!V1046,0),IF('People_Inputs'!$E$63="ENG",'Payroll'!V1066,0),IF('People_Inputs'!$E$64="ENG",'Payroll'!V1086,0),IF('People_Inputs'!$E$65="ENG",'Payroll'!V1106,0),IF('People_Inputs'!$E$66="ENG",'Payroll'!V1126,0),IF('People_Inputs'!$E$67="ENG",'Payroll'!V1146,0),IF('People_Inputs'!$E$68="ENG",'Payroll'!V1166,0),IF('People_Inputs'!$E$69="ENG",'Payroll'!V1186,0),IF('People_Inputs'!$E$70="ENG",'Payroll'!V1206,0))</f>
        <v>54154.14038999999</v>
      </c>
      <c r="W15" s="35">
        <f>SUM(IF('People_Inputs'!$E$11="ENG",'Payroll'!W26,0),IF('People_Inputs'!$E$12="ENG",'Payroll'!W46,0),IF('People_Inputs'!$E$13="ENG",'Payroll'!W66,0),IF('People_Inputs'!$E$14="ENG",'Payroll'!W86,0),IF('People_Inputs'!$E$15="ENG",'Payroll'!W106,0),IF('People_Inputs'!$E$16="ENG",'Payroll'!W126,0),IF('People_Inputs'!$E$17="ENG",'Payroll'!W146,0),IF('People_Inputs'!$E$18="ENG",'Payroll'!W166,0),IF('People_Inputs'!$E$19="ENG",'Payroll'!W186,0),IF('People_Inputs'!$E$20="ENG",'Payroll'!W206,0),IF('People_Inputs'!$E$21="ENG",'Payroll'!W226,0),IF('People_Inputs'!$E$22="ENG",'Payroll'!W246,0),IF('People_Inputs'!$E$23="ENG",'Payroll'!W266,0),IF('People_Inputs'!$E$24="ENG",'Payroll'!W286,0),IF('People_Inputs'!$E$25="ENG",'Payroll'!W306,0),IF('People_Inputs'!$E$26="ENG",'Payroll'!W326,0),IF('People_Inputs'!$E$27="ENG",'Payroll'!W346,0),IF('People_Inputs'!$E$28="ENG",'Payroll'!W366,0),IF('People_Inputs'!$E$29="ENG",'Payroll'!W386,0),IF('People_Inputs'!$E$30="ENG",'Payroll'!W406,0),IF('People_Inputs'!$E$31="ENG",'Payroll'!W426,0),IF('People_Inputs'!$E$32="ENG",'Payroll'!W446,0),IF('People_Inputs'!$E$33="ENG",'Payroll'!W466,0),IF('People_Inputs'!$E$34="ENG",'Payroll'!W486,0),IF('People_Inputs'!$E$35="ENG",'Payroll'!W506,0),IF('People_Inputs'!$E$36="ENG",'Payroll'!W526,0),IF('People_Inputs'!$E$37="ENG",'Payroll'!W546,0),IF('People_Inputs'!$E$38="ENG",'Payroll'!W566,0),IF('People_Inputs'!$E$39="ENG",'Payroll'!W586,0),IF('People_Inputs'!$E$40="ENG",'Payroll'!W606,0),IF('People_Inputs'!$E$41="ENG",'Payroll'!W626,0),IF('People_Inputs'!$E$42="ENG",'Payroll'!W646,0),IF('People_Inputs'!$E$43="ENG",'Payroll'!W666,0),IF('People_Inputs'!$E$44="ENG",'Payroll'!W686,0),IF('People_Inputs'!$E$45="ENG",'Payroll'!W706,0),IF('People_Inputs'!$E$46="ENG",'Payroll'!W726,0),IF('People_Inputs'!$E$47="ENG",'Payroll'!W746,0),IF('People_Inputs'!$E$48="ENG",'Payroll'!W766,0),IF('People_Inputs'!$E$49="ENG",'Payroll'!W786,0),IF('People_Inputs'!$E$50="ENG",'Payroll'!W806,0),IF('People_Inputs'!$E$51="ENG",'Payroll'!W826,0),IF('People_Inputs'!$E$52="ENG",'Payroll'!W846,0),IF('People_Inputs'!$E$53="ENG",'Payroll'!W866,0),IF('People_Inputs'!$E$54="ENG",'Payroll'!W886,0),IF('People_Inputs'!$E$55="ENG",'Payroll'!W906,0),IF('People_Inputs'!$E$56="ENG",'Payroll'!W926,0),IF('People_Inputs'!$E$57="ENG",'Payroll'!W946,0),IF('People_Inputs'!$E$58="ENG",'Payroll'!W966,0),IF('People_Inputs'!$E$59="ENG",'Payroll'!W986,0),IF('People_Inputs'!$E$60="ENG",'Payroll'!W1006,0),IF('People_Inputs'!$E$61="ENG",'Payroll'!W1026,0),IF('People_Inputs'!$E$62="ENG",'Payroll'!W1046,0),IF('People_Inputs'!$E$63="ENG",'Payroll'!W1066,0),IF('People_Inputs'!$E$64="ENG",'Payroll'!W1086,0),IF('People_Inputs'!$E$65="ENG",'Payroll'!W1106,0),IF('People_Inputs'!$E$66="ENG",'Payroll'!W1126,0),IF('People_Inputs'!$E$67="ENG",'Payroll'!W1146,0),IF('People_Inputs'!$E$68="ENG",'Payroll'!W1166,0),IF('People_Inputs'!$E$69="ENG",'Payroll'!W1186,0),IF('People_Inputs'!$E$70="ENG",'Payroll'!W1206,0))</f>
        <v>54154.14038999999</v>
      </c>
      <c r="X15" s="35">
        <f>SUM(IF('People_Inputs'!$E$11="ENG",'Payroll'!X26,0),IF('People_Inputs'!$E$12="ENG",'Payroll'!X46,0),IF('People_Inputs'!$E$13="ENG",'Payroll'!X66,0),IF('People_Inputs'!$E$14="ENG",'Payroll'!X86,0),IF('People_Inputs'!$E$15="ENG",'Payroll'!X106,0),IF('People_Inputs'!$E$16="ENG",'Payroll'!X126,0),IF('People_Inputs'!$E$17="ENG",'Payroll'!X146,0),IF('People_Inputs'!$E$18="ENG",'Payroll'!X166,0),IF('People_Inputs'!$E$19="ENG",'Payroll'!X186,0),IF('People_Inputs'!$E$20="ENG",'Payroll'!X206,0),IF('People_Inputs'!$E$21="ENG",'Payroll'!X226,0),IF('People_Inputs'!$E$22="ENG",'Payroll'!X246,0),IF('People_Inputs'!$E$23="ENG",'Payroll'!X266,0),IF('People_Inputs'!$E$24="ENG",'Payroll'!X286,0),IF('People_Inputs'!$E$25="ENG",'Payroll'!X306,0),IF('People_Inputs'!$E$26="ENG",'Payroll'!X326,0),IF('People_Inputs'!$E$27="ENG",'Payroll'!X346,0),IF('People_Inputs'!$E$28="ENG",'Payroll'!X366,0),IF('People_Inputs'!$E$29="ENG",'Payroll'!X386,0),IF('People_Inputs'!$E$30="ENG",'Payroll'!X406,0),IF('People_Inputs'!$E$31="ENG",'Payroll'!X426,0),IF('People_Inputs'!$E$32="ENG",'Payroll'!X446,0),IF('People_Inputs'!$E$33="ENG",'Payroll'!X466,0),IF('People_Inputs'!$E$34="ENG",'Payroll'!X486,0),IF('People_Inputs'!$E$35="ENG",'Payroll'!X506,0),IF('People_Inputs'!$E$36="ENG",'Payroll'!X526,0),IF('People_Inputs'!$E$37="ENG",'Payroll'!X546,0),IF('People_Inputs'!$E$38="ENG",'Payroll'!X566,0),IF('People_Inputs'!$E$39="ENG",'Payroll'!X586,0),IF('People_Inputs'!$E$40="ENG",'Payroll'!X606,0),IF('People_Inputs'!$E$41="ENG",'Payroll'!X626,0),IF('People_Inputs'!$E$42="ENG",'Payroll'!X646,0),IF('People_Inputs'!$E$43="ENG",'Payroll'!X666,0),IF('People_Inputs'!$E$44="ENG",'Payroll'!X686,0),IF('People_Inputs'!$E$45="ENG",'Payroll'!X706,0),IF('People_Inputs'!$E$46="ENG",'Payroll'!X726,0),IF('People_Inputs'!$E$47="ENG",'Payroll'!X746,0),IF('People_Inputs'!$E$48="ENG",'Payroll'!X766,0),IF('People_Inputs'!$E$49="ENG",'Payroll'!X786,0),IF('People_Inputs'!$E$50="ENG",'Payroll'!X806,0),IF('People_Inputs'!$E$51="ENG",'Payroll'!X826,0),IF('People_Inputs'!$E$52="ENG",'Payroll'!X846,0),IF('People_Inputs'!$E$53="ENG",'Payroll'!X866,0),IF('People_Inputs'!$E$54="ENG",'Payroll'!X886,0),IF('People_Inputs'!$E$55="ENG",'Payroll'!X906,0),IF('People_Inputs'!$E$56="ENG",'Payroll'!X926,0),IF('People_Inputs'!$E$57="ENG",'Payroll'!X946,0),IF('People_Inputs'!$E$58="ENG",'Payroll'!X966,0),IF('People_Inputs'!$E$59="ENG",'Payroll'!X986,0),IF('People_Inputs'!$E$60="ENG",'Payroll'!X1006,0),IF('People_Inputs'!$E$61="ENG",'Payroll'!X1026,0),IF('People_Inputs'!$E$62="ENG",'Payroll'!X1046,0),IF('People_Inputs'!$E$63="ENG",'Payroll'!X1066,0),IF('People_Inputs'!$E$64="ENG",'Payroll'!X1086,0),IF('People_Inputs'!$E$65="ENG",'Payroll'!X1106,0),IF('People_Inputs'!$E$66="ENG",'Payroll'!X1126,0),IF('People_Inputs'!$E$67="ENG",'Payroll'!X1146,0),IF('People_Inputs'!$E$68="ENG",'Payroll'!X1166,0),IF('People_Inputs'!$E$69="ENG",'Payroll'!X1186,0),IF('People_Inputs'!$E$70="ENG",'Payroll'!X1206,0))</f>
        <v>54154.14038999999</v>
      </c>
      <c r="Y15" s="35">
        <f>SUM(IF('People_Inputs'!$E$11="ENG",'Payroll'!Y26,0),IF('People_Inputs'!$E$12="ENG",'Payroll'!Y46,0),IF('People_Inputs'!$E$13="ENG",'Payroll'!Y66,0),IF('People_Inputs'!$E$14="ENG",'Payroll'!Y86,0),IF('People_Inputs'!$E$15="ENG",'Payroll'!Y106,0),IF('People_Inputs'!$E$16="ENG",'Payroll'!Y126,0),IF('People_Inputs'!$E$17="ENG",'Payroll'!Y146,0),IF('People_Inputs'!$E$18="ENG",'Payroll'!Y166,0),IF('People_Inputs'!$E$19="ENG",'Payroll'!Y186,0),IF('People_Inputs'!$E$20="ENG",'Payroll'!Y206,0),IF('People_Inputs'!$E$21="ENG",'Payroll'!Y226,0),IF('People_Inputs'!$E$22="ENG",'Payroll'!Y246,0),IF('People_Inputs'!$E$23="ENG",'Payroll'!Y266,0),IF('People_Inputs'!$E$24="ENG",'Payroll'!Y286,0),IF('People_Inputs'!$E$25="ENG",'Payroll'!Y306,0),IF('People_Inputs'!$E$26="ENG",'Payroll'!Y326,0),IF('People_Inputs'!$E$27="ENG",'Payroll'!Y346,0),IF('People_Inputs'!$E$28="ENG",'Payroll'!Y366,0),IF('People_Inputs'!$E$29="ENG",'Payroll'!Y386,0),IF('People_Inputs'!$E$30="ENG",'Payroll'!Y406,0),IF('People_Inputs'!$E$31="ENG",'Payroll'!Y426,0),IF('People_Inputs'!$E$32="ENG",'Payroll'!Y446,0),IF('People_Inputs'!$E$33="ENG",'Payroll'!Y466,0),IF('People_Inputs'!$E$34="ENG",'Payroll'!Y486,0),IF('People_Inputs'!$E$35="ENG",'Payroll'!Y506,0),IF('People_Inputs'!$E$36="ENG",'Payroll'!Y526,0),IF('People_Inputs'!$E$37="ENG",'Payroll'!Y546,0),IF('People_Inputs'!$E$38="ENG",'Payroll'!Y566,0),IF('People_Inputs'!$E$39="ENG",'Payroll'!Y586,0),IF('People_Inputs'!$E$40="ENG",'Payroll'!Y606,0),IF('People_Inputs'!$E$41="ENG",'Payroll'!Y626,0),IF('People_Inputs'!$E$42="ENG",'Payroll'!Y646,0),IF('People_Inputs'!$E$43="ENG",'Payroll'!Y666,0),IF('People_Inputs'!$E$44="ENG",'Payroll'!Y686,0),IF('People_Inputs'!$E$45="ENG",'Payroll'!Y706,0),IF('People_Inputs'!$E$46="ENG",'Payroll'!Y726,0),IF('People_Inputs'!$E$47="ENG",'Payroll'!Y746,0),IF('People_Inputs'!$E$48="ENG",'Payroll'!Y766,0),IF('People_Inputs'!$E$49="ENG",'Payroll'!Y786,0),IF('People_Inputs'!$E$50="ENG",'Payroll'!Y806,0),IF('People_Inputs'!$E$51="ENG",'Payroll'!Y826,0),IF('People_Inputs'!$E$52="ENG",'Payroll'!Y846,0),IF('People_Inputs'!$E$53="ENG",'Payroll'!Y866,0),IF('People_Inputs'!$E$54="ENG",'Payroll'!Y886,0),IF('People_Inputs'!$E$55="ENG",'Payroll'!Y906,0),IF('People_Inputs'!$E$56="ENG",'Payroll'!Y926,0),IF('People_Inputs'!$E$57="ENG",'Payroll'!Y946,0),IF('People_Inputs'!$E$58="ENG",'Payroll'!Y966,0),IF('People_Inputs'!$E$59="ENG",'Payroll'!Y986,0),IF('People_Inputs'!$E$60="ENG",'Payroll'!Y1006,0),IF('People_Inputs'!$E$61="ENG",'Payroll'!Y1026,0),IF('People_Inputs'!$E$62="ENG",'Payroll'!Y1046,0),IF('People_Inputs'!$E$63="ENG",'Payroll'!Y1066,0),IF('People_Inputs'!$E$64="ENG",'Payroll'!Y1086,0),IF('People_Inputs'!$E$65="ENG",'Payroll'!Y1106,0),IF('People_Inputs'!$E$66="ENG",'Payroll'!Y1126,0),IF('People_Inputs'!$E$67="ENG",'Payroll'!Y1146,0),IF('People_Inputs'!$E$68="ENG",'Payroll'!Y1166,0),IF('People_Inputs'!$E$69="ENG",'Payroll'!Y1186,0),IF('People_Inputs'!$E$70="ENG",'Payroll'!Y1206,0))</f>
        <v>54154.14038999999</v>
      </c>
      <c r="Z15" s="35">
        <f>SUM(IF('People_Inputs'!$E$11="ENG",'Payroll'!Z26,0),IF('People_Inputs'!$E$12="ENG",'Payroll'!Z46,0),IF('People_Inputs'!$E$13="ENG",'Payroll'!Z66,0),IF('People_Inputs'!$E$14="ENG",'Payroll'!Z86,0),IF('People_Inputs'!$E$15="ENG",'Payroll'!Z106,0),IF('People_Inputs'!$E$16="ENG",'Payroll'!Z126,0),IF('People_Inputs'!$E$17="ENG",'Payroll'!Z146,0),IF('People_Inputs'!$E$18="ENG",'Payroll'!Z166,0),IF('People_Inputs'!$E$19="ENG",'Payroll'!Z186,0),IF('People_Inputs'!$E$20="ENG",'Payroll'!Z206,0),IF('People_Inputs'!$E$21="ENG",'Payroll'!Z226,0),IF('People_Inputs'!$E$22="ENG",'Payroll'!Z246,0),IF('People_Inputs'!$E$23="ENG",'Payroll'!Z266,0),IF('People_Inputs'!$E$24="ENG",'Payroll'!Z286,0),IF('People_Inputs'!$E$25="ENG",'Payroll'!Z306,0),IF('People_Inputs'!$E$26="ENG",'Payroll'!Z326,0),IF('People_Inputs'!$E$27="ENG",'Payroll'!Z346,0),IF('People_Inputs'!$E$28="ENG",'Payroll'!Z366,0),IF('People_Inputs'!$E$29="ENG",'Payroll'!Z386,0),IF('People_Inputs'!$E$30="ENG",'Payroll'!Z406,0),IF('People_Inputs'!$E$31="ENG",'Payroll'!Z426,0),IF('People_Inputs'!$E$32="ENG",'Payroll'!Z446,0),IF('People_Inputs'!$E$33="ENG",'Payroll'!Z466,0),IF('People_Inputs'!$E$34="ENG",'Payroll'!Z486,0),IF('People_Inputs'!$E$35="ENG",'Payroll'!Z506,0),IF('People_Inputs'!$E$36="ENG",'Payroll'!Z526,0),IF('People_Inputs'!$E$37="ENG",'Payroll'!Z546,0),IF('People_Inputs'!$E$38="ENG",'Payroll'!Z566,0),IF('People_Inputs'!$E$39="ENG",'Payroll'!Z586,0),IF('People_Inputs'!$E$40="ENG",'Payroll'!Z606,0),IF('People_Inputs'!$E$41="ENG",'Payroll'!Z626,0),IF('People_Inputs'!$E$42="ENG",'Payroll'!Z646,0),IF('People_Inputs'!$E$43="ENG",'Payroll'!Z666,0),IF('People_Inputs'!$E$44="ENG",'Payroll'!Z686,0),IF('People_Inputs'!$E$45="ENG",'Payroll'!Z706,0),IF('People_Inputs'!$E$46="ENG",'Payroll'!Z726,0),IF('People_Inputs'!$E$47="ENG",'Payroll'!Z746,0),IF('People_Inputs'!$E$48="ENG",'Payroll'!Z766,0),IF('People_Inputs'!$E$49="ENG",'Payroll'!Z786,0),IF('People_Inputs'!$E$50="ENG",'Payroll'!Z806,0),IF('People_Inputs'!$E$51="ENG",'Payroll'!Z826,0),IF('People_Inputs'!$E$52="ENG",'Payroll'!Z846,0),IF('People_Inputs'!$E$53="ENG",'Payroll'!Z866,0),IF('People_Inputs'!$E$54="ENG",'Payroll'!Z886,0),IF('People_Inputs'!$E$55="ENG",'Payroll'!Z906,0),IF('People_Inputs'!$E$56="ENG",'Payroll'!Z926,0),IF('People_Inputs'!$E$57="ENG",'Payroll'!Z946,0),IF('People_Inputs'!$E$58="ENG",'Payroll'!Z966,0),IF('People_Inputs'!$E$59="ENG",'Payroll'!Z986,0),IF('People_Inputs'!$E$60="ENG",'Payroll'!Z1006,0),IF('People_Inputs'!$E$61="ENG",'Payroll'!Z1026,0),IF('People_Inputs'!$E$62="ENG",'Payroll'!Z1046,0),IF('People_Inputs'!$E$63="ENG",'Payroll'!Z1066,0),IF('People_Inputs'!$E$64="ENG",'Payroll'!Z1086,0),IF('People_Inputs'!$E$65="ENG",'Payroll'!Z1106,0),IF('People_Inputs'!$E$66="ENG",'Payroll'!Z1126,0),IF('People_Inputs'!$E$67="ENG",'Payroll'!Z1146,0),IF('People_Inputs'!$E$68="ENG",'Payroll'!Z1166,0),IF('People_Inputs'!$E$69="ENG",'Payroll'!Z1186,0),IF('People_Inputs'!$E$70="ENG",'Payroll'!Z1206,0))</f>
        <v>58852.13320874999</v>
      </c>
      <c r="AA15" s="35">
        <f>SUM(IF('People_Inputs'!$E$11="ENG",'Payroll'!AA26,0),IF('People_Inputs'!$E$12="ENG",'Payroll'!AA46,0),IF('People_Inputs'!$E$13="ENG",'Payroll'!AA66,0),IF('People_Inputs'!$E$14="ENG",'Payroll'!AA86,0),IF('People_Inputs'!$E$15="ENG",'Payroll'!AA106,0),IF('People_Inputs'!$E$16="ENG",'Payroll'!AA126,0),IF('People_Inputs'!$E$17="ENG",'Payroll'!AA146,0),IF('People_Inputs'!$E$18="ENG",'Payroll'!AA166,0),IF('People_Inputs'!$E$19="ENG",'Payroll'!AA186,0),IF('People_Inputs'!$E$20="ENG",'Payroll'!AA206,0),IF('People_Inputs'!$E$21="ENG",'Payroll'!AA226,0),IF('People_Inputs'!$E$22="ENG",'Payroll'!AA246,0),IF('People_Inputs'!$E$23="ENG",'Payroll'!AA266,0),IF('People_Inputs'!$E$24="ENG",'Payroll'!AA286,0),IF('People_Inputs'!$E$25="ENG",'Payroll'!AA306,0),IF('People_Inputs'!$E$26="ENG",'Payroll'!AA326,0),IF('People_Inputs'!$E$27="ENG",'Payroll'!AA346,0),IF('People_Inputs'!$E$28="ENG",'Payroll'!AA366,0),IF('People_Inputs'!$E$29="ENG",'Payroll'!AA386,0),IF('People_Inputs'!$E$30="ENG",'Payroll'!AA406,0),IF('People_Inputs'!$E$31="ENG",'Payroll'!AA426,0),IF('People_Inputs'!$E$32="ENG",'Payroll'!AA446,0),IF('People_Inputs'!$E$33="ENG",'Payroll'!AA466,0),IF('People_Inputs'!$E$34="ENG",'Payroll'!AA486,0),IF('People_Inputs'!$E$35="ENG",'Payroll'!AA506,0),IF('People_Inputs'!$E$36="ENG",'Payroll'!AA526,0),IF('People_Inputs'!$E$37="ENG",'Payroll'!AA546,0),IF('People_Inputs'!$E$38="ENG",'Payroll'!AA566,0),IF('People_Inputs'!$E$39="ENG",'Payroll'!AA586,0),IF('People_Inputs'!$E$40="ENG",'Payroll'!AA606,0),IF('People_Inputs'!$E$41="ENG",'Payroll'!AA626,0),IF('People_Inputs'!$E$42="ENG",'Payroll'!AA646,0),IF('People_Inputs'!$E$43="ENG",'Payroll'!AA666,0),IF('People_Inputs'!$E$44="ENG",'Payroll'!AA686,0),IF('People_Inputs'!$E$45="ENG",'Payroll'!AA706,0),IF('People_Inputs'!$E$46="ENG",'Payroll'!AA726,0),IF('People_Inputs'!$E$47="ENG",'Payroll'!AA746,0),IF('People_Inputs'!$E$48="ENG",'Payroll'!AA766,0),IF('People_Inputs'!$E$49="ENG",'Payroll'!AA786,0),IF('People_Inputs'!$E$50="ENG",'Payroll'!AA806,0),IF('People_Inputs'!$E$51="ENG",'Payroll'!AA826,0),IF('People_Inputs'!$E$52="ENG",'Payroll'!AA846,0),IF('People_Inputs'!$E$53="ENG",'Payroll'!AA866,0),IF('People_Inputs'!$E$54="ENG",'Payroll'!AA886,0),IF('People_Inputs'!$E$55="ENG",'Payroll'!AA906,0),IF('People_Inputs'!$E$56="ENG",'Payroll'!AA926,0),IF('People_Inputs'!$E$57="ENG",'Payroll'!AA946,0),IF('People_Inputs'!$E$58="ENG",'Payroll'!AA966,0),IF('People_Inputs'!$E$59="ENG",'Payroll'!AA986,0),IF('People_Inputs'!$E$60="ENG",'Payroll'!AA1006,0),IF('People_Inputs'!$E$61="ENG",'Payroll'!AA1026,0),IF('People_Inputs'!$E$62="ENG",'Payroll'!AA1046,0),IF('People_Inputs'!$E$63="ENG",'Payroll'!AA1066,0),IF('People_Inputs'!$E$64="ENG",'Payroll'!AA1086,0),IF('People_Inputs'!$E$65="ENG",'Payroll'!AA1106,0),IF('People_Inputs'!$E$66="ENG",'Payroll'!AA1126,0),IF('People_Inputs'!$E$67="ENG",'Payroll'!AA1146,0),IF('People_Inputs'!$E$68="ENG",'Payroll'!AA1166,0),IF('People_Inputs'!$E$69="ENG",'Payroll'!AA1186,0),IF('People_Inputs'!$E$70="ENG",'Payroll'!AA1206,0))</f>
        <v>58852.13320874999</v>
      </c>
      <c r="AB15" s="35">
        <f>SUM(IF('People_Inputs'!$E$11="ENG",'Payroll'!AB26,0),IF('People_Inputs'!$E$12="ENG",'Payroll'!AB46,0),IF('People_Inputs'!$E$13="ENG",'Payroll'!AB66,0),IF('People_Inputs'!$E$14="ENG",'Payroll'!AB86,0),IF('People_Inputs'!$E$15="ENG",'Payroll'!AB106,0),IF('People_Inputs'!$E$16="ENG",'Payroll'!AB126,0),IF('People_Inputs'!$E$17="ENG",'Payroll'!AB146,0),IF('People_Inputs'!$E$18="ENG",'Payroll'!AB166,0),IF('People_Inputs'!$E$19="ENG",'Payroll'!AB186,0),IF('People_Inputs'!$E$20="ENG",'Payroll'!AB206,0),IF('People_Inputs'!$E$21="ENG",'Payroll'!AB226,0),IF('People_Inputs'!$E$22="ENG",'Payroll'!AB246,0),IF('People_Inputs'!$E$23="ENG",'Payroll'!AB266,0),IF('People_Inputs'!$E$24="ENG",'Payroll'!AB286,0),IF('People_Inputs'!$E$25="ENG",'Payroll'!AB306,0),IF('People_Inputs'!$E$26="ENG",'Payroll'!AB326,0),IF('People_Inputs'!$E$27="ENG",'Payroll'!AB346,0),IF('People_Inputs'!$E$28="ENG",'Payroll'!AB366,0),IF('People_Inputs'!$E$29="ENG",'Payroll'!AB386,0),IF('People_Inputs'!$E$30="ENG",'Payroll'!AB406,0),IF('People_Inputs'!$E$31="ENG",'Payroll'!AB426,0),IF('People_Inputs'!$E$32="ENG",'Payroll'!AB446,0),IF('People_Inputs'!$E$33="ENG",'Payroll'!AB466,0),IF('People_Inputs'!$E$34="ENG",'Payroll'!AB486,0),IF('People_Inputs'!$E$35="ENG",'Payroll'!AB506,0),IF('People_Inputs'!$E$36="ENG",'Payroll'!AB526,0),IF('People_Inputs'!$E$37="ENG",'Payroll'!AB546,0),IF('People_Inputs'!$E$38="ENG",'Payroll'!AB566,0),IF('People_Inputs'!$E$39="ENG",'Payroll'!AB586,0),IF('People_Inputs'!$E$40="ENG",'Payroll'!AB606,0),IF('People_Inputs'!$E$41="ENG",'Payroll'!AB626,0),IF('People_Inputs'!$E$42="ENG",'Payroll'!AB646,0),IF('People_Inputs'!$E$43="ENG",'Payroll'!AB666,0),IF('People_Inputs'!$E$44="ENG",'Payroll'!AB686,0),IF('People_Inputs'!$E$45="ENG",'Payroll'!AB706,0),IF('People_Inputs'!$E$46="ENG",'Payroll'!AB726,0),IF('People_Inputs'!$E$47="ENG",'Payroll'!AB746,0),IF('People_Inputs'!$E$48="ENG",'Payroll'!AB766,0),IF('People_Inputs'!$E$49="ENG",'Payroll'!AB786,0),IF('People_Inputs'!$E$50="ENG",'Payroll'!AB806,0),IF('People_Inputs'!$E$51="ENG",'Payroll'!AB826,0),IF('People_Inputs'!$E$52="ENG",'Payroll'!AB846,0),IF('People_Inputs'!$E$53="ENG",'Payroll'!AB866,0),IF('People_Inputs'!$E$54="ENG",'Payroll'!AB886,0),IF('People_Inputs'!$E$55="ENG",'Payroll'!AB906,0),IF('People_Inputs'!$E$56="ENG",'Payroll'!AB926,0),IF('People_Inputs'!$E$57="ENG",'Payroll'!AB946,0),IF('People_Inputs'!$E$58="ENG",'Payroll'!AB966,0),IF('People_Inputs'!$E$59="ENG",'Payroll'!AB986,0),IF('People_Inputs'!$E$60="ENG",'Payroll'!AB1006,0),IF('People_Inputs'!$E$61="ENG",'Payroll'!AB1026,0),IF('People_Inputs'!$E$62="ENG",'Payroll'!AB1046,0),IF('People_Inputs'!$E$63="ENG",'Payroll'!AB1066,0),IF('People_Inputs'!$E$64="ENG",'Payroll'!AB1086,0),IF('People_Inputs'!$E$65="ENG",'Payroll'!AB1106,0),IF('People_Inputs'!$E$66="ENG",'Payroll'!AB1126,0),IF('People_Inputs'!$E$67="ENG",'Payroll'!AB1146,0),IF('People_Inputs'!$E$68="ENG",'Payroll'!AB1166,0),IF('People_Inputs'!$E$69="ENG",'Payroll'!AB1186,0),IF('People_Inputs'!$E$70="ENG",'Payroll'!AB1206,0))</f>
        <v>58852.13320874999</v>
      </c>
      <c r="AC15" s="35">
        <f>SUM(IF('People_Inputs'!$E$11="ENG",'Payroll'!AC26,0),IF('People_Inputs'!$E$12="ENG",'Payroll'!AC46,0),IF('People_Inputs'!$E$13="ENG",'Payroll'!AC66,0),IF('People_Inputs'!$E$14="ENG",'Payroll'!AC86,0),IF('People_Inputs'!$E$15="ENG",'Payroll'!AC106,0),IF('People_Inputs'!$E$16="ENG",'Payroll'!AC126,0),IF('People_Inputs'!$E$17="ENG",'Payroll'!AC146,0),IF('People_Inputs'!$E$18="ENG",'Payroll'!AC166,0),IF('People_Inputs'!$E$19="ENG",'Payroll'!AC186,0),IF('People_Inputs'!$E$20="ENG",'Payroll'!AC206,0),IF('People_Inputs'!$E$21="ENG",'Payroll'!AC226,0),IF('People_Inputs'!$E$22="ENG",'Payroll'!AC246,0),IF('People_Inputs'!$E$23="ENG",'Payroll'!AC266,0),IF('People_Inputs'!$E$24="ENG",'Payroll'!AC286,0),IF('People_Inputs'!$E$25="ENG",'Payroll'!AC306,0),IF('People_Inputs'!$E$26="ENG",'Payroll'!AC326,0),IF('People_Inputs'!$E$27="ENG",'Payroll'!AC346,0),IF('People_Inputs'!$E$28="ENG",'Payroll'!AC366,0),IF('People_Inputs'!$E$29="ENG",'Payroll'!AC386,0),IF('People_Inputs'!$E$30="ENG",'Payroll'!AC406,0),IF('People_Inputs'!$E$31="ENG",'Payroll'!AC426,0),IF('People_Inputs'!$E$32="ENG",'Payroll'!AC446,0),IF('People_Inputs'!$E$33="ENG",'Payroll'!AC466,0),IF('People_Inputs'!$E$34="ENG",'Payroll'!AC486,0),IF('People_Inputs'!$E$35="ENG",'Payroll'!AC506,0),IF('People_Inputs'!$E$36="ENG",'Payroll'!AC526,0),IF('People_Inputs'!$E$37="ENG",'Payroll'!AC546,0),IF('People_Inputs'!$E$38="ENG",'Payroll'!AC566,0),IF('People_Inputs'!$E$39="ENG",'Payroll'!AC586,0),IF('People_Inputs'!$E$40="ENG",'Payroll'!AC606,0),IF('People_Inputs'!$E$41="ENG",'Payroll'!AC626,0),IF('People_Inputs'!$E$42="ENG",'Payroll'!AC646,0),IF('People_Inputs'!$E$43="ENG",'Payroll'!AC666,0),IF('People_Inputs'!$E$44="ENG",'Payroll'!AC686,0),IF('People_Inputs'!$E$45="ENG",'Payroll'!AC706,0),IF('People_Inputs'!$E$46="ENG",'Payroll'!AC726,0),IF('People_Inputs'!$E$47="ENG",'Payroll'!AC746,0),IF('People_Inputs'!$E$48="ENG",'Payroll'!AC766,0),IF('People_Inputs'!$E$49="ENG",'Payroll'!AC786,0),IF('People_Inputs'!$E$50="ENG",'Payroll'!AC806,0),IF('People_Inputs'!$E$51="ENG",'Payroll'!AC826,0),IF('People_Inputs'!$E$52="ENG",'Payroll'!AC846,0),IF('People_Inputs'!$E$53="ENG",'Payroll'!AC866,0),IF('People_Inputs'!$E$54="ENG",'Payroll'!AC886,0),IF('People_Inputs'!$E$55="ENG",'Payroll'!AC906,0),IF('People_Inputs'!$E$56="ENG",'Payroll'!AC926,0),IF('People_Inputs'!$E$57="ENG",'Payroll'!AC946,0),IF('People_Inputs'!$E$58="ENG",'Payroll'!AC966,0),IF('People_Inputs'!$E$59="ENG",'Payroll'!AC986,0),IF('People_Inputs'!$E$60="ENG",'Payroll'!AC1006,0),IF('People_Inputs'!$E$61="ENG",'Payroll'!AC1026,0),IF('People_Inputs'!$E$62="ENG",'Payroll'!AC1046,0),IF('People_Inputs'!$E$63="ENG",'Payroll'!AC1066,0),IF('People_Inputs'!$E$64="ENG",'Payroll'!AC1086,0),IF('People_Inputs'!$E$65="ENG",'Payroll'!AC1106,0),IF('People_Inputs'!$E$66="ENG",'Payroll'!AC1126,0),IF('People_Inputs'!$E$67="ENG",'Payroll'!AC1146,0),IF('People_Inputs'!$E$68="ENG",'Payroll'!AC1166,0),IF('People_Inputs'!$E$69="ENG",'Payroll'!AC1186,0),IF('People_Inputs'!$E$70="ENG",'Payroll'!AC1206,0))</f>
        <v>58852.13320874999</v>
      </c>
      <c r="AD15" s="35">
        <f>SUM(IF('People_Inputs'!$E$11="ENG",'Payroll'!AD26,0),IF('People_Inputs'!$E$12="ENG",'Payroll'!AD46,0),IF('People_Inputs'!$E$13="ENG",'Payroll'!AD66,0),IF('People_Inputs'!$E$14="ENG",'Payroll'!AD86,0),IF('People_Inputs'!$E$15="ENG",'Payroll'!AD106,0),IF('People_Inputs'!$E$16="ENG",'Payroll'!AD126,0),IF('People_Inputs'!$E$17="ENG",'Payroll'!AD146,0),IF('People_Inputs'!$E$18="ENG",'Payroll'!AD166,0),IF('People_Inputs'!$E$19="ENG",'Payroll'!AD186,0),IF('People_Inputs'!$E$20="ENG",'Payroll'!AD206,0),IF('People_Inputs'!$E$21="ENG",'Payroll'!AD226,0),IF('People_Inputs'!$E$22="ENG",'Payroll'!AD246,0),IF('People_Inputs'!$E$23="ENG",'Payroll'!AD266,0),IF('People_Inputs'!$E$24="ENG",'Payroll'!AD286,0),IF('People_Inputs'!$E$25="ENG",'Payroll'!AD306,0),IF('People_Inputs'!$E$26="ENG",'Payroll'!AD326,0),IF('People_Inputs'!$E$27="ENG",'Payroll'!AD346,0),IF('People_Inputs'!$E$28="ENG",'Payroll'!AD366,0),IF('People_Inputs'!$E$29="ENG",'Payroll'!AD386,0),IF('People_Inputs'!$E$30="ENG",'Payroll'!AD406,0),IF('People_Inputs'!$E$31="ENG",'Payroll'!AD426,0),IF('People_Inputs'!$E$32="ENG",'Payroll'!AD446,0),IF('People_Inputs'!$E$33="ENG",'Payroll'!AD466,0),IF('People_Inputs'!$E$34="ENG",'Payroll'!AD486,0),IF('People_Inputs'!$E$35="ENG",'Payroll'!AD506,0),IF('People_Inputs'!$E$36="ENG",'Payroll'!AD526,0),IF('People_Inputs'!$E$37="ENG",'Payroll'!AD546,0),IF('People_Inputs'!$E$38="ENG",'Payroll'!AD566,0),IF('People_Inputs'!$E$39="ENG",'Payroll'!AD586,0),IF('People_Inputs'!$E$40="ENG",'Payroll'!AD606,0),IF('People_Inputs'!$E$41="ENG",'Payroll'!AD626,0),IF('People_Inputs'!$E$42="ENG",'Payroll'!AD646,0),IF('People_Inputs'!$E$43="ENG",'Payroll'!AD666,0),IF('People_Inputs'!$E$44="ENG",'Payroll'!AD686,0),IF('People_Inputs'!$E$45="ENG",'Payroll'!AD706,0),IF('People_Inputs'!$E$46="ENG",'Payroll'!AD726,0),IF('People_Inputs'!$E$47="ENG",'Payroll'!AD746,0),IF('People_Inputs'!$E$48="ENG",'Payroll'!AD766,0),IF('People_Inputs'!$E$49="ENG",'Payroll'!AD786,0),IF('People_Inputs'!$E$50="ENG",'Payroll'!AD806,0),IF('People_Inputs'!$E$51="ENG",'Payroll'!AD826,0),IF('People_Inputs'!$E$52="ENG",'Payroll'!AD846,0),IF('People_Inputs'!$E$53="ENG",'Payroll'!AD866,0),IF('People_Inputs'!$E$54="ENG",'Payroll'!AD886,0),IF('People_Inputs'!$E$55="ENG",'Payroll'!AD906,0),IF('People_Inputs'!$E$56="ENG",'Payroll'!AD926,0),IF('People_Inputs'!$E$57="ENG",'Payroll'!AD946,0),IF('People_Inputs'!$E$58="ENG",'Payroll'!AD966,0),IF('People_Inputs'!$E$59="ENG",'Payroll'!AD986,0),IF('People_Inputs'!$E$60="ENG",'Payroll'!AD1006,0),IF('People_Inputs'!$E$61="ENG",'Payroll'!AD1026,0),IF('People_Inputs'!$E$62="ENG",'Payroll'!AD1046,0),IF('People_Inputs'!$E$63="ENG",'Payroll'!AD1066,0),IF('People_Inputs'!$E$64="ENG",'Payroll'!AD1086,0),IF('People_Inputs'!$E$65="ENG",'Payroll'!AD1106,0),IF('People_Inputs'!$E$66="ENG",'Payroll'!AD1126,0),IF('People_Inputs'!$E$67="ENG",'Payroll'!AD1146,0),IF('People_Inputs'!$E$68="ENG",'Payroll'!AD1166,0),IF('People_Inputs'!$E$69="ENG",'Payroll'!AD1186,0),IF('People_Inputs'!$E$70="ENG",'Payroll'!AD1206,0))</f>
        <v>58852.13320874999</v>
      </c>
      <c r="AE15" s="35">
        <f>SUM(IF('People_Inputs'!$E$11="ENG",'Payroll'!AE26,0),IF('People_Inputs'!$E$12="ENG",'Payroll'!AE46,0),IF('People_Inputs'!$E$13="ENG",'Payroll'!AE66,0),IF('People_Inputs'!$E$14="ENG",'Payroll'!AE86,0),IF('People_Inputs'!$E$15="ENG",'Payroll'!AE106,0),IF('People_Inputs'!$E$16="ENG",'Payroll'!AE126,0),IF('People_Inputs'!$E$17="ENG",'Payroll'!AE146,0),IF('People_Inputs'!$E$18="ENG",'Payroll'!AE166,0),IF('People_Inputs'!$E$19="ENG",'Payroll'!AE186,0),IF('People_Inputs'!$E$20="ENG",'Payroll'!AE206,0),IF('People_Inputs'!$E$21="ENG",'Payroll'!AE226,0),IF('People_Inputs'!$E$22="ENG",'Payroll'!AE246,0),IF('People_Inputs'!$E$23="ENG",'Payroll'!AE266,0),IF('People_Inputs'!$E$24="ENG",'Payroll'!AE286,0),IF('People_Inputs'!$E$25="ENG",'Payroll'!AE306,0),IF('People_Inputs'!$E$26="ENG",'Payroll'!AE326,0),IF('People_Inputs'!$E$27="ENG",'Payroll'!AE346,0),IF('People_Inputs'!$E$28="ENG",'Payroll'!AE366,0),IF('People_Inputs'!$E$29="ENG",'Payroll'!AE386,0),IF('People_Inputs'!$E$30="ENG",'Payroll'!AE406,0),IF('People_Inputs'!$E$31="ENG",'Payroll'!AE426,0),IF('People_Inputs'!$E$32="ENG",'Payroll'!AE446,0),IF('People_Inputs'!$E$33="ENG",'Payroll'!AE466,0),IF('People_Inputs'!$E$34="ENG",'Payroll'!AE486,0),IF('People_Inputs'!$E$35="ENG",'Payroll'!AE506,0),IF('People_Inputs'!$E$36="ENG",'Payroll'!AE526,0),IF('People_Inputs'!$E$37="ENG",'Payroll'!AE546,0),IF('People_Inputs'!$E$38="ENG",'Payroll'!AE566,0),IF('People_Inputs'!$E$39="ENG",'Payroll'!AE586,0),IF('People_Inputs'!$E$40="ENG",'Payroll'!AE606,0),IF('People_Inputs'!$E$41="ENG",'Payroll'!AE626,0),IF('People_Inputs'!$E$42="ENG",'Payroll'!AE646,0),IF('People_Inputs'!$E$43="ENG",'Payroll'!AE666,0),IF('People_Inputs'!$E$44="ENG",'Payroll'!AE686,0),IF('People_Inputs'!$E$45="ENG",'Payroll'!AE706,0),IF('People_Inputs'!$E$46="ENG",'Payroll'!AE726,0),IF('People_Inputs'!$E$47="ENG",'Payroll'!AE746,0),IF('People_Inputs'!$E$48="ENG",'Payroll'!AE766,0),IF('People_Inputs'!$E$49="ENG",'Payroll'!AE786,0),IF('People_Inputs'!$E$50="ENG",'Payroll'!AE806,0),IF('People_Inputs'!$E$51="ENG",'Payroll'!AE826,0),IF('People_Inputs'!$E$52="ENG",'Payroll'!AE846,0),IF('People_Inputs'!$E$53="ENG",'Payroll'!AE866,0),IF('People_Inputs'!$E$54="ENG",'Payroll'!AE886,0),IF('People_Inputs'!$E$55="ENG",'Payroll'!AE906,0),IF('People_Inputs'!$E$56="ENG",'Payroll'!AE926,0),IF('People_Inputs'!$E$57="ENG",'Payroll'!AE946,0),IF('People_Inputs'!$E$58="ENG",'Payroll'!AE966,0),IF('People_Inputs'!$E$59="ENG",'Payroll'!AE986,0),IF('People_Inputs'!$E$60="ENG",'Payroll'!AE1006,0),IF('People_Inputs'!$E$61="ENG",'Payroll'!AE1026,0),IF('People_Inputs'!$E$62="ENG",'Payroll'!AE1046,0),IF('People_Inputs'!$E$63="ENG",'Payroll'!AE1066,0),IF('People_Inputs'!$E$64="ENG",'Payroll'!AE1086,0),IF('People_Inputs'!$E$65="ENG",'Payroll'!AE1106,0),IF('People_Inputs'!$E$66="ENG",'Payroll'!AE1126,0),IF('People_Inputs'!$E$67="ENG",'Payroll'!AE1146,0),IF('People_Inputs'!$E$68="ENG",'Payroll'!AE1166,0),IF('People_Inputs'!$E$69="ENG",'Payroll'!AE1186,0),IF('People_Inputs'!$E$70="ENG",'Payroll'!AE1206,0))</f>
        <v>58852.13320874999</v>
      </c>
      <c r="AF15" s="35">
        <f>SUM(IF('People_Inputs'!$E$11="ENG",'Payroll'!AF26,0),IF('People_Inputs'!$E$12="ENG",'Payroll'!AF46,0),IF('People_Inputs'!$E$13="ENG",'Payroll'!AF66,0),IF('People_Inputs'!$E$14="ENG",'Payroll'!AF86,0),IF('People_Inputs'!$E$15="ENG",'Payroll'!AF106,0),IF('People_Inputs'!$E$16="ENG",'Payroll'!AF126,0),IF('People_Inputs'!$E$17="ENG",'Payroll'!AF146,0),IF('People_Inputs'!$E$18="ENG",'Payroll'!AF166,0),IF('People_Inputs'!$E$19="ENG",'Payroll'!AF186,0),IF('People_Inputs'!$E$20="ENG",'Payroll'!AF206,0),IF('People_Inputs'!$E$21="ENG",'Payroll'!AF226,0),IF('People_Inputs'!$E$22="ENG",'Payroll'!AF246,0),IF('People_Inputs'!$E$23="ENG",'Payroll'!AF266,0),IF('People_Inputs'!$E$24="ENG",'Payroll'!AF286,0),IF('People_Inputs'!$E$25="ENG",'Payroll'!AF306,0),IF('People_Inputs'!$E$26="ENG",'Payroll'!AF326,0),IF('People_Inputs'!$E$27="ENG",'Payroll'!AF346,0),IF('People_Inputs'!$E$28="ENG",'Payroll'!AF366,0),IF('People_Inputs'!$E$29="ENG",'Payroll'!AF386,0),IF('People_Inputs'!$E$30="ENG",'Payroll'!AF406,0),IF('People_Inputs'!$E$31="ENG",'Payroll'!AF426,0),IF('People_Inputs'!$E$32="ENG",'Payroll'!AF446,0),IF('People_Inputs'!$E$33="ENG",'Payroll'!AF466,0),IF('People_Inputs'!$E$34="ENG",'Payroll'!AF486,0),IF('People_Inputs'!$E$35="ENG",'Payroll'!AF506,0),IF('People_Inputs'!$E$36="ENG",'Payroll'!AF526,0),IF('People_Inputs'!$E$37="ENG",'Payroll'!AF546,0),IF('People_Inputs'!$E$38="ENG",'Payroll'!AF566,0),IF('People_Inputs'!$E$39="ENG",'Payroll'!AF586,0),IF('People_Inputs'!$E$40="ENG",'Payroll'!AF606,0),IF('People_Inputs'!$E$41="ENG",'Payroll'!AF626,0),IF('People_Inputs'!$E$42="ENG",'Payroll'!AF646,0),IF('People_Inputs'!$E$43="ENG",'Payroll'!AF666,0),IF('People_Inputs'!$E$44="ENG",'Payroll'!AF686,0),IF('People_Inputs'!$E$45="ENG",'Payroll'!AF706,0),IF('People_Inputs'!$E$46="ENG",'Payroll'!AF726,0),IF('People_Inputs'!$E$47="ENG",'Payroll'!AF746,0),IF('People_Inputs'!$E$48="ENG",'Payroll'!AF766,0),IF('People_Inputs'!$E$49="ENG",'Payroll'!AF786,0),IF('People_Inputs'!$E$50="ENG",'Payroll'!AF806,0),IF('People_Inputs'!$E$51="ENG",'Payroll'!AF826,0),IF('People_Inputs'!$E$52="ENG",'Payroll'!AF846,0),IF('People_Inputs'!$E$53="ENG",'Payroll'!AF866,0),IF('People_Inputs'!$E$54="ENG",'Payroll'!AF886,0),IF('People_Inputs'!$E$55="ENG",'Payroll'!AF906,0),IF('People_Inputs'!$E$56="ENG",'Payroll'!AF926,0),IF('People_Inputs'!$E$57="ENG",'Payroll'!AF946,0),IF('People_Inputs'!$E$58="ENG",'Payroll'!AF966,0),IF('People_Inputs'!$E$59="ENG",'Payroll'!AF986,0),IF('People_Inputs'!$E$60="ENG",'Payroll'!AF1006,0),IF('People_Inputs'!$E$61="ENG",'Payroll'!AF1026,0),IF('People_Inputs'!$E$62="ENG",'Payroll'!AF1046,0),IF('People_Inputs'!$E$63="ENG",'Payroll'!AF1066,0),IF('People_Inputs'!$E$64="ENG",'Payroll'!AF1086,0),IF('People_Inputs'!$E$65="ENG",'Payroll'!AF1106,0),IF('People_Inputs'!$E$66="ENG",'Payroll'!AF1126,0),IF('People_Inputs'!$E$67="ENG",'Payroll'!AF1146,0),IF('People_Inputs'!$E$68="ENG",'Payroll'!AF1166,0),IF('People_Inputs'!$E$69="ENG",'Payroll'!AF1186,0),IF('People_Inputs'!$E$70="ENG",'Payroll'!AF1206,0))</f>
        <v>60939.55590905623</v>
      </c>
      <c r="AG15" s="35">
        <f>SUM(IF('People_Inputs'!$E$11="ENG",'Payroll'!AG26,0),IF('People_Inputs'!$E$12="ENG",'Payroll'!AG46,0),IF('People_Inputs'!$E$13="ENG",'Payroll'!AG66,0),IF('People_Inputs'!$E$14="ENG",'Payroll'!AG86,0),IF('People_Inputs'!$E$15="ENG",'Payroll'!AG106,0),IF('People_Inputs'!$E$16="ENG",'Payroll'!AG126,0),IF('People_Inputs'!$E$17="ENG",'Payroll'!AG146,0),IF('People_Inputs'!$E$18="ENG",'Payroll'!AG166,0),IF('People_Inputs'!$E$19="ENG",'Payroll'!AG186,0),IF('People_Inputs'!$E$20="ENG",'Payroll'!AG206,0),IF('People_Inputs'!$E$21="ENG",'Payroll'!AG226,0),IF('People_Inputs'!$E$22="ENG",'Payroll'!AG246,0),IF('People_Inputs'!$E$23="ENG",'Payroll'!AG266,0),IF('People_Inputs'!$E$24="ENG",'Payroll'!AG286,0),IF('People_Inputs'!$E$25="ENG",'Payroll'!AG306,0),IF('People_Inputs'!$E$26="ENG",'Payroll'!AG326,0),IF('People_Inputs'!$E$27="ENG",'Payroll'!AG346,0),IF('People_Inputs'!$E$28="ENG",'Payroll'!AG366,0),IF('People_Inputs'!$E$29="ENG",'Payroll'!AG386,0),IF('People_Inputs'!$E$30="ENG",'Payroll'!AG406,0),IF('People_Inputs'!$E$31="ENG",'Payroll'!AG426,0),IF('People_Inputs'!$E$32="ENG",'Payroll'!AG446,0),IF('People_Inputs'!$E$33="ENG",'Payroll'!AG466,0),IF('People_Inputs'!$E$34="ENG",'Payroll'!AG486,0),IF('People_Inputs'!$E$35="ENG",'Payroll'!AG506,0),IF('People_Inputs'!$E$36="ENG",'Payroll'!AG526,0),IF('People_Inputs'!$E$37="ENG",'Payroll'!AG546,0),IF('People_Inputs'!$E$38="ENG",'Payroll'!AG566,0),IF('People_Inputs'!$E$39="ENG",'Payroll'!AG586,0),IF('People_Inputs'!$E$40="ENG",'Payroll'!AG606,0),IF('People_Inputs'!$E$41="ENG",'Payroll'!AG626,0),IF('People_Inputs'!$E$42="ENG",'Payroll'!AG646,0),IF('People_Inputs'!$E$43="ENG",'Payroll'!AG666,0),IF('People_Inputs'!$E$44="ENG",'Payroll'!AG686,0),IF('People_Inputs'!$E$45="ENG",'Payroll'!AG706,0),IF('People_Inputs'!$E$46="ENG",'Payroll'!AG726,0),IF('People_Inputs'!$E$47="ENG",'Payroll'!AG746,0),IF('People_Inputs'!$E$48="ENG",'Payroll'!AG766,0),IF('People_Inputs'!$E$49="ENG",'Payroll'!AG786,0),IF('People_Inputs'!$E$50="ENG",'Payroll'!AG806,0),IF('People_Inputs'!$E$51="ENG",'Payroll'!AG826,0),IF('People_Inputs'!$E$52="ENG",'Payroll'!AG846,0),IF('People_Inputs'!$E$53="ENG",'Payroll'!AG866,0),IF('People_Inputs'!$E$54="ENG",'Payroll'!AG886,0),IF('People_Inputs'!$E$55="ENG",'Payroll'!AG906,0),IF('People_Inputs'!$E$56="ENG",'Payroll'!AG926,0),IF('People_Inputs'!$E$57="ENG",'Payroll'!AG946,0),IF('People_Inputs'!$E$58="ENG",'Payroll'!AG966,0),IF('People_Inputs'!$E$59="ENG",'Payroll'!AG986,0),IF('People_Inputs'!$E$60="ENG",'Payroll'!AG1006,0),IF('People_Inputs'!$E$61="ENG",'Payroll'!AG1026,0),IF('People_Inputs'!$E$62="ENG",'Payroll'!AG1046,0),IF('People_Inputs'!$E$63="ENG",'Payroll'!AG1066,0),IF('People_Inputs'!$E$64="ENG",'Payroll'!AG1086,0),IF('People_Inputs'!$E$65="ENG",'Payroll'!AG1106,0),IF('People_Inputs'!$E$66="ENG",'Payroll'!AG1126,0),IF('People_Inputs'!$E$67="ENG",'Payroll'!AG1146,0),IF('People_Inputs'!$E$68="ENG",'Payroll'!AG1166,0),IF('People_Inputs'!$E$69="ENG",'Payroll'!AG1186,0),IF('People_Inputs'!$E$70="ENG",'Payroll'!AG1206,0))</f>
        <v>60939.55590905623</v>
      </c>
      <c r="AH15" s="35">
        <f>SUM(IF('People_Inputs'!$E$11="ENG",'Payroll'!AH26,0),IF('People_Inputs'!$E$12="ENG",'Payroll'!AH46,0),IF('People_Inputs'!$E$13="ENG",'Payroll'!AH66,0),IF('People_Inputs'!$E$14="ENG",'Payroll'!AH86,0),IF('People_Inputs'!$E$15="ENG",'Payroll'!AH106,0),IF('People_Inputs'!$E$16="ENG",'Payroll'!AH126,0),IF('People_Inputs'!$E$17="ENG",'Payroll'!AH146,0),IF('People_Inputs'!$E$18="ENG",'Payroll'!AH166,0),IF('People_Inputs'!$E$19="ENG",'Payroll'!AH186,0),IF('People_Inputs'!$E$20="ENG",'Payroll'!AH206,0),IF('People_Inputs'!$E$21="ENG",'Payroll'!AH226,0),IF('People_Inputs'!$E$22="ENG",'Payroll'!AH246,0),IF('People_Inputs'!$E$23="ENG",'Payroll'!AH266,0),IF('People_Inputs'!$E$24="ENG",'Payroll'!AH286,0),IF('People_Inputs'!$E$25="ENG",'Payroll'!AH306,0),IF('People_Inputs'!$E$26="ENG",'Payroll'!AH326,0),IF('People_Inputs'!$E$27="ENG",'Payroll'!AH346,0),IF('People_Inputs'!$E$28="ENG",'Payroll'!AH366,0),IF('People_Inputs'!$E$29="ENG",'Payroll'!AH386,0),IF('People_Inputs'!$E$30="ENG",'Payroll'!AH406,0),IF('People_Inputs'!$E$31="ENG",'Payroll'!AH426,0),IF('People_Inputs'!$E$32="ENG",'Payroll'!AH446,0),IF('People_Inputs'!$E$33="ENG",'Payroll'!AH466,0),IF('People_Inputs'!$E$34="ENG",'Payroll'!AH486,0),IF('People_Inputs'!$E$35="ENG",'Payroll'!AH506,0),IF('People_Inputs'!$E$36="ENG",'Payroll'!AH526,0),IF('People_Inputs'!$E$37="ENG",'Payroll'!AH546,0),IF('People_Inputs'!$E$38="ENG",'Payroll'!AH566,0),IF('People_Inputs'!$E$39="ENG",'Payroll'!AH586,0),IF('People_Inputs'!$E$40="ENG",'Payroll'!AH606,0),IF('People_Inputs'!$E$41="ENG",'Payroll'!AH626,0),IF('People_Inputs'!$E$42="ENG",'Payroll'!AH646,0),IF('People_Inputs'!$E$43="ENG",'Payroll'!AH666,0),IF('People_Inputs'!$E$44="ENG",'Payroll'!AH686,0),IF('People_Inputs'!$E$45="ENG",'Payroll'!AH706,0),IF('People_Inputs'!$E$46="ENG",'Payroll'!AH726,0),IF('People_Inputs'!$E$47="ENG",'Payroll'!AH746,0),IF('People_Inputs'!$E$48="ENG",'Payroll'!AH766,0),IF('People_Inputs'!$E$49="ENG",'Payroll'!AH786,0),IF('People_Inputs'!$E$50="ENG",'Payroll'!AH806,0),IF('People_Inputs'!$E$51="ENG",'Payroll'!AH826,0),IF('People_Inputs'!$E$52="ENG",'Payroll'!AH846,0),IF('People_Inputs'!$E$53="ENG",'Payroll'!AH866,0),IF('People_Inputs'!$E$54="ENG",'Payroll'!AH886,0),IF('People_Inputs'!$E$55="ENG",'Payroll'!AH906,0),IF('People_Inputs'!$E$56="ENG",'Payroll'!AH926,0),IF('People_Inputs'!$E$57="ENG",'Payroll'!AH946,0),IF('People_Inputs'!$E$58="ENG",'Payroll'!AH966,0),IF('People_Inputs'!$E$59="ENG",'Payroll'!AH986,0),IF('People_Inputs'!$E$60="ENG",'Payroll'!AH1006,0),IF('People_Inputs'!$E$61="ENG",'Payroll'!AH1026,0),IF('People_Inputs'!$E$62="ENG",'Payroll'!AH1046,0),IF('People_Inputs'!$E$63="ENG",'Payroll'!AH1066,0),IF('People_Inputs'!$E$64="ENG",'Payroll'!AH1086,0),IF('People_Inputs'!$E$65="ENG",'Payroll'!AH1106,0),IF('People_Inputs'!$E$66="ENG",'Payroll'!AH1126,0),IF('People_Inputs'!$E$67="ENG",'Payroll'!AH1146,0),IF('People_Inputs'!$E$68="ENG",'Payroll'!AH1166,0),IF('People_Inputs'!$E$69="ENG",'Payroll'!AH1186,0),IF('People_Inputs'!$E$70="ENG",'Payroll'!AH1206,0))</f>
        <v>60939.55590905623</v>
      </c>
      <c r="AI15" s="35">
        <f>SUM(IF('People_Inputs'!$E$11="ENG",'Payroll'!AI26,0),IF('People_Inputs'!$E$12="ENG",'Payroll'!AI46,0),IF('People_Inputs'!$E$13="ENG",'Payroll'!AI66,0),IF('People_Inputs'!$E$14="ENG",'Payroll'!AI86,0),IF('People_Inputs'!$E$15="ENG",'Payroll'!AI106,0),IF('People_Inputs'!$E$16="ENG",'Payroll'!AI126,0),IF('People_Inputs'!$E$17="ENG",'Payroll'!AI146,0),IF('People_Inputs'!$E$18="ENG",'Payroll'!AI166,0),IF('People_Inputs'!$E$19="ENG",'Payroll'!AI186,0),IF('People_Inputs'!$E$20="ENG",'Payroll'!AI206,0),IF('People_Inputs'!$E$21="ENG",'Payroll'!AI226,0),IF('People_Inputs'!$E$22="ENG",'Payroll'!AI246,0),IF('People_Inputs'!$E$23="ENG",'Payroll'!AI266,0),IF('People_Inputs'!$E$24="ENG",'Payroll'!AI286,0),IF('People_Inputs'!$E$25="ENG",'Payroll'!AI306,0),IF('People_Inputs'!$E$26="ENG",'Payroll'!AI326,0),IF('People_Inputs'!$E$27="ENG",'Payroll'!AI346,0),IF('People_Inputs'!$E$28="ENG",'Payroll'!AI366,0),IF('People_Inputs'!$E$29="ENG",'Payroll'!AI386,0),IF('People_Inputs'!$E$30="ENG",'Payroll'!AI406,0),IF('People_Inputs'!$E$31="ENG",'Payroll'!AI426,0),IF('People_Inputs'!$E$32="ENG",'Payroll'!AI446,0),IF('People_Inputs'!$E$33="ENG",'Payroll'!AI466,0),IF('People_Inputs'!$E$34="ENG",'Payroll'!AI486,0),IF('People_Inputs'!$E$35="ENG",'Payroll'!AI506,0),IF('People_Inputs'!$E$36="ENG",'Payroll'!AI526,0),IF('People_Inputs'!$E$37="ENG",'Payroll'!AI546,0),IF('People_Inputs'!$E$38="ENG",'Payroll'!AI566,0),IF('People_Inputs'!$E$39="ENG",'Payroll'!AI586,0),IF('People_Inputs'!$E$40="ENG",'Payroll'!AI606,0),IF('People_Inputs'!$E$41="ENG",'Payroll'!AI626,0),IF('People_Inputs'!$E$42="ENG",'Payroll'!AI646,0),IF('People_Inputs'!$E$43="ENG",'Payroll'!AI666,0),IF('People_Inputs'!$E$44="ENG",'Payroll'!AI686,0),IF('People_Inputs'!$E$45="ENG",'Payroll'!AI706,0),IF('People_Inputs'!$E$46="ENG",'Payroll'!AI726,0),IF('People_Inputs'!$E$47="ENG",'Payroll'!AI746,0),IF('People_Inputs'!$E$48="ENG",'Payroll'!AI766,0),IF('People_Inputs'!$E$49="ENG",'Payroll'!AI786,0),IF('People_Inputs'!$E$50="ENG",'Payroll'!AI806,0),IF('People_Inputs'!$E$51="ENG",'Payroll'!AI826,0),IF('People_Inputs'!$E$52="ENG",'Payroll'!AI846,0),IF('People_Inputs'!$E$53="ENG",'Payroll'!AI866,0),IF('People_Inputs'!$E$54="ENG",'Payroll'!AI886,0),IF('People_Inputs'!$E$55="ENG",'Payroll'!AI906,0),IF('People_Inputs'!$E$56="ENG",'Payroll'!AI926,0),IF('People_Inputs'!$E$57="ENG",'Payroll'!AI946,0),IF('People_Inputs'!$E$58="ENG",'Payroll'!AI966,0),IF('People_Inputs'!$E$59="ENG",'Payroll'!AI986,0),IF('People_Inputs'!$E$60="ENG",'Payroll'!AI1006,0),IF('People_Inputs'!$E$61="ENG",'Payroll'!AI1026,0),IF('People_Inputs'!$E$62="ENG",'Payroll'!AI1046,0),IF('People_Inputs'!$E$63="ENG",'Payroll'!AI1066,0),IF('People_Inputs'!$E$64="ENG",'Payroll'!AI1086,0),IF('People_Inputs'!$E$65="ENG",'Payroll'!AI1106,0),IF('People_Inputs'!$E$66="ENG",'Payroll'!AI1126,0),IF('People_Inputs'!$E$67="ENG",'Payroll'!AI1146,0),IF('People_Inputs'!$E$68="ENG",'Payroll'!AI1166,0),IF('People_Inputs'!$E$69="ENG",'Payroll'!AI1186,0),IF('People_Inputs'!$E$70="ENG",'Payroll'!AI1206,0))</f>
        <v>60939.55590905623</v>
      </c>
      <c r="AJ15" s="35">
        <f>SUM(IF('People_Inputs'!$E$11="ENG",'Payroll'!AJ26,0),IF('People_Inputs'!$E$12="ENG",'Payroll'!AJ46,0),IF('People_Inputs'!$E$13="ENG",'Payroll'!AJ66,0),IF('People_Inputs'!$E$14="ENG",'Payroll'!AJ86,0),IF('People_Inputs'!$E$15="ENG",'Payroll'!AJ106,0),IF('People_Inputs'!$E$16="ENG",'Payroll'!AJ126,0),IF('People_Inputs'!$E$17="ENG",'Payroll'!AJ146,0),IF('People_Inputs'!$E$18="ENG",'Payroll'!AJ166,0),IF('People_Inputs'!$E$19="ENG",'Payroll'!AJ186,0),IF('People_Inputs'!$E$20="ENG",'Payroll'!AJ206,0),IF('People_Inputs'!$E$21="ENG",'Payroll'!AJ226,0),IF('People_Inputs'!$E$22="ENG",'Payroll'!AJ246,0),IF('People_Inputs'!$E$23="ENG",'Payroll'!AJ266,0),IF('People_Inputs'!$E$24="ENG",'Payroll'!AJ286,0),IF('People_Inputs'!$E$25="ENG",'Payroll'!AJ306,0),IF('People_Inputs'!$E$26="ENG",'Payroll'!AJ326,0),IF('People_Inputs'!$E$27="ENG",'Payroll'!AJ346,0),IF('People_Inputs'!$E$28="ENG",'Payroll'!AJ366,0),IF('People_Inputs'!$E$29="ENG",'Payroll'!AJ386,0),IF('People_Inputs'!$E$30="ENG",'Payroll'!AJ406,0),IF('People_Inputs'!$E$31="ENG",'Payroll'!AJ426,0),IF('People_Inputs'!$E$32="ENG",'Payroll'!AJ446,0),IF('People_Inputs'!$E$33="ENG",'Payroll'!AJ466,0),IF('People_Inputs'!$E$34="ENG",'Payroll'!AJ486,0),IF('People_Inputs'!$E$35="ENG",'Payroll'!AJ506,0),IF('People_Inputs'!$E$36="ENG",'Payroll'!AJ526,0),IF('People_Inputs'!$E$37="ENG",'Payroll'!AJ546,0),IF('People_Inputs'!$E$38="ENG",'Payroll'!AJ566,0),IF('People_Inputs'!$E$39="ENG",'Payroll'!AJ586,0),IF('People_Inputs'!$E$40="ENG",'Payroll'!AJ606,0),IF('People_Inputs'!$E$41="ENG",'Payroll'!AJ626,0),IF('People_Inputs'!$E$42="ENG",'Payroll'!AJ646,0),IF('People_Inputs'!$E$43="ENG",'Payroll'!AJ666,0),IF('People_Inputs'!$E$44="ENG",'Payroll'!AJ686,0),IF('People_Inputs'!$E$45="ENG",'Payroll'!AJ706,0),IF('People_Inputs'!$E$46="ENG",'Payroll'!AJ726,0),IF('People_Inputs'!$E$47="ENG",'Payroll'!AJ746,0),IF('People_Inputs'!$E$48="ENG",'Payroll'!AJ766,0),IF('People_Inputs'!$E$49="ENG",'Payroll'!AJ786,0),IF('People_Inputs'!$E$50="ENG",'Payroll'!AJ806,0),IF('People_Inputs'!$E$51="ENG",'Payroll'!AJ826,0),IF('People_Inputs'!$E$52="ENG",'Payroll'!AJ846,0),IF('People_Inputs'!$E$53="ENG",'Payroll'!AJ866,0),IF('People_Inputs'!$E$54="ENG",'Payroll'!AJ886,0),IF('People_Inputs'!$E$55="ENG",'Payroll'!AJ906,0),IF('People_Inputs'!$E$56="ENG",'Payroll'!AJ926,0),IF('People_Inputs'!$E$57="ENG",'Payroll'!AJ946,0),IF('People_Inputs'!$E$58="ENG",'Payroll'!AJ966,0),IF('People_Inputs'!$E$59="ENG",'Payroll'!AJ986,0),IF('People_Inputs'!$E$60="ENG",'Payroll'!AJ1006,0),IF('People_Inputs'!$E$61="ENG",'Payroll'!AJ1026,0),IF('People_Inputs'!$E$62="ENG",'Payroll'!AJ1046,0),IF('People_Inputs'!$E$63="ENG",'Payroll'!AJ1066,0),IF('People_Inputs'!$E$64="ENG",'Payroll'!AJ1086,0),IF('People_Inputs'!$E$65="ENG",'Payroll'!AJ1106,0),IF('People_Inputs'!$E$66="ENG",'Payroll'!AJ1126,0),IF('People_Inputs'!$E$67="ENG",'Payroll'!AJ1146,0),IF('People_Inputs'!$E$68="ENG",'Payroll'!AJ1166,0),IF('People_Inputs'!$E$69="ENG",'Payroll'!AJ1186,0),IF('People_Inputs'!$E$70="ENG",'Payroll'!AJ1206,0))</f>
        <v>60939.55590905623</v>
      </c>
      <c r="AK15" s="35">
        <f>SUM(IF('People_Inputs'!$E$11="ENG",'Payroll'!AK26,0),IF('People_Inputs'!$E$12="ENG",'Payroll'!AK46,0),IF('People_Inputs'!$E$13="ENG",'Payroll'!AK66,0),IF('People_Inputs'!$E$14="ENG",'Payroll'!AK86,0),IF('People_Inputs'!$E$15="ENG",'Payroll'!AK106,0),IF('People_Inputs'!$E$16="ENG",'Payroll'!AK126,0),IF('People_Inputs'!$E$17="ENG",'Payroll'!AK146,0),IF('People_Inputs'!$E$18="ENG",'Payroll'!AK166,0),IF('People_Inputs'!$E$19="ENG",'Payroll'!AK186,0),IF('People_Inputs'!$E$20="ENG",'Payroll'!AK206,0),IF('People_Inputs'!$E$21="ENG",'Payroll'!AK226,0),IF('People_Inputs'!$E$22="ENG",'Payroll'!AK246,0),IF('People_Inputs'!$E$23="ENG",'Payroll'!AK266,0),IF('People_Inputs'!$E$24="ENG",'Payroll'!AK286,0),IF('People_Inputs'!$E$25="ENG",'Payroll'!AK306,0),IF('People_Inputs'!$E$26="ENG",'Payroll'!AK326,0),IF('People_Inputs'!$E$27="ENG",'Payroll'!AK346,0),IF('People_Inputs'!$E$28="ENG",'Payroll'!AK366,0),IF('People_Inputs'!$E$29="ENG",'Payroll'!AK386,0),IF('People_Inputs'!$E$30="ENG",'Payroll'!AK406,0),IF('People_Inputs'!$E$31="ENG",'Payroll'!AK426,0),IF('People_Inputs'!$E$32="ENG",'Payroll'!AK446,0),IF('People_Inputs'!$E$33="ENG",'Payroll'!AK466,0),IF('People_Inputs'!$E$34="ENG",'Payroll'!AK486,0),IF('People_Inputs'!$E$35="ENG",'Payroll'!AK506,0),IF('People_Inputs'!$E$36="ENG",'Payroll'!AK526,0),IF('People_Inputs'!$E$37="ENG",'Payroll'!AK546,0),IF('People_Inputs'!$E$38="ENG",'Payroll'!AK566,0),IF('People_Inputs'!$E$39="ENG",'Payroll'!AK586,0),IF('People_Inputs'!$E$40="ENG",'Payroll'!AK606,0),IF('People_Inputs'!$E$41="ENG",'Payroll'!AK626,0),IF('People_Inputs'!$E$42="ENG",'Payroll'!AK646,0),IF('People_Inputs'!$E$43="ENG",'Payroll'!AK666,0),IF('People_Inputs'!$E$44="ENG",'Payroll'!AK686,0),IF('People_Inputs'!$E$45="ENG",'Payroll'!AK706,0),IF('People_Inputs'!$E$46="ENG",'Payroll'!AK726,0),IF('People_Inputs'!$E$47="ENG",'Payroll'!AK746,0),IF('People_Inputs'!$E$48="ENG",'Payroll'!AK766,0),IF('People_Inputs'!$E$49="ENG",'Payroll'!AK786,0),IF('People_Inputs'!$E$50="ENG",'Payroll'!AK806,0),IF('People_Inputs'!$E$51="ENG",'Payroll'!AK826,0),IF('People_Inputs'!$E$52="ENG",'Payroll'!AK846,0),IF('People_Inputs'!$E$53="ENG",'Payroll'!AK866,0),IF('People_Inputs'!$E$54="ENG",'Payroll'!AK886,0),IF('People_Inputs'!$E$55="ENG",'Payroll'!AK906,0),IF('People_Inputs'!$E$56="ENG",'Payroll'!AK926,0),IF('People_Inputs'!$E$57="ENG",'Payroll'!AK946,0),IF('People_Inputs'!$E$58="ENG",'Payroll'!AK966,0),IF('People_Inputs'!$E$59="ENG",'Payroll'!AK986,0),IF('People_Inputs'!$E$60="ENG",'Payroll'!AK1006,0),IF('People_Inputs'!$E$61="ENG",'Payroll'!AK1026,0),IF('People_Inputs'!$E$62="ENG",'Payroll'!AK1046,0),IF('People_Inputs'!$E$63="ENG",'Payroll'!AK1066,0),IF('People_Inputs'!$E$64="ENG",'Payroll'!AK1086,0),IF('People_Inputs'!$E$65="ENG",'Payroll'!AK1106,0),IF('People_Inputs'!$E$66="ENG",'Payroll'!AK1126,0),IF('People_Inputs'!$E$67="ENG",'Payroll'!AK1146,0),IF('People_Inputs'!$E$68="ENG",'Payroll'!AK1166,0),IF('People_Inputs'!$E$69="ENG",'Payroll'!AK1186,0),IF('People_Inputs'!$E$70="ENG",'Payroll'!AK1206,0))</f>
        <v>60939.55590905623</v>
      </c>
      <c r="AL15" s="35">
        <f>SUM(IF('People_Inputs'!$E$11="ENG",'Payroll'!AL26,0),IF('People_Inputs'!$E$12="ENG",'Payroll'!AL46,0),IF('People_Inputs'!$E$13="ENG",'Payroll'!AL66,0),IF('People_Inputs'!$E$14="ENG",'Payroll'!AL86,0),IF('People_Inputs'!$E$15="ENG",'Payroll'!AL106,0),IF('People_Inputs'!$E$16="ENG",'Payroll'!AL126,0),IF('People_Inputs'!$E$17="ENG",'Payroll'!AL146,0),IF('People_Inputs'!$E$18="ENG",'Payroll'!AL166,0),IF('People_Inputs'!$E$19="ENG",'Payroll'!AL186,0),IF('People_Inputs'!$E$20="ENG",'Payroll'!AL206,0),IF('People_Inputs'!$E$21="ENG",'Payroll'!AL226,0),IF('People_Inputs'!$E$22="ENG",'Payroll'!AL246,0),IF('People_Inputs'!$E$23="ENG",'Payroll'!AL266,0),IF('People_Inputs'!$E$24="ENG",'Payroll'!AL286,0),IF('People_Inputs'!$E$25="ENG",'Payroll'!AL306,0),IF('People_Inputs'!$E$26="ENG",'Payroll'!AL326,0),IF('People_Inputs'!$E$27="ENG",'Payroll'!AL346,0),IF('People_Inputs'!$E$28="ENG",'Payroll'!AL366,0),IF('People_Inputs'!$E$29="ENG",'Payroll'!AL386,0),IF('People_Inputs'!$E$30="ENG",'Payroll'!AL406,0),IF('People_Inputs'!$E$31="ENG",'Payroll'!AL426,0),IF('People_Inputs'!$E$32="ENG",'Payroll'!AL446,0),IF('People_Inputs'!$E$33="ENG",'Payroll'!AL466,0),IF('People_Inputs'!$E$34="ENG",'Payroll'!AL486,0),IF('People_Inputs'!$E$35="ENG",'Payroll'!AL506,0),IF('People_Inputs'!$E$36="ENG",'Payroll'!AL526,0),IF('People_Inputs'!$E$37="ENG",'Payroll'!AL546,0),IF('People_Inputs'!$E$38="ENG",'Payroll'!AL566,0),IF('People_Inputs'!$E$39="ENG",'Payroll'!AL586,0),IF('People_Inputs'!$E$40="ENG",'Payroll'!AL606,0),IF('People_Inputs'!$E$41="ENG",'Payroll'!AL626,0),IF('People_Inputs'!$E$42="ENG",'Payroll'!AL646,0),IF('People_Inputs'!$E$43="ENG",'Payroll'!AL666,0),IF('People_Inputs'!$E$44="ENG",'Payroll'!AL686,0),IF('People_Inputs'!$E$45="ENG",'Payroll'!AL706,0),IF('People_Inputs'!$E$46="ENG",'Payroll'!AL726,0),IF('People_Inputs'!$E$47="ENG",'Payroll'!AL746,0),IF('People_Inputs'!$E$48="ENG",'Payroll'!AL766,0),IF('People_Inputs'!$E$49="ENG",'Payroll'!AL786,0),IF('People_Inputs'!$E$50="ENG",'Payroll'!AL806,0),IF('People_Inputs'!$E$51="ENG",'Payroll'!AL826,0),IF('People_Inputs'!$E$52="ENG",'Payroll'!AL846,0),IF('People_Inputs'!$E$53="ENG",'Payroll'!AL866,0),IF('People_Inputs'!$E$54="ENG",'Payroll'!AL886,0),IF('People_Inputs'!$E$55="ENG",'Payroll'!AL906,0),IF('People_Inputs'!$E$56="ENG",'Payroll'!AL926,0),IF('People_Inputs'!$E$57="ENG",'Payroll'!AL946,0),IF('People_Inputs'!$E$58="ENG",'Payroll'!AL966,0),IF('People_Inputs'!$E$59="ENG",'Payroll'!AL986,0),IF('People_Inputs'!$E$60="ENG",'Payroll'!AL1006,0),IF('People_Inputs'!$E$61="ENG",'Payroll'!AL1026,0),IF('People_Inputs'!$E$62="ENG",'Payroll'!AL1046,0),IF('People_Inputs'!$E$63="ENG",'Payroll'!AL1066,0),IF('People_Inputs'!$E$64="ENG",'Payroll'!AL1086,0),IF('People_Inputs'!$E$65="ENG",'Payroll'!AL1106,0),IF('People_Inputs'!$E$66="ENG",'Payroll'!AL1126,0),IF('People_Inputs'!$E$67="ENG",'Payroll'!AL1146,0),IF('People_Inputs'!$E$68="ENG",'Payroll'!AL1166,0),IF('People_Inputs'!$E$69="ENG",'Payroll'!AL1186,0),IF('People_Inputs'!$E$70="ENG",'Payroll'!AL1206,0))</f>
        <v>60939.55590905623</v>
      </c>
      <c r="AM15" s="35">
        <f>SUM(IF('People_Inputs'!$E$11="ENG",'Payroll'!AM26,0),IF('People_Inputs'!$E$12="ENG",'Payroll'!AM46,0),IF('People_Inputs'!$E$13="ENG",'Payroll'!AM66,0),IF('People_Inputs'!$E$14="ENG",'Payroll'!AM86,0),IF('People_Inputs'!$E$15="ENG",'Payroll'!AM106,0),IF('People_Inputs'!$E$16="ENG",'Payroll'!AM126,0),IF('People_Inputs'!$E$17="ENG",'Payroll'!AM146,0),IF('People_Inputs'!$E$18="ENG",'Payroll'!AM166,0),IF('People_Inputs'!$E$19="ENG",'Payroll'!AM186,0),IF('People_Inputs'!$E$20="ENG",'Payroll'!AM206,0),IF('People_Inputs'!$E$21="ENG",'Payroll'!AM226,0),IF('People_Inputs'!$E$22="ENG",'Payroll'!AM246,0),IF('People_Inputs'!$E$23="ENG",'Payroll'!AM266,0),IF('People_Inputs'!$E$24="ENG",'Payroll'!AM286,0),IF('People_Inputs'!$E$25="ENG",'Payroll'!AM306,0),IF('People_Inputs'!$E$26="ENG",'Payroll'!AM326,0),IF('People_Inputs'!$E$27="ENG",'Payroll'!AM346,0),IF('People_Inputs'!$E$28="ENG",'Payroll'!AM366,0),IF('People_Inputs'!$E$29="ENG",'Payroll'!AM386,0),IF('People_Inputs'!$E$30="ENG",'Payroll'!AM406,0),IF('People_Inputs'!$E$31="ENG",'Payroll'!AM426,0),IF('People_Inputs'!$E$32="ENG",'Payroll'!AM446,0),IF('People_Inputs'!$E$33="ENG",'Payroll'!AM466,0),IF('People_Inputs'!$E$34="ENG",'Payroll'!AM486,0),IF('People_Inputs'!$E$35="ENG",'Payroll'!AM506,0),IF('People_Inputs'!$E$36="ENG",'Payroll'!AM526,0),IF('People_Inputs'!$E$37="ENG",'Payroll'!AM546,0),IF('People_Inputs'!$E$38="ENG",'Payroll'!AM566,0),IF('People_Inputs'!$E$39="ENG",'Payroll'!AM586,0),IF('People_Inputs'!$E$40="ENG",'Payroll'!AM606,0),IF('People_Inputs'!$E$41="ENG",'Payroll'!AM626,0),IF('People_Inputs'!$E$42="ENG",'Payroll'!AM646,0),IF('People_Inputs'!$E$43="ENG",'Payroll'!AM666,0),IF('People_Inputs'!$E$44="ENG",'Payroll'!AM686,0),IF('People_Inputs'!$E$45="ENG",'Payroll'!AM706,0),IF('People_Inputs'!$E$46="ENG",'Payroll'!AM726,0),IF('People_Inputs'!$E$47="ENG",'Payroll'!AM746,0),IF('People_Inputs'!$E$48="ENG",'Payroll'!AM766,0),IF('People_Inputs'!$E$49="ENG",'Payroll'!AM786,0),IF('People_Inputs'!$E$50="ENG",'Payroll'!AM806,0),IF('People_Inputs'!$E$51="ENG",'Payroll'!AM826,0),IF('People_Inputs'!$E$52="ENG",'Payroll'!AM846,0),IF('People_Inputs'!$E$53="ENG",'Payroll'!AM866,0),IF('People_Inputs'!$E$54="ENG",'Payroll'!AM886,0),IF('People_Inputs'!$E$55="ENG",'Payroll'!AM906,0),IF('People_Inputs'!$E$56="ENG",'Payroll'!AM926,0),IF('People_Inputs'!$E$57="ENG",'Payroll'!AM946,0),IF('People_Inputs'!$E$58="ENG",'Payroll'!AM966,0),IF('People_Inputs'!$E$59="ENG",'Payroll'!AM986,0),IF('People_Inputs'!$E$60="ENG",'Payroll'!AM1006,0),IF('People_Inputs'!$E$61="ENG",'Payroll'!AM1026,0),IF('People_Inputs'!$E$62="ENG",'Payroll'!AM1046,0),IF('People_Inputs'!$E$63="ENG",'Payroll'!AM1066,0),IF('People_Inputs'!$E$64="ENG",'Payroll'!AM1086,0),IF('People_Inputs'!$E$65="ENG",'Payroll'!AM1106,0),IF('People_Inputs'!$E$66="ENG",'Payroll'!AM1126,0),IF('People_Inputs'!$E$67="ENG",'Payroll'!AM1146,0),IF('People_Inputs'!$E$68="ENG",'Payroll'!AM1166,0),IF('People_Inputs'!$E$69="ENG",'Payroll'!AM1186,0),IF('People_Inputs'!$E$70="ENG",'Payroll'!AM1206,0))</f>
        <v>60939.55590905623</v>
      </c>
      <c r="AN15" s="35">
        <f>SUM(IF('People_Inputs'!$E$11="ENG",'Payroll'!AN26,0),IF('People_Inputs'!$E$12="ENG",'Payroll'!AN46,0),IF('People_Inputs'!$E$13="ENG",'Payroll'!AN66,0),IF('People_Inputs'!$E$14="ENG",'Payroll'!AN86,0),IF('People_Inputs'!$E$15="ENG",'Payroll'!AN106,0),IF('People_Inputs'!$E$16="ENG",'Payroll'!AN126,0),IF('People_Inputs'!$E$17="ENG",'Payroll'!AN146,0),IF('People_Inputs'!$E$18="ENG",'Payroll'!AN166,0),IF('People_Inputs'!$E$19="ENG",'Payroll'!AN186,0),IF('People_Inputs'!$E$20="ENG",'Payroll'!AN206,0),IF('People_Inputs'!$E$21="ENG",'Payroll'!AN226,0),IF('People_Inputs'!$E$22="ENG",'Payroll'!AN246,0),IF('People_Inputs'!$E$23="ENG",'Payroll'!AN266,0),IF('People_Inputs'!$E$24="ENG",'Payroll'!AN286,0),IF('People_Inputs'!$E$25="ENG",'Payroll'!AN306,0),IF('People_Inputs'!$E$26="ENG",'Payroll'!AN326,0),IF('People_Inputs'!$E$27="ENG",'Payroll'!AN346,0),IF('People_Inputs'!$E$28="ENG",'Payroll'!AN366,0),IF('People_Inputs'!$E$29="ENG",'Payroll'!AN386,0),IF('People_Inputs'!$E$30="ENG",'Payroll'!AN406,0),IF('People_Inputs'!$E$31="ENG",'Payroll'!AN426,0),IF('People_Inputs'!$E$32="ENG",'Payroll'!AN446,0),IF('People_Inputs'!$E$33="ENG",'Payroll'!AN466,0),IF('People_Inputs'!$E$34="ENG",'Payroll'!AN486,0),IF('People_Inputs'!$E$35="ENG",'Payroll'!AN506,0),IF('People_Inputs'!$E$36="ENG",'Payroll'!AN526,0),IF('People_Inputs'!$E$37="ENG",'Payroll'!AN546,0),IF('People_Inputs'!$E$38="ENG",'Payroll'!AN566,0),IF('People_Inputs'!$E$39="ENG",'Payroll'!AN586,0),IF('People_Inputs'!$E$40="ENG",'Payroll'!AN606,0),IF('People_Inputs'!$E$41="ENG",'Payroll'!AN626,0),IF('People_Inputs'!$E$42="ENG",'Payroll'!AN646,0),IF('People_Inputs'!$E$43="ENG",'Payroll'!AN666,0),IF('People_Inputs'!$E$44="ENG",'Payroll'!AN686,0),IF('People_Inputs'!$E$45="ENG",'Payroll'!AN706,0),IF('People_Inputs'!$E$46="ENG",'Payroll'!AN726,0),IF('People_Inputs'!$E$47="ENG",'Payroll'!AN746,0),IF('People_Inputs'!$E$48="ENG",'Payroll'!AN766,0),IF('People_Inputs'!$E$49="ENG",'Payroll'!AN786,0),IF('People_Inputs'!$E$50="ENG",'Payroll'!AN806,0),IF('People_Inputs'!$E$51="ENG",'Payroll'!AN826,0),IF('People_Inputs'!$E$52="ENG",'Payroll'!AN846,0),IF('People_Inputs'!$E$53="ENG",'Payroll'!AN866,0),IF('People_Inputs'!$E$54="ENG",'Payroll'!AN886,0),IF('People_Inputs'!$E$55="ENG",'Payroll'!AN906,0),IF('People_Inputs'!$E$56="ENG",'Payroll'!AN926,0),IF('People_Inputs'!$E$57="ENG",'Payroll'!AN946,0),IF('People_Inputs'!$E$58="ENG",'Payroll'!AN966,0),IF('People_Inputs'!$E$59="ENG",'Payroll'!AN986,0),IF('People_Inputs'!$E$60="ENG",'Payroll'!AN1006,0),IF('People_Inputs'!$E$61="ENG",'Payroll'!AN1026,0),IF('People_Inputs'!$E$62="ENG",'Payroll'!AN1046,0),IF('People_Inputs'!$E$63="ENG",'Payroll'!AN1066,0),IF('People_Inputs'!$E$64="ENG",'Payroll'!AN1086,0),IF('People_Inputs'!$E$65="ENG",'Payroll'!AN1106,0),IF('People_Inputs'!$E$66="ENG",'Payroll'!AN1126,0),IF('People_Inputs'!$E$67="ENG",'Payroll'!AN1146,0),IF('People_Inputs'!$E$68="ENG",'Payroll'!AN1166,0),IF('People_Inputs'!$E$69="ENG",'Payroll'!AN1186,0),IF('People_Inputs'!$E$70="ENG",'Payroll'!AN1206,0))</f>
        <v>60939.55590905623</v>
      </c>
      <c r="AO15" s="35">
        <f>SUM(IF('People_Inputs'!$E$11="ENG",'Payroll'!AO26,0),IF('People_Inputs'!$E$12="ENG",'Payroll'!AO46,0),IF('People_Inputs'!$E$13="ENG",'Payroll'!AO66,0),IF('People_Inputs'!$E$14="ENG",'Payroll'!AO86,0),IF('People_Inputs'!$E$15="ENG",'Payroll'!AO106,0),IF('People_Inputs'!$E$16="ENG",'Payroll'!AO126,0),IF('People_Inputs'!$E$17="ENG",'Payroll'!AO146,0),IF('People_Inputs'!$E$18="ENG",'Payroll'!AO166,0),IF('People_Inputs'!$E$19="ENG",'Payroll'!AO186,0),IF('People_Inputs'!$E$20="ENG",'Payroll'!AO206,0),IF('People_Inputs'!$E$21="ENG",'Payroll'!AO226,0),IF('People_Inputs'!$E$22="ENG",'Payroll'!AO246,0),IF('People_Inputs'!$E$23="ENG",'Payroll'!AO266,0),IF('People_Inputs'!$E$24="ENG",'Payroll'!AO286,0),IF('People_Inputs'!$E$25="ENG",'Payroll'!AO306,0),IF('People_Inputs'!$E$26="ENG",'Payroll'!AO326,0),IF('People_Inputs'!$E$27="ENG",'Payroll'!AO346,0),IF('People_Inputs'!$E$28="ENG",'Payroll'!AO366,0),IF('People_Inputs'!$E$29="ENG",'Payroll'!AO386,0),IF('People_Inputs'!$E$30="ENG",'Payroll'!AO406,0),IF('People_Inputs'!$E$31="ENG",'Payroll'!AO426,0),IF('People_Inputs'!$E$32="ENG",'Payroll'!AO446,0),IF('People_Inputs'!$E$33="ENG",'Payroll'!AO466,0),IF('People_Inputs'!$E$34="ENG",'Payroll'!AO486,0),IF('People_Inputs'!$E$35="ENG",'Payroll'!AO506,0),IF('People_Inputs'!$E$36="ENG",'Payroll'!AO526,0),IF('People_Inputs'!$E$37="ENG",'Payroll'!AO546,0),IF('People_Inputs'!$E$38="ENG",'Payroll'!AO566,0),IF('People_Inputs'!$E$39="ENG",'Payroll'!AO586,0),IF('People_Inputs'!$E$40="ENG",'Payroll'!AO606,0),IF('People_Inputs'!$E$41="ENG",'Payroll'!AO626,0),IF('People_Inputs'!$E$42="ENG",'Payroll'!AO646,0),IF('People_Inputs'!$E$43="ENG",'Payroll'!AO666,0),IF('People_Inputs'!$E$44="ENG",'Payroll'!AO686,0),IF('People_Inputs'!$E$45="ENG",'Payroll'!AO706,0),IF('People_Inputs'!$E$46="ENG",'Payroll'!AO726,0),IF('People_Inputs'!$E$47="ENG",'Payroll'!AO746,0),IF('People_Inputs'!$E$48="ENG",'Payroll'!AO766,0),IF('People_Inputs'!$E$49="ENG",'Payroll'!AO786,0),IF('People_Inputs'!$E$50="ENG",'Payroll'!AO806,0),IF('People_Inputs'!$E$51="ENG",'Payroll'!AO826,0),IF('People_Inputs'!$E$52="ENG",'Payroll'!AO846,0),IF('People_Inputs'!$E$53="ENG",'Payroll'!AO866,0),IF('People_Inputs'!$E$54="ENG",'Payroll'!AO886,0),IF('People_Inputs'!$E$55="ENG",'Payroll'!AO906,0),IF('People_Inputs'!$E$56="ENG",'Payroll'!AO926,0),IF('People_Inputs'!$E$57="ENG",'Payroll'!AO946,0),IF('People_Inputs'!$E$58="ENG",'Payroll'!AO966,0),IF('People_Inputs'!$E$59="ENG",'Payroll'!AO986,0),IF('People_Inputs'!$E$60="ENG",'Payroll'!AO1006,0),IF('People_Inputs'!$E$61="ENG",'Payroll'!AO1026,0),IF('People_Inputs'!$E$62="ENG",'Payroll'!AO1046,0),IF('People_Inputs'!$E$63="ENG",'Payroll'!AO1066,0),IF('People_Inputs'!$E$64="ENG",'Payroll'!AO1086,0),IF('People_Inputs'!$E$65="ENG",'Payroll'!AO1106,0),IF('People_Inputs'!$E$66="ENG",'Payroll'!AO1126,0),IF('People_Inputs'!$E$67="ENG",'Payroll'!AO1146,0),IF('People_Inputs'!$E$68="ENG",'Payroll'!AO1166,0),IF('People_Inputs'!$E$69="ENG",'Payroll'!AO1186,0),IF('People_Inputs'!$E$70="ENG",'Payroll'!AO1206,0))</f>
        <v>60939.55590905623</v>
      </c>
      <c r="AP15" s="35">
        <f>SUM(IF('People_Inputs'!$E$11="ENG",'Payroll'!AP26,0),IF('People_Inputs'!$E$12="ENG",'Payroll'!AP46,0),IF('People_Inputs'!$E$13="ENG",'Payroll'!AP66,0),IF('People_Inputs'!$E$14="ENG",'Payroll'!AP86,0),IF('People_Inputs'!$E$15="ENG",'Payroll'!AP106,0),IF('People_Inputs'!$E$16="ENG",'Payroll'!AP126,0),IF('People_Inputs'!$E$17="ENG",'Payroll'!AP146,0),IF('People_Inputs'!$E$18="ENG",'Payroll'!AP166,0),IF('People_Inputs'!$E$19="ENG",'Payroll'!AP186,0),IF('People_Inputs'!$E$20="ENG",'Payroll'!AP206,0),IF('People_Inputs'!$E$21="ENG",'Payroll'!AP226,0),IF('People_Inputs'!$E$22="ENG",'Payroll'!AP246,0),IF('People_Inputs'!$E$23="ENG",'Payroll'!AP266,0),IF('People_Inputs'!$E$24="ENG",'Payroll'!AP286,0),IF('People_Inputs'!$E$25="ENG",'Payroll'!AP306,0),IF('People_Inputs'!$E$26="ENG",'Payroll'!AP326,0),IF('People_Inputs'!$E$27="ENG",'Payroll'!AP346,0),IF('People_Inputs'!$E$28="ENG",'Payroll'!AP366,0),IF('People_Inputs'!$E$29="ENG",'Payroll'!AP386,0),IF('People_Inputs'!$E$30="ENG",'Payroll'!AP406,0),IF('People_Inputs'!$E$31="ENG",'Payroll'!AP426,0),IF('People_Inputs'!$E$32="ENG",'Payroll'!AP446,0),IF('People_Inputs'!$E$33="ENG",'Payroll'!AP466,0),IF('People_Inputs'!$E$34="ENG",'Payroll'!AP486,0),IF('People_Inputs'!$E$35="ENG",'Payroll'!AP506,0),IF('People_Inputs'!$E$36="ENG",'Payroll'!AP526,0),IF('People_Inputs'!$E$37="ENG",'Payroll'!AP546,0),IF('People_Inputs'!$E$38="ENG",'Payroll'!AP566,0),IF('People_Inputs'!$E$39="ENG",'Payroll'!AP586,0),IF('People_Inputs'!$E$40="ENG",'Payroll'!AP606,0),IF('People_Inputs'!$E$41="ENG",'Payroll'!AP626,0),IF('People_Inputs'!$E$42="ENG",'Payroll'!AP646,0),IF('People_Inputs'!$E$43="ENG",'Payroll'!AP666,0),IF('People_Inputs'!$E$44="ENG",'Payroll'!AP686,0),IF('People_Inputs'!$E$45="ENG",'Payroll'!AP706,0),IF('People_Inputs'!$E$46="ENG",'Payroll'!AP726,0),IF('People_Inputs'!$E$47="ENG",'Payroll'!AP746,0),IF('People_Inputs'!$E$48="ENG",'Payroll'!AP766,0),IF('People_Inputs'!$E$49="ENG",'Payroll'!AP786,0),IF('People_Inputs'!$E$50="ENG",'Payroll'!AP806,0),IF('People_Inputs'!$E$51="ENG",'Payroll'!AP826,0),IF('People_Inputs'!$E$52="ENG",'Payroll'!AP846,0),IF('People_Inputs'!$E$53="ENG",'Payroll'!AP866,0),IF('People_Inputs'!$E$54="ENG",'Payroll'!AP886,0),IF('People_Inputs'!$E$55="ENG",'Payroll'!AP906,0),IF('People_Inputs'!$E$56="ENG",'Payroll'!AP926,0),IF('People_Inputs'!$E$57="ENG",'Payroll'!AP946,0),IF('People_Inputs'!$E$58="ENG",'Payroll'!AP966,0),IF('People_Inputs'!$E$59="ENG",'Payroll'!AP986,0),IF('People_Inputs'!$E$60="ENG",'Payroll'!AP1006,0),IF('People_Inputs'!$E$61="ENG",'Payroll'!AP1026,0),IF('People_Inputs'!$E$62="ENG",'Payroll'!AP1046,0),IF('People_Inputs'!$E$63="ENG",'Payroll'!AP1066,0),IF('People_Inputs'!$E$64="ENG",'Payroll'!AP1086,0),IF('People_Inputs'!$E$65="ENG",'Payroll'!AP1106,0),IF('People_Inputs'!$E$66="ENG",'Payroll'!AP1126,0),IF('People_Inputs'!$E$67="ENG",'Payroll'!AP1146,0),IF('People_Inputs'!$E$68="ENG",'Payroll'!AP1166,0),IF('People_Inputs'!$E$69="ENG",'Payroll'!AP1186,0),IF('People_Inputs'!$E$70="ENG",'Payroll'!AP1206,0))</f>
        <v>60939.55590905623</v>
      </c>
      <c r="AQ15" s="35">
        <f>SUM(IF('People_Inputs'!$E$11="ENG",'Payroll'!AQ26,0),IF('People_Inputs'!$E$12="ENG",'Payroll'!AQ46,0),IF('People_Inputs'!$E$13="ENG",'Payroll'!AQ66,0),IF('People_Inputs'!$E$14="ENG",'Payroll'!AQ86,0),IF('People_Inputs'!$E$15="ENG",'Payroll'!AQ106,0),IF('People_Inputs'!$E$16="ENG",'Payroll'!AQ126,0),IF('People_Inputs'!$E$17="ENG",'Payroll'!AQ146,0),IF('People_Inputs'!$E$18="ENG",'Payroll'!AQ166,0),IF('People_Inputs'!$E$19="ENG",'Payroll'!AQ186,0),IF('People_Inputs'!$E$20="ENG",'Payroll'!AQ206,0),IF('People_Inputs'!$E$21="ENG",'Payroll'!AQ226,0),IF('People_Inputs'!$E$22="ENG",'Payroll'!AQ246,0),IF('People_Inputs'!$E$23="ENG",'Payroll'!AQ266,0),IF('People_Inputs'!$E$24="ENG",'Payroll'!AQ286,0),IF('People_Inputs'!$E$25="ENG",'Payroll'!AQ306,0),IF('People_Inputs'!$E$26="ENG",'Payroll'!AQ326,0),IF('People_Inputs'!$E$27="ENG",'Payroll'!AQ346,0),IF('People_Inputs'!$E$28="ENG",'Payroll'!AQ366,0),IF('People_Inputs'!$E$29="ENG",'Payroll'!AQ386,0),IF('People_Inputs'!$E$30="ENG",'Payroll'!AQ406,0),IF('People_Inputs'!$E$31="ENG",'Payroll'!AQ426,0),IF('People_Inputs'!$E$32="ENG",'Payroll'!AQ446,0),IF('People_Inputs'!$E$33="ENG",'Payroll'!AQ466,0),IF('People_Inputs'!$E$34="ENG",'Payroll'!AQ486,0),IF('People_Inputs'!$E$35="ENG",'Payroll'!AQ506,0),IF('People_Inputs'!$E$36="ENG",'Payroll'!AQ526,0),IF('People_Inputs'!$E$37="ENG",'Payroll'!AQ546,0),IF('People_Inputs'!$E$38="ENG",'Payroll'!AQ566,0),IF('People_Inputs'!$E$39="ENG",'Payroll'!AQ586,0),IF('People_Inputs'!$E$40="ENG",'Payroll'!AQ606,0),IF('People_Inputs'!$E$41="ENG",'Payroll'!AQ626,0),IF('People_Inputs'!$E$42="ENG",'Payroll'!AQ646,0),IF('People_Inputs'!$E$43="ENG",'Payroll'!AQ666,0),IF('People_Inputs'!$E$44="ENG",'Payroll'!AQ686,0),IF('People_Inputs'!$E$45="ENG",'Payroll'!AQ706,0),IF('People_Inputs'!$E$46="ENG",'Payroll'!AQ726,0),IF('People_Inputs'!$E$47="ENG",'Payroll'!AQ746,0),IF('People_Inputs'!$E$48="ENG",'Payroll'!AQ766,0),IF('People_Inputs'!$E$49="ENG",'Payroll'!AQ786,0),IF('People_Inputs'!$E$50="ENG",'Payroll'!AQ806,0),IF('People_Inputs'!$E$51="ENG",'Payroll'!AQ826,0),IF('People_Inputs'!$E$52="ENG",'Payroll'!AQ846,0),IF('People_Inputs'!$E$53="ENG",'Payroll'!AQ866,0),IF('People_Inputs'!$E$54="ENG",'Payroll'!AQ886,0),IF('People_Inputs'!$E$55="ENG",'Payroll'!AQ906,0),IF('People_Inputs'!$E$56="ENG",'Payroll'!AQ926,0),IF('People_Inputs'!$E$57="ENG",'Payroll'!AQ946,0),IF('People_Inputs'!$E$58="ENG",'Payroll'!AQ966,0),IF('People_Inputs'!$E$59="ENG",'Payroll'!AQ986,0),IF('People_Inputs'!$E$60="ENG",'Payroll'!AQ1006,0),IF('People_Inputs'!$E$61="ENG",'Payroll'!AQ1026,0),IF('People_Inputs'!$E$62="ENG",'Payroll'!AQ1046,0),IF('People_Inputs'!$E$63="ENG",'Payroll'!AQ1066,0),IF('People_Inputs'!$E$64="ENG",'Payroll'!AQ1086,0),IF('People_Inputs'!$E$65="ENG",'Payroll'!AQ1106,0),IF('People_Inputs'!$E$66="ENG",'Payroll'!AQ1126,0),IF('People_Inputs'!$E$67="ENG",'Payroll'!AQ1146,0),IF('People_Inputs'!$E$68="ENG",'Payroll'!AQ1166,0),IF('People_Inputs'!$E$69="ENG",'Payroll'!AQ1186,0),IF('People_Inputs'!$E$70="ENG",'Payroll'!AQ1206,0))</f>
        <v>60939.55590905623</v>
      </c>
      <c r="AR15" s="35">
        <f>SUM(IF('People_Inputs'!$E$11="ENG",'Payroll'!AR26,0),IF('People_Inputs'!$E$12="ENG",'Payroll'!AR46,0),IF('People_Inputs'!$E$13="ENG",'Payroll'!AR66,0),IF('People_Inputs'!$E$14="ENG",'Payroll'!AR86,0),IF('People_Inputs'!$E$15="ENG",'Payroll'!AR106,0),IF('People_Inputs'!$E$16="ENG",'Payroll'!AR126,0),IF('People_Inputs'!$E$17="ENG",'Payroll'!AR146,0),IF('People_Inputs'!$E$18="ENG",'Payroll'!AR166,0),IF('People_Inputs'!$E$19="ENG",'Payroll'!AR186,0),IF('People_Inputs'!$E$20="ENG",'Payroll'!AR206,0),IF('People_Inputs'!$E$21="ENG",'Payroll'!AR226,0),IF('People_Inputs'!$E$22="ENG",'Payroll'!AR246,0),IF('People_Inputs'!$E$23="ENG",'Payroll'!AR266,0),IF('People_Inputs'!$E$24="ENG",'Payroll'!AR286,0),IF('People_Inputs'!$E$25="ENG",'Payroll'!AR306,0),IF('People_Inputs'!$E$26="ENG",'Payroll'!AR326,0),IF('People_Inputs'!$E$27="ENG",'Payroll'!AR346,0),IF('People_Inputs'!$E$28="ENG",'Payroll'!AR366,0),IF('People_Inputs'!$E$29="ENG",'Payroll'!AR386,0),IF('People_Inputs'!$E$30="ENG",'Payroll'!AR406,0),IF('People_Inputs'!$E$31="ENG",'Payroll'!AR426,0),IF('People_Inputs'!$E$32="ENG",'Payroll'!AR446,0),IF('People_Inputs'!$E$33="ENG",'Payroll'!AR466,0),IF('People_Inputs'!$E$34="ENG",'Payroll'!AR486,0),IF('People_Inputs'!$E$35="ENG",'Payroll'!AR506,0),IF('People_Inputs'!$E$36="ENG",'Payroll'!AR526,0),IF('People_Inputs'!$E$37="ENG",'Payroll'!AR546,0),IF('People_Inputs'!$E$38="ENG",'Payroll'!AR566,0),IF('People_Inputs'!$E$39="ENG",'Payroll'!AR586,0),IF('People_Inputs'!$E$40="ENG",'Payroll'!AR606,0),IF('People_Inputs'!$E$41="ENG",'Payroll'!AR626,0),IF('People_Inputs'!$E$42="ENG",'Payroll'!AR646,0),IF('People_Inputs'!$E$43="ENG",'Payroll'!AR666,0),IF('People_Inputs'!$E$44="ENG",'Payroll'!AR686,0),IF('People_Inputs'!$E$45="ENG",'Payroll'!AR706,0),IF('People_Inputs'!$E$46="ENG",'Payroll'!AR726,0),IF('People_Inputs'!$E$47="ENG",'Payroll'!AR746,0),IF('People_Inputs'!$E$48="ENG",'Payroll'!AR766,0),IF('People_Inputs'!$E$49="ENG",'Payroll'!AR786,0),IF('People_Inputs'!$E$50="ENG",'Payroll'!AR806,0),IF('People_Inputs'!$E$51="ENG",'Payroll'!AR826,0),IF('People_Inputs'!$E$52="ENG",'Payroll'!AR846,0),IF('People_Inputs'!$E$53="ENG",'Payroll'!AR866,0),IF('People_Inputs'!$E$54="ENG",'Payroll'!AR886,0),IF('People_Inputs'!$E$55="ENG",'Payroll'!AR906,0),IF('People_Inputs'!$E$56="ENG",'Payroll'!AR926,0),IF('People_Inputs'!$E$57="ENG",'Payroll'!AR946,0),IF('People_Inputs'!$E$58="ENG",'Payroll'!AR966,0),IF('People_Inputs'!$E$59="ENG",'Payroll'!AR986,0),IF('People_Inputs'!$E$60="ENG",'Payroll'!AR1006,0),IF('People_Inputs'!$E$61="ENG",'Payroll'!AR1026,0),IF('People_Inputs'!$E$62="ENG",'Payroll'!AR1046,0),IF('People_Inputs'!$E$63="ENG",'Payroll'!AR1066,0),IF('People_Inputs'!$E$64="ENG",'Payroll'!AR1086,0),IF('People_Inputs'!$E$65="ENG",'Payroll'!AR1106,0),IF('People_Inputs'!$E$66="ENG",'Payroll'!AR1126,0),IF('People_Inputs'!$E$67="ENG",'Payroll'!AR1146,0),IF('People_Inputs'!$E$68="ENG",'Payroll'!AR1166,0),IF('People_Inputs'!$E$69="ENG",'Payroll'!AR1186,0),IF('People_Inputs'!$E$70="ENG",'Payroll'!AR1206,0))</f>
        <v>63101.1423253932</v>
      </c>
      <c r="AS15" s="35">
        <f>SUM(IF('People_Inputs'!$E$11="ENG",'Payroll'!AS26,0),IF('People_Inputs'!$E$12="ENG",'Payroll'!AS46,0),IF('People_Inputs'!$E$13="ENG",'Payroll'!AS66,0),IF('People_Inputs'!$E$14="ENG",'Payroll'!AS86,0),IF('People_Inputs'!$E$15="ENG",'Payroll'!AS106,0),IF('People_Inputs'!$E$16="ENG",'Payroll'!AS126,0),IF('People_Inputs'!$E$17="ENG",'Payroll'!AS146,0),IF('People_Inputs'!$E$18="ENG",'Payroll'!AS166,0),IF('People_Inputs'!$E$19="ENG",'Payroll'!AS186,0),IF('People_Inputs'!$E$20="ENG",'Payroll'!AS206,0),IF('People_Inputs'!$E$21="ENG",'Payroll'!AS226,0),IF('People_Inputs'!$E$22="ENG",'Payroll'!AS246,0),IF('People_Inputs'!$E$23="ENG",'Payroll'!AS266,0),IF('People_Inputs'!$E$24="ENG",'Payroll'!AS286,0),IF('People_Inputs'!$E$25="ENG",'Payroll'!AS306,0),IF('People_Inputs'!$E$26="ENG",'Payroll'!AS326,0),IF('People_Inputs'!$E$27="ENG",'Payroll'!AS346,0),IF('People_Inputs'!$E$28="ENG",'Payroll'!AS366,0),IF('People_Inputs'!$E$29="ENG",'Payroll'!AS386,0),IF('People_Inputs'!$E$30="ENG",'Payroll'!AS406,0),IF('People_Inputs'!$E$31="ENG",'Payroll'!AS426,0),IF('People_Inputs'!$E$32="ENG",'Payroll'!AS446,0),IF('People_Inputs'!$E$33="ENG",'Payroll'!AS466,0),IF('People_Inputs'!$E$34="ENG",'Payroll'!AS486,0),IF('People_Inputs'!$E$35="ENG",'Payroll'!AS506,0),IF('People_Inputs'!$E$36="ENG",'Payroll'!AS526,0),IF('People_Inputs'!$E$37="ENG",'Payroll'!AS546,0),IF('People_Inputs'!$E$38="ENG",'Payroll'!AS566,0),IF('People_Inputs'!$E$39="ENG",'Payroll'!AS586,0),IF('People_Inputs'!$E$40="ENG",'Payroll'!AS606,0),IF('People_Inputs'!$E$41="ENG",'Payroll'!AS626,0),IF('People_Inputs'!$E$42="ENG",'Payroll'!AS646,0),IF('People_Inputs'!$E$43="ENG",'Payroll'!AS666,0),IF('People_Inputs'!$E$44="ENG",'Payroll'!AS686,0),IF('People_Inputs'!$E$45="ENG",'Payroll'!AS706,0),IF('People_Inputs'!$E$46="ENG",'Payroll'!AS726,0),IF('People_Inputs'!$E$47="ENG",'Payroll'!AS746,0),IF('People_Inputs'!$E$48="ENG",'Payroll'!AS766,0),IF('People_Inputs'!$E$49="ENG",'Payroll'!AS786,0),IF('People_Inputs'!$E$50="ENG",'Payroll'!AS806,0),IF('People_Inputs'!$E$51="ENG",'Payroll'!AS826,0),IF('People_Inputs'!$E$52="ENG",'Payroll'!AS846,0),IF('People_Inputs'!$E$53="ENG",'Payroll'!AS866,0),IF('People_Inputs'!$E$54="ENG",'Payroll'!AS886,0),IF('People_Inputs'!$E$55="ENG",'Payroll'!AS906,0),IF('People_Inputs'!$E$56="ENG",'Payroll'!AS926,0),IF('People_Inputs'!$E$57="ENG",'Payroll'!AS946,0),IF('People_Inputs'!$E$58="ENG",'Payroll'!AS966,0),IF('People_Inputs'!$E$59="ENG",'Payroll'!AS986,0),IF('People_Inputs'!$E$60="ENG",'Payroll'!AS1006,0),IF('People_Inputs'!$E$61="ENG",'Payroll'!AS1026,0),IF('People_Inputs'!$E$62="ENG",'Payroll'!AS1046,0),IF('People_Inputs'!$E$63="ENG",'Payroll'!AS1066,0),IF('People_Inputs'!$E$64="ENG",'Payroll'!AS1086,0),IF('People_Inputs'!$E$65="ENG",'Payroll'!AS1106,0),IF('People_Inputs'!$E$66="ENG",'Payroll'!AS1126,0),IF('People_Inputs'!$E$67="ENG",'Payroll'!AS1146,0),IF('People_Inputs'!$E$68="ENG",'Payroll'!AS1166,0),IF('People_Inputs'!$E$69="ENG",'Payroll'!AS1186,0),IF('People_Inputs'!$E$70="ENG",'Payroll'!AS1206,0))</f>
        <v>63101.1423253932</v>
      </c>
      <c r="AT15" s="35">
        <f>SUM(IF('People_Inputs'!$E$11="ENG",'Payroll'!AT26,0),IF('People_Inputs'!$E$12="ENG",'Payroll'!AT46,0),IF('People_Inputs'!$E$13="ENG",'Payroll'!AT66,0),IF('People_Inputs'!$E$14="ENG",'Payroll'!AT86,0),IF('People_Inputs'!$E$15="ENG",'Payroll'!AT106,0),IF('People_Inputs'!$E$16="ENG",'Payroll'!AT126,0),IF('People_Inputs'!$E$17="ENG",'Payroll'!AT146,0),IF('People_Inputs'!$E$18="ENG",'Payroll'!AT166,0),IF('People_Inputs'!$E$19="ENG",'Payroll'!AT186,0),IF('People_Inputs'!$E$20="ENG",'Payroll'!AT206,0),IF('People_Inputs'!$E$21="ENG",'Payroll'!AT226,0),IF('People_Inputs'!$E$22="ENG",'Payroll'!AT246,0),IF('People_Inputs'!$E$23="ENG",'Payroll'!AT266,0),IF('People_Inputs'!$E$24="ENG",'Payroll'!AT286,0),IF('People_Inputs'!$E$25="ENG",'Payroll'!AT306,0),IF('People_Inputs'!$E$26="ENG",'Payroll'!AT326,0),IF('People_Inputs'!$E$27="ENG",'Payroll'!AT346,0),IF('People_Inputs'!$E$28="ENG",'Payroll'!AT366,0),IF('People_Inputs'!$E$29="ENG",'Payroll'!AT386,0),IF('People_Inputs'!$E$30="ENG",'Payroll'!AT406,0),IF('People_Inputs'!$E$31="ENG",'Payroll'!AT426,0),IF('People_Inputs'!$E$32="ENG",'Payroll'!AT446,0),IF('People_Inputs'!$E$33="ENG",'Payroll'!AT466,0),IF('People_Inputs'!$E$34="ENG",'Payroll'!AT486,0),IF('People_Inputs'!$E$35="ENG",'Payroll'!AT506,0),IF('People_Inputs'!$E$36="ENG",'Payroll'!AT526,0),IF('People_Inputs'!$E$37="ENG",'Payroll'!AT546,0),IF('People_Inputs'!$E$38="ENG",'Payroll'!AT566,0),IF('People_Inputs'!$E$39="ENG",'Payroll'!AT586,0),IF('People_Inputs'!$E$40="ENG",'Payroll'!AT606,0),IF('People_Inputs'!$E$41="ENG",'Payroll'!AT626,0),IF('People_Inputs'!$E$42="ENG",'Payroll'!AT646,0),IF('People_Inputs'!$E$43="ENG",'Payroll'!AT666,0),IF('People_Inputs'!$E$44="ENG",'Payroll'!AT686,0),IF('People_Inputs'!$E$45="ENG",'Payroll'!AT706,0),IF('People_Inputs'!$E$46="ENG",'Payroll'!AT726,0),IF('People_Inputs'!$E$47="ENG",'Payroll'!AT746,0),IF('People_Inputs'!$E$48="ENG",'Payroll'!AT766,0),IF('People_Inputs'!$E$49="ENG",'Payroll'!AT786,0),IF('People_Inputs'!$E$50="ENG",'Payroll'!AT806,0),IF('People_Inputs'!$E$51="ENG",'Payroll'!AT826,0),IF('People_Inputs'!$E$52="ENG",'Payroll'!AT846,0),IF('People_Inputs'!$E$53="ENG",'Payroll'!AT866,0),IF('People_Inputs'!$E$54="ENG",'Payroll'!AT886,0),IF('People_Inputs'!$E$55="ENG",'Payroll'!AT906,0),IF('People_Inputs'!$E$56="ENG",'Payroll'!AT926,0),IF('People_Inputs'!$E$57="ENG",'Payroll'!AT946,0),IF('People_Inputs'!$E$58="ENG",'Payroll'!AT966,0),IF('People_Inputs'!$E$59="ENG",'Payroll'!AT986,0),IF('People_Inputs'!$E$60="ENG",'Payroll'!AT1006,0),IF('People_Inputs'!$E$61="ENG",'Payroll'!AT1026,0),IF('People_Inputs'!$E$62="ENG",'Payroll'!AT1046,0),IF('People_Inputs'!$E$63="ENG",'Payroll'!AT1066,0),IF('People_Inputs'!$E$64="ENG",'Payroll'!AT1086,0),IF('People_Inputs'!$E$65="ENG",'Payroll'!AT1106,0),IF('People_Inputs'!$E$66="ENG",'Payroll'!AT1126,0),IF('People_Inputs'!$E$67="ENG",'Payroll'!AT1146,0),IF('People_Inputs'!$E$68="ENG",'Payroll'!AT1166,0),IF('People_Inputs'!$E$69="ENG",'Payroll'!AT1186,0),IF('People_Inputs'!$E$70="ENG",'Payroll'!AT1206,0))</f>
        <v>63101.1423253932</v>
      </c>
      <c r="AU15" s="35">
        <f>SUM(IF('People_Inputs'!$E$11="ENG",'Payroll'!AU26,0),IF('People_Inputs'!$E$12="ENG",'Payroll'!AU46,0),IF('People_Inputs'!$E$13="ENG",'Payroll'!AU66,0),IF('People_Inputs'!$E$14="ENG",'Payroll'!AU86,0),IF('People_Inputs'!$E$15="ENG",'Payroll'!AU106,0),IF('People_Inputs'!$E$16="ENG",'Payroll'!AU126,0),IF('People_Inputs'!$E$17="ENG",'Payroll'!AU146,0),IF('People_Inputs'!$E$18="ENG",'Payroll'!AU166,0),IF('People_Inputs'!$E$19="ENG",'Payroll'!AU186,0),IF('People_Inputs'!$E$20="ENG",'Payroll'!AU206,0),IF('People_Inputs'!$E$21="ENG",'Payroll'!AU226,0),IF('People_Inputs'!$E$22="ENG",'Payroll'!AU246,0),IF('People_Inputs'!$E$23="ENG",'Payroll'!AU266,0),IF('People_Inputs'!$E$24="ENG",'Payroll'!AU286,0),IF('People_Inputs'!$E$25="ENG",'Payroll'!AU306,0),IF('People_Inputs'!$E$26="ENG",'Payroll'!AU326,0),IF('People_Inputs'!$E$27="ENG",'Payroll'!AU346,0),IF('People_Inputs'!$E$28="ENG",'Payroll'!AU366,0),IF('People_Inputs'!$E$29="ENG",'Payroll'!AU386,0),IF('People_Inputs'!$E$30="ENG",'Payroll'!AU406,0),IF('People_Inputs'!$E$31="ENG",'Payroll'!AU426,0),IF('People_Inputs'!$E$32="ENG",'Payroll'!AU446,0),IF('People_Inputs'!$E$33="ENG",'Payroll'!AU466,0),IF('People_Inputs'!$E$34="ENG",'Payroll'!AU486,0),IF('People_Inputs'!$E$35="ENG",'Payroll'!AU506,0),IF('People_Inputs'!$E$36="ENG",'Payroll'!AU526,0),IF('People_Inputs'!$E$37="ENG",'Payroll'!AU546,0),IF('People_Inputs'!$E$38="ENG",'Payroll'!AU566,0),IF('People_Inputs'!$E$39="ENG",'Payroll'!AU586,0),IF('People_Inputs'!$E$40="ENG",'Payroll'!AU606,0),IF('People_Inputs'!$E$41="ENG",'Payroll'!AU626,0),IF('People_Inputs'!$E$42="ENG",'Payroll'!AU646,0),IF('People_Inputs'!$E$43="ENG",'Payroll'!AU666,0),IF('People_Inputs'!$E$44="ENG",'Payroll'!AU686,0),IF('People_Inputs'!$E$45="ENG",'Payroll'!AU706,0),IF('People_Inputs'!$E$46="ENG",'Payroll'!AU726,0),IF('People_Inputs'!$E$47="ENG",'Payroll'!AU746,0),IF('People_Inputs'!$E$48="ENG",'Payroll'!AU766,0),IF('People_Inputs'!$E$49="ENG",'Payroll'!AU786,0),IF('People_Inputs'!$E$50="ENG",'Payroll'!AU806,0),IF('People_Inputs'!$E$51="ENG",'Payroll'!AU826,0),IF('People_Inputs'!$E$52="ENG",'Payroll'!AU846,0),IF('People_Inputs'!$E$53="ENG",'Payroll'!AU866,0),IF('People_Inputs'!$E$54="ENG",'Payroll'!AU886,0),IF('People_Inputs'!$E$55="ENG",'Payroll'!AU906,0),IF('People_Inputs'!$E$56="ENG",'Payroll'!AU926,0),IF('People_Inputs'!$E$57="ENG",'Payroll'!AU946,0),IF('People_Inputs'!$E$58="ENG",'Payroll'!AU966,0),IF('People_Inputs'!$E$59="ENG",'Payroll'!AU986,0),IF('People_Inputs'!$E$60="ENG",'Payroll'!AU1006,0),IF('People_Inputs'!$E$61="ENG",'Payroll'!AU1026,0),IF('People_Inputs'!$E$62="ENG",'Payroll'!AU1046,0),IF('People_Inputs'!$E$63="ENG",'Payroll'!AU1066,0),IF('People_Inputs'!$E$64="ENG",'Payroll'!AU1086,0),IF('People_Inputs'!$E$65="ENG",'Payroll'!AU1106,0),IF('People_Inputs'!$E$66="ENG",'Payroll'!AU1126,0),IF('People_Inputs'!$E$67="ENG",'Payroll'!AU1146,0),IF('People_Inputs'!$E$68="ENG",'Payroll'!AU1166,0),IF('People_Inputs'!$E$69="ENG",'Payroll'!AU1186,0),IF('People_Inputs'!$E$70="ENG",'Payroll'!AU1206,0))</f>
        <v>63101.1423253932</v>
      </c>
      <c r="AV15" s="35">
        <f>SUM(IF('People_Inputs'!$E$11="ENG",'Payroll'!AV26,0),IF('People_Inputs'!$E$12="ENG",'Payroll'!AV46,0),IF('People_Inputs'!$E$13="ENG",'Payroll'!AV66,0),IF('People_Inputs'!$E$14="ENG",'Payroll'!AV86,0),IF('People_Inputs'!$E$15="ENG",'Payroll'!AV106,0),IF('People_Inputs'!$E$16="ENG",'Payroll'!AV126,0),IF('People_Inputs'!$E$17="ENG",'Payroll'!AV146,0),IF('People_Inputs'!$E$18="ENG",'Payroll'!AV166,0),IF('People_Inputs'!$E$19="ENG",'Payroll'!AV186,0),IF('People_Inputs'!$E$20="ENG",'Payroll'!AV206,0),IF('People_Inputs'!$E$21="ENG",'Payroll'!AV226,0),IF('People_Inputs'!$E$22="ENG",'Payroll'!AV246,0),IF('People_Inputs'!$E$23="ENG",'Payroll'!AV266,0),IF('People_Inputs'!$E$24="ENG",'Payroll'!AV286,0),IF('People_Inputs'!$E$25="ENG",'Payroll'!AV306,0),IF('People_Inputs'!$E$26="ENG",'Payroll'!AV326,0),IF('People_Inputs'!$E$27="ENG",'Payroll'!AV346,0),IF('People_Inputs'!$E$28="ENG",'Payroll'!AV366,0),IF('People_Inputs'!$E$29="ENG",'Payroll'!AV386,0),IF('People_Inputs'!$E$30="ENG",'Payroll'!AV406,0),IF('People_Inputs'!$E$31="ENG",'Payroll'!AV426,0),IF('People_Inputs'!$E$32="ENG",'Payroll'!AV446,0),IF('People_Inputs'!$E$33="ENG",'Payroll'!AV466,0),IF('People_Inputs'!$E$34="ENG",'Payroll'!AV486,0),IF('People_Inputs'!$E$35="ENG",'Payroll'!AV506,0),IF('People_Inputs'!$E$36="ENG",'Payroll'!AV526,0),IF('People_Inputs'!$E$37="ENG",'Payroll'!AV546,0),IF('People_Inputs'!$E$38="ENG",'Payroll'!AV566,0),IF('People_Inputs'!$E$39="ENG",'Payroll'!AV586,0),IF('People_Inputs'!$E$40="ENG",'Payroll'!AV606,0),IF('People_Inputs'!$E$41="ENG",'Payroll'!AV626,0),IF('People_Inputs'!$E$42="ENG",'Payroll'!AV646,0),IF('People_Inputs'!$E$43="ENG",'Payroll'!AV666,0),IF('People_Inputs'!$E$44="ENG",'Payroll'!AV686,0),IF('People_Inputs'!$E$45="ENG",'Payroll'!AV706,0),IF('People_Inputs'!$E$46="ENG",'Payroll'!AV726,0),IF('People_Inputs'!$E$47="ENG",'Payroll'!AV746,0),IF('People_Inputs'!$E$48="ENG",'Payroll'!AV766,0),IF('People_Inputs'!$E$49="ENG",'Payroll'!AV786,0),IF('People_Inputs'!$E$50="ENG",'Payroll'!AV806,0),IF('People_Inputs'!$E$51="ENG",'Payroll'!AV826,0),IF('People_Inputs'!$E$52="ENG",'Payroll'!AV846,0),IF('People_Inputs'!$E$53="ENG",'Payroll'!AV866,0),IF('People_Inputs'!$E$54="ENG",'Payroll'!AV886,0),IF('People_Inputs'!$E$55="ENG",'Payroll'!AV906,0),IF('People_Inputs'!$E$56="ENG",'Payroll'!AV926,0),IF('People_Inputs'!$E$57="ENG",'Payroll'!AV946,0),IF('People_Inputs'!$E$58="ENG",'Payroll'!AV966,0),IF('People_Inputs'!$E$59="ENG",'Payroll'!AV986,0),IF('People_Inputs'!$E$60="ENG",'Payroll'!AV1006,0),IF('People_Inputs'!$E$61="ENG",'Payroll'!AV1026,0),IF('People_Inputs'!$E$62="ENG",'Payroll'!AV1046,0),IF('People_Inputs'!$E$63="ENG",'Payroll'!AV1066,0),IF('People_Inputs'!$E$64="ENG",'Payroll'!AV1086,0),IF('People_Inputs'!$E$65="ENG",'Payroll'!AV1106,0),IF('People_Inputs'!$E$66="ENG",'Payroll'!AV1126,0),IF('People_Inputs'!$E$67="ENG",'Payroll'!AV1146,0),IF('People_Inputs'!$E$68="ENG",'Payroll'!AV1166,0),IF('People_Inputs'!$E$69="ENG",'Payroll'!AV1186,0),IF('People_Inputs'!$E$70="ENG",'Payroll'!AV1206,0))</f>
        <v>63101.1423253932</v>
      </c>
      <c r="AW15" s="35">
        <f>SUM(IF('People_Inputs'!$E$11="ENG",'Payroll'!AW26,0),IF('People_Inputs'!$E$12="ENG",'Payroll'!AW46,0),IF('People_Inputs'!$E$13="ENG",'Payroll'!AW66,0),IF('People_Inputs'!$E$14="ENG",'Payroll'!AW86,0),IF('People_Inputs'!$E$15="ENG",'Payroll'!AW106,0),IF('People_Inputs'!$E$16="ENG",'Payroll'!AW126,0),IF('People_Inputs'!$E$17="ENG",'Payroll'!AW146,0),IF('People_Inputs'!$E$18="ENG",'Payroll'!AW166,0),IF('People_Inputs'!$E$19="ENG",'Payroll'!AW186,0),IF('People_Inputs'!$E$20="ENG",'Payroll'!AW206,0),IF('People_Inputs'!$E$21="ENG",'Payroll'!AW226,0),IF('People_Inputs'!$E$22="ENG",'Payroll'!AW246,0),IF('People_Inputs'!$E$23="ENG",'Payroll'!AW266,0),IF('People_Inputs'!$E$24="ENG",'Payroll'!AW286,0),IF('People_Inputs'!$E$25="ENG",'Payroll'!AW306,0),IF('People_Inputs'!$E$26="ENG",'Payroll'!AW326,0),IF('People_Inputs'!$E$27="ENG",'Payroll'!AW346,0),IF('People_Inputs'!$E$28="ENG",'Payroll'!AW366,0),IF('People_Inputs'!$E$29="ENG",'Payroll'!AW386,0),IF('People_Inputs'!$E$30="ENG",'Payroll'!AW406,0),IF('People_Inputs'!$E$31="ENG",'Payroll'!AW426,0),IF('People_Inputs'!$E$32="ENG",'Payroll'!AW446,0),IF('People_Inputs'!$E$33="ENG",'Payroll'!AW466,0),IF('People_Inputs'!$E$34="ENG",'Payroll'!AW486,0),IF('People_Inputs'!$E$35="ENG",'Payroll'!AW506,0),IF('People_Inputs'!$E$36="ENG",'Payroll'!AW526,0),IF('People_Inputs'!$E$37="ENG",'Payroll'!AW546,0),IF('People_Inputs'!$E$38="ENG",'Payroll'!AW566,0),IF('People_Inputs'!$E$39="ENG",'Payroll'!AW586,0),IF('People_Inputs'!$E$40="ENG",'Payroll'!AW606,0),IF('People_Inputs'!$E$41="ENG",'Payroll'!AW626,0),IF('People_Inputs'!$E$42="ENG",'Payroll'!AW646,0),IF('People_Inputs'!$E$43="ENG",'Payroll'!AW666,0),IF('People_Inputs'!$E$44="ENG",'Payroll'!AW686,0),IF('People_Inputs'!$E$45="ENG",'Payroll'!AW706,0),IF('People_Inputs'!$E$46="ENG",'Payroll'!AW726,0),IF('People_Inputs'!$E$47="ENG",'Payroll'!AW746,0),IF('People_Inputs'!$E$48="ENG",'Payroll'!AW766,0),IF('People_Inputs'!$E$49="ENG",'Payroll'!AW786,0),IF('People_Inputs'!$E$50="ENG",'Payroll'!AW806,0),IF('People_Inputs'!$E$51="ENG",'Payroll'!AW826,0),IF('People_Inputs'!$E$52="ENG",'Payroll'!AW846,0),IF('People_Inputs'!$E$53="ENG",'Payroll'!AW866,0),IF('People_Inputs'!$E$54="ENG",'Payroll'!AW886,0),IF('People_Inputs'!$E$55="ENG",'Payroll'!AW906,0),IF('People_Inputs'!$E$56="ENG",'Payroll'!AW926,0),IF('People_Inputs'!$E$57="ENG",'Payroll'!AW946,0),IF('People_Inputs'!$E$58="ENG",'Payroll'!AW966,0),IF('People_Inputs'!$E$59="ENG",'Payroll'!AW986,0),IF('People_Inputs'!$E$60="ENG",'Payroll'!AW1006,0),IF('People_Inputs'!$E$61="ENG",'Payroll'!AW1026,0),IF('People_Inputs'!$E$62="ENG",'Payroll'!AW1046,0),IF('People_Inputs'!$E$63="ENG",'Payroll'!AW1066,0),IF('People_Inputs'!$E$64="ENG",'Payroll'!AW1086,0),IF('People_Inputs'!$E$65="ENG",'Payroll'!AW1106,0),IF('People_Inputs'!$E$66="ENG",'Payroll'!AW1126,0),IF('People_Inputs'!$E$67="ENG",'Payroll'!AW1146,0),IF('People_Inputs'!$E$68="ENG",'Payroll'!AW1166,0),IF('People_Inputs'!$E$69="ENG",'Payroll'!AW1186,0),IF('People_Inputs'!$E$70="ENG",'Payroll'!AW1206,0))</f>
        <v>63101.1423253932</v>
      </c>
      <c r="AX15" s="35">
        <f>SUM(IF('People_Inputs'!$E$11="ENG",'Payroll'!AX26,0),IF('People_Inputs'!$E$12="ENG",'Payroll'!AX46,0),IF('People_Inputs'!$E$13="ENG",'Payroll'!AX66,0),IF('People_Inputs'!$E$14="ENG",'Payroll'!AX86,0),IF('People_Inputs'!$E$15="ENG",'Payroll'!AX106,0),IF('People_Inputs'!$E$16="ENG",'Payroll'!AX126,0),IF('People_Inputs'!$E$17="ENG",'Payroll'!AX146,0),IF('People_Inputs'!$E$18="ENG",'Payroll'!AX166,0),IF('People_Inputs'!$E$19="ENG",'Payroll'!AX186,0),IF('People_Inputs'!$E$20="ENG",'Payroll'!AX206,0),IF('People_Inputs'!$E$21="ENG",'Payroll'!AX226,0),IF('People_Inputs'!$E$22="ENG",'Payroll'!AX246,0),IF('People_Inputs'!$E$23="ENG",'Payroll'!AX266,0),IF('People_Inputs'!$E$24="ENG",'Payroll'!AX286,0),IF('People_Inputs'!$E$25="ENG",'Payroll'!AX306,0),IF('People_Inputs'!$E$26="ENG",'Payroll'!AX326,0),IF('People_Inputs'!$E$27="ENG",'Payroll'!AX346,0),IF('People_Inputs'!$E$28="ENG",'Payroll'!AX366,0),IF('People_Inputs'!$E$29="ENG",'Payroll'!AX386,0),IF('People_Inputs'!$E$30="ENG",'Payroll'!AX406,0),IF('People_Inputs'!$E$31="ENG",'Payroll'!AX426,0),IF('People_Inputs'!$E$32="ENG",'Payroll'!AX446,0),IF('People_Inputs'!$E$33="ENG",'Payroll'!AX466,0),IF('People_Inputs'!$E$34="ENG",'Payroll'!AX486,0),IF('People_Inputs'!$E$35="ENG",'Payroll'!AX506,0),IF('People_Inputs'!$E$36="ENG",'Payroll'!AX526,0),IF('People_Inputs'!$E$37="ENG",'Payroll'!AX546,0),IF('People_Inputs'!$E$38="ENG",'Payroll'!AX566,0),IF('People_Inputs'!$E$39="ENG",'Payroll'!AX586,0),IF('People_Inputs'!$E$40="ENG",'Payroll'!AX606,0),IF('People_Inputs'!$E$41="ENG",'Payroll'!AX626,0),IF('People_Inputs'!$E$42="ENG",'Payroll'!AX646,0),IF('People_Inputs'!$E$43="ENG",'Payroll'!AX666,0),IF('People_Inputs'!$E$44="ENG",'Payroll'!AX686,0),IF('People_Inputs'!$E$45="ENG",'Payroll'!AX706,0),IF('People_Inputs'!$E$46="ENG",'Payroll'!AX726,0),IF('People_Inputs'!$E$47="ENG",'Payroll'!AX746,0),IF('People_Inputs'!$E$48="ENG",'Payroll'!AX766,0),IF('People_Inputs'!$E$49="ENG",'Payroll'!AX786,0),IF('People_Inputs'!$E$50="ENG",'Payroll'!AX806,0),IF('People_Inputs'!$E$51="ENG",'Payroll'!AX826,0),IF('People_Inputs'!$E$52="ENG",'Payroll'!AX846,0),IF('People_Inputs'!$E$53="ENG",'Payroll'!AX866,0),IF('People_Inputs'!$E$54="ENG",'Payroll'!AX886,0),IF('People_Inputs'!$E$55="ENG",'Payroll'!AX906,0),IF('People_Inputs'!$E$56="ENG",'Payroll'!AX926,0),IF('People_Inputs'!$E$57="ENG",'Payroll'!AX946,0),IF('People_Inputs'!$E$58="ENG",'Payroll'!AX966,0),IF('People_Inputs'!$E$59="ENG",'Payroll'!AX986,0),IF('People_Inputs'!$E$60="ENG",'Payroll'!AX1006,0),IF('People_Inputs'!$E$61="ENG",'Payroll'!AX1026,0),IF('People_Inputs'!$E$62="ENG",'Payroll'!AX1046,0),IF('People_Inputs'!$E$63="ENG",'Payroll'!AX1066,0),IF('People_Inputs'!$E$64="ENG",'Payroll'!AX1086,0),IF('People_Inputs'!$E$65="ENG",'Payroll'!AX1106,0),IF('People_Inputs'!$E$66="ENG",'Payroll'!AX1126,0),IF('People_Inputs'!$E$67="ENG",'Payroll'!AX1146,0),IF('People_Inputs'!$E$68="ENG",'Payroll'!AX1166,0),IF('People_Inputs'!$E$69="ENG",'Payroll'!AX1186,0),IF('People_Inputs'!$E$70="ENG",'Payroll'!AX1206,0))</f>
        <v>63101.1423253932</v>
      </c>
      <c r="AY15" s="35">
        <f>SUM(IF('People_Inputs'!$E$11="ENG",'Payroll'!AY26,0),IF('People_Inputs'!$E$12="ENG",'Payroll'!AY46,0),IF('People_Inputs'!$E$13="ENG",'Payroll'!AY66,0),IF('People_Inputs'!$E$14="ENG",'Payroll'!AY86,0),IF('People_Inputs'!$E$15="ENG",'Payroll'!AY106,0),IF('People_Inputs'!$E$16="ENG",'Payroll'!AY126,0),IF('People_Inputs'!$E$17="ENG",'Payroll'!AY146,0),IF('People_Inputs'!$E$18="ENG",'Payroll'!AY166,0),IF('People_Inputs'!$E$19="ENG",'Payroll'!AY186,0),IF('People_Inputs'!$E$20="ENG",'Payroll'!AY206,0),IF('People_Inputs'!$E$21="ENG",'Payroll'!AY226,0),IF('People_Inputs'!$E$22="ENG",'Payroll'!AY246,0),IF('People_Inputs'!$E$23="ENG",'Payroll'!AY266,0),IF('People_Inputs'!$E$24="ENG",'Payroll'!AY286,0),IF('People_Inputs'!$E$25="ENG",'Payroll'!AY306,0),IF('People_Inputs'!$E$26="ENG",'Payroll'!AY326,0),IF('People_Inputs'!$E$27="ENG",'Payroll'!AY346,0),IF('People_Inputs'!$E$28="ENG",'Payroll'!AY366,0),IF('People_Inputs'!$E$29="ENG",'Payroll'!AY386,0),IF('People_Inputs'!$E$30="ENG",'Payroll'!AY406,0),IF('People_Inputs'!$E$31="ENG",'Payroll'!AY426,0),IF('People_Inputs'!$E$32="ENG",'Payroll'!AY446,0),IF('People_Inputs'!$E$33="ENG",'Payroll'!AY466,0),IF('People_Inputs'!$E$34="ENG",'Payroll'!AY486,0),IF('People_Inputs'!$E$35="ENG",'Payroll'!AY506,0),IF('People_Inputs'!$E$36="ENG",'Payroll'!AY526,0),IF('People_Inputs'!$E$37="ENG",'Payroll'!AY546,0),IF('People_Inputs'!$E$38="ENG",'Payroll'!AY566,0),IF('People_Inputs'!$E$39="ENG",'Payroll'!AY586,0),IF('People_Inputs'!$E$40="ENG",'Payroll'!AY606,0),IF('People_Inputs'!$E$41="ENG",'Payroll'!AY626,0),IF('People_Inputs'!$E$42="ENG",'Payroll'!AY646,0),IF('People_Inputs'!$E$43="ENG",'Payroll'!AY666,0),IF('People_Inputs'!$E$44="ENG",'Payroll'!AY686,0),IF('People_Inputs'!$E$45="ENG",'Payroll'!AY706,0),IF('People_Inputs'!$E$46="ENG",'Payroll'!AY726,0),IF('People_Inputs'!$E$47="ENG",'Payroll'!AY746,0),IF('People_Inputs'!$E$48="ENG",'Payroll'!AY766,0),IF('People_Inputs'!$E$49="ENG",'Payroll'!AY786,0),IF('People_Inputs'!$E$50="ENG",'Payroll'!AY806,0),IF('People_Inputs'!$E$51="ENG",'Payroll'!AY826,0),IF('People_Inputs'!$E$52="ENG",'Payroll'!AY846,0),IF('People_Inputs'!$E$53="ENG",'Payroll'!AY866,0),IF('People_Inputs'!$E$54="ENG",'Payroll'!AY886,0),IF('People_Inputs'!$E$55="ENG",'Payroll'!AY906,0),IF('People_Inputs'!$E$56="ENG",'Payroll'!AY926,0),IF('People_Inputs'!$E$57="ENG",'Payroll'!AY946,0),IF('People_Inputs'!$E$58="ENG",'Payroll'!AY966,0),IF('People_Inputs'!$E$59="ENG",'Payroll'!AY986,0),IF('People_Inputs'!$E$60="ENG",'Payroll'!AY1006,0),IF('People_Inputs'!$E$61="ENG",'Payroll'!AY1026,0),IF('People_Inputs'!$E$62="ENG",'Payroll'!AY1046,0),IF('People_Inputs'!$E$63="ENG",'Payroll'!AY1066,0),IF('People_Inputs'!$E$64="ENG",'Payroll'!AY1086,0),IF('People_Inputs'!$E$65="ENG",'Payroll'!AY1106,0),IF('People_Inputs'!$E$66="ENG",'Payroll'!AY1126,0),IF('People_Inputs'!$E$67="ENG",'Payroll'!AY1146,0),IF('People_Inputs'!$E$68="ENG",'Payroll'!AY1166,0),IF('People_Inputs'!$E$69="ENG",'Payroll'!AY1186,0),IF('People_Inputs'!$E$70="ENG",'Payroll'!AY1206,0))</f>
        <v>63101.1423253932</v>
      </c>
      <c r="AZ15" s="35">
        <f>SUM(IF('People_Inputs'!$E$11="ENG",'Payroll'!AZ26,0),IF('People_Inputs'!$E$12="ENG",'Payroll'!AZ46,0),IF('People_Inputs'!$E$13="ENG",'Payroll'!AZ66,0),IF('People_Inputs'!$E$14="ENG",'Payroll'!AZ86,0),IF('People_Inputs'!$E$15="ENG",'Payroll'!AZ106,0),IF('People_Inputs'!$E$16="ENG",'Payroll'!AZ126,0),IF('People_Inputs'!$E$17="ENG",'Payroll'!AZ146,0),IF('People_Inputs'!$E$18="ENG",'Payroll'!AZ166,0),IF('People_Inputs'!$E$19="ENG",'Payroll'!AZ186,0),IF('People_Inputs'!$E$20="ENG",'Payroll'!AZ206,0),IF('People_Inputs'!$E$21="ENG",'Payroll'!AZ226,0),IF('People_Inputs'!$E$22="ENG",'Payroll'!AZ246,0),IF('People_Inputs'!$E$23="ENG",'Payroll'!AZ266,0),IF('People_Inputs'!$E$24="ENG",'Payroll'!AZ286,0),IF('People_Inputs'!$E$25="ENG",'Payroll'!AZ306,0),IF('People_Inputs'!$E$26="ENG",'Payroll'!AZ326,0),IF('People_Inputs'!$E$27="ENG",'Payroll'!AZ346,0),IF('People_Inputs'!$E$28="ENG",'Payroll'!AZ366,0),IF('People_Inputs'!$E$29="ENG",'Payroll'!AZ386,0),IF('People_Inputs'!$E$30="ENG",'Payroll'!AZ406,0),IF('People_Inputs'!$E$31="ENG",'Payroll'!AZ426,0),IF('People_Inputs'!$E$32="ENG",'Payroll'!AZ446,0),IF('People_Inputs'!$E$33="ENG",'Payroll'!AZ466,0),IF('People_Inputs'!$E$34="ENG",'Payroll'!AZ486,0),IF('People_Inputs'!$E$35="ENG",'Payroll'!AZ506,0),IF('People_Inputs'!$E$36="ENG",'Payroll'!AZ526,0),IF('People_Inputs'!$E$37="ENG",'Payroll'!AZ546,0),IF('People_Inputs'!$E$38="ENG",'Payroll'!AZ566,0),IF('People_Inputs'!$E$39="ENG",'Payroll'!AZ586,0),IF('People_Inputs'!$E$40="ENG",'Payroll'!AZ606,0),IF('People_Inputs'!$E$41="ENG",'Payroll'!AZ626,0),IF('People_Inputs'!$E$42="ENG",'Payroll'!AZ646,0),IF('People_Inputs'!$E$43="ENG",'Payroll'!AZ666,0),IF('People_Inputs'!$E$44="ENG",'Payroll'!AZ686,0),IF('People_Inputs'!$E$45="ENG",'Payroll'!AZ706,0),IF('People_Inputs'!$E$46="ENG",'Payroll'!AZ726,0),IF('People_Inputs'!$E$47="ENG",'Payroll'!AZ746,0),IF('People_Inputs'!$E$48="ENG",'Payroll'!AZ766,0),IF('People_Inputs'!$E$49="ENG",'Payroll'!AZ786,0),IF('People_Inputs'!$E$50="ENG",'Payroll'!AZ806,0),IF('People_Inputs'!$E$51="ENG",'Payroll'!AZ826,0),IF('People_Inputs'!$E$52="ENG",'Payroll'!AZ846,0),IF('People_Inputs'!$E$53="ENG",'Payroll'!AZ866,0),IF('People_Inputs'!$E$54="ENG",'Payroll'!AZ886,0),IF('People_Inputs'!$E$55="ENG",'Payroll'!AZ906,0),IF('People_Inputs'!$E$56="ENG",'Payroll'!AZ926,0),IF('People_Inputs'!$E$57="ENG",'Payroll'!AZ946,0),IF('People_Inputs'!$E$58="ENG",'Payroll'!AZ966,0),IF('People_Inputs'!$E$59="ENG",'Payroll'!AZ986,0),IF('People_Inputs'!$E$60="ENG",'Payroll'!AZ1006,0),IF('People_Inputs'!$E$61="ENG",'Payroll'!AZ1026,0),IF('People_Inputs'!$E$62="ENG",'Payroll'!AZ1046,0),IF('People_Inputs'!$E$63="ENG",'Payroll'!AZ1066,0),IF('People_Inputs'!$E$64="ENG",'Payroll'!AZ1086,0),IF('People_Inputs'!$E$65="ENG",'Payroll'!AZ1106,0),IF('People_Inputs'!$E$66="ENG",'Payroll'!AZ1126,0),IF('People_Inputs'!$E$67="ENG",'Payroll'!AZ1146,0),IF('People_Inputs'!$E$68="ENG",'Payroll'!AZ1166,0),IF('People_Inputs'!$E$69="ENG",'Payroll'!AZ1186,0),IF('People_Inputs'!$E$70="ENG",'Payroll'!AZ1206,0))</f>
        <v>63101.1423253932</v>
      </c>
      <c r="BA15" s="35">
        <f>SUM(IF('People_Inputs'!$E$11="ENG",'Payroll'!BA26,0),IF('People_Inputs'!$E$12="ENG",'Payroll'!BA46,0),IF('People_Inputs'!$E$13="ENG",'Payroll'!BA66,0),IF('People_Inputs'!$E$14="ENG",'Payroll'!BA86,0),IF('People_Inputs'!$E$15="ENG",'Payroll'!BA106,0),IF('People_Inputs'!$E$16="ENG",'Payroll'!BA126,0),IF('People_Inputs'!$E$17="ENG",'Payroll'!BA146,0),IF('People_Inputs'!$E$18="ENG",'Payroll'!BA166,0),IF('People_Inputs'!$E$19="ENG",'Payroll'!BA186,0),IF('People_Inputs'!$E$20="ENG",'Payroll'!BA206,0),IF('People_Inputs'!$E$21="ENG",'Payroll'!BA226,0),IF('People_Inputs'!$E$22="ENG",'Payroll'!BA246,0),IF('People_Inputs'!$E$23="ENG",'Payroll'!BA266,0),IF('People_Inputs'!$E$24="ENG",'Payroll'!BA286,0),IF('People_Inputs'!$E$25="ENG",'Payroll'!BA306,0),IF('People_Inputs'!$E$26="ENG",'Payroll'!BA326,0),IF('People_Inputs'!$E$27="ENG",'Payroll'!BA346,0),IF('People_Inputs'!$E$28="ENG",'Payroll'!BA366,0),IF('People_Inputs'!$E$29="ENG",'Payroll'!BA386,0),IF('People_Inputs'!$E$30="ENG",'Payroll'!BA406,0),IF('People_Inputs'!$E$31="ENG",'Payroll'!BA426,0),IF('People_Inputs'!$E$32="ENG",'Payroll'!BA446,0),IF('People_Inputs'!$E$33="ENG",'Payroll'!BA466,0),IF('People_Inputs'!$E$34="ENG",'Payroll'!BA486,0),IF('People_Inputs'!$E$35="ENG",'Payroll'!BA506,0),IF('People_Inputs'!$E$36="ENG",'Payroll'!BA526,0),IF('People_Inputs'!$E$37="ENG",'Payroll'!BA546,0),IF('People_Inputs'!$E$38="ENG",'Payroll'!BA566,0),IF('People_Inputs'!$E$39="ENG",'Payroll'!BA586,0),IF('People_Inputs'!$E$40="ENG",'Payroll'!BA606,0),IF('People_Inputs'!$E$41="ENG",'Payroll'!BA626,0),IF('People_Inputs'!$E$42="ENG",'Payroll'!BA646,0),IF('People_Inputs'!$E$43="ENG",'Payroll'!BA666,0),IF('People_Inputs'!$E$44="ENG",'Payroll'!BA686,0),IF('People_Inputs'!$E$45="ENG",'Payroll'!BA706,0),IF('People_Inputs'!$E$46="ENG",'Payroll'!BA726,0),IF('People_Inputs'!$E$47="ENG",'Payroll'!BA746,0),IF('People_Inputs'!$E$48="ENG",'Payroll'!BA766,0),IF('People_Inputs'!$E$49="ENG",'Payroll'!BA786,0),IF('People_Inputs'!$E$50="ENG",'Payroll'!BA806,0),IF('People_Inputs'!$E$51="ENG",'Payroll'!BA826,0),IF('People_Inputs'!$E$52="ENG",'Payroll'!BA846,0),IF('People_Inputs'!$E$53="ENG",'Payroll'!BA866,0),IF('People_Inputs'!$E$54="ENG",'Payroll'!BA886,0),IF('People_Inputs'!$E$55="ENG",'Payroll'!BA906,0),IF('People_Inputs'!$E$56="ENG",'Payroll'!BA926,0),IF('People_Inputs'!$E$57="ENG",'Payroll'!BA946,0),IF('People_Inputs'!$E$58="ENG",'Payroll'!BA966,0),IF('People_Inputs'!$E$59="ENG",'Payroll'!BA986,0),IF('People_Inputs'!$E$60="ENG",'Payroll'!BA1006,0),IF('People_Inputs'!$E$61="ENG",'Payroll'!BA1026,0),IF('People_Inputs'!$E$62="ENG",'Payroll'!BA1046,0),IF('People_Inputs'!$E$63="ENG",'Payroll'!BA1066,0),IF('People_Inputs'!$E$64="ENG",'Payroll'!BA1086,0),IF('People_Inputs'!$E$65="ENG",'Payroll'!BA1106,0),IF('People_Inputs'!$E$66="ENG",'Payroll'!BA1126,0),IF('People_Inputs'!$E$67="ENG",'Payroll'!BA1146,0),IF('People_Inputs'!$E$68="ENG",'Payroll'!BA1166,0),IF('People_Inputs'!$E$69="ENG",'Payroll'!BA1186,0),IF('People_Inputs'!$E$70="ENG",'Payroll'!BA1206,0))</f>
        <v>63101.1423253932</v>
      </c>
      <c r="BB15" s="35">
        <f>SUM(IF('People_Inputs'!$E$11="ENG",'Payroll'!BB26,0),IF('People_Inputs'!$E$12="ENG",'Payroll'!BB46,0),IF('People_Inputs'!$E$13="ENG",'Payroll'!BB66,0),IF('People_Inputs'!$E$14="ENG",'Payroll'!BB86,0),IF('People_Inputs'!$E$15="ENG",'Payroll'!BB106,0),IF('People_Inputs'!$E$16="ENG",'Payroll'!BB126,0),IF('People_Inputs'!$E$17="ENG",'Payroll'!BB146,0),IF('People_Inputs'!$E$18="ENG",'Payroll'!BB166,0),IF('People_Inputs'!$E$19="ENG",'Payroll'!BB186,0),IF('People_Inputs'!$E$20="ENG",'Payroll'!BB206,0),IF('People_Inputs'!$E$21="ENG",'Payroll'!BB226,0),IF('People_Inputs'!$E$22="ENG",'Payroll'!BB246,0),IF('People_Inputs'!$E$23="ENG",'Payroll'!BB266,0),IF('People_Inputs'!$E$24="ENG",'Payroll'!BB286,0),IF('People_Inputs'!$E$25="ENG",'Payroll'!BB306,0),IF('People_Inputs'!$E$26="ENG",'Payroll'!BB326,0),IF('People_Inputs'!$E$27="ENG",'Payroll'!BB346,0),IF('People_Inputs'!$E$28="ENG",'Payroll'!BB366,0),IF('People_Inputs'!$E$29="ENG",'Payroll'!BB386,0),IF('People_Inputs'!$E$30="ENG",'Payroll'!BB406,0),IF('People_Inputs'!$E$31="ENG",'Payroll'!BB426,0),IF('People_Inputs'!$E$32="ENG",'Payroll'!BB446,0),IF('People_Inputs'!$E$33="ENG",'Payroll'!BB466,0),IF('People_Inputs'!$E$34="ENG",'Payroll'!BB486,0),IF('People_Inputs'!$E$35="ENG",'Payroll'!BB506,0),IF('People_Inputs'!$E$36="ENG",'Payroll'!BB526,0),IF('People_Inputs'!$E$37="ENG",'Payroll'!BB546,0),IF('People_Inputs'!$E$38="ENG",'Payroll'!BB566,0),IF('People_Inputs'!$E$39="ENG",'Payroll'!BB586,0),IF('People_Inputs'!$E$40="ENG",'Payroll'!BB606,0),IF('People_Inputs'!$E$41="ENG",'Payroll'!BB626,0),IF('People_Inputs'!$E$42="ENG",'Payroll'!BB646,0),IF('People_Inputs'!$E$43="ENG",'Payroll'!BB666,0),IF('People_Inputs'!$E$44="ENG",'Payroll'!BB686,0),IF('People_Inputs'!$E$45="ENG",'Payroll'!BB706,0),IF('People_Inputs'!$E$46="ENG",'Payroll'!BB726,0),IF('People_Inputs'!$E$47="ENG",'Payroll'!BB746,0),IF('People_Inputs'!$E$48="ENG",'Payroll'!BB766,0),IF('People_Inputs'!$E$49="ENG",'Payroll'!BB786,0),IF('People_Inputs'!$E$50="ENG",'Payroll'!BB806,0),IF('People_Inputs'!$E$51="ENG",'Payroll'!BB826,0),IF('People_Inputs'!$E$52="ENG",'Payroll'!BB846,0),IF('People_Inputs'!$E$53="ENG",'Payroll'!BB866,0),IF('People_Inputs'!$E$54="ENG",'Payroll'!BB886,0),IF('People_Inputs'!$E$55="ENG",'Payroll'!BB906,0),IF('People_Inputs'!$E$56="ENG",'Payroll'!BB926,0),IF('People_Inputs'!$E$57="ENG",'Payroll'!BB946,0),IF('People_Inputs'!$E$58="ENG",'Payroll'!BB966,0),IF('People_Inputs'!$E$59="ENG",'Payroll'!BB986,0),IF('People_Inputs'!$E$60="ENG",'Payroll'!BB1006,0),IF('People_Inputs'!$E$61="ENG",'Payroll'!BB1026,0),IF('People_Inputs'!$E$62="ENG",'Payroll'!BB1046,0),IF('People_Inputs'!$E$63="ENG",'Payroll'!BB1066,0),IF('People_Inputs'!$E$64="ENG",'Payroll'!BB1086,0),IF('People_Inputs'!$E$65="ENG",'Payroll'!BB1106,0),IF('People_Inputs'!$E$66="ENG",'Payroll'!BB1126,0),IF('People_Inputs'!$E$67="ENG",'Payroll'!BB1146,0),IF('People_Inputs'!$E$68="ENG",'Payroll'!BB1166,0),IF('People_Inputs'!$E$69="ENG",'Payroll'!BB1186,0),IF('People_Inputs'!$E$70="ENG",'Payroll'!BB1206,0))</f>
        <v>63101.1423253932</v>
      </c>
      <c r="BC15" s="35">
        <f>SUM(IF('People_Inputs'!$E$11="ENG",'Payroll'!BC26,0),IF('People_Inputs'!$E$12="ENG",'Payroll'!BC46,0),IF('People_Inputs'!$E$13="ENG",'Payroll'!BC66,0),IF('People_Inputs'!$E$14="ENG",'Payroll'!BC86,0),IF('People_Inputs'!$E$15="ENG",'Payroll'!BC106,0),IF('People_Inputs'!$E$16="ENG",'Payroll'!BC126,0),IF('People_Inputs'!$E$17="ENG",'Payroll'!BC146,0),IF('People_Inputs'!$E$18="ENG",'Payroll'!BC166,0),IF('People_Inputs'!$E$19="ENG",'Payroll'!BC186,0),IF('People_Inputs'!$E$20="ENG",'Payroll'!BC206,0),IF('People_Inputs'!$E$21="ENG",'Payroll'!BC226,0),IF('People_Inputs'!$E$22="ENG",'Payroll'!BC246,0),IF('People_Inputs'!$E$23="ENG",'Payroll'!BC266,0),IF('People_Inputs'!$E$24="ENG",'Payroll'!BC286,0),IF('People_Inputs'!$E$25="ENG",'Payroll'!BC306,0),IF('People_Inputs'!$E$26="ENG",'Payroll'!BC326,0),IF('People_Inputs'!$E$27="ENG",'Payroll'!BC346,0),IF('People_Inputs'!$E$28="ENG",'Payroll'!BC366,0),IF('People_Inputs'!$E$29="ENG",'Payroll'!BC386,0),IF('People_Inputs'!$E$30="ENG",'Payroll'!BC406,0),IF('People_Inputs'!$E$31="ENG",'Payroll'!BC426,0),IF('People_Inputs'!$E$32="ENG",'Payroll'!BC446,0),IF('People_Inputs'!$E$33="ENG",'Payroll'!BC466,0),IF('People_Inputs'!$E$34="ENG",'Payroll'!BC486,0),IF('People_Inputs'!$E$35="ENG",'Payroll'!BC506,0),IF('People_Inputs'!$E$36="ENG",'Payroll'!BC526,0),IF('People_Inputs'!$E$37="ENG",'Payroll'!BC546,0),IF('People_Inputs'!$E$38="ENG",'Payroll'!BC566,0),IF('People_Inputs'!$E$39="ENG",'Payroll'!BC586,0),IF('People_Inputs'!$E$40="ENG",'Payroll'!BC606,0),IF('People_Inputs'!$E$41="ENG",'Payroll'!BC626,0),IF('People_Inputs'!$E$42="ENG",'Payroll'!BC646,0),IF('People_Inputs'!$E$43="ENG",'Payroll'!BC666,0),IF('People_Inputs'!$E$44="ENG",'Payroll'!BC686,0),IF('People_Inputs'!$E$45="ENG",'Payroll'!BC706,0),IF('People_Inputs'!$E$46="ENG",'Payroll'!BC726,0),IF('People_Inputs'!$E$47="ENG",'Payroll'!BC746,0),IF('People_Inputs'!$E$48="ENG",'Payroll'!BC766,0),IF('People_Inputs'!$E$49="ENG",'Payroll'!BC786,0),IF('People_Inputs'!$E$50="ENG",'Payroll'!BC806,0),IF('People_Inputs'!$E$51="ENG",'Payroll'!BC826,0),IF('People_Inputs'!$E$52="ENG",'Payroll'!BC846,0),IF('People_Inputs'!$E$53="ENG",'Payroll'!BC866,0),IF('People_Inputs'!$E$54="ENG",'Payroll'!BC886,0),IF('People_Inputs'!$E$55="ENG",'Payroll'!BC906,0),IF('People_Inputs'!$E$56="ENG",'Payroll'!BC926,0),IF('People_Inputs'!$E$57="ENG",'Payroll'!BC946,0),IF('People_Inputs'!$E$58="ENG",'Payroll'!BC966,0),IF('People_Inputs'!$E$59="ENG",'Payroll'!BC986,0),IF('People_Inputs'!$E$60="ENG",'Payroll'!BC1006,0),IF('People_Inputs'!$E$61="ENG",'Payroll'!BC1026,0),IF('People_Inputs'!$E$62="ENG",'Payroll'!BC1046,0),IF('People_Inputs'!$E$63="ENG",'Payroll'!BC1066,0),IF('People_Inputs'!$E$64="ENG",'Payroll'!BC1086,0),IF('People_Inputs'!$E$65="ENG",'Payroll'!BC1106,0),IF('People_Inputs'!$E$66="ENG",'Payroll'!BC1126,0),IF('People_Inputs'!$E$67="ENG",'Payroll'!BC1146,0),IF('People_Inputs'!$E$68="ENG",'Payroll'!BC1166,0),IF('People_Inputs'!$E$69="ENG",'Payroll'!BC1186,0),IF('People_Inputs'!$E$70="ENG",'Payroll'!BC1206,0))</f>
        <v>63101.1423253932</v>
      </c>
      <c r="BD15" s="35">
        <f>SUM(IF('People_Inputs'!$E$11="ENG",'Payroll'!BD26,0),IF('People_Inputs'!$E$12="ENG",'Payroll'!BD46,0),IF('People_Inputs'!$E$13="ENG",'Payroll'!BD66,0),IF('People_Inputs'!$E$14="ENG",'Payroll'!BD86,0),IF('People_Inputs'!$E$15="ENG",'Payroll'!BD106,0),IF('People_Inputs'!$E$16="ENG",'Payroll'!BD126,0),IF('People_Inputs'!$E$17="ENG",'Payroll'!BD146,0),IF('People_Inputs'!$E$18="ENG",'Payroll'!BD166,0),IF('People_Inputs'!$E$19="ENG",'Payroll'!BD186,0),IF('People_Inputs'!$E$20="ENG",'Payroll'!BD206,0),IF('People_Inputs'!$E$21="ENG",'Payroll'!BD226,0),IF('People_Inputs'!$E$22="ENG",'Payroll'!BD246,0),IF('People_Inputs'!$E$23="ENG",'Payroll'!BD266,0),IF('People_Inputs'!$E$24="ENG",'Payroll'!BD286,0),IF('People_Inputs'!$E$25="ENG",'Payroll'!BD306,0),IF('People_Inputs'!$E$26="ENG",'Payroll'!BD326,0),IF('People_Inputs'!$E$27="ENG",'Payroll'!BD346,0),IF('People_Inputs'!$E$28="ENG",'Payroll'!BD366,0),IF('People_Inputs'!$E$29="ENG",'Payroll'!BD386,0),IF('People_Inputs'!$E$30="ENG",'Payroll'!BD406,0),IF('People_Inputs'!$E$31="ENG",'Payroll'!BD426,0),IF('People_Inputs'!$E$32="ENG",'Payroll'!BD446,0),IF('People_Inputs'!$E$33="ENG",'Payroll'!BD466,0),IF('People_Inputs'!$E$34="ENG",'Payroll'!BD486,0),IF('People_Inputs'!$E$35="ENG",'Payroll'!BD506,0),IF('People_Inputs'!$E$36="ENG",'Payroll'!BD526,0),IF('People_Inputs'!$E$37="ENG",'Payroll'!BD546,0),IF('People_Inputs'!$E$38="ENG",'Payroll'!BD566,0),IF('People_Inputs'!$E$39="ENG",'Payroll'!BD586,0),IF('People_Inputs'!$E$40="ENG",'Payroll'!BD606,0),IF('People_Inputs'!$E$41="ENG",'Payroll'!BD626,0),IF('People_Inputs'!$E$42="ENG",'Payroll'!BD646,0),IF('People_Inputs'!$E$43="ENG",'Payroll'!BD666,0),IF('People_Inputs'!$E$44="ENG",'Payroll'!BD686,0),IF('People_Inputs'!$E$45="ENG",'Payroll'!BD706,0),IF('People_Inputs'!$E$46="ENG",'Payroll'!BD726,0),IF('People_Inputs'!$E$47="ENG",'Payroll'!BD746,0),IF('People_Inputs'!$E$48="ENG",'Payroll'!BD766,0),IF('People_Inputs'!$E$49="ENG",'Payroll'!BD786,0),IF('People_Inputs'!$E$50="ENG",'Payroll'!BD806,0),IF('People_Inputs'!$E$51="ENG",'Payroll'!BD826,0),IF('People_Inputs'!$E$52="ENG",'Payroll'!BD846,0),IF('People_Inputs'!$E$53="ENG",'Payroll'!BD866,0),IF('People_Inputs'!$E$54="ENG",'Payroll'!BD886,0),IF('People_Inputs'!$E$55="ENG",'Payroll'!BD906,0),IF('People_Inputs'!$E$56="ENG",'Payroll'!BD926,0),IF('People_Inputs'!$E$57="ENG",'Payroll'!BD946,0),IF('People_Inputs'!$E$58="ENG",'Payroll'!BD966,0),IF('People_Inputs'!$E$59="ENG",'Payroll'!BD986,0),IF('People_Inputs'!$E$60="ENG",'Payroll'!BD1006,0),IF('People_Inputs'!$E$61="ENG",'Payroll'!BD1026,0),IF('People_Inputs'!$E$62="ENG",'Payroll'!BD1046,0),IF('People_Inputs'!$E$63="ENG",'Payroll'!BD1066,0),IF('People_Inputs'!$E$64="ENG",'Payroll'!BD1086,0),IF('People_Inputs'!$E$65="ENG",'Payroll'!BD1106,0),IF('People_Inputs'!$E$66="ENG",'Payroll'!BD1126,0),IF('People_Inputs'!$E$67="ENG",'Payroll'!BD1146,0),IF('People_Inputs'!$E$68="ENG",'Payroll'!BD1166,0),IF('People_Inputs'!$E$69="ENG",'Payroll'!BD1186,0),IF('People_Inputs'!$E$70="ENG",'Payroll'!BD1206,0))</f>
        <v>65339.53234468276</v>
      </c>
      <c r="BE15" s="35">
        <f>SUM(IF('People_Inputs'!$E$11="ENG",'Payroll'!BE26,0),IF('People_Inputs'!$E$12="ENG",'Payroll'!BE46,0),IF('People_Inputs'!$E$13="ENG",'Payroll'!BE66,0),IF('People_Inputs'!$E$14="ENG",'Payroll'!BE86,0),IF('People_Inputs'!$E$15="ENG",'Payroll'!BE106,0),IF('People_Inputs'!$E$16="ENG",'Payroll'!BE126,0),IF('People_Inputs'!$E$17="ENG",'Payroll'!BE146,0),IF('People_Inputs'!$E$18="ENG",'Payroll'!BE166,0),IF('People_Inputs'!$E$19="ENG",'Payroll'!BE186,0),IF('People_Inputs'!$E$20="ENG",'Payroll'!BE206,0),IF('People_Inputs'!$E$21="ENG",'Payroll'!BE226,0),IF('People_Inputs'!$E$22="ENG",'Payroll'!BE246,0),IF('People_Inputs'!$E$23="ENG",'Payroll'!BE266,0),IF('People_Inputs'!$E$24="ENG",'Payroll'!BE286,0),IF('People_Inputs'!$E$25="ENG",'Payroll'!BE306,0),IF('People_Inputs'!$E$26="ENG",'Payroll'!BE326,0),IF('People_Inputs'!$E$27="ENG",'Payroll'!BE346,0),IF('People_Inputs'!$E$28="ENG",'Payroll'!BE366,0),IF('People_Inputs'!$E$29="ENG",'Payroll'!BE386,0),IF('People_Inputs'!$E$30="ENG",'Payroll'!BE406,0),IF('People_Inputs'!$E$31="ENG",'Payroll'!BE426,0),IF('People_Inputs'!$E$32="ENG",'Payroll'!BE446,0),IF('People_Inputs'!$E$33="ENG",'Payroll'!BE466,0),IF('People_Inputs'!$E$34="ENG",'Payroll'!BE486,0),IF('People_Inputs'!$E$35="ENG",'Payroll'!BE506,0),IF('People_Inputs'!$E$36="ENG",'Payroll'!BE526,0),IF('People_Inputs'!$E$37="ENG",'Payroll'!BE546,0),IF('People_Inputs'!$E$38="ENG",'Payroll'!BE566,0),IF('People_Inputs'!$E$39="ENG",'Payroll'!BE586,0),IF('People_Inputs'!$E$40="ENG",'Payroll'!BE606,0),IF('People_Inputs'!$E$41="ENG",'Payroll'!BE626,0),IF('People_Inputs'!$E$42="ENG",'Payroll'!BE646,0),IF('People_Inputs'!$E$43="ENG",'Payroll'!BE666,0),IF('People_Inputs'!$E$44="ENG",'Payroll'!BE686,0),IF('People_Inputs'!$E$45="ENG",'Payroll'!BE706,0),IF('People_Inputs'!$E$46="ENG",'Payroll'!BE726,0),IF('People_Inputs'!$E$47="ENG",'Payroll'!BE746,0),IF('People_Inputs'!$E$48="ENG",'Payroll'!BE766,0),IF('People_Inputs'!$E$49="ENG",'Payroll'!BE786,0),IF('People_Inputs'!$E$50="ENG",'Payroll'!BE806,0),IF('People_Inputs'!$E$51="ENG",'Payroll'!BE826,0),IF('People_Inputs'!$E$52="ENG",'Payroll'!BE846,0),IF('People_Inputs'!$E$53="ENG",'Payroll'!BE866,0),IF('People_Inputs'!$E$54="ENG",'Payroll'!BE886,0),IF('People_Inputs'!$E$55="ENG",'Payroll'!BE906,0),IF('People_Inputs'!$E$56="ENG",'Payroll'!BE926,0),IF('People_Inputs'!$E$57="ENG",'Payroll'!BE946,0),IF('People_Inputs'!$E$58="ENG",'Payroll'!BE966,0),IF('People_Inputs'!$E$59="ENG",'Payroll'!BE986,0),IF('People_Inputs'!$E$60="ENG",'Payroll'!BE1006,0),IF('People_Inputs'!$E$61="ENG",'Payroll'!BE1026,0),IF('People_Inputs'!$E$62="ENG",'Payroll'!BE1046,0),IF('People_Inputs'!$E$63="ENG",'Payroll'!BE1066,0),IF('People_Inputs'!$E$64="ENG",'Payroll'!BE1086,0),IF('People_Inputs'!$E$65="ENG",'Payroll'!BE1106,0),IF('People_Inputs'!$E$66="ENG",'Payroll'!BE1126,0),IF('People_Inputs'!$E$67="ENG",'Payroll'!BE1146,0),IF('People_Inputs'!$E$68="ENG",'Payroll'!BE1166,0),IF('People_Inputs'!$E$69="ENG",'Payroll'!BE1186,0),IF('People_Inputs'!$E$70="ENG",'Payroll'!BE1206,0))</f>
        <v>65339.53234468276</v>
      </c>
      <c r="BF15" s="35">
        <f>SUM(IF('People_Inputs'!$E$11="ENG",'Payroll'!BF26,0),IF('People_Inputs'!$E$12="ENG",'Payroll'!BF46,0),IF('People_Inputs'!$E$13="ENG",'Payroll'!BF66,0),IF('People_Inputs'!$E$14="ENG",'Payroll'!BF86,0),IF('People_Inputs'!$E$15="ENG",'Payroll'!BF106,0),IF('People_Inputs'!$E$16="ENG",'Payroll'!BF126,0),IF('People_Inputs'!$E$17="ENG",'Payroll'!BF146,0),IF('People_Inputs'!$E$18="ENG",'Payroll'!BF166,0),IF('People_Inputs'!$E$19="ENG",'Payroll'!BF186,0),IF('People_Inputs'!$E$20="ENG",'Payroll'!BF206,0),IF('People_Inputs'!$E$21="ENG",'Payroll'!BF226,0),IF('People_Inputs'!$E$22="ENG",'Payroll'!BF246,0),IF('People_Inputs'!$E$23="ENG",'Payroll'!BF266,0),IF('People_Inputs'!$E$24="ENG",'Payroll'!BF286,0),IF('People_Inputs'!$E$25="ENG",'Payroll'!BF306,0),IF('People_Inputs'!$E$26="ENG",'Payroll'!BF326,0),IF('People_Inputs'!$E$27="ENG",'Payroll'!BF346,0),IF('People_Inputs'!$E$28="ENG",'Payroll'!BF366,0),IF('People_Inputs'!$E$29="ENG",'Payroll'!BF386,0),IF('People_Inputs'!$E$30="ENG",'Payroll'!BF406,0),IF('People_Inputs'!$E$31="ENG",'Payroll'!BF426,0),IF('People_Inputs'!$E$32="ENG",'Payroll'!BF446,0),IF('People_Inputs'!$E$33="ENG",'Payroll'!BF466,0),IF('People_Inputs'!$E$34="ENG",'Payroll'!BF486,0),IF('People_Inputs'!$E$35="ENG",'Payroll'!BF506,0),IF('People_Inputs'!$E$36="ENG",'Payroll'!BF526,0),IF('People_Inputs'!$E$37="ENG",'Payroll'!BF546,0),IF('People_Inputs'!$E$38="ENG",'Payroll'!BF566,0),IF('People_Inputs'!$E$39="ENG",'Payroll'!BF586,0),IF('People_Inputs'!$E$40="ENG",'Payroll'!BF606,0),IF('People_Inputs'!$E$41="ENG",'Payroll'!BF626,0),IF('People_Inputs'!$E$42="ENG",'Payroll'!BF646,0),IF('People_Inputs'!$E$43="ENG",'Payroll'!BF666,0),IF('People_Inputs'!$E$44="ENG",'Payroll'!BF686,0),IF('People_Inputs'!$E$45="ENG",'Payroll'!BF706,0),IF('People_Inputs'!$E$46="ENG",'Payroll'!BF726,0),IF('People_Inputs'!$E$47="ENG",'Payroll'!BF746,0),IF('People_Inputs'!$E$48="ENG",'Payroll'!BF766,0),IF('People_Inputs'!$E$49="ENG",'Payroll'!BF786,0),IF('People_Inputs'!$E$50="ENG",'Payroll'!BF806,0),IF('People_Inputs'!$E$51="ENG",'Payroll'!BF826,0),IF('People_Inputs'!$E$52="ENG",'Payroll'!BF846,0),IF('People_Inputs'!$E$53="ENG",'Payroll'!BF866,0),IF('People_Inputs'!$E$54="ENG",'Payroll'!BF886,0),IF('People_Inputs'!$E$55="ENG",'Payroll'!BF906,0),IF('People_Inputs'!$E$56="ENG",'Payroll'!BF926,0),IF('People_Inputs'!$E$57="ENG",'Payroll'!BF946,0),IF('People_Inputs'!$E$58="ENG",'Payroll'!BF966,0),IF('People_Inputs'!$E$59="ENG",'Payroll'!BF986,0),IF('People_Inputs'!$E$60="ENG",'Payroll'!BF1006,0),IF('People_Inputs'!$E$61="ENG",'Payroll'!BF1026,0),IF('People_Inputs'!$E$62="ENG",'Payroll'!BF1046,0),IF('People_Inputs'!$E$63="ENG",'Payroll'!BF1066,0),IF('People_Inputs'!$E$64="ENG",'Payroll'!BF1086,0),IF('People_Inputs'!$E$65="ENG",'Payroll'!BF1106,0),IF('People_Inputs'!$E$66="ENG",'Payroll'!BF1126,0),IF('People_Inputs'!$E$67="ENG",'Payroll'!BF1146,0),IF('People_Inputs'!$E$68="ENG",'Payroll'!BF1166,0),IF('People_Inputs'!$E$69="ENG",'Payroll'!BF1186,0),IF('People_Inputs'!$E$70="ENG",'Payroll'!BF1206,0))</f>
        <v>65339.53234468276</v>
      </c>
      <c r="BG15" s="35">
        <f>SUM(IF('People_Inputs'!$E$11="ENG",'Payroll'!BG26,0),IF('People_Inputs'!$E$12="ENG",'Payroll'!BG46,0),IF('People_Inputs'!$E$13="ENG",'Payroll'!BG66,0),IF('People_Inputs'!$E$14="ENG",'Payroll'!BG86,0),IF('People_Inputs'!$E$15="ENG",'Payroll'!BG106,0),IF('People_Inputs'!$E$16="ENG",'Payroll'!BG126,0),IF('People_Inputs'!$E$17="ENG",'Payroll'!BG146,0),IF('People_Inputs'!$E$18="ENG",'Payroll'!BG166,0),IF('People_Inputs'!$E$19="ENG",'Payroll'!BG186,0),IF('People_Inputs'!$E$20="ENG",'Payroll'!BG206,0),IF('People_Inputs'!$E$21="ENG",'Payroll'!BG226,0),IF('People_Inputs'!$E$22="ENG",'Payroll'!BG246,0),IF('People_Inputs'!$E$23="ENG",'Payroll'!BG266,0),IF('People_Inputs'!$E$24="ENG",'Payroll'!BG286,0),IF('People_Inputs'!$E$25="ENG",'Payroll'!BG306,0),IF('People_Inputs'!$E$26="ENG",'Payroll'!BG326,0),IF('People_Inputs'!$E$27="ENG",'Payroll'!BG346,0),IF('People_Inputs'!$E$28="ENG",'Payroll'!BG366,0),IF('People_Inputs'!$E$29="ENG",'Payroll'!BG386,0),IF('People_Inputs'!$E$30="ENG",'Payroll'!BG406,0),IF('People_Inputs'!$E$31="ENG",'Payroll'!BG426,0),IF('People_Inputs'!$E$32="ENG",'Payroll'!BG446,0),IF('People_Inputs'!$E$33="ENG",'Payroll'!BG466,0),IF('People_Inputs'!$E$34="ENG",'Payroll'!BG486,0),IF('People_Inputs'!$E$35="ENG",'Payroll'!BG506,0),IF('People_Inputs'!$E$36="ENG",'Payroll'!BG526,0),IF('People_Inputs'!$E$37="ENG",'Payroll'!BG546,0),IF('People_Inputs'!$E$38="ENG",'Payroll'!BG566,0),IF('People_Inputs'!$E$39="ENG",'Payroll'!BG586,0),IF('People_Inputs'!$E$40="ENG",'Payroll'!BG606,0),IF('People_Inputs'!$E$41="ENG",'Payroll'!BG626,0),IF('People_Inputs'!$E$42="ENG",'Payroll'!BG646,0),IF('People_Inputs'!$E$43="ENG",'Payroll'!BG666,0),IF('People_Inputs'!$E$44="ENG",'Payroll'!BG686,0),IF('People_Inputs'!$E$45="ENG",'Payroll'!BG706,0),IF('People_Inputs'!$E$46="ENG",'Payroll'!BG726,0),IF('People_Inputs'!$E$47="ENG",'Payroll'!BG746,0),IF('People_Inputs'!$E$48="ENG",'Payroll'!BG766,0),IF('People_Inputs'!$E$49="ENG",'Payroll'!BG786,0),IF('People_Inputs'!$E$50="ENG",'Payroll'!BG806,0),IF('People_Inputs'!$E$51="ENG",'Payroll'!BG826,0),IF('People_Inputs'!$E$52="ENG",'Payroll'!BG846,0),IF('People_Inputs'!$E$53="ENG",'Payroll'!BG866,0),IF('People_Inputs'!$E$54="ENG",'Payroll'!BG886,0),IF('People_Inputs'!$E$55="ENG",'Payroll'!BG906,0),IF('People_Inputs'!$E$56="ENG",'Payroll'!BG926,0),IF('People_Inputs'!$E$57="ENG",'Payroll'!BG946,0),IF('People_Inputs'!$E$58="ENG",'Payroll'!BG966,0),IF('People_Inputs'!$E$59="ENG",'Payroll'!BG986,0),IF('People_Inputs'!$E$60="ENG",'Payroll'!BG1006,0),IF('People_Inputs'!$E$61="ENG",'Payroll'!BG1026,0),IF('People_Inputs'!$E$62="ENG",'Payroll'!BG1046,0),IF('People_Inputs'!$E$63="ENG",'Payroll'!BG1066,0),IF('People_Inputs'!$E$64="ENG",'Payroll'!BG1086,0),IF('People_Inputs'!$E$65="ENG",'Payroll'!BG1106,0),IF('People_Inputs'!$E$66="ENG",'Payroll'!BG1126,0),IF('People_Inputs'!$E$67="ENG",'Payroll'!BG1146,0),IF('People_Inputs'!$E$68="ENG",'Payroll'!BG1166,0),IF('People_Inputs'!$E$69="ENG",'Payroll'!BG1186,0),IF('People_Inputs'!$E$70="ENG",'Payroll'!BG1206,0))</f>
        <v>65339.53234468276</v>
      </c>
      <c r="BH15" s="35">
        <f>SUM(IF('People_Inputs'!$E$11="ENG",'Payroll'!BH26,0),IF('People_Inputs'!$E$12="ENG",'Payroll'!BH46,0),IF('People_Inputs'!$E$13="ENG",'Payroll'!BH66,0),IF('People_Inputs'!$E$14="ENG",'Payroll'!BH86,0),IF('People_Inputs'!$E$15="ENG",'Payroll'!BH106,0),IF('People_Inputs'!$E$16="ENG",'Payroll'!BH126,0),IF('People_Inputs'!$E$17="ENG",'Payroll'!BH146,0),IF('People_Inputs'!$E$18="ENG",'Payroll'!BH166,0),IF('People_Inputs'!$E$19="ENG",'Payroll'!BH186,0),IF('People_Inputs'!$E$20="ENG",'Payroll'!BH206,0),IF('People_Inputs'!$E$21="ENG",'Payroll'!BH226,0),IF('People_Inputs'!$E$22="ENG",'Payroll'!BH246,0),IF('People_Inputs'!$E$23="ENG",'Payroll'!BH266,0),IF('People_Inputs'!$E$24="ENG",'Payroll'!BH286,0),IF('People_Inputs'!$E$25="ENG",'Payroll'!BH306,0),IF('People_Inputs'!$E$26="ENG",'Payroll'!BH326,0),IF('People_Inputs'!$E$27="ENG",'Payroll'!BH346,0),IF('People_Inputs'!$E$28="ENG",'Payroll'!BH366,0),IF('People_Inputs'!$E$29="ENG",'Payroll'!BH386,0),IF('People_Inputs'!$E$30="ENG",'Payroll'!BH406,0),IF('People_Inputs'!$E$31="ENG",'Payroll'!BH426,0),IF('People_Inputs'!$E$32="ENG",'Payroll'!BH446,0),IF('People_Inputs'!$E$33="ENG",'Payroll'!BH466,0),IF('People_Inputs'!$E$34="ENG",'Payroll'!BH486,0),IF('People_Inputs'!$E$35="ENG",'Payroll'!BH506,0),IF('People_Inputs'!$E$36="ENG",'Payroll'!BH526,0),IF('People_Inputs'!$E$37="ENG",'Payroll'!BH546,0),IF('People_Inputs'!$E$38="ENG",'Payroll'!BH566,0),IF('People_Inputs'!$E$39="ENG",'Payroll'!BH586,0),IF('People_Inputs'!$E$40="ENG",'Payroll'!BH606,0),IF('People_Inputs'!$E$41="ENG",'Payroll'!BH626,0),IF('People_Inputs'!$E$42="ENG",'Payroll'!BH646,0),IF('People_Inputs'!$E$43="ENG",'Payroll'!BH666,0),IF('People_Inputs'!$E$44="ENG",'Payroll'!BH686,0),IF('People_Inputs'!$E$45="ENG",'Payroll'!BH706,0),IF('People_Inputs'!$E$46="ENG",'Payroll'!BH726,0),IF('People_Inputs'!$E$47="ENG",'Payroll'!BH746,0),IF('People_Inputs'!$E$48="ENG",'Payroll'!BH766,0),IF('People_Inputs'!$E$49="ENG",'Payroll'!BH786,0),IF('People_Inputs'!$E$50="ENG",'Payroll'!BH806,0),IF('People_Inputs'!$E$51="ENG",'Payroll'!BH826,0),IF('People_Inputs'!$E$52="ENG",'Payroll'!BH846,0),IF('People_Inputs'!$E$53="ENG",'Payroll'!BH866,0),IF('People_Inputs'!$E$54="ENG",'Payroll'!BH886,0),IF('People_Inputs'!$E$55="ENG",'Payroll'!BH906,0),IF('People_Inputs'!$E$56="ENG",'Payroll'!BH926,0),IF('People_Inputs'!$E$57="ENG",'Payroll'!BH946,0),IF('People_Inputs'!$E$58="ENG",'Payroll'!BH966,0),IF('People_Inputs'!$E$59="ENG",'Payroll'!BH986,0),IF('People_Inputs'!$E$60="ENG",'Payroll'!BH1006,0),IF('People_Inputs'!$E$61="ENG",'Payroll'!BH1026,0),IF('People_Inputs'!$E$62="ENG",'Payroll'!BH1046,0),IF('People_Inputs'!$E$63="ENG",'Payroll'!BH1066,0),IF('People_Inputs'!$E$64="ENG",'Payroll'!BH1086,0),IF('People_Inputs'!$E$65="ENG",'Payroll'!BH1106,0),IF('People_Inputs'!$E$66="ENG",'Payroll'!BH1126,0),IF('People_Inputs'!$E$67="ENG",'Payroll'!BH1146,0),IF('People_Inputs'!$E$68="ENG",'Payroll'!BH1166,0),IF('People_Inputs'!$E$69="ENG",'Payroll'!BH1186,0),IF('People_Inputs'!$E$70="ENG",'Payroll'!BH1206,0))</f>
        <v>65339.53234468276</v>
      </c>
      <c r="BI15" s="35">
        <f>SUM(IF('People_Inputs'!$E$11="ENG",'Payroll'!BI26,0),IF('People_Inputs'!$E$12="ENG",'Payroll'!BI46,0),IF('People_Inputs'!$E$13="ENG",'Payroll'!BI66,0),IF('People_Inputs'!$E$14="ENG",'Payroll'!BI86,0),IF('People_Inputs'!$E$15="ENG",'Payroll'!BI106,0),IF('People_Inputs'!$E$16="ENG",'Payroll'!BI126,0),IF('People_Inputs'!$E$17="ENG",'Payroll'!BI146,0),IF('People_Inputs'!$E$18="ENG",'Payroll'!BI166,0),IF('People_Inputs'!$E$19="ENG",'Payroll'!BI186,0),IF('People_Inputs'!$E$20="ENG",'Payroll'!BI206,0),IF('People_Inputs'!$E$21="ENG",'Payroll'!BI226,0),IF('People_Inputs'!$E$22="ENG",'Payroll'!BI246,0),IF('People_Inputs'!$E$23="ENG",'Payroll'!BI266,0),IF('People_Inputs'!$E$24="ENG",'Payroll'!BI286,0),IF('People_Inputs'!$E$25="ENG",'Payroll'!BI306,0),IF('People_Inputs'!$E$26="ENG",'Payroll'!BI326,0),IF('People_Inputs'!$E$27="ENG",'Payroll'!BI346,0),IF('People_Inputs'!$E$28="ENG",'Payroll'!BI366,0),IF('People_Inputs'!$E$29="ENG",'Payroll'!BI386,0),IF('People_Inputs'!$E$30="ENG",'Payroll'!BI406,0),IF('People_Inputs'!$E$31="ENG",'Payroll'!BI426,0),IF('People_Inputs'!$E$32="ENG",'Payroll'!BI446,0),IF('People_Inputs'!$E$33="ENG",'Payroll'!BI466,0),IF('People_Inputs'!$E$34="ENG",'Payroll'!BI486,0),IF('People_Inputs'!$E$35="ENG",'Payroll'!BI506,0),IF('People_Inputs'!$E$36="ENG",'Payroll'!BI526,0),IF('People_Inputs'!$E$37="ENG",'Payroll'!BI546,0),IF('People_Inputs'!$E$38="ENG",'Payroll'!BI566,0),IF('People_Inputs'!$E$39="ENG",'Payroll'!BI586,0),IF('People_Inputs'!$E$40="ENG",'Payroll'!BI606,0),IF('People_Inputs'!$E$41="ENG",'Payroll'!BI626,0),IF('People_Inputs'!$E$42="ENG",'Payroll'!BI646,0),IF('People_Inputs'!$E$43="ENG",'Payroll'!BI666,0),IF('People_Inputs'!$E$44="ENG",'Payroll'!BI686,0),IF('People_Inputs'!$E$45="ENG",'Payroll'!BI706,0),IF('People_Inputs'!$E$46="ENG",'Payroll'!BI726,0),IF('People_Inputs'!$E$47="ENG",'Payroll'!BI746,0),IF('People_Inputs'!$E$48="ENG",'Payroll'!BI766,0),IF('People_Inputs'!$E$49="ENG",'Payroll'!BI786,0),IF('People_Inputs'!$E$50="ENG",'Payroll'!BI806,0),IF('People_Inputs'!$E$51="ENG",'Payroll'!BI826,0),IF('People_Inputs'!$E$52="ENG",'Payroll'!BI846,0),IF('People_Inputs'!$E$53="ENG",'Payroll'!BI866,0),IF('People_Inputs'!$E$54="ENG",'Payroll'!BI886,0),IF('People_Inputs'!$E$55="ENG",'Payroll'!BI906,0),IF('People_Inputs'!$E$56="ENG",'Payroll'!BI926,0),IF('People_Inputs'!$E$57="ENG",'Payroll'!BI946,0),IF('People_Inputs'!$E$58="ENG",'Payroll'!BI966,0),IF('People_Inputs'!$E$59="ENG",'Payroll'!BI986,0),IF('People_Inputs'!$E$60="ENG",'Payroll'!BI1006,0),IF('People_Inputs'!$E$61="ENG",'Payroll'!BI1026,0),IF('People_Inputs'!$E$62="ENG",'Payroll'!BI1046,0),IF('People_Inputs'!$E$63="ENG",'Payroll'!BI1066,0),IF('People_Inputs'!$E$64="ENG",'Payroll'!BI1086,0),IF('People_Inputs'!$E$65="ENG",'Payroll'!BI1106,0),IF('People_Inputs'!$E$66="ENG",'Payroll'!BI1126,0),IF('People_Inputs'!$E$67="ENG",'Payroll'!BI1146,0),IF('People_Inputs'!$E$68="ENG",'Payroll'!BI1166,0),IF('People_Inputs'!$E$69="ENG",'Payroll'!BI1186,0),IF('People_Inputs'!$E$70="ENG",'Payroll'!BI1206,0))</f>
        <v>65339.53234468276</v>
      </c>
      <c r="BJ15" s="35">
        <f>SUM(IF('People_Inputs'!$E$11="ENG",'Payroll'!BJ26,0),IF('People_Inputs'!$E$12="ENG",'Payroll'!BJ46,0),IF('People_Inputs'!$E$13="ENG",'Payroll'!BJ66,0),IF('People_Inputs'!$E$14="ENG",'Payroll'!BJ86,0),IF('People_Inputs'!$E$15="ENG",'Payroll'!BJ106,0),IF('People_Inputs'!$E$16="ENG",'Payroll'!BJ126,0),IF('People_Inputs'!$E$17="ENG",'Payroll'!BJ146,0),IF('People_Inputs'!$E$18="ENG",'Payroll'!BJ166,0),IF('People_Inputs'!$E$19="ENG",'Payroll'!BJ186,0),IF('People_Inputs'!$E$20="ENG",'Payroll'!BJ206,0),IF('People_Inputs'!$E$21="ENG",'Payroll'!BJ226,0),IF('People_Inputs'!$E$22="ENG",'Payroll'!BJ246,0),IF('People_Inputs'!$E$23="ENG",'Payroll'!BJ266,0),IF('People_Inputs'!$E$24="ENG",'Payroll'!BJ286,0),IF('People_Inputs'!$E$25="ENG",'Payroll'!BJ306,0),IF('People_Inputs'!$E$26="ENG",'Payroll'!BJ326,0),IF('People_Inputs'!$E$27="ENG",'Payroll'!BJ346,0),IF('People_Inputs'!$E$28="ENG",'Payroll'!BJ366,0),IF('People_Inputs'!$E$29="ENG",'Payroll'!BJ386,0),IF('People_Inputs'!$E$30="ENG",'Payroll'!BJ406,0),IF('People_Inputs'!$E$31="ENG",'Payroll'!BJ426,0),IF('People_Inputs'!$E$32="ENG",'Payroll'!BJ446,0),IF('People_Inputs'!$E$33="ENG",'Payroll'!BJ466,0),IF('People_Inputs'!$E$34="ENG",'Payroll'!BJ486,0),IF('People_Inputs'!$E$35="ENG",'Payroll'!BJ506,0),IF('People_Inputs'!$E$36="ENG",'Payroll'!BJ526,0),IF('People_Inputs'!$E$37="ENG",'Payroll'!BJ546,0),IF('People_Inputs'!$E$38="ENG",'Payroll'!BJ566,0),IF('People_Inputs'!$E$39="ENG",'Payroll'!BJ586,0),IF('People_Inputs'!$E$40="ENG",'Payroll'!BJ606,0),IF('People_Inputs'!$E$41="ENG",'Payroll'!BJ626,0),IF('People_Inputs'!$E$42="ENG",'Payroll'!BJ646,0),IF('People_Inputs'!$E$43="ENG",'Payroll'!BJ666,0),IF('People_Inputs'!$E$44="ENG",'Payroll'!BJ686,0),IF('People_Inputs'!$E$45="ENG",'Payroll'!BJ706,0),IF('People_Inputs'!$E$46="ENG",'Payroll'!BJ726,0),IF('People_Inputs'!$E$47="ENG",'Payroll'!BJ746,0),IF('People_Inputs'!$E$48="ENG",'Payroll'!BJ766,0),IF('People_Inputs'!$E$49="ENG",'Payroll'!BJ786,0),IF('People_Inputs'!$E$50="ENG",'Payroll'!BJ806,0),IF('People_Inputs'!$E$51="ENG",'Payroll'!BJ826,0),IF('People_Inputs'!$E$52="ENG",'Payroll'!BJ846,0),IF('People_Inputs'!$E$53="ENG",'Payroll'!BJ866,0),IF('People_Inputs'!$E$54="ENG",'Payroll'!BJ886,0),IF('People_Inputs'!$E$55="ENG",'Payroll'!BJ906,0),IF('People_Inputs'!$E$56="ENG",'Payroll'!BJ926,0),IF('People_Inputs'!$E$57="ENG",'Payroll'!BJ946,0),IF('People_Inputs'!$E$58="ENG",'Payroll'!BJ966,0),IF('People_Inputs'!$E$59="ENG",'Payroll'!BJ986,0),IF('People_Inputs'!$E$60="ENG",'Payroll'!BJ1006,0),IF('People_Inputs'!$E$61="ENG",'Payroll'!BJ1026,0),IF('People_Inputs'!$E$62="ENG",'Payroll'!BJ1046,0),IF('People_Inputs'!$E$63="ENG",'Payroll'!BJ1066,0),IF('People_Inputs'!$E$64="ENG",'Payroll'!BJ1086,0),IF('People_Inputs'!$E$65="ENG",'Payroll'!BJ1106,0),IF('People_Inputs'!$E$66="ENG",'Payroll'!BJ1126,0),IF('People_Inputs'!$E$67="ENG",'Payroll'!BJ1146,0),IF('People_Inputs'!$E$68="ENG",'Payroll'!BJ1166,0),IF('People_Inputs'!$E$69="ENG",'Payroll'!BJ1186,0),IF('People_Inputs'!$E$70="ENG",'Payroll'!BJ1206,0))</f>
        <v>65339.53234468276</v>
      </c>
      <c r="BK15" s="35">
        <f>SUM(IF('People_Inputs'!$E$11="ENG",'Payroll'!BK26,0),IF('People_Inputs'!$E$12="ENG",'Payroll'!BK46,0),IF('People_Inputs'!$E$13="ENG",'Payroll'!BK66,0),IF('People_Inputs'!$E$14="ENG",'Payroll'!BK86,0),IF('People_Inputs'!$E$15="ENG",'Payroll'!BK106,0),IF('People_Inputs'!$E$16="ENG",'Payroll'!BK126,0),IF('People_Inputs'!$E$17="ENG",'Payroll'!BK146,0),IF('People_Inputs'!$E$18="ENG",'Payroll'!BK166,0),IF('People_Inputs'!$E$19="ENG",'Payroll'!BK186,0),IF('People_Inputs'!$E$20="ENG",'Payroll'!BK206,0),IF('People_Inputs'!$E$21="ENG",'Payroll'!BK226,0),IF('People_Inputs'!$E$22="ENG",'Payroll'!BK246,0),IF('People_Inputs'!$E$23="ENG",'Payroll'!BK266,0),IF('People_Inputs'!$E$24="ENG",'Payroll'!BK286,0),IF('People_Inputs'!$E$25="ENG",'Payroll'!BK306,0),IF('People_Inputs'!$E$26="ENG",'Payroll'!BK326,0),IF('People_Inputs'!$E$27="ENG",'Payroll'!BK346,0),IF('People_Inputs'!$E$28="ENG",'Payroll'!BK366,0),IF('People_Inputs'!$E$29="ENG",'Payroll'!BK386,0),IF('People_Inputs'!$E$30="ENG",'Payroll'!BK406,0),IF('People_Inputs'!$E$31="ENG",'Payroll'!BK426,0),IF('People_Inputs'!$E$32="ENG",'Payroll'!BK446,0),IF('People_Inputs'!$E$33="ENG",'Payroll'!BK466,0),IF('People_Inputs'!$E$34="ENG",'Payroll'!BK486,0),IF('People_Inputs'!$E$35="ENG",'Payroll'!BK506,0),IF('People_Inputs'!$E$36="ENG",'Payroll'!BK526,0),IF('People_Inputs'!$E$37="ENG",'Payroll'!BK546,0),IF('People_Inputs'!$E$38="ENG",'Payroll'!BK566,0),IF('People_Inputs'!$E$39="ENG",'Payroll'!BK586,0),IF('People_Inputs'!$E$40="ENG",'Payroll'!BK606,0),IF('People_Inputs'!$E$41="ENG",'Payroll'!BK626,0),IF('People_Inputs'!$E$42="ENG",'Payroll'!BK646,0),IF('People_Inputs'!$E$43="ENG",'Payroll'!BK666,0),IF('People_Inputs'!$E$44="ENG",'Payroll'!BK686,0),IF('People_Inputs'!$E$45="ENG",'Payroll'!BK706,0),IF('People_Inputs'!$E$46="ENG",'Payroll'!BK726,0),IF('People_Inputs'!$E$47="ENG",'Payroll'!BK746,0),IF('People_Inputs'!$E$48="ENG",'Payroll'!BK766,0),IF('People_Inputs'!$E$49="ENG",'Payroll'!BK786,0),IF('People_Inputs'!$E$50="ENG",'Payroll'!BK806,0),IF('People_Inputs'!$E$51="ENG",'Payroll'!BK826,0),IF('People_Inputs'!$E$52="ENG",'Payroll'!BK846,0),IF('People_Inputs'!$E$53="ENG",'Payroll'!BK866,0),IF('People_Inputs'!$E$54="ENG",'Payroll'!BK886,0),IF('People_Inputs'!$E$55="ENG",'Payroll'!BK906,0),IF('People_Inputs'!$E$56="ENG",'Payroll'!BK926,0),IF('People_Inputs'!$E$57="ENG",'Payroll'!BK946,0),IF('People_Inputs'!$E$58="ENG",'Payroll'!BK966,0),IF('People_Inputs'!$E$59="ENG",'Payroll'!BK986,0),IF('People_Inputs'!$E$60="ENG",'Payroll'!BK1006,0),IF('People_Inputs'!$E$61="ENG",'Payroll'!BK1026,0),IF('People_Inputs'!$E$62="ENG",'Payroll'!BK1046,0),IF('People_Inputs'!$E$63="ENG",'Payroll'!BK1066,0),IF('People_Inputs'!$E$64="ENG",'Payroll'!BK1086,0),IF('People_Inputs'!$E$65="ENG",'Payroll'!BK1106,0),IF('People_Inputs'!$E$66="ENG",'Payroll'!BK1126,0),IF('People_Inputs'!$E$67="ENG",'Payroll'!BK1146,0),IF('People_Inputs'!$E$68="ENG",'Payroll'!BK1166,0),IF('People_Inputs'!$E$69="ENG",'Payroll'!BK1186,0),IF('People_Inputs'!$E$70="ENG",'Payroll'!BK1206,0))</f>
        <v>65339.53234468276</v>
      </c>
      <c r="BL15" s="35">
        <f>SUM(IF('People_Inputs'!$E$11="ENG",'Payroll'!BL26,0),IF('People_Inputs'!$E$12="ENG",'Payroll'!BL46,0),IF('People_Inputs'!$E$13="ENG",'Payroll'!BL66,0),IF('People_Inputs'!$E$14="ENG",'Payroll'!BL86,0),IF('People_Inputs'!$E$15="ENG",'Payroll'!BL106,0),IF('People_Inputs'!$E$16="ENG",'Payroll'!BL126,0),IF('People_Inputs'!$E$17="ENG",'Payroll'!BL146,0),IF('People_Inputs'!$E$18="ENG",'Payroll'!BL166,0),IF('People_Inputs'!$E$19="ENG",'Payroll'!BL186,0),IF('People_Inputs'!$E$20="ENG",'Payroll'!BL206,0),IF('People_Inputs'!$E$21="ENG",'Payroll'!BL226,0),IF('People_Inputs'!$E$22="ENG",'Payroll'!BL246,0),IF('People_Inputs'!$E$23="ENG",'Payroll'!BL266,0),IF('People_Inputs'!$E$24="ENG",'Payroll'!BL286,0),IF('People_Inputs'!$E$25="ENG",'Payroll'!BL306,0),IF('People_Inputs'!$E$26="ENG",'Payroll'!BL326,0),IF('People_Inputs'!$E$27="ENG",'Payroll'!BL346,0),IF('People_Inputs'!$E$28="ENG",'Payroll'!BL366,0),IF('People_Inputs'!$E$29="ENG",'Payroll'!BL386,0),IF('People_Inputs'!$E$30="ENG",'Payroll'!BL406,0),IF('People_Inputs'!$E$31="ENG",'Payroll'!BL426,0),IF('People_Inputs'!$E$32="ENG",'Payroll'!BL446,0),IF('People_Inputs'!$E$33="ENG",'Payroll'!BL466,0),IF('People_Inputs'!$E$34="ENG",'Payroll'!BL486,0),IF('People_Inputs'!$E$35="ENG",'Payroll'!BL506,0),IF('People_Inputs'!$E$36="ENG",'Payroll'!BL526,0),IF('People_Inputs'!$E$37="ENG",'Payroll'!BL546,0),IF('People_Inputs'!$E$38="ENG",'Payroll'!BL566,0),IF('People_Inputs'!$E$39="ENG",'Payroll'!BL586,0),IF('People_Inputs'!$E$40="ENG",'Payroll'!BL606,0),IF('People_Inputs'!$E$41="ENG",'Payroll'!BL626,0),IF('People_Inputs'!$E$42="ENG",'Payroll'!BL646,0),IF('People_Inputs'!$E$43="ENG",'Payroll'!BL666,0),IF('People_Inputs'!$E$44="ENG",'Payroll'!BL686,0),IF('People_Inputs'!$E$45="ENG",'Payroll'!BL706,0),IF('People_Inputs'!$E$46="ENG",'Payroll'!BL726,0),IF('People_Inputs'!$E$47="ENG",'Payroll'!BL746,0),IF('People_Inputs'!$E$48="ENG",'Payroll'!BL766,0),IF('People_Inputs'!$E$49="ENG",'Payroll'!BL786,0),IF('People_Inputs'!$E$50="ENG",'Payroll'!BL806,0),IF('People_Inputs'!$E$51="ENG",'Payroll'!BL826,0),IF('People_Inputs'!$E$52="ENG",'Payroll'!BL846,0),IF('People_Inputs'!$E$53="ENG",'Payroll'!BL866,0),IF('People_Inputs'!$E$54="ENG",'Payroll'!BL886,0),IF('People_Inputs'!$E$55="ENG",'Payroll'!BL906,0),IF('People_Inputs'!$E$56="ENG",'Payroll'!BL926,0),IF('People_Inputs'!$E$57="ENG",'Payroll'!BL946,0),IF('People_Inputs'!$E$58="ENG",'Payroll'!BL966,0),IF('People_Inputs'!$E$59="ENG",'Payroll'!BL986,0),IF('People_Inputs'!$E$60="ENG",'Payroll'!BL1006,0),IF('People_Inputs'!$E$61="ENG",'Payroll'!BL1026,0),IF('People_Inputs'!$E$62="ENG",'Payroll'!BL1046,0),IF('People_Inputs'!$E$63="ENG",'Payroll'!BL1066,0),IF('People_Inputs'!$E$64="ENG",'Payroll'!BL1086,0),IF('People_Inputs'!$E$65="ENG",'Payroll'!BL1106,0),IF('People_Inputs'!$E$66="ENG",'Payroll'!BL1126,0),IF('People_Inputs'!$E$67="ENG",'Payroll'!BL1146,0),IF('People_Inputs'!$E$68="ENG",'Payroll'!BL1166,0),IF('People_Inputs'!$E$69="ENG",'Payroll'!BL1186,0),IF('People_Inputs'!$E$70="ENG",'Payroll'!BL1206,0))</f>
        <v>65339.53234468276</v>
      </c>
      <c r="BM15" s="35">
        <f>SUM(IF('People_Inputs'!$E$11="ENG",'Payroll'!BM26,0),IF('People_Inputs'!$E$12="ENG",'Payroll'!BM46,0),IF('People_Inputs'!$E$13="ENG",'Payroll'!BM66,0),IF('People_Inputs'!$E$14="ENG",'Payroll'!BM86,0),IF('People_Inputs'!$E$15="ENG",'Payroll'!BM106,0),IF('People_Inputs'!$E$16="ENG",'Payroll'!BM126,0),IF('People_Inputs'!$E$17="ENG",'Payroll'!BM146,0),IF('People_Inputs'!$E$18="ENG",'Payroll'!BM166,0),IF('People_Inputs'!$E$19="ENG",'Payroll'!BM186,0),IF('People_Inputs'!$E$20="ENG",'Payroll'!BM206,0),IF('People_Inputs'!$E$21="ENG",'Payroll'!BM226,0),IF('People_Inputs'!$E$22="ENG",'Payroll'!BM246,0),IF('People_Inputs'!$E$23="ENG",'Payroll'!BM266,0),IF('People_Inputs'!$E$24="ENG",'Payroll'!BM286,0),IF('People_Inputs'!$E$25="ENG",'Payroll'!BM306,0),IF('People_Inputs'!$E$26="ENG",'Payroll'!BM326,0),IF('People_Inputs'!$E$27="ENG",'Payroll'!BM346,0),IF('People_Inputs'!$E$28="ENG",'Payroll'!BM366,0),IF('People_Inputs'!$E$29="ENG",'Payroll'!BM386,0),IF('People_Inputs'!$E$30="ENG",'Payroll'!BM406,0),IF('People_Inputs'!$E$31="ENG",'Payroll'!BM426,0),IF('People_Inputs'!$E$32="ENG",'Payroll'!BM446,0),IF('People_Inputs'!$E$33="ENG",'Payroll'!BM466,0),IF('People_Inputs'!$E$34="ENG",'Payroll'!BM486,0),IF('People_Inputs'!$E$35="ENG",'Payroll'!BM506,0),IF('People_Inputs'!$E$36="ENG",'Payroll'!BM526,0),IF('People_Inputs'!$E$37="ENG",'Payroll'!BM546,0),IF('People_Inputs'!$E$38="ENG",'Payroll'!BM566,0),IF('People_Inputs'!$E$39="ENG",'Payroll'!BM586,0),IF('People_Inputs'!$E$40="ENG",'Payroll'!BM606,0),IF('People_Inputs'!$E$41="ENG",'Payroll'!BM626,0),IF('People_Inputs'!$E$42="ENG",'Payroll'!BM646,0),IF('People_Inputs'!$E$43="ENG",'Payroll'!BM666,0),IF('People_Inputs'!$E$44="ENG",'Payroll'!BM686,0),IF('People_Inputs'!$E$45="ENG",'Payroll'!BM706,0),IF('People_Inputs'!$E$46="ENG",'Payroll'!BM726,0),IF('People_Inputs'!$E$47="ENG",'Payroll'!BM746,0),IF('People_Inputs'!$E$48="ENG",'Payroll'!BM766,0),IF('People_Inputs'!$E$49="ENG",'Payroll'!BM786,0),IF('People_Inputs'!$E$50="ENG",'Payroll'!BM806,0),IF('People_Inputs'!$E$51="ENG",'Payroll'!BM826,0),IF('People_Inputs'!$E$52="ENG",'Payroll'!BM846,0),IF('People_Inputs'!$E$53="ENG",'Payroll'!BM866,0),IF('People_Inputs'!$E$54="ENG",'Payroll'!BM886,0),IF('People_Inputs'!$E$55="ENG",'Payroll'!BM906,0),IF('People_Inputs'!$E$56="ENG",'Payroll'!BM926,0),IF('People_Inputs'!$E$57="ENG",'Payroll'!BM946,0),IF('People_Inputs'!$E$58="ENG",'Payroll'!BM966,0),IF('People_Inputs'!$E$59="ENG",'Payroll'!BM986,0),IF('People_Inputs'!$E$60="ENG",'Payroll'!BM1006,0),IF('People_Inputs'!$E$61="ENG",'Payroll'!BM1026,0),IF('People_Inputs'!$E$62="ENG",'Payroll'!BM1046,0),IF('People_Inputs'!$E$63="ENG",'Payroll'!BM1066,0),IF('People_Inputs'!$E$64="ENG",'Payroll'!BM1086,0),IF('People_Inputs'!$E$65="ENG",'Payroll'!BM1106,0),IF('People_Inputs'!$E$66="ENG",'Payroll'!BM1126,0),IF('People_Inputs'!$E$67="ENG",'Payroll'!BM1146,0),IF('People_Inputs'!$E$68="ENG",'Payroll'!BM1166,0),IF('People_Inputs'!$E$69="ENG",'Payroll'!BM1186,0),IF('People_Inputs'!$E$70="ENG",'Payroll'!BM1206,0))</f>
        <v>65339.53234468276</v>
      </c>
      <c r="BN15" s="35">
        <f>SUM(IF('People_Inputs'!$E$11="ENG",'Payroll'!BN26,0),IF('People_Inputs'!$E$12="ENG",'Payroll'!BN46,0),IF('People_Inputs'!$E$13="ENG",'Payroll'!BN66,0),IF('People_Inputs'!$E$14="ENG",'Payroll'!BN86,0),IF('People_Inputs'!$E$15="ENG",'Payroll'!BN106,0),IF('People_Inputs'!$E$16="ENG",'Payroll'!BN126,0),IF('People_Inputs'!$E$17="ENG",'Payroll'!BN146,0),IF('People_Inputs'!$E$18="ENG",'Payroll'!BN166,0),IF('People_Inputs'!$E$19="ENG",'Payroll'!BN186,0),IF('People_Inputs'!$E$20="ENG",'Payroll'!BN206,0),IF('People_Inputs'!$E$21="ENG",'Payroll'!BN226,0),IF('People_Inputs'!$E$22="ENG",'Payroll'!BN246,0),IF('People_Inputs'!$E$23="ENG",'Payroll'!BN266,0),IF('People_Inputs'!$E$24="ENG",'Payroll'!BN286,0),IF('People_Inputs'!$E$25="ENG",'Payroll'!BN306,0),IF('People_Inputs'!$E$26="ENG",'Payroll'!BN326,0),IF('People_Inputs'!$E$27="ENG",'Payroll'!BN346,0),IF('People_Inputs'!$E$28="ENG",'Payroll'!BN366,0),IF('People_Inputs'!$E$29="ENG",'Payroll'!BN386,0),IF('People_Inputs'!$E$30="ENG",'Payroll'!BN406,0),IF('People_Inputs'!$E$31="ENG",'Payroll'!BN426,0),IF('People_Inputs'!$E$32="ENG",'Payroll'!BN446,0),IF('People_Inputs'!$E$33="ENG",'Payroll'!BN466,0),IF('People_Inputs'!$E$34="ENG",'Payroll'!BN486,0),IF('People_Inputs'!$E$35="ENG",'Payroll'!BN506,0),IF('People_Inputs'!$E$36="ENG",'Payroll'!BN526,0),IF('People_Inputs'!$E$37="ENG",'Payroll'!BN546,0),IF('People_Inputs'!$E$38="ENG",'Payroll'!BN566,0),IF('People_Inputs'!$E$39="ENG",'Payroll'!BN586,0),IF('People_Inputs'!$E$40="ENG",'Payroll'!BN606,0),IF('People_Inputs'!$E$41="ENG",'Payroll'!BN626,0),IF('People_Inputs'!$E$42="ENG",'Payroll'!BN646,0),IF('People_Inputs'!$E$43="ENG",'Payroll'!BN666,0),IF('People_Inputs'!$E$44="ENG",'Payroll'!BN686,0),IF('People_Inputs'!$E$45="ENG",'Payroll'!BN706,0),IF('People_Inputs'!$E$46="ENG",'Payroll'!BN726,0),IF('People_Inputs'!$E$47="ENG",'Payroll'!BN746,0),IF('People_Inputs'!$E$48="ENG",'Payroll'!BN766,0),IF('People_Inputs'!$E$49="ENG",'Payroll'!BN786,0),IF('People_Inputs'!$E$50="ENG",'Payroll'!BN806,0),IF('People_Inputs'!$E$51="ENG",'Payroll'!BN826,0),IF('People_Inputs'!$E$52="ENG",'Payroll'!BN846,0),IF('People_Inputs'!$E$53="ENG",'Payroll'!BN866,0),IF('People_Inputs'!$E$54="ENG",'Payroll'!BN886,0),IF('People_Inputs'!$E$55="ENG",'Payroll'!BN906,0),IF('People_Inputs'!$E$56="ENG",'Payroll'!BN926,0),IF('People_Inputs'!$E$57="ENG",'Payroll'!BN946,0),IF('People_Inputs'!$E$58="ENG",'Payroll'!BN966,0),IF('People_Inputs'!$E$59="ENG",'Payroll'!BN986,0),IF('People_Inputs'!$E$60="ENG",'Payroll'!BN1006,0),IF('People_Inputs'!$E$61="ENG",'Payroll'!BN1026,0),IF('People_Inputs'!$E$62="ENG",'Payroll'!BN1046,0),IF('People_Inputs'!$E$63="ENG",'Payroll'!BN1066,0),IF('People_Inputs'!$E$64="ENG",'Payroll'!BN1086,0),IF('People_Inputs'!$E$65="ENG",'Payroll'!BN1106,0),IF('People_Inputs'!$E$66="ENG",'Payroll'!BN1126,0),IF('People_Inputs'!$E$67="ENG",'Payroll'!BN1146,0),IF('People_Inputs'!$E$68="ENG",'Payroll'!BN1166,0),IF('People_Inputs'!$E$69="ENG",'Payroll'!BN1186,0),IF('People_Inputs'!$E$70="ENG",'Payroll'!BN1206,0))</f>
        <v>65339.53234468276</v>
      </c>
      <c r="BO15" s="35">
        <f>SUM(IF('People_Inputs'!$E$11="ENG",'Payroll'!BO26,0),IF('People_Inputs'!$E$12="ENG",'Payroll'!BO46,0),IF('People_Inputs'!$E$13="ENG",'Payroll'!BO66,0),IF('People_Inputs'!$E$14="ENG",'Payroll'!BO86,0),IF('People_Inputs'!$E$15="ENG",'Payroll'!BO106,0),IF('People_Inputs'!$E$16="ENG",'Payroll'!BO126,0),IF('People_Inputs'!$E$17="ENG",'Payroll'!BO146,0),IF('People_Inputs'!$E$18="ENG",'Payroll'!BO166,0),IF('People_Inputs'!$E$19="ENG",'Payroll'!BO186,0),IF('People_Inputs'!$E$20="ENG",'Payroll'!BO206,0),IF('People_Inputs'!$E$21="ENG",'Payroll'!BO226,0),IF('People_Inputs'!$E$22="ENG",'Payroll'!BO246,0),IF('People_Inputs'!$E$23="ENG",'Payroll'!BO266,0),IF('People_Inputs'!$E$24="ENG",'Payroll'!BO286,0),IF('People_Inputs'!$E$25="ENG",'Payroll'!BO306,0),IF('People_Inputs'!$E$26="ENG",'Payroll'!BO326,0),IF('People_Inputs'!$E$27="ENG",'Payroll'!BO346,0),IF('People_Inputs'!$E$28="ENG",'Payroll'!BO366,0),IF('People_Inputs'!$E$29="ENG",'Payroll'!BO386,0),IF('People_Inputs'!$E$30="ENG",'Payroll'!BO406,0),IF('People_Inputs'!$E$31="ENG",'Payroll'!BO426,0),IF('People_Inputs'!$E$32="ENG",'Payroll'!BO446,0),IF('People_Inputs'!$E$33="ENG",'Payroll'!BO466,0),IF('People_Inputs'!$E$34="ENG",'Payroll'!BO486,0),IF('People_Inputs'!$E$35="ENG",'Payroll'!BO506,0),IF('People_Inputs'!$E$36="ENG",'Payroll'!BO526,0),IF('People_Inputs'!$E$37="ENG",'Payroll'!BO546,0),IF('People_Inputs'!$E$38="ENG",'Payroll'!BO566,0),IF('People_Inputs'!$E$39="ENG",'Payroll'!BO586,0),IF('People_Inputs'!$E$40="ENG",'Payroll'!BO606,0),IF('People_Inputs'!$E$41="ENG",'Payroll'!BO626,0),IF('People_Inputs'!$E$42="ENG",'Payroll'!BO646,0),IF('People_Inputs'!$E$43="ENG",'Payroll'!BO666,0),IF('People_Inputs'!$E$44="ENG",'Payroll'!BO686,0),IF('People_Inputs'!$E$45="ENG",'Payroll'!BO706,0),IF('People_Inputs'!$E$46="ENG",'Payroll'!BO726,0),IF('People_Inputs'!$E$47="ENG",'Payroll'!BO746,0),IF('People_Inputs'!$E$48="ENG",'Payroll'!BO766,0),IF('People_Inputs'!$E$49="ENG",'Payroll'!BO786,0),IF('People_Inputs'!$E$50="ENG",'Payroll'!BO806,0),IF('People_Inputs'!$E$51="ENG",'Payroll'!BO826,0),IF('People_Inputs'!$E$52="ENG",'Payroll'!BO846,0),IF('People_Inputs'!$E$53="ENG",'Payroll'!BO866,0),IF('People_Inputs'!$E$54="ENG",'Payroll'!BO886,0),IF('People_Inputs'!$E$55="ENG",'Payroll'!BO906,0),IF('People_Inputs'!$E$56="ENG",'Payroll'!BO926,0),IF('People_Inputs'!$E$57="ENG",'Payroll'!BO946,0),IF('People_Inputs'!$E$58="ENG",'Payroll'!BO966,0),IF('People_Inputs'!$E$59="ENG",'Payroll'!BO986,0),IF('People_Inputs'!$E$60="ENG",'Payroll'!BO1006,0),IF('People_Inputs'!$E$61="ENG",'Payroll'!BO1026,0),IF('People_Inputs'!$E$62="ENG",'Payroll'!BO1046,0),IF('People_Inputs'!$E$63="ENG",'Payroll'!BO1066,0),IF('People_Inputs'!$E$64="ENG",'Payroll'!BO1086,0),IF('People_Inputs'!$E$65="ENG",'Payroll'!BO1106,0),IF('People_Inputs'!$E$66="ENG",'Payroll'!BO1126,0),IF('People_Inputs'!$E$67="ENG",'Payroll'!BO1146,0),IF('People_Inputs'!$E$68="ENG",'Payroll'!BO1166,0),IF('People_Inputs'!$E$69="ENG",'Payroll'!BO1186,0),IF('People_Inputs'!$E$70="ENG",'Payroll'!BO1206,0))</f>
        <v>65339.53234468276</v>
      </c>
    </row>
    <row r="16" ht="28" customHeight="1">
      <c r="A16" s="2" t="str">
        <v>ENG.RECRUIT</v>
      </c>
      <c r="B16" s="6" t="str">
        <v>Engineering (ENG): recruiting cost (Opex)</v>
      </c>
      <c r="C16" s="2" t="str">
        <v>EUR</v>
      </c>
      <c r="D16" s="2" t="str">
        <v>SUM</v>
      </c>
      <c r="E16" s="36">
        <f>SUM(H16:BO16)</f>
        <v>45177.0</v>
      </c>
      <c r="F16" s="6" t="str">
        <v>Recruiting cost in the hire month</v>
      </c>
      <c r="G16" s="2"/>
      <c r="H16" s="35">
        <f>SUM(IF('People_Inputs'!$E$11="ENG",'Payroll'!H28,0),IF('People_Inputs'!$E$12="ENG",'Payroll'!H48,0),IF('People_Inputs'!$E$13="ENG",'Payroll'!H68,0),IF('People_Inputs'!$E$14="ENG",'Payroll'!H88,0),IF('People_Inputs'!$E$15="ENG",'Payroll'!H108,0),IF('People_Inputs'!$E$16="ENG",'Payroll'!H128,0),IF('People_Inputs'!$E$17="ENG",'Payroll'!H148,0),IF('People_Inputs'!$E$18="ENG",'Payroll'!H168,0),IF('People_Inputs'!$E$19="ENG",'Payroll'!H188,0),IF('People_Inputs'!$E$20="ENG",'Payroll'!H208,0),IF('People_Inputs'!$E$21="ENG",'Payroll'!H228,0),IF('People_Inputs'!$E$22="ENG",'Payroll'!H248,0),IF('People_Inputs'!$E$23="ENG",'Payroll'!H268,0),IF('People_Inputs'!$E$24="ENG",'Payroll'!H288,0),IF('People_Inputs'!$E$25="ENG",'Payroll'!H308,0),IF('People_Inputs'!$E$26="ENG",'Payroll'!H328,0),IF('People_Inputs'!$E$27="ENG",'Payroll'!H348,0),IF('People_Inputs'!$E$28="ENG",'Payroll'!H368,0),IF('People_Inputs'!$E$29="ENG",'Payroll'!H388,0),IF('People_Inputs'!$E$30="ENG",'Payroll'!H408,0),IF('People_Inputs'!$E$31="ENG",'Payroll'!H428,0),IF('People_Inputs'!$E$32="ENG",'Payroll'!H448,0),IF('People_Inputs'!$E$33="ENG",'Payroll'!H468,0),IF('People_Inputs'!$E$34="ENG",'Payroll'!H488,0),IF('People_Inputs'!$E$35="ENG",'Payroll'!H508,0),IF('People_Inputs'!$E$36="ENG",'Payroll'!H528,0),IF('People_Inputs'!$E$37="ENG",'Payroll'!H548,0),IF('People_Inputs'!$E$38="ENG",'Payroll'!H568,0),IF('People_Inputs'!$E$39="ENG",'Payroll'!H588,0),IF('People_Inputs'!$E$40="ENG",'Payroll'!H608,0),IF('People_Inputs'!$E$41="ENG",'Payroll'!H628,0),IF('People_Inputs'!$E$42="ENG",'Payroll'!H648,0),IF('People_Inputs'!$E$43="ENG",'Payroll'!H668,0),IF('People_Inputs'!$E$44="ENG",'Payroll'!H688,0),IF('People_Inputs'!$E$45="ENG",'Payroll'!H708,0),IF('People_Inputs'!$E$46="ENG",'Payroll'!H728,0),IF('People_Inputs'!$E$47="ENG",'Payroll'!H748,0),IF('People_Inputs'!$E$48="ENG",'Payroll'!H768,0),IF('People_Inputs'!$E$49="ENG",'Payroll'!H788,0),IF('People_Inputs'!$E$50="ENG",'Payroll'!H808,0),IF('People_Inputs'!$E$51="ENG",'Payroll'!H828,0),IF('People_Inputs'!$E$52="ENG",'Payroll'!H848,0),IF('People_Inputs'!$E$53="ENG",'Payroll'!H868,0),IF('People_Inputs'!$E$54="ENG",'Payroll'!H888,0),IF('People_Inputs'!$E$55="ENG",'Payroll'!H908,0),IF('People_Inputs'!$E$56="ENG",'Payroll'!H928,0),IF('People_Inputs'!$E$57="ENG",'Payroll'!H948,0),IF('People_Inputs'!$E$58="ENG",'Payroll'!H968,0),IF('People_Inputs'!$E$59="ENG",'Payroll'!H988,0),IF('People_Inputs'!$E$60="ENG",'Payroll'!H1008,0),IF('People_Inputs'!$E$61="ENG",'Payroll'!H1028,0),IF('People_Inputs'!$E$62="ENG",'Payroll'!H1048,0),IF('People_Inputs'!$E$63="ENG",'Payroll'!H1068,0),IF('People_Inputs'!$E$64="ENG",'Payroll'!H1088,0),IF('People_Inputs'!$E$65="ENG",'Payroll'!H1108,0),IF('People_Inputs'!$E$66="ENG",'Payroll'!H1128,0),IF('People_Inputs'!$E$67="ENG",'Payroll'!H1148,0),IF('People_Inputs'!$E$68="ENG",'Payroll'!H1168,0),IF('People_Inputs'!$E$69="ENG",'Payroll'!H1188,0),IF('People_Inputs'!$E$70="ENG",'Payroll'!H1208,0))</f>
        <v>9615.0</v>
      </c>
      <c r="I16" s="35">
        <f>SUM(IF('People_Inputs'!$E$11="ENG",'Payroll'!I28,0),IF('People_Inputs'!$E$12="ENG",'Payroll'!I48,0),IF('People_Inputs'!$E$13="ENG",'Payroll'!I68,0),IF('People_Inputs'!$E$14="ENG",'Payroll'!I88,0),IF('People_Inputs'!$E$15="ENG",'Payroll'!I108,0),IF('People_Inputs'!$E$16="ENG",'Payroll'!I128,0),IF('People_Inputs'!$E$17="ENG",'Payroll'!I148,0),IF('People_Inputs'!$E$18="ENG",'Payroll'!I168,0),IF('People_Inputs'!$E$19="ENG",'Payroll'!I188,0),IF('People_Inputs'!$E$20="ENG",'Payroll'!I208,0),IF('People_Inputs'!$E$21="ENG",'Payroll'!I228,0),IF('People_Inputs'!$E$22="ENG",'Payroll'!I248,0),IF('People_Inputs'!$E$23="ENG",'Payroll'!I268,0),IF('People_Inputs'!$E$24="ENG",'Payroll'!I288,0),IF('People_Inputs'!$E$25="ENG",'Payroll'!I308,0),IF('People_Inputs'!$E$26="ENG",'Payroll'!I328,0),IF('People_Inputs'!$E$27="ENG",'Payroll'!I348,0),IF('People_Inputs'!$E$28="ENG",'Payroll'!I368,0),IF('People_Inputs'!$E$29="ENG",'Payroll'!I388,0),IF('People_Inputs'!$E$30="ENG",'Payroll'!I408,0),IF('People_Inputs'!$E$31="ENG",'Payroll'!I428,0),IF('People_Inputs'!$E$32="ENG",'Payroll'!I448,0),IF('People_Inputs'!$E$33="ENG",'Payroll'!I468,0),IF('People_Inputs'!$E$34="ENG",'Payroll'!I488,0),IF('People_Inputs'!$E$35="ENG",'Payroll'!I508,0),IF('People_Inputs'!$E$36="ENG",'Payroll'!I528,0),IF('People_Inputs'!$E$37="ENG",'Payroll'!I548,0),IF('People_Inputs'!$E$38="ENG",'Payroll'!I568,0),IF('People_Inputs'!$E$39="ENG",'Payroll'!I588,0),IF('People_Inputs'!$E$40="ENG",'Payroll'!I608,0),IF('People_Inputs'!$E$41="ENG",'Payroll'!I628,0),IF('People_Inputs'!$E$42="ENG",'Payroll'!I648,0),IF('People_Inputs'!$E$43="ENG",'Payroll'!I668,0),IF('People_Inputs'!$E$44="ENG",'Payroll'!I688,0),IF('People_Inputs'!$E$45="ENG",'Payroll'!I708,0),IF('People_Inputs'!$E$46="ENG",'Payroll'!I728,0),IF('People_Inputs'!$E$47="ENG",'Payroll'!I748,0),IF('People_Inputs'!$E$48="ENG",'Payroll'!I768,0),IF('People_Inputs'!$E$49="ENG",'Payroll'!I788,0),IF('People_Inputs'!$E$50="ENG",'Payroll'!I808,0),IF('People_Inputs'!$E$51="ENG",'Payroll'!I828,0),IF('People_Inputs'!$E$52="ENG",'Payroll'!I848,0),IF('People_Inputs'!$E$53="ENG",'Payroll'!I868,0),IF('People_Inputs'!$E$54="ENG",'Payroll'!I888,0),IF('People_Inputs'!$E$55="ENG",'Payroll'!I908,0),IF('People_Inputs'!$E$56="ENG",'Payroll'!I928,0),IF('People_Inputs'!$E$57="ENG",'Payroll'!I948,0),IF('People_Inputs'!$E$58="ENG",'Payroll'!I968,0),IF('People_Inputs'!$E$59="ENG",'Payroll'!I988,0),IF('People_Inputs'!$E$60="ENG",'Payroll'!I1008,0),IF('People_Inputs'!$E$61="ENG",'Payroll'!I1028,0),IF('People_Inputs'!$E$62="ENG",'Payroll'!I1048,0),IF('People_Inputs'!$E$63="ENG",'Payroll'!I1068,0),IF('People_Inputs'!$E$64="ENG",'Payroll'!I1088,0),IF('People_Inputs'!$E$65="ENG",'Payroll'!I1108,0),IF('People_Inputs'!$E$66="ENG",'Payroll'!I1128,0),IF('People_Inputs'!$E$67="ENG",'Payroll'!I1148,0),IF('People_Inputs'!$E$68="ENG",'Payroll'!I1168,0),IF('People_Inputs'!$E$69="ENG",'Payroll'!I1188,0),IF('People_Inputs'!$E$70="ENG",'Payroll'!I1208,0))</f>
        <v>9615.0</v>
      </c>
      <c r="J16" s="35">
        <f>SUM(IF('People_Inputs'!$E$11="ENG",'Payroll'!J28,0),IF('People_Inputs'!$E$12="ENG",'Payroll'!J48,0),IF('People_Inputs'!$E$13="ENG",'Payroll'!J68,0),IF('People_Inputs'!$E$14="ENG",'Payroll'!J88,0),IF('People_Inputs'!$E$15="ENG",'Payroll'!J108,0),IF('People_Inputs'!$E$16="ENG",'Payroll'!J128,0),IF('People_Inputs'!$E$17="ENG",'Payroll'!J148,0),IF('People_Inputs'!$E$18="ENG",'Payroll'!J168,0),IF('People_Inputs'!$E$19="ENG",'Payroll'!J188,0),IF('People_Inputs'!$E$20="ENG",'Payroll'!J208,0),IF('People_Inputs'!$E$21="ENG",'Payroll'!J228,0),IF('People_Inputs'!$E$22="ENG",'Payroll'!J248,0),IF('People_Inputs'!$E$23="ENG",'Payroll'!J268,0),IF('People_Inputs'!$E$24="ENG",'Payroll'!J288,0),IF('People_Inputs'!$E$25="ENG",'Payroll'!J308,0),IF('People_Inputs'!$E$26="ENG",'Payroll'!J328,0),IF('People_Inputs'!$E$27="ENG",'Payroll'!J348,0),IF('People_Inputs'!$E$28="ENG",'Payroll'!J368,0),IF('People_Inputs'!$E$29="ENG",'Payroll'!J388,0),IF('People_Inputs'!$E$30="ENG",'Payroll'!J408,0),IF('People_Inputs'!$E$31="ENG",'Payroll'!J428,0),IF('People_Inputs'!$E$32="ENG",'Payroll'!J448,0),IF('People_Inputs'!$E$33="ENG",'Payroll'!J468,0),IF('People_Inputs'!$E$34="ENG",'Payroll'!J488,0),IF('People_Inputs'!$E$35="ENG",'Payroll'!J508,0),IF('People_Inputs'!$E$36="ENG",'Payroll'!J528,0),IF('People_Inputs'!$E$37="ENG",'Payroll'!J548,0),IF('People_Inputs'!$E$38="ENG",'Payroll'!J568,0),IF('People_Inputs'!$E$39="ENG",'Payroll'!J588,0),IF('People_Inputs'!$E$40="ENG",'Payroll'!J608,0),IF('People_Inputs'!$E$41="ENG",'Payroll'!J628,0),IF('People_Inputs'!$E$42="ENG",'Payroll'!J648,0),IF('People_Inputs'!$E$43="ENG",'Payroll'!J668,0),IF('People_Inputs'!$E$44="ENG",'Payroll'!J688,0),IF('People_Inputs'!$E$45="ENG",'Payroll'!J708,0),IF('People_Inputs'!$E$46="ENG",'Payroll'!J728,0),IF('People_Inputs'!$E$47="ENG",'Payroll'!J748,0),IF('People_Inputs'!$E$48="ENG",'Payroll'!J768,0),IF('People_Inputs'!$E$49="ENG",'Payroll'!J788,0),IF('People_Inputs'!$E$50="ENG",'Payroll'!J808,0),IF('People_Inputs'!$E$51="ENG",'Payroll'!J828,0),IF('People_Inputs'!$E$52="ENG",'Payroll'!J848,0),IF('People_Inputs'!$E$53="ENG",'Payroll'!J868,0),IF('People_Inputs'!$E$54="ENG",'Payroll'!J888,0),IF('People_Inputs'!$E$55="ENG",'Payroll'!J908,0),IF('People_Inputs'!$E$56="ENG",'Payroll'!J928,0),IF('People_Inputs'!$E$57="ENG",'Payroll'!J948,0),IF('People_Inputs'!$E$58="ENG",'Payroll'!J968,0),IF('People_Inputs'!$E$59="ENG",'Payroll'!J988,0),IF('People_Inputs'!$E$60="ENG",'Payroll'!J1008,0),IF('People_Inputs'!$E$61="ENG",'Payroll'!J1028,0),IF('People_Inputs'!$E$62="ENG",'Payroll'!J1048,0),IF('People_Inputs'!$E$63="ENG",'Payroll'!J1068,0),IF('People_Inputs'!$E$64="ENG",'Payroll'!J1088,0),IF('People_Inputs'!$E$65="ENG",'Payroll'!J1108,0),IF('People_Inputs'!$E$66="ENG",'Payroll'!J1128,0),IF('People_Inputs'!$E$67="ENG",'Payroll'!J1148,0),IF('People_Inputs'!$E$68="ENG",'Payroll'!J1168,0),IF('People_Inputs'!$E$69="ENG",'Payroll'!J1188,0),IF('People_Inputs'!$E$70="ENG",'Payroll'!J1208,0))</f>
        <v>8580.0</v>
      </c>
      <c r="K16" s="35">
        <f>SUM(IF('People_Inputs'!$E$11="ENG",'Payroll'!K28,0),IF('People_Inputs'!$E$12="ENG",'Payroll'!K48,0),IF('People_Inputs'!$E$13="ENG",'Payroll'!K68,0),IF('People_Inputs'!$E$14="ENG",'Payroll'!K88,0),IF('People_Inputs'!$E$15="ENG",'Payroll'!K108,0),IF('People_Inputs'!$E$16="ENG",'Payroll'!K128,0),IF('People_Inputs'!$E$17="ENG",'Payroll'!K148,0),IF('People_Inputs'!$E$18="ENG",'Payroll'!K168,0),IF('People_Inputs'!$E$19="ENG",'Payroll'!K188,0),IF('People_Inputs'!$E$20="ENG",'Payroll'!K208,0),IF('People_Inputs'!$E$21="ENG",'Payroll'!K228,0),IF('People_Inputs'!$E$22="ENG",'Payroll'!K248,0),IF('People_Inputs'!$E$23="ENG",'Payroll'!K268,0),IF('People_Inputs'!$E$24="ENG",'Payroll'!K288,0),IF('People_Inputs'!$E$25="ENG",'Payroll'!K308,0),IF('People_Inputs'!$E$26="ENG",'Payroll'!K328,0),IF('People_Inputs'!$E$27="ENG",'Payroll'!K348,0),IF('People_Inputs'!$E$28="ENG",'Payroll'!K368,0),IF('People_Inputs'!$E$29="ENG",'Payroll'!K388,0),IF('People_Inputs'!$E$30="ENG",'Payroll'!K408,0),IF('People_Inputs'!$E$31="ENG",'Payroll'!K428,0),IF('People_Inputs'!$E$32="ENG",'Payroll'!K448,0),IF('People_Inputs'!$E$33="ENG",'Payroll'!K468,0),IF('People_Inputs'!$E$34="ENG",'Payroll'!K488,0),IF('People_Inputs'!$E$35="ENG",'Payroll'!K508,0),IF('People_Inputs'!$E$36="ENG",'Payroll'!K528,0),IF('People_Inputs'!$E$37="ENG",'Payroll'!K548,0),IF('People_Inputs'!$E$38="ENG",'Payroll'!K568,0),IF('People_Inputs'!$E$39="ENG",'Payroll'!K588,0),IF('People_Inputs'!$E$40="ENG",'Payroll'!K608,0),IF('People_Inputs'!$E$41="ENG",'Payroll'!K628,0),IF('People_Inputs'!$E$42="ENG",'Payroll'!K648,0),IF('People_Inputs'!$E$43="ENG",'Payroll'!K668,0),IF('People_Inputs'!$E$44="ENG",'Payroll'!K688,0),IF('People_Inputs'!$E$45="ENG",'Payroll'!K708,0),IF('People_Inputs'!$E$46="ENG",'Payroll'!K728,0),IF('People_Inputs'!$E$47="ENG",'Payroll'!K748,0),IF('People_Inputs'!$E$48="ENG",'Payroll'!K768,0),IF('People_Inputs'!$E$49="ENG",'Payroll'!K788,0),IF('People_Inputs'!$E$50="ENG",'Payroll'!K808,0),IF('People_Inputs'!$E$51="ENG",'Payroll'!K828,0),IF('People_Inputs'!$E$52="ENG",'Payroll'!K848,0),IF('People_Inputs'!$E$53="ENG",'Payroll'!K868,0),IF('People_Inputs'!$E$54="ENG",'Payroll'!K888,0),IF('People_Inputs'!$E$55="ENG",'Payroll'!K908,0),IF('People_Inputs'!$E$56="ENG",'Payroll'!K928,0),IF('People_Inputs'!$E$57="ENG",'Payroll'!K948,0),IF('People_Inputs'!$E$58="ENG",'Payroll'!K968,0),IF('People_Inputs'!$E$59="ENG",'Payroll'!K988,0),IF('People_Inputs'!$E$60="ENG",'Payroll'!K1008,0),IF('People_Inputs'!$E$61="ENG",'Payroll'!K1028,0),IF('People_Inputs'!$E$62="ENG",'Payroll'!K1048,0),IF('People_Inputs'!$E$63="ENG",'Payroll'!K1068,0),IF('People_Inputs'!$E$64="ENG",'Payroll'!K1088,0),IF('People_Inputs'!$E$65="ENG",'Payroll'!K1108,0),IF('People_Inputs'!$E$66="ENG",'Payroll'!K1128,0),IF('People_Inputs'!$E$67="ENG",'Payroll'!K1148,0),IF('People_Inputs'!$E$68="ENG",'Payroll'!K1168,0),IF('People_Inputs'!$E$69="ENG",'Payroll'!K1188,0),IF('People_Inputs'!$E$70="ENG",'Payroll'!K1208,0))</f>
        <v>0.0</v>
      </c>
      <c r="L16" s="35">
        <f>SUM(IF('People_Inputs'!$E$11="ENG",'Payroll'!L28,0),IF('People_Inputs'!$E$12="ENG",'Payroll'!L48,0),IF('People_Inputs'!$E$13="ENG",'Payroll'!L68,0),IF('People_Inputs'!$E$14="ENG",'Payroll'!L88,0),IF('People_Inputs'!$E$15="ENG",'Payroll'!L108,0),IF('People_Inputs'!$E$16="ENG",'Payroll'!L128,0),IF('People_Inputs'!$E$17="ENG",'Payroll'!L148,0),IF('People_Inputs'!$E$18="ENG",'Payroll'!L168,0),IF('People_Inputs'!$E$19="ENG",'Payroll'!L188,0),IF('People_Inputs'!$E$20="ENG",'Payroll'!L208,0),IF('People_Inputs'!$E$21="ENG",'Payroll'!L228,0),IF('People_Inputs'!$E$22="ENG",'Payroll'!L248,0),IF('People_Inputs'!$E$23="ENG",'Payroll'!L268,0),IF('People_Inputs'!$E$24="ENG",'Payroll'!L288,0),IF('People_Inputs'!$E$25="ENG",'Payroll'!L308,0),IF('People_Inputs'!$E$26="ENG",'Payroll'!L328,0),IF('People_Inputs'!$E$27="ENG",'Payroll'!L348,0),IF('People_Inputs'!$E$28="ENG",'Payroll'!L368,0),IF('People_Inputs'!$E$29="ENG",'Payroll'!L388,0),IF('People_Inputs'!$E$30="ENG",'Payroll'!L408,0),IF('People_Inputs'!$E$31="ENG",'Payroll'!L428,0),IF('People_Inputs'!$E$32="ENG",'Payroll'!L448,0),IF('People_Inputs'!$E$33="ENG",'Payroll'!L468,0),IF('People_Inputs'!$E$34="ENG",'Payroll'!L488,0),IF('People_Inputs'!$E$35="ENG",'Payroll'!L508,0),IF('People_Inputs'!$E$36="ENG",'Payroll'!L528,0),IF('People_Inputs'!$E$37="ENG",'Payroll'!L548,0),IF('People_Inputs'!$E$38="ENG",'Payroll'!L568,0),IF('People_Inputs'!$E$39="ENG",'Payroll'!L588,0),IF('People_Inputs'!$E$40="ENG",'Payroll'!L608,0),IF('People_Inputs'!$E$41="ENG",'Payroll'!L628,0),IF('People_Inputs'!$E$42="ENG",'Payroll'!L648,0),IF('People_Inputs'!$E$43="ENG",'Payroll'!L668,0),IF('People_Inputs'!$E$44="ENG",'Payroll'!L688,0),IF('People_Inputs'!$E$45="ENG",'Payroll'!L708,0),IF('People_Inputs'!$E$46="ENG",'Payroll'!L728,0),IF('People_Inputs'!$E$47="ENG",'Payroll'!L748,0),IF('People_Inputs'!$E$48="ENG",'Payroll'!L768,0),IF('People_Inputs'!$E$49="ENG",'Payroll'!L788,0),IF('People_Inputs'!$E$50="ENG",'Payroll'!L808,0),IF('People_Inputs'!$E$51="ENG",'Payroll'!L828,0),IF('People_Inputs'!$E$52="ENG",'Payroll'!L848,0),IF('People_Inputs'!$E$53="ENG",'Payroll'!L868,0),IF('People_Inputs'!$E$54="ENG",'Payroll'!L888,0),IF('People_Inputs'!$E$55="ENG",'Payroll'!L908,0),IF('People_Inputs'!$E$56="ENG",'Payroll'!L928,0),IF('People_Inputs'!$E$57="ENG",'Payroll'!L948,0),IF('People_Inputs'!$E$58="ENG",'Payroll'!L968,0),IF('People_Inputs'!$E$59="ENG",'Payroll'!L988,0),IF('People_Inputs'!$E$60="ENG",'Payroll'!L1008,0),IF('People_Inputs'!$E$61="ENG",'Payroll'!L1028,0),IF('People_Inputs'!$E$62="ENG",'Payroll'!L1048,0),IF('People_Inputs'!$E$63="ENG",'Payroll'!L1068,0),IF('People_Inputs'!$E$64="ENG",'Payroll'!L1088,0),IF('People_Inputs'!$E$65="ENG",'Payroll'!L1108,0),IF('People_Inputs'!$E$66="ENG",'Payroll'!L1128,0),IF('People_Inputs'!$E$67="ENG",'Payroll'!L1148,0),IF('People_Inputs'!$E$68="ENG",'Payroll'!L1168,0),IF('People_Inputs'!$E$69="ENG",'Payroll'!L1188,0),IF('People_Inputs'!$E$70="ENG",'Payroll'!L1208,0))</f>
        <v>8580.0</v>
      </c>
      <c r="M16" s="35">
        <f>SUM(IF('People_Inputs'!$E$11="ENG",'Payroll'!M28,0),IF('People_Inputs'!$E$12="ENG",'Payroll'!M48,0),IF('People_Inputs'!$E$13="ENG",'Payroll'!M68,0),IF('People_Inputs'!$E$14="ENG",'Payroll'!M88,0),IF('People_Inputs'!$E$15="ENG",'Payroll'!M108,0),IF('People_Inputs'!$E$16="ENG",'Payroll'!M128,0),IF('People_Inputs'!$E$17="ENG",'Payroll'!M148,0),IF('People_Inputs'!$E$18="ENG",'Payroll'!M168,0),IF('People_Inputs'!$E$19="ENG",'Payroll'!M188,0),IF('People_Inputs'!$E$20="ENG",'Payroll'!M208,0),IF('People_Inputs'!$E$21="ENG",'Payroll'!M228,0),IF('People_Inputs'!$E$22="ENG",'Payroll'!M248,0),IF('People_Inputs'!$E$23="ENG",'Payroll'!M268,0),IF('People_Inputs'!$E$24="ENG",'Payroll'!M288,0),IF('People_Inputs'!$E$25="ENG",'Payroll'!M308,0),IF('People_Inputs'!$E$26="ENG",'Payroll'!M328,0),IF('People_Inputs'!$E$27="ENG",'Payroll'!M348,0),IF('People_Inputs'!$E$28="ENG",'Payroll'!M368,0),IF('People_Inputs'!$E$29="ENG",'Payroll'!M388,0),IF('People_Inputs'!$E$30="ENG",'Payroll'!M408,0),IF('People_Inputs'!$E$31="ENG",'Payroll'!M428,0),IF('People_Inputs'!$E$32="ENG",'Payroll'!M448,0),IF('People_Inputs'!$E$33="ENG",'Payroll'!M468,0),IF('People_Inputs'!$E$34="ENG",'Payroll'!M488,0),IF('People_Inputs'!$E$35="ENG",'Payroll'!M508,0),IF('People_Inputs'!$E$36="ENG",'Payroll'!M528,0),IF('People_Inputs'!$E$37="ENG",'Payroll'!M548,0),IF('People_Inputs'!$E$38="ENG",'Payroll'!M568,0),IF('People_Inputs'!$E$39="ENG",'Payroll'!M588,0),IF('People_Inputs'!$E$40="ENG",'Payroll'!M608,0),IF('People_Inputs'!$E$41="ENG",'Payroll'!M628,0),IF('People_Inputs'!$E$42="ENG",'Payroll'!M648,0),IF('People_Inputs'!$E$43="ENG",'Payroll'!M668,0),IF('People_Inputs'!$E$44="ENG",'Payroll'!M688,0),IF('People_Inputs'!$E$45="ENG",'Payroll'!M708,0),IF('People_Inputs'!$E$46="ENG",'Payroll'!M728,0),IF('People_Inputs'!$E$47="ENG",'Payroll'!M748,0),IF('People_Inputs'!$E$48="ENG",'Payroll'!M768,0),IF('People_Inputs'!$E$49="ENG",'Payroll'!M788,0),IF('People_Inputs'!$E$50="ENG",'Payroll'!M808,0),IF('People_Inputs'!$E$51="ENG",'Payroll'!M828,0),IF('People_Inputs'!$E$52="ENG",'Payroll'!M848,0),IF('People_Inputs'!$E$53="ENG",'Payroll'!M868,0),IF('People_Inputs'!$E$54="ENG",'Payroll'!M888,0),IF('People_Inputs'!$E$55="ENG",'Payroll'!M908,0),IF('People_Inputs'!$E$56="ENG",'Payroll'!M928,0),IF('People_Inputs'!$E$57="ENG",'Payroll'!M948,0),IF('People_Inputs'!$E$58="ENG",'Payroll'!M968,0),IF('People_Inputs'!$E$59="ENG",'Payroll'!M988,0),IF('People_Inputs'!$E$60="ENG",'Payroll'!M1008,0),IF('People_Inputs'!$E$61="ENG",'Payroll'!M1028,0),IF('People_Inputs'!$E$62="ENG",'Payroll'!M1048,0),IF('People_Inputs'!$E$63="ENG",'Payroll'!M1068,0),IF('People_Inputs'!$E$64="ENG",'Payroll'!M1088,0),IF('People_Inputs'!$E$65="ENG",'Payroll'!M1108,0),IF('People_Inputs'!$E$66="ENG",'Payroll'!M1128,0),IF('People_Inputs'!$E$67="ENG",'Payroll'!M1148,0),IF('People_Inputs'!$E$68="ENG",'Payroll'!M1168,0),IF('People_Inputs'!$E$69="ENG",'Payroll'!M1188,0),IF('People_Inputs'!$E$70="ENG",'Payroll'!M1208,0))</f>
        <v>0.0</v>
      </c>
      <c r="N16" s="35">
        <f>SUM(IF('People_Inputs'!$E$11="ENG",'Payroll'!N28,0),IF('People_Inputs'!$E$12="ENG",'Payroll'!N48,0),IF('People_Inputs'!$E$13="ENG",'Payroll'!N68,0),IF('People_Inputs'!$E$14="ENG",'Payroll'!N88,0),IF('People_Inputs'!$E$15="ENG",'Payroll'!N108,0),IF('People_Inputs'!$E$16="ENG",'Payroll'!N128,0),IF('People_Inputs'!$E$17="ENG",'Payroll'!N148,0),IF('People_Inputs'!$E$18="ENG",'Payroll'!N168,0),IF('People_Inputs'!$E$19="ENG",'Payroll'!N188,0),IF('People_Inputs'!$E$20="ENG",'Payroll'!N208,0),IF('People_Inputs'!$E$21="ENG",'Payroll'!N228,0),IF('People_Inputs'!$E$22="ENG",'Payroll'!N248,0),IF('People_Inputs'!$E$23="ENG",'Payroll'!N268,0),IF('People_Inputs'!$E$24="ENG",'Payroll'!N288,0),IF('People_Inputs'!$E$25="ENG",'Payroll'!N308,0),IF('People_Inputs'!$E$26="ENG",'Payroll'!N328,0),IF('People_Inputs'!$E$27="ENG",'Payroll'!N348,0),IF('People_Inputs'!$E$28="ENG",'Payroll'!N368,0),IF('People_Inputs'!$E$29="ENG",'Payroll'!N388,0),IF('People_Inputs'!$E$30="ENG",'Payroll'!N408,0),IF('People_Inputs'!$E$31="ENG",'Payroll'!N428,0),IF('People_Inputs'!$E$32="ENG",'Payroll'!N448,0),IF('People_Inputs'!$E$33="ENG",'Payroll'!N468,0),IF('People_Inputs'!$E$34="ENG",'Payroll'!N488,0),IF('People_Inputs'!$E$35="ENG",'Payroll'!N508,0),IF('People_Inputs'!$E$36="ENG",'Payroll'!N528,0),IF('People_Inputs'!$E$37="ENG",'Payroll'!N548,0),IF('People_Inputs'!$E$38="ENG",'Payroll'!N568,0),IF('People_Inputs'!$E$39="ENG",'Payroll'!N588,0),IF('People_Inputs'!$E$40="ENG",'Payroll'!N608,0),IF('People_Inputs'!$E$41="ENG",'Payroll'!N628,0),IF('People_Inputs'!$E$42="ENG",'Payroll'!N648,0),IF('People_Inputs'!$E$43="ENG",'Payroll'!N668,0),IF('People_Inputs'!$E$44="ENG",'Payroll'!N688,0),IF('People_Inputs'!$E$45="ENG",'Payroll'!N708,0),IF('People_Inputs'!$E$46="ENG",'Payroll'!N728,0),IF('People_Inputs'!$E$47="ENG",'Payroll'!N748,0),IF('People_Inputs'!$E$48="ENG",'Payroll'!N768,0),IF('People_Inputs'!$E$49="ENG",'Payroll'!N788,0),IF('People_Inputs'!$E$50="ENG",'Payroll'!N808,0),IF('People_Inputs'!$E$51="ENG",'Payroll'!N828,0),IF('People_Inputs'!$E$52="ENG",'Payroll'!N848,0),IF('People_Inputs'!$E$53="ENG",'Payroll'!N868,0),IF('People_Inputs'!$E$54="ENG",'Payroll'!N888,0),IF('People_Inputs'!$E$55="ENG",'Payroll'!N908,0),IF('People_Inputs'!$E$56="ENG",'Payroll'!N928,0),IF('People_Inputs'!$E$57="ENG",'Payroll'!N948,0),IF('People_Inputs'!$E$58="ENG",'Payroll'!N968,0),IF('People_Inputs'!$E$59="ENG",'Payroll'!N988,0),IF('People_Inputs'!$E$60="ENG",'Payroll'!N1008,0),IF('People_Inputs'!$E$61="ENG",'Payroll'!N1028,0),IF('People_Inputs'!$E$62="ENG",'Payroll'!N1048,0),IF('People_Inputs'!$E$63="ENG",'Payroll'!N1068,0),IF('People_Inputs'!$E$64="ENG",'Payroll'!N1088,0),IF('People_Inputs'!$E$65="ENG",'Payroll'!N1108,0),IF('People_Inputs'!$E$66="ENG",'Payroll'!N1128,0),IF('People_Inputs'!$E$67="ENG",'Payroll'!N1148,0),IF('People_Inputs'!$E$68="ENG",'Payroll'!N1168,0),IF('People_Inputs'!$E$69="ENG",'Payroll'!N1188,0),IF('People_Inputs'!$E$70="ENG",'Payroll'!N1208,0))</f>
        <v>0.0</v>
      </c>
      <c r="O16" s="35">
        <f>SUM(IF('People_Inputs'!$E$11="ENG",'Payroll'!O28,0),IF('People_Inputs'!$E$12="ENG",'Payroll'!O48,0),IF('People_Inputs'!$E$13="ENG",'Payroll'!O68,0),IF('People_Inputs'!$E$14="ENG",'Payroll'!O88,0),IF('People_Inputs'!$E$15="ENG",'Payroll'!O108,0),IF('People_Inputs'!$E$16="ENG",'Payroll'!O128,0),IF('People_Inputs'!$E$17="ENG",'Payroll'!O148,0),IF('People_Inputs'!$E$18="ENG",'Payroll'!O168,0),IF('People_Inputs'!$E$19="ENG",'Payroll'!O188,0),IF('People_Inputs'!$E$20="ENG",'Payroll'!O208,0),IF('People_Inputs'!$E$21="ENG",'Payroll'!O228,0),IF('People_Inputs'!$E$22="ENG",'Payroll'!O248,0),IF('People_Inputs'!$E$23="ENG",'Payroll'!O268,0),IF('People_Inputs'!$E$24="ENG",'Payroll'!O288,0),IF('People_Inputs'!$E$25="ENG",'Payroll'!O308,0),IF('People_Inputs'!$E$26="ENG",'Payroll'!O328,0),IF('People_Inputs'!$E$27="ENG",'Payroll'!O348,0),IF('People_Inputs'!$E$28="ENG",'Payroll'!O368,0),IF('People_Inputs'!$E$29="ENG",'Payroll'!O388,0),IF('People_Inputs'!$E$30="ENG",'Payroll'!O408,0),IF('People_Inputs'!$E$31="ENG",'Payroll'!O428,0),IF('People_Inputs'!$E$32="ENG",'Payroll'!O448,0),IF('People_Inputs'!$E$33="ENG",'Payroll'!O468,0),IF('People_Inputs'!$E$34="ENG",'Payroll'!O488,0),IF('People_Inputs'!$E$35="ENG",'Payroll'!O508,0),IF('People_Inputs'!$E$36="ENG",'Payroll'!O528,0),IF('People_Inputs'!$E$37="ENG",'Payroll'!O548,0),IF('People_Inputs'!$E$38="ENG",'Payroll'!O568,0),IF('People_Inputs'!$E$39="ENG",'Payroll'!O588,0),IF('People_Inputs'!$E$40="ENG",'Payroll'!O608,0),IF('People_Inputs'!$E$41="ENG",'Payroll'!O628,0),IF('People_Inputs'!$E$42="ENG",'Payroll'!O648,0),IF('People_Inputs'!$E$43="ENG",'Payroll'!O668,0),IF('People_Inputs'!$E$44="ENG",'Payroll'!O688,0),IF('People_Inputs'!$E$45="ENG",'Payroll'!O708,0),IF('People_Inputs'!$E$46="ENG",'Payroll'!O728,0),IF('People_Inputs'!$E$47="ENG",'Payroll'!O748,0),IF('People_Inputs'!$E$48="ENG",'Payroll'!O768,0),IF('People_Inputs'!$E$49="ENG",'Payroll'!O788,0),IF('People_Inputs'!$E$50="ENG",'Payroll'!O808,0),IF('People_Inputs'!$E$51="ENG",'Payroll'!O828,0),IF('People_Inputs'!$E$52="ENG",'Payroll'!O848,0),IF('People_Inputs'!$E$53="ENG",'Payroll'!O868,0),IF('People_Inputs'!$E$54="ENG",'Payroll'!O888,0),IF('People_Inputs'!$E$55="ENG",'Payroll'!O908,0),IF('People_Inputs'!$E$56="ENG",'Payroll'!O928,0),IF('People_Inputs'!$E$57="ENG",'Payroll'!O948,0),IF('People_Inputs'!$E$58="ENG",'Payroll'!O968,0),IF('People_Inputs'!$E$59="ENG",'Payroll'!O988,0),IF('People_Inputs'!$E$60="ENG",'Payroll'!O1008,0),IF('People_Inputs'!$E$61="ENG",'Payroll'!O1028,0),IF('People_Inputs'!$E$62="ENG",'Payroll'!O1048,0),IF('People_Inputs'!$E$63="ENG",'Payroll'!O1068,0),IF('People_Inputs'!$E$64="ENG",'Payroll'!O1088,0),IF('People_Inputs'!$E$65="ENG",'Payroll'!O1108,0),IF('People_Inputs'!$E$66="ENG",'Payroll'!O1128,0),IF('People_Inputs'!$E$67="ENG",'Payroll'!O1148,0),IF('People_Inputs'!$E$68="ENG",'Payroll'!O1168,0),IF('People_Inputs'!$E$69="ENG",'Payroll'!O1188,0),IF('People_Inputs'!$E$70="ENG",'Payroll'!O1208,0))</f>
        <v>0.0</v>
      </c>
      <c r="P16" s="35">
        <f>SUM(IF('People_Inputs'!$E$11="ENG",'Payroll'!P28,0),IF('People_Inputs'!$E$12="ENG",'Payroll'!P48,0),IF('People_Inputs'!$E$13="ENG",'Payroll'!P68,0),IF('People_Inputs'!$E$14="ENG",'Payroll'!P88,0),IF('People_Inputs'!$E$15="ENG",'Payroll'!P108,0),IF('People_Inputs'!$E$16="ENG",'Payroll'!P128,0),IF('People_Inputs'!$E$17="ENG",'Payroll'!P148,0),IF('People_Inputs'!$E$18="ENG",'Payroll'!P168,0),IF('People_Inputs'!$E$19="ENG",'Payroll'!P188,0),IF('People_Inputs'!$E$20="ENG",'Payroll'!P208,0),IF('People_Inputs'!$E$21="ENG",'Payroll'!P228,0),IF('People_Inputs'!$E$22="ENG",'Payroll'!P248,0),IF('People_Inputs'!$E$23="ENG",'Payroll'!P268,0),IF('People_Inputs'!$E$24="ENG",'Payroll'!P288,0),IF('People_Inputs'!$E$25="ENG",'Payroll'!P308,0),IF('People_Inputs'!$E$26="ENG",'Payroll'!P328,0),IF('People_Inputs'!$E$27="ENG",'Payroll'!P348,0),IF('People_Inputs'!$E$28="ENG",'Payroll'!P368,0),IF('People_Inputs'!$E$29="ENG",'Payroll'!P388,0),IF('People_Inputs'!$E$30="ENG",'Payroll'!P408,0),IF('People_Inputs'!$E$31="ENG",'Payroll'!P428,0),IF('People_Inputs'!$E$32="ENG",'Payroll'!P448,0),IF('People_Inputs'!$E$33="ENG",'Payroll'!P468,0),IF('People_Inputs'!$E$34="ENG",'Payroll'!P488,0),IF('People_Inputs'!$E$35="ENG",'Payroll'!P508,0),IF('People_Inputs'!$E$36="ENG",'Payroll'!P528,0),IF('People_Inputs'!$E$37="ENG",'Payroll'!P548,0),IF('People_Inputs'!$E$38="ENG",'Payroll'!P568,0),IF('People_Inputs'!$E$39="ENG",'Payroll'!P588,0),IF('People_Inputs'!$E$40="ENG",'Payroll'!P608,0),IF('People_Inputs'!$E$41="ENG",'Payroll'!P628,0),IF('People_Inputs'!$E$42="ENG",'Payroll'!P648,0),IF('People_Inputs'!$E$43="ENG",'Payroll'!P668,0),IF('People_Inputs'!$E$44="ENG",'Payroll'!P688,0),IF('People_Inputs'!$E$45="ENG",'Payroll'!P708,0),IF('People_Inputs'!$E$46="ENG",'Payroll'!P728,0),IF('People_Inputs'!$E$47="ENG",'Payroll'!P748,0),IF('People_Inputs'!$E$48="ENG",'Payroll'!P768,0),IF('People_Inputs'!$E$49="ENG",'Payroll'!P788,0),IF('People_Inputs'!$E$50="ENG",'Payroll'!P808,0),IF('People_Inputs'!$E$51="ENG",'Payroll'!P828,0),IF('People_Inputs'!$E$52="ENG",'Payroll'!P848,0),IF('People_Inputs'!$E$53="ENG",'Payroll'!P868,0),IF('People_Inputs'!$E$54="ENG",'Payroll'!P888,0),IF('People_Inputs'!$E$55="ENG",'Payroll'!P908,0),IF('People_Inputs'!$E$56="ENG",'Payroll'!P928,0),IF('People_Inputs'!$E$57="ENG",'Payroll'!P948,0),IF('People_Inputs'!$E$58="ENG",'Payroll'!P968,0),IF('People_Inputs'!$E$59="ENG",'Payroll'!P988,0),IF('People_Inputs'!$E$60="ENG",'Payroll'!P1008,0),IF('People_Inputs'!$E$61="ENG",'Payroll'!P1028,0),IF('People_Inputs'!$E$62="ENG",'Payroll'!P1048,0),IF('People_Inputs'!$E$63="ENG",'Payroll'!P1068,0),IF('People_Inputs'!$E$64="ENG",'Payroll'!P1088,0),IF('People_Inputs'!$E$65="ENG",'Payroll'!P1108,0),IF('People_Inputs'!$E$66="ENG",'Payroll'!P1128,0),IF('People_Inputs'!$E$67="ENG",'Payroll'!P1148,0),IF('People_Inputs'!$E$68="ENG",'Payroll'!P1168,0),IF('People_Inputs'!$E$69="ENG",'Payroll'!P1188,0),IF('People_Inputs'!$E$70="ENG",'Payroll'!P1208,0))</f>
        <v>8787.0</v>
      </c>
      <c r="Q16" s="35">
        <f>SUM(IF('People_Inputs'!$E$11="ENG",'Payroll'!Q28,0),IF('People_Inputs'!$E$12="ENG",'Payroll'!Q48,0),IF('People_Inputs'!$E$13="ENG",'Payroll'!Q68,0),IF('People_Inputs'!$E$14="ENG",'Payroll'!Q88,0),IF('People_Inputs'!$E$15="ENG",'Payroll'!Q108,0),IF('People_Inputs'!$E$16="ENG",'Payroll'!Q128,0),IF('People_Inputs'!$E$17="ENG",'Payroll'!Q148,0),IF('People_Inputs'!$E$18="ENG",'Payroll'!Q168,0),IF('People_Inputs'!$E$19="ENG",'Payroll'!Q188,0),IF('People_Inputs'!$E$20="ENG",'Payroll'!Q208,0),IF('People_Inputs'!$E$21="ENG",'Payroll'!Q228,0),IF('People_Inputs'!$E$22="ENG",'Payroll'!Q248,0),IF('People_Inputs'!$E$23="ENG",'Payroll'!Q268,0),IF('People_Inputs'!$E$24="ENG",'Payroll'!Q288,0),IF('People_Inputs'!$E$25="ENG",'Payroll'!Q308,0),IF('People_Inputs'!$E$26="ENG",'Payroll'!Q328,0),IF('People_Inputs'!$E$27="ENG",'Payroll'!Q348,0),IF('People_Inputs'!$E$28="ENG",'Payroll'!Q368,0),IF('People_Inputs'!$E$29="ENG",'Payroll'!Q388,0),IF('People_Inputs'!$E$30="ENG",'Payroll'!Q408,0),IF('People_Inputs'!$E$31="ENG",'Payroll'!Q428,0),IF('People_Inputs'!$E$32="ENG",'Payroll'!Q448,0),IF('People_Inputs'!$E$33="ENG",'Payroll'!Q468,0),IF('People_Inputs'!$E$34="ENG",'Payroll'!Q488,0),IF('People_Inputs'!$E$35="ENG",'Payroll'!Q508,0),IF('People_Inputs'!$E$36="ENG",'Payroll'!Q528,0),IF('People_Inputs'!$E$37="ENG",'Payroll'!Q548,0),IF('People_Inputs'!$E$38="ENG",'Payroll'!Q568,0),IF('People_Inputs'!$E$39="ENG",'Payroll'!Q588,0),IF('People_Inputs'!$E$40="ENG",'Payroll'!Q608,0),IF('People_Inputs'!$E$41="ENG",'Payroll'!Q628,0),IF('People_Inputs'!$E$42="ENG",'Payroll'!Q648,0),IF('People_Inputs'!$E$43="ENG",'Payroll'!Q668,0),IF('People_Inputs'!$E$44="ENG",'Payroll'!Q688,0),IF('People_Inputs'!$E$45="ENG",'Payroll'!Q708,0),IF('People_Inputs'!$E$46="ENG",'Payroll'!Q728,0),IF('People_Inputs'!$E$47="ENG",'Payroll'!Q748,0),IF('People_Inputs'!$E$48="ENG",'Payroll'!Q768,0),IF('People_Inputs'!$E$49="ENG",'Payroll'!Q788,0),IF('People_Inputs'!$E$50="ENG",'Payroll'!Q808,0),IF('People_Inputs'!$E$51="ENG",'Payroll'!Q828,0),IF('People_Inputs'!$E$52="ENG",'Payroll'!Q848,0),IF('People_Inputs'!$E$53="ENG",'Payroll'!Q868,0),IF('People_Inputs'!$E$54="ENG",'Payroll'!Q888,0),IF('People_Inputs'!$E$55="ENG",'Payroll'!Q908,0),IF('People_Inputs'!$E$56="ENG",'Payroll'!Q928,0),IF('People_Inputs'!$E$57="ENG",'Payroll'!Q948,0),IF('People_Inputs'!$E$58="ENG",'Payroll'!Q968,0),IF('People_Inputs'!$E$59="ENG",'Payroll'!Q988,0),IF('People_Inputs'!$E$60="ENG",'Payroll'!Q1008,0),IF('People_Inputs'!$E$61="ENG",'Payroll'!Q1028,0),IF('People_Inputs'!$E$62="ENG",'Payroll'!Q1048,0),IF('People_Inputs'!$E$63="ENG",'Payroll'!Q1068,0),IF('People_Inputs'!$E$64="ENG",'Payroll'!Q1088,0),IF('People_Inputs'!$E$65="ENG",'Payroll'!Q1108,0),IF('People_Inputs'!$E$66="ENG",'Payroll'!Q1128,0),IF('People_Inputs'!$E$67="ENG",'Payroll'!Q1148,0),IF('People_Inputs'!$E$68="ENG",'Payroll'!Q1168,0),IF('People_Inputs'!$E$69="ENG",'Payroll'!Q1188,0),IF('People_Inputs'!$E$70="ENG",'Payroll'!Q1208,0))</f>
        <v>0.0</v>
      </c>
      <c r="R16" s="35">
        <f>SUM(IF('People_Inputs'!$E$11="ENG",'Payroll'!R28,0),IF('People_Inputs'!$E$12="ENG",'Payroll'!R48,0),IF('People_Inputs'!$E$13="ENG",'Payroll'!R68,0),IF('People_Inputs'!$E$14="ENG",'Payroll'!R88,0),IF('People_Inputs'!$E$15="ENG",'Payroll'!R108,0),IF('People_Inputs'!$E$16="ENG",'Payroll'!R128,0),IF('People_Inputs'!$E$17="ENG",'Payroll'!R148,0),IF('People_Inputs'!$E$18="ENG",'Payroll'!R168,0),IF('People_Inputs'!$E$19="ENG",'Payroll'!R188,0),IF('People_Inputs'!$E$20="ENG",'Payroll'!R208,0),IF('People_Inputs'!$E$21="ENG",'Payroll'!R228,0),IF('People_Inputs'!$E$22="ENG",'Payroll'!R248,0),IF('People_Inputs'!$E$23="ENG",'Payroll'!R268,0),IF('People_Inputs'!$E$24="ENG",'Payroll'!R288,0),IF('People_Inputs'!$E$25="ENG",'Payroll'!R308,0),IF('People_Inputs'!$E$26="ENG",'Payroll'!R328,0),IF('People_Inputs'!$E$27="ENG",'Payroll'!R348,0),IF('People_Inputs'!$E$28="ENG",'Payroll'!R368,0),IF('People_Inputs'!$E$29="ENG",'Payroll'!R388,0),IF('People_Inputs'!$E$30="ENG",'Payroll'!R408,0),IF('People_Inputs'!$E$31="ENG",'Payroll'!R428,0),IF('People_Inputs'!$E$32="ENG",'Payroll'!R448,0),IF('People_Inputs'!$E$33="ENG",'Payroll'!R468,0),IF('People_Inputs'!$E$34="ENG",'Payroll'!R488,0),IF('People_Inputs'!$E$35="ENG",'Payroll'!R508,0),IF('People_Inputs'!$E$36="ENG",'Payroll'!R528,0),IF('People_Inputs'!$E$37="ENG",'Payroll'!R548,0),IF('People_Inputs'!$E$38="ENG",'Payroll'!R568,0),IF('People_Inputs'!$E$39="ENG",'Payroll'!R588,0),IF('People_Inputs'!$E$40="ENG",'Payroll'!R608,0),IF('People_Inputs'!$E$41="ENG",'Payroll'!R628,0),IF('People_Inputs'!$E$42="ENG",'Payroll'!R648,0),IF('People_Inputs'!$E$43="ENG",'Payroll'!R668,0),IF('People_Inputs'!$E$44="ENG",'Payroll'!R688,0),IF('People_Inputs'!$E$45="ENG",'Payroll'!R708,0),IF('People_Inputs'!$E$46="ENG",'Payroll'!R728,0),IF('People_Inputs'!$E$47="ENG",'Payroll'!R748,0),IF('People_Inputs'!$E$48="ENG",'Payroll'!R768,0),IF('People_Inputs'!$E$49="ENG",'Payroll'!R788,0),IF('People_Inputs'!$E$50="ENG",'Payroll'!R808,0),IF('People_Inputs'!$E$51="ENG",'Payroll'!R828,0),IF('People_Inputs'!$E$52="ENG",'Payroll'!R848,0),IF('People_Inputs'!$E$53="ENG",'Payroll'!R868,0),IF('People_Inputs'!$E$54="ENG",'Payroll'!R888,0),IF('People_Inputs'!$E$55="ENG",'Payroll'!R908,0),IF('People_Inputs'!$E$56="ENG",'Payroll'!R928,0),IF('People_Inputs'!$E$57="ENG",'Payroll'!R948,0),IF('People_Inputs'!$E$58="ENG",'Payroll'!R968,0),IF('People_Inputs'!$E$59="ENG",'Payroll'!R988,0),IF('People_Inputs'!$E$60="ENG",'Payroll'!R1008,0),IF('People_Inputs'!$E$61="ENG",'Payroll'!R1028,0),IF('People_Inputs'!$E$62="ENG",'Payroll'!R1048,0),IF('People_Inputs'!$E$63="ENG",'Payroll'!R1068,0),IF('People_Inputs'!$E$64="ENG",'Payroll'!R1088,0),IF('People_Inputs'!$E$65="ENG",'Payroll'!R1108,0),IF('People_Inputs'!$E$66="ENG",'Payroll'!R1128,0),IF('People_Inputs'!$E$67="ENG",'Payroll'!R1148,0),IF('People_Inputs'!$E$68="ENG",'Payroll'!R1168,0),IF('People_Inputs'!$E$69="ENG",'Payroll'!R1188,0),IF('People_Inputs'!$E$70="ENG",'Payroll'!R1208,0))</f>
        <v>0.0</v>
      </c>
      <c r="S16" s="35">
        <f>SUM(IF('People_Inputs'!$E$11="ENG",'Payroll'!S28,0),IF('People_Inputs'!$E$12="ENG",'Payroll'!S48,0),IF('People_Inputs'!$E$13="ENG",'Payroll'!S68,0),IF('People_Inputs'!$E$14="ENG",'Payroll'!S88,0),IF('People_Inputs'!$E$15="ENG",'Payroll'!S108,0),IF('People_Inputs'!$E$16="ENG",'Payroll'!S128,0),IF('People_Inputs'!$E$17="ENG",'Payroll'!S148,0),IF('People_Inputs'!$E$18="ENG",'Payroll'!S168,0),IF('People_Inputs'!$E$19="ENG",'Payroll'!S188,0),IF('People_Inputs'!$E$20="ENG",'Payroll'!S208,0),IF('People_Inputs'!$E$21="ENG",'Payroll'!S228,0),IF('People_Inputs'!$E$22="ENG",'Payroll'!S248,0),IF('People_Inputs'!$E$23="ENG",'Payroll'!S268,0),IF('People_Inputs'!$E$24="ENG",'Payroll'!S288,0),IF('People_Inputs'!$E$25="ENG",'Payroll'!S308,0),IF('People_Inputs'!$E$26="ENG",'Payroll'!S328,0),IF('People_Inputs'!$E$27="ENG",'Payroll'!S348,0),IF('People_Inputs'!$E$28="ENG",'Payroll'!S368,0),IF('People_Inputs'!$E$29="ENG",'Payroll'!S388,0),IF('People_Inputs'!$E$30="ENG",'Payroll'!S408,0),IF('People_Inputs'!$E$31="ENG",'Payroll'!S428,0),IF('People_Inputs'!$E$32="ENG",'Payroll'!S448,0),IF('People_Inputs'!$E$33="ENG",'Payroll'!S468,0),IF('People_Inputs'!$E$34="ENG",'Payroll'!S488,0),IF('People_Inputs'!$E$35="ENG",'Payroll'!S508,0),IF('People_Inputs'!$E$36="ENG",'Payroll'!S528,0),IF('People_Inputs'!$E$37="ENG",'Payroll'!S548,0),IF('People_Inputs'!$E$38="ENG",'Payroll'!S568,0),IF('People_Inputs'!$E$39="ENG",'Payroll'!S588,0),IF('People_Inputs'!$E$40="ENG",'Payroll'!S608,0),IF('People_Inputs'!$E$41="ENG",'Payroll'!S628,0),IF('People_Inputs'!$E$42="ENG",'Payroll'!S648,0),IF('People_Inputs'!$E$43="ENG",'Payroll'!S668,0),IF('People_Inputs'!$E$44="ENG",'Payroll'!S688,0),IF('People_Inputs'!$E$45="ENG",'Payroll'!S708,0),IF('People_Inputs'!$E$46="ENG",'Payroll'!S728,0),IF('People_Inputs'!$E$47="ENG",'Payroll'!S748,0),IF('People_Inputs'!$E$48="ENG",'Payroll'!S768,0),IF('People_Inputs'!$E$49="ENG",'Payroll'!S788,0),IF('People_Inputs'!$E$50="ENG",'Payroll'!S808,0),IF('People_Inputs'!$E$51="ENG",'Payroll'!S828,0),IF('People_Inputs'!$E$52="ENG",'Payroll'!S848,0),IF('People_Inputs'!$E$53="ENG",'Payroll'!S868,0),IF('People_Inputs'!$E$54="ENG",'Payroll'!S888,0),IF('People_Inputs'!$E$55="ENG",'Payroll'!S908,0),IF('People_Inputs'!$E$56="ENG",'Payroll'!S928,0),IF('People_Inputs'!$E$57="ENG",'Payroll'!S948,0),IF('People_Inputs'!$E$58="ENG",'Payroll'!S968,0),IF('People_Inputs'!$E$59="ENG",'Payroll'!S988,0),IF('People_Inputs'!$E$60="ENG",'Payroll'!S1008,0),IF('People_Inputs'!$E$61="ENG",'Payroll'!S1028,0),IF('People_Inputs'!$E$62="ENG",'Payroll'!S1048,0),IF('People_Inputs'!$E$63="ENG",'Payroll'!S1068,0),IF('People_Inputs'!$E$64="ENG",'Payroll'!S1088,0),IF('People_Inputs'!$E$65="ENG",'Payroll'!S1108,0),IF('People_Inputs'!$E$66="ENG",'Payroll'!S1128,0),IF('People_Inputs'!$E$67="ENG",'Payroll'!S1148,0),IF('People_Inputs'!$E$68="ENG",'Payroll'!S1168,0),IF('People_Inputs'!$E$69="ENG",'Payroll'!S1188,0),IF('People_Inputs'!$E$70="ENG",'Payroll'!S1208,0))</f>
        <v>0.0</v>
      </c>
      <c r="T16" s="35">
        <f>SUM(IF('People_Inputs'!$E$11="ENG",'Payroll'!T28,0),IF('People_Inputs'!$E$12="ENG",'Payroll'!T48,0),IF('People_Inputs'!$E$13="ENG",'Payroll'!T68,0),IF('People_Inputs'!$E$14="ENG",'Payroll'!T88,0),IF('People_Inputs'!$E$15="ENG",'Payroll'!T108,0),IF('People_Inputs'!$E$16="ENG",'Payroll'!T128,0),IF('People_Inputs'!$E$17="ENG",'Payroll'!T148,0),IF('People_Inputs'!$E$18="ENG",'Payroll'!T168,0),IF('People_Inputs'!$E$19="ENG",'Payroll'!T188,0),IF('People_Inputs'!$E$20="ENG",'Payroll'!T208,0),IF('People_Inputs'!$E$21="ENG",'Payroll'!T228,0),IF('People_Inputs'!$E$22="ENG",'Payroll'!T248,0),IF('People_Inputs'!$E$23="ENG",'Payroll'!T268,0),IF('People_Inputs'!$E$24="ENG",'Payroll'!T288,0),IF('People_Inputs'!$E$25="ENG",'Payroll'!T308,0),IF('People_Inputs'!$E$26="ENG",'Payroll'!T328,0),IF('People_Inputs'!$E$27="ENG",'Payroll'!T348,0),IF('People_Inputs'!$E$28="ENG",'Payroll'!T368,0),IF('People_Inputs'!$E$29="ENG",'Payroll'!T388,0),IF('People_Inputs'!$E$30="ENG",'Payroll'!T408,0),IF('People_Inputs'!$E$31="ENG",'Payroll'!T428,0),IF('People_Inputs'!$E$32="ENG",'Payroll'!T448,0),IF('People_Inputs'!$E$33="ENG",'Payroll'!T468,0),IF('People_Inputs'!$E$34="ENG",'Payroll'!T488,0),IF('People_Inputs'!$E$35="ENG",'Payroll'!T508,0),IF('People_Inputs'!$E$36="ENG",'Payroll'!T528,0),IF('People_Inputs'!$E$37="ENG",'Payroll'!T548,0),IF('People_Inputs'!$E$38="ENG",'Payroll'!T568,0),IF('People_Inputs'!$E$39="ENG",'Payroll'!T588,0),IF('People_Inputs'!$E$40="ENG",'Payroll'!T608,0),IF('People_Inputs'!$E$41="ENG",'Payroll'!T628,0),IF('People_Inputs'!$E$42="ENG",'Payroll'!T648,0),IF('People_Inputs'!$E$43="ENG",'Payroll'!T668,0),IF('People_Inputs'!$E$44="ENG",'Payroll'!T688,0),IF('People_Inputs'!$E$45="ENG",'Payroll'!T708,0),IF('People_Inputs'!$E$46="ENG",'Payroll'!T728,0),IF('People_Inputs'!$E$47="ENG",'Payroll'!T748,0),IF('People_Inputs'!$E$48="ENG",'Payroll'!T768,0),IF('People_Inputs'!$E$49="ENG",'Payroll'!T788,0),IF('People_Inputs'!$E$50="ENG",'Payroll'!T808,0),IF('People_Inputs'!$E$51="ENG",'Payroll'!T828,0),IF('People_Inputs'!$E$52="ENG",'Payroll'!T848,0),IF('People_Inputs'!$E$53="ENG",'Payroll'!T868,0),IF('People_Inputs'!$E$54="ENG",'Payroll'!T888,0),IF('People_Inputs'!$E$55="ENG",'Payroll'!T908,0),IF('People_Inputs'!$E$56="ENG",'Payroll'!T928,0),IF('People_Inputs'!$E$57="ENG",'Payroll'!T948,0),IF('People_Inputs'!$E$58="ENG",'Payroll'!T968,0),IF('People_Inputs'!$E$59="ENG",'Payroll'!T988,0),IF('People_Inputs'!$E$60="ENG",'Payroll'!T1008,0),IF('People_Inputs'!$E$61="ENG",'Payroll'!T1028,0),IF('People_Inputs'!$E$62="ENG",'Payroll'!T1048,0),IF('People_Inputs'!$E$63="ENG",'Payroll'!T1068,0),IF('People_Inputs'!$E$64="ENG",'Payroll'!T1088,0),IF('People_Inputs'!$E$65="ENG",'Payroll'!T1108,0),IF('People_Inputs'!$E$66="ENG",'Payroll'!T1128,0),IF('People_Inputs'!$E$67="ENG",'Payroll'!T1148,0),IF('People_Inputs'!$E$68="ENG",'Payroll'!T1168,0),IF('People_Inputs'!$E$69="ENG",'Payroll'!T1188,0),IF('People_Inputs'!$E$70="ENG",'Payroll'!T1208,0))</f>
        <v>0.0</v>
      </c>
      <c r="U16" s="35">
        <f>SUM(IF('People_Inputs'!$E$11="ENG",'Payroll'!U28,0),IF('People_Inputs'!$E$12="ENG",'Payroll'!U48,0),IF('People_Inputs'!$E$13="ENG",'Payroll'!U68,0),IF('People_Inputs'!$E$14="ENG",'Payroll'!U88,0),IF('People_Inputs'!$E$15="ENG",'Payroll'!U108,0),IF('People_Inputs'!$E$16="ENG",'Payroll'!U128,0),IF('People_Inputs'!$E$17="ENG",'Payroll'!U148,0),IF('People_Inputs'!$E$18="ENG",'Payroll'!U168,0),IF('People_Inputs'!$E$19="ENG",'Payroll'!U188,0),IF('People_Inputs'!$E$20="ENG",'Payroll'!U208,0),IF('People_Inputs'!$E$21="ENG",'Payroll'!U228,0),IF('People_Inputs'!$E$22="ENG",'Payroll'!U248,0),IF('People_Inputs'!$E$23="ENG",'Payroll'!U268,0),IF('People_Inputs'!$E$24="ENG",'Payroll'!U288,0),IF('People_Inputs'!$E$25="ENG",'Payroll'!U308,0),IF('People_Inputs'!$E$26="ENG",'Payroll'!U328,0),IF('People_Inputs'!$E$27="ENG",'Payroll'!U348,0),IF('People_Inputs'!$E$28="ENG",'Payroll'!U368,0),IF('People_Inputs'!$E$29="ENG",'Payroll'!U388,0),IF('People_Inputs'!$E$30="ENG",'Payroll'!U408,0),IF('People_Inputs'!$E$31="ENG",'Payroll'!U428,0),IF('People_Inputs'!$E$32="ENG",'Payroll'!U448,0),IF('People_Inputs'!$E$33="ENG",'Payroll'!U468,0),IF('People_Inputs'!$E$34="ENG",'Payroll'!U488,0),IF('People_Inputs'!$E$35="ENG",'Payroll'!U508,0),IF('People_Inputs'!$E$36="ENG",'Payroll'!U528,0),IF('People_Inputs'!$E$37="ENG",'Payroll'!U548,0),IF('People_Inputs'!$E$38="ENG",'Payroll'!U568,0),IF('People_Inputs'!$E$39="ENG",'Payroll'!U588,0),IF('People_Inputs'!$E$40="ENG",'Payroll'!U608,0),IF('People_Inputs'!$E$41="ENG",'Payroll'!U628,0),IF('People_Inputs'!$E$42="ENG",'Payroll'!U648,0),IF('People_Inputs'!$E$43="ENG",'Payroll'!U668,0),IF('People_Inputs'!$E$44="ENG",'Payroll'!U688,0),IF('People_Inputs'!$E$45="ENG",'Payroll'!U708,0),IF('People_Inputs'!$E$46="ENG",'Payroll'!U728,0),IF('People_Inputs'!$E$47="ENG",'Payroll'!U748,0),IF('People_Inputs'!$E$48="ENG",'Payroll'!U768,0),IF('People_Inputs'!$E$49="ENG",'Payroll'!U788,0),IF('People_Inputs'!$E$50="ENG",'Payroll'!U808,0),IF('People_Inputs'!$E$51="ENG",'Payroll'!U828,0),IF('People_Inputs'!$E$52="ENG",'Payroll'!U848,0),IF('People_Inputs'!$E$53="ENG",'Payroll'!U868,0),IF('People_Inputs'!$E$54="ENG",'Payroll'!U888,0),IF('People_Inputs'!$E$55="ENG",'Payroll'!U908,0),IF('People_Inputs'!$E$56="ENG",'Payroll'!U928,0),IF('People_Inputs'!$E$57="ENG",'Payroll'!U948,0),IF('People_Inputs'!$E$58="ENG",'Payroll'!U968,0),IF('People_Inputs'!$E$59="ENG",'Payroll'!U988,0),IF('People_Inputs'!$E$60="ENG",'Payroll'!U1008,0),IF('People_Inputs'!$E$61="ENG",'Payroll'!U1028,0),IF('People_Inputs'!$E$62="ENG",'Payroll'!U1048,0),IF('People_Inputs'!$E$63="ENG",'Payroll'!U1068,0),IF('People_Inputs'!$E$64="ENG",'Payroll'!U1088,0),IF('People_Inputs'!$E$65="ENG",'Payroll'!U1108,0),IF('People_Inputs'!$E$66="ENG",'Payroll'!U1128,0),IF('People_Inputs'!$E$67="ENG",'Payroll'!U1148,0),IF('People_Inputs'!$E$68="ENG",'Payroll'!U1168,0),IF('People_Inputs'!$E$69="ENG",'Payroll'!U1188,0),IF('People_Inputs'!$E$70="ENG",'Payroll'!U1208,0))</f>
        <v>0.0</v>
      </c>
      <c r="V16" s="35">
        <f>SUM(IF('People_Inputs'!$E$11="ENG",'Payroll'!V28,0),IF('People_Inputs'!$E$12="ENG",'Payroll'!V48,0),IF('People_Inputs'!$E$13="ENG",'Payroll'!V68,0),IF('People_Inputs'!$E$14="ENG",'Payroll'!V88,0),IF('People_Inputs'!$E$15="ENG",'Payroll'!V108,0),IF('People_Inputs'!$E$16="ENG",'Payroll'!V128,0),IF('People_Inputs'!$E$17="ENG",'Payroll'!V148,0),IF('People_Inputs'!$E$18="ENG",'Payroll'!V168,0),IF('People_Inputs'!$E$19="ENG",'Payroll'!V188,0),IF('People_Inputs'!$E$20="ENG",'Payroll'!V208,0),IF('People_Inputs'!$E$21="ENG",'Payroll'!V228,0),IF('People_Inputs'!$E$22="ENG",'Payroll'!V248,0),IF('People_Inputs'!$E$23="ENG",'Payroll'!V268,0),IF('People_Inputs'!$E$24="ENG",'Payroll'!V288,0),IF('People_Inputs'!$E$25="ENG",'Payroll'!V308,0),IF('People_Inputs'!$E$26="ENG",'Payroll'!V328,0),IF('People_Inputs'!$E$27="ENG",'Payroll'!V348,0),IF('People_Inputs'!$E$28="ENG",'Payroll'!V368,0),IF('People_Inputs'!$E$29="ENG",'Payroll'!V388,0),IF('People_Inputs'!$E$30="ENG",'Payroll'!V408,0),IF('People_Inputs'!$E$31="ENG",'Payroll'!V428,0),IF('People_Inputs'!$E$32="ENG",'Payroll'!V448,0),IF('People_Inputs'!$E$33="ENG",'Payroll'!V468,0),IF('People_Inputs'!$E$34="ENG",'Payroll'!V488,0),IF('People_Inputs'!$E$35="ENG",'Payroll'!V508,0),IF('People_Inputs'!$E$36="ENG",'Payroll'!V528,0),IF('People_Inputs'!$E$37="ENG",'Payroll'!V548,0),IF('People_Inputs'!$E$38="ENG",'Payroll'!V568,0),IF('People_Inputs'!$E$39="ENG",'Payroll'!V588,0),IF('People_Inputs'!$E$40="ENG",'Payroll'!V608,0),IF('People_Inputs'!$E$41="ENG",'Payroll'!V628,0),IF('People_Inputs'!$E$42="ENG",'Payroll'!V648,0),IF('People_Inputs'!$E$43="ENG",'Payroll'!V668,0),IF('People_Inputs'!$E$44="ENG",'Payroll'!V688,0),IF('People_Inputs'!$E$45="ENG",'Payroll'!V708,0),IF('People_Inputs'!$E$46="ENG",'Payroll'!V728,0),IF('People_Inputs'!$E$47="ENG",'Payroll'!V748,0),IF('People_Inputs'!$E$48="ENG",'Payroll'!V768,0),IF('People_Inputs'!$E$49="ENG",'Payroll'!V788,0),IF('People_Inputs'!$E$50="ENG",'Payroll'!V808,0),IF('People_Inputs'!$E$51="ENG",'Payroll'!V828,0),IF('People_Inputs'!$E$52="ENG",'Payroll'!V848,0),IF('People_Inputs'!$E$53="ENG",'Payroll'!V868,0),IF('People_Inputs'!$E$54="ENG",'Payroll'!V888,0),IF('People_Inputs'!$E$55="ENG",'Payroll'!V908,0),IF('People_Inputs'!$E$56="ENG",'Payroll'!V928,0),IF('People_Inputs'!$E$57="ENG",'Payroll'!V948,0),IF('People_Inputs'!$E$58="ENG",'Payroll'!V968,0),IF('People_Inputs'!$E$59="ENG",'Payroll'!V988,0),IF('People_Inputs'!$E$60="ENG",'Payroll'!V1008,0),IF('People_Inputs'!$E$61="ENG",'Payroll'!V1028,0),IF('People_Inputs'!$E$62="ENG",'Payroll'!V1048,0),IF('People_Inputs'!$E$63="ENG",'Payroll'!V1068,0),IF('People_Inputs'!$E$64="ENG",'Payroll'!V1088,0),IF('People_Inputs'!$E$65="ENG",'Payroll'!V1108,0),IF('People_Inputs'!$E$66="ENG",'Payroll'!V1128,0),IF('People_Inputs'!$E$67="ENG",'Payroll'!V1148,0),IF('People_Inputs'!$E$68="ENG",'Payroll'!V1168,0),IF('People_Inputs'!$E$69="ENG",'Payroll'!V1188,0),IF('People_Inputs'!$E$70="ENG",'Payroll'!V1208,0))</f>
        <v>0.0</v>
      </c>
      <c r="W16" s="35">
        <f>SUM(IF('People_Inputs'!$E$11="ENG",'Payroll'!W28,0),IF('People_Inputs'!$E$12="ENG",'Payroll'!W48,0),IF('People_Inputs'!$E$13="ENG",'Payroll'!W68,0),IF('People_Inputs'!$E$14="ENG",'Payroll'!W88,0),IF('People_Inputs'!$E$15="ENG",'Payroll'!W108,0),IF('People_Inputs'!$E$16="ENG",'Payroll'!W128,0),IF('People_Inputs'!$E$17="ENG",'Payroll'!W148,0),IF('People_Inputs'!$E$18="ENG",'Payroll'!W168,0),IF('People_Inputs'!$E$19="ENG",'Payroll'!W188,0),IF('People_Inputs'!$E$20="ENG",'Payroll'!W208,0),IF('People_Inputs'!$E$21="ENG",'Payroll'!W228,0),IF('People_Inputs'!$E$22="ENG",'Payroll'!W248,0),IF('People_Inputs'!$E$23="ENG",'Payroll'!W268,0),IF('People_Inputs'!$E$24="ENG",'Payroll'!W288,0),IF('People_Inputs'!$E$25="ENG",'Payroll'!W308,0),IF('People_Inputs'!$E$26="ENG",'Payroll'!W328,0),IF('People_Inputs'!$E$27="ENG",'Payroll'!W348,0),IF('People_Inputs'!$E$28="ENG",'Payroll'!W368,0),IF('People_Inputs'!$E$29="ENG",'Payroll'!W388,0),IF('People_Inputs'!$E$30="ENG",'Payroll'!W408,0),IF('People_Inputs'!$E$31="ENG",'Payroll'!W428,0),IF('People_Inputs'!$E$32="ENG",'Payroll'!W448,0),IF('People_Inputs'!$E$33="ENG",'Payroll'!W468,0),IF('People_Inputs'!$E$34="ENG",'Payroll'!W488,0),IF('People_Inputs'!$E$35="ENG",'Payroll'!W508,0),IF('People_Inputs'!$E$36="ENG",'Payroll'!W528,0),IF('People_Inputs'!$E$37="ENG",'Payroll'!W548,0),IF('People_Inputs'!$E$38="ENG",'Payroll'!W568,0),IF('People_Inputs'!$E$39="ENG",'Payroll'!W588,0),IF('People_Inputs'!$E$40="ENG",'Payroll'!W608,0),IF('People_Inputs'!$E$41="ENG",'Payroll'!W628,0),IF('People_Inputs'!$E$42="ENG",'Payroll'!W648,0),IF('People_Inputs'!$E$43="ENG",'Payroll'!W668,0),IF('People_Inputs'!$E$44="ENG",'Payroll'!W688,0),IF('People_Inputs'!$E$45="ENG",'Payroll'!W708,0),IF('People_Inputs'!$E$46="ENG",'Payroll'!W728,0),IF('People_Inputs'!$E$47="ENG",'Payroll'!W748,0),IF('People_Inputs'!$E$48="ENG",'Payroll'!W768,0),IF('People_Inputs'!$E$49="ENG",'Payroll'!W788,0),IF('People_Inputs'!$E$50="ENG",'Payroll'!W808,0),IF('People_Inputs'!$E$51="ENG",'Payroll'!W828,0),IF('People_Inputs'!$E$52="ENG",'Payroll'!W848,0),IF('People_Inputs'!$E$53="ENG",'Payroll'!W868,0),IF('People_Inputs'!$E$54="ENG",'Payroll'!W888,0),IF('People_Inputs'!$E$55="ENG",'Payroll'!W908,0),IF('People_Inputs'!$E$56="ENG",'Payroll'!W928,0),IF('People_Inputs'!$E$57="ENG",'Payroll'!W948,0),IF('People_Inputs'!$E$58="ENG",'Payroll'!W968,0),IF('People_Inputs'!$E$59="ENG",'Payroll'!W988,0),IF('People_Inputs'!$E$60="ENG",'Payroll'!W1008,0),IF('People_Inputs'!$E$61="ENG",'Payroll'!W1028,0),IF('People_Inputs'!$E$62="ENG",'Payroll'!W1048,0),IF('People_Inputs'!$E$63="ENG",'Payroll'!W1068,0),IF('People_Inputs'!$E$64="ENG",'Payroll'!W1088,0),IF('People_Inputs'!$E$65="ENG",'Payroll'!W1108,0),IF('People_Inputs'!$E$66="ENG",'Payroll'!W1128,0),IF('People_Inputs'!$E$67="ENG",'Payroll'!W1148,0),IF('People_Inputs'!$E$68="ENG",'Payroll'!W1168,0),IF('People_Inputs'!$E$69="ENG",'Payroll'!W1188,0),IF('People_Inputs'!$E$70="ENG",'Payroll'!W1208,0))</f>
        <v>0.0</v>
      </c>
      <c r="X16" s="35">
        <f>SUM(IF('People_Inputs'!$E$11="ENG",'Payroll'!X28,0),IF('People_Inputs'!$E$12="ENG",'Payroll'!X48,0),IF('People_Inputs'!$E$13="ENG",'Payroll'!X68,0),IF('People_Inputs'!$E$14="ENG",'Payroll'!X88,0),IF('People_Inputs'!$E$15="ENG",'Payroll'!X108,0),IF('People_Inputs'!$E$16="ENG",'Payroll'!X128,0),IF('People_Inputs'!$E$17="ENG",'Payroll'!X148,0),IF('People_Inputs'!$E$18="ENG",'Payroll'!X168,0),IF('People_Inputs'!$E$19="ENG",'Payroll'!X188,0),IF('People_Inputs'!$E$20="ENG",'Payroll'!X208,0),IF('People_Inputs'!$E$21="ENG",'Payroll'!X228,0),IF('People_Inputs'!$E$22="ENG",'Payroll'!X248,0),IF('People_Inputs'!$E$23="ENG",'Payroll'!X268,0),IF('People_Inputs'!$E$24="ENG",'Payroll'!X288,0),IF('People_Inputs'!$E$25="ENG",'Payroll'!X308,0),IF('People_Inputs'!$E$26="ENG",'Payroll'!X328,0),IF('People_Inputs'!$E$27="ENG",'Payroll'!X348,0),IF('People_Inputs'!$E$28="ENG",'Payroll'!X368,0),IF('People_Inputs'!$E$29="ENG",'Payroll'!X388,0),IF('People_Inputs'!$E$30="ENG",'Payroll'!X408,0),IF('People_Inputs'!$E$31="ENG",'Payroll'!X428,0),IF('People_Inputs'!$E$32="ENG",'Payroll'!X448,0),IF('People_Inputs'!$E$33="ENG",'Payroll'!X468,0),IF('People_Inputs'!$E$34="ENG",'Payroll'!X488,0),IF('People_Inputs'!$E$35="ENG",'Payroll'!X508,0),IF('People_Inputs'!$E$36="ENG",'Payroll'!X528,0),IF('People_Inputs'!$E$37="ENG",'Payroll'!X548,0),IF('People_Inputs'!$E$38="ENG",'Payroll'!X568,0),IF('People_Inputs'!$E$39="ENG",'Payroll'!X588,0),IF('People_Inputs'!$E$40="ENG",'Payroll'!X608,0),IF('People_Inputs'!$E$41="ENG",'Payroll'!X628,0),IF('People_Inputs'!$E$42="ENG",'Payroll'!X648,0),IF('People_Inputs'!$E$43="ENG",'Payroll'!X668,0),IF('People_Inputs'!$E$44="ENG",'Payroll'!X688,0),IF('People_Inputs'!$E$45="ENG",'Payroll'!X708,0),IF('People_Inputs'!$E$46="ENG",'Payroll'!X728,0),IF('People_Inputs'!$E$47="ENG",'Payroll'!X748,0),IF('People_Inputs'!$E$48="ENG",'Payroll'!X768,0),IF('People_Inputs'!$E$49="ENG",'Payroll'!X788,0),IF('People_Inputs'!$E$50="ENG",'Payroll'!X808,0),IF('People_Inputs'!$E$51="ENG",'Payroll'!X828,0),IF('People_Inputs'!$E$52="ENG",'Payroll'!X848,0),IF('People_Inputs'!$E$53="ENG",'Payroll'!X868,0),IF('People_Inputs'!$E$54="ENG",'Payroll'!X888,0),IF('People_Inputs'!$E$55="ENG",'Payroll'!X908,0),IF('People_Inputs'!$E$56="ENG",'Payroll'!X928,0),IF('People_Inputs'!$E$57="ENG",'Payroll'!X948,0),IF('People_Inputs'!$E$58="ENG",'Payroll'!X968,0),IF('People_Inputs'!$E$59="ENG",'Payroll'!X988,0),IF('People_Inputs'!$E$60="ENG",'Payroll'!X1008,0),IF('People_Inputs'!$E$61="ENG",'Payroll'!X1028,0),IF('People_Inputs'!$E$62="ENG",'Payroll'!X1048,0),IF('People_Inputs'!$E$63="ENG",'Payroll'!X1068,0),IF('People_Inputs'!$E$64="ENG",'Payroll'!X1088,0),IF('People_Inputs'!$E$65="ENG",'Payroll'!X1108,0),IF('People_Inputs'!$E$66="ENG",'Payroll'!X1128,0),IF('People_Inputs'!$E$67="ENG",'Payroll'!X1148,0),IF('People_Inputs'!$E$68="ENG",'Payroll'!X1168,0),IF('People_Inputs'!$E$69="ENG",'Payroll'!X1188,0),IF('People_Inputs'!$E$70="ENG",'Payroll'!X1208,0))</f>
        <v>0.0</v>
      </c>
      <c r="Y16" s="35">
        <f>SUM(IF('People_Inputs'!$E$11="ENG",'Payroll'!Y28,0),IF('People_Inputs'!$E$12="ENG",'Payroll'!Y48,0),IF('People_Inputs'!$E$13="ENG",'Payroll'!Y68,0),IF('People_Inputs'!$E$14="ENG",'Payroll'!Y88,0),IF('People_Inputs'!$E$15="ENG",'Payroll'!Y108,0),IF('People_Inputs'!$E$16="ENG",'Payroll'!Y128,0),IF('People_Inputs'!$E$17="ENG",'Payroll'!Y148,0),IF('People_Inputs'!$E$18="ENG",'Payroll'!Y168,0),IF('People_Inputs'!$E$19="ENG",'Payroll'!Y188,0),IF('People_Inputs'!$E$20="ENG",'Payroll'!Y208,0),IF('People_Inputs'!$E$21="ENG",'Payroll'!Y228,0),IF('People_Inputs'!$E$22="ENG",'Payroll'!Y248,0),IF('People_Inputs'!$E$23="ENG",'Payroll'!Y268,0),IF('People_Inputs'!$E$24="ENG",'Payroll'!Y288,0),IF('People_Inputs'!$E$25="ENG",'Payroll'!Y308,0),IF('People_Inputs'!$E$26="ENG",'Payroll'!Y328,0),IF('People_Inputs'!$E$27="ENG",'Payroll'!Y348,0),IF('People_Inputs'!$E$28="ENG",'Payroll'!Y368,0),IF('People_Inputs'!$E$29="ENG",'Payroll'!Y388,0),IF('People_Inputs'!$E$30="ENG",'Payroll'!Y408,0),IF('People_Inputs'!$E$31="ENG",'Payroll'!Y428,0),IF('People_Inputs'!$E$32="ENG",'Payroll'!Y448,0),IF('People_Inputs'!$E$33="ENG",'Payroll'!Y468,0),IF('People_Inputs'!$E$34="ENG",'Payroll'!Y488,0),IF('People_Inputs'!$E$35="ENG",'Payroll'!Y508,0),IF('People_Inputs'!$E$36="ENG",'Payroll'!Y528,0),IF('People_Inputs'!$E$37="ENG",'Payroll'!Y548,0),IF('People_Inputs'!$E$38="ENG",'Payroll'!Y568,0),IF('People_Inputs'!$E$39="ENG",'Payroll'!Y588,0),IF('People_Inputs'!$E$40="ENG",'Payroll'!Y608,0),IF('People_Inputs'!$E$41="ENG",'Payroll'!Y628,0),IF('People_Inputs'!$E$42="ENG",'Payroll'!Y648,0),IF('People_Inputs'!$E$43="ENG",'Payroll'!Y668,0),IF('People_Inputs'!$E$44="ENG",'Payroll'!Y688,0),IF('People_Inputs'!$E$45="ENG",'Payroll'!Y708,0),IF('People_Inputs'!$E$46="ENG",'Payroll'!Y728,0),IF('People_Inputs'!$E$47="ENG",'Payroll'!Y748,0),IF('People_Inputs'!$E$48="ENG",'Payroll'!Y768,0),IF('People_Inputs'!$E$49="ENG",'Payroll'!Y788,0),IF('People_Inputs'!$E$50="ENG",'Payroll'!Y808,0),IF('People_Inputs'!$E$51="ENG",'Payroll'!Y828,0),IF('People_Inputs'!$E$52="ENG",'Payroll'!Y848,0),IF('People_Inputs'!$E$53="ENG",'Payroll'!Y868,0),IF('People_Inputs'!$E$54="ENG",'Payroll'!Y888,0),IF('People_Inputs'!$E$55="ENG",'Payroll'!Y908,0),IF('People_Inputs'!$E$56="ENG",'Payroll'!Y928,0),IF('People_Inputs'!$E$57="ENG",'Payroll'!Y948,0),IF('People_Inputs'!$E$58="ENG",'Payroll'!Y968,0),IF('People_Inputs'!$E$59="ENG",'Payroll'!Y988,0),IF('People_Inputs'!$E$60="ENG",'Payroll'!Y1008,0),IF('People_Inputs'!$E$61="ENG",'Payroll'!Y1028,0),IF('People_Inputs'!$E$62="ENG",'Payroll'!Y1048,0),IF('People_Inputs'!$E$63="ENG",'Payroll'!Y1068,0),IF('People_Inputs'!$E$64="ENG",'Payroll'!Y1088,0),IF('People_Inputs'!$E$65="ENG",'Payroll'!Y1108,0),IF('People_Inputs'!$E$66="ENG",'Payroll'!Y1128,0),IF('People_Inputs'!$E$67="ENG",'Payroll'!Y1148,0),IF('People_Inputs'!$E$68="ENG",'Payroll'!Y1168,0),IF('People_Inputs'!$E$69="ENG",'Payroll'!Y1188,0),IF('People_Inputs'!$E$70="ENG",'Payroll'!Y1208,0))</f>
        <v>0.0</v>
      </c>
      <c r="Z16" s="35">
        <f>SUM(IF('People_Inputs'!$E$11="ENG",'Payroll'!Z28,0),IF('People_Inputs'!$E$12="ENG",'Payroll'!Z48,0),IF('People_Inputs'!$E$13="ENG",'Payroll'!Z68,0),IF('People_Inputs'!$E$14="ENG",'Payroll'!Z88,0),IF('People_Inputs'!$E$15="ENG",'Payroll'!Z108,0),IF('People_Inputs'!$E$16="ENG",'Payroll'!Z128,0),IF('People_Inputs'!$E$17="ENG",'Payroll'!Z148,0),IF('People_Inputs'!$E$18="ENG",'Payroll'!Z168,0),IF('People_Inputs'!$E$19="ENG",'Payroll'!Z188,0),IF('People_Inputs'!$E$20="ENG",'Payroll'!Z208,0),IF('People_Inputs'!$E$21="ENG",'Payroll'!Z228,0),IF('People_Inputs'!$E$22="ENG",'Payroll'!Z248,0),IF('People_Inputs'!$E$23="ENG",'Payroll'!Z268,0),IF('People_Inputs'!$E$24="ENG",'Payroll'!Z288,0),IF('People_Inputs'!$E$25="ENG",'Payroll'!Z308,0),IF('People_Inputs'!$E$26="ENG",'Payroll'!Z328,0),IF('People_Inputs'!$E$27="ENG",'Payroll'!Z348,0),IF('People_Inputs'!$E$28="ENG",'Payroll'!Z368,0),IF('People_Inputs'!$E$29="ENG",'Payroll'!Z388,0),IF('People_Inputs'!$E$30="ENG",'Payroll'!Z408,0),IF('People_Inputs'!$E$31="ENG",'Payroll'!Z428,0),IF('People_Inputs'!$E$32="ENG",'Payroll'!Z448,0),IF('People_Inputs'!$E$33="ENG",'Payroll'!Z468,0),IF('People_Inputs'!$E$34="ENG",'Payroll'!Z488,0),IF('People_Inputs'!$E$35="ENG",'Payroll'!Z508,0),IF('People_Inputs'!$E$36="ENG",'Payroll'!Z528,0),IF('People_Inputs'!$E$37="ENG",'Payroll'!Z548,0),IF('People_Inputs'!$E$38="ENG",'Payroll'!Z568,0),IF('People_Inputs'!$E$39="ENG",'Payroll'!Z588,0),IF('People_Inputs'!$E$40="ENG",'Payroll'!Z608,0),IF('People_Inputs'!$E$41="ENG",'Payroll'!Z628,0),IF('People_Inputs'!$E$42="ENG",'Payroll'!Z648,0),IF('People_Inputs'!$E$43="ENG",'Payroll'!Z668,0),IF('People_Inputs'!$E$44="ENG",'Payroll'!Z688,0),IF('People_Inputs'!$E$45="ENG",'Payroll'!Z708,0),IF('People_Inputs'!$E$46="ENG",'Payroll'!Z728,0),IF('People_Inputs'!$E$47="ENG",'Payroll'!Z748,0),IF('People_Inputs'!$E$48="ENG",'Payroll'!Z768,0),IF('People_Inputs'!$E$49="ENG",'Payroll'!Z788,0),IF('People_Inputs'!$E$50="ENG",'Payroll'!Z808,0),IF('People_Inputs'!$E$51="ENG",'Payroll'!Z828,0),IF('People_Inputs'!$E$52="ENG",'Payroll'!Z848,0),IF('People_Inputs'!$E$53="ENG",'Payroll'!Z868,0),IF('People_Inputs'!$E$54="ENG",'Payroll'!Z888,0),IF('People_Inputs'!$E$55="ENG",'Payroll'!Z908,0),IF('People_Inputs'!$E$56="ENG",'Payroll'!Z928,0),IF('People_Inputs'!$E$57="ENG",'Payroll'!Z948,0),IF('People_Inputs'!$E$58="ENG",'Payroll'!Z968,0),IF('People_Inputs'!$E$59="ENG",'Payroll'!Z988,0),IF('People_Inputs'!$E$60="ENG",'Payroll'!Z1008,0),IF('People_Inputs'!$E$61="ENG",'Payroll'!Z1028,0),IF('People_Inputs'!$E$62="ENG",'Payroll'!Z1048,0),IF('People_Inputs'!$E$63="ENG",'Payroll'!Z1068,0),IF('People_Inputs'!$E$64="ENG",'Payroll'!Z1088,0),IF('People_Inputs'!$E$65="ENG",'Payroll'!Z1108,0),IF('People_Inputs'!$E$66="ENG",'Payroll'!Z1128,0),IF('People_Inputs'!$E$67="ENG",'Payroll'!Z1148,0),IF('People_Inputs'!$E$68="ENG",'Payroll'!Z1168,0),IF('People_Inputs'!$E$69="ENG",'Payroll'!Z1188,0),IF('People_Inputs'!$E$70="ENG",'Payroll'!Z1208,0))</f>
        <v>0.0</v>
      </c>
      <c r="AA16" s="35">
        <f>SUM(IF('People_Inputs'!$E$11="ENG",'Payroll'!AA28,0),IF('People_Inputs'!$E$12="ENG",'Payroll'!AA48,0),IF('People_Inputs'!$E$13="ENG",'Payroll'!AA68,0),IF('People_Inputs'!$E$14="ENG",'Payroll'!AA88,0),IF('People_Inputs'!$E$15="ENG",'Payroll'!AA108,0),IF('People_Inputs'!$E$16="ENG",'Payroll'!AA128,0),IF('People_Inputs'!$E$17="ENG",'Payroll'!AA148,0),IF('People_Inputs'!$E$18="ENG",'Payroll'!AA168,0),IF('People_Inputs'!$E$19="ENG",'Payroll'!AA188,0),IF('People_Inputs'!$E$20="ENG",'Payroll'!AA208,0),IF('People_Inputs'!$E$21="ENG",'Payroll'!AA228,0),IF('People_Inputs'!$E$22="ENG",'Payroll'!AA248,0),IF('People_Inputs'!$E$23="ENG",'Payroll'!AA268,0),IF('People_Inputs'!$E$24="ENG",'Payroll'!AA288,0),IF('People_Inputs'!$E$25="ENG",'Payroll'!AA308,0),IF('People_Inputs'!$E$26="ENG",'Payroll'!AA328,0),IF('People_Inputs'!$E$27="ENG",'Payroll'!AA348,0),IF('People_Inputs'!$E$28="ENG",'Payroll'!AA368,0),IF('People_Inputs'!$E$29="ENG",'Payroll'!AA388,0),IF('People_Inputs'!$E$30="ENG",'Payroll'!AA408,0),IF('People_Inputs'!$E$31="ENG",'Payroll'!AA428,0),IF('People_Inputs'!$E$32="ENG",'Payroll'!AA448,0),IF('People_Inputs'!$E$33="ENG",'Payroll'!AA468,0),IF('People_Inputs'!$E$34="ENG",'Payroll'!AA488,0),IF('People_Inputs'!$E$35="ENG",'Payroll'!AA508,0),IF('People_Inputs'!$E$36="ENG",'Payroll'!AA528,0),IF('People_Inputs'!$E$37="ENG",'Payroll'!AA548,0),IF('People_Inputs'!$E$38="ENG",'Payroll'!AA568,0),IF('People_Inputs'!$E$39="ENG",'Payroll'!AA588,0),IF('People_Inputs'!$E$40="ENG",'Payroll'!AA608,0),IF('People_Inputs'!$E$41="ENG",'Payroll'!AA628,0),IF('People_Inputs'!$E$42="ENG",'Payroll'!AA648,0),IF('People_Inputs'!$E$43="ENG",'Payroll'!AA668,0),IF('People_Inputs'!$E$44="ENG",'Payroll'!AA688,0),IF('People_Inputs'!$E$45="ENG",'Payroll'!AA708,0),IF('People_Inputs'!$E$46="ENG",'Payroll'!AA728,0),IF('People_Inputs'!$E$47="ENG",'Payroll'!AA748,0),IF('People_Inputs'!$E$48="ENG",'Payroll'!AA768,0),IF('People_Inputs'!$E$49="ENG",'Payroll'!AA788,0),IF('People_Inputs'!$E$50="ENG",'Payroll'!AA808,0),IF('People_Inputs'!$E$51="ENG",'Payroll'!AA828,0),IF('People_Inputs'!$E$52="ENG",'Payroll'!AA848,0),IF('People_Inputs'!$E$53="ENG",'Payroll'!AA868,0),IF('People_Inputs'!$E$54="ENG",'Payroll'!AA888,0),IF('People_Inputs'!$E$55="ENG",'Payroll'!AA908,0),IF('People_Inputs'!$E$56="ENG",'Payroll'!AA928,0),IF('People_Inputs'!$E$57="ENG",'Payroll'!AA948,0),IF('People_Inputs'!$E$58="ENG",'Payroll'!AA968,0),IF('People_Inputs'!$E$59="ENG",'Payroll'!AA988,0),IF('People_Inputs'!$E$60="ENG",'Payroll'!AA1008,0),IF('People_Inputs'!$E$61="ENG",'Payroll'!AA1028,0),IF('People_Inputs'!$E$62="ENG",'Payroll'!AA1048,0),IF('People_Inputs'!$E$63="ENG",'Payroll'!AA1068,0),IF('People_Inputs'!$E$64="ENG",'Payroll'!AA1088,0),IF('People_Inputs'!$E$65="ENG",'Payroll'!AA1108,0),IF('People_Inputs'!$E$66="ENG",'Payroll'!AA1128,0),IF('People_Inputs'!$E$67="ENG",'Payroll'!AA1148,0),IF('People_Inputs'!$E$68="ENG",'Payroll'!AA1168,0),IF('People_Inputs'!$E$69="ENG",'Payroll'!AA1188,0),IF('People_Inputs'!$E$70="ENG",'Payroll'!AA1208,0))</f>
        <v>0.0</v>
      </c>
      <c r="AB16" s="35">
        <f>SUM(IF('People_Inputs'!$E$11="ENG",'Payroll'!AB28,0),IF('People_Inputs'!$E$12="ENG",'Payroll'!AB48,0),IF('People_Inputs'!$E$13="ENG",'Payroll'!AB68,0),IF('People_Inputs'!$E$14="ENG",'Payroll'!AB88,0),IF('People_Inputs'!$E$15="ENG",'Payroll'!AB108,0),IF('People_Inputs'!$E$16="ENG",'Payroll'!AB128,0),IF('People_Inputs'!$E$17="ENG",'Payroll'!AB148,0),IF('People_Inputs'!$E$18="ENG",'Payroll'!AB168,0),IF('People_Inputs'!$E$19="ENG",'Payroll'!AB188,0),IF('People_Inputs'!$E$20="ENG",'Payroll'!AB208,0),IF('People_Inputs'!$E$21="ENG",'Payroll'!AB228,0),IF('People_Inputs'!$E$22="ENG",'Payroll'!AB248,0),IF('People_Inputs'!$E$23="ENG",'Payroll'!AB268,0),IF('People_Inputs'!$E$24="ENG",'Payroll'!AB288,0),IF('People_Inputs'!$E$25="ENG",'Payroll'!AB308,0),IF('People_Inputs'!$E$26="ENG",'Payroll'!AB328,0),IF('People_Inputs'!$E$27="ENG",'Payroll'!AB348,0),IF('People_Inputs'!$E$28="ENG",'Payroll'!AB368,0),IF('People_Inputs'!$E$29="ENG",'Payroll'!AB388,0),IF('People_Inputs'!$E$30="ENG",'Payroll'!AB408,0),IF('People_Inputs'!$E$31="ENG",'Payroll'!AB428,0),IF('People_Inputs'!$E$32="ENG",'Payroll'!AB448,0),IF('People_Inputs'!$E$33="ENG",'Payroll'!AB468,0),IF('People_Inputs'!$E$34="ENG",'Payroll'!AB488,0),IF('People_Inputs'!$E$35="ENG",'Payroll'!AB508,0),IF('People_Inputs'!$E$36="ENG",'Payroll'!AB528,0),IF('People_Inputs'!$E$37="ENG",'Payroll'!AB548,0),IF('People_Inputs'!$E$38="ENG",'Payroll'!AB568,0),IF('People_Inputs'!$E$39="ENG",'Payroll'!AB588,0),IF('People_Inputs'!$E$40="ENG",'Payroll'!AB608,0),IF('People_Inputs'!$E$41="ENG",'Payroll'!AB628,0),IF('People_Inputs'!$E$42="ENG",'Payroll'!AB648,0),IF('People_Inputs'!$E$43="ENG",'Payroll'!AB668,0),IF('People_Inputs'!$E$44="ENG",'Payroll'!AB688,0),IF('People_Inputs'!$E$45="ENG",'Payroll'!AB708,0),IF('People_Inputs'!$E$46="ENG",'Payroll'!AB728,0),IF('People_Inputs'!$E$47="ENG",'Payroll'!AB748,0),IF('People_Inputs'!$E$48="ENG",'Payroll'!AB768,0),IF('People_Inputs'!$E$49="ENG",'Payroll'!AB788,0),IF('People_Inputs'!$E$50="ENG",'Payroll'!AB808,0),IF('People_Inputs'!$E$51="ENG",'Payroll'!AB828,0),IF('People_Inputs'!$E$52="ENG",'Payroll'!AB848,0),IF('People_Inputs'!$E$53="ENG",'Payroll'!AB868,0),IF('People_Inputs'!$E$54="ENG",'Payroll'!AB888,0),IF('People_Inputs'!$E$55="ENG",'Payroll'!AB908,0),IF('People_Inputs'!$E$56="ENG",'Payroll'!AB928,0),IF('People_Inputs'!$E$57="ENG",'Payroll'!AB948,0),IF('People_Inputs'!$E$58="ENG",'Payroll'!AB968,0),IF('People_Inputs'!$E$59="ENG",'Payroll'!AB988,0),IF('People_Inputs'!$E$60="ENG",'Payroll'!AB1008,0),IF('People_Inputs'!$E$61="ENG",'Payroll'!AB1028,0),IF('People_Inputs'!$E$62="ENG",'Payroll'!AB1048,0),IF('People_Inputs'!$E$63="ENG",'Payroll'!AB1068,0),IF('People_Inputs'!$E$64="ENG",'Payroll'!AB1088,0),IF('People_Inputs'!$E$65="ENG",'Payroll'!AB1108,0),IF('People_Inputs'!$E$66="ENG",'Payroll'!AB1128,0),IF('People_Inputs'!$E$67="ENG",'Payroll'!AB1148,0),IF('People_Inputs'!$E$68="ENG",'Payroll'!AB1168,0),IF('People_Inputs'!$E$69="ENG",'Payroll'!AB1188,0),IF('People_Inputs'!$E$70="ENG",'Payroll'!AB1208,0))</f>
        <v>0.0</v>
      </c>
      <c r="AC16" s="35">
        <f>SUM(IF('People_Inputs'!$E$11="ENG",'Payroll'!AC28,0),IF('People_Inputs'!$E$12="ENG",'Payroll'!AC48,0),IF('People_Inputs'!$E$13="ENG",'Payroll'!AC68,0),IF('People_Inputs'!$E$14="ENG",'Payroll'!AC88,0),IF('People_Inputs'!$E$15="ENG",'Payroll'!AC108,0),IF('People_Inputs'!$E$16="ENG",'Payroll'!AC128,0),IF('People_Inputs'!$E$17="ENG",'Payroll'!AC148,0),IF('People_Inputs'!$E$18="ENG",'Payroll'!AC168,0),IF('People_Inputs'!$E$19="ENG",'Payroll'!AC188,0),IF('People_Inputs'!$E$20="ENG",'Payroll'!AC208,0),IF('People_Inputs'!$E$21="ENG",'Payroll'!AC228,0),IF('People_Inputs'!$E$22="ENG",'Payroll'!AC248,0),IF('People_Inputs'!$E$23="ENG",'Payroll'!AC268,0),IF('People_Inputs'!$E$24="ENG",'Payroll'!AC288,0),IF('People_Inputs'!$E$25="ENG",'Payroll'!AC308,0),IF('People_Inputs'!$E$26="ENG",'Payroll'!AC328,0),IF('People_Inputs'!$E$27="ENG",'Payroll'!AC348,0),IF('People_Inputs'!$E$28="ENG",'Payroll'!AC368,0),IF('People_Inputs'!$E$29="ENG",'Payroll'!AC388,0),IF('People_Inputs'!$E$30="ENG",'Payroll'!AC408,0),IF('People_Inputs'!$E$31="ENG",'Payroll'!AC428,0),IF('People_Inputs'!$E$32="ENG",'Payroll'!AC448,0),IF('People_Inputs'!$E$33="ENG",'Payroll'!AC468,0),IF('People_Inputs'!$E$34="ENG",'Payroll'!AC488,0),IF('People_Inputs'!$E$35="ENG",'Payroll'!AC508,0),IF('People_Inputs'!$E$36="ENG",'Payroll'!AC528,0),IF('People_Inputs'!$E$37="ENG",'Payroll'!AC548,0),IF('People_Inputs'!$E$38="ENG",'Payroll'!AC568,0),IF('People_Inputs'!$E$39="ENG",'Payroll'!AC588,0),IF('People_Inputs'!$E$40="ENG",'Payroll'!AC608,0),IF('People_Inputs'!$E$41="ENG",'Payroll'!AC628,0),IF('People_Inputs'!$E$42="ENG",'Payroll'!AC648,0),IF('People_Inputs'!$E$43="ENG",'Payroll'!AC668,0),IF('People_Inputs'!$E$44="ENG",'Payroll'!AC688,0),IF('People_Inputs'!$E$45="ENG",'Payroll'!AC708,0),IF('People_Inputs'!$E$46="ENG",'Payroll'!AC728,0),IF('People_Inputs'!$E$47="ENG",'Payroll'!AC748,0),IF('People_Inputs'!$E$48="ENG",'Payroll'!AC768,0),IF('People_Inputs'!$E$49="ENG",'Payroll'!AC788,0),IF('People_Inputs'!$E$50="ENG",'Payroll'!AC808,0),IF('People_Inputs'!$E$51="ENG",'Payroll'!AC828,0),IF('People_Inputs'!$E$52="ENG",'Payroll'!AC848,0),IF('People_Inputs'!$E$53="ENG",'Payroll'!AC868,0),IF('People_Inputs'!$E$54="ENG",'Payroll'!AC888,0),IF('People_Inputs'!$E$55="ENG",'Payroll'!AC908,0),IF('People_Inputs'!$E$56="ENG",'Payroll'!AC928,0),IF('People_Inputs'!$E$57="ENG",'Payroll'!AC948,0),IF('People_Inputs'!$E$58="ENG",'Payroll'!AC968,0),IF('People_Inputs'!$E$59="ENG",'Payroll'!AC988,0),IF('People_Inputs'!$E$60="ENG",'Payroll'!AC1008,0),IF('People_Inputs'!$E$61="ENG",'Payroll'!AC1028,0),IF('People_Inputs'!$E$62="ENG",'Payroll'!AC1048,0),IF('People_Inputs'!$E$63="ENG",'Payroll'!AC1068,0),IF('People_Inputs'!$E$64="ENG",'Payroll'!AC1088,0),IF('People_Inputs'!$E$65="ENG",'Payroll'!AC1108,0),IF('People_Inputs'!$E$66="ENG",'Payroll'!AC1128,0),IF('People_Inputs'!$E$67="ENG",'Payroll'!AC1148,0),IF('People_Inputs'!$E$68="ENG",'Payroll'!AC1168,0),IF('People_Inputs'!$E$69="ENG",'Payroll'!AC1188,0),IF('People_Inputs'!$E$70="ENG",'Payroll'!AC1208,0))</f>
        <v>0.0</v>
      </c>
      <c r="AD16" s="35">
        <f>SUM(IF('People_Inputs'!$E$11="ENG",'Payroll'!AD28,0),IF('People_Inputs'!$E$12="ENG",'Payroll'!AD48,0),IF('People_Inputs'!$E$13="ENG",'Payroll'!AD68,0),IF('People_Inputs'!$E$14="ENG",'Payroll'!AD88,0),IF('People_Inputs'!$E$15="ENG",'Payroll'!AD108,0),IF('People_Inputs'!$E$16="ENG",'Payroll'!AD128,0),IF('People_Inputs'!$E$17="ENG",'Payroll'!AD148,0),IF('People_Inputs'!$E$18="ENG",'Payroll'!AD168,0),IF('People_Inputs'!$E$19="ENG",'Payroll'!AD188,0),IF('People_Inputs'!$E$20="ENG",'Payroll'!AD208,0),IF('People_Inputs'!$E$21="ENG",'Payroll'!AD228,0),IF('People_Inputs'!$E$22="ENG",'Payroll'!AD248,0),IF('People_Inputs'!$E$23="ENG",'Payroll'!AD268,0),IF('People_Inputs'!$E$24="ENG",'Payroll'!AD288,0),IF('People_Inputs'!$E$25="ENG",'Payroll'!AD308,0),IF('People_Inputs'!$E$26="ENG",'Payroll'!AD328,0),IF('People_Inputs'!$E$27="ENG",'Payroll'!AD348,0),IF('People_Inputs'!$E$28="ENG",'Payroll'!AD368,0),IF('People_Inputs'!$E$29="ENG",'Payroll'!AD388,0),IF('People_Inputs'!$E$30="ENG",'Payroll'!AD408,0),IF('People_Inputs'!$E$31="ENG",'Payroll'!AD428,0),IF('People_Inputs'!$E$32="ENG",'Payroll'!AD448,0),IF('People_Inputs'!$E$33="ENG",'Payroll'!AD468,0),IF('People_Inputs'!$E$34="ENG",'Payroll'!AD488,0),IF('People_Inputs'!$E$35="ENG",'Payroll'!AD508,0),IF('People_Inputs'!$E$36="ENG",'Payroll'!AD528,0),IF('People_Inputs'!$E$37="ENG",'Payroll'!AD548,0),IF('People_Inputs'!$E$38="ENG",'Payroll'!AD568,0),IF('People_Inputs'!$E$39="ENG",'Payroll'!AD588,0),IF('People_Inputs'!$E$40="ENG",'Payroll'!AD608,0),IF('People_Inputs'!$E$41="ENG",'Payroll'!AD628,0),IF('People_Inputs'!$E$42="ENG",'Payroll'!AD648,0),IF('People_Inputs'!$E$43="ENG",'Payroll'!AD668,0),IF('People_Inputs'!$E$44="ENG",'Payroll'!AD688,0),IF('People_Inputs'!$E$45="ENG",'Payroll'!AD708,0),IF('People_Inputs'!$E$46="ENG",'Payroll'!AD728,0),IF('People_Inputs'!$E$47="ENG",'Payroll'!AD748,0),IF('People_Inputs'!$E$48="ENG",'Payroll'!AD768,0),IF('People_Inputs'!$E$49="ENG",'Payroll'!AD788,0),IF('People_Inputs'!$E$50="ENG",'Payroll'!AD808,0),IF('People_Inputs'!$E$51="ENG",'Payroll'!AD828,0),IF('People_Inputs'!$E$52="ENG",'Payroll'!AD848,0),IF('People_Inputs'!$E$53="ENG",'Payroll'!AD868,0),IF('People_Inputs'!$E$54="ENG",'Payroll'!AD888,0),IF('People_Inputs'!$E$55="ENG",'Payroll'!AD908,0),IF('People_Inputs'!$E$56="ENG",'Payroll'!AD928,0),IF('People_Inputs'!$E$57="ENG",'Payroll'!AD948,0),IF('People_Inputs'!$E$58="ENG",'Payroll'!AD968,0),IF('People_Inputs'!$E$59="ENG",'Payroll'!AD988,0),IF('People_Inputs'!$E$60="ENG",'Payroll'!AD1008,0),IF('People_Inputs'!$E$61="ENG",'Payroll'!AD1028,0),IF('People_Inputs'!$E$62="ENG",'Payroll'!AD1048,0),IF('People_Inputs'!$E$63="ENG",'Payroll'!AD1068,0),IF('People_Inputs'!$E$64="ENG",'Payroll'!AD1088,0),IF('People_Inputs'!$E$65="ENG",'Payroll'!AD1108,0),IF('People_Inputs'!$E$66="ENG",'Payroll'!AD1128,0),IF('People_Inputs'!$E$67="ENG",'Payroll'!AD1148,0),IF('People_Inputs'!$E$68="ENG",'Payroll'!AD1168,0),IF('People_Inputs'!$E$69="ENG",'Payroll'!AD1188,0),IF('People_Inputs'!$E$70="ENG",'Payroll'!AD1208,0))</f>
        <v>0.0</v>
      </c>
      <c r="AE16" s="35">
        <f>SUM(IF('People_Inputs'!$E$11="ENG",'Payroll'!AE28,0),IF('People_Inputs'!$E$12="ENG",'Payroll'!AE48,0),IF('People_Inputs'!$E$13="ENG",'Payroll'!AE68,0),IF('People_Inputs'!$E$14="ENG",'Payroll'!AE88,0),IF('People_Inputs'!$E$15="ENG",'Payroll'!AE108,0),IF('People_Inputs'!$E$16="ENG",'Payroll'!AE128,0),IF('People_Inputs'!$E$17="ENG",'Payroll'!AE148,0),IF('People_Inputs'!$E$18="ENG",'Payroll'!AE168,0),IF('People_Inputs'!$E$19="ENG",'Payroll'!AE188,0),IF('People_Inputs'!$E$20="ENG",'Payroll'!AE208,0),IF('People_Inputs'!$E$21="ENG",'Payroll'!AE228,0),IF('People_Inputs'!$E$22="ENG",'Payroll'!AE248,0),IF('People_Inputs'!$E$23="ENG",'Payroll'!AE268,0),IF('People_Inputs'!$E$24="ENG",'Payroll'!AE288,0),IF('People_Inputs'!$E$25="ENG",'Payroll'!AE308,0),IF('People_Inputs'!$E$26="ENG",'Payroll'!AE328,0),IF('People_Inputs'!$E$27="ENG",'Payroll'!AE348,0),IF('People_Inputs'!$E$28="ENG",'Payroll'!AE368,0),IF('People_Inputs'!$E$29="ENG",'Payroll'!AE388,0),IF('People_Inputs'!$E$30="ENG",'Payroll'!AE408,0),IF('People_Inputs'!$E$31="ENG",'Payroll'!AE428,0),IF('People_Inputs'!$E$32="ENG",'Payroll'!AE448,0),IF('People_Inputs'!$E$33="ENG",'Payroll'!AE468,0),IF('People_Inputs'!$E$34="ENG",'Payroll'!AE488,0),IF('People_Inputs'!$E$35="ENG",'Payroll'!AE508,0),IF('People_Inputs'!$E$36="ENG",'Payroll'!AE528,0),IF('People_Inputs'!$E$37="ENG",'Payroll'!AE548,0),IF('People_Inputs'!$E$38="ENG",'Payroll'!AE568,0),IF('People_Inputs'!$E$39="ENG",'Payroll'!AE588,0),IF('People_Inputs'!$E$40="ENG",'Payroll'!AE608,0),IF('People_Inputs'!$E$41="ENG",'Payroll'!AE628,0),IF('People_Inputs'!$E$42="ENG",'Payroll'!AE648,0),IF('People_Inputs'!$E$43="ENG",'Payroll'!AE668,0),IF('People_Inputs'!$E$44="ENG",'Payroll'!AE688,0),IF('People_Inputs'!$E$45="ENG",'Payroll'!AE708,0),IF('People_Inputs'!$E$46="ENG",'Payroll'!AE728,0),IF('People_Inputs'!$E$47="ENG",'Payroll'!AE748,0),IF('People_Inputs'!$E$48="ENG",'Payroll'!AE768,0),IF('People_Inputs'!$E$49="ENG",'Payroll'!AE788,0),IF('People_Inputs'!$E$50="ENG",'Payroll'!AE808,0),IF('People_Inputs'!$E$51="ENG",'Payroll'!AE828,0),IF('People_Inputs'!$E$52="ENG",'Payroll'!AE848,0),IF('People_Inputs'!$E$53="ENG",'Payroll'!AE868,0),IF('People_Inputs'!$E$54="ENG",'Payroll'!AE888,0),IF('People_Inputs'!$E$55="ENG",'Payroll'!AE908,0),IF('People_Inputs'!$E$56="ENG",'Payroll'!AE928,0),IF('People_Inputs'!$E$57="ENG",'Payroll'!AE948,0),IF('People_Inputs'!$E$58="ENG",'Payroll'!AE968,0),IF('People_Inputs'!$E$59="ENG",'Payroll'!AE988,0),IF('People_Inputs'!$E$60="ENG",'Payroll'!AE1008,0),IF('People_Inputs'!$E$61="ENG",'Payroll'!AE1028,0),IF('People_Inputs'!$E$62="ENG",'Payroll'!AE1048,0),IF('People_Inputs'!$E$63="ENG",'Payroll'!AE1068,0),IF('People_Inputs'!$E$64="ENG",'Payroll'!AE1088,0),IF('People_Inputs'!$E$65="ENG",'Payroll'!AE1108,0),IF('People_Inputs'!$E$66="ENG",'Payroll'!AE1128,0),IF('People_Inputs'!$E$67="ENG",'Payroll'!AE1148,0),IF('People_Inputs'!$E$68="ENG",'Payroll'!AE1168,0),IF('People_Inputs'!$E$69="ENG",'Payroll'!AE1188,0),IF('People_Inputs'!$E$70="ENG",'Payroll'!AE1208,0))</f>
        <v>0.0</v>
      </c>
      <c r="AF16" s="35">
        <f>SUM(IF('People_Inputs'!$E$11="ENG",'Payroll'!AF28,0),IF('People_Inputs'!$E$12="ENG",'Payroll'!AF48,0),IF('People_Inputs'!$E$13="ENG",'Payroll'!AF68,0),IF('People_Inputs'!$E$14="ENG",'Payroll'!AF88,0),IF('People_Inputs'!$E$15="ENG",'Payroll'!AF108,0),IF('People_Inputs'!$E$16="ENG",'Payroll'!AF128,0),IF('People_Inputs'!$E$17="ENG",'Payroll'!AF148,0),IF('People_Inputs'!$E$18="ENG",'Payroll'!AF168,0),IF('People_Inputs'!$E$19="ENG",'Payroll'!AF188,0),IF('People_Inputs'!$E$20="ENG",'Payroll'!AF208,0),IF('People_Inputs'!$E$21="ENG",'Payroll'!AF228,0),IF('People_Inputs'!$E$22="ENG",'Payroll'!AF248,0),IF('People_Inputs'!$E$23="ENG",'Payroll'!AF268,0),IF('People_Inputs'!$E$24="ENG",'Payroll'!AF288,0),IF('People_Inputs'!$E$25="ENG",'Payroll'!AF308,0),IF('People_Inputs'!$E$26="ENG",'Payroll'!AF328,0),IF('People_Inputs'!$E$27="ENG",'Payroll'!AF348,0),IF('People_Inputs'!$E$28="ENG",'Payroll'!AF368,0),IF('People_Inputs'!$E$29="ENG",'Payroll'!AF388,0),IF('People_Inputs'!$E$30="ENG",'Payroll'!AF408,0),IF('People_Inputs'!$E$31="ENG",'Payroll'!AF428,0),IF('People_Inputs'!$E$32="ENG",'Payroll'!AF448,0),IF('People_Inputs'!$E$33="ENG",'Payroll'!AF468,0),IF('People_Inputs'!$E$34="ENG",'Payroll'!AF488,0),IF('People_Inputs'!$E$35="ENG",'Payroll'!AF508,0),IF('People_Inputs'!$E$36="ENG",'Payroll'!AF528,0),IF('People_Inputs'!$E$37="ENG",'Payroll'!AF548,0),IF('People_Inputs'!$E$38="ENG",'Payroll'!AF568,0),IF('People_Inputs'!$E$39="ENG",'Payroll'!AF588,0),IF('People_Inputs'!$E$40="ENG",'Payroll'!AF608,0),IF('People_Inputs'!$E$41="ENG",'Payroll'!AF628,0),IF('People_Inputs'!$E$42="ENG",'Payroll'!AF648,0),IF('People_Inputs'!$E$43="ENG",'Payroll'!AF668,0),IF('People_Inputs'!$E$44="ENG",'Payroll'!AF688,0),IF('People_Inputs'!$E$45="ENG",'Payroll'!AF708,0),IF('People_Inputs'!$E$46="ENG",'Payroll'!AF728,0),IF('People_Inputs'!$E$47="ENG",'Payroll'!AF748,0),IF('People_Inputs'!$E$48="ENG",'Payroll'!AF768,0),IF('People_Inputs'!$E$49="ENG",'Payroll'!AF788,0),IF('People_Inputs'!$E$50="ENG",'Payroll'!AF808,0),IF('People_Inputs'!$E$51="ENG",'Payroll'!AF828,0),IF('People_Inputs'!$E$52="ENG",'Payroll'!AF848,0),IF('People_Inputs'!$E$53="ENG",'Payroll'!AF868,0),IF('People_Inputs'!$E$54="ENG",'Payroll'!AF888,0),IF('People_Inputs'!$E$55="ENG",'Payroll'!AF908,0),IF('People_Inputs'!$E$56="ENG",'Payroll'!AF928,0),IF('People_Inputs'!$E$57="ENG",'Payroll'!AF948,0),IF('People_Inputs'!$E$58="ENG",'Payroll'!AF968,0),IF('People_Inputs'!$E$59="ENG",'Payroll'!AF988,0),IF('People_Inputs'!$E$60="ENG",'Payroll'!AF1008,0),IF('People_Inputs'!$E$61="ENG",'Payroll'!AF1028,0),IF('People_Inputs'!$E$62="ENG",'Payroll'!AF1048,0),IF('People_Inputs'!$E$63="ENG",'Payroll'!AF1068,0),IF('People_Inputs'!$E$64="ENG",'Payroll'!AF1088,0),IF('People_Inputs'!$E$65="ENG",'Payroll'!AF1108,0),IF('People_Inputs'!$E$66="ENG",'Payroll'!AF1128,0),IF('People_Inputs'!$E$67="ENG",'Payroll'!AF1148,0),IF('People_Inputs'!$E$68="ENG",'Payroll'!AF1168,0),IF('People_Inputs'!$E$69="ENG",'Payroll'!AF1188,0),IF('People_Inputs'!$E$70="ENG",'Payroll'!AF1208,0))</f>
        <v>0.0</v>
      </c>
      <c r="AG16" s="35">
        <f>SUM(IF('People_Inputs'!$E$11="ENG",'Payroll'!AG28,0),IF('People_Inputs'!$E$12="ENG",'Payroll'!AG48,0),IF('People_Inputs'!$E$13="ENG",'Payroll'!AG68,0),IF('People_Inputs'!$E$14="ENG",'Payroll'!AG88,0),IF('People_Inputs'!$E$15="ENG",'Payroll'!AG108,0),IF('People_Inputs'!$E$16="ENG",'Payroll'!AG128,0),IF('People_Inputs'!$E$17="ENG",'Payroll'!AG148,0),IF('People_Inputs'!$E$18="ENG",'Payroll'!AG168,0),IF('People_Inputs'!$E$19="ENG",'Payroll'!AG188,0),IF('People_Inputs'!$E$20="ENG",'Payroll'!AG208,0),IF('People_Inputs'!$E$21="ENG",'Payroll'!AG228,0),IF('People_Inputs'!$E$22="ENG",'Payroll'!AG248,0),IF('People_Inputs'!$E$23="ENG",'Payroll'!AG268,0),IF('People_Inputs'!$E$24="ENG",'Payroll'!AG288,0),IF('People_Inputs'!$E$25="ENG",'Payroll'!AG308,0),IF('People_Inputs'!$E$26="ENG",'Payroll'!AG328,0),IF('People_Inputs'!$E$27="ENG",'Payroll'!AG348,0),IF('People_Inputs'!$E$28="ENG",'Payroll'!AG368,0),IF('People_Inputs'!$E$29="ENG",'Payroll'!AG388,0),IF('People_Inputs'!$E$30="ENG",'Payroll'!AG408,0),IF('People_Inputs'!$E$31="ENG",'Payroll'!AG428,0),IF('People_Inputs'!$E$32="ENG",'Payroll'!AG448,0),IF('People_Inputs'!$E$33="ENG",'Payroll'!AG468,0),IF('People_Inputs'!$E$34="ENG",'Payroll'!AG488,0),IF('People_Inputs'!$E$35="ENG",'Payroll'!AG508,0),IF('People_Inputs'!$E$36="ENG",'Payroll'!AG528,0),IF('People_Inputs'!$E$37="ENG",'Payroll'!AG548,0),IF('People_Inputs'!$E$38="ENG",'Payroll'!AG568,0),IF('People_Inputs'!$E$39="ENG",'Payroll'!AG588,0),IF('People_Inputs'!$E$40="ENG",'Payroll'!AG608,0),IF('People_Inputs'!$E$41="ENG",'Payroll'!AG628,0),IF('People_Inputs'!$E$42="ENG",'Payroll'!AG648,0),IF('People_Inputs'!$E$43="ENG",'Payroll'!AG668,0),IF('People_Inputs'!$E$44="ENG",'Payroll'!AG688,0),IF('People_Inputs'!$E$45="ENG",'Payroll'!AG708,0),IF('People_Inputs'!$E$46="ENG",'Payroll'!AG728,0),IF('People_Inputs'!$E$47="ENG",'Payroll'!AG748,0),IF('People_Inputs'!$E$48="ENG",'Payroll'!AG768,0),IF('People_Inputs'!$E$49="ENG",'Payroll'!AG788,0),IF('People_Inputs'!$E$50="ENG",'Payroll'!AG808,0),IF('People_Inputs'!$E$51="ENG",'Payroll'!AG828,0),IF('People_Inputs'!$E$52="ENG",'Payroll'!AG848,0),IF('People_Inputs'!$E$53="ENG",'Payroll'!AG868,0),IF('People_Inputs'!$E$54="ENG",'Payroll'!AG888,0),IF('People_Inputs'!$E$55="ENG",'Payroll'!AG908,0),IF('People_Inputs'!$E$56="ENG",'Payroll'!AG928,0),IF('People_Inputs'!$E$57="ENG",'Payroll'!AG948,0),IF('People_Inputs'!$E$58="ENG",'Payroll'!AG968,0),IF('People_Inputs'!$E$59="ENG",'Payroll'!AG988,0),IF('People_Inputs'!$E$60="ENG",'Payroll'!AG1008,0),IF('People_Inputs'!$E$61="ENG",'Payroll'!AG1028,0),IF('People_Inputs'!$E$62="ENG",'Payroll'!AG1048,0),IF('People_Inputs'!$E$63="ENG",'Payroll'!AG1068,0),IF('People_Inputs'!$E$64="ENG",'Payroll'!AG1088,0),IF('People_Inputs'!$E$65="ENG",'Payroll'!AG1108,0),IF('People_Inputs'!$E$66="ENG",'Payroll'!AG1128,0),IF('People_Inputs'!$E$67="ENG",'Payroll'!AG1148,0),IF('People_Inputs'!$E$68="ENG",'Payroll'!AG1168,0),IF('People_Inputs'!$E$69="ENG",'Payroll'!AG1188,0),IF('People_Inputs'!$E$70="ENG",'Payroll'!AG1208,0))</f>
        <v>0.0</v>
      </c>
      <c r="AH16" s="35">
        <f>SUM(IF('People_Inputs'!$E$11="ENG",'Payroll'!AH28,0),IF('People_Inputs'!$E$12="ENG",'Payroll'!AH48,0),IF('People_Inputs'!$E$13="ENG",'Payroll'!AH68,0),IF('People_Inputs'!$E$14="ENG",'Payroll'!AH88,0),IF('People_Inputs'!$E$15="ENG",'Payroll'!AH108,0),IF('People_Inputs'!$E$16="ENG",'Payroll'!AH128,0),IF('People_Inputs'!$E$17="ENG",'Payroll'!AH148,0),IF('People_Inputs'!$E$18="ENG",'Payroll'!AH168,0),IF('People_Inputs'!$E$19="ENG",'Payroll'!AH188,0),IF('People_Inputs'!$E$20="ENG",'Payroll'!AH208,0),IF('People_Inputs'!$E$21="ENG",'Payroll'!AH228,0),IF('People_Inputs'!$E$22="ENG",'Payroll'!AH248,0),IF('People_Inputs'!$E$23="ENG",'Payroll'!AH268,0),IF('People_Inputs'!$E$24="ENG",'Payroll'!AH288,0),IF('People_Inputs'!$E$25="ENG",'Payroll'!AH308,0),IF('People_Inputs'!$E$26="ENG",'Payroll'!AH328,0),IF('People_Inputs'!$E$27="ENG",'Payroll'!AH348,0),IF('People_Inputs'!$E$28="ENG",'Payroll'!AH368,0),IF('People_Inputs'!$E$29="ENG",'Payroll'!AH388,0),IF('People_Inputs'!$E$30="ENG",'Payroll'!AH408,0),IF('People_Inputs'!$E$31="ENG",'Payroll'!AH428,0),IF('People_Inputs'!$E$32="ENG",'Payroll'!AH448,0),IF('People_Inputs'!$E$33="ENG",'Payroll'!AH468,0),IF('People_Inputs'!$E$34="ENG",'Payroll'!AH488,0),IF('People_Inputs'!$E$35="ENG",'Payroll'!AH508,0),IF('People_Inputs'!$E$36="ENG",'Payroll'!AH528,0),IF('People_Inputs'!$E$37="ENG",'Payroll'!AH548,0),IF('People_Inputs'!$E$38="ENG",'Payroll'!AH568,0),IF('People_Inputs'!$E$39="ENG",'Payroll'!AH588,0),IF('People_Inputs'!$E$40="ENG",'Payroll'!AH608,0),IF('People_Inputs'!$E$41="ENG",'Payroll'!AH628,0),IF('People_Inputs'!$E$42="ENG",'Payroll'!AH648,0),IF('People_Inputs'!$E$43="ENG",'Payroll'!AH668,0),IF('People_Inputs'!$E$44="ENG",'Payroll'!AH688,0),IF('People_Inputs'!$E$45="ENG",'Payroll'!AH708,0),IF('People_Inputs'!$E$46="ENG",'Payroll'!AH728,0),IF('People_Inputs'!$E$47="ENG",'Payroll'!AH748,0),IF('People_Inputs'!$E$48="ENG",'Payroll'!AH768,0),IF('People_Inputs'!$E$49="ENG",'Payroll'!AH788,0),IF('People_Inputs'!$E$50="ENG",'Payroll'!AH808,0),IF('People_Inputs'!$E$51="ENG",'Payroll'!AH828,0),IF('People_Inputs'!$E$52="ENG",'Payroll'!AH848,0),IF('People_Inputs'!$E$53="ENG",'Payroll'!AH868,0),IF('People_Inputs'!$E$54="ENG",'Payroll'!AH888,0),IF('People_Inputs'!$E$55="ENG",'Payroll'!AH908,0),IF('People_Inputs'!$E$56="ENG",'Payroll'!AH928,0),IF('People_Inputs'!$E$57="ENG",'Payroll'!AH948,0),IF('People_Inputs'!$E$58="ENG",'Payroll'!AH968,0),IF('People_Inputs'!$E$59="ENG",'Payroll'!AH988,0),IF('People_Inputs'!$E$60="ENG",'Payroll'!AH1008,0),IF('People_Inputs'!$E$61="ENG",'Payroll'!AH1028,0),IF('People_Inputs'!$E$62="ENG",'Payroll'!AH1048,0),IF('People_Inputs'!$E$63="ENG",'Payroll'!AH1068,0),IF('People_Inputs'!$E$64="ENG",'Payroll'!AH1088,0),IF('People_Inputs'!$E$65="ENG",'Payroll'!AH1108,0),IF('People_Inputs'!$E$66="ENG",'Payroll'!AH1128,0),IF('People_Inputs'!$E$67="ENG",'Payroll'!AH1148,0),IF('People_Inputs'!$E$68="ENG",'Payroll'!AH1168,0),IF('People_Inputs'!$E$69="ENG",'Payroll'!AH1188,0),IF('People_Inputs'!$E$70="ENG",'Payroll'!AH1208,0))</f>
        <v>0.0</v>
      </c>
      <c r="AI16" s="35">
        <f>SUM(IF('People_Inputs'!$E$11="ENG",'Payroll'!AI28,0),IF('People_Inputs'!$E$12="ENG",'Payroll'!AI48,0),IF('People_Inputs'!$E$13="ENG",'Payroll'!AI68,0),IF('People_Inputs'!$E$14="ENG",'Payroll'!AI88,0),IF('People_Inputs'!$E$15="ENG",'Payroll'!AI108,0),IF('People_Inputs'!$E$16="ENG",'Payroll'!AI128,0),IF('People_Inputs'!$E$17="ENG",'Payroll'!AI148,0),IF('People_Inputs'!$E$18="ENG",'Payroll'!AI168,0),IF('People_Inputs'!$E$19="ENG",'Payroll'!AI188,0),IF('People_Inputs'!$E$20="ENG",'Payroll'!AI208,0),IF('People_Inputs'!$E$21="ENG",'Payroll'!AI228,0),IF('People_Inputs'!$E$22="ENG",'Payroll'!AI248,0),IF('People_Inputs'!$E$23="ENG",'Payroll'!AI268,0),IF('People_Inputs'!$E$24="ENG",'Payroll'!AI288,0),IF('People_Inputs'!$E$25="ENG",'Payroll'!AI308,0),IF('People_Inputs'!$E$26="ENG",'Payroll'!AI328,0),IF('People_Inputs'!$E$27="ENG",'Payroll'!AI348,0),IF('People_Inputs'!$E$28="ENG",'Payroll'!AI368,0),IF('People_Inputs'!$E$29="ENG",'Payroll'!AI388,0),IF('People_Inputs'!$E$30="ENG",'Payroll'!AI408,0),IF('People_Inputs'!$E$31="ENG",'Payroll'!AI428,0),IF('People_Inputs'!$E$32="ENG",'Payroll'!AI448,0),IF('People_Inputs'!$E$33="ENG",'Payroll'!AI468,0),IF('People_Inputs'!$E$34="ENG",'Payroll'!AI488,0),IF('People_Inputs'!$E$35="ENG",'Payroll'!AI508,0),IF('People_Inputs'!$E$36="ENG",'Payroll'!AI528,0),IF('People_Inputs'!$E$37="ENG",'Payroll'!AI548,0),IF('People_Inputs'!$E$38="ENG",'Payroll'!AI568,0),IF('People_Inputs'!$E$39="ENG",'Payroll'!AI588,0),IF('People_Inputs'!$E$40="ENG",'Payroll'!AI608,0),IF('People_Inputs'!$E$41="ENG",'Payroll'!AI628,0),IF('People_Inputs'!$E$42="ENG",'Payroll'!AI648,0),IF('People_Inputs'!$E$43="ENG",'Payroll'!AI668,0),IF('People_Inputs'!$E$44="ENG",'Payroll'!AI688,0),IF('People_Inputs'!$E$45="ENG",'Payroll'!AI708,0),IF('People_Inputs'!$E$46="ENG",'Payroll'!AI728,0),IF('People_Inputs'!$E$47="ENG",'Payroll'!AI748,0),IF('People_Inputs'!$E$48="ENG",'Payroll'!AI768,0),IF('People_Inputs'!$E$49="ENG",'Payroll'!AI788,0),IF('People_Inputs'!$E$50="ENG",'Payroll'!AI808,0),IF('People_Inputs'!$E$51="ENG",'Payroll'!AI828,0),IF('People_Inputs'!$E$52="ENG",'Payroll'!AI848,0),IF('People_Inputs'!$E$53="ENG",'Payroll'!AI868,0),IF('People_Inputs'!$E$54="ENG",'Payroll'!AI888,0),IF('People_Inputs'!$E$55="ENG",'Payroll'!AI908,0),IF('People_Inputs'!$E$56="ENG",'Payroll'!AI928,0),IF('People_Inputs'!$E$57="ENG",'Payroll'!AI948,0),IF('People_Inputs'!$E$58="ENG",'Payroll'!AI968,0),IF('People_Inputs'!$E$59="ENG",'Payroll'!AI988,0),IF('People_Inputs'!$E$60="ENG",'Payroll'!AI1008,0),IF('People_Inputs'!$E$61="ENG",'Payroll'!AI1028,0),IF('People_Inputs'!$E$62="ENG",'Payroll'!AI1048,0),IF('People_Inputs'!$E$63="ENG",'Payroll'!AI1068,0),IF('People_Inputs'!$E$64="ENG",'Payroll'!AI1088,0),IF('People_Inputs'!$E$65="ENG",'Payroll'!AI1108,0),IF('People_Inputs'!$E$66="ENG",'Payroll'!AI1128,0),IF('People_Inputs'!$E$67="ENG",'Payroll'!AI1148,0),IF('People_Inputs'!$E$68="ENG",'Payroll'!AI1168,0),IF('People_Inputs'!$E$69="ENG",'Payroll'!AI1188,0),IF('People_Inputs'!$E$70="ENG",'Payroll'!AI1208,0))</f>
        <v>0.0</v>
      </c>
      <c r="AJ16" s="35">
        <f>SUM(IF('People_Inputs'!$E$11="ENG",'Payroll'!AJ28,0),IF('People_Inputs'!$E$12="ENG",'Payroll'!AJ48,0),IF('People_Inputs'!$E$13="ENG",'Payroll'!AJ68,0),IF('People_Inputs'!$E$14="ENG",'Payroll'!AJ88,0),IF('People_Inputs'!$E$15="ENG",'Payroll'!AJ108,0),IF('People_Inputs'!$E$16="ENG",'Payroll'!AJ128,0),IF('People_Inputs'!$E$17="ENG",'Payroll'!AJ148,0),IF('People_Inputs'!$E$18="ENG",'Payroll'!AJ168,0),IF('People_Inputs'!$E$19="ENG",'Payroll'!AJ188,0),IF('People_Inputs'!$E$20="ENG",'Payroll'!AJ208,0),IF('People_Inputs'!$E$21="ENG",'Payroll'!AJ228,0),IF('People_Inputs'!$E$22="ENG",'Payroll'!AJ248,0),IF('People_Inputs'!$E$23="ENG",'Payroll'!AJ268,0),IF('People_Inputs'!$E$24="ENG",'Payroll'!AJ288,0),IF('People_Inputs'!$E$25="ENG",'Payroll'!AJ308,0),IF('People_Inputs'!$E$26="ENG",'Payroll'!AJ328,0),IF('People_Inputs'!$E$27="ENG",'Payroll'!AJ348,0),IF('People_Inputs'!$E$28="ENG",'Payroll'!AJ368,0),IF('People_Inputs'!$E$29="ENG",'Payroll'!AJ388,0),IF('People_Inputs'!$E$30="ENG",'Payroll'!AJ408,0),IF('People_Inputs'!$E$31="ENG",'Payroll'!AJ428,0),IF('People_Inputs'!$E$32="ENG",'Payroll'!AJ448,0),IF('People_Inputs'!$E$33="ENG",'Payroll'!AJ468,0),IF('People_Inputs'!$E$34="ENG",'Payroll'!AJ488,0),IF('People_Inputs'!$E$35="ENG",'Payroll'!AJ508,0),IF('People_Inputs'!$E$36="ENG",'Payroll'!AJ528,0),IF('People_Inputs'!$E$37="ENG",'Payroll'!AJ548,0),IF('People_Inputs'!$E$38="ENG",'Payroll'!AJ568,0),IF('People_Inputs'!$E$39="ENG",'Payroll'!AJ588,0),IF('People_Inputs'!$E$40="ENG",'Payroll'!AJ608,0),IF('People_Inputs'!$E$41="ENG",'Payroll'!AJ628,0),IF('People_Inputs'!$E$42="ENG",'Payroll'!AJ648,0),IF('People_Inputs'!$E$43="ENG",'Payroll'!AJ668,0),IF('People_Inputs'!$E$44="ENG",'Payroll'!AJ688,0),IF('People_Inputs'!$E$45="ENG",'Payroll'!AJ708,0),IF('People_Inputs'!$E$46="ENG",'Payroll'!AJ728,0),IF('People_Inputs'!$E$47="ENG",'Payroll'!AJ748,0),IF('People_Inputs'!$E$48="ENG",'Payroll'!AJ768,0),IF('People_Inputs'!$E$49="ENG",'Payroll'!AJ788,0),IF('People_Inputs'!$E$50="ENG",'Payroll'!AJ808,0),IF('People_Inputs'!$E$51="ENG",'Payroll'!AJ828,0),IF('People_Inputs'!$E$52="ENG",'Payroll'!AJ848,0),IF('People_Inputs'!$E$53="ENG",'Payroll'!AJ868,0),IF('People_Inputs'!$E$54="ENG",'Payroll'!AJ888,0),IF('People_Inputs'!$E$55="ENG",'Payroll'!AJ908,0),IF('People_Inputs'!$E$56="ENG",'Payroll'!AJ928,0),IF('People_Inputs'!$E$57="ENG",'Payroll'!AJ948,0),IF('People_Inputs'!$E$58="ENG",'Payroll'!AJ968,0),IF('People_Inputs'!$E$59="ENG",'Payroll'!AJ988,0),IF('People_Inputs'!$E$60="ENG",'Payroll'!AJ1008,0),IF('People_Inputs'!$E$61="ENG",'Payroll'!AJ1028,0),IF('People_Inputs'!$E$62="ENG",'Payroll'!AJ1048,0),IF('People_Inputs'!$E$63="ENG",'Payroll'!AJ1068,0),IF('People_Inputs'!$E$64="ENG",'Payroll'!AJ1088,0),IF('People_Inputs'!$E$65="ENG",'Payroll'!AJ1108,0),IF('People_Inputs'!$E$66="ENG",'Payroll'!AJ1128,0),IF('People_Inputs'!$E$67="ENG",'Payroll'!AJ1148,0),IF('People_Inputs'!$E$68="ENG",'Payroll'!AJ1168,0),IF('People_Inputs'!$E$69="ENG",'Payroll'!AJ1188,0),IF('People_Inputs'!$E$70="ENG",'Payroll'!AJ1208,0))</f>
        <v>0.0</v>
      </c>
      <c r="AK16" s="35">
        <f>SUM(IF('People_Inputs'!$E$11="ENG",'Payroll'!AK28,0),IF('People_Inputs'!$E$12="ENG",'Payroll'!AK48,0),IF('People_Inputs'!$E$13="ENG",'Payroll'!AK68,0),IF('People_Inputs'!$E$14="ENG",'Payroll'!AK88,0),IF('People_Inputs'!$E$15="ENG",'Payroll'!AK108,0),IF('People_Inputs'!$E$16="ENG",'Payroll'!AK128,0),IF('People_Inputs'!$E$17="ENG",'Payroll'!AK148,0),IF('People_Inputs'!$E$18="ENG",'Payroll'!AK168,0),IF('People_Inputs'!$E$19="ENG",'Payroll'!AK188,0),IF('People_Inputs'!$E$20="ENG",'Payroll'!AK208,0),IF('People_Inputs'!$E$21="ENG",'Payroll'!AK228,0),IF('People_Inputs'!$E$22="ENG",'Payroll'!AK248,0),IF('People_Inputs'!$E$23="ENG",'Payroll'!AK268,0),IF('People_Inputs'!$E$24="ENG",'Payroll'!AK288,0),IF('People_Inputs'!$E$25="ENG",'Payroll'!AK308,0),IF('People_Inputs'!$E$26="ENG",'Payroll'!AK328,0),IF('People_Inputs'!$E$27="ENG",'Payroll'!AK348,0),IF('People_Inputs'!$E$28="ENG",'Payroll'!AK368,0),IF('People_Inputs'!$E$29="ENG",'Payroll'!AK388,0),IF('People_Inputs'!$E$30="ENG",'Payroll'!AK408,0),IF('People_Inputs'!$E$31="ENG",'Payroll'!AK428,0),IF('People_Inputs'!$E$32="ENG",'Payroll'!AK448,0),IF('People_Inputs'!$E$33="ENG",'Payroll'!AK468,0),IF('People_Inputs'!$E$34="ENG",'Payroll'!AK488,0),IF('People_Inputs'!$E$35="ENG",'Payroll'!AK508,0),IF('People_Inputs'!$E$36="ENG",'Payroll'!AK528,0),IF('People_Inputs'!$E$37="ENG",'Payroll'!AK548,0),IF('People_Inputs'!$E$38="ENG",'Payroll'!AK568,0),IF('People_Inputs'!$E$39="ENG",'Payroll'!AK588,0),IF('People_Inputs'!$E$40="ENG",'Payroll'!AK608,0),IF('People_Inputs'!$E$41="ENG",'Payroll'!AK628,0),IF('People_Inputs'!$E$42="ENG",'Payroll'!AK648,0),IF('People_Inputs'!$E$43="ENG",'Payroll'!AK668,0),IF('People_Inputs'!$E$44="ENG",'Payroll'!AK688,0),IF('People_Inputs'!$E$45="ENG",'Payroll'!AK708,0),IF('People_Inputs'!$E$46="ENG",'Payroll'!AK728,0),IF('People_Inputs'!$E$47="ENG",'Payroll'!AK748,0),IF('People_Inputs'!$E$48="ENG",'Payroll'!AK768,0),IF('People_Inputs'!$E$49="ENG",'Payroll'!AK788,0),IF('People_Inputs'!$E$50="ENG",'Payroll'!AK808,0),IF('People_Inputs'!$E$51="ENG",'Payroll'!AK828,0),IF('People_Inputs'!$E$52="ENG",'Payroll'!AK848,0),IF('People_Inputs'!$E$53="ENG",'Payroll'!AK868,0),IF('People_Inputs'!$E$54="ENG",'Payroll'!AK888,0),IF('People_Inputs'!$E$55="ENG",'Payroll'!AK908,0),IF('People_Inputs'!$E$56="ENG",'Payroll'!AK928,0),IF('People_Inputs'!$E$57="ENG",'Payroll'!AK948,0),IF('People_Inputs'!$E$58="ENG",'Payroll'!AK968,0),IF('People_Inputs'!$E$59="ENG",'Payroll'!AK988,0),IF('People_Inputs'!$E$60="ENG",'Payroll'!AK1008,0),IF('People_Inputs'!$E$61="ENG",'Payroll'!AK1028,0),IF('People_Inputs'!$E$62="ENG",'Payroll'!AK1048,0),IF('People_Inputs'!$E$63="ENG",'Payroll'!AK1068,0),IF('People_Inputs'!$E$64="ENG",'Payroll'!AK1088,0),IF('People_Inputs'!$E$65="ENG",'Payroll'!AK1108,0),IF('People_Inputs'!$E$66="ENG",'Payroll'!AK1128,0),IF('People_Inputs'!$E$67="ENG",'Payroll'!AK1148,0),IF('People_Inputs'!$E$68="ENG",'Payroll'!AK1168,0),IF('People_Inputs'!$E$69="ENG",'Payroll'!AK1188,0),IF('People_Inputs'!$E$70="ENG",'Payroll'!AK1208,0))</f>
        <v>0.0</v>
      </c>
      <c r="AL16" s="35">
        <f>SUM(IF('People_Inputs'!$E$11="ENG",'Payroll'!AL28,0),IF('People_Inputs'!$E$12="ENG",'Payroll'!AL48,0),IF('People_Inputs'!$E$13="ENG",'Payroll'!AL68,0),IF('People_Inputs'!$E$14="ENG",'Payroll'!AL88,0),IF('People_Inputs'!$E$15="ENG",'Payroll'!AL108,0),IF('People_Inputs'!$E$16="ENG",'Payroll'!AL128,0),IF('People_Inputs'!$E$17="ENG",'Payroll'!AL148,0),IF('People_Inputs'!$E$18="ENG",'Payroll'!AL168,0),IF('People_Inputs'!$E$19="ENG",'Payroll'!AL188,0),IF('People_Inputs'!$E$20="ENG",'Payroll'!AL208,0),IF('People_Inputs'!$E$21="ENG",'Payroll'!AL228,0),IF('People_Inputs'!$E$22="ENG",'Payroll'!AL248,0),IF('People_Inputs'!$E$23="ENG",'Payroll'!AL268,0),IF('People_Inputs'!$E$24="ENG",'Payroll'!AL288,0),IF('People_Inputs'!$E$25="ENG",'Payroll'!AL308,0),IF('People_Inputs'!$E$26="ENG",'Payroll'!AL328,0),IF('People_Inputs'!$E$27="ENG",'Payroll'!AL348,0),IF('People_Inputs'!$E$28="ENG",'Payroll'!AL368,0),IF('People_Inputs'!$E$29="ENG",'Payroll'!AL388,0),IF('People_Inputs'!$E$30="ENG",'Payroll'!AL408,0),IF('People_Inputs'!$E$31="ENG",'Payroll'!AL428,0),IF('People_Inputs'!$E$32="ENG",'Payroll'!AL448,0),IF('People_Inputs'!$E$33="ENG",'Payroll'!AL468,0),IF('People_Inputs'!$E$34="ENG",'Payroll'!AL488,0),IF('People_Inputs'!$E$35="ENG",'Payroll'!AL508,0),IF('People_Inputs'!$E$36="ENG",'Payroll'!AL528,0),IF('People_Inputs'!$E$37="ENG",'Payroll'!AL548,0),IF('People_Inputs'!$E$38="ENG",'Payroll'!AL568,0),IF('People_Inputs'!$E$39="ENG",'Payroll'!AL588,0),IF('People_Inputs'!$E$40="ENG",'Payroll'!AL608,0),IF('People_Inputs'!$E$41="ENG",'Payroll'!AL628,0),IF('People_Inputs'!$E$42="ENG",'Payroll'!AL648,0),IF('People_Inputs'!$E$43="ENG",'Payroll'!AL668,0),IF('People_Inputs'!$E$44="ENG",'Payroll'!AL688,0),IF('People_Inputs'!$E$45="ENG",'Payroll'!AL708,0),IF('People_Inputs'!$E$46="ENG",'Payroll'!AL728,0),IF('People_Inputs'!$E$47="ENG",'Payroll'!AL748,0),IF('People_Inputs'!$E$48="ENG",'Payroll'!AL768,0),IF('People_Inputs'!$E$49="ENG",'Payroll'!AL788,0),IF('People_Inputs'!$E$50="ENG",'Payroll'!AL808,0),IF('People_Inputs'!$E$51="ENG",'Payroll'!AL828,0),IF('People_Inputs'!$E$52="ENG",'Payroll'!AL848,0),IF('People_Inputs'!$E$53="ENG",'Payroll'!AL868,0),IF('People_Inputs'!$E$54="ENG",'Payroll'!AL888,0),IF('People_Inputs'!$E$55="ENG",'Payroll'!AL908,0),IF('People_Inputs'!$E$56="ENG",'Payroll'!AL928,0),IF('People_Inputs'!$E$57="ENG",'Payroll'!AL948,0),IF('People_Inputs'!$E$58="ENG",'Payroll'!AL968,0),IF('People_Inputs'!$E$59="ENG",'Payroll'!AL988,0),IF('People_Inputs'!$E$60="ENG",'Payroll'!AL1008,0),IF('People_Inputs'!$E$61="ENG",'Payroll'!AL1028,0),IF('People_Inputs'!$E$62="ENG",'Payroll'!AL1048,0),IF('People_Inputs'!$E$63="ENG",'Payroll'!AL1068,0),IF('People_Inputs'!$E$64="ENG",'Payroll'!AL1088,0),IF('People_Inputs'!$E$65="ENG",'Payroll'!AL1108,0),IF('People_Inputs'!$E$66="ENG",'Payroll'!AL1128,0),IF('People_Inputs'!$E$67="ENG",'Payroll'!AL1148,0),IF('People_Inputs'!$E$68="ENG",'Payroll'!AL1168,0),IF('People_Inputs'!$E$69="ENG",'Payroll'!AL1188,0),IF('People_Inputs'!$E$70="ENG",'Payroll'!AL1208,0))</f>
        <v>0.0</v>
      </c>
      <c r="AM16" s="35">
        <f>SUM(IF('People_Inputs'!$E$11="ENG",'Payroll'!AM28,0),IF('People_Inputs'!$E$12="ENG",'Payroll'!AM48,0),IF('People_Inputs'!$E$13="ENG",'Payroll'!AM68,0),IF('People_Inputs'!$E$14="ENG",'Payroll'!AM88,0),IF('People_Inputs'!$E$15="ENG",'Payroll'!AM108,0),IF('People_Inputs'!$E$16="ENG",'Payroll'!AM128,0),IF('People_Inputs'!$E$17="ENG",'Payroll'!AM148,0),IF('People_Inputs'!$E$18="ENG",'Payroll'!AM168,0),IF('People_Inputs'!$E$19="ENG",'Payroll'!AM188,0),IF('People_Inputs'!$E$20="ENG",'Payroll'!AM208,0),IF('People_Inputs'!$E$21="ENG",'Payroll'!AM228,0),IF('People_Inputs'!$E$22="ENG",'Payroll'!AM248,0),IF('People_Inputs'!$E$23="ENG",'Payroll'!AM268,0),IF('People_Inputs'!$E$24="ENG",'Payroll'!AM288,0),IF('People_Inputs'!$E$25="ENG",'Payroll'!AM308,0),IF('People_Inputs'!$E$26="ENG",'Payroll'!AM328,0),IF('People_Inputs'!$E$27="ENG",'Payroll'!AM348,0),IF('People_Inputs'!$E$28="ENG",'Payroll'!AM368,0),IF('People_Inputs'!$E$29="ENG",'Payroll'!AM388,0),IF('People_Inputs'!$E$30="ENG",'Payroll'!AM408,0),IF('People_Inputs'!$E$31="ENG",'Payroll'!AM428,0),IF('People_Inputs'!$E$32="ENG",'Payroll'!AM448,0),IF('People_Inputs'!$E$33="ENG",'Payroll'!AM468,0),IF('People_Inputs'!$E$34="ENG",'Payroll'!AM488,0),IF('People_Inputs'!$E$35="ENG",'Payroll'!AM508,0),IF('People_Inputs'!$E$36="ENG",'Payroll'!AM528,0),IF('People_Inputs'!$E$37="ENG",'Payroll'!AM548,0),IF('People_Inputs'!$E$38="ENG",'Payroll'!AM568,0),IF('People_Inputs'!$E$39="ENG",'Payroll'!AM588,0),IF('People_Inputs'!$E$40="ENG",'Payroll'!AM608,0),IF('People_Inputs'!$E$41="ENG",'Payroll'!AM628,0),IF('People_Inputs'!$E$42="ENG",'Payroll'!AM648,0),IF('People_Inputs'!$E$43="ENG",'Payroll'!AM668,0),IF('People_Inputs'!$E$44="ENG",'Payroll'!AM688,0),IF('People_Inputs'!$E$45="ENG",'Payroll'!AM708,0),IF('People_Inputs'!$E$46="ENG",'Payroll'!AM728,0),IF('People_Inputs'!$E$47="ENG",'Payroll'!AM748,0),IF('People_Inputs'!$E$48="ENG",'Payroll'!AM768,0),IF('People_Inputs'!$E$49="ENG",'Payroll'!AM788,0),IF('People_Inputs'!$E$50="ENG",'Payroll'!AM808,0),IF('People_Inputs'!$E$51="ENG",'Payroll'!AM828,0),IF('People_Inputs'!$E$52="ENG",'Payroll'!AM848,0),IF('People_Inputs'!$E$53="ENG",'Payroll'!AM868,0),IF('People_Inputs'!$E$54="ENG",'Payroll'!AM888,0),IF('People_Inputs'!$E$55="ENG",'Payroll'!AM908,0),IF('People_Inputs'!$E$56="ENG",'Payroll'!AM928,0),IF('People_Inputs'!$E$57="ENG",'Payroll'!AM948,0),IF('People_Inputs'!$E$58="ENG",'Payroll'!AM968,0),IF('People_Inputs'!$E$59="ENG",'Payroll'!AM988,0),IF('People_Inputs'!$E$60="ENG",'Payroll'!AM1008,0),IF('People_Inputs'!$E$61="ENG",'Payroll'!AM1028,0),IF('People_Inputs'!$E$62="ENG",'Payroll'!AM1048,0),IF('People_Inputs'!$E$63="ENG",'Payroll'!AM1068,0),IF('People_Inputs'!$E$64="ENG",'Payroll'!AM1088,0),IF('People_Inputs'!$E$65="ENG",'Payroll'!AM1108,0),IF('People_Inputs'!$E$66="ENG",'Payroll'!AM1128,0),IF('People_Inputs'!$E$67="ENG",'Payroll'!AM1148,0),IF('People_Inputs'!$E$68="ENG",'Payroll'!AM1168,0),IF('People_Inputs'!$E$69="ENG",'Payroll'!AM1188,0),IF('People_Inputs'!$E$70="ENG",'Payroll'!AM1208,0))</f>
        <v>0.0</v>
      </c>
      <c r="AN16" s="35">
        <f>SUM(IF('People_Inputs'!$E$11="ENG",'Payroll'!AN28,0),IF('People_Inputs'!$E$12="ENG",'Payroll'!AN48,0),IF('People_Inputs'!$E$13="ENG",'Payroll'!AN68,0),IF('People_Inputs'!$E$14="ENG",'Payroll'!AN88,0),IF('People_Inputs'!$E$15="ENG",'Payroll'!AN108,0),IF('People_Inputs'!$E$16="ENG",'Payroll'!AN128,0),IF('People_Inputs'!$E$17="ENG",'Payroll'!AN148,0),IF('People_Inputs'!$E$18="ENG",'Payroll'!AN168,0),IF('People_Inputs'!$E$19="ENG",'Payroll'!AN188,0),IF('People_Inputs'!$E$20="ENG",'Payroll'!AN208,0),IF('People_Inputs'!$E$21="ENG",'Payroll'!AN228,0),IF('People_Inputs'!$E$22="ENG",'Payroll'!AN248,0),IF('People_Inputs'!$E$23="ENG",'Payroll'!AN268,0),IF('People_Inputs'!$E$24="ENG",'Payroll'!AN288,0),IF('People_Inputs'!$E$25="ENG",'Payroll'!AN308,0),IF('People_Inputs'!$E$26="ENG",'Payroll'!AN328,0),IF('People_Inputs'!$E$27="ENG",'Payroll'!AN348,0),IF('People_Inputs'!$E$28="ENG",'Payroll'!AN368,0),IF('People_Inputs'!$E$29="ENG",'Payroll'!AN388,0),IF('People_Inputs'!$E$30="ENG",'Payroll'!AN408,0),IF('People_Inputs'!$E$31="ENG",'Payroll'!AN428,0),IF('People_Inputs'!$E$32="ENG",'Payroll'!AN448,0),IF('People_Inputs'!$E$33="ENG",'Payroll'!AN468,0),IF('People_Inputs'!$E$34="ENG",'Payroll'!AN488,0),IF('People_Inputs'!$E$35="ENG",'Payroll'!AN508,0),IF('People_Inputs'!$E$36="ENG",'Payroll'!AN528,0),IF('People_Inputs'!$E$37="ENG",'Payroll'!AN548,0),IF('People_Inputs'!$E$38="ENG",'Payroll'!AN568,0),IF('People_Inputs'!$E$39="ENG",'Payroll'!AN588,0),IF('People_Inputs'!$E$40="ENG",'Payroll'!AN608,0),IF('People_Inputs'!$E$41="ENG",'Payroll'!AN628,0),IF('People_Inputs'!$E$42="ENG",'Payroll'!AN648,0),IF('People_Inputs'!$E$43="ENG",'Payroll'!AN668,0),IF('People_Inputs'!$E$44="ENG",'Payroll'!AN688,0),IF('People_Inputs'!$E$45="ENG",'Payroll'!AN708,0),IF('People_Inputs'!$E$46="ENG",'Payroll'!AN728,0),IF('People_Inputs'!$E$47="ENG",'Payroll'!AN748,0),IF('People_Inputs'!$E$48="ENG",'Payroll'!AN768,0),IF('People_Inputs'!$E$49="ENG",'Payroll'!AN788,0),IF('People_Inputs'!$E$50="ENG",'Payroll'!AN808,0),IF('People_Inputs'!$E$51="ENG",'Payroll'!AN828,0),IF('People_Inputs'!$E$52="ENG",'Payroll'!AN848,0),IF('People_Inputs'!$E$53="ENG",'Payroll'!AN868,0),IF('People_Inputs'!$E$54="ENG",'Payroll'!AN888,0),IF('People_Inputs'!$E$55="ENG",'Payroll'!AN908,0),IF('People_Inputs'!$E$56="ENG",'Payroll'!AN928,0),IF('People_Inputs'!$E$57="ENG",'Payroll'!AN948,0),IF('People_Inputs'!$E$58="ENG",'Payroll'!AN968,0),IF('People_Inputs'!$E$59="ENG",'Payroll'!AN988,0),IF('People_Inputs'!$E$60="ENG",'Payroll'!AN1008,0),IF('People_Inputs'!$E$61="ENG",'Payroll'!AN1028,0),IF('People_Inputs'!$E$62="ENG",'Payroll'!AN1048,0),IF('People_Inputs'!$E$63="ENG",'Payroll'!AN1068,0),IF('People_Inputs'!$E$64="ENG",'Payroll'!AN1088,0),IF('People_Inputs'!$E$65="ENG",'Payroll'!AN1108,0),IF('People_Inputs'!$E$66="ENG",'Payroll'!AN1128,0),IF('People_Inputs'!$E$67="ENG",'Payroll'!AN1148,0),IF('People_Inputs'!$E$68="ENG",'Payroll'!AN1168,0),IF('People_Inputs'!$E$69="ENG",'Payroll'!AN1188,0),IF('People_Inputs'!$E$70="ENG",'Payroll'!AN1208,0))</f>
        <v>0.0</v>
      </c>
      <c r="AO16" s="35">
        <f>SUM(IF('People_Inputs'!$E$11="ENG",'Payroll'!AO28,0),IF('People_Inputs'!$E$12="ENG",'Payroll'!AO48,0),IF('People_Inputs'!$E$13="ENG",'Payroll'!AO68,0),IF('People_Inputs'!$E$14="ENG",'Payroll'!AO88,0),IF('People_Inputs'!$E$15="ENG",'Payroll'!AO108,0),IF('People_Inputs'!$E$16="ENG",'Payroll'!AO128,0),IF('People_Inputs'!$E$17="ENG",'Payroll'!AO148,0),IF('People_Inputs'!$E$18="ENG",'Payroll'!AO168,0),IF('People_Inputs'!$E$19="ENG",'Payroll'!AO188,0),IF('People_Inputs'!$E$20="ENG",'Payroll'!AO208,0),IF('People_Inputs'!$E$21="ENG",'Payroll'!AO228,0),IF('People_Inputs'!$E$22="ENG",'Payroll'!AO248,0),IF('People_Inputs'!$E$23="ENG",'Payroll'!AO268,0),IF('People_Inputs'!$E$24="ENG",'Payroll'!AO288,0),IF('People_Inputs'!$E$25="ENG",'Payroll'!AO308,0),IF('People_Inputs'!$E$26="ENG",'Payroll'!AO328,0),IF('People_Inputs'!$E$27="ENG",'Payroll'!AO348,0),IF('People_Inputs'!$E$28="ENG",'Payroll'!AO368,0),IF('People_Inputs'!$E$29="ENG",'Payroll'!AO388,0),IF('People_Inputs'!$E$30="ENG",'Payroll'!AO408,0),IF('People_Inputs'!$E$31="ENG",'Payroll'!AO428,0),IF('People_Inputs'!$E$32="ENG",'Payroll'!AO448,0),IF('People_Inputs'!$E$33="ENG",'Payroll'!AO468,0),IF('People_Inputs'!$E$34="ENG",'Payroll'!AO488,0),IF('People_Inputs'!$E$35="ENG",'Payroll'!AO508,0),IF('People_Inputs'!$E$36="ENG",'Payroll'!AO528,0),IF('People_Inputs'!$E$37="ENG",'Payroll'!AO548,0),IF('People_Inputs'!$E$38="ENG",'Payroll'!AO568,0),IF('People_Inputs'!$E$39="ENG",'Payroll'!AO588,0),IF('People_Inputs'!$E$40="ENG",'Payroll'!AO608,0),IF('People_Inputs'!$E$41="ENG",'Payroll'!AO628,0),IF('People_Inputs'!$E$42="ENG",'Payroll'!AO648,0),IF('People_Inputs'!$E$43="ENG",'Payroll'!AO668,0),IF('People_Inputs'!$E$44="ENG",'Payroll'!AO688,0),IF('People_Inputs'!$E$45="ENG",'Payroll'!AO708,0),IF('People_Inputs'!$E$46="ENG",'Payroll'!AO728,0),IF('People_Inputs'!$E$47="ENG",'Payroll'!AO748,0),IF('People_Inputs'!$E$48="ENG",'Payroll'!AO768,0),IF('People_Inputs'!$E$49="ENG",'Payroll'!AO788,0),IF('People_Inputs'!$E$50="ENG",'Payroll'!AO808,0),IF('People_Inputs'!$E$51="ENG",'Payroll'!AO828,0),IF('People_Inputs'!$E$52="ENG",'Payroll'!AO848,0),IF('People_Inputs'!$E$53="ENG",'Payroll'!AO868,0),IF('People_Inputs'!$E$54="ENG",'Payroll'!AO888,0),IF('People_Inputs'!$E$55="ENG",'Payroll'!AO908,0),IF('People_Inputs'!$E$56="ENG",'Payroll'!AO928,0),IF('People_Inputs'!$E$57="ENG",'Payroll'!AO948,0),IF('People_Inputs'!$E$58="ENG",'Payroll'!AO968,0),IF('People_Inputs'!$E$59="ENG",'Payroll'!AO988,0),IF('People_Inputs'!$E$60="ENG",'Payroll'!AO1008,0),IF('People_Inputs'!$E$61="ENG",'Payroll'!AO1028,0),IF('People_Inputs'!$E$62="ENG",'Payroll'!AO1048,0),IF('People_Inputs'!$E$63="ENG",'Payroll'!AO1068,0),IF('People_Inputs'!$E$64="ENG",'Payroll'!AO1088,0),IF('People_Inputs'!$E$65="ENG",'Payroll'!AO1108,0),IF('People_Inputs'!$E$66="ENG",'Payroll'!AO1128,0),IF('People_Inputs'!$E$67="ENG",'Payroll'!AO1148,0),IF('People_Inputs'!$E$68="ENG",'Payroll'!AO1168,0),IF('People_Inputs'!$E$69="ENG",'Payroll'!AO1188,0),IF('People_Inputs'!$E$70="ENG",'Payroll'!AO1208,0))</f>
        <v>0.0</v>
      </c>
      <c r="AP16" s="35">
        <f>SUM(IF('People_Inputs'!$E$11="ENG",'Payroll'!AP28,0),IF('People_Inputs'!$E$12="ENG",'Payroll'!AP48,0),IF('People_Inputs'!$E$13="ENG",'Payroll'!AP68,0),IF('People_Inputs'!$E$14="ENG",'Payroll'!AP88,0),IF('People_Inputs'!$E$15="ENG",'Payroll'!AP108,0),IF('People_Inputs'!$E$16="ENG",'Payroll'!AP128,0),IF('People_Inputs'!$E$17="ENG",'Payroll'!AP148,0),IF('People_Inputs'!$E$18="ENG",'Payroll'!AP168,0),IF('People_Inputs'!$E$19="ENG",'Payroll'!AP188,0),IF('People_Inputs'!$E$20="ENG",'Payroll'!AP208,0),IF('People_Inputs'!$E$21="ENG",'Payroll'!AP228,0),IF('People_Inputs'!$E$22="ENG",'Payroll'!AP248,0),IF('People_Inputs'!$E$23="ENG",'Payroll'!AP268,0),IF('People_Inputs'!$E$24="ENG",'Payroll'!AP288,0),IF('People_Inputs'!$E$25="ENG",'Payroll'!AP308,0),IF('People_Inputs'!$E$26="ENG",'Payroll'!AP328,0),IF('People_Inputs'!$E$27="ENG",'Payroll'!AP348,0),IF('People_Inputs'!$E$28="ENG",'Payroll'!AP368,0),IF('People_Inputs'!$E$29="ENG",'Payroll'!AP388,0),IF('People_Inputs'!$E$30="ENG",'Payroll'!AP408,0),IF('People_Inputs'!$E$31="ENG",'Payroll'!AP428,0),IF('People_Inputs'!$E$32="ENG",'Payroll'!AP448,0),IF('People_Inputs'!$E$33="ENG",'Payroll'!AP468,0),IF('People_Inputs'!$E$34="ENG",'Payroll'!AP488,0),IF('People_Inputs'!$E$35="ENG",'Payroll'!AP508,0),IF('People_Inputs'!$E$36="ENG",'Payroll'!AP528,0),IF('People_Inputs'!$E$37="ENG",'Payroll'!AP548,0),IF('People_Inputs'!$E$38="ENG",'Payroll'!AP568,0),IF('People_Inputs'!$E$39="ENG",'Payroll'!AP588,0),IF('People_Inputs'!$E$40="ENG",'Payroll'!AP608,0),IF('People_Inputs'!$E$41="ENG",'Payroll'!AP628,0),IF('People_Inputs'!$E$42="ENG",'Payroll'!AP648,0),IF('People_Inputs'!$E$43="ENG",'Payroll'!AP668,0),IF('People_Inputs'!$E$44="ENG",'Payroll'!AP688,0),IF('People_Inputs'!$E$45="ENG",'Payroll'!AP708,0),IF('People_Inputs'!$E$46="ENG",'Payroll'!AP728,0),IF('People_Inputs'!$E$47="ENG",'Payroll'!AP748,0),IF('People_Inputs'!$E$48="ENG",'Payroll'!AP768,0),IF('People_Inputs'!$E$49="ENG",'Payroll'!AP788,0),IF('People_Inputs'!$E$50="ENG",'Payroll'!AP808,0),IF('People_Inputs'!$E$51="ENG",'Payroll'!AP828,0),IF('People_Inputs'!$E$52="ENG",'Payroll'!AP848,0),IF('People_Inputs'!$E$53="ENG",'Payroll'!AP868,0),IF('People_Inputs'!$E$54="ENG",'Payroll'!AP888,0),IF('People_Inputs'!$E$55="ENG",'Payroll'!AP908,0),IF('People_Inputs'!$E$56="ENG",'Payroll'!AP928,0),IF('People_Inputs'!$E$57="ENG",'Payroll'!AP948,0),IF('People_Inputs'!$E$58="ENG",'Payroll'!AP968,0),IF('People_Inputs'!$E$59="ENG",'Payroll'!AP988,0),IF('People_Inputs'!$E$60="ENG",'Payroll'!AP1008,0),IF('People_Inputs'!$E$61="ENG",'Payroll'!AP1028,0),IF('People_Inputs'!$E$62="ENG",'Payroll'!AP1048,0),IF('People_Inputs'!$E$63="ENG",'Payroll'!AP1068,0),IF('People_Inputs'!$E$64="ENG",'Payroll'!AP1088,0),IF('People_Inputs'!$E$65="ENG",'Payroll'!AP1108,0),IF('People_Inputs'!$E$66="ENG",'Payroll'!AP1128,0),IF('People_Inputs'!$E$67="ENG",'Payroll'!AP1148,0),IF('People_Inputs'!$E$68="ENG",'Payroll'!AP1168,0),IF('People_Inputs'!$E$69="ENG",'Payroll'!AP1188,0),IF('People_Inputs'!$E$70="ENG",'Payroll'!AP1208,0))</f>
        <v>0.0</v>
      </c>
      <c r="AQ16" s="35">
        <f>SUM(IF('People_Inputs'!$E$11="ENG",'Payroll'!AQ28,0),IF('People_Inputs'!$E$12="ENG",'Payroll'!AQ48,0),IF('People_Inputs'!$E$13="ENG",'Payroll'!AQ68,0),IF('People_Inputs'!$E$14="ENG",'Payroll'!AQ88,0),IF('People_Inputs'!$E$15="ENG",'Payroll'!AQ108,0),IF('People_Inputs'!$E$16="ENG",'Payroll'!AQ128,0),IF('People_Inputs'!$E$17="ENG",'Payroll'!AQ148,0),IF('People_Inputs'!$E$18="ENG",'Payroll'!AQ168,0),IF('People_Inputs'!$E$19="ENG",'Payroll'!AQ188,0),IF('People_Inputs'!$E$20="ENG",'Payroll'!AQ208,0),IF('People_Inputs'!$E$21="ENG",'Payroll'!AQ228,0),IF('People_Inputs'!$E$22="ENG",'Payroll'!AQ248,0),IF('People_Inputs'!$E$23="ENG",'Payroll'!AQ268,0),IF('People_Inputs'!$E$24="ENG",'Payroll'!AQ288,0),IF('People_Inputs'!$E$25="ENG",'Payroll'!AQ308,0),IF('People_Inputs'!$E$26="ENG",'Payroll'!AQ328,0),IF('People_Inputs'!$E$27="ENG",'Payroll'!AQ348,0),IF('People_Inputs'!$E$28="ENG",'Payroll'!AQ368,0),IF('People_Inputs'!$E$29="ENG",'Payroll'!AQ388,0),IF('People_Inputs'!$E$30="ENG",'Payroll'!AQ408,0),IF('People_Inputs'!$E$31="ENG",'Payroll'!AQ428,0),IF('People_Inputs'!$E$32="ENG",'Payroll'!AQ448,0),IF('People_Inputs'!$E$33="ENG",'Payroll'!AQ468,0),IF('People_Inputs'!$E$34="ENG",'Payroll'!AQ488,0),IF('People_Inputs'!$E$35="ENG",'Payroll'!AQ508,0),IF('People_Inputs'!$E$36="ENG",'Payroll'!AQ528,0),IF('People_Inputs'!$E$37="ENG",'Payroll'!AQ548,0),IF('People_Inputs'!$E$38="ENG",'Payroll'!AQ568,0),IF('People_Inputs'!$E$39="ENG",'Payroll'!AQ588,0),IF('People_Inputs'!$E$40="ENG",'Payroll'!AQ608,0),IF('People_Inputs'!$E$41="ENG",'Payroll'!AQ628,0),IF('People_Inputs'!$E$42="ENG",'Payroll'!AQ648,0),IF('People_Inputs'!$E$43="ENG",'Payroll'!AQ668,0),IF('People_Inputs'!$E$44="ENG",'Payroll'!AQ688,0),IF('People_Inputs'!$E$45="ENG",'Payroll'!AQ708,0),IF('People_Inputs'!$E$46="ENG",'Payroll'!AQ728,0),IF('People_Inputs'!$E$47="ENG",'Payroll'!AQ748,0),IF('People_Inputs'!$E$48="ENG",'Payroll'!AQ768,0),IF('People_Inputs'!$E$49="ENG",'Payroll'!AQ788,0),IF('People_Inputs'!$E$50="ENG",'Payroll'!AQ808,0),IF('People_Inputs'!$E$51="ENG",'Payroll'!AQ828,0),IF('People_Inputs'!$E$52="ENG",'Payroll'!AQ848,0),IF('People_Inputs'!$E$53="ENG",'Payroll'!AQ868,0),IF('People_Inputs'!$E$54="ENG",'Payroll'!AQ888,0),IF('People_Inputs'!$E$55="ENG",'Payroll'!AQ908,0),IF('People_Inputs'!$E$56="ENG",'Payroll'!AQ928,0),IF('People_Inputs'!$E$57="ENG",'Payroll'!AQ948,0),IF('People_Inputs'!$E$58="ENG",'Payroll'!AQ968,0),IF('People_Inputs'!$E$59="ENG",'Payroll'!AQ988,0),IF('People_Inputs'!$E$60="ENG",'Payroll'!AQ1008,0),IF('People_Inputs'!$E$61="ENG",'Payroll'!AQ1028,0),IF('People_Inputs'!$E$62="ENG",'Payroll'!AQ1048,0),IF('People_Inputs'!$E$63="ENG",'Payroll'!AQ1068,0),IF('People_Inputs'!$E$64="ENG",'Payroll'!AQ1088,0),IF('People_Inputs'!$E$65="ENG",'Payroll'!AQ1108,0),IF('People_Inputs'!$E$66="ENG",'Payroll'!AQ1128,0),IF('People_Inputs'!$E$67="ENG",'Payroll'!AQ1148,0),IF('People_Inputs'!$E$68="ENG",'Payroll'!AQ1168,0),IF('People_Inputs'!$E$69="ENG",'Payroll'!AQ1188,0),IF('People_Inputs'!$E$70="ENG",'Payroll'!AQ1208,0))</f>
        <v>0.0</v>
      </c>
      <c r="AR16" s="35">
        <f>SUM(IF('People_Inputs'!$E$11="ENG",'Payroll'!AR28,0),IF('People_Inputs'!$E$12="ENG",'Payroll'!AR48,0),IF('People_Inputs'!$E$13="ENG",'Payroll'!AR68,0),IF('People_Inputs'!$E$14="ENG",'Payroll'!AR88,0),IF('People_Inputs'!$E$15="ENG",'Payroll'!AR108,0),IF('People_Inputs'!$E$16="ENG",'Payroll'!AR128,0),IF('People_Inputs'!$E$17="ENG",'Payroll'!AR148,0),IF('People_Inputs'!$E$18="ENG",'Payroll'!AR168,0),IF('People_Inputs'!$E$19="ENG",'Payroll'!AR188,0),IF('People_Inputs'!$E$20="ENG",'Payroll'!AR208,0),IF('People_Inputs'!$E$21="ENG",'Payroll'!AR228,0),IF('People_Inputs'!$E$22="ENG",'Payroll'!AR248,0),IF('People_Inputs'!$E$23="ENG",'Payroll'!AR268,0),IF('People_Inputs'!$E$24="ENG",'Payroll'!AR288,0),IF('People_Inputs'!$E$25="ENG",'Payroll'!AR308,0),IF('People_Inputs'!$E$26="ENG",'Payroll'!AR328,0),IF('People_Inputs'!$E$27="ENG",'Payroll'!AR348,0),IF('People_Inputs'!$E$28="ENG",'Payroll'!AR368,0),IF('People_Inputs'!$E$29="ENG",'Payroll'!AR388,0),IF('People_Inputs'!$E$30="ENG",'Payroll'!AR408,0),IF('People_Inputs'!$E$31="ENG",'Payroll'!AR428,0),IF('People_Inputs'!$E$32="ENG",'Payroll'!AR448,0),IF('People_Inputs'!$E$33="ENG",'Payroll'!AR468,0),IF('People_Inputs'!$E$34="ENG",'Payroll'!AR488,0),IF('People_Inputs'!$E$35="ENG",'Payroll'!AR508,0),IF('People_Inputs'!$E$36="ENG",'Payroll'!AR528,0),IF('People_Inputs'!$E$37="ENG",'Payroll'!AR548,0),IF('People_Inputs'!$E$38="ENG",'Payroll'!AR568,0),IF('People_Inputs'!$E$39="ENG",'Payroll'!AR588,0),IF('People_Inputs'!$E$40="ENG",'Payroll'!AR608,0),IF('People_Inputs'!$E$41="ENG",'Payroll'!AR628,0),IF('People_Inputs'!$E$42="ENG",'Payroll'!AR648,0),IF('People_Inputs'!$E$43="ENG",'Payroll'!AR668,0),IF('People_Inputs'!$E$44="ENG",'Payroll'!AR688,0),IF('People_Inputs'!$E$45="ENG",'Payroll'!AR708,0),IF('People_Inputs'!$E$46="ENG",'Payroll'!AR728,0),IF('People_Inputs'!$E$47="ENG",'Payroll'!AR748,0),IF('People_Inputs'!$E$48="ENG",'Payroll'!AR768,0),IF('People_Inputs'!$E$49="ENG",'Payroll'!AR788,0),IF('People_Inputs'!$E$50="ENG",'Payroll'!AR808,0),IF('People_Inputs'!$E$51="ENG",'Payroll'!AR828,0),IF('People_Inputs'!$E$52="ENG",'Payroll'!AR848,0),IF('People_Inputs'!$E$53="ENG",'Payroll'!AR868,0),IF('People_Inputs'!$E$54="ENG",'Payroll'!AR888,0),IF('People_Inputs'!$E$55="ENG",'Payroll'!AR908,0),IF('People_Inputs'!$E$56="ENG",'Payroll'!AR928,0),IF('People_Inputs'!$E$57="ENG",'Payroll'!AR948,0),IF('People_Inputs'!$E$58="ENG",'Payroll'!AR968,0),IF('People_Inputs'!$E$59="ENG",'Payroll'!AR988,0),IF('People_Inputs'!$E$60="ENG",'Payroll'!AR1008,0),IF('People_Inputs'!$E$61="ENG",'Payroll'!AR1028,0),IF('People_Inputs'!$E$62="ENG",'Payroll'!AR1048,0),IF('People_Inputs'!$E$63="ENG",'Payroll'!AR1068,0),IF('People_Inputs'!$E$64="ENG",'Payroll'!AR1088,0),IF('People_Inputs'!$E$65="ENG",'Payroll'!AR1108,0),IF('People_Inputs'!$E$66="ENG",'Payroll'!AR1128,0),IF('People_Inputs'!$E$67="ENG",'Payroll'!AR1148,0),IF('People_Inputs'!$E$68="ENG",'Payroll'!AR1168,0),IF('People_Inputs'!$E$69="ENG",'Payroll'!AR1188,0),IF('People_Inputs'!$E$70="ENG",'Payroll'!AR1208,0))</f>
        <v>0.0</v>
      </c>
      <c r="AS16" s="35">
        <f>SUM(IF('People_Inputs'!$E$11="ENG",'Payroll'!AS28,0),IF('People_Inputs'!$E$12="ENG",'Payroll'!AS48,0),IF('People_Inputs'!$E$13="ENG",'Payroll'!AS68,0),IF('People_Inputs'!$E$14="ENG",'Payroll'!AS88,0),IF('People_Inputs'!$E$15="ENG",'Payroll'!AS108,0),IF('People_Inputs'!$E$16="ENG",'Payroll'!AS128,0),IF('People_Inputs'!$E$17="ENG",'Payroll'!AS148,0),IF('People_Inputs'!$E$18="ENG",'Payroll'!AS168,0),IF('People_Inputs'!$E$19="ENG",'Payroll'!AS188,0),IF('People_Inputs'!$E$20="ENG",'Payroll'!AS208,0),IF('People_Inputs'!$E$21="ENG",'Payroll'!AS228,0),IF('People_Inputs'!$E$22="ENG",'Payroll'!AS248,0),IF('People_Inputs'!$E$23="ENG",'Payroll'!AS268,0),IF('People_Inputs'!$E$24="ENG",'Payroll'!AS288,0),IF('People_Inputs'!$E$25="ENG",'Payroll'!AS308,0),IF('People_Inputs'!$E$26="ENG",'Payroll'!AS328,0),IF('People_Inputs'!$E$27="ENG",'Payroll'!AS348,0),IF('People_Inputs'!$E$28="ENG",'Payroll'!AS368,0),IF('People_Inputs'!$E$29="ENG",'Payroll'!AS388,0),IF('People_Inputs'!$E$30="ENG",'Payroll'!AS408,0),IF('People_Inputs'!$E$31="ENG",'Payroll'!AS428,0),IF('People_Inputs'!$E$32="ENG",'Payroll'!AS448,0),IF('People_Inputs'!$E$33="ENG",'Payroll'!AS468,0),IF('People_Inputs'!$E$34="ENG",'Payroll'!AS488,0),IF('People_Inputs'!$E$35="ENG",'Payroll'!AS508,0),IF('People_Inputs'!$E$36="ENG",'Payroll'!AS528,0),IF('People_Inputs'!$E$37="ENG",'Payroll'!AS548,0),IF('People_Inputs'!$E$38="ENG",'Payroll'!AS568,0),IF('People_Inputs'!$E$39="ENG",'Payroll'!AS588,0),IF('People_Inputs'!$E$40="ENG",'Payroll'!AS608,0),IF('People_Inputs'!$E$41="ENG",'Payroll'!AS628,0),IF('People_Inputs'!$E$42="ENG",'Payroll'!AS648,0),IF('People_Inputs'!$E$43="ENG",'Payroll'!AS668,0),IF('People_Inputs'!$E$44="ENG",'Payroll'!AS688,0),IF('People_Inputs'!$E$45="ENG",'Payroll'!AS708,0),IF('People_Inputs'!$E$46="ENG",'Payroll'!AS728,0),IF('People_Inputs'!$E$47="ENG",'Payroll'!AS748,0),IF('People_Inputs'!$E$48="ENG",'Payroll'!AS768,0),IF('People_Inputs'!$E$49="ENG",'Payroll'!AS788,0),IF('People_Inputs'!$E$50="ENG",'Payroll'!AS808,0),IF('People_Inputs'!$E$51="ENG",'Payroll'!AS828,0),IF('People_Inputs'!$E$52="ENG",'Payroll'!AS848,0),IF('People_Inputs'!$E$53="ENG",'Payroll'!AS868,0),IF('People_Inputs'!$E$54="ENG",'Payroll'!AS888,0),IF('People_Inputs'!$E$55="ENG",'Payroll'!AS908,0),IF('People_Inputs'!$E$56="ENG",'Payroll'!AS928,0),IF('People_Inputs'!$E$57="ENG",'Payroll'!AS948,0),IF('People_Inputs'!$E$58="ENG",'Payroll'!AS968,0),IF('People_Inputs'!$E$59="ENG",'Payroll'!AS988,0),IF('People_Inputs'!$E$60="ENG",'Payroll'!AS1008,0),IF('People_Inputs'!$E$61="ENG",'Payroll'!AS1028,0),IF('People_Inputs'!$E$62="ENG",'Payroll'!AS1048,0),IF('People_Inputs'!$E$63="ENG",'Payroll'!AS1068,0),IF('People_Inputs'!$E$64="ENG",'Payroll'!AS1088,0),IF('People_Inputs'!$E$65="ENG",'Payroll'!AS1108,0),IF('People_Inputs'!$E$66="ENG",'Payroll'!AS1128,0),IF('People_Inputs'!$E$67="ENG",'Payroll'!AS1148,0),IF('People_Inputs'!$E$68="ENG",'Payroll'!AS1168,0),IF('People_Inputs'!$E$69="ENG",'Payroll'!AS1188,0),IF('People_Inputs'!$E$70="ENG",'Payroll'!AS1208,0))</f>
        <v>0.0</v>
      </c>
      <c r="AT16" s="35">
        <f>SUM(IF('People_Inputs'!$E$11="ENG",'Payroll'!AT28,0),IF('People_Inputs'!$E$12="ENG",'Payroll'!AT48,0),IF('People_Inputs'!$E$13="ENG",'Payroll'!AT68,0),IF('People_Inputs'!$E$14="ENG",'Payroll'!AT88,0),IF('People_Inputs'!$E$15="ENG",'Payroll'!AT108,0),IF('People_Inputs'!$E$16="ENG",'Payroll'!AT128,0),IF('People_Inputs'!$E$17="ENG",'Payroll'!AT148,0),IF('People_Inputs'!$E$18="ENG",'Payroll'!AT168,0),IF('People_Inputs'!$E$19="ENG",'Payroll'!AT188,0),IF('People_Inputs'!$E$20="ENG",'Payroll'!AT208,0),IF('People_Inputs'!$E$21="ENG",'Payroll'!AT228,0),IF('People_Inputs'!$E$22="ENG",'Payroll'!AT248,0),IF('People_Inputs'!$E$23="ENG",'Payroll'!AT268,0),IF('People_Inputs'!$E$24="ENG",'Payroll'!AT288,0),IF('People_Inputs'!$E$25="ENG",'Payroll'!AT308,0),IF('People_Inputs'!$E$26="ENG",'Payroll'!AT328,0),IF('People_Inputs'!$E$27="ENG",'Payroll'!AT348,0),IF('People_Inputs'!$E$28="ENG",'Payroll'!AT368,0),IF('People_Inputs'!$E$29="ENG",'Payroll'!AT388,0),IF('People_Inputs'!$E$30="ENG",'Payroll'!AT408,0),IF('People_Inputs'!$E$31="ENG",'Payroll'!AT428,0),IF('People_Inputs'!$E$32="ENG",'Payroll'!AT448,0),IF('People_Inputs'!$E$33="ENG",'Payroll'!AT468,0),IF('People_Inputs'!$E$34="ENG",'Payroll'!AT488,0),IF('People_Inputs'!$E$35="ENG",'Payroll'!AT508,0),IF('People_Inputs'!$E$36="ENG",'Payroll'!AT528,0),IF('People_Inputs'!$E$37="ENG",'Payroll'!AT548,0),IF('People_Inputs'!$E$38="ENG",'Payroll'!AT568,0),IF('People_Inputs'!$E$39="ENG",'Payroll'!AT588,0),IF('People_Inputs'!$E$40="ENG",'Payroll'!AT608,0),IF('People_Inputs'!$E$41="ENG",'Payroll'!AT628,0),IF('People_Inputs'!$E$42="ENG",'Payroll'!AT648,0),IF('People_Inputs'!$E$43="ENG",'Payroll'!AT668,0),IF('People_Inputs'!$E$44="ENG",'Payroll'!AT688,0),IF('People_Inputs'!$E$45="ENG",'Payroll'!AT708,0),IF('People_Inputs'!$E$46="ENG",'Payroll'!AT728,0),IF('People_Inputs'!$E$47="ENG",'Payroll'!AT748,0),IF('People_Inputs'!$E$48="ENG",'Payroll'!AT768,0),IF('People_Inputs'!$E$49="ENG",'Payroll'!AT788,0),IF('People_Inputs'!$E$50="ENG",'Payroll'!AT808,0),IF('People_Inputs'!$E$51="ENG",'Payroll'!AT828,0),IF('People_Inputs'!$E$52="ENG",'Payroll'!AT848,0),IF('People_Inputs'!$E$53="ENG",'Payroll'!AT868,0),IF('People_Inputs'!$E$54="ENG",'Payroll'!AT888,0),IF('People_Inputs'!$E$55="ENG",'Payroll'!AT908,0),IF('People_Inputs'!$E$56="ENG",'Payroll'!AT928,0),IF('People_Inputs'!$E$57="ENG",'Payroll'!AT948,0),IF('People_Inputs'!$E$58="ENG",'Payroll'!AT968,0),IF('People_Inputs'!$E$59="ENG",'Payroll'!AT988,0),IF('People_Inputs'!$E$60="ENG",'Payroll'!AT1008,0),IF('People_Inputs'!$E$61="ENG",'Payroll'!AT1028,0),IF('People_Inputs'!$E$62="ENG",'Payroll'!AT1048,0),IF('People_Inputs'!$E$63="ENG",'Payroll'!AT1068,0),IF('People_Inputs'!$E$64="ENG",'Payroll'!AT1088,0),IF('People_Inputs'!$E$65="ENG",'Payroll'!AT1108,0),IF('People_Inputs'!$E$66="ENG",'Payroll'!AT1128,0),IF('People_Inputs'!$E$67="ENG",'Payroll'!AT1148,0),IF('People_Inputs'!$E$68="ENG",'Payroll'!AT1168,0),IF('People_Inputs'!$E$69="ENG",'Payroll'!AT1188,0),IF('People_Inputs'!$E$70="ENG",'Payroll'!AT1208,0))</f>
        <v>0.0</v>
      </c>
      <c r="AU16" s="35">
        <f>SUM(IF('People_Inputs'!$E$11="ENG",'Payroll'!AU28,0),IF('People_Inputs'!$E$12="ENG",'Payroll'!AU48,0),IF('People_Inputs'!$E$13="ENG",'Payroll'!AU68,0),IF('People_Inputs'!$E$14="ENG",'Payroll'!AU88,0),IF('People_Inputs'!$E$15="ENG",'Payroll'!AU108,0),IF('People_Inputs'!$E$16="ENG",'Payroll'!AU128,0),IF('People_Inputs'!$E$17="ENG",'Payroll'!AU148,0),IF('People_Inputs'!$E$18="ENG",'Payroll'!AU168,0),IF('People_Inputs'!$E$19="ENG",'Payroll'!AU188,0),IF('People_Inputs'!$E$20="ENG",'Payroll'!AU208,0),IF('People_Inputs'!$E$21="ENG",'Payroll'!AU228,0),IF('People_Inputs'!$E$22="ENG",'Payroll'!AU248,0),IF('People_Inputs'!$E$23="ENG",'Payroll'!AU268,0),IF('People_Inputs'!$E$24="ENG",'Payroll'!AU288,0),IF('People_Inputs'!$E$25="ENG",'Payroll'!AU308,0),IF('People_Inputs'!$E$26="ENG",'Payroll'!AU328,0),IF('People_Inputs'!$E$27="ENG",'Payroll'!AU348,0),IF('People_Inputs'!$E$28="ENG",'Payroll'!AU368,0),IF('People_Inputs'!$E$29="ENG",'Payroll'!AU388,0),IF('People_Inputs'!$E$30="ENG",'Payroll'!AU408,0),IF('People_Inputs'!$E$31="ENG",'Payroll'!AU428,0),IF('People_Inputs'!$E$32="ENG",'Payroll'!AU448,0),IF('People_Inputs'!$E$33="ENG",'Payroll'!AU468,0),IF('People_Inputs'!$E$34="ENG",'Payroll'!AU488,0),IF('People_Inputs'!$E$35="ENG",'Payroll'!AU508,0),IF('People_Inputs'!$E$36="ENG",'Payroll'!AU528,0),IF('People_Inputs'!$E$37="ENG",'Payroll'!AU548,0),IF('People_Inputs'!$E$38="ENG",'Payroll'!AU568,0),IF('People_Inputs'!$E$39="ENG",'Payroll'!AU588,0),IF('People_Inputs'!$E$40="ENG",'Payroll'!AU608,0),IF('People_Inputs'!$E$41="ENG",'Payroll'!AU628,0),IF('People_Inputs'!$E$42="ENG",'Payroll'!AU648,0),IF('People_Inputs'!$E$43="ENG",'Payroll'!AU668,0),IF('People_Inputs'!$E$44="ENG",'Payroll'!AU688,0),IF('People_Inputs'!$E$45="ENG",'Payroll'!AU708,0),IF('People_Inputs'!$E$46="ENG",'Payroll'!AU728,0),IF('People_Inputs'!$E$47="ENG",'Payroll'!AU748,0),IF('People_Inputs'!$E$48="ENG",'Payroll'!AU768,0),IF('People_Inputs'!$E$49="ENG",'Payroll'!AU788,0),IF('People_Inputs'!$E$50="ENG",'Payroll'!AU808,0),IF('People_Inputs'!$E$51="ENG",'Payroll'!AU828,0),IF('People_Inputs'!$E$52="ENG",'Payroll'!AU848,0),IF('People_Inputs'!$E$53="ENG",'Payroll'!AU868,0),IF('People_Inputs'!$E$54="ENG",'Payroll'!AU888,0),IF('People_Inputs'!$E$55="ENG",'Payroll'!AU908,0),IF('People_Inputs'!$E$56="ENG",'Payroll'!AU928,0),IF('People_Inputs'!$E$57="ENG",'Payroll'!AU948,0),IF('People_Inputs'!$E$58="ENG",'Payroll'!AU968,0),IF('People_Inputs'!$E$59="ENG",'Payroll'!AU988,0),IF('People_Inputs'!$E$60="ENG",'Payroll'!AU1008,0),IF('People_Inputs'!$E$61="ENG",'Payroll'!AU1028,0),IF('People_Inputs'!$E$62="ENG",'Payroll'!AU1048,0),IF('People_Inputs'!$E$63="ENG",'Payroll'!AU1068,0),IF('People_Inputs'!$E$64="ENG",'Payroll'!AU1088,0),IF('People_Inputs'!$E$65="ENG",'Payroll'!AU1108,0),IF('People_Inputs'!$E$66="ENG",'Payroll'!AU1128,0),IF('People_Inputs'!$E$67="ENG",'Payroll'!AU1148,0),IF('People_Inputs'!$E$68="ENG",'Payroll'!AU1168,0),IF('People_Inputs'!$E$69="ENG",'Payroll'!AU1188,0),IF('People_Inputs'!$E$70="ENG",'Payroll'!AU1208,0))</f>
        <v>0.0</v>
      </c>
      <c r="AV16" s="35">
        <f>SUM(IF('People_Inputs'!$E$11="ENG",'Payroll'!AV28,0),IF('People_Inputs'!$E$12="ENG",'Payroll'!AV48,0),IF('People_Inputs'!$E$13="ENG",'Payroll'!AV68,0),IF('People_Inputs'!$E$14="ENG",'Payroll'!AV88,0),IF('People_Inputs'!$E$15="ENG",'Payroll'!AV108,0),IF('People_Inputs'!$E$16="ENG",'Payroll'!AV128,0),IF('People_Inputs'!$E$17="ENG",'Payroll'!AV148,0),IF('People_Inputs'!$E$18="ENG",'Payroll'!AV168,0),IF('People_Inputs'!$E$19="ENG",'Payroll'!AV188,0),IF('People_Inputs'!$E$20="ENG",'Payroll'!AV208,0),IF('People_Inputs'!$E$21="ENG",'Payroll'!AV228,0),IF('People_Inputs'!$E$22="ENG",'Payroll'!AV248,0),IF('People_Inputs'!$E$23="ENG",'Payroll'!AV268,0),IF('People_Inputs'!$E$24="ENG",'Payroll'!AV288,0),IF('People_Inputs'!$E$25="ENG",'Payroll'!AV308,0),IF('People_Inputs'!$E$26="ENG",'Payroll'!AV328,0),IF('People_Inputs'!$E$27="ENG",'Payroll'!AV348,0),IF('People_Inputs'!$E$28="ENG",'Payroll'!AV368,0),IF('People_Inputs'!$E$29="ENG",'Payroll'!AV388,0),IF('People_Inputs'!$E$30="ENG",'Payroll'!AV408,0),IF('People_Inputs'!$E$31="ENG",'Payroll'!AV428,0),IF('People_Inputs'!$E$32="ENG",'Payroll'!AV448,0),IF('People_Inputs'!$E$33="ENG",'Payroll'!AV468,0),IF('People_Inputs'!$E$34="ENG",'Payroll'!AV488,0),IF('People_Inputs'!$E$35="ENG",'Payroll'!AV508,0),IF('People_Inputs'!$E$36="ENG",'Payroll'!AV528,0),IF('People_Inputs'!$E$37="ENG",'Payroll'!AV548,0),IF('People_Inputs'!$E$38="ENG",'Payroll'!AV568,0),IF('People_Inputs'!$E$39="ENG",'Payroll'!AV588,0),IF('People_Inputs'!$E$40="ENG",'Payroll'!AV608,0),IF('People_Inputs'!$E$41="ENG",'Payroll'!AV628,0),IF('People_Inputs'!$E$42="ENG",'Payroll'!AV648,0),IF('People_Inputs'!$E$43="ENG",'Payroll'!AV668,0),IF('People_Inputs'!$E$44="ENG",'Payroll'!AV688,0),IF('People_Inputs'!$E$45="ENG",'Payroll'!AV708,0),IF('People_Inputs'!$E$46="ENG",'Payroll'!AV728,0),IF('People_Inputs'!$E$47="ENG",'Payroll'!AV748,0),IF('People_Inputs'!$E$48="ENG",'Payroll'!AV768,0),IF('People_Inputs'!$E$49="ENG",'Payroll'!AV788,0),IF('People_Inputs'!$E$50="ENG",'Payroll'!AV808,0),IF('People_Inputs'!$E$51="ENG",'Payroll'!AV828,0),IF('People_Inputs'!$E$52="ENG",'Payroll'!AV848,0),IF('People_Inputs'!$E$53="ENG",'Payroll'!AV868,0),IF('People_Inputs'!$E$54="ENG",'Payroll'!AV888,0),IF('People_Inputs'!$E$55="ENG",'Payroll'!AV908,0),IF('People_Inputs'!$E$56="ENG",'Payroll'!AV928,0),IF('People_Inputs'!$E$57="ENG",'Payroll'!AV948,0),IF('People_Inputs'!$E$58="ENG",'Payroll'!AV968,0),IF('People_Inputs'!$E$59="ENG",'Payroll'!AV988,0),IF('People_Inputs'!$E$60="ENG",'Payroll'!AV1008,0),IF('People_Inputs'!$E$61="ENG",'Payroll'!AV1028,0),IF('People_Inputs'!$E$62="ENG",'Payroll'!AV1048,0),IF('People_Inputs'!$E$63="ENG",'Payroll'!AV1068,0),IF('People_Inputs'!$E$64="ENG",'Payroll'!AV1088,0),IF('People_Inputs'!$E$65="ENG",'Payroll'!AV1108,0),IF('People_Inputs'!$E$66="ENG",'Payroll'!AV1128,0),IF('People_Inputs'!$E$67="ENG",'Payroll'!AV1148,0),IF('People_Inputs'!$E$68="ENG",'Payroll'!AV1168,0),IF('People_Inputs'!$E$69="ENG",'Payroll'!AV1188,0),IF('People_Inputs'!$E$70="ENG",'Payroll'!AV1208,0))</f>
        <v>0.0</v>
      </c>
      <c r="AW16" s="35">
        <f>SUM(IF('People_Inputs'!$E$11="ENG",'Payroll'!AW28,0),IF('People_Inputs'!$E$12="ENG",'Payroll'!AW48,0),IF('People_Inputs'!$E$13="ENG",'Payroll'!AW68,0),IF('People_Inputs'!$E$14="ENG",'Payroll'!AW88,0),IF('People_Inputs'!$E$15="ENG",'Payroll'!AW108,0),IF('People_Inputs'!$E$16="ENG",'Payroll'!AW128,0),IF('People_Inputs'!$E$17="ENG",'Payroll'!AW148,0),IF('People_Inputs'!$E$18="ENG",'Payroll'!AW168,0),IF('People_Inputs'!$E$19="ENG",'Payroll'!AW188,0),IF('People_Inputs'!$E$20="ENG",'Payroll'!AW208,0),IF('People_Inputs'!$E$21="ENG",'Payroll'!AW228,0),IF('People_Inputs'!$E$22="ENG",'Payroll'!AW248,0),IF('People_Inputs'!$E$23="ENG",'Payroll'!AW268,0),IF('People_Inputs'!$E$24="ENG",'Payroll'!AW288,0),IF('People_Inputs'!$E$25="ENG",'Payroll'!AW308,0),IF('People_Inputs'!$E$26="ENG",'Payroll'!AW328,0),IF('People_Inputs'!$E$27="ENG",'Payroll'!AW348,0),IF('People_Inputs'!$E$28="ENG",'Payroll'!AW368,0),IF('People_Inputs'!$E$29="ENG",'Payroll'!AW388,0),IF('People_Inputs'!$E$30="ENG",'Payroll'!AW408,0),IF('People_Inputs'!$E$31="ENG",'Payroll'!AW428,0),IF('People_Inputs'!$E$32="ENG",'Payroll'!AW448,0),IF('People_Inputs'!$E$33="ENG",'Payroll'!AW468,0),IF('People_Inputs'!$E$34="ENG",'Payroll'!AW488,0),IF('People_Inputs'!$E$35="ENG",'Payroll'!AW508,0),IF('People_Inputs'!$E$36="ENG",'Payroll'!AW528,0),IF('People_Inputs'!$E$37="ENG",'Payroll'!AW548,0),IF('People_Inputs'!$E$38="ENG",'Payroll'!AW568,0),IF('People_Inputs'!$E$39="ENG",'Payroll'!AW588,0),IF('People_Inputs'!$E$40="ENG",'Payroll'!AW608,0),IF('People_Inputs'!$E$41="ENG",'Payroll'!AW628,0),IF('People_Inputs'!$E$42="ENG",'Payroll'!AW648,0),IF('People_Inputs'!$E$43="ENG",'Payroll'!AW668,0),IF('People_Inputs'!$E$44="ENG",'Payroll'!AW688,0),IF('People_Inputs'!$E$45="ENG",'Payroll'!AW708,0),IF('People_Inputs'!$E$46="ENG",'Payroll'!AW728,0),IF('People_Inputs'!$E$47="ENG",'Payroll'!AW748,0),IF('People_Inputs'!$E$48="ENG",'Payroll'!AW768,0),IF('People_Inputs'!$E$49="ENG",'Payroll'!AW788,0),IF('People_Inputs'!$E$50="ENG",'Payroll'!AW808,0),IF('People_Inputs'!$E$51="ENG",'Payroll'!AW828,0),IF('People_Inputs'!$E$52="ENG",'Payroll'!AW848,0),IF('People_Inputs'!$E$53="ENG",'Payroll'!AW868,0),IF('People_Inputs'!$E$54="ENG",'Payroll'!AW888,0),IF('People_Inputs'!$E$55="ENG",'Payroll'!AW908,0),IF('People_Inputs'!$E$56="ENG",'Payroll'!AW928,0),IF('People_Inputs'!$E$57="ENG",'Payroll'!AW948,0),IF('People_Inputs'!$E$58="ENG",'Payroll'!AW968,0),IF('People_Inputs'!$E$59="ENG",'Payroll'!AW988,0),IF('People_Inputs'!$E$60="ENG",'Payroll'!AW1008,0),IF('People_Inputs'!$E$61="ENG",'Payroll'!AW1028,0),IF('People_Inputs'!$E$62="ENG",'Payroll'!AW1048,0),IF('People_Inputs'!$E$63="ENG",'Payroll'!AW1068,0),IF('People_Inputs'!$E$64="ENG",'Payroll'!AW1088,0),IF('People_Inputs'!$E$65="ENG",'Payroll'!AW1108,0),IF('People_Inputs'!$E$66="ENG",'Payroll'!AW1128,0),IF('People_Inputs'!$E$67="ENG",'Payroll'!AW1148,0),IF('People_Inputs'!$E$68="ENG",'Payroll'!AW1168,0),IF('People_Inputs'!$E$69="ENG",'Payroll'!AW1188,0),IF('People_Inputs'!$E$70="ENG",'Payroll'!AW1208,0))</f>
        <v>0.0</v>
      </c>
      <c r="AX16" s="35">
        <f>SUM(IF('People_Inputs'!$E$11="ENG",'Payroll'!AX28,0),IF('People_Inputs'!$E$12="ENG",'Payroll'!AX48,0),IF('People_Inputs'!$E$13="ENG",'Payroll'!AX68,0),IF('People_Inputs'!$E$14="ENG",'Payroll'!AX88,0),IF('People_Inputs'!$E$15="ENG",'Payroll'!AX108,0),IF('People_Inputs'!$E$16="ENG",'Payroll'!AX128,0),IF('People_Inputs'!$E$17="ENG",'Payroll'!AX148,0),IF('People_Inputs'!$E$18="ENG",'Payroll'!AX168,0),IF('People_Inputs'!$E$19="ENG",'Payroll'!AX188,0),IF('People_Inputs'!$E$20="ENG",'Payroll'!AX208,0),IF('People_Inputs'!$E$21="ENG",'Payroll'!AX228,0),IF('People_Inputs'!$E$22="ENG",'Payroll'!AX248,0),IF('People_Inputs'!$E$23="ENG",'Payroll'!AX268,0),IF('People_Inputs'!$E$24="ENG",'Payroll'!AX288,0),IF('People_Inputs'!$E$25="ENG",'Payroll'!AX308,0),IF('People_Inputs'!$E$26="ENG",'Payroll'!AX328,0),IF('People_Inputs'!$E$27="ENG",'Payroll'!AX348,0),IF('People_Inputs'!$E$28="ENG",'Payroll'!AX368,0),IF('People_Inputs'!$E$29="ENG",'Payroll'!AX388,0),IF('People_Inputs'!$E$30="ENG",'Payroll'!AX408,0),IF('People_Inputs'!$E$31="ENG",'Payroll'!AX428,0),IF('People_Inputs'!$E$32="ENG",'Payroll'!AX448,0),IF('People_Inputs'!$E$33="ENG",'Payroll'!AX468,0),IF('People_Inputs'!$E$34="ENG",'Payroll'!AX488,0),IF('People_Inputs'!$E$35="ENG",'Payroll'!AX508,0),IF('People_Inputs'!$E$36="ENG",'Payroll'!AX528,0),IF('People_Inputs'!$E$37="ENG",'Payroll'!AX548,0),IF('People_Inputs'!$E$38="ENG",'Payroll'!AX568,0),IF('People_Inputs'!$E$39="ENG",'Payroll'!AX588,0),IF('People_Inputs'!$E$40="ENG",'Payroll'!AX608,0),IF('People_Inputs'!$E$41="ENG",'Payroll'!AX628,0),IF('People_Inputs'!$E$42="ENG",'Payroll'!AX648,0),IF('People_Inputs'!$E$43="ENG",'Payroll'!AX668,0),IF('People_Inputs'!$E$44="ENG",'Payroll'!AX688,0),IF('People_Inputs'!$E$45="ENG",'Payroll'!AX708,0),IF('People_Inputs'!$E$46="ENG",'Payroll'!AX728,0),IF('People_Inputs'!$E$47="ENG",'Payroll'!AX748,0),IF('People_Inputs'!$E$48="ENG",'Payroll'!AX768,0),IF('People_Inputs'!$E$49="ENG",'Payroll'!AX788,0),IF('People_Inputs'!$E$50="ENG",'Payroll'!AX808,0),IF('People_Inputs'!$E$51="ENG",'Payroll'!AX828,0),IF('People_Inputs'!$E$52="ENG",'Payroll'!AX848,0),IF('People_Inputs'!$E$53="ENG",'Payroll'!AX868,0),IF('People_Inputs'!$E$54="ENG",'Payroll'!AX888,0),IF('People_Inputs'!$E$55="ENG",'Payroll'!AX908,0),IF('People_Inputs'!$E$56="ENG",'Payroll'!AX928,0),IF('People_Inputs'!$E$57="ENG",'Payroll'!AX948,0),IF('People_Inputs'!$E$58="ENG",'Payroll'!AX968,0),IF('People_Inputs'!$E$59="ENG",'Payroll'!AX988,0),IF('People_Inputs'!$E$60="ENG",'Payroll'!AX1008,0),IF('People_Inputs'!$E$61="ENG",'Payroll'!AX1028,0),IF('People_Inputs'!$E$62="ENG",'Payroll'!AX1048,0),IF('People_Inputs'!$E$63="ENG",'Payroll'!AX1068,0),IF('People_Inputs'!$E$64="ENG",'Payroll'!AX1088,0),IF('People_Inputs'!$E$65="ENG",'Payroll'!AX1108,0),IF('People_Inputs'!$E$66="ENG",'Payroll'!AX1128,0),IF('People_Inputs'!$E$67="ENG",'Payroll'!AX1148,0),IF('People_Inputs'!$E$68="ENG",'Payroll'!AX1168,0),IF('People_Inputs'!$E$69="ENG",'Payroll'!AX1188,0),IF('People_Inputs'!$E$70="ENG",'Payroll'!AX1208,0))</f>
        <v>0.0</v>
      </c>
      <c r="AY16" s="35">
        <f>SUM(IF('People_Inputs'!$E$11="ENG",'Payroll'!AY28,0),IF('People_Inputs'!$E$12="ENG",'Payroll'!AY48,0),IF('People_Inputs'!$E$13="ENG",'Payroll'!AY68,0),IF('People_Inputs'!$E$14="ENG",'Payroll'!AY88,0),IF('People_Inputs'!$E$15="ENG",'Payroll'!AY108,0),IF('People_Inputs'!$E$16="ENG",'Payroll'!AY128,0),IF('People_Inputs'!$E$17="ENG",'Payroll'!AY148,0),IF('People_Inputs'!$E$18="ENG",'Payroll'!AY168,0),IF('People_Inputs'!$E$19="ENG",'Payroll'!AY188,0),IF('People_Inputs'!$E$20="ENG",'Payroll'!AY208,0),IF('People_Inputs'!$E$21="ENG",'Payroll'!AY228,0),IF('People_Inputs'!$E$22="ENG",'Payroll'!AY248,0),IF('People_Inputs'!$E$23="ENG",'Payroll'!AY268,0),IF('People_Inputs'!$E$24="ENG",'Payroll'!AY288,0),IF('People_Inputs'!$E$25="ENG",'Payroll'!AY308,0),IF('People_Inputs'!$E$26="ENG",'Payroll'!AY328,0),IF('People_Inputs'!$E$27="ENG",'Payroll'!AY348,0),IF('People_Inputs'!$E$28="ENG",'Payroll'!AY368,0),IF('People_Inputs'!$E$29="ENG",'Payroll'!AY388,0),IF('People_Inputs'!$E$30="ENG",'Payroll'!AY408,0),IF('People_Inputs'!$E$31="ENG",'Payroll'!AY428,0),IF('People_Inputs'!$E$32="ENG",'Payroll'!AY448,0),IF('People_Inputs'!$E$33="ENG",'Payroll'!AY468,0),IF('People_Inputs'!$E$34="ENG",'Payroll'!AY488,0),IF('People_Inputs'!$E$35="ENG",'Payroll'!AY508,0),IF('People_Inputs'!$E$36="ENG",'Payroll'!AY528,0),IF('People_Inputs'!$E$37="ENG",'Payroll'!AY548,0),IF('People_Inputs'!$E$38="ENG",'Payroll'!AY568,0),IF('People_Inputs'!$E$39="ENG",'Payroll'!AY588,0),IF('People_Inputs'!$E$40="ENG",'Payroll'!AY608,0),IF('People_Inputs'!$E$41="ENG",'Payroll'!AY628,0),IF('People_Inputs'!$E$42="ENG",'Payroll'!AY648,0),IF('People_Inputs'!$E$43="ENG",'Payroll'!AY668,0),IF('People_Inputs'!$E$44="ENG",'Payroll'!AY688,0),IF('People_Inputs'!$E$45="ENG",'Payroll'!AY708,0),IF('People_Inputs'!$E$46="ENG",'Payroll'!AY728,0),IF('People_Inputs'!$E$47="ENG",'Payroll'!AY748,0),IF('People_Inputs'!$E$48="ENG",'Payroll'!AY768,0),IF('People_Inputs'!$E$49="ENG",'Payroll'!AY788,0),IF('People_Inputs'!$E$50="ENG",'Payroll'!AY808,0),IF('People_Inputs'!$E$51="ENG",'Payroll'!AY828,0),IF('People_Inputs'!$E$52="ENG",'Payroll'!AY848,0),IF('People_Inputs'!$E$53="ENG",'Payroll'!AY868,0),IF('People_Inputs'!$E$54="ENG",'Payroll'!AY888,0),IF('People_Inputs'!$E$55="ENG",'Payroll'!AY908,0),IF('People_Inputs'!$E$56="ENG",'Payroll'!AY928,0),IF('People_Inputs'!$E$57="ENG",'Payroll'!AY948,0),IF('People_Inputs'!$E$58="ENG",'Payroll'!AY968,0),IF('People_Inputs'!$E$59="ENG",'Payroll'!AY988,0),IF('People_Inputs'!$E$60="ENG",'Payroll'!AY1008,0),IF('People_Inputs'!$E$61="ENG",'Payroll'!AY1028,0),IF('People_Inputs'!$E$62="ENG",'Payroll'!AY1048,0),IF('People_Inputs'!$E$63="ENG",'Payroll'!AY1068,0),IF('People_Inputs'!$E$64="ENG",'Payroll'!AY1088,0),IF('People_Inputs'!$E$65="ENG",'Payroll'!AY1108,0),IF('People_Inputs'!$E$66="ENG",'Payroll'!AY1128,0),IF('People_Inputs'!$E$67="ENG",'Payroll'!AY1148,0),IF('People_Inputs'!$E$68="ENG",'Payroll'!AY1168,0),IF('People_Inputs'!$E$69="ENG",'Payroll'!AY1188,0),IF('People_Inputs'!$E$70="ENG",'Payroll'!AY1208,0))</f>
        <v>0.0</v>
      </c>
      <c r="AZ16" s="35">
        <f>SUM(IF('People_Inputs'!$E$11="ENG",'Payroll'!AZ28,0),IF('People_Inputs'!$E$12="ENG",'Payroll'!AZ48,0),IF('People_Inputs'!$E$13="ENG",'Payroll'!AZ68,0),IF('People_Inputs'!$E$14="ENG",'Payroll'!AZ88,0),IF('People_Inputs'!$E$15="ENG",'Payroll'!AZ108,0),IF('People_Inputs'!$E$16="ENG",'Payroll'!AZ128,0),IF('People_Inputs'!$E$17="ENG",'Payroll'!AZ148,0),IF('People_Inputs'!$E$18="ENG",'Payroll'!AZ168,0),IF('People_Inputs'!$E$19="ENG",'Payroll'!AZ188,0),IF('People_Inputs'!$E$20="ENG",'Payroll'!AZ208,0),IF('People_Inputs'!$E$21="ENG",'Payroll'!AZ228,0),IF('People_Inputs'!$E$22="ENG",'Payroll'!AZ248,0),IF('People_Inputs'!$E$23="ENG",'Payroll'!AZ268,0),IF('People_Inputs'!$E$24="ENG",'Payroll'!AZ288,0),IF('People_Inputs'!$E$25="ENG",'Payroll'!AZ308,0),IF('People_Inputs'!$E$26="ENG",'Payroll'!AZ328,0),IF('People_Inputs'!$E$27="ENG",'Payroll'!AZ348,0),IF('People_Inputs'!$E$28="ENG",'Payroll'!AZ368,0),IF('People_Inputs'!$E$29="ENG",'Payroll'!AZ388,0),IF('People_Inputs'!$E$30="ENG",'Payroll'!AZ408,0),IF('People_Inputs'!$E$31="ENG",'Payroll'!AZ428,0),IF('People_Inputs'!$E$32="ENG",'Payroll'!AZ448,0),IF('People_Inputs'!$E$33="ENG",'Payroll'!AZ468,0),IF('People_Inputs'!$E$34="ENG",'Payroll'!AZ488,0),IF('People_Inputs'!$E$35="ENG",'Payroll'!AZ508,0),IF('People_Inputs'!$E$36="ENG",'Payroll'!AZ528,0),IF('People_Inputs'!$E$37="ENG",'Payroll'!AZ548,0),IF('People_Inputs'!$E$38="ENG",'Payroll'!AZ568,0),IF('People_Inputs'!$E$39="ENG",'Payroll'!AZ588,0),IF('People_Inputs'!$E$40="ENG",'Payroll'!AZ608,0),IF('People_Inputs'!$E$41="ENG",'Payroll'!AZ628,0),IF('People_Inputs'!$E$42="ENG",'Payroll'!AZ648,0),IF('People_Inputs'!$E$43="ENG",'Payroll'!AZ668,0),IF('People_Inputs'!$E$44="ENG",'Payroll'!AZ688,0),IF('People_Inputs'!$E$45="ENG",'Payroll'!AZ708,0),IF('People_Inputs'!$E$46="ENG",'Payroll'!AZ728,0),IF('People_Inputs'!$E$47="ENG",'Payroll'!AZ748,0),IF('People_Inputs'!$E$48="ENG",'Payroll'!AZ768,0),IF('People_Inputs'!$E$49="ENG",'Payroll'!AZ788,0),IF('People_Inputs'!$E$50="ENG",'Payroll'!AZ808,0),IF('People_Inputs'!$E$51="ENG",'Payroll'!AZ828,0),IF('People_Inputs'!$E$52="ENG",'Payroll'!AZ848,0),IF('People_Inputs'!$E$53="ENG",'Payroll'!AZ868,0),IF('People_Inputs'!$E$54="ENG",'Payroll'!AZ888,0),IF('People_Inputs'!$E$55="ENG",'Payroll'!AZ908,0),IF('People_Inputs'!$E$56="ENG",'Payroll'!AZ928,0),IF('People_Inputs'!$E$57="ENG",'Payroll'!AZ948,0),IF('People_Inputs'!$E$58="ENG",'Payroll'!AZ968,0),IF('People_Inputs'!$E$59="ENG",'Payroll'!AZ988,0),IF('People_Inputs'!$E$60="ENG",'Payroll'!AZ1008,0),IF('People_Inputs'!$E$61="ENG",'Payroll'!AZ1028,0),IF('People_Inputs'!$E$62="ENG",'Payroll'!AZ1048,0),IF('People_Inputs'!$E$63="ENG",'Payroll'!AZ1068,0),IF('People_Inputs'!$E$64="ENG",'Payroll'!AZ1088,0),IF('People_Inputs'!$E$65="ENG",'Payroll'!AZ1108,0),IF('People_Inputs'!$E$66="ENG",'Payroll'!AZ1128,0),IF('People_Inputs'!$E$67="ENG",'Payroll'!AZ1148,0),IF('People_Inputs'!$E$68="ENG",'Payroll'!AZ1168,0),IF('People_Inputs'!$E$69="ENG",'Payroll'!AZ1188,0),IF('People_Inputs'!$E$70="ENG",'Payroll'!AZ1208,0))</f>
        <v>0.0</v>
      </c>
      <c r="BA16" s="35">
        <f>SUM(IF('People_Inputs'!$E$11="ENG",'Payroll'!BA28,0),IF('People_Inputs'!$E$12="ENG",'Payroll'!BA48,0),IF('People_Inputs'!$E$13="ENG",'Payroll'!BA68,0),IF('People_Inputs'!$E$14="ENG",'Payroll'!BA88,0),IF('People_Inputs'!$E$15="ENG",'Payroll'!BA108,0),IF('People_Inputs'!$E$16="ENG",'Payroll'!BA128,0),IF('People_Inputs'!$E$17="ENG",'Payroll'!BA148,0),IF('People_Inputs'!$E$18="ENG",'Payroll'!BA168,0),IF('People_Inputs'!$E$19="ENG",'Payroll'!BA188,0),IF('People_Inputs'!$E$20="ENG",'Payroll'!BA208,0),IF('People_Inputs'!$E$21="ENG",'Payroll'!BA228,0),IF('People_Inputs'!$E$22="ENG",'Payroll'!BA248,0),IF('People_Inputs'!$E$23="ENG",'Payroll'!BA268,0),IF('People_Inputs'!$E$24="ENG",'Payroll'!BA288,0),IF('People_Inputs'!$E$25="ENG",'Payroll'!BA308,0),IF('People_Inputs'!$E$26="ENG",'Payroll'!BA328,0),IF('People_Inputs'!$E$27="ENG",'Payroll'!BA348,0),IF('People_Inputs'!$E$28="ENG",'Payroll'!BA368,0),IF('People_Inputs'!$E$29="ENG",'Payroll'!BA388,0),IF('People_Inputs'!$E$30="ENG",'Payroll'!BA408,0),IF('People_Inputs'!$E$31="ENG",'Payroll'!BA428,0),IF('People_Inputs'!$E$32="ENG",'Payroll'!BA448,0),IF('People_Inputs'!$E$33="ENG",'Payroll'!BA468,0),IF('People_Inputs'!$E$34="ENG",'Payroll'!BA488,0),IF('People_Inputs'!$E$35="ENG",'Payroll'!BA508,0),IF('People_Inputs'!$E$36="ENG",'Payroll'!BA528,0),IF('People_Inputs'!$E$37="ENG",'Payroll'!BA548,0),IF('People_Inputs'!$E$38="ENG",'Payroll'!BA568,0),IF('People_Inputs'!$E$39="ENG",'Payroll'!BA588,0),IF('People_Inputs'!$E$40="ENG",'Payroll'!BA608,0),IF('People_Inputs'!$E$41="ENG",'Payroll'!BA628,0),IF('People_Inputs'!$E$42="ENG",'Payroll'!BA648,0),IF('People_Inputs'!$E$43="ENG",'Payroll'!BA668,0),IF('People_Inputs'!$E$44="ENG",'Payroll'!BA688,0),IF('People_Inputs'!$E$45="ENG",'Payroll'!BA708,0),IF('People_Inputs'!$E$46="ENG",'Payroll'!BA728,0),IF('People_Inputs'!$E$47="ENG",'Payroll'!BA748,0),IF('People_Inputs'!$E$48="ENG",'Payroll'!BA768,0),IF('People_Inputs'!$E$49="ENG",'Payroll'!BA788,0),IF('People_Inputs'!$E$50="ENG",'Payroll'!BA808,0),IF('People_Inputs'!$E$51="ENG",'Payroll'!BA828,0),IF('People_Inputs'!$E$52="ENG",'Payroll'!BA848,0),IF('People_Inputs'!$E$53="ENG",'Payroll'!BA868,0),IF('People_Inputs'!$E$54="ENG",'Payroll'!BA888,0),IF('People_Inputs'!$E$55="ENG",'Payroll'!BA908,0),IF('People_Inputs'!$E$56="ENG",'Payroll'!BA928,0),IF('People_Inputs'!$E$57="ENG",'Payroll'!BA948,0),IF('People_Inputs'!$E$58="ENG",'Payroll'!BA968,0),IF('People_Inputs'!$E$59="ENG",'Payroll'!BA988,0),IF('People_Inputs'!$E$60="ENG",'Payroll'!BA1008,0),IF('People_Inputs'!$E$61="ENG",'Payroll'!BA1028,0),IF('People_Inputs'!$E$62="ENG",'Payroll'!BA1048,0),IF('People_Inputs'!$E$63="ENG",'Payroll'!BA1068,0),IF('People_Inputs'!$E$64="ENG",'Payroll'!BA1088,0),IF('People_Inputs'!$E$65="ENG",'Payroll'!BA1108,0),IF('People_Inputs'!$E$66="ENG",'Payroll'!BA1128,0),IF('People_Inputs'!$E$67="ENG",'Payroll'!BA1148,0),IF('People_Inputs'!$E$68="ENG",'Payroll'!BA1168,0),IF('People_Inputs'!$E$69="ENG",'Payroll'!BA1188,0),IF('People_Inputs'!$E$70="ENG",'Payroll'!BA1208,0))</f>
        <v>0.0</v>
      </c>
      <c r="BB16" s="35">
        <f>SUM(IF('People_Inputs'!$E$11="ENG",'Payroll'!BB28,0),IF('People_Inputs'!$E$12="ENG",'Payroll'!BB48,0),IF('People_Inputs'!$E$13="ENG",'Payroll'!BB68,0),IF('People_Inputs'!$E$14="ENG",'Payroll'!BB88,0),IF('People_Inputs'!$E$15="ENG",'Payroll'!BB108,0),IF('People_Inputs'!$E$16="ENG",'Payroll'!BB128,0),IF('People_Inputs'!$E$17="ENG",'Payroll'!BB148,0),IF('People_Inputs'!$E$18="ENG",'Payroll'!BB168,0),IF('People_Inputs'!$E$19="ENG",'Payroll'!BB188,0),IF('People_Inputs'!$E$20="ENG",'Payroll'!BB208,0),IF('People_Inputs'!$E$21="ENG",'Payroll'!BB228,0),IF('People_Inputs'!$E$22="ENG",'Payroll'!BB248,0),IF('People_Inputs'!$E$23="ENG",'Payroll'!BB268,0),IF('People_Inputs'!$E$24="ENG",'Payroll'!BB288,0),IF('People_Inputs'!$E$25="ENG",'Payroll'!BB308,0),IF('People_Inputs'!$E$26="ENG",'Payroll'!BB328,0),IF('People_Inputs'!$E$27="ENG",'Payroll'!BB348,0),IF('People_Inputs'!$E$28="ENG",'Payroll'!BB368,0),IF('People_Inputs'!$E$29="ENG",'Payroll'!BB388,0),IF('People_Inputs'!$E$30="ENG",'Payroll'!BB408,0),IF('People_Inputs'!$E$31="ENG",'Payroll'!BB428,0),IF('People_Inputs'!$E$32="ENG",'Payroll'!BB448,0),IF('People_Inputs'!$E$33="ENG",'Payroll'!BB468,0),IF('People_Inputs'!$E$34="ENG",'Payroll'!BB488,0),IF('People_Inputs'!$E$35="ENG",'Payroll'!BB508,0),IF('People_Inputs'!$E$36="ENG",'Payroll'!BB528,0),IF('People_Inputs'!$E$37="ENG",'Payroll'!BB548,0),IF('People_Inputs'!$E$38="ENG",'Payroll'!BB568,0),IF('People_Inputs'!$E$39="ENG",'Payroll'!BB588,0),IF('People_Inputs'!$E$40="ENG",'Payroll'!BB608,0),IF('People_Inputs'!$E$41="ENG",'Payroll'!BB628,0),IF('People_Inputs'!$E$42="ENG",'Payroll'!BB648,0),IF('People_Inputs'!$E$43="ENG",'Payroll'!BB668,0),IF('People_Inputs'!$E$44="ENG",'Payroll'!BB688,0),IF('People_Inputs'!$E$45="ENG",'Payroll'!BB708,0),IF('People_Inputs'!$E$46="ENG",'Payroll'!BB728,0),IF('People_Inputs'!$E$47="ENG",'Payroll'!BB748,0),IF('People_Inputs'!$E$48="ENG",'Payroll'!BB768,0),IF('People_Inputs'!$E$49="ENG",'Payroll'!BB788,0),IF('People_Inputs'!$E$50="ENG",'Payroll'!BB808,0),IF('People_Inputs'!$E$51="ENG",'Payroll'!BB828,0),IF('People_Inputs'!$E$52="ENG",'Payroll'!BB848,0),IF('People_Inputs'!$E$53="ENG",'Payroll'!BB868,0),IF('People_Inputs'!$E$54="ENG",'Payroll'!BB888,0),IF('People_Inputs'!$E$55="ENG",'Payroll'!BB908,0),IF('People_Inputs'!$E$56="ENG",'Payroll'!BB928,0),IF('People_Inputs'!$E$57="ENG",'Payroll'!BB948,0),IF('People_Inputs'!$E$58="ENG",'Payroll'!BB968,0),IF('People_Inputs'!$E$59="ENG",'Payroll'!BB988,0),IF('People_Inputs'!$E$60="ENG",'Payroll'!BB1008,0),IF('People_Inputs'!$E$61="ENG",'Payroll'!BB1028,0),IF('People_Inputs'!$E$62="ENG",'Payroll'!BB1048,0),IF('People_Inputs'!$E$63="ENG",'Payroll'!BB1068,0),IF('People_Inputs'!$E$64="ENG",'Payroll'!BB1088,0),IF('People_Inputs'!$E$65="ENG",'Payroll'!BB1108,0),IF('People_Inputs'!$E$66="ENG",'Payroll'!BB1128,0),IF('People_Inputs'!$E$67="ENG",'Payroll'!BB1148,0),IF('People_Inputs'!$E$68="ENG",'Payroll'!BB1168,0),IF('People_Inputs'!$E$69="ENG",'Payroll'!BB1188,0),IF('People_Inputs'!$E$70="ENG",'Payroll'!BB1208,0))</f>
        <v>0.0</v>
      </c>
      <c r="BC16" s="35">
        <f>SUM(IF('People_Inputs'!$E$11="ENG",'Payroll'!BC28,0),IF('People_Inputs'!$E$12="ENG",'Payroll'!BC48,0),IF('People_Inputs'!$E$13="ENG",'Payroll'!BC68,0),IF('People_Inputs'!$E$14="ENG",'Payroll'!BC88,0),IF('People_Inputs'!$E$15="ENG",'Payroll'!BC108,0),IF('People_Inputs'!$E$16="ENG",'Payroll'!BC128,0),IF('People_Inputs'!$E$17="ENG",'Payroll'!BC148,0),IF('People_Inputs'!$E$18="ENG",'Payroll'!BC168,0),IF('People_Inputs'!$E$19="ENG",'Payroll'!BC188,0),IF('People_Inputs'!$E$20="ENG",'Payroll'!BC208,0),IF('People_Inputs'!$E$21="ENG",'Payroll'!BC228,0),IF('People_Inputs'!$E$22="ENG",'Payroll'!BC248,0),IF('People_Inputs'!$E$23="ENG",'Payroll'!BC268,0),IF('People_Inputs'!$E$24="ENG",'Payroll'!BC288,0),IF('People_Inputs'!$E$25="ENG",'Payroll'!BC308,0),IF('People_Inputs'!$E$26="ENG",'Payroll'!BC328,0),IF('People_Inputs'!$E$27="ENG",'Payroll'!BC348,0),IF('People_Inputs'!$E$28="ENG",'Payroll'!BC368,0),IF('People_Inputs'!$E$29="ENG",'Payroll'!BC388,0),IF('People_Inputs'!$E$30="ENG",'Payroll'!BC408,0),IF('People_Inputs'!$E$31="ENG",'Payroll'!BC428,0),IF('People_Inputs'!$E$32="ENG",'Payroll'!BC448,0),IF('People_Inputs'!$E$33="ENG",'Payroll'!BC468,0),IF('People_Inputs'!$E$34="ENG",'Payroll'!BC488,0),IF('People_Inputs'!$E$35="ENG",'Payroll'!BC508,0),IF('People_Inputs'!$E$36="ENG",'Payroll'!BC528,0),IF('People_Inputs'!$E$37="ENG",'Payroll'!BC548,0),IF('People_Inputs'!$E$38="ENG",'Payroll'!BC568,0),IF('People_Inputs'!$E$39="ENG",'Payroll'!BC588,0),IF('People_Inputs'!$E$40="ENG",'Payroll'!BC608,0),IF('People_Inputs'!$E$41="ENG",'Payroll'!BC628,0),IF('People_Inputs'!$E$42="ENG",'Payroll'!BC648,0),IF('People_Inputs'!$E$43="ENG",'Payroll'!BC668,0),IF('People_Inputs'!$E$44="ENG",'Payroll'!BC688,0),IF('People_Inputs'!$E$45="ENG",'Payroll'!BC708,0),IF('People_Inputs'!$E$46="ENG",'Payroll'!BC728,0),IF('People_Inputs'!$E$47="ENG",'Payroll'!BC748,0),IF('People_Inputs'!$E$48="ENG",'Payroll'!BC768,0),IF('People_Inputs'!$E$49="ENG",'Payroll'!BC788,0),IF('People_Inputs'!$E$50="ENG",'Payroll'!BC808,0),IF('People_Inputs'!$E$51="ENG",'Payroll'!BC828,0),IF('People_Inputs'!$E$52="ENG",'Payroll'!BC848,0),IF('People_Inputs'!$E$53="ENG",'Payroll'!BC868,0),IF('People_Inputs'!$E$54="ENG",'Payroll'!BC888,0),IF('People_Inputs'!$E$55="ENG",'Payroll'!BC908,0),IF('People_Inputs'!$E$56="ENG",'Payroll'!BC928,0),IF('People_Inputs'!$E$57="ENG",'Payroll'!BC948,0),IF('People_Inputs'!$E$58="ENG",'Payroll'!BC968,0),IF('People_Inputs'!$E$59="ENG",'Payroll'!BC988,0),IF('People_Inputs'!$E$60="ENG",'Payroll'!BC1008,0),IF('People_Inputs'!$E$61="ENG",'Payroll'!BC1028,0),IF('People_Inputs'!$E$62="ENG",'Payroll'!BC1048,0),IF('People_Inputs'!$E$63="ENG",'Payroll'!BC1068,0),IF('People_Inputs'!$E$64="ENG",'Payroll'!BC1088,0),IF('People_Inputs'!$E$65="ENG",'Payroll'!BC1108,0),IF('People_Inputs'!$E$66="ENG",'Payroll'!BC1128,0),IF('People_Inputs'!$E$67="ENG",'Payroll'!BC1148,0),IF('People_Inputs'!$E$68="ENG",'Payroll'!BC1168,0),IF('People_Inputs'!$E$69="ENG",'Payroll'!BC1188,0),IF('People_Inputs'!$E$70="ENG",'Payroll'!BC1208,0))</f>
        <v>0.0</v>
      </c>
      <c r="BD16" s="35">
        <f>SUM(IF('People_Inputs'!$E$11="ENG",'Payroll'!BD28,0),IF('People_Inputs'!$E$12="ENG",'Payroll'!BD48,0),IF('People_Inputs'!$E$13="ENG",'Payroll'!BD68,0),IF('People_Inputs'!$E$14="ENG",'Payroll'!BD88,0),IF('People_Inputs'!$E$15="ENG",'Payroll'!BD108,0),IF('People_Inputs'!$E$16="ENG",'Payroll'!BD128,0),IF('People_Inputs'!$E$17="ENG",'Payroll'!BD148,0),IF('People_Inputs'!$E$18="ENG",'Payroll'!BD168,0),IF('People_Inputs'!$E$19="ENG",'Payroll'!BD188,0),IF('People_Inputs'!$E$20="ENG",'Payroll'!BD208,0),IF('People_Inputs'!$E$21="ENG",'Payroll'!BD228,0),IF('People_Inputs'!$E$22="ENG",'Payroll'!BD248,0),IF('People_Inputs'!$E$23="ENG",'Payroll'!BD268,0),IF('People_Inputs'!$E$24="ENG",'Payroll'!BD288,0),IF('People_Inputs'!$E$25="ENG",'Payroll'!BD308,0),IF('People_Inputs'!$E$26="ENG",'Payroll'!BD328,0),IF('People_Inputs'!$E$27="ENG",'Payroll'!BD348,0),IF('People_Inputs'!$E$28="ENG",'Payroll'!BD368,0),IF('People_Inputs'!$E$29="ENG",'Payroll'!BD388,0),IF('People_Inputs'!$E$30="ENG",'Payroll'!BD408,0),IF('People_Inputs'!$E$31="ENG",'Payroll'!BD428,0),IF('People_Inputs'!$E$32="ENG",'Payroll'!BD448,0),IF('People_Inputs'!$E$33="ENG",'Payroll'!BD468,0),IF('People_Inputs'!$E$34="ENG",'Payroll'!BD488,0),IF('People_Inputs'!$E$35="ENG",'Payroll'!BD508,0),IF('People_Inputs'!$E$36="ENG",'Payroll'!BD528,0),IF('People_Inputs'!$E$37="ENG",'Payroll'!BD548,0),IF('People_Inputs'!$E$38="ENG",'Payroll'!BD568,0),IF('People_Inputs'!$E$39="ENG",'Payroll'!BD588,0),IF('People_Inputs'!$E$40="ENG",'Payroll'!BD608,0),IF('People_Inputs'!$E$41="ENG",'Payroll'!BD628,0),IF('People_Inputs'!$E$42="ENG",'Payroll'!BD648,0),IF('People_Inputs'!$E$43="ENG",'Payroll'!BD668,0),IF('People_Inputs'!$E$44="ENG",'Payroll'!BD688,0),IF('People_Inputs'!$E$45="ENG",'Payroll'!BD708,0),IF('People_Inputs'!$E$46="ENG",'Payroll'!BD728,0),IF('People_Inputs'!$E$47="ENG",'Payroll'!BD748,0),IF('People_Inputs'!$E$48="ENG",'Payroll'!BD768,0),IF('People_Inputs'!$E$49="ENG",'Payroll'!BD788,0),IF('People_Inputs'!$E$50="ENG",'Payroll'!BD808,0),IF('People_Inputs'!$E$51="ENG",'Payroll'!BD828,0),IF('People_Inputs'!$E$52="ENG",'Payroll'!BD848,0),IF('People_Inputs'!$E$53="ENG",'Payroll'!BD868,0),IF('People_Inputs'!$E$54="ENG",'Payroll'!BD888,0),IF('People_Inputs'!$E$55="ENG",'Payroll'!BD908,0),IF('People_Inputs'!$E$56="ENG",'Payroll'!BD928,0),IF('People_Inputs'!$E$57="ENG",'Payroll'!BD948,0),IF('People_Inputs'!$E$58="ENG",'Payroll'!BD968,0),IF('People_Inputs'!$E$59="ENG",'Payroll'!BD988,0),IF('People_Inputs'!$E$60="ENG",'Payroll'!BD1008,0),IF('People_Inputs'!$E$61="ENG",'Payroll'!BD1028,0),IF('People_Inputs'!$E$62="ENG",'Payroll'!BD1048,0),IF('People_Inputs'!$E$63="ENG",'Payroll'!BD1068,0),IF('People_Inputs'!$E$64="ENG",'Payroll'!BD1088,0),IF('People_Inputs'!$E$65="ENG",'Payroll'!BD1108,0),IF('People_Inputs'!$E$66="ENG",'Payroll'!BD1128,0),IF('People_Inputs'!$E$67="ENG",'Payroll'!BD1148,0),IF('People_Inputs'!$E$68="ENG",'Payroll'!BD1168,0),IF('People_Inputs'!$E$69="ENG",'Payroll'!BD1188,0),IF('People_Inputs'!$E$70="ENG",'Payroll'!BD1208,0))</f>
        <v>0.0</v>
      </c>
      <c r="BE16" s="35">
        <f>SUM(IF('People_Inputs'!$E$11="ENG",'Payroll'!BE28,0),IF('People_Inputs'!$E$12="ENG",'Payroll'!BE48,0),IF('People_Inputs'!$E$13="ENG",'Payroll'!BE68,0),IF('People_Inputs'!$E$14="ENG",'Payroll'!BE88,0),IF('People_Inputs'!$E$15="ENG",'Payroll'!BE108,0),IF('People_Inputs'!$E$16="ENG",'Payroll'!BE128,0),IF('People_Inputs'!$E$17="ENG",'Payroll'!BE148,0),IF('People_Inputs'!$E$18="ENG",'Payroll'!BE168,0),IF('People_Inputs'!$E$19="ENG",'Payroll'!BE188,0),IF('People_Inputs'!$E$20="ENG",'Payroll'!BE208,0),IF('People_Inputs'!$E$21="ENG",'Payroll'!BE228,0),IF('People_Inputs'!$E$22="ENG",'Payroll'!BE248,0),IF('People_Inputs'!$E$23="ENG",'Payroll'!BE268,0),IF('People_Inputs'!$E$24="ENG",'Payroll'!BE288,0),IF('People_Inputs'!$E$25="ENG",'Payroll'!BE308,0),IF('People_Inputs'!$E$26="ENG",'Payroll'!BE328,0),IF('People_Inputs'!$E$27="ENG",'Payroll'!BE348,0),IF('People_Inputs'!$E$28="ENG",'Payroll'!BE368,0),IF('People_Inputs'!$E$29="ENG",'Payroll'!BE388,0),IF('People_Inputs'!$E$30="ENG",'Payroll'!BE408,0),IF('People_Inputs'!$E$31="ENG",'Payroll'!BE428,0),IF('People_Inputs'!$E$32="ENG",'Payroll'!BE448,0),IF('People_Inputs'!$E$33="ENG",'Payroll'!BE468,0),IF('People_Inputs'!$E$34="ENG",'Payroll'!BE488,0),IF('People_Inputs'!$E$35="ENG",'Payroll'!BE508,0),IF('People_Inputs'!$E$36="ENG",'Payroll'!BE528,0),IF('People_Inputs'!$E$37="ENG",'Payroll'!BE548,0),IF('People_Inputs'!$E$38="ENG",'Payroll'!BE568,0),IF('People_Inputs'!$E$39="ENG",'Payroll'!BE588,0),IF('People_Inputs'!$E$40="ENG",'Payroll'!BE608,0),IF('People_Inputs'!$E$41="ENG",'Payroll'!BE628,0),IF('People_Inputs'!$E$42="ENG",'Payroll'!BE648,0),IF('People_Inputs'!$E$43="ENG",'Payroll'!BE668,0),IF('People_Inputs'!$E$44="ENG",'Payroll'!BE688,0),IF('People_Inputs'!$E$45="ENG",'Payroll'!BE708,0),IF('People_Inputs'!$E$46="ENG",'Payroll'!BE728,0),IF('People_Inputs'!$E$47="ENG",'Payroll'!BE748,0),IF('People_Inputs'!$E$48="ENG",'Payroll'!BE768,0),IF('People_Inputs'!$E$49="ENG",'Payroll'!BE788,0),IF('People_Inputs'!$E$50="ENG",'Payroll'!BE808,0),IF('People_Inputs'!$E$51="ENG",'Payroll'!BE828,0),IF('People_Inputs'!$E$52="ENG",'Payroll'!BE848,0),IF('People_Inputs'!$E$53="ENG",'Payroll'!BE868,0),IF('People_Inputs'!$E$54="ENG",'Payroll'!BE888,0),IF('People_Inputs'!$E$55="ENG",'Payroll'!BE908,0),IF('People_Inputs'!$E$56="ENG",'Payroll'!BE928,0),IF('People_Inputs'!$E$57="ENG",'Payroll'!BE948,0),IF('People_Inputs'!$E$58="ENG",'Payroll'!BE968,0),IF('People_Inputs'!$E$59="ENG",'Payroll'!BE988,0),IF('People_Inputs'!$E$60="ENG",'Payroll'!BE1008,0),IF('People_Inputs'!$E$61="ENG",'Payroll'!BE1028,0),IF('People_Inputs'!$E$62="ENG",'Payroll'!BE1048,0),IF('People_Inputs'!$E$63="ENG",'Payroll'!BE1068,0),IF('People_Inputs'!$E$64="ENG",'Payroll'!BE1088,0),IF('People_Inputs'!$E$65="ENG",'Payroll'!BE1108,0),IF('People_Inputs'!$E$66="ENG",'Payroll'!BE1128,0),IF('People_Inputs'!$E$67="ENG",'Payroll'!BE1148,0),IF('People_Inputs'!$E$68="ENG",'Payroll'!BE1168,0),IF('People_Inputs'!$E$69="ENG",'Payroll'!BE1188,0),IF('People_Inputs'!$E$70="ENG",'Payroll'!BE1208,0))</f>
        <v>0.0</v>
      </c>
      <c r="BF16" s="35">
        <f>SUM(IF('People_Inputs'!$E$11="ENG",'Payroll'!BF28,0),IF('People_Inputs'!$E$12="ENG",'Payroll'!BF48,0),IF('People_Inputs'!$E$13="ENG",'Payroll'!BF68,0),IF('People_Inputs'!$E$14="ENG",'Payroll'!BF88,0),IF('People_Inputs'!$E$15="ENG",'Payroll'!BF108,0),IF('People_Inputs'!$E$16="ENG",'Payroll'!BF128,0),IF('People_Inputs'!$E$17="ENG",'Payroll'!BF148,0),IF('People_Inputs'!$E$18="ENG",'Payroll'!BF168,0),IF('People_Inputs'!$E$19="ENG",'Payroll'!BF188,0),IF('People_Inputs'!$E$20="ENG",'Payroll'!BF208,0),IF('People_Inputs'!$E$21="ENG",'Payroll'!BF228,0),IF('People_Inputs'!$E$22="ENG",'Payroll'!BF248,0),IF('People_Inputs'!$E$23="ENG",'Payroll'!BF268,0),IF('People_Inputs'!$E$24="ENG",'Payroll'!BF288,0),IF('People_Inputs'!$E$25="ENG",'Payroll'!BF308,0),IF('People_Inputs'!$E$26="ENG",'Payroll'!BF328,0),IF('People_Inputs'!$E$27="ENG",'Payroll'!BF348,0),IF('People_Inputs'!$E$28="ENG",'Payroll'!BF368,0),IF('People_Inputs'!$E$29="ENG",'Payroll'!BF388,0),IF('People_Inputs'!$E$30="ENG",'Payroll'!BF408,0),IF('People_Inputs'!$E$31="ENG",'Payroll'!BF428,0),IF('People_Inputs'!$E$32="ENG",'Payroll'!BF448,0),IF('People_Inputs'!$E$33="ENG",'Payroll'!BF468,0),IF('People_Inputs'!$E$34="ENG",'Payroll'!BF488,0),IF('People_Inputs'!$E$35="ENG",'Payroll'!BF508,0),IF('People_Inputs'!$E$36="ENG",'Payroll'!BF528,0),IF('People_Inputs'!$E$37="ENG",'Payroll'!BF548,0),IF('People_Inputs'!$E$38="ENG",'Payroll'!BF568,0),IF('People_Inputs'!$E$39="ENG",'Payroll'!BF588,0),IF('People_Inputs'!$E$40="ENG",'Payroll'!BF608,0),IF('People_Inputs'!$E$41="ENG",'Payroll'!BF628,0),IF('People_Inputs'!$E$42="ENG",'Payroll'!BF648,0),IF('People_Inputs'!$E$43="ENG",'Payroll'!BF668,0),IF('People_Inputs'!$E$44="ENG",'Payroll'!BF688,0),IF('People_Inputs'!$E$45="ENG",'Payroll'!BF708,0),IF('People_Inputs'!$E$46="ENG",'Payroll'!BF728,0),IF('People_Inputs'!$E$47="ENG",'Payroll'!BF748,0),IF('People_Inputs'!$E$48="ENG",'Payroll'!BF768,0),IF('People_Inputs'!$E$49="ENG",'Payroll'!BF788,0),IF('People_Inputs'!$E$50="ENG",'Payroll'!BF808,0),IF('People_Inputs'!$E$51="ENG",'Payroll'!BF828,0),IF('People_Inputs'!$E$52="ENG",'Payroll'!BF848,0),IF('People_Inputs'!$E$53="ENG",'Payroll'!BF868,0),IF('People_Inputs'!$E$54="ENG",'Payroll'!BF888,0),IF('People_Inputs'!$E$55="ENG",'Payroll'!BF908,0),IF('People_Inputs'!$E$56="ENG",'Payroll'!BF928,0),IF('People_Inputs'!$E$57="ENG",'Payroll'!BF948,0),IF('People_Inputs'!$E$58="ENG",'Payroll'!BF968,0),IF('People_Inputs'!$E$59="ENG",'Payroll'!BF988,0),IF('People_Inputs'!$E$60="ENG",'Payroll'!BF1008,0),IF('People_Inputs'!$E$61="ENG",'Payroll'!BF1028,0),IF('People_Inputs'!$E$62="ENG",'Payroll'!BF1048,0),IF('People_Inputs'!$E$63="ENG",'Payroll'!BF1068,0),IF('People_Inputs'!$E$64="ENG",'Payroll'!BF1088,0),IF('People_Inputs'!$E$65="ENG",'Payroll'!BF1108,0),IF('People_Inputs'!$E$66="ENG",'Payroll'!BF1128,0),IF('People_Inputs'!$E$67="ENG",'Payroll'!BF1148,0),IF('People_Inputs'!$E$68="ENG",'Payroll'!BF1168,0),IF('People_Inputs'!$E$69="ENG",'Payroll'!BF1188,0),IF('People_Inputs'!$E$70="ENG",'Payroll'!BF1208,0))</f>
        <v>0.0</v>
      </c>
      <c r="BG16" s="35">
        <f>SUM(IF('People_Inputs'!$E$11="ENG",'Payroll'!BG28,0),IF('People_Inputs'!$E$12="ENG",'Payroll'!BG48,0),IF('People_Inputs'!$E$13="ENG",'Payroll'!BG68,0),IF('People_Inputs'!$E$14="ENG",'Payroll'!BG88,0),IF('People_Inputs'!$E$15="ENG",'Payroll'!BG108,0),IF('People_Inputs'!$E$16="ENG",'Payroll'!BG128,0),IF('People_Inputs'!$E$17="ENG",'Payroll'!BG148,0),IF('People_Inputs'!$E$18="ENG",'Payroll'!BG168,0),IF('People_Inputs'!$E$19="ENG",'Payroll'!BG188,0),IF('People_Inputs'!$E$20="ENG",'Payroll'!BG208,0),IF('People_Inputs'!$E$21="ENG",'Payroll'!BG228,0),IF('People_Inputs'!$E$22="ENG",'Payroll'!BG248,0),IF('People_Inputs'!$E$23="ENG",'Payroll'!BG268,0),IF('People_Inputs'!$E$24="ENG",'Payroll'!BG288,0),IF('People_Inputs'!$E$25="ENG",'Payroll'!BG308,0),IF('People_Inputs'!$E$26="ENG",'Payroll'!BG328,0),IF('People_Inputs'!$E$27="ENG",'Payroll'!BG348,0),IF('People_Inputs'!$E$28="ENG",'Payroll'!BG368,0),IF('People_Inputs'!$E$29="ENG",'Payroll'!BG388,0),IF('People_Inputs'!$E$30="ENG",'Payroll'!BG408,0),IF('People_Inputs'!$E$31="ENG",'Payroll'!BG428,0),IF('People_Inputs'!$E$32="ENG",'Payroll'!BG448,0),IF('People_Inputs'!$E$33="ENG",'Payroll'!BG468,0),IF('People_Inputs'!$E$34="ENG",'Payroll'!BG488,0),IF('People_Inputs'!$E$35="ENG",'Payroll'!BG508,0),IF('People_Inputs'!$E$36="ENG",'Payroll'!BG528,0),IF('People_Inputs'!$E$37="ENG",'Payroll'!BG548,0),IF('People_Inputs'!$E$38="ENG",'Payroll'!BG568,0),IF('People_Inputs'!$E$39="ENG",'Payroll'!BG588,0),IF('People_Inputs'!$E$40="ENG",'Payroll'!BG608,0),IF('People_Inputs'!$E$41="ENG",'Payroll'!BG628,0),IF('People_Inputs'!$E$42="ENG",'Payroll'!BG648,0),IF('People_Inputs'!$E$43="ENG",'Payroll'!BG668,0),IF('People_Inputs'!$E$44="ENG",'Payroll'!BG688,0),IF('People_Inputs'!$E$45="ENG",'Payroll'!BG708,0),IF('People_Inputs'!$E$46="ENG",'Payroll'!BG728,0),IF('People_Inputs'!$E$47="ENG",'Payroll'!BG748,0),IF('People_Inputs'!$E$48="ENG",'Payroll'!BG768,0),IF('People_Inputs'!$E$49="ENG",'Payroll'!BG788,0),IF('People_Inputs'!$E$50="ENG",'Payroll'!BG808,0),IF('People_Inputs'!$E$51="ENG",'Payroll'!BG828,0),IF('People_Inputs'!$E$52="ENG",'Payroll'!BG848,0),IF('People_Inputs'!$E$53="ENG",'Payroll'!BG868,0),IF('People_Inputs'!$E$54="ENG",'Payroll'!BG888,0),IF('People_Inputs'!$E$55="ENG",'Payroll'!BG908,0),IF('People_Inputs'!$E$56="ENG",'Payroll'!BG928,0),IF('People_Inputs'!$E$57="ENG",'Payroll'!BG948,0),IF('People_Inputs'!$E$58="ENG",'Payroll'!BG968,0),IF('People_Inputs'!$E$59="ENG",'Payroll'!BG988,0),IF('People_Inputs'!$E$60="ENG",'Payroll'!BG1008,0),IF('People_Inputs'!$E$61="ENG",'Payroll'!BG1028,0),IF('People_Inputs'!$E$62="ENG",'Payroll'!BG1048,0),IF('People_Inputs'!$E$63="ENG",'Payroll'!BG1068,0),IF('People_Inputs'!$E$64="ENG",'Payroll'!BG1088,0),IF('People_Inputs'!$E$65="ENG",'Payroll'!BG1108,0),IF('People_Inputs'!$E$66="ENG",'Payroll'!BG1128,0),IF('People_Inputs'!$E$67="ENG",'Payroll'!BG1148,0),IF('People_Inputs'!$E$68="ENG",'Payroll'!BG1168,0),IF('People_Inputs'!$E$69="ENG",'Payroll'!BG1188,0),IF('People_Inputs'!$E$70="ENG",'Payroll'!BG1208,0))</f>
        <v>0.0</v>
      </c>
      <c r="BH16" s="35">
        <f>SUM(IF('People_Inputs'!$E$11="ENG",'Payroll'!BH28,0),IF('People_Inputs'!$E$12="ENG",'Payroll'!BH48,0),IF('People_Inputs'!$E$13="ENG",'Payroll'!BH68,0),IF('People_Inputs'!$E$14="ENG",'Payroll'!BH88,0),IF('People_Inputs'!$E$15="ENG",'Payroll'!BH108,0),IF('People_Inputs'!$E$16="ENG",'Payroll'!BH128,0),IF('People_Inputs'!$E$17="ENG",'Payroll'!BH148,0),IF('People_Inputs'!$E$18="ENG",'Payroll'!BH168,0),IF('People_Inputs'!$E$19="ENG",'Payroll'!BH188,0),IF('People_Inputs'!$E$20="ENG",'Payroll'!BH208,0),IF('People_Inputs'!$E$21="ENG",'Payroll'!BH228,0),IF('People_Inputs'!$E$22="ENG",'Payroll'!BH248,0),IF('People_Inputs'!$E$23="ENG",'Payroll'!BH268,0),IF('People_Inputs'!$E$24="ENG",'Payroll'!BH288,0),IF('People_Inputs'!$E$25="ENG",'Payroll'!BH308,0),IF('People_Inputs'!$E$26="ENG",'Payroll'!BH328,0),IF('People_Inputs'!$E$27="ENG",'Payroll'!BH348,0),IF('People_Inputs'!$E$28="ENG",'Payroll'!BH368,0),IF('People_Inputs'!$E$29="ENG",'Payroll'!BH388,0),IF('People_Inputs'!$E$30="ENG",'Payroll'!BH408,0),IF('People_Inputs'!$E$31="ENG",'Payroll'!BH428,0),IF('People_Inputs'!$E$32="ENG",'Payroll'!BH448,0),IF('People_Inputs'!$E$33="ENG",'Payroll'!BH468,0),IF('People_Inputs'!$E$34="ENG",'Payroll'!BH488,0),IF('People_Inputs'!$E$35="ENG",'Payroll'!BH508,0),IF('People_Inputs'!$E$36="ENG",'Payroll'!BH528,0),IF('People_Inputs'!$E$37="ENG",'Payroll'!BH548,0),IF('People_Inputs'!$E$38="ENG",'Payroll'!BH568,0),IF('People_Inputs'!$E$39="ENG",'Payroll'!BH588,0),IF('People_Inputs'!$E$40="ENG",'Payroll'!BH608,0),IF('People_Inputs'!$E$41="ENG",'Payroll'!BH628,0),IF('People_Inputs'!$E$42="ENG",'Payroll'!BH648,0),IF('People_Inputs'!$E$43="ENG",'Payroll'!BH668,0),IF('People_Inputs'!$E$44="ENG",'Payroll'!BH688,0),IF('People_Inputs'!$E$45="ENG",'Payroll'!BH708,0),IF('People_Inputs'!$E$46="ENG",'Payroll'!BH728,0),IF('People_Inputs'!$E$47="ENG",'Payroll'!BH748,0),IF('People_Inputs'!$E$48="ENG",'Payroll'!BH768,0),IF('People_Inputs'!$E$49="ENG",'Payroll'!BH788,0),IF('People_Inputs'!$E$50="ENG",'Payroll'!BH808,0),IF('People_Inputs'!$E$51="ENG",'Payroll'!BH828,0),IF('People_Inputs'!$E$52="ENG",'Payroll'!BH848,0),IF('People_Inputs'!$E$53="ENG",'Payroll'!BH868,0),IF('People_Inputs'!$E$54="ENG",'Payroll'!BH888,0),IF('People_Inputs'!$E$55="ENG",'Payroll'!BH908,0),IF('People_Inputs'!$E$56="ENG",'Payroll'!BH928,0),IF('People_Inputs'!$E$57="ENG",'Payroll'!BH948,0),IF('People_Inputs'!$E$58="ENG",'Payroll'!BH968,0),IF('People_Inputs'!$E$59="ENG",'Payroll'!BH988,0),IF('People_Inputs'!$E$60="ENG",'Payroll'!BH1008,0),IF('People_Inputs'!$E$61="ENG",'Payroll'!BH1028,0),IF('People_Inputs'!$E$62="ENG",'Payroll'!BH1048,0),IF('People_Inputs'!$E$63="ENG",'Payroll'!BH1068,0),IF('People_Inputs'!$E$64="ENG",'Payroll'!BH1088,0),IF('People_Inputs'!$E$65="ENG",'Payroll'!BH1108,0),IF('People_Inputs'!$E$66="ENG",'Payroll'!BH1128,0),IF('People_Inputs'!$E$67="ENG",'Payroll'!BH1148,0),IF('People_Inputs'!$E$68="ENG",'Payroll'!BH1168,0),IF('People_Inputs'!$E$69="ENG",'Payroll'!BH1188,0),IF('People_Inputs'!$E$70="ENG",'Payroll'!BH1208,0))</f>
        <v>0.0</v>
      </c>
      <c r="BI16" s="35">
        <f>SUM(IF('People_Inputs'!$E$11="ENG",'Payroll'!BI28,0),IF('People_Inputs'!$E$12="ENG",'Payroll'!BI48,0),IF('People_Inputs'!$E$13="ENG",'Payroll'!BI68,0),IF('People_Inputs'!$E$14="ENG",'Payroll'!BI88,0),IF('People_Inputs'!$E$15="ENG",'Payroll'!BI108,0),IF('People_Inputs'!$E$16="ENG",'Payroll'!BI128,0),IF('People_Inputs'!$E$17="ENG",'Payroll'!BI148,0),IF('People_Inputs'!$E$18="ENG",'Payroll'!BI168,0),IF('People_Inputs'!$E$19="ENG",'Payroll'!BI188,0),IF('People_Inputs'!$E$20="ENG",'Payroll'!BI208,0),IF('People_Inputs'!$E$21="ENG",'Payroll'!BI228,0),IF('People_Inputs'!$E$22="ENG",'Payroll'!BI248,0),IF('People_Inputs'!$E$23="ENG",'Payroll'!BI268,0),IF('People_Inputs'!$E$24="ENG",'Payroll'!BI288,0),IF('People_Inputs'!$E$25="ENG",'Payroll'!BI308,0),IF('People_Inputs'!$E$26="ENG",'Payroll'!BI328,0),IF('People_Inputs'!$E$27="ENG",'Payroll'!BI348,0),IF('People_Inputs'!$E$28="ENG",'Payroll'!BI368,0),IF('People_Inputs'!$E$29="ENG",'Payroll'!BI388,0),IF('People_Inputs'!$E$30="ENG",'Payroll'!BI408,0),IF('People_Inputs'!$E$31="ENG",'Payroll'!BI428,0),IF('People_Inputs'!$E$32="ENG",'Payroll'!BI448,0),IF('People_Inputs'!$E$33="ENG",'Payroll'!BI468,0),IF('People_Inputs'!$E$34="ENG",'Payroll'!BI488,0),IF('People_Inputs'!$E$35="ENG",'Payroll'!BI508,0),IF('People_Inputs'!$E$36="ENG",'Payroll'!BI528,0),IF('People_Inputs'!$E$37="ENG",'Payroll'!BI548,0),IF('People_Inputs'!$E$38="ENG",'Payroll'!BI568,0),IF('People_Inputs'!$E$39="ENG",'Payroll'!BI588,0),IF('People_Inputs'!$E$40="ENG",'Payroll'!BI608,0),IF('People_Inputs'!$E$41="ENG",'Payroll'!BI628,0),IF('People_Inputs'!$E$42="ENG",'Payroll'!BI648,0),IF('People_Inputs'!$E$43="ENG",'Payroll'!BI668,0),IF('People_Inputs'!$E$44="ENG",'Payroll'!BI688,0),IF('People_Inputs'!$E$45="ENG",'Payroll'!BI708,0),IF('People_Inputs'!$E$46="ENG",'Payroll'!BI728,0),IF('People_Inputs'!$E$47="ENG",'Payroll'!BI748,0),IF('People_Inputs'!$E$48="ENG",'Payroll'!BI768,0),IF('People_Inputs'!$E$49="ENG",'Payroll'!BI788,0),IF('People_Inputs'!$E$50="ENG",'Payroll'!BI808,0),IF('People_Inputs'!$E$51="ENG",'Payroll'!BI828,0),IF('People_Inputs'!$E$52="ENG",'Payroll'!BI848,0),IF('People_Inputs'!$E$53="ENG",'Payroll'!BI868,0),IF('People_Inputs'!$E$54="ENG",'Payroll'!BI888,0),IF('People_Inputs'!$E$55="ENG",'Payroll'!BI908,0),IF('People_Inputs'!$E$56="ENG",'Payroll'!BI928,0),IF('People_Inputs'!$E$57="ENG",'Payroll'!BI948,0),IF('People_Inputs'!$E$58="ENG",'Payroll'!BI968,0),IF('People_Inputs'!$E$59="ENG",'Payroll'!BI988,0),IF('People_Inputs'!$E$60="ENG",'Payroll'!BI1008,0),IF('People_Inputs'!$E$61="ENG",'Payroll'!BI1028,0),IF('People_Inputs'!$E$62="ENG",'Payroll'!BI1048,0),IF('People_Inputs'!$E$63="ENG",'Payroll'!BI1068,0),IF('People_Inputs'!$E$64="ENG",'Payroll'!BI1088,0),IF('People_Inputs'!$E$65="ENG",'Payroll'!BI1108,0),IF('People_Inputs'!$E$66="ENG",'Payroll'!BI1128,0),IF('People_Inputs'!$E$67="ENG",'Payroll'!BI1148,0),IF('People_Inputs'!$E$68="ENG",'Payroll'!BI1168,0),IF('People_Inputs'!$E$69="ENG",'Payroll'!BI1188,0),IF('People_Inputs'!$E$70="ENG",'Payroll'!BI1208,0))</f>
        <v>0.0</v>
      </c>
      <c r="BJ16" s="35">
        <f>SUM(IF('People_Inputs'!$E$11="ENG",'Payroll'!BJ28,0),IF('People_Inputs'!$E$12="ENG",'Payroll'!BJ48,0),IF('People_Inputs'!$E$13="ENG",'Payroll'!BJ68,0),IF('People_Inputs'!$E$14="ENG",'Payroll'!BJ88,0),IF('People_Inputs'!$E$15="ENG",'Payroll'!BJ108,0),IF('People_Inputs'!$E$16="ENG",'Payroll'!BJ128,0),IF('People_Inputs'!$E$17="ENG",'Payroll'!BJ148,0),IF('People_Inputs'!$E$18="ENG",'Payroll'!BJ168,0),IF('People_Inputs'!$E$19="ENG",'Payroll'!BJ188,0),IF('People_Inputs'!$E$20="ENG",'Payroll'!BJ208,0),IF('People_Inputs'!$E$21="ENG",'Payroll'!BJ228,0),IF('People_Inputs'!$E$22="ENG",'Payroll'!BJ248,0),IF('People_Inputs'!$E$23="ENG",'Payroll'!BJ268,0),IF('People_Inputs'!$E$24="ENG",'Payroll'!BJ288,0),IF('People_Inputs'!$E$25="ENG",'Payroll'!BJ308,0),IF('People_Inputs'!$E$26="ENG",'Payroll'!BJ328,0),IF('People_Inputs'!$E$27="ENG",'Payroll'!BJ348,0),IF('People_Inputs'!$E$28="ENG",'Payroll'!BJ368,0),IF('People_Inputs'!$E$29="ENG",'Payroll'!BJ388,0),IF('People_Inputs'!$E$30="ENG",'Payroll'!BJ408,0),IF('People_Inputs'!$E$31="ENG",'Payroll'!BJ428,0),IF('People_Inputs'!$E$32="ENG",'Payroll'!BJ448,0),IF('People_Inputs'!$E$33="ENG",'Payroll'!BJ468,0),IF('People_Inputs'!$E$34="ENG",'Payroll'!BJ488,0),IF('People_Inputs'!$E$35="ENG",'Payroll'!BJ508,0),IF('People_Inputs'!$E$36="ENG",'Payroll'!BJ528,0),IF('People_Inputs'!$E$37="ENG",'Payroll'!BJ548,0),IF('People_Inputs'!$E$38="ENG",'Payroll'!BJ568,0),IF('People_Inputs'!$E$39="ENG",'Payroll'!BJ588,0),IF('People_Inputs'!$E$40="ENG",'Payroll'!BJ608,0),IF('People_Inputs'!$E$41="ENG",'Payroll'!BJ628,0),IF('People_Inputs'!$E$42="ENG",'Payroll'!BJ648,0),IF('People_Inputs'!$E$43="ENG",'Payroll'!BJ668,0),IF('People_Inputs'!$E$44="ENG",'Payroll'!BJ688,0),IF('People_Inputs'!$E$45="ENG",'Payroll'!BJ708,0),IF('People_Inputs'!$E$46="ENG",'Payroll'!BJ728,0),IF('People_Inputs'!$E$47="ENG",'Payroll'!BJ748,0),IF('People_Inputs'!$E$48="ENG",'Payroll'!BJ768,0),IF('People_Inputs'!$E$49="ENG",'Payroll'!BJ788,0),IF('People_Inputs'!$E$50="ENG",'Payroll'!BJ808,0),IF('People_Inputs'!$E$51="ENG",'Payroll'!BJ828,0),IF('People_Inputs'!$E$52="ENG",'Payroll'!BJ848,0),IF('People_Inputs'!$E$53="ENG",'Payroll'!BJ868,0),IF('People_Inputs'!$E$54="ENG",'Payroll'!BJ888,0),IF('People_Inputs'!$E$55="ENG",'Payroll'!BJ908,0),IF('People_Inputs'!$E$56="ENG",'Payroll'!BJ928,0),IF('People_Inputs'!$E$57="ENG",'Payroll'!BJ948,0),IF('People_Inputs'!$E$58="ENG",'Payroll'!BJ968,0),IF('People_Inputs'!$E$59="ENG",'Payroll'!BJ988,0),IF('People_Inputs'!$E$60="ENG",'Payroll'!BJ1008,0),IF('People_Inputs'!$E$61="ENG",'Payroll'!BJ1028,0),IF('People_Inputs'!$E$62="ENG",'Payroll'!BJ1048,0),IF('People_Inputs'!$E$63="ENG",'Payroll'!BJ1068,0),IF('People_Inputs'!$E$64="ENG",'Payroll'!BJ1088,0),IF('People_Inputs'!$E$65="ENG",'Payroll'!BJ1108,0),IF('People_Inputs'!$E$66="ENG",'Payroll'!BJ1128,0),IF('People_Inputs'!$E$67="ENG",'Payroll'!BJ1148,0),IF('People_Inputs'!$E$68="ENG",'Payroll'!BJ1168,0),IF('People_Inputs'!$E$69="ENG",'Payroll'!BJ1188,0),IF('People_Inputs'!$E$70="ENG",'Payroll'!BJ1208,0))</f>
        <v>0.0</v>
      </c>
      <c r="BK16" s="35">
        <f>SUM(IF('People_Inputs'!$E$11="ENG",'Payroll'!BK28,0),IF('People_Inputs'!$E$12="ENG",'Payroll'!BK48,0),IF('People_Inputs'!$E$13="ENG",'Payroll'!BK68,0),IF('People_Inputs'!$E$14="ENG",'Payroll'!BK88,0),IF('People_Inputs'!$E$15="ENG",'Payroll'!BK108,0),IF('People_Inputs'!$E$16="ENG",'Payroll'!BK128,0),IF('People_Inputs'!$E$17="ENG",'Payroll'!BK148,0),IF('People_Inputs'!$E$18="ENG",'Payroll'!BK168,0),IF('People_Inputs'!$E$19="ENG",'Payroll'!BK188,0),IF('People_Inputs'!$E$20="ENG",'Payroll'!BK208,0),IF('People_Inputs'!$E$21="ENG",'Payroll'!BK228,0),IF('People_Inputs'!$E$22="ENG",'Payroll'!BK248,0),IF('People_Inputs'!$E$23="ENG",'Payroll'!BK268,0),IF('People_Inputs'!$E$24="ENG",'Payroll'!BK288,0),IF('People_Inputs'!$E$25="ENG",'Payroll'!BK308,0),IF('People_Inputs'!$E$26="ENG",'Payroll'!BK328,0),IF('People_Inputs'!$E$27="ENG",'Payroll'!BK348,0),IF('People_Inputs'!$E$28="ENG",'Payroll'!BK368,0),IF('People_Inputs'!$E$29="ENG",'Payroll'!BK388,0),IF('People_Inputs'!$E$30="ENG",'Payroll'!BK408,0),IF('People_Inputs'!$E$31="ENG",'Payroll'!BK428,0),IF('People_Inputs'!$E$32="ENG",'Payroll'!BK448,0),IF('People_Inputs'!$E$33="ENG",'Payroll'!BK468,0),IF('People_Inputs'!$E$34="ENG",'Payroll'!BK488,0),IF('People_Inputs'!$E$35="ENG",'Payroll'!BK508,0),IF('People_Inputs'!$E$36="ENG",'Payroll'!BK528,0),IF('People_Inputs'!$E$37="ENG",'Payroll'!BK548,0),IF('People_Inputs'!$E$38="ENG",'Payroll'!BK568,0),IF('People_Inputs'!$E$39="ENG",'Payroll'!BK588,0),IF('People_Inputs'!$E$40="ENG",'Payroll'!BK608,0),IF('People_Inputs'!$E$41="ENG",'Payroll'!BK628,0),IF('People_Inputs'!$E$42="ENG",'Payroll'!BK648,0),IF('People_Inputs'!$E$43="ENG",'Payroll'!BK668,0),IF('People_Inputs'!$E$44="ENG",'Payroll'!BK688,0),IF('People_Inputs'!$E$45="ENG",'Payroll'!BK708,0),IF('People_Inputs'!$E$46="ENG",'Payroll'!BK728,0),IF('People_Inputs'!$E$47="ENG",'Payroll'!BK748,0),IF('People_Inputs'!$E$48="ENG",'Payroll'!BK768,0),IF('People_Inputs'!$E$49="ENG",'Payroll'!BK788,0),IF('People_Inputs'!$E$50="ENG",'Payroll'!BK808,0),IF('People_Inputs'!$E$51="ENG",'Payroll'!BK828,0),IF('People_Inputs'!$E$52="ENG",'Payroll'!BK848,0),IF('People_Inputs'!$E$53="ENG",'Payroll'!BK868,0),IF('People_Inputs'!$E$54="ENG",'Payroll'!BK888,0),IF('People_Inputs'!$E$55="ENG",'Payroll'!BK908,0),IF('People_Inputs'!$E$56="ENG",'Payroll'!BK928,0),IF('People_Inputs'!$E$57="ENG",'Payroll'!BK948,0),IF('People_Inputs'!$E$58="ENG",'Payroll'!BK968,0),IF('People_Inputs'!$E$59="ENG",'Payroll'!BK988,0),IF('People_Inputs'!$E$60="ENG",'Payroll'!BK1008,0),IF('People_Inputs'!$E$61="ENG",'Payroll'!BK1028,0),IF('People_Inputs'!$E$62="ENG",'Payroll'!BK1048,0),IF('People_Inputs'!$E$63="ENG",'Payroll'!BK1068,0),IF('People_Inputs'!$E$64="ENG",'Payroll'!BK1088,0),IF('People_Inputs'!$E$65="ENG",'Payroll'!BK1108,0),IF('People_Inputs'!$E$66="ENG",'Payroll'!BK1128,0),IF('People_Inputs'!$E$67="ENG",'Payroll'!BK1148,0),IF('People_Inputs'!$E$68="ENG",'Payroll'!BK1168,0),IF('People_Inputs'!$E$69="ENG",'Payroll'!BK1188,0),IF('People_Inputs'!$E$70="ENG",'Payroll'!BK1208,0))</f>
        <v>0.0</v>
      </c>
      <c r="BL16" s="35">
        <f>SUM(IF('People_Inputs'!$E$11="ENG",'Payroll'!BL28,0),IF('People_Inputs'!$E$12="ENG",'Payroll'!BL48,0),IF('People_Inputs'!$E$13="ENG",'Payroll'!BL68,0),IF('People_Inputs'!$E$14="ENG",'Payroll'!BL88,0),IF('People_Inputs'!$E$15="ENG",'Payroll'!BL108,0),IF('People_Inputs'!$E$16="ENG",'Payroll'!BL128,0),IF('People_Inputs'!$E$17="ENG",'Payroll'!BL148,0),IF('People_Inputs'!$E$18="ENG",'Payroll'!BL168,0),IF('People_Inputs'!$E$19="ENG",'Payroll'!BL188,0),IF('People_Inputs'!$E$20="ENG",'Payroll'!BL208,0),IF('People_Inputs'!$E$21="ENG",'Payroll'!BL228,0),IF('People_Inputs'!$E$22="ENG",'Payroll'!BL248,0),IF('People_Inputs'!$E$23="ENG",'Payroll'!BL268,0),IF('People_Inputs'!$E$24="ENG",'Payroll'!BL288,0),IF('People_Inputs'!$E$25="ENG",'Payroll'!BL308,0),IF('People_Inputs'!$E$26="ENG",'Payroll'!BL328,0),IF('People_Inputs'!$E$27="ENG",'Payroll'!BL348,0),IF('People_Inputs'!$E$28="ENG",'Payroll'!BL368,0),IF('People_Inputs'!$E$29="ENG",'Payroll'!BL388,0),IF('People_Inputs'!$E$30="ENG",'Payroll'!BL408,0),IF('People_Inputs'!$E$31="ENG",'Payroll'!BL428,0),IF('People_Inputs'!$E$32="ENG",'Payroll'!BL448,0),IF('People_Inputs'!$E$33="ENG",'Payroll'!BL468,0),IF('People_Inputs'!$E$34="ENG",'Payroll'!BL488,0),IF('People_Inputs'!$E$35="ENG",'Payroll'!BL508,0),IF('People_Inputs'!$E$36="ENG",'Payroll'!BL528,0),IF('People_Inputs'!$E$37="ENG",'Payroll'!BL548,0),IF('People_Inputs'!$E$38="ENG",'Payroll'!BL568,0),IF('People_Inputs'!$E$39="ENG",'Payroll'!BL588,0),IF('People_Inputs'!$E$40="ENG",'Payroll'!BL608,0),IF('People_Inputs'!$E$41="ENG",'Payroll'!BL628,0),IF('People_Inputs'!$E$42="ENG",'Payroll'!BL648,0),IF('People_Inputs'!$E$43="ENG",'Payroll'!BL668,0),IF('People_Inputs'!$E$44="ENG",'Payroll'!BL688,0),IF('People_Inputs'!$E$45="ENG",'Payroll'!BL708,0),IF('People_Inputs'!$E$46="ENG",'Payroll'!BL728,0),IF('People_Inputs'!$E$47="ENG",'Payroll'!BL748,0),IF('People_Inputs'!$E$48="ENG",'Payroll'!BL768,0),IF('People_Inputs'!$E$49="ENG",'Payroll'!BL788,0),IF('People_Inputs'!$E$50="ENG",'Payroll'!BL808,0),IF('People_Inputs'!$E$51="ENG",'Payroll'!BL828,0),IF('People_Inputs'!$E$52="ENG",'Payroll'!BL848,0),IF('People_Inputs'!$E$53="ENG",'Payroll'!BL868,0),IF('People_Inputs'!$E$54="ENG",'Payroll'!BL888,0),IF('People_Inputs'!$E$55="ENG",'Payroll'!BL908,0),IF('People_Inputs'!$E$56="ENG",'Payroll'!BL928,0),IF('People_Inputs'!$E$57="ENG",'Payroll'!BL948,0),IF('People_Inputs'!$E$58="ENG",'Payroll'!BL968,0),IF('People_Inputs'!$E$59="ENG",'Payroll'!BL988,0),IF('People_Inputs'!$E$60="ENG",'Payroll'!BL1008,0),IF('People_Inputs'!$E$61="ENG",'Payroll'!BL1028,0),IF('People_Inputs'!$E$62="ENG",'Payroll'!BL1048,0),IF('People_Inputs'!$E$63="ENG",'Payroll'!BL1068,0),IF('People_Inputs'!$E$64="ENG",'Payroll'!BL1088,0),IF('People_Inputs'!$E$65="ENG",'Payroll'!BL1108,0),IF('People_Inputs'!$E$66="ENG",'Payroll'!BL1128,0),IF('People_Inputs'!$E$67="ENG",'Payroll'!BL1148,0),IF('People_Inputs'!$E$68="ENG",'Payroll'!BL1168,0),IF('People_Inputs'!$E$69="ENG",'Payroll'!BL1188,0),IF('People_Inputs'!$E$70="ENG",'Payroll'!BL1208,0))</f>
        <v>0.0</v>
      </c>
      <c r="BM16" s="35">
        <f>SUM(IF('People_Inputs'!$E$11="ENG",'Payroll'!BM28,0),IF('People_Inputs'!$E$12="ENG",'Payroll'!BM48,0),IF('People_Inputs'!$E$13="ENG",'Payroll'!BM68,0),IF('People_Inputs'!$E$14="ENG",'Payroll'!BM88,0),IF('People_Inputs'!$E$15="ENG",'Payroll'!BM108,0),IF('People_Inputs'!$E$16="ENG",'Payroll'!BM128,0),IF('People_Inputs'!$E$17="ENG",'Payroll'!BM148,0),IF('People_Inputs'!$E$18="ENG",'Payroll'!BM168,0),IF('People_Inputs'!$E$19="ENG",'Payroll'!BM188,0),IF('People_Inputs'!$E$20="ENG",'Payroll'!BM208,0),IF('People_Inputs'!$E$21="ENG",'Payroll'!BM228,0),IF('People_Inputs'!$E$22="ENG",'Payroll'!BM248,0),IF('People_Inputs'!$E$23="ENG",'Payroll'!BM268,0),IF('People_Inputs'!$E$24="ENG",'Payroll'!BM288,0),IF('People_Inputs'!$E$25="ENG",'Payroll'!BM308,0),IF('People_Inputs'!$E$26="ENG",'Payroll'!BM328,0),IF('People_Inputs'!$E$27="ENG",'Payroll'!BM348,0),IF('People_Inputs'!$E$28="ENG",'Payroll'!BM368,0),IF('People_Inputs'!$E$29="ENG",'Payroll'!BM388,0),IF('People_Inputs'!$E$30="ENG",'Payroll'!BM408,0),IF('People_Inputs'!$E$31="ENG",'Payroll'!BM428,0),IF('People_Inputs'!$E$32="ENG",'Payroll'!BM448,0),IF('People_Inputs'!$E$33="ENG",'Payroll'!BM468,0),IF('People_Inputs'!$E$34="ENG",'Payroll'!BM488,0),IF('People_Inputs'!$E$35="ENG",'Payroll'!BM508,0),IF('People_Inputs'!$E$36="ENG",'Payroll'!BM528,0),IF('People_Inputs'!$E$37="ENG",'Payroll'!BM548,0),IF('People_Inputs'!$E$38="ENG",'Payroll'!BM568,0),IF('People_Inputs'!$E$39="ENG",'Payroll'!BM588,0),IF('People_Inputs'!$E$40="ENG",'Payroll'!BM608,0),IF('People_Inputs'!$E$41="ENG",'Payroll'!BM628,0),IF('People_Inputs'!$E$42="ENG",'Payroll'!BM648,0),IF('People_Inputs'!$E$43="ENG",'Payroll'!BM668,0),IF('People_Inputs'!$E$44="ENG",'Payroll'!BM688,0),IF('People_Inputs'!$E$45="ENG",'Payroll'!BM708,0),IF('People_Inputs'!$E$46="ENG",'Payroll'!BM728,0),IF('People_Inputs'!$E$47="ENG",'Payroll'!BM748,0),IF('People_Inputs'!$E$48="ENG",'Payroll'!BM768,0),IF('People_Inputs'!$E$49="ENG",'Payroll'!BM788,0),IF('People_Inputs'!$E$50="ENG",'Payroll'!BM808,0),IF('People_Inputs'!$E$51="ENG",'Payroll'!BM828,0),IF('People_Inputs'!$E$52="ENG",'Payroll'!BM848,0),IF('People_Inputs'!$E$53="ENG",'Payroll'!BM868,0),IF('People_Inputs'!$E$54="ENG",'Payroll'!BM888,0),IF('People_Inputs'!$E$55="ENG",'Payroll'!BM908,0),IF('People_Inputs'!$E$56="ENG",'Payroll'!BM928,0),IF('People_Inputs'!$E$57="ENG",'Payroll'!BM948,0),IF('People_Inputs'!$E$58="ENG",'Payroll'!BM968,0),IF('People_Inputs'!$E$59="ENG",'Payroll'!BM988,0),IF('People_Inputs'!$E$60="ENG",'Payroll'!BM1008,0),IF('People_Inputs'!$E$61="ENG",'Payroll'!BM1028,0),IF('People_Inputs'!$E$62="ENG",'Payroll'!BM1048,0),IF('People_Inputs'!$E$63="ENG",'Payroll'!BM1068,0),IF('People_Inputs'!$E$64="ENG",'Payroll'!BM1088,0),IF('People_Inputs'!$E$65="ENG",'Payroll'!BM1108,0),IF('People_Inputs'!$E$66="ENG",'Payroll'!BM1128,0),IF('People_Inputs'!$E$67="ENG",'Payroll'!BM1148,0),IF('People_Inputs'!$E$68="ENG",'Payroll'!BM1168,0),IF('People_Inputs'!$E$69="ENG",'Payroll'!BM1188,0),IF('People_Inputs'!$E$70="ENG",'Payroll'!BM1208,0))</f>
        <v>0.0</v>
      </c>
      <c r="BN16" s="35">
        <f>SUM(IF('People_Inputs'!$E$11="ENG",'Payroll'!BN28,0),IF('People_Inputs'!$E$12="ENG",'Payroll'!BN48,0),IF('People_Inputs'!$E$13="ENG",'Payroll'!BN68,0),IF('People_Inputs'!$E$14="ENG",'Payroll'!BN88,0),IF('People_Inputs'!$E$15="ENG",'Payroll'!BN108,0),IF('People_Inputs'!$E$16="ENG",'Payroll'!BN128,0),IF('People_Inputs'!$E$17="ENG",'Payroll'!BN148,0),IF('People_Inputs'!$E$18="ENG",'Payroll'!BN168,0),IF('People_Inputs'!$E$19="ENG",'Payroll'!BN188,0),IF('People_Inputs'!$E$20="ENG",'Payroll'!BN208,0),IF('People_Inputs'!$E$21="ENG",'Payroll'!BN228,0),IF('People_Inputs'!$E$22="ENG",'Payroll'!BN248,0),IF('People_Inputs'!$E$23="ENG",'Payroll'!BN268,0),IF('People_Inputs'!$E$24="ENG",'Payroll'!BN288,0),IF('People_Inputs'!$E$25="ENG",'Payroll'!BN308,0),IF('People_Inputs'!$E$26="ENG",'Payroll'!BN328,0),IF('People_Inputs'!$E$27="ENG",'Payroll'!BN348,0),IF('People_Inputs'!$E$28="ENG",'Payroll'!BN368,0),IF('People_Inputs'!$E$29="ENG",'Payroll'!BN388,0),IF('People_Inputs'!$E$30="ENG",'Payroll'!BN408,0),IF('People_Inputs'!$E$31="ENG",'Payroll'!BN428,0),IF('People_Inputs'!$E$32="ENG",'Payroll'!BN448,0),IF('People_Inputs'!$E$33="ENG",'Payroll'!BN468,0),IF('People_Inputs'!$E$34="ENG",'Payroll'!BN488,0),IF('People_Inputs'!$E$35="ENG",'Payroll'!BN508,0),IF('People_Inputs'!$E$36="ENG",'Payroll'!BN528,0),IF('People_Inputs'!$E$37="ENG",'Payroll'!BN548,0),IF('People_Inputs'!$E$38="ENG",'Payroll'!BN568,0),IF('People_Inputs'!$E$39="ENG",'Payroll'!BN588,0),IF('People_Inputs'!$E$40="ENG",'Payroll'!BN608,0),IF('People_Inputs'!$E$41="ENG",'Payroll'!BN628,0),IF('People_Inputs'!$E$42="ENG",'Payroll'!BN648,0),IF('People_Inputs'!$E$43="ENG",'Payroll'!BN668,0),IF('People_Inputs'!$E$44="ENG",'Payroll'!BN688,0),IF('People_Inputs'!$E$45="ENG",'Payroll'!BN708,0),IF('People_Inputs'!$E$46="ENG",'Payroll'!BN728,0),IF('People_Inputs'!$E$47="ENG",'Payroll'!BN748,0),IF('People_Inputs'!$E$48="ENG",'Payroll'!BN768,0),IF('People_Inputs'!$E$49="ENG",'Payroll'!BN788,0),IF('People_Inputs'!$E$50="ENG",'Payroll'!BN808,0),IF('People_Inputs'!$E$51="ENG",'Payroll'!BN828,0),IF('People_Inputs'!$E$52="ENG",'Payroll'!BN848,0),IF('People_Inputs'!$E$53="ENG",'Payroll'!BN868,0),IF('People_Inputs'!$E$54="ENG",'Payroll'!BN888,0),IF('People_Inputs'!$E$55="ENG",'Payroll'!BN908,0),IF('People_Inputs'!$E$56="ENG",'Payroll'!BN928,0),IF('People_Inputs'!$E$57="ENG",'Payroll'!BN948,0),IF('People_Inputs'!$E$58="ENG",'Payroll'!BN968,0),IF('People_Inputs'!$E$59="ENG",'Payroll'!BN988,0),IF('People_Inputs'!$E$60="ENG",'Payroll'!BN1008,0),IF('People_Inputs'!$E$61="ENG",'Payroll'!BN1028,0),IF('People_Inputs'!$E$62="ENG",'Payroll'!BN1048,0),IF('People_Inputs'!$E$63="ENG",'Payroll'!BN1068,0),IF('People_Inputs'!$E$64="ENG",'Payroll'!BN1088,0),IF('People_Inputs'!$E$65="ENG",'Payroll'!BN1108,0),IF('People_Inputs'!$E$66="ENG",'Payroll'!BN1128,0),IF('People_Inputs'!$E$67="ENG",'Payroll'!BN1148,0),IF('People_Inputs'!$E$68="ENG",'Payroll'!BN1168,0),IF('People_Inputs'!$E$69="ENG",'Payroll'!BN1188,0),IF('People_Inputs'!$E$70="ENG",'Payroll'!BN1208,0))</f>
        <v>0.0</v>
      </c>
      <c r="BO16" s="35">
        <f>SUM(IF('People_Inputs'!$E$11="ENG",'Payroll'!BO28,0),IF('People_Inputs'!$E$12="ENG",'Payroll'!BO48,0),IF('People_Inputs'!$E$13="ENG",'Payroll'!BO68,0),IF('People_Inputs'!$E$14="ENG",'Payroll'!BO88,0),IF('People_Inputs'!$E$15="ENG",'Payroll'!BO108,0),IF('People_Inputs'!$E$16="ENG",'Payroll'!BO128,0),IF('People_Inputs'!$E$17="ENG",'Payroll'!BO148,0),IF('People_Inputs'!$E$18="ENG",'Payroll'!BO168,0),IF('People_Inputs'!$E$19="ENG",'Payroll'!BO188,0),IF('People_Inputs'!$E$20="ENG",'Payroll'!BO208,0),IF('People_Inputs'!$E$21="ENG",'Payroll'!BO228,0),IF('People_Inputs'!$E$22="ENG",'Payroll'!BO248,0),IF('People_Inputs'!$E$23="ENG",'Payroll'!BO268,0),IF('People_Inputs'!$E$24="ENG",'Payroll'!BO288,0),IF('People_Inputs'!$E$25="ENG",'Payroll'!BO308,0),IF('People_Inputs'!$E$26="ENG",'Payroll'!BO328,0),IF('People_Inputs'!$E$27="ENG",'Payroll'!BO348,0),IF('People_Inputs'!$E$28="ENG",'Payroll'!BO368,0),IF('People_Inputs'!$E$29="ENG",'Payroll'!BO388,0),IF('People_Inputs'!$E$30="ENG",'Payroll'!BO408,0),IF('People_Inputs'!$E$31="ENG",'Payroll'!BO428,0),IF('People_Inputs'!$E$32="ENG",'Payroll'!BO448,0),IF('People_Inputs'!$E$33="ENG",'Payroll'!BO468,0),IF('People_Inputs'!$E$34="ENG",'Payroll'!BO488,0),IF('People_Inputs'!$E$35="ENG",'Payroll'!BO508,0),IF('People_Inputs'!$E$36="ENG",'Payroll'!BO528,0),IF('People_Inputs'!$E$37="ENG",'Payroll'!BO548,0),IF('People_Inputs'!$E$38="ENG",'Payroll'!BO568,0),IF('People_Inputs'!$E$39="ENG",'Payroll'!BO588,0),IF('People_Inputs'!$E$40="ENG",'Payroll'!BO608,0),IF('People_Inputs'!$E$41="ENG",'Payroll'!BO628,0),IF('People_Inputs'!$E$42="ENG",'Payroll'!BO648,0),IF('People_Inputs'!$E$43="ENG",'Payroll'!BO668,0),IF('People_Inputs'!$E$44="ENG",'Payroll'!BO688,0),IF('People_Inputs'!$E$45="ENG",'Payroll'!BO708,0),IF('People_Inputs'!$E$46="ENG",'Payroll'!BO728,0),IF('People_Inputs'!$E$47="ENG",'Payroll'!BO748,0),IF('People_Inputs'!$E$48="ENG",'Payroll'!BO768,0),IF('People_Inputs'!$E$49="ENG",'Payroll'!BO788,0),IF('People_Inputs'!$E$50="ENG",'Payroll'!BO808,0),IF('People_Inputs'!$E$51="ENG",'Payroll'!BO828,0),IF('People_Inputs'!$E$52="ENG",'Payroll'!BO848,0),IF('People_Inputs'!$E$53="ENG",'Payroll'!BO868,0),IF('People_Inputs'!$E$54="ENG",'Payroll'!BO888,0),IF('People_Inputs'!$E$55="ENG",'Payroll'!BO908,0),IF('People_Inputs'!$E$56="ENG",'Payroll'!BO928,0),IF('People_Inputs'!$E$57="ENG",'Payroll'!BO948,0),IF('People_Inputs'!$E$58="ENG",'Payroll'!BO968,0),IF('People_Inputs'!$E$59="ENG",'Payroll'!BO988,0),IF('People_Inputs'!$E$60="ENG",'Payroll'!BO1008,0),IF('People_Inputs'!$E$61="ENG",'Payroll'!BO1028,0),IF('People_Inputs'!$E$62="ENG",'Payroll'!BO1048,0),IF('People_Inputs'!$E$63="ENG",'Payroll'!BO1068,0),IF('People_Inputs'!$E$64="ENG",'Payroll'!BO1088,0),IF('People_Inputs'!$E$65="ENG",'Payroll'!BO1108,0),IF('People_Inputs'!$E$66="ENG",'Payroll'!BO1128,0),IF('People_Inputs'!$E$67="ENG",'Payroll'!BO1148,0),IF('People_Inputs'!$E$68="ENG",'Payroll'!BO1168,0),IF('People_Inputs'!$E$69="ENG",'Payroll'!BO1188,0),IF('People_Inputs'!$E$70="ENG",'Payroll'!BO1208,0))</f>
        <v>0.0</v>
      </c>
    </row>
    <row r="17" ht="28" customHeight="1">
      <c r="A17" s="2" t="str">
        <v>ENG.SOFTWARE</v>
      </c>
      <c r="B17" s="6" t="str">
        <v>Engineering (ENG): employee software (Opex)</v>
      </c>
      <c r="C17" s="2" t="str">
        <v>EUR</v>
      </c>
      <c r="D17" s="2" t="str">
        <v>SUM</v>
      </c>
      <c r="E17" s="36">
        <f>SUM(H17:BO17)</f>
        <v>155250</v>
      </c>
      <c r="F17" s="6" t="str">
        <v>Software cost per FTE per month</v>
      </c>
      <c r="G17" s="2"/>
      <c r="H17" s="35">
        <f>SUM(IF('People_Inputs'!$E$11="ENG",'Payroll'!H29,0),IF('People_Inputs'!$E$12="ENG",'Payroll'!H49,0),IF('People_Inputs'!$E$13="ENG",'Payroll'!H69,0),IF('People_Inputs'!$E$14="ENG",'Payroll'!H89,0),IF('People_Inputs'!$E$15="ENG",'Payroll'!H109,0),IF('People_Inputs'!$E$16="ENG",'Payroll'!H129,0),IF('People_Inputs'!$E$17="ENG",'Payroll'!H149,0),IF('People_Inputs'!$E$18="ENG",'Payroll'!H169,0),IF('People_Inputs'!$E$19="ENG",'Payroll'!H189,0),IF('People_Inputs'!$E$20="ENG",'Payroll'!H209,0),IF('People_Inputs'!$E$21="ENG",'Payroll'!H229,0),IF('People_Inputs'!$E$22="ENG",'Payroll'!H249,0),IF('People_Inputs'!$E$23="ENG",'Payroll'!H269,0),IF('People_Inputs'!$E$24="ENG",'Payroll'!H289,0),IF('People_Inputs'!$E$25="ENG",'Payroll'!H309,0),IF('People_Inputs'!$E$26="ENG",'Payroll'!H329,0),IF('People_Inputs'!$E$27="ENG",'Payroll'!H349,0),IF('People_Inputs'!$E$28="ENG",'Payroll'!H369,0),IF('People_Inputs'!$E$29="ENG",'Payroll'!H389,0),IF('People_Inputs'!$E$30="ENG",'Payroll'!H409,0),IF('People_Inputs'!$E$31="ENG",'Payroll'!H429,0),IF('People_Inputs'!$E$32="ENG",'Payroll'!H449,0),IF('People_Inputs'!$E$33="ENG",'Payroll'!H469,0),IF('People_Inputs'!$E$34="ENG",'Payroll'!H489,0),IF('People_Inputs'!$E$35="ENG",'Payroll'!H509,0),IF('People_Inputs'!$E$36="ENG",'Payroll'!H529,0),IF('People_Inputs'!$E$37="ENG",'Payroll'!H549,0),IF('People_Inputs'!$E$38="ENG",'Payroll'!H569,0),IF('People_Inputs'!$E$39="ENG",'Payroll'!H589,0),IF('People_Inputs'!$E$40="ENG",'Payroll'!H609,0),IF('People_Inputs'!$E$41="ENG",'Payroll'!H629,0),IF('People_Inputs'!$E$42="ENG",'Payroll'!H649,0),IF('People_Inputs'!$E$43="ENG",'Payroll'!H669,0),IF('People_Inputs'!$E$44="ENG",'Payroll'!H689,0),IF('People_Inputs'!$E$45="ENG",'Payroll'!H709,0),IF('People_Inputs'!$E$46="ENG",'Payroll'!H729,0),IF('People_Inputs'!$E$47="ENG",'Payroll'!H749,0),IF('People_Inputs'!$E$48="ENG",'Payroll'!H769,0),IF('People_Inputs'!$E$49="ENG",'Payroll'!H789,0),IF('People_Inputs'!$E$50="ENG",'Payroll'!H809,0),IF('People_Inputs'!$E$51="ENG",'Payroll'!H829,0),IF('People_Inputs'!$E$52="ENG",'Payroll'!H849,0),IF('People_Inputs'!$E$53="ENG",'Payroll'!H869,0),IF('People_Inputs'!$E$54="ENG",'Payroll'!H889,0),IF('People_Inputs'!$E$55="ENG",'Payroll'!H909,0),IF('People_Inputs'!$E$56="ENG",'Payroll'!H929,0),IF('People_Inputs'!$E$57="ENG",'Payroll'!H949,0),IF('People_Inputs'!$E$58="ENG",'Payroll'!H969,0),IF('People_Inputs'!$E$59="ENG",'Payroll'!H989,0),IF('People_Inputs'!$E$60="ENG",'Payroll'!H1009,0),IF('People_Inputs'!$E$61="ENG",'Payroll'!H1029,0),IF('People_Inputs'!$E$62="ENG",'Payroll'!H1049,0),IF('People_Inputs'!$E$63="ENG",'Payroll'!H1069,0),IF('People_Inputs'!$E$64="ENG",'Payroll'!H1089,0),IF('People_Inputs'!$E$65="ENG",'Payroll'!H1109,0),IF('People_Inputs'!$E$66="ENG",'Payroll'!H1129,0),IF('People_Inputs'!$E$67="ENG",'Payroll'!H1149,0),IF('People_Inputs'!$E$68="ENG",'Payroll'!H1169,0),IF('People_Inputs'!$E$69="ENG",'Payroll'!H1189,0),IF('People_Inputs'!$E$70="ENG",'Payroll'!H1209,0))</f>
        <v>900</v>
      </c>
      <c r="I17" s="35">
        <f>SUM(IF('People_Inputs'!$E$11="ENG",'Payroll'!I29,0),IF('People_Inputs'!$E$12="ENG",'Payroll'!I49,0),IF('People_Inputs'!$E$13="ENG",'Payroll'!I69,0),IF('People_Inputs'!$E$14="ENG",'Payroll'!I89,0),IF('People_Inputs'!$E$15="ENG",'Payroll'!I109,0),IF('People_Inputs'!$E$16="ENG",'Payroll'!I129,0),IF('People_Inputs'!$E$17="ENG",'Payroll'!I149,0),IF('People_Inputs'!$E$18="ENG",'Payroll'!I169,0),IF('People_Inputs'!$E$19="ENG",'Payroll'!I189,0),IF('People_Inputs'!$E$20="ENG",'Payroll'!I209,0),IF('People_Inputs'!$E$21="ENG",'Payroll'!I229,0),IF('People_Inputs'!$E$22="ENG",'Payroll'!I249,0),IF('People_Inputs'!$E$23="ENG",'Payroll'!I269,0),IF('People_Inputs'!$E$24="ENG",'Payroll'!I289,0),IF('People_Inputs'!$E$25="ENG",'Payroll'!I309,0),IF('People_Inputs'!$E$26="ENG",'Payroll'!I329,0),IF('People_Inputs'!$E$27="ENG",'Payroll'!I349,0),IF('People_Inputs'!$E$28="ENG",'Payroll'!I369,0),IF('People_Inputs'!$E$29="ENG",'Payroll'!I389,0),IF('People_Inputs'!$E$30="ENG",'Payroll'!I409,0),IF('People_Inputs'!$E$31="ENG",'Payroll'!I429,0),IF('People_Inputs'!$E$32="ENG",'Payroll'!I449,0),IF('People_Inputs'!$E$33="ENG",'Payroll'!I469,0),IF('People_Inputs'!$E$34="ENG",'Payroll'!I489,0),IF('People_Inputs'!$E$35="ENG",'Payroll'!I509,0),IF('People_Inputs'!$E$36="ENG",'Payroll'!I529,0),IF('People_Inputs'!$E$37="ENG",'Payroll'!I549,0),IF('People_Inputs'!$E$38="ENG",'Payroll'!I569,0),IF('People_Inputs'!$E$39="ENG",'Payroll'!I589,0),IF('People_Inputs'!$E$40="ENG",'Payroll'!I609,0),IF('People_Inputs'!$E$41="ENG",'Payroll'!I629,0),IF('People_Inputs'!$E$42="ENG",'Payroll'!I649,0),IF('People_Inputs'!$E$43="ENG",'Payroll'!I669,0),IF('People_Inputs'!$E$44="ENG",'Payroll'!I689,0),IF('People_Inputs'!$E$45="ENG",'Payroll'!I709,0),IF('People_Inputs'!$E$46="ENG",'Payroll'!I729,0),IF('People_Inputs'!$E$47="ENG",'Payroll'!I749,0),IF('People_Inputs'!$E$48="ENG",'Payroll'!I769,0),IF('People_Inputs'!$E$49="ENG",'Payroll'!I789,0),IF('People_Inputs'!$E$50="ENG",'Payroll'!I809,0),IF('People_Inputs'!$E$51="ENG",'Payroll'!I829,0),IF('People_Inputs'!$E$52="ENG",'Payroll'!I849,0),IF('People_Inputs'!$E$53="ENG",'Payroll'!I869,0),IF('People_Inputs'!$E$54="ENG",'Payroll'!I889,0),IF('People_Inputs'!$E$55="ENG",'Payroll'!I909,0),IF('People_Inputs'!$E$56="ENG",'Payroll'!I929,0),IF('People_Inputs'!$E$57="ENG",'Payroll'!I949,0),IF('People_Inputs'!$E$58="ENG",'Payroll'!I969,0),IF('People_Inputs'!$E$59="ENG",'Payroll'!I989,0),IF('People_Inputs'!$E$60="ENG",'Payroll'!I1009,0),IF('People_Inputs'!$E$61="ENG",'Payroll'!I1029,0),IF('People_Inputs'!$E$62="ENG",'Payroll'!I1049,0),IF('People_Inputs'!$E$63="ENG",'Payroll'!I1069,0),IF('People_Inputs'!$E$64="ENG",'Payroll'!I1089,0),IF('People_Inputs'!$E$65="ENG",'Payroll'!I1109,0),IF('People_Inputs'!$E$66="ENG",'Payroll'!I1129,0),IF('People_Inputs'!$E$67="ENG",'Payroll'!I1149,0),IF('People_Inputs'!$E$68="ENG",'Payroll'!I1169,0),IF('People_Inputs'!$E$69="ENG",'Payroll'!I1189,0),IF('People_Inputs'!$E$70="ENG",'Payroll'!I1209,0))</f>
        <v>1350</v>
      </c>
      <c r="J17" s="35">
        <f>SUM(IF('People_Inputs'!$E$11="ENG",'Payroll'!J29,0),IF('People_Inputs'!$E$12="ENG",'Payroll'!J49,0),IF('People_Inputs'!$E$13="ENG",'Payroll'!J69,0),IF('People_Inputs'!$E$14="ENG",'Payroll'!J89,0),IF('People_Inputs'!$E$15="ENG",'Payroll'!J109,0),IF('People_Inputs'!$E$16="ENG",'Payroll'!J129,0),IF('People_Inputs'!$E$17="ENG",'Payroll'!J149,0),IF('People_Inputs'!$E$18="ENG",'Payroll'!J169,0),IF('People_Inputs'!$E$19="ENG",'Payroll'!J189,0),IF('People_Inputs'!$E$20="ENG",'Payroll'!J209,0),IF('People_Inputs'!$E$21="ENG",'Payroll'!J229,0),IF('People_Inputs'!$E$22="ENG",'Payroll'!J249,0),IF('People_Inputs'!$E$23="ENG",'Payroll'!J269,0),IF('People_Inputs'!$E$24="ENG",'Payroll'!J289,0),IF('People_Inputs'!$E$25="ENG",'Payroll'!J309,0),IF('People_Inputs'!$E$26="ENG",'Payroll'!J329,0),IF('People_Inputs'!$E$27="ENG",'Payroll'!J349,0),IF('People_Inputs'!$E$28="ENG",'Payroll'!J369,0),IF('People_Inputs'!$E$29="ENG",'Payroll'!J389,0),IF('People_Inputs'!$E$30="ENG",'Payroll'!J409,0),IF('People_Inputs'!$E$31="ENG",'Payroll'!J429,0),IF('People_Inputs'!$E$32="ENG",'Payroll'!J449,0),IF('People_Inputs'!$E$33="ENG",'Payroll'!J469,0),IF('People_Inputs'!$E$34="ENG",'Payroll'!J489,0),IF('People_Inputs'!$E$35="ENG",'Payroll'!J509,0),IF('People_Inputs'!$E$36="ENG",'Payroll'!J529,0),IF('People_Inputs'!$E$37="ENG",'Payroll'!J549,0),IF('People_Inputs'!$E$38="ENG",'Payroll'!J569,0),IF('People_Inputs'!$E$39="ENG",'Payroll'!J589,0),IF('People_Inputs'!$E$40="ENG",'Payroll'!J609,0),IF('People_Inputs'!$E$41="ENG",'Payroll'!J629,0),IF('People_Inputs'!$E$42="ENG",'Payroll'!J649,0),IF('People_Inputs'!$E$43="ENG",'Payroll'!J669,0),IF('People_Inputs'!$E$44="ENG",'Payroll'!J689,0),IF('People_Inputs'!$E$45="ENG",'Payroll'!J709,0),IF('People_Inputs'!$E$46="ENG",'Payroll'!J729,0),IF('People_Inputs'!$E$47="ENG",'Payroll'!J749,0),IF('People_Inputs'!$E$48="ENG",'Payroll'!J769,0),IF('People_Inputs'!$E$49="ENG",'Payroll'!J789,0),IF('People_Inputs'!$E$50="ENG",'Payroll'!J809,0),IF('People_Inputs'!$E$51="ENG",'Payroll'!J829,0),IF('People_Inputs'!$E$52="ENG",'Payroll'!J849,0),IF('People_Inputs'!$E$53="ENG",'Payroll'!J869,0),IF('People_Inputs'!$E$54="ENG",'Payroll'!J889,0),IF('People_Inputs'!$E$55="ENG",'Payroll'!J909,0),IF('People_Inputs'!$E$56="ENG",'Payroll'!J929,0),IF('People_Inputs'!$E$57="ENG",'Payroll'!J949,0),IF('People_Inputs'!$E$58="ENG",'Payroll'!J969,0),IF('People_Inputs'!$E$59="ENG",'Payroll'!J989,0),IF('People_Inputs'!$E$60="ENG",'Payroll'!J1009,0),IF('People_Inputs'!$E$61="ENG",'Payroll'!J1029,0),IF('People_Inputs'!$E$62="ENG",'Payroll'!J1049,0),IF('People_Inputs'!$E$63="ENG",'Payroll'!J1069,0),IF('People_Inputs'!$E$64="ENG",'Payroll'!J1089,0),IF('People_Inputs'!$E$65="ENG",'Payroll'!J1109,0),IF('People_Inputs'!$E$66="ENG",'Payroll'!J1129,0),IF('People_Inputs'!$E$67="ENG",'Payroll'!J1149,0),IF('People_Inputs'!$E$68="ENG",'Payroll'!J1169,0),IF('People_Inputs'!$E$69="ENG",'Payroll'!J1189,0),IF('People_Inputs'!$E$70="ENG",'Payroll'!J1209,0))</f>
        <v>1800</v>
      </c>
      <c r="K17" s="35">
        <f>SUM(IF('People_Inputs'!$E$11="ENG",'Payroll'!K29,0),IF('People_Inputs'!$E$12="ENG",'Payroll'!K49,0),IF('People_Inputs'!$E$13="ENG",'Payroll'!K69,0),IF('People_Inputs'!$E$14="ENG",'Payroll'!K89,0),IF('People_Inputs'!$E$15="ENG",'Payroll'!K109,0),IF('People_Inputs'!$E$16="ENG",'Payroll'!K129,0),IF('People_Inputs'!$E$17="ENG",'Payroll'!K149,0),IF('People_Inputs'!$E$18="ENG",'Payroll'!K169,0),IF('People_Inputs'!$E$19="ENG",'Payroll'!K189,0),IF('People_Inputs'!$E$20="ENG",'Payroll'!K209,0),IF('People_Inputs'!$E$21="ENG",'Payroll'!K229,0),IF('People_Inputs'!$E$22="ENG",'Payroll'!K249,0),IF('People_Inputs'!$E$23="ENG",'Payroll'!K269,0),IF('People_Inputs'!$E$24="ENG",'Payroll'!K289,0),IF('People_Inputs'!$E$25="ENG",'Payroll'!K309,0),IF('People_Inputs'!$E$26="ENG",'Payroll'!K329,0),IF('People_Inputs'!$E$27="ENG",'Payroll'!K349,0),IF('People_Inputs'!$E$28="ENG",'Payroll'!K369,0),IF('People_Inputs'!$E$29="ENG",'Payroll'!K389,0),IF('People_Inputs'!$E$30="ENG",'Payroll'!K409,0),IF('People_Inputs'!$E$31="ENG",'Payroll'!K429,0),IF('People_Inputs'!$E$32="ENG",'Payroll'!K449,0),IF('People_Inputs'!$E$33="ENG",'Payroll'!K469,0),IF('People_Inputs'!$E$34="ENG",'Payroll'!K489,0),IF('People_Inputs'!$E$35="ENG",'Payroll'!K509,0),IF('People_Inputs'!$E$36="ENG",'Payroll'!K529,0),IF('People_Inputs'!$E$37="ENG",'Payroll'!K549,0),IF('People_Inputs'!$E$38="ENG",'Payroll'!K569,0),IF('People_Inputs'!$E$39="ENG",'Payroll'!K589,0),IF('People_Inputs'!$E$40="ENG",'Payroll'!K609,0),IF('People_Inputs'!$E$41="ENG",'Payroll'!K629,0),IF('People_Inputs'!$E$42="ENG",'Payroll'!K649,0),IF('People_Inputs'!$E$43="ENG",'Payroll'!K669,0),IF('People_Inputs'!$E$44="ENG",'Payroll'!K689,0),IF('People_Inputs'!$E$45="ENG",'Payroll'!K709,0),IF('People_Inputs'!$E$46="ENG",'Payroll'!K729,0),IF('People_Inputs'!$E$47="ENG",'Payroll'!K749,0),IF('People_Inputs'!$E$48="ENG",'Payroll'!K769,0),IF('People_Inputs'!$E$49="ENG",'Payroll'!K789,0),IF('People_Inputs'!$E$50="ENG",'Payroll'!K809,0),IF('People_Inputs'!$E$51="ENG",'Payroll'!K829,0),IF('People_Inputs'!$E$52="ENG",'Payroll'!K849,0),IF('People_Inputs'!$E$53="ENG",'Payroll'!K869,0),IF('People_Inputs'!$E$54="ENG",'Payroll'!K889,0),IF('People_Inputs'!$E$55="ENG",'Payroll'!K909,0),IF('People_Inputs'!$E$56="ENG",'Payroll'!K929,0),IF('People_Inputs'!$E$57="ENG",'Payroll'!K949,0),IF('People_Inputs'!$E$58="ENG",'Payroll'!K969,0),IF('People_Inputs'!$E$59="ENG",'Payroll'!K989,0),IF('People_Inputs'!$E$60="ENG",'Payroll'!K1009,0),IF('People_Inputs'!$E$61="ENG",'Payroll'!K1029,0),IF('People_Inputs'!$E$62="ENG",'Payroll'!K1049,0),IF('People_Inputs'!$E$63="ENG",'Payroll'!K1069,0),IF('People_Inputs'!$E$64="ENG",'Payroll'!K1089,0),IF('People_Inputs'!$E$65="ENG",'Payroll'!K1109,0),IF('People_Inputs'!$E$66="ENG",'Payroll'!K1129,0),IF('People_Inputs'!$E$67="ENG",'Payroll'!K1149,0),IF('People_Inputs'!$E$68="ENG",'Payroll'!K1169,0),IF('People_Inputs'!$E$69="ENG",'Payroll'!K1189,0),IF('People_Inputs'!$E$70="ENG",'Payroll'!K1209,0))</f>
        <v>1800</v>
      </c>
      <c r="L17" s="35">
        <f>SUM(IF('People_Inputs'!$E$11="ENG",'Payroll'!L29,0),IF('People_Inputs'!$E$12="ENG",'Payroll'!L49,0),IF('People_Inputs'!$E$13="ENG",'Payroll'!L69,0),IF('People_Inputs'!$E$14="ENG",'Payroll'!L89,0),IF('People_Inputs'!$E$15="ENG",'Payroll'!L109,0),IF('People_Inputs'!$E$16="ENG",'Payroll'!L129,0),IF('People_Inputs'!$E$17="ENG",'Payroll'!L149,0),IF('People_Inputs'!$E$18="ENG",'Payroll'!L169,0),IF('People_Inputs'!$E$19="ENG",'Payroll'!L189,0),IF('People_Inputs'!$E$20="ENG",'Payroll'!L209,0),IF('People_Inputs'!$E$21="ENG",'Payroll'!L229,0),IF('People_Inputs'!$E$22="ENG",'Payroll'!L249,0),IF('People_Inputs'!$E$23="ENG",'Payroll'!L269,0),IF('People_Inputs'!$E$24="ENG",'Payroll'!L289,0),IF('People_Inputs'!$E$25="ENG",'Payroll'!L309,0),IF('People_Inputs'!$E$26="ENG",'Payroll'!L329,0),IF('People_Inputs'!$E$27="ENG",'Payroll'!L349,0),IF('People_Inputs'!$E$28="ENG",'Payroll'!L369,0),IF('People_Inputs'!$E$29="ENG",'Payroll'!L389,0),IF('People_Inputs'!$E$30="ENG",'Payroll'!L409,0),IF('People_Inputs'!$E$31="ENG",'Payroll'!L429,0),IF('People_Inputs'!$E$32="ENG",'Payroll'!L449,0),IF('People_Inputs'!$E$33="ENG",'Payroll'!L469,0),IF('People_Inputs'!$E$34="ENG",'Payroll'!L489,0),IF('People_Inputs'!$E$35="ENG",'Payroll'!L509,0),IF('People_Inputs'!$E$36="ENG",'Payroll'!L529,0),IF('People_Inputs'!$E$37="ENG",'Payroll'!L549,0),IF('People_Inputs'!$E$38="ENG",'Payroll'!L569,0),IF('People_Inputs'!$E$39="ENG",'Payroll'!L589,0),IF('People_Inputs'!$E$40="ENG",'Payroll'!L609,0),IF('People_Inputs'!$E$41="ENG",'Payroll'!L629,0),IF('People_Inputs'!$E$42="ENG",'Payroll'!L649,0),IF('People_Inputs'!$E$43="ENG",'Payroll'!L669,0),IF('People_Inputs'!$E$44="ENG",'Payroll'!L689,0),IF('People_Inputs'!$E$45="ENG",'Payroll'!L709,0),IF('People_Inputs'!$E$46="ENG",'Payroll'!L729,0),IF('People_Inputs'!$E$47="ENG",'Payroll'!L749,0),IF('People_Inputs'!$E$48="ENG",'Payroll'!L769,0),IF('People_Inputs'!$E$49="ENG",'Payroll'!L789,0),IF('People_Inputs'!$E$50="ENG",'Payroll'!L809,0),IF('People_Inputs'!$E$51="ENG",'Payroll'!L829,0),IF('People_Inputs'!$E$52="ENG",'Payroll'!L849,0),IF('People_Inputs'!$E$53="ENG",'Payroll'!L869,0),IF('People_Inputs'!$E$54="ENG",'Payroll'!L889,0),IF('People_Inputs'!$E$55="ENG",'Payroll'!L909,0),IF('People_Inputs'!$E$56="ENG",'Payroll'!L929,0),IF('People_Inputs'!$E$57="ENG",'Payroll'!L949,0),IF('People_Inputs'!$E$58="ENG",'Payroll'!L969,0),IF('People_Inputs'!$E$59="ENG",'Payroll'!L989,0),IF('People_Inputs'!$E$60="ENG",'Payroll'!L1009,0),IF('People_Inputs'!$E$61="ENG",'Payroll'!L1029,0),IF('People_Inputs'!$E$62="ENG",'Payroll'!L1049,0),IF('People_Inputs'!$E$63="ENG",'Payroll'!L1069,0),IF('People_Inputs'!$E$64="ENG",'Payroll'!L1089,0),IF('People_Inputs'!$E$65="ENG",'Payroll'!L1109,0),IF('People_Inputs'!$E$66="ENG",'Payroll'!L1129,0),IF('People_Inputs'!$E$67="ENG",'Payroll'!L1149,0),IF('People_Inputs'!$E$68="ENG",'Payroll'!L1169,0),IF('People_Inputs'!$E$69="ENG",'Payroll'!L1189,0),IF('People_Inputs'!$E$70="ENG",'Payroll'!L1209,0))</f>
        <v>2250</v>
      </c>
      <c r="M17" s="35">
        <f>SUM(IF('People_Inputs'!$E$11="ENG",'Payroll'!M29,0),IF('People_Inputs'!$E$12="ENG",'Payroll'!M49,0),IF('People_Inputs'!$E$13="ENG",'Payroll'!M69,0),IF('People_Inputs'!$E$14="ENG",'Payroll'!M89,0),IF('People_Inputs'!$E$15="ENG",'Payroll'!M109,0),IF('People_Inputs'!$E$16="ENG",'Payroll'!M129,0),IF('People_Inputs'!$E$17="ENG",'Payroll'!M149,0),IF('People_Inputs'!$E$18="ENG",'Payroll'!M169,0),IF('People_Inputs'!$E$19="ENG",'Payroll'!M189,0),IF('People_Inputs'!$E$20="ENG",'Payroll'!M209,0),IF('People_Inputs'!$E$21="ENG",'Payroll'!M229,0),IF('People_Inputs'!$E$22="ENG",'Payroll'!M249,0),IF('People_Inputs'!$E$23="ENG",'Payroll'!M269,0),IF('People_Inputs'!$E$24="ENG",'Payroll'!M289,0),IF('People_Inputs'!$E$25="ENG",'Payroll'!M309,0),IF('People_Inputs'!$E$26="ENG",'Payroll'!M329,0),IF('People_Inputs'!$E$27="ENG",'Payroll'!M349,0),IF('People_Inputs'!$E$28="ENG",'Payroll'!M369,0),IF('People_Inputs'!$E$29="ENG",'Payroll'!M389,0),IF('People_Inputs'!$E$30="ENG",'Payroll'!M409,0),IF('People_Inputs'!$E$31="ENG",'Payroll'!M429,0),IF('People_Inputs'!$E$32="ENG",'Payroll'!M449,0),IF('People_Inputs'!$E$33="ENG",'Payroll'!M469,0),IF('People_Inputs'!$E$34="ENG",'Payroll'!M489,0),IF('People_Inputs'!$E$35="ENG",'Payroll'!M509,0),IF('People_Inputs'!$E$36="ENG",'Payroll'!M529,0),IF('People_Inputs'!$E$37="ENG",'Payroll'!M549,0),IF('People_Inputs'!$E$38="ENG",'Payroll'!M569,0),IF('People_Inputs'!$E$39="ENG",'Payroll'!M589,0),IF('People_Inputs'!$E$40="ENG",'Payroll'!M609,0),IF('People_Inputs'!$E$41="ENG",'Payroll'!M629,0),IF('People_Inputs'!$E$42="ENG",'Payroll'!M649,0),IF('People_Inputs'!$E$43="ENG",'Payroll'!M669,0),IF('People_Inputs'!$E$44="ENG",'Payroll'!M689,0),IF('People_Inputs'!$E$45="ENG",'Payroll'!M709,0),IF('People_Inputs'!$E$46="ENG",'Payroll'!M729,0),IF('People_Inputs'!$E$47="ENG",'Payroll'!M749,0),IF('People_Inputs'!$E$48="ENG",'Payroll'!M769,0),IF('People_Inputs'!$E$49="ENG",'Payroll'!M789,0),IF('People_Inputs'!$E$50="ENG",'Payroll'!M809,0),IF('People_Inputs'!$E$51="ENG",'Payroll'!M829,0),IF('People_Inputs'!$E$52="ENG",'Payroll'!M849,0),IF('People_Inputs'!$E$53="ENG",'Payroll'!M869,0),IF('People_Inputs'!$E$54="ENG",'Payroll'!M889,0),IF('People_Inputs'!$E$55="ENG",'Payroll'!M909,0),IF('People_Inputs'!$E$56="ENG",'Payroll'!M929,0),IF('People_Inputs'!$E$57="ENG",'Payroll'!M949,0),IF('People_Inputs'!$E$58="ENG",'Payroll'!M969,0),IF('People_Inputs'!$E$59="ENG",'Payroll'!M989,0),IF('People_Inputs'!$E$60="ENG",'Payroll'!M1009,0),IF('People_Inputs'!$E$61="ENG",'Payroll'!M1029,0),IF('People_Inputs'!$E$62="ENG",'Payroll'!M1049,0),IF('People_Inputs'!$E$63="ENG",'Payroll'!M1069,0),IF('People_Inputs'!$E$64="ENG",'Payroll'!M1089,0),IF('People_Inputs'!$E$65="ENG",'Payroll'!M1109,0),IF('People_Inputs'!$E$66="ENG",'Payroll'!M1129,0),IF('People_Inputs'!$E$67="ENG",'Payroll'!M1149,0),IF('People_Inputs'!$E$68="ENG",'Payroll'!M1169,0),IF('People_Inputs'!$E$69="ENG",'Payroll'!M1189,0),IF('People_Inputs'!$E$70="ENG",'Payroll'!M1209,0))</f>
        <v>2250</v>
      </c>
      <c r="N17" s="35">
        <f>SUM(IF('People_Inputs'!$E$11="ENG",'Payroll'!N29,0),IF('People_Inputs'!$E$12="ENG",'Payroll'!N49,0),IF('People_Inputs'!$E$13="ENG",'Payroll'!N69,0),IF('People_Inputs'!$E$14="ENG",'Payroll'!N89,0),IF('People_Inputs'!$E$15="ENG",'Payroll'!N109,0),IF('People_Inputs'!$E$16="ENG",'Payroll'!N129,0),IF('People_Inputs'!$E$17="ENG",'Payroll'!N149,0),IF('People_Inputs'!$E$18="ENG",'Payroll'!N169,0),IF('People_Inputs'!$E$19="ENG",'Payroll'!N189,0),IF('People_Inputs'!$E$20="ENG",'Payroll'!N209,0),IF('People_Inputs'!$E$21="ENG",'Payroll'!N229,0),IF('People_Inputs'!$E$22="ENG",'Payroll'!N249,0),IF('People_Inputs'!$E$23="ENG",'Payroll'!N269,0),IF('People_Inputs'!$E$24="ENG",'Payroll'!N289,0),IF('People_Inputs'!$E$25="ENG",'Payroll'!N309,0),IF('People_Inputs'!$E$26="ENG",'Payroll'!N329,0),IF('People_Inputs'!$E$27="ENG",'Payroll'!N349,0),IF('People_Inputs'!$E$28="ENG",'Payroll'!N369,0),IF('People_Inputs'!$E$29="ENG",'Payroll'!N389,0),IF('People_Inputs'!$E$30="ENG",'Payroll'!N409,0),IF('People_Inputs'!$E$31="ENG",'Payroll'!N429,0),IF('People_Inputs'!$E$32="ENG",'Payroll'!N449,0),IF('People_Inputs'!$E$33="ENG",'Payroll'!N469,0),IF('People_Inputs'!$E$34="ENG",'Payroll'!N489,0),IF('People_Inputs'!$E$35="ENG",'Payroll'!N509,0),IF('People_Inputs'!$E$36="ENG",'Payroll'!N529,0),IF('People_Inputs'!$E$37="ENG",'Payroll'!N549,0),IF('People_Inputs'!$E$38="ENG",'Payroll'!N569,0),IF('People_Inputs'!$E$39="ENG",'Payroll'!N589,0),IF('People_Inputs'!$E$40="ENG",'Payroll'!N609,0),IF('People_Inputs'!$E$41="ENG",'Payroll'!N629,0),IF('People_Inputs'!$E$42="ENG",'Payroll'!N649,0),IF('People_Inputs'!$E$43="ENG",'Payroll'!N669,0),IF('People_Inputs'!$E$44="ENG",'Payroll'!N689,0),IF('People_Inputs'!$E$45="ENG",'Payroll'!N709,0),IF('People_Inputs'!$E$46="ENG",'Payroll'!N729,0),IF('People_Inputs'!$E$47="ENG",'Payroll'!N749,0),IF('People_Inputs'!$E$48="ENG",'Payroll'!N769,0),IF('People_Inputs'!$E$49="ENG",'Payroll'!N789,0),IF('People_Inputs'!$E$50="ENG",'Payroll'!N809,0),IF('People_Inputs'!$E$51="ENG",'Payroll'!N829,0),IF('People_Inputs'!$E$52="ENG",'Payroll'!N849,0),IF('People_Inputs'!$E$53="ENG",'Payroll'!N869,0),IF('People_Inputs'!$E$54="ENG",'Payroll'!N889,0),IF('People_Inputs'!$E$55="ENG",'Payroll'!N909,0),IF('People_Inputs'!$E$56="ENG",'Payroll'!N929,0),IF('People_Inputs'!$E$57="ENG",'Payroll'!N949,0),IF('People_Inputs'!$E$58="ENG",'Payroll'!N969,0),IF('People_Inputs'!$E$59="ENG",'Payroll'!N989,0),IF('People_Inputs'!$E$60="ENG",'Payroll'!N1009,0),IF('People_Inputs'!$E$61="ENG",'Payroll'!N1029,0),IF('People_Inputs'!$E$62="ENG",'Payroll'!N1049,0),IF('People_Inputs'!$E$63="ENG",'Payroll'!N1069,0),IF('People_Inputs'!$E$64="ENG",'Payroll'!N1089,0),IF('People_Inputs'!$E$65="ENG",'Payroll'!N1109,0),IF('People_Inputs'!$E$66="ENG",'Payroll'!N1129,0),IF('People_Inputs'!$E$67="ENG",'Payroll'!N1149,0),IF('People_Inputs'!$E$68="ENG",'Payroll'!N1169,0),IF('People_Inputs'!$E$69="ENG",'Payroll'!N1189,0),IF('People_Inputs'!$E$70="ENG",'Payroll'!N1209,0))</f>
        <v>2250</v>
      </c>
      <c r="O17" s="35">
        <f>SUM(IF('People_Inputs'!$E$11="ENG",'Payroll'!O29,0),IF('People_Inputs'!$E$12="ENG",'Payroll'!O49,0),IF('People_Inputs'!$E$13="ENG",'Payroll'!O69,0),IF('People_Inputs'!$E$14="ENG",'Payroll'!O89,0),IF('People_Inputs'!$E$15="ENG",'Payroll'!O109,0),IF('People_Inputs'!$E$16="ENG",'Payroll'!O129,0),IF('People_Inputs'!$E$17="ENG",'Payroll'!O149,0),IF('People_Inputs'!$E$18="ENG",'Payroll'!O169,0),IF('People_Inputs'!$E$19="ENG",'Payroll'!O189,0),IF('People_Inputs'!$E$20="ENG",'Payroll'!O209,0),IF('People_Inputs'!$E$21="ENG",'Payroll'!O229,0),IF('People_Inputs'!$E$22="ENG",'Payroll'!O249,0),IF('People_Inputs'!$E$23="ENG",'Payroll'!O269,0),IF('People_Inputs'!$E$24="ENG",'Payroll'!O289,0),IF('People_Inputs'!$E$25="ENG",'Payroll'!O309,0),IF('People_Inputs'!$E$26="ENG",'Payroll'!O329,0),IF('People_Inputs'!$E$27="ENG",'Payroll'!O349,0),IF('People_Inputs'!$E$28="ENG",'Payroll'!O369,0),IF('People_Inputs'!$E$29="ENG",'Payroll'!O389,0),IF('People_Inputs'!$E$30="ENG",'Payroll'!O409,0),IF('People_Inputs'!$E$31="ENG",'Payroll'!O429,0),IF('People_Inputs'!$E$32="ENG",'Payroll'!O449,0),IF('People_Inputs'!$E$33="ENG",'Payroll'!O469,0),IF('People_Inputs'!$E$34="ENG",'Payroll'!O489,0),IF('People_Inputs'!$E$35="ENG",'Payroll'!O509,0),IF('People_Inputs'!$E$36="ENG",'Payroll'!O529,0),IF('People_Inputs'!$E$37="ENG",'Payroll'!O549,0),IF('People_Inputs'!$E$38="ENG",'Payroll'!O569,0),IF('People_Inputs'!$E$39="ENG",'Payroll'!O589,0),IF('People_Inputs'!$E$40="ENG",'Payroll'!O609,0),IF('People_Inputs'!$E$41="ENG",'Payroll'!O629,0),IF('People_Inputs'!$E$42="ENG",'Payroll'!O649,0),IF('People_Inputs'!$E$43="ENG",'Payroll'!O669,0),IF('People_Inputs'!$E$44="ENG",'Payroll'!O689,0),IF('People_Inputs'!$E$45="ENG",'Payroll'!O709,0),IF('People_Inputs'!$E$46="ENG",'Payroll'!O729,0),IF('People_Inputs'!$E$47="ENG",'Payroll'!O749,0),IF('People_Inputs'!$E$48="ENG",'Payroll'!O769,0),IF('People_Inputs'!$E$49="ENG",'Payroll'!O789,0),IF('People_Inputs'!$E$50="ENG",'Payroll'!O809,0),IF('People_Inputs'!$E$51="ENG",'Payroll'!O829,0),IF('People_Inputs'!$E$52="ENG",'Payroll'!O849,0),IF('People_Inputs'!$E$53="ENG",'Payroll'!O869,0),IF('People_Inputs'!$E$54="ENG",'Payroll'!O889,0),IF('People_Inputs'!$E$55="ENG",'Payroll'!O909,0),IF('People_Inputs'!$E$56="ENG",'Payroll'!O929,0),IF('People_Inputs'!$E$57="ENG",'Payroll'!O949,0),IF('People_Inputs'!$E$58="ENG",'Payroll'!O969,0),IF('People_Inputs'!$E$59="ENG",'Payroll'!O989,0),IF('People_Inputs'!$E$60="ENG",'Payroll'!O1009,0),IF('People_Inputs'!$E$61="ENG",'Payroll'!O1029,0),IF('People_Inputs'!$E$62="ENG",'Payroll'!O1049,0),IF('People_Inputs'!$E$63="ENG",'Payroll'!O1069,0),IF('People_Inputs'!$E$64="ENG",'Payroll'!O1089,0),IF('People_Inputs'!$E$65="ENG",'Payroll'!O1109,0),IF('People_Inputs'!$E$66="ENG",'Payroll'!O1129,0),IF('People_Inputs'!$E$67="ENG",'Payroll'!O1149,0),IF('People_Inputs'!$E$68="ENG",'Payroll'!O1169,0),IF('People_Inputs'!$E$69="ENG",'Payroll'!O1189,0),IF('People_Inputs'!$E$70="ENG",'Payroll'!O1209,0))</f>
        <v>2250</v>
      </c>
      <c r="P17" s="35">
        <f>SUM(IF('People_Inputs'!$E$11="ENG",'Payroll'!P29,0),IF('People_Inputs'!$E$12="ENG",'Payroll'!P49,0),IF('People_Inputs'!$E$13="ENG",'Payroll'!P69,0),IF('People_Inputs'!$E$14="ENG",'Payroll'!P89,0),IF('People_Inputs'!$E$15="ENG",'Payroll'!P109,0),IF('People_Inputs'!$E$16="ENG",'Payroll'!P129,0),IF('People_Inputs'!$E$17="ENG",'Payroll'!P149,0),IF('People_Inputs'!$E$18="ENG",'Payroll'!P169,0),IF('People_Inputs'!$E$19="ENG",'Payroll'!P189,0),IF('People_Inputs'!$E$20="ENG",'Payroll'!P209,0),IF('People_Inputs'!$E$21="ENG",'Payroll'!P229,0),IF('People_Inputs'!$E$22="ENG",'Payroll'!P249,0),IF('People_Inputs'!$E$23="ENG",'Payroll'!P269,0),IF('People_Inputs'!$E$24="ENG",'Payroll'!P289,0),IF('People_Inputs'!$E$25="ENG",'Payroll'!P309,0),IF('People_Inputs'!$E$26="ENG",'Payroll'!P329,0),IF('People_Inputs'!$E$27="ENG",'Payroll'!P349,0),IF('People_Inputs'!$E$28="ENG",'Payroll'!P369,0),IF('People_Inputs'!$E$29="ENG",'Payroll'!P389,0),IF('People_Inputs'!$E$30="ENG",'Payroll'!P409,0),IF('People_Inputs'!$E$31="ENG",'Payroll'!P429,0),IF('People_Inputs'!$E$32="ENG",'Payroll'!P449,0),IF('People_Inputs'!$E$33="ENG",'Payroll'!P469,0),IF('People_Inputs'!$E$34="ENG",'Payroll'!P489,0),IF('People_Inputs'!$E$35="ENG",'Payroll'!P509,0),IF('People_Inputs'!$E$36="ENG",'Payroll'!P529,0),IF('People_Inputs'!$E$37="ENG",'Payroll'!P549,0),IF('People_Inputs'!$E$38="ENG",'Payroll'!P569,0),IF('People_Inputs'!$E$39="ENG",'Payroll'!P589,0),IF('People_Inputs'!$E$40="ENG",'Payroll'!P609,0),IF('People_Inputs'!$E$41="ENG",'Payroll'!P629,0),IF('People_Inputs'!$E$42="ENG",'Payroll'!P649,0),IF('People_Inputs'!$E$43="ENG",'Payroll'!P669,0),IF('People_Inputs'!$E$44="ENG",'Payroll'!P689,0),IF('People_Inputs'!$E$45="ENG",'Payroll'!P709,0),IF('People_Inputs'!$E$46="ENG",'Payroll'!P729,0),IF('People_Inputs'!$E$47="ENG",'Payroll'!P749,0),IF('People_Inputs'!$E$48="ENG",'Payroll'!P769,0),IF('People_Inputs'!$E$49="ENG",'Payroll'!P789,0),IF('People_Inputs'!$E$50="ENG",'Payroll'!P809,0),IF('People_Inputs'!$E$51="ENG",'Payroll'!P829,0),IF('People_Inputs'!$E$52="ENG",'Payroll'!P849,0),IF('People_Inputs'!$E$53="ENG",'Payroll'!P869,0),IF('People_Inputs'!$E$54="ENG",'Payroll'!P889,0),IF('People_Inputs'!$E$55="ENG",'Payroll'!P909,0),IF('People_Inputs'!$E$56="ENG",'Payroll'!P929,0),IF('People_Inputs'!$E$57="ENG",'Payroll'!P949,0),IF('People_Inputs'!$E$58="ENG",'Payroll'!P969,0),IF('People_Inputs'!$E$59="ENG",'Payroll'!P989,0),IF('People_Inputs'!$E$60="ENG",'Payroll'!P1009,0),IF('People_Inputs'!$E$61="ENG",'Payroll'!P1029,0),IF('People_Inputs'!$E$62="ENG",'Payroll'!P1049,0),IF('People_Inputs'!$E$63="ENG",'Payroll'!P1069,0),IF('People_Inputs'!$E$64="ENG",'Payroll'!P1089,0),IF('People_Inputs'!$E$65="ENG",'Payroll'!P1109,0),IF('People_Inputs'!$E$66="ENG",'Payroll'!P1129,0),IF('People_Inputs'!$E$67="ENG",'Payroll'!P1149,0),IF('People_Inputs'!$E$68="ENG",'Payroll'!P1169,0),IF('People_Inputs'!$E$69="ENG",'Payroll'!P1189,0),IF('People_Inputs'!$E$70="ENG",'Payroll'!P1209,0))</f>
        <v>2700</v>
      </c>
      <c r="Q17" s="35">
        <f>SUM(IF('People_Inputs'!$E$11="ENG",'Payroll'!Q29,0),IF('People_Inputs'!$E$12="ENG",'Payroll'!Q49,0),IF('People_Inputs'!$E$13="ENG",'Payroll'!Q69,0),IF('People_Inputs'!$E$14="ENG",'Payroll'!Q89,0),IF('People_Inputs'!$E$15="ENG",'Payroll'!Q109,0),IF('People_Inputs'!$E$16="ENG",'Payroll'!Q129,0),IF('People_Inputs'!$E$17="ENG",'Payroll'!Q149,0),IF('People_Inputs'!$E$18="ENG",'Payroll'!Q169,0),IF('People_Inputs'!$E$19="ENG",'Payroll'!Q189,0),IF('People_Inputs'!$E$20="ENG",'Payroll'!Q209,0),IF('People_Inputs'!$E$21="ENG",'Payroll'!Q229,0),IF('People_Inputs'!$E$22="ENG",'Payroll'!Q249,0),IF('People_Inputs'!$E$23="ENG",'Payroll'!Q269,0),IF('People_Inputs'!$E$24="ENG",'Payroll'!Q289,0),IF('People_Inputs'!$E$25="ENG",'Payroll'!Q309,0),IF('People_Inputs'!$E$26="ENG",'Payroll'!Q329,0),IF('People_Inputs'!$E$27="ENG",'Payroll'!Q349,0),IF('People_Inputs'!$E$28="ENG",'Payroll'!Q369,0),IF('People_Inputs'!$E$29="ENG",'Payroll'!Q389,0),IF('People_Inputs'!$E$30="ENG",'Payroll'!Q409,0),IF('People_Inputs'!$E$31="ENG",'Payroll'!Q429,0),IF('People_Inputs'!$E$32="ENG",'Payroll'!Q449,0),IF('People_Inputs'!$E$33="ENG",'Payroll'!Q469,0),IF('People_Inputs'!$E$34="ENG",'Payroll'!Q489,0),IF('People_Inputs'!$E$35="ENG",'Payroll'!Q509,0),IF('People_Inputs'!$E$36="ENG",'Payroll'!Q529,0),IF('People_Inputs'!$E$37="ENG",'Payroll'!Q549,0),IF('People_Inputs'!$E$38="ENG",'Payroll'!Q569,0),IF('People_Inputs'!$E$39="ENG",'Payroll'!Q589,0),IF('People_Inputs'!$E$40="ENG",'Payroll'!Q609,0),IF('People_Inputs'!$E$41="ENG",'Payroll'!Q629,0),IF('People_Inputs'!$E$42="ENG",'Payroll'!Q649,0),IF('People_Inputs'!$E$43="ENG",'Payroll'!Q669,0),IF('People_Inputs'!$E$44="ENG",'Payroll'!Q689,0),IF('People_Inputs'!$E$45="ENG",'Payroll'!Q709,0),IF('People_Inputs'!$E$46="ENG",'Payroll'!Q729,0),IF('People_Inputs'!$E$47="ENG",'Payroll'!Q749,0),IF('People_Inputs'!$E$48="ENG",'Payroll'!Q769,0),IF('People_Inputs'!$E$49="ENG",'Payroll'!Q789,0),IF('People_Inputs'!$E$50="ENG",'Payroll'!Q809,0),IF('People_Inputs'!$E$51="ENG",'Payroll'!Q829,0),IF('People_Inputs'!$E$52="ENG",'Payroll'!Q849,0),IF('People_Inputs'!$E$53="ENG",'Payroll'!Q869,0),IF('People_Inputs'!$E$54="ENG",'Payroll'!Q889,0),IF('People_Inputs'!$E$55="ENG",'Payroll'!Q909,0),IF('People_Inputs'!$E$56="ENG",'Payroll'!Q929,0),IF('People_Inputs'!$E$57="ENG",'Payroll'!Q949,0),IF('People_Inputs'!$E$58="ENG",'Payroll'!Q969,0),IF('People_Inputs'!$E$59="ENG",'Payroll'!Q989,0),IF('People_Inputs'!$E$60="ENG",'Payroll'!Q1009,0),IF('People_Inputs'!$E$61="ENG",'Payroll'!Q1029,0),IF('People_Inputs'!$E$62="ENG",'Payroll'!Q1049,0),IF('People_Inputs'!$E$63="ENG",'Payroll'!Q1069,0),IF('People_Inputs'!$E$64="ENG",'Payroll'!Q1089,0),IF('People_Inputs'!$E$65="ENG",'Payroll'!Q1109,0),IF('People_Inputs'!$E$66="ENG",'Payroll'!Q1129,0),IF('People_Inputs'!$E$67="ENG",'Payroll'!Q1149,0),IF('People_Inputs'!$E$68="ENG",'Payroll'!Q1169,0),IF('People_Inputs'!$E$69="ENG",'Payroll'!Q1189,0),IF('People_Inputs'!$E$70="ENG",'Payroll'!Q1209,0))</f>
        <v>2700</v>
      </c>
      <c r="R17" s="35">
        <f>SUM(IF('People_Inputs'!$E$11="ENG",'Payroll'!R29,0),IF('People_Inputs'!$E$12="ENG",'Payroll'!R49,0),IF('People_Inputs'!$E$13="ENG",'Payroll'!R69,0),IF('People_Inputs'!$E$14="ENG",'Payroll'!R89,0),IF('People_Inputs'!$E$15="ENG",'Payroll'!R109,0),IF('People_Inputs'!$E$16="ENG",'Payroll'!R129,0),IF('People_Inputs'!$E$17="ENG",'Payroll'!R149,0),IF('People_Inputs'!$E$18="ENG",'Payroll'!R169,0),IF('People_Inputs'!$E$19="ENG",'Payroll'!R189,0),IF('People_Inputs'!$E$20="ENG",'Payroll'!R209,0),IF('People_Inputs'!$E$21="ENG",'Payroll'!R229,0),IF('People_Inputs'!$E$22="ENG",'Payroll'!R249,0),IF('People_Inputs'!$E$23="ENG",'Payroll'!R269,0),IF('People_Inputs'!$E$24="ENG",'Payroll'!R289,0),IF('People_Inputs'!$E$25="ENG",'Payroll'!R309,0),IF('People_Inputs'!$E$26="ENG",'Payroll'!R329,0),IF('People_Inputs'!$E$27="ENG",'Payroll'!R349,0),IF('People_Inputs'!$E$28="ENG",'Payroll'!R369,0),IF('People_Inputs'!$E$29="ENG",'Payroll'!R389,0),IF('People_Inputs'!$E$30="ENG",'Payroll'!R409,0),IF('People_Inputs'!$E$31="ENG",'Payroll'!R429,0),IF('People_Inputs'!$E$32="ENG",'Payroll'!R449,0),IF('People_Inputs'!$E$33="ENG",'Payroll'!R469,0),IF('People_Inputs'!$E$34="ENG",'Payroll'!R489,0),IF('People_Inputs'!$E$35="ENG",'Payroll'!R509,0),IF('People_Inputs'!$E$36="ENG",'Payroll'!R529,0),IF('People_Inputs'!$E$37="ENG",'Payroll'!R549,0),IF('People_Inputs'!$E$38="ENG",'Payroll'!R569,0),IF('People_Inputs'!$E$39="ENG",'Payroll'!R589,0),IF('People_Inputs'!$E$40="ENG",'Payroll'!R609,0),IF('People_Inputs'!$E$41="ENG",'Payroll'!R629,0),IF('People_Inputs'!$E$42="ENG",'Payroll'!R649,0),IF('People_Inputs'!$E$43="ENG",'Payroll'!R669,0),IF('People_Inputs'!$E$44="ENG",'Payroll'!R689,0),IF('People_Inputs'!$E$45="ENG",'Payroll'!R709,0),IF('People_Inputs'!$E$46="ENG",'Payroll'!R729,0),IF('People_Inputs'!$E$47="ENG",'Payroll'!R749,0),IF('People_Inputs'!$E$48="ENG",'Payroll'!R769,0),IF('People_Inputs'!$E$49="ENG",'Payroll'!R789,0),IF('People_Inputs'!$E$50="ENG",'Payroll'!R809,0),IF('People_Inputs'!$E$51="ENG",'Payroll'!R829,0),IF('People_Inputs'!$E$52="ENG",'Payroll'!R849,0),IF('People_Inputs'!$E$53="ENG",'Payroll'!R869,0),IF('People_Inputs'!$E$54="ENG",'Payroll'!R889,0),IF('People_Inputs'!$E$55="ENG",'Payroll'!R909,0),IF('People_Inputs'!$E$56="ENG",'Payroll'!R929,0),IF('People_Inputs'!$E$57="ENG",'Payroll'!R949,0),IF('People_Inputs'!$E$58="ENG",'Payroll'!R969,0),IF('People_Inputs'!$E$59="ENG",'Payroll'!R989,0),IF('People_Inputs'!$E$60="ENG",'Payroll'!R1009,0),IF('People_Inputs'!$E$61="ENG",'Payroll'!R1029,0),IF('People_Inputs'!$E$62="ENG",'Payroll'!R1049,0),IF('People_Inputs'!$E$63="ENG",'Payroll'!R1069,0),IF('People_Inputs'!$E$64="ENG",'Payroll'!R1089,0),IF('People_Inputs'!$E$65="ENG",'Payroll'!R1109,0),IF('People_Inputs'!$E$66="ENG",'Payroll'!R1129,0),IF('People_Inputs'!$E$67="ENG",'Payroll'!R1149,0),IF('People_Inputs'!$E$68="ENG",'Payroll'!R1169,0),IF('People_Inputs'!$E$69="ENG",'Payroll'!R1189,0),IF('People_Inputs'!$E$70="ENG",'Payroll'!R1209,0))</f>
        <v>2700</v>
      </c>
      <c r="S17" s="35">
        <f>SUM(IF('People_Inputs'!$E$11="ENG",'Payroll'!S29,0),IF('People_Inputs'!$E$12="ENG",'Payroll'!S49,0),IF('People_Inputs'!$E$13="ENG",'Payroll'!S69,0),IF('People_Inputs'!$E$14="ENG",'Payroll'!S89,0),IF('People_Inputs'!$E$15="ENG",'Payroll'!S109,0),IF('People_Inputs'!$E$16="ENG",'Payroll'!S129,0),IF('People_Inputs'!$E$17="ENG",'Payroll'!S149,0),IF('People_Inputs'!$E$18="ENG",'Payroll'!S169,0),IF('People_Inputs'!$E$19="ENG",'Payroll'!S189,0),IF('People_Inputs'!$E$20="ENG",'Payroll'!S209,0),IF('People_Inputs'!$E$21="ENG",'Payroll'!S229,0),IF('People_Inputs'!$E$22="ENG",'Payroll'!S249,0),IF('People_Inputs'!$E$23="ENG",'Payroll'!S269,0),IF('People_Inputs'!$E$24="ENG",'Payroll'!S289,0),IF('People_Inputs'!$E$25="ENG",'Payroll'!S309,0),IF('People_Inputs'!$E$26="ENG",'Payroll'!S329,0),IF('People_Inputs'!$E$27="ENG",'Payroll'!S349,0),IF('People_Inputs'!$E$28="ENG",'Payroll'!S369,0),IF('People_Inputs'!$E$29="ENG",'Payroll'!S389,0),IF('People_Inputs'!$E$30="ENG",'Payroll'!S409,0),IF('People_Inputs'!$E$31="ENG",'Payroll'!S429,0),IF('People_Inputs'!$E$32="ENG",'Payroll'!S449,0),IF('People_Inputs'!$E$33="ENG",'Payroll'!S469,0),IF('People_Inputs'!$E$34="ENG",'Payroll'!S489,0),IF('People_Inputs'!$E$35="ENG",'Payroll'!S509,0),IF('People_Inputs'!$E$36="ENG",'Payroll'!S529,0),IF('People_Inputs'!$E$37="ENG",'Payroll'!S549,0),IF('People_Inputs'!$E$38="ENG",'Payroll'!S569,0),IF('People_Inputs'!$E$39="ENG",'Payroll'!S589,0),IF('People_Inputs'!$E$40="ENG",'Payroll'!S609,0),IF('People_Inputs'!$E$41="ENG",'Payroll'!S629,0),IF('People_Inputs'!$E$42="ENG",'Payroll'!S649,0),IF('People_Inputs'!$E$43="ENG",'Payroll'!S669,0),IF('People_Inputs'!$E$44="ENG",'Payroll'!S689,0),IF('People_Inputs'!$E$45="ENG",'Payroll'!S709,0),IF('People_Inputs'!$E$46="ENG",'Payroll'!S729,0),IF('People_Inputs'!$E$47="ENG",'Payroll'!S749,0),IF('People_Inputs'!$E$48="ENG",'Payroll'!S769,0),IF('People_Inputs'!$E$49="ENG",'Payroll'!S789,0),IF('People_Inputs'!$E$50="ENG",'Payroll'!S809,0),IF('People_Inputs'!$E$51="ENG",'Payroll'!S829,0),IF('People_Inputs'!$E$52="ENG",'Payroll'!S849,0),IF('People_Inputs'!$E$53="ENG",'Payroll'!S869,0),IF('People_Inputs'!$E$54="ENG",'Payroll'!S889,0),IF('People_Inputs'!$E$55="ENG",'Payroll'!S909,0),IF('People_Inputs'!$E$56="ENG",'Payroll'!S929,0),IF('People_Inputs'!$E$57="ENG",'Payroll'!S949,0),IF('People_Inputs'!$E$58="ENG",'Payroll'!S969,0),IF('People_Inputs'!$E$59="ENG",'Payroll'!S989,0),IF('People_Inputs'!$E$60="ENG",'Payroll'!S1009,0),IF('People_Inputs'!$E$61="ENG",'Payroll'!S1029,0),IF('People_Inputs'!$E$62="ENG",'Payroll'!S1049,0),IF('People_Inputs'!$E$63="ENG",'Payroll'!S1069,0),IF('People_Inputs'!$E$64="ENG",'Payroll'!S1089,0),IF('People_Inputs'!$E$65="ENG",'Payroll'!S1109,0),IF('People_Inputs'!$E$66="ENG",'Payroll'!S1129,0),IF('People_Inputs'!$E$67="ENG",'Payroll'!S1149,0),IF('People_Inputs'!$E$68="ENG",'Payroll'!S1169,0),IF('People_Inputs'!$E$69="ENG",'Payroll'!S1189,0),IF('People_Inputs'!$E$70="ENG",'Payroll'!S1209,0))</f>
        <v>2700</v>
      </c>
      <c r="T17" s="35">
        <f>SUM(IF('People_Inputs'!$E$11="ENG",'Payroll'!T29,0),IF('People_Inputs'!$E$12="ENG",'Payroll'!T49,0),IF('People_Inputs'!$E$13="ENG",'Payroll'!T69,0),IF('People_Inputs'!$E$14="ENG",'Payroll'!T89,0),IF('People_Inputs'!$E$15="ENG",'Payroll'!T109,0),IF('People_Inputs'!$E$16="ENG",'Payroll'!T129,0),IF('People_Inputs'!$E$17="ENG",'Payroll'!T149,0),IF('People_Inputs'!$E$18="ENG",'Payroll'!T169,0),IF('People_Inputs'!$E$19="ENG",'Payroll'!T189,0),IF('People_Inputs'!$E$20="ENG",'Payroll'!T209,0),IF('People_Inputs'!$E$21="ENG",'Payroll'!T229,0),IF('People_Inputs'!$E$22="ENG",'Payroll'!T249,0),IF('People_Inputs'!$E$23="ENG",'Payroll'!T269,0),IF('People_Inputs'!$E$24="ENG",'Payroll'!T289,0),IF('People_Inputs'!$E$25="ENG",'Payroll'!T309,0),IF('People_Inputs'!$E$26="ENG",'Payroll'!T329,0),IF('People_Inputs'!$E$27="ENG",'Payroll'!T349,0),IF('People_Inputs'!$E$28="ENG",'Payroll'!T369,0),IF('People_Inputs'!$E$29="ENG",'Payroll'!T389,0),IF('People_Inputs'!$E$30="ENG",'Payroll'!T409,0),IF('People_Inputs'!$E$31="ENG",'Payroll'!T429,0),IF('People_Inputs'!$E$32="ENG",'Payroll'!T449,0),IF('People_Inputs'!$E$33="ENG",'Payroll'!T469,0),IF('People_Inputs'!$E$34="ENG",'Payroll'!T489,0),IF('People_Inputs'!$E$35="ENG",'Payroll'!T509,0),IF('People_Inputs'!$E$36="ENG",'Payroll'!T529,0),IF('People_Inputs'!$E$37="ENG",'Payroll'!T549,0),IF('People_Inputs'!$E$38="ENG",'Payroll'!T569,0),IF('People_Inputs'!$E$39="ENG",'Payroll'!T589,0),IF('People_Inputs'!$E$40="ENG",'Payroll'!T609,0),IF('People_Inputs'!$E$41="ENG",'Payroll'!T629,0),IF('People_Inputs'!$E$42="ENG",'Payroll'!T649,0),IF('People_Inputs'!$E$43="ENG",'Payroll'!T669,0),IF('People_Inputs'!$E$44="ENG",'Payroll'!T689,0),IF('People_Inputs'!$E$45="ENG",'Payroll'!T709,0),IF('People_Inputs'!$E$46="ENG",'Payroll'!T729,0),IF('People_Inputs'!$E$47="ENG",'Payroll'!T749,0),IF('People_Inputs'!$E$48="ENG",'Payroll'!T769,0),IF('People_Inputs'!$E$49="ENG",'Payroll'!T789,0),IF('People_Inputs'!$E$50="ENG",'Payroll'!T809,0),IF('People_Inputs'!$E$51="ENG",'Payroll'!T829,0),IF('People_Inputs'!$E$52="ENG",'Payroll'!T849,0),IF('People_Inputs'!$E$53="ENG",'Payroll'!T869,0),IF('People_Inputs'!$E$54="ENG",'Payroll'!T889,0),IF('People_Inputs'!$E$55="ENG",'Payroll'!T909,0),IF('People_Inputs'!$E$56="ENG",'Payroll'!T929,0),IF('People_Inputs'!$E$57="ENG",'Payroll'!T949,0),IF('People_Inputs'!$E$58="ENG",'Payroll'!T969,0),IF('People_Inputs'!$E$59="ENG",'Payroll'!T989,0),IF('People_Inputs'!$E$60="ENG",'Payroll'!T1009,0),IF('People_Inputs'!$E$61="ENG",'Payroll'!T1029,0),IF('People_Inputs'!$E$62="ENG",'Payroll'!T1049,0),IF('People_Inputs'!$E$63="ENG",'Payroll'!T1069,0),IF('People_Inputs'!$E$64="ENG",'Payroll'!T1089,0),IF('People_Inputs'!$E$65="ENG",'Payroll'!T1109,0),IF('People_Inputs'!$E$66="ENG",'Payroll'!T1129,0),IF('People_Inputs'!$E$67="ENG",'Payroll'!T1149,0),IF('People_Inputs'!$E$68="ENG",'Payroll'!T1169,0),IF('People_Inputs'!$E$69="ENG",'Payroll'!T1189,0),IF('People_Inputs'!$E$70="ENG",'Payroll'!T1209,0))</f>
        <v>2700</v>
      </c>
      <c r="U17" s="35">
        <f>SUM(IF('People_Inputs'!$E$11="ENG",'Payroll'!U29,0),IF('People_Inputs'!$E$12="ENG",'Payroll'!U49,0),IF('People_Inputs'!$E$13="ENG",'Payroll'!U69,0),IF('People_Inputs'!$E$14="ENG",'Payroll'!U89,0),IF('People_Inputs'!$E$15="ENG",'Payroll'!U109,0),IF('People_Inputs'!$E$16="ENG",'Payroll'!U129,0),IF('People_Inputs'!$E$17="ENG",'Payroll'!U149,0),IF('People_Inputs'!$E$18="ENG",'Payroll'!U169,0),IF('People_Inputs'!$E$19="ENG",'Payroll'!U189,0),IF('People_Inputs'!$E$20="ENG",'Payroll'!U209,0),IF('People_Inputs'!$E$21="ENG",'Payroll'!U229,0),IF('People_Inputs'!$E$22="ENG",'Payroll'!U249,0),IF('People_Inputs'!$E$23="ENG",'Payroll'!U269,0),IF('People_Inputs'!$E$24="ENG",'Payroll'!U289,0),IF('People_Inputs'!$E$25="ENG",'Payroll'!U309,0),IF('People_Inputs'!$E$26="ENG",'Payroll'!U329,0),IF('People_Inputs'!$E$27="ENG",'Payroll'!U349,0),IF('People_Inputs'!$E$28="ENG",'Payroll'!U369,0),IF('People_Inputs'!$E$29="ENG",'Payroll'!U389,0),IF('People_Inputs'!$E$30="ENG",'Payroll'!U409,0),IF('People_Inputs'!$E$31="ENG",'Payroll'!U429,0),IF('People_Inputs'!$E$32="ENG",'Payroll'!U449,0),IF('People_Inputs'!$E$33="ENG",'Payroll'!U469,0),IF('People_Inputs'!$E$34="ENG",'Payroll'!U489,0),IF('People_Inputs'!$E$35="ENG",'Payroll'!U509,0),IF('People_Inputs'!$E$36="ENG",'Payroll'!U529,0),IF('People_Inputs'!$E$37="ENG",'Payroll'!U549,0),IF('People_Inputs'!$E$38="ENG",'Payroll'!U569,0),IF('People_Inputs'!$E$39="ENG",'Payroll'!U589,0),IF('People_Inputs'!$E$40="ENG",'Payroll'!U609,0),IF('People_Inputs'!$E$41="ENG",'Payroll'!U629,0),IF('People_Inputs'!$E$42="ENG",'Payroll'!U649,0),IF('People_Inputs'!$E$43="ENG",'Payroll'!U669,0),IF('People_Inputs'!$E$44="ENG",'Payroll'!U689,0),IF('People_Inputs'!$E$45="ENG",'Payroll'!U709,0),IF('People_Inputs'!$E$46="ENG",'Payroll'!U729,0),IF('People_Inputs'!$E$47="ENG",'Payroll'!U749,0),IF('People_Inputs'!$E$48="ENG",'Payroll'!U769,0),IF('People_Inputs'!$E$49="ENG",'Payroll'!U789,0),IF('People_Inputs'!$E$50="ENG",'Payroll'!U809,0),IF('People_Inputs'!$E$51="ENG",'Payroll'!U829,0),IF('People_Inputs'!$E$52="ENG",'Payroll'!U849,0),IF('People_Inputs'!$E$53="ENG",'Payroll'!U869,0),IF('People_Inputs'!$E$54="ENG",'Payroll'!U889,0),IF('People_Inputs'!$E$55="ENG",'Payroll'!U909,0),IF('People_Inputs'!$E$56="ENG",'Payroll'!U929,0),IF('People_Inputs'!$E$57="ENG",'Payroll'!U949,0),IF('People_Inputs'!$E$58="ENG",'Payroll'!U969,0),IF('People_Inputs'!$E$59="ENG",'Payroll'!U989,0),IF('People_Inputs'!$E$60="ENG",'Payroll'!U1009,0),IF('People_Inputs'!$E$61="ENG",'Payroll'!U1029,0),IF('People_Inputs'!$E$62="ENG",'Payroll'!U1049,0),IF('People_Inputs'!$E$63="ENG",'Payroll'!U1069,0),IF('People_Inputs'!$E$64="ENG",'Payroll'!U1089,0),IF('People_Inputs'!$E$65="ENG",'Payroll'!U1109,0),IF('People_Inputs'!$E$66="ENG",'Payroll'!U1129,0),IF('People_Inputs'!$E$67="ENG",'Payroll'!U1149,0),IF('People_Inputs'!$E$68="ENG",'Payroll'!U1169,0),IF('People_Inputs'!$E$69="ENG",'Payroll'!U1189,0),IF('People_Inputs'!$E$70="ENG",'Payroll'!U1209,0))</f>
        <v>2700</v>
      </c>
      <c r="V17" s="35">
        <f>SUM(IF('People_Inputs'!$E$11="ENG",'Payroll'!V29,0),IF('People_Inputs'!$E$12="ENG",'Payroll'!V49,0),IF('People_Inputs'!$E$13="ENG",'Payroll'!V69,0),IF('People_Inputs'!$E$14="ENG",'Payroll'!V89,0),IF('People_Inputs'!$E$15="ENG",'Payroll'!V109,0),IF('People_Inputs'!$E$16="ENG",'Payroll'!V129,0),IF('People_Inputs'!$E$17="ENG",'Payroll'!V149,0),IF('People_Inputs'!$E$18="ENG",'Payroll'!V169,0),IF('People_Inputs'!$E$19="ENG",'Payroll'!V189,0),IF('People_Inputs'!$E$20="ENG",'Payroll'!V209,0),IF('People_Inputs'!$E$21="ENG",'Payroll'!V229,0),IF('People_Inputs'!$E$22="ENG",'Payroll'!V249,0),IF('People_Inputs'!$E$23="ENG",'Payroll'!V269,0),IF('People_Inputs'!$E$24="ENG",'Payroll'!V289,0),IF('People_Inputs'!$E$25="ENG",'Payroll'!V309,0),IF('People_Inputs'!$E$26="ENG",'Payroll'!V329,0),IF('People_Inputs'!$E$27="ENG",'Payroll'!V349,0),IF('People_Inputs'!$E$28="ENG",'Payroll'!V369,0),IF('People_Inputs'!$E$29="ENG",'Payroll'!V389,0),IF('People_Inputs'!$E$30="ENG",'Payroll'!V409,0),IF('People_Inputs'!$E$31="ENG",'Payroll'!V429,0),IF('People_Inputs'!$E$32="ENG",'Payroll'!V449,0),IF('People_Inputs'!$E$33="ENG",'Payroll'!V469,0),IF('People_Inputs'!$E$34="ENG",'Payroll'!V489,0),IF('People_Inputs'!$E$35="ENG",'Payroll'!V509,0),IF('People_Inputs'!$E$36="ENG",'Payroll'!V529,0),IF('People_Inputs'!$E$37="ENG",'Payroll'!V549,0),IF('People_Inputs'!$E$38="ENG",'Payroll'!V569,0),IF('People_Inputs'!$E$39="ENG",'Payroll'!V589,0),IF('People_Inputs'!$E$40="ENG",'Payroll'!V609,0),IF('People_Inputs'!$E$41="ENG",'Payroll'!V629,0),IF('People_Inputs'!$E$42="ENG",'Payroll'!V649,0),IF('People_Inputs'!$E$43="ENG",'Payroll'!V669,0),IF('People_Inputs'!$E$44="ENG",'Payroll'!V689,0),IF('People_Inputs'!$E$45="ENG",'Payroll'!V709,0),IF('People_Inputs'!$E$46="ENG",'Payroll'!V729,0),IF('People_Inputs'!$E$47="ENG",'Payroll'!V749,0),IF('People_Inputs'!$E$48="ENG",'Payroll'!V769,0),IF('People_Inputs'!$E$49="ENG",'Payroll'!V789,0),IF('People_Inputs'!$E$50="ENG",'Payroll'!V809,0),IF('People_Inputs'!$E$51="ENG",'Payroll'!V829,0),IF('People_Inputs'!$E$52="ENG",'Payroll'!V849,0),IF('People_Inputs'!$E$53="ENG",'Payroll'!V869,0),IF('People_Inputs'!$E$54="ENG",'Payroll'!V889,0),IF('People_Inputs'!$E$55="ENG",'Payroll'!V909,0),IF('People_Inputs'!$E$56="ENG",'Payroll'!V929,0),IF('People_Inputs'!$E$57="ENG",'Payroll'!V949,0),IF('People_Inputs'!$E$58="ENG",'Payroll'!V969,0),IF('People_Inputs'!$E$59="ENG",'Payroll'!V989,0),IF('People_Inputs'!$E$60="ENG",'Payroll'!V1009,0),IF('People_Inputs'!$E$61="ENG",'Payroll'!V1029,0),IF('People_Inputs'!$E$62="ENG",'Payroll'!V1049,0),IF('People_Inputs'!$E$63="ENG",'Payroll'!V1069,0),IF('People_Inputs'!$E$64="ENG",'Payroll'!V1089,0),IF('People_Inputs'!$E$65="ENG",'Payroll'!V1109,0),IF('People_Inputs'!$E$66="ENG",'Payroll'!V1129,0),IF('People_Inputs'!$E$67="ENG",'Payroll'!V1149,0),IF('People_Inputs'!$E$68="ENG",'Payroll'!V1169,0),IF('People_Inputs'!$E$69="ENG",'Payroll'!V1189,0),IF('People_Inputs'!$E$70="ENG",'Payroll'!V1209,0))</f>
        <v>2700</v>
      </c>
      <c r="W17" s="35">
        <f>SUM(IF('People_Inputs'!$E$11="ENG",'Payroll'!W29,0),IF('People_Inputs'!$E$12="ENG",'Payroll'!W49,0),IF('People_Inputs'!$E$13="ENG",'Payroll'!W69,0),IF('People_Inputs'!$E$14="ENG",'Payroll'!W89,0),IF('People_Inputs'!$E$15="ENG",'Payroll'!W109,0),IF('People_Inputs'!$E$16="ENG",'Payroll'!W129,0),IF('People_Inputs'!$E$17="ENG",'Payroll'!W149,0),IF('People_Inputs'!$E$18="ENG",'Payroll'!W169,0),IF('People_Inputs'!$E$19="ENG",'Payroll'!W189,0),IF('People_Inputs'!$E$20="ENG",'Payroll'!W209,0),IF('People_Inputs'!$E$21="ENG",'Payroll'!W229,0),IF('People_Inputs'!$E$22="ENG",'Payroll'!W249,0),IF('People_Inputs'!$E$23="ENG",'Payroll'!W269,0),IF('People_Inputs'!$E$24="ENG",'Payroll'!W289,0),IF('People_Inputs'!$E$25="ENG",'Payroll'!W309,0),IF('People_Inputs'!$E$26="ENG",'Payroll'!W329,0),IF('People_Inputs'!$E$27="ENG",'Payroll'!W349,0),IF('People_Inputs'!$E$28="ENG",'Payroll'!W369,0),IF('People_Inputs'!$E$29="ENG",'Payroll'!W389,0),IF('People_Inputs'!$E$30="ENG",'Payroll'!W409,0),IF('People_Inputs'!$E$31="ENG",'Payroll'!W429,0),IF('People_Inputs'!$E$32="ENG",'Payroll'!W449,0),IF('People_Inputs'!$E$33="ENG",'Payroll'!W469,0),IF('People_Inputs'!$E$34="ENG",'Payroll'!W489,0),IF('People_Inputs'!$E$35="ENG",'Payroll'!W509,0),IF('People_Inputs'!$E$36="ENG",'Payroll'!W529,0),IF('People_Inputs'!$E$37="ENG",'Payroll'!W549,0),IF('People_Inputs'!$E$38="ENG",'Payroll'!W569,0),IF('People_Inputs'!$E$39="ENG",'Payroll'!W589,0),IF('People_Inputs'!$E$40="ENG",'Payroll'!W609,0),IF('People_Inputs'!$E$41="ENG",'Payroll'!W629,0),IF('People_Inputs'!$E$42="ENG",'Payroll'!W649,0),IF('People_Inputs'!$E$43="ENG",'Payroll'!W669,0),IF('People_Inputs'!$E$44="ENG",'Payroll'!W689,0),IF('People_Inputs'!$E$45="ENG",'Payroll'!W709,0),IF('People_Inputs'!$E$46="ENG",'Payroll'!W729,0),IF('People_Inputs'!$E$47="ENG",'Payroll'!W749,0),IF('People_Inputs'!$E$48="ENG",'Payroll'!W769,0),IF('People_Inputs'!$E$49="ENG",'Payroll'!W789,0),IF('People_Inputs'!$E$50="ENG",'Payroll'!W809,0),IF('People_Inputs'!$E$51="ENG",'Payroll'!W829,0),IF('People_Inputs'!$E$52="ENG",'Payroll'!W849,0),IF('People_Inputs'!$E$53="ENG",'Payroll'!W869,0),IF('People_Inputs'!$E$54="ENG",'Payroll'!W889,0),IF('People_Inputs'!$E$55="ENG",'Payroll'!W909,0),IF('People_Inputs'!$E$56="ENG",'Payroll'!W929,0),IF('People_Inputs'!$E$57="ENG",'Payroll'!W949,0),IF('People_Inputs'!$E$58="ENG",'Payroll'!W969,0),IF('People_Inputs'!$E$59="ENG",'Payroll'!W989,0),IF('People_Inputs'!$E$60="ENG",'Payroll'!W1009,0),IF('People_Inputs'!$E$61="ENG",'Payroll'!W1029,0),IF('People_Inputs'!$E$62="ENG",'Payroll'!W1049,0),IF('People_Inputs'!$E$63="ENG",'Payroll'!W1069,0),IF('People_Inputs'!$E$64="ENG",'Payroll'!W1089,0),IF('People_Inputs'!$E$65="ENG",'Payroll'!W1109,0),IF('People_Inputs'!$E$66="ENG",'Payroll'!W1129,0),IF('People_Inputs'!$E$67="ENG",'Payroll'!W1149,0),IF('People_Inputs'!$E$68="ENG",'Payroll'!W1169,0),IF('People_Inputs'!$E$69="ENG",'Payroll'!W1189,0),IF('People_Inputs'!$E$70="ENG",'Payroll'!W1209,0))</f>
        <v>2700</v>
      </c>
      <c r="X17" s="35">
        <f>SUM(IF('People_Inputs'!$E$11="ENG",'Payroll'!X29,0),IF('People_Inputs'!$E$12="ENG",'Payroll'!X49,0),IF('People_Inputs'!$E$13="ENG",'Payroll'!X69,0),IF('People_Inputs'!$E$14="ENG",'Payroll'!X89,0),IF('People_Inputs'!$E$15="ENG",'Payroll'!X109,0),IF('People_Inputs'!$E$16="ENG",'Payroll'!X129,0),IF('People_Inputs'!$E$17="ENG",'Payroll'!X149,0),IF('People_Inputs'!$E$18="ENG",'Payroll'!X169,0),IF('People_Inputs'!$E$19="ENG",'Payroll'!X189,0),IF('People_Inputs'!$E$20="ENG",'Payroll'!X209,0),IF('People_Inputs'!$E$21="ENG",'Payroll'!X229,0),IF('People_Inputs'!$E$22="ENG",'Payroll'!X249,0),IF('People_Inputs'!$E$23="ENG",'Payroll'!X269,0),IF('People_Inputs'!$E$24="ENG",'Payroll'!X289,0),IF('People_Inputs'!$E$25="ENG",'Payroll'!X309,0),IF('People_Inputs'!$E$26="ENG",'Payroll'!X329,0),IF('People_Inputs'!$E$27="ENG",'Payroll'!X349,0),IF('People_Inputs'!$E$28="ENG",'Payroll'!X369,0),IF('People_Inputs'!$E$29="ENG",'Payroll'!X389,0),IF('People_Inputs'!$E$30="ENG",'Payroll'!X409,0),IF('People_Inputs'!$E$31="ENG",'Payroll'!X429,0),IF('People_Inputs'!$E$32="ENG",'Payroll'!X449,0),IF('People_Inputs'!$E$33="ENG",'Payroll'!X469,0),IF('People_Inputs'!$E$34="ENG",'Payroll'!X489,0),IF('People_Inputs'!$E$35="ENG",'Payroll'!X509,0),IF('People_Inputs'!$E$36="ENG",'Payroll'!X529,0),IF('People_Inputs'!$E$37="ENG",'Payroll'!X549,0),IF('People_Inputs'!$E$38="ENG",'Payroll'!X569,0),IF('People_Inputs'!$E$39="ENG",'Payroll'!X589,0),IF('People_Inputs'!$E$40="ENG",'Payroll'!X609,0),IF('People_Inputs'!$E$41="ENG",'Payroll'!X629,0),IF('People_Inputs'!$E$42="ENG",'Payroll'!X649,0),IF('People_Inputs'!$E$43="ENG",'Payroll'!X669,0),IF('People_Inputs'!$E$44="ENG",'Payroll'!X689,0),IF('People_Inputs'!$E$45="ENG",'Payroll'!X709,0),IF('People_Inputs'!$E$46="ENG",'Payroll'!X729,0),IF('People_Inputs'!$E$47="ENG",'Payroll'!X749,0),IF('People_Inputs'!$E$48="ENG",'Payroll'!X769,0),IF('People_Inputs'!$E$49="ENG",'Payroll'!X789,0),IF('People_Inputs'!$E$50="ENG",'Payroll'!X809,0),IF('People_Inputs'!$E$51="ENG",'Payroll'!X829,0),IF('People_Inputs'!$E$52="ENG",'Payroll'!X849,0),IF('People_Inputs'!$E$53="ENG",'Payroll'!X869,0),IF('People_Inputs'!$E$54="ENG",'Payroll'!X889,0),IF('People_Inputs'!$E$55="ENG",'Payroll'!X909,0),IF('People_Inputs'!$E$56="ENG",'Payroll'!X929,0),IF('People_Inputs'!$E$57="ENG",'Payroll'!X949,0),IF('People_Inputs'!$E$58="ENG",'Payroll'!X969,0),IF('People_Inputs'!$E$59="ENG",'Payroll'!X989,0),IF('People_Inputs'!$E$60="ENG",'Payroll'!X1009,0),IF('People_Inputs'!$E$61="ENG",'Payroll'!X1029,0),IF('People_Inputs'!$E$62="ENG",'Payroll'!X1049,0),IF('People_Inputs'!$E$63="ENG",'Payroll'!X1069,0),IF('People_Inputs'!$E$64="ENG",'Payroll'!X1089,0),IF('People_Inputs'!$E$65="ENG",'Payroll'!X1109,0),IF('People_Inputs'!$E$66="ENG",'Payroll'!X1129,0),IF('People_Inputs'!$E$67="ENG",'Payroll'!X1149,0),IF('People_Inputs'!$E$68="ENG",'Payroll'!X1169,0),IF('People_Inputs'!$E$69="ENG",'Payroll'!X1189,0),IF('People_Inputs'!$E$70="ENG",'Payroll'!X1209,0))</f>
        <v>2700</v>
      </c>
      <c r="Y17" s="35">
        <f>SUM(IF('People_Inputs'!$E$11="ENG",'Payroll'!Y29,0),IF('People_Inputs'!$E$12="ENG",'Payroll'!Y49,0),IF('People_Inputs'!$E$13="ENG",'Payroll'!Y69,0),IF('People_Inputs'!$E$14="ENG",'Payroll'!Y89,0),IF('People_Inputs'!$E$15="ENG",'Payroll'!Y109,0),IF('People_Inputs'!$E$16="ENG",'Payroll'!Y129,0),IF('People_Inputs'!$E$17="ENG",'Payroll'!Y149,0),IF('People_Inputs'!$E$18="ENG",'Payroll'!Y169,0),IF('People_Inputs'!$E$19="ENG",'Payroll'!Y189,0),IF('People_Inputs'!$E$20="ENG",'Payroll'!Y209,0),IF('People_Inputs'!$E$21="ENG",'Payroll'!Y229,0),IF('People_Inputs'!$E$22="ENG",'Payroll'!Y249,0),IF('People_Inputs'!$E$23="ENG",'Payroll'!Y269,0),IF('People_Inputs'!$E$24="ENG",'Payroll'!Y289,0),IF('People_Inputs'!$E$25="ENG",'Payroll'!Y309,0),IF('People_Inputs'!$E$26="ENG",'Payroll'!Y329,0),IF('People_Inputs'!$E$27="ENG",'Payroll'!Y349,0),IF('People_Inputs'!$E$28="ENG",'Payroll'!Y369,0),IF('People_Inputs'!$E$29="ENG",'Payroll'!Y389,0),IF('People_Inputs'!$E$30="ENG",'Payroll'!Y409,0),IF('People_Inputs'!$E$31="ENG",'Payroll'!Y429,0),IF('People_Inputs'!$E$32="ENG",'Payroll'!Y449,0),IF('People_Inputs'!$E$33="ENG",'Payroll'!Y469,0),IF('People_Inputs'!$E$34="ENG",'Payroll'!Y489,0),IF('People_Inputs'!$E$35="ENG",'Payroll'!Y509,0),IF('People_Inputs'!$E$36="ENG",'Payroll'!Y529,0),IF('People_Inputs'!$E$37="ENG",'Payroll'!Y549,0),IF('People_Inputs'!$E$38="ENG",'Payroll'!Y569,0),IF('People_Inputs'!$E$39="ENG",'Payroll'!Y589,0),IF('People_Inputs'!$E$40="ENG",'Payroll'!Y609,0),IF('People_Inputs'!$E$41="ENG",'Payroll'!Y629,0),IF('People_Inputs'!$E$42="ENG",'Payroll'!Y649,0),IF('People_Inputs'!$E$43="ENG",'Payroll'!Y669,0),IF('People_Inputs'!$E$44="ENG",'Payroll'!Y689,0),IF('People_Inputs'!$E$45="ENG",'Payroll'!Y709,0),IF('People_Inputs'!$E$46="ENG",'Payroll'!Y729,0),IF('People_Inputs'!$E$47="ENG",'Payroll'!Y749,0),IF('People_Inputs'!$E$48="ENG",'Payroll'!Y769,0),IF('People_Inputs'!$E$49="ENG",'Payroll'!Y789,0),IF('People_Inputs'!$E$50="ENG",'Payroll'!Y809,0),IF('People_Inputs'!$E$51="ENG",'Payroll'!Y829,0),IF('People_Inputs'!$E$52="ENG",'Payroll'!Y849,0),IF('People_Inputs'!$E$53="ENG",'Payroll'!Y869,0),IF('People_Inputs'!$E$54="ENG",'Payroll'!Y889,0),IF('People_Inputs'!$E$55="ENG",'Payroll'!Y909,0),IF('People_Inputs'!$E$56="ENG",'Payroll'!Y929,0),IF('People_Inputs'!$E$57="ENG",'Payroll'!Y949,0),IF('People_Inputs'!$E$58="ENG",'Payroll'!Y969,0),IF('People_Inputs'!$E$59="ENG",'Payroll'!Y989,0),IF('People_Inputs'!$E$60="ENG",'Payroll'!Y1009,0),IF('People_Inputs'!$E$61="ENG",'Payroll'!Y1029,0),IF('People_Inputs'!$E$62="ENG",'Payroll'!Y1049,0),IF('People_Inputs'!$E$63="ENG",'Payroll'!Y1069,0),IF('People_Inputs'!$E$64="ENG",'Payroll'!Y1089,0),IF('People_Inputs'!$E$65="ENG",'Payroll'!Y1109,0),IF('People_Inputs'!$E$66="ENG",'Payroll'!Y1129,0),IF('People_Inputs'!$E$67="ENG",'Payroll'!Y1149,0),IF('People_Inputs'!$E$68="ENG",'Payroll'!Y1169,0),IF('People_Inputs'!$E$69="ENG",'Payroll'!Y1189,0),IF('People_Inputs'!$E$70="ENG",'Payroll'!Y1209,0))</f>
        <v>2700</v>
      </c>
      <c r="Z17" s="35">
        <f>SUM(IF('People_Inputs'!$E$11="ENG",'Payroll'!Z29,0),IF('People_Inputs'!$E$12="ENG",'Payroll'!Z49,0),IF('People_Inputs'!$E$13="ENG",'Payroll'!Z69,0),IF('People_Inputs'!$E$14="ENG",'Payroll'!Z89,0),IF('People_Inputs'!$E$15="ENG",'Payroll'!Z109,0),IF('People_Inputs'!$E$16="ENG",'Payroll'!Z129,0),IF('People_Inputs'!$E$17="ENG",'Payroll'!Z149,0),IF('People_Inputs'!$E$18="ENG",'Payroll'!Z169,0),IF('People_Inputs'!$E$19="ENG",'Payroll'!Z189,0),IF('People_Inputs'!$E$20="ENG",'Payroll'!Z209,0),IF('People_Inputs'!$E$21="ENG",'Payroll'!Z229,0),IF('People_Inputs'!$E$22="ENG",'Payroll'!Z249,0),IF('People_Inputs'!$E$23="ENG",'Payroll'!Z269,0),IF('People_Inputs'!$E$24="ENG",'Payroll'!Z289,0),IF('People_Inputs'!$E$25="ENG",'Payroll'!Z309,0),IF('People_Inputs'!$E$26="ENG",'Payroll'!Z329,0),IF('People_Inputs'!$E$27="ENG",'Payroll'!Z349,0),IF('People_Inputs'!$E$28="ENG",'Payroll'!Z369,0),IF('People_Inputs'!$E$29="ENG",'Payroll'!Z389,0),IF('People_Inputs'!$E$30="ENG",'Payroll'!Z409,0),IF('People_Inputs'!$E$31="ENG",'Payroll'!Z429,0),IF('People_Inputs'!$E$32="ENG",'Payroll'!Z449,0),IF('People_Inputs'!$E$33="ENG",'Payroll'!Z469,0),IF('People_Inputs'!$E$34="ENG",'Payroll'!Z489,0),IF('People_Inputs'!$E$35="ENG",'Payroll'!Z509,0),IF('People_Inputs'!$E$36="ENG",'Payroll'!Z529,0),IF('People_Inputs'!$E$37="ENG",'Payroll'!Z549,0),IF('People_Inputs'!$E$38="ENG",'Payroll'!Z569,0),IF('People_Inputs'!$E$39="ENG",'Payroll'!Z589,0),IF('People_Inputs'!$E$40="ENG",'Payroll'!Z609,0),IF('People_Inputs'!$E$41="ENG",'Payroll'!Z629,0),IF('People_Inputs'!$E$42="ENG",'Payroll'!Z649,0),IF('People_Inputs'!$E$43="ENG",'Payroll'!Z669,0),IF('People_Inputs'!$E$44="ENG",'Payroll'!Z689,0),IF('People_Inputs'!$E$45="ENG",'Payroll'!Z709,0),IF('People_Inputs'!$E$46="ENG",'Payroll'!Z729,0),IF('People_Inputs'!$E$47="ENG",'Payroll'!Z749,0),IF('People_Inputs'!$E$48="ENG",'Payroll'!Z769,0),IF('People_Inputs'!$E$49="ENG",'Payroll'!Z789,0),IF('People_Inputs'!$E$50="ENG",'Payroll'!Z809,0),IF('People_Inputs'!$E$51="ENG",'Payroll'!Z829,0),IF('People_Inputs'!$E$52="ENG",'Payroll'!Z849,0),IF('People_Inputs'!$E$53="ENG",'Payroll'!Z869,0),IF('People_Inputs'!$E$54="ENG",'Payroll'!Z889,0),IF('People_Inputs'!$E$55="ENG",'Payroll'!Z909,0),IF('People_Inputs'!$E$56="ENG",'Payroll'!Z929,0),IF('People_Inputs'!$E$57="ENG",'Payroll'!Z949,0),IF('People_Inputs'!$E$58="ENG",'Payroll'!Z969,0),IF('People_Inputs'!$E$59="ENG",'Payroll'!Z989,0),IF('People_Inputs'!$E$60="ENG",'Payroll'!Z1009,0),IF('People_Inputs'!$E$61="ENG",'Payroll'!Z1029,0),IF('People_Inputs'!$E$62="ENG",'Payroll'!Z1049,0),IF('People_Inputs'!$E$63="ENG",'Payroll'!Z1069,0),IF('People_Inputs'!$E$64="ENG",'Payroll'!Z1089,0),IF('People_Inputs'!$E$65="ENG",'Payroll'!Z1109,0),IF('People_Inputs'!$E$66="ENG",'Payroll'!Z1129,0),IF('People_Inputs'!$E$67="ENG",'Payroll'!Z1149,0),IF('People_Inputs'!$E$68="ENG",'Payroll'!Z1169,0),IF('People_Inputs'!$E$69="ENG",'Payroll'!Z1189,0),IF('People_Inputs'!$E$70="ENG",'Payroll'!Z1209,0))</f>
        <v>2700</v>
      </c>
      <c r="AA17" s="35">
        <f>SUM(IF('People_Inputs'!$E$11="ENG",'Payroll'!AA29,0),IF('People_Inputs'!$E$12="ENG",'Payroll'!AA49,0),IF('People_Inputs'!$E$13="ENG",'Payroll'!AA69,0),IF('People_Inputs'!$E$14="ENG",'Payroll'!AA89,0),IF('People_Inputs'!$E$15="ENG",'Payroll'!AA109,0),IF('People_Inputs'!$E$16="ENG",'Payroll'!AA129,0),IF('People_Inputs'!$E$17="ENG",'Payroll'!AA149,0),IF('People_Inputs'!$E$18="ENG",'Payroll'!AA169,0),IF('People_Inputs'!$E$19="ENG",'Payroll'!AA189,0),IF('People_Inputs'!$E$20="ENG",'Payroll'!AA209,0),IF('People_Inputs'!$E$21="ENG",'Payroll'!AA229,0),IF('People_Inputs'!$E$22="ENG",'Payroll'!AA249,0),IF('People_Inputs'!$E$23="ENG",'Payroll'!AA269,0),IF('People_Inputs'!$E$24="ENG",'Payroll'!AA289,0),IF('People_Inputs'!$E$25="ENG",'Payroll'!AA309,0),IF('People_Inputs'!$E$26="ENG",'Payroll'!AA329,0),IF('People_Inputs'!$E$27="ENG",'Payroll'!AA349,0),IF('People_Inputs'!$E$28="ENG",'Payroll'!AA369,0),IF('People_Inputs'!$E$29="ENG",'Payroll'!AA389,0),IF('People_Inputs'!$E$30="ENG",'Payroll'!AA409,0),IF('People_Inputs'!$E$31="ENG",'Payroll'!AA429,0),IF('People_Inputs'!$E$32="ENG",'Payroll'!AA449,0),IF('People_Inputs'!$E$33="ENG",'Payroll'!AA469,0),IF('People_Inputs'!$E$34="ENG",'Payroll'!AA489,0),IF('People_Inputs'!$E$35="ENG",'Payroll'!AA509,0),IF('People_Inputs'!$E$36="ENG",'Payroll'!AA529,0),IF('People_Inputs'!$E$37="ENG",'Payroll'!AA549,0),IF('People_Inputs'!$E$38="ENG",'Payroll'!AA569,0),IF('People_Inputs'!$E$39="ENG",'Payroll'!AA589,0),IF('People_Inputs'!$E$40="ENG",'Payroll'!AA609,0),IF('People_Inputs'!$E$41="ENG",'Payroll'!AA629,0),IF('People_Inputs'!$E$42="ENG",'Payroll'!AA649,0),IF('People_Inputs'!$E$43="ENG",'Payroll'!AA669,0),IF('People_Inputs'!$E$44="ENG",'Payroll'!AA689,0),IF('People_Inputs'!$E$45="ENG",'Payroll'!AA709,0),IF('People_Inputs'!$E$46="ENG",'Payroll'!AA729,0),IF('People_Inputs'!$E$47="ENG",'Payroll'!AA749,0),IF('People_Inputs'!$E$48="ENG",'Payroll'!AA769,0),IF('People_Inputs'!$E$49="ENG",'Payroll'!AA789,0),IF('People_Inputs'!$E$50="ENG",'Payroll'!AA809,0),IF('People_Inputs'!$E$51="ENG",'Payroll'!AA829,0),IF('People_Inputs'!$E$52="ENG",'Payroll'!AA849,0),IF('People_Inputs'!$E$53="ENG",'Payroll'!AA869,0),IF('People_Inputs'!$E$54="ENG",'Payroll'!AA889,0),IF('People_Inputs'!$E$55="ENG",'Payroll'!AA909,0),IF('People_Inputs'!$E$56="ENG",'Payroll'!AA929,0),IF('People_Inputs'!$E$57="ENG",'Payroll'!AA949,0),IF('People_Inputs'!$E$58="ENG",'Payroll'!AA969,0),IF('People_Inputs'!$E$59="ENG",'Payroll'!AA989,0),IF('People_Inputs'!$E$60="ENG",'Payroll'!AA1009,0),IF('People_Inputs'!$E$61="ENG",'Payroll'!AA1029,0),IF('People_Inputs'!$E$62="ENG",'Payroll'!AA1049,0),IF('People_Inputs'!$E$63="ENG",'Payroll'!AA1069,0),IF('People_Inputs'!$E$64="ENG",'Payroll'!AA1089,0),IF('People_Inputs'!$E$65="ENG",'Payroll'!AA1109,0),IF('People_Inputs'!$E$66="ENG",'Payroll'!AA1129,0),IF('People_Inputs'!$E$67="ENG",'Payroll'!AA1149,0),IF('People_Inputs'!$E$68="ENG",'Payroll'!AA1169,0),IF('People_Inputs'!$E$69="ENG",'Payroll'!AA1189,0),IF('People_Inputs'!$E$70="ENG",'Payroll'!AA1209,0))</f>
        <v>2700</v>
      </c>
      <c r="AB17" s="35">
        <f>SUM(IF('People_Inputs'!$E$11="ENG",'Payroll'!AB29,0),IF('People_Inputs'!$E$12="ENG",'Payroll'!AB49,0),IF('People_Inputs'!$E$13="ENG",'Payroll'!AB69,0),IF('People_Inputs'!$E$14="ENG",'Payroll'!AB89,0),IF('People_Inputs'!$E$15="ENG",'Payroll'!AB109,0),IF('People_Inputs'!$E$16="ENG",'Payroll'!AB129,0),IF('People_Inputs'!$E$17="ENG",'Payroll'!AB149,0),IF('People_Inputs'!$E$18="ENG",'Payroll'!AB169,0),IF('People_Inputs'!$E$19="ENG",'Payroll'!AB189,0),IF('People_Inputs'!$E$20="ENG",'Payroll'!AB209,0),IF('People_Inputs'!$E$21="ENG",'Payroll'!AB229,0),IF('People_Inputs'!$E$22="ENG",'Payroll'!AB249,0),IF('People_Inputs'!$E$23="ENG",'Payroll'!AB269,0),IF('People_Inputs'!$E$24="ENG",'Payroll'!AB289,0),IF('People_Inputs'!$E$25="ENG",'Payroll'!AB309,0),IF('People_Inputs'!$E$26="ENG",'Payroll'!AB329,0),IF('People_Inputs'!$E$27="ENG",'Payroll'!AB349,0),IF('People_Inputs'!$E$28="ENG",'Payroll'!AB369,0),IF('People_Inputs'!$E$29="ENG",'Payroll'!AB389,0),IF('People_Inputs'!$E$30="ENG",'Payroll'!AB409,0),IF('People_Inputs'!$E$31="ENG",'Payroll'!AB429,0),IF('People_Inputs'!$E$32="ENG",'Payroll'!AB449,0),IF('People_Inputs'!$E$33="ENG",'Payroll'!AB469,0),IF('People_Inputs'!$E$34="ENG",'Payroll'!AB489,0),IF('People_Inputs'!$E$35="ENG",'Payroll'!AB509,0),IF('People_Inputs'!$E$36="ENG",'Payroll'!AB529,0),IF('People_Inputs'!$E$37="ENG",'Payroll'!AB549,0),IF('People_Inputs'!$E$38="ENG",'Payroll'!AB569,0),IF('People_Inputs'!$E$39="ENG",'Payroll'!AB589,0),IF('People_Inputs'!$E$40="ENG",'Payroll'!AB609,0),IF('People_Inputs'!$E$41="ENG",'Payroll'!AB629,0),IF('People_Inputs'!$E$42="ENG",'Payroll'!AB649,0),IF('People_Inputs'!$E$43="ENG",'Payroll'!AB669,0),IF('People_Inputs'!$E$44="ENG",'Payroll'!AB689,0),IF('People_Inputs'!$E$45="ENG",'Payroll'!AB709,0),IF('People_Inputs'!$E$46="ENG",'Payroll'!AB729,0),IF('People_Inputs'!$E$47="ENG",'Payroll'!AB749,0),IF('People_Inputs'!$E$48="ENG",'Payroll'!AB769,0),IF('People_Inputs'!$E$49="ENG",'Payroll'!AB789,0),IF('People_Inputs'!$E$50="ENG",'Payroll'!AB809,0),IF('People_Inputs'!$E$51="ENG",'Payroll'!AB829,0),IF('People_Inputs'!$E$52="ENG",'Payroll'!AB849,0),IF('People_Inputs'!$E$53="ENG",'Payroll'!AB869,0),IF('People_Inputs'!$E$54="ENG",'Payroll'!AB889,0),IF('People_Inputs'!$E$55="ENG",'Payroll'!AB909,0),IF('People_Inputs'!$E$56="ENG",'Payroll'!AB929,0),IF('People_Inputs'!$E$57="ENG",'Payroll'!AB949,0),IF('People_Inputs'!$E$58="ENG",'Payroll'!AB969,0),IF('People_Inputs'!$E$59="ENG",'Payroll'!AB989,0),IF('People_Inputs'!$E$60="ENG",'Payroll'!AB1009,0),IF('People_Inputs'!$E$61="ENG",'Payroll'!AB1029,0),IF('People_Inputs'!$E$62="ENG",'Payroll'!AB1049,0),IF('People_Inputs'!$E$63="ENG",'Payroll'!AB1069,0),IF('People_Inputs'!$E$64="ENG",'Payroll'!AB1089,0),IF('People_Inputs'!$E$65="ENG",'Payroll'!AB1109,0),IF('People_Inputs'!$E$66="ENG",'Payroll'!AB1129,0),IF('People_Inputs'!$E$67="ENG",'Payroll'!AB1149,0),IF('People_Inputs'!$E$68="ENG",'Payroll'!AB1169,0),IF('People_Inputs'!$E$69="ENG",'Payroll'!AB1189,0),IF('People_Inputs'!$E$70="ENG",'Payroll'!AB1209,0))</f>
        <v>2700</v>
      </c>
      <c r="AC17" s="35">
        <f>SUM(IF('People_Inputs'!$E$11="ENG",'Payroll'!AC29,0),IF('People_Inputs'!$E$12="ENG",'Payroll'!AC49,0),IF('People_Inputs'!$E$13="ENG",'Payroll'!AC69,0),IF('People_Inputs'!$E$14="ENG",'Payroll'!AC89,0),IF('People_Inputs'!$E$15="ENG",'Payroll'!AC109,0),IF('People_Inputs'!$E$16="ENG",'Payroll'!AC129,0),IF('People_Inputs'!$E$17="ENG",'Payroll'!AC149,0),IF('People_Inputs'!$E$18="ENG",'Payroll'!AC169,0),IF('People_Inputs'!$E$19="ENG",'Payroll'!AC189,0),IF('People_Inputs'!$E$20="ENG",'Payroll'!AC209,0),IF('People_Inputs'!$E$21="ENG",'Payroll'!AC229,0),IF('People_Inputs'!$E$22="ENG",'Payroll'!AC249,0),IF('People_Inputs'!$E$23="ENG",'Payroll'!AC269,0),IF('People_Inputs'!$E$24="ENG",'Payroll'!AC289,0),IF('People_Inputs'!$E$25="ENG",'Payroll'!AC309,0),IF('People_Inputs'!$E$26="ENG",'Payroll'!AC329,0),IF('People_Inputs'!$E$27="ENG",'Payroll'!AC349,0),IF('People_Inputs'!$E$28="ENG",'Payroll'!AC369,0),IF('People_Inputs'!$E$29="ENG",'Payroll'!AC389,0),IF('People_Inputs'!$E$30="ENG",'Payroll'!AC409,0),IF('People_Inputs'!$E$31="ENG",'Payroll'!AC429,0),IF('People_Inputs'!$E$32="ENG",'Payroll'!AC449,0),IF('People_Inputs'!$E$33="ENG",'Payroll'!AC469,0),IF('People_Inputs'!$E$34="ENG",'Payroll'!AC489,0),IF('People_Inputs'!$E$35="ENG",'Payroll'!AC509,0),IF('People_Inputs'!$E$36="ENG",'Payroll'!AC529,0),IF('People_Inputs'!$E$37="ENG",'Payroll'!AC549,0),IF('People_Inputs'!$E$38="ENG",'Payroll'!AC569,0),IF('People_Inputs'!$E$39="ENG",'Payroll'!AC589,0),IF('People_Inputs'!$E$40="ENG",'Payroll'!AC609,0),IF('People_Inputs'!$E$41="ENG",'Payroll'!AC629,0),IF('People_Inputs'!$E$42="ENG",'Payroll'!AC649,0),IF('People_Inputs'!$E$43="ENG",'Payroll'!AC669,0),IF('People_Inputs'!$E$44="ENG",'Payroll'!AC689,0),IF('People_Inputs'!$E$45="ENG",'Payroll'!AC709,0),IF('People_Inputs'!$E$46="ENG",'Payroll'!AC729,0),IF('People_Inputs'!$E$47="ENG",'Payroll'!AC749,0),IF('People_Inputs'!$E$48="ENG",'Payroll'!AC769,0),IF('People_Inputs'!$E$49="ENG",'Payroll'!AC789,0),IF('People_Inputs'!$E$50="ENG",'Payroll'!AC809,0),IF('People_Inputs'!$E$51="ENG",'Payroll'!AC829,0),IF('People_Inputs'!$E$52="ENG",'Payroll'!AC849,0),IF('People_Inputs'!$E$53="ENG",'Payroll'!AC869,0),IF('People_Inputs'!$E$54="ENG",'Payroll'!AC889,0),IF('People_Inputs'!$E$55="ENG",'Payroll'!AC909,0),IF('People_Inputs'!$E$56="ENG",'Payroll'!AC929,0),IF('People_Inputs'!$E$57="ENG",'Payroll'!AC949,0),IF('People_Inputs'!$E$58="ENG",'Payroll'!AC969,0),IF('People_Inputs'!$E$59="ENG",'Payroll'!AC989,0),IF('People_Inputs'!$E$60="ENG",'Payroll'!AC1009,0),IF('People_Inputs'!$E$61="ENG",'Payroll'!AC1029,0),IF('People_Inputs'!$E$62="ENG",'Payroll'!AC1049,0),IF('People_Inputs'!$E$63="ENG",'Payroll'!AC1069,0),IF('People_Inputs'!$E$64="ENG",'Payroll'!AC1089,0),IF('People_Inputs'!$E$65="ENG",'Payroll'!AC1109,0),IF('People_Inputs'!$E$66="ENG",'Payroll'!AC1129,0),IF('People_Inputs'!$E$67="ENG",'Payroll'!AC1149,0),IF('People_Inputs'!$E$68="ENG",'Payroll'!AC1169,0),IF('People_Inputs'!$E$69="ENG",'Payroll'!AC1189,0),IF('People_Inputs'!$E$70="ENG",'Payroll'!AC1209,0))</f>
        <v>2700</v>
      </c>
      <c r="AD17" s="35">
        <f>SUM(IF('People_Inputs'!$E$11="ENG",'Payroll'!AD29,0),IF('People_Inputs'!$E$12="ENG",'Payroll'!AD49,0),IF('People_Inputs'!$E$13="ENG",'Payroll'!AD69,0),IF('People_Inputs'!$E$14="ENG",'Payroll'!AD89,0),IF('People_Inputs'!$E$15="ENG",'Payroll'!AD109,0),IF('People_Inputs'!$E$16="ENG",'Payroll'!AD129,0),IF('People_Inputs'!$E$17="ENG",'Payroll'!AD149,0),IF('People_Inputs'!$E$18="ENG",'Payroll'!AD169,0),IF('People_Inputs'!$E$19="ENG",'Payroll'!AD189,0),IF('People_Inputs'!$E$20="ENG",'Payroll'!AD209,0),IF('People_Inputs'!$E$21="ENG",'Payroll'!AD229,0),IF('People_Inputs'!$E$22="ENG",'Payroll'!AD249,0),IF('People_Inputs'!$E$23="ENG",'Payroll'!AD269,0),IF('People_Inputs'!$E$24="ENG",'Payroll'!AD289,0),IF('People_Inputs'!$E$25="ENG",'Payroll'!AD309,0),IF('People_Inputs'!$E$26="ENG",'Payroll'!AD329,0),IF('People_Inputs'!$E$27="ENG",'Payroll'!AD349,0),IF('People_Inputs'!$E$28="ENG",'Payroll'!AD369,0),IF('People_Inputs'!$E$29="ENG",'Payroll'!AD389,0),IF('People_Inputs'!$E$30="ENG",'Payroll'!AD409,0),IF('People_Inputs'!$E$31="ENG",'Payroll'!AD429,0),IF('People_Inputs'!$E$32="ENG",'Payroll'!AD449,0),IF('People_Inputs'!$E$33="ENG",'Payroll'!AD469,0),IF('People_Inputs'!$E$34="ENG",'Payroll'!AD489,0),IF('People_Inputs'!$E$35="ENG",'Payroll'!AD509,0),IF('People_Inputs'!$E$36="ENG",'Payroll'!AD529,0),IF('People_Inputs'!$E$37="ENG",'Payroll'!AD549,0),IF('People_Inputs'!$E$38="ENG",'Payroll'!AD569,0),IF('People_Inputs'!$E$39="ENG",'Payroll'!AD589,0),IF('People_Inputs'!$E$40="ENG",'Payroll'!AD609,0),IF('People_Inputs'!$E$41="ENG",'Payroll'!AD629,0),IF('People_Inputs'!$E$42="ENG",'Payroll'!AD649,0),IF('People_Inputs'!$E$43="ENG",'Payroll'!AD669,0),IF('People_Inputs'!$E$44="ENG",'Payroll'!AD689,0),IF('People_Inputs'!$E$45="ENG",'Payroll'!AD709,0),IF('People_Inputs'!$E$46="ENG",'Payroll'!AD729,0),IF('People_Inputs'!$E$47="ENG",'Payroll'!AD749,0),IF('People_Inputs'!$E$48="ENG",'Payroll'!AD769,0),IF('People_Inputs'!$E$49="ENG",'Payroll'!AD789,0),IF('People_Inputs'!$E$50="ENG",'Payroll'!AD809,0),IF('People_Inputs'!$E$51="ENG",'Payroll'!AD829,0),IF('People_Inputs'!$E$52="ENG",'Payroll'!AD849,0),IF('People_Inputs'!$E$53="ENG",'Payroll'!AD869,0),IF('People_Inputs'!$E$54="ENG",'Payroll'!AD889,0),IF('People_Inputs'!$E$55="ENG",'Payroll'!AD909,0),IF('People_Inputs'!$E$56="ENG",'Payroll'!AD929,0),IF('People_Inputs'!$E$57="ENG",'Payroll'!AD949,0),IF('People_Inputs'!$E$58="ENG",'Payroll'!AD969,0),IF('People_Inputs'!$E$59="ENG",'Payroll'!AD989,0),IF('People_Inputs'!$E$60="ENG",'Payroll'!AD1009,0),IF('People_Inputs'!$E$61="ENG",'Payroll'!AD1029,0),IF('People_Inputs'!$E$62="ENG",'Payroll'!AD1049,0),IF('People_Inputs'!$E$63="ENG",'Payroll'!AD1069,0),IF('People_Inputs'!$E$64="ENG",'Payroll'!AD1089,0),IF('People_Inputs'!$E$65="ENG",'Payroll'!AD1109,0),IF('People_Inputs'!$E$66="ENG",'Payroll'!AD1129,0),IF('People_Inputs'!$E$67="ENG",'Payroll'!AD1149,0),IF('People_Inputs'!$E$68="ENG",'Payroll'!AD1169,0),IF('People_Inputs'!$E$69="ENG",'Payroll'!AD1189,0),IF('People_Inputs'!$E$70="ENG",'Payroll'!AD1209,0))</f>
        <v>2700</v>
      </c>
      <c r="AE17" s="35">
        <f>SUM(IF('People_Inputs'!$E$11="ENG",'Payroll'!AE29,0),IF('People_Inputs'!$E$12="ENG",'Payroll'!AE49,0),IF('People_Inputs'!$E$13="ENG",'Payroll'!AE69,0),IF('People_Inputs'!$E$14="ENG",'Payroll'!AE89,0),IF('People_Inputs'!$E$15="ENG",'Payroll'!AE109,0),IF('People_Inputs'!$E$16="ENG",'Payroll'!AE129,0),IF('People_Inputs'!$E$17="ENG",'Payroll'!AE149,0),IF('People_Inputs'!$E$18="ENG",'Payroll'!AE169,0),IF('People_Inputs'!$E$19="ENG",'Payroll'!AE189,0),IF('People_Inputs'!$E$20="ENG",'Payroll'!AE209,0),IF('People_Inputs'!$E$21="ENG",'Payroll'!AE229,0),IF('People_Inputs'!$E$22="ENG",'Payroll'!AE249,0),IF('People_Inputs'!$E$23="ENG",'Payroll'!AE269,0),IF('People_Inputs'!$E$24="ENG",'Payroll'!AE289,0),IF('People_Inputs'!$E$25="ENG",'Payroll'!AE309,0),IF('People_Inputs'!$E$26="ENG",'Payroll'!AE329,0),IF('People_Inputs'!$E$27="ENG",'Payroll'!AE349,0),IF('People_Inputs'!$E$28="ENG",'Payroll'!AE369,0),IF('People_Inputs'!$E$29="ENG",'Payroll'!AE389,0),IF('People_Inputs'!$E$30="ENG",'Payroll'!AE409,0),IF('People_Inputs'!$E$31="ENG",'Payroll'!AE429,0),IF('People_Inputs'!$E$32="ENG",'Payroll'!AE449,0),IF('People_Inputs'!$E$33="ENG",'Payroll'!AE469,0),IF('People_Inputs'!$E$34="ENG",'Payroll'!AE489,0),IF('People_Inputs'!$E$35="ENG",'Payroll'!AE509,0),IF('People_Inputs'!$E$36="ENG",'Payroll'!AE529,0),IF('People_Inputs'!$E$37="ENG",'Payroll'!AE549,0),IF('People_Inputs'!$E$38="ENG",'Payroll'!AE569,0),IF('People_Inputs'!$E$39="ENG",'Payroll'!AE589,0),IF('People_Inputs'!$E$40="ENG",'Payroll'!AE609,0),IF('People_Inputs'!$E$41="ENG",'Payroll'!AE629,0),IF('People_Inputs'!$E$42="ENG",'Payroll'!AE649,0),IF('People_Inputs'!$E$43="ENG",'Payroll'!AE669,0),IF('People_Inputs'!$E$44="ENG",'Payroll'!AE689,0),IF('People_Inputs'!$E$45="ENG",'Payroll'!AE709,0),IF('People_Inputs'!$E$46="ENG",'Payroll'!AE729,0),IF('People_Inputs'!$E$47="ENG",'Payroll'!AE749,0),IF('People_Inputs'!$E$48="ENG",'Payroll'!AE769,0),IF('People_Inputs'!$E$49="ENG",'Payroll'!AE789,0),IF('People_Inputs'!$E$50="ENG",'Payroll'!AE809,0),IF('People_Inputs'!$E$51="ENG",'Payroll'!AE829,0),IF('People_Inputs'!$E$52="ENG",'Payroll'!AE849,0),IF('People_Inputs'!$E$53="ENG",'Payroll'!AE869,0),IF('People_Inputs'!$E$54="ENG",'Payroll'!AE889,0),IF('People_Inputs'!$E$55="ENG",'Payroll'!AE909,0),IF('People_Inputs'!$E$56="ENG",'Payroll'!AE929,0),IF('People_Inputs'!$E$57="ENG",'Payroll'!AE949,0),IF('People_Inputs'!$E$58="ENG",'Payroll'!AE969,0),IF('People_Inputs'!$E$59="ENG",'Payroll'!AE989,0),IF('People_Inputs'!$E$60="ENG",'Payroll'!AE1009,0),IF('People_Inputs'!$E$61="ENG",'Payroll'!AE1029,0),IF('People_Inputs'!$E$62="ENG",'Payroll'!AE1049,0),IF('People_Inputs'!$E$63="ENG",'Payroll'!AE1069,0),IF('People_Inputs'!$E$64="ENG",'Payroll'!AE1089,0),IF('People_Inputs'!$E$65="ENG",'Payroll'!AE1109,0),IF('People_Inputs'!$E$66="ENG",'Payroll'!AE1129,0),IF('People_Inputs'!$E$67="ENG",'Payroll'!AE1149,0),IF('People_Inputs'!$E$68="ENG",'Payroll'!AE1169,0),IF('People_Inputs'!$E$69="ENG",'Payroll'!AE1189,0),IF('People_Inputs'!$E$70="ENG",'Payroll'!AE1209,0))</f>
        <v>2700</v>
      </c>
      <c r="AF17" s="35">
        <f>SUM(IF('People_Inputs'!$E$11="ENG",'Payroll'!AF29,0),IF('People_Inputs'!$E$12="ENG",'Payroll'!AF49,0),IF('People_Inputs'!$E$13="ENG",'Payroll'!AF69,0),IF('People_Inputs'!$E$14="ENG",'Payroll'!AF89,0),IF('People_Inputs'!$E$15="ENG",'Payroll'!AF109,0),IF('People_Inputs'!$E$16="ENG",'Payroll'!AF129,0),IF('People_Inputs'!$E$17="ENG",'Payroll'!AF149,0),IF('People_Inputs'!$E$18="ENG",'Payroll'!AF169,0),IF('People_Inputs'!$E$19="ENG",'Payroll'!AF189,0),IF('People_Inputs'!$E$20="ENG",'Payroll'!AF209,0),IF('People_Inputs'!$E$21="ENG",'Payroll'!AF229,0),IF('People_Inputs'!$E$22="ENG",'Payroll'!AF249,0),IF('People_Inputs'!$E$23="ENG",'Payroll'!AF269,0),IF('People_Inputs'!$E$24="ENG",'Payroll'!AF289,0),IF('People_Inputs'!$E$25="ENG",'Payroll'!AF309,0),IF('People_Inputs'!$E$26="ENG",'Payroll'!AF329,0),IF('People_Inputs'!$E$27="ENG",'Payroll'!AF349,0),IF('People_Inputs'!$E$28="ENG",'Payroll'!AF369,0),IF('People_Inputs'!$E$29="ENG",'Payroll'!AF389,0),IF('People_Inputs'!$E$30="ENG",'Payroll'!AF409,0),IF('People_Inputs'!$E$31="ENG",'Payroll'!AF429,0),IF('People_Inputs'!$E$32="ENG",'Payroll'!AF449,0),IF('People_Inputs'!$E$33="ENG",'Payroll'!AF469,0),IF('People_Inputs'!$E$34="ENG",'Payroll'!AF489,0),IF('People_Inputs'!$E$35="ENG",'Payroll'!AF509,0),IF('People_Inputs'!$E$36="ENG",'Payroll'!AF529,0),IF('People_Inputs'!$E$37="ENG",'Payroll'!AF549,0),IF('People_Inputs'!$E$38="ENG",'Payroll'!AF569,0),IF('People_Inputs'!$E$39="ENG",'Payroll'!AF589,0),IF('People_Inputs'!$E$40="ENG",'Payroll'!AF609,0),IF('People_Inputs'!$E$41="ENG",'Payroll'!AF629,0),IF('People_Inputs'!$E$42="ENG",'Payroll'!AF649,0),IF('People_Inputs'!$E$43="ENG",'Payroll'!AF669,0),IF('People_Inputs'!$E$44="ENG",'Payroll'!AF689,0),IF('People_Inputs'!$E$45="ENG",'Payroll'!AF709,0),IF('People_Inputs'!$E$46="ENG",'Payroll'!AF729,0),IF('People_Inputs'!$E$47="ENG",'Payroll'!AF749,0),IF('People_Inputs'!$E$48="ENG",'Payroll'!AF769,0),IF('People_Inputs'!$E$49="ENG",'Payroll'!AF789,0),IF('People_Inputs'!$E$50="ENG",'Payroll'!AF809,0),IF('People_Inputs'!$E$51="ENG",'Payroll'!AF829,0),IF('People_Inputs'!$E$52="ENG",'Payroll'!AF849,0),IF('People_Inputs'!$E$53="ENG",'Payroll'!AF869,0),IF('People_Inputs'!$E$54="ENG",'Payroll'!AF889,0),IF('People_Inputs'!$E$55="ENG",'Payroll'!AF909,0),IF('People_Inputs'!$E$56="ENG",'Payroll'!AF929,0),IF('People_Inputs'!$E$57="ENG",'Payroll'!AF949,0),IF('People_Inputs'!$E$58="ENG",'Payroll'!AF969,0),IF('People_Inputs'!$E$59="ENG",'Payroll'!AF989,0),IF('People_Inputs'!$E$60="ENG",'Payroll'!AF1009,0),IF('People_Inputs'!$E$61="ENG",'Payroll'!AF1029,0),IF('People_Inputs'!$E$62="ENG",'Payroll'!AF1049,0),IF('People_Inputs'!$E$63="ENG",'Payroll'!AF1069,0),IF('People_Inputs'!$E$64="ENG",'Payroll'!AF1089,0),IF('People_Inputs'!$E$65="ENG",'Payroll'!AF1109,0),IF('People_Inputs'!$E$66="ENG",'Payroll'!AF1129,0),IF('People_Inputs'!$E$67="ENG",'Payroll'!AF1149,0),IF('People_Inputs'!$E$68="ENG",'Payroll'!AF1169,0),IF('People_Inputs'!$E$69="ENG",'Payroll'!AF1189,0),IF('People_Inputs'!$E$70="ENG",'Payroll'!AF1209,0))</f>
        <v>2700</v>
      </c>
      <c r="AG17" s="35">
        <f>SUM(IF('People_Inputs'!$E$11="ENG",'Payroll'!AG29,0),IF('People_Inputs'!$E$12="ENG",'Payroll'!AG49,0),IF('People_Inputs'!$E$13="ENG",'Payroll'!AG69,0),IF('People_Inputs'!$E$14="ENG",'Payroll'!AG89,0),IF('People_Inputs'!$E$15="ENG",'Payroll'!AG109,0),IF('People_Inputs'!$E$16="ENG",'Payroll'!AG129,0),IF('People_Inputs'!$E$17="ENG",'Payroll'!AG149,0),IF('People_Inputs'!$E$18="ENG",'Payroll'!AG169,0),IF('People_Inputs'!$E$19="ENG",'Payroll'!AG189,0),IF('People_Inputs'!$E$20="ENG",'Payroll'!AG209,0),IF('People_Inputs'!$E$21="ENG",'Payroll'!AG229,0),IF('People_Inputs'!$E$22="ENG",'Payroll'!AG249,0),IF('People_Inputs'!$E$23="ENG",'Payroll'!AG269,0),IF('People_Inputs'!$E$24="ENG",'Payroll'!AG289,0),IF('People_Inputs'!$E$25="ENG",'Payroll'!AG309,0),IF('People_Inputs'!$E$26="ENG",'Payroll'!AG329,0),IF('People_Inputs'!$E$27="ENG",'Payroll'!AG349,0),IF('People_Inputs'!$E$28="ENG",'Payroll'!AG369,0),IF('People_Inputs'!$E$29="ENG",'Payroll'!AG389,0),IF('People_Inputs'!$E$30="ENG",'Payroll'!AG409,0),IF('People_Inputs'!$E$31="ENG",'Payroll'!AG429,0),IF('People_Inputs'!$E$32="ENG",'Payroll'!AG449,0),IF('People_Inputs'!$E$33="ENG",'Payroll'!AG469,0),IF('People_Inputs'!$E$34="ENG",'Payroll'!AG489,0),IF('People_Inputs'!$E$35="ENG",'Payroll'!AG509,0),IF('People_Inputs'!$E$36="ENG",'Payroll'!AG529,0),IF('People_Inputs'!$E$37="ENG",'Payroll'!AG549,0),IF('People_Inputs'!$E$38="ENG",'Payroll'!AG569,0),IF('People_Inputs'!$E$39="ENG",'Payroll'!AG589,0),IF('People_Inputs'!$E$40="ENG",'Payroll'!AG609,0),IF('People_Inputs'!$E$41="ENG",'Payroll'!AG629,0),IF('People_Inputs'!$E$42="ENG",'Payroll'!AG649,0),IF('People_Inputs'!$E$43="ENG",'Payroll'!AG669,0),IF('People_Inputs'!$E$44="ENG",'Payroll'!AG689,0),IF('People_Inputs'!$E$45="ENG",'Payroll'!AG709,0),IF('People_Inputs'!$E$46="ENG",'Payroll'!AG729,0),IF('People_Inputs'!$E$47="ENG",'Payroll'!AG749,0),IF('People_Inputs'!$E$48="ENG",'Payroll'!AG769,0),IF('People_Inputs'!$E$49="ENG",'Payroll'!AG789,0),IF('People_Inputs'!$E$50="ENG",'Payroll'!AG809,0),IF('People_Inputs'!$E$51="ENG",'Payroll'!AG829,0),IF('People_Inputs'!$E$52="ENG",'Payroll'!AG849,0),IF('People_Inputs'!$E$53="ENG",'Payroll'!AG869,0),IF('People_Inputs'!$E$54="ENG",'Payroll'!AG889,0),IF('People_Inputs'!$E$55="ENG",'Payroll'!AG909,0),IF('People_Inputs'!$E$56="ENG",'Payroll'!AG929,0),IF('People_Inputs'!$E$57="ENG",'Payroll'!AG949,0),IF('People_Inputs'!$E$58="ENG",'Payroll'!AG969,0),IF('People_Inputs'!$E$59="ENG",'Payroll'!AG989,0),IF('People_Inputs'!$E$60="ENG",'Payroll'!AG1009,0),IF('People_Inputs'!$E$61="ENG",'Payroll'!AG1029,0),IF('People_Inputs'!$E$62="ENG",'Payroll'!AG1049,0),IF('People_Inputs'!$E$63="ENG",'Payroll'!AG1069,0),IF('People_Inputs'!$E$64="ENG",'Payroll'!AG1089,0),IF('People_Inputs'!$E$65="ENG",'Payroll'!AG1109,0),IF('People_Inputs'!$E$66="ENG",'Payroll'!AG1129,0),IF('People_Inputs'!$E$67="ENG",'Payroll'!AG1149,0),IF('People_Inputs'!$E$68="ENG",'Payroll'!AG1169,0),IF('People_Inputs'!$E$69="ENG",'Payroll'!AG1189,0),IF('People_Inputs'!$E$70="ENG",'Payroll'!AG1209,0))</f>
        <v>2700</v>
      </c>
      <c r="AH17" s="35">
        <f>SUM(IF('People_Inputs'!$E$11="ENG",'Payroll'!AH29,0),IF('People_Inputs'!$E$12="ENG",'Payroll'!AH49,0),IF('People_Inputs'!$E$13="ENG",'Payroll'!AH69,0),IF('People_Inputs'!$E$14="ENG",'Payroll'!AH89,0),IF('People_Inputs'!$E$15="ENG",'Payroll'!AH109,0),IF('People_Inputs'!$E$16="ENG",'Payroll'!AH129,0),IF('People_Inputs'!$E$17="ENG",'Payroll'!AH149,0),IF('People_Inputs'!$E$18="ENG",'Payroll'!AH169,0),IF('People_Inputs'!$E$19="ENG",'Payroll'!AH189,0),IF('People_Inputs'!$E$20="ENG",'Payroll'!AH209,0),IF('People_Inputs'!$E$21="ENG",'Payroll'!AH229,0),IF('People_Inputs'!$E$22="ENG",'Payroll'!AH249,0),IF('People_Inputs'!$E$23="ENG",'Payroll'!AH269,0),IF('People_Inputs'!$E$24="ENG",'Payroll'!AH289,0),IF('People_Inputs'!$E$25="ENG",'Payroll'!AH309,0),IF('People_Inputs'!$E$26="ENG",'Payroll'!AH329,0),IF('People_Inputs'!$E$27="ENG",'Payroll'!AH349,0),IF('People_Inputs'!$E$28="ENG",'Payroll'!AH369,0),IF('People_Inputs'!$E$29="ENG",'Payroll'!AH389,0),IF('People_Inputs'!$E$30="ENG",'Payroll'!AH409,0),IF('People_Inputs'!$E$31="ENG",'Payroll'!AH429,0),IF('People_Inputs'!$E$32="ENG",'Payroll'!AH449,0),IF('People_Inputs'!$E$33="ENG",'Payroll'!AH469,0),IF('People_Inputs'!$E$34="ENG",'Payroll'!AH489,0),IF('People_Inputs'!$E$35="ENG",'Payroll'!AH509,0),IF('People_Inputs'!$E$36="ENG",'Payroll'!AH529,0),IF('People_Inputs'!$E$37="ENG",'Payroll'!AH549,0),IF('People_Inputs'!$E$38="ENG",'Payroll'!AH569,0),IF('People_Inputs'!$E$39="ENG",'Payroll'!AH589,0),IF('People_Inputs'!$E$40="ENG",'Payroll'!AH609,0),IF('People_Inputs'!$E$41="ENG",'Payroll'!AH629,0),IF('People_Inputs'!$E$42="ENG",'Payroll'!AH649,0),IF('People_Inputs'!$E$43="ENG",'Payroll'!AH669,0),IF('People_Inputs'!$E$44="ENG",'Payroll'!AH689,0),IF('People_Inputs'!$E$45="ENG",'Payroll'!AH709,0),IF('People_Inputs'!$E$46="ENG",'Payroll'!AH729,0),IF('People_Inputs'!$E$47="ENG",'Payroll'!AH749,0),IF('People_Inputs'!$E$48="ENG",'Payroll'!AH769,0),IF('People_Inputs'!$E$49="ENG",'Payroll'!AH789,0),IF('People_Inputs'!$E$50="ENG",'Payroll'!AH809,0),IF('People_Inputs'!$E$51="ENG",'Payroll'!AH829,0),IF('People_Inputs'!$E$52="ENG",'Payroll'!AH849,0),IF('People_Inputs'!$E$53="ENG",'Payroll'!AH869,0),IF('People_Inputs'!$E$54="ENG",'Payroll'!AH889,0),IF('People_Inputs'!$E$55="ENG",'Payroll'!AH909,0),IF('People_Inputs'!$E$56="ENG",'Payroll'!AH929,0),IF('People_Inputs'!$E$57="ENG",'Payroll'!AH949,0),IF('People_Inputs'!$E$58="ENG",'Payroll'!AH969,0),IF('People_Inputs'!$E$59="ENG",'Payroll'!AH989,0),IF('People_Inputs'!$E$60="ENG",'Payroll'!AH1009,0),IF('People_Inputs'!$E$61="ENG",'Payroll'!AH1029,0),IF('People_Inputs'!$E$62="ENG",'Payroll'!AH1049,0),IF('People_Inputs'!$E$63="ENG",'Payroll'!AH1069,0),IF('People_Inputs'!$E$64="ENG",'Payroll'!AH1089,0),IF('People_Inputs'!$E$65="ENG",'Payroll'!AH1109,0),IF('People_Inputs'!$E$66="ENG",'Payroll'!AH1129,0),IF('People_Inputs'!$E$67="ENG",'Payroll'!AH1149,0),IF('People_Inputs'!$E$68="ENG",'Payroll'!AH1169,0),IF('People_Inputs'!$E$69="ENG",'Payroll'!AH1189,0),IF('People_Inputs'!$E$70="ENG",'Payroll'!AH1209,0))</f>
        <v>2700</v>
      </c>
      <c r="AI17" s="35">
        <f>SUM(IF('People_Inputs'!$E$11="ENG",'Payroll'!AI29,0),IF('People_Inputs'!$E$12="ENG",'Payroll'!AI49,0),IF('People_Inputs'!$E$13="ENG",'Payroll'!AI69,0),IF('People_Inputs'!$E$14="ENG",'Payroll'!AI89,0),IF('People_Inputs'!$E$15="ENG",'Payroll'!AI109,0),IF('People_Inputs'!$E$16="ENG",'Payroll'!AI129,0),IF('People_Inputs'!$E$17="ENG",'Payroll'!AI149,0),IF('People_Inputs'!$E$18="ENG",'Payroll'!AI169,0),IF('People_Inputs'!$E$19="ENG",'Payroll'!AI189,0),IF('People_Inputs'!$E$20="ENG",'Payroll'!AI209,0),IF('People_Inputs'!$E$21="ENG",'Payroll'!AI229,0),IF('People_Inputs'!$E$22="ENG",'Payroll'!AI249,0),IF('People_Inputs'!$E$23="ENG",'Payroll'!AI269,0),IF('People_Inputs'!$E$24="ENG",'Payroll'!AI289,0),IF('People_Inputs'!$E$25="ENG",'Payroll'!AI309,0),IF('People_Inputs'!$E$26="ENG",'Payroll'!AI329,0),IF('People_Inputs'!$E$27="ENG",'Payroll'!AI349,0),IF('People_Inputs'!$E$28="ENG",'Payroll'!AI369,0),IF('People_Inputs'!$E$29="ENG",'Payroll'!AI389,0),IF('People_Inputs'!$E$30="ENG",'Payroll'!AI409,0),IF('People_Inputs'!$E$31="ENG",'Payroll'!AI429,0),IF('People_Inputs'!$E$32="ENG",'Payroll'!AI449,0),IF('People_Inputs'!$E$33="ENG",'Payroll'!AI469,0),IF('People_Inputs'!$E$34="ENG",'Payroll'!AI489,0),IF('People_Inputs'!$E$35="ENG",'Payroll'!AI509,0),IF('People_Inputs'!$E$36="ENG",'Payroll'!AI529,0),IF('People_Inputs'!$E$37="ENG",'Payroll'!AI549,0),IF('People_Inputs'!$E$38="ENG",'Payroll'!AI569,0),IF('People_Inputs'!$E$39="ENG",'Payroll'!AI589,0),IF('People_Inputs'!$E$40="ENG",'Payroll'!AI609,0),IF('People_Inputs'!$E$41="ENG",'Payroll'!AI629,0),IF('People_Inputs'!$E$42="ENG",'Payroll'!AI649,0),IF('People_Inputs'!$E$43="ENG",'Payroll'!AI669,0),IF('People_Inputs'!$E$44="ENG",'Payroll'!AI689,0),IF('People_Inputs'!$E$45="ENG",'Payroll'!AI709,0),IF('People_Inputs'!$E$46="ENG",'Payroll'!AI729,0),IF('People_Inputs'!$E$47="ENG",'Payroll'!AI749,0),IF('People_Inputs'!$E$48="ENG",'Payroll'!AI769,0),IF('People_Inputs'!$E$49="ENG",'Payroll'!AI789,0),IF('People_Inputs'!$E$50="ENG",'Payroll'!AI809,0),IF('People_Inputs'!$E$51="ENG",'Payroll'!AI829,0),IF('People_Inputs'!$E$52="ENG",'Payroll'!AI849,0),IF('People_Inputs'!$E$53="ENG",'Payroll'!AI869,0),IF('People_Inputs'!$E$54="ENG",'Payroll'!AI889,0),IF('People_Inputs'!$E$55="ENG",'Payroll'!AI909,0),IF('People_Inputs'!$E$56="ENG",'Payroll'!AI929,0),IF('People_Inputs'!$E$57="ENG",'Payroll'!AI949,0),IF('People_Inputs'!$E$58="ENG",'Payroll'!AI969,0),IF('People_Inputs'!$E$59="ENG",'Payroll'!AI989,0),IF('People_Inputs'!$E$60="ENG",'Payroll'!AI1009,0),IF('People_Inputs'!$E$61="ENG",'Payroll'!AI1029,0),IF('People_Inputs'!$E$62="ENG",'Payroll'!AI1049,0),IF('People_Inputs'!$E$63="ENG",'Payroll'!AI1069,0),IF('People_Inputs'!$E$64="ENG",'Payroll'!AI1089,0),IF('People_Inputs'!$E$65="ENG",'Payroll'!AI1109,0),IF('People_Inputs'!$E$66="ENG",'Payroll'!AI1129,0),IF('People_Inputs'!$E$67="ENG",'Payroll'!AI1149,0),IF('People_Inputs'!$E$68="ENG",'Payroll'!AI1169,0),IF('People_Inputs'!$E$69="ENG",'Payroll'!AI1189,0),IF('People_Inputs'!$E$70="ENG",'Payroll'!AI1209,0))</f>
        <v>2700</v>
      </c>
      <c r="AJ17" s="35">
        <f>SUM(IF('People_Inputs'!$E$11="ENG",'Payroll'!AJ29,0),IF('People_Inputs'!$E$12="ENG",'Payroll'!AJ49,0),IF('People_Inputs'!$E$13="ENG",'Payroll'!AJ69,0),IF('People_Inputs'!$E$14="ENG",'Payroll'!AJ89,0),IF('People_Inputs'!$E$15="ENG",'Payroll'!AJ109,0),IF('People_Inputs'!$E$16="ENG",'Payroll'!AJ129,0),IF('People_Inputs'!$E$17="ENG",'Payroll'!AJ149,0),IF('People_Inputs'!$E$18="ENG",'Payroll'!AJ169,0),IF('People_Inputs'!$E$19="ENG",'Payroll'!AJ189,0),IF('People_Inputs'!$E$20="ENG",'Payroll'!AJ209,0),IF('People_Inputs'!$E$21="ENG",'Payroll'!AJ229,0),IF('People_Inputs'!$E$22="ENG",'Payroll'!AJ249,0),IF('People_Inputs'!$E$23="ENG",'Payroll'!AJ269,0),IF('People_Inputs'!$E$24="ENG",'Payroll'!AJ289,0),IF('People_Inputs'!$E$25="ENG",'Payroll'!AJ309,0),IF('People_Inputs'!$E$26="ENG",'Payroll'!AJ329,0),IF('People_Inputs'!$E$27="ENG",'Payroll'!AJ349,0),IF('People_Inputs'!$E$28="ENG",'Payroll'!AJ369,0),IF('People_Inputs'!$E$29="ENG",'Payroll'!AJ389,0),IF('People_Inputs'!$E$30="ENG",'Payroll'!AJ409,0),IF('People_Inputs'!$E$31="ENG",'Payroll'!AJ429,0),IF('People_Inputs'!$E$32="ENG",'Payroll'!AJ449,0),IF('People_Inputs'!$E$33="ENG",'Payroll'!AJ469,0),IF('People_Inputs'!$E$34="ENG",'Payroll'!AJ489,0),IF('People_Inputs'!$E$35="ENG",'Payroll'!AJ509,0),IF('People_Inputs'!$E$36="ENG",'Payroll'!AJ529,0),IF('People_Inputs'!$E$37="ENG",'Payroll'!AJ549,0),IF('People_Inputs'!$E$38="ENG",'Payroll'!AJ569,0),IF('People_Inputs'!$E$39="ENG",'Payroll'!AJ589,0),IF('People_Inputs'!$E$40="ENG",'Payroll'!AJ609,0),IF('People_Inputs'!$E$41="ENG",'Payroll'!AJ629,0),IF('People_Inputs'!$E$42="ENG",'Payroll'!AJ649,0),IF('People_Inputs'!$E$43="ENG",'Payroll'!AJ669,0),IF('People_Inputs'!$E$44="ENG",'Payroll'!AJ689,0),IF('People_Inputs'!$E$45="ENG",'Payroll'!AJ709,0),IF('People_Inputs'!$E$46="ENG",'Payroll'!AJ729,0),IF('People_Inputs'!$E$47="ENG",'Payroll'!AJ749,0),IF('People_Inputs'!$E$48="ENG",'Payroll'!AJ769,0),IF('People_Inputs'!$E$49="ENG",'Payroll'!AJ789,0),IF('People_Inputs'!$E$50="ENG",'Payroll'!AJ809,0),IF('People_Inputs'!$E$51="ENG",'Payroll'!AJ829,0),IF('People_Inputs'!$E$52="ENG",'Payroll'!AJ849,0),IF('People_Inputs'!$E$53="ENG",'Payroll'!AJ869,0),IF('People_Inputs'!$E$54="ENG",'Payroll'!AJ889,0),IF('People_Inputs'!$E$55="ENG",'Payroll'!AJ909,0),IF('People_Inputs'!$E$56="ENG",'Payroll'!AJ929,0),IF('People_Inputs'!$E$57="ENG",'Payroll'!AJ949,0),IF('People_Inputs'!$E$58="ENG",'Payroll'!AJ969,0),IF('People_Inputs'!$E$59="ENG",'Payroll'!AJ989,0),IF('People_Inputs'!$E$60="ENG",'Payroll'!AJ1009,0),IF('People_Inputs'!$E$61="ENG",'Payroll'!AJ1029,0),IF('People_Inputs'!$E$62="ENG",'Payroll'!AJ1049,0),IF('People_Inputs'!$E$63="ENG",'Payroll'!AJ1069,0),IF('People_Inputs'!$E$64="ENG",'Payroll'!AJ1089,0),IF('People_Inputs'!$E$65="ENG",'Payroll'!AJ1109,0),IF('People_Inputs'!$E$66="ENG",'Payroll'!AJ1129,0),IF('People_Inputs'!$E$67="ENG",'Payroll'!AJ1149,0),IF('People_Inputs'!$E$68="ENG",'Payroll'!AJ1169,0),IF('People_Inputs'!$E$69="ENG",'Payroll'!AJ1189,0),IF('People_Inputs'!$E$70="ENG",'Payroll'!AJ1209,0))</f>
        <v>2700</v>
      </c>
      <c r="AK17" s="35">
        <f>SUM(IF('People_Inputs'!$E$11="ENG",'Payroll'!AK29,0),IF('People_Inputs'!$E$12="ENG",'Payroll'!AK49,0),IF('People_Inputs'!$E$13="ENG",'Payroll'!AK69,0),IF('People_Inputs'!$E$14="ENG",'Payroll'!AK89,0),IF('People_Inputs'!$E$15="ENG",'Payroll'!AK109,0),IF('People_Inputs'!$E$16="ENG",'Payroll'!AK129,0),IF('People_Inputs'!$E$17="ENG",'Payroll'!AK149,0),IF('People_Inputs'!$E$18="ENG",'Payroll'!AK169,0),IF('People_Inputs'!$E$19="ENG",'Payroll'!AK189,0),IF('People_Inputs'!$E$20="ENG",'Payroll'!AK209,0),IF('People_Inputs'!$E$21="ENG",'Payroll'!AK229,0),IF('People_Inputs'!$E$22="ENG",'Payroll'!AK249,0),IF('People_Inputs'!$E$23="ENG",'Payroll'!AK269,0),IF('People_Inputs'!$E$24="ENG",'Payroll'!AK289,0),IF('People_Inputs'!$E$25="ENG",'Payroll'!AK309,0),IF('People_Inputs'!$E$26="ENG",'Payroll'!AK329,0),IF('People_Inputs'!$E$27="ENG",'Payroll'!AK349,0),IF('People_Inputs'!$E$28="ENG",'Payroll'!AK369,0),IF('People_Inputs'!$E$29="ENG",'Payroll'!AK389,0),IF('People_Inputs'!$E$30="ENG",'Payroll'!AK409,0),IF('People_Inputs'!$E$31="ENG",'Payroll'!AK429,0),IF('People_Inputs'!$E$32="ENG",'Payroll'!AK449,0),IF('People_Inputs'!$E$33="ENG",'Payroll'!AK469,0),IF('People_Inputs'!$E$34="ENG",'Payroll'!AK489,0),IF('People_Inputs'!$E$35="ENG",'Payroll'!AK509,0),IF('People_Inputs'!$E$36="ENG",'Payroll'!AK529,0),IF('People_Inputs'!$E$37="ENG",'Payroll'!AK549,0),IF('People_Inputs'!$E$38="ENG",'Payroll'!AK569,0),IF('People_Inputs'!$E$39="ENG",'Payroll'!AK589,0),IF('People_Inputs'!$E$40="ENG",'Payroll'!AK609,0),IF('People_Inputs'!$E$41="ENG",'Payroll'!AK629,0),IF('People_Inputs'!$E$42="ENG",'Payroll'!AK649,0),IF('People_Inputs'!$E$43="ENG",'Payroll'!AK669,0),IF('People_Inputs'!$E$44="ENG",'Payroll'!AK689,0),IF('People_Inputs'!$E$45="ENG",'Payroll'!AK709,0),IF('People_Inputs'!$E$46="ENG",'Payroll'!AK729,0),IF('People_Inputs'!$E$47="ENG",'Payroll'!AK749,0),IF('People_Inputs'!$E$48="ENG",'Payroll'!AK769,0),IF('People_Inputs'!$E$49="ENG",'Payroll'!AK789,0),IF('People_Inputs'!$E$50="ENG",'Payroll'!AK809,0),IF('People_Inputs'!$E$51="ENG",'Payroll'!AK829,0),IF('People_Inputs'!$E$52="ENG",'Payroll'!AK849,0),IF('People_Inputs'!$E$53="ENG",'Payroll'!AK869,0),IF('People_Inputs'!$E$54="ENG",'Payroll'!AK889,0),IF('People_Inputs'!$E$55="ENG",'Payroll'!AK909,0),IF('People_Inputs'!$E$56="ENG",'Payroll'!AK929,0),IF('People_Inputs'!$E$57="ENG",'Payroll'!AK949,0),IF('People_Inputs'!$E$58="ENG",'Payroll'!AK969,0),IF('People_Inputs'!$E$59="ENG",'Payroll'!AK989,0),IF('People_Inputs'!$E$60="ENG",'Payroll'!AK1009,0),IF('People_Inputs'!$E$61="ENG",'Payroll'!AK1029,0),IF('People_Inputs'!$E$62="ENG",'Payroll'!AK1049,0),IF('People_Inputs'!$E$63="ENG",'Payroll'!AK1069,0),IF('People_Inputs'!$E$64="ENG",'Payroll'!AK1089,0),IF('People_Inputs'!$E$65="ENG",'Payroll'!AK1109,0),IF('People_Inputs'!$E$66="ENG",'Payroll'!AK1129,0),IF('People_Inputs'!$E$67="ENG",'Payroll'!AK1149,0),IF('People_Inputs'!$E$68="ENG",'Payroll'!AK1169,0),IF('People_Inputs'!$E$69="ENG",'Payroll'!AK1189,0),IF('People_Inputs'!$E$70="ENG",'Payroll'!AK1209,0))</f>
        <v>2700</v>
      </c>
      <c r="AL17" s="35">
        <f>SUM(IF('People_Inputs'!$E$11="ENG",'Payroll'!AL29,0),IF('People_Inputs'!$E$12="ENG",'Payroll'!AL49,0),IF('People_Inputs'!$E$13="ENG",'Payroll'!AL69,0),IF('People_Inputs'!$E$14="ENG",'Payroll'!AL89,0),IF('People_Inputs'!$E$15="ENG",'Payroll'!AL109,0),IF('People_Inputs'!$E$16="ENG",'Payroll'!AL129,0),IF('People_Inputs'!$E$17="ENG",'Payroll'!AL149,0),IF('People_Inputs'!$E$18="ENG",'Payroll'!AL169,0),IF('People_Inputs'!$E$19="ENG",'Payroll'!AL189,0),IF('People_Inputs'!$E$20="ENG",'Payroll'!AL209,0),IF('People_Inputs'!$E$21="ENG",'Payroll'!AL229,0),IF('People_Inputs'!$E$22="ENG",'Payroll'!AL249,0),IF('People_Inputs'!$E$23="ENG",'Payroll'!AL269,0),IF('People_Inputs'!$E$24="ENG",'Payroll'!AL289,0),IF('People_Inputs'!$E$25="ENG",'Payroll'!AL309,0),IF('People_Inputs'!$E$26="ENG",'Payroll'!AL329,0),IF('People_Inputs'!$E$27="ENG",'Payroll'!AL349,0),IF('People_Inputs'!$E$28="ENG",'Payroll'!AL369,0),IF('People_Inputs'!$E$29="ENG",'Payroll'!AL389,0),IF('People_Inputs'!$E$30="ENG",'Payroll'!AL409,0),IF('People_Inputs'!$E$31="ENG",'Payroll'!AL429,0),IF('People_Inputs'!$E$32="ENG",'Payroll'!AL449,0),IF('People_Inputs'!$E$33="ENG",'Payroll'!AL469,0),IF('People_Inputs'!$E$34="ENG",'Payroll'!AL489,0),IF('People_Inputs'!$E$35="ENG",'Payroll'!AL509,0),IF('People_Inputs'!$E$36="ENG",'Payroll'!AL529,0),IF('People_Inputs'!$E$37="ENG",'Payroll'!AL549,0),IF('People_Inputs'!$E$38="ENG",'Payroll'!AL569,0),IF('People_Inputs'!$E$39="ENG",'Payroll'!AL589,0),IF('People_Inputs'!$E$40="ENG",'Payroll'!AL609,0),IF('People_Inputs'!$E$41="ENG",'Payroll'!AL629,0),IF('People_Inputs'!$E$42="ENG",'Payroll'!AL649,0),IF('People_Inputs'!$E$43="ENG",'Payroll'!AL669,0),IF('People_Inputs'!$E$44="ENG",'Payroll'!AL689,0),IF('People_Inputs'!$E$45="ENG",'Payroll'!AL709,0),IF('People_Inputs'!$E$46="ENG",'Payroll'!AL729,0),IF('People_Inputs'!$E$47="ENG",'Payroll'!AL749,0),IF('People_Inputs'!$E$48="ENG",'Payroll'!AL769,0),IF('People_Inputs'!$E$49="ENG",'Payroll'!AL789,0),IF('People_Inputs'!$E$50="ENG",'Payroll'!AL809,0),IF('People_Inputs'!$E$51="ENG",'Payroll'!AL829,0),IF('People_Inputs'!$E$52="ENG",'Payroll'!AL849,0),IF('People_Inputs'!$E$53="ENG",'Payroll'!AL869,0),IF('People_Inputs'!$E$54="ENG",'Payroll'!AL889,0),IF('People_Inputs'!$E$55="ENG",'Payroll'!AL909,0),IF('People_Inputs'!$E$56="ENG",'Payroll'!AL929,0),IF('People_Inputs'!$E$57="ENG",'Payroll'!AL949,0),IF('People_Inputs'!$E$58="ENG",'Payroll'!AL969,0),IF('People_Inputs'!$E$59="ENG",'Payroll'!AL989,0),IF('People_Inputs'!$E$60="ENG",'Payroll'!AL1009,0),IF('People_Inputs'!$E$61="ENG",'Payroll'!AL1029,0),IF('People_Inputs'!$E$62="ENG",'Payroll'!AL1049,0),IF('People_Inputs'!$E$63="ENG",'Payroll'!AL1069,0),IF('People_Inputs'!$E$64="ENG",'Payroll'!AL1089,0),IF('People_Inputs'!$E$65="ENG",'Payroll'!AL1109,0),IF('People_Inputs'!$E$66="ENG",'Payroll'!AL1129,0),IF('People_Inputs'!$E$67="ENG",'Payroll'!AL1149,0),IF('People_Inputs'!$E$68="ENG",'Payroll'!AL1169,0),IF('People_Inputs'!$E$69="ENG",'Payroll'!AL1189,0),IF('People_Inputs'!$E$70="ENG",'Payroll'!AL1209,0))</f>
        <v>2700</v>
      </c>
      <c r="AM17" s="35">
        <f>SUM(IF('People_Inputs'!$E$11="ENG",'Payroll'!AM29,0),IF('People_Inputs'!$E$12="ENG",'Payroll'!AM49,0),IF('People_Inputs'!$E$13="ENG",'Payroll'!AM69,0),IF('People_Inputs'!$E$14="ENG",'Payroll'!AM89,0),IF('People_Inputs'!$E$15="ENG",'Payroll'!AM109,0),IF('People_Inputs'!$E$16="ENG",'Payroll'!AM129,0),IF('People_Inputs'!$E$17="ENG",'Payroll'!AM149,0),IF('People_Inputs'!$E$18="ENG",'Payroll'!AM169,0),IF('People_Inputs'!$E$19="ENG",'Payroll'!AM189,0),IF('People_Inputs'!$E$20="ENG",'Payroll'!AM209,0),IF('People_Inputs'!$E$21="ENG",'Payroll'!AM229,0),IF('People_Inputs'!$E$22="ENG",'Payroll'!AM249,0),IF('People_Inputs'!$E$23="ENG",'Payroll'!AM269,0),IF('People_Inputs'!$E$24="ENG",'Payroll'!AM289,0),IF('People_Inputs'!$E$25="ENG",'Payroll'!AM309,0),IF('People_Inputs'!$E$26="ENG",'Payroll'!AM329,0),IF('People_Inputs'!$E$27="ENG",'Payroll'!AM349,0),IF('People_Inputs'!$E$28="ENG",'Payroll'!AM369,0),IF('People_Inputs'!$E$29="ENG",'Payroll'!AM389,0),IF('People_Inputs'!$E$30="ENG",'Payroll'!AM409,0),IF('People_Inputs'!$E$31="ENG",'Payroll'!AM429,0),IF('People_Inputs'!$E$32="ENG",'Payroll'!AM449,0),IF('People_Inputs'!$E$33="ENG",'Payroll'!AM469,0),IF('People_Inputs'!$E$34="ENG",'Payroll'!AM489,0),IF('People_Inputs'!$E$35="ENG",'Payroll'!AM509,0),IF('People_Inputs'!$E$36="ENG",'Payroll'!AM529,0),IF('People_Inputs'!$E$37="ENG",'Payroll'!AM549,0),IF('People_Inputs'!$E$38="ENG",'Payroll'!AM569,0),IF('People_Inputs'!$E$39="ENG",'Payroll'!AM589,0),IF('People_Inputs'!$E$40="ENG",'Payroll'!AM609,0),IF('People_Inputs'!$E$41="ENG",'Payroll'!AM629,0),IF('People_Inputs'!$E$42="ENG",'Payroll'!AM649,0),IF('People_Inputs'!$E$43="ENG",'Payroll'!AM669,0),IF('People_Inputs'!$E$44="ENG",'Payroll'!AM689,0),IF('People_Inputs'!$E$45="ENG",'Payroll'!AM709,0),IF('People_Inputs'!$E$46="ENG",'Payroll'!AM729,0),IF('People_Inputs'!$E$47="ENG",'Payroll'!AM749,0),IF('People_Inputs'!$E$48="ENG",'Payroll'!AM769,0),IF('People_Inputs'!$E$49="ENG",'Payroll'!AM789,0),IF('People_Inputs'!$E$50="ENG",'Payroll'!AM809,0),IF('People_Inputs'!$E$51="ENG",'Payroll'!AM829,0),IF('People_Inputs'!$E$52="ENG",'Payroll'!AM849,0),IF('People_Inputs'!$E$53="ENG",'Payroll'!AM869,0),IF('People_Inputs'!$E$54="ENG",'Payroll'!AM889,0),IF('People_Inputs'!$E$55="ENG",'Payroll'!AM909,0),IF('People_Inputs'!$E$56="ENG",'Payroll'!AM929,0),IF('People_Inputs'!$E$57="ENG",'Payroll'!AM949,0),IF('People_Inputs'!$E$58="ENG",'Payroll'!AM969,0),IF('People_Inputs'!$E$59="ENG",'Payroll'!AM989,0),IF('People_Inputs'!$E$60="ENG",'Payroll'!AM1009,0),IF('People_Inputs'!$E$61="ENG",'Payroll'!AM1029,0),IF('People_Inputs'!$E$62="ENG",'Payroll'!AM1049,0),IF('People_Inputs'!$E$63="ENG",'Payroll'!AM1069,0),IF('People_Inputs'!$E$64="ENG",'Payroll'!AM1089,0),IF('People_Inputs'!$E$65="ENG",'Payroll'!AM1109,0),IF('People_Inputs'!$E$66="ENG",'Payroll'!AM1129,0),IF('People_Inputs'!$E$67="ENG",'Payroll'!AM1149,0),IF('People_Inputs'!$E$68="ENG",'Payroll'!AM1169,0),IF('People_Inputs'!$E$69="ENG",'Payroll'!AM1189,0),IF('People_Inputs'!$E$70="ENG",'Payroll'!AM1209,0))</f>
        <v>2700</v>
      </c>
      <c r="AN17" s="35">
        <f>SUM(IF('People_Inputs'!$E$11="ENG",'Payroll'!AN29,0),IF('People_Inputs'!$E$12="ENG",'Payroll'!AN49,0),IF('People_Inputs'!$E$13="ENG",'Payroll'!AN69,0),IF('People_Inputs'!$E$14="ENG",'Payroll'!AN89,0),IF('People_Inputs'!$E$15="ENG",'Payroll'!AN109,0),IF('People_Inputs'!$E$16="ENG",'Payroll'!AN129,0),IF('People_Inputs'!$E$17="ENG",'Payroll'!AN149,0),IF('People_Inputs'!$E$18="ENG",'Payroll'!AN169,0),IF('People_Inputs'!$E$19="ENG",'Payroll'!AN189,0),IF('People_Inputs'!$E$20="ENG",'Payroll'!AN209,0),IF('People_Inputs'!$E$21="ENG",'Payroll'!AN229,0),IF('People_Inputs'!$E$22="ENG",'Payroll'!AN249,0),IF('People_Inputs'!$E$23="ENG",'Payroll'!AN269,0),IF('People_Inputs'!$E$24="ENG",'Payroll'!AN289,0),IF('People_Inputs'!$E$25="ENG",'Payroll'!AN309,0),IF('People_Inputs'!$E$26="ENG",'Payroll'!AN329,0),IF('People_Inputs'!$E$27="ENG",'Payroll'!AN349,0),IF('People_Inputs'!$E$28="ENG",'Payroll'!AN369,0),IF('People_Inputs'!$E$29="ENG",'Payroll'!AN389,0),IF('People_Inputs'!$E$30="ENG",'Payroll'!AN409,0),IF('People_Inputs'!$E$31="ENG",'Payroll'!AN429,0),IF('People_Inputs'!$E$32="ENG",'Payroll'!AN449,0),IF('People_Inputs'!$E$33="ENG",'Payroll'!AN469,0),IF('People_Inputs'!$E$34="ENG",'Payroll'!AN489,0),IF('People_Inputs'!$E$35="ENG",'Payroll'!AN509,0),IF('People_Inputs'!$E$36="ENG",'Payroll'!AN529,0),IF('People_Inputs'!$E$37="ENG",'Payroll'!AN549,0),IF('People_Inputs'!$E$38="ENG",'Payroll'!AN569,0),IF('People_Inputs'!$E$39="ENG",'Payroll'!AN589,0),IF('People_Inputs'!$E$40="ENG",'Payroll'!AN609,0),IF('People_Inputs'!$E$41="ENG",'Payroll'!AN629,0),IF('People_Inputs'!$E$42="ENG",'Payroll'!AN649,0),IF('People_Inputs'!$E$43="ENG",'Payroll'!AN669,0),IF('People_Inputs'!$E$44="ENG",'Payroll'!AN689,0),IF('People_Inputs'!$E$45="ENG",'Payroll'!AN709,0),IF('People_Inputs'!$E$46="ENG",'Payroll'!AN729,0),IF('People_Inputs'!$E$47="ENG",'Payroll'!AN749,0),IF('People_Inputs'!$E$48="ENG",'Payroll'!AN769,0),IF('People_Inputs'!$E$49="ENG",'Payroll'!AN789,0),IF('People_Inputs'!$E$50="ENG",'Payroll'!AN809,0),IF('People_Inputs'!$E$51="ENG",'Payroll'!AN829,0),IF('People_Inputs'!$E$52="ENG",'Payroll'!AN849,0),IF('People_Inputs'!$E$53="ENG",'Payroll'!AN869,0),IF('People_Inputs'!$E$54="ENG",'Payroll'!AN889,0),IF('People_Inputs'!$E$55="ENG",'Payroll'!AN909,0),IF('People_Inputs'!$E$56="ENG",'Payroll'!AN929,0),IF('People_Inputs'!$E$57="ENG",'Payroll'!AN949,0),IF('People_Inputs'!$E$58="ENG",'Payroll'!AN969,0),IF('People_Inputs'!$E$59="ENG",'Payroll'!AN989,0),IF('People_Inputs'!$E$60="ENG",'Payroll'!AN1009,0),IF('People_Inputs'!$E$61="ENG",'Payroll'!AN1029,0),IF('People_Inputs'!$E$62="ENG",'Payroll'!AN1049,0),IF('People_Inputs'!$E$63="ENG",'Payroll'!AN1069,0),IF('People_Inputs'!$E$64="ENG",'Payroll'!AN1089,0),IF('People_Inputs'!$E$65="ENG",'Payroll'!AN1109,0),IF('People_Inputs'!$E$66="ENG",'Payroll'!AN1129,0),IF('People_Inputs'!$E$67="ENG",'Payroll'!AN1149,0),IF('People_Inputs'!$E$68="ENG",'Payroll'!AN1169,0),IF('People_Inputs'!$E$69="ENG",'Payroll'!AN1189,0),IF('People_Inputs'!$E$70="ENG",'Payroll'!AN1209,0))</f>
        <v>2700</v>
      </c>
      <c r="AO17" s="35">
        <f>SUM(IF('People_Inputs'!$E$11="ENG",'Payroll'!AO29,0),IF('People_Inputs'!$E$12="ENG",'Payroll'!AO49,0),IF('People_Inputs'!$E$13="ENG",'Payroll'!AO69,0),IF('People_Inputs'!$E$14="ENG",'Payroll'!AO89,0),IF('People_Inputs'!$E$15="ENG",'Payroll'!AO109,0),IF('People_Inputs'!$E$16="ENG",'Payroll'!AO129,0),IF('People_Inputs'!$E$17="ENG",'Payroll'!AO149,0),IF('People_Inputs'!$E$18="ENG",'Payroll'!AO169,0),IF('People_Inputs'!$E$19="ENG",'Payroll'!AO189,0),IF('People_Inputs'!$E$20="ENG",'Payroll'!AO209,0),IF('People_Inputs'!$E$21="ENG",'Payroll'!AO229,0),IF('People_Inputs'!$E$22="ENG",'Payroll'!AO249,0),IF('People_Inputs'!$E$23="ENG",'Payroll'!AO269,0),IF('People_Inputs'!$E$24="ENG",'Payroll'!AO289,0),IF('People_Inputs'!$E$25="ENG",'Payroll'!AO309,0),IF('People_Inputs'!$E$26="ENG",'Payroll'!AO329,0),IF('People_Inputs'!$E$27="ENG",'Payroll'!AO349,0),IF('People_Inputs'!$E$28="ENG",'Payroll'!AO369,0),IF('People_Inputs'!$E$29="ENG",'Payroll'!AO389,0),IF('People_Inputs'!$E$30="ENG",'Payroll'!AO409,0),IF('People_Inputs'!$E$31="ENG",'Payroll'!AO429,0),IF('People_Inputs'!$E$32="ENG",'Payroll'!AO449,0),IF('People_Inputs'!$E$33="ENG",'Payroll'!AO469,0),IF('People_Inputs'!$E$34="ENG",'Payroll'!AO489,0),IF('People_Inputs'!$E$35="ENG",'Payroll'!AO509,0),IF('People_Inputs'!$E$36="ENG",'Payroll'!AO529,0),IF('People_Inputs'!$E$37="ENG",'Payroll'!AO549,0),IF('People_Inputs'!$E$38="ENG",'Payroll'!AO569,0),IF('People_Inputs'!$E$39="ENG",'Payroll'!AO589,0),IF('People_Inputs'!$E$40="ENG",'Payroll'!AO609,0),IF('People_Inputs'!$E$41="ENG",'Payroll'!AO629,0),IF('People_Inputs'!$E$42="ENG",'Payroll'!AO649,0),IF('People_Inputs'!$E$43="ENG",'Payroll'!AO669,0),IF('People_Inputs'!$E$44="ENG",'Payroll'!AO689,0),IF('People_Inputs'!$E$45="ENG",'Payroll'!AO709,0),IF('People_Inputs'!$E$46="ENG",'Payroll'!AO729,0),IF('People_Inputs'!$E$47="ENG",'Payroll'!AO749,0),IF('People_Inputs'!$E$48="ENG",'Payroll'!AO769,0),IF('People_Inputs'!$E$49="ENG",'Payroll'!AO789,0),IF('People_Inputs'!$E$50="ENG",'Payroll'!AO809,0),IF('People_Inputs'!$E$51="ENG",'Payroll'!AO829,0),IF('People_Inputs'!$E$52="ENG",'Payroll'!AO849,0),IF('People_Inputs'!$E$53="ENG",'Payroll'!AO869,0),IF('People_Inputs'!$E$54="ENG",'Payroll'!AO889,0),IF('People_Inputs'!$E$55="ENG",'Payroll'!AO909,0),IF('People_Inputs'!$E$56="ENG",'Payroll'!AO929,0),IF('People_Inputs'!$E$57="ENG",'Payroll'!AO949,0),IF('People_Inputs'!$E$58="ENG",'Payroll'!AO969,0),IF('People_Inputs'!$E$59="ENG",'Payroll'!AO989,0),IF('People_Inputs'!$E$60="ENG",'Payroll'!AO1009,0),IF('People_Inputs'!$E$61="ENG",'Payroll'!AO1029,0),IF('People_Inputs'!$E$62="ENG",'Payroll'!AO1049,0),IF('People_Inputs'!$E$63="ENG",'Payroll'!AO1069,0),IF('People_Inputs'!$E$64="ENG",'Payroll'!AO1089,0),IF('People_Inputs'!$E$65="ENG",'Payroll'!AO1109,0),IF('People_Inputs'!$E$66="ENG",'Payroll'!AO1129,0),IF('People_Inputs'!$E$67="ENG",'Payroll'!AO1149,0),IF('People_Inputs'!$E$68="ENG",'Payroll'!AO1169,0),IF('People_Inputs'!$E$69="ENG",'Payroll'!AO1189,0),IF('People_Inputs'!$E$70="ENG",'Payroll'!AO1209,0))</f>
        <v>2700</v>
      </c>
      <c r="AP17" s="35">
        <f>SUM(IF('People_Inputs'!$E$11="ENG",'Payroll'!AP29,0),IF('People_Inputs'!$E$12="ENG",'Payroll'!AP49,0),IF('People_Inputs'!$E$13="ENG",'Payroll'!AP69,0),IF('People_Inputs'!$E$14="ENG",'Payroll'!AP89,0),IF('People_Inputs'!$E$15="ENG",'Payroll'!AP109,0),IF('People_Inputs'!$E$16="ENG",'Payroll'!AP129,0),IF('People_Inputs'!$E$17="ENG",'Payroll'!AP149,0),IF('People_Inputs'!$E$18="ENG",'Payroll'!AP169,0),IF('People_Inputs'!$E$19="ENG",'Payroll'!AP189,0),IF('People_Inputs'!$E$20="ENG",'Payroll'!AP209,0),IF('People_Inputs'!$E$21="ENG",'Payroll'!AP229,0),IF('People_Inputs'!$E$22="ENG",'Payroll'!AP249,0),IF('People_Inputs'!$E$23="ENG",'Payroll'!AP269,0),IF('People_Inputs'!$E$24="ENG",'Payroll'!AP289,0),IF('People_Inputs'!$E$25="ENG",'Payroll'!AP309,0),IF('People_Inputs'!$E$26="ENG",'Payroll'!AP329,0),IF('People_Inputs'!$E$27="ENG",'Payroll'!AP349,0),IF('People_Inputs'!$E$28="ENG",'Payroll'!AP369,0),IF('People_Inputs'!$E$29="ENG",'Payroll'!AP389,0),IF('People_Inputs'!$E$30="ENG",'Payroll'!AP409,0),IF('People_Inputs'!$E$31="ENG",'Payroll'!AP429,0),IF('People_Inputs'!$E$32="ENG",'Payroll'!AP449,0),IF('People_Inputs'!$E$33="ENG",'Payroll'!AP469,0),IF('People_Inputs'!$E$34="ENG",'Payroll'!AP489,0),IF('People_Inputs'!$E$35="ENG",'Payroll'!AP509,0),IF('People_Inputs'!$E$36="ENG",'Payroll'!AP529,0),IF('People_Inputs'!$E$37="ENG",'Payroll'!AP549,0),IF('People_Inputs'!$E$38="ENG",'Payroll'!AP569,0),IF('People_Inputs'!$E$39="ENG",'Payroll'!AP589,0),IF('People_Inputs'!$E$40="ENG",'Payroll'!AP609,0),IF('People_Inputs'!$E$41="ENG",'Payroll'!AP629,0),IF('People_Inputs'!$E$42="ENG",'Payroll'!AP649,0),IF('People_Inputs'!$E$43="ENG",'Payroll'!AP669,0),IF('People_Inputs'!$E$44="ENG",'Payroll'!AP689,0),IF('People_Inputs'!$E$45="ENG",'Payroll'!AP709,0),IF('People_Inputs'!$E$46="ENG",'Payroll'!AP729,0),IF('People_Inputs'!$E$47="ENG",'Payroll'!AP749,0),IF('People_Inputs'!$E$48="ENG",'Payroll'!AP769,0),IF('People_Inputs'!$E$49="ENG",'Payroll'!AP789,0),IF('People_Inputs'!$E$50="ENG",'Payroll'!AP809,0),IF('People_Inputs'!$E$51="ENG",'Payroll'!AP829,0),IF('People_Inputs'!$E$52="ENG",'Payroll'!AP849,0),IF('People_Inputs'!$E$53="ENG",'Payroll'!AP869,0),IF('People_Inputs'!$E$54="ENG",'Payroll'!AP889,0),IF('People_Inputs'!$E$55="ENG",'Payroll'!AP909,0),IF('People_Inputs'!$E$56="ENG",'Payroll'!AP929,0),IF('People_Inputs'!$E$57="ENG",'Payroll'!AP949,0),IF('People_Inputs'!$E$58="ENG",'Payroll'!AP969,0),IF('People_Inputs'!$E$59="ENG",'Payroll'!AP989,0),IF('People_Inputs'!$E$60="ENG",'Payroll'!AP1009,0),IF('People_Inputs'!$E$61="ENG",'Payroll'!AP1029,0),IF('People_Inputs'!$E$62="ENG",'Payroll'!AP1049,0),IF('People_Inputs'!$E$63="ENG",'Payroll'!AP1069,0),IF('People_Inputs'!$E$64="ENG",'Payroll'!AP1089,0),IF('People_Inputs'!$E$65="ENG",'Payroll'!AP1109,0),IF('People_Inputs'!$E$66="ENG",'Payroll'!AP1129,0),IF('People_Inputs'!$E$67="ENG",'Payroll'!AP1149,0),IF('People_Inputs'!$E$68="ENG",'Payroll'!AP1169,0),IF('People_Inputs'!$E$69="ENG",'Payroll'!AP1189,0),IF('People_Inputs'!$E$70="ENG",'Payroll'!AP1209,0))</f>
        <v>2700</v>
      </c>
      <c r="AQ17" s="35">
        <f>SUM(IF('People_Inputs'!$E$11="ENG",'Payroll'!AQ29,0),IF('People_Inputs'!$E$12="ENG",'Payroll'!AQ49,0),IF('People_Inputs'!$E$13="ENG",'Payroll'!AQ69,0),IF('People_Inputs'!$E$14="ENG",'Payroll'!AQ89,0),IF('People_Inputs'!$E$15="ENG",'Payroll'!AQ109,0),IF('People_Inputs'!$E$16="ENG",'Payroll'!AQ129,0),IF('People_Inputs'!$E$17="ENG",'Payroll'!AQ149,0),IF('People_Inputs'!$E$18="ENG",'Payroll'!AQ169,0),IF('People_Inputs'!$E$19="ENG",'Payroll'!AQ189,0),IF('People_Inputs'!$E$20="ENG",'Payroll'!AQ209,0),IF('People_Inputs'!$E$21="ENG",'Payroll'!AQ229,0),IF('People_Inputs'!$E$22="ENG",'Payroll'!AQ249,0),IF('People_Inputs'!$E$23="ENG",'Payroll'!AQ269,0),IF('People_Inputs'!$E$24="ENG",'Payroll'!AQ289,0),IF('People_Inputs'!$E$25="ENG",'Payroll'!AQ309,0),IF('People_Inputs'!$E$26="ENG",'Payroll'!AQ329,0),IF('People_Inputs'!$E$27="ENG",'Payroll'!AQ349,0),IF('People_Inputs'!$E$28="ENG",'Payroll'!AQ369,0),IF('People_Inputs'!$E$29="ENG",'Payroll'!AQ389,0),IF('People_Inputs'!$E$30="ENG",'Payroll'!AQ409,0),IF('People_Inputs'!$E$31="ENG",'Payroll'!AQ429,0),IF('People_Inputs'!$E$32="ENG",'Payroll'!AQ449,0),IF('People_Inputs'!$E$33="ENG",'Payroll'!AQ469,0),IF('People_Inputs'!$E$34="ENG",'Payroll'!AQ489,0),IF('People_Inputs'!$E$35="ENG",'Payroll'!AQ509,0),IF('People_Inputs'!$E$36="ENG",'Payroll'!AQ529,0),IF('People_Inputs'!$E$37="ENG",'Payroll'!AQ549,0),IF('People_Inputs'!$E$38="ENG",'Payroll'!AQ569,0),IF('People_Inputs'!$E$39="ENG",'Payroll'!AQ589,0),IF('People_Inputs'!$E$40="ENG",'Payroll'!AQ609,0),IF('People_Inputs'!$E$41="ENG",'Payroll'!AQ629,0),IF('People_Inputs'!$E$42="ENG",'Payroll'!AQ649,0),IF('People_Inputs'!$E$43="ENG",'Payroll'!AQ669,0),IF('People_Inputs'!$E$44="ENG",'Payroll'!AQ689,0),IF('People_Inputs'!$E$45="ENG",'Payroll'!AQ709,0),IF('People_Inputs'!$E$46="ENG",'Payroll'!AQ729,0),IF('People_Inputs'!$E$47="ENG",'Payroll'!AQ749,0),IF('People_Inputs'!$E$48="ENG",'Payroll'!AQ769,0),IF('People_Inputs'!$E$49="ENG",'Payroll'!AQ789,0),IF('People_Inputs'!$E$50="ENG",'Payroll'!AQ809,0),IF('People_Inputs'!$E$51="ENG",'Payroll'!AQ829,0),IF('People_Inputs'!$E$52="ENG",'Payroll'!AQ849,0),IF('People_Inputs'!$E$53="ENG",'Payroll'!AQ869,0),IF('People_Inputs'!$E$54="ENG",'Payroll'!AQ889,0),IF('People_Inputs'!$E$55="ENG",'Payroll'!AQ909,0),IF('People_Inputs'!$E$56="ENG",'Payroll'!AQ929,0),IF('People_Inputs'!$E$57="ENG",'Payroll'!AQ949,0),IF('People_Inputs'!$E$58="ENG",'Payroll'!AQ969,0),IF('People_Inputs'!$E$59="ENG",'Payroll'!AQ989,0),IF('People_Inputs'!$E$60="ENG",'Payroll'!AQ1009,0),IF('People_Inputs'!$E$61="ENG",'Payroll'!AQ1029,0),IF('People_Inputs'!$E$62="ENG",'Payroll'!AQ1049,0),IF('People_Inputs'!$E$63="ENG",'Payroll'!AQ1069,0),IF('People_Inputs'!$E$64="ENG",'Payroll'!AQ1089,0),IF('People_Inputs'!$E$65="ENG",'Payroll'!AQ1109,0),IF('People_Inputs'!$E$66="ENG",'Payroll'!AQ1129,0),IF('People_Inputs'!$E$67="ENG",'Payroll'!AQ1149,0),IF('People_Inputs'!$E$68="ENG",'Payroll'!AQ1169,0),IF('People_Inputs'!$E$69="ENG",'Payroll'!AQ1189,0),IF('People_Inputs'!$E$70="ENG",'Payroll'!AQ1209,0))</f>
        <v>2700</v>
      </c>
      <c r="AR17" s="35">
        <f>SUM(IF('People_Inputs'!$E$11="ENG",'Payroll'!AR29,0),IF('People_Inputs'!$E$12="ENG",'Payroll'!AR49,0),IF('People_Inputs'!$E$13="ENG",'Payroll'!AR69,0),IF('People_Inputs'!$E$14="ENG",'Payroll'!AR89,0),IF('People_Inputs'!$E$15="ENG",'Payroll'!AR109,0),IF('People_Inputs'!$E$16="ENG",'Payroll'!AR129,0),IF('People_Inputs'!$E$17="ENG",'Payroll'!AR149,0),IF('People_Inputs'!$E$18="ENG",'Payroll'!AR169,0),IF('People_Inputs'!$E$19="ENG",'Payroll'!AR189,0),IF('People_Inputs'!$E$20="ENG",'Payroll'!AR209,0),IF('People_Inputs'!$E$21="ENG",'Payroll'!AR229,0),IF('People_Inputs'!$E$22="ENG",'Payroll'!AR249,0),IF('People_Inputs'!$E$23="ENG",'Payroll'!AR269,0),IF('People_Inputs'!$E$24="ENG",'Payroll'!AR289,0),IF('People_Inputs'!$E$25="ENG",'Payroll'!AR309,0),IF('People_Inputs'!$E$26="ENG",'Payroll'!AR329,0),IF('People_Inputs'!$E$27="ENG",'Payroll'!AR349,0),IF('People_Inputs'!$E$28="ENG",'Payroll'!AR369,0),IF('People_Inputs'!$E$29="ENG",'Payroll'!AR389,0),IF('People_Inputs'!$E$30="ENG",'Payroll'!AR409,0),IF('People_Inputs'!$E$31="ENG",'Payroll'!AR429,0),IF('People_Inputs'!$E$32="ENG",'Payroll'!AR449,0),IF('People_Inputs'!$E$33="ENG",'Payroll'!AR469,0),IF('People_Inputs'!$E$34="ENG",'Payroll'!AR489,0),IF('People_Inputs'!$E$35="ENG",'Payroll'!AR509,0),IF('People_Inputs'!$E$36="ENG",'Payroll'!AR529,0),IF('People_Inputs'!$E$37="ENG",'Payroll'!AR549,0),IF('People_Inputs'!$E$38="ENG",'Payroll'!AR569,0),IF('People_Inputs'!$E$39="ENG",'Payroll'!AR589,0),IF('People_Inputs'!$E$40="ENG",'Payroll'!AR609,0),IF('People_Inputs'!$E$41="ENG",'Payroll'!AR629,0),IF('People_Inputs'!$E$42="ENG",'Payroll'!AR649,0),IF('People_Inputs'!$E$43="ENG",'Payroll'!AR669,0),IF('People_Inputs'!$E$44="ENG",'Payroll'!AR689,0),IF('People_Inputs'!$E$45="ENG",'Payroll'!AR709,0),IF('People_Inputs'!$E$46="ENG",'Payroll'!AR729,0),IF('People_Inputs'!$E$47="ENG",'Payroll'!AR749,0),IF('People_Inputs'!$E$48="ENG",'Payroll'!AR769,0),IF('People_Inputs'!$E$49="ENG",'Payroll'!AR789,0),IF('People_Inputs'!$E$50="ENG",'Payroll'!AR809,0),IF('People_Inputs'!$E$51="ENG",'Payroll'!AR829,0),IF('People_Inputs'!$E$52="ENG",'Payroll'!AR849,0),IF('People_Inputs'!$E$53="ENG",'Payroll'!AR869,0),IF('People_Inputs'!$E$54="ENG",'Payroll'!AR889,0),IF('People_Inputs'!$E$55="ENG",'Payroll'!AR909,0),IF('People_Inputs'!$E$56="ENG",'Payroll'!AR929,0),IF('People_Inputs'!$E$57="ENG",'Payroll'!AR949,0),IF('People_Inputs'!$E$58="ENG",'Payroll'!AR969,0),IF('People_Inputs'!$E$59="ENG",'Payroll'!AR989,0),IF('People_Inputs'!$E$60="ENG",'Payroll'!AR1009,0),IF('People_Inputs'!$E$61="ENG",'Payroll'!AR1029,0),IF('People_Inputs'!$E$62="ENG",'Payroll'!AR1049,0),IF('People_Inputs'!$E$63="ENG",'Payroll'!AR1069,0),IF('People_Inputs'!$E$64="ENG",'Payroll'!AR1089,0),IF('People_Inputs'!$E$65="ENG",'Payroll'!AR1109,0),IF('People_Inputs'!$E$66="ENG",'Payroll'!AR1129,0),IF('People_Inputs'!$E$67="ENG",'Payroll'!AR1149,0),IF('People_Inputs'!$E$68="ENG",'Payroll'!AR1169,0),IF('People_Inputs'!$E$69="ENG",'Payroll'!AR1189,0),IF('People_Inputs'!$E$70="ENG",'Payroll'!AR1209,0))</f>
        <v>2700</v>
      </c>
      <c r="AS17" s="35">
        <f>SUM(IF('People_Inputs'!$E$11="ENG",'Payroll'!AS29,0),IF('People_Inputs'!$E$12="ENG",'Payroll'!AS49,0),IF('People_Inputs'!$E$13="ENG",'Payroll'!AS69,0),IF('People_Inputs'!$E$14="ENG",'Payroll'!AS89,0),IF('People_Inputs'!$E$15="ENG",'Payroll'!AS109,0),IF('People_Inputs'!$E$16="ENG",'Payroll'!AS129,0),IF('People_Inputs'!$E$17="ENG",'Payroll'!AS149,0),IF('People_Inputs'!$E$18="ENG",'Payroll'!AS169,0),IF('People_Inputs'!$E$19="ENG",'Payroll'!AS189,0),IF('People_Inputs'!$E$20="ENG",'Payroll'!AS209,0),IF('People_Inputs'!$E$21="ENG",'Payroll'!AS229,0),IF('People_Inputs'!$E$22="ENG",'Payroll'!AS249,0),IF('People_Inputs'!$E$23="ENG",'Payroll'!AS269,0),IF('People_Inputs'!$E$24="ENG",'Payroll'!AS289,0),IF('People_Inputs'!$E$25="ENG",'Payroll'!AS309,0),IF('People_Inputs'!$E$26="ENG",'Payroll'!AS329,0),IF('People_Inputs'!$E$27="ENG",'Payroll'!AS349,0),IF('People_Inputs'!$E$28="ENG",'Payroll'!AS369,0),IF('People_Inputs'!$E$29="ENG",'Payroll'!AS389,0),IF('People_Inputs'!$E$30="ENG",'Payroll'!AS409,0),IF('People_Inputs'!$E$31="ENG",'Payroll'!AS429,0),IF('People_Inputs'!$E$32="ENG",'Payroll'!AS449,0),IF('People_Inputs'!$E$33="ENG",'Payroll'!AS469,0),IF('People_Inputs'!$E$34="ENG",'Payroll'!AS489,0),IF('People_Inputs'!$E$35="ENG",'Payroll'!AS509,0),IF('People_Inputs'!$E$36="ENG",'Payroll'!AS529,0),IF('People_Inputs'!$E$37="ENG",'Payroll'!AS549,0),IF('People_Inputs'!$E$38="ENG",'Payroll'!AS569,0),IF('People_Inputs'!$E$39="ENG",'Payroll'!AS589,0),IF('People_Inputs'!$E$40="ENG",'Payroll'!AS609,0),IF('People_Inputs'!$E$41="ENG",'Payroll'!AS629,0),IF('People_Inputs'!$E$42="ENG",'Payroll'!AS649,0),IF('People_Inputs'!$E$43="ENG",'Payroll'!AS669,0),IF('People_Inputs'!$E$44="ENG",'Payroll'!AS689,0),IF('People_Inputs'!$E$45="ENG",'Payroll'!AS709,0),IF('People_Inputs'!$E$46="ENG",'Payroll'!AS729,0),IF('People_Inputs'!$E$47="ENG",'Payroll'!AS749,0),IF('People_Inputs'!$E$48="ENG",'Payroll'!AS769,0),IF('People_Inputs'!$E$49="ENG",'Payroll'!AS789,0),IF('People_Inputs'!$E$50="ENG",'Payroll'!AS809,0),IF('People_Inputs'!$E$51="ENG",'Payroll'!AS829,0),IF('People_Inputs'!$E$52="ENG",'Payroll'!AS849,0),IF('People_Inputs'!$E$53="ENG",'Payroll'!AS869,0),IF('People_Inputs'!$E$54="ENG",'Payroll'!AS889,0),IF('People_Inputs'!$E$55="ENG",'Payroll'!AS909,0),IF('People_Inputs'!$E$56="ENG",'Payroll'!AS929,0),IF('People_Inputs'!$E$57="ENG",'Payroll'!AS949,0),IF('People_Inputs'!$E$58="ENG",'Payroll'!AS969,0),IF('People_Inputs'!$E$59="ENG",'Payroll'!AS989,0),IF('People_Inputs'!$E$60="ENG",'Payroll'!AS1009,0),IF('People_Inputs'!$E$61="ENG",'Payroll'!AS1029,0),IF('People_Inputs'!$E$62="ENG",'Payroll'!AS1049,0),IF('People_Inputs'!$E$63="ENG",'Payroll'!AS1069,0),IF('People_Inputs'!$E$64="ENG",'Payroll'!AS1089,0),IF('People_Inputs'!$E$65="ENG",'Payroll'!AS1109,0),IF('People_Inputs'!$E$66="ENG",'Payroll'!AS1129,0),IF('People_Inputs'!$E$67="ENG",'Payroll'!AS1149,0),IF('People_Inputs'!$E$68="ENG",'Payroll'!AS1169,0),IF('People_Inputs'!$E$69="ENG",'Payroll'!AS1189,0),IF('People_Inputs'!$E$70="ENG",'Payroll'!AS1209,0))</f>
        <v>2700</v>
      </c>
      <c r="AT17" s="35">
        <f>SUM(IF('People_Inputs'!$E$11="ENG",'Payroll'!AT29,0),IF('People_Inputs'!$E$12="ENG",'Payroll'!AT49,0),IF('People_Inputs'!$E$13="ENG",'Payroll'!AT69,0),IF('People_Inputs'!$E$14="ENG",'Payroll'!AT89,0),IF('People_Inputs'!$E$15="ENG",'Payroll'!AT109,0),IF('People_Inputs'!$E$16="ENG",'Payroll'!AT129,0),IF('People_Inputs'!$E$17="ENG",'Payroll'!AT149,0),IF('People_Inputs'!$E$18="ENG",'Payroll'!AT169,0),IF('People_Inputs'!$E$19="ENG",'Payroll'!AT189,0),IF('People_Inputs'!$E$20="ENG",'Payroll'!AT209,0),IF('People_Inputs'!$E$21="ENG",'Payroll'!AT229,0),IF('People_Inputs'!$E$22="ENG",'Payroll'!AT249,0),IF('People_Inputs'!$E$23="ENG",'Payroll'!AT269,0),IF('People_Inputs'!$E$24="ENG",'Payroll'!AT289,0),IF('People_Inputs'!$E$25="ENG",'Payroll'!AT309,0),IF('People_Inputs'!$E$26="ENG",'Payroll'!AT329,0),IF('People_Inputs'!$E$27="ENG",'Payroll'!AT349,0),IF('People_Inputs'!$E$28="ENG",'Payroll'!AT369,0),IF('People_Inputs'!$E$29="ENG",'Payroll'!AT389,0),IF('People_Inputs'!$E$30="ENG",'Payroll'!AT409,0),IF('People_Inputs'!$E$31="ENG",'Payroll'!AT429,0),IF('People_Inputs'!$E$32="ENG",'Payroll'!AT449,0),IF('People_Inputs'!$E$33="ENG",'Payroll'!AT469,0),IF('People_Inputs'!$E$34="ENG",'Payroll'!AT489,0),IF('People_Inputs'!$E$35="ENG",'Payroll'!AT509,0),IF('People_Inputs'!$E$36="ENG",'Payroll'!AT529,0),IF('People_Inputs'!$E$37="ENG",'Payroll'!AT549,0),IF('People_Inputs'!$E$38="ENG",'Payroll'!AT569,0),IF('People_Inputs'!$E$39="ENG",'Payroll'!AT589,0),IF('People_Inputs'!$E$40="ENG",'Payroll'!AT609,0),IF('People_Inputs'!$E$41="ENG",'Payroll'!AT629,0),IF('People_Inputs'!$E$42="ENG",'Payroll'!AT649,0),IF('People_Inputs'!$E$43="ENG",'Payroll'!AT669,0),IF('People_Inputs'!$E$44="ENG",'Payroll'!AT689,0),IF('People_Inputs'!$E$45="ENG",'Payroll'!AT709,0),IF('People_Inputs'!$E$46="ENG",'Payroll'!AT729,0),IF('People_Inputs'!$E$47="ENG",'Payroll'!AT749,0),IF('People_Inputs'!$E$48="ENG",'Payroll'!AT769,0),IF('People_Inputs'!$E$49="ENG",'Payroll'!AT789,0),IF('People_Inputs'!$E$50="ENG",'Payroll'!AT809,0),IF('People_Inputs'!$E$51="ENG",'Payroll'!AT829,0),IF('People_Inputs'!$E$52="ENG",'Payroll'!AT849,0),IF('People_Inputs'!$E$53="ENG",'Payroll'!AT869,0),IF('People_Inputs'!$E$54="ENG",'Payroll'!AT889,0),IF('People_Inputs'!$E$55="ENG",'Payroll'!AT909,0),IF('People_Inputs'!$E$56="ENG",'Payroll'!AT929,0),IF('People_Inputs'!$E$57="ENG",'Payroll'!AT949,0),IF('People_Inputs'!$E$58="ENG",'Payroll'!AT969,0),IF('People_Inputs'!$E$59="ENG",'Payroll'!AT989,0),IF('People_Inputs'!$E$60="ENG",'Payroll'!AT1009,0),IF('People_Inputs'!$E$61="ENG",'Payroll'!AT1029,0),IF('People_Inputs'!$E$62="ENG",'Payroll'!AT1049,0),IF('People_Inputs'!$E$63="ENG",'Payroll'!AT1069,0),IF('People_Inputs'!$E$64="ENG",'Payroll'!AT1089,0),IF('People_Inputs'!$E$65="ENG",'Payroll'!AT1109,0),IF('People_Inputs'!$E$66="ENG",'Payroll'!AT1129,0),IF('People_Inputs'!$E$67="ENG",'Payroll'!AT1149,0),IF('People_Inputs'!$E$68="ENG",'Payroll'!AT1169,0),IF('People_Inputs'!$E$69="ENG",'Payroll'!AT1189,0),IF('People_Inputs'!$E$70="ENG",'Payroll'!AT1209,0))</f>
        <v>2700</v>
      </c>
      <c r="AU17" s="35">
        <f>SUM(IF('People_Inputs'!$E$11="ENG",'Payroll'!AU29,0),IF('People_Inputs'!$E$12="ENG",'Payroll'!AU49,0),IF('People_Inputs'!$E$13="ENG",'Payroll'!AU69,0),IF('People_Inputs'!$E$14="ENG",'Payroll'!AU89,0),IF('People_Inputs'!$E$15="ENG",'Payroll'!AU109,0),IF('People_Inputs'!$E$16="ENG",'Payroll'!AU129,0),IF('People_Inputs'!$E$17="ENG",'Payroll'!AU149,0),IF('People_Inputs'!$E$18="ENG",'Payroll'!AU169,0),IF('People_Inputs'!$E$19="ENG",'Payroll'!AU189,0),IF('People_Inputs'!$E$20="ENG",'Payroll'!AU209,0),IF('People_Inputs'!$E$21="ENG",'Payroll'!AU229,0),IF('People_Inputs'!$E$22="ENG",'Payroll'!AU249,0),IF('People_Inputs'!$E$23="ENG",'Payroll'!AU269,0),IF('People_Inputs'!$E$24="ENG",'Payroll'!AU289,0),IF('People_Inputs'!$E$25="ENG",'Payroll'!AU309,0),IF('People_Inputs'!$E$26="ENG",'Payroll'!AU329,0),IF('People_Inputs'!$E$27="ENG",'Payroll'!AU349,0),IF('People_Inputs'!$E$28="ENG",'Payroll'!AU369,0),IF('People_Inputs'!$E$29="ENG",'Payroll'!AU389,0),IF('People_Inputs'!$E$30="ENG",'Payroll'!AU409,0),IF('People_Inputs'!$E$31="ENG",'Payroll'!AU429,0),IF('People_Inputs'!$E$32="ENG",'Payroll'!AU449,0),IF('People_Inputs'!$E$33="ENG",'Payroll'!AU469,0),IF('People_Inputs'!$E$34="ENG",'Payroll'!AU489,0),IF('People_Inputs'!$E$35="ENG",'Payroll'!AU509,0),IF('People_Inputs'!$E$36="ENG",'Payroll'!AU529,0),IF('People_Inputs'!$E$37="ENG",'Payroll'!AU549,0),IF('People_Inputs'!$E$38="ENG",'Payroll'!AU569,0),IF('People_Inputs'!$E$39="ENG",'Payroll'!AU589,0),IF('People_Inputs'!$E$40="ENG",'Payroll'!AU609,0),IF('People_Inputs'!$E$41="ENG",'Payroll'!AU629,0),IF('People_Inputs'!$E$42="ENG",'Payroll'!AU649,0),IF('People_Inputs'!$E$43="ENG",'Payroll'!AU669,0),IF('People_Inputs'!$E$44="ENG",'Payroll'!AU689,0),IF('People_Inputs'!$E$45="ENG",'Payroll'!AU709,0),IF('People_Inputs'!$E$46="ENG",'Payroll'!AU729,0),IF('People_Inputs'!$E$47="ENG",'Payroll'!AU749,0),IF('People_Inputs'!$E$48="ENG",'Payroll'!AU769,0),IF('People_Inputs'!$E$49="ENG",'Payroll'!AU789,0),IF('People_Inputs'!$E$50="ENG",'Payroll'!AU809,0),IF('People_Inputs'!$E$51="ENG",'Payroll'!AU829,0),IF('People_Inputs'!$E$52="ENG",'Payroll'!AU849,0),IF('People_Inputs'!$E$53="ENG",'Payroll'!AU869,0),IF('People_Inputs'!$E$54="ENG",'Payroll'!AU889,0),IF('People_Inputs'!$E$55="ENG",'Payroll'!AU909,0),IF('People_Inputs'!$E$56="ENG",'Payroll'!AU929,0),IF('People_Inputs'!$E$57="ENG",'Payroll'!AU949,0),IF('People_Inputs'!$E$58="ENG",'Payroll'!AU969,0),IF('People_Inputs'!$E$59="ENG",'Payroll'!AU989,0),IF('People_Inputs'!$E$60="ENG",'Payroll'!AU1009,0),IF('People_Inputs'!$E$61="ENG",'Payroll'!AU1029,0),IF('People_Inputs'!$E$62="ENG",'Payroll'!AU1049,0),IF('People_Inputs'!$E$63="ENG",'Payroll'!AU1069,0),IF('People_Inputs'!$E$64="ENG",'Payroll'!AU1089,0),IF('People_Inputs'!$E$65="ENG",'Payroll'!AU1109,0),IF('People_Inputs'!$E$66="ENG",'Payroll'!AU1129,0),IF('People_Inputs'!$E$67="ENG",'Payroll'!AU1149,0),IF('People_Inputs'!$E$68="ENG",'Payroll'!AU1169,0),IF('People_Inputs'!$E$69="ENG",'Payroll'!AU1189,0),IF('People_Inputs'!$E$70="ENG",'Payroll'!AU1209,0))</f>
        <v>2700</v>
      </c>
      <c r="AV17" s="35">
        <f>SUM(IF('People_Inputs'!$E$11="ENG",'Payroll'!AV29,0),IF('People_Inputs'!$E$12="ENG",'Payroll'!AV49,0),IF('People_Inputs'!$E$13="ENG",'Payroll'!AV69,0),IF('People_Inputs'!$E$14="ENG",'Payroll'!AV89,0),IF('People_Inputs'!$E$15="ENG",'Payroll'!AV109,0),IF('People_Inputs'!$E$16="ENG",'Payroll'!AV129,0),IF('People_Inputs'!$E$17="ENG",'Payroll'!AV149,0),IF('People_Inputs'!$E$18="ENG",'Payroll'!AV169,0),IF('People_Inputs'!$E$19="ENG",'Payroll'!AV189,0),IF('People_Inputs'!$E$20="ENG",'Payroll'!AV209,0),IF('People_Inputs'!$E$21="ENG",'Payroll'!AV229,0),IF('People_Inputs'!$E$22="ENG",'Payroll'!AV249,0),IF('People_Inputs'!$E$23="ENG",'Payroll'!AV269,0),IF('People_Inputs'!$E$24="ENG",'Payroll'!AV289,0),IF('People_Inputs'!$E$25="ENG",'Payroll'!AV309,0),IF('People_Inputs'!$E$26="ENG",'Payroll'!AV329,0),IF('People_Inputs'!$E$27="ENG",'Payroll'!AV349,0),IF('People_Inputs'!$E$28="ENG",'Payroll'!AV369,0),IF('People_Inputs'!$E$29="ENG",'Payroll'!AV389,0),IF('People_Inputs'!$E$30="ENG",'Payroll'!AV409,0),IF('People_Inputs'!$E$31="ENG",'Payroll'!AV429,0),IF('People_Inputs'!$E$32="ENG",'Payroll'!AV449,0),IF('People_Inputs'!$E$33="ENG",'Payroll'!AV469,0),IF('People_Inputs'!$E$34="ENG",'Payroll'!AV489,0),IF('People_Inputs'!$E$35="ENG",'Payroll'!AV509,0),IF('People_Inputs'!$E$36="ENG",'Payroll'!AV529,0),IF('People_Inputs'!$E$37="ENG",'Payroll'!AV549,0),IF('People_Inputs'!$E$38="ENG",'Payroll'!AV569,0),IF('People_Inputs'!$E$39="ENG",'Payroll'!AV589,0),IF('People_Inputs'!$E$40="ENG",'Payroll'!AV609,0),IF('People_Inputs'!$E$41="ENG",'Payroll'!AV629,0),IF('People_Inputs'!$E$42="ENG",'Payroll'!AV649,0),IF('People_Inputs'!$E$43="ENG",'Payroll'!AV669,0),IF('People_Inputs'!$E$44="ENG",'Payroll'!AV689,0),IF('People_Inputs'!$E$45="ENG",'Payroll'!AV709,0),IF('People_Inputs'!$E$46="ENG",'Payroll'!AV729,0),IF('People_Inputs'!$E$47="ENG",'Payroll'!AV749,0),IF('People_Inputs'!$E$48="ENG",'Payroll'!AV769,0),IF('People_Inputs'!$E$49="ENG",'Payroll'!AV789,0),IF('People_Inputs'!$E$50="ENG",'Payroll'!AV809,0),IF('People_Inputs'!$E$51="ENG",'Payroll'!AV829,0),IF('People_Inputs'!$E$52="ENG",'Payroll'!AV849,0),IF('People_Inputs'!$E$53="ENG",'Payroll'!AV869,0),IF('People_Inputs'!$E$54="ENG",'Payroll'!AV889,0),IF('People_Inputs'!$E$55="ENG",'Payroll'!AV909,0),IF('People_Inputs'!$E$56="ENG",'Payroll'!AV929,0),IF('People_Inputs'!$E$57="ENG",'Payroll'!AV949,0),IF('People_Inputs'!$E$58="ENG",'Payroll'!AV969,0),IF('People_Inputs'!$E$59="ENG",'Payroll'!AV989,0),IF('People_Inputs'!$E$60="ENG",'Payroll'!AV1009,0),IF('People_Inputs'!$E$61="ENG",'Payroll'!AV1029,0),IF('People_Inputs'!$E$62="ENG",'Payroll'!AV1049,0),IF('People_Inputs'!$E$63="ENG",'Payroll'!AV1069,0),IF('People_Inputs'!$E$64="ENG",'Payroll'!AV1089,0),IF('People_Inputs'!$E$65="ENG",'Payroll'!AV1109,0),IF('People_Inputs'!$E$66="ENG",'Payroll'!AV1129,0),IF('People_Inputs'!$E$67="ENG",'Payroll'!AV1149,0),IF('People_Inputs'!$E$68="ENG",'Payroll'!AV1169,0),IF('People_Inputs'!$E$69="ENG",'Payroll'!AV1189,0),IF('People_Inputs'!$E$70="ENG",'Payroll'!AV1209,0))</f>
        <v>2700</v>
      </c>
      <c r="AW17" s="35">
        <f>SUM(IF('People_Inputs'!$E$11="ENG",'Payroll'!AW29,0),IF('People_Inputs'!$E$12="ENG",'Payroll'!AW49,0),IF('People_Inputs'!$E$13="ENG",'Payroll'!AW69,0),IF('People_Inputs'!$E$14="ENG",'Payroll'!AW89,0),IF('People_Inputs'!$E$15="ENG",'Payroll'!AW109,0),IF('People_Inputs'!$E$16="ENG",'Payroll'!AW129,0),IF('People_Inputs'!$E$17="ENG",'Payroll'!AW149,0),IF('People_Inputs'!$E$18="ENG",'Payroll'!AW169,0),IF('People_Inputs'!$E$19="ENG",'Payroll'!AW189,0),IF('People_Inputs'!$E$20="ENG",'Payroll'!AW209,0),IF('People_Inputs'!$E$21="ENG",'Payroll'!AW229,0),IF('People_Inputs'!$E$22="ENG",'Payroll'!AW249,0),IF('People_Inputs'!$E$23="ENG",'Payroll'!AW269,0),IF('People_Inputs'!$E$24="ENG",'Payroll'!AW289,0),IF('People_Inputs'!$E$25="ENG",'Payroll'!AW309,0),IF('People_Inputs'!$E$26="ENG",'Payroll'!AW329,0),IF('People_Inputs'!$E$27="ENG",'Payroll'!AW349,0),IF('People_Inputs'!$E$28="ENG",'Payroll'!AW369,0),IF('People_Inputs'!$E$29="ENG",'Payroll'!AW389,0),IF('People_Inputs'!$E$30="ENG",'Payroll'!AW409,0),IF('People_Inputs'!$E$31="ENG",'Payroll'!AW429,0),IF('People_Inputs'!$E$32="ENG",'Payroll'!AW449,0),IF('People_Inputs'!$E$33="ENG",'Payroll'!AW469,0),IF('People_Inputs'!$E$34="ENG",'Payroll'!AW489,0),IF('People_Inputs'!$E$35="ENG",'Payroll'!AW509,0),IF('People_Inputs'!$E$36="ENG",'Payroll'!AW529,0),IF('People_Inputs'!$E$37="ENG",'Payroll'!AW549,0),IF('People_Inputs'!$E$38="ENG",'Payroll'!AW569,0),IF('People_Inputs'!$E$39="ENG",'Payroll'!AW589,0),IF('People_Inputs'!$E$40="ENG",'Payroll'!AW609,0),IF('People_Inputs'!$E$41="ENG",'Payroll'!AW629,0),IF('People_Inputs'!$E$42="ENG",'Payroll'!AW649,0),IF('People_Inputs'!$E$43="ENG",'Payroll'!AW669,0),IF('People_Inputs'!$E$44="ENG",'Payroll'!AW689,0),IF('People_Inputs'!$E$45="ENG",'Payroll'!AW709,0),IF('People_Inputs'!$E$46="ENG",'Payroll'!AW729,0),IF('People_Inputs'!$E$47="ENG",'Payroll'!AW749,0),IF('People_Inputs'!$E$48="ENG",'Payroll'!AW769,0),IF('People_Inputs'!$E$49="ENG",'Payroll'!AW789,0),IF('People_Inputs'!$E$50="ENG",'Payroll'!AW809,0),IF('People_Inputs'!$E$51="ENG",'Payroll'!AW829,0),IF('People_Inputs'!$E$52="ENG",'Payroll'!AW849,0),IF('People_Inputs'!$E$53="ENG",'Payroll'!AW869,0),IF('People_Inputs'!$E$54="ENG",'Payroll'!AW889,0),IF('People_Inputs'!$E$55="ENG",'Payroll'!AW909,0),IF('People_Inputs'!$E$56="ENG",'Payroll'!AW929,0),IF('People_Inputs'!$E$57="ENG",'Payroll'!AW949,0),IF('People_Inputs'!$E$58="ENG",'Payroll'!AW969,0),IF('People_Inputs'!$E$59="ENG",'Payroll'!AW989,0),IF('People_Inputs'!$E$60="ENG",'Payroll'!AW1009,0),IF('People_Inputs'!$E$61="ENG",'Payroll'!AW1029,0),IF('People_Inputs'!$E$62="ENG",'Payroll'!AW1049,0),IF('People_Inputs'!$E$63="ENG",'Payroll'!AW1069,0),IF('People_Inputs'!$E$64="ENG",'Payroll'!AW1089,0),IF('People_Inputs'!$E$65="ENG",'Payroll'!AW1109,0),IF('People_Inputs'!$E$66="ENG",'Payroll'!AW1129,0),IF('People_Inputs'!$E$67="ENG",'Payroll'!AW1149,0),IF('People_Inputs'!$E$68="ENG",'Payroll'!AW1169,0),IF('People_Inputs'!$E$69="ENG",'Payroll'!AW1189,0),IF('People_Inputs'!$E$70="ENG",'Payroll'!AW1209,0))</f>
        <v>2700</v>
      </c>
      <c r="AX17" s="35">
        <f>SUM(IF('People_Inputs'!$E$11="ENG",'Payroll'!AX29,0),IF('People_Inputs'!$E$12="ENG",'Payroll'!AX49,0),IF('People_Inputs'!$E$13="ENG",'Payroll'!AX69,0),IF('People_Inputs'!$E$14="ENG",'Payroll'!AX89,0),IF('People_Inputs'!$E$15="ENG",'Payroll'!AX109,0),IF('People_Inputs'!$E$16="ENG",'Payroll'!AX129,0),IF('People_Inputs'!$E$17="ENG",'Payroll'!AX149,0),IF('People_Inputs'!$E$18="ENG",'Payroll'!AX169,0),IF('People_Inputs'!$E$19="ENG",'Payroll'!AX189,0),IF('People_Inputs'!$E$20="ENG",'Payroll'!AX209,0),IF('People_Inputs'!$E$21="ENG",'Payroll'!AX229,0),IF('People_Inputs'!$E$22="ENG",'Payroll'!AX249,0),IF('People_Inputs'!$E$23="ENG",'Payroll'!AX269,0),IF('People_Inputs'!$E$24="ENG",'Payroll'!AX289,0),IF('People_Inputs'!$E$25="ENG",'Payroll'!AX309,0),IF('People_Inputs'!$E$26="ENG",'Payroll'!AX329,0),IF('People_Inputs'!$E$27="ENG",'Payroll'!AX349,0),IF('People_Inputs'!$E$28="ENG",'Payroll'!AX369,0),IF('People_Inputs'!$E$29="ENG",'Payroll'!AX389,0),IF('People_Inputs'!$E$30="ENG",'Payroll'!AX409,0),IF('People_Inputs'!$E$31="ENG",'Payroll'!AX429,0),IF('People_Inputs'!$E$32="ENG",'Payroll'!AX449,0),IF('People_Inputs'!$E$33="ENG",'Payroll'!AX469,0),IF('People_Inputs'!$E$34="ENG",'Payroll'!AX489,0),IF('People_Inputs'!$E$35="ENG",'Payroll'!AX509,0),IF('People_Inputs'!$E$36="ENG",'Payroll'!AX529,0),IF('People_Inputs'!$E$37="ENG",'Payroll'!AX549,0),IF('People_Inputs'!$E$38="ENG",'Payroll'!AX569,0),IF('People_Inputs'!$E$39="ENG",'Payroll'!AX589,0),IF('People_Inputs'!$E$40="ENG",'Payroll'!AX609,0),IF('People_Inputs'!$E$41="ENG",'Payroll'!AX629,0),IF('People_Inputs'!$E$42="ENG",'Payroll'!AX649,0),IF('People_Inputs'!$E$43="ENG",'Payroll'!AX669,0),IF('People_Inputs'!$E$44="ENG",'Payroll'!AX689,0),IF('People_Inputs'!$E$45="ENG",'Payroll'!AX709,0),IF('People_Inputs'!$E$46="ENG",'Payroll'!AX729,0),IF('People_Inputs'!$E$47="ENG",'Payroll'!AX749,0),IF('People_Inputs'!$E$48="ENG",'Payroll'!AX769,0),IF('People_Inputs'!$E$49="ENG",'Payroll'!AX789,0),IF('People_Inputs'!$E$50="ENG",'Payroll'!AX809,0),IF('People_Inputs'!$E$51="ENG",'Payroll'!AX829,0),IF('People_Inputs'!$E$52="ENG",'Payroll'!AX849,0),IF('People_Inputs'!$E$53="ENG",'Payroll'!AX869,0),IF('People_Inputs'!$E$54="ENG",'Payroll'!AX889,0),IF('People_Inputs'!$E$55="ENG",'Payroll'!AX909,0),IF('People_Inputs'!$E$56="ENG",'Payroll'!AX929,0),IF('People_Inputs'!$E$57="ENG",'Payroll'!AX949,0),IF('People_Inputs'!$E$58="ENG",'Payroll'!AX969,0),IF('People_Inputs'!$E$59="ENG",'Payroll'!AX989,0),IF('People_Inputs'!$E$60="ENG",'Payroll'!AX1009,0),IF('People_Inputs'!$E$61="ENG",'Payroll'!AX1029,0),IF('People_Inputs'!$E$62="ENG",'Payroll'!AX1049,0),IF('People_Inputs'!$E$63="ENG",'Payroll'!AX1069,0),IF('People_Inputs'!$E$64="ENG",'Payroll'!AX1089,0),IF('People_Inputs'!$E$65="ENG",'Payroll'!AX1109,0),IF('People_Inputs'!$E$66="ENG",'Payroll'!AX1129,0),IF('People_Inputs'!$E$67="ENG",'Payroll'!AX1149,0),IF('People_Inputs'!$E$68="ENG",'Payroll'!AX1169,0),IF('People_Inputs'!$E$69="ENG",'Payroll'!AX1189,0),IF('People_Inputs'!$E$70="ENG",'Payroll'!AX1209,0))</f>
        <v>2700</v>
      </c>
      <c r="AY17" s="35">
        <f>SUM(IF('People_Inputs'!$E$11="ENG",'Payroll'!AY29,0),IF('People_Inputs'!$E$12="ENG",'Payroll'!AY49,0),IF('People_Inputs'!$E$13="ENG",'Payroll'!AY69,0),IF('People_Inputs'!$E$14="ENG",'Payroll'!AY89,0),IF('People_Inputs'!$E$15="ENG",'Payroll'!AY109,0),IF('People_Inputs'!$E$16="ENG",'Payroll'!AY129,0),IF('People_Inputs'!$E$17="ENG",'Payroll'!AY149,0),IF('People_Inputs'!$E$18="ENG",'Payroll'!AY169,0),IF('People_Inputs'!$E$19="ENG",'Payroll'!AY189,0),IF('People_Inputs'!$E$20="ENG",'Payroll'!AY209,0),IF('People_Inputs'!$E$21="ENG",'Payroll'!AY229,0),IF('People_Inputs'!$E$22="ENG",'Payroll'!AY249,0),IF('People_Inputs'!$E$23="ENG",'Payroll'!AY269,0),IF('People_Inputs'!$E$24="ENG",'Payroll'!AY289,0),IF('People_Inputs'!$E$25="ENG",'Payroll'!AY309,0),IF('People_Inputs'!$E$26="ENG",'Payroll'!AY329,0),IF('People_Inputs'!$E$27="ENG",'Payroll'!AY349,0),IF('People_Inputs'!$E$28="ENG",'Payroll'!AY369,0),IF('People_Inputs'!$E$29="ENG",'Payroll'!AY389,0),IF('People_Inputs'!$E$30="ENG",'Payroll'!AY409,0),IF('People_Inputs'!$E$31="ENG",'Payroll'!AY429,0),IF('People_Inputs'!$E$32="ENG",'Payroll'!AY449,0),IF('People_Inputs'!$E$33="ENG",'Payroll'!AY469,0),IF('People_Inputs'!$E$34="ENG",'Payroll'!AY489,0),IF('People_Inputs'!$E$35="ENG",'Payroll'!AY509,0),IF('People_Inputs'!$E$36="ENG",'Payroll'!AY529,0),IF('People_Inputs'!$E$37="ENG",'Payroll'!AY549,0),IF('People_Inputs'!$E$38="ENG",'Payroll'!AY569,0),IF('People_Inputs'!$E$39="ENG",'Payroll'!AY589,0),IF('People_Inputs'!$E$40="ENG",'Payroll'!AY609,0),IF('People_Inputs'!$E$41="ENG",'Payroll'!AY629,0),IF('People_Inputs'!$E$42="ENG",'Payroll'!AY649,0),IF('People_Inputs'!$E$43="ENG",'Payroll'!AY669,0),IF('People_Inputs'!$E$44="ENG",'Payroll'!AY689,0),IF('People_Inputs'!$E$45="ENG",'Payroll'!AY709,0),IF('People_Inputs'!$E$46="ENG",'Payroll'!AY729,0),IF('People_Inputs'!$E$47="ENG",'Payroll'!AY749,0),IF('People_Inputs'!$E$48="ENG",'Payroll'!AY769,0),IF('People_Inputs'!$E$49="ENG",'Payroll'!AY789,0),IF('People_Inputs'!$E$50="ENG",'Payroll'!AY809,0),IF('People_Inputs'!$E$51="ENG",'Payroll'!AY829,0),IF('People_Inputs'!$E$52="ENG",'Payroll'!AY849,0),IF('People_Inputs'!$E$53="ENG",'Payroll'!AY869,0),IF('People_Inputs'!$E$54="ENG",'Payroll'!AY889,0),IF('People_Inputs'!$E$55="ENG",'Payroll'!AY909,0),IF('People_Inputs'!$E$56="ENG",'Payroll'!AY929,0),IF('People_Inputs'!$E$57="ENG",'Payroll'!AY949,0),IF('People_Inputs'!$E$58="ENG",'Payroll'!AY969,0),IF('People_Inputs'!$E$59="ENG",'Payroll'!AY989,0),IF('People_Inputs'!$E$60="ENG",'Payroll'!AY1009,0),IF('People_Inputs'!$E$61="ENG",'Payroll'!AY1029,0),IF('People_Inputs'!$E$62="ENG",'Payroll'!AY1049,0),IF('People_Inputs'!$E$63="ENG",'Payroll'!AY1069,0),IF('People_Inputs'!$E$64="ENG",'Payroll'!AY1089,0),IF('People_Inputs'!$E$65="ENG",'Payroll'!AY1109,0),IF('People_Inputs'!$E$66="ENG",'Payroll'!AY1129,0),IF('People_Inputs'!$E$67="ENG",'Payroll'!AY1149,0),IF('People_Inputs'!$E$68="ENG",'Payroll'!AY1169,0),IF('People_Inputs'!$E$69="ENG",'Payroll'!AY1189,0),IF('People_Inputs'!$E$70="ENG",'Payroll'!AY1209,0))</f>
        <v>2700</v>
      </c>
      <c r="AZ17" s="35">
        <f>SUM(IF('People_Inputs'!$E$11="ENG",'Payroll'!AZ29,0),IF('People_Inputs'!$E$12="ENG",'Payroll'!AZ49,0),IF('People_Inputs'!$E$13="ENG",'Payroll'!AZ69,0),IF('People_Inputs'!$E$14="ENG",'Payroll'!AZ89,0),IF('People_Inputs'!$E$15="ENG",'Payroll'!AZ109,0),IF('People_Inputs'!$E$16="ENG",'Payroll'!AZ129,0),IF('People_Inputs'!$E$17="ENG",'Payroll'!AZ149,0),IF('People_Inputs'!$E$18="ENG",'Payroll'!AZ169,0),IF('People_Inputs'!$E$19="ENG",'Payroll'!AZ189,0),IF('People_Inputs'!$E$20="ENG",'Payroll'!AZ209,0),IF('People_Inputs'!$E$21="ENG",'Payroll'!AZ229,0),IF('People_Inputs'!$E$22="ENG",'Payroll'!AZ249,0),IF('People_Inputs'!$E$23="ENG",'Payroll'!AZ269,0),IF('People_Inputs'!$E$24="ENG",'Payroll'!AZ289,0),IF('People_Inputs'!$E$25="ENG",'Payroll'!AZ309,0),IF('People_Inputs'!$E$26="ENG",'Payroll'!AZ329,0),IF('People_Inputs'!$E$27="ENG",'Payroll'!AZ349,0),IF('People_Inputs'!$E$28="ENG",'Payroll'!AZ369,0),IF('People_Inputs'!$E$29="ENG",'Payroll'!AZ389,0),IF('People_Inputs'!$E$30="ENG",'Payroll'!AZ409,0),IF('People_Inputs'!$E$31="ENG",'Payroll'!AZ429,0),IF('People_Inputs'!$E$32="ENG",'Payroll'!AZ449,0),IF('People_Inputs'!$E$33="ENG",'Payroll'!AZ469,0),IF('People_Inputs'!$E$34="ENG",'Payroll'!AZ489,0),IF('People_Inputs'!$E$35="ENG",'Payroll'!AZ509,0),IF('People_Inputs'!$E$36="ENG",'Payroll'!AZ529,0),IF('People_Inputs'!$E$37="ENG",'Payroll'!AZ549,0),IF('People_Inputs'!$E$38="ENG",'Payroll'!AZ569,0),IF('People_Inputs'!$E$39="ENG",'Payroll'!AZ589,0),IF('People_Inputs'!$E$40="ENG",'Payroll'!AZ609,0),IF('People_Inputs'!$E$41="ENG",'Payroll'!AZ629,0),IF('People_Inputs'!$E$42="ENG",'Payroll'!AZ649,0),IF('People_Inputs'!$E$43="ENG",'Payroll'!AZ669,0),IF('People_Inputs'!$E$44="ENG",'Payroll'!AZ689,0),IF('People_Inputs'!$E$45="ENG",'Payroll'!AZ709,0),IF('People_Inputs'!$E$46="ENG",'Payroll'!AZ729,0),IF('People_Inputs'!$E$47="ENG",'Payroll'!AZ749,0),IF('People_Inputs'!$E$48="ENG",'Payroll'!AZ769,0),IF('People_Inputs'!$E$49="ENG",'Payroll'!AZ789,0),IF('People_Inputs'!$E$50="ENG",'Payroll'!AZ809,0),IF('People_Inputs'!$E$51="ENG",'Payroll'!AZ829,0),IF('People_Inputs'!$E$52="ENG",'Payroll'!AZ849,0),IF('People_Inputs'!$E$53="ENG",'Payroll'!AZ869,0),IF('People_Inputs'!$E$54="ENG",'Payroll'!AZ889,0),IF('People_Inputs'!$E$55="ENG",'Payroll'!AZ909,0),IF('People_Inputs'!$E$56="ENG",'Payroll'!AZ929,0),IF('People_Inputs'!$E$57="ENG",'Payroll'!AZ949,0),IF('People_Inputs'!$E$58="ENG",'Payroll'!AZ969,0),IF('People_Inputs'!$E$59="ENG",'Payroll'!AZ989,0),IF('People_Inputs'!$E$60="ENG",'Payroll'!AZ1009,0),IF('People_Inputs'!$E$61="ENG",'Payroll'!AZ1029,0),IF('People_Inputs'!$E$62="ENG",'Payroll'!AZ1049,0),IF('People_Inputs'!$E$63="ENG",'Payroll'!AZ1069,0),IF('People_Inputs'!$E$64="ENG",'Payroll'!AZ1089,0),IF('People_Inputs'!$E$65="ENG",'Payroll'!AZ1109,0),IF('People_Inputs'!$E$66="ENG",'Payroll'!AZ1129,0),IF('People_Inputs'!$E$67="ENG",'Payroll'!AZ1149,0),IF('People_Inputs'!$E$68="ENG",'Payroll'!AZ1169,0),IF('People_Inputs'!$E$69="ENG",'Payroll'!AZ1189,0),IF('People_Inputs'!$E$70="ENG",'Payroll'!AZ1209,0))</f>
        <v>2700</v>
      </c>
      <c r="BA17" s="35">
        <f>SUM(IF('People_Inputs'!$E$11="ENG",'Payroll'!BA29,0),IF('People_Inputs'!$E$12="ENG",'Payroll'!BA49,0),IF('People_Inputs'!$E$13="ENG",'Payroll'!BA69,0),IF('People_Inputs'!$E$14="ENG",'Payroll'!BA89,0),IF('People_Inputs'!$E$15="ENG",'Payroll'!BA109,0),IF('People_Inputs'!$E$16="ENG",'Payroll'!BA129,0),IF('People_Inputs'!$E$17="ENG",'Payroll'!BA149,0),IF('People_Inputs'!$E$18="ENG",'Payroll'!BA169,0),IF('People_Inputs'!$E$19="ENG",'Payroll'!BA189,0),IF('People_Inputs'!$E$20="ENG",'Payroll'!BA209,0),IF('People_Inputs'!$E$21="ENG",'Payroll'!BA229,0),IF('People_Inputs'!$E$22="ENG",'Payroll'!BA249,0),IF('People_Inputs'!$E$23="ENG",'Payroll'!BA269,0),IF('People_Inputs'!$E$24="ENG",'Payroll'!BA289,0),IF('People_Inputs'!$E$25="ENG",'Payroll'!BA309,0),IF('People_Inputs'!$E$26="ENG",'Payroll'!BA329,0),IF('People_Inputs'!$E$27="ENG",'Payroll'!BA349,0),IF('People_Inputs'!$E$28="ENG",'Payroll'!BA369,0),IF('People_Inputs'!$E$29="ENG",'Payroll'!BA389,0),IF('People_Inputs'!$E$30="ENG",'Payroll'!BA409,0),IF('People_Inputs'!$E$31="ENG",'Payroll'!BA429,0),IF('People_Inputs'!$E$32="ENG",'Payroll'!BA449,0),IF('People_Inputs'!$E$33="ENG",'Payroll'!BA469,0),IF('People_Inputs'!$E$34="ENG",'Payroll'!BA489,0),IF('People_Inputs'!$E$35="ENG",'Payroll'!BA509,0),IF('People_Inputs'!$E$36="ENG",'Payroll'!BA529,0),IF('People_Inputs'!$E$37="ENG",'Payroll'!BA549,0),IF('People_Inputs'!$E$38="ENG",'Payroll'!BA569,0),IF('People_Inputs'!$E$39="ENG",'Payroll'!BA589,0),IF('People_Inputs'!$E$40="ENG",'Payroll'!BA609,0),IF('People_Inputs'!$E$41="ENG",'Payroll'!BA629,0),IF('People_Inputs'!$E$42="ENG",'Payroll'!BA649,0),IF('People_Inputs'!$E$43="ENG",'Payroll'!BA669,0),IF('People_Inputs'!$E$44="ENG",'Payroll'!BA689,0),IF('People_Inputs'!$E$45="ENG",'Payroll'!BA709,0),IF('People_Inputs'!$E$46="ENG",'Payroll'!BA729,0),IF('People_Inputs'!$E$47="ENG",'Payroll'!BA749,0),IF('People_Inputs'!$E$48="ENG",'Payroll'!BA769,0),IF('People_Inputs'!$E$49="ENG",'Payroll'!BA789,0),IF('People_Inputs'!$E$50="ENG",'Payroll'!BA809,0),IF('People_Inputs'!$E$51="ENG",'Payroll'!BA829,0),IF('People_Inputs'!$E$52="ENG",'Payroll'!BA849,0),IF('People_Inputs'!$E$53="ENG",'Payroll'!BA869,0),IF('People_Inputs'!$E$54="ENG",'Payroll'!BA889,0),IF('People_Inputs'!$E$55="ENG",'Payroll'!BA909,0),IF('People_Inputs'!$E$56="ENG",'Payroll'!BA929,0),IF('People_Inputs'!$E$57="ENG",'Payroll'!BA949,0),IF('People_Inputs'!$E$58="ENG",'Payroll'!BA969,0),IF('People_Inputs'!$E$59="ENG",'Payroll'!BA989,0),IF('People_Inputs'!$E$60="ENG",'Payroll'!BA1009,0),IF('People_Inputs'!$E$61="ENG",'Payroll'!BA1029,0),IF('People_Inputs'!$E$62="ENG",'Payroll'!BA1049,0),IF('People_Inputs'!$E$63="ENG",'Payroll'!BA1069,0),IF('People_Inputs'!$E$64="ENG",'Payroll'!BA1089,0),IF('People_Inputs'!$E$65="ENG",'Payroll'!BA1109,0),IF('People_Inputs'!$E$66="ENG",'Payroll'!BA1129,0),IF('People_Inputs'!$E$67="ENG",'Payroll'!BA1149,0),IF('People_Inputs'!$E$68="ENG",'Payroll'!BA1169,0),IF('People_Inputs'!$E$69="ENG",'Payroll'!BA1189,0),IF('People_Inputs'!$E$70="ENG",'Payroll'!BA1209,0))</f>
        <v>2700</v>
      </c>
      <c r="BB17" s="35">
        <f>SUM(IF('People_Inputs'!$E$11="ENG",'Payroll'!BB29,0),IF('People_Inputs'!$E$12="ENG",'Payroll'!BB49,0),IF('People_Inputs'!$E$13="ENG",'Payroll'!BB69,0),IF('People_Inputs'!$E$14="ENG",'Payroll'!BB89,0),IF('People_Inputs'!$E$15="ENG",'Payroll'!BB109,0),IF('People_Inputs'!$E$16="ENG",'Payroll'!BB129,0),IF('People_Inputs'!$E$17="ENG",'Payroll'!BB149,0),IF('People_Inputs'!$E$18="ENG",'Payroll'!BB169,0),IF('People_Inputs'!$E$19="ENG",'Payroll'!BB189,0),IF('People_Inputs'!$E$20="ENG",'Payroll'!BB209,0),IF('People_Inputs'!$E$21="ENG",'Payroll'!BB229,0),IF('People_Inputs'!$E$22="ENG",'Payroll'!BB249,0),IF('People_Inputs'!$E$23="ENG",'Payroll'!BB269,0),IF('People_Inputs'!$E$24="ENG",'Payroll'!BB289,0),IF('People_Inputs'!$E$25="ENG",'Payroll'!BB309,0),IF('People_Inputs'!$E$26="ENG",'Payroll'!BB329,0),IF('People_Inputs'!$E$27="ENG",'Payroll'!BB349,0),IF('People_Inputs'!$E$28="ENG",'Payroll'!BB369,0),IF('People_Inputs'!$E$29="ENG",'Payroll'!BB389,0),IF('People_Inputs'!$E$30="ENG",'Payroll'!BB409,0),IF('People_Inputs'!$E$31="ENG",'Payroll'!BB429,0),IF('People_Inputs'!$E$32="ENG",'Payroll'!BB449,0),IF('People_Inputs'!$E$33="ENG",'Payroll'!BB469,0),IF('People_Inputs'!$E$34="ENG",'Payroll'!BB489,0),IF('People_Inputs'!$E$35="ENG",'Payroll'!BB509,0),IF('People_Inputs'!$E$36="ENG",'Payroll'!BB529,0),IF('People_Inputs'!$E$37="ENG",'Payroll'!BB549,0),IF('People_Inputs'!$E$38="ENG",'Payroll'!BB569,0),IF('People_Inputs'!$E$39="ENG",'Payroll'!BB589,0),IF('People_Inputs'!$E$40="ENG",'Payroll'!BB609,0),IF('People_Inputs'!$E$41="ENG",'Payroll'!BB629,0),IF('People_Inputs'!$E$42="ENG",'Payroll'!BB649,0),IF('People_Inputs'!$E$43="ENG",'Payroll'!BB669,0),IF('People_Inputs'!$E$44="ENG",'Payroll'!BB689,0),IF('People_Inputs'!$E$45="ENG",'Payroll'!BB709,0),IF('People_Inputs'!$E$46="ENG",'Payroll'!BB729,0),IF('People_Inputs'!$E$47="ENG",'Payroll'!BB749,0),IF('People_Inputs'!$E$48="ENG",'Payroll'!BB769,0),IF('People_Inputs'!$E$49="ENG",'Payroll'!BB789,0),IF('People_Inputs'!$E$50="ENG",'Payroll'!BB809,0),IF('People_Inputs'!$E$51="ENG",'Payroll'!BB829,0),IF('People_Inputs'!$E$52="ENG",'Payroll'!BB849,0),IF('People_Inputs'!$E$53="ENG",'Payroll'!BB869,0),IF('People_Inputs'!$E$54="ENG",'Payroll'!BB889,0),IF('People_Inputs'!$E$55="ENG",'Payroll'!BB909,0),IF('People_Inputs'!$E$56="ENG",'Payroll'!BB929,0),IF('People_Inputs'!$E$57="ENG",'Payroll'!BB949,0),IF('People_Inputs'!$E$58="ENG",'Payroll'!BB969,0),IF('People_Inputs'!$E$59="ENG",'Payroll'!BB989,0),IF('People_Inputs'!$E$60="ENG",'Payroll'!BB1009,0),IF('People_Inputs'!$E$61="ENG",'Payroll'!BB1029,0),IF('People_Inputs'!$E$62="ENG",'Payroll'!BB1049,0),IF('People_Inputs'!$E$63="ENG",'Payroll'!BB1069,0),IF('People_Inputs'!$E$64="ENG",'Payroll'!BB1089,0),IF('People_Inputs'!$E$65="ENG",'Payroll'!BB1109,0),IF('People_Inputs'!$E$66="ENG",'Payroll'!BB1129,0),IF('People_Inputs'!$E$67="ENG",'Payroll'!BB1149,0),IF('People_Inputs'!$E$68="ENG",'Payroll'!BB1169,0),IF('People_Inputs'!$E$69="ENG",'Payroll'!BB1189,0),IF('People_Inputs'!$E$70="ENG",'Payroll'!BB1209,0))</f>
        <v>2700</v>
      </c>
      <c r="BC17" s="35">
        <f>SUM(IF('People_Inputs'!$E$11="ENG",'Payroll'!BC29,0),IF('People_Inputs'!$E$12="ENG",'Payroll'!BC49,0),IF('People_Inputs'!$E$13="ENG",'Payroll'!BC69,0),IF('People_Inputs'!$E$14="ENG",'Payroll'!BC89,0),IF('People_Inputs'!$E$15="ENG",'Payroll'!BC109,0),IF('People_Inputs'!$E$16="ENG",'Payroll'!BC129,0),IF('People_Inputs'!$E$17="ENG",'Payroll'!BC149,0),IF('People_Inputs'!$E$18="ENG",'Payroll'!BC169,0),IF('People_Inputs'!$E$19="ENG",'Payroll'!BC189,0),IF('People_Inputs'!$E$20="ENG",'Payroll'!BC209,0),IF('People_Inputs'!$E$21="ENG",'Payroll'!BC229,0),IF('People_Inputs'!$E$22="ENG",'Payroll'!BC249,0),IF('People_Inputs'!$E$23="ENG",'Payroll'!BC269,0),IF('People_Inputs'!$E$24="ENG",'Payroll'!BC289,0),IF('People_Inputs'!$E$25="ENG",'Payroll'!BC309,0),IF('People_Inputs'!$E$26="ENG",'Payroll'!BC329,0),IF('People_Inputs'!$E$27="ENG",'Payroll'!BC349,0),IF('People_Inputs'!$E$28="ENG",'Payroll'!BC369,0),IF('People_Inputs'!$E$29="ENG",'Payroll'!BC389,0),IF('People_Inputs'!$E$30="ENG",'Payroll'!BC409,0),IF('People_Inputs'!$E$31="ENG",'Payroll'!BC429,0),IF('People_Inputs'!$E$32="ENG",'Payroll'!BC449,0),IF('People_Inputs'!$E$33="ENG",'Payroll'!BC469,0),IF('People_Inputs'!$E$34="ENG",'Payroll'!BC489,0),IF('People_Inputs'!$E$35="ENG",'Payroll'!BC509,0),IF('People_Inputs'!$E$36="ENG",'Payroll'!BC529,0),IF('People_Inputs'!$E$37="ENG",'Payroll'!BC549,0),IF('People_Inputs'!$E$38="ENG",'Payroll'!BC569,0),IF('People_Inputs'!$E$39="ENG",'Payroll'!BC589,0),IF('People_Inputs'!$E$40="ENG",'Payroll'!BC609,0),IF('People_Inputs'!$E$41="ENG",'Payroll'!BC629,0),IF('People_Inputs'!$E$42="ENG",'Payroll'!BC649,0),IF('People_Inputs'!$E$43="ENG",'Payroll'!BC669,0),IF('People_Inputs'!$E$44="ENG",'Payroll'!BC689,0),IF('People_Inputs'!$E$45="ENG",'Payroll'!BC709,0),IF('People_Inputs'!$E$46="ENG",'Payroll'!BC729,0),IF('People_Inputs'!$E$47="ENG",'Payroll'!BC749,0),IF('People_Inputs'!$E$48="ENG",'Payroll'!BC769,0),IF('People_Inputs'!$E$49="ENG",'Payroll'!BC789,0),IF('People_Inputs'!$E$50="ENG",'Payroll'!BC809,0),IF('People_Inputs'!$E$51="ENG",'Payroll'!BC829,0),IF('People_Inputs'!$E$52="ENG",'Payroll'!BC849,0),IF('People_Inputs'!$E$53="ENG",'Payroll'!BC869,0),IF('People_Inputs'!$E$54="ENG",'Payroll'!BC889,0),IF('People_Inputs'!$E$55="ENG",'Payroll'!BC909,0),IF('People_Inputs'!$E$56="ENG",'Payroll'!BC929,0),IF('People_Inputs'!$E$57="ENG",'Payroll'!BC949,0),IF('People_Inputs'!$E$58="ENG",'Payroll'!BC969,0),IF('People_Inputs'!$E$59="ENG",'Payroll'!BC989,0),IF('People_Inputs'!$E$60="ENG",'Payroll'!BC1009,0),IF('People_Inputs'!$E$61="ENG",'Payroll'!BC1029,0),IF('People_Inputs'!$E$62="ENG",'Payroll'!BC1049,0),IF('People_Inputs'!$E$63="ENG",'Payroll'!BC1069,0),IF('People_Inputs'!$E$64="ENG",'Payroll'!BC1089,0),IF('People_Inputs'!$E$65="ENG",'Payroll'!BC1109,0),IF('People_Inputs'!$E$66="ENG",'Payroll'!BC1129,0),IF('People_Inputs'!$E$67="ENG",'Payroll'!BC1149,0),IF('People_Inputs'!$E$68="ENG",'Payroll'!BC1169,0),IF('People_Inputs'!$E$69="ENG",'Payroll'!BC1189,0),IF('People_Inputs'!$E$70="ENG",'Payroll'!BC1209,0))</f>
        <v>2700</v>
      </c>
      <c r="BD17" s="35">
        <f>SUM(IF('People_Inputs'!$E$11="ENG",'Payroll'!BD29,0),IF('People_Inputs'!$E$12="ENG",'Payroll'!BD49,0),IF('People_Inputs'!$E$13="ENG",'Payroll'!BD69,0),IF('People_Inputs'!$E$14="ENG",'Payroll'!BD89,0),IF('People_Inputs'!$E$15="ENG",'Payroll'!BD109,0),IF('People_Inputs'!$E$16="ENG",'Payroll'!BD129,0),IF('People_Inputs'!$E$17="ENG",'Payroll'!BD149,0),IF('People_Inputs'!$E$18="ENG",'Payroll'!BD169,0),IF('People_Inputs'!$E$19="ENG",'Payroll'!BD189,0),IF('People_Inputs'!$E$20="ENG",'Payroll'!BD209,0),IF('People_Inputs'!$E$21="ENG",'Payroll'!BD229,0),IF('People_Inputs'!$E$22="ENG",'Payroll'!BD249,0),IF('People_Inputs'!$E$23="ENG",'Payroll'!BD269,0),IF('People_Inputs'!$E$24="ENG",'Payroll'!BD289,0),IF('People_Inputs'!$E$25="ENG",'Payroll'!BD309,0),IF('People_Inputs'!$E$26="ENG",'Payroll'!BD329,0),IF('People_Inputs'!$E$27="ENG",'Payroll'!BD349,0),IF('People_Inputs'!$E$28="ENG",'Payroll'!BD369,0),IF('People_Inputs'!$E$29="ENG",'Payroll'!BD389,0),IF('People_Inputs'!$E$30="ENG",'Payroll'!BD409,0),IF('People_Inputs'!$E$31="ENG",'Payroll'!BD429,0),IF('People_Inputs'!$E$32="ENG",'Payroll'!BD449,0),IF('People_Inputs'!$E$33="ENG",'Payroll'!BD469,0),IF('People_Inputs'!$E$34="ENG",'Payroll'!BD489,0),IF('People_Inputs'!$E$35="ENG",'Payroll'!BD509,0),IF('People_Inputs'!$E$36="ENG",'Payroll'!BD529,0),IF('People_Inputs'!$E$37="ENG",'Payroll'!BD549,0),IF('People_Inputs'!$E$38="ENG",'Payroll'!BD569,0),IF('People_Inputs'!$E$39="ENG",'Payroll'!BD589,0),IF('People_Inputs'!$E$40="ENG",'Payroll'!BD609,0),IF('People_Inputs'!$E$41="ENG",'Payroll'!BD629,0),IF('People_Inputs'!$E$42="ENG",'Payroll'!BD649,0),IF('People_Inputs'!$E$43="ENG",'Payroll'!BD669,0),IF('People_Inputs'!$E$44="ENG",'Payroll'!BD689,0),IF('People_Inputs'!$E$45="ENG",'Payroll'!BD709,0),IF('People_Inputs'!$E$46="ENG",'Payroll'!BD729,0),IF('People_Inputs'!$E$47="ENG",'Payroll'!BD749,0),IF('People_Inputs'!$E$48="ENG",'Payroll'!BD769,0),IF('People_Inputs'!$E$49="ENG",'Payroll'!BD789,0),IF('People_Inputs'!$E$50="ENG",'Payroll'!BD809,0),IF('People_Inputs'!$E$51="ENG",'Payroll'!BD829,0),IF('People_Inputs'!$E$52="ENG",'Payroll'!BD849,0),IF('People_Inputs'!$E$53="ENG",'Payroll'!BD869,0),IF('People_Inputs'!$E$54="ENG",'Payroll'!BD889,0),IF('People_Inputs'!$E$55="ENG",'Payroll'!BD909,0),IF('People_Inputs'!$E$56="ENG",'Payroll'!BD929,0),IF('People_Inputs'!$E$57="ENG",'Payroll'!BD949,0),IF('People_Inputs'!$E$58="ENG",'Payroll'!BD969,0),IF('People_Inputs'!$E$59="ENG",'Payroll'!BD989,0),IF('People_Inputs'!$E$60="ENG",'Payroll'!BD1009,0),IF('People_Inputs'!$E$61="ENG",'Payroll'!BD1029,0),IF('People_Inputs'!$E$62="ENG",'Payroll'!BD1049,0),IF('People_Inputs'!$E$63="ENG",'Payroll'!BD1069,0),IF('People_Inputs'!$E$64="ENG",'Payroll'!BD1089,0),IF('People_Inputs'!$E$65="ENG",'Payroll'!BD1109,0),IF('People_Inputs'!$E$66="ENG",'Payroll'!BD1129,0),IF('People_Inputs'!$E$67="ENG",'Payroll'!BD1149,0),IF('People_Inputs'!$E$68="ENG",'Payroll'!BD1169,0),IF('People_Inputs'!$E$69="ENG",'Payroll'!BD1189,0),IF('People_Inputs'!$E$70="ENG",'Payroll'!BD1209,0))</f>
        <v>2700</v>
      </c>
      <c r="BE17" s="35">
        <f>SUM(IF('People_Inputs'!$E$11="ENG",'Payroll'!BE29,0),IF('People_Inputs'!$E$12="ENG",'Payroll'!BE49,0),IF('People_Inputs'!$E$13="ENG",'Payroll'!BE69,0),IF('People_Inputs'!$E$14="ENG",'Payroll'!BE89,0),IF('People_Inputs'!$E$15="ENG",'Payroll'!BE109,0),IF('People_Inputs'!$E$16="ENG",'Payroll'!BE129,0),IF('People_Inputs'!$E$17="ENG",'Payroll'!BE149,0),IF('People_Inputs'!$E$18="ENG",'Payroll'!BE169,0),IF('People_Inputs'!$E$19="ENG",'Payroll'!BE189,0),IF('People_Inputs'!$E$20="ENG",'Payroll'!BE209,0),IF('People_Inputs'!$E$21="ENG",'Payroll'!BE229,0),IF('People_Inputs'!$E$22="ENG",'Payroll'!BE249,0),IF('People_Inputs'!$E$23="ENG",'Payroll'!BE269,0),IF('People_Inputs'!$E$24="ENG",'Payroll'!BE289,0),IF('People_Inputs'!$E$25="ENG",'Payroll'!BE309,0),IF('People_Inputs'!$E$26="ENG",'Payroll'!BE329,0),IF('People_Inputs'!$E$27="ENG",'Payroll'!BE349,0),IF('People_Inputs'!$E$28="ENG",'Payroll'!BE369,0),IF('People_Inputs'!$E$29="ENG",'Payroll'!BE389,0),IF('People_Inputs'!$E$30="ENG",'Payroll'!BE409,0),IF('People_Inputs'!$E$31="ENG",'Payroll'!BE429,0),IF('People_Inputs'!$E$32="ENG",'Payroll'!BE449,0),IF('People_Inputs'!$E$33="ENG",'Payroll'!BE469,0),IF('People_Inputs'!$E$34="ENG",'Payroll'!BE489,0),IF('People_Inputs'!$E$35="ENG",'Payroll'!BE509,0),IF('People_Inputs'!$E$36="ENG",'Payroll'!BE529,0),IF('People_Inputs'!$E$37="ENG",'Payroll'!BE549,0),IF('People_Inputs'!$E$38="ENG",'Payroll'!BE569,0),IF('People_Inputs'!$E$39="ENG",'Payroll'!BE589,0),IF('People_Inputs'!$E$40="ENG",'Payroll'!BE609,0),IF('People_Inputs'!$E$41="ENG",'Payroll'!BE629,0),IF('People_Inputs'!$E$42="ENG",'Payroll'!BE649,0),IF('People_Inputs'!$E$43="ENG",'Payroll'!BE669,0),IF('People_Inputs'!$E$44="ENG",'Payroll'!BE689,0),IF('People_Inputs'!$E$45="ENG",'Payroll'!BE709,0),IF('People_Inputs'!$E$46="ENG",'Payroll'!BE729,0),IF('People_Inputs'!$E$47="ENG",'Payroll'!BE749,0),IF('People_Inputs'!$E$48="ENG",'Payroll'!BE769,0),IF('People_Inputs'!$E$49="ENG",'Payroll'!BE789,0),IF('People_Inputs'!$E$50="ENG",'Payroll'!BE809,0),IF('People_Inputs'!$E$51="ENG",'Payroll'!BE829,0),IF('People_Inputs'!$E$52="ENG",'Payroll'!BE849,0),IF('People_Inputs'!$E$53="ENG",'Payroll'!BE869,0),IF('People_Inputs'!$E$54="ENG",'Payroll'!BE889,0),IF('People_Inputs'!$E$55="ENG",'Payroll'!BE909,0),IF('People_Inputs'!$E$56="ENG",'Payroll'!BE929,0),IF('People_Inputs'!$E$57="ENG",'Payroll'!BE949,0),IF('People_Inputs'!$E$58="ENG",'Payroll'!BE969,0),IF('People_Inputs'!$E$59="ENG",'Payroll'!BE989,0),IF('People_Inputs'!$E$60="ENG",'Payroll'!BE1009,0),IF('People_Inputs'!$E$61="ENG",'Payroll'!BE1029,0),IF('People_Inputs'!$E$62="ENG",'Payroll'!BE1049,0),IF('People_Inputs'!$E$63="ENG",'Payroll'!BE1069,0),IF('People_Inputs'!$E$64="ENG",'Payroll'!BE1089,0),IF('People_Inputs'!$E$65="ENG",'Payroll'!BE1109,0),IF('People_Inputs'!$E$66="ENG",'Payroll'!BE1129,0),IF('People_Inputs'!$E$67="ENG",'Payroll'!BE1149,0),IF('People_Inputs'!$E$68="ENG",'Payroll'!BE1169,0),IF('People_Inputs'!$E$69="ENG",'Payroll'!BE1189,0),IF('People_Inputs'!$E$70="ENG",'Payroll'!BE1209,0))</f>
        <v>2700</v>
      </c>
      <c r="BF17" s="35">
        <f>SUM(IF('People_Inputs'!$E$11="ENG",'Payroll'!BF29,0),IF('People_Inputs'!$E$12="ENG",'Payroll'!BF49,0),IF('People_Inputs'!$E$13="ENG",'Payroll'!BF69,0),IF('People_Inputs'!$E$14="ENG",'Payroll'!BF89,0),IF('People_Inputs'!$E$15="ENG",'Payroll'!BF109,0),IF('People_Inputs'!$E$16="ENG",'Payroll'!BF129,0),IF('People_Inputs'!$E$17="ENG",'Payroll'!BF149,0),IF('People_Inputs'!$E$18="ENG",'Payroll'!BF169,0),IF('People_Inputs'!$E$19="ENG",'Payroll'!BF189,0),IF('People_Inputs'!$E$20="ENG",'Payroll'!BF209,0),IF('People_Inputs'!$E$21="ENG",'Payroll'!BF229,0),IF('People_Inputs'!$E$22="ENG",'Payroll'!BF249,0),IF('People_Inputs'!$E$23="ENG",'Payroll'!BF269,0),IF('People_Inputs'!$E$24="ENG",'Payroll'!BF289,0),IF('People_Inputs'!$E$25="ENG",'Payroll'!BF309,0),IF('People_Inputs'!$E$26="ENG",'Payroll'!BF329,0),IF('People_Inputs'!$E$27="ENG",'Payroll'!BF349,0),IF('People_Inputs'!$E$28="ENG",'Payroll'!BF369,0),IF('People_Inputs'!$E$29="ENG",'Payroll'!BF389,0),IF('People_Inputs'!$E$30="ENG",'Payroll'!BF409,0),IF('People_Inputs'!$E$31="ENG",'Payroll'!BF429,0),IF('People_Inputs'!$E$32="ENG",'Payroll'!BF449,0),IF('People_Inputs'!$E$33="ENG",'Payroll'!BF469,0),IF('People_Inputs'!$E$34="ENG",'Payroll'!BF489,0),IF('People_Inputs'!$E$35="ENG",'Payroll'!BF509,0),IF('People_Inputs'!$E$36="ENG",'Payroll'!BF529,0),IF('People_Inputs'!$E$37="ENG",'Payroll'!BF549,0),IF('People_Inputs'!$E$38="ENG",'Payroll'!BF569,0),IF('People_Inputs'!$E$39="ENG",'Payroll'!BF589,0),IF('People_Inputs'!$E$40="ENG",'Payroll'!BF609,0),IF('People_Inputs'!$E$41="ENG",'Payroll'!BF629,0),IF('People_Inputs'!$E$42="ENG",'Payroll'!BF649,0),IF('People_Inputs'!$E$43="ENG",'Payroll'!BF669,0),IF('People_Inputs'!$E$44="ENG",'Payroll'!BF689,0),IF('People_Inputs'!$E$45="ENG",'Payroll'!BF709,0),IF('People_Inputs'!$E$46="ENG",'Payroll'!BF729,0),IF('People_Inputs'!$E$47="ENG",'Payroll'!BF749,0),IF('People_Inputs'!$E$48="ENG",'Payroll'!BF769,0),IF('People_Inputs'!$E$49="ENG",'Payroll'!BF789,0),IF('People_Inputs'!$E$50="ENG",'Payroll'!BF809,0),IF('People_Inputs'!$E$51="ENG",'Payroll'!BF829,0),IF('People_Inputs'!$E$52="ENG",'Payroll'!BF849,0),IF('People_Inputs'!$E$53="ENG",'Payroll'!BF869,0),IF('People_Inputs'!$E$54="ENG",'Payroll'!BF889,0),IF('People_Inputs'!$E$55="ENG",'Payroll'!BF909,0),IF('People_Inputs'!$E$56="ENG",'Payroll'!BF929,0),IF('People_Inputs'!$E$57="ENG",'Payroll'!BF949,0),IF('People_Inputs'!$E$58="ENG",'Payroll'!BF969,0),IF('People_Inputs'!$E$59="ENG",'Payroll'!BF989,0),IF('People_Inputs'!$E$60="ENG",'Payroll'!BF1009,0),IF('People_Inputs'!$E$61="ENG",'Payroll'!BF1029,0),IF('People_Inputs'!$E$62="ENG",'Payroll'!BF1049,0),IF('People_Inputs'!$E$63="ENG",'Payroll'!BF1069,0),IF('People_Inputs'!$E$64="ENG",'Payroll'!BF1089,0),IF('People_Inputs'!$E$65="ENG",'Payroll'!BF1109,0),IF('People_Inputs'!$E$66="ENG",'Payroll'!BF1129,0),IF('People_Inputs'!$E$67="ENG",'Payroll'!BF1149,0),IF('People_Inputs'!$E$68="ENG",'Payroll'!BF1169,0),IF('People_Inputs'!$E$69="ENG",'Payroll'!BF1189,0),IF('People_Inputs'!$E$70="ENG",'Payroll'!BF1209,0))</f>
        <v>2700</v>
      </c>
      <c r="BG17" s="35">
        <f>SUM(IF('People_Inputs'!$E$11="ENG",'Payroll'!BG29,0),IF('People_Inputs'!$E$12="ENG",'Payroll'!BG49,0),IF('People_Inputs'!$E$13="ENG",'Payroll'!BG69,0),IF('People_Inputs'!$E$14="ENG",'Payroll'!BG89,0),IF('People_Inputs'!$E$15="ENG",'Payroll'!BG109,0),IF('People_Inputs'!$E$16="ENG",'Payroll'!BG129,0),IF('People_Inputs'!$E$17="ENG",'Payroll'!BG149,0),IF('People_Inputs'!$E$18="ENG",'Payroll'!BG169,0),IF('People_Inputs'!$E$19="ENG",'Payroll'!BG189,0),IF('People_Inputs'!$E$20="ENG",'Payroll'!BG209,0),IF('People_Inputs'!$E$21="ENG",'Payroll'!BG229,0),IF('People_Inputs'!$E$22="ENG",'Payroll'!BG249,0),IF('People_Inputs'!$E$23="ENG",'Payroll'!BG269,0),IF('People_Inputs'!$E$24="ENG",'Payroll'!BG289,0),IF('People_Inputs'!$E$25="ENG",'Payroll'!BG309,0),IF('People_Inputs'!$E$26="ENG",'Payroll'!BG329,0),IF('People_Inputs'!$E$27="ENG",'Payroll'!BG349,0),IF('People_Inputs'!$E$28="ENG",'Payroll'!BG369,0),IF('People_Inputs'!$E$29="ENG",'Payroll'!BG389,0),IF('People_Inputs'!$E$30="ENG",'Payroll'!BG409,0),IF('People_Inputs'!$E$31="ENG",'Payroll'!BG429,0),IF('People_Inputs'!$E$32="ENG",'Payroll'!BG449,0),IF('People_Inputs'!$E$33="ENG",'Payroll'!BG469,0),IF('People_Inputs'!$E$34="ENG",'Payroll'!BG489,0),IF('People_Inputs'!$E$35="ENG",'Payroll'!BG509,0),IF('People_Inputs'!$E$36="ENG",'Payroll'!BG529,0),IF('People_Inputs'!$E$37="ENG",'Payroll'!BG549,0),IF('People_Inputs'!$E$38="ENG",'Payroll'!BG569,0),IF('People_Inputs'!$E$39="ENG",'Payroll'!BG589,0),IF('People_Inputs'!$E$40="ENG",'Payroll'!BG609,0),IF('People_Inputs'!$E$41="ENG",'Payroll'!BG629,0),IF('People_Inputs'!$E$42="ENG",'Payroll'!BG649,0),IF('People_Inputs'!$E$43="ENG",'Payroll'!BG669,0),IF('People_Inputs'!$E$44="ENG",'Payroll'!BG689,0),IF('People_Inputs'!$E$45="ENG",'Payroll'!BG709,0),IF('People_Inputs'!$E$46="ENG",'Payroll'!BG729,0),IF('People_Inputs'!$E$47="ENG",'Payroll'!BG749,0),IF('People_Inputs'!$E$48="ENG",'Payroll'!BG769,0),IF('People_Inputs'!$E$49="ENG",'Payroll'!BG789,0),IF('People_Inputs'!$E$50="ENG",'Payroll'!BG809,0),IF('People_Inputs'!$E$51="ENG",'Payroll'!BG829,0),IF('People_Inputs'!$E$52="ENG",'Payroll'!BG849,0),IF('People_Inputs'!$E$53="ENG",'Payroll'!BG869,0),IF('People_Inputs'!$E$54="ENG",'Payroll'!BG889,0),IF('People_Inputs'!$E$55="ENG",'Payroll'!BG909,0),IF('People_Inputs'!$E$56="ENG",'Payroll'!BG929,0),IF('People_Inputs'!$E$57="ENG",'Payroll'!BG949,0),IF('People_Inputs'!$E$58="ENG",'Payroll'!BG969,0),IF('People_Inputs'!$E$59="ENG",'Payroll'!BG989,0),IF('People_Inputs'!$E$60="ENG",'Payroll'!BG1009,0),IF('People_Inputs'!$E$61="ENG",'Payroll'!BG1029,0),IF('People_Inputs'!$E$62="ENG",'Payroll'!BG1049,0),IF('People_Inputs'!$E$63="ENG",'Payroll'!BG1069,0),IF('People_Inputs'!$E$64="ENG",'Payroll'!BG1089,0),IF('People_Inputs'!$E$65="ENG",'Payroll'!BG1109,0),IF('People_Inputs'!$E$66="ENG",'Payroll'!BG1129,0),IF('People_Inputs'!$E$67="ENG",'Payroll'!BG1149,0),IF('People_Inputs'!$E$68="ENG",'Payroll'!BG1169,0),IF('People_Inputs'!$E$69="ENG",'Payroll'!BG1189,0),IF('People_Inputs'!$E$70="ENG",'Payroll'!BG1209,0))</f>
        <v>2700</v>
      </c>
      <c r="BH17" s="35">
        <f>SUM(IF('People_Inputs'!$E$11="ENG",'Payroll'!BH29,0),IF('People_Inputs'!$E$12="ENG",'Payroll'!BH49,0),IF('People_Inputs'!$E$13="ENG",'Payroll'!BH69,0),IF('People_Inputs'!$E$14="ENG",'Payroll'!BH89,0),IF('People_Inputs'!$E$15="ENG",'Payroll'!BH109,0),IF('People_Inputs'!$E$16="ENG",'Payroll'!BH129,0),IF('People_Inputs'!$E$17="ENG",'Payroll'!BH149,0),IF('People_Inputs'!$E$18="ENG",'Payroll'!BH169,0),IF('People_Inputs'!$E$19="ENG",'Payroll'!BH189,0),IF('People_Inputs'!$E$20="ENG",'Payroll'!BH209,0),IF('People_Inputs'!$E$21="ENG",'Payroll'!BH229,0),IF('People_Inputs'!$E$22="ENG",'Payroll'!BH249,0),IF('People_Inputs'!$E$23="ENG",'Payroll'!BH269,0),IF('People_Inputs'!$E$24="ENG",'Payroll'!BH289,0),IF('People_Inputs'!$E$25="ENG",'Payroll'!BH309,0),IF('People_Inputs'!$E$26="ENG",'Payroll'!BH329,0),IF('People_Inputs'!$E$27="ENG",'Payroll'!BH349,0),IF('People_Inputs'!$E$28="ENG",'Payroll'!BH369,0),IF('People_Inputs'!$E$29="ENG",'Payroll'!BH389,0),IF('People_Inputs'!$E$30="ENG",'Payroll'!BH409,0),IF('People_Inputs'!$E$31="ENG",'Payroll'!BH429,0),IF('People_Inputs'!$E$32="ENG",'Payroll'!BH449,0),IF('People_Inputs'!$E$33="ENG",'Payroll'!BH469,0),IF('People_Inputs'!$E$34="ENG",'Payroll'!BH489,0),IF('People_Inputs'!$E$35="ENG",'Payroll'!BH509,0),IF('People_Inputs'!$E$36="ENG",'Payroll'!BH529,0),IF('People_Inputs'!$E$37="ENG",'Payroll'!BH549,0),IF('People_Inputs'!$E$38="ENG",'Payroll'!BH569,0),IF('People_Inputs'!$E$39="ENG",'Payroll'!BH589,0),IF('People_Inputs'!$E$40="ENG",'Payroll'!BH609,0),IF('People_Inputs'!$E$41="ENG",'Payroll'!BH629,0),IF('People_Inputs'!$E$42="ENG",'Payroll'!BH649,0),IF('People_Inputs'!$E$43="ENG",'Payroll'!BH669,0),IF('People_Inputs'!$E$44="ENG",'Payroll'!BH689,0),IF('People_Inputs'!$E$45="ENG",'Payroll'!BH709,0),IF('People_Inputs'!$E$46="ENG",'Payroll'!BH729,0),IF('People_Inputs'!$E$47="ENG",'Payroll'!BH749,0),IF('People_Inputs'!$E$48="ENG",'Payroll'!BH769,0),IF('People_Inputs'!$E$49="ENG",'Payroll'!BH789,0),IF('People_Inputs'!$E$50="ENG",'Payroll'!BH809,0),IF('People_Inputs'!$E$51="ENG",'Payroll'!BH829,0),IF('People_Inputs'!$E$52="ENG",'Payroll'!BH849,0),IF('People_Inputs'!$E$53="ENG",'Payroll'!BH869,0),IF('People_Inputs'!$E$54="ENG",'Payroll'!BH889,0),IF('People_Inputs'!$E$55="ENG",'Payroll'!BH909,0),IF('People_Inputs'!$E$56="ENG",'Payroll'!BH929,0),IF('People_Inputs'!$E$57="ENG",'Payroll'!BH949,0),IF('People_Inputs'!$E$58="ENG",'Payroll'!BH969,0),IF('People_Inputs'!$E$59="ENG",'Payroll'!BH989,0),IF('People_Inputs'!$E$60="ENG",'Payroll'!BH1009,0),IF('People_Inputs'!$E$61="ENG",'Payroll'!BH1029,0),IF('People_Inputs'!$E$62="ENG",'Payroll'!BH1049,0),IF('People_Inputs'!$E$63="ENG",'Payroll'!BH1069,0),IF('People_Inputs'!$E$64="ENG",'Payroll'!BH1089,0),IF('People_Inputs'!$E$65="ENG",'Payroll'!BH1109,0),IF('People_Inputs'!$E$66="ENG",'Payroll'!BH1129,0),IF('People_Inputs'!$E$67="ENG",'Payroll'!BH1149,0),IF('People_Inputs'!$E$68="ENG",'Payroll'!BH1169,0),IF('People_Inputs'!$E$69="ENG",'Payroll'!BH1189,0),IF('People_Inputs'!$E$70="ENG",'Payroll'!BH1209,0))</f>
        <v>2700</v>
      </c>
      <c r="BI17" s="35">
        <f>SUM(IF('People_Inputs'!$E$11="ENG",'Payroll'!BI29,0),IF('People_Inputs'!$E$12="ENG",'Payroll'!BI49,0),IF('People_Inputs'!$E$13="ENG",'Payroll'!BI69,0),IF('People_Inputs'!$E$14="ENG",'Payroll'!BI89,0),IF('People_Inputs'!$E$15="ENG",'Payroll'!BI109,0),IF('People_Inputs'!$E$16="ENG",'Payroll'!BI129,0),IF('People_Inputs'!$E$17="ENG",'Payroll'!BI149,0),IF('People_Inputs'!$E$18="ENG",'Payroll'!BI169,0),IF('People_Inputs'!$E$19="ENG",'Payroll'!BI189,0),IF('People_Inputs'!$E$20="ENG",'Payroll'!BI209,0),IF('People_Inputs'!$E$21="ENG",'Payroll'!BI229,0),IF('People_Inputs'!$E$22="ENG",'Payroll'!BI249,0),IF('People_Inputs'!$E$23="ENG",'Payroll'!BI269,0),IF('People_Inputs'!$E$24="ENG",'Payroll'!BI289,0),IF('People_Inputs'!$E$25="ENG",'Payroll'!BI309,0),IF('People_Inputs'!$E$26="ENG",'Payroll'!BI329,0),IF('People_Inputs'!$E$27="ENG",'Payroll'!BI349,0),IF('People_Inputs'!$E$28="ENG",'Payroll'!BI369,0),IF('People_Inputs'!$E$29="ENG",'Payroll'!BI389,0),IF('People_Inputs'!$E$30="ENG",'Payroll'!BI409,0),IF('People_Inputs'!$E$31="ENG",'Payroll'!BI429,0),IF('People_Inputs'!$E$32="ENG",'Payroll'!BI449,0),IF('People_Inputs'!$E$33="ENG",'Payroll'!BI469,0),IF('People_Inputs'!$E$34="ENG",'Payroll'!BI489,0),IF('People_Inputs'!$E$35="ENG",'Payroll'!BI509,0),IF('People_Inputs'!$E$36="ENG",'Payroll'!BI529,0),IF('People_Inputs'!$E$37="ENG",'Payroll'!BI549,0),IF('People_Inputs'!$E$38="ENG",'Payroll'!BI569,0),IF('People_Inputs'!$E$39="ENG",'Payroll'!BI589,0),IF('People_Inputs'!$E$40="ENG",'Payroll'!BI609,0),IF('People_Inputs'!$E$41="ENG",'Payroll'!BI629,0),IF('People_Inputs'!$E$42="ENG",'Payroll'!BI649,0),IF('People_Inputs'!$E$43="ENG",'Payroll'!BI669,0),IF('People_Inputs'!$E$44="ENG",'Payroll'!BI689,0),IF('People_Inputs'!$E$45="ENG",'Payroll'!BI709,0),IF('People_Inputs'!$E$46="ENG",'Payroll'!BI729,0),IF('People_Inputs'!$E$47="ENG",'Payroll'!BI749,0),IF('People_Inputs'!$E$48="ENG",'Payroll'!BI769,0),IF('People_Inputs'!$E$49="ENG",'Payroll'!BI789,0),IF('People_Inputs'!$E$50="ENG",'Payroll'!BI809,0),IF('People_Inputs'!$E$51="ENG",'Payroll'!BI829,0),IF('People_Inputs'!$E$52="ENG",'Payroll'!BI849,0),IF('People_Inputs'!$E$53="ENG",'Payroll'!BI869,0),IF('People_Inputs'!$E$54="ENG",'Payroll'!BI889,0),IF('People_Inputs'!$E$55="ENG",'Payroll'!BI909,0),IF('People_Inputs'!$E$56="ENG",'Payroll'!BI929,0),IF('People_Inputs'!$E$57="ENG",'Payroll'!BI949,0),IF('People_Inputs'!$E$58="ENG",'Payroll'!BI969,0),IF('People_Inputs'!$E$59="ENG",'Payroll'!BI989,0),IF('People_Inputs'!$E$60="ENG",'Payroll'!BI1009,0),IF('People_Inputs'!$E$61="ENG",'Payroll'!BI1029,0),IF('People_Inputs'!$E$62="ENG",'Payroll'!BI1049,0),IF('People_Inputs'!$E$63="ENG",'Payroll'!BI1069,0),IF('People_Inputs'!$E$64="ENG",'Payroll'!BI1089,0),IF('People_Inputs'!$E$65="ENG",'Payroll'!BI1109,0),IF('People_Inputs'!$E$66="ENG",'Payroll'!BI1129,0),IF('People_Inputs'!$E$67="ENG",'Payroll'!BI1149,0),IF('People_Inputs'!$E$68="ENG",'Payroll'!BI1169,0),IF('People_Inputs'!$E$69="ENG",'Payroll'!BI1189,0),IF('People_Inputs'!$E$70="ENG",'Payroll'!BI1209,0))</f>
        <v>2700</v>
      </c>
      <c r="BJ17" s="35">
        <f>SUM(IF('People_Inputs'!$E$11="ENG",'Payroll'!BJ29,0),IF('People_Inputs'!$E$12="ENG",'Payroll'!BJ49,0),IF('People_Inputs'!$E$13="ENG",'Payroll'!BJ69,0),IF('People_Inputs'!$E$14="ENG",'Payroll'!BJ89,0),IF('People_Inputs'!$E$15="ENG",'Payroll'!BJ109,0),IF('People_Inputs'!$E$16="ENG",'Payroll'!BJ129,0),IF('People_Inputs'!$E$17="ENG",'Payroll'!BJ149,0),IF('People_Inputs'!$E$18="ENG",'Payroll'!BJ169,0),IF('People_Inputs'!$E$19="ENG",'Payroll'!BJ189,0),IF('People_Inputs'!$E$20="ENG",'Payroll'!BJ209,0),IF('People_Inputs'!$E$21="ENG",'Payroll'!BJ229,0),IF('People_Inputs'!$E$22="ENG",'Payroll'!BJ249,0),IF('People_Inputs'!$E$23="ENG",'Payroll'!BJ269,0),IF('People_Inputs'!$E$24="ENG",'Payroll'!BJ289,0),IF('People_Inputs'!$E$25="ENG",'Payroll'!BJ309,0),IF('People_Inputs'!$E$26="ENG",'Payroll'!BJ329,0),IF('People_Inputs'!$E$27="ENG",'Payroll'!BJ349,0),IF('People_Inputs'!$E$28="ENG",'Payroll'!BJ369,0),IF('People_Inputs'!$E$29="ENG",'Payroll'!BJ389,0),IF('People_Inputs'!$E$30="ENG",'Payroll'!BJ409,0),IF('People_Inputs'!$E$31="ENG",'Payroll'!BJ429,0),IF('People_Inputs'!$E$32="ENG",'Payroll'!BJ449,0),IF('People_Inputs'!$E$33="ENG",'Payroll'!BJ469,0),IF('People_Inputs'!$E$34="ENG",'Payroll'!BJ489,0),IF('People_Inputs'!$E$35="ENG",'Payroll'!BJ509,0),IF('People_Inputs'!$E$36="ENG",'Payroll'!BJ529,0),IF('People_Inputs'!$E$37="ENG",'Payroll'!BJ549,0),IF('People_Inputs'!$E$38="ENG",'Payroll'!BJ569,0),IF('People_Inputs'!$E$39="ENG",'Payroll'!BJ589,0),IF('People_Inputs'!$E$40="ENG",'Payroll'!BJ609,0),IF('People_Inputs'!$E$41="ENG",'Payroll'!BJ629,0),IF('People_Inputs'!$E$42="ENG",'Payroll'!BJ649,0),IF('People_Inputs'!$E$43="ENG",'Payroll'!BJ669,0),IF('People_Inputs'!$E$44="ENG",'Payroll'!BJ689,0),IF('People_Inputs'!$E$45="ENG",'Payroll'!BJ709,0),IF('People_Inputs'!$E$46="ENG",'Payroll'!BJ729,0),IF('People_Inputs'!$E$47="ENG",'Payroll'!BJ749,0),IF('People_Inputs'!$E$48="ENG",'Payroll'!BJ769,0),IF('People_Inputs'!$E$49="ENG",'Payroll'!BJ789,0),IF('People_Inputs'!$E$50="ENG",'Payroll'!BJ809,0),IF('People_Inputs'!$E$51="ENG",'Payroll'!BJ829,0),IF('People_Inputs'!$E$52="ENG",'Payroll'!BJ849,0),IF('People_Inputs'!$E$53="ENG",'Payroll'!BJ869,0),IF('People_Inputs'!$E$54="ENG",'Payroll'!BJ889,0),IF('People_Inputs'!$E$55="ENG",'Payroll'!BJ909,0),IF('People_Inputs'!$E$56="ENG",'Payroll'!BJ929,0),IF('People_Inputs'!$E$57="ENG",'Payroll'!BJ949,0),IF('People_Inputs'!$E$58="ENG",'Payroll'!BJ969,0),IF('People_Inputs'!$E$59="ENG",'Payroll'!BJ989,0),IF('People_Inputs'!$E$60="ENG",'Payroll'!BJ1009,0),IF('People_Inputs'!$E$61="ENG",'Payroll'!BJ1029,0),IF('People_Inputs'!$E$62="ENG",'Payroll'!BJ1049,0),IF('People_Inputs'!$E$63="ENG",'Payroll'!BJ1069,0),IF('People_Inputs'!$E$64="ENG",'Payroll'!BJ1089,0),IF('People_Inputs'!$E$65="ENG",'Payroll'!BJ1109,0),IF('People_Inputs'!$E$66="ENG",'Payroll'!BJ1129,0),IF('People_Inputs'!$E$67="ENG",'Payroll'!BJ1149,0),IF('People_Inputs'!$E$68="ENG",'Payroll'!BJ1169,0),IF('People_Inputs'!$E$69="ENG",'Payroll'!BJ1189,0),IF('People_Inputs'!$E$70="ENG",'Payroll'!BJ1209,0))</f>
        <v>2700</v>
      </c>
      <c r="BK17" s="35">
        <f>SUM(IF('People_Inputs'!$E$11="ENG",'Payroll'!BK29,0),IF('People_Inputs'!$E$12="ENG",'Payroll'!BK49,0),IF('People_Inputs'!$E$13="ENG",'Payroll'!BK69,0),IF('People_Inputs'!$E$14="ENG",'Payroll'!BK89,0),IF('People_Inputs'!$E$15="ENG",'Payroll'!BK109,0),IF('People_Inputs'!$E$16="ENG",'Payroll'!BK129,0),IF('People_Inputs'!$E$17="ENG",'Payroll'!BK149,0),IF('People_Inputs'!$E$18="ENG",'Payroll'!BK169,0),IF('People_Inputs'!$E$19="ENG",'Payroll'!BK189,0),IF('People_Inputs'!$E$20="ENG",'Payroll'!BK209,0),IF('People_Inputs'!$E$21="ENG",'Payroll'!BK229,0),IF('People_Inputs'!$E$22="ENG",'Payroll'!BK249,0),IF('People_Inputs'!$E$23="ENG",'Payroll'!BK269,0),IF('People_Inputs'!$E$24="ENG",'Payroll'!BK289,0),IF('People_Inputs'!$E$25="ENG",'Payroll'!BK309,0),IF('People_Inputs'!$E$26="ENG",'Payroll'!BK329,0),IF('People_Inputs'!$E$27="ENG",'Payroll'!BK349,0),IF('People_Inputs'!$E$28="ENG",'Payroll'!BK369,0),IF('People_Inputs'!$E$29="ENG",'Payroll'!BK389,0),IF('People_Inputs'!$E$30="ENG",'Payroll'!BK409,0),IF('People_Inputs'!$E$31="ENG",'Payroll'!BK429,0),IF('People_Inputs'!$E$32="ENG",'Payroll'!BK449,0),IF('People_Inputs'!$E$33="ENG",'Payroll'!BK469,0),IF('People_Inputs'!$E$34="ENG",'Payroll'!BK489,0),IF('People_Inputs'!$E$35="ENG",'Payroll'!BK509,0),IF('People_Inputs'!$E$36="ENG",'Payroll'!BK529,0),IF('People_Inputs'!$E$37="ENG",'Payroll'!BK549,0),IF('People_Inputs'!$E$38="ENG",'Payroll'!BK569,0),IF('People_Inputs'!$E$39="ENG",'Payroll'!BK589,0),IF('People_Inputs'!$E$40="ENG",'Payroll'!BK609,0),IF('People_Inputs'!$E$41="ENG",'Payroll'!BK629,0),IF('People_Inputs'!$E$42="ENG",'Payroll'!BK649,0),IF('People_Inputs'!$E$43="ENG",'Payroll'!BK669,0),IF('People_Inputs'!$E$44="ENG",'Payroll'!BK689,0),IF('People_Inputs'!$E$45="ENG",'Payroll'!BK709,0),IF('People_Inputs'!$E$46="ENG",'Payroll'!BK729,0),IF('People_Inputs'!$E$47="ENG",'Payroll'!BK749,0),IF('People_Inputs'!$E$48="ENG",'Payroll'!BK769,0),IF('People_Inputs'!$E$49="ENG",'Payroll'!BK789,0),IF('People_Inputs'!$E$50="ENG",'Payroll'!BK809,0),IF('People_Inputs'!$E$51="ENG",'Payroll'!BK829,0),IF('People_Inputs'!$E$52="ENG",'Payroll'!BK849,0),IF('People_Inputs'!$E$53="ENG",'Payroll'!BK869,0),IF('People_Inputs'!$E$54="ENG",'Payroll'!BK889,0),IF('People_Inputs'!$E$55="ENG",'Payroll'!BK909,0),IF('People_Inputs'!$E$56="ENG",'Payroll'!BK929,0),IF('People_Inputs'!$E$57="ENG",'Payroll'!BK949,0),IF('People_Inputs'!$E$58="ENG",'Payroll'!BK969,0),IF('People_Inputs'!$E$59="ENG",'Payroll'!BK989,0),IF('People_Inputs'!$E$60="ENG",'Payroll'!BK1009,0),IF('People_Inputs'!$E$61="ENG",'Payroll'!BK1029,0),IF('People_Inputs'!$E$62="ENG",'Payroll'!BK1049,0),IF('People_Inputs'!$E$63="ENG",'Payroll'!BK1069,0),IF('People_Inputs'!$E$64="ENG",'Payroll'!BK1089,0),IF('People_Inputs'!$E$65="ENG",'Payroll'!BK1109,0),IF('People_Inputs'!$E$66="ENG",'Payroll'!BK1129,0),IF('People_Inputs'!$E$67="ENG",'Payroll'!BK1149,0),IF('People_Inputs'!$E$68="ENG",'Payroll'!BK1169,0),IF('People_Inputs'!$E$69="ENG",'Payroll'!BK1189,0),IF('People_Inputs'!$E$70="ENG",'Payroll'!BK1209,0))</f>
        <v>2700</v>
      </c>
      <c r="BL17" s="35">
        <f>SUM(IF('People_Inputs'!$E$11="ENG",'Payroll'!BL29,0),IF('People_Inputs'!$E$12="ENG",'Payroll'!BL49,0),IF('People_Inputs'!$E$13="ENG",'Payroll'!BL69,0),IF('People_Inputs'!$E$14="ENG",'Payroll'!BL89,0),IF('People_Inputs'!$E$15="ENG",'Payroll'!BL109,0),IF('People_Inputs'!$E$16="ENG",'Payroll'!BL129,0),IF('People_Inputs'!$E$17="ENG",'Payroll'!BL149,0),IF('People_Inputs'!$E$18="ENG",'Payroll'!BL169,0),IF('People_Inputs'!$E$19="ENG",'Payroll'!BL189,0),IF('People_Inputs'!$E$20="ENG",'Payroll'!BL209,0),IF('People_Inputs'!$E$21="ENG",'Payroll'!BL229,0),IF('People_Inputs'!$E$22="ENG",'Payroll'!BL249,0),IF('People_Inputs'!$E$23="ENG",'Payroll'!BL269,0),IF('People_Inputs'!$E$24="ENG",'Payroll'!BL289,0),IF('People_Inputs'!$E$25="ENG",'Payroll'!BL309,0),IF('People_Inputs'!$E$26="ENG",'Payroll'!BL329,0),IF('People_Inputs'!$E$27="ENG",'Payroll'!BL349,0),IF('People_Inputs'!$E$28="ENG",'Payroll'!BL369,0),IF('People_Inputs'!$E$29="ENG",'Payroll'!BL389,0),IF('People_Inputs'!$E$30="ENG",'Payroll'!BL409,0),IF('People_Inputs'!$E$31="ENG",'Payroll'!BL429,0),IF('People_Inputs'!$E$32="ENG",'Payroll'!BL449,0),IF('People_Inputs'!$E$33="ENG",'Payroll'!BL469,0),IF('People_Inputs'!$E$34="ENG",'Payroll'!BL489,0),IF('People_Inputs'!$E$35="ENG",'Payroll'!BL509,0),IF('People_Inputs'!$E$36="ENG",'Payroll'!BL529,0),IF('People_Inputs'!$E$37="ENG",'Payroll'!BL549,0),IF('People_Inputs'!$E$38="ENG",'Payroll'!BL569,0),IF('People_Inputs'!$E$39="ENG",'Payroll'!BL589,0),IF('People_Inputs'!$E$40="ENG",'Payroll'!BL609,0),IF('People_Inputs'!$E$41="ENG",'Payroll'!BL629,0),IF('People_Inputs'!$E$42="ENG",'Payroll'!BL649,0),IF('People_Inputs'!$E$43="ENG",'Payroll'!BL669,0),IF('People_Inputs'!$E$44="ENG",'Payroll'!BL689,0),IF('People_Inputs'!$E$45="ENG",'Payroll'!BL709,0),IF('People_Inputs'!$E$46="ENG",'Payroll'!BL729,0),IF('People_Inputs'!$E$47="ENG",'Payroll'!BL749,0),IF('People_Inputs'!$E$48="ENG",'Payroll'!BL769,0),IF('People_Inputs'!$E$49="ENG",'Payroll'!BL789,0),IF('People_Inputs'!$E$50="ENG",'Payroll'!BL809,0),IF('People_Inputs'!$E$51="ENG",'Payroll'!BL829,0),IF('People_Inputs'!$E$52="ENG",'Payroll'!BL849,0),IF('People_Inputs'!$E$53="ENG",'Payroll'!BL869,0),IF('People_Inputs'!$E$54="ENG",'Payroll'!BL889,0),IF('People_Inputs'!$E$55="ENG",'Payroll'!BL909,0),IF('People_Inputs'!$E$56="ENG",'Payroll'!BL929,0),IF('People_Inputs'!$E$57="ENG",'Payroll'!BL949,0),IF('People_Inputs'!$E$58="ENG",'Payroll'!BL969,0),IF('People_Inputs'!$E$59="ENG",'Payroll'!BL989,0),IF('People_Inputs'!$E$60="ENG",'Payroll'!BL1009,0),IF('People_Inputs'!$E$61="ENG",'Payroll'!BL1029,0),IF('People_Inputs'!$E$62="ENG",'Payroll'!BL1049,0),IF('People_Inputs'!$E$63="ENG",'Payroll'!BL1069,0),IF('People_Inputs'!$E$64="ENG",'Payroll'!BL1089,0),IF('People_Inputs'!$E$65="ENG",'Payroll'!BL1109,0),IF('People_Inputs'!$E$66="ENG",'Payroll'!BL1129,0),IF('People_Inputs'!$E$67="ENG",'Payroll'!BL1149,0),IF('People_Inputs'!$E$68="ENG",'Payroll'!BL1169,0),IF('People_Inputs'!$E$69="ENG",'Payroll'!BL1189,0),IF('People_Inputs'!$E$70="ENG",'Payroll'!BL1209,0))</f>
        <v>2700</v>
      </c>
      <c r="BM17" s="35">
        <f>SUM(IF('People_Inputs'!$E$11="ENG",'Payroll'!BM29,0),IF('People_Inputs'!$E$12="ENG",'Payroll'!BM49,0),IF('People_Inputs'!$E$13="ENG",'Payroll'!BM69,0),IF('People_Inputs'!$E$14="ENG",'Payroll'!BM89,0),IF('People_Inputs'!$E$15="ENG",'Payroll'!BM109,0),IF('People_Inputs'!$E$16="ENG",'Payroll'!BM129,0),IF('People_Inputs'!$E$17="ENG",'Payroll'!BM149,0),IF('People_Inputs'!$E$18="ENG",'Payroll'!BM169,0),IF('People_Inputs'!$E$19="ENG",'Payroll'!BM189,0),IF('People_Inputs'!$E$20="ENG",'Payroll'!BM209,0),IF('People_Inputs'!$E$21="ENG",'Payroll'!BM229,0),IF('People_Inputs'!$E$22="ENG",'Payroll'!BM249,0),IF('People_Inputs'!$E$23="ENG",'Payroll'!BM269,0),IF('People_Inputs'!$E$24="ENG",'Payroll'!BM289,0),IF('People_Inputs'!$E$25="ENG",'Payroll'!BM309,0),IF('People_Inputs'!$E$26="ENG",'Payroll'!BM329,0),IF('People_Inputs'!$E$27="ENG",'Payroll'!BM349,0),IF('People_Inputs'!$E$28="ENG",'Payroll'!BM369,0),IF('People_Inputs'!$E$29="ENG",'Payroll'!BM389,0),IF('People_Inputs'!$E$30="ENG",'Payroll'!BM409,0),IF('People_Inputs'!$E$31="ENG",'Payroll'!BM429,0),IF('People_Inputs'!$E$32="ENG",'Payroll'!BM449,0),IF('People_Inputs'!$E$33="ENG",'Payroll'!BM469,0),IF('People_Inputs'!$E$34="ENG",'Payroll'!BM489,0),IF('People_Inputs'!$E$35="ENG",'Payroll'!BM509,0),IF('People_Inputs'!$E$36="ENG",'Payroll'!BM529,0),IF('People_Inputs'!$E$37="ENG",'Payroll'!BM549,0),IF('People_Inputs'!$E$38="ENG",'Payroll'!BM569,0),IF('People_Inputs'!$E$39="ENG",'Payroll'!BM589,0),IF('People_Inputs'!$E$40="ENG",'Payroll'!BM609,0),IF('People_Inputs'!$E$41="ENG",'Payroll'!BM629,0),IF('People_Inputs'!$E$42="ENG",'Payroll'!BM649,0),IF('People_Inputs'!$E$43="ENG",'Payroll'!BM669,0),IF('People_Inputs'!$E$44="ENG",'Payroll'!BM689,0),IF('People_Inputs'!$E$45="ENG",'Payroll'!BM709,0),IF('People_Inputs'!$E$46="ENG",'Payroll'!BM729,0),IF('People_Inputs'!$E$47="ENG",'Payroll'!BM749,0),IF('People_Inputs'!$E$48="ENG",'Payroll'!BM769,0),IF('People_Inputs'!$E$49="ENG",'Payroll'!BM789,0),IF('People_Inputs'!$E$50="ENG",'Payroll'!BM809,0),IF('People_Inputs'!$E$51="ENG",'Payroll'!BM829,0),IF('People_Inputs'!$E$52="ENG",'Payroll'!BM849,0),IF('People_Inputs'!$E$53="ENG",'Payroll'!BM869,0),IF('People_Inputs'!$E$54="ENG",'Payroll'!BM889,0),IF('People_Inputs'!$E$55="ENG",'Payroll'!BM909,0),IF('People_Inputs'!$E$56="ENG",'Payroll'!BM929,0),IF('People_Inputs'!$E$57="ENG",'Payroll'!BM949,0),IF('People_Inputs'!$E$58="ENG",'Payroll'!BM969,0),IF('People_Inputs'!$E$59="ENG",'Payroll'!BM989,0),IF('People_Inputs'!$E$60="ENG",'Payroll'!BM1009,0),IF('People_Inputs'!$E$61="ENG",'Payroll'!BM1029,0),IF('People_Inputs'!$E$62="ENG",'Payroll'!BM1049,0),IF('People_Inputs'!$E$63="ENG",'Payroll'!BM1069,0),IF('People_Inputs'!$E$64="ENG",'Payroll'!BM1089,0),IF('People_Inputs'!$E$65="ENG",'Payroll'!BM1109,0),IF('People_Inputs'!$E$66="ENG",'Payroll'!BM1129,0),IF('People_Inputs'!$E$67="ENG",'Payroll'!BM1149,0),IF('People_Inputs'!$E$68="ENG",'Payroll'!BM1169,0),IF('People_Inputs'!$E$69="ENG",'Payroll'!BM1189,0),IF('People_Inputs'!$E$70="ENG",'Payroll'!BM1209,0))</f>
        <v>2700</v>
      </c>
      <c r="BN17" s="35">
        <f>SUM(IF('People_Inputs'!$E$11="ENG",'Payroll'!BN29,0),IF('People_Inputs'!$E$12="ENG",'Payroll'!BN49,0),IF('People_Inputs'!$E$13="ENG",'Payroll'!BN69,0),IF('People_Inputs'!$E$14="ENG",'Payroll'!BN89,0),IF('People_Inputs'!$E$15="ENG",'Payroll'!BN109,0),IF('People_Inputs'!$E$16="ENG",'Payroll'!BN129,0),IF('People_Inputs'!$E$17="ENG",'Payroll'!BN149,0),IF('People_Inputs'!$E$18="ENG",'Payroll'!BN169,0),IF('People_Inputs'!$E$19="ENG",'Payroll'!BN189,0),IF('People_Inputs'!$E$20="ENG",'Payroll'!BN209,0),IF('People_Inputs'!$E$21="ENG",'Payroll'!BN229,0),IF('People_Inputs'!$E$22="ENG",'Payroll'!BN249,0),IF('People_Inputs'!$E$23="ENG",'Payroll'!BN269,0),IF('People_Inputs'!$E$24="ENG",'Payroll'!BN289,0),IF('People_Inputs'!$E$25="ENG",'Payroll'!BN309,0),IF('People_Inputs'!$E$26="ENG",'Payroll'!BN329,0),IF('People_Inputs'!$E$27="ENG",'Payroll'!BN349,0),IF('People_Inputs'!$E$28="ENG",'Payroll'!BN369,0),IF('People_Inputs'!$E$29="ENG",'Payroll'!BN389,0),IF('People_Inputs'!$E$30="ENG",'Payroll'!BN409,0),IF('People_Inputs'!$E$31="ENG",'Payroll'!BN429,0),IF('People_Inputs'!$E$32="ENG",'Payroll'!BN449,0),IF('People_Inputs'!$E$33="ENG",'Payroll'!BN469,0),IF('People_Inputs'!$E$34="ENG",'Payroll'!BN489,0),IF('People_Inputs'!$E$35="ENG",'Payroll'!BN509,0),IF('People_Inputs'!$E$36="ENG",'Payroll'!BN529,0),IF('People_Inputs'!$E$37="ENG",'Payroll'!BN549,0),IF('People_Inputs'!$E$38="ENG",'Payroll'!BN569,0),IF('People_Inputs'!$E$39="ENG",'Payroll'!BN589,0),IF('People_Inputs'!$E$40="ENG",'Payroll'!BN609,0),IF('People_Inputs'!$E$41="ENG",'Payroll'!BN629,0),IF('People_Inputs'!$E$42="ENG",'Payroll'!BN649,0),IF('People_Inputs'!$E$43="ENG",'Payroll'!BN669,0),IF('People_Inputs'!$E$44="ENG",'Payroll'!BN689,0),IF('People_Inputs'!$E$45="ENG",'Payroll'!BN709,0),IF('People_Inputs'!$E$46="ENG",'Payroll'!BN729,0),IF('People_Inputs'!$E$47="ENG",'Payroll'!BN749,0),IF('People_Inputs'!$E$48="ENG",'Payroll'!BN769,0),IF('People_Inputs'!$E$49="ENG",'Payroll'!BN789,0),IF('People_Inputs'!$E$50="ENG",'Payroll'!BN809,0),IF('People_Inputs'!$E$51="ENG",'Payroll'!BN829,0),IF('People_Inputs'!$E$52="ENG",'Payroll'!BN849,0),IF('People_Inputs'!$E$53="ENG",'Payroll'!BN869,0),IF('People_Inputs'!$E$54="ENG",'Payroll'!BN889,0),IF('People_Inputs'!$E$55="ENG",'Payroll'!BN909,0),IF('People_Inputs'!$E$56="ENG",'Payroll'!BN929,0),IF('People_Inputs'!$E$57="ENG",'Payroll'!BN949,0),IF('People_Inputs'!$E$58="ENG",'Payroll'!BN969,0),IF('People_Inputs'!$E$59="ENG",'Payroll'!BN989,0),IF('People_Inputs'!$E$60="ENG",'Payroll'!BN1009,0),IF('People_Inputs'!$E$61="ENG",'Payroll'!BN1029,0),IF('People_Inputs'!$E$62="ENG",'Payroll'!BN1049,0),IF('People_Inputs'!$E$63="ENG",'Payroll'!BN1069,0),IF('People_Inputs'!$E$64="ENG",'Payroll'!BN1089,0),IF('People_Inputs'!$E$65="ENG",'Payroll'!BN1109,0),IF('People_Inputs'!$E$66="ENG",'Payroll'!BN1129,0),IF('People_Inputs'!$E$67="ENG",'Payroll'!BN1149,0),IF('People_Inputs'!$E$68="ENG",'Payroll'!BN1169,0),IF('People_Inputs'!$E$69="ENG",'Payroll'!BN1189,0),IF('People_Inputs'!$E$70="ENG",'Payroll'!BN1209,0))</f>
        <v>2700</v>
      </c>
      <c r="BO17" s="35">
        <f>SUM(IF('People_Inputs'!$E$11="ENG",'Payroll'!BO29,0),IF('People_Inputs'!$E$12="ENG",'Payroll'!BO49,0),IF('People_Inputs'!$E$13="ENG",'Payroll'!BO69,0),IF('People_Inputs'!$E$14="ENG",'Payroll'!BO89,0),IF('People_Inputs'!$E$15="ENG",'Payroll'!BO109,0),IF('People_Inputs'!$E$16="ENG",'Payroll'!BO129,0),IF('People_Inputs'!$E$17="ENG",'Payroll'!BO149,0),IF('People_Inputs'!$E$18="ENG",'Payroll'!BO169,0),IF('People_Inputs'!$E$19="ENG",'Payroll'!BO189,0),IF('People_Inputs'!$E$20="ENG",'Payroll'!BO209,0),IF('People_Inputs'!$E$21="ENG",'Payroll'!BO229,0),IF('People_Inputs'!$E$22="ENG",'Payroll'!BO249,0),IF('People_Inputs'!$E$23="ENG",'Payroll'!BO269,0),IF('People_Inputs'!$E$24="ENG",'Payroll'!BO289,0),IF('People_Inputs'!$E$25="ENG",'Payroll'!BO309,0),IF('People_Inputs'!$E$26="ENG",'Payroll'!BO329,0),IF('People_Inputs'!$E$27="ENG",'Payroll'!BO349,0),IF('People_Inputs'!$E$28="ENG",'Payroll'!BO369,0),IF('People_Inputs'!$E$29="ENG",'Payroll'!BO389,0),IF('People_Inputs'!$E$30="ENG",'Payroll'!BO409,0),IF('People_Inputs'!$E$31="ENG",'Payroll'!BO429,0),IF('People_Inputs'!$E$32="ENG",'Payroll'!BO449,0),IF('People_Inputs'!$E$33="ENG",'Payroll'!BO469,0),IF('People_Inputs'!$E$34="ENG",'Payroll'!BO489,0),IF('People_Inputs'!$E$35="ENG",'Payroll'!BO509,0),IF('People_Inputs'!$E$36="ENG",'Payroll'!BO529,0),IF('People_Inputs'!$E$37="ENG",'Payroll'!BO549,0),IF('People_Inputs'!$E$38="ENG",'Payroll'!BO569,0),IF('People_Inputs'!$E$39="ENG",'Payroll'!BO589,0),IF('People_Inputs'!$E$40="ENG",'Payroll'!BO609,0),IF('People_Inputs'!$E$41="ENG",'Payroll'!BO629,0),IF('People_Inputs'!$E$42="ENG",'Payroll'!BO649,0),IF('People_Inputs'!$E$43="ENG",'Payroll'!BO669,0),IF('People_Inputs'!$E$44="ENG",'Payroll'!BO689,0),IF('People_Inputs'!$E$45="ENG",'Payroll'!BO709,0),IF('People_Inputs'!$E$46="ENG",'Payroll'!BO729,0),IF('People_Inputs'!$E$47="ENG",'Payroll'!BO749,0),IF('People_Inputs'!$E$48="ENG",'Payroll'!BO769,0),IF('People_Inputs'!$E$49="ENG",'Payroll'!BO789,0),IF('People_Inputs'!$E$50="ENG",'Payroll'!BO809,0),IF('People_Inputs'!$E$51="ENG",'Payroll'!BO829,0),IF('People_Inputs'!$E$52="ENG",'Payroll'!BO849,0),IF('People_Inputs'!$E$53="ENG",'Payroll'!BO869,0),IF('People_Inputs'!$E$54="ENG",'Payroll'!BO889,0),IF('People_Inputs'!$E$55="ENG",'Payroll'!BO909,0),IF('People_Inputs'!$E$56="ENG",'Payroll'!BO929,0),IF('People_Inputs'!$E$57="ENG",'Payroll'!BO949,0),IF('People_Inputs'!$E$58="ENG",'Payroll'!BO969,0),IF('People_Inputs'!$E$59="ENG",'Payroll'!BO989,0),IF('People_Inputs'!$E$60="ENG",'Payroll'!BO1009,0),IF('People_Inputs'!$E$61="ENG",'Payroll'!BO1029,0),IF('People_Inputs'!$E$62="ENG",'Payroll'!BO1049,0),IF('People_Inputs'!$E$63="ENG",'Payroll'!BO1069,0),IF('People_Inputs'!$E$64="ENG",'Payroll'!BO1089,0),IF('People_Inputs'!$E$65="ENG",'Payroll'!BO1109,0),IF('People_Inputs'!$E$66="ENG",'Payroll'!BO1129,0),IF('People_Inputs'!$E$67="ENG",'Payroll'!BO1149,0),IF('People_Inputs'!$E$68="ENG",'Payroll'!BO1169,0),IF('People_Inputs'!$E$69="ENG",'Payroll'!BO1189,0),IF('People_Inputs'!$E$70="ENG",'Payroll'!BO1209,0))</f>
        <v>2700</v>
      </c>
    </row>
    <row r="18" ht="28" customHeight="1">
      <c r="A18" s="2" t="str">
        <v>ENG.EQUIPMENT</v>
      </c>
      <c r="B18" s="6" t="str">
        <v>Engineering (ENG): IT equipment (Capex)</v>
      </c>
      <c r="C18" s="2" t="str">
        <v>EUR</v>
      </c>
      <c r="D18" s="2" t="str">
        <v>SUM</v>
      </c>
      <c r="E18" s="36">
        <f>SUM(H18:BO18)</f>
        <v>30000</v>
      </c>
      <c r="F18" s="6" t="str">
        <v>Bought at hire and replaced on the cycle set on Inputs</v>
      </c>
      <c r="G18" s="2"/>
      <c r="H18" s="35">
        <f>SUM(IF('People_Inputs'!$E$11="ENG",'Payroll'!H30,0),IF('People_Inputs'!$E$12="ENG",'Payroll'!H50,0),IF('People_Inputs'!$E$13="ENG",'Payroll'!H70,0),IF('People_Inputs'!$E$14="ENG",'Payroll'!H90,0),IF('People_Inputs'!$E$15="ENG",'Payroll'!H110,0),IF('People_Inputs'!$E$16="ENG",'Payroll'!H130,0),IF('People_Inputs'!$E$17="ENG",'Payroll'!H150,0),IF('People_Inputs'!$E$18="ENG",'Payroll'!H170,0),IF('People_Inputs'!$E$19="ENG",'Payroll'!H190,0),IF('People_Inputs'!$E$20="ENG",'Payroll'!H210,0),IF('People_Inputs'!$E$21="ENG",'Payroll'!H230,0),IF('People_Inputs'!$E$22="ENG",'Payroll'!H250,0),IF('People_Inputs'!$E$23="ENG",'Payroll'!H270,0),IF('People_Inputs'!$E$24="ENG",'Payroll'!H290,0),IF('People_Inputs'!$E$25="ENG",'Payroll'!H310,0),IF('People_Inputs'!$E$26="ENG",'Payroll'!H330,0),IF('People_Inputs'!$E$27="ENG",'Payroll'!H350,0),IF('People_Inputs'!$E$28="ENG",'Payroll'!H370,0),IF('People_Inputs'!$E$29="ENG",'Payroll'!H390,0),IF('People_Inputs'!$E$30="ENG",'Payroll'!H410,0),IF('People_Inputs'!$E$31="ENG",'Payroll'!H430,0),IF('People_Inputs'!$E$32="ENG",'Payroll'!H450,0),IF('People_Inputs'!$E$33="ENG",'Payroll'!H470,0),IF('People_Inputs'!$E$34="ENG",'Payroll'!H490,0),IF('People_Inputs'!$E$35="ENG",'Payroll'!H510,0),IF('People_Inputs'!$E$36="ENG",'Payroll'!H530,0),IF('People_Inputs'!$E$37="ENG",'Payroll'!H550,0),IF('People_Inputs'!$E$38="ENG",'Payroll'!H570,0),IF('People_Inputs'!$E$39="ENG",'Payroll'!H590,0),IF('People_Inputs'!$E$40="ENG",'Payroll'!H610,0),IF('People_Inputs'!$E$41="ENG",'Payroll'!H630,0),IF('People_Inputs'!$E$42="ENG",'Payroll'!H650,0),IF('People_Inputs'!$E$43="ENG",'Payroll'!H670,0),IF('People_Inputs'!$E$44="ENG",'Payroll'!H690,0),IF('People_Inputs'!$E$45="ENG",'Payroll'!H710,0),IF('People_Inputs'!$E$46="ENG",'Payroll'!H730,0),IF('People_Inputs'!$E$47="ENG",'Payroll'!H750,0),IF('People_Inputs'!$E$48="ENG",'Payroll'!H770,0),IF('People_Inputs'!$E$49="ENG",'Payroll'!H790,0),IF('People_Inputs'!$E$50="ENG",'Payroll'!H810,0),IF('People_Inputs'!$E$51="ENG",'Payroll'!H830,0),IF('People_Inputs'!$E$52="ENG",'Payroll'!H850,0),IF('People_Inputs'!$E$53="ENG",'Payroll'!H870,0),IF('People_Inputs'!$E$54="ENG",'Payroll'!H890,0),IF('People_Inputs'!$E$55="ENG",'Payroll'!H910,0),IF('People_Inputs'!$E$56="ENG",'Payroll'!H930,0),IF('People_Inputs'!$E$57="ENG",'Payroll'!H950,0),IF('People_Inputs'!$E$58="ENG",'Payroll'!H970,0),IF('People_Inputs'!$E$59="ENG",'Payroll'!H990,0),IF('People_Inputs'!$E$60="ENG",'Payroll'!H1010,0),IF('People_Inputs'!$E$61="ENG",'Payroll'!H1030,0),IF('People_Inputs'!$E$62="ENG",'Payroll'!H1050,0),IF('People_Inputs'!$E$63="ENG",'Payroll'!H1070,0),IF('People_Inputs'!$E$64="ENG",'Payroll'!H1090,0),IF('People_Inputs'!$E$65="ENG",'Payroll'!H1110,0),IF('People_Inputs'!$E$66="ENG",'Payroll'!H1130,0),IF('People_Inputs'!$E$67="ENG",'Payroll'!H1150,0),IF('People_Inputs'!$E$68="ENG",'Payroll'!H1170,0),IF('People_Inputs'!$E$69="ENG",'Payroll'!H1190,0),IF('People_Inputs'!$E$70="ENG",'Payroll'!H1210,0))</f>
        <v>5000</v>
      </c>
      <c r="I18" s="35">
        <f>SUM(IF('People_Inputs'!$E$11="ENG",'Payroll'!I30,0),IF('People_Inputs'!$E$12="ENG",'Payroll'!I50,0),IF('People_Inputs'!$E$13="ENG",'Payroll'!I70,0),IF('People_Inputs'!$E$14="ENG",'Payroll'!I90,0),IF('People_Inputs'!$E$15="ENG",'Payroll'!I110,0),IF('People_Inputs'!$E$16="ENG",'Payroll'!I130,0),IF('People_Inputs'!$E$17="ENG",'Payroll'!I150,0),IF('People_Inputs'!$E$18="ENG",'Payroll'!I170,0),IF('People_Inputs'!$E$19="ENG",'Payroll'!I190,0),IF('People_Inputs'!$E$20="ENG",'Payroll'!I210,0),IF('People_Inputs'!$E$21="ENG",'Payroll'!I230,0),IF('People_Inputs'!$E$22="ENG",'Payroll'!I250,0),IF('People_Inputs'!$E$23="ENG",'Payroll'!I270,0),IF('People_Inputs'!$E$24="ENG",'Payroll'!I290,0),IF('People_Inputs'!$E$25="ENG",'Payroll'!I310,0),IF('People_Inputs'!$E$26="ENG",'Payroll'!I330,0),IF('People_Inputs'!$E$27="ENG",'Payroll'!I350,0),IF('People_Inputs'!$E$28="ENG",'Payroll'!I370,0),IF('People_Inputs'!$E$29="ENG",'Payroll'!I390,0),IF('People_Inputs'!$E$30="ENG",'Payroll'!I410,0),IF('People_Inputs'!$E$31="ENG",'Payroll'!I430,0),IF('People_Inputs'!$E$32="ENG",'Payroll'!I450,0),IF('People_Inputs'!$E$33="ENG",'Payroll'!I470,0),IF('People_Inputs'!$E$34="ENG",'Payroll'!I490,0),IF('People_Inputs'!$E$35="ENG",'Payroll'!I510,0),IF('People_Inputs'!$E$36="ENG",'Payroll'!I530,0),IF('People_Inputs'!$E$37="ENG",'Payroll'!I550,0),IF('People_Inputs'!$E$38="ENG",'Payroll'!I570,0),IF('People_Inputs'!$E$39="ENG",'Payroll'!I590,0),IF('People_Inputs'!$E$40="ENG",'Payroll'!I610,0),IF('People_Inputs'!$E$41="ENG",'Payroll'!I630,0),IF('People_Inputs'!$E$42="ENG",'Payroll'!I650,0),IF('People_Inputs'!$E$43="ENG",'Payroll'!I670,0),IF('People_Inputs'!$E$44="ENG",'Payroll'!I690,0),IF('People_Inputs'!$E$45="ENG",'Payroll'!I710,0),IF('People_Inputs'!$E$46="ENG",'Payroll'!I730,0),IF('People_Inputs'!$E$47="ENG",'Payroll'!I750,0),IF('People_Inputs'!$E$48="ENG",'Payroll'!I770,0),IF('People_Inputs'!$E$49="ENG",'Payroll'!I790,0),IF('People_Inputs'!$E$50="ENG",'Payroll'!I810,0),IF('People_Inputs'!$E$51="ENG",'Payroll'!I830,0),IF('People_Inputs'!$E$52="ENG",'Payroll'!I850,0),IF('People_Inputs'!$E$53="ENG",'Payroll'!I870,0),IF('People_Inputs'!$E$54="ENG",'Payroll'!I890,0),IF('People_Inputs'!$E$55="ENG",'Payroll'!I910,0),IF('People_Inputs'!$E$56="ENG",'Payroll'!I930,0),IF('People_Inputs'!$E$57="ENG",'Payroll'!I950,0),IF('People_Inputs'!$E$58="ENG",'Payroll'!I970,0),IF('People_Inputs'!$E$59="ENG",'Payroll'!I990,0),IF('People_Inputs'!$E$60="ENG",'Payroll'!I1010,0),IF('People_Inputs'!$E$61="ENG",'Payroll'!I1030,0),IF('People_Inputs'!$E$62="ENG",'Payroll'!I1050,0),IF('People_Inputs'!$E$63="ENG",'Payroll'!I1070,0),IF('People_Inputs'!$E$64="ENG",'Payroll'!I1090,0),IF('People_Inputs'!$E$65="ENG",'Payroll'!I1110,0),IF('People_Inputs'!$E$66="ENG",'Payroll'!I1130,0),IF('People_Inputs'!$E$67="ENG",'Payroll'!I1150,0),IF('People_Inputs'!$E$68="ENG",'Payroll'!I1170,0),IF('People_Inputs'!$E$69="ENG",'Payroll'!I1190,0),IF('People_Inputs'!$E$70="ENG",'Payroll'!I1210,0))</f>
        <v>2500</v>
      </c>
      <c r="J18" s="35">
        <f>SUM(IF('People_Inputs'!$E$11="ENG",'Payroll'!J30,0),IF('People_Inputs'!$E$12="ENG",'Payroll'!J50,0),IF('People_Inputs'!$E$13="ENG",'Payroll'!J70,0),IF('People_Inputs'!$E$14="ENG",'Payroll'!J90,0),IF('People_Inputs'!$E$15="ENG",'Payroll'!J110,0),IF('People_Inputs'!$E$16="ENG",'Payroll'!J130,0),IF('People_Inputs'!$E$17="ENG",'Payroll'!J150,0),IF('People_Inputs'!$E$18="ENG",'Payroll'!J170,0),IF('People_Inputs'!$E$19="ENG",'Payroll'!J190,0),IF('People_Inputs'!$E$20="ENG",'Payroll'!J210,0),IF('People_Inputs'!$E$21="ENG",'Payroll'!J230,0),IF('People_Inputs'!$E$22="ENG",'Payroll'!J250,0),IF('People_Inputs'!$E$23="ENG",'Payroll'!J270,0),IF('People_Inputs'!$E$24="ENG",'Payroll'!J290,0),IF('People_Inputs'!$E$25="ENG",'Payroll'!J310,0),IF('People_Inputs'!$E$26="ENG",'Payroll'!J330,0),IF('People_Inputs'!$E$27="ENG",'Payroll'!J350,0),IF('People_Inputs'!$E$28="ENG",'Payroll'!J370,0),IF('People_Inputs'!$E$29="ENG",'Payroll'!J390,0),IF('People_Inputs'!$E$30="ENG",'Payroll'!J410,0),IF('People_Inputs'!$E$31="ENG",'Payroll'!J430,0),IF('People_Inputs'!$E$32="ENG",'Payroll'!J450,0),IF('People_Inputs'!$E$33="ENG",'Payroll'!J470,0),IF('People_Inputs'!$E$34="ENG",'Payroll'!J490,0),IF('People_Inputs'!$E$35="ENG",'Payroll'!J510,0),IF('People_Inputs'!$E$36="ENG",'Payroll'!J530,0),IF('People_Inputs'!$E$37="ENG",'Payroll'!J550,0),IF('People_Inputs'!$E$38="ENG",'Payroll'!J570,0),IF('People_Inputs'!$E$39="ENG",'Payroll'!J590,0),IF('People_Inputs'!$E$40="ENG",'Payroll'!J610,0),IF('People_Inputs'!$E$41="ENG",'Payroll'!J630,0),IF('People_Inputs'!$E$42="ENG",'Payroll'!J650,0),IF('People_Inputs'!$E$43="ENG",'Payroll'!J670,0),IF('People_Inputs'!$E$44="ENG",'Payroll'!J690,0),IF('People_Inputs'!$E$45="ENG",'Payroll'!J710,0),IF('People_Inputs'!$E$46="ENG",'Payroll'!J730,0),IF('People_Inputs'!$E$47="ENG",'Payroll'!J750,0),IF('People_Inputs'!$E$48="ENG",'Payroll'!J770,0),IF('People_Inputs'!$E$49="ENG",'Payroll'!J790,0),IF('People_Inputs'!$E$50="ENG",'Payroll'!J810,0),IF('People_Inputs'!$E$51="ENG",'Payroll'!J830,0),IF('People_Inputs'!$E$52="ENG",'Payroll'!J850,0),IF('People_Inputs'!$E$53="ENG",'Payroll'!J870,0),IF('People_Inputs'!$E$54="ENG",'Payroll'!J890,0),IF('People_Inputs'!$E$55="ENG",'Payroll'!J910,0),IF('People_Inputs'!$E$56="ENG",'Payroll'!J930,0),IF('People_Inputs'!$E$57="ENG",'Payroll'!J950,0),IF('People_Inputs'!$E$58="ENG",'Payroll'!J970,0),IF('People_Inputs'!$E$59="ENG",'Payroll'!J990,0),IF('People_Inputs'!$E$60="ENG",'Payroll'!J1010,0),IF('People_Inputs'!$E$61="ENG",'Payroll'!J1030,0),IF('People_Inputs'!$E$62="ENG",'Payroll'!J1050,0),IF('People_Inputs'!$E$63="ENG",'Payroll'!J1070,0),IF('People_Inputs'!$E$64="ENG",'Payroll'!J1090,0),IF('People_Inputs'!$E$65="ENG",'Payroll'!J1110,0),IF('People_Inputs'!$E$66="ENG",'Payroll'!J1130,0),IF('People_Inputs'!$E$67="ENG",'Payroll'!J1150,0),IF('People_Inputs'!$E$68="ENG",'Payroll'!J1170,0),IF('People_Inputs'!$E$69="ENG",'Payroll'!J1190,0),IF('People_Inputs'!$E$70="ENG",'Payroll'!J1210,0))</f>
        <v>2500</v>
      </c>
      <c r="K18" s="35">
        <f>SUM(IF('People_Inputs'!$E$11="ENG",'Payroll'!K30,0),IF('People_Inputs'!$E$12="ENG",'Payroll'!K50,0),IF('People_Inputs'!$E$13="ENG",'Payroll'!K70,0),IF('People_Inputs'!$E$14="ENG",'Payroll'!K90,0),IF('People_Inputs'!$E$15="ENG",'Payroll'!K110,0),IF('People_Inputs'!$E$16="ENG",'Payroll'!K130,0),IF('People_Inputs'!$E$17="ENG",'Payroll'!K150,0),IF('People_Inputs'!$E$18="ENG",'Payroll'!K170,0),IF('People_Inputs'!$E$19="ENG",'Payroll'!K190,0),IF('People_Inputs'!$E$20="ENG",'Payroll'!K210,0),IF('People_Inputs'!$E$21="ENG",'Payroll'!K230,0),IF('People_Inputs'!$E$22="ENG",'Payroll'!K250,0),IF('People_Inputs'!$E$23="ENG",'Payroll'!K270,0),IF('People_Inputs'!$E$24="ENG",'Payroll'!K290,0),IF('People_Inputs'!$E$25="ENG",'Payroll'!K310,0),IF('People_Inputs'!$E$26="ENG",'Payroll'!K330,0),IF('People_Inputs'!$E$27="ENG",'Payroll'!K350,0),IF('People_Inputs'!$E$28="ENG",'Payroll'!K370,0),IF('People_Inputs'!$E$29="ENG",'Payroll'!K390,0),IF('People_Inputs'!$E$30="ENG",'Payroll'!K410,0),IF('People_Inputs'!$E$31="ENG",'Payroll'!K430,0),IF('People_Inputs'!$E$32="ENG",'Payroll'!K450,0),IF('People_Inputs'!$E$33="ENG",'Payroll'!K470,0),IF('People_Inputs'!$E$34="ENG",'Payroll'!K490,0),IF('People_Inputs'!$E$35="ENG",'Payroll'!K510,0),IF('People_Inputs'!$E$36="ENG",'Payroll'!K530,0),IF('People_Inputs'!$E$37="ENG",'Payroll'!K550,0),IF('People_Inputs'!$E$38="ENG",'Payroll'!K570,0),IF('People_Inputs'!$E$39="ENG",'Payroll'!K590,0),IF('People_Inputs'!$E$40="ENG",'Payroll'!K610,0),IF('People_Inputs'!$E$41="ENG",'Payroll'!K630,0),IF('People_Inputs'!$E$42="ENG",'Payroll'!K650,0),IF('People_Inputs'!$E$43="ENG",'Payroll'!K670,0),IF('People_Inputs'!$E$44="ENG",'Payroll'!K690,0),IF('People_Inputs'!$E$45="ENG",'Payroll'!K710,0),IF('People_Inputs'!$E$46="ENG",'Payroll'!K730,0),IF('People_Inputs'!$E$47="ENG",'Payroll'!K750,0),IF('People_Inputs'!$E$48="ENG",'Payroll'!K770,0),IF('People_Inputs'!$E$49="ENG",'Payroll'!K790,0),IF('People_Inputs'!$E$50="ENG",'Payroll'!K810,0),IF('People_Inputs'!$E$51="ENG",'Payroll'!K830,0),IF('People_Inputs'!$E$52="ENG",'Payroll'!K850,0),IF('People_Inputs'!$E$53="ENG",'Payroll'!K870,0),IF('People_Inputs'!$E$54="ENG",'Payroll'!K890,0),IF('People_Inputs'!$E$55="ENG",'Payroll'!K910,0),IF('People_Inputs'!$E$56="ENG",'Payroll'!K930,0),IF('People_Inputs'!$E$57="ENG",'Payroll'!K950,0),IF('People_Inputs'!$E$58="ENG",'Payroll'!K970,0),IF('People_Inputs'!$E$59="ENG",'Payroll'!K990,0),IF('People_Inputs'!$E$60="ENG",'Payroll'!K1010,0),IF('People_Inputs'!$E$61="ENG",'Payroll'!K1030,0),IF('People_Inputs'!$E$62="ENG",'Payroll'!K1050,0),IF('People_Inputs'!$E$63="ENG",'Payroll'!K1070,0),IF('People_Inputs'!$E$64="ENG",'Payroll'!K1090,0),IF('People_Inputs'!$E$65="ENG",'Payroll'!K1110,0),IF('People_Inputs'!$E$66="ENG",'Payroll'!K1130,0),IF('People_Inputs'!$E$67="ENG",'Payroll'!K1150,0),IF('People_Inputs'!$E$68="ENG",'Payroll'!K1170,0),IF('People_Inputs'!$E$69="ENG",'Payroll'!K1190,0),IF('People_Inputs'!$E$70="ENG",'Payroll'!K1210,0))</f>
        <v>0</v>
      </c>
      <c r="L18" s="35">
        <f>SUM(IF('People_Inputs'!$E$11="ENG",'Payroll'!L30,0),IF('People_Inputs'!$E$12="ENG",'Payroll'!L50,0),IF('People_Inputs'!$E$13="ENG",'Payroll'!L70,0),IF('People_Inputs'!$E$14="ENG",'Payroll'!L90,0),IF('People_Inputs'!$E$15="ENG",'Payroll'!L110,0),IF('People_Inputs'!$E$16="ENG",'Payroll'!L130,0),IF('People_Inputs'!$E$17="ENG",'Payroll'!L150,0),IF('People_Inputs'!$E$18="ENG",'Payroll'!L170,0),IF('People_Inputs'!$E$19="ENG",'Payroll'!L190,0),IF('People_Inputs'!$E$20="ENG",'Payroll'!L210,0),IF('People_Inputs'!$E$21="ENG",'Payroll'!L230,0),IF('People_Inputs'!$E$22="ENG",'Payroll'!L250,0),IF('People_Inputs'!$E$23="ENG",'Payroll'!L270,0),IF('People_Inputs'!$E$24="ENG",'Payroll'!L290,0),IF('People_Inputs'!$E$25="ENG",'Payroll'!L310,0),IF('People_Inputs'!$E$26="ENG",'Payroll'!L330,0),IF('People_Inputs'!$E$27="ENG",'Payroll'!L350,0),IF('People_Inputs'!$E$28="ENG",'Payroll'!L370,0),IF('People_Inputs'!$E$29="ENG",'Payroll'!L390,0),IF('People_Inputs'!$E$30="ENG",'Payroll'!L410,0),IF('People_Inputs'!$E$31="ENG",'Payroll'!L430,0),IF('People_Inputs'!$E$32="ENG",'Payroll'!L450,0),IF('People_Inputs'!$E$33="ENG",'Payroll'!L470,0),IF('People_Inputs'!$E$34="ENG",'Payroll'!L490,0),IF('People_Inputs'!$E$35="ENG",'Payroll'!L510,0),IF('People_Inputs'!$E$36="ENG",'Payroll'!L530,0),IF('People_Inputs'!$E$37="ENG",'Payroll'!L550,0),IF('People_Inputs'!$E$38="ENG",'Payroll'!L570,0),IF('People_Inputs'!$E$39="ENG",'Payroll'!L590,0),IF('People_Inputs'!$E$40="ENG",'Payroll'!L610,0),IF('People_Inputs'!$E$41="ENG",'Payroll'!L630,0),IF('People_Inputs'!$E$42="ENG",'Payroll'!L650,0),IF('People_Inputs'!$E$43="ENG",'Payroll'!L670,0),IF('People_Inputs'!$E$44="ENG",'Payroll'!L690,0),IF('People_Inputs'!$E$45="ENG",'Payroll'!L710,0),IF('People_Inputs'!$E$46="ENG",'Payroll'!L730,0),IF('People_Inputs'!$E$47="ENG",'Payroll'!L750,0),IF('People_Inputs'!$E$48="ENG",'Payroll'!L770,0),IF('People_Inputs'!$E$49="ENG",'Payroll'!L790,0),IF('People_Inputs'!$E$50="ENG",'Payroll'!L810,0),IF('People_Inputs'!$E$51="ENG",'Payroll'!L830,0),IF('People_Inputs'!$E$52="ENG",'Payroll'!L850,0),IF('People_Inputs'!$E$53="ENG",'Payroll'!L870,0),IF('People_Inputs'!$E$54="ENG",'Payroll'!L890,0),IF('People_Inputs'!$E$55="ENG",'Payroll'!L910,0),IF('People_Inputs'!$E$56="ENG",'Payroll'!L930,0),IF('People_Inputs'!$E$57="ENG",'Payroll'!L950,0),IF('People_Inputs'!$E$58="ENG",'Payroll'!L970,0),IF('People_Inputs'!$E$59="ENG",'Payroll'!L990,0),IF('People_Inputs'!$E$60="ENG",'Payroll'!L1010,0),IF('People_Inputs'!$E$61="ENG",'Payroll'!L1030,0),IF('People_Inputs'!$E$62="ENG",'Payroll'!L1050,0),IF('People_Inputs'!$E$63="ENG",'Payroll'!L1070,0),IF('People_Inputs'!$E$64="ENG",'Payroll'!L1090,0),IF('People_Inputs'!$E$65="ENG",'Payroll'!L1110,0),IF('People_Inputs'!$E$66="ENG",'Payroll'!L1130,0),IF('People_Inputs'!$E$67="ENG",'Payroll'!L1150,0),IF('People_Inputs'!$E$68="ENG",'Payroll'!L1170,0),IF('People_Inputs'!$E$69="ENG",'Payroll'!L1190,0),IF('People_Inputs'!$E$70="ENG",'Payroll'!L1210,0))</f>
        <v>2500</v>
      </c>
      <c r="M18" s="35">
        <f>SUM(IF('People_Inputs'!$E$11="ENG",'Payroll'!M30,0),IF('People_Inputs'!$E$12="ENG",'Payroll'!M50,0),IF('People_Inputs'!$E$13="ENG",'Payroll'!M70,0),IF('People_Inputs'!$E$14="ENG",'Payroll'!M90,0),IF('People_Inputs'!$E$15="ENG",'Payroll'!M110,0),IF('People_Inputs'!$E$16="ENG",'Payroll'!M130,0),IF('People_Inputs'!$E$17="ENG",'Payroll'!M150,0),IF('People_Inputs'!$E$18="ENG",'Payroll'!M170,0),IF('People_Inputs'!$E$19="ENG",'Payroll'!M190,0),IF('People_Inputs'!$E$20="ENG",'Payroll'!M210,0),IF('People_Inputs'!$E$21="ENG",'Payroll'!M230,0),IF('People_Inputs'!$E$22="ENG",'Payroll'!M250,0),IF('People_Inputs'!$E$23="ENG",'Payroll'!M270,0),IF('People_Inputs'!$E$24="ENG",'Payroll'!M290,0),IF('People_Inputs'!$E$25="ENG",'Payroll'!M310,0),IF('People_Inputs'!$E$26="ENG",'Payroll'!M330,0),IF('People_Inputs'!$E$27="ENG",'Payroll'!M350,0),IF('People_Inputs'!$E$28="ENG",'Payroll'!M370,0),IF('People_Inputs'!$E$29="ENG",'Payroll'!M390,0),IF('People_Inputs'!$E$30="ENG",'Payroll'!M410,0),IF('People_Inputs'!$E$31="ENG",'Payroll'!M430,0),IF('People_Inputs'!$E$32="ENG",'Payroll'!M450,0),IF('People_Inputs'!$E$33="ENG",'Payroll'!M470,0),IF('People_Inputs'!$E$34="ENG",'Payroll'!M490,0),IF('People_Inputs'!$E$35="ENG",'Payroll'!M510,0),IF('People_Inputs'!$E$36="ENG",'Payroll'!M530,0),IF('People_Inputs'!$E$37="ENG",'Payroll'!M550,0),IF('People_Inputs'!$E$38="ENG",'Payroll'!M570,0),IF('People_Inputs'!$E$39="ENG",'Payroll'!M590,0),IF('People_Inputs'!$E$40="ENG",'Payroll'!M610,0),IF('People_Inputs'!$E$41="ENG",'Payroll'!M630,0),IF('People_Inputs'!$E$42="ENG",'Payroll'!M650,0),IF('People_Inputs'!$E$43="ENG",'Payroll'!M670,0),IF('People_Inputs'!$E$44="ENG",'Payroll'!M690,0),IF('People_Inputs'!$E$45="ENG",'Payroll'!M710,0),IF('People_Inputs'!$E$46="ENG",'Payroll'!M730,0),IF('People_Inputs'!$E$47="ENG",'Payroll'!M750,0),IF('People_Inputs'!$E$48="ENG",'Payroll'!M770,0),IF('People_Inputs'!$E$49="ENG",'Payroll'!M790,0),IF('People_Inputs'!$E$50="ENG",'Payroll'!M810,0),IF('People_Inputs'!$E$51="ENG",'Payroll'!M830,0),IF('People_Inputs'!$E$52="ENG",'Payroll'!M850,0),IF('People_Inputs'!$E$53="ENG",'Payroll'!M870,0),IF('People_Inputs'!$E$54="ENG",'Payroll'!M890,0),IF('People_Inputs'!$E$55="ENG",'Payroll'!M910,0),IF('People_Inputs'!$E$56="ENG",'Payroll'!M930,0),IF('People_Inputs'!$E$57="ENG",'Payroll'!M950,0),IF('People_Inputs'!$E$58="ENG",'Payroll'!M970,0),IF('People_Inputs'!$E$59="ENG",'Payroll'!M990,0),IF('People_Inputs'!$E$60="ENG",'Payroll'!M1010,0),IF('People_Inputs'!$E$61="ENG",'Payroll'!M1030,0),IF('People_Inputs'!$E$62="ENG",'Payroll'!M1050,0),IF('People_Inputs'!$E$63="ENG",'Payroll'!M1070,0),IF('People_Inputs'!$E$64="ENG",'Payroll'!M1090,0),IF('People_Inputs'!$E$65="ENG",'Payroll'!M1110,0),IF('People_Inputs'!$E$66="ENG",'Payroll'!M1130,0),IF('People_Inputs'!$E$67="ENG",'Payroll'!M1150,0),IF('People_Inputs'!$E$68="ENG",'Payroll'!M1170,0),IF('People_Inputs'!$E$69="ENG",'Payroll'!M1190,0),IF('People_Inputs'!$E$70="ENG",'Payroll'!M1210,0))</f>
        <v>0</v>
      </c>
      <c r="N18" s="35">
        <f>SUM(IF('People_Inputs'!$E$11="ENG",'Payroll'!N30,0),IF('People_Inputs'!$E$12="ENG",'Payroll'!N50,0),IF('People_Inputs'!$E$13="ENG",'Payroll'!N70,0),IF('People_Inputs'!$E$14="ENG",'Payroll'!N90,0),IF('People_Inputs'!$E$15="ENG",'Payroll'!N110,0),IF('People_Inputs'!$E$16="ENG",'Payroll'!N130,0),IF('People_Inputs'!$E$17="ENG",'Payroll'!N150,0),IF('People_Inputs'!$E$18="ENG",'Payroll'!N170,0),IF('People_Inputs'!$E$19="ENG",'Payroll'!N190,0),IF('People_Inputs'!$E$20="ENG",'Payroll'!N210,0),IF('People_Inputs'!$E$21="ENG",'Payroll'!N230,0),IF('People_Inputs'!$E$22="ENG",'Payroll'!N250,0),IF('People_Inputs'!$E$23="ENG",'Payroll'!N270,0),IF('People_Inputs'!$E$24="ENG",'Payroll'!N290,0),IF('People_Inputs'!$E$25="ENG",'Payroll'!N310,0),IF('People_Inputs'!$E$26="ENG",'Payroll'!N330,0),IF('People_Inputs'!$E$27="ENG",'Payroll'!N350,0),IF('People_Inputs'!$E$28="ENG",'Payroll'!N370,0),IF('People_Inputs'!$E$29="ENG",'Payroll'!N390,0),IF('People_Inputs'!$E$30="ENG",'Payroll'!N410,0),IF('People_Inputs'!$E$31="ENG",'Payroll'!N430,0),IF('People_Inputs'!$E$32="ENG",'Payroll'!N450,0),IF('People_Inputs'!$E$33="ENG",'Payroll'!N470,0),IF('People_Inputs'!$E$34="ENG",'Payroll'!N490,0),IF('People_Inputs'!$E$35="ENG",'Payroll'!N510,0),IF('People_Inputs'!$E$36="ENG",'Payroll'!N530,0),IF('People_Inputs'!$E$37="ENG",'Payroll'!N550,0),IF('People_Inputs'!$E$38="ENG",'Payroll'!N570,0),IF('People_Inputs'!$E$39="ENG",'Payroll'!N590,0),IF('People_Inputs'!$E$40="ENG",'Payroll'!N610,0),IF('People_Inputs'!$E$41="ENG",'Payroll'!N630,0),IF('People_Inputs'!$E$42="ENG",'Payroll'!N650,0),IF('People_Inputs'!$E$43="ENG",'Payroll'!N670,0),IF('People_Inputs'!$E$44="ENG",'Payroll'!N690,0),IF('People_Inputs'!$E$45="ENG",'Payroll'!N710,0),IF('People_Inputs'!$E$46="ENG",'Payroll'!N730,0),IF('People_Inputs'!$E$47="ENG",'Payroll'!N750,0),IF('People_Inputs'!$E$48="ENG",'Payroll'!N770,0),IF('People_Inputs'!$E$49="ENG",'Payroll'!N790,0),IF('People_Inputs'!$E$50="ENG",'Payroll'!N810,0),IF('People_Inputs'!$E$51="ENG",'Payroll'!N830,0),IF('People_Inputs'!$E$52="ENG",'Payroll'!N850,0),IF('People_Inputs'!$E$53="ENG",'Payroll'!N870,0),IF('People_Inputs'!$E$54="ENG",'Payroll'!N890,0),IF('People_Inputs'!$E$55="ENG",'Payroll'!N910,0),IF('People_Inputs'!$E$56="ENG",'Payroll'!N930,0),IF('People_Inputs'!$E$57="ENG",'Payroll'!N950,0),IF('People_Inputs'!$E$58="ENG",'Payroll'!N970,0),IF('People_Inputs'!$E$59="ENG",'Payroll'!N990,0),IF('People_Inputs'!$E$60="ENG",'Payroll'!N1010,0),IF('People_Inputs'!$E$61="ENG",'Payroll'!N1030,0),IF('People_Inputs'!$E$62="ENG",'Payroll'!N1050,0),IF('People_Inputs'!$E$63="ENG",'Payroll'!N1070,0),IF('People_Inputs'!$E$64="ENG",'Payroll'!N1090,0),IF('People_Inputs'!$E$65="ENG",'Payroll'!N1110,0),IF('People_Inputs'!$E$66="ENG",'Payroll'!N1130,0),IF('People_Inputs'!$E$67="ENG",'Payroll'!N1150,0),IF('People_Inputs'!$E$68="ENG",'Payroll'!N1170,0),IF('People_Inputs'!$E$69="ENG",'Payroll'!N1190,0),IF('People_Inputs'!$E$70="ENG",'Payroll'!N1210,0))</f>
        <v>0</v>
      </c>
      <c r="O18" s="35">
        <f>SUM(IF('People_Inputs'!$E$11="ENG",'Payroll'!O30,0),IF('People_Inputs'!$E$12="ENG",'Payroll'!O50,0),IF('People_Inputs'!$E$13="ENG",'Payroll'!O70,0),IF('People_Inputs'!$E$14="ENG",'Payroll'!O90,0),IF('People_Inputs'!$E$15="ENG",'Payroll'!O110,0),IF('People_Inputs'!$E$16="ENG",'Payroll'!O130,0),IF('People_Inputs'!$E$17="ENG",'Payroll'!O150,0),IF('People_Inputs'!$E$18="ENG",'Payroll'!O170,0),IF('People_Inputs'!$E$19="ENG",'Payroll'!O190,0),IF('People_Inputs'!$E$20="ENG",'Payroll'!O210,0),IF('People_Inputs'!$E$21="ENG",'Payroll'!O230,0),IF('People_Inputs'!$E$22="ENG",'Payroll'!O250,0),IF('People_Inputs'!$E$23="ENG",'Payroll'!O270,0),IF('People_Inputs'!$E$24="ENG",'Payroll'!O290,0),IF('People_Inputs'!$E$25="ENG",'Payroll'!O310,0),IF('People_Inputs'!$E$26="ENG",'Payroll'!O330,0),IF('People_Inputs'!$E$27="ENG",'Payroll'!O350,0),IF('People_Inputs'!$E$28="ENG",'Payroll'!O370,0),IF('People_Inputs'!$E$29="ENG",'Payroll'!O390,0),IF('People_Inputs'!$E$30="ENG",'Payroll'!O410,0),IF('People_Inputs'!$E$31="ENG",'Payroll'!O430,0),IF('People_Inputs'!$E$32="ENG",'Payroll'!O450,0),IF('People_Inputs'!$E$33="ENG",'Payroll'!O470,0),IF('People_Inputs'!$E$34="ENG",'Payroll'!O490,0),IF('People_Inputs'!$E$35="ENG",'Payroll'!O510,0),IF('People_Inputs'!$E$36="ENG",'Payroll'!O530,0),IF('People_Inputs'!$E$37="ENG",'Payroll'!O550,0),IF('People_Inputs'!$E$38="ENG",'Payroll'!O570,0),IF('People_Inputs'!$E$39="ENG",'Payroll'!O590,0),IF('People_Inputs'!$E$40="ENG",'Payroll'!O610,0),IF('People_Inputs'!$E$41="ENG",'Payroll'!O630,0),IF('People_Inputs'!$E$42="ENG",'Payroll'!O650,0),IF('People_Inputs'!$E$43="ENG",'Payroll'!O670,0),IF('People_Inputs'!$E$44="ENG",'Payroll'!O690,0),IF('People_Inputs'!$E$45="ENG",'Payroll'!O710,0),IF('People_Inputs'!$E$46="ENG",'Payroll'!O730,0),IF('People_Inputs'!$E$47="ENG",'Payroll'!O750,0),IF('People_Inputs'!$E$48="ENG",'Payroll'!O770,0),IF('People_Inputs'!$E$49="ENG",'Payroll'!O790,0),IF('People_Inputs'!$E$50="ENG",'Payroll'!O810,0),IF('People_Inputs'!$E$51="ENG",'Payroll'!O830,0),IF('People_Inputs'!$E$52="ENG",'Payroll'!O850,0),IF('People_Inputs'!$E$53="ENG",'Payroll'!O870,0),IF('People_Inputs'!$E$54="ENG",'Payroll'!O890,0),IF('People_Inputs'!$E$55="ENG",'Payroll'!O910,0),IF('People_Inputs'!$E$56="ENG",'Payroll'!O930,0),IF('People_Inputs'!$E$57="ENG",'Payroll'!O950,0),IF('People_Inputs'!$E$58="ENG",'Payroll'!O970,0),IF('People_Inputs'!$E$59="ENG",'Payroll'!O990,0),IF('People_Inputs'!$E$60="ENG",'Payroll'!O1010,0),IF('People_Inputs'!$E$61="ENG",'Payroll'!O1030,0),IF('People_Inputs'!$E$62="ENG",'Payroll'!O1050,0),IF('People_Inputs'!$E$63="ENG",'Payroll'!O1070,0),IF('People_Inputs'!$E$64="ENG",'Payroll'!O1090,0),IF('People_Inputs'!$E$65="ENG",'Payroll'!O1110,0),IF('People_Inputs'!$E$66="ENG",'Payroll'!O1130,0),IF('People_Inputs'!$E$67="ENG",'Payroll'!O1150,0),IF('People_Inputs'!$E$68="ENG",'Payroll'!O1170,0),IF('People_Inputs'!$E$69="ENG",'Payroll'!O1190,0),IF('People_Inputs'!$E$70="ENG",'Payroll'!O1210,0))</f>
        <v>0</v>
      </c>
      <c r="P18" s="35">
        <f>SUM(IF('People_Inputs'!$E$11="ENG",'Payroll'!P30,0),IF('People_Inputs'!$E$12="ENG",'Payroll'!P50,0),IF('People_Inputs'!$E$13="ENG",'Payroll'!P70,0),IF('People_Inputs'!$E$14="ENG",'Payroll'!P90,0),IF('People_Inputs'!$E$15="ENG",'Payroll'!P110,0),IF('People_Inputs'!$E$16="ENG",'Payroll'!P130,0),IF('People_Inputs'!$E$17="ENG",'Payroll'!P150,0),IF('People_Inputs'!$E$18="ENG",'Payroll'!P170,0),IF('People_Inputs'!$E$19="ENG",'Payroll'!P190,0),IF('People_Inputs'!$E$20="ENG",'Payroll'!P210,0),IF('People_Inputs'!$E$21="ENG",'Payroll'!P230,0),IF('People_Inputs'!$E$22="ENG",'Payroll'!P250,0),IF('People_Inputs'!$E$23="ENG",'Payroll'!P270,0),IF('People_Inputs'!$E$24="ENG",'Payroll'!P290,0),IF('People_Inputs'!$E$25="ENG",'Payroll'!P310,0),IF('People_Inputs'!$E$26="ENG",'Payroll'!P330,0),IF('People_Inputs'!$E$27="ENG",'Payroll'!P350,0),IF('People_Inputs'!$E$28="ENG",'Payroll'!P370,0),IF('People_Inputs'!$E$29="ENG",'Payroll'!P390,0),IF('People_Inputs'!$E$30="ENG",'Payroll'!P410,0),IF('People_Inputs'!$E$31="ENG",'Payroll'!P430,0),IF('People_Inputs'!$E$32="ENG",'Payroll'!P450,0),IF('People_Inputs'!$E$33="ENG",'Payroll'!P470,0),IF('People_Inputs'!$E$34="ENG",'Payroll'!P490,0),IF('People_Inputs'!$E$35="ENG",'Payroll'!P510,0),IF('People_Inputs'!$E$36="ENG",'Payroll'!P530,0),IF('People_Inputs'!$E$37="ENG",'Payroll'!P550,0),IF('People_Inputs'!$E$38="ENG",'Payroll'!P570,0),IF('People_Inputs'!$E$39="ENG",'Payroll'!P590,0),IF('People_Inputs'!$E$40="ENG",'Payroll'!P610,0),IF('People_Inputs'!$E$41="ENG",'Payroll'!P630,0),IF('People_Inputs'!$E$42="ENG",'Payroll'!P650,0),IF('People_Inputs'!$E$43="ENG",'Payroll'!P670,0),IF('People_Inputs'!$E$44="ENG",'Payroll'!P690,0),IF('People_Inputs'!$E$45="ENG",'Payroll'!P710,0),IF('People_Inputs'!$E$46="ENG",'Payroll'!P730,0),IF('People_Inputs'!$E$47="ENG",'Payroll'!P750,0),IF('People_Inputs'!$E$48="ENG",'Payroll'!P770,0),IF('People_Inputs'!$E$49="ENG",'Payroll'!P790,0),IF('People_Inputs'!$E$50="ENG",'Payroll'!P810,0),IF('People_Inputs'!$E$51="ENG",'Payroll'!P830,0),IF('People_Inputs'!$E$52="ENG",'Payroll'!P850,0),IF('People_Inputs'!$E$53="ENG",'Payroll'!P870,0),IF('People_Inputs'!$E$54="ENG",'Payroll'!P890,0),IF('People_Inputs'!$E$55="ENG",'Payroll'!P910,0),IF('People_Inputs'!$E$56="ENG",'Payroll'!P930,0),IF('People_Inputs'!$E$57="ENG",'Payroll'!P950,0),IF('People_Inputs'!$E$58="ENG",'Payroll'!P970,0),IF('People_Inputs'!$E$59="ENG",'Payroll'!P990,0),IF('People_Inputs'!$E$60="ENG",'Payroll'!P1010,0),IF('People_Inputs'!$E$61="ENG",'Payroll'!P1030,0),IF('People_Inputs'!$E$62="ENG",'Payroll'!P1050,0),IF('People_Inputs'!$E$63="ENG",'Payroll'!P1070,0),IF('People_Inputs'!$E$64="ENG",'Payroll'!P1090,0),IF('People_Inputs'!$E$65="ENG",'Payroll'!P1110,0),IF('People_Inputs'!$E$66="ENG",'Payroll'!P1130,0),IF('People_Inputs'!$E$67="ENG",'Payroll'!P1150,0),IF('People_Inputs'!$E$68="ENG",'Payroll'!P1170,0),IF('People_Inputs'!$E$69="ENG",'Payroll'!P1190,0),IF('People_Inputs'!$E$70="ENG",'Payroll'!P1210,0))</f>
        <v>2500</v>
      </c>
      <c r="Q18" s="35">
        <f>SUM(IF('People_Inputs'!$E$11="ENG",'Payroll'!Q30,0),IF('People_Inputs'!$E$12="ENG",'Payroll'!Q50,0),IF('People_Inputs'!$E$13="ENG",'Payroll'!Q70,0),IF('People_Inputs'!$E$14="ENG",'Payroll'!Q90,0),IF('People_Inputs'!$E$15="ENG",'Payroll'!Q110,0),IF('People_Inputs'!$E$16="ENG",'Payroll'!Q130,0),IF('People_Inputs'!$E$17="ENG",'Payroll'!Q150,0),IF('People_Inputs'!$E$18="ENG",'Payroll'!Q170,0),IF('People_Inputs'!$E$19="ENG",'Payroll'!Q190,0),IF('People_Inputs'!$E$20="ENG",'Payroll'!Q210,0),IF('People_Inputs'!$E$21="ENG",'Payroll'!Q230,0),IF('People_Inputs'!$E$22="ENG",'Payroll'!Q250,0),IF('People_Inputs'!$E$23="ENG",'Payroll'!Q270,0),IF('People_Inputs'!$E$24="ENG",'Payroll'!Q290,0),IF('People_Inputs'!$E$25="ENG",'Payroll'!Q310,0),IF('People_Inputs'!$E$26="ENG",'Payroll'!Q330,0),IF('People_Inputs'!$E$27="ENG",'Payroll'!Q350,0),IF('People_Inputs'!$E$28="ENG",'Payroll'!Q370,0),IF('People_Inputs'!$E$29="ENG",'Payroll'!Q390,0),IF('People_Inputs'!$E$30="ENG",'Payroll'!Q410,0),IF('People_Inputs'!$E$31="ENG",'Payroll'!Q430,0),IF('People_Inputs'!$E$32="ENG",'Payroll'!Q450,0),IF('People_Inputs'!$E$33="ENG",'Payroll'!Q470,0),IF('People_Inputs'!$E$34="ENG",'Payroll'!Q490,0),IF('People_Inputs'!$E$35="ENG",'Payroll'!Q510,0),IF('People_Inputs'!$E$36="ENG",'Payroll'!Q530,0),IF('People_Inputs'!$E$37="ENG",'Payroll'!Q550,0),IF('People_Inputs'!$E$38="ENG",'Payroll'!Q570,0),IF('People_Inputs'!$E$39="ENG",'Payroll'!Q590,0),IF('People_Inputs'!$E$40="ENG",'Payroll'!Q610,0),IF('People_Inputs'!$E$41="ENG",'Payroll'!Q630,0),IF('People_Inputs'!$E$42="ENG",'Payroll'!Q650,0),IF('People_Inputs'!$E$43="ENG",'Payroll'!Q670,0),IF('People_Inputs'!$E$44="ENG",'Payroll'!Q690,0),IF('People_Inputs'!$E$45="ENG",'Payroll'!Q710,0),IF('People_Inputs'!$E$46="ENG",'Payroll'!Q730,0),IF('People_Inputs'!$E$47="ENG",'Payroll'!Q750,0),IF('People_Inputs'!$E$48="ENG",'Payroll'!Q770,0),IF('People_Inputs'!$E$49="ENG",'Payroll'!Q790,0),IF('People_Inputs'!$E$50="ENG",'Payroll'!Q810,0),IF('People_Inputs'!$E$51="ENG",'Payroll'!Q830,0),IF('People_Inputs'!$E$52="ENG",'Payroll'!Q850,0),IF('People_Inputs'!$E$53="ENG",'Payroll'!Q870,0),IF('People_Inputs'!$E$54="ENG",'Payroll'!Q890,0),IF('People_Inputs'!$E$55="ENG",'Payroll'!Q910,0),IF('People_Inputs'!$E$56="ENG",'Payroll'!Q930,0),IF('People_Inputs'!$E$57="ENG",'Payroll'!Q950,0),IF('People_Inputs'!$E$58="ENG",'Payroll'!Q970,0),IF('People_Inputs'!$E$59="ENG",'Payroll'!Q990,0),IF('People_Inputs'!$E$60="ENG",'Payroll'!Q1010,0),IF('People_Inputs'!$E$61="ENG",'Payroll'!Q1030,0),IF('People_Inputs'!$E$62="ENG",'Payroll'!Q1050,0),IF('People_Inputs'!$E$63="ENG",'Payroll'!Q1070,0),IF('People_Inputs'!$E$64="ENG",'Payroll'!Q1090,0),IF('People_Inputs'!$E$65="ENG",'Payroll'!Q1110,0),IF('People_Inputs'!$E$66="ENG",'Payroll'!Q1130,0),IF('People_Inputs'!$E$67="ENG",'Payroll'!Q1150,0),IF('People_Inputs'!$E$68="ENG",'Payroll'!Q1170,0),IF('People_Inputs'!$E$69="ENG",'Payroll'!Q1190,0),IF('People_Inputs'!$E$70="ENG",'Payroll'!Q1210,0))</f>
        <v>0</v>
      </c>
      <c r="R18" s="35">
        <f>SUM(IF('People_Inputs'!$E$11="ENG",'Payroll'!R30,0),IF('People_Inputs'!$E$12="ENG",'Payroll'!R50,0),IF('People_Inputs'!$E$13="ENG",'Payroll'!R70,0),IF('People_Inputs'!$E$14="ENG",'Payroll'!R90,0),IF('People_Inputs'!$E$15="ENG",'Payroll'!R110,0),IF('People_Inputs'!$E$16="ENG",'Payroll'!R130,0),IF('People_Inputs'!$E$17="ENG",'Payroll'!R150,0),IF('People_Inputs'!$E$18="ENG",'Payroll'!R170,0),IF('People_Inputs'!$E$19="ENG",'Payroll'!R190,0),IF('People_Inputs'!$E$20="ENG",'Payroll'!R210,0),IF('People_Inputs'!$E$21="ENG",'Payroll'!R230,0),IF('People_Inputs'!$E$22="ENG",'Payroll'!R250,0),IF('People_Inputs'!$E$23="ENG",'Payroll'!R270,0),IF('People_Inputs'!$E$24="ENG",'Payroll'!R290,0),IF('People_Inputs'!$E$25="ENG",'Payroll'!R310,0),IF('People_Inputs'!$E$26="ENG",'Payroll'!R330,0),IF('People_Inputs'!$E$27="ENG",'Payroll'!R350,0),IF('People_Inputs'!$E$28="ENG",'Payroll'!R370,0),IF('People_Inputs'!$E$29="ENG",'Payroll'!R390,0),IF('People_Inputs'!$E$30="ENG",'Payroll'!R410,0),IF('People_Inputs'!$E$31="ENG",'Payroll'!R430,0),IF('People_Inputs'!$E$32="ENG",'Payroll'!R450,0),IF('People_Inputs'!$E$33="ENG",'Payroll'!R470,0),IF('People_Inputs'!$E$34="ENG",'Payroll'!R490,0),IF('People_Inputs'!$E$35="ENG",'Payroll'!R510,0),IF('People_Inputs'!$E$36="ENG",'Payroll'!R530,0),IF('People_Inputs'!$E$37="ENG",'Payroll'!R550,0),IF('People_Inputs'!$E$38="ENG",'Payroll'!R570,0),IF('People_Inputs'!$E$39="ENG",'Payroll'!R590,0),IF('People_Inputs'!$E$40="ENG",'Payroll'!R610,0),IF('People_Inputs'!$E$41="ENG",'Payroll'!R630,0),IF('People_Inputs'!$E$42="ENG",'Payroll'!R650,0),IF('People_Inputs'!$E$43="ENG",'Payroll'!R670,0),IF('People_Inputs'!$E$44="ENG",'Payroll'!R690,0),IF('People_Inputs'!$E$45="ENG",'Payroll'!R710,0),IF('People_Inputs'!$E$46="ENG",'Payroll'!R730,0),IF('People_Inputs'!$E$47="ENG",'Payroll'!R750,0),IF('People_Inputs'!$E$48="ENG",'Payroll'!R770,0),IF('People_Inputs'!$E$49="ENG",'Payroll'!R790,0),IF('People_Inputs'!$E$50="ENG",'Payroll'!R810,0),IF('People_Inputs'!$E$51="ENG",'Payroll'!R830,0),IF('People_Inputs'!$E$52="ENG",'Payroll'!R850,0),IF('People_Inputs'!$E$53="ENG",'Payroll'!R870,0),IF('People_Inputs'!$E$54="ENG",'Payroll'!R890,0),IF('People_Inputs'!$E$55="ENG",'Payroll'!R910,0),IF('People_Inputs'!$E$56="ENG",'Payroll'!R930,0),IF('People_Inputs'!$E$57="ENG",'Payroll'!R950,0),IF('People_Inputs'!$E$58="ENG",'Payroll'!R970,0),IF('People_Inputs'!$E$59="ENG",'Payroll'!R990,0),IF('People_Inputs'!$E$60="ENG",'Payroll'!R1010,0),IF('People_Inputs'!$E$61="ENG",'Payroll'!R1030,0),IF('People_Inputs'!$E$62="ENG",'Payroll'!R1050,0),IF('People_Inputs'!$E$63="ENG",'Payroll'!R1070,0),IF('People_Inputs'!$E$64="ENG",'Payroll'!R1090,0),IF('People_Inputs'!$E$65="ENG",'Payroll'!R1110,0),IF('People_Inputs'!$E$66="ENG",'Payroll'!R1130,0),IF('People_Inputs'!$E$67="ENG",'Payroll'!R1150,0),IF('People_Inputs'!$E$68="ENG",'Payroll'!R1170,0),IF('People_Inputs'!$E$69="ENG",'Payroll'!R1190,0),IF('People_Inputs'!$E$70="ENG",'Payroll'!R1210,0))</f>
        <v>0</v>
      </c>
      <c r="S18" s="35">
        <f>SUM(IF('People_Inputs'!$E$11="ENG",'Payroll'!S30,0),IF('People_Inputs'!$E$12="ENG",'Payroll'!S50,0),IF('People_Inputs'!$E$13="ENG",'Payroll'!S70,0),IF('People_Inputs'!$E$14="ENG",'Payroll'!S90,0),IF('People_Inputs'!$E$15="ENG",'Payroll'!S110,0),IF('People_Inputs'!$E$16="ENG",'Payroll'!S130,0),IF('People_Inputs'!$E$17="ENG",'Payroll'!S150,0),IF('People_Inputs'!$E$18="ENG",'Payroll'!S170,0),IF('People_Inputs'!$E$19="ENG",'Payroll'!S190,0),IF('People_Inputs'!$E$20="ENG",'Payroll'!S210,0),IF('People_Inputs'!$E$21="ENG",'Payroll'!S230,0),IF('People_Inputs'!$E$22="ENG",'Payroll'!S250,0),IF('People_Inputs'!$E$23="ENG",'Payroll'!S270,0),IF('People_Inputs'!$E$24="ENG",'Payroll'!S290,0),IF('People_Inputs'!$E$25="ENG",'Payroll'!S310,0),IF('People_Inputs'!$E$26="ENG",'Payroll'!S330,0),IF('People_Inputs'!$E$27="ENG",'Payroll'!S350,0),IF('People_Inputs'!$E$28="ENG",'Payroll'!S370,0),IF('People_Inputs'!$E$29="ENG",'Payroll'!S390,0),IF('People_Inputs'!$E$30="ENG",'Payroll'!S410,0),IF('People_Inputs'!$E$31="ENG",'Payroll'!S430,0),IF('People_Inputs'!$E$32="ENG",'Payroll'!S450,0),IF('People_Inputs'!$E$33="ENG",'Payroll'!S470,0),IF('People_Inputs'!$E$34="ENG",'Payroll'!S490,0),IF('People_Inputs'!$E$35="ENG",'Payroll'!S510,0),IF('People_Inputs'!$E$36="ENG",'Payroll'!S530,0),IF('People_Inputs'!$E$37="ENG",'Payroll'!S550,0),IF('People_Inputs'!$E$38="ENG",'Payroll'!S570,0),IF('People_Inputs'!$E$39="ENG",'Payroll'!S590,0),IF('People_Inputs'!$E$40="ENG",'Payroll'!S610,0),IF('People_Inputs'!$E$41="ENG",'Payroll'!S630,0),IF('People_Inputs'!$E$42="ENG",'Payroll'!S650,0),IF('People_Inputs'!$E$43="ENG",'Payroll'!S670,0),IF('People_Inputs'!$E$44="ENG",'Payroll'!S690,0),IF('People_Inputs'!$E$45="ENG",'Payroll'!S710,0),IF('People_Inputs'!$E$46="ENG",'Payroll'!S730,0),IF('People_Inputs'!$E$47="ENG",'Payroll'!S750,0),IF('People_Inputs'!$E$48="ENG",'Payroll'!S770,0),IF('People_Inputs'!$E$49="ENG",'Payroll'!S790,0),IF('People_Inputs'!$E$50="ENG",'Payroll'!S810,0),IF('People_Inputs'!$E$51="ENG",'Payroll'!S830,0),IF('People_Inputs'!$E$52="ENG",'Payroll'!S850,0),IF('People_Inputs'!$E$53="ENG",'Payroll'!S870,0),IF('People_Inputs'!$E$54="ENG",'Payroll'!S890,0),IF('People_Inputs'!$E$55="ENG",'Payroll'!S910,0),IF('People_Inputs'!$E$56="ENG",'Payroll'!S930,0),IF('People_Inputs'!$E$57="ENG",'Payroll'!S950,0),IF('People_Inputs'!$E$58="ENG",'Payroll'!S970,0),IF('People_Inputs'!$E$59="ENG",'Payroll'!S990,0),IF('People_Inputs'!$E$60="ENG",'Payroll'!S1010,0),IF('People_Inputs'!$E$61="ENG",'Payroll'!S1030,0),IF('People_Inputs'!$E$62="ENG",'Payroll'!S1050,0),IF('People_Inputs'!$E$63="ENG",'Payroll'!S1070,0),IF('People_Inputs'!$E$64="ENG",'Payroll'!S1090,0),IF('People_Inputs'!$E$65="ENG",'Payroll'!S1110,0),IF('People_Inputs'!$E$66="ENG",'Payroll'!S1130,0),IF('People_Inputs'!$E$67="ENG",'Payroll'!S1150,0),IF('People_Inputs'!$E$68="ENG",'Payroll'!S1170,0),IF('People_Inputs'!$E$69="ENG",'Payroll'!S1190,0),IF('People_Inputs'!$E$70="ENG",'Payroll'!S1210,0))</f>
        <v>0</v>
      </c>
      <c r="T18" s="35">
        <f>SUM(IF('People_Inputs'!$E$11="ENG",'Payroll'!T30,0),IF('People_Inputs'!$E$12="ENG",'Payroll'!T50,0),IF('People_Inputs'!$E$13="ENG",'Payroll'!T70,0),IF('People_Inputs'!$E$14="ENG",'Payroll'!T90,0),IF('People_Inputs'!$E$15="ENG",'Payroll'!T110,0),IF('People_Inputs'!$E$16="ENG",'Payroll'!T130,0),IF('People_Inputs'!$E$17="ENG",'Payroll'!T150,0),IF('People_Inputs'!$E$18="ENG",'Payroll'!T170,0),IF('People_Inputs'!$E$19="ENG",'Payroll'!T190,0),IF('People_Inputs'!$E$20="ENG",'Payroll'!T210,0),IF('People_Inputs'!$E$21="ENG",'Payroll'!T230,0),IF('People_Inputs'!$E$22="ENG",'Payroll'!T250,0),IF('People_Inputs'!$E$23="ENG",'Payroll'!T270,0),IF('People_Inputs'!$E$24="ENG",'Payroll'!T290,0),IF('People_Inputs'!$E$25="ENG",'Payroll'!T310,0),IF('People_Inputs'!$E$26="ENG",'Payroll'!T330,0),IF('People_Inputs'!$E$27="ENG",'Payroll'!T350,0),IF('People_Inputs'!$E$28="ENG",'Payroll'!T370,0),IF('People_Inputs'!$E$29="ENG",'Payroll'!T390,0),IF('People_Inputs'!$E$30="ENG",'Payroll'!T410,0),IF('People_Inputs'!$E$31="ENG",'Payroll'!T430,0),IF('People_Inputs'!$E$32="ENG",'Payroll'!T450,0),IF('People_Inputs'!$E$33="ENG",'Payroll'!T470,0),IF('People_Inputs'!$E$34="ENG",'Payroll'!T490,0),IF('People_Inputs'!$E$35="ENG",'Payroll'!T510,0),IF('People_Inputs'!$E$36="ENG",'Payroll'!T530,0),IF('People_Inputs'!$E$37="ENG",'Payroll'!T550,0),IF('People_Inputs'!$E$38="ENG",'Payroll'!T570,0),IF('People_Inputs'!$E$39="ENG",'Payroll'!T590,0),IF('People_Inputs'!$E$40="ENG",'Payroll'!T610,0),IF('People_Inputs'!$E$41="ENG",'Payroll'!T630,0),IF('People_Inputs'!$E$42="ENG",'Payroll'!T650,0),IF('People_Inputs'!$E$43="ENG",'Payroll'!T670,0),IF('People_Inputs'!$E$44="ENG",'Payroll'!T690,0),IF('People_Inputs'!$E$45="ENG",'Payroll'!T710,0),IF('People_Inputs'!$E$46="ENG",'Payroll'!T730,0),IF('People_Inputs'!$E$47="ENG",'Payroll'!T750,0),IF('People_Inputs'!$E$48="ENG",'Payroll'!T770,0),IF('People_Inputs'!$E$49="ENG",'Payroll'!T790,0),IF('People_Inputs'!$E$50="ENG",'Payroll'!T810,0),IF('People_Inputs'!$E$51="ENG",'Payroll'!T830,0),IF('People_Inputs'!$E$52="ENG",'Payroll'!T850,0),IF('People_Inputs'!$E$53="ENG",'Payroll'!T870,0),IF('People_Inputs'!$E$54="ENG",'Payroll'!T890,0),IF('People_Inputs'!$E$55="ENG",'Payroll'!T910,0),IF('People_Inputs'!$E$56="ENG",'Payroll'!T930,0),IF('People_Inputs'!$E$57="ENG",'Payroll'!T950,0),IF('People_Inputs'!$E$58="ENG",'Payroll'!T970,0),IF('People_Inputs'!$E$59="ENG",'Payroll'!T990,0),IF('People_Inputs'!$E$60="ENG",'Payroll'!T1010,0),IF('People_Inputs'!$E$61="ENG",'Payroll'!T1030,0),IF('People_Inputs'!$E$62="ENG",'Payroll'!T1050,0),IF('People_Inputs'!$E$63="ENG",'Payroll'!T1070,0),IF('People_Inputs'!$E$64="ENG",'Payroll'!T1090,0),IF('People_Inputs'!$E$65="ENG",'Payroll'!T1110,0),IF('People_Inputs'!$E$66="ENG",'Payroll'!T1130,0),IF('People_Inputs'!$E$67="ENG",'Payroll'!T1150,0),IF('People_Inputs'!$E$68="ENG",'Payroll'!T1170,0),IF('People_Inputs'!$E$69="ENG",'Payroll'!T1190,0),IF('People_Inputs'!$E$70="ENG",'Payroll'!T1210,0))</f>
        <v>0</v>
      </c>
      <c r="U18" s="35">
        <f>SUM(IF('People_Inputs'!$E$11="ENG",'Payroll'!U30,0),IF('People_Inputs'!$E$12="ENG",'Payroll'!U50,0),IF('People_Inputs'!$E$13="ENG",'Payroll'!U70,0),IF('People_Inputs'!$E$14="ENG",'Payroll'!U90,0),IF('People_Inputs'!$E$15="ENG",'Payroll'!U110,0),IF('People_Inputs'!$E$16="ENG",'Payroll'!U130,0),IF('People_Inputs'!$E$17="ENG",'Payroll'!U150,0),IF('People_Inputs'!$E$18="ENG",'Payroll'!U170,0),IF('People_Inputs'!$E$19="ENG",'Payroll'!U190,0),IF('People_Inputs'!$E$20="ENG",'Payroll'!U210,0),IF('People_Inputs'!$E$21="ENG",'Payroll'!U230,0),IF('People_Inputs'!$E$22="ENG",'Payroll'!U250,0),IF('People_Inputs'!$E$23="ENG",'Payroll'!U270,0),IF('People_Inputs'!$E$24="ENG",'Payroll'!U290,0),IF('People_Inputs'!$E$25="ENG",'Payroll'!U310,0),IF('People_Inputs'!$E$26="ENG",'Payroll'!U330,0),IF('People_Inputs'!$E$27="ENG",'Payroll'!U350,0),IF('People_Inputs'!$E$28="ENG",'Payroll'!U370,0),IF('People_Inputs'!$E$29="ENG",'Payroll'!U390,0),IF('People_Inputs'!$E$30="ENG",'Payroll'!U410,0),IF('People_Inputs'!$E$31="ENG",'Payroll'!U430,0),IF('People_Inputs'!$E$32="ENG",'Payroll'!U450,0),IF('People_Inputs'!$E$33="ENG",'Payroll'!U470,0),IF('People_Inputs'!$E$34="ENG",'Payroll'!U490,0),IF('People_Inputs'!$E$35="ENG",'Payroll'!U510,0),IF('People_Inputs'!$E$36="ENG",'Payroll'!U530,0),IF('People_Inputs'!$E$37="ENG",'Payroll'!U550,0),IF('People_Inputs'!$E$38="ENG",'Payroll'!U570,0),IF('People_Inputs'!$E$39="ENG",'Payroll'!U590,0),IF('People_Inputs'!$E$40="ENG",'Payroll'!U610,0),IF('People_Inputs'!$E$41="ENG",'Payroll'!U630,0),IF('People_Inputs'!$E$42="ENG",'Payroll'!U650,0),IF('People_Inputs'!$E$43="ENG",'Payroll'!U670,0),IF('People_Inputs'!$E$44="ENG",'Payroll'!U690,0),IF('People_Inputs'!$E$45="ENG",'Payroll'!U710,0),IF('People_Inputs'!$E$46="ENG",'Payroll'!U730,0),IF('People_Inputs'!$E$47="ENG",'Payroll'!U750,0),IF('People_Inputs'!$E$48="ENG",'Payroll'!U770,0),IF('People_Inputs'!$E$49="ENG",'Payroll'!U790,0),IF('People_Inputs'!$E$50="ENG",'Payroll'!U810,0),IF('People_Inputs'!$E$51="ENG",'Payroll'!U830,0),IF('People_Inputs'!$E$52="ENG",'Payroll'!U850,0),IF('People_Inputs'!$E$53="ENG",'Payroll'!U870,0),IF('People_Inputs'!$E$54="ENG",'Payroll'!U890,0),IF('People_Inputs'!$E$55="ENG",'Payroll'!U910,0),IF('People_Inputs'!$E$56="ENG",'Payroll'!U930,0),IF('People_Inputs'!$E$57="ENG",'Payroll'!U950,0),IF('People_Inputs'!$E$58="ENG",'Payroll'!U970,0),IF('People_Inputs'!$E$59="ENG",'Payroll'!U990,0),IF('People_Inputs'!$E$60="ENG",'Payroll'!U1010,0),IF('People_Inputs'!$E$61="ENG",'Payroll'!U1030,0),IF('People_Inputs'!$E$62="ENG",'Payroll'!U1050,0),IF('People_Inputs'!$E$63="ENG",'Payroll'!U1070,0),IF('People_Inputs'!$E$64="ENG",'Payroll'!U1090,0),IF('People_Inputs'!$E$65="ENG",'Payroll'!U1110,0),IF('People_Inputs'!$E$66="ENG",'Payroll'!U1130,0),IF('People_Inputs'!$E$67="ENG",'Payroll'!U1150,0),IF('People_Inputs'!$E$68="ENG",'Payroll'!U1170,0),IF('People_Inputs'!$E$69="ENG",'Payroll'!U1190,0),IF('People_Inputs'!$E$70="ENG",'Payroll'!U1210,0))</f>
        <v>0</v>
      </c>
      <c r="V18" s="35">
        <f>SUM(IF('People_Inputs'!$E$11="ENG",'Payroll'!V30,0),IF('People_Inputs'!$E$12="ENG",'Payroll'!V50,0),IF('People_Inputs'!$E$13="ENG",'Payroll'!V70,0),IF('People_Inputs'!$E$14="ENG",'Payroll'!V90,0),IF('People_Inputs'!$E$15="ENG",'Payroll'!V110,0),IF('People_Inputs'!$E$16="ENG",'Payroll'!V130,0),IF('People_Inputs'!$E$17="ENG",'Payroll'!V150,0),IF('People_Inputs'!$E$18="ENG",'Payroll'!V170,0),IF('People_Inputs'!$E$19="ENG",'Payroll'!V190,0),IF('People_Inputs'!$E$20="ENG",'Payroll'!V210,0),IF('People_Inputs'!$E$21="ENG",'Payroll'!V230,0),IF('People_Inputs'!$E$22="ENG",'Payroll'!V250,0),IF('People_Inputs'!$E$23="ENG",'Payroll'!V270,0),IF('People_Inputs'!$E$24="ENG",'Payroll'!V290,0),IF('People_Inputs'!$E$25="ENG",'Payroll'!V310,0),IF('People_Inputs'!$E$26="ENG",'Payroll'!V330,0),IF('People_Inputs'!$E$27="ENG",'Payroll'!V350,0),IF('People_Inputs'!$E$28="ENG",'Payroll'!V370,0),IF('People_Inputs'!$E$29="ENG",'Payroll'!V390,0),IF('People_Inputs'!$E$30="ENG",'Payroll'!V410,0),IF('People_Inputs'!$E$31="ENG",'Payroll'!V430,0),IF('People_Inputs'!$E$32="ENG",'Payroll'!V450,0),IF('People_Inputs'!$E$33="ENG",'Payroll'!V470,0),IF('People_Inputs'!$E$34="ENG",'Payroll'!V490,0),IF('People_Inputs'!$E$35="ENG",'Payroll'!V510,0),IF('People_Inputs'!$E$36="ENG",'Payroll'!V530,0),IF('People_Inputs'!$E$37="ENG",'Payroll'!V550,0),IF('People_Inputs'!$E$38="ENG",'Payroll'!V570,0),IF('People_Inputs'!$E$39="ENG",'Payroll'!V590,0),IF('People_Inputs'!$E$40="ENG",'Payroll'!V610,0),IF('People_Inputs'!$E$41="ENG",'Payroll'!V630,0),IF('People_Inputs'!$E$42="ENG",'Payroll'!V650,0),IF('People_Inputs'!$E$43="ENG",'Payroll'!V670,0),IF('People_Inputs'!$E$44="ENG",'Payroll'!V690,0),IF('People_Inputs'!$E$45="ENG",'Payroll'!V710,0),IF('People_Inputs'!$E$46="ENG",'Payroll'!V730,0),IF('People_Inputs'!$E$47="ENG",'Payroll'!V750,0),IF('People_Inputs'!$E$48="ENG",'Payroll'!V770,0),IF('People_Inputs'!$E$49="ENG",'Payroll'!V790,0),IF('People_Inputs'!$E$50="ENG",'Payroll'!V810,0),IF('People_Inputs'!$E$51="ENG",'Payroll'!V830,0),IF('People_Inputs'!$E$52="ENG",'Payroll'!V850,0),IF('People_Inputs'!$E$53="ENG",'Payroll'!V870,0),IF('People_Inputs'!$E$54="ENG",'Payroll'!V890,0),IF('People_Inputs'!$E$55="ENG",'Payroll'!V910,0),IF('People_Inputs'!$E$56="ENG",'Payroll'!V930,0),IF('People_Inputs'!$E$57="ENG",'Payroll'!V950,0),IF('People_Inputs'!$E$58="ENG",'Payroll'!V970,0),IF('People_Inputs'!$E$59="ENG",'Payroll'!V990,0),IF('People_Inputs'!$E$60="ENG",'Payroll'!V1010,0),IF('People_Inputs'!$E$61="ENG",'Payroll'!V1030,0),IF('People_Inputs'!$E$62="ENG",'Payroll'!V1050,0),IF('People_Inputs'!$E$63="ENG",'Payroll'!V1070,0),IF('People_Inputs'!$E$64="ENG",'Payroll'!V1090,0),IF('People_Inputs'!$E$65="ENG",'Payroll'!V1110,0),IF('People_Inputs'!$E$66="ENG",'Payroll'!V1130,0),IF('People_Inputs'!$E$67="ENG",'Payroll'!V1150,0),IF('People_Inputs'!$E$68="ENG",'Payroll'!V1170,0),IF('People_Inputs'!$E$69="ENG",'Payroll'!V1190,0),IF('People_Inputs'!$E$70="ENG",'Payroll'!V1210,0))</f>
        <v>0</v>
      </c>
      <c r="W18" s="35">
        <f>SUM(IF('People_Inputs'!$E$11="ENG",'Payroll'!W30,0),IF('People_Inputs'!$E$12="ENG",'Payroll'!W50,0),IF('People_Inputs'!$E$13="ENG",'Payroll'!W70,0),IF('People_Inputs'!$E$14="ENG",'Payroll'!W90,0),IF('People_Inputs'!$E$15="ENG",'Payroll'!W110,0),IF('People_Inputs'!$E$16="ENG",'Payroll'!W130,0),IF('People_Inputs'!$E$17="ENG",'Payroll'!W150,0),IF('People_Inputs'!$E$18="ENG",'Payroll'!W170,0),IF('People_Inputs'!$E$19="ENG",'Payroll'!W190,0),IF('People_Inputs'!$E$20="ENG",'Payroll'!W210,0),IF('People_Inputs'!$E$21="ENG",'Payroll'!W230,0),IF('People_Inputs'!$E$22="ENG",'Payroll'!W250,0),IF('People_Inputs'!$E$23="ENG",'Payroll'!W270,0),IF('People_Inputs'!$E$24="ENG",'Payroll'!W290,0),IF('People_Inputs'!$E$25="ENG",'Payroll'!W310,0),IF('People_Inputs'!$E$26="ENG",'Payroll'!W330,0),IF('People_Inputs'!$E$27="ENG",'Payroll'!W350,0),IF('People_Inputs'!$E$28="ENG",'Payroll'!W370,0),IF('People_Inputs'!$E$29="ENG",'Payroll'!W390,0),IF('People_Inputs'!$E$30="ENG",'Payroll'!W410,0),IF('People_Inputs'!$E$31="ENG",'Payroll'!W430,0),IF('People_Inputs'!$E$32="ENG",'Payroll'!W450,0),IF('People_Inputs'!$E$33="ENG",'Payroll'!W470,0),IF('People_Inputs'!$E$34="ENG",'Payroll'!W490,0),IF('People_Inputs'!$E$35="ENG",'Payroll'!W510,0),IF('People_Inputs'!$E$36="ENG",'Payroll'!W530,0),IF('People_Inputs'!$E$37="ENG",'Payroll'!W550,0),IF('People_Inputs'!$E$38="ENG",'Payroll'!W570,0),IF('People_Inputs'!$E$39="ENG",'Payroll'!W590,0),IF('People_Inputs'!$E$40="ENG",'Payroll'!W610,0),IF('People_Inputs'!$E$41="ENG",'Payroll'!W630,0),IF('People_Inputs'!$E$42="ENG",'Payroll'!W650,0),IF('People_Inputs'!$E$43="ENG",'Payroll'!W670,0),IF('People_Inputs'!$E$44="ENG",'Payroll'!W690,0),IF('People_Inputs'!$E$45="ENG",'Payroll'!W710,0),IF('People_Inputs'!$E$46="ENG",'Payroll'!W730,0),IF('People_Inputs'!$E$47="ENG",'Payroll'!W750,0),IF('People_Inputs'!$E$48="ENG",'Payroll'!W770,0),IF('People_Inputs'!$E$49="ENG",'Payroll'!W790,0),IF('People_Inputs'!$E$50="ENG",'Payroll'!W810,0),IF('People_Inputs'!$E$51="ENG",'Payroll'!W830,0),IF('People_Inputs'!$E$52="ENG",'Payroll'!W850,0),IF('People_Inputs'!$E$53="ENG",'Payroll'!W870,0),IF('People_Inputs'!$E$54="ENG",'Payroll'!W890,0),IF('People_Inputs'!$E$55="ENG",'Payroll'!W910,0),IF('People_Inputs'!$E$56="ENG",'Payroll'!W930,0),IF('People_Inputs'!$E$57="ENG",'Payroll'!W950,0),IF('People_Inputs'!$E$58="ENG",'Payroll'!W970,0),IF('People_Inputs'!$E$59="ENG",'Payroll'!W990,0),IF('People_Inputs'!$E$60="ENG",'Payroll'!W1010,0),IF('People_Inputs'!$E$61="ENG",'Payroll'!W1030,0),IF('People_Inputs'!$E$62="ENG",'Payroll'!W1050,0),IF('People_Inputs'!$E$63="ENG",'Payroll'!W1070,0),IF('People_Inputs'!$E$64="ENG",'Payroll'!W1090,0),IF('People_Inputs'!$E$65="ENG",'Payroll'!W1110,0),IF('People_Inputs'!$E$66="ENG",'Payroll'!W1130,0),IF('People_Inputs'!$E$67="ENG",'Payroll'!W1150,0),IF('People_Inputs'!$E$68="ENG",'Payroll'!W1170,0),IF('People_Inputs'!$E$69="ENG",'Payroll'!W1190,0),IF('People_Inputs'!$E$70="ENG",'Payroll'!W1210,0))</f>
        <v>0</v>
      </c>
      <c r="X18" s="35">
        <f>SUM(IF('People_Inputs'!$E$11="ENG",'Payroll'!X30,0),IF('People_Inputs'!$E$12="ENG",'Payroll'!X50,0),IF('People_Inputs'!$E$13="ENG",'Payroll'!X70,0),IF('People_Inputs'!$E$14="ENG",'Payroll'!X90,0),IF('People_Inputs'!$E$15="ENG",'Payroll'!X110,0),IF('People_Inputs'!$E$16="ENG",'Payroll'!X130,0),IF('People_Inputs'!$E$17="ENG",'Payroll'!X150,0),IF('People_Inputs'!$E$18="ENG",'Payroll'!X170,0),IF('People_Inputs'!$E$19="ENG",'Payroll'!X190,0),IF('People_Inputs'!$E$20="ENG",'Payroll'!X210,0),IF('People_Inputs'!$E$21="ENG",'Payroll'!X230,0),IF('People_Inputs'!$E$22="ENG",'Payroll'!X250,0),IF('People_Inputs'!$E$23="ENG",'Payroll'!X270,0),IF('People_Inputs'!$E$24="ENG",'Payroll'!X290,0),IF('People_Inputs'!$E$25="ENG",'Payroll'!X310,0),IF('People_Inputs'!$E$26="ENG",'Payroll'!X330,0),IF('People_Inputs'!$E$27="ENG",'Payroll'!X350,0),IF('People_Inputs'!$E$28="ENG",'Payroll'!X370,0),IF('People_Inputs'!$E$29="ENG",'Payroll'!X390,0),IF('People_Inputs'!$E$30="ENG",'Payroll'!X410,0),IF('People_Inputs'!$E$31="ENG",'Payroll'!X430,0),IF('People_Inputs'!$E$32="ENG",'Payroll'!X450,0),IF('People_Inputs'!$E$33="ENG",'Payroll'!X470,0),IF('People_Inputs'!$E$34="ENG",'Payroll'!X490,0),IF('People_Inputs'!$E$35="ENG",'Payroll'!X510,0),IF('People_Inputs'!$E$36="ENG",'Payroll'!X530,0),IF('People_Inputs'!$E$37="ENG",'Payroll'!X550,0),IF('People_Inputs'!$E$38="ENG",'Payroll'!X570,0),IF('People_Inputs'!$E$39="ENG",'Payroll'!X590,0),IF('People_Inputs'!$E$40="ENG",'Payroll'!X610,0),IF('People_Inputs'!$E$41="ENG",'Payroll'!X630,0),IF('People_Inputs'!$E$42="ENG",'Payroll'!X650,0),IF('People_Inputs'!$E$43="ENG",'Payroll'!X670,0),IF('People_Inputs'!$E$44="ENG",'Payroll'!X690,0),IF('People_Inputs'!$E$45="ENG",'Payroll'!X710,0),IF('People_Inputs'!$E$46="ENG",'Payroll'!X730,0),IF('People_Inputs'!$E$47="ENG",'Payroll'!X750,0),IF('People_Inputs'!$E$48="ENG",'Payroll'!X770,0),IF('People_Inputs'!$E$49="ENG",'Payroll'!X790,0),IF('People_Inputs'!$E$50="ENG",'Payroll'!X810,0),IF('People_Inputs'!$E$51="ENG",'Payroll'!X830,0),IF('People_Inputs'!$E$52="ENG",'Payroll'!X850,0),IF('People_Inputs'!$E$53="ENG",'Payroll'!X870,0),IF('People_Inputs'!$E$54="ENG",'Payroll'!X890,0),IF('People_Inputs'!$E$55="ENG",'Payroll'!X910,0),IF('People_Inputs'!$E$56="ENG",'Payroll'!X930,0),IF('People_Inputs'!$E$57="ENG",'Payroll'!X950,0),IF('People_Inputs'!$E$58="ENG",'Payroll'!X970,0),IF('People_Inputs'!$E$59="ENG",'Payroll'!X990,0),IF('People_Inputs'!$E$60="ENG",'Payroll'!X1010,0),IF('People_Inputs'!$E$61="ENG",'Payroll'!X1030,0),IF('People_Inputs'!$E$62="ENG",'Payroll'!X1050,0),IF('People_Inputs'!$E$63="ENG",'Payroll'!X1070,0),IF('People_Inputs'!$E$64="ENG",'Payroll'!X1090,0),IF('People_Inputs'!$E$65="ENG",'Payroll'!X1110,0),IF('People_Inputs'!$E$66="ENG",'Payroll'!X1130,0),IF('People_Inputs'!$E$67="ENG",'Payroll'!X1150,0),IF('People_Inputs'!$E$68="ENG",'Payroll'!X1170,0),IF('People_Inputs'!$E$69="ENG",'Payroll'!X1190,0),IF('People_Inputs'!$E$70="ENG",'Payroll'!X1210,0))</f>
        <v>0</v>
      </c>
      <c r="Y18" s="35">
        <f>SUM(IF('People_Inputs'!$E$11="ENG",'Payroll'!Y30,0),IF('People_Inputs'!$E$12="ENG",'Payroll'!Y50,0),IF('People_Inputs'!$E$13="ENG",'Payroll'!Y70,0),IF('People_Inputs'!$E$14="ENG",'Payroll'!Y90,0),IF('People_Inputs'!$E$15="ENG",'Payroll'!Y110,0),IF('People_Inputs'!$E$16="ENG",'Payroll'!Y130,0),IF('People_Inputs'!$E$17="ENG",'Payroll'!Y150,0),IF('People_Inputs'!$E$18="ENG",'Payroll'!Y170,0),IF('People_Inputs'!$E$19="ENG",'Payroll'!Y190,0),IF('People_Inputs'!$E$20="ENG",'Payroll'!Y210,0),IF('People_Inputs'!$E$21="ENG",'Payroll'!Y230,0),IF('People_Inputs'!$E$22="ENG",'Payroll'!Y250,0),IF('People_Inputs'!$E$23="ENG",'Payroll'!Y270,0),IF('People_Inputs'!$E$24="ENG",'Payroll'!Y290,0),IF('People_Inputs'!$E$25="ENG",'Payroll'!Y310,0),IF('People_Inputs'!$E$26="ENG",'Payroll'!Y330,0),IF('People_Inputs'!$E$27="ENG",'Payroll'!Y350,0),IF('People_Inputs'!$E$28="ENG",'Payroll'!Y370,0),IF('People_Inputs'!$E$29="ENG",'Payroll'!Y390,0),IF('People_Inputs'!$E$30="ENG",'Payroll'!Y410,0),IF('People_Inputs'!$E$31="ENG",'Payroll'!Y430,0),IF('People_Inputs'!$E$32="ENG",'Payroll'!Y450,0),IF('People_Inputs'!$E$33="ENG",'Payroll'!Y470,0),IF('People_Inputs'!$E$34="ENG",'Payroll'!Y490,0),IF('People_Inputs'!$E$35="ENG",'Payroll'!Y510,0),IF('People_Inputs'!$E$36="ENG",'Payroll'!Y530,0),IF('People_Inputs'!$E$37="ENG",'Payroll'!Y550,0),IF('People_Inputs'!$E$38="ENG",'Payroll'!Y570,0),IF('People_Inputs'!$E$39="ENG",'Payroll'!Y590,0),IF('People_Inputs'!$E$40="ENG",'Payroll'!Y610,0),IF('People_Inputs'!$E$41="ENG",'Payroll'!Y630,0),IF('People_Inputs'!$E$42="ENG",'Payroll'!Y650,0),IF('People_Inputs'!$E$43="ENG",'Payroll'!Y670,0),IF('People_Inputs'!$E$44="ENG",'Payroll'!Y690,0),IF('People_Inputs'!$E$45="ENG",'Payroll'!Y710,0),IF('People_Inputs'!$E$46="ENG",'Payroll'!Y730,0),IF('People_Inputs'!$E$47="ENG",'Payroll'!Y750,0),IF('People_Inputs'!$E$48="ENG",'Payroll'!Y770,0),IF('People_Inputs'!$E$49="ENG",'Payroll'!Y790,0),IF('People_Inputs'!$E$50="ENG",'Payroll'!Y810,0),IF('People_Inputs'!$E$51="ENG",'Payroll'!Y830,0),IF('People_Inputs'!$E$52="ENG",'Payroll'!Y850,0),IF('People_Inputs'!$E$53="ENG",'Payroll'!Y870,0),IF('People_Inputs'!$E$54="ENG",'Payroll'!Y890,0),IF('People_Inputs'!$E$55="ENG",'Payroll'!Y910,0),IF('People_Inputs'!$E$56="ENG",'Payroll'!Y930,0),IF('People_Inputs'!$E$57="ENG",'Payroll'!Y950,0),IF('People_Inputs'!$E$58="ENG",'Payroll'!Y970,0),IF('People_Inputs'!$E$59="ENG",'Payroll'!Y990,0),IF('People_Inputs'!$E$60="ENG",'Payroll'!Y1010,0),IF('People_Inputs'!$E$61="ENG",'Payroll'!Y1030,0),IF('People_Inputs'!$E$62="ENG",'Payroll'!Y1050,0),IF('People_Inputs'!$E$63="ENG",'Payroll'!Y1070,0),IF('People_Inputs'!$E$64="ENG",'Payroll'!Y1090,0),IF('People_Inputs'!$E$65="ENG",'Payroll'!Y1110,0),IF('People_Inputs'!$E$66="ENG",'Payroll'!Y1130,0),IF('People_Inputs'!$E$67="ENG",'Payroll'!Y1150,0),IF('People_Inputs'!$E$68="ENG",'Payroll'!Y1170,0),IF('People_Inputs'!$E$69="ENG",'Payroll'!Y1190,0),IF('People_Inputs'!$E$70="ENG",'Payroll'!Y1210,0))</f>
        <v>0</v>
      </c>
      <c r="Z18" s="35">
        <f>SUM(IF('People_Inputs'!$E$11="ENG",'Payroll'!Z30,0),IF('People_Inputs'!$E$12="ENG",'Payroll'!Z50,0),IF('People_Inputs'!$E$13="ENG",'Payroll'!Z70,0),IF('People_Inputs'!$E$14="ENG",'Payroll'!Z90,0),IF('People_Inputs'!$E$15="ENG",'Payroll'!Z110,0),IF('People_Inputs'!$E$16="ENG",'Payroll'!Z130,0),IF('People_Inputs'!$E$17="ENG",'Payroll'!Z150,0),IF('People_Inputs'!$E$18="ENG",'Payroll'!Z170,0),IF('People_Inputs'!$E$19="ENG",'Payroll'!Z190,0),IF('People_Inputs'!$E$20="ENG",'Payroll'!Z210,0),IF('People_Inputs'!$E$21="ENG",'Payroll'!Z230,0),IF('People_Inputs'!$E$22="ENG",'Payroll'!Z250,0),IF('People_Inputs'!$E$23="ENG",'Payroll'!Z270,0),IF('People_Inputs'!$E$24="ENG",'Payroll'!Z290,0),IF('People_Inputs'!$E$25="ENG",'Payroll'!Z310,0),IF('People_Inputs'!$E$26="ENG",'Payroll'!Z330,0),IF('People_Inputs'!$E$27="ENG",'Payroll'!Z350,0),IF('People_Inputs'!$E$28="ENG",'Payroll'!Z370,0),IF('People_Inputs'!$E$29="ENG",'Payroll'!Z390,0),IF('People_Inputs'!$E$30="ENG",'Payroll'!Z410,0),IF('People_Inputs'!$E$31="ENG",'Payroll'!Z430,0),IF('People_Inputs'!$E$32="ENG",'Payroll'!Z450,0),IF('People_Inputs'!$E$33="ENG",'Payroll'!Z470,0),IF('People_Inputs'!$E$34="ENG",'Payroll'!Z490,0),IF('People_Inputs'!$E$35="ENG",'Payroll'!Z510,0),IF('People_Inputs'!$E$36="ENG",'Payroll'!Z530,0),IF('People_Inputs'!$E$37="ENG",'Payroll'!Z550,0),IF('People_Inputs'!$E$38="ENG",'Payroll'!Z570,0),IF('People_Inputs'!$E$39="ENG",'Payroll'!Z590,0),IF('People_Inputs'!$E$40="ENG",'Payroll'!Z610,0),IF('People_Inputs'!$E$41="ENG",'Payroll'!Z630,0),IF('People_Inputs'!$E$42="ENG",'Payroll'!Z650,0),IF('People_Inputs'!$E$43="ENG",'Payroll'!Z670,0),IF('People_Inputs'!$E$44="ENG",'Payroll'!Z690,0),IF('People_Inputs'!$E$45="ENG",'Payroll'!Z710,0),IF('People_Inputs'!$E$46="ENG",'Payroll'!Z730,0),IF('People_Inputs'!$E$47="ENG",'Payroll'!Z750,0),IF('People_Inputs'!$E$48="ENG",'Payroll'!Z770,0),IF('People_Inputs'!$E$49="ENG",'Payroll'!Z790,0),IF('People_Inputs'!$E$50="ENG",'Payroll'!Z810,0),IF('People_Inputs'!$E$51="ENG",'Payroll'!Z830,0),IF('People_Inputs'!$E$52="ENG",'Payroll'!Z850,0),IF('People_Inputs'!$E$53="ENG",'Payroll'!Z870,0),IF('People_Inputs'!$E$54="ENG",'Payroll'!Z890,0),IF('People_Inputs'!$E$55="ENG",'Payroll'!Z910,0),IF('People_Inputs'!$E$56="ENG",'Payroll'!Z930,0),IF('People_Inputs'!$E$57="ENG",'Payroll'!Z950,0),IF('People_Inputs'!$E$58="ENG",'Payroll'!Z970,0),IF('People_Inputs'!$E$59="ENG",'Payroll'!Z990,0),IF('People_Inputs'!$E$60="ENG",'Payroll'!Z1010,0),IF('People_Inputs'!$E$61="ENG",'Payroll'!Z1030,0),IF('People_Inputs'!$E$62="ENG",'Payroll'!Z1050,0),IF('People_Inputs'!$E$63="ENG",'Payroll'!Z1070,0),IF('People_Inputs'!$E$64="ENG",'Payroll'!Z1090,0),IF('People_Inputs'!$E$65="ENG",'Payroll'!Z1110,0),IF('People_Inputs'!$E$66="ENG",'Payroll'!Z1130,0),IF('People_Inputs'!$E$67="ENG",'Payroll'!Z1150,0),IF('People_Inputs'!$E$68="ENG",'Payroll'!Z1170,0),IF('People_Inputs'!$E$69="ENG",'Payroll'!Z1190,0),IF('People_Inputs'!$E$70="ENG",'Payroll'!Z1210,0))</f>
        <v>0</v>
      </c>
      <c r="AA18" s="35">
        <f>SUM(IF('People_Inputs'!$E$11="ENG",'Payroll'!AA30,0),IF('People_Inputs'!$E$12="ENG",'Payroll'!AA50,0),IF('People_Inputs'!$E$13="ENG",'Payroll'!AA70,0),IF('People_Inputs'!$E$14="ENG",'Payroll'!AA90,0),IF('People_Inputs'!$E$15="ENG",'Payroll'!AA110,0),IF('People_Inputs'!$E$16="ENG",'Payroll'!AA130,0),IF('People_Inputs'!$E$17="ENG",'Payroll'!AA150,0),IF('People_Inputs'!$E$18="ENG",'Payroll'!AA170,0),IF('People_Inputs'!$E$19="ENG",'Payroll'!AA190,0),IF('People_Inputs'!$E$20="ENG",'Payroll'!AA210,0),IF('People_Inputs'!$E$21="ENG",'Payroll'!AA230,0),IF('People_Inputs'!$E$22="ENG",'Payroll'!AA250,0),IF('People_Inputs'!$E$23="ENG",'Payroll'!AA270,0),IF('People_Inputs'!$E$24="ENG",'Payroll'!AA290,0),IF('People_Inputs'!$E$25="ENG",'Payroll'!AA310,0),IF('People_Inputs'!$E$26="ENG",'Payroll'!AA330,0),IF('People_Inputs'!$E$27="ENG",'Payroll'!AA350,0),IF('People_Inputs'!$E$28="ENG",'Payroll'!AA370,0),IF('People_Inputs'!$E$29="ENG",'Payroll'!AA390,0),IF('People_Inputs'!$E$30="ENG",'Payroll'!AA410,0),IF('People_Inputs'!$E$31="ENG",'Payroll'!AA430,0),IF('People_Inputs'!$E$32="ENG",'Payroll'!AA450,0),IF('People_Inputs'!$E$33="ENG",'Payroll'!AA470,0),IF('People_Inputs'!$E$34="ENG",'Payroll'!AA490,0),IF('People_Inputs'!$E$35="ENG",'Payroll'!AA510,0),IF('People_Inputs'!$E$36="ENG",'Payroll'!AA530,0),IF('People_Inputs'!$E$37="ENG",'Payroll'!AA550,0),IF('People_Inputs'!$E$38="ENG",'Payroll'!AA570,0),IF('People_Inputs'!$E$39="ENG",'Payroll'!AA590,0),IF('People_Inputs'!$E$40="ENG",'Payroll'!AA610,0),IF('People_Inputs'!$E$41="ENG",'Payroll'!AA630,0),IF('People_Inputs'!$E$42="ENG",'Payroll'!AA650,0),IF('People_Inputs'!$E$43="ENG",'Payroll'!AA670,0),IF('People_Inputs'!$E$44="ENG",'Payroll'!AA690,0),IF('People_Inputs'!$E$45="ENG",'Payroll'!AA710,0),IF('People_Inputs'!$E$46="ENG",'Payroll'!AA730,0),IF('People_Inputs'!$E$47="ENG",'Payroll'!AA750,0),IF('People_Inputs'!$E$48="ENG",'Payroll'!AA770,0),IF('People_Inputs'!$E$49="ENG",'Payroll'!AA790,0),IF('People_Inputs'!$E$50="ENG",'Payroll'!AA810,0),IF('People_Inputs'!$E$51="ENG",'Payroll'!AA830,0),IF('People_Inputs'!$E$52="ENG",'Payroll'!AA850,0),IF('People_Inputs'!$E$53="ENG",'Payroll'!AA870,0),IF('People_Inputs'!$E$54="ENG",'Payroll'!AA890,0),IF('People_Inputs'!$E$55="ENG",'Payroll'!AA910,0),IF('People_Inputs'!$E$56="ENG",'Payroll'!AA930,0),IF('People_Inputs'!$E$57="ENG",'Payroll'!AA950,0),IF('People_Inputs'!$E$58="ENG",'Payroll'!AA970,0),IF('People_Inputs'!$E$59="ENG",'Payroll'!AA990,0),IF('People_Inputs'!$E$60="ENG",'Payroll'!AA1010,0),IF('People_Inputs'!$E$61="ENG",'Payroll'!AA1030,0),IF('People_Inputs'!$E$62="ENG",'Payroll'!AA1050,0),IF('People_Inputs'!$E$63="ENG",'Payroll'!AA1070,0),IF('People_Inputs'!$E$64="ENG",'Payroll'!AA1090,0),IF('People_Inputs'!$E$65="ENG",'Payroll'!AA1110,0),IF('People_Inputs'!$E$66="ENG",'Payroll'!AA1130,0),IF('People_Inputs'!$E$67="ENG",'Payroll'!AA1150,0),IF('People_Inputs'!$E$68="ENG",'Payroll'!AA1170,0),IF('People_Inputs'!$E$69="ENG",'Payroll'!AA1190,0),IF('People_Inputs'!$E$70="ENG",'Payroll'!AA1210,0))</f>
        <v>0</v>
      </c>
      <c r="AB18" s="35">
        <f>SUM(IF('People_Inputs'!$E$11="ENG",'Payroll'!AB30,0),IF('People_Inputs'!$E$12="ENG",'Payroll'!AB50,0),IF('People_Inputs'!$E$13="ENG",'Payroll'!AB70,0),IF('People_Inputs'!$E$14="ENG",'Payroll'!AB90,0),IF('People_Inputs'!$E$15="ENG",'Payroll'!AB110,0),IF('People_Inputs'!$E$16="ENG",'Payroll'!AB130,0),IF('People_Inputs'!$E$17="ENG",'Payroll'!AB150,0),IF('People_Inputs'!$E$18="ENG",'Payroll'!AB170,0),IF('People_Inputs'!$E$19="ENG",'Payroll'!AB190,0),IF('People_Inputs'!$E$20="ENG",'Payroll'!AB210,0),IF('People_Inputs'!$E$21="ENG",'Payroll'!AB230,0),IF('People_Inputs'!$E$22="ENG",'Payroll'!AB250,0),IF('People_Inputs'!$E$23="ENG",'Payroll'!AB270,0),IF('People_Inputs'!$E$24="ENG",'Payroll'!AB290,0),IF('People_Inputs'!$E$25="ENG",'Payroll'!AB310,0),IF('People_Inputs'!$E$26="ENG",'Payroll'!AB330,0),IF('People_Inputs'!$E$27="ENG",'Payroll'!AB350,0),IF('People_Inputs'!$E$28="ENG",'Payroll'!AB370,0),IF('People_Inputs'!$E$29="ENG",'Payroll'!AB390,0),IF('People_Inputs'!$E$30="ENG",'Payroll'!AB410,0),IF('People_Inputs'!$E$31="ENG",'Payroll'!AB430,0),IF('People_Inputs'!$E$32="ENG",'Payroll'!AB450,0),IF('People_Inputs'!$E$33="ENG",'Payroll'!AB470,0),IF('People_Inputs'!$E$34="ENG",'Payroll'!AB490,0),IF('People_Inputs'!$E$35="ENG",'Payroll'!AB510,0),IF('People_Inputs'!$E$36="ENG",'Payroll'!AB530,0),IF('People_Inputs'!$E$37="ENG",'Payroll'!AB550,0),IF('People_Inputs'!$E$38="ENG",'Payroll'!AB570,0),IF('People_Inputs'!$E$39="ENG",'Payroll'!AB590,0),IF('People_Inputs'!$E$40="ENG",'Payroll'!AB610,0),IF('People_Inputs'!$E$41="ENG",'Payroll'!AB630,0),IF('People_Inputs'!$E$42="ENG",'Payroll'!AB650,0),IF('People_Inputs'!$E$43="ENG",'Payroll'!AB670,0),IF('People_Inputs'!$E$44="ENG",'Payroll'!AB690,0),IF('People_Inputs'!$E$45="ENG",'Payroll'!AB710,0),IF('People_Inputs'!$E$46="ENG",'Payroll'!AB730,0),IF('People_Inputs'!$E$47="ENG",'Payroll'!AB750,0),IF('People_Inputs'!$E$48="ENG",'Payroll'!AB770,0),IF('People_Inputs'!$E$49="ENG",'Payroll'!AB790,0),IF('People_Inputs'!$E$50="ENG",'Payroll'!AB810,0),IF('People_Inputs'!$E$51="ENG",'Payroll'!AB830,0),IF('People_Inputs'!$E$52="ENG",'Payroll'!AB850,0),IF('People_Inputs'!$E$53="ENG",'Payroll'!AB870,0),IF('People_Inputs'!$E$54="ENG",'Payroll'!AB890,0),IF('People_Inputs'!$E$55="ENG",'Payroll'!AB910,0),IF('People_Inputs'!$E$56="ENG",'Payroll'!AB930,0),IF('People_Inputs'!$E$57="ENG",'Payroll'!AB950,0),IF('People_Inputs'!$E$58="ENG",'Payroll'!AB970,0),IF('People_Inputs'!$E$59="ENG",'Payroll'!AB990,0),IF('People_Inputs'!$E$60="ENG",'Payroll'!AB1010,0),IF('People_Inputs'!$E$61="ENG",'Payroll'!AB1030,0),IF('People_Inputs'!$E$62="ENG",'Payroll'!AB1050,0),IF('People_Inputs'!$E$63="ENG",'Payroll'!AB1070,0),IF('People_Inputs'!$E$64="ENG",'Payroll'!AB1090,0),IF('People_Inputs'!$E$65="ENG",'Payroll'!AB1110,0),IF('People_Inputs'!$E$66="ENG",'Payroll'!AB1130,0),IF('People_Inputs'!$E$67="ENG",'Payroll'!AB1150,0),IF('People_Inputs'!$E$68="ENG",'Payroll'!AB1170,0),IF('People_Inputs'!$E$69="ENG",'Payroll'!AB1190,0),IF('People_Inputs'!$E$70="ENG",'Payroll'!AB1210,0))</f>
        <v>0</v>
      </c>
      <c r="AC18" s="35">
        <f>SUM(IF('People_Inputs'!$E$11="ENG",'Payroll'!AC30,0),IF('People_Inputs'!$E$12="ENG",'Payroll'!AC50,0),IF('People_Inputs'!$E$13="ENG",'Payroll'!AC70,0),IF('People_Inputs'!$E$14="ENG",'Payroll'!AC90,0),IF('People_Inputs'!$E$15="ENG",'Payroll'!AC110,0),IF('People_Inputs'!$E$16="ENG",'Payroll'!AC130,0),IF('People_Inputs'!$E$17="ENG",'Payroll'!AC150,0),IF('People_Inputs'!$E$18="ENG",'Payroll'!AC170,0),IF('People_Inputs'!$E$19="ENG",'Payroll'!AC190,0),IF('People_Inputs'!$E$20="ENG",'Payroll'!AC210,0),IF('People_Inputs'!$E$21="ENG",'Payroll'!AC230,0),IF('People_Inputs'!$E$22="ENG",'Payroll'!AC250,0),IF('People_Inputs'!$E$23="ENG",'Payroll'!AC270,0),IF('People_Inputs'!$E$24="ENG",'Payroll'!AC290,0),IF('People_Inputs'!$E$25="ENG",'Payroll'!AC310,0),IF('People_Inputs'!$E$26="ENG",'Payroll'!AC330,0),IF('People_Inputs'!$E$27="ENG",'Payroll'!AC350,0),IF('People_Inputs'!$E$28="ENG",'Payroll'!AC370,0),IF('People_Inputs'!$E$29="ENG",'Payroll'!AC390,0),IF('People_Inputs'!$E$30="ENG",'Payroll'!AC410,0),IF('People_Inputs'!$E$31="ENG",'Payroll'!AC430,0),IF('People_Inputs'!$E$32="ENG",'Payroll'!AC450,0),IF('People_Inputs'!$E$33="ENG",'Payroll'!AC470,0),IF('People_Inputs'!$E$34="ENG",'Payroll'!AC490,0),IF('People_Inputs'!$E$35="ENG",'Payroll'!AC510,0),IF('People_Inputs'!$E$36="ENG",'Payroll'!AC530,0),IF('People_Inputs'!$E$37="ENG",'Payroll'!AC550,0),IF('People_Inputs'!$E$38="ENG",'Payroll'!AC570,0),IF('People_Inputs'!$E$39="ENG",'Payroll'!AC590,0),IF('People_Inputs'!$E$40="ENG",'Payroll'!AC610,0),IF('People_Inputs'!$E$41="ENG",'Payroll'!AC630,0),IF('People_Inputs'!$E$42="ENG",'Payroll'!AC650,0),IF('People_Inputs'!$E$43="ENG",'Payroll'!AC670,0),IF('People_Inputs'!$E$44="ENG",'Payroll'!AC690,0),IF('People_Inputs'!$E$45="ENG",'Payroll'!AC710,0),IF('People_Inputs'!$E$46="ENG",'Payroll'!AC730,0),IF('People_Inputs'!$E$47="ENG",'Payroll'!AC750,0),IF('People_Inputs'!$E$48="ENG",'Payroll'!AC770,0),IF('People_Inputs'!$E$49="ENG",'Payroll'!AC790,0),IF('People_Inputs'!$E$50="ENG",'Payroll'!AC810,0),IF('People_Inputs'!$E$51="ENG",'Payroll'!AC830,0),IF('People_Inputs'!$E$52="ENG",'Payroll'!AC850,0),IF('People_Inputs'!$E$53="ENG",'Payroll'!AC870,0),IF('People_Inputs'!$E$54="ENG",'Payroll'!AC890,0),IF('People_Inputs'!$E$55="ENG",'Payroll'!AC910,0),IF('People_Inputs'!$E$56="ENG",'Payroll'!AC930,0),IF('People_Inputs'!$E$57="ENG",'Payroll'!AC950,0),IF('People_Inputs'!$E$58="ENG",'Payroll'!AC970,0),IF('People_Inputs'!$E$59="ENG",'Payroll'!AC990,0),IF('People_Inputs'!$E$60="ENG",'Payroll'!AC1010,0),IF('People_Inputs'!$E$61="ENG",'Payroll'!AC1030,0),IF('People_Inputs'!$E$62="ENG",'Payroll'!AC1050,0),IF('People_Inputs'!$E$63="ENG",'Payroll'!AC1070,0),IF('People_Inputs'!$E$64="ENG",'Payroll'!AC1090,0),IF('People_Inputs'!$E$65="ENG",'Payroll'!AC1110,0),IF('People_Inputs'!$E$66="ENG",'Payroll'!AC1130,0),IF('People_Inputs'!$E$67="ENG",'Payroll'!AC1150,0),IF('People_Inputs'!$E$68="ENG",'Payroll'!AC1170,0),IF('People_Inputs'!$E$69="ENG",'Payroll'!AC1190,0),IF('People_Inputs'!$E$70="ENG",'Payroll'!AC1210,0))</f>
        <v>0</v>
      </c>
      <c r="AD18" s="35">
        <f>SUM(IF('People_Inputs'!$E$11="ENG",'Payroll'!AD30,0),IF('People_Inputs'!$E$12="ENG",'Payroll'!AD50,0),IF('People_Inputs'!$E$13="ENG",'Payroll'!AD70,0),IF('People_Inputs'!$E$14="ENG",'Payroll'!AD90,0),IF('People_Inputs'!$E$15="ENG",'Payroll'!AD110,0),IF('People_Inputs'!$E$16="ENG",'Payroll'!AD130,0),IF('People_Inputs'!$E$17="ENG",'Payroll'!AD150,0),IF('People_Inputs'!$E$18="ENG",'Payroll'!AD170,0),IF('People_Inputs'!$E$19="ENG",'Payroll'!AD190,0),IF('People_Inputs'!$E$20="ENG",'Payroll'!AD210,0),IF('People_Inputs'!$E$21="ENG",'Payroll'!AD230,0),IF('People_Inputs'!$E$22="ENG",'Payroll'!AD250,0),IF('People_Inputs'!$E$23="ENG",'Payroll'!AD270,0),IF('People_Inputs'!$E$24="ENG",'Payroll'!AD290,0),IF('People_Inputs'!$E$25="ENG",'Payroll'!AD310,0),IF('People_Inputs'!$E$26="ENG",'Payroll'!AD330,0),IF('People_Inputs'!$E$27="ENG",'Payroll'!AD350,0),IF('People_Inputs'!$E$28="ENG",'Payroll'!AD370,0),IF('People_Inputs'!$E$29="ENG",'Payroll'!AD390,0),IF('People_Inputs'!$E$30="ENG",'Payroll'!AD410,0),IF('People_Inputs'!$E$31="ENG",'Payroll'!AD430,0),IF('People_Inputs'!$E$32="ENG",'Payroll'!AD450,0),IF('People_Inputs'!$E$33="ENG",'Payroll'!AD470,0),IF('People_Inputs'!$E$34="ENG",'Payroll'!AD490,0),IF('People_Inputs'!$E$35="ENG",'Payroll'!AD510,0),IF('People_Inputs'!$E$36="ENG",'Payroll'!AD530,0),IF('People_Inputs'!$E$37="ENG",'Payroll'!AD550,0),IF('People_Inputs'!$E$38="ENG",'Payroll'!AD570,0),IF('People_Inputs'!$E$39="ENG",'Payroll'!AD590,0),IF('People_Inputs'!$E$40="ENG",'Payroll'!AD610,0),IF('People_Inputs'!$E$41="ENG",'Payroll'!AD630,0),IF('People_Inputs'!$E$42="ENG",'Payroll'!AD650,0),IF('People_Inputs'!$E$43="ENG",'Payroll'!AD670,0),IF('People_Inputs'!$E$44="ENG",'Payroll'!AD690,0),IF('People_Inputs'!$E$45="ENG",'Payroll'!AD710,0),IF('People_Inputs'!$E$46="ENG",'Payroll'!AD730,0),IF('People_Inputs'!$E$47="ENG",'Payroll'!AD750,0),IF('People_Inputs'!$E$48="ENG",'Payroll'!AD770,0),IF('People_Inputs'!$E$49="ENG",'Payroll'!AD790,0),IF('People_Inputs'!$E$50="ENG",'Payroll'!AD810,0),IF('People_Inputs'!$E$51="ENG",'Payroll'!AD830,0),IF('People_Inputs'!$E$52="ENG",'Payroll'!AD850,0),IF('People_Inputs'!$E$53="ENG",'Payroll'!AD870,0),IF('People_Inputs'!$E$54="ENG",'Payroll'!AD890,0),IF('People_Inputs'!$E$55="ENG",'Payroll'!AD910,0),IF('People_Inputs'!$E$56="ENG",'Payroll'!AD930,0),IF('People_Inputs'!$E$57="ENG",'Payroll'!AD950,0),IF('People_Inputs'!$E$58="ENG",'Payroll'!AD970,0),IF('People_Inputs'!$E$59="ENG",'Payroll'!AD990,0),IF('People_Inputs'!$E$60="ENG",'Payroll'!AD1010,0),IF('People_Inputs'!$E$61="ENG",'Payroll'!AD1030,0),IF('People_Inputs'!$E$62="ENG",'Payroll'!AD1050,0),IF('People_Inputs'!$E$63="ENG",'Payroll'!AD1070,0),IF('People_Inputs'!$E$64="ENG",'Payroll'!AD1090,0),IF('People_Inputs'!$E$65="ENG",'Payroll'!AD1110,0),IF('People_Inputs'!$E$66="ENG",'Payroll'!AD1130,0),IF('People_Inputs'!$E$67="ENG",'Payroll'!AD1150,0),IF('People_Inputs'!$E$68="ENG",'Payroll'!AD1170,0),IF('People_Inputs'!$E$69="ENG",'Payroll'!AD1190,0),IF('People_Inputs'!$E$70="ENG",'Payroll'!AD1210,0))</f>
        <v>0</v>
      </c>
      <c r="AE18" s="35">
        <f>SUM(IF('People_Inputs'!$E$11="ENG",'Payroll'!AE30,0),IF('People_Inputs'!$E$12="ENG",'Payroll'!AE50,0),IF('People_Inputs'!$E$13="ENG",'Payroll'!AE70,0),IF('People_Inputs'!$E$14="ENG",'Payroll'!AE90,0),IF('People_Inputs'!$E$15="ENG",'Payroll'!AE110,0),IF('People_Inputs'!$E$16="ENG",'Payroll'!AE130,0),IF('People_Inputs'!$E$17="ENG",'Payroll'!AE150,0),IF('People_Inputs'!$E$18="ENG",'Payroll'!AE170,0),IF('People_Inputs'!$E$19="ENG",'Payroll'!AE190,0),IF('People_Inputs'!$E$20="ENG",'Payroll'!AE210,0),IF('People_Inputs'!$E$21="ENG",'Payroll'!AE230,0),IF('People_Inputs'!$E$22="ENG",'Payroll'!AE250,0),IF('People_Inputs'!$E$23="ENG",'Payroll'!AE270,0),IF('People_Inputs'!$E$24="ENG",'Payroll'!AE290,0),IF('People_Inputs'!$E$25="ENG",'Payroll'!AE310,0),IF('People_Inputs'!$E$26="ENG",'Payroll'!AE330,0),IF('People_Inputs'!$E$27="ENG",'Payroll'!AE350,0),IF('People_Inputs'!$E$28="ENG",'Payroll'!AE370,0),IF('People_Inputs'!$E$29="ENG",'Payroll'!AE390,0),IF('People_Inputs'!$E$30="ENG",'Payroll'!AE410,0),IF('People_Inputs'!$E$31="ENG",'Payroll'!AE430,0),IF('People_Inputs'!$E$32="ENG",'Payroll'!AE450,0),IF('People_Inputs'!$E$33="ENG",'Payroll'!AE470,0),IF('People_Inputs'!$E$34="ENG",'Payroll'!AE490,0),IF('People_Inputs'!$E$35="ENG",'Payroll'!AE510,0),IF('People_Inputs'!$E$36="ENG",'Payroll'!AE530,0),IF('People_Inputs'!$E$37="ENG",'Payroll'!AE550,0),IF('People_Inputs'!$E$38="ENG",'Payroll'!AE570,0),IF('People_Inputs'!$E$39="ENG",'Payroll'!AE590,0),IF('People_Inputs'!$E$40="ENG",'Payroll'!AE610,0),IF('People_Inputs'!$E$41="ENG",'Payroll'!AE630,0),IF('People_Inputs'!$E$42="ENG",'Payroll'!AE650,0),IF('People_Inputs'!$E$43="ENG",'Payroll'!AE670,0),IF('People_Inputs'!$E$44="ENG",'Payroll'!AE690,0),IF('People_Inputs'!$E$45="ENG",'Payroll'!AE710,0),IF('People_Inputs'!$E$46="ENG",'Payroll'!AE730,0),IF('People_Inputs'!$E$47="ENG",'Payroll'!AE750,0),IF('People_Inputs'!$E$48="ENG",'Payroll'!AE770,0),IF('People_Inputs'!$E$49="ENG",'Payroll'!AE790,0),IF('People_Inputs'!$E$50="ENG",'Payroll'!AE810,0),IF('People_Inputs'!$E$51="ENG",'Payroll'!AE830,0),IF('People_Inputs'!$E$52="ENG",'Payroll'!AE850,0),IF('People_Inputs'!$E$53="ENG",'Payroll'!AE870,0),IF('People_Inputs'!$E$54="ENG",'Payroll'!AE890,0),IF('People_Inputs'!$E$55="ENG",'Payroll'!AE910,0),IF('People_Inputs'!$E$56="ENG",'Payroll'!AE930,0),IF('People_Inputs'!$E$57="ENG",'Payroll'!AE950,0),IF('People_Inputs'!$E$58="ENG",'Payroll'!AE970,0),IF('People_Inputs'!$E$59="ENG",'Payroll'!AE990,0),IF('People_Inputs'!$E$60="ENG",'Payroll'!AE1010,0),IF('People_Inputs'!$E$61="ENG",'Payroll'!AE1030,0),IF('People_Inputs'!$E$62="ENG",'Payroll'!AE1050,0),IF('People_Inputs'!$E$63="ENG",'Payroll'!AE1070,0),IF('People_Inputs'!$E$64="ENG",'Payroll'!AE1090,0),IF('People_Inputs'!$E$65="ENG",'Payroll'!AE1110,0),IF('People_Inputs'!$E$66="ENG",'Payroll'!AE1130,0),IF('People_Inputs'!$E$67="ENG",'Payroll'!AE1150,0),IF('People_Inputs'!$E$68="ENG",'Payroll'!AE1170,0),IF('People_Inputs'!$E$69="ENG",'Payroll'!AE1190,0),IF('People_Inputs'!$E$70="ENG",'Payroll'!AE1210,0))</f>
        <v>0</v>
      </c>
      <c r="AF18" s="35">
        <f>SUM(IF('People_Inputs'!$E$11="ENG",'Payroll'!AF30,0),IF('People_Inputs'!$E$12="ENG",'Payroll'!AF50,0),IF('People_Inputs'!$E$13="ENG",'Payroll'!AF70,0),IF('People_Inputs'!$E$14="ENG",'Payroll'!AF90,0),IF('People_Inputs'!$E$15="ENG",'Payroll'!AF110,0),IF('People_Inputs'!$E$16="ENG",'Payroll'!AF130,0),IF('People_Inputs'!$E$17="ENG",'Payroll'!AF150,0),IF('People_Inputs'!$E$18="ENG",'Payroll'!AF170,0),IF('People_Inputs'!$E$19="ENG",'Payroll'!AF190,0),IF('People_Inputs'!$E$20="ENG",'Payroll'!AF210,0),IF('People_Inputs'!$E$21="ENG",'Payroll'!AF230,0),IF('People_Inputs'!$E$22="ENG",'Payroll'!AF250,0),IF('People_Inputs'!$E$23="ENG",'Payroll'!AF270,0),IF('People_Inputs'!$E$24="ENG",'Payroll'!AF290,0),IF('People_Inputs'!$E$25="ENG",'Payroll'!AF310,0),IF('People_Inputs'!$E$26="ENG",'Payroll'!AF330,0),IF('People_Inputs'!$E$27="ENG",'Payroll'!AF350,0),IF('People_Inputs'!$E$28="ENG",'Payroll'!AF370,0),IF('People_Inputs'!$E$29="ENG",'Payroll'!AF390,0),IF('People_Inputs'!$E$30="ENG",'Payroll'!AF410,0),IF('People_Inputs'!$E$31="ENG",'Payroll'!AF430,0),IF('People_Inputs'!$E$32="ENG",'Payroll'!AF450,0),IF('People_Inputs'!$E$33="ENG",'Payroll'!AF470,0),IF('People_Inputs'!$E$34="ENG",'Payroll'!AF490,0),IF('People_Inputs'!$E$35="ENG",'Payroll'!AF510,0),IF('People_Inputs'!$E$36="ENG",'Payroll'!AF530,0),IF('People_Inputs'!$E$37="ENG",'Payroll'!AF550,0),IF('People_Inputs'!$E$38="ENG",'Payroll'!AF570,0),IF('People_Inputs'!$E$39="ENG",'Payroll'!AF590,0),IF('People_Inputs'!$E$40="ENG",'Payroll'!AF610,0),IF('People_Inputs'!$E$41="ENG",'Payroll'!AF630,0),IF('People_Inputs'!$E$42="ENG",'Payroll'!AF650,0),IF('People_Inputs'!$E$43="ENG",'Payroll'!AF670,0),IF('People_Inputs'!$E$44="ENG",'Payroll'!AF690,0),IF('People_Inputs'!$E$45="ENG",'Payroll'!AF710,0),IF('People_Inputs'!$E$46="ENG",'Payroll'!AF730,0),IF('People_Inputs'!$E$47="ENG",'Payroll'!AF750,0),IF('People_Inputs'!$E$48="ENG",'Payroll'!AF770,0),IF('People_Inputs'!$E$49="ENG",'Payroll'!AF790,0),IF('People_Inputs'!$E$50="ENG",'Payroll'!AF810,0),IF('People_Inputs'!$E$51="ENG",'Payroll'!AF830,0),IF('People_Inputs'!$E$52="ENG",'Payroll'!AF850,0),IF('People_Inputs'!$E$53="ENG",'Payroll'!AF870,0),IF('People_Inputs'!$E$54="ENG",'Payroll'!AF890,0),IF('People_Inputs'!$E$55="ENG",'Payroll'!AF910,0),IF('People_Inputs'!$E$56="ENG",'Payroll'!AF930,0),IF('People_Inputs'!$E$57="ENG",'Payroll'!AF950,0),IF('People_Inputs'!$E$58="ENG",'Payroll'!AF970,0),IF('People_Inputs'!$E$59="ENG",'Payroll'!AF990,0),IF('People_Inputs'!$E$60="ENG",'Payroll'!AF1010,0),IF('People_Inputs'!$E$61="ENG",'Payroll'!AF1030,0),IF('People_Inputs'!$E$62="ENG",'Payroll'!AF1050,0),IF('People_Inputs'!$E$63="ENG",'Payroll'!AF1070,0),IF('People_Inputs'!$E$64="ENG",'Payroll'!AF1090,0),IF('People_Inputs'!$E$65="ENG",'Payroll'!AF1110,0),IF('People_Inputs'!$E$66="ENG",'Payroll'!AF1130,0),IF('People_Inputs'!$E$67="ENG",'Payroll'!AF1150,0),IF('People_Inputs'!$E$68="ENG",'Payroll'!AF1170,0),IF('People_Inputs'!$E$69="ENG",'Payroll'!AF1190,0),IF('People_Inputs'!$E$70="ENG",'Payroll'!AF1210,0))</f>
        <v>0</v>
      </c>
      <c r="AG18" s="35">
        <f>SUM(IF('People_Inputs'!$E$11="ENG",'Payroll'!AG30,0),IF('People_Inputs'!$E$12="ENG",'Payroll'!AG50,0),IF('People_Inputs'!$E$13="ENG",'Payroll'!AG70,0),IF('People_Inputs'!$E$14="ENG",'Payroll'!AG90,0),IF('People_Inputs'!$E$15="ENG",'Payroll'!AG110,0),IF('People_Inputs'!$E$16="ENG",'Payroll'!AG130,0),IF('People_Inputs'!$E$17="ENG",'Payroll'!AG150,0),IF('People_Inputs'!$E$18="ENG",'Payroll'!AG170,0),IF('People_Inputs'!$E$19="ENG",'Payroll'!AG190,0),IF('People_Inputs'!$E$20="ENG",'Payroll'!AG210,0),IF('People_Inputs'!$E$21="ENG",'Payroll'!AG230,0),IF('People_Inputs'!$E$22="ENG",'Payroll'!AG250,0),IF('People_Inputs'!$E$23="ENG",'Payroll'!AG270,0),IF('People_Inputs'!$E$24="ENG",'Payroll'!AG290,0),IF('People_Inputs'!$E$25="ENG",'Payroll'!AG310,0),IF('People_Inputs'!$E$26="ENG",'Payroll'!AG330,0),IF('People_Inputs'!$E$27="ENG",'Payroll'!AG350,0),IF('People_Inputs'!$E$28="ENG",'Payroll'!AG370,0),IF('People_Inputs'!$E$29="ENG",'Payroll'!AG390,0),IF('People_Inputs'!$E$30="ENG",'Payroll'!AG410,0),IF('People_Inputs'!$E$31="ENG",'Payroll'!AG430,0),IF('People_Inputs'!$E$32="ENG",'Payroll'!AG450,0),IF('People_Inputs'!$E$33="ENG",'Payroll'!AG470,0),IF('People_Inputs'!$E$34="ENG",'Payroll'!AG490,0),IF('People_Inputs'!$E$35="ENG",'Payroll'!AG510,0),IF('People_Inputs'!$E$36="ENG",'Payroll'!AG530,0),IF('People_Inputs'!$E$37="ENG",'Payroll'!AG550,0),IF('People_Inputs'!$E$38="ENG",'Payroll'!AG570,0),IF('People_Inputs'!$E$39="ENG",'Payroll'!AG590,0),IF('People_Inputs'!$E$40="ENG",'Payroll'!AG610,0),IF('People_Inputs'!$E$41="ENG",'Payroll'!AG630,0),IF('People_Inputs'!$E$42="ENG",'Payroll'!AG650,0),IF('People_Inputs'!$E$43="ENG",'Payroll'!AG670,0),IF('People_Inputs'!$E$44="ENG",'Payroll'!AG690,0),IF('People_Inputs'!$E$45="ENG",'Payroll'!AG710,0),IF('People_Inputs'!$E$46="ENG",'Payroll'!AG730,0),IF('People_Inputs'!$E$47="ENG",'Payroll'!AG750,0),IF('People_Inputs'!$E$48="ENG",'Payroll'!AG770,0),IF('People_Inputs'!$E$49="ENG",'Payroll'!AG790,0),IF('People_Inputs'!$E$50="ENG",'Payroll'!AG810,0),IF('People_Inputs'!$E$51="ENG",'Payroll'!AG830,0),IF('People_Inputs'!$E$52="ENG",'Payroll'!AG850,0),IF('People_Inputs'!$E$53="ENG",'Payroll'!AG870,0),IF('People_Inputs'!$E$54="ENG",'Payroll'!AG890,0),IF('People_Inputs'!$E$55="ENG",'Payroll'!AG910,0),IF('People_Inputs'!$E$56="ENG",'Payroll'!AG930,0),IF('People_Inputs'!$E$57="ENG",'Payroll'!AG950,0),IF('People_Inputs'!$E$58="ENG",'Payroll'!AG970,0),IF('People_Inputs'!$E$59="ENG",'Payroll'!AG990,0),IF('People_Inputs'!$E$60="ENG",'Payroll'!AG1010,0),IF('People_Inputs'!$E$61="ENG",'Payroll'!AG1030,0),IF('People_Inputs'!$E$62="ENG",'Payroll'!AG1050,0),IF('People_Inputs'!$E$63="ENG",'Payroll'!AG1070,0),IF('People_Inputs'!$E$64="ENG",'Payroll'!AG1090,0),IF('People_Inputs'!$E$65="ENG",'Payroll'!AG1110,0),IF('People_Inputs'!$E$66="ENG",'Payroll'!AG1130,0),IF('People_Inputs'!$E$67="ENG",'Payroll'!AG1150,0),IF('People_Inputs'!$E$68="ENG",'Payroll'!AG1170,0),IF('People_Inputs'!$E$69="ENG",'Payroll'!AG1190,0),IF('People_Inputs'!$E$70="ENG",'Payroll'!AG1210,0))</f>
        <v>0</v>
      </c>
      <c r="AH18" s="35">
        <f>SUM(IF('People_Inputs'!$E$11="ENG",'Payroll'!AH30,0),IF('People_Inputs'!$E$12="ENG",'Payroll'!AH50,0),IF('People_Inputs'!$E$13="ENG",'Payroll'!AH70,0),IF('People_Inputs'!$E$14="ENG",'Payroll'!AH90,0),IF('People_Inputs'!$E$15="ENG",'Payroll'!AH110,0),IF('People_Inputs'!$E$16="ENG",'Payroll'!AH130,0),IF('People_Inputs'!$E$17="ENG",'Payroll'!AH150,0),IF('People_Inputs'!$E$18="ENG",'Payroll'!AH170,0),IF('People_Inputs'!$E$19="ENG",'Payroll'!AH190,0),IF('People_Inputs'!$E$20="ENG",'Payroll'!AH210,0),IF('People_Inputs'!$E$21="ENG",'Payroll'!AH230,0),IF('People_Inputs'!$E$22="ENG",'Payroll'!AH250,0),IF('People_Inputs'!$E$23="ENG",'Payroll'!AH270,0),IF('People_Inputs'!$E$24="ENG",'Payroll'!AH290,0),IF('People_Inputs'!$E$25="ENG",'Payroll'!AH310,0),IF('People_Inputs'!$E$26="ENG",'Payroll'!AH330,0),IF('People_Inputs'!$E$27="ENG",'Payroll'!AH350,0),IF('People_Inputs'!$E$28="ENG",'Payroll'!AH370,0),IF('People_Inputs'!$E$29="ENG",'Payroll'!AH390,0),IF('People_Inputs'!$E$30="ENG",'Payroll'!AH410,0),IF('People_Inputs'!$E$31="ENG",'Payroll'!AH430,0),IF('People_Inputs'!$E$32="ENG",'Payroll'!AH450,0),IF('People_Inputs'!$E$33="ENG",'Payroll'!AH470,0),IF('People_Inputs'!$E$34="ENG",'Payroll'!AH490,0),IF('People_Inputs'!$E$35="ENG",'Payroll'!AH510,0),IF('People_Inputs'!$E$36="ENG",'Payroll'!AH530,0),IF('People_Inputs'!$E$37="ENG",'Payroll'!AH550,0),IF('People_Inputs'!$E$38="ENG",'Payroll'!AH570,0),IF('People_Inputs'!$E$39="ENG",'Payroll'!AH590,0),IF('People_Inputs'!$E$40="ENG",'Payroll'!AH610,0),IF('People_Inputs'!$E$41="ENG",'Payroll'!AH630,0),IF('People_Inputs'!$E$42="ENG",'Payroll'!AH650,0),IF('People_Inputs'!$E$43="ENG",'Payroll'!AH670,0),IF('People_Inputs'!$E$44="ENG",'Payroll'!AH690,0),IF('People_Inputs'!$E$45="ENG",'Payroll'!AH710,0),IF('People_Inputs'!$E$46="ENG",'Payroll'!AH730,0),IF('People_Inputs'!$E$47="ENG",'Payroll'!AH750,0),IF('People_Inputs'!$E$48="ENG",'Payroll'!AH770,0),IF('People_Inputs'!$E$49="ENG",'Payroll'!AH790,0),IF('People_Inputs'!$E$50="ENG",'Payroll'!AH810,0),IF('People_Inputs'!$E$51="ENG",'Payroll'!AH830,0),IF('People_Inputs'!$E$52="ENG",'Payroll'!AH850,0),IF('People_Inputs'!$E$53="ENG",'Payroll'!AH870,0),IF('People_Inputs'!$E$54="ENG",'Payroll'!AH890,0),IF('People_Inputs'!$E$55="ENG",'Payroll'!AH910,0),IF('People_Inputs'!$E$56="ENG",'Payroll'!AH930,0),IF('People_Inputs'!$E$57="ENG",'Payroll'!AH950,0),IF('People_Inputs'!$E$58="ENG",'Payroll'!AH970,0),IF('People_Inputs'!$E$59="ENG",'Payroll'!AH990,0),IF('People_Inputs'!$E$60="ENG",'Payroll'!AH1010,0),IF('People_Inputs'!$E$61="ENG",'Payroll'!AH1030,0),IF('People_Inputs'!$E$62="ENG",'Payroll'!AH1050,0),IF('People_Inputs'!$E$63="ENG",'Payroll'!AH1070,0),IF('People_Inputs'!$E$64="ENG",'Payroll'!AH1090,0),IF('People_Inputs'!$E$65="ENG",'Payroll'!AH1110,0),IF('People_Inputs'!$E$66="ENG",'Payroll'!AH1130,0),IF('People_Inputs'!$E$67="ENG",'Payroll'!AH1150,0),IF('People_Inputs'!$E$68="ENG",'Payroll'!AH1170,0),IF('People_Inputs'!$E$69="ENG",'Payroll'!AH1190,0),IF('People_Inputs'!$E$70="ENG",'Payroll'!AH1210,0))</f>
        <v>0</v>
      </c>
      <c r="AI18" s="35">
        <f>SUM(IF('People_Inputs'!$E$11="ENG",'Payroll'!AI30,0),IF('People_Inputs'!$E$12="ENG",'Payroll'!AI50,0),IF('People_Inputs'!$E$13="ENG",'Payroll'!AI70,0),IF('People_Inputs'!$E$14="ENG",'Payroll'!AI90,0),IF('People_Inputs'!$E$15="ENG",'Payroll'!AI110,0),IF('People_Inputs'!$E$16="ENG",'Payroll'!AI130,0),IF('People_Inputs'!$E$17="ENG",'Payroll'!AI150,0),IF('People_Inputs'!$E$18="ENG",'Payroll'!AI170,0),IF('People_Inputs'!$E$19="ENG",'Payroll'!AI190,0),IF('People_Inputs'!$E$20="ENG",'Payroll'!AI210,0),IF('People_Inputs'!$E$21="ENG",'Payroll'!AI230,0),IF('People_Inputs'!$E$22="ENG",'Payroll'!AI250,0),IF('People_Inputs'!$E$23="ENG",'Payroll'!AI270,0),IF('People_Inputs'!$E$24="ENG",'Payroll'!AI290,0),IF('People_Inputs'!$E$25="ENG",'Payroll'!AI310,0),IF('People_Inputs'!$E$26="ENG",'Payroll'!AI330,0),IF('People_Inputs'!$E$27="ENG",'Payroll'!AI350,0),IF('People_Inputs'!$E$28="ENG",'Payroll'!AI370,0),IF('People_Inputs'!$E$29="ENG",'Payroll'!AI390,0),IF('People_Inputs'!$E$30="ENG",'Payroll'!AI410,0),IF('People_Inputs'!$E$31="ENG",'Payroll'!AI430,0),IF('People_Inputs'!$E$32="ENG",'Payroll'!AI450,0),IF('People_Inputs'!$E$33="ENG",'Payroll'!AI470,0),IF('People_Inputs'!$E$34="ENG",'Payroll'!AI490,0),IF('People_Inputs'!$E$35="ENG",'Payroll'!AI510,0),IF('People_Inputs'!$E$36="ENG",'Payroll'!AI530,0),IF('People_Inputs'!$E$37="ENG",'Payroll'!AI550,0),IF('People_Inputs'!$E$38="ENG",'Payroll'!AI570,0),IF('People_Inputs'!$E$39="ENG",'Payroll'!AI590,0),IF('People_Inputs'!$E$40="ENG",'Payroll'!AI610,0),IF('People_Inputs'!$E$41="ENG",'Payroll'!AI630,0),IF('People_Inputs'!$E$42="ENG",'Payroll'!AI650,0),IF('People_Inputs'!$E$43="ENG",'Payroll'!AI670,0),IF('People_Inputs'!$E$44="ENG",'Payroll'!AI690,0),IF('People_Inputs'!$E$45="ENG",'Payroll'!AI710,0),IF('People_Inputs'!$E$46="ENG",'Payroll'!AI730,0),IF('People_Inputs'!$E$47="ENG",'Payroll'!AI750,0),IF('People_Inputs'!$E$48="ENG",'Payroll'!AI770,0),IF('People_Inputs'!$E$49="ENG",'Payroll'!AI790,0),IF('People_Inputs'!$E$50="ENG",'Payroll'!AI810,0),IF('People_Inputs'!$E$51="ENG",'Payroll'!AI830,0),IF('People_Inputs'!$E$52="ENG",'Payroll'!AI850,0),IF('People_Inputs'!$E$53="ENG",'Payroll'!AI870,0),IF('People_Inputs'!$E$54="ENG",'Payroll'!AI890,0),IF('People_Inputs'!$E$55="ENG",'Payroll'!AI910,0),IF('People_Inputs'!$E$56="ENG",'Payroll'!AI930,0),IF('People_Inputs'!$E$57="ENG",'Payroll'!AI950,0),IF('People_Inputs'!$E$58="ENG",'Payroll'!AI970,0),IF('People_Inputs'!$E$59="ENG",'Payroll'!AI990,0),IF('People_Inputs'!$E$60="ENG",'Payroll'!AI1010,0),IF('People_Inputs'!$E$61="ENG",'Payroll'!AI1030,0),IF('People_Inputs'!$E$62="ENG",'Payroll'!AI1050,0),IF('People_Inputs'!$E$63="ENG",'Payroll'!AI1070,0),IF('People_Inputs'!$E$64="ENG",'Payroll'!AI1090,0),IF('People_Inputs'!$E$65="ENG",'Payroll'!AI1110,0),IF('People_Inputs'!$E$66="ENG",'Payroll'!AI1130,0),IF('People_Inputs'!$E$67="ENG",'Payroll'!AI1150,0),IF('People_Inputs'!$E$68="ENG",'Payroll'!AI1170,0),IF('People_Inputs'!$E$69="ENG",'Payroll'!AI1190,0),IF('People_Inputs'!$E$70="ENG",'Payroll'!AI1210,0))</f>
        <v>0</v>
      </c>
      <c r="AJ18" s="35">
        <f>SUM(IF('People_Inputs'!$E$11="ENG",'Payroll'!AJ30,0),IF('People_Inputs'!$E$12="ENG",'Payroll'!AJ50,0),IF('People_Inputs'!$E$13="ENG",'Payroll'!AJ70,0),IF('People_Inputs'!$E$14="ENG",'Payroll'!AJ90,0),IF('People_Inputs'!$E$15="ENG",'Payroll'!AJ110,0),IF('People_Inputs'!$E$16="ENG",'Payroll'!AJ130,0),IF('People_Inputs'!$E$17="ENG",'Payroll'!AJ150,0),IF('People_Inputs'!$E$18="ENG",'Payroll'!AJ170,0),IF('People_Inputs'!$E$19="ENG",'Payroll'!AJ190,0),IF('People_Inputs'!$E$20="ENG",'Payroll'!AJ210,0),IF('People_Inputs'!$E$21="ENG",'Payroll'!AJ230,0),IF('People_Inputs'!$E$22="ENG",'Payroll'!AJ250,0),IF('People_Inputs'!$E$23="ENG",'Payroll'!AJ270,0),IF('People_Inputs'!$E$24="ENG",'Payroll'!AJ290,0),IF('People_Inputs'!$E$25="ENG",'Payroll'!AJ310,0),IF('People_Inputs'!$E$26="ENG",'Payroll'!AJ330,0),IF('People_Inputs'!$E$27="ENG",'Payroll'!AJ350,0),IF('People_Inputs'!$E$28="ENG",'Payroll'!AJ370,0),IF('People_Inputs'!$E$29="ENG",'Payroll'!AJ390,0),IF('People_Inputs'!$E$30="ENG",'Payroll'!AJ410,0),IF('People_Inputs'!$E$31="ENG",'Payroll'!AJ430,0),IF('People_Inputs'!$E$32="ENG",'Payroll'!AJ450,0),IF('People_Inputs'!$E$33="ENG",'Payroll'!AJ470,0),IF('People_Inputs'!$E$34="ENG",'Payroll'!AJ490,0),IF('People_Inputs'!$E$35="ENG",'Payroll'!AJ510,0),IF('People_Inputs'!$E$36="ENG",'Payroll'!AJ530,0),IF('People_Inputs'!$E$37="ENG",'Payroll'!AJ550,0),IF('People_Inputs'!$E$38="ENG",'Payroll'!AJ570,0),IF('People_Inputs'!$E$39="ENG",'Payroll'!AJ590,0),IF('People_Inputs'!$E$40="ENG",'Payroll'!AJ610,0),IF('People_Inputs'!$E$41="ENG",'Payroll'!AJ630,0),IF('People_Inputs'!$E$42="ENG",'Payroll'!AJ650,0),IF('People_Inputs'!$E$43="ENG",'Payroll'!AJ670,0),IF('People_Inputs'!$E$44="ENG",'Payroll'!AJ690,0),IF('People_Inputs'!$E$45="ENG",'Payroll'!AJ710,0),IF('People_Inputs'!$E$46="ENG",'Payroll'!AJ730,0),IF('People_Inputs'!$E$47="ENG",'Payroll'!AJ750,0),IF('People_Inputs'!$E$48="ENG",'Payroll'!AJ770,0),IF('People_Inputs'!$E$49="ENG",'Payroll'!AJ790,0),IF('People_Inputs'!$E$50="ENG",'Payroll'!AJ810,0),IF('People_Inputs'!$E$51="ENG",'Payroll'!AJ830,0),IF('People_Inputs'!$E$52="ENG",'Payroll'!AJ850,0),IF('People_Inputs'!$E$53="ENG",'Payroll'!AJ870,0),IF('People_Inputs'!$E$54="ENG",'Payroll'!AJ890,0),IF('People_Inputs'!$E$55="ENG",'Payroll'!AJ910,0),IF('People_Inputs'!$E$56="ENG",'Payroll'!AJ930,0),IF('People_Inputs'!$E$57="ENG",'Payroll'!AJ950,0),IF('People_Inputs'!$E$58="ENG",'Payroll'!AJ970,0),IF('People_Inputs'!$E$59="ENG",'Payroll'!AJ990,0),IF('People_Inputs'!$E$60="ENG",'Payroll'!AJ1010,0),IF('People_Inputs'!$E$61="ENG",'Payroll'!AJ1030,0),IF('People_Inputs'!$E$62="ENG",'Payroll'!AJ1050,0),IF('People_Inputs'!$E$63="ENG",'Payroll'!AJ1070,0),IF('People_Inputs'!$E$64="ENG",'Payroll'!AJ1090,0),IF('People_Inputs'!$E$65="ENG",'Payroll'!AJ1110,0),IF('People_Inputs'!$E$66="ENG",'Payroll'!AJ1130,0),IF('People_Inputs'!$E$67="ENG",'Payroll'!AJ1150,0),IF('People_Inputs'!$E$68="ENG",'Payroll'!AJ1170,0),IF('People_Inputs'!$E$69="ENG",'Payroll'!AJ1190,0),IF('People_Inputs'!$E$70="ENG",'Payroll'!AJ1210,0))</f>
        <v>0</v>
      </c>
      <c r="AK18" s="35">
        <f>SUM(IF('People_Inputs'!$E$11="ENG",'Payroll'!AK30,0),IF('People_Inputs'!$E$12="ENG",'Payroll'!AK50,0),IF('People_Inputs'!$E$13="ENG",'Payroll'!AK70,0),IF('People_Inputs'!$E$14="ENG",'Payroll'!AK90,0),IF('People_Inputs'!$E$15="ENG",'Payroll'!AK110,0),IF('People_Inputs'!$E$16="ENG",'Payroll'!AK130,0),IF('People_Inputs'!$E$17="ENG",'Payroll'!AK150,0),IF('People_Inputs'!$E$18="ENG",'Payroll'!AK170,0),IF('People_Inputs'!$E$19="ENG",'Payroll'!AK190,0),IF('People_Inputs'!$E$20="ENG",'Payroll'!AK210,0),IF('People_Inputs'!$E$21="ENG",'Payroll'!AK230,0),IF('People_Inputs'!$E$22="ENG",'Payroll'!AK250,0),IF('People_Inputs'!$E$23="ENG",'Payroll'!AK270,0),IF('People_Inputs'!$E$24="ENG",'Payroll'!AK290,0),IF('People_Inputs'!$E$25="ENG",'Payroll'!AK310,0),IF('People_Inputs'!$E$26="ENG",'Payroll'!AK330,0),IF('People_Inputs'!$E$27="ENG",'Payroll'!AK350,0),IF('People_Inputs'!$E$28="ENG",'Payroll'!AK370,0),IF('People_Inputs'!$E$29="ENG",'Payroll'!AK390,0),IF('People_Inputs'!$E$30="ENG",'Payroll'!AK410,0),IF('People_Inputs'!$E$31="ENG",'Payroll'!AK430,0),IF('People_Inputs'!$E$32="ENG",'Payroll'!AK450,0),IF('People_Inputs'!$E$33="ENG",'Payroll'!AK470,0),IF('People_Inputs'!$E$34="ENG",'Payroll'!AK490,0),IF('People_Inputs'!$E$35="ENG",'Payroll'!AK510,0),IF('People_Inputs'!$E$36="ENG",'Payroll'!AK530,0),IF('People_Inputs'!$E$37="ENG",'Payroll'!AK550,0),IF('People_Inputs'!$E$38="ENG",'Payroll'!AK570,0),IF('People_Inputs'!$E$39="ENG",'Payroll'!AK590,0),IF('People_Inputs'!$E$40="ENG",'Payroll'!AK610,0),IF('People_Inputs'!$E$41="ENG",'Payroll'!AK630,0),IF('People_Inputs'!$E$42="ENG",'Payroll'!AK650,0),IF('People_Inputs'!$E$43="ENG",'Payroll'!AK670,0),IF('People_Inputs'!$E$44="ENG",'Payroll'!AK690,0),IF('People_Inputs'!$E$45="ENG",'Payroll'!AK710,0),IF('People_Inputs'!$E$46="ENG",'Payroll'!AK730,0),IF('People_Inputs'!$E$47="ENG",'Payroll'!AK750,0),IF('People_Inputs'!$E$48="ENG",'Payroll'!AK770,0),IF('People_Inputs'!$E$49="ENG",'Payroll'!AK790,0),IF('People_Inputs'!$E$50="ENG",'Payroll'!AK810,0),IF('People_Inputs'!$E$51="ENG",'Payroll'!AK830,0),IF('People_Inputs'!$E$52="ENG",'Payroll'!AK850,0),IF('People_Inputs'!$E$53="ENG",'Payroll'!AK870,0),IF('People_Inputs'!$E$54="ENG",'Payroll'!AK890,0),IF('People_Inputs'!$E$55="ENG",'Payroll'!AK910,0),IF('People_Inputs'!$E$56="ENG",'Payroll'!AK930,0),IF('People_Inputs'!$E$57="ENG",'Payroll'!AK950,0),IF('People_Inputs'!$E$58="ENG",'Payroll'!AK970,0),IF('People_Inputs'!$E$59="ENG",'Payroll'!AK990,0),IF('People_Inputs'!$E$60="ENG",'Payroll'!AK1010,0),IF('People_Inputs'!$E$61="ENG",'Payroll'!AK1030,0),IF('People_Inputs'!$E$62="ENG",'Payroll'!AK1050,0),IF('People_Inputs'!$E$63="ENG",'Payroll'!AK1070,0),IF('People_Inputs'!$E$64="ENG",'Payroll'!AK1090,0),IF('People_Inputs'!$E$65="ENG",'Payroll'!AK1110,0),IF('People_Inputs'!$E$66="ENG",'Payroll'!AK1130,0),IF('People_Inputs'!$E$67="ENG",'Payroll'!AK1150,0),IF('People_Inputs'!$E$68="ENG",'Payroll'!AK1170,0),IF('People_Inputs'!$E$69="ENG",'Payroll'!AK1190,0),IF('People_Inputs'!$E$70="ENG",'Payroll'!AK1210,0))</f>
        <v>0</v>
      </c>
      <c r="AL18" s="35">
        <f>SUM(IF('People_Inputs'!$E$11="ENG",'Payroll'!AL30,0),IF('People_Inputs'!$E$12="ENG",'Payroll'!AL50,0),IF('People_Inputs'!$E$13="ENG",'Payroll'!AL70,0),IF('People_Inputs'!$E$14="ENG",'Payroll'!AL90,0),IF('People_Inputs'!$E$15="ENG",'Payroll'!AL110,0),IF('People_Inputs'!$E$16="ENG",'Payroll'!AL130,0),IF('People_Inputs'!$E$17="ENG",'Payroll'!AL150,0),IF('People_Inputs'!$E$18="ENG",'Payroll'!AL170,0),IF('People_Inputs'!$E$19="ENG",'Payroll'!AL190,0),IF('People_Inputs'!$E$20="ENG",'Payroll'!AL210,0),IF('People_Inputs'!$E$21="ENG",'Payroll'!AL230,0),IF('People_Inputs'!$E$22="ENG",'Payroll'!AL250,0),IF('People_Inputs'!$E$23="ENG",'Payroll'!AL270,0),IF('People_Inputs'!$E$24="ENG",'Payroll'!AL290,0),IF('People_Inputs'!$E$25="ENG",'Payroll'!AL310,0),IF('People_Inputs'!$E$26="ENG",'Payroll'!AL330,0),IF('People_Inputs'!$E$27="ENG",'Payroll'!AL350,0),IF('People_Inputs'!$E$28="ENG",'Payroll'!AL370,0),IF('People_Inputs'!$E$29="ENG",'Payroll'!AL390,0),IF('People_Inputs'!$E$30="ENG",'Payroll'!AL410,0),IF('People_Inputs'!$E$31="ENG",'Payroll'!AL430,0),IF('People_Inputs'!$E$32="ENG",'Payroll'!AL450,0),IF('People_Inputs'!$E$33="ENG",'Payroll'!AL470,0),IF('People_Inputs'!$E$34="ENG",'Payroll'!AL490,0),IF('People_Inputs'!$E$35="ENG",'Payroll'!AL510,0),IF('People_Inputs'!$E$36="ENG",'Payroll'!AL530,0),IF('People_Inputs'!$E$37="ENG",'Payroll'!AL550,0),IF('People_Inputs'!$E$38="ENG",'Payroll'!AL570,0),IF('People_Inputs'!$E$39="ENG",'Payroll'!AL590,0),IF('People_Inputs'!$E$40="ENG",'Payroll'!AL610,0),IF('People_Inputs'!$E$41="ENG",'Payroll'!AL630,0),IF('People_Inputs'!$E$42="ENG",'Payroll'!AL650,0),IF('People_Inputs'!$E$43="ENG",'Payroll'!AL670,0),IF('People_Inputs'!$E$44="ENG",'Payroll'!AL690,0),IF('People_Inputs'!$E$45="ENG",'Payroll'!AL710,0),IF('People_Inputs'!$E$46="ENG",'Payroll'!AL730,0),IF('People_Inputs'!$E$47="ENG",'Payroll'!AL750,0),IF('People_Inputs'!$E$48="ENG",'Payroll'!AL770,0),IF('People_Inputs'!$E$49="ENG",'Payroll'!AL790,0),IF('People_Inputs'!$E$50="ENG",'Payroll'!AL810,0),IF('People_Inputs'!$E$51="ENG",'Payroll'!AL830,0),IF('People_Inputs'!$E$52="ENG",'Payroll'!AL850,0),IF('People_Inputs'!$E$53="ENG",'Payroll'!AL870,0),IF('People_Inputs'!$E$54="ENG",'Payroll'!AL890,0),IF('People_Inputs'!$E$55="ENG",'Payroll'!AL910,0),IF('People_Inputs'!$E$56="ENG",'Payroll'!AL930,0),IF('People_Inputs'!$E$57="ENG",'Payroll'!AL950,0),IF('People_Inputs'!$E$58="ENG",'Payroll'!AL970,0),IF('People_Inputs'!$E$59="ENG",'Payroll'!AL990,0),IF('People_Inputs'!$E$60="ENG",'Payroll'!AL1010,0),IF('People_Inputs'!$E$61="ENG",'Payroll'!AL1030,0),IF('People_Inputs'!$E$62="ENG",'Payroll'!AL1050,0),IF('People_Inputs'!$E$63="ENG",'Payroll'!AL1070,0),IF('People_Inputs'!$E$64="ENG",'Payroll'!AL1090,0),IF('People_Inputs'!$E$65="ENG",'Payroll'!AL1110,0),IF('People_Inputs'!$E$66="ENG",'Payroll'!AL1130,0),IF('People_Inputs'!$E$67="ENG",'Payroll'!AL1150,0),IF('People_Inputs'!$E$68="ENG",'Payroll'!AL1170,0),IF('People_Inputs'!$E$69="ENG",'Payroll'!AL1190,0),IF('People_Inputs'!$E$70="ENG",'Payroll'!AL1210,0))</f>
        <v>0</v>
      </c>
      <c r="AM18" s="35">
        <f>SUM(IF('People_Inputs'!$E$11="ENG",'Payroll'!AM30,0),IF('People_Inputs'!$E$12="ENG",'Payroll'!AM50,0),IF('People_Inputs'!$E$13="ENG",'Payroll'!AM70,0),IF('People_Inputs'!$E$14="ENG",'Payroll'!AM90,0),IF('People_Inputs'!$E$15="ENG",'Payroll'!AM110,0),IF('People_Inputs'!$E$16="ENG",'Payroll'!AM130,0),IF('People_Inputs'!$E$17="ENG",'Payroll'!AM150,0),IF('People_Inputs'!$E$18="ENG",'Payroll'!AM170,0),IF('People_Inputs'!$E$19="ENG",'Payroll'!AM190,0),IF('People_Inputs'!$E$20="ENG",'Payroll'!AM210,0),IF('People_Inputs'!$E$21="ENG",'Payroll'!AM230,0),IF('People_Inputs'!$E$22="ENG",'Payroll'!AM250,0),IF('People_Inputs'!$E$23="ENG",'Payroll'!AM270,0),IF('People_Inputs'!$E$24="ENG",'Payroll'!AM290,0),IF('People_Inputs'!$E$25="ENG",'Payroll'!AM310,0),IF('People_Inputs'!$E$26="ENG",'Payroll'!AM330,0),IF('People_Inputs'!$E$27="ENG",'Payroll'!AM350,0),IF('People_Inputs'!$E$28="ENG",'Payroll'!AM370,0),IF('People_Inputs'!$E$29="ENG",'Payroll'!AM390,0),IF('People_Inputs'!$E$30="ENG",'Payroll'!AM410,0),IF('People_Inputs'!$E$31="ENG",'Payroll'!AM430,0),IF('People_Inputs'!$E$32="ENG",'Payroll'!AM450,0),IF('People_Inputs'!$E$33="ENG",'Payroll'!AM470,0),IF('People_Inputs'!$E$34="ENG",'Payroll'!AM490,0),IF('People_Inputs'!$E$35="ENG",'Payroll'!AM510,0),IF('People_Inputs'!$E$36="ENG",'Payroll'!AM530,0),IF('People_Inputs'!$E$37="ENG",'Payroll'!AM550,0),IF('People_Inputs'!$E$38="ENG",'Payroll'!AM570,0),IF('People_Inputs'!$E$39="ENG",'Payroll'!AM590,0),IF('People_Inputs'!$E$40="ENG",'Payroll'!AM610,0),IF('People_Inputs'!$E$41="ENG",'Payroll'!AM630,0),IF('People_Inputs'!$E$42="ENG",'Payroll'!AM650,0),IF('People_Inputs'!$E$43="ENG",'Payroll'!AM670,0),IF('People_Inputs'!$E$44="ENG",'Payroll'!AM690,0),IF('People_Inputs'!$E$45="ENG",'Payroll'!AM710,0),IF('People_Inputs'!$E$46="ENG",'Payroll'!AM730,0),IF('People_Inputs'!$E$47="ENG",'Payroll'!AM750,0),IF('People_Inputs'!$E$48="ENG",'Payroll'!AM770,0),IF('People_Inputs'!$E$49="ENG",'Payroll'!AM790,0),IF('People_Inputs'!$E$50="ENG",'Payroll'!AM810,0),IF('People_Inputs'!$E$51="ENG",'Payroll'!AM830,0),IF('People_Inputs'!$E$52="ENG",'Payroll'!AM850,0),IF('People_Inputs'!$E$53="ENG",'Payroll'!AM870,0),IF('People_Inputs'!$E$54="ENG",'Payroll'!AM890,0),IF('People_Inputs'!$E$55="ENG",'Payroll'!AM910,0),IF('People_Inputs'!$E$56="ENG",'Payroll'!AM930,0),IF('People_Inputs'!$E$57="ENG",'Payroll'!AM950,0),IF('People_Inputs'!$E$58="ENG",'Payroll'!AM970,0),IF('People_Inputs'!$E$59="ENG",'Payroll'!AM990,0),IF('People_Inputs'!$E$60="ENG",'Payroll'!AM1010,0),IF('People_Inputs'!$E$61="ENG",'Payroll'!AM1030,0),IF('People_Inputs'!$E$62="ENG",'Payroll'!AM1050,0),IF('People_Inputs'!$E$63="ENG",'Payroll'!AM1070,0),IF('People_Inputs'!$E$64="ENG",'Payroll'!AM1090,0),IF('People_Inputs'!$E$65="ENG",'Payroll'!AM1110,0),IF('People_Inputs'!$E$66="ENG",'Payroll'!AM1130,0),IF('People_Inputs'!$E$67="ENG",'Payroll'!AM1150,0),IF('People_Inputs'!$E$68="ENG",'Payroll'!AM1170,0),IF('People_Inputs'!$E$69="ENG",'Payroll'!AM1190,0),IF('People_Inputs'!$E$70="ENG",'Payroll'!AM1210,0))</f>
        <v>0</v>
      </c>
      <c r="AN18" s="35">
        <f>SUM(IF('People_Inputs'!$E$11="ENG",'Payroll'!AN30,0),IF('People_Inputs'!$E$12="ENG",'Payroll'!AN50,0),IF('People_Inputs'!$E$13="ENG",'Payroll'!AN70,0),IF('People_Inputs'!$E$14="ENG",'Payroll'!AN90,0),IF('People_Inputs'!$E$15="ENG",'Payroll'!AN110,0),IF('People_Inputs'!$E$16="ENG",'Payroll'!AN130,0),IF('People_Inputs'!$E$17="ENG",'Payroll'!AN150,0),IF('People_Inputs'!$E$18="ENG",'Payroll'!AN170,0),IF('People_Inputs'!$E$19="ENG",'Payroll'!AN190,0),IF('People_Inputs'!$E$20="ENG",'Payroll'!AN210,0),IF('People_Inputs'!$E$21="ENG",'Payroll'!AN230,0),IF('People_Inputs'!$E$22="ENG",'Payroll'!AN250,0),IF('People_Inputs'!$E$23="ENG",'Payroll'!AN270,0),IF('People_Inputs'!$E$24="ENG",'Payroll'!AN290,0),IF('People_Inputs'!$E$25="ENG",'Payroll'!AN310,0),IF('People_Inputs'!$E$26="ENG",'Payroll'!AN330,0),IF('People_Inputs'!$E$27="ENG",'Payroll'!AN350,0),IF('People_Inputs'!$E$28="ENG",'Payroll'!AN370,0),IF('People_Inputs'!$E$29="ENG",'Payroll'!AN390,0),IF('People_Inputs'!$E$30="ENG",'Payroll'!AN410,0),IF('People_Inputs'!$E$31="ENG",'Payroll'!AN430,0),IF('People_Inputs'!$E$32="ENG",'Payroll'!AN450,0),IF('People_Inputs'!$E$33="ENG",'Payroll'!AN470,0),IF('People_Inputs'!$E$34="ENG",'Payroll'!AN490,0),IF('People_Inputs'!$E$35="ENG",'Payroll'!AN510,0),IF('People_Inputs'!$E$36="ENG",'Payroll'!AN530,0),IF('People_Inputs'!$E$37="ENG",'Payroll'!AN550,0),IF('People_Inputs'!$E$38="ENG",'Payroll'!AN570,0),IF('People_Inputs'!$E$39="ENG",'Payroll'!AN590,0),IF('People_Inputs'!$E$40="ENG",'Payroll'!AN610,0),IF('People_Inputs'!$E$41="ENG",'Payroll'!AN630,0),IF('People_Inputs'!$E$42="ENG",'Payroll'!AN650,0),IF('People_Inputs'!$E$43="ENG",'Payroll'!AN670,0),IF('People_Inputs'!$E$44="ENG",'Payroll'!AN690,0),IF('People_Inputs'!$E$45="ENG",'Payroll'!AN710,0),IF('People_Inputs'!$E$46="ENG",'Payroll'!AN730,0),IF('People_Inputs'!$E$47="ENG",'Payroll'!AN750,0),IF('People_Inputs'!$E$48="ENG",'Payroll'!AN770,0),IF('People_Inputs'!$E$49="ENG",'Payroll'!AN790,0),IF('People_Inputs'!$E$50="ENG",'Payroll'!AN810,0),IF('People_Inputs'!$E$51="ENG",'Payroll'!AN830,0),IF('People_Inputs'!$E$52="ENG",'Payroll'!AN850,0),IF('People_Inputs'!$E$53="ENG",'Payroll'!AN870,0),IF('People_Inputs'!$E$54="ENG",'Payroll'!AN890,0),IF('People_Inputs'!$E$55="ENG",'Payroll'!AN910,0),IF('People_Inputs'!$E$56="ENG",'Payroll'!AN930,0),IF('People_Inputs'!$E$57="ENG",'Payroll'!AN950,0),IF('People_Inputs'!$E$58="ENG",'Payroll'!AN970,0),IF('People_Inputs'!$E$59="ENG",'Payroll'!AN990,0),IF('People_Inputs'!$E$60="ENG",'Payroll'!AN1010,0),IF('People_Inputs'!$E$61="ENG",'Payroll'!AN1030,0),IF('People_Inputs'!$E$62="ENG",'Payroll'!AN1050,0),IF('People_Inputs'!$E$63="ENG",'Payroll'!AN1070,0),IF('People_Inputs'!$E$64="ENG",'Payroll'!AN1090,0),IF('People_Inputs'!$E$65="ENG",'Payroll'!AN1110,0),IF('People_Inputs'!$E$66="ENG",'Payroll'!AN1130,0),IF('People_Inputs'!$E$67="ENG",'Payroll'!AN1150,0),IF('People_Inputs'!$E$68="ENG",'Payroll'!AN1170,0),IF('People_Inputs'!$E$69="ENG",'Payroll'!AN1190,0),IF('People_Inputs'!$E$70="ENG",'Payroll'!AN1210,0))</f>
        <v>0</v>
      </c>
      <c r="AO18" s="35">
        <f>SUM(IF('People_Inputs'!$E$11="ENG",'Payroll'!AO30,0),IF('People_Inputs'!$E$12="ENG",'Payroll'!AO50,0),IF('People_Inputs'!$E$13="ENG",'Payroll'!AO70,0),IF('People_Inputs'!$E$14="ENG",'Payroll'!AO90,0),IF('People_Inputs'!$E$15="ENG",'Payroll'!AO110,0),IF('People_Inputs'!$E$16="ENG",'Payroll'!AO130,0),IF('People_Inputs'!$E$17="ENG",'Payroll'!AO150,0),IF('People_Inputs'!$E$18="ENG",'Payroll'!AO170,0),IF('People_Inputs'!$E$19="ENG",'Payroll'!AO190,0),IF('People_Inputs'!$E$20="ENG",'Payroll'!AO210,0),IF('People_Inputs'!$E$21="ENG",'Payroll'!AO230,0),IF('People_Inputs'!$E$22="ENG",'Payroll'!AO250,0),IF('People_Inputs'!$E$23="ENG",'Payroll'!AO270,0),IF('People_Inputs'!$E$24="ENG",'Payroll'!AO290,0),IF('People_Inputs'!$E$25="ENG",'Payroll'!AO310,0),IF('People_Inputs'!$E$26="ENG",'Payroll'!AO330,0),IF('People_Inputs'!$E$27="ENG",'Payroll'!AO350,0),IF('People_Inputs'!$E$28="ENG",'Payroll'!AO370,0),IF('People_Inputs'!$E$29="ENG",'Payroll'!AO390,0),IF('People_Inputs'!$E$30="ENG",'Payroll'!AO410,0),IF('People_Inputs'!$E$31="ENG",'Payroll'!AO430,0),IF('People_Inputs'!$E$32="ENG",'Payroll'!AO450,0),IF('People_Inputs'!$E$33="ENG",'Payroll'!AO470,0),IF('People_Inputs'!$E$34="ENG",'Payroll'!AO490,0),IF('People_Inputs'!$E$35="ENG",'Payroll'!AO510,0),IF('People_Inputs'!$E$36="ENG",'Payroll'!AO530,0),IF('People_Inputs'!$E$37="ENG",'Payroll'!AO550,0),IF('People_Inputs'!$E$38="ENG",'Payroll'!AO570,0),IF('People_Inputs'!$E$39="ENG",'Payroll'!AO590,0),IF('People_Inputs'!$E$40="ENG",'Payroll'!AO610,0),IF('People_Inputs'!$E$41="ENG",'Payroll'!AO630,0),IF('People_Inputs'!$E$42="ENG",'Payroll'!AO650,0),IF('People_Inputs'!$E$43="ENG",'Payroll'!AO670,0),IF('People_Inputs'!$E$44="ENG",'Payroll'!AO690,0),IF('People_Inputs'!$E$45="ENG",'Payroll'!AO710,0),IF('People_Inputs'!$E$46="ENG",'Payroll'!AO730,0),IF('People_Inputs'!$E$47="ENG",'Payroll'!AO750,0),IF('People_Inputs'!$E$48="ENG",'Payroll'!AO770,0),IF('People_Inputs'!$E$49="ENG",'Payroll'!AO790,0),IF('People_Inputs'!$E$50="ENG",'Payroll'!AO810,0),IF('People_Inputs'!$E$51="ENG",'Payroll'!AO830,0),IF('People_Inputs'!$E$52="ENG",'Payroll'!AO850,0),IF('People_Inputs'!$E$53="ENG",'Payroll'!AO870,0),IF('People_Inputs'!$E$54="ENG",'Payroll'!AO890,0),IF('People_Inputs'!$E$55="ENG",'Payroll'!AO910,0),IF('People_Inputs'!$E$56="ENG",'Payroll'!AO930,0),IF('People_Inputs'!$E$57="ENG",'Payroll'!AO950,0),IF('People_Inputs'!$E$58="ENG",'Payroll'!AO970,0),IF('People_Inputs'!$E$59="ENG",'Payroll'!AO990,0),IF('People_Inputs'!$E$60="ENG",'Payroll'!AO1010,0),IF('People_Inputs'!$E$61="ENG",'Payroll'!AO1030,0),IF('People_Inputs'!$E$62="ENG",'Payroll'!AO1050,0),IF('People_Inputs'!$E$63="ENG",'Payroll'!AO1070,0),IF('People_Inputs'!$E$64="ENG",'Payroll'!AO1090,0),IF('People_Inputs'!$E$65="ENG",'Payroll'!AO1110,0),IF('People_Inputs'!$E$66="ENG",'Payroll'!AO1130,0),IF('People_Inputs'!$E$67="ENG",'Payroll'!AO1150,0),IF('People_Inputs'!$E$68="ENG",'Payroll'!AO1170,0),IF('People_Inputs'!$E$69="ENG",'Payroll'!AO1190,0),IF('People_Inputs'!$E$70="ENG",'Payroll'!AO1210,0))</f>
        <v>0</v>
      </c>
      <c r="AP18" s="35">
        <f>SUM(IF('People_Inputs'!$E$11="ENG",'Payroll'!AP30,0),IF('People_Inputs'!$E$12="ENG",'Payroll'!AP50,0),IF('People_Inputs'!$E$13="ENG",'Payroll'!AP70,0),IF('People_Inputs'!$E$14="ENG",'Payroll'!AP90,0),IF('People_Inputs'!$E$15="ENG",'Payroll'!AP110,0),IF('People_Inputs'!$E$16="ENG",'Payroll'!AP130,0),IF('People_Inputs'!$E$17="ENG",'Payroll'!AP150,0),IF('People_Inputs'!$E$18="ENG",'Payroll'!AP170,0),IF('People_Inputs'!$E$19="ENG",'Payroll'!AP190,0),IF('People_Inputs'!$E$20="ENG",'Payroll'!AP210,0),IF('People_Inputs'!$E$21="ENG",'Payroll'!AP230,0),IF('People_Inputs'!$E$22="ENG",'Payroll'!AP250,0),IF('People_Inputs'!$E$23="ENG",'Payroll'!AP270,0),IF('People_Inputs'!$E$24="ENG",'Payroll'!AP290,0),IF('People_Inputs'!$E$25="ENG",'Payroll'!AP310,0),IF('People_Inputs'!$E$26="ENG",'Payroll'!AP330,0),IF('People_Inputs'!$E$27="ENG",'Payroll'!AP350,0),IF('People_Inputs'!$E$28="ENG",'Payroll'!AP370,0),IF('People_Inputs'!$E$29="ENG",'Payroll'!AP390,0),IF('People_Inputs'!$E$30="ENG",'Payroll'!AP410,0),IF('People_Inputs'!$E$31="ENG",'Payroll'!AP430,0),IF('People_Inputs'!$E$32="ENG",'Payroll'!AP450,0),IF('People_Inputs'!$E$33="ENG",'Payroll'!AP470,0),IF('People_Inputs'!$E$34="ENG",'Payroll'!AP490,0),IF('People_Inputs'!$E$35="ENG",'Payroll'!AP510,0),IF('People_Inputs'!$E$36="ENG",'Payroll'!AP530,0),IF('People_Inputs'!$E$37="ENG",'Payroll'!AP550,0),IF('People_Inputs'!$E$38="ENG",'Payroll'!AP570,0),IF('People_Inputs'!$E$39="ENG",'Payroll'!AP590,0),IF('People_Inputs'!$E$40="ENG",'Payroll'!AP610,0),IF('People_Inputs'!$E$41="ENG",'Payroll'!AP630,0),IF('People_Inputs'!$E$42="ENG",'Payroll'!AP650,0),IF('People_Inputs'!$E$43="ENG",'Payroll'!AP670,0),IF('People_Inputs'!$E$44="ENG",'Payroll'!AP690,0),IF('People_Inputs'!$E$45="ENG",'Payroll'!AP710,0),IF('People_Inputs'!$E$46="ENG",'Payroll'!AP730,0),IF('People_Inputs'!$E$47="ENG",'Payroll'!AP750,0),IF('People_Inputs'!$E$48="ENG",'Payroll'!AP770,0),IF('People_Inputs'!$E$49="ENG",'Payroll'!AP790,0),IF('People_Inputs'!$E$50="ENG",'Payroll'!AP810,0),IF('People_Inputs'!$E$51="ENG",'Payroll'!AP830,0),IF('People_Inputs'!$E$52="ENG",'Payroll'!AP850,0),IF('People_Inputs'!$E$53="ENG",'Payroll'!AP870,0),IF('People_Inputs'!$E$54="ENG",'Payroll'!AP890,0),IF('People_Inputs'!$E$55="ENG",'Payroll'!AP910,0),IF('People_Inputs'!$E$56="ENG",'Payroll'!AP930,0),IF('People_Inputs'!$E$57="ENG",'Payroll'!AP950,0),IF('People_Inputs'!$E$58="ENG",'Payroll'!AP970,0),IF('People_Inputs'!$E$59="ENG",'Payroll'!AP990,0),IF('People_Inputs'!$E$60="ENG",'Payroll'!AP1010,0),IF('People_Inputs'!$E$61="ENG",'Payroll'!AP1030,0),IF('People_Inputs'!$E$62="ENG",'Payroll'!AP1050,0),IF('People_Inputs'!$E$63="ENG",'Payroll'!AP1070,0),IF('People_Inputs'!$E$64="ENG",'Payroll'!AP1090,0),IF('People_Inputs'!$E$65="ENG",'Payroll'!AP1110,0),IF('People_Inputs'!$E$66="ENG",'Payroll'!AP1130,0),IF('People_Inputs'!$E$67="ENG",'Payroll'!AP1150,0),IF('People_Inputs'!$E$68="ENG",'Payroll'!AP1170,0),IF('People_Inputs'!$E$69="ENG",'Payroll'!AP1190,0),IF('People_Inputs'!$E$70="ENG",'Payroll'!AP1210,0))</f>
        <v>0</v>
      </c>
      <c r="AQ18" s="35">
        <f>SUM(IF('People_Inputs'!$E$11="ENG",'Payroll'!AQ30,0),IF('People_Inputs'!$E$12="ENG",'Payroll'!AQ50,0),IF('People_Inputs'!$E$13="ENG",'Payroll'!AQ70,0),IF('People_Inputs'!$E$14="ENG",'Payroll'!AQ90,0),IF('People_Inputs'!$E$15="ENG",'Payroll'!AQ110,0),IF('People_Inputs'!$E$16="ENG",'Payroll'!AQ130,0),IF('People_Inputs'!$E$17="ENG",'Payroll'!AQ150,0),IF('People_Inputs'!$E$18="ENG",'Payroll'!AQ170,0),IF('People_Inputs'!$E$19="ENG",'Payroll'!AQ190,0),IF('People_Inputs'!$E$20="ENG",'Payroll'!AQ210,0),IF('People_Inputs'!$E$21="ENG",'Payroll'!AQ230,0),IF('People_Inputs'!$E$22="ENG",'Payroll'!AQ250,0),IF('People_Inputs'!$E$23="ENG",'Payroll'!AQ270,0),IF('People_Inputs'!$E$24="ENG",'Payroll'!AQ290,0),IF('People_Inputs'!$E$25="ENG",'Payroll'!AQ310,0),IF('People_Inputs'!$E$26="ENG",'Payroll'!AQ330,0),IF('People_Inputs'!$E$27="ENG",'Payroll'!AQ350,0),IF('People_Inputs'!$E$28="ENG",'Payroll'!AQ370,0),IF('People_Inputs'!$E$29="ENG",'Payroll'!AQ390,0),IF('People_Inputs'!$E$30="ENG",'Payroll'!AQ410,0),IF('People_Inputs'!$E$31="ENG",'Payroll'!AQ430,0),IF('People_Inputs'!$E$32="ENG",'Payroll'!AQ450,0),IF('People_Inputs'!$E$33="ENG",'Payroll'!AQ470,0),IF('People_Inputs'!$E$34="ENG",'Payroll'!AQ490,0),IF('People_Inputs'!$E$35="ENG",'Payroll'!AQ510,0),IF('People_Inputs'!$E$36="ENG",'Payroll'!AQ530,0),IF('People_Inputs'!$E$37="ENG",'Payroll'!AQ550,0),IF('People_Inputs'!$E$38="ENG",'Payroll'!AQ570,0),IF('People_Inputs'!$E$39="ENG",'Payroll'!AQ590,0),IF('People_Inputs'!$E$40="ENG",'Payroll'!AQ610,0),IF('People_Inputs'!$E$41="ENG",'Payroll'!AQ630,0),IF('People_Inputs'!$E$42="ENG",'Payroll'!AQ650,0),IF('People_Inputs'!$E$43="ENG",'Payroll'!AQ670,0),IF('People_Inputs'!$E$44="ENG",'Payroll'!AQ690,0),IF('People_Inputs'!$E$45="ENG",'Payroll'!AQ710,0),IF('People_Inputs'!$E$46="ENG",'Payroll'!AQ730,0),IF('People_Inputs'!$E$47="ENG",'Payroll'!AQ750,0),IF('People_Inputs'!$E$48="ENG",'Payroll'!AQ770,0),IF('People_Inputs'!$E$49="ENG",'Payroll'!AQ790,0),IF('People_Inputs'!$E$50="ENG",'Payroll'!AQ810,0),IF('People_Inputs'!$E$51="ENG",'Payroll'!AQ830,0),IF('People_Inputs'!$E$52="ENG",'Payroll'!AQ850,0),IF('People_Inputs'!$E$53="ENG",'Payroll'!AQ870,0),IF('People_Inputs'!$E$54="ENG",'Payroll'!AQ890,0),IF('People_Inputs'!$E$55="ENG",'Payroll'!AQ910,0),IF('People_Inputs'!$E$56="ENG",'Payroll'!AQ930,0),IF('People_Inputs'!$E$57="ENG",'Payroll'!AQ950,0),IF('People_Inputs'!$E$58="ENG",'Payroll'!AQ970,0),IF('People_Inputs'!$E$59="ENG",'Payroll'!AQ990,0),IF('People_Inputs'!$E$60="ENG",'Payroll'!AQ1010,0),IF('People_Inputs'!$E$61="ENG",'Payroll'!AQ1030,0),IF('People_Inputs'!$E$62="ENG",'Payroll'!AQ1050,0),IF('People_Inputs'!$E$63="ENG",'Payroll'!AQ1070,0),IF('People_Inputs'!$E$64="ENG",'Payroll'!AQ1090,0),IF('People_Inputs'!$E$65="ENG",'Payroll'!AQ1110,0),IF('People_Inputs'!$E$66="ENG",'Payroll'!AQ1130,0),IF('People_Inputs'!$E$67="ENG",'Payroll'!AQ1150,0),IF('People_Inputs'!$E$68="ENG",'Payroll'!AQ1170,0),IF('People_Inputs'!$E$69="ENG",'Payroll'!AQ1190,0),IF('People_Inputs'!$E$70="ENG",'Payroll'!AQ1210,0))</f>
        <v>0</v>
      </c>
      <c r="AR18" s="35">
        <f>SUM(IF('People_Inputs'!$E$11="ENG",'Payroll'!AR30,0),IF('People_Inputs'!$E$12="ENG",'Payroll'!AR50,0),IF('People_Inputs'!$E$13="ENG",'Payroll'!AR70,0),IF('People_Inputs'!$E$14="ENG",'Payroll'!AR90,0),IF('People_Inputs'!$E$15="ENG",'Payroll'!AR110,0),IF('People_Inputs'!$E$16="ENG",'Payroll'!AR130,0),IF('People_Inputs'!$E$17="ENG",'Payroll'!AR150,0),IF('People_Inputs'!$E$18="ENG",'Payroll'!AR170,0),IF('People_Inputs'!$E$19="ENG",'Payroll'!AR190,0),IF('People_Inputs'!$E$20="ENG",'Payroll'!AR210,0),IF('People_Inputs'!$E$21="ENG",'Payroll'!AR230,0),IF('People_Inputs'!$E$22="ENG",'Payroll'!AR250,0),IF('People_Inputs'!$E$23="ENG",'Payroll'!AR270,0),IF('People_Inputs'!$E$24="ENG",'Payroll'!AR290,0),IF('People_Inputs'!$E$25="ENG",'Payroll'!AR310,0),IF('People_Inputs'!$E$26="ENG",'Payroll'!AR330,0),IF('People_Inputs'!$E$27="ENG",'Payroll'!AR350,0),IF('People_Inputs'!$E$28="ENG",'Payroll'!AR370,0),IF('People_Inputs'!$E$29="ENG",'Payroll'!AR390,0),IF('People_Inputs'!$E$30="ENG",'Payroll'!AR410,0),IF('People_Inputs'!$E$31="ENG",'Payroll'!AR430,0),IF('People_Inputs'!$E$32="ENG",'Payroll'!AR450,0),IF('People_Inputs'!$E$33="ENG",'Payroll'!AR470,0),IF('People_Inputs'!$E$34="ENG",'Payroll'!AR490,0),IF('People_Inputs'!$E$35="ENG",'Payroll'!AR510,0),IF('People_Inputs'!$E$36="ENG",'Payroll'!AR530,0),IF('People_Inputs'!$E$37="ENG",'Payroll'!AR550,0),IF('People_Inputs'!$E$38="ENG",'Payroll'!AR570,0),IF('People_Inputs'!$E$39="ENG",'Payroll'!AR590,0),IF('People_Inputs'!$E$40="ENG",'Payroll'!AR610,0),IF('People_Inputs'!$E$41="ENG",'Payroll'!AR630,0),IF('People_Inputs'!$E$42="ENG",'Payroll'!AR650,0),IF('People_Inputs'!$E$43="ENG",'Payroll'!AR670,0),IF('People_Inputs'!$E$44="ENG",'Payroll'!AR690,0),IF('People_Inputs'!$E$45="ENG",'Payroll'!AR710,0),IF('People_Inputs'!$E$46="ENG",'Payroll'!AR730,0),IF('People_Inputs'!$E$47="ENG",'Payroll'!AR750,0),IF('People_Inputs'!$E$48="ENG",'Payroll'!AR770,0),IF('People_Inputs'!$E$49="ENG",'Payroll'!AR790,0),IF('People_Inputs'!$E$50="ENG",'Payroll'!AR810,0),IF('People_Inputs'!$E$51="ENG",'Payroll'!AR830,0),IF('People_Inputs'!$E$52="ENG",'Payroll'!AR850,0),IF('People_Inputs'!$E$53="ENG",'Payroll'!AR870,0),IF('People_Inputs'!$E$54="ENG",'Payroll'!AR890,0),IF('People_Inputs'!$E$55="ENG",'Payroll'!AR910,0),IF('People_Inputs'!$E$56="ENG",'Payroll'!AR930,0),IF('People_Inputs'!$E$57="ENG",'Payroll'!AR950,0),IF('People_Inputs'!$E$58="ENG",'Payroll'!AR970,0),IF('People_Inputs'!$E$59="ENG",'Payroll'!AR990,0),IF('People_Inputs'!$E$60="ENG",'Payroll'!AR1010,0),IF('People_Inputs'!$E$61="ENG",'Payroll'!AR1030,0),IF('People_Inputs'!$E$62="ENG",'Payroll'!AR1050,0),IF('People_Inputs'!$E$63="ENG",'Payroll'!AR1070,0),IF('People_Inputs'!$E$64="ENG",'Payroll'!AR1090,0),IF('People_Inputs'!$E$65="ENG",'Payroll'!AR1110,0),IF('People_Inputs'!$E$66="ENG",'Payroll'!AR1130,0),IF('People_Inputs'!$E$67="ENG",'Payroll'!AR1150,0),IF('People_Inputs'!$E$68="ENG",'Payroll'!AR1170,0),IF('People_Inputs'!$E$69="ENG",'Payroll'!AR1190,0),IF('People_Inputs'!$E$70="ENG",'Payroll'!AR1210,0))</f>
        <v>0</v>
      </c>
      <c r="AS18" s="35">
        <f>SUM(IF('People_Inputs'!$E$11="ENG",'Payroll'!AS30,0),IF('People_Inputs'!$E$12="ENG",'Payroll'!AS50,0),IF('People_Inputs'!$E$13="ENG",'Payroll'!AS70,0),IF('People_Inputs'!$E$14="ENG",'Payroll'!AS90,0),IF('People_Inputs'!$E$15="ENG",'Payroll'!AS110,0),IF('People_Inputs'!$E$16="ENG",'Payroll'!AS130,0),IF('People_Inputs'!$E$17="ENG",'Payroll'!AS150,0),IF('People_Inputs'!$E$18="ENG",'Payroll'!AS170,0),IF('People_Inputs'!$E$19="ENG",'Payroll'!AS190,0),IF('People_Inputs'!$E$20="ENG",'Payroll'!AS210,0),IF('People_Inputs'!$E$21="ENG",'Payroll'!AS230,0),IF('People_Inputs'!$E$22="ENG",'Payroll'!AS250,0),IF('People_Inputs'!$E$23="ENG",'Payroll'!AS270,0),IF('People_Inputs'!$E$24="ENG",'Payroll'!AS290,0),IF('People_Inputs'!$E$25="ENG",'Payroll'!AS310,0),IF('People_Inputs'!$E$26="ENG",'Payroll'!AS330,0),IF('People_Inputs'!$E$27="ENG",'Payroll'!AS350,0),IF('People_Inputs'!$E$28="ENG",'Payroll'!AS370,0),IF('People_Inputs'!$E$29="ENG",'Payroll'!AS390,0),IF('People_Inputs'!$E$30="ENG",'Payroll'!AS410,0),IF('People_Inputs'!$E$31="ENG",'Payroll'!AS430,0),IF('People_Inputs'!$E$32="ENG",'Payroll'!AS450,0),IF('People_Inputs'!$E$33="ENG",'Payroll'!AS470,0),IF('People_Inputs'!$E$34="ENG",'Payroll'!AS490,0),IF('People_Inputs'!$E$35="ENG",'Payroll'!AS510,0),IF('People_Inputs'!$E$36="ENG",'Payroll'!AS530,0),IF('People_Inputs'!$E$37="ENG",'Payroll'!AS550,0),IF('People_Inputs'!$E$38="ENG",'Payroll'!AS570,0),IF('People_Inputs'!$E$39="ENG",'Payroll'!AS590,0),IF('People_Inputs'!$E$40="ENG",'Payroll'!AS610,0),IF('People_Inputs'!$E$41="ENG",'Payroll'!AS630,0),IF('People_Inputs'!$E$42="ENG",'Payroll'!AS650,0),IF('People_Inputs'!$E$43="ENG",'Payroll'!AS670,0),IF('People_Inputs'!$E$44="ENG",'Payroll'!AS690,0),IF('People_Inputs'!$E$45="ENG",'Payroll'!AS710,0),IF('People_Inputs'!$E$46="ENG",'Payroll'!AS730,0),IF('People_Inputs'!$E$47="ENG",'Payroll'!AS750,0),IF('People_Inputs'!$E$48="ENG",'Payroll'!AS770,0),IF('People_Inputs'!$E$49="ENG",'Payroll'!AS790,0),IF('People_Inputs'!$E$50="ENG",'Payroll'!AS810,0),IF('People_Inputs'!$E$51="ENG",'Payroll'!AS830,0),IF('People_Inputs'!$E$52="ENG",'Payroll'!AS850,0),IF('People_Inputs'!$E$53="ENG",'Payroll'!AS870,0),IF('People_Inputs'!$E$54="ENG",'Payroll'!AS890,0),IF('People_Inputs'!$E$55="ENG",'Payroll'!AS910,0),IF('People_Inputs'!$E$56="ENG",'Payroll'!AS930,0),IF('People_Inputs'!$E$57="ENG",'Payroll'!AS950,0),IF('People_Inputs'!$E$58="ENG",'Payroll'!AS970,0),IF('People_Inputs'!$E$59="ENG",'Payroll'!AS990,0),IF('People_Inputs'!$E$60="ENG",'Payroll'!AS1010,0),IF('People_Inputs'!$E$61="ENG",'Payroll'!AS1030,0),IF('People_Inputs'!$E$62="ENG",'Payroll'!AS1050,0),IF('People_Inputs'!$E$63="ENG",'Payroll'!AS1070,0),IF('People_Inputs'!$E$64="ENG",'Payroll'!AS1090,0),IF('People_Inputs'!$E$65="ENG",'Payroll'!AS1110,0),IF('People_Inputs'!$E$66="ENG",'Payroll'!AS1130,0),IF('People_Inputs'!$E$67="ENG",'Payroll'!AS1150,0),IF('People_Inputs'!$E$68="ENG",'Payroll'!AS1170,0),IF('People_Inputs'!$E$69="ENG",'Payroll'!AS1190,0),IF('People_Inputs'!$E$70="ENG",'Payroll'!AS1210,0))</f>
        <v>0</v>
      </c>
      <c r="AT18" s="35">
        <f>SUM(IF('People_Inputs'!$E$11="ENG",'Payroll'!AT30,0),IF('People_Inputs'!$E$12="ENG",'Payroll'!AT50,0),IF('People_Inputs'!$E$13="ENG",'Payroll'!AT70,0),IF('People_Inputs'!$E$14="ENG",'Payroll'!AT90,0),IF('People_Inputs'!$E$15="ENG",'Payroll'!AT110,0),IF('People_Inputs'!$E$16="ENG",'Payroll'!AT130,0),IF('People_Inputs'!$E$17="ENG",'Payroll'!AT150,0),IF('People_Inputs'!$E$18="ENG",'Payroll'!AT170,0),IF('People_Inputs'!$E$19="ENG",'Payroll'!AT190,0),IF('People_Inputs'!$E$20="ENG",'Payroll'!AT210,0),IF('People_Inputs'!$E$21="ENG",'Payroll'!AT230,0),IF('People_Inputs'!$E$22="ENG",'Payroll'!AT250,0),IF('People_Inputs'!$E$23="ENG",'Payroll'!AT270,0),IF('People_Inputs'!$E$24="ENG",'Payroll'!AT290,0),IF('People_Inputs'!$E$25="ENG",'Payroll'!AT310,0),IF('People_Inputs'!$E$26="ENG",'Payroll'!AT330,0),IF('People_Inputs'!$E$27="ENG",'Payroll'!AT350,0),IF('People_Inputs'!$E$28="ENG",'Payroll'!AT370,0),IF('People_Inputs'!$E$29="ENG",'Payroll'!AT390,0),IF('People_Inputs'!$E$30="ENG",'Payroll'!AT410,0),IF('People_Inputs'!$E$31="ENG",'Payroll'!AT430,0),IF('People_Inputs'!$E$32="ENG",'Payroll'!AT450,0),IF('People_Inputs'!$E$33="ENG",'Payroll'!AT470,0),IF('People_Inputs'!$E$34="ENG",'Payroll'!AT490,0),IF('People_Inputs'!$E$35="ENG",'Payroll'!AT510,0),IF('People_Inputs'!$E$36="ENG",'Payroll'!AT530,0),IF('People_Inputs'!$E$37="ENG",'Payroll'!AT550,0),IF('People_Inputs'!$E$38="ENG",'Payroll'!AT570,0),IF('People_Inputs'!$E$39="ENG",'Payroll'!AT590,0),IF('People_Inputs'!$E$40="ENG",'Payroll'!AT610,0),IF('People_Inputs'!$E$41="ENG",'Payroll'!AT630,0),IF('People_Inputs'!$E$42="ENG",'Payroll'!AT650,0),IF('People_Inputs'!$E$43="ENG",'Payroll'!AT670,0),IF('People_Inputs'!$E$44="ENG",'Payroll'!AT690,0),IF('People_Inputs'!$E$45="ENG",'Payroll'!AT710,0),IF('People_Inputs'!$E$46="ENG",'Payroll'!AT730,0),IF('People_Inputs'!$E$47="ENG",'Payroll'!AT750,0),IF('People_Inputs'!$E$48="ENG",'Payroll'!AT770,0),IF('People_Inputs'!$E$49="ENG",'Payroll'!AT790,0),IF('People_Inputs'!$E$50="ENG",'Payroll'!AT810,0),IF('People_Inputs'!$E$51="ENG",'Payroll'!AT830,0),IF('People_Inputs'!$E$52="ENG",'Payroll'!AT850,0),IF('People_Inputs'!$E$53="ENG",'Payroll'!AT870,0),IF('People_Inputs'!$E$54="ENG",'Payroll'!AT890,0),IF('People_Inputs'!$E$55="ENG",'Payroll'!AT910,0),IF('People_Inputs'!$E$56="ENG",'Payroll'!AT930,0),IF('People_Inputs'!$E$57="ENG",'Payroll'!AT950,0),IF('People_Inputs'!$E$58="ENG",'Payroll'!AT970,0),IF('People_Inputs'!$E$59="ENG",'Payroll'!AT990,0),IF('People_Inputs'!$E$60="ENG",'Payroll'!AT1010,0),IF('People_Inputs'!$E$61="ENG",'Payroll'!AT1030,0),IF('People_Inputs'!$E$62="ENG",'Payroll'!AT1050,0),IF('People_Inputs'!$E$63="ENG",'Payroll'!AT1070,0),IF('People_Inputs'!$E$64="ENG",'Payroll'!AT1090,0),IF('People_Inputs'!$E$65="ENG",'Payroll'!AT1110,0),IF('People_Inputs'!$E$66="ENG",'Payroll'!AT1130,0),IF('People_Inputs'!$E$67="ENG",'Payroll'!AT1150,0),IF('People_Inputs'!$E$68="ENG",'Payroll'!AT1170,0),IF('People_Inputs'!$E$69="ENG",'Payroll'!AT1190,0),IF('People_Inputs'!$E$70="ENG",'Payroll'!AT1210,0))</f>
        <v>0</v>
      </c>
      <c r="AU18" s="35">
        <f>SUM(IF('People_Inputs'!$E$11="ENG",'Payroll'!AU30,0),IF('People_Inputs'!$E$12="ENG",'Payroll'!AU50,0),IF('People_Inputs'!$E$13="ENG",'Payroll'!AU70,0),IF('People_Inputs'!$E$14="ENG",'Payroll'!AU90,0),IF('People_Inputs'!$E$15="ENG",'Payroll'!AU110,0),IF('People_Inputs'!$E$16="ENG",'Payroll'!AU130,0),IF('People_Inputs'!$E$17="ENG",'Payroll'!AU150,0),IF('People_Inputs'!$E$18="ENG",'Payroll'!AU170,0),IF('People_Inputs'!$E$19="ENG",'Payroll'!AU190,0),IF('People_Inputs'!$E$20="ENG",'Payroll'!AU210,0),IF('People_Inputs'!$E$21="ENG",'Payroll'!AU230,0),IF('People_Inputs'!$E$22="ENG",'Payroll'!AU250,0),IF('People_Inputs'!$E$23="ENG",'Payroll'!AU270,0),IF('People_Inputs'!$E$24="ENG",'Payroll'!AU290,0),IF('People_Inputs'!$E$25="ENG",'Payroll'!AU310,0),IF('People_Inputs'!$E$26="ENG",'Payroll'!AU330,0),IF('People_Inputs'!$E$27="ENG",'Payroll'!AU350,0),IF('People_Inputs'!$E$28="ENG",'Payroll'!AU370,0),IF('People_Inputs'!$E$29="ENG",'Payroll'!AU390,0),IF('People_Inputs'!$E$30="ENG",'Payroll'!AU410,0),IF('People_Inputs'!$E$31="ENG",'Payroll'!AU430,0),IF('People_Inputs'!$E$32="ENG",'Payroll'!AU450,0),IF('People_Inputs'!$E$33="ENG",'Payroll'!AU470,0),IF('People_Inputs'!$E$34="ENG",'Payroll'!AU490,0),IF('People_Inputs'!$E$35="ENG",'Payroll'!AU510,0),IF('People_Inputs'!$E$36="ENG",'Payroll'!AU530,0),IF('People_Inputs'!$E$37="ENG",'Payroll'!AU550,0),IF('People_Inputs'!$E$38="ENG",'Payroll'!AU570,0),IF('People_Inputs'!$E$39="ENG",'Payroll'!AU590,0),IF('People_Inputs'!$E$40="ENG",'Payroll'!AU610,0),IF('People_Inputs'!$E$41="ENG",'Payroll'!AU630,0),IF('People_Inputs'!$E$42="ENG",'Payroll'!AU650,0),IF('People_Inputs'!$E$43="ENG",'Payroll'!AU670,0),IF('People_Inputs'!$E$44="ENG",'Payroll'!AU690,0),IF('People_Inputs'!$E$45="ENG",'Payroll'!AU710,0),IF('People_Inputs'!$E$46="ENG",'Payroll'!AU730,0),IF('People_Inputs'!$E$47="ENG",'Payroll'!AU750,0),IF('People_Inputs'!$E$48="ENG",'Payroll'!AU770,0),IF('People_Inputs'!$E$49="ENG",'Payroll'!AU790,0),IF('People_Inputs'!$E$50="ENG",'Payroll'!AU810,0),IF('People_Inputs'!$E$51="ENG",'Payroll'!AU830,0),IF('People_Inputs'!$E$52="ENG",'Payroll'!AU850,0),IF('People_Inputs'!$E$53="ENG",'Payroll'!AU870,0),IF('People_Inputs'!$E$54="ENG",'Payroll'!AU890,0),IF('People_Inputs'!$E$55="ENG",'Payroll'!AU910,0),IF('People_Inputs'!$E$56="ENG",'Payroll'!AU930,0),IF('People_Inputs'!$E$57="ENG",'Payroll'!AU950,0),IF('People_Inputs'!$E$58="ENG",'Payroll'!AU970,0),IF('People_Inputs'!$E$59="ENG",'Payroll'!AU990,0),IF('People_Inputs'!$E$60="ENG",'Payroll'!AU1010,0),IF('People_Inputs'!$E$61="ENG",'Payroll'!AU1030,0),IF('People_Inputs'!$E$62="ENG",'Payroll'!AU1050,0),IF('People_Inputs'!$E$63="ENG",'Payroll'!AU1070,0),IF('People_Inputs'!$E$64="ENG",'Payroll'!AU1090,0),IF('People_Inputs'!$E$65="ENG",'Payroll'!AU1110,0),IF('People_Inputs'!$E$66="ENG",'Payroll'!AU1130,0),IF('People_Inputs'!$E$67="ENG",'Payroll'!AU1150,0),IF('People_Inputs'!$E$68="ENG",'Payroll'!AU1170,0),IF('People_Inputs'!$E$69="ENG",'Payroll'!AU1190,0),IF('People_Inputs'!$E$70="ENG",'Payroll'!AU1210,0))</f>
        <v>0</v>
      </c>
      <c r="AV18" s="35">
        <f>SUM(IF('People_Inputs'!$E$11="ENG",'Payroll'!AV30,0),IF('People_Inputs'!$E$12="ENG",'Payroll'!AV50,0),IF('People_Inputs'!$E$13="ENG",'Payroll'!AV70,0),IF('People_Inputs'!$E$14="ENG",'Payroll'!AV90,0),IF('People_Inputs'!$E$15="ENG",'Payroll'!AV110,0),IF('People_Inputs'!$E$16="ENG",'Payroll'!AV130,0),IF('People_Inputs'!$E$17="ENG",'Payroll'!AV150,0),IF('People_Inputs'!$E$18="ENG",'Payroll'!AV170,0),IF('People_Inputs'!$E$19="ENG",'Payroll'!AV190,0),IF('People_Inputs'!$E$20="ENG",'Payroll'!AV210,0),IF('People_Inputs'!$E$21="ENG",'Payroll'!AV230,0),IF('People_Inputs'!$E$22="ENG",'Payroll'!AV250,0),IF('People_Inputs'!$E$23="ENG",'Payroll'!AV270,0),IF('People_Inputs'!$E$24="ENG",'Payroll'!AV290,0),IF('People_Inputs'!$E$25="ENG",'Payroll'!AV310,0),IF('People_Inputs'!$E$26="ENG",'Payroll'!AV330,0),IF('People_Inputs'!$E$27="ENG",'Payroll'!AV350,0),IF('People_Inputs'!$E$28="ENG",'Payroll'!AV370,0),IF('People_Inputs'!$E$29="ENG",'Payroll'!AV390,0),IF('People_Inputs'!$E$30="ENG",'Payroll'!AV410,0),IF('People_Inputs'!$E$31="ENG",'Payroll'!AV430,0),IF('People_Inputs'!$E$32="ENG",'Payroll'!AV450,0),IF('People_Inputs'!$E$33="ENG",'Payroll'!AV470,0),IF('People_Inputs'!$E$34="ENG",'Payroll'!AV490,0),IF('People_Inputs'!$E$35="ENG",'Payroll'!AV510,0),IF('People_Inputs'!$E$36="ENG",'Payroll'!AV530,0),IF('People_Inputs'!$E$37="ENG",'Payroll'!AV550,0),IF('People_Inputs'!$E$38="ENG",'Payroll'!AV570,0),IF('People_Inputs'!$E$39="ENG",'Payroll'!AV590,0),IF('People_Inputs'!$E$40="ENG",'Payroll'!AV610,0),IF('People_Inputs'!$E$41="ENG",'Payroll'!AV630,0),IF('People_Inputs'!$E$42="ENG",'Payroll'!AV650,0),IF('People_Inputs'!$E$43="ENG",'Payroll'!AV670,0),IF('People_Inputs'!$E$44="ENG",'Payroll'!AV690,0),IF('People_Inputs'!$E$45="ENG",'Payroll'!AV710,0),IF('People_Inputs'!$E$46="ENG",'Payroll'!AV730,0),IF('People_Inputs'!$E$47="ENG",'Payroll'!AV750,0),IF('People_Inputs'!$E$48="ENG",'Payroll'!AV770,0),IF('People_Inputs'!$E$49="ENG",'Payroll'!AV790,0),IF('People_Inputs'!$E$50="ENG",'Payroll'!AV810,0),IF('People_Inputs'!$E$51="ENG",'Payroll'!AV830,0),IF('People_Inputs'!$E$52="ENG",'Payroll'!AV850,0),IF('People_Inputs'!$E$53="ENG",'Payroll'!AV870,0),IF('People_Inputs'!$E$54="ENG",'Payroll'!AV890,0),IF('People_Inputs'!$E$55="ENG",'Payroll'!AV910,0),IF('People_Inputs'!$E$56="ENG",'Payroll'!AV930,0),IF('People_Inputs'!$E$57="ENG",'Payroll'!AV950,0),IF('People_Inputs'!$E$58="ENG",'Payroll'!AV970,0),IF('People_Inputs'!$E$59="ENG",'Payroll'!AV990,0),IF('People_Inputs'!$E$60="ENG",'Payroll'!AV1010,0),IF('People_Inputs'!$E$61="ENG",'Payroll'!AV1030,0),IF('People_Inputs'!$E$62="ENG",'Payroll'!AV1050,0),IF('People_Inputs'!$E$63="ENG",'Payroll'!AV1070,0),IF('People_Inputs'!$E$64="ENG",'Payroll'!AV1090,0),IF('People_Inputs'!$E$65="ENG",'Payroll'!AV1110,0),IF('People_Inputs'!$E$66="ENG",'Payroll'!AV1130,0),IF('People_Inputs'!$E$67="ENG",'Payroll'!AV1150,0),IF('People_Inputs'!$E$68="ENG",'Payroll'!AV1170,0),IF('People_Inputs'!$E$69="ENG",'Payroll'!AV1190,0),IF('People_Inputs'!$E$70="ENG",'Payroll'!AV1210,0))</f>
        <v>0</v>
      </c>
      <c r="AW18" s="35">
        <f>SUM(IF('People_Inputs'!$E$11="ENG",'Payroll'!AW30,0),IF('People_Inputs'!$E$12="ENG",'Payroll'!AW50,0),IF('People_Inputs'!$E$13="ENG",'Payroll'!AW70,0),IF('People_Inputs'!$E$14="ENG",'Payroll'!AW90,0),IF('People_Inputs'!$E$15="ENG",'Payroll'!AW110,0),IF('People_Inputs'!$E$16="ENG",'Payroll'!AW130,0),IF('People_Inputs'!$E$17="ENG",'Payroll'!AW150,0),IF('People_Inputs'!$E$18="ENG",'Payroll'!AW170,0),IF('People_Inputs'!$E$19="ENG",'Payroll'!AW190,0),IF('People_Inputs'!$E$20="ENG",'Payroll'!AW210,0),IF('People_Inputs'!$E$21="ENG",'Payroll'!AW230,0),IF('People_Inputs'!$E$22="ENG",'Payroll'!AW250,0),IF('People_Inputs'!$E$23="ENG",'Payroll'!AW270,0),IF('People_Inputs'!$E$24="ENG",'Payroll'!AW290,0),IF('People_Inputs'!$E$25="ENG",'Payroll'!AW310,0),IF('People_Inputs'!$E$26="ENG",'Payroll'!AW330,0),IF('People_Inputs'!$E$27="ENG",'Payroll'!AW350,0),IF('People_Inputs'!$E$28="ENG",'Payroll'!AW370,0),IF('People_Inputs'!$E$29="ENG",'Payroll'!AW390,0),IF('People_Inputs'!$E$30="ENG",'Payroll'!AW410,0),IF('People_Inputs'!$E$31="ENG",'Payroll'!AW430,0),IF('People_Inputs'!$E$32="ENG",'Payroll'!AW450,0),IF('People_Inputs'!$E$33="ENG",'Payroll'!AW470,0),IF('People_Inputs'!$E$34="ENG",'Payroll'!AW490,0),IF('People_Inputs'!$E$35="ENG",'Payroll'!AW510,0),IF('People_Inputs'!$E$36="ENG",'Payroll'!AW530,0),IF('People_Inputs'!$E$37="ENG",'Payroll'!AW550,0),IF('People_Inputs'!$E$38="ENG",'Payroll'!AW570,0),IF('People_Inputs'!$E$39="ENG",'Payroll'!AW590,0),IF('People_Inputs'!$E$40="ENG",'Payroll'!AW610,0),IF('People_Inputs'!$E$41="ENG",'Payroll'!AW630,0),IF('People_Inputs'!$E$42="ENG",'Payroll'!AW650,0),IF('People_Inputs'!$E$43="ENG",'Payroll'!AW670,0),IF('People_Inputs'!$E$44="ENG",'Payroll'!AW690,0),IF('People_Inputs'!$E$45="ENG",'Payroll'!AW710,0),IF('People_Inputs'!$E$46="ENG",'Payroll'!AW730,0),IF('People_Inputs'!$E$47="ENG",'Payroll'!AW750,0),IF('People_Inputs'!$E$48="ENG",'Payroll'!AW770,0),IF('People_Inputs'!$E$49="ENG",'Payroll'!AW790,0),IF('People_Inputs'!$E$50="ENG",'Payroll'!AW810,0),IF('People_Inputs'!$E$51="ENG",'Payroll'!AW830,0),IF('People_Inputs'!$E$52="ENG",'Payroll'!AW850,0),IF('People_Inputs'!$E$53="ENG",'Payroll'!AW870,0),IF('People_Inputs'!$E$54="ENG",'Payroll'!AW890,0),IF('People_Inputs'!$E$55="ENG",'Payroll'!AW910,0),IF('People_Inputs'!$E$56="ENG",'Payroll'!AW930,0),IF('People_Inputs'!$E$57="ENG",'Payroll'!AW950,0),IF('People_Inputs'!$E$58="ENG",'Payroll'!AW970,0),IF('People_Inputs'!$E$59="ENG",'Payroll'!AW990,0),IF('People_Inputs'!$E$60="ENG",'Payroll'!AW1010,0),IF('People_Inputs'!$E$61="ENG",'Payroll'!AW1030,0),IF('People_Inputs'!$E$62="ENG",'Payroll'!AW1050,0),IF('People_Inputs'!$E$63="ENG",'Payroll'!AW1070,0),IF('People_Inputs'!$E$64="ENG",'Payroll'!AW1090,0),IF('People_Inputs'!$E$65="ENG",'Payroll'!AW1110,0),IF('People_Inputs'!$E$66="ENG",'Payroll'!AW1130,0),IF('People_Inputs'!$E$67="ENG",'Payroll'!AW1150,0),IF('People_Inputs'!$E$68="ENG",'Payroll'!AW1170,0),IF('People_Inputs'!$E$69="ENG",'Payroll'!AW1190,0),IF('People_Inputs'!$E$70="ENG",'Payroll'!AW1210,0))</f>
        <v>0</v>
      </c>
      <c r="AX18" s="35">
        <f>SUM(IF('People_Inputs'!$E$11="ENG",'Payroll'!AX30,0),IF('People_Inputs'!$E$12="ENG",'Payroll'!AX50,0),IF('People_Inputs'!$E$13="ENG",'Payroll'!AX70,0),IF('People_Inputs'!$E$14="ENG",'Payroll'!AX90,0),IF('People_Inputs'!$E$15="ENG",'Payroll'!AX110,0),IF('People_Inputs'!$E$16="ENG",'Payroll'!AX130,0),IF('People_Inputs'!$E$17="ENG",'Payroll'!AX150,0),IF('People_Inputs'!$E$18="ENG",'Payroll'!AX170,0),IF('People_Inputs'!$E$19="ENG",'Payroll'!AX190,0),IF('People_Inputs'!$E$20="ENG",'Payroll'!AX210,0),IF('People_Inputs'!$E$21="ENG",'Payroll'!AX230,0),IF('People_Inputs'!$E$22="ENG",'Payroll'!AX250,0),IF('People_Inputs'!$E$23="ENG",'Payroll'!AX270,0),IF('People_Inputs'!$E$24="ENG",'Payroll'!AX290,0),IF('People_Inputs'!$E$25="ENG",'Payroll'!AX310,0),IF('People_Inputs'!$E$26="ENG",'Payroll'!AX330,0),IF('People_Inputs'!$E$27="ENG",'Payroll'!AX350,0),IF('People_Inputs'!$E$28="ENG",'Payroll'!AX370,0),IF('People_Inputs'!$E$29="ENG",'Payroll'!AX390,0),IF('People_Inputs'!$E$30="ENG",'Payroll'!AX410,0),IF('People_Inputs'!$E$31="ENG",'Payroll'!AX430,0),IF('People_Inputs'!$E$32="ENG",'Payroll'!AX450,0),IF('People_Inputs'!$E$33="ENG",'Payroll'!AX470,0),IF('People_Inputs'!$E$34="ENG",'Payroll'!AX490,0),IF('People_Inputs'!$E$35="ENG",'Payroll'!AX510,0),IF('People_Inputs'!$E$36="ENG",'Payroll'!AX530,0),IF('People_Inputs'!$E$37="ENG",'Payroll'!AX550,0),IF('People_Inputs'!$E$38="ENG",'Payroll'!AX570,0),IF('People_Inputs'!$E$39="ENG",'Payroll'!AX590,0),IF('People_Inputs'!$E$40="ENG",'Payroll'!AX610,0),IF('People_Inputs'!$E$41="ENG",'Payroll'!AX630,0),IF('People_Inputs'!$E$42="ENG",'Payroll'!AX650,0),IF('People_Inputs'!$E$43="ENG",'Payroll'!AX670,0),IF('People_Inputs'!$E$44="ENG",'Payroll'!AX690,0),IF('People_Inputs'!$E$45="ENG",'Payroll'!AX710,0),IF('People_Inputs'!$E$46="ENG",'Payroll'!AX730,0),IF('People_Inputs'!$E$47="ENG",'Payroll'!AX750,0),IF('People_Inputs'!$E$48="ENG",'Payroll'!AX770,0),IF('People_Inputs'!$E$49="ENG",'Payroll'!AX790,0),IF('People_Inputs'!$E$50="ENG",'Payroll'!AX810,0),IF('People_Inputs'!$E$51="ENG",'Payroll'!AX830,0),IF('People_Inputs'!$E$52="ENG",'Payroll'!AX850,0),IF('People_Inputs'!$E$53="ENG",'Payroll'!AX870,0),IF('People_Inputs'!$E$54="ENG",'Payroll'!AX890,0),IF('People_Inputs'!$E$55="ENG",'Payroll'!AX910,0),IF('People_Inputs'!$E$56="ENG",'Payroll'!AX930,0),IF('People_Inputs'!$E$57="ENG",'Payroll'!AX950,0),IF('People_Inputs'!$E$58="ENG",'Payroll'!AX970,0),IF('People_Inputs'!$E$59="ENG",'Payroll'!AX990,0),IF('People_Inputs'!$E$60="ENG",'Payroll'!AX1010,0),IF('People_Inputs'!$E$61="ENG",'Payroll'!AX1030,0),IF('People_Inputs'!$E$62="ENG",'Payroll'!AX1050,0),IF('People_Inputs'!$E$63="ENG",'Payroll'!AX1070,0),IF('People_Inputs'!$E$64="ENG",'Payroll'!AX1090,0),IF('People_Inputs'!$E$65="ENG",'Payroll'!AX1110,0),IF('People_Inputs'!$E$66="ENG",'Payroll'!AX1130,0),IF('People_Inputs'!$E$67="ENG",'Payroll'!AX1150,0),IF('People_Inputs'!$E$68="ENG",'Payroll'!AX1170,0),IF('People_Inputs'!$E$69="ENG",'Payroll'!AX1190,0),IF('People_Inputs'!$E$70="ENG",'Payroll'!AX1210,0))</f>
        <v>0</v>
      </c>
      <c r="AY18" s="35">
        <f>SUM(IF('People_Inputs'!$E$11="ENG",'Payroll'!AY30,0),IF('People_Inputs'!$E$12="ENG",'Payroll'!AY50,0),IF('People_Inputs'!$E$13="ENG",'Payroll'!AY70,0),IF('People_Inputs'!$E$14="ENG",'Payroll'!AY90,0),IF('People_Inputs'!$E$15="ENG",'Payroll'!AY110,0),IF('People_Inputs'!$E$16="ENG",'Payroll'!AY130,0),IF('People_Inputs'!$E$17="ENG",'Payroll'!AY150,0),IF('People_Inputs'!$E$18="ENG",'Payroll'!AY170,0),IF('People_Inputs'!$E$19="ENG",'Payroll'!AY190,0),IF('People_Inputs'!$E$20="ENG",'Payroll'!AY210,0),IF('People_Inputs'!$E$21="ENG",'Payroll'!AY230,0),IF('People_Inputs'!$E$22="ENG",'Payroll'!AY250,0),IF('People_Inputs'!$E$23="ENG",'Payroll'!AY270,0),IF('People_Inputs'!$E$24="ENG",'Payroll'!AY290,0),IF('People_Inputs'!$E$25="ENG",'Payroll'!AY310,0),IF('People_Inputs'!$E$26="ENG",'Payroll'!AY330,0),IF('People_Inputs'!$E$27="ENG",'Payroll'!AY350,0),IF('People_Inputs'!$E$28="ENG",'Payroll'!AY370,0),IF('People_Inputs'!$E$29="ENG",'Payroll'!AY390,0),IF('People_Inputs'!$E$30="ENG",'Payroll'!AY410,0),IF('People_Inputs'!$E$31="ENG",'Payroll'!AY430,0),IF('People_Inputs'!$E$32="ENG",'Payroll'!AY450,0),IF('People_Inputs'!$E$33="ENG",'Payroll'!AY470,0),IF('People_Inputs'!$E$34="ENG",'Payroll'!AY490,0),IF('People_Inputs'!$E$35="ENG",'Payroll'!AY510,0),IF('People_Inputs'!$E$36="ENG",'Payroll'!AY530,0),IF('People_Inputs'!$E$37="ENG",'Payroll'!AY550,0),IF('People_Inputs'!$E$38="ENG",'Payroll'!AY570,0),IF('People_Inputs'!$E$39="ENG",'Payroll'!AY590,0),IF('People_Inputs'!$E$40="ENG",'Payroll'!AY610,0),IF('People_Inputs'!$E$41="ENG",'Payroll'!AY630,0),IF('People_Inputs'!$E$42="ENG",'Payroll'!AY650,0),IF('People_Inputs'!$E$43="ENG",'Payroll'!AY670,0),IF('People_Inputs'!$E$44="ENG",'Payroll'!AY690,0),IF('People_Inputs'!$E$45="ENG",'Payroll'!AY710,0),IF('People_Inputs'!$E$46="ENG",'Payroll'!AY730,0),IF('People_Inputs'!$E$47="ENG",'Payroll'!AY750,0),IF('People_Inputs'!$E$48="ENG",'Payroll'!AY770,0),IF('People_Inputs'!$E$49="ENG",'Payroll'!AY790,0),IF('People_Inputs'!$E$50="ENG",'Payroll'!AY810,0),IF('People_Inputs'!$E$51="ENG",'Payroll'!AY830,0),IF('People_Inputs'!$E$52="ENG",'Payroll'!AY850,0),IF('People_Inputs'!$E$53="ENG",'Payroll'!AY870,0),IF('People_Inputs'!$E$54="ENG",'Payroll'!AY890,0),IF('People_Inputs'!$E$55="ENG",'Payroll'!AY910,0),IF('People_Inputs'!$E$56="ENG",'Payroll'!AY930,0),IF('People_Inputs'!$E$57="ENG",'Payroll'!AY950,0),IF('People_Inputs'!$E$58="ENG",'Payroll'!AY970,0),IF('People_Inputs'!$E$59="ENG",'Payroll'!AY990,0),IF('People_Inputs'!$E$60="ENG",'Payroll'!AY1010,0),IF('People_Inputs'!$E$61="ENG",'Payroll'!AY1030,0),IF('People_Inputs'!$E$62="ENG",'Payroll'!AY1050,0),IF('People_Inputs'!$E$63="ENG",'Payroll'!AY1070,0),IF('People_Inputs'!$E$64="ENG",'Payroll'!AY1090,0),IF('People_Inputs'!$E$65="ENG",'Payroll'!AY1110,0),IF('People_Inputs'!$E$66="ENG",'Payroll'!AY1130,0),IF('People_Inputs'!$E$67="ENG",'Payroll'!AY1150,0),IF('People_Inputs'!$E$68="ENG",'Payroll'!AY1170,0),IF('People_Inputs'!$E$69="ENG",'Payroll'!AY1190,0),IF('People_Inputs'!$E$70="ENG",'Payroll'!AY1210,0))</f>
        <v>0</v>
      </c>
      <c r="AZ18" s="35">
        <f>SUM(IF('People_Inputs'!$E$11="ENG",'Payroll'!AZ30,0),IF('People_Inputs'!$E$12="ENG",'Payroll'!AZ50,0),IF('People_Inputs'!$E$13="ENG",'Payroll'!AZ70,0),IF('People_Inputs'!$E$14="ENG",'Payroll'!AZ90,0),IF('People_Inputs'!$E$15="ENG",'Payroll'!AZ110,0),IF('People_Inputs'!$E$16="ENG",'Payroll'!AZ130,0),IF('People_Inputs'!$E$17="ENG",'Payroll'!AZ150,0),IF('People_Inputs'!$E$18="ENG",'Payroll'!AZ170,0),IF('People_Inputs'!$E$19="ENG",'Payroll'!AZ190,0),IF('People_Inputs'!$E$20="ENG",'Payroll'!AZ210,0),IF('People_Inputs'!$E$21="ENG",'Payroll'!AZ230,0),IF('People_Inputs'!$E$22="ENG",'Payroll'!AZ250,0),IF('People_Inputs'!$E$23="ENG",'Payroll'!AZ270,0),IF('People_Inputs'!$E$24="ENG",'Payroll'!AZ290,0),IF('People_Inputs'!$E$25="ENG",'Payroll'!AZ310,0),IF('People_Inputs'!$E$26="ENG",'Payroll'!AZ330,0),IF('People_Inputs'!$E$27="ENG",'Payroll'!AZ350,0),IF('People_Inputs'!$E$28="ENG",'Payroll'!AZ370,0),IF('People_Inputs'!$E$29="ENG",'Payroll'!AZ390,0),IF('People_Inputs'!$E$30="ENG",'Payroll'!AZ410,0),IF('People_Inputs'!$E$31="ENG",'Payroll'!AZ430,0),IF('People_Inputs'!$E$32="ENG",'Payroll'!AZ450,0),IF('People_Inputs'!$E$33="ENG",'Payroll'!AZ470,0),IF('People_Inputs'!$E$34="ENG",'Payroll'!AZ490,0),IF('People_Inputs'!$E$35="ENG",'Payroll'!AZ510,0),IF('People_Inputs'!$E$36="ENG",'Payroll'!AZ530,0),IF('People_Inputs'!$E$37="ENG",'Payroll'!AZ550,0),IF('People_Inputs'!$E$38="ENG",'Payroll'!AZ570,0),IF('People_Inputs'!$E$39="ENG",'Payroll'!AZ590,0),IF('People_Inputs'!$E$40="ENG",'Payroll'!AZ610,0),IF('People_Inputs'!$E$41="ENG",'Payroll'!AZ630,0),IF('People_Inputs'!$E$42="ENG",'Payroll'!AZ650,0),IF('People_Inputs'!$E$43="ENG",'Payroll'!AZ670,0),IF('People_Inputs'!$E$44="ENG",'Payroll'!AZ690,0),IF('People_Inputs'!$E$45="ENG",'Payroll'!AZ710,0),IF('People_Inputs'!$E$46="ENG",'Payroll'!AZ730,0),IF('People_Inputs'!$E$47="ENG",'Payroll'!AZ750,0),IF('People_Inputs'!$E$48="ENG",'Payroll'!AZ770,0),IF('People_Inputs'!$E$49="ENG",'Payroll'!AZ790,0),IF('People_Inputs'!$E$50="ENG",'Payroll'!AZ810,0),IF('People_Inputs'!$E$51="ENG",'Payroll'!AZ830,0),IF('People_Inputs'!$E$52="ENG",'Payroll'!AZ850,0),IF('People_Inputs'!$E$53="ENG",'Payroll'!AZ870,0),IF('People_Inputs'!$E$54="ENG",'Payroll'!AZ890,0),IF('People_Inputs'!$E$55="ENG",'Payroll'!AZ910,0),IF('People_Inputs'!$E$56="ENG",'Payroll'!AZ930,0),IF('People_Inputs'!$E$57="ENG",'Payroll'!AZ950,0),IF('People_Inputs'!$E$58="ENG",'Payroll'!AZ970,0),IF('People_Inputs'!$E$59="ENG",'Payroll'!AZ990,0),IF('People_Inputs'!$E$60="ENG",'Payroll'!AZ1010,0),IF('People_Inputs'!$E$61="ENG",'Payroll'!AZ1030,0),IF('People_Inputs'!$E$62="ENG",'Payroll'!AZ1050,0),IF('People_Inputs'!$E$63="ENG",'Payroll'!AZ1070,0),IF('People_Inputs'!$E$64="ENG",'Payroll'!AZ1090,0),IF('People_Inputs'!$E$65="ENG",'Payroll'!AZ1110,0),IF('People_Inputs'!$E$66="ENG",'Payroll'!AZ1130,0),IF('People_Inputs'!$E$67="ENG",'Payroll'!AZ1150,0),IF('People_Inputs'!$E$68="ENG",'Payroll'!AZ1170,0),IF('People_Inputs'!$E$69="ENG",'Payroll'!AZ1190,0),IF('People_Inputs'!$E$70="ENG",'Payroll'!AZ1210,0))</f>
        <v>0</v>
      </c>
      <c r="BA18" s="35">
        <f>SUM(IF('People_Inputs'!$E$11="ENG",'Payroll'!BA30,0),IF('People_Inputs'!$E$12="ENG",'Payroll'!BA50,0),IF('People_Inputs'!$E$13="ENG",'Payroll'!BA70,0),IF('People_Inputs'!$E$14="ENG",'Payroll'!BA90,0),IF('People_Inputs'!$E$15="ENG",'Payroll'!BA110,0),IF('People_Inputs'!$E$16="ENG",'Payroll'!BA130,0),IF('People_Inputs'!$E$17="ENG",'Payroll'!BA150,0),IF('People_Inputs'!$E$18="ENG",'Payroll'!BA170,0),IF('People_Inputs'!$E$19="ENG",'Payroll'!BA190,0),IF('People_Inputs'!$E$20="ENG",'Payroll'!BA210,0),IF('People_Inputs'!$E$21="ENG",'Payroll'!BA230,0),IF('People_Inputs'!$E$22="ENG",'Payroll'!BA250,0),IF('People_Inputs'!$E$23="ENG",'Payroll'!BA270,0),IF('People_Inputs'!$E$24="ENG",'Payroll'!BA290,0),IF('People_Inputs'!$E$25="ENG",'Payroll'!BA310,0),IF('People_Inputs'!$E$26="ENG",'Payroll'!BA330,0),IF('People_Inputs'!$E$27="ENG",'Payroll'!BA350,0),IF('People_Inputs'!$E$28="ENG",'Payroll'!BA370,0),IF('People_Inputs'!$E$29="ENG",'Payroll'!BA390,0),IF('People_Inputs'!$E$30="ENG",'Payroll'!BA410,0),IF('People_Inputs'!$E$31="ENG",'Payroll'!BA430,0),IF('People_Inputs'!$E$32="ENG",'Payroll'!BA450,0),IF('People_Inputs'!$E$33="ENG",'Payroll'!BA470,0),IF('People_Inputs'!$E$34="ENG",'Payroll'!BA490,0),IF('People_Inputs'!$E$35="ENG",'Payroll'!BA510,0),IF('People_Inputs'!$E$36="ENG",'Payroll'!BA530,0),IF('People_Inputs'!$E$37="ENG",'Payroll'!BA550,0),IF('People_Inputs'!$E$38="ENG",'Payroll'!BA570,0),IF('People_Inputs'!$E$39="ENG",'Payroll'!BA590,0),IF('People_Inputs'!$E$40="ENG",'Payroll'!BA610,0),IF('People_Inputs'!$E$41="ENG",'Payroll'!BA630,0),IF('People_Inputs'!$E$42="ENG",'Payroll'!BA650,0),IF('People_Inputs'!$E$43="ENG",'Payroll'!BA670,0),IF('People_Inputs'!$E$44="ENG",'Payroll'!BA690,0),IF('People_Inputs'!$E$45="ENG",'Payroll'!BA710,0),IF('People_Inputs'!$E$46="ENG",'Payroll'!BA730,0),IF('People_Inputs'!$E$47="ENG",'Payroll'!BA750,0),IF('People_Inputs'!$E$48="ENG",'Payroll'!BA770,0),IF('People_Inputs'!$E$49="ENG",'Payroll'!BA790,0),IF('People_Inputs'!$E$50="ENG",'Payroll'!BA810,0),IF('People_Inputs'!$E$51="ENG",'Payroll'!BA830,0),IF('People_Inputs'!$E$52="ENG",'Payroll'!BA850,0),IF('People_Inputs'!$E$53="ENG",'Payroll'!BA870,0),IF('People_Inputs'!$E$54="ENG",'Payroll'!BA890,0),IF('People_Inputs'!$E$55="ENG",'Payroll'!BA910,0),IF('People_Inputs'!$E$56="ENG",'Payroll'!BA930,0),IF('People_Inputs'!$E$57="ENG",'Payroll'!BA950,0),IF('People_Inputs'!$E$58="ENG",'Payroll'!BA970,0),IF('People_Inputs'!$E$59="ENG",'Payroll'!BA990,0),IF('People_Inputs'!$E$60="ENG",'Payroll'!BA1010,0),IF('People_Inputs'!$E$61="ENG",'Payroll'!BA1030,0),IF('People_Inputs'!$E$62="ENG",'Payroll'!BA1050,0),IF('People_Inputs'!$E$63="ENG",'Payroll'!BA1070,0),IF('People_Inputs'!$E$64="ENG",'Payroll'!BA1090,0),IF('People_Inputs'!$E$65="ENG",'Payroll'!BA1110,0),IF('People_Inputs'!$E$66="ENG",'Payroll'!BA1130,0),IF('People_Inputs'!$E$67="ENG",'Payroll'!BA1150,0),IF('People_Inputs'!$E$68="ENG",'Payroll'!BA1170,0),IF('People_Inputs'!$E$69="ENG",'Payroll'!BA1190,0),IF('People_Inputs'!$E$70="ENG",'Payroll'!BA1210,0))</f>
        <v>0</v>
      </c>
      <c r="BB18" s="35">
        <f>SUM(IF('People_Inputs'!$E$11="ENG",'Payroll'!BB30,0),IF('People_Inputs'!$E$12="ENG",'Payroll'!BB50,0),IF('People_Inputs'!$E$13="ENG",'Payroll'!BB70,0),IF('People_Inputs'!$E$14="ENG",'Payroll'!BB90,0),IF('People_Inputs'!$E$15="ENG",'Payroll'!BB110,0),IF('People_Inputs'!$E$16="ENG",'Payroll'!BB130,0),IF('People_Inputs'!$E$17="ENG",'Payroll'!BB150,0),IF('People_Inputs'!$E$18="ENG",'Payroll'!BB170,0),IF('People_Inputs'!$E$19="ENG",'Payroll'!BB190,0),IF('People_Inputs'!$E$20="ENG",'Payroll'!BB210,0),IF('People_Inputs'!$E$21="ENG",'Payroll'!BB230,0),IF('People_Inputs'!$E$22="ENG",'Payroll'!BB250,0),IF('People_Inputs'!$E$23="ENG",'Payroll'!BB270,0),IF('People_Inputs'!$E$24="ENG",'Payroll'!BB290,0),IF('People_Inputs'!$E$25="ENG",'Payroll'!BB310,0),IF('People_Inputs'!$E$26="ENG",'Payroll'!BB330,0),IF('People_Inputs'!$E$27="ENG",'Payroll'!BB350,0),IF('People_Inputs'!$E$28="ENG",'Payroll'!BB370,0),IF('People_Inputs'!$E$29="ENG",'Payroll'!BB390,0),IF('People_Inputs'!$E$30="ENG",'Payroll'!BB410,0),IF('People_Inputs'!$E$31="ENG",'Payroll'!BB430,0),IF('People_Inputs'!$E$32="ENG",'Payroll'!BB450,0),IF('People_Inputs'!$E$33="ENG",'Payroll'!BB470,0),IF('People_Inputs'!$E$34="ENG",'Payroll'!BB490,0),IF('People_Inputs'!$E$35="ENG",'Payroll'!BB510,0),IF('People_Inputs'!$E$36="ENG",'Payroll'!BB530,0),IF('People_Inputs'!$E$37="ENG",'Payroll'!BB550,0),IF('People_Inputs'!$E$38="ENG",'Payroll'!BB570,0),IF('People_Inputs'!$E$39="ENG",'Payroll'!BB590,0),IF('People_Inputs'!$E$40="ENG",'Payroll'!BB610,0),IF('People_Inputs'!$E$41="ENG",'Payroll'!BB630,0),IF('People_Inputs'!$E$42="ENG",'Payroll'!BB650,0),IF('People_Inputs'!$E$43="ENG",'Payroll'!BB670,0),IF('People_Inputs'!$E$44="ENG",'Payroll'!BB690,0),IF('People_Inputs'!$E$45="ENG",'Payroll'!BB710,0),IF('People_Inputs'!$E$46="ENG",'Payroll'!BB730,0),IF('People_Inputs'!$E$47="ENG",'Payroll'!BB750,0),IF('People_Inputs'!$E$48="ENG",'Payroll'!BB770,0),IF('People_Inputs'!$E$49="ENG",'Payroll'!BB790,0),IF('People_Inputs'!$E$50="ENG",'Payroll'!BB810,0),IF('People_Inputs'!$E$51="ENG",'Payroll'!BB830,0),IF('People_Inputs'!$E$52="ENG",'Payroll'!BB850,0),IF('People_Inputs'!$E$53="ENG",'Payroll'!BB870,0),IF('People_Inputs'!$E$54="ENG",'Payroll'!BB890,0),IF('People_Inputs'!$E$55="ENG",'Payroll'!BB910,0),IF('People_Inputs'!$E$56="ENG",'Payroll'!BB930,0),IF('People_Inputs'!$E$57="ENG",'Payroll'!BB950,0),IF('People_Inputs'!$E$58="ENG",'Payroll'!BB970,0),IF('People_Inputs'!$E$59="ENG",'Payroll'!BB990,0),IF('People_Inputs'!$E$60="ENG",'Payroll'!BB1010,0),IF('People_Inputs'!$E$61="ENG",'Payroll'!BB1030,0),IF('People_Inputs'!$E$62="ENG",'Payroll'!BB1050,0),IF('People_Inputs'!$E$63="ENG",'Payroll'!BB1070,0),IF('People_Inputs'!$E$64="ENG",'Payroll'!BB1090,0),IF('People_Inputs'!$E$65="ENG",'Payroll'!BB1110,0),IF('People_Inputs'!$E$66="ENG",'Payroll'!BB1130,0),IF('People_Inputs'!$E$67="ENG",'Payroll'!BB1150,0),IF('People_Inputs'!$E$68="ENG",'Payroll'!BB1170,0),IF('People_Inputs'!$E$69="ENG",'Payroll'!BB1190,0),IF('People_Inputs'!$E$70="ENG",'Payroll'!BB1210,0))</f>
        <v>0</v>
      </c>
      <c r="BC18" s="35">
        <f>SUM(IF('People_Inputs'!$E$11="ENG",'Payroll'!BC30,0),IF('People_Inputs'!$E$12="ENG",'Payroll'!BC50,0),IF('People_Inputs'!$E$13="ENG",'Payroll'!BC70,0),IF('People_Inputs'!$E$14="ENG",'Payroll'!BC90,0),IF('People_Inputs'!$E$15="ENG",'Payroll'!BC110,0),IF('People_Inputs'!$E$16="ENG",'Payroll'!BC130,0),IF('People_Inputs'!$E$17="ENG",'Payroll'!BC150,0),IF('People_Inputs'!$E$18="ENG",'Payroll'!BC170,0),IF('People_Inputs'!$E$19="ENG",'Payroll'!BC190,0),IF('People_Inputs'!$E$20="ENG",'Payroll'!BC210,0),IF('People_Inputs'!$E$21="ENG",'Payroll'!BC230,0),IF('People_Inputs'!$E$22="ENG",'Payroll'!BC250,0),IF('People_Inputs'!$E$23="ENG",'Payroll'!BC270,0),IF('People_Inputs'!$E$24="ENG",'Payroll'!BC290,0),IF('People_Inputs'!$E$25="ENG",'Payroll'!BC310,0),IF('People_Inputs'!$E$26="ENG",'Payroll'!BC330,0),IF('People_Inputs'!$E$27="ENG",'Payroll'!BC350,0),IF('People_Inputs'!$E$28="ENG",'Payroll'!BC370,0),IF('People_Inputs'!$E$29="ENG",'Payroll'!BC390,0),IF('People_Inputs'!$E$30="ENG",'Payroll'!BC410,0),IF('People_Inputs'!$E$31="ENG",'Payroll'!BC430,0),IF('People_Inputs'!$E$32="ENG",'Payroll'!BC450,0),IF('People_Inputs'!$E$33="ENG",'Payroll'!BC470,0),IF('People_Inputs'!$E$34="ENG",'Payroll'!BC490,0),IF('People_Inputs'!$E$35="ENG",'Payroll'!BC510,0),IF('People_Inputs'!$E$36="ENG",'Payroll'!BC530,0),IF('People_Inputs'!$E$37="ENG",'Payroll'!BC550,0),IF('People_Inputs'!$E$38="ENG",'Payroll'!BC570,0),IF('People_Inputs'!$E$39="ENG",'Payroll'!BC590,0),IF('People_Inputs'!$E$40="ENG",'Payroll'!BC610,0),IF('People_Inputs'!$E$41="ENG",'Payroll'!BC630,0),IF('People_Inputs'!$E$42="ENG",'Payroll'!BC650,0),IF('People_Inputs'!$E$43="ENG",'Payroll'!BC670,0),IF('People_Inputs'!$E$44="ENG",'Payroll'!BC690,0),IF('People_Inputs'!$E$45="ENG",'Payroll'!BC710,0),IF('People_Inputs'!$E$46="ENG",'Payroll'!BC730,0),IF('People_Inputs'!$E$47="ENG",'Payroll'!BC750,0),IF('People_Inputs'!$E$48="ENG",'Payroll'!BC770,0),IF('People_Inputs'!$E$49="ENG",'Payroll'!BC790,0),IF('People_Inputs'!$E$50="ENG",'Payroll'!BC810,0),IF('People_Inputs'!$E$51="ENG",'Payroll'!BC830,0),IF('People_Inputs'!$E$52="ENG",'Payroll'!BC850,0),IF('People_Inputs'!$E$53="ENG",'Payroll'!BC870,0),IF('People_Inputs'!$E$54="ENG",'Payroll'!BC890,0),IF('People_Inputs'!$E$55="ENG",'Payroll'!BC910,0),IF('People_Inputs'!$E$56="ENG",'Payroll'!BC930,0),IF('People_Inputs'!$E$57="ENG",'Payroll'!BC950,0),IF('People_Inputs'!$E$58="ENG",'Payroll'!BC970,0),IF('People_Inputs'!$E$59="ENG",'Payroll'!BC990,0),IF('People_Inputs'!$E$60="ENG",'Payroll'!BC1010,0),IF('People_Inputs'!$E$61="ENG",'Payroll'!BC1030,0),IF('People_Inputs'!$E$62="ENG",'Payroll'!BC1050,0),IF('People_Inputs'!$E$63="ENG",'Payroll'!BC1070,0),IF('People_Inputs'!$E$64="ENG",'Payroll'!BC1090,0),IF('People_Inputs'!$E$65="ENG",'Payroll'!BC1110,0),IF('People_Inputs'!$E$66="ENG",'Payroll'!BC1130,0),IF('People_Inputs'!$E$67="ENG",'Payroll'!BC1150,0),IF('People_Inputs'!$E$68="ENG",'Payroll'!BC1170,0),IF('People_Inputs'!$E$69="ENG",'Payroll'!BC1190,0),IF('People_Inputs'!$E$70="ENG",'Payroll'!BC1210,0))</f>
        <v>0</v>
      </c>
      <c r="BD18" s="35">
        <f>SUM(IF('People_Inputs'!$E$11="ENG",'Payroll'!BD30,0),IF('People_Inputs'!$E$12="ENG",'Payroll'!BD50,0),IF('People_Inputs'!$E$13="ENG",'Payroll'!BD70,0),IF('People_Inputs'!$E$14="ENG",'Payroll'!BD90,0),IF('People_Inputs'!$E$15="ENG",'Payroll'!BD110,0),IF('People_Inputs'!$E$16="ENG",'Payroll'!BD130,0),IF('People_Inputs'!$E$17="ENG",'Payroll'!BD150,0),IF('People_Inputs'!$E$18="ENG",'Payroll'!BD170,0),IF('People_Inputs'!$E$19="ENG",'Payroll'!BD190,0),IF('People_Inputs'!$E$20="ENG",'Payroll'!BD210,0),IF('People_Inputs'!$E$21="ENG",'Payroll'!BD230,0),IF('People_Inputs'!$E$22="ENG",'Payroll'!BD250,0),IF('People_Inputs'!$E$23="ENG",'Payroll'!BD270,0),IF('People_Inputs'!$E$24="ENG",'Payroll'!BD290,0),IF('People_Inputs'!$E$25="ENG",'Payroll'!BD310,0),IF('People_Inputs'!$E$26="ENG",'Payroll'!BD330,0),IF('People_Inputs'!$E$27="ENG",'Payroll'!BD350,0),IF('People_Inputs'!$E$28="ENG",'Payroll'!BD370,0),IF('People_Inputs'!$E$29="ENG",'Payroll'!BD390,0),IF('People_Inputs'!$E$30="ENG",'Payroll'!BD410,0),IF('People_Inputs'!$E$31="ENG",'Payroll'!BD430,0),IF('People_Inputs'!$E$32="ENG",'Payroll'!BD450,0),IF('People_Inputs'!$E$33="ENG",'Payroll'!BD470,0),IF('People_Inputs'!$E$34="ENG",'Payroll'!BD490,0),IF('People_Inputs'!$E$35="ENG",'Payroll'!BD510,0),IF('People_Inputs'!$E$36="ENG",'Payroll'!BD530,0),IF('People_Inputs'!$E$37="ENG",'Payroll'!BD550,0),IF('People_Inputs'!$E$38="ENG",'Payroll'!BD570,0),IF('People_Inputs'!$E$39="ENG",'Payroll'!BD590,0),IF('People_Inputs'!$E$40="ENG",'Payroll'!BD610,0),IF('People_Inputs'!$E$41="ENG",'Payroll'!BD630,0),IF('People_Inputs'!$E$42="ENG",'Payroll'!BD650,0),IF('People_Inputs'!$E$43="ENG",'Payroll'!BD670,0),IF('People_Inputs'!$E$44="ENG",'Payroll'!BD690,0),IF('People_Inputs'!$E$45="ENG",'Payroll'!BD710,0),IF('People_Inputs'!$E$46="ENG",'Payroll'!BD730,0),IF('People_Inputs'!$E$47="ENG",'Payroll'!BD750,0),IF('People_Inputs'!$E$48="ENG",'Payroll'!BD770,0),IF('People_Inputs'!$E$49="ENG",'Payroll'!BD790,0),IF('People_Inputs'!$E$50="ENG",'Payroll'!BD810,0),IF('People_Inputs'!$E$51="ENG",'Payroll'!BD830,0),IF('People_Inputs'!$E$52="ENG",'Payroll'!BD850,0),IF('People_Inputs'!$E$53="ENG",'Payroll'!BD870,0),IF('People_Inputs'!$E$54="ENG",'Payroll'!BD890,0),IF('People_Inputs'!$E$55="ENG",'Payroll'!BD910,0),IF('People_Inputs'!$E$56="ENG",'Payroll'!BD930,0),IF('People_Inputs'!$E$57="ENG",'Payroll'!BD950,0),IF('People_Inputs'!$E$58="ENG",'Payroll'!BD970,0),IF('People_Inputs'!$E$59="ENG",'Payroll'!BD990,0),IF('People_Inputs'!$E$60="ENG",'Payroll'!BD1010,0),IF('People_Inputs'!$E$61="ENG",'Payroll'!BD1030,0),IF('People_Inputs'!$E$62="ENG",'Payroll'!BD1050,0),IF('People_Inputs'!$E$63="ENG",'Payroll'!BD1070,0),IF('People_Inputs'!$E$64="ENG",'Payroll'!BD1090,0),IF('People_Inputs'!$E$65="ENG",'Payroll'!BD1110,0),IF('People_Inputs'!$E$66="ENG",'Payroll'!BD1130,0),IF('People_Inputs'!$E$67="ENG",'Payroll'!BD1150,0),IF('People_Inputs'!$E$68="ENG",'Payroll'!BD1170,0),IF('People_Inputs'!$E$69="ENG",'Payroll'!BD1190,0),IF('People_Inputs'!$E$70="ENG",'Payroll'!BD1210,0))</f>
        <v>5000</v>
      </c>
      <c r="BE18" s="35">
        <f>SUM(IF('People_Inputs'!$E$11="ENG",'Payroll'!BE30,0),IF('People_Inputs'!$E$12="ENG",'Payroll'!BE50,0),IF('People_Inputs'!$E$13="ENG",'Payroll'!BE70,0),IF('People_Inputs'!$E$14="ENG",'Payroll'!BE90,0),IF('People_Inputs'!$E$15="ENG",'Payroll'!BE110,0),IF('People_Inputs'!$E$16="ENG",'Payroll'!BE130,0),IF('People_Inputs'!$E$17="ENG",'Payroll'!BE150,0),IF('People_Inputs'!$E$18="ENG",'Payroll'!BE170,0),IF('People_Inputs'!$E$19="ENG",'Payroll'!BE190,0),IF('People_Inputs'!$E$20="ENG",'Payroll'!BE210,0),IF('People_Inputs'!$E$21="ENG",'Payroll'!BE230,0),IF('People_Inputs'!$E$22="ENG",'Payroll'!BE250,0),IF('People_Inputs'!$E$23="ENG",'Payroll'!BE270,0),IF('People_Inputs'!$E$24="ENG",'Payroll'!BE290,0),IF('People_Inputs'!$E$25="ENG",'Payroll'!BE310,0),IF('People_Inputs'!$E$26="ENG",'Payroll'!BE330,0),IF('People_Inputs'!$E$27="ENG",'Payroll'!BE350,0),IF('People_Inputs'!$E$28="ENG",'Payroll'!BE370,0),IF('People_Inputs'!$E$29="ENG",'Payroll'!BE390,0),IF('People_Inputs'!$E$30="ENG",'Payroll'!BE410,0),IF('People_Inputs'!$E$31="ENG",'Payroll'!BE430,0),IF('People_Inputs'!$E$32="ENG",'Payroll'!BE450,0),IF('People_Inputs'!$E$33="ENG",'Payroll'!BE470,0),IF('People_Inputs'!$E$34="ENG",'Payroll'!BE490,0),IF('People_Inputs'!$E$35="ENG",'Payroll'!BE510,0),IF('People_Inputs'!$E$36="ENG",'Payroll'!BE530,0),IF('People_Inputs'!$E$37="ENG",'Payroll'!BE550,0),IF('People_Inputs'!$E$38="ENG",'Payroll'!BE570,0),IF('People_Inputs'!$E$39="ENG",'Payroll'!BE590,0),IF('People_Inputs'!$E$40="ENG",'Payroll'!BE610,0),IF('People_Inputs'!$E$41="ENG",'Payroll'!BE630,0),IF('People_Inputs'!$E$42="ENG",'Payroll'!BE650,0),IF('People_Inputs'!$E$43="ENG",'Payroll'!BE670,0),IF('People_Inputs'!$E$44="ENG",'Payroll'!BE690,0),IF('People_Inputs'!$E$45="ENG",'Payroll'!BE710,0),IF('People_Inputs'!$E$46="ENG",'Payroll'!BE730,0),IF('People_Inputs'!$E$47="ENG",'Payroll'!BE750,0),IF('People_Inputs'!$E$48="ENG",'Payroll'!BE770,0),IF('People_Inputs'!$E$49="ENG",'Payroll'!BE790,0),IF('People_Inputs'!$E$50="ENG",'Payroll'!BE810,0),IF('People_Inputs'!$E$51="ENG",'Payroll'!BE830,0),IF('People_Inputs'!$E$52="ENG",'Payroll'!BE850,0),IF('People_Inputs'!$E$53="ENG",'Payroll'!BE870,0),IF('People_Inputs'!$E$54="ENG",'Payroll'!BE890,0),IF('People_Inputs'!$E$55="ENG",'Payroll'!BE910,0),IF('People_Inputs'!$E$56="ENG",'Payroll'!BE930,0),IF('People_Inputs'!$E$57="ENG",'Payroll'!BE950,0),IF('People_Inputs'!$E$58="ENG",'Payroll'!BE970,0),IF('People_Inputs'!$E$59="ENG",'Payroll'!BE990,0),IF('People_Inputs'!$E$60="ENG",'Payroll'!BE1010,0),IF('People_Inputs'!$E$61="ENG",'Payroll'!BE1030,0),IF('People_Inputs'!$E$62="ENG",'Payroll'!BE1050,0),IF('People_Inputs'!$E$63="ENG",'Payroll'!BE1070,0),IF('People_Inputs'!$E$64="ENG",'Payroll'!BE1090,0),IF('People_Inputs'!$E$65="ENG",'Payroll'!BE1110,0),IF('People_Inputs'!$E$66="ENG",'Payroll'!BE1130,0),IF('People_Inputs'!$E$67="ENG",'Payroll'!BE1150,0),IF('People_Inputs'!$E$68="ENG",'Payroll'!BE1170,0),IF('People_Inputs'!$E$69="ENG",'Payroll'!BE1190,0),IF('People_Inputs'!$E$70="ENG",'Payroll'!BE1210,0))</f>
        <v>2500</v>
      </c>
      <c r="BF18" s="35">
        <f>SUM(IF('People_Inputs'!$E$11="ENG",'Payroll'!BF30,0),IF('People_Inputs'!$E$12="ENG",'Payroll'!BF50,0),IF('People_Inputs'!$E$13="ENG",'Payroll'!BF70,0),IF('People_Inputs'!$E$14="ENG",'Payroll'!BF90,0),IF('People_Inputs'!$E$15="ENG",'Payroll'!BF110,0),IF('People_Inputs'!$E$16="ENG",'Payroll'!BF130,0),IF('People_Inputs'!$E$17="ENG",'Payroll'!BF150,0),IF('People_Inputs'!$E$18="ENG",'Payroll'!BF170,0),IF('People_Inputs'!$E$19="ENG",'Payroll'!BF190,0),IF('People_Inputs'!$E$20="ENG",'Payroll'!BF210,0),IF('People_Inputs'!$E$21="ENG",'Payroll'!BF230,0),IF('People_Inputs'!$E$22="ENG",'Payroll'!BF250,0),IF('People_Inputs'!$E$23="ENG",'Payroll'!BF270,0),IF('People_Inputs'!$E$24="ENG",'Payroll'!BF290,0),IF('People_Inputs'!$E$25="ENG",'Payroll'!BF310,0),IF('People_Inputs'!$E$26="ENG",'Payroll'!BF330,0),IF('People_Inputs'!$E$27="ENG",'Payroll'!BF350,0),IF('People_Inputs'!$E$28="ENG",'Payroll'!BF370,0),IF('People_Inputs'!$E$29="ENG",'Payroll'!BF390,0),IF('People_Inputs'!$E$30="ENG",'Payroll'!BF410,0),IF('People_Inputs'!$E$31="ENG",'Payroll'!BF430,0),IF('People_Inputs'!$E$32="ENG",'Payroll'!BF450,0),IF('People_Inputs'!$E$33="ENG",'Payroll'!BF470,0),IF('People_Inputs'!$E$34="ENG",'Payroll'!BF490,0),IF('People_Inputs'!$E$35="ENG",'Payroll'!BF510,0),IF('People_Inputs'!$E$36="ENG",'Payroll'!BF530,0),IF('People_Inputs'!$E$37="ENG",'Payroll'!BF550,0),IF('People_Inputs'!$E$38="ENG",'Payroll'!BF570,0),IF('People_Inputs'!$E$39="ENG",'Payroll'!BF590,0),IF('People_Inputs'!$E$40="ENG",'Payroll'!BF610,0),IF('People_Inputs'!$E$41="ENG",'Payroll'!BF630,0),IF('People_Inputs'!$E$42="ENG",'Payroll'!BF650,0),IF('People_Inputs'!$E$43="ENG",'Payroll'!BF670,0),IF('People_Inputs'!$E$44="ENG",'Payroll'!BF690,0),IF('People_Inputs'!$E$45="ENG",'Payroll'!BF710,0),IF('People_Inputs'!$E$46="ENG",'Payroll'!BF730,0),IF('People_Inputs'!$E$47="ENG",'Payroll'!BF750,0),IF('People_Inputs'!$E$48="ENG",'Payroll'!BF770,0),IF('People_Inputs'!$E$49="ENG",'Payroll'!BF790,0),IF('People_Inputs'!$E$50="ENG",'Payroll'!BF810,0),IF('People_Inputs'!$E$51="ENG",'Payroll'!BF830,0),IF('People_Inputs'!$E$52="ENG",'Payroll'!BF850,0),IF('People_Inputs'!$E$53="ENG",'Payroll'!BF870,0),IF('People_Inputs'!$E$54="ENG",'Payroll'!BF890,0),IF('People_Inputs'!$E$55="ENG",'Payroll'!BF910,0),IF('People_Inputs'!$E$56="ENG",'Payroll'!BF930,0),IF('People_Inputs'!$E$57="ENG",'Payroll'!BF950,0),IF('People_Inputs'!$E$58="ENG",'Payroll'!BF970,0),IF('People_Inputs'!$E$59="ENG",'Payroll'!BF990,0),IF('People_Inputs'!$E$60="ENG",'Payroll'!BF1010,0),IF('People_Inputs'!$E$61="ENG",'Payroll'!BF1030,0),IF('People_Inputs'!$E$62="ENG",'Payroll'!BF1050,0),IF('People_Inputs'!$E$63="ENG",'Payroll'!BF1070,0),IF('People_Inputs'!$E$64="ENG",'Payroll'!BF1090,0),IF('People_Inputs'!$E$65="ENG",'Payroll'!BF1110,0),IF('People_Inputs'!$E$66="ENG",'Payroll'!BF1130,0),IF('People_Inputs'!$E$67="ENG",'Payroll'!BF1150,0),IF('People_Inputs'!$E$68="ENG",'Payroll'!BF1170,0),IF('People_Inputs'!$E$69="ENG",'Payroll'!BF1190,0),IF('People_Inputs'!$E$70="ENG",'Payroll'!BF1210,0))</f>
        <v>2500</v>
      </c>
      <c r="BG18" s="35">
        <f>SUM(IF('People_Inputs'!$E$11="ENG",'Payroll'!BG30,0),IF('People_Inputs'!$E$12="ENG",'Payroll'!BG50,0),IF('People_Inputs'!$E$13="ENG",'Payroll'!BG70,0),IF('People_Inputs'!$E$14="ENG",'Payroll'!BG90,0),IF('People_Inputs'!$E$15="ENG",'Payroll'!BG110,0),IF('People_Inputs'!$E$16="ENG",'Payroll'!BG130,0),IF('People_Inputs'!$E$17="ENG",'Payroll'!BG150,0),IF('People_Inputs'!$E$18="ENG",'Payroll'!BG170,0),IF('People_Inputs'!$E$19="ENG",'Payroll'!BG190,0),IF('People_Inputs'!$E$20="ENG",'Payroll'!BG210,0),IF('People_Inputs'!$E$21="ENG",'Payroll'!BG230,0),IF('People_Inputs'!$E$22="ENG",'Payroll'!BG250,0),IF('People_Inputs'!$E$23="ENG",'Payroll'!BG270,0),IF('People_Inputs'!$E$24="ENG",'Payroll'!BG290,0),IF('People_Inputs'!$E$25="ENG",'Payroll'!BG310,0),IF('People_Inputs'!$E$26="ENG",'Payroll'!BG330,0),IF('People_Inputs'!$E$27="ENG",'Payroll'!BG350,0),IF('People_Inputs'!$E$28="ENG",'Payroll'!BG370,0),IF('People_Inputs'!$E$29="ENG",'Payroll'!BG390,0),IF('People_Inputs'!$E$30="ENG",'Payroll'!BG410,0),IF('People_Inputs'!$E$31="ENG",'Payroll'!BG430,0),IF('People_Inputs'!$E$32="ENG",'Payroll'!BG450,0),IF('People_Inputs'!$E$33="ENG",'Payroll'!BG470,0),IF('People_Inputs'!$E$34="ENG",'Payroll'!BG490,0),IF('People_Inputs'!$E$35="ENG",'Payroll'!BG510,0),IF('People_Inputs'!$E$36="ENG",'Payroll'!BG530,0),IF('People_Inputs'!$E$37="ENG",'Payroll'!BG550,0),IF('People_Inputs'!$E$38="ENG",'Payroll'!BG570,0),IF('People_Inputs'!$E$39="ENG",'Payroll'!BG590,0),IF('People_Inputs'!$E$40="ENG",'Payroll'!BG610,0),IF('People_Inputs'!$E$41="ENG",'Payroll'!BG630,0),IF('People_Inputs'!$E$42="ENG",'Payroll'!BG650,0),IF('People_Inputs'!$E$43="ENG",'Payroll'!BG670,0),IF('People_Inputs'!$E$44="ENG",'Payroll'!BG690,0),IF('People_Inputs'!$E$45="ENG",'Payroll'!BG710,0),IF('People_Inputs'!$E$46="ENG",'Payroll'!BG730,0),IF('People_Inputs'!$E$47="ENG",'Payroll'!BG750,0),IF('People_Inputs'!$E$48="ENG",'Payroll'!BG770,0),IF('People_Inputs'!$E$49="ENG",'Payroll'!BG790,0),IF('People_Inputs'!$E$50="ENG",'Payroll'!BG810,0),IF('People_Inputs'!$E$51="ENG",'Payroll'!BG830,0),IF('People_Inputs'!$E$52="ENG",'Payroll'!BG850,0),IF('People_Inputs'!$E$53="ENG",'Payroll'!BG870,0),IF('People_Inputs'!$E$54="ENG",'Payroll'!BG890,0),IF('People_Inputs'!$E$55="ENG",'Payroll'!BG910,0),IF('People_Inputs'!$E$56="ENG",'Payroll'!BG930,0),IF('People_Inputs'!$E$57="ENG",'Payroll'!BG950,0),IF('People_Inputs'!$E$58="ENG",'Payroll'!BG970,0),IF('People_Inputs'!$E$59="ENG",'Payroll'!BG990,0),IF('People_Inputs'!$E$60="ENG",'Payroll'!BG1010,0),IF('People_Inputs'!$E$61="ENG",'Payroll'!BG1030,0),IF('People_Inputs'!$E$62="ENG",'Payroll'!BG1050,0),IF('People_Inputs'!$E$63="ENG",'Payroll'!BG1070,0),IF('People_Inputs'!$E$64="ENG",'Payroll'!BG1090,0),IF('People_Inputs'!$E$65="ENG",'Payroll'!BG1110,0),IF('People_Inputs'!$E$66="ENG",'Payroll'!BG1130,0),IF('People_Inputs'!$E$67="ENG",'Payroll'!BG1150,0),IF('People_Inputs'!$E$68="ENG",'Payroll'!BG1170,0),IF('People_Inputs'!$E$69="ENG",'Payroll'!BG1190,0),IF('People_Inputs'!$E$70="ENG",'Payroll'!BG1210,0))</f>
        <v>0</v>
      </c>
      <c r="BH18" s="35">
        <f>SUM(IF('People_Inputs'!$E$11="ENG",'Payroll'!BH30,0),IF('People_Inputs'!$E$12="ENG",'Payroll'!BH50,0),IF('People_Inputs'!$E$13="ENG",'Payroll'!BH70,0),IF('People_Inputs'!$E$14="ENG",'Payroll'!BH90,0),IF('People_Inputs'!$E$15="ENG",'Payroll'!BH110,0),IF('People_Inputs'!$E$16="ENG",'Payroll'!BH130,0),IF('People_Inputs'!$E$17="ENG",'Payroll'!BH150,0),IF('People_Inputs'!$E$18="ENG",'Payroll'!BH170,0),IF('People_Inputs'!$E$19="ENG",'Payroll'!BH190,0),IF('People_Inputs'!$E$20="ENG",'Payroll'!BH210,0),IF('People_Inputs'!$E$21="ENG",'Payroll'!BH230,0),IF('People_Inputs'!$E$22="ENG",'Payroll'!BH250,0),IF('People_Inputs'!$E$23="ENG",'Payroll'!BH270,0),IF('People_Inputs'!$E$24="ENG",'Payroll'!BH290,0),IF('People_Inputs'!$E$25="ENG",'Payroll'!BH310,0),IF('People_Inputs'!$E$26="ENG",'Payroll'!BH330,0),IF('People_Inputs'!$E$27="ENG",'Payroll'!BH350,0),IF('People_Inputs'!$E$28="ENG",'Payroll'!BH370,0),IF('People_Inputs'!$E$29="ENG",'Payroll'!BH390,0),IF('People_Inputs'!$E$30="ENG",'Payroll'!BH410,0),IF('People_Inputs'!$E$31="ENG",'Payroll'!BH430,0),IF('People_Inputs'!$E$32="ENG",'Payroll'!BH450,0),IF('People_Inputs'!$E$33="ENG",'Payroll'!BH470,0),IF('People_Inputs'!$E$34="ENG",'Payroll'!BH490,0),IF('People_Inputs'!$E$35="ENG",'Payroll'!BH510,0),IF('People_Inputs'!$E$36="ENG",'Payroll'!BH530,0),IF('People_Inputs'!$E$37="ENG",'Payroll'!BH550,0),IF('People_Inputs'!$E$38="ENG",'Payroll'!BH570,0),IF('People_Inputs'!$E$39="ENG",'Payroll'!BH590,0),IF('People_Inputs'!$E$40="ENG",'Payroll'!BH610,0),IF('People_Inputs'!$E$41="ENG",'Payroll'!BH630,0),IF('People_Inputs'!$E$42="ENG",'Payroll'!BH650,0),IF('People_Inputs'!$E$43="ENG",'Payroll'!BH670,0),IF('People_Inputs'!$E$44="ENG",'Payroll'!BH690,0),IF('People_Inputs'!$E$45="ENG",'Payroll'!BH710,0),IF('People_Inputs'!$E$46="ENG",'Payroll'!BH730,0),IF('People_Inputs'!$E$47="ENG",'Payroll'!BH750,0),IF('People_Inputs'!$E$48="ENG",'Payroll'!BH770,0),IF('People_Inputs'!$E$49="ENG",'Payroll'!BH790,0),IF('People_Inputs'!$E$50="ENG",'Payroll'!BH810,0),IF('People_Inputs'!$E$51="ENG",'Payroll'!BH830,0),IF('People_Inputs'!$E$52="ENG",'Payroll'!BH850,0),IF('People_Inputs'!$E$53="ENG",'Payroll'!BH870,0),IF('People_Inputs'!$E$54="ENG",'Payroll'!BH890,0),IF('People_Inputs'!$E$55="ENG",'Payroll'!BH910,0),IF('People_Inputs'!$E$56="ENG",'Payroll'!BH930,0),IF('People_Inputs'!$E$57="ENG",'Payroll'!BH950,0),IF('People_Inputs'!$E$58="ENG",'Payroll'!BH970,0),IF('People_Inputs'!$E$59="ENG",'Payroll'!BH990,0),IF('People_Inputs'!$E$60="ENG",'Payroll'!BH1010,0),IF('People_Inputs'!$E$61="ENG",'Payroll'!BH1030,0),IF('People_Inputs'!$E$62="ENG",'Payroll'!BH1050,0),IF('People_Inputs'!$E$63="ENG",'Payroll'!BH1070,0),IF('People_Inputs'!$E$64="ENG",'Payroll'!BH1090,0),IF('People_Inputs'!$E$65="ENG",'Payroll'!BH1110,0),IF('People_Inputs'!$E$66="ENG",'Payroll'!BH1130,0),IF('People_Inputs'!$E$67="ENG",'Payroll'!BH1150,0),IF('People_Inputs'!$E$68="ENG",'Payroll'!BH1170,0),IF('People_Inputs'!$E$69="ENG",'Payroll'!BH1190,0),IF('People_Inputs'!$E$70="ENG",'Payroll'!BH1210,0))</f>
        <v>2500</v>
      </c>
      <c r="BI18" s="35">
        <f>SUM(IF('People_Inputs'!$E$11="ENG",'Payroll'!BI30,0),IF('People_Inputs'!$E$12="ENG",'Payroll'!BI50,0),IF('People_Inputs'!$E$13="ENG",'Payroll'!BI70,0),IF('People_Inputs'!$E$14="ENG",'Payroll'!BI90,0),IF('People_Inputs'!$E$15="ENG",'Payroll'!BI110,0),IF('People_Inputs'!$E$16="ENG",'Payroll'!BI130,0),IF('People_Inputs'!$E$17="ENG",'Payroll'!BI150,0),IF('People_Inputs'!$E$18="ENG",'Payroll'!BI170,0),IF('People_Inputs'!$E$19="ENG",'Payroll'!BI190,0),IF('People_Inputs'!$E$20="ENG",'Payroll'!BI210,0),IF('People_Inputs'!$E$21="ENG",'Payroll'!BI230,0),IF('People_Inputs'!$E$22="ENG",'Payroll'!BI250,0),IF('People_Inputs'!$E$23="ENG",'Payroll'!BI270,0),IF('People_Inputs'!$E$24="ENG",'Payroll'!BI290,0),IF('People_Inputs'!$E$25="ENG",'Payroll'!BI310,0),IF('People_Inputs'!$E$26="ENG",'Payroll'!BI330,0),IF('People_Inputs'!$E$27="ENG",'Payroll'!BI350,0),IF('People_Inputs'!$E$28="ENG",'Payroll'!BI370,0),IF('People_Inputs'!$E$29="ENG",'Payroll'!BI390,0),IF('People_Inputs'!$E$30="ENG",'Payroll'!BI410,0),IF('People_Inputs'!$E$31="ENG",'Payroll'!BI430,0),IF('People_Inputs'!$E$32="ENG",'Payroll'!BI450,0),IF('People_Inputs'!$E$33="ENG",'Payroll'!BI470,0),IF('People_Inputs'!$E$34="ENG",'Payroll'!BI490,0),IF('People_Inputs'!$E$35="ENG",'Payroll'!BI510,0),IF('People_Inputs'!$E$36="ENG",'Payroll'!BI530,0),IF('People_Inputs'!$E$37="ENG",'Payroll'!BI550,0),IF('People_Inputs'!$E$38="ENG",'Payroll'!BI570,0),IF('People_Inputs'!$E$39="ENG",'Payroll'!BI590,0),IF('People_Inputs'!$E$40="ENG",'Payroll'!BI610,0),IF('People_Inputs'!$E$41="ENG",'Payroll'!BI630,0),IF('People_Inputs'!$E$42="ENG",'Payroll'!BI650,0),IF('People_Inputs'!$E$43="ENG",'Payroll'!BI670,0),IF('People_Inputs'!$E$44="ENG",'Payroll'!BI690,0),IF('People_Inputs'!$E$45="ENG",'Payroll'!BI710,0),IF('People_Inputs'!$E$46="ENG",'Payroll'!BI730,0),IF('People_Inputs'!$E$47="ENG",'Payroll'!BI750,0),IF('People_Inputs'!$E$48="ENG",'Payroll'!BI770,0),IF('People_Inputs'!$E$49="ENG",'Payroll'!BI790,0),IF('People_Inputs'!$E$50="ENG",'Payroll'!BI810,0),IF('People_Inputs'!$E$51="ENG",'Payroll'!BI830,0),IF('People_Inputs'!$E$52="ENG",'Payroll'!BI850,0),IF('People_Inputs'!$E$53="ENG",'Payroll'!BI870,0),IF('People_Inputs'!$E$54="ENG",'Payroll'!BI890,0),IF('People_Inputs'!$E$55="ENG",'Payroll'!BI910,0),IF('People_Inputs'!$E$56="ENG",'Payroll'!BI930,0),IF('People_Inputs'!$E$57="ENG",'Payroll'!BI950,0),IF('People_Inputs'!$E$58="ENG",'Payroll'!BI970,0),IF('People_Inputs'!$E$59="ENG",'Payroll'!BI990,0),IF('People_Inputs'!$E$60="ENG",'Payroll'!BI1010,0),IF('People_Inputs'!$E$61="ENG",'Payroll'!BI1030,0),IF('People_Inputs'!$E$62="ENG",'Payroll'!BI1050,0),IF('People_Inputs'!$E$63="ENG",'Payroll'!BI1070,0),IF('People_Inputs'!$E$64="ENG",'Payroll'!BI1090,0),IF('People_Inputs'!$E$65="ENG",'Payroll'!BI1110,0),IF('People_Inputs'!$E$66="ENG",'Payroll'!BI1130,0),IF('People_Inputs'!$E$67="ENG",'Payroll'!BI1150,0),IF('People_Inputs'!$E$68="ENG",'Payroll'!BI1170,0),IF('People_Inputs'!$E$69="ENG",'Payroll'!BI1190,0),IF('People_Inputs'!$E$70="ENG",'Payroll'!BI1210,0))</f>
        <v>0</v>
      </c>
      <c r="BJ18" s="35">
        <f>SUM(IF('People_Inputs'!$E$11="ENG",'Payroll'!BJ30,0),IF('People_Inputs'!$E$12="ENG",'Payroll'!BJ50,0),IF('People_Inputs'!$E$13="ENG",'Payroll'!BJ70,0),IF('People_Inputs'!$E$14="ENG",'Payroll'!BJ90,0),IF('People_Inputs'!$E$15="ENG",'Payroll'!BJ110,0),IF('People_Inputs'!$E$16="ENG",'Payroll'!BJ130,0),IF('People_Inputs'!$E$17="ENG",'Payroll'!BJ150,0),IF('People_Inputs'!$E$18="ENG",'Payroll'!BJ170,0),IF('People_Inputs'!$E$19="ENG",'Payroll'!BJ190,0),IF('People_Inputs'!$E$20="ENG",'Payroll'!BJ210,0),IF('People_Inputs'!$E$21="ENG",'Payroll'!BJ230,0),IF('People_Inputs'!$E$22="ENG",'Payroll'!BJ250,0),IF('People_Inputs'!$E$23="ENG",'Payroll'!BJ270,0),IF('People_Inputs'!$E$24="ENG",'Payroll'!BJ290,0),IF('People_Inputs'!$E$25="ENG",'Payroll'!BJ310,0),IF('People_Inputs'!$E$26="ENG",'Payroll'!BJ330,0),IF('People_Inputs'!$E$27="ENG",'Payroll'!BJ350,0),IF('People_Inputs'!$E$28="ENG",'Payroll'!BJ370,0),IF('People_Inputs'!$E$29="ENG",'Payroll'!BJ390,0),IF('People_Inputs'!$E$30="ENG",'Payroll'!BJ410,0),IF('People_Inputs'!$E$31="ENG",'Payroll'!BJ430,0),IF('People_Inputs'!$E$32="ENG",'Payroll'!BJ450,0),IF('People_Inputs'!$E$33="ENG",'Payroll'!BJ470,0),IF('People_Inputs'!$E$34="ENG",'Payroll'!BJ490,0),IF('People_Inputs'!$E$35="ENG",'Payroll'!BJ510,0),IF('People_Inputs'!$E$36="ENG",'Payroll'!BJ530,0),IF('People_Inputs'!$E$37="ENG",'Payroll'!BJ550,0),IF('People_Inputs'!$E$38="ENG",'Payroll'!BJ570,0),IF('People_Inputs'!$E$39="ENG",'Payroll'!BJ590,0),IF('People_Inputs'!$E$40="ENG",'Payroll'!BJ610,0),IF('People_Inputs'!$E$41="ENG",'Payroll'!BJ630,0),IF('People_Inputs'!$E$42="ENG",'Payroll'!BJ650,0),IF('People_Inputs'!$E$43="ENG",'Payroll'!BJ670,0),IF('People_Inputs'!$E$44="ENG",'Payroll'!BJ690,0),IF('People_Inputs'!$E$45="ENG",'Payroll'!BJ710,0),IF('People_Inputs'!$E$46="ENG",'Payroll'!BJ730,0),IF('People_Inputs'!$E$47="ENG",'Payroll'!BJ750,0),IF('People_Inputs'!$E$48="ENG",'Payroll'!BJ770,0),IF('People_Inputs'!$E$49="ENG",'Payroll'!BJ790,0),IF('People_Inputs'!$E$50="ENG",'Payroll'!BJ810,0),IF('People_Inputs'!$E$51="ENG",'Payroll'!BJ830,0),IF('People_Inputs'!$E$52="ENG",'Payroll'!BJ850,0),IF('People_Inputs'!$E$53="ENG",'Payroll'!BJ870,0),IF('People_Inputs'!$E$54="ENG",'Payroll'!BJ890,0),IF('People_Inputs'!$E$55="ENG",'Payroll'!BJ910,0),IF('People_Inputs'!$E$56="ENG",'Payroll'!BJ930,0),IF('People_Inputs'!$E$57="ENG",'Payroll'!BJ950,0),IF('People_Inputs'!$E$58="ENG",'Payroll'!BJ970,0),IF('People_Inputs'!$E$59="ENG",'Payroll'!BJ990,0),IF('People_Inputs'!$E$60="ENG",'Payroll'!BJ1010,0),IF('People_Inputs'!$E$61="ENG",'Payroll'!BJ1030,0),IF('People_Inputs'!$E$62="ENG",'Payroll'!BJ1050,0),IF('People_Inputs'!$E$63="ENG",'Payroll'!BJ1070,0),IF('People_Inputs'!$E$64="ENG",'Payroll'!BJ1090,0),IF('People_Inputs'!$E$65="ENG",'Payroll'!BJ1110,0),IF('People_Inputs'!$E$66="ENG",'Payroll'!BJ1130,0),IF('People_Inputs'!$E$67="ENG",'Payroll'!BJ1150,0),IF('People_Inputs'!$E$68="ENG",'Payroll'!BJ1170,0),IF('People_Inputs'!$E$69="ENG",'Payroll'!BJ1190,0),IF('People_Inputs'!$E$70="ENG",'Payroll'!BJ1210,0))</f>
        <v>0</v>
      </c>
      <c r="BK18" s="35">
        <f>SUM(IF('People_Inputs'!$E$11="ENG",'Payroll'!BK30,0),IF('People_Inputs'!$E$12="ENG",'Payroll'!BK50,0),IF('People_Inputs'!$E$13="ENG",'Payroll'!BK70,0),IF('People_Inputs'!$E$14="ENG",'Payroll'!BK90,0),IF('People_Inputs'!$E$15="ENG",'Payroll'!BK110,0),IF('People_Inputs'!$E$16="ENG",'Payroll'!BK130,0),IF('People_Inputs'!$E$17="ENG",'Payroll'!BK150,0),IF('People_Inputs'!$E$18="ENG",'Payroll'!BK170,0),IF('People_Inputs'!$E$19="ENG",'Payroll'!BK190,0),IF('People_Inputs'!$E$20="ENG",'Payroll'!BK210,0),IF('People_Inputs'!$E$21="ENG",'Payroll'!BK230,0),IF('People_Inputs'!$E$22="ENG",'Payroll'!BK250,0),IF('People_Inputs'!$E$23="ENG",'Payroll'!BK270,0),IF('People_Inputs'!$E$24="ENG",'Payroll'!BK290,0),IF('People_Inputs'!$E$25="ENG",'Payroll'!BK310,0),IF('People_Inputs'!$E$26="ENG",'Payroll'!BK330,0),IF('People_Inputs'!$E$27="ENG",'Payroll'!BK350,0),IF('People_Inputs'!$E$28="ENG",'Payroll'!BK370,0),IF('People_Inputs'!$E$29="ENG",'Payroll'!BK390,0),IF('People_Inputs'!$E$30="ENG",'Payroll'!BK410,0),IF('People_Inputs'!$E$31="ENG",'Payroll'!BK430,0),IF('People_Inputs'!$E$32="ENG",'Payroll'!BK450,0),IF('People_Inputs'!$E$33="ENG",'Payroll'!BK470,0),IF('People_Inputs'!$E$34="ENG",'Payroll'!BK490,0),IF('People_Inputs'!$E$35="ENG",'Payroll'!BK510,0),IF('People_Inputs'!$E$36="ENG",'Payroll'!BK530,0),IF('People_Inputs'!$E$37="ENG",'Payroll'!BK550,0),IF('People_Inputs'!$E$38="ENG",'Payroll'!BK570,0),IF('People_Inputs'!$E$39="ENG",'Payroll'!BK590,0),IF('People_Inputs'!$E$40="ENG",'Payroll'!BK610,0),IF('People_Inputs'!$E$41="ENG",'Payroll'!BK630,0),IF('People_Inputs'!$E$42="ENG",'Payroll'!BK650,0),IF('People_Inputs'!$E$43="ENG",'Payroll'!BK670,0),IF('People_Inputs'!$E$44="ENG",'Payroll'!BK690,0),IF('People_Inputs'!$E$45="ENG",'Payroll'!BK710,0),IF('People_Inputs'!$E$46="ENG",'Payroll'!BK730,0),IF('People_Inputs'!$E$47="ENG",'Payroll'!BK750,0),IF('People_Inputs'!$E$48="ENG",'Payroll'!BK770,0),IF('People_Inputs'!$E$49="ENG",'Payroll'!BK790,0),IF('People_Inputs'!$E$50="ENG",'Payroll'!BK810,0),IF('People_Inputs'!$E$51="ENG",'Payroll'!BK830,0),IF('People_Inputs'!$E$52="ENG",'Payroll'!BK850,0),IF('People_Inputs'!$E$53="ENG",'Payroll'!BK870,0),IF('People_Inputs'!$E$54="ENG",'Payroll'!BK890,0),IF('People_Inputs'!$E$55="ENG",'Payroll'!BK910,0),IF('People_Inputs'!$E$56="ENG",'Payroll'!BK930,0),IF('People_Inputs'!$E$57="ENG",'Payroll'!BK950,0),IF('People_Inputs'!$E$58="ENG",'Payroll'!BK970,0),IF('People_Inputs'!$E$59="ENG",'Payroll'!BK990,0),IF('People_Inputs'!$E$60="ENG",'Payroll'!BK1010,0),IF('People_Inputs'!$E$61="ENG",'Payroll'!BK1030,0),IF('People_Inputs'!$E$62="ENG",'Payroll'!BK1050,0),IF('People_Inputs'!$E$63="ENG",'Payroll'!BK1070,0),IF('People_Inputs'!$E$64="ENG",'Payroll'!BK1090,0),IF('People_Inputs'!$E$65="ENG",'Payroll'!BK1110,0),IF('People_Inputs'!$E$66="ENG",'Payroll'!BK1130,0),IF('People_Inputs'!$E$67="ENG",'Payroll'!BK1150,0),IF('People_Inputs'!$E$68="ENG",'Payroll'!BK1170,0),IF('People_Inputs'!$E$69="ENG",'Payroll'!BK1190,0),IF('People_Inputs'!$E$70="ENG",'Payroll'!BK1210,0))</f>
        <v>0</v>
      </c>
      <c r="BL18" s="35">
        <f>SUM(IF('People_Inputs'!$E$11="ENG",'Payroll'!BL30,0),IF('People_Inputs'!$E$12="ENG",'Payroll'!BL50,0),IF('People_Inputs'!$E$13="ENG",'Payroll'!BL70,0),IF('People_Inputs'!$E$14="ENG",'Payroll'!BL90,0),IF('People_Inputs'!$E$15="ENG",'Payroll'!BL110,0),IF('People_Inputs'!$E$16="ENG",'Payroll'!BL130,0),IF('People_Inputs'!$E$17="ENG",'Payroll'!BL150,0),IF('People_Inputs'!$E$18="ENG",'Payroll'!BL170,0),IF('People_Inputs'!$E$19="ENG",'Payroll'!BL190,0),IF('People_Inputs'!$E$20="ENG",'Payroll'!BL210,0),IF('People_Inputs'!$E$21="ENG",'Payroll'!BL230,0),IF('People_Inputs'!$E$22="ENG",'Payroll'!BL250,0),IF('People_Inputs'!$E$23="ENG",'Payroll'!BL270,0),IF('People_Inputs'!$E$24="ENG",'Payroll'!BL290,0),IF('People_Inputs'!$E$25="ENG",'Payroll'!BL310,0),IF('People_Inputs'!$E$26="ENG",'Payroll'!BL330,0),IF('People_Inputs'!$E$27="ENG",'Payroll'!BL350,0),IF('People_Inputs'!$E$28="ENG",'Payroll'!BL370,0),IF('People_Inputs'!$E$29="ENG",'Payroll'!BL390,0),IF('People_Inputs'!$E$30="ENG",'Payroll'!BL410,0),IF('People_Inputs'!$E$31="ENG",'Payroll'!BL430,0),IF('People_Inputs'!$E$32="ENG",'Payroll'!BL450,0),IF('People_Inputs'!$E$33="ENG",'Payroll'!BL470,0),IF('People_Inputs'!$E$34="ENG",'Payroll'!BL490,0),IF('People_Inputs'!$E$35="ENG",'Payroll'!BL510,0),IF('People_Inputs'!$E$36="ENG",'Payroll'!BL530,0),IF('People_Inputs'!$E$37="ENG",'Payroll'!BL550,0),IF('People_Inputs'!$E$38="ENG",'Payroll'!BL570,0),IF('People_Inputs'!$E$39="ENG",'Payroll'!BL590,0),IF('People_Inputs'!$E$40="ENG",'Payroll'!BL610,0),IF('People_Inputs'!$E$41="ENG",'Payroll'!BL630,0),IF('People_Inputs'!$E$42="ENG",'Payroll'!BL650,0),IF('People_Inputs'!$E$43="ENG",'Payroll'!BL670,0),IF('People_Inputs'!$E$44="ENG",'Payroll'!BL690,0),IF('People_Inputs'!$E$45="ENG",'Payroll'!BL710,0),IF('People_Inputs'!$E$46="ENG",'Payroll'!BL730,0),IF('People_Inputs'!$E$47="ENG",'Payroll'!BL750,0),IF('People_Inputs'!$E$48="ENG",'Payroll'!BL770,0),IF('People_Inputs'!$E$49="ENG",'Payroll'!BL790,0),IF('People_Inputs'!$E$50="ENG",'Payroll'!BL810,0),IF('People_Inputs'!$E$51="ENG",'Payroll'!BL830,0),IF('People_Inputs'!$E$52="ENG",'Payroll'!BL850,0),IF('People_Inputs'!$E$53="ENG",'Payroll'!BL870,0),IF('People_Inputs'!$E$54="ENG",'Payroll'!BL890,0),IF('People_Inputs'!$E$55="ENG",'Payroll'!BL910,0),IF('People_Inputs'!$E$56="ENG",'Payroll'!BL930,0),IF('People_Inputs'!$E$57="ENG",'Payroll'!BL950,0),IF('People_Inputs'!$E$58="ENG",'Payroll'!BL970,0),IF('People_Inputs'!$E$59="ENG",'Payroll'!BL990,0),IF('People_Inputs'!$E$60="ENG",'Payroll'!BL1010,0),IF('People_Inputs'!$E$61="ENG",'Payroll'!BL1030,0),IF('People_Inputs'!$E$62="ENG",'Payroll'!BL1050,0),IF('People_Inputs'!$E$63="ENG",'Payroll'!BL1070,0),IF('People_Inputs'!$E$64="ENG",'Payroll'!BL1090,0),IF('People_Inputs'!$E$65="ENG",'Payroll'!BL1110,0),IF('People_Inputs'!$E$66="ENG",'Payroll'!BL1130,0),IF('People_Inputs'!$E$67="ENG",'Payroll'!BL1150,0),IF('People_Inputs'!$E$68="ENG",'Payroll'!BL1170,0),IF('People_Inputs'!$E$69="ENG",'Payroll'!BL1190,0),IF('People_Inputs'!$E$70="ENG",'Payroll'!BL1210,0))</f>
        <v>2500</v>
      </c>
      <c r="BM18" s="35">
        <f>SUM(IF('People_Inputs'!$E$11="ENG",'Payroll'!BM30,0),IF('People_Inputs'!$E$12="ENG",'Payroll'!BM50,0),IF('People_Inputs'!$E$13="ENG",'Payroll'!BM70,0),IF('People_Inputs'!$E$14="ENG",'Payroll'!BM90,0),IF('People_Inputs'!$E$15="ENG",'Payroll'!BM110,0),IF('People_Inputs'!$E$16="ENG",'Payroll'!BM130,0),IF('People_Inputs'!$E$17="ENG",'Payroll'!BM150,0),IF('People_Inputs'!$E$18="ENG",'Payroll'!BM170,0),IF('People_Inputs'!$E$19="ENG",'Payroll'!BM190,0),IF('People_Inputs'!$E$20="ENG",'Payroll'!BM210,0),IF('People_Inputs'!$E$21="ENG",'Payroll'!BM230,0),IF('People_Inputs'!$E$22="ENG",'Payroll'!BM250,0),IF('People_Inputs'!$E$23="ENG",'Payroll'!BM270,0),IF('People_Inputs'!$E$24="ENG",'Payroll'!BM290,0),IF('People_Inputs'!$E$25="ENG",'Payroll'!BM310,0),IF('People_Inputs'!$E$26="ENG",'Payroll'!BM330,0),IF('People_Inputs'!$E$27="ENG",'Payroll'!BM350,0),IF('People_Inputs'!$E$28="ENG",'Payroll'!BM370,0),IF('People_Inputs'!$E$29="ENG",'Payroll'!BM390,0),IF('People_Inputs'!$E$30="ENG",'Payroll'!BM410,0),IF('People_Inputs'!$E$31="ENG",'Payroll'!BM430,0),IF('People_Inputs'!$E$32="ENG",'Payroll'!BM450,0),IF('People_Inputs'!$E$33="ENG",'Payroll'!BM470,0),IF('People_Inputs'!$E$34="ENG",'Payroll'!BM490,0),IF('People_Inputs'!$E$35="ENG",'Payroll'!BM510,0),IF('People_Inputs'!$E$36="ENG",'Payroll'!BM530,0),IF('People_Inputs'!$E$37="ENG",'Payroll'!BM550,0),IF('People_Inputs'!$E$38="ENG",'Payroll'!BM570,0),IF('People_Inputs'!$E$39="ENG",'Payroll'!BM590,0),IF('People_Inputs'!$E$40="ENG",'Payroll'!BM610,0),IF('People_Inputs'!$E$41="ENG",'Payroll'!BM630,0),IF('People_Inputs'!$E$42="ENG",'Payroll'!BM650,0),IF('People_Inputs'!$E$43="ENG",'Payroll'!BM670,0),IF('People_Inputs'!$E$44="ENG",'Payroll'!BM690,0),IF('People_Inputs'!$E$45="ENG",'Payroll'!BM710,0),IF('People_Inputs'!$E$46="ENG",'Payroll'!BM730,0),IF('People_Inputs'!$E$47="ENG",'Payroll'!BM750,0),IF('People_Inputs'!$E$48="ENG",'Payroll'!BM770,0),IF('People_Inputs'!$E$49="ENG",'Payroll'!BM790,0),IF('People_Inputs'!$E$50="ENG",'Payroll'!BM810,0),IF('People_Inputs'!$E$51="ENG",'Payroll'!BM830,0),IF('People_Inputs'!$E$52="ENG",'Payroll'!BM850,0),IF('People_Inputs'!$E$53="ENG",'Payroll'!BM870,0),IF('People_Inputs'!$E$54="ENG",'Payroll'!BM890,0),IF('People_Inputs'!$E$55="ENG",'Payroll'!BM910,0),IF('People_Inputs'!$E$56="ENG",'Payroll'!BM930,0),IF('People_Inputs'!$E$57="ENG",'Payroll'!BM950,0),IF('People_Inputs'!$E$58="ENG",'Payroll'!BM970,0),IF('People_Inputs'!$E$59="ENG",'Payroll'!BM990,0),IF('People_Inputs'!$E$60="ENG",'Payroll'!BM1010,0),IF('People_Inputs'!$E$61="ENG",'Payroll'!BM1030,0),IF('People_Inputs'!$E$62="ENG",'Payroll'!BM1050,0),IF('People_Inputs'!$E$63="ENG",'Payroll'!BM1070,0),IF('People_Inputs'!$E$64="ENG",'Payroll'!BM1090,0),IF('People_Inputs'!$E$65="ENG",'Payroll'!BM1110,0),IF('People_Inputs'!$E$66="ENG",'Payroll'!BM1130,0),IF('People_Inputs'!$E$67="ENG",'Payroll'!BM1150,0),IF('People_Inputs'!$E$68="ENG",'Payroll'!BM1170,0),IF('People_Inputs'!$E$69="ENG",'Payroll'!BM1190,0),IF('People_Inputs'!$E$70="ENG",'Payroll'!BM1210,0))</f>
        <v>0</v>
      </c>
      <c r="BN18" s="35">
        <f>SUM(IF('People_Inputs'!$E$11="ENG",'Payroll'!BN30,0),IF('People_Inputs'!$E$12="ENG",'Payroll'!BN50,0),IF('People_Inputs'!$E$13="ENG",'Payroll'!BN70,0),IF('People_Inputs'!$E$14="ENG",'Payroll'!BN90,0),IF('People_Inputs'!$E$15="ENG",'Payroll'!BN110,0),IF('People_Inputs'!$E$16="ENG",'Payroll'!BN130,0),IF('People_Inputs'!$E$17="ENG",'Payroll'!BN150,0),IF('People_Inputs'!$E$18="ENG",'Payroll'!BN170,0),IF('People_Inputs'!$E$19="ENG",'Payroll'!BN190,0),IF('People_Inputs'!$E$20="ENG",'Payroll'!BN210,0),IF('People_Inputs'!$E$21="ENG",'Payroll'!BN230,0),IF('People_Inputs'!$E$22="ENG",'Payroll'!BN250,0),IF('People_Inputs'!$E$23="ENG",'Payroll'!BN270,0),IF('People_Inputs'!$E$24="ENG",'Payroll'!BN290,0),IF('People_Inputs'!$E$25="ENG",'Payroll'!BN310,0),IF('People_Inputs'!$E$26="ENG",'Payroll'!BN330,0),IF('People_Inputs'!$E$27="ENG",'Payroll'!BN350,0),IF('People_Inputs'!$E$28="ENG",'Payroll'!BN370,0),IF('People_Inputs'!$E$29="ENG",'Payroll'!BN390,0),IF('People_Inputs'!$E$30="ENG",'Payroll'!BN410,0),IF('People_Inputs'!$E$31="ENG",'Payroll'!BN430,0),IF('People_Inputs'!$E$32="ENG",'Payroll'!BN450,0),IF('People_Inputs'!$E$33="ENG",'Payroll'!BN470,0),IF('People_Inputs'!$E$34="ENG",'Payroll'!BN490,0),IF('People_Inputs'!$E$35="ENG",'Payroll'!BN510,0),IF('People_Inputs'!$E$36="ENG",'Payroll'!BN530,0),IF('People_Inputs'!$E$37="ENG",'Payroll'!BN550,0),IF('People_Inputs'!$E$38="ENG",'Payroll'!BN570,0),IF('People_Inputs'!$E$39="ENG",'Payroll'!BN590,0),IF('People_Inputs'!$E$40="ENG",'Payroll'!BN610,0),IF('People_Inputs'!$E$41="ENG",'Payroll'!BN630,0),IF('People_Inputs'!$E$42="ENG",'Payroll'!BN650,0),IF('People_Inputs'!$E$43="ENG",'Payroll'!BN670,0),IF('People_Inputs'!$E$44="ENG",'Payroll'!BN690,0),IF('People_Inputs'!$E$45="ENG",'Payroll'!BN710,0),IF('People_Inputs'!$E$46="ENG",'Payroll'!BN730,0),IF('People_Inputs'!$E$47="ENG",'Payroll'!BN750,0),IF('People_Inputs'!$E$48="ENG",'Payroll'!BN770,0),IF('People_Inputs'!$E$49="ENG",'Payroll'!BN790,0),IF('People_Inputs'!$E$50="ENG",'Payroll'!BN810,0),IF('People_Inputs'!$E$51="ENG",'Payroll'!BN830,0),IF('People_Inputs'!$E$52="ENG",'Payroll'!BN850,0),IF('People_Inputs'!$E$53="ENG",'Payroll'!BN870,0),IF('People_Inputs'!$E$54="ENG",'Payroll'!BN890,0),IF('People_Inputs'!$E$55="ENG",'Payroll'!BN910,0),IF('People_Inputs'!$E$56="ENG",'Payroll'!BN930,0),IF('People_Inputs'!$E$57="ENG",'Payroll'!BN950,0),IF('People_Inputs'!$E$58="ENG",'Payroll'!BN970,0),IF('People_Inputs'!$E$59="ENG",'Payroll'!BN990,0),IF('People_Inputs'!$E$60="ENG",'Payroll'!BN1010,0),IF('People_Inputs'!$E$61="ENG",'Payroll'!BN1030,0),IF('People_Inputs'!$E$62="ENG",'Payroll'!BN1050,0),IF('People_Inputs'!$E$63="ENG",'Payroll'!BN1070,0),IF('People_Inputs'!$E$64="ENG",'Payroll'!BN1090,0),IF('People_Inputs'!$E$65="ENG",'Payroll'!BN1110,0),IF('People_Inputs'!$E$66="ENG",'Payroll'!BN1130,0),IF('People_Inputs'!$E$67="ENG",'Payroll'!BN1150,0),IF('People_Inputs'!$E$68="ENG",'Payroll'!BN1170,0),IF('People_Inputs'!$E$69="ENG",'Payroll'!BN1190,0),IF('People_Inputs'!$E$70="ENG",'Payroll'!BN1210,0))</f>
        <v>0</v>
      </c>
      <c r="BO18" s="35">
        <f>SUM(IF('People_Inputs'!$E$11="ENG",'Payroll'!BO30,0),IF('People_Inputs'!$E$12="ENG",'Payroll'!BO50,0),IF('People_Inputs'!$E$13="ENG",'Payroll'!BO70,0),IF('People_Inputs'!$E$14="ENG",'Payroll'!BO90,0),IF('People_Inputs'!$E$15="ENG",'Payroll'!BO110,0),IF('People_Inputs'!$E$16="ENG",'Payroll'!BO130,0),IF('People_Inputs'!$E$17="ENG",'Payroll'!BO150,0),IF('People_Inputs'!$E$18="ENG",'Payroll'!BO170,0),IF('People_Inputs'!$E$19="ENG",'Payroll'!BO190,0),IF('People_Inputs'!$E$20="ENG",'Payroll'!BO210,0),IF('People_Inputs'!$E$21="ENG",'Payroll'!BO230,0),IF('People_Inputs'!$E$22="ENG",'Payroll'!BO250,0),IF('People_Inputs'!$E$23="ENG",'Payroll'!BO270,0),IF('People_Inputs'!$E$24="ENG",'Payroll'!BO290,0),IF('People_Inputs'!$E$25="ENG",'Payroll'!BO310,0),IF('People_Inputs'!$E$26="ENG",'Payroll'!BO330,0),IF('People_Inputs'!$E$27="ENG",'Payroll'!BO350,0),IF('People_Inputs'!$E$28="ENG",'Payroll'!BO370,0),IF('People_Inputs'!$E$29="ENG",'Payroll'!BO390,0),IF('People_Inputs'!$E$30="ENG",'Payroll'!BO410,0),IF('People_Inputs'!$E$31="ENG",'Payroll'!BO430,0),IF('People_Inputs'!$E$32="ENG",'Payroll'!BO450,0),IF('People_Inputs'!$E$33="ENG",'Payroll'!BO470,0),IF('People_Inputs'!$E$34="ENG",'Payroll'!BO490,0),IF('People_Inputs'!$E$35="ENG",'Payroll'!BO510,0),IF('People_Inputs'!$E$36="ENG",'Payroll'!BO530,0),IF('People_Inputs'!$E$37="ENG",'Payroll'!BO550,0),IF('People_Inputs'!$E$38="ENG",'Payroll'!BO570,0),IF('People_Inputs'!$E$39="ENG",'Payroll'!BO590,0),IF('People_Inputs'!$E$40="ENG",'Payroll'!BO610,0),IF('People_Inputs'!$E$41="ENG",'Payroll'!BO630,0),IF('People_Inputs'!$E$42="ENG",'Payroll'!BO650,0),IF('People_Inputs'!$E$43="ENG",'Payroll'!BO670,0),IF('People_Inputs'!$E$44="ENG",'Payroll'!BO690,0),IF('People_Inputs'!$E$45="ENG",'Payroll'!BO710,0),IF('People_Inputs'!$E$46="ENG",'Payroll'!BO730,0),IF('People_Inputs'!$E$47="ENG",'Payroll'!BO750,0),IF('People_Inputs'!$E$48="ENG",'Payroll'!BO770,0),IF('People_Inputs'!$E$49="ENG",'Payroll'!BO790,0),IF('People_Inputs'!$E$50="ENG",'Payroll'!BO810,0),IF('People_Inputs'!$E$51="ENG",'Payroll'!BO830,0),IF('People_Inputs'!$E$52="ENG",'Payroll'!BO850,0),IF('People_Inputs'!$E$53="ENG",'Payroll'!BO870,0),IF('People_Inputs'!$E$54="ENG",'Payroll'!BO890,0),IF('People_Inputs'!$E$55="ENG",'Payroll'!BO910,0),IF('People_Inputs'!$E$56="ENG",'Payroll'!BO930,0),IF('People_Inputs'!$E$57="ENG",'Payroll'!BO950,0),IF('People_Inputs'!$E$58="ENG",'Payroll'!BO970,0),IF('People_Inputs'!$E$59="ENG",'Payroll'!BO990,0),IF('People_Inputs'!$E$60="ENG",'Payroll'!BO1010,0),IF('People_Inputs'!$E$61="ENG",'Payroll'!BO1030,0),IF('People_Inputs'!$E$62="ENG",'Payroll'!BO1050,0),IF('People_Inputs'!$E$63="ENG",'Payroll'!BO1070,0),IF('People_Inputs'!$E$64="ENG",'Payroll'!BO1090,0),IF('People_Inputs'!$E$65="ENG",'Payroll'!BO1110,0),IF('People_Inputs'!$E$66="ENG",'Payroll'!BO1130,0),IF('People_Inputs'!$E$67="ENG",'Payroll'!BO1150,0),IF('People_Inputs'!$E$68="ENG",'Payroll'!BO1170,0),IF('People_Inputs'!$E$69="ENG",'Payroll'!BO1190,0),IF('People_Inputs'!$E$70="ENG",'Payroll'!BO1210,0))</f>
        <v>0</v>
      </c>
    </row>
    <row r="19" ht="22" customHeight="1">
      <c r="A19" s="2" t="str">
        <v>COMP.TOTAL</v>
      </c>
      <c r="B19" s="6" t="str">
        <v>Compliance (COMP): payroll cost</v>
      </c>
      <c r="C19" s="2" t="str">
        <v>EUR</v>
      </c>
      <c r="D19" s="2" t="str">
        <v>SUM</v>
      </c>
      <c r="E19" s="36">
        <f>SUM(H19:BO19)</f>
        <v>1564778.9033898269</v>
      </c>
      <c r="F19" s="6" t="str">
        <v>Salaries plus employer contributions (Payroll)</v>
      </c>
      <c r="G19" s="2"/>
      <c r="H19" s="35">
        <f>SUM(IF('People_Inputs'!$E$11="COMP",'Payroll'!H26,0),IF('People_Inputs'!$E$12="COMP",'Payroll'!H46,0),IF('People_Inputs'!$E$13="COMP",'Payroll'!H66,0),IF('People_Inputs'!$E$14="COMP",'Payroll'!H86,0),IF('People_Inputs'!$E$15="COMP",'Payroll'!H106,0),IF('People_Inputs'!$E$16="COMP",'Payroll'!H126,0),IF('People_Inputs'!$E$17="COMP",'Payroll'!H146,0),IF('People_Inputs'!$E$18="COMP",'Payroll'!H166,0),IF('People_Inputs'!$E$19="COMP",'Payroll'!H186,0),IF('People_Inputs'!$E$20="COMP",'Payroll'!H206,0),IF('People_Inputs'!$E$21="COMP",'Payroll'!H226,0),IF('People_Inputs'!$E$22="COMP",'Payroll'!H246,0),IF('People_Inputs'!$E$23="COMP",'Payroll'!H266,0),IF('People_Inputs'!$E$24="COMP",'Payroll'!H286,0),IF('People_Inputs'!$E$25="COMP",'Payroll'!H306,0),IF('People_Inputs'!$E$26="COMP",'Payroll'!H326,0),IF('People_Inputs'!$E$27="COMP",'Payroll'!H346,0),IF('People_Inputs'!$E$28="COMP",'Payroll'!H366,0),IF('People_Inputs'!$E$29="COMP",'Payroll'!H386,0),IF('People_Inputs'!$E$30="COMP",'Payroll'!H406,0),IF('People_Inputs'!$E$31="COMP",'Payroll'!H426,0),IF('People_Inputs'!$E$32="COMP",'Payroll'!H446,0),IF('People_Inputs'!$E$33="COMP",'Payroll'!H466,0),IF('People_Inputs'!$E$34="COMP",'Payroll'!H486,0),IF('People_Inputs'!$E$35="COMP",'Payroll'!H506,0),IF('People_Inputs'!$E$36="COMP",'Payroll'!H526,0),IF('People_Inputs'!$E$37="COMP",'Payroll'!H546,0),IF('People_Inputs'!$E$38="COMP",'Payroll'!H566,0),IF('People_Inputs'!$E$39="COMP",'Payroll'!H586,0),IF('People_Inputs'!$E$40="COMP",'Payroll'!H606,0),IF('People_Inputs'!$E$41="COMP",'Payroll'!H626,0),IF('People_Inputs'!$E$42="COMP",'Payroll'!H646,0),IF('People_Inputs'!$E$43="COMP",'Payroll'!H666,0),IF('People_Inputs'!$E$44="COMP",'Payroll'!H686,0),IF('People_Inputs'!$E$45="COMP",'Payroll'!H706,0),IF('People_Inputs'!$E$46="COMP",'Payroll'!H726,0),IF('People_Inputs'!$E$47="COMP",'Payroll'!H746,0),IF('People_Inputs'!$E$48="COMP",'Payroll'!H766,0),IF('People_Inputs'!$E$49="COMP",'Payroll'!H786,0),IF('People_Inputs'!$E$50="COMP",'Payroll'!H806,0),IF('People_Inputs'!$E$51="COMP",'Payroll'!H826,0),IF('People_Inputs'!$E$52="COMP",'Payroll'!H846,0),IF('People_Inputs'!$E$53="COMP",'Payroll'!H866,0),IF('People_Inputs'!$E$54="COMP",'Payroll'!H886,0),IF('People_Inputs'!$E$55="COMP",'Payroll'!H906,0),IF('People_Inputs'!$E$56="COMP",'Payroll'!H926,0),IF('People_Inputs'!$E$57="COMP",'Payroll'!H946,0),IF('People_Inputs'!$E$58="COMP",'Payroll'!H966,0),IF('People_Inputs'!$E$59="COMP",'Payroll'!H986,0),IF('People_Inputs'!$E$60="COMP",'Payroll'!H1006,0),IF('People_Inputs'!$E$61="COMP",'Payroll'!H1026,0),IF('People_Inputs'!$E$62="COMP",'Payroll'!H1046,0),IF('People_Inputs'!$E$63="COMP",'Payroll'!H1066,0),IF('People_Inputs'!$E$64="COMP",'Payroll'!H1086,0),IF('People_Inputs'!$E$65="COMP",'Payroll'!H1106,0),IF('People_Inputs'!$E$66="COMP",'Payroll'!H1126,0),IF('People_Inputs'!$E$67="COMP",'Payroll'!H1146,0),IF('People_Inputs'!$E$68="COMP",'Payroll'!H1166,0),IF('People_Inputs'!$E$69="COMP",'Payroll'!H1186,0),IF('People_Inputs'!$E$70="COMP",'Payroll'!H1206,0))</f>
        <v>0.0</v>
      </c>
      <c r="I19" s="35">
        <f>SUM(IF('People_Inputs'!$E$11="COMP",'Payroll'!I26,0),IF('People_Inputs'!$E$12="COMP",'Payroll'!I46,0),IF('People_Inputs'!$E$13="COMP",'Payroll'!I66,0),IF('People_Inputs'!$E$14="COMP",'Payroll'!I86,0),IF('People_Inputs'!$E$15="COMP",'Payroll'!I106,0),IF('People_Inputs'!$E$16="COMP",'Payroll'!I126,0),IF('People_Inputs'!$E$17="COMP",'Payroll'!I146,0),IF('People_Inputs'!$E$18="COMP",'Payroll'!I166,0),IF('People_Inputs'!$E$19="COMP",'Payroll'!I186,0),IF('People_Inputs'!$E$20="COMP",'Payroll'!I206,0),IF('People_Inputs'!$E$21="COMP",'Payroll'!I226,0),IF('People_Inputs'!$E$22="COMP",'Payroll'!I246,0),IF('People_Inputs'!$E$23="COMP",'Payroll'!I266,0),IF('People_Inputs'!$E$24="COMP",'Payroll'!I286,0),IF('People_Inputs'!$E$25="COMP",'Payroll'!I306,0),IF('People_Inputs'!$E$26="COMP",'Payroll'!I326,0),IF('People_Inputs'!$E$27="COMP",'Payroll'!I346,0),IF('People_Inputs'!$E$28="COMP",'Payroll'!I366,0),IF('People_Inputs'!$E$29="COMP",'Payroll'!I386,0),IF('People_Inputs'!$E$30="COMP",'Payroll'!I406,0),IF('People_Inputs'!$E$31="COMP",'Payroll'!I426,0),IF('People_Inputs'!$E$32="COMP",'Payroll'!I446,0),IF('People_Inputs'!$E$33="COMP",'Payroll'!I466,0),IF('People_Inputs'!$E$34="COMP",'Payroll'!I486,0),IF('People_Inputs'!$E$35="COMP",'Payroll'!I506,0),IF('People_Inputs'!$E$36="COMP",'Payroll'!I526,0),IF('People_Inputs'!$E$37="COMP",'Payroll'!I546,0),IF('People_Inputs'!$E$38="COMP",'Payroll'!I566,0),IF('People_Inputs'!$E$39="COMP",'Payroll'!I586,0),IF('People_Inputs'!$E$40="COMP",'Payroll'!I606,0),IF('People_Inputs'!$E$41="COMP",'Payroll'!I626,0),IF('People_Inputs'!$E$42="COMP",'Payroll'!I646,0),IF('People_Inputs'!$E$43="COMP",'Payroll'!I666,0),IF('People_Inputs'!$E$44="COMP",'Payroll'!I686,0),IF('People_Inputs'!$E$45="COMP",'Payroll'!I706,0),IF('People_Inputs'!$E$46="COMP",'Payroll'!I726,0),IF('People_Inputs'!$E$47="COMP",'Payroll'!I746,0),IF('People_Inputs'!$E$48="COMP",'Payroll'!I766,0),IF('People_Inputs'!$E$49="COMP",'Payroll'!I786,0),IF('People_Inputs'!$E$50="COMP",'Payroll'!I806,0),IF('People_Inputs'!$E$51="COMP",'Payroll'!I826,0),IF('People_Inputs'!$E$52="COMP",'Payroll'!I846,0),IF('People_Inputs'!$E$53="COMP",'Payroll'!I866,0),IF('People_Inputs'!$E$54="COMP",'Payroll'!I886,0),IF('People_Inputs'!$E$55="COMP",'Payroll'!I906,0),IF('People_Inputs'!$E$56="COMP",'Payroll'!I926,0),IF('People_Inputs'!$E$57="COMP",'Payroll'!I946,0),IF('People_Inputs'!$E$58="COMP",'Payroll'!I966,0),IF('People_Inputs'!$E$59="COMP",'Payroll'!I986,0),IF('People_Inputs'!$E$60="COMP",'Payroll'!I1006,0),IF('People_Inputs'!$E$61="COMP",'Payroll'!I1026,0),IF('People_Inputs'!$E$62="COMP",'Payroll'!I1046,0),IF('People_Inputs'!$E$63="COMP",'Payroll'!I1066,0),IF('People_Inputs'!$E$64="COMP",'Payroll'!I1086,0),IF('People_Inputs'!$E$65="COMP",'Payroll'!I1106,0),IF('People_Inputs'!$E$66="COMP",'Payroll'!I1126,0),IF('People_Inputs'!$E$67="COMP",'Payroll'!I1146,0),IF('People_Inputs'!$E$68="COMP",'Payroll'!I1166,0),IF('People_Inputs'!$E$69="COMP",'Payroll'!I1186,0),IF('People_Inputs'!$E$70="COMP",'Payroll'!I1206,0))</f>
        <v>0.0</v>
      </c>
      <c r="J19" s="35">
        <f>SUM(IF('People_Inputs'!$E$11="COMP",'Payroll'!J26,0),IF('People_Inputs'!$E$12="COMP",'Payroll'!J46,0),IF('People_Inputs'!$E$13="COMP",'Payroll'!J66,0),IF('People_Inputs'!$E$14="COMP",'Payroll'!J86,0),IF('People_Inputs'!$E$15="COMP",'Payroll'!J106,0),IF('People_Inputs'!$E$16="COMP",'Payroll'!J126,0),IF('People_Inputs'!$E$17="COMP",'Payroll'!J146,0),IF('People_Inputs'!$E$18="COMP",'Payroll'!J166,0),IF('People_Inputs'!$E$19="COMP",'Payroll'!J186,0),IF('People_Inputs'!$E$20="COMP",'Payroll'!J206,0),IF('People_Inputs'!$E$21="COMP",'Payroll'!J226,0),IF('People_Inputs'!$E$22="COMP",'Payroll'!J246,0),IF('People_Inputs'!$E$23="COMP",'Payroll'!J266,0),IF('People_Inputs'!$E$24="COMP",'Payroll'!J286,0),IF('People_Inputs'!$E$25="COMP",'Payroll'!J306,0),IF('People_Inputs'!$E$26="COMP",'Payroll'!J326,0),IF('People_Inputs'!$E$27="COMP",'Payroll'!J346,0),IF('People_Inputs'!$E$28="COMP",'Payroll'!J366,0),IF('People_Inputs'!$E$29="COMP",'Payroll'!J386,0),IF('People_Inputs'!$E$30="COMP",'Payroll'!J406,0),IF('People_Inputs'!$E$31="COMP",'Payroll'!J426,0),IF('People_Inputs'!$E$32="COMP",'Payroll'!J446,0),IF('People_Inputs'!$E$33="COMP",'Payroll'!J466,0),IF('People_Inputs'!$E$34="COMP",'Payroll'!J486,0),IF('People_Inputs'!$E$35="COMP",'Payroll'!J506,0),IF('People_Inputs'!$E$36="COMP",'Payroll'!J526,0),IF('People_Inputs'!$E$37="COMP",'Payroll'!J546,0),IF('People_Inputs'!$E$38="COMP",'Payroll'!J566,0),IF('People_Inputs'!$E$39="COMP",'Payroll'!J586,0),IF('People_Inputs'!$E$40="COMP",'Payroll'!J606,0),IF('People_Inputs'!$E$41="COMP",'Payroll'!J626,0),IF('People_Inputs'!$E$42="COMP",'Payroll'!J646,0),IF('People_Inputs'!$E$43="COMP",'Payroll'!J666,0),IF('People_Inputs'!$E$44="COMP",'Payroll'!J686,0),IF('People_Inputs'!$E$45="COMP",'Payroll'!J706,0),IF('People_Inputs'!$E$46="COMP",'Payroll'!J726,0),IF('People_Inputs'!$E$47="COMP",'Payroll'!J746,0),IF('People_Inputs'!$E$48="COMP",'Payroll'!J766,0),IF('People_Inputs'!$E$49="COMP",'Payroll'!J786,0),IF('People_Inputs'!$E$50="COMP",'Payroll'!J806,0),IF('People_Inputs'!$E$51="COMP",'Payroll'!J826,0),IF('People_Inputs'!$E$52="COMP",'Payroll'!J846,0),IF('People_Inputs'!$E$53="COMP",'Payroll'!J866,0),IF('People_Inputs'!$E$54="COMP",'Payroll'!J886,0),IF('People_Inputs'!$E$55="COMP",'Payroll'!J906,0),IF('People_Inputs'!$E$56="COMP",'Payroll'!J926,0),IF('People_Inputs'!$E$57="COMP",'Payroll'!J946,0),IF('People_Inputs'!$E$58="COMP",'Payroll'!J966,0),IF('People_Inputs'!$E$59="COMP",'Payroll'!J986,0),IF('People_Inputs'!$E$60="COMP",'Payroll'!J1006,0),IF('People_Inputs'!$E$61="COMP",'Payroll'!J1026,0),IF('People_Inputs'!$E$62="COMP",'Payroll'!J1046,0),IF('People_Inputs'!$E$63="COMP",'Payroll'!J1066,0),IF('People_Inputs'!$E$64="COMP",'Payroll'!J1086,0),IF('People_Inputs'!$E$65="COMP",'Payroll'!J1106,0),IF('People_Inputs'!$E$66="COMP",'Payroll'!J1126,0),IF('People_Inputs'!$E$67="COMP",'Payroll'!J1146,0),IF('People_Inputs'!$E$68="COMP",'Payroll'!J1166,0),IF('People_Inputs'!$E$69="COMP",'Payroll'!J1186,0),IF('People_Inputs'!$E$70="COMP",'Payroll'!J1206,0))</f>
        <v>0.0</v>
      </c>
      <c r="K19" s="35">
        <f>SUM(IF('People_Inputs'!$E$11="COMP",'Payroll'!K26,0),IF('People_Inputs'!$E$12="COMP",'Payroll'!K46,0),IF('People_Inputs'!$E$13="COMP",'Payroll'!K66,0),IF('People_Inputs'!$E$14="COMP",'Payroll'!K86,0),IF('People_Inputs'!$E$15="COMP",'Payroll'!K106,0),IF('People_Inputs'!$E$16="COMP",'Payroll'!K126,0),IF('People_Inputs'!$E$17="COMP",'Payroll'!K146,0),IF('People_Inputs'!$E$18="COMP",'Payroll'!K166,0),IF('People_Inputs'!$E$19="COMP",'Payroll'!K186,0),IF('People_Inputs'!$E$20="COMP",'Payroll'!K206,0),IF('People_Inputs'!$E$21="COMP",'Payroll'!K226,0),IF('People_Inputs'!$E$22="COMP",'Payroll'!K246,0),IF('People_Inputs'!$E$23="COMP",'Payroll'!K266,0),IF('People_Inputs'!$E$24="COMP",'Payroll'!K286,0),IF('People_Inputs'!$E$25="COMP",'Payroll'!K306,0),IF('People_Inputs'!$E$26="COMP",'Payroll'!K326,0),IF('People_Inputs'!$E$27="COMP",'Payroll'!K346,0),IF('People_Inputs'!$E$28="COMP",'Payroll'!K366,0),IF('People_Inputs'!$E$29="COMP",'Payroll'!K386,0),IF('People_Inputs'!$E$30="COMP",'Payroll'!K406,0),IF('People_Inputs'!$E$31="COMP",'Payroll'!K426,0),IF('People_Inputs'!$E$32="COMP",'Payroll'!K446,0),IF('People_Inputs'!$E$33="COMP",'Payroll'!K466,0),IF('People_Inputs'!$E$34="COMP",'Payroll'!K486,0),IF('People_Inputs'!$E$35="COMP",'Payroll'!K506,0),IF('People_Inputs'!$E$36="COMP",'Payroll'!K526,0),IF('People_Inputs'!$E$37="COMP",'Payroll'!K546,0),IF('People_Inputs'!$E$38="COMP",'Payroll'!K566,0),IF('People_Inputs'!$E$39="COMP",'Payroll'!K586,0),IF('People_Inputs'!$E$40="COMP",'Payroll'!K606,0),IF('People_Inputs'!$E$41="COMP",'Payroll'!K626,0),IF('People_Inputs'!$E$42="COMP",'Payroll'!K646,0),IF('People_Inputs'!$E$43="COMP",'Payroll'!K666,0),IF('People_Inputs'!$E$44="COMP",'Payroll'!K686,0),IF('People_Inputs'!$E$45="COMP",'Payroll'!K706,0),IF('People_Inputs'!$E$46="COMP",'Payroll'!K726,0),IF('People_Inputs'!$E$47="COMP",'Payroll'!K746,0),IF('People_Inputs'!$E$48="COMP",'Payroll'!K766,0),IF('People_Inputs'!$E$49="COMP",'Payroll'!K786,0),IF('People_Inputs'!$E$50="COMP",'Payroll'!K806,0),IF('People_Inputs'!$E$51="COMP",'Payroll'!K826,0),IF('People_Inputs'!$E$52="COMP",'Payroll'!K846,0),IF('People_Inputs'!$E$53="COMP",'Payroll'!K866,0),IF('People_Inputs'!$E$54="COMP",'Payroll'!K886,0),IF('People_Inputs'!$E$55="COMP",'Payroll'!K906,0),IF('People_Inputs'!$E$56="COMP",'Payroll'!K926,0),IF('People_Inputs'!$E$57="COMP",'Payroll'!K946,0),IF('People_Inputs'!$E$58="COMP",'Payroll'!K966,0),IF('People_Inputs'!$E$59="COMP",'Payroll'!K986,0),IF('People_Inputs'!$E$60="COMP",'Payroll'!K1006,0),IF('People_Inputs'!$E$61="COMP",'Payroll'!K1026,0),IF('People_Inputs'!$E$62="COMP",'Payroll'!K1046,0),IF('People_Inputs'!$E$63="COMP",'Payroll'!K1066,0),IF('People_Inputs'!$E$64="COMP",'Payroll'!K1086,0),IF('People_Inputs'!$E$65="COMP",'Payroll'!K1106,0),IF('People_Inputs'!$E$66="COMP",'Payroll'!K1126,0),IF('People_Inputs'!$E$67="COMP",'Payroll'!K1146,0),IF('People_Inputs'!$E$68="COMP",'Payroll'!K1166,0),IF('People_Inputs'!$E$69="COMP",'Payroll'!K1186,0),IF('People_Inputs'!$E$70="COMP",'Payroll'!K1206,0))</f>
        <v>9496.36125</v>
      </c>
      <c r="L19" s="35">
        <f>SUM(IF('People_Inputs'!$E$11="COMP",'Payroll'!L26,0),IF('People_Inputs'!$E$12="COMP",'Payroll'!L46,0),IF('People_Inputs'!$E$13="COMP",'Payroll'!L66,0),IF('People_Inputs'!$E$14="COMP",'Payroll'!L86,0),IF('People_Inputs'!$E$15="COMP",'Payroll'!L106,0),IF('People_Inputs'!$E$16="COMP",'Payroll'!L126,0),IF('People_Inputs'!$E$17="COMP",'Payroll'!L146,0),IF('People_Inputs'!$E$18="COMP",'Payroll'!L166,0),IF('People_Inputs'!$E$19="COMP",'Payroll'!L186,0),IF('People_Inputs'!$E$20="COMP",'Payroll'!L206,0),IF('People_Inputs'!$E$21="COMP",'Payroll'!L226,0),IF('People_Inputs'!$E$22="COMP",'Payroll'!L246,0),IF('People_Inputs'!$E$23="COMP",'Payroll'!L266,0),IF('People_Inputs'!$E$24="COMP",'Payroll'!L286,0),IF('People_Inputs'!$E$25="COMP",'Payroll'!L306,0),IF('People_Inputs'!$E$26="COMP",'Payroll'!L326,0),IF('People_Inputs'!$E$27="COMP",'Payroll'!L346,0),IF('People_Inputs'!$E$28="COMP",'Payroll'!L366,0),IF('People_Inputs'!$E$29="COMP",'Payroll'!L386,0),IF('People_Inputs'!$E$30="COMP",'Payroll'!L406,0),IF('People_Inputs'!$E$31="COMP",'Payroll'!L426,0),IF('People_Inputs'!$E$32="COMP",'Payroll'!L446,0),IF('People_Inputs'!$E$33="COMP",'Payroll'!L466,0),IF('People_Inputs'!$E$34="COMP",'Payroll'!L486,0),IF('People_Inputs'!$E$35="COMP",'Payroll'!L506,0),IF('People_Inputs'!$E$36="COMP",'Payroll'!L526,0),IF('People_Inputs'!$E$37="COMP",'Payroll'!L546,0),IF('People_Inputs'!$E$38="COMP",'Payroll'!L566,0),IF('People_Inputs'!$E$39="COMP",'Payroll'!L586,0),IF('People_Inputs'!$E$40="COMP",'Payroll'!L606,0),IF('People_Inputs'!$E$41="COMP",'Payroll'!L626,0),IF('People_Inputs'!$E$42="COMP",'Payroll'!L646,0),IF('People_Inputs'!$E$43="COMP",'Payroll'!L666,0),IF('People_Inputs'!$E$44="COMP",'Payroll'!L686,0),IF('People_Inputs'!$E$45="COMP",'Payroll'!L706,0),IF('People_Inputs'!$E$46="COMP",'Payroll'!L726,0),IF('People_Inputs'!$E$47="COMP",'Payroll'!L746,0),IF('People_Inputs'!$E$48="COMP",'Payroll'!L766,0),IF('People_Inputs'!$E$49="COMP",'Payroll'!L786,0),IF('People_Inputs'!$E$50="COMP",'Payroll'!L806,0),IF('People_Inputs'!$E$51="COMP",'Payroll'!L826,0),IF('People_Inputs'!$E$52="COMP",'Payroll'!L846,0),IF('People_Inputs'!$E$53="COMP",'Payroll'!L866,0),IF('People_Inputs'!$E$54="COMP",'Payroll'!L886,0),IF('People_Inputs'!$E$55="COMP",'Payroll'!L906,0),IF('People_Inputs'!$E$56="COMP",'Payroll'!L926,0),IF('People_Inputs'!$E$57="COMP",'Payroll'!L946,0),IF('People_Inputs'!$E$58="COMP",'Payroll'!L966,0),IF('People_Inputs'!$E$59="COMP",'Payroll'!L986,0),IF('People_Inputs'!$E$60="COMP",'Payroll'!L1006,0),IF('People_Inputs'!$E$61="COMP",'Payroll'!L1026,0),IF('People_Inputs'!$E$62="COMP",'Payroll'!L1046,0),IF('People_Inputs'!$E$63="COMP",'Payroll'!L1066,0),IF('People_Inputs'!$E$64="COMP",'Payroll'!L1086,0),IF('People_Inputs'!$E$65="COMP",'Payroll'!L1106,0),IF('People_Inputs'!$E$66="COMP",'Payroll'!L1126,0),IF('People_Inputs'!$E$67="COMP",'Payroll'!L1146,0),IF('People_Inputs'!$E$68="COMP",'Payroll'!L1166,0),IF('People_Inputs'!$E$69="COMP",'Payroll'!L1186,0),IF('People_Inputs'!$E$70="COMP",'Payroll'!L1206,0))</f>
        <v>9496.36125</v>
      </c>
      <c r="M19" s="35">
        <f>SUM(IF('People_Inputs'!$E$11="COMP",'Payroll'!M26,0),IF('People_Inputs'!$E$12="COMP",'Payroll'!M46,0),IF('People_Inputs'!$E$13="COMP",'Payroll'!M66,0),IF('People_Inputs'!$E$14="COMP",'Payroll'!M86,0),IF('People_Inputs'!$E$15="COMP",'Payroll'!M106,0),IF('People_Inputs'!$E$16="COMP",'Payroll'!M126,0),IF('People_Inputs'!$E$17="COMP",'Payroll'!M146,0),IF('People_Inputs'!$E$18="COMP",'Payroll'!M166,0),IF('People_Inputs'!$E$19="COMP",'Payroll'!M186,0),IF('People_Inputs'!$E$20="COMP",'Payroll'!M206,0),IF('People_Inputs'!$E$21="COMP",'Payroll'!M226,0),IF('People_Inputs'!$E$22="COMP",'Payroll'!M246,0),IF('People_Inputs'!$E$23="COMP",'Payroll'!M266,0),IF('People_Inputs'!$E$24="COMP",'Payroll'!M286,0),IF('People_Inputs'!$E$25="COMP",'Payroll'!M306,0),IF('People_Inputs'!$E$26="COMP",'Payroll'!M326,0),IF('People_Inputs'!$E$27="COMP",'Payroll'!M346,0),IF('People_Inputs'!$E$28="COMP",'Payroll'!M366,0),IF('People_Inputs'!$E$29="COMP",'Payroll'!M386,0),IF('People_Inputs'!$E$30="COMP",'Payroll'!M406,0),IF('People_Inputs'!$E$31="COMP",'Payroll'!M426,0),IF('People_Inputs'!$E$32="COMP",'Payroll'!M446,0),IF('People_Inputs'!$E$33="COMP",'Payroll'!M466,0),IF('People_Inputs'!$E$34="COMP",'Payroll'!M486,0),IF('People_Inputs'!$E$35="COMP",'Payroll'!M506,0),IF('People_Inputs'!$E$36="COMP",'Payroll'!M526,0),IF('People_Inputs'!$E$37="COMP",'Payroll'!M546,0),IF('People_Inputs'!$E$38="COMP",'Payroll'!M566,0),IF('People_Inputs'!$E$39="COMP",'Payroll'!M586,0),IF('People_Inputs'!$E$40="COMP",'Payroll'!M606,0),IF('People_Inputs'!$E$41="COMP",'Payroll'!M626,0),IF('People_Inputs'!$E$42="COMP",'Payroll'!M646,0),IF('People_Inputs'!$E$43="COMP",'Payroll'!M666,0),IF('People_Inputs'!$E$44="COMP",'Payroll'!M686,0),IF('People_Inputs'!$E$45="COMP",'Payroll'!M706,0),IF('People_Inputs'!$E$46="COMP",'Payroll'!M726,0),IF('People_Inputs'!$E$47="COMP",'Payroll'!M746,0),IF('People_Inputs'!$E$48="COMP",'Payroll'!M766,0),IF('People_Inputs'!$E$49="COMP",'Payroll'!M786,0),IF('People_Inputs'!$E$50="COMP",'Payroll'!M806,0),IF('People_Inputs'!$E$51="COMP",'Payroll'!M826,0),IF('People_Inputs'!$E$52="COMP",'Payroll'!M846,0),IF('People_Inputs'!$E$53="COMP",'Payroll'!M866,0),IF('People_Inputs'!$E$54="COMP",'Payroll'!M886,0),IF('People_Inputs'!$E$55="COMP",'Payroll'!M906,0),IF('People_Inputs'!$E$56="COMP",'Payroll'!M926,0),IF('People_Inputs'!$E$57="COMP",'Payroll'!M946,0),IF('People_Inputs'!$E$58="COMP",'Payroll'!M966,0),IF('People_Inputs'!$E$59="COMP",'Payroll'!M986,0),IF('People_Inputs'!$E$60="COMP",'Payroll'!M1006,0),IF('People_Inputs'!$E$61="COMP",'Payroll'!M1026,0),IF('People_Inputs'!$E$62="COMP",'Payroll'!M1046,0),IF('People_Inputs'!$E$63="COMP",'Payroll'!M1066,0),IF('People_Inputs'!$E$64="COMP",'Payroll'!M1086,0),IF('People_Inputs'!$E$65="COMP",'Payroll'!M1106,0),IF('People_Inputs'!$E$66="COMP",'Payroll'!M1126,0),IF('People_Inputs'!$E$67="COMP",'Payroll'!M1146,0),IF('People_Inputs'!$E$68="COMP",'Payroll'!M1166,0),IF('People_Inputs'!$E$69="COMP",'Payroll'!M1186,0),IF('People_Inputs'!$E$70="COMP",'Payroll'!M1206,0))</f>
        <v>9496.36125</v>
      </c>
      <c r="N19" s="35">
        <f>SUM(IF('People_Inputs'!$E$11="COMP",'Payroll'!N26,0),IF('People_Inputs'!$E$12="COMP",'Payroll'!N46,0),IF('People_Inputs'!$E$13="COMP",'Payroll'!N66,0),IF('People_Inputs'!$E$14="COMP",'Payroll'!N86,0),IF('People_Inputs'!$E$15="COMP",'Payroll'!N106,0),IF('People_Inputs'!$E$16="COMP",'Payroll'!N126,0),IF('People_Inputs'!$E$17="COMP",'Payroll'!N146,0),IF('People_Inputs'!$E$18="COMP",'Payroll'!N166,0),IF('People_Inputs'!$E$19="COMP",'Payroll'!N186,0),IF('People_Inputs'!$E$20="COMP",'Payroll'!N206,0),IF('People_Inputs'!$E$21="COMP",'Payroll'!N226,0),IF('People_Inputs'!$E$22="COMP",'Payroll'!N246,0),IF('People_Inputs'!$E$23="COMP",'Payroll'!N266,0),IF('People_Inputs'!$E$24="COMP",'Payroll'!N286,0),IF('People_Inputs'!$E$25="COMP",'Payroll'!N306,0),IF('People_Inputs'!$E$26="COMP",'Payroll'!N326,0),IF('People_Inputs'!$E$27="COMP",'Payroll'!N346,0),IF('People_Inputs'!$E$28="COMP",'Payroll'!N366,0),IF('People_Inputs'!$E$29="COMP",'Payroll'!N386,0),IF('People_Inputs'!$E$30="COMP",'Payroll'!N406,0),IF('People_Inputs'!$E$31="COMP",'Payroll'!N426,0),IF('People_Inputs'!$E$32="COMP",'Payroll'!N446,0),IF('People_Inputs'!$E$33="COMP",'Payroll'!N466,0),IF('People_Inputs'!$E$34="COMP",'Payroll'!N486,0),IF('People_Inputs'!$E$35="COMP",'Payroll'!N506,0),IF('People_Inputs'!$E$36="COMP",'Payroll'!N526,0),IF('People_Inputs'!$E$37="COMP",'Payroll'!N546,0),IF('People_Inputs'!$E$38="COMP",'Payroll'!N566,0),IF('People_Inputs'!$E$39="COMP",'Payroll'!N586,0),IF('People_Inputs'!$E$40="COMP",'Payroll'!N606,0),IF('People_Inputs'!$E$41="COMP",'Payroll'!N626,0),IF('People_Inputs'!$E$42="COMP",'Payroll'!N646,0),IF('People_Inputs'!$E$43="COMP",'Payroll'!N666,0),IF('People_Inputs'!$E$44="COMP",'Payroll'!N686,0),IF('People_Inputs'!$E$45="COMP",'Payroll'!N706,0),IF('People_Inputs'!$E$46="COMP",'Payroll'!N726,0),IF('People_Inputs'!$E$47="COMP",'Payroll'!N746,0),IF('People_Inputs'!$E$48="COMP",'Payroll'!N766,0),IF('People_Inputs'!$E$49="COMP",'Payroll'!N786,0),IF('People_Inputs'!$E$50="COMP",'Payroll'!N806,0),IF('People_Inputs'!$E$51="COMP",'Payroll'!N826,0),IF('People_Inputs'!$E$52="COMP",'Payroll'!N846,0),IF('People_Inputs'!$E$53="COMP",'Payroll'!N866,0),IF('People_Inputs'!$E$54="COMP",'Payroll'!N886,0),IF('People_Inputs'!$E$55="COMP",'Payroll'!N906,0),IF('People_Inputs'!$E$56="COMP",'Payroll'!N926,0),IF('People_Inputs'!$E$57="COMP",'Payroll'!N946,0),IF('People_Inputs'!$E$58="COMP",'Payroll'!N966,0),IF('People_Inputs'!$E$59="COMP",'Payroll'!N986,0),IF('People_Inputs'!$E$60="COMP",'Payroll'!N1006,0),IF('People_Inputs'!$E$61="COMP",'Payroll'!N1026,0),IF('People_Inputs'!$E$62="COMP",'Payroll'!N1046,0),IF('People_Inputs'!$E$63="COMP",'Payroll'!N1066,0),IF('People_Inputs'!$E$64="COMP",'Payroll'!N1086,0),IF('People_Inputs'!$E$65="COMP",'Payroll'!N1106,0),IF('People_Inputs'!$E$66="COMP",'Payroll'!N1126,0),IF('People_Inputs'!$E$67="COMP",'Payroll'!N1146,0),IF('People_Inputs'!$E$68="COMP",'Payroll'!N1166,0),IF('People_Inputs'!$E$69="COMP",'Payroll'!N1186,0),IF('People_Inputs'!$E$70="COMP",'Payroll'!N1206,0))</f>
        <v>9496.36125</v>
      </c>
      <c r="O19" s="35">
        <f>SUM(IF('People_Inputs'!$E$11="COMP",'Payroll'!O26,0),IF('People_Inputs'!$E$12="COMP",'Payroll'!O46,0),IF('People_Inputs'!$E$13="COMP",'Payroll'!O66,0),IF('People_Inputs'!$E$14="COMP",'Payroll'!O86,0),IF('People_Inputs'!$E$15="COMP",'Payroll'!O106,0),IF('People_Inputs'!$E$16="COMP",'Payroll'!O126,0),IF('People_Inputs'!$E$17="COMP",'Payroll'!O146,0),IF('People_Inputs'!$E$18="COMP",'Payroll'!O166,0),IF('People_Inputs'!$E$19="COMP",'Payroll'!O186,0),IF('People_Inputs'!$E$20="COMP",'Payroll'!O206,0),IF('People_Inputs'!$E$21="COMP",'Payroll'!O226,0),IF('People_Inputs'!$E$22="COMP",'Payroll'!O246,0),IF('People_Inputs'!$E$23="COMP",'Payroll'!O266,0),IF('People_Inputs'!$E$24="COMP",'Payroll'!O286,0),IF('People_Inputs'!$E$25="COMP",'Payroll'!O306,0),IF('People_Inputs'!$E$26="COMP",'Payroll'!O326,0),IF('People_Inputs'!$E$27="COMP",'Payroll'!O346,0),IF('People_Inputs'!$E$28="COMP",'Payroll'!O366,0),IF('People_Inputs'!$E$29="COMP",'Payroll'!O386,0),IF('People_Inputs'!$E$30="COMP",'Payroll'!O406,0),IF('People_Inputs'!$E$31="COMP",'Payroll'!O426,0),IF('People_Inputs'!$E$32="COMP",'Payroll'!O446,0),IF('People_Inputs'!$E$33="COMP",'Payroll'!O466,0),IF('People_Inputs'!$E$34="COMP",'Payroll'!O486,0),IF('People_Inputs'!$E$35="COMP",'Payroll'!O506,0),IF('People_Inputs'!$E$36="COMP",'Payroll'!O526,0),IF('People_Inputs'!$E$37="COMP",'Payroll'!O546,0),IF('People_Inputs'!$E$38="COMP",'Payroll'!O566,0),IF('People_Inputs'!$E$39="COMP",'Payroll'!O586,0),IF('People_Inputs'!$E$40="COMP",'Payroll'!O606,0),IF('People_Inputs'!$E$41="COMP",'Payroll'!O626,0),IF('People_Inputs'!$E$42="COMP",'Payroll'!O646,0),IF('People_Inputs'!$E$43="COMP",'Payroll'!O666,0),IF('People_Inputs'!$E$44="COMP",'Payroll'!O686,0),IF('People_Inputs'!$E$45="COMP",'Payroll'!O706,0),IF('People_Inputs'!$E$46="COMP",'Payroll'!O726,0),IF('People_Inputs'!$E$47="COMP",'Payroll'!O746,0),IF('People_Inputs'!$E$48="COMP",'Payroll'!O766,0),IF('People_Inputs'!$E$49="COMP",'Payroll'!O786,0),IF('People_Inputs'!$E$50="COMP",'Payroll'!O806,0),IF('People_Inputs'!$E$51="COMP",'Payroll'!O826,0),IF('People_Inputs'!$E$52="COMP",'Payroll'!O846,0),IF('People_Inputs'!$E$53="COMP",'Payroll'!O866,0),IF('People_Inputs'!$E$54="COMP",'Payroll'!O886,0),IF('People_Inputs'!$E$55="COMP",'Payroll'!O906,0),IF('People_Inputs'!$E$56="COMP",'Payroll'!O926,0),IF('People_Inputs'!$E$57="COMP",'Payroll'!O946,0),IF('People_Inputs'!$E$58="COMP",'Payroll'!O966,0),IF('People_Inputs'!$E$59="COMP",'Payroll'!O986,0),IF('People_Inputs'!$E$60="COMP",'Payroll'!O1006,0),IF('People_Inputs'!$E$61="COMP",'Payroll'!O1026,0),IF('People_Inputs'!$E$62="COMP",'Payroll'!O1046,0),IF('People_Inputs'!$E$63="COMP",'Payroll'!O1066,0),IF('People_Inputs'!$E$64="COMP",'Payroll'!O1086,0),IF('People_Inputs'!$E$65="COMP",'Payroll'!O1106,0),IF('People_Inputs'!$E$66="COMP",'Payroll'!O1126,0),IF('People_Inputs'!$E$67="COMP",'Payroll'!O1146,0),IF('People_Inputs'!$E$68="COMP",'Payroll'!O1166,0),IF('People_Inputs'!$E$69="COMP",'Payroll'!O1186,0),IF('People_Inputs'!$E$70="COMP",'Payroll'!O1206,0))</f>
        <v>9496.36125</v>
      </c>
      <c r="P19" s="35">
        <f>SUM(IF('People_Inputs'!$E$11="COMP",'Payroll'!P26,0),IF('People_Inputs'!$E$12="COMP",'Payroll'!P46,0),IF('People_Inputs'!$E$13="COMP",'Payroll'!P66,0),IF('People_Inputs'!$E$14="COMP",'Payroll'!P86,0),IF('People_Inputs'!$E$15="COMP",'Payroll'!P106,0),IF('People_Inputs'!$E$16="COMP",'Payroll'!P126,0),IF('People_Inputs'!$E$17="COMP",'Payroll'!P146,0),IF('People_Inputs'!$E$18="COMP",'Payroll'!P166,0),IF('People_Inputs'!$E$19="COMP",'Payroll'!P186,0),IF('People_Inputs'!$E$20="COMP",'Payroll'!P206,0),IF('People_Inputs'!$E$21="COMP",'Payroll'!P226,0),IF('People_Inputs'!$E$22="COMP",'Payroll'!P246,0),IF('People_Inputs'!$E$23="COMP",'Payroll'!P266,0),IF('People_Inputs'!$E$24="COMP",'Payroll'!P286,0),IF('People_Inputs'!$E$25="COMP",'Payroll'!P306,0),IF('People_Inputs'!$E$26="COMP",'Payroll'!P326,0),IF('People_Inputs'!$E$27="COMP",'Payroll'!P346,0),IF('People_Inputs'!$E$28="COMP",'Payroll'!P366,0),IF('People_Inputs'!$E$29="COMP",'Payroll'!P386,0),IF('People_Inputs'!$E$30="COMP",'Payroll'!P406,0),IF('People_Inputs'!$E$31="COMP",'Payroll'!P426,0),IF('People_Inputs'!$E$32="COMP",'Payroll'!P446,0),IF('People_Inputs'!$E$33="COMP",'Payroll'!P466,0),IF('People_Inputs'!$E$34="COMP",'Payroll'!P486,0),IF('People_Inputs'!$E$35="COMP",'Payroll'!P506,0),IF('People_Inputs'!$E$36="COMP",'Payroll'!P526,0),IF('People_Inputs'!$E$37="COMP",'Payroll'!P546,0),IF('People_Inputs'!$E$38="COMP",'Payroll'!P566,0),IF('People_Inputs'!$E$39="COMP",'Payroll'!P586,0),IF('People_Inputs'!$E$40="COMP",'Payroll'!P606,0),IF('People_Inputs'!$E$41="COMP",'Payroll'!P626,0),IF('People_Inputs'!$E$42="COMP",'Payroll'!P646,0),IF('People_Inputs'!$E$43="COMP",'Payroll'!P666,0),IF('People_Inputs'!$E$44="COMP",'Payroll'!P686,0),IF('People_Inputs'!$E$45="COMP",'Payroll'!P706,0),IF('People_Inputs'!$E$46="COMP",'Payroll'!P726,0),IF('People_Inputs'!$E$47="COMP",'Payroll'!P746,0),IF('People_Inputs'!$E$48="COMP",'Payroll'!P766,0),IF('People_Inputs'!$E$49="COMP",'Payroll'!P786,0),IF('People_Inputs'!$E$50="COMP",'Payroll'!P806,0),IF('People_Inputs'!$E$51="COMP",'Payroll'!P826,0),IF('People_Inputs'!$E$52="COMP",'Payroll'!P846,0),IF('People_Inputs'!$E$53="COMP",'Payroll'!P866,0),IF('People_Inputs'!$E$54="COMP",'Payroll'!P886,0),IF('People_Inputs'!$E$55="COMP",'Payroll'!P906,0),IF('People_Inputs'!$E$56="COMP",'Payroll'!P926,0),IF('People_Inputs'!$E$57="COMP",'Payroll'!P946,0),IF('People_Inputs'!$E$58="COMP",'Payroll'!P966,0),IF('People_Inputs'!$E$59="COMP",'Payroll'!P986,0),IF('People_Inputs'!$E$60="COMP",'Payroll'!P1006,0),IF('People_Inputs'!$E$61="COMP",'Payroll'!P1026,0),IF('People_Inputs'!$E$62="COMP",'Payroll'!P1046,0),IF('People_Inputs'!$E$63="COMP",'Payroll'!P1066,0),IF('People_Inputs'!$E$64="COMP",'Payroll'!P1086,0),IF('People_Inputs'!$E$65="COMP",'Payroll'!P1106,0),IF('People_Inputs'!$E$66="COMP",'Payroll'!P1126,0),IF('People_Inputs'!$E$67="COMP",'Payroll'!P1146,0),IF('People_Inputs'!$E$68="COMP",'Payroll'!P1166,0),IF('People_Inputs'!$E$69="COMP",'Payroll'!P1186,0),IF('People_Inputs'!$E$70="COMP",'Payroll'!P1206,0))</f>
        <v>18992.7225</v>
      </c>
      <c r="Q19" s="35">
        <f>SUM(IF('People_Inputs'!$E$11="COMP",'Payroll'!Q26,0),IF('People_Inputs'!$E$12="COMP",'Payroll'!Q46,0),IF('People_Inputs'!$E$13="COMP",'Payroll'!Q66,0),IF('People_Inputs'!$E$14="COMP",'Payroll'!Q86,0),IF('People_Inputs'!$E$15="COMP",'Payroll'!Q106,0),IF('People_Inputs'!$E$16="COMP",'Payroll'!Q126,0),IF('People_Inputs'!$E$17="COMP",'Payroll'!Q146,0),IF('People_Inputs'!$E$18="COMP",'Payroll'!Q166,0),IF('People_Inputs'!$E$19="COMP",'Payroll'!Q186,0),IF('People_Inputs'!$E$20="COMP",'Payroll'!Q206,0),IF('People_Inputs'!$E$21="COMP",'Payroll'!Q226,0),IF('People_Inputs'!$E$22="COMP",'Payroll'!Q246,0),IF('People_Inputs'!$E$23="COMP",'Payroll'!Q266,0),IF('People_Inputs'!$E$24="COMP",'Payroll'!Q286,0),IF('People_Inputs'!$E$25="COMP",'Payroll'!Q306,0),IF('People_Inputs'!$E$26="COMP",'Payroll'!Q326,0),IF('People_Inputs'!$E$27="COMP",'Payroll'!Q346,0),IF('People_Inputs'!$E$28="COMP",'Payroll'!Q366,0),IF('People_Inputs'!$E$29="COMP",'Payroll'!Q386,0),IF('People_Inputs'!$E$30="COMP",'Payroll'!Q406,0),IF('People_Inputs'!$E$31="COMP",'Payroll'!Q426,0),IF('People_Inputs'!$E$32="COMP",'Payroll'!Q446,0),IF('People_Inputs'!$E$33="COMP",'Payroll'!Q466,0),IF('People_Inputs'!$E$34="COMP",'Payroll'!Q486,0),IF('People_Inputs'!$E$35="COMP",'Payroll'!Q506,0),IF('People_Inputs'!$E$36="COMP",'Payroll'!Q526,0),IF('People_Inputs'!$E$37="COMP",'Payroll'!Q546,0),IF('People_Inputs'!$E$38="COMP",'Payroll'!Q566,0),IF('People_Inputs'!$E$39="COMP",'Payroll'!Q586,0),IF('People_Inputs'!$E$40="COMP",'Payroll'!Q606,0),IF('People_Inputs'!$E$41="COMP",'Payroll'!Q626,0),IF('People_Inputs'!$E$42="COMP",'Payroll'!Q646,0),IF('People_Inputs'!$E$43="COMP",'Payroll'!Q666,0),IF('People_Inputs'!$E$44="COMP",'Payroll'!Q686,0),IF('People_Inputs'!$E$45="COMP",'Payroll'!Q706,0),IF('People_Inputs'!$E$46="COMP",'Payroll'!Q726,0),IF('People_Inputs'!$E$47="COMP",'Payroll'!Q746,0),IF('People_Inputs'!$E$48="COMP",'Payroll'!Q766,0),IF('People_Inputs'!$E$49="COMP",'Payroll'!Q786,0),IF('People_Inputs'!$E$50="COMP",'Payroll'!Q806,0),IF('People_Inputs'!$E$51="COMP",'Payroll'!Q826,0),IF('People_Inputs'!$E$52="COMP",'Payroll'!Q846,0),IF('People_Inputs'!$E$53="COMP",'Payroll'!Q866,0),IF('People_Inputs'!$E$54="COMP",'Payroll'!Q886,0),IF('People_Inputs'!$E$55="COMP",'Payroll'!Q906,0),IF('People_Inputs'!$E$56="COMP",'Payroll'!Q926,0),IF('People_Inputs'!$E$57="COMP",'Payroll'!Q946,0),IF('People_Inputs'!$E$58="COMP",'Payroll'!Q966,0),IF('People_Inputs'!$E$59="COMP",'Payroll'!Q986,0),IF('People_Inputs'!$E$60="COMP",'Payroll'!Q1006,0),IF('People_Inputs'!$E$61="COMP",'Payroll'!Q1026,0),IF('People_Inputs'!$E$62="COMP",'Payroll'!Q1046,0),IF('People_Inputs'!$E$63="COMP",'Payroll'!Q1066,0),IF('People_Inputs'!$E$64="COMP",'Payroll'!Q1086,0),IF('People_Inputs'!$E$65="COMP",'Payroll'!Q1106,0),IF('People_Inputs'!$E$66="COMP",'Payroll'!Q1126,0),IF('People_Inputs'!$E$67="COMP",'Payroll'!Q1146,0),IF('People_Inputs'!$E$68="COMP",'Payroll'!Q1166,0),IF('People_Inputs'!$E$69="COMP",'Payroll'!Q1186,0),IF('People_Inputs'!$E$70="COMP",'Payroll'!Q1206,0))</f>
        <v>18992.7225</v>
      </c>
      <c r="R19" s="35">
        <f>SUM(IF('People_Inputs'!$E$11="COMP",'Payroll'!R26,0),IF('People_Inputs'!$E$12="COMP",'Payroll'!R46,0),IF('People_Inputs'!$E$13="COMP",'Payroll'!R66,0),IF('People_Inputs'!$E$14="COMP",'Payroll'!R86,0),IF('People_Inputs'!$E$15="COMP",'Payroll'!R106,0),IF('People_Inputs'!$E$16="COMP",'Payroll'!R126,0),IF('People_Inputs'!$E$17="COMP",'Payroll'!R146,0),IF('People_Inputs'!$E$18="COMP",'Payroll'!R166,0),IF('People_Inputs'!$E$19="COMP",'Payroll'!R186,0),IF('People_Inputs'!$E$20="COMP",'Payroll'!R206,0),IF('People_Inputs'!$E$21="COMP",'Payroll'!R226,0),IF('People_Inputs'!$E$22="COMP",'Payroll'!R246,0),IF('People_Inputs'!$E$23="COMP",'Payroll'!R266,0),IF('People_Inputs'!$E$24="COMP",'Payroll'!R286,0),IF('People_Inputs'!$E$25="COMP",'Payroll'!R306,0),IF('People_Inputs'!$E$26="COMP",'Payroll'!R326,0),IF('People_Inputs'!$E$27="COMP",'Payroll'!R346,0),IF('People_Inputs'!$E$28="COMP",'Payroll'!R366,0),IF('People_Inputs'!$E$29="COMP",'Payroll'!R386,0),IF('People_Inputs'!$E$30="COMP",'Payroll'!R406,0),IF('People_Inputs'!$E$31="COMP",'Payroll'!R426,0),IF('People_Inputs'!$E$32="COMP",'Payroll'!R446,0),IF('People_Inputs'!$E$33="COMP",'Payroll'!R466,0),IF('People_Inputs'!$E$34="COMP",'Payroll'!R486,0),IF('People_Inputs'!$E$35="COMP",'Payroll'!R506,0),IF('People_Inputs'!$E$36="COMP",'Payroll'!R526,0),IF('People_Inputs'!$E$37="COMP",'Payroll'!R546,0),IF('People_Inputs'!$E$38="COMP",'Payroll'!R566,0),IF('People_Inputs'!$E$39="COMP",'Payroll'!R586,0),IF('People_Inputs'!$E$40="COMP",'Payroll'!R606,0),IF('People_Inputs'!$E$41="COMP",'Payroll'!R626,0),IF('People_Inputs'!$E$42="COMP",'Payroll'!R646,0),IF('People_Inputs'!$E$43="COMP",'Payroll'!R666,0),IF('People_Inputs'!$E$44="COMP",'Payroll'!R686,0),IF('People_Inputs'!$E$45="COMP",'Payroll'!R706,0),IF('People_Inputs'!$E$46="COMP",'Payroll'!R726,0),IF('People_Inputs'!$E$47="COMP",'Payroll'!R746,0),IF('People_Inputs'!$E$48="COMP",'Payroll'!R766,0),IF('People_Inputs'!$E$49="COMP",'Payroll'!R786,0),IF('People_Inputs'!$E$50="COMP",'Payroll'!R806,0),IF('People_Inputs'!$E$51="COMP",'Payroll'!R826,0),IF('People_Inputs'!$E$52="COMP",'Payroll'!R846,0),IF('People_Inputs'!$E$53="COMP",'Payroll'!R866,0),IF('People_Inputs'!$E$54="COMP",'Payroll'!R886,0),IF('People_Inputs'!$E$55="COMP",'Payroll'!R906,0),IF('People_Inputs'!$E$56="COMP",'Payroll'!R926,0),IF('People_Inputs'!$E$57="COMP",'Payroll'!R946,0),IF('People_Inputs'!$E$58="COMP",'Payroll'!R966,0),IF('People_Inputs'!$E$59="COMP",'Payroll'!R986,0),IF('People_Inputs'!$E$60="COMP",'Payroll'!R1006,0),IF('People_Inputs'!$E$61="COMP",'Payroll'!R1026,0),IF('People_Inputs'!$E$62="COMP",'Payroll'!R1046,0),IF('People_Inputs'!$E$63="COMP",'Payroll'!R1066,0),IF('People_Inputs'!$E$64="COMP",'Payroll'!R1086,0),IF('People_Inputs'!$E$65="COMP",'Payroll'!R1106,0),IF('People_Inputs'!$E$66="COMP",'Payroll'!R1126,0),IF('People_Inputs'!$E$67="COMP",'Payroll'!R1146,0),IF('People_Inputs'!$E$68="COMP",'Payroll'!R1166,0),IF('People_Inputs'!$E$69="COMP",'Payroll'!R1186,0),IF('People_Inputs'!$E$70="COMP",'Payroll'!R1206,0))</f>
        <v>18992.7225</v>
      </c>
      <c r="S19" s="35">
        <f>SUM(IF('People_Inputs'!$E$11="COMP",'Payroll'!S26,0),IF('People_Inputs'!$E$12="COMP",'Payroll'!S46,0),IF('People_Inputs'!$E$13="COMP",'Payroll'!S66,0),IF('People_Inputs'!$E$14="COMP",'Payroll'!S86,0),IF('People_Inputs'!$E$15="COMP",'Payroll'!S106,0),IF('People_Inputs'!$E$16="COMP",'Payroll'!S126,0),IF('People_Inputs'!$E$17="COMP",'Payroll'!S146,0),IF('People_Inputs'!$E$18="COMP",'Payroll'!S166,0),IF('People_Inputs'!$E$19="COMP",'Payroll'!S186,0),IF('People_Inputs'!$E$20="COMP",'Payroll'!S206,0),IF('People_Inputs'!$E$21="COMP",'Payroll'!S226,0),IF('People_Inputs'!$E$22="COMP",'Payroll'!S246,0),IF('People_Inputs'!$E$23="COMP",'Payroll'!S266,0),IF('People_Inputs'!$E$24="COMP",'Payroll'!S286,0),IF('People_Inputs'!$E$25="COMP",'Payroll'!S306,0),IF('People_Inputs'!$E$26="COMP",'Payroll'!S326,0),IF('People_Inputs'!$E$27="COMP",'Payroll'!S346,0),IF('People_Inputs'!$E$28="COMP",'Payroll'!S366,0),IF('People_Inputs'!$E$29="COMP",'Payroll'!S386,0),IF('People_Inputs'!$E$30="COMP",'Payroll'!S406,0),IF('People_Inputs'!$E$31="COMP",'Payroll'!S426,0),IF('People_Inputs'!$E$32="COMP",'Payroll'!S446,0),IF('People_Inputs'!$E$33="COMP",'Payroll'!S466,0),IF('People_Inputs'!$E$34="COMP",'Payroll'!S486,0),IF('People_Inputs'!$E$35="COMP",'Payroll'!S506,0),IF('People_Inputs'!$E$36="COMP",'Payroll'!S526,0),IF('People_Inputs'!$E$37="COMP",'Payroll'!S546,0),IF('People_Inputs'!$E$38="COMP",'Payroll'!S566,0),IF('People_Inputs'!$E$39="COMP",'Payroll'!S586,0),IF('People_Inputs'!$E$40="COMP",'Payroll'!S606,0),IF('People_Inputs'!$E$41="COMP",'Payroll'!S626,0),IF('People_Inputs'!$E$42="COMP",'Payroll'!S646,0),IF('People_Inputs'!$E$43="COMP",'Payroll'!S666,0),IF('People_Inputs'!$E$44="COMP",'Payroll'!S686,0),IF('People_Inputs'!$E$45="COMP",'Payroll'!S706,0),IF('People_Inputs'!$E$46="COMP",'Payroll'!S726,0),IF('People_Inputs'!$E$47="COMP",'Payroll'!S746,0),IF('People_Inputs'!$E$48="COMP",'Payroll'!S766,0),IF('People_Inputs'!$E$49="COMP",'Payroll'!S786,0),IF('People_Inputs'!$E$50="COMP",'Payroll'!S806,0),IF('People_Inputs'!$E$51="COMP",'Payroll'!S826,0),IF('People_Inputs'!$E$52="COMP",'Payroll'!S846,0),IF('People_Inputs'!$E$53="COMP",'Payroll'!S866,0),IF('People_Inputs'!$E$54="COMP",'Payroll'!S886,0),IF('People_Inputs'!$E$55="COMP",'Payroll'!S906,0),IF('People_Inputs'!$E$56="COMP",'Payroll'!S926,0),IF('People_Inputs'!$E$57="COMP",'Payroll'!S946,0),IF('People_Inputs'!$E$58="COMP",'Payroll'!S966,0),IF('People_Inputs'!$E$59="COMP",'Payroll'!S986,0),IF('People_Inputs'!$E$60="COMP",'Payroll'!S1006,0),IF('People_Inputs'!$E$61="COMP",'Payroll'!S1026,0),IF('People_Inputs'!$E$62="COMP",'Payroll'!S1046,0),IF('People_Inputs'!$E$63="COMP",'Payroll'!S1066,0),IF('People_Inputs'!$E$64="COMP",'Payroll'!S1086,0),IF('People_Inputs'!$E$65="COMP",'Payroll'!S1106,0),IF('People_Inputs'!$E$66="COMP",'Payroll'!S1126,0),IF('People_Inputs'!$E$67="COMP",'Payroll'!S1146,0),IF('People_Inputs'!$E$68="COMP",'Payroll'!S1166,0),IF('People_Inputs'!$E$69="COMP",'Payroll'!S1186,0),IF('People_Inputs'!$E$70="COMP",'Payroll'!S1206,0))</f>
        <v>18992.7225</v>
      </c>
      <c r="T19" s="35">
        <f>SUM(IF('People_Inputs'!$E$11="COMP",'Payroll'!T26,0),IF('People_Inputs'!$E$12="COMP",'Payroll'!T46,0),IF('People_Inputs'!$E$13="COMP",'Payroll'!T66,0),IF('People_Inputs'!$E$14="COMP",'Payroll'!T86,0),IF('People_Inputs'!$E$15="COMP",'Payroll'!T106,0),IF('People_Inputs'!$E$16="COMP",'Payroll'!T126,0),IF('People_Inputs'!$E$17="COMP",'Payroll'!T146,0),IF('People_Inputs'!$E$18="COMP",'Payroll'!T166,0),IF('People_Inputs'!$E$19="COMP",'Payroll'!T186,0),IF('People_Inputs'!$E$20="COMP",'Payroll'!T206,0),IF('People_Inputs'!$E$21="COMP",'Payroll'!T226,0),IF('People_Inputs'!$E$22="COMP",'Payroll'!T246,0),IF('People_Inputs'!$E$23="COMP",'Payroll'!T266,0),IF('People_Inputs'!$E$24="COMP",'Payroll'!T286,0),IF('People_Inputs'!$E$25="COMP",'Payroll'!T306,0),IF('People_Inputs'!$E$26="COMP",'Payroll'!T326,0),IF('People_Inputs'!$E$27="COMP",'Payroll'!T346,0),IF('People_Inputs'!$E$28="COMP",'Payroll'!T366,0),IF('People_Inputs'!$E$29="COMP",'Payroll'!T386,0),IF('People_Inputs'!$E$30="COMP",'Payroll'!T406,0),IF('People_Inputs'!$E$31="COMP",'Payroll'!T426,0),IF('People_Inputs'!$E$32="COMP",'Payroll'!T446,0),IF('People_Inputs'!$E$33="COMP",'Payroll'!T466,0),IF('People_Inputs'!$E$34="COMP",'Payroll'!T486,0),IF('People_Inputs'!$E$35="COMP",'Payroll'!T506,0),IF('People_Inputs'!$E$36="COMP",'Payroll'!T526,0),IF('People_Inputs'!$E$37="COMP",'Payroll'!T546,0),IF('People_Inputs'!$E$38="COMP",'Payroll'!T566,0),IF('People_Inputs'!$E$39="COMP",'Payroll'!T586,0),IF('People_Inputs'!$E$40="COMP",'Payroll'!T606,0),IF('People_Inputs'!$E$41="COMP",'Payroll'!T626,0),IF('People_Inputs'!$E$42="COMP",'Payroll'!T646,0),IF('People_Inputs'!$E$43="COMP",'Payroll'!T666,0),IF('People_Inputs'!$E$44="COMP",'Payroll'!T686,0),IF('People_Inputs'!$E$45="COMP",'Payroll'!T706,0),IF('People_Inputs'!$E$46="COMP",'Payroll'!T726,0),IF('People_Inputs'!$E$47="COMP",'Payroll'!T746,0),IF('People_Inputs'!$E$48="COMP",'Payroll'!T766,0),IF('People_Inputs'!$E$49="COMP",'Payroll'!T786,0),IF('People_Inputs'!$E$50="COMP",'Payroll'!T806,0),IF('People_Inputs'!$E$51="COMP",'Payroll'!T826,0),IF('People_Inputs'!$E$52="COMP",'Payroll'!T846,0),IF('People_Inputs'!$E$53="COMP",'Payroll'!T866,0),IF('People_Inputs'!$E$54="COMP",'Payroll'!T886,0),IF('People_Inputs'!$E$55="COMP",'Payroll'!T906,0),IF('People_Inputs'!$E$56="COMP",'Payroll'!T926,0),IF('People_Inputs'!$E$57="COMP",'Payroll'!T946,0),IF('People_Inputs'!$E$58="COMP",'Payroll'!T966,0),IF('People_Inputs'!$E$59="COMP",'Payroll'!T986,0),IF('People_Inputs'!$E$60="COMP",'Payroll'!T1006,0),IF('People_Inputs'!$E$61="COMP",'Payroll'!T1026,0),IF('People_Inputs'!$E$62="COMP",'Payroll'!T1046,0),IF('People_Inputs'!$E$63="COMP",'Payroll'!T1066,0),IF('People_Inputs'!$E$64="COMP",'Payroll'!T1086,0),IF('People_Inputs'!$E$65="COMP",'Payroll'!T1106,0),IF('People_Inputs'!$E$66="COMP",'Payroll'!T1126,0),IF('People_Inputs'!$E$67="COMP",'Payroll'!T1146,0),IF('People_Inputs'!$E$68="COMP",'Payroll'!T1166,0),IF('People_Inputs'!$E$69="COMP",'Payroll'!T1186,0),IF('People_Inputs'!$E$70="COMP",'Payroll'!T1206,0))</f>
        <v>19768.701599999997</v>
      </c>
      <c r="U19" s="35">
        <f>SUM(IF('People_Inputs'!$E$11="COMP",'Payroll'!U26,0),IF('People_Inputs'!$E$12="COMP",'Payroll'!U46,0),IF('People_Inputs'!$E$13="COMP",'Payroll'!U66,0),IF('People_Inputs'!$E$14="COMP",'Payroll'!U86,0),IF('People_Inputs'!$E$15="COMP",'Payroll'!U106,0),IF('People_Inputs'!$E$16="COMP",'Payroll'!U126,0),IF('People_Inputs'!$E$17="COMP",'Payroll'!U146,0),IF('People_Inputs'!$E$18="COMP",'Payroll'!U166,0),IF('People_Inputs'!$E$19="COMP",'Payroll'!U186,0),IF('People_Inputs'!$E$20="COMP",'Payroll'!U206,0),IF('People_Inputs'!$E$21="COMP",'Payroll'!U226,0),IF('People_Inputs'!$E$22="COMP",'Payroll'!U246,0),IF('People_Inputs'!$E$23="COMP",'Payroll'!U266,0),IF('People_Inputs'!$E$24="COMP",'Payroll'!U286,0),IF('People_Inputs'!$E$25="COMP",'Payroll'!U306,0),IF('People_Inputs'!$E$26="COMP",'Payroll'!U326,0),IF('People_Inputs'!$E$27="COMP",'Payroll'!U346,0),IF('People_Inputs'!$E$28="COMP",'Payroll'!U366,0),IF('People_Inputs'!$E$29="COMP",'Payroll'!U386,0),IF('People_Inputs'!$E$30="COMP",'Payroll'!U406,0),IF('People_Inputs'!$E$31="COMP",'Payroll'!U426,0),IF('People_Inputs'!$E$32="COMP",'Payroll'!U446,0),IF('People_Inputs'!$E$33="COMP",'Payroll'!U466,0),IF('People_Inputs'!$E$34="COMP",'Payroll'!U486,0),IF('People_Inputs'!$E$35="COMP",'Payroll'!U506,0),IF('People_Inputs'!$E$36="COMP",'Payroll'!U526,0),IF('People_Inputs'!$E$37="COMP",'Payroll'!U546,0),IF('People_Inputs'!$E$38="COMP",'Payroll'!U566,0),IF('People_Inputs'!$E$39="COMP",'Payroll'!U586,0),IF('People_Inputs'!$E$40="COMP",'Payroll'!U606,0),IF('People_Inputs'!$E$41="COMP",'Payroll'!U626,0),IF('People_Inputs'!$E$42="COMP",'Payroll'!U646,0),IF('People_Inputs'!$E$43="COMP",'Payroll'!U666,0),IF('People_Inputs'!$E$44="COMP",'Payroll'!U686,0),IF('People_Inputs'!$E$45="COMP",'Payroll'!U706,0),IF('People_Inputs'!$E$46="COMP",'Payroll'!U726,0),IF('People_Inputs'!$E$47="COMP",'Payroll'!U746,0),IF('People_Inputs'!$E$48="COMP",'Payroll'!U766,0),IF('People_Inputs'!$E$49="COMP",'Payroll'!U786,0),IF('People_Inputs'!$E$50="COMP",'Payroll'!U806,0),IF('People_Inputs'!$E$51="COMP",'Payroll'!U826,0),IF('People_Inputs'!$E$52="COMP",'Payroll'!U846,0),IF('People_Inputs'!$E$53="COMP",'Payroll'!U866,0),IF('People_Inputs'!$E$54="COMP",'Payroll'!U886,0),IF('People_Inputs'!$E$55="COMP",'Payroll'!U906,0),IF('People_Inputs'!$E$56="COMP",'Payroll'!U926,0),IF('People_Inputs'!$E$57="COMP",'Payroll'!U946,0),IF('People_Inputs'!$E$58="COMP",'Payroll'!U966,0),IF('People_Inputs'!$E$59="COMP",'Payroll'!U986,0),IF('People_Inputs'!$E$60="COMP",'Payroll'!U1006,0),IF('People_Inputs'!$E$61="COMP",'Payroll'!U1026,0),IF('People_Inputs'!$E$62="COMP",'Payroll'!U1046,0),IF('People_Inputs'!$E$63="COMP",'Payroll'!U1066,0),IF('People_Inputs'!$E$64="COMP",'Payroll'!U1086,0),IF('People_Inputs'!$E$65="COMP",'Payroll'!U1106,0),IF('People_Inputs'!$E$66="COMP",'Payroll'!U1126,0),IF('People_Inputs'!$E$67="COMP",'Payroll'!U1146,0),IF('People_Inputs'!$E$68="COMP",'Payroll'!U1166,0),IF('People_Inputs'!$E$69="COMP",'Payroll'!U1186,0),IF('People_Inputs'!$E$70="COMP",'Payroll'!U1206,0))</f>
        <v>19768.701599999997</v>
      </c>
      <c r="V19" s="35">
        <f>SUM(IF('People_Inputs'!$E$11="COMP",'Payroll'!V26,0),IF('People_Inputs'!$E$12="COMP",'Payroll'!V46,0),IF('People_Inputs'!$E$13="COMP",'Payroll'!V66,0),IF('People_Inputs'!$E$14="COMP",'Payroll'!V86,0),IF('People_Inputs'!$E$15="COMP",'Payroll'!V106,0),IF('People_Inputs'!$E$16="COMP",'Payroll'!V126,0),IF('People_Inputs'!$E$17="COMP",'Payroll'!V146,0),IF('People_Inputs'!$E$18="COMP",'Payroll'!V166,0),IF('People_Inputs'!$E$19="COMP",'Payroll'!V186,0),IF('People_Inputs'!$E$20="COMP",'Payroll'!V206,0),IF('People_Inputs'!$E$21="COMP",'Payroll'!V226,0),IF('People_Inputs'!$E$22="COMP",'Payroll'!V246,0),IF('People_Inputs'!$E$23="COMP",'Payroll'!V266,0),IF('People_Inputs'!$E$24="COMP",'Payroll'!V286,0),IF('People_Inputs'!$E$25="COMP",'Payroll'!V306,0),IF('People_Inputs'!$E$26="COMP",'Payroll'!V326,0),IF('People_Inputs'!$E$27="COMP",'Payroll'!V346,0),IF('People_Inputs'!$E$28="COMP",'Payroll'!V366,0),IF('People_Inputs'!$E$29="COMP",'Payroll'!V386,0),IF('People_Inputs'!$E$30="COMP",'Payroll'!V406,0),IF('People_Inputs'!$E$31="COMP",'Payroll'!V426,0),IF('People_Inputs'!$E$32="COMP",'Payroll'!V446,0),IF('People_Inputs'!$E$33="COMP",'Payroll'!V466,0),IF('People_Inputs'!$E$34="COMP",'Payroll'!V486,0),IF('People_Inputs'!$E$35="COMP",'Payroll'!V506,0),IF('People_Inputs'!$E$36="COMP",'Payroll'!V526,0),IF('People_Inputs'!$E$37="COMP",'Payroll'!V546,0),IF('People_Inputs'!$E$38="COMP",'Payroll'!V566,0),IF('People_Inputs'!$E$39="COMP",'Payroll'!V586,0),IF('People_Inputs'!$E$40="COMP",'Payroll'!V606,0),IF('People_Inputs'!$E$41="COMP",'Payroll'!V626,0),IF('People_Inputs'!$E$42="COMP",'Payroll'!V646,0),IF('People_Inputs'!$E$43="COMP",'Payroll'!V666,0),IF('People_Inputs'!$E$44="COMP",'Payroll'!V686,0),IF('People_Inputs'!$E$45="COMP",'Payroll'!V706,0),IF('People_Inputs'!$E$46="COMP",'Payroll'!V726,0),IF('People_Inputs'!$E$47="COMP",'Payroll'!V746,0),IF('People_Inputs'!$E$48="COMP",'Payroll'!V766,0),IF('People_Inputs'!$E$49="COMP",'Payroll'!V786,0),IF('People_Inputs'!$E$50="COMP",'Payroll'!V806,0),IF('People_Inputs'!$E$51="COMP",'Payroll'!V826,0),IF('People_Inputs'!$E$52="COMP",'Payroll'!V846,0),IF('People_Inputs'!$E$53="COMP",'Payroll'!V866,0),IF('People_Inputs'!$E$54="COMP",'Payroll'!V886,0),IF('People_Inputs'!$E$55="COMP",'Payroll'!V906,0),IF('People_Inputs'!$E$56="COMP",'Payroll'!V926,0),IF('People_Inputs'!$E$57="COMP",'Payroll'!V946,0),IF('People_Inputs'!$E$58="COMP",'Payroll'!V966,0),IF('People_Inputs'!$E$59="COMP",'Payroll'!V986,0),IF('People_Inputs'!$E$60="COMP",'Payroll'!V1006,0),IF('People_Inputs'!$E$61="COMP",'Payroll'!V1026,0),IF('People_Inputs'!$E$62="COMP",'Payroll'!V1046,0),IF('People_Inputs'!$E$63="COMP",'Payroll'!V1066,0),IF('People_Inputs'!$E$64="COMP",'Payroll'!V1086,0),IF('People_Inputs'!$E$65="COMP",'Payroll'!V1106,0),IF('People_Inputs'!$E$66="COMP",'Payroll'!V1126,0),IF('People_Inputs'!$E$67="COMP",'Payroll'!V1146,0),IF('People_Inputs'!$E$68="COMP",'Payroll'!V1166,0),IF('People_Inputs'!$E$69="COMP",'Payroll'!V1186,0),IF('People_Inputs'!$E$70="COMP",'Payroll'!V1206,0))</f>
        <v>19768.701599999997</v>
      </c>
      <c r="W19" s="35">
        <f>SUM(IF('People_Inputs'!$E$11="COMP",'Payroll'!W26,0),IF('People_Inputs'!$E$12="COMP",'Payroll'!W46,0),IF('People_Inputs'!$E$13="COMP",'Payroll'!W66,0),IF('People_Inputs'!$E$14="COMP",'Payroll'!W86,0),IF('People_Inputs'!$E$15="COMP",'Payroll'!W106,0),IF('People_Inputs'!$E$16="COMP",'Payroll'!W126,0),IF('People_Inputs'!$E$17="COMP",'Payroll'!W146,0),IF('People_Inputs'!$E$18="COMP",'Payroll'!W166,0),IF('People_Inputs'!$E$19="COMP",'Payroll'!W186,0),IF('People_Inputs'!$E$20="COMP",'Payroll'!W206,0),IF('People_Inputs'!$E$21="COMP",'Payroll'!W226,0),IF('People_Inputs'!$E$22="COMP",'Payroll'!W246,0),IF('People_Inputs'!$E$23="COMP",'Payroll'!W266,0),IF('People_Inputs'!$E$24="COMP",'Payroll'!W286,0),IF('People_Inputs'!$E$25="COMP",'Payroll'!W306,0),IF('People_Inputs'!$E$26="COMP",'Payroll'!W326,0),IF('People_Inputs'!$E$27="COMP",'Payroll'!W346,0),IF('People_Inputs'!$E$28="COMP",'Payroll'!W366,0),IF('People_Inputs'!$E$29="COMP",'Payroll'!W386,0),IF('People_Inputs'!$E$30="COMP",'Payroll'!W406,0),IF('People_Inputs'!$E$31="COMP",'Payroll'!W426,0),IF('People_Inputs'!$E$32="COMP",'Payroll'!W446,0),IF('People_Inputs'!$E$33="COMP",'Payroll'!W466,0),IF('People_Inputs'!$E$34="COMP",'Payroll'!W486,0),IF('People_Inputs'!$E$35="COMP",'Payroll'!W506,0),IF('People_Inputs'!$E$36="COMP",'Payroll'!W526,0),IF('People_Inputs'!$E$37="COMP",'Payroll'!W546,0),IF('People_Inputs'!$E$38="COMP",'Payroll'!W566,0),IF('People_Inputs'!$E$39="COMP",'Payroll'!W586,0),IF('People_Inputs'!$E$40="COMP",'Payroll'!W606,0),IF('People_Inputs'!$E$41="COMP",'Payroll'!W626,0),IF('People_Inputs'!$E$42="COMP",'Payroll'!W646,0),IF('People_Inputs'!$E$43="COMP",'Payroll'!W666,0),IF('People_Inputs'!$E$44="COMP",'Payroll'!W686,0),IF('People_Inputs'!$E$45="COMP",'Payroll'!W706,0),IF('People_Inputs'!$E$46="COMP",'Payroll'!W726,0),IF('People_Inputs'!$E$47="COMP",'Payroll'!W746,0),IF('People_Inputs'!$E$48="COMP",'Payroll'!W766,0),IF('People_Inputs'!$E$49="COMP",'Payroll'!W786,0),IF('People_Inputs'!$E$50="COMP",'Payroll'!W806,0),IF('People_Inputs'!$E$51="COMP",'Payroll'!W826,0),IF('People_Inputs'!$E$52="COMP",'Payroll'!W846,0),IF('People_Inputs'!$E$53="COMP",'Payroll'!W866,0),IF('People_Inputs'!$E$54="COMP",'Payroll'!W886,0),IF('People_Inputs'!$E$55="COMP",'Payroll'!W906,0),IF('People_Inputs'!$E$56="COMP",'Payroll'!W926,0),IF('People_Inputs'!$E$57="COMP",'Payroll'!W946,0),IF('People_Inputs'!$E$58="COMP",'Payroll'!W966,0),IF('People_Inputs'!$E$59="COMP",'Payroll'!W986,0),IF('People_Inputs'!$E$60="COMP",'Payroll'!W1006,0),IF('People_Inputs'!$E$61="COMP",'Payroll'!W1026,0),IF('People_Inputs'!$E$62="COMP",'Payroll'!W1046,0),IF('People_Inputs'!$E$63="COMP",'Payroll'!W1066,0),IF('People_Inputs'!$E$64="COMP",'Payroll'!W1086,0),IF('People_Inputs'!$E$65="COMP",'Payroll'!W1106,0),IF('People_Inputs'!$E$66="COMP",'Payroll'!W1126,0),IF('People_Inputs'!$E$67="COMP",'Payroll'!W1146,0),IF('People_Inputs'!$E$68="COMP",'Payroll'!W1166,0),IF('People_Inputs'!$E$69="COMP",'Payroll'!W1186,0),IF('People_Inputs'!$E$70="COMP",'Payroll'!W1206,0))</f>
        <v>19768.701599999997</v>
      </c>
      <c r="X19" s="35">
        <f>SUM(IF('People_Inputs'!$E$11="COMP",'Payroll'!X26,0),IF('People_Inputs'!$E$12="COMP",'Payroll'!X46,0),IF('People_Inputs'!$E$13="COMP",'Payroll'!X66,0),IF('People_Inputs'!$E$14="COMP",'Payroll'!X86,0),IF('People_Inputs'!$E$15="COMP",'Payroll'!X106,0),IF('People_Inputs'!$E$16="COMP",'Payroll'!X126,0),IF('People_Inputs'!$E$17="COMP",'Payroll'!X146,0),IF('People_Inputs'!$E$18="COMP",'Payroll'!X166,0),IF('People_Inputs'!$E$19="COMP",'Payroll'!X186,0),IF('People_Inputs'!$E$20="COMP",'Payroll'!X206,0),IF('People_Inputs'!$E$21="COMP",'Payroll'!X226,0),IF('People_Inputs'!$E$22="COMP",'Payroll'!X246,0),IF('People_Inputs'!$E$23="COMP",'Payroll'!X266,0),IF('People_Inputs'!$E$24="COMP",'Payroll'!X286,0),IF('People_Inputs'!$E$25="COMP",'Payroll'!X306,0),IF('People_Inputs'!$E$26="COMP",'Payroll'!X326,0),IF('People_Inputs'!$E$27="COMP",'Payroll'!X346,0),IF('People_Inputs'!$E$28="COMP",'Payroll'!X366,0),IF('People_Inputs'!$E$29="COMP",'Payroll'!X386,0),IF('People_Inputs'!$E$30="COMP",'Payroll'!X406,0),IF('People_Inputs'!$E$31="COMP",'Payroll'!X426,0),IF('People_Inputs'!$E$32="COMP",'Payroll'!X446,0),IF('People_Inputs'!$E$33="COMP",'Payroll'!X466,0),IF('People_Inputs'!$E$34="COMP",'Payroll'!X486,0),IF('People_Inputs'!$E$35="COMP",'Payroll'!X506,0),IF('People_Inputs'!$E$36="COMP",'Payroll'!X526,0),IF('People_Inputs'!$E$37="COMP",'Payroll'!X546,0),IF('People_Inputs'!$E$38="COMP",'Payroll'!X566,0),IF('People_Inputs'!$E$39="COMP",'Payroll'!X586,0),IF('People_Inputs'!$E$40="COMP",'Payroll'!X606,0),IF('People_Inputs'!$E$41="COMP",'Payroll'!X626,0),IF('People_Inputs'!$E$42="COMP",'Payroll'!X646,0),IF('People_Inputs'!$E$43="COMP",'Payroll'!X666,0),IF('People_Inputs'!$E$44="COMP",'Payroll'!X686,0),IF('People_Inputs'!$E$45="COMP",'Payroll'!X706,0),IF('People_Inputs'!$E$46="COMP",'Payroll'!X726,0),IF('People_Inputs'!$E$47="COMP",'Payroll'!X746,0),IF('People_Inputs'!$E$48="COMP",'Payroll'!X766,0),IF('People_Inputs'!$E$49="COMP",'Payroll'!X786,0),IF('People_Inputs'!$E$50="COMP",'Payroll'!X806,0),IF('People_Inputs'!$E$51="COMP",'Payroll'!X826,0),IF('People_Inputs'!$E$52="COMP",'Payroll'!X846,0),IF('People_Inputs'!$E$53="COMP",'Payroll'!X866,0),IF('People_Inputs'!$E$54="COMP",'Payroll'!X886,0),IF('People_Inputs'!$E$55="COMP",'Payroll'!X906,0),IF('People_Inputs'!$E$56="COMP",'Payroll'!X926,0),IF('People_Inputs'!$E$57="COMP",'Payroll'!X946,0),IF('People_Inputs'!$E$58="COMP",'Payroll'!X966,0),IF('People_Inputs'!$E$59="COMP",'Payroll'!X986,0),IF('People_Inputs'!$E$60="COMP",'Payroll'!X1006,0),IF('People_Inputs'!$E$61="COMP",'Payroll'!X1026,0),IF('People_Inputs'!$E$62="COMP",'Payroll'!X1046,0),IF('People_Inputs'!$E$63="COMP",'Payroll'!X1066,0),IF('People_Inputs'!$E$64="COMP",'Payroll'!X1086,0),IF('People_Inputs'!$E$65="COMP",'Payroll'!X1106,0),IF('People_Inputs'!$E$66="COMP",'Payroll'!X1126,0),IF('People_Inputs'!$E$67="COMP",'Payroll'!X1146,0),IF('People_Inputs'!$E$68="COMP",'Payroll'!X1166,0),IF('People_Inputs'!$E$69="COMP",'Payroll'!X1186,0),IF('People_Inputs'!$E$70="COMP",'Payroll'!X1206,0))</f>
        <v>19768.701599999997</v>
      </c>
      <c r="Y19" s="35">
        <f>SUM(IF('People_Inputs'!$E$11="COMP",'Payroll'!Y26,0),IF('People_Inputs'!$E$12="COMP",'Payroll'!Y46,0),IF('People_Inputs'!$E$13="COMP",'Payroll'!Y66,0),IF('People_Inputs'!$E$14="COMP",'Payroll'!Y86,0),IF('People_Inputs'!$E$15="COMP",'Payroll'!Y106,0),IF('People_Inputs'!$E$16="COMP",'Payroll'!Y126,0),IF('People_Inputs'!$E$17="COMP",'Payroll'!Y146,0),IF('People_Inputs'!$E$18="COMP",'Payroll'!Y166,0),IF('People_Inputs'!$E$19="COMP",'Payroll'!Y186,0),IF('People_Inputs'!$E$20="COMP",'Payroll'!Y206,0),IF('People_Inputs'!$E$21="COMP",'Payroll'!Y226,0),IF('People_Inputs'!$E$22="COMP",'Payroll'!Y246,0),IF('People_Inputs'!$E$23="COMP",'Payroll'!Y266,0),IF('People_Inputs'!$E$24="COMP",'Payroll'!Y286,0),IF('People_Inputs'!$E$25="COMP",'Payroll'!Y306,0),IF('People_Inputs'!$E$26="COMP",'Payroll'!Y326,0),IF('People_Inputs'!$E$27="COMP",'Payroll'!Y346,0),IF('People_Inputs'!$E$28="COMP",'Payroll'!Y366,0),IF('People_Inputs'!$E$29="COMP",'Payroll'!Y386,0),IF('People_Inputs'!$E$30="COMP",'Payroll'!Y406,0),IF('People_Inputs'!$E$31="COMP",'Payroll'!Y426,0),IF('People_Inputs'!$E$32="COMP",'Payroll'!Y446,0),IF('People_Inputs'!$E$33="COMP",'Payroll'!Y466,0),IF('People_Inputs'!$E$34="COMP",'Payroll'!Y486,0),IF('People_Inputs'!$E$35="COMP",'Payroll'!Y506,0),IF('People_Inputs'!$E$36="COMP",'Payroll'!Y526,0),IF('People_Inputs'!$E$37="COMP",'Payroll'!Y546,0),IF('People_Inputs'!$E$38="COMP",'Payroll'!Y566,0),IF('People_Inputs'!$E$39="COMP",'Payroll'!Y586,0),IF('People_Inputs'!$E$40="COMP",'Payroll'!Y606,0),IF('People_Inputs'!$E$41="COMP",'Payroll'!Y626,0),IF('People_Inputs'!$E$42="COMP",'Payroll'!Y646,0),IF('People_Inputs'!$E$43="COMP",'Payroll'!Y666,0),IF('People_Inputs'!$E$44="COMP",'Payroll'!Y686,0),IF('People_Inputs'!$E$45="COMP",'Payroll'!Y706,0),IF('People_Inputs'!$E$46="COMP",'Payroll'!Y726,0),IF('People_Inputs'!$E$47="COMP",'Payroll'!Y746,0),IF('People_Inputs'!$E$48="COMP",'Payroll'!Y766,0),IF('People_Inputs'!$E$49="COMP",'Payroll'!Y786,0),IF('People_Inputs'!$E$50="COMP",'Payroll'!Y806,0),IF('People_Inputs'!$E$51="COMP",'Payroll'!Y826,0),IF('People_Inputs'!$E$52="COMP",'Payroll'!Y846,0),IF('People_Inputs'!$E$53="COMP",'Payroll'!Y866,0),IF('People_Inputs'!$E$54="COMP",'Payroll'!Y886,0),IF('People_Inputs'!$E$55="COMP",'Payroll'!Y906,0),IF('People_Inputs'!$E$56="COMP",'Payroll'!Y926,0),IF('People_Inputs'!$E$57="COMP",'Payroll'!Y946,0),IF('People_Inputs'!$E$58="COMP",'Payroll'!Y966,0),IF('People_Inputs'!$E$59="COMP",'Payroll'!Y986,0),IF('People_Inputs'!$E$60="COMP",'Payroll'!Y1006,0),IF('People_Inputs'!$E$61="COMP",'Payroll'!Y1026,0),IF('People_Inputs'!$E$62="COMP",'Payroll'!Y1046,0),IF('People_Inputs'!$E$63="COMP",'Payroll'!Y1066,0),IF('People_Inputs'!$E$64="COMP",'Payroll'!Y1086,0),IF('People_Inputs'!$E$65="COMP",'Payroll'!Y1106,0),IF('People_Inputs'!$E$66="COMP",'Payroll'!Y1126,0),IF('People_Inputs'!$E$67="COMP",'Payroll'!Y1146,0),IF('People_Inputs'!$E$68="COMP",'Payroll'!Y1166,0),IF('People_Inputs'!$E$69="COMP",'Payroll'!Y1186,0),IF('People_Inputs'!$E$70="COMP",'Payroll'!Y1206,0))</f>
        <v>19768.701599999997</v>
      </c>
      <c r="Z19" s="35">
        <f>SUM(IF('People_Inputs'!$E$11="COMP",'Payroll'!Z26,0),IF('People_Inputs'!$E$12="COMP",'Payroll'!Z46,0),IF('People_Inputs'!$E$13="COMP",'Payroll'!Z66,0),IF('People_Inputs'!$E$14="COMP",'Payroll'!Z86,0),IF('People_Inputs'!$E$15="COMP",'Payroll'!Z106,0),IF('People_Inputs'!$E$16="COMP",'Payroll'!Z126,0),IF('People_Inputs'!$E$17="COMP",'Payroll'!Z146,0),IF('People_Inputs'!$E$18="COMP",'Payroll'!Z166,0),IF('People_Inputs'!$E$19="COMP",'Payroll'!Z186,0),IF('People_Inputs'!$E$20="COMP",'Payroll'!Z206,0),IF('People_Inputs'!$E$21="COMP",'Payroll'!Z226,0),IF('People_Inputs'!$E$22="COMP",'Payroll'!Z246,0),IF('People_Inputs'!$E$23="COMP",'Payroll'!Z266,0),IF('People_Inputs'!$E$24="COMP",'Payroll'!Z286,0),IF('People_Inputs'!$E$25="COMP",'Payroll'!Z306,0),IF('People_Inputs'!$E$26="COMP",'Payroll'!Z326,0),IF('People_Inputs'!$E$27="COMP",'Payroll'!Z346,0),IF('People_Inputs'!$E$28="COMP",'Payroll'!Z366,0),IF('People_Inputs'!$E$29="COMP",'Payroll'!Z386,0),IF('People_Inputs'!$E$30="COMP",'Payroll'!Z406,0),IF('People_Inputs'!$E$31="COMP",'Payroll'!Z426,0),IF('People_Inputs'!$E$32="COMP",'Payroll'!Z446,0),IF('People_Inputs'!$E$33="COMP",'Payroll'!Z466,0),IF('People_Inputs'!$E$34="COMP",'Payroll'!Z486,0),IF('People_Inputs'!$E$35="COMP",'Payroll'!Z506,0),IF('People_Inputs'!$E$36="COMP",'Payroll'!Z526,0),IF('People_Inputs'!$E$37="COMP",'Payroll'!Z546,0),IF('People_Inputs'!$E$38="COMP",'Payroll'!Z566,0),IF('People_Inputs'!$E$39="COMP",'Payroll'!Z586,0),IF('People_Inputs'!$E$40="COMP",'Payroll'!Z606,0),IF('People_Inputs'!$E$41="COMP",'Payroll'!Z626,0),IF('People_Inputs'!$E$42="COMP",'Payroll'!Z646,0),IF('People_Inputs'!$E$43="COMP",'Payroll'!Z666,0),IF('People_Inputs'!$E$44="COMP",'Payroll'!Z686,0),IF('People_Inputs'!$E$45="COMP",'Payroll'!Z706,0),IF('People_Inputs'!$E$46="COMP",'Payroll'!Z726,0),IF('People_Inputs'!$E$47="COMP",'Payroll'!Z746,0),IF('People_Inputs'!$E$48="COMP",'Payroll'!Z766,0),IF('People_Inputs'!$E$49="COMP",'Payroll'!Z786,0),IF('People_Inputs'!$E$50="COMP",'Payroll'!Z806,0),IF('People_Inputs'!$E$51="COMP",'Payroll'!Z826,0),IF('People_Inputs'!$E$52="COMP",'Payroll'!Z846,0),IF('People_Inputs'!$E$53="COMP",'Payroll'!Z866,0),IF('People_Inputs'!$E$54="COMP",'Payroll'!Z886,0),IF('People_Inputs'!$E$55="COMP",'Payroll'!Z906,0),IF('People_Inputs'!$E$56="COMP",'Payroll'!Z926,0),IF('People_Inputs'!$E$57="COMP",'Payroll'!Z946,0),IF('People_Inputs'!$E$58="COMP",'Payroll'!Z966,0),IF('People_Inputs'!$E$59="COMP",'Payroll'!Z986,0),IF('People_Inputs'!$E$60="COMP",'Payroll'!Z1006,0),IF('People_Inputs'!$E$61="COMP",'Payroll'!Z1026,0),IF('People_Inputs'!$E$62="COMP",'Payroll'!Z1046,0),IF('People_Inputs'!$E$63="COMP",'Payroll'!Z1066,0),IF('People_Inputs'!$E$64="COMP",'Payroll'!Z1086,0),IF('People_Inputs'!$E$65="COMP",'Payroll'!Z1106,0),IF('People_Inputs'!$E$66="COMP",'Payroll'!Z1126,0),IF('People_Inputs'!$E$67="COMP",'Payroll'!Z1146,0),IF('People_Inputs'!$E$68="COMP",'Payroll'!Z1166,0),IF('People_Inputs'!$E$69="COMP",'Payroll'!Z1186,0),IF('People_Inputs'!$E$70="COMP",'Payroll'!Z1206,0))</f>
        <v>29653.052399999993</v>
      </c>
      <c r="AA19" s="35">
        <f>SUM(IF('People_Inputs'!$E$11="COMP",'Payroll'!AA26,0),IF('People_Inputs'!$E$12="COMP",'Payroll'!AA46,0),IF('People_Inputs'!$E$13="COMP",'Payroll'!AA66,0),IF('People_Inputs'!$E$14="COMP",'Payroll'!AA86,0),IF('People_Inputs'!$E$15="COMP",'Payroll'!AA106,0),IF('People_Inputs'!$E$16="COMP",'Payroll'!AA126,0),IF('People_Inputs'!$E$17="COMP",'Payroll'!AA146,0),IF('People_Inputs'!$E$18="COMP",'Payroll'!AA166,0),IF('People_Inputs'!$E$19="COMP",'Payroll'!AA186,0),IF('People_Inputs'!$E$20="COMP",'Payroll'!AA206,0),IF('People_Inputs'!$E$21="COMP",'Payroll'!AA226,0),IF('People_Inputs'!$E$22="COMP",'Payroll'!AA246,0),IF('People_Inputs'!$E$23="COMP",'Payroll'!AA266,0),IF('People_Inputs'!$E$24="COMP",'Payroll'!AA286,0),IF('People_Inputs'!$E$25="COMP",'Payroll'!AA306,0),IF('People_Inputs'!$E$26="COMP",'Payroll'!AA326,0),IF('People_Inputs'!$E$27="COMP",'Payroll'!AA346,0),IF('People_Inputs'!$E$28="COMP",'Payroll'!AA366,0),IF('People_Inputs'!$E$29="COMP",'Payroll'!AA386,0),IF('People_Inputs'!$E$30="COMP",'Payroll'!AA406,0),IF('People_Inputs'!$E$31="COMP",'Payroll'!AA426,0),IF('People_Inputs'!$E$32="COMP",'Payroll'!AA446,0),IF('People_Inputs'!$E$33="COMP",'Payroll'!AA466,0),IF('People_Inputs'!$E$34="COMP",'Payroll'!AA486,0),IF('People_Inputs'!$E$35="COMP",'Payroll'!AA506,0),IF('People_Inputs'!$E$36="COMP",'Payroll'!AA526,0),IF('People_Inputs'!$E$37="COMP",'Payroll'!AA546,0),IF('People_Inputs'!$E$38="COMP",'Payroll'!AA566,0),IF('People_Inputs'!$E$39="COMP",'Payroll'!AA586,0),IF('People_Inputs'!$E$40="COMP",'Payroll'!AA606,0),IF('People_Inputs'!$E$41="COMP",'Payroll'!AA626,0),IF('People_Inputs'!$E$42="COMP",'Payroll'!AA646,0),IF('People_Inputs'!$E$43="COMP",'Payroll'!AA666,0),IF('People_Inputs'!$E$44="COMP",'Payroll'!AA686,0),IF('People_Inputs'!$E$45="COMP",'Payroll'!AA706,0),IF('People_Inputs'!$E$46="COMP",'Payroll'!AA726,0),IF('People_Inputs'!$E$47="COMP",'Payroll'!AA746,0),IF('People_Inputs'!$E$48="COMP",'Payroll'!AA766,0),IF('People_Inputs'!$E$49="COMP",'Payroll'!AA786,0),IF('People_Inputs'!$E$50="COMP",'Payroll'!AA806,0),IF('People_Inputs'!$E$51="COMP",'Payroll'!AA826,0),IF('People_Inputs'!$E$52="COMP",'Payroll'!AA846,0),IF('People_Inputs'!$E$53="COMP",'Payroll'!AA866,0),IF('People_Inputs'!$E$54="COMP",'Payroll'!AA886,0),IF('People_Inputs'!$E$55="COMP",'Payroll'!AA906,0),IF('People_Inputs'!$E$56="COMP",'Payroll'!AA926,0),IF('People_Inputs'!$E$57="COMP",'Payroll'!AA946,0),IF('People_Inputs'!$E$58="COMP",'Payroll'!AA966,0),IF('People_Inputs'!$E$59="COMP",'Payroll'!AA986,0),IF('People_Inputs'!$E$60="COMP",'Payroll'!AA1006,0),IF('People_Inputs'!$E$61="COMP",'Payroll'!AA1026,0),IF('People_Inputs'!$E$62="COMP",'Payroll'!AA1046,0),IF('People_Inputs'!$E$63="COMP",'Payroll'!AA1066,0),IF('People_Inputs'!$E$64="COMP",'Payroll'!AA1086,0),IF('People_Inputs'!$E$65="COMP",'Payroll'!AA1106,0),IF('People_Inputs'!$E$66="COMP",'Payroll'!AA1126,0),IF('People_Inputs'!$E$67="COMP",'Payroll'!AA1146,0),IF('People_Inputs'!$E$68="COMP",'Payroll'!AA1166,0),IF('People_Inputs'!$E$69="COMP",'Payroll'!AA1186,0),IF('People_Inputs'!$E$70="COMP",'Payroll'!AA1206,0))</f>
        <v>29653.052399999993</v>
      </c>
      <c r="AB19" s="35">
        <f>SUM(IF('People_Inputs'!$E$11="COMP",'Payroll'!AB26,0),IF('People_Inputs'!$E$12="COMP",'Payroll'!AB46,0),IF('People_Inputs'!$E$13="COMP",'Payroll'!AB66,0),IF('People_Inputs'!$E$14="COMP",'Payroll'!AB86,0),IF('People_Inputs'!$E$15="COMP",'Payroll'!AB106,0),IF('People_Inputs'!$E$16="COMP",'Payroll'!AB126,0),IF('People_Inputs'!$E$17="COMP",'Payroll'!AB146,0),IF('People_Inputs'!$E$18="COMP",'Payroll'!AB166,0),IF('People_Inputs'!$E$19="COMP",'Payroll'!AB186,0),IF('People_Inputs'!$E$20="COMP",'Payroll'!AB206,0),IF('People_Inputs'!$E$21="COMP",'Payroll'!AB226,0),IF('People_Inputs'!$E$22="COMP",'Payroll'!AB246,0),IF('People_Inputs'!$E$23="COMP",'Payroll'!AB266,0),IF('People_Inputs'!$E$24="COMP",'Payroll'!AB286,0),IF('People_Inputs'!$E$25="COMP",'Payroll'!AB306,0),IF('People_Inputs'!$E$26="COMP",'Payroll'!AB326,0),IF('People_Inputs'!$E$27="COMP",'Payroll'!AB346,0),IF('People_Inputs'!$E$28="COMP",'Payroll'!AB366,0),IF('People_Inputs'!$E$29="COMP",'Payroll'!AB386,0),IF('People_Inputs'!$E$30="COMP",'Payroll'!AB406,0),IF('People_Inputs'!$E$31="COMP",'Payroll'!AB426,0),IF('People_Inputs'!$E$32="COMP",'Payroll'!AB446,0),IF('People_Inputs'!$E$33="COMP",'Payroll'!AB466,0),IF('People_Inputs'!$E$34="COMP",'Payroll'!AB486,0),IF('People_Inputs'!$E$35="COMP",'Payroll'!AB506,0),IF('People_Inputs'!$E$36="COMP",'Payroll'!AB526,0),IF('People_Inputs'!$E$37="COMP",'Payroll'!AB546,0),IF('People_Inputs'!$E$38="COMP",'Payroll'!AB566,0),IF('People_Inputs'!$E$39="COMP",'Payroll'!AB586,0),IF('People_Inputs'!$E$40="COMP",'Payroll'!AB606,0),IF('People_Inputs'!$E$41="COMP",'Payroll'!AB626,0),IF('People_Inputs'!$E$42="COMP",'Payroll'!AB646,0),IF('People_Inputs'!$E$43="COMP",'Payroll'!AB666,0),IF('People_Inputs'!$E$44="COMP",'Payroll'!AB686,0),IF('People_Inputs'!$E$45="COMP",'Payroll'!AB706,0),IF('People_Inputs'!$E$46="COMP",'Payroll'!AB726,0),IF('People_Inputs'!$E$47="COMP",'Payroll'!AB746,0),IF('People_Inputs'!$E$48="COMP",'Payroll'!AB766,0),IF('People_Inputs'!$E$49="COMP",'Payroll'!AB786,0),IF('People_Inputs'!$E$50="COMP",'Payroll'!AB806,0),IF('People_Inputs'!$E$51="COMP",'Payroll'!AB826,0),IF('People_Inputs'!$E$52="COMP",'Payroll'!AB846,0),IF('People_Inputs'!$E$53="COMP",'Payroll'!AB866,0),IF('People_Inputs'!$E$54="COMP",'Payroll'!AB886,0),IF('People_Inputs'!$E$55="COMP",'Payroll'!AB906,0),IF('People_Inputs'!$E$56="COMP",'Payroll'!AB926,0),IF('People_Inputs'!$E$57="COMP",'Payroll'!AB946,0),IF('People_Inputs'!$E$58="COMP",'Payroll'!AB966,0),IF('People_Inputs'!$E$59="COMP",'Payroll'!AB986,0),IF('People_Inputs'!$E$60="COMP",'Payroll'!AB1006,0),IF('People_Inputs'!$E$61="COMP",'Payroll'!AB1026,0),IF('People_Inputs'!$E$62="COMP",'Payroll'!AB1046,0),IF('People_Inputs'!$E$63="COMP",'Payroll'!AB1066,0),IF('People_Inputs'!$E$64="COMP",'Payroll'!AB1086,0),IF('People_Inputs'!$E$65="COMP",'Payroll'!AB1106,0),IF('People_Inputs'!$E$66="COMP",'Payroll'!AB1126,0),IF('People_Inputs'!$E$67="COMP",'Payroll'!AB1146,0),IF('People_Inputs'!$E$68="COMP",'Payroll'!AB1166,0),IF('People_Inputs'!$E$69="COMP",'Payroll'!AB1186,0),IF('People_Inputs'!$E$70="COMP",'Payroll'!AB1206,0))</f>
        <v>29653.052399999993</v>
      </c>
      <c r="AC19" s="35">
        <f>SUM(IF('People_Inputs'!$E$11="COMP",'Payroll'!AC26,0),IF('People_Inputs'!$E$12="COMP",'Payroll'!AC46,0),IF('People_Inputs'!$E$13="COMP",'Payroll'!AC66,0),IF('People_Inputs'!$E$14="COMP",'Payroll'!AC86,0),IF('People_Inputs'!$E$15="COMP",'Payroll'!AC106,0),IF('People_Inputs'!$E$16="COMP",'Payroll'!AC126,0),IF('People_Inputs'!$E$17="COMP",'Payroll'!AC146,0),IF('People_Inputs'!$E$18="COMP",'Payroll'!AC166,0),IF('People_Inputs'!$E$19="COMP",'Payroll'!AC186,0),IF('People_Inputs'!$E$20="COMP",'Payroll'!AC206,0),IF('People_Inputs'!$E$21="COMP",'Payroll'!AC226,0),IF('People_Inputs'!$E$22="COMP",'Payroll'!AC246,0),IF('People_Inputs'!$E$23="COMP",'Payroll'!AC266,0),IF('People_Inputs'!$E$24="COMP",'Payroll'!AC286,0),IF('People_Inputs'!$E$25="COMP",'Payroll'!AC306,0),IF('People_Inputs'!$E$26="COMP",'Payroll'!AC326,0),IF('People_Inputs'!$E$27="COMP",'Payroll'!AC346,0),IF('People_Inputs'!$E$28="COMP",'Payroll'!AC366,0),IF('People_Inputs'!$E$29="COMP",'Payroll'!AC386,0),IF('People_Inputs'!$E$30="COMP",'Payroll'!AC406,0),IF('People_Inputs'!$E$31="COMP",'Payroll'!AC426,0),IF('People_Inputs'!$E$32="COMP",'Payroll'!AC446,0),IF('People_Inputs'!$E$33="COMP",'Payroll'!AC466,0),IF('People_Inputs'!$E$34="COMP",'Payroll'!AC486,0),IF('People_Inputs'!$E$35="COMP",'Payroll'!AC506,0),IF('People_Inputs'!$E$36="COMP",'Payroll'!AC526,0),IF('People_Inputs'!$E$37="COMP",'Payroll'!AC546,0),IF('People_Inputs'!$E$38="COMP",'Payroll'!AC566,0),IF('People_Inputs'!$E$39="COMP",'Payroll'!AC586,0),IF('People_Inputs'!$E$40="COMP",'Payroll'!AC606,0),IF('People_Inputs'!$E$41="COMP",'Payroll'!AC626,0),IF('People_Inputs'!$E$42="COMP",'Payroll'!AC646,0),IF('People_Inputs'!$E$43="COMP",'Payroll'!AC666,0),IF('People_Inputs'!$E$44="COMP",'Payroll'!AC686,0),IF('People_Inputs'!$E$45="COMP",'Payroll'!AC706,0),IF('People_Inputs'!$E$46="COMP",'Payroll'!AC726,0),IF('People_Inputs'!$E$47="COMP",'Payroll'!AC746,0),IF('People_Inputs'!$E$48="COMP",'Payroll'!AC766,0),IF('People_Inputs'!$E$49="COMP",'Payroll'!AC786,0),IF('People_Inputs'!$E$50="COMP",'Payroll'!AC806,0),IF('People_Inputs'!$E$51="COMP",'Payroll'!AC826,0),IF('People_Inputs'!$E$52="COMP",'Payroll'!AC846,0),IF('People_Inputs'!$E$53="COMP",'Payroll'!AC866,0),IF('People_Inputs'!$E$54="COMP",'Payroll'!AC886,0),IF('People_Inputs'!$E$55="COMP",'Payroll'!AC906,0),IF('People_Inputs'!$E$56="COMP",'Payroll'!AC926,0),IF('People_Inputs'!$E$57="COMP",'Payroll'!AC946,0),IF('People_Inputs'!$E$58="COMP",'Payroll'!AC966,0),IF('People_Inputs'!$E$59="COMP",'Payroll'!AC986,0),IF('People_Inputs'!$E$60="COMP",'Payroll'!AC1006,0),IF('People_Inputs'!$E$61="COMP",'Payroll'!AC1026,0),IF('People_Inputs'!$E$62="COMP",'Payroll'!AC1046,0),IF('People_Inputs'!$E$63="COMP",'Payroll'!AC1066,0),IF('People_Inputs'!$E$64="COMP",'Payroll'!AC1086,0),IF('People_Inputs'!$E$65="COMP",'Payroll'!AC1106,0),IF('People_Inputs'!$E$66="COMP",'Payroll'!AC1126,0),IF('People_Inputs'!$E$67="COMP",'Payroll'!AC1146,0),IF('People_Inputs'!$E$68="COMP",'Payroll'!AC1166,0),IF('People_Inputs'!$E$69="COMP",'Payroll'!AC1186,0),IF('People_Inputs'!$E$70="COMP",'Payroll'!AC1206,0))</f>
        <v>29653.052399999993</v>
      </c>
      <c r="AD19" s="35">
        <f>SUM(IF('People_Inputs'!$E$11="COMP",'Payroll'!AD26,0),IF('People_Inputs'!$E$12="COMP",'Payroll'!AD46,0),IF('People_Inputs'!$E$13="COMP",'Payroll'!AD66,0),IF('People_Inputs'!$E$14="COMP",'Payroll'!AD86,0),IF('People_Inputs'!$E$15="COMP",'Payroll'!AD106,0),IF('People_Inputs'!$E$16="COMP",'Payroll'!AD126,0),IF('People_Inputs'!$E$17="COMP",'Payroll'!AD146,0),IF('People_Inputs'!$E$18="COMP",'Payroll'!AD166,0),IF('People_Inputs'!$E$19="COMP",'Payroll'!AD186,0),IF('People_Inputs'!$E$20="COMP",'Payroll'!AD206,0),IF('People_Inputs'!$E$21="COMP",'Payroll'!AD226,0),IF('People_Inputs'!$E$22="COMP",'Payroll'!AD246,0),IF('People_Inputs'!$E$23="COMP",'Payroll'!AD266,0),IF('People_Inputs'!$E$24="COMP",'Payroll'!AD286,0),IF('People_Inputs'!$E$25="COMP",'Payroll'!AD306,0),IF('People_Inputs'!$E$26="COMP",'Payroll'!AD326,0),IF('People_Inputs'!$E$27="COMP",'Payroll'!AD346,0),IF('People_Inputs'!$E$28="COMP",'Payroll'!AD366,0),IF('People_Inputs'!$E$29="COMP",'Payroll'!AD386,0),IF('People_Inputs'!$E$30="COMP",'Payroll'!AD406,0),IF('People_Inputs'!$E$31="COMP",'Payroll'!AD426,0),IF('People_Inputs'!$E$32="COMP",'Payroll'!AD446,0),IF('People_Inputs'!$E$33="COMP",'Payroll'!AD466,0),IF('People_Inputs'!$E$34="COMP",'Payroll'!AD486,0),IF('People_Inputs'!$E$35="COMP",'Payroll'!AD506,0),IF('People_Inputs'!$E$36="COMP",'Payroll'!AD526,0),IF('People_Inputs'!$E$37="COMP",'Payroll'!AD546,0),IF('People_Inputs'!$E$38="COMP",'Payroll'!AD566,0),IF('People_Inputs'!$E$39="COMP",'Payroll'!AD586,0),IF('People_Inputs'!$E$40="COMP",'Payroll'!AD606,0),IF('People_Inputs'!$E$41="COMP",'Payroll'!AD626,0),IF('People_Inputs'!$E$42="COMP",'Payroll'!AD646,0),IF('People_Inputs'!$E$43="COMP",'Payroll'!AD666,0),IF('People_Inputs'!$E$44="COMP",'Payroll'!AD686,0),IF('People_Inputs'!$E$45="COMP",'Payroll'!AD706,0),IF('People_Inputs'!$E$46="COMP",'Payroll'!AD726,0),IF('People_Inputs'!$E$47="COMP",'Payroll'!AD746,0),IF('People_Inputs'!$E$48="COMP",'Payroll'!AD766,0),IF('People_Inputs'!$E$49="COMP",'Payroll'!AD786,0),IF('People_Inputs'!$E$50="COMP",'Payroll'!AD806,0),IF('People_Inputs'!$E$51="COMP",'Payroll'!AD826,0),IF('People_Inputs'!$E$52="COMP",'Payroll'!AD846,0),IF('People_Inputs'!$E$53="COMP",'Payroll'!AD866,0),IF('People_Inputs'!$E$54="COMP",'Payroll'!AD886,0),IF('People_Inputs'!$E$55="COMP",'Payroll'!AD906,0),IF('People_Inputs'!$E$56="COMP",'Payroll'!AD926,0),IF('People_Inputs'!$E$57="COMP",'Payroll'!AD946,0),IF('People_Inputs'!$E$58="COMP",'Payroll'!AD966,0),IF('People_Inputs'!$E$59="COMP",'Payroll'!AD986,0),IF('People_Inputs'!$E$60="COMP",'Payroll'!AD1006,0),IF('People_Inputs'!$E$61="COMP",'Payroll'!AD1026,0),IF('People_Inputs'!$E$62="COMP",'Payroll'!AD1046,0),IF('People_Inputs'!$E$63="COMP",'Payroll'!AD1066,0),IF('People_Inputs'!$E$64="COMP",'Payroll'!AD1086,0),IF('People_Inputs'!$E$65="COMP",'Payroll'!AD1106,0),IF('People_Inputs'!$E$66="COMP",'Payroll'!AD1126,0),IF('People_Inputs'!$E$67="COMP",'Payroll'!AD1146,0),IF('People_Inputs'!$E$68="COMP",'Payroll'!AD1166,0),IF('People_Inputs'!$E$69="COMP",'Payroll'!AD1186,0),IF('People_Inputs'!$E$70="COMP",'Payroll'!AD1206,0))</f>
        <v>29653.052399999993</v>
      </c>
      <c r="AE19" s="35">
        <f>SUM(IF('People_Inputs'!$E$11="COMP",'Payroll'!AE26,0),IF('People_Inputs'!$E$12="COMP",'Payroll'!AE46,0),IF('People_Inputs'!$E$13="COMP",'Payroll'!AE66,0),IF('People_Inputs'!$E$14="COMP",'Payroll'!AE86,0),IF('People_Inputs'!$E$15="COMP",'Payroll'!AE106,0),IF('People_Inputs'!$E$16="COMP",'Payroll'!AE126,0),IF('People_Inputs'!$E$17="COMP",'Payroll'!AE146,0),IF('People_Inputs'!$E$18="COMP",'Payroll'!AE166,0),IF('People_Inputs'!$E$19="COMP",'Payroll'!AE186,0),IF('People_Inputs'!$E$20="COMP",'Payroll'!AE206,0),IF('People_Inputs'!$E$21="COMP",'Payroll'!AE226,0),IF('People_Inputs'!$E$22="COMP",'Payroll'!AE246,0),IF('People_Inputs'!$E$23="COMP",'Payroll'!AE266,0),IF('People_Inputs'!$E$24="COMP",'Payroll'!AE286,0),IF('People_Inputs'!$E$25="COMP",'Payroll'!AE306,0),IF('People_Inputs'!$E$26="COMP",'Payroll'!AE326,0),IF('People_Inputs'!$E$27="COMP",'Payroll'!AE346,0),IF('People_Inputs'!$E$28="COMP",'Payroll'!AE366,0),IF('People_Inputs'!$E$29="COMP",'Payroll'!AE386,0),IF('People_Inputs'!$E$30="COMP",'Payroll'!AE406,0),IF('People_Inputs'!$E$31="COMP",'Payroll'!AE426,0),IF('People_Inputs'!$E$32="COMP",'Payroll'!AE446,0),IF('People_Inputs'!$E$33="COMP",'Payroll'!AE466,0),IF('People_Inputs'!$E$34="COMP",'Payroll'!AE486,0),IF('People_Inputs'!$E$35="COMP",'Payroll'!AE506,0),IF('People_Inputs'!$E$36="COMP",'Payroll'!AE526,0),IF('People_Inputs'!$E$37="COMP",'Payroll'!AE546,0),IF('People_Inputs'!$E$38="COMP",'Payroll'!AE566,0),IF('People_Inputs'!$E$39="COMP",'Payroll'!AE586,0),IF('People_Inputs'!$E$40="COMP",'Payroll'!AE606,0),IF('People_Inputs'!$E$41="COMP",'Payroll'!AE626,0),IF('People_Inputs'!$E$42="COMP",'Payroll'!AE646,0),IF('People_Inputs'!$E$43="COMP",'Payroll'!AE666,0),IF('People_Inputs'!$E$44="COMP",'Payroll'!AE686,0),IF('People_Inputs'!$E$45="COMP",'Payroll'!AE706,0),IF('People_Inputs'!$E$46="COMP",'Payroll'!AE726,0),IF('People_Inputs'!$E$47="COMP",'Payroll'!AE746,0),IF('People_Inputs'!$E$48="COMP",'Payroll'!AE766,0),IF('People_Inputs'!$E$49="COMP",'Payroll'!AE786,0),IF('People_Inputs'!$E$50="COMP",'Payroll'!AE806,0),IF('People_Inputs'!$E$51="COMP",'Payroll'!AE826,0),IF('People_Inputs'!$E$52="COMP",'Payroll'!AE846,0),IF('People_Inputs'!$E$53="COMP",'Payroll'!AE866,0),IF('People_Inputs'!$E$54="COMP",'Payroll'!AE886,0),IF('People_Inputs'!$E$55="COMP",'Payroll'!AE906,0),IF('People_Inputs'!$E$56="COMP",'Payroll'!AE926,0),IF('People_Inputs'!$E$57="COMP",'Payroll'!AE946,0),IF('People_Inputs'!$E$58="COMP",'Payroll'!AE966,0),IF('People_Inputs'!$E$59="COMP",'Payroll'!AE986,0),IF('People_Inputs'!$E$60="COMP",'Payroll'!AE1006,0),IF('People_Inputs'!$E$61="COMP",'Payroll'!AE1026,0),IF('People_Inputs'!$E$62="COMP",'Payroll'!AE1046,0),IF('People_Inputs'!$E$63="COMP",'Payroll'!AE1066,0),IF('People_Inputs'!$E$64="COMP",'Payroll'!AE1086,0),IF('People_Inputs'!$E$65="COMP",'Payroll'!AE1106,0),IF('People_Inputs'!$E$66="COMP",'Payroll'!AE1126,0),IF('People_Inputs'!$E$67="COMP",'Payroll'!AE1146,0),IF('People_Inputs'!$E$68="COMP",'Payroll'!AE1166,0),IF('People_Inputs'!$E$69="COMP",'Payroll'!AE1186,0),IF('People_Inputs'!$E$70="COMP",'Payroll'!AE1206,0))</f>
        <v>29653.052399999993</v>
      </c>
      <c r="AF19" s="35">
        <f>SUM(IF('People_Inputs'!$E$11="COMP",'Payroll'!AF26,0),IF('People_Inputs'!$E$12="COMP",'Payroll'!AF46,0),IF('People_Inputs'!$E$13="COMP",'Payroll'!AF66,0),IF('People_Inputs'!$E$14="COMP",'Payroll'!AF86,0),IF('People_Inputs'!$E$15="COMP",'Payroll'!AF106,0),IF('People_Inputs'!$E$16="COMP",'Payroll'!AF126,0),IF('People_Inputs'!$E$17="COMP",'Payroll'!AF146,0),IF('People_Inputs'!$E$18="COMP",'Payroll'!AF166,0),IF('People_Inputs'!$E$19="COMP",'Payroll'!AF186,0),IF('People_Inputs'!$E$20="COMP",'Payroll'!AF206,0),IF('People_Inputs'!$E$21="COMP",'Payroll'!AF226,0),IF('People_Inputs'!$E$22="COMP",'Payroll'!AF246,0),IF('People_Inputs'!$E$23="COMP",'Payroll'!AF266,0),IF('People_Inputs'!$E$24="COMP",'Payroll'!AF286,0),IF('People_Inputs'!$E$25="COMP",'Payroll'!AF306,0),IF('People_Inputs'!$E$26="COMP",'Payroll'!AF326,0),IF('People_Inputs'!$E$27="COMP",'Payroll'!AF346,0),IF('People_Inputs'!$E$28="COMP",'Payroll'!AF366,0),IF('People_Inputs'!$E$29="COMP",'Payroll'!AF386,0),IF('People_Inputs'!$E$30="COMP",'Payroll'!AF406,0),IF('People_Inputs'!$E$31="COMP",'Payroll'!AF426,0),IF('People_Inputs'!$E$32="COMP",'Payroll'!AF446,0),IF('People_Inputs'!$E$33="COMP",'Payroll'!AF466,0),IF('People_Inputs'!$E$34="COMP",'Payroll'!AF486,0),IF('People_Inputs'!$E$35="COMP",'Payroll'!AF506,0),IF('People_Inputs'!$E$36="COMP",'Payroll'!AF526,0),IF('People_Inputs'!$E$37="COMP",'Payroll'!AF546,0),IF('People_Inputs'!$E$38="COMP",'Payroll'!AF566,0),IF('People_Inputs'!$E$39="COMP",'Payroll'!AF586,0),IF('People_Inputs'!$E$40="COMP",'Payroll'!AF606,0),IF('People_Inputs'!$E$41="COMP",'Payroll'!AF626,0),IF('People_Inputs'!$E$42="COMP",'Payroll'!AF646,0),IF('People_Inputs'!$E$43="COMP",'Payroll'!AF666,0),IF('People_Inputs'!$E$44="COMP",'Payroll'!AF686,0),IF('People_Inputs'!$E$45="COMP",'Payroll'!AF706,0),IF('People_Inputs'!$E$46="COMP",'Payroll'!AF726,0),IF('People_Inputs'!$E$47="COMP",'Payroll'!AF746,0),IF('People_Inputs'!$E$48="COMP",'Payroll'!AF766,0),IF('People_Inputs'!$E$49="COMP",'Payroll'!AF786,0),IF('People_Inputs'!$E$50="COMP",'Payroll'!AF806,0),IF('People_Inputs'!$E$51="COMP",'Payroll'!AF826,0),IF('People_Inputs'!$E$52="COMP",'Payroll'!AF846,0),IF('People_Inputs'!$E$53="COMP",'Payroll'!AF866,0),IF('People_Inputs'!$E$54="COMP",'Payroll'!AF886,0),IF('People_Inputs'!$E$55="COMP",'Payroll'!AF906,0),IF('People_Inputs'!$E$56="COMP",'Payroll'!AF926,0),IF('People_Inputs'!$E$57="COMP",'Payroll'!AF946,0),IF('People_Inputs'!$E$58="COMP",'Payroll'!AF966,0),IF('People_Inputs'!$E$59="COMP",'Payroll'!AF986,0),IF('People_Inputs'!$E$60="COMP",'Payroll'!AF1006,0),IF('People_Inputs'!$E$61="COMP",'Payroll'!AF1026,0),IF('People_Inputs'!$E$62="COMP",'Payroll'!AF1046,0),IF('People_Inputs'!$E$63="COMP",'Payroll'!AF1066,0),IF('People_Inputs'!$E$64="COMP",'Payroll'!AF1086,0),IF('People_Inputs'!$E$65="COMP",'Payroll'!AF1106,0),IF('People_Inputs'!$E$66="COMP",'Payroll'!AF1126,0),IF('People_Inputs'!$E$67="COMP",'Payroll'!AF1146,0),IF('People_Inputs'!$E$68="COMP",'Payroll'!AF1166,0),IF('People_Inputs'!$E$69="COMP",'Payroll'!AF1186,0),IF('People_Inputs'!$E$70="COMP",'Payroll'!AF1206,0))</f>
        <v>30701.50065899999</v>
      </c>
      <c r="AG19" s="35">
        <f>SUM(IF('People_Inputs'!$E$11="COMP",'Payroll'!AG26,0),IF('People_Inputs'!$E$12="COMP",'Payroll'!AG46,0),IF('People_Inputs'!$E$13="COMP",'Payroll'!AG66,0),IF('People_Inputs'!$E$14="COMP",'Payroll'!AG86,0),IF('People_Inputs'!$E$15="COMP",'Payroll'!AG106,0),IF('People_Inputs'!$E$16="COMP",'Payroll'!AG126,0),IF('People_Inputs'!$E$17="COMP",'Payroll'!AG146,0),IF('People_Inputs'!$E$18="COMP",'Payroll'!AG166,0),IF('People_Inputs'!$E$19="COMP",'Payroll'!AG186,0),IF('People_Inputs'!$E$20="COMP",'Payroll'!AG206,0),IF('People_Inputs'!$E$21="COMP",'Payroll'!AG226,0),IF('People_Inputs'!$E$22="COMP",'Payroll'!AG246,0),IF('People_Inputs'!$E$23="COMP",'Payroll'!AG266,0),IF('People_Inputs'!$E$24="COMP",'Payroll'!AG286,0),IF('People_Inputs'!$E$25="COMP",'Payroll'!AG306,0),IF('People_Inputs'!$E$26="COMP",'Payroll'!AG326,0),IF('People_Inputs'!$E$27="COMP",'Payroll'!AG346,0),IF('People_Inputs'!$E$28="COMP",'Payroll'!AG366,0),IF('People_Inputs'!$E$29="COMP",'Payroll'!AG386,0),IF('People_Inputs'!$E$30="COMP",'Payroll'!AG406,0),IF('People_Inputs'!$E$31="COMP",'Payroll'!AG426,0),IF('People_Inputs'!$E$32="COMP",'Payroll'!AG446,0),IF('People_Inputs'!$E$33="COMP",'Payroll'!AG466,0),IF('People_Inputs'!$E$34="COMP",'Payroll'!AG486,0),IF('People_Inputs'!$E$35="COMP",'Payroll'!AG506,0),IF('People_Inputs'!$E$36="COMP",'Payroll'!AG526,0),IF('People_Inputs'!$E$37="COMP",'Payroll'!AG546,0),IF('People_Inputs'!$E$38="COMP",'Payroll'!AG566,0),IF('People_Inputs'!$E$39="COMP",'Payroll'!AG586,0),IF('People_Inputs'!$E$40="COMP",'Payroll'!AG606,0),IF('People_Inputs'!$E$41="COMP",'Payroll'!AG626,0),IF('People_Inputs'!$E$42="COMP",'Payroll'!AG646,0),IF('People_Inputs'!$E$43="COMP",'Payroll'!AG666,0),IF('People_Inputs'!$E$44="COMP",'Payroll'!AG686,0),IF('People_Inputs'!$E$45="COMP",'Payroll'!AG706,0),IF('People_Inputs'!$E$46="COMP",'Payroll'!AG726,0),IF('People_Inputs'!$E$47="COMP",'Payroll'!AG746,0),IF('People_Inputs'!$E$48="COMP",'Payroll'!AG766,0),IF('People_Inputs'!$E$49="COMP",'Payroll'!AG786,0),IF('People_Inputs'!$E$50="COMP",'Payroll'!AG806,0),IF('People_Inputs'!$E$51="COMP",'Payroll'!AG826,0),IF('People_Inputs'!$E$52="COMP",'Payroll'!AG846,0),IF('People_Inputs'!$E$53="COMP",'Payroll'!AG866,0),IF('People_Inputs'!$E$54="COMP",'Payroll'!AG886,0),IF('People_Inputs'!$E$55="COMP",'Payroll'!AG906,0),IF('People_Inputs'!$E$56="COMP",'Payroll'!AG926,0),IF('People_Inputs'!$E$57="COMP",'Payroll'!AG946,0),IF('People_Inputs'!$E$58="COMP",'Payroll'!AG966,0),IF('People_Inputs'!$E$59="COMP",'Payroll'!AG986,0),IF('People_Inputs'!$E$60="COMP",'Payroll'!AG1006,0),IF('People_Inputs'!$E$61="COMP",'Payroll'!AG1026,0),IF('People_Inputs'!$E$62="COMP",'Payroll'!AG1046,0),IF('People_Inputs'!$E$63="COMP",'Payroll'!AG1066,0),IF('People_Inputs'!$E$64="COMP",'Payroll'!AG1086,0),IF('People_Inputs'!$E$65="COMP",'Payroll'!AG1106,0),IF('People_Inputs'!$E$66="COMP",'Payroll'!AG1126,0),IF('People_Inputs'!$E$67="COMP",'Payroll'!AG1146,0),IF('People_Inputs'!$E$68="COMP",'Payroll'!AG1166,0),IF('People_Inputs'!$E$69="COMP",'Payroll'!AG1186,0),IF('People_Inputs'!$E$70="COMP",'Payroll'!AG1206,0))</f>
        <v>30701.50065899999</v>
      </c>
      <c r="AH19" s="35">
        <f>SUM(IF('People_Inputs'!$E$11="COMP",'Payroll'!AH26,0),IF('People_Inputs'!$E$12="COMP",'Payroll'!AH46,0),IF('People_Inputs'!$E$13="COMP",'Payroll'!AH66,0),IF('People_Inputs'!$E$14="COMP",'Payroll'!AH86,0),IF('People_Inputs'!$E$15="COMP",'Payroll'!AH106,0),IF('People_Inputs'!$E$16="COMP",'Payroll'!AH126,0),IF('People_Inputs'!$E$17="COMP",'Payroll'!AH146,0),IF('People_Inputs'!$E$18="COMP",'Payroll'!AH166,0),IF('People_Inputs'!$E$19="COMP",'Payroll'!AH186,0),IF('People_Inputs'!$E$20="COMP",'Payroll'!AH206,0),IF('People_Inputs'!$E$21="COMP",'Payroll'!AH226,0),IF('People_Inputs'!$E$22="COMP",'Payroll'!AH246,0),IF('People_Inputs'!$E$23="COMP",'Payroll'!AH266,0),IF('People_Inputs'!$E$24="COMP",'Payroll'!AH286,0),IF('People_Inputs'!$E$25="COMP",'Payroll'!AH306,0),IF('People_Inputs'!$E$26="COMP",'Payroll'!AH326,0),IF('People_Inputs'!$E$27="COMP",'Payroll'!AH346,0),IF('People_Inputs'!$E$28="COMP",'Payroll'!AH366,0),IF('People_Inputs'!$E$29="COMP",'Payroll'!AH386,0),IF('People_Inputs'!$E$30="COMP",'Payroll'!AH406,0),IF('People_Inputs'!$E$31="COMP",'Payroll'!AH426,0),IF('People_Inputs'!$E$32="COMP",'Payroll'!AH446,0),IF('People_Inputs'!$E$33="COMP",'Payroll'!AH466,0),IF('People_Inputs'!$E$34="COMP",'Payroll'!AH486,0),IF('People_Inputs'!$E$35="COMP",'Payroll'!AH506,0),IF('People_Inputs'!$E$36="COMP",'Payroll'!AH526,0),IF('People_Inputs'!$E$37="COMP",'Payroll'!AH546,0),IF('People_Inputs'!$E$38="COMP",'Payroll'!AH566,0),IF('People_Inputs'!$E$39="COMP",'Payroll'!AH586,0),IF('People_Inputs'!$E$40="COMP",'Payroll'!AH606,0),IF('People_Inputs'!$E$41="COMP",'Payroll'!AH626,0),IF('People_Inputs'!$E$42="COMP",'Payroll'!AH646,0),IF('People_Inputs'!$E$43="COMP",'Payroll'!AH666,0),IF('People_Inputs'!$E$44="COMP",'Payroll'!AH686,0),IF('People_Inputs'!$E$45="COMP",'Payroll'!AH706,0),IF('People_Inputs'!$E$46="COMP",'Payroll'!AH726,0),IF('People_Inputs'!$E$47="COMP",'Payroll'!AH746,0),IF('People_Inputs'!$E$48="COMP",'Payroll'!AH766,0),IF('People_Inputs'!$E$49="COMP",'Payroll'!AH786,0),IF('People_Inputs'!$E$50="COMP",'Payroll'!AH806,0),IF('People_Inputs'!$E$51="COMP",'Payroll'!AH826,0),IF('People_Inputs'!$E$52="COMP",'Payroll'!AH846,0),IF('People_Inputs'!$E$53="COMP",'Payroll'!AH866,0),IF('People_Inputs'!$E$54="COMP",'Payroll'!AH886,0),IF('People_Inputs'!$E$55="COMP",'Payroll'!AH906,0),IF('People_Inputs'!$E$56="COMP",'Payroll'!AH926,0),IF('People_Inputs'!$E$57="COMP",'Payroll'!AH946,0),IF('People_Inputs'!$E$58="COMP",'Payroll'!AH966,0),IF('People_Inputs'!$E$59="COMP",'Payroll'!AH986,0),IF('People_Inputs'!$E$60="COMP",'Payroll'!AH1006,0),IF('People_Inputs'!$E$61="COMP",'Payroll'!AH1026,0),IF('People_Inputs'!$E$62="COMP",'Payroll'!AH1046,0),IF('People_Inputs'!$E$63="COMP",'Payroll'!AH1066,0),IF('People_Inputs'!$E$64="COMP",'Payroll'!AH1086,0),IF('People_Inputs'!$E$65="COMP",'Payroll'!AH1106,0),IF('People_Inputs'!$E$66="COMP",'Payroll'!AH1126,0),IF('People_Inputs'!$E$67="COMP",'Payroll'!AH1146,0),IF('People_Inputs'!$E$68="COMP",'Payroll'!AH1166,0),IF('People_Inputs'!$E$69="COMP",'Payroll'!AH1186,0),IF('People_Inputs'!$E$70="COMP",'Payroll'!AH1206,0))</f>
        <v>30701.50065899999</v>
      </c>
      <c r="AI19" s="35">
        <f>SUM(IF('People_Inputs'!$E$11="COMP",'Payroll'!AI26,0),IF('People_Inputs'!$E$12="COMP",'Payroll'!AI46,0),IF('People_Inputs'!$E$13="COMP",'Payroll'!AI66,0),IF('People_Inputs'!$E$14="COMP",'Payroll'!AI86,0),IF('People_Inputs'!$E$15="COMP",'Payroll'!AI106,0),IF('People_Inputs'!$E$16="COMP",'Payroll'!AI126,0),IF('People_Inputs'!$E$17="COMP",'Payroll'!AI146,0),IF('People_Inputs'!$E$18="COMP",'Payroll'!AI166,0),IF('People_Inputs'!$E$19="COMP",'Payroll'!AI186,0),IF('People_Inputs'!$E$20="COMP",'Payroll'!AI206,0),IF('People_Inputs'!$E$21="COMP",'Payroll'!AI226,0),IF('People_Inputs'!$E$22="COMP",'Payroll'!AI246,0),IF('People_Inputs'!$E$23="COMP",'Payroll'!AI266,0),IF('People_Inputs'!$E$24="COMP",'Payroll'!AI286,0),IF('People_Inputs'!$E$25="COMP",'Payroll'!AI306,0),IF('People_Inputs'!$E$26="COMP",'Payroll'!AI326,0),IF('People_Inputs'!$E$27="COMP",'Payroll'!AI346,0),IF('People_Inputs'!$E$28="COMP",'Payroll'!AI366,0),IF('People_Inputs'!$E$29="COMP",'Payroll'!AI386,0),IF('People_Inputs'!$E$30="COMP",'Payroll'!AI406,0),IF('People_Inputs'!$E$31="COMP",'Payroll'!AI426,0),IF('People_Inputs'!$E$32="COMP",'Payroll'!AI446,0),IF('People_Inputs'!$E$33="COMP",'Payroll'!AI466,0),IF('People_Inputs'!$E$34="COMP",'Payroll'!AI486,0),IF('People_Inputs'!$E$35="COMP",'Payroll'!AI506,0),IF('People_Inputs'!$E$36="COMP",'Payroll'!AI526,0),IF('People_Inputs'!$E$37="COMP",'Payroll'!AI546,0),IF('People_Inputs'!$E$38="COMP",'Payroll'!AI566,0),IF('People_Inputs'!$E$39="COMP",'Payroll'!AI586,0),IF('People_Inputs'!$E$40="COMP",'Payroll'!AI606,0),IF('People_Inputs'!$E$41="COMP",'Payroll'!AI626,0),IF('People_Inputs'!$E$42="COMP",'Payroll'!AI646,0),IF('People_Inputs'!$E$43="COMP",'Payroll'!AI666,0),IF('People_Inputs'!$E$44="COMP",'Payroll'!AI686,0),IF('People_Inputs'!$E$45="COMP",'Payroll'!AI706,0),IF('People_Inputs'!$E$46="COMP",'Payroll'!AI726,0),IF('People_Inputs'!$E$47="COMP",'Payroll'!AI746,0),IF('People_Inputs'!$E$48="COMP",'Payroll'!AI766,0),IF('People_Inputs'!$E$49="COMP",'Payroll'!AI786,0),IF('People_Inputs'!$E$50="COMP",'Payroll'!AI806,0),IF('People_Inputs'!$E$51="COMP",'Payroll'!AI826,0),IF('People_Inputs'!$E$52="COMP",'Payroll'!AI846,0),IF('People_Inputs'!$E$53="COMP",'Payroll'!AI866,0),IF('People_Inputs'!$E$54="COMP",'Payroll'!AI886,0),IF('People_Inputs'!$E$55="COMP",'Payroll'!AI906,0),IF('People_Inputs'!$E$56="COMP",'Payroll'!AI926,0),IF('People_Inputs'!$E$57="COMP",'Payroll'!AI946,0),IF('People_Inputs'!$E$58="COMP",'Payroll'!AI966,0),IF('People_Inputs'!$E$59="COMP",'Payroll'!AI986,0),IF('People_Inputs'!$E$60="COMP",'Payroll'!AI1006,0),IF('People_Inputs'!$E$61="COMP",'Payroll'!AI1026,0),IF('People_Inputs'!$E$62="COMP",'Payroll'!AI1046,0),IF('People_Inputs'!$E$63="COMP",'Payroll'!AI1066,0),IF('People_Inputs'!$E$64="COMP",'Payroll'!AI1086,0),IF('People_Inputs'!$E$65="COMP",'Payroll'!AI1106,0),IF('People_Inputs'!$E$66="COMP",'Payroll'!AI1126,0),IF('People_Inputs'!$E$67="COMP",'Payroll'!AI1146,0),IF('People_Inputs'!$E$68="COMP",'Payroll'!AI1166,0),IF('People_Inputs'!$E$69="COMP",'Payroll'!AI1186,0),IF('People_Inputs'!$E$70="COMP",'Payroll'!AI1206,0))</f>
        <v>30701.50065899999</v>
      </c>
      <c r="AJ19" s="35">
        <f>SUM(IF('People_Inputs'!$E$11="COMP",'Payroll'!AJ26,0),IF('People_Inputs'!$E$12="COMP",'Payroll'!AJ46,0),IF('People_Inputs'!$E$13="COMP",'Payroll'!AJ66,0),IF('People_Inputs'!$E$14="COMP",'Payroll'!AJ86,0),IF('People_Inputs'!$E$15="COMP",'Payroll'!AJ106,0),IF('People_Inputs'!$E$16="COMP",'Payroll'!AJ126,0),IF('People_Inputs'!$E$17="COMP",'Payroll'!AJ146,0),IF('People_Inputs'!$E$18="COMP",'Payroll'!AJ166,0),IF('People_Inputs'!$E$19="COMP",'Payroll'!AJ186,0),IF('People_Inputs'!$E$20="COMP",'Payroll'!AJ206,0),IF('People_Inputs'!$E$21="COMP",'Payroll'!AJ226,0),IF('People_Inputs'!$E$22="COMP",'Payroll'!AJ246,0),IF('People_Inputs'!$E$23="COMP",'Payroll'!AJ266,0),IF('People_Inputs'!$E$24="COMP",'Payroll'!AJ286,0),IF('People_Inputs'!$E$25="COMP",'Payroll'!AJ306,0),IF('People_Inputs'!$E$26="COMP",'Payroll'!AJ326,0),IF('People_Inputs'!$E$27="COMP",'Payroll'!AJ346,0),IF('People_Inputs'!$E$28="COMP",'Payroll'!AJ366,0),IF('People_Inputs'!$E$29="COMP",'Payroll'!AJ386,0),IF('People_Inputs'!$E$30="COMP",'Payroll'!AJ406,0),IF('People_Inputs'!$E$31="COMP",'Payroll'!AJ426,0),IF('People_Inputs'!$E$32="COMP",'Payroll'!AJ446,0),IF('People_Inputs'!$E$33="COMP",'Payroll'!AJ466,0),IF('People_Inputs'!$E$34="COMP",'Payroll'!AJ486,0),IF('People_Inputs'!$E$35="COMP",'Payroll'!AJ506,0),IF('People_Inputs'!$E$36="COMP",'Payroll'!AJ526,0),IF('People_Inputs'!$E$37="COMP",'Payroll'!AJ546,0),IF('People_Inputs'!$E$38="COMP",'Payroll'!AJ566,0),IF('People_Inputs'!$E$39="COMP",'Payroll'!AJ586,0),IF('People_Inputs'!$E$40="COMP",'Payroll'!AJ606,0),IF('People_Inputs'!$E$41="COMP",'Payroll'!AJ626,0),IF('People_Inputs'!$E$42="COMP",'Payroll'!AJ646,0),IF('People_Inputs'!$E$43="COMP",'Payroll'!AJ666,0),IF('People_Inputs'!$E$44="COMP",'Payroll'!AJ686,0),IF('People_Inputs'!$E$45="COMP",'Payroll'!AJ706,0),IF('People_Inputs'!$E$46="COMP",'Payroll'!AJ726,0),IF('People_Inputs'!$E$47="COMP",'Payroll'!AJ746,0),IF('People_Inputs'!$E$48="COMP",'Payroll'!AJ766,0),IF('People_Inputs'!$E$49="COMP",'Payroll'!AJ786,0),IF('People_Inputs'!$E$50="COMP",'Payroll'!AJ806,0),IF('People_Inputs'!$E$51="COMP",'Payroll'!AJ826,0),IF('People_Inputs'!$E$52="COMP",'Payroll'!AJ846,0),IF('People_Inputs'!$E$53="COMP",'Payroll'!AJ866,0),IF('People_Inputs'!$E$54="COMP",'Payroll'!AJ886,0),IF('People_Inputs'!$E$55="COMP",'Payroll'!AJ906,0),IF('People_Inputs'!$E$56="COMP",'Payroll'!AJ926,0),IF('People_Inputs'!$E$57="COMP",'Payroll'!AJ946,0),IF('People_Inputs'!$E$58="COMP",'Payroll'!AJ966,0),IF('People_Inputs'!$E$59="COMP",'Payroll'!AJ986,0),IF('People_Inputs'!$E$60="COMP",'Payroll'!AJ1006,0),IF('People_Inputs'!$E$61="COMP",'Payroll'!AJ1026,0),IF('People_Inputs'!$E$62="COMP",'Payroll'!AJ1046,0),IF('People_Inputs'!$E$63="COMP",'Payroll'!AJ1066,0),IF('People_Inputs'!$E$64="COMP",'Payroll'!AJ1086,0),IF('People_Inputs'!$E$65="COMP",'Payroll'!AJ1106,0),IF('People_Inputs'!$E$66="COMP",'Payroll'!AJ1126,0),IF('People_Inputs'!$E$67="COMP",'Payroll'!AJ1146,0),IF('People_Inputs'!$E$68="COMP",'Payroll'!AJ1166,0),IF('People_Inputs'!$E$69="COMP",'Payroll'!AJ1186,0),IF('People_Inputs'!$E$70="COMP",'Payroll'!AJ1206,0))</f>
        <v>30701.50065899999</v>
      </c>
      <c r="AK19" s="35">
        <f>SUM(IF('People_Inputs'!$E$11="COMP",'Payroll'!AK26,0),IF('People_Inputs'!$E$12="COMP",'Payroll'!AK46,0),IF('People_Inputs'!$E$13="COMP",'Payroll'!AK66,0),IF('People_Inputs'!$E$14="COMP",'Payroll'!AK86,0),IF('People_Inputs'!$E$15="COMP",'Payroll'!AK106,0),IF('People_Inputs'!$E$16="COMP",'Payroll'!AK126,0),IF('People_Inputs'!$E$17="COMP",'Payroll'!AK146,0),IF('People_Inputs'!$E$18="COMP",'Payroll'!AK166,0),IF('People_Inputs'!$E$19="COMP",'Payroll'!AK186,0),IF('People_Inputs'!$E$20="COMP",'Payroll'!AK206,0),IF('People_Inputs'!$E$21="COMP",'Payroll'!AK226,0),IF('People_Inputs'!$E$22="COMP",'Payroll'!AK246,0),IF('People_Inputs'!$E$23="COMP",'Payroll'!AK266,0),IF('People_Inputs'!$E$24="COMP",'Payroll'!AK286,0),IF('People_Inputs'!$E$25="COMP",'Payroll'!AK306,0),IF('People_Inputs'!$E$26="COMP",'Payroll'!AK326,0),IF('People_Inputs'!$E$27="COMP",'Payroll'!AK346,0),IF('People_Inputs'!$E$28="COMP",'Payroll'!AK366,0),IF('People_Inputs'!$E$29="COMP",'Payroll'!AK386,0),IF('People_Inputs'!$E$30="COMP",'Payroll'!AK406,0),IF('People_Inputs'!$E$31="COMP",'Payroll'!AK426,0),IF('People_Inputs'!$E$32="COMP",'Payroll'!AK446,0),IF('People_Inputs'!$E$33="COMP",'Payroll'!AK466,0),IF('People_Inputs'!$E$34="COMP",'Payroll'!AK486,0),IF('People_Inputs'!$E$35="COMP",'Payroll'!AK506,0),IF('People_Inputs'!$E$36="COMP",'Payroll'!AK526,0),IF('People_Inputs'!$E$37="COMP",'Payroll'!AK546,0),IF('People_Inputs'!$E$38="COMP",'Payroll'!AK566,0),IF('People_Inputs'!$E$39="COMP",'Payroll'!AK586,0),IF('People_Inputs'!$E$40="COMP",'Payroll'!AK606,0),IF('People_Inputs'!$E$41="COMP",'Payroll'!AK626,0),IF('People_Inputs'!$E$42="COMP",'Payroll'!AK646,0),IF('People_Inputs'!$E$43="COMP",'Payroll'!AK666,0),IF('People_Inputs'!$E$44="COMP",'Payroll'!AK686,0),IF('People_Inputs'!$E$45="COMP",'Payroll'!AK706,0),IF('People_Inputs'!$E$46="COMP",'Payroll'!AK726,0),IF('People_Inputs'!$E$47="COMP",'Payroll'!AK746,0),IF('People_Inputs'!$E$48="COMP",'Payroll'!AK766,0),IF('People_Inputs'!$E$49="COMP",'Payroll'!AK786,0),IF('People_Inputs'!$E$50="COMP",'Payroll'!AK806,0),IF('People_Inputs'!$E$51="COMP",'Payroll'!AK826,0),IF('People_Inputs'!$E$52="COMP",'Payroll'!AK846,0),IF('People_Inputs'!$E$53="COMP",'Payroll'!AK866,0),IF('People_Inputs'!$E$54="COMP",'Payroll'!AK886,0),IF('People_Inputs'!$E$55="COMP",'Payroll'!AK906,0),IF('People_Inputs'!$E$56="COMP",'Payroll'!AK926,0),IF('People_Inputs'!$E$57="COMP",'Payroll'!AK946,0),IF('People_Inputs'!$E$58="COMP",'Payroll'!AK966,0),IF('People_Inputs'!$E$59="COMP",'Payroll'!AK986,0),IF('People_Inputs'!$E$60="COMP",'Payroll'!AK1006,0),IF('People_Inputs'!$E$61="COMP",'Payroll'!AK1026,0),IF('People_Inputs'!$E$62="COMP",'Payroll'!AK1046,0),IF('People_Inputs'!$E$63="COMP",'Payroll'!AK1066,0),IF('People_Inputs'!$E$64="COMP",'Payroll'!AK1086,0),IF('People_Inputs'!$E$65="COMP",'Payroll'!AK1106,0),IF('People_Inputs'!$E$66="COMP",'Payroll'!AK1126,0),IF('People_Inputs'!$E$67="COMP",'Payroll'!AK1146,0),IF('People_Inputs'!$E$68="COMP",'Payroll'!AK1166,0),IF('People_Inputs'!$E$69="COMP",'Payroll'!AK1186,0),IF('People_Inputs'!$E$70="COMP",'Payroll'!AK1206,0))</f>
        <v>30701.50065899999</v>
      </c>
      <c r="AL19" s="35">
        <f>SUM(IF('People_Inputs'!$E$11="COMP",'Payroll'!AL26,0),IF('People_Inputs'!$E$12="COMP",'Payroll'!AL46,0),IF('People_Inputs'!$E$13="COMP",'Payroll'!AL66,0),IF('People_Inputs'!$E$14="COMP",'Payroll'!AL86,0),IF('People_Inputs'!$E$15="COMP",'Payroll'!AL106,0),IF('People_Inputs'!$E$16="COMP",'Payroll'!AL126,0),IF('People_Inputs'!$E$17="COMP",'Payroll'!AL146,0),IF('People_Inputs'!$E$18="COMP",'Payroll'!AL166,0),IF('People_Inputs'!$E$19="COMP",'Payroll'!AL186,0),IF('People_Inputs'!$E$20="COMP",'Payroll'!AL206,0),IF('People_Inputs'!$E$21="COMP",'Payroll'!AL226,0),IF('People_Inputs'!$E$22="COMP",'Payroll'!AL246,0),IF('People_Inputs'!$E$23="COMP",'Payroll'!AL266,0),IF('People_Inputs'!$E$24="COMP",'Payroll'!AL286,0),IF('People_Inputs'!$E$25="COMP",'Payroll'!AL306,0),IF('People_Inputs'!$E$26="COMP",'Payroll'!AL326,0),IF('People_Inputs'!$E$27="COMP",'Payroll'!AL346,0),IF('People_Inputs'!$E$28="COMP",'Payroll'!AL366,0),IF('People_Inputs'!$E$29="COMP",'Payroll'!AL386,0),IF('People_Inputs'!$E$30="COMP",'Payroll'!AL406,0),IF('People_Inputs'!$E$31="COMP",'Payroll'!AL426,0),IF('People_Inputs'!$E$32="COMP",'Payroll'!AL446,0),IF('People_Inputs'!$E$33="COMP",'Payroll'!AL466,0),IF('People_Inputs'!$E$34="COMP",'Payroll'!AL486,0),IF('People_Inputs'!$E$35="COMP",'Payroll'!AL506,0),IF('People_Inputs'!$E$36="COMP",'Payroll'!AL526,0),IF('People_Inputs'!$E$37="COMP",'Payroll'!AL546,0),IF('People_Inputs'!$E$38="COMP",'Payroll'!AL566,0),IF('People_Inputs'!$E$39="COMP",'Payroll'!AL586,0),IF('People_Inputs'!$E$40="COMP",'Payroll'!AL606,0),IF('People_Inputs'!$E$41="COMP",'Payroll'!AL626,0),IF('People_Inputs'!$E$42="COMP",'Payroll'!AL646,0),IF('People_Inputs'!$E$43="COMP",'Payroll'!AL666,0),IF('People_Inputs'!$E$44="COMP",'Payroll'!AL686,0),IF('People_Inputs'!$E$45="COMP",'Payroll'!AL706,0),IF('People_Inputs'!$E$46="COMP",'Payroll'!AL726,0),IF('People_Inputs'!$E$47="COMP",'Payroll'!AL746,0),IF('People_Inputs'!$E$48="COMP",'Payroll'!AL766,0),IF('People_Inputs'!$E$49="COMP",'Payroll'!AL786,0),IF('People_Inputs'!$E$50="COMP",'Payroll'!AL806,0),IF('People_Inputs'!$E$51="COMP",'Payroll'!AL826,0),IF('People_Inputs'!$E$52="COMP",'Payroll'!AL846,0),IF('People_Inputs'!$E$53="COMP",'Payroll'!AL866,0),IF('People_Inputs'!$E$54="COMP",'Payroll'!AL886,0),IF('People_Inputs'!$E$55="COMP",'Payroll'!AL906,0),IF('People_Inputs'!$E$56="COMP",'Payroll'!AL926,0),IF('People_Inputs'!$E$57="COMP",'Payroll'!AL946,0),IF('People_Inputs'!$E$58="COMP",'Payroll'!AL966,0),IF('People_Inputs'!$E$59="COMP",'Payroll'!AL986,0),IF('People_Inputs'!$E$60="COMP",'Payroll'!AL1006,0),IF('People_Inputs'!$E$61="COMP",'Payroll'!AL1026,0),IF('People_Inputs'!$E$62="COMP",'Payroll'!AL1046,0),IF('People_Inputs'!$E$63="COMP",'Payroll'!AL1066,0),IF('People_Inputs'!$E$64="COMP",'Payroll'!AL1086,0),IF('People_Inputs'!$E$65="COMP",'Payroll'!AL1106,0),IF('People_Inputs'!$E$66="COMP",'Payroll'!AL1126,0),IF('People_Inputs'!$E$67="COMP",'Payroll'!AL1146,0),IF('People_Inputs'!$E$68="COMP",'Payroll'!AL1166,0),IF('People_Inputs'!$E$69="COMP",'Payroll'!AL1186,0),IF('People_Inputs'!$E$70="COMP",'Payroll'!AL1206,0))</f>
        <v>30701.50065899999</v>
      </c>
      <c r="AM19" s="35">
        <f>SUM(IF('People_Inputs'!$E$11="COMP",'Payroll'!AM26,0),IF('People_Inputs'!$E$12="COMP",'Payroll'!AM46,0),IF('People_Inputs'!$E$13="COMP",'Payroll'!AM66,0),IF('People_Inputs'!$E$14="COMP",'Payroll'!AM86,0),IF('People_Inputs'!$E$15="COMP",'Payroll'!AM106,0),IF('People_Inputs'!$E$16="COMP",'Payroll'!AM126,0),IF('People_Inputs'!$E$17="COMP",'Payroll'!AM146,0),IF('People_Inputs'!$E$18="COMP",'Payroll'!AM166,0),IF('People_Inputs'!$E$19="COMP",'Payroll'!AM186,0),IF('People_Inputs'!$E$20="COMP",'Payroll'!AM206,0),IF('People_Inputs'!$E$21="COMP",'Payroll'!AM226,0),IF('People_Inputs'!$E$22="COMP",'Payroll'!AM246,0),IF('People_Inputs'!$E$23="COMP",'Payroll'!AM266,0),IF('People_Inputs'!$E$24="COMP",'Payroll'!AM286,0),IF('People_Inputs'!$E$25="COMP",'Payroll'!AM306,0),IF('People_Inputs'!$E$26="COMP",'Payroll'!AM326,0),IF('People_Inputs'!$E$27="COMP",'Payroll'!AM346,0),IF('People_Inputs'!$E$28="COMP",'Payroll'!AM366,0),IF('People_Inputs'!$E$29="COMP",'Payroll'!AM386,0),IF('People_Inputs'!$E$30="COMP",'Payroll'!AM406,0),IF('People_Inputs'!$E$31="COMP",'Payroll'!AM426,0),IF('People_Inputs'!$E$32="COMP",'Payroll'!AM446,0),IF('People_Inputs'!$E$33="COMP",'Payroll'!AM466,0),IF('People_Inputs'!$E$34="COMP",'Payroll'!AM486,0),IF('People_Inputs'!$E$35="COMP",'Payroll'!AM506,0),IF('People_Inputs'!$E$36="COMP",'Payroll'!AM526,0),IF('People_Inputs'!$E$37="COMP",'Payroll'!AM546,0),IF('People_Inputs'!$E$38="COMP",'Payroll'!AM566,0),IF('People_Inputs'!$E$39="COMP",'Payroll'!AM586,0),IF('People_Inputs'!$E$40="COMP",'Payroll'!AM606,0),IF('People_Inputs'!$E$41="COMP",'Payroll'!AM626,0),IF('People_Inputs'!$E$42="COMP",'Payroll'!AM646,0),IF('People_Inputs'!$E$43="COMP",'Payroll'!AM666,0),IF('People_Inputs'!$E$44="COMP",'Payroll'!AM686,0),IF('People_Inputs'!$E$45="COMP",'Payroll'!AM706,0),IF('People_Inputs'!$E$46="COMP",'Payroll'!AM726,0),IF('People_Inputs'!$E$47="COMP",'Payroll'!AM746,0),IF('People_Inputs'!$E$48="COMP",'Payroll'!AM766,0),IF('People_Inputs'!$E$49="COMP",'Payroll'!AM786,0),IF('People_Inputs'!$E$50="COMP",'Payroll'!AM806,0),IF('People_Inputs'!$E$51="COMP",'Payroll'!AM826,0),IF('People_Inputs'!$E$52="COMP",'Payroll'!AM846,0),IF('People_Inputs'!$E$53="COMP",'Payroll'!AM866,0),IF('People_Inputs'!$E$54="COMP",'Payroll'!AM886,0),IF('People_Inputs'!$E$55="COMP",'Payroll'!AM906,0),IF('People_Inputs'!$E$56="COMP",'Payroll'!AM926,0),IF('People_Inputs'!$E$57="COMP",'Payroll'!AM946,0),IF('People_Inputs'!$E$58="COMP",'Payroll'!AM966,0),IF('People_Inputs'!$E$59="COMP",'Payroll'!AM986,0),IF('People_Inputs'!$E$60="COMP",'Payroll'!AM1006,0),IF('People_Inputs'!$E$61="COMP",'Payroll'!AM1026,0),IF('People_Inputs'!$E$62="COMP",'Payroll'!AM1046,0),IF('People_Inputs'!$E$63="COMP",'Payroll'!AM1066,0),IF('People_Inputs'!$E$64="COMP",'Payroll'!AM1086,0),IF('People_Inputs'!$E$65="COMP",'Payroll'!AM1106,0),IF('People_Inputs'!$E$66="COMP",'Payroll'!AM1126,0),IF('People_Inputs'!$E$67="COMP",'Payroll'!AM1146,0),IF('People_Inputs'!$E$68="COMP",'Payroll'!AM1166,0),IF('People_Inputs'!$E$69="COMP",'Payroll'!AM1186,0),IF('People_Inputs'!$E$70="COMP",'Payroll'!AM1206,0))</f>
        <v>30701.50065899999</v>
      </c>
      <c r="AN19" s="35">
        <f>SUM(IF('People_Inputs'!$E$11="COMP",'Payroll'!AN26,0),IF('People_Inputs'!$E$12="COMP",'Payroll'!AN46,0),IF('People_Inputs'!$E$13="COMP",'Payroll'!AN66,0),IF('People_Inputs'!$E$14="COMP",'Payroll'!AN86,0),IF('People_Inputs'!$E$15="COMP",'Payroll'!AN106,0),IF('People_Inputs'!$E$16="COMP",'Payroll'!AN126,0),IF('People_Inputs'!$E$17="COMP",'Payroll'!AN146,0),IF('People_Inputs'!$E$18="COMP",'Payroll'!AN166,0),IF('People_Inputs'!$E$19="COMP",'Payroll'!AN186,0),IF('People_Inputs'!$E$20="COMP",'Payroll'!AN206,0),IF('People_Inputs'!$E$21="COMP",'Payroll'!AN226,0),IF('People_Inputs'!$E$22="COMP",'Payroll'!AN246,0),IF('People_Inputs'!$E$23="COMP",'Payroll'!AN266,0),IF('People_Inputs'!$E$24="COMP",'Payroll'!AN286,0),IF('People_Inputs'!$E$25="COMP",'Payroll'!AN306,0),IF('People_Inputs'!$E$26="COMP",'Payroll'!AN326,0),IF('People_Inputs'!$E$27="COMP",'Payroll'!AN346,0),IF('People_Inputs'!$E$28="COMP",'Payroll'!AN366,0),IF('People_Inputs'!$E$29="COMP",'Payroll'!AN386,0),IF('People_Inputs'!$E$30="COMP",'Payroll'!AN406,0),IF('People_Inputs'!$E$31="COMP",'Payroll'!AN426,0),IF('People_Inputs'!$E$32="COMP",'Payroll'!AN446,0),IF('People_Inputs'!$E$33="COMP",'Payroll'!AN466,0),IF('People_Inputs'!$E$34="COMP",'Payroll'!AN486,0),IF('People_Inputs'!$E$35="COMP",'Payroll'!AN506,0),IF('People_Inputs'!$E$36="COMP",'Payroll'!AN526,0),IF('People_Inputs'!$E$37="COMP",'Payroll'!AN546,0),IF('People_Inputs'!$E$38="COMP",'Payroll'!AN566,0),IF('People_Inputs'!$E$39="COMP",'Payroll'!AN586,0),IF('People_Inputs'!$E$40="COMP",'Payroll'!AN606,0),IF('People_Inputs'!$E$41="COMP",'Payroll'!AN626,0),IF('People_Inputs'!$E$42="COMP",'Payroll'!AN646,0),IF('People_Inputs'!$E$43="COMP",'Payroll'!AN666,0),IF('People_Inputs'!$E$44="COMP",'Payroll'!AN686,0),IF('People_Inputs'!$E$45="COMP",'Payroll'!AN706,0),IF('People_Inputs'!$E$46="COMP",'Payroll'!AN726,0),IF('People_Inputs'!$E$47="COMP",'Payroll'!AN746,0),IF('People_Inputs'!$E$48="COMP",'Payroll'!AN766,0),IF('People_Inputs'!$E$49="COMP",'Payroll'!AN786,0),IF('People_Inputs'!$E$50="COMP",'Payroll'!AN806,0),IF('People_Inputs'!$E$51="COMP",'Payroll'!AN826,0),IF('People_Inputs'!$E$52="COMP",'Payroll'!AN846,0),IF('People_Inputs'!$E$53="COMP",'Payroll'!AN866,0),IF('People_Inputs'!$E$54="COMP",'Payroll'!AN886,0),IF('People_Inputs'!$E$55="COMP",'Payroll'!AN906,0),IF('People_Inputs'!$E$56="COMP",'Payroll'!AN926,0),IF('People_Inputs'!$E$57="COMP",'Payroll'!AN946,0),IF('People_Inputs'!$E$58="COMP",'Payroll'!AN966,0),IF('People_Inputs'!$E$59="COMP",'Payroll'!AN986,0),IF('People_Inputs'!$E$60="COMP",'Payroll'!AN1006,0),IF('People_Inputs'!$E$61="COMP",'Payroll'!AN1026,0),IF('People_Inputs'!$E$62="COMP",'Payroll'!AN1046,0),IF('People_Inputs'!$E$63="COMP",'Payroll'!AN1066,0),IF('People_Inputs'!$E$64="COMP",'Payroll'!AN1086,0),IF('People_Inputs'!$E$65="COMP",'Payroll'!AN1106,0),IF('People_Inputs'!$E$66="COMP",'Payroll'!AN1126,0),IF('People_Inputs'!$E$67="COMP",'Payroll'!AN1146,0),IF('People_Inputs'!$E$68="COMP",'Payroll'!AN1166,0),IF('People_Inputs'!$E$69="COMP",'Payroll'!AN1186,0),IF('People_Inputs'!$E$70="COMP",'Payroll'!AN1206,0))</f>
        <v>30701.50065899999</v>
      </c>
      <c r="AO19" s="35">
        <f>SUM(IF('People_Inputs'!$E$11="COMP",'Payroll'!AO26,0),IF('People_Inputs'!$E$12="COMP",'Payroll'!AO46,0),IF('People_Inputs'!$E$13="COMP",'Payroll'!AO66,0),IF('People_Inputs'!$E$14="COMP",'Payroll'!AO86,0),IF('People_Inputs'!$E$15="COMP",'Payroll'!AO106,0),IF('People_Inputs'!$E$16="COMP",'Payroll'!AO126,0),IF('People_Inputs'!$E$17="COMP",'Payroll'!AO146,0),IF('People_Inputs'!$E$18="COMP",'Payroll'!AO166,0),IF('People_Inputs'!$E$19="COMP",'Payroll'!AO186,0),IF('People_Inputs'!$E$20="COMP",'Payroll'!AO206,0),IF('People_Inputs'!$E$21="COMP",'Payroll'!AO226,0),IF('People_Inputs'!$E$22="COMP",'Payroll'!AO246,0),IF('People_Inputs'!$E$23="COMP",'Payroll'!AO266,0),IF('People_Inputs'!$E$24="COMP",'Payroll'!AO286,0),IF('People_Inputs'!$E$25="COMP",'Payroll'!AO306,0),IF('People_Inputs'!$E$26="COMP",'Payroll'!AO326,0),IF('People_Inputs'!$E$27="COMP",'Payroll'!AO346,0),IF('People_Inputs'!$E$28="COMP",'Payroll'!AO366,0),IF('People_Inputs'!$E$29="COMP",'Payroll'!AO386,0),IF('People_Inputs'!$E$30="COMP",'Payroll'!AO406,0),IF('People_Inputs'!$E$31="COMP",'Payroll'!AO426,0),IF('People_Inputs'!$E$32="COMP",'Payroll'!AO446,0),IF('People_Inputs'!$E$33="COMP",'Payroll'!AO466,0),IF('People_Inputs'!$E$34="COMP",'Payroll'!AO486,0),IF('People_Inputs'!$E$35="COMP",'Payroll'!AO506,0),IF('People_Inputs'!$E$36="COMP",'Payroll'!AO526,0),IF('People_Inputs'!$E$37="COMP",'Payroll'!AO546,0),IF('People_Inputs'!$E$38="COMP",'Payroll'!AO566,0),IF('People_Inputs'!$E$39="COMP",'Payroll'!AO586,0),IF('People_Inputs'!$E$40="COMP",'Payroll'!AO606,0),IF('People_Inputs'!$E$41="COMP",'Payroll'!AO626,0),IF('People_Inputs'!$E$42="COMP",'Payroll'!AO646,0),IF('People_Inputs'!$E$43="COMP",'Payroll'!AO666,0),IF('People_Inputs'!$E$44="COMP",'Payroll'!AO686,0),IF('People_Inputs'!$E$45="COMP",'Payroll'!AO706,0),IF('People_Inputs'!$E$46="COMP",'Payroll'!AO726,0),IF('People_Inputs'!$E$47="COMP",'Payroll'!AO746,0),IF('People_Inputs'!$E$48="COMP",'Payroll'!AO766,0),IF('People_Inputs'!$E$49="COMP",'Payroll'!AO786,0),IF('People_Inputs'!$E$50="COMP",'Payroll'!AO806,0),IF('People_Inputs'!$E$51="COMP",'Payroll'!AO826,0),IF('People_Inputs'!$E$52="COMP",'Payroll'!AO846,0),IF('People_Inputs'!$E$53="COMP",'Payroll'!AO866,0),IF('People_Inputs'!$E$54="COMP",'Payroll'!AO886,0),IF('People_Inputs'!$E$55="COMP",'Payroll'!AO906,0),IF('People_Inputs'!$E$56="COMP",'Payroll'!AO926,0),IF('People_Inputs'!$E$57="COMP",'Payroll'!AO946,0),IF('People_Inputs'!$E$58="COMP",'Payroll'!AO966,0),IF('People_Inputs'!$E$59="COMP",'Payroll'!AO986,0),IF('People_Inputs'!$E$60="COMP",'Payroll'!AO1006,0),IF('People_Inputs'!$E$61="COMP",'Payroll'!AO1026,0),IF('People_Inputs'!$E$62="COMP",'Payroll'!AO1046,0),IF('People_Inputs'!$E$63="COMP",'Payroll'!AO1066,0),IF('People_Inputs'!$E$64="COMP",'Payroll'!AO1086,0),IF('People_Inputs'!$E$65="COMP",'Payroll'!AO1106,0),IF('People_Inputs'!$E$66="COMP",'Payroll'!AO1126,0),IF('People_Inputs'!$E$67="COMP",'Payroll'!AO1146,0),IF('People_Inputs'!$E$68="COMP",'Payroll'!AO1166,0),IF('People_Inputs'!$E$69="COMP",'Payroll'!AO1186,0),IF('People_Inputs'!$E$70="COMP",'Payroll'!AO1206,0))</f>
        <v>30701.50065899999</v>
      </c>
      <c r="AP19" s="35">
        <f>SUM(IF('People_Inputs'!$E$11="COMP",'Payroll'!AP26,0),IF('People_Inputs'!$E$12="COMP",'Payroll'!AP46,0),IF('People_Inputs'!$E$13="COMP",'Payroll'!AP66,0),IF('People_Inputs'!$E$14="COMP",'Payroll'!AP86,0),IF('People_Inputs'!$E$15="COMP",'Payroll'!AP106,0),IF('People_Inputs'!$E$16="COMP",'Payroll'!AP126,0),IF('People_Inputs'!$E$17="COMP",'Payroll'!AP146,0),IF('People_Inputs'!$E$18="COMP",'Payroll'!AP166,0),IF('People_Inputs'!$E$19="COMP",'Payroll'!AP186,0),IF('People_Inputs'!$E$20="COMP",'Payroll'!AP206,0),IF('People_Inputs'!$E$21="COMP",'Payroll'!AP226,0),IF('People_Inputs'!$E$22="COMP",'Payroll'!AP246,0),IF('People_Inputs'!$E$23="COMP",'Payroll'!AP266,0),IF('People_Inputs'!$E$24="COMP",'Payroll'!AP286,0),IF('People_Inputs'!$E$25="COMP",'Payroll'!AP306,0),IF('People_Inputs'!$E$26="COMP",'Payroll'!AP326,0),IF('People_Inputs'!$E$27="COMP",'Payroll'!AP346,0),IF('People_Inputs'!$E$28="COMP",'Payroll'!AP366,0),IF('People_Inputs'!$E$29="COMP",'Payroll'!AP386,0),IF('People_Inputs'!$E$30="COMP",'Payroll'!AP406,0),IF('People_Inputs'!$E$31="COMP",'Payroll'!AP426,0),IF('People_Inputs'!$E$32="COMP",'Payroll'!AP446,0),IF('People_Inputs'!$E$33="COMP",'Payroll'!AP466,0),IF('People_Inputs'!$E$34="COMP",'Payroll'!AP486,0),IF('People_Inputs'!$E$35="COMP",'Payroll'!AP506,0),IF('People_Inputs'!$E$36="COMP",'Payroll'!AP526,0),IF('People_Inputs'!$E$37="COMP",'Payroll'!AP546,0),IF('People_Inputs'!$E$38="COMP",'Payroll'!AP566,0),IF('People_Inputs'!$E$39="COMP",'Payroll'!AP586,0),IF('People_Inputs'!$E$40="COMP",'Payroll'!AP606,0),IF('People_Inputs'!$E$41="COMP",'Payroll'!AP626,0),IF('People_Inputs'!$E$42="COMP",'Payroll'!AP646,0),IF('People_Inputs'!$E$43="COMP",'Payroll'!AP666,0),IF('People_Inputs'!$E$44="COMP",'Payroll'!AP686,0),IF('People_Inputs'!$E$45="COMP",'Payroll'!AP706,0),IF('People_Inputs'!$E$46="COMP",'Payroll'!AP726,0),IF('People_Inputs'!$E$47="COMP",'Payroll'!AP746,0),IF('People_Inputs'!$E$48="COMP",'Payroll'!AP766,0),IF('People_Inputs'!$E$49="COMP",'Payroll'!AP786,0),IF('People_Inputs'!$E$50="COMP",'Payroll'!AP806,0),IF('People_Inputs'!$E$51="COMP",'Payroll'!AP826,0),IF('People_Inputs'!$E$52="COMP",'Payroll'!AP846,0),IF('People_Inputs'!$E$53="COMP",'Payroll'!AP866,0),IF('People_Inputs'!$E$54="COMP",'Payroll'!AP886,0),IF('People_Inputs'!$E$55="COMP",'Payroll'!AP906,0),IF('People_Inputs'!$E$56="COMP",'Payroll'!AP926,0),IF('People_Inputs'!$E$57="COMP",'Payroll'!AP946,0),IF('People_Inputs'!$E$58="COMP",'Payroll'!AP966,0),IF('People_Inputs'!$E$59="COMP",'Payroll'!AP986,0),IF('People_Inputs'!$E$60="COMP",'Payroll'!AP1006,0),IF('People_Inputs'!$E$61="COMP",'Payroll'!AP1026,0),IF('People_Inputs'!$E$62="COMP",'Payroll'!AP1046,0),IF('People_Inputs'!$E$63="COMP",'Payroll'!AP1066,0),IF('People_Inputs'!$E$64="COMP",'Payroll'!AP1086,0),IF('People_Inputs'!$E$65="COMP",'Payroll'!AP1106,0),IF('People_Inputs'!$E$66="COMP",'Payroll'!AP1126,0),IF('People_Inputs'!$E$67="COMP",'Payroll'!AP1146,0),IF('People_Inputs'!$E$68="COMP",'Payroll'!AP1166,0),IF('People_Inputs'!$E$69="COMP",'Payroll'!AP1186,0),IF('People_Inputs'!$E$70="COMP",'Payroll'!AP1206,0))</f>
        <v>30701.50065899999</v>
      </c>
      <c r="AQ19" s="35">
        <f>SUM(IF('People_Inputs'!$E$11="COMP",'Payroll'!AQ26,0),IF('People_Inputs'!$E$12="COMP",'Payroll'!AQ46,0),IF('People_Inputs'!$E$13="COMP",'Payroll'!AQ66,0),IF('People_Inputs'!$E$14="COMP",'Payroll'!AQ86,0),IF('People_Inputs'!$E$15="COMP",'Payroll'!AQ106,0),IF('People_Inputs'!$E$16="COMP",'Payroll'!AQ126,0),IF('People_Inputs'!$E$17="COMP",'Payroll'!AQ146,0),IF('People_Inputs'!$E$18="COMP",'Payroll'!AQ166,0),IF('People_Inputs'!$E$19="COMP",'Payroll'!AQ186,0),IF('People_Inputs'!$E$20="COMP",'Payroll'!AQ206,0),IF('People_Inputs'!$E$21="COMP",'Payroll'!AQ226,0),IF('People_Inputs'!$E$22="COMP",'Payroll'!AQ246,0),IF('People_Inputs'!$E$23="COMP",'Payroll'!AQ266,0),IF('People_Inputs'!$E$24="COMP",'Payroll'!AQ286,0),IF('People_Inputs'!$E$25="COMP",'Payroll'!AQ306,0),IF('People_Inputs'!$E$26="COMP",'Payroll'!AQ326,0),IF('People_Inputs'!$E$27="COMP",'Payroll'!AQ346,0),IF('People_Inputs'!$E$28="COMP",'Payroll'!AQ366,0),IF('People_Inputs'!$E$29="COMP",'Payroll'!AQ386,0),IF('People_Inputs'!$E$30="COMP",'Payroll'!AQ406,0),IF('People_Inputs'!$E$31="COMP",'Payroll'!AQ426,0),IF('People_Inputs'!$E$32="COMP",'Payroll'!AQ446,0),IF('People_Inputs'!$E$33="COMP",'Payroll'!AQ466,0),IF('People_Inputs'!$E$34="COMP",'Payroll'!AQ486,0),IF('People_Inputs'!$E$35="COMP",'Payroll'!AQ506,0),IF('People_Inputs'!$E$36="COMP",'Payroll'!AQ526,0),IF('People_Inputs'!$E$37="COMP",'Payroll'!AQ546,0),IF('People_Inputs'!$E$38="COMP",'Payroll'!AQ566,0),IF('People_Inputs'!$E$39="COMP",'Payroll'!AQ586,0),IF('People_Inputs'!$E$40="COMP",'Payroll'!AQ606,0),IF('People_Inputs'!$E$41="COMP",'Payroll'!AQ626,0),IF('People_Inputs'!$E$42="COMP",'Payroll'!AQ646,0),IF('People_Inputs'!$E$43="COMP",'Payroll'!AQ666,0),IF('People_Inputs'!$E$44="COMP",'Payroll'!AQ686,0),IF('People_Inputs'!$E$45="COMP",'Payroll'!AQ706,0),IF('People_Inputs'!$E$46="COMP",'Payroll'!AQ726,0),IF('People_Inputs'!$E$47="COMP",'Payroll'!AQ746,0),IF('People_Inputs'!$E$48="COMP",'Payroll'!AQ766,0),IF('People_Inputs'!$E$49="COMP",'Payroll'!AQ786,0),IF('People_Inputs'!$E$50="COMP",'Payroll'!AQ806,0),IF('People_Inputs'!$E$51="COMP",'Payroll'!AQ826,0),IF('People_Inputs'!$E$52="COMP",'Payroll'!AQ846,0),IF('People_Inputs'!$E$53="COMP",'Payroll'!AQ866,0),IF('People_Inputs'!$E$54="COMP",'Payroll'!AQ886,0),IF('People_Inputs'!$E$55="COMP",'Payroll'!AQ906,0),IF('People_Inputs'!$E$56="COMP",'Payroll'!AQ926,0),IF('People_Inputs'!$E$57="COMP",'Payroll'!AQ946,0),IF('People_Inputs'!$E$58="COMP",'Payroll'!AQ966,0),IF('People_Inputs'!$E$59="COMP",'Payroll'!AQ986,0),IF('People_Inputs'!$E$60="COMP",'Payroll'!AQ1006,0),IF('People_Inputs'!$E$61="COMP",'Payroll'!AQ1026,0),IF('People_Inputs'!$E$62="COMP",'Payroll'!AQ1046,0),IF('People_Inputs'!$E$63="COMP",'Payroll'!AQ1066,0),IF('People_Inputs'!$E$64="COMP",'Payroll'!AQ1086,0),IF('People_Inputs'!$E$65="COMP",'Payroll'!AQ1106,0),IF('People_Inputs'!$E$66="COMP",'Payroll'!AQ1126,0),IF('People_Inputs'!$E$67="COMP",'Payroll'!AQ1146,0),IF('People_Inputs'!$E$68="COMP",'Payroll'!AQ1166,0),IF('People_Inputs'!$E$69="COMP",'Payroll'!AQ1186,0),IF('People_Inputs'!$E$70="COMP",'Payroll'!AQ1206,0))</f>
        <v>30701.50065899999</v>
      </c>
      <c r="AR19" s="35">
        <f>SUM(IF('People_Inputs'!$E$11="COMP",'Payroll'!AR26,0),IF('People_Inputs'!$E$12="COMP",'Payroll'!AR46,0),IF('People_Inputs'!$E$13="COMP",'Payroll'!AR66,0),IF('People_Inputs'!$E$14="COMP",'Payroll'!AR86,0),IF('People_Inputs'!$E$15="COMP",'Payroll'!AR106,0),IF('People_Inputs'!$E$16="COMP",'Payroll'!AR126,0),IF('People_Inputs'!$E$17="COMP",'Payroll'!AR146,0),IF('People_Inputs'!$E$18="COMP",'Payroll'!AR166,0),IF('People_Inputs'!$E$19="COMP",'Payroll'!AR186,0),IF('People_Inputs'!$E$20="COMP",'Payroll'!AR206,0),IF('People_Inputs'!$E$21="COMP",'Payroll'!AR226,0),IF('People_Inputs'!$E$22="COMP",'Payroll'!AR246,0),IF('People_Inputs'!$E$23="COMP",'Payroll'!AR266,0),IF('People_Inputs'!$E$24="COMP",'Payroll'!AR286,0),IF('People_Inputs'!$E$25="COMP",'Payroll'!AR306,0),IF('People_Inputs'!$E$26="COMP",'Payroll'!AR326,0),IF('People_Inputs'!$E$27="COMP",'Payroll'!AR346,0),IF('People_Inputs'!$E$28="COMP",'Payroll'!AR366,0),IF('People_Inputs'!$E$29="COMP",'Payroll'!AR386,0),IF('People_Inputs'!$E$30="COMP",'Payroll'!AR406,0),IF('People_Inputs'!$E$31="COMP",'Payroll'!AR426,0),IF('People_Inputs'!$E$32="COMP",'Payroll'!AR446,0),IF('People_Inputs'!$E$33="COMP",'Payroll'!AR466,0),IF('People_Inputs'!$E$34="COMP",'Payroll'!AR486,0),IF('People_Inputs'!$E$35="COMP",'Payroll'!AR506,0),IF('People_Inputs'!$E$36="COMP",'Payroll'!AR526,0),IF('People_Inputs'!$E$37="COMP",'Payroll'!AR546,0),IF('People_Inputs'!$E$38="COMP",'Payroll'!AR566,0),IF('People_Inputs'!$E$39="COMP",'Payroll'!AR586,0),IF('People_Inputs'!$E$40="COMP",'Payroll'!AR606,0),IF('People_Inputs'!$E$41="COMP",'Payroll'!AR626,0),IF('People_Inputs'!$E$42="COMP",'Payroll'!AR646,0),IF('People_Inputs'!$E$43="COMP",'Payroll'!AR666,0),IF('People_Inputs'!$E$44="COMP",'Payroll'!AR686,0),IF('People_Inputs'!$E$45="COMP",'Payroll'!AR706,0),IF('People_Inputs'!$E$46="COMP",'Payroll'!AR726,0),IF('People_Inputs'!$E$47="COMP",'Payroll'!AR746,0),IF('People_Inputs'!$E$48="COMP",'Payroll'!AR766,0),IF('People_Inputs'!$E$49="COMP",'Payroll'!AR786,0),IF('People_Inputs'!$E$50="COMP",'Payroll'!AR806,0),IF('People_Inputs'!$E$51="COMP",'Payroll'!AR826,0),IF('People_Inputs'!$E$52="COMP",'Payroll'!AR846,0),IF('People_Inputs'!$E$53="COMP",'Payroll'!AR866,0),IF('People_Inputs'!$E$54="COMP",'Payroll'!AR886,0),IF('People_Inputs'!$E$55="COMP",'Payroll'!AR906,0),IF('People_Inputs'!$E$56="COMP",'Payroll'!AR926,0),IF('People_Inputs'!$E$57="COMP",'Payroll'!AR946,0),IF('People_Inputs'!$E$58="COMP",'Payroll'!AR966,0),IF('People_Inputs'!$E$59="COMP",'Payroll'!AR986,0),IF('People_Inputs'!$E$60="COMP",'Payroll'!AR1006,0),IF('People_Inputs'!$E$61="COMP",'Payroll'!AR1026,0),IF('People_Inputs'!$E$62="COMP",'Payroll'!AR1046,0),IF('People_Inputs'!$E$63="COMP",'Payroll'!AR1066,0),IF('People_Inputs'!$E$64="COMP",'Payroll'!AR1086,0),IF('People_Inputs'!$E$65="COMP",'Payroll'!AR1106,0),IF('People_Inputs'!$E$66="COMP",'Payroll'!AR1126,0),IF('People_Inputs'!$E$67="COMP",'Payroll'!AR1146,0),IF('People_Inputs'!$E$68="COMP",'Payroll'!AR1166,0),IF('People_Inputs'!$E$69="COMP",'Payroll'!AR1186,0),IF('People_Inputs'!$E$70="COMP",'Payroll'!AR1206,0))</f>
        <v>31787.068264064997</v>
      </c>
      <c r="AS19" s="35">
        <f>SUM(IF('People_Inputs'!$E$11="COMP",'Payroll'!AS26,0),IF('People_Inputs'!$E$12="COMP",'Payroll'!AS46,0),IF('People_Inputs'!$E$13="COMP",'Payroll'!AS66,0),IF('People_Inputs'!$E$14="COMP",'Payroll'!AS86,0),IF('People_Inputs'!$E$15="COMP",'Payroll'!AS106,0),IF('People_Inputs'!$E$16="COMP",'Payroll'!AS126,0),IF('People_Inputs'!$E$17="COMP",'Payroll'!AS146,0),IF('People_Inputs'!$E$18="COMP",'Payroll'!AS166,0),IF('People_Inputs'!$E$19="COMP",'Payroll'!AS186,0),IF('People_Inputs'!$E$20="COMP",'Payroll'!AS206,0),IF('People_Inputs'!$E$21="COMP",'Payroll'!AS226,0),IF('People_Inputs'!$E$22="COMP",'Payroll'!AS246,0),IF('People_Inputs'!$E$23="COMP",'Payroll'!AS266,0),IF('People_Inputs'!$E$24="COMP",'Payroll'!AS286,0),IF('People_Inputs'!$E$25="COMP",'Payroll'!AS306,0),IF('People_Inputs'!$E$26="COMP",'Payroll'!AS326,0),IF('People_Inputs'!$E$27="COMP",'Payroll'!AS346,0),IF('People_Inputs'!$E$28="COMP",'Payroll'!AS366,0),IF('People_Inputs'!$E$29="COMP",'Payroll'!AS386,0),IF('People_Inputs'!$E$30="COMP",'Payroll'!AS406,0),IF('People_Inputs'!$E$31="COMP",'Payroll'!AS426,0),IF('People_Inputs'!$E$32="COMP",'Payroll'!AS446,0),IF('People_Inputs'!$E$33="COMP",'Payroll'!AS466,0),IF('People_Inputs'!$E$34="COMP",'Payroll'!AS486,0),IF('People_Inputs'!$E$35="COMP",'Payroll'!AS506,0),IF('People_Inputs'!$E$36="COMP",'Payroll'!AS526,0),IF('People_Inputs'!$E$37="COMP",'Payroll'!AS546,0),IF('People_Inputs'!$E$38="COMP",'Payroll'!AS566,0),IF('People_Inputs'!$E$39="COMP",'Payroll'!AS586,0),IF('People_Inputs'!$E$40="COMP",'Payroll'!AS606,0),IF('People_Inputs'!$E$41="COMP",'Payroll'!AS626,0),IF('People_Inputs'!$E$42="COMP",'Payroll'!AS646,0),IF('People_Inputs'!$E$43="COMP",'Payroll'!AS666,0),IF('People_Inputs'!$E$44="COMP",'Payroll'!AS686,0),IF('People_Inputs'!$E$45="COMP",'Payroll'!AS706,0),IF('People_Inputs'!$E$46="COMP",'Payroll'!AS726,0),IF('People_Inputs'!$E$47="COMP",'Payroll'!AS746,0),IF('People_Inputs'!$E$48="COMP",'Payroll'!AS766,0),IF('People_Inputs'!$E$49="COMP",'Payroll'!AS786,0),IF('People_Inputs'!$E$50="COMP",'Payroll'!AS806,0),IF('People_Inputs'!$E$51="COMP",'Payroll'!AS826,0),IF('People_Inputs'!$E$52="COMP",'Payroll'!AS846,0),IF('People_Inputs'!$E$53="COMP",'Payroll'!AS866,0),IF('People_Inputs'!$E$54="COMP",'Payroll'!AS886,0),IF('People_Inputs'!$E$55="COMP",'Payroll'!AS906,0),IF('People_Inputs'!$E$56="COMP",'Payroll'!AS926,0),IF('People_Inputs'!$E$57="COMP",'Payroll'!AS946,0),IF('People_Inputs'!$E$58="COMP",'Payroll'!AS966,0),IF('People_Inputs'!$E$59="COMP",'Payroll'!AS986,0),IF('People_Inputs'!$E$60="COMP",'Payroll'!AS1006,0),IF('People_Inputs'!$E$61="COMP",'Payroll'!AS1026,0),IF('People_Inputs'!$E$62="COMP",'Payroll'!AS1046,0),IF('People_Inputs'!$E$63="COMP",'Payroll'!AS1066,0),IF('People_Inputs'!$E$64="COMP",'Payroll'!AS1086,0),IF('People_Inputs'!$E$65="COMP",'Payroll'!AS1106,0),IF('People_Inputs'!$E$66="COMP",'Payroll'!AS1126,0),IF('People_Inputs'!$E$67="COMP",'Payroll'!AS1146,0),IF('People_Inputs'!$E$68="COMP",'Payroll'!AS1166,0),IF('People_Inputs'!$E$69="COMP",'Payroll'!AS1186,0),IF('People_Inputs'!$E$70="COMP",'Payroll'!AS1206,0))</f>
        <v>31787.068264064997</v>
      </c>
      <c r="AT19" s="35">
        <f>SUM(IF('People_Inputs'!$E$11="COMP",'Payroll'!AT26,0),IF('People_Inputs'!$E$12="COMP",'Payroll'!AT46,0),IF('People_Inputs'!$E$13="COMP",'Payroll'!AT66,0),IF('People_Inputs'!$E$14="COMP",'Payroll'!AT86,0),IF('People_Inputs'!$E$15="COMP",'Payroll'!AT106,0),IF('People_Inputs'!$E$16="COMP",'Payroll'!AT126,0),IF('People_Inputs'!$E$17="COMP",'Payroll'!AT146,0),IF('People_Inputs'!$E$18="COMP",'Payroll'!AT166,0),IF('People_Inputs'!$E$19="COMP",'Payroll'!AT186,0),IF('People_Inputs'!$E$20="COMP",'Payroll'!AT206,0),IF('People_Inputs'!$E$21="COMP",'Payroll'!AT226,0),IF('People_Inputs'!$E$22="COMP",'Payroll'!AT246,0),IF('People_Inputs'!$E$23="COMP",'Payroll'!AT266,0),IF('People_Inputs'!$E$24="COMP",'Payroll'!AT286,0),IF('People_Inputs'!$E$25="COMP",'Payroll'!AT306,0),IF('People_Inputs'!$E$26="COMP",'Payroll'!AT326,0),IF('People_Inputs'!$E$27="COMP",'Payroll'!AT346,0),IF('People_Inputs'!$E$28="COMP",'Payroll'!AT366,0),IF('People_Inputs'!$E$29="COMP",'Payroll'!AT386,0),IF('People_Inputs'!$E$30="COMP",'Payroll'!AT406,0),IF('People_Inputs'!$E$31="COMP",'Payroll'!AT426,0),IF('People_Inputs'!$E$32="COMP",'Payroll'!AT446,0),IF('People_Inputs'!$E$33="COMP",'Payroll'!AT466,0),IF('People_Inputs'!$E$34="COMP",'Payroll'!AT486,0),IF('People_Inputs'!$E$35="COMP",'Payroll'!AT506,0),IF('People_Inputs'!$E$36="COMP",'Payroll'!AT526,0),IF('People_Inputs'!$E$37="COMP",'Payroll'!AT546,0),IF('People_Inputs'!$E$38="COMP",'Payroll'!AT566,0),IF('People_Inputs'!$E$39="COMP",'Payroll'!AT586,0),IF('People_Inputs'!$E$40="COMP",'Payroll'!AT606,0),IF('People_Inputs'!$E$41="COMP",'Payroll'!AT626,0),IF('People_Inputs'!$E$42="COMP",'Payroll'!AT646,0),IF('People_Inputs'!$E$43="COMP",'Payroll'!AT666,0),IF('People_Inputs'!$E$44="COMP",'Payroll'!AT686,0),IF('People_Inputs'!$E$45="COMP",'Payroll'!AT706,0),IF('People_Inputs'!$E$46="COMP",'Payroll'!AT726,0),IF('People_Inputs'!$E$47="COMP",'Payroll'!AT746,0),IF('People_Inputs'!$E$48="COMP",'Payroll'!AT766,0),IF('People_Inputs'!$E$49="COMP",'Payroll'!AT786,0),IF('People_Inputs'!$E$50="COMP",'Payroll'!AT806,0),IF('People_Inputs'!$E$51="COMP",'Payroll'!AT826,0),IF('People_Inputs'!$E$52="COMP",'Payroll'!AT846,0),IF('People_Inputs'!$E$53="COMP",'Payroll'!AT866,0),IF('People_Inputs'!$E$54="COMP",'Payroll'!AT886,0),IF('People_Inputs'!$E$55="COMP",'Payroll'!AT906,0),IF('People_Inputs'!$E$56="COMP",'Payroll'!AT926,0),IF('People_Inputs'!$E$57="COMP",'Payroll'!AT946,0),IF('People_Inputs'!$E$58="COMP",'Payroll'!AT966,0),IF('People_Inputs'!$E$59="COMP",'Payroll'!AT986,0),IF('People_Inputs'!$E$60="COMP",'Payroll'!AT1006,0),IF('People_Inputs'!$E$61="COMP",'Payroll'!AT1026,0),IF('People_Inputs'!$E$62="COMP",'Payroll'!AT1046,0),IF('People_Inputs'!$E$63="COMP",'Payroll'!AT1066,0),IF('People_Inputs'!$E$64="COMP",'Payroll'!AT1086,0),IF('People_Inputs'!$E$65="COMP",'Payroll'!AT1106,0),IF('People_Inputs'!$E$66="COMP",'Payroll'!AT1126,0),IF('People_Inputs'!$E$67="COMP",'Payroll'!AT1146,0),IF('People_Inputs'!$E$68="COMP",'Payroll'!AT1166,0),IF('People_Inputs'!$E$69="COMP",'Payroll'!AT1186,0),IF('People_Inputs'!$E$70="COMP",'Payroll'!AT1206,0))</f>
        <v>31787.068264064997</v>
      </c>
      <c r="AU19" s="35">
        <f>SUM(IF('People_Inputs'!$E$11="COMP",'Payroll'!AU26,0),IF('People_Inputs'!$E$12="COMP",'Payroll'!AU46,0),IF('People_Inputs'!$E$13="COMP",'Payroll'!AU66,0),IF('People_Inputs'!$E$14="COMP",'Payroll'!AU86,0),IF('People_Inputs'!$E$15="COMP",'Payroll'!AU106,0),IF('People_Inputs'!$E$16="COMP",'Payroll'!AU126,0),IF('People_Inputs'!$E$17="COMP",'Payroll'!AU146,0),IF('People_Inputs'!$E$18="COMP",'Payroll'!AU166,0),IF('People_Inputs'!$E$19="COMP",'Payroll'!AU186,0),IF('People_Inputs'!$E$20="COMP",'Payroll'!AU206,0),IF('People_Inputs'!$E$21="COMP",'Payroll'!AU226,0),IF('People_Inputs'!$E$22="COMP",'Payroll'!AU246,0),IF('People_Inputs'!$E$23="COMP",'Payroll'!AU266,0),IF('People_Inputs'!$E$24="COMP",'Payroll'!AU286,0),IF('People_Inputs'!$E$25="COMP",'Payroll'!AU306,0),IF('People_Inputs'!$E$26="COMP",'Payroll'!AU326,0),IF('People_Inputs'!$E$27="COMP",'Payroll'!AU346,0),IF('People_Inputs'!$E$28="COMP",'Payroll'!AU366,0),IF('People_Inputs'!$E$29="COMP",'Payroll'!AU386,0),IF('People_Inputs'!$E$30="COMP",'Payroll'!AU406,0),IF('People_Inputs'!$E$31="COMP",'Payroll'!AU426,0),IF('People_Inputs'!$E$32="COMP",'Payroll'!AU446,0),IF('People_Inputs'!$E$33="COMP",'Payroll'!AU466,0),IF('People_Inputs'!$E$34="COMP",'Payroll'!AU486,0),IF('People_Inputs'!$E$35="COMP",'Payroll'!AU506,0),IF('People_Inputs'!$E$36="COMP",'Payroll'!AU526,0),IF('People_Inputs'!$E$37="COMP",'Payroll'!AU546,0),IF('People_Inputs'!$E$38="COMP",'Payroll'!AU566,0),IF('People_Inputs'!$E$39="COMP",'Payroll'!AU586,0),IF('People_Inputs'!$E$40="COMP",'Payroll'!AU606,0),IF('People_Inputs'!$E$41="COMP",'Payroll'!AU626,0),IF('People_Inputs'!$E$42="COMP",'Payroll'!AU646,0),IF('People_Inputs'!$E$43="COMP",'Payroll'!AU666,0),IF('People_Inputs'!$E$44="COMP",'Payroll'!AU686,0),IF('People_Inputs'!$E$45="COMP",'Payroll'!AU706,0),IF('People_Inputs'!$E$46="COMP",'Payroll'!AU726,0),IF('People_Inputs'!$E$47="COMP",'Payroll'!AU746,0),IF('People_Inputs'!$E$48="COMP",'Payroll'!AU766,0),IF('People_Inputs'!$E$49="COMP",'Payroll'!AU786,0),IF('People_Inputs'!$E$50="COMP",'Payroll'!AU806,0),IF('People_Inputs'!$E$51="COMP",'Payroll'!AU826,0),IF('People_Inputs'!$E$52="COMP",'Payroll'!AU846,0),IF('People_Inputs'!$E$53="COMP",'Payroll'!AU866,0),IF('People_Inputs'!$E$54="COMP",'Payroll'!AU886,0),IF('People_Inputs'!$E$55="COMP",'Payroll'!AU906,0),IF('People_Inputs'!$E$56="COMP",'Payroll'!AU926,0),IF('People_Inputs'!$E$57="COMP",'Payroll'!AU946,0),IF('People_Inputs'!$E$58="COMP",'Payroll'!AU966,0),IF('People_Inputs'!$E$59="COMP",'Payroll'!AU986,0),IF('People_Inputs'!$E$60="COMP",'Payroll'!AU1006,0),IF('People_Inputs'!$E$61="COMP",'Payroll'!AU1026,0),IF('People_Inputs'!$E$62="COMP",'Payroll'!AU1046,0),IF('People_Inputs'!$E$63="COMP",'Payroll'!AU1066,0),IF('People_Inputs'!$E$64="COMP",'Payroll'!AU1086,0),IF('People_Inputs'!$E$65="COMP",'Payroll'!AU1106,0),IF('People_Inputs'!$E$66="COMP",'Payroll'!AU1126,0),IF('People_Inputs'!$E$67="COMP",'Payroll'!AU1146,0),IF('People_Inputs'!$E$68="COMP",'Payroll'!AU1166,0),IF('People_Inputs'!$E$69="COMP",'Payroll'!AU1186,0),IF('People_Inputs'!$E$70="COMP",'Payroll'!AU1206,0))</f>
        <v>31787.068264064997</v>
      </c>
      <c r="AV19" s="35">
        <f>SUM(IF('People_Inputs'!$E$11="COMP",'Payroll'!AV26,0),IF('People_Inputs'!$E$12="COMP",'Payroll'!AV46,0),IF('People_Inputs'!$E$13="COMP",'Payroll'!AV66,0),IF('People_Inputs'!$E$14="COMP",'Payroll'!AV86,0),IF('People_Inputs'!$E$15="COMP",'Payroll'!AV106,0),IF('People_Inputs'!$E$16="COMP",'Payroll'!AV126,0),IF('People_Inputs'!$E$17="COMP",'Payroll'!AV146,0),IF('People_Inputs'!$E$18="COMP",'Payroll'!AV166,0),IF('People_Inputs'!$E$19="COMP",'Payroll'!AV186,0),IF('People_Inputs'!$E$20="COMP",'Payroll'!AV206,0),IF('People_Inputs'!$E$21="COMP",'Payroll'!AV226,0),IF('People_Inputs'!$E$22="COMP",'Payroll'!AV246,0),IF('People_Inputs'!$E$23="COMP",'Payroll'!AV266,0),IF('People_Inputs'!$E$24="COMP",'Payroll'!AV286,0),IF('People_Inputs'!$E$25="COMP",'Payroll'!AV306,0),IF('People_Inputs'!$E$26="COMP",'Payroll'!AV326,0),IF('People_Inputs'!$E$27="COMP",'Payroll'!AV346,0),IF('People_Inputs'!$E$28="COMP",'Payroll'!AV366,0),IF('People_Inputs'!$E$29="COMP",'Payroll'!AV386,0),IF('People_Inputs'!$E$30="COMP",'Payroll'!AV406,0),IF('People_Inputs'!$E$31="COMP",'Payroll'!AV426,0),IF('People_Inputs'!$E$32="COMP",'Payroll'!AV446,0),IF('People_Inputs'!$E$33="COMP",'Payroll'!AV466,0),IF('People_Inputs'!$E$34="COMP",'Payroll'!AV486,0),IF('People_Inputs'!$E$35="COMP",'Payroll'!AV506,0),IF('People_Inputs'!$E$36="COMP",'Payroll'!AV526,0),IF('People_Inputs'!$E$37="COMP",'Payroll'!AV546,0),IF('People_Inputs'!$E$38="COMP",'Payroll'!AV566,0),IF('People_Inputs'!$E$39="COMP",'Payroll'!AV586,0),IF('People_Inputs'!$E$40="COMP",'Payroll'!AV606,0),IF('People_Inputs'!$E$41="COMP",'Payroll'!AV626,0),IF('People_Inputs'!$E$42="COMP",'Payroll'!AV646,0),IF('People_Inputs'!$E$43="COMP",'Payroll'!AV666,0),IF('People_Inputs'!$E$44="COMP",'Payroll'!AV686,0),IF('People_Inputs'!$E$45="COMP",'Payroll'!AV706,0),IF('People_Inputs'!$E$46="COMP",'Payroll'!AV726,0),IF('People_Inputs'!$E$47="COMP",'Payroll'!AV746,0),IF('People_Inputs'!$E$48="COMP",'Payroll'!AV766,0),IF('People_Inputs'!$E$49="COMP",'Payroll'!AV786,0),IF('People_Inputs'!$E$50="COMP",'Payroll'!AV806,0),IF('People_Inputs'!$E$51="COMP",'Payroll'!AV826,0),IF('People_Inputs'!$E$52="COMP",'Payroll'!AV846,0),IF('People_Inputs'!$E$53="COMP",'Payroll'!AV866,0),IF('People_Inputs'!$E$54="COMP",'Payroll'!AV886,0),IF('People_Inputs'!$E$55="COMP",'Payroll'!AV906,0),IF('People_Inputs'!$E$56="COMP",'Payroll'!AV926,0),IF('People_Inputs'!$E$57="COMP",'Payroll'!AV946,0),IF('People_Inputs'!$E$58="COMP",'Payroll'!AV966,0),IF('People_Inputs'!$E$59="COMP",'Payroll'!AV986,0),IF('People_Inputs'!$E$60="COMP",'Payroll'!AV1006,0),IF('People_Inputs'!$E$61="COMP",'Payroll'!AV1026,0),IF('People_Inputs'!$E$62="COMP",'Payroll'!AV1046,0),IF('People_Inputs'!$E$63="COMP",'Payroll'!AV1066,0),IF('People_Inputs'!$E$64="COMP",'Payroll'!AV1086,0),IF('People_Inputs'!$E$65="COMP",'Payroll'!AV1106,0),IF('People_Inputs'!$E$66="COMP",'Payroll'!AV1126,0),IF('People_Inputs'!$E$67="COMP",'Payroll'!AV1146,0),IF('People_Inputs'!$E$68="COMP",'Payroll'!AV1166,0),IF('People_Inputs'!$E$69="COMP",'Payroll'!AV1186,0),IF('People_Inputs'!$E$70="COMP",'Payroll'!AV1206,0))</f>
        <v>31787.068264064997</v>
      </c>
      <c r="AW19" s="35">
        <f>SUM(IF('People_Inputs'!$E$11="COMP",'Payroll'!AW26,0),IF('People_Inputs'!$E$12="COMP",'Payroll'!AW46,0),IF('People_Inputs'!$E$13="COMP",'Payroll'!AW66,0),IF('People_Inputs'!$E$14="COMP",'Payroll'!AW86,0),IF('People_Inputs'!$E$15="COMP",'Payroll'!AW106,0),IF('People_Inputs'!$E$16="COMP",'Payroll'!AW126,0),IF('People_Inputs'!$E$17="COMP",'Payroll'!AW146,0),IF('People_Inputs'!$E$18="COMP",'Payroll'!AW166,0),IF('People_Inputs'!$E$19="COMP",'Payroll'!AW186,0),IF('People_Inputs'!$E$20="COMP",'Payroll'!AW206,0),IF('People_Inputs'!$E$21="COMP",'Payroll'!AW226,0),IF('People_Inputs'!$E$22="COMP",'Payroll'!AW246,0),IF('People_Inputs'!$E$23="COMP",'Payroll'!AW266,0),IF('People_Inputs'!$E$24="COMP",'Payroll'!AW286,0),IF('People_Inputs'!$E$25="COMP",'Payroll'!AW306,0),IF('People_Inputs'!$E$26="COMP",'Payroll'!AW326,0),IF('People_Inputs'!$E$27="COMP",'Payroll'!AW346,0),IF('People_Inputs'!$E$28="COMP",'Payroll'!AW366,0),IF('People_Inputs'!$E$29="COMP",'Payroll'!AW386,0),IF('People_Inputs'!$E$30="COMP",'Payroll'!AW406,0),IF('People_Inputs'!$E$31="COMP",'Payroll'!AW426,0),IF('People_Inputs'!$E$32="COMP",'Payroll'!AW446,0),IF('People_Inputs'!$E$33="COMP",'Payroll'!AW466,0),IF('People_Inputs'!$E$34="COMP",'Payroll'!AW486,0),IF('People_Inputs'!$E$35="COMP",'Payroll'!AW506,0),IF('People_Inputs'!$E$36="COMP",'Payroll'!AW526,0),IF('People_Inputs'!$E$37="COMP",'Payroll'!AW546,0),IF('People_Inputs'!$E$38="COMP",'Payroll'!AW566,0),IF('People_Inputs'!$E$39="COMP",'Payroll'!AW586,0),IF('People_Inputs'!$E$40="COMP",'Payroll'!AW606,0),IF('People_Inputs'!$E$41="COMP",'Payroll'!AW626,0),IF('People_Inputs'!$E$42="COMP",'Payroll'!AW646,0),IF('People_Inputs'!$E$43="COMP",'Payroll'!AW666,0),IF('People_Inputs'!$E$44="COMP",'Payroll'!AW686,0),IF('People_Inputs'!$E$45="COMP",'Payroll'!AW706,0),IF('People_Inputs'!$E$46="COMP",'Payroll'!AW726,0),IF('People_Inputs'!$E$47="COMP",'Payroll'!AW746,0),IF('People_Inputs'!$E$48="COMP",'Payroll'!AW766,0),IF('People_Inputs'!$E$49="COMP",'Payroll'!AW786,0),IF('People_Inputs'!$E$50="COMP",'Payroll'!AW806,0),IF('People_Inputs'!$E$51="COMP",'Payroll'!AW826,0),IF('People_Inputs'!$E$52="COMP",'Payroll'!AW846,0),IF('People_Inputs'!$E$53="COMP",'Payroll'!AW866,0),IF('People_Inputs'!$E$54="COMP",'Payroll'!AW886,0),IF('People_Inputs'!$E$55="COMP",'Payroll'!AW906,0),IF('People_Inputs'!$E$56="COMP",'Payroll'!AW926,0),IF('People_Inputs'!$E$57="COMP",'Payroll'!AW946,0),IF('People_Inputs'!$E$58="COMP",'Payroll'!AW966,0),IF('People_Inputs'!$E$59="COMP",'Payroll'!AW986,0),IF('People_Inputs'!$E$60="COMP",'Payroll'!AW1006,0),IF('People_Inputs'!$E$61="COMP",'Payroll'!AW1026,0),IF('People_Inputs'!$E$62="COMP",'Payroll'!AW1046,0),IF('People_Inputs'!$E$63="COMP",'Payroll'!AW1066,0),IF('People_Inputs'!$E$64="COMP",'Payroll'!AW1086,0),IF('People_Inputs'!$E$65="COMP",'Payroll'!AW1106,0),IF('People_Inputs'!$E$66="COMP",'Payroll'!AW1126,0),IF('People_Inputs'!$E$67="COMP",'Payroll'!AW1146,0),IF('People_Inputs'!$E$68="COMP",'Payroll'!AW1166,0),IF('People_Inputs'!$E$69="COMP",'Payroll'!AW1186,0),IF('People_Inputs'!$E$70="COMP",'Payroll'!AW1206,0))</f>
        <v>31787.068264064997</v>
      </c>
      <c r="AX19" s="35">
        <f>SUM(IF('People_Inputs'!$E$11="COMP",'Payroll'!AX26,0),IF('People_Inputs'!$E$12="COMP",'Payroll'!AX46,0),IF('People_Inputs'!$E$13="COMP",'Payroll'!AX66,0),IF('People_Inputs'!$E$14="COMP",'Payroll'!AX86,0),IF('People_Inputs'!$E$15="COMP",'Payroll'!AX106,0),IF('People_Inputs'!$E$16="COMP",'Payroll'!AX126,0),IF('People_Inputs'!$E$17="COMP",'Payroll'!AX146,0),IF('People_Inputs'!$E$18="COMP",'Payroll'!AX166,0),IF('People_Inputs'!$E$19="COMP",'Payroll'!AX186,0),IF('People_Inputs'!$E$20="COMP",'Payroll'!AX206,0),IF('People_Inputs'!$E$21="COMP",'Payroll'!AX226,0),IF('People_Inputs'!$E$22="COMP",'Payroll'!AX246,0),IF('People_Inputs'!$E$23="COMP",'Payroll'!AX266,0),IF('People_Inputs'!$E$24="COMP",'Payroll'!AX286,0),IF('People_Inputs'!$E$25="COMP",'Payroll'!AX306,0),IF('People_Inputs'!$E$26="COMP",'Payroll'!AX326,0),IF('People_Inputs'!$E$27="COMP",'Payroll'!AX346,0),IF('People_Inputs'!$E$28="COMP",'Payroll'!AX366,0),IF('People_Inputs'!$E$29="COMP",'Payroll'!AX386,0),IF('People_Inputs'!$E$30="COMP",'Payroll'!AX406,0),IF('People_Inputs'!$E$31="COMP",'Payroll'!AX426,0),IF('People_Inputs'!$E$32="COMP",'Payroll'!AX446,0),IF('People_Inputs'!$E$33="COMP",'Payroll'!AX466,0),IF('People_Inputs'!$E$34="COMP",'Payroll'!AX486,0),IF('People_Inputs'!$E$35="COMP",'Payroll'!AX506,0),IF('People_Inputs'!$E$36="COMP",'Payroll'!AX526,0),IF('People_Inputs'!$E$37="COMP",'Payroll'!AX546,0),IF('People_Inputs'!$E$38="COMP",'Payroll'!AX566,0),IF('People_Inputs'!$E$39="COMP",'Payroll'!AX586,0),IF('People_Inputs'!$E$40="COMP",'Payroll'!AX606,0),IF('People_Inputs'!$E$41="COMP",'Payroll'!AX626,0),IF('People_Inputs'!$E$42="COMP",'Payroll'!AX646,0),IF('People_Inputs'!$E$43="COMP",'Payroll'!AX666,0),IF('People_Inputs'!$E$44="COMP",'Payroll'!AX686,0),IF('People_Inputs'!$E$45="COMP",'Payroll'!AX706,0),IF('People_Inputs'!$E$46="COMP",'Payroll'!AX726,0),IF('People_Inputs'!$E$47="COMP",'Payroll'!AX746,0),IF('People_Inputs'!$E$48="COMP",'Payroll'!AX766,0),IF('People_Inputs'!$E$49="COMP",'Payroll'!AX786,0),IF('People_Inputs'!$E$50="COMP",'Payroll'!AX806,0),IF('People_Inputs'!$E$51="COMP",'Payroll'!AX826,0),IF('People_Inputs'!$E$52="COMP",'Payroll'!AX846,0),IF('People_Inputs'!$E$53="COMP",'Payroll'!AX866,0),IF('People_Inputs'!$E$54="COMP",'Payroll'!AX886,0),IF('People_Inputs'!$E$55="COMP",'Payroll'!AX906,0),IF('People_Inputs'!$E$56="COMP",'Payroll'!AX926,0),IF('People_Inputs'!$E$57="COMP",'Payroll'!AX946,0),IF('People_Inputs'!$E$58="COMP",'Payroll'!AX966,0),IF('People_Inputs'!$E$59="COMP",'Payroll'!AX986,0),IF('People_Inputs'!$E$60="COMP",'Payroll'!AX1006,0),IF('People_Inputs'!$E$61="COMP",'Payroll'!AX1026,0),IF('People_Inputs'!$E$62="COMP",'Payroll'!AX1046,0),IF('People_Inputs'!$E$63="COMP",'Payroll'!AX1066,0),IF('People_Inputs'!$E$64="COMP",'Payroll'!AX1086,0),IF('People_Inputs'!$E$65="COMP",'Payroll'!AX1106,0),IF('People_Inputs'!$E$66="COMP",'Payroll'!AX1126,0),IF('People_Inputs'!$E$67="COMP",'Payroll'!AX1146,0),IF('People_Inputs'!$E$68="COMP",'Payroll'!AX1166,0),IF('People_Inputs'!$E$69="COMP",'Payroll'!AX1186,0),IF('People_Inputs'!$E$70="COMP",'Payroll'!AX1206,0))</f>
        <v>31787.068264064997</v>
      </c>
      <c r="AY19" s="35">
        <f>SUM(IF('People_Inputs'!$E$11="COMP",'Payroll'!AY26,0),IF('People_Inputs'!$E$12="COMP",'Payroll'!AY46,0),IF('People_Inputs'!$E$13="COMP",'Payroll'!AY66,0),IF('People_Inputs'!$E$14="COMP",'Payroll'!AY86,0),IF('People_Inputs'!$E$15="COMP",'Payroll'!AY106,0),IF('People_Inputs'!$E$16="COMP",'Payroll'!AY126,0),IF('People_Inputs'!$E$17="COMP",'Payroll'!AY146,0),IF('People_Inputs'!$E$18="COMP",'Payroll'!AY166,0),IF('People_Inputs'!$E$19="COMP",'Payroll'!AY186,0),IF('People_Inputs'!$E$20="COMP",'Payroll'!AY206,0),IF('People_Inputs'!$E$21="COMP",'Payroll'!AY226,0),IF('People_Inputs'!$E$22="COMP",'Payroll'!AY246,0),IF('People_Inputs'!$E$23="COMP",'Payroll'!AY266,0),IF('People_Inputs'!$E$24="COMP",'Payroll'!AY286,0),IF('People_Inputs'!$E$25="COMP",'Payroll'!AY306,0),IF('People_Inputs'!$E$26="COMP",'Payroll'!AY326,0),IF('People_Inputs'!$E$27="COMP",'Payroll'!AY346,0),IF('People_Inputs'!$E$28="COMP",'Payroll'!AY366,0),IF('People_Inputs'!$E$29="COMP",'Payroll'!AY386,0),IF('People_Inputs'!$E$30="COMP",'Payroll'!AY406,0),IF('People_Inputs'!$E$31="COMP",'Payroll'!AY426,0),IF('People_Inputs'!$E$32="COMP",'Payroll'!AY446,0),IF('People_Inputs'!$E$33="COMP",'Payroll'!AY466,0),IF('People_Inputs'!$E$34="COMP",'Payroll'!AY486,0),IF('People_Inputs'!$E$35="COMP",'Payroll'!AY506,0),IF('People_Inputs'!$E$36="COMP",'Payroll'!AY526,0),IF('People_Inputs'!$E$37="COMP",'Payroll'!AY546,0),IF('People_Inputs'!$E$38="COMP",'Payroll'!AY566,0),IF('People_Inputs'!$E$39="COMP",'Payroll'!AY586,0),IF('People_Inputs'!$E$40="COMP",'Payroll'!AY606,0),IF('People_Inputs'!$E$41="COMP",'Payroll'!AY626,0),IF('People_Inputs'!$E$42="COMP",'Payroll'!AY646,0),IF('People_Inputs'!$E$43="COMP",'Payroll'!AY666,0),IF('People_Inputs'!$E$44="COMP",'Payroll'!AY686,0),IF('People_Inputs'!$E$45="COMP",'Payroll'!AY706,0),IF('People_Inputs'!$E$46="COMP",'Payroll'!AY726,0),IF('People_Inputs'!$E$47="COMP",'Payroll'!AY746,0),IF('People_Inputs'!$E$48="COMP",'Payroll'!AY766,0),IF('People_Inputs'!$E$49="COMP",'Payroll'!AY786,0),IF('People_Inputs'!$E$50="COMP",'Payroll'!AY806,0),IF('People_Inputs'!$E$51="COMP",'Payroll'!AY826,0),IF('People_Inputs'!$E$52="COMP",'Payroll'!AY846,0),IF('People_Inputs'!$E$53="COMP",'Payroll'!AY866,0),IF('People_Inputs'!$E$54="COMP",'Payroll'!AY886,0),IF('People_Inputs'!$E$55="COMP",'Payroll'!AY906,0),IF('People_Inputs'!$E$56="COMP",'Payroll'!AY926,0),IF('People_Inputs'!$E$57="COMP",'Payroll'!AY946,0),IF('People_Inputs'!$E$58="COMP",'Payroll'!AY966,0),IF('People_Inputs'!$E$59="COMP",'Payroll'!AY986,0),IF('People_Inputs'!$E$60="COMP",'Payroll'!AY1006,0),IF('People_Inputs'!$E$61="COMP",'Payroll'!AY1026,0),IF('People_Inputs'!$E$62="COMP",'Payroll'!AY1046,0),IF('People_Inputs'!$E$63="COMP",'Payroll'!AY1066,0),IF('People_Inputs'!$E$64="COMP",'Payroll'!AY1086,0),IF('People_Inputs'!$E$65="COMP",'Payroll'!AY1106,0),IF('People_Inputs'!$E$66="COMP",'Payroll'!AY1126,0),IF('People_Inputs'!$E$67="COMP",'Payroll'!AY1146,0),IF('People_Inputs'!$E$68="COMP",'Payroll'!AY1166,0),IF('People_Inputs'!$E$69="COMP",'Payroll'!AY1186,0),IF('People_Inputs'!$E$70="COMP",'Payroll'!AY1206,0))</f>
        <v>31787.068264064997</v>
      </c>
      <c r="AZ19" s="35">
        <f>SUM(IF('People_Inputs'!$E$11="COMP",'Payroll'!AZ26,0),IF('People_Inputs'!$E$12="COMP",'Payroll'!AZ46,0),IF('People_Inputs'!$E$13="COMP",'Payroll'!AZ66,0),IF('People_Inputs'!$E$14="COMP",'Payroll'!AZ86,0),IF('People_Inputs'!$E$15="COMP",'Payroll'!AZ106,0),IF('People_Inputs'!$E$16="COMP",'Payroll'!AZ126,0),IF('People_Inputs'!$E$17="COMP",'Payroll'!AZ146,0),IF('People_Inputs'!$E$18="COMP",'Payroll'!AZ166,0),IF('People_Inputs'!$E$19="COMP",'Payroll'!AZ186,0),IF('People_Inputs'!$E$20="COMP",'Payroll'!AZ206,0),IF('People_Inputs'!$E$21="COMP",'Payroll'!AZ226,0),IF('People_Inputs'!$E$22="COMP",'Payroll'!AZ246,0),IF('People_Inputs'!$E$23="COMP",'Payroll'!AZ266,0),IF('People_Inputs'!$E$24="COMP",'Payroll'!AZ286,0),IF('People_Inputs'!$E$25="COMP",'Payroll'!AZ306,0),IF('People_Inputs'!$E$26="COMP",'Payroll'!AZ326,0),IF('People_Inputs'!$E$27="COMP",'Payroll'!AZ346,0),IF('People_Inputs'!$E$28="COMP",'Payroll'!AZ366,0),IF('People_Inputs'!$E$29="COMP",'Payroll'!AZ386,0),IF('People_Inputs'!$E$30="COMP",'Payroll'!AZ406,0),IF('People_Inputs'!$E$31="COMP",'Payroll'!AZ426,0),IF('People_Inputs'!$E$32="COMP",'Payroll'!AZ446,0),IF('People_Inputs'!$E$33="COMP",'Payroll'!AZ466,0),IF('People_Inputs'!$E$34="COMP",'Payroll'!AZ486,0),IF('People_Inputs'!$E$35="COMP",'Payroll'!AZ506,0),IF('People_Inputs'!$E$36="COMP",'Payroll'!AZ526,0),IF('People_Inputs'!$E$37="COMP",'Payroll'!AZ546,0),IF('People_Inputs'!$E$38="COMP",'Payroll'!AZ566,0),IF('People_Inputs'!$E$39="COMP",'Payroll'!AZ586,0),IF('People_Inputs'!$E$40="COMP",'Payroll'!AZ606,0),IF('People_Inputs'!$E$41="COMP",'Payroll'!AZ626,0),IF('People_Inputs'!$E$42="COMP",'Payroll'!AZ646,0),IF('People_Inputs'!$E$43="COMP",'Payroll'!AZ666,0),IF('People_Inputs'!$E$44="COMP",'Payroll'!AZ686,0),IF('People_Inputs'!$E$45="COMP",'Payroll'!AZ706,0),IF('People_Inputs'!$E$46="COMP",'Payroll'!AZ726,0),IF('People_Inputs'!$E$47="COMP",'Payroll'!AZ746,0),IF('People_Inputs'!$E$48="COMP",'Payroll'!AZ766,0),IF('People_Inputs'!$E$49="COMP",'Payroll'!AZ786,0),IF('People_Inputs'!$E$50="COMP",'Payroll'!AZ806,0),IF('People_Inputs'!$E$51="COMP",'Payroll'!AZ826,0),IF('People_Inputs'!$E$52="COMP",'Payroll'!AZ846,0),IF('People_Inputs'!$E$53="COMP",'Payroll'!AZ866,0),IF('People_Inputs'!$E$54="COMP",'Payroll'!AZ886,0),IF('People_Inputs'!$E$55="COMP",'Payroll'!AZ906,0),IF('People_Inputs'!$E$56="COMP",'Payroll'!AZ926,0),IF('People_Inputs'!$E$57="COMP",'Payroll'!AZ946,0),IF('People_Inputs'!$E$58="COMP",'Payroll'!AZ966,0),IF('People_Inputs'!$E$59="COMP",'Payroll'!AZ986,0),IF('People_Inputs'!$E$60="COMP",'Payroll'!AZ1006,0),IF('People_Inputs'!$E$61="COMP",'Payroll'!AZ1026,0),IF('People_Inputs'!$E$62="COMP",'Payroll'!AZ1046,0),IF('People_Inputs'!$E$63="COMP",'Payroll'!AZ1066,0),IF('People_Inputs'!$E$64="COMP",'Payroll'!AZ1086,0),IF('People_Inputs'!$E$65="COMP",'Payroll'!AZ1106,0),IF('People_Inputs'!$E$66="COMP",'Payroll'!AZ1126,0),IF('People_Inputs'!$E$67="COMP",'Payroll'!AZ1146,0),IF('People_Inputs'!$E$68="COMP",'Payroll'!AZ1166,0),IF('People_Inputs'!$E$69="COMP",'Payroll'!AZ1186,0),IF('People_Inputs'!$E$70="COMP",'Payroll'!AZ1206,0))</f>
        <v>31787.068264064997</v>
      </c>
      <c r="BA19" s="35">
        <f>SUM(IF('People_Inputs'!$E$11="COMP",'Payroll'!BA26,0),IF('People_Inputs'!$E$12="COMP",'Payroll'!BA46,0),IF('People_Inputs'!$E$13="COMP",'Payroll'!BA66,0),IF('People_Inputs'!$E$14="COMP",'Payroll'!BA86,0),IF('People_Inputs'!$E$15="COMP",'Payroll'!BA106,0),IF('People_Inputs'!$E$16="COMP",'Payroll'!BA126,0),IF('People_Inputs'!$E$17="COMP",'Payroll'!BA146,0),IF('People_Inputs'!$E$18="COMP",'Payroll'!BA166,0),IF('People_Inputs'!$E$19="COMP",'Payroll'!BA186,0),IF('People_Inputs'!$E$20="COMP",'Payroll'!BA206,0),IF('People_Inputs'!$E$21="COMP",'Payroll'!BA226,0),IF('People_Inputs'!$E$22="COMP",'Payroll'!BA246,0),IF('People_Inputs'!$E$23="COMP",'Payroll'!BA266,0),IF('People_Inputs'!$E$24="COMP",'Payroll'!BA286,0),IF('People_Inputs'!$E$25="COMP",'Payroll'!BA306,0),IF('People_Inputs'!$E$26="COMP",'Payroll'!BA326,0),IF('People_Inputs'!$E$27="COMP",'Payroll'!BA346,0),IF('People_Inputs'!$E$28="COMP",'Payroll'!BA366,0),IF('People_Inputs'!$E$29="COMP",'Payroll'!BA386,0),IF('People_Inputs'!$E$30="COMP",'Payroll'!BA406,0),IF('People_Inputs'!$E$31="COMP",'Payroll'!BA426,0),IF('People_Inputs'!$E$32="COMP",'Payroll'!BA446,0),IF('People_Inputs'!$E$33="COMP",'Payroll'!BA466,0),IF('People_Inputs'!$E$34="COMP",'Payroll'!BA486,0),IF('People_Inputs'!$E$35="COMP",'Payroll'!BA506,0),IF('People_Inputs'!$E$36="COMP",'Payroll'!BA526,0),IF('People_Inputs'!$E$37="COMP",'Payroll'!BA546,0),IF('People_Inputs'!$E$38="COMP",'Payroll'!BA566,0),IF('People_Inputs'!$E$39="COMP",'Payroll'!BA586,0),IF('People_Inputs'!$E$40="COMP",'Payroll'!BA606,0),IF('People_Inputs'!$E$41="COMP",'Payroll'!BA626,0),IF('People_Inputs'!$E$42="COMP",'Payroll'!BA646,0),IF('People_Inputs'!$E$43="COMP",'Payroll'!BA666,0),IF('People_Inputs'!$E$44="COMP",'Payroll'!BA686,0),IF('People_Inputs'!$E$45="COMP",'Payroll'!BA706,0),IF('People_Inputs'!$E$46="COMP",'Payroll'!BA726,0),IF('People_Inputs'!$E$47="COMP",'Payroll'!BA746,0),IF('People_Inputs'!$E$48="COMP",'Payroll'!BA766,0),IF('People_Inputs'!$E$49="COMP",'Payroll'!BA786,0),IF('People_Inputs'!$E$50="COMP",'Payroll'!BA806,0),IF('People_Inputs'!$E$51="COMP",'Payroll'!BA826,0),IF('People_Inputs'!$E$52="COMP",'Payroll'!BA846,0),IF('People_Inputs'!$E$53="COMP",'Payroll'!BA866,0),IF('People_Inputs'!$E$54="COMP",'Payroll'!BA886,0),IF('People_Inputs'!$E$55="COMP",'Payroll'!BA906,0),IF('People_Inputs'!$E$56="COMP",'Payroll'!BA926,0),IF('People_Inputs'!$E$57="COMP",'Payroll'!BA946,0),IF('People_Inputs'!$E$58="COMP",'Payroll'!BA966,0),IF('People_Inputs'!$E$59="COMP",'Payroll'!BA986,0),IF('People_Inputs'!$E$60="COMP",'Payroll'!BA1006,0),IF('People_Inputs'!$E$61="COMP",'Payroll'!BA1026,0),IF('People_Inputs'!$E$62="COMP",'Payroll'!BA1046,0),IF('People_Inputs'!$E$63="COMP",'Payroll'!BA1066,0),IF('People_Inputs'!$E$64="COMP",'Payroll'!BA1086,0),IF('People_Inputs'!$E$65="COMP",'Payroll'!BA1106,0),IF('People_Inputs'!$E$66="COMP",'Payroll'!BA1126,0),IF('People_Inputs'!$E$67="COMP",'Payroll'!BA1146,0),IF('People_Inputs'!$E$68="COMP",'Payroll'!BA1166,0),IF('People_Inputs'!$E$69="COMP",'Payroll'!BA1186,0),IF('People_Inputs'!$E$70="COMP",'Payroll'!BA1206,0))</f>
        <v>31787.068264064997</v>
      </c>
      <c r="BB19" s="35">
        <f>SUM(IF('People_Inputs'!$E$11="COMP",'Payroll'!BB26,0),IF('People_Inputs'!$E$12="COMP",'Payroll'!BB46,0),IF('People_Inputs'!$E$13="COMP",'Payroll'!BB66,0),IF('People_Inputs'!$E$14="COMP",'Payroll'!BB86,0),IF('People_Inputs'!$E$15="COMP",'Payroll'!BB106,0),IF('People_Inputs'!$E$16="COMP",'Payroll'!BB126,0),IF('People_Inputs'!$E$17="COMP",'Payroll'!BB146,0),IF('People_Inputs'!$E$18="COMP",'Payroll'!BB166,0),IF('People_Inputs'!$E$19="COMP",'Payroll'!BB186,0),IF('People_Inputs'!$E$20="COMP",'Payroll'!BB206,0),IF('People_Inputs'!$E$21="COMP",'Payroll'!BB226,0),IF('People_Inputs'!$E$22="COMP",'Payroll'!BB246,0),IF('People_Inputs'!$E$23="COMP",'Payroll'!BB266,0),IF('People_Inputs'!$E$24="COMP",'Payroll'!BB286,0),IF('People_Inputs'!$E$25="COMP",'Payroll'!BB306,0),IF('People_Inputs'!$E$26="COMP",'Payroll'!BB326,0),IF('People_Inputs'!$E$27="COMP",'Payroll'!BB346,0),IF('People_Inputs'!$E$28="COMP",'Payroll'!BB366,0),IF('People_Inputs'!$E$29="COMP",'Payroll'!BB386,0),IF('People_Inputs'!$E$30="COMP",'Payroll'!BB406,0),IF('People_Inputs'!$E$31="COMP",'Payroll'!BB426,0),IF('People_Inputs'!$E$32="COMP",'Payroll'!BB446,0),IF('People_Inputs'!$E$33="COMP",'Payroll'!BB466,0),IF('People_Inputs'!$E$34="COMP",'Payroll'!BB486,0),IF('People_Inputs'!$E$35="COMP",'Payroll'!BB506,0),IF('People_Inputs'!$E$36="COMP",'Payroll'!BB526,0),IF('People_Inputs'!$E$37="COMP",'Payroll'!BB546,0),IF('People_Inputs'!$E$38="COMP",'Payroll'!BB566,0),IF('People_Inputs'!$E$39="COMP",'Payroll'!BB586,0),IF('People_Inputs'!$E$40="COMP",'Payroll'!BB606,0),IF('People_Inputs'!$E$41="COMP",'Payroll'!BB626,0),IF('People_Inputs'!$E$42="COMP",'Payroll'!BB646,0),IF('People_Inputs'!$E$43="COMP",'Payroll'!BB666,0),IF('People_Inputs'!$E$44="COMP",'Payroll'!BB686,0),IF('People_Inputs'!$E$45="COMP",'Payroll'!BB706,0),IF('People_Inputs'!$E$46="COMP",'Payroll'!BB726,0),IF('People_Inputs'!$E$47="COMP",'Payroll'!BB746,0),IF('People_Inputs'!$E$48="COMP",'Payroll'!BB766,0),IF('People_Inputs'!$E$49="COMP",'Payroll'!BB786,0),IF('People_Inputs'!$E$50="COMP",'Payroll'!BB806,0),IF('People_Inputs'!$E$51="COMP",'Payroll'!BB826,0),IF('People_Inputs'!$E$52="COMP",'Payroll'!BB846,0),IF('People_Inputs'!$E$53="COMP",'Payroll'!BB866,0),IF('People_Inputs'!$E$54="COMP",'Payroll'!BB886,0),IF('People_Inputs'!$E$55="COMP",'Payroll'!BB906,0),IF('People_Inputs'!$E$56="COMP",'Payroll'!BB926,0),IF('People_Inputs'!$E$57="COMP",'Payroll'!BB946,0),IF('People_Inputs'!$E$58="COMP",'Payroll'!BB966,0),IF('People_Inputs'!$E$59="COMP",'Payroll'!BB986,0),IF('People_Inputs'!$E$60="COMP",'Payroll'!BB1006,0),IF('People_Inputs'!$E$61="COMP",'Payroll'!BB1026,0),IF('People_Inputs'!$E$62="COMP",'Payroll'!BB1046,0),IF('People_Inputs'!$E$63="COMP",'Payroll'!BB1066,0),IF('People_Inputs'!$E$64="COMP",'Payroll'!BB1086,0),IF('People_Inputs'!$E$65="COMP",'Payroll'!BB1106,0),IF('People_Inputs'!$E$66="COMP",'Payroll'!BB1126,0),IF('People_Inputs'!$E$67="COMP",'Payroll'!BB1146,0),IF('People_Inputs'!$E$68="COMP",'Payroll'!BB1166,0),IF('People_Inputs'!$E$69="COMP",'Payroll'!BB1186,0),IF('People_Inputs'!$E$70="COMP",'Payroll'!BB1206,0))</f>
        <v>31787.068264064997</v>
      </c>
      <c r="BC19" s="35">
        <f>SUM(IF('People_Inputs'!$E$11="COMP",'Payroll'!BC26,0),IF('People_Inputs'!$E$12="COMP",'Payroll'!BC46,0),IF('People_Inputs'!$E$13="COMP",'Payroll'!BC66,0),IF('People_Inputs'!$E$14="COMP",'Payroll'!BC86,0),IF('People_Inputs'!$E$15="COMP",'Payroll'!BC106,0),IF('People_Inputs'!$E$16="COMP",'Payroll'!BC126,0),IF('People_Inputs'!$E$17="COMP",'Payroll'!BC146,0),IF('People_Inputs'!$E$18="COMP",'Payroll'!BC166,0),IF('People_Inputs'!$E$19="COMP",'Payroll'!BC186,0),IF('People_Inputs'!$E$20="COMP",'Payroll'!BC206,0),IF('People_Inputs'!$E$21="COMP",'Payroll'!BC226,0),IF('People_Inputs'!$E$22="COMP",'Payroll'!BC246,0),IF('People_Inputs'!$E$23="COMP",'Payroll'!BC266,0),IF('People_Inputs'!$E$24="COMP",'Payroll'!BC286,0),IF('People_Inputs'!$E$25="COMP",'Payroll'!BC306,0),IF('People_Inputs'!$E$26="COMP",'Payroll'!BC326,0),IF('People_Inputs'!$E$27="COMP",'Payroll'!BC346,0),IF('People_Inputs'!$E$28="COMP",'Payroll'!BC366,0),IF('People_Inputs'!$E$29="COMP",'Payroll'!BC386,0),IF('People_Inputs'!$E$30="COMP",'Payroll'!BC406,0),IF('People_Inputs'!$E$31="COMP",'Payroll'!BC426,0),IF('People_Inputs'!$E$32="COMP",'Payroll'!BC446,0),IF('People_Inputs'!$E$33="COMP",'Payroll'!BC466,0),IF('People_Inputs'!$E$34="COMP",'Payroll'!BC486,0),IF('People_Inputs'!$E$35="COMP",'Payroll'!BC506,0),IF('People_Inputs'!$E$36="COMP",'Payroll'!BC526,0),IF('People_Inputs'!$E$37="COMP",'Payroll'!BC546,0),IF('People_Inputs'!$E$38="COMP",'Payroll'!BC566,0),IF('People_Inputs'!$E$39="COMP",'Payroll'!BC586,0),IF('People_Inputs'!$E$40="COMP",'Payroll'!BC606,0),IF('People_Inputs'!$E$41="COMP",'Payroll'!BC626,0),IF('People_Inputs'!$E$42="COMP",'Payroll'!BC646,0),IF('People_Inputs'!$E$43="COMP",'Payroll'!BC666,0),IF('People_Inputs'!$E$44="COMP",'Payroll'!BC686,0),IF('People_Inputs'!$E$45="COMP",'Payroll'!BC706,0),IF('People_Inputs'!$E$46="COMP",'Payroll'!BC726,0),IF('People_Inputs'!$E$47="COMP",'Payroll'!BC746,0),IF('People_Inputs'!$E$48="COMP",'Payroll'!BC766,0),IF('People_Inputs'!$E$49="COMP",'Payroll'!BC786,0),IF('People_Inputs'!$E$50="COMP",'Payroll'!BC806,0),IF('People_Inputs'!$E$51="COMP",'Payroll'!BC826,0),IF('People_Inputs'!$E$52="COMP",'Payroll'!BC846,0),IF('People_Inputs'!$E$53="COMP",'Payroll'!BC866,0),IF('People_Inputs'!$E$54="COMP",'Payroll'!BC886,0),IF('People_Inputs'!$E$55="COMP",'Payroll'!BC906,0),IF('People_Inputs'!$E$56="COMP",'Payroll'!BC926,0),IF('People_Inputs'!$E$57="COMP",'Payroll'!BC946,0),IF('People_Inputs'!$E$58="COMP",'Payroll'!BC966,0),IF('People_Inputs'!$E$59="COMP",'Payroll'!BC986,0),IF('People_Inputs'!$E$60="COMP",'Payroll'!BC1006,0),IF('People_Inputs'!$E$61="COMP",'Payroll'!BC1026,0),IF('People_Inputs'!$E$62="COMP",'Payroll'!BC1046,0),IF('People_Inputs'!$E$63="COMP",'Payroll'!BC1066,0),IF('People_Inputs'!$E$64="COMP",'Payroll'!BC1086,0),IF('People_Inputs'!$E$65="COMP",'Payroll'!BC1106,0),IF('People_Inputs'!$E$66="COMP",'Payroll'!BC1126,0),IF('People_Inputs'!$E$67="COMP",'Payroll'!BC1146,0),IF('People_Inputs'!$E$68="COMP",'Payroll'!BC1166,0),IF('People_Inputs'!$E$69="COMP",'Payroll'!BC1186,0),IF('People_Inputs'!$E$70="COMP",'Payroll'!BC1206,0))</f>
        <v>31787.068264064997</v>
      </c>
      <c r="BD19" s="35">
        <f>SUM(IF('People_Inputs'!$E$11="COMP",'Payroll'!BD26,0),IF('People_Inputs'!$E$12="COMP",'Payroll'!BD46,0),IF('People_Inputs'!$E$13="COMP",'Payroll'!BD66,0),IF('People_Inputs'!$E$14="COMP",'Payroll'!BD86,0),IF('People_Inputs'!$E$15="COMP",'Payroll'!BD106,0),IF('People_Inputs'!$E$16="COMP",'Payroll'!BD126,0),IF('People_Inputs'!$E$17="COMP",'Payroll'!BD146,0),IF('People_Inputs'!$E$18="COMP",'Payroll'!BD166,0),IF('People_Inputs'!$E$19="COMP",'Payroll'!BD186,0),IF('People_Inputs'!$E$20="COMP",'Payroll'!BD206,0),IF('People_Inputs'!$E$21="COMP",'Payroll'!BD226,0),IF('People_Inputs'!$E$22="COMP",'Payroll'!BD246,0),IF('People_Inputs'!$E$23="COMP",'Payroll'!BD266,0),IF('People_Inputs'!$E$24="COMP",'Payroll'!BD286,0),IF('People_Inputs'!$E$25="COMP",'Payroll'!BD306,0),IF('People_Inputs'!$E$26="COMP",'Payroll'!BD326,0),IF('People_Inputs'!$E$27="COMP",'Payroll'!BD346,0),IF('People_Inputs'!$E$28="COMP",'Payroll'!BD366,0),IF('People_Inputs'!$E$29="COMP",'Payroll'!BD386,0),IF('People_Inputs'!$E$30="COMP",'Payroll'!BD406,0),IF('People_Inputs'!$E$31="COMP",'Payroll'!BD426,0),IF('People_Inputs'!$E$32="COMP",'Payroll'!BD446,0),IF('People_Inputs'!$E$33="COMP",'Payroll'!BD466,0),IF('People_Inputs'!$E$34="COMP",'Payroll'!BD486,0),IF('People_Inputs'!$E$35="COMP",'Payroll'!BD506,0),IF('People_Inputs'!$E$36="COMP",'Payroll'!BD526,0),IF('People_Inputs'!$E$37="COMP",'Payroll'!BD546,0),IF('People_Inputs'!$E$38="COMP",'Payroll'!BD566,0),IF('People_Inputs'!$E$39="COMP",'Payroll'!BD586,0),IF('People_Inputs'!$E$40="COMP",'Payroll'!BD606,0),IF('People_Inputs'!$E$41="COMP",'Payroll'!BD626,0),IF('People_Inputs'!$E$42="COMP",'Payroll'!BD646,0),IF('People_Inputs'!$E$43="COMP",'Payroll'!BD666,0),IF('People_Inputs'!$E$44="COMP",'Payroll'!BD686,0),IF('People_Inputs'!$E$45="COMP",'Payroll'!BD706,0),IF('People_Inputs'!$E$46="COMP",'Payroll'!BD726,0),IF('People_Inputs'!$E$47="COMP",'Payroll'!BD746,0),IF('People_Inputs'!$E$48="COMP",'Payroll'!BD766,0),IF('People_Inputs'!$E$49="COMP",'Payroll'!BD786,0),IF('People_Inputs'!$E$50="COMP",'Payroll'!BD806,0),IF('People_Inputs'!$E$51="COMP",'Payroll'!BD826,0),IF('People_Inputs'!$E$52="COMP",'Payroll'!BD846,0),IF('People_Inputs'!$E$53="COMP",'Payroll'!BD866,0),IF('People_Inputs'!$E$54="COMP",'Payroll'!BD886,0),IF('People_Inputs'!$E$55="COMP",'Payroll'!BD906,0),IF('People_Inputs'!$E$56="COMP",'Payroll'!BD926,0),IF('People_Inputs'!$E$57="COMP",'Payroll'!BD946,0),IF('People_Inputs'!$E$58="COMP",'Payroll'!BD966,0),IF('People_Inputs'!$E$59="COMP",'Payroll'!BD986,0),IF('People_Inputs'!$E$60="COMP",'Payroll'!BD1006,0),IF('People_Inputs'!$E$61="COMP",'Payroll'!BD1026,0),IF('People_Inputs'!$E$62="COMP",'Payroll'!BD1046,0),IF('People_Inputs'!$E$63="COMP",'Payroll'!BD1066,0),IF('People_Inputs'!$E$64="COMP",'Payroll'!BD1086,0),IF('People_Inputs'!$E$65="COMP",'Payroll'!BD1106,0),IF('People_Inputs'!$E$66="COMP",'Payroll'!BD1126,0),IF('People_Inputs'!$E$67="COMP",'Payroll'!BD1146,0),IF('People_Inputs'!$E$68="COMP",'Payroll'!BD1166,0),IF('People_Inputs'!$E$69="COMP",'Payroll'!BD1186,0),IF('People_Inputs'!$E$70="COMP",'Payroll'!BD1206,0))</f>
        <v>32911.071338587266</v>
      </c>
      <c r="BE19" s="35">
        <f>SUM(IF('People_Inputs'!$E$11="COMP",'Payroll'!BE26,0),IF('People_Inputs'!$E$12="COMP",'Payroll'!BE46,0),IF('People_Inputs'!$E$13="COMP",'Payroll'!BE66,0),IF('People_Inputs'!$E$14="COMP",'Payroll'!BE86,0),IF('People_Inputs'!$E$15="COMP",'Payroll'!BE106,0),IF('People_Inputs'!$E$16="COMP",'Payroll'!BE126,0),IF('People_Inputs'!$E$17="COMP",'Payroll'!BE146,0),IF('People_Inputs'!$E$18="COMP",'Payroll'!BE166,0),IF('People_Inputs'!$E$19="COMP",'Payroll'!BE186,0),IF('People_Inputs'!$E$20="COMP",'Payroll'!BE206,0),IF('People_Inputs'!$E$21="COMP",'Payroll'!BE226,0),IF('People_Inputs'!$E$22="COMP",'Payroll'!BE246,0),IF('People_Inputs'!$E$23="COMP",'Payroll'!BE266,0),IF('People_Inputs'!$E$24="COMP",'Payroll'!BE286,0),IF('People_Inputs'!$E$25="COMP",'Payroll'!BE306,0),IF('People_Inputs'!$E$26="COMP",'Payroll'!BE326,0),IF('People_Inputs'!$E$27="COMP",'Payroll'!BE346,0),IF('People_Inputs'!$E$28="COMP",'Payroll'!BE366,0),IF('People_Inputs'!$E$29="COMP",'Payroll'!BE386,0),IF('People_Inputs'!$E$30="COMP",'Payroll'!BE406,0),IF('People_Inputs'!$E$31="COMP",'Payroll'!BE426,0),IF('People_Inputs'!$E$32="COMP",'Payroll'!BE446,0),IF('People_Inputs'!$E$33="COMP",'Payroll'!BE466,0),IF('People_Inputs'!$E$34="COMP",'Payroll'!BE486,0),IF('People_Inputs'!$E$35="COMP",'Payroll'!BE506,0),IF('People_Inputs'!$E$36="COMP",'Payroll'!BE526,0),IF('People_Inputs'!$E$37="COMP",'Payroll'!BE546,0),IF('People_Inputs'!$E$38="COMP",'Payroll'!BE566,0),IF('People_Inputs'!$E$39="COMP",'Payroll'!BE586,0),IF('People_Inputs'!$E$40="COMP",'Payroll'!BE606,0),IF('People_Inputs'!$E$41="COMP",'Payroll'!BE626,0),IF('People_Inputs'!$E$42="COMP",'Payroll'!BE646,0),IF('People_Inputs'!$E$43="COMP",'Payroll'!BE666,0),IF('People_Inputs'!$E$44="COMP",'Payroll'!BE686,0),IF('People_Inputs'!$E$45="COMP",'Payroll'!BE706,0),IF('People_Inputs'!$E$46="COMP",'Payroll'!BE726,0),IF('People_Inputs'!$E$47="COMP",'Payroll'!BE746,0),IF('People_Inputs'!$E$48="COMP",'Payroll'!BE766,0),IF('People_Inputs'!$E$49="COMP",'Payroll'!BE786,0),IF('People_Inputs'!$E$50="COMP",'Payroll'!BE806,0),IF('People_Inputs'!$E$51="COMP",'Payroll'!BE826,0),IF('People_Inputs'!$E$52="COMP",'Payroll'!BE846,0),IF('People_Inputs'!$E$53="COMP",'Payroll'!BE866,0),IF('People_Inputs'!$E$54="COMP",'Payroll'!BE886,0),IF('People_Inputs'!$E$55="COMP",'Payroll'!BE906,0),IF('People_Inputs'!$E$56="COMP",'Payroll'!BE926,0),IF('People_Inputs'!$E$57="COMP",'Payroll'!BE946,0),IF('People_Inputs'!$E$58="COMP",'Payroll'!BE966,0),IF('People_Inputs'!$E$59="COMP",'Payroll'!BE986,0),IF('People_Inputs'!$E$60="COMP",'Payroll'!BE1006,0),IF('People_Inputs'!$E$61="COMP",'Payroll'!BE1026,0),IF('People_Inputs'!$E$62="COMP",'Payroll'!BE1046,0),IF('People_Inputs'!$E$63="COMP",'Payroll'!BE1066,0),IF('People_Inputs'!$E$64="COMP",'Payroll'!BE1086,0),IF('People_Inputs'!$E$65="COMP",'Payroll'!BE1106,0),IF('People_Inputs'!$E$66="COMP",'Payroll'!BE1126,0),IF('People_Inputs'!$E$67="COMP",'Payroll'!BE1146,0),IF('People_Inputs'!$E$68="COMP",'Payroll'!BE1166,0),IF('People_Inputs'!$E$69="COMP",'Payroll'!BE1186,0),IF('People_Inputs'!$E$70="COMP",'Payroll'!BE1206,0))</f>
        <v>32911.071338587266</v>
      </c>
      <c r="BF19" s="35">
        <f>SUM(IF('People_Inputs'!$E$11="COMP",'Payroll'!BF26,0),IF('People_Inputs'!$E$12="COMP",'Payroll'!BF46,0),IF('People_Inputs'!$E$13="COMP",'Payroll'!BF66,0),IF('People_Inputs'!$E$14="COMP",'Payroll'!BF86,0),IF('People_Inputs'!$E$15="COMP",'Payroll'!BF106,0),IF('People_Inputs'!$E$16="COMP",'Payroll'!BF126,0),IF('People_Inputs'!$E$17="COMP",'Payroll'!BF146,0),IF('People_Inputs'!$E$18="COMP",'Payroll'!BF166,0),IF('People_Inputs'!$E$19="COMP",'Payroll'!BF186,0),IF('People_Inputs'!$E$20="COMP",'Payroll'!BF206,0),IF('People_Inputs'!$E$21="COMP",'Payroll'!BF226,0),IF('People_Inputs'!$E$22="COMP",'Payroll'!BF246,0),IF('People_Inputs'!$E$23="COMP",'Payroll'!BF266,0),IF('People_Inputs'!$E$24="COMP",'Payroll'!BF286,0),IF('People_Inputs'!$E$25="COMP",'Payroll'!BF306,0),IF('People_Inputs'!$E$26="COMP",'Payroll'!BF326,0),IF('People_Inputs'!$E$27="COMP",'Payroll'!BF346,0),IF('People_Inputs'!$E$28="COMP",'Payroll'!BF366,0),IF('People_Inputs'!$E$29="COMP",'Payroll'!BF386,0),IF('People_Inputs'!$E$30="COMP",'Payroll'!BF406,0),IF('People_Inputs'!$E$31="COMP",'Payroll'!BF426,0),IF('People_Inputs'!$E$32="COMP",'Payroll'!BF446,0),IF('People_Inputs'!$E$33="COMP",'Payroll'!BF466,0),IF('People_Inputs'!$E$34="COMP",'Payroll'!BF486,0),IF('People_Inputs'!$E$35="COMP",'Payroll'!BF506,0),IF('People_Inputs'!$E$36="COMP",'Payroll'!BF526,0),IF('People_Inputs'!$E$37="COMP",'Payroll'!BF546,0),IF('People_Inputs'!$E$38="COMP",'Payroll'!BF566,0),IF('People_Inputs'!$E$39="COMP",'Payroll'!BF586,0),IF('People_Inputs'!$E$40="COMP",'Payroll'!BF606,0),IF('People_Inputs'!$E$41="COMP",'Payroll'!BF626,0),IF('People_Inputs'!$E$42="COMP",'Payroll'!BF646,0),IF('People_Inputs'!$E$43="COMP",'Payroll'!BF666,0),IF('People_Inputs'!$E$44="COMP",'Payroll'!BF686,0),IF('People_Inputs'!$E$45="COMP",'Payroll'!BF706,0),IF('People_Inputs'!$E$46="COMP",'Payroll'!BF726,0),IF('People_Inputs'!$E$47="COMP",'Payroll'!BF746,0),IF('People_Inputs'!$E$48="COMP",'Payroll'!BF766,0),IF('People_Inputs'!$E$49="COMP",'Payroll'!BF786,0),IF('People_Inputs'!$E$50="COMP",'Payroll'!BF806,0),IF('People_Inputs'!$E$51="COMP",'Payroll'!BF826,0),IF('People_Inputs'!$E$52="COMP",'Payroll'!BF846,0),IF('People_Inputs'!$E$53="COMP",'Payroll'!BF866,0),IF('People_Inputs'!$E$54="COMP",'Payroll'!BF886,0),IF('People_Inputs'!$E$55="COMP",'Payroll'!BF906,0),IF('People_Inputs'!$E$56="COMP",'Payroll'!BF926,0),IF('People_Inputs'!$E$57="COMP",'Payroll'!BF946,0),IF('People_Inputs'!$E$58="COMP",'Payroll'!BF966,0),IF('People_Inputs'!$E$59="COMP",'Payroll'!BF986,0),IF('People_Inputs'!$E$60="COMP",'Payroll'!BF1006,0),IF('People_Inputs'!$E$61="COMP",'Payroll'!BF1026,0),IF('People_Inputs'!$E$62="COMP",'Payroll'!BF1046,0),IF('People_Inputs'!$E$63="COMP",'Payroll'!BF1066,0),IF('People_Inputs'!$E$64="COMP",'Payroll'!BF1086,0),IF('People_Inputs'!$E$65="COMP",'Payroll'!BF1106,0),IF('People_Inputs'!$E$66="COMP",'Payroll'!BF1126,0),IF('People_Inputs'!$E$67="COMP",'Payroll'!BF1146,0),IF('People_Inputs'!$E$68="COMP",'Payroll'!BF1166,0),IF('People_Inputs'!$E$69="COMP",'Payroll'!BF1186,0),IF('People_Inputs'!$E$70="COMP",'Payroll'!BF1206,0))</f>
        <v>32911.071338587266</v>
      </c>
      <c r="BG19" s="35">
        <f>SUM(IF('People_Inputs'!$E$11="COMP",'Payroll'!BG26,0),IF('People_Inputs'!$E$12="COMP",'Payroll'!BG46,0),IF('People_Inputs'!$E$13="COMP",'Payroll'!BG66,0),IF('People_Inputs'!$E$14="COMP",'Payroll'!BG86,0),IF('People_Inputs'!$E$15="COMP",'Payroll'!BG106,0),IF('People_Inputs'!$E$16="COMP",'Payroll'!BG126,0),IF('People_Inputs'!$E$17="COMP",'Payroll'!BG146,0),IF('People_Inputs'!$E$18="COMP",'Payroll'!BG166,0),IF('People_Inputs'!$E$19="COMP",'Payroll'!BG186,0),IF('People_Inputs'!$E$20="COMP",'Payroll'!BG206,0),IF('People_Inputs'!$E$21="COMP",'Payroll'!BG226,0),IF('People_Inputs'!$E$22="COMP",'Payroll'!BG246,0),IF('People_Inputs'!$E$23="COMP",'Payroll'!BG266,0),IF('People_Inputs'!$E$24="COMP",'Payroll'!BG286,0),IF('People_Inputs'!$E$25="COMP",'Payroll'!BG306,0),IF('People_Inputs'!$E$26="COMP",'Payroll'!BG326,0),IF('People_Inputs'!$E$27="COMP",'Payroll'!BG346,0),IF('People_Inputs'!$E$28="COMP",'Payroll'!BG366,0),IF('People_Inputs'!$E$29="COMP",'Payroll'!BG386,0),IF('People_Inputs'!$E$30="COMP",'Payroll'!BG406,0),IF('People_Inputs'!$E$31="COMP",'Payroll'!BG426,0),IF('People_Inputs'!$E$32="COMP",'Payroll'!BG446,0),IF('People_Inputs'!$E$33="COMP",'Payroll'!BG466,0),IF('People_Inputs'!$E$34="COMP",'Payroll'!BG486,0),IF('People_Inputs'!$E$35="COMP",'Payroll'!BG506,0),IF('People_Inputs'!$E$36="COMP",'Payroll'!BG526,0),IF('People_Inputs'!$E$37="COMP",'Payroll'!BG546,0),IF('People_Inputs'!$E$38="COMP",'Payroll'!BG566,0),IF('People_Inputs'!$E$39="COMP",'Payroll'!BG586,0),IF('People_Inputs'!$E$40="COMP",'Payroll'!BG606,0),IF('People_Inputs'!$E$41="COMP",'Payroll'!BG626,0),IF('People_Inputs'!$E$42="COMP",'Payroll'!BG646,0),IF('People_Inputs'!$E$43="COMP",'Payroll'!BG666,0),IF('People_Inputs'!$E$44="COMP",'Payroll'!BG686,0),IF('People_Inputs'!$E$45="COMP",'Payroll'!BG706,0),IF('People_Inputs'!$E$46="COMP",'Payroll'!BG726,0),IF('People_Inputs'!$E$47="COMP",'Payroll'!BG746,0),IF('People_Inputs'!$E$48="COMP",'Payroll'!BG766,0),IF('People_Inputs'!$E$49="COMP",'Payroll'!BG786,0),IF('People_Inputs'!$E$50="COMP",'Payroll'!BG806,0),IF('People_Inputs'!$E$51="COMP",'Payroll'!BG826,0),IF('People_Inputs'!$E$52="COMP",'Payroll'!BG846,0),IF('People_Inputs'!$E$53="COMP",'Payroll'!BG866,0),IF('People_Inputs'!$E$54="COMP",'Payroll'!BG886,0),IF('People_Inputs'!$E$55="COMP",'Payroll'!BG906,0),IF('People_Inputs'!$E$56="COMP",'Payroll'!BG926,0),IF('People_Inputs'!$E$57="COMP",'Payroll'!BG946,0),IF('People_Inputs'!$E$58="COMP",'Payroll'!BG966,0),IF('People_Inputs'!$E$59="COMP",'Payroll'!BG986,0),IF('People_Inputs'!$E$60="COMP",'Payroll'!BG1006,0),IF('People_Inputs'!$E$61="COMP",'Payroll'!BG1026,0),IF('People_Inputs'!$E$62="COMP",'Payroll'!BG1046,0),IF('People_Inputs'!$E$63="COMP",'Payroll'!BG1066,0),IF('People_Inputs'!$E$64="COMP",'Payroll'!BG1086,0),IF('People_Inputs'!$E$65="COMP",'Payroll'!BG1106,0),IF('People_Inputs'!$E$66="COMP",'Payroll'!BG1126,0),IF('People_Inputs'!$E$67="COMP",'Payroll'!BG1146,0),IF('People_Inputs'!$E$68="COMP",'Payroll'!BG1166,0),IF('People_Inputs'!$E$69="COMP",'Payroll'!BG1186,0),IF('People_Inputs'!$E$70="COMP",'Payroll'!BG1206,0))</f>
        <v>32911.071338587266</v>
      </c>
      <c r="BH19" s="35">
        <f>SUM(IF('People_Inputs'!$E$11="COMP",'Payroll'!BH26,0),IF('People_Inputs'!$E$12="COMP",'Payroll'!BH46,0),IF('People_Inputs'!$E$13="COMP",'Payroll'!BH66,0),IF('People_Inputs'!$E$14="COMP",'Payroll'!BH86,0),IF('People_Inputs'!$E$15="COMP",'Payroll'!BH106,0),IF('People_Inputs'!$E$16="COMP",'Payroll'!BH126,0),IF('People_Inputs'!$E$17="COMP",'Payroll'!BH146,0),IF('People_Inputs'!$E$18="COMP",'Payroll'!BH166,0),IF('People_Inputs'!$E$19="COMP",'Payroll'!BH186,0),IF('People_Inputs'!$E$20="COMP",'Payroll'!BH206,0),IF('People_Inputs'!$E$21="COMP",'Payroll'!BH226,0),IF('People_Inputs'!$E$22="COMP",'Payroll'!BH246,0),IF('People_Inputs'!$E$23="COMP",'Payroll'!BH266,0),IF('People_Inputs'!$E$24="COMP",'Payroll'!BH286,0),IF('People_Inputs'!$E$25="COMP",'Payroll'!BH306,0),IF('People_Inputs'!$E$26="COMP",'Payroll'!BH326,0),IF('People_Inputs'!$E$27="COMP",'Payroll'!BH346,0),IF('People_Inputs'!$E$28="COMP",'Payroll'!BH366,0),IF('People_Inputs'!$E$29="COMP",'Payroll'!BH386,0),IF('People_Inputs'!$E$30="COMP",'Payroll'!BH406,0),IF('People_Inputs'!$E$31="COMP",'Payroll'!BH426,0),IF('People_Inputs'!$E$32="COMP",'Payroll'!BH446,0),IF('People_Inputs'!$E$33="COMP",'Payroll'!BH466,0),IF('People_Inputs'!$E$34="COMP",'Payroll'!BH486,0),IF('People_Inputs'!$E$35="COMP",'Payroll'!BH506,0),IF('People_Inputs'!$E$36="COMP",'Payroll'!BH526,0),IF('People_Inputs'!$E$37="COMP",'Payroll'!BH546,0),IF('People_Inputs'!$E$38="COMP",'Payroll'!BH566,0),IF('People_Inputs'!$E$39="COMP",'Payroll'!BH586,0),IF('People_Inputs'!$E$40="COMP",'Payroll'!BH606,0),IF('People_Inputs'!$E$41="COMP",'Payroll'!BH626,0),IF('People_Inputs'!$E$42="COMP",'Payroll'!BH646,0),IF('People_Inputs'!$E$43="COMP",'Payroll'!BH666,0),IF('People_Inputs'!$E$44="COMP",'Payroll'!BH686,0),IF('People_Inputs'!$E$45="COMP",'Payroll'!BH706,0),IF('People_Inputs'!$E$46="COMP",'Payroll'!BH726,0),IF('People_Inputs'!$E$47="COMP",'Payroll'!BH746,0),IF('People_Inputs'!$E$48="COMP",'Payroll'!BH766,0),IF('People_Inputs'!$E$49="COMP",'Payroll'!BH786,0),IF('People_Inputs'!$E$50="COMP",'Payroll'!BH806,0),IF('People_Inputs'!$E$51="COMP",'Payroll'!BH826,0),IF('People_Inputs'!$E$52="COMP",'Payroll'!BH846,0),IF('People_Inputs'!$E$53="COMP",'Payroll'!BH866,0),IF('People_Inputs'!$E$54="COMP",'Payroll'!BH886,0),IF('People_Inputs'!$E$55="COMP",'Payroll'!BH906,0),IF('People_Inputs'!$E$56="COMP",'Payroll'!BH926,0),IF('People_Inputs'!$E$57="COMP",'Payroll'!BH946,0),IF('People_Inputs'!$E$58="COMP",'Payroll'!BH966,0),IF('People_Inputs'!$E$59="COMP",'Payroll'!BH986,0),IF('People_Inputs'!$E$60="COMP",'Payroll'!BH1006,0),IF('People_Inputs'!$E$61="COMP",'Payroll'!BH1026,0),IF('People_Inputs'!$E$62="COMP",'Payroll'!BH1046,0),IF('People_Inputs'!$E$63="COMP",'Payroll'!BH1066,0),IF('People_Inputs'!$E$64="COMP",'Payroll'!BH1086,0),IF('People_Inputs'!$E$65="COMP",'Payroll'!BH1106,0),IF('People_Inputs'!$E$66="COMP",'Payroll'!BH1126,0),IF('People_Inputs'!$E$67="COMP",'Payroll'!BH1146,0),IF('People_Inputs'!$E$68="COMP",'Payroll'!BH1166,0),IF('People_Inputs'!$E$69="COMP",'Payroll'!BH1186,0),IF('People_Inputs'!$E$70="COMP",'Payroll'!BH1206,0))</f>
        <v>32911.071338587266</v>
      </c>
      <c r="BI19" s="35">
        <f>SUM(IF('People_Inputs'!$E$11="COMP",'Payroll'!BI26,0),IF('People_Inputs'!$E$12="COMP",'Payroll'!BI46,0),IF('People_Inputs'!$E$13="COMP",'Payroll'!BI66,0),IF('People_Inputs'!$E$14="COMP",'Payroll'!BI86,0),IF('People_Inputs'!$E$15="COMP",'Payroll'!BI106,0),IF('People_Inputs'!$E$16="COMP",'Payroll'!BI126,0),IF('People_Inputs'!$E$17="COMP",'Payroll'!BI146,0),IF('People_Inputs'!$E$18="COMP",'Payroll'!BI166,0),IF('People_Inputs'!$E$19="COMP",'Payroll'!BI186,0),IF('People_Inputs'!$E$20="COMP",'Payroll'!BI206,0),IF('People_Inputs'!$E$21="COMP",'Payroll'!BI226,0),IF('People_Inputs'!$E$22="COMP",'Payroll'!BI246,0),IF('People_Inputs'!$E$23="COMP",'Payroll'!BI266,0),IF('People_Inputs'!$E$24="COMP",'Payroll'!BI286,0),IF('People_Inputs'!$E$25="COMP",'Payroll'!BI306,0),IF('People_Inputs'!$E$26="COMP",'Payroll'!BI326,0),IF('People_Inputs'!$E$27="COMP",'Payroll'!BI346,0),IF('People_Inputs'!$E$28="COMP",'Payroll'!BI366,0),IF('People_Inputs'!$E$29="COMP",'Payroll'!BI386,0),IF('People_Inputs'!$E$30="COMP",'Payroll'!BI406,0),IF('People_Inputs'!$E$31="COMP",'Payroll'!BI426,0),IF('People_Inputs'!$E$32="COMP",'Payroll'!BI446,0),IF('People_Inputs'!$E$33="COMP",'Payroll'!BI466,0),IF('People_Inputs'!$E$34="COMP",'Payroll'!BI486,0),IF('People_Inputs'!$E$35="COMP",'Payroll'!BI506,0),IF('People_Inputs'!$E$36="COMP",'Payroll'!BI526,0),IF('People_Inputs'!$E$37="COMP",'Payroll'!BI546,0),IF('People_Inputs'!$E$38="COMP",'Payroll'!BI566,0),IF('People_Inputs'!$E$39="COMP",'Payroll'!BI586,0),IF('People_Inputs'!$E$40="COMP",'Payroll'!BI606,0),IF('People_Inputs'!$E$41="COMP",'Payroll'!BI626,0),IF('People_Inputs'!$E$42="COMP",'Payroll'!BI646,0),IF('People_Inputs'!$E$43="COMP",'Payroll'!BI666,0),IF('People_Inputs'!$E$44="COMP",'Payroll'!BI686,0),IF('People_Inputs'!$E$45="COMP",'Payroll'!BI706,0),IF('People_Inputs'!$E$46="COMP",'Payroll'!BI726,0),IF('People_Inputs'!$E$47="COMP",'Payroll'!BI746,0),IF('People_Inputs'!$E$48="COMP",'Payroll'!BI766,0),IF('People_Inputs'!$E$49="COMP",'Payroll'!BI786,0),IF('People_Inputs'!$E$50="COMP",'Payroll'!BI806,0),IF('People_Inputs'!$E$51="COMP",'Payroll'!BI826,0),IF('People_Inputs'!$E$52="COMP",'Payroll'!BI846,0),IF('People_Inputs'!$E$53="COMP",'Payroll'!BI866,0),IF('People_Inputs'!$E$54="COMP",'Payroll'!BI886,0),IF('People_Inputs'!$E$55="COMP",'Payroll'!BI906,0),IF('People_Inputs'!$E$56="COMP",'Payroll'!BI926,0),IF('People_Inputs'!$E$57="COMP",'Payroll'!BI946,0),IF('People_Inputs'!$E$58="COMP",'Payroll'!BI966,0),IF('People_Inputs'!$E$59="COMP",'Payroll'!BI986,0),IF('People_Inputs'!$E$60="COMP",'Payroll'!BI1006,0),IF('People_Inputs'!$E$61="COMP",'Payroll'!BI1026,0),IF('People_Inputs'!$E$62="COMP",'Payroll'!BI1046,0),IF('People_Inputs'!$E$63="COMP",'Payroll'!BI1066,0),IF('People_Inputs'!$E$64="COMP",'Payroll'!BI1086,0),IF('People_Inputs'!$E$65="COMP",'Payroll'!BI1106,0),IF('People_Inputs'!$E$66="COMP",'Payroll'!BI1126,0),IF('People_Inputs'!$E$67="COMP",'Payroll'!BI1146,0),IF('People_Inputs'!$E$68="COMP",'Payroll'!BI1166,0),IF('People_Inputs'!$E$69="COMP",'Payroll'!BI1186,0),IF('People_Inputs'!$E$70="COMP",'Payroll'!BI1206,0))</f>
        <v>32911.071338587266</v>
      </c>
      <c r="BJ19" s="35">
        <f>SUM(IF('People_Inputs'!$E$11="COMP",'Payroll'!BJ26,0),IF('People_Inputs'!$E$12="COMP",'Payroll'!BJ46,0),IF('People_Inputs'!$E$13="COMP",'Payroll'!BJ66,0),IF('People_Inputs'!$E$14="COMP",'Payroll'!BJ86,0),IF('People_Inputs'!$E$15="COMP",'Payroll'!BJ106,0),IF('People_Inputs'!$E$16="COMP",'Payroll'!BJ126,0),IF('People_Inputs'!$E$17="COMP",'Payroll'!BJ146,0),IF('People_Inputs'!$E$18="COMP",'Payroll'!BJ166,0),IF('People_Inputs'!$E$19="COMP",'Payroll'!BJ186,0),IF('People_Inputs'!$E$20="COMP",'Payroll'!BJ206,0),IF('People_Inputs'!$E$21="COMP",'Payroll'!BJ226,0),IF('People_Inputs'!$E$22="COMP",'Payroll'!BJ246,0),IF('People_Inputs'!$E$23="COMP",'Payroll'!BJ266,0),IF('People_Inputs'!$E$24="COMP",'Payroll'!BJ286,0),IF('People_Inputs'!$E$25="COMP",'Payroll'!BJ306,0),IF('People_Inputs'!$E$26="COMP",'Payroll'!BJ326,0),IF('People_Inputs'!$E$27="COMP",'Payroll'!BJ346,0),IF('People_Inputs'!$E$28="COMP",'Payroll'!BJ366,0),IF('People_Inputs'!$E$29="COMP",'Payroll'!BJ386,0),IF('People_Inputs'!$E$30="COMP",'Payroll'!BJ406,0),IF('People_Inputs'!$E$31="COMP",'Payroll'!BJ426,0),IF('People_Inputs'!$E$32="COMP",'Payroll'!BJ446,0),IF('People_Inputs'!$E$33="COMP",'Payroll'!BJ466,0),IF('People_Inputs'!$E$34="COMP",'Payroll'!BJ486,0),IF('People_Inputs'!$E$35="COMP",'Payroll'!BJ506,0),IF('People_Inputs'!$E$36="COMP",'Payroll'!BJ526,0),IF('People_Inputs'!$E$37="COMP",'Payroll'!BJ546,0),IF('People_Inputs'!$E$38="COMP",'Payroll'!BJ566,0),IF('People_Inputs'!$E$39="COMP",'Payroll'!BJ586,0),IF('People_Inputs'!$E$40="COMP",'Payroll'!BJ606,0),IF('People_Inputs'!$E$41="COMP",'Payroll'!BJ626,0),IF('People_Inputs'!$E$42="COMP",'Payroll'!BJ646,0),IF('People_Inputs'!$E$43="COMP",'Payroll'!BJ666,0),IF('People_Inputs'!$E$44="COMP",'Payroll'!BJ686,0),IF('People_Inputs'!$E$45="COMP",'Payroll'!BJ706,0),IF('People_Inputs'!$E$46="COMP",'Payroll'!BJ726,0),IF('People_Inputs'!$E$47="COMP",'Payroll'!BJ746,0),IF('People_Inputs'!$E$48="COMP",'Payroll'!BJ766,0),IF('People_Inputs'!$E$49="COMP",'Payroll'!BJ786,0),IF('People_Inputs'!$E$50="COMP",'Payroll'!BJ806,0),IF('People_Inputs'!$E$51="COMP",'Payroll'!BJ826,0),IF('People_Inputs'!$E$52="COMP",'Payroll'!BJ846,0),IF('People_Inputs'!$E$53="COMP",'Payroll'!BJ866,0),IF('People_Inputs'!$E$54="COMP",'Payroll'!BJ886,0),IF('People_Inputs'!$E$55="COMP",'Payroll'!BJ906,0),IF('People_Inputs'!$E$56="COMP",'Payroll'!BJ926,0),IF('People_Inputs'!$E$57="COMP",'Payroll'!BJ946,0),IF('People_Inputs'!$E$58="COMP",'Payroll'!BJ966,0),IF('People_Inputs'!$E$59="COMP",'Payroll'!BJ986,0),IF('People_Inputs'!$E$60="COMP",'Payroll'!BJ1006,0),IF('People_Inputs'!$E$61="COMP",'Payroll'!BJ1026,0),IF('People_Inputs'!$E$62="COMP",'Payroll'!BJ1046,0),IF('People_Inputs'!$E$63="COMP",'Payroll'!BJ1066,0),IF('People_Inputs'!$E$64="COMP",'Payroll'!BJ1086,0),IF('People_Inputs'!$E$65="COMP",'Payroll'!BJ1106,0),IF('People_Inputs'!$E$66="COMP",'Payroll'!BJ1126,0),IF('People_Inputs'!$E$67="COMP",'Payroll'!BJ1146,0),IF('People_Inputs'!$E$68="COMP",'Payroll'!BJ1166,0),IF('People_Inputs'!$E$69="COMP",'Payroll'!BJ1186,0),IF('People_Inputs'!$E$70="COMP",'Payroll'!BJ1206,0))</f>
        <v>32911.071338587266</v>
      </c>
      <c r="BK19" s="35">
        <f>SUM(IF('People_Inputs'!$E$11="COMP",'Payroll'!BK26,0),IF('People_Inputs'!$E$12="COMP",'Payroll'!BK46,0),IF('People_Inputs'!$E$13="COMP",'Payroll'!BK66,0),IF('People_Inputs'!$E$14="COMP",'Payroll'!BK86,0),IF('People_Inputs'!$E$15="COMP",'Payroll'!BK106,0),IF('People_Inputs'!$E$16="COMP",'Payroll'!BK126,0),IF('People_Inputs'!$E$17="COMP",'Payroll'!BK146,0),IF('People_Inputs'!$E$18="COMP",'Payroll'!BK166,0),IF('People_Inputs'!$E$19="COMP",'Payroll'!BK186,0),IF('People_Inputs'!$E$20="COMP",'Payroll'!BK206,0),IF('People_Inputs'!$E$21="COMP",'Payroll'!BK226,0),IF('People_Inputs'!$E$22="COMP",'Payroll'!BK246,0),IF('People_Inputs'!$E$23="COMP",'Payroll'!BK266,0),IF('People_Inputs'!$E$24="COMP",'Payroll'!BK286,0),IF('People_Inputs'!$E$25="COMP",'Payroll'!BK306,0),IF('People_Inputs'!$E$26="COMP",'Payroll'!BK326,0),IF('People_Inputs'!$E$27="COMP",'Payroll'!BK346,0),IF('People_Inputs'!$E$28="COMP",'Payroll'!BK366,0),IF('People_Inputs'!$E$29="COMP",'Payroll'!BK386,0),IF('People_Inputs'!$E$30="COMP",'Payroll'!BK406,0),IF('People_Inputs'!$E$31="COMP",'Payroll'!BK426,0),IF('People_Inputs'!$E$32="COMP",'Payroll'!BK446,0),IF('People_Inputs'!$E$33="COMP",'Payroll'!BK466,0),IF('People_Inputs'!$E$34="COMP",'Payroll'!BK486,0),IF('People_Inputs'!$E$35="COMP",'Payroll'!BK506,0),IF('People_Inputs'!$E$36="COMP",'Payroll'!BK526,0),IF('People_Inputs'!$E$37="COMP",'Payroll'!BK546,0),IF('People_Inputs'!$E$38="COMP",'Payroll'!BK566,0),IF('People_Inputs'!$E$39="COMP",'Payroll'!BK586,0),IF('People_Inputs'!$E$40="COMP",'Payroll'!BK606,0),IF('People_Inputs'!$E$41="COMP",'Payroll'!BK626,0),IF('People_Inputs'!$E$42="COMP",'Payroll'!BK646,0),IF('People_Inputs'!$E$43="COMP",'Payroll'!BK666,0),IF('People_Inputs'!$E$44="COMP",'Payroll'!BK686,0),IF('People_Inputs'!$E$45="COMP",'Payroll'!BK706,0),IF('People_Inputs'!$E$46="COMP",'Payroll'!BK726,0),IF('People_Inputs'!$E$47="COMP",'Payroll'!BK746,0),IF('People_Inputs'!$E$48="COMP",'Payroll'!BK766,0),IF('People_Inputs'!$E$49="COMP",'Payroll'!BK786,0),IF('People_Inputs'!$E$50="COMP",'Payroll'!BK806,0),IF('People_Inputs'!$E$51="COMP",'Payroll'!BK826,0),IF('People_Inputs'!$E$52="COMP",'Payroll'!BK846,0),IF('People_Inputs'!$E$53="COMP",'Payroll'!BK866,0),IF('People_Inputs'!$E$54="COMP",'Payroll'!BK886,0),IF('People_Inputs'!$E$55="COMP",'Payroll'!BK906,0),IF('People_Inputs'!$E$56="COMP",'Payroll'!BK926,0),IF('People_Inputs'!$E$57="COMP",'Payroll'!BK946,0),IF('People_Inputs'!$E$58="COMP",'Payroll'!BK966,0),IF('People_Inputs'!$E$59="COMP",'Payroll'!BK986,0),IF('People_Inputs'!$E$60="COMP",'Payroll'!BK1006,0),IF('People_Inputs'!$E$61="COMP",'Payroll'!BK1026,0),IF('People_Inputs'!$E$62="COMP",'Payroll'!BK1046,0),IF('People_Inputs'!$E$63="COMP",'Payroll'!BK1066,0),IF('People_Inputs'!$E$64="COMP",'Payroll'!BK1086,0),IF('People_Inputs'!$E$65="COMP",'Payroll'!BK1106,0),IF('People_Inputs'!$E$66="COMP",'Payroll'!BK1126,0),IF('People_Inputs'!$E$67="COMP",'Payroll'!BK1146,0),IF('People_Inputs'!$E$68="COMP",'Payroll'!BK1166,0),IF('People_Inputs'!$E$69="COMP",'Payroll'!BK1186,0),IF('People_Inputs'!$E$70="COMP",'Payroll'!BK1206,0))</f>
        <v>32911.071338587266</v>
      </c>
      <c r="BL19" s="35">
        <f>SUM(IF('People_Inputs'!$E$11="COMP",'Payroll'!BL26,0),IF('People_Inputs'!$E$12="COMP",'Payroll'!BL46,0),IF('People_Inputs'!$E$13="COMP",'Payroll'!BL66,0),IF('People_Inputs'!$E$14="COMP",'Payroll'!BL86,0),IF('People_Inputs'!$E$15="COMP",'Payroll'!BL106,0),IF('People_Inputs'!$E$16="COMP",'Payroll'!BL126,0),IF('People_Inputs'!$E$17="COMP",'Payroll'!BL146,0),IF('People_Inputs'!$E$18="COMP",'Payroll'!BL166,0),IF('People_Inputs'!$E$19="COMP",'Payroll'!BL186,0),IF('People_Inputs'!$E$20="COMP",'Payroll'!BL206,0),IF('People_Inputs'!$E$21="COMP",'Payroll'!BL226,0),IF('People_Inputs'!$E$22="COMP",'Payroll'!BL246,0),IF('People_Inputs'!$E$23="COMP",'Payroll'!BL266,0),IF('People_Inputs'!$E$24="COMP",'Payroll'!BL286,0),IF('People_Inputs'!$E$25="COMP",'Payroll'!BL306,0),IF('People_Inputs'!$E$26="COMP",'Payroll'!BL326,0),IF('People_Inputs'!$E$27="COMP",'Payroll'!BL346,0),IF('People_Inputs'!$E$28="COMP",'Payroll'!BL366,0),IF('People_Inputs'!$E$29="COMP",'Payroll'!BL386,0),IF('People_Inputs'!$E$30="COMP",'Payroll'!BL406,0),IF('People_Inputs'!$E$31="COMP",'Payroll'!BL426,0),IF('People_Inputs'!$E$32="COMP",'Payroll'!BL446,0),IF('People_Inputs'!$E$33="COMP",'Payroll'!BL466,0),IF('People_Inputs'!$E$34="COMP",'Payroll'!BL486,0),IF('People_Inputs'!$E$35="COMP",'Payroll'!BL506,0),IF('People_Inputs'!$E$36="COMP",'Payroll'!BL526,0),IF('People_Inputs'!$E$37="COMP",'Payroll'!BL546,0),IF('People_Inputs'!$E$38="COMP",'Payroll'!BL566,0),IF('People_Inputs'!$E$39="COMP",'Payroll'!BL586,0),IF('People_Inputs'!$E$40="COMP",'Payroll'!BL606,0),IF('People_Inputs'!$E$41="COMP",'Payroll'!BL626,0),IF('People_Inputs'!$E$42="COMP",'Payroll'!BL646,0),IF('People_Inputs'!$E$43="COMP",'Payroll'!BL666,0),IF('People_Inputs'!$E$44="COMP",'Payroll'!BL686,0),IF('People_Inputs'!$E$45="COMP",'Payroll'!BL706,0),IF('People_Inputs'!$E$46="COMP",'Payroll'!BL726,0),IF('People_Inputs'!$E$47="COMP",'Payroll'!BL746,0),IF('People_Inputs'!$E$48="COMP",'Payroll'!BL766,0),IF('People_Inputs'!$E$49="COMP",'Payroll'!BL786,0),IF('People_Inputs'!$E$50="COMP",'Payroll'!BL806,0),IF('People_Inputs'!$E$51="COMP",'Payroll'!BL826,0),IF('People_Inputs'!$E$52="COMP",'Payroll'!BL846,0),IF('People_Inputs'!$E$53="COMP",'Payroll'!BL866,0),IF('People_Inputs'!$E$54="COMP",'Payroll'!BL886,0),IF('People_Inputs'!$E$55="COMP",'Payroll'!BL906,0),IF('People_Inputs'!$E$56="COMP",'Payroll'!BL926,0),IF('People_Inputs'!$E$57="COMP",'Payroll'!BL946,0),IF('People_Inputs'!$E$58="COMP",'Payroll'!BL966,0),IF('People_Inputs'!$E$59="COMP",'Payroll'!BL986,0),IF('People_Inputs'!$E$60="COMP",'Payroll'!BL1006,0),IF('People_Inputs'!$E$61="COMP",'Payroll'!BL1026,0),IF('People_Inputs'!$E$62="COMP",'Payroll'!BL1046,0),IF('People_Inputs'!$E$63="COMP",'Payroll'!BL1066,0),IF('People_Inputs'!$E$64="COMP",'Payroll'!BL1086,0),IF('People_Inputs'!$E$65="COMP",'Payroll'!BL1106,0),IF('People_Inputs'!$E$66="COMP",'Payroll'!BL1126,0),IF('People_Inputs'!$E$67="COMP",'Payroll'!BL1146,0),IF('People_Inputs'!$E$68="COMP",'Payroll'!BL1166,0),IF('People_Inputs'!$E$69="COMP",'Payroll'!BL1186,0),IF('People_Inputs'!$E$70="COMP",'Payroll'!BL1206,0))</f>
        <v>32911.071338587266</v>
      </c>
      <c r="BM19" s="35">
        <f>SUM(IF('People_Inputs'!$E$11="COMP",'Payroll'!BM26,0),IF('People_Inputs'!$E$12="COMP",'Payroll'!BM46,0),IF('People_Inputs'!$E$13="COMP",'Payroll'!BM66,0),IF('People_Inputs'!$E$14="COMP",'Payroll'!BM86,0),IF('People_Inputs'!$E$15="COMP",'Payroll'!BM106,0),IF('People_Inputs'!$E$16="COMP",'Payroll'!BM126,0),IF('People_Inputs'!$E$17="COMP",'Payroll'!BM146,0),IF('People_Inputs'!$E$18="COMP",'Payroll'!BM166,0),IF('People_Inputs'!$E$19="COMP",'Payroll'!BM186,0),IF('People_Inputs'!$E$20="COMP",'Payroll'!BM206,0),IF('People_Inputs'!$E$21="COMP",'Payroll'!BM226,0),IF('People_Inputs'!$E$22="COMP",'Payroll'!BM246,0),IF('People_Inputs'!$E$23="COMP",'Payroll'!BM266,0),IF('People_Inputs'!$E$24="COMP",'Payroll'!BM286,0),IF('People_Inputs'!$E$25="COMP",'Payroll'!BM306,0),IF('People_Inputs'!$E$26="COMP",'Payroll'!BM326,0),IF('People_Inputs'!$E$27="COMP",'Payroll'!BM346,0),IF('People_Inputs'!$E$28="COMP",'Payroll'!BM366,0),IF('People_Inputs'!$E$29="COMP",'Payroll'!BM386,0),IF('People_Inputs'!$E$30="COMP",'Payroll'!BM406,0),IF('People_Inputs'!$E$31="COMP",'Payroll'!BM426,0),IF('People_Inputs'!$E$32="COMP",'Payroll'!BM446,0),IF('People_Inputs'!$E$33="COMP",'Payroll'!BM466,0),IF('People_Inputs'!$E$34="COMP",'Payroll'!BM486,0),IF('People_Inputs'!$E$35="COMP",'Payroll'!BM506,0),IF('People_Inputs'!$E$36="COMP",'Payroll'!BM526,0),IF('People_Inputs'!$E$37="COMP",'Payroll'!BM546,0),IF('People_Inputs'!$E$38="COMP",'Payroll'!BM566,0),IF('People_Inputs'!$E$39="COMP",'Payroll'!BM586,0),IF('People_Inputs'!$E$40="COMP",'Payroll'!BM606,0),IF('People_Inputs'!$E$41="COMP",'Payroll'!BM626,0),IF('People_Inputs'!$E$42="COMP",'Payroll'!BM646,0),IF('People_Inputs'!$E$43="COMP",'Payroll'!BM666,0),IF('People_Inputs'!$E$44="COMP",'Payroll'!BM686,0),IF('People_Inputs'!$E$45="COMP",'Payroll'!BM706,0),IF('People_Inputs'!$E$46="COMP",'Payroll'!BM726,0),IF('People_Inputs'!$E$47="COMP",'Payroll'!BM746,0),IF('People_Inputs'!$E$48="COMP",'Payroll'!BM766,0),IF('People_Inputs'!$E$49="COMP",'Payroll'!BM786,0),IF('People_Inputs'!$E$50="COMP",'Payroll'!BM806,0),IF('People_Inputs'!$E$51="COMP",'Payroll'!BM826,0),IF('People_Inputs'!$E$52="COMP",'Payroll'!BM846,0),IF('People_Inputs'!$E$53="COMP",'Payroll'!BM866,0),IF('People_Inputs'!$E$54="COMP",'Payroll'!BM886,0),IF('People_Inputs'!$E$55="COMP",'Payroll'!BM906,0),IF('People_Inputs'!$E$56="COMP",'Payroll'!BM926,0),IF('People_Inputs'!$E$57="COMP",'Payroll'!BM946,0),IF('People_Inputs'!$E$58="COMP",'Payroll'!BM966,0),IF('People_Inputs'!$E$59="COMP",'Payroll'!BM986,0),IF('People_Inputs'!$E$60="COMP",'Payroll'!BM1006,0),IF('People_Inputs'!$E$61="COMP",'Payroll'!BM1026,0),IF('People_Inputs'!$E$62="COMP",'Payroll'!BM1046,0),IF('People_Inputs'!$E$63="COMP",'Payroll'!BM1066,0),IF('People_Inputs'!$E$64="COMP",'Payroll'!BM1086,0),IF('People_Inputs'!$E$65="COMP",'Payroll'!BM1106,0),IF('People_Inputs'!$E$66="COMP",'Payroll'!BM1126,0),IF('People_Inputs'!$E$67="COMP",'Payroll'!BM1146,0),IF('People_Inputs'!$E$68="COMP",'Payroll'!BM1166,0),IF('People_Inputs'!$E$69="COMP",'Payroll'!BM1186,0),IF('People_Inputs'!$E$70="COMP",'Payroll'!BM1206,0))</f>
        <v>32911.071338587266</v>
      </c>
      <c r="BN19" s="35">
        <f>SUM(IF('People_Inputs'!$E$11="COMP",'Payroll'!BN26,0),IF('People_Inputs'!$E$12="COMP",'Payroll'!BN46,0),IF('People_Inputs'!$E$13="COMP",'Payroll'!BN66,0),IF('People_Inputs'!$E$14="COMP",'Payroll'!BN86,0),IF('People_Inputs'!$E$15="COMP",'Payroll'!BN106,0),IF('People_Inputs'!$E$16="COMP",'Payroll'!BN126,0),IF('People_Inputs'!$E$17="COMP",'Payroll'!BN146,0),IF('People_Inputs'!$E$18="COMP",'Payroll'!BN166,0),IF('People_Inputs'!$E$19="COMP",'Payroll'!BN186,0),IF('People_Inputs'!$E$20="COMP",'Payroll'!BN206,0),IF('People_Inputs'!$E$21="COMP",'Payroll'!BN226,0),IF('People_Inputs'!$E$22="COMP",'Payroll'!BN246,0),IF('People_Inputs'!$E$23="COMP",'Payroll'!BN266,0),IF('People_Inputs'!$E$24="COMP",'Payroll'!BN286,0),IF('People_Inputs'!$E$25="COMP",'Payroll'!BN306,0),IF('People_Inputs'!$E$26="COMP",'Payroll'!BN326,0),IF('People_Inputs'!$E$27="COMP",'Payroll'!BN346,0),IF('People_Inputs'!$E$28="COMP",'Payroll'!BN366,0),IF('People_Inputs'!$E$29="COMP",'Payroll'!BN386,0),IF('People_Inputs'!$E$30="COMP",'Payroll'!BN406,0),IF('People_Inputs'!$E$31="COMP",'Payroll'!BN426,0),IF('People_Inputs'!$E$32="COMP",'Payroll'!BN446,0),IF('People_Inputs'!$E$33="COMP",'Payroll'!BN466,0),IF('People_Inputs'!$E$34="COMP",'Payroll'!BN486,0),IF('People_Inputs'!$E$35="COMP",'Payroll'!BN506,0),IF('People_Inputs'!$E$36="COMP",'Payroll'!BN526,0),IF('People_Inputs'!$E$37="COMP",'Payroll'!BN546,0),IF('People_Inputs'!$E$38="COMP",'Payroll'!BN566,0),IF('People_Inputs'!$E$39="COMP",'Payroll'!BN586,0),IF('People_Inputs'!$E$40="COMP",'Payroll'!BN606,0),IF('People_Inputs'!$E$41="COMP",'Payroll'!BN626,0),IF('People_Inputs'!$E$42="COMP",'Payroll'!BN646,0),IF('People_Inputs'!$E$43="COMP",'Payroll'!BN666,0),IF('People_Inputs'!$E$44="COMP",'Payroll'!BN686,0),IF('People_Inputs'!$E$45="COMP",'Payroll'!BN706,0),IF('People_Inputs'!$E$46="COMP",'Payroll'!BN726,0),IF('People_Inputs'!$E$47="COMP",'Payroll'!BN746,0),IF('People_Inputs'!$E$48="COMP",'Payroll'!BN766,0),IF('People_Inputs'!$E$49="COMP",'Payroll'!BN786,0),IF('People_Inputs'!$E$50="COMP",'Payroll'!BN806,0),IF('People_Inputs'!$E$51="COMP",'Payroll'!BN826,0),IF('People_Inputs'!$E$52="COMP",'Payroll'!BN846,0),IF('People_Inputs'!$E$53="COMP",'Payroll'!BN866,0),IF('People_Inputs'!$E$54="COMP",'Payroll'!BN886,0),IF('People_Inputs'!$E$55="COMP",'Payroll'!BN906,0),IF('People_Inputs'!$E$56="COMP",'Payroll'!BN926,0),IF('People_Inputs'!$E$57="COMP",'Payroll'!BN946,0),IF('People_Inputs'!$E$58="COMP",'Payroll'!BN966,0),IF('People_Inputs'!$E$59="COMP",'Payroll'!BN986,0),IF('People_Inputs'!$E$60="COMP",'Payroll'!BN1006,0),IF('People_Inputs'!$E$61="COMP",'Payroll'!BN1026,0),IF('People_Inputs'!$E$62="COMP",'Payroll'!BN1046,0),IF('People_Inputs'!$E$63="COMP",'Payroll'!BN1066,0),IF('People_Inputs'!$E$64="COMP",'Payroll'!BN1086,0),IF('People_Inputs'!$E$65="COMP",'Payroll'!BN1106,0),IF('People_Inputs'!$E$66="COMP",'Payroll'!BN1126,0),IF('People_Inputs'!$E$67="COMP",'Payroll'!BN1146,0),IF('People_Inputs'!$E$68="COMP",'Payroll'!BN1166,0),IF('People_Inputs'!$E$69="COMP",'Payroll'!BN1186,0),IF('People_Inputs'!$E$70="COMP",'Payroll'!BN1206,0))</f>
        <v>32911.071338587266</v>
      </c>
      <c r="BO19" s="35">
        <f>SUM(IF('People_Inputs'!$E$11="COMP",'Payroll'!BO26,0),IF('People_Inputs'!$E$12="COMP",'Payroll'!BO46,0),IF('People_Inputs'!$E$13="COMP",'Payroll'!BO66,0),IF('People_Inputs'!$E$14="COMP",'Payroll'!BO86,0),IF('People_Inputs'!$E$15="COMP",'Payroll'!BO106,0),IF('People_Inputs'!$E$16="COMP",'Payroll'!BO126,0),IF('People_Inputs'!$E$17="COMP",'Payroll'!BO146,0),IF('People_Inputs'!$E$18="COMP",'Payroll'!BO166,0),IF('People_Inputs'!$E$19="COMP",'Payroll'!BO186,0),IF('People_Inputs'!$E$20="COMP",'Payroll'!BO206,0),IF('People_Inputs'!$E$21="COMP",'Payroll'!BO226,0),IF('People_Inputs'!$E$22="COMP",'Payroll'!BO246,0),IF('People_Inputs'!$E$23="COMP",'Payroll'!BO266,0),IF('People_Inputs'!$E$24="COMP",'Payroll'!BO286,0),IF('People_Inputs'!$E$25="COMP",'Payroll'!BO306,0),IF('People_Inputs'!$E$26="COMP",'Payroll'!BO326,0),IF('People_Inputs'!$E$27="COMP",'Payroll'!BO346,0),IF('People_Inputs'!$E$28="COMP",'Payroll'!BO366,0),IF('People_Inputs'!$E$29="COMP",'Payroll'!BO386,0),IF('People_Inputs'!$E$30="COMP",'Payroll'!BO406,0),IF('People_Inputs'!$E$31="COMP",'Payroll'!BO426,0),IF('People_Inputs'!$E$32="COMP",'Payroll'!BO446,0),IF('People_Inputs'!$E$33="COMP",'Payroll'!BO466,0),IF('People_Inputs'!$E$34="COMP",'Payroll'!BO486,0),IF('People_Inputs'!$E$35="COMP",'Payroll'!BO506,0),IF('People_Inputs'!$E$36="COMP",'Payroll'!BO526,0),IF('People_Inputs'!$E$37="COMP",'Payroll'!BO546,0),IF('People_Inputs'!$E$38="COMP",'Payroll'!BO566,0),IF('People_Inputs'!$E$39="COMP",'Payroll'!BO586,0),IF('People_Inputs'!$E$40="COMP",'Payroll'!BO606,0),IF('People_Inputs'!$E$41="COMP",'Payroll'!BO626,0),IF('People_Inputs'!$E$42="COMP",'Payroll'!BO646,0),IF('People_Inputs'!$E$43="COMP",'Payroll'!BO666,0),IF('People_Inputs'!$E$44="COMP",'Payroll'!BO686,0),IF('People_Inputs'!$E$45="COMP",'Payroll'!BO706,0),IF('People_Inputs'!$E$46="COMP",'Payroll'!BO726,0),IF('People_Inputs'!$E$47="COMP",'Payroll'!BO746,0),IF('People_Inputs'!$E$48="COMP",'Payroll'!BO766,0),IF('People_Inputs'!$E$49="COMP",'Payroll'!BO786,0),IF('People_Inputs'!$E$50="COMP",'Payroll'!BO806,0),IF('People_Inputs'!$E$51="COMP",'Payroll'!BO826,0),IF('People_Inputs'!$E$52="COMP",'Payroll'!BO846,0),IF('People_Inputs'!$E$53="COMP",'Payroll'!BO866,0),IF('People_Inputs'!$E$54="COMP",'Payroll'!BO886,0),IF('People_Inputs'!$E$55="COMP",'Payroll'!BO906,0),IF('People_Inputs'!$E$56="COMP",'Payroll'!BO926,0),IF('People_Inputs'!$E$57="COMP",'Payroll'!BO946,0),IF('People_Inputs'!$E$58="COMP",'Payroll'!BO966,0),IF('People_Inputs'!$E$59="COMP",'Payroll'!BO986,0),IF('People_Inputs'!$E$60="COMP",'Payroll'!BO1006,0),IF('People_Inputs'!$E$61="COMP",'Payroll'!BO1026,0),IF('People_Inputs'!$E$62="COMP",'Payroll'!BO1046,0),IF('People_Inputs'!$E$63="COMP",'Payroll'!BO1066,0),IF('People_Inputs'!$E$64="COMP",'Payroll'!BO1086,0),IF('People_Inputs'!$E$65="COMP",'Payroll'!BO1106,0),IF('People_Inputs'!$E$66="COMP",'Payroll'!BO1126,0),IF('People_Inputs'!$E$67="COMP",'Payroll'!BO1146,0),IF('People_Inputs'!$E$68="COMP",'Payroll'!BO1166,0),IF('People_Inputs'!$E$69="COMP",'Payroll'!BO1186,0),IF('People_Inputs'!$E$70="COMP",'Payroll'!BO1206,0))</f>
        <v>32911.071338587266</v>
      </c>
    </row>
    <row r="20" ht="28" customHeight="1">
      <c r="A20" s="2" t="str">
        <v>COMP.RECRUIT</v>
      </c>
      <c r="B20" s="6" t="str">
        <v>Compliance (COMP): recruiting cost (Opex)</v>
      </c>
      <c r="C20" s="2" t="str">
        <v>EUR</v>
      </c>
      <c r="D20" s="2" t="str">
        <v>SUM</v>
      </c>
      <c r="E20" s="36">
        <f>SUM(H20:BO20)</f>
        <v>29171.025</v>
      </c>
      <c r="F20" s="6" t="str">
        <v>Recruiting cost in the hire month</v>
      </c>
      <c r="G20" s="2"/>
      <c r="H20" s="35">
        <f>SUM(IF('People_Inputs'!$E$11="COMP",'Payroll'!H28,0),IF('People_Inputs'!$E$12="COMP",'Payroll'!H48,0),IF('People_Inputs'!$E$13="COMP",'Payroll'!H68,0),IF('People_Inputs'!$E$14="COMP",'Payroll'!H88,0),IF('People_Inputs'!$E$15="COMP",'Payroll'!H108,0),IF('People_Inputs'!$E$16="COMP",'Payroll'!H128,0),IF('People_Inputs'!$E$17="COMP",'Payroll'!H148,0),IF('People_Inputs'!$E$18="COMP",'Payroll'!H168,0),IF('People_Inputs'!$E$19="COMP",'Payroll'!H188,0),IF('People_Inputs'!$E$20="COMP",'Payroll'!H208,0),IF('People_Inputs'!$E$21="COMP",'Payroll'!H228,0),IF('People_Inputs'!$E$22="COMP",'Payroll'!H248,0),IF('People_Inputs'!$E$23="COMP",'Payroll'!H268,0),IF('People_Inputs'!$E$24="COMP",'Payroll'!H288,0),IF('People_Inputs'!$E$25="COMP",'Payroll'!H308,0),IF('People_Inputs'!$E$26="COMP",'Payroll'!H328,0),IF('People_Inputs'!$E$27="COMP",'Payroll'!H348,0),IF('People_Inputs'!$E$28="COMP",'Payroll'!H368,0),IF('People_Inputs'!$E$29="COMP",'Payroll'!H388,0),IF('People_Inputs'!$E$30="COMP",'Payroll'!H408,0),IF('People_Inputs'!$E$31="COMP",'Payroll'!H428,0),IF('People_Inputs'!$E$32="COMP",'Payroll'!H448,0),IF('People_Inputs'!$E$33="COMP",'Payroll'!H468,0),IF('People_Inputs'!$E$34="COMP",'Payroll'!H488,0),IF('People_Inputs'!$E$35="COMP",'Payroll'!H508,0),IF('People_Inputs'!$E$36="COMP",'Payroll'!H528,0),IF('People_Inputs'!$E$37="COMP",'Payroll'!H548,0),IF('People_Inputs'!$E$38="COMP",'Payroll'!H568,0),IF('People_Inputs'!$E$39="COMP",'Payroll'!H588,0),IF('People_Inputs'!$E$40="COMP",'Payroll'!H608,0),IF('People_Inputs'!$E$41="COMP",'Payroll'!H628,0),IF('People_Inputs'!$E$42="COMP",'Payroll'!H648,0),IF('People_Inputs'!$E$43="COMP",'Payroll'!H668,0),IF('People_Inputs'!$E$44="COMP",'Payroll'!H688,0),IF('People_Inputs'!$E$45="COMP",'Payroll'!H708,0),IF('People_Inputs'!$E$46="COMP",'Payroll'!H728,0),IF('People_Inputs'!$E$47="COMP",'Payroll'!H748,0),IF('People_Inputs'!$E$48="COMP",'Payroll'!H768,0),IF('People_Inputs'!$E$49="COMP",'Payroll'!H788,0),IF('People_Inputs'!$E$50="COMP",'Payroll'!H808,0),IF('People_Inputs'!$E$51="COMP",'Payroll'!H828,0),IF('People_Inputs'!$E$52="COMP",'Payroll'!H848,0),IF('People_Inputs'!$E$53="COMP",'Payroll'!H868,0),IF('People_Inputs'!$E$54="COMP",'Payroll'!H888,0),IF('People_Inputs'!$E$55="COMP",'Payroll'!H908,0),IF('People_Inputs'!$E$56="COMP",'Payroll'!H928,0),IF('People_Inputs'!$E$57="COMP",'Payroll'!H948,0),IF('People_Inputs'!$E$58="COMP",'Payroll'!H968,0),IF('People_Inputs'!$E$59="COMP",'Payroll'!H988,0),IF('People_Inputs'!$E$60="COMP",'Payroll'!H1008,0),IF('People_Inputs'!$E$61="COMP",'Payroll'!H1028,0),IF('People_Inputs'!$E$62="COMP",'Payroll'!H1048,0),IF('People_Inputs'!$E$63="COMP",'Payroll'!H1068,0),IF('People_Inputs'!$E$64="COMP",'Payroll'!H1088,0),IF('People_Inputs'!$E$65="COMP",'Payroll'!H1108,0),IF('People_Inputs'!$E$66="COMP",'Payroll'!H1128,0),IF('People_Inputs'!$E$67="COMP",'Payroll'!H1148,0),IF('People_Inputs'!$E$68="COMP",'Payroll'!H1168,0),IF('People_Inputs'!$E$69="COMP",'Payroll'!H1188,0),IF('People_Inputs'!$E$70="COMP",'Payroll'!H1208,0))</f>
        <v>0.0</v>
      </c>
      <c r="I20" s="35">
        <f>SUM(IF('People_Inputs'!$E$11="COMP",'Payroll'!I28,0),IF('People_Inputs'!$E$12="COMP",'Payroll'!I48,0),IF('People_Inputs'!$E$13="COMP",'Payroll'!I68,0),IF('People_Inputs'!$E$14="COMP",'Payroll'!I88,0),IF('People_Inputs'!$E$15="COMP",'Payroll'!I108,0),IF('People_Inputs'!$E$16="COMP",'Payroll'!I128,0),IF('People_Inputs'!$E$17="COMP",'Payroll'!I148,0),IF('People_Inputs'!$E$18="COMP",'Payroll'!I168,0),IF('People_Inputs'!$E$19="COMP",'Payroll'!I188,0),IF('People_Inputs'!$E$20="COMP",'Payroll'!I208,0),IF('People_Inputs'!$E$21="COMP",'Payroll'!I228,0),IF('People_Inputs'!$E$22="COMP",'Payroll'!I248,0),IF('People_Inputs'!$E$23="COMP",'Payroll'!I268,0),IF('People_Inputs'!$E$24="COMP",'Payroll'!I288,0),IF('People_Inputs'!$E$25="COMP",'Payroll'!I308,0),IF('People_Inputs'!$E$26="COMP",'Payroll'!I328,0),IF('People_Inputs'!$E$27="COMP",'Payroll'!I348,0),IF('People_Inputs'!$E$28="COMP",'Payroll'!I368,0),IF('People_Inputs'!$E$29="COMP",'Payroll'!I388,0),IF('People_Inputs'!$E$30="COMP",'Payroll'!I408,0),IF('People_Inputs'!$E$31="COMP",'Payroll'!I428,0),IF('People_Inputs'!$E$32="COMP",'Payroll'!I448,0),IF('People_Inputs'!$E$33="COMP",'Payroll'!I468,0),IF('People_Inputs'!$E$34="COMP",'Payroll'!I488,0),IF('People_Inputs'!$E$35="COMP",'Payroll'!I508,0),IF('People_Inputs'!$E$36="COMP",'Payroll'!I528,0),IF('People_Inputs'!$E$37="COMP",'Payroll'!I548,0),IF('People_Inputs'!$E$38="COMP",'Payroll'!I568,0),IF('People_Inputs'!$E$39="COMP",'Payroll'!I588,0),IF('People_Inputs'!$E$40="COMP",'Payroll'!I608,0),IF('People_Inputs'!$E$41="COMP",'Payroll'!I628,0),IF('People_Inputs'!$E$42="COMP",'Payroll'!I648,0),IF('People_Inputs'!$E$43="COMP",'Payroll'!I668,0),IF('People_Inputs'!$E$44="COMP",'Payroll'!I688,0),IF('People_Inputs'!$E$45="COMP",'Payroll'!I708,0),IF('People_Inputs'!$E$46="COMP",'Payroll'!I728,0),IF('People_Inputs'!$E$47="COMP",'Payroll'!I748,0),IF('People_Inputs'!$E$48="COMP",'Payroll'!I768,0),IF('People_Inputs'!$E$49="COMP",'Payroll'!I788,0),IF('People_Inputs'!$E$50="COMP",'Payroll'!I808,0),IF('People_Inputs'!$E$51="COMP",'Payroll'!I828,0),IF('People_Inputs'!$E$52="COMP",'Payroll'!I848,0),IF('People_Inputs'!$E$53="COMP",'Payroll'!I868,0),IF('People_Inputs'!$E$54="COMP",'Payroll'!I888,0),IF('People_Inputs'!$E$55="COMP",'Payroll'!I908,0),IF('People_Inputs'!$E$56="COMP",'Payroll'!I928,0),IF('People_Inputs'!$E$57="COMP",'Payroll'!I948,0),IF('People_Inputs'!$E$58="COMP",'Payroll'!I968,0),IF('People_Inputs'!$E$59="COMP",'Payroll'!I988,0),IF('People_Inputs'!$E$60="COMP",'Payroll'!I1008,0),IF('People_Inputs'!$E$61="COMP",'Payroll'!I1028,0),IF('People_Inputs'!$E$62="COMP",'Payroll'!I1048,0),IF('People_Inputs'!$E$63="COMP",'Payroll'!I1068,0),IF('People_Inputs'!$E$64="COMP",'Payroll'!I1088,0),IF('People_Inputs'!$E$65="COMP",'Payroll'!I1108,0),IF('People_Inputs'!$E$66="COMP",'Payroll'!I1128,0),IF('People_Inputs'!$E$67="COMP",'Payroll'!I1148,0),IF('People_Inputs'!$E$68="COMP",'Payroll'!I1168,0),IF('People_Inputs'!$E$69="COMP",'Payroll'!I1188,0),IF('People_Inputs'!$E$70="COMP",'Payroll'!I1208,0))</f>
        <v>0.0</v>
      </c>
      <c r="J20" s="35">
        <f>SUM(IF('People_Inputs'!$E$11="COMP",'Payroll'!J28,0),IF('People_Inputs'!$E$12="COMP",'Payroll'!J48,0),IF('People_Inputs'!$E$13="COMP",'Payroll'!J68,0),IF('People_Inputs'!$E$14="COMP",'Payroll'!J88,0),IF('People_Inputs'!$E$15="COMP",'Payroll'!J108,0),IF('People_Inputs'!$E$16="COMP",'Payroll'!J128,0),IF('People_Inputs'!$E$17="COMP",'Payroll'!J148,0),IF('People_Inputs'!$E$18="COMP",'Payroll'!J168,0),IF('People_Inputs'!$E$19="COMP",'Payroll'!J188,0),IF('People_Inputs'!$E$20="COMP",'Payroll'!J208,0),IF('People_Inputs'!$E$21="COMP",'Payroll'!J228,0),IF('People_Inputs'!$E$22="COMP",'Payroll'!J248,0),IF('People_Inputs'!$E$23="COMP",'Payroll'!J268,0),IF('People_Inputs'!$E$24="COMP",'Payroll'!J288,0),IF('People_Inputs'!$E$25="COMP",'Payroll'!J308,0),IF('People_Inputs'!$E$26="COMP",'Payroll'!J328,0),IF('People_Inputs'!$E$27="COMP",'Payroll'!J348,0),IF('People_Inputs'!$E$28="COMP",'Payroll'!J368,0),IF('People_Inputs'!$E$29="COMP",'Payroll'!J388,0),IF('People_Inputs'!$E$30="COMP",'Payroll'!J408,0),IF('People_Inputs'!$E$31="COMP",'Payroll'!J428,0),IF('People_Inputs'!$E$32="COMP",'Payroll'!J448,0),IF('People_Inputs'!$E$33="COMP",'Payroll'!J468,0),IF('People_Inputs'!$E$34="COMP",'Payroll'!J488,0),IF('People_Inputs'!$E$35="COMP",'Payroll'!J508,0),IF('People_Inputs'!$E$36="COMP",'Payroll'!J528,0),IF('People_Inputs'!$E$37="COMP",'Payroll'!J548,0),IF('People_Inputs'!$E$38="COMP",'Payroll'!J568,0),IF('People_Inputs'!$E$39="COMP",'Payroll'!J588,0),IF('People_Inputs'!$E$40="COMP",'Payroll'!J608,0),IF('People_Inputs'!$E$41="COMP",'Payroll'!J628,0),IF('People_Inputs'!$E$42="COMP",'Payroll'!J648,0),IF('People_Inputs'!$E$43="COMP",'Payroll'!J668,0),IF('People_Inputs'!$E$44="COMP",'Payroll'!J688,0),IF('People_Inputs'!$E$45="COMP",'Payroll'!J708,0),IF('People_Inputs'!$E$46="COMP",'Payroll'!J728,0),IF('People_Inputs'!$E$47="COMP",'Payroll'!J748,0),IF('People_Inputs'!$E$48="COMP",'Payroll'!J768,0),IF('People_Inputs'!$E$49="COMP",'Payroll'!J788,0),IF('People_Inputs'!$E$50="COMP",'Payroll'!J808,0),IF('People_Inputs'!$E$51="COMP",'Payroll'!J828,0),IF('People_Inputs'!$E$52="COMP",'Payroll'!J848,0),IF('People_Inputs'!$E$53="COMP",'Payroll'!J868,0),IF('People_Inputs'!$E$54="COMP",'Payroll'!J888,0),IF('People_Inputs'!$E$55="COMP",'Payroll'!J908,0),IF('People_Inputs'!$E$56="COMP",'Payroll'!J928,0),IF('People_Inputs'!$E$57="COMP",'Payroll'!J948,0),IF('People_Inputs'!$E$58="COMP",'Payroll'!J968,0),IF('People_Inputs'!$E$59="COMP",'Payroll'!J988,0),IF('People_Inputs'!$E$60="COMP",'Payroll'!J1008,0),IF('People_Inputs'!$E$61="COMP",'Payroll'!J1028,0),IF('People_Inputs'!$E$62="COMP",'Payroll'!J1048,0),IF('People_Inputs'!$E$63="COMP",'Payroll'!J1068,0),IF('People_Inputs'!$E$64="COMP",'Payroll'!J1088,0),IF('People_Inputs'!$E$65="COMP",'Payroll'!J1108,0),IF('People_Inputs'!$E$66="COMP",'Payroll'!J1128,0),IF('People_Inputs'!$E$67="COMP",'Payroll'!J1148,0),IF('People_Inputs'!$E$68="COMP",'Payroll'!J1168,0),IF('People_Inputs'!$E$69="COMP",'Payroll'!J1188,0),IF('People_Inputs'!$E$70="COMP",'Payroll'!J1208,0))</f>
        <v>0.0</v>
      </c>
      <c r="K20" s="35">
        <f>SUM(IF('People_Inputs'!$E$11="COMP",'Payroll'!K28,0),IF('People_Inputs'!$E$12="COMP",'Payroll'!K48,0),IF('People_Inputs'!$E$13="COMP",'Payroll'!K68,0),IF('People_Inputs'!$E$14="COMP",'Payroll'!K88,0),IF('People_Inputs'!$E$15="COMP",'Payroll'!K108,0),IF('People_Inputs'!$E$16="COMP",'Payroll'!K128,0),IF('People_Inputs'!$E$17="COMP",'Payroll'!K148,0),IF('People_Inputs'!$E$18="COMP",'Payroll'!K168,0),IF('People_Inputs'!$E$19="COMP",'Payroll'!K188,0),IF('People_Inputs'!$E$20="COMP",'Payroll'!K208,0),IF('People_Inputs'!$E$21="COMP",'Payroll'!K228,0),IF('People_Inputs'!$E$22="COMP",'Payroll'!K248,0),IF('People_Inputs'!$E$23="COMP",'Payroll'!K268,0),IF('People_Inputs'!$E$24="COMP",'Payroll'!K288,0),IF('People_Inputs'!$E$25="COMP",'Payroll'!K308,0),IF('People_Inputs'!$E$26="COMP",'Payroll'!K328,0),IF('People_Inputs'!$E$27="COMP",'Payroll'!K348,0),IF('People_Inputs'!$E$28="COMP",'Payroll'!K368,0),IF('People_Inputs'!$E$29="COMP",'Payroll'!K388,0),IF('People_Inputs'!$E$30="COMP",'Payroll'!K408,0),IF('People_Inputs'!$E$31="COMP",'Payroll'!K428,0),IF('People_Inputs'!$E$32="COMP",'Payroll'!K448,0),IF('People_Inputs'!$E$33="COMP",'Payroll'!K468,0),IF('People_Inputs'!$E$34="COMP",'Payroll'!K488,0),IF('People_Inputs'!$E$35="COMP",'Payroll'!K508,0),IF('People_Inputs'!$E$36="COMP",'Payroll'!K528,0),IF('People_Inputs'!$E$37="COMP",'Payroll'!K548,0),IF('People_Inputs'!$E$38="COMP",'Payroll'!K568,0),IF('People_Inputs'!$E$39="COMP",'Payroll'!K588,0),IF('People_Inputs'!$E$40="COMP",'Payroll'!K608,0),IF('People_Inputs'!$E$41="COMP",'Payroll'!K628,0),IF('People_Inputs'!$E$42="COMP",'Payroll'!K648,0),IF('People_Inputs'!$E$43="COMP",'Payroll'!K668,0),IF('People_Inputs'!$E$44="COMP",'Payroll'!K688,0),IF('People_Inputs'!$E$45="COMP",'Payroll'!K708,0),IF('People_Inputs'!$E$46="COMP",'Payroll'!K728,0),IF('People_Inputs'!$E$47="COMP",'Payroll'!K748,0),IF('People_Inputs'!$E$48="COMP",'Payroll'!K768,0),IF('People_Inputs'!$E$49="COMP",'Payroll'!K788,0),IF('People_Inputs'!$E$50="COMP",'Payroll'!K808,0),IF('People_Inputs'!$E$51="COMP",'Payroll'!K828,0),IF('People_Inputs'!$E$52="COMP",'Payroll'!K848,0),IF('People_Inputs'!$E$53="COMP",'Payroll'!K868,0),IF('People_Inputs'!$E$54="COMP",'Payroll'!K888,0),IF('People_Inputs'!$E$55="COMP",'Payroll'!K908,0),IF('People_Inputs'!$E$56="COMP",'Payroll'!K928,0),IF('People_Inputs'!$E$57="COMP",'Payroll'!K948,0),IF('People_Inputs'!$E$58="COMP",'Payroll'!K968,0),IF('People_Inputs'!$E$59="COMP",'Payroll'!K988,0),IF('People_Inputs'!$E$60="COMP",'Payroll'!K1008,0),IF('People_Inputs'!$E$61="COMP",'Payroll'!K1028,0),IF('People_Inputs'!$E$62="COMP",'Payroll'!K1048,0),IF('People_Inputs'!$E$63="COMP",'Payroll'!K1068,0),IF('People_Inputs'!$E$64="COMP",'Payroll'!K1088,0),IF('People_Inputs'!$E$65="COMP",'Payroll'!K1108,0),IF('People_Inputs'!$E$66="COMP",'Payroll'!K1128,0),IF('People_Inputs'!$E$67="COMP",'Payroll'!K1148,0),IF('People_Inputs'!$E$68="COMP",'Payroll'!K1168,0),IF('People_Inputs'!$E$69="COMP",'Payroll'!K1188,0),IF('People_Inputs'!$E$70="COMP",'Payroll'!K1208,0))</f>
        <v>9615.0</v>
      </c>
      <c r="L20" s="35">
        <f>SUM(IF('People_Inputs'!$E$11="COMP",'Payroll'!L28,0),IF('People_Inputs'!$E$12="COMP",'Payroll'!L48,0),IF('People_Inputs'!$E$13="COMP",'Payroll'!L68,0),IF('People_Inputs'!$E$14="COMP",'Payroll'!L88,0),IF('People_Inputs'!$E$15="COMP",'Payroll'!L108,0),IF('People_Inputs'!$E$16="COMP",'Payroll'!L128,0),IF('People_Inputs'!$E$17="COMP",'Payroll'!L148,0),IF('People_Inputs'!$E$18="COMP",'Payroll'!L168,0),IF('People_Inputs'!$E$19="COMP",'Payroll'!L188,0),IF('People_Inputs'!$E$20="COMP",'Payroll'!L208,0),IF('People_Inputs'!$E$21="COMP",'Payroll'!L228,0),IF('People_Inputs'!$E$22="COMP",'Payroll'!L248,0),IF('People_Inputs'!$E$23="COMP",'Payroll'!L268,0),IF('People_Inputs'!$E$24="COMP",'Payroll'!L288,0),IF('People_Inputs'!$E$25="COMP",'Payroll'!L308,0),IF('People_Inputs'!$E$26="COMP",'Payroll'!L328,0),IF('People_Inputs'!$E$27="COMP",'Payroll'!L348,0),IF('People_Inputs'!$E$28="COMP",'Payroll'!L368,0),IF('People_Inputs'!$E$29="COMP",'Payroll'!L388,0),IF('People_Inputs'!$E$30="COMP",'Payroll'!L408,0),IF('People_Inputs'!$E$31="COMP",'Payroll'!L428,0),IF('People_Inputs'!$E$32="COMP",'Payroll'!L448,0),IF('People_Inputs'!$E$33="COMP",'Payroll'!L468,0),IF('People_Inputs'!$E$34="COMP",'Payroll'!L488,0),IF('People_Inputs'!$E$35="COMP",'Payroll'!L508,0),IF('People_Inputs'!$E$36="COMP",'Payroll'!L528,0),IF('People_Inputs'!$E$37="COMP",'Payroll'!L548,0),IF('People_Inputs'!$E$38="COMP",'Payroll'!L568,0),IF('People_Inputs'!$E$39="COMP",'Payroll'!L588,0),IF('People_Inputs'!$E$40="COMP",'Payroll'!L608,0),IF('People_Inputs'!$E$41="COMP",'Payroll'!L628,0),IF('People_Inputs'!$E$42="COMP",'Payroll'!L648,0),IF('People_Inputs'!$E$43="COMP",'Payroll'!L668,0),IF('People_Inputs'!$E$44="COMP",'Payroll'!L688,0),IF('People_Inputs'!$E$45="COMP",'Payroll'!L708,0),IF('People_Inputs'!$E$46="COMP",'Payroll'!L728,0),IF('People_Inputs'!$E$47="COMP",'Payroll'!L748,0),IF('People_Inputs'!$E$48="COMP",'Payroll'!L768,0),IF('People_Inputs'!$E$49="COMP",'Payroll'!L788,0),IF('People_Inputs'!$E$50="COMP",'Payroll'!L808,0),IF('People_Inputs'!$E$51="COMP",'Payroll'!L828,0),IF('People_Inputs'!$E$52="COMP",'Payroll'!L848,0),IF('People_Inputs'!$E$53="COMP",'Payroll'!L868,0),IF('People_Inputs'!$E$54="COMP",'Payroll'!L888,0),IF('People_Inputs'!$E$55="COMP",'Payroll'!L908,0),IF('People_Inputs'!$E$56="COMP",'Payroll'!L928,0),IF('People_Inputs'!$E$57="COMP",'Payroll'!L948,0),IF('People_Inputs'!$E$58="COMP",'Payroll'!L968,0),IF('People_Inputs'!$E$59="COMP",'Payroll'!L988,0),IF('People_Inputs'!$E$60="COMP",'Payroll'!L1008,0),IF('People_Inputs'!$E$61="COMP",'Payroll'!L1028,0),IF('People_Inputs'!$E$62="COMP",'Payroll'!L1048,0),IF('People_Inputs'!$E$63="COMP",'Payroll'!L1068,0),IF('People_Inputs'!$E$64="COMP",'Payroll'!L1088,0),IF('People_Inputs'!$E$65="COMP",'Payroll'!L1108,0),IF('People_Inputs'!$E$66="COMP",'Payroll'!L1128,0),IF('People_Inputs'!$E$67="COMP",'Payroll'!L1148,0),IF('People_Inputs'!$E$68="COMP",'Payroll'!L1168,0),IF('People_Inputs'!$E$69="COMP",'Payroll'!L1188,0),IF('People_Inputs'!$E$70="COMP",'Payroll'!L1208,0))</f>
        <v>0.0</v>
      </c>
      <c r="M20" s="35">
        <f>SUM(IF('People_Inputs'!$E$11="COMP",'Payroll'!M28,0),IF('People_Inputs'!$E$12="COMP",'Payroll'!M48,0),IF('People_Inputs'!$E$13="COMP",'Payroll'!M68,0),IF('People_Inputs'!$E$14="COMP",'Payroll'!M88,0),IF('People_Inputs'!$E$15="COMP",'Payroll'!M108,0),IF('People_Inputs'!$E$16="COMP",'Payroll'!M128,0),IF('People_Inputs'!$E$17="COMP",'Payroll'!M148,0),IF('People_Inputs'!$E$18="COMP",'Payroll'!M168,0),IF('People_Inputs'!$E$19="COMP",'Payroll'!M188,0),IF('People_Inputs'!$E$20="COMP",'Payroll'!M208,0),IF('People_Inputs'!$E$21="COMP",'Payroll'!M228,0),IF('People_Inputs'!$E$22="COMP",'Payroll'!M248,0),IF('People_Inputs'!$E$23="COMP",'Payroll'!M268,0),IF('People_Inputs'!$E$24="COMP",'Payroll'!M288,0),IF('People_Inputs'!$E$25="COMP",'Payroll'!M308,0),IF('People_Inputs'!$E$26="COMP",'Payroll'!M328,0),IF('People_Inputs'!$E$27="COMP",'Payroll'!M348,0),IF('People_Inputs'!$E$28="COMP",'Payroll'!M368,0),IF('People_Inputs'!$E$29="COMP",'Payroll'!M388,0),IF('People_Inputs'!$E$30="COMP",'Payroll'!M408,0),IF('People_Inputs'!$E$31="COMP",'Payroll'!M428,0),IF('People_Inputs'!$E$32="COMP",'Payroll'!M448,0),IF('People_Inputs'!$E$33="COMP",'Payroll'!M468,0),IF('People_Inputs'!$E$34="COMP",'Payroll'!M488,0),IF('People_Inputs'!$E$35="COMP",'Payroll'!M508,0),IF('People_Inputs'!$E$36="COMP",'Payroll'!M528,0),IF('People_Inputs'!$E$37="COMP",'Payroll'!M548,0),IF('People_Inputs'!$E$38="COMP",'Payroll'!M568,0),IF('People_Inputs'!$E$39="COMP",'Payroll'!M588,0),IF('People_Inputs'!$E$40="COMP",'Payroll'!M608,0),IF('People_Inputs'!$E$41="COMP",'Payroll'!M628,0),IF('People_Inputs'!$E$42="COMP",'Payroll'!M648,0),IF('People_Inputs'!$E$43="COMP",'Payroll'!M668,0),IF('People_Inputs'!$E$44="COMP",'Payroll'!M688,0),IF('People_Inputs'!$E$45="COMP",'Payroll'!M708,0),IF('People_Inputs'!$E$46="COMP",'Payroll'!M728,0),IF('People_Inputs'!$E$47="COMP",'Payroll'!M748,0),IF('People_Inputs'!$E$48="COMP",'Payroll'!M768,0),IF('People_Inputs'!$E$49="COMP",'Payroll'!M788,0),IF('People_Inputs'!$E$50="COMP",'Payroll'!M808,0),IF('People_Inputs'!$E$51="COMP",'Payroll'!M828,0),IF('People_Inputs'!$E$52="COMP",'Payroll'!M848,0),IF('People_Inputs'!$E$53="COMP",'Payroll'!M868,0),IF('People_Inputs'!$E$54="COMP",'Payroll'!M888,0),IF('People_Inputs'!$E$55="COMP",'Payroll'!M908,0),IF('People_Inputs'!$E$56="COMP",'Payroll'!M928,0),IF('People_Inputs'!$E$57="COMP",'Payroll'!M948,0),IF('People_Inputs'!$E$58="COMP",'Payroll'!M968,0),IF('People_Inputs'!$E$59="COMP",'Payroll'!M988,0),IF('People_Inputs'!$E$60="COMP",'Payroll'!M1008,0),IF('People_Inputs'!$E$61="COMP",'Payroll'!M1028,0),IF('People_Inputs'!$E$62="COMP",'Payroll'!M1048,0),IF('People_Inputs'!$E$63="COMP",'Payroll'!M1068,0),IF('People_Inputs'!$E$64="COMP",'Payroll'!M1088,0),IF('People_Inputs'!$E$65="COMP",'Payroll'!M1108,0),IF('People_Inputs'!$E$66="COMP",'Payroll'!M1128,0),IF('People_Inputs'!$E$67="COMP",'Payroll'!M1148,0),IF('People_Inputs'!$E$68="COMP",'Payroll'!M1168,0),IF('People_Inputs'!$E$69="COMP",'Payroll'!M1188,0),IF('People_Inputs'!$E$70="COMP",'Payroll'!M1208,0))</f>
        <v>0.0</v>
      </c>
      <c r="N20" s="35">
        <f>SUM(IF('People_Inputs'!$E$11="COMP",'Payroll'!N28,0),IF('People_Inputs'!$E$12="COMP",'Payroll'!N48,0),IF('People_Inputs'!$E$13="COMP",'Payroll'!N68,0),IF('People_Inputs'!$E$14="COMP",'Payroll'!N88,0),IF('People_Inputs'!$E$15="COMP",'Payroll'!N108,0),IF('People_Inputs'!$E$16="COMP",'Payroll'!N128,0),IF('People_Inputs'!$E$17="COMP",'Payroll'!N148,0),IF('People_Inputs'!$E$18="COMP",'Payroll'!N168,0),IF('People_Inputs'!$E$19="COMP",'Payroll'!N188,0),IF('People_Inputs'!$E$20="COMP",'Payroll'!N208,0),IF('People_Inputs'!$E$21="COMP",'Payroll'!N228,0),IF('People_Inputs'!$E$22="COMP",'Payroll'!N248,0),IF('People_Inputs'!$E$23="COMP",'Payroll'!N268,0),IF('People_Inputs'!$E$24="COMP",'Payroll'!N288,0),IF('People_Inputs'!$E$25="COMP",'Payroll'!N308,0),IF('People_Inputs'!$E$26="COMP",'Payroll'!N328,0),IF('People_Inputs'!$E$27="COMP",'Payroll'!N348,0),IF('People_Inputs'!$E$28="COMP",'Payroll'!N368,0),IF('People_Inputs'!$E$29="COMP",'Payroll'!N388,0),IF('People_Inputs'!$E$30="COMP",'Payroll'!N408,0),IF('People_Inputs'!$E$31="COMP",'Payroll'!N428,0),IF('People_Inputs'!$E$32="COMP",'Payroll'!N448,0),IF('People_Inputs'!$E$33="COMP",'Payroll'!N468,0),IF('People_Inputs'!$E$34="COMP",'Payroll'!N488,0),IF('People_Inputs'!$E$35="COMP",'Payroll'!N508,0),IF('People_Inputs'!$E$36="COMP",'Payroll'!N528,0),IF('People_Inputs'!$E$37="COMP",'Payroll'!N548,0),IF('People_Inputs'!$E$38="COMP",'Payroll'!N568,0),IF('People_Inputs'!$E$39="COMP",'Payroll'!N588,0),IF('People_Inputs'!$E$40="COMP",'Payroll'!N608,0),IF('People_Inputs'!$E$41="COMP",'Payroll'!N628,0),IF('People_Inputs'!$E$42="COMP",'Payroll'!N648,0),IF('People_Inputs'!$E$43="COMP",'Payroll'!N668,0),IF('People_Inputs'!$E$44="COMP",'Payroll'!N688,0),IF('People_Inputs'!$E$45="COMP",'Payroll'!N708,0),IF('People_Inputs'!$E$46="COMP",'Payroll'!N728,0),IF('People_Inputs'!$E$47="COMP",'Payroll'!N748,0),IF('People_Inputs'!$E$48="COMP",'Payroll'!N768,0),IF('People_Inputs'!$E$49="COMP",'Payroll'!N788,0),IF('People_Inputs'!$E$50="COMP",'Payroll'!N808,0),IF('People_Inputs'!$E$51="COMP",'Payroll'!N828,0),IF('People_Inputs'!$E$52="COMP",'Payroll'!N848,0),IF('People_Inputs'!$E$53="COMP",'Payroll'!N868,0),IF('People_Inputs'!$E$54="COMP",'Payroll'!N888,0),IF('People_Inputs'!$E$55="COMP",'Payroll'!N908,0),IF('People_Inputs'!$E$56="COMP",'Payroll'!N928,0),IF('People_Inputs'!$E$57="COMP",'Payroll'!N948,0),IF('People_Inputs'!$E$58="COMP",'Payroll'!N968,0),IF('People_Inputs'!$E$59="COMP",'Payroll'!N988,0),IF('People_Inputs'!$E$60="COMP",'Payroll'!N1008,0),IF('People_Inputs'!$E$61="COMP",'Payroll'!N1028,0),IF('People_Inputs'!$E$62="COMP",'Payroll'!N1048,0),IF('People_Inputs'!$E$63="COMP",'Payroll'!N1068,0),IF('People_Inputs'!$E$64="COMP",'Payroll'!N1088,0),IF('People_Inputs'!$E$65="COMP",'Payroll'!N1108,0),IF('People_Inputs'!$E$66="COMP",'Payroll'!N1128,0),IF('People_Inputs'!$E$67="COMP",'Payroll'!N1148,0),IF('People_Inputs'!$E$68="COMP",'Payroll'!N1168,0),IF('People_Inputs'!$E$69="COMP",'Payroll'!N1188,0),IF('People_Inputs'!$E$70="COMP",'Payroll'!N1208,0))</f>
        <v>0.0</v>
      </c>
      <c r="O20" s="35">
        <f>SUM(IF('People_Inputs'!$E$11="COMP",'Payroll'!O28,0),IF('People_Inputs'!$E$12="COMP",'Payroll'!O48,0),IF('People_Inputs'!$E$13="COMP",'Payroll'!O68,0),IF('People_Inputs'!$E$14="COMP",'Payroll'!O88,0),IF('People_Inputs'!$E$15="COMP",'Payroll'!O108,0),IF('People_Inputs'!$E$16="COMP",'Payroll'!O128,0),IF('People_Inputs'!$E$17="COMP",'Payroll'!O148,0),IF('People_Inputs'!$E$18="COMP",'Payroll'!O168,0),IF('People_Inputs'!$E$19="COMP",'Payroll'!O188,0),IF('People_Inputs'!$E$20="COMP",'Payroll'!O208,0),IF('People_Inputs'!$E$21="COMP",'Payroll'!O228,0),IF('People_Inputs'!$E$22="COMP",'Payroll'!O248,0),IF('People_Inputs'!$E$23="COMP",'Payroll'!O268,0),IF('People_Inputs'!$E$24="COMP",'Payroll'!O288,0),IF('People_Inputs'!$E$25="COMP",'Payroll'!O308,0),IF('People_Inputs'!$E$26="COMP",'Payroll'!O328,0),IF('People_Inputs'!$E$27="COMP",'Payroll'!O348,0),IF('People_Inputs'!$E$28="COMP",'Payroll'!O368,0),IF('People_Inputs'!$E$29="COMP",'Payroll'!O388,0),IF('People_Inputs'!$E$30="COMP",'Payroll'!O408,0),IF('People_Inputs'!$E$31="COMP",'Payroll'!O428,0),IF('People_Inputs'!$E$32="COMP",'Payroll'!O448,0),IF('People_Inputs'!$E$33="COMP",'Payroll'!O468,0),IF('People_Inputs'!$E$34="COMP",'Payroll'!O488,0),IF('People_Inputs'!$E$35="COMP",'Payroll'!O508,0),IF('People_Inputs'!$E$36="COMP",'Payroll'!O528,0),IF('People_Inputs'!$E$37="COMP",'Payroll'!O548,0),IF('People_Inputs'!$E$38="COMP",'Payroll'!O568,0),IF('People_Inputs'!$E$39="COMP",'Payroll'!O588,0),IF('People_Inputs'!$E$40="COMP",'Payroll'!O608,0),IF('People_Inputs'!$E$41="COMP",'Payroll'!O628,0),IF('People_Inputs'!$E$42="COMP",'Payroll'!O648,0),IF('People_Inputs'!$E$43="COMP",'Payroll'!O668,0),IF('People_Inputs'!$E$44="COMP",'Payroll'!O688,0),IF('People_Inputs'!$E$45="COMP",'Payroll'!O708,0),IF('People_Inputs'!$E$46="COMP",'Payroll'!O728,0),IF('People_Inputs'!$E$47="COMP",'Payroll'!O748,0),IF('People_Inputs'!$E$48="COMP",'Payroll'!O768,0),IF('People_Inputs'!$E$49="COMP",'Payroll'!O788,0),IF('People_Inputs'!$E$50="COMP",'Payroll'!O808,0),IF('People_Inputs'!$E$51="COMP",'Payroll'!O828,0),IF('People_Inputs'!$E$52="COMP",'Payroll'!O848,0),IF('People_Inputs'!$E$53="COMP",'Payroll'!O868,0),IF('People_Inputs'!$E$54="COMP",'Payroll'!O888,0),IF('People_Inputs'!$E$55="COMP",'Payroll'!O908,0),IF('People_Inputs'!$E$56="COMP",'Payroll'!O928,0),IF('People_Inputs'!$E$57="COMP",'Payroll'!O948,0),IF('People_Inputs'!$E$58="COMP",'Payroll'!O968,0),IF('People_Inputs'!$E$59="COMP",'Payroll'!O988,0),IF('People_Inputs'!$E$60="COMP",'Payroll'!O1008,0),IF('People_Inputs'!$E$61="COMP",'Payroll'!O1028,0),IF('People_Inputs'!$E$62="COMP",'Payroll'!O1048,0),IF('People_Inputs'!$E$63="COMP",'Payroll'!O1068,0),IF('People_Inputs'!$E$64="COMP",'Payroll'!O1088,0),IF('People_Inputs'!$E$65="COMP",'Payroll'!O1108,0),IF('People_Inputs'!$E$66="COMP",'Payroll'!O1128,0),IF('People_Inputs'!$E$67="COMP",'Payroll'!O1148,0),IF('People_Inputs'!$E$68="COMP",'Payroll'!O1168,0),IF('People_Inputs'!$E$69="COMP",'Payroll'!O1188,0),IF('People_Inputs'!$E$70="COMP",'Payroll'!O1208,0))</f>
        <v>0.0</v>
      </c>
      <c r="P20" s="35">
        <f>SUM(IF('People_Inputs'!$E$11="COMP",'Payroll'!P28,0),IF('People_Inputs'!$E$12="COMP",'Payroll'!P48,0),IF('People_Inputs'!$E$13="COMP",'Payroll'!P68,0),IF('People_Inputs'!$E$14="COMP",'Payroll'!P88,0),IF('People_Inputs'!$E$15="COMP",'Payroll'!P108,0),IF('People_Inputs'!$E$16="COMP",'Payroll'!P128,0),IF('People_Inputs'!$E$17="COMP",'Payroll'!P148,0),IF('People_Inputs'!$E$18="COMP",'Payroll'!P168,0),IF('People_Inputs'!$E$19="COMP",'Payroll'!P188,0),IF('People_Inputs'!$E$20="COMP",'Payroll'!P208,0),IF('People_Inputs'!$E$21="COMP",'Payroll'!P228,0),IF('People_Inputs'!$E$22="COMP",'Payroll'!P248,0),IF('People_Inputs'!$E$23="COMP",'Payroll'!P268,0),IF('People_Inputs'!$E$24="COMP",'Payroll'!P288,0),IF('People_Inputs'!$E$25="COMP",'Payroll'!P308,0),IF('People_Inputs'!$E$26="COMP",'Payroll'!P328,0),IF('People_Inputs'!$E$27="COMP",'Payroll'!P348,0),IF('People_Inputs'!$E$28="COMP",'Payroll'!P368,0),IF('People_Inputs'!$E$29="COMP",'Payroll'!P388,0),IF('People_Inputs'!$E$30="COMP",'Payroll'!P408,0),IF('People_Inputs'!$E$31="COMP",'Payroll'!P428,0),IF('People_Inputs'!$E$32="COMP",'Payroll'!P448,0),IF('People_Inputs'!$E$33="COMP",'Payroll'!P468,0),IF('People_Inputs'!$E$34="COMP",'Payroll'!P488,0),IF('People_Inputs'!$E$35="COMP",'Payroll'!P508,0),IF('People_Inputs'!$E$36="COMP",'Payroll'!P528,0),IF('People_Inputs'!$E$37="COMP",'Payroll'!P548,0),IF('People_Inputs'!$E$38="COMP",'Payroll'!P568,0),IF('People_Inputs'!$E$39="COMP",'Payroll'!P588,0),IF('People_Inputs'!$E$40="COMP",'Payroll'!P608,0),IF('People_Inputs'!$E$41="COMP",'Payroll'!P628,0),IF('People_Inputs'!$E$42="COMP",'Payroll'!P648,0),IF('People_Inputs'!$E$43="COMP",'Payroll'!P668,0),IF('People_Inputs'!$E$44="COMP",'Payroll'!P688,0),IF('People_Inputs'!$E$45="COMP",'Payroll'!P708,0),IF('People_Inputs'!$E$46="COMP",'Payroll'!P728,0),IF('People_Inputs'!$E$47="COMP",'Payroll'!P748,0),IF('People_Inputs'!$E$48="COMP",'Payroll'!P768,0),IF('People_Inputs'!$E$49="COMP",'Payroll'!P788,0),IF('People_Inputs'!$E$50="COMP",'Payroll'!P808,0),IF('People_Inputs'!$E$51="COMP",'Payroll'!P828,0),IF('People_Inputs'!$E$52="COMP",'Payroll'!P848,0),IF('People_Inputs'!$E$53="COMP",'Payroll'!P868,0),IF('People_Inputs'!$E$54="COMP",'Payroll'!P888,0),IF('People_Inputs'!$E$55="COMP",'Payroll'!P908,0),IF('People_Inputs'!$E$56="COMP",'Payroll'!P928,0),IF('People_Inputs'!$E$57="COMP",'Payroll'!P948,0),IF('People_Inputs'!$E$58="COMP",'Payroll'!P968,0),IF('People_Inputs'!$E$59="COMP",'Payroll'!P988,0),IF('People_Inputs'!$E$60="COMP",'Payroll'!P1008,0),IF('People_Inputs'!$E$61="COMP",'Payroll'!P1028,0),IF('People_Inputs'!$E$62="COMP",'Payroll'!P1048,0),IF('People_Inputs'!$E$63="COMP",'Payroll'!P1068,0),IF('People_Inputs'!$E$64="COMP",'Payroll'!P1088,0),IF('People_Inputs'!$E$65="COMP",'Payroll'!P1108,0),IF('People_Inputs'!$E$66="COMP",'Payroll'!P1128,0),IF('People_Inputs'!$E$67="COMP",'Payroll'!P1148,0),IF('People_Inputs'!$E$68="COMP",'Payroll'!P1168,0),IF('People_Inputs'!$E$69="COMP",'Payroll'!P1188,0),IF('People_Inputs'!$E$70="COMP",'Payroll'!P1208,0))</f>
        <v>9615.0</v>
      </c>
      <c r="Q20" s="35">
        <f>SUM(IF('People_Inputs'!$E$11="COMP",'Payroll'!Q28,0),IF('People_Inputs'!$E$12="COMP",'Payroll'!Q48,0),IF('People_Inputs'!$E$13="COMP",'Payroll'!Q68,0),IF('People_Inputs'!$E$14="COMP",'Payroll'!Q88,0),IF('People_Inputs'!$E$15="COMP",'Payroll'!Q108,0),IF('People_Inputs'!$E$16="COMP",'Payroll'!Q128,0),IF('People_Inputs'!$E$17="COMP",'Payroll'!Q148,0),IF('People_Inputs'!$E$18="COMP",'Payroll'!Q168,0),IF('People_Inputs'!$E$19="COMP",'Payroll'!Q188,0),IF('People_Inputs'!$E$20="COMP",'Payroll'!Q208,0),IF('People_Inputs'!$E$21="COMP",'Payroll'!Q228,0),IF('People_Inputs'!$E$22="COMP",'Payroll'!Q248,0),IF('People_Inputs'!$E$23="COMP",'Payroll'!Q268,0),IF('People_Inputs'!$E$24="COMP",'Payroll'!Q288,0),IF('People_Inputs'!$E$25="COMP",'Payroll'!Q308,0),IF('People_Inputs'!$E$26="COMP",'Payroll'!Q328,0),IF('People_Inputs'!$E$27="COMP",'Payroll'!Q348,0),IF('People_Inputs'!$E$28="COMP",'Payroll'!Q368,0),IF('People_Inputs'!$E$29="COMP",'Payroll'!Q388,0),IF('People_Inputs'!$E$30="COMP",'Payroll'!Q408,0),IF('People_Inputs'!$E$31="COMP",'Payroll'!Q428,0),IF('People_Inputs'!$E$32="COMP",'Payroll'!Q448,0),IF('People_Inputs'!$E$33="COMP",'Payroll'!Q468,0),IF('People_Inputs'!$E$34="COMP",'Payroll'!Q488,0),IF('People_Inputs'!$E$35="COMP",'Payroll'!Q508,0),IF('People_Inputs'!$E$36="COMP",'Payroll'!Q528,0),IF('People_Inputs'!$E$37="COMP",'Payroll'!Q548,0),IF('People_Inputs'!$E$38="COMP",'Payroll'!Q568,0),IF('People_Inputs'!$E$39="COMP",'Payroll'!Q588,0),IF('People_Inputs'!$E$40="COMP",'Payroll'!Q608,0),IF('People_Inputs'!$E$41="COMP",'Payroll'!Q628,0),IF('People_Inputs'!$E$42="COMP",'Payroll'!Q648,0),IF('People_Inputs'!$E$43="COMP",'Payroll'!Q668,0),IF('People_Inputs'!$E$44="COMP",'Payroll'!Q688,0),IF('People_Inputs'!$E$45="COMP",'Payroll'!Q708,0),IF('People_Inputs'!$E$46="COMP",'Payroll'!Q728,0),IF('People_Inputs'!$E$47="COMP",'Payroll'!Q748,0),IF('People_Inputs'!$E$48="COMP",'Payroll'!Q768,0),IF('People_Inputs'!$E$49="COMP",'Payroll'!Q788,0),IF('People_Inputs'!$E$50="COMP",'Payroll'!Q808,0),IF('People_Inputs'!$E$51="COMP",'Payroll'!Q828,0),IF('People_Inputs'!$E$52="COMP",'Payroll'!Q848,0),IF('People_Inputs'!$E$53="COMP",'Payroll'!Q868,0),IF('People_Inputs'!$E$54="COMP",'Payroll'!Q888,0),IF('People_Inputs'!$E$55="COMP",'Payroll'!Q908,0),IF('People_Inputs'!$E$56="COMP",'Payroll'!Q928,0),IF('People_Inputs'!$E$57="COMP",'Payroll'!Q948,0),IF('People_Inputs'!$E$58="COMP",'Payroll'!Q968,0),IF('People_Inputs'!$E$59="COMP",'Payroll'!Q988,0),IF('People_Inputs'!$E$60="COMP",'Payroll'!Q1008,0),IF('People_Inputs'!$E$61="COMP",'Payroll'!Q1028,0),IF('People_Inputs'!$E$62="COMP",'Payroll'!Q1048,0),IF('People_Inputs'!$E$63="COMP",'Payroll'!Q1068,0),IF('People_Inputs'!$E$64="COMP",'Payroll'!Q1088,0),IF('People_Inputs'!$E$65="COMP",'Payroll'!Q1108,0),IF('People_Inputs'!$E$66="COMP",'Payroll'!Q1128,0),IF('People_Inputs'!$E$67="COMP",'Payroll'!Q1148,0),IF('People_Inputs'!$E$68="COMP",'Payroll'!Q1168,0),IF('People_Inputs'!$E$69="COMP",'Payroll'!Q1188,0),IF('People_Inputs'!$E$70="COMP",'Payroll'!Q1208,0))</f>
        <v>0.0</v>
      </c>
      <c r="R20" s="35">
        <f>SUM(IF('People_Inputs'!$E$11="COMP",'Payroll'!R28,0),IF('People_Inputs'!$E$12="COMP",'Payroll'!R48,0),IF('People_Inputs'!$E$13="COMP",'Payroll'!R68,0),IF('People_Inputs'!$E$14="COMP",'Payroll'!R88,0),IF('People_Inputs'!$E$15="COMP",'Payroll'!R108,0),IF('People_Inputs'!$E$16="COMP",'Payroll'!R128,0),IF('People_Inputs'!$E$17="COMP",'Payroll'!R148,0),IF('People_Inputs'!$E$18="COMP",'Payroll'!R168,0),IF('People_Inputs'!$E$19="COMP",'Payroll'!R188,0),IF('People_Inputs'!$E$20="COMP",'Payroll'!R208,0),IF('People_Inputs'!$E$21="COMP",'Payroll'!R228,0),IF('People_Inputs'!$E$22="COMP",'Payroll'!R248,0),IF('People_Inputs'!$E$23="COMP",'Payroll'!R268,0),IF('People_Inputs'!$E$24="COMP",'Payroll'!R288,0),IF('People_Inputs'!$E$25="COMP",'Payroll'!R308,0),IF('People_Inputs'!$E$26="COMP",'Payroll'!R328,0),IF('People_Inputs'!$E$27="COMP",'Payroll'!R348,0),IF('People_Inputs'!$E$28="COMP",'Payroll'!R368,0),IF('People_Inputs'!$E$29="COMP",'Payroll'!R388,0),IF('People_Inputs'!$E$30="COMP",'Payroll'!R408,0),IF('People_Inputs'!$E$31="COMP",'Payroll'!R428,0),IF('People_Inputs'!$E$32="COMP",'Payroll'!R448,0),IF('People_Inputs'!$E$33="COMP",'Payroll'!R468,0),IF('People_Inputs'!$E$34="COMP",'Payroll'!R488,0),IF('People_Inputs'!$E$35="COMP",'Payroll'!R508,0),IF('People_Inputs'!$E$36="COMP",'Payroll'!R528,0),IF('People_Inputs'!$E$37="COMP",'Payroll'!R548,0),IF('People_Inputs'!$E$38="COMP",'Payroll'!R568,0),IF('People_Inputs'!$E$39="COMP",'Payroll'!R588,0),IF('People_Inputs'!$E$40="COMP",'Payroll'!R608,0),IF('People_Inputs'!$E$41="COMP",'Payroll'!R628,0),IF('People_Inputs'!$E$42="COMP",'Payroll'!R648,0),IF('People_Inputs'!$E$43="COMP",'Payroll'!R668,0),IF('People_Inputs'!$E$44="COMP",'Payroll'!R688,0),IF('People_Inputs'!$E$45="COMP",'Payroll'!R708,0),IF('People_Inputs'!$E$46="COMP",'Payroll'!R728,0),IF('People_Inputs'!$E$47="COMP",'Payroll'!R748,0),IF('People_Inputs'!$E$48="COMP",'Payroll'!R768,0),IF('People_Inputs'!$E$49="COMP",'Payroll'!R788,0),IF('People_Inputs'!$E$50="COMP",'Payroll'!R808,0),IF('People_Inputs'!$E$51="COMP",'Payroll'!R828,0),IF('People_Inputs'!$E$52="COMP",'Payroll'!R848,0),IF('People_Inputs'!$E$53="COMP",'Payroll'!R868,0),IF('People_Inputs'!$E$54="COMP",'Payroll'!R888,0),IF('People_Inputs'!$E$55="COMP",'Payroll'!R908,0),IF('People_Inputs'!$E$56="COMP",'Payroll'!R928,0),IF('People_Inputs'!$E$57="COMP",'Payroll'!R948,0),IF('People_Inputs'!$E$58="COMP",'Payroll'!R968,0),IF('People_Inputs'!$E$59="COMP",'Payroll'!R988,0),IF('People_Inputs'!$E$60="COMP",'Payroll'!R1008,0),IF('People_Inputs'!$E$61="COMP",'Payroll'!R1028,0),IF('People_Inputs'!$E$62="COMP",'Payroll'!R1048,0),IF('People_Inputs'!$E$63="COMP",'Payroll'!R1068,0),IF('People_Inputs'!$E$64="COMP",'Payroll'!R1088,0),IF('People_Inputs'!$E$65="COMP",'Payroll'!R1108,0),IF('People_Inputs'!$E$66="COMP",'Payroll'!R1128,0),IF('People_Inputs'!$E$67="COMP",'Payroll'!R1148,0),IF('People_Inputs'!$E$68="COMP",'Payroll'!R1168,0),IF('People_Inputs'!$E$69="COMP",'Payroll'!R1188,0),IF('People_Inputs'!$E$70="COMP",'Payroll'!R1208,0))</f>
        <v>0.0</v>
      </c>
      <c r="S20" s="35">
        <f>SUM(IF('People_Inputs'!$E$11="COMP",'Payroll'!S28,0),IF('People_Inputs'!$E$12="COMP",'Payroll'!S48,0),IF('People_Inputs'!$E$13="COMP",'Payroll'!S68,0),IF('People_Inputs'!$E$14="COMP",'Payroll'!S88,0),IF('People_Inputs'!$E$15="COMP",'Payroll'!S108,0),IF('People_Inputs'!$E$16="COMP",'Payroll'!S128,0),IF('People_Inputs'!$E$17="COMP",'Payroll'!S148,0),IF('People_Inputs'!$E$18="COMP",'Payroll'!S168,0),IF('People_Inputs'!$E$19="COMP",'Payroll'!S188,0),IF('People_Inputs'!$E$20="COMP",'Payroll'!S208,0),IF('People_Inputs'!$E$21="COMP",'Payroll'!S228,0),IF('People_Inputs'!$E$22="COMP",'Payroll'!S248,0),IF('People_Inputs'!$E$23="COMP",'Payroll'!S268,0),IF('People_Inputs'!$E$24="COMP",'Payroll'!S288,0),IF('People_Inputs'!$E$25="COMP",'Payroll'!S308,0),IF('People_Inputs'!$E$26="COMP",'Payroll'!S328,0),IF('People_Inputs'!$E$27="COMP",'Payroll'!S348,0),IF('People_Inputs'!$E$28="COMP",'Payroll'!S368,0),IF('People_Inputs'!$E$29="COMP",'Payroll'!S388,0),IF('People_Inputs'!$E$30="COMP",'Payroll'!S408,0),IF('People_Inputs'!$E$31="COMP",'Payroll'!S428,0),IF('People_Inputs'!$E$32="COMP",'Payroll'!S448,0),IF('People_Inputs'!$E$33="COMP",'Payroll'!S468,0),IF('People_Inputs'!$E$34="COMP",'Payroll'!S488,0),IF('People_Inputs'!$E$35="COMP",'Payroll'!S508,0),IF('People_Inputs'!$E$36="COMP",'Payroll'!S528,0),IF('People_Inputs'!$E$37="COMP",'Payroll'!S548,0),IF('People_Inputs'!$E$38="COMP",'Payroll'!S568,0),IF('People_Inputs'!$E$39="COMP",'Payroll'!S588,0),IF('People_Inputs'!$E$40="COMP",'Payroll'!S608,0),IF('People_Inputs'!$E$41="COMP",'Payroll'!S628,0),IF('People_Inputs'!$E$42="COMP",'Payroll'!S648,0),IF('People_Inputs'!$E$43="COMP",'Payroll'!S668,0),IF('People_Inputs'!$E$44="COMP",'Payroll'!S688,0),IF('People_Inputs'!$E$45="COMP",'Payroll'!S708,0),IF('People_Inputs'!$E$46="COMP",'Payroll'!S728,0),IF('People_Inputs'!$E$47="COMP",'Payroll'!S748,0),IF('People_Inputs'!$E$48="COMP",'Payroll'!S768,0),IF('People_Inputs'!$E$49="COMP",'Payroll'!S788,0),IF('People_Inputs'!$E$50="COMP",'Payroll'!S808,0),IF('People_Inputs'!$E$51="COMP",'Payroll'!S828,0),IF('People_Inputs'!$E$52="COMP",'Payroll'!S848,0),IF('People_Inputs'!$E$53="COMP",'Payroll'!S868,0),IF('People_Inputs'!$E$54="COMP",'Payroll'!S888,0),IF('People_Inputs'!$E$55="COMP",'Payroll'!S908,0),IF('People_Inputs'!$E$56="COMP",'Payroll'!S928,0),IF('People_Inputs'!$E$57="COMP",'Payroll'!S948,0),IF('People_Inputs'!$E$58="COMP",'Payroll'!S968,0),IF('People_Inputs'!$E$59="COMP",'Payroll'!S988,0),IF('People_Inputs'!$E$60="COMP",'Payroll'!S1008,0),IF('People_Inputs'!$E$61="COMP",'Payroll'!S1028,0),IF('People_Inputs'!$E$62="COMP",'Payroll'!S1048,0),IF('People_Inputs'!$E$63="COMP",'Payroll'!S1068,0),IF('People_Inputs'!$E$64="COMP",'Payroll'!S1088,0),IF('People_Inputs'!$E$65="COMP",'Payroll'!S1108,0),IF('People_Inputs'!$E$66="COMP",'Payroll'!S1128,0),IF('People_Inputs'!$E$67="COMP",'Payroll'!S1148,0),IF('People_Inputs'!$E$68="COMP",'Payroll'!S1168,0),IF('People_Inputs'!$E$69="COMP",'Payroll'!S1188,0),IF('People_Inputs'!$E$70="COMP",'Payroll'!S1208,0))</f>
        <v>0.0</v>
      </c>
      <c r="T20" s="35">
        <f>SUM(IF('People_Inputs'!$E$11="COMP",'Payroll'!T28,0),IF('People_Inputs'!$E$12="COMP",'Payroll'!T48,0),IF('People_Inputs'!$E$13="COMP",'Payroll'!T68,0),IF('People_Inputs'!$E$14="COMP",'Payroll'!T88,0),IF('People_Inputs'!$E$15="COMP",'Payroll'!T108,0),IF('People_Inputs'!$E$16="COMP",'Payroll'!T128,0),IF('People_Inputs'!$E$17="COMP",'Payroll'!T148,0),IF('People_Inputs'!$E$18="COMP",'Payroll'!T168,0),IF('People_Inputs'!$E$19="COMP",'Payroll'!T188,0),IF('People_Inputs'!$E$20="COMP",'Payroll'!T208,0),IF('People_Inputs'!$E$21="COMP",'Payroll'!T228,0),IF('People_Inputs'!$E$22="COMP",'Payroll'!T248,0),IF('People_Inputs'!$E$23="COMP",'Payroll'!T268,0),IF('People_Inputs'!$E$24="COMP",'Payroll'!T288,0),IF('People_Inputs'!$E$25="COMP",'Payroll'!T308,0),IF('People_Inputs'!$E$26="COMP",'Payroll'!T328,0),IF('People_Inputs'!$E$27="COMP",'Payroll'!T348,0),IF('People_Inputs'!$E$28="COMP",'Payroll'!T368,0),IF('People_Inputs'!$E$29="COMP",'Payroll'!T388,0),IF('People_Inputs'!$E$30="COMP",'Payroll'!T408,0),IF('People_Inputs'!$E$31="COMP",'Payroll'!T428,0),IF('People_Inputs'!$E$32="COMP",'Payroll'!T448,0),IF('People_Inputs'!$E$33="COMP",'Payroll'!T468,0),IF('People_Inputs'!$E$34="COMP",'Payroll'!T488,0),IF('People_Inputs'!$E$35="COMP",'Payroll'!T508,0),IF('People_Inputs'!$E$36="COMP",'Payroll'!T528,0),IF('People_Inputs'!$E$37="COMP",'Payroll'!T548,0),IF('People_Inputs'!$E$38="COMP",'Payroll'!T568,0),IF('People_Inputs'!$E$39="COMP",'Payroll'!T588,0),IF('People_Inputs'!$E$40="COMP",'Payroll'!T608,0),IF('People_Inputs'!$E$41="COMP",'Payroll'!T628,0),IF('People_Inputs'!$E$42="COMP",'Payroll'!T648,0),IF('People_Inputs'!$E$43="COMP",'Payroll'!T668,0),IF('People_Inputs'!$E$44="COMP",'Payroll'!T688,0),IF('People_Inputs'!$E$45="COMP",'Payroll'!T708,0),IF('People_Inputs'!$E$46="COMP",'Payroll'!T728,0),IF('People_Inputs'!$E$47="COMP",'Payroll'!T748,0),IF('People_Inputs'!$E$48="COMP",'Payroll'!T768,0),IF('People_Inputs'!$E$49="COMP",'Payroll'!T788,0),IF('People_Inputs'!$E$50="COMP",'Payroll'!T808,0),IF('People_Inputs'!$E$51="COMP",'Payroll'!T828,0),IF('People_Inputs'!$E$52="COMP",'Payroll'!T848,0),IF('People_Inputs'!$E$53="COMP",'Payroll'!T868,0),IF('People_Inputs'!$E$54="COMP",'Payroll'!T888,0),IF('People_Inputs'!$E$55="COMP",'Payroll'!T908,0),IF('People_Inputs'!$E$56="COMP",'Payroll'!T928,0),IF('People_Inputs'!$E$57="COMP",'Payroll'!T948,0),IF('People_Inputs'!$E$58="COMP",'Payroll'!T968,0),IF('People_Inputs'!$E$59="COMP",'Payroll'!T988,0),IF('People_Inputs'!$E$60="COMP",'Payroll'!T1008,0),IF('People_Inputs'!$E$61="COMP",'Payroll'!T1028,0),IF('People_Inputs'!$E$62="COMP",'Payroll'!T1048,0),IF('People_Inputs'!$E$63="COMP",'Payroll'!T1068,0),IF('People_Inputs'!$E$64="COMP",'Payroll'!T1088,0),IF('People_Inputs'!$E$65="COMP",'Payroll'!T1108,0),IF('People_Inputs'!$E$66="COMP",'Payroll'!T1128,0),IF('People_Inputs'!$E$67="COMP",'Payroll'!T1148,0),IF('People_Inputs'!$E$68="COMP",'Payroll'!T1168,0),IF('People_Inputs'!$E$69="COMP",'Payroll'!T1188,0),IF('People_Inputs'!$E$70="COMP",'Payroll'!T1208,0))</f>
        <v>0.0</v>
      </c>
      <c r="U20" s="35">
        <f>SUM(IF('People_Inputs'!$E$11="COMP",'Payroll'!U28,0),IF('People_Inputs'!$E$12="COMP",'Payroll'!U48,0),IF('People_Inputs'!$E$13="COMP",'Payroll'!U68,0),IF('People_Inputs'!$E$14="COMP",'Payroll'!U88,0),IF('People_Inputs'!$E$15="COMP",'Payroll'!U108,0),IF('People_Inputs'!$E$16="COMP",'Payroll'!U128,0),IF('People_Inputs'!$E$17="COMP",'Payroll'!U148,0),IF('People_Inputs'!$E$18="COMP",'Payroll'!U168,0),IF('People_Inputs'!$E$19="COMP",'Payroll'!U188,0),IF('People_Inputs'!$E$20="COMP",'Payroll'!U208,0),IF('People_Inputs'!$E$21="COMP",'Payroll'!U228,0),IF('People_Inputs'!$E$22="COMP",'Payroll'!U248,0),IF('People_Inputs'!$E$23="COMP",'Payroll'!U268,0),IF('People_Inputs'!$E$24="COMP",'Payroll'!U288,0),IF('People_Inputs'!$E$25="COMP",'Payroll'!U308,0),IF('People_Inputs'!$E$26="COMP",'Payroll'!U328,0),IF('People_Inputs'!$E$27="COMP",'Payroll'!U348,0),IF('People_Inputs'!$E$28="COMP",'Payroll'!U368,0),IF('People_Inputs'!$E$29="COMP",'Payroll'!U388,0),IF('People_Inputs'!$E$30="COMP",'Payroll'!U408,0),IF('People_Inputs'!$E$31="COMP",'Payroll'!U428,0),IF('People_Inputs'!$E$32="COMP",'Payroll'!U448,0),IF('People_Inputs'!$E$33="COMP",'Payroll'!U468,0),IF('People_Inputs'!$E$34="COMP",'Payroll'!U488,0),IF('People_Inputs'!$E$35="COMP",'Payroll'!U508,0),IF('People_Inputs'!$E$36="COMP",'Payroll'!U528,0),IF('People_Inputs'!$E$37="COMP",'Payroll'!U548,0),IF('People_Inputs'!$E$38="COMP",'Payroll'!U568,0),IF('People_Inputs'!$E$39="COMP",'Payroll'!U588,0),IF('People_Inputs'!$E$40="COMP",'Payroll'!U608,0),IF('People_Inputs'!$E$41="COMP",'Payroll'!U628,0),IF('People_Inputs'!$E$42="COMP",'Payroll'!U648,0),IF('People_Inputs'!$E$43="COMP",'Payroll'!U668,0),IF('People_Inputs'!$E$44="COMP",'Payroll'!U688,0),IF('People_Inputs'!$E$45="COMP",'Payroll'!U708,0),IF('People_Inputs'!$E$46="COMP",'Payroll'!U728,0),IF('People_Inputs'!$E$47="COMP",'Payroll'!U748,0),IF('People_Inputs'!$E$48="COMP",'Payroll'!U768,0),IF('People_Inputs'!$E$49="COMP",'Payroll'!U788,0),IF('People_Inputs'!$E$50="COMP",'Payroll'!U808,0),IF('People_Inputs'!$E$51="COMP",'Payroll'!U828,0),IF('People_Inputs'!$E$52="COMP",'Payroll'!U848,0),IF('People_Inputs'!$E$53="COMP",'Payroll'!U868,0),IF('People_Inputs'!$E$54="COMP",'Payroll'!U888,0),IF('People_Inputs'!$E$55="COMP",'Payroll'!U908,0),IF('People_Inputs'!$E$56="COMP",'Payroll'!U928,0),IF('People_Inputs'!$E$57="COMP",'Payroll'!U948,0),IF('People_Inputs'!$E$58="COMP",'Payroll'!U968,0),IF('People_Inputs'!$E$59="COMP",'Payroll'!U988,0),IF('People_Inputs'!$E$60="COMP",'Payroll'!U1008,0),IF('People_Inputs'!$E$61="COMP",'Payroll'!U1028,0),IF('People_Inputs'!$E$62="COMP",'Payroll'!U1048,0),IF('People_Inputs'!$E$63="COMP",'Payroll'!U1068,0),IF('People_Inputs'!$E$64="COMP",'Payroll'!U1088,0),IF('People_Inputs'!$E$65="COMP",'Payroll'!U1108,0),IF('People_Inputs'!$E$66="COMP",'Payroll'!U1128,0),IF('People_Inputs'!$E$67="COMP",'Payroll'!U1148,0),IF('People_Inputs'!$E$68="COMP",'Payroll'!U1168,0),IF('People_Inputs'!$E$69="COMP",'Payroll'!U1188,0),IF('People_Inputs'!$E$70="COMP",'Payroll'!U1208,0))</f>
        <v>0.0</v>
      </c>
      <c r="V20" s="35">
        <f>SUM(IF('People_Inputs'!$E$11="COMP",'Payroll'!V28,0),IF('People_Inputs'!$E$12="COMP",'Payroll'!V48,0),IF('People_Inputs'!$E$13="COMP",'Payroll'!V68,0),IF('People_Inputs'!$E$14="COMP",'Payroll'!V88,0),IF('People_Inputs'!$E$15="COMP",'Payroll'!V108,0),IF('People_Inputs'!$E$16="COMP",'Payroll'!V128,0),IF('People_Inputs'!$E$17="COMP",'Payroll'!V148,0),IF('People_Inputs'!$E$18="COMP",'Payroll'!V168,0),IF('People_Inputs'!$E$19="COMP",'Payroll'!V188,0),IF('People_Inputs'!$E$20="COMP",'Payroll'!V208,0),IF('People_Inputs'!$E$21="COMP",'Payroll'!V228,0),IF('People_Inputs'!$E$22="COMP",'Payroll'!V248,0),IF('People_Inputs'!$E$23="COMP",'Payroll'!V268,0),IF('People_Inputs'!$E$24="COMP",'Payroll'!V288,0),IF('People_Inputs'!$E$25="COMP",'Payroll'!V308,0),IF('People_Inputs'!$E$26="COMP",'Payroll'!V328,0),IF('People_Inputs'!$E$27="COMP",'Payroll'!V348,0),IF('People_Inputs'!$E$28="COMP",'Payroll'!V368,0),IF('People_Inputs'!$E$29="COMP",'Payroll'!V388,0),IF('People_Inputs'!$E$30="COMP",'Payroll'!V408,0),IF('People_Inputs'!$E$31="COMP",'Payroll'!V428,0),IF('People_Inputs'!$E$32="COMP",'Payroll'!V448,0),IF('People_Inputs'!$E$33="COMP",'Payroll'!V468,0),IF('People_Inputs'!$E$34="COMP",'Payroll'!V488,0),IF('People_Inputs'!$E$35="COMP",'Payroll'!V508,0),IF('People_Inputs'!$E$36="COMP",'Payroll'!V528,0),IF('People_Inputs'!$E$37="COMP",'Payroll'!V548,0),IF('People_Inputs'!$E$38="COMP",'Payroll'!V568,0),IF('People_Inputs'!$E$39="COMP",'Payroll'!V588,0),IF('People_Inputs'!$E$40="COMP",'Payroll'!V608,0),IF('People_Inputs'!$E$41="COMP",'Payroll'!V628,0),IF('People_Inputs'!$E$42="COMP",'Payroll'!V648,0),IF('People_Inputs'!$E$43="COMP",'Payroll'!V668,0),IF('People_Inputs'!$E$44="COMP",'Payroll'!V688,0),IF('People_Inputs'!$E$45="COMP",'Payroll'!V708,0),IF('People_Inputs'!$E$46="COMP",'Payroll'!V728,0),IF('People_Inputs'!$E$47="COMP",'Payroll'!V748,0),IF('People_Inputs'!$E$48="COMP",'Payroll'!V768,0),IF('People_Inputs'!$E$49="COMP",'Payroll'!V788,0),IF('People_Inputs'!$E$50="COMP",'Payroll'!V808,0),IF('People_Inputs'!$E$51="COMP",'Payroll'!V828,0),IF('People_Inputs'!$E$52="COMP",'Payroll'!V848,0),IF('People_Inputs'!$E$53="COMP",'Payroll'!V868,0),IF('People_Inputs'!$E$54="COMP",'Payroll'!V888,0),IF('People_Inputs'!$E$55="COMP",'Payroll'!V908,0),IF('People_Inputs'!$E$56="COMP",'Payroll'!V928,0),IF('People_Inputs'!$E$57="COMP",'Payroll'!V948,0),IF('People_Inputs'!$E$58="COMP",'Payroll'!V968,0),IF('People_Inputs'!$E$59="COMP",'Payroll'!V988,0),IF('People_Inputs'!$E$60="COMP",'Payroll'!V1008,0),IF('People_Inputs'!$E$61="COMP",'Payroll'!V1028,0),IF('People_Inputs'!$E$62="COMP",'Payroll'!V1048,0),IF('People_Inputs'!$E$63="COMP",'Payroll'!V1068,0),IF('People_Inputs'!$E$64="COMP",'Payroll'!V1088,0),IF('People_Inputs'!$E$65="COMP",'Payroll'!V1108,0),IF('People_Inputs'!$E$66="COMP",'Payroll'!V1128,0),IF('People_Inputs'!$E$67="COMP",'Payroll'!V1148,0),IF('People_Inputs'!$E$68="COMP",'Payroll'!V1168,0),IF('People_Inputs'!$E$69="COMP",'Payroll'!V1188,0),IF('People_Inputs'!$E$70="COMP",'Payroll'!V1208,0))</f>
        <v>0.0</v>
      </c>
      <c r="W20" s="35">
        <f>SUM(IF('People_Inputs'!$E$11="COMP",'Payroll'!W28,0),IF('People_Inputs'!$E$12="COMP",'Payroll'!W48,0),IF('People_Inputs'!$E$13="COMP",'Payroll'!W68,0),IF('People_Inputs'!$E$14="COMP",'Payroll'!W88,0),IF('People_Inputs'!$E$15="COMP",'Payroll'!W108,0),IF('People_Inputs'!$E$16="COMP",'Payroll'!W128,0),IF('People_Inputs'!$E$17="COMP",'Payroll'!W148,0),IF('People_Inputs'!$E$18="COMP",'Payroll'!W168,0),IF('People_Inputs'!$E$19="COMP",'Payroll'!W188,0),IF('People_Inputs'!$E$20="COMP",'Payroll'!W208,0),IF('People_Inputs'!$E$21="COMP",'Payroll'!W228,0),IF('People_Inputs'!$E$22="COMP",'Payroll'!W248,0),IF('People_Inputs'!$E$23="COMP",'Payroll'!W268,0),IF('People_Inputs'!$E$24="COMP",'Payroll'!W288,0),IF('People_Inputs'!$E$25="COMP",'Payroll'!W308,0),IF('People_Inputs'!$E$26="COMP",'Payroll'!W328,0),IF('People_Inputs'!$E$27="COMP",'Payroll'!W348,0),IF('People_Inputs'!$E$28="COMP",'Payroll'!W368,0),IF('People_Inputs'!$E$29="COMP",'Payroll'!W388,0),IF('People_Inputs'!$E$30="COMP",'Payroll'!W408,0),IF('People_Inputs'!$E$31="COMP",'Payroll'!W428,0),IF('People_Inputs'!$E$32="COMP",'Payroll'!W448,0),IF('People_Inputs'!$E$33="COMP",'Payroll'!W468,0),IF('People_Inputs'!$E$34="COMP",'Payroll'!W488,0),IF('People_Inputs'!$E$35="COMP",'Payroll'!W508,0),IF('People_Inputs'!$E$36="COMP",'Payroll'!W528,0),IF('People_Inputs'!$E$37="COMP",'Payroll'!W548,0),IF('People_Inputs'!$E$38="COMP",'Payroll'!W568,0),IF('People_Inputs'!$E$39="COMP",'Payroll'!W588,0),IF('People_Inputs'!$E$40="COMP",'Payroll'!W608,0),IF('People_Inputs'!$E$41="COMP",'Payroll'!W628,0),IF('People_Inputs'!$E$42="COMP",'Payroll'!W648,0),IF('People_Inputs'!$E$43="COMP",'Payroll'!W668,0),IF('People_Inputs'!$E$44="COMP",'Payroll'!W688,0),IF('People_Inputs'!$E$45="COMP",'Payroll'!W708,0),IF('People_Inputs'!$E$46="COMP",'Payroll'!W728,0),IF('People_Inputs'!$E$47="COMP",'Payroll'!W748,0),IF('People_Inputs'!$E$48="COMP",'Payroll'!W768,0),IF('People_Inputs'!$E$49="COMP",'Payroll'!W788,0),IF('People_Inputs'!$E$50="COMP",'Payroll'!W808,0),IF('People_Inputs'!$E$51="COMP",'Payroll'!W828,0),IF('People_Inputs'!$E$52="COMP",'Payroll'!W848,0),IF('People_Inputs'!$E$53="COMP",'Payroll'!W868,0),IF('People_Inputs'!$E$54="COMP",'Payroll'!W888,0),IF('People_Inputs'!$E$55="COMP",'Payroll'!W908,0),IF('People_Inputs'!$E$56="COMP",'Payroll'!W928,0),IF('People_Inputs'!$E$57="COMP",'Payroll'!W948,0),IF('People_Inputs'!$E$58="COMP",'Payroll'!W968,0),IF('People_Inputs'!$E$59="COMP",'Payroll'!W988,0),IF('People_Inputs'!$E$60="COMP",'Payroll'!W1008,0),IF('People_Inputs'!$E$61="COMP",'Payroll'!W1028,0),IF('People_Inputs'!$E$62="COMP",'Payroll'!W1048,0),IF('People_Inputs'!$E$63="COMP",'Payroll'!W1068,0),IF('People_Inputs'!$E$64="COMP",'Payroll'!W1088,0),IF('People_Inputs'!$E$65="COMP",'Payroll'!W1108,0),IF('People_Inputs'!$E$66="COMP",'Payroll'!W1128,0),IF('People_Inputs'!$E$67="COMP",'Payroll'!W1148,0),IF('People_Inputs'!$E$68="COMP",'Payroll'!W1168,0),IF('People_Inputs'!$E$69="COMP",'Payroll'!W1188,0),IF('People_Inputs'!$E$70="COMP",'Payroll'!W1208,0))</f>
        <v>0.0</v>
      </c>
      <c r="X20" s="35">
        <f>SUM(IF('People_Inputs'!$E$11="COMP",'Payroll'!X28,0),IF('People_Inputs'!$E$12="COMP",'Payroll'!X48,0),IF('People_Inputs'!$E$13="COMP",'Payroll'!X68,0),IF('People_Inputs'!$E$14="COMP",'Payroll'!X88,0),IF('People_Inputs'!$E$15="COMP",'Payroll'!X108,0),IF('People_Inputs'!$E$16="COMP",'Payroll'!X128,0),IF('People_Inputs'!$E$17="COMP",'Payroll'!X148,0),IF('People_Inputs'!$E$18="COMP",'Payroll'!X168,0),IF('People_Inputs'!$E$19="COMP",'Payroll'!X188,0),IF('People_Inputs'!$E$20="COMP",'Payroll'!X208,0),IF('People_Inputs'!$E$21="COMP",'Payroll'!X228,0),IF('People_Inputs'!$E$22="COMP",'Payroll'!X248,0),IF('People_Inputs'!$E$23="COMP",'Payroll'!X268,0),IF('People_Inputs'!$E$24="COMP",'Payroll'!X288,0),IF('People_Inputs'!$E$25="COMP",'Payroll'!X308,0),IF('People_Inputs'!$E$26="COMP",'Payroll'!X328,0),IF('People_Inputs'!$E$27="COMP",'Payroll'!X348,0),IF('People_Inputs'!$E$28="COMP",'Payroll'!X368,0),IF('People_Inputs'!$E$29="COMP",'Payroll'!X388,0),IF('People_Inputs'!$E$30="COMP",'Payroll'!X408,0),IF('People_Inputs'!$E$31="COMP",'Payroll'!X428,0),IF('People_Inputs'!$E$32="COMP",'Payroll'!X448,0),IF('People_Inputs'!$E$33="COMP",'Payroll'!X468,0),IF('People_Inputs'!$E$34="COMP",'Payroll'!X488,0),IF('People_Inputs'!$E$35="COMP",'Payroll'!X508,0),IF('People_Inputs'!$E$36="COMP",'Payroll'!X528,0),IF('People_Inputs'!$E$37="COMP",'Payroll'!X548,0),IF('People_Inputs'!$E$38="COMP",'Payroll'!X568,0),IF('People_Inputs'!$E$39="COMP",'Payroll'!X588,0),IF('People_Inputs'!$E$40="COMP",'Payroll'!X608,0),IF('People_Inputs'!$E$41="COMP",'Payroll'!X628,0),IF('People_Inputs'!$E$42="COMP",'Payroll'!X648,0),IF('People_Inputs'!$E$43="COMP",'Payroll'!X668,0),IF('People_Inputs'!$E$44="COMP",'Payroll'!X688,0),IF('People_Inputs'!$E$45="COMP",'Payroll'!X708,0),IF('People_Inputs'!$E$46="COMP",'Payroll'!X728,0),IF('People_Inputs'!$E$47="COMP",'Payroll'!X748,0),IF('People_Inputs'!$E$48="COMP",'Payroll'!X768,0),IF('People_Inputs'!$E$49="COMP",'Payroll'!X788,0),IF('People_Inputs'!$E$50="COMP",'Payroll'!X808,0),IF('People_Inputs'!$E$51="COMP",'Payroll'!X828,0),IF('People_Inputs'!$E$52="COMP",'Payroll'!X848,0),IF('People_Inputs'!$E$53="COMP",'Payroll'!X868,0),IF('People_Inputs'!$E$54="COMP",'Payroll'!X888,0),IF('People_Inputs'!$E$55="COMP",'Payroll'!X908,0),IF('People_Inputs'!$E$56="COMP",'Payroll'!X928,0),IF('People_Inputs'!$E$57="COMP",'Payroll'!X948,0),IF('People_Inputs'!$E$58="COMP",'Payroll'!X968,0),IF('People_Inputs'!$E$59="COMP",'Payroll'!X988,0),IF('People_Inputs'!$E$60="COMP",'Payroll'!X1008,0),IF('People_Inputs'!$E$61="COMP",'Payroll'!X1028,0),IF('People_Inputs'!$E$62="COMP",'Payroll'!X1048,0),IF('People_Inputs'!$E$63="COMP",'Payroll'!X1068,0),IF('People_Inputs'!$E$64="COMP",'Payroll'!X1088,0),IF('People_Inputs'!$E$65="COMP",'Payroll'!X1108,0),IF('People_Inputs'!$E$66="COMP",'Payroll'!X1128,0),IF('People_Inputs'!$E$67="COMP",'Payroll'!X1148,0),IF('People_Inputs'!$E$68="COMP",'Payroll'!X1168,0),IF('People_Inputs'!$E$69="COMP",'Payroll'!X1188,0),IF('People_Inputs'!$E$70="COMP",'Payroll'!X1208,0))</f>
        <v>0.0</v>
      </c>
      <c r="Y20" s="35">
        <f>SUM(IF('People_Inputs'!$E$11="COMP",'Payroll'!Y28,0),IF('People_Inputs'!$E$12="COMP",'Payroll'!Y48,0),IF('People_Inputs'!$E$13="COMP",'Payroll'!Y68,0),IF('People_Inputs'!$E$14="COMP",'Payroll'!Y88,0),IF('People_Inputs'!$E$15="COMP",'Payroll'!Y108,0),IF('People_Inputs'!$E$16="COMP",'Payroll'!Y128,0),IF('People_Inputs'!$E$17="COMP",'Payroll'!Y148,0),IF('People_Inputs'!$E$18="COMP",'Payroll'!Y168,0),IF('People_Inputs'!$E$19="COMP",'Payroll'!Y188,0),IF('People_Inputs'!$E$20="COMP",'Payroll'!Y208,0),IF('People_Inputs'!$E$21="COMP",'Payroll'!Y228,0),IF('People_Inputs'!$E$22="COMP",'Payroll'!Y248,0),IF('People_Inputs'!$E$23="COMP",'Payroll'!Y268,0),IF('People_Inputs'!$E$24="COMP",'Payroll'!Y288,0),IF('People_Inputs'!$E$25="COMP",'Payroll'!Y308,0),IF('People_Inputs'!$E$26="COMP",'Payroll'!Y328,0),IF('People_Inputs'!$E$27="COMP",'Payroll'!Y348,0),IF('People_Inputs'!$E$28="COMP",'Payroll'!Y368,0),IF('People_Inputs'!$E$29="COMP",'Payroll'!Y388,0),IF('People_Inputs'!$E$30="COMP",'Payroll'!Y408,0),IF('People_Inputs'!$E$31="COMP",'Payroll'!Y428,0),IF('People_Inputs'!$E$32="COMP",'Payroll'!Y448,0),IF('People_Inputs'!$E$33="COMP",'Payroll'!Y468,0),IF('People_Inputs'!$E$34="COMP",'Payroll'!Y488,0),IF('People_Inputs'!$E$35="COMP",'Payroll'!Y508,0),IF('People_Inputs'!$E$36="COMP",'Payroll'!Y528,0),IF('People_Inputs'!$E$37="COMP",'Payroll'!Y548,0),IF('People_Inputs'!$E$38="COMP",'Payroll'!Y568,0),IF('People_Inputs'!$E$39="COMP",'Payroll'!Y588,0),IF('People_Inputs'!$E$40="COMP",'Payroll'!Y608,0),IF('People_Inputs'!$E$41="COMP",'Payroll'!Y628,0),IF('People_Inputs'!$E$42="COMP",'Payroll'!Y648,0),IF('People_Inputs'!$E$43="COMP",'Payroll'!Y668,0),IF('People_Inputs'!$E$44="COMP",'Payroll'!Y688,0),IF('People_Inputs'!$E$45="COMP",'Payroll'!Y708,0),IF('People_Inputs'!$E$46="COMP",'Payroll'!Y728,0),IF('People_Inputs'!$E$47="COMP",'Payroll'!Y748,0),IF('People_Inputs'!$E$48="COMP",'Payroll'!Y768,0),IF('People_Inputs'!$E$49="COMP",'Payroll'!Y788,0),IF('People_Inputs'!$E$50="COMP",'Payroll'!Y808,0),IF('People_Inputs'!$E$51="COMP",'Payroll'!Y828,0),IF('People_Inputs'!$E$52="COMP",'Payroll'!Y848,0),IF('People_Inputs'!$E$53="COMP",'Payroll'!Y868,0),IF('People_Inputs'!$E$54="COMP",'Payroll'!Y888,0),IF('People_Inputs'!$E$55="COMP",'Payroll'!Y908,0),IF('People_Inputs'!$E$56="COMP",'Payroll'!Y928,0),IF('People_Inputs'!$E$57="COMP",'Payroll'!Y948,0),IF('People_Inputs'!$E$58="COMP",'Payroll'!Y968,0),IF('People_Inputs'!$E$59="COMP",'Payroll'!Y988,0),IF('People_Inputs'!$E$60="COMP",'Payroll'!Y1008,0),IF('People_Inputs'!$E$61="COMP",'Payroll'!Y1028,0),IF('People_Inputs'!$E$62="COMP",'Payroll'!Y1048,0),IF('People_Inputs'!$E$63="COMP",'Payroll'!Y1068,0),IF('People_Inputs'!$E$64="COMP",'Payroll'!Y1088,0),IF('People_Inputs'!$E$65="COMP",'Payroll'!Y1108,0),IF('People_Inputs'!$E$66="COMP",'Payroll'!Y1128,0),IF('People_Inputs'!$E$67="COMP",'Payroll'!Y1148,0),IF('People_Inputs'!$E$68="COMP",'Payroll'!Y1168,0),IF('People_Inputs'!$E$69="COMP",'Payroll'!Y1188,0),IF('People_Inputs'!$E$70="COMP",'Payroll'!Y1208,0))</f>
        <v>0.0</v>
      </c>
      <c r="Z20" s="35">
        <f>SUM(IF('People_Inputs'!$E$11="COMP",'Payroll'!Z28,0),IF('People_Inputs'!$E$12="COMP",'Payroll'!Z48,0),IF('People_Inputs'!$E$13="COMP",'Payroll'!Z68,0),IF('People_Inputs'!$E$14="COMP",'Payroll'!Z88,0),IF('People_Inputs'!$E$15="COMP",'Payroll'!Z108,0),IF('People_Inputs'!$E$16="COMP",'Payroll'!Z128,0),IF('People_Inputs'!$E$17="COMP",'Payroll'!Z148,0),IF('People_Inputs'!$E$18="COMP",'Payroll'!Z168,0),IF('People_Inputs'!$E$19="COMP",'Payroll'!Z188,0),IF('People_Inputs'!$E$20="COMP",'Payroll'!Z208,0),IF('People_Inputs'!$E$21="COMP",'Payroll'!Z228,0),IF('People_Inputs'!$E$22="COMP",'Payroll'!Z248,0),IF('People_Inputs'!$E$23="COMP",'Payroll'!Z268,0),IF('People_Inputs'!$E$24="COMP",'Payroll'!Z288,0),IF('People_Inputs'!$E$25="COMP",'Payroll'!Z308,0),IF('People_Inputs'!$E$26="COMP",'Payroll'!Z328,0),IF('People_Inputs'!$E$27="COMP",'Payroll'!Z348,0),IF('People_Inputs'!$E$28="COMP",'Payroll'!Z368,0),IF('People_Inputs'!$E$29="COMP",'Payroll'!Z388,0),IF('People_Inputs'!$E$30="COMP",'Payroll'!Z408,0),IF('People_Inputs'!$E$31="COMP",'Payroll'!Z428,0),IF('People_Inputs'!$E$32="COMP",'Payroll'!Z448,0),IF('People_Inputs'!$E$33="COMP",'Payroll'!Z468,0),IF('People_Inputs'!$E$34="COMP",'Payroll'!Z488,0),IF('People_Inputs'!$E$35="COMP",'Payroll'!Z508,0),IF('People_Inputs'!$E$36="COMP",'Payroll'!Z528,0),IF('People_Inputs'!$E$37="COMP",'Payroll'!Z548,0),IF('People_Inputs'!$E$38="COMP",'Payroll'!Z568,0),IF('People_Inputs'!$E$39="COMP",'Payroll'!Z588,0),IF('People_Inputs'!$E$40="COMP",'Payroll'!Z608,0),IF('People_Inputs'!$E$41="COMP",'Payroll'!Z628,0),IF('People_Inputs'!$E$42="COMP",'Payroll'!Z648,0),IF('People_Inputs'!$E$43="COMP",'Payroll'!Z668,0),IF('People_Inputs'!$E$44="COMP",'Payroll'!Z688,0),IF('People_Inputs'!$E$45="COMP",'Payroll'!Z708,0),IF('People_Inputs'!$E$46="COMP",'Payroll'!Z728,0),IF('People_Inputs'!$E$47="COMP",'Payroll'!Z748,0),IF('People_Inputs'!$E$48="COMP",'Payroll'!Z768,0),IF('People_Inputs'!$E$49="COMP",'Payroll'!Z788,0),IF('People_Inputs'!$E$50="COMP",'Payroll'!Z808,0),IF('People_Inputs'!$E$51="COMP",'Payroll'!Z828,0),IF('People_Inputs'!$E$52="COMP",'Payroll'!Z848,0),IF('People_Inputs'!$E$53="COMP",'Payroll'!Z868,0),IF('People_Inputs'!$E$54="COMP",'Payroll'!Z888,0),IF('People_Inputs'!$E$55="COMP",'Payroll'!Z908,0),IF('People_Inputs'!$E$56="COMP",'Payroll'!Z928,0),IF('People_Inputs'!$E$57="COMP",'Payroll'!Z948,0),IF('People_Inputs'!$E$58="COMP",'Payroll'!Z968,0),IF('People_Inputs'!$E$59="COMP",'Payroll'!Z988,0),IF('People_Inputs'!$E$60="COMP",'Payroll'!Z1008,0),IF('People_Inputs'!$E$61="COMP",'Payroll'!Z1028,0),IF('People_Inputs'!$E$62="COMP",'Payroll'!Z1048,0),IF('People_Inputs'!$E$63="COMP",'Payroll'!Z1068,0),IF('People_Inputs'!$E$64="COMP",'Payroll'!Z1088,0),IF('People_Inputs'!$E$65="COMP",'Payroll'!Z1108,0),IF('People_Inputs'!$E$66="COMP",'Payroll'!Z1128,0),IF('People_Inputs'!$E$67="COMP",'Payroll'!Z1148,0),IF('People_Inputs'!$E$68="COMP",'Payroll'!Z1168,0),IF('People_Inputs'!$E$69="COMP",'Payroll'!Z1188,0),IF('People_Inputs'!$E$70="COMP",'Payroll'!Z1208,0))</f>
        <v>9941.025</v>
      </c>
      <c r="AA20" s="35">
        <f>SUM(IF('People_Inputs'!$E$11="COMP",'Payroll'!AA28,0),IF('People_Inputs'!$E$12="COMP",'Payroll'!AA48,0),IF('People_Inputs'!$E$13="COMP",'Payroll'!AA68,0),IF('People_Inputs'!$E$14="COMP",'Payroll'!AA88,0),IF('People_Inputs'!$E$15="COMP",'Payroll'!AA108,0),IF('People_Inputs'!$E$16="COMP",'Payroll'!AA128,0),IF('People_Inputs'!$E$17="COMP",'Payroll'!AA148,0),IF('People_Inputs'!$E$18="COMP",'Payroll'!AA168,0),IF('People_Inputs'!$E$19="COMP",'Payroll'!AA188,0),IF('People_Inputs'!$E$20="COMP",'Payroll'!AA208,0),IF('People_Inputs'!$E$21="COMP",'Payroll'!AA228,0),IF('People_Inputs'!$E$22="COMP",'Payroll'!AA248,0),IF('People_Inputs'!$E$23="COMP",'Payroll'!AA268,0),IF('People_Inputs'!$E$24="COMP",'Payroll'!AA288,0),IF('People_Inputs'!$E$25="COMP",'Payroll'!AA308,0),IF('People_Inputs'!$E$26="COMP",'Payroll'!AA328,0),IF('People_Inputs'!$E$27="COMP",'Payroll'!AA348,0),IF('People_Inputs'!$E$28="COMP",'Payroll'!AA368,0),IF('People_Inputs'!$E$29="COMP",'Payroll'!AA388,0),IF('People_Inputs'!$E$30="COMP",'Payroll'!AA408,0),IF('People_Inputs'!$E$31="COMP",'Payroll'!AA428,0),IF('People_Inputs'!$E$32="COMP",'Payroll'!AA448,0),IF('People_Inputs'!$E$33="COMP",'Payroll'!AA468,0),IF('People_Inputs'!$E$34="COMP",'Payroll'!AA488,0),IF('People_Inputs'!$E$35="COMP",'Payroll'!AA508,0),IF('People_Inputs'!$E$36="COMP",'Payroll'!AA528,0),IF('People_Inputs'!$E$37="COMP",'Payroll'!AA548,0),IF('People_Inputs'!$E$38="COMP",'Payroll'!AA568,0),IF('People_Inputs'!$E$39="COMP",'Payroll'!AA588,0),IF('People_Inputs'!$E$40="COMP",'Payroll'!AA608,0),IF('People_Inputs'!$E$41="COMP",'Payroll'!AA628,0),IF('People_Inputs'!$E$42="COMP",'Payroll'!AA648,0),IF('People_Inputs'!$E$43="COMP",'Payroll'!AA668,0),IF('People_Inputs'!$E$44="COMP",'Payroll'!AA688,0),IF('People_Inputs'!$E$45="COMP",'Payroll'!AA708,0),IF('People_Inputs'!$E$46="COMP",'Payroll'!AA728,0),IF('People_Inputs'!$E$47="COMP",'Payroll'!AA748,0),IF('People_Inputs'!$E$48="COMP",'Payroll'!AA768,0),IF('People_Inputs'!$E$49="COMP",'Payroll'!AA788,0),IF('People_Inputs'!$E$50="COMP",'Payroll'!AA808,0),IF('People_Inputs'!$E$51="COMP",'Payroll'!AA828,0),IF('People_Inputs'!$E$52="COMP",'Payroll'!AA848,0),IF('People_Inputs'!$E$53="COMP",'Payroll'!AA868,0),IF('People_Inputs'!$E$54="COMP",'Payroll'!AA888,0),IF('People_Inputs'!$E$55="COMP",'Payroll'!AA908,0),IF('People_Inputs'!$E$56="COMP",'Payroll'!AA928,0),IF('People_Inputs'!$E$57="COMP",'Payroll'!AA948,0),IF('People_Inputs'!$E$58="COMP",'Payroll'!AA968,0),IF('People_Inputs'!$E$59="COMP",'Payroll'!AA988,0),IF('People_Inputs'!$E$60="COMP",'Payroll'!AA1008,0),IF('People_Inputs'!$E$61="COMP",'Payroll'!AA1028,0),IF('People_Inputs'!$E$62="COMP",'Payroll'!AA1048,0),IF('People_Inputs'!$E$63="COMP",'Payroll'!AA1068,0),IF('People_Inputs'!$E$64="COMP",'Payroll'!AA1088,0),IF('People_Inputs'!$E$65="COMP",'Payroll'!AA1108,0),IF('People_Inputs'!$E$66="COMP",'Payroll'!AA1128,0),IF('People_Inputs'!$E$67="COMP",'Payroll'!AA1148,0),IF('People_Inputs'!$E$68="COMP",'Payroll'!AA1168,0),IF('People_Inputs'!$E$69="COMP",'Payroll'!AA1188,0),IF('People_Inputs'!$E$70="COMP",'Payroll'!AA1208,0))</f>
        <v>0.0</v>
      </c>
      <c r="AB20" s="35">
        <f>SUM(IF('People_Inputs'!$E$11="COMP",'Payroll'!AB28,0),IF('People_Inputs'!$E$12="COMP",'Payroll'!AB48,0),IF('People_Inputs'!$E$13="COMP",'Payroll'!AB68,0),IF('People_Inputs'!$E$14="COMP",'Payroll'!AB88,0),IF('People_Inputs'!$E$15="COMP",'Payroll'!AB108,0),IF('People_Inputs'!$E$16="COMP",'Payroll'!AB128,0),IF('People_Inputs'!$E$17="COMP",'Payroll'!AB148,0),IF('People_Inputs'!$E$18="COMP",'Payroll'!AB168,0),IF('People_Inputs'!$E$19="COMP",'Payroll'!AB188,0),IF('People_Inputs'!$E$20="COMP",'Payroll'!AB208,0),IF('People_Inputs'!$E$21="COMP",'Payroll'!AB228,0),IF('People_Inputs'!$E$22="COMP",'Payroll'!AB248,0),IF('People_Inputs'!$E$23="COMP",'Payroll'!AB268,0),IF('People_Inputs'!$E$24="COMP",'Payroll'!AB288,0),IF('People_Inputs'!$E$25="COMP",'Payroll'!AB308,0),IF('People_Inputs'!$E$26="COMP",'Payroll'!AB328,0),IF('People_Inputs'!$E$27="COMP",'Payroll'!AB348,0),IF('People_Inputs'!$E$28="COMP",'Payroll'!AB368,0),IF('People_Inputs'!$E$29="COMP",'Payroll'!AB388,0),IF('People_Inputs'!$E$30="COMP",'Payroll'!AB408,0),IF('People_Inputs'!$E$31="COMP",'Payroll'!AB428,0),IF('People_Inputs'!$E$32="COMP",'Payroll'!AB448,0),IF('People_Inputs'!$E$33="COMP",'Payroll'!AB468,0),IF('People_Inputs'!$E$34="COMP",'Payroll'!AB488,0),IF('People_Inputs'!$E$35="COMP",'Payroll'!AB508,0),IF('People_Inputs'!$E$36="COMP",'Payroll'!AB528,0),IF('People_Inputs'!$E$37="COMP",'Payroll'!AB548,0),IF('People_Inputs'!$E$38="COMP",'Payroll'!AB568,0),IF('People_Inputs'!$E$39="COMP",'Payroll'!AB588,0),IF('People_Inputs'!$E$40="COMP",'Payroll'!AB608,0),IF('People_Inputs'!$E$41="COMP",'Payroll'!AB628,0),IF('People_Inputs'!$E$42="COMP",'Payroll'!AB648,0),IF('People_Inputs'!$E$43="COMP",'Payroll'!AB668,0),IF('People_Inputs'!$E$44="COMP",'Payroll'!AB688,0),IF('People_Inputs'!$E$45="COMP",'Payroll'!AB708,0),IF('People_Inputs'!$E$46="COMP",'Payroll'!AB728,0),IF('People_Inputs'!$E$47="COMP",'Payroll'!AB748,0),IF('People_Inputs'!$E$48="COMP",'Payroll'!AB768,0),IF('People_Inputs'!$E$49="COMP",'Payroll'!AB788,0),IF('People_Inputs'!$E$50="COMP",'Payroll'!AB808,0),IF('People_Inputs'!$E$51="COMP",'Payroll'!AB828,0),IF('People_Inputs'!$E$52="COMP",'Payroll'!AB848,0),IF('People_Inputs'!$E$53="COMP",'Payroll'!AB868,0),IF('People_Inputs'!$E$54="COMP",'Payroll'!AB888,0),IF('People_Inputs'!$E$55="COMP",'Payroll'!AB908,0),IF('People_Inputs'!$E$56="COMP",'Payroll'!AB928,0),IF('People_Inputs'!$E$57="COMP",'Payroll'!AB948,0),IF('People_Inputs'!$E$58="COMP",'Payroll'!AB968,0),IF('People_Inputs'!$E$59="COMP",'Payroll'!AB988,0),IF('People_Inputs'!$E$60="COMP",'Payroll'!AB1008,0),IF('People_Inputs'!$E$61="COMP",'Payroll'!AB1028,0),IF('People_Inputs'!$E$62="COMP",'Payroll'!AB1048,0),IF('People_Inputs'!$E$63="COMP",'Payroll'!AB1068,0),IF('People_Inputs'!$E$64="COMP",'Payroll'!AB1088,0),IF('People_Inputs'!$E$65="COMP",'Payroll'!AB1108,0),IF('People_Inputs'!$E$66="COMP",'Payroll'!AB1128,0),IF('People_Inputs'!$E$67="COMP",'Payroll'!AB1148,0),IF('People_Inputs'!$E$68="COMP",'Payroll'!AB1168,0),IF('People_Inputs'!$E$69="COMP",'Payroll'!AB1188,0),IF('People_Inputs'!$E$70="COMP",'Payroll'!AB1208,0))</f>
        <v>0.0</v>
      </c>
      <c r="AC20" s="35">
        <f>SUM(IF('People_Inputs'!$E$11="COMP",'Payroll'!AC28,0),IF('People_Inputs'!$E$12="COMP",'Payroll'!AC48,0),IF('People_Inputs'!$E$13="COMP",'Payroll'!AC68,0),IF('People_Inputs'!$E$14="COMP",'Payroll'!AC88,0),IF('People_Inputs'!$E$15="COMP",'Payroll'!AC108,0),IF('People_Inputs'!$E$16="COMP",'Payroll'!AC128,0),IF('People_Inputs'!$E$17="COMP",'Payroll'!AC148,0),IF('People_Inputs'!$E$18="COMP",'Payroll'!AC168,0),IF('People_Inputs'!$E$19="COMP",'Payroll'!AC188,0),IF('People_Inputs'!$E$20="COMP",'Payroll'!AC208,0),IF('People_Inputs'!$E$21="COMP",'Payroll'!AC228,0),IF('People_Inputs'!$E$22="COMP",'Payroll'!AC248,0),IF('People_Inputs'!$E$23="COMP",'Payroll'!AC268,0),IF('People_Inputs'!$E$24="COMP",'Payroll'!AC288,0),IF('People_Inputs'!$E$25="COMP",'Payroll'!AC308,0),IF('People_Inputs'!$E$26="COMP",'Payroll'!AC328,0),IF('People_Inputs'!$E$27="COMP",'Payroll'!AC348,0),IF('People_Inputs'!$E$28="COMP",'Payroll'!AC368,0),IF('People_Inputs'!$E$29="COMP",'Payroll'!AC388,0),IF('People_Inputs'!$E$30="COMP",'Payroll'!AC408,0),IF('People_Inputs'!$E$31="COMP",'Payroll'!AC428,0),IF('People_Inputs'!$E$32="COMP",'Payroll'!AC448,0),IF('People_Inputs'!$E$33="COMP",'Payroll'!AC468,0),IF('People_Inputs'!$E$34="COMP",'Payroll'!AC488,0),IF('People_Inputs'!$E$35="COMP",'Payroll'!AC508,0),IF('People_Inputs'!$E$36="COMP",'Payroll'!AC528,0),IF('People_Inputs'!$E$37="COMP",'Payroll'!AC548,0),IF('People_Inputs'!$E$38="COMP",'Payroll'!AC568,0),IF('People_Inputs'!$E$39="COMP",'Payroll'!AC588,0),IF('People_Inputs'!$E$40="COMP",'Payroll'!AC608,0),IF('People_Inputs'!$E$41="COMP",'Payroll'!AC628,0),IF('People_Inputs'!$E$42="COMP",'Payroll'!AC648,0),IF('People_Inputs'!$E$43="COMP",'Payroll'!AC668,0),IF('People_Inputs'!$E$44="COMP",'Payroll'!AC688,0),IF('People_Inputs'!$E$45="COMP",'Payroll'!AC708,0),IF('People_Inputs'!$E$46="COMP",'Payroll'!AC728,0),IF('People_Inputs'!$E$47="COMP",'Payroll'!AC748,0),IF('People_Inputs'!$E$48="COMP",'Payroll'!AC768,0),IF('People_Inputs'!$E$49="COMP",'Payroll'!AC788,0),IF('People_Inputs'!$E$50="COMP",'Payroll'!AC808,0),IF('People_Inputs'!$E$51="COMP",'Payroll'!AC828,0),IF('People_Inputs'!$E$52="COMP",'Payroll'!AC848,0),IF('People_Inputs'!$E$53="COMP",'Payroll'!AC868,0),IF('People_Inputs'!$E$54="COMP",'Payroll'!AC888,0),IF('People_Inputs'!$E$55="COMP",'Payroll'!AC908,0),IF('People_Inputs'!$E$56="COMP",'Payroll'!AC928,0),IF('People_Inputs'!$E$57="COMP",'Payroll'!AC948,0),IF('People_Inputs'!$E$58="COMP",'Payroll'!AC968,0),IF('People_Inputs'!$E$59="COMP",'Payroll'!AC988,0),IF('People_Inputs'!$E$60="COMP",'Payroll'!AC1008,0),IF('People_Inputs'!$E$61="COMP",'Payroll'!AC1028,0),IF('People_Inputs'!$E$62="COMP",'Payroll'!AC1048,0),IF('People_Inputs'!$E$63="COMP",'Payroll'!AC1068,0),IF('People_Inputs'!$E$64="COMP",'Payroll'!AC1088,0),IF('People_Inputs'!$E$65="COMP",'Payroll'!AC1108,0),IF('People_Inputs'!$E$66="COMP",'Payroll'!AC1128,0),IF('People_Inputs'!$E$67="COMP",'Payroll'!AC1148,0),IF('People_Inputs'!$E$68="COMP",'Payroll'!AC1168,0),IF('People_Inputs'!$E$69="COMP",'Payroll'!AC1188,0),IF('People_Inputs'!$E$70="COMP",'Payroll'!AC1208,0))</f>
        <v>0.0</v>
      </c>
      <c r="AD20" s="35">
        <f>SUM(IF('People_Inputs'!$E$11="COMP",'Payroll'!AD28,0),IF('People_Inputs'!$E$12="COMP",'Payroll'!AD48,0),IF('People_Inputs'!$E$13="COMP",'Payroll'!AD68,0),IF('People_Inputs'!$E$14="COMP",'Payroll'!AD88,0),IF('People_Inputs'!$E$15="COMP",'Payroll'!AD108,0),IF('People_Inputs'!$E$16="COMP",'Payroll'!AD128,0),IF('People_Inputs'!$E$17="COMP",'Payroll'!AD148,0),IF('People_Inputs'!$E$18="COMP",'Payroll'!AD168,0),IF('People_Inputs'!$E$19="COMP",'Payroll'!AD188,0),IF('People_Inputs'!$E$20="COMP",'Payroll'!AD208,0),IF('People_Inputs'!$E$21="COMP",'Payroll'!AD228,0),IF('People_Inputs'!$E$22="COMP",'Payroll'!AD248,0),IF('People_Inputs'!$E$23="COMP",'Payroll'!AD268,0),IF('People_Inputs'!$E$24="COMP",'Payroll'!AD288,0),IF('People_Inputs'!$E$25="COMP",'Payroll'!AD308,0),IF('People_Inputs'!$E$26="COMP",'Payroll'!AD328,0),IF('People_Inputs'!$E$27="COMP",'Payroll'!AD348,0),IF('People_Inputs'!$E$28="COMP",'Payroll'!AD368,0),IF('People_Inputs'!$E$29="COMP",'Payroll'!AD388,0),IF('People_Inputs'!$E$30="COMP",'Payroll'!AD408,0),IF('People_Inputs'!$E$31="COMP",'Payroll'!AD428,0),IF('People_Inputs'!$E$32="COMP",'Payroll'!AD448,0),IF('People_Inputs'!$E$33="COMP",'Payroll'!AD468,0),IF('People_Inputs'!$E$34="COMP",'Payroll'!AD488,0),IF('People_Inputs'!$E$35="COMP",'Payroll'!AD508,0),IF('People_Inputs'!$E$36="COMP",'Payroll'!AD528,0),IF('People_Inputs'!$E$37="COMP",'Payroll'!AD548,0),IF('People_Inputs'!$E$38="COMP",'Payroll'!AD568,0),IF('People_Inputs'!$E$39="COMP",'Payroll'!AD588,0),IF('People_Inputs'!$E$40="COMP",'Payroll'!AD608,0),IF('People_Inputs'!$E$41="COMP",'Payroll'!AD628,0),IF('People_Inputs'!$E$42="COMP",'Payroll'!AD648,0),IF('People_Inputs'!$E$43="COMP",'Payroll'!AD668,0),IF('People_Inputs'!$E$44="COMP",'Payroll'!AD688,0),IF('People_Inputs'!$E$45="COMP",'Payroll'!AD708,0),IF('People_Inputs'!$E$46="COMP",'Payroll'!AD728,0),IF('People_Inputs'!$E$47="COMP",'Payroll'!AD748,0),IF('People_Inputs'!$E$48="COMP",'Payroll'!AD768,0),IF('People_Inputs'!$E$49="COMP",'Payroll'!AD788,0),IF('People_Inputs'!$E$50="COMP",'Payroll'!AD808,0),IF('People_Inputs'!$E$51="COMP",'Payroll'!AD828,0),IF('People_Inputs'!$E$52="COMP",'Payroll'!AD848,0),IF('People_Inputs'!$E$53="COMP",'Payroll'!AD868,0),IF('People_Inputs'!$E$54="COMP",'Payroll'!AD888,0),IF('People_Inputs'!$E$55="COMP",'Payroll'!AD908,0),IF('People_Inputs'!$E$56="COMP",'Payroll'!AD928,0),IF('People_Inputs'!$E$57="COMP",'Payroll'!AD948,0),IF('People_Inputs'!$E$58="COMP",'Payroll'!AD968,0),IF('People_Inputs'!$E$59="COMP",'Payroll'!AD988,0),IF('People_Inputs'!$E$60="COMP",'Payroll'!AD1008,0),IF('People_Inputs'!$E$61="COMP",'Payroll'!AD1028,0),IF('People_Inputs'!$E$62="COMP",'Payroll'!AD1048,0),IF('People_Inputs'!$E$63="COMP",'Payroll'!AD1068,0),IF('People_Inputs'!$E$64="COMP",'Payroll'!AD1088,0),IF('People_Inputs'!$E$65="COMP",'Payroll'!AD1108,0),IF('People_Inputs'!$E$66="COMP",'Payroll'!AD1128,0),IF('People_Inputs'!$E$67="COMP",'Payroll'!AD1148,0),IF('People_Inputs'!$E$68="COMP",'Payroll'!AD1168,0),IF('People_Inputs'!$E$69="COMP",'Payroll'!AD1188,0),IF('People_Inputs'!$E$70="COMP",'Payroll'!AD1208,0))</f>
        <v>0.0</v>
      </c>
      <c r="AE20" s="35">
        <f>SUM(IF('People_Inputs'!$E$11="COMP",'Payroll'!AE28,0),IF('People_Inputs'!$E$12="COMP",'Payroll'!AE48,0),IF('People_Inputs'!$E$13="COMP",'Payroll'!AE68,0),IF('People_Inputs'!$E$14="COMP",'Payroll'!AE88,0),IF('People_Inputs'!$E$15="COMP",'Payroll'!AE108,0),IF('People_Inputs'!$E$16="COMP",'Payroll'!AE128,0),IF('People_Inputs'!$E$17="COMP",'Payroll'!AE148,0),IF('People_Inputs'!$E$18="COMP",'Payroll'!AE168,0),IF('People_Inputs'!$E$19="COMP",'Payroll'!AE188,0),IF('People_Inputs'!$E$20="COMP",'Payroll'!AE208,0),IF('People_Inputs'!$E$21="COMP",'Payroll'!AE228,0),IF('People_Inputs'!$E$22="COMP",'Payroll'!AE248,0),IF('People_Inputs'!$E$23="COMP",'Payroll'!AE268,0),IF('People_Inputs'!$E$24="COMP",'Payroll'!AE288,0),IF('People_Inputs'!$E$25="COMP",'Payroll'!AE308,0),IF('People_Inputs'!$E$26="COMP",'Payroll'!AE328,0),IF('People_Inputs'!$E$27="COMP",'Payroll'!AE348,0),IF('People_Inputs'!$E$28="COMP",'Payroll'!AE368,0),IF('People_Inputs'!$E$29="COMP",'Payroll'!AE388,0),IF('People_Inputs'!$E$30="COMP",'Payroll'!AE408,0),IF('People_Inputs'!$E$31="COMP",'Payroll'!AE428,0),IF('People_Inputs'!$E$32="COMP",'Payroll'!AE448,0),IF('People_Inputs'!$E$33="COMP",'Payroll'!AE468,0),IF('People_Inputs'!$E$34="COMP",'Payroll'!AE488,0),IF('People_Inputs'!$E$35="COMP",'Payroll'!AE508,0),IF('People_Inputs'!$E$36="COMP",'Payroll'!AE528,0),IF('People_Inputs'!$E$37="COMP",'Payroll'!AE548,0),IF('People_Inputs'!$E$38="COMP",'Payroll'!AE568,0),IF('People_Inputs'!$E$39="COMP",'Payroll'!AE588,0),IF('People_Inputs'!$E$40="COMP",'Payroll'!AE608,0),IF('People_Inputs'!$E$41="COMP",'Payroll'!AE628,0),IF('People_Inputs'!$E$42="COMP",'Payroll'!AE648,0),IF('People_Inputs'!$E$43="COMP",'Payroll'!AE668,0),IF('People_Inputs'!$E$44="COMP",'Payroll'!AE688,0),IF('People_Inputs'!$E$45="COMP",'Payroll'!AE708,0),IF('People_Inputs'!$E$46="COMP",'Payroll'!AE728,0),IF('People_Inputs'!$E$47="COMP",'Payroll'!AE748,0),IF('People_Inputs'!$E$48="COMP",'Payroll'!AE768,0),IF('People_Inputs'!$E$49="COMP",'Payroll'!AE788,0),IF('People_Inputs'!$E$50="COMP",'Payroll'!AE808,0),IF('People_Inputs'!$E$51="COMP",'Payroll'!AE828,0),IF('People_Inputs'!$E$52="COMP",'Payroll'!AE848,0),IF('People_Inputs'!$E$53="COMP",'Payroll'!AE868,0),IF('People_Inputs'!$E$54="COMP",'Payroll'!AE888,0),IF('People_Inputs'!$E$55="COMP",'Payroll'!AE908,0),IF('People_Inputs'!$E$56="COMP",'Payroll'!AE928,0),IF('People_Inputs'!$E$57="COMP",'Payroll'!AE948,0),IF('People_Inputs'!$E$58="COMP",'Payroll'!AE968,0),IF('People_Inputs'!$E$59="COMP",'Payroll'!AE988,0),IF('People_Inputs'!$E$60="COMP",'Payroll'!AE1008,0),IF('People_Inputs'!$E$61="COMP",'Payroll'!AE1028,0),IF('People_Inputs'!$E$62="COMP",'Payroll'!AE1048,0),IF('People_Inputs'!$E$63="COMP",'Payroll'!AE1068,0),IF('People_Inputs'!$E$64="COMP",'Payroll'!AE1088,0),IF('People_Inputs'!$E$65="COMP",'Payroll'!AE1108,0),IF('People_Inputs'!$E$66="COMP",'Payroll'!AE1128,0),IF('People_Inputs'!$E$67="COMP",'Payroll'!AE1148,0),IF('People_Inputs'!$E$68="COMP",'Payroll'!AE1168,0),IF('People_Inputs'!$E$69="COMP",'Payroll'!AE1188,0),IF('People_Inputs'!$E$70="COMP",'Payroll'!AE1208,0))</f>
        <v>0.0</v>
      </c>
      <c r="AF20" s="35">
        <f>SUM(IF('People_Inputs'!$E$11="COMP",'Payroll'!AF28,0),IF('People_Inputs'!$E$12="COMP",'Payroll'!AF48,0),IF('People_Inputs'!$E$13="COMP",'Payroll'!AF68,0),IF('People_Inputs'!$E$14="COMP",'Payroll'!AF88,0),IF('People_Inputs'!$E$15="COMP",'Payroll'!AF108,0),IF('People_Inputs'!$E$16="COMP",'Payroll'!AF128,0),IF('People_Inputs'!$E$17="COMP",'Payroll'!AF148,0),IF('People_Inputs'!$E$18="COMP",'Payroll'!AF168,0),IF('People_Inputs'!$E$19="COMP",'Payroll'!AF188,0),IF('People_Inputs'!$E$20="COMP",'Payroll'!AF208,0),IF('People_Inputs'!$E$21="COMP",'Payroll'!AF228,0),IF('People_Inputs'!$E$22="COMP",'Payroll'!AF248,0),IF('People_Inputs'!$E$23="COMP",'Payroll'!AF268,0),IF('People_Inputs'!$E$24="COMP",'Payroll'!AF288,0),IF('People_Inputs'!$E$25="COMP",'Payroll'!AF308,0),IF('People_Inputs'!$E$26="COMP",'Payroll'!AF328,0),IF('People_Inputs'!$E$27="COMP",'Payroll'!AF348,0),IF('People_Inputs'!$E$28="COMP",'Payroll'!AF368,0),IF('People_Inputs'!$E$29="COMP",'Payroll'!AF388,0),IF('People_Inputs'!$E$30="COMP",'Payroll'!AF408,0),IF('People_Inputs'!$E$31="COMP",'Payroll'!AF428,0),IF('People_Inputs'!$E$32="COMP",'Payroll'!AF448,0),IF('People_Inputs'!$E$33="COMP",'Payroll'!AF468,0),IF('People_Inputs'!$E$34="COMP",'Payroll'!AF488,0),IF('People_Inputs'!$E$35="COMP",'Payroll'!AF508,0),IF('People_Inputs'!$E$36="COMP",'Payroll'!AF528,0),IF('People_Inputs'!$E$37="COMP",'Payroll'!AF548,0),IF('People_Inputs'!$E$38="COMP",'Payroll'!AF568,0),IF('People_Inputs'!$E$39="COMP",'Payroll'!AF588,0),IF('People_Inputs'!$E$40="COMP",'Payroll'!AF608,0),IF('People_Inputs'!$E$41="COMP",'Payroll'!AF628,0),IF('People_Inputs'!$E$42="COMP",'Payroll'!AF648,0),IF('People_Inputs'!$E$43="COMP",'Payroll'!AF668,0),IF('People_Inputs'!$E$44="COMP",'Payroll'!AF688,0),IF('People_Inputs'!$E$45="COMP",'Payroll'!AF708,0),IF('People_Inputs'!$E$46="COMP",'Payroll'!AF728,0),IF('People_Inputs'!$E$47="COMP",'Payroll'!AF748,0),IF('People_Inputs'!$E$48="COMP",'Payroll'!AF768,0),IF('People_Inputs'!$E$49="COMP",'Payroll'!AF788,0),IF('People_Inputs'!$E$50="COMP",'Payroll'!AF808,0),IF('People_Inputs'!$E$51="COMP",'Payroll'!AF828,0),IF('People_Inputs'!$E$52="COMP",'Payroll'!AF848,0),IF('People_Inputs'!$E$53="COMP",'Payroll'!AF868,0),IF('People_Inputs'!$E$54="COMP",'Payroll'!AF888,0),IF('People_Inputs'!$E$55="COMP",'Payroll'!AF908,0),IF('People_Inputs'!$E$56="COMP",'Payroll'!AF928,0),IF('People_Inputs'!$E$57="COMP",'Payroll'!AF948,0),IF('People_Inputs'!$E$58="COMP",'Payroll'!AF968,0),IF('People_Inputs'!$E$59="COMP",'Payroll'!AF988,0),IF('People_Inputs'!$E$60="COMP",'Payroll'!AF1008,0),IF('People_Inputs'!$E$61="COMP",'Payroll'!AF1028,0),IF('People_Inputs'!$E$62="COMP",'Payroll'!AF1048,0),IF('People_Inputs'!$E$63="COMP",'Payroll'!AF1068,0),IF('People_Inputs'!$E$64="COMP",'Payroll'!AF1088,0),IF('People_Inputs'!$E$65="COMP",'Payroll'!AF1108,0),IF('People_Inputs'!$E$66="COMP",'Payroll'!AF1128,0),IF('People_Inputs'!$E$67="COMP",'Payroll'!AF1148,0),IF('People_Inputs'!$E$68="COMP",'Payroll'!AF1168,0),IF('People_Inputs'!$E$69="COMP",'Payroll'!AF1188,0),IF('People_Inputs'!$E$70="COMP",'Payroll'!AF1208,0))</f>
        <v>0.0</v>
      </c>
      <c r="AG20" s="35">
        <f>SUM(IF('People_Inputs'!$E$11="COMP",'Payroll'!AG28,0),IF('People_Inputs'!$E$12="COMP",'Payroll'!AG48,0),IF('People_Inputs'!$E$13="COMP",'Payroll'!AG68,0),IF('People_Inputs'!$E$14="COMP",'Payroll'!AG88,0),IF('People_Inputs'!$E$15="COMP",'Payroll'!AG108,0),IF('People_Inputs'!$E$16="COMP",'Payroll'!AG128,0),IF('People_Inputs'!$E$17="COMP",'Payroll'!AG148,0),IF('People_Inputs'!$E$18="COMP",'Payroll'!AG168,0),IF('People_Inputs'!$E$19="COMP",'Payroll'!AG188,0),IF('People_Inputs'!$E$20="COMP",'Payroll'!AG208,0),IF('People_Inputs'!$E$21="COMP",'Payroll'!AG228,0),IF('People_Inputs'!$E$22="COMP",'Payroll'!AG248,0),IF('People_Inputs'!$E$23="COMP",'Payroll'!AG268,0),IF('People_Inputs'!$E$24="COMP",'Payroll'!AG288,0),IF('People_Inputs'!$E$25="COMP",'Payroll'!AG308,0),IF('People_Inputs'!$E$26="COMP",'Payroll'!AG328,0),IF('People_Inputs'!$E$27="COMP",'Payroll'!AG348,0),IF('People_Inputs'!$E$28="COMP",'Payroll'!AG368,0),IF('People_Inputs'!$E$29="COMP",'Payroll'!AG388,0),IF('People_Inputs'!$E$30="COMP",'Payroll'!AG408,0),IF('People_Inputs'!$E$31="COMP",'Payroll'!AG428,0),IF('People_Inputs'!$E$32="COMP",'Payroll'!AG448,0),IF('People_Inputs'!$E$33="COMP",'Payroll'!AG468,0),IF('People_Inputs'!$E$34="COMP",'Payroll'!AG488,0),IF('People_Inputs'!$E$35="COMP",'Payroll'!AG508,0),IF('People_Inputs'!$E$36="COMP",'Payroll'!AG528,0),IF('People_Inputs'!$E$37="COMP",'Payroll'!AG548,0),IF('People_Inputs'!$E$38="COMP",'Payroll'!AG568,0),IF('People_Inputs'!$E$39="COMP",'Payroll'!AG588,0),IF('People_Inputs'!$E$40="COMP",'Payroll'!AG608,0),IF('People_Inputs'!$E$41="COMP",'Payroll'!AG628,0),IF('People_Inputs'!$E$42="COMP",'Payroll'!AG648,0),IF('People_Inputs'!$E$43="COMP",'Payroll'!AG668,0),IF('People_Inputs'!$E$44="COMP",'Payroll'!AG688,0),IF('People_Inputs'!$E$45="COMP",'Payroll'!AG708,0),IF('People_Inputs'!$E$46="COMP",'Payroll'!AG728,0),IF('People_Inputs'!$E$47="COMP",'Payroll'!AG748,0),IF('People_Inputs'!$E$48="COMP",'Payroll'!AG768,0),IF('People_Inputs'!$E$49="COMP",'Payroll'!AG788,0),IF('People_Inputs'!$E$50="COMP",'Payroll'!AG808,0),IF('People_Inputs'!$E$51="COMP",'Payroll'!AG828,0),IF('People_Inputs'!$E$52="COMP",'Payroll'!AG848,0),IF('People_Inputs'!$E$53="COMP",'Payroll'!AG868,0),IF('People_Inputs'!$E$54="COMP",'Payroll'!AG888,0),IF('People_Inputs'!$E$55="COMP",'Payroll'!AG908,0),IF('People_Inputs'!$E$56="COMP",'Payroll'!AG928,0),IF('People_Inputs'!$E$57="COMP",'Payroll'!AG948,0),IF('People_Inputs'!$E$58="COMP",'Payroll'!AG968,0),IF('People_Inputs'!$E$59="COMP",'Payroll'!AG988,0),IF('People_Inputs'!$E$60="COMP",'Payroll'!AG1008,0),IF('People_Inputs'!$E$61="COMP",'Payroll'!AG1028,0),IF('People_Inputs'!$E$62="COMP",'Payroll'!AG1048,0),IF('People_Inputs'!$E$63="COMP",'Payroll'!AG1068,0),IF('People_Inputs'!$E$64="COMP",'Payroll'!AG1088,0),IF('People_Inputs'!$E$65="COMP",'Payroll'!AG1108,0),IF('People_Inputs'!$E$66="COMP",'Payroll'!AG1128,0),IF('People_Inputs'!$E$67="COMP",'Payroll'!AG1148,0),IF('People_Inputs'!$E$68="COMP",'Payroll'!AG1168,0),IF('People_Inputs'!$E$69="COMP",'Payroll'!AG1188,0),IF('People_Inputs'!$E$70="COMP",'Payroll'!AG1208,0))</f>
        <v>0.0</v>
      </c>
      <c r="AH20" s="35">
        <f>SUM(IF('People_Inputs'!$E$11="COMP",'Payroll'!AH28,0),IF('People_Inputs'!$E$12="COMP",'Payroll'!AH48,0),IF('People_Inputs'!$E$13="COMP",'Payroll'!AH68,0),IF('People_Inputs'!$E$14="COMP",'Payroll'!AH88,0),IF('People_Inputs'!$E$15="COMP",'Payroll'!AH108,0),IF('People_Inputs'!$E$16="COMP",'Payroll'!AH128,0),IF('People_Inputs'!$E$17="COMP",'Payroll'!AH148,0),IF('People_Inputs'!$E$18="COMP",'Payroll'!AH168,0),IF('People_Inputs'!$E$19="COMP",'Payroll'!AH188,0),IF('People_Inputs'!$E$20="COMP",'Payroll'!AH208,0),IF('People_Inputs'!$E$21="COMP",'Payroll'!AH228,0),IF('People_Inputs'!$E$22="COMP",'Payroll'!AH248,0),IF('People_Inputs'!$E$23="COMP",'Payroll'!AH268,0),IF('People_Inputs'!$E$24="COMP",'Payroll'!AH288,0),IF('People_Inputs'!$E$25="COMP",'Payroll'!AH308,0),IF('People_Inputs'!$E$26="COMP",'Payroll'!AH328,0),IF('People_Inputs'!$E$27="COMP",'Payroll'!AH348,0),IF('People_Inputs'!$E$28="COMP",'Payroll'!AH368,0),IF('People_Inputs'!$E$29="COMP",'Payroll'!AH388,0),IF('People_Inputs'!$E$30="COMP",'Payroll'!AH408,0),IF('People_Inputs'!$E$31="COMP",'Payroll'!AH428,0),IF('People_Inputs'!$E$32="COMP",'Payroll'!AH448,0),IF('People_Inputs'!$E$33="COMP",'Payroll'!AH468,0),IF('People_Inputs'!$E$34="COMP",'Payroll'!AH488,0),IF('People_Inputs'!$E$35="COMP",'Payroll'!AH508,0),IF('People_Inputs'!$E$36="COMP",'Payroll'!AH528,0),IF('People_Inputs'!$E$37="COMP",'Payroll'!AH548,0),IF('People_Inputs'!$E$38="COMP",'Payroll'!AH568,0),IF('People_Inputs'!$E$39="COMP",'Payroll'!AH588,0),IF('People_Inputs'!$E$40="COMP",'Payroll'!AH608,0),IF('People_Inputs'!$E$41="COMP",'Payroll'!AH628,0),IF('People_Inputs'!$E$42="COMP",'Payroll'!AH648,0),IF('People_Inputs'!$E$43="COMP",'Payroll'!AH668,0),IF('People_Inputs'!$E$44="COMP",'Payroll'!AH688,0),IF('People_Inputs'!$E$45="COMP",'Payroll'!AH708,0),IF('People_Inputs'!$E$46="COMP",'Payroll'!AH728,0),IF('People_Inputs'!$E$47="COMP",'Payroll'!AH748,0),IF('People_Inputs'!$E$48="COMP",'Payroll'!AH768,0),IF('People_Inputs'!$E$49="COMP",'Payroll'!AH788,0),IF('People_Inputs'!$E$50="COMP",'Payroll'!AH808,0),IF('People_Inputs'!$E$51="COMP",'Payroll'!AH828,0),IF('People_Inputs'!$E$52="COMP",'Payroll'!AH848,0),IF('People_Inputs'!$E$53="COMP",'Payroll'!AH868,0),IF('People_Inputs'!$E$54="COMP",'Payroll'!AH888,0),IF('People_Inputs'!$E$55="COMP",'Payroll'!AH908,0),IF('People_Inputs'!$E$56="COMP",'Payroll'!AH928,0),IF('People_Inputs'!$E$57="COMP",'Payroll'!AH948,0),IF('People_Inputs'!$E$58="COMP",'Payroll'!AH968,0),IF('People_Inputs'!$E$59="COMP",'Payroll'!AH988,0),IF('People_Inputs'!$E$60="COMP",'Payroll'!AH1008,0),IF('People_Inputs'!$E$61="COMP",'Payroll'!AH1028,0),IF('People_Inputs'!$E$62="COMP",'Payroll'!AH1048,0),IF('People_Inputs'!$E$63="COMP",'Payroll'!AH1068,0),IF('People_Inputs'!$E$64="COMP",'Payroll'!AH1088,0),IF('People_Inputs'!$E$65="COMP",'Payroll'!AH1108,0),IF('People_Inputs'!$E$66="COMP",'Payroll'!AH1128,0),IF('People_Inputs'!$E$67="COMP",'Payroll'!AH1148,0),IF('People_Inputs'!$E$68="COMP",'Payroll'!AH1168,0),IF('People_Inputs'!$E$69="COMP",'Payroll'!AH1188,0),IF('People_Inputs'!$E$70="COMP",'Payroll'!AH1208,0))</f>
        <v>0.0</v>
      </c>
      <c r="AI20" s="35">
        <f>SUM(IF('People_Inputs'!$E$11="COMP",'Payroll'!AI28,0),IF('People_Inputs'!$E$12="COMP",'Payroll'!AI48,0),IF('People_Inputs'!$E$13="COMP",'Payroll'!AI68,0),IF('People_Inputs'!$E$14="COMP",'Payroll'!AI88,0),IF('People_Inputs'!$E$15="COMP",'Payroll'!AI108,0),IF('People_Inputs'!$E$16="COMP",'Payroll'!AI128,0),IF('People_Inputs'!$E$17="COMP",'Payroll'!AI148,0),IF('People_Inputs'!$E$18="COMP",'Payroll'!AI168,0),IF('People_Inputs'!$E$19="COMP",'Payroll'!AI188,0),IF('People_Inputs'!$E$20="COMP",'Payroll'!AI208,0),IF('People_Inputs'!$E$21="COMP",'Payroll'!AI228,0),IF('People_Inputs'!$E$22="COMP",'Payroll'!AI248,0),IF('People_Inputs'!$E$23="COMP",'Payroll'!AI268,0),IF('People_Inputs'!$E$24="COMP",'Payroll'!AI288,0),IF('People_Inputs'!$E$25="COMP",'Payroll'!AI308,0),IF('People_Inputs'!$E$26="COMP",'Payroll'!AI328,0),IF('People_Inputs'!$E$27="COMP",'Payroll'!AI348,0),IF('People_Inputs'!$E$28="COMP",'Payroll'!AI368,0),IF('People_Inputs'!$E$29="COMP",'Payroll'!AI388,0),IF('People_Inputs'!$E$30="COMP",'Payroll'!AI408,0),IF('People_Inputs'!$E$31="COMP",'Payroll'!AI428,0),IF('People_Inputs'!$E$32="COMP",'Payroll'!AI448,0),IF('People_Inputs'!$E$33="COMP",'Payroll'!AI468,0),IF('People_Inputs'!$E$34="COMP",'Payroll'!AI488,0),IF('People_Inputs'!$E$35="COMP",'Payroll'!AI508,0),IF('People_Inputs'!$E$36="COMP",'Payroll'!AI528,0),IF('People_Inputs'!$E$37="COMP",'Payroll'!AI548,0),IF('People_Inputs'!$E$38="COMP",'Payroll'!AI568,0),IF('People_Inputs'!$E$39="COMP",'Payroll'!AI588,0),IF('People_Inputs'!$E$40="COMP",'Payroll'!AI608,0),IF('People_Inputs'!$E$41="COMP",'Payroll'!AI628,0),IF('People_Inputs'!$E$42="COMP",'Payroll'!AI648,0),IF('People_Inputs'!$E$43="COMP",'Payroll'!AI668,0),IF('People_Inputs'!$E$44="COMP",'Payroll'!AI688,0),IF('People_Inputs'!$E$45="COMP",'Payroll'!AI708,0),IF('People_Inputs'!$E$46="COMP",'Payroll'!AI728,0),IF('People_Inputs'!$E$47="COMP",'Payroll'!AI748,0),IF('People_Inputs'!$E$48="COMP",'Payroll'!AI768,0),IF('People_Inputs'!$E$49="COMP",'Payroll'!AI788,0),IF('People_Inputs'!$E$50="COMP",'Payroll'!AI808,0),IF('People_Inputs'!$E$51="COMP",'Payroll'!AI828,0),IF('People_Inputs'!$E$52="COMP",'Payroll'!AI848,0),IF('People_Inputs'!$E$53="COMP",'Payroll'!AI868,0),IF('People_Inputs'!$E$54="COMP",'Payroll'!AI888,0),IF('People_Inputs'!$E$55="COMP",'Payroll'!AI908,0),IF('People_Inputs'!$E$56="COMP",'Payroll'!AI928,0),IF('People_Inputs'!$E$57="COMP",'Payroll'!AI948,0),IF('People_Inputs'!$E$58="COMP",'Payroll'!AI968,0),IF('People_Inputs'!$E$59="COMP",'Payroll'!AI988,0),IF('People_Inputs'!$E$60="COMP",'Payroll'!AI1008,0),IF('People_Inputs'!$E$61="COMP",'Payroll'!AI1028,0),IF('People_Inputs'!$E$62="COMP",'Payroll'!AI1048,0),IF('People_Inputs'!$E$63="COMP",'Payroll'!AI1068,0),IF('People_Inputs'!$E$64="COMP",'Payroll'!AI1088,0),IF('People_Inputs'!$E$65="COMP",'Payroll'!AI1108,0),IF('People_Inputs'!$E$66="COMP",'Payroll'!AI1128,0),IF('People_Inputs'!$E$67="COMP",'Payroll'!AI1148,0),IF('People_Inputs'!$E$68="COMP",'Payroll'!AI1168,0),IF('People_Inputs'!$E$69="COMP",'Payroll'!AI1188,0),IF('People_Inputs'!$E$70="COMP",'Payroll'!AI1208,0))</f>
        <v>0.0</v>
      </c>
      <c r="AJ20" s="35">
        <f>SUM(IF('People_Inputs'!$E$11="COMP",'Payroll'!AJ28,0),IF('People_Inputs'!$E$12="COMP",'Payroll'!AJ48,0),IF('People_Inputs'!$E$13="COMP",'Payroll'!AJ68,0),IF('People_Inputs'!$E$14="COMP",'Payroll'!AJ88,0),IF('People_Inputs'!$E$15="COMP",'Payroll'!AJ108,0),IF('People_Inputs'!$E$16="COMP",'Payroll'!AJ128,0),IF('People_Inputs'!$E$17="COMP",'Payroll'!AJ148,0),IF('People_Inputs'!$E$18="COMP",'Payroll'!AJ168,0),IF('People_Inputs'!$E$19="COMP",'Payroll'!AJ188,0),IF('People_Inputs'!$E$20="COMP",'Payroll'!AJ208,0),IF('People_Inputs'!$E$21="COMP",'Payroll'!AJ228,0),IF('People_Inputs'!$E$22="COMP",'Payroll'!AJ248,0),IF('People_Inputs'!$E$23="COMP",'Payroll'!AJ268,0),IF('People_Inputs'!$E$24="COMP",'Payroll'!AJ288,0),IF('People_Inputs'!$E$25="COMP",'Payroll'!AJ308,0),IF('People_Inputs'!$E$26="COMP",'Payroll'!AJ328,0),IF('People_Inputs'!$E$27="COMP",'Payroll'!AJ348,0),IF('People_Inputs'!$E$28="COMP",'Payroll'!AJ368,0),IF('People_Inputs'!$E$29="COMP",'Payroll'!AJ388,0),IF('People_Inputs'!$E$30="COMP",'Payroll'!AJ408,0),IF('People_Inputs'!$E$31="COMP",'Payroll'!AJ428,0),IF('People_Inputs'!$E$32="COMP",'Payroll'!AJ448,0),IF('People_Inputs'!$E$33="COMP",'Payroll'!AJ468,0),IF('People_Inputs'!$E$34="COMP",'Payroll'!AJ488,0),IF('People_Inputs'!$E$35="COMP",'Payroll'!AJ508,0),IF('People_Inputs'!$E$36="COMP",'Payroll'!AJ528,0),IF('People_Inputs'!$E$37="COMP",'Payroll'!AJ548,0),IF('People_Inputs'!$E$38="COMP",'Payroll'!AJ568,0),IF('People_Inputs'!$E$39="COMP",'Payroll'!AJ588,0),IF('People_Inputs'!$E$40="COMP",'Payroll'!AJ608,0),IF('People_Inputs'!$E$41="COMP",'Payroll'!AJ628,0),IF('People_Inputs'!$E$42="COMP",'Payroll'!AJ648,0),IF('People_Inputs'!$E$43="COMP",'Payroll'!AJ668,0),IF('People_Inputs'!$E$44="COMP",'Payroll'!AJ688,0),IF('People_Inputs'!$E$45="COMP",'Payroll'!AJ708,0),IF('People_Inputs'!$E$46="COMP",'Payroll'!AJ728,0),IF('People_Inputs'!$E$47="COMP",'Payroll'!AJ748,0),IF('People_Inputs'!$E$48="COMP",'Payroll'!AJ768,0),IF('People_Inputs'!$E$49="COMP",'Payroll'!AJ788,0),IF('People_Inputs'!$E$50="COMP",'Payroll'!AJ808,0),IF('People_Inputs'!$E$51="COMP",'Payroll'!AJ828,0),IF('People_Inputs'!$E$52="COMP",'Payroll'!AJ848,0),IF('People_Inputs'!$E$53="COMP",'Payroll'!AJ868,0),IF('People_Inputs'!$E$54="COMP",'Payroll'!AJ888,0),IF('People_Inputs'!$E$55="COMP",'Payroll'!AJ908,0),IF('People_Inputs'!$E$56="COMP",'Payroll'!AJ928,0),IF('People_Inputs'!$E$57="COMP",'Payroll'!AJ948,0),IF('People_Inputs'!$E$58="COMP",'Payroll'!AJ968,0),IF('People_Inputs'!$E$59="COMP",'Payroll'!AJ988,0),IF('People_Inputs'!$E$60="COMP",'Payroll'!AJ1008,0),IF('People_Inputs'!$E$61="COMP",'Payroll'!AJ1028,0),IF('People_Inputs'!$E$62="COMP",'Payroll'!AJ1048,0),IF('People_Inputs'!$E$63="COMP",'Payroll'!AJ1068,0),IF('People_Inputs'!$E$64="COMP",'Payroll'!AJ1088,0),IF('People_Inputs'!$E$65="COMP",'Payroll'!AJ1108,0),IF('People_Inputs'!$E$66="COMP",'Payroll'!AJ1128,0),IF('People_Inputs'!$E$67="COMP",'Payroll'!AJ1148,0),IF('People_Inputs'!$E$68="COMP",'Payroll'!AJ1168,0),IF('People_Inputs'!$E$69="COMP",'Payroll'!AJ1188,0),IF('People_Inputs'!$E$70="COMP",'Payroll'!AJ1208,0))</f>
        <v>0.0</v>
      </c>
      <c r="AK20" s="35">
        <f>SUM(IF('People_Inputs'!$E$11="COMP",'Payroll'!AK28,0),IF('People_Inputs'!$E$12="COMP",'Payroll'!AK48,0),IF('People_Inputs'!$E$13="COMP",'Payroll'!AK68,0),IF('People_Inputs'!$E$14="COMP",'Payroll'!AK88,0),IF('People_Inputs'!$E$15="COMP",'Payroll'!AK108,0),IF('People_Inputs'!$E$16="COMP",'Payroll'!AK128,0),IF('People_Inputs'!$E$17="COMP",'Payroll'!AK148,0),IF('People_Inputs'!$E$18="COMP",'Payroll'!AK168,0),IF('People_Inputs'!$E$19="COMP",'Payroll'!AK188,0),IF('People_Inputs'!$E$20="COMP",'Payroll'!AK208,0),IF('People_Inputs'!$E$21="COMP",'Payroll'!AK228,0),IF('People_Inputs'!$E$22="COMP",'Payroll'!AK248,0),IF('People_Inputs'!$E$23="COMP",'Payroll'!AK268,0),IF('People_Inputs'!$E$24="COMP",'Payroll'!AK288,0),IF('People_Inputs'!$E$25="COMP",'Payroll'!AK308,0),IF('People_Inputs'!$E$26="COMP",'Payroll'!AK328,0),IF('People_Inputs'!$E$27="COMP",'Payroll'!AK348,0),IF('People_Inputs'!$E$28="COMP",'Payroll'!AK368,0),IF('People_Inputs'!$E$29="COMP",'Payroll'!AK388,0),IF('People_Inputs'!$E$30="COMP",'Payroll'!AK408,0),IF('People_Inputs'!$E$31="COMP",'Payroll'!AK428,0),IF('People_Inputs'!$E$32="COMP",'Payroll'!AK448,0),IF('People_Inputs'!$E$33="COMP",'Payroll'!AK468,0),IF('People_Inputs'!$E$34="COMP",'Payroll'!AK488,0),IF('People_Inputs'!$E$35="COMP",'Payroll'!AK508,0),IF('People_Inputs'!$E$36="COMP",'Payroll'!AK528,0),IF('People_Inputs'!$E$37="COMP",'Payroll'!AK548,0),IF('People_Inputs'!$E$38="COMP",'Payroll'!AK568,0),IF('People_Inputs'!$E$39="COMP",'Payroll'!AK588,0),IF('People_Inputs'!$E$40="COMP",'Payroll'!AK608,0),IF('People_Inputs'!$E$41="COMP",'Payroll'!AK628,0),IF('People_Inputs'!$E$42="COMP",'Payroll'!AK648,0),IF('People_Inputs'!$E$43="COMP",'Payroll'!AK668,0),IF('People_Inputs'!$E$44="COMP",'Payroll'!AK688,0),IF('People_Inputs'!$E$45="COMP",'Payroll'!AK708,0),IF('People_Inputs'!$E$46="COMP",'Payroll'!AK728,0),IF('People_Inputs'!$E$47="COMP",'Payroll'!AK748,0),IF('People_Inputs'!$E$48="COMP",'Payroll'!AK768,0),IF('People_Inputs'!$E$49="COMP",'Payroll'!AK788,0),IF('People_Inputs'!$E$50="COMP",'Payroll'!AK808,0),IF('People_Inputs'!$E$51="COMP",'Payroll'!AK828,0),IF('People_Inputs'!$E$52="COMP",'Payroll'!AK848,0),IF('People_Inputs'!$E$53="COMP",'Payroll'!AK868,0),IF('People_Inputs'!$E$54="COMP",'Payroll'!AK888,0),IF('People_Inputs'!$E$55="COMP",'Payroll'!AK908,0),IF('People_Inputs'!$E$56="COMP",'Payroll'!AK928,0),IF('People_Inputs'!$E$57="COMP",'Payroll'!AK948,0),IF('People_Inputs'!$E$58="COMP",'Payroll'!AK968,0),IF('People_Inputs'!$E$59="COMP",'Payroll'!AK988,0),IF('People_Inputs'!$E$60="COMP",'Payroll'!AK1008,0),IF('People_Inputs'!$E$61="COMP",'Payroll'!AK1028,0),IF('People_Inputs'!$E$62="COMP",'Payroll'!AK1048,0),IF('People_Inputs'!$E$63="COMP",'Payroll'!AK1068,0),IF('People_Inputs'!$E$64="COMP",'Payroll'!AK1088,0),IF('People_Inputs'!$E$65="COMP",'Payroll'!AK1108,0),IF('People_Inputs'!$E$66="COMP",'Payroll'!AK1128,0),IF('People_Inputs'!$E$67="COMP",'Payroll'!AK1148,0),IF('People_Inputs'!$E$68="COMP",'Payroll'!AK1168,0),IF('People_Inputs'!$E$69="COMP",'Payroll'!AK1188,0),IF('People_Inputs'!$E$70="COMP",'Payroll'!AK1208,0))</f>
        <v>0.0</v>
      </c>
      <c r="AL20" s="35">
        <f>SUM(IF('People_Inputs'!$E$11="COMP",'Payroll'!AL28,0),IF('People_Inputs'!$E$12="COMP",'Payroll'!AL48,0),IF('People_Inputs'!$E$13="COMP",'Payroll'!AL68,0),IF('People_Inputs'!$E$14="COMP",'Payroll'!AL88,0),IF('People_Inputs'!$E$15="COMP",'Payroll'!AL108,0),IF('People_Inputs'!$E$16="COMP",'Payroll'!AL128,0),IF('People_Inputs'!$E$17="COMP",'Payroll'!AL148,0),IF('People_Inputs'!$E$18="COMP",'Payroll'!AL168,0),IF('People_Inputs'!$E$19="COMP",'Payroll'!AL188,0),IF('People_Inputs'!$E$20="COMP",'Payroll'!AL208,0),IF('People_Inputs'!$E$21="COMP",'Payroll'!AL228,0),IF('People_Inputs'!$E$22="COMP",'Payroll'!AL248,0),IF('People_Inputs'!$E$23="COMP",'Payroll'!AL268,0),IF('People_Inputs'!$E$24="COMP",'Payroll'!AL288,0),IF('People_Inputs'!$E$25="COMP",'Payroll'!AL308,0),IF('People_Inputs'!$E$26="COMP",'Payroll'!AL328,0),IF('People_Inputs'!$E$27="COMP",'Payroll'!AL348,0),IF('People_Inputs'!$E$28="COMP",'Payroll'!AL368,0),IF('People_Inputs'!$E$29="COMP",'Payroll'!AL388,0),IF('People_Inputs'!$E$30="COMP",'Payroll'!AL408,0),IF('People_Inputs'!$E$31="COMP",'Payroll'!AL428,0),IF('People_Inputs'!$E$32="COMP",'Payroll'!AL448,0),IF('People_Inputs'!$E$33="COMP",'Payroll'!AL468,0),IF('People_Inputs'!$E$34="COMP",'Payroll'!AL488,0),IF('People_Inputs'!$E$35="COMP",'Payroll'!AL508,0),IF('People_Inputs'!$E$36="COMP",'Payroll'!AL528,0),IF('People_Inputs'!$E$37="COMP",'Payroll'!AL548,0),IF('People_Inputs'!$E$38="COMP",'Payroll'!AL568,0),IF('People_Inputs'!$E$39="COMP",'Payroll'!AL588,0),IF('People_Inputs'!$E$40="COMP",'Payroll'!AL608,0),IF('People_Inputs'!$E$41="COMP",'Payroll'!AL628,0),IF('People_Inputs'!$E$42="COMP",'Payroll'!AL648,0),IF('People_Inputs'!$E$43="COMP",'Payroll'!AL668,0),IF('People_Inputs'!$E$44="COMP",'Payroll'!AL688,0),IF('People_Inputs'!$E$45="COMP",'Payroll'!AL708,0),IF('People_Inputs'!$E$46="COMP",'Payroll'!AL728,0),IF('People_Inputs'!$E$47="COMP",'Payroll'!AL748,0),IF('People_Inputs'!$E$48="COMP",'Payroll'!AL768,0),IF('People_Inputs'!$E$49="COMP",'Payroll'!AL788,0),IF('People_Inputs'!$E$50="COMP",'Payroll'!AL808,0),IF('People_Inputs'!$E$51="COMP",'Payroll'!AL828,0),IF('People_Inputs'!$E$52="COMP",'Payroll'!AL848,0),IF('People_Inputs'!$E$53="COMP",'Payroll'!AL868,0),IF('People_Inputs'!$E$54="COMP",'Payroll'!AL888,0),IF('People_Inputs'!$E$55="COMP",'Payroll'!AL908,0),IF('People_Inputs'!$E$56="COMP",'Payroll'!AL928,0),IF('People_Inputs'!$E$57="COMP",'Payroll'!AL948,0),IF('People_Inputs'!$E$58="COMP",'Payroll'!AL968,0),IF('People_Inputs'!$E$59="COMP",'Payroll'!AL988,0),IF('People_Inputs'!$E$60="COMP",'Payroll'!AL1008,0),IF('People_Inputs'!$E$61="COMP",'Payroll'!AL1028,0),IF('People_Inputs'!$E$62="COMP",'Payroll'!AL1048,0),IF('People_Inputs'!$E$63="COMP",'Payroll'!AL1068,0),IF('People_Inputs'!$E$64="COMP",'Payroll'!AL1088,0),IF('People_Inputs'!$E$65="COMP",'Payroll'!AL1108,0),IF('People_Inputs'!$E$66="COMP",'Payroll'!AL1128,0),IF('People_Inputs'!$E$67="COMP",'Payroll'!AL1148,0),IF('People_Inputs'!$E$68="COMP",'Payroll'!AL1168,0),IF('People_Inputs'!$E$69="COMP",'Payroll'!AL1188,0),IF('People_Inputs'!$E$70="COMP",'Payroll'!AL1208,0))</f>
        <v>0.0</v>
      </c>
      <c r="AM20" s="35">
        <f>SUM(IF('People_Inputs'!$E$11="COMP",'Payroll'!AM28,0),IF('People_Inputs'!$E$12="COMP",'Payroll'!AM48,0),IF('People_Inputs'!$E$13="COMP",'Payroll'!AM68,0),IF('People_Inputs'!$E$14="COMP",'Payroll'!AM88,0),IF('People_Inputs'!$E$15="COMP",'Payroll'!AM108,0),IF('People_Inputs'!$E$16="COMP",'Payroll'!AM128,0),IF('People_Inputs'!$E$17="COMP",'Payroll'!AM148,0),IF('People_Inputs'!$E$18="COMP",'Payroll'!AM168,0),IF('People_Inputs'!$E$19="COMP",'Payroll'!AM188,0),IF('People_Inputs'!$E$20="COMP",'Payroll'!AM208,0),IF('People_Inputs'!$E$21="COMP",'Payroll'!AM228,0),IF('People_Inputs'!$E$22="COMP",'Payroll'!AM248,0),IF('People_Inputs'!$E$23="COMP",'Payroll'!AM268,0),IF('People_Inputs'!$E$24="COMP",'Payroll'!AM288,0),IF('People_Inputs'!$E$25="COMP",'Payroll'!AM308,0),IF('People_Inputs'!$E$26="COMP",'Payroll'!AM328,0),IF('People_Inputs'!$E$27="COMP",'Payroll'!AM348,0),IF('People_Inputs'!$E$28="COMP",'Payroll'!AM368,0),IF('People_Inputs'!$E$29="COMP",'Payroll'!AM388,0),IF('People_Inputs'!$E$30="COMP",'Payroll'!AM408,0),IF('People_Inputs'!$E$31="COMP",'Payroll'!AM428,0),IF('People_Inputs'!$E$32="COMP",'Payroll'!AM448,0),IF('People_Inputs'!$E$33="COMP",'Payroll'!AM468,0),IF('People_Inputs'!$E$34="COMP",'Payroll'!AM488,0),IF('People_Inputs'!$E$35="COMP",'Payroll'!AM508,0),IF('People_Inputs'!$E$36="COMP",'Payroll'!AM528,0),IF('People_Inputs'!$E$37="COMP",'Payroll'!AM548,0),IF('People_Inputs'!$E$38="COMP",'Payroll'!AM568,0),IF('People_Inputs'!$E$39="COMP",'Payroll'!AM588,0),IF('People_Inputs'!$E$40="COMP",'Payroll'!AM608,0),IF('People_Inputs'!$E$41="COMP",'Payroll'!AM628,0),IF('People_Inputs'!$E$42="COMP",'Payroll'!AM648,0),IF('People_Inputs'!$E$43="COMP",'Payroll'!AM668,0),IF('People_Inputs'!$E$44="COMP",'Payroll'!AM688,0),IF('People_Inputs'!$E$45="COMP",'Payroll'!AM708,0),IF('People_Inputs'!$E$46="COMP",'Payroll'!AM728,0),IF('People_Inputs'!$E$47="COMP",'Payroll'!AM748,0),IF('People_Inputs'!$E$48="COMP",'Payroll'!AM768,0),IF('People_Inputs'!$E$49="COMP",'Payroll'!AM788,0),IF('People_Inputs'!$E$50="COMP",'Payroll'!AM808,0),IF('People_Inputs'!$E$51="COMP",'Payroll'!AM828,0),IF('People_Inputs'!$E$52="COMP",'Payroll'!AM848,0),IF('People_Inputs'!$E$53="COMP",'Payroll'!AM868,0),IF('People_Inputs'!$E$54="COMP",'Payroll'!AM888,0),IF('People_Inputs'!$E$55="COMP",'Payroll'!AM908,0),IF('People_Inputs'!$E$56="COMP",'Payroll'!AM928,0),IF('People_Inputs'!$E$57="COMP",'Payroll'!AM948,0),IF('People_Inputs'!$E$58="COMP",'Payroll'!AM968,0),IF('People_Inputs'!$E$59="COMP",'Payroll'!AM988,0),IF('People_Inputs'!$E$60="COMP",'Payroll'!AM1008,0),IF('People_Inputs'!$E$61="COMP",'Payroll'!AM1028,0),IF('People_Inputs'!$E$62="COMP",'Payroll'!AM1048,0),IF('People_Inputs'!$E$63="COMP",'Payroll'!AM1068,0),IF('People_Inputs'!$E$64="COMP",'Payroll'!AM1088,0),IF('People_Inputs'!$E$65="COMP",'Payroll'!AM1108,0),IF('People_Inputs'!$E$66="COMP",'Payroll'!AM1128,0),IF('People_Inputs'!$E$67="COMP",'Payroll'!AM1148,0),IF('People_Inputs'!$E$68="COMP",'Payroll'!AM1168,0),IF('People_Inputs'!$E$69="COMP",'Payroll'!AM1188,0),IF('People_Inputs'!$E$70="COMP",'Payroll'!AM1208,0))</f>
        <v>0.0</v>
      </c>
      <c r="AN20" s="35">
        <f>SUM(IF('People_Inputs'!$E$11="COMP",'Payroll'!AN28,0),IF('People_Inputs'!$E$12="COMP",'Payroll'!AN48,0),IF('People_Inputs'!$E$13="COMP",'Payroll'!AN68,0),IF('People_Inputs'!$E$14="COMP",'Payroll'!AN88,0),IF('People_Inputs'!$E$15="COMP",'Payroll'!AN108,0),IF('People_Inputs'!$E$16="COMP",'Payroll'!AN128,0),IF('People_Inputs'!$E$17="COMP",'Payroll'!AN148,0),IF('People_Inputs'!$E$18="COMP",'Payroll'!AN168,0),IF('People_Inputs'!$E$19="COMP",'Payroll'!AN188,0),IF('People_Inputs'!$E$20="COMP",'Payroll'!AN208,0),IF('People_Inputs'!$E$21="COMP",'Payroll'!AN228,0),IF('People_Inputs'!$E$22="COMP",'Payroll'!AN248,0),IF('People_Inputs'!$E$23="COMP",'Payroll'!AN268,0),IF('People_Inputs'!$E$24="COMP",'Payroll'!AN288,0),IF('People_Inputs'!$E$25="COMP",'Payroll'!AN308,0),IF('People_Inputs'!$E$26="COMP",'Payroll'!AN328,0),IF('People_Inputs'!$E$27="COMP",'Payroll'!AN348,0),IF('People_Inputs'!$E$28="COMP",'Payroll'!AN368,0),IF('People_Inputs'!$E$29="COMP",'Payroll'!AN388,0),IF('People_Inputs'!$E$30="COMP",'Payroll'!AN408,0),IF('People_Inputs'!$E$31="COMP",'Payroll'!AN428,0),IF('People_Inputs'!$E$32="COMP",'Payroll'!AN448,0),IF('People_Inputs'!$E$33="COMP",'Payroll'!AN468,0),IF('People_Inputs'!$E$34="COMP",'Payroll'!AN488,0),IF('People_Inputs'!$E$35="COMP",'Payroll'!AN508,0),IF('People_Inputs'!$E$36="COMP",'Payroll'!AN528,0),IF('People_Inputs'!$E$37="COMP",'Payroll'!AN548,0),IF('People_Inputs'!$E$38="COMP",'Payroll'!AN568,0),IF('People_Inputs'!$E$39="COMP",'Payroll'!AN588,0),IF('People_Inputs'!$E$40="COMP",'Payroll'!AN608,0),IF('People_Inputs'!$E$41="COMP",'Payroll'!AN628,0),IF('People_Inputs'!$E$42="COMP",'Payroll'!AN648,0),IF('People_Inputs'!$E$43="COMP",'Payroll'!AN668,0),IF('People_Inputs'!$E$44="COMP",'Payroll'!AN688,0),IF('People_Inputs'!$E$45="COMP",'Payroll'!AN708,0),IF('People_Inputs'!$E$46="COMP",'Payroll'!AN728,0),IF('People_Inputs'!$E$47="COMP",'Payroll'!AN748,0),IF('People_Inputs'!$E$48="COMP",'Payroll'!AN768,0),IF('People_Inputs'!$E$49="COMP",'Payroll'!AN788,0),IF('People_Inputs'!$E$50="COMP",'Payroll'!AN808,0),IF('People_Inputs'!$E$51="COMP",'Payroll'!AN828,0),IF('People_Inputs'!$E$52="COMP",'Payroll'!AN848,0),IF('People_Inputs'!$E$53="COMP",'Payroll'!AN868,0),IF('People_Inputs'!$E$54="COMP",'Payroll'!AN888,0),IF('People_Inputs'!$E$55="COMP",'Payroll'!AN908,0),IF('People_Inputs'!$E$56="COMP",'Payroll'!AN928,0),IF('People_Inputs'!$E$57="COMP",'Payroll'!AN948,0),IF('People_Inputs'!$E$58="COMP",'Payroll'!AN968,0),IF('People_Inputs'!$E$59="COMP",'Payroll'!AN988,0),IF('People_Inputs'!$E$60="COMP",'Payroll'!AN1008,0),IF('People_Inputs'!$E$61="COMP",'Payroll'!AN1028,0),IF('People_Inputs'!$E$62="COMP",'Payroll'!AN1048,0),IF('People_Inputs'!$E$63="COMP",'Payroll'!AN1068,0),IF('People_Inputs'!$E$64="COMP",'Payroll'!AN1088,0),IF('People_Inputs'!$E$65="COMP",'Payroll'!AN1108,0),IF('People_Inputs'!$E$66="COMP",'Payroll'!AN1128,0),IF('People_Inputs'!$E$67="COMP",'Payroll'!AN1148,0),IF('People_Inputs'!$E$68="COMP",'Payroll'!AN1168,0),IF('People_Inputs'!$E$69="COMP",'Payroll'!AN1188,0),IF('People_Inputs'!$E$70="COMP",'Payroll'!AN1208,0))</f>
        <v>0.0</v>
      </c>
      <c r="AO20" s="35">
        <f>SUM(IF('People_Inputs'!$E$11="COMP",'Payroll'!AO28,0),IF('People_Inputs'!$E$12="COMP",'Payroll'!AO48,0),IF('People_Inputs'!$E$13="COMP",'Payroll'!AO68,0),IF('People_Inputs'!$E$14="COMP",'Payroll'!AO88,0),IF('People_Inputs'!$E$15="COMP",'Payroll'!AO108,0),IF('People_Inputs'!$E$16="COMP",'Payroll'!AO128,0),IF('People_Inputs'!$E$17="COMP",'Payroll'!AO148,0),IF('People_Inputs'!$E$18="COMP",'Payroll'!AO168,0),IF('People_Inputs'!$E$19="COMP",'Payroll'!AO188,0),IF('People_Inputs'!$E$20="COMP",'Payroll'!AO208,0),IF('People_Inputs'!$E$21="COMP",'Payroll'!AO228,0),IF('People_Inputs'!$E$22="COMP",'Payroll'!AO248,0),IF('People_Inputs'!$E$23="COMP",'Payroll'!AO268,0),IF('People_Inputs'!$E$24="COMP",'Payroll'!AO288,0),IF('People_Inputs'!$E$25="COMP",'Payroll'!AO308,0),IF('People_Inputs'!$E$26="COMP",'Payroll'!AO328,0),IF('People_Inputs'!$E$27="COMP",'Payroll'!AO348,0),IF('People_Inputs'!$E$28="COMP",'Payroll'!AO368,0),IF('People_Inputs'!$E$29="COMP",'Payroll'!AO388,0),IF('People_Inputs'!$E$30="COMP",'Payroll'!AO408,0),IF('People_Inputs'!$E$31="COMP",'Payroll'!AO428,0),IF('People_Inputs'!$E$32="COMP",'Payroll'!AO448,0),IF('People_Inputs'!$E$33="COMP",'Payroll'!AO468,0),IF('People_Inputs'!$E$34="COMP",'Payroll'!AO488,0),IF('People_Inputs'!$E$35="COMP",'Payroll'!AO508,0),IF('People_Inputs'!$E$36="COMP",'Payroll'!AO528,0),IF('People_Inputs'!$E$37="COMP",'Payroll'!AO548,0),IF('People_Inputs'!$E$38="COMP",'Payroll'!AO568,0),IF('People_Inputs'!$E$39="COMP",'Payroll'!AO588,0),IF('People_Inputs'!$E$40="COMP",'Payroll'!AO608,0),IF('People_Inputs'!$E$41="COMP",'Payroll'!AO628,0),IF('People_Inputs'!$E$42="COMP",'Payroll'!AO648,0),IF('People_Inputs'!$E$43="COMP",'Payroll'!AO668,0),IF('People_Inputs'!$E$44="COMP",'Payroll'!AO688,0),IF('People_Inputs'!$E$45="COMP",'Payroll'!AO708,0),IF('People_Inputs'!$E$46="COMP",'Payroll'!AO728,0),IF('People_Inputs'!$E$47="COMP",'Payroll'!AO748,0),IF('People_Inputs'!$E$48="COMP",'Payroll'!AO768,0),IF('People_Inputs'!$E$49="COMP",'Payroll'!AO788,0),IF('People_Inputs'!$E$50="COMP",'Payroll'!AO808,0),IF('People_Inputs'!$E$51="COMP",'Payroll'!AO828,0),IF('People_Inputs'!$E$52="COMP",'Payroll'!AO848,0),IF('People_Inputs'!$E$53="COMP",'Payroll'!AO868,0),IF('People_Inputs'!$E$54="COMP",'Payroll'!AO888,0),IF('People_Inputs'!$E$55="COMP",'Payroll'!AO908,0),IF('People_Inputs'!$E$56="COMP",'Payroll'!AO928,0),IF('People_Inputs'!$E$57="COMP",'Payroll'!AO948,0),IF('People_Inputs'!$E$58="COMP",'Payroll'!AO968,0),IF('People_Inputs'!$E$59="COMP",'Payroll'!AO988,0),IF('People_Inputs'!$E$60="COMP",'Payroll'!AO1008,0),IF('People_Inputs'!$E$61="COMP",'Payroll'!AO1028,0),IF('People_Inputs'!$E$62="COMP",'Payroll'!AO1048,0),IF('People_Inputs'!$E$63="COMP",'Payroll'!AO1068,0),IF('People_Inputs'!$E$64="COMP",'Payroll'!AO1088,0),IF('People_Inputs'!$E$65="COMP",'Payroll'!AO1108,0),IF('People_Inputs'!$E$66="COMP",'Payroll'!AO1128,0),IF('People_Inputs'!$E$67="COMP",'Payroll'!AO1148,0),IF('People_Inputs'!$E$68="COMP",'Payroll'!AO1168,0),IF('People_Inputs'!$E$69="COMP",'Payroll'!AO1188,0),IF('People_Inputs'!$E$70="COMP",'Payroll'!AO1208,0))</f>
        <v>0.0</v>
      </c>
      <c r="AP20" s="35">
        <f>SUM(IF('People_Inputs'!$E$11="COMP",'Payroll'!AP28,0),IF('People_Inputs'!$E$12="COMP",'Payroll'!AP48,0),IF('People_Inputs'!$E$13="COMP",'Payroll'!AP68,0),IF('People_Inputs'!$E$14="COMP",'Payroll'!AP88,0),IF('People_Inputs'!$E$15="COMP",'Payroll'!AP108,0),IF('People_Inputs'!$E$16="COMP",'Payroll'!AP128,0),IF('People_Inputs'!$E$17="COMP",'Payroll'!AP148,0),IF('People_Inputs'!$E$18="COMP",'Payroll'!AP168,0),IF('People_Inputs'!$E$19="COMP",'Payroll'!AP188,0),IF('People_Inputs'!$E$20="COMP",'Payroll'!AP208,0),IF('People_Inputs'!$E$21="COMP",'Payroll'!AP228,0),IF('People_Inputs'!$E$22="COMP",'Payroll'!AP248,0),IF('People_Inputs'!$E$23="COMP",'Payroll'!AP268,0),IF('People_Inputs'!$E$24="COMP",'Payroll'!AP288,0),IF('People_Inputs'!$E$25="COMP",'Payroll'!AP308,0),IF('People_Inputs'!$E$26="COMP",'Payroll'!AP328,0),IF('People_Inputs'!$E$27="COMP",'Payroll'!AP348,0),IF('People_Inputs'!$E$28="COMP",'Payroll'!AP368,0),IF('People_Inputs'!$E$29="COMP",'Payroll'!AP388,0),IF('People_Inputs'!$E$30="COMP",'Payroll'!AP408,0),IF('People_Inputs'!$E$31="COMP",'Payroll'!AP428,0),IF('People_Inputs'!$E$32="COMP",'Payroll'!AP448,0),IF('People_Inputs'!$E$33="COMP",'Payroll'!AP468,0),IF('People_Inputs'!$E$34="COMP",'Payroll'!AP488,0),IF('People_Inputs'!$E$35="COMP",'Payroll'!AP508,0),IF('People_Inputs'!$E$36="COMP",'Payroll'!AP528,0),IF('People_Inputs'!$E$37="COMP",'Payroll'!AP548,0),IF('People_Inputs'!$E$38="COMP",'Payroll'!AP568,0),IF('People_Inputs'!$E$39="COMP",'Payroll'!AP588,0),IF('People_Inputs'!$E$40="COMP",'Payroll'!AP608,0),IF('People_Inputs'!$E$41="COMP",'Payroll'!AP628,0),IF('People_Inputs'!$E$42="COMP",'Payroll'!AP648,0),IF('People_Inputs'!$E$43="COMP",'Payroll'!AP668,0),IF('People_Inputs'!$E$44="COMP",'Payroll'!AP688,0),IF('People_Inputs'!$E$45="COMP",'Payroll'!AP708,0),IF('People_Inputs'!$E$46="COMP",'Payroll'!AP728,0),IF('People_Inputs'!$E$47="COMP",'Payroll'!AP748,0),IF('People_Inputs'!$E$48="COMP",'Payroll'!AP768,0),IF('People_Inputs'!$E$49="COMP",'Payroll'!AP788,0),IF('People_Inputs'!$E$50="COMP",'Payroll'!AP808,0),IF('People_Inputs'!$E$51="COMP",'Payroll'!AP828,0),IF('People_Inputs'!$E$52="COMP",'Payroll'!AP848,0),IF('People_Inputs'!$E$53="COMP",'Payroll'!AP868,0),IF('People_Inputs'!$E$54="COMP",'Payroll'!AP888,0),IF('People_Inputs'!$E$55="COMP",'Payroll'!AP908,0),IF('People_Inputs'!$E$56="COMP",'Payroll'!AP928,0),IF('People_Inputs'!$E$57="COMP",'Payroll'!AP948,0),IF('People_Inputs'!$E$58="COMP",'Payroll'!AP968,0),IF('People_Inputs'!$E$59="COMP",'Payroll'!AP988,0),IF('People_Inputs'!$E$60="COMP",'Payroll'!AP1008,0),IF('People_Inputs'!$E$61="COMP",'Payroll'!AP1028,0),IF('People_Inputs'!$E$62="COMP",'Payroll'!AP1048,0),IF('People_Inputs'!$E$63="COMP",'Payroll'!AP1068,0),IF('People_Inputs'!$E$64="COMP",'Payroll'!AP1088,0),IF('People_Inputs'!$E$65="COMP",'Payroll'!AP1108,0),IF('People_Inputs'!$E$66="COMP",'Payroll'!AP1128,0),IF('People_Inputs'!$E$67="COMP",'Payroll'!AP1148,0),IF('People_Inputs'!$E$68="COMP",'Payroll'!AP1168,0),IF('People_Inputs'!$E$69="COMP",'Payroll'!AP1188,0),IF('People_Inputs'!$E$70="COMP",'Payroll'!AP1208,0))</f>
        <v>0.0</v>
      </c>
      <c r="AQ20" s="35">
        <f>SUM(IF('People_Inputs'!$E$11="COMP",'Payroll'!AQ28,0),IF('People_Inputs'!$E$12="COMP",'Payroll'!AQ48,0),IF('People_Inputs'!$E$13="COMP",'Payroll'!AQ68,0),IF('People_Inputs'!$E$14="COMP",'Payroll'!AQ88,0),IF('People_Inputs'!$E$15="COMP",'Payroll'!AQ108,0),IF('People_Inputs'!$E$16="COMP",'Payroll'!AQ128,0),IF('People_Inputs'!$E$17="COMP",'Payroll'!AQ148,0),IF('People_Inputs'!$E$18="COMP",'Payroll'!AQ168,0),IF('People_Inputs'!$E$19="COMP",'Payroll'!AQ188,0),IF('People_Inputs'!$E$20="COMP",'Payroll'!AQ208,0),IF('People_Inputs'!$E$21="COMP",'Payroll'!AQ228,0),IF('People_Inputs'!$E$22="COMP",'Payroll'!AQ248,0),IF('People_Inputs'!$E$23="COMP",'Payroll'!AQ268,0),IF('People_Inputs'!$E$24="COMP",'Payroll'!AQ288,0),IF('People_Inputs'!$E$25="COMP",'Payroll'!AQ308,0),IF('People_Inputs'!$E$26="COMP",'Payroll'!AQ328,0),IF('People_Inputs'!$E$27="COMP",'Payroll'!AQ348,0),IF('People_Inputs'!$E$28="COMP",'Payroll'!AQ368,0),IF('People_Inputs'!$E$29="COMP",'Payroll'!AQ388,0),IF('People_Inputs'!$E$30="COMP",'Payroll'!AQ408,0),IF('People_Inputs'!$E$31="COMP",'Payroll'!AQ428,0),IF('People_Inputs'!$E$32="COMP",'Payroll'!AQ448,0),IF('People_Inputs'!$E$33="COMP",'Payroll'!AQ468,0),IF('People_Inputs'!$E$34="COMP",'Payroll'!AQ488,0),IF('People_Inputs'!$E$35="COMP",'Payroll'!AQ508,0),IF('People_Inputs'!$E$36="COMP",'Payroll'!AQ528,0),IF('People_Inputs'!$E$37="COMP",'Payroll'!AQ548,0),IF('People_Inputs'!$E$38="COMP",'Payroll'!AQ568,0),IF('People_Inputs'!$E$39="COMP",'Payroll'!AQ588,0),IF('People_Inputs'!$E$40="COMP",'Payroll'!AQ608,0),IF('People_Inputs'!$E$41="COMP",'Payroll'!AQ628,0),IF('People_Inputs'!$E$42="COMP",'Payroll'!AQ648,0),IF('People_Inputs'!$E$43="COMP",'Payroll'!AQ668,0),IF('People_Inputs'!$E$44="COMP",'Payroll'!AQ688,0),IF('People_Inputs'!$E$45="COMP",'Payroll'!AQ708,0),IF('People_Inputs'!$E$46="COMP",'Payroll'!AQ728,0),IF('People_Inputs'!$E$47="COMP",'Payroll'!AQ748,0),IF('People_Inputs'!$E$48="COMP",'Payroll'!AQ768,0),IF('People_Inputs'!$E$49="COMP",'Payroll'!AQ788,0),IF('People_Inputs'!$E$50="COMP",'Payroll'!AQ808,0),IF('People_Inputs'!$E$51="COMP",'Payroll'!AQ828,0),IF('People_Inputs'!$E$52="COMP",'Payroll'!AQ848,0),IF('People_Inputs'!$E$53="COMP",'Payroll'!AQ868,0),IF('People_Inputs'!$E$54="COMP",'Payroll'!AQ888,0),IF('People_Inputs'!$E$55="COMP",'Payroll'!AQ908,0),IF('People_Inputs'!$E$56="COMP",'Payroll'!AQ928,0),IF('People_Inputs'!$E$57="COMP",'Payroll'!AQ948,0),IF('People_Inputs'!$E$58="COMP",'Payroll'!AQ968,0),IF('People_Inputs'!$E$59="COMP",'Payroll'!AQ988,0),IF('People_Inputs'!$E$60="COMP",'Payroll'!AQ1008,0),IF('People_Inputs'!$E$61="COMP",'Payroll'!AQ1028,0),IF('People_Inputs'!$E$62="COMP",'Payroll'!AQ1048,0),IF('People_Inputs'!$E$63="COMP",'Payroll'!AQ1068,0),IF('People_Inputs'!$E$64="COMP",'Payroll'!AQ1088,0),IF('People_Inputs'!$E$65="COMP",'Payroll'!AQ1108,0),IF('People_Inputs'!$E$66="COMP",'Payroll'!AQ1128,0),IF('People_Inputs'!$E$67="COMP",'Payroll'!AQ1148,0),IF('People_Inputs'!$E$68="COMP",'Payroll'!AQ1168,0),IF('People_Inputs'!$E$69="COMP",'Payroll'!AQ1188,0),IF('People_Inputs'!$E$70="COMP",'Payroll'!AQ1208,0))</f>
        <v>0.0</v>
      </c>
      <c r="AR20" s="35">
        <f>SUM(IF('People_Inputs'!$E$11="COMP",'Payroll'!AR28,0),IF('People_Inputs'!$E$12="COMP",'Payroll'!AR48,0),IF('People_Inputs'!$E$13="COMP",'Payroll'!AR68,0),IF('People_Inputs'!$E$14="COMP",'Payroll'!AR88,0),IF('People_Inputs'!$E$15="COMP",'Payroll'!AR108,0),IF('People_Inputs'!$E$16="COMP",'Payroll'!AR128,0),IF('People_Inputs'!$E$17="COMP",'Payroll'!AR148,0),IF('People_Inputs'!$E$18="COMP",'Payroll'!AR168,0),IF('People_Inputs'!$E$19="COMP",'Payroll'!AR188,0),IF('People_Inputs'!$E$20="COMP",'Payroll'!AR208,0),IF('People_Inputs'!$E$21="COMP",'Payroll'!AR228,0),IF('People_Inputs'!$E$22="COMP",'Payroll'!AR248,0),IF('People_Inputs'!$E$23="COMP",'Payroll'!AR268,0),IF('People_Inputs'!$E$24="COMP",'Payroll'!AR288,0),IF('People_Inputs'!$E$25="COMP",'Payroll'!AR308,0),IF('People_Inputs'!$E$26="COMP",'Payroll'!AR328,0),IF('People_Inputs'!$E$27="COMP",'Payroll'!AR348,0),IF('People_Inputs'!$E$28="COMP",'Payroll'!AR368,0),IF('People_Inputs'!$E$29="COMP",'Payroll'!AR388,0),IF('People_Inputs'!$E$30="COMP",'Payroll'!AR408,0),IF('People_Inputs'!$E$31="COMP",'Payroll'!AR428,0),IF('People_Inputs'!$E$32="COMP",'Payroll'!AR448,0),IF('People_Inputs'!$E$33="COMP",'Payroll'!AR468,0),IF('People_Inputs'!$E$34="COMP",'Payroll'!AR488,0),IF('People_Inputs'!$E$35="COMP",'Payroll'!AR508,0),IF('People_Inputs'!$E$36="COMP",'Payroll'!AR528,0),IF('People_Inputs'!$E$37="COMP",'Payroll'!AR548,0),IF('People_Inputs'!$E$38="COMP",'Payroll'!AR568,0),IF('People_Inputs'!$E$39="COMP",'Payroll'!AR588,0),IF('People_Inputs'!$E$40="COMP",'Payroll'!AR608,0),IF('People_Inputs'!$E$41="COMP",'Payroll'!AR628,0),IF('People_Inputs'!$E$42="COMP",'Payroll'!AR648,0),IF('People_Inputs'!$E$43="COMP",'Payroll'!AR668,0),IF('People_Inputs'!$E$44="COMP",'Payroll'!AR688,0),IF('People_Inputs'!$E$45="COMP",'Payroll'!AR708,0),IF('People_Inputs'!$E$46="COMP",'Payroll'!AR728,0),IF('People_Inputs'!$E$47="COMP",'Payroll'!AR748,0),IF('People_Inputs'!$E$48="COMP",'Payroll'!AR768,0),IF('People_Inputs'!$E$49="COMP",'Payroll'!AR788,0),IF('People_Inputs'!$E$50="COMP",'Payroll'!AR808,0),IF('People_Inputs'!$E$51="COMP",'Payroll'!AR828,0),IF('People_Inputs'!$E$52="COMP",'Payroll'!AR848,0),IF('People_Inputs'!$E$53="COMP",'Payroll'!AR868,0),IF('People_Inputs'!$E$54="COMP",'Payroll'!AR888,0),IF('People_Inputs'!$E$55="COMP",'Payroll'!AR908,0),IF('People_Inputs'!$E$56="COMP",'Payroll'!AR928,0),IF('People_Inputs'!$E$57="COMP",'Payroll'!AR948,0),IF('People_Inputs'!$E$58="COMP",'Payroll'!AR968,0),IF('People_Inputs'!$E$59="COMP",'Payroll'!AR988,0),IF('People_Inputs'!$E$60="COMP",'Payroll'!AR1008,0),IF('People_Inputs'!$E$61="COMP",'Payroll'!AR1028,0),IF('People_Inputs'!$E$62="COMP",'Payroll'!AR1048,0),IF('People_Inputs'!$E$63="COMP",'Payroll'!AR1068,0),IF('People_Inputs'!$E$64="COMP",'Payroll'!AR1088,0),IF('People_Inputs'!$E$65="COMP",'Payroll'!AR1108,0),IF('People_Inputs'!$E$66="COMP",'Payroll'!AR1128,0),IF('People_Inputs'!$E$67="COMP",'Payroll'!AR1148,0),IF('People_Inputs'!$E$68="COMP",'Payroll'!AR1168,0),IF('People_Inputs'!$E$69="COMP",'Payroll'!AR1188,0),IF('People_Inputs'!$E$70="COMP",'Payroll'!AR1208,0))</f>
        <v>0.0</v>
      </c>
      <c r="AS20" s="35">
        <f>SUM(IF('People_Inputs'!$E$11="COMP",'Payroll'!AS28,0),IF('People_Inputs'!$E$12="COMP",'Payroll'!AS48,0),IF('People_Inputs'!$E$13="COMP",'Payroll'!AS68,0),IF('People_Inputs'!$E$14="COMP",'Payroll'!AS88,0),IF('People_Inputs'!$E$15="COMP",'Payroll'!AS108,0),IF('People_Inputs'!$E$16="COMP",'Payroll'!AS128,0),IF('People_Inputs'!$E$17="COMP",'Payroll'!AS148,0),IF('People_Inputs'!$E$18="COMP",'Payroll'!AS168,0),IF('People_Inputs'!$E$19="COMP",'Payroll'!AS188,0),IF('People_Inputs'!$E$20="COMP",'Payroll'!AS208,0),IF('People_Inputs'!$E$21="COMP",'Payroll'!AS228,0),IF('People_Inputs'!$E$22="COMP",'Payroll'!AS248,0),IF('People_Inputs'!$E$23="COMP",'Payroll'!AS268,0),IF('People_Inputs'!$E$24="COMP",'Payroll'!AS288,0),IF('People_Inputs'!$E$25="COMP",'Payroll'!AS308,0),IF('People_Inputs'!$E$26="COMP",'Payroll'!AS328,0),IF('People_Inputs'!$E$27="COMP",'Payroll'!AS348,0),IF('People_Inputs'!$E$28="COMP",'Payroll'!AS368,0),IF('People_Inputs'!$E$29="COMP",'Payroll'!AS388,0),IF('People_Inputs'!$E$30="COMP",'Payroll'!AS408,0),IF('People_Inputs'!$E$31="COMP",'Payroll'!AS428,0),IF('People_Inputs'!$E$32="COMP",'Payroll'!AS448,0),IF('People_Inputs'!$E$33="COMP",'Payroll'!AS468,0),IF('People_Inputs'!$E$34="COMP",'Payroll'!AS488,0),IF('People_Inputs'!$E$35="COMP",'Payroll'!AS508,0),IF('People_Inputs'!$E$36="COMP",'Payroll'!AS528,0),IF('People_Inputs'!$E$37="COMP",'Payroll'!AS548,0),IF('People_Inputs'!$E$38="COMP",'Payroll'!AS568,0),IF('People_Inputs'!$E$39="COMP",'Payroll'!AS588,0),IF('People_Inputs'!$E$40="COMP",'Payroll'!AS608,0),IF('People_Inputs'!$E$41="COMP",'Payroll'!AS628,0),IF('People_Inputs'!$E$42="COMP",'Payroll'!AS648,0),IF('People_Inputs'!$E$43="COMP",'Payroll'!AS668,0),IF('People_Inputs'!$E$44="COMP",'Payroll'!AS688,0),IF('People_Inputs'!$E$45="COMP",'Payroll'!AS708,0),IF('People_Inputs'!$E$46="COMP",'Payroll'!AS728,0),IF('People_Inputs'!$E$47="COMP",'Payroll'!AS748,0),IF('People_Inputs'!$E$48="COMP",'Payroll'!AS768,0),IF('People_Inputs'!$E$49="COMP",'Payroll'!AS788,0),IF('People_Inputs'!$E$50="COMP",'Payroll'!AS808,0),IF('People_Inputs'!$E$51="COMP",'Payroll'!AS828,0),IF('People_Inputs'!$E$52="COMP",'Payroll'!AS848,0),IF('People_Inputs'!$E$53="COMP",'Payroll'!AS868,0),IF('People_Inputs'!$E$54="COMP",'Payroll'!AS888,0),IF('People_Inputs'!$E$55="COMP",'Payroll'!AS908,0),IF('People_Inputs'!$E$56="COMP",'Payroll'!AS928,0),IF('People_Inputs'!$E$57="COMP",'Payroll'!AS948,0),IF('People_Inputs'!$E$58="COMP",'Payroll'!AS968,0),IF('People_Inputs'!$E$59="COMP",'Payroll'!AS988,0),IF('People_Inputs'!$E$60="COMP",'Payroll'!AS1008,0),IF('People_Inputs'!$E$61="COMP",'Payroll'!AS1028,0),IF('People_Inputs'!$E$62="COMP",'Payroll'!AS1048,0),IF('People_Inputs'!$E$63="COMP",'Payroll'!AS1068,0),IF('People_Inputs'!$E$64="COMP",'Payroll'!AS1088,0),IF('People_Inputs'!$E$65="COMP",'Payroll'!AS1108,0),IF('People_Inputs'!$E$66="COMP",'Payroll'!AS1128,0),IF('People_Inputs'!$E$67="COMP",'Payroll'!AS1148,0),IF('People_Inputs'!$E$68="COMP",'Payroll'!AS1168,0),IF('People_Inputs'!$E$69="COMP",'Payroll'!AS1188,0),IF('People_Inputs'!$E$70="COMP",'Payroll'!AS1208,0))</f>
        <v>0.0</v>
      </c>
      <c r="AT20" s="35">
        <f>SUM(IF('People_Inputs'!$E$11="COMP",'Payroll'!AT28,0),IF('People_Inputs'!$E$12="COMP",'Payroll'!AT48,0),IF('People_Inputs'!$E$13="COMP",'Payroll'!AT68,0),IF('People_Inputs'!$E$14="COMP",'Payroll'!AT88,0),IF('People_Inputs'!$E$15="COMP",'Payroll'!AT108,0),IF('People_Inputs'!$E$16="COMP",'Payroll'!AT128,0),IF('People_Inputs'!$E$17="COMP",'Payroll'!AT148,0),IF('People_Inputs'!$E$18="COMP",'Payroll'!AT168,0),IF('People_Inputs'!$E$19="COMP",'Payroll'!AT188,0),IF('People_Inputs'!$E$20="COMP",'Payroll'!AT208,0),IF('People_Inputs'!$E$21="COMP",'Payroll'!AT228,0),IF('People_Inputs'!$E$22="COMP",'Payroll'!AT248,0),IF('People_Inputs'!$E$23="COMP",'Payroll'!AT268,0),IF('People_Inputs'!$E$24="COMP",'Payroll'!AT288,0),IF('People_Inputs'!$E$25="COMP",'Payroll'!AT308,0),IF('People_Inputs'!$E$26="COMP",'Payroll'!AT328,0),IF('People_Inputs'!$E$27="COMP",'Payroll'!AT348,0),IF('People_Inputs'!$E$28="COMP",'Payroll'!AT368,0),IF('People_Inputs'!$E$29="COMP",'Payroll'!AT388,0),IF('People_Inputs'!$E$30="COMP",'Payroll'!AT408,0),IF('People_Inputs'!$E$31="COMP",'Payroll'!AT428,0),IF('People_Inputs'!$E$32="COMP",'Payroll'!AT448,0),IF('People_Inputs'!$E$33="COMP",'Payroll'!AT468,0),IF('People_Inputs'!$E$34="COMP",'Payroll'!AT488,0),IF('People_Inputs'!$E$35="COMP",'Payroll'!AT508,0),IF('People_Inputs'!$E$36="COMP",'Payroll'!AT528,0),IF('People_Inputs'!$E$37="COMP",'Payroll'!AT548,0),IF('People_Inputs'!$E$38="COMP",'Payroll'!AT568,0),IF('People_Inputs'!$E$39="COMP",'Payroll'!AT588,0),IF('People_Inputs'!$E$40="COMP",'Payroll'!AT608,0),IF('People_Inputs'!$E$41="COMP",'Payroll'!AT628,0),IF('People_Inputs'!$E$42="COMP",'Payroll'!AT648,0),IF('People_Inputs'!$E$43="COMP",'Payroll'!AT668,0),IF('People_Inputs'!$E$44="COMP",'Payroll'!AT688,0),IF('People_Inputs'!$E$45="COMP",'Payroll'!AT708,0),IF('People_Inputs'!$E$46="COMP",'Payroll'!AT728,0),IF('People_Inputs'!$E$47="COMP",'Payroll'!AT748,0),IF('People_Inputs'!$E$48="COMP",'Payroll'!AT768,0),IF('People_Inputs'!$E$49="COMP",'Payroll'!AT788,0),IF('People_Inputs'!$E$50="COMP",'Payroll'!AT808,0),IF('People_Inputs'!$E$51="COMP",'Payroll'!AT828,0),IF('People_Inputs'!$E$52="COMP",'Payroll'!AT848,0),IF('People_Inputs'!$E$53="COMP",'Payroll'!AT868,0),IF('People_Inputs'!$E$54="COMP",'Payroll'!AT888,0),IF('People_Inputs'!$E$55="COMP",'Payroll'!AT908,0),IF('People_Inputs'!$E$56="COMP",'Payroll'!AT928,0),IF('People_Inputs'!$E$57="COMP",'Payroll'!AT948,0),IF('People_Inputs'!$E$58="COMP",'Payroll'!AT968,0),IF('People_Inputs'!$E$59="COMP",'Payroll'!AT988,0),IF('People_Inputs'!$E$60="COMP",'Payroll'!AT1008,0),IF('People_Inputs'!$E$61="COMP",'Payroll'!AT1028,0),IF('People_Inputs'!$E$62="COMP",'Payroll'!AT1048,0),IF('People_Inputs'!$E$63="COMP",'Payroll'!AT1068,0),IF('People_Inputs'!$E$64="COMP",'Payroll'!AT1088,0),IF('People_Inputs'!$E$65="COMP",'Payroll'!AT1108,0),IF('People_Inputs'!$E$66="COMP",'Payroll'!AT1128,0),IF('People_Inputs'!$E$67="COMP",'Payroll'!AT1148,0),IF('People_Inputs'!$E$68="COMP",'Payroll'!AT1168,0),IF('People_Inputs'!$E$69="COMP",'Payroll'!AT1188,0),IF('People_Inputs'!$E$70="COMP",'Payroll'!AT1208,0))</f>
        <v>0.0</v>
      </c>
      <c r="AU20" s="35">
        <f>SUM(IF('People_Inputs'!$E$11="COMP",'Payroll'!AU28,0),IF('People_Inputs'!$E$12="COMP",'Payroll'!AU48,0),IF('People_Inputs'!$E$13="COMP",'Payroll'!AU68,0),IF('People_Inputs'!$E$14="COMP",'Payroll'!AU88,0),IF('People_Inputs'!$E$15="COMP",'Payroll'!AU108,0),IF('People_Inputs'!$E$16="COMP",'Payroll'!AU128,0),IF('People_Inputs'!$E$17="COMP",'Payroll'!AU148,0),IF('People_Inputs'!$E$18="COMP",'Payroll'!AU168,0),IF('People_Inputs'!$E$19="COMP",'Payroll'!AU188,0),IF('People_Inputs'!$E$20="COMP",'Payroll'!AU208,0),IF('People_Inputs'!$E$21="COMP",'Payroll'!AU228,0),IF('People_Inputs'!$E$22="COMP",'Payroll'!AU248,0),IF('People_Inputs'!$E$23="COMP",'Payroll'!AU268,0),IF('People_Inputs'!$E$24="COMP",'Payroll'!AU288,0),IF('People_Inputs'!$E$25="COMP",'Payroll'!AU308,0),IF('People_Inputs'!$E$26="COMP",'Payroll'!AU328,0),IF('People_Inputs'!$E$27="COMP",'Payroll'!AU348,0),IF('People_Inputs'!$E$28="COMP",'Payroll'!AU368,0),IF('People_Inputs'!$E$29="COMP",'Payroll'!AU388,0),IF('People_Inputs'!$E$30="COMP",'Payroll'!AU408,0),IF('People_Inputs'!$E$31="COMP",'Payroll'!AU428,0),IF('People_Inputs'!$E$32="COMP",'Payroll'!AU448,0),IF('People_Inputs'!$E$33="COMP",'Payroll'!AU468,0),IF('People_Inputs'!$E$34="COMP",'Payroll'!AU488,0),IF('People_Inputs'!$E$35="COMP",'Payroll'!AU508,0),IF('People_Inputs'!$E$36="COMP",'Payroll'!AU528,0),IF('People_Inputs'!$E$37="COMP",'Payroll'!AU548,0),IF('People_Inputs'!$E$38="COMP",'Payroll'!AU568,0),IF('People_Inputs'!$E$39="COMP",'Payroll'!AU588,0),IF('People_Inputs'!$E$40="COMP",'Payroll'!AU608,0),IF('People_Inputs'!$E$41="COMP",'Payroll'!AU628,0),IF('People_Inputs'!$E$42="COMP",'Payroll'!AU648,0),IF('People_Inputs'!$E$43="COMP",'Payroll'!AU668,0),IF('People_Inputs'!$E$44="COMP",'Payroll'!AU688,0),IF('People_Inputs'!$E$45="COMP",'Payroll'!AU708,0),IF('People_Inputs'!$E$46="COMP",'Payroll'!AU728,0),IF('People_Inputs'!$E$47="COMP",'Payroll'!AU748,0),IF('People_Inputs'!$E$48="COMP",'Payroll'!AU768,0),IF('People_Inputs'!$E$49="COMP",'Payroll'!AU788,0),IF('People_Inputs'!$E$50="COMP",'Payroll'!AU808,0),IF('People_Inputs'!$E$51="COMP",'Payroll'!AU828,0),IF('People_Inputs'!$E$52="COMP",'Payroll'!AU848,0),IF('People_Inputs'!$E$53="COMP",'Payroll'!AU868,0),IF('People_Inputs'!$E$54="COMP",'Payroll'!AU888,0),IF('People_Inputs'!$E$55="COMP",'Payroll'!AU908,0),IF('People_Inputs'!$E$56="COMP",'Payroll'!AU928,0),IF('People_Inputs'!$E$57="COMP",'Payroll'!AU948,0),IF('People_Inputs'!$E$58="COMP",'Payroll'!AU968,0),IF('People_Inputs'!$E$59="COMP",'Payroll'!AU988,0),IF('People_Inputs'!$E$60="COMP",'Payroll'!AU1008,0),IF('People_Inputs'!$E$61="COMP",'Payroll'!AU1028,0),IF('People_Inputs'!$E$62="COMP",'Payroll'!AU1048,0),IF('People_Inputs'!$E$63="COMP",'Payroll'!AU1068,0),IF('People_Inputs'!$E$64="COMP",'Payroll'!AU1088,0),IF('People_Inputs'!$E$65="COMP",'Payroll'!AU1108,0),IF('People_Inputs'!$E$66="COMP",'Payroll'!AU1128,0),IF('People_Inputs'!$E$67="COMP",'Payroll'!AU1148,0),IF('People_Inputs'!$E$68="COMP",'Payroll'!AU1168,0),IF('People_Inputs'!$E$69="COMP",'Payroll'!AU1188,0),IF('People_Inputs'!$E$70="COMP",'Payroll'!AU1208,0))</f>
        <v>0.0</v>
      </c>
      <c r="AV20" s="35">
        <f>SUM(IF('People_Inputs'!$E$11="COMP",'Payroll'!AV28,0),IF('People_Inputs'!$E$12="COMP",'Payroll'!AV48,0),IF('People_Inputs'!$E$13="COMP",'Payroll'!AV68,0),IF('People_Inputs'!$E$14="COMP",'Payroll'!AV88,0),IF('People_Inputs'!$E$15="COMP",'Payroll'!AV108,0),IF('People_Inputs'!$E$16="COMP",'Payroll'!AV128,0),IF('People_Inputs'!$E$17="COMP",'Payroll'!AV148,0),IF('People_Inputs'!$E$18="COMP",'Payroll'!AV168,0),IF('People_Inputs'!$E$19="COMP",'Payroll'!AV188,0),IF('People_Inputs'!$E$20="COMP",'Payroll'!AV208,0),IF('People_Inputs'!$E$21="COMP",'Payroll'!AV228,0),IF('People_Inputs'!$E$22="COMP",'Payroll'!AV248,0),IF('People_Inputs'!$E$23="COMP",'Payroll'!AV268,0),IF('People_Inputs'!$E$24="COMP",'Payroll'!AV288,0),IF('People_Inputs'!$E$25="COMP",'Payroll'!AV308,0),IF('People_Inputs'!$E$26="COMP",'Payroll'!AV328,0),IF('People_Inputs'!$E$27="COMP",'Payroll'!AV348,0),IF('People_Inputs'!$E$28="COMP",'Payroll'!AV368,0),IF('People_Inputs'!$E$29="COMP",'Payroll'!AV388,0),IF('People_Inputs'!$E$30="COMP",'Payroll'!AV408,0),IF('People_Inputs'!$E$31="COMP",'Payroll'!AV428,0),IF('People_Inputs'!$E$32="COMP",'Payroll'!AV448,0),IF('People_Inputs'!$E$33="COMP",'Payroll'!AV468,0),IF('People_Inputs'!$E$34="COMP",'Payroll'!AV488,0),IF('People_Inputs'!$E$35="COMP",'Payroll'!AV508,0),IF('People_Inputs'!$E$36="COMP",'Payroll'!AV528,0),IF('People_Inputs'!$E$37="COMP",'Payroll'!AV548,0),IF('People_Inputs'!$E$38="COMP",'Payroll'!AV568,0),IF('People_Inputs'!$E$39="COMP",'Payroll'!AV588,0),IF('People_Inputs'!$E$40="COMP",'Payroll'!AV608,0),IF('People_Inputs'!$E$41="COMP",'Payroll'!AV628,0),IF('People_Inputs'!$E$42="COMP",'Payroll'!AV648,0),IF('People_Inputs'!$E$43="COMP",'Payroll'!AV668,0),IF('People_Inputs'!$E$44="COMP",'Payroll'!AV688,0),IF('People_Inputs'!$E$45="COMP",'Payroll'!AV708,0),IF('People_Inputs'!$E$46="COMP",'Payroll'!AV728,0),IF('People_Inputs'!$E$47="COMP",'Payroll'!AV748,0),IF('People_Inputs'!$E$48="COMP",'Payroll'!AV768,0),IF('People_Inputs'!$E$49="COMP",'Payroll'!AV788,0),IF('People_Inputs'!$E$50="COMP",'Payroll'!AV808,0),IF('People_Inputs'!$E$51="COMP",'Payroll'!AV828,0),IF('People_Inputs'!$E$52="COMP",'Payroll'!AV848,0),IF('People_Inputs'!$E$53="COMP",'Payroll'!AV868,0),IF('People_Inputs'!$E$54="COMP",'Payroll'!AV888,0),IF('People_Inputs'!$E$55="COMP",'Payroll'!AV908,0),IF('People_Inputs'!$E$56="COMP",'Payroll'!AV928,0),IF('People_Inputs'!$E$57="COMP",'Payroll'!AV948,0),IF('People_Inputs'!$E$58="COMP",'Payroll'!AV968,0),IF('People_Inputs'!$E$59="COMP",'Payroll'!AV988,0),IF('People_Inputs'!$E$60="COMP",'Payroll'!AV1008,0),IF('People_Inputs'!$E$61="COMP",'Payroll'!AV1028,0),IF('People_Inputs'!$E$62="COMP",'Payroll'!AV1048,0),IF('People_Inputs'!$E$63="COMP",'Payroll'!AV1068,0),IF('People_Inputs'!$E$64="COMP",'Payroll'!AV1088,0),IF('People_Inputs'!$E$65="COMP",'Payroll'!AV1108,0),IF('People_Inputs'!$E$66="COMP",'Payroll'!AV1128,0),IF('People_Inputs'!$E$67="COMP",'Payroll'!AV1148,0),IF('People_Inputs'!$E$68="COMP",'Payroll'!AV1168,0),IF('People_Inputs'!$E$69="COMP",'Payroll'!AV1188,0),IF('People_Inputs'!$E$70="COMP",'Payroll'!AV1208,0))</f>
        <v>0.0</v>
      </c>
      <c r="AW20" s="35">
        <f>SUM(IF('People_Inputs'!$E$11="COMP",'Payroll'!AW28,0),IF('People_Inputs'!$E$12="COMP",'Payroll'!AW48,0),IF('People_Inputs'!$E$13="COMP",'Payroll'!AW68,0),IF('People_Inputs'!$E$14="COMP",'Payroll'!AW88,0),IF('People_Inputs'!$E$15="COMP",'Payroll'!AW108,0),IF('People_Inputs'!$E$16="COMP",'Payroll'!AW128,0),IF('People_Inputs'!$E$17="COMP",'Payroll'!AW148,0),IF('People_Inputs'!$E$18="COMP",'Payroll'!AW168,0),IF('People_Inputs'!$E$19="COMP",'Payroll'!AW188,0),IF('People_Inputs'!$E$20="COMP",'Payroll'!AW208,0),IF('People_Inputs'!$E$21="COMP",'Payroll'!AW228,0),IF('People_Inputs'!$E$22="COMP",'Payroll'!AW248,0),IF('People_Inputs'!$E$23="COMP",'Payroll'!AW268,0),IF('People_Inputs'!$E$24="COMP",'Payroll'!AW288,0),IF('People_Inputs'!$E$25="COMP",'Payroll'!AW308,0),IF('People_Inputs'!$E$26="COMP",'Payroll'!AW328,0),IF('People_Inputs'!$E$27="COMP",'Payroll'!AW348,0),IF('People_Inputs'!$E$28="COMP",'Payroll'!AW368,0),IF('People_Inputs'!$E$29="COMP",'Payroll'!AW388,0),IF('People_Inputs'!$E$30="COMP",'Payroll'!AW408,0),IF('People_Inputs'!$E$31="COMP",'Payroll'!AW428,0),IF('People_Inputs'!$E$32="COMP",'Payroll'!AW448,0),IF('People_Inputs'!$E$33="COMP",'Payroll'!AW468,0),IF('People_Inputs'!$E$34="COMP",'Payroll'!AW488,0),IF('People_Inputs'!$E$35="COMP",'Payroll'!AW508,0),IF('People_Inputs'!$E$36="COMP",'Payroll'!AW528,0),IF('People_Inputs'!$E$37="COMP",'Payroll'!AW548,0),IF('People_Inputs'!$E$38="COMP",'Payroll'!AW568,0),IF('People_Inputs'!$E$39="COMP",'Payroll'!AW588,0),IF('People_Inputs'!$E$40="COMP",'Payroll'!AW608,0),IF('People_Inputs'!$E$41="COMP",'Payroll'!AW628,0),IF('People_Inputs'!$E$42="COMP",'Payroll'!AW648,0),IF('People_Inputs'!$E$43="COMP",'Payroll'!AW668,0),IF('People_Inputs'!$E$44="COMP",'Payroll'!AW688,0),IF('People_Inputs'!$E$45="COMP",'Payroll'!AW708,0),IF('People_Inputs'!$E$46="COMP",'Payroll'!AW728,0),IF('People_Inputs'!$E$47="COMP",'Payroll'!AW748,0),IF('People_Inputs'!$E$48="COMP",'Payroll'!AW768,0),IF('People_Inputs'!$E$49="COMP",'Payroll'!AW788,0),IF('People_Inputs'!$E$50="COMP",'Payroll'!AW808,0),IF('People_Inputs'!$E$51="COMP",'Payroll'!AW828,0),IF('People_Inputs'!$E$52="COMP",'Payroll'!AW848,0),IF('People_Inputs'!$E$53="COMP",'Payroll'!AW868,0),IF('People_Inputs'!$E$54="COMP",'Payroll'!AW888,0),IF('People_Inputs'!$E$55="COMP",'Payroll'!AW908,0),IF('People_Inputs'!$E$56="COMP",'Payroll'!AW928,0),IF('People_Inputs'!$E$57="COMP",'Payroll'!AW948,0),IF('People_Inputs'!$E$58="COMP",'Payroll'!AW968,0),IF('People_Inputs'!$E$59="COMP",'Payroll'!AW988,0),IF('People_Inputs'!$E$60="COMP",'Payroll'!AW1008,0),IF('People_Inputs'!$E$61="COMP",'Payroll'!AW1028,0),IF('People_Inputs'!$E$62="COMP",'Payroll'!AW1048,0),IF('People_Inputs'!$E$63="COMP",'Payroll'!AW1068,0),IF('People_Inputs'!$E$64="COMP",'Payroll'!AW1088,0),IF('People_Inputs'!$E$65="COMP",'Payroll'!AW1108,0),IF('People_Inputs'!$E$66="COMP",'Payroll'!AW1128,0),IF('People_Inputs'!$E$67="COMP",'Payroll'!AW1148,0),IF('People_Inputs'!$E$68="COMP",'Payroll'!AW1168,0),IF('People_Inputs'!$E$69="COMP",'Payroll'!AW1188,0),IF('People_Inputs'!$E$70="COMP",'Payroll'!AW1208,0))</f>
        <v>0.0</v>
      </c>
      <c r="AX20" s="35">
        <f>SUM(IF('People_Inputs'!$E$11="COMP",'Payroll'!AX28,0),IF('People_Inputs'!$E$12="COMP",'Payroll'!AX48,0),IF('People_Inputs'!$E$13="COMP",'Payroll'!AX68,0),IF('People_Inputs'!$E$14="COMP",'Payroll'!AX88,0),IF('People_Inputs'!$E$15="COMP",'Payroll'!AX108,0),IF('People_Inputs'!$E$16="COMP",'Payroll'!AX128,0),IF('People_Inputs'!$E$17="COMP",'Payroll'!AX148,0),IF('People_Inputs'!$E$18="COMP",'Payroll'!AX168,0),IF('People_Inputs'!$E$19="COMP",'Payroll'!AX188,0),IF('People_Inputs'!$E$20="COMP",'Payroll'!AX208,0),IF('People_Inputs'!$E$21="COMP",'Payroll'!AX228,0),IF('People_Inputs'!$E$22="COMP",'Payroll'!AX248,0),IF('People_Inputs'!$E$23="COMP",'Payroll'!AX268,0),IF('People_Inputs'!$E$24="COMP",'Payroll'!AX288,0),IF('People_Inputs'!$E$25="COMP",'Payroll'!AX308,0),IF('People_Inputs'!$E$26="COMP",'Payroll'!AX328,0),IF('People_Inputs'!$E$27="COMP",'Payroll'!AX348,0),IF('People_Inputs'!$E$28="COMP",'Payroll'!AX368,0),IF('People_Inputs'!$E$29="COMP",'Payroll'!AX388,0),IF('People_Inputs'!$E$30="COMP",'Payroll'!AX408,0),IF('People_Inputs'!$E$31="COMP",'Payroll'!AX428,0),IF('People_Inputs'!$E$32="COMP",'Payroll'!AX448,0),IF('People_Inputs'!$E$33="COMP",'Payroll'!AX468,0),IF('People_Inputs'!$E$34="COMP",'Payroll'!AX488,0),IF('People_Inputs'!$E$35="COMP",'Payroll'!AX508,0),IF('People_Inputs'!$E$36="COMP",'Payroll'!AX528,0),IF('People_Inputs'!$E$37="COMP",'Payroll'!AX548,0),IF('People_Inputs'!$E$38="COMP",'Payroll'!AX568,0),IF('People_Inputs'!$E$39="COMP",'Payroll'!AX588,0),IF('People_Inputs'!$E$40="COMP",'Payroll'!AX608,0),IF('People_Inputs'!$E$41="COMP",'Payroll'!AX628,0),IF('People_Inputs'!$E$42="COMP",'Payroll'!AX648,0),IF('People_Inputs'!$E$43="COMP",'Payroll'!AX668,0),IF('People_Inputs'!$E$44="COMP",'Payroll'!AX688,0),IF('People_Inputs'!$E$45="COMP",'Payroll'!AX708,0),IF('People_Inputs'!$E$46="COMP",'Payroll'!AX728,0),IF('People_Inputs'!$E$47="COMP",'Payroll'!AX748,0),IF('People_Inputs'!$E$48="COMP",'Payroll'!AX768,0),IF('People_Inputs'!$E$49="COMP",'Payroll'!AX788,0),IF('People_Inputs'!$E$50="COMP",'Payroll'!AX808,0),IF('People_Inputs'!$E$51="COMP",'Payroll'!AX828,0),IF('People_Inputs'!$E$52="COMP",'Payroll'!AX848,0),IF('People_Inputs'!$E$53="COMP",'Payroll'!AX868,0),IF('People_Inputs'!$E$54="COMP",'Payroll'!AX888,0),IF('People_Inputs'!$E$55="COMP",'Payroll'!AX908,0),IF('People_Inputs'!$E$56="COMP",'Payroll'!AX928,0),IF('People_Inputs'!$E$57="COMP",'Payroll'!AX948,0),IF('People_Inputs'!$E$58="COMP",'Payroll'!AX968,0),IF('People_Inputs'!$E$59="COMP",'Payroll'!AX988,0),IF('People_Inputs'!$E$60="COMP",'Payroll'!AX1008,0),IF('People_Inputs'!$E$61="COMP",'Payroll'!AX1028,0),IF('People_Inputs'!$E$62="COMP",'Payroll'!AX1048,0),IF('People_Inputs'!$E$63="COMP",'Payroll'!AX1068,0),IF('People_Inputs'!$E$64="COMP",'Payroll'!AX1088,0),IF('People_Inputs'!$E$65="COMP",'Payroll'!AX1108,0),IF('People_Inputs'!$E$66="COMP",'Payroll'!AX1128,0),IF('People_Inputs'!$E$67="COMP",'Payroll'!AX1148,0),IF('People_Inputs'!$E$68="COMP",'Payroll'!AX1168,0),IF('People_Inputs'!$E$69="COMP",'Payroll'!AX1188,0),IF('People_Inputs'!$E$70="COMP",'Payroll'!AX1208,0))</f>
        <v>0.0</v>
      </c>
      <c r="AY20" s="35">
        <f>SUM(IF('People_Inputs'!$E$11="COMP",'Payroll'!AY28,0),IF('People_Inputs'!$E$12="COMP",'Payroll'!AY48,0),IF('People_Inputs'!$E$13="COMP",'Payroll'!AY68,0),IF('People_Inputs'!$E$14="COMP",'Payroll'!AY88,0),IF('People_Inputs'!$E$15="COMP",'Payroll'!AY108,0),IF('People_Inputs'!$E$16="COMP",'Payroll'!AY128,0),IF('People_Inputs'!$E$17="COMP",'Payroll'!AY148,0),IF('People_Inputs'!$E$18="COMP",'Payroll'!AY168,0),IF('People_Inputs'!$E$19="COMP",'Payroll'!AY188,0),IF('People_Inputs'!$E$20="COMP",'Payroll'!AY208,0),IF('People_Inputs'!$E$21="COMP",'Payroll'!AY228,0),IF('People_Inputs'!$E$22="COMP",'Payroll'!AY248,0),IF('People_Inputs'!$E$23="COMP",'Payroll'!AY268,0),IF('People_Inputs'!$E$24="COMP",'Payroll'!AY288,0),IF('People_Inputs'!$E$25="COMP",'Payroll'!AY308,0),IF('People_Inputs'!$E$26="COMP",'Payroll'!AY328,0),IF('People_Inputs'!$E$27="COMP",'Payroll'!AY348,0),IF('People_Inputs'!$E$28="COMP",'Payroll'!AY368,0),IF('People_Inputs'!$E$29="COMP",'Payroll'!AY388,0),IF('People_Inputs'!$E$30="COMP",'Payroll'!AY408,0),IF('People_Inputs'!$E$31="COMP",'Payroll'!AY428,0),IF('People_Inputs'!$E$32="COMP",'Payroll'!AY448,0),IF('People_Inputs'!$E$33="COMP",'Payroll'!AY468,0),IF('People_Inputs'!$E$34="COMP",'Payroll'!AY488,0),IF('People_Inputs'!$E$35="COMP",'Payroll'!AY508,0),IF('People_Inputs'!$E$36="COMP",'Payroll'!AY528,0),IF('People_Inputs'!$E$37="COMP",'Payroll'!AY548,0),IF('People_Inputs'!$E$38="COMP",'Payroll'!AY568,0),IF('People_Inputs'!$E$39="COMP",'Payroll'!AY588,0),IF('People_Inputs'!$E$40="COMP",'Payroll'!AY608,0),IF('People_Inputs'!$E$41="COMP",'Payroll'!AY628,0),IF('People_Inputs'!$E$42="COMP",'Payroll'!AY648,0),IF('People_Inputs'!$E$43="COMP",'Payroll'!AY668,0),IF('People_Inputs'!$E$44="COMP",'Payroll'!AY688,0),IF('People_Inputs'!$E$45="COMP",'Payroll'!AY708,0),IF('People_Inputs'!$E$46="COMP",'Payroll'!AY728,0),IF('People_Inputs'!$E$47="COMP",'Payroll'!AY748,0),IF('People_Inputs'!$E$48="COMP",'Payroll'!AY768,0),IF('People_Inputs'!$E$49="COMP",'Payroll'!AY788,0),IF('People_Inputs'!$E$50="COMP",'Payroll'!AY808,0),IF('People_Inputs'!$E$51="COMP",'Payroll'!AY828,0),IF('People_Inputs'!$E$52="COMP",'Payroll'!AY848,0),IF('People_Inputs'!$E$53="COMP",'Payroll'!AY868,0),IF('People_Inputs'!$E$54="COMP",'Payroll'!AY888,0),IF('People_Inputs'!$E$55="COMP",'Payroll'!AY908,0),IF('People_Inputs'!$E$56="COMP",'Payroll'!AY928,0),IF('People_Inputs'!$E$57="COMP",'Payroll'!AY948,0),IF('People_Inputs'!$E$58="COMP",'Payroll'!AY968,0),IF('People_Inputs'!$E$59="COMP",'Payroll'!AY988,0),IF('People_Inputs'!$E$60="COMP",'Payroll'!AY1008,0),IF('People_Inputs'!$E$61="COMP",'Payroll'!AY1028,0),IF('People_Inputs'!$E$62="COMP",'Payroll'!AY1048,0),IF('People_Inputs'!$E$63="COMP",'Payroll'!AY1068,0),IF('People_Inputs'!$E$64="COMP",'Payroll'!AY1088,0),IF('People_Inputs'!$E$65="COMP",'Payroll'!AY1108,0),IF('People_Inputs'!$E$66="COMP",'Payroll'!AY1128,0),IF('People_Inputs'!$E$67="COMP",'Payroll'!AY1148,0),IF('People_Inputs'!$E$68="COMP",'Payroll'!AY1168,0),IF('People_Inputs'!$E$69="COMP",'Payroll'!AY1188,0),IF('People_Inputs'!$E$70="COMP",'Payroll'!AY1208,0))</f>
        <v>0.0</v>
      </c>
      <c r="AZ20" s="35">
        <f>SUM(IF('People_Inputs'!$E$11="COMP",'Payroll'!AZ28,0),IF('People_Inputs'!$E$12="COMP",'Payroll'!AZ48,0),IF('People_Inputs'!$E$13="COMP",'Payroll'!AZ68,0),IF('People_Inputs'!$E$14="COMP",'Payroll'!AZ88,0),IF('People_Inputs'!$E$15="COMP",'Payroll'!AZ108,0),IF('People_Inputs'!$E$16="COMP",'Payroll'!AZ128,0),IF('People_Inputs'!$E$17="COMP",'Payroll'!AZ148,0),IF('People_Inputs'!$E$18="COMP",'Payroll'!AZ168,0),IF('People_Inputs'!$E$19="COMP",'Payroll'!AZ188,0),IF('People_Inputs'!$E$20="COMP",'Payroll'!AZ208,0),IF('People_Inputs'!$E$21="COMP",'Payroll'!AZ228,0),IF('People_Inputs'!$E$22="COMP",'Payroll'!AZ248,0),IF('People_Inputs'!$E$23="COMP",'Payroll'!AZ268,0),IF('People_Inputs'!$E$24="COMP",'Payroll'!AZ288,0),IF('People_Inputs'!$E$25="COMP",'Payroll'!AZ308,0),IF('People_Inputs'!$E$26="COMP",'Payroll'!AZ328,0),IF('People_Inputs'!$E$27="COMP",'Payroll'!AZ348,0),IF('People_Inputs'!$E$28="COMP",'Payroll'!AZ368,0),IF('People_Inputs'!$E$29="COMP",'Payroll'!AZ388,0),IF('People_Inputs'!$E$30="COMP",'Payroll'!AZ408,0),IF('People_Inputs'!$E$31="COMP",'Payroll'!AZ428,0),IF('People_Inputs'!$E$32="COMP",'Payroll'!AZ448,0),IF('People_Inputs'!$E$33="COMP",'Payroll'!AZ468,0),IF('People_Inputs'!$E$34="COMP",'Payroll'!AZ488,0),IF('People_Inputs'!$E$35="COMP",'Payroll'!AZ508,0),IF('People_Inputs'!$E$36="COMP",'Payroll'!AZ528,0),IF('People_Inputs'!$E$37="COMP",'Payroll'!AZ548,0),IF('People_Inputs'!$E$38="COMP",'Payroll'!AZ568,0),IF('People_Inputs'!$E$39="COMP",'Payroll'!AZ588,0),IF('People_Inputs'!$E$40="COMP",'Payroll'!AZ608,0),IF('People_Inputs'!$E$41="COMP",'Payroll'!AZ628,0),IF('People_Inputs'!$E$42="COMP",'Payroll'!AZ648,0),IF('People_Inputs'!$E$43="COMP",'Payroll'!AZ668,0),IF('People_Inputs'!$E$44="COMP",'Payroll'!AZ688,0),IF('People_Inputs'!$E$45="COMP",'Payroll'!AZ708,0),IF('People_Inputs'!$E$46="COMP",'Payroll'!AZ728,0),IF('People_Inputs'!$E$47="COMP",'Payroll'!AZ748,0),IF('People_Inputs'!$E$48="COMP",'Payroll'!AZ768,0),IF('People_Inputs'!$E$49="COMP",'Payroll'!AZ788,0),IF('People_Inputs'!$E$50="COMP",'Payroll'!AZ808,0),IF('People_Inputs'!$E$51="COMP",'Payroll'!AZ828,0),IF('People_Inputs'!$E$52="COMP",'Payroll'!AZ848,0),IF('People_Inputs'!$E$53="COMP",'Payroll'!AZ868,0),IF('People_Inputs'!$E$54="COMP",'Payroll'!AZ888,0),IF('People_Inputs'!$E$55="COMP",'Payroll'!AZ908,0),IF('People_Inputs'!$E$56="COMP",'Payroll'!AZ928,0),IF('People_Inputs'!$E$57="COMP",'Payroll'!AZ948,0),IF('People_Inputs'!$E$58="COMP",'Payroll'!AZ968,0),IF('People_Inputs'!$E$59="COMP",'Payroll'!AZ988,0),IF('People_Inputs'!$E$60="COMP",'Payroll'!AZ1008,0),IF('People_Inputs'!$E$61="COMP",'Payroll'!AZ1028,0),IF('People_Inputs'!$E$62="COMP",'Payroll'!AZ1048,0),IF('People_Inputs'!$E$63="COMP",'Payroll'!AZ1068,0),IF('People_Inputs'!$E$64="COMP",'Payroll'!AZ1088,0),IF('People_Inputs'!$E$65="COMP",'Payroll'!AZ1108,0),IF('People_Inputs'!$E$66="COMP",'Payroll'!AZ1128,0),IF('People_Inputs'!$E$67="COMP",'Payroll'!AZ1148,0),IF('People_Inputs'!$E$68="COMP",'Payroll'!AZ1168,0),IF('People_Inputs'!$E$69="COMP",'Payroll'!AZ1188,0),IF('People_Inputs'!$E$70="COMP",'Payroll'!AZ1208,0))</f>
        <v>0.0</v>
      </c>
      <c r="BA20" s="35">
        <f>SUM(IF('People_Inputs'!$E$11="COMP",'Payroll'!BA28,0),IF('People_Inputs'!$E$12="COMP",'Payroll'!BA48,0),IF('People_Inputs'!$E$13="COMP",'Payroll'!BA68,0),IF('People_Inputs'!$E$14="COMP",'Payroll'!BA88,0),IF('People_Inputs'!$E$15="COMP",'Payroll'!BA108,0),IF('People_Inputs'!$E$16="COMP",'Payroll'!BA128,0),IF('People_Inputs'!$E$17="COMP",'Payroll'!BA148,0),IF('People_Inputs'!$E$18="COMP",'Payroll'!BA168,0),IF('People_Inputs'!$E$19="COMP",'Payroll'!BA188,0),IF('People_Inputs'!$E$20="COMP",'Payroll'!BA208,0),IF('People_Inputs'!$E$21="COMP",'Payroll'!BA228,0),IF('People_Inputs'!$E$22="COMP",'Payroll'!BA248,0),IF('People_Inputs'!$E$23="COMP",'Payroll'!BA268,0),IF('People_Inputs'!$E$24="COMP",'Payroll'!BA288,0),IF('People_Inputs'!$E$25="COMP",'Payroll'!BA308,0),IF('People_Inputs'!$E$26="COMP",'Payroll'!BA328,0),IF('People_Inputs'!$E$27="COMP",'Payroll'!BA348,0),IF('People_Inputs'!$E$28="COMP",'Payroll'!BA368,0),IF('People_Inputs'!$E$29="COMP",'Payroll'!BA388,0),IF('People_Inputs'!$E$30="COMP",'Payroll'!BA408,0),IF('People_Inputs'!$E$31="COMP",'Payroll'!BA428,0),IF('People_Inputs'!$E$32="COMP",'Payroll'!BA448,0),IF('People_Inputs'!$E$33="COMP",'Payroll'!BA468,0),IF('People_Inputs'!$E$34="COMP",'Payroll'!BA488,0),IF('People_Inputs'!$E$35="COMP",'Payroll'!BA508,0),IF('People_Inputs'!$E$36="COMP",'Payroll'!BA528,0),IF('People_Inputs'!$E$37="COMP",'Payroll'!BA548,0),IF('People_Inputs'!$E$38="COMP",'Payroll'!BA568,0),IF('People_Inputs'!$E$39="COMP",'Payroll'!BA588,0),IF('People_Inputs'!$E$40="COMP",'Payroll'!BA608,0),IF('People_Inputs'!$E$41="COMP",'Payroll'!BA628,0),IF('People_Inputs'!$E$42="COMP",'Payroll'!BA648,0),IF('People_Inputs'!$E$43="COMP",'Payroll'!BA668,0),IF('People_Inputs'!$E$44="COMP",'Payroll'!BA688,0),IF('People_Inputs'!$E$45="COMP",'Payroll'!BA708,0),IF('People_Inputs'!$E$46="COMP",'Payroll'!BA728,0),IF('People_Inputs'!$E$47="COMP",'Payroll'!BA748,0),IF('People_Inputs'!$E$48="COMP",'Payroll'!BA768,0),IF('People_Inputs'!$E$49="COMP",'Payroll'!BA788,0),IF('People_Inputs'!$E$50="COMP",'Payroll'!BA808,0),IF('People_Inputs'!$E$51="COMP",'Payroll'!BA828,0),IF('People_Inputs'!$E$52="COMP",'Payroll'!BA848,0),IF('People_Inputs'!$E$53="COMP",'Payroll'!BA868,0),IF('People_Inputs'!$E$54="COMP",'Payroll'!BA888,0),IF('People_Inputs'!$E$55="COMP",'Payroll'!BA908,0),IF('People_Inputs'!$E$56="COMP",'Payroll'!BA928,0),IF('People_Inputs'!$E$57="COMP",'Payroll'!BA948,0),IF('People_Inputs'!$E$58="COMP",'Payroll'!BA968,0),IF('People_Inputs'!$E$59="COMP",'Payroll'!BA988,0),IF('People_Inputs'!$E$60="COMP",'Payroll'!BA1008,0),IF('People_Inputs'!$E$61="COMP",'Payroll'!BA1028,0),IF('People_Inputs'!$E$62="COMP",'Payroll'!BA1048,0),IF('People_Inputs'!$E$63="COMP",'Payroll'!BA1068,0),IF('People_Inputs'!$E$64="COMP",'Payroll'!BA1088,0),IF('People_Inputs'!$E$65="COMP",'Payroll'!BA1108,0),IF('People_Inputs'!$E$66="COMP",'Payroll'!BA1128,0),IF('People_Inputs'!$E$67="COMP",'Payroll'!BA1148,0),IF('People_Inputs'!$E$68="COMP",'Payroll'!BA1168,0),IF('People_Inputs'!$E$69="COMP",'Payroll'!BA1188,0),IF('People_Inputs'!$E$70="COMP",'Payroll'!BA1208,0))</f>
        <v>0.0</v>
      </c>
      <c r="BB20" s="35">
        <f>SUM(IF('People_Inputs'!$E$11="COMP",'Payroll'!BB28,0),IF('People_Inputs'!$E$12="COMP",'Payroll'!BB48,0),IF('People_Inputs'!$E$13="COMP",'Payroll'!BB68,0),IF('People_Inputs'!$E$14="COMP",'Payroll'!BB88,0),IF('People_Inputs'!$E$15="COMP",'Payroll'!BB108,0),IF('People_Inputs'!$E$16="COMP",'Payroll'!BB128,0),IF('People_Inputs'!$E$17="COMP",'Payroll'!BB148,0),IF('People_Inputs'!$E$18="COMP",'Payroll'!BB168,0),IF('People_Inputs'!$E$19="COMP",'Payroll'!BB188,0),IF('People_Inputs'!$E$20="COMP",'Payroll'!BB208,0),IF('People_Inputs'!$E$21="COMP",'Payroll'!BB228,0),IF('People_Inputs'!$E$22="COMP",'Payroll'!BB248,0),IF('People_Inputs'!$E$23="COMP",'Payroll'!BB268,0),IF('People_Inputs'!$E$24="COMP",'Payroll'!BB288,0),IF('People_Inputs'!$E$25="COMP",'Payroll'!BB308,0),IF('People_Inputs'!$E$26="COMP",'Payroll'!BB328,0),IF('People_Inputs'!$E$27="COMP",'Payroll'!BB348,0),IF('People_Inputs'!$E$28="COMP",'Payroll'!BB368,0),IF('People_Inputs'!$E$29="COMP",'Payroll'!BB388,0),IF('People_Inputs'!$E$30="COMP",'Payroll'!BB408,0),IF('People_Inputs'!$E$31="COMP",'Payroll'!BB428,0),IF('People_Inputs'!$E$32="COMP",'Payroll'!BB448,0),IF('People_Inputs'!$E$33="COMP",'Payroll'!BB468,0),IF('People_Inputs'!$E$34="COMP",'Payroll'!BB488,0),IF('People_Inputs'!$E$35="COMP",'Payroll'!BB508,0),IF('People_Inputs'!$E$36="COMP",'Payroll'!BB528,0),IF('People_Inputs'!$E$37="COMP",'Payroll'!BB548,0),IF('People_Inputs'!$E$38="COMP",'Payroll'!BB568,0),IF('People_Inputs'!$E$39="COMP",'Payroll'!BB588,0),IF('People_Inputs'!$E$40="COMP",'Payroll'!BB608,0),IF('People_Inputs'!$E$41="COMP",'Payroll'!BB628,0),IF('People_Inputs'!$E$42="COMP",'Payroll'!BB648,0),IF('People_Inputs'!$E$43="COMP",'Payroll'!BB668,0),IF('People_Inputs'!$E$44="COMP",'Payroll'!BB688,0),IF('People_Inputs'!$E$45="COMP",'Payroll'!BB708,0),IF('People_Inputs'!$E$46="COMP",'Payroll'!BB728,0),IF('People_Inputs'!$E$47="COMP",'Payroll'!BB748,0),IF('People_Inputs'!$E$48="COMP",'Payroll'!BB768,0),IF('People_Inputs'!$E$49="COMP",'Payroll'!BB788,0),IF('People_Inputs'!$E$50="COMP",'Payroll'!BB808,0),IF('People_Inputs'!$E$51="COMP",'Payroll'!BB828,0),IF('People_Inputs'!$E$52="COMP",'Payroll'!BB848,0),IF('People_Inputs'!$E$53="COMP",'Payroll'!BB868,0),IF('People_Inputs'!$E$54="COMP",'Payroll'!BB888,0),IF('People_Inputs'!$E$55="COMP",'Payroll'!BB908,0),IF('People_Inputs'!$E$56="COMP",'Payroll'!BB928,0),IF('People_Inputs'!$E$57="COMP",'Payroll'!BB948,0),IF('People_Inputs'!$E$58="COMP",'Payroll'!BB968,0),IF('People_Inputs'!$E$59="COMP",'Payroll'!BB988,0),IF('People_Inputs'!$E$60="COMP",'Payroll'!BB1008,0),IF('People_Inputs'!$E$61="COMP",'Payroll'!BB1028,0),IF('People_Inputs'!$E$62="COMP",'Payroll'!BB1048,0),IF('People_Inputs'!$E$63="COMP",'Payroll'!BB1068,0),IF('People_Inputs'!$E$64="COMP",'Payroll'!BB1088,0),IF('People_Inputs'!$E$65="COMP",'Payroll'!BB1108,0),IF('People_Inputs'!$E$66="COMP",'Payroll'!BB1128,0),IF('People_Inputs'!$E$67="COMP",'Payroll'!BB1148,0),IF('People_Inputs'!$E$68="COMP",'Payroll'!BB1168,0),IF('People_Inputs'!$E$69="COMP",'Payroll'!BB1188,0),IF('People_Inputs'!$E$70="COMP",'Payroll'!BB1208,0))</f>
        <v>0.0</v>
      </c>
      <c r="BC20" s="35">
        <f>SUM(IF('People_Inputs'!$E$11="COMP",'Payroll'!BC28,0),IF('People_Inputs'!$E$12="COMP",'Payroll'!BC48,0),IF('People_Inputs'!$E$13="COMP",'Payroll'!BC68,0),IF('People_Inputs'!$E$14="COMP",'Payroll'!BC88,0),IF('People_Inputs'!$E$15="COMP",'Payroll'!BC108,0),IF('People_Inputs'!$E$16="COMP",'Payroll'!BC128,0),IF('People_Inputs'!$E$17="COMP",'Payroll'!BC148,0),IF('People_Inputs'!$E$18="COMP",'Payroll'!BC168,0),IF('People_Inputs'!$E$19="COMP",'Payroll'!BC188,0),IF('People_Inputs'!$E$20="COMP",'Payroll'!BC208,0),IF('People_Inputs'!$E$21="COMP",'Payroll'!BC228,0),IF('People_Inputs'!$E$22="COMP",'Payroll'!BC248,0),IF('People_Inputs'!$E$23="COMP",'Payroll'!BC268,0),IF('People_Inputs'!$E$24="COMP",'Payroll'!BC288,0),IF('People_Inputs'!$E$25="COMP",'Payroll'!BC308,0),IF('People_Inputs'!$E$26="COMP",'Payroll'!BC328,0),IF('People_Inputs'!$E$27="COMP",'Payroll'!BC348,0),IF('People_Inputs'!$E$28="COMP",'Payroll'!BC368,0),IF('People_Inputs'!$E$29="COMP",'Payroll'!BC388,0),IF('People_Inputs'!$E$30="COMP",'Payroll'!BC408,0),IF('People_Inputs'!$E$31="COMP",'Payroll'!BC428,0),IF('People_Inputs'!$E$32="COMP",'Payroll'!BC448,0),IF('People_Inputs'!$E$33="COMP",'Payroll'!BC468,0),IF('People_Inputs'!$E$34="COMP",'Payroll'!BC488,0),IF('People_Inputs'!$E$35="COMP",'Payroll'!BC508,0),IF('People_Inputs'!$E$36="COMP",'Payroll'!BC528,0),IF('People_Inputs'!$E$37="COMP",'Payroll'!BC548,0),IF('People_Inputs'!$E$38="COMP",'Payroll'!BC568,0),IF('People_Inputs'!$E$39="COMP",'Payroll'!BC588,0),IF('People_Inputs'!$E$40="COMP",'Payroll'!BC608,0),IF('People_Inputs'!$E$41="COMP",'Payroll'!BC628,0),IF('People_Inputs'!$E$42="COMP",'Payroll'!BC648,0),IF('People_Inputs'!$E$43="COMP",'Payroll'!BC668,0),IF('People_Inputs'!$E$44="COMP",'Payroll'!BC688,0),IF('People_Inputs'!$E$45="COMP",'Payroll'!BC708,0),IF('People_Inputs'!$E$46="COMP",'Payroll'!BC728,0),IF('People_Inputs'!$E$47="COMP",'Payroll'!BC748,0),IF('People_Inputs'!$E$48="COMP",'Payroll'!BC768,0),IF('People_Inputs'!$E$49="COMP",'Payroll'!BC788,0),IF('People_Inputs'!$E$50="COMP",'Payroll'!BC808,0),IF('People_Inputs'!$E$51="COMP",'Payroll'!BC828,0),IF('People_Inputs'!$E$52="COMP",'Payroll'!BC848,0),IF('People_Inputs'!$E$53="COMP",'Payroll'!BC868,0),IF('People_Inputs'!$E$54="COMP",'Payroll'!BC888,0),IF('People_Inputs'!$E$55="COMP",'Payroll'!BC908,0),IF('People_Inputs'!$E$56="COMP",'Payroll'!BC928,0),IF('People_Inputs'!$E$57="COMP",'Payroll'!BC948,0),IF('People_Inputs'!$E$58="COMP",'Payroll'!BC968,0),IF('People_Inputs'!$E$59="COMP",'Payroll'!BC988,0),IF('People_Inputs'!$E$60="COMP",'Payroll'!BC1008,0),IF('People_Inputs'!$E$61="COMP",'Payroll'!BC1028,0),IF('People_Inputs'!$E$62="COMP",'Payroll'!BC1048,0),IF('People_Inputs'!$E$63="COMP",'Payroll'!BC1068,0),IF('People_Inputs'!$E$64="COMP",'Payroll'!BC1088,0),IF('People_Inputs'!$E$65="COMP",'Payroll'!BC1108,0),IF('People_Inputs'!$E$66="COMP",'Payroll'!BC1128,0),IF('People_Inputs'!$E$67="COMP",'Payroll'!BC1148,0),IF('People_Inputs'!$E$68="COMP",'Payroll'!BC1168,0),IF('People_Inputs'!$E$69="COMP",'Payroll'!BC1188,0),IF('People_Inputs'!$E$70="COMP",'Payroll'!BC1208,0))</f>
        <v>0.0</v>
      </c>
      <c r="BD20" s="35">
        <f>SUM(IF('People_Inputs'!$E$11="COMP",'Payroll'!BD28,0),IF('People_Inputs'!$E$12="COMP",'Payroll'!BD48,0),IF('People_Inputs'!$E$13="COMP",'Payroll'!BD68,0),IF('People_Inputs'!$E$14="COMP",'Payroll'!BD88,0),IF('People_Inputs'!$E$15="COMP",'Payroll'!BD108,0),IF('People_Inputs'!$E$16="COMP",'Payroll'!BD128,0),IF('People_Inputs'!$E$17="COMP",'Payroll'!BD148,0),IF('People_Inputs'!$E$18="COMP",'Payroll'!BD168,0),IF('People_Inputs'!$E$19="COMP",'Payroll'!BD188,0),IF('People_Inputs'!$E$20="COMP",'Payroll'!BD208,0),IF('People_Inputs'!$E$21="COMP",'Payroll'!BD228,0),IF('People_Inputs'!$E$22="COMP",'Payroll'!BD248,0),IF('People_Inputs'!$E$23="COMP",'Payroll'!BD268,0),IF('People_Inputs'!$E$24="COMP",'Payroll'!BD288,0),IF('People_Inputs'!$E$25="COMP",'Payroll'!BD308,0),IF('People_Inputs'!$E$26="COMP",'Payroll'!BD328,0),IF('People_Inputs'!$E$27="COMP",'Payroll'!BD348,0),IF('People_Inputs'!$E$28="COMP",'Payroll'!BD368,0),IF('People_Inputs'!$E$29="COMP",'Payroll'!BD388,0),IF('People_Inputs'!$E$30="COMP",'Payroll'!BD408,0),IF('People_Inputs'!$E$31="COMP",'Payroll'!BD428,0),IF('People_Inputs'!$E$32="COMP",'Payroll'!BD448,0),IF('People_Inputs'!$E$33="COMP",'Payroll'!BD468,0),IF('People_Inputs'!$E$34="COMP",'Payroll'!BD488,0),IF('People_Inputs'!$E$35="COMP",'Payroll'!BD508,0),IF('People_Inputs'!$E$36="COMP",'Payroll'!BD528,0),IF('People_Inputs'!$E$37="COMP",'Payroll'!BD548,0),IF('People_Inputs'!$E$38="COMP",'Payroll'!BD568,0),IF('People_Inputs'!$E$39="COMP",'Payroll'!BD588,0),IF('People_Inputs'!$E$40="COMP",'Payroll'!BD608,0),IF('People_Inputs'!$E$41="COMP",'Payroll'!BD628,0),IF('People_Inputs'!$E$42="COMP",'Payroll'!BD648,0),IF('People_Inputs'!$E$43="COMP",'Payroll'!BD668,0),IF('People_Inputs'!$E$44="COMP",'Payroll'!BD688,0),IF('People_Inputs'!$E$45="COMP",'Payroll'!BD708,0),IF('People_Inputs'!$E$46="COMP",'Payroll'!BD728,0),IF('People_Inputs'!$E$47="COMP",'Payroll'!BD748,0),IF('People_Inputs'!$E$48="COMP",'Payroll'!BD768,0),IF('People_Inputs'!$E$49="COMP",'Payroll'!BD788,0),IF('People_Inputs'!$E$50="COMP",'Payroll'!BD808,0),IF('People_Inputs'!$E$51="COMP",'Payroll'!BD828,0),IF('People_Inputs'!$E$52="COMP",'Payroll'!BD848,0),IF('People_Inputs'!$E$53="COMP",'Payroll'!BD868,0),IF('People_Inputs'!$E$54="COMP",'Payroll'!BD888,0),IF('People_Inputs'!$E$55="COMP",'Payroll'!BD908,0),IF('People_Inputs'!$E$56="COMP",'Payroll'!BD928,0),IF('People_Inputs'!$E$57="COMP",'Payroll'!BD948,0),IF('People_Inputs'!$E$58="COMP",'Payroll'!BD968,0),IF('People_Inputs'!$E$59="COMP",'Payroll'!BD988,0),IF('People_Inputs'!$E$60="COMP",'Payroll'!BD1008,0),IF('People_Inputs'!$E$61="COMP",'Payroll'!BD1028,0),IF('People_Inputs'!$E$62="COMP",'Payroll'!BD1048,0),IF('People_Inputs'!$E$63="COMP",'Payroll'!BD1068,0),IF('People_Inputs'!$E$64="COMP",'Payroll'!BD1088,0),IF('People_Inputs'!$E$65="COMP",'Payroll'!BD1108,0),IF('People_Inputs'!$E$66="COMP",'Payroll'!BD1128,0),IF('People_Inputs'!$E$67="COMP",'Payroll'!BD1148,0),IF('People_Inputs'!$E$68="COMP",'Payroll'!BD1168,0),IF('People_Inputs'!$E$69="COMP",'Payroll'!BD1188,0),IF('People_Inputs'!$E$70="COMP",'Payroll'!BD1208,0))</f>
        <v>0.0</v>
      </c>
      <c r="BE20" s="35">
        <f>SUM(IF('People_Inputs'!$E$11="COMP",'Payroll'!BE28,0),IF('People_Inputs'!$E$12="COMP",'Payroll'!BE48,0),IF('People_Inputs'!$E$13="COMP",'Payroll'!BE68,0),IF('People_Inputs'!$E$14="COMP",'Payroll'!BE88,0),IF('People_Inputs'!$E$15="COMP",'Payroll'!BE108,0),IF('People_Inputs'!$E$16="COMP",'Payroll'!BE128,0),IF('People_Inputs'!$E$17="COMP",'Payroll'!BE148,0),IF('People_Inputs'!$E$18="COMP",'Payroll'!BE168,0),IF('People_Inputs'!$E$19="COMP",'Payroll'!BE188,0),IF('People_Inputs'!$E$20="COMP",'Payroll'!BE208,0),IF('People_Inputs'!$E$21="COMP",'Payroll'!BE228,0),IF('People_Inputs'!$E$22="COMP",'Payroll'!BE248,0),IF('People_Inputs'!$E$23="COMP",'Payroll'!BE268,0),IF('People_Inputs'!$E$24="COMP",'Payroll'!BE288,0),IF('People_Inputs'!$E$25="COMP",'Payroll'!BE308,0),IF('People_Inputs'!$E$26="COMP",'Payroll'!BE328,0),IF('People_Inputs'!$E$27="COMP",'Payroll'!BE348,0),IF('People_Inputs'!$E$28="COMP",'Payroll'!BE368,0),IF('People_Inputs'!$E$29="COMP",'Payroll'!BE388,0),IF('People_Inputs'!$E$30="COMP",'Payroll'!BE408,0),IF('People_Inputs'!$E$31="COMP",'Payroll'!BE428,0),IF('People_Inputs'!$E$32="COMP",'Payroll'!BE448,0),IF('People_Inputs'!$E$33="COMP",'Payroll'!BE468,0),IF('People_Inputs'!$E$34="COMP",'Payroll'!BE488,0),IF('People_Inputs'!$E$35="COMP",'Payroll'!BE508,0),IF('People_Inputs'!$E$36="COMP",'Payroll'!BE528,0),IF('People_Inputs'!$E$37="COMP",'Payroll'!BE548,0),IF('People_Inputs'!$E$38="COMP",'Payroll'!BE568,0),IF('People_Inputs'!$E$39="COMP",'Payroll'!BE588,0),IF('People_Inputs'!$E$40="COMP",'Payroll'!BE608,0),IF('People_Inputs'!$E$41="COMP",'Payroll'!BE628,0),IF('People_Inputs'!$E$42="COMP",'Payroll'!BE648,0),IF('People_Inputs'!$E$43="COMP",'Payroll'!BE668,0),IF('People_Inputs'!$E$44="COMP",'Payroll'!BE688,0),IF('People_Inputs'!$E$45="COMP",'Payroll'!BE708,0),IF('People_Inputs'!$E$46="COMP",'Payroll'!BE728,0),IF('People_Inputs'!$E$47="COMP",'Payroll'!BE748,0),IF('People_Inputs'!$E$48="COMP",'Payroll'!BE768,0),IF('People_Inputs'!$E$49="COMP",'Payroll'!BE788,0),IF('People_Inputs'!$E$50="COMP",'Payroll'!BE808,0),IF('People_Inputs'!$E$51="COMP",'Payroll'!BE828,0),IF('People_Inputs'!$E$52="COMP",'Payroll'!BE848,0),IF('People_Inputs'!$E$53="COMP",'Payroll'!BE868,0),IF('People_Inputs'!$E$54="COMP",'Payroll'!BE888,0),IF('People_Inputs'!$E$55="COMP",'Payroll'!BE908,0),IF('People_Inputs'!$E$56="COMP",'Payroll'!BE928,0),IF('People_Inputs'!$E$57="COMP",'Payroll'!BE948,0),IF('People_Inputs'!$E$58="COMP",'Payroll'!BE968,0),IF('People_Inputs'!$E$59="COMP",'Payroll'!BE988,0),IF('People_Inputs'!$E$60="COMP",'Payroll'!BE1008,0),IF('People_Inputs'!$E$61="COMP",'Payroll'!BE1028,0),IF('People_Inputs'!$E$62="COMP",'Payroll'!BE1048,0),IF('People_Inputs'!$E$63="COMP",'Payroll'!BE1068,0),IF('People_Inputs'!$E$64="COMP",'Payroll'!BE1088,0),IF('People_Inputs'!$E$65="COMP",'Payroll'!BE1108,0),IF('People_Inputs'!$E$66="COMP",'Payroll'!BE1128,0),IF('People_Inputs'!$E$67="COMP",'Payroll'!BE1148,0),IF('People_Inputs'!$E$68="COMP",'Payroll'!BE1168,0),IF('People_Inputs'!$E$69="COMP",'Payroll'!BE1188,0),IF('People_Inputs'!$E$70="COMP",'Payroll'!BE1208,0))</f>
        <v>0.0</v>
      </c>
      <c r="BF20" s="35">
        <f>SUM(IF('People_Inputs'!$E$11="COMP",'Payroll'!BF28,0),IF('People_Inputs'!$E$12="COMP",'Payroll'!BF48,0),IF('People_Inputs'!$E$13="COMP",'Payroll'!BF68,0),IF('People_Inputs'!$E$14="COMP",'Payroll'!BF88,0),IF('People_Inputs'!$E$15="COMP",'Payroll'!BF108,0),IF('People_Inputs'!$E$16="COMP",'Payroll'!BF128,0),IF('People_Inputs'!$E$17="COMP",'Payroll'!BF148,0),IF('People_Inputs'!$E$18="COMP",'Payroll'!BF168,0),IF('People_Inputs'!$E$19="COMP",'Payroll'!BF188,0),IF('People_Inputs'!$E$20="COMP",'Payroll'!BF208,0),IF('People_Inputs'!$E$21="COMP",'Payroll'!BF228,0),IF('People_Inputs'!$E$22="COMP",'Payroll'!BF248,0),IF('People_Inputs'!$E$23="COMP",'Payroll'!BF268,0),IF('People_Inputs'!$E$24="COMP",'Payroll'!BF288,0),IF('People_Inputs'!$E$25="COMP",'Payroll'!BF308,0),IF('People_Inputs'!$E$26="COMP",'Payroll'!BF328,0),IF('People_Inputs'!$E$27="COMP",'Payroll'!BF348,0),IF('People_Inputs'!$E$28="COMP",'Payroll'!BF368,0),IF('People_Inputs'!$E$29="COMP",'Payroll'!BF388,0),IF('People_Inputs'!$E$30="COMP",'Payroll'!BF408,0),IF('People_Inputs'!$E$31="COMP",'Payroll'!BF428,0),IF('People_Inputs'!$E$32="COMP",'Payroll'!BF448,0),IF('People_Inputs'!$E$33="COMP",'Payroll'!BF468,0),IF('People_Inputs'!$E$34="COMP",'Payroll'!BF488,0),IF('People_Inputs'!$E$35="COMP",'Payroll'!BF508,0),IF('People_Inputs'!$E$36="COMP",'Payroll'!BF528,0),IF('People_Inputs'!$E$37="COMP",'Payroll'!BF548,0),IF('People_Inputs'!$E$38="COMP",'Payroll'!BF568,0),IF('People_Inputs'!$E$39="COMP",'Payroll'!BF588,0),IF('People_Inputs'!$E$40="COMP",'Payroll'!BF608,0),IF('People_Inputs'!$E$41="COMP",'Payroll'!BF628,0),IF('People_Inputs'!$E$42="COMP",'Payroll'!BF648,0),IF('People_Inputs'!$E$43="COMP",'Payroll'!BF668,0),IF('People_Inputs'!$E$44="COMP",'Payroll'!BF688,0),IF('People_Inputs'!$E$45="COMP",'Payroll'!BF708,0),IF('People_Inputs'!$E$46="COMP",'Payroll'!BF728,0),IF('People_Inputs'!$E$47="COMP",'Payroll'!BF748,0),IF('People_Inputs'!$E$48="COMP",'Payroll'!BF768,0),IF('People_Inputs'!$E$49="COMP",'Payroll'!BF788,0),IF('People_Inputs'!$E$50="COMP",'Payroll'!BF808,0),IF('People_Inputs'!$E$51="COMP",'Payroll'!BF828,0),IF('People_Inputs'!$E$52="COMP",'Payroll'!BF848,0),IF('People_Inputs'!$E$53="COMP",'Payroll'!BF868,0),IF('People_Inputs'!$E$54="COMP",'Payroll'!BF888,0),IF('People_Inputs'!$E$55="COMP",'Payroll'!BF908,0),IF('People_Inputs'!$E$56="COMP",'Payroll'!BF928,0),IF('People_Inputs'!$E$57="COMP",'Payroll'!BF948,0),IF('People_Inputs'!$E$58="COMP",'Payroll'!BF968,0),IF('People_Inputs'!$E$59="COMP",'Payroll'!BF988,0),IF('People_Inputs'!$E$60="COMP",'Payroll'!BF1008,0),IF('People_Inputs'!$E$61="COMP",'Payroll'!BF1028,0),IF('People_Inputs'!$E$62="COMP",'Payroll'!BF1048,0),IF('People_Inputs'!$E$63="COMP",'Payroll'!BF1068,0),IF('People_Inputs'!$E$64="COMP",'Payroll'!BF1088,0),IF('People_Inputs'!$E$65="COMP",'Payroll'!BF1108,0),IF('People_Inputs'!$E$66="COMP",'Payroll'!BF1128,0),IF('People_Inputs'!$E$67="COMP",'Payroll'!BF1148,0),IF('People_Inputs'!$E$68="COMP",'Payroll'!BF1168,0),IF('People_Inputs'!$E$69="COMP",'Payroll'!BF1188,0),IF('People_Inputs'!$E$70="COMP",'Payroll'!BF1208,0))</f>
        <v>0.0</v>
      </c>
      <c r="BG20" s="35">
        <f>SUM(IF('People_Inputs'!$E$11="COMP",'Payroll'!BG28,0),IF('People_Inputs'!$E$12="COMP",'Payroll'!BG48,0),IF('People_Inputs'!$E$13="COMP",'Payroll'!BG68,0),IF('People_Inputs'!$E$14="COMP",'Payroll'!BG88,0),IF('People_Inputs'!$E$15="COMP",'Payroll'!BG108,0),IF('People_Inputs'!$E$16="COMP",'Payroll'!BG128,0),IF('People_Inputs'!$E$17="COMP",'Payroll'!BG148,0),IF('People_Inputs'!$E$18="COMP",'Payroll'!BG168,0),IF('People_Inputs'!$E$19="COMP",'Payroll'!BG188,0),IF('People_Inputs'!$E$20="COMP",'Payroll'!BG208,0),IF('People_Inputs'!$E$21="COMP",'Payroll'!BG228,0),IF('People_Inputs'!$E$22="COMP",'Payroll'!BG248,0),IF('People_Inputs'!$E$23="COMP",'Payroll'!BG268,0),IF('People_Inputs'!$E$24="COMP",'Payroll'!BG288,0),IF('People_Inputs'!$E$25="COMP",'Payroll'!BG308,0),IF('People_Inputs'!$E$26="COMP",'Payroll'!BG328,0),IF('People_Inputs'!$E$27="COMP",'Payroll'!BG348,0),IF('People_Inputs'!$E$28="COMP",'Payroll'!BG368,0),IF('People_Inputs'!$E$29="COMP",'Payroll'!BG388,0),IF('People_Inputs'!$E$30="COMP",'Payroll'!BG408,0),IF('People_Inputs'!$E$31="COMP",'Payroll'!BG428,0),IF('People_Inputs'!$E$32="COMP",'Payroll'!BG448,0),IF('People_Inputs'!$E$33="COMP",'Payroll'!BG468,0),IF('People_Inputs'!$E$34="COMP",'Payroll'!BG488,0),IF('People_Inputs'!$E$35="COMP",'Payroll'!BG508,0),IF('People_Inputs'!$E$36="COMP",'Payroll'!BG528,0),IF('People_Inputs'!$E$37="COMP",'Payroll'!BG548,0),IF('People_Inputs'!$E$38="COMP",'Payroll'!BG568,0),IF('People_Inputs'!$E$39="COMP",'Payroll'!BG588,0),IF('People_Inputs'!$E$40="COMP",'Payroll'!BG608,0),IF('People_Inputs'!$E$41="COMP",'Payroll'!BG628,0),IF('People_Inputs'!$E$42="COMP",'Payroll'!BG648,0),IF('People_Inputs'!$E$43="COMP",'Payroll'!BG668,0),IF('People_Inputs'!$E$44="COMP",'Payroll'!BG688,0),IF('People_Inputs'!$E$45="COMP",'Payroll'!BG708,0),IF('People_Inputs'!$E$46="COMP",'Payroll'!BG728,0),IF('People_Inputs'!$E$47="COMP",'Payroll'!BG748,0),IF('People_Inputs'!$E$48="COMP",'Payroll'!BG768,0),IF('People_Inputs'!$E$49="COMP",'Payroll'!BG788,0),IF('People_Inputs'!$E$50="COMP",'Payroll'!BG808,0),IF('People_Inputs'!$E$51="COMP",'Payroll'!BG828,0),IF('People_Inputs'!$E$52="COMP",'Payroll'!BG848,0),IF('People_Inputs'!$E$53="COMP",'Payroll'!BG868,0),IF('People_Inputs'!$E$54="COMP",'Payroll'!BG888,0),IF('People_Inputs'!$E$55="COMP",'Payroll'!BG908,0),IF('People_Inputs'!$E$56="COMP",'Payroll'!BG928,0),IF('People_Inputs'!$E$57="COMP",'Payroll'!BG948,0),IF('People_Inputs'!$E$58="COMP",'Payroll'!BG968,0),IF('People_Inputs'!$E$59="COMP",'Payroll'!BG988,0),IF('People_Inputs'!$E$60="COMP",'Payroll'!BG1008,0),IF('People_Inputs'!$E$61="COMP",'Payroll'!BG1028,0),IF('People_Inputs'!$E$62="COMP",'Payroll'!BG1048,0),IF('People_Inputs'!$E$63="COMP",'Payroll'!BG1068,0),IF('People_Inputs'!$E$64="COMP",'Payroll'!BG1088,0),IF('People_Inputs'!$E$65="COMP",'Payroll'!BG1108,0),IF('People_Inputs'!$E$66="COMP",'Payroll'!BG1128,0),IF('People_Inputs'!$E$67="COMP",'Payroll'!BG1148,0),IF('People_Inputs'!$E$68="COMP",'Payroll'!BG1168,0),IF('People_Inputs'!$E$69="COMP",'Payroll'!BG1188,0),IF('People_Inputs'!$E$70="COMP",'Payroll'!BG1208,0))</f>
        <v>0.0</v>
      </c>
      <c r="BH20" s="35">
        <f>SUM(IF('People_Inputs'!$E$11="COMP",'Payroll'!BH28,0),IF('People_Inputs'!$E$12="COMP",'Payroll'!BH48,0),IF('People_Inputs'!$E$13="COMP",'Payroll'!BH68,0),IF('People_Inputs'!$E$14="COMP",'Payroll'!BH88,0),IF('People_Inputs'!$E$15="COMP",'Payroll'!BH108,0),IF('People_Inputs'!$E$16="COMP",'Payroll'!BH128,0),IF('People_Inputs'!$E$17="COMP",'Payroll'!BH148,0),IF('People_Inputs'!$E$18="COMP",'Payroll'!BH168,0),IF('People_Inputs'!$E$19="COMP",'Payroll'!BH188,0),IF('People_Inputs'!$E$20="COMP",'Payroll'!BH208,0),IF('People_Inputs'!$E$21="COMP",'Payroll'!BH228,0),IF('People_Inputs'!$E$22="COMP",'Payroll'!BH248,0),IF('People_Inputs'!$E$23="COMP",'Payroll'!BH268,0),IF('People_Inputs'!$E$24="COMP",'Payroll'!BH288,0),IF('People_Inputs'!$E$25="COMP",'Payroll'!BH308,0),IF('People_Inputs'!$E$26="COMP",'Payroll'!BH328,0),IF('People_Inputs'!$E$27="COMP",'Payroll'!BH348,0),IF('People_Inputs'!$E$28="COMP",'Payroll'!BH368,0),IF('People_Inputs'!$E$29="COMP",'Payroll'!BH388,0),IF('People_Inputs'!$E$30="COMP",'Payroll'!BH408,0),IF('People_Inputs'!$E$31="COMP",'Payroll'!BH428,0),IF('People_Inputs'!$E$32="COMP",'Payroll'!BH448,0),IF('People_Inputs'!$E$33="COMP",'Payroll'!BH468,0),IF('People_Inputs'!$E$34="COMP",'Payroll'!BH488,0),IF('People_Inputs'!$E$35="COMP",'Payroll'!BH508,0),IF('People_Inputs'!$E$36="COMP",'Payroll'!BH528,0),IF('People_Inputs'!$E$37="COMP",'Payroll'!BH548,0),IF('People_Inputs'!$E$38="COMP",'Payroll'!BH568,0),IF('People_Inputs'!$E$39="COMP",'Payroll'!BH588,0),IF('People_Inputs'!$E$40="COMP",'Payroll'!BH608,0),IF('People_Inputs'!$E$41="COMP",'Payroll'!BH628,0),IF('People_Inputs'!$E$42="COMP",'Payroll'!BH648,0),IF('People_Inputs'!$E$43="COMP",'Payroll'!BH668,0),IF('People_Inputs'!$E$44="COMP",'Payroll'!BH688,0),IF('People_Inputs'!$E$45="COMP",'Payroll'!BH708,0),IF('People_Inputs'!$E$46="COMP",'Payroll'!BH728,0),IF('People_Inputs'!$E$47="COMP",'Payroll'!BH748,0),IF('People_Inputs'!$E$48="COMP",'Payroll'!BH768,0),IF('People_Inputs'!$E$49="COMP",'Payroll'!BH788,0),IF('People_Inputs'!$E$50="COMP",'Payroll'!BH808,0),IF('People_Inputs'!$E$51="COMP",'Payroll'!BH828,0),IF('People_Inputs'!$E$52="COMP",'Payroll'!BH848,0),IF('People_Inputs'!$E$53="COMP",'Payroll'!BH868,0),IF('People_Inputs'!$E$54="COMP",'Payroll'!BH888,0),IF('People_Inputs'!$E$55="COMP",'Payroll'!BH908,0),IF('People_Inputs'!$E$56="COMP",'Payroll'!BH928,0),IF('People_Inputs'!$E$57="COMP",'Payroll'!BH948,0),IF('People_Inputs'!$E$58="COMP",'Payroll'!BH968,0),IF('People_Inputs'!$E$59="COMP",'Payroll'!BH988,0),IF('People_Inputs'!$E$60="COMP",'Payroll'!BH1008,0),IF('People_Inputs'!$E$61="COMP",'Payroll'!BH1028,0),IF('People_Inputs'!$E$62="COMP",'Payroll'!BH1048,0),IF('People_Inputs'!$E$63="COMP",'Payroll'!BH1068,0),IF('People_Inputs'!$E$64="COMP",'Payroll'!BH1088,0),IF('People_Inputs'!$E$65="COMP",'Payroll'!BH1108,0),IF('People_Inputs'!$E$66="COMP",'Payroll'!BH1128,0),IF('People_Inputs'!$E$67="COMP",'Payroll'!BH1148,0),IF('People_Inputs'!$E$68="COMP",'Payroll'!BH1168,0),IF('People_Inputs'!$E$69="COMP",'Payroll'!BH1188,0),IF('People_Inputs'!$E$70="COMP",'Payroll'!BH1208,0))</f>
        <v>0.0</v>
      </c>
      <c r="BI20" s="35">
        <f>SUM(IF('People_Inputs'!$E$11="COMP",'Payroll'!BI28,0),IF('People_Inputs'!$E$12="COMP",'Payroll'!BI48,0),IF('People_Inputs'!$E$13="COMP",'Payroll'!BI68,0),IF('People_Inputs'!$E$14="COMP",'Payroll'!BI88,0),IF('People_Inputs'!$E$15="COMP",'Payroll'!BI108,0),IF('People_Inputs'!$E$16="COMP",'Payroll'!BI128,0),IF('People_Inputs'!$E$17="COMP",'Payroll'!BI148,0),IF('People_Inputs'!$E$18="COMP",'Payroll'!BI168,0),IF('People_Inputs'!$E$19="COMP",'Payroll'!BI188,0),IF('People_Inputs'!$E$20="COMP",'Payroll'!BI208,0),IF('People_Inputs'!$E$21="COMP",'Payroll'!BI228,0),IF('People_Inputs'!$E$22="COMP",'Payroll'!BI248,0),IF('People_Inputs'!$E$23="COMP",'Payroll'!BI268,0),IF('People_Inputs'!$E$24="COMP",'Payroll'!BI288,0),IF('People_Inputs'!$E$25="COMP",'Payroll'!BI308,0),IF('People_Inputs'!$E$26="COMP",'Payroll'!BI328,0),IF('People_Inputs'!$E$27="COMP",'Payroll'!BI348,0),IF('People_Inputs'!$E$28="COMP",'Payroll'!BI368,0),IF('People_Inputs'!$E$29="COMP",'Payroll'!BI388,0),IF('People_Inputs'!$E$30="COMP",'Payroll'!BI408,0),IF('People_Inputs'!$E$31="COMP",'Payroll'!BI428,0),IF('People_Inputs'!$E$32="COMP",'Payroll'!BI448,0),IF('People_Inputs'!$E$33="COMP",'Payroll'!BI468,0),IF('People_Inputs'!$E$34="COMP",'Payroll'!BI488,0),IF('People_Inputs'!$E$35="COMP",'Payroll'!BI508,0),IF('People_Inputs'!$E$36="COMP",'Payroll'!BI528,0),IF('People_Inputs'!$E$37="COMP",'Payroll'!BI548,0),IF('People_Inputs'!$E$38="COMP",'Payroll'!BI568,0),IF('People_Inputs'!$E$39="COMP",'Payroll'!BI588,0),IF('People_Inputs'!$E$40="COMP",'Payroll'!BI608,0),IF('People_Inputs'!$E$41="COMP",'Payroll'!BI628,0),IF('People_Inputs'!$E$42="COMP",'Payroll'!BI648,0),IF('People_Inputs'!$E$43="COMP",'Payroll'!BI668,0),IF('People_Inputs'!$E$44="COMP",'Payroll'!BI688,0),IF('People_Inputs'!$E$45="COMP",'Payroll'!BI708,0),IF('People_Inputs'!$E$46="COMP",'Payroll'!BI728,0),IF('People_Inputs'!$E$47="COMP",'Payroll'!BI748,0),IF('People_Inputs'!$E$48="COMP",'Payroll'!BI768,0),IF('People_Inputs'!$E$49="COMP",'Payroll'!BI788,0),IF('People_Inputs'!$E$50="COMP",'Payroll'!BI808,0),IF('People_Inputs'!$E$51="COMP",'Payroll'!BI828,0),IF('People_Inputs'!$E$52="COMP",'Payroll'!BI848,0),IF('People_Inputs'!$E$53="COMP",'Payroll'!BI868,0),IF('People_Inputs'!$E$54="COMP",'Payroll'!BI888,0),IF('People_Inputs'!$E$55="COMP",'Payroll'!BI908,0),IF('People_Inputs'!$E$56="COMP",'Payroll'!BI928,0),IF('People_Inputs'!$E$57="COMP",'Payroll'!BI948,0),IF('People_Inputs'!$E$58="COMP",'Payroll'!BI968,0),IF('People_Inputs'!$E$59="COMP",'Payroll'!BI988,0),IF('People_Inputs'!$E$60="COMP",'Payroll'!BI1008,0),IF('People_Inputs'!$E$61="COMP",'Payroll'!BI1028,0),IF('People_Inputs'!$E$62="COMP",'Payroll'!BI1048,0),IF('People_Inputs'!$E$63="COMP",'Payroll'!BI1068,0),IF('People_Inputs'!$E$64="COMP",'Payroll'!BI1088,0),IF('People_Inputs'!$E$65="COMP",'Payroll'!BI1108,0),IF('People_Inputs'!$E$66="COMP",'Payroll'!BI1128,0),IF('People_Inputs'!$E$67="COMP",'Payroll'!BI1148,0),IF('People_Inputs'!$E$68="COMP",'Payroll'!BI1168,0),IF('People_Inputs'!$E$69="COMP",'Payroll'!BI1188,0),IF('People_Inputs'!$E$70="COMP",'Payroll'!BI1208,0))</f>
        <v>0.0</v>
      </c>
      <c r="BJ20" s="35">
        <f>SUM(IF('People_Inputs'!$E$11="COMP",'Payroll'!BJ28,0),IF('People_Inputs'!$E$12="COMP",'Payroll'!BJ48,0),IF('People_Inputs'!$E$13="COMP",'Payroll'!BJ68,0),IF('People_Inputs'!$E$14="COMP",'Payroll'!BJ88,0),IF('People_Inputs'!$E$15="COMP",'Payroll'!BJ108,0),IF('People_Inputs'!$E$16="COMP",'Payroll'!BJ128,0),IF('People_Inputs'!$E$17="COMP",'Payroll'!BJ148,0),IF('People_Inputs'!$E$18="COMP",'Payroll'!BJ168,0),IF('People_Inputs'!$E$19="COMP",'Payroll'!BJ188,0),IF('People_Inputs'!$E$20="COMP",'Payroll'!BJ208,0),IF('People_Inputs'!$E$21="COMP",'Payroll'!BJ228,0),IF('People_Inputs'!$E$22="COMP",'Payroll'!BJ248,0),IF('People_Inputs'!$E$23="COMP",'Payroll'!BJ268,0),IF('People_Inputs'!$E$24="COMP",'Payroll'!BJ288,0),IF('People_Inputs'!$E$25="COMP",'Payroll'!BJ308,0),IF('People_Inputs'!$E$26="COMP",'Payroll'!BJ328,0),IF('People_Inputs'!$E$27="COMP",'Payroll'!BJ348,0),IF('People_Inputs'!$E$28="COMP",'Payroll'!BJ368,0),IF('People_Inputs'!$E$29="COMP",'Payroll'!BJ388,0),IF('People_Inputs'!$E$30="COMP",'Payroll'!BJ408,0),IF('People_Inputs'!$E$31="COMP",'Payroll'!BJ428,0),IF('People_Inputs'!$E$32="COMP",'Payroll'!BJ448,0),IF('People_Inputs'!$E$33="COMP",'Payroll'!BJ468,0),IF('People_Inputs'!$E$34="COMP",'Payroll'!BJ488,0),IF('People_Inputs'!$E$35="COMP",'Payroll'!BJ508,0),IF('People_Inputs'!$E$36="COMP",'Payroll'!BJ528,0),IF('People_Inputs'!$E$37="COMP",'Payroll'!BJ548,0),IF('People_Inputs'!$E$38="COMP",'Payroll'!BJ568,0),IF('People_Inputs'!$E$39="COMP",'Payroll'!BJ588,0),IF('People_Inputs'!$E$40="COMP",'Payroll'!BJ608,0),IF('People_Inputs'!$E$41="COMP",'Payroll'!BJ628,0),IF('People_Inputs'!$E$42="COMP",'Payroll'!BJ648,0),IF('People_Inputs'!$E$43="COMP",'Payroll'!BJ668,0),IF('People_Inputs'!$E$44="COMP",'Payroll'!BJ688,0),IF('People_Inputs'!$E$45="COMP",'Payroll'!BJ708,0),IF('People_Inputs'!$E$46="COMP",'Payroll'!BJ728,0),IF('People_Inputs'!$E$47="COMP",'Payroll'!BJ748,0),IF('People_Inputs'!$E$48="COMP",'Payroll'!BJ768,0),IF('People_Inputs'!$E$49="COMP",'Payroll'!BJ788,0),IF('People_Inputs'!$E$50="COMP",'Payroll'!BJ808,0),IF('People_Inputs'!$E$51="COMP",'Payroll'!BJ828,0),IF('People_Inputs'!$E$52="COMP",'Payroll'!BJ848,0),IF('People_Inputs'!$E$53="COMP",'Payroll'!BJ868,0),IF('People_Inputs'!$E$54="COMP",'Payroll'!BJ888,0),IF('People_Inputs'!$E$55="COMP",'Payroll'!BJ908,0),IF('People_Inputs'!$E$56="COMP",'Payroll'!BJ928,0),IF('People_Inputs'!$E$57="COMP",'Payroll'!BJ948,0),IF('People_Inputs'!$E$58="COMP",'Payroll'!BJ968,0),IF('People_Inputs'!$E$59="COMP",'Payroll'!BJ988,0),IF('People_Inputs'!$E$60="COMP",'Payroll'!BJ1008,0),IF('People_Inputs'!$E$61="COMP",'Payroll'!BJ1028,0),IF('People_Inputs'!$E$62="COMP",'Payroll'!BJ1048,0),IF('People_Inputs'!$E$63="COMP",'Payroll'!BJ1068,0),IF('People_Inputs'!$E$64="COMP",'Payroll'!BJ1088,0),IF('People_Inputs'!$E$65="COMP",'Payroll'!BJ1108,0),IF('People_Inputs'!$E$66="COMP",'Payroll'!BJ1128,0),IF('People_Inputs'!$E$67="COMP",'Payroll'!BJ1148,0),IF('People_Inputs'!$E$68="COMP",'Payroll'!BJ1168,0),IF('People_Inputs'!$E$69="COMP",'Payroll'!BJ1188,0),IF('People_Inputs'!$E$70="COMP",'Payroll'!BJ1208,0))</f>
        <v>0.0</v>
      </c>
      <c r="BK20" s="35">
        <f>SUM(IF('People_Inputs'!$E$11="COMP",'Payroll'!BK28,0),IF('People_Inputs'!$E$12="COMP",'Payroll'!BK48,0),IF('People_Inputs'!$E$13="COMP",'Payroll'!BK68,0),IF('People_Inputs'!$E$14="COMP",'Payroll'!BK88,0),IF('People_Inputs'!$E$15="COMP",'Payroll'!BK108,0),IF('People_Inputs'!$E$16="COMP",'Payroll'!BK128,0),IF('People_Inputs'!$E$17="COMP",'Payroll'!BK148,0),IF('People_Inputs'!$E$18="COMP",'Payroll'!BK168,0),IF('People_Inputs'!$E$19="COMP",'Payroll'!BK188,0),IF('People_Inputs'!$E$20="COMP",'Payroll'!BK208,0),IF('People_Inputs'!$E$21="COMP",'Payroll'!BK228,0),IF('People_Inputs'!$E$22="COMP",'Payroll'!BK248,0),IF('People_Inputs'!$E$23="COMP",'Payroll'!BK268,0),IF('People_Inputs'!$E$24="COMP",'Payroll'!BK288,0),IF('People_Inputs'!$E$25="COMP",'Payroll'!BK308,0),IF('People_Inputs'!$E$26="COMP",'Payroll'!BK328,0),IF('People_Inputs'!$E$27="COMP",'Payroll'!BK348,0),IF('People_Inputs'!$E$28="COMP",'Payroll'!BK368,0),IF('People_Inputs'!$E$29="COMP",'Payroll'!BK388,0),IF('People_Inputs'!$E$30="COMP",'Payroll'!BK408,0),IF('People_Inputs'!$E$31="COMP",'Payroll'!BK428,0),IF('People_Inputs'!$E$32="COMP",'Payroll'!BK448,0),IF('People_Inputs'!$E$33="COMP",'Payroll'!BK468,0),IF('People_Inputs'!$E$34="COMP",'Payroll'!BK488,0),IF('People_Inputs'!$E$35="COMP",'Payroll'!BK508,0),IF('People_Inputs'!$E$36="COMP",'Payroll'!BK528,0),IF('People_Inputs'!$E$37="COMP",'Payroll'!BK548,0),IF('People_Inputs'!$E$38="COMP",'Payroll'!BK568,0),IF('People_Inputs'!$E$39="COMP",'Payroll'!BK588,0),IF('People_Inputs'!$E$40="COMP",'Payroll'!BK608,0),IF('People_Inputs'!$E$41="COMP",'Payroll'!BK628,0),IF('People_Inputs'!$E$42="COMP",'Payroll'!BK648,0),IF('People_Inputs'!$E$43="COMP",'Payroll'!BK668,0),IF('People_Inputs'!$E$44="COMP",'Payroll'!BK688,0),IF('People_Inputs'!$E$45="COMP",'Payroll'!BK708,0),IF('People_Inputs'!$E$46="COMP",'Payroll'!BK728,0),IF('People_Inputs'!$E$47="COMP",'Payroll'!BK748,0),IF('People_Inputs'!$E$48="COMP",'Payroll'!BK768,0),IF('People_Inputs'!$E$49="COMP",'Payroll'!BK788,0),IF('People_Inputs'!$E$50="COMP",'Payroll'!BK808,0),IF('People_Inputs'!$E$51="COMP",'Payroll'!BK828,0),IF('People_Inputs'!$E$52="COMP",'Payroll'!BK848,0),IF('People_Inputs'!$E$53="COMP",'Payroll'!BK868,0),IF('People_Inputs'!$E$54="COMP",'Payroll'!BK888,0),IF('People_Inputs'!$E$55="COMP",'Payroll'!BK908,0),IF('People_Inputs'!$E$56="COMP",'Payroll'!BK928,0),IF('People_Inputs'!$E$57="COMP",'Payroll'!BK948,0),IF('People_Inputs'!$E$58="COMP",'Payroll'!BK968,0),IF('People_Inputs'!$E$59="COMP",'Payroll'!BK988,0),IF('People_Inputs'!$E$60="COMP",'Payroll'!BK1008,0),IF('People_Inputs'!$E$61="COMP",'Payroll'!BK1028,0),IF('People_Inputs'!$E$62="COMP",'Payroll'!BK1048,0),IF('People_Inputs'!$E$63="COMP",'Payroll'!BK1068,0),IF('People_Inputs'!$E$64="COMP",'Payroll'!BK1088,0),IF('People_Inputs'!$E$65="COMP",'Payroll'!BK1108,0),IF('People_Inputs'!$E$66="COMP",'Payroll'!BK1128,0),IF('People_Inputs'!$E$67="COMP",'Payroll'!BK1148,0),IF('People_Inputs'!$E$68="COMP",'Payroll'!BK1168,0),IF('People_Inputs'!$E$69="COMP",'Payroll'!BK1188,0),IF('People_Inputs'!$E$70="COMP",'Payroll'!BK1208,0))</f>
        <v>0.0</v>
      </c>
      <c r="BL20" s="35">
        <f>SUM(IF('People_Inputs'!$E$11="COMP",'Payroll'!BL28,0),IF('People_Inputs'!$E$12="COMP",'Payroll'!BL48,0),IF('People_Inputs'!$E$13="COMP",'Payroll'!BL68,0),IF('People_Inputs'!$E$14="COMP",'Payroll'!BL88,0),IF('People_Inputs'!$E$15="COMP",'Payroll'!BL108,0),IF('People_Inputs'!$E$16="COMP",'Payroll'!BL128,0),IF('People_Inputs'!$E$17="COMP",'Payroll'!BL148,0),IF('People_Inputs'!$E$18="COMP",'Payroll'!BL168,0),IF('People_Inputs'!$E$19="COMP",'Payroll'!BL188,0),IF('People_Inputs'!$E$20="COMP",'Payroll'!BL208,0),IF('People_Inputs'!$E$21="COMP",'Payroll'!BL228,0),IF('People_Inputs'!$E$22="COMP",'Payroll'!BL248,0),IF('People_Inputs'!$E$23="COMP",'Payroll'!BL268,0),IF('People_Inputs'!$E$24="COMP",'Payroll'!BL288,0),IF('People_Inputs'!$E$25="COMP",'Payroll'!BL308,0),IF('People_Inputs'!$E$26="COMP",'Payroll'!BL328,0),IF('People_Inputs'!$E$27="COMP",'Payroll'!BL348,0),IF('People_Inputs'!$E$28="COMP",'Payroll'!BL368,0),IF('People_Inputs'!$E$29="COMP",'Payroll'!BL388,0),IF('People_Inputs'!$E$30="COMP",'Payroll'!BL408,0),IF('People_Inputs'!$E$31="COMP",'Payroll'!BL428,0),IF('People_Inputs'!$E$32="COMP",'Payroll'!BL448,0),IF('People_Inputs'!$E$33="COMP",'Payroll'!BL468,0),IF('People_Inputs'!$E$34="COMP",'Payroll'!BL488,0),IF('People_Inputs'!$E$35="COMP",'Payroll'!BL508,0),IF('People_Inputs'!$E$36="COMP",'Payroll'!BL528,0),IF('People_Inputs'!$E$37="COMP",'Payroll'!BL548,0),IF('People_Inputs'!$E$38="COMP",'Payroll'!BL568,0),IF('People_Inputs'!$E$39="COMP",'Payroll'!BL588,0),IF('People_Inputs'!$E$40="COMP",'Payroll'!BL608,0),IF('People_Inputs'!$E$41="COMP",'Payroll'!BL628,0),IF('People_Inputs'!$E$42="COMP",'Payroll'!BL648,0),IF('People_Inputs'!$E$43="COMP",'Payroll'!BL668,0),IF('People_Inputs'!$E$44="COMP",'Payroll'!BL688,0),IF('People_Inputs'!$E$45="COMP",'Payroll'!BL708,0),IF('People_Inputs'!$E$46="COMP",'Payroll'!BL728,0),IF('People_Inputs'!$E$47="COMP",'Payroll'!BL748,0),IF('People_Inputs'!$E$48="COMP",'Payroll'!BL768,0),IF('People_Inputs'!$E$49="COMP",'Payroll'!BL788,0),IF('People_Inputs'!$E$50="COMP",'Payroll'!BL808,0),IF('People_Inputs'!$E$51="COMP",'Payroll'!BL828,0),IF('People_Inputs'!$E$52="COMP",'Payroll'!BL848,0),IF('People_Inputs'!$E$53="COMP",'Payroll'!BL868,0),IF('People_Inputs'!$E$54="COMP",'Payroll'!BL888,0),IF('People_Inputs'!$E$55="COMP",'Payroll'!BL908,0),IF('People_Inputs'!$E$56="COMP",'Payroll'!BL928,0),IF('People_Inputs'!$E$57="COMP",'Payroll'!BL948,0),IF('People_Inputs'!$E$58="COMP",'Payroll'!BL968,0),IF('People_Inputs'!$E$59="COMP",'Payroll'!BL988,0),IF('People_Inputs'!$E$60="COMP",'Payroll'!BL1008,0),IF('People_Inputs'!$E$61="COMP",'Payroll'!BL1028,0),IF('People_Inputs'!$E$62="COMP",'Payroll'!BL1048,0),IF('People_Inputs'!$E$63="COMP",'Payroll'!BL1068,0),IF('People_Inputs'!$E$64="COMP",'Payroll'!BL1088,0),IF('People_Inputs'!$E$65="COMP",'Payroll'!BL1108,0),IF('People_Inputs'!$E$66="COMP",'Payroll'!BL1128,0),IF('People_Inputs'!$E$67="COMP",'Payroll'!BL1148,0),IF('People_Inputs'!$E$68="COMP",'Payroll'!BL1168,0),IF('People_Inputs'!$E$69="COMP",'Payroll'!BL1188,0),IF('People_Inputs'!$E$70="COMP",'Payroll'!BL1208,0))</f>
        <v>0.0</v>
      </c>
      <c r="BM20" s="35">
        <f>SUM(IF('People_Inputs'!$E$11="COMP",'Payroll'!BM28,0),IF('People_Inputs'!$E$12="COMP",'Payroll'!BM48,0),IF('People_Inputs'!$E$13="COMP",'Payroll'!BM68,0),IF('People_Inputs'!$E$14="COMP",'Payroll'!BM88,0),IF('People_Inputs'!$E$15="COMP",'Payroll'!BM108,0),IF('People_Inputs'!$E$16="COMP",'Payroll'!BM128,0),IF('People_Inputs'!$E$17="COMP",'Payroll'!BM148,0),IF('People_Inputs'!$E$18="COMP",'Payroll'!BM168,0),IF('People_Inputs'!$E$19="COMP",'Payroll'!BM188,0),IF('People_Inputs'!$E$20="COMP",'Payroll'!BM208,0),IF('People_Inputs'!$E$21="COMP",'Payroll'!BM228,0),IF('People_Inputs'!$E$22="COMP",'Payroll'!BM248,0),IF('People_Inputs'!$E$23="COMP",'Payroll'!BM268,0),IF('People_Inputs'!$E$24="COMP",'Payroll'!BM288,0),IF('People_Inputs'!$E$25="COMP",'Payroll'!BM308,0),IF('People_Inputs'!$E$26="COMP",'Payroll'!BM328,0),IF('People_Inputs'!$E$27="COMP",'Payroll'!BM348,0),IF('People_Inputs'!$E$28="COMP",'Payroll'!BM368,0),IF('People_Inputs'!$E$29="COMP",'Payroll'!BM388,0),IF('People_Inputs'!$E$30="COMP",'Payroll'!BM408,0),IF('People_Inputs'!$E$31="COMP",'Payroll'!BM428,0),IF('People_Inputs'!$E$32="COMP",'Payroll'!BM448,0),IF('People_Inputs'!$E$33="COMP",'Payroll'!BM468,0),IF('People_Inputs'!$E$34="COMP",'Payroll'!BM488,0),IF('People_Inputs'!$E$35="COMP",'Payroll'!BM508,0),IF('People_Inputs'!$E$36="COMP",'Payroll'!BM528,0),IF('People_Inputs'!$E$37="COMP",'Payroll'!BM548,0),IF('People_Inputs'!$E$38="COMP",'Payroll'!BM568,0),IF('People_Inputs'!$E$39="COMP",'Payroll'!BM588,0),IF('People_Inputs'!$E$40="COMP",'Payroll'!BM608,0),IF('People_Inputs'!$E$41="COMP",'Payroll'!BM628,0),IF('People_Inputs'!$E$42="COMP",'Payroll'!BM648,0),IF('People_Inputs'!$E$43="COMP",'Payroll'!BM668,0),IF('People_Inputs'!$E$44="COMP",'Payroll'!BM688,0),IF('People_Inputs'!$E$45="COMP",'Payroll'!BM708,0),IF('People_Inputs'!$E$46="COMP",'Payroll'!BM728,0),IF('People_Inputs'!$E$47="COMP",'Payroll'!BM748,0),IF('People_Inputs'!$E$48="COMP",'Payroll'!BM768,0),IF('People_Inputs'!$E$49="COMP",'Payroll'!BM788,0),IF('People_Inputs'!$E$50="COMP",'Payroll'!BM808,0),IF('People_Inputs'!$E$51="COMP",'Payroll'!BM828,0),IF('People_Inputs'!$E$52="COMP",'Payroll'!BM848,0),IF('People_Inputs'!$E$53="COMP",'Payroll'!BM868,0),IF('People_Inputs'!$E$54="COMP",'Payroll'!BM888,0),IF('People_Inputs'!$E$55="COMP",'Payroll'!BM908,0),IF('People_Inputs'!$E$56="COMP",'Payroll'!BM928,0),IF('People_Inputs'!$E$57="COMP",'Payroll'!BM948,0),IF('People_Inputs'!$E$58="COMP",'Payroll'!BM968,0),IF('People_Inputs'!$E$59="COMP",'Payroll'!BM988,0),IF('People_Inputs'!$E$60="COMP",'Payroll'!BM1008,0),IF('People_Inputs'!$E$61="COMP",'Payroll'!BM1028,0),IF('People_Inputs'!$E$62="COMP",'Payroll'!BM1048,0),IF('People_Inputs'!$E$63="COMP",'Payroll'!BM1068,0),IF('People_Inputs'!$E$64="COMP",'Payroll'!BM1088,0),IF('People_Inputs'!$E$65="COMP",'Payroll'!BM1108,0),IF('People_Inputs'!$E$66="COMP",'Payroll'!BM1128,0),IF('People_Inputs'!$E$67="COMP",'Payroll'!BM1148,0),IF('People_Inputs'!$E$68="COMP",'Payroll'!BM1168,0),IF('People_Inputs'!$E$69="COMP",'Payroll'!BM1188,0),IF('People_Inputs'!$E$70="COMP",'Payroll'!BM1208,0))</f>
        <v>0.0</v>
      </c>
      <c r="BN20" s="35">
        <f>SUM(IF('People_Inputs'!$E$11="COMP",'Payroll'!BN28,0),IF('People_Inputs'!$E$12="COMP",'Payroll'!BN48,0),IF('People_Inputs'!$E$13="COMP",'Payroll'!BN68,0),IF('People_Inputs'!$E$14="COMP",'Payroll'!BN88,0),IF('People_Inputs'!$E$15="COMP",'Payroll'!BN108,0),IF('People_Inputs'!$E$16="COMP",'Payroll'!BN128,0),IF('People_Inputs'!$E$17="COMP",'Payroll'!BN148,0),IF('People_Inputs'!$E$18="COMP",'Payroll'!BN168,0),IF('People_Inputs'!$E$19="COMP",'Payroll'!BN188,0),IF('People_Inputs'!$E$20="COMP",'Payroll'!BN208,0),IF('People_Inputs'!$E$21="COMP",'Payroll'!BN228,0),IF('People_Inputs'!$E$22="COMP",'Payroll'!BN248,0),IF('People_Inputs'!$E$23="COMP",'Payroll'!BN268,0),IF('People_Inputs'!$E$24="COMP",'Payroll'!BN288,0),IF('People_Inputs'!$E$25="COMP",'Payroll'!BN308,0),IF('People_Inputs'!$E$26="COMP",'Payroll'!BN328,0),IF('People_Inputs'!$E$27="COMP",'Payroll'!BN348,0),IF('People_Inputs'!$E$28="COMP",'Payroll'!BN368,0),IF('People_Inputs'!$E$29="COMP",'Payroll'!BN388,0),IF('People_Inputs'!$E$30="COMP",'Payroll'!BN408,0),IF('People_Inputs'!$E$31="COMP",'Payroll'!BN428,0),IF('People_Inputs'!$E$32="COMP",'Payroll'!BN448,0),IF('People_Inputs'!$E$33="COMP",'Payroll'!BN468,0),IF('People_Inputs'!$E$34="COMP",'Payroll'!BN488,0),IF('People_Inputs'!$E$35="COMP",'Payroll'!BN508,0),IF('People_Inputs'!$E$36="COMP",'Payroll'!BN528,0),IF('People_Inputs'!$E$37="COMP",'Payroll'!BN548,0),IF('People_Inputs'!$E$38="COMP",'Payroll'!BN568,0),IF('People_Inputs'!$E$39="COMP",'Payroll'!BN588,0),IF('People_Inputs'!$E$40="COMP",'Payroll'!BN608,0),IF('People_Inputs'!$E$41="COMP",'Payroll'!BN628,0),IF('People_Inputs'!$E$42="COMP",'Payroll'!BN648,0),IF('People_Inputs'!$E$43="COMP",'Payroll'!BN668,0),IF('People_Inputs'!$E$44="COMP",'Payroll'!BN688,0),IF('People_Inputs'!$E$45="COMP",'Payroll'!BN708,0),IF('People_Inputs'!$E$46="COMP",'Payroll'!BN728,0),IF('People_Inputs'!$E$47="COMP",'Payroll'!BN748,0),IF('People_Inputs'!$E$48="COMP",'Payroll'!BN768,0),IF('People_Inputs'!$E$49="COMP",'Payroll'!BN788,0),IF('People_Inputs'!$E$50="COMP",'Payroll'!BN808,0),IF('People_Inputs'!$E$51="COMP",'Payroll'!BN828,0),IF('People_Inputs'!$E$52="COMP",'Payroll'!BN848,0),IF('People_Inputs'!$E$53="COMP",'Payroll'!BN868,0),IF('People_Inputs'!$E$54="COMP",'Payroll'!BN888,0),IF('People_Inputs'!$E$55="COMP",'Payroll'!BN908,0),IF('People_Inputs'!$E$56="COMP",'Payroll'!BN928,0),IF('People_Inputs'!$E$57="COMP",'Payroll'!BN948,0),IF('People_Inputs'!$E$58="COMP",'Payroll'!BN968,0),IF('People_Inputs'!$E$59="COMP",'Payroll'!BN988,0),IF('People_Inputs'!$E$60="COMP",'Payroll'!BN1008,0),IF('People_Inputs'!$E$61="COMP",'Payroll'!BN1028,0),IF('People_Inputs'!$E$62="COMP",'Payroll'!BN1048,0),IF('People_Inputs'!$E$63="COMP",'Payroll'!BN1068,0),IF('People_Inputs'!$E$64="COMP",'Payroll'!BN1088,0),IF('People_Inputs'!$E$65="COMP",'Payroll'!BN1108,0),IF('People_Inputs'!$E$66="COMP",'Payroll'!BN1128,0),IF('People_Inputs'!$E$67="COMP",'Payroll'!BN1148,0),IF('People_Inputs'!$E$68="COMP",'Payroll'!BN1168,0),IF('People_Inputs'!$E$69="COMP",'Payroll'!BN1188,0),IF('People_Inputs'!$E$70="COMP",'Payroll'!BN1208,0))</f>
        <v>0.0</v>
      </c>
      <c r="BO20" s="35">
        <f>SUM(IF('People_Inputs'!$E$11="COMP",'Payroll'!BO28,0),IF('People_Inputs'!$E$12="COMP",'Payroll'!BO48,0),IF('People_Inputs'!$E$13="COMP",'Payroll'!BO68,0),IF('People_Inputs'!$E$14="COMP",'Payroll'!BO88,0),IF('People_Inputs'!$E$15="COMP",'Payroll'!BO108,0),IF('People_Inputs'!$E$16="COMP",'Payroll'!BO128,0),IF('People_Inputs'!$E$17="COMP",'Payroll'!BO148,0),IF('People_Inputs'!$E$18="COMP",'Payroll'!BO168,0),IF('People_Inputs'!$E$19="COMP",'Payroll'!BO188,0),IF('People_Inputs'!$E$20="COMP",'Payroll'!BO208,0),IF('People_Inputs'!$E$21="COMP",'Payroll'!BO228,0),IF('People_Inputs'!$E$22="COMP",'Payroll'!BO248,0),IF('People_Inputs'!$E$23="COMP",'Payroll'!BO268,0),IF('People_Inputs'!$E$24="COMP",'Payroll'!BO288,0),IF('People_Inputs'!$E$25="COMP",'Payroll'!BO308,0),IF('People_Inputs'!$E$26="COMP",'Payroll'!BO328,0),IF('People_Inputs'!$E$27="COMP",'Payroll'!BO348,0),IF('People_Inputs'!$E$28="COMP",'Payroll'!BO368,0),IF('People_Inputs'!$E$29="COMP",'Payroll'!BO388,0),IF('People_Inputs'!$E$30="COMP",'Payroll'!BO408,0),IF('People_Inputs'!$E$31="COMP",'Payroll'!BO428,0),IF('People_Inputs'!$E$32="COMP",'Payroll'!BO448,0),IF('People_Inputs'!$E$33="COMP",'Payroll'!BO468,0),IF('People_Inputs'!$E$34="COMP",'Payroll'!BO488,0),IF('People_Inputs'!$E$35="COMP",'Payroll'!BO508,0),IF('People_Inputs'!$E$36="COMP",'Payroll'!BO528,0),IF('People_Inputs'!$E$37="COMP",'Payroll'!BO548,0),IF('People_Inputs'!$E$38="COMP",'Payroll'!BO568,0),IF('People_Inputs'!$E$39="COMP",'Payroll'!BO588,0),IF('People_Inputs'!$E$40="COMP",'Payroll'!BO608,0),IF('People_Inputs'!$E$41="COMP",'Payroll'!BO628,0),IF('People_Inputs'!$E$42="COMP",'Payroll'!BO648,0),IF('People_Inputs'!$E$43="COMP",'Payroll'!BO668,0),IF('People_Inputs'!$E$44="COMP",'Payroll'!BO688,0),IF('People_Inputs'!$E$45="COMP",'Payroll'!BO708,0),IF('People_Inputs'!$E$46="COMP",'Payroll'!BO728,0),IF('People_Inputs'!$E$47="COMP",'Payroll'!BO748,0),IF('People_Inputs'!$E$48="COMP",'Payroll'!BO768,0),IF('People_Inputs'!$E$49="COMP",'Payroll'!BO788,0),IF('People_Inputs'!$E$50="COMP",'Payroll'!BO808,0),IF('People_Inputs'!$E$51="COMP",'Payroll'!BO828,0),IF('People_Inputs'!$E$52="COMP",'Payroll'!BO848,0),IF('People_Inputs'!$E$53="COMP",'Payroll'!BO868,0),IF('People_Inputs'!$E$54="COMP",'Payroll'!BO888,0),IF('People_Inputs'!$E$55="COMP",'Payroll'!BO908,0),IF('People_Inputs'!$E$56="COMP",'Payroll'!BO928,0),IF('People_Inputs'!$E$57="COMP",'Payroll'!BO948,0),IF('People_Inputs'!$E$58="COMP",'Payroll'!BO968,0),IF('People_Inputs'!$E$59="COMP",'Payroll'!BO988,0),IF('People_Inputs'!$E$60="COMP",'Payroll'!BO1008,0),IF('People_Inputs'!$E$61="COMP",'Payroll'!BO1028,0),IF('People_Inputs'!$E$62="COMP",'Payroll'!BO1048,0),IF('People_Inputs'!$E$63="COMP",'Payroll'!BO1068,0),IF('People_Inputs'!$E$64="COMP",'Payroll'!BO1088,0),IF('People_Inputs'!$E$65="COMP",'Payroll'!BO1108,0),IF('People_Inputs'!$E$66="COMP",'Payroll'!BO1128,0),IF('People_Inputs'!$E$67="COMP",'Payroll'!BO1148,0),IF('People_Inputs'!$E$68="COMP",'Payroll'!BO1168,0),IF('People_Inputs'!$E$69="COMP",'Payroll'!BO1188,0),IF('People_Inputs'!$E$70="COMP",'Payroll'!BO1208,0))</f>
        <v>0.0</v>
      </c>
    </row>
    <row r="21" ht="28" customHeight="1">
      <c r="A21" s="2" t="str">
        <v>COMP.SOFTWARE</v>
      </c>
      <c r="B21" s="6" t="str">
        <v>Compliance (COMP): employee software (Opex)</v>
      </c>
      <c r="C21" s="2" t="str">
        <v>EUR</v>
      </c>
      <c r="D21" s="2" t="str">
        <v>SUM</v>
      </c>
      <c r="E21" s="36">
        <f>SUM(H21:BO21)</f>
        <v>67950</v>
      </c>
      <c r="F21" s="6" t="str">
        <v>Software cost per FTE per month</v>
      </c>
      <c r="G21" s="2"/>
      <c r="H21" s="35">
        <f>SUM(IF('People_Inputs'!$E$11="COMP",'Payroll'!H29,0),IF('People_Inputs'!$E$12="COMP",'Payroll'!H49,0),IF('People_Inputs'!$E$13="COMP",'Payroll'!H69,0),IF('People_Inputs'!$E$14="COMP",'Payroll'!H89,0),IF('People_Inputs'!$E$15="COMP",'Payroll'!H109,0),IF('People_Inputs'!$E$16="COMP",'Payroll'!H129,0),IF('People_Inputs'!$E$17="COMP",'Payroll'!H149,0),IF('People_Inputs'!$E$18="COMP",'Payroll'!H169,0),IF('People_Inputs'!$E$19="COMP",'Payroll'!H189,0),IF('People_Inputs'!$E$20="COMP",'Payroll'!H209,0),IF('People_Inputs'!$E$21="COMP",'Payroll'!H229,0),IF('People_Inputs'!$E$22="COMP",'Payroll'!H249,0),IF('People_Inputs'!$E$23="COMP",'Payroll'!H269,0),IF('People_Inputs'!$E$24="COMP",'Payroll'!H289,0),IF('People_Inputs'!$E$25="COMP",'Payroll'!H309,0),IF('People_Inputs'!$E$26="COMP",'Payroll'!H329,0),IF('People_Inputs'!$E$27="COMP",'Payroll'!H349,0),IF('People_Inputs'!$E$28="COMP",'Payroll'!H369,0),IF('People_Inputs'!$E$29="COMP",'Payroll'!H389,0),IF('People_Inputs'!$E$30="COMP",'Payroll'!H409,0),IF('People_Inputs'!$E$31="COMP",'Payroll'!H429,0),IF('People_Inputs'!$E$32="COMP",'Payroll'!H449,0),IF('People_Inputs'!$E$33="COMP",'Payroll'!H469,0),IF('People_Inputs'!$E$34="COMP",'Payroll'!H489,0),IF('People_Inputs'!$E$35="COMP",'Payroll'!H509,0),IF('People_Inputs'!$E$36="COMP",'Payroll'!H529,0),IF('People_Inputs'!$E$37="COMP",'Payroll'!H549,0),IF('People_Inputs'!$E$38="COMP",'Payroll'!H569,0),IF('People_Inputs'!$E$39="COMP",'Payroll'!H589,0),IF('People_Inputs'!$E$40="COMP",'Payroll'!H609,0),IF('People_Inputs'!$E$41="COMP",'Payroll'!H629,0),IF('People_Inputs'!$E$42="COMP",'Payroll'!H649,0),IF('People_Inputs'!$E$43="COMP",'Payroll'!H669,0),IF('People_Inputs'!$E$44="COMP",'Payroll'!H689,0),IF('People_Inputs'!$E$45="COMP",'Payroll'!H709,0),IF('People_Inputs'!$E$46="COMP",'Payroll'!H729,0),IF('People_Inputs'!$E$47="COMP",'Payroll'!H749,0),IF('People_Inputs'!$E$48="COMP",'Payroll'!H769,0),IF('People_Inputs'!$E$49="COMP",'Payroll'!H789,0),IF('People_Inputs'!$E$50="COMP",'Payroll'!H809,0),IF('People_Inputs'!$E$51="COMP",'Payroll'!H829,0),IF('People_Inputs'!$E$52="COMP",'Payroll'!H849,0),IF('People_Inputs'!$E$53="COMP",'Payroll'!H869,0),IF('People_Inputs'!$E$54="COMP",'Payroll'!H889,0),IF('People_Inputs'!$E$55="COMP",'Payroll'!H909,0),IF('People_Inputs'!$E$56="COMP",'Payroll'!H929,0),IF('People_Inputs'!$E$57="COMP",'Payroll'!H949,0),IF('People_Inputs'!$E$58="COMP",'Payroll'!H969,0),IF('People_Inputs'!$E$59="COMP",'Payroll'!H989,0),IF('People_Inputs'!$E$60="COMP",'Payroll'!H1009,0),IF('People_Inputs'!$E$61="COMP",'Payroll'!H1029,0),IF('People_Inputs'!$E$62="COMP",'Payroll'!H1049,0),IF('People_Inputs'!$E$63="COMP",'Payroll'!H1069,0),IF('People_Inputs'!$E$64="COMP",'Payroll'!H1089,0),IF('People_Inputs'!$E$65="COMP",'Payroll'!H1109,0),IF('People_Inputs'!$E$66="COMP",'Payroll'!H1129,0),IF('People_Inputs'!$E$67="COMP",'Payroll'!H1149,0),IF('People_Inputs'!$E$68="COMP",'Payroll'!H1169,0),IF('People_Inputs'!$E$69="COMP",'Payroll'!H1189,0),IF('People_Inputs'!$E$70="COMP",'Payroll'!H1209,0))</f>
        <v>0</v>
      </c>
      <c r="I21" s="35">
        <f>SUM(IF('People_Inputs'!$E$11="COMP",'Payroll'!I29,0),IF('People_Inputs'!$E$12="COMP",'Payroll'!I49,0),IF('People_Inputs'!$E$13="COMP",'Payroll'!I69,0),IF('People_Inputs'!$E$14="COMP",'Payroll'!I89,0),IF('People_Inputs'!$E$15="COMP",'Payroll'!I109,0),IF('People_Inputs'!$E$16="COMP",'Payroll'!I129,0),IF('People_Inputs'!$E$17="COMP",'Payroll'!I149,0),IF('People_Inputs'!$E$18="COMP",'Payroll'!I169,0),IF('People_Inputs'!$E$19="COMP",'Payroll'!I189,0),IF('People_Inputs'!$E$20="COMP",'Payroll'!I209,0),IF('People_Inputs'!$E$21="COMP",'Payroll'!I229,0),IF('People_Inputs'!$E$22="COMP",'Payroll'!I249,0),IF('People_Inputs'!$E$23="COMP",'Payroll'!I269,0),IF('People_Inputs'!$E$24="COMP",'Payroll'!I289,0),IF('People_Inputs'!$E$25="COMP",'Payroll'!I309,0),IF('People_Inputs'!$E$26="COMP",'Payroll'!I329,0),IF('People_Inputs'!$E$27="COMP",'Payroll'!I349,0),IF('People_Inputs'!$E$28="COMP",'Payroll'!I369,0),IF('People_Inputs'!$E$29="COMP",'Payroll'!I389,0),IF('People_Inputs'!$E$30="COMP",'Payroll'!I409,0),IF('People_Inputs'!$E$31="COMP",'Payroll'!I429,0),IF('People_Inputs'!$E$32="COMP",'Payroll'!I449,0),IF('People_Inputs'!$E$33="COMP",'Payroll'!I469,0),IF('People_Inputs'!$E$34="COMP",'Payroll'!I489,0),IF('People_Inputs'!$E$35="COMP",'Payroll'!I509,0),IF('People_Inputs'!$E$36="COMP",'Payroll'!I529,0),IF('People_Inputs'!$E$37="COMP",'Payroll'!I549,0),IF('People_Inputs'!$E$38="COMP",'Payroll'!I569,0),IF('People_Inputs'!$E$39="COMP",'Payroll'!I589,0),IF('People_Inputs'!$E$40="COMP",'Payroll'!I609,0),IF('People_Inputs'!$E$41="COMP",'Payroll'!I629,0),IF('People_Inputs'!$E$42="COMP",'Payroll'!I649,0),IF('People_Inputs'!$E$43="COMP",'Payroll'!I669,0),IF('People_Inputs'!$E$44="COMP",'Payroll'!I689,0),IF('People_Inputs'!$E$45="COMP",'Payroll'!I709,0),IF('People_Inputs'!$E$46="COMP",'Payroll'!I729,0),IF('People_Inputs'!$E$47="COMP",'Payroll'!I749,0),IF('People_Inputs'!$E$48="COMP",'Payroll'!I769,0),IF('People_Inputs'!$E$49="COMP",'Payroll'!I789,0),IF('People_Inputs'!$E$50="COMP",'Payroll'!I809,0),IF('People_Inputs'!$E$51="COMP",'Payroll'!I829,0),IF('People_Inputs'!$E$52="COMP",'Payroll'!I849,0),IF('People_Inputs'!$E$53="COMP",'Payroll'!I869,0),IF('People_Inputs'!$E$54="COMP",'Payroll'!I889,0),IF('People_Inputs'!$E$55="COMP",'Payroll'!I909,0),IF('People_Inputs'!$E$56="COMP",'Payroll'!I929,0),IF('People_Inputs'!$E$57="COMP",'Payroll'!I949,0),IF('People_Inputs'!$E$58="COMP",'Payroll'!I969,0),IF('People_Inputs'!$E$59="COMP",'Payroll'!I989,0),IF('People_Inputs'!$E$60="COMP",'Payroll'!I1009,0),IF('People_Inputs'!$E$61="COMP",'Payroll'!I1029,0),IF('People_Inputs'!$E$62="COMP",'Payroll'!I1049,0),IF('People_Inputs'!$E$63="COMP",'Payroll'!I1069,0),IF('People_Inputs'!$E$64="COMP",'Payroll'!I1089,0),IF('People_Inputs'!$E$65="COMP",'Payroll'!I1109,0),IF('People_Inputs'!$E$66="COMP",'Payroll'!I1129,0),IF('People_Inputs'!$E$67="COMP",'Payroll'!I1149,0),IF('People_Inputs'!$E$68="COMP",'Payroll'!I1169,0),IF('People_Inputs'!$E$69="COMP",'Payroll'!I1189,0),IF('People_Inputs'!$E$70="COMP",'Payroll'!I1209,0))</f>
        <v>0</v>
      </c>
      <c r="J21" s="35">
        <f>SUM(IF('People_Inputs'!$E$11="COMP",'Payroll'!J29,0),IF('People_Inputs'!$E$12="COMP",'Payroll'!J49,0),IF('People_Inputs'!$E$13="COMP",'Payroll'!J69,0),IF('People_Inputs'!$E$14="COMP",'Payroll'!J89,0),IF('People_Inputs'!$E$15="COMP",'Payroll'!J109,0),IF('People_Inputs'!$E$16="COMP",'Payroll'!J129,0),IF('People_Inputs'!$E$17="COMP",'Payroll'!J149,0),IF('People_Inputs'!$E$18="COMP",'Payroll'!J169,0),IF('People_Inputs'!$E$19="COMP",'Payroll'!J189,0),IF('People_Inputs'!$E$20="COMP",'Payroll'!J209,0),IF('People_Inputs'!$E$21="COMP",'Payroll'!J229,0),IF('People_Inputs'!$E$22="COMP",'Payroll'!J249,0),IF('People_Inputs'!$E$23="COMP",'Payroll'!J269,0),IF('People_Inputs'!$E$24="COMP",'Payroll'!J289,0),IF('People_Inputs'!$E$25="COMP",'Payroll'!J309,0),IF('People_Inputs'!$E$26="COMP",'Payroll'!J329,0),IF('People_Inputs'!$E$27="COMP",'Payroll'!J349,0),IF('People_Inputs'!$E$28="COMP",'Payroll'!J369,0),IF('People_Inputs'!$E$29="COMP",'Payroll'!J389,0),IF('People_Inputs'!$E$30="COMP",'Payroll'!J409,0),IF('People_Inputs'!$E$31="COMP",'Payroll'!J429,0),IF('People_Inputs'!$E$32="COMP",'Payroll'!J449,0),IF('People_Inputs'!$E$33="COMP",'Payroll'!J469,0),IF('People_Inputs'!$E$34="COMP",'Payroll'!J489,0),IF('People_Inputs'!$E$35="COMP",'Payroll'!J509,0),IF('People_Inputs'!$E$36="COMP",'Payroll'!J529,0),IF('People_Inputs'!$E$37="COMP",'Payroll'!J549,0),IF('People_Inputs'!$E$38="COMP",'Payroll'!J569,0),IF('People_Inputs'!$E$39="COMP",'Payroll'!J589,0),IF('People_Inputs'!$E$40="COMP",'Payroll'!J609,0),IF('People_Inputs'!$E$41="COMP",'Payroll'!J629,0),IF('People_Inputs'!$E$42="COMP",'Payroll'!J649,0),IF('People_Inputs'!$E$43="COMP",'Payroll'!J669,0),IF('People_Inputs'!$E$44="COMP",'Payroll'!J689,0),IF('People_Inputs'!$E$45="COMP",'Payroll'!J709,0),IF('People_Inputs'!$E$46="COMP",'Payroll'!J729,0),IF('People_Inputs'!$E$47="COMP",'Payroll'!J749,0),IF('People_Inputs'!$E$48="COMP",'Payroll'!J769,0),IF('People_Inputs'!$E$49="COMP",'Payroll'!J789,0),IF('People_Inputs'!$E$50="COMP",'Payroll'!J809,0),IF('People_Inputs'!$E$51="COMP",'Payroll'!J829,0),IF('People_Inputs'!$E$52="COMP",'Payroll'!J849,0),IF('People_Inputs'!$E$53="COMP",'Payroll'!J869,0),IF('People_Inputs'!$E$54="COMP",'Payroll'!J889,0),IF('People_Inputs'!$E$55="COMP",'Payroll'!J909,0),IF('People_Inputs'!$E$56="COMP",'Payroll'!J929,0),IF('People_Inputs'!$E$57="COMP",'Payroll'!J949,0),IF('People_Inputs'!$E$58="COMP",'Payroll'!J969,0),IF('People_Inputs'!$E$59="COMP",'Payroll'!J989,0),IF('People_Inputs'!$E$60="COMP",'Payroll'!J1009,0),IF('People_Inputs'!$E$61="COMP",'Payroll'!J1029,0),IF('People_Inputs'!$E$62="COMP",'Payroll'!J1049,0),IF('People_Inputs'!$E$63="COMP",'Payroll'!J1069,0),IF('People_Inputs'!$E$64="COMP",'Payroll'!J1089,0),IF('People_Inputs'!$E$65="COMP",'Payroll'!J1109,0),IF('People_Inputs'!$E$66="COMP",'Payroll'!J1129,0),IF('People_Inputs'!$E$67="COMP",'Payroll'!J1149,0),IF('People_Inputs'!$E$68="COMP",'Payroll'!J1169,0),IF('People_Inputs'!$E$69="COMP",'Payroll'!J1189,0),IF('People_Inputs'!$E$70="COMP",'Payroll'!J1209,0))</f>
        <v>0</v>
      </c>
      <c r="K21" s="35">
        <f>SUM(IF('People_Inputs'!$E$11="COMP",'Payroll'!K29,0),IF('People_Inputs'!$E$12="COMP",'Payroll'!K49,0),IF('People_Inputs'!$E$13="COMP",'Payroll'!K69,0),IF('People_Inputs'!$E$14="COMP",'Payroll'!K89,0),IF('People_Inputs'!$E$15="COMP",'Payroll'!K109,0),IF('People_Inputs'!$E$16="COMP",'Payroll'!K129,0),IF('People_Inputs'!$E$17="COMP",'Payroll'!K149,0),IF('People_Inputs'!$E$18="COMP",'Payroll'!K169,0),IF('People_Inputs'!$E$19="COMP",'Payroll'!K189,0),IF('People_Inputs'!$E$20="COMP",'Payroll'!K209,0),IF('People_Inputs'!$E$21="COMP",'Payroll'!K229,0),IF('People_Inputs'!$E$22="COMP",'Payroll'!K249,0),IF('People_Inputs'!$E$23="COMP",'Payroll'!K269,0),IF('People_Inputs'!$E$24="COMP",'Payroll'!K289,0),IF('People_Inputs'!$E$25="COMP",'Payroll'!K309,0),IF('People_Inputs'!$E$26="COMP",'Payroll'!K329,0),IF('People_Inputs'!$E$27="COMP",'Payroll'!K349,0),IF('People_Inputs'!$E$28="COMP",'Payroll'!K369,0),IF('People_Inputs'!$E$29="COMP",'Payroll'!K389,0),IF('People_Inputs'!$E$30="COMP",'Payroll'!K409,0),IF('People_Inputs'!$E$31="COMP",'Payroll'!K429,0),IF('People_Inputs'!$E$32="COMP",'Payroll'!K449,0),IF('People_Inputs'!$E$33="COMP",'Payroll'!K469,0),IF('People_Inputs'!$E$34="COMP",'Payroll'!K489,0),IF('People_Inputs'!$E$35="COMP",'Payroll'!K509,0),IF('People_Inputs'!$E$36="COMP",'Payroll'!K529,0),IF('People_Inputs'!$E$37="COMP",'Payroll'!K549,0),IF('People_Inputs'!$E$38="COMP",'Payroll'!K569,0),IF('People_Inputs'!$E$39="COMP",'Payroll'!K589,0),IF('People_Inputs'!$E$40="COMP",'Payroll'!K609,0),IF('People_Inputs'!$E$41="COMP",'Payroll'!K629,0),IF('People_Inputs'!$E$42="COMP",'Payroll'!K649,0),IF('People_Inputs'!$E$43="COMP",'Payroll'!K669,0),IF('People_Inputs'!$E$44="COMP",'Payroll'!K689,0),IF('People_Inputs'!$E$45="COMP",'Payroll'!K709,0),IF('People_Inputs'!$E$46="COMP",'Payroll'!K729,0),IF('People_Inputs'!$E$47="COMP",'Payroll'!K749,0),IF('People_Inputs'!$E$48="COMP",'Payroll'!K769,0),IF('People_Inputs'!$E$49="COMP",'Payroll'!K789,0),IF('People_Inputs'!$E$50="COMP",'Payroll'!K809,0),IF('People_Inputs'!$E$51="COMP",'Payroll'!K829,0),IF('People_Inputs'!$E$52="COMP",'Payroll'!K849,0),IF('People_Inputs'!$E$53="COMP",'Payroll'!K869,0),IF('People_Inputs'!$E$54="COMP",'Payroll'!K889,0),IF('People_Inputs'!$E$55="COMP",'Payroll'!K909,0),IF('People_Inputs'!$E$56="COMP",'Payroll'!K929,0),IF('People_Inputs'!$E$57="COMP",'Payroll'!K949,0),IF('People_Inputs'!$E$58="COMP",'Payroll'!K969,0),IF('People_Inputs'!$E$59="COMP",'Payroll'!K989,0),IF('People_Inputs'!$E$60="COMP",'Payroll'!K1009,0),IF('People_Inputs'!$E$61="COMP",'Payroll'!K1029,0),IF('People_Inputs'!$E$62="COMP",'Payroll'!K1049,0),IF('People_Inputs'!$E$63="COMP",'Payroll'!K1069,0),IF('People_Inputs'!$E$64="COMP",'Payroll'!K1089,0),IF('People_Inputs'!$E$65="COMP",'Payroll'!K1109,0),IF('People_Inputs'!$E$66="COMP",'Payroll'!K1129,0),IF('People_Inputs'!$E$67="COMP",'Payroll'!K1149,0),IF('People_Inputs'!$E$68="COMP",'Payroll'!K1169,0),IF('People_Inputs'!$E$69="COMP",'Payroll'!K1189,0),IF('People_Inputs'!$E$70="COMP",'Payroll'!K1209,0))</f>
        <v>450</v>
      </c>
      <c r="L21" s="35">
        <f>SUM(IF('People_Inputs'!$E$11="COMP",'Payroll'!L29,0),IF('People_Inputs'!$E$12="COMP",'Payroll'!L49,0),IF('People_Inputs'!$E$13="COMP",'Payroll'!L69,0),IF('People_Inputs'!$E$14="COMP",'Payroll'!L89,0),IF('People_Inputs'!$E$15="COMP",'Payroll'!L109,0),IF('People_Inputs'!$E$16="COMP",'Payroll'!L129,0),IF('People_Inputs'!$E$17="COMP",'Payroll'!L149,0),IF('People_Inputs'!$E$18="COMP",'Payroll'!L169,0),IF('People_Inputs'!$E$19="COMP",'Payroll'!L189,0),IF('People_Inputs'!$E$20="COMP",'Payroll'!L209,0),IF('People_Inputs'!$E$21="COMP",'Payroll'!L229,0),IF('People_Inputs'!$E$22="COMP",'Payroll'!L249,0),IF('People_Inputs'!$E$23="COMP",'Payroll'!L269,0),IF('People_Inputs'!$E$24="COMP",'Payroll'!L289,0),IF('People_Inputs'!$E$25="COMP",'Payroll'!L309,0),IF('People_Inputs'!$E$26="COMP",'Payroll'!L329,0),IF('People_Inputs'!$E$27="COMP",'Payroll'!L349,0),IF('People_Inputs'!$E$28="COMP",'Payroll'!L369,0),IF('People_Inputs'!$E$29="COMP",'Payroll'!L389,0),IF('People_Inputs'!$E$30="COMP",'Payroll'!L409,0),IF('People_Inputs'!$E$31="COMP",'Payroll'!L429,0),IF('People_Inputs'!$E$32="COMP",'Payroll'!L449,0),IF('People_Inputs'!$E$33="COMP",'Payroll'!L469,0),IF('People_Inputs'!$E$34="COMP",'Payroll'!L489,0),IF('People_Inputs'!$E$35="COMP",'Payroll'!L509,0),IF('People_Inputs'!$E$36="COMP",'Payroll'!L529,0),IF('People_Inputs'!$E$37="COMP",'Payroll'!L549,0),IF('People_Inputs'!$E$38="COMP",'Payroll'!L569,0),IF('People_Inputs'!$E$39="COMP",'Payroll'!L589,0),IF('People_Inputs'!$E$40="COMP",'Payroll'!L609,0),IF('People_Inputs'!$E$41="COMP",'Payroll'!L629,0),IF('People_Inputs'!$E$42="COMP",'Payroll'!L649,0),IF('People_Inputs'!$E$43="COMP",'Payroll'!L669,0),IF('People_Inputs'!$E$44="COMP",'Payroll'!L689,0),IF('People_Inputs'!$E$45="COMP",'Payroll'!L709,0),IF('People_Inputs'!$E$46="COMP",'Payroll'!L729,0),IF('People_Inputs'!$E$47="COMP",'Payroll'!L749,0),IF('People_Inputs'!$E$48="COMP",'Payroll'!L769,0),IF('People_Inputs'!$E$49="COMP",'Payroll'!L789,0),IF('People_Inputs'!$E$50="COMP",'Payroll'!L809,0),IF('People_Inputs'!$E$51="COMP",'Payroll'!L829,0),IF('People_Inputs'!$E$52="COMP",'Payroll'!L849,0),IF('People_Inputs'!$E$53="COMP",'Payroll'!L869,0),IF('People_Inputs'!$E$54="COMP",'Payroll'!L889,0),IF('People_Inputs'!$E$55="COMP",'Payroll'!L909,0),IF('People_Inputs'!$E$56="COMP",'Payroll'!L929,0),IF('People_Inputs'!$E$57="COMP",'Payroll'!L949,0),IF('People_Inputs'!$E$58="COMP",'Payroll'!L969,0),IF('People_Inputs'!$E$59="COMP",'Payroll'!L989,0),IF('People_Inputs'!$E$60="COMP",'Payroll'!L1009,0),IF('People_Inputs'!$E$61="COMP",'Payroll'!L1029,0),IF('People_Inputs'!$E$62="COMP",'Payroll'!L1049,0),IF('People_Inputs'!$E$63="COMP",'Payroll'!L1069,0),IF('People_Inputs'!$E$64="COMP",'Payroll'!L1089,0),IF('People_Inputs'!$E$65="COMP",'Payroll'!L1109,0),IF('People_Inputs'!$E$66="COMP",'Payroll'!L1129,0),IF('People_Inputs'!$E$67="COMP",'Payroll'!L1149,0),IF('People_Inputs'!$E$68="COMP",'Payroll'!L1169,0),IF('People_Inputs'!$E$69="COMP",'Payroll'!L1189,0),IF('People_Inputs'!$E$70="COMP",'Payroll'!L1209,0))</f>
        <v>450</v>
      </c>
      <c r="M21" s="35">
        <f>SUM(IF('People_Inputs'!$E$11="COMP",'Payroll'!M29,0),IF('People_Inputs'!$E$12="COMP",'Payroll'!M49,0),IF('People_Inputs'!$E$13="COMP",'Payroll'!M69,0),IF('People_Inputs'!$E$14="COMP",'Payroll'!M89,0),IF('People_Inputs'!$E$15="COMP",'Payroll'!M109,0),IF('People_Inputs'!$E$16="COMP",'Payroll'!M129,0),IF('People_Inputs'!$E$17="COMP",'Payroll'!M149,0),IF('People_Inputs'!$E$18="COMP",'Payroll'!M169,0),IF('People_Inputs'!$E$19="COMP",'Payroll'!M189,0),IF('People_Inputs'!$E$20="COMP",'Payroll'!M209,0),IF('People_Inputs'!$E$21="COMP",'Payroll'!M229,0),IF('People_Inputs'!$E$22="COMP",'Payroll'!M249,0),IF('People_Inputs'!$E$23="COMP",'Payroll'!M269,0),IF('People_Inputs'!$E$24="COMP",'Payroll'!M289,0),IF('People_Inputs'!$E$25="COMP",'Payroll'!M309,0),IF('People_Inputs'!$E$26="COMP",'Payroll'!M329,0),IF('People_Inputs'!$E$27="COMP",'Payroll'!M349,0),IF('People_Inputs'!$E$28="COMP",'Payroll'!M369,0),IF('People_Inputs'!$E$29="COMP",'Payroll'!M389,0),IF('People_Inputs'!$E$30="COMP",'Payroll'!M409,0),IF('People_Inputs'!$E$31="COMP",'Payroll'!M429,0),IF('People_Inputs'!$E$32="COMP",'Payroll'!M449,0),IF('People_Inputs'!$E$33="COMP",'Payroll'!M469,0),IF('People_Inputs'!$E$34="COMP",'Payroll'!M489,0),IF('People_Inputs'!$E$35="COMP",'Payroll'!M509,0),IF('People_Inputs'!$E$36="COMP",'Payroll'!M529,0),IF('People_Inputs'!$E$37="COMP",'Payroll'!M549,0),IF('People_Inputs'!$E$38="COMP",'Payroll'!M569,0),IF('People_Inputs'!$E$39="COMP",'Payroll'!M589,0),IF('People_Inputs'!$E$40="COMP",'Payroll'!M609,0),IF('People_Inputs'!$E$41="COMP",'Payroll'!M629,0),IF('People_Inputs'!$E$42="COMP",'Payroll'!M649,0),IF('People_Inputs'!$E$43="COMP",'Payroll'!M669,0),IF('People_Inputs'!$E$44="COMP",'Payroll'!M689,0),IF('People_Inputs'!$E$45="COMP",'Payroll'!M709,0),IF('People_Inputs'!$E$46="COMP",'Payroll'!M729,0),IF('People_Inputs'!$E$47="COMP",'Payroll'!M749,0),IF('People_Inputs'!$E$48="COMP",'Payroll'!M769,0),IF('People_Inputs'!$E$49="COMP",'Payroll'!M789,0),IF('People_Inputs'!$E$50="COMP",'Payroll'!M809,0),IF('People_Inputs'!$E$51="COMP",'Payroll'!M829,0),IF('People_Inputs'!$E$52="COMP",'Payroll'!M849,0),IF('People_Inputs'!$E$53="COMP",'Payroll'!M869,0),IF('People_Inputs'!$E$54="COMP",'Payroll'!M889,0),IF('People_Inputs'!$E$55="COMP",'Payroll'!M909,0),IF('People_Inputs'!$E$56="COMP",'Payroll'!M929,0),IF('People_Inputs'!$E$57="COMP",'Payroll'!M949,0),IF('People_Inputs'!$E$58="COMP",'Payroll'!M969,0),IF('People_Inputs'!$E$59="COMP",'Payroll'!M989,0),IF('People_Inputs'!$E$60="COMP",'Payroll'!M1009,0),IF('People_Inputs'!$E$61="COMP",'Payroll'!M1029,0),IF('People_Inputs'!$E$62="COMP",'Payroll'!M1049,0),IF('People_Inputs'!$E$63="COMP",'Payroll'!M1069,0),IF('People_Inputs'!$E$64="COMP",'Payroll'!M1089,0),IF('People_Inputs'!$E$65="COMP",'Payroll'!M1109,0),IF('People_Inputs'!$E$66="COMP",'Payroll'!M1129,0),IF('People_Inputs'!$E$67="COMP",'Payroll'!M1149,0),IF('People_Inputs'!$E$68="COMP",'Payroll'!M1169,0),IF('People_Inputs'!$E$69="COMP",'Payroll'!M1189,0),IF('People_Inputs'!$E$70="COMP",'Payroll'!M1209,0))</f>
        <v>450</v>
      </c>
      <c r="N21" s="35">
        <f>SUM(IF('People_Inputs'!$E$11="COMP",'Payroll'!N29,0),IF('People_Inputs'!$E$12="COMP",'Payroll'!N49,0),IF('People_Inputs'!$E$13="COMP",'Payroll'!N69,0),IF('People_Inputs'!$E$14="COMP",'Payroll'!N89,0),IF('People_Inputs'!$E$15="COMP",'Payroll'!N109,0),IF('People_Inputs'!$E$16="COMP",'Payroll'!N129,0),IF('People_Inputs'!$E$17="COMP",'Payroll'!N149,0),IF('People_Inputs'!$E$18="COMP",'Payroll'!N169,0),IF('People_Inputs'!$E$19="COMP",'Payroll'!N189,0),IF('People_Inputs'!$E$20="COMP",'Payroll'!N209,0),IF('People_Inputs'!$E$21="COMP",'Payroll'!N229,0),IF('People_Inputs'!$E$22="COMP",'Payroll'!N249,0),IF('People_Inputs'!$E$23="COMP",'Payroll'!N269,0),IF('People_Inputs'!$E$24="COMP",'Payroll'!N289,0),IF('People_Inputs'!$E$25="COMP",'Payroll'!N309,0),IF('People_Inputs'!$E$26="COMP",'Payroll'!N329,0),IF('People_Inputs'!$E$27="COMP",'Payroll'!N349,0),IF('People_Inputs'!$E$28="COMP",'Payroll'!N369,0),IF('People_Inputs'!$E$29="COMP",'Payroll'!N389,0),IF('People_Inputs'!$E$30="COMP",'Payroll'!N409,0),IF('People_Inputs'!$E$31="COMP",'Payroll'!N429,0),IF('People_Inputs'!$E$32="COMP",'Payroll'!N449,0),IF('People_Inputs'!$E$33="COMP",'Payroll'!N469,0),IF('People_Inputs'!$E$34="COMP",'Payroll'!N489,0),IF('People_Inputs'!$E$35="COMP",'Payroll'!N509,0),IF('People_Inputs'!$E$36="COMP",'Payroll'!N529,0),IF('People_Inputs'!$E$37="COMP",'Payroll'!N549,0),IF('People_Inputs'!$E$38="COMP",'Payroll'!N569,0),IF('People_Inputs'!$E$39="COMP",'Payroll'!N589,0),IF('People_Inputs'!$E$40="COMP",'Payroll'!N609,0),IF('People_Inputs'!$E$41="COMP",'Payroll'!N629,0),IF('People_Inputs'!$E$42="COMP",'Payroll'!N649,0),IF('People_Inputs'!$E$43="COMP",'Payroll'!N669,0),IF('People_Inputs'!$E$44="COMP",'Payroll'!N689,0),IF('People_Inputs'!$E$45="COMP",'Payroll'!N709,0),IF('People_Inputs'!$E$46="COMP",'Payroll'!N729,0),IF('People_Inputs'!$E$47="COMP",'Payroll'!N749,0),IF('People_Inputs'!$E$48="COMP",'Payroll'!N769,0),IF('People_Inputs'!$E$49="COMP",'Payroll'!N789,0),IF('People_Inputs'!$E$50="COMP",'Payroll'!N809,0),IF('People_Inputs'!$E$51="COMP",'Payroll'!N829,0),IF('People_Inputs'!$E$52="COMP",'Payroll'!N849,0),IF('People_Inputs'!$E$53="COMP",'Payroll'!N869,0),IF('People_Inputs'!$E$54="COMP",'Payroll'!N889,0),IF('People_Inputs'!$E$55="COMP",'Payroll'!N909,0),IF('People_Inputs'!$E$56="COMP",'Payroll'!N929,0),IF('People_Inputs'!$E$57="COMP",'Payroll'!N949,0),IF('People_Inputs'!$E$58="COMP",'Payroll'!N969,0),IF('People_Inputs'!$E$59="COMP",'Payroll'!N989,0),IF('People_Inputs'!$E$60="COMP",'Payroll'!N1009,0),IF('People_Inputs'!$E$61="COMP",'Payroll'!N1029,0),IF('People_Inputs'!$E$62="COMP",'Payroll'!N1049,0),IF('People_Inputs'!$E$63="COMP",'Payroll'!N1069,0),IF('People_Inputs'!$E$64="COMP",'Payroll'!N1089,0),IF('People_Inputs'!$E$65="COMP",'Payroll'!N1109,0),IF('People_Inputs'!$E$66="COMP",'Payroll'!N1129,0),IF('People_Inputs'!$E$67="COMP",'Payroll'!N1149,0),IF('People_Inputs'!$E$68="COMP",'Payroll'!N1169,0),IF('People_Inputs'!$E$69="COMP",'Payroll'!N1189,0),IF('People_Inputs'!$E$70="COMP",'Payroll'!N1209,0))</f>
        <v>450</v>
      </c>
      <c r="O21" s="35">
        <f>SUM(IF('People_Inputs'!$E$11="COMP",'Payroll'!O29,0),IF('People_Inputs'!$E$12="COMP",'Payroll'!O49,0),IF('People_Inputs'!$E$13="COMP",'Payroll'!O69,0),IF('People_Inputs'!$E$14="COMP",'Payroll'!O89,0),IF('People_Inputs'!$E$15="COMP",'Payroll'!O109,0),IF('People_Inputs'!$E$16="COMP",'Payroll'!O129,0),IF('People_Inputs'!$E$17="COMP",'Payroll'!O149,0),IF('People_Inputs'!$E$18="COMP",'Payroll'!O169,0),IF('People_Inputs'!$E$19="COMP",'Payroll'!O189,0),IF('People_Inputs'!$E$20="COMP",'Payroll'!O209,0),IF('People_Inputs'!$E$21="COMP",'Payroll'!O229,0),IF('People_Inputs'!$E$22="COMP",'Payroll'!O249,0),IF('People_Inputs'!$E$23="COMP",'Payroll'!O269,0),IF('People_Inputs'!$E$24="COMP",'Payroll'!O289,0),IF('People_Inputs'!$E$25="COMP",'Payroll'!O309,0),IF('People_Inputs'!$E$26="COMP",'Payroll'!O329,0),IF('People_Inputs'!$E$27="COMP",'Payroll'!O349,0),IF('People_Inputs'!$E$28="COMP",'Payroll'!O369,0),IF('People_Inputs'!$E$29="COMP",'Payroll'!O389,0),IF('People_Inputs'!$E$30="COMP",'Payroll'!O409,0),IF('People_Inputs'!$E$31="COMP",'Payroll'!O429,0),IF('People_Inputs'!$E$32="COMP",'Payroll'!O449,0),IF('People_Inputs'!$E$33="COMP",'Payroll'!O469,0),IF('People_Inputs'!$E$34="COMP",'Payroll'!O489,0),IF('People_Inputs'!$E$35="COMP",'Payroll'!O509,0),IF('People_Inputs'!$E$36="COMP",'Payroll'!O529,0),IF('People_Inputs'!$E$37="COMP",'Payroll'!O549,0),IF('People_Inputs'!$E$38="COMP",'Payroll'!O569,0),IF('People_Inputs'!$E$39="COMP",'Payroll'!O589,0),IF('People_Inputs'!$E$40="COMP",'Payroll'!O609,0),IF('People_Inputs'!$E$41="COMP",'Payroll'!O629,0),IF('People_Inputs'!$E$42="COMP",'Payroll'!O649,0),IF('People_Inputs'!$E$43="COMP",'Payroll'!O669,0),IF('People_Inputs'!$E$44="COMP",'Payroll'!O689,0),IF('People_Inputs'!$E$45="COMP",'Payroll'!O709,0),IF('People_Inputs'!$E$46="COMP",'Payroll'!O729,0),IF('People_Inputs'!$E$47="COMP",'Payroll'!O749,0),IF('People_Inputs'!$E$48="COMP",'Payroll'!O769,0),IF('People_Inputs'!$E$49="COMP",'Payroll'!O789,0),IF('People_Inputs'!$E$50="COMP",'Payroll'!O809,0),IF('People_Inputs'!$E$51="COMP",'Payroll'!O829,0),IF('People_Inputs'!$E$52="COMP",'Payroll'!O849,0),IF('People_Inputs'!$E$53="COMP",'Payroll'!O869,0),IF('People_Inputs'!$E$54="COMP",'Payroll'!O889,0),IF('People_Inputs'!$E$55="COMP",'Payroll'!O909,0),IF('People_Inputs'!$E$56="COMP",'Payroll'!O929,0),IF('People_Inputs'!$E$57="COMP",'Payroll'!O949,0),IF('People_Inputs'!$E$58="COMP",'Payroll'!O969,0),IF('People_Inputs'!$E$59="COMP",'Payroll'!O989,0),IF('People_Inputs'!$E$60="COMP",'Payroll'!O1009,0),IF('People_Inputs'!$E$61="COMP",'Payroll'!O1029,0),IF('People_Inputs'!$E$62="COMP",'Payroll'!O1049,0),IF('People_Inputs'!$E$63="COMP",'Payroll'!O1069,0),IF('People_Inputs'!$E$64="COMP",'Payroll'!O1089,0),IF('People_Inputs'!$E$65="COMP",'Payroll'!O1109,0),IF('People_Inputs'!$E$66="COMP",'Payroll'!O1129,0),IF('People_Inputs'!$E$67="COMP",'Payroll'!O1149,0),IF('People_Inputs'!$E$68="COMP",'Payroll'!O1169,0),IF('People_Inputs'!$E$69="COMP",'Payroll'!O1189,0),IF('People_Inputs'!$E$70="COMP",'Payroll'!O1209,0))</f>
        <v>450</v>
      </c>
      <c r="P21" s="35">
        <f>SUM(IF('People_Inputs'!$E$11="COMP",'Payroll'!P29,0),IF('People_Inputs'!$E$12="COMP",'Payroll'!P49,0),IF('People_Inputs'!$E$13="COMP",'Payroll'!P69,0),IF('People_Inputs'!$E$14="COMP",'Payroll'!P89,0),IF('People_Inputs'!$E$15="COMP",'Payroll'!P109,0),IF('People_Inputs'!$E$16="COMP",'Payroll'!P129,0),IF('People_Inputs'!$E$17="COMP",'Payroll'!P149,0),IF('People_Inputs'!$E$18="COMP",'Payroll'!P169,0),IF('People_Inputs'!$E$19="COMP",'Payroll'!P189,0),IF('People_Inputs'!$E$20="COMP",'Payroll'!P209,0),IF('People_Inputs'!$E$21="COMP",'Payroll'!P229,0),IF('People_Inputs'!$E$22="COMP",'Payroll'!P249,0),IF('People_Inputs'!$E$23="COMP",'Payroll'!P269,0),IF('People_Inputs'!$E$24="COMP",'Payroll'!P289,0),IF('People_Inputs'!$E$25="COMP",'Payroll'!P309,0),IF('People_Inputs'!$E$26="COMP",'Payroll'!P329,0),IF('People_Inputs'!$E$27="COMP",'Payroll'!P349,0),IF('People_Inputs'!$E$28="COMP",'Payroll'!P369,0),IF('People_Inputs'!$E$29="COMP",'Payroll'!P389,0),IF('People_Inputs'!$E$30="COMP",'Payroll'!P409,0),IF('People_Inputs'!$E$31="COMP",'Payroll'!P429,0),IF('People_Inputs'!$E$32="COMP",'Payroll'!P449,0),IF('People_Inputs'!$E$33="COMP",'Payroll'!P469,0),IF('People_Inputs'!$E$34="COMP",'Payroll'!P489,0),IF('People_Inputs'!$E$35="COMP",'Payroll'!P509,0),IF('People_Inputs'!$E$36="COMP",'Payroll'!P529,0),IF('People_Inputs'!$E$37="COMP",'Payroll'!P549,0),IF('People_Inputs'!$E$38="COMP",'Payroll'!P569,0),IF('People_Inputs'!$E$39="COMP",'Payroll'!P589,0),IF('People_Inputs'!$E$40="COMP",'Payroll'!P609,0),IF('People_Inputs'!$E$41="COMP",'Payroll'!P629,0),IF('People_Inputs'!$E$42="COMP",'Payroll'!P649,0),IF('People_Inputs'!$E$43="COMP",'Payroll'!P669,0),IF('People_Inputs'!$E$44="COMP",'Payroll'!P689,0),IF('People_Inputs'!$E$45="COMP",'Payroll'!P709,0),IF('People_Inputs'!$E$46="COMP",'Payroll'!P729,0),IF('People_Inputs'!$E$47="COMP",'Payroll'!P749,0),IF('People_Inputs'!$E$48="COMP",'Payroll'!P769,0),IF('People_Inputs'!$E$49="COMP",'Payroll'!P789,0),IF('People_Inputs'!$E$50="COMP",'Payroll'!P809,0),IF('People_Inputs'!$E$51="COMP",'Payroll'!P829,0),IF('People_Inputs'!$E$52="COMP",'Payroll'!P849,0),IF('People_Inputs'!$E$53="COMP",'Payroll'!P869,0),IF('People_Inputs'!$E$54="COMP",'Payroll'!P889,0),IF('People_Inputs'!$E$55="COMP",'Payroll'!P909,0),IF('People_Inputs'!$E$56="COMP",'Payroll'!P929,0),IF('People_Inputs'!$E$57="COMP",'Payroll'!P949,0),IF('People_Inputs'!$E$58="COMP",'Payroll'!P969,0),IF('People_Inputs'!$E$59="COMP",'Payroll'!P989,0),IF('People_Inputs'!$E$60="COMP",'Payroll'!P1009,0),IF('People_Inputs'!$E$61="COMP",'Payroll'!P1029,0),IF('People_Inputs'!$E$62="COMP",'Payroll'!P1049,0),IF('People_Inputs'!$E$63="COMP",'Payroll'!P1069,0),IF('People_Inputs'!$E$64="COMP",'Payroll'!P1089,0),IF('People_Inputs'!$E$65="COMP",'Payroll'!P1109,0),IF('People_Inputs'!$E$66="COMP",'Payroll'!P1129,0),IF('People_Inputs'!$E$67="COMP",'Payroll'!P1149,0),IF('People_Inputs'!$E$68="COMP",'Payroll'!P1169,0),IF('People_Inputs'!$E$69="COMP",'Payroll'!P1189,0),IF('People_Inputs'!$E$70="COMP",'Payroll'!P1209,0))</f>
        <v>900</v>
      </c>
      <c r="Q21" s="35">
        <f>SUM(IF('People_Inputs'!$E$11="COMP",'Payroll'!Q29,0),IF('People_Inputs'!$E$12="COMP",'Payroll'!Q49,0),IF('People_Inputs'!$E$13="COMP",'Payroll'!Q69,0),IF('People_Inputs'!$E$14="COMP",'Payroll'!Q89,0),IF('People_Inputs'!$E$15="COMP",'Payroll'!Q109,0),IF('People_Inputs'!$E$16="COMP",'Payroll'!Q129,0),IF('People_Inputs'!$E$17="COMP",'Payroll'!Q149,0),IF('People_Inputs'!$E$18="COMP",'Payroll'!Q169,0),IF('People_Inputs'!$E$19="COMP",'Payroll'!Q189,0),IF('People_Inputs'!$E$20="COMP",'Payroll'!Q209,0),IF('People_Inputs'!$E$21="COMP",'Payroll'!Q229,0),IF('People_Inputs'!$E$22="COMP",'Payroll'!Q249,0),IF('People_Inputs'!$E$23="COMP",'Payroll'!Q269,0),IF('People_Inputs'!$E$24="COMP",'Payroll'!Q289,0),IF('People_Inputs'!$E$25="COMP",'Payroll'!Q309,0),IF('People_Inputs'!$E$26="COMP",'Payroll'!Q329,0),IF('People_Inputs'!$E$27="COMP",'Payroll'!Q349,0),IF('People_Inputs'!$E$28="COMP",'Payroll'!Q369,0),IF('People_Inputs'!$E$29="COMP",'Payroll'!Q389,0),IF('People_Inputs'!$E$30="COMP",'Payroll'!Q409,0),IF('People_Inputs'!$E$31="COMP",'Payroll'!Q429,0),IF('People_Inputs'!$E$32="COMP",'Payroll'!Q449,0),IF('People_Inputs'!$E$33="COMP",'Payroll'!Q469,0),IF('People_Inputs'!$E$34="COMP",'Payroll'!Q489,0),IF('People_Inputs'!$E$35="COMP",'Payroll'!Q509,0),IF('People_Inputs'!$E$36="COMP",'Payroll'!Q529,0),IF('People_Inputs'!$E$37="COMP",'Payroll'!Q549,0),IF('People_Inputs'!$E$38="COMP",'Payroll'!Q569,0),IF('People_Inputs'!$E$39="COMP",'Payroll'!Q589,0),IF('People_Inputs'!$E$40="COMP",'Payroll'!Q609,0),IF('People_Inputs'!$E$41="COMP",'Payroll'!Q629,0),IF('People_Inputs'!$E$42="COMP",'Payroll'!Q649,0),IF('People_Inputs'!$E$43="COMP",'Payroll'!Q669,0),IF('People_Inputs'!$E$44="COMP",'Payroll'!Q689,0),IF('People_Inputs'!$E$45="COMP",'Payroll'!Q709,0),IF('People_Inputs'!$E$46="COMP",'Payroll'!Q729,0),IF('People_Inputs'!$E$47="COMP",'Payroll'!Q749,0),IF('People_Inputs'!$E$48="COMP",'Payroll'!Q769,0),IF('People_Inputs'!$E$49="COMP",'Payroll'!Q789,0),IF('People_Inputs'!$E$50="COMP",'Payroll'!Q809,0),IF('People_Inputs'!$E$51="COMP",'Payroll'!Q829,0),IF('People_Inputs'!$E$52="COMP",'Payroll'!Q849,0),IF('People_Inputs'!$E$53="COMP",'Payroll'!Q869,0),IF('People_Inputs'!$E$54="COMP",'Payroll'!Q889,0),IF('People_Inputs'!$E$55="COMP",'Payroll'!Q909,0),IF('People_Inputs'!$E$56="COMP",'Payroll'!Q929,0),IF('People_Inputs'!$E$57="COMP",'Payroll'!Q949,0),IF('People_Inputs'!$E$58="COMP",'Payroll'!Q969,0),IF('People_Inputs'!$E$59="COMP",'Payroll'!Q989,0),IF('People_Inputs'!$E$60="COMP",'Payroll'!Q1009,0),IF('People_Inputs'!$E$61="COMP",'Payroll'!Q1029,0),IF('People_Inputs'!$E$62="COMP",'Payroll'!Q1049,0),IF('People_Inputs'!$E$63="COMP",'Payroll'!Q1069,0),IF('People_Inputs'!$E$64="COMP",'Payroll'!Q1089,0),IF('People_Inputs'!$E$65="COMP",'Payroll'!Q1109,0),IF('People_Inputs'!$E$66="COMP",'Payroll'!Q1129,0),IF('People_Inputs'!$E$67="COMP",'Payroll'!Q1149,0),IF('People_Inputs'!$E$68="COMP",'Payroll'!Q1169,0),IF('People_Inputs'!$E$69="COMP",'Payroll'!Q1189,0),IF('People_Inputs'!$E$70="COMP",'Payroll'!Q1209,0))</f>
        <v>900</v>
      </c>
      <c r="R21" s="35">
        <f>SUM(IF('People_Inputs'!$E$11="COMP",'Payroll'!R29,0),IF('People_Inputs'!$E$12="COMP",'Payroll'!R49,0),IF('People_Inputs'!$E$13="COMP",'Payroll'!R69,0),IF('People_Inputs'!$E$14="COMP",'Payroll'!R89,0),IF('People_Inputs'!$E$15="COMP",'Payroll'!R109,0),IF('People_Inputs'!$E$16="COMP",'Payroll'!R129,0),IF('People_Inputs'!$E$17="COMP",'Payroll'!R149,0),IF('People_Inputs'!$E$18="COMP",'Payroll'!R169,0),IF('People_Inputs'!$E$19="COMP",'Payroll'!R189,0),IF('People_Inputs'!$E$20="COMP",'Payroll'!R209,0),IF('People_Inputs'!$E$21="COMP",'Payroll'!R229,0),IF('People_Inputs'!$E$22="COMP",'Payroll'!R249,0),IF('People_Inputs'!$E$23="COMP",'Payroll'!R269,0),IF('People_Inputs'!$E$24="COMP",'Payroll'!R289,0),IF('People_Inputs'!$E$25="COMP",'Payroll'!R309,0),IF('People_Inputs'!$E$26="COMP",'Payroll'!R329,0),IF('People_Inputs'!$E$27="COMP",'Payroll'!R349,0),IF('People_Inputs'!$E$28="COMP",'Payroll'!R369,0),IF('People_Inputs'!$E$29="COMP",'Payroll'!R389,0),IF('People_Inputs'!$E$30="COMP",'Payroll'!R409,0),IF('People_Inputs'!$E$31="COMP",'Payroll'!R429,0),IF('People_Inputs'!$E$32="COMP",'Payroll'!R449,0),IF('People_Inputs'!$E$33="COMP",'Payroll'!R469,0),IF('People_Inputs'!$E$34="COMP",'Payroll'!R489,0),IF('People_Inputs'!$E$35="COMP",'Payroll'!R509,0),IF('People_Inputs'!$E$36="COMP",'Payroll'!R529,0),IF('People_Inputs'!$E$37="COMP",'Payroll'!R549,0),IF('People_Inputs'!$E$38="COMP",'Payroll'!R569,0),IF('People_Inputs'!$E$39="COMP",'Payroll'!R589,0),IF('People_Inputs'!$E$40="COMP",'Payroll'!R609,0),IF('People_Inputs'!$E$41="COMP",'Payroll'!R629,0),IF('People_Inputs'!$E$42="COMP",'Payroll'!R649,0),IF('People_Inputs'!$E$43="COMP",'Payroll'!R669,0),IF('People_Inputs'!$E$44="COMP",'Payroll'!R689,0),IF('People_Inputs'!$E$45="COMP",'Payroll'!R709,0),IF('People_Inputs'!$E$46="COMP",'Payroll'!R729,0),IF('People_Inputs'!$E$47="COMP",'Payroll'!R749,0),IF('People_Inputs'!$E$48="COMP",'Payroll'!R769,0),IF('People_Inputs'!$E$49="COMP",'Payroll'!R789,0),IF('People_Inputs'!$E$50="COMP",'Payroll'!R809,0),IF('People_Inputs'!$E$51="COMP",'Payroll'!R829,0),IF('People_Inputs'!$E$52="COMP",'Payroll'!R849,0),IF('People_Inputs'!$E$53="COMP",'Payroll'!R869,0),IF('People_Inputs'!$E$54="COMP",'Payroll'!R889,0),IF('People_Inputs'!$E$55="COMP",'Payroll'!R909,0),IF('People_Inputs'!$E$56="COMP",'Payroll'!R929,0),IF('People_Inputs'!$E$57="COMP",'Payroll'!R949,0),IF('People_Inputs'!$E$58="COMP",'Payroll'!R969,0),IF('People_Inputs'!$E$59="COMP",'Payroll'!R989,0),IF('People_Inputs'!$E$60="COMP",'Payroll'!R1009,0),IF('People_Inputs'!$E$61="COMP",'Payroll'!R1029,0),IF('People_Inputs'!$E$62="COMP",'Payroll'!R1049,0),IF('People_Inputs'!$E$63="COMP",'Payroll'!R1069,0),IF('People_Inputs'!$E$64="COMP",'Payroll'!R1089,0),IF('People_Inputs'!$E$65="COMP",'Payroll'!R1109,0),IF('People_Inputs'!$E$66="COMP",'Payroll'!R1129,0),IF('People_Inputs'!$E$67="COMP",'Payroll'!R1149,0),IF('People_Inputs'!$E$68="COMP",'Payroll'!R1169,0),IF('People_Inputs'!$E$69="COMP",'Payroll'!R1189,0),IF('People_Inputs'!$E$70="COMP",'Payroll'!R1209,0))</f>
        <v>900</v>
      </c>
      <c r="S21" s="35">
        <f>SUM(IF('People_Inputs'!$E$11="COMP",'Payroll'!S29,0),IF('People_Inputs'!$E$12="COMP",'Payroll'!S49,0),IF('People_Inputs'!$E$13="COMP",'Payroll'!S69,0),IF('People_Inputs'!$E$14="COMP",'Payroll'!S89,0),IF('People_Inputs'!$E$15="COMP",'Payroll'!S109,0),IF('People_Inputs'!$E$16="COMP",'Payroll'!S129,0),IF('People_Inputs'!$E$17="COMP",'Payroll'!S149,0),IF('People_Inputs'!$E$18="COMP",'Payroll'!S169,0),IF('People_Inputs'!$E$19="COMP",'Payroll'!S189,0),IF('People_Inputs'!$E$20="COMP",'Payroll'!S209,0),IF('People_Inputs'!$E$21="COMP",'Payroll'!S229,0),IF('People_Inputs'!$E$22="COMP",'Payroll'!S249,0),IF('People_Inputs'!$E$23="COMP",'Payroll'!S269,0),IF('People_Inputs'!$E$24="COMP",'Payroll'!S289,0),IF('People_Inputs'!$E$25="COMP",'Payroll'!S309,0),IF('People_Inputs'!$E$26="COMP",'Payroll'!S329,0),IF('People_Inputs'!$E$27="COMP",'Payroll'!S349,0),IF('People_Inputs'!$E$28="COMP",'Payroll'!S369,0),IF('People_Inputs'!$E$29="COMP",'Payroll'!S389,0),IF('People_Inputs'!$E$30="COMP",'Payroll'!S409,0),IF('People_Inputs'!$E$31="COMP",'Payroll'!S429,0),IF('People_Inputs'!$E$32="COMP",'Payroll'!S449,0),IF('People_Inputs'!$E$33="COMP",'Payroll'!S469,0),IF('People_Inputs'!$E$34="COMP",'Payroll'!S489,0),IF('People_Inputs'!$E$35="COMP",'Payroll'!S509,0),IF('People_Inputs'!$E$36="COMP",'Payroll'!S529,0),IF('People_Inputs'!$E$37="COMP",'Payroll'!S549,0),IF('People_Inputs'!$E$38="COMP",'Payroll'!S569,0),IF('People_Inputs'!$E$39="COMP",'Payroll'!S589,0),IF('People_Inputs'!$E$40="COMP",'Payroll'!S609,0),IF('People_Inputs'!$E$41="COMP",'Payroll'!S629,0),IF('People_Inputs'!$E$42="COMP",'Payroll'!S649,0),IF('People_Inputs'!$E$43="COMP",'Payroll'!S669,0),IF('People_Inputs'!$E$44="COMP",'Payroll'!S689,0),IF('People_Inputs'!$E$45="COMP",'Payroll'!S709,0),IF('People_Inputs'!$E$46="COMP",'Payroll'!S729,0),IF('People_Inputs'!$E$47="COMP",'Payroll'!S749,0),IF('People_Inputs'!$E$48="COMP",'Payroll'!S769,0),IF('People_Inputs'!$E$49="COMP",'Payroll'!S789,0),IF('People_Inputs'!$E$50="COMP",'Payroll'!S809,0),IF('People_Inputs'!$E$51="COMP",'Payroll'!S829,0),IF('People_Inputs'!$E$52="COMP",'Payroll'!S849,0),IF('People_Inputs'!$E$53="COMP",'Payroll'!S869,0),IF('People_Inputs'!$E$54="COMP",'Payroll'!S889,0),IF('People_Inputs'!$E$55="COMP",'Payroll'!S909,0),IF('People_Inputs'!$E$56="COMP",'Payroll'!S929,0),IF('People_Inputs'!$E$57="COMP",'Payroll'!S949,0),IF('People_Inputs'!$E$58="COMP",'Payroll'!S969,0),IF('People_Inputs'!$E$59="COMP",'Payroll'!S989,0),IF('People_Inputs'!$E$60="COMP",'Payroll'!S1009,0),IF('People_Inputs'!$E$61="COMP",'Payroll'!S1029,0),IF('People_Inputs'!$E$62="COMP",'Payroll'!S1049,0),IF('People_Inputs'!$E$63="COMP",'Payroll'!S1069,0),IF('People_Inputs'!$E$64="COMP",'Payroll'!S1089,0),IF('People_Inputs'!$E$65="COMP",'Payroll'!S1109,0),IF('People_Inputs'!$E$66="COMP",'Payroll'!S1129,0),IF('People_Inputs'!$E$67="COMP",'Payroll'!S1149,0),IF('People_Inputs'!$E$68="COMP",'Payroll'!S1169,0),IF('People_Inputs'!$E$69="COMP",'Payroll'!S1189,0),IF('People_Inputs'!$E$70="COMP",'Payroll'!S1209,0))</f>
        <v>900</v>
      </c>
      <c r="T21" s="35">
        <f>SUM(IF('People_Inputs'!$E$11="COMP",'Payroll'!T29,0),IF('People_Inputs'!$E$12="COMP",'Payroll'!T49,0),IF('People_Inputs'!$E$13="COMP",'Payroll'!T69,0),IF('People_Inputs'!$E$14="COMP",'Payroll'!T89,0),IF('People_Inputs'!$E$15="COMP",'Payroll'!T109,0),IF('People_Inputs'!$E$16="COMP",'Payroll'!T129,0),IF('People_Inputs'!$E$17="COMP",'Payroll'!T149,0),IF('People_Inputs'!$E$18="COMP",'Payroll'!T169,0),IF('People_Inputs'!$E$19="COMP",'Payroll'!T189,0),IF('People_Inputs'!$E$20="COMP",'Payroll'!T209,0),IF('People_Inputs'!$E$21="COMP",'Payroll'!T229,0),IF('People_Inputs'!$E$22="COMP",'Payroll'!T249,0),IF('People_Inputs'!$E$23="COMP",'Payroll'!T269,0),IF('People_Inputs'!$E$24="COMP",'Payroll'!T289,0),IF('People_Inputs'!$E$25="COMP",'Payroll'!T309,0),IF('People_Inputs'!$E$26="COMP",'Payroll'!T329,0),IF('People_Inputs'!$E$27="COMP",'Payroll'!T349,0),IF('People_Inputs'!$E$28="COMP",'Payroll'!T369,0),IF('People_Inputs'!$E$29="COMP",'Payroll'!T389,0),IF('People_Inputs'!$E$30="COMP",'Payroll'!T409,0),IF('People_Inputs'!$E$31="COMP",'Payroll'!T429,0),IF('People_Inputs'!$E$32="COMP",'Payroll'!T449,0),IF('People_Inputs'!$E$33="COMP",'Payroll'!T469,0),IF('People_Inputs'!$E$34="COMP",'Payroll'!T489,0),IF('People_Inputs'!$E$35="COMP",'Payroll'!T509,0),IF('People_Inputs'!$E$36="COMP",'Payroll'!T529,0),IF('People_Inputs'!$E$37="COMP",'Payroll'!T549,0),IF('People_Inputs'!$E$38="COMP",'Payroll'!T569,0),IF('People_Inputs'!$E$39="COMP",'Payroll'!T589,0),IF('People_Inputs'!$E$40="COMP",'Payroll'!T609,0),IF('People_Inputs'!$E$41="COMP",'Payroll'!T629,0),IF('People_Inputs'!$E$42="COMP",'Payroll'!T649,0),IF('People_Inputs'!$E$43="COMP",'Payroll'!T669,0),IF('People_Inputs'!$E$44="COMP",'Payroll'!T689,0),IF('People_Inputs'!$E$45="COMP",'Payroll'!T709,0),IF('People_Inputs'!$E$46="COMP",'Payroll'!T729,0),IF('People_Inputs'!$E$47="COMP",'Payroll'!T749,0),IF('People_Inputs'!$E$48="COMP",'Payroll'!T769,0),IF('People_Inputs'!$E$49="COMP",'Payroll'!T789,0),IF('People_Inputs'!$E$50="COMP",'Payroll'!T809,0),IF('People_Inputs'!$E$51="COMP",'Payroll'!T829,0),IF('People_Inputs'!$E$52="COMP",'Payroll'!T849,0),IF('People_Inputs'!$E$53="COMP",'Payroll'!T869,0),IF('People_Inputs'!$E$54="COMP",'Payroll'!T889,0),IF('People_Inputs'!$E$55="COMP",'Payroll'!T909,0),IF('People_Inputs'!$E$56="COMP",'Payroll'!T929,0),IF('People_Inputs'!$E$57="COMP",'Payroll'!T949,0),IF('People_Inputs'!$E$58="COMP",'Payroll'!T969,0),IF('People_Inputs'!$E$59="COMP",'Payroll'!T989,0),IF('People_Inputs'!$E$60="COMP",'Payroll'!T1009,0),IF('People_Inputs'!$E$61="COMP",'Payroll'!T1029,0),IF('People_Inputs'!$E$62="COMP",'Payroll'!T1049,0),IF('People_Inputs'!$E$63="COMP",'Payroll'!T1069,0),IF('People_Inputs'!$E$64="COMP",'Payroll'!T1089,0),IF('People_Inputs'!$E$65="COMP",'Payroll'!T1109,0),IF('People_Inputs'!$E$66="COMP",'Payroll'!T1129,0),IF('People_Inputs'!$E$67="COMP",'Payroll'!T1149,0),IF('People_Inputs'!$E$68="COMP",'Payroll'!T1169,0),IF('People_Inputs'!$E$69="COMP",'Payroll'!T1189,0),IF('People_Inputs'!$E$70="COMP",'Payroll'!T1209,0))</f>
        <v>900</v>
      </c>
      <c r="U21" s="35">
        <f>SUM(IF('People_Inputs'!$E$11="COMP",'Payroll'!U29,0),IF('People_Inputs'!$E$12="COMP",'Payroll'!U49,0),IF('People_Inputs'!$E$13="COMP",'Payroll'!U69,0),IF('People_Inputs'!$E$14="COMP",'Payroll'!U89,0),IF('People_Inputs'!$E$15="COMP",'Payroll'!U109,0),IF('People_Inputs'!$E$16="COMP",'Payroll'!U129,0),IF('People_Inputs'!$E$17="COMP",'Payroll'!U149,0),IF('People_Inputs'!$E$18="COMP",'Payroll'!U169,0),IF('People_Inputs'!$E$19="COMP",'Payroll'!U189,0),IF('People_Inputs'!$E$20="COMP",'Payroll'!U209,0),IF('People_Inputs'!$E$21="COMP",'Payroll'!U229,0),IF('People_Inputs'!$E$22="COMP",'Payroll'!U249,0),IF('People_Inputs'!$E$23="COMP",'Payroll'!U269,0),IF('People_Inputs'!$E$24="COMP",'Payroll'!U289,0),IF('People_Inputs'!$E$25="COMP",'Payroll'!U309,0),IF('People_Inputs'!$E$26="COMP",'Payroll'!U329,0),IF('People_Inputs'!$E$27="COMP",'Payroll'!U349,0),IF('People_Inputs'!$E$28="COMP",'Payroll'!U369,0),IF('People_Inputs'!$E$29="COMP",'Payroll'!U389,0),IF('People_Inputs'!$E$30="COMP",'Payroll'!U409,0),IF('People_Inputs'!$E$31="COMP",'Payroll'!U429,0),IF('People_Inputs'!$E$32="COMP",'Payroll'!U449,0),IF('People_Inputs'!$E$33="COMP",'Payroll'!U469,0),IF('People_Inputs'!$E$34="COMP",'Payroll'!U489,0),IF('People_Inputs'!$E$35="COMP",'Payroll'!U509,0),IF('People_Inputs'!$E$36="COMP",'Payroll'!U529,0),IF('People_Inputs'!$E$37="COMP",'Payroll'!U549,0),IF('People_Inputs'!$E$38="COMP",'Payroll'!U569,0),IF('People_Inputs'!$E$39="COMP",'Payroll'!U589,0),IF('People_Inputs'!$E$40="COMP",'Payroll'!U609,0),IF('People_Inputs'!$E$41="COMP",'Payroll'!U629,0),IF('People_Inputs'!$E$42="COMP",'Payroll'!U649,0),IF('People_Inputs'!$E$43="COMP",'Payroll'!U669,0),IF('People_Inputs'!$E$44="COMP",'Payroll'!U689,0),IF('People_Inputs'!$E$45="COMP",'Payroll'!U709,0),IF('People_Inputs'!$E$46="COMP",'Payroll'!U729,0),IF('People_Inputs'!$E$47="COMP",'Payroll'!U749,0),IF('People_Inputs'!$E$48="COMP",'Payroll'!U769,0),IF('People_Inputs'!$E$49="COMP",'Payroll'!U789,0),IF('People_Inputs'!$E$50="COMP",'Payroll'!U809,0),IF('People_Inputs'!$E$51="COMP",'Payroll'!U829,0),IF('People_Inputs'!$E$52="COMP",'Payroll'!U849,0),IF('People_Inputs'!$E$53="COMP",'Payroll'!U869,0),IF('People_Inputs'!$E$54="COMP",'Payroll'!U889,0),IF('People_Inputs'!$E$55="COMP",'Payroll'!U909,0),IF('People_Inputs'!$E$56="COMP",'Payroll'!U929,0),IF('People_Inputs'!$E$57="COMP",'Payroll'!U949,0),IF('People_Inputs'!$E$58="COMP",'Payroll'!U969,0),IF('People_Inputs'!$E$59="COMP",'Payroll'!U989,0),IF('People_Inputs'!$E$60="COMP",'Payroll'!U1009,0),IF('People_Inputs'!$E$61="COMP",'Payroll'!U1029,0),IF('People_Inputs'!$E$62="COMP",'Payroll'!U1049,0),IF('People_Inputs'!$E$63="COMP",'Payroll'!U1069,0),IF('People_Inputs'!$E$64="COMP",'Payroll'!U1089,0),IF('People_Inputs'!$E$65="COMP",'Payroll'!U1109,0),IF('People_Inputs'!$E$66="COMP",'Payroll'!U1129,0),IF('People_Inputs'!$E$67="COMP",'Payroll'!U1149,0),IF('People_Inputs'!$E$68="COMP",'Payroll'!U1169,0),IF('People_Inputs'!$E$69="COMP",'Payroll'!U1189,0),IF('People_Inputs'!$E$70="COMP",'Payroll'!U1209,0))</f>
        <v>900</v>
      </c>
      <c r="V21" s="35">
        <f>SUM(IF('People_Inputs'!$E$11="COMP",'Payroll'!V29,0),IF('People_Inputs'!$E$12="COMP",'Payroll'!V49,0),IF('People_Inputs'!$E$13="COMP",'Payroll'!V69,0),IF('People_Inputs'!$E$14="COMP",'Payroll'!V89,0),IF('People_Inputs'!$E$15="COMP",'Payroll'!V109,0),IF('People_Inputs'!$E$16="COMP",'Payroll'!V129,0),IF('People_Inputs'!$E$17="COMP",'Payroll'!V149,0),IF('People_Inputs'!$E$18="COMP",'Payroll'!V169,0),IF('People_Inputs'!$E$19="COMP",'Payroll'!V189,0),IF('People_Inputs'!$E$20="COMP",'Payroll'!V209,0),IF('People_Inputs'!$E$21="COMP",'Payroll'!V229,0),IF('People_Inputs'!$E$22="COMP",'Payroll'!V249,0),IF('People_Inputs'!$E$23="COMP",'Payroll'!V269,0),IF('People_Inputs'!$E$24="COMP",'Payroll'!V289,0),IF('People_Inputs'!$E$25="COMP",'Payroll'!V309,0),IF('People_Inputs'!$E$26="COMP",'Payroll'!V329,0),IF('People_Inputs'!$E$27="COMP",'Payroll'!V349,0),IF('People_Inputs'!$E$28="COMP",'Payroll'!V369,0),IF('People_Inputs'!$E$29="COMP",'Payroll'!V389,0),IF('People_Inputs'!$E$30="COMP",'Payroll'!V409,0),IF('People_Inputs'!$E$31="COMP",'Payroll'!V429,0),IF('People_Inputs'!$E$32="COMP",'Payroll'!V449,0),IF('People_Inputs'!$E$33="COMP",'Payroll'!V469,0),IF('People_Inputs'!$E$34="COMP",'Payroll'!V489,0),IF('People_Inputs'!$E$35="COMP",'Payroll'!V509,0),IF('People_Inputs'!$E$36="COMP",'Payroll'!V529,0),IF('People_Inputs'!$E$37="COMP",'Payroll'!V549,0),IF('People_Inputs'!$E$38="COMP",'Payroll'!V569,0),IF('People_Inputs'!$E$39="COMP",'Payroll'!V589,0),IF('People_Inputs'!$E$40="COMP",'Payroll'!V609,0),IF('People_Inputs'!$E$41="COMP",'Payroll'!V629,0),IF('People_Inputs'!$E$42="COMP",'Payroll'!V649,0),IF('People_Inputs'!$E$43="COMP",'Payroll'!V669,0),IF('People_Inputs'!$E$44="COMP",'Payroll'!V689,0),IF('People_Inputs'!$E$45="COMP",'Payroll'!V709,0),IF('People_Inputs'!$E$46="COMP",'Payroll'!V729,0),IF('People_Inputs'!$E$47="COMP",'Payroll'!V749,0),IF('People_Inputs'!$E$48="COMP",'Payroll'!V769,0),IF('People_Inputs'!$E$49="COMP",'Payroll'!V789,0),IF('People_Inputs'!$E$50="COMP",'Payroll'!V809,0),IF('People_Inputs'!$E$51="COMP",'Payroll'!V829,0),IF('People_Inputs'!$E$52="COMP",'Payroll'!V849,0),IF('People_Inputs'!$E$53="COMP",'Payroll'!V869,0),IF('People_Inputs'!$E$54="COMP",'Payroll'!V889,0),IF('People_Inputs'!$E$55="COMP",'Payroll'!V909,0),IF('People_Inputs'!$E$56="COMP",'Payroll'!V929,0),IF('People_Inputs'!$E$57="COMP",'Payroll'!V949,0),IF('People_Inputs'!$E$58="COMP",'Payroll'!V969,0),IF('People_Inputs'!$E$59="COMP",'Payroll'!V989,0),IF('People_Inputs'!$E$60="COMP",'Payroll'!V1009,0),IF('People_Inputs'!$E$61="COMP",'Payroll'!V1029,0),IF('People_Inputs'!$E$62="COMP",'Payroll'!V1049,0),IF('People_Inputs'!$E$63="COMP",'Payroll'!V1069,0),IF('People_Inputs'!$E$64="COMP",'Payroll'!V1089,0),IF('People_Inputs'!$E$65="COMP",'Payroll'!V1109,0),IF('People_Inputs'!$E$66="COMP",'Payroll'!V1129,0),IF('People_Inputs'!$E$67="COMP",'Payroll'!V1149,0),IF('People_Inputs'!$E$68="COMP",'Payroll'!V1169,0),IF('People_Inputs'!$E$69="COMP",'Payroll'!V1189,0),IF('People_Inputs'!$E$70="COMP",'Payroll'!V1209,0))</f>
        <v>900</v>
      </c>
      <c r="W21" s="35">
        <f>SUM(IF('People_Inputs'!$E$11="COMP",'Payroll'!W29,0),IF('People_Inputs'!$E$12="COMP",'Payroll'!W49,0),IF('People_Inputs'!$E$13="COMP",'Payroll'!W69,0),IF('People_Inputs'!$E$14="COMP",'Payroll'!W89,0),IF('People_Inputs'!$E$15="COMP",'Payroll'!W109,0),IF('People_Inputs'!$E$16="COMP",'Payroll'!W129,0),IF('People_Inputs'!$E$17="COMP",'Payroll'!W149,0),IF('People_Inputs'!$E$18="COMP",'Payroll'!W169,0),IF('People_Inputs'!$E$19="COMP",'Payroll'!W189,0),IF('People_Inputs'!$E$20="COMP",'Payroll'!W209,0),IF('People_Inputs'!$E$21="COMP",'Payroll'!W229,0),IF('People_Inputs'!$E$22="COMP",'Payroll'!W249,0),IF('People_Inputs'!$E$23="COMP",'Payroll'!W269,0),IF('People_Inputs'!$E$24="COMP",'Payroll'!W289,0),IF('People_Inputs'!$E$25="COMP",'Payroll'!W309,0),IF('People_Inputs'!$E$26="COMP",'Payroll'!W329,0),IF('People_Inputs'!$E$27="COMP",'Payroll'!W349,0),IF('People_Inputs'!$E$28="COMP",'Payroll'!W369,0),IF('People_Inputs'!$E$29="COMP",'Payroll'!W389,0),IF('People_Inputs'!$E$30="COMP",'Payroll'!W409,0),IF('People_Inputs'!$E$31="COMP",'Payroll'!W429,0),IF('People_Inputs'!$E$32="COMP",'Payroll'!W449,0),IF('People_Inputs'!$E$33="COMP",'Payroll'!W469,0),IF('People_Inputs'!$E$34="COMP",'Payroll'!W489,0),IF('People_Inputs'!$E$35="COMP",'Payroll'!W509,0),IF('People_Inputs'!$E$36="COMP",'Payroll'!W529,0),IF('People_Inputs'!$E$37="COMP",'Payroll'!W549,0),IF('People_Inputs'!$E$38="COMP",'Payroll'!W569,0),IF('People_Inputs'!$E$39="COMP",'Payroll'!W589,0),IF('People_Inputs'!$E$40="COMP",'Payroll'!W609,0),IF('People_Inputs'!$E$41="COMP",'Payroll'!W629,0),IF('People_Inputs'!$E$42="COMP",'Payroll'!W649,0),IF('People_Inputs'!$E$43="COMP",'Payroll'!W669,0),IF('People_Inputs'!$E$44="COMP",'Payroll'!W689,0),IF('People_Inputs'!$E$45="COMP",'Payroll'!W709,0),IF('People_Inputs'!$E$46="COMP",'Payroll'!W729,0),IF('People_Inputs'!$E$47="COMP",'Payroll'!W749,0),IF('People_Inputs'!$E$48="COMP",'Payroll'!W769,0),IF('People_Inputs'!$E$49="COMP",'Payroll'!W789,0),IF('People_Inputs'!$E$50="COMP",'Payroll'!W809,0),IF('People_Inputs'!$E$51="COMP",'Payroll'!W829,0),IF('People_Inputs'!$E$52="COMP",'Payroll'!W849,0),IF('People_Inputs'!$E$53="COMP",'Payroll'!W869,0),IF('People_Inputs'!$E$54="COMP",'Payroll'!W889,0),IF('People_Inputs'!$E$55="COMP",'Payroll'!W909,0),IF('People_Inputs'!$E$56="COMP",'Payroll'!W929,0),IF('People_Inputs'!$E$57="COMP",'Payroll'!W949,0),IF('People_Inputs'!$E$58="COMP",'Payroll'!W969,0),IF('People_Inputs'!$E$59="COMP",'Payroll'!W989,0),IF('People_Inputs'!$E$60="COMP",'Payroll'!W1009,0),IF('People_Inputs'!$E$61="COMP",'Payroll'!W1029,0),IF('People_Inputs'!$E$62="COMP",'Payroll'!W1049,0),IF('People_Inputs'!$E$63="COMP",'Payroll'!W1069,0),IF('People_Inputs'!$E$64="COMP",'Payroll'!W1089,0),IF('People_Inputs'!$E$65="COMP",'Payroll'!W1109,0),IF('People_Inputs'!$E$66="COMP",'Payroll'!W1129,0),IF('People_Inputs'!$E$67="COMP",'Payroll'!W1149,0),IF('People_Inputs'!$E$68="COMP",'Payroll'!W1169,0),IF('People_Inputs'!$E$69="COMP",'Payroll'!W1189,0),IF('People_Inputs'!$E$70="COMP",'Payroll'!W1209,0))</f>
        <v>900</v>
      </c>
      <c r="X21" s="35">
        <f>SUM(IF('People_Inputs'!$E$11="COMP",'Payroll'!X29,0),IF('People_Inputs'!$E$12="COMP",'Payroll'!X49,0),IF('People_Inputs'!$E$13="COMP",'Payroll'!X69,0),IF('People_Inputs'!$E$14="COMP",'Payroll'!X89,0),IF('People_Inputs'!$E$15="COMP",'Payroll'!X109,0),IF('People_Inputs'!$E$16="COMP",'Payroll'!X129,0),IF('People_Inputs'!$E$17="COMP",'Payroll'!X149,0),IF('People_Inputs'!$E$18="COMP",'Payroll'!X169,0),IF('People_Inputs'!$E$19="COMP",'Payroll'!X189,0),IF('People_Inputs'!$E$20="COMP",'Payroll'!X209,0),IF('People_Inputs'!$E$21="COMP",'Payroll'!X229,0),IF('People_Inputs'!$E$22="COMP",'Payroll'!X249,0),IF('People_Inputs'!$E$23="COMP",'Payroll'!X269,0),IF('People_Inputs'!$E$24="COMP",'Payroll'!X289,0),IF('People_Inputs'!$E$25="COMP",'Payroll'!X309,0),IF('People_Inputs'!$E$26="COMP",'Payroll'!X329,0),IF('People_Inputs'!$E$27="COMP",'Payroll'!X349,0),IF('People_Inputs'!$E$28="COMP",'Payroll'!X369,0),IF('People_Inputs'!$E$29="COMP",'Payroll'!X389,0),IF('People_Inputs'!$E$30="COMP",'Payroll'!X409,0),IF('People_Inputs'!$E$31="COMP",'Payroll'!X429,0),IF('People_Inputs'!$E$32="COMP",'Payroll'!X449,0),IF('People_Inputs'!$E$33="COMP",'Payroll'!X469,0),IF('People_Inputs'!$E$34="COMP",'Payroll'!X489,0),IF('People_Inputs'!$E$35="COMP",'Payroll'!X509,0),IF('People_Inputs'!$E$36="COMP",'Payroll'!X529,0),IF('People_Inputs'!$E$37="COMP",'Payroll'!X549,0),IF('People_Inputs'!$E$38="COMP",'Payroll'!X569,0),IF('People_Inputs'!$E$39="COMP",'Payroll'!X589,0),IF('People_Inputs'!$E$40="COMP",'Payroll'!X609,0),IF('People_Inputs'!$E$41="COMP",'Payroll'!X629,0),IF('People_Inputs'!$E$42="COMP",'Payroll'!X649,0),IF('People_Inputs'!$E$43="COMP",'Payroll'!X669,0),IF('People_Inputs'!$E$44="COMP",'Payroll'!X689,0),IF('People_Inputs'!$E$45="COMP",'Payroll'!X709,0),IF('People_Inputs'!$E$46="COMP",'Payroll'!X729,0),IF('People_Inputs'!$E$47="COMP",'Payroll'!X749,0),IF('People_Inputs'!$E$48="COMP",'Payroll'!X769,0),IF('People_Inputs'!$E$49="COMP",'Payroll'!X789,0),IF('People_Inputs'!$E$50="COMP",'Payroll'!X809,0),IF('People_Inputs'!$E$51="COMP",'Payroll'!X829,0),IF('People_Inputs'!$E$52="COMP",'Payroll'!X849,0),IF('People_Inputs'!$E$53="COMP",'Payroll'!X869,0),IF('People_Inputs'!$E$54="COMP",'Payroll'!X889,0),IF('People_Inputs'!$E$55="COMP",'Payroll'!X909,0),IF('People_Inputs'!$E$56="COMP",'Payroll'!X929,0),IF('People_Inputs'!$E$57="COMP",'Payroll'!X949,0),IF('People_Inputs'!$E$58="COMP",'Payroll'!X969,0),IF('People_Inputs'!$E$59="COMP",'Payroll'!X989,0),IF('People_Inputs'!$E$60="COMP",'Payroll'!X1009,0),IF('People_Inputs'!$E$61="COMP",'Payroll'!X1029,0),IF('People_Inputs'!$E$62="COMP",'Payroll'!X1049,0),IF('People_Inputs'!$E$63="COMP",'Payroll'!X1069,0),IF('People_Inputs'!$E$64="COMP",'Payroll'!X1089,0),IF('People_Inputs'!$E$65="COMP",'Payroll'!X1109,0),IF('People_Inputs'!$E$66="COMP",'Payroll'!X1129,0),IF('People_Inputs'!$E$67="COMP",'Payroll'!X1149,0),IF('People_Inputs'!$E$68="COMP",'Payroll'!X1169,0),IF('People_Inputs'!$E$69="COMP",'Payroll'!X1189,0),IF('People_Inputs'!$E$70="COMP",'Payroll'!X1209,0))</f>
        <v>900</v>
      </c>
      <c r="Y21" s="35">
        <f>SUM(IF('People_Inputs'!$E$11="COMP",'Payroll'!Y29,0),IF('People_Inputs'!$E$12="COMP",'Payroll'!Y49,0),IF('People_Inputs'!$E$13="COMP",'Payroll'!Y69,0),IF('People_Inputs'!$E$14="COMP",'Payroll'!Y89,0),IF('People_Inputs'!$E$15="COMP",'Payroll'!Y109,0),IF('People_Inputs'!$E$16="COMP",'Payroll'!Y129,0),IF('People_Inputs'!$E$17="COMP",'Payroll'!Y149,0),IF('People_Inputs'!$E$18="COMP",'Payroll'!Y169,0),IF('People_Inputs'!$E$19="COMP",'Payroll'!Y189,0),IF('People_Inputs'!$E$20="COMP",'Payroll'!Y209,0),IF('People_Inputs'!$E$21="COMP",'Payroll'!Y229,0),IF('People_Inputs'!$E$22="COMP",'Payroll'!Y249,0),IF('People_Inputs'!$E$23="COMP",'Payroll'!Y269,0),IF('People_Inputs'!$E$24="COMP",'Payroll'!Y289,0),IF('People_Inputs'!$E$25="COMP",'Payroll'!Y309,0),IF('People_Inputs'!$E$26="COMP",'Payroll'!Y329,0),IF('People_Inputs'!$E$27="COMP",'Payroll'!Y349,0),IF('People_Inputs'!$E$28="COMP",'Payroll'!Y369,0),IF('People_Inputs'!$E$29="COMP",'Payroll'!Y389,0),IF('People_Inputs'!$E$30="COMP",'Payroll'!Y409,0),IF('People_Inputs'!$E$31="COMP",'Payroll'!Y429,0),IF('People_Inputs'!$E$32="COMP",'Payroll'!Y449,0),IF('People_Inputs'!$E$33="COMP",'Payroll'!Y469,0),IF('People_Inputs'!$E$34="COMP",'Payroll'!Y489,0),IF('People_Inputs'!$E$35="COMP",'Payroll'!Y509,0),IF('People_Inputs'!$E$36="COMP",'Payroll'!Y529,0),IF('People_Inputs'!$E$37="COMP",'Payroll'!Y549,0),IF('People_Inputs'!$E$38="COMP",'Payroll'!Y569,0),IF('People_Inputs'!$E$39="COMP",'Payroll'!Y589,0),IF('People_Inputs'!$E$40="COMP",'Payroll'!Y609,0),IF('People_Inputs'!$E$41="COMP",'Payroll'!Y629,0),IF('People_Inputs'!$E$42="COMP",'Payroll'!Y649,0),IF('People_Inputs'!$E$43="COMP",'Payroll'!Y669,0),IF('People_Inputs'!$E$44="COMP",'Payroll'!Y689,0),IF('People_Inputs'!$E$45="COMP",'Payroll'!Y709,0),IF('People_Inputs'!$E$46="COMP",'Payroll'!Y729,0),IF('People_Inputs'!$E$47="COMP",'Payroll'!Y749,0),IF('People_Inputs'!$E$48="COMP",'Payroll'!Y769,0),IF('People_Inputs'!$E$49="COMP",'Payroll'!Y789,0),IF('People_Inputs'!$E$50="COMP",'Payroll'!Y809,0),IF('People_Inputs'!$E$51="COMP",'Payroll'!Y829,0),IF('People_Inputs'!$E$52="COMP",'Payroll'!Y849,0),IF('People_Inputs'!$E$53="COMP",'Payroll'!Y869,0),IF('People_Inputs'!$E$54="COMP",'Payroll'!Y889,0),IF('People_Inputs'!$E$55="COMP",'Payroll'!Y909,0),IF('People_Inputs'!$E$56="COMP",'Payroll'!Y929,0),IF('People_Inputs'!$E$57="COMP",'Payroll'!Y949,0),IF('People_Inputs'!$E$58="COMP",'Payroll'!Y969,0),IF('People_Inputs'!$E$59="COMP",'Payroll'!Y989,0),IF('People_Inputs'!$E$60="COMP",'Payroll'!Y1009,0),IF('People_Inputs'!$E$61="COMP",'Payroll'!Y1029,0),IF('People_Inputs'!$E$62="COMP",'Payroll'!Y1049,0),IF('People_Inputs'!$E$63="COMP",'Payroll'!Y1069,0),IF('People_Inputs'!$E$64="COMP",'Payroll'!Y1089,0),IF('People_Inputs'!$E$65="COMP",'Payroll'!Y1109,0),IF('People_Inputs'!$E$66="COMP",'Payroll'!Y1129,0),IF('People_Inputs'!$E$67="COMP",'Payroll'!Y1149,0),IF('People_Inputs'!$E$68="COMP",'Payroll'!Y1169,0),IF('People_Inputs'!$E$69="COMP",'Payroll'!Y1189,0),IF('People_Inputs'!$E$70="COMP",'Payroll'!Y1209,0))</f>
        <v>900</v>
      </c>
      <c r="Z21" s="35">
        <f>SUM(IF('People_Inputs'!$E$11="COMP",'Payroll'!Z29,0),IF('People_Inputs'!$E$12="COMP",'Payroll'!Z49,0),IF('People_Inputs'!$E$13="COMP",'Payroll'!Z69,0),IF('People_Inputs'!$E$14="COMP",'Payroll'!Z89,0),IF('People_Inputs'!$E$15="COMP",'Payroll'!Z109,0),IF('People_Inputs'!$E$16="COMP",'Payroll'!Z129,0),IF('People_Inputs'!$E$17="COMP",'Payroll'!Z149,0),IF('People_Inputs'!$E$18="COMP",'Payroll'!Z169,0),IF('People_Inputs'!$E$19="COMP",'Payroll'!Z189,0),IF('People_Inputs'!$E$20="COMP",'Payroll'!Z209,0),IF('People_Inputs'!$E$21="COMP",'Payroll'!Z229,0),IF('People_Inputs'!$E$22="COMP",'Payroll'!Z249,0),IF('People_Inputs'!$E$23="COMP",'Payroll'!Z269,0),IF('People_Inputs'!$E$24="COMP",'Payroll'!Z289,0),IF('People_Inputs'!$E$25="COMP",'Payroll'!Z309,0),IF('People_Inputs'!$E$26="COMP",'Payroll'!Z329,0),IF('People_Inputs'!$E$27="COMP",'Payroll'!Z349,0),IF('People_Inputs'!$E$28="COMP",'Payroll'!Z369,0),IF('People_Inputs'!$E$29="COMP",'Payroll'!Z389,0),IF('People_Inputs'!$E$30="COMP",'Payroll'!Z409,0),IF('People_Inputs'!$E$31="COMP",'Payroll'!Z429,0),IF('People_Inputs'!$E$32="COMP",'Payroll'!Z449,0),IF('People_Inputs'!$E$33="COMP",'Payroll'!Z469,0),IF('People_Inputs'!$E$34="COMP",'Payroll'!Z489,0),IF('People_Inputs'!$E$35="COMP",'Payroll'!Z509,0),IF('People_Inputs'!$E$36="COMP",'Payroll'!Z529,0),IF('People_Inputs'!$E$37="COMP",'Payroll'!Z549,0),IF('People_Inputs'!$E$38="COMP",'Payroll'!Z569,0),IF('People_Inputs'!$E$39="COMP",'Payroll'!Z589,0),IF('People_Inputs'!$E$40="COMP",'Payroll'!Z609,0),IF('People_Inputs'!$E$41="COMP",'Payroll'!Z629,0),IF('People_Inputs'!$E$42="COMP",'Payroll'!Z649,0),IF('People_Inputs'!$E$43="COMP",'Payroll'!Z669,0),IF('People_Inputs'!$E$44="COMP",'Payroll'!Z689,0),IF('People_Inputs'!$E$45="COMP",'Payroll'!Z709,0),IF('People_Inputs'!$E$46="COMP",'Payroll'!Z729,0),IF('People_Inputs'!$E$47="COMP",'Payroll'!Z749,0),IF('People_Inputs'!$E$48="COMP",'Payroll'!Z769,0),IF('People_Inputs'!$E$49="COMP",'Payroll'!Z789,0),IF('People_Inputs'!$E$50="COMP",'Payroll'!Z809,0),IF('People_Inputs'!$E$51="COMP",'Payroll'!Z829,0),IF('People_Inputs'!$E$52="COMP",'Payroll'!Z849,0),IF('People_Inputs'!$E$53="COMP",'Payroll'!Z869,0),IF('People_Inputs'!$E$54="COMP",'Payroll'!Z889,0),IF('People_Inputs'!$E$55="COMP",'Payroll'!Z909,0),IF('People_Inputs'!$E$56="COMP",'Payroll'!Z929,0),IF('People_Inputs'!$E$57="COMP",'Payroll'!Z949,0),IF('People_Inputs'!$E$58="COMP",'Payroll'!Z969,0),IF('People_Inputs'!$E$59="COMP",'Payroll'!Z989,0),IF('People_Inputs'!$E$60="COMP",'Payroll'!Z1009,0),IF('People_Inputs'!$E$61="COMP",'Payroll'!Z1029,0),IF('People_Inputs'!$E$62="COMP",'Payroll'!Z1049,0),IF('People_Inputs'!$E$63="COMP",'Payroll'!Z1069,0),IF('People_Inputs'!$E$64="COMP",'Payroll'!Z1089,0),IF('People_Inputs'!$E$65="COMP",'Payroll'!Z1109,0),IF('People_Inputs'!$E$66="COMP",'Payroll'!Z1129,0),IF('People_Inputs'!$E$67="COMP",'Payroll'!Z1149,0),IF('People_Inputs'!$E$68="COMP",'Payroll'!Z1169,0),IF('People_Inputs'!$E$69="COMP",'Payroll'!Z1189,0),IF('People_Inputs'!$E$70="COMP",'Payroll'!Z1209,0))</f>
        <v>1350</v>
      </c>
      <c r="AA21" s="35">
        <f>SUM(IF('People_Inputs'!$E$11="COMP",'Payroll'!AA29,0),IF('People_Inputs'!$E$12="COMP",'Payroll'!AA49,0),IF('People_Inputs'!$E$13="COMP",'Payroll'!AA69,0),IF('People_Inputs'!$E$14="COMP",'Payroll'!AA89,0),IF('People_Inputs'!$E$15="COMP",'Payroll'!AA109,0),IF('People_Inputs'!$E$16="COMP",'Payroll'!AA129,0),IF('People_Inputs'!$E$17="COMP",'Payroll'!AA149,0),IF('People_Inputs'!$E$18="COMP",'Payroll'!AA169,0),IF('People_Inputs'!$E$19="COMP",'Payroll'!AA189,0),IF('People_Inputs'!$E$20="COMP",'Payroll'!AA209,0),IF('People_Inputs'!$E$21="COMP",'Payroll'!AA229,0),IF('People_Inputs'!$E$22="COMP",'Payroll'!AA249,0),IF('People_Inputs'!$E$23="COMP",'Payroll'!AA269,0),IF('People_Inputs'!$E$24="COMP",'Payroll'!AA289,0),IF('People_Inputs'!$E$25="COMP",'Payroll'!AA309,0),IF('People_Inputs'!$E$26="COMP",'Payroll'!AA329,0),IF('People_Inputs'!$E$27="COMP",'Payroll'!AA349,0),IF('People_Inputs'!$E$28="COMP",'Payroll'!AA369,0),IF('People_Inputs'!$E$29="COMP",'Payroll'!AA389,0),IF('People_Inputs'!$E$30="COMP",'Payroll'!AA409,0),IF('People_Inputs'!$E$31="COMP",'Payroll'!AA429,0),IF('People_Inputs'!$E$32="COMP",'Payroll'!AA449,0),IF('People_Inputs'!$E$33="COMP",'Payroll'!AA469,0),IF('People_Inputs'!$E$34="COMP",'Payroll'!AA489,0),IF('People_Inputs'!$E$35="COMP",'Payroll'!AA509,0),IF('People_Inputs'!$E$36="COMP",'Payroll'!AA529,0),IF('People_Inputs'!$E$37="COMP",'Payroll'!AA549,0),IF('People_Inputs'!$E$38="COMP",'Payroll'!AA569,0),IF('People_Inputs'!$E$39="COMP",'Payroll'!AA589,0),IF('People_Inputs'!$E$40="COMP",'Payroll'!AA609,0),IF('People_Inputs'!$E$41="COMP",'Payroll'!AA629,0),IF('People_Inputs'!$E$42="COMP",'Payroll'!AA649,0),IF('People_Inputs'!$E$43="COMP",'Payroll'!AA669,0),IF('People_Inputs'!$E$44="COMP",'Payroll'!AA689,0),IF('People_Inputs'!$E$45="COMP",'Payroll'!AA709,0),IF('People_Inputs'!$E$46="COMP",'Payroll'!AA729,0),IF('People_Inputs'!$E$47="COMP",'Payroll'!AA749,0),IF('People_Inputs'!$E$48="COMP",'Payroll'!AA769,0),IF('People_Inputs'!$E$49="COMP",'Payroll'!AA789,0),IF('People_Inputs'!$E$50="COMP",'Payroll'!AA809,0),IF('People_Inputs'!$E$51="COMP",'Payroll'!AA829,0),IF('People_Inputs'!$E$52="COMP",'Payroll'!AA849,0),IF('People_Inputs'!$E$53="COMP",'Payroll'!AA869,0),IF('People_Inputs'!$E$54="COMP",'Payroll'!AA889,0),IF('People_Inputs'!$E$55="COMP",'Payroll'!AA909,0),IF('People_Inputs'!$E$56="COMP",'Payroll'!AA929,0),IF('People_Inputs'!$E$57="COMP",'Payroll'!AA949,0),IF('People_Inputs'!$E$58="COMP",'Payroll'!AA969,0),IF('People_Inputs'!$E$59="COMP",'Payroll'!AA989,0),IF('People_Inputs'!$E$60="COMP",'Payroll'!AA1009,0),IF('People_Inputs'!$E$61="COMP",'Payroll'!AA1029,0),IF('People_Inputs'!$E$62="COMP",'Payroll'!AA1049,0),IF('People_Inputs'!$E$63="COMP",'Payroll'!AA1069,0),IF('People_Inputs'!$E$64="COMP",'Payroll'!AA1089,0),IF('People_Inputs'!$E$65="COMP",'Payroll'!AA1109,0),IF('People_Inputs'!$E$66="COMP",'Payroll'!AA1129,0),IF('People_Inputs'!$E$67="COMP",'Payroll'!AA1149,0),IF('People_Inputs'!$E$68="COMP",'Payroll'!AA1169,0),IF('People_Inputs'!$E$69="COMP",'Payroll'!AA1189,0),IF('People_Inputs'!$E$70="COMP",'Payroll'!AA1209,0))</f>
        <v>1350</v>
      </c>
      <c r="AB21" s="35">
        <f>SUM(IF('People_Inputs'!$E$11="COMP",'Payroll'!AB29,0),IF('People_Inputs'!$E$12="COMP",'Payroll'!AB49,0),IF('People_Inputs'!$E$13="COMP",'Payroll'!AB69,0),IF('People_Inputs'!$E$14="COMP",'Payroll'!AB89,0),IF('People_Inputs'!$E$15="COMP",'Payroll'!AB109,0),IF('People_Inputs'!$E$16="COMP",'Payroll'!AB129,0),IF('People_Inputs'!$E$17="COMP",'Payroll'!AB149,0),IF('People_Inputs'!$E$18="COMP",'Payroll'!AB169,0),IF('People_Inputs'!$E$19="COMP",'Payroll'!AB189,0),IF('People_Inputs'!$E$20="COMP",'Payroll'!AB209,0),IF('People_Inputs'!$E$21="COMP",'Payroll'!AB229,0),IF('People_Inputs'!$E$22="COMP",'Payroll'!AB249,0),IF('People_Inputs'!$E$23="COMP",'Payroll'!AB269,0),IF('People_Inputs'!$E$24="COMP",'Payroll'!AB289,0),IF('People_Inputs'!$E$25="COMP",'Payroll'!AB309,0),IF('People_Inputs'!$E$26="COMP",'Payroll'!AB329,0),IF('People_Inputs'!$E$27="COMP",'Payroll'!AB349,0),IF('People_Inputs'!$E$28="COMP",'Payroll'!AB369,0),IF('People_Inputs'!$E$29="COMP",'Payroll'!AB389,0),IF('People_Inputs'!$E$30="COMP",'Payroll'!AB409,0),IF('People_Inputs'!$E$31="COMP",'Payroll'!AB429,0),IF('People_Inputs'!$E$32="COMP",'Payroll'!AB449,0),IF('People_Inputs'!$E$33="COMP",'Payroll'!AB469,0),IF('People_Inputs'!$E$34="COMP",'Payroll'!AB489,0),IF('People_Inputs'!$E$35="COMP",'Payroll'!AB509,0),IF('People_Inputs'!$E$36="COMP",'Payroll'!AB529,0),IF('People_Inputs'!$E$37="COMP",'Payroll'!AB549,0),IF('People_Inputs'!$E$38="COMP",'Payroll'!AB569,0),IF('People_Inputs'!$E$39="COMP",'Payroll'!AB589,0),IF('People_Inputs'!$E$40="COMP",'Payroll'!AB609,0),IF('People_Inputs'!$E$41="COMP",'Payroll'!AB629,0),IF('People_Inputs'!$E$42="COMP",'Payroll'!AB649,0),IF('People_Inputs'!$E$43="COMP",'Payroll'!AB669,0),IF('People_Inputs'!$E$44="COMP",'Payroll'!AB689,0),IF('People_Inputs'!$E$45="COMP",'Payroll'!AB709,0),IF('People_Inputs'!$E$46="COMP",'Payroll'!AB729,0),IF('People_Inputs'!$E$47="COMP",'Payroll'!AB749,0),IF('People_Inputs'!$E$48="COMP",'Payroll'!AB769,0),IF('People_Inputs'!$E$49="COMP",'Payroll'!AB789,0),IF('People_Inputs'!$E$50="COMP",'Payroll'!AB809,0),IF('People_Inputs'!$E$51="COMP",'Payroll'!AB829,0),IF('People_Inputs'!$E$52="COMP",'Payroll'!AB849,0),IF('People_Inputs'!$E$53="COMP",'Payroll'!AB869,0),IF('People_Inputs'!$E$54="COMP",'Payroll'!AB889,0),IF('People_Inputs'!$E$55="COMP",'Payroll'!AB909,0),IF('People_Inputs'!$E$56="COMP",'Payroll'!AB929,0),IF('People_Inputs'!$E$57="COMP",'Payroll'!AB949,0),IF('People_Inputs'!$E$58="COMP",'Payroll'!AB969,0),IF('People_Inputs'!$E$59="COMP",'Payroll'!AB989,0),IF('People_Inputs'!$E$60="COMP",'Payroll'!AB1009,0),IF('People_Inputs'!$E$61="COMP",'Payroll'!AB1029,0),IF('People_Inputs'!$E$62="COMP",'Payroll'!AB1049,0),IF('People_Inputs'!$E$63="COMP",'Payroll'!AB1069,0),IF('People_Inputs'!$E$64="COMP",'Payroll'!AB1089,0),IF('People_Inputs'!$E$65="COMP",'Payroll'!AB1109,0),IF('People_Inputs'!$E$66="COMP",'Payroll'!AB1129,0),IF('People_Inputs'!$E$67="COMP",'Payroll'!AB1149,0),IF('People_Inputs'!$E$68="COMP",'Payroll'!AB1169,0),IF('People_Inputs'!$E$69="COMP",'Payroll'!AB1189,0),IF('People_Inputs'!$E$70="COMP",'Payroll'!AB1209,0))</f>
        <v>1350</v>
      </c>
      <c r="AC21" s="35">
        <f>SUM(IF('People_Inputs'!$E$11="COMP",'Payroll'!AC29,0),IF('People_Inputs'!$E$12="COMP",'Payroll'!AC49,0),IF('People_Inputs'!$E$13="COMP",'Payroll'!AC69,0),IF('People_Inputs'!$E$14="COMP",'Payroll'!AC89,0),IF('People_Inputs'!$E$15="COMP",'Payroll'!AC109,0),IF('People_Inputs'!$E$16="COMP",'Payroll'!AC129,0),IF('People_Inputs'!$E$17="COMP",'Payroll'!AC149,0),IF('People_Inputs'!$E$18="COMP",'Payroll'!AC169,0),IF('People_Inputs'!$E$19="COMP",'Payroll'!AC189,0),IF('People_Inputs'!$E$20="COMP",'Payroll'!AC209,0),IF('People_Inputs'!$E$21="COMP",'Payroll'!AC229,0),IF('People_Inputs'!$E$22="COMP",'Payroll'!AC249,0),IF('People_Inputs'!$E$23="COMP",'Payroll'!AC269,0),IF('People_Inputs'!$E$24="COMP",'Payroll'!AC289,0),IF('People_Inputs'!$E$25="COMP",'Payroll'!AC309,0),IF('People_Inputs'!$E$26="COMP",'Payroll'!AC329,0),IF('People_Inputs'!$E$27="COMP",'Payroll'!AC349,0),IF('People_Inputs'!$E$28="COMP",'Payroll'!AC369,0),IF('People_Inputs'!$E$29="COMP",'Payroll'!AC389,0),IF('People_Inputs'!$E$30="COMP",'Payroll'!AC409,0),IF('People_Inputs'!$E$31="COMP",'Payroll'!AC429,0),IF('People_Inputs'!$E$32="COMP",'Payroll'!AC449,0),IF('People_Inputs'!$E$33="COMP",'Payroll'!AC469,0),IF('People_Inputs'!$E$34="COMP",'Payroll'!AC489,0),IF('People_Inputs'!$E$35="COMP",'Payroll'!AC509,0),IF('People_Inputs'!$E$36="COMP",'Payroll'!AC529,0),IF('People_Inputs'!$E$37="COMP",'Payroll'!AC549,0),IF('People_Inputs'!$E$38="COMP",'Payroll'!AC569,0),IF('People_Inputs'!$E$39="COMP",'Payroll'!AC589,0),IF('People_Inputs'!$E$40="COMP",'Payroll'!AC609,0),IF('People_Inputs'!$E$41="COMP",'Payroll'!AC629,0),IF('People_Inputs'!$E$42="COMP",'Payroll'!AC649,0),IF('People_Inputs'!$E$43="COMP",'Payroll'!AC669,0),IF('People_Inputs'!$E$44="COMP",'Payroll'!AC689,0),IF('People_Inputs'!$E$45="COMP",'Payroll'!AC709,0),IF('People_Inputs'!$E$46="COMP",'Payroll'!AC729,0),IF('People_Inputs'!$E$47="COMP",'Payroll'!AC749,0),IF('People_Inputs'!$E$48="COMP",'Payroll'!AC769,0),IF('People_Inputs'!$E$49="COMP",'Payroll'!AC789,0),IF('People_Inputs'!$E$50="COMP",'Payroll'!AC809,0),IF('People_Inputs'!$E$51="COMP",'Payroll'!AC829,0),IF('People_Inputs'!$E$52="COMP",'Payroll'!AC849,0),IF('People_Inputs'!$E$53="COMP",'Payroll'!AC869,0),IF('People_Inputs'!$E$54="COMP",'Payroll'!AC889,0),IF('People_Inputs'!$E$55="COMP",'Payroll'!AC909,0),IF('People_Inputs'!$E$56="COMP",'Payroll'!AC929,0),IF('People_Inputs'!$E$57="COMP",'Payroll'!AC949,0),IF('People_Inputs'!$E$58="COMP",'Payroll'!AC969,0),IF('People_Inputs'!$E$59="COMP",'Payroll'!AC989,0),IF('People_Inputs'!$E$60="COMP",'Payroll'!AC1009,0),IF('People_Inputs'!$E$61="COMP",'Payroll'!AC1029,0),IF('People_Inputs'!$E$62="COMP",'Payroll'!AC1049,0),IF('People_Inputs'!$E$63="COMP",'Payroll'!AC1069,0),IF('People_Inputs'!$E$64="COMP",'Payroll'!AC1089,0),IF('People_Inputs'!$E$65="COMP",'Payroll'!AC1109,0),IF('People_Inputs'!$E$66="COMP",'Payroll'!AC1129,0),IF('People_Inputs'!$E$67="COMP",'Payroll'!AC1149,0),IF('People_Inputs'!$E$68="COMP",'Payroll'!AC1169,0),IF('People_Inputs'!$E$69="COMP",'Payroll'!AC1189,0),IF('People_Inputs'!$E$70="COMP",'Payroll'!AC1209,0))</f>
        <v>1350</v>
      </c>
      <c r="AD21" s="35">
        <f>SUM(IF('People_Inputs'!$E$11="COMP",'Payroll'!AD29,0),IF('People_Inputs'!$E$12="COMP",'Payroll'!AD49,0),IF('People_Inputs'!$E$13="COMP",'Payroll'!AD69,0),IF('People_Inputs'!$E$14="COMP",'Payroll'!AD89,0),IF('People_Inputs'!$E$15="COMP",'Payroll'!AD109,0),IF('People_Inputs'!$E$16="COMP",'Payroll'!AD129,0),IF('People_Inputs'!$E$17="COMP",'Payroll'!AD149,0),IF('People_Inputs'!$E$18="COMP",'Payroll'!AD169,0),IF('People_Inputs'!$E$19="COMP",'Payroll'!AD189,0),IF('People_Inputs'!$E$20="COMP",'Payroll'!AD209,0),IF('People_Inputs'!$E$21="COMP",'Payroll'!AD229,0),IF('People_Inputs'!$E$22="COMP",'Payroll'!AD249,0),IF('People_Inputs'!$E$23="COMP",'Payroll'!AD269,0),IF('People_Inputs'!$E$24="COMP",'Payroll'!AD289,0),IF('People_Inputs'!$E$25="COMP",'Payroll'!AD309,0),IF('People_Inputs'!$E$26="COMP",'Payroll'!AD329,0),IF('People_Inputs'!$E$27="COMP",'Payroll'!AD349,0),IF('People_Inputs'!$E$28="COMP",'Payroll'!AD369,0),IF('People_Inputs'!$E$29="COMP",'Payroll'!AD389,0),IF('People_Inputs'!$E$30="COMP",'Payroll'!AD409,0),IF('People_Inputs'!$E$31="COMP",'Payroll'!AD429,0),IF('People_Inputs'!$E$32="COMP",'Payroll'!AD449,0),IF('People_Inputs'!$E$33="COMP",'Payroll'!AD469,0),IF('People_Inputs'!$E$34="COMP",'Payroll'!AD489,0),IF('People_Inputs'!$E$35="COMP",'Payroll'!AD509,0),IF('People_Inputs'!$E$36="COMP",'Payroll'!AD529,0),IF('People_Inputs'!$E$37="COMP",'Payroll'!AD549,0),IF('People_Inputs'!$E$38="COMP",'Payroll'!AD569,0),IF('People_Inputs'!$E$39="COMP",'Payroll'!AD589,0),IF('People_Inputs'!$E$40="COMP",'Payroll'!AD609,0),IF('People_Inputs'!$E$41="COMP",'Payroll'!AD629,0),IF('People_Inputs'!$E$42="COMP",'Payroll'!AD649,0),IF('People_Inputs'!$E$43="COMP",'Payroll'!AD669,0),IF('People_Inputs'!$E$44="COMP",'Payroll'!AD689,0),IF('People_Inputs'!$E$45="COMP",'Payroll'!AD709,0),IF('People_Inputs'!$E$46="COMP",'Payroll'!AD729,0),IF('People_Inputs'!$E$47="COMP",'Payroll'!AD749,0),IF('People_Inputs'!$E$48="COMP",'Payroll'!AD769,0),IF('People_Inputs'!$E$49="COMP",'Payroll'!AD789,0),IF('People_Inputs'!$E$50="COMP",'Payroll'!AD809,0),IF('People_Inputs'!$E$51="COMP",'Payroll'!AD829,0),IF('People_Inputs'!$E$52="COMP",'Payroll'!AD849,0),IF('People_Inputs'!$E$53="COMP",'Payroll'!AD869,0),IF('People_Inputs'!$E$54="COMP",'Payroll'!AD889,0),IF('People_Inputs'!$E$55="COMP",'Payroll'!AD909,0),IF('People_Inputs'!$E$56="COMP",'Payroll'!AD929,0),IF('People_Inputs'!$E$57="COMP",'Payroll'!AD949,0),IF('People_Inputs'!$E$58="COMP",'Payroll'!AD969,0),IF('People_Inputs'!$E$59="COMP",'Payroll'!AD989,0),IF('People_Inputs'!$E$60="COMP",'Payroll'!AD1009,0),IF('People_Inputs'!$E$61="COMP",'Payroll'!AD1029,0),IF('People_Inputs'!$E$62="COMP",'Payroll'!AD1049,0),IF('People_Inputs'!$E$63="COMP",'Payroll'!AD1069,0),IF('People_Inputs'!$E$64="COMP",'Payroll'!AD1089,0),IF('People_Inputs'!$E$65="COMP",'Payroll'!AD1109,0),IF('People_Inputs'!$E$66="COMP",'Payroll'!AD1129,0),IF('People_Inputs'!$E$67="COMP",'Payroll'!AD1149,0),IF('People_Inputs'!$E$68="COMP",'Payroll'!AD1169,0),IF('People_Inputs'!$E$69="COMP",'Payroll'!AD1189,0),IF('People_Inputs'!$E$70="COMP",'Payroll'!AD1209,0))</f>
        <v>1350</v>
      </c>
      <c r="AE21" s="35">
        <f>SUM(IF('People_Inputs'!$E$11="COMP",'Payroll'!AE29,0),IF('People_Inputs'!$E$12="COMP",'Payroll'!AE49,0),IF('People_Inputs'!$E$13="COMP",'Payroll'!AE69,0),IF('People_Inputs'!$E$14="COMP",'Payroll'!AE89,0),IF('People_Inputs'!$E$15="COMP",'Payroll'!AE109,0),IF('People_Inputs'!$E$16="COMP",'Payroll'!AE129,0),IF('People_Inputs'!$E$17="COMP",'Payroll'!AE149,0),IF('People_Inputs'!$E$18="COMP",'Payroll'!AE169,0),IF('People_Inputs'!$E$19="COMP",'Payroll'!AE189,0),IF('People_Inputs'!$E$20="COMP",'Payroll'!AE209,0),IF('People_Inputs'!$E$21="COMP",'Payroll'!AE229,0),IF('People_Inputs'!$E$22="COMP",'Payroll'!AE249,0),IF('People_Inputs'!$E$23="COMP",'Payroll'!AE269,0),IF('People_Inputs'!$E$24="COMP",'Payroll'!AE289,0),IF('People_Inputs'!$E$25="COMP",'Payroll'!AE309,0),IF('People_Inputs'!$E$26="COMP",'Payroll'!AE329,0),IF('People_Inputs'!$E$27="COMP",'Payroll'!AE349,0),IF('People_Inputs'!$E$28="COMP",'Payroll'!AE369,0),IF('People_Inputs'!$E$29="COMP",'Payroll'!AE389,0),IF('People_Inputs'!$E$30="COMP",'Payroll'!AE409,0),IF('People_Inputs'!$E$31="COMP",'Payroll'!AE429,0),IF('People_Inputs'!$E$32="COMP",'Payroll'!AE449,0),IF('People_Inputs'!$E$33="COMP",'Payroll'!AE469,0),IF('People_Inputs'!$E$34="COMP",'Payroll'!AE489,0),IF('People_Inputs'!$E$35="COMP",'Payroll'!AE509,0),IF('People_Inputs'!$E$36="COMP",'Payroll'!AE529,0),IF('People_Inputs'!$E$37="COMP",'Payroll'!AE549,0),IF('People_Inputs'!$E$38="COMP",'Payroll'!AE569,0),IF('People_Inputs'!$E$39="COMP",'Payroll'!AE589,0),IF('People_Inputs'!$E$40="COMP",'Payroll'!AE609,0),IF('People_Inputs'!$E$41="COMP",'Payroll'!AE629,0),IF('People_Inputs'!$E$42="COMP",'Payroll'!AE649,0),IF('People_Inputs'!$E$43="COMP",'Payroll'!AE669,0),IF('People_Inputs'!$E$44="COMP",'Payroll'!AE689,0),IF('People_Inputs'!$E$45="COMP",'Payroll'!AE709,0),IF('People_Inputs'!$E$46="COMP",'Payroll'!AE729,0),IF('People_Inputs'!$E$47="COMP",'Payroll'!AE749,0),IF('People_Inputs'!$E$48="COMP",'Payroll'!AE769,0),IF('People_Inputs'!$E$49="COMP",'Payroll'!AE789,0),IF('People_Inputs'!$E$50="COMP",'Payroll'!AE809,0),IF('People_Inputs'!$E$51="COMP",'Payroll'!AE829,0),IF('People_Inputs'!$E$52="COMP",'Payroll'!AE849,0),IF('People_Inputs'!$E$53="COMP",'Payroll'!AE869,0),IF('People_Inputs'!$E$54="COMP",'Payroll'!AE889,0),IF('People_Inputs'!$E$55="COMP",'Payroll'!AE909,0),IF('People_Inputs'!$E$56="COMP",'Payroll'!AE929,0),IF('People_Inputs'!$E$57="COMP",'Payroll'!AE949,0),IF('People_Inputs'!$E$58="COMP",'Payroll'!AE969,0),IF('People_Inputs'!$E$59="COMP",'Payroll'!AE989,0),IF('People_Inputs'!$E$60="COMP",'Payroll'!AE1009,0),IF('People_Inputs'!$E$61="COMP",'Payroll'!AE1029,0),IF('People_Inputs'!$E$62="COMP",'Payroll'!AE1049,0),IF('People_Inputs'!$E$63="COMP",'Payroll'!AE1069,0),IF('People_Inputs'!$E$64="COMP",'Payroll'!AE1089,0),IF('People_Inputs'!$E$65="COMP",'Payroll'!AE1109,0),IF('People_Inputs'!$E$66="COMP",'Payroll'!AE1129,0),IF('People_Inputs'!$E$67="COMP",'Payroll'!AE1149,0),IF('People_Inputs'!$E$68="COMP",'Payroll'!AE1169,0),IF('People_Inputs'!$E$69="COMP",'Payroll'!AE1189,0),IF('People_Inputs'!$E$70="COMP",'Payroll'!AE1209,0))</f>
        <v>1350</v>
      </c>
      <c r="AF21" s="35">
        <f>SUM(IF('People_Inputs'!$E$11="COMP",'Payroll'!AF29,0),IF('People_Inputs'!$E$12="COMP",'Payroll'!AF49,0),IF('People_Inputs'!$E$13="COMP",'Payroll'!AF69,0),IF('People_Inputs'!$E$14="COMP",'Payroll'!AF89,0),IF('People_Inputs'!$E$15="COMP",'Payroll'!AF109,0),IF('People_Inputs'!$E$16="COMP",'Payroll'!AF129,0),IF('People_Inputs'!$E$17="COMP",'Payroll'!AF149,0),IF('People_Inputs'!$E$18="COMP",'Payroll'!AF169,0),IF('People_Inputs'!$E$19="COMP",'Payroll'!AF189,0),IF('People_Inputs'!$E$20="COMP",'Payroll'!AF209,0),IF('People_Inputs'!$E$21="COMP",'Payroll'!AF229,0),IF('People_Inputs'!$E$22="COMP",'Payroll'!AF249,0),IF('People_Inputs'!$E$23="COMP",'Payroll'!AF269,0),IF('People_Inputs'!$E$24="COMP",'Payroll'!AF289,0),IF('People_Inputs'!$E$25="COMP",'Payroll'!AF309,0),IF('People_Inputs'!$E$26="COMP",'Payroll'!AF329,0),IF('People_Inputs'!$E$27="COMP",'Payroll'!AF349,0),IF('People_Inputs'!$E$28="COMP",'Payroll'!AF369,0),IF('People_Inputs'!$E$29="COMP",'Payroll'!AF389,0),IF('People_Inputs'!$E$30="COMP",'Payroll'!AF409,0),IF('People_Inputs'!$E$31="COMP",'Payroll'!AF429,0),IF('People_Inputs'!$E$32="COMP",'Payroll'!AF449,0),IF('People_Inputs'!$E$33="COMP",'Payroll'!AF469,0),IF('People_Inputs'!$E$34="COMP",'Payroll'!AF489,0),IF('People_Inputs'!$E$35="COMP",'Payroll'!AF509,0),IF('People_Inputs'!$E$36="COMP",'Payroll'!AF529,0),IF('People_Inputs'!$E$37="COMP",'Payroll'!AF549,0),IF('People_Inputs'!$E$38="COMP",'Payroll'!AF569,0),IF('People_Inputs'!$E$39="COMP",'Payroll'!AF589,0),IF('People_Inputs'!$E$40="COMP",'Payroll'!AF609,0),IF('People_Inputs'!$E$41="COMP",'Payroll'!AF629,0),IF('People_Inputs'!$E$42="COMP",'Payroll'!AF649,0),IF('People_Inputs'!$E$43="COMP",'Payroll'!AF669,0),IF('People_Inputs'!$E$44="COMP",'Payroll'!AF689,0),IF('People_Inputs'!$E$45="COMP",'Payroll'!AF709,0),IF('People_Inputs'!$E$46="COMP",'Payroll'!AF729,0),IF('People_Inputs'!$E$47="COMP",'Payroll'!AF749,0),IF('People_Inputs'!$E$48="COMP",'Payroll'!AF769,0),IF('People_Inputs'!$E$49="COMP",'Payroll'!AF789,0),IF('People_Inputs'!$E$50="COMP",'Payroll'!AF809,0),IF('People_Inputs'!$E$51="COMP",'Payroll'!AF829,0),IF('People_Inputs'!$E$52="COMP",'Payroll'!AF849,0),IF('People_Inputs'!$E$53="COMP",'Payroll'!AF869,0),IF('People_Inputs'!$E$54="COMP",'Payroll'!AF889,0),IF('People_Inputs'!$E$55="COMP",'Payroll'!AF909,0),IF('People_Inputs'!$E$56="COMP",'Payroll'!AF929,0),IF('People_Inputs'!$E$57="COMP",'Payroll'!AF949,0),IF('People_Inputs'!$E$58="COMP",'Payroll'!AF969,0),IF('People_Inputs'!$E$59="COMP",'Payroll'!AF989,0),IF('People_Inputs'!$E$60="COMP",'Payroll'!AF1009,0),IF('People_Inputs'!$E$61="COMP",'Payroll'!AF1029,0),IF('People_Inputs'!$E$62="COMP",'Payroll'!AF1049,0),IF('People_Inputs'!$E$63="COMP",'Payroll'!AF1069,0),IF('People_Inputs'!$E$64="COMP",'Payroll'!AF1089,0),IF('People_Inputs'!$E$65="COMP",'Payroll'!AF1109,0),IF('People_Inputs'!$E$66="COMP",'Payroll'!AF1129,0),IF('People_Inputs'!$E$67="COMP",'Payroll'!AF1149,0),IF('People_Inputs'!$E$68="COMP",'Payroll'!AF1169,0),IF('People_Inputs'!$E$69="COMP",'Payroll'!AF1189,0),IF('People_Inputs'!$E$70="COMP",'Payroll'!AF1209,0))</f>
        <v>1350</v>
      </c>
      <c r="AG21" s="35">
        <f>SUM(IF('People_Inputs'!$E$11="COMP",'Payroll'!AG29,0),IF('People_Inputs'!$E$12="COMP",'Payroll'!AG49,0),IF('People_Inputs'!$E$13="COMP",'Payroll'!AG69,0),IF('People_Inputs'!$E$14="COMP",'Payroll'!AG89,0),IF('People_Inputs'!$E$15="COMP",'Payroll'!AG109,0),IF('People_Inputs'!$E$16="COMP",'Payroll'!AG129,0),IF('People_Inputs'!$E$17="COMP",'Payroll'!AG149,0),IF('People_Inputs'!$E$18="COMP",'Payroll'!AG169,0),IF('People_Inputs'!$E$19="COMP",'Payroll'!AG189,0),IF('People_Inputs'!$E$20="COMP",'Payroll'!AG209,0),IF('People_Inputs'!$E$21="COMP",'Payroll'!AG229,0),IF('People_Inputs'!$E$22="COMP",'Payroll'!AG249,0),IF('People_Inputs'!$E$23="COMP",'Payroll'!AG269,0),IF('People_Inputs'!$E$24="COMP",'Payroll'!AG289,0),IF('People_Inputs'!$E$25="COMP",'Payroll'!AG309,0),IF('People_Inputs'!$E$26="COMP",'Payroll'!AG329,0),IF('People_Inputs'!$E$27="COMP",'Payroll'!AG349,0),IF('People_Inputs'!$E$28="COMP",'Payroll'!AG369,0),IF('People_Inputs'!$E$29="COMP",'Payroll'!AG389,0),IF('People_Inputs'!$E$30="COMP",'Payroll'!AG409,0),IF('People_Inputs'!$E$31="COMP",'Payroll'!AG429,0),IF('People_Inputs'!$E$32="COMP",'Payroll'!AG449,0),IF('People_Inputs'!$E$33="COMP",'Payroll'!AG469,0),IF('People_Inputs'!$E$34="COMP",'Payroll'!AG489,0),IF('People_Inputs'!$E$35="COMP",'Payroll'!AG509,0),IF('People_Inputs'!$E$36="COMP",'Payroll'!AG529,0),IF('People_Inputs'!$E$37="COMP",'Payroll'!AG549,0),IF('People_Inputs'!$E$38="COMP",'Payroll'!AG569,0),IF('People_Inputs'!$E$39="COMP",'Payroll'!AG589,0),IF('People_Inputs'!$E$40="COMP",'Payroll'!AG609,0),IF('People_Inputs'!$E$41="COMP",'Payroll'!AG629,0),IF('People_Inputs'!$E$42="COMP",'Payroll'!AG649,0),IF('People_Inputs'!$E$43="COMP",'Payroll'!AG669,0),IF('People_Inputs'!$E$44="COMP",'Payroll'!AG689,0),IF('People_Inputs'!$E$45="COMP",'Payroll'!AG709,0),IF('People_Inputs'!$E$46="COMP",'Payroll'!AG729,0),IF('People_Inputs'!$E$47="COMP",'Payroll'!AG749,0),IF('People_Inputs'!$E$48="COMP",'Payroll'!AG769,0),IF('People_Inputs'!$E$49="COMP",'Payroll'!AG789,0),IF('People_Inputs'!$E$50="COMP",'Payroll'!AG809,0),IF('People_Inputs'!$E$51="COMP",'Payroll'!AG829,0),IF('People_Inputs'!$E$52="COMP",'Payroll'!AG849,0),IF('People_Inputs'!$E$53="COMP",'Payroll'!AG869,0),IF('People_Inputs'!$E$54="COMP",'Payroll'!AG889,0),IF('People_Inputs'!$E$55="COMP",'Payroll'!AG909,0),IF('People_Inputs'!$E$56="COMP",'Payroll'!AG929,0),IF('People_Inputs'!$E$57="COMP",'Payroll'!AG949,0),IF('People_Inputs'!$E$58="COMP",'Payroll'!AG969,0),IF('People_Inputs'!$E$59="COMP",'Payroll'!AG989,0),IF('People_Inputs'!$E$60="COMP",'Payroll'!AG1009,0),IF('People_Inputs'!$E$61="COMP",'Payroll'!AG1029,0),IF('People_Inputs'!$E$62="COMP",'Payroll'!AG1049,0),IF('People_Inputs'!$E$63="COMP",'Payroll'!AG1069,0),IF('People_Inputs'!$E$64="COMP",'Payroll'!AG1089,0),IF('People_Inputs'!$E$65="COMP",'Payroll'!AG1109,0),IF('People_Inputs'!$E$66="COMP",'Payroll'!AG1129,0),IF('People_Inputs'!$E$67="COMP",'Payroll'!AG1149,0),IF('People_Inputs'!$E$68="COMP",'Payroll'!AG1169,0),IF('People_Inputs'!$E$69="COMP",'Payroll'!AG1189,0),IF('People_Inputs'!$E$70="COMP",'Payroll'!AG1209,0))</f>
        <v>1350</v>
      </c>
      <c r="AH21" s="35">
        <f>SUM(IF('People_Inputs'!$E$11="COMP",'Payroll'!AH29,0),IF('People_Inputs'!$E$12="COMP",'Payroll'!AH49,0),IF('People_Inputs'!$E$13="COMP",'Payroll'!AH69,0),IF('People_Inputs'!$E$14="COMP",'Payroll'!AH89,0),IF('People_Inputs'!$E$15="COMP",'Payroll'!AH109,0),IF('People_Inputs'!$E$16="COMP",'Payroll'!AH129,0),IF('People_Inputs'!$E$17="COMP",'Payroll'!AH149,0),IF('People_Inputs'!$E$18="COMP",'Payroll'!AH169,0),IF('People_Inputs'!$E$19="COMP",'Payroll'!AH189,0),IF('People_Inputs'!$E$20="COMP",'Payroll'!AH209,0),IF('People_Inputs'!$E$21="COMP",'Payroll'!AH229,0),IF('People_Inputs'!$E$22="COMP",'Payroll'!AH249,0),IF('People_Inputs'!$E$23="COMP",'Payroll'!AH269,0),IF('People_Inputs'!$E$24="COMP",'Payroll'!AH289,0),IF('People_Inputs'!$E$25="COMP",'Payroll'!AH309,0),IF('People_Inputs'!$E$26="COMP",'Payroll'!AH329,0),IF('People_Inputs'!$E$27="COMP",'Payroll'!AH349,0),IF('People_Inputs'!$E$28="COMP",'Payroll'!AH369,0),IF('People_Inputs'!$E$29="COMP",'Payroll'!AH389,0),IF('People_Inputs'!$E$30="COMP",'Payroll'!AH409,0),IF('People_Inputs'!$E$31="COMP",'Payroll'!AH429,0),IF('People_Inputs'!$E$32="COMP",'Payroll'!AH449,0),IF('People_Inputs'!$E$33="COMP",'Payroll'!AH469,0),IF('People_Inputs'!$E$34="COMP",'Payroll'!AH489,0),IF('People_Inputs'!$E$35="COMP",'Payroll'!AH509,0),IF('People_Inputs'!$E$36="COMP",'Payroll'!AH529,0),IF('People_Inputs'!$E$37="COMP",'Payroll'!AH549,0),IF('People_Inputs'!$E$38="COMP",'Payroll'!AH569,0),IF('People_Inputs'!$E$39="COMP",'Payroll'!AH589,0),IF('People_Inputs'!$E$40="COMP",'Payroll'!AH609,0),IF('People_Inputs'!$E$41="COMP",'Payroll'!AH629,0),IF('People_Inputs'!$E$42="COMP",'Payroll'!AH649,0),IF('People_Inputs'!$E$43="COMP",'Payroll'!AH669,0),IF('People_Inputs'!$E$44="COMP",'Payroll'!AH689,0),IF('People_Inputs'!$E$45="COMP",'Payroll'!AH709,0),IF('People_Inputs'!$E$46="COMP",'Payroll'!AH729,0),IF('People_Inputs'!$E$47="COMP",'Payroll'!AH749,0),IF('People_Inputs'!$E$48="COMP",'Payroll'!AH769,0),IF('People_Inputs'!$E$49="COMP",'Payroll'!AH789,0),IF('People_Inputs'!$E$50="COMP",'Payroll'!AH809,0),IF('People_Inputs'!$E$51="COMP",'Payroll'!AH829,0),IF('People_Inputs'!$E$52="COMP",'Payroll'!AH849,0),IF('People_Inputs'!$E$53="COMP",'Payroll'!AH869,0),IF('People_Inputs'!$E$54="COMP",'Payroll'!AH889,0),IF('People_Inputs'!$E$55="COMP",'Payroll'!AH909,0),IF('People_Inputs'!$E$56="COMP",'Payroll'!AH929,0),IF('People_Inputs'!$E$57="COMP",'Payroll'!AH949,0),IF('People_Inputs'!$E$58="COMP",'Payroll'!AH969,0),IF('People_Inputs'!$E$59="COMP",'Payroll'!AH989,0),IF('People_Inputs'!$E$60="COMP",'Payroll'!AH1009,0),IF('People_Inputs'!$E$61="COMP",'Payroll'!AH1029,0),IF('People_Inputs'!$E$62="COMP",'Payroll'!AH1049,0),IF('People_Inputs'!$E$63="COMP",'Payroll'!AH1069,0),IF('People_Inputs'!$E$64="COMP",'Payroll'!AH1089,0),IF('People_Inputs'!$E$65="COMP",'Payroll'!AH1109,0),IF('People_Inputs'!$E$66="COMP",'Payroll'!AH1129,0),IF('People_Inputs'!$E$67="COMP",'Payroll'!AH1149,0),IF('People_Inputs'!$E$68="COMP",'Payroll'!AH1169,0),IF('People_Inputs'!$E$69="COMP",'Payroll'!AH1189,0),IF('People_Inputs'!$E$70="COMP",'Payroll'!AH1209,0))</f>
        <v>1350</v>
      </c>
      <c r="AI21" s="35">
        <f>SUM(IF('People_Inputs'!$E$11="COMP",'Payroll'!AI29,0),IF('People_Inputs'!$E$12="COMP",'Payroll'!AI49,0),IF('People_Inputs'!$E$13="COMP",'Payroll'!AI69,0),IF('People_Inputs'!$E$14="COMP",'Payroll'!AI89,0),IF('People_Inputs'!$E$15="COMP",'Payroll'!AI109,0),IF('People_Inputs'!$E$16="COMP",'Payroll'!AI129,0),IF('People_Inputs'!$E$17="COMP",'Payroll'!AI149,0),IF('People_Inputs'!$E$18="COMP",'Payroll'!AI169,0),IF('People_Inputs'!$E$19="COMP",'Payroll'!AI189,0),IF('People_Inputs'!$E$20="COMP",'Payroll'!AI209,0),IF('People_Inputs'!$E$21="COMP",'Payroll'!AI229,0),IF('People_Inputs'!$E$22="COMP",'Payroll'!AI249,0),IF('People_Inputs'!$E$23="COMP",'Payroll'!AI269,0),IF('People_Inputs'!$E$24="COMP",'Payroll'!AI289,0),IF('People_Inputs'!$E$25="COMP",'Payroll'!AI309,0),IF('People_Inputs'!$E$26="COMP",'Payroll'!AI329,0),IF('People_Inputs'!$E$27="COMP",'Payroll'!AI349,0),IF('People_Inputs'!$E$28="COMP",'Payroll'!AI369,0),IF('People_Inputs'!$E$29="COMP",'Payroll'!AI389,0),IF('People_Inputs'!$E$30="COMP",'Payroll'!AI409,0),IF('People_Inputs'!$E$31="COMP",'Payroll'!AI429,0),IF('People_Inputs'!$E$32="COMP",'Payroll'!AI449,0),IF('People_Inputs'!$E$33="COMP",'Payroll'!AI469,0),IF('People_Inputs'!$E$34="COMP",'Payroll'!AI489,0),IF('People_Inputs'!$E$35="COMP",'Payroll'!AI509,0),IF('People_Inputs'!$E$36="COMP",'Payroll'!AI529,0),IF('People_Inputs'!$E$37="COMP",'Payroll'!AI549,0),IF('People_Inputs'!$E$38="COMP",'Payroll'!AI569,0),IF('People_Inputs'!$E$39="COMP",'Payroll'!AI589,0),IF('People_Inputs'!$E$40="COMP",'Payroll'!AI609,0),IF('People_Inputs'!$E$41="COMP",'Payroll'!AI629,0),IF('People_Inputs'!$E$42="COMP",'Payroll'!AI649,0),IF('People_Inputs'!$E$43="COMP",'Payroll'!AI669,0),IF('People_Inputs'!$E$44="COMP",'Payroll'!AI689,0),IF('People_Inputs'!$E$45="COMP",'Payroll'!AI709,0),IF('People_Inputs'!$E$46="COMP",'Payroll'!AI729,0),IF('People_Inputs'!$E$47="COMP",'Payroll'!AI749,0),IF('People_Inputs'!$E$48="COMP",'Payroll'!AI769,0),IF('People_Inputs'!$E$49="COMP",'Payroll'!AI789,0),IF('People_Inputs'!$E$50="COMP",'Payroll'!AI809,0),IF('People_Inputs'!$E$51="COMP",'Payroll'!AI829,0),IF('People_Inputs'!$E$52="COMP",'Payroll'!AI849,0),IF('People_Inputs'!$E$53="COMP",'Payroll'!AI869,0),IF('People_Inputs'!$E$54="COMP",'Payroll'!AI889,0),IF('People_Inputs'!$E$55="COMP",'Payroll'!AI909,0),IF('People_Inputs'!$E$56="COMP",'Payroll'!AI929,0),IF('People_Inputs'!$E$57="COMP",'Payroll'!AI949,0),IF('People_Inputs'!$E$58="COMP",'Payroll'!AI969,0),IF('People_Inputs'!$E$59="COMP",'Payroll'!AI989,0),IF('People_Inputs'!$E$60="COMP",'Payroll'!AI1009,0),IF('People_Inputs'!$E$61="COMP",'Payroll'!AI1029,0),IF('People_Inputs'!$E$62="COMP",'Payroll'!AI1049,0),IF('People_Inputs'!$E$63="COMP",'Payroll'!AI1069,0),IF('People_Inputs'!$E$64="COMP",'Payroll'!AI1089,0),IF('People_Inputs'!$E$65="COMP",'Payroll'!AI1109,0),IF('People_Inputs'!$E$66="COMP",'Payroll'!AI1129,0),IF('People_Inputs'!$E$67="COMP",'Payroll'!AI1149,0),IF('People_Inputs'!$E$68="COMP",'Payroll'!AI1169,0),IF('People_Inputs'!$E$69="COMP",'Payroll'!AI1189,0),IF('People_Inputs'!$E$70="COMP",'Payroll'!AI1209,0))</f>
        <v>1350</v>
      </c>
      <c r="AJ21" s="35">
        <f>SUM(IF('People_Inputs'!$E$11="COMP",'Payroll'!AJ29,0),IF('People_Inputs'!$E$12="COMP",'Payroll'!AJ49,0),IF('People_Inputs'!$E$13="COMP",'Payroll'!AJ69,0),IF('People_Inputs'!$E$14="COMP",'Payroll'!AJ89,0),IF('People_Inputs'!$E$15="COMP",'Payroll'!AJ109,0),IF('People_Inputs'!$E$16="COMP",'Payroll'!AJ129,0),IF('People_Inputs'!$E$17="COMP",'Payroll'!AJ149,0),IF('People_Inputs'!$E$18="COMP",'Payroll'!AJ169,0),IF('People_Inputs'!$E$19="COMP",'Payroll'!AJ189,0),IF('People_Inputs'!$E$20="COMP",'Payroll'!AJ209,0),IF('People_Inputs'!$E$21="COMP",'Payroll'!AJ229,0),IF('People_Inputs'!$E$22="COMP",'Payroll'!AJ249,0),IF('People_Inputs'!$E$23="COMP",'Payroll'!AJ269,0),IF('People_Inputs'!$E$24="COMP",'Payroll'!AJ289,0),IF('People_Inputs'!$E$25="COMP",'Payroll'!AJ309,0),IF('People_Inputs'!$E$26="COMP",'Payroll'!AJ329,0),IF('People_Inputs'!$E$27="COMP",'Payroll'!AJ349,0),IF('People_Inputs'!$E$28="COMP",'Payroll'!AJ369,0),IF('People_Inputs'!$E$29="COMP",'Payroll'!AJ389,0),IF('People_Inputs'!$E$30="COMP",'Payroll'!AJ409,0),IF('People_Inputs'!$E$31="COMP",'Payroll'!AJ429,0),IF('People_Inputs'!$E$32="COMP",'Payroll'!AJ449,0),IF('People_Inputs'!$E$33="COMP",'Payroll'!AJ469,0),IF('People_Inputs'!$E$34="COMP",'Payroll'!AJ489,0),IF('People_Inputs'!$E$35="COMP",'Payroll'!AJ509,0),IF('People_Inputs'!$E$36="COMP",'Payroll'!AJ529,0),IF('People_Inputs'!$E$37="COMP",'Payroll'!AJ549,0),IF('People_Inputs'!$E$38="COMP",'Payroll'!AJ569,0),IF('People_Inputs'!$E$39="COMP",'Payroll'!AJ589,0),IF('People_Inputs'!$E$40="COMP",'Payroll'!AJ609,0),IF('People_Inputs'!$E$41="COMP",'Payroll'!AJ629,0),IF('People_Inputs'!$E$42="COMP",'Payroll'!AJ649,0),IF('People_Inputs'!$E$43="COMP",'Payroll'!AJ669,0),IF('People_Inputs'!$E$44="COMP",'Payroll'!AJ689,0),IF('People_Inputs'!$E$45="COMP",'Payroll'!AJ709,0),IF('People_Inputs'!$E$46="COMP",'Payroll'!AJ729,0),IF('People_Inputs'!$E$47="COMP",'Payroll'!AJ749,0),IF('People_Inputs'!$E$48="COMP",'Payroll'!AJ769,0),IF('People_Inputs'!$E$49="COMP",'Payroll'!AJ789,0),IF('People_Inputs'!$E$50="COMP",'Payroll'!AJ809,0),IF('People_Inputs'!$E$51="COMP",'Payroll'!AJ829,0),IF('People_Inputs'!$E$52="COMP",'Payroll'!AJ849,0),IF('People_Inputs'!$E$53="COMP",'Payroll'!AJ869,0),IF('People_Inputs'!$E$54="COMP",'Payroll'!AJ889,0),IF('People_Inputs'!$E$55="COMP",'Payroll'!AJ909,0),IF('People_Inputs'!$E$56="COMP",'Payroll'!AJ929,0),IF('People_Inputs'!$E$57="COMP",'Payroll'!AJ949,0),IF('People_Inputs'!$E$58="COMP",'Payroll'!AJ969,0),IF('People_Inputs'!$E$59="COMP",'Payroll'!AJ989,0),IF('People_Inputs'!$E$60="COMP",'Payroll'!AJ1009,0),IF('People_Inputs'!$E$61="COMP",'Payroll'!AJ1029,0),IF('People_Inputs'!$E$62="COMP",'Payroll'!AJ1049,0),IF('People_Inputs'!$E$63="COMP",'Payroll'!AJ1069,0),IF('People_Inputs'!$E$64="COMP",'Payroll'!AJ1089,0),IF('People_Inputs'!$E$65="COMP",'Payroll'!AJ1109,0),IF('People_Inputs'!$E$66="COMP",'Payroll'!AJ1129,0),IF('People_Inputs'!$E$67="COMP",'Payroll'!AJ1149,0),IF('People_Inputs'!$E$68="COMP",'Payroll'!AJ1169,0),IF('People_Inputs'!$E$69="COMP",'Payroll'!AJ1189,0),IF('People_Inputs'!$E$70="COMP",'Payroll'!AJ1209,0))</f>
        <v>1350</v>
      </c>
      <c r="AK21" s="35">
        <f>SUM(IF('People_Inputs'!$E$11="COMP",'Payroll'!AK29,0),IF('People_Inputs'!$E$12="COMP",'Payroll'!AK49,0),IF('People_Inputs'!$E$13="COMP",'Payroll'!AK69,0),IF('People_Inputs'!$E$14="COMP",'Payroll'!AK89,0),IF('People_Inputs'!$E$15="COMP",'Payroll'!AK109,0),IF('People_Inputs'!$E$16="COMP",'Payroll'!AK129,0),IF('People_Inputs'!$E$17="COMP",'Payroll'!AK149,0),IF('People_Inputs'!$E$18="COMP",'Payroll'!AK169,0),IF('People_Inputs'!$E$19="COMP",'Payroll'!AK189,0),IF('People_Inputs'!$E$20="COMP",'Payroll'!AK209,0),IF('People_Inputs'!$E$21="COMP",'Payroll'!AK229,0),IF('People_Inputs'!$E$22="COMP",'Payroll'!AK249,0),IF('People_Inputs'!$E$23="COMP",'Payroll'!AK269,0),IF('People_Inputs'!$E$24="COMP",'Payroll'!AK289,0),IF('People_Inputs'!$E$25="COMP",'Payroll'!AK309,0),IF('People_Inputs'!$E$26="COMP",'Payroll'!AK329,0),IF('People_Inputs'!$E$27="COMP",'Payroll'!AK349,0),IF('People_Inputs'!$E$28="COMP",'Payroll'!AK369,0),IF('People_Inputs'!$E$29="COMP",'Payroll'!AK389,0),IF('People_Inputs'!$E$30="COMP",'Payroll'!AK409,0),IF('People_Inputs'!$E$31="COMP",'Payroll'!AK429,0),IF('People_Inputs'!$E$32="COMP",'Payroll'!AK449,0),IF('People_Inputs'!$E$33="COMP",'Payroll'!AK469,0),IF('People_Inputs'!$E$34="COMP",'Payroll'!AK489,0),IF('People_Inputs'!$E$35="COMP",'Payroll'!AK509,0),IF('People_Inputs'!$E$36="COMP",'Payroll'!AK529,0),IF('People_Inputs'!$E$37="COMP",'Payroll'!AK549,0),IF('People_Inputs'!$E$38="COMP",'Payroll'!AK569,0),IF('People_Inputs'!$E$39="COMP",'Payroll'!AK589,0),IF('People_Inputs'!$E$40="COMP",'Payroll'!AK609,0),IF('People_Inputs'!$E$41="COMP",'Payroll'!AK629,0),IF('People_Inputs'!$E$42="COMP",'Payroll'!AK649,0),IF('People_Inputs'!$E$43="COMP",'Payroll'!AK669,0),IF('People_Inputs'!$E$44="COMP",'Payroll'!AK689,0),IF('People_Inputs'!$E$45="COMP",'Payroll'!AK709,0),IF('People_Inputs'!$E$46="COMP",'Payroll'!AK729,0),IF('People_Inputs'!$E$47="COMP",'Payroll'!AK749,0),IF('People_Inputs'!$E$48="COMP",'Payroll'!AK769,0),IF('People_Inputs'!$E$49="COMP",'Payroll'!AK789,0),IF('People_Inputs'!$E$50="COMP",'Payroll'!AK809,0),IF('People_Inputs'!$E$51="COMP",'Payroll'!AK829,0),IF('People_Inputs'!$E$52="COMP",'Payroll'!AK849,0),IF('People_Inputs'!$E$53="COMP",'Payroll'!AK869,0),IF('People_Inputs'!$E$54="COMP",'Payroll'!AK889,0),IF('People_Inputs'!$E$55="COMP",'Payroll'!AK909,0),IF('People_Inputs'!$E$56="COMP",'Payroll'!AK929,0),IF('People_Inputs'!$E$57="COMP",'Payroll'!AK949,0),IF('People_Inputs'!$E$58="COMP",'Payroll'!AK969,0),IF('People_Inputs'!$E$59="COMP",'Payroll'!AK989,0),IF('People_Inputs'!$E$60="COMP",'Payroll'!AK1009,0),IF('People_Inputs'!$E$61="COMP",'Payroll'!AK1029,0),IF('People_Inputs'!$E$62="COMP",'Payroll'!AK1049,0),IF('People_Inputs'!$E$63="COMP",'Payroll'!AK1069,0),IF('People_Inputs'!$E$64="COMP",'Payroll'!AK1089,0),IF('People_Inputs'!$E$65="COMP",'Payroll'!AK1109,0),IF('People_Inputs'!$E$66="COMP",'Payroll'!AK1129,0),IF('People_Inputs'!$E$67="COMP",'Payroll'!AK1149,0),IF('People_Inputs'!$E$68="COMP",'Payroll'!AK1169,0),IF('People_Inputs'!$E$69="COMP",'Payroll'!AK1189,0),IF('People_Inputs'!$E$70="COMP",'Payroll'!AK1209,0))</f>
        <v>1350</v>
      </c>
      <c r="AL21" s="35">
        <f>SUM(IF('People_Inputs'!$E$11="COMP",'Payroll'!AL29,0),IF('People_Inputs'!$E$12="COMP",'Payroll'!AL49,0),IF('People_Inputs'!$E$13="COMP",'Payroll'!AL69,0),IF('People_Inputs'!$E$14="COMP",'Payroll'!AL89,0),IF('People_Inputs'!$E$15="COMP",'Payroll'!AL109,0),IF('People_Inputs'!$E$16="COMP",'Payroll'!AL129,0),IF('People_Inputs'!$E$17="COMP",'Payroll'!AL149,0),IF('People_Inputs'!$E$18="COMP",'Payroll'!AL169,0),IF('People_Inputs'!$E$19="COMP",'Payroll'!AL189,0),IF('People_Inputs'!$E$20="COMP",'Payroll'!AL209,0),IF('People_Inputs'!$E$21="COMP",'Payroll'!AL229,0),IF('People_Inputs'!$E$22="COMP",'Payroll'!AL249,0),IF('People_Inputs'!$E$23="COMP",'Payroll'!AL269,0),IF('People_Inputs'!$E$24="COMP",'Payroll'!AL289,0),IF('People_Inputs'!$E$25="COMP",'Payroll'!AL309,0),IF('People_Inputs'!$E$26="COMP",'Payroll'!AL329,0),IF('People_Inputs'!$E$27="COMP",'Payroll'!AL349,0),IF('People_Inputs'!$E$28="COMP",'Payroll'!AL369,0),IF('People_Inputs'!$E$29="COMP",'Payroll'!AL389,0),IF('People_Inputs'!$E$30="COMP",'Payroll'!AL409,0),IF('People_Inputs'!$E$31="COMP",'Payroll'!AL429,0),IF('People_Inputs'!$E$32="COMP",'Payroll'!AL449,0),IF('People_Inputs'!$E$33="COMP",'Payroll'!AL469,0),IF('People_Inputs'!$E$34="COMP",'Payroll'!AL489,0),IF('People_Inputs'!$E$35="COMP",'Payroll'!AL509,0),IF('People_Inputs'!$E$36="COMP",'Payroll'!AL529,0),IF('People_Inputs'!$E$37="COMP",'Payroll'!AL549,0),IF('People_Inputs'!$E$38="COMP",'Payroll'!AL569,0),IF('People_Inputs'!$E$39="COMP",'Payroll'!AL589,0),IF('People_Inputs'!$E$40="COMP",'Payroll'!AL609,0),IF('People_Inputs'!$E$41="COMP",'Payroll'!AL629,0),IF('People_Inputs'!$E$42="COMP",'Payroll'!AL649,0),IF('People_Inputs'!$E$43="COMP",'Payroll'!AL669,0),IF('People_Inputs'!$E$44="COMP",'Payroll'!AL689,0),IF('People_Inputs'!$E$45="COMP",'Payroll'!AL709,0),IF('People_Inputs'!$E$46="COMP",'Payroll'!AL729,0),IF('People_Inputs'!$E$47="COMP",'Payroll'!AL749,0),IF('People_Inputs'!$E$48="COMP",'Payroll'!AL769,0),IF('People_Inputs'!$E$49="COMP",'Payroll'!AL789,0),IF('People_Inputs'!$E$50="COMP",'Payroll'!AL809,0),IF('People_Inputs'!$E$51="COMP",'Payroll'!AL829,0),IF('People_Inputs'!$E$52="COMP",'Payroll'!AL849,0),IF('People_Inputs'!$E$53="COMP",'Payroll'!AL869,0),IF('People_Inputs'!$E$54="COMP",'Payroll'!AL889,0),IF('People_Inputs'!$E$55="COMP",'Payroll'!AL909,0),IF('People_Inputs'!$E$56="COMP",'Payroll'!AL929,0),IF('People_Inputs'!$E$57="COMP",'Payroll'!AL949,0),IF('People_Inputs'!$E$58="COMP",'Payroll'!AL969,0),IF('People_Inputs'!$E$59="COMP",'Payroll'!AL989,0),IF('People_Inputs'!$E$60="COMP",'Payroll'!AL1009,0),IF('People_Inputs'!$E$61="COMP",'Payroll'!AL1029,0),IF('People_Inputs'!$E$62="COMP",'Payroll'!AL1049,0),IF('People_Inputs'!$E$63="COMP",'Payroll'!AL1069,0),IF('People_Inputs'!$E$64="COMP",'Payroll'!AL1089,0),IF('People_Inputs'!$E$65="COMP",'Payroll'!AL1109,0),IF('People_Inputs'!$E$66="COMP",'Payroll'!AL1129,0),IF('People_Inputs'!$E$67="COMP",'Payroll'!AL1149,0),IF('People_Inputs'!$E$68="COMP",'Payroll'!AL1169,0),IF('People_Inputs'!$E$69="COMP",'Payroll'!AL1189,0),IF('People_Inputs'!$E$70="COMP",'Payroll'!AL1209,0))</f>
        <v>1350</v>
      </c>
      <c r="AM21" s="35">
        <f>SUM(IF('People_Inputs'!$E$11="COMP",'Payroll'!AM29,0),IF('People_Inputs'!$E$12="COMP",'Payroll'!AM49,0),IF('People_Inputs'!$E$13="COMP",'Payroll'!AM69,0),IF('People_Inputs'!$E$14="COMP",'Payroll'!AM89,0),IF('People_Inputs'!$E$15="COMP",'Payroll'!AM109,0),IF('People_Inputs'!$E$16="COMP",'Payroll'!AM129,0),IF('People_Inputs'!$E$17="COMP",'Payroll'!AM149,0),IF('People_Inputs'!$E$18="COMP",'Payroll'!AM169,0),IF('People_Inputs'!$E$19="COMP",'Payroll'!AM189,0),IF('People_Inputs'!$E$20="COMP",'Payroll'!AM209,0),IF('People_Inputs'!$E$21="COMP",'Payroll'!AM229,0),IF('People_Inputs'!$E$22="COMP",'Payroll'!AM249,0),IF('People_Inputs'!$E$23="COMP",'Payroll'!AM269,0),IF('People_Inputs'!$E$24="COMP",'Payroll'!AM289,0),IF('People_Inputs'!$E$25="COMP",'Payroll'!AM309,0),IF('People_Inputs'!$E$26="COMP",'Payroll'!AM329,0),IF('People_Inputs'!$E$27="COMP",'Payroll'!AM349,0),IF('People_Inputs'!$E$28="COMP",'Payroll'!AM369,0),IF('People_Inputs'!$E$29="COMP",'Payroll'!AM389,0),IF('People_Inputs'!$E$30="COMP",'Payroll'!AM409,0),IF('People_Inputs'!$E$31="COMP",'Payroll'!AM429,0),IF('People_Inputs'!$E$32="COMP",'Payroll'!AM449,0),IF('People_Inputs'!$E$33="COMP",'Payroll'!AM469,0),IF('People_Inputs'!$E$34="COMP",'Payroll'!AM489,0),IF('People_Inputs'!$E$35="COMP",'Payroll'!AM509,0),IF('People_Inputs'!$E$36="COMP",'Payroll'!AM529,0),IF('People_Inputs'!$E$37="COMP",'Payroll'!AM549,0),IF('People_Inputs'!$E$38="COMP",'Payroll'!AM569,0),IF('People_Inputs'!$E$39="COMP",'Payroll'!AM589,0),IF('People_Inputs'!$E$40="COMP",'Payroll'!AM609,0),IF('People_Inputs'!$E$41="COMP",'Payroll'!AM629,0),IF('People_Inputs'!$E$42="COMP",'Payroll'!AM649,0),IF('People_Inputs'!$E$43="COMP",'Payroll'!AM669,0),IF('People_Inputs'!$E$44="COMP",'Payroll'!AM689,0),IF('People_Inputs'!$E$45="COMP",'Payroll'!AM709,0),IF('People_Inputs'!$E$46="COMP",'Payroll'!AM729,0),IF('People_Inputs'!$E$47="COMP",'Payroll'!AM749,0),IF('People_Inputs'!$E$48="COMP",'Payroll'!AM769,0),IF('People_Inputs'!$E$49="COMP",'Payroll'!AM789,0),IF('People_Inputs'!$E$50="COMP",'Payroll'!AM809,0),IF('People_Inputs'!$E$51="COMP",'Payroll'!AM829,0),IF('People_Inputs'!$E$52="COMP",'Payroll'!AM849,0),IF('People_Inputs'!$E$53="COMP",'Payroll'!AM869,0),IF('People_Inputs'!$E$54="COMP",'Payroll'!AM889,0),IF('People_Inputs'!$E$55="COMP",'Payroll'!AM909,0),IF('People_Inputs'!$E$56="COMP",'Payroll'!AM929,0),IF('People_Inputs'!$E$57="COMP",'Payroll'!AM949,0),IF('People_Inputs'!$E$58="COMP",'Payroll'!AM969,0),IF('People_Inputs'!$E$59="COMP",'Payroll'!AM989,0),IF('People_Inputs'!$E$60="COMP",'Payroll'!AM1009,0),IF('People_Inputs'!$E$61="COMP",'Payroll'!AM1029,0),IF('People_Inputs'!$E$62="COMP",'Payroll'!AM1049,0),IF('People_Inputs'!$E$63="COMP",'Payroll'!AM1069,0),IF('People_Inputs'!$E$64="COMP",'Payroll'!AM1089,0),IF('People_Inputs'!$E$65="COMP",'Payroll'!AM1109,0),IF('People_Inputs'!$E$66="COMP",'Payroll'!AM1129,0),IF('People_Inputs'!$E$67="COMP",'Payroll'!AM1149,0),IF('People_Inputs'!$E$68="COMP",'Payroll'!AM1169,0),IF('People_Inputs'!$E$69="COMP",'Payroll'!AM1189,0),IF('People_Inputs'!$E$70="COMP",'Payroll'!AM1209,0))</f>
        <v>1350</v>
      </c>
      <c r="AN21" s="35">
        <f>SUM(IF('People_Inputs'!$E$11="COMP",'Payroll'!AN29,0),IF('People_Inputs'!$E$12="COMP",'Payroll'!AN49,0),IF('People_Inputs'!$E$13="COMP",'Payroll'!AN69,0),IF('People_Inputs'!$E$14="COMP",'Payroll'!AN89,0),IF('People_Inputs'!$E$15="COMP",'Payroll'!AN109,0),IF('People_Inputs'!$E$16="COMP",'Payroll'!AN129,0),IF('People_Inputs'!$E$17="COMP",'Payroll'!AN149,0),IF('People_Inputs'!$E$18="COMP",'Payroll'!AN169,0),IF('People_Inputs'!$E$19="COMP",'Payroll'!AN189,0),IF('People_Inputs'!$E$20="COMP",'Payroll'!AN209,0),IF('People_Inputs'!$E$21="COMP",'Payroll'!AN229,0),IF('People_Inputs'!$E$22="COMP",'Payroll'!AN249,0),IF('People_Inputs'!$E$23="COMP",'Payroll'!AN269,0),IF('People_Inputs'!$E$24="COMP",'Payroll'!AN289,0),IF('People_Inputs'!$E$25="COMP",'Payroll'!AN309,0),IF('People_Inputs'!$E$26="COMP",'Payroll'!AN329,0),IF('People_Inputs'!$E$27="COMP",'Payroll'!AN349,0),IF('People_Inputs'!$E$28="COMP",'Payroll'!AN369,0),IF('People_Inputs'!$E$29="COMP",'Payroll'!AN389,0),IF('People_Inputs'!$E$30="COMP",'Payroll'!AN409,0),IF('People_Inputs'!$E$31="COMP",'Payroll'!AN429,0),IF('People_Inputs'!$E$32="COMP",'Payroll'!AN449,0),IF('People_Inputs'!$E$33="COMP",'Payroll'!AN469,0),IF('People_Inputs'!$E$34="COMP",'Payroll'!AN489,0),IF('People_Inputs'!$E$35="COMP",'Payroll'!AN509,0),IF('People_Inputs'!$E$36="COMP",'Payroll'!AN529,0),IF('People_Inputs'!$E$37="COMP",'Payroll'!AN549,0),IF('People_Inputs'!$E$38="COMP",'Payroll'!AN569,0),IF('People_Inputs'!$E$39="COMP",'Payroll'!AN589,0),IF('People_Inputs'!$E$40="COMP",'Payroll'!AN609,0),IF('People_Inputs'!$E$41="COMP",'Payroll'!AN629,0),IF('People_Inputs'!$E$42="COMP",'Payroll'!AN649,0),IF('People_Inputs'!$E$43="COMP",'Payroll'!AN669,0),IF('People_Inputs'!$E$44="COMP",'Payroll'!AN689,0),IF('People_Inputs'!$E$45="COMP",'Payroll'!AN709,0),IF('People_Inputs'!$E$46="COMP",'Payroll'!AN729,0),IF('People_Inputs'!$E$47="COMP",'Payroll'!AN749,0),IF('People_Inputs'!$E$48="COMP",'Payroll'!AN769,0),IF('People_Inputs'!$E$49="COMP",'Payroll'!AN789,0),IF('People_Inputs'!$E$50="COMP",'Payroll'!AN809,0),IF('People_Inputs'!$E$51="COMP",'Payroll'!AN829,0),IF('People_Inputs'!$E$52="COMP",'Payroll'!AN849,0),IF('People_Inputs'!$E$53="COMP",'Payroll'!AN869,0),IF('People_Inputs'!$E$54="COMP",'Payroll'!AN889,0),IF('People_Inputs'!$E$55="COMP",'Payroll'!AN909,0),IF('People_Inputs'!$E$56="COMP",'Payroll'!AN929,0),IF('People_Inputs'!$E$57="COMP",'Payroll'!AN949,0),IF('People_Inputs'!$E$58="COMP",'Payroll'!AN969,0),IF('People_Inputs'!$E$59="COMP",'Payroll'!AN989,0),IF('People_Inputs'!$E$60="COMP",'Payroll'!AN1009,0),IF('People_Inputs'!$E$61="COMP",'Payroll'!AN1029,0),IF('People_Inputs'!$E$62="COMP",'Payroll'!AN1049,0),IF('People_Inputs'!$E$63="COMP",'Payroll'!AN1069,0),IF('People_Inputs'!$E$64="COMP",'Payroll'!AN1089,0),IF('People_Inputs'!$E$65="COMP",'Payroll'!AN1109,0),IF('People_Inputs'!$E$66="COMP",'Payroll'!AN1129,0),IF('People_Inputs'!$E$67="COMP",'Payroll'!AN1149,0),IF('People_Inputs'!$E$68="COMP",'Payroll'!AN1169,0),IF('People_Inputs'!$E$69="COMP",'Payroll'!AN1189,0),IF('People_Inputs'!$E$70="COMP",'Payroll'!AN1209,0))</f>
        <v>1350</v>
      </c>
      <c r="AO21" s="35">
        <f>SUM(IF('People_Inputs'!$E$11="COMP",'Payroll'!AO29,0),IF('People_Inputs'!$E$12="COMP",'Payroll'!AO49,0),IF('People_Inputs'!$E$13="COMP",'Payroll'!AO69,0),IF('People_Inputs'!$E$14="COMP",'Payroll'!AO89,0),IF('People_Inputs'!$E$15="COMP",'Payroll'!AO109,0),IF('People_Inputs'!$E$16="COMP",'Payroll'!AO129,0),IF('People_Inputs'!$E$17="COMP",'Payroll'!AO149,0),IF('People_Inputs'!$E$18="COMP",'Payroll'!AO169,0),IF('People_Inputs'!$E$19="COMP",'Payroll'!AO189,0),IF('People_Inputs'!$E$20="COMP",'Payroll'!AO209,0),IF('People_Inputs'!$E$21="COMP",'Payroll'!AO229,0),IF('People_Inputs'!$E$22="COMP",'Payroll'!AO249,0),IF('People_Inputs'!$E$23="COMP",'Payroll'!AO269,0),IF('People_Inputs'!$E$24="COMP",'Payroll'!AO289,0),IF('People_Inputs'!$E$25="COMP",'Payroll'!AO309,0),IF('People_Inputs'!$E$26="COMP",'Payroll'!AO329,0),IF('People_Inputs'!$E$27="COMP",'Payroll'!AO349,0),IF('People_Inputs'!$E$28="COMP",'Payroll'!AO369,0),IF('People_Inputs'!$E$29="COMP",'Payroll'!AO389,0),IF('People_Inputs'!$E$30="COMP",'Payroll'!AO409,0),IF('People_Inputs'!$E$31="COMP",'Payroll'!AO429,0),IF('People_Inputs'!$E$32="COMP",'Payroll'!AO449,0),IF('People_Inputs'!$E$33="COMP",'Payroll'!AO469,0),IF('People_Inputs'!$E$34="COMP",'Payroll'!AO489,0),IF('People_Inputs'!$E$35="COMP",'Payroll'!AO509,0),IF('People_Inputs'!$E$36="COMP",'Payroll'!AO529,0),IF('People_Inputs'!$E$37="COMP",'Payroll'!AO549,0),IF('People_Inputs'!$E$38="COMP",'Payroll'!AO569,0),IF('People_Inputs'!$E$39="COMP",'Payroll'!AO589,0),IF('People_Inputs'!$E$40="COMP",'Payroll'!AO609,0),IF('People_Inputs'!$E$41="COMP",'Payroll'!AO629,0),IF('People_Inputs'!$E$42="COMP",'Payroll'!AO649,0),IF('People_Inputs'!$E$43="COMP",'Payroll'!AO669,0),IF('People_Inputs'!$E$44="COMP",'Payroll'!AO689,0),IF('People_Inputs'!$E$45="COMP",'Payroll'!AO709,0),IF('People_Inputs'!$E$46="COMP",'Payroll'!AO729,0),IF('People_Inputs'!$E$47="COMP",'Payroll'!AO749,0),IF('People_Inputs'!$E$48="COMP",'Payroll'!AO769,0),IF('People_Inputs'!$E$49="COMP",'Payroll'!AO789,0),IF('People_Inputs'!$E$50="COMP",'Payroll'!AO809,0),IF('People_Inputs'!$E$51="COMP",'Payroll'!AO829,0),IF('People_Inputs'!$E$52="COMP",'Payroll'!AO849,0),IF('People_Inputs'!$E$53="COMP",'Payroll'!AO869,0),IF('People_Inputs'!$E$54="COMP",'Payroll'!AO889,0),IF('People_Inputs'!$E$55="COMP",'Payroll'!AO909,0),IF('People_Inputs'!$E$56="COMP",'Payroll'!AO929,0),IF('People_Inputs'!$E$57="COMP",'Payroll'!AO949,0),IF('People_Inputs'!$E$58="COMP",'Payroll'!AO969,0),IF('People_Inputs'!$E$59="COMP",'Payroll'!AO989,0),IF('People_Inputs'!$E$60="COMP",'Payroll'!AO1009,0),IF('People_Inputs'!$E$61="COMP",'Payroll'!AO1029,0),IF('People_Inputs'!$E$62="COMP",'Payroll'!AO1049,0),IF('People_Inputs'!$E$63="COMP",'Payroll'!AO1069,0),IF('People_Inputs'!$E$64="COMP",'Payroll'!AO1089,0),IF('People_Inputs'!$E$65="COMP",'Payroll'!AO1109,0),IF('People_Inputs'!$E$66="COMP",'Payroll'!AO1129,0),IF('People_Inputs'!$E$67="COMP",'Payroll'!AO1149,0),IF('People_Inputs'!$E$68="COMP",'Payroll'!AO1169,0),IF('People_Inputs'!$E$69="COMP",'Payroll'!AO1189,0),IF('People_Inputs'!$E$70="COMP",'Payroll'!AO1209,0))</f>
        <v>1350</v>
      </c>
      <c r="AP21" s="35">
        <f>SUM(IF('People_Inputs'!$E$11="COMP",'Payroll'!AP29,0),IF('People_Inputs'!$E$12="COMP",'Payroll'!AP49,0),IF('People_Inputs'!$E$13="COMP",'Payroll'!AP69,0),IF('People_Inputs'!$E$14="COMP",'Payroll'!AP89,0),IF('People_Inputs'!$E$15="COMP",'Payroll'!AP109,0),IF('People_Inputs'!$E$16="COMP",'Payroll'!AP129,0),IF('People_Inputs'!$E$17="COMP",'Payroll'!AP149,0),IF('People_Inputs'!$E$18="COMP",'Payroll'!AP169,0),IF('People_Inputs'!$E$19="COMP",'Payroll'!AP189,0),IF('People_Inputs'!$E$20="COMP",'Payroll'!AP209,0),IF('People_Inputs'!$E$21="COMP",'Payroll'!AP229,0),IF('People_Inputs'!$E$22="COMP",'Payroll'!AP249,0),IF('People_Inputs'!$E$23="COMP",'Payroll'!AP269,0),IF('People_Inputs'!$E$24="COMP",'Payroll'!AP289,0),IF('People_Inputs'!$E$25="COMP",'Payroll'!AP309,0),IF('People_Inputs'!$E$26="COMP",'Payroll'!AP329,0),IF('People_Inputs'!$E$27="COMP",'Payroll'!AP349,0),IF('People_Inputs'!$E$28="COMP",'Payroll'!AP369,0),IF('People_Inputs'!$E$29="COMP",'Payroll'!AP389,0),IF('People_Inputs'!$E$30="COMP",'Payroll'!AP409,0),IF('People_Inputs'!$E$31="COMP",'Payroll'!AP429,0),IF('People_Inputs'!$E$32="COMP",'Payroll'!AP449,0),IF('People_Inputs'!$E$33="COMP",'Payroll'!AP469,0),IF('People_Inputs'!$E$34="COMP",'Payroll'!AP489,0),IF('People_Inputs'!$E$35="COMP",'Payroll'!AP509,0),IF('People_Inputs'!$E$36="COMP",'Payroll'!AP529,0),IF('People_Inputs'!$E$37="COMP",'Payroll'!AP549,0),IF('People_Inputs'!$E$38="COMP",'Payroll'!AP569,0),IF('People_Inputs'!$E$39="COMP",'Payroll'!AP589,0),IF('People_Inputs'!$E$40="COMP",'Payroll'!AP609,0),IF('People_Inputs'!$E$41="COMP",'Payroll'!AP629,0),IF('People_Inputs'!$E$42="COMP",'Payroll'!AP649,0),IF('People_Inputs'!$E$43="COMP",'Payroll'!AP669,0),IF('People_Inputs'!$E$44="COMP",'Payroll'!AP689,0),IF('People_Inputs'!$E$45="COMP",'Payroll'!AP709,0),IF('People_Inputs'!$E$46="COMP",'Payroll'!AP729,0),IF('People_Inputs'!$E$47="COMP",'Payroll'!AP749,0),IF('People_Inputs'!$E$48="COMP",'Payroll'!AP769,0),IF('People_Inputs'!$E$49="COMP",'Payroll'!AP789,0),IF('People_Inputs'!$E$50="COMP",'Payroll'!AP809,0),IF('People_Inputs'!$E$51="COMP",'Payroll'!AP829,0),IF('People_Inputs'!$E$52="COMP",'Payroll'!AP849,0),IF('People_Inputs'!$E$53="COMP",'Payroll'!AP869,0),IF('People_Inputs'!$E$54="COMP",'Payroll'!AP889,0),IF('People_Inputs'!$E$55="COMP",'Payroll'!AP909,0),IF('People_Inputs'!$E$56="COMP",'Payroll'!AP929,0),IF('People_Inputs'!$E$57="COMP",'Payroll'!AP949,0),IF('People_Inputs'!$E$58="COMP",'Payroll'!AP969,0),IF('People_Inputs'!$E$59="COMP",'Payroll'!AP989,0),IF('People_Inputs'!$E$60="COMP",'Payroll'!AP1009,0),IF('People_Inputs'!$E$61="COMP",'Payroll'!AP1029,0),IF('People_Inputs'!$E$62="COMP",'Payroll'!AP1049,0),IF('People_Inputs'!$E$63="COMP",'Payroll'!AP1069,0),IF('People_Inputs'!$E$64="COMP",'Payroll'!AP1089,0),IF('People_Inputs'!$E$65="COMP",'Payroll'!AP1109,0),IF('People_Inputs'!$E$66="COMP",'Payroll'!AP1129,0),IF('People_Inputs'!$E$67="COMP",'Payroll'!AP1149,0),IF('People_Inputs'!$E$68="COMP",'Payroll'!AP1169,0),IF('People_Inputs'!$E$69="COMP",'Payroll'!AP1189,0),IF('People_Inputs'!$E$70="COMP",'Payroll'!AP1209,0))</f>
        <v>1350</v>
      </c>
      <c r="AQ21" s="35">
        <f>SUM(IF('People_Inputs'!$E$11="COMP",'Payroll'!AQ29,0),IF('People_Inputs'!$E$12="COMP",'Payroll'!AQ49,0),IF('People_Inputs'!$E$13="COMP",'Payroll'!AQ69,0),IF('People_Inputs'!$E$14="COMP",'Payroll'!AQ89,0),IF('People_Inputs'!$E$15="COMP",'Payroll'!AQ109,0),IF('People_Inputs'!$E$16="COMP",'Payroll'!AQ129,0),IF('People_Inputs'!$E$17="COMP",'Payroll'!AQ149,0),IF('People_Inputs'!$E$18="COMP",'Payroll'!AQ169,0),IF('People_Inputs'!$E$19="COMP",'Payroll'!AQ189,0),IF('People_Inputs'!$E$20="COMP",'Payroll'!AQ209,0),IF('People_Inputs'!$E$21="COMP",'Payroll'!AQ229,0),IF('People_Inputs'!$E$22="COMP",'Payroll'!AQ249,0),IF('People_Inputs'!$E$23="COMP",'Payroll'!AQ269,0),IF('People_Inputs'!$E$24="COMP",'Payroll'!AQ289,0),IF('People_Inputs'!$E$25="COMP",'Payroll'!AQ309,0),IF('People_Inputs'!$E$26="COMP",'Payroll'!AQ329,0),IF('People_Inputs'!$E$27="COMP",'Payroll'!AQ349,0),IF('People_Inputs'!$E$28="COMP",'Payroll'!AQ369,0),IF('People_Inputs'!$E$29="COMP",'Payroll'!AQ389,0),IF('People_Inputs'!$E$30="COMP",'Payroll'!AQ409,0),IF('People_Inputs'!$E$31="COMP",'Payroll'!AQ429,0),IF('People_Inputs'!$E$32="COMP",'Payroll'!AQ449,0),IF('People_Inputs'!$E$33="COMP",'Payroll'!AQ469,0),IF('People_Inputs'!$E$34="COMP",'Payroll'!AQ489,0),IF('People_Inputs'!$E$35="COMP",'Payroll'!AQ509,0),IF('People_Inputs'!$E$36="COMP",'Payroll'!AQ529,0),IF('People_Inputs'!$E$37="COMP",'Payroll'!AQ549,0),IF('People_Inputs'!$E$38="COMP",'Payroll'!AQ569,0),IF('People_Inputs'!$E$39="COMP",'Payroll'!AQ589,0),IF('People_Inputs'!$E$40="COMP",'Payroll'!AQ609,0),IF('People_Inputs'!$E$41="COMP",'Payroll'!AQ629,0),IF('People_Inputs'!$E$42="COMP",'Payroll'!AQ649,0),IF('People_Inputs'!$E$43="COMP",'Payroll'!AQ669,0),IF('People_Inputs'!$E$44="COMP",'Payroll'!AQ689,0),IF('People_Inputs'!$E$45="COMP",'Payroll'!AQ709,0),IF('People_Inputs'!$E$46="COMP",'Payroll'!AQ729,0),IF('People_Inputs'!$E$47="COMP",'Payroll'!AQ749,0),IF('People_Inputs'!$E$48="COMP",'Payroll'!AQ769,0),IF('People_Inputs'!$E$49="COMP",'Payroll'!AQ789,0),IF('People_Inputs'!$E$50="COMP",'Payroll'!AQ809,0),IF('People_Inputs'!$E$51="COMP",'Payroll'!AQ829,0),IF('People_Inputs'!$E$52="COMP",'Payroll'!AQ849,0),IF('People_Inputs'!$E$53="COMP",'Payroll'!AQ869,0),IF('People_Inputs'!$E$54="COMP",'Payroll'!AQ889,0),IF('People_Inputs'!$E$55="COMP",'Payroll'!AQ909,0),IF('People_Inputs'!$E$56="COMP",'Payroll'!AQ929,0),IF('People_Inputs'!$E$57="COMP",'Payroll'!AQ949,0),IF('People_Inputs'!$E$58="COMP",'Payroll'!AQ969,0),IF('People_Inputs'!$E$59="COMP",'Payroll'!AQ989,0),IF('People_Inputs'!$E$60="COMP",'Payroll'!AQ1009,0),IF('People_Inputs'!$E$61="COMP",'Payroll'!AQ1029,0),IF('People_Inputs'!$E$62="COMP",'Payroll'!AQ1049,0),IF('People_Inputs'!$E$63="COMP",'Payroll'!AQ1069,0),IF('People_Inputs'!$E$64="COMP",'Payroll'!AQ1089,0),IF('People_Inputs'!$E$65="COMP",'Payroll'!AQ1109,0),IF('People_Inputs'!$E$66="COMP",'Payroll'!AQ1129,0),IF('People_Inputs'!$E$67="COMP",'Payroll'!AQ1149,0),IF('People_Inputs'!$E$68="COMP",'Payroll'!AQ1169,0),IF('People_Inputs'!$E$69="COMP",'Payroll'!AQ1189,0),IF('People_Inputs'!$E$70="COMP",'Payroll'!AQ1209,0))</f>
        <v>1350</v>
      </c>
      <c r="AR21" s="35">
        <f>SUM(IF('People_Inputs'!$E$11="COMP",'Payroll'!AR29,0),IF('People_Inputs'!$E$12="COMP",'Payroll'!AR49,0),IF('People_Inputs'!$E$13="COMP",'Payroll'!AR69,0),IF('People_Inputs'!$E$14="COMP",'Payroll'!AR89,0),IF('People_Inputs'!$E$15="COMP",'Payroll'!AR109,0),IF('People_Inputs'!$E$16="COMP",'Payroll'!AR129,0),IF('People_Inputs'!$E$17="COMP",'Payroll'!AR149,0),IF('People_Inputs'!$E$18="COMP",'Payroll'!AR169,0),IF('People_Inputs'!$E$19="COMP",'Payroll'!AR189,0),IF('People_Inputs'!$E$20="COMP",'Payroll'!AR209,0),IF('People_Inputs'!$E$21="COMP",'Payroll'!AR229,0),IF('People_Inputs'!$E$22="COMP",'Payroll'!AR249,0),IF('People_Inputs'!$E$23="COMP",'Payroll'!AR269,0),IF('People_Inputs'!$E$24="COMP",'Payroll'!AR289,0),IF('People_Inputs'!$E$25="COMP",'Payroll'!AR309,0),IF('People_Inputs'!$E$26="COMP",'Payroll'!AR329,0),IF('People_Inputs'!$E$27="COMP",'Payroll'!AR349,0),IF('People_Inputs'!$E$28="COMP",'Payroll'!AR369,0),IF('People_Inputs'!$E$29="COMP",'Payroll'!AR389,0),IF('People_Inputs'!$E$30="COMP",'Payroll'!AR409,0),IF('People_Inputs'!$E$31="COMP",'Payroll'!AR429,0),IF('People_Inputs'!$E$32="COMP",'Payroll'!AR449,0),IF('People_Inputs'!$E$33="COMP",'Payroll'!AR469,0),IF('People_Inputs'!$E$34="COMP",'Payroll'!AR489,0),IF('People_Inputs'!$E$35="COMP",'Payroll'!AR509,0),IF('People_Inputs'!$E$36="COMP",'Payroll'!AR529,0),IF('People_Inputs'!$E$37="COMP",'Payroll'!AR549,0),IF('People_Inputs'!$E$38="COMP",'Payroll'!AR569,0),IF('People_Inputs'!$E$39="COMP",'Payroll'!AR589,0),IF('People_Inputs'!$E$40="COMP",'Payroll'!AR609,0),IF('People_Inputs'!$E$41="COMP",'Payroll'!AR629,0),IF('People_Inputs'!$E$42="COMP",'Payroll'!AR649,0),IF('People_Inputs'!$E$43="COMP",'Payroll'!AR669,0),IF('People_Inputs'!$E$44="COMP",'Payroll'!AR689,0),IF('People_Inputs'!$E$45="COMP",'Payroll'!AR709,0),IF('People_Inputs'!$E$46="COMP",'Payroll'!AR729,0),IF('People_Inputs'!$E$47="COMP",'Payroll'!AR749,0),IF('People_Inputs'!$E$48="COMP",'Payroll'!AR769,0),IF('People_Inputs'!$E$49="COMP",'Payroll'!AR789,0),IF('People_Inputs'!$E$50="COMP",'Payroll'!AR809,0),IF('People_Inputs'!$E$51="COMP",'Payroll'!AR829,0),IF('People_Inputs'!$E$52="COMP",'Payroll'!AR849,0),IF('People_Inputs'!$E$53="COMP",'Payroll'!AR869,0),IF('People_Inputs'!$E$54="COMP",'Payroll'!AR889,0),IF('People_Inputs'!$E$55="COMP",'Payroll'!AR909,0),IF('People_Inputs'!$E$56="COMP",'Payroll'!AR929,0),IF('People_Inputs'!$E$57="COMP",'Payroll'!AR949,0),IF('People_Inputs'!$E$58="COMP",'Payroll'!AR969,0),IF('People_Inputs'!$E$59="COMP",'Payroll'!AR989,0),IF('People_Inputs'!$E$60="COMP",'Payroll'!AR1009,0),IF('People_Inputs'!$E$61="COMP",'Payroll'!AR1029,0),IF('People_Inputs'!$E$62="COMP",'Payroll'!AR1049,0),IF('People_Inputs'!$E$63="COMP",'Payroll'!AR1069,0),IF('People_Inputs'!$E$64="COMP",'Payroll'!AR1089,0),IF('People_Inputs'!$E$65="COMP",'Payroll'!AR1109,0),IF('People_Inputs'!$E$66="COMP",'Payroll'!AR1129,0),IF('People_Inputs'!$E$67="COMP",'Payroll'!AR1149,0),IF('People_Inputs'!$E$68="COMP",'Payroll'!AR1169,0),IF('People_Inputs'!$E$69="COMP",'Payroll'!AR1189,0),IF('People_Inputs'!$E$70="COMP",'Payroll'!AR1209,0))</f>
        <v>1350</v>
      </c>
      <c r="AS21" s="35">
        <f>SUM(IF('People_Inputs'!$E$11="COMP",'Payroll'!AS29,0),IF('People_Inputs'!$E$12="COMP",'Payroll'!AS49,0),IF('People_Inputs'!$E$13="COMP",'Payroll'!AS69,0),IF('People_Inputs'!$E$14="COMP",'Payroll'!AS89,0),IF('People_Inputs'!$E$15="COMP",'Payroll'!AS109,0),IF('People_Inputs'!$E$16="COMP",'Payroll'!AS129,0),IF('People_Inputs'!$E$17="COMP",'Payroll'!AS149,0),IF('People_Inputs'!$E$18="COMP",'Payroll'!AS169,0),IF('People_Inputs'!$E$19="COMP",'Payroll'!AS189,0),IF('People_Inputs'!$E$20="COMP",'Payroll'!AS209,0),IF('People_Inputs'!$E$21="COMP",'Payroll'!AS229,0),IF('People_Inputs'!$E$22="COMP",'Payroll'!AS249,0),IF('People_Inputs'!$E$23="COMP",'Payroll'!AS269,0),IF('People_Inputs'!$E$24="COMP",'Payroll'!AS289,0),IF('People_Inputs'!$E$25="COMP",'Payroll'!AS309,0),IF('People_Inputs'!$E$26="COMP",'Payroll'!AS329,0),IF('People_Inputs'!$E$27="COMP",'Payroll'!AS349,0),IF('People_Inputs'!$E$28="COMP",'Payroll'!AS369,0),IF('People_Inputs'!$E$29="COMP",'Payroll'!AS389,0),IF('People_Inputs'!$E$30="COMP",'Payroll'!AS409,0),IF('People_Inputs'!$E$31="COMP",'Payroll'!AS429,0),IF('People_Inputs'!$E$32="COMP",'Payroll'!AS449,0),IF('People_Inputs'!$E$33="COMP",'Payroll'!AS469,0),IF('People_Inputs'!$E$34="COMP",'Payroll'!AS489,0),IF('People_Inputs'!$E$35="COMP",'Payroll'!AS509,0),IF('People_Inputs'!$E$36="COMP",'Payroll'!AS529,0),IF('People_Inputs'!$E$37="COMP",'Payroll'!AS549,0),IF('People_Inputs'!$E$38="COMP",'Payroll'!AS569,0),IF('People_Inputs'!$E$39="COMP",'Payroll'!AS589,0),IF('People_Inputs'!$E$40="COMP",'Payroll'!AS609,0),IF('People_Inputs'!$E$41="COMP",'Payroll'!AS629,0),IF('People_Inputs'!$E$42="COMP",'Payroll'!AS649,0),IF('People_Inputs'!$E$43="COMP",'Payroll'!AS669,0),IF('People_Inputs'!$E$44="COMP",'Payroll'!AS689,0),IF('People_Inputs'!$E$45="COMP",'Payroll'!AS709,0),IF('People_Inputs'!$E$46="COMP",'Payroll'!AS729,0),IF('People_Inputs'!$E$47="COMP",'Payroll'!AS749,0),IF('People_Inputs'!$E$48="COMP",'Payroll'!AS769,0),IF('People_Inputs'!$E$49="COMP",'Payroll'!AS789,0),IF('People_Inputs'!$E$50="COMP",'Payroll'!AS809,0),IF('People_Inputs'!$E$51="COMP",'Payroll'!AS829,0),IF('People_Inputs'!$E$52="COMP",'Payroll'!AS849,0),IF('People_Inputs'!$E$53="COMP",'Payroll'!AS869,0),IF('People_Inputs'!$E$54="COMP",'Payroll'!AS889,0),IF('People_Inputs'!$E$55="COMP",'Payroll'!AS909,0),IF('People_Inputs'!$E$56="COMP",'Payroll'!AS929,0),IF('People_Inputs'!$E$57="COMP",'Payroll'!AS949,0),IF('People_Inputs'!$E$58="COMP",'Payroll'!AS969,0),IF('People_Inputs'!$E$59="COMP",'Payroll'!AS989,0),IF('People_Inputs'!$E$60="COMP",'Payroll'!AS1009,0),IF('People_Inputs'!$E$61="COMP",'Payroll'!AS1029,0),IF('People_Inputs'!$E$62="COMP",'Payroll'!AS1049,0),IF('People_Inputs'!$E$63="COMP",'Payroll'!AS1069,0),IF('People_Inputs'!$E$64="COMP",'Payroll'!AS1089,0),IF('People_Inputs'!$E$65="COMP",'Payroll'!AS1109,0),IF('People_Inputs'!$E$66="COMP",'Payroll'!AS1129,0),IF('People_Inputs'!$E$67="COMP",'Payroll'!AS1149,0),IF('People_Inputs'!$E$68="COMP",'Payroll'!AS1169,0),IF('People_Inputs'!$E$69="COMP",'Payroll'!AS1189,0),IF('People_Inputs'!$E$70="COMP",'Payroll'!AS1209,0))</f>
        <v>1350</v>
      </c>
      <c r="AT21" s="35">
        <f>SUM(IF('People_Inputs'!$E$11="COMP",'Payroll'!AT29,0),IF('People_Inputs'!$E$12="COMP",'Payroll'!AT49,0),IF('People_Inputs'!$E$13="COMP",'Payroll'!AT69,0),IF('People_Inputs'!$E$14="COMP",'Payroll'!AT89,0),IF('People_Inputs'!$E$15="COMP",'Payroll'!AT109,0),IF('People_Inputs'!$E$16="COMP",'Payroll'!AT129,0),IF('People_Inputs'!$E$17="COMP",'Payroll'!AT149,0),IF('People_Inputs'!$E$18="COMP",'Payroll'!AT169,0),IF('People_Inputs'!$E$19="COMP",'Payroll'!AT189,0),IF('People_Inputs'!$E$20="COMP",'Payroll'!AT209,0),IF('People_Inputs'!$E$21="COMP",'Payroll'!AT229,0),IF('People_Inputs'!$E$22="COMP",'Payroll'!AT249,0),IF('People_Inputs'!$E$23="COMP",'Payroll'!AT269,0),IF('People_Inputs'!$E$24="COMP",'Payroll'!AT289,0),IF('People_Inputs'!$E$25="COMP",'Payroll'!AT309,0),IF('People_Inputs'!$E$26="COMP",'Payroll'!AT329,0),IF('People_Inputs'!$E$27="COMP",'Payroll'!AT349,0),IF('People_Inputs'!$E$28="COMP",'Payroll'!AT369,0),IF('People_Inputs'!$E$29="COMP",'Payroll'!AT389,0),IF('People_Inputs'!$E$30="COMP",'Payroll'!AT409,0),IF('People_Inputs'!$E$31="COMP",'Payroll'!AT429,0),IF('People_Inputs'!$E$32="COMP",'Payroll'!AT449,0),IF('People_Inputs'!$E$33="COMP",'Payroll'!AT469,0),IF('People_Inputs'!$E$34="COMP",'Payroll'!AT489,0),IF('People_Inputs'!$E$35="COMP",'Payroll'!AT509,0),IF('People_Inputs'!$E$36="COMP",'Payroll'!AT529,0),IF('People_Inputs'!$E$37="COMP",'Payroll'!AT549,0),IF('People_Inputs'!$E$38="COMP",'Payroll'!AT569,0),IF('People_Inputs'!$E$39="COMP",'Payroll'!AT589,0),IF('People_Inputs'!$E$40="COMP",'Payroll'!AT609,0),IF('People_Inputs'!$E$41="COMP",'Payroll'!AT629,0),IF('People_Inputs'!$E$42="COMP",'Payroll'!AT649,0),IF('People_Inputs'!$E$43="COMP",'Payroll'!AT669,0),IF('People_Inputs'!$E$44="COMP",'Payroll'!AT689,0),IF('People_Inputs'!$E$45="COMP",'Payroll'!AT709,0),IF('People_Inputs'!$E$46="COMP",'Payroll'!AT729,0),IF('People_Inputs'!$E$47="COMP",'Payroll'!AT749,0),IF('People_Inputs'!$E$48="COMP",'Payroll'!AT769,0),IF('People_Inputs'!$E$49="COMP",'Payroll'!AT789,0),IF('People_Inputs'!$E$50="COMP",'Payroll'!AT809,0),IF('People_Inputs'!$E$51="COMP",'Payroll'!AT829,0),IF('People_Inputs'!$E$52="COMP",'Payroll'!AT849,0),IF('People_Inputs'!$E$53="COMP",'Payroll'!AT869,0),IF('People_Inputs'!$E$54="COMP",'Payroll'!AT889,0),IF('People_Inputs'!$E$55="COMP",'Payroll'!AT909,0),IF('People_Inputs'!$E$56="COMP",'Payroll'!AT929,0),IF('People_Inputs'!$E$57="COMP",'Payroll'!AT949,0),IF('People_Inputs'!$E$58="COMP",'Payroll'!AT969,0),IF('People_Inputs'!$E$59="COMP",'Payroll'!AT989,0),IF('People_Inputs'!$E$60="COMP",'Payroll'!AT1009,0),IF('People_Inputs'!$E$61="COMP",'Payroll'!AT1029,0),IF('People_Inputs'!$E$62="COMP",'Payroll'!AT1049,0),IF('People_Inputs'!$E$63="COMP",'Payroll'!AT1069,0),IF('People_Inputs'!$E$64="COMP",'Payroll'!AT1089,0),IF('People_Inputs'!$E$65="COMP",'Payroll'!AT1109,0),IF('People_Inputs'!$E$66="COMP",'Payroll'!AT1129,0),IF('People_Inputs'!$E$67="COMP",'Payroll'!AT1149,0),IF('People_Inputs'!$E$68="COMP",'Payroll'!AT1169,0),IF('People_Inputs'!$E$69="COMP",'Payroll'!AT1189,0),IF('People_Inputs'!$E$70="COMP",'Payroll'!AT1209,0))</f>
        <v>1350</v>
      </c>
      <c r="AU21" s="35">
        <f>SUM(IF('People_Inputs'!$E$11="COMP",'Payroll'!AU29,0),IF('People_Inputs'!$E$12="COMP",'Payroll'!AU49,0),IF('People_Inputs'!$E$13="COMP",'Payroll'!AU69,0),IF('People_Inputs'!$E$14="COMP",'Payroll'!AU89,0),IF('People_Inputs'!$E$15="COMP",'Payroll'!AU109,0),IF('People_Inputs'!$E$16="COMP",'Payroll'!AU129,0),IF('People_Inputs'!$E$17="COMP",'Payroll'!AU149,0),IF('People_Inputs'!$E$18="COMP",'Payroll'!AU169,0),IF('People_Inputs'!$E$19="COMP",'Payroll'!AU189,0),IF('People_Inputs'!$E$20="COMP",'Payroll'!AU209,0),IF('People_Inputs'!$E$21="COMP",'Payroll'!AU229,0),IF('People_Inputs'!$E$22="COMP",'Payroll'!AU249,0),IF('People_Inputs'!$E$23="COMP",'Payroll'!AU269,0),IF('People_Inputs'!$E$24="COMP",'Payroll'!AU289,0),IF('People_Inputs'!$E$25="COMP",'Payroll'!AU309,0),IF('People_Inputs'!$E$26="COMP",'Payroll'!AU329,0),IF('People_Inputs'!$E$27="COMP",'Payroll'!AU349,0),IF('People_Inputs'!$E$28="COMP",'Payroll'!AU369,0),IF('People_Inputs'!$E$29="COMP",'Payroll'!AU389,0),IF('People_Inputs'!$E$30="COMP",'Payroll'!AU409,0),IF('People_Inputs'!$E$31="COMP",'Payroll'!AU429,0),IF('People_Inputs'!$E$32="COMP",'Payroll'!AU449,0),IF('People_Inputs'!$E$33="COMP",'Payroll'!AU469,0),IF('People_Inputs'!$E$34="COMP",'Payroll'!AU489,0),IF('People_Inputs'!$E$35="COMP",'Payroll'!AU509,0),IF('People_Inputs'!$E$36="COMP",'Payroll'!AU529,0),IF('People_Inputs'!$E$37="COMP",'Payroll'!AU549,0),IF('People_Inputs'!$E$38="COMP",'Payroll'!AU569,0),IF('People_Inputs'!$E$39="COMP",'Payroll'!AU589,0),IF('People_Inputs'!$E$40="COMP",'Payroll'!AU609,0),IF('People_Inputs'!$E$41="COMP",'Payroll'!AU629,0),IF('People_Inputs'!$E$42="COMP",'Payroll'!AU649,0),IF('People_Inputs'!$E$43="COMP",'Payroll'!AU669,0),IF('People_Inputs'!$E$44="COMP",'Payroll'!AU689,0),IF('People_Inputs'!$E$45="COMP",'Payroll'!AU709,0),IF('People_Inputs'!$E$46="COMP",'Payroll'!AU729,0),IF('People_Inputs'!$E$47="COMP",'Payroll'!AU749,0),IF('People_Inputs'!$E$48="COMP",'Payroll'!AU769,0),IF('People_Inputs'!$E$49="COMP",'Payroll'!AU789,0),IF('People_Inputs'!$E$50="COMP",'Payroll'!AU809,0),IF('People_Inputs'!$E$51="COMP",'Payroll'!AU829,0),IF('People_Inputs'!$E$52="COMP",'Payroll'!AU849,0),IF('People_Inputs'!$E$53="COMP",'Payroll'!AU869,0),IF('People_Inputs'!$E$54="COMP",'Payroll'!AU889,0),IF('People_Inputs'!$E$55="COMP",'Payroll'!AU909,0),IF('People_Inputs'!$E$56="COMP",'Payroll'!AU929,0),IF('People_Inputs'!$E$57="COMP",'Payroll'!AU949,0),IF('People_Inputs'!$E$58="COMP",'Payroll'!AU969,0),IF('People_Inputs'!$E$59="COMP",'Payroll'!AU989,0),IF('People_Inputs'!$E$60="COMP",'Payroll'!AU1009,0),IF('People_Inputs'!$E$61="COMP",'Payroll'!AU1029,0),IF('People_Inputs'!$E$62="COMP",'Payroll'!AU1049,0),IF('People_Inputs'!$E$63="COMP",'Payroll'!AU1069,0),IF('People_Inputs'!$E$64="COMP",'Payroll'!AU1089,0),IF('People_Inputs'!$E$65="COMP",'Payroll'!AU1109,0),IF('People_Inputs'!$E$66="COMP",'Payroll'!AU1129,0),IF('People_Inputs'!$E$67="COMP",'Payroll'!AU1149,0),IF('People_Inputs'!$E$68="COMP",'Payroll'!AU1169,0),IF('People_Inputs'!$E$69="COMP",'Payroll'!AU1189,0),IF('People_Inputs'!$E$70="COMP",'Payroll'!AU1209,0))</f>
        <v>1350</v>
      </c>
      <c r="AV21" s="35">
        <f>SUM(IF('People_Inputs'!$E$11="COMP",'Payroll'!AV29,0),IF('People_Inputs'!$E$12="COMP",'Payroll'!AV49,0),IF('People_Inputs'!$E$13="COMP",'Payroll'!AV69,0),IF('People_Inputs'!$E$14="COMP",'Payroll'!AV89,0),IF('People_Inputs'!$E$15="COMP",'Payroll'!AV109,0),IF('People_Inputs'!$E$16="COMP",'Payroll'!AV129,0),IF('People_Inputs'!$E$17="COMP",'Payroll'!AV149,0),IF('People_Inputs'!$E$18="COMP",'Payroll'!AV169,0),IF('People_Inputs'!$E$19="COMP",'Payroll'!AV189,0),IF('People_Inputs'!$E$20="COMP",'Payroll'!AV209,0),IF('People_Inputs'!$E$21="COMP",'Payroll'!AV229,0),IF('People_Inputs'!$E$22="COMP",'Payroll'!AV249,0),IF('People_Inputs'!$E$23="COMP",'Payroll'!AV269,0),IF('People_Inputs'!$E$24="COMP",'Payroll'!AV289,0),IF('People_Inputs'!$E$25="COMP",'Payroll'!AV309,0),IF('People_Inputs'!$E$26="COMP",'Payroll'!AV329,0),IF('People_Inputs'!$E$27="COMP",'Payroll'!AV349,0),IF('People_Inputs'!$E$28="COMP",'Payroll'!AV369,0),IF('People_Inputs'!$E$29="COMP",'Payroll'!AV389,0),IF('People_Inputs'!$E$30="COMP",'Payroll'!AV409,0),IF('People_Inputs'!$E$31="COMP",'Payroll'!AV429,0),IF('People_Inputs'!$E$32="COMP",'Payroll'!AV449,0),IF('People_Inputs'!$E$33="COMP",'Payroll'!AV469,0),IF('People_Inputs'!$E$34="COMP",'Payroll'!AV489,0),IF('People_Inputs'!$E$35="COMP",'Payroll'!AV509,0),IF('People_Inputs'!$E$36="COMP",'Payroll'!AV529,0),IF('People_Inputs'!$E$37="COMP",'Payroll'!AV549,0),IF('People_Inputs'!$E$38="COMP",'Payroll'!AV569,0),IF('People_Inputs'!$E$39="COMP",'Payroll'!AV589,0),IF('People_Inputs'!$E$40="COMP",'Payroll'!AV609,0),IF('People_Inputs'!$E$41="COMP",'Payroll'!AV629,0),IF('People_Inputs'!$E$42="COMP",'Payroll'!AV649,0),IF('People_Inputs'!$E$43="COMP",'Payroll'!AV669,0),IF('People_Inputs'!$E$44="COMP",'Payroll'!AV689,0),IF('People_Inputs'!$E$45="COMP",'Payroll'!AV709,0),IF('People_Inputs'!$E$46="COMP",'Payroll'!AV729,0),IF('People_Inputs'!$E$47="COMP",'Payroll'!AV749,0),IF('People_Inputs'!$E$48="COMP",'Payroll'!AV769,0),IF('People_Inputs'!$E$49="COMP",'Payroll'!AV789,0),IF('People_Inputs'!$E$50="COMP",'Payroll'!AV809,0),IF('People_Inputs'!$E$51="COMP",'Payroll'!AV829,0),IF('People_Inputs'!$E$52="COMP",'Payroll'!AV849,0),IF('People_Inputs'!$E$53="COMP",'Payroll'!AV869,0),IF('People_Inputs'!$E$54="COMP",'Payroll'!AV889,0),IF('People_Inputs'!$E$55="COMP",'Payroll'!AV909,0),IF('People_Inputs'!$E$56="COMP",'Payroll'!AV929,0),IF('People_Inputs'!$E$57="COMP",'Payroll'!AV949,0),IF('People_Inputs'!$E$58="COMP",'Payroll'!AV969,0),IF('People_Inputs'!$E$59="COMP",'Payroll'!AV989,0),IF('People_Inputs'!$E$60="COMP",'Payroll'!AV1009,0),IF('People_Inputs'!$E$61="COMP",'Payroll'!AV1029,0),IF('People_Inputs'!$E$62="COMP",'Payroll'!AV1049,0),IF('People_Inputs'!$E$63="COMP",'Payroll'!AV1069,0),IF('People_Inputs'!$E$64="COMP",'Payroll'!AV1089,0),IF('People_Inputs'!$E$65="COMP",'Payroll'!AV1109,0),IF('People_Inputs'!$E$66="COMP",'Payroll'!AV1129,0),IF('People_Inputs'!$E$67="COMP",'Payroll'!AV1149,0),IF('People_Inputs'!$E$68="COMP",'Payroll'!AV1169,0),IF('People_Inputs'!$E$69="COMP",'Payroll'!AV1189,0),IF('People_Inputs'!$E$70="COMP",'Payroll'!AV1209,0))</f>
        <v>1350</v>
      </c>
      <c r="AW21" s="35">
        <f>SUM(IF('People_Inputs'!$E$11="COMP",'Payroll'!AW29,0),IF('People_Inputs'!$E$12="COMP",'Payroll'!AW49,0),IF('People_Inputs'!$E$13="COMP",'Payroll'!AW69,0),IF('People_Inputs'!$E$14="COMP",'Payroll'!AW89,0),IF('People_Inputs'!$E$15="COMP",'Payroll'!AW109,0),IF('People_Inputs'!$E$16="COMP",'Payroll'!AW129,0),IF('People_Inputs'!$E$17="COMP",'Payroll'!AW149,0),IF('People_Inputs'!$E$18="COMP",'Payroll'!AW169,0),IF('People_Inputs'!$E$19="COMP",'Payroll'!AW189,0),IF('People_Inputs'!$E$20="COMP",'Payroll'!AW209,0),IF('People_Inputs'!$E$21="COMP",'Payroll'!AW229,0),IF('People_Inputs'!$E$22="COMP",'Payroll'!AW249,0),IF('People_Inputs'!$E$23="COMP",'Payroll'!AW269,0),IF('People_Inputs'!$E$24="COMP",'Payroll'!AW289,0),IF('People_Inputs'!$E$25="COMP",'Payroll'!AW309,0),IF('People_Inputs'!$E$26="COMP",'Payroll'!AW329,0),IF('People_Inputs'!$E$27="COMP",'Payroll'!AW349,0),IF('People_Inputs'!$E$28="COMP",'Payroll'!AW369,0),IF('People_Inputs'!$E$29="COMP",'Payroll'!AW389,0),IF('People_Inputs'!$E$30="COMP",'Payroll'!AW409,0),IF('People_Inputs'!$E$31="COMP",'Payroll'!AW429,0),IF('People_Inputs'!$E$32="COMP",'Payroll'!AW449,0),IF('People_Inputs'!$E$33="COMP",'Payroll'!AW469,0),IF('People_Inputs'!$E$34="COMP",'Payroll'!AW489,0),IF('People_Inputs'!$E$35="COMP",'Payroll'!AW509,0),IF('People_Inputs'!$E$36="COMP",'Payroll'!AW529,0),IF('People_Inputs'!$E$37="COMP",'Payroll'!AW549,0),IF('People_Inputs'!$E$38="COMP",'Payroll'!AW569,0),IF('People_Inputs'!$E$39="COMP",'Payroll'!AW589,0),IF('People_Inputs'!$E$40="COMP",'Payroll'!AW609,0),IF('People_Inputs'!$E$41="COMP",'Payroll'!AW629,0),IF('People_Inputs'!$E$42="COMP",'Payroll'!AW649,0),IF('People_Inputs'!$E$43="COMP",'Payroll'!AW669,0),IF('People_Inputs'!$E$44="COMP",'Payroll'!AW689,0),IF('People_Inputs'!$E$45="COMP",'Payroll'!AW709,0),IF('People_Inputs'!$E$46="COMP",'Payroll'!AW729,0),IF('People_Inputs'!$E$47="COMP",'Payroll'!AW749,0),IF('People_Inputs'!$E$48="COMP",'Payroll'!AW769,0),IF('People_Inputs'!$E$49="COMP",'Payroll'!AW789,0),IF('People_Inputs'!$E$50="COMP",'Payroll'!AW809,0),IF('People_Inputs'!$E$51="COMP",'Payroll'!AW829,0),IF('People_Inputs'!$E$52="COMP",'Payroll'!AW849,0),IF('People_Inputs'!$E$53="COMP",'Payroll'!AW869,0),IF('People_Inputs'!$E$54="COMP",'Payroll'!AW889,0),IF('People_Inputs'!$E$55="COMP",'Payroll'!AW909,0),IF('People_Inputs'!$E$56="COMP",'Payroll'!AW929,0),IF('People_Inputs'!$E$57="COMP",'Payroll'!AW949,0),IF('People_Inputs'!$E$58="COMP",'Payroll'!AW969,0),IF('People_Inputs'!$E$59="COMP",'Payroll'!AW989,0),IF('People_Inputs'!$E$60="COMP",'Payroll'!AW1009,0),IF('People_Inputs'!$E$61="COMP",'Payroll'!AW1029,0),IF('People_Inputs'!$E$62="COMP",'Payroll'!AW1049,0),IF('People_Inputs'!$E$63="COMP",'Payroll'!AW1069,0),IF('People_Inputs'!$E$64="COMP",'Payroll'!AW1089,0),IF('People_Inputs'!$E$65="COMP",'Payroll'!AW1109,0),IF('People_Inputs'!$E$66="COMP",'Payroll'!AW1129,0),IF('People_Inputs'!$E$67="COMP",'Payroll'!AW1149,0),IF('People_Inputs'!$E$68="COMP",'Payroll'!AW1169,0),IF('People_Inputs'!$E$69="COMP",'Payroll'!AW1189,0),IF('People_Inputs'!$E$70="COMP",'Payroll'!AW1209,0))</f>
        <v>1350</v>
      </c>
      <c r="AX21" s="35">
        <f>SUM(IF('People_Inputs'!$E$11="COMP",'Payroll'!AX29,0),IF('People_Inputs'!$E$12="COMP",'Payroll'!AX49,0),IF('People_Inputs'!$E$13="COMP",'Payroll'!AX69,0),IF('People_Inputs'!$E$14="COMP",'Payroll'!AX89,0),IF('People_Inputs'!$E$15="COMP",'Payroll'!AX109,0),IF('People_Inputs'!$E$16="COMP",'Payroll'!AX129,0),IF('People_Inputs'!$E$17="COMP",'Payroll'!AX149,0),IF('People_Inputs'!$E$18="COMP",'Payroll'!AX169,0),IF('People_Inputs'!$E$19="COMP",'Payroll'!AX189,0),IF('People_Inputs'!$E$20="COMP",'Payroll'!AX209,0),IF('People_Inputs'!$E$21="COMP",'Payroll'!AX229,0),IF('People_Inputs'!$E$22="COMP",'Payroll'!AX249,0),IF('People_Inputs'!$E$23="COMP",'Payroll'!AX269,0),IF('People_Inputs'!$E$24="COMP",'Payroll'!AX289,0),IF('People_Inputs'!$E$25="COMP",'Payroll'!AX309,0),IF('People_Inputs'!$E$26="COMP",'Payroll'!AX329,0),IF('People_Inputs'!$E$27="COMP",'Payroll'!AX349,0),IF('People_Inputs'!$E$28="COMP",'Payroll'!AX369,0),IF('People_Inputs'!$E$29="COMP",'Payroll'!AX389,0),IF('People_Inputs'!$E$30="COMP",'Payroll'!AX409,0),IF('People_Inputs'!$E$31="COMP",'Payroll'!AX429,0),IF('People_Inputs'!$E$32="COMP",'Payroll'!AX449,0),IF('People_Inputs'!$E$33="COMP",'Payroll'!AX469,0),IF('People_Inputs'!$E$34="COMP",'Payroll'!AX489,0),IF('People_Inputs'!$E$35="COMP",'Payroll'!AX509,0),IF('People_Inputs'!$E$36="COMP",'Payroll'!AX529,0),IF('People_Inputs'!$E$37="COMP",'Payroll'!AX549,0),IF('People_Inputs'!$E$38="COMP",'Payroll'!AX569,0),IF('People_Inputs'!$E$39="COMP",'Payroll'!AX589,0),IF('People_Inputs'!$E$40="COMP",'Payroll'!AX609,0),IF('People_Inputs'!$E$41="COMP",'Payroll'!AX629,0),IF('People_Inputs'!$E$42="COMP",'Payroll'!AX649,0),IF('People_Inputs'!$E$43="COMP",'Payroll'!AX669,0),IF('People_Inputs'!$E$44="COMP",'Payroll'!AX689,0),IF('People_Inputs'!$E$45="COMP",'Payroll'!AX709,0),IF('People_Inputs'!$E$46="COMP",'Payroll'!AX729,0),IF('People_Inputs'!$E$47="COMP",'Payroll'!AX749,0),IF('People_Inputs'!$E$48="COMP",'Payroll'!AX769,0),IF('People_Inputs'!$E$49="COMP",'Payroll'!AX789,0),IF('People_Inputs'!$E$50="COMP",'Payroll'!AX809,0),IF('People_Inputs'!$E$51="COMP",'Payroll'!AX829,0),IF('People_Inputs'!$E$52="COMP",'Payroll'!AX849,0),IF('People_Inputs'!$E$53="COMP",'Payroll'!AX869,0),IF('People_Inputs'!$E$54="COMP",'Payroll'!AX889,0),IF('People_Inputs'!$E$55="COMP",'Payroll'!AX909,0),IF('People_Inputs'!$E$56="COMP",'Payroll'!AX929,0),IF('People_Inputs'!$E$57="COMP",'Payroll'!AX949,0),IF('People_Inputs'!$E$58="COMP",'Payroll'!AX969,0),IF('People_Inputs'!$E$59="COMP",'Payroll'!AX989,0),IF('People_Inputs'!$E$60="COMP",'Payroll'!AX1009,0),IF('People_Inputs'!$E$61="COMP",'Payroll'!AX1029,0),IF('People_Inputs'!$E$62="COMP",'Payroll'!AX1049,0),IF('People_Inputs'!$E$63="COMP",'Payroll'!AX1069,0),IF('People_Inputs'!$E$64="COMP",'Payroll'!AX1089,0),IF('People_Inputs'!$E$65="COMP",'Payroll'!AX1109,0),IF('People_Inputs'!$E$66="COMP",'Payroll'!AX1129,0),IF('People_Inputs'!$E$67="COMP",'Payroll'!AX1149,0),IF('People_Inputs'!$E$68="COMP",'Payroll'!AX1169,0),IF('People_Inputs'!$E$69="COMP",'Payroll'!AX1189,0),IF('People_Inputs'!$E$70="COMP",'Payroll'!AX1209,0))</f>
        <v>1350</v>
      </c>
      <c r="AY21" s="35">
        <f>SUM(IF('People_Inputs'!$E$11="COMP",'Payroll'!AY29,0),IF('People_Inputs'!$E$12="COMP",'Payroll'!AY49,0),IF('People_Inputs'!$E$13="COMP",'Payroll'!AY69,0),IF('People_Inputs'!$E$14="COMP",'Payroll'!AY89,0),IF('People_Inputs'!$E$15="COMP",'Payroll'!AY109,0),IF('People_Inputs'!$E$16="COMP",'Payroll'!AY129,0),IF('People_Inputs'!$E$17="COMP",'Payroll'!AY149,0),IF('People_Inputs'!$E$18="COMP",'Payroll'!AY169,0),IF('People_Inputs'!$E$19="COMP",'Payroll'!AY189,0),IF('People_Inputs'!$E$20="COMP",'Payroll'!AY209,0),IF('People_Inputs'!$E$21="COMP",'Payroll'!AY229,0),IF('People_Inputs'!$E$22="COMP",'Payroll'!AY249,0),IF('People_Inputs'!$E$23="COMP",'Payroll'!AY269,0),IF('People_Inputs'!$E$24="COMP",'Payroll'!AY289,0),IF('People_Inputs'!$E$25="COMP",'Payroll'!AY309,0),IF('People_Inputs'!$E$26="COMP",'Payroll'!AY329,0),IF('People_Inputs'!$E$27="COMP",'Payroll'!AY349,0),IF('People_Inputs'!$E$28="COMP",'Payroll'!AY369,0),IF('People_Inputs'!$E$29="COMP",'Payroll'!AY389,0),IF('People_Inputs'!$E$30="COMP",'Payroll'!AY409,0),IF('People_Inputs'!$E$31="COMP",'Payroll'!AY429,0),IF('People_Inputs'!$E$32="COMP",'Payroll'!AY449,0),IF('People_Inputs'!$E$33="COMP",'Payroll'!AY469,0),IF('People_Inputs'!$E$34="COMP",'Payroll'!AY489,0),IF('People_Inputs'!$E$35="COMP",'Payroll'!AY509,0),IF('People_Inputs'!$E$36="COMP",'Payroll'!AY529,0),IF('People_Inputs'!$E$37="COMP",'Payroll'!AY549,0),IF('People_Inputs'!$E$38="COMP",'Payroll'!AY569,0),IF('People_Inputs'!$E$39="COMP",'Payroll'!AY589,0),IF('People_Inputs'!$E$40="COMP",'Payroll'!AY609,0),IF('People_Inputs'!$E$41="COMP",'Payroll'!AY629,0),IF('People_Inputs'!$E$42="COMP",'Payroll'!AY649,0),IF('People_Inputs'!$E$43="COMP",'Payroll'!AY669,0),IF('People_Inputs'!$E$44="COMP",'Payroll'!AY689,0),IF('People_Inputs'!$E$45="COMP",'Payroll'!AY709,0),IF('People_Inputs'!$E$46="COMP",'Payroll'!AY729,0),IF('People_Inputs'!$E$47="COMP",'Payroll'!AY749,0),IF('People_Inputs'!$E$48="COMP",'Payroll'!AY769,0),IF('People_Inputs'!$E$49="COMP",'Payroll'!AY789,0),IF('People_Inputs'!$E$50="COMP",'Payroll'!AY809,0),IF('People_Inputs'!$E$51="COMP",'Payroll'!AY829,0),IF('People_Inputs'!$E$52="COMP",'Payroll'!AY849,0),IF('People_Inputs'!$E$53="COMP",'Payroll'!AY869,0),IF('People_Inputs'!$E$54="COMP",'Payroll'!AY889,0),IF('People_Inputs'!$E$55="COMP",'Payroll'!AY909,0),IF('People_Inputs'!$E$56="COMP",'Payroll'!AY929,0),IF('People_Inputs'!$E$57="COMP",'Payroll'!AY949,0),IF('People_Inputs'!$E$58="COMP",'Payroll'!AY969,0),IF('People_Inputs'!$E$59="COMP",'Payroll'!AY989,0),IF('People_Inputs'!$E$60="COMP",'Payroll'!AY1009,0),IF('People_Inputs'!$E$61="COMP",'Payroll'!AY1029,0),IF('People_Inputs'!$E$62="COMP",'Payroll'!AY1049,0),IF('People_Inputs'!$E$63="COMP",'Payroll'!AY1069,0),IF('People_Inputs'!$E$64="COMP",'Payroll'!AY1089,0),IF('People_Inputs'!$E$65="COMP",'Payroll'!AY1109,0),IF('People_Inputs'!$E$66="COMP",'Payroll'!AY1129,0),IF('People_Inputs'!$E$67="COMP",'Payroll'!AY1149,0),IF('People_Inputs'!$E$68="COMP",'Payroll'!AY1169,0),IF('People_Inputs'!$E$69="COMP",'Payroll'!AY1189,0),IF('People_Inputs'!$E$70="COMP",'Payroll'!AY1209,0))</f>
        <v>1350</v>
      </c>
      <c r="AZ21" s="35">
        <f>SUM(IF('People_Inputs'!$E$11="COMP",'Payroll'!AZ29,0),IF('People_Inputs'!$E$12="COMP",'Payroll'!AZ49,0),IF('People_Inputs'!$E$13="COMP",'Payroll'!AZ69,0),IF('People_Inputs'!$E$14="COMP",'Payroll'!AZ89,0),IF('People_Inputs'!$E$15="COMP",'Payroll'!AZ109,0),IF('People_Inputs'!$E$16="COMP",'Payroll'!AZ129,0),IF('People_Inputs'!$E$17="COMP",'Payroll'!AZ149,0),IF('People_Inputs'!$E$18="COMP",'Payroll'!AZ169,0),IF('People_Inputs'!$E$19="COMP",'Payroll'!AZ189,0),IF('People_Inputs'!$E$20="COMP",'Payroll'!AZ209,0),IF('People_Inputs'!$E$21="COMP",'Payroll'!AZ229,0),IF('People_Inputs'!$E$22="COMP",'Payroll'!AZ249,0),IF('People_Inputs'!$E$23="COMP",'Payroll'!AZ269,0),IF('People_Inputs'!$E$24="COMP",'Payroll'!AZ289,0),IF('People_Inputs'!$E$25="COMP",'Payroll'!AZ309,0),IF('People_Inputs'!$E$26="COMP",'Payroll'!AZ329,0),IF('People_Inputs'!$E$27="COMP",'Payroll'!AZ349,0),IF('People_Inputs'!$E$28="COMP",'Payroll'!AZ369,0),IF('People_Inputs'!$E$29="COMP",'Payroll'!AZ389,0),IF('People_Inputs'!$E$30="COMP",'Payroll'!AZ409,0),IF('People_Inputs'!$E$31="COMP",'Payroll'!AZ429,0),IF('People_Inputs'!$E$32="COMP",'Payroll'!AZ449,0),IF('People_Inputs'!$E$33="COMP",'Payroll'!AZ469,0),IF('People_Inputs'!$E$34="COMP",'Payroll'!AZ489,0),IF('People_Inputs'!$E$35="COMP",'Payroll'!AZ509,0),IF('People_Inputs'!$E$36="COMP",'Payroll'!AZ529,0),IF('People_Inputs'!$E$37="COMP",'Payroll'!AZ549,0),IF('People_Inputs'!$E$38="COMP",'Payroll'!AZ569,0),IF('People_Inputs'!$E$39="COMP",'Payroll'!AZ589,0),IF('People_Inputs'!$E$40="COMP",'Payroll'!AZ609,0),IF('People_Inputs'!$E$41="COMP",'Payroll'!AZ629,0),IF('People_Inputs'!$E$42="COMP",'Payroll'!AZ649,0),IF('People_Inputs'!$E$43="COMP",'Payroll'!AZ669,0),IF('People_Inputs'!$E$44="COMP",'Payroll'!AZ689,0),IF('People_Inputs'!$E$45="COMP",'Payroll'!AZ709,0),IF('People_Inputs'!$E$46="COMP",'Payroll'!AZ729,0),IF('People_Inputs'!$E$47="COMP",'Payroll'!AZ749,0),IF('People_Inputs'!$E$48="COMP",'Payroll'!AZ769,0),IF('People_Inputs'!$E$49="COMP",'Payroll'!AZ789,0),IF('People_Inputs'!$E$50="COMP",'Payroll'!AZ809,0),IF('People_Inputs'!$E$51="COMP",'Payroll'!AZ829,0),IF('People_Inputs'!$E$52="COMP",'Payroll'!AZ849,0),IF('People_Inputs'!$E$53="COMP",'Payroll'!AZ869,0),IF('People_Inputs'!$E$54="COMP",'Payroll'!AZ889,0),IF('People_Inputs'!$E$55="COMP",'Payroll'!AZ909,0),IF('People_Inputs'!$E$56="COMP",'Payroll'!AZ929,0),IF('People_Inputs'!$E$57="COMP",'Payroll'!AZ949,0),IF('People_Inputs'!$E$58="COMP",'Payroll'!AZ969,0),IF('People_Inputs'!$E$59="COMP",'Payroll'!AZ989,0),IF('People_Inputs'!$E$60="COMP",'Payroll'!AZ1009,0),IF('People_Inputs'!$E$61="COMP",'Payroll'!AZ1029,0),IF('People_Inputs'!$E$62="COMP",'Payroll'!AZ1049,0),IF('People_Inputs'!$E$63="COMP",'Payroll'!AZ1069,0),IF('People_Inputs'!$E$64="COMP",'Payroll'!AZ1089,0),IF('People_Inputs'!$E$65="COMP",'Payroll'!AZ1109,0),IF('People_Inputs'!$E$66="COMP",'Payroll'!AZ1129,0),IF('People_Inputs'!$E$67="COMP",'Payroll'!AZ1149,0),IF('People_Inputs'!$E$68="COMP",'Payroll'!AZ1169,0),IF('People_Inputs'!$E$69="COMP",'Payroll'!AZ1189,0),IF('People_Inputs'!$E$70="COMP",'Payroll'!AZ1209,0))</f>
        <v>1350</v>
      </c>
      <c r="BA21" s="35">
        <f>SUM(IF('People_Inputs'!$E$11="COMP",'Payroll'!BA29,0),IF('People_Inputs'!$E$12="COMP",'Payroll'!BA49,0),IF('People_Inputs'!$E$13="COMP",'Payroll'!BA69,0),IF('People_Inputs'!$E$14="COMP",'Payroll'!BA89,0),IF('People_Inputs'!$E$15="COMP",'Payroll'!BA109,0),IF('People_Inputs'!$E$16="COMP",'Payroll'!BA129,0),IF('People_Inputs'!$E$17="COMP",'Payroll'!BA149,0),IF('People_Inputs'!$E$18="COMP",'Payroll'!BA169,0),IF('People_Inputs'!$E$19="COMP",'Payroll'!BA189,0),IF('People_Inputs'!$E$20="COMP",'Payroll'!BA209,0),IF('People_Inputs'!$E$21="COMP",'Payroll'!BA229,0),IF('People_Inputs'!$E$22="COMP",'Payroll'!BA249,0),IF('People_Inputs'!$E$23="COMP",'Payroll'!BA269,0),IF('People_Inputs'!$E$24="COMP",'Payroll'!BA289,0),IF('People_Inputs'!$E$25="COMP",'Payroll'!BA309,0),IF('People_Inputs'!$E$26="COMP",'Payroll'!BA329,0),IF('People_Inputs'!$E$27="COMP",'Payroll'!BA349,0),IF('People_Inputs'!$E$28="COMP",'Payroll'!BA369,0),IF('People_Inputs'!$E$29="COMP",'Payroll'!BA389,0),IF('People_Inputs'!$E$30="COMP",'Payroll'!BA409,0),IF('People_Inputs'!$E$31="COMP",'Payroll'!BA429,0),IF('People_Inputs'!$E$32="COMP",'Payroll'!BA449,0),IF('People_Inputs'!$E$33="COMP",'Payroll'!BA469,0),IF('People_Inputs'!$E$34="COMP",'Payroll'!BA489,0),IF('People_Inputs'!$E$35="COMP",'Payroll'!BA509,0),IF('People_Inputs'!$E$36="COMP",'Payroll'!BA529,0),IF('People_Inputs'!$E$37="COMP",'Payroll'!BA549,0),IF('People_Inputs'!$E$38="COMP",'Payroll'!BA569,0),IF('People_Inputs'!$E$39="COMP",'Payroll'!BA589,0),IF('People_Inputs'!$E$40="COMP",'Payroll'!BA609,0),IF('People_Inputs'!$E$41="COMP",'Payroll'!BA629,0),IF('People_Inputs'!$E$42="COMP",'Payroll'!BA649,0),IF('People_Inputs'!$E$43="COMP",'Payroll'!BA669,0),IF('People_Inputs'!$E$44="COMP",'Payroll'!BA689,0),IF('People_Inputs'!$E$45="COMP",'Payroll'!BA709,0),IF('People_Inputs'!$E$46="COMP",'Payroll'!BA729,0),IF('People_Inputs'!$E$47="COMP",'Payroll'!BA749,0),IF('People_Inputs'!$E$48="COMP",'Payroll'!BA769,0),IF('People_Inputs'!$E$49="COMP",'Payroll'!BA789,0),IF('People_Inputs'!$E$50="COMP",'Payroll'!BA809,0),IF('People_Inputs'!$E$51="COMP",'Payroll'!BA829,0),IF('People_Inputs'!$E$52="COMP",'Payroll'!BA849,0),IF('People_Inputs'!$E$53="COMP",'Payroll'!BA869,0),IF('People_Inputs'!$E$54="COMP",'Payroll'!BA889,0),IF('People_Inputs'!$E$55="COMP",'Payroll'!BA909,0),IF('People_Inputs'!$E$56="COMP",'Payroll'!BA929,0),IF('People_Inputs'!$E$57="COMP",'Payroll'!BA949,0),IF('People_Inputs'!$E$58="COMP",'Payroll'!BA969,0),IF('People_Inputs'!$E$59="COMP",'Payroll'!BA989,0),IF('People_Inputs'!$E$60="COMP",'Payroll'!BA1009,0),IF('People_Inputs'!$E$61="COMP",'Payroll'!BA1029,0),IF('People_Inputs'!$E$62="COMP",'Payroll'!BA1049,0),IF('People_Inputs'!$E$63="COMP",'Payroll'!BA1069,0),IF('People_Inputs'!$E$64="COMP",'Payroll'!BA1089,0),IF('People_Inputs'!$E$65="COMP",'Payroll'!BA1109,0),IF('People_Inputs'!$E$66="COMP",'Payroll'!BA1129,0),IF('People_Inputs'!$E$67="COMP",'Payroll'!BA1149,0),IF('People_Inputs'!$E$68="COMP",'Payroll'!BA1169,0),IF('People_Inputs'!$E$69="COMP",'Payroll'!BA1189,0),IF('People_Inputs'!$E$70="COMP",'Payroll'!BA1209,0))</f>
        <v>1350</v>
      </c>
      <c r="BB21" s="35">
        <f>SUM(IF('People_Inputs'!$E$11="COMP",'Payroll'!BB29,0),IF('People_Inputs'!$E$12="COMP",'Payroll'!BB49,0),IF('People_Inputs'!$E$13="COMP",'Payroll'!BB69,0),IF('People_Inputs'!$E$14="COMP",'Payroll'!BB89,0),IF('People_Inputs'!$E$15="COMP",'Payroll'!BB109,0),IF('People_Inputs'!$E$16="COMP",'Payroll'!BB129,0),IF('People_Inputs'!$E$17="COMP",'Payroll'!BB149,0),IF('People_Inputs'!$E$18="COMP",'Payroll'!BB169,0),IF('People_Inputs'!$E$19="COMP",'Payroll'!BB189,0),IF('People_Inputs'!$E$20="COMP",'Payroll'!BB209,0),IF('People_Inputs'!$E$21="COMP",'Payroll'!BB229,0),IF('People_Inputs'!$E$22="COMP",'Payroll'!BB249,0),IF('People_Inputs'!$E$23="COMP",'Payroll'!BB269,0),IF('People_Inputs'!$E$24="COMP",'Payroll'!BB289,0),IF('People_Inputs'!$E$25="COMP",'Payroll'!BB309,0),IF('People_Inputs'!$E$26="COMP",'Payroll'!BB329,0),IF('People_Inputs'!$E$27="COMP",'Payroll'!BB349,0),IF('People_Inputs'!$E$28="COMP",'Payroll'!BB369,0),IF('People_Inputs'!$E$29="COMP",'Payroll'!BB389,0),IF('People_Inputs'!$E$30="COMP",'Payroll'!BB409,0),IF('People_Inputs'!$E$31="COMP",'Payroll'!BB429,0),IF('People_Inputs'!$E$32="COMP",'Payroll'!BB449,0),IF('People_Inputs'!$E$33="COMP",'Payroll'!BB469,0),IF('People_Inputs'!$E$34="COMP",'Payroll'!BB489,0),IF('People_Inputs'!$E$35="COMP",'Payroll'!BB509,0),IF('People_Inputs'!$E$36="COMP",'Payroll'!BB529,0),IF('People_Inputs'!$E$37="COMP",'Payroll'!BB549,0),IF('People_Inputs'!$E$38="COMP",'Payroll'!BB569,0),IF('People_Inputs'!$E$39="COMP",'Payroll'!BB589,0),IF('People_Inputs'!$E$40="COMP",'Payroll'!BB609,0),IF('People_Inputs'!$E$41="COMP",'Payroll'!BB629,0),IF('People_Inputs'!$E$42="COMP",'Payroll'!BB649,0),IF('People_Inputs'!$E$43="COMP",'Payroll'!BB669,0),IF('People_Inputs'!$E$44="COMP",'Payroll'!BB689,0),IF('People_Inputs'!$E$45="COMP",'Payroll'!BB709,0),IF('People_Inputs'!$E$46="COMP",'Payroll'!BB729,0),IF('People_Inputs'!$E$47="COMP",'Payroll'!BB749,0),IF('People_Inputs'!$E$48="COMP",'Payroll'!BB769,0),IF('People_Inputs'!$E$49="COMP",'Payroll'!BB789,0),IF('People_Inputs'!$E$50="COMP",'Payroll'!BB809,0),IF('People_Inputs'!$E$51="COMP",'Payroll'!BB829,0),IF('People_Inputs'!$E$52="COMP",'Payroll'!BB849,0),IF('People_Inputs'!$E$53="COMP",'Payroll'!BB869,0),IF('People_Inputs'!$E$54="COMP",'Payroll'!BB889,0),IF('People_Inputs'!$E$55="COMP",'Payroll'!BB909,0),IF('People_Inputs'!$E$56="COMP",'Payroll'!BB929,0),IF('People_Inputs'!$E$57="COMP",'Payroll'!BB949,0),IF('People_Inputs'!$E$58="COMP",'Payroll'!BB969,0),IF('People_Inputs'!$E$59="COMP",'Payroll'!BB989,0),IF('People_Inputs'!$E$60="COMP",'Payroll'!BB1009,0),IF('People_Inputs'!$E$61="COMP",'Payroll'!BB1029,0),IF('People_Inputs'!$E$62="COMP",'Payroll'!BB1049,0),IF('People_Inputs'!$E$63="COMP",'Payroll'!BB1069,0),IF('People_Inputs'!$E$64="COMP",'Payroll'!BB1089,0),IF('People_Inputs'!$E$65="COMP",'Payroll'!BB1109,0),IF('People_Inputs'!$E$66="COMP",'Payroll'!BB1129,0),IF('People_Inputs'!$E$67="COMP",'Payroll'!BB1149,0),IF('People_Inputs'!$E$68="COMP",'Payroll'!BB1169,0),IF('People_Inputs'!$E$69="COMP",'Payroll'!BB1189,0),IF('People_Inputs'!$E$70="COMP",'Payroll'!BB1209,0))</f>
        <v>1350</v>
      </c>
      <c r="BC21" s="35">
        <f>SUM(IF('People_Inputs'!$E$11="COMP",'Payroll'!BC29,0),IF('People_Inputs'!$E$12="COMP",'Payroll'!BC49,0),IF('People_Inputs'!$E$13="COMP",'Payroll'!BC69,0),IF('People_Inputs'!$E$14="COMP",'Payroll'!BC89,0),IF('People_Inputs'!$E$15="COMP",'Payroll'!BC109,0),IF('People_Inputs'!$E$16="COMP",'Payroll'!BC129,0),IF('People_Inputs'!$E$17="COMP",'Payroll'!BC149,0),IF('People_Inputs'!$E$18="COMP",'Payroll'!BC169,0),IF('People_Inputs'!$E$19="COMP",'Payroll'!BC189,0),IF('People_Inputs'!$E$20="COMP",'Payroll'!BC209,0),IF('People_Inputs'!$E$21="COMP",'Payroll'!BC229,0),IF('People_Inputs'!$E$22="COMP",'Payroll'!BC249,0),IF('People_Inputs'!$E$23="COMP",'Payroll'!BC269,0),IF('People_Inputs'!$E$24="COMP",'Payroll'!BC289,0),IF('People_Inputs'!$E$25="COMP",'Payroll'!BC309,0),IF('People_Inputs'!$E$26="COMP",'Payroll'!BC329,0),IF('People_Inputs'!$E$27="COMP",'Payroll'!BC349,0),IF('People_Inputs'!$E$28="COMP",'Payroll'!BC369,0),IF('People_Inputs'!$E$29="COMP",'Payroll'!BC389,0),IF('People_Inputs'!$E$30="COMP",'Payroll'!BC409,0),IF('People_Inputs'!$E$31="COMP",'Payroll'!BC429,0),IF('People_Inputs'!$E$32="COMP",'Payroll'!BC449,0),IF('People_Inputs'!$E$33="COMP",'Payroll'!BC469,0),IF('People_Inputs'!$E$34="COMP",'Payroll'!BC489,0),IF('People_Inputs'!$E$35="COMP",'Payroll'!BC509,0),IF('People_Inputs'!$E$36="COMP",'Payroll'!BC529,0),IF('People_Inputs'!$E$37="COMP",'Payroll'!BC549,0),IF('People_Inputs'!$E$38="COMP",'Payroll'!BC569,0),IF('People_Inputs'!$E$39="COMP",'Payroll'!BC589,0),IF('People_Inputs'!$E$40="COMP",'Payroll'!BC609,0),IF('People_Inputs'!$E$41="COMP",'Payroll'!BC629,0),IF('People_Inputs'!$E$42="COMP",'Payroll'!BC649,0),IF('People_Inputs'!$E$43="COMP",'Payroll'!BC669,0),IF('People_Inputs'!$E$44="COMP",'Payroll'!BC689,0),IF('People_Inputs'!$E$45="COMP",'Payroll'!BC709,0),IF('People_Inputs'!$E$46="COMP",'Payroll'!BC729,0),IF('People_Inputs'!$E$47="COMP",'Payroll'!BC749,0),IF('People_Inputs'!$E$48="COMP",'Payroll'!BC769,0),IF('People_Inputs'!$E$49="COMP",'Payroll'!BC789,0),IF('People_Inputs'!$E$50="COMP",'Payroll'!BC809,0),IF('People_Inputs'!$E$51="COMP",'Payroll'!BC829,0),IF('People_Inputs'!$E$52="COMP",'Payroll'!BC849,0),IF('People_Inputs'!$E$53="COMP",'Payroll'!BC869,0),IF('People_Inputs'!$E$54="COMP",'Payroll'!BC889,0),IF('People_Inputs'!$E$55="COMP",'Payroll'!BC909,0),IF('People_Inputs'!$E$56="COMP",'Payroll'!BC929,0),IF('People_Inputs'!$E$57="COMP",'Payroll'!BC949,0),IF('People_Inputs'!$E$58="COMP",'Payroll'!BC969,0),IF('People_Inputs'!$E$59="COMP",'Payroll'!BC989,0),IF('People_Inputs'!$E$60="COMP",'Payroll'!BC1009,0),IF('People_Inputs'!$E$61="COMP",'Payroll'!BC1029,0),IF('People_Inputs'!$E$62="COMP",'Payroll'!BC1049,0),IF('People_Inputs'!$E$63="COMP",'Payroll'!BC1069,0),IF('People_Inputs'!$E$64="COMP",'Payroll'!BC1089,0),IF('People_Inputs'!$E$65="COMP",'Payroll'!BC1109,0),IF('People_Inputs'!$E$66="COMP",'Payroll'!BC1129,0),IF('People_Inputs'!$E$67="COMP",'Payroll'!BC1149,0),IF('People_Inputs'!$E$68="COMP",'Payroll'!BC1169,0),IF('People_Inputs'!$E$69="COMP",'Payroll'!BC1189,0),IF('People_Inputs'!$E$70="COMP",'Payroll'!BC1209,0))</f>
        <v>1350</v>
      </c>
      <c r="BD21" s="35">
        <f>SUM(IF('People_Inputs'!$E$11="COMP",'Payroll'!BD29,0),IF('People_Inputs'!$E$12="COMP",'Payroll'!BD49,0),IF('People_Inputs'!$E$13="COMP",'Payroll'!BD69,0),IF('People_Inputs'!$E$14="COMP",'Payroll'!BD89,0),IF('People_Inputs'!$E$15="COMP",'Payroll'!BD109,0),IF('People_Inputs'!$E$16="COMP",'Payroll'!BD129,0),IF('People_Inputs'!$E$17="COMP",'Payroll'!BD149,0),IF('People_Inputs'!$E$18="COMP",'Payroll'!BD169,0),IF('People_Inputs'!$E$19="COMP",'Payroll'!BD189,0),IF('People_Inputs'!$E$20="COMP",'Payroll'!BD209,0),IF('People_Inputs'!$E$21="COMP",'Payroll'!BD229,0),IF('People_Inputs'!$E$22="COMP",'Payroll'!BD249,0),IF('People_Inputs'!$E$23="COMP",'Payroll'!BD269,0),IF('People_Inputs'!$E$24="COMP",'Payroll'!BD289,0),IF('People_Inputs'!$E$25="COMP",'Payroll'!BD309,0),IF('People_Inputs'!$E$26="COMP",'Payroll'!BD329,0),IF('People_Inputs'!$E$27="COMP",'Payroll'!BD349,0),IF('People_Inputs'!$E$28="COMP",'Payroll'!BD369,0),IF('People_Inputs'!$E$29="COMP",'Payroll'!BD389,0),IF('People_Inputs'!$E$30="COMP",'Payroll'!BD409,0),IF('People_Inputs'!$E$31="COMP",'Payroll'!BD429,0),IF('People_Inputs'!$E$32="COMP",'Payroll'!BD449,0),IF('People_Inputs'!$E$33="COMP",'Payroll'!BD469,0),IF('People_Inputs'!$E$34="COMP",'Payroll'!BD489,0),IF('People_Inputs'!$E$35="COMP",'Payroll'!BD509,0),IF('People_Inputs'!$E$36="COMP",'Payroll'!BD529,0),IF('People_Inputs'!$E$37="COMP",'Payroll'!BD549,0),IF('People_Inputs'!$E$38="COMP",'Payroll'!BD569,0),IF('People_Inputs'!$E$39="COMP",'Payroll'!BD589,0),IF('People_Inputs'!$E$40="COMP",'Payroll'!BD609,0),IF('People_Inputs'!$E$41="COMP",'Payroll'!BD629,0),IF('People_Inputs'!$E$42="COMP",'Payroll'!BD649,0),IF('People_Inputs'!$E$43="COMP",'Payroll'!BD669,0),IF('People_Inputs'!$E$44="COMP",'Payroll'!BD689,0),IF('People_Inputs'!$E$45="COMP",'Payroll'!BD709,0),IF('People_Inputs'!$E$46="COMP",'Payroll'!BD729,0),IF('People_Inputs'!$E$47="COMP",'Payroll'!BD749,0),IF('People_Inputs'!$E$48="COMP",'Payroll'!BD769,0),IF('People_Inputs'!$E$49="COMP",'Payroll'!BD789,0),IF('People_Inputs'!$E$50="COMP",'Payroll'!BD809,0),IF('People_Inputs'!$E$51="COMP",'Payroll'!BD829,0),IF('People_Inputs'!$E$52="COMP",'Payroll'!BD849,0),IF('People_Inputs'!$E$53="COMP",'Payroll'!BD869,0),IF('People_Inputs'!$E$54="COMP",'Payroll'!BD889,0),IF('People_Inputs'!$E$55="COMP",'Payroll'!BD909,0),IF('People_Inputs'!$E$56="COMP",'Payroll'!BD929,0),IF('People_Inputs'!$E$57="COMP",'Payroll'!BD949,0),IF('People_Inputs'!$E$58="COMP",'Payroll'!BD969,0),IF('People_Inputs'!$E$59="COMP",'Payroll'!BD989,0),IF('People_Inputs'!$E$60="COMP",'Payroll'!BD1009,0),IF('People_Inputs'!$E$61="COMP",'Payroll'!BD1029,0),IF('People_Inputs'!$E$62="COMP",'Payroll'!BD1049,0),IF('People_Inputs'!$E$63="COMP",'Payroll'!BD1069,0),IF('People_Inputs'!$E$64="COMP",'Payroll'!BD1089,0),IF('People_Inputs'!$E$65="COMP",'Payroll'!BD1109,0),IF('People_Inputs'!$E$66="COMP",'Payroll'!BD1129,0),IF('People_Inputs'!$E$67="COMP",'Payroll'!BD1149,0),IF('People_Inputs'!$E$68="COMP",'Payroll'!BD1169,0),IF('People_Inputs'!$E$69="COMP",'Payroll'!BD1189,0),IF('People_Inputs'!$E$70="COMP",'Payroll'!BD1209,0))</f>
        <v>1350</v>
      </c>
      <c r="BE21" s="35">
        <f>SUM(IF('People_Inputs'!$E$11="COMP",'Payroll'!BE29,0),IF('People_Inputs'!$E$12="COMP",'Payroll'!BE49,0),IF('People_Inputs'!$E$13="COMP",'Payroll'!BE69,0),IF('People_Inputs'!$E$14="COMP",'Payroll'!BE89,0),IF('People_Inputs'!$E$15="COMP",'Payroll'!BE109,0),IF('People_Inputs'!$E$16="COMP",'Payroll'!BE129,0),IF('People_Inputs'!$E$17="COMP",'Payroll'!BE149,0),IF('People_Inputs'!$E$18="COMP",'Payroll'!BE169,0),IF('People_Inputs'!$E$19="COMP",'Payroll'!BE189,0),IF('People_Inputs'!$E$20="COMP",'Payroll'!BE209,0),IF('People_Inputs'!$E$21="COMP",'Payroll'!BE229,0),IF('People_Inputs'!$E$22="COMP",'Payroll'!BE249,0),IF('People_Inputs'!$E$23="COMP",'Payroll'!BE269,0),IF('People_Inputs'!$E$24="COMP",'Payroll'!BE289,0),IF('People_Inputs'!$E$25="COMP",'Payroll'!BE309,0),IF('People_Inputs'!$E$26="COMP",'Payroll'!BE329,0),IF('People_Inputs'!$E$27="COMP",'Payroll'!BE349,0),IF('People_Inputs'!$E$28="COMP",'Payroll'!BE369,0),IF('People_Inputs'!$E$29="COMP",'Payroll'!BE389,0),IF('People_Inputs'!$E$30="COMP",'Payroll'!BE409,0),IF('People_Inputs'!$E$31="COMP",'Payroll'!BE429,0),IF('People_Inputs'!$E$32="COMP",'Payroll'!BE449,0),IF('People_Inputs'!$E$33="COMP",'Payroll'!BE469,0),IF('People_Inputs'!$E$34="COMP",'Payroll'!BE489,0),IF('People_Inputs'!$E$35="COMP",'Payroll'!BE509,0),IF('People_Inputs'!$E$36="COMP",'Payroll'!BE529,0),IF('People_Inputs'!$E$37="COMP",'Payroll'!BE549,0),IF('People_Inputs'!$E$38="COMP",'Payroll'!BE569,0),IF('People_Inputs'!$E$39="COMP",'Payroll'!BE589,0),IF('People_Inputs'!$E$40="COMP",'Payroll'!BE609,0),IF('People_Inputs'!$E$41="COMP",'Payroll'!BE629,0),IF('People_Inputs'!$E$42="COMP",'Payroll'!BE649,0),IF('People_Inputs'!$E$43="COMP",'Payroll'!BE669,0),IF('People_Inputs'!$E$44="COMP",'Payroll'!BE689,0),IF('People_Inputs'!$E$45="COMP",'Payroll'!BE709,0),IF('People_Inputs'!$E$46="COMP",'Payroll'!BE729,0),IF('People_Inputs'!$E$47="COMP",'Payroll'!BE749,0),IF('People_Inputs'!$E$48="COMP",'Payroll'!BE769,0),IF('People_Inputs'!$E$49="COMP",'Payroll'!BE789,0),IF('People_Inputs'!$E$50="COMP",'Payroll'!BE809,0),IF('People_Inputs'!$E$51="COMP",'Payroll'!BE829,0),IF('People_Inputs'!$E$52="COMP",'Payroll'!BE849,0),IF('People_Inputs'!$E$53="COMP",'Payroll'!BE869,0),IF('People_Inputs'!$E$54="COMP",'Payroll'!BE889,0),IF('People_Inputs'!$E$55="COMP",'Payroll'!BE909,0),IF('People_Inputs'!$E$56="COMP",'Payroll'!BE929,0),IF('People_Inputs'!$E$57="COMP",'Payroll'!BE949,0),IF('People_Inputs'!$E$58="COMP",'Payroll'!BE969,0),IF('People_Inputs'!$E$59="COMP",'Payroll'!BE989,0),IF('People_Inputs'!$E$60="COMP",'Payroll'!BE1009,0),IF('People_Inputs'!$E$61="COMP",'Payroll'!BE1029,0),IF('People_Inputs'!$E$62="COMP",'Payroll'!BE1049,0),IF('People_Inputs'!$E$63="COMP",'Payroll'!BE1069,0),IF('People_Inputs'!$E$64="COMP",'Payroll'!BE1089,0),IF('People_Inputs'!$E$65="COMP",'Payroll'!BE1109,0),IF('People_Inputs'!$E$66="COMP",'Payroll'!BE1129,0),IF('People_Inputs'!$E$67="COMP",'Payroll'!BE1149,0),IF('People_Inputs'!$E$68="COMP",'Payroll'!BE1169,0),IF('People_Inputs'!$E$69="COMP",'Payroll'!BE1189,0),IF('People_Inputs'!$E$70="COMP",'Payroll'!BE1209,0))</f>
        <v>1350</v>
      </c>
      <c r="BF21" s="35">
        <f>SUM(IF('People_Inputs'!$E$11="COMP",'Payroll'!BF29,0),IF('People_Inputs'!$E$12="COMP",'Payroll'!BF49,0),IF('People_Inputs'!$E$13="COMP",'Payroll'!BF69,0),IF('People_Inputs'!$E$14="COMP",'Payroll'!BF89,0),IF('People_Inputs'!$E$15="COMP",'Payroll'!BF109,0),IF('People_Inputs'!$E$16="COMP",'Payroll'!BF129,0),IF('People_Inputs'!$E$17="COMP",'Payroll'!BF149,0),IF('People_Inputs'!$E$18="COMP",'Payroll'!BF169,0),IF('People_Inputs'!$E$19="COMP",'Payroll'!BF189,0),IF('People_Inputs'!$E$20="COMP",'Payroll'!BF209,0),IF('People_Inputs'!$E$21="COMP",'Payroll'!BF229,0),IF('People_Inputs'!$E$22="COMP",'Payroll'!BF249,0),IF('People_Inputs'!$E$23="COMP",'Payroll'!BF269,0),IF('People_Inputs'!$E$24="COMP",'Payroll'!BF289,0),IF('People_Inputs'!$E$25="COMP",'Payroll'!BF309,0),IF('People_Inputs'!$E$26="COMP",'Payroll'!BF329,0),IF('People_Inputs'!$E$27="COMP",'Payroll'!BF349,0),IF('People_Inputs'!$E$28="COMP",'Payroll'!BF369,0),IF('People_Inputs'!$E$29="COMP",'Payroll'!BF389,0),IF('People_Inputs'!$E$30="COMP",'Payroll'!BF409,0),IF('People_Inputs'!$E$31="COMP",'Payroll'!BF429,0),IF('People_Inputs'!$E$32="COMP",'Payroll'!BF449,0),IF('People_Inputs'!$E$33="COMP",'Payroll'!BF469,0),IF('People_Inputs'!$E$34="COMP",'Payroll'!BF489,0),IF('People_Inputs'!$E$35="COMP",'Payroll'!BF509,0),IF('People_Inputs'!$E$36="COMP",'Payroll'!BF529,0),IF('People_Inputs'!$E$37="COMP",'Payroll'!BF549,0),IF('People_Inputs'!$E$38="COMP",'Payroll'!BF569,0),IF('People_Inputs'!$E$39="COMP",'Payroll'!BF589,0),IF('People_Inputs'!$E$40="COMP",'Payroll'!BF609,0),IF('People_Inputs'!$E$41="COMP",'Payroll'!BF629,0),IF('People_Inputs'!$E$42="COMP",'Payroll'!BF649,0),IF('People_Inputs'!$E$43="COMP",'Payroll'!BF669,0),IF('People_Inputs'!$E$44="COMP",'Payroll'!BF689,0),IF('People_Inputs'!$E$45="COMP",'Payroll'!BF709,0),IF('People_Inputs'!$E$46="COMP",'Payroll'!BF729,0),IF('People_Inputs'!$E$47="COMP",'Payroll'!BF749,0),IF('People_Inputs'!$E$48="COMP",'Payroll'!BF769,0),IF('People_Inputs'!$E$49="COMP",'Payroll'!BF789,0),IF('People_Inputs'!$E$50="COMP",'Payroll'!BF809,0),IF('People_Inputs'!$E$51="COMP",'Payroll'!BF829,0),IF('People_Inputs'!$E$52="COMP",'Payroll'!BF849,0),IF('People_Inputs'!$E$53="COMP",'Payroll'!BF869,0),IF('People_Inputs'!$E$54="COMP",'Payroll'!BF889,0),IF('People_Inputs'!$E$55="COMP",'Payroll'!BF909,0),IF('People_Inputs'!$E$56="COMP",'Payroll'!BF929,0),IF('People_Inputs'!$E$57="COMP",'Payroll'!BF949,0),IF('People_Inputs'!$E$58="COMP",'Payroll'!BF969,0),IF('People_Inputs'!$E$59="COMP",'Payroll'!BF989,0),IF('People_Inputs'!$E$60="COMP",'Payroll'!BF1009,0),IF('People_Inputs'!$E$61="COMP",'Payroll'!BF1029,0),IF('People_Inputs'!$E$62="COMP",'Payroll'!BF1049,0),IF('People_Inputs'!$E$63="COMP",'Payroll'!BF1069,0),IF('People_Inputs'!$E$64="COMP",'Payroll'!BF1089,0),IF('People_Inputs'!$E$65="COMP",'Payroll'!BF1109,0),IF('People_Inputs'!$E$66="COMP",'Payroll'!BF1129,0),IF('People_Inputs'!$E$67="COMP",'Payroll'!BF1149,0),IF('People_Inputs'!$E$68="COMP",'Payroll'!BF1169,0),IF('People_Inputs'!$E$69="COMP",'Payroll'!BF1189,0),IF('People_Inputs'!$E$70="COMP",'Payroll'!BF1209,0))</f>
        <v>1350</v>
      </c>
      <c r="BG21" s="35">
        <f>SUM(IF('People_Inputs'!$E$11="COMP",'Payroll'!BG29,0),IF('People_Inputs'!$E$12="COMP",'Payroll'!BG49,0),IF('People_Inputs'!$E$13="COMP",'Payroll'!BG69,0),IF('People_Inputs'!$E$14="COMP",'Payroll'!BG89,0),IF('People_Inputs'!$E$15="COMP",'Payroll'!BG109,0),IF('People_Inputs'!$E$16="COMP",'Payroll'!BG129,0),IF('People_Inputs'!$E$17="COMP",'Payroll'!BG149,0),IF('People_Inputs'!$E$18="COMP",'Payroll'!BG169,0),IF('People_Inputs'!$E$19="COMP",'Payroll'!BG189,0),IF('People_Inputs'!$E$20="COMP",'Payroll'!BG209,0),IF('People_Inputs'!$E$21="COMP",'Payroll'!BG229,0),IF('People_Inputs'!$E$22="COMP",'Payroll'!BG249,0),IF('People_Inputs'!$E$23="COMP",'Payroll'!BG269,0),IF('People_Inputs'!$E$24="COMP",'Payroll'!BG289,0),IF('People_Inputs'!$E$25="COMP",'Payroll'!BG309,0),IF('People_Inputs'!$E$26="COMP",'Payroll'!BG329,0),IF('People_Inputs'!$E$27="COMP",'Payroll'!BG349,0),IF('People_Inputs'!$E$28="COMP",'Payroll'!BG369,0),IF('People_Inputs'!$E$29="COMP",'Payroll'!BG389,0),IF('People_Inputs'!$E$30="COMP",'Payroll'!BG409,0),IF('People_Inputs'!$E$31="COMP",'Payroll'!BG429,0),IF('People_Inputs'!$E$32="COMP",'Payroll'!BG449,0),IF('People_Inputs'!$E$33="COMP",'Payroll'!BG469,0),IF('People_Inputs'!$E$34="COMP",'Payroll'!BG489,0),IF('People_Inputs'!$E$35="COMP",'Payroll'!BG509,0),IF('People_Inputs'!$E$36="COMP",'Payroll'!BG529,0),IF('People_Inputs'!$E$37="COMP",'Payroll'!BG549,0),IF('People_Inputs'!$E$38="COMP",'Payroll'!BG569,0),IF('People_Inputs'!$E$39="COMP",'Payroll'!BG589,0),IF('People_Inputs'!$E$40="COMP",'Payroll'!BG609,0),IF('People_Inputs'!$E$41="COMP",'Payroll'!BG629,0),IF('People_Inputs'!$E$42="COMP",'Payroll'!BG649,0),IF('People_Inputs'!$E$43="COMP",'Payroll'!BG669,0),IF('People_Inputs'!$E$44="COMP",'Payroll'!BG689,0),IF('People_Inputs'!$E$45="COMP",'Payroll'!BG709,0),IF('People_Inputs'!$E$46="COMP",'Payroll'!BG729,0),IF('People_Inputs'!$E$47="COMP",'Payroll'!BG749,0),IF('People_Inputs'!$E$48="COMP",'Payroll'!BG769,0),IF('People_Inputs'!$E$49="COMP",'Payroll'!BG789,0),IF('People_Inputs'!$E$50="COMP",'Payroll'!BG809,0),IF('People_Inputs'!$E$51="COMP",'Payroll'!BG829,0),IF('People_Inputs'!$E$52="COMP",'Payroll'!BG849,0),IF('People_Inputs'!$E$53="COMP",'Payroll'!BG869,0),IF('People_Inputs'!$E$54="COMP",'Payroll'!BG889,0),IF('People_Inputs'!$E$55="COMP",'Payroll'!BG909,0),IF('People_Inputs'!$E$56="COMP",'Payroll'!BG929,0),IF('People_Inputs'!$E$57="COMP",'Payroll'!BG949,0),IF('People_Inputs'!$E$58="COMP",'Payroll'!BG969,0),IF('People_Inputs'!$E$59="COMP",'Payroll'!BG989,0),IF('People_Inputs'!$E$60="COMP",'Payroll'!BG1009,0),IF('People_Inputs'!$E$61="COMP",'Payroll'!BG1029,0),IF('People_Inputs'!$E$62="COMP",'Payroll'!BG1049,0),IF('People_Inputs'!$E$63="COMP",'Payroll'!BG1069,0),IF('People_Inputs'!$E$64="COMP",'Payroll'!BG1089,0),IF('People_Inputs'!$E$65="COMP",'Payroll'!BG1109,0),IF('People_Inputs'!$E$66="COMP",'Payroll'!BG1129,0),IF('People_Inputs'!$E$67="COMP",'Payroll'!BG1149,0),IF('People_Inputs'!$E$68="COMP",'Payroll'!BG1169,0),IF('People_Inputs'!$E$69="COMP",'Payroll'!BG1189,0),IF('People_Inputs'!$E$70="COMP",'Payroll'!BG1209,0))</f>
        <v>1350</v>
      </c>
      <c r="BH21" s="35">
        <f>SUM(IF('People_Inputs'!$E$11="COMP",'Payroll'!BH29,0),IF('People_Inputs'!$E$12="COMP",'Payroll'!BH49,0),IF('People_Inputs'!$E$13="COMP",'Payroll'!BH69,0),IF('People_Inputs'!$E$14="COMP",'Payroll'!BH89,0),IF('People_Inputs'!$E$15="COMP",'Payroll'!BH109,0),IF('People_Inputs'!$E$16="COMP",'Payroll'!BH129,0),IF('People_Inputs'!$E$17="COMP",'Payroll'!BH149,0),IF('People_Inputs'!$E$18="COMP",'Payroll'!BH169,0),IF('People_Inputs'!$E$19="COMP",'Payroll'!BH189,0),IF('People_Inputs'!$E$20="COMP",'Payroll'!BH209,0),IF('People_Inputs'!$E$21="COMP",'Payroll'!BH229,0),IF('People_Inputs'!$E$22="COMP",'Payroll'!BH249,0),IF('People_Inputs'!$E$23="COMP",'Payroll'!BH269,0),IF('People_Inputs'!$E$24="COMP",'Payroll'!BH289,0),IF('People_Inputs'!$E$25="COMP",'Payroll'!BH309,0),IF('People_Inputs'!$E$26="COMP",'Payroll'!BH329,0),IF('People_Inputs'!$E$27="COMP",'Payroll'!BH349,0),IF('People_Inputs'!$E$28="COMP",'Payroll'!BH369,0),IF('People_Inputs'!$E$29="COMP",'Payroll'!BH389,0),IF('People_Inputs'!$E$30="COMP",'Payroll'!BH409,0),IF('People_Inputs'!$E$31="COMP",'Payroll'!BH429,0),IF('People_Inputs'!$E$32="COMP",'Payroll'!BH449,0),IF('People_Inputs'!$E$33="COMP",'Payroll'!BH469,0),IF('People_Inputs'!$E$34="COMP",'Payroll'!BH489,0),IF('People_Inputs'!$E$35="COMP",'Payroll'!BH509,0),IF('People_Inputs'!$E$36="COMP",'Payroll'!BH529,0),IF('People_Inputs'!$E$37="COMP",'Payroll'!BH549,0),IF('People_Inputs'!$E$38="COMP",'Payroll'!BH569,0),IF('People_Inputs'!$E$39="COMP",'Payroll'!BH589,0),IF('People_Inputs'!$E$40="COMP",'Payroll'!BH609,0),IF('People_Inputs'!$E$41="COMP",'Payroll'!BH629,0),IF('People_Inputs'!$E$42="COMP",'Payroll'!BH649,0),IF('People_Inputs'!$E$43="COMP",'Payroll'!BH669,0),IF('People_Inputs'!$E$44="COMP",'Payroll'!BH689,0),IF('People_Inputs'!$E$45="COMP",'Payroll'!BH709,0),IF('People_Inputs'!$E$46="COMP",'Payroll'!BH729,0),IF('People_Inputs'!$E$47="COMP",'Payroll'!BH749,0),IF('People_Inputs'!$E$48="COMP",'Payroll'!BH769,0),IF('People_Inputs'!$E$49="COMP",'Payroll'!BH789,0),IF('People_Inputs'!$E$50="COMP",'Payroll'!BH809,0),IF('People_Inputs'!$E$51="COMP",'Payroll'!BH829,0),IF('People_Inputs'!$E$52="COMP",'Payroll'!BH849,0),IF('People_Inputs'!$E$53="COMP",'Payroll'!BH869,0),IF('People_Inputs'!$E$54="COMP",'Payroll'!BH889,0),IF('People_Inputs'!$E$55="COMP",'Payroll'!BH909,0),IF('People_Inputs'!$E$56="COMP",'Payroll'!BH929,0),IF('People_Inputs'!$E$57="COMP",'Payroll'!BH949,0),IF('People_Inputs'!$E$58="COMP",'Payroll'!BH969,0),IF('People_Inputs'!$E$59="COMP",'Payroll'!BH989,0),IF('People_Inputs'!$E$60="COMP",'Payroll'!BH1009,0),IF('People_Inputs'!$E$61="COMP",'Payroll'!BH1029,0),IF('People_Inputs'!$E$62="COMP",'Payroll'!BH1049,0),IF('People_Inputs'!$E$63="COMP",'Payroll'!BH1069,0),IF('People_Inputs'!$E$64="COMP",'Payroll'!BH1089,0),IF('People_Inputs'!$E$65="COMP",'Payroll'!BH1109,0),IF('People_Inputs'!$E$66="COMP",'Payroll'!BH1129,0),IF('People_Inputs'!$E$67="COMP",'Payroll'!BH1149,0),IF('People_Inputs'!$E$68="COMP",'Payroll'!BH1169,0),IF('People_Inputs'!$E$69="COMP",'Payroll'!BH1189,0),IF('People_Inputs'!$E$70="COMP",'Payroll'!BH1209,0))</f>
        <v>1350</v>
      </c>
      <c r="BI21" s="35">
        <f>SUM(IF('People_Inputs'!$E$11="COMP",'Payroll'!BI29,0),IF('People_Inputs'!$E$12="COMP",'Payroll'!BI49,0),IF('People_Inputs'!$E$13="COMP",'Payroll'!BI69,0),IF('People_Inputs'!$E$14="COMP",'Payroll'!BI89,0),IF('People_Inputs'!$E$15="COMP",'Payroll'!BI109,0),IF('People_Inputs'!$E$16="COMP",'Payroll'!BI129,0),IF('People_Inputs'!$E$17="COMP",'Payroll'!BI149,0),IF('People_Inputs'!$E$18="COMP",'Payroll'!BI169,0),IF('People_Inputs'!$E$19="COMP",'Payroll'!BI189,0),IF('People_Inputs'!$E$20="COMP",'Payroll'!BI209,0),IF('People_Inputs'!$E$21="COMP",'Payroll'!BI229,0),IF('People_Inputs'!$E$22="COMP",'Payroll'!BI249,0),IF('People_Inputs'!$E$23="COMP",'Payroll'!BI269,0),IF('People_Inputs'!$E$24="COMP",'Payroll'!BI289,0),IF('People_Inputs'!$E$25="COMP",'Payroll'!BI309,0),IF('People_Inputs'!$E$26="COMP",'Payroll'!BI329,0),IF('People_Inputs'!$E$27="COMP",'Payroll'!BI349,0),IF('People_Inputs'!$E$28="COMP",'Payroll'!BI369,0),IF('People_Inputs'!$E$29="COMP",'Payroll'!BI389,0),IF('People_Inputs'!$E$30="COMP",'Payroll'!BI409,0),IF('People_Inputs'!$E$31="COMP",'Payroll'!BI429,0),IF('People_Inputs'!$E$32="COMP",'Payroll'!BI449,0),IF('People_Inputs'!$E$33="COMP",'Payroll'!BI469,0),IF('People_Inputs'!$E$34="COMP",'Payroll'!BI489,0),IF('People_Inputs'!$E$35="COMP",'Payroll'!BI509,0),IF('People_Inputs'!$E$36="COMP",'Payroll'!BI529,0),IF('People_Inputs'!$E$37="COMP",'Payroll'!BI549,0),IF('People_Inputs'!$E$38="COMP",'Payroll'!BI569,0),IF('People_Inputs'!$E$39="COMP",'Payroll'!BI589,0),IF('People_Inputs'!$E$40="COMP",'Payroll'!BI609,0),IF('People_Inputs'!$E$41="COMP",'Payroll'!BI629,0),IF('People_Inputs'!$E$42="COMP",'Payroll'!BI649,0),IF('People_Inputs'!$E$43="COMP",'Payroll'!BI669,0),IF('People_Inputs'!$E$44="COMP",'Payroll'!BI689,0),IF('People_Inputs'!$E$45="COMP",'Payroll'!BI709,0),IF('People_Inputs'!$E$46="COMP",'Payroll'!BI729,0),IF('People_Inputs'!$E$47="COMP",'Payroll'!BI749,0),IF('People_Inputs'!$E$48="COMP",'Payroll'!BI769,0),IF('People_Inputs'!$E$49="COMP",'Payroll'!BI789,0),IF('People_Inputs'!$E$50="COMP",'Payroll'!BI809,0),IF('People_Inputs'!$E$51="COMP",'Payroll'!BI829,0),IF('People_Inputs'!$E$52="COMP",'Payroll'!BI849,0),IF('People_Inputs'!$E$53="COMP",'Payroll'!BI869,0),IF('People_Inputs'!$E$54="COMP",'Payroll'!BI889,0),IF('People_Inputs'!$E$55="COMP",'Payroll'!BI909,0),IF('People_Inputs'!$E$56="COMP",'Payroll'!BI929,0),IF('People_Inputs'!$E$57="COMP",'Payroll'!BI949,0),IF('People_Inputs'!$E$58="COMP",'Payroll'!BI969,0),IF('People_Inputs'!$E$59="COMP",'Payroll'!BI989,0),IF('People_Inputs'!$E$60="COMP",'Payroll'!BI1009,0),IF('People_Inputs'!$E$61="COMP",'Payroll'!BI1029,0),IF('People_Inputs'!$E$62="COMP",'Payroll'!BI1049,0),IF('People_Inputs'!$E$63="COMP",'Payroll'!BI1069,0),IF('People_Inputs'!$E$64="COMP",'Payroll'!BI1089,0),IF('People_Inputs'!$E$65="COMP",'Payroll'!BI1109,0),IF('People_Inputs'!$E$66="COMP",'Payroll'!BI1129,0),IF('People_Inputs'!$E$67="COMP",'Payroll'!BI1149,0),IF('People_Inputs'!$E$68="COMP",'Payroll'!BI1169,0),IF('People_Inputs'!$E$69="COMP",'Payroll'!BI1189,0),IF('People_Inputs'!$E$70="COMP",'Payroll'!BI1209,0))</f>
        <v>1350</v>
      </c>
      <c r="BJ21" s="35">
        <f>SUM(IF('People_Inputs'!$E$11="COMP",'Payroll'!BJ29,0),IF('People_Inputs'!$E$12="COMP",'Payroll'!BJ49,0),IF('People_Inputs'!$E$13="COMP",'Payroll'!BJ69,0),IF('People_Inputs'!$E$14="COMP",'Payroll'!BJ89,0),IF('People_Inputs'!$E$15="COMP",'Payroll'!BJ109,0),IF('People_Inputs'!$E$16="COMP",'Payroll'!BJ129,0),IF('People_Inputs'!$E$17="COMP",'Payroll'!BJ149,0),IF('People_Inputs'!$E$18="COMP",'Payroll'!BJ169,0),IF('People_Inputs'!$E$19="COMP",'Payroll'!BJ189,0),IF('People_Inputs'!$E$20="COMP",'Payroll'!BJ209,0),IF('People_Inputs'!$E$21="COMP",'Payroll'!BJ229,0),IF('People_Inputs'!$E$22="COMP",'Payroll'!BJ249,0),IF('People_Inputs'!$E$23="COMP",'Payroll'!BJ269,0),IF('People_Inputs'!$E$24="COMP",'Payroll'!BJ289,0),IF('People_Inputs'!$E$25="COMP",'Payroll'!BJ309,0),IF('People_Inputs'!$E$26="COMP",'Payroll'!BJ329,0),IF('People_Inputs'!$E$27="COMP",'Payroll'!BJ349,0),IF('People_Inputs'!$E$28="COMP",'Payroll'!BJ369,0),IF('People_Inputs'!$E$29="COMP",'Payroll'!BJ389,0),IF('People_Inputs'!$E$30="COMP",'Payroll'!BJ409,0),IF('People_Inputs'!$E$31="COMP",'Payroll'!BJ429,0),IF('People_Inputs'!$E$32="COMP",'Payroll'!BJ449,0),IF('People_Inputs'!$E$33="COMP",'Payroll'!BJ469,0),IF('People_Inputs'!$E$34="COMP",'Payroll'!BJ489,0),IF('People_Inputs'!$E$35="COMP",'Payroll'!BJ509,0),IF('People_Inputs'!$E$36="COMP",'Payroll'!BJ529,0),IF('People_Inputs'!$E$37="COMP",'Payroll'!BJ549,0),IF('People_Inputs'!$E$38="COMP",'Payroll'!BJ569,0),IF('People_Inputs'!$E$39="COMP",'Payroll'!BJ589,0),IF('People_Inputs'!$E$40="COMP",'Payroll'!BJ609,0),IF('People_Inputs'!$E$41="COMP",'Payroll'!BJ629,0),IF('People_Inputs'!$E$42="COMP",'Payroll'!BJ649,0),IF('People_Inputs'!$E$43="COMP",'Payroll'!BJ669,0),IF('People_Inputs'!$E$44="COMP",'Payroll'!BJ689,0),IF('People_Inputs'!$E$45="COMP",'Payroll'!BJ709,0),IF('People_Inputs'!$E$46="COMP",'Payroll'!BJ729,0),IF('People_Inputs'!$E$47="COMP",'Payroll'!BJ749,0),IF('People_Inputs'!$E$48="COMP",'Payroll'!BJ769,0),IF('People_Inputs'!$E$49="COMP",'Payroll'!BJ789,0),IF('People_Inputs'!$E$50="COMP",'Payroll'!BJ809,0),IF('People_Inputs'!$E$51="COMP",'Payroll'!BJ829,0),IF('People_Inputs'!$E$52="COMP",'Payroll'!BJ849,0),IF('People_Inputs'!$E$53="COMP",'Payroll'!BJ869,0),IF('People_Inputs'!$E$54="COMP",'Payroll'!BJ889,0),IF('People_Inputs'!$E$55="COMP",'Payroll'!BJ909,0),IF('People_Inputs'!$E$56="COMP",'Payroll'!BJ929,0),IF('People_Inputs'!$E$57="COMP",'Payroll'!BJ949,0),IF('People_Inputs'!$E$58="COMP",'Payroll'!BJ969,0),IF('People_Inputs'!$E$59="COMP",'Payroll'!BJ989,0),IF('People_Inputs'!$E$60="COMP",'Payroll'!BJ1009,0),IF('People_Inputs'!$E$61="COMP",'Payroll'!BJ1029,0),IF('People_Inputs'!$E$62="COMP",'Payroll'!BJ1049,0),IF('People_Inputs'!$E$63="COMP",'Payroll'!BJ1069,0),IF('People_Inputs'!$E$64="COMP",'Payroll'!BJ1089,0),IF('People_Inputs'!$E$65="COMP",'Payroll'!BJ1109,0),IF('People_Inputs'!$E$66="COMP",'Payroll'!BJ1129,0),IF('People_Inputs'!$E$67="COMP",'Payroll'!BJ1149,0),IF('People_Inputs'!$E$68="COMP",'Payroll'!BJ1169,0),IF('People_Inputs'!$E$69="COMP",'Payroll'!BJ1189,0),IF('People_Inputs'!$E$70="COMP",'Payroll'!BJ1209,0))</f>
        <v>1350</v>
      </c>
      <c r="BK21" s="35">
        <f>SUM(IF('People_Inputs'!$E$11="COMP",'Payroll'!BK29,0),IF('People_Inputs'!$E$12="COMP",'Payroll'!BK49,0),IF('People_Inputs'!$E$13="COMP",'Payroll'!BK69,0),IF('People_Inputs'!$E$14="COMP",'Payroll'!BK89,0),IF('People_Inputs'!$E$15="COMP",'Payroll'!BK109,0),IF('People_Inputs'!$E$16="COMP",'Payroll'!BK129,0),IF('People_Inputs'!$E$17="COMP",'Payroll'!BK149,0),IF('People_Inputs'!$E$18="COMP",'Payroll'!BK169,0),IF('People_Inputs'!$E$19="COMP",'Payroll'!BK189,0),IF('People_Inputs'!$E$20="COMP",'Payroll'!BK209,0),IF('People_Inputs'!$E$21="COMP",'Payroll'!BK229,0),IF('People_Inputs'!$E$22="COMP",'Payroll'!BK249,0),IF('People_Inputs'!$E$23="COMP",'Payroll'!BK269,0),IF('People_Inputs'!$E$24="COMP",'Payroll'!BK289,0),IF('People_Inputs'!$E$25="COMP",'Payroll'!BK309,0),IF('People_Inputs'!$E$26="COMP",'Payroll'!BK329,0),IF('People_Inputs'!$E$27="COMP",'Payroll'!BK349,0),IF('People_Inputs'!$E$28="COMP",'Payroll'!BK369,0),IF('People_Inputs'!$E$29="COMP",'Payroll'!BK389,0),IF('People_Inputs'!$E$30="COMP",'Payroll'!BK409,0),IF('People_Inputs'!$E$31="COMP",'Payroll'!BK429,0),IF('People_Inputs'!$E$32="COMP",'Payroll'!BK449,0),IF('People_Inputs'!$E$33="COMP",'Payroll'!BK469,0),IF('People_Inputs'!$E$34="COMP",'Payroll'!BK489,0),IF('People_Inputs'!$E$35="COMP",'Payroll'!BK509,0),IF('People_Inputs'!$E$36="COMP",'Payroll'!BK529,0),IF('People_Inputs'!$E$37="COMP",'Payroll'!BK549,0),IF('People_Inputs'!$E$38="COMP",'Payroll'!BK569,0),IF('People_Inputs'!$E$39="COMP",'Payroll'!BK589,0),IF('People_Inputs'!$E$40="COMP",'Payroll'!BK609,0),IF('People_Inputs'!$E$41="COMP",'Payroll'!BK629,0),IF('People_Inputs'!$E$42="COMP",'Payroll'!BK649,0),IF('People_Inputs'!$E$43="COMP",'Payroll'!BK669,0),IF('People_Inputs'!$E$44="COMP",'Payroll'!BK689,0),IF('People_Inputs'!$E$45="COMP",'Payroll'!BK709,0),IF('People_Inputs'!$E$46="COMP",'Payroll'!BK729,0),IF('People_Inputs'!$E$47="COMP",'Payroll'!BK749,0),IF('People_Inputs'!$E$48="COMP",'Payroll'!BK769,0),IF('People_Inputs'!$E$49="COMP",'Payroll'!BK789,0),IF('People_Inputs'!$E$50="COMP",'Payroll'!BK809,0),IF('People_Inputs'!$E$51="COMP",'Payroll'!BK829,0),IF('People_Inputs'!$E$52="COMP",'Payroll'!BK849,0),IF('People_Inputs'!$E$53="COMP",'Payroll'!BK869,0),IF('People_Inputs'!$E$54="COMP",'Payroll'!BK889,0),IF('People_Inputs'!$E$55="COMP",'Payroll'!BK909,0),IF('People_Inputs'!$E$56="COMP",'Payroll'!BK929,0),IF('People_Inputs'!$E$57="COMP",'Payroll'!BK949,0),IF('People_Inputs'!$E$58="COMP",'Payroll'!BK969,0),IF('People_Inputs'!$E$59="COMP",'Payroll'!BK989,0),IF('People_Inputs'!$E$60="COMP",'Payroll'!BK1009,0),IF('People_Inputs'!$E$61="COMP",'Payroll'!BK1029,0),IF('People_Inputs'!$E$62="COMP",'Payroll'!BK1049,0),IF('People_Inputs'!$E$63="COMP",'Payroll'!BK1069,0),IF('People_Inputs'!$E$64="COMP",'Payroll'!BK1089,0),IF('People_Inputs'!$E$65="COMP",'Payroll'!BK1109,0),IF('People_Inputs'!$E$66="COMP",'Payroll'!BK1129,0),IF('People_Inputs'!$E$67="COMP",'Payroll'!BK1149,0),IF('People_Inputs'!$E$68="COMP",'Payroll'!BK1169,0),IF('People_Inputs'!$E$69="COMP",'Payroll'!BK1189,0),IF('People_Inputs'!$E$70="COMP",'Payroll'!BK1209,0))</f>
        <v>1350</v>
      </c>
      <c r="BL21" s="35">
        <f>SUM(IF('People_Inputs'!$E$11="COMP",'Payroll'!BL29,0),IF('People_Inputs'!$E$12="COMP",'Payroll'!BL49,0),IF('People_Inputs'!$E$13="COMP",'Payroll'!BL69,0),IF('People_Inputs'!$E$14="COMP",'Payroll'!BL89,0),IF('People_Inputs'!$E$15="COMP",'Payroll'!BL109,0),IF('People_Inputs'!$E$16="COMP",'Payroll'!BL129,0),IF('People_Inputs'!$E$17="COMP",'Payroll'!BL149,0),IF('People_Inputs'!$E$18="COMP",'Payroll'!BL169,0),IF('People_Inputs'!$E$19="COMP",'Payroll'!BL189,0),IF('People_Inputs'!$E$20="COMP",'Payroll'!BL209,0),IF('People_Inputs'!$E$21="COMP",'Payroll'!BL229,0),IF('People_Inputs'!$E$22="COMP",'Payroll'!BL249,0),IF('People_Inputs'!$E$23="COMP",'Payroll'!BL269,0),IF('People_Inputs'!$E$24="COMP",'Payroll'!BL289,0),IF('People_Inputs'!$E$25="COMP",'Payroll'!BL309,0),IF('People_Inputs'!$E$26="COMP",'Payroll'!BL329,0),IF('People_Inputs'!$E$27="COMP",'Payroll'!BL349,0),IF('People_Inputs'!$E$28="COMP",'Payroll'!BL369,0),IF('People_Inputs'!$E$29="COMP",'Payroll'!BL389,0),IF('People_Inputs'!$E$30="COMP",'Payroll'!BL409,0),IF('People_Inputs'!$E$31="COMP",'Payroll'!BL429,0),IF('People_Inputs'!$E$32="COMP",'Payroll'!BL449,0),IF('People_Inputs'!$E$33="COMP",'Payroll'!BL469,0),IF('People_Inputs'!$E$34="COMP",'Payroll'!BL489,0),IF('People_Inputs'!$E$35="COMP",'Payroll'!BL509,0),IF('People_Inputs'!$E$36="COMP",'Payroll'!BL529,0),IF('People_Inputs'!$E$37="COMP",'Payroll'!BL549,0),IF('People_Inputs'!$E$38="COMP",'Payroll'!BL569,0),IF('People_Inputs'!$E$39="COMP",'Payroll'!BL589,0),IF('People_Inputs'!$E$40="COMP",'Payroll'!BL609,0),IF('People_Inputs'!$E$41="COMP",'Payroll'!BL629,0),IF('People_Inputs'!$E$42="COMP",'Payroll'!BL649,0),IF('People_Inputs'!$E$43="COMP",'Payroll'!BL669,0),IF('People_Inputs'!$E$44="COMP",'Payroll'!BL689,0),IF('People_Inputs'!$E$45="COMP",'Payroll'!BL709,0),IF('People_Inputs'!$E$46="COMP",'Payroll'!BL729,0),IF('People_Inputs'!$E$47="COMP",'Payroll'!BL749,0),IF('People_Inputs'!$E$48="COMP",'Payroll'!BL769,0),IF('People_Inputs'!$E$49="COMP",'Payroll'!BL789,0),IF('People_Inputs'!$E$50="COMP",'Payroll'!BL809,0),IF('People_Inputs'!$E$51="COMP",'Payroll'!BL829,0),IF('People_Inputs'!$E$52="COMP",'Payroll'!BL849,0),IF('People_Inputs'!$E$53="COMP",'Payroll'!BL869,0),IF('People_Inputs'!$E$54="COMP",'Payroll'!BL889,0),IF('People_Inputs'!$E$55="COMP",'Payroll'!BL909,0),IF('People_Inputs'!$E$56="COMP",'Payroll'!BL929,0),IF('People_Inputs'!$E$57="COMP",'Payroll'!BL949,0),IF('People_Inputs'!$E$58="COMP",'Payroll'!BL969,0),IF('People_Inputs'!$E$59="COMP",'Payroll'!BL989,0),IF('People_Inputs'!$E$60="COMP",'Payroll'!BL1009,0),IF('People_Inputs'!$E$61="COMP",'Payroll'!BL1029,0),IF('People_Inputs'!$E$62="COMP",'Payroll'!BL1049,0),IF('People_Inputs'!$E$63="COMP",'Payroll'!BL1069,0),IF('People_Inputs'!$E$64="COMP",'Payroll'!BL1089,0),IF('People_Inputs'!$E$65="COMP",'Payroll'!BL1109,0),IF('People_Inputs'!$E$66="COMP",'Payroll'!BL1129,0),IF('People_Inputs'!$E$67="COMP",'Payroll'!BL1149,0),IF('People_Inputs'!$E$68="COMP",'Payroll'!BL1169,0),IF('People_Inputs'!$E$69="COMP",'Payroll'!BL1189,0),IF('People_Inputs'!$E$70="COMP",'Payroll'!BL1209,0))</f>
        <v>1350</v>
      </c>
      <c r="BM21" s="35">
        <f>SUM(IF('People_Inputs'!$E$11="COMP",'Payroll'!BM29,0),IF('People_Inputs'!$E$12="COMP",'Payroll'!BM49,0),IF('People_Inputs'!$E$13="COMP",'Payroll'!BM69,0),IF('People_Inputs'!$E$14="COMP",'Payroll'!BM89,0),IF('People_Inputs'!$E$15="COMP",'Payroll'!BM109,0),IF('People_Inputs'!$E$16="COMP",'Payroll'!BM129,0),IF('People_Inputs'!$E$17="COMP",'Payroll'!BM149,0),IF('People_Inputs'!$E$18="COMP",'Payroll'!BM169,0),IF('People_Inputs'!$E$19="COMP",'Payroll'!BM189,0),IF('People_Inputs'!$E$20="COMP",'Payroll'!BM209,0),IF('People_Inputs'!$E$21="COMP",'Payroll'!BM229,0),IF('People_Inputs'!$E$22="COMP",'Payroll'!BM249,0),IF('People_Inputs'!$E$23="COMP",'Payroll'!BM269,0),IF('People_Inputs'!$E$24="COMP",'Payroll'!BM289,0),IF('People_Inputs'!$E$25="COMP",'Payroll'!BM309,0),IF('People_Inputs'!$E$26="COMP",'Payroll'!BM329,0),IF('People_Inputs'!$E$27="COMP",'Payroll'!BM349,0),IF('People_Inputs'!$E$28="COMP",'Payroll'!BM369,0),IF('People_Inputs'!$E$29="COMP",'Payroll'!BM389,0),IF('People_Inputs'!$E$30="COMP",'Payroll'!BM409,0),IF('People_Inputs'!$E$31="COMP",'Payroll'!BM429,0),IF('People_Inputs'!$E$32="COMP",'Payroll'!BM449,0),IF('People_Inputs'!$E$33="COMP",'Payroll'!BM469,0),IF('People_Inputs'!$E$34="COMP",'Payroll'!BM489,0),IF('People_Inputs'!$E$35="COMP",'Payroll'!BM509,0),IF('People_Inputs'!$E$36="COMP",'Payroll'!BM529,0),IF('People_Inputs'!$E$37="COMP",'Payroll'!BM549,0),IF('People_Inputs'!$E$38="COMP",'Payroll'!BM569,0),IF('People_Inputs'!$E$39="COMP",'Payroll'!BM589,0),IF('People_Inputs'!$E$40="COMP",'Payroll'!BM609,0),IF('People_Inputs'!$E$41="COMP",'Payroll'!BM629,0),IF('People_Inputs'!$E$42="COMP",'Payroll'!BM649,0),IF('People_Inputs'!$E$43="COMP",'Payroll'!BM669,0),IF('People_Inputs'!$E$44="COMP",'Payroll'!BM689,0),IF('People_Inputs'!$E$45="COMP",'Payroll'!BM709,0),IF('People_Inputs'!$E$46="COMP",'Payroll'!BM729,0),IF('People_Inputs'!$E$47="COMP",'Payroll'!BM749,0),IF('People_Inputs'!$E$48="COMP",'Payroll'!BM769,0),IF('People_Inputs'!$E$49="COMP",'Payroll'!BM789,0),IF('People_Inputs'!$E$50="COMP",'Payroll'!BM809,0),IF('People_Inputs'!$E$51="COMP",'Payroll'!BM829,0),IF('People_Inputs'!$E$52="COMP",'Payroll'!BM849,0),IF('People_Inputs'!$E$53="COMP",'Payroll'!BM869,0),IF('People_Inputs'!$E$54="COMP",'Payroll'!BM889,0),IF('People_Inputs'!$E$55="COMP",'Payroll'!BM909,0),IF('People_Inputs'!$E$56="COMP",'Payroll'!BM929,0),IF('People_Inputs'!$E$57="COMP",'Payroll'!BM949,0),IF('People_Inputs'!$E$58="COMP",'Payroll'!BM969,0),IF('People_Inputs'!$E$59="COMP",'Payroll'!BM989,0),IF('People_Inputs'!$E$60="COMP",'Payroll'!BM1009,0),IF('People_Inputs'!$E$61="COMP",'Payroll'!BM1029,0),IF('People_Inputs'!$E$62="COMP",'Payroll'!BM1049,0),IF('People_Inputs'!$E$63="COMP",'Payroll'!BM1069,0),IF('People_Inputs'!$E$64="COMP",'Payroll'!BM1089,0),IF('People_Inputs'!$E$65="COMP",'Payroll'!BM1109,0),IF('People_Inputs'!$E$66="COMP",'Payroll'!BM1129,0),IF('People_Inputs'!$E$67="COMP",'Payroll'!BM1149,0),IF('People_Inputs'!$E$68="COMP",'Payroll'!BM1169,0),IF('People_Inputs'!$E$69="COMP",'Payroll'!BM1189,0),IF('People_Inputs'!$E$70="COMP",'Payroll'!BM1209,0))</f>
        <v>1350</v>
      </c>
      <c r="BN21" s="35">
        <f>SUM(IF('People_Inputs'!$E$11="COMP",'Payroll'!BN29,0),IF('People_Inputs'!$E$12="COMP",'Payroll'!BN49,0),IF('People_Inputs'!$E$13="COMP",'Payroll'!BN69,0),IF('People_Inputs'!$E$14="COMP",'Payroll'!BN89,0),IF('People_Inputs'!$E$15="COMP",'Payroll'!BN109,0),IF('People_Inputs'!$E$16="COMP",'Payroll'!BN129,0),IF('People_Inputs'!$E$17="COMP",'Payroll'!BN149,0),IF('People_Inputs'!$E$18="COMP",'Payroll'!BN169,0),IF('People_Inputs'!$E$19="COMP",'Payroll'!BN189,0),IF('People_Inputs'!$E$20="COMP",'Payroll'!BN209,0),IF('People_Inputs'!$E$21="COMP",'Payroll'!BN229,0),IF('People_Inputs'!$E$22="COMP",'Payroll'!BN249,0),IF('People_Inputs'!$E$23="COMP",'Payroll'!BN269,0),IF('People_Inputs'!$E$24="COMP",'Payroll'!BN289,0),IF('People_Inputs'!$E$25="COMP",'Payroll'!BN309,0),IF('People_Inputs'!$E$26="COMP",'Payroll'!BN329,0),IF('People_Inputs'!$E$27="COMP",'Payroll'!BN349,0),IF('People_Inputs'!$E$28="COMP",'Payroll'!BN369,0),IF('People_Inputs'!$E$29="COMP",'Payroll'!BN389,0),IF('People_Inputs'!$E$30="COMP",'Payroll'!BN409,0),IF('People_Inputs'!$E$31="COMP",'Payroll'!BN429,0),IF('People_Inputs'!$E$32="COMP",'Payroll'!BN449,0),IF('People_Inputs'!$E$33="COMP",'Payroll'!BN469,0),IF('People_Inputs'!$E$34="COMP",'Payroll'!BN489,0),IF('People_Inputs'!$E$35="COMP",'Payroll'!BN509,0),IF('People_Inputs'!$E$36="COMP",'Payroll'!BN529,0),IF('People_Inputs'!$E$37="COMP",'Payroll'!BN549,0),IF('People_Inputs'!$E$38="COMP",'Payroll'!BN569,0),IF('People_Inputs'!$E$39="COMP",'Payroll'!BN589,0),IF('People_Inputs'!$E$40="COMP",'Payroll'!BN609,0),IF('People_Inputs'!$E$41="COMP",'Payroll'!BN629,0),IF('People_Inputs'!$E$42="COMP",'Payroll'!BN649,0),IF('People_Inputs'!$E$43="COMP",'Payroll'!BN669,0),IF('People_Inputs'!$E$44="COMP",'Payroll'!BN689,0),IF('People_Inputs'!$E$45="COMP",'Payroll'!BN709,0),IF('People_Inputs'!$E$46="COMP",'Payroll'!BN729,0),IF('People_Inputs'!$E$47="COMP",'Payroll'!BN749,0),IF('People_Inputs'!$E$48="COMP",'Payroll'!BN769,0),IF('People_Inputs'!$E$49="COMP",'Payroll'!BN789,0),IF('People_Inputs'!$E$50="COMP",'Payroll'!BN809,0),IF('People_Inputs'!$E$51="COMP",'Payroll'!BN829,0),IF('People_Inputs'!$E$52="COMP",'Payroll'!BN849,0),IF('People_Inputs'!$E$53="COMP",'Payroll'!BN869,0),IF('People_Inputs'!$E$54="COMP",'Payroll'!BN889,0),IF('People_Inputs'!$E$55="COMP",'Payroll'!BN909,0),IF('People_Inputs'!$E$56="COMP",'Payroll'!BN929,0),IF('People_Inputs'!$E$57="COMP",'Payroll'!BN949,0),IF('People_Inputs'!$E$58="COMP",'Payroll'!BN969,0),IF('People_Inputs'!$E$59="COMP",'Payroll'!BN989,0),IF('People_Inputs'!$E$60="COMP",'Payroll'!BN1009,0),IF('People_Inputs'!$E$61="COMP",'Payroll'!BN1029,0),IF('People_Inputs'!$E$62="COMP",'Payroll'!BN1049,0),IF('People_Inputs'!$E$63="COMP",'Payroll'!BN1069,0),IF('People_Inputs'!$E$64="COMP",'Payroll'!BN1089,0),IF('People_Inputs'!$E$65="COMP",'Payroll'!BN1109,0),IF('People_Inputs'!$E$66="COMP",'Payroll'!BN1129,0),IF('People_Inputs'!$E$67="COMP",'Payroll'!BN1149,0),IF('People_Inputs'!$E$68="COMP",'Payroll'!BN1169,0),IF('People_Inputs'!$E$69="COMP",'Payroll'!BN1189,0),IF('People_Inputs'!$E$70="COMP",'Payroll'!BN1209,0))</f>
        <v>1350</v>
      </c>
      <c r="BO21" s="35">
        <f>SUM(IF('People_Inputs'!$E$11="COMP",'Payroll'!BO29,0),IF('People_Inputs'!$E$12="COMP",'Payroll'!BO49,0),IF('People_Inputs'!$E$13="COMP",'Payroll'!BO69,0),IF('People_Inputs'!$E$14="COMP",'Payroll'!BO89,0),IF('People_Inputs'!$E$15="COMP",'Payroll'!BO109,0),IF('People_Inputs'!$E$16="COMP",'Payroll'!BO129,0),IF('People_Inputs'!$E$17="COMP",'Payroll'!BO149,0),IF('People_Inputs'!$E$18="COMP",'Payroll'!BO169,0),IF('People_Inputs'!$E$19="COMP",'Payroll'!BO189,0),IF('People_Inputs'!$E$20="COMP",'Payroll'!BO209,0),IF('People_Inputs'!$E$21="COMP",'Payroll'!BO229,0),IF('People_Inputs'!$E$22="COMP",'Payroll'!BO249,0),IF('People_Inputs'!$E$23="COMP",'Payroll'!BO269,0),IF('People_Inputs'!$E$24="COMP",'Payroll'!BO289,0),IF('People_Inputs'!$E$25="COMP",'Payroll'!BO309,0),IF('People_Inputs'!$E$26="COMP",'Payroll'!BO329,0),IF('People_Inputs'!$E$27="COMP",'Payroll'!BO349,0),IF('People_Inputs'!$E$28="COMP",'Payroll'!BO369,0),IF('People_Inputs'!$E$29="COMP",'Payroll'!BO389,0),IF('People_Inputs'!$E$30="COMP",'Payroll'!BO409,0),IF('People_Inputs'!$E$31="COMP",'Payroll'!BO429,0),IF('People_Inputs'!$E$32="COMP",'Payroll'!BO449,0),IF('People_Inputs'!$E$33="COMP",'Payroll'!BO469,0),IF('People_Inputs'!$E$34="COMP",'Payroll'!BO489,0),IF('People_Inputs'!$E$35="COMP",'Payroll'!BO509,0),IF('People_Inputs'!$E$36="COMP",'Payroll'!BO529,0),IF('People_Inputs'!$E$37="COMP",'Payroll'!BO549,0),IF('People_Inputs'!$E$38="COMP",'Payroll'!BO569,0),IF('People_Inputs'!$E$39="COMP",'Payroll'!BO589,0),IF('People_Inputs'!$E$40="COMP",'Payroll'!BO609,0),IF('People_Inputs'!$E$41="COMP",'Payroll'!BO629,0),IF('People_Inputs'!$E$42="COMP",'Payroll'!BO649,0),IF('People_Inputs'!$E$43="COMP",'Payroll'!BO669,0),IF('People_Inputs'!$E$44="COMP",'Payroll'!BO689,0),IF('People_Inputs'!$E$45="COMP",'Payroll'!BO709,0),IF('People_Inputs'!$E$46="COMP",'Payroll'!BO729,0),IF('People_Inputs'!$E$47="COMP",'Payroll'!BO749,0),IF('People_Inputs'!$E$48="COMP",'Payroll'!BO769,0),IF('People_Inputs'!$E$49="COMP",'Payroll'!BO789,0),IF('People_Inputs'!$E$50="COMP",'Payroll'!BO809,0),IF('People_Inputs'!$E$51="COMP",'Payroll'!BO829,0),IF('People_Inputs'!$E$52="COMP",'Payroll'!BO849,0),IF('People_Inputs'!$E$53="COMP",'Payroll'!BO869,0),IF('People_Inputs'!$E$54="COMP",'Payroll'!BO889,0),IF('People_Inputs'!$E$55="COMP",'Payroll'!BO909,0),IF('People_Inputs'!$E$56="COMP",'Payroll'!BO929,0),IF('People_Inputs'!$E$57="COMP",'Payroll'!BO949,0),IF('People_Inputs'!$E$58="COMP",'Payroll'!BO969,0),IF('People_Inputs'!$E$59="COMP",'Payroll'!BO989,0),IF('People_Inputs'!$E$60="COMP",'Payroll'!BO1009,0),IF('People_Inputs'!$E$61="COMP",'Payroll'!BO1029,0),IF('People_Inputs'!$E$62="COMP",'Payroll'!BO1049,0),IF('People_Inputs'!$E$63="COMP",'Payroll'!BO1069,0),IF('People_Inputs'!$E$64="COMP",'Payroll'!BO1089,0),IF('People_Inputs'!$E$65="COMP",'Payroll'!BO1109,0),IF('People_Inputs'!$E$66="COMP",'Payroll'!BO1129,0),IF('People_Inputs'!$E$67="COMP",'Payroll'!BO1149,0),IF('People_Inputs'!$E$68="COMP",'Payroll'!BO1169,0),IF('People_Inputs'!$E$69="COMP",'Payroll'!BO1189,0),IF('People_Inputs'!$E$70="COMP",'Payroll'!BO1209,0))</f>
        <v>1350</v>
      </c>
    </row>
    <row r="22" ht="28" customHeight="1">
      <c r="A22" s="2" t="str">
        <v>COMP.EQUIPMENT</v>
      </c>
      <c r="B22" s="6" t="str">
        <v>Compliance (COMP): IT equipment (Capex)</v>
      </c>
      <c r="C22" s="2" t="str">
        <v>EUR</v>
      </c>
      <c r="D22" s="2" t="str">
        <v>SUM</v>
      </c>
      <c r="E22" s="36">
        <f>SUM(H22:BO22)</f>
        <v>12500</v>
      </c>
      <c r="F22" s="6" t="str">
        <v>Bought at hire and replaced on the cycle set on Inputs</v>
      </c>
      <c r="G22" s="2"/>
      <c r="H22" s="35">
        <f>SUM(IF('People_Inputs'!$E$11="COMP",'Payroll'!H30,0),IF('People_Inputs'!$E$12="COMP",'Payroll'!H50,0),IF('People_Inputs'!$E$13="COMP",'Payroll'!H70,0),IF('People_Inputs'!$E$14="COMP",'Payroll'!H90,0),IF('People_Inputs'!$E$15="COMP",'Payroll'!H110,0),IF('People_Inputs'!$E$16="COMP",'Payroll'!H130,0),IF('People_Inputs'!$E$17="COMP",'Payroll'!H150,0),IF('People_Inputs'!$E$18="COMP",'Payroll'!H170,0),IF('People_Inputs'!$E$19="COMP",'Payroll'!H190,0),IF('People_Inputs'!$E$20="COMP",'Payroll'!H210,0),IF('People_Inputs'!$E$21="COMP",'Payroll'!H230,0),IF('People_Inputs'!$E$22="COMP",'Payroll'!H250,0),IF('People_Inputs'!$E$23="COMP",'Payroll'!H270,0),IF('People_Inputs'!$E$24="COMP",'Payroll'!H290,0),IF('People_Inputs'!$E$25="COMP",'Payroll'!H310,0),IF('People_Inputs'!$E$26="COMP",'Payroll'!H330,0),IF('People_Inputs'!$E$27="COMP",'Payroll'!H350,0),IF('People_Inputs'!$E$28="COMP",'Payroll'!H370,0),IF('People_Inputs'!$E$29="COMP",'Payroll'!H390,0),IF('People_Inputs'!$E$30="COMP",'Payroll'!H410,0),IF('People_Inputs'!$E$31="COMP",'Payroll'!H430,0),IF('People_Inputs'!$E$32="COMP",'Payroll'!H450,0),IF('People_Inputs'!$E$33="COMP",'Payroll'!H470,0),IF('People_Inputs'!$E$34="COMP",'Payroll'!H490,0),IF('People_Inputs'!$E$35="COMP",'Payroll'!H510,0),IF('People_Inputs'!$E$36="COMP",'Payroll'!H530,0),IF('People_Inputs'!$E$37="COMP",'Payroll'!H550,0),IF('People_Inputs'!$E$38="COMP",'Payroll'!H570,0),IF('People_Inputs'!$E$39="COMP",'Payroll'!H590,0),IF('People_Inputs'!$E$40="COMP",'Payroll'!H610,0),IF('People_Inputs'!$E$41="COMP",'Payroll'!H630,0),IF('People_Inputs'!$E$42="COMP",'Payroll'!H650,0),IF('People_Inputs'!$E$43="COMP",'Payroll'!H670,0),IF('People_Inputs'!$E$44="COMP",'Payroll'!H690,0),IF('People_Inputs'!$E$45="COMP",'Payroll'!H710,0),IF('People_Inputs'!$E$46="COMP",'Payroll'!H730,0),IF('People_Inputs'!$E$47="COMP",'Payroll'!H750,0),IF('People_Inputs'!$E$48="COMP",'Payroll'!H770,0),IF('People_Inputs'!$E$49="COMP",'Payroll'!H790,0),IF('People_Inputs'!$E$50="COMP",'Payroll'!H810,0),IF('People_Inputs'!$E$51="COMP",'Payroll'!H830,0),IF('People_Inputs'!$E$52="COMP",'Payroll'!H850,0),IF('People_Inputs'!$E$53="COMP",'Payroll'!H870,0),IF('People_Inputs'!$E$54="COMP",'Payroll'!H890,0),IF('People_Inputs'!$E$55="COMP",'Payroll'!H910,0),IF('People_Inputs'!$E$56="COMP",'Payroll'!H930,0),IF('People_Inputs'!$E$57="COMP",'Payroll'!H950,0),IF('People_Inputs'!$E$58="COMP",'Payroll'!H970,0),IF('People_Inputs'!$E$59="COMP",'Payroll'!H990,0),IF('People_Inputs'!$E$60="COMP",'Payroll'!H1010,0),IF('People_Inputs'!$E$61="COMP",'Payroll'!H1030,0),IF('People_Inputs'!$E$62="COMP",'Payroll'!H1050,0),IF('People_Inputs'!$E$63="COMP",'Payroll'!H1070,0),IF('People_Inputs'!$E$64="COMP",'Payroll'!H1090,0),IF('People_Inputs'!$E$65="COMP",'Payroll'!H1110,0),IF('People_Inputs'!$E$66="COMP",'Payroll'!H1130,0),IF('People_Inputs'!$E$67="COMP",'Payroll'!H1150,0),IF('People_Inputs'!$E$68="COMP",'Payroll'!H1170,0),IF('People_Inputs'!$E$69="COMP",'Payroll'!H1190,0),IF('People_Inputs'!$E$70="COMP",'Payroll'!H1210,0))</f>
        <v>0</v>
      </c>
      <c r="I22" s="35">
        <f>SUM(IF('People_Inputs'!$E$11="COMP",'Payroll'!I30,0),IF('People_Inputs'!$E$12="COMP",'Payroll'!I50,0),IF('People_Inputs'!$E$13="COMP",'Payroll'!I70,0),IF('People_Inputs'!$E$14="COMP",'Payroll'!I90,0),IF('People_Inputs'!$E$15="COMP",'Payroll'!I110,0),IF('People_Inputs'!$E$16="COMP",'Payroll'!I130,0),IF('People_Inputs'!$E$17="COMP",'Payroll'!I150,0),IF('People_Inputs'!$E$18="COMP",'Payroll'!I170,0),IF('People_Inputs'!$E$19="COMP",'Payroll'!I190,0),IF('People_Inputs'!$E$20="COMP",'Payroll'!I210,0),IF('People_Inputs'!$E$21="COMP",'Payroll'!I230,0),IF('People_Inputs'!$E$22="COMP",'Payroll'!I250,0),IF('People_Inputs'!$E$23="COMP",'Payroll'!I270,0),IF('People_Inputs'!$E$24="COMP",'Payroll'!I290,0),IF('People_Inputs'!$E$25="COMP",'Payroll'!I310,0),IF('People_Inputs'!$E$26="COMP",'Payroll'!I330,0),IF('People_Inputs'!$E$27="COMP",'Payroll'!I350,0),IF('People_Inputs'!$E$28="COMP",'Payroll'!I370,0),IF('People_Inputs'!$E$29="COMP",'Payroll'!I390,0),IF('People_Inputs'!$E$30="COMP",'Payroll'!I410,0),IF('People_Inputs'!$E$31="COMP",'Payroll'!I430,0),IF('People_Inputs'!$E$32="COMP",'Payroll'!I450,0),IF('People_Inputs'!$E$33="COMP",'Payroll'!I470,0),IF('People_Inputs'!$E$34="COMP",'Payroll'!I490,0),IF('People_Inputs'!$E$35="COMP",'Payroll'!I510,0),IF('People_Inputs'!$E$36="COMP",'Payroll'!I530,0),IF('People_Inputs'!$E$37="COMP",'Payroll'!I550,0),IF('People_Inputs'!$E$38="COMP",'Payroll'!I570,0),IF('People_Inputs'!$E$39="COMP",'Payroll'!I590,0),IF('People_Inputs'!$E$40="COMP",'Payroll'!I610,0),IF('People_Inputs'!$E$41="COMP",'Payroll'!I630,0),IF('People_Inputs'!$E$42="COMP",'Payroll'!I650,0),IF('People_Inputs'!$E$43="COMP",'Payroll'!I670,0),IF('People_Inputs'!$E$44="COMP",'Payroll'!I690,0),IF('People_Inputs'!$E$45="COMP",'Payroll'!I710,0),IF('People_Inputs'!$E$46="COMP",'Payroll'!I730,0),IF('People_Inputs'!$E$47="COMP",'Payroll'!I750,0),IF('People_Inputs'!$E$48="COMP",'Payroll'!I770,0),IF('People_Inputs'!$E$49="COMP",'Payroll'!I790,0),IF('People_Inputs'!$E$50="COMP",'Payroll'!I810,0),IF('People_Inputs'!$E$51="COMP",'Payroll'!I830,0),IF('People_Inputs'!$E$52="COMP",'Payroll'!I850,0),IF('People_Inputs'!$E$53="COMP",'Payroll'!I870,0),IF('People_Inputs'!$E$54="COMP",'Payroll'!I890,0),IF('People_Inputs'!$E$55="COMP",'Payroll'!I910,0),IF('People_Inputs'!$E$56="COMP",'Payroll'!I930,0),IF('People_Inputs'!$E$57="COMP",'Payroll'!I950,0),IF('People_Inputs'!$E$58="COMP",'Payroll'!I970,0),IF('People_Inputs'!$E$59="COMP",'Payroll'!I990,0),IF('People_Inputs'!$E$60="COMP",'Payroll'!I1010,0),IF('People_Inputs'!$E$61="COMP",'Payroll'!I1030,0),IF('People_Inputs'!$E$62="COMP",'Payroll'!I1050,0),IF('People_Inputs'!$E$63="COMP",'Payroll'!I1070,0),IF('People_Inputs'!$E$64="COMP",'Payroll'!I1090,0),IF('People_Inputs'!$E$65="COMP",'Payroll'!I1110,0),IF('People_Inputs'!$E$66="COMP",'Payroll'!I1130,0),IF('People_Inputs'!$E$67="COMP",'Payroll'!I1150,0),IF('People_Inputs'!$E$68="COMP",'Payroll'!I1170,0),IF('People_Inputs'!$E$69="COMP",'Payroll'!I1190,0),IF('People_Inputs'!$E$70="COMP",'Payroll'!I1210,0))</f>
        <v>0</v>
      </c>
      <c r="J22" s="35">
        <f>SUM(IF('People_Inputs'!$E$11="COMP",'Payroll'!J30,0),IF('People_Inputs'!$E$12="COMP",'Payroll'!J50,0),IF('People_Inputs'!$E$13="COMP",'Payroll'!J70,0),IF('People_Inputs'!$E$14="COMP",'Payroll'!J90,0),IF('People_Inputs'!$E$15="COMP",'Payroll'!J110,0),IF('People_Inputs'!$E$16="COMP",'Payroll'!J130,0),IF('People_Inputs'!$E$17="COMP",'Payroll'!J150,0),IF('People_Inputs'!$E$18="COMP",'Payroll'!J170,0),IF('People_Inputs'!$E$19="COMP",'Payroll'!J190,0),IF('People_Inputs'!$E$20="COMP",'Payroll'!J210,0),IF('People_Inputs'!$E$21="COMP",'Payroll'!J230,0),IF('People_Inputs'!$E$22="COMP",'Payroll'!J250,0),IF('People_Inputs'!$E$23="COMP",'Payroll'!J270,0),IF('People_Inputs'!$E$24="COMP",'Payroll'!J290,0),IF('People_Inputs'!$E$25="COMP",'Payroll'!J310,0),IF('People_Inputs'!$E$26="COMP",'Payroll'!J330,0),IF('People_Inputs'!$E$27="COMP",'Payroll'!J350,0),IF('People_Inputs'!$E$28="COMP",'Payroll'!J370,0),IF('People_Inputs'!$E$29="COMP",'Payroll'!J390,0),IF('People_Inputs'!$E$30="COMP",'Payroll'!J410,0),IF('People_Inputs'!$E$31="COMP",'Payroll'!J430,0),IF('People_Inputs'!$E$32="COMP",'Payroll'!J450,0),IF('People_Inputs'!$E$33="COMP",'Payroll'!J470,0),IF('People_Inputs'!$E$34="COMP",'Payroll'!J490,0),IF('People_Inputs'!$E$35="COMP",'Payroll'!J510,0),IF('People_Inputs'!$E$36="COMP",'Payroll'!J530,0),IF('People_Inputs'!$E$37="COMP",'Payroll'!J550,0),IF('People_Inputs'!$E$38="COMP",'Payroll'!J570,0),IF('People_Inputs'!$E$39="COMP",'Payroll'!J590,0),IF('People_Inputs'!$E$40="COMP",'Payroll'!J610,0),IF('People_Inputs'!$E$41="COMP",'Payroll'!J630,0),IF('People_Inputs'!$E$42="COMP",'Payroll'!J650,0),IF('People_Inputs'!$E$43="COMP",'Payroll'!J670,0),IF('People_Inputs'!$E$44="COMP",'Payroll'!J690,0),IF('People_Inputs'!$E$45="COMP",'Payroll'!J710,0),IF('People_Inputs'!$E$46="COMP",'Payroll'!J730,0),IF('People_Inputs'!$E$47="COMP",'Payroll'!J750,0),IF('People_Inputs'!$E$48="COMP",'Payroll'!J770,0),IF('People_Inputs'!$E$49="COMP",'Payroll'!J790,0),IF('People_Inputs'!$E$50="COMP",'Payroll'!J810,0),IF('People_Inputs'!$E$51="COMP",'Payroll'!J830,0),IF('People_Inputs'!$E$52="COMP",'Payroll'!J850,0),IF('People_Inputs'!$E$53="COMP",'Payroll'!J870,0),IF('People_Inputs'!$E$54="COMP",'Payroll'!J890,0),IF('People_Inputs'!$E$55="COMP",'Payroll'!J910,0),IF('People_Inputs'!$E$56="COMP",'Payroll'!J930,0),IF('People_Inputs'!$E$57="COMP",'Payroll'!J950,0),IF('People_Inputs'!$E$58="COMP",'Payroll'!J970,0),IF('People_Inputs'!$E$59="COMP",'Payroll'!J990,0),IF('People_Inputs'!$E$60="COMP",'Payroll'!J1010,0),IF('People_Inputs'!$E$61="COMP",'Payroll'!J1030,0),IF('People_Inputs'!$E$62="COMP",'Payroll'!J1050,0),IF('People_Inputs'!$E$63="COMP",'Payroll'!J1070,0),IF('People_Inputs'!$E$64="COMP",'Payroll'!J1090,0),IF('People_Inputs'!$E$65="COMP",'Payroll'!J1110,0),IF('People_Inputs'!$E$66="COMP",'Payroll'!J1130,0),IF('People_Inputs'!$E$67="COMP",'Payroll'!J1150,0),IF('People_Inputs'!$E$68="COMP",'Payroll'!J1170,0),IF('People_Inputs'!$E$69="COMP",'Payroll'!J1190,0),IF('People_Inputs'!$E$70="COMP",'Payroll'!J1210,0))</f>
        <v>0</v>
      </c>
      <c r="K22" s="35">
        <f>SUM(IF('People_Inputs'!$E$11="COMP",'Payroll'!K30,0),IF('People_Inputs'!$E$12="COMP",'Payroll'!K50,0),IF('People_Inputs'!$E$13="COMP",'Payroll'!K70,0),IF('People_Inputs'!$E$14="COMP",'Payroll'!K90,0),IF('People_Inputs'!$E$15="COMP",'Payroll'!K110,0),IF('People_Inputs'!$E$16="COMP",'Payroll'!K130,0),IF('People_Inputs'!$E$17="COMP",'Payroll'!K150,0),IF('People_Inputs'!$E$18="COMP",'Payroll'!K170,0),IF('People_Inputs'!$E$19="COMP",'Payroll'!K190,0),IF('People_Inputs'!$E$20="COMP",'Payroll'!K210,0),IF('People_Inputs'!$E$21="COMP",'Payroll'!K230,0),IF('People_Inputs'!$E$22="COMP",'Payroll'!K250,0),IF('People_Inputs'!$E$23="COMP",'Payroll'!K270,0),IF('People_Inputs'!$E$24="COMP",'Payroll'!K290,0),IF('People_Inputs'!$E$25="COMP",'Payroll'!K310,0),IF('People_Inputs'!$E$26="COMP",'Payroll'!K330,0),IF('People_Inputs'!$E$27="COMP",'Payroll'!K350,0),IF('People_Inputs'!$E$28="COMP",'Payroll'!K370,0),IF('People_Inputs'!$E$29="COMP",'Payroll'!K390,0),IF('People_Inputs'!$E$30="COMP",'Payroll'!K410,0),IF('People_Inputs'!$E$31="COMP",'Payroll'!K430,0),IF('People_Inputs'!$E$32="COMP",'Payroll'!K450,0),IF('People_Inputs'!$E$33="COMP",'Payroll'!K470,0),IF('People_Inputs'!$E$34="COMP",'Payroll'!K490,0),IF('People_Inputs'!$E$35="COMP",'Payroll'!K510,0),IF('People_Inputs'!$E$36="COMP",'Payroll'!K530,0),IF('People_Inputs'!$E$37="COMP",'Payroll'!K550,0),IF('People_Inputs'!$E$38="COMP",'Payroll'!K570,0),IF('People_Inputs'!$E$39="COMP",'Payroll'!K590,0),IF('People_Inputs'!$E$40="COMP",'Payroll'!K610,0),IF('People_Inputs'!$E$41="COMP",'Payroll'!K630,0),IF('People_Inputs'!$E$42="COMP",'Payroll'!K650,0),IF('People_Inputs'!$E$43="COMP",'Payroll'!K670,0),IF('People_Inputs'!$E$44="COMP",'Payroll'!K690,0),IF('People_Inputs'!$E$45="COMP",'Payroll'!K710,0),IF('People_Inputs'!$E$46="COMP",'Payroll'!K730,0),IF('People_Inputs'!$E$47="COMP",'Payroll'!K750,0),IF('People_Inputs'!$E$48="COMP",'Payroll'!K770,0),IF('People_Inputs'!$E$49="COMP",'Payroll'!K790,0),IF('People_Inputs'!$E$50="COMP",'Payroll'!K810,0),IF('People_Inputs'!$E$51="COMP",'Payroll'!K830,0),IF('People_Inputs'!$E$52="COMP",'Payroll'!K850,0),IF('People_Inputs'!$E$53="COMP",'Payroll'!K870,0),IF('People_Inputs'!$E$54="COMP",'Payroll'!K890,0),IF('People_Inputs'!$E$55="COMP",'Payroll'!K910,0),IF('People_Inputs'!$E$56="COMP",'Payroll'!K930,0),IF('People_Inputs'!$E$57="COMP",'Payroll'!K950,0),IF('People_Inputs'!$E$58="COMP",'Payroll'!K970,0),IF('People_Inputs'!$E$59="COMP",'Payroll'!K990,0),IF('People_Inputs'!$E$60="COMP",'Payroll'!K1010,0),IF('People_Inputs'!$E$61="COMP",'Payroll'!K1030,0),IF('People_Inputs'!$E$62="COMP",'Payroll'!K1050,0),IF('People_Inputs'!$E$63="COMP",'Payroll'!K1070,0),IF('People_Inputs'!$E$64="COMP",'Payroll'!K1090,0),IF('People_Inputs'!$E$65="COMP",'Payroll'!K1110,0),IF('People_Inputs'!$E$66="COMP",'Payroll'!K1130,0),IF('People_Inputs'!$E$67="COMP",'Payroll'!K1150,0),IF('People_Inputs'!$E$68="COMP",'Payroll'!K1170,0),IF('People_Inputs'!$E$69="COMP",'Payroll'!K1190,0),IF('People_Inputs'!$E$70="COMP",'Payroll'!K1210,0))</f>
        <v>2500</v>
      </c>
      <c r="L22" s="35">
        <f>SUM(IF('People_Inputs'!$E$11="COMP",'Payroll'!L30,0),IF('People_Inputs'!$E$12="COMP",'Payroll'!L50,0),IF('People_Inputs'!$E$13="COMP",'Payroll'!L70,0),IF('People_Inputs'!$E$14="COMP",'Payroll'!L90,0),IF('People_Inputs'!$E$15="COMP",'Payroll'!L110,0),IF('People_Inputs'!$E$16="COMP",'Payroll'!L130,0),IF('People_Inputs'!$E$17="COMP",'Payroll'!L150,0),IF('People_Inputs'!$E$18="COMP",'Payroll'!L170,0),IF('People_Inputs'!$E$19="COMP",'Payroll'!L190,0),IF('People_Inputs'!$E$20="COMP",'Payroll'!L210,0),IF('People_Inputs'!$E$21="COMP",'Payroll'!L230,0),IF('People_Inputs'!$E$22="COMP",'Payroll'!L250,0),IF('People_Inputs'!$E$23="COMP",'Payroll'!L270,0),IF('People_Inputs'!$E$24="COMP",'Payroll'!L290,0),IF('People_Inputs'!$E$25="COMP",'Payroll'!L310,0),IF('People_Inputs'!$E$26="COMP",'Payroll'!L330,0),IF('People_Inputs'!$E$27="COMP",'Payroll'!L350,0),IF('People_Inputs'!$E$28="COMP",'Payroll'!L370,0),IF('People_Inputs'!$E$29="COMP",'Payroll'!L390,0),IF('People_Inputs'!$E$30="COMP",'Payroll'!L410,0),IF('People_Inputs'!$E$31="COMP",'Payroll'!L430,0),IF('People_Inputs'!$E$32="COMP",'Payroll'!L450,0),IF('People_Inputs'!$E$33="COMP",'Payroll'!L470,0),IF('People_Inputs'!$E$34="COMP",'Payroll'!L490,0),IF('People_Inputs'!$E$35="COMP",'Payroll'!L510,0),IF('People_Inputs'!$E$36="COMP",'Payroll'!L530,0),IF('People_Inputs'!$E$37="COMP",'Payroll'!L550,0),IF('People_Inputs'!$E$38="COMP",'Payroll'!L570,0),IF('People_Inputs'!$E$39="COMP",'Payroll'!L590,0),IF('People_Inputs'!$E$40="COMP",'Payroll'!L610,0),IF('People_Inputs'!$E$41="COMP",'Payroll'!L630,0),IF('People_Inputs'!$E$42="COMP",'Payroll'!L650,0),IF('People_Inputs'!$E$43="COMP",'Payroll'!L670,0),IF('People_Inputs'!$E$44="COMP",'Payroll'!L690,0),IF('People_Inputs'!$E$45="COMP",'Payroll'!L710,0),IF('People_Inputs'!$E$46="COMP",'Payroll'!L730,0),IF('People_Inputs'!$E$47="COMP",'Payroll'!L750,0),IF('People_Inputs'!$E$48="COMP",'Payroll'!L770,0),IF('People_Inputs'!$E$49="COMP",'Payroll'!L790,0),IF('People_Inputs'!$E$50="COMP",'Payroll'!L810,0),IF('People_Inputs'!$E$51="COMP",'Payroll'!L830,0),IF('People_Inputs'!$E$52="COMP",'Payroll'!L850,0),IF('People_Inputs'!$E$53="COMP",'Payroll'!L870,0),IF('People_Inputs'!$E$54="COMP",'Payroll'!L890,0),IF('People_Inputs'!$E$55="COMP",'Payroll'!L910,0),IF('People_Inputs'!$E$56="COMP",'Payroll'!L930,0),IF('People_Inputs'!$E$57="COMP",'Payroll'!L950,0),IF('People_Inputs'!$E$58="COMP",'Payroll'!L970,0),IF('People_Inputs'!$E$59="COMP",'Payroll'!L990,0),IF('People_Inputs'!$E$60="COMP",'Payroll'!L1010,0),IF('People_Inputs'!$E$61="COMP",'Payroll'!L1030,0),IF('People_Inputs'!$E$62="COMP",'Payroll'!L1050,0),IF('People_Inputs'!$E$63="COMP",'Payroll'!L1070,0),IF('People_Inputs'!$E$64="COMP",'Payroll'!L1090,0),IF('People_Inputs'!$E$65="COMP",'Payroll'!L1110,0),IF('People_Inputs'!$E$66="COMP",'Payroll'!L1130,0),IF('People_Inputs'!$E$67="COMP",'Payroll'!L1150,0),IF('People_Inputs'!$E$68="COMP",'Payroll'!L1170,0),IF('People_Inputs'!$E$69="COMP",'Payroll'!L1190,0),IF('People_Inputs'!$E$70="COMP",'Payroll'!L1210,0))</f>
        <v>0</v>
      </c>
      <c r="M22" s="35">
        <f>SUM(IF('People_Inputs'!$E$11="COMP",'Payroll'!M30,0),IF('People_Inputs'!$E$12="COMP",'Payroll'!M50,0),IF('People_Inputs'!$E$13="COMP",'Payroll'!M70,0),IF('People_Inputs'!$E$14="COMP",'Payroll'!M90,0),IF('People_Inputs'!$E$15="COMP",'Payroll'!M110,0),IF('People_Inputs'!$E$16="COMP",'Payroll'!M130,0),IF('People_Inputs'!$E$17="COMP",'Payroll'!M150,0),IF('People_Inputs'!$E$18="COMP",'Payroll'!M170,0),IF('People_Inputs'!$E$19="COMP",'Payroll'!M190,0),IF('People_Inputs'!$E$20="COMP",'Payroll'!M210,0),IF('People_Inputs'!$E$21="COMP",'Payroll'!M230,0),IF('People_Inputs'!$E$22="COMP",'Payroll'!M250,0),IF('People_Inputs'!$E$23="COMP",'Payroll'!M270,0),IF('People_Inputs'!$E$24="COMP",'Payroll'!M290,0),IF('People_Inputs'!$E$25="COMP",'Payroll'!M310,0),IF('People_Inputs'!$E$26="COMP",'Payroll'!M330,0),IF('People_Inputs'!$E$27="COMP",'Payroll'!M350,0),IF('People_Inputs'!$E$28="COMP",'Payroll'!M370,0),IF('People_Inputs'!$E$29="COMP",'Payroll'!M390,0),IF('People_Inputs'!$E$30="COMP",'Payroll'!M410,0),IF('People_Inputs'!$E$31="COMP",'Payroll'!M430,0),IF('People_Inputs'!$E$32="COMP",'Payroll'!M450,0),IF('People_Inputs'!$E$33="COMP",'Payroll'!M470,0),IF('People_Inputs'!$E$34="COMP",'Payroll'!M490,0),IF('People_Inputs'!$E$35="COMP",'Payroll'!M510,0),IF('People_Inputs'!$E$36="COMP",'Payroll'!M530,0),IF('People_Inputs'!$E$37="COMP",'Payroll'!M550,0),IF('People_Inputs'!$E$38="COMP",'Payroll'!M570,0),IF('People_Inputs'!$E$39="COMP",'Payroll'!M590,0),IF('People_Inputs'!$E$40="COMP",'Payroll'!M610,0),IF('People_Inputs'!$E$41="COMP",'Payroll'!M630,0),IF('People_Inputs'!$E$42="COMP",'Payroll'!M650,0),IF('People_Inputs'!$E$43="COMP",'Payroll'!M670,0),IF('People_Inputs'!$E$44="COMP",'Payroll'!M690,0),IF('People_Inputs'!$E$45="COMP",'Payroll'!M710,0),IF('People_Inputs'!$E$46="COMP",'Payroll'!M730,0),IF('People_Inputs'!$E$47="COMP",'Payroll'!M750,0),IF('People_Inputs'!$E$48="COMP",'Payroll'!M770,0),IF('People_Inputs'!$E$49="COMP",'Payroll'!M790,0),IF('People_Inputs'!$E$50="COMP",'Payroll'!M810,0),IF('People_Inputs'!$E$51="COMP",'Payroll'!M830,0),IF('People_Inputs'!$E$52="COMP",'Payroll'!M850,0),IF('People_Inputs'!$E$53="COMP",'Payroll'!M870,0),IF('People_Inputs'!$E$54="COMP",'Payroll'!M890,0),IF('People_Inputs'!$E$55="COMP",'Payroll'!M910,0),IF('People_Inputs'!$E$56="COMP",'Payroll'!M930,0),IF('People_Inputs'!$E$57="COMP",'Payroll'!M950,0),IF('People_Inputs'!$E$58="COMP",'Payroll'!M970,0),IF('People_Inputs'!$E$59="COMP",'Payroll'!M990,0),IF('People_Inputs'!$E$60="COMP",'Payroll'!M1010,0),IF('People_Inputs'!$E$61="COMP",'Payroll'!M1030,0),IF('People_Inputs'!$E$62="COMP",'Payroll'!M1050,0),IF('People_Inputs'!$E$63="COMP",'Payroll'!M1070,0),IF('People_Inputs'!$E$64="COMP",'Payroll'!M1090,0),IF('People_Inputs'!$E$65="COMP",'Payroll'!M1110,0),IF('People_Inputs'!$E$66="COMP",'Payroll'!M1130,0),IF('People_Inputs'!$E$67="COMP",'Payroll'!M1150,0),IF('People_Inputs'!$E$68="COMP",'Payroll'!M1170,0),IF('People_Inputs'!$E$69="COMP",'Payroll'!M1190,0),IF('People_Inputs'!$E$70="COMP",'Payroll'!M1210,0))</f>
        <v>0</v>
      </c>
      <c r="N22" s="35">
        <f>SUM(IF('People_Inputs'!$E$11="COMP",'Payroll'!N30,0),IF('People_Inputs'!$E$12="COMP",'Payroll'!N50,0),IF('People_Inputs'!$E$13="COMP",'Payroll'!N70,0),IF('People_Inputs'!$E$14="COMP",'Payroll'!N90,0),IF('People_Inputs'!$E$15="COMP",'Payroll'!N110,0),IF('People_Inputs'!$E$16="COMP",'Payroll'!N130,0),IF('People_Inputs'!$E$17="COMP",'Payroll'!N150,0),IF('People_Inputs'!$E$18="COMP",'Payroll'!N170,0),IF('People_Inputs'!$E$19="COMP",'Payroll'!N190,0),IF('People_Inputs'!$E$20="COMP",'Payroll'!N210,0),IF('People_Inputs'!$E$21="COMP",'Payroll'!N230,0),IF('People_Inputs'!$E$22="COMP",'Payroll'!N250,0),IF('People_Inputs'!$E$23="COMP",'Payroll'!N270,0),IF('People_Inputs'!$E$24="COMP",'Payroll'!N290,0),IF('People_Inputs'!$E$25="COMP",'Payroll'!N310,0),IF('People_Inputs'!$E$26="COMP",'Payroll'!N330,0),IF('People_Inputs'!$E$27="COMP",'Payroll'!N350,0),IF('People_Inputs'!$E$28="COMP",'Payroll'!N370,0),IF('People_Inputs'!$E$29="COMP",'Payroll'!N390,0),IF('People_Inputs'!$E$30="COMP",'Payroll'!N410,0),IF('People_Inputs'!$E$31="COMP",'Payroll'!N430,0),IF('People_Inputs'!$E$32="COMP",'Payroll'!N450,0),IF('People_Inputs'!$E$33="COMP",'Payroll'!N470,0),IF('People_Inputs'!$E$34="COMP",'Payroll'!N490,0),IF('People_Inputs'!$E$35="COMP",'Payroll'!N510,0),IF('People_Inputs'!$E$36="COMP",'Payroll'!N530,0),IF('People_Inputs'!$E$37="COMP",'Payroll'!N550,0),IF('People_Inputs'!$E$38="COMP",'Payroll'!N570,0),IF('People_Inputs'!$E$39="COMP",'Payroll'!N590,0),IF('People_Inputs'!$E$40="COMP",'Payroll'!N610,0),IF('People_Inputs'!$E$41="COMP",'Payroll'!N630,0),IF('People_Inputs'!$E$42="COMP",'Payroll'!N650,0),IF('People_Inputs'!$E$43="COMP",'Payroll'!N670,0),IF('People_Inputs'!$E$44="COMP",'Payroll'!N690,0),IF('People_Inputs'!$E$45="COMP",'Payroll'!N710,0),IF('People_Inputs'!$E$46="COMP",'Payroll'!N730,0),IF('People_Inputs'!$E$47="COMP",'Payroll'!N750,0),IF('People_Inputs'!$E$48="COMP",'Payroll'!N770,0),IF('People_Inputs'!$E$49="COMP",'Payroll'!N790,0),IF('People_Inputs'!$E$50="COMP",'Payroll'!N810,0),IF('People_Inputs'!$E$51="COMP",'Payroll'!N830,0),IF('People_Inputs'!$E$52="COMP",'Payroll'!N850,0),IF('People_Inputs'!$E$53="COMP",'Payroll'!N870,0),IF('People_Inputs'!$E$54="COMP",'Payroll'!N890,0),IF('People_Inputs'!$E$55="COMP",'Payroll'!N910,0),IF('People_Inputs'!$E$56="COMP",'Payroll'!N930,0),IF('People_Inputs'!$E$57="COMP",'Payroll'!N950,0),IF('People_Inputs'!$E$58="COMP",'Payroll'!N970,0),IF('People_Inputs'!$E$59="COMP",'Payroll'!N990,0),IF('People_Inputs'!$E$60="COMP",'Payroll'!N1010,0),IF('People_Inputs'!$E$61="COMP",'Payroll'!N1030,0),IF('People_Inputs'!$E$62="COMP",'Payroll'!N1050,0),IF('People_Inputs'!$E$63="COMP",'Payroll'!N1070,0),IF('People_Inputs'!$E$64="COMP",'Payroll'!N1090,0),IF('People_Inputs'!$E$65="COMP",'Payroll'!N1110,0),IF('People_Inputs'!$E$66="COMP",'Payroll'!N1130,0),IF('People_Inputs'!$E$67="COMP",'Payroll'!N1150,0),IF('People_Inputs'!$E$68="COMP",'Payroll'!N1170,0),IF('People_Inputs'!$E$69="COMP",'Payroll'!N1190,0),IF('People_Inputs'!$E$70="COMP",'Payroll'!N1210,0))</f>
        <v>0</v>
      </c>
      <c r="O22" s="35">
        <f>SUM(IF('People_Inputs'!$E$11="COMP",'Payroll'!O30,0),IF('People_Inputs'!$E$12="COMP",'Payroll'!O50,0),IF('People_Inputs'!$E$13="COMP",'Payroll'!O70,0),IF('People_Inputs'!$E$14="COMP",'Payroll'!O90,0),IF('People_Inputs'!$E$15="COMP",'Payroll'!O110,0),IF('People_Inputs'!$E$16="COMP",'Payroll'!O130,0),IF('People_Inputs'!$E$17="COMP",'Payroll'!O150,0),IF('People_Inputs'!$E$18="COMP",'Payroll'!O170,0),IF('People_Inputs'!$E$19="COMP",'Payroll'!O190,0),IF('People_Inputs'!$E$20="COMP",'Payroll'!O210,0),IF('People_Inputs'!$E$21="COMP",'Payroll'!O230,0),IF('People_Inputs'!$E$22="COMP",'Payroll'!O250,0),IF('People_Inputs'!$E$23="COMP",'Payroll'!O270,0),IF('People_Inputs'!$E$24="COMP",'Payroll'!O290,0),IF('People_Inputs'!$E$25="COMP",'Payroll'!O310,0),IF('People_Inputs'!$E$26="COMP",'Payroll'!O330,0),IF('People_Inputs'!$E$27="COMP",'Payroll'!O350,0),IF('People_Inputs'!$E$28="COMP",'Payroll'!O370,0),IF('People_Inputs'!$E$29="COMP",'Payroll'!O390,0),IF('People_Inputs'!$E$30="COMP",'Payroll'!O410,0),IF('People_Inputs'!$E$31="COMP",'Payroll'!O430,0),IF('People_Inputs'!$E$32="COMP",'Payroll'!O450,0),IF('People_Inputs'!$E$33="COMP",'Payroll'!O470,0),IF('People_Inputs'!$E$34="COMP",'Payroll'!O490,0),IF('People_Inputs'!$E$35="COMP",'Payroll'!O510,0),IF('People_Inputs'!$E$36="COMP",'Payroll'!O530,0),IF('People_Inputs'!$E$37="COMP",'Payroll'!O550,0),IF('People_Inputs'!$E$38="COMP",'Payroll'!O570,0),IF('People_Inputs'!$E$39="COMP",'Payroll'!O590,0),IF('People_Inputs'!$E$40="COMP",'Payroll'!O610,0),IF('People_Inputs'!$E$41="COMP",'Payroll'!O630,0),IF('People_Inputs'!$E$42="COMP",'Payroll'!O650,0),IF('People_Inputs'!$E$43="COMP",'Payroll'!O670,0),IF('People_Inputs'!$E$44="COMP",'Payroll'!O690,0),IF('People_Inputs'!$E$45="COMP",'Payroll'!O710,0),IF('People_Inputs'!$E$46="COMP",'Payroll'!O730,0),IF('People_Inputs'!$E$47="COMP",'Payroll'!O750,0),IF('People_Inputs'!$E$48="COMP",'Payroll'!O770,0),IF('People_Inputs'!$E$49="COMP",'Payroll'!O790,0),IF('People_Inputs'!$E$50="COMP",'Payroll'!O810,0),IF('People_Inputs'!$E$51="COMP",'Payroll'!O830,0),IF('People_Inputs'!$E$52="COMP",'Payroll'!O850,0),IF('People_Inputs'!$E$53="COMP",'Payroll'!O870,0),IF('People_Inputs'!$E$54="COMP",'Payroll'!O890,0),IF('People_Inputs'!$E$55="COMP",'Payroll'!O910,0),IF('People_Inputs'!$E$56="COMP",'Payroll'!O930,0),IF('People_Inputs'!$E$57="COMP",'Payroll'!O950,0),IF('People_Inputs'!$E$58="COMP",'Payroll'!O970,0),IF('People_Inputs'!$E$59="COMP",'Payroll'!O990,0),IF('People_Inputs'!$E$60="COMP",'Payroll'!O1010,0),IF('People_Inputs'!$E$61="COMP",'Payroll'!O1030,0),IF('People_Inputs'!$E$62="COMP",'Payroll'!O1050,0),IF('People_Inputs'!$E$63="COMP",'Payroll'!O1070,0),IF('People_Inputs'!$E$64="COMP",'Payroll'!O1090,0),IF('People_Inputs'!$E$65="COMP",'Payroll'!O1110,0),IF('People_Inputs'!$E$66="COMP",'Payroll'!O1130,0),IF('People_Inputs'!$E$67="COMP",'Payroll'!O1150,0),IF('People_Inputs'!$E$68="COMP",'Payroll'!O1170,0),IF('People_Inputs'!$E$69="COMP",'Payroll'!O1190,0),IF('People_Inputs'!$E$70="COMP",'Payroll'!O1210,0))</f>
        <v>0</v>
      </c>
      <c r="P22" s="35">
        <f>SUM(IF('People_Inputs'!$E$11="COMP",'Payroll'!P30,0),IF('People_Inputs'!$E$12="COMP",'Payroll'!P50,0),IF('People_Inputs'!$E$13="COMP",'Payroll'!P70,0),IF('People_Inputs'!$E$14="COMP",'Payroll'!P90,0),IF('People_Inputs'!$E$15="COMP",'Payroll'!P110,0),IF('People_Inputs'!$E$16="COMP",'Payroll'!P130,0),IF('People_Inputs'!$E$17="COMP",'Payroll'!P150,0),IF('People_Inputs'!$E$18="COMP",'Payroll'!P170,0),IF('People_Inputs'!$E$19="COMP",'Payroll'!P190,0),IF('People_Inputs'!$E$20="COMP",'Payroll'!P210,0),IF('People_Inputs'!$E$21="COMP",'Payroll'!P230,0),IF('People_Inputs'!$E$22="COMP",'Payroll'!P250,0),IF('People_Inputs'!$E$23="COMP",'Payroll'!P270,0),IF('People_Inputs'!$E$24="COMP",'Payroll'!P290,0),IF('People_Inputs'!$E$25="COMP",'Payroll'!P310,0),IF('People_Inputs'!$E$26="COMP",'Payroll'!P330,0),IF('People_Inputs'!$E$27="COMP",'Payroll'!P350,0),IF('People_Inputs'!$E$28="COMP",'Payroll'!P370,0),IF('People_Inputs'!$E$29="COMP",'Payroll'!P390,0),IF('People_Inputs'!$E$30="COMP",'Payroll'!P410,0),IF('People_Inputs'!$E$31="COMP",'Payroll'!P430,0),IF('People_Inputs'!$E$32="COMP",'Payroll'!P450,0),IF('People_Inputs'!$E$33="COMP",'Payroll'!P470,0),IF('People_Inputs'!$E$34="COMP",'Payroll'!P490,0),IF('People_Inputs'!$E$35="COMP",'Payroll'!P510,0),IF('People_Inputs'!$E$36="COMP",'Payroll'!P530,0),IF('People_Inputs'!$E$37="COMP",'Payroll'!P550,0),IF('People_Inputs'!$E$38="COMP",'Payroll'!P570,0),IF('People_Inputs'!$E$39="COMP",'Payroll'!P590,0),IF('People_Inputs'!$E$40="COMP",'Payroll'!P610,0),IF('People_Inputs'!$E$41="COMP",'Payroll'!P630,0),IF('People_Inputs'!$E$42="COMP",'Payroll'!P650,0),IF('People_Inputs'!$E$43="COMP",'Payroll'!P670,0),IF('People_Inputs'!$E$44="COMP",'Payroll'!P690,0),IF('People_Inputs'!$E$45="COMP",'Payroll'!P710,0),IF('People_Inputs'!$E$46="COMP",'Payroll'!P730,0),IF('People_Inputs'!$E$47="COMP",'Payroll'!P750,0),IF('People_Inputs'!$E$48="COMP",'Payroll'!P770,0),IF('People_Inputs'!$E$49="COMP",'Payroll'!P790,0),IF('People_Inputs'!$E$50="COMP",'Payroll'!P810,0),IF('People_Inputs'!$E$51="COMP",'Payroll'!P830,0),IF('People_Inputs'!$E$52="COMP",'Payroll'!P850,0),IF('People_Inputs'!$E$53="COMP",'Payroll'!P870,0),IF('People_Inputs'!$E$54="COMP",'Payroll'!P890,0),IF('People_Inputs'!$E$55="COMP",'Payroll'!P910,0),IF('People_Inputs'!$E$56="COMP",'Payroll'!P930,0),IF('People_Inputs'!$E$57="COMP",'Payroll'!P950,0),IF('People_Inputs'!$E$58="COMP",'Payroll'!P970,0),IF('People_Inputs'!$E$59="COMP",'Payroll'!P990,0),IF('People_Inputs'!$E$60="COMP",'Payroll'!P1010,0),IF('People_Inputs'!$E$61="COMP",'Payroll'!P1030,0),IF('People_Inputs'!$E$62="COMP",'Payroll'!P1050,0),IF('People_Inputs'!$E$63="COMP",'Payroll'!P1070,0),IF('People_Inputs'!$E$64="COMP",'Payroll'!P1090,0),IF('People_Inputs'!$E$65="COMP",'Payroll'!P1110,0),IF('People_Inputs'!$E$66="COMP",'Payroll'!P1130,0),IF('People_Inputs'!$E$67="COMP",'Payroll'!P1150,0),IF('People_Inputs'!$E$68="COMP",'Payroll'!P1170,0),IF('People_Inputs'!$E$69="COMP",'Payroll'!P1190,0),IF('People_Inputs'!$E$70="COMP",'Payroll'!P1210,0))</f>
        <v>2500</v>
      </c>
      <c r="Q22" s="35">
        <f>SUM(IF('People_Inputs'!$E$11="COMP",'Payroll'!Q30,0),IF('People_Inputs'!$E$12="COMP",'Payroll'!Q50,0),IF('People_Inputs'!$E$13="COMP",'Payroll'!Q70,0),IF('People_Inputs'!$E$14="COMP",'Payroll'!Q90,0),IF('People_Inputs'!$E$15="COMP",'Payroll'!Q110,0),IF('People_Inputs'!$E$16="COMP",'Payroll'!Q130,0),IF('People_Inputs'!$E$17="COMP",'Payroll'!Q150,0),IF('People_Inputs'!$E$18="COMP",'Payroll'!Q170,0),IF('People_Inputs'!$E$19="COMP",'Payroll'!Q190,0),IF('People_Inputs'!$E$20="COMP",'Payroll'!Q210,0),IF('People_Inputs'!$E$21="COMP",'Payroll'!Q230,0),IF('People_Inputs'!$E$22="COMP",'Payroll'!Q250,0),IF('People_Inputs'!$E$23="COMP",'Payroll'!Q270,0),IF('People_Inputs'!$E$24="COMP",'Payroll'!Q290,0),IF('People_Inputs'!$E$25="COMP",'Payroll'!Q310,0),IF('People_Inputs'!$E$26="COMP",'Payroll'!Q330,0),IF('People_Inputs'!$E$27="COMP",'Payroll'!Q350,0),IF('People_Inputs'!$E$28="COMP",'Payroll'!Q370,0),IF('People_Inputs'!$E$29="COMP",'Payroll'!Q390,0),IF('People_Inputs'!$E$30="COMP",'Payroll'!Q410,0),IF('People_Inputs'!$E$31="COMP",'Payroll'!Q430,0),IF('People_Inputs'!$E$32="COMP",'Payroll'!Q450,0),IF('People_Inputs'!$E$33="COMP",'Payroll'!Q470,0),IF('People_Inputs'!$E$34="COMP",'Payroll'!Q490,0),IF('People_Inputs'!$E$35="COMP",'Payroll'!Q510,0),IF('People_Inputs'!$E$36="COMP",'Payroll'!Q530,0),IF('People_Inputs'!$E$37="COMP",'Payroll'!Q550,0),IF('People_Inputs'!$E$38="COMP",'Payroll'!Q570,0),IF('People_Inputs'!$E$39="COMP",'Payroll'!Q590,0),IF('People_Inputs'!$E$40="COMP",'Payroll'!Q610,0),IF('People_Inputs'!$E$41="COMP",'Payroll'!Q630,0),IF('People_Inputs'!$E$42="COMP",'Payroll'!Q650,0),IF('People_Inputs'!$E$43="COMP",'Payroll'!Q670,0),IF('People_Inputs'!$E$44="COMP",'Payroll'!Q690,0),IF('People_Inputs'!$E$45="COMP",'Payroll'!Q710,0),IF('People_Inputs'!$E$46="COMP",'Payroll'!Q730,0),IF('People_Inputs'!$E$47="COMP",'Payroll'!Q750,0),IF('People_Inputs'!$E$48="COMP",'Payroll'!Q770,0),IF('People_Inputs'!$E$49="COMP",'Payroll'!Q790,0),IF('People_Inputs'!$E$50="COMP",'Payroll'!Q810,0),IF('People_Inputs'!$E$51="COMP",'Payroll'!Q830,0),IF('People_Inputs'!$E$52="COMP",'Payroll'!Q850,0),IF('People_Inputs'!$E$53="COMP",'Payroll'!Q870,0),IF('People_Inputs'!$E$54="COMP",'Payroll'!Q890,0),IF('People_Inputs'!$E$55="COMP",'Payroll'!Q910,0),IF('People_Inputs'!$E$56="COMP",'Payroll'!Q930,0),IF('People_Inputs'!$E$57="COMP",'Payroll'!Q950,0),IF('People_Inputs'!$E$58="COMP",'Payroll'!Q970,0),IF('People_Inputs'!$E$59="COMP",'Payroll'!Q990,0),IF('People_Inputs'!$E$60="COMP",'Payroll'!Q1010,0),IF('People_Inputs'!$E$61="COMP",'Payroll'!Q1030,0),IF('People_Inputs'!$E$62="COMP",'Payroll'!Q1050,0),IF('People_Inputs'!$E$63="COMP",'Payroll'!Q1070,0),IF('People_Inputs'!$E$64="COMP",'Payroll'!Q1090,0),IF('People_Inputs'!$E$65="COMP",'Payroll'!Q1110,0),IF('People_Inputs'!$E$66="COMP",'Payroll'!Q1130,0),IF('People_Inputs'!$E$67="COMP",'Payroll'!Q1150,0),IF('People_Inputs'!$E$68="COMP",'Payroll'!Q1170,0),IF('People_Inputs'!$E$69="COMP",'Payroll'!Q1190,0),IF('People_Inputs'!$E$70="COMP",'Payroll'!Q1210,0))</f>
        <v>0</v>
      </c>
      <c r="R22" s="35">
        <f>SUM(IF('People_Inputs'!$E$11="COMP",'Payroll'!R30,0),IF('People_Inputs'!$E$12="COMP",'Payroll'!R50,0),IF('People_Inputs'!$E$13="COMP",'Payroll'!R70,0),IF('People_Inputs'!$E$14="COMP",'Payroll'!R90,0),IF('People_Inputs'!$E$15="COMP",'Payroll'!R110,0),IF('People_Inputs'!$E$16="COMP",'Payroll'!R130,0),IF('People_Inputs'!$E$17="COMP",'Payroll'!R150,0),IF('People_Inputs'!$E$18="COMP",'Payroll'!R170,0),IF('People_Inputs'!$E$19="COMP",'Payroll'!R190,0),IF('People_Inputs'!$E$20="COMP",'Payroll'!R210,0),IF('People_Inputs'!$E$21="COMP",'Payroll'!R230,0),IF('People_Inputs'!$E$22="COMP",'Payroll'!R250,0),IF('People_Inputs'!$E$23="COMP",'Payroll'!R270,0),IF('People_Inputs'!$E$24="COMP",'Payroll'!R290,0),IF('People_Inputs'!$E$25="COMP",'Payroll'!R310,0),IF('People_Inputs'!$E$26="COMP",'Payroll'!R330,0),IF('People_Inputs'!$E$27="COMP",'Payroll'!R350,0),IF('People_Inputs'!$E$28="COMP",'Payroll'!R370,0),IF('People_Inputs'!$E$29="COMP",'Payroll'!R390,0),IF('People_Inputs'!$E$30="COMP",'Payroll'!R410,0),IF('People_Inputs'!$E$31="COMP",'Payroll'!R430,0),IF('People_Inputs'!$E$32="COMP",'Payroll'!R450,0),IF('People_Inputs'!$E$33="COMP",'Payroll'!R470,0),IF('People_Inputs'!$E$34="COMP",'Payroll'!R490,0),IF('People_Inputs'!$E$35="COMP",'Payroll'!R510,0),IF('People_Inputs'!$E$36="COMP",'Payroll'!R530,0),IF('People_Inputs'!$E$37="COMP",'Payroll'!R550,0),IF('People_Inputs'!$E$38="COMP",'Payroll'!R570,0),IF('People_Inputs'!$E$39="COMP",'Payroll'!R590,0),IF('People_Inputs'!$E$40="COMP",'Payroll'!R610,0),IF('People_Inputs'!$E$41="COMP",'Payroll'!R630,0),IF('People_Inputs'!$E$42="COMP",'Payroll'!R650,0),IF('People_Inputs'!$E$43="COMP",'Payroll'!R670,0),IF('People_Inputs'!$E$44="COMP",'Payroll'!R690,0),IF('People_Inputs'!$E$45="COMP",'Payroll'!R710,0),IF('People_Inputs'!$E$46="COMP",'Payroll'!R730,0),IF('People_Inputs'!$E$47="COMP",'Payroll'!R750,0),IF('People_Inputs'!$E$48="COMP",'Payroll'!R770,0),IF('People_Inputs'!$E$49="COMP",'Payroll'!R790,0),IF('People_Inputs'!$E$50="COMP",'Payroll'!R810,0),IF('People_Inputs'!$E$51="COMP",'Payroll'!R830,0),IF('People_Inputs'!$E$52="COMP",'Payroll'!R850,0),IF('People_Inputs'!$E$53="COMP",'Payroll'!R870,0),IF('People_Inputs'!$E$54="COMP",'Payroll'!R890,0),IF('People_Inputs'!$E$55="COMP",'Payroll'!R910,0),IF('People_Inputs'!$E$56="COMP",'Payroll'!R930,0),IF('People_Inputs'!$E$57="COMP",'Payroll'!R950,0),IF('People_Inputs'!$E$58="COMP",'Payroll'!R970,0),IF('People_Inputs'!$E$59="COMP",'Payroll'!R990,0),IF('People_Inputs'!$E$60="COMP",'Payroll'!R1010,0),IF('People_Inputs'!$E$61="COMP",'Payroll'!R1030,0),IF('People_Inputs'!$E$62="COMP",'Payroll'!R1050,0),IF('People_Inputs'!$E$63="COMP",'Payroll'!R1070,0),IF('People_Inputs'!$E$64="COMP",'Payroll'!R1090,0),IF('People_Inputs'!$E$65="COMP",'Payroll'!R1110,0),IF('People_Inputs'!$E$66="COMP",'Payroll'!R1130,0),IF('People_Inputs'!$E$67="COMP",'Payroll'!R1150,0),IF('People_Inputs'!$E$68="COMP",'Payroll'!R1170,0),IF('People_Inputs'!$E$69="COMP",'Payroll'!R1190,0),IF('People_Inputs'!$E$70="COMP",'Payroll'!R1210,0))</f>
        <v>0</v>
      </c>
      <c r="S22" s="35">
        <f>SUM(IF('People_Inputs'!$E$11="COMP",'Payroll'!S30,0),IF('People_Inputs'!$E$12="COMP",'Payroll'!S50,0),IF('People_Inputs'!$E$13="COMP",'Payroll'!S70,0),IF('People_Inputs'!$E$14="COMP",'Payroll'!S90,0),IF('People_Inputs'!$E$15="COMP",'Payroll'!S110,0),IF('People_Inputs'!$E$16="COMP",'Payroll'!S130,0),IF('People_Inputs'!$E$17="COMP",'Payroll'!S150,0),IF('People_Inputs'!$E$18="COMP",'Payroll'!S170,0),IF('People_Inputs'!$E$19="COMP",'Payroll'!S190,0),IF('People_Inputs'!$E$20="COMP",'Payroll'!S210,0),IF('People_Inputs'!$E$21="COMP",'Payroll'!S230,0),IF('People_Inputs'!$E$22="COMP",'Payroll'!S250,0),IF('People_Inputs'!$E$23="COMP",'Payroll'!S270,0),IF('People_Inputs'!$E$24="COMP",'Payroll'!S290,0),IF('People_Inputs'!$E$25="COMP",'Payroll'!S310,0),IF('People_Inputs'!$E$26="COMP",'Payroll'!S330,0),IF('People_Inputs'!$E$27="COMP",'Payroll'!S350,0),IF('People_Inputs'!$E$28="COMP",'Payroll'!S370,0),IF('People_Inputs'!$E$29="COMP",'Payroll'!S390,0),IF('People_Inputs'!$E$30="COMP",'Payroll'!S410,0),IF('People_Inputs'!$E$31="COMP",'Payroll'!S430,0),IF('People_Inputs'!$E$32="COMP",'Payroll'!S450,0),IF('People_Inputs'!$E$33="COMP",'Payroll'!S470,0),IF('People_Inputs'!$E$34="COMP",'Payroll'!S490,0),IF('People_Inputs'!$E$35="COMP",'Payroll'!S510,0),IF('People_Inputs'!$E$36="COMP",'Payroll'!S530,0),IF('People_Inputs'!$E$37="COMP",'Payroll'!S550,0),IF('People_Inputs'!$E$38="COMP",'Payroll'!S570,0),IF('People_Inputs'!$E$39="COMP",'Payroll'!S590,0),IF('People_Inputs'!$E$40="COMP",'Payroll'!S610,0),IF('People_Inputs'!$E$41="COMP",'Payroll'!S630,0),IF('People_Inputs'!$E$42="COMP",'Payroll'!S650,0),IF('People_Inputs'!$E$43="COMP",'Payroll'!S670,0),IF('People_Inputs'!$E$44="COMP",'Payroll'!S690,0),IF('People_Inputs'!$E$45="COMP",'Payroll'!S710,0),IF('People_Inputs'!$E$46="COMP",'Payroll'!S730,0),IF('People_Inputs'!$E$47="COMP",'Payroll'!S750,0),IF('People_Inputs'!$E$48="COMP",'Payroll'!S770,0),IF('People_Inputs'!$E$49="COMP",'Payroll'!S790,0),IF('People_Inputs'!$E$50="COMP",'Payroll'!S810,0),IF('People_Inputs'!$E$51="COMP",'Payroll'!S830,0),IF('People_Inputs'!$E$52="COMP",'Payroll'!S850,0),IF('People_Inputs'!$E$53="COMP",'Payroll'!S870,0),IF('People_Inputs'!$E$54="COMP",'Payroll'!S890,0),IF('People_Inputs'!$E$55="COMP",'Payroll'!S910,0),IF('People_Inputs'!$E$56="COMP",'Payroll'!S930,0),IF('People_Inputs'!$E$57="COMP",'Payroll'!S950,0),IF('People_Inputs'!$E$58="COMP",'Payroll'!S970,0),IF('People_Inputs'!$E$59="COMP",'Payroll'!S990,0),IF('People_Inputs'!$E$60="COMP",'Payroll'!S1010,0),IF('People_Inputs'!$E$61="COMP",'Payroll'!S1030,0),IF('People_Inputs'!$E$62="COMP",'Payroll'!S1050,0),IF('People_Inputs'!$E$63="COMP",'Payroll'!S1070,0),IF('People_Inputs'!$E$64="COMP",'Payroll'!S1090,0),IF('People_Inputs'!$E$65="COMP",'Payroll'!S1110,0),IF('People_Inputs'!$E$66="COMP",'Payroll'!S1130,0),IF('People_Inputs'!$E$67="COMP",'Payroll'!S1150,0),IF('People_Inputs'!$E$68="COMP",'Payroll'!S1170,0),IF('People_Inputs'!$E$69="COMP",'Payroll'!S1190,0),IF('People_Inputs'!$E$70="COMP",'Payroll'!S1210,0))</f>
        <v>0</v>
      </c>
      <c r="T22" s="35">
        <f>SUM(IF('People_Inputs'!$E$11="COMP",'Payroll'!T30,0),IF('People_Inputs'!$E$12="COMP",'Payroll'!T50,0),IF('People_Inputs'!$E$13="COMP",'Payroll'!T70,0),IF('People_Inputs'!$E$14="COMP",'Payroll'!T90,0),IF('People_Inputs'!$E$15="COMP",'Payroll'!T110,0),IF('People_Inputs'!$E$16="COMP",'Payroll'!T130,0),IF('People_Inputs'!$E$17="COMP",'Payroll'!T150,0),IF('People_Inputs'!$E$18="COMP",'Payroll'!T170,0),IF('People_Inputs'!$E$19="COMP",'Payroll'!T190,0),IF('People_Inputs'!$E$20="COMP",'Payroll'!T210,0),IF('People_Inputs'!$E$21="COMP",'Payroll'!T230,0),IF('People_Inputs'!$E$22="COMP",'Payroll'!T250,0),IF('People_Inputs'!$E$23="COMP",'Payroll'!T270,0),IF('People_Inputs'!$E$24="COMP",'Payroll'!T290,0),IF('People_Inputs'!$E$25="COMP",'Payroll'!T310,0),IF('People_Inputs'!$E$26="COMP",'Payroll'!T330,0),IF('People_Inputs'!$E$27="COMP",'Payroll'!T350,0),IF('People_Inputs'!$E$28="COMP",'Payroll'!T370,0),IF('People_Inputs'!$E$29="COMP",'Payroll'!T390,0),IF('People_Inputs'!$E$30="COMP",'Payroll'!T410,0),IF('People_Inputs'!$E$31="COMP",'Payroll'!T430,0),IF('People_Inputs'!$E$32="COMP",'Payroll'!T450,0),IF('People_Inputs'!$E$33="COMP",'Payroll'!T470,0),IF('People_Inputs'!$E$34="COMP",'Payroll'!T490,0),IF('People_Inputs'!$E$35="COMP",'Payroll'!T510,0),IF('People_Inputs'!$E$36="COMP",'Payroll'!T530,0),IF('People_Inputs'!$E$37="COMP",'Payroll'!T550,0),IF('People_Inputs'!$E$38="COMP",'Payroll'!T570,0),IF('People_Inputs'!$E$39="COMP",'Payroll'!T590,0),IF('People_Inputs'!$E$40="COMP",'Payroll'!T610,0),IF('People_Inputs'!$E$41="COMP",'Payroll'!T630,0),IF('People_Inputs'!$E$42="COMP",'Payroll'!T650,0),IF('People_Inputs'!$E$43="COMP",'Payroll'!T670,0),IF('People_Inputs'!$E$44="COMP",'Payroll'!T690,0),IF('People_Inputs'!$E$45="COMP",'Payroll'!T710,0),IF('People_Inputs'!$E$46="COMP",'Payroll'!T730,0),IF('People_Inputs'!$E$47="COMP",'Payroll'!T750,0),IF('People_Inputs'!$E$48="COMP",'Payroll'!T770,0),IF('People_Inputs'!$E$49="COMP",'Payroll'!T790,0),IF('People_Inputs'!$E$50="COMP",'Payroll'!T810,0),IF('People_Inputs'!$E$51="COMP",'Payroll'!T830,0),IF('People_Inputs'!$E$52="COMP",'Payroll'!T850,0),IF('People_Inputs'!$E$53="COMP",'Payroll'!T870,0),IF('People_Inputs'!$E$54="COMP",'Payroll'!T890,0),IF('People_Inputs'!$E$55="COMP",'Payroll'!T910,0),IF('People_Inputs'!$E$56="COMP",'Payroll'!T930,0),IF('People_Inputs'!$E$57="COMP",'Payroll'!T950,0),IF('People_Inputs'!$E$58="COMP",'Payroll'!T970,0),IF('People_Inputs'!$E$59="COMP",'Payroll'!T990,0),IF('People_Inputs'!$E$60="COMP",'Payroll'!T1010,0),IF('People_Inputs'!$E$61="COMP",'Payroll'!T1030,0),IF('People_Inputs'!$E$62="COMP",'Payroll'!T1050,0),IF('People_Inputs'!$E$63="COMP",'Payroll'!T1070,0),IF('People_Inputs'!$E$64="COMP",'Payroll'!T1090,0),IF('People_Inputs'!$E$65="COMP",'Payroll'!T1110,0),IF('People_Inputs'!$E$66="COMP",'Payroll'!T1130,0),IF('People_Inputs'!$E$67="COMP",'Payroll'!T1150,0),IF('People_Inputs'!$E$68="COMP",'Payroll'!T1170,0),IF('People_Inputs'!$E$69="COMP",'Payroll'!T1190,0),IF('People_Inputs'!$E$70="COMP",'Payroll'!T1210,0))</f>
        <v>0</v>
      </c>
      <c r="U22" s="35">
        <f>SUM(IF('People_Inputs'!$E$11="COMP",'Payroll'!U30,0),IF('People_Inputs'!$E$12="COMP",'Payroll'!U50,0),IF('People_Inputs'!$E$13="COMP",'Payroll'!U70,0),IF('People_Inputs'!$E$14="COMP",'Payroll'!U90,0),IF('People_Inputs'!$E$15="COMP",'Payroll'!U110,0),IF('People_Inputs'!$E$16="COMP",'Payroll'!U130,0),IF('People_Inputs'!$E$17="COMP",'Payroll'!U150,0),IF('People_Inputs'!$E$18="COMP",'Payroll'!U170,0),IF('People_Inputs'!$E$19="COMP",'Payroll'!U190,0),IF('People_Inputs'!$E$20="COMP",'Payroll'!U210,0),IF('People_Inputs'!$E$21="COMP",'Payroll'!U230,0),IF('People_Inputs'!$E$22="COMP",'Payroll'!U250,0),IF('People_Inputs'!$E$23="COMP",'Payroll'!U270,0),IF('People_Inputs'!$E$24="COMP",'Payroll'!U290,0),IF('People_Inputs'!$E$25="COMP",'Payroll'!U310,0),IF('People_Inputs'!$E$26="COMP",'Payroll'!U330,0),IF('People_Inputs'!$E$27="COMP",'Payroll'!U350,0),IF('People_Inputs'!$E$28="COMP",'Payroll'!U370,0),IF('People_Inputs'!$E$29="COMP",'Payroll'!U390,0),IF('People_Inputs'!$E$30="COMP",'Payroll'!U410,0),IF('People_Inputs'!$E$31="COMP",'Payroll'!U430,0),IF('People_Inputs'!$E$32="COMP",'Payroll'!U450,0),IF('People_Inputs'!$E$33="COMP",'Payroll'!U470,0),IF('People_Inputs'!$E$34="COMP",'Payroll'!U490,0),IF('People_Inputs'!$E$35="COMP",'Payroll'!U510,0),IF('People_Inputs'!$E$36="COMP",'Payroll'!U530,0),IF('People_Inputs'!$E$37="COMP",'Payroll'!U550,0),IF('People_Inputs'!$E$38="COMP",'Payroll'!U570,0),IF('People_Inputs'!$E$39="COMP",'Payroll'!U590,0),IF('People_Inputs'!$E$40="COMP",'Payroll'!U610,0),IF('People_Inputs'!$E$41="COMP",'Payroll'!U630,0),IF('People_Inputs'!$E$42="COMP",'Payroll'!U650,0),IF('People_Inputs'!$E$43="COMP",'Payroll'!U670,0),IF('People_Inputs'!$E$44="COMP",'Payroll'!U690,0),IF('People_Inputs'!$E$45="COMP",'Payroll'!U710,0),IF('People_Inputs'!$E$46="COMP",'Payroll'!U730,0),IF('People_Inputs'!$E$47="COMP",'Payroll'!U750,0),IF('People_Inputs'!$E$48="COMP",'Payroll'!U770,0),IF('People_Inputs'!$E$49="COMP",'Payroll'!U790,0),IF('People_Inputs'!$E$50="COMP",'Payroll'!U810,0),IF('People_Inputs'!$E$51="COMP",'Payroll'!U830,0),IF('People_Inputs'!$E$52="COMP",'Payroll'!U850,0),IF('People_Inputs'!$E$53="COMP",'Payroll'!U870,0),IF('People_Inputs'!$E$54="COMP",'Payroll'!U890,0),IF('People_Inputs'!$E$55="COMP",'Payroll'!U910,0),IF('People_Inputs'!$E$56="COMP",'Payroll'!U930,0),IF('People_Inputs'!$E$57="COMP",'Payroll'!U950,0),IF('People_Inputs'!$E$58="COMP",'Payroll'!U970,0),IF('People_Inputs'!$E$59="COMP",'Payroll'!U990,0),IF('People_Inputs'!$E$60="COMP",'Payroll'!U1010,0),IF('People_Inputs'!$E$61="COMP",'Payroll'!U1030,0),IF('People_Inputs'!$E$62="COMP",'Payroll'!U1050,0),IF('People_Inputs'!$E$63="COMP",'Payroll'!U1070,0),IF('People_Inputs'!$E$64="COMP",'Payroll'!U1090,0),IF('People_Inputs'!$E$65="COMP",'Payroll'!U1110,0),IF('People_Inputs'!$E$66="COMP",'Payroll'!U1130,0),IF('People_Inputs'!$E$67="COMP",'Payroll'!U1150,0),IF('People_Inputs'!$E$68="COMP",'Payroll'!U1170,0),IF('People_Inputs'!$E$69="COMP",'Payroll'!U1190,0),IF('People_Inputs'!$E$70="COMP",'Payroll'!U1210,0))</f>
        <v>0</v>
      </c>
      <c r="V22" s="35">
        <f>SUM(IF('People_Inputs'!$E$11="COMP",'Payroll'!V30,0),IF('People_Inputs'!$E$12="COMP",'Payroll'!V50,0),IF('People_Inputs'!$E$13="COMP",'Payroll'!V70,0),IF('People_Inputs'!$E$14="COMP",'Payroll'!V90,0),IF('People_Inputs'!$E$15="COMP",'Payroll'!V110,0),IF('People_Inputs'!$E$16="COMP",'Payroll'!V130,0),IF('People_Inputs'!$E$17="COMP",'Payroll'!V150,0),IF('People_Inputs'!$E$18="COMP",'Payroll'!V170,0),IF('People_Inputs'!$E$19="COMP",'Payroll'!V190,0),IF('People_Inputs'!$E$20="COMP",'Payroll'!V210,0),IF('People_Inputs'!$E$21="COMP",'Payroll'!V230,0),IF('People_Inputs'!$E$22="COMP",'Payroll'!V250,0),IF('People_Inputs'!$E$23="COMP",'Payroll'!V270,0),IF('People_Inputs'!$E$24="COMP",'Payroll'!V290,0),IF('People_Inputs'!$E$25="COMP",'Payroll'!V310,0),IF('People_Inputs'!$E$26="COMP",'Payroll'!V330,0),IF('People_Inputs'!$E$27="COMP",'Payroll'!V350,0),IF('People_Inputs'!$E$28="COMP",'Payroll'!V370,0),IF('People_Inputs'!$E$29="COMP",'Payroll'!V390,0),IF('People_Inputs'!$E$30="COMP",'Payroll'!V410,0),IF('People_Inputs'!$E$31="COMP",'Payroll'!V430,0),IF('People_Inputs'!$E$32="COMP",'Payroll'!V450,0),IF('People_Inputs'!$E$33="COMP",'Payroll'!V470,0),IF('People_Inputs'!$E$34="COMP",'Payroll'!V490,0),IF('People_Inputs'!$E$35="COMP",'Payroll'!V510,0),IF('People_Inputs'!$E$36="COMP",'Payroll'!V530,0),IF('People_Inputs'!$E$37="COMP",'Payroll'!V550,0),IF('People_Inputs'!$E$38="COMP",'Payroll'!V570,0),IF('People_Inputs'!$E$39="COMP",'Payroll'!V590,0),IF('People_Inputs'!$E$40="COMP",'Payroll'!V610,0),IF('People_Inputs'!$E$41="COMP",'Payroll'!V630,0),IF('People_Inputs'!$E$42="COMP",'Payroll'!V650,0),IF('People_Inputs'!$E$43="COMP",'Payroll'!V670,0),IF('People_Inputs'!$E$44="COMP",'Payroll'!V690,0),IF('People_Inputs'!$E$45="COMP",'Payroll'!V710,0),IF('People_Inputs'!$E$46="COMP",'Payroll'!V730,0),IF('People_Inputs'!$E$47="COMP",'Payroll'!V750,0),IF('People_Inputs'!$E$48="COMP",'Payroll'!V770,0),IF('People_Inputs'!$E$49="COMP",'Payroll'!V790,0),IF('People_Inputs'!$E$50="COMP",'Payroll'!V810,0),IF('People_Inputs'!$E$51="COMP",'Payroll'!V830,0),IF('People_Inputs'!$E$52="COMP",'Payroll'!V850,0),IF('People_Inputs'!$E$53="COMP",'Payroll'!V870,0),IF('People_Inputs'!$E$54="COMP",'Payroll'!V890,0),IF('People_Inputs'!$E$55="COMP",'Payroll'!V910,0),IF('People_Inputs'!$E$56="COMP",'Payroll'!V930,0),IF('People_Inputs'!$E$57="COMP",'Payroll'!V950,0),IF('People_Inputs'!$E$58="COMP",'Payroll'!V970,0),IF('People_Inputs'!$E$59="COMP",'Payroll'!V990,0),IF('People_Inputs'!$E$60="COMP",'Payroll'!V1010,0),IF('People_Inputs'!$E$61="COMP",'Payroll'!V1030,0),IF('People_Inputs'!$E$62="COMP",'Payroll'!V1050,0),IF('People_Inputs'!$E$63="COMP",'Payroll'!V1070,0),IF('People_Inputs'!$E$64="COMP",'Payroll'!V1090,0),IF('People_Inputs'!$E$65="COMP",'Payroll'!V1110,0),IF('People_Inputs'!$E$66="COMP",'Payroll'!V1130,0),IF('People_Inputs'!$E$67="COMP",'Payroll'!V1150,0),IF('People_Inputs'!$E$68="COMP",'Payroll'!V1170,0),IF('People_Inputs'!$E$69="COMP",'Payroll'!V1190,0),IF('People_Inputs'!$E$70="COMP",'Payroll'!V1210,0))</f>
        <v>0</v>
      </c>
      <c r="W22" s="35">
        <f>SUM(IF('People_Inputs'!$E$11="COMP",'Payroll'!W30,0),IF('People_Inputs'!$E$12="COMP",'Payroll'!W50,0),IF('People_Inputs'!$E$13="COMP",'Payroll'!W70,0),IF('People_Inputs'!$E$14="COMP",'Payroll'!W90,0),IF('People_Inputs'!$E$15="COMP",'Payroll'!W110,0),IF('People_Inputs'!$E$16="COMP",'Payroll'!W130,0),IF('People_Inputs'!$E$17="COMP",'Payroll'!W150,0),IF('People_Inputs'!$E$18="COMP",'Payroll'!W170,0),IF('People_Inputs'!$E$19="COMP",'Payroll'!W190,0),IF('People_Inputs'!$E$20="COMP",'Payroll'!W210,0),IF('People_Inputs'!$E$21="COMP",'Payroll'!W230,0),IF('People_Inputs'!$E$22="COMP",'Payroll'!W250,0),IF('People_Inputs'!$E$23="COMP",'Payroll'!W270,0),IF('People_Inputs'!$E$24="COMP",'Payroll'!W290,0),IF('People_Inputs'!$E$25="COMP",'Payroll'!W310,0),IF('People_Inputs'!$E$26="COMP",'Payroll'!W330,0),IF('People_Inputs'!$E$27="COMP",'Payroll'!W350,0),IF('People_Inputs'!$E$28="COMP",'Payroll'!W370,0),IF('People_Inputs'!$E$29="COMP",'Payroll'!W390,0),IF('People_Inputs'!$E$30="COMP",'Payroll'!W410,0),IF('People_Inputs'!$E$31="COMP",'Payroll'!W430,0),IF('People_Inputs'!$E$32="COMP",'Payroll'!W450,0),IF('People_Inputs'!$E$33="COMP",'Payroll'!W470,0),IF('People_Inputs'!$E$34="COMP",'Payroll'!W490,0),IF('People_Inputs'!$E$35="COMP",'Payroll'!W510,0),IF('People_Inputs'!$E$36="COMP",'Payroll'!W530,0),IF('People_Inputs'!$E$37="COMP",'Payroll'!W550,0),IF('People_Inputs'!$E$38="COMP",'Payroll'!W570,0),IF('People_Inputs'!$E$39="COMP",'Payroll'!W590,0),IF('People_Inputs'!$E$40="COMP",'Payroll'!W610,0),IF('People_Inputs'!$E$41="COMP",'Payroll'!W630,0),IF('People_Inputs'!$E$42="COMP",'Payroll'!W650,0),IF('People_Inputs'!$E$43="COMP",'Payroll'!W670,0),IF('People_Inputs'!$E$44="COMP",'Payroll'!W690,0),IF('People_Inputs'!$E$45="COMP",'Payroll'!W710,0),IF('People_Inputs'!$E$46="COMP",'Payroll'!W730,0),IF('People_Inputs'!$E$47="COMP",'Payroll'!W750,0),IF('People_Inputs'!$E$48="COMP",'Payroll'!W770,0),IF('People_Inputs'!$E$49="COMP",'Payroll'!W790,0),IF('People_Inputs'!$E$50="COMP",'Payroll'!W810,0),IF('People_Inputs'!$E$51="COMP",'Payroll'!W830,0),IF('People_Inputs'!$E$52="COMP",'Payroll'!W850,0),IF('People_Inputs'!$E$53="COMP",'Payroll'!W870,0),IF('People_Inputs'!$E$54="COMP",'Payroll'!W890,0),IF('People_Inputs'!$E$55="COMP",'Payroll'!W910,0),IF('People_Inputs'!$E$56="COMP",'Payroll'!W930,0),IF('People_Inputs'!$E$57="COMP",'Payroll'!W950,0),IF('People_Inputs'!$E$58="COMP",'Payroll'!W970,0),IF('People_Inputs'!$E$59="COMP",'Payroll'!W990,0),IF('People_Inputs'!$E$60="COMP",'Payroll'!W1010,0),IF('People_Inputs'!$E$61="COMP",'Payroll'!W1030,0),IF('People_Inputs'!$E$62="COMP",'Payroll'!W1050,0),IF('People_Inputs'!$E$63="COMP",'Payroll'!W1070,0),IF('People_Inputs'!$E$64="COMP",'Payroll'!W1090,0),IF('People_Inputs'!$E$65="COMP",'Payroll'!W1110,0),IF('People_Inputs'!$E$66="COMP",'Payroll'!W1130,0),IF('People_Inputs'!$E$67="COMP",'Payroll'!W1150,0),IF('People_Inputs'!$E$68="COMP",'Payroll'!W1170,0),IF('People_Inputs'!$E$69="COMP",'Payroll'!W1190,0),IF('People_Inputs'!$E$70="COMP",'Payroll'!W1210,0))</f>
        <v>0</v>
      </c>
      <c r="X22" s="35">
        <f>SUM(IF('People_Inputs'!$E$11="COMP",'Payroll'!X30,0),IF('People_Inputs'!$E$12="COMP",'Payroll'!X50,0),IF('People_Inputs'!$E$13="COMP",'Payroll'!X70,0),IF('People_Inputs'!$E$14="COMP",'Payroll'!X90,0),IF('People_Inputs'!$E$15="COMP",'Payroll'!X110,0),IF('People_Inputs'!$E$16="COMP",'Payroll'!X130,0),IF('People_Inputs'!$E$17="COMP",'Payroll'!X150,0),IF('People_Inputs'!$E$18="COMP",'Payroll'!X170,0),IF('People_Inputs'!$E$19="COMP",'Payroll'!X190,0),IF('People_Inputs'!$E$20="COMP",'Payroll'!X210,0),IF('People_Inputs'!$E$21="COMP",'Payroll'!X230,0),IF('People_Inputs'!$E$22="COMP",'Payroll'!X250,0),IF('People_Inputs'!$E$23="COMP",'Payroll'!X270,0),IF('People_Inputs'!$E$24="COMP",'Payroll'!X290,0),IF('People_Inputs'!$E$25="COMP",'Payroll'!X310,0),IF('People_Inputs'!$E$26="COMP",'Payroll'!X330,0),IF('People_Inputs'!$E$27="COMP",'Payroll'!X350,0),IF('People_Inputs'!$E$28="COMP",'Payroll'!X370,0),IF('People_Inputs'!$E$29="COMP",'Payroll'!X390,0),IF('People_Inputs'!$E$30="COMP",'Payroll'!X410,0),IF('People_Inputs'!$E$31="COMP",'Payroll'!X430,0),IF('People_Inputs'!$E$32="COMP",'Payroll'!X450,0),IF('People_Inputs'!$E$33="COMP",'Payroll'!X470,0),IF('People_Inputs'!$E$34="COMP",'Payroll'!X490,0),IF('People_Inputs'!$E$35="COMP",'Payroll'!X510,0),IF('People_Inputs'!$E$36="COMP",'Payroll'!X530,0),IF('People_Inputs'!$E$37="COMP",'Payroll'!X550,0),IF('People_Inputs'!$E$38="COMP",'Payroll'!X570,0),IF('People_Inputs'!$E$39="COMP",'Payroll'!X590,0),IF('People_Inputs'!$E$40="COMP",'Payroll'!X610,0),IF('People_Inputs'!$E$41="COMP",'Payroll'!X630,0),IF('People_Inputs'!$E$42="COMP",'Payroll'!X650,0),IF('People_Inputs'!$E$43="COMP",'Payroll'!X670,0),IF('People_Inputs'!$E$44="COMP",'Payroll'!X690,0),IF('People_Inputs'!$E$45="COMP",'Payroll'!X710,0),IF('People_Inputs'!$E$46="COMP",'Payroll'!X730,0),IF('People_Inputs'!$E$47="COMP",'Payroll'!X750,0),IF('People_Inputs'!$E$48="COMP",'Payroll'!X770,0),IF('People_Inputs'!$E$49="COMP",'Payroll'!X790,0),IF('People_Inputs'!$E$50="COMP",'Payroll'!X810,0),IF('People_Inputs'!$E$51="COMP",'Payroll'!X830,0),IF('People_Inputs'!$E$52="COMP",'Payroll'!X850,0),IF('People_Inputs'!$E$53="COMP",'Payroll'!X870,0),IF('People_Inputs'!$E$54="COMP",'Payroll'!X890,0),IF('People_Inputs'!$E$55="COMP",'Payroll'!X910,0),IF('People_Inputs'!$E$56="COMP",'Payroll'!X930,0),IF('People_Inputs'!$E$57="COMP",'Payroll'!X950,0),IF('People_Inputs'!$E$58="COMP",'Payroll'!X970,0),IF('People_Inputs'!$E$59="COMP",'Payroll'!X990,0),IF('People_Inputs'!$E$60="COMP",'Payroll'!X1010,0),IF('People_Inputs'!$E$61="COMP",'Payroll'!X1030,0),IF('People_Inputs'!$E$62="COMP",'Payroll'!X1050,0),IF('People_Inputs'!$E$63="COMP",'Payroll'!X1070,0),IF('People_Inputs'!$E$64="COMP",'Payroll'!X1090,0),IF('People_Inputs'!$E$65="COMP",'Payroll'!X1110,0),IF('People_Inputs'!$E$66="COMP",'Payroll'!X1130,0),IF('People_Inputs'!$E$67="COMP",'Payroll'!X1150,0),IF('People_Inputs'!$E$68="COMP",'Payroll'!X1170,0),IF('People_Inputs'!$E$69="COMP",'Payroll'!X1190,0),IF('People_Inputs'!$E$70="COMP",'Payroll'!X1210,0))</f>
        <v>0</v>
      </c>
      <c r="Y22" s="35">
        <f>SUM(IF('People_Inputs'!$E$11="COMP",'Payroll'!Y30,0),IF('People_Inputs'!$E$12="COMP",'Payroll'!Y50,0),IF('People_Inputs'!$E$13="COMP",'Payroll'!Y70,0),IF('People_Inputs'!$E$14="COMP",'Payroll'!Y90,0),IF('People_Inputs'!$E$15="COMP",'Payroll'!Y110,0),IF('People_Inputs'!$E$16="COMP",'Payroll'!Y130,0),IF('People_Inputs'!$E$17="COMP",'Payroll'!Y150,0),IF('People_Inputs'!$E$18="COMP",'Payroll'!Y170,0),IF('People_Inputs'!$E$19="COMP",'Payroll'!Y190,0),IF('People_Inputs'!$E$20="COMP",'Payroll'!Y210,0),IF('People_Inputs'!$E$21="COMP",'Payroll'!Y230,0),IF('People_Inputs'!$E$22="COMP",'Payroll'!Y250,0),IF('People_Inputs'!$E$23="COMP",'Payroll'!Y270,0),IF('People_Inputs'!$E$24="COMP",'Payroll'!Y290,0),IF('People_Inputs'!$E$25="COMP",'Payroll'!Y310,0),IF('People_Inputs'!$E$26="COMP",'Payroll'!Y330,0),IF('People_Inputs'!$E$27="COMP",'Payroll'!Y350,0),IF('People_Inputs'!$E$28="COMP",'Payroll'!Y370,0),IF('People_Inputs'!$E$29="COMP",'Payroll'!Y390,0),IF('People_Inputs'!$E$30="COMP",'Payroll'!Y410,0),IF('People_Inputs'!$E$31="COMP",'Payroll'!Y430,0),IF('People_Inputs'!$E$32="COMP",'Payroll'!Y450,0),IF('People_Inputs'!$E$33="COMP",'Payroll'!Y470,0),IF('People_Inputs'!$E$34="COMP",'Payroll'!Y490,0),IF('People_Inputs'!$E$35="COMP",'Payroll'!Y510,0),IF('People_Inputs'!$E$36="COMP",'Payroll'!Y530,0),IF('People_Inputs'!$E$37="COMP",'Payroll'!Y550,0),IF('People_Inputs'!$E$38="COMP",'Payroll'!Y570,0),IF('People_Inputs'!$E$39="COMP",'Payroll'!Y590,0),IF('People_Inputs'!$E$40="COMP",'Payroll'!Y610,0),IF('People_Inputs'!$E$41="COMP",'Payroll'!Y630,0),IF('People_Inputs'!$E$42="COMP",'Payroll'!Y650,0),IF('People_Inputs'!$E$43="COMP",'Payroll'!Y670,0),IF('People_Inputs'!$E$44="COMP",'Payroll'!Y690,0),IF('People_Inputs'!$E$45="COMP",'Payroll'!Y710,0),IF('People_Inputs'!$E$46="COMP",'Payroll'!Y730,0),IF('People_Inputs'!$E$47="COMP",'Payroll'!Y750,0),IF('People_Inputs'!$E$48="COMP",'Payroll'!Y770,0),IF('People_Inputs'!$E$49="COMP",'Payroll'!Y790,0),IF('People_Inputs'!$E$50="COMP",'Payroll'!Y810,0),IF('People_Inputs'!$E$51="COMP",'Payroll'!Y830,0),IF('People_Inputs'!$E$52="COMP",'Payroll'!Y850,0),IF('People_Inputs'!$E$53="COMP",'Payroll'!Y870,0),IF('People_Inputs'!$E$54="COMP",'Payroll'!Y890,0),IF('People_Inputs'!$E$55="COMP",'Payroll'!Y910,0),IF('People_Inputs'!$E$56="COMP",'Payroll'!Y930,0),IF('People_Inputs'!$E$57="COMP",'Payroll'!Y950,0),IF('People_Inputs'!$E$58="COMP",'Payroll'!Y970,0),IF('People_Inputs'!$E$59="COMP",'Payroll'!Y990,0),IF('People_Inputs'!$E$60="COMP",'Payroll'!Y1010,0),IF('People_Inputs'!$E$61="COMP",'Payroll'!Y1030,0),IF('People_Inputs'!$E$62="COMP",'Payroll'!Y1050,0),IF('People_Inputs'!$E$63="COMP",'Payroll'!Y1070,0),IF('People_Inputs'!$E$64="COMP",'Payroll'!Y1090,0),IF('People_Inputs'!$E$65="COMP",'Payroll'!Y1110,0),IF('People_Inputs'!$E$66="COMP",'Payroll'!Y1130,0),IF('People_Inputs'!$E$67="COMP",'Payroll'!Y1150,0),IF('People_Inputs'!$E$68="COMP",'Payroll'!Y1170,0),IF('People_Inputs'!$E$69="COMP",'Payroll'!Y1190,0),IF('People_Inputs'!$E$70="COMP",'Payroll'!Y1210,0))</f>
        <v>0</v>
      </c>
      <c r="Z22" s="35">
        <f>SUM(IF('People_Inputs'!$E$11="COMP",'Payroll'!Z30,0),IF('People_Inputs'!$E$12="COMP",'Payroll'!Z50,0),IF('People_Inputs'!$E$13="COMP",'Payroll'!Z70,0),IF('People_Inputs'!$E$14="COMP",'Payroll'!Z90,0),IF('People_Inputs'!$E$15="COMP",'Payroll'!Z110,0),IF('People_Inputs'!$E$16="COMP",'Payroll'!Z130,0),IF('People_Inputs'!$E$17="COMP",'Payroll'!Z150,0),IF('People_Inputs'!$E$18="COMP",'Payroll'!Z170,0),IF('People_Inputs'!$E$19="COMP",'Payroll'!Z190,0),IF('People_Inputs'!$E$20="COMP",'Payroll'!Z210,0),IF('People_Inputs'!$E$21="COMP",'Payroll'!Z230,0),IF('People_Inputs'!$E$22="COMP",'Payroll'!Z250,0),IF('People_Inputs'!$E$23="COMP",'Payroll'!Z270,0),IF('People_Inputs'!$E$24="COMP",'Payroll'!Z290,0),IF('People_Inputs'!$E$25="COMP",'Payroll'!Z310,0),IF('People_Inputs'!$E$26="COMP",'Payroll'!Z330,0),IF('People_Inputs'!$E$27="COMP",'Payroll'!Z350,0),IF('People_Inputs'!$E$28="COMP",'Payroll'!Z370,0),IF('People_Inputs'!$E$29="COMP",'Payroll'!Z390,0),IF('People_Inputs'!$E$30="COMP",'Payroll'!Z410,0),IF('People_Inputs'!$E$31="COMP",'Payroll'!Z430,0),IF('People_Inputs'!$E$32="COMP",'Payroll'!Z450,0),IF('People_Inputs'!$E$33="COMP",'Payroll'!Z470,0),IF('People_Inputs'!$E$34="COMP",'Payroll'!Z490,0),IF('People_Inputs'!$E$35="COMP",'Payroll'!Z510,0),IF('People_Inputs'!$E$36="COMP",'Payroll'!Z530,0),IF('People_Inputs'!$E$37="COMP",'Payroll'!Z550,0),IF('People_Inputs'!$E$38="COMP",'Payroll'!Z570,0),IF('People_Inputs'!$E$39="COMP",'Payroll'!Z590,0),IF('People_Inputs'!$E$40="COMP",'Payroll'!Z610,0),IF('People_Inputs'!$E$41="COMP",'Payroll'!Z630,0),IF('People_Inputs'!$E$42="COMP",'Payroll'!Z650,0),IF('People_Inputs'!$E$43="COMP",'Payroll'!Z670,0),IF('People_Inputs'!$E$44="COMP",'Payroll'!Z690,0),IF('People_Inputs'!$E$45="COMP",'Payroll'!Z710,0),IF('People_Inputs'!$E$46="COMP",'Payroll'!Z730,0),IF('People_Inputs'!$E$47="COMP",'Payroll'!Z750,0),IF('People_Inputs'!$E$48="COMP",'Payroll'!Z770,0),IF('People_Inputs'!$E$49="COMP",'Payroll'!Z790,0),IF('People_Inputs'!$E$50="COMP",'Payroll'!Z810,0),IF('People_Inputs'!$E$51="COMP",'Payroll'!Z830,0),IF('People_Inputs'!$E$52="COMP",'Payroll'!Z850,0),IF('People_Inputs'!$E$53="COMP",'Payroll'!Z870,0),IF('People_Inputs'!$E$54="COMP",'Payroll'!Z890,0),IF('People_Inputs'!$E$55="COMP",'Payroll'!Z910,0),IF('People_Inputs'!$E$56="COMP",'Payroll'!Z930,0),IF('People_Inputs'!$E$57="COMP",'Payroll'!Z950,0),IF('People_Inputs'!$E$58="COMP",'Payroll'!Z970,0),IF('People_Inputs'!$E$59="COMP",'Payroll'!Z990,0),IF('People_Inputs'!$E$60="COMP",'Payroll'!Z1010,0),IF('People_Inputs'!$E$61="COMP",'Payroll'!Z1030,0),IF('People_Inputs'!$E$62="COMP",'Payroll'!Z1050,0),IF('People_Inputs'!$E$63="COMP",'Payroll'!Z1070,0),IF('People_Inputs'!$E$64="COMP",'Payroll'!Z1090,0),IF('People_Inputs'!$E$65="COMP",'Payroll'!Z1110,0),IF('People_Inputs'!$E$66="COMP",'Payroll'!Z1130,0),IF('People_Inputs'!$E$67="COMP",'Payroll'!Z1150,0),IF('People_Inputs'!$E$68="COMP",'Payroll'!Z1170,0),IF('People_Inputs'!$E$69="COMP",'Payroll'!Z1190,0),IF('People_Inputs'!$E$70="COMP",'Payroll'!Z1210,0))</f>
        <v>2500</v>
      </c>
      <c r="AA22" s="35">
        <f>SUM(IF('People_Inputs'!$E$11="COMP",'Payroll'!AA30,0),IF('People_Inputs'!$E$12="COMP",'Payroll'!AA50,0),IF('People_Inputs'!$E$13="COMP",'Payroll'!AA70,0),IF('People_Inputs'!$E$14="COMP",'Payroll'!AA90,0),IF('People_Inputs'!$E$15="COMP",'Payroll'!AA110,0),IF('People_Inputs'!$E$16="COMP",'Payroll'!AA130,0),IF('People_Inputs'!$E$17="COMP",'Payroll'!AA150,0),IF('People_Inputs'!$E$18="COMP",'Payroll'!AA170,0),IF('People_Inputs'!$E$19="COMP",'Payroll'!AA190,0),IF('People_Inputs'!$E$20="COMP",'Payroll'!AA210,0),IF('People_Inputs'!$E$21="COMP",'Payroll'!AA230,0),IF('People_Inputs'!$E$22="COMP",'Payroll'!AA250,0),IF('People_Inputs'!$E$23="COMP",'Payroll'!AA270,0),IF('People_Inputs'!$E$24="COMP",'Payroll'!AA290,0),IF('People_Inputs'!$E$25="COMP",'Payroll'!AA310,0),IF('People_Inputs'!$E$26="COMP",'Payroll'!AA330,0),IF('People_Inputs'!$E$27="COMP",'Payroll'!AA350,0),IF('People_Inputs'!$E$28="COMP",'Payroll'!AA370,0),IF('People_Inputs'!$E$29="COMP",'Payroll'!AA390,0),IF('People_Inputs'!$E$30="COMP",'Payroll'!AA410,0),IF('People_Inputs'!$E$31="COMP",'Payroll'!AA430,0),IF('People_Inputs'!$E$32="COMP",'Payroll'!AA450,0),IF('People_Inputs'!$E$33="COMP",'Payroll'!AA470,0),IF('People_Inputs'!$E$34="COMP",'Payroll'!AA490,0),IF('People_Inputs'!$E$35="COMP",'Payroll'!AA510,0),IF('People_Inputs'!$E$36="COMP",'Payroll'!AA530,0),IF('People_Inputs'!$E$37="COMP",'Payroll'!AA550,0),IF('People_Inputs'!$E$38="COMP",'Payroll'!AA570,0),IF('People_Inputs'!$E$39="COMP",'Payroll'!AA590,0),IF('People_Inputs'!$E$40="COMP",'Payroll'!AA610,0),IF('People_Inputs'!$E$41="COMP",'Payroll'!AA630,0),IF('People_Inputs'!$E$42="COMP",'Payroll'!AA650,0),IF('People_Inputs'!$E$43="COMP",'Payroll'!AA670,0),IF('People_Inputs'!$E$44="COMP",'Payroll'!AA690,0),IF('People_Inputs'!$E$45="COMP",'Payroll'!AA710,0),IF('People_Inputs'!$E$46="COMP",'Payroll'!AA730,0),IF('People_Inputs'!$E$47="COMP",'Payroll'!AA750,0),IF('People_Inputs'!$E$48="COMP",'Payroll'!AA770,0),IF('People_Inputs'!$E$49="COMP",'Payroll'!AA790,0),IF('People_Inputs'!$E$50="COMP",'Payroll'!AA810,0),IF('People_Inputs'!$E$51="COMP",'Payroll'!AA830,0),IF('People_Inputs'!$E$52="COMP",'Payroll'!AA850,0),IF('People_Inputs'!$E$53="COMP",'Payroll'!AA870,0),IF('People_Inputs'!$E$54="COMP",'Payroll'!AA890,0),IF('People_Inputs'!$E$55="COMP",'Payroll'!AA910,0),IF('People_Inputs'!$E$56="COMP",'Payroll'!AA930,0),IF('People_Inputs'!$E$57="COMP",'Payroll'!AA950,0),IF('People_Inputs'!$E$58="COMP",'Payroll'!AA970,0),IF('People_Inputs'!$E$59="COMP",'Payroll'!AA990,0),IF('People_Inputs'!$E$60="COMP",'Payroll'!AA1010,0),IF('People_Inputs'!$E$61="COMP",'Payroll'!AA1030,0),IF('People_Inputs'!$E$62="COMP",'Payroll'!AA1050,0),IF('People_Inputs'!$E$63="COMP",'Payroll'!AA1070,0),IF('People_Inputs'!$E$64="COMP",'Payroll'!AA1090,0),IF('People_Inputs'!$E$65="COMP",'Payroll'!AA1110,0),IF('People_Inputs'!$E$66="COMP",'Payroll'!AA1130,0),IF('People_Inputs'!$E$67="COMP",'Payroll'!AA1150,0),IF('People_Inputs'!$E$68="COMP",'Payroll'!AA1170,0),IF('People_Inputs'!$E$69="COMP",'Payroll'!AA1190,0),IF('People_Inputs'!$E$70="COMP",'Payroll'!AA1210,0))</f>
        <v>0</v>
      </c>
      <c r="AB22" s="35">
        <f>SUM(IF('People_Inputs'!$E$11="COMP",'Payroll'!AB30,0),IF('People_Inputs'!$E$12="COMP",'Payroll'!AB50,0),IF('People_Inputs'!$E$13="COMP",'Payroll'!AB70,0),IF('People_Inputs'!$E$14="COMP",'Payroll'!AB90,0),IF('People_Inputs'!$E$15="COMP",'Payroll'!AB110,0),IF('People_Inputs'!$E$16="COMP",'Payroll'!AB130,0),IF('People_Inputs'!$E$17="COMP",'Payroll'!AB150,0),IF('People_Inputs'!$E$18="COMP",'Payroll'!AB170,0),IF('People_Inputs'!$E$19="COMP",'Payroll'!AB190,0),IF('People_Inputs'!$E$20="COMP",'Payroll'!AB210,0),IF('People_Inputs'!$E$21="COMP",'Payroll'!AB230,0),IF('People_Inputs'!$E$22="COMP",'Payroll'!AB250,0),IF('People_Inputs'!$E$23="COMP",'Payroll'!AB270,0),IF('People_Inputs'!$E$24="COMP",'Payroll'!AB290,0),IF('People_Inputs'!$E$25="COMP",'Payroll'!AB310,0),IF('People_Inputs'!$E$26="COMP",'Payroll'!AB330,0),IF('People_Inputs'!$E$27="COMP",'Payroll'!AB350,0),IF('People_Inputs'!$E$28="COMP",'Payroll'!AB370,0),IF('People_Inputs'!$E$29="COMP",'Payroll'!AB390,0),IF('People_Inputs'!$E$30="COMP",'Payroll'!AB410,0),IF('People_Inputs'!$E$31="COMP",'Payroll'!AB430,0),IF('People_Inputs'!$E$32="COMP",'Payroll'!AB450,0),IF('People_Inputs'!$E$33="COMP",'Payroll'!AB470,0),IF('People_Inputs'!$E$34="COMP",'Payroll'!AB490,0),IF('People_Inputs'!$E$35="COMP",'Payroll'!AB510,0),IF('People_Inputs'!$E$36="COMP",'Payroll'!AB530,0),IF('People_Inputs'!$E$37="COMP",'Payroll'!AB550,0),IF('People_Inputs'!$E$38="COMP",'Payroll'!AB570,0),IF('People_Inputs'!$E$39="COMP",'Payroll'!AB590,0),IF('People_Inputs'!$E$40="COMP",'Payroll'!AB610,0),IF('People_Inputs'!$E$41="COMP",'Payroll'!AB630,0),IF('People_Inputs'!$E$42="COMP",'Payroll'!AB650,0),IF('People_Inputs'!$E$43="COMP",'Payroll'!AB670,0),IF('People_Inputs'!$E$44="COMP",'Payroll'!AB690,0),IF('People_Inputs'!$E$45="COMP",'Payroll'!AB710,0),IF('People_Inputs'!$E$46="COMP",'Payroll'!AB730,0),IF('People_Inputs'!$E$47="COMP",'Payroll'!AB750,0),IF('People_Inputs'!$E$48="COMP",'Payroll'!AB770,0),IF('People_Inputs'!$E$49="COMP",'Payroll'!AB790,0),IF('People_Inputs'!$E$50="COMP",'Payroll'!AB810,0),IF('People_Inputs'!$E$51="COMP",'Payroll'!AB830,0),IF('People_Inputs'!$E$52="COMP",'Payroll'!AB850,0),IF('People_Inputs'!$E$53="COMP",'Payroll'!AB870,0),IF('People_Inputs'!$E$54="COMP",'Payroll'!AB890,0),IF('People_Inputs'!$E$55="COMP",'Payroll'!AB910,0),IF('People_Inputs'!$E$56="COMP",'Payroll'!AB930,0),IF('People_Inputs'!$E$57="COMP",'Payroll'!AB950,0),IF('People_Inputs'!$E$58="COMP",'Payroll'!AB970,0),IF('People_Inputs'!$E$59="COMP",'Payroll'!AB990,0),IF('People_Inputs'!$E$60="COMP",'Payroll'!AB1010,0),IF('People_Inputs'!$E$61="COMP",'Payroll'!AB1030,0),IF('People_Inputs'!$E$62="COMP",'Payroll'!AB1050,0),IF('People_Inputs'!$E$63="COMP",'Payroll'!AB1070,0),IF('People_Inputs'!$E$64="COMP",'Payroll'!AB1090,0),IF('People_Inputs'!$E$65="COMP",'Payroll'!AB1110,0),IF('People_Inputs'!$E$66="COMP",'Payroll'!AB1130,0),IF('People_Inputs'!$E$67="COMP",'Payroll'!AB1150,0),IF('People_Inputs'!$E$68="COMP",'Payroll'!AB1170,0),IF('People_Inputs'!$E$69="COMP",'Payroll'!AB1190,0),IF('People_Inputs'!$E$70="COMP",'Payroll'!AB1210,0))</f>
        <v>0</v>
      </c>
      <c r="AC22" s="35">
        <f>SUM(IF('People_Inputs'!$E$11="COMP",'Payroll'!AC30,0),IF('People_Inputs'!$E$12="COMP",'Payroll'!AC50,0),IF('People_Inputs'!$E$13="COMP",'Payroll'!AC70,0),IF('People_Inputs'!$E$14="COMP",'Payroll'!AC90,0),IF('People_Inputs'!$E$15="COMP",'Payroll'!AC110,0),IF('People_Inputs'!$E$16="COMP",'Payroll'!AC130,0),IF('People_Inputs'!$E$17="COMP",'Payroll'!AC150,0),IF('People_Inputs'!$E$18="COMP",'Payroll'!AC170,0),IF('People_Inputs'!$E$19="COMP",'Payroll'!AC190,0),IF('People_Inputs'!$E$20="COMP",'Payroll'!AC210,0),IF('People_Inputs'!$E$21="COMP",'Payroll'!AC230,0),IF('People_Inputs'!$E$22="COMP",'Payroll'!AC250,0),IF('People_Inputs'!$E$23="COMP",'Payroll'!AC270,0),IF('People_Inputs'!$E$24="COMP",'Payroll'!AC290,0),IF('People_Inputs'!$E$25="COMP",'Payroll'!AC310,0),IF('People_Inputs'!$E$26="COMP",'Payroll'!AC330,0),IF('People_Inputs'!$E$27="COMP",'Payroll'!AC350,0),IF('People_Inputs'!$E$28="COMP",'Payroll'!AC370,0),IF('People_Inputs'!$E$29="COMP",'Payroll'!AC390,0),IF('People_Inputs'!$E$30="COMP",'Payroll'!AC410,0),IF('People_Inputs'!$E$31="COMP",'Payroll'!AC430,0),IF('People_Inputs'!$E$32="COMP",'Payroll'!AC450,0),IF('People_Inputs'!$E$33="COMP",'Payroll'!AC470,0),IF('People_Inputs'!$E$34="COMP",'Payroll'!AC490,0),IF('People_Inputs'!$E$35="COMP",'Payroll'!AC510,0),IF('People_Inputs'!$E$36="COMP",'Payroll'!AC530,0),IF('People_Inputs'!$E$37="COMP",'Payroll'!AC550,0),IF('People_Inputs'!$E$38="COMP",'Payroll'!AC570,0),IF('People_Inputs'!$E$39="COMP",'Payroll'!AC590,0),IF('People_Inputs'!$E$40="COMP",'Payroll'!AC610,0),IF('People_Inputs'!$E$41="COMP",'Payroll'!AC630,0),IF('People_Inputs'!$E$42="COMP",'Payroll'!AC650,0),IF('People_Inputs'!$E$43="COMP",'Payroll'!AC670,0),IF('People_Inputs'!$E$44="COMP",'Payroll'!AC690,0),IF('People_Inputs'!$E$45="COMP",'Payroll'!AC710,0),IF('People_Inputs'!$E$46="COMP",'Payroll'!AC730,0),IF('People_Inputs'!$E$47="COMP",'Payroll'!AC750,0),IF('People_Inputs'!$E$48="COMP",'Payroll'!AC770,0),IF('People_Inputs'!$E$49="COMP",'Payroll'!AC790,0),IF('People_Inputs'!$E$50="COMP",'Payroll'!AC810,0),IF('People_Inputs'!$E$51="COMP",'Payroll'!AC830,0),IF('People_Inputs'!$E$52="COMP",'Payroll'!AC850,0),IF('People_Inputs'!$E$53="COMP",'Payroll'!AC870,0),IF('People_Inputs'!$E$54="COMP",'Payroll'!AC890,0),IF('People_Inputs'!$E$55="COMP",'Payroll'!AC910,0),IF('People_Inputs'!$E$56="COMP",'Payroll'!AC930,0),IF('People_Inputs'!$E$57="COMP",'Payroll'!AC950,0),IF('People_Inputs'!$E$58="COMP",'Payroll'!AC970,0),IF('People_Inputs'!$E$59="COMP",'Payroll'!AC990,0),IF('People_Inputs'!$E$60="COMP",'Payroll'!AC1010,0),IF('People_Inputs'!$E$61="COMP",'Payroll'!AC1030,0),IF('People_Inputs'!$E$62="COMP",'Payroll'!AC1050,0),IF('People_Inputs'!$E$63="COMP",'Payroll'!AC1070,0),IF('People_Inputs'!$E$64="COMP",'Payroll'!AC1090,0),IF('People_Inputs'!$E$65="COMP",'Payroll'!AC1110,0),IF('People_Inputs'!$E$66="COMP",'Payroll'!AC1130,0),IF('People_Inputs'!$E$67="COMP",'Payroll'!AC1150,0),IF('People_Inputs'!$E$68="COMP",'Payroll'!AC1170,0),IF('People_Inputs'!$E$69="COMP",'Payroll'!AC1190,0),IF('People_Inputs'!$E$70="COMP",'Payroll'!AC1210,0))</f>
        <v>0</v>
      </c>
      <c r="AD22" s="35">
        <f>SUM(IF('People_Inputs'!$E$11="COMP",'Payroll'!AD30,0),IF('People_Inputs'!$E$12="COMP",'Payroll'!AD50,0),IF('People_Inputs'!$E$13="COMP",'Payroll'!AD70,0),IF('People_Inputs'!$E$14="COMP",'Payroll'!AD90,0),IF('People_Inputs'!$E$15="COMP",'Payroll'!AD110,0),IF('People_Inputs'!$E$16="COMP",'Payroll'!AD130,0),IF('People_Inputs'!$E$17="COMP",'Payroll'!AD150,0),IF('People_Inputs'!$E$18="COMP",'Payroll'!AD170,0),IF('People_Inputs'!$E$19="COMP",'Payroll'!AD190,0),IF('People_Inputs'!$E$20="COMP",'Payroll'!AD210,0),IF('People_Inputs'!$E$21="COMP",'Payroll'!AD230,0),IF('People_Inputs'!$E$22="COMP",'Payroll'!AD250,0),IF('People_Inputs'!$E$23="COMP",'Payroll'!AD270,0),IF('People_Inputs'!$E$24="COMP",'Payroll'!AD290,0),IF('People_Inputs'!$E$25="COMP",'Payroll'!AD310,0),IF('People_Inputs'!$E$26="COMP",'Payroll'!AD330,0),IF('People_Inputs'!$E$27="COMP",'Payroll'!AD350,0),IF('People_Inputs'!$E$28="COMP",'Payroll'!AD370,0),IF('People_Inputs'!$E$29="COMP",'Payroll'!AD390,0),IF('People_Inputs'!$E$30="COMP",'Payroll'!AD410,0),IF('People_Inputs'!$E$31="COMP",'Payroll'!AD430,0),IF('People_Inputs'!$E$32="COMP",'Payroll'!AD450,0),IF('People_Inputs'!$E$33="COMP",'Payroll'!AD470,0),IF('People_Inputs'!$E$34="COMP",'Payroll'!AD490,0),IF('People_Inputs'!$E$35="COMP",'Payroll'!AD510,0),IF('People_Inputs'!$E$36="COMP",'Payroll'!AD530,0),IF('People_Inputs'!$E$37="COMP",'Payroll'!AD550,0),IF('People_Inputs'!$E$38="COMP",'Payroll'!AD570,0),IF('People_Inputs'!$E$39="COMP",'Payroll'!AD590,0),IF('People_Inputs'!$E$40="COMP",'Payroll'!AD610,0),IF('People_Inputs'!$E$41="COMP",'Payroll'!AD630,0),IF('People_Inputs'!$E$42="COMP",'Payroll'!AD650,0),IF('People_Inputs'!$E$43="COMP",'Payroll'!AD670,0),IF('People_Inputs'!$E$44="COMP",'Payroll'!AD690,0),IF('People_Inputs'!$E$45="COMP",'Payroll'!AD710,0),IF('People_Inputs'!$E$46="COMP",'Payroll'!AD730,0),IF('People_Inputs'!$E$47="COMP",'Payroll'!AD750,0),IF('People_Inputs'!$E$48="COMP",'Payroll'!AD770,0),IF('People_Inputs'!$E$49="COMP",'Payroll'!AD790,0),IF('People_Inputs'!$E$50="COMP",'Payroll'!AD810,0),IF('People_Inputs'!$E$51="COMP",'Payroll'!AD830,0),IF('People_Inputs'!$E$52="COMP",'Payroll'!AD850,0),IF('People_Inputs'!$E$53="COMP",'Payroll'!AD870,0),IF('People_Inputs'!$E$54="COMP",'Payroll'!AD890,0),IF('People_Inputs'!$E$55="COMP",'Payroll'!AD910,0),IF('People_Inputs'!$E$56="COMP",'Payroll'!AD930,0),IF('People_Inputs'!$E$57="COMP",'Payroll'!AD950,0),IF('People_Inputs'!$E$58="COMP",'Payroll'!AD970,0),IF('People_Inputs'!$E$59="COMP",'Payroll'!AD990,0),IF('People_Inputs'!$E$60="COMP",'Payroll'!AD1010,0),IF('People_Inputs'!$E$61="COMP",'Payroll'!AD1030,0),IF('People_Inputs'!$E$62="COMP",'Payroll'!AD1050,0),IF('People_Inputs'!$E$63="COMP",'Payroll'!AD1070,0),IF('People_Inputs'!$E$64="COMP",'Payroll'!AD1090,0),IF('People_Inputs'!$E$65="COMP",'Payroll'!AD1110,0),IF('People_Inputs'!$E$66="COMP",'Payroll'!AD1130,0),IF('People_Inputs'!$E$67="COMP",'Payroll'!AD1150,0),IF('People_Inputs'!$E$68="COMP",'Payroll'!AD1170,0),IF('People_Inputs'!$E$69="COMP",'Payroll'!AD1190,0),IF('People_Inputs'!$E$70="COMP",'Payroll'!AD1210,0))</f>
        <v>0</v>
      </c>
      <c r="AE22" s="35">
        <f>SUM(IF('People_Inputs'!$E$11="COMP",'Payroll'!AE30,0),IF('People_Inputs'!$E$12="COMP",'Payroll'!AE50,0),IF('People_Inputs'!$E$13="COMP",'Payroll'!AE70,0),IF('People_Inputs'!$E$14="COMP",'Payroll'!AE90,0),IF('People_Inputs'!$E$15="COMP",'Payroll'!AE110,0),IF('People_Inputs'!$E$16="COMP",'Payroll'!AE130,0),IF('People_Inputs'!$E$17="COMP",'Payroll'!AE150,0),IF('People_Inputs'!$E$18="COMP",'Payroll'!AE170,0),IF('People_Inputs'!$E$19="COMP",'Payroll'!AE190,0),IF('People_Inputs'!$E$20="COMP",'Payroll'!AE210,0),IF('People_Inputs'!$E$21="COMP",'Payroll'!AE230,0),IF('People_Inputs'!$E$22="COMP",'Payroll'!AE250,0),IF('People_Inputs'!$E$23="COMP",'Payroll'!AE270,0),IF('People_Inputs'!$E$24="COMP",'Payroll'!AE290,0),IF('People_Inputs'!$E$25="COMP",'Payroll'!AE310,0),IF('People_Inputs'!$E$26="COMP",'Payroll'!AE330,0),IF('People_Inputs'!$E$27="COMP",'Payroll'!AE350,0),IF('People_Inputs'!$E$28="COMP",'Payroll'!AE370,0),IF('People_Inputs'!$E$29="COMP",'Payroll'!AE390,0),IF('People_Inputs'!$E$30="COMP",'Payroll'!AE410,0),IF('People_Inputs'!$E$31="COMP",'Payroll'!AE430,0),IF('People_Inputs'!$E$32="COMP",'Payroll'!AE450,0),IF('People_Inputs'!$E$33="COMP",'Payroll'!AE470,0),IF('People_Inputs'!$E$34="COMP",'Payroll'!AE490,0),IF('People_Inputs'!$E$35="COMP",'Payroll'!AE510,0),IF('People_Inputs'!$E$36="COMP",'Payroll'!AE530,0),IF('People_Inputs'!$E$37="COMP",'Payroll'!AE550,0),IF('People_Inputs'!$E$38="COMP",'Payroll'!AE570,0),IF('People_Inputs'!$E$39="COMP",'Payroll'!AE590,0),IF('People_Inputs'!$E$40="COMP",'Payroll'!AE610,0),IF('People_Inputs'!$E$41="COMP",'Payroll'!AE630,0),IF('People_Inputs'!$E$42="COMP",'Payroll'!AE650,0),IF('People_Inputs'!$E$43="COMP",'Payroll'!AE670,0),IF('People_Inputs'!$E$44="COMP",'Payroll'!AE690,0),IF('People_Inputs'!$E$45="COMP",'Payroll'!AE710,0),IF('People_Inputs'!$E$46="COMP",'Payroll'!AE730,0),IF('People_Inputs'!$E$47="COMP",'Payroll'!AE750,0),IF('People_Inputs'!$E$48="COMP",'Payroll'!AE770,0),IF('People_Inputs'!$E$49="COMP",'Payroll'!AE790,0),IF('People_Inputs'!$E$50="COMP",'Payroll'!AE810,0),IF('People_Inputs'!$E$51="COMP",'Payroll'!AE830,0),IF('People_Inputs'!$E$52="COMP",'Payroll'!AE850,0),IF('People_Inputs'!$E$53="COMP",'Payroll'!AE870,0),IF('People_Inputs'!$E$54="COMP",'Payroll'!AE890,0),IF('People_Inputs'!$E$55="COMP",'Payroll'!AE910,0),IF('People_Inputs'!$E$56="COMP",'Payroll'!AE930,0),IF('People_Inputs'!$E$57="COMP",'Payroll'!AE950,0),IF('People_Inputs'!$E$58="COMP",'Payroll'!AE970,0),IF('People_Inputs'!$E$59="COMP",'Payroll'!AE990,0),IF('People_Inputs'!$E$60="COMP",'Payroll'!AE1010,0),IF('People_Inputs'!$E$61="COMP",'Payroll'!AE1030,0),IF('People_Inputs'!$E$62="COMP",'Payroll'!AE1050,0),IF('People_Inputs'!$E$63="COMP",'Payroll'!AE1070,0),IF('People_Inputs'!$E$64="COMP",'Payroll'!AE1090,0),IF('People_Inputs'!$E$65="COMP",'Payroll'!AE1110,0),IF('People_Inputs'!$E$66="COMP",'Payroll'!AE1130,0),IF('People_Inputs'!$E$67="COMP",'Payroll'!AE1150,0),IF('People_Inputs'!$E$68="COMP",'Payroll'!AE1170,0),IF('People_Inputs'!$E$69="COMP",'Payroll'!AE1190,0),IF('People_Inputs'!$E$70="COMP",'Payroll'!AE1210,0))</f>
        <v>0</v>
      </c>
      <c r="AF22" s="35">
        <f>SUM(IF('People_Inputs'!$E$11="COMP",'Payroll'!AF30,0),IF('People_Inputs'!$E$12="COMP",'Payroll'!AF50,0),IF('People_Inputs'!$E$13="COMP",'Payroll'!AF70,0),IF('People_Inputs'!$E$14="COMP",'Payroll'!AF90,0),IF('People_Inputs'!$E$15="COMP",'Payroll'!AF110,0),IF('People_Inputs'!$E$16="COMP",'Payroll'!AF130,0),IF('People_Inputs'!$E$17="COMP",'Payroll'!AF150,0),IF('People_Inputs'!$E$18="COMP",'Payroll'!AF170,0),IF('People_Inputs'!$E$19="COMP",'Payroll'!AF190,0),IF('People_Inputs'!$E$20="COMP",'Payroll'!AF210,0),IF('People_Inputs'!$E$21="COMP",'Payroll'!AF230,0),IF('People_Inputs'!$E$22="COMP",'Payroll'!AF250,0),IF('People_Inputs'!$E$23="COMP",'Payroll'!AF270,0),IF('People_Inputs'!$E$24="COMP",'Payroll'!AF290,0),IF('People_Inputs'!$E$25="COMP",'Payroll'!AF310,0),IF('People_Inputs'!$E$26="COMP",'Payroll'!AF330,0),IF('People_Inputs'!$E$27="COMP",'Payroll'!AF350,0),IF('People_Inputs'!$E$28="COMP",'Payroll'!AF370,0),IF('People_Inputs'!$E$29="COMP",'Payroll'!AF390,0),IF('People_Inputs'!$E$30="COMP",'Payroll'!AF410,0),IF('People_Inputs'!$E$31="COMP",'Payroll'!AF430,0),IF('People_Inputs'!$E$32="COMP",'Payroll'!AF450,0),IF('People_Inputs'!$E$33="COMP",'Payroll'!AF470,0),IF('People_Inputs'!$E$34="COMP",'Payroll'!AF490,0),IF('People_Inputs'!$E$35="COMP",'Payroll'!AF510,0),IF('People_Inputs'!$E$36="COMP",'Payroll'!AF530,0),IF('People_Inputs'!$E$37="COMP",'Payroll'!AF550,0),IF('People_Inputs'!$E$38="COMP",'Payroll'!AF570,0),IF('People_Inputs'!$E$39="COMP",'Payroll'!AF590,0),IF('People_Inputs'!$E$40="COMP",'Payroll'!AF610,0),IF('People_Inputs'!$E$41="COMP",'Payroll'!AF630,0),IF('People_Inputs'!$E$42="COMP",'Payroll'!AF650,0),IF('People_Inputs'!$E$43="COMP",'Payroll'!AF670,0),IF('People_Inputs'!$E$44="COMP",'Payroll'!AF690,0),IF('People_Inputs'!$E$45="COMP",'Payroll'!AF710,0),IF('People_Inputs'!$E$46="COMP",'Payroll'!AF730,0),IF('People_Inputs'!$E$47="COMP",'Payroll'!AF750,0),IF('People_Inputs'!$E$48="COMP",'Payroll'!AF770,0),IF('People_Inputs'!$E$49="COMP",'Payroll'!AF790,0),IF('People_Inputs'!$E$50="COMP",'Payroll'!AF810,0),IF('People_Inputs'!$E$51="COMP",'Payroll'!AF830,0),IF('People_Inputs'!$E$52="COMP",'Payroll'!AF850,0),IF('People_Inputs'!$E$53="COMP",'Payroll'!AF870,0),IF('People_Inputs'!$E$54="COMP",'Payroll'!AF890,0),IF('People_Inputs'!$E$55="COMP",'Payroll'!AF910,0),IF('People_Inputs'!$E$56="COMP",'Payroll'!AF930,0),IF('People_Inputs'!$E$57="COMP",'Payroll'!AF950,0),IF('People_Inputs'!$E$58="COMP",'Payroll'!AF970,0),IF('People_Inputs'!$E$59="COMP",'Payroll'!AF990,0),IF('People_Inputs'!$E$60="COMP",'Payroll'!AF1010,0),IF('People_Inputs'!$E$61="COMP",'Payroll'!AF1030,0),IF('People_Inputs'!$E$62="COMP",'Payroll'!AF1050,0),IF('People_Inputs'!$E$63="COMP",'Payroll'!AF1070,0),IF('People_Inputs'!$E$64="COMP",'Payroll'!AF1090,0),IF('People_Inputs'!$E$65="COMP",'Payroll'!AF1110,0),IF('People_Inputs'!$E$66="COMP",'Payroll'!AF1130,0),IF('People_Inputs'!$E$67="COMP",'Payroll'!AF1150,0),IF('People_Inputs'!$E$68="COMP",'Payroll'!AF1170,0),IF('People_Inputs'!$E$69="COMP",'Payroll'!AF1190,0),IF('People_Inputs'!$E$70="COMP",'Payroll'!AF1210,0))</f>
        <v>0</v>
      </c>
      <c r="AG22" s="35">
        <f>SUM(IF('People_Inputs'!$E$11="COMP",'Payroll'!AG30,0),IF('People_Inputs'!$E$12="COMP",'Payroll'!AG50,0),IF('People_Inputs'!$E$13="COMP",'Payroll'!AG70,0),IF('People_Inputs'!$E$14="COMP",'Payroll'!AG90,0),IF('People_Inputs'!$E$15="COMP",'Payroll'!AG110,0),IF('People_Inputs'!$E$16="COMP",'Payroll'!AG130,0),IF('People_Inputs'!$E$17="COMP",'Payroll'!AG150,0),IF('People_Inputs'!$E$18="COMP",'Payroll'!AG170,0),IF('People_Inputs'!$E$19="COMP",'Payroll'!AG190,0),IF('People_Inputs'!$E$20="COMP",'Payroll'!AG210,0),IF('People_Inputs'!$E$21="COMP",'Payroll'!AG230,0),IF('People_Inputs'!$E$22="COMP",'Payroll'!AG250,0),IF('People_Inputs'!$E$23="COMP",'Payroll'!AG270,0),IF('People_Inputs'!$E$24="COMP",'Payroll'!AG290,0),IF('People_Inputs'!$E$25="COMP",'Payroll'!AG310,0),IF('People_Inputs'!$E$26="COMP",'Payroll'!AG330,0),IF('People_Inputs'!$E$27="COMP",'Payroll'!AG350,0),IF('People_Inputs'!$E$28="COMP",'Payroll'!AG370,0),IF('People_Inputs'!$E$29="COMP",'Payroll'!AG390,0),IF('People_Inputs'!$E$30="COMP",'Payroll'!AG410,0),IF('People_Inputs'!$E$31="COMP",'Payroll'!AG430,0),IF('People_Inputs'!$E$32="COMP",'Payroll'!AG450,0),IF('People_Inputs'!$E$33="COMP",'Payroll'!AG470,0),IF('People_Inputs'!$E$34="COMP",'Payroll'!AG490,0),IF('People_Inputs'!$E$35="COMP",'Payroll'!AG510,0),IF('People_Inputs'!$E$36="COMP",'Payroll'!AG530,0),IF('People_Inputs'!$E$37="COMP",'Payroll'!AG550,0),IF('People_Inputs'!$E$38="COMP",'Payroll'!AG570,0),IF('People_Inputs'!$E$39="COMP",'Payroll'!AG590,0),IF('People_Inputs'!$E$40="COMP",'Payroll'!AG610,0),IF('People_Inputs'!$E$41="COMP",'Payroll'!AG630,0),IF('People_Inputs'!$E$42="COMP",'Payroll'!AG650,0),IF('People_Inputs'!$E$43="COMP",'Payroll'!AG670,0),IF('People_Inputs'!$E$44="COMP",'Payroll'!AG690,0),IF('People_Inputs'!$E$45="COMP",'Payroll'!AG710,0),IF('People_Inputs'!$E$46="COMP",'Payroll'!AG730,0),IF('People_Inputs'!$E$47="COMP",'Payroll'!AG750,0),IF('People_Inputs'!$E$48="COMP",'Payroll'!AG770,0),IF('People_Inputs'!$E$49="COMP",'Payroll'!AG790,0),IF('People_Inputs'!$E$50="COMP",'Payroll'!AG810,0),IF('People_Inputs'!$E$51="COMP",'Payroll'!AG830,0),IF('People_Inputs'!$E$52="COMP",'Payroll'!AG850,0),IF('People_Inputs'!$E$53="COMP",'Payroll'!AG870,0),IF('People_Inputs'!$E$54="COMP",'Payroll'!AG890,0),IF('People_Inputs'!$E$55="COMP",'Payroll'!AG910,0),IF('People_Inputs'!$E$56="COMP",'Payroll'!AG930,0),IF('People_Inputs'!$E$57="COMP",'Payroll'!AG950,0),IF('People_Inputs'!$E$58="COMP",'Payroll'!AG970,0),IF('People_Inputs'!$E$59="COMP",'Payroll'!AG990,0),IF('People_Inputs'!$E$60="COMP",'Payroll'!AG1010,0),IF('People_Inputs'!$E$61="COMP",'Payroll'!AG1030,0),IF('People_Inputs'!$E$62="COMP",'Payroll'!AG1050,0),IF('People_Inputs'!$E$63="COMP",'Payroll'!AG1070,0),IF('People_Inputs'!$E$64="COMP",'Payroll'!AG1090,0),IF('People_Inputs'!$E$65="COMP",'Payroll'!AG1110,0),IF('People_Inputs'!$E$66="COMP",'Payroll'!AG1130,0),IF('People_Inputs'!$E$67="COMP",'Payroll'!AG1150,0),IF('People_Inputs'!$E$68="COMP",'Payroll'!AG1170,0),IF('People_Inputs'!$E$69="COMP",'Payroll'!AG1190,0),IF('People_Inputs'!$E$70="COMP",'Payroll'!AG1210,0))</f>
        <v>0</v>
      </c>
      <c r="AH22" s="35">
        <f>SUM(IF('People_Inputs'!$E$11="COMP",'Payroll'!AH30,0),IF('People_Inputs'!$E$12="COMP",'Payroll'!AH50,0),IF('People_Inputs'!$E$13="COMP",'Payroll'!AH70,0),IF('People_Inputs'!$E$14="COMP",'Payroll'!AH90,0),IF('People_Inputs'!$E$15="COMP",'Payroll'!AH110,0),IF('People_Inputs'!$E$16="COMP",'Payroll'!AH130,0),IF('People_Inputs'!$E$17="COMP",'Payroll'!AH150,0),IF('People_Inputs'!$E$18="COMP",'Payroll'!AH170,0),IF('People_Inputs'!$E$19="COMP",'Payroll'!AH190,0),IF('People_Inputs'!$E$20="COMP",'Payroll'!AH210,0),IF('People_Inputs'!$E$21="COMP",'Payroll'!AH230,0),IF('People_Inputs'!$E$22="COMP",'Payroll'!AH250,0),IF('People_Inputs'!$E$23="COMP",'Payroll'!AH270,0),IF('People_Inputs'!$E$24="COMP",'Payroll'!AH290,0),IF('People_Inputs'!$E$25="COMP",'Payroll'!AH310,0),IF('People_Inputs'!$E$26="COMP",'Payroll'!AH330,0),IF('People_Inputs'!$E$27="COMP",'Payroll'!AH350,0),IF('People_Inputs'!$E$28="COMP",'Payroll'!AH370,0),IF('People_Inputs'!$E$29="COMP",'Payroll'!AH390,0),IF('People_Inputs'!$E$30="COMP",'Payroll'!AH410,0),IF('People_Inputs'!$E$31="COMP",'Payroll'!AH430,0),IF('People_Inputs'!$E$32="COMP",'Payroll'!AH450,0),IF('People_Inputs'!$E$33="COMP",'Payroll'!AH470,0),IF('People_Inputs'!$E$34="COMP",'Payroll'!AH490,0),IF('People_Inputs'!$E$35="COMP",'Payroll'!AH510,0),IF('People_Inputs'!$E$36="COMP",'Payroll'!AH530,0),IF('People_Inputs'!$E$37="COMP",'Payroll'!AH550,0),IF('People_Inputs'!$E$38="COMP",'Payroll'!AH570,0),IF('People_Inputs'!$E$39="COMP",'Payroll'!AH590,0),IF('People_Inputs'!$E$40="COMP",'Payroll'!AH610,0),IF('People_Inputs'!$E$41="COMP",'Payroll'!AH630,0),IF('People_Inputs'!$E$42="COMP",'Payroll'!AH650,0),IF('People_Inputs'!$E$43="COMP",'Payroll'!AH670,0),IF('People_Inputs'!$E$44="COMP",'Payroll'!AH690,0),IF('People_Inputs'!$E$45="COMP",'Payroll'!AH710,0),IF('People_Inputs'!$E$46="COMP",'Payroll'!AH730,0),IF('People_Inputs'!$E$47="COMP",'Payroll'!AH750,0),IF('People_Inputs'!$E$48="COMP",'Payroll'!AH770,0),IF('People_Inputs'!$E$49="COMP",'Payroll'!AH790,0),IF('People_Inputs'!$E$50="COMP",'Payroll'!AH810,0),IF('People_Inputs'!$E$51="COMP",'Payroll'!AH830,0),IF('People_Inputs'!$E$52="COMP",'Payroll'!AH850,0),IF('People_Inputs'!$E$53="COMP",'Payroll'!AH870,0),IF('People_Inputs'!$E$54="COMP",'Payroll'!AH890,0),IF('People_Inputs'!$E$55="COMP",'Payroll'!AH910,0),IF('People_Inputs'!$E$56="COMP",'Payroll'!AH930,0),IF('People_Inputs'!$E$57="COMP",'Payroll'!AH950,0),IF('People_Inputs'!$E$58="COMP",'Payroll'!AH970,0),IF('People_Inputs'!$E$59="COMP",'Payroll'!AH990,0),IF('People_Inputs'!$E$60="COMP",'Payroll'!AH1010,0),IF('People_Inputs'!$E$61="COMP",'Payroll'!AH1030,0),IF('People_Inputs'!$E$62="COMP",'Payroll'!AH1050,0),IF('People_Inputs'!$E$63="COMP",'Payroll'!AH1070,0),IF('People_Inputs'!$E$64="COMP",'Payroll'!AH1090,0),IF('People_Inputs'!$E$65="COMP",'Payroll'!AH1110,0),IF('People_Inputs'!$E$66="COMP",'Payroll'!AH1130,0),IF('People_Inputs'!$E$67="COMP",'Payroll'!AH1150,0),IF('People_Inputs'!$E$68="COMP",'Payroll'!AH1170,0),IF('People_Inputs'!$E$69="COMP",'Payroll'!AH1190,0),IF('People_Inputs'!$E$70="COMP",'Payroll'!AH1210,0))</f>
        <v>0</v>
      </c>
      <c r="AI22" s="35">
        <f>SUM(IF('People_Inputs'!$E$11="COMP",'Payroll'!AI30,0),IF('People_Inputs'!$E$12="COMP",'Payroll'!AI50,0),IF('People_Inputs'!$E$13="COMP",'Payroll'!AI70,0),IF('People_Inputs'!$E$14="COMP",'Payroll'!AI90,0),IF('People_Inputs'!$E$15="COMP",'Payroll'!AI110,0),IF('People_Inputs'!$E$16="COMP",'Payroll'!AI130,0),IF('People_Inputs'!$E$17="COMP",'Payroll'!AI150,0),IF('People_Inputs'!$E$18="COMP",'Payroll'!AI170,0),IF('People_Inputs'!$E$19="COMP",'Payroll'!AI190,0),IF('People_Inputs'!$E$20="COMP",'Payroll'!AI210,0),IF('People_Inputs'!$E$21="COMP",'Payroll'!AI230,0),IF('People_Inputs'!$E$22="COMP",'Payroll'!AI250,0),IF('People_Inputs'!$E$23="COMP",'Payroll'!AI270,0),IF('People_Inputs'!$E$24="COMP",'Payroll'!AI290,0),IF('People_Inputs'!$E$25="COMP",'Payroll'!AI310,0),IF('People_Inputs'!$E$26="COMP",'Payroll'!AI330,0),IF('People_Inputs'!$E$27="COMP",'Payroll'!AI350,0),IF('People_Inputs'!$E$28="COMP",'Payroll'!AI370,0),IF('People_Inputs'!$E$29="COMP",'Payroll'!AI390,0),IF('People_Inputs'!$E$30="COMP",'Payroll'!AI410,0),IF('People_Inputs'!$E$31="COMP",'Payroll'!AI430,0),IF('People_Inputs'!$E$32="COMP",'Payroll'!AI450,0),IF('People_Inputs'!$E$33="COMP",'Payroll'!AI470,0),IF('People_Inputs'!$E$34="COMP",'Payroll'!AI490,0),IF('People_Inputs'!$E$35="COMP",'Payroll'!AI510,0),IF('People_Inputs'!$E$36="COMP",'Payroll'!AI530,0),IF('People_Inputs'!$E$37="COMP",'Payroll'!AI550,0),IF('People_Inputs'!$E$38="COMP",'Payroll'!AI570,0),IF('People_Inputs'!$E$39="COMP",'Payroll'!AI590,0),IF('People_Inputs'!$E$40="COMP",'Payroll'!AI610,0),IF('People_Inputs'!$E$41="COMP",'Payroll'!AI630,0),IF('People_Inputs'!$E$42="COMP",'Payroll'!AI650,0),IF('People_Inputs'!$E$43="COMP",'Payroll'!AI670,0),IF('People_Inputs'!$E$44="COMP",'Payroll'!AI690,0),IF('People_Inputs'!$E$45="COMP",'Payroll'!AI710,0),IF('People_Inputs'!$E$46="COMP",'Payroll'!AI730,0),IF('People_Inputs'!$E$47="COMP",'Payroll'!AI750,0),IF('People_Inputs'!$E$48="COMP",'Payroll'!AI770,0),IF('People_Inputs'!$E$49="COMP",'Payroll'!AI790,0),IF('People_Inputs'!$E$50="COMP",'Payroll'!AI810,0),IF('People_Inputs'!$E$51="COMP",'Payroll'!AI830,0),IF('People_Inputs'!$E$52="COMP",'Payroll'!AI850,0),IF('People_Inputs'!$E$53="COMP",'Payroll'!AI870,0),IF('People_Inputs'!$E$54="COMP",'Payroll'!AI890,0),IF('People_Inputs'!$E$55="COMP",'Payroll'!AI910,0),IF('People_Inputs'!$E$56="COMP",'Payroll'!AI930,0),IF('People_Inputs'!$E$57="COMP",'Payroll'!AI950,0),IF('People_Inputs'!$E$58="COMP",'Payroll'!AI970,0),IF('People_Inputs'!$E$59="COMP",'Payroll'!AI990,0),IF('People_Inputs'!$E$60="COMP",'Payroll'!AI1010,0),IF('People_Inputs'!$E$61="COMP",'Payroll'!AI1030,0),IF('People_Inputs'!$E$62="COMP",'Payroll'!AI1050,0),IF('People_Inputs'!$E$63="COMP",'Payroll'!AI1070,0),IF('People_Inputs'!$E$64="COMP",'Payroll'!AI1090,0),IF('People_Inputs'!$E$65="COMP",'Payroll'!AI1110,0),IF('People_Inputs'!$E$66="COMP",'Payroll'!AI1130,0),IF('People_Inputs'!$E$67="COMP",'Payroll'!AI1150,0),IF('People_Inputs'!$E$68="COMP",'Payroll'!AI1170,0),IF('People_Inputs'!$E$69="COMP",'Payroll'!AI1190,0),IF('People_Inputs'!$E$70="COMP",'Payroll'!AI1210,0))</f>
        <v>0</v>
      </c>
      <c r="AJ22" s="35">
        <f>SUM(IF('People_Inputs'!$E$11="COMP",'Payroll'!AJ30,0),IF('People_Inputs'!$E$12="COMP",'Payroll'!AJ50,0),IF('People_Inputs'!$E$13="COMP",'Payroll'!AJ70,0),IF('People_Inputs'!$E$14="COMP",'Payroll'!AJ90,0),IF('People_Inputs'!$E$15="COMP",'Payroll'!AJ110,0),IF('People_Inputs'!$E$16="COMP",'Payroll'!AJ130,0),IF('People_Inputs'!$E$17="COMP",'Payroll'!AJ150,0),IF('People_Inputs'!$E$18="COMP",'Payroll'!AJ170,0),IF('People_Inputs'!$E$19="COMP",'Payroll'!AJ190,0),IF('People_Inputs'!$E$20="COMP",'Payroll'!AJ210,0),IF('People_Inputs'!$E$21="COMP",'Payroll'!AJ230,0),IF('People_Inputs'!$E$22="COMP",'Payroll'!AJ250,0),IF('People_Inputs'!$E$23="COMP",'Payroll'!AJ270,0),IF('People_Inputs'!$E$24="COMP",'Payroll'!AJ290,0),IF('People_Inputs'!$E$25="COMP",'Payroll'!AJ310,0),IF('People_Inputs'!$E$26="COMP",'Payroll'!AJ330,0),IF('People_Inputs'!$E$27="COMP",'Payroll'!AJ350,0),IF('People_Inputs'!$E$28="COMP",'Payroll'!AJ370,0),IF('People_Inputs'!$E$29="COMP",'Payroll'!AJ390,0),IF('People_Inputs'!$E$30="COMP",'Payroll'!AJ410,0),IF('People_Inputs'!$E$31="COMP",'Payroll'!AJ430,0),IF('People_Inputs'!$E$32="COMP",'Payroll'!AJ450,0),IF('People_Inputs'!$E$33="COMP",'Payroll'!AJ470,0),IF('People_Inputs'!$E$34="COMP",'Payroll'!AJ490,0),IF('People_Inputs'!$E$35="COMP",'Payroll'!AJ510,0),IF('People_Inputs'!$E$36="COMP",'Payroll'!AJ530,0),IF('People_Inputs'!$E$37="COMP",'Payroll'!AJ550,0),IF('People_Inputs'!$E$38="COMP",'Payroll'!AJ570,0),IF('People_Inputs'!$E$39="COMP",'Payroll'!AJ590,0),IF('People_Inputs'!$E$40="COMP",'Payroll'!AJ610,0),IF('People_Inputs'!$E$41="COMP",'Payroll'!AJ630,0),IF('People_Inputs'!$E$42="COMP",'Payroll'!AJ650,0),IF('People_Inputs'!$E$43="COMP",'Payroll'!AJ670,0),IF('People_Inputs'!$E$44="COMP",'Payroll'!AJ690,0),IF('People_Inputs'!$E$45="COMP",'Payroll'!AJ710,0),IF('People_Inputs'!$E$46="COMP",'Payroll'!AJ730,0),IF('People_Inputs'!$E$47="COMP",'Payroll'!AJ750,0),IF('People_Inputs'!$E$48="COMP",'Payroll'!AJ770,0),IF('People_Inputs'!$E$49="COMP",'Payroll'!AJ790,0),IF('People_Inputs'!$E$50="COMP",'Payroll'!AJ810,0),IF('People_Inputs'!$E$51="COMP",'Payroll'!AJ830,0),IF('People_Inputs'!$E$52="COMP",'Payroll'!AJ850,0),IF('People_Inputs'!$E$53="COMP",'Payroll'!AJ870,0),IF('People_Inputs'!$E$54="COMP",'Payroll'!AJ890,0),IF('People_Inputs'!$E$55="COMP",'Payroll'!AJ910,0),IF('People_Inputs'!$E$56="COMP",'Payroll'!AJ930,0),IF('People_Inputs'!$E$57="COMP",'Payroll'!AJ950,0),IF('People_Inputs'!$E$58="COMP",'Payroll'!AJ970,0),IF('People_Inputs'!$E$59="COMP",'Payroll'!AJ990,0),IF('People_Inputs'!$E$60="COMP",'Payroll'!AJ1010,0),IF('People_Inputs'!$E$61="COMP",'Payroll'!AJ1030,0),IF('People_Inputs'!$E$62="COMP",'Payroll'!AJ1050,0),IF('People_Inputs'!$E$63="COMP",'Payroll'!AJ1070,0),IF('People_Inputs'!$E$64="COMP",'Payroll'!AJ1090,0),IF('People_Inputs'!$E$65="COMP",'Payroll'!AJ1110,0),IF('People_Inputs'!$E$66="COMP",'Payroll'!AJ1130,0),IF('People_Inputs'!$E$67="COMP",'Payroll'!AJ1150,0),IF('People_Inputs'!$E$68="COMP",'Payroll'!AJ1170,0),IF('People_Inputs'!$E$69="COMP",'Payroll'!AJ1190,0),IF('People_Inputs'!$E$70="COMP",'Payroll'!AJ1210,0))</f>
        <v>0</v>
      </c>
      <c r="AK22" s="35">
        <f>SUM(IF('People_Inputs'!$E$11="COMP",'Payroll'!AK30,0),IF('People_Inputs'!$E$12="COMP",'Payroll'!AK50,0),IF('People_Inputs'!$E$13="COMP",'Payroll'!AK70,0),IF('People_Inputs'!$E$14="COMP",'Payroll'!AK90,0),IF('People_Inputs'!$E$15="COMP",'Payroll'!AK110,0),IF('People_Inputs'!$E$16="COMP",'Payroll'!AK130,0),IF('People_Inputs'!$E$17="COMP",'Payroll'!AK150,0),IF('People_Inputs'!$E$18="COMP",'Payroll'!AK170,0),IF('People_Inputs'!$E$19="COMP",'Payroll'!AK190,0),IF('People_Inputs'!$E$20="COMP",'Payroll'!AK210,0),IF('People_Inputs'!$E$21="COMP",'Payroll'!AK230,0),IF('People_Inputs'!$E$22="COMP",'Payroll'!AK250,0),IF('People_Inputs'!$E$23="COMP",'Payroll'!AK270,0),IF('People_Inputs'!$E$24="COMP",'Payroll'!AK290,0),IF('People_Inputs'!$E$25="COMP",'Payroll'!AK310,0),IF('People_Inputs'!$E$26="COMP",'Payroll'!AK330,0),IF('People_Inputs'!$E$27="COMP",'Payroll'!AK350,0),IF('People_Inputs'!$E$28="COMP",'Payroll'!AK370,0),IF('People_Inputs'!$E$29="COMP",'Payroll'!AK390,0),IF('People_Inputs'!$E$30="COMP",'Payroll'!AK410,0),IF('People_Inputs'!$E$31="COMP",'Payroll'!AK430,0),IF('People_Inputs'!$E$32="COMP",'Payroll'!AK450,0),IF('People_Inputs'!$E$33="COMP",'Payroll'!AK470,0),IF('People_Inputs'!$E$34="COMP",'Payroll'!AK490,0),IF('People_Inputs'!$E$35="COMP",'Payroll'!AK510,0),IF('People_Inputs'!$E$36="COMP",'Payroll'!AK530,0),IF('People_Inputs'!$E$37="COMP",'Payroll'!AK550,0),IF('People_Inputs'!$E$38="COMP",'Payroll'!AK570,0),IF('People_Inputs'!$E$39="COMP",'Payroll'!AK590,0),IF('People_Inputs'!$E$40="COMP",'Payroll'!AK610,0),IF('People_Inputs'!$E$41="COMP",'Payroll'!AK630,0),IF('People_Inputs'!$E$42="COMP",'Payroll'!AK650,0),IF('People_Inputs'!$E$43="COMP",'Payroll'!AK670,0),IF('People_Inputs'!$E$44="COMP",'Payroll'!AK690,0),IF('People_Inputs'!$E$45="COMP",'Payroll'!AK710,0),IF('People_Inputs'!$E$46="COMP",'Payroll'!AK730,0),IF('People_Inputs'!$E$47="COMP",'Payroll'!AK750,0),IF('People_Inputs'!$E$48="COMP",'Payroll'!AK770,0),IF('People_Inputs'!$E$49="COMP",'Payroll'!AK790,0),IF('People_Inputs'!$E$50="COMP",'Payroll'!AK810,0),IF('People_Inputs'!$E$51="COMP",'Payroll'!AK830,0),IF('People_Inputs'!$E$52="COMP",'Payroll'!AK850,0),IF('People_Inputs'!$E$53="COMP",'Payroll'!AK870,0),IF('People_Inputs'!$E$54="COMP",'Payroll'!AK890,0),IF('People_Inputs'!$E$55="COMP",'Payroll'!AK910,0),IF('People_Inputs'!$E$56="COMP",'Payroll'!AK930,0),IF('People_Inputs'!$E$57="COMP",'Payroll'!AK950,0),IF('People_Inputs'!$E$58="COMP",'Payroll'!AK970,0),IF('People_Inputs'!$E$59="COMP",'Payroll'!AK990,0),IF('People_Inputs'!$E$60="COMP",'Payroll'!AK1010,0),IF('People_Inputs'!$E$61="COMP",'Payroll'!AK1030,0),IF('People_Inputs'!$E$62="COMP",'Payroll'!AK1050,0),IF('People_Inputs'!$E$63="COMP",'Payroll'!AK1070,0),IF('People_Inputs'!$E$64="COMP",'Payroll'!AK1090,0),IF('People_Inputs'!$E$65="COMP",'Payroll'!AK1110,0),IF('People_Inputs'!$E$66="COMP",'Payroll'!AK1130,0),IF('People_Inputs'!$E$67="COMP",'Payroll'!AK1150,0),IF('People_Inputs'!$E$68="COMP",'Payroll'!AK1170,0),IF('People_Inputs'!$E$69="COMP",'Payroll'!AK1190,0),IF('People_Inputs'!$E$70="COMP",'Payroll'!AK1210,0))</f>
        <v>0</v>
      </c>
      <c r="AL22" s="35">
        <f>SUM(IF('People_Inputs'!$E$11="COMP",'Payroll'!AL30,0),IF('People_Inputs'!$E$12="COMP",'Payroll'!AL50,0),IF('People_Inputs'!$E$13="COMP",'Payroll'!AL70,0),IF('People_Inputs'!$E$14="COMP",'Payroll'!AL90,0),IF('People_Inputs'!$E$15="COMP",'Payroll'!AL110,0),IF('People_Inputs'!$E$16="COMP",'Payroll'!AL130,0),IF('People_Inputs'!$E$17="COMP",'Payroll'!AL150,0),IF('People_Inputs'!$E$18="COMP",'Payroll'!AL170,0),IF('People_Inputs'!$E$19="COMP",'Payroll'!AL190,0),IF('People_Inputs'!$E$20="COMP",'Payroll'!AL210,0),IF('People_Inputs'!$E$21="COMP",'Payroll'!AL230,0),IF('People_Inputs'!$E$22="COMP",'Payroll'!AL250,0),IF('People_Inputs'!$E$23="COMP",'Payroll'!AL270,0),IF('People_Inputs'!$E$24="COMP",'Payroll'!AL290,0),IF('People_Inputs'!$E$25="COMP",'Payroll'!AL310,0),IF('People_Inputs'!$E$26="COMP",'Payroll'!AL330,0),IF('People_Inputs'!$E$27="COMP",'Payroll'!AL350,0),IF('People_Inputs'!$E$28="COMP",'Payroll'!AL370,0),IF('People_Inputs'!$E$29="COMP",'Payroll'!AL390,0),IF('People_Inputs'!$E$30="COMP",'Payroll'!AL410,0),IF('People_Inputs'!$E$31="COMP",'Payroll'!AL430,0),IF('People_Inputs'!$E$32="COMP",'Payroll'!AL450,0),IF('People_Inputs'!$E$33="COMP",'Payroll'!AL470,0),IF('People_Inputs'!$E$34="COMP",'Payroll'!AL490,0),IF('People_Inputs'!$E$35="COMP",'Payroll'!AL510,0),IF('People_Inputs'!$E$36="COMP",'Payroll'!AL530,0),IF('People_Inputs'!$E$37="COMP",'Payroll'!AL550,0),IF('People_Inputs'!$E$38="COMP",'Payroll'!AL570,0),IF('People_Inputs'!$E$39="COMP",'Payroll'!AL590,0),IF('People_Inputs'!$E$40="COMP",'Payroll'!AL610,0),IF('People_Inputs'!$E$41="COMP",'Payroll'!AL630,0),IF('People_Inputs'!$E$42="COMP",'Payroll'!AL650,0),IF('People_Inputs'!$E$43="COMP",'Payroll'!AL670,0),IF('People_Inputs'!$E$44="COMP",'Payroll'!AL690,0),IF('People_Inputs'!$E$45="COMP",'Payroll'!AL710,0),IF('People_Inputs'!$E$46="COMP",'Payroll'!AL730,0),IF('People_Inputs'!$E$47="COMP",'Payroll'!AL750,0),IF('People_Inputs'!$E$48="COMP",'Payroll'!AL770,0),IF('People_Inputs'!$E$49="COMP",'Payroll'!AL790,0),IF('People_Inputs'!$E$50="COMP",'Payroll'!AL810,0),IF('People_Inputs'!$E$51="COMP",'Payroll'!AL830,0),IF('People_Inputs'!$E$52="COMP",'Payroll'!AL850,0),IF('People_Inputs'!$E$53="COMP",'Payroll'!AL870,0),IF('People_Inputs'!$E$54="COMP",'Payroll'!AL890,0),IF('People_Inputs'!$E$55="COMP",'Payroll'!AL910,0),IF('People_Inputs'!$E$56="COMP",'Payroll'!AL930,0),IF('People_Inputs'!$E$57="COMP",'Payroll'!AL950,0),IF('People_Inputs'!$E$58="COMP",'Payroll'!AL970,0),IF('People_Inputs'!$E$59="COMP",'Payroll'!AL990,0),IF('People_Inputs'!$E$60="COMP",'Payroll'!AL1010,0),IF('People_Inputs'!$E$61="COMP",'Payroll'!AL1030,0),IF('People_Inputs'!$E$62="COMP",'Payroll'!AL1050,0),IF('People_Inputs'!$E$63="COMP",'Payroll'!AL1070,0),IF('People_Inputs'!$E$64="COMP",'Payroll'!AL1090,0),IF('People_Inputs'!$E$65="COMP",'Payroll'!AL1110,0),IF('People_Inputs'!$E$66="COMP",'Payroll'!AL1130,0),IF('People_Inputs'!$E$67="COMP",'Payroll'!AL1150,0),IF('People_Inputs'!$E$68="COMP",'Payroll'!AL1170,0),IF('People_Inputs'!$E$69="COMP",'Payroll'!AL1190,0),IF('People_Inputs'!$E$70="COMP",'Payroll'!AL1210,0))</f>
        <v>0</v>
      </c>
      <c r="AM22" s="35">
        <f>SUM(IF('People_Inputs'!$E$11="COMP",'Payroll'!AM30,0),IF('People_Inputs'!$E$12="COMP",'Payroll'!AM50,0),IF('People_Inputs'!$E$13="COMP",'Payroll'!AM70,0),IF('People_Inputs'!$E$14="COMP",'Payroll'!AM90,0),IF('People_Inputs'!$E$15="COMP",'Payroll'!AM110,0),IF('People_Inputs'!$E$16="COMP",'Payroll'!AM130,0),IF('People_Inputs'!$E$17="COMP",'Payroll'!AM150,0),IF('People_Inputs'!$E$18="COMP",'Payroll'!AM170,0),IF('People_Inputs'!$E$19="COMP",'Payroll'!AM190,0),IF('People_Inputs'!$E$20="COMP",'Payroll'!AM210,0),IF('People_Inputs'!$E$21="COMP",'Payroll'!AM230,0),IF('People_Inputs'!$E$22="COMP",'Payroll'!AM250,0),IF('People_Inputs'!$E$23="COMP",'Payroll'!AM270,0),IF('People_Inputs'!$E$24="COMP",'Payroll'!AM290,0),IF('People_Inputs'!$E$25="COMP",'Payroll'!AM310,0),IF('People_Inputs'!$E$26="COMP",'Payroll'!AM330,0),IF('People_Inputs'!$E$27="COMP",'Payroll'!AM350,0),IF('People_Inputs'!$E$28="COMP",'Payroll'!AM370,0),IF('People_Inputs'!$E$29="COMP",'Payroll'!AM390,0),IF('People_Inputs'!$E$30="COMP",'Payroll'!AM410,0),IF('People_Inputs'!$E$31="COMP",'Payroll'!AM430,0),IF('People_Inputs'!$E$32="COMP",'Payroll'!AM450,0),IF('People_Inputs'!$E$33="COMP",'Payroll'!AM470,0),IF('People_Inputs'!$E$34="COMP",'Payroll'!AM490,0),IF('People_Inputs'!$E$35="COMP",'Payroll'!AM510,0),IF('People_Inputs'!$E$36="COMP",'Payroll'!AM530,0),IF('People_Inputs'!$E$37="COMP",'Payroll'!AM550,0),IF('People_Inputs'!$E$38="COMP",'Payroll'!AM570,0),IF('People_Inputs'!$E$39="COMP",'Payroll'!AM590,0),IF('People_Inputs'!$E$40="COMP",'Payroll'!AM610,0),IF('People_Inputs'!$E$41="COMP",'Payroll'!AM630,0),IF('People_Inputs'!$E$42="COMP",'Payroll'!AM650,0),IF('People_Inputs'!$E$43="COMP",'Payroll'!AM670,0),IF('People_Inputs'!$E$44="COMP",'Payroll'!AM690,0),IF('People_Inputs'!$E$45="COMP",'Payroll'!AM710,0),IF('People_Inputs'!$E$46="COMP",'Payroll'!AM730,0),IF('People_Inputs'!$E$47="COMP",'Payroll'!AM750,0),IF('People_Inputs'!$E$48="COMP",'Payroll'!AM770,0),IF('People_Inputs'!$E$49="COMP",'Payroll'!AM790,0),IF('People_Inputs'!$E$50="COMP",'Payroll'!AM810,0),IF('People_Inputs'!$E$51="COMP",'Payroll'!AM830,0),IF('People_Inputs'!$E$52="COMP",'Payroll'!AM850,0),IF('People_Inputs'!$E$53="COMP",'Payroll'!AM870,0),IF('People_Inputs'!$E$54="COMP",'Payroll'!AM890,0),IF('People_Inputs'!$E$55="COMP",'Payroll'!AM910,0),IF('People_Inputs'!$E$56="COMP",'Payroll'!AM930,0),IF('People_Inputs'!$E$57="COMP",'Payroll'!AM950,0),IF('People_Inputs'!$E$58="COMP",'Payroll'!AM970,0),IF('People_Inputs'!$E$59="COMP",'Payroll'!AM990,0),IF('People_Inputs'!$E$60="COMP",'Payroll'!AM1010,0),IF('People_Inputs'!$E$61="COMP",'Payroll'!AM1030,0),IF('People_Inputs'!$E$62="COMP",'Payroll'!AM1050,0),IF('People_Inputs'!$E$63="COMP",'Payroll'!AM1070,0),IF('People_Inputs'!$E$64="COMP",'Payroll'!AM1090,0),IF('People_Inputs'!$E$65="COMP",'Payroll'!AM1110,0),IF('People_Inputs'!$E$66="COMP",'Payroll'!AM1130,0),IF('People_Inputs'!$E$67="COMP",'Payroll'!AM1150,0),IF('People_Inputs'!$E$68="COMP",'Payroll'!AM1170,0),IF('People_Inputs'!$E$69="COMP",'Payroll'!AM1190,0),IF('People_Inputs'!$E$70="COMP",'Payroll'!AM1210,0))</f>
        <v>0</v>
      </c>
      <c r="AN22" s="35">
        <f>SUM(IF('People_Inputs'!$E$11="COMP",'Payroll'!AN30,0),IF('People_Inputs'!$E$12="COMP",'Payroll'!AN50,0),IF('People_Inputs'!$E$13="COMP",'Payroll'!AN70,0),IF('People_Inputs'!$E$14="COMP",'Payroll'!AN90,0),IF('People_Inputs'!$E$15="COMP",'Payroll'!AN110,0),IF('People_Inputs'!$E$16="COMP",'Payroll'!AN130,0),IF('People_Inputs'!$E$17="COMP",'Payroll'!AN150,0),IF('People_Inputs'!$E$18="COMP",'Payroll'!AN170,0),IF('People_Inputs'!$E$19="COMP",'Payroll'!AN190,0),IF('People_Inputs'!$E$20="COMP",'Payroll'!AN210,0),IF('People_Inputs'!$E$21="COMP",'Payroll'!AN230,0),IF('People_Inputs'!$E$22="COMP",'Payroll'!AN250,0),IF('People_Inputs'!$E$23="COMP",'Payroll'!AN270,0),IF('People_Inputs'!$E$24="COMP",'Payroll'!AN290,0),IF('People_Inputs'!$E$25="COMP",'Payroll'!AN310,0),IF('People_Inputs'!$E$26="COMP",'Payroll'!AN330,0),IF('People_Inputs'!$E$27="COMP",'Payroll'!AN350,0),IF('People_Inputs'!$E$28="COMP",'Payroll'!AN370,0),IF('People_Inputs'!$E$29="COMP",'Payroll'!AN390,0),IF('People_Inputs'!$E$30="COMP",'Payroll'!AN410,0),IF('People_Inputs'!$E$31="COMP",'Payroll'!AN430,0),IF('People_Inputs'!$E$32="COMP",'Payroll'!AN450,0),IF('People_Inputs'!$E$33="COMP",'Payroll'!AN470,0),IF('People_Inputs'!$E$34="COMP",'Payroll'!AN490,0),IF('People_Inputs'!$E$35="COMP",'Payroll'!AN510,0),IF('People_Inputs'!$E$36="COMP",'Payroll'!AN530,0),IF('People_Inputs'!$E$37="COMP",'Payroll'!AN550,0),IF('People_Inputs'!$E$38="COMP",'Payroll'!AN570,0),IF('People_Inputs'!$E$39="COMP",'Payroll'!AN590,0),IF('People_Inputs'!$E$40="COMP",'Payroll'!AN610,0),IF('People_Inputs'!$E$41="COMP",'Payroll'!AN630,0),IF('People_Inputs'!$E$42="COMP",'Payroll'!AN650,0),IF('People_Inputs'!$E$43="COMP",'Payroll'!AN670,0),IF('People_Inputs'!$E$44="COMP",'Payroll'!AN690,0),IF('People_Inputs'!$E$45="COMP",'Payroll'!AN710,0),IF('People_Inputs'!$E$46="COMP",'Payroll'!AN730,0),IF('People_Inputs'!$E$47="COMP",'Payroll'!AN750,0),IF('People_Inputs'!$E$48="COMP",'Payroll'!AN770,0),IF('People_Inputs'!$E$49="COMP",'Payroll'!AN790,0),IF('People_Inputs'!$E$50="COMP",'Payroll'!AN810,0),IF('People_Inputs'!$E$51="COMP",'Payroll'!AN830,0),IF('People_Inputs'!$E$52="COMP",'Payroll'!AN850,0),IF('People_Inputs'!$E$53="COMP",'Payroll'!AN870,0),IF('People_Inputs'!$E$54="COMP",'Payroll'!AN890,0),IF('People_Inputs'!$E$55="COMP",'Payroll'!AN910,0),IF('People_Inputs'!$E$56="COMP",'Payroll'!AN930,0),IF('People_Inputs'!$E$57="COMP",'Payroll'!AN950,0),IF('People_Inputs'!$E$58="COMP",'Payroll'!AN970,0),IF('People_Inputs'!$E$59="COMP",'Payroll'!AN990,0),IF('People_Inputs'!$E$60="COMP",'Payroll'!AN1010,0),IF('People_Inputs'!$E$61="COMP",'Payroll'!AN1030,0),IF('People_Inputs'!$E$62="COMP",'Payroll'!AN1050,0),IF('People_Inputs'!$E$63="COMP",'Payroll'!AN1070,0),IF('People_Inputs'!$E$64="COMP",'Payroll'!AN1090,0),IF('People_Inputs'!$E$65="COMP",'Payroll'!AN1110,0),IF('People_Inputs'!$E$66="COMP",'Payroll'!AN1130,0),IF('People_Inputs'!$E$67="COMP",'Payroll'!AN1150,0),IF('People_Inputs'!$E$68="COMP",'Payroll'!AN1170,0),IF('People_Inputs'!$E$69="COMP",'Payroll'!AN1190,0),IF('People_Inputs'!$E$70="COMP",'Payroll'!AN1210,0))</f>
        <v>0</v>
      </c>
      <c r="AO22" s="35">
        <f>SUM(IF('People_Inputs'!$E$11="COMP",'Payroll'!AO30,0),IF('People_Inputs'!$E$12="COMP",'Payroll'!AO50,0),IF('People_Inputs'!$E$13="COMP",'Payroll'!AO70,0),IF('People_Inputs'!$E$14="COMP",'Payroll'!AO90,0),IF('People_Inputs'!$E$15="COMP",'Payroll'!AO110,0),IF('People_Inputs'!$E$16="COMP",'Payroll'!AO130,0),IF('People_Inputs'!$E$17="COMP",'Payroll'!AO150,0),IF('People_Inputs'!$E$18="COMP",'Payroll'!AO170,0),IF('People_Inputs'!$E$19="COMP",'Payroll'!AO190,0),IF('People_Inputs'!$E$20="COMP",'Payroll'!AO210,0),IF('People_Inputs'!$E$21="COMP",'Payroll'!AO230,0),IF('People_Inputs'!$E$22="COMP",'Payroll'!AO250,0),IF('People_Inputs'!$E$23="COMP",'Payroll'!AO270,0),IF('People_Inputs'!$E$24="COMP",'Payroll'!AO290,0),IF('People_Inputs'!$E$25="COMP",'Payroll'!AO310,0),IF('People_Inputs'!$E$26="COMP",'Payroll'!AO330,0),IF('People_Inputs'!$E$27="COMP",'Payroll'!AO350,0),IF('People_Inputs'!$E$28="COMP",'Payroll'!AO370,0),IF('People_Inputs'!$E$29="COMP",'Payroll'!AO390,0),IF('People_Inputs'!$E$30="COMP",'Payroll'!AO410,0),IF('People_Inputs'!$E$31="COMP",'Payroll'!AO430,0),IF('People_Inputs'!$E$32="COMP",'Payroll'!AO450,0),IF('People_Inputs'!$E$33="COMP",'Payroll'!AO470,0),IF('People_Inputs'!$E$34="COMP",'Payroll'!AO490,0),IF('People_Inputs'!$E$35="COMP",'Payroll'!AO510,0),IF('People_Inputs'!$E$36="COMP",'Payroll'!AO530,0),IF('People_Inputs'!$E$37="COMP",'Payroll'!AO550,0),IF('People_Inputs'!$E$38="COMP",'Payroll'!AO570,0),IF('People_Inputs'!$E$39="COMP",'Payroll'!AO590,0),IF('People_Inputs'!$E$40="COMP",'Payroll'!AO610,0),IF('People_Inputs'!$E$41="COMP",'Payroll'!AO630,0),IF('People_Inputs'!$E$42="COMP",'Payroll'!AO650,0),IF('People_Inputs'!$E$43="COMP",'Payroll'!AO670,0),IF('People_Inputs'!$E$44="COMP",'Payroll'!AO690,0),IF('People_Inputs'!$E$45="COMP",'Payroll'!AO710,0),IF('People_Inputs'!$E$46="COMP",'Payroll'!AO730,0),IF('People_Inputs'!$E$47="COMP",'Payroll'!AO750,0),IF('People_Inputs'!$E$48="COMP",'Payroll'!AO770,0),IF('People_Inputs'!$E$49="COMP",'Payroll'!AO790,0),IF('People_Inputs'!$E$50="COMP",'Payroll'!AO810,0),IF('People_Inputs'!$E$51="COMP",'Payroll'!AO830,0),IF('People_Inputs'!$E$52="COMP",'Payroll'!AO850,0),IF('People_Inputs'!$E$53="COMP",'Payroll'!AO870,0),IF('People_Inputs'!$E$54="COMP",'Payroll'!AO890,0),IF('People_Inputs'!$E$55="COMP",'Payroll'!AO910,0),IF('People_Inputs'!$E$56="COMP",'Payroll'!AO930,0),IF('People_Inputs'!$E$57="COMP",'Payroll'!AO950,0),IF('People_Inputs'!$E$58="COMP",'Payroll'!AO970,0),IF('People_Inputs'!$E$59="COMP",'Payroll'!AO990,0),IF('People_Inputs'!$E$60="COMP",'Payroll'!AO1010,0),IF('People_Inputs'!$E$61="COMP",'Payroll'!AO1030,0),IF('People_Inputs'!$E$62="COMP",'Payroll'!AO1050,0),IF('People_Inputs'!$E$63="COMP",'Payroll'!AO1070,0),IF('People_Inputs'!$E$64="COMP",'Payroll'!AO1090,0),IF('People_Inputs'!$E$65="COMP",'Payroll'!AO1110,0),IF('People_Inputs'!$E$66="COMP",'Payroll'!AO1130,0),IF('People_Inputs'!$E$67="COMP",'Payroll'!AO1150,0),IF('People_Inputs'!$E$68="COMP",'Payroll'!AO1170,0),IF('People_Inputs'!$E$69="COMP",'Payroll'!AO1190,0),IF('People_Inputs'!$E$70="COMP",'Payroll'!AO1210,0))</f>
        <v>0</v>
      </c>
      <c r="AP22" s="35">
        <f>SUM(IF('People_Inputs'!$E$11="COMP",'Payroll'!AP30,0),IF('People_Inputs'!$E$12="COMP",'Payroll'!AP50,0),IF('People_Inputs'!$E$13="COMP",'Payroll'!AP70,0),IF('People_Inputs'!$E$14="COMP",'Payroll'!AP90,0),IF('People_Inputs'!$E$15="COMP",'Payroll'!AP110,0),IF('People_Inputs'!$E$16="COMP",'Payroll'!AP130,0),IF('People_Inputs'!$E$17="COMP",'Payroll'!AP150,0),IF('People_Inputs'!$E$18="COMP",'Payroll'!AP170,0),IF('People_Inputs'!$E$19="COMP",'Payroll'!AP190,0),IF('People_Inputs'!$E$20="COMP",'Payroll'!AP210,0),IF('People_Inputs'!$E$21="COMP",'Payroll'!AP230,0),IF('People_Inputs'!$E$22="COMP",'Payroll'!AP250,0),IF('People_Inputs'!$E$23="COMP",'Payroll'!AP270,0),IF('People_Inputs'!$E$24="COMP",'Payroll'!AP290,0),IF('People_Inputs'!$E$25="COMP",'Payroll'!AP310,0),IF('People_Inputs'!$E$26="COMP",'Payroll'!AP330,0),IF('People_Inputs'!$E$27="COMP",'Payroll'!AP350,0),IF('People_Inputs'!$E$28="COMP",'Payroll'!AP370,0),IF('People_Inputs'!$E$29="COMP",'Payroll'!AP390,0),IF('People_Inputs'!$E$30="COMP",'Payroll'!AP410,0),IF('People_Inputs'!$E$31="COMP",'Payroll'!AP430,0),IF('People_Inputs'!$E$32="COMP",'Payroll'!AP450,0),IF('People_Inputs'!$E$33="COMP",'Payroll'!AP470,0),IF('People_Inputs'!$E$34="COMP",'Payroll'!AP490,0),IF('People_Inputs'!$E$35="COMP",'Payroll'!AP510,0),IF('People_Inputs'!$E$36="COMP",'Payroll'!AP530,0),IF('People_Inputs'!$E$37="COMP",'Payroll'!AP550,0),IF('People_Inputs'!$E$38="COMP",'Payroll'!AP570,0),IF('People_Inputs'!$E$39="COMP",'Payroll'!AP590,0),IF('People_Inputs'!$E$40="COMP",'Payroll'!AP610,0),IF('People_Inputs'!$E$41="COMP",'Payroll'!AP630,0),IF('People_Inputs'!$E$42="COMP",'Payroll'!AP650,0),IF('People_Inputs'!$E$43="COMP",'Payroll'!AP670,0),IF('People_Inputs'!$E$44="COMP",'Payroll'!AP690,0),IF('People_Inputs'!$E$45="COMP",'Payroll'!AP710,0),IF('People_Inputs'!$E$46="COMP",'Payroll'!AP730,0),IF('People_Inputs'!$E$47="COMP",'Payroll'!AP750,0),IF('People_Inputs'!$E$48="COMP",'Payroll'!AP770,0),IF('People_Inputs'!$E$49="COMP",'Payroll'!AP790,0),IF('People_Inputs'!$E$50="COMP",'Payroll'!AP810,0),IF('People_Inputs'!$E$51="COMP",'Payroll'!AP830,0),IF('People_Inputs'!$E$52="COMP",'Payroll'!AP850,0),IF('People_Inputs'!$E$53="COMP",'Payroll'!AP870,0),IF('People_Inputs'!$E$54="COMP",'Payroll'!AP890,0),IF('People_Inputs'!$E$55="COMP",'Payroll'!AP910,0),IF('People_Inputs'!$E$56="COMP",'Payroll'!AP930,0),IF('People_Inputs'!$E$57="COMP",'Payroll'!AP950,0),IF('People_Inputs'!$E$58="COMP",'Payroll'!AP970,0),IF('People_Inputs'!$E$59="COMP",'Payroll'!AP990,0),IF('People_Inputs'!$E$60="COMP",'Payroll'!AP1010,0),IF('People_Inputs'!$E$61="COMP",'Payroll'!AP1030,0),IF('People_Inputs'!$E$62="COMP",'Payroll'!AP1050,0),IF('People_Inputs'!$E$63="COMP",'Payroll'!AP1070,0),IF('People_Inputs'!$E$64="COMP",'Payroll'!AP1090,0),IF('People_Inputs'!$E$65="COMP",'Payroll'!AP1110,0),IF('People_Inputs'!$E$66="COMP",'Payroll'!AP1130,0),IF('People_Inputs'!$E$67="COMP",'Payroll'!AP1150,0),IF('People_Inputs'!$E$68="COMP",'Payroll'!AP1170,0),IF('People_Inputs'!$E$69="COMP",'Payroll'!AP1190,0),IF('People_Inputs'!$E$70="COMP",'Payroll'!AP1210,0))</f>
        <v>0</v>
      </c>
      <c r="AQ22" s="35">
        <f>SUM(IF('People_Inputs'!$E$11="COMP",'Payroll'!AQ30,0),IF('People_Inputs'!$E$12="COMP",'Payroll'!AQ50,0),IF('People_Inputs'!$E$13="COMP",'Payroll'!AQ70,0),IF('People_Inputs'!$E$14="COMP",'Payroll'!AQ90,0),IF('People_Inputs'!$E$15="COMP",'Payroll'!AQ110,0),IF('People_Inputs'!$E$16="COMP",'Payroll'!AQ130,0),IF('People_Inputs'!$E$17="COMP",'Payroll'!AQ150,0),IF('People_Inputs'!$E$18="COMP",'Payroll'!AQ170,0),IF('People_Inputs'!$E$19="COMP",'Payroll'!AQ190,0),IF('People_Inputs'!$E$20="COMP",'Payroll'!AQ210,0),IF('People_Inputs'!$E$21="COMP",'Payroll'!AQ230,0),IF('People_Inputs'!$E$22="COMP",'Payroll'!AQ250,0),IF('People_Inputs'!$E$23="COMP",'Payroll'!AQ270,0),IF('People_Inputs'!$E$24="COMP",'Payroll'!AQ290,0),IF('People_Inputs'!$E$25="COMP",'Payroll'!AQ310,0),IF('People_Inputs'!$E$26="COMP",'Payroll'!AQ330,0),IF('People_Inputs'!$E$27="COMP",'Payroll'!AQ350,0),IF('People_Inputs'!$E$28="COMP",'Payroll'!AQ370,0),IF('People_Inputs'!$E$29="COMP",'Payroll'!AQ390,0),IF('People_Inputs'!$E$30="COMP",'Payroll'!AQ410,0),IF('People_Inputs'!$E$31="COMP",'Payroll'!AQ430,0),IF('People_Inputs'!$E$32="COMP",'Payroll'!AQ450,0),IF('People_Inputs'!$E$33="COMP",'Payroll'!AQ470,0),IF('People_Inputs'!$E$34="COMP",'Payroll'!AQ490,0),IF('People_Inputs'!$E$35="COMP",'Payroll'!AQ510,0),IF('People_Inputs'!$E$36="COMP",'Payroll'!AQ530,0),IF('People_Inputs'!$E$37="COMP",'Payroll'!AQ550,0),IF('People_Inputs'!$E$38="COMP",'Payroll'!AQ570,0),IF('People_Inputs'!$E$39="COMP",'Payroll'!AQ590,0),IF('People_Inputs'!$E$40="COMP",'Payroll'!AQ610,0),IF('People_Inputs'!$E$41="COMP",'Payroll'!AQ630,0),IF('People_Inputs'!$E$42="COMP",'Payroll'!AQ650,0),IF('People_Inputs'!$E$43="COMP",'Payroll'!AQ670,0),IF('People_Inputs'!$E$44="COMP",'Payroll'!AQ690,0),IF('People_Inputs'!$E$45="COMP",'Payroll'!AQ710,0),IF('People_Inputs'!$E$46="COMP",'Payroll'!AQ730,0),IF('People_Inputs'!$E$47="COMP",'Payroll'!AQ750,0),IF('People_Inputs'!$E$48="COMP",'Payroll'!AQ770,0),IF('People_Inputs'!$E$49="COMP",'Payroll'!AQ790,0),IF('People_Inputs'!$E$50="COMP",'Payroll'!AQ810,0),IF('People_Inputs'!$E$51="COMP",'Payroll'!AQ830,0),IF('People_Inputs'!$E$52="COMP",'Payroll'!AQ850,0),IF('People_Inputs'!$E$53="COMP",'Payroll'!AQ870,0),IF('People_Inputs'!$E$54="COMP",'Payroll'!AQ890,0),IF('People_Inputs'!$E$55="COMP",'Payroll'!AQ910,0),IF('People_Inputs'!$E$56="COMP",'Payroll'!AQ930,0),IF('People_Inputs'!$E$57="COMP",'Payroll'!AQ950,0),IF('People_Inputs'!$E$58="COMP",'Payroll'!AQ970,0),IF('People_Inputs'!$E$59="COMP",'Payroll'!AQ990,0),IF('People_Inputs'!$E$60="COMP",'Payroll'!AQ1010,0),IF('People_Inputs'!$E$61="COMP",'Payroll'!AQ1030,0),IF('People_Inputs'!$E$62="COMP",'Payroll'!AQ1050,0),IF('People_Inputs'!$E$63="COMP",'Payroll'!AQ1070,0),IF('People_Inputs'!$E$64="COMP",'Payroll'!AQ1090,0),IF('People_Inputs'!$E$65="COMP",'Payroll'!AQ1110,0),IF('People_Inputs'!$E$66="COMP",'Payroll'!AQ1130,0),IF('People_Inputs'!$E$67="COMP",'Payroll'!AQ1150,0),IF('People_Inputs'!$E$68="COMP",'Payroll'!AQ1170,0),IF('People_Inputs'!$E$69="COMP",'Payroll'!AQ1190,0),IF('People_Inputs'!$E$70="COMP",'Payroll'!AQ1210,0))</f>
        <v>0</v>
      </c>
      <c r="AR22" s="35">
        <f>SUM(IF('People_Inputs'!$E$11="COMP",'Payroll'!AR30,0),IF('People_Inputs'!$E$12="COMP",'Payroll'!AR50,0),IF('People_Inputs'!$E$13="COMP",'Payroll'!AR70,0),IF('People_Inputs'!$E$14="COMP",'Payroll'!AR90,0),IF('People_Inputs'!$E$15="COMP",'Payroll'!AR110,0),IF('People_Inputs'!$E$16="COMP",'Payroll'!AR130,0),IF('People_Inputs'!$E$17="COMP",'Payroll'!AR150,0),IF('People_Inputs'!$E$18="COMP",'Payroll'!AR170,0),IF('People_Inputs'!$E$19="COMP",'Payroll'!AR190,0),IF('People_Inputs'!$E$20="COMP",'Payroll'!AR210,0),IF('People_Inputs'!$E$21="COMP",'Payroll'!AR230,0),IF('People_Inputs'!$E$22="COMP",'Payroll'!AR250,0),IF('People_Inputs'!$E$23="COMP",'Payroll'!AR270,0),IF('People_Inputs'!$E$24="COMP",'Payroll'!AR290,0),IF('People_Inputs'!$E$25="COMP",'Payroll'!AR310,0),IF('People_Inputs'!$E$26="COMP",'Payroll'!AR330,0),IF('People_Inputs'!$E$27="COMP",'Payroll'!AR350,0),IF('People_Inputs'!$E$28="COMP",'Payroll'!AR370,0),IF('People_Inputs'!$E$29="COMP",'Payroll'!AR390,0),IF('People_Inputs'!$E$30="COMP",'Payroll'!AR410,0),IF('People_Inputs'!$E$31="COMP",'Payroll'!AR430,0),IF('People_Inputs'!$E$32="COMP",'Payroll'!AR450,0),IF('People_Inputs'!$E$33="COMP",'Payroll'!AR470,0),IF('People_Inputs'!$E$34="COMP",'Payroll'!AR490,0),IF('People_Inputs'!$E$35="COMP",'Payroll'!AR510,0),IF('People_Inputs'!$E$36="COMP",'Payroll'!AR530,0),IF('People_Inputs'!$E$37="COMP",'Payroll'!AR550,0),IF('People_Inputs'!$E$38="COMP",'Payroll'!AR570,0),IF('People_Inputs'!$E$39="COMP",'Payroll'!AR590,0),IF('People_Inputs'!$E$40="COMP",'Payroll'!AR610,0),IF('People_Inputs'!$E$41="COMP",'Payroll'!AR630,0),IF('People_Inputs'!$E$42="COMP",'Payroll'!AR650,0),IF('People_Inputs'!$E$43="COMP",'Payroll'!AR670,0),IF('People_Inputs'!$E$44="COMP",'Payroll'!AR690,0),IF('People_Inputs'!$E$45="COMP",'Payroll'!AR710,0),IF('People_Inputs'!$E$46="COMP",'Payroll'!AR730,0),IF('People_Inputs'!$E$47="COMP",'Payroll'!AR750,0),IF('People_Inputs'!$E$48="COMP",'Payroll'!AR770,0),IF('People_Inputs'!$E$49="COMP",'Payroll'!AR790,0),IF('People_Inputs'!$E$50="COMP",'Payroll'!AR810,0),IF('People_Inputs'!$E$51="COMP",'Payroll'!AR830,0),IF('People_Inputs'!$E$52="COMP",'Payroll'!AR850,0),IF('People_Inputs'!$E$53="COMP",'Payroll'!AR870,0),IF('People_Inputs'!$E$54="COMP",'Payroll'!AR890,0),IF('People_Inputs'!$E$55="COMP",'Payroll'!AR910,0),IF('People_Inputs'!$E$56="COMP",'Payroll'!AR930,0),IF('People_Inputs'!$E$57="COMP",'Payroll'!AR950,0),IF('People_Inputs'!$E$58="COMP",'Payroll'!AR970,0),IF('People_Inputs'!$E$59="COMP",'Payroll'!AR990,0),IF('People_Inputs'!$E$60="COMP",'Payroll'!AR1010,0),IF('People_Inputs'!$E$61="COMP",'Payroll'!AR1030,0),IF('People_Inputs'!$E$62="COMP",'Payroll'!AR1050,0),IF('People_Inputs'!$E$63="COMP",'Payroll'!AR1070,0),IF('People_Inputs'!$E$64="COMP",'Payroll'!AR1090,0),IF('People_Inputs'!$E$65="COMP",'Payroll'!AR1110,0),IF('People_Inputs'!$E$66="COMP",'Payroll'!AR1130,0),IF('People_Inputs'!$E$67="COMP",'Payroll'!AR1150,0),IF('People_Inputs'!$E$68="COMP",'Payroll'!AR1170,0),IF('People_Inputs'!$E$69="COMP",'Payroll'!AR1190,0),IF('People_Inputs'!$E$70="COMP",'Payroll'!AR1210,0))</f>
        <v>0</v>
      </c>
      <c r="AS22" s="35">
        <f>SUM(IF('People_Inputs'!$E$11="COMP",'Payroll'!AS30,0),IF('People_Inputs'!$E$12="COMP",'Payroll'!AS50,0),IF('People_Inputs'!$E$13="COMP",'Payroll'!AS70,0),IF('People_Inputs'!$E$14="COMP",'Payroll'!AS90,0),IF('People_Inputs'!$E$15="COMP",'Payroll'!AS110,0),IF('People_Inputs'!$E$16="COMP",'Payroll'!AS130,0),IF('People_Inputs'!$E$17="COMP",'Payroll'!AS150,0),IF('People_Inputs'!$E$18="COMP",'Payroll'!AS170,0),IF('People_Inputs'!$E$19="COMP",'Payroll'!AS190,0),IF('People_Inputs'!$E$20="COMP",'Payroll'!AS210,0),IF('People_Inputs'!$E$21="COMP",'Payroll'!AS230,0),IF('People_Inputs'!$E$22="COMP",'Payroll'!AS250,0),IF('People_Inputs'!$E$23="COMP",'Payroll'!AS270,0),IF('People_Inputs'!$E$24="COMP",'Payroll'!AS290,0),IF('People_Inputs'!$E$25="COMP",'Payroll'!AS310,0),IF('People_Inputs'!$E$26="COMP",'Payroll'!AS330,0),IF('People_Inputs'!$E$27="COMP",'Payroll'!AS350,0),IF('People_Inputs'!$E$28="COMP",'Payroll'!AS370,0),IF('People_Inputs'!$E$29="COMP",'Payroll'!AS390,0),IF('People_Inputs'!$E$30="COMP",'Payroll'!AS410,0),IF('People_Inputs'!$E$31="COMP",'Payroll'!AS430,0),IF('People_Inputs'!$E$32="COMP",'Payroll'!AS450,0),IF('People_Inputs'!$E$33="COMP",'Payroll'!AS470,0),IF('People_Inputs'!$E$34="COMP",'Payroll'!AS490,0),IF('People_Inputs'!$E$35="COMP",'Payroll'!AS510,0),IF('People_Inputs'!$E$36="COMP",'Payroll'!AS530,0),IF('People_Inputs'!$E$37="COMP",'Payroll'!AS550,0),IF('People_Inputs'!$E$38="COMP",'Payroll'!AS570,0),IF('People_Inputs'!$E$39="COMP",'Payroll'!AS590,0),IF('People_Inputs'!$E$40="COMP",'Payroll'!AS610,0),IF('People_Inputs'!$E$41="COMP",'Payroll'!AS630,0),IF('People_Inputs'!$E$42="COMP",'Payroll'!AS650,0),IF('People_Inputs'!$E$43="COMP",'Payroll'!AS670,0),IF('People_Inputs'!$E$44="COMP",'Payroll'!AS690,0),IF('People_Inputs'!$E$45="COMP",'Payroll'!AS710,0),IF('People_Inputs'!$E$46="COMP",'Payroll'!AS730,0),IF('People_Inputs'!$E$47="COMP",'Payroll'!AS750,0),IF('People_Inputs'!$E$48="COMP",'Payroll'!AS770,0),IF('People_Inputs'!$E$49="COMP",'Payroll'!AS790,0),IF('People_Inputs'!$E$50="COMP",'Payroll'!AS810,0),IF('People_Inputs'!$E$51="COMP",'Payroll'!AS830,0),IF('People_Inputs'!$E$52="COMP",'Payroll'!AS850,0),IF('People_Inputs'!$E$53="COMP",'Payroll'!AS870,0),IF('People_Inputs'!$E$54="COMP",'Payroll'!AS890,0),IF('People_Inputs'!$E$55="COMP",'Payroll'!AS910,0),IF('People_Inputs'!$E$56="COMP",'Payroll'!AS930,0),IF('People_Inputs'!$E$57="COMP",'Payroll'!AS950,0),IF('People_Inputs'!$E$58="COMP",'Payroll'!AS970,0),IF('People_Inputs'!$E$59="COMP",'Payroll'!AS990,0),IF('People_Inputs'!$E$60="COMP",'Payroll'!AS1010,0),IF('People_Inputs'!$E$61="COMP",'Payroll'!AS1030,0),IF('People_Inputs'!$E$62="COMP",'Payroll'!AS1050,0),IF('People_Inputs'!$E$63="COMP",'Payroll'!AS1070,0),IF('People_Inputs'!$E$64="COMP",'Payroll'!AS1090,0),IF('People_Inputs'!$E$65="COMP",'Payroll'!AS1110,0),IF('People_Inputs'!$E$66="COMP",'Payroll'!AS1130,0),IF('People_Inputs'!$E$67="COMP",'Payroll'!AS1150,0),IF('People_Inputs'!$E$68="COMP",'Payroll'!AS1170,0),IF('People_Inputs'!$E$69="COMP",'Payroll'!AS1190,0),IF('People_Inputs'!$E$70="COMP",'Payroll'!AS1210,0))</f>
        <v>0</v>
      </c>
      <c r="AT22" s="35">
        <f>SUM(IF('People_Inputs'!$E$11="COMP",'Payroll'!AT30,0),IF('People_Inputs'!$E$12="COMP",'Payroll'!AT50,0),IF('People_Inputs'!$E$13="COMP",'Payroll'!AT70,0),IF('People_Inputs'!$E$14="COMP",'Payroll'!AT90,0),IF('People_Inputs'!$E$15="COMP",'Payroll'!AT110,0),IF('People_Inputs'!$E$16="COMP",'Payroll'!AT130,0),IF('People_Inputs'!$E$17="COMP",'Payroll'!AT150,0),IF('People_Inputs'!$E$18="COMP",'Payroll'!AT170,0),IF('People_Inputs'!$E$19="COMP",'Payroll'!AT190,0),IF('People_Inputs'!$E$20="COMP",'Payroll'!AT210,0),IF('People_Inputs'!$E$21="COMP",'Payroll'!AT230,0),IF('People_Inputs'!$E$22="COMP",'Payroll'!AT250,0),IF('People_Inputs'!$E$23="COMP",'Payroll'!AT270,0),IF('People_Inputs'!$E$24="COMP",'Payroll'!AT290,0),IF('People_Inputs'!$E$25="COMP",'Payroll'!AT310,0),IF('People_Inputs'!$E$26="COMP",'Payroll'!AT330,0),IF('People_Inputs'!$E$27="COMP",'Payroll'!AT350,0),IF('People_Inputs'!$E$28="COMP",'Payroll'!AT370,0),IF('People_Inputs'!$E$29="COMP",'Payroll'!AT390,0),IF('People_Inputs'!$E$30="COMP",'Payroll'!AT410,0),IF('People_Inputs'!$E$31="COMP",'Payroll'!AT430,0),IF('People_Inputs'!$E$32="COMP",'Payroll'!AT450,0),IF('People_Inputs'!$E$33="COMP",'Payroll'!AT470,0),IF('People_Inputs'!$E$34="COMP",'Payroll'!AT490,0),IF('People_Inputs'!$E$35="COMP",'Payroll'!AT510,0),IF('People_Inputs'!$E$36="COMP",'Payroll'!AT530,0),IF('People_Inputs'!$E$37="COMP",'Payroll'!AT550,0),IF('People_Inputs'!$E$38="COMP",'Payroll'!AT570,0),IF('People_Inputs'!$E$39="COMP",'Payroll'!AT590,0),IF('People_Inputs'!$E$40="COMP",'Payroll'!AT610,0),IF('People_Inputs'!$E$41="COMP",'Payroll'!AT630,0),IF('People_Inputs'!$E$42="COMP",'Payroll'!AT650,0),IF('People_Inputs'!$E$43="COMP",'Payroll'!AT670,0),IF('People_Inputs'!$E$44="COMP",'Payroll'!AT690,0),IF('People_Inputs'!$E$45="COMP",'Payroll'!AT710,0),IF('People_Inputs'!$E$46="COMP",'Payroll'!AT730,0),IF('People_Inputs'!$E$47="COMP",'Payroll'!AT750,0),IF('People_Inputs'!$E$48="COMP",'Payroll'!AT770,0),IF('People_Inputs'!$E$49="COMP",'Payroll'!AT790,0),IF('People_Inputs'!$E$50="COMP",'Payroll'!AT810,0),IF('People_Inputs'!$E$51="COMP",'Payroll'!AT830,0),IF('People_Inputs'!$E$52="COMP",'Payroll'!AT850,0),IF('People_Inputs'!$E$53="COMP",'Payroll'!AT870,0),IF('People_Inputs'!$E$54="COMP",'Payroll'!AT890,0),IF('People_Inputs'!$E$55="COMP",'Payroll'!AT910,0),IF('People_Inputs'!$E$56="COMP",'Payroll'!AT930,0),IF('People_Inputs'!$E$57="COMP",'Payroll'!AT950,0),IF('People_Inputs'!$E$58="COMP",'Payroll'!AT970,0),IF('People_Inputs'!$E$59="COMP",'Payroll'!AT990,0),IF('People_Inputs'!$E$60="COMP",'Payroll'!AT1010,0),IF('People_Inputs'!$E$61="COMP",'Payroll'!AT1030,0),IF('People_Inputs'!$E$62="COMP",'Payroll'!AT1050,0),IF('People_Inputs'!$E$63="COMP",'Payroll'!AT1070,0),IF('People_Inputs'!$E$64="COMP",'Payroll'!AT1090,0),IF('People_Inputs'!$E$65="COMP",'Payroll'!AT1110,0),IF('People_Inputs'!$E$66="COMP",'Payroll'!AT1130,0),IF('People_Inputs'!$E$67="COMP",'Payroll'!AT1150,0),IF('People_Inputs'!$E$68="COMP",'Payroll'!AT1170,0),IF('People_Inputs'!$E$69="COMP",'Payroll'!AT1190,0),IF('People_Inputs'!$E$70="COMP",'Payroll'!AT1210,0))</f>
        <v>0</v>
      </c>
      <c r="AU22" s="35">
        <f>SUM(IF('People_Inputs'!$E$11="COMP",'Payroll'!AU30,0),IF('People_Inputs'!$E$12="COMP",'Payroll'!AU50,0),IF('People_Inputs'!$E$13="COMP",'Payroll'!AU70,0),IF('People_Inputs'!$E$14="COMP",'Payroll'!AU90,0),IF('People_Inputs'!$E$15="COMP",'Payroll'!AU110,0),IF('People_Inputs'!$E$16="COMP",'Payroll'!AU130,0),IF('People_Inputs'!$E$17="COMP",'Payroll'!AU150,0),IF('People_Inputs'!$E$18="COMP",'Payroll'!AU170,0),IF('People_Inputs'!$E$19="COMP",'Payroll'!AU190,0),IF('People_Inputs'!$E$20="COMP",'Payroll'!AU210,0),IF('People_Inputs'!$E$21="COMP",'Payroll'!AU230,0),IF('People_Inputs'!$E$22="COMP",'Payroll'!AU250,0),IF('People_Inputs'!$E$23="COMP",'Payroll'!AU270,0),IF('People_Inputs'!$E$24="COMP",'Payroll'!AU290,0),IF('People_Inputs'!$E$25="COMP",'Payroll'!AU310,0),IF('People_Inputs'!$E$26="COMP",'Payroll'!AU330,0),IF('People_Inputs'!$E$27="COMP",'Payroll'!AU350,0),IF('People_Inputs'!$E$28="COMP",'Payroll'!AU370,0),IF('People_Inputs'!$E$29="COMP",'Payroll'!AU390,0),IF('People_Inputs'!$E$30="COMP",'Payroll'!AU410,0),IF('People_Inputs'!$E$31="COMP",'Payroll'!AU430,0),IF('People_Inputs'!$E$32="COMP",'Payroll'!AU450,0),IF('People_Inputs'!$E$33="COMP",'Payroll'!AU470,0),IF('People_Inputs'!$E$34="COMP",'Payroll'!AU490,0),IF('People_Inputs'!$E$35="COMP",'Payroll'!AU510,0),IF('People_Inputs'!$E$36="COMP",'Payroll'!AU530,0),IF('People_Inputs'!$E$37="COMP",'Payroll'!AU550,0),IF('People_Inputs'!$E$38="COMP",'Payroll'!AU570,0),IF('People_Inputs'!$E$39="COMP",'Payroll'!AU590,0),IF('People_Inputs'!$E$40="COMP",'Payroll'!AU610,0),IF('People_Inputs'!$E$41="COMP",'Payroll'!AU630,0),IF('People_Inputs'!$E$42="COMP",'Payroll'!AU650,0),IF('People_Inputs'!$E$43="COMP",'Payroll'!AU670,0),IF('People_Inputs'!$E$44="COMP",'Payroll'!AU690,0),IF('People_Inputs'!$E$45="COMP",'Payroll'!AU710,0),IF('People_Inputs'!$E$46="COMP",'Payroll'!AU730,0),IF('People_Inputs'!$E$47="COMP",'Payroll'!AU750,0),IF('People_Inputs'!$E$48="COMP",'Payroll'!AU770,0),IF('People_Inputs'!$E$49="COMP",'Payroll'!AU790,0),IF('People_Inputs'!$E$50="COMP",'Payroll'!AU810,0),IF('People_Inputs'!$E$51="COMP",'Payroll'!AU830,0),IF('People_Inputs'!$E$52="COMP",'Payroll'!AU850,0),IF('People_Inputs'!$E$53="COMP",'Payroll'!AU870,0),IF('People_Inputs'!$E$54="COMP",'Payroll'!AU890,0),IF('People_Inputs'!$E$55="COMP",'Payroll'!AU910,0),IF('People_Inputs'!$E$56="COMP",'Payroll'!AU930,0),IF('People_Inputs'!$E$57="COMP",'Payroll'!AU950,0),IF('People_Inputs'!$E$58="COMP",'Payroll'!AU970,0),IF('People_Inputs'!$E$59="COMP",'Payroll'!AU990,0),IF('People_Inputs'!$E$60="COMP",'Payroll'!AU1010,0),IF('People_Inputs'!$E$61="COMP",'Payroll'!AU1030,0),IF('People_Inputs'!$E$62="COMP",'Payroll'!AU1050,0),IF('People_Inputs'!$E$63="COMP",'Payroll'!AU1070,0),IF('People_Inputs'!$E$64="COMP",'Payroll'!AU1090,0),IF('People_Inputs'!$E$65="COMP",'Payroll'!AU1110,0),IF('People_Inputs'!$E$66="COMP",'Payroll'!AU1130,0),IF('People_Inputs'!$E$67="COMP",'Payroll'!AU1150,0),IF('People_Inputs'!$E$68="COMP",'Payroll'!AU1170,0),IF('People_Inputs'!$E$69="COMP",'Payroll'!AU1190,0),IF('People_Inputs'!$E$70="COMP",'Payroll'!AU1210,0))</f>
        <v>0</v>
      </c>
      <c r="AV22" s="35">
        <f>SUM(IF('People_Inputs'!$E$11="COMP",'Payroll'!AV30,0),IF('People_Inputs'!$E$12="COMP",'Payroll'!AV50,0),IF('People_Inputs'!$E$13="COMP",'Payroll'!AV70,0),IF('People_Inputs'!$E$14="COMP",'Payroll'!AV90,0),IF('People_Inputs'!$E$15="COMP",'Payroll'!AV110,0),IF('People_Inputs'!$E$16="COMP",'Payroll'!AV130,0),IF('People_Inputs'!$E$17="COMP",'Payroll'!AV150,0),IF('People_Inputs'!$E$18="COMP",'Payroll'!AV170,0),IF('People_Inputs'!$E$19="COMP",'Payroll'!AV190,0),IF('People_Inputs'!$E$20="COMP",'Payroll'!AV210,0),IF('People_Inputs'!$E$21="COMP",'Payroll'!AV230,0),IF('People_Inputs'!$E$22="COMP",'Payroll'!AV250,0),IF('People_Inputs'!$E$23="COMP",'Payroll'!AV270,0),IF('People_Inputs'!$E$24="COMP",'Payroll'!AV290,0),IF('People_Inputs'!$E$25="COMP",'Payroll'!AV310,0),IF('People_Inputs'!$E$26="COMP",'Payroll'!AV330,0),IF('People_Inputs'!$E$27="COMP",'Payroll'!AV350,0),IF('People_Inputs'!$E$28="COMP",'Payroll'!AV370,0),IF('People_Inputs'!$E$29="COMP",'Payroll'!AV390,0),IF('People_Inputs'!$E$30="COMP",'Payroll'!AV410,0),IF('People_Inputs'!$E$31="COMP",'Payroll'!AV430,0),IF('People_Inputs'!$E$32="COMP",'Payroll'!AV450,0),IF('People_Inputs'!$E$33="COMP",'Payroll'!AV470,0),IF('People_Inputs'!$E$34="COMP",'Payroll'!AV490,0),IF('People_Inputs'!$E$35="COMP",'Payroll'!AV510,0),IF('People_Inputs'!$E$36="COMP",'Payroll'!AV530,0),IF('People_Inputs'!$E$37="COMP",'Payroll'!AV550,0),IF('People_Inputs'!$E$38="COMP",'Payroll'!AV570,0),IF('People_Inputs'!$E$39="COMP",'Payroll'!AV590,0),IF('People_Inputs'!$E$40="COMP",'Payroll'!AV610,0),IF('People_Inputs'!$E$41="COMP",'Payroll'!AV630,0),IF('People_Inputs'!$E$42="COMP",'Payroll'!AV650,0),IF('People_Inputs'!$E$43="COMP",'Payroll'!AV670,0),IF('People_Inputs'!$E$44="COMP",'Payroll'!AV690,0),IF('People_Inputs'!$E$45="COMP",'Payroll'!AV710,0),IF('People_Inputs'!$E$46="COMP",'Payroll'!AV730,0),IF('People_Inputs'!$E$47="COMP",'Payroll'!AV750,0),IF('People_Inputs'!$E$48="COMP",'Payroll'!AV770,0),IF('People_Inputs'!$E$49="COMP",'Payroll'!AV790,0),IF('People_Inputs'!$E$50="COMP",'Payroll'!AV810,0),IF('People_Inputs'!$E$51="COMP",'Payroll'!AV830,0),IF('People_Inputs'!$E$52="COMP",'Payroll'!AV850,0),IF('People_Inputs'!$E$53="COMP",'Payroll'!AV870,0),IF('People_Inputs'!$E$54="COMP",'Payroll'!AV890,0),IF('People_Inputs'!$E$55="COMP",'Payroll'!AV910,0),IF('People_Inputs'!$E$56="COMP",'Payroll'!AV930,0),IF('People_Inputs'!$E$57="COMP",'Payroll'!AV950,0),IF('People_Inputs'!$E$58="COMP",'Payroll'!AV970,0),IF('People_Inputs'!$E$59="COMP",'Payroll'!AV990,0),IF('People_Inputs'!$E$60="COMP",'Payroll'!AV1010,0),IF('People_Inputs'!$E$61="COMP",'Payroll'!AV1030,0),IF('People_Inputs'!$E$62="COMP",'Payroll'!AV1050,0),IF('People_Inputs'!$E$63="COMP",'Payroll'!AV1070,0),IF('People_Inputs'!$E$64="COMP",'Payroll'!AV1090,0),IF('People_Inputs'!$E$65="COMP",'Payroll'!AV1110,0),IF('People_Inputs'!$E$66="COMP",'Payroll'!AV1130,0),IF('People_Inputs'!$E$67="COMP",'Payroll'!AV1150,0),IF('People_Inputs'!$E$68="COMP",'Payroll'!AV1170,0),IF('People_Inputs'!$E$69="COMP",'Payroll'!AV1190,0),IF('People_Inputs'!$E$70="COMP",'Payroll'!AV1210,0))</f>
        <v>0</v>
      </c>
      <c r="AW22" s="35">
        <f>SUM(IF('People_Inputs'!$E$11="COMP",'Payroll'!AW30,0),IF('People_Inputs'!$E$12="COMP",'Payroll'!AW50,0),IF('People_Inputs'!$E$13="COMP",'Payroll'!AW70,0),IF('People_Inputs'!$E$14="COMP",'Payroll'!AW90,0),IF('People_Inputs'!$E$15="COMP",'Payroll'!AW110,0),IF('People_Inputs'!$E$16="COMP",'Payroll'!AW130,0),IF('People_Inputs'!$E$17="COMP",'Payroll'!AW150,0),IF('People_Inputs'!$E$18="COMP",'Payroll'!AW170,0),IF('People_Inputs'!$E$19="COMP",'Payroll'!AW190,0),IF('People_Inputs'!$E$20="COMP",'Payroll'!AW210,0),IF('People_Inputs'!$E$21="COMP",'Payroll'!AW230,0),IF('People_Inputs'!$E$22="COMP",'Payroll'!AW250,0),IF('People_Inputs'!$E$23="COMP",'Payroll'!AW270,0),IF('People_Inputs'!$E$24="COMP",'Payroll'!AW290,0),IF('People_Inputs'!$E$25="COMP",'Payroll'!AW310,0),IF('People_Inputs'!$E$26="COMP",'Payroll'!AW330,0),IF('People_Inputs'!$E$27="COMP",'Payroll'!AW350,0),IF('People_Inputs'!$E$28="COMP",'Payroll'!AW370,0),IF('People_Inputs'!$E$29="COMP",'Payroll'!AW390,0),IF('People_Inputs'!$E$30="COMP",'Payroll'!AW410,0),IF('People_Inputs'!$E$31="COMP",'Payroll'!AW430,0),IF('People_Inputs'!$E$32="COMP",'Payroll'!AW450,0),IF('People_Inputs'!$E$33="COMP",'Payroll'!AW470,0),IF('People_Inputs'!$E$34="COMP",'Payroll'!AW490,0),IF('People_Inputs'!$E$35="COMP",'Payroll'!AW510,0),IF('People_Inputs'!$E$36="COMP",'Payroll'!AW530,0),IF('People_Inputs'!$E$37="COMP",'Payroll'!AW550,0),IF('People_Inputs'!$E$38="COMP",'Payroll'!AW570,0),IF('People_Inputs'!$E$39="COMP",'Payroll'!AW590,0),IF('People_Inputs'!$E$40="COMP",'Payroll'!AW610,0),IF('People_Inputs'!$E$41="COMP",'Payroll'!AW630,0),IF('People_Inputs'!$E$42="COMP",'Payroll'!AW650,0),IF('People_Inputs'!$E$43="COMP",'Payroll'!AW670,0),IF('People_Inputs'!$E$44="COMP",'Payroll'!AW690,0),IF('People_Inputs'!$E$45="COMP",'Payroll'!AW710,0),IF('People_Inputs'!$E$46="COMP",'Payroll'!AW730,0),IF('People_Inputs'!$E$47="COMP",'Payroll'!AW750,0),IF('People_Inputs'!$E$48="COMP",'Payroll'!AW770,0),IF('People_Inputs'!$E$49="COMP",'Payroll'!AW790,0),IF('People_Inputs'!$E$50="COMP",'Payroll'!AW810,0),IF('People_Inputs'!$E$51="COMP",'Payroll'!AW830,0),IF('People_Inputs'!$E$52="COMP",'Payroll'!AW850,0),IF('People_Inputs'!$E$53="COMP",'Payroll'!AW870,0),IF('People_Inputs'!$E$54="COMP",'Payroll'!AW890,0),IF('People_Inputs'!$E$55="COMP",'Payroll'!AW910,0),IF('People_Inputs'!$E$56="COMP",'Payroll'!AW930,0),IF('People_Inputs'!$E$57="COMP",'Payroll'!AW950,0),IF('People_Inputs'!$E$58="COMP",'Payroll'!AW970,0),IF('People_Inputs'!$E$59="COMP",'Payroll'!AW990,0),IF('People_Inputs'!$E$60="COMP",'Payroll'!AW1010,0),IF('People_Inputs'!$E$61="COMP",'Payroll'!AW1030,0),IF('People_Inputs'!$E$62="COMP",'Payroll'!AW1050,0),IF('People_Inputs'!$E$63="COMP",'Payroll'!AW1070,0),IF('People_Inputs'!$E$64="COMP",'Payroll'!AW1090,0),IF('People_Inputs'!$E$65="COMP",'Payroll'!AW1110,0),IF('People_Inputs'!$E$66="COMP",'Payroll'!AW1130,0),IF('People_Inputs'!$E$67="COMP",'Payroll'!AW1150,0),IF('People_Inputs'!$E$68="COMP",'Payroll'!AW1170,0),IF('People_Inputs'!$E$69="COMP",'Payroll'!AW1190,0),IF('People_Inputs'!$E$70="COMP",'Payroll'!AW1210,0))</f>
        <v>0</v>
      </c>
      <c r="AX22" s="35">
        <f>SUM(IF('People_Inputs'!$E$11="COMP",'Payroll'!AX30,0),IF('People_Inputs'!$E$12="COMP",'Payroll'!AX50,0),IF('People_Inputs'!$E$13="COMP",'Payroll'!AX70,0),IF('People_Inputs'!$E$14="COMP",'Payroll'!AX90,0),IF('People_Inputs'!$E$15="COMP",'Payroll'!AX110,0),IF('People_Inputs'!$E$16="COMP",'Payroll'!AX130,0),IF('People_Inputs'!$E$17="COMP",'Payroll'!AX150,0),IF('People_Inputs'!$E$18="COMP",'Payroll'!AX170,0),IF('People_Inputs'!$E$19="COMP",'Payroll'!AX190,0),IF('People_Inputs'!$E$20="COMP",'Payroll'!AX210,0),IF('People_Inputs'!$E$21="COMP",'Payroll'!AX230,0),IF('People_Inputs'!$E$22="COMP",'Payroll'!AX250,0),IF('People_Inputs'!$E$23="COMP",'Payroll'!AX270,0),IF('People_Inputs'!$E$24="COMP",'Payroll'!AX290,0),IF('People_Inputs'!$E$25="COMP",'Payroll'!AX310,0),IF('People_Inputs'!$E$26="COMP",'Payroll'!AX330,0),IF('People_Inputs'!$E$27="COMP",'Payroll'!AX350,0),IF('People_Inputs'!$E$28="COMP",'Payroll'!AX370,0),IF('People_Inputs'!$E$29="COMP",'Payroll'!AX390,0),IF('People_Inputs'!$E$30="COMP",'Payroll'!AX410,0),IF('People_Inputs'!$E$31="COMP",'Payroll'!AX430,0),IF('People_Inputs'!$E$32="COMP",'Payroll'!AX450,0),IF('People_Inputs'!$E$33="COMP",'Payroll'!AX470,0),IF('People_Inputs'!$E$34="COMP",'Payroll'!AX490,0),IF('People_Inputs'!$E$35="COMP",'Payroll'!AX510,0),IF('People_Inputs'!$E$36="COMP",'Payroll'!AX530,0),IF('People_Inputs'!$E$37="COMP",'Payroll'!AX550,0),IF('People_Inputs'!$E$38="COMP",'Payroll'!AX570,0),IF('People_Inputs'!$E$39="COMP",'Payroll'!AX590,0),IF('People_Inputs'!$E$40="COMP",'Payroll'!AX610,0),IF('People_Inputs'!$E$41="COMP",'Payroll'!AX630,0),IF('People_Inputs'!$E$42="COMP",'Payroll'!AX650,0),IF('People_Inputs'!$E$43="COMP",'Payroll'!AX670,0),IF('People_Inputs'!$E$44="COMP",'Payroll'!AX690,0),IF('People_Inputs'!$E$45="COMP",'Payroll'!AX710,0),IF('People_Inputs'!$E$46="COMP",'Payroll'!AX730,0),IF('People_Inputs'!$E$47="COMP",'Payroll'!AX750,0),IF('People_Inputs'!$E$48="COMP",'Payroll'!AX770,0),IF('People_Inputs'!$E$49="COMP",'Payroll'!AX790,0),IF('People_Inputs'!$E$50="COMP",'Payroll'!AX810,0),IF('People_Inputs'!$E$51="COMP",'Payroll'!AX830,0),IF('People_Inputs'!$E$52="COMP",'Payroll'!AX850,0),IF('People_Inputs'!$E$53="COMP",'Payroll'!AX870,0),IF('People_Inputs'!$E$54="COMP",'Payroll'!AX890,0),IF('People_Inputs'!$E$55="COMP",'Payroll'!AX910,0),IF('People_Inputs'!$E$56="COMP",'Payroll'!AX930,0),IF('People_Inputs'!$E$57="COMP",'Payroll'!AX950,0),IF('People_Inputs'!$E$58="COMP",'Payroll'!AX970,0),IF('People_Inputs'!$E$59="COMP",'Payroll'!AX990,0),IF('People_Inputs'!$E$60="COMP",'Payroll'!AX1010,0),IF('People_Inputs'!$E$61="COMP",'Payroll'!AX1030,0),IF('People_Inputs'!$E$62="COMP",'Payroll'!AX1050,0),IF('People_Inputs'!$E$63="COMP",'Payroll'!AX1070,0),IF('People_Inputs'!$E$64="COMP",'Payroll'!AX1090,0),IF('People_Inputs'!$E$65="COMP",'Payroll'!AX1110,0),IF('People_Inputs'!$E$66="COMP",'Payroll'!AX1130,0),IF('People_Inputs'!$E$67="COMP",'Payroll'!AX1150,0),IF('People_Inputs'!$E$68="COMP",'Payroll'!AX1170,0),IF('People_Inputs'!$E$69="COMP",'Payroll'!AX1190,0),IF('People_Inputs'!$E$70="COMP",'Payroll'!AX1210,0))</f>
        <v>0</v>
      </c>
      <c r="AY22" s="35">
        <f>SUM(IF('People_Inputs'!$E$11="COMP",'Payroll'!AY30,0),IF('People_Inputs'!$E$12="COMP",'Payroll'!AY50,0),IF('People_Inputs'!$E$13="COMP",'Payroll'!AY70,0),IF('People_Inputs'!$E$14="COMP",'Payroll'!AY90,0),IF('People_Inputs'!$E$15="COMP",'Payroll'!AY110,0),IF('People_Inputs'!$E$16="COMP",'Payroll'!AY130,0),IF('People_Inputs'!$E$17="COMP",'Payroll'!AY150,0),IF('People_Inputs'!$E$18="COMP",'Payroll'!AY170,0),IF('People_Inputs'!$E$19="COMP",'Payroll'!AY190,0),IF('People_Inputs'!$E$20="COMP",'Payroll'!AY210,0),IF('People_Inputs'!$E$21="COMP",'Payroll'!AY230,0),IF('People_Inputs'!$E$22="COMP",'Payroll'!AY250,0),IF('People_Inputs'!$E$23="COMP",'Payroll'!AY270,0),IF('People_Inputs'!$E$24="COMP",'Payroll'!AY290,0),IF('People_Inputs'!$E$25="COMP",'Payroll'!AY310,0),IF('People_Inputs'!$E$26="COMP",'Payroll'!AY330,0),IF('People_Inputs'!$E$27="COMP",'Payroll'!AY350,0),IF('People_Inputs'!$E$28="COMP",'Payroll'!AY370,0),IF('People_Inputs'!$E$29="COMP",'Payroll'!AY390,0),IF('People_Inputs'!$E$30="COMP",'Payroll'!AY410,0),IF('People_Inputs'!$E$31="COMP",'Payroll'!AY430,0),IF('People_Inputs'!$E$32="COMP",'Payroll'!AY450,0),IF('People_Inputs'!$E$33="COMP",'Payroll'!AY470,0),IF('People_Inputs'!$E$34="COMP",'Payroll'!AY490,0),IF('People_Inputs'!$E$35="COMP",'Payroll'!AY510,0),IF('People_Inputs'!$E$36="COMP",'Payroll'!AY530,0),IF('People_Inputs'!$E$37="COMP",'Payroll'!AY550,0),IF('People_Inputs'!$E$38="COMP",'Payroll'!AY570,0),IF('People_Inputs'!$E$39="COMP",'Payroll'!AY590,0),IF('People_Inputs'!$E$40="COMP",'Payroll'!AY610,0),IF('People_Inputs'!$E$41="COMP",'Payroll'!AY630,0),IF('People_Inputs'!$E$42="COMP",'Payroll'!AY650,0),IF('People_Inputs'!$E$43="COMP",'Payroll'!AY670,0),IF('People_Inputs'!$E$44="COMP",'Payroll'!AY690,0),IF('People_Inputs'!$E$45="COMP",'Payroll'!AY710,0),IF('People_Inputs'!$E$46="COMP",'Payroll'!AY730,0),IF('People_Inputs'!$E$47="COMP",'Payroll'!AY750,0),IF('People_Inputs'!$E$48="COMP",'Payroll'!AY770,0),IF('People_Inputs'!$E$49="COMP",'Payroll'!AY790,0),IF('People_Inputs'!$E$50="COMP",'Payroll'!AY810,0),IF('People_Inputs'!$E$51="COMP",'Payroll'!AY830,0),IF('People_Inputs'!$E$52="COMP",'Payroll'!AY850,0),IF('People_Inputs'!$E$53="COMP",'Payroll'!AY870,0),IF('People_Inputs'!$E$54="COMP",'Payroll'!AY890,0),IF('People_Inputs'!$E$55="COMP",'Payroll'!AY910,0),IF('People_Inputs'!$E$56="COMP",'Payroll'!AY930,0),IF('People_Inputs'!$E$57="COMP",'Payroll'!AY950,0),IF('People_Inputs'!$E$58="COMP",'Payroll'!AY970,0),IF('People_Inputs'!$E$59="COMP",'Payroll'!AY990,0),IF('People_Inputs'!$E$60="COMP",'Payroll'!AY1010,0),IF('People_Inputs'!$E$61="COMP",'Payroll'!AY1030,0),IF('People_Inputs'!$E$62="COMP",'Payroll'!AY1050,0),IF('People_Inputs'!$E$63="COMP",'Payroll'!AY1070,0),IF('People_Inputs'!$E$64="COMP",'Payroll'!AY1090,0),IF('People_Inputs'!$E$65="COMP",'Payroll'!AY1110,0),IF('People_Inputs'!$E$66="COMP",'Payroll'!AY1130,0),IF('People_Inputs'!$E$67="COMP",'Payroll'!AY1150,0),IF('People_Inputs'!$E$68="COMP",'Payroll'!AY1170,0),IF('People_Inputs'!$E$69="COMP",'Payroll'!AY1190,0),IF('People_Inputs'!$E$70="COMP",'Payroll'!AY1210,0))</f>
        <v>0</v>
      </c>
      <c r="AZ22" s="35">
        <f>SUM(IF('People_Inputs'!$E$11="COMP",'Payroll'!AZ30,0),IF('People_Inputs'!$E$12="COMP",'Payroll'!AZ50,0),IF('People_Inputs'!$E$13="COMP",'Payroll'!AZ70,0),IF('People_Inputs'!$E$14="COMP",'Payroll'!AZ90,0),IF('People_Inputs'!$E$15="COMP",'Payroll'!AZ110,0),IF('People_Inputs'!$E$16="COMP",'Payroll'!AZ130,0),IF('People_Inputs'!$E$17="COMP",'Payroll'!AZ150,0),IF('People_Inputs'!$E$18="COMP",'Payroll'!AZ170,0),IF('People_Inputs'!$E$19="COMP",'Payroll'!AZ190,0),IF('People_Inputs'!$E$20="COMP",'Payroll'!AZ210,0),IF('People_Inputs'!$E$21="COMP",'Payroll'!AZ230,0),IF('People_Inputs'!$E$22="COMP",'Payroll'!AZ250,0),IF('People_Inputs'!$E$23="COMP",'Payroll'!AZ270,0),IF('People_Inputs'!$E$24="COMP",'Payroll'!AZ290,0),IF('People_Inputs'!$E$25="COMP",'Payroll'!AZ310,0),IF('People_Inputs'!$E$26="COMP",'Payroll'!AZ330,0),IF('People_Inputs'!$E$27="COMP",'Payroll'!AZ350,0),IF('People_Inputs'!$E$28="COMP",'Payroll'!AZ370,0),IF('People_Inputs'!$E$29="COMP",'Payroll'!AZ390,0),IF('People_Inputs'!$E$30="COMP",'Payroll'!AZ410,0),IF('People_Inputs'!$E$31="COMP",'Payroll'!AZ430,0),IF('People_Inputs'!$E$32="COMP",'Payroll'!AZ450,0),IF('People_Inputs'!$E$33="COMP",'Payroll'!AZ470,0),IF('People_Inputs'!$E$34="COMP",'Payroll'!AZ490,0),IF('People_Inputs'!$E$35="COMP",'Payroll'!AZ510,0),IF('People_Inputs'!$E$36="COMP",'Payroll'!AZ530,0),IF('People_Inputs'!$E$37="COMP",'Payroll'!AZ550,0),IF('People_Inputs'!$E$38="COMP",'Payroll'!AZ570,0),IF('People_Inputs'!$E$39="COMP",'Payroll'!AZ590,0),IF('People_Inputs'!$E$40="COMP",'Payroll'!AZ610,0),IF('People_Inputs'!$E$41="COMP",'Payroll'!AZ630,0),IF('People_Inputs'!$E$42="COMP",'Payroll'!AZ650,0),IF('People_Inputs'!$E$43="COMP",'Payroll'!AZ670,0),IF('People_Inputs'!$E$44="COMP",'Payroll'!AZ690,0),IF('People_Inputs'!$E$45="COMP",'Payroll'!AZ710,0),IF('People_Inputs'!$E$46="COMP",'Payroll'!AZ730,0),IF('People_Inputs'!$E$47="COMP",'Payroll'!AZ750,0),IF('People_Inputs'!$E$48="COMP",'Payroll'!AZ770,0),IF('People_Inputs'!$E$49="COMP",'Payroll'!AZ790,0),IF('People_Inputs'!$E$50="COMP",'Payroll'!AZ810,0),IF('People_Inputs'!$E$51="COMP",'Payroll'!AZ830,0),IF('People_Inputs'!$E$52="COMP",'Payroll'!AZ850,0),IF('People_Inputs'!$E$53="COMP",'Payroll'!AZ870,0),IF('People_Inputs'!$E$54="COMP",'Payroll'!AZ890,0),IF('People_Inputs'!$E$55="COMP",'Payroll'!AZ910,0),IF('People_Inputs'!$E$56="COMP",'Payroll'!AZ930,0),IF('People_Inputs'!$E$57="COMP",'Payroll'!AZ950,0),IF('People_Inputs'!$E$58="COMP",'Payroll'!AZ970,0),IF('People_Inputs'!$E$59="COMP",'Payroll'!AZ990,0),IF('People_Inputs'!$E$60="COMP",'Payroll'!AZ1010,0),IF('People_Inputs'!$E$61="COMP",'Payroll'!AZ1030,0),IF('People_Inputs'!$E$62="COMP",'Payroll'!AZ1050,0),IF('People_Inputs'!$E$63="COMP",'Payroll'!AZ1070,0),IF('People_Inputs'!$E$64="COMP",'Payroll'!AZ1090,0),IF('People_Inputs'!$E$65="COMP",'Payroll'!AZ1110,0),IF('People_Inputs'!$E$66="COMP",'Payroll'!AZ1130,0),IF('People_Inputs'!$E$67="COMP",'Payroll'!AZ1150,0),IF('People_Inputs'!$E$68="COMP",'Payroll'!AZ1170,0),IF('People_Inputs'!$E$69="COMP",'Payroll'!AZ1190,0),IF('People_Inputs'!$E$70="COMP",'Payroll'!AZ1210,0))</f>
        <v>0</v>
      </c>
      <c r="BA22" s="35">
        <f>SUM(IF('People_Inputs'!$E$11="COMP",'Payroll'!BA30,0),IF('People_Inputs'!$E$12="COMP",'Payroll'!BA50,0),IF('People_Inputs'!$E$13="COMP",'Payroll'!BA70,0),IF('People_Inputs'!$E$14="COMP",'Payroll'!BA90,0),IF('People_Inputs'!$E$15="COMP",'Payroll'!BA110,0),IF('People_Inputs'!$E$16="COMP",'Payroll'!BA130,0),IF('People_Inputs'!$E$17="COMP",'Payroll'!BA150,0),IF('People_Inputs'!$E$18="COMP",'Payroll'!BA170,0),IF('People_Inputs'!$E$19="COMP",'Payroll'!BA190,0),IF('People_Inputs'!$E$20="COMP",'Payroll'!BA210,0),IF('People_Inputs'!$E$21="COMP",'Payroll'!BA230,0),IF('People_Inputs'!$E$22="COMP",'Payroll'!BA250,0),IF('People_Inputs'!$E$23="COMP",'Payroll'!BA270,0),IF('People_Inputs'!$E$24="COMP",'Payroll'!BA290,0),IF('People_Inputs'!$E$25="COMP",'Payroll'!BA310,0),IF('People_Inputs'!$E$26="COMP",'Payroll'!BA330,0),IF('People_Inputs'!$E$27="COMP",'Payroll'!BA350,0),IF('People_Inputs'!$E$28="COMP",'Payroll'!BA370,0),IF('People_Inputs'!$E$29="COMP",'Payroll'!BA390,0),IF('People_Inputs'!$E$30="COMP",'Payroll'!BA410,0),IF('People_Inputs'!$E$31="COMP",'Payroll'!BA430,0),IF('People_Inputs'!$E$32="COMP",'Payroll'!BA450,0),IF('People_Inputs'!$E$33="COMP",'Payroll'!BA470,0),IF('People_Inputs'!$E$34="COMP",'Payroll'!BA490,0),IF('People_Inputs'!$E$35="COMP",'Payroll'!BA510,0),IF('People_Inputs'!$E$36="COMP",'Payroll'!BA530,0),IF('People_Inputs'!$E$37="COMP",'Payroll'!BA550,0),IF('People_Inputs'!$E$38="COMP",'Payroll'!BA570,0),IF('People_Inputs'!$E$39="COMP",'Payroll'!BA590,0),IF('People_Inputs'!$E$40="COMP",'Payroll'!BA610,0),IF('People_Inputs'!$E$41="COMP",'Payroll'!BA630,0),IF('People_Inputs'!$E$42="COMP",'Payroll'!BA650,0),IF('People_Inputs'!$E$43="COMP",'Payroll'!BA670,0),IF('People_Inputs'!$E$44="COMP",'Payroll'!BA690,0),IF('People_Inputs'!$E$45="COMP",'Payroll'!BA710,0),IF('People_Inputs'!$E$46="COMP",'Payroll'!BA730,0),IF('People_Inputs'!$E$47="COMP",'Payroll'!BA750,0),IF('People_Inputs'!$E$48="COMP",'Payroll'!BA770,0),IF('People_Inputs'!$E$49="COMP",'Payroll'!BA790,0),IF('People_Inputs'!$E$50="COMP",'Payroll'!BA810,0),IF('People_Inputs'!$E$51="COMP",'Payroll'!BA830,0),IF('People_Inputs'!$E$52="COMP",'Payroll'!BA850,0),IF('People_Inputs'!$E$53="COMP",'Payroll'!BA870,0),IF('People_Inputs'!$E$54="COMP",'Payroll'!BA890,0),IF('People_Inputs'!$E$55="COMP",'Payroll'!BA910,0),IF('People_Inputs'!$E$56="COMP",'Payroll'!BA930,0),IF('People_Inputs'!$E$57="COMP",'Payroll'!BA950,0),IF('People_Inputs'!$E$58="COMP",'Payroll'!BA970,0),IF('People_Inputs'!$E$59="COMP",'Payroll'!BA990,0),IF('People_Inputs'!$E$60="COMP",'Payroll'!BA1010,0),IF('People_Inputs'!$E$61="COMP",'Payroll'!BA1030,0),IF('People_Inputs'!$E$62="COMP",'Payroll'!BA1050,0),IF('People_Inputs'!$E$63="COMP",'Payroll'!BA1070,0),IF('People_Inputs'!$E$64="COMP",'Payroll'!BA1090,0),IF('People_Inputs'!$E$65="COMP",'Payroll'!BA1110,0),IF('People_Inputs'!$E$66="COMP",'Payroll'!BA1130,0),IF('People_Inputs'!$E$67="COMP",'Payroll'!BA1150,0),IF('People_Inputs'!$E$68="COMP",'Payroll'!BA1170,0),IF('People_Inputs'!$E$69="COMP",'Payroll'!BA1190,0),IF('People_Inputs'!$E$70="COMP",'Payroll'!BA1210,0))</f>
        <v>0</v>
      </c>
      <c r="BB22" s="35">
        <f>SUM(IF('People_Inputs'!$E$11="COMP",'Payroll'!BB30,0),IF('People_Inputs'!$E$12="COMP",'Payroll'!BB50,0),IF('People_Inputs'!$E$13="COMP",'Payroll'!BB70,0),IF('People_Inputs'!$E$14="COMP",'Payroll'!BB90,0),IF('People_Inputs'!$E$15="COMP",'Payroll'!BB110,0),IF('People_Inputs'!$E$16="COMP",'Payroll'!BB130,0),IF('People_Inputs'!$E$17="COMP",'Payroll'!BB150,0),IF('People_Inputs'!$E$18="COMP",'Payroll'!BB170,0),IF('People_Inputs'!$E$19="COMP",'Payroll'!BB190,0),IF('People_Inputs'!$E$20="COMP",'Payroll'!BB210,0),IF('People_Inputs'!$E$21="COMP",'Payroll'!BB230,0),IF('People_Inputs'!$E$22="COMP",'Payroll'!BB250,0),IF('People_Inputs'!$E$23="COMP",'Payroll'!BB270,0),IF('People_Inputs'!$E$24="COMP",'Payroll'!BB290,0),IF('People_Inputs'!$E$25="COMP",'Payroll'!BB310,0),IF('People_Inputs'!$E$26="COMP",'Payroll'!BB330,0),IF('People_Inputs'!$E$27="COMP",'Payroll'!BB350,0),IF('People_Inputs'!$E$28="COMP",'Payroll'!BB370,0),IF('People_Inputs'!$E$29="COMP",'Payroll'!BB390,0),IF('People_Inputs'!$E$30="COMP",'Payroll'!BB410,0),IF('People_Inputs'!$E$31="COMP",'Payroll'!BB430,0),IF('People_Inputs'!$E$32="COMP",'Payroll'!BB450,0),IF('People_Inputs'!$E$33="COMP",'Payroll'!BB470,0),IF('People_Inputs'!$E$34="COMP",'Payroll'!BB490,0),IF('People_Inputs'!$E$35="COMP",'Payroll'!BB510,0),IF('People_Inputs'!$E$36="COMP",'Payroll'!BB530,0),IF('People_Inputs'!$E$37="COMP",'Payroll'!BB550,0),IF('People_Inputs'!$E$38="COMP",'Payroll'!BB570,0),IF('People_Inputs'!$E$39="COMP",'Payroll'!BB590,0),IF('People_Inputs'!$E$40="COMP",'Payroll'!BB610,0),IF('People_Inputs'!$E$41="COMP",'Payroll'!BB630,0),IF('People_Inputs'!$E$42="COMP",'Payroll'!BB650,0),IF('People_Inputs'!$E$43="COMP",'Payroll'!BB670,0),IF('People_Inputs'!$E$44="COMP",'Payroll'!BB690,0),IF('People_Inputs'!$E$45="COMP",'Payroll'!BB710,0),IF('People_Inputs'!$E$46="COMP",'Payroll'!BB730,0),IF('People_Inputs'!$E$47="COMP",'Payroll'!BB750,0),IF('People_Inputs'!$E$48="COMP",'Payroll'!BB770,0),IF('People_Inputs'!$E$49="COMP",'Payroll'!BB790,0),IF('People_Inputs'!$E$50="COMP",'Payroll'!BB810,0),IF('People_Inputs'!$E$51="COMP",'Payroll'!BB830,0),IF('People_Inputs'!$E$52="COMP",'Payroll'!BB850,0),IF('People_Inputs'!$E$53="COMP",'Payroll'!BB870,0),IF('People_Inputs'!$E$54="COMP",'Payroll'!BB890,0),IF('People_Inputs'!$E$55="COMP",'Payroll'!BB910,0),IF('People_Inputs'!$E$56="COMP",'Payroll'!BB930,0),IF('People_Inputs'!$E$57="COMP",'Payroll'!BB950,0),IF('People_Inputs'!$E$58="COMP",'Payroll'!BB970,0),IF('People_Inputs'!$E$59="COMP",'Payroll'!BB990,0),IF('People_Inputs'!$E$60="COMP",'Payroll'!BB1010,0),IF('People_Inputs'!$E$61="COMP",'Payroll'!BB1030,0),IF('People_Inputs'!$E$62="COMP",'Payroll'!BB1050,0),IF('People_Inputs'!$E$63="COMP",'Payroll'!BB1070,0),IF('People_Inputs'!$E$64="COMP",'Payroll'!BB1090,0),IF('People_Inputs'!$E$65="COMP",'Payroll'!BB1110,0),IF('People_Inputs'!$E$66="COMP",'Payroll'!BB1130,0),IF('People_Inputs'!$E$67="COMP",'Payroll'!BB1150,0),IF('People_Inputs'!$E$68="COMP",'Payroll'!BB1170,0),IF('People_Inputs'!$E$69="COMP",'Payroll'!BB1190,0),IF('People_Inputs'!$E$70="COMP",'Payroll'!BB1210,0))</f>
        <v>0</v>
      </c>
      <c r="BC22" s="35">
        <f>SUM(IF('People_Inputs'!$E$11="COMP",'Payroll'!BC30,0),IF('People_Inputs'!$E$12="COMP",'Payroll'!BC50,0),IF('People_Inputs'!$E$13="COMP",'Payroll'!BC70,0),IF('People_Inputs'!$E$14="COMP",'Payroll'!BC90,0),IF('People_Inputs'!$E$15="COMP",'Payroll'!BC110,0),IF('People_Inputs'!$E$16="COMP",'Payroll'!BC130,0),IF('People_Inputs'!$E$17="COMP",'Payroll'!BC150,0),IF('People_Inputs'!$E$18="COMP",'Payroll'!BC170,0),IF('People_Inputs'!$E$19="COMP",'Payroll'!BC190,0),IF('People_Inputs'!$E$20="COMP",'Payroll'!BC210,0),IF('People_Inputs'!$E$21="COMP",'Payroll'!BC230,0),IF('People_Inputs'!$E$22="COMP",'Payroll'!BC250,0),IF('People_Inputs'!$E$23="COMP",'Payroll'!BC270,0),IF('People_Inputs'!$E$24="COMP",'Payroll'!BC290,0),IF('People_Inputs'!$E$25="COMP",'Payroll'!BC310,0),IF('People_Inputs'!$E$26="COMP",'Payroll'!BC330,0),IF('People_Inputs'!$E$27="COMP",'Payroll'!BC350,0),IF('People_Inputs'!$E$28="COMP",'Payroll'!BC370,0),IF('People_Inputs'!$E$29="COMP",'Payroll'!BC390,0),IF('People_Inputs'!$E$30="COMP",'Payroll'!BC410,0),IF('People_Inputs'!$E$31="COMP",'Payroll'!BC430,0),IF('People_Inputs'!$E$32="COMP",'Payroll'!BC450,0),IF('People_Inputs'!$E$33="COMP",'Payroll'!BC470,0),IF('People_Inputs'!$E$34="COMP",'Payroll'!BC490,0),IF('People_Inputs'!$E$35="COMP",'Payroll'!BC510,0),IF('People_Inputs'!$E$36="COMP",'Payroll'!BC530,0),IF('People_Inputs'!$E$37="COMP",'Payroll'!BC550,0),IF('People_Inputs'!$E$38="COMP",'Payroll'!BC570,0),IF('People_Inputs'!$E$39="COMP",'Payroll'!BC590,0),IF('People_Inputs'!$E$40="COMP",'Payroll'!BC610,0),IF('People_Inputs'!$E$41="COMP",'Payroll'!BC630,0),IF('People_Inputs'!$E$42="COMP",'Payroll'!BC650,0),IF('People_Inputs'!$E$43="COMP",'Payroll'!BC670,0),IF('People_Inputs'!$E$44="COMP",'Payroll'!BC690,0),IF('People_Inputs'!$E$45="COMP",'Payroll'!BC710,0),IF('People_Inputs'!$E$46="COMP",'Payroll'!BC730,0),IF('People_Inputs'!$E$47="COMP",'Payroll'!BC750,0),IF('People_Inputs'!$E$48="COMP",'Payroll'!BC770,0),IF('People_Inputs'!$E$49="COMP",'Payroll'!BC790,0),IF('People_Inputs'!$E$50="COMP",'Payroll'!BC810,0),IF('People_Inputs'!$E$51="COMP",'Payroll'!BC830,0),IF('People_Inputs'!$E$52="COMP",'Payroll'!BC850,0),IF('People_Inputs'!$E$53="COMP",'Payroll'!BC870,0),IF('People_Inputs'!$E$54="COMP",'Payroll'!BC890,0),IF('People_Inputs'!$E$55="COMP",'Payroll'!BC910,0),IF('People_Inputs'!$E$56="COMP",'Payroll'!BC930,0),IF('People_Inputs'!$E$57="COMP",'Payroll'!BC950,0),IF('People_Inputs'!$E$58="COMP",'Payroll'!BC970,0),IF('People_Inputs'!$E$59="COMP",'Payroll'!BC990,0),IF('People_Inputs'!$E$60="COMP",'Payroll'!BC1010,0),IF('People_Inputs'!$E$61="COMP",'Payroll'!BC1030,0),IF('People_Inputs'!$E$62="COMP",'Payroll'!BC1050,0),IF('People_Inputs'!$E$63="COMP",'Payroll'!BC1070,0),IF('People_Inputs'!$E$64="COMP",'Payroll'!BC1090,0),IF('People_Inputs'!$E$65="COMP",'Payroll'!BC1110,0),IF('People_Inputs'!$E$66="COMP",'Payroll'!BC1130,0),IF('People_Inputs'!$E$67="COMP",'Payroll'!BC1150,0),IF('People_Inputs'!$E$68="COMP",'Payroll'!BC1170,0),IF('People_Inputs'!$E$69="COMP",'Payroll'!BC1190,0),IF('People_Inputs'!$E$70="COMP",'Payroll'!BC1210,0))</f>
        <v>0</v>
      </c>
      <c r="BD22" s="35">
        <f>SUM(IF('People_Inputs'!$E$11="COMP",'Payroll'!BD30,0),IF('People_Inputs'!$E$12="COMP",'Payroll'!BD50,0),IF('People_Inputs'!$E$13="COMP",'Payroll'!BD70,0),IF('People_Inputs'!$E$14="COMP",'Payroll'!BD90,0),IF('People_Inputs'!$E$15="COMP",'Payroll'!BD110,0),IF('People_Inputs'!$E$16="COMP",'Payroll'!BD130,0),IF('People_Inputs'!$E$17="COMP",'Payroll'!BD150,0),IF('People_Inputs'!$E$18="COMP",'Payroll'!BD170,0),IF('People_Inputs'!$E$19="COMP",'Payroll'!BD190,0),IF('People_Inputs'!$E$20="COMP",'Payroll'!BD210,0),IF('People_Inputs'!$E$21="COMP",'Payroll'!BD230,0),IF('People_Inputs'!$E$22="COMP",'Payroll'!BD250,0),IF('People_Inputs'!$E$23="COMP",'Payroll'!BD270,0),IF('People_Inputs'!$E$24="COMP",'Payroll'!BD290,0),IF('People_Inputs'!$E$25="COMP",'Payroll'!BD310,0),IF('People_Inputs'!$E$26="COMP",'Payroll'!BD330,0),IF('People_Inputs'!$E$27="COMP",'Payroll'!BD350,0),IF('People_Inputs'!$E$28="COMP",'Payroll'!BD370,0),IF('People_Inputs'!$E$29="COMP",'Payroll'!BD390,0),IF('People_Inputs'!$E$30="COMP",'Payroll'!BD410,0),IF('People_Inputs'!$E$31="COMP",'Payroll'!BD430,0),IF('People_Inputs'!$E$32="COMP",'Payroll'!BD450,0),IF('People_Inputs'!$E$33="COMP",'Payroll'!BD470,0),IF('People_Inputs'!$E$34="COMP",'Payroll'!BD490,0),IF('People_Inputs'!$E$35="COMP",'Payroll'!BD510,0),IF('People_Inputs'!$E$36="COMP",'Payroll'!BD530,0),IF('People_Inputs'!$E$37="COMP",'Payroll'!BD550,0),IF('People_Inputs'!$E$38="COMP",'Payroll'!BD570,0),IF('People_Inputs'!$E$39="COMP",'Payroll'!BD590,0),IF('People_Inputs'!$E$40="COMP",'Payroll'!BD610,0),IF('People_Inputs'!$E$41="COMP",'Payroll'!BD630,0),IF('People_Inputs'!$E$42="COMP",'Payroll'!BD650,0),IF('People_Inputs'!$E$43="COMP",'Payroll'!BD670,0),IF('People_Inputs'!$E$44="COMP",'Payroll'!BD690,0),IF('People_Inputs'!$E$45="COMP",'Payroll'!BD710,0),IF('People_Inputs'!$E$46="COMP",'Payroll'!BD730,0),IF('People_Inputs'!$E$47="COMP",'Payroll'!BD750,0),IF('People_Inputs'!$E$48="COMP",'Payroll'!BD770,0),IF('People_Inputs'!$E$49="COMP",'Payroll'!BD790,0),IF('People_Inputs'!$E$50="COMP",'Payroll'!BD810,0),IF('People_Inputs'!$E$51="COMP",'Payroll'!BD830,0),IF('People_Inputs'!$E$52="COMP",'Payroll'!BD850,0),IF('People_Inputs'!$E$53="COMP",'Payroll'!BD870,0),IF('People_Inputs'!$E$54="COMP",'Payroll'!BD890,0),IF('People_Inputs'!$E$55="COMP",'Payroll'!BD910,0),IF('People_Inputs'!$E$56="COMP",'Payroll'!BD930,0),IF('People_Inputs'!$E$57="COMP",'Payroll'!BD950,0),IF('People_Inputs'!$E$58="COMP",'Payroll'!BD970,0),IF('People_Inputs'!$E$59="COMP",'Payroll'!BD990,0),IF('People_Inputs'!$E$60="COMP",'Payroll'!BD1010,0),IF('People_Inputs'!$E$61="COMP",'Payroll'!BD1030,0),IF('People_Inputs'!$E$62="COMP",'Payroll'!BD1050,0),IF('People_Inputs'!$E$63="COMP",'Payroll'!BD1070,0),IF('People_Inputs'!$E$64="COMP",'Payroll'!BD1090,0),IF('People_Inputs'!$E$65="COMP",'Payroll'!BD1110,0),IF('People_Inputs'!$E$66="COMP",'Payroll'!BD1130,0),IF('People_Inputs'!$E$67="COMP",'Payroll'!BD1150,0),IF('People_Inputs'!$E$68="COMP",'Payroll'!BD1170,0),IF('People_Inputs'!$E$69="COMP",'Payroll'!BD1190,0),IF('People_Inputs'!$E$70="COMP",'Payroll'!BD1210,0))</f>
        <v>0</v>
      </c>
      <c r="BE22" s="35">
        <f>SUM(IF('People_Inputs'!$E$11="COMP",'Payroll'!BE30,0),IF('People_Inputs'!$E$12="COMP",'Payroll'!BE50,0),IF('People_Inputs'!$E$13="COMP",'Payroll'!BE70,0),IF('People_Inputs'!$E$14="COMP",'Payroll'!BE90,0),IF('People_Inputs'!$E$15="COMP",'Payroll'!BE110,0),IF('People_Inputs'!$E$16="COMP",'Payroll'!BE130,0),IF('People_Inputs'!$E$17="COMP",'Payroll'!BE150,0),IF('People_Inputs'!$E$18="COMP",'Payroll'!BE170,0),IF('People_Inputs'!$E$19="COMP",'Payroll'!BE190,0),IF('People_Inputs'!$E$20="COMP",'Payroll'!BE210,0),IF('People_Inputs'!$E$21="COMP",'Payroll'!BE230,0),IF('People_Inputs'!$E$22="COMP",'Payroll'!BE250,0),IF('People_Inputs'!$E$23="COMP",'Payroll'!BE270,0),IF('People_Inputs'!$E$24="COMP",'Payroll'!BE290,0),IF('People_Inputs'!$E$25="COMP",'Payroll'!BE310,0),IF('People_Inputs'!$E$26="COMP",'Payroll'!BE330,0),IF('People_Inputs'!$E$27="COMP",'Payroll'!BE350,0),IF('People_Inputs'!$E$28="COMP",'Payroll'!BE370,0),IF('People_Inputs'!$E$29="COMP",'Payroll'!BE390,0),IF('People_Inputs'!$E$30="COMP",'Payroll'!BE410,0),IF('People_Inputs'!$E$31="COMP",'Payroll'!BE430,0),IF('People_Inputs'!$E$32="COMP",'Payroll'!BE450,0),IF('People_Inputs'!$E$33="COMP",'Payroll'!BE470,0),IF('People_Inputs'!$E$34="COMP",'Payroll'!BE490,0),IF('People_Inputs'!$E$35="COMP",'Payroll'!BE510,0),IF('People_Inputs'!$E$36="COMP",'Payroll'!BE530,0),IF('People_Inputs'!$E$37="COMP",'Payroll'!BE550,0),IF('People_Inputs'!$E$38="COMP",'Payroll'!BE570,0),IF('People_Inputs'!$E$39="COMP",'Payroll'!BE590,0),IF('People_Inputs'!$E$40="COMP",'Payroll'!BE610,0),IF('People_Inputs'!$E$41="COMP",'Payroll'!BE630,0),IF('People_Inputs'!$E$42="COMP",'Payroll'!BE650,0),IF('People_Inputs'!$E$43="COMP",'Payroll'!BE670,0),IF('People_Inputs'!$E$44="COMP",'Payroll'!BE690,0),IF('People_Inputs'!$E$45="COMP",'Payroll'!BE710,0),IF('People_Inputs'!$E$46="COMP",'Payroll'!BE730,0),IF('People_Inputs'!$E$47="COMP",'Payroll'!BE750,0),IF('People_Inputs'!$E$48="COMP",'Payroll'!BE770,0),IF('People_Inputs'!$E$49="COMP",'Payroll'!BE790,0),IF('People_Inputs'!$E$50="COMP",'Payroll'!BE810,0),IF('People_Inputs'!$E$51="COMP",'Payroll'!BE830,0),IF('People_Inputs'!$E$52="COMP",'Payroll'!BE850,0),IF('People_Inputs'!$E$53="COMP",'Payroll'!BE870,0),IF('People_Inputs'!$E$54="COMP",'Payroll'!BE890,0),IF('People_Inputs'!$E$55="COMP",'Payroll'!BE910,0),IF('People_Inputs'!$E$56="COMP",'Payroll'!BE930,0),IF('People_Inputs'!$E$57="COMP",'Payroll'!BE950,0),IF('People_Inputs'!$E$58="COMP",'Payroll'!BE970,0),IF('People_Inputs'!$E$59="COMP",'Payroll'!BE990,0),IF('People_Inputs'!$E$60="COMP",'Payroll'!BE1010,0),IF('People_Inputs'!$E$61="COMP",'Payroll'!BE1030,0),IF('People_Inputs'!$E$62="COMP",'Payroll'!BE1050,0),IF('People_Inputs'!$E$63="COMP",'Payroll'!BE1070,0),IF('People_Inputs'!$E$64="COMP",'Payroll'!BE1090,0),IF('People_Inputs'!$E$65="COMP",'Payroll'!BE1110,0),IF('People_Inputs'!$E$66="COMP",'Payroll'!BE1130,0),IF('People_Inputs'!$E$67="COMP",'Payroll'!BE1150,0),IF('People_Inputs'!$E$68="COMP",'Payroll'!BE1170,0),IF('People_Inputs'!$E$69="COMP",'Payroll'!BE1190,0),IF('People_Inputs'!$E$70="COMP",'Payroll'!BE1210,0))</f>
        <v>0</v>
      </c>
      <c r="BF22" s="35">
        <f>SUM(IF('People_Inputs'!$E$11="COMP",'Payroll'!BF30,0),IF('People_Inputs'!$E$12="COMP",'Payroll'!BF50,0),IF('People_Inputs'!$E$13="COMP",'Payroll'!BF70,0),IF('People_Inputs'!$E$14="COMP",'Payroll'!BF90,0),IF('People_Inputs'!$E$15="COMP",'Payroll'!BF110,0),IF('People_Inputs'!$E$16="COMP",'Payroll'!BF130,0),IF('People_Inputs'!$E$17="COMP",'Payroll'!BF150,0),IF('People_Inputs'!$E$18="COMP",'Payroll'!BF170,0),IF('People_Inputs'!$E$19="COMP",'Payroll'!BF190,0),IF('People_Inputs'!$E$20="COMP",'Payroll'!BF210,0),IF('People_Inputs'!$E$21="COMP",'Payroll'!BF230,0),IF('People_Inputs'!$E$22="COMP",'Payroll'!BF250,0),IF('People_Inputs'!$E$23="COMP",'Payroll'!BF270,0),IF('People_Inputs'!$E$24="COMP",'Payroll'!BF290,0),IF('People_Inputs'!$E$25="COMP",'Payroll'!BF310,0),IF('People_Inputs'!$E$26="COMP",'Payroll'!BF330,0),IF('People_Inputs'!$E$27="COMP",'Payroll'!BF350,0),IF('People_Inputs'!$E$28="COMP",'Payroll'!BF370,0),IF('People_Inputs'!$E$29="COMP",'Payroll'!BF390,0),IF('People_Inputs'!$E$30="COMP",'Payroll'!BF410,0),IF('People_Inputs'!$E$31="COMP",'Payroll'!BF430,0),IF('People_Inputs'!$E$32="COMP",'Payroll'!BF450,0),IF('People_Inputs'!$E$33="COMP",'Payroll'!BF470,0),IF('People_Inputs'!$E$34="COMP",'Payroll'!BF490,0),IF('People_Inputs'!$E$35="COMP",'Payroll'!BF510,0),IF('People_Inputs'!$E$36="COMP",'Payroll'!BF530,0),IF('People_Inputs'!$E$37="COMP",'Payroll'!BF550,0),IF('People_Inputs'!$E$38="COMP",'Payroll'!BF570,0),IF('People_Inputs'!$E$39="COMP",'Payroll'!BF590,0),IF('People_Inputs'!$E$40="COMP",'Payroll'!BF610,0),IF('People_Inputs'!$E$41="COMP",'Payroll'!BF630,0),IF('People_Inputs'!$E$42="COMP",'Payroll'!BF650,0),IF('People_Inputs'!$E$43="COMP",'Payroll'!BF670,0),IF('People_Inputs'!$E$44="COMP",'Payroll'!BF690,0),IF('People_Inputs'!$E$45="COMP",'Payroll'!BF710,0),IF('People_Inputs'!$E$46="COMP",'Payroll'!BF730,0),IF('People_Inputs'!$E$47="COMP",'Payroll'!BF750,0),IF('People_Inputs'!$E$48="COMP",'Payroll'!BF770,0),IF('People_Inputs'!$E$49="COMP",'Payroll'!BF790,0),IF('People_Inputs'!$E$50="COMP",'Payroll'!BF810,0),IF('People_Inputs'!$E$51="COMP",'Payroll'!BF830,0),IF('People_Inputs'!$E$52="COMP",'Payroll'!BF850,0),IF('People_Inputs'!$E$53="COMP",'Payroll'!BF870,0),IF('People_Inputs'!$E$54="COMP",'Payroll'!BF890,0),IF('People_Inputs'!$E$55="COMP",'Payroll'!BF910,0),IF('People_Inputs'!$E$56="COMP",'Payroll'!BF930,0),IF('People_Inputs'!$E$57="COMP",'Payroll'!BF950,0),IF('People_Inputs'!$E$58="COMP",'Payroll'!BF970,0),IF('People_Inputs'!$E$59="COMP",'Payroll'!BF990,0),IF('People_Inputs'!$E$60="COMP",'Payroll'!BF1010,0),IF('People_Inputs'!$E$61="COMP",'Payroll'!BF1030,0),IF('People_Inputs'!$E$62="COMP",'Payroll'!BF1050,0),IF('People_Inputs'!$E$63="COMP",'Payroll'!BF1070,0),IF('People_Inputs'!$E$64="COMP",'Payroll'!BF1090,0),IF('People_Inputs'!$E$65="COMP",'Payroll'!BF1110,0),IF('People_Inputs'!$E$66="COMP",'Payroll'!BF1130,0),IF('People_Inputs'!$E$67="COMP",'Payroll'!BF1150,0),IF('People_Inputs'!$E$68="COMP",'Payroll'!BF1170,0),IF('People_Inputs'!$E$69="COMP",'Payroll'!BF1190,0),IF('People_Inputs'!$E$70="COMP",'Payroll'!BF1210,0))</f>
        <v>0</v>
      </c>
      <c r="BG22" s="35">
        <f>SUM(IF('People_Inputs'!$E$11="COMP",'Payroll'!BG30,0),IF('People_Inputs'!$E$12="COMP",'Payroll'!BG50,0),IF('People_Inputs'!$E$13="COMP",'Payroll'!BG70,0),IF('People_Inputs'!$E$14="COMP",'Payroll'!BG90,0),IF('People_Inputs'!$E$15="COMP",'Payroll'!BG110,0),IF('People_Inputs'!$E$16="COMP",'Payroll'!BG130,0),IF('People_Inputs'!$E$17="COMP",'Payroll'!BG150,0),IF('People_Inputs'!$E$18="COMP",'Payroll'!BG170,0),IF('People_Inputs'!$E$19="COMP",'Payroll'!BG190,0),IF('People_Inputs'!$E$20="COMP",'Payroll'!BG210,0),IF('People_Inputs'!$E$21="COMP",'Payroll'!BG230,0),IF('People_Inputs'!$E$22="COMP",'Payroll'!BG250,0),IF('People_Inputs'!$E$23="COMP",'Payroll'!BG270,0),IF('People_Inputs'!$E$24="COMP",'Payroll'!BG290,0),IF('People_Inputs'!$E$25="COMP",'Payroll'!BG310,0),IF('People_Inputs'!$E$26="COMP",'Payroll'!BG330,0),IF('People_Inputs'!$E$27="COMP",'Payroll'!BG350,0),IF('People_Inputs'!$E$28="COMP",'Payroll'!BG370,0),IF('People_Inputs'!$E$29="COMP",'Payroll'!BG390,0),IF('People_Inputs'!$E$30="COMP",'Payroll'!BG410,0),IF('People_Inputs'!$E$31="COMP",'Payroll'!BG430,0),IF('People_Inputs'!$E$32="COMP",'Payroll'!BG450,0),IF('People_Inputs'!$E$33="COMP",'Payroll'!BG470,0),IF('People_Inputs'!$E$34="COMP",'Payroll'!BG490,0),IF('People_Inputs'!$E$35="COMP",'Payroll'!BG510,0),IF('People_Inputs'!$E$36="COMP",'Payroll'!BG530,0),IF('People_Inputs'!$E$37="COMP",'Payroll'!BG550,0),IF('People_Inputs'!$E$38="COMP",'Payroll'!BG570,0),IF('People_Inputs'!$E$39="COMP",'Payroll'!BG590,0),IF('People_Inputs'!$E$40="COMP",'Payroll'!BG610,0),IF('People_Inputs'!$E$41="COMP",'Payroll'!BG630,0),IF('People_Inputs'!$E$42="COMP",'Payroll'!BG650,0),IF('People_Inputs'!$E$43="COMP",'Payroll'!BG670,0),IF('People_Inputs'!$E$44="COMP",'Payroll'!BG690,0),IF('People_Inputs'!$E$45="COMP",'Payroll'!BG710,0),IF('People_Inputs'!$E$46="COMP",'Payroll'!BG730,0),IF('People_Inputs'!$E$47="COMP",'Payroll'!BG750,0),IF('People_Inputs'!$E$48="COMP",'Payroll'!BG770,0),IF('People_Inputs'!$E$49="COMP",'Payroll'!BG790,0),IF('People_Inputs'!$E$50="COMP",'Payroll'!BG810,0),IF('People_Inputs'!$E$51="COMP",'Payroll'!BG830,0),IF('People_Inputs'!$E$52="COMP",'Payroll'!BG850,0),IF('People_Inputs'!$E$53="COMP",'Payroll'!BG870,0),IF('People_Inputs'!$E$54="COMP",'Payroll'!BG890,0),IF('People_Inputs'!$E$55="COMP",'Payroll'!BG910,0),IF('People_Inputs'!$E$56="COMP",'Payroll'!BG930,0),IF('People_Inputs'!$E$57="COMP",'Payroll'!BG950,0),IF('People_Inputs'!$E$58="COMP",'Payroll'!BG970,0),IF('People_Inputs'!$E$59="COMP",'Payroll'!BG990,0),IF('People_Inputs'!$E$60="COMP",'Payroll'!BG1010,0),IF('People_Inputs'!$E$61="COMP",'Payroll'!BG1030,0),IF('People_Inputs'!$E$62="COMP",'Payroll'!BG1050,0),IF('People_Inputs'!$E$63="COMP",'Payroll'!BG1070,0),IF('People_Inputs'!$E$64="COMP",'Payroll'!BG1090,0),IF('People_Inputs'!$E$65="COMP",'Payroll'!BG1110,0),IF('People_Inputs'!$E$66="COMP",'Payroll'!BG1130,0),IF('People_Inputs'!$E$67="COMP",'Payroll'!BG1150,0),IF('People_Inputs'!$E$68="COMP",'Payroll'!BG1170,0),IF('People_Inputs'!$E$69="COMP",'Payroll'!BG1190,0),IF('People_Inputs'!$E$70="COMP",'Payroll'!BG1210,0))</f>
        <v>2500</v>
      </c>
      <c r="BH22" s="35">
        <f>SUM(IF('People_Inputs'!$E$11="COMP",'Payroll'!BH30,0),IF('People_Inputs'!$E$12="COMP",'Payroll'!BH50,0),IF('People_Inputs'!$E$13="COMP",'Payroll'!BH70,0),IF('People_Inputs'!$E$14="COMP",'Payroll'!BH90,0),IF('People_Inputs'!$E$15="COMP",'Payroll'!BH110,0),IF('People_Inputs'!$E$16="COMP",'Payroll'!BH130,0),IF('People_Inputs'!$E$17="COMP",'Payroll'!BH150,0),IF('People_Inputs'!$E$18="COMP",'Payroll'!BH170,0),IF('People_Inputs'!$E$19="COMP",'Payroll'!BH190,0),IF('People_Inputs'!$E$20="COMP",'Payroll'!BH210,0),IF('People_Inputs'!$E$21="COMP",'Payroll'!BH230,0),IF('People_Inputs'!$E$22="COMP",'Payroll'!BH250,0),IF('People_Inputs'!$E$23="COMP",'Payroll'!BH270,0),IF('People_Inputs'!$E$24="COMP",'Payroll'!BH290,0),IF('People_Inputs'!$E$25="COMP",'Payroll'!BH310,0),IF('People_Inputs'!$E$26="COMP",'Payroll'!BH330,0),IF('People_Inputs'!$E$27="COMP",'Payroll'!BH350,0),IF('People_Inputs'!$E$28="COMP",'Payroll'!BH370,0),IF('People_Inputs'!$E$29="COMP",'Payroll'!BH390,0),IF('People_Inputs'!$E$30="COMP",'Payroll'!BH410,0),IF('People_Inputs'!$E$31="COMP",'Payroll'!BH430,0),IF('People_Inputs'!$E$32="COMP",'Payroll'!BH450,0),IF('People_Inputs'!$E$33="COMP",'Payroll'!BH470,0),IF('People_Inputs'!$E$34="COMP",'Payroll'!BH490,0),IF('People_Inputs'!$E$35="COMP",'Payroll'!BH510,0),IF('People_Inputs'!$E$36="COMP",'Payroll'!BH530,0),IF('People_Inputs'!$E$37="COMP",'Payroll'!BH550,0),IF('People_Inputs'!$E$38="COMP",'Payroll'!BH570,0),IF('People_Inputs'!$E$39="COMP",'Payroll'!BH590,0),IF('People_Inputs'!$E$40="COMP",'Payroll'!BH610,0),IF('People_Inputs'!$E$41="COMP",'Payroll'!BH630,0),IF('People_Inputs'!$E$42="COMP",'Payroll'!BH650,0),IF('People_Inputs'!$E$43="COMP",'Payroll'!BH670,0),IF('People_Inputs'!$E$44="COMP",'Payroll'!BH690,0),IF('People_Inputs'!$E$45="COMP",'Payroll'!BH710,0),IF('People_Inputs'!$E$46="COMP",'Payroll'!BH730,0),IF('People_Inputs'!$E$47="COMP",'Payroll'!BH750,0),IF('People_Inputs'!$E$48="COMP",'Payroll'!BH770,0),IF('People_Inputs'!$E$49="COMP",'Payroll'!BH790,0),IF('People_Inputs'!$E$50="COMP",'Payroll'!BH810,0),IF('People_Inputs'!$E$51="COMP",'Payroll'!BH830,0),IF('People_Inputs'!$E$52="COMP",'Payroll'!BH850,0),IF('People_Inputs'!$E$53="COMP",'Payroll'!BH870,0),IF('People_Inputs'!$E$54="COMP",'Payroll'!BH890,0),IF('People_Inputs'!$E$55="COMP",'Payroll'!BH910,0),IF('People_Inputs'!$E$56="COMP",'Payroll'!BH930,0),IF('People_Inputs'!$E$57="COMP",'Payroll'!BH950,0),IF('People_Inputs'!$E$58="COMP",'Payroll'!BH970,0),IF('People_Inputs'!$E$59="COMP",'Payroll'!BH990,0),IF('People_Inputs'!$E$60="COMP",'Payroll'!BH1010,0),IF('People_Inputs'!$E$61="COMP",'Payroll'!BH1030,0),IF('People_Inputs'!$E$62="COMP",'Payroll'!BH1050,0),IF('People_Inputs'!$E$63="COMP",'Payroll'!BH1070,0),IF('People_Inputs'!$E$64="COMP",'Payroll'!BH1090,0),IF('People_Inputs'!$E$65="COMP",'Payroll'!BH1110,0),IF('People_Inputs'!$E$66="COMP",'Payroll'!BH1130,0),IF('People_Inputs'!$E$67="COMP",'Payroll'!BH1150,0),IF('People_Inputs'!$E$68="COMP",'Payroll'!BH1170,0),IF('People_Inputs'!$E$69="COMP",'Payroll'!BH1190,0),IF('People_Inputs'!$E$70="COMP",'Payroll'!BH1210,0))</f>
        <v>0</v>
      </c>
      <c r="BI22" s="35">
        <f>SUM(IF('People_Inputs'!$E$11="COMP",'Payroll'!BI30,0),IF('People_Inputs'!$E$12="COMP",'Payroll'!BI50,0),IF('People_Inputs'!$E$13="COMP",'Payroll'!BI70,0),IF('People_Inputs'!$E$14="COMP",'Payroll'!BI90,0),IF('People_Inputs'!$E$15="COMP",'Payroll'!BI110,0),IF('People_Inputs'!$E$16="COMP",'Payroll'!BI130,0),IF('People_Inputs'!$E$17="COMP",'Payroll'!BI150,0),IF('People_Inputs'!$E$18="COMP",'Payroll'!BI170,0),IF('People_Inputs'!$E$19="COMP",'Payroll'!BI190,0),IF('People_Inputs'!$E$20="COMP",'Payroll'!BI210,0),IF('People_Inputs'!$E$21="COMP",'Payroll'!BI230,0),IF('People_Inputs'!$E$22="COMP",'Payroll'!BI250,0),IF('People_Inputs'!$E$23="COMP",'Payroll'!BI270,0),IF('People_Inputs'!$E$24="COMP",'Payroll'!BI290,0),IF('People_Inputs'!$E$25="COMP",'Payroll'!BI310,0),IF('People_Inputs'!$E$26="COMP",'Payroll'!BI330,0),IF('People_Inputs'!$E$27="COMP",'Payroll'!BI350,0),IF('People_Inputs'!$E$28="COMP",'Payroll'!BI370,0),IF('People_Inputs'!$E$29="COMP",'Payroll'!BI390,0),IF('People_Inputs'!$E$30="COMP",'Payroll'!BI410,0),IF('People_Inputs'!$E$31="COMP",'Payroll'!BI430,0),IF('People_Inputs'!$E$32="COMP",'Payroll'!BI450,0),IF('People_Inputs'!$E$33="COMP",'Payroll'!BI470,0),IF('People_Inputs'!$E$34="COMP",'Payroll'!BI490,0),IF('People_Inputs'!$E$35="COMP",'Payroll'!BI510,0),IF('People_Inputs'!$E$36="COMP",'Payroll'!BI530,0),IF('People_Inputs'!$E$37="COMP",'Payroll'!BI550,0),IF('People_Inputs'!$E$38="COMP",'Payroll'!BI570,0),IF('People_Inputs'!$E$39="COMP",'Payroll'!BI590,0),IF('People_Inputs'!$E$40="COMP",'Payroll'!BI610,0),IF('People_Inputs'!$E$41="COMP",'Payroll'!BI630,0),IF('People_Inputs'!$E$42="COMP",'Payroll'!BI650,0),IF('People_Inputs'!$E$43="COMP",'Payroll'!BI670,0),IF('People_Inputs'!$E$44="COMP",'Payroll'!BI690,0),IF('People_Inputs'!$E$45="COMP",'Payroll'!BI710,0),IF('People_Inputs'!$E$46="COMP",'Payroll'!BI730,0),IF('People_Inputs'!$E$47="COMP",'Payroll'!BI750,0),IF('People_Inputs'!$E$48="COMP",'Payroll'!BI770,0),IF('People_Inputs'!$E$49="COMP",'Payroll'!BI790,0),IF('People_Inputs'!$E$50="COMP",'Payroll'!BI810,0),IF('People_Inputs'!$E$51="COMP",'Payroll'!BI830,0),IF('People_Inputs'!$E$52="COMP",'Payroll'!BI850,0),IF('People_Inputs'!$E$53="COMP",'Payroll'!BI870,0),IF('People_Inputs'!$E$54="COMP",'Payroll'!BI890,0),IF('People_Inputs'!$E$55="COMP",'Payroll'!BI910,0),IF('People_Inputs'!$E$56="COMP",'Payroll'!BI930,0),IF('People_Inputs'!$E$57="COMP",'Payroll'!BI950,0),IF('People_Inputs'!$E$58="COMP",'Payroll'!BI970,0),IF('People_Inputs'!$E$59="COMP",'Payroll'!BI990,0),IF('People_Inputs'!$E$60="COMP",'Payroll'!BI1010,0),IF('People_Inputs'!$E$61="COMP",'Payroll'!BI1030,0),IF('People_Inputs'!$E$62="COMP",'Payroll'!BI1050,0),IF('People_Inputs'!$E$63="COMP",'Payroll'!BI1070,0),IF('People_Inputs'!$E$64="COMP",'Payroll'!BI1090,0),IF('People_Inputs'!$E$65="COMP",'Payroll'!BI1110,0),IF('People_Inputs'!$E$66="COMP",'Payroll'!BI1130,0),IF('People_Inputs'!$E$67="COMP",'Payroll'!BI1150,0),IF('People_Inputs'!$E$68="COMP",'Payroll'!BI1170,0),IF('People_Inputs'!$E$69="COMP",'Payroll'!BI1190,0),IF('People_Inputs'!$E$70="COMP",'Payroll'!BI1210,0))</f>
        <v>0</v>
      </c>
      <c r="BJ22" s="35">
        <f>SUM(IF('People_Inputs'!$E$11="COMP",'Payroll'!BJ30,0),IF('People_Inputs'!$E$12="COMP",'Payroll'!BJ50,0),IF('People_Inputs'!$E$13="COMP",'Payroll'!BJ70,0),IF('People_Inputs'!$E$14="COMP",'Payroll'!BJ90,0),IF('People_Inputs'!$E$15="COMP",'Payroll'!BJ110,0),IF('People_Inputs'!$E$16="COMP",'Payroll'!BJ130,0),IF('People_Inputs'!$E$17="COMP",'Payroll'!BJ150,0),IF('People_Inputs'!$E$18="COMP",'Payroll'!BJ170,0),IF('People_Inputs'!$E$19="COMP",'Payroll'!BJ190,0),IF('People_Inputs'!$E$20="COMP",'Payroll'!BJ210,0),IF('People_Inputs'!$E$21="COMP",'Payroll'!BJ230,0),IF('People_Inputs'!$E$22="COMP",'Payroll'!BJ250,0),IF('People_Inputs'!$E$23="COMP",'Payroll'!BJ270,0),IF('People_Inputs'!$E$24="COMP",'Payroll'!BJ290,0),IF('People_Inputs'!$E$25="COMP",'Payroll'!BJ310,0),IF('People_Inputs'!$E$26="COMP",'Payroll'!BJ330,0),IF('People_Inputs'!$E$27="COMP",'Payroll'!BJ350,0),IF('People_Inputs'!$E$28="COMP",'Payroll'!BJ370,0),IF('People_Inputs'!$E$29="COMP",'Payroll'!BJ390,0),IF('People_Inputs'!$E$30="COMP",'Payroll'!BJ410,0),IF('People_Inputs'!$E$31="COMP",'Payroll'!BJ430,0),IF('People_Inputs'!$E$32="COMP",'Payroll'!BJ450,0),IF('People_Inputs'!$E$33="COMP",'Payroll'!BJ470,0),IF('People_Inputs'!$E$34="COMP",'Payroll'!BJ490,0),IF('People_Inputs'!$E$35="COMP",'Payroll'!BJ510,0),IF('People_Inputs'!$E$36="COMP",'Payroll'!BJ530,0),IF('People_Inputs'!$E$37="COMP",'Payroll'!BJ550,0),IF('People_Inputs'!$E$38="COMP",'Payroll'!BJ570,0),IF('People_Inputs'!$E$39="COMP",'Payroll'!BJ590,0),IF('People_Inputs'!$E$40="COMP",'Payroll'!BJ610,0),IF('People_Inputs'!$E$41="COMP",'Payroll'!BJ630,0),IF('People_Inputs'!$E$42="COMP",'Payroll'!BJ650,0),IF('People_Inputs'!$E$43="COMP",'Payroll'!BJ670,0),IF('People_Inputs'!$E$44="COMP",'Payroll'!BJ690,0),IF('People_Inputs'!$E$45="COMP",'Payroll'!BJ710,0),IF('People_Inputs'!$E$46="COMP",'Payroll'!BJ730,0),IF('People_Inputs'!$E$47="COMP",'Payroll'!BJ750,0),IF('People_Inputs'!$E$48="COMP",'Payroll'!BJ770,0),IF('People_Inputs'!$E$49="COMP",'Payroll'!BJ790,0),IF('People_Inputs'!$E$50="COMP",'Payroll'!BJ810,0),IF('People_Inputs'!$E$51="COMP",'Payroll'!BJ830,0),IF('People_Inputs'!$E$52="COMP",'Payroll'!BJ850,0),IF('People_Inputs'!$E$53="COMP",'Payroll'!BJ870,0),IF('People_Inputs'!$E$54="COMP",'Payroll'!BJ890,0),IF('People_Inputs'!$E$55="COMP",'Payroll'!BJ910,0),IF('People_Inputs'!$E$56="COMP",'Payroll'!BJ930,0),IF('People_Inputs'!$E$57="COMP",'Payroll'!BJ950,0),IF('People_Inputs'!$E$58="COMP",'Payroll'!BJ970,0),IF('People_Inputs'!$E$59="COMP",'Payroll'!BJ990,0),IF('People_Inputs'!$E$60="COMP",'Payroll'!BJ1010,0),IF('People_Inputs'!$E$61="COMP",'Payroll'!BJ1030,0),IF('People_Inputs'!$E$62="COMP",'Payroll'!BJ1050,0),IF('People_Inputs'!$E$63="COMP",'Payroll'!BJ1070,0),IF('People_Inputs'!$E$64="COMP",'Payroll'!BJ1090,0),IF('People_Inputs'!$E$65="COMP",'Payroll'!BJ1110,0),IF('People_Inputs'!$E$66="COMP",'Payroll'!BJ1130,0),IF('People_Inputs'!$E$67="COMP",'Payroll'!BJ1150,0),IF('People_Inputs'!$E$68="COMP",'Payroll'!BJ1170,0),IF('People_Inputs'!$E$69="COMP",'Payroll'!BJ1190,0),IF('People_Inputs'!$E$70="COMP",'Payroll'!BJ1210,0))</f>
        <v>0</v>
      </c>
      <c r="BK22" s="35">
        <f>SUM(IF('People_Inputs'!$E$11="COMP",'Payroll'!BK30,0),IF('People_Inputs'!$E$12="COMP",'Payroll'!BK50,0),IF('People_Inputs'!$E$13="COMP",'Payroll'!BK70,0),IF('People_Inputs'!$E$14="COMP",'Payroll'!BK90,0),IF('People_Inputs'!$E$15="COMP",'Payroll'!BK110,0),IF('People_Inputs'!$E$16="COMP",'Payroll'!BK130,0),IF('People_Inputs'!$E$17="COMP",'Payroll'!BK150,0),IF('People_Inputs'!$E$18="COMP",'Payroll'!BK170,0),IF('People_Inputs'!$E$19="COMP",'Payroll'!BK190,0),IF('People_Inputs'!$E$20="COMP",'Payroll'!BK210,0),IF('People_Inputs'!$E$21="COMP",'Payroll'!BK230,0),IF('People_Inputs'!$E$22="COMP",'Payroll'!BK250,0),IF('People_Inputs'!$E$23="COMP",'Payroll'!BK270,0),IF('People_Inputs'!$E$24="COMP",'Payroll'!BK290,0),IF('People_Inputs'!$E$25="COMP",'Payroll'!BK310,0),IF('People_Inputs'!$E$26="COMP",'Payroll'!BK330,0),IF('People_Inputs'!$E$27="COMP",'Payroll'!BK350,0),IF('People_Inputs'!$E$28="COMP",'Payroll'!BK370,0),IF('People_Inputs'!$E$29="COMP",'Payroll'!BK390,0),IF('People_Inputs'!$E$30="COMP",'Payroll'!BK410,0),IF('People_Inputs'!$E$31="COMP",'Payroll'!BK430,0),IF('People_Inputs'!$E$32="COMP",'Payroll'!BK450,0),IF('People_Inputs'!$E$33="COMP",'Payroll'!BK470,0),IF('People_Inputs'!$E$34="COMP",'Payroll'!BK490,0),IF('People_Inputs'!$E$35="COMP",'Payroll'!BK510,0),IF('People_Inputs'!$E$36="COMP",'Payroll'!BK530,0),IF('People_Inputs'!$E$37="COMP",'Payroll'!BK550,0),IF('People_Inputs'!$E$38="COMP",'Payroll'!BK570,0),IF('People_Inputs'!$E$39="COMP",'Payroll'!BK590,0),IF('People_Inputs'!$E$40="COMP",'Payroll'!BK610,0),IF('People_Inputs'!$E$41="COMP",'Payroll'!BK630,0),IF('People_Inputs'!$E$42="COMP",'Payroll'!BK650,0),IF('People_Inputs'!$E$43="COMP",'Payroll'!BK670,0),IF('People_Inputs'!$E$44="COMP",'Payroll'!BK690,0),IF('People_Inputs'!$E$45="COMP",'Payroll'!BK710,0),IF('People_Inputs'!$E$46="COMP",'Payroll'!BK730,0),IF('People_Inputs'!$E$47="COMP",'Payroll'!BK750,0),IF('People_Inputs'!$E$48="COMP",'Payroll'!BK770,0),IF('People_Inputs'!$E$49="COMP",'Payroll'!BK790,0),IF('People_Inputs'!$E$50="COMP",'Payroll'!BK810,0),IF('People_Inputs'!$E$51="COMP",'Payroll'!BK830,0),IF('People_Inputs'!$E$52="COMP",'Payroll'!BK850,0),IF('People_Inputs'!$E$53="COMP",'Payroll'!BK870,0),IF('People_Inputs'!$E$54="COMP",'Payroll'!BK890,0),IF('People_Inputs'!$E$55="COMP",'Payroll'!BK910,0),IF('People_Inputs'!$E$56="COMP",'Payroll'!BK930,0),IF('People_Inputs'!$E$57="COMP",'Payroll'!BK950,0),IF('People_Inputs'!$E$58="COMP",'Payroll'!BK970,0),IF('People_Inputs'!$E$59="COMP",'Payroll'!BK990,0),IF('People_Inputs'!$E$60="COMP",'Payroll'!BK1010,0),IF('People_Inputs'!$E$61="COMP",'Payroll'!BK1030,0),IF('People_Inputs'!$E$62="COMP",'Payroll'!BK1050,0),IF('People_Inputs'!$E$63="COMP",'Payroll'!BK1070,0),IF('People_Inputs'!$E$64="COMP",'Payroll'!BK1090,0),IF('People_Inputs'!$E$65="COMP",'Payroll'!BK1110,0),IF('People_Inputs'!$E$66="COMP",'Payroll'!BK1130,0),IF('People_Inputs'!$E$67="COMP",'Payroll'!BK1150,0),IF('People_Inputs'!$E$68="COMP",'Payroll'!BK1170,0),IF('People_Inputs'!$E$69="COMP",'Payroll'!BK1190,0),IF('People_Inputs'!$E$70="COMP",'Payroll'!BK1210,0))</f>
        <v>0</v>
      </c>
      <c r="BL22" s="35">
        <f>SUM(IF('People_Inputs'!$E$11="COMP",'Payroll'!BL30,0),IF('People_Inputs'!$E$12="COMP",'Payroll'!BL50,0),IF('People_Inputs'!$E$13="COMP",'Payroll'!BL70,0),IF('People_Inputs'!$E$14="COMP",'Payroll'!BL90,0),IF('People_Inputs'!$E$15="COMP",'Payroll'!BL110,0),IF('People_Inputs'!$E$16="COMP",'Payroll'!BL130,0),IF('People_Inputs'!$E$17="COMP",'Payroll'!BL150,0),IF('People_Inputs'!$E$18="COMP",'Payroll'!BL170,0),IF('People_Inputs'!$E$19="COMP",'Payroll'!BL190,0),IF('People_Inputs'!$E$20="COMP",'Payroll'!BL210,0),IF('People_Inputs'!$E$21="COMP",'Payroll'!BL230,0),IF('People_Inputs'!$E$22="COMP",'Payroll'!BL250,0),IF('People_Inputs'!$E$23="COMP",'Payroll'!BL270,0),IF('People_Inputs'!$E$24="COMP",'Payroll'!BL290,0),IF('People_Inputs'!$E$25="COMP",'Payroll'!BL310,0),IF('People_Inputs'!$E$26="COMP",'Payroll'!BL330,0),IF('People_Inputs'!$E$27="COMP",'Payroll'!BL350,0),IF('People_Inputs'!$E$28="COMP",'Payroll'!BL370,0),IF('People_Inputs'!$E$29="COMP",'Payroll'!BL390,0),IF('People_Inputs'!$E$30="COMP",'Payroll'!BL410,0),IF('People_Inputs'!$E$31="COMP",'Payroll'!BL430,0),IF('People_Inputs'!$E$32="COMP",'Payroll'!BL450,0),IF('People_Inputs'!$E$33="COMP",'Payroll'!BL470,0),IF('People_Inputs'!$E$34="COMP",'Payroll'!BL490,0),IF('People_Inputs'!$E$35="COMP",'Payroll'!BL510,0),IF('People_Inputs'!$E$36="COMP",'Payroll'!BL530,0),IF('People_Inputs'!$E$37="COMP",'Payroll'!BL550,0),IF('People_Inputs'!$E$38="COMP",'Payroll'!BL570,0),IF('People_Inputs'!$E$39="COMP",'Payroll'!BL590,0),IF('People_Inputs'!$E$40="COMP",'Payroll'!BL610,0),IF('People_Inputs'!$E$41="COMP",'Payroll'!BL630,0),IF('People_Inputs'!$E$42="COMP",'Payroll'!BL650,0),IF('People_Inputs'!$E$43="COMP",'Payroll'!BL670,0),IF('People_Inputs'!$E$44="COMP",'Payroll'!BL690,0),IF('People_Inputs'!$E$45="COMP",'Payroll'!BL710,0),IF('People_Inputs'!$E$46="COMP",'Payroll'!BL730,0),IF('People_Inputs'!$E$47="COMP",'Payroll'!BL750,0),IF('People_Inputs'!$E$48="COMP",'Payroll'!BL770,0),IF('People_Inputs'!$E$49="COMP",'Payroll'!BL790,0),IF('People_Inputs'!$E$50="COMP",'Payroll'!BL810,0),IF('People_Inputs'!$E$51="COMP",'Payroll'!BL830,0),IF('People_Inputs'!$E$52="COMP",'Payroll'!BL850,0),IF('People_Inputs'!$E$53="COMP",'Payroll'!BL870,0),IF('People_Inputs'!$E$54="COMP",'Payroll'!BL890,0),IF('People_Inputs'!$E$55="COMP",'Payroll'!BL910,0),IF('People_Inputs'!$E$56="COMP",'Payroll'!BL930,0),IF('People_Inputs'!$E$57="COMP",'Payroll'!BL950,0),IF('People_Inputs'!$E$58="COMP",'Payroll'!BL970,0),IF('People_Inputs'!$E$59="COMP",'Payroll'!BL990,0),IF('People_Inputs'!$E$60="COMP",'Payroll'!BL1010,0),IF('People_Inputs'!$E$61="COMP",'Payroll'!BL1030,0),IF('People_Inputs'!$E$62="COMP",'Payroll'!BL1050,0),IF('People_Inputs'!$E$63="COMP",'Payroll'!BL1070,0),IF('People_Inputs'!$E$64="COMP",'Payroll'!BL1090,0),IF('People_Inputs'!$E$65="COMP",'Payroll'!BL1110,0),IF('People_Inputs'!$E$66="COMP",'Payroll'!BL1130,0),IF('People_Inputs'!$E$67="COMP",'Payroll'!BL1150,0),IF('People_Inputs'!$E$68="COMP",'Payroll'!BL1170,0),IF('People_Inputs'!$E$69="COMP",'Payroll'!BL1190,0),IF('People_Inputs'!$E$70="COMP",'Payroll'!BL1210,0))</f>
        <v>2500</v>
      </c>
      <c r="BM22" s="35">
        <f>SUM(IF('People_Inputs'!$E$11="COMP",'Payroll'!BM30,0),IF('People_Inputs'!$E$12="COMP",'Payroll'!BM50,0),IF('People_Inputs'!$E$13="COMP",'Payroll'!BM70,0),IF('People_Inputs'!$E$14="COMP",'Payroll'!BM90,0),IF('People_Inputs'!$E$15="COMP",'Payroll'!BM110,0),IF('People_Inputs'!$E$16="COMP",'Payroll'!BM130,0),IF('People_Inputs'!$E$17="COMP",'Payroll'!BM150,0),IF('People_Inputs'!$E$18="COMP",'Payroll'!BM170,0),IF('People_Inputs'!$E$19="COMP",'Payroll'!BM190,0),IF('People_Inputs'!$E$20="COMP",'Payroll'!BM210,0),IF('People_Inputs'!$E$21="COMP",'Payroll'!BM230,0),IF('People_Inputs'!$E$22="COMP",'Payroll'!BM250,0),IF('People_Inputs'!$E$23="COMP",'Payroll'!BM270,0),IF('People_Inputs'!$E$24="COMP",'Payroll'!BM290,0),IF('People_Inputs'!$E$25="COMP",'Payroll'!BM310,0),IF('People_Inputs'!$E$26="COMP",'Payroll'!BM330,0),IF('People_Inputs'!$E$27="COMP",'Payroll'!BM350,0),IF('People_Inputs'!$E$28="COMP",'Payroll'!BM370,0),IF('People_Inputs'!$E$29="COMP",'Payroll'!BM390,0),IF('People_Inputs'!$E$30="COMP",'Payroll'!BM410,0),IF('People_Inputs'!$E$31="COMP",'Payroll'!BM430,0),IF('People_Inputs'!$E$32="COMP",'Payroll'!BM450,0),IF('People_Inputs'!$E$33="COMP",'Payroll'!BM470,0),IF('People_Inputs'!$E$34="COMP",'Payroll'!BM490,0),IF('People_Inputs'!$E$35="COMP",'Payroll'!BM510,0),IF('People_Inputs'!$E$36="COMP",'Payroll'!BM530,0),IF('People_Inputs'!$E$37="COMP",'Payroll'!BM550,0),IF('People_Inputs'!$E$38="COMP",'Payroll'!BM570,0),IF('People_Inputs'!$E$39="COMP",'Payroll'!BM590,0),IF('People_Inputs'!$E$40="COMP",'Payroll'!BM610,0),IF('People_Inputs'!$E$41="COMP",'Payroll'!BM630,0),IF('People_Inputs'!$E$42="COMP",'Payroll'!BM650,0),IF('People_Inputs'!$E$43="COMP",'Payroll'!BM670,0),IF('People_Inputs'!$E$44="COMP",'Payroll'!BM690,0),IF('People_Inputs'!$E$45="COMP",'Payroll'!BM710,0),IF('People_Inputs'!$E$46="COMP",'Payroll'!BM730,0),IF('People_Inputs'!$E$47="COMP",'Payroll'!BM750,0),IF('People_Inputs'!$E$48="COMP",'Payroll'!BM770,0),IF('People_Inputs'!$E$49="COMP",'Payroll'!BM790,0),IF('People_Inputs'!$E$50="COMP",'Payroll'!BM810,0),IF('People_Inputs'!$E$51="COMP",'Payroll'!BM830,0),IF('People_Inputs'!$E$52="COMP",'Payroll'!BM850,0),IF('People_Inputs'!$E$53="COMP",'Payroll'!BM870,0),IF('People_Inputs'!$E$54="COMP",'Payroll'!BM890,0),IF('People_Inputs'!$E$55="COMP",'Payroll'!BM910,0),IF('People_Inputs'!$E$56="COMP",'Payroll'!BM930,0),IF('People_Inputs'!$E$57="COMP",'Payroll'!BM950,0),IF('People_Inputs'!$E$58="COMP",'Payroll'!BM970,0),IF('People_Inputs'!$E$59="COMP",'Payroll'!BM990,0),IF('People_Inputs'!$E$60="COMP",'Payroll'!BM1010,0),IF('People_Inputs'!$E$61="COMP",'Payroll'!BM1030,0),IF('People_Inputs'!$E$62="COMP",'Payroll'!BM1050,0),IF('People_Inputs'!$E$63="COMP",'Payroll'!BM1070,0),IF('People_Inputs'!$E$64="COMP",'Payroll'!BM1090,0),IF('People_Inputs'!$E$65="COMP",'Payroll'!BM1110,0),IF('People_Inputs'!$E$66="COMP",'Payroll'!BM1130,0),IF('People_Inputs'!$E$67="COMP",'Payroll'!BM1150,0),IF('People_Inputs'!$E$68="COMP",'Payroll'!BM1170,0),IF('People_Inputs'!$E$69="COMP",'Payroll'!BM1190,0),IF('People_Inputs'!$E$70="COMP",'Payroll'!BM1210,0))</f>
        <v>0</v>
      </c>
      <c r="BN22" s="35">
        <f>SUM(IF('People_Inputs'!$E$11="COMP",'Payroll'!BN30,0),IF('People_Inputs'!$E$12="COMP",'Payroll'!BN50,0),IF('People_Inputs'!$E$13="COMP",'Payroll'!BN70,0),IF('People_Inputs'!$E$14="COMP",'Payroll'!BN90,0),IF('People_Inputs'!$E$15="COMP",'Payroll'!BN110,0),IF('People_Inputs'!$E$16="COMP",'Payroll'!BN130,0),IF('People_Inputs'!$E$17="COMP",'Payroll'!BN150,0),IF('People_Inputs'!$E$18="COMP",'Payroll'!BN170,0),IF('People_Inputs'!$E$19="COMP",'Payroll'!BN190,0),IF('People_Inputs'!$E$20="COMP",'Payroll'!BN210,0),IF('People_Inputs'!$E$21="COMP",'Payroll'!BN230,0),IF('People_Inputs'!$E$22="COMP",'Payroll'!BN250,0),IF('People_Inputs'!$E$23="COMP",'Payroll'!BN270,0),IF('People_Inputs'!$E$24="COMP",'Payroll'!BN290,0),IF('People_Inputs'!$E$25="COMP",'Payroll'!BN310,0),IF('People_Inputs'!$E$26="COMP",'Payroll'!BN330,0),IF('People_Inputs'!$E$27="COMP",'Payroll'!BN350,0),IF('People_Inputs'!$E$28="COMP",'Payroll'!BN370,0),IF('People_Inputs'!$E$29="COMP",'Payroll'!BN390,0),IF('People_Inputs'!$E$30="COMP",'Payroll'!BN410,0),IF('People_Inputs'!$E$31="COMP",'Payroll'!BN430,0),IF('People_Inputs'!$E$32="COMP",'Payroll'!BN450,0),IF('People_Inputs'!$E$33="COMP",'Payroll'!BN470,0),IF('People_Inputs'!$E$34="COMP",'Payroll'!BN490,0),IF('People_Inputs'!$E$35="COMP",'Payroll'!BN510,0),IF('People_Inputs'!$E$36="COMP",'Payroll'!BN530,0),IF('People_Inputs'!$E$37="COMP",'Payroll'!BN550,0),IF('People_Inputs'!$E$38="COMP",'Payroll'!BN570,0),IF('People_Inputs'!$E$39="COMP",'Payroll'!BN590,0),IF('People_Inputs'!$E$40="COMP",'Payroll'!BN610,0),IF('People_Inputs'!$E$41="COMP",'Payroll'!BN630,0),IF('People_Inputs'!$E$42="COMP",'Payroll'!BN650,0),IF('People_Inputs'!$E$43="COMP",'Payroll'!BN670,0),IF('People_Inputs'!$E$44="COMP",'Payroll'!BN690,0),IF('People_Inputs'!$E$45="COMP",'Payroll'!BN710,0),IF('People_Inputs'!$E$46="COMP",'Payroll'!BN730,0),IF('People_Inputs'!$E$47="COMP",'Payroll'!BN750,0),IF('People_Inputs'!$E$48="COMP",'Payroll'!BN770,0),IF('People_Inputs'!$E$49="COMP",'Payroll'!BN790,0),IF('People_Inputs'!$E$50="COMP",'Payroll'!BN810,0),IF('People_Inputs'!$E$51="COMP",'Payroll'!BN830,0),IF('People_Inputs'!$E$52="COMP",'Payroll'!BN850,0),IF('People_Inputs'!$E$53="COMP",'Payroll'!BN870,0),IF('People_Inputs'!$E$54="COMP",'Payroll'!BN890,0),IF('People_Inputs'!$E$55="COMP",'Payroll'!BN910,0),IF('People_Inputs'!$E$56="COMP",'Payroll'!BN930,0),IF('People_Inputs'!$E$57="COMP",'Payroll'!BN950,0),IF('People_Inputs'!$E$58="COMP",'Payroll'!BN970,0),IF('People_Inputs'!$E$59="COMP",'Payroll'!BN990,0),IF('People_Inputs'!$E$60="COMP",'Payroll'!BN1010,0),IF('People_Inputs'!$E$61="COMP",'Payroll'!BN1030,0),IF('People_Inputs'!$E$62="COMP",'Payroll'!BN1050,0),IF('People_Inputs'!$E$63="COMP",'Payroll'!BN1070,0),IF('People_Inputs'!$E$64="COMP",'Payroll'!BN1090,0),IF('People_Inputs'!$E$65="COMP",'Payroll'!BN1110,0),IF('People_Inputs'!$E$66="COMP",'Payroll'!BN1130,0),IF('People_Inputs'!$E$67="COMP",'Payroll'!BN1150,0),IF('People_Inputs'!$E$68="COMP",'Payroll'!BN1170,0),IF('People_Inputs'!$E$69="COMP",'Payroll'!BN1190,0),IF('People_Inputs'!$E$70="COMP",'Payroll'!BN1210,0))</f>
        <v>0</v>
      </c>
      <c r="BO22" s="35">
        <f>SUM(IF('People_Inputs'!$E$11="COMP",'Payroll'!BO30,0),IF('People_Inputs'!$E$12="COMP",'Payroll'!BO50,0),IF('People_Inputs'!$E$13="COMP",'Payroll'!BO70,0),IF('People_Inputs'!$E$14="COMP",'Payroll'!BO90,0),IF('People_Inputs'!$E$15="COMP",'Payroll'!BO110,0),IF('People_Inputs'!$E$16="COMP",'Payroll'!BO130,0),IF('People_Inputs'!$E$17="COMP",'Payroll'!BO150,0),IF('People_Inputs'!$E$18="COMP",'Payroll'!BO170,0),IF('People_Inputs'!$E$19="COMP",'Payroll'!BO190,0),IF('People_Inputs'!$E$20="COMP",'Payroll'!BO210,0),IF('People_Inputs'!$E$21="COMP",'Payroll'!BO230,0),IF('People_Inputs'!$E$22="COMP",'Payroll'!BO250,0),IF('People_Inputs'!$E$23="COMP",'Payroll'!BO270,0),IF('People_Inputs'!$E$24="COMP",'Payroll'!BO290,0),IF('People_Inputs'!$E$25="COMP",'Payroll'!BO310,0),IF('People_Inputs'!$E$26="COMP",'Payroll'!BO330,0),IF('People_Inputs'!$E$27="COMP",'Payroll'!BO350,0),IF('People_Inputs'!$E$28="COMP",'Payroll'!BO370,0),IF('People_Inputs'!$E$29="COMP",'Payroll'!BO390,0),IF('People_Inputs'!$E$30="COMP",'Payroll'!BO410,0),IF('People_Inputs'!$E$31="COMP",'Payroll'!BO430,0),IF('People_Inputs'!$E$32="COMP",'Payroll'!BO450,0),IF('People_Inputs'!$E$33="COMP",'Payroll'!BO470,0),IF('People_Inputs'!$E$34="COMP",'Payroll'!BO490,0),IF('People_Inputs'!$E$35="COMP",'Payroll'!BO510,0),IF('People_Inputs'!$E$36="COMP",'Payroll'!BO530,0),IF('People_Inputs'!$E$37="COMP",'Payroll'!BO550,0),IF('People_Inputs'!$E$38="COMP",'Payroll'!BO570,0),IF('People_Inputs'!$E$39="COMP",'Payroll'!BO590,0),IF('People_Inputs'!$E$40="COMP",'Payroll'!BO610,0),IF('People_Inputs'!$E$41="COMP",'Payroll'!BO630,0),IF('People_Inputs'!$E$42="COMP",'Payroll'!BO650,0),IF('People_Inputs'!$E$43="COMP",'Payroll'!BO670,0),IF('People_Inputs'!$E$44="COMP",'Payroll'!BO690,0),IF('People_Inputs'!$E$45="COMP",'Payroll'!BO710,0),IF('People_Inputs'!$E$46="COMP",'Payroll'!BO730,0),IF('People_Inputs'!$E$47="COMP",'Payroll'!BO750,0),IF('People_Inputs'!$E$48="COMP",'Payroll'!BO770,0),IF('People_Inputs'!$E$49="COMP",'Payroll'!BO790,0),IF('People_Inputs'!$E$50="COMP",'Payroll'!BO810,0),IF('People_Inputs'!$E$51="COMP",'Payroll'!BO830,0),IF('People_Inputs'!$E$52="COMP",'Payroll'!BO850,0),IF('People_Inputs'!$E$53="COMP",'Payroll'!BO870,0),IF('People_Inputs'!$E$54="COMP",'Payroll'!BO890,0),IF('People_Inputs'!$E$55="COMP",'Payroll'!BO910,0),IF('People_Inputs'!$E$56="COMP",'Payroll'!BO930,0),IF('People_Inputs'!$E$57="COMP",'Payroll'!BO950,0),IF('People_Inputs'!$E$58="COMP",'Payroll'!BO970,0),IF('People_Inputs'!$E$59="COMP",'Payroll'!BO990,0),IF('People_Inputs'!$E$60="COMP",'Payroll'!BO1010,0),IF('People_Inputs'!$E$61="COMP",'Payroll'!BO1030,0),IF('People_Inputs'!$E$62="COMP",'Payroll'!BO1050,0),IF('People_Inputs'!$E$63="COMP",'Payroll'!BO1070,0),IF('People_Inputs'!$E$64="COMP",'Payroll'!BO1090,0),IF('People_Inputs'!$E$65="COMP",'Payroll'!BO1110,0),IF('People_Inputs'!$E$66="COMP",'Payroll'!BO1130,0),IF('People_Inputs'!$E$67="COMP",'Payroll'!BO1150,0),IF('People_Inputs'!$E$68="COMP",'Payroll'!BO1170,0),IF('People_Inputs'!$E$69="COMP",'Payroll'!BO1190,0),IF('People_Inputs'!$E$70="COMP",'Payroll'!BO1210,0))</f>
        <v>0</v>
      </c>
    </row>
    <row r="23" ht="22" customHeight="1">
      <c r="A23" s="2" t="str">
        <v>PROD.TOTAL</v>
      </c>
      <c r="B23" s="6" t="str">
        <v>Product (PROD): payroll cost</v>
      </c>
      <c r="C23" s="2" t="str">
        <v>EUR</v>
      </c>
      <c r="D23" s="2" t="str">
        <v>SUM</v>
      </c>
      <c r="E23" s="36">
        <f>SUM(H23:BO23)</f>
        <v>462237.059143331</v>
      </c>
      <c r="F23" s="6" t="str">
        <v>Salaries plus employer contributions (Payroll)</v>
      </c>
      <c r="G23" s="2"/>
      <c r="H23" s="35">
        <f>SUM(IF('People_Inputs'!$E$11="PROD",'Payroll'!H26,0),IF('People_Inputs'!$E$12="PROD",'Payroll'!H46,0),IF('People_Inputs'!$E$13="PROD",'Payroll'!H66,0),IF('People_Inputs'!$E$14="PROD",'Payroll'!H86,0),IF('People_Inputs'!$E$15="PROD",'Payroll'!H106,0),IF('People_Inputs'!$E$16="PROD",'Payroll'!H126,0),IF('People_Inputs'!$E$17="PROD",'Payroll'!H146,0),IF('People_Inputs'!$E$18="PROD",'Payroll'!H166,0),IF('People_Inputs'!$E$19="PROD",'Payroll'!H186,0),IF('People_Inputs'!$E$20="PROD",'Payroll'!H206,0),IF('People_Inputs'!$E$21="PROD",'Payroll'!H226,0),IF('People_Inputs'!$E$22="PROD",'Payroll'!H246,0),IF('People_Inputs'!$E$23="PROD",'Payroll'!H266,0),IF('People_Inputs'!$E$24="PROD",'Payroll'!H286,0),IF('People_Inputs'!$E$25="PROD",'Payroll'!H306,0),IF('People_Inputs'!$E$26="PROD",'Payroll'!H326,0),IF('People_Inputs'!$E$27="PROD",'Payroll'!H346,0),IF('People_Inputs'!$E$28="PROD",'Payroll'!H366,0),IF('People_Inputs'!$E$29="PROD",'Payroll'!H386,0),IF('People_Inputs'!$E$30="PROD",'Payroll'!H406,0),IF('People_Inputs'!$E$31="PROD",'Payroll'!H426,0),IF('People_Inputs'!$E$32="PROD",'Payroll'!H446,0),IF('People_Inputs'!$E$33="PROD",'Payroll'!H466,0),IF('People_Inputs'!$E$34="PROD",'Payroll'!H486,0),IF('People_Inputs'!$E$35="PROD",'Payroll'!H506,0),IF('People_Inputs'!$E$36="PROD",'Payroll'!H526,0),IF('People_Inputs'!$E$37="PROD",'Payroll'!H546,0),IF('People_Inputs'!$E$38="PROD",'Payroll'!H566,0),IF('People_Inputs'!$E$39="PROD",'Payroll'!H586,0),IF('People_Inputs'!$E$40="PROD",'Payroll'!H606,0),IF('People_Inputs'!$E$41="PROD",'Payroll'!H626,0),IF('People_Inputs'!$E$42="PROD",'Payroll'!H646,0),IF('People_Inputs'!$E$43="PROD",'Payroll'!H666,0),IF('People_Inputs'!$E$44="PROD",'Payroll'!H686,0),IF('People_Inputs'!$E$45="PROD",'Payroll'!H706,0),IF('People_Inputs'!$E$46="PROD",'Payroll'!H726,0),IF('People_Inputs'!$E$47="PROD",'Payroll'!H746,0),IF('People_Inputs'!$E$48="PROD",'Payroll'!H766,0),IF('People_Inputs'!$E$49="PROD",'Payroll'!H786,0),IF('People_Inputs'!$E$50="PROD",'Payroll'!H806,0),IF('People_Inputs'!$E$51="PROD",'Payroll'!H826,0),IF('People_Inputs'!$E$52="PROD",'Payroll'!H846,0),IF('People_Inputs'!$E$53="PROD",'Payroll'!H866,0),IF('People_Inputs'!$E$54="PROD",'Payroll'!H886,0),IF('People_Inputs'!$E$55="PROD",'Payroll'!H906,0),IF('People_Inputs'!$E$56="PROD",'Payroll'!H926,0),IF('People_Inputs'!$E$57="PROD",'Payroll'!H946,0),IF('People_Inputs'!$E$58="PROD",'Payroll'!H966,0),IF('People_Inputs'!$E$59="PROD",'Payroll'!H986,0),IF('People_Inputs'!$E$60="PROD",'Payroll'!H1006,0),IF('People_Inputs'!$E$61="PROD",'Payroll'!H1026,0),IF('People_Inputs'!$E$62="PROD",'Payroll'!H1046,0),IF('People_Inputs'!$E$63="PROD",'Payroll'!H1066,0),IF('People_Inputs'!$E$64="PROD",'Payroll'!H1086,0),IF('People_Inputs'!$E$65="PROD",'Payroll'!H1106,0),IF('People_Inputs'!$E$66="PROD",'Payroll'!H1126,0),IF('People_Inputs'!$E$67="PROD",'Payroll'!H1146,0),IF('People_Inputs'!$E$68="PROD",'Payroll'!H1166,0),IF('People_Inputs'!$E$69="PROD",'Payroll'!H1186,0),IF('People_Inputs'!$E$70="PROD",'Payroll'!H1206,0))</f>
        <v>0.0</v>
      </c>
      <c r="I23" s="35">
        <f>SUM(IF('People_Inputs'!$E$11="PROD",'Payroll'!I26,0),IF('People_Inputs'!$E$12="PROD",'Payroll'!I46,0),IF('People_Inputs'!$E$13="PROD",'Payroll'!I66,0),IF('People_Inputs'!$E$14="PROD",'Payroll'!I86,0),IF('People_Inputs'!$E$15="PROD",'Payroll'!I106,0),IF('People_Inputs'!$E$16="PROD",'Payroll'!I126,0),IF('People_Inputs'!$E$17="PROD",'Payroll'!I146,0),IF('People_Inputs'!$E$18="PROD",'Payroll'!I166,0),IF('People_Inputs'!$E$19="PROD",'Payroll'!I186,0),IF('People_Inputs'!$E$20="PROD",'Payroll'!I206,0),IF('People_Inputs'!$E$21="PROD",'Payroll'!I226,0),IF('People_Inputs'!$E$22="PROD",'Payroll'!I246,0),IF('People_Inputs'!$E$23="PROD",'Payroll'!I266,0),IF('People_Inputs'!$E$24="PROD",'Payroll'!I286,0),IF('People_Inputs'!$E$25="PROD",'Payroll'!I306,0),IF('People_Inputs'!$E$26="PROD",'Payroll'!I326,0),IF('People_Inputs'!$E$27="PROD",'Payroll'!I346,0),IF('People_Inputs'!$E$28="PROD",'Payroll'!I366,0),IF('People_Inputs'!$E$29="PROD",'Payroll'!I386,0),IF('People_Inputs'!$E$30="PROD",'Payroll'!I406,0),IF('People_Inputs'!$E$31="PROD",'Payroll'!I426,0),IF('People_Inputs'!$E$32="PROD",'Payroll'!I446,0),IF('People_Inputs'!$E$33="PROD",'Payroll'!I466,0),IF('People_Inputs'!$E$34="PROD",'Payroll'!I486,0),IF('People_Inputs'!$E$35="PROD",'Payroll'!I506,0),IF('People_Inputs'!$E$36="PROD",'Payroll'!I526,0),IF('People_Inputs'!$E$37="PROD",'Payroll'!I546,0),IF('People_Inputs'!$E$38="PROD",'Payroll'!I566,0),IF('People_Inputs'!$E$39="PROD",'Payroll'!I586,0),IF('People_Inputs'!$E$40="PROD",'Payroll'!I606,0),IF('People_Inputs'!$E$41="PROD",'Payroll'!I626,0),IF('People_Inputs'!$E$42="PROD",'Payroll'!I646,0),IF('People_Inputs'!$E$43="PROD",'Payroll'!I666,0),IF('People_Inputs'!$E$44="PROD",'Payroll'!I686,0),IF('People_Inputs'!$E$45="PROD",'Payroll'!I706,0),IF('People_Inputs'!$E$46="PROD",'Payroll'!I726,0),IF('People_Inputs'!$E$47="PROD",'Payroll'!I746,0),IF('People_Inputs'!$E$48="PROD",'Payroll'!I766,0),IF('People_Inputs'!$E$49="PROD",'Payroll'!I786,0),IF('People_Inputs'!$E$50="PROD",'Payroll'!I806,0),IF('People_Inputs'!$E$51="PROD",'Payroll'!I826,0),IF('People_Inputs'!$E$52="PROD",'Payroll'!I846,0),IF('People_Inputs'!$E$53="PROD",'Payroll'!I866,0),IF('People_Inputs'!$E$54="PROD",'Payroll'!I886,0),IF('People_Inputs'!$E$55="PROD",'Payroll'!I906,0),IF('People_Inputs'!$E$56="PROD",'Payroll'!I926,0),IF('People_Inputs'!$E$57="PROD",'Payroll'!I946,0),IF('People_Inputs'!$E$58="PROD",'Payroll'!I966,0),IF('People_Inputs'!$E$59="PROD",'Payroll'!I986,0),IF('People_Inputs'!$E$60="PROD",'Payroll'!I1006,0),IF('People_Inputs'!$E$61="PROD",'Payroll'!I1026,0),IF('People_Inputs'!$E$62="PROD",'Payroll'!I1046,0),IF('People_Inputs'!$E$63="PROD",'Payroll'!I1066,0),IF('People_Inputs'!$E$64="PROD",'Payroll'!I1086,0),IF('People_Inputs'!$E$65="PROD",'Payroll'!I1106,0),IF('People_Inputs'!$E$66="PROD",'Payroll'!I1126,0),IF('People_Inputs'!$E$67="PROD",'Payroll'!I1146,0),IF('People_Inputs'!$E$68="PROD",'Payroll'!I1166,0),IF('People_Inputs'!$E$69="PROD",'Payroll'!I1186,0),IF('People_Inputs'!$E$70="PROD",'Payroll'!I1206,0))</f>
        <v>0.0</v>
      </c>
      <c r="J23" s="35">
        <f>SUM(IF('People_Inputs'!$E$11="PROD",'Payroll'!J26,0),IF('People_Inputs'!$E$12="PROD",'Payroll'!J46,0),IF('People_Inputs'!$E$13="PROD",'Payroll'!J66,0),IF('People_Inputs'!$E$14="PROD",'Payroll'!J86,0),IF('People_Inputs'!$E$15="PROD",'Payroll'!J106,0),IF('People_Inputs'!$E$16="PROD",'Payroll'!J126,0),IF('People_Inputs'!$E$17="PROD",'Payroll'!J146,0),IF('People_Inputs'!$E$18="PROD",'Payroll'!J166,0),IF('People_Inputs'!$E$19="PROD",'Payroll'!J186,0),IF('People_Inputs'!$E$20="PROD",'Payroll'!J206,0),IF('People_Inputs'!$E$21="PROD",'Payroll'!J226,0),IF('People_Inputs'!$E$22="PROD",'Payroll'!J246,0),IF('People_Inputs'!$E$23="PROD",'Payroll'!J266,0),IF('People_Inputs'!$E$24="PROD",'Payroll'!J286,0),IF('People_Inputs'!$E$25="PROD",'Payroll'!J306,0),IF('People_Inputs'!$E$26="PROD",'Payroll'!J326,0),IF('People_Inputs'!$E$27="PROD",'Payroll'!J346,0),IF('People_Inputs'!$E$28="PROD",'Payroll'!J366,0),IF('People_Inputs'!$E$29="PROD",'Payroll'!J386,0),IF('People_Inputs'!$E$30="PROD",'Payroll'!J406,0),IF('People_Inputs'!$E$31="PROD",'Payroll'!J426,0),IF('People_Inputs'!$E$32="PROD",'Payroll'!J446,0),IF('People_Inputs'!$E$33="PROD",'Payroll'!J466,0),IF('People_Inputs'!$E$34="PROD",'Payroll'!J486,0),IF('People_Inputs'!$E$35="PROD",'Payroll'!J506,0),IF('People_Inputs'!$E$36="PROD",'Payroll'!J526,0),IF('People_Inputs'!$E$37="PROD",'Payroll'!J546,0),IF('People_Inputs'!$E$38="PROD",'Payroll'!J566,0),IF('People_Inputs'!$E$39="PROD",'Payroll'!J586,0),IF('People_Inputs'!$E$40="PROD",'Payroll'!J606,0),IF('People_Inputs'!$E$41="PROD",'Payroll'!J626,0),IF('People_Inputs'!$E$42="PROD",'Payroll'!J646,0),IF('People_Inputs'!$E$43="PROD",'Payroll'!J666,0),IF('People_Inputs'!$E$44="PROD",'Payroll'!J686,0),IF('People_Inputs'!$E$45="PROD",'Payroll'!J706,0),IF('People_Inputs'!$E$46="PROD",'Payroll'!J726,0),IF('People_Inputs'!$E$47="PROD",'Payroll'!J746,0),IF('People_Inputs'!$E$48="PROD",'Payroll'!J766,0),IF('People_Inputs'!$E$49="PROD",'Payroll'!J786,0),IF('People_Inputs'!$E$50="PROD",'Payroll'!J806,0),IF('People_Inputs'!$E$51="PROD",'Payroll'!J826,0),IF('People_Inputs'!$E$52="PROD",'Payroll'!J846,0),IF('People_Inputs'!$E$53="PROD",'Payroll'!J866,0),IF('People_Inputs'!$E$54="PROD",'Payroll'!J886,0),IF('People_Inputs'!$E$55="PROD",'Payroll'!J906,0),IF('People_Inputs'!$E$56="PROD",'Payroll'!J926,0),IF('People_Inputs'!$E$57="PROD",'Payroll'!J946,0),IF('People_Inputs'!$E$58="PROD",'Payroll'!J966,0),IF('People_Inputs'!$E$59="PROD",'Payroll'!J986,0),IF('People_Inputs'!$E$60="PROD",'Payroll'!J1006,0),IF('People_Inputs'!$E$61="PROD",'Payroll'!J1026,0),IF('People_Inputs'!$E$62="PROD",'Payroll'!J1046,0),IF('People_Inputs'!$E$63="PROD",'Payroll'!J1066,0),IF('People_Inputs'!$E$64="PROD",'Payroll'!J1086,0),IF('People_Inputs'!$E$65="PROD",'Payroll'!J1106,0),IF('People_Inputs'!$E$66="PROD",'Payroll'!J1126,0),IF('People_Inputs'!$E$67="PROD",'Payroll'!J1146,0),IF('People_Inputs'!$E$68="PROD",'Payroll'!J1166,0),IF('People_Inputs'!$E$69="PROD",'Payroll'!J1186,0),IF('People_Inputs'!$E$70="PROD",'Payroll'!J1206,0))</f>
        <v>0.0</v>
      </c>
      <c r="K23" s="35">
        <f>SUM(IF('People_Inputs'!$E$11="PROD",'Payroll'!K26,0),IF('People_Inputs'!$E$12="PROD",'Payroll'!K46,0),IF('People_Inputs'!$E$13="PROD",'Payroll'!K66,0),IF('People_Inputs'!$E$14="PROD",'Payroll'!K86,0),IF('People_Inputs'!$E$15="PROD",'Payroll'!K106,0),IF('People_Inputs'!$E$16="PROD",'Payroll'!K126,0),IF('People_Inputs'!$E$17="PROD",'Payroll'!K146,0),IF('People_Inputs'!$E$18="PROD",'Payroll'!K166,0),IF('People_Inputs'!$E$19="PROD",'Payroll'!K186,0),IF('People_Inputs'!$E$20="PROD",'Payroll'!K206,0),IF('People_Inputs'!$E$21="PROD",'Payroll'!K226,0),IF('People_Inputs'!$E$22="PROD",'Payroll'!K246,0),IF('People_Inputs'!$E$23="PROD",'Payroll'!K266,0),IF('People_Inputs'!$E$24="PROD",'Payroll'!K286,0),IF('People_Inputs'!$E$25="PROD",'Payroll'!K306,0),IF('People_Inputs'!$E$26="PROD",'Payroll'!K326,0),IF('People_Inputs'!$E$27="PROD",'Payroll'!K346,0),IF('People_Inputs'!$E$28="PROD",'Payroll'!K366,0),IF('People_Inputs'!$E$29="PROD",'Payroll'!K386,0),IF('People_Inputs'!$E$30="PROD",'Payroll'!K406,0),IF('People_Inputs'!$E$31="PROD",'Payroll'!K426,0),IF('People_Inputs'!$E$32="PROD",'Payroll'!K446,0),IF('People_Inputs'!$E$33="PROD",'Payroll'!K466,0),IF('People_Inputs'!$E$34="PROD",'Payroll'!K486,0),IF('People_Inputs'!$E$35="PROD",'Payroll'!K506,0),IF('People_Inputs'!$E$36="PROD",'Payroll'!K526,0),IF('People_Inputs'!$E$37="PROD",'Payroll'!K546,0),IF('People_Inputs'!$E$38="PROD",'Payroll'!K566,0),IF('People_Inputs'!$E$39="PROD",'Payroll'!K586,0),IF('People_Inputs'!$E$40="PROD",'Payroll'!K606,0),IF('People_Inputs'!$E$41="PROD",'Payroll'!K626,0),IF('People_Inputs'!$E$42="PROD",'Payroll'!K646,0),IF('People_Inputs'!$E$43="PROD",'Payroll'!K666,0),IF('People_Inputs'!$E$44="PROD",'Payroll'!K686,0),IF('People_Inputs'!$E$45="PROD",'Payroll'!K706,0),IF('People_Inputs'!$E$46="PROD",'Payroll'!K726,0),IF('People_Inputs'!$E$47="PROD",'Payroll'!K746,0),IF('People_Inputs'!$E$48="PROD",'Payroll'!K766,0),IF('People_Inputs'!$E$49="PROD",'Payroll'!K786,0),IF('People_Inputs'!$E$50="PROD",'Payroll'!K806,0),IF('People_Inputs'!$E$51="PROD",'Payroll'!K826,0),IF('People_Inputs'!$E$52="PROD",'Payroll'!K846,0),IF('People_Inputs'!$E$53="PROD",'Payroll'!K866,0),IF('People_Inputs'!$E$54="PROD",'Payroll'!K886,0),IF('People_Inputs'!$E$55="PROD",'Payroll'!K906,0),IF('People_Inputs'!$E$56="PROD",'Payroll'!K926,0),IF('People_Inputs'!$E$57="PROD",'Payroll'!K946,0),IF('People_Inputs'!$E$58="PROD",'Payroll'!K966,0),IF('People_Inputs'!$E$59="PROD",'Payroll'!K986,0),IF('People_Inputs'!$E$60="PROD",'Payroll'!K1006,0),IF('People_Inputs'!$E$61="PROD",'Payroll'!K1026,0),IF('People_Inputs'!$E$62="PROD",'Payroll'!K1046,0),IF('People_Inputs'!$E$63="PROD",'Payroll'!K1066,0),IF('People_Inputs'!$E$64="PROD",'Payroll'!K1086,0),IF('People_Inputs'!$E$65="PROD",'Payroll'!K1106,0),IF('People_Inputs'!$E$66="PROD",'Payroll'!K1126,0),IF('People_Inputs'!$E$67="PROD",'Payroll'!K1146,0),IF('People_Inputs'!$E$68="PROD",'Payroll'!K1166,0),IF('People_Inputs'!$E$69="PROD",'Payroll'!K1186,0),IF('People_Inputs'!$E$70="PROD",'Payroll'!K1206,0))</f>
        <v>7500.99</v>
      </c>
      <c r="L23" s="35">
        <f>SUM(IF('People_Inputs'!$E$11="PROD",'Payroll'!L26,0),IF('People_Inputs'!$E$12="PROD",'Payroll'!L46,0),IF('People_Inputs'!$E$13="PROD",'Payroll'!L66,0),IF('People_Inputs'!$E$14="PROD",'Payroll'!L86,0),IF('People_Inputs'!$E$15="PROD",'Payroll'!L106,0),IF('People_Inputs'!$E$16="PROD",'Payroll'!L126,0),IF('People_Inputs'!$E$17="PROD",'Payroll'!L146,0),IF('People_Inputs'!$E$18="PROD",'Payroll'!L166,0),IF('People_Inputs'!$E$19="PROD",'Payroll'!L186,0),IF('People_Inputs'!$E$20="PROD",'Payroll'!L206,0),IF('People_Inputs'!$E$21="PROD",'Payroll'!L226,0),IF('People_Inputs'!$E$22="PROD",'Payroll'!L246,0),IF('People_Inputs'!$E$23="PROD",'Payroll'!L266,0),IF('People_Inputs'!$E$24="PROD",'Payroll'!L286,0),IF('People_Inputs'!$E$25="PROD",'Payroll'!L306,0),IF('People_Inputs'!$E$26="PROD",'Payroll'!L326,0),IF('People_Inputs'!$E$27="PROD",'Payroll'!L346,0),IF('People_Inputs'!$E$28="PROD",'Payroll'!L366,0),IF('People_Inputs'!$E$29="PROD",'Payroll'!L386,0),IF('People_Inputs'!$E$30="PROD",'Payroll'!L406,0),IF('People_Inputs'!$E$31="PROD",'Payroll'!L426,0),IF('People_Inputs'!$E$32="PROD",'Payroll'!L446,0),IF('People_Inputs'!$E$33="PROD",'Payroll'!L466,0),IF('People_Inputs'!$E$34="PROD",'Payroll'!L486,0),IF('People_Inputs'!$E$35="PROD",'Payroll'!L506,0),IF('People_Inputs'!$E$36="PROD",'Payroll'!L526,0),IF('People_Inputs'!$E$37="PROD",'Payroll'!L546,0),IF('People_Inputs'!$E$38="PROD",'Payroll'!L566,0),IF('People_Inputs'!$E$39="PROD",'Payroll'!L586,0),IF('People_Inputs'!$E$40="PROD",'Payroll'!L606,0),IF('People_Inputs'!$E$41="PROD",'Payroll'!L626,0),IF('People_Inputs'!$E$42="PROD",'Payroll'!L646,0),IF('People_Inputs'!$E$43="PROD",'Payroll'!L666,0),IF('People_Inputs'!$E$44="PROD",'Payroll'!L686,0),IF('People_Inputs'!$E$45="PROD",'Payroll'!L706,0),IF('People_Inputs'!$E$46="PROD",'Payroll'!L726,0),IF('People_Inputs'!$E$47="PROD",'Payroll'!L746,0),IF('People_Inputs'!$E$48="PROD",'Payroll'!L766,0),IF('People_Inputs'!$E$49="PROD",'Payroll'!L786,0),IF('People_Inputs'!$E$50="PROD",'Payroll'!L806,0),IF('People_Inputs'!$E$51="PROD",'Payroll'!L826,0),IF('People_Inputs'!$E$52="PROD",'Payroll'!L846,0),IF('People_Inputs'!$E$53="PROD",'Payroll'!L866,0),IF('People_Inputs'!$E$54="PROD",'Payroll'!L886,0),IF('People_Inputs'!$E$55="PROD",'Payroll'!L906,0),IF('People_Inputs'!$E$56="PROD",'Payroll'!L926,0),IF('People_Inputs'!$E$57="PROD",'Payroll'!L946,0),IF('People_Inputs'!$E$58="PROD",'Payroll'!L966,0),IF('People_Inputs'!$E$59="PROD",'Payroll'!L986,0),IF('People_Inputs'!$E$60="PROD",'Payroll'!L1006,0),IF('People_Inputs'!$E$61="PROD",'Payroll'!L1026,0),IF('People_Inputs'!$E$62="PROD",'Payroll'!L1046,0),IF('People_Inputs'!$E$63="PROD",'Payroll'!L1066,0),IF('People_Inputs'!$E$64="PROD",'Payroll'!L1086,0),IF('People_Inputs'!$E$65="PROD",'Payroll'!L1106,0),IF('People_Inputs'!$E$66="PROD",'Payroll'!L1126,0),IF('People_Inputs'!$E$67="PROD",'Payroll'!L1146,0),IF('People_Inputs'!$E$68="PROD",'Payroll'!L1166,0),IF('People_Inputs'!$E$69="PROD",'Payroll'!L1186,0),IF('People_Inputs'!$E$70="PROD",'Payroll'!L1206,0))</f>
        <v>7500.99</v>
      </c>
      <c r="M23" s="35">
        <f>SUM(IF('People_Inputs'!$E$11="PROD",'Payroll'!M26,0),IF('People_Inputs'!$E$12="PROD",'Payroll'!M46,0),IF('People_Inputs'!$E$13="PROD",'Payroll'!M66,0),IF('People_Inputs'!$E$14="PROD",'Payroll'!M86,0),IF('People_Inputs'!$E$15="PROD",'Payroll'!M106,0),IF('People_Inputs'!$E$16="PROD",'Payroll'!M126,0),IF('People_Inputs'!$E$17="PROD",'Payroll'!M146,0),IF('People_Inputs'!$E$18="PROD",'Payroll'!M166,0),IF('People_Inputs'!$E$19="PROD",'Payroll'!M186,0),IF('People_Inputs'!$E$20="PROD",'Payroll'!M206,0),IF('People_Inputs'!$E$21="PROD",'Payroll'!M226,0),IF('People_Inputs'!$E$22="PROD",'Payroll'!M246,0),IF('People_Inputs'!$E$23="PROD",'Payroll'!M266,0),IF('People_Inputs'!$E$24="PROD",'Payroll'!M286,0),IF('People_Inputs'!$E$25="PROD",'Payroll'!M306,0),IF('People_Inputs'!$E$26="PROD",'Payroll'!M326,0),IF('People_Inputs'!$E$27="PROD",'Payroll'!M346,0),IF('People_Inputs'!$E$28="PROD",'Payroll'!M366,0),IF('People_Inputs'!$E$29="PROD",'Payroll'!M386,0),IF('People_Inputs'!$E$30="PROD",'Payroll'!M406,0),IF('People_Inputs'!$E$31="PROD",'Payroll'!M426,0),IF('People_Inputs'!$E$32="PROD",'Payroll'!M446,0),IF('People_Inputs'!$E$33="PROD",'Payroll'!M466,0),IF('People_Inputs'!$E$34="PROD",'Payroll'!M486,0),IF('People_Inputs'!$E$35="PROD",'Payroll'!M506,0),IF('People_Inputs'!$E$36="PROD",'Payroll'!M526,0),IF('People_Inputs'!$E$37="PROD",'Payroll'!M546,0),IF('People_Inputs'!$E$38="PROD",'Payroll'!M566,0),IF('People_Inputs'!$E$39="PROD",'Payroll'!M586,0),IF('People_Inputs'!$E$40="PROD",'Payroll'!M606,0),IF('People_Inputs'!$E$41="PROD",'Payroll'!M626,0),IF('People_Inputs'!$E$42="PROD",'Payroll'!M646,0),IF('People_Inputs'!$E$43="PROD",'Payroll'!M666,0),IF('People_Inputs'!$E$44="PROD",'Payroll'!M686,0),IF('People_Inputs'!$E$45="PROD",'Payroll'!M706,0),IF('People_Inputs'!$E$46="PROD",'Payroll'!M726,0),IF('People_Inputs'!$E$47="PROD",'Payroll'!M746,0),IF('People_Inputs'!$E$48="PROD",'Payroll'!M766,0),IF('People_Inputs'!$E$49="PROD",'Payroll'!M786,0),IF('People_Inputs'!$E$50="PROD",'Payroll'!M806,0),IF('People_Inputs'!$E$51="PROD",'Payroll'!M826,0),IF('People_Inputs'!$E$52="PROD",'Payroll'!M846,0),IF('People_Inputs'!$E$53="PROD",'Payroll'!M866,0),IF('People_Inputs'!$E$54="PROD",'Payroll'!M886,0),IF('People_Inputs'!$E$55="PROD",'Payroll'!M906,0),IF('People_Inputs'!$E$56="PROD",'Payroll'!M926,0),IF('People_Inputs'!$E$57="PROD",'Payroll'!M946,0),IF('People_Inputs'!$E$58="PROD",'Payroll'!M966,0),IF('People_Inputs'!$E$59="PROD",'Payroll'!M986,0),IF('People_Inputs'!$E$60="PROD",'Payroll'!M1006,0),IF('People_Inputs'!$E$61="PROD",'Payroll'!M1026,0),IF('People_Inputs'!$E$62="PROD",'Payroll'!M1046,0),IF('People_Inputs'!$E$63="PROD",'Payroll'!M1066,0),IF('People_Inputs'!$E$64="PROD",'Payroll'!M1086,0),IF('People_Inputs'!$E$65="PROD",'Payroll'!M1106,0),IF('People_Inputs'!$E$66="PROD",'Payroll'!M1126,0),IF('People_Inputs'!$E$67="PROD",'Payroll'!M1146,0),IF('People_Inputs'!$E$68="PROD",'Payroll'!M1166,0),IF('People_Inputs'!$E$69="PROD",'Payroll'!M1186,0),IF('People_Inputs'!$E$70="PROD",'Payroll'!M1206,0))</f>
        <v>7500.99</v>
      </c>
      <c r="N23" s="35">
        <f>SUM(IF('People_Inputs'!$E$11="PROD",'Payroll'!N26,0),IF('People_Inputs'!$E$12="PROD",'Payroll'!N46,0),IF('People_Inputs'!$E$13="PROD",'Payroll'!N66,0),IF('People_Inputs'!$E$14="PROD",'Payroll'!N86,0),IF('People_Inputs'!$E$15="PROD",'Payroll'!N106,0),IF('People_Inputs'!$E$16="PROD",'Payroll'!N126,0),IF('People_Inputs'!$E$17="PROD",'Payroll'!N146,0),IF('People_Inputs'!$E$18="PROD",'Payroll'!N166,0),IF('People_Inputs'!$E$19="PROD",'Payroll'!N186,0),IF('People_Inputs'!$E$20="PROD",'Payroll'!N206,0),IF('People_Inputs'!$E$21="PROD",'Payroll'!N226,0),IF('People_Inputs'!$E$22="PROD",'Payroll'!N246,0),IF('People_Inputs'!$E$23="PROD",'Payroll'!N266,0),IF('People_Inputs'!$E$24="PROD",'Payroll'!N286,0),IF('People_Inputs'!$E$25="PROD",'Payroll'!N306,0),IF('People_Inputs'!$E$26="PROD",'Payroll'!N326,0),IF('People_Inputs'!$E$27="PROD",'Payroll'!N346,0),IF('People_Inputs'!$E$28="PROD",'Payroll'!N366,0),IF('People_Inputs'!$E$29="PROD",'Payroll'!N386,0),IF('People_Inputs'!$E$30="PROD",'Payroll'!N406,0),IF('People_Inputs'!$E$31="PROD",'Payroll'!N426,0),IF('People_Inputs'!$E$32="PROD",'Payroll'!N446,0),IF('People_Inputs'!$E$33="PROD",'Payroll'!N466,0),IF('People_Inputs'!$E$34="PROD",'Payroll'!N486,0),IF('People_Inputs'!$E$35="PROD",'Payroll'!N506,0),IF('People_Inputs'!$E$36="PROD",'Payroll'!N526,0),IF('People_Inputs'!$E$37="PROD",'Payroll'!N546,0),IF('People_Inputs'!$E$38="PROD",'Payroll'!N566,0),IF('People_Inputs'!$E$39="PROD",'Payroll'!N586,0),IF('People_Inputs'!$E$40="PROD",'Payroll'!N606,0),IF('People_Inputs'!$E$41="PROD",'Payroll'!N626,0),IF('People_Inputs'!$E$42="PROD",'Payroll'!N646,0),IF('People_Inputs'!$E$43="PROD",'Payroll'!N666,0),IF('People_Inputs'!$E$44="PROD",'Payroll'!N686,0),IF('People_Inputs'!$E$45="PROD",'Payroll'!N706,0),IF('People_Inputs'!$E$46="PROD",'Payroll'!N726,0),IF('People_Inputs'!$E$47="PROD",'Payroll'!N746,0),IF('People_Inputs'!$E$48="PROD",'Payroll'!N766,0),IF('People_Inputs'!$E$49="PROD",'Payroll'!N786,0),IF('People_Inputs'!$E$50="PROD",'Payroll'!N806,0),IF('People_Inputs'!$E$51="PROD",'Payroll'!N826,0),IF('People_Inputs'!$E$52="PROD",'Payroll'!N846,0),IF('People_Inputs'!$E$53="PROD",'Payroll'!N866,0),IF('People_Inputs'!$E$54="PROD",'Payroll'!N886,0),IF('People_Inputs'!$E$55="PROD",'Payroll'!N906,0),IF('People_Inputs'!$E$56="PROD",'Payroll'!N926,0),IF('People_Inputs'!$E$57="PROD",'Payroll'!N946,0),IF('People_Inputs'!$E$58="PROD",'Payroll'!N966,0),IF('People_Inputs'!$E$59="PROD",'Payroll'!N986,0),IF('People_Inputs'!$E$60="PROD",'Payroll'!N1006,0),IF('People_Inputs'!$E$61="PROD",'Payroll'!N1026,0),IF('People_Inputs'!$E$62="PROD",'Payroll'!N1046,0),IF('People_Inputs'!$E$63="PROD",'Payroll'!N1066,0),IF('People_Inputs'!$E$64="PROD",'Payroll'!N1086,0),IF('People_Inputs'!$E$65="PROD",'Payroll'!N1106,0),IF('People_Inputs'!$E$66="PROD",'Payroll'!N1126,0),IF('People_Inputs'!$E$67="PROD",'Payroll'!N1146,0),IF('People_Inputs'!$E$68="PROD",'Payroll'!N1166,0),IF('People_Inputs'!$E$69="PROD",'Payroll'!N1186,0),IF('People_Inputs'!$E$70="PROD",'Payroll'!N1206,0))</f>
        <v>7500.99</v>
      </c>
      <c r="O23" s="35">
        <f>SUM(IF('People_Inputs'!$E$11="PROD",'Payroll'!O26,0),IF('People_Inputs'!$E$12="PROD",'Payroll'!O46,0),IF('People_Inputs'!$E$13="PROD",'Payroll'!O66,0),IF('People_Inputs'!$E$14="PROD",'Payroll'!O86,0),IF('People_Inputs'!$E$15="PROD",'Payroll'!O106,0),IF('People_Inputs'!$E$16="PROD",'Payroll'!O126,0),IF('People_Inputs'!$E$17="PROD",'Payroll'!O146,0),IF('People_Inputs'!$E$18="PROD",'Payroll'!O166,0),IF('People_Inputs'!$E$19="PROD",'Payroll'!O186,0),IF('People_Inputs'!$E$20="PROD",'Payroll'!O206,0),IF('People_Inputs'!$E$21="PROD",'Payroll'!O226,0),IF('People_Inputs'!$E$22="PROD",'Payroll'!O246,0),IF('People_Inputs'!$E$23="PROD",'Payroll'!O266,0),IF('People_Inputs'!$E$24="PROD",'Payroll'!O286,0),IF('People_Inputs'!$E$25="PROD",'Payroll'!O306,0),IF('People_Inputs'!$E$26="PROD",'Payroll'!O326,0),IF('People_Inputs'!$E$27="PROD",'Payroll'!O346,0),IF('People_Inputs'!$E$28="PROD",'Payroll'!O366,0),IF('People_Inputs'!$E$29="PROD",'Payroll'!O386,0),IF('People_Inputs'!$E$30="PROD",'Payroll'!O406,0),IF('People_Inputs'!$E$31="PROD",'Payroll'!O426,0),IF('People_Inputs'!$E$32="PROD",'Payroll'!O446,0),IF('People_Inputs'!$E$33="PROD",'Payroll'!O466,0),IF('People_Inputs'!$E$34="PROD",'Payroll'!O486,0),IF('People_Inputs'!$E$35="PROD",'Payroll'!O506,0),IF('People_Inputs'!$E$36="PROD",'Payroll'!O526,0),IF('People_Inputs'!$E$37="PROD",'Payroll'!O546,0),IF('People_Inputs'!$E$38="PROD",'Payroll'!O566,0),IF('People_Inputs'!$E$39="PROD",'Payroll'!O586,0),IF('People_Inputs'!$E$40="PROD",'Payroll'!O606,0),IF('People_Inputs'!$E$41="PROD",'Payroll'!O626,0),IF('People_Inputs'!$E$42="PROD",'Payroll'!O646,0),IF('People_Inputs'!$E$43="PROD",'Payroll'!O666,0),IF('People_Inputs'!$E$44="PROD",'Payroll'!O686,0),IF('People_Inputs'!$E$45="PROD",'Payroll'!O706,0),IF('People_Inputs'!$E$46="PROD",'Payroll'!O726,0),IF('People_Inputs'!$E$47="PROD",'Payroll'!O746,0),IF('People_Inputs'!$E$48="PROD",'Payroll'!O766,0),IF('People_Inputs'!$E$49="PROD",'Payroll'!O786,0),IF('People_Inputs'!$E$50="PROD",'Payroll'!O806,0),IF('People_Inputs'!$E$51="PROD",'Payroll'!O826,0),IF('People_Inputs'!$E$52="PROD",'Payroll'!O846,0),IF('People_Inputs'!$E$53="PROD",'Payroll'!O866,0),IF('People_Inputs'!$E$54="PROD",'Payroll'!O886,0),IF('People_Inputs'!$E$55="PROD",'Payroll'!O906,0),IF('People_Inputs'!$E$56="PROD",'Payroll'!O926,0),IF('People_Inputs'!$E$57="PROD",'Payroll'!O946,0),IF('People_Inputs'!$E$58="PROD",'Payroll'!O966,0),IF('People_Inputs'!$E$59="PROD",'Payroll'!O986,0),IF('People_Inputs'!$E$60="PROD",'Payroll'!O1006,0),IF('People_Inputs'!$E$61="PROD",'Payroll'!O1026,0),IF('People_Inputs'!$E$62="PROD",'Payroll'!O1046,0),IF('People_Inputs'!$E$63="PROD",'Payroll'!O1066,0),IF('People_Inputs'!$E$64="PROD",'Payroll'!O1086,0),IF('People_Inputs'!$E$65="PROD",'Payroll'!O1106,0),IF('People_Inputs'!$E$66="PROD",'Payroll'!O1126,0),IF('People_Inputs'!$E$67="PROD",'Payroll'!O1146,0),IF('People_Inputs'!$E$68="PROD",'Payroll'!O1166,0),IF('People_Inputs'!$E$69="PROD",'Payroll'!O1186,0),IF('People_Inputs'!$E$70="PROD",'Payroll'!O1206,0))</f>
        <v>7500.99</v>
      </c>
      <c r="P23" s="35">
        <f>SUM(IF('People_Inputs'!$E$11="PROD",'Payroll'!P26,0),IF('People_Inputs'!$E$12="PROD",'Payroll'!P46,0),IF('People_Inputs'!$E$13="PROD",'Payroll'!P66,0),IF('People_Inputs'!$E$14="PROD",'Payroll'!P86,0),IF('People_Inputs'!$E$15="PROD",'Payroll'!P106,0),IF('People_Inputs'!$E$16="PROD",'Payroll'!P126,0),IF('People_Inputs'!$E$17="PROD",'Payroll'!P146,0),IF('People_Inputs'!$E$18="PROD",'Payroll'!P166,0),IF('People_Inputs'!$E$19="PROD",'Payroll'!P186,0),IF('People_Inputs'!$E$20="PROD",'Payroll'!P206,0),IF('People_Inputs'!$E$21="PROD",'Payroll'!P226,0),IF('People_Inputs'!$E$22="PROD",'Payroll'!P246,0),IF('People_Inputs'!$E$23="PROD",'Payroll'!P266,0),IF('People_Inputs'!$E$24="PROD",'Payroll'!P286,0),IF('People_Inputs'!$E$25="PROD",'Payroll'!P306,0),IF('People_Inputs'!$E$26="PROD",'Payroll'!P326,0),IF('People_Inputs'!$E$27="PROD",'Payroll'!P346,0),IF('People_Inputs'!$E$28="PROD",'Payroll'!P366,0),IF('People_Inputs'!$E$29="PROD",'Payroll'!P386,0),IF('People_Inputs'!$E$30="PROD",'Payroll'!P406,0),IF('People_Inputs'!$E$31="PROD",'Payroll'!P426,0),IF('People_Inputs'!$E$32="PROD",'Payroll'!P446,0),IF('People_Inputs'!$E$33="PROD",'Payroll'!P466,0),IF('People_Inputs'!$E$34="PROD",'Payroll'!P486,0),IF('People_Inputs'!$E$35="PROD",'Payroll'!P506,0),IF('People_Inputs'!$E$36="PROD",'Payroll'!P526,0),IF('People_Inputs'!$E$37="PROD",'Payroll'!P546,0),IF('People_Inputs'!$E$38="PROD",'Payroll'!P566,0),IF('People_Inputs'!$E$39="PROD",'Payroll'!P586,0),IF('People_Inputs'!$E$40="PROD",'Payroll'!P606,0),IF('People_Inputs'!$E$41="PROD",'Payroll'!P626,0),IF('People_Inputs'!$E$42="PROD",'Payroll'!P646,0),IF('People_Inputs'!$E$43="PROD",'Payroll'!P666,0),IF('People_Inputs'!$E$44="PROD",'Payroll'!P686,0),IF('People_Inputs'!$E$45="PROD",'Payroll'!P706,0),IF('People_Inputs'!$E$46="PROD",'Payroll'!P726,0),IF('People_Inputs'!$E$47="PROD",'Payroll'!P746,0),IF('People_Inputs'!$E$48="PROD",'Payroll'!P766,0),IF('People_Inputs'!$E$49="PROD",'Payroll'!P786,0),IF('People_Inputs'!$E$50="PROD",'Payroll'!P806,0),IF('People_Inputs'!$E$51="PROD",'Payroll'!P826,0),IF('People_Inputs'!$E$52="PROD",'Payroll'!P846,0),IF('People_Inputs'!$E$53="PROD",'Payroll'!P866,0),IF('People_Inputs'!$E$54="PROD",'Payroll'!P886,0),IF('People_Inputs'!$E$55="PROD",'Payroll'!P906,0),IF('People_Inputs'!$E$56="PROD",'Payroll'!P926,0),IF('People_Inputs'!$E$57="PROD",'Payroll'!P946,0),IF('People_Inputs'!$E$58="PROD",'Payroll'!P966,0),IF('People_Inputs'!$E$59="PROD",'Payroll'!P986,0),IF('People_Inputs'!$E$60="PROD",'Payroll'!P1006,0),IF('People_Inputs'!$E$61="PROD",'Payroll'!P1026,0),IF('People_Inputs'!$E$62="PROD",'Payroll'!P1046,0),IF('People_Inputs'!$E$63="PROD",'Payroll'!P1066,0),IF('People_Inputs'!$E$64="PROD",'Payroll'!P1086,0),IF('People_Inputs'!$E$65="PROD",'Payroll'!P1106,0),IF('People_Inputs'!$E$66="PROD",'Payroll'!P1126,0),IF('People_Inputs'!$E$67="PROD",'Payroll'!P1146,0),IF('People_Inputs'!$E$68="PROD",'Payroll'!P1166,0),IF('People_Inputs'!$E$69="PROD",'Payroll'!P1186,0),IF('People_Inputs'!$E$70="PROD",'Payroll'!P1206,0))</f>
        <v>7500.99</v>
      </c>
      <c r="Q23" s="35">
        <f>SUM(IF('People_Inputs'!$E$11="PROD",'Payroll'!Q26,0),IF('People_Inputs'!$E$12="PROD",'Payroll'!Q46,0),IF('People_Inputs'!$E$13="PROD",'Payroll'!Q66,0),IF('People_Inputs'!$E$14="PROD",'Payroll'!Q86,0),IF('People_Inputs'!$E$15="PROD",'Payroll'!Q106,0),IF('People_Inputs'!$E$16="PROD",'Payroll'!Q126,0),IF('People_Inputs'!$E$17="PROD",'Payroll'!Q146,0),IF('People_Inputs'!$E$18="PROD",'Payroll'!Q166,0),IF('People_Inputs'!$E$19="PROD",'Payroll'!Q186,0),IF('People_Inputs'!$E$20="PROD",'Payroll'!Q206,0),IF('People_Inputs'!$E$21="PROD",'Payroll'!Q226,0),IF('People_Inputs'!$E$22="PROD",'Payroll'!Q246,0),IF('People_Inputs'!$E$23="PROD",'Payroll'!Q266,0),IF('People_Inputs'!$E$24="PROD",'Payroll'!Q286,0),IF('People_Inputs'!$E$25="PROD",'Payroll'!Q306,0),IF('People_Inputs'!$E$26="PROD",'Payroll'!Q326,0),IF('People_Inputs'!$E$27="PROD",'Payroll'!Q346,0),IF('People_Inputs'!$E$28="PROD",'Payroll'!Q366,0),IF('People_Inputs'!$E$29="PROD",'Payroll'!Q386,0),IF('People_Inputs'!$E$30="PROD",'Payroll'!Q406,0),IF('People_Inputs'!$E$31="PROD",'Payroll'!Q426,0),IF('People_Inputs'!$E$32="PROD",'Payroll'!Q446,0),IF('People_Inputs'!$E$33="PROD",'Payroll'!Q466,0),IF('People_Inputs'!$E$34="PROD",'Payroll'!Q486,0),IF('People_Inputs'!$E$35="PROD",'Payroll'!Q506,0),IF('People_Inputs'!$E$36="PROD",'Payroll'!Q526,0),IF('People_Inputs'!$E$37="PROD",'Payroll'!Q546,0),IF('People_Inputs'!$E$38="PROD",'Payroll'!Q566,0),IF('People_Inputs'!$E$39="PROD",'Payroll'!Q586,0),IF('People_Inputs'!$E$40="PROD",'Payroll'!Q606,0),IF('People_Inputs'!$E$41="PROD",'Payroll'!Q626,0),IF('People_Inputs'!$E$42="PROD",'Payroll'!Q646,0),IF('People_Inputs'!$E$43="PROD",'Payroll'!Q666,0),IF('People_Inputs'!$E$44="PROD",'Payroll'!Q686,0),IF('People_Inputs'!$E$45="PROD",'Payroll'!Q706,0),IF('People_Inputs'!$E$46="PROD",'Payroll'!Q726,0),IF('People_Inputs'!$E$47="PROD",'Payroll'!Q746,0),IF('People_Inputs'!$E$48="PROD",'Payroll'!Q766,0),IF('People_Inputs'!$E$49="PROD",'Payroll'!Q786,0),IF('People_Inputs'!$E$50="PROD",'Payroll'!Q806,0),IF('People_Inputs'!$E$51="PROD",'Payroll'!Q826,0),IF('People_Inputs'!$E$52="PROD",'Payroll'!Q846,0),IF('People_Inputs'!$E$53="PROD",'Payroll'!Q866,0),IF('People_Inputs'!$E$54="PROD",'Payroll'!Q886,0),IF('People_Inputs'!$E$55="PROD",'Payroll'!Q906,0),IF('People_Inputs'!$E$56="PROD",'Payroll'!Q926,0),IF('People_Inputs'!$E$57="PROD",'Payroll'!Q946,0),IF('People_Inputs'!$E$58="PROD",'Payroll'!Q966,0),IF('People_Inputs'!$E$59="PROD",'Payroll'!Q986,0),IF('People_Inputs'!$E$60="PROD",'Payroll'!Q1006,0),IF('People_Inputs'!$E$61="PROD",'Payroll'!Q1026,0),IF('People_Inputs'!$E$62="PROD",'Payroll'!Q1046,0),IF('People_Inputs'!$E$63="PROD",'Payroll'!Q1066,0),IF('People_Inputs'!$E$64="PROD",'Payroll'!Q1086,0),IF('People_Inputs'!$E$65="PROD",'Payroll'!Q1106,0),IF('People_Inputs'!$E$66="PROD",'Payroll'!Q1126,0),IF('People_Inputs'!$E$67="PROD",'Payroll'!Q1146,0),IF('People_Inputs'!$E$68="PROD",'Payroll'!Q1166,0),IF('People_Inputs'!$E$69="PROD",'Payroll'!Q1186,0),IF('People_Inputs'!$E$70="PROD",'Payroll'!Q1206,0))</f>
        <v>7500.99</v>
      </c>
      <c r="R23" s="35">
        <f>SUM(IF('People_Inputs'!$E$11="PROD",'Payroll'!R26,0),IF('People_Inputs'!$E$12="PROD",'Payroll'!R46,0),IF('People_Inputs'!$E$13="PROD",'Payroll'!R66,0),IF('People_Inputs'!$E$14="PROD",'Payroll'!R86,0),IF('People_Inputs'!$E$15="PROD",'Payroll'!R106,0),IF('People_Inputs'!$E$16="PROD",'Payroll'!R126,0),IF('People_Inputs'!$E$17="PROD",'Payroll'!R146,0),IF('People_Inputs'!$E$18="PROD",'Payroll'!R166,0),IF('People_Inputs'!$E$19="PROD",'Payroll'!R186,0),IF('People_Inputs'!$E$20="PROD",'Payroll'!R206,0),IF('People_Inputs'!$E$21="PROD",'Payroll'!R226,0),IF('People_Inputs'!$E$22="PROD",'Payroll'!R246,0),IF('People_Inputs'!$E$23="PROD",'Payroll'!R266,0),IF('People_Inputs'!$E$24="PROD",'Payroll'!R286,0),IF('People_Inputs'!$E$25="PROD",'Payroll'!R306,0),IF('People_Inputs'!$E$26="PROD",'Payroll'!R326,0),IF('People_Inputs'!$E$27="PROD",'Payroll'!R346,0),IF('People_Inputs'!$E$28="PROD",'Payroll'!R366,0),IF('People_Inputs'!$E$29="PROD",'Payroll'!R386,0),IF('People_Inputs'!$E$30="PROD",'Payroll'!R406,0),IF('People_Inputs'!$E$31="PROD",'Payroll'!R426,0),IF('People_Inputs'!$E$32="PROD",'Payroll'!R446,0),IF('People_Inputs'!$E$33="PROD",'Payroll'!R466,0),IF('People_Inputs'!$E$34="PROD",'Payroll'!R486,0),IF('People_Inputs'!$E$35="PROD",'Payroll'!R506,0),IF('People_Inputs'!$E$36="PROD",'Payroll'!R526,0),IF('People_Inputs'!$E$37="PROD",'Payroll'!R546,0),IF('People_Inputs'!$E$38="PROD",'Payroll'!R566,0),IF('People_Inputs'!$E$39="PROD",'Payroll'!R586,0),IF('People_Inputs'!$E$40="PROD",'Payroll'!R606,0),IF('People_Inputs'!$E$41="PROD",'Payroll'!R626,0),IF('People_Inputs'!$E$42="PROD",'Payroll'!R646,0),IF('People_Inputs'!$E$43="PROD",'Payroll'!R666,0),IF('People_Inputs'!$E$44="PROD",'Payroll'!R686,0),IF('People_Inputs'!$E$45="PROD",'Payroll'!R706,0),IF('People_Inputs'!$E$46="PROD",'Payroll'!R726,0),IF('People_Inputs'!$E$47="PROD",'Payroll'!R746,0),IF('People_Inputs'!$E$48="PROD",'Payroll'!R766,0),IF('People_Inputs'!$E$49="PROD",'Payroll'!R786,0),IF('People_Inputs'!$E$50="PROD",'Payroll'!R806,0),IF('People_Inputs'!$E$51="PROD",'Payroll'!R826,0),IF('People_Inputs'!$E$52="PROD",'Payroll'!R846,0),IF('People_Inputs'!$E$53="PROD",'Payroll'!R866,0),IF('People_Inputs'!$E$54="PROD",'Payroll'!R886,0),IF('People_Inputs'!$E$55="PROD",'Payroll'!R906,0),IF('People_Inputs'!$E$56="PROD",'Payroll'!R926,0),IF('People_Inputs'!$E$57="PROD",'Payroll'!R946,0),IF('People_Inputs'!$E$58="PROD",'Payroll'!R966,0),IF('People_Inputs'!$E$59="PROD",'Payroll'!R986,0),IF('People_Inputs'!$E$60="PROD",'Payroll'!R1006,0),IF('People_Inputs'!$E$61="PROD",'Payroll'!R1026,0),IF('People_Inputs'!$E$62="PROD",'Payroll'!R1046,0),IF('People_Inputs'!$E$63="PROD",'Payroll'!R1066,0),IF('People_Inputs'!$E$64="PROD",'Payroll'!R1086,0),IF('People_Inputs'!$E$65="PROD",'Payroll'!R1106,0),IF('People_Inputs'!$E$66="PROD",'Payroll'!R1126,0),IF('People_Inputs'!$E$67="PROD",'Payroll'!R1146,0),IF('People_Inputs'!$E$68="PROD",'Payroll'!R1166,0),IF('People_Inputs'!$E$69="PROD",'Payroll'!R1186,0),IF('People_Inputs'!$E$70="PROD",'Payroll'!R1206,0))</f>
        <v>7500.99</v>
      </c>
      <c r="S23" s="35">
        <f>SUM(IF('People_Inputs'!$E$11="PROD",'Payroll'!S26,0),IF('People_Inputs'!$E$12="PROD",'Payroll'!S46,0),IF('People_Inputs'!$E$13="PROD",'Payroll'!S66,0),IF('People_Inputs'!$E$14="PROD",'Payroll'!S86,0),IF('People_Inputs'!$E$15="PROD",'Payroll'!S106,0),IF('People_Inputs'!$E$16="PROD",'Payroll'!S126,0),IF('People_Inputs'!$E$17="PROD",'Payroll'!S146,0),IF('People_Inputs'!$E$18="PROD",'Payroll'!S166,0),IF('People_Inputs'!$E$19="PROD",'Payroll'!S186,0),IF('People_Inputs'!$E$20="PROD",'Payroll'!S206,0),IF('People_Inputs'!$E$21="PROD",'Payroll'!S226,0),IF('People_Inputs'!$E$22="PROD",'Payroll'!S246,0),IF('People_Inputs'!$E$23="PROD",'Payroll'!S266,0),IF('People_Inputs'!$E$24="PROD",'Payroll'!S286,0),IF('People_Inputs'!$E$25="PROD",'Payroll'!S306,0),IF('People_Inputs'!$E$26="PROD",'Payroll'!S326,0),IF('People_Inputs'!$E$27="PROD",'Payroll'!S346,0),IF('People_Inputs'!$E$28="PROD",'Payroll'!S366,0),IF('People_Inputs'!$E$29="PROD",'Payroll'!S386,0),IF('People_Inputs'!$E$30="PROD",'Payroll'!S406,0),IF('People_Inputs'!$E$31="PROD",'Payroll'!S426,0),IF('People_Inputs'!$E$32="PROD",'Payroll'!S446,0),IF('People_Inputs'!$E$33="PROD",'Payroll'!S466,0),IF('People_Inputs'!$E$34="PROD",'Payroll'!S486,0),IF('People_Inputs'!$E$35="PROD",'Payroll'!S506,0),IF('People_Inputs'!$E$36="PROD",'Payroll'!S526,0),IF('People_Inputs'!$E$37="PROD",'Payroll'!S546,0),IF('People_Inputs'!$E$38="PROD",'Payroll'!S566,0),IF('People_Inputs'!$E$39="PROD",'Payroll'!S586,0),IF('People_Inputs'!$E$40="PROD",'Payroll'!S606,0),IF('People_Inputs'!$E$41="PROD",'Payroll'!S626,0),IF('People_Inputs'!$E$42="PROD",'Payroll'!S646,0),IF('People_Inputs'!$E$43="PROD",'Payroll'!S666,0),IF('People_Inputs'!$E$44="PROD",'Payroll'!S686,0),IF('People_Inputs'!$E$45="PROD",'Payroll'!S706,0),IF('People_Inputs'!$E$46="PROD",'Payroll'!S726,0),IF('People_Inputs'!$E$47="PROD",'Payroll'!S746,0),IF('People_Inputs'!$E$48="PROD",'Payroll'!S766,0),IF('People_Inputs'!$E$49="PROD",'Payroll'!S786,0),IF('People_Inputs'!$E$50="PROD",'Payroll'!S806,0),IF('People_Inputs'!$E$51="PROD",'Payroll'!S826,0),IF('People_Inputs'!$E$52="PROD",'Payroll'!S846,0),IF('People_Inputs'!$E$53="PROD",'Payroll'!S866,0),IF('People_Inputs'!$E$54="PROD",'Payroll'!S886,0),IF('People_Inputs'!$E$55="PROD",'Payroll'!S906,0),IF('People_Inputs'!$E$56="PROD",'Payroll'!S926,0),IF('People_Inputs'!$E$57="PROD",'Payroll'!S946,0),IF('People_Inputs'!$E$58="PROD",'Payroll'!S966,0),IF('People_Inputs'!$E$59="PROD",'Payroll'!S986,0),IF('People_Inputs'!$E$60="PROD",'Payroll'!S1006,0),IF('People_Inputs'!$E$61="PROD",'Payroll'!S1026,0),IF('People_Inputs'!$E$62="PROD",'Payroll'!S1046,0),IF('People_Inputs'!$E$63="PROD",'Payroll'!S1066,0),IF('People_Inputs'!$E$64="PROD",'Payroll'!S1086,0),IF('People_Inputs'!$E$65="PROD",'Payroll'!S1106,0),IF('People_Inputs'!$E$66="PROD",'Payroll'!S1126,0),IF('People_Inputs'!$E$67="PROD",'Payroll'!S1146,0),IF('People_Inputs'!$E$68="PROD",'Payroll'!S1166,0),IF('People_Inputs'!$E$69="PROD",'Payroll'!S1186,0),IF('People_Inputs'!$E$70="PROD",'Payroll'!S1206,0))</f>
        <v>7500.99</v>
      </c>
      <c r="T23" s="35">
        <f>SUM(IF('People_Inputs'!$E$11="PROD",'Payroll'!T26,0),IF('People_Inputs'!$E$12="PROD",'Payroll'!T46,0),IF('People_Inputs'!$E$13="PROD",'Payroll'!T66,0),IF('People_Inputs'!$E$14="PROD",'Payroll'!T86,0),IF('People_Inputs'!$E$15="PROD",'Payroll'!T106,0),IF('People_Inputs'!$E$16="PROD",'Payroll'!T126,0),IF('People_Inputs'!$E$17="PROD",'Payroll'!T146,0),IF('People_Inputs'!$E$18="PROD",'Payroll'!T166,0),IF('People_Inputs'!$E$19="PROD",'Payroll'!T186,0),IF('People_Inputs'!$E$20="PROD",'Payroll'!T206,0),IF('People_Inputs'!$E$21="PROD",'Payroll'!T226,0),IF('People_Inputs'!$E$22="PROD",'Payroll'!T246,0),IF('People_Inputs'!$E$23="PROD",'Payroll'!T266,0),IF('People_Inputs'!$E$24="PROD",'Payroll'!T286,0),IF('People_Inputs'!$E$25="PROD",'Payroll'!T306,0),IF('People_Inputs'!$E$26="PROD",'Payroll'!T326,0),IF('People_Inputs'!$E$27="PROD",'Payroll'!T346,0),IF('People_Inputs'!$E$28="PROD",'Payroll'!T366,0),IF('People_Inputs'!$E$29="PROD",'Payroll'!T386,0),IF('People_Inputs'!$E$30="PROD",'Payroll'!T406,0),IF('People_Inputs'!$E$31="PROD",'Payroll'!T426,0),IF('People_Inputs'!$E$32="PROD",'Payroll'!T446,0),IF('People_Inputs'!$E$33="PROD",'Payroll'!T466,0),IF('People_Inputs'!$E$34="PROD",'Payroll'!T486,0),IF('People_Inputs'!$E$35="PROD",'Payroll'!T506,0),IF('People_Inputs'!$E$36="PROD",'Payroll'!T526,0),IF('People_Inputs'!$E$37="PROD",'Payroll'!T546,0),IF('People_Inputs'!$E$38="PROD",'Payroll'!T566,0),IF('People_Inputs'!$E$39="PROD",'Payroll'!T586,0),IF('People_Inputs'!$E$40="PROD",'Payroll'!T606,0),IF('People_Inputs'!$E$41="PROD",'Payroll'!T626,0),IF('People_Inputs'!$E$42="PROD",'Payroll'!T646,0),IF('People_Inputs'!$E$43="PROD",'Payroll'!T666,0),IF('People_Inputs'!$E$44="PROD",'Payroll'!T686,0),IF('People_Inputs'!$E$45="PROD",'Payroll'!T706,0),IF('People_Inputs'!$E$46="PROD",'Payroll'!T726,0),IF('People_Inputs'!$E$47="PROD",'Payroll'!T746,0),IF('People_Inputs'!$E$48="PROD",'Payroll'!T766,0),IF('People_Inputs'!$E$49="PROD",'Payroll'!T786,0),IF('People_Inputs'!$E$50="PROD",'Payroll'!T806,0),IF('People_Inputs'!$E$51="PROD",'Payroll'!T826,0),IF('People_Inputs'!$E$52="PROD",'Payroll'!T846,0),IF('People_Inputs'!$E$53="PROD",'Payroll'!T866,0),IF('People_Inputs'!$E$54="PROD",'Payroll'!T886,0),IF('People_Inputs'!$E$55="PROD",'Payroll'!T906,0),IF('People_Inputs'!$E$56="PROD",'Payroll'!T926,0),IF('People_Inputs'!$E$57="PROD",'Payroll'!T946,0),IF('People_Inputs'!$E$58="PROD",'Payroll'!T966,0),IF('People_Inputs'!$E$59="PROD",'Payroll'!T986,0),IF('People_Inputs'!$E$60="PROD",'Payroll'!T1006,0),IF('People_Inputs'!$E$61="PROD",'Payroll'!T1026,0),IF('People_Inputs'!$E$62="PROD",'Payroll'!T1046,0),IF('People_Inputs'!$E$63="PROD",'Payroll'!T1066,0),IF('People_Inputs'!$E$64="PROD",'Payroll'!T1086,0),IF('People_Inputs'!$E$65="PROD",'Payroll'!T1106,0),IF('People_Inputs'!$E$66="PROD",'Payroll'!T1126,0),IF('People_Inputs'!$E$67="PROD",'Payroll'!T1146,0),IF('People_Inputs'!$E$68="PROD",'Payroll'!T1166,0),IF('People_Inputs'!$E$69="PROD",'Payroll'!T1186,0),IF('People_Inputs'!$E$70="PROD",'Payroll'!T1206,0))</f>
        <v>7804.141931249998</v>
      </c>
      <c r="U23" s="35">
        <f>SUM(IF('People_Inputs'!$E$11="PROD",'Payroll'!U26,0),IF('People_Inputs'!$E$12="PROD",'Payroll'!U46,0),IF('People_Inputs'!$E$13="PROD",'Payroll'!U66,0),IF('People_Inputs'!$E$14="PROD",'Payroll'!U86,0),IF('People_Inputs'!$E$15="PROD",'Payroll'!U106,0),IF('People_Inputs'!$E$16="PROD",'Payroll'!U126,0),IF('People_Inputs'!$E$17="PROD",'Payroll'!U146,0),IF('People_Inputs'!$E$18="PROD",'Payroll'!U166,0),IF('People_Inputs'!$E$19="PROD",'Payroll'!U186,0),IF('People_Inputs'!$E$20="PROD",'Payroll'!U206,0),IF('People_Inputs'!$E$21="PROD",'Payroll'!U226,0),IF('People_Inputs'!$E$22="PROD",'Payroll'!U246,0),IF('People_Inputs'!$E$23="PROD",'Payroll'!U266,0),IF('People_Inputs'!$E$24="PROD",'Payroll'!U286,0),IF('People_Inputs'!$E$25="PROD",'Payroll'!U306,0),IF('People_Inputs'!$E$26="PROD",'Payroll'!U326,0),IF('People_Inputs'!$E$27="PROD",'Payroll'!U346,0),IF('People_Inputs'!$E$28="PROD",'Payroll'!U366,0),IF('People_Inputs'!$E$29="PROD",'Payroll'!U386,0),IF('People_Inputs'!$E$30="PROD",'Payroll'!U406,0),IF('People_Inputs'!$E$31="PROD",'Payroll'!U426,0),IF('People_Inputs'!$E$32="PROD",'Payroll'!U446,0),IF('People_Inputs'!$E$33="PROD",'Payroll'!U466,0),IF('People_Inputs'!$E$34="PROD",'Payroll'!U486,0),IF('People_Inputs'!$E$35="PROD",'Payroll'!U506,0),IF('People_Inputs'!$E$36="PROD",'Payroll'!U526,0),IF('People_Inputs'!$E$37="PROD",'Payroll'!U546,0),IF('People_Inputs'!$E$38="PROD",'Payroll'!U566,0),IF('People_Inputs'!$E$39="PROD",'Payroll'!U586,0),IF('People_Inputs'!$E$40="PROD",'Payroll'!U606,0),IF('People_Inputs'!$E$41="PROD",'Payroll'!U626,0),IF('People_Inputs'!$E$42="PROD",'Payroll'!U646,0),IF('People_Inputs'!$E$43="PROD",'Payroll'!U666,0),IF('People_Inputs'!$E$44="PROD",'Payroll'!U686,0),IF('People_Inputs'!$E$45="PROD",'Payroll'!U706,0),IF('People_Inputs'!$E$46="PROD",'Payroll'!U726,0),IF('People_Inputs'!$E$47="PROD",'Payroll'!U746,0),IF('People_Inputs'!$E$48="PROD",'Payroll'!U766,0),IF('People_Inputs'!$E$49="PROD",'Payroll'!U786,0),IF('People_Inputs'!$E$50="PROD",'Payroll'!U806,0),IF('People_Inputs'!$E$51="PROD",'Payroll'!U826,0),IF('People_Inputs'!$E$52="PROD",'Payroll'!U846,0),IF('People_Inputs'!$E$53="PROD",'Payroll'!U866,0),IF('People_Inputs'!$E$54="PROD",'Payroll'!U886,0),IF('People_Inputs'!$E$55="PROD",'Payroll'!U906,0),IF('People_Inputs'!$E$56="PROD",'Payroll'!U926,0),IF('People_Inputs'!$E$57="PROD",'Payroll'!U946,0),IF('People_Inputs'!$E$58="PROD",'Payroll'!U966,0),IF('People_Inputs'!$E$59="PROD",'Payroll'!U986,0),IF('People_Inputs'!$E$60="PROD",'Payroll'!U1006,0),IF('People_Inputs'!$E$61="PROD",'Payroll'!U1026,0),IF('People_Inputs'!$E$62="PROD",'Payroll'!U1046,0),IF('People_Inputs'!$E$63="PROD",'Payroll'!U1066,0),IF('People_Inputs'!$E$64="PROD",'Payroll'!U1086,0),IF('People_Inputs'!$E$65="PROD",'Payroll'!U1106,0),IF('People_Inputs'!$E$66="PROD",'Payroll'!U1126,0),IF('People_Inputs'!$E$67="PROD",'Payroll'!U1146,0),IF('People_Inputs'!$E$68="PROD",'Payroll'!U1166,0),IF('People_Inputs'!$E$69="PROD",'Payroll'!U1186,0),IF('People_Inputs'!$E$70="PROD",'Payroll'!U1206,0))</f>
        <v>7804.141931249998</v>
      </c>
      <c r="V23" s="35">
        <f>SUM(IF('People_Inputs'!$E$11="PROD",'Payroll'!V26,0),IF('People_Inputs'!$E$12="PROD",'Payroll'!V46,0),IF('People_Inputs'!$E$13="PROD",'Payroll'!V66,0),IF('People_Inputs'!$E$14="PROD",'Payroll'!V86,0),IF('People_Inputs'!$E$15="PROD",'Payroll'!V106,0),IF('People_Inputs'!$E$16="PROD",'Payroll'!V126,0),IF('People_Inputs'!$E$17="PROD",'Payroll'!V146,0),IF('People_Inputs'!$E$18="PROD",'Payroll'!V166,0),IF('People_Inputs'!$E$19="PROD",'Payroll'!V186,0),IF('People_Inputs'!$E$20="PROD",'Payroll'!V206,0),IF('People_Inputs'!$E$21="PROD",'Payroll'!V226,0),IF('People_Inputs'!$E$22="PROD",'Payroll'!V246,0),IF('People_Inputs'!$E$23="PROD",'Payroll'!V266,0),IF('People_Inputs'!$E$24="PROD",'Payroll'!V286,0),IF('People_Inputs'!$E$25="PROD",'Payroll'!V306,0),IF('People_Inputs'!$E$26="PROD",'Payroll'!V326,0),IF('People_Inputs'!$E$27="PROD",'Payroll'!V346,0),IF('People_Inputs'!$E$28="PROD",'Payroll'!V366,0),IF('People_Inputs'!$E$29="PROD",'Payroll'!V386,0),IF('People_Inputs'!$E$30="PROD",'Payroll'!V406,0),IF('People_Inputs'!$E$31="PROD",'Payroll'!V426,0),IF('People_Inputs'!$E$32="PROD",'Payroll'!V446,0),IF('People_Inputs'!$E$33="PROD",'Payroll'!V466,0),IF('People_Inputs'!$E$34="PROD",'Payroll'!V486,0),IF('People_Inputs'!$E$35="PROD",'Payroll'!V506,0),IF('People_Inputs'!$E$36="PROD",'Payroll'!V526,0),IF('People_Inputs'!$E$37="PROD",'Payroll'!V546,0),IF('People_Inputs'!$E$38="PROD",'Payroll'!V566,0),IF('People_Inputs'!$E$39="PROD",'Payroll'!V586,0),IF('People_Inputs'!$E$40="PROD",'Payroll'!V606,0),IF('People_Inputs'!$E$41="PROD",'Payroll'!V626,0),IF('People_Inputs'!$E$42="PROD",'Payroll'!V646,0),IF('People_Inputs'!$E$43="PROD",'Payroll'!V666,0),IF('People_Inputs'!$E$44="PROD",'Payroll'!V686,0),IF('People_Inputs'!$E$45="PROD",'Payroll'!V706,0),IF('People_Inputs'!$E$46="PROD",'Payroll'!V726,0),IF('People_Inputs'!$E$47="PROD",'Payroll'!V746,0),IF('People_Inputs'!$E$48="PROD",'Payroll'!V766,0),IF('People_Inputs'!$E$49="PROD",'Payroll'!V786,0),IF('People_Inputs'!$E$50="PROD",'Payroll'!V806,0),IF('People_Inputs'!$E$51="PROD",'Payroll'!V826,0),IF('People_Inputs'!$E$52="PROD",'Payroll'!V846,0),IF('People_Inputs'!$E$53="PROD",'Payroll'!V866,0),IF('People_Inputs'!$E$54="PROD",'Payroll'!V886,0),IF('People_Inputs'!$E$55="PROD",'Payroll'!V906,0),IF('People_Inputs'!$E$56="PROD",'Payroll'!V926,0),IF('People_Inputs'!$E$57="PROD",'Payroll'!V946,0),IF('People_Inputs'!$E$58="PROD",'Payroll'!V966,0),IF('People_Inputs'!$E$59="PROD",'Payroll'!V986,0),IF('People_Inputs'!$E$60="PROD",'Payroll'!V1006,0),IF('People_Inputs'!$E$61="PROD",'Payroll'!V1026,0),IF('People_Inputs'!$E$62="PROD",'Payroll'!V1046,0),IF('People_Inputs'!$E$63="PROD",'Payroll'!V1066,0),IF('People_Inputs'!$E$64="PROD",'Payroll'!V1086,0),IF('People_Inputs'!$E$65="PROD",'Payroll'!V1106,0),IF('People_Inputs'!$E$66="PROD",'Payroll'!V1126,0),IF('People_Inputs'!$E$67="PROD",'Payroll'!V1146,0),IF('People_Inputs'!$E$68="PROD",'Payroll'!V1166,0),IF('People_Inputs'!$E$69="PROD",'Payroll'!V1186,0),IF('People_Inputs'!$E$70="PROD",'Payroll'!V1206,0))</f>
        <v>7804.141931249998</v>
      </c>
      <c r="W23" s="35">
        <f>SUM(IF('People_Inputs'!$E$11="PROD",'Payroll'!W26,0),IF('People_Inputs'!$E$12="PROD",'Payroll'!W46,0),IF('People_Inputs'!$E$13="PROD",'Payroll'!W66,0),IF('People_Inputs'!$E$14="PROD",'Payroll'!W86,0),IF('People_Inputs'!$E$15="PROD",'Payroll'!W106,0),IF('People_Inputs'!$E$16="PROD",'Payroll'!W126,0),IF('People_Inputs'!$E$17="PROD",'Payroll'!W146,0),IF('People_Inputs'!$E$18="PROD",'Payroll'!W166,0),IF('People_Inputs'!$E$19="PROD",'Payroll'!W186,0),IF('People_Inputs'!$E$20="PROD",'Payroll'!W206,0),IF('People_Inputs'!$E$21="PROD",'Payroll'!W226,0),IF('People_Inputs'!$E$22="PROD",'Payroll'!W246,0),IF('People_Inputs'!$E$23="PROD",'Payroll'!W266,0),IF('People_Inputs'!$E$24="PROD",'Payroll'!W286,0),IF('People_Inputs'!$E$25="PROD",'Payroll'!W306,0),IF('People_Inputs'!$E$26="PROD",'Payroll'!W326,0),IF('People_Inputs'!$E$27="PROD",'Payroll'!W346,0),IF('People_Inputs'!$E$28="PROD",'Payroll'!W366,0),IF('People_Inputs'!$E$29="PROD",'Payroll'!W386,0),IF('People_Inputs'!$E$30="PROD",'Payroll'!W406,0),IF('People_Inputs'!$E$31="PROD",'Payroll'!W426,0),IF('People_Inputs'!$E$32="PROD",'Payroll'!W446,0),IF('People_Inputs'!$E$33="PROD",'Payroll'!W466,0),IF('People_Inputs'!$E$34="PROD",'Payroll'!W486,0),IF('People_Inputs'!$E$35="PROD",'Payroll'!W506,0),IF('People_Inputs'!$E$36="PROD",'Payroll'!W526,0),IF('People_Inputs'!$E$37="PROD",'Payroll'!W546,0),IF('People_Inputs'!$E$38="PROD",'Payroll'!W566,0),IF('People_Inputs'!$E$39="PROD",'Payroll'!W586,0),IF('People_Inputs'!$E$40="PROD",'Payroll'!W606,0),IF('People_Inputs'!$E$41="PROD",'Payroll'!W626,0),IF('People_Inputs'!$E$42="PROD",'Payroll'!W646,0),IF('People_Inputs'!$E$43="PROD",'Payroll'!W666,0),IF('People_Inputs'!$E$44="PROD",'Payroll'!W686,0),IF('People_Inputs'!$E$45="PROD",'Payroll'!W706,0),IF('People_Inputs'!$E$46="PROD",'Payroll'!W726,0),IF('People_Inputs'!$E$47="PROD",'Payroll'!W746,0),IF('People_Inputs'!$E$48="PROD",'Payroll'!W766,0),IF('People_Inputs'!$E$49="PROD",'Payroll'!W786,0),IF('People_Inputs'!$E$50="PROD",'Payroll'!W806,0),IF('People_Inputs'!$E$51="PROD",'Payroll'!W826,0),IF('People_Inputs'!$E$52="PROD",'Payroll'!W846,0),IF('People_Inputs'!$E$53="PROD",'Payroll'!W866,0),IF('People_Inputs'!$E$54="PROD",'Payroll'!W886,0),IF('People_Inputs'!$E$55="PROD",'Payroll'!W906,0),IF('People_Inputs'!$E$56="PROD",'Payroll'!W926,0),IF('People_Inputs'!$E$57="PROD",'Payroll'!W946,0),IF('People_Inputs'!$E$58="PROD",'Payroll'!W966,0),IF('People_Inputs'!$E$59="PROD",'Payroll'!W986,0),IF('People_Inputs'!$E$60="PROD",'Payroll'!W1006,0),IF('People_Inputs'!$E$61="PROD",'Payroll'!W1026,0),IF('People_Inputs'!$E$62="PROD",'Payroll'!W1046,0),IF('People_Inputs'!$E$63="PROD",'Payroll'!W1066,0),IF('People_Inputs'!$E$64="PROD",'Payroll'!W1086,0),IF('People_Inputs'!$E$65="PROD",'Payroll'!W1106,0),IF('People_Inputs'!$E$66="PROD",'Payroll'!W1126,0),IF('People_Inputs'!$E$67="PROD",'Payroll'!W1146,0),IF('People_Inputs'!$E$68="PROD",'Payroll'!W1166,0),IF('People_Inputs'!$E$69="PROD",'Payroll'!W1186,0),IF('People_Inputs'!$E$70="PROD",'Payroll'!W1206,0))</f>
        <v>7804.141931249998</v>
      </c>
      <c r="X23" s="35">
        <f>SUM(IF('People_Inputs'!$E$11="PROD",'Payroll'!X26,0),IF('People_Inputs'!$E$12="PROD",'Payroll'!X46,0),IF('People_Inputs'!$E$13="PROD",'Payroll'!X66,0),IF('People_Inputs'!$E$14="PROD",'Payroll'!X86,0),IF('People_Inputs'!$E$15="PROD",'Payroll'!X106,0),IF('People_Inputs'!$E$16="PROD",'Payroll'!X126,0),IF('People_Inputs'!$E$17="PROD",'Payroll'!X146,0),IF('People_Inputs'!$E$18="PROD",'Payroll'!X166,0),IF('People_Inputs'!$E$19="PROD",'Payroll'!X186,0),IF('People_Inputs'!$E$20="PROD",'Payroll'!X206,0),IF('People_Inputs'!$E$21="PROD",'Payroll'!X226,0),IF('People_Inputs'!$E$22="PROD",'Payroll'!X246,0),IF('People_Inputs'!$E$23="PROD",'Payroll'!X266,0),IF('People_Inputs'!$E$24="PROD",'Payroll'!X286,0),IF('People_Inputs'!$E$25="PROD",'Payroll'!X306,0),IF('People_Inputs'!$E$26="PROD",'Payroll'!X326,0),IF('People_Inputs'!$E$27="PROD",'Payroll'!X346,0),IF('People_Inputs'!$E$28="PROD",'Payroll'!X366,0),IF('People_Inputs'!$E$29="PROD",'Payroll'!X386,0),IF('People_Inputs'!$E$30="PROD",'Payroll'!X406,0),IF('People_Inputs'!$E$31="PROD",'Payroll'!X426,0),IF('People_Inputs'!$E$32="PROD",'Payroll'!X446,0),IF('People_Inputs'!$E$33="PROD",'Payroll'!X466,0),IF('People_Inputs'!$E$34="PROD",'Payroll'!X486,0),IF('People_Inputs'!$E$35="PROD",'Payroll'!X506,0),IF('People_Inputs'!$E$36="PROD",'Payroll'!X526,0),IF('People_Inputs'!$E$37="PROD",'Payroll'!X546,0),IF('People_Inputs'!$E$38="PROD",'Payroll'!X566,0),IF('People_Inputs'!$E$39="PROD",'Payroll'!X586,0),IF('People_Inputs'!$E$40="PROD",'Payroll'!X606,0),IF('People_Inputs'!$E$41="PROD",'Payroll'!X626,0),IF('People_Inputs'!$E$42="PROD",'Payroll'!X646,0),IF('People_Inputs'!$E$43="PROD",'Payroll'!X666,0),IF('People_Inputs'!$E$44="PROD",'Payroll'!X686,0),IF('People_Inputs'!$E$45="PROD",'Payroll'!X706,0),IF('People_Inputs'!$E$46="PROD",'Payroll'!X726,0),IF('People_Inputs'!$E$47="PROD",'Payroll'!X746,0),IF('People_Inputs'!$E$48="PROD",'Payroll'!X766,0),IF('People_Inputs'!$E$49="PROD",'Payroll'!X786,0),IF('People_Inputs'!$E$50="PROD",'Payroll'!X806,0),IF('People_Inputs'!$E$51="PROD",'Payroll'!X826,0),IF('People_Inputs'!$E$52="PROD",'Payroll'!X846,0),IF('People_Inputs'!$E$53="PROD",'Payroll'!X866,0),IF('People_Inputs'!$E$54="PROD",'Payroll'!X886,0),IF('People_Inputs'!$E$55="PROD",'Payroll'!X906,0),IF('People_Inputs'!$E$56="PROD",'Payroll'!X926,0),IF('People_Inputs'!$E$57="PROD",'Payroll'!X946,0),IF('People_Inputs'!$E$58="PROD",'Payroll'!X966,0),IF('People_Inputs'!$E$59="PROD",'Payroll'!X986,0),IF('People_Inputs'!$E$60="PROD",'Payroll'!X1006,0),IF('People_Inputs'!$E$61="PROD",'Payroll'!X1026,0),IF('People_Inputs'!$E$62="PROD",'Payroll'!X1046,0),IF('People_Inputs'!$E$63="PROD",'Payroll'!X1066,0),IF('People_Inputs'!$E$64="PROD",'Payroll'!X1086,0),IF('People_Inputs'!$E$65="PROD",'Payroll'!X1106,0),IF('People_Inputs'!$E$66="PROD",'Payroll'!X1126,0),IF('People_Inputs'!$E$67="PROD",'Payroll'!X1146,0),IF('People_Inputs'!$E$68="PROD",'Payroll'!X1166,0),IF('People_Inputs'!$E$69="PROD",'Payroll'!X1186,0),IF('People_Inputs'!$E$70="PROD",'Payroll'!X1206,0))</f>
        <v>7804.141931249998</v>
      </c>
      <c r="Y23" s="35">
        <f>SUM(IF('People_Inputs'!$E$11="PROD",'Payroll'!Y26,0),IF('People_Inputs'!$E$12="PROD",'Payroll'!Y46,0),IF('People_Inputs'!$E$13="PROD",'Payroll'!Y66,0),IF('People_Inputs'!$E$14="PROD",'Payroll'!Y86,0),IF('People_Inputs'!$E$15="PROD",'Payroll'!Y106,0),IF('People_Inputs'!$E$16="PROD",'Payroll'!Y126,0),IF('People_Inputs'!$E$17="PROD",'Payroll'!Y146,0),IF('People_Inputs'!$E$18="PROD",'Payroll'!Y166,0),IF('People_Inputs'!$E$19="PROD",'Payroll'!Y186,0),IF('People_Inputs'!$E$20="PROD",'Payroll'!Y206,0),IF('People_Inputs'!$E$21="PROD",'Payroll'!Y226,0),IF('People_Inputs'!$E$22="PROD",'Payroll'!Y246,0),IF('People_Inputs'!$E$23="PROD",'Payroll'!Y266,0),IF('People_Inputs'!$E$24="PROD",'Payroll'!Y286,0),IF('People_Inputs'!$E$25="PROD",'Payroll'!Y306,0),IF('People_Inputs'!$E$26="PROD",'Payroll'!Y326,0),IF('People_Inputs'!$E$27="PROD",'Payroll'!Y346,0),IF('People_Inputs'!$E$28="PROD",'Payroll'!Y366,0),IF('People_Inputs'!$E$29="PROD",'Payroll'!Y386,0),IF('People_Inputs'!$E$30="PROD",'Payroll'!Y406,0),IF('People_Inputs'!$E$31="PROD",'Payroll'!Y426,0),IF('People_Inputs'!$E$32="PROD",'Payroll'!Y446,0),IF('People_Inputs'!$E$33="PROD",'Payroll'!Y466,0),IF('People_Inputs'!$E$34="PROD",'Payroll'!Y486,0),IF('People_Inputs'!$E$35="PROD",'Payroll'!Y506,0),IF('People_Inputs'!$E$36="PROD",'Payroll'!Y526,0),IF('People_Inputs'!$E$37="PROD",'Payroll'!Y546,0),IF('People_Inputs'!$E$38="PROD",'Payroll'!Y566,0),IF('People_Inputs'!$E$39="PROD",'Payroll'!Y586,0),IF('People_Inputs'!$E$40="PROD",'Payroll'!Y606,0),IF('People_Inputs'!$E$41="PROD",'Payroll'!Y626,0),IF('People_Inputs'!$E$42="PROD",'Payroll'!Y646,0),IF('People_Inputs'!$E$43="PROD",'Payroll'!Y666,0),IF('People_Inputs'!$E$44="PROD",'Payroll'!Y686,0),IF('People_Inputs'!$E$45="PROD",'Payroll'!Y706,0),IF('People_Inputs'!$E$46="PROD",'Payroll'!Y726,0),IF('People_Inputs'!$E$47="PROD",'Payroll'!Y746,0),IF('People_Inputs'!$E$48="PROD",'Payroll'!Y766,0),IF('People_Inputs'!$E$49="PROD",'Payroll'!Y786,0),IF('People_Inputs'!$E$50="PROD",'Payroll'!Y806,0),IF('People_Inputs'!$E$51="PROD",'Payroll'!Y826,0),IF('People_Inputs'!$E$52="PROD",'Payroll'!Y846,0),IF('People_Inputs'!$E$53="PROD",'Payroll'!Y866,0),IF('People_Inputs'!$E$54="PROD",'Payroll'!Y886,0),IF('People_Inputs'!$E$55="PROD",'Payroll'!Y906,0),IF('People_Inputs'!$E$56="PROD",'Payroll'!Y926,0),IF('People_Inputs'!$E$57="PROD",'Payroll'!Y946,0),IF('People_Inputs'!$E$58="PROD",'Payroll'!Y966,0),IF('People_Inputs'!$E$59="PROD",'Payroll'!Y986,0),IF('People_Inputs'!$E$60="PROD",'Payroll'!Y1006,0),IF('People_Inputs'!$E$61="PROD",'Payroll'!Y1026,0),IF('People_Inputs'!$E$62="PROD",'Payroll'!Y1046,0),IF('People_Inputs'!$E$63="PROD",'Payroll'!Y1066,0),IF('People_Inputs'!$E$64="PROD",'Payroll'!Y1086,0),IF('People_Inputs'!$E$65="PROD",'Payroll'!Y1106,0),IF('People_Inputs'!$E$66="PROD",'Payroll'!Y1126,0),IF('People_Inputs'!$E$67="PROD",'Payroll'!Y1146,0),IF('People_Inputs'!$E$68="PROD",'Payroll'!Y1166,0),IF('People_Inputs'!$E$69="PROD",'Payroll'!Y1186,0),IF('People_Inputs'!$E$70="PROD",'Payroll'!Y1206,0))</f>
        <v>7804.141931249998</v>
      </c>
      <c r="Z23" s="35">
        <f>SUM(IF('People_Inputs'!$E$11="PROD",'Payroll'!Z26,0),IF('People_Inputs'!$E$12="PROD",'Payroll'!Z46,0),IF('People_Inputs'!$E$13="PROD",'Payroll'!Z66,0),IF('People_Inputs'!$E$14="PROD",'Payroll'!Z86,0),IF('People_Inputs'!$E$15="PROD",'Payroll'!Z106,0),IF('People_Inputs'!$E$16="PROD",'Payroll'!Z126,0),IF('People_Inputs'!$E$17="PROD",'Payroll'!Z146,0),IF('People_Inputs'!$E$18="PROD",'Payroll'!Z166,0),IF('People_Inputs'!$E$19="PROD",'Payroll'!Z186,0),IF('People_Inputs'!$E$20="PROD",'Payroll'!Z206,0),IF('People_Inputs'!$E$21="PROD",'Payroll'!Z226,0),IF('People_Inputs'!$E$22="PROD",'Payroll'!Z246,0),IF('People_Inputs'!$E$23="PROD",'Payroll'!Z266,0),IF('People_Inputs'!$E$24="PROD",'Payroll'!Z286,0),IF('People_Inputs'!$E$25="PROD",'Payroll'!Z306,0),IF('People_Inputs'!$E$26="PROD",'Payroll'!Z326,0),IF('People_Inputs'!$E$27="PROD",'Payroll'!Z346,0),IF('People_Inputs'!$E$28="PROD",'Payroll'!Z366,0),IF('People_Inputs'!$E$29="PROD",'Payroll'!Z386,0),IF('People_Inputs'!$E$30="PROD",'Payroll'!Z406,0),IF('People_Inputs'!$E$31="PROD",'Payroll'!Z426,0),IF('People_Inputs'!$E$32="PROD",'Payroll'!Z446,0),IF('People_Inputs'!$E$33="PROD",'Payroll'!Z466,0),IF('People_Inputs'!$E$34="PROD",'Payroll'!Z486,0),IF('People_Inputs'!$E$35="PROD",'Payroll'!Z506,0),IF('People_Inputs'!$E$36="PROD",'Payroll'!Z526,0),IF('People_Inputs'!$E$37="PROD",'Payroll'!Z546,0),IF('People_Inputs'!$E$38="PROD",'Payroll'!Z566,0),IF('People_Inputs'!$E$39="PROD",'Payroll'!Z586,0),IF('People_Inputs'!$E$40="PROD",'Payroll'!Z606,0),IF('People_Inputs'!$E$41="PROD",'Payroll'!Z626,0),IF('People_Inputs'!$E$42="PROD",'Payroll'!Z646,0),IF('People_Inputs'!$E$43="PROD",'Payroll'!Z666,0),IF('People_Inputs'!$E$44="PROD",'Payroll'!Z686,0),IF('People_Inputs'!$E$45="PROD",'Payroll'!Z706,0),IF('People_Inputs'!$E$46="PROD",'Payroll'!Z726,0),IF('People_Inputs'!$E$47="PROD",'Payroll'!Z746,0),IF('People_Inputs'!$E$48="PROD",'Payroll'!Z766,0),IF('People_Inputs'!$E$49="PROD",'Payroll'!Z786,0),IF('People_Inputs'!$E$50="PROD",'Payroll'!Z806,0),IF('People_Inputs'!$E$51="PROD",'Payroll'!Z826,0),IF('People_Inputs'!$E$52="PROD",'Payroll'!Z846,0),IF('People_Inputs'!$E$53="PROD",'Payroll'!Z866,0),IF('People_Inputs'!$E$54="PROD",'Payroll'!Z886,0),IF('People_Inputs'!$E$55="PROD",'Payroll'!Z906,0),IF('People_Inputs'!$E$56="PROD",'Payroll'!Z926,0),IF('People_Inputs'!$E$57="PROD",'Payroll'!Z946,0),IF('People_Inputs'!$E$58="PROD",'Payroll'!Z966,0),IF('People_Inputs'!$E$59="PROD",'Payroll'!Z986,0),IF('People_Inputs'!$E$60="PROD",'Payroll'!Z1006,0),IF('People_Inputs'!$E$61="PROD",'Payroll'!Z1026,0),IF('People_Inputs'!$E$62="PROD",'Payroll'!Z1046,0),IF('People_Inputs'!$E$63="PROD",'Payroll'!Z1066,0),IF('People_Inputs'!$E$64="PROD",'Payroll'!Z1086,0),IF('People_Inputs'!$E$65="PROD",'Payroll'!Z1106,0),IF('People_Inputs'!$E$66="PROD",'Payroll'!Z1126,0),IF('People_Inputs'!$E$67="PROD",'Payroll'!Z1146,0),IF('People_Inputs'!$E$68="PROD",'Payroll'!Z1166,0),IF('People_Inputs'!$E$69="PROD",'Payroll'!Z1186,0),IF('People_Inputs'!$E$70="PROD",'Payroll'!Z1206,0))</f>
        <v>7804.141931249998</v>
      </c>
      <c r="AA23" s="35">
        <f>SUM(IF('People_Inputs'!$E$11="PROD",'Payroll'!AA26,0),IF('People_Inputs'!$E$12="PROD",'Payroll'!AA46,0),IF('People_Inputs'!$E$13="PROD",'Payroll'!AA66,0),IF('People_Inputs'!$E$14="PROD",'Payroll'!AA86,0),IF('People_Inputs'!$E$15="PROD",'Payroll'!AA106,0),IF('People_Inputs'!$E$16="PROD",'Payroll'!AA126,0),IF('People_Inputs'!$E$17="PROD",'Payroll'!AA146,0),IF('People_Inputs'!$E$18="PROD",'Payroll'!AA166,0),IF('People_Inputs'!$E$19="PROD",'Payroll'!AA186,0),IF('People_Inputs'!$E$20="PROD",'Payroll'!AA206,0),IF('People_Inputs'!$E$21="PROD",'Payroll'!AA226,0),IF('People_Inputs'!$E$22="PROD",'Payroll'!AA246,0),IF('People_Inputs'!$E$23="PROD",'Payroll'!AA266,0),IF('People_Inputs'!$E$24="PROD",'Payroll'!AA286,0),IF('People_Inputs'!$E$25="PROD",'Payroll'!AA306,0),IF('People_Inputs'!$E$26="PROD",'Payroll'!AA326,0),IF('People_Inputs'!$E$27="PROD",'Payroll'!AA346,0),IF('People_Inputs'!$E$28="PROD",'Payroll'!AA366,0),IF('People_Inputs'!$E$29="PROD",'Payroll'!AA386,0),IF('People_Inputs'!$E$30="PROD",'Payroll'!AA406,0),IF('People_Inputs'!$E$31="PROD",'Payroll'!AA426,0),IF('People_Inputs'!$E$32="PROD",'Payroll'!AA446,0),IF('People_Inputs'!$E$33="PROD",'Payroll'!AA466,0),IF('People_Inputs'!$E$34="PROD",'Payroll'!AA486,0),IF('People_Inputs'!$E$35="PROD",'Payroll'!AA506,0),IF('People_Inputs'!$E$36="PROD",'Payroll'!AA526,0),IF('People_Inputs'!$E$37="PROD",'Payroll'!AA546,0),IF('People_Inputs'!$E$38="PROD",'Payroll'!AA566,0),IF('People_Inputs'!$E$39="PROD",'Payroll'!AA586,0),IF('People_Inputs'!$E$40="PROD",'Payroll'!AA606,0),IF('People_Inputs'!$E$41="PROD",'Payroll'!AA626,0),IF('People_Inputs'!$E$42="PROD",'Payroll'!AA646,0),IF('People_Inputs'!$E$43="PROD",'Payroll'!AA666,0),IF('People_Inputs'!$E$44="PROD",'Payroll'!AA686,0),IF('People_Inputs'!$E$45="PROD",'Payroll'!AA706,0),IF('People_Inputs'!$E$46="PROD",'Payroll'!AA726,0),IF('People_Inputs'!$E$47="PROD",'Payroll'!AA746,0),IF('People_Inputs'!$E$48="PROD",'Payroll'!AA766,0),IF('People_Inputs'!$E$49="PROD",'Payroll'!AA786,0),IF('People_Inputs'!$E$50="PROD",'Payroll'!AA806,0),IF('People_Inputs'!$E$51="PROD",'Payroll'!AA826,0),IF('People_Inputs'!$E$52="PROD",'Payroll'!AA846,0),IF('People_Inputs'!$E$53="PROD",'Payroll'!AA866,0),IF('People_Inputs'!$E$54="PROD",'Payroll'!AA886,0),IF('People_Inputs'!$E$55="PROD",'Payroll'!AA906,0),IF('People_Inputs'!$E$56="PROD",'Payroll'!AA926,0),IF('People_Inputs'!$E$57="PROD",'Payroll'!AA946,0),IF('People_Inputs'!$E$58="PROD",'Payroll'!AA966,0),IF('People_Inputs'!$E$59="PROD",'Payroll'!AA986,0),IF('People_Inputs'!$E$60="PROD",'Payroll'!AA1006,0),IF('People_Inputs'!$E$61="PROD",'Payroll'!AA1026,0),IF('People_Inputs'!$E$62="PROD",'Payroll'!AA1046,0),IF('People_Inputs'!$E$63="PROD",'Payroll'!AA1066,0),IF('People_Inputs'!$E$64="PROD",'Payroll'!AA1086,0),IF('People_Inputs'!$E$65="PROD",'Payroll'!AA1106,0),IF('People_Inputs'!$E$66="PROD",'Payroll'!AA1126,0),IF('People_Inputs'!$E$67="PROD",'Payroll'!AA1146,0),IF('People_Inputs'!$E$68="PROD",'Payroll'!AA1166,0),IF('People_Inputs'!$E$69="PROD",'Payroll'!AA1186,0),IF('People_Inputs'!$E$70="PROD",'Payroll'!AA1206,0))</f>
        <v>7804.141931249998</v>
      </c>
      <c r="AB23" s="35">
        <f>SUM(IF('People_Inputs'!$E$11="PROD",'Payroll'!AB26,0),IF('People_Inputs'!$E$12="PROD",'Payroll'!AB46,0),IF('People_Inputs'!$E$13="PROD",'Payroll'!AB66,0),IF('People_Inputs'!$E$14="PROD",'Payroll'!AB86,0),IF('People_Inputs'!$E$15="PROD",'Payroll'!AB106,0),IF('People_Inputs'!$E$16="PROD",'Payroll'!AB126,0),IF('People_Inputs'!$E$17="PROD",'Payroll'!AB146,0),IF('People_Inputs'!$E$18="PROD",'Payroll'!AB166,0),IF('People_Inputs'!$E$19="PROD",'Payroll'!AB186,0),IF('People_Inputs'!$E$20="PROD",'Payroll'!AB206,0),IF('People_Inputs'!$E$21="PROD",'Payroll'!AB226,0),IF('People_Inputs'!$E$22="PROD",'Payroll'!AB246,0),IF('People_Inputs'!$E$23="PROD",'Payroll'!AB266,0),IF('People_Inputs'!$E$24="PROD",'Payroll'!AB286,0),IF('People_Inputs'!$E$25="PROD",'Payroll'!AB306,0),IF('People_Inputs'!$E$26="PROD",'Payroll'!AB326,0),IF('People_Inputs'!$E$27="PROD",'Payroll'!AB346,0),IF('People_Inputs'!$E$28="PROD",'Payroll'!AB366,0),IF('People_Inputs'!$E$29="PROD",'Payroll'!AB386,0),IF('People_Inputs'!$E$30="PROD",'Payroll'!AB406,0),IF('People_Inputs'!$E$31="PROD",'Payroll'!AB426,0),IF('People_Inputs'!$E$32="PROD",'Payroll'!AB446,0),IF('People_Inputs'!$E$33="PROD",'Payroll'!AB466,0),IF('People_Inputs'!$E$34="PROD",'Payroll'!AB486,0),IF('People_Inputs'!$E$35="PROD",'Payroll'!AB506,0),IF('People_Inputs'!$E$36="PROD",'Payroll'!AB526,0),IF('People_Inputs'!$E$37="PROD",'Payroll'!AB546,0),IF('People_Inputs'!$E$38="PROD",'Payroll'!AB566,0),IF('People_Inputs'!$E$39="PROD",'Payroll'!AB586,0),IF('People_Inputs'!$E$40="PROD",'Payroll'!AB606,0),IF('People_Inputs'!$E$41="PROD",'Payroll'!AB626,0),IF('People_Inputs'!$E$42="PROD",'Payroll'!AB646,0),IF('People_Inputs'!$E$43="PROD",'Payroll'!AB666,0),IF('People_Inputs'!$E$44="PROD",'Payroll'!AB686,0),IF('People_Inputs'!$E$45="PROD",'Payroll'!AB706,0),IF('People_Inputs'!$E$46="PROD",'Payroll'!AB726,0),IF('People_Inputs'!$E$47="PROD",'Payroll'!AB746,0),IF('People_Inputs'!$E$48="PROD",'Payroll'!AB766,0),IF('People_Inputs'!$E$49="PROD",'Payroll'!AB786,0),IF('People_Inputs'!$E$50="PROD",'Payroll'!AB806,0),IF('People_Inputs'!$E$51="PROD",'Payroll'!AB826,0),IF('People_Inputs'!$E$52="PROD",'Payroll'!AB846,0),IF('People_Inputs'!$E$53="PROD",'Payroll'!AB866,0),IF('People_Inputs'!$E$54="PROD",'Payroll'!AB886,0),IF('People_Inputs'!$E$55="PROD",'Payroll'!AB906,0),IF('People_Inputs'!$E$56="PROD",'Payroll'!AB926,0),IF('People_Inputs'!$E$57="PROD",'Payroll'!AB946,0),IF('People_Inputs'!$E$58="PROD",'Payroll'!AB966,0),IF('People_Inputs'!$E$59="PROD",'Payroll'!AB986,0),IF('People_Inputs'!$E$60="PROD",'Payroll'!AB1006,0),IF('People_Inputs'!$E$61="PROD",'Payroll'!AB1026,0),IF('People_Inputs'!$E$62="PROD",'Payroll'!AB1046,0),IF('People_Inputs'!$E$63="PROD",'Payroll'!AB1066,0),IF('People_Inputs'!$E$64="PROD",'Payroll'!AB1086,0),IF('People_Inputs'!$E$65="PROD",'Payroll'!AB1106,0),IF('People_Inputs'!$E$66="PROD",'Payroll'!AB1126,0),IF('People_Inputs'!$E$67="PROD",'Payroll'!AB1146,0),IF('People_Inputs'!$E$68="PROD",'Payroll'!AB1166,0),IF('People_Inputs'!$E$69="PROD",'Payroll'!AB1186,0),IF('People_Inputs'!$E$70="PROD",'Payroll'!AB1206,0))</f>
        <v>7804.141931249998</v>
      </c>
      <c r="AC23" s="35">
        <f>SUM(IF('People_Inputs'!$E$11="PROD",'Payroll'!AC26,0),IF('People_Inputs'!$E$12="PROD",'Payroll'!AC46,0),IF('People_Inputs'!$E$13="PROD",'Payroll'!AC66,0),IF('People_Inputs'!$E$14="PROD",'Payroll'!AC86,0),IF('People_Inputs'!$E$15="PROD",'Payroll'!AC106,0),IF('People_Inputs'!$E$16="PROD",'Payroll'!AC126,0),IF('People_Inputs'!$E$17="PROD",'Payroll'!AC146,0),IF('People_Inputs'!$E$18="PROD",'Payroll'!AC166,0),IF('People_Inputs'!$E$19="PROD",'Payroll'!AC186,0),IF('People_Inputs'!$E$20="PROD",'Payroll'!AC206,0),IF('People_Inputs'!$E$21="PROD",'Payroll'!AC226,0),IF('People_Inputs'!$E$22="PROD",'Payroll'!AC246,0),IF('People_Inputs'!$E$23="PROD",'Payroll'!AC266,0),IF('People_Inputs'!$E$24="PROD",'Payroll'!AC286,0),IF('People_Inputs'!$E$25="PROD",'Payroll'!AC306,0),IF('People_Inputs'!$E$26="PROD",'Payroll'!AC326,0),IF('People_Inputs'!$E$27="PROD",'Payroll'!AC346,0),IF('People_Inputs'!$E$28="PROD",'Payroll'!AC366,0),IF('People_Inputs'!$E$29="PROD",'Payroll'!AC386,0),IF('People_Inputs'!$E$30="PROD",'Payroll'!AC406,0),IF('People_Inputs'!$E$31="PROD",'Payroll'!AC426,0),IF('People_Inputs'!$E$32="PROD",'Payroll'!AC446,0),IF('People_Inputs'!$E$33="PROD",'Payroll'!AC466,0),IF('People_Inputs'!$E$34="PROD",'Payroll'!AC486,0),IF('People_Inputs'!$E$35="PROD",'Payroll'!AC506,0),IF('People_Inputs'!$E$36="PROD",'Payroll'!AC526,0),IF('People_Inputs'!$E$37="PROD",'Payroll'!AC546,0),IF('People_Inputs'!$E$38="PROD",'Payroll'!AC566,0),IF('People_Inputs'!$E$39="PROD",'Payroll'!AC586,0),IF('People_Inputs'!$E$40="PROD",'Payroll'!AC606,0),IF('People_Inputs'!$E$41="PROD",'Payroll'!AC626,0),IF('People_Inputs'!$E$42="PROD",'Payroll'!AC646,0),IF('People_Inputs'!$E$43="PROD",'Payroll'!AC666,0),IF('People_Inputs'!$E$44="PROD",'Payroll'!AC686,0),IF('People_Inputs'!$E$45="PROD",'Payroll'!AC706,0),IF('People_Inputs'!$E$46="PROD",'Payroll'!AC726,0),IF('People_Inputs'!$E$47="PROD",'Payroll'!AC746,0),IF('People_Inputs'!$E$48="PROD",'Payroll'!AC766,0),IF('People_Inputs'!$E$49="PROD",'Payroll'!AC786,0),IF('People_Inputs'!$E$50="PROD",'Payroll'!AC806,0),IF('People_Inputs'!$E$51="PROD",'Payroll'!AC826,0),IF('People_Inputs'!$E$52="PROD",'Payroll'!AC846,0),IF('People_Inputs'!$E$53="PROD",'Payroll'!AC866,0),IF('People_Inputs'!$E$54="PROD",'Payroll'!AC886,0),IF('People_Inputs'!$E$55="PROD",'Payroll'!AC906,0),IF('People_Inputs'!$E$56="PROD",'Payroll'!AC926,0),IF('People_Inputs'!$E$57="PROD",'Payroll'!AC946,0),IF('People_Inputs'!$E$58="PROD",'Payroll'!AC966,0),IF('People_Inputs'!$E$59="PROD",'Payroll'!AC986,0),IF('People_Inputs'!$E$60="PROD",'Payroll'!AC1006,0),IF('People_Inputs'!$E$61="PROD",'Payroll'!AC1026,0),IF('People_Inputs'!$E$62="PROD",'Payroll'!AC1046,0),IF('People_Inputs'!$E$63="PROD",'Payroll'!AC1066,0),IF('People_Inputs'!$E$64="PROD",'Payroll'!AC1086,0),IF('People_Inputs'!$E$65="PROD",'Payroll'!AC1106,0),IF('People_Inputs'!$E$66="PROD",'Payroll'!AC1126,0),IF('People_Inputs'!$E$67="PROD",'Payroll'!AC1146,0),IF('People_Inputs'!$E$68="PROD",'Payroll'!AC1166,0),IF('People_Inputs'!$E$69="PROD",'Payroll'!AC1186,0),IF('People_Inputs'!$E$70="PROD",'Payroll'!AC1206,0))</f>
        <v>7804.141931249998</v>
      </c>
      <c r="AD23" s="35">
        <f>SUM(IF('People_Inputs'!$E$11="PROD",'Payroll'!AD26,0),IF('People_Inputs'!$E$12="PROD",'Payroll'!AD46,0),IF('People_Inputs'!$E$13="PROD",'Payroll'!AD66,0),IF('People_Inputs'!$E$14="PROD",'Payroll'!AD86,0),IF('People_Inputs'!$E$15="PROD",'Payroll'!AD106,0),IF('People_Inputs'!$E$16="PROD",'Payroll'!AD126,0),IF('People_Inputs'!$E$17="PROD",'Payroll'!AD146,0),IF('People_Inputs'!$E$18="PROD",'Payroll'!AD166,0),IF('People_Inputs'!$E$19="PROD",'Payroll'!AD186,0),IF('People_Inputs'!$E$20="PROD",'Payroll'!AD206,0),IF('People_Inputs'!$E$21="PROD",'Payroll'!AD226,0),IF('People_Inputs'!$E$22="PROD",'Payroll'!AD246,0),IF('People_Inputs'!$E$23="PROD",'Payroll'!AD266,0),IF('People_Inputs'!$E$24="PROD",'Payroll'!AD286,0),IF('People_Inputs'!$E$25="PROD",'Payroll'!AD306,0),IF('People_Inputs'!$E$26="PROD",'Payroll'!AD326,0),IF('People_Inputs'!$E$27="PROD",'Payroll'!AD346,0),IF('People_Inputs'!$E$28="PROD",'Payroll'!AD366,0),IF('People_Inputs'!$E$29="PROD",'Payroll'!AD386,0),IF('People_Inputs'!$E$30="PROD",'Payroll'!AD406,0),IF('People_Inputs'!$E$31="PROD",'Payroll'!AD426,0),IF('People_Inputs'!$E$32="PROD",'Payroll'!AD446,0),IF('People_Inputs'!$E$33="PROD",'Payroll'!AD466,0),IF('People_Inputs'!$E$34="PROD",'Payroll'!AD486,0),IF('People_Inputs'!$E$35="PROD",'Payroll'!AD506,0),IF('People_Inputs'!$E$36="PROD",'Payroll'!AD526,0),IF('People_Inputs'!$E$37="PROD",'Payroll'!AD546,0),IF('People_Inputs'!$E$38="PROD",'Payroll'!AD566,0),IF('People_Inputs'!$E$39="PROD",'Payroll'!AD586,0),IF('People_Inputs'!$E$40="PROD",'Payroll'!AD606,0),IF('People_Inputs'!$E$41="PROD",'Payroll'!AD626,0),IF('People_Inputs'!$E$42="PROD",'Payroll'!AD646,0),IF('People_Inputs'!$E$43="PROD",'Payroll'!AD666,0),IF('People_Inputs'!$E$44="PROD",'Payroll'!AD686,0),IF('People_Inputs'!$E$45="PROD",'Payroll'!AD706,0),IF('People_Inputs'!$E$46="PROD",'Payroll'!AD726,0),IF('People_Inputs'!$E$47="PROD",'Payroll'!AD746,0),IF('People_Inputs'!$E$48="PROD",'Payroll'!AD766,0),IF('People_Inputs'!$E$49="PROD",'Payroll'!AD786,0),IF('People_Inputs'!$E$50="PROD",'Payroll'!AD806,0),IF('People_Inputs'!$E$51="PROD",'Payroll'!AD826,0),IF('People_Inputs'!$E$52="PROD",'Payroll'!AD846,0),IF('People_Inputs'!$E$53="PROD",'Payroll'!AD866,0),IF('People_Inputs'!$E$54="PROD",'Payroll'!AD886,0),IF('People_Inputs'!$E$55="PROD",'Payroll'!AD906,0),IF('People_Inputs'!$E$56="PROD",'Payroll'!AD926,0),IF('People_Inputs'!$E$57="PROD",'Payroll'!AD946,0),IF('People_Inputs'!$E$58="PROD",'Payroll'!AD966,0),IF('People_Inputs'!$E$59="PROD",'Payroll'!AD986,0),IF('People_Inputs'!$E$60="PROD",'Payroll'!AD1006,0),IF('People_Inputs'!$E$61="PROD",'Payroll'!AD1026,0),IF('People_Inputs'!$E$62="PROD",'Payroll'!AD1046,0),IF('People_Inputs'!$E$63="PROD",'Payroll'!AD1066,0),IF('People_Inputs'!$E$64="PROD",'Payroll'!AD1086,0),IF('People_Inputs'!$E$65="PROD",'Payroll'!AD1106,0),IF('People_Inputs'!$E$66="PROD",'Payroll'!AD1126,0),IF('People_Inputs'!$E$67="PROD",'Payroll'!AD1146,0),IF('People_Inputs'!$E$68="PROD",'Payroll'!AD1166,0),IF('People_Inputs'!$E$69="PROD",'Payroll'!AD1186,0),IF('People_Inputs'!$E$70="PROD",'Payroll'!AD1206,0))</f>
        <v>7804.141931249998</v>
      </c>
      <c r="AE23" s="35">
        <f>SUM(IF('People_Inputs'!$E$11="PROD",'Payroll'!AE26,0),IF('People_Inputs'!$E$12="PROD",'Payroll'!AE46,0),IF('People_Inputs'!$E$13="PROD",'Payroll'!AE66,0),IF('People_Inputs'!$E$14="PROD",'Payroll'!AE86,0),IF('People_Inputs'!$E$15="PROD",'Payroll'!AE106,0),IF('People_Inputs'!$E$16="PROD",'Payroll'!AE126,0),IF('People_Inputs'!$E$17="PROD",'Payroll'!AE146,0),IF('People_Inputs'!$E$18="PROD",'Payroll'!AE166,0),IF('People_Inputs'!$E$19="PROD",'Payroll'!AE186,0),IF('People_Inputs'!$E$20="PROD",'Payroll'!AE206,0),IF('People_Inputs'!$E$21="PROD",'Payroll'!AE226,0),IF('People_Inputs'!$E$22="PROD",'Payroll'!AE246,0),IF('People_Inputs'!$E$23="PROD",'Payroll'!AE266,0),IF('People_Inputs'!$E$24="PROD",'Payroll'!AE286,0),IF('People_Inputs'!$E$25="PROD",'Payroll'!AE306,0),IF('People_Inputs'!$E$26="PROD",'Payroll'!AE326,0),IF('People_Inputs'!$E$27="PROD",'Payroll'!AE346,0),IF('People_Inputs'!$E$28="PROD",'Payroll'!AE366,0),IF('People_Inputs'!$E$29="PROD",'Payroll'!AE386,0),IF('People_Inputs'!$E$30="PROD",'Payroll'!AE406,0),IF('People_Inputs'!$E$31="PROD",'Payroll'!AE426,0),IF('People_Inputs'!$E$32="PROD",'Payroll'!AE446,0),IF('People_Inputs'!$E$33="PROD",'Payroll'!AE466,0),IF('People_Inputs'!$E$34="PROD",'Payroll'!AE486,0),IF('People_Inputs'!$E$35="PROD",'Payroll'!AE506,0),IF('People_Inputs'!$E$36="PROD",'Payroll'!AE526,0),IF('People_Inputs'!$E$37="PROD",'Payroll'!AE546,0),IF('People_Inputs'!$E$38="PROD",'Payroll'!AE566,0),IF('People_Inputs'!$E$39="PROD",'Payroll'!AE586,0),IF('People_Inputs'!$E$40="PROD",'Payroll'!AE606,0),IF('People_Inputs'!$E$41="PROD",'Payroll'!AE626,0),IF('People_Inputs'!$E$42="PROD",'Payroll'!AE646,0),IF('People_Inputs'!$E$43="PROD",'Payroll'!AE666,0),IF('People_Inputs'!$E$44="PROD",'Payroll'!AE686,0),IF('People_Inputs'!$E$45="PROD",'Payroll'!AE706,0),IF('People_Inputs'!$E$46="PROD",'Payroll'!AE726,0),IF('People_Inputs'!$E$47="PROD",'Payroll'!AE746,0),IF('People_Inputs'!$E$48="PROD",'Payroll'!AE766,0),IF('People_Inputs'!$E$49="PROD",'Payroll'!AE786,0),IF('People_Inputs'!$E$50="PROD",'Payroll'!AE806,0),IF('People_Inputs'!$E$51="PROD",'Payroll'!AE826,0),IF('People_Inputs'!$E$52="PROD",'Payroll'!AE846,0),IF('People_Inputs'!$E$53="PROD",'Payroll'!AE866,0),IF('People_Inputs'!$E$54="PROD",'Payroll'!AE886,0),IF('People_Inputs'!$E$55="PROD",'Payroll'!AE906,0),IF('People_Inputs'!$E$56="PROD",'Payroll'!AE926,0),IF('People_Inputs'!$E$57="PROD",'Payroll'!AE946,0),IF('People_Inputs'!$E$58="PROD",'Payroll'!AE966,0),IF('People_Inputs'!$E$59="PROD",'Payroll'!AE986,0),IF('People_Inputs'!$E$60="PROD",'Payroll'!AE1006,0),IF('People_Inputs'!$E$61="PROD",'Payroll'!AE1026,0),IF('People_Inputs'!$E$62="PROD",'Payroll'!AE1046,0),IF('People_Inputs'!$E$63="PROD",'Payroll'!AE1066,0),IF('People_Inputs'!$E$64="PROD",'Payroll'!AE1086,0),IF('People_Inputs'!$E$65="PROD",'Payroll'!AE1106,0),IF('People_Inputs'!$E$66="PROD",'Payroll'!AE1126,0),IF('People_Inputs'!$E$67="PROD",'Payroll'!AE1146,0),IF('People_Inputs'!$E$68="PROD",'Payroll'!AE1166,0),IF('People_Inputs'!$E$69="PROD",'Payroll'!AE1186,0),IF('People_Inputs'!$E$70="PROD",'Payroll'!AE1206,0))</f>
        <v>7804.141931249998</v>
      </c>
      <c r="AF23" s="35">
        <f>SUM(IF('People_Inputs'!$E$11="PROD",'Payroll'!AF26,0),IF('People_Inputs'!$E$12="PROD",'Payroll'!AF46,0),IF('People_Inputs'!$E$13="PROD",'Payroll'!AF66,0),IF('People_Inputs'!$E$14="PROD",'Payroll'!AF86,0),IF('People_Inputs'!$E$15="PROD",'Payroll'!AF106,0),IF('People_Inputs'!$E$16="PROD",'Payroll'!AF126,0),IF('People_Inputs'!$E$17="PROD",'Payroll'!AF146,0),IF('People_Inputs'!$E$18="PROD",'Payroll'!AF166,0),IF('People_Inputs'!$E$19="PROD",'Payroll'!AF186,0),IF('People_Inputs'!$E$20="PROD",'Payroll'!AF206,0),IF('People_Inputs'!$E$21="PROD",'Payroll'!AF226,0),IF('People_Inputs'!$E$22="PROD",'Payroll'!AF246,0),IF('People_Inputs'!$E$23="PROD",'Payroll'!AF266,0),IF('People_Inputs'!$E$24="PROD",'Payroll'!AF286,0),IF('People_Inputs'!$E$25="PROD",'Payroll'!AF306,0),IF('People_Inputs'!$E$26="PROD",'Payroll'!AF326,0),IF('People_Inputs'!$E$27="PROD",'Payroll'!AF346,0),IF('People_Inputs'!$E$28="PROD",'Payroll'!AF366,0),IF('People_Inputs'!$E$29="PROD",'Payroll'!AF386,0),IF('People_Inputs'!$E$30="PROD",'Payroll'!AF406,0),IF('People_Inputs'!$E$31="PROD",'Payroll'!AF426,0),IF('People_Inputs'!$E$32="PROD",'Payroll'!AF446,0),IF('People_Inputs'!$E$33="PROD",'Payroll'!AF466,0),IF('People_Inputs'!$E$34="PROD",'Payroll'!AF486,0),IF('People_Inputs'!$E$35="PROD",'Payroll'!AF506,0),IF('People_Inputs'!$E$36="PROD",'Payroll'!AF526,0),IF('People_Inputs'!$E$37="PROD",'Payroll'!AF546,0),IF('People_Inputs'!$E$38="PROD",'Payroll'!AF566,0),IF('People_Inputs'!$E$39="PROD",'Payroll'!AF586,0),IF('People_Inputs'!$E$40="PROD",'Payroll'!AF606,0),IF('People_Inputs'!$E$41="PROD",'Payroll'!AF626,0),IF('People_Inputs'!$E$42="PROD",'Payroll'!AF646,0),IF('People_Inputs'!$E$43="PROD",'Payroll'!AF666,0),IF('People_Inputs'!$E$44="PROD",'Payroll'!AF686,0),IF('People_Inputs'!$E$45="PROD",'Payroll'!AF706,0),IF('People_Inputs'!$E$46="PROD",'Payroll'!AF726,0),IF('People_Inputs'!$E$47="PROD",'Payroll'!AF746,0),IF('People_Inputs'!$E$48="PROD",'Payroll'!AF766,0),IF('People_Inputs'!$E$49="PROD",'Payroll'!AF786,0),IF('People_Inputs'!$E$50="PROD",'Payroll'!AF806,0),IF('People_Inputs'!$E$51="PROD",'Payroll'!AF826,0),IF('People_Inputs'!$E$52="PROD",'Payroll'!AF846,0),IF('People_Inputs'!$E$53="PROD",'Payroll'!AF866,0),IF('People_Inputs'!$E$54="PROD",'Payroll'!AF886,0),IF('People_Inputs'!$E$55="PROD",'Payroll'!AF906,0),IF('People_Inputs'!$E$56="PROD",'Payroll'!AF926,0),IF('People_Inputs'!$E$57="PROD",'Payroll'!AF946,0),IF('People_Inputs'!$E$58="PROD",'Payroll'!AF966,0),IF('People_Inputs'!$E$59="PROD",'Payroll'!AF986,0),IF('People_Inputs'!$E$60="PROD",'Payroll'!AF1006,0),IF('People_Inputs'!$E$61="PROD",'Payroll'!AF1026,0),IF('People_Inputs'!$E$62="PROD",'Payroll'!AF1046,0),IF('People_Inputs'!$E$63="PROD",'Payroll'!AF1066,0),IF('People_Inputs'!$E$64="PROD",'Payroll'!AF1086,0),IF('People_Inputs'!$E$65="PROD",'Payroll'!AF1106,0),IF('People_Inputs'!$E$66="PROD",'Payroll'!AF1126,0),IF('People_Inputs'!$E$67="PROD",'Payroll'!AF1146,0),IF('People_Inputs'!$E$68="PROD",'Payroll'!AF1166,0),IF('People_Inputs'!$E$69="PROD",'Payroll'!AF1186,0),IF('People_Inputs'!$E$70="PROD",'Payroll'!AF1206,0))</f>
        <v>8077.2868988437485</v>
      </c>
      <c r="AG23" s="35">
        <f>SUM(IF('People_Inputs'!$E$11="PROD",'Payroll'!AG26,0),IF('People_Inputs'!$E$12="PROD",'Payroll'!AG46,0),IF('People_Inputs'!$E$13="PROD",'Payroll'!AG66,0),IF('People_Inputs'!$E$14="PROD",'Payroll'!AG86,0),IF('People_Inputs'!$E$15="PROD",'Payroll'!AG106,0),IF('People_Inputs'!$E$16="PROD",'Payroll'!AG126,0),IF('People_Inputs'!$E$17="PROD",'Payroll'!AG146,0),IF('People_Inputs'!$E$18="PROD",'Payroll'!AG166,0),IF('People_Inputs'!$E$19="PROD",'Payroll'!AG186,0),IF('People_Inputs'!$E$20="PROD",'Payroll'!AG206,0),IF('People_Inputs'!$E$21="PROD",'Payroll'!AG226,0),IF('People_Inputs'!$E$22="PROD",'Payroll'!AG246,0),IF('People_Inputs'!$E$23="PROD",'Payroll'!AG266,0),IF('People_Inputs'!$E$24="PROD",'Payroll'!AG286,0),IF('People_Inputs'!$E$25="PROD",'Payroll'!AG306,0),IF('People_Inputs'!$E$26="PROD",'Payroll'!AG326,0),IF('People_Inputs'!$E$27="PROD",'Payroll'!AG346,0),IF('People_Inputs'!$E$28="PROD",'Payroll'!AG366,0),IF('People_Inputs'!$E$29="PROD",'Payroll'!AG386,0),IF('People_Inputs'!$E$30="PROD",'Payroll'!AG406,0),IF('People_Inputs'!$E$31="PROD",'Payroll'!AG426,0),IF('People_Inputs'!$E$32="PROD",'Payroll'!AG446,0),IF('People_Inputs'!$E$33="PROD",'Payroll'!AG466,0),IF('People_Inputs'!$E$34="PROD",'Payroll'!AG486,0),IF('People_Inputs'!$E$35="PROD",'Payroll'!AG506,0),IF('People_Inputs'!$E$36="PROD",'Payroll'!AG526,0),IF('People_Inputs'!$E$37="PROD",'Payroll'!AG546,0),IF('People_Inputs'!$E$38="PROD",'Payroll'!AG566,0),IF('People_Inputs'!$E$39="PROD",'Payroll'!AG586,0),IF('People_Inputs'!$E$40="PROD",'Payroll'!AG606,0),IF('People_Inputs'!$E$41="PROD",'Payroll'!AG626,0),IF('People_Inputs'!$E$42="PROD",'Payroll'!AG646,0),IF('People_Inputs'!$E$43="PROD",'Payroll'!AG666,0),IF('People_Inputs'!$E$44="PROD",'Payroll'!AG686,0),IF('People_Inputs'!$E$45="PROD",'Payroll'!AG706,0),IF('People_Inputs'!$E$46="PROD",'Payroll'!AG726,0),IF('People_Inputs'!$E$47="PROD",'Payroll'!AG746,0),IF('People_Inputs'!$E$48="PROD",'Payroll'!AG766,0),IF('People_Inputs'!$E$49="PROD",'Payroll'!AG786,0),IF('People_Inputs'!$E$50="PROD",'Payroll'!AG806,0),IF('People_Inputs'!$E$51="PROD",'Payroll'!AG826,0),IF('People_Inputs'!$E$52="PROD",'Payroll'!AG846,0),IF('People_Inputs'!$E$53="PROD",'Payroll'!AG866,0),IF('People_Inputs'!$E$54="PROD",'Payroll'!AG886,0),IF('People_Inputs'!$E$55="PROD",'Payroll'!AG906,0),IF('People_Inputs'!$E$56="PROD",'Payroll'!AG926,0),IF('People_Inputs'!$E$57="PROD",'Payroll'!AG946,0),IF('People_Inputs'!$E$58="PROD",'Payroll'!AG966,0),IF('People_Inputs'!$E$59="PROD",'Payroll'!AG986,0),IF('People_Inputs'!$E$60="PROD",'Payroll'!AG1006,0),IF('People_Inputs'!$E$61="PROD",'Payroll'!AG1026,0),IF('People_Inputs'!$E$62="PROD",'Payroll'!AG1046,0),IF('People_Inputs'!$E$63="PROD",'Payroll'!AG1066,0),IF('People_Inputs'!$E$64="PROD",'Payroll'!AG1086,0),IF('People_Inputs'!$E$65="PROD",'Payroll'!AG1106,0),IF('People_Inputs'!$E$66="PROD",'Payroll'!AG1126,0),IF('People_Inputs'!$E$67="PROD",'Payroll'!AG1146,0),IF('People_Inputs'!$E$68="PROD",'Payroll'!AG1166,0),IF('People_Inputs'!$E$69="PROD",'Payroll'!AG1186,0),IF('People_Inputs'!$E$70="PROD",'Payroll'!AG1206,0))</f>
        <v>8077.2868988437485</v>
      </c>
      <c r="AH23" s="35">
        <f>SUM(IF('People_Inputs'!$E$11="PROD",'Payroll'!AH26,0),IF('People_Inputs'!$E$12="PROD",'Payroll'!AH46,0),IF('People_Inputs'!$E$13="PROD",'Payroll'!AH66,0),IF('People_Inputs'!$E$14="PROD",'Payroll'!AH86,0),IF('People_Inputs'!$E$15="PROD",'Payroll'!AH106,0),IF('People_Inputs'!$E$16="PROD",'Payroll'!AH126,0),IF('People_Inputs'!$E$17="PROD",'Payroll'!AH146,0),IF('People_Inputs'!$E$18="PROD",'Payroll'!AH166,0),IF('People_Inputs'!$E$19="PROD",'Payroll'!AH186,0),IF('People_Inputs'!$E$20="PROD",'Payroll'!AH206,0),IF('People_Inputs'!$E$21="PROD",'Payroll'!AH226,0),IF('People_Inputs'!$E$22="PROD",'Payroll'!AH246,0),IF('People_Inputs'!$E$23="PROD",'Payroll'!AH266,0),IF('People_Inputs'!$E$24="PROD",'Payroll'!AH286,0),IF('People_Inputs'!$E$25="PROD",'Payroll'!AH306,0),IF('People_Inputs'!$E$26="PROD",'Payroll'!AH326,0),IF('People_Inputs'!$E$27="PROD",'Payroll'!AH346,0),IF('People_Inputs'!$E$28="PROD",'Payroll'!AH366,0),IF('People_Inputs'!$E$29="PROD",'Payroll'!AH386,0),IF('People_Inputs'!$E$30="PROD",'Payroll'!AH406,0),IF('People_Inputs'!$E$31="PROD",'Payroll'!AH426,0),IF('People_Inputs'!$E$32="PROD",'Payroll'!AH446,0),IF('People_Inputs'!$E$33="PROD",'Payroll'!AH466,0),IF('People_Inputs'!$E$34="PROD",'Payroll'!AH486,0),IF('People_Inputs'!$E$35="PROD",'Payroll'!AH506,0),IF('People_Inputs'!$E$36="PROD",'Payroll'!AH526,0),IF('People_Inputs'!$E$37="PROD",'Payroll'!AH546,0),IF('People_Inputs'!$E$38="PROD",'Payroll'!AH566,0),IF('People_Inputs'!$E$39="PROD",'Payroll'!AH586,0),IF('People_Inputs'!$E$40="PROD",'Payroll'!AH606,0),IF('People_Inputs'!$E$41="PROD",'Payroll'!AH626,0),IF('People_Inputs'!$E$42="PROD",'Payroll'!AH646,0),IF('People_Inputs'!$E$43="PROD",'Payroll'!AH666,0),IF('People_Inputs'!$E$44="PROD",'Payroll'!AH686,0),IF('People_Inputs'!$E$45="PROD",'Payroll'!AH706,0),IF('People_Inputs'!$E$46="PROD",'Payroll'!AH726,0),IF('People_Inputs'!$E$47="PROD",'Payroll'!AH746,0),IF('People_Inputs'!$E$48="PROD",'Payroll'!AH766,0),IF('People_Inputs'!$E$49="PROD",'Payroll'!AH786,0),IF('People_Inputs'!$E$50="PROD",'Payroll'!AH806,0),IF('People_Inputs'!$E$51="PROD",'Payroll'!AH826,0),IF('People_Inputs'!$E$52="PROD",'Payroll'!AH846,0),IF('People_Inputs'!$E$53="PROD",'Payroll'!AH866,0),IF('People_Inputs'!$E$54="PROD",'Payroll'!AH886,0),IF('People_Inputs'!$E$55="PROD",'Payroll'!AH906,0),IF('People_Inputs'!$E$56="PROD",'Payroll'!AH926,0),IF('People_Inputs'!$E$57="PROD",'Payroll'!AH946,0),IF('People_Inputs'!$E$58="PROD",'Payroll'!AH966,0),IF('People_Inputs'!$E$59="PROD",'Payroll'!AH986,0),IF('People_Inputs'!$E$60="PROD",'Payroll'!AH1006,0),IF('People_Inputs'!$E$61="PROD",'Payroll'!AH1026,0),IF('People_Inputs'!$E$62="PROD",'Payroll'!AH1046,0),IF('People_Inputs'!$E$63="PROD",'Payroll'!AH1066,0),IF('People_Inputs'!$E$64="PROD",'Payroll'!AH1086,0),IF('People_Inputs'!$E$65="PROD",'Payroll'!AH1106,0),IF('People_Inputs'!$E$66="PROD",'Payroll'!AH1126,0),IF('People_Inputs'!$E$67="PROD",'Payroll'!AH1146,0),IF('People_Inputs'!$E$68="PROD",'Payroll'!AH1166,0),IF('People_Inputs'!$E$69="PROD",'Payroll'!AH1186,0),IF('People_Inputs'!$E$70="PROD",'Payroll'!AH1206,0))</f>
        <v>8077.2868988437485</v>
      </c>
      <c r="AI23" s="35">
        <f>SUM(IF('People_Inputs'!$E$11="PROD",'Payroll'!AI26,0),IF('People_Inputs'!$E$12="PROD",'Payroll'!AI46,0),IF('People_Inputs'!$E$13="PROD",'Payroll'!AI66,0),IF('People_Inputs'!$E$14="PROD",'Payroll'!AI86,0),IF('People_Inputs'!$E$15="PROD",'Payroll'!AI106,0),IF('People_Inputs'!$E$16="PROD",'Payroll'!AI126,0),IF('People_Inputs'!$E$17="PROD",'Payroll'!AI146,0),IF('People_Inputs'!$E$18="PROD",'Payroll'!AI166,0),IF('People_Inputs'!$E$19="PROD",'Payroll'!AI186,0),IF('People_Inputs'!$E$20="PROD",'Payroll'!AI206,0),IF('People_Inputs'!$E$21="PROD",'Payroll'!AI226,0),IF('People_Inputs'!$E$22="PROD",'Payroll'!AI246,0),IF('People_Inputs'!$E$23="PROD",'Payroll'!AI266,0),IF('People_Inputs'!$E$24="PROD",'Payroll'!AI286,0),IF('People_Inputs'!$E$25="PROD",'Payroll'!AI306,0),IF('People_Inputs'!$E$26="PROD",'Payroll'!AI326,0),IF('People_Inputs'!$E$27="PROD",'Payroll'!AI346,0),IF('People_Inputs'!$E$28="PROD",'Payroll'!AI366,0),IF('People_Inputs'!$E$29="PROD",'Payroll'!AI386,0),IF('People_Inputs'!$E$30="PROD",'Payroll'!AI406,0),IF('People_Inputs'!$E$31="PROD",'Payroll'!AI426,0),IF('People_Inputs'!$E$32="PROD",'Payroll'!AI446,0),IF('People_Inputs'!$E$33="PROD",'Payroll'!AI466,0),IF('People_Inputs'!$E$34="PROD",'Payroll'!AI486,0),IF('People_Inputs'!$E$35="PROD",'Payroll'!AI506,0),IF('People_Inputs'!$E$36="PROD",'Payroll'!AI526,0),IF('People_Inputs'!$E$37="PROD",'Payroll'!AI546,0),IF('People_Inputs'!$E$38="PROD",'Payroll'!AI566,0),IF('People_Inputs'!$E$39="PROD",'Payroll'!AI586,0),IF('People_Inputs'!$E$40="PROD",'Payroll'!AI606,0),IF('People_Inputs'!$E$41="PROD",'Payroll'!AI626,0),IF('People_Inputs'!$E$42="PROD",'Payroll'!AI646,0),IF('People_Inputs'!$E$43="PROD",'Payroll'!AI666,0),IF('People_Inputs'!$E$44="PROD",'Payroll'!AI686,0),IF('People_Inputs'!$E$45="PROD",'Payroll'!AI706,0),IF('People_Inputs'!$E$46="PROD",'Payroll'!AI726,0),IF('People_Inputs'!$E$47="PROD",'Payroll'!AI746,0),IF('People_Inputs'!$E$48="PROD",'Payroll'!AI766,0),IF('People_Inputs'!$E$49="PROD",'Payroll'!AI786,0),IF('People_Inputs'!$E$50="PROD",'Payroll'!AI806,0),IF('People_Inputs'!$E$51="PROD",'Payroll'!AI826,0),IF('People_Inputs'!$E$52="PROD",'Payroll'!AI846,0),IF('People_Inputs'!$E$53="PROD",'Payroll'!AI866,0),IF('People_Inputs'!$E$54="PROD",'Payroll'!AI886,0),IF('People_Inputs'!$E$55="PROD",'Payroll'!AI906,0),IF('People_Inputs'!$E$56="PROD",'Payroll'!AI926,0),IF('People_Inputs'!$E$57="PROD",'Payroll'!AI946,0),IF('People_Inputs'!$E$58="PROD",'Payroll'!AI966,0),IF('People_Inputs'!$E$59="PROD",'Payroll'!AI986,0),IF('People_Inputs'!$E$60="PROD",'Payroll'!AI1006,0),IF('People_Inputs'!$E$61="PROD",'Payroll'!AI1026,0),IF('People_Inputs'!$E$62="PROD",'Payroll'!AI1046,0),IF('People_Inputs'!$E$63="PROD",'Payroll'!AI1066,0),IF('People_Inputs'!$E$64="PROD",'Payroll'!AI1086,0),IF('People_Inputs'!$E$65="PROD",'Payroll'!AI1106,0),IF('People_Inputs'!$E$66="PROD",'Payroll'!AI1126,0),IF('People_Inputs'!$E$67="PROD",'Payroll'!AI1146,0),IF('People_Inputs'!$E$68="PROD",'Payroll'!AI1166,0),IF('People_Inputs'!$E$69="PROD",'Payroll'!AI1186,0),IF('People_Inputs'!$E$70="PROD",'Payroll'!AI1206,0))</f>
        <v>8077.2868988437485</v>
      </c>
      <c r="AJ23" s="35">
        <f>SUM(IF('People_Inputs'!$E$11="PROD",'Payroll'!AJ26,0),IF('People_Inputs'!$E$12="PROD",'Payroll'!AJ46,0),IF('People_Inputs'!$E$13="PROD",'Payroll'!AJ66,0),IF('People_Inputs'!$E$14="PROD",'Payroll'!AJ86,0),IF('People_Inputs'!$E$15="PROD",'Payroll'!AJ106,0),IF('People_Inputs'!$E$16="PROD",'Payroll'!AJ126,0),IF('People_Inputs'!$E$17="PROD",'Payroll'!AJ146,0),IF('People_Inputs'!$E$18="PROD",'Payroll'!AJ166,0),IF('People_Inputs'!$E$19="PROD",'Payroll'!AJ186,0),IF('People_Inputs'!$E$20="PROD",'Payroll'!AJ206,0),IF('People_Inputs'!$E$21="PROD",'Payroll'!AJ226,0),IF('People_Inputs'!$E$22="PROD",'Payroll'!AJ246,0),IF('People_Inputs'!$E$23="PROD",'Payroll'!AJ266,0),IF('People_Inputs'!$E$24="PROD",'Payroll'!AJ286,0),IF('People_Inputs'!$E$25="PROD",'Payroll'!AJ306,0),IF('People_Inputs'!$E$26="PROD",'Payroll'!AJ326,0),IF('People_Inputs'!$E$27="PROD",'Payroll'!AJ346,0),IF('People_Inputs'!$E$28="PROD",'Payroll'!AJ366,0),IF('People_Inputs'!$E$29="PROD",'Payroll'!AJ386,0),IF('People_Inputs'!$E$30="PROD",'Payroll'!AJ406,0),IF('People_Inputs'!$E$31="PROD",'Payroll'!AJ426,0),IF('People_Inputs'!$E$32="PROD",'Payroll'!AJ446,0),IF('People_Inputs'!$E$33="PROD",'Payroll'!AJ466,0),IF('People_Inputs'!$E$34="PROD",'Payroll'!AJ486,0),IF('People_Inputs'!$E$35="PROD",'Payroll'!AJ506,0),IF('People_Inputs'!$E$36="PROD",'Payroll'!AJ526,0),IF('People_Inputs'!$E$37="PROD",'Payroll'!AJ546,0),IF('People_Inputs'!$E$38="PROD",'Payroll'!AJ566,0),IF('People_Inputs'!$E$39="PROD",'Payroll'!AJ586,0),IF('People_Inputs'!$E$40="PROD",'Payroll'!AJ606,0),IF('People_Inputs'!$E$41="PROD",'Payroll'!AJ626,0),IF('People_Inputs'!$E$42="PROD",'Payroll'!AJ646,0),IF('People_Inputs'!$E$43="PROD",'Payroll'!AJ666,0),IF('People_Inputs'!$E$44="PROD",'Payroll'!AJ686,0),IF('People_Inputs'!$E$45="PROD",'Payroll'!AJ706,0),IF('People_Inputs'!$E$46="PROD",'Payroll'!AJ726,0),IF('People_Inputs'!$E$47="PROD",'Payroll'!AJ746,0),IF('People_Inputs'!$E$48="PROD",'Payroll'!AJ766,0),IF('People_Inputs'!$E$49="PROD",'Payroll'!AJ786,0),IF('People_Inputs'!$E$50="PROD",'Payroll'!AJ806,0),IF('People_Inputs'!$E$51="PROD",'Payroll'!AJ826,0),IF('People_Inputs'!$E$52="PROD",'Payroll'!AJ846,0),IF('People_Inputs'!$E$53="PROD",'Payroll'!AJ866,0),IF('People_Inputs'!$E$54="PROD",'Payroll'!AJ886,0),IF('People_Inputs'!$E$55="PROD",'Payroll'!AJ906,0),IF('People_Inputs'!$E$56="PROD",'Payroll'!AJ926,0),IF('People_Inputs'!$E$57="PROD",'Payroll'!AJ946,0),IF('People_Inputs'!$E$58="PROD",'Payroll'!AJ966,0),IF('People_Inputs'!$E$59="PROD",'Payroll'!AJ986,0),IF('People_Inputs'!$E$60="PROD",'Payroll'!AJ1006,0),IF('People_Inputs'!$E$61="PROD",'Payroll'!AJ1026,0),IF('People_Inputs'!$E$62="PROD",'Payroll'!AJ1046,0),IF('People_Inputs'!$E$63="PROD",'Payroll'!AJ1066,0),IF('People_Inputs'!$E$64="PROD",'Payroll'!AJ1086,0),IF('People_Inputs'!$E$65="PROD",'Payroll'!AJ1106,0),IF('People_Inputs'!$E$66="PROD",'Payroll'!AJ1126,0),IF('People_Inputs'!$E$67="PROD",'Payroll'!AJ1146,0),IF('People_Inputs'!$E$68="PROD",'Payroll'!AJ1166,0),IF('People_Inputs'!$E$69="PROD",'Payroll'!AJ1186,0),IF('People_Inputs'!$E$70="PROD",'Payroll'!AJ1206,0))</f>
        <v>8077.2868988437485</v>
      </c>
      <c r="AK23" s="35">
        <f>SUM(IF('People_Inputs'!$E$11="PROD",'Payroll'!AK26,0),IF('People_Inputs'!$E$12="PROD",'Payroll'!AK46,0),IF('People_Inputs'!$E$13="PROD",'Payroll'!AK66,0),IF('People_Inputs'!$E$14="PROD",'Payroll'!AK86,0),IF('People_Inputs'!$E$15="PROD",'Payroll'!AK106,0),IF('People_Inputs'!$E$16="PROD",'Payroll'!AK126,0),IF('People_Inputs'!$E$17="PROD",'Payroll'!AK146,0),IF('People_Inputs'!$E$18="PROD",'Payroll'!AK166,0),IF('People_Inputs'!$E$19="PROD",'Payroll'!AK186,0),IF('People_Inputs'!$E$20="PROD",'Payroll'!AK206,0),IF('People_Inputs'!$E$21="PROD",'Payroll'!AK226,0),IF('People_Inputs'!$E$22="PROD",'Payroll'!AK246,0),IF('People_Inputs'!$E$23="PROD",'Payroll'!AK266,0),IF('People_Inputs'!$E$24="PROD",'Payroll'!AK286,0),IF('People_Inputs'!$E$25="PROD",'Payroll'!AK306,0),IF('People_Inputs'!$E$26="PROD",'Payroll'!AK326,0),IF('People_Inputs'!$E$27="PROD",'Payroll'!AK346,0),IF('People_Inputs'!$E$28="PROD",'Payroll'!AK366,0),IF('People_Inputs'!$E$29="PROD",'Payroll'!AK386,0),IF('People_Inputs'!$E$30="PROD",'Payroll'!AK406,0),IF('People_Inputs'!$E$31="PROD",'Payroll'!AK426,0),IF('People_Inputs'!$E$32="PROD",'Payroll'!AK446,0),IF('People_Inputs'!$E$33="PROD",'Payroll'!AK466,0),IF('People_Inputs'!$E$34="PROD",'Payroll'!AK486,0),IF('People_Inputs'!$E$35="PROD",'Payroll'!AK506,0),IF('People_Inputs'!$E$36="PROD",'Payroll'!AK526,0),IF('People_Inputs'!$E$37="PROD",'Payroll'!AK546,0),IF('People_Inputs'!$E$38="PROD",'Payroll'!AK566,0),IF('People_Inputs'!$E$39="PROD",'Payroll'!AK586,0),IF('People_Inputs'!$E$40="PROD",'Payroll'!AK606,0),IF('People_Inputs'!$E$41="PROD",'Payroll'!AK626,0),IF('People_Inputs'!$E$42="PROD",'Payroll'!AK646,0),IF('People_Inputs'!$E$43="PROD",'Payroll'!AK666,0),IF('People_Inputs'!$E$44="PROD",'Payroll'!AK686,0),IF('People_Inputs'!$E$45="PROD",'Payroll'!AK706,0),IF('People_Inputs'!$E$46="PROD",'Payroll'!AK726,0),IF('People_Inputs'!$E$47="PROD",'Payroll'!AK746,0),IF('People_Inputs'!$E$48="PROD",'Payroll'!AK766,0),IF('People_Inputs'!$E$49="PROD",'Payroll'!AK786,0),IF('People_Inputs'!$E$50="PROD",'Payroll'!AK806,0),IF('People_Inputs'!$E$51="PROD",'Payroll'!AK826,0),IF('People_Inputs'!$E$52="PROD",'Payroll'!AK846,0),IF('People_Inputs'!$E$53="PROD",'Payroll'!AK866,0),IF('People_Inputs'!$E$54="PROD",'Payroll'!AK886,0),IF('People_Inputs'!$E$55="PROD",'Payroll'!AK906,0),IF('People_Inputs'!$E$56="PROD",'Payroll'!AK926,0),IF('People_Inputs'!$E$57="PROD",'Payroll'!AK946,0),IF('People_Inputs'!$E$58="PROD",'Payroll'!AK966,0),IF('People_Inputs'!$E$59="PROD",'Payroll'!AK986,0),IF('People_Inputs'!$E$60="PROD",'Payroll'!AK1006,0),IF('People_Inputs'!$E$61="PROD",'Payroll'!AK1026,0),IF('People_Inputs'!$E$62="PROD",'Payroll'!AK1046,0),IF('People_Inputs'!$E$63="PROD",'Payroll'!AK1066,0),IF('People_Inputs'!$E$64="PROD",'Payroll'!AK1086,0),IF('People_Inputs'!$E$65="PROD",'Payroll'!AK1106,0),IF('People_Inputs'!$E$66="PROD",'Payroll'!AK1126,0),IF('People_Inputs'!$E$67="PROD",'Payroll'!AK1146,0),IF('People_Inputs'!$E$68="PROD",'Payroll'!AK1166,0),IF('People_Inputs'!$E$69="PROD",'Payroll'!AK1186,0),IF('People_Inputs'!$E$70="PROD",'Payroll'!AK1206,0))</f>
        <v>8077.2868988437485</v>
      </c>
      <c r="AL23" s="35">
        <f>SUM(IF('People_Inputs'!$E$11="PROD",'Payroll'!AL26,0),IF('People_Inputs'!$E$12="PROD",'Payroll'!AL46,0),IF('People_Inputs'!$E$13="PROD",'Payroll'!AL66,0),IF('People_Inputs'!$E$14="PROD",'Payroll'!AL86,0),IF('People_Inputs'!$E$15="PROD",'Payroll'!AL106,0),IF('People_Inputs'!$E$16="PROD",'Payroll'!AL126,0),IF('People_Inputs'!$E$17="PROD",'Payroll'!AL146,0),IF('People_Inputs'!$E$18="PROD",'Payroll'!AL166,0),IF('People_Inputs'!$E$19="PROD",'Payroll'!AL186,0),IF('People_Inputs'!$E$20="PROD",'Payroll'!AL206,0),IF('People_Inputs'!$E$21="PROD",'Payroll'!AL226,0),IF('People_Inputs'!$E$22="PROD",'Payroll'!AL246,0),IF('People_Inputs'!$E$23="PROD",'Payroll'!AL266,0),IF('People_Inputs'!$E$24="PROD",'Payroll'!AL286,0),IF('People_Inputs'!$E$25="PROD",'Payroll'!AL306,0),IF('People_Inputs'!$E$26="PROD",'Payroll'!AL326,0),IF('People_Inputs'!$E$27="PROD",'Payroll'!AL346,0),IF('People_Inputs'!$E$28="PROD",'Payroll'!AL366,0),IF('People_Inputs'!$E$29="PROD",'Payroll'!AL386,0),IF('People_Inputs'!$E$30="PROD",'Payroll'!AL406,0),IF('People_Inputs'!$E$31="PROD",'Payroll'!AL426,0),IF('People_Inputs'!$E$32="PROD",'Payroll'!AL446,0),IF('People_Inputs'!$E$33="PROD",'Payroll'!AL466,0),IF('People_Inputs'!$E$34="PROD",'Payroll'!AL486,0),IF('People_Inputs'!$E$35="PROD",'Payroll'!AL506,0),IF('People_Inputs'!$E$36="PROD",'Payroll'!AL526,0),IF('People_Inputs'!$E$37="PROD",'Payroll'!AL546,0),IF('People_Inputs'!$E$38="PROD",'Payroll'!AL566,0),IF('People_Inputs'!$E$39="PROD",'Payroll'!AL586,0),IF('People_Inputs'!$E$40="PROD",'Payroll'!AL606,0),IF('People_Inputs'!$E$41="PROD",'Payroll'!AL626,0),IF('People_Inputs'!$E$42="PROD",'Payroll'!AL646,0),IF('People_Inputs'!$E$43="PROD",'Payroll'!AL666,0),IF('People_Inputs'!$E$44="PROD",'Payroll'!AL686,0),IF('People_Inputs'!$E$45="PROD",'Payroll'!AL706,0),IF('People_Inputs'!$E$46="PROD",'Payroll'!AL726,0),IF('People_Inputs'!$E$47="PROD",'Payroll'!AL746,0),IF('People_Inputs'!$E$48="PROD",'Payroll'!AL766,0),IF('People_Inputs'!$E$49="PROD",'Payroll'!AL786,0),IF('People_Inputs'!$E$50="PROD",'Payroll'!AL806,0),IF('People_Inputs'!$E$51="PROD",'Payroll'!AL826,0),IF('People_Inputs'!$E$52="PROD",'Payroll'!AL846,0),IF('People_Inputs'!$E$53="PROD",'Payroll'!AL866,0),IF('People_Inputs'!$E$54="PROD",'Payroll'!AL886,0),IF('People_Inputs'!$E$55="PROD",'Payroll'!AL906,0),IF('People_Inputs'!$E$56="PROD",'Payroll'!AL926,0),IF('People_Inputs'!$E$57="PROD",'Payroll'!AL946,0),IF('People_Inputs'!$E$58="PROD",'Payroll'!AL966,0),IF('People_Inputs'!$E$59="PROD",'Payroll'!AL986,0),IF('People_Inputs'!$E$60="PROD",'Payroll'!AL1006,0),IF('People_Inputs'!$E$61="PROD",'Payroll'!AL1026,0),IF('People_Inputs'!$E$62="PROD",'Payroll'!AL1046,0),IF('People_Inputs'!$E$63="PROD",'Payroll'!AL1066,0),IF('People_Inputs'!$E$64="PROD",'Payroll'!AL1086,0),IF('People_Inputs'!$E$65="PROD",'Payroll'!AL1106,0),IF('People_Inputs'!$E$66="PROD",'Payroll'!AL1126,0),IF('People_Inputs'!$E$67="PROD",'Payroll'!AL1146,0),IF('People_Inputs'!$E$68="PROD",'Payroll'!AL1166,0),IF('People_Inputs'!$E$69="PROD",'Payroll'!AL1186,0),IF('People_Inputs'!$E$70="PROD",'Payroll'!AL1206,0))</f>
        <v>8077.2868988437485</v>
      </c>
      <c r="AM23" s="35">
        <f>SUM(IF('People_Inputs'!$E$11="PROD",'Payroll'!AM26,0),IF('People_Inputs'!$E$12="PROD",'Payroll'!AM46,0),IF('People_Inputs'!$E$13="PROD",'Payroll'!AM66,0),IF('People_Inputs'!$E$14="PROD",'Payroll'!AM86,0),IF('People_Inputs'!$E$15="PROD",'Payroll'!AM106,0),IF('People_Inputs'!$E$16="PROD",'Payroll'!AM126,0),IF('People_Inputs'!$E$17="PROD",'Payroll'!AM146,0),IF('People_Inputs'!$E$18="PROD",'Payroll'!AM166,0),IF('People_Inputs'!$E$19="PROD",'Payroll'!AM186,0),IF('People_Inputs'!$E$20="PROD",'Payroll'!AM206,0),IF('People_Inputs'!$E$21="PROD",'Payroll'!AM226,0),IF('People_Inputs'!$E$22="PROD",'Payroll'!AM246,0),IF('People_Inputs'!$E$23="PROD",'Payroll'!AM266,0),IF('People_Inputs'!$E$24="PROD",'Payroll'!AM286,0),IF('People_Inputs'!$E$25="PROD",'Payroll'!AM306,0),IF('People_Inputs'!$E$26="PROD",'Payroll'!AM326,0),IF('People_Inputs'!$E$27="PROD",'Payroll'!AM346,0),IF('People_Inputs'!$E$28="PROD",'Payroll'!AM366,0),IF('People_Inputs'!$E$29="PROD",'Payroll'!AM386,0),IF('People_Inputs'!$E$30="PROD",'Payroll'!AM406,0),IF('People_Inputs'!$E$31="PROD",'Payroll'!AM426,0),IF('People_Inputs'!$E$32="PROD",'Payroll'!AM446,0),IF('People_Inputs'!$E$33="PROD",'Payroll'!AM466,0),IF('People_Inputs'!$E$34="PROD",'Payroll'!AM486,0),IF('People_Inputs'!$E$35="PROD",'Payroll'!AM506,0),IF('People_Inputs'!$E$36="PROD",'Payroll'!AM526,0),IF('People_Inputs'!$E$37="PROD",'Payroll'!AM546,0),IF('People_Inputs'!$E$38="PROD",'Payroll'!AM566,0),IF('People_Inputs'!$E$39="PROD",'Payroll'!AM586,0),IF('People_Inputs'!$E$40="PROD",'Payroll'!AM606,0),IF('People_Inputs'!$E$41="PROD",'Payroll'!AM626,0),IF('People_Inputs'!$E$42="PROD",'Payroll'!AM646,0),IF('People_Inputs'!$E$43="PROD",'Payroll'!AM666,0),IF('People_Inputs'!$E$44="PROD",'Payroll'!AM686,0),IF('People_Inputs'!$E$45="PROD",'Payroll'!AM706,0),IF('People_Inputs'!$E$46="PROD",'Payroll'!AM726,0),IF('People_Inputs'!$E$47="PROD",'Payroll'!AM746,0),IF('People_Inputs'!$E$48="PROD",'Payroll'!AM766,0),IF('People_Inputs'!$E$49="PROD",'Payroll'!AM786,0),IF('People_Inputs'!$E$50="PROD",'Payroll'!AM806,0),IF('People_Inputs'!$E$51="PROD",'Payroll'!AM826,0),IF('People_Inputs'!$E$52="PROD",'Payroll'!AM846,0),IF('People_Inputs'!$E$53="PROD",'Payroll'!AM866,0),IF('People_Inputs'!$E$54="PROD",'Payroll'!AM886,0),IF('People_Inputs'!$E$55="PROD",'Payroll'!AM906,0),IF('People_Inputs'!$E$56="PROD",'Payroll'!AM926,0),IF('People_Inputs'!$E$57="PROD",'Payroll'!AM946,0),IF('People_Inputs'!$E$58="PROD",'Payroll'!AM966,0),IF('People_Inputs'!$E$59="PROD",'Payroll'!AM986,0),IF('People_Inputs'!$E$60="PROD",'Payroll'!AM1006,0),IF('People_Inputs'!$E$61="PROD",'Payroll'!AM1026,0),IF('People_Inputs'!$E$62="PROD",'Payroll'!AM1046,0),IF('People_Inputs'!$E$63="PROD",'Payroll'!AM1066,0),IF('People_Inputs'!$E$64="PROD",'Payroll'!AM1086,0),IF('People_Inputs'!$E$65="PROD",'Payroll'!AM1106,0),IF('People_Inputs'!$E$66="PROD",'Payroll'!AM1126,0),IF('People_Inputs'!$E$67="PROD",'Payroll'!AM1146,0),IF('People_Inputs'!$E$68="PROD",'Payroll'!AM1166,0),IF('People_Inputs'!$E$69="PROD",'Payroll'!AM1186,0),IF('People_Inputs'!$E$70="PROD",'Payroll'!AM1206,0))</f>
        <v>8077.2868988437485</v>
      </c>
      <c r="AN23" s="35">
        <f>SUM(IF('People_Inputs'!$E$11="PROD",'Payroll'!AN26,0),IF('People_Inputs'!$E$12="PROD",'Payroll'!AN46,0),IF('People_Inputs'!$E$13="PROD",'Payroll'!AN66,0),IF('People_Inputs'!$E$14="PROD",'Payroll'!AN86,0),IF('People_Inputs'!$E$15="PROD",'Payroll'!AN106,0),IF('People_Inputs'!$E$16="PROD",'Payroll'!AN126,0),IF('People_Inputs'!$E$17="PROD",'Payroll'!AN146,0),IF('People_Inputs'!$E$18="PROD",'Payroll'!AN166,0),IF('People_Inputs'!$E$19="PROD",'Payroll'!AN186,0),IF('People_Inputs'!$E$20="PROD",'Payroll'!AN206,0),IF('People_Inputs'!$E$21="PROD",'Payroll'!AN226,0),IF('People_Inputs'!$E$22="PROD",'Payroll'!AN246,0),IF('People_Inputs'!$E$23="PROD",'Payroll'!AN266,0),IF('People_Inputs'!$E$24="PROD",'Payroll'!AN286,0),IF('People_Inputs'!$E$25="PROD",'Payroll'!AN306,0),IF('People_Inputs'!$E$26="PROD",'Payroll'!AN326,0),IF('People_Inputs'!$E$27="PROD",'Payroll'!AN346,0),IF('People_Inputs'!$E$28="PROD",'Payroll'!AN366,0),IF('People_Inputs'!$E$29="PROD",'Payroll'!AN386,0),IF('People_Inputs'!$E$30="PROD",'Payroll'!AN406,0),IF('People_Inputs'!$E$31="PROD",'Payroll'!AN426,0),IF('People_Inputs'!$E$32="PROD",'Payroll'!AN446,0),IF('People_Inputs'!$E$33="PROD",'Payroll'!AN466,0),IF('People_Inputs'!$E$34="PROD",'Payroll'!AN486,0),IF('People_Inputs'!$E$35="PROD",'Payroll'!AN506,0),IF('People_Inputs'!$E$36="PROD",'Payroll'!AN526,0),IF('People_Inputs'!$E$37="PROD",'Payroll'!AN546,0),IF('People_Inputs'!$E$38="PROD",'Payroll'!AN566,0),IF('People_Inputs'!$E$39="PROD",'Payroll'!AN586,0),IF('People_Inputs'!$E$40="PROD",'Payroll'!AN606,0),IF('People_Inputs'!$E$41="PROD",'Payroll'!AN626,0),IF('People_Inputs'!$E$42="PROD",'Payroll'!AN646,0),IF('People_Inputs'!$E$43="PROD",'Payroll'!AN666,0),IF('People_Inputs'!$E$44="PROD",'Payroll'!AN686,0),IF('People_Inputs'!$E$45="PROD",'Payroll'!AN706,0),IF('People_Inputs'!$E$46="PROD",'Payroll'!AN726,0),IF('People_Inputs'!$E$47="PROD",'Payroll'!AN746,0),IF('People_Inputs'!$E$48="PROD",'Payroll'!AN766,0),IF('People_Inputs'!$E$49="PROD",'Payroll'!AN786,0),IF('People_Inputs'!$E$50="PROD",'Payroll'!AN806,0),IF('People_Inputs'!$E$51="PROD",'Payroll'!AN826,0),IF('People_Inputs'!$E$52="PROD",'Payroll'!AN846,0),IF('People_Inputs'!$E$53="PROD",'Payroll'!AN866,0),IF('People_Inputs'!$E$54="PROD",'Payroll'!AN886,0),IF('People_Inputs'!$E$55="PROD",'Payroll'!AN906,0),IF('People_Inputs'!$E$56="PROD",'Payroll'!AN926,0),IF('People_Inputs'!$E$57="PROD",'Payroll'!AN946,0),IF('People_Inputs'!$E$58="PROD",'Payroll'!AN966,0),IF('People_Inputs'!$E$59="PROD",'Payroll'!AN986,0),IF('People_Inputs'!$E$60="PROD",'Payroll'!AN1006,0),IF('People_Inputs'!$E$61="PROD",'Payroll'!AN1026,0),IF('People_Inputs'!$E$62="PROD",'Payroll'!AN1046,0),IF('People_Inputs'!$E$63="PROD",'Payroll'!AN1066,0),IF('People_Inputs'!$E$64="PROD",'Payroll'!AN1086,0),IF('People_Inputs'!$E$65="PROD",'Payroll'!AN1106,0),IF('People_Inputs'!$E$66="PROD",'Payroll'!AN1126,0),IF('People_Inputs'!$E$67="PROD",'Payroll'!AN1146,0),IF('People_Inputs'!$E$68="PROD",'Payroll'!AN1166,0),IF('People_Inputs'!$E$69="PROD",'Payroll'!AN1186,0),IF('People_Inputs'!$E$70="PROD",'Payroll'!AN1206,0))</f>
        <v>8077.2868988437485</v>
      </c>
      <c r="AO23" s="35">
        <f>SUM(IF('People_Inputs'!$E$11="PROD",'Payroll'!AO26,0),IF('People_Inputs'!$E$12="PROD",'Payroll'!AO46,0),IF('People_Inputs'!$E$13="PROD",'Payroll'!AO66,0),IF('People_Inputs'!$E$14="PROD",'Payroll'!AO86,0),IF('People_Inputs'!$E$15="PROD",'Payroll'!AO106,0),IF('People_Inputs'!$E$16="PROD",'Payroll'!AO126,0),IF('People_Inputs'!$E$17="PROD",'Payroll'!AO146,0),IF('People_Inputs'!$E$18="PROD",'Payroll'!AO166,0),IF('People_Inputs'!$E$19="PROD",'Payroll'!AO186,0),IF('People_Inputs'!$E$20="PROD",'Payroll'!AO206,0),IF('People_Inputs'!$E$21="PROD",'Payroll'!AO226,0),IF('People_Inputs'!$E$22="PROD",'Payroll'!AO246,0),IF('People_Inputs'!$E$23="PROD",'Payroll'!AO266,0),IF('People_Inputs'!$E$24="PROD",'Payroll'!AO286,0),IF('People_Inputs'!$E$25="PROD",'Payroll'!AO306,0),IF('People_Inputs'!$E$26="PROD",'Payroll'!AO326,0),IF('People_Inputs'!$E$27="PROD",'Payroll'!AO346,0),IF('People_Inputs'!$E$28="PROD",'Payroll'!AO366,0),IF('People_Inputs'!$E$29="PROD",'Payroll'!AO386,0),IF('People_Inputs'!$E$30="PROD",'Payroll'!AO406,0),IF('People_Inputs'!$E$31="PROD",'Payroll'!AO426,0),IF('People_Inputs'!$E$32="PROD",'Payroll'!AO446,0),IF('People_Inputs'!$E$33="PROD",'Payroll'!AO466,0),IF('People_Inputs'!$E$34="PROD",'Payroll'!AO486,0),IF('People_Inputs'!$E$35="PROD",'Payroll'!AO506,0),IF('People_Inputs'!$E$36="PROD",'Payroll'!AO526,0),IF('People_Inputs'!$E$37="PROD",'Payroll'!AO546,0),IF('People_Inputs'!$E$38="PROD",'Payroll'!AO566,0),IF('People_Inputs'!$E$39="PROD",'Payroll'!AO586,0),IF('People_Inputs'!$E$40="PROD",'Payroll'!AO606,0),IF('People_Inputs'!$E$41="PROD",'Payroll'!AO626,0),IF('People_Inputs'!$E$42="PROD",'Payroll'!AO646,0),IF('People_Inputs'!$E$43="PROD",'Payroll'!AO666,0),IF('People_Inputs'!$E$44="PROD",'Payroll'!AO686,0),IF('People_Inputs'!$E$45="PROD",'Payroll'!AO706,0),IF('People_Inputs'!$E$46="PROD",'Payroll'!AO726,0),IF('People_Inputs'!$E$47="PROD",'Payroll'!AO746,0),IF('People_Inputs'!$E$48="PROD",'Payroll'!AO766,0),IF('People_Inputs'!$E$49="PROD",'Payroll'!AO786,0),IF('People_Inputs'!$E$50="PROD",'Payroll'!AO806,0),IF('People_Inputs'!$E$51="PROD",'Payroll'!AO826,0),IF('People_Inputs'!$E$52="PROD",'Payroll'!AO846,0),IF('People_Inputs'!$E$53="PROD",'Payroll'!AO866,0),IF('People_Inputs'!$E$54="PROD",'Payroll'!AO886,0),IF('People_Inputs'!$E$55="PROD",'Payroll'!AO906,0),IF('People_Inputs'!$E$56="PROD",'Payroll'!AO926,0),IF('People_Inputs'!$E$57="PROD",'Payroll'!AO946,0),IF('People_Inputs'!$E$58="PROD",'Payroll'!AO966,0),IF('People_Inputs'!$E$59="PROD",'Payroll'!AO986,0),IF('People_Inputs'!$E$60="PROD",'Payroll'!AO1006,0),IF('People_Inputs'!$E$61="PROD",'Payroll'!AO1026,0),IF('People_Inputs'!$E$62="PROD",'Payroll'!AO1046,0),IF('People_Inputs'!$E$63="PROD",'Payroll'!AO1066,0),IF('People_Inputs'!$E$64="PROD",'Payroll'!AO1086,0),IF('People_Inputs'!$E$65="PROD",'Payroll'!AO1106,0),IF('People_Inputs'!$E$66="PROD",'Payroll'!AO1126,0),IF('People_Inputs'!$E$67="PROD",'Payroll'!AO1146,0),IF('People_Inputs'!$E$68="PROD",'Payroll'!AO1166,0),IF('People_Inputs'!$E$69="PROD",'Payroll'!AO1186,0),IF('People_Inputs'!$E$70="PROD",'Payroll'!AO1206,0))</f>
        <v>8077.2868988437485</v>
      </c>
      <c r="AP23" s="35">
        <f>SUM(IF('People_Inputs'!$E$11="PROD",'Payroll'!AP26,0),IF('People_Inputs'!$E$12="PROD",'Payroll'!AP46,0),IF('People_Inputs'!$E$13="PROD",'Payroll'!AP66,0),IF('People_Inputs'!$E$14="PROD",'Payroll'!AP86,0),IF('People_Inputs'!$E$15="PROD",'Payroll'!AP106,0),IF('People_Inputs'!$E$16="PROD",'Payroll'!AP126,0),IF('People_Inputs'!$E$17="PROD",'Payroll'!AP146,0),IF('People_Inputs'!$E$18="PROD",'Payroll'!AP166,0),IF('People_Inputs'!$E$19="PROD",'Payroll'!AP186,0),IF('People_Inputs'!$E$20="PROD",'Payroll'!AP206,0),IF('People_Inputs'!$E$21="PROD",'Payroll'!AP226,0),IF('People_Inputs'!$E$22="PROD",'Payroll'!AP246,0),IF('People_Inputs'!$E$23="PROD",'Payroll'!AP266,0),IF('People_Inputs'!$E$24="PROD",'Payroll'!AP286,0),IF('People_Inputs'!$E$25="PROD",'Payroll'!AP306,0),IF('People_Inputs'!$E$26="PROD",'Payroll'!AP326,0),IF('People_Inputs'!$E$27="PROD",'Payroll'!AP346,0),IF('People_Inputs'!$E$28="PROD",'Payroll'!AP366,0),IF('People_Inputs'!$E$29="PROD",'Payroll'!AP386,0),IF('People_Inputs'!$E$30="PROD",'Payroll'!AP406,0),IF('People_Inputs'!$E$31="PROD",'Payroll'!AP426,0),IF('People_Inputs'!$E$32="PROD",'Payroll'!AP446,0),IF('People_Inputs'!$E$33="PROD",'Payroll'!AP466,0),IF('People_Inputs'!$E$34="PROD",'Payroll'!AP486,0),IF('People_Inputs'!$E$35="PROD",'Payroll'!AP506,0),IF('People_Inputs'!$E$36="PROD",'Payroll'!AP526,0),IF('People_Inputs'!$E$37="PROD",'Payroll'!AP546,0),IF('People_Inputs'!$E$38="PROD",'Payroll'!AP566,0),IF('People_Inputs'!$E$39="PROD",'Payroll'!AP586,0),IF('People_Inputs'!$E$40="PROD",'Payroll'!AP606,0),IF('People_Inputs'!$E$41="PROD",'Payroll'!AP626,0),IF('People_Inputs'!$E$42="PROD",'Payroll'!AP646,0),IF('People_Inputs'!$E$43="PROD",'Payroll'!AP666,0),IF('People_Inputs'!$E$44="PROD",'Payroll'!AP686,0),IF('People_Inputs'!$E$45="PROD",'Payroll'!AP706,0),IF('People_Inputs'!$E$46="PROD",'Payroll'!AP726,0),IF('People_Inputs'!$E$47="PROD",'Payroll'!AP746,0),IF('People_Inputs'!$E$48="PROD",'Payroll'!AP766,0),IF('People_Inputs'!$E$49="PROD",'Payroll'!AP786,0),IF('People_Inputs'!$E$50="PROD",'Payroll'!AP806,0),IF('People_Inputs'!$E$51="PROD",'Payroll'!AP826,0),IF('People_Inputs'!$E$52="PROD",'Payroll'!AP846,0),IF('People_Inputs'!$E$53="PROD",'Payroll'!AP866,0),IF('People_Inputs'!$E$54="PROD",'Payroll'!AP886,0),IF('People_Inputs'!$E$55="PROD",'Payroll'!AP906,0),IF('People_Inputs'!$E$56="PROD",'Payroll'!AP926,0),IF('People_Inputs'!$E$57="PROD",'Payroll'!AP946,0),IF('People_Inputs'!$E$58="PROD",'Payroll'!AP966,0),IF('People_Inputs'!$E$59="PROD",'Payroll'!AP986,0),IF('People_Inputs'!$E$60="PROD",'Payroll'!AP1006,0),IF('People_Inputs'!$E$61="PROD",'Payroll'!AP1026,0),IF('People_Inputs'!$E$62="PROD",'Payroll'!AP1046,0),IF('People_Inputs'!$E$63="PROD",'Payroll'!AP1066,0),IF('People_Inputs'!$E$64="PROD",'Payroll'!AP1086,0),IF('People_Inputs'!$E$65="PROD",'Payroll'!AP1106,0),IF('People_Inputs'!$E$66="PROD",'Payroll'!AP1126,0),IF('People_Inputs'!$E$67="PROD",'Payroll'!AP1146,0),IF('People_Inputs'!$E$68="PROD",'Payroll'!AP1166,0),IF('People_Inputs'!$E$69="PROD",'Payroll'!AP1186,0),IF('People_Inputs'!$E$70="PROD",'Payroll'!AP1206,0))</f>
        <v>8077.2868988437485</v>
      </c>
      <c r="AQ23" s="35">
        <f>SUM(IF('People_Inputs'!$E$11="PROD",'Payroll'!AQ26,0),IF('People_Inputs'!$E$12="PROD",'Payroll'!AQ46,0),IF('People_Inputs'!$E$13="PROD",'Payroll'!AQ66,0),IF('People_Inputs'!$E$14="PROD",'Payroll'!AQ86,0),IF('People_Inputs'!$E$15="PROD",'Payroll'!AQ106,0),IF('People_Inputs'!$E$16="PROD",'Payroll'!AQ126,0),IF('People_Inputs'!$E$17="PROD",'Payroll'!AQ146,0),IF('People_Inputs'!$E$18="PROD",'Payroll'!AQ166,0),IF('People_Inputs'!$E$19="PROD",'Payroll'!AQ186,0),IF('People_Inputs'!$E$20="PROD",'Payroll'!AQ206,0),IF('People_Inputs'!$E$21="PROD",'Payroll'!AQ226,0),IF('People_Inputs'!$E$22="PROD",'Payroll'!AQ246,0),IF('People_Inputs'!$E$23="PROD",'Payroll'!AQ266,0),IF('People_Inputs'!$E$24="PROD",'Payroll'!AQ286,0),IF('People_Inputs'!$E$25="PROD",'Payroll'!AQ306,0),IF('People_Inputs'!$E$26="PROD",'Payroll'!AQ326,0),IF('People_Inputs'!$E$27="PROD",'Payroll'!AQ346,0),IF('People_Inputs'!$E$28="PROD",'Payroll'!AQ366,0),IF('People_Inputs'!$E$29="PROD",'Payroll'!AQ386,0),IF('People_Inputs'!$E$30="PROD",'Payroll'!AQ406,0),IF('People_Inputs'!$E$31="PROD",'Payroll'!AQ426,0),IF('People_Inputs'!$E$32="PROD",'Payroll'!AQ446,0),IF('People_Inputs'!$E$33="PROD",'Payroll'!AQ466,0),IF('People_Inputs'!$E$34="PROD",'Payroll'!AQ486,0),IF('People_Inputs'!$E$35="PROD",'Payroll'!AQ506,0),IF('People_Inputs'!$E$36="PROD",'Payroll'!AQ526,0),IF('People_Inputs'!$E$37="PROD",'Payroll'!AQ546,0),IF('People_Inputs'!$E$38="PROD",'Payroll'!AQ566,0),IF('People_Inputs'!$E$39="PROD",'Payroll'!AQ586,0),IF('People_Inputs'!$E$40="PROD",'Payroll'!AQ606,0),IF('People_Inputs'!$E$41="PROD",'Payroll'!AQ626,0),IF('People_Inputs'!$E$42="PROD",'Payroll'!AQ646,0),IF('People_Inputs'!$E$43="PROD",'Payroll'!AQ666,0),IF('People_Inputs'!$E$44="PROD",'Payroll'!AQ686,0),IF('People_Inputs'!$E$45="PROD",'Payroll'!AQ706,0),IF('People_Inputs'!$E$46="PROD",'Payroll'!AQ726,0),IF('People_Inputs'!$E$47="PROD",'Payroll'!AQ746,0),IF('People_Inputs'!$E$48="PROD",'Payroll'!AQ766,0),IF('People_Inputs'!$E$49="PROD",'Payroll'!AQ786,0),IF('People_Inputs'!$E$50="PROD",'Payroll'!AQ806,0),IF('People_Inputs'!$E$51="PROD",'Payroll'!AQ826,0),IF('People_Inputs'!$E$52="PROD",'Payroll'!AQ846,0),IF('People_Inputs'!$E$53="PROD",'Payroll'!AQ866,0),IF('People_Inputs'!$E$54="PROD",'Payroll'!AQ886,0),IF('People_Inputs'!$E$55="PROD",'Payroll'!AQ906,0),IF('People_Inputs'!$E$56="PROD",'Payroll'!AQ926,0),IF('People_Inputs'!$E$57="PROD",'Payroll'!AQ946,0),IF('People_Inputs'!$E$58="PROD",'Payroll'!AQ966,0),IF('People_Inputs'!$E$59="PROD",'Payroll'!AQ986,0),IF('People_Inputs'!$E$60="PROD",'Payroll'!AQ1006,0),IF('People_Inputs'!$E$61="PROD",'Payroll'!AQ1026,0),IF('People_Inputs'!$E$62="PROD",'Payroll'!AQ1046,0),IF('People_Inputs'!$E$63="PROD",'Payroll'!AQ1066,0),IF('People_Inputs'!$E$64="PROD",'Payroll'!AQ1086,0),IF('People_Inputs'!$E$65="PROD",'Payroll'!AQ1106,0),IF('People_Inputs'!$E$66="PROD",'Payroll'!AQ1126,0),IF('People_Inputs'!$E$67="PROD",'Payroll'!AQ1146,0),IF('People_Inputs'!$E$68="PROD",'Payroll'!AQ1166,0),IF('People_Inputs'!$E$69="PROD",'Payroll'!AQ1186,0),IF('People_Inputs'!$E$70="PROD",'Payroll'!AQ1206,0))</f>
        <v>8077.2868988437485</v>
      </c>
      <c r="AR23" s="35">
        <f>SUM(IF('People_Inputs'!$E$11="PROD",'Payroll'!AR26,0),IF('People_Inputs'!$E$12="PROD",'Payroll'!AR46,0),IF('People_Inputs'!$E$13="PROD",'Payroll'!AR66,0),IF('People_Inputs'!$E$14="PROD",'Payroll'!AR86,0),IF('People_Inputs'!$E$15="PROD",'Payroll'!AR106,0),IF('People_Inputs'!$E$16="PROD",'Payroll'!AR126,0),IF('People_Inputs'!$E$17="PROD",'Payroll'!AR146,0),IF('People_Inputs'!$E$18="PROD",'Payroll'!AR166,0),IF('People_Inputs'!$E$19="PROD",'Payroll'!AR186,0),IF('People_Inputs'!$E$20="PROD",'Payroll'!AR206,0),IF('People_Inputs'!$E$21="PROD",'Payroll'!AR226,0),IF('People_Inputs'!$E$22="PROD",'Payroll'!AR246,0),IF('People_Inputs'!$E$23="PROD",'Payroll'!AR266,0),IF('People_Inputs'!$E$24="PROD",'Payroll'!AR286,0),IF('People_Inputs'!$E$25="PROD",'Payroll'!AR306,0),IF('People_Inputs'!$E$26="PROD",'Payroll'!AR326,0),IF('People_Inputs'!$E$27="PROD",'Payroll'!AR346,0),IF('People_Inputs'!$E$28="PROD",'Payroll'!AR366,0),IF('People_Inputs'!$E$29="PROD",'Payroll'!AR386,0),IF('People_Inputs'!$E$30="PROD",'Payroll'!AR406,0),IF('People_Inputs'!$E$31="PROD",'Payroll'!AR426,0),IF('People_Inputs'!$E$32="PROD",'Payroll'!AR446,0),IF('People_Inputs'!$E$33="PROD",'Payroll'!AR466,0),IF('People_Inputs'!$E$34="PROD",'Payroll'!AR486,0),IF('People_Inputs'!$E$35="PROD",'Payroll'!AR506,0),IF('People_Inputs'!$E$36="PROD",'Payroll'!AR526,0),IF('People_Inputs'!$E$37="PROD",'Payroll'!AR546,0),IF('People_Inputs'!$E$38="PROD",'Payroll'!AR566,0),IF('People_Inputs'!$E$39="PROD",'Payroll'!AR586,0),IF('People_Inputs'!$E$40="PROD",'Payroll'!AR606,0),IF('People_Inputs'!$E$41="PROD",'Payroll'!AR626,0),IF('People_Inputs'!$E$42="PROD",'Payroll'!AR646,0),IF('People_Inputs'!$E$43="PROD",'Payroll'!AR666,0),IF('People_Inputs'!$E$44="PROD",'Payroll'!AR686,0),IF('People_Inputs'!$E$45="PROD",'Payroll'!AR706,0),IF('People_Inputs'!$E$46="PROD",'Payroll'!AR726,0),IF('People_Inputs'!$E$47="PROD",'Payroll'!AR746,0),IF('People_Inputs'!$E$48="PROD",'Payroll'!AR766,0),IF('People_Inputs'!$E$49="PROD",'Payroll'!AR786,0),IF('People_Inputs'!$E$50="PROD",'Payroll'!AR806,0),IF('People_Inputs'!$E$51="PROD",'Payroll'!AR826,0),IF('People_Inputs'!$E$52="PROD",'Payroll'!AR846,0),IF('People_Inputs'!$E$53="PROD",'Payroll'!AR866,0),IF('People_Inputs'!$E$54="PROD",'Payroll'!AR886,0),IF('People_Inputs'!$E$55="PROD",'Payroll'!AR906,0),IF('People_Inputs'!$E$56="PROD",'Payroll'!AR926,0),IF('People_Inputs'!$E$57="PROD",'Payroll'!AR946,0),IF('People_Inputs'!$E$58="PROD",'Payroll'!AR966,0),IF('People_Inputs'!$E$59="PROD",'Payroll'!AR986,0),IF('People_Inputs'!$E$60="PROD",'Payroll'!AR1006,0),IF('People_Inputs'!$E$61="PROD",'Payroll'!AR1026,0),IF('People_Inputs'!$E$62="PROD",'Payroll'!AR1046,0),IF('People_Inputs'!$E$63="PROD",'Payroll'!AR1066,0),IF('People_Inputs'!$E$64="PROD",'Payroll'!AR1086,0),IF('People_Inputs'!$E$65="PROD",'Payroll'!AR1106,0),IF('People_Inputs'!$E$66="PROD",'Payroll'!AR1126,0),IF('People_Inputs'!$E$67="PROD",'Payroll'!AR1146,0),IF('People_Inputs'!$E$68="PROD",'Payroll'!AR1166,0),IF('People_Inputs'!$E$69="PROD",'Payroll'!AR1186,0),IF('People_Inputs'!$E$70="PROD",'Payroll'!AR1206,0))</f>
        <v>8359.99194030328</v>
      </c>
      <c r="AS23" s="35">
        <f>SUM(IF('People_Inputs'!$E$11="PROD",'Payroll'!AS26,0),IF('People_Inputs'!$E$12="PROD",'Payroll'!AS46,0),IF('People_Inputs'!$E$13="PROD",'Payroll'!AS66,0),IF('People_Inputs'!$E$14="PROD",'Payroll'!AS86,0),IF('People_Inputs'!$E$15="PROD",'Payroll'!AS106,0),IF('People_Inputs'!$E$16="PROD",'Payroll'!AS126,0),IF('People_Inputs'!$E$17="PROD",'Payroll'!AS146,0),IF('People_Inputs'!$E$18="PROD",'Payroll'!AS166,0),IF('People_Inputs'!$E$19="PROD",'Payroll'!AS186,0),IF('People_Inputs'!$E$20="PROD",'Payroll'!AS206,0),IF('People_Inputs'!$E$21="PROD",'Payroll'!AS226,0),IF('People_Inputs'!$E$22="PROD",'Payroll'!AS246,0),IF('People_Inputs'!$E$23="PROD",'Payroll'!AS266,0),IF('People_Inputs'!$E$24="PROD",'Payroll'!AS286,0),IF('People_Inputs'!$E$25="PROD",'Payroll'!AS306,0),IF('People_Inputs'!$E$26="PROD",'Payroll'!AS326,0),IF('People_Inputs'!$E$27="PROD",'Payroll'!AS346,0),IF('People_Inputs'!$E$28="PROD",'Payroll'!AS366,0),IF('People_Inputs'!$E$29="PROD",'Payroll'!AS386,0),IF('People_Inputs'!$E$30="PROD",'Payroll'!AS406,0),IF('People_Inputs'!$E$31="PROD",'Payroll'!AS426,0),IF('People_Inputs'!$E$32="PROD",'Payroll'!AS446,0),IF('People_Inputs'!$E$33="PROD",'Payroll'!AS466,0),IF('People_Inputs'!$E$34="PROD",'Payroll'!AS486,0),IF('People_Inputs'!$E$35="PROD",'Payroll'!AS506,0),IF('People_Inputs'!$E$36="PROD",'Payroll'!AS526,0),IF('People_Inputs'!$E$37="PROD",'Payroll'!AS546,0),IF('People_Inputs'!$E$38="PROD",'Payroll'!AS566,0),IF('People_Inputs'!$E$39="PROD",'Payroll'!AS586,0),IF('People_Inputs'!$E$40="PROD",'Payroll'!AS606,0),IF('People_Inputs'!$E$41="PROD",'Payroll'!AS626,0),IF('People_Inputs'!$E$42="PROD",'Payroll'!AS646,0),IF('People_Inputs'!$E$43="PROD",'Payroll'!AS666,0),IF('People_Inputs'!$E$44="PROD",'Payroll'!AS686,0),IF('People_Inputs'!$E$45="PROD",'Payroll'!AS706,0),IF('People_Inputs'!$E$46="PROD",'Payroll'!AS726,0),IF('People_Inputs'!$E$47="PROD",'Payroll'!AS746,0),IF('People_Inputs'!$E$48="PROD",'Payroll'!AS766,0),IF('People_Inputs'!$E$49="PROD",'Payroll'!AS786,0),IF('People_Inputs'!$E$50="PROD",'Payroll'!AS806,0),IF('People_Inputs'!$E$51="PROD",'Payroll'!AS826,0),IF('People_Inputs'!$E$52="PROD",'Payroll'!AS846,0),IF('People_Inputs'!$E$53="PROD",'Payroll'!AS866,0),IF('People_Inputs'!$E$54="PROD",'Payroll'!AS886,0),IF('People_Inputs'!$E$55="PROD",'Payroll'!AS906,0),IF('People_Inputs'!$E$56="PROD",'Payroll'!AS926,0),IF('People_Inputs'!$E$57="PROD",'Payroll'!AS946,0),IF('People_Inputs'!$E$58="PROD",'Payroll'!AS966,0),IF('People_Inputs'!$E$59="PROD",'Payroll'!AS986,0),IF('People_Inputs'!$E$60="PROD",'Payroll'!AS1006,0),IF('People_Inputs'!$E$61="PROD",'Payroll'!AS1026,0),IF('People_Inputs'!$E$62="PROD",'Payroll'!AS1046,0),IF('People_Inputs'!$E$63="PROD",'Payroll'!AS1066,0),IF('People_Inputs'!$E$64="PROD",'Payroll'!AS1086,0),IF('People_Inputs'!$E$65="PROD",'Payroll'!AS1106,0),IF('People_Inputs'!$E$66="PROD",'Payroll'!AS1126,0),IF('People_Inputs'!$E$67="PROD",'Payroll'!AS1146,0),IF('People_Inputs'!$E$68="PROD",'Payroll'!AS1166,0),IF('People_Inputs'!$E$69="PROD",'Payroll'!AS1186,0),IF('People_Inputs'!$E$70="PROD",'Payroll'!AS1206,0))</f>
        <v>8359.99194030328</v>
      </c>
      <c r="AT23" s="35">
        <f>SUM(IF('People_Inputs'!$E$11="PROD",'Payroll'!AT26,0),IF('People_Inputs'!$E$12="PROD",'Payroll'!AT46,0),IF('People_Inputs'!$E$13="PROD",'Payroll'!AT66,0),IF('People_Inputs'!$E$14="PROD",'Payroll'!AT86,0),IF('People_Inputs'!$E$15="PROD",'Payroll'!AT106,0),IF('People_Inputs'!$E$16="PROD",'Payroll'!AT126,0),IF('People_Inputs'!$E$17="PROD",'Payroll'!AT146,0),IF('People_Inputs'!$E$18="PROD",'Payroll'!AT166,0),IF('People_Inputs'!$E$19="PROD",'Payroll'!AT186,0),IF('People_Inputs'!$E$20="PROD",'Payroll'!AT206,0),IF('People_Inputs'!$E$21="PROD",'Payroll'!AT226,0),IF('People_Inputs'!$E$22="PROD",'Payroll'!AT246,0),IF('People_Inputs'!$E$23="PROD",'Payroll'!AT266,0),IF('People_Inputs'!$E$24="PROD",'Payroll'!AT286,0),IF('People_Inputs'!$E$25="PROD",'Payroll'!AT306,0),IF('People_Inputs'!$E$26="PROD",'Payroll'!AT326,0),IF('People_Inputs'!$E$27="PROD",'Payroll'!AT346,0),IF('People_Inputs'!$E$28="PROD",'Payroll'!AT366,0),IF('People_Inputs'!$E$29="PROD",'Payroll'!AT386,0),IF('People_Inputs'!$E$30="PROD",'Payroll'!AT406,0),IF('People_Inputs'!$E$31="PROD",'Payroll'!AT426,0),IF('People_Inputs'!$E$32="PROD",'Payroll'!AT446,0),IF('People_Inputs'!$E$33="PROD",'Payroll'!AT466,0),IF('People_Inputs'!$E$34="PROD",'Payroll'!AT486,0),IF('People_Inputs'!$E$35="PROD",'Payroll'!AT506,0),IF('People_Inputs'!$E$36="PROD",'Payroll'!AT526,0),IF('People_Inputs'!$E$37="PROD",'Payroll'!AT546,0),IF('People_Inputs'!$E$38="PROD",'Payroll'!AT566,0),IF('People_Inputs'!$E$39="PROD",'Payroll'!AT586,0),IF('People_Inputs'!$E$40="PROD",'Payroll'!AT606,0),IF('People_Inputs'!$E$41="PROD",'Payroll'!AT626,0),IF('People_Inputs'!$E$42="PROD",'Payroll'!AT646,0),IF('People_Inputs'!$E$43="PROD",'Payroll'!AT666,0),IF('People_Inputs'!$E$44="PROD",'Payroll'!AT686,0),IF('People_Inputs'!$E$45="PROD",'Payroll'!AT706,0),IF('People_Inputs'!$E$46="PROD",'Payroll'!AT726,0),IF('People_Inputs'!$E$47="PROD",'Payroll'!AT746,0),IF('People_Inputs'!$E$48="PROD",'Payroll'!AT766,0),IF('People_Inputs'!$E$49="PROD",'Payroll'!AT786,0),IF('People_Inputs'!$E$50="PROD",'Payroll'!AT806,0),IF('People_Inputs'!$E$51="PROD",'Payroll'!AT826,0),IF('People_Inputs'!$E$52="PROD",'Payroll'!AT846,0),IF('People_Inputs'!$E$53="PROD",'Payroll'!AT866,0),IF('People_Inputs'!$E$54="PROD",'Payroll'!AT886,0),IF('People_Inputs'!$E$55="PROD",'Payroll'!AT906,0),IF('People_Inputs'!$E$56="PROD",'Payroll'!AT926,0),IF('People_Inputs'!$E$57="PROD",'Payroll'!AT946,0),IF('People_Inputs'!$E$58="PROD",'Payroll'!AT966,0),IF('People_Inputs'!$E$59="PROD",'Payroll'!AT986,0),IF('People_Inputs'!$E$60="PROD",'Payroll'!AT1006,0),IF('People_Inputs'!$E$61="PROD",'Payroll'!AT1026,0),IF('People_Inputs'!$E$62="PROD",'Payroll'!AT1046,0),IF('People_Inputs'!$E$63="PROD",'Payroll'!AT1066,0),IF('People_Inputs'!$E$64="PROD",'Payroll'!AT1086,0),IF('People_Inputs'!$E$65="PROD",'Payroll'!AT1106,0),IF('People_Inputs'!$E$66="PROD",'Payroll'!AT1126,0),IF('People_Inputs'!$E$67="PROD",'Payroll'!AT1146,0),IF('People_Inputs'!$E$68="PROD",'Payroll'!AT1166,0),IF('People_Inputs'!$E$69="PROD",'Payroll'!AT1186,0),IF('People_Inputs'!$E$70="PROD",'Payroll'!AT1206,0))</f>
        <v>8359.99194030328</v>
      </c>
      <c r="AU23" s="35">
        <f>SUM(IF('People_Inputs'!$E$11="PROD",'Payroll'!AU26,0),IF('People_Inputs'!$E$12="PROD",'Payroll'!AU46,0),IF('People_Inputs'!$E$13="PROD",'Payroll'!AU66,0),IF('People_Inputs'!$E$14="PROD",'Payroll'!AU86,0),IF('People_Inputs'!$E$15="PROD",'Payroll'!AU106,0),IF('People_Inputs'!$E$16="PROD",'Payroll'!AU126,0),IF('People_Inputs'!$E$17="PROD",'Payroll'!AU146,0),IF('People_Inputs'!$E$18="PROD",'Payroll'!AU166,0),IF('People_Inputs'!$E$19="PROD",'Payroll'!AU186,0),IF('People_Inputs'!$E$20="PROD",'Payroll'!AU206,0),IF('People_Inputs'!$E$21="PROD",'Payroll'!AU226,0),IF('People_Inputs'!$E$22="PROD",'Payroll'!AU246,0),IF('People_Inputs'!$E$23="PROD",'Payroll'!AU266,0),IF('People_Inputs'!$E$24="PROD",'Payroll'!AU286,0),IF('People_Inputs'!$E$25="PROD",'Payroll'!AU306,0),IF('People_Inputs'!$E$26="PROD",'Payroll'!AU326,0),IF('People_Inputs'!$E$27="PROD",'Payroll'!AU346,0),IF('People_Inputs'!$E$28="PROD",'Payroll'!AU366,0),IF('People_Inputs'!$E$29="PROD",'Payroll'!AU386,0),IF('People_Inputs'!$E$30="PROD",'Payroll'!AU406,0),IF('People_Inputs'!$E$31="PROD",'Payroll'!AU426,0),IF('People_Inputs'!$E$32="PROD",'Payroll'!AU446,0),IF('People_Inputs'!$E$33="PROD",'Payroll'!AU466,0),IF('People_Inputs'!$E$34="PROD",'Payroll'!AU486,0),IF('People_Inputs'!$E$35="PROD",'Payroll'!AU506,0),IF('People_Inputs'!$E$36="PROD",'Payroll'!AU526,0),IF('People_Inputs'!$E$37="PROD",'Payroll'!AU546,0),IF('People_Inputs'!$E$38="PROD",'Payroll'!AU566,0),IF('People_Inputs'!$E$39="PROD",'Payroll'!AU586,0),IF('People_Inputs'!$E$40="PROD",'Payroll'!AU606,0),IF('People_Inputs'!$E$41="PROD",'Payroll'!AU626,0),IF('People_Inputs'!$E$42="PROD",'Payroll'!AU646,0),IF('People_Inputs'!$E$43="PROD",'Payroll'!AU666,0),IF('People_Inputs'!$E$44="PROD",'Payroll'!AU686,0),IF('People_Inputs'!$E$45="PROD",'Payroll'!AU706,0),IF('People_Inputs'!$E$46="PROD",'Payroll'!AU726,0),IF('People_Inputs'!$E$47="PROD",'Payroll'!AU746,0),IF('People_Inputs'!$E$48="PROD",'Payroll'!AU766,0),IF('People_Inputs'!$E$49="PROD",'Payroll'!AU786,0),IF('People_Inputs'!$E$50="PROD",'Payroll'!AU806,0),IF('People_Inputs'!$E$51="PROD",'Payroll'!AU826,0),IF('People_Inputs'!$E$52="PROD",'Payroll'!AU846,0),IF('People_Inputs'!$E$53="PROD",'Payroll'!AU866,0),IF('People_Inputs'!$E$54="PROD",'Payroll'!AU886,0),IF('People_Inputs'!$E$55="PROD",'Payroll'!AU906,0),IF('People_Inputs'!$E$56="PROD",'Payroll'!AU926,0),IF('People_Inputs'!$E$57="PROD",'Payroll'!AU946,0),IF('People_Inputs'!$E$58="PROD",'Payroll'!AU966,0),IF('People_Inputs'!$E$59="PROD",'Payroll'!AU986,0),IF('People_Inputs'!$E$60="PROD",'Payroll'!AU1006,0),IF('People_Inputs'!$E$61="PROD",'Payroll'!AU1026,0),IF('People_Inputs'!$E$62="PROD",'Payroll'!AU1046,0),IF('People_Inputs'!$E$63="PROD",'Payroll'!AU1066,0),IF('People_Inputs'!$E$64="PROD",'Payroll'!AU1086,0),IF('People_Inputs'!$E$65="PROD",'Payroll'!AU1106,0),IF('People_Inputs'!$E$66="PROD",'Payroll'!AU1126,0),IF('People_Inputs'!$E$67="PROD",'Payroll'!AU1146,0),IF('People_Inputs'!$E$68="PROD",'Payroll'!AU1166,0),IF('People_Inputs'!$E$69="PROD",'Payroll'!AU1186,0),IF('People_Inputs'!$E$70="PROD",'Payroll'!AU1206,0))</f>
        <v>8359.99194030328</v>
      </c>
      <c r="AV23" s="35">
        <f>SUM(IF('People_Inputs'!$E$11="PROD",'Payroll'!AV26,0),IF('People_Inputs'!$E$12="PROD",'Payroll'!AV46,0),IF('People_Inputs'!$E$13="PROD",'Payroll'!AV66,0),IF('People_Inputs'!$E$14="PROD",'Payroll'!AV86,0),IF('People_Inputs'!$E$15="PROD",'Payroll'!AV106,0),IF('People_Inputs'!$E$16="PROD",'Payroll'!AV126,0),IF('People_Inputs'!$E$17="PROD",'Payroll'!AV146,0),IF('People_Inputs'!$E$18="PROD",'Payroll'!AV166,0),IF('People_Inputs'!$E$19="PROD",'Payroll'!AV186,0),IF('People_Inputs'!$E$20="PROD",'Payroll'!AV206,0),IF('People_Inputs'!$E$21="PROD",'Payroll'!AV226,0),IF('People_Inputs'!$E$22="PROD",'Payroll'!AV246,0),IF('People_Inputs'!$E$23="PROD",'Payroll'!AV266,0),IF('People_Inputs'!$E$24="PROD",'Payroll'!AV286,0),IF('People_Inputs'!$E$25="PROD",'Payroll'!AV306,0),IF('People_Inputs'!$E$26="PROD",'Payroll'!AV326,0),IF('People_Inputs'!$E$27="PROD",'Payroll'!AV346,0),IF('People_Inputs'!$E$28="PROD",'Payroll'!AV366,0),IF('People_Inputs'!$E$29="PROD",'Payroll'!AV386,0),IF('People_Inputs'!$E$30="PROD",'Payroll'!AV406,0),IF('People_Inputs'!$E$31="PROD",'Payroll'!AV426,0),IF('People_Inputs'!$E$32="PROD",'Payroll'!AV446,0),IF('People_Inputs'!$E$33="PROD",'Payroll'!AV466,0),IF('People_Inputs'!$E$34="PROD",'Payroll'!AV486,0),IF('People_Inputs'!$E$35="PROD",'Payroll'!AV506,0),IF('People_Inputs'!$E$36="PROD",'Payroll'!AV526,0),IF('People_Inputs'!$E$37="PROD",'Payroll'!AV546,0),IF('People_Inputs'!$E$38="PROD",'Payroll'!AV566,0),IF('People_Inputs'!$E$39="PROD",'Payroll'!AV586,0),IF('People_Inputs'!$E$40="PROD",'Payroll'!AV606,0),IF('People_Inputs'!$E$41="PROD",'Payroll'!AV626,0),IF('People_Inputs'!$E$42="PROD",'Payroll'!AV646,0),IF('People_Inputs'!$E$43="PROD",'Payroll'!AV666,0),IF('People_Inputs'!$E$44="PROD",'Payroll'!AV686,0),IF('People_Inputs'!$E$45="PROD",'Payroll'!AV706,0),IF('People_Inputs'!$E$46="PROD",'Payroll'!AV726,0),IF('People_Inputs'!$E$47="PROD",'Payroll'!AV746,0),IF('People_Inputs'!$E$48="PROD",'Payroll'!AV766,0),IF('People_Inputs'!$E$49="PROD",'Payroll'!AV786,0),IF('People_Inputs'!$E$50="PROD",'Payroll'!AV806,0),IF('People_Inputs'!$E$51="PROD",'Payroll'!AV826,0),IF('People_Inputs'!$E$52="PROD",'Payroll'!AV846,0),IF('People_Inputs'!$E$53="PROD",'Payroll'!AV866,0),IF('People_Inputs'!$E$54="PROD",'Payroll'!AV886,0),IF('People_Inputs'!$E$55="PROD",'Payroll'!AV906,0),IF('People_Inputs'!$E$56="PROD",'Payroll'!AV926,0),IF('People_Inputs'!$E$57="PROD",'Payroll'!AV946,0),IF('People_Inputs'!$E$58="PROD",'Payroll'!AV966,0),IF('People_Inputs'!$E$59="PROD",'Payroll'!AV986,0),IF('People_Inputs'!$E$60="PROD",'Payroll'!AV1006,0),IF('People_Inputs'!$E$61="PROD",'Payroll'!AV1026,0),IF('People_Inputs'!$E$62="PROD",'Payroll'!AV1046,0),IF('People_Inputs'!$E$63="PROD",'Payroll'!AV1066,0),IF('People_Inputs'!$E$64="PROD",'Payroll'!AV1086,0),IF('People_Inputs'!$E$65="PROD",'Payroll'!AV1106,0),IF('People_Inputs'!$E$66="PROD",'Payroll'!AV1126,0),IF('People_Inputs'!$E$67="PROD",'Payroll'!AV1146,0),IF('People_Inputs'!$E$68="PROD",'Payroll'!AV1166,0),IF('People_Inputs'!$E$69="PROD",'Payroll'!AV1186,0),IF('People_Inputs'!$E$70="PROD",'Payroll'!AV1206,0))</f>
        <v>8359.99194030328</v>
      </c>
      <c r="AW23" s="35">
        <f>SUM(IF('People_Inputs'!$E$11="PROD",'Payroll'!AW26,0),IF('People_Inputs'!$E$12="PROD",'Payroll'!AW46,0),IF('People_Inputs'!$E$13="PROD",'Payroll'!AW66,0),IF('People_Inputs'!$E$14="PROD",'Payroll'!AW86,0),IF('People_Inputs'!$E$15="PROD",'Payroll'!AW106,0),IF('People_Inputs'!$E$16="PROD",'Payroll'!AW126,0),IF('People_Inputs'!$E$17="PROD",'Payroll'!AW146,0),IF('People_Inputs'!$E$18="PROD",'Payroll'!AW166,0),IF('People_Inputs'!$E$19="PROD",'Payroll'!AW186,0),IF('People_Inputs'!$E$20="PROD",'Payroll'!AW206,0),IF('People_Inputs'!$E$21="PROD",'Payroll'!AW226,0),IF('People_Inputs'!$E$22="PROD",'Payroll'!AW246,0),IF('People_Inputs'!$E$23="PROD",'Payroll'!AW266,0),IF('People_Inputs'!$E$24="PROD",'Payroll'!AW286,0),IF('People_Inputs'!$E$25="PROD",'Payroll'!AW306,0),IF('People_Inputs'!$E$26="PROD",'Payroll'!AW326,0),IF('People_Inputs'!$E$27="PROD",'Payroll'!AW346,0),IF('People_Inputs'!$E$28="PROD",'Payroll'!AW366,0),IF('People_Inputs'!$E$29="PROD",'Payroll'!AW386,0),IF('People_Inputs'!$E$30="PROD",'Payroll'!AW406,0),IF('People_Inputs'!$E$31="PROD",'Payroll'!AW426,0),IF('People_Inputs'!$E$32="PROD",'Payroll'!AW446,0),IF('People_Inputs'!$E$33="PROD",'Payroll'!AW466,0),IF('People_Inputs'!$E$34="PROD",'Payroll'!AW486,0),IF('People_Inputs'!$E$35="PROD",'Payroll'!AW506,0),IF('People_Inputs'!$E$36="PROD",'Payroll'!AW526,0),IF('People_Inputs'!$E$37="PROD",'Payroll'!AW546,0),IF('People_Inputs'!$E$38="PROD",'Payroll'!AW566,0),IF('People_Inputs'!$E$39="PROD",'Payroll'!AW586,0),IF('People_Inputs'!$E$40="PROD",'Payroll'!AW606,0),IF('People_Inputs'!$E$41="PROD",'Payroll'!AW626,0),IF('People_Inputs'!$E$42="PROD",'Payroll'!AW646,0),IF('People_Inputs'!$E$43="PROD",'Payroll'!AW666,0),IF('People_Inputs'!$E$44="PROD",'Payroll'!AW686,0),IF('People_Inputs'!$E$45="PROD",'Payroll'!AW706,0),IF('People_Inputs'!$E$46="PROD",'Payroll'!AW726,0),IF('People_Inputs'!$E$47="PROD",'Payroll'!AW746,0),IF('People_Inputs'!$E$48="PROD",'Payroll'!AW766,0),IF('People_Inputs'!$E$49="PROD",'Payroll'!AW786,0),IF('People_Inputs'!$E$50="PROD",'Payroll'!AW806,0),IF('People_Inputs'!$E$51="PROD",'Payroll'!AW826,0),IF('People_Inputs'!$E$52="PROD",'Payroll'!AW846,0),IF('People_Inputs'!$E$53="PROD",'Payroll'!AW866,0),IF('People_Inputs'!$E$54="PROD",'Payroll'!AW886,0),IF('People_Inputs'!$E$55="PROD",'Payroll'!AW906,0),IF('People_Inputs'!$E$56="PROD",'Payroll'!AW926,0),IF('People_Inputs'!$E$57="PROD",'Payroll'!AW946,0),IF('People_Inputs'!$E$58="PROD",'Payroll'!AW966,0),IF('People_Inputs'!$E$59="PROD",'Payroll'!AW986,0),IF('People_Inputs'!$E$60="PROD",'Payroll'!AW1006,0),IF('People_Inputs'!$E$61="PROD",'Payroll'!AW1026,0),IF('People_Inputs'!$E$62="PROD",'Payroll'!AW1046,0),IF('People_Inputs'!$E$63="PROD",'Payroll'!AW1066,0),IF('People_Inputs'!$E$64="PROD",'Payroll'!AW1086,0),IF('People_Inputs'!$E$65="PROD",'Payroll'!AW1106,0),IF('People_Inputs'!$E$66="PROD",'Payroll'!AW1126,0),IF('People_Inputs'!$E$67="PROD",'Payroll'!AW1146,0),IF('People_Inputs'!$E$68="PROD",'Payroll'!AW1166,0),IF('People_Inputs'!$E$69="PROD",'Payroll'!AW1186,0),IF('People_Inputs'!$E$70="PROD",'Payroll'!AW1206,0))</f>
        <v>8359.99194030328</v>
      </c>
      <c r="AX23" s="35">
        <f>SUM(IF('People_Inputs'!$E$11="PROD",'Payroll'!AX26,0),IF('People_Inputs'!$E$12="PROD",'Payroll'!AX46,0),IF('People_Inputs'!$E$13="PROD",'Payroll'!AX66,0),IF('People_Inputs'!$E$14="PROD",'Payroll'!AX86,0),IF('People_Inputs'!$E$15="PROD",'Payroll'!AX106,0),IF('People_Inputs'!$E$16="PROD",'Payroll'!AX126,0),IF('People_Inputs'!$E$17="PROD",'Payroll'!AX146,0),IF('People_Inputs'!$E$18="PROD",'Payroll'!AX166,0),IF('People_Inputs'!$E$19="PROD",'Payroll'!AX186,0),IF('People_Inputs'!$E$20="PROD",'Payroll'!AX206,0),IF('People_Inputs'!$E$21="PROD",'Payroll'!AX226,0),IF('People_Inputs'!$E$22="PROD",'Payroll'!AX246,0),IF('People_Inputs'!$E$23="PROD",'Payroll'!AX266,0),IF('People_Inputs'!$E$24="PROD",'Payroll'!AX286,0),IF('People_Inputs'!$E$25="PROD",'Payroll'!AX306,0),IF('People_Inputs'!$E$26="PROD",'Payroll'!AX326,0),IF('People_Inputs'!$E$27="PROD",'Payroll'!AX346,0),IF('People_Inputs'!$E$28="PROD",'Payroll'!AX366,0),IF('People_Inputs'!$E$29="PROD",'Payroll'!AX386,0),IF('People_Inputs'!$E$30="PROD",'Payroll'!AX406,0),IF('People_Inputs'!$E$31="PROD",'Payroll'!AX426,0),IF('People_Inputs'!$E$32="PROD",'Payroll'!AX446,0),IF('People_Inputs'!$E$33="PROD",'Payroll'!AX466,0),IF('People_Inputs'!$E$34="PROD",'Payroll'!AX486,0),IF('People_Inputs'!$E$35="PROD",'Payroll'!AX506,0),IF('People_Inputs'!$E$36="PROD",'Payroll'!AX526,0),IF('People_Inputs'!$E$37="PROD",'Payroll'!AX546,0),IF('People_Inputs'!$E$38="PROD",'Payroll'!AX566,0),IF('People_Inputs'!$E$39="PROD",'Payroll'!AX586,0),IF('People_Inputs'!$E$40="PROD",'Payroll'!AX606,0),IF('People_Inputs'!$E$41="PROD",'Payroll'!AX626,0),IF('People_Inputs'!$E$42="PROD",'Payroll'!AX646,0),IF('People_Inputs'!$E$43="PROD",'Payroll'!AX666,0),IF('People_Inputs'!$E$44="PROD",'Payroll'!AX686,0),IF('People_Inputs'!$E$45="PROD",'Payroll'!AX706,0),IF('People_Inputs'!$E$46="PROD",'Payroll'!AX726,0),IF('People_Inputs'!$E$47="PROD",'Payroll'!AX746,0),IF('People_Inputs'!$E$48="PROD",'Payroll'!AX766,0),IF('People_Inputs'!$E$49="PROD",'Payroll'!AX786,0),IF('People_Inputs'!$E$50="PROD",'Payroll'!AX806,0),IF('People_Inputs'!$E$51="PROD",'Payroll'!AX826,0),IF('People_Inputs'!$E$52="PROD",'Payroll'!AX846,0),IF('People_Inputs'!$E$53="PROD",'Payroll'!AX866,0),IF('People_Inputs'!$E$54="PROD",'Payroll'!AX886,0),IF('People_Inputs'!$E$55="PROD",'Payroll'!AX906,0),IF('People_Inputs'!$E$56="PROD",'Payroll'!AX926,0),IF('People_Inputs'!$E$57="PROD",'Payroll'!AX946,0),IF('People_Inputs'!$E$58="PROD",'Payroll'!AX966,0),IF('People_Inputs'!$E$59="PROD",'Payroll'!AX986,0),IF('People_Inputs'!$E$60="PROD",'Payroll'!AX1006,0),IF('People_Inputs'!$E$61="PROD",'Payroll'!AX1026,0),IF('People_Inputs'!$E$62="PROD",'Payroll'!AX1046,0),IF('People_Inputs'!$E$63="PROD",'Payroll'!AX1066,0),IF('People_Inputs'!$E$64="PROD",'Payroll'!AX1086,0),IF('People_Inputs'!$E$65="PROD",'Payroll'!AX1106,0),IF('People_Inputs'!$E$66="PROD",'Payroll'!AX1126,0),IF('People_Inputs'!$E$67="PROD",'Payroll'!AX1146,0),IF('People_Inputs'!$E$68="PROD",'Payroll'!AX1166,0),IF('People_Inputs'!$E$69="PROD",'Payroll'!AX1186,0),IF('People_Inputs'!$E$70="PROD",'Payroll'!AX1206,0))</f>
        <v>8359.99194030328</v>
      </c>
      <c r="AY23" s="35">
        <f>SUM(IF('People_Inputs'!$E$11="PROD",'Payroll'!AY26,0),IF('People_Inputs'!$E$12="PROD",'Payroll'!AY46,0),IF('People_Inputs'!$E$13="PROD",'Payroll'!AY66,0),IF('People_Inputs'!$E$14="PROD",'Payroll'!AY86,0),IF('People_Inputs'!$E$15="PROD",'Payroll'!AY106,0),IF('People_Inputs'!$E$16="PROD",'Payroll'!AY126,0),IF('People_Inputs'!$E$17="PROD",'Payroll'!AY146,0),IF('People_Inputs'!$E$18="PROD",'Payroll'!AY166,0),IF('People_Inputs'!$E$19="PROD",'Payroll'!AY186,0),IF('People_Inputs'!$E$20="PROD",'Payroll'!AY206,0),IF('People_Inputs'!$E$21="PROD",'Payroll'!AY226,0),IF('People_Inputs'!$E$22="PROD",'Payroll'!AY246,0),IF('People_Inputs'!$E$23="PROD",'Payroll'!AY266,0),IF('People_Inputs'!$E$24="PROD",'Payroll'!AY286,0),IF('People_Inputs'!$E$25="PROD",'Payroll'!AY306,0),IF('People_Inputs'!$E$26="PROD",'Payroll'!AY326,0),IF('People_Inputs'!$E$27="PROD",'Payroll'!AY346,0),IF('People_Inputs'!$E$28="PROD",'Payroll'!AY366,0),IF('People_Inputs'!$E$29="PROD",'Payroll'!AY386,0),IF('People_Inputs'!$E$30="PROD",'Payroll'!AY406,0),IF('People_Inputs'!$E$31="PROD",'Payroll'!AY426,0),IF('People_Inputs'!$E$32="PROD",'Payroll'!AY446,0),IF('People_Inputs'!$E$33="PROD",'Payroll'!AY466,0),IF('People_Inputs'!$E$34="PROD",'Payroll'!AY486,0),IF('People_Inputs'!$E$35="PROD",'Payroll'!AY506,0),IF('People_Inputs'!$E$36="PROD",'Payroll'!AY526,0),IF('People_Inputs'!$E$37="PROD",'Payroll'!AY546,0),IF('People_Inputs'!$E$38="PROD",'Payroll'!AY566,0),IF('People_Inputs'!$E$39="PROD",'Payroll'!AY586,0),IF('People_Inputs'!$E$40="PROD",'Payroll'!AY606,0),IF('People_Inputs'!$E$41="PROD",'Payroll'!AY626,0),IF('People_Inputs'!$E$42="PROD",'Payroll'!AY646,0),IF('People_Inputs'!$E$43="PROD",'Payroll'!AY666,0),IF('People_Inputs'!$E$44="PROD",'Payroll'!AY686,0),IF('People_Inputs'!$E$45="PROD",'Payroll'!AY706,0),IF('People_Inputs'!$E$46="PROD",'Payroll'!AY726,0),IF('People_Inputs'!$E$47="PROD",'Payroll'!AY746,0),IF('People_Inputs'!$E$48="PROD",'Payroll'!AY766,0),IF('People_Inputs'!$E$49="PROD",'Payroll'!AY786,0),IF('People_Inputs'!$E$50="PROD",'Payroll'!AY806,0),IF('People_Inputs'!$E$51="PROD",'Payroll'!AY826,0),IF('People_Inputs'!$E$52="PROD",'Payroll'!AY846,0),IF('People_Inputs'!$E$53="PROD",'Payroll'!AY866,0),IF('People_Inputs'!$E$54="PROD",'Payroll'!AY886,0),IF('People_Inputs'!$E$55="PROD",'Payroll'!AY906,0),IF('People_Inputs'!$E$56="PROD",'Payroll'!AY926,0),IF('People_Inputs'!$E$57="PROD",'Payroll'!AY946,0),IF('People_Inputs'!$E$58="PROD",'Payroll'!AY966,0),IF('People_Inputs'!$E$59="PROD",'Payroll'!AY986,0),IF('People_Inputs'!$E$60="PROD",'Payroll'!AY1006,0),IF('People_Inputs'!$E$61="PROD",'Payroll'!AY1026,0),IF('People_Inputs'!$E$62="PROD",'Payroll'!AY1046,0),IF('People_Inputs'!$E$63="PROD",'Payroll'!AY1066,0),IF('People_Inputs'!$E$64="PROD",'Payroll'!AY1086,0),IF('People_Inputs'!$E$65="PROD",'Payroll'!AY1106,0),IF('People_Inputs'!$E$66="PROD",'Payroll'!AY1126,0),IF('People_Inputs'!$E$67="PROD",'Payroll'!AY1146,0),IF('People_Inputs'!$E$68="PROD",'Payroll'!AY1166,0),IF('People_Inputs'!$E$69="PROD",'Payroll'!AY1186,0),IF('People_Inputs'!$E$70="PROD",'Payroll'!AY1206,0))</f>
        <v>8359.99194030328</v>
      </c>
      <c r="AZ23" s="35">
        <f>SUM(IF('People_Inputs'!$E$11="PROD",'Payroll'!AZ26,0),IF('People_Inputs'!$E$12="PROD",'Payroll'!AZ46,0),IF('People_Inputs'!$E$13="PROD",'Payroll'!AZ66,0),IF('People_Inputs'!$E$14="PROD",'Payroll'!AZ86,0),IF('People_Inputs'!$E$15="PROD",'Payroll'!AZ106,0),IF('People_Inputs'!$E$16="PROD",'Payroll'!AZ126,0),IF('People_Inputs'!$E$17="PROD",'Payroll'!AZ146,0),IF('People_Inputs'!$E$18="PROD",'Payroll'!AZ166,0),IF('People_Inputs'!$E$19="PROD",'Payroll'!AZ186,0),IF('People_Inputs'!$E$20="PROD",'Payroll'!AZ206,0),IF('People_Inputs'!$E$21="PROD",'Payroll'!AZ226,0),IF('People_Inputs'!$E$22="PROD",'Payroll'!AZ246,0),IF('People_Inputs'!$E$23="PROD",'Payroll'!AZ266,0),IF('People_Inputs'!$E$24="PROD",'Payroll'!AZ286,0),IF('People_Inputs'!$E$25="PROD",'Payroll'!AZ306,0),IF('People_Inputs'!$E$26="PROD",'Payroll'!AZ326,0),IF('People_Inputs'!$E$27="PROD",'Payroll'!AZ346,0),IF('People_Inputs'!$E$28="PROD",'Payroll'!AZ366,0),IF('People_Inputs'!$E$29="PROD",'Payroll'!AZ386,0),IF('People_Inputs'!$E$30="PROD",'Payroll'!AZ406,0),IF('People_Inputs'!$E$31="PROD",'Payroll'!AZ426,0),IF('People_Inputs'!$E$32="PROD",'Payroll'!AZ446,0),IF('People_Inputs'!$E$33="PROD",'Payroll'!AZ466,0),IF('People_Inputs'!$E$34="PROD",'Payroll'!AZ486,0),IF('People_Inputs'!$E$35="PROD",'Payroll'!AZ506,0),IF('People_Inputs'!$E$36="PROD",'Payroll'!AZ526,0),IF('People_Inputs'!$E$37="PROD",'Payroll'!AZ546,0),IF('People_Inputs'!$E$38="PROD",'Payroll'!AZ566,0),IF('People_Inputs'!$E$39="PROD",'Payroll'!AZ586,0),IF('People_Inputs'!$E$40="PROD",'Payroll'!AZ606,0),IF('People_Inputs'!$E$41="PROD",'Payroll'!AZ626,0),IF('People_Inputs'!$E$42="PROD",'Payroll'!AZ646,0),IF('People_Inputs'!$E$43="PROD",'Payroll'!AZ666,0),IF('People_Inputs'!$E$44="PROD",'Payroll'!AZ686,0),IF('People_Inputs'!$E$45="PROD",'Payroll'!AZ706,0),IF('People_Inputs'!$E$46="PROD",'Payroll'!AZ726,0),IF('People_Inputs'!$E$47="PROD",'Payroll'!AZ746,0),IF('People_Inputs'!$E$48="PROD",'Payroll'!AZ766,0),IF('People_Inputs'!$E$49="PROD",'Payroll'!AZ786,0),IF('People_Inputs'!$E$50="PROD",'Payroll'!AZ806,0),IF('People_Inputs'!$E$51="PROD",'Payroll'!AZ826,0),IF('People_Inputs'!$E$52="PROD",'Payroll'!AZ846,0),IF('People_Inputs'!$E$53="PROD",'Payroll'!AZ866,0),IF('People_Inputs'!$E$54="PROD",'Payroll'!AZ886,0),IF('People_Inputs'!$E$55="PROD",'Payroll'!AZ906,0),IF('People_Inputs'!$E$56="PROD",'Payroll'!AZ926,0),IF('People_Inputs'!$E$57="PROD",'Payroll'!AZ946,0),IF('People_Inputs'!$E$58="PROD",'Payroll'!AZ966,0),IF('People_Inputs'!$E$59="PROD",'Payroll'!AZ986,0),IF('People_Inputs'!$E$60="PROD",'Payroll'!AZ1006,0),IF('People_Inputs'!$E$61="PROD",'Payroll'!AZ1026,0),IF('People_Inputs'!$E$62="PROD",'Payroll'!AZ1046,0),IF('People_Inputs'!$E$63="PROD",'Payroll'!AZ1066,0),IF('People_Inputs'!$E$64="PROD",'Payroll'!AZ1086,0),IF('People_Inputs'!$E$65="PROD",'Payroll'!AZ1106,0),IF('People_Inputs'!$E$66="PROD",'Payroll'!AZ1126,0),IF('People_Inputs'!$E$67="PROD",'Payroll'!AZ1146,0),IF('People_Inputs'!$E$68="PROD",'Payroll'!AZ1166,0),IF('People_Inputs'!$E$69="PROD",'Payroll'!AZ1186,0),IF('People_Inputs'!$E$70="PROD",'Payroll'!AZ1206,0))</f>
        <v>8359.99194030328</v>
      </c>
      <c r="BA23" s="35">
        <f>SUM(IF('People_Inputs'!$E$11="PROD",'Payroll'!BA26,0),IF('People_Inputs'!$E$12="PROD",'Payroll'!BA46,0),IF('People_Inputs'!$E$13="PROD",'Payroll'!BA66,0),IF('People_Inputs'!$E$14="PROD",'Payroll'!BA86,0),IF('People_Inputs'!$E$15="PROD",'Payroll'!BA106,0),IF('People_Inputs'!$E$16="PROD",'Payroll'!BA126,0),IF('People_Inputs'!$E$17="PROD",'Payroll'!BA146,0),IF('People_Inputs'!$E$18="PROD",'Payroll'!BA166,0),IF('People_Inputs'!$E$19="PROD",'Payroll'!BA186,0),IF('People_Inputs'!$E$20="PROD",'Payroll'!BA206,0),IF('People_Inputs'!$E$21="PROD",'Payroll'!BA226,0),IF('People_Inputs'!$E$22="PROD",'Payroll'!BA246,0),IF('People_Inputs'!$E$23="PROD",'Payroll'!BA266,0),IF('People_Inputs'!$E$24="PROD",'Payroll'!BA286,0),IF('People_Inputs'!$E$25="PROD",'Payroll'!BA306,0),IF('People_Inputs'!$E$26="PROD",'Payroll'!BA326,0),IF('People_Inputs'!$E$27="PROD",'Payroll'!BA346,0),IF('People_Inputs'!$E$28="PROD",'Payroll'!BA366,0),IF('People_Inputs'!$E$29="PROD",'Payroll'!BA386,0),IF('People_Inputs'!$E$30="PROD",'Payroll'!BA406,0),IF('People_Inputs'!$E$31="PROD",'Payroll'!BA426,0),IF('People_Inputs'!$E$32="PROD",'Payroll'!BA446,0),IF('People_Inputs'!$E$33="PROD",'Payroll'!BA466,0),IF('People_Inputs'!$E$34="PROD",'Payroll'!BA486,0),IF('People_Inputs'!$E$35="PROD",'Payroll'!BA506,0),IF('People_Inputs'!$E$36="PROD",'Payroll'!BA526,0),IF('People_Inputs'!$E$37="PROD",'Payroll'!BA546,0),IF('People_Inputs'!$E$38="PROD",'Payroll'!BA566,0),IF('People_Inputs'!$E$39="PROD",'Payroll'!BA586,0),IF('People_Inputs'!$E$40="PROD",'Payroll'!BA606,0),IF('People_Inputs'!$E$41="PROD",'Payroll'!BA626,0),IF('People_Inputs'!$E$42="PROD",'Payroll'!BA646,0),IF('People_Inputs'!$E$43="PROD",'Payroll'!BA666,0),IF('People_Inputs'!$E$44="PROD",'Payroll'!BA686,0),IF('People_Inputs'!$E$45="PROD",'Payroll'!BA706,0),IF('People_Inputs'!$E$46="PROD",'Payroll'!BA726,0),IF('People_Inputs'!$E$47="PROD",'Payroll'!BA746,0),IF('People_Inputs'!$E$48="PROD",'Payroll'!BA766,0),IF('People_Inputs'!$E$49="PROD",'Payroll'!BA786,0),IF('People_Inputs'!$E$50="PROD",'Payroll'!BA806,0),IF('People_Inputs'!$E$51="PROD",'Payroll'!BA826,0),IF('People_Inputs'!$E$52="PROD",'Payroll'!BA846,0),IF('People_Inputs'!$E$53="PROD",'Payroll'!BA866,0),IF('People_Inputs'!$E$54="PROD",'Payroll'!BA886,0),IF('People_Inputs'!$E$55="PROD",'Payroll'!BA906,0),IF('People_Inputs'!$E$56="PROD",'Payroll'!BA926,0),IF('People_Inputs'!$E$57="PROD",'Payroll'!BA946,0),IF('People_Inputs'!$E$58="PROD",'Payroll'!BA966,0),IF('People_Inputs'!$E$59="PROD",'Payroll'!BA986,0),IF('People_Inputs'!$E$60="PROD",'Payroll'!BA1006,0),IF('People_Inputs'!$E$61="PROD",'Payroll'!BA1026,0),IF('People_Inputs'!$E$62="PROD",'Payroll'!BA1046,0),IF('People_Inputs'!$E$63="PROD",'Payroll'!BA1066,0),IF('People_Inputs'!$E$64="PROD",'Payroll'!BA1086,0),IF('People_Inputs'!$E$65="PROD",'Payroll'!BA1106,0),IF('People_Inputs'!$E$66="PROD",'Payroll'!BA1126,0),IF('People_Inputs'!$E$67="PROD",'Payroll'!BA1146,0),IF('People_Inputs'!$E$68="PROD",'Payroll'!BA1166,0),IF('People_Inputs'!$E$69="PROD",'Payroll'!BA1186,0),IF('People_Inputs'!$E$70="PROD",'Payroll'!BA1206,0))</f>
        <v>8359.99194030328</v>
      </c>
      <c r="BB23" s="35">
        <f>SUM(IF('People_Inputs'!$E$11="PROD",'Payroll'!BB26,0),IF('People_Inputs'!$E$12="PROD",'Payroll'!BB46,0),IF('People_Inputs'!$E$13="PROD",'Payroll'!BB66,0),IF('People_Inputs'!$E$14="PROD",'Payroll'!BB86,0),IF('People_Inputs'!$E$15="PROD",'Payroll'!BB106,0),IF('People_Inputs'!$E$16="PROD",'Payroll'!BB126,0),IF('People_Inputs'!$E$17="PROD",'Payroll'!BB146,0),IF('People_Inputs'!$E$18="PROD",'Payroll'!BB166,0),IF('People_Inputs'!$E$19="PROD",'Payroll'!BB186,0),IF('People_Inputs'!$E$20="PROD",'Payroll'!BB206,0),IF('People_Inputs'!$E$21="PROD",'Payroll'!BB226,0),IF('People_Inputs'!$E$22="PROD",'Payroll'!BB246,0),IF('People_Inputs'!$E$23="PROD",'Payroll'!BB266,0),IF('People_Inputs'!$E$24="PROD",'Payroll'!BB286,0),IF('People_Inputs'!$E$25="PROD",'Payroll'!BB306,0),IF('People_Inputs'!$E$26="PROD",'Payroll'!BB326,0),IF('People_Inputs'!$E$27="PROD",'Payroll'!BB346,0),IF('People_Inputs'!$E$28="PROD",'Payroll'!BB366,0),IF('People_Inputs'!$E$29="PROD",'Payroll'!BB386,0),IF('People_Inputs'!$E$30="PROD",'Payroll'!BB406,0),IF('People_Inputs'!$E$31="PROD",'Payroll'!BB426,0),IF('People_Inputs'!$E$32="PROD",'Payroll'!BB446,0),IF('People_Inputs'!$E$33="PROD",'Payroll'!BB466,0),IF('People_Inputs'!$E$34="PROD",'Payroll'!BB486,0),IF('People_Inputs'!$E$35="PROD",'Payroll'!BB506,0),IF('People_Inputs'!$E$36="PROD",'Payroll'!BB526,0),IF('People_Inputs'!$E$37="PROD",'Payroll'!BB546,0),IF('People_Inputs'!$E$38="PROD",'Payroll'!BB566,0),IF('People_Inputs'!$E$39="PROD",'Payroll'!BB586,0),IF('People_Inputs'!$E$40="PROD",'Payroll'!BB606,0),IF('People_Inputs'!$E$41="PROD",'Payroll'!BB626,0),IF('People_Inputs'!$E$42="PROD",'Payroll'!BB646,0),IF('People_Inputs'!$E$43="PROD",'Payroll'!BB666,0),IF('People_Inputs'!$E$44="PROD",'Payroll'!BB686,0),IF('People_Inputs'!$E$45="PROD",'Payroll'!BB706,0),IF('People_Inputs'!$E$46="PROD",'Payroll'!BB726,0),IF('People_Inputs'!$E$47="PROD",'Payroll'!BB746,0),IF('People_Inputs'!$E$48="PROD",'Payroll'!BB766,0),IF('People_Inputs'!$E$49="PROD",'Payroll'!BB786,0),IF('People_Inputs'!$E$50="PROD",'Payroll'!BB806,0),IF('People_Inputs'!$E$51="PROD",'Payroll'!BB826,0),IF('People_Inputs'!$E$52="PROD",'Payroll'!BB846,0),IF('People_Inputs'!$E$53="PROD",'Payroll'!BB866,0),IF('People_Inputs'!$E$54="PROD",'Payroll'!BB886,0),IF('People_Inputs'!$E$55="PROD",'Payroll'!BB906,0),IF('People_Inputs'!$E$56="PROD",'Payroll'!BB926,0),IF('People_Inputs'!$E$57="PROD",'Payroll'!BB946,0),IF('People_Inputs'!$E$58="PROD",'Payroll'!BB966,0),IF('People_Inputs'!$E$59="PROD",'Payroll'!BB986,0),IF('People_Inputs'!$E$60="PROD",'Payroll'!BB1006,0),IF('People_Inputs'!$E$61="PROD",'Payroll'!BB1026,0),IF('People_Inputs'!$E$62="PROD",'Payroll'!BB1046,0),IF('People_Inputs'!$E$63="PROD",'Payroll'!BB1066,0),IF('People_Inputs'!$E$64="PROD",'Payroll'!BB1086,0),IF('People_Inputs'!$E$65="PROD",'Payroll'!BB1106,0),IF('People_Inputs'!$E$66="PROD",'Payroll'!BB1126,0),IF('People_Inputs'!$E$67="PROD",'Payroll'!BB1146,0),IF('People_Inputs'!$E$68="PROD",'Payroll'!BB1166,0),IF('People_Inputs'!$E$69="PROD",'Payroll'!BB1186,0),IF('People_Inputs'!$E$70="PROD",'Payroll'!BB1206,0))</f>
        <v>8359.99194030328</v>
      </c>
      <c r="BC23" s="35">
        <f>SUM(IF('People_Inputs'!$E$11="PROD",'Payroll'!BC26,0),IF('People_Inputs'!$E$12="PROD",'Payroll'!BC46,0),IF('People_Inputs'!$E$13="PROD",'Payroll'!BC66,0),IF('People_Inputs'!$E$14="PROD",'Payroll'!BC86,0),IF('People_Inputs'!$E$15="PROD",'Payroll'!BC106,0),IF('People_Inputs'!$E$16="PROD",'Payroll'!BC126,0),IF('People_Inputs'!$E$17="PROD",'Payroll'!BC146,0),IF('People_Inputs'!$E$18="PROD",'Payroll'!BC166,0),IF('People_Inputs'!$E$19="PROD",'Payroll'!BC186,0),IF('People_Inputs'!$E$20="PROD",'Payroll'!BC206,0),IF('People_Inputs'!$E$21="PROD",'Payroll'!BC226,0),IF('People_Inputs'!$E$22="PROD",'Payroll'!BC246,0),IF('People_Inputs'!$E$23="PROD",'Payroll'!BC266,0),IF('People_Inputs'!$E$24="PROD",'Payroll'!BC286,0),IF('People_Inputs'!$E$25="PROD",'Payroll'!BC306,0),IF('People_Inputs'!$E$26="PROD",'Payroll'!BC326,0),IF('People_Inputs'!$E$27="PROD",'Payroll'!BC346,0),IF('People_Inputs'!$E$28="PROD",'Payroll'!BC366,0),IF('People_Inputs'!$E$29="PROD",'Payroll'!BC386,0),IF('People_Inputs'!$E$30="PROD",'Payroll'!BC406,0),IF('People_Inputs'!$E$31="PROD",'Payroll'!BC426,0),IF('People_Inputs'!$E$32="PROD",'Payroll'!BC446,0),IF('People_Inputs'!$E$33="PROD",'Payroll'!BC466,0),IF('People_Inputs'!$E$34="PROD",'Payroll'!BC486,0),IF('People_Inputs'!$E$35="PROD",'Payroll'!BC506,0),IF('People_Inputs'!$E$36="PROD",'Payroll'!BC526,0),IF('People_Inputs'!$E$37="PROD",'Payroll'!BC546,0),IF('People_Inputs'!$E$38="PROD",'Payroll'!BC566,0),IF('People_Inputs'!$E$39="PROD",'Payroll'!BC586,0),IF('People_Inputs'!$E$40="PROD",'Payroll'!BC606,0),IF('People_Inputs'!$E$41="PROD",'Payroll'!BC626,0),IF('People_Inputs'!$E$42="PROD",'Payroll'!BC646,0),IF('People_Inputs'!$E$43="PROD",'Payroll'!BC666,0),IF('People_Inputs'!$E$44="PROD",'Payroll'!BC686,0),IF('People_Inputs'!$E$45="PROD",'Payroll'!BC706,0),IF('People_Inputs'!$E$46="PROD",'Payroll'!BC726,0),IF('People_Inputs'!$E$47="PROD",'Payroll'!BC746,0),IF('People_Inputs'!$E$48="PROD",'Payroll'!BC766,0),IF('People_Inputs'!$E$49="PROD",'Payroll'!BC786,0),IF('People_Inputs'!$E$50="PROD",'Payroll'!BC806,0),IF('People_Inputs'!$E$51="PROD",'Payroll'!BC826,0),IF('People_Inputs'!$E$52="PROD",'Payroll'!BC846,0),IF('People_Inputs'!$E$53="PROD",'Payroll'!BC866,0),IF('People_Inputs'!$E$54="PROD",'Payroll'!BC886,0),IF('People_Inputs'!$E$55="PROD",'Payroll'!BC906,0),IF('People_Inputs'!$E$56="PROD",'Payroll'!BC926,0),IF('People_Inputs'!$E$57="PROD",'Payroll'!BC946,0),IF('People_Inputs'!$E$58="PROD",'Payroll'!BC966,0),IF('People_Inputs'!$E$59="PROD",'Payroll'!BC986,0),IF('People_Inputs'!$E$60="PROD",'Payroll'!BC1006,0),IF('People_Inputs'!$E$61="PROD",'Payroll'!BC1026,0),IF('People_Inputs'!$E$62="PROD",'Payroll'!BC1046,0),IF('People_Inputs'!$E$63="PROD",'Payroll'!BC1066,0),IF('People_Inputs'!$E$64="PROD",'Payroll'!BC1086,0),IF('People_Inputs'!$E$65="PROD",'Payroll'!BC1106,0),IF('People_Inputs'!$E$66="PROD",'Payroll'!BC1126,0),IF('People_Inputs'!$E$67="PROD",'Payroll'!BC1146,0),IF('People_Inputs'!$E$68="PROD",'Payroll'!BC1166,0),IF('People_Inputs'!$E$69="PROD",'Payroll'!BC1186,0),IF('People_Inputs'!$E$70="PROD",'Payroll'!BC1206,0))</f>
        <v>8359.99194030328</v>
      </c>
      <c r="BD23" s="35">
        <f>SUM(IF('People_Inputs'!$E$11="PROD",'Payroll'!BD26,0),IF('People_Inputs'!$E$12="PROD",'Payroll'!BD46,0),IF('People_Inputs'!$E$13="PROD",'Payroll'!BD66,0),IF('People_Inputs'!$E$14="PROD",'Payroll'!BD86,0),IF('People_Inputs'!$E$15="PROD",'Payroll'!BD106,0),IF('People_Inputs'!$E$16="PROD",'Payroll'!BD126,0),IF('People_Inputs'!$E$17="PROD",'Payroll'!BD146,0),IF('People_Inputs'!$E$18="PROD",'Payroll'!BD166,0),IF('People_Inputs'!$E$19="PROD",'Payroll'!BD186,0),IF('People_Inputs'!$E$20="PROD",'Payroll'!BD206,0),IF('People_Inputs'!$E$21="PROD",'Payroll'!BD226,0),IF('People_Inputs'!$E$22="PROD",'Payroll'!BD246,0),IF('People_Inputs'!$E$23="PROD",'Payroll'!BD266,0),IF('People_Inputs'!$E$24="PROD",'Payroll'!BD286,0),IF('People_Inputs'!$E$25="PROD",'Payroll'!BD306,0),IF('People_Inputs'!$E$26="PROD",'Payroll'!BD326,0),IF('People_Inputs'!$E$27="PROD",'Payroll'!BD346,0),IF('People_Inputs'!$E$28="PROD",'Payroll'!BD366,0),IF('People_Inputs'!$E$29="PROD",'Payroll'!BD386,0),IF('People_Inputs'!$E$30="PROD",'Payroll'!BD406,0),IF('People_Inputs'!$E$31="PROD",'Payroll'!BD426,0),IF('People_Inputs'!$E$32="PROD",'Payroll'!BD446,0),IF('People_Inputs'!$E$33="PROD",'Payroll'!BD466,0),IF('People_Inputs'!$E$34="PROD",'Payroll'!BD486,0),IF('People_Inputs'!$E$35="PROD",'Payroll'!BD506,0),IF('People_Inputs'!$E$36="PROD",'Payroll'!BD526,0),IF('People_Inputs'!$E$37="PROD",'Payroll'!BD546,0),IF('People_Inputs'!$E$38="PROD",'Payroll'!BD566,0),IF('People_Inputs'!$E$39="PROD",'Payroll'!BD586,0),IF('People_Inputs'!$E$40="PROD",'Payroll'!BD606,0),IF('People_Inputs'!$E$41="PROD",'Payroll'!BD626,0),IF('People_Inputs'!$E$42="PROD",'Payroll'!BD646,0),IF('People_Inputs'!$E$43="PROD",'Payroll'!BD666,0),IF('People_Inputs'!$E$44="PROD",'Payroll'!BD686,0),IF('People_Inputs'!$E$45="PROD",'Payroll'!BD706,0),IF('People_Inputs'!$E$46="PROD",'Payroll'!BD726,0),IF('People_Inputs'!$E$47="PROD",'Payroll'!BD746,0),IF('People_Inputs'!$E$48="PROD",'Payroll'!BD766,0),IF('People_Inputs'!$E$49="PROD",'Payroll'!BD786,0),IF('People_Inputs'!$E$50="PROD",'Payroll'!BD806,0),IF('People_Inputs'!$E$51="PROD",'Payroll'!BD826,0),IF('People_Inputs'!$E$52="PROD",'Payroll'!BD846,0),IF('People_Inputs'!$E$53="PROD",'Payroll'!BD866,0),IF('People_Inputs'!$E$54="PROD",'Payroll'!BD886,0),IF('People_Inputs'!$E$55="PROD",'Payroll'!BD906,0),IF('People_Inputs'!$E$56="PROD",'Payroll'!BD926,0),IF('People_Inputs'!$E$57="PROD",'Payroll'!BD946,0),IF('People_Inputs'!$E$58="PROD",'Payroll'!BD966,0),IF('People_Inputs'!$E$59="PROD",'Payroll'!BD986,0),IF('People_Inputs'!$E$60="PROD",'Payroll'!BD1006,0),IF('People_Inputs'!$E$61="PROD",'Payroll'!BD1026,0),IF('People_Inputs'!$E$62="PROD",'Payroll'!BD1046,0),IF('People_Inputs'!$E$63="PROD",'Payroll'!BD1066,0),IF('People_Inputs'!$E$64="PROD",'Payroll'!BD1086,0),IF('People_Inputs'!$E$65="PROD",'Payroll'!BD1106,0),IF('People_Inputs'!$E$66="PROD",'Payroll'!BD1126,0),IF('People_Inputs'!$E$67="PROD",'Payroll'!BD1146,0),IF('People_Inputs'!$E$68="PROD",'Payroll'!BD1166,0),IF('People_Inputs'!$E$69="PROD",'Payroll'!BD1186,0),IF('People_Inputs'!$E$70="PROD",'Payroll'!BD1206,0))</f>
        <v>8652.591658213893</v>
      </c>
      <c r="BE23" s="35">
        <f>SUM(IF('People_Inputs'!$E$11="PROD",'Payroll'!BE26,0),IF('People_Inputs'!$E$12="PROD",'Payroll'!BE46,0),IF('People_Inputs'!$E$13="PROD",'Payroll'!BE66,0),IF('People_Inputs'!$E$14="PROD",'Payroll'!BE86,0),IF('People_Inputs'!$E$15="PROD",'Payroll'!BE106,0),IF('People_Inputs'!$E$16="PROD",'Payroll'!BE126,0),IF('People_Inputs'!$E$17="PROD",'Payroll'!BE146,0),IF('People_Inputs'!$E$18="PROD",'Payroll'!BE166,0),IF('People_Inputs'!$E$19="PROD",'Payroll'!BE186,0),IF('People_Inputs'!$E$20="PROD",'Payroll'!BE206,0),IF('People_Inputs'!$E$21="PROD",'Payroll'!BE226,0),IF('People_Inputs'!$E$22="PROD",'Payroll'!BE246,0),IF('People_Inputs'!$E$23="PROD",'Payroll'!BE266,0),IF('People_Inputs'!$E$24="PROD",'Payroll'!BE286,0),IF('People_Inputs'!$E$25="PROD",'Payroll'!BE306,0),IF('People_Inputs'!$E$26="PROD",'Payroll'!BE326,0),IF('People_Inputs'!$E$27="PROD",'Payroll'!BE346,0),IF('People_Inputs'!$E$28="PROD",'Payroll'!BE366,0),IF('People_Inputs'!$E$29="PROD",'Payroll'!BE386,0),IF('People_Inputs'!$E$30="PROD",'Payroll'!BE406,0),IF('People_Inputs'!$E$31="PROD",'Payroll'!BE426,0),IF('People_Inputs'!$E$32="PROD",'Payroll'!BE446,0),IF('People_Inputs'!$E$33="PROD",'Payroll'!BE466,0),IF('People_Inputs'!$E$34="PROD",'Payroll'!BE486,0),IF('People_Inputs'!$E$35="PROD",'Payroll'!BE506,0),IF('People_Inputs'!$E$36="PROD",'Payroll'!BE526,0),IF('People_Inputs'!$E$37="PROD",'Payroll'!BE546,0),IF('People_Inputs'!$E$38="PROD",'Payroll'!BE566,0),IF('People_Inputs'!$E$39="PROD",'Payroll'!BE586,0),IF('People_Inputs'!$E$40="PROD",'Payroll'!BE606,0),IF('People_Inputs'!$E$41="PROD",'Payroll'!BE626,0),IF('People_Inputs'!$E$42="PROD",'Payroll'!BE646,0),IF('People_Inputs'!$E$43="PROD",'Payroll'!BE666,0),IF('People_Inputs'!$E$44="PROD",'Payroll'!BE686,0),IF('People_Inputs'!$E$45="PROD",'Payroll'!BE706,0),IF('People_Inputs'!$E$46="PROD",'Payroll'!BE726,0),IF('People_Inputs'!$E$47="PROD",'Payroll'!BE746,0),IF('People_Inputs'!$E$48="PROD",'Payroll'!BE766,0),IF('People_Inputs'!$E$49="PROD",'Payroll'!BE786,0),IF('People_Inputs'!$E$50="PROD",'Payroll'!BE806,0),IF('People_Inputs'!$E$51="PROD",'Payroll'!BE826,0),IF('People_Inputs'!$E$52="PROD",'Payroll'!BE846,0),IF('People_Inputs'!$E$53="PROD",'Payroll'!BE866,0),IF('People_Inputs'!$E$54="PROD",'Payroll'!BE886,0),IF('People_Inputs'!$E$55="PROD",'Payroll'!BE906,0),IF('People_Inputs'!$E$56="PROD",'Payroll'!BE926,0),IF('People_Inputs'!$E$57="PROD",'Payroll'!BE946,0),IF('People_Inputs'!$E$58="PROD",'Payroll'!BE966,0),IF('People_Inputs'!$E$59="PROD",'Payroll'!BE986,0),IF('People_Inputs'!$E$60="PROD",'Payroll'!BE1006,0),IF('People_Inputs'!$E$61="PROD",'Payroll'!BE1026,0),IF('People_Inputs'!$E$62="PROD",'Payroll'!BE1046,0),IF('People_Inputs'!$E$63="PROD",'Payroll'!BE1066,0),IF('People_Inputs'!$E$64="PROD",'Payroll'!BE1086,0),IF('People_Inputs'!$E$65="PROD",'Payroll'!BE1106,0),IF('People_Inputs'!$E$66="PROD",'Payroll'!BE1126,0),IF('People_Inputs'!$E$67="PROD",'Payroll'!BE1146,0),IF('People_Inputs'!$E$68="PROD",'Payroll'!BE1166,0),IF('People_Inputs'!$E$69="PROD",'Payroll'!BE1186,0),IF('People_Inputs'!$E$70="PROD",'Payroll'!BE1206,0))</f>
        <v>8652.591658213893</v>
      </c>
      <c r="BF23" s="35">
        <f>SUM(IF('People_Inputs'!$E$11="PROD",'Payroll'!BF26,0),IF('People_Inputs'!$E$12="PROD",'Payroll'!BF46,0),IF('People_Inputs'!$E$13="PROD",'Payroll'!BF66,0),IF('People_Inputs'!$E$14="PROD",'Payroll'!BF86,0),IF('People_Inputs'!$E$15="PROD",'Payroll'!BF106,0),IF('People_Inputs'!$E$16="PROD",'Payroll'!BF126,0),IF('People_Inputs'!$E$17="PROD",'Payroll'!BF146,0),IF('People_Inputs'!$E$18="PROD",'Payroll'!BF166,0),IF('People_Inputs'!$E$19="PROD",'Payroll'!BF186,0),IF('People_Inputs'!$E$20="PROD",'Payroll'!BF206,0),IF('People_Inputs'!$E$21="PROD",'Payroll'!BF226,0),IF('People_Inputs'!$E$22="PROD",'Payroll'!BF246,0),IF('People_Inputs'!$E$23="PROD",'Payroll'!BF266,0),IF('People_Inputs'!$E$24="PROD",'Payroll'!BF286,0),IF('People_Inputs'!$E$25="PROD",'Payroll'!BF306,0),IF('People_Inputs'!$E$26="PROD",'Payroll'!BF326,0),IF('People_Inputs'!$E$27="PROD",'Payroll'!BF346,0),IF('People_Inputs'!$E$28="PROD",'Payroll'!BF366,0),IF('People_Inputs'!$E$29="PROD",'Payroll'!BF386,0),IF('People_Inputs'!$E$30="PROD",'Payroll'!BF406,0),IF('People_Inputs'!$E$31="PROD",'Payroll'!BF426,0),IF('People_Inputs'!$E$32="PROD",'Payroll'!BF446,0),IF('People_Inputs'!$E$33="PROD",'Payroll'!BF466,0),IF('People_Inputs'!$E$34="PROD",'Payroll'!BF486,0),IF('People_Inputs'!$E$35="PROD",'Payroll'!BF506,0),IF('People_Inputs'!$E$36="PROD",'Payroll'!BF526,0),IF('People_Inputs'!$E$37="PROD",'Payroll'!BF546,0),IF('People_Inputs'!$E$38="PROD",'Payroll'!BF566,0),IF('People_Inputs'!$E$39="PROD",'Payroll'!BF586,0),IF('People_Inputs'!$E$40="PROD",'Payroll'!BF606,0),IF('People_Inputs'!$E$41="PROD",'Payroll'!BF626,0),IF('People_Inputs'!$E$42="PROD",'Payroll'!BF646,0),IF('People_Inputs'!$E$43="PROD",'Payroll'!BF666,0),IF('People_Inputs'!$E$44="PROD",'Payroll'!BF686,0),IF('People_Inputs'!$E$45="PROD",'Payroll'!BF706,0),IF('People_Inputs'!$E$46="PROD",'Payroll'!BF726,0),IF('People_Inputs'!$E$47="PROD",'Payroll'!BF746,0),IF('People_Inputs'!$E$48="PROD",'Payroll'!BF766,0),IF('People_Inputs'!$E$49="PROD",'Payroll'!BF786,0),IF('People_Inputs'!$E$50="PROD",'Payroll'!BF806,0),IF('People_Inputs'!$E$51="PROD",'Payroll'!BF826,0),IF('People_Inputs'!$E$52="PROD",'Payroll'!BF846,0),IF('People_Inputs'!$E$53="PROD",'Payroll'!BF866,0),IF('People_Inputs'!$E$54="PROD",'Payroll'!BF886,0),IF('People_Inputs'!$E$55="PROD",'Payroll'!BF906,0),IF('People_Inputs'!$E$56="PROD",'Payroll'!BF926,0),IF('People_Inputs'!$E$57="PROD",'Payroll'!BF946,0),IF('People_Inputs'!$E$58="PROD",'Payroll'!BF966,0),IF('People_Inputs'!$E$59="PROD",'Payroll'!BF986,0),IF('People_Inputs'!$E$60="PROD",'Payroll'!BF1006,0),IF('People_Inputs'!$E$61="PROD",'Payroll'!BF1026,0),IF('People_Inputs'!$E$62="PROD",'Payroll'!BF1046,0),IF('People_Inputs'!$E$63="PROD",'Payroll'!BF1066,0),IF('People_Inputs'!$E$64="PROD",'Payroll'!BF1086,0),IF('People_Inputs'!$E$65="PROD",'Payroll'!BF1106,0),IF('People_Inputs'!$E$66="PROD",'Payroll'!BF1126,0),IF('People_Inputs'!$E$67="PROD",'Payroll'!BF1146,0),IF('People_Inputs'!$E$68="PROD",'Payroll'!BF1166,0),IF('People_Inputs'!$E$69="PROD",'Payroll'!BF1186,0),IF('People_Inputs'!$E$70="PROD",'Payroll'!BF1206,0))</f>
        <v>8652.591658213893</v>
      </c>
      <c r="BG23" s="35">
        <f>SUM(IF('People_Inputs'!$E$11="PROD",'Payroll'!BG26,0),IF('People_Inputs'!$E$12="PROD",'Payroll'!BG46,0),IF('People_Inputs'!$E$13="PROD",'Payroll'!BG66,0),IF('People_Inputs'!$E$14="PROD",'Payroll'!BG86,0),IF('People_Inputs'!$E$15="PROD",'Payroll'!BG106,0),IF('People_Inputs'!$E$16="PROD",'Payroll'!BG126,0),IF('People_Inputs'!$E$17="PROD",'Payroll'!BG146,0),IF('People_Inputs'!$E$18="PROD",'Payroll'!BG166,0),IF('People_Inputs'!$E$19="PROD",'Payroll'!BG186,0),IF('People_Inputs'!$E$20="PROD",'Payroll'!BG206,0),IF('People_Inputs'!$E$21="PROD",'Payroll'!BG226,0),IF('People_Inputs'!$E$22="PROD",'Payroll'!BG246,0),IF('People_Inputs'!$E$23="PROD",'Payroll'!BG266,0),IF('People_Inputs'!$E$24="PROD",'Payroll'!BG286,0),IF('People_Inputs'!$E$25="PROD",'Payroll'!BG306,0),IF('People_Inputs'!$E$26="PROD",'Payroll'!BG326,0),IF('People_Inputs'!$E$27="PROD",'Payroll'!BG346,0),IF('People_Inputs'!$E$28="PROD",'Payroll'!BG366,0),IF('People_Inputs'!$E$29="PROD",'Payroll'!BG386,0),IF('People_Inputs'!$E$30="PROD",'Payroll'!BG406,0),IF('People_Inputs'!$E$31="PROD",'Payroll'!BG426,0),IF('People_Inputs'!$E$32="PROD",'Payroll'!BG446,0),IF('People_Inputs'!$E$33="PROD",'Payroll'!BG466,0),IF('People_Inputs'!$E$34="PROD",'Payroll'!BG486,0),IF('People_Inputs'!$E$35="PROD",'Payroll'!BG506,0),IF('People_Inputs'!$E$36="PROD",'Payroll'!BG526,0),IF('People_Inputs'!$E$37="PROD",'Payroll'!BG546,0),IF('People_Inputs'!$E$38="PROD",'Payroll'!BG566,0),IF('People_Inputs'!$E$39="PROD",'Payroll'!BG586,0),IF('People_Inputs'!$E$40="PROD",'Payroll'!BG606,0),IF('People_Inputs'!$E$41="PROD",'Payroll'!BG626,0),IF('People_Inputs'!$E$42="PROD",'Payroll'!BG646,0),IF('People_Inputs'!$E$43="PROD",'Payroll'!BG666,0),IF('People_Inputs'!$E$44="PROD",'Payroll'!BG686,0),IF('People_Inputs'!$E$45="PROD",'Payroll'!BG706,0),IF('People_Inputs'!$E$46="PROD",'Payroll'!BG726,0),IF('People_Inputs'!$E$47="PROD",'Payroll'!BG746,0),IF('People_Inputs'!$E$48="PROD",'Payroll'!BG766,0),IF('People_Inputs'!$E$49="PROD",'Payroll'!BG786,0),IF('People_Inputs'!$E$50="PROD",'Payroll'!BG806,0),IF('People_Inputs'!$E$51="PROD",'Payroll'!BG826,0),IF('People_Inputs'!$E$52="PROD",'Payroll'!BG846,0),IF('People_Inputs'!$E$53="PROD",'Payroll'!BG866,0),IF('People_Inputs'!$E$54="PROD",'Payroll'!BG886,0),IF('People_Inputs'!$E$55="PROD",'Payroll'!BG906,0),IF('People_Inputs'!$E$56="PROD",'Payroll'!BG926,0),IF('People_Inputs'!$E$57="PROD",'Payroll'!BG946,0),IF('People_Inputs'!$E$58="PROD",'Payroll'!BG966,0),IF('People_Inputs'!$E$59="PROD",'Payroll'!BG986,0),IF('People_Inputs'!$E$60="PROD",'Payroll'!BG1006,0),IF('People_Inputs'!$E$61="PROD",'Payroll'!BG1026,0),IF('People_Inputs'!$E$62="PROD",'Payroll'!BG1046,0),IF('People_Inputs'!$E$63="PROD",'Payroll'!BG1066,0),IF('People_Inputs'!$E$64="PROD",'Payroll'!BG1086,0),IF('People_Inputs'!$E$65="PROD",'Payroll'!BG1106,0),IF('People_Inputs'!$E$66="PROD",'Payroll'!BG1126,0),IF('People_Inputs'!$E$67="PROD",'Payroll'!BG1146,0),IF('People_Inputs'!$E$68="PROD",'Payroll'!BG1166,0),IF('People_Inputs'!$E$69="PROD",'Payroll'!BG1186,0),IF('People_Inputs'!$E$70="PROD",'Payroll'!BG1206,0))</f>
        <v>8652.591658213893</v>
      </c>
      <c r="BH23" s="35">
        <f>SUM(IF('People_Inputs'!$E$11="PROD",'Payroll'!BH26,0),IF('People_Inputs'!$E$12="PROD",'Payroll'!BH46,0),IF('People_Inputs'!$E$13="PROD",'Payroll'!BH66,0),IF('People_Inputs'!$E$14="PROD",'Payroll'!BH86,0),IF('People_Inputs'!$E$15="PROD",'Payroll'!BH106,0),IF('People_Inputs'!$E$16="PROD",'Payroll'!BH126,0),IF('People_Inputs'!$E$17="PROD",'Payroll'!BH146,0),IF('People_Inputs'!$E$18="PROD",'Payroll'!BH166,0),IF('People_Inputs'!$E$19="PROD",'Payroll'!BH186,0),IF('People_Inputs'!$E$20="PROD",'Payroll'!BH206,0),IF('People_Inputs'!$E$21="PROD",'Payroll'!BH226,0),IF('People_Inputs'!$E$22="PROD",'Payroll'!BH246,0),IF('People_Inputs'!$E$23="PROD",'Payroll'!BH266,0),IF('People_Inputs'!$E$24="PROD",'Payroll'!BH286,0),IF('People_Inputs'!$E$25="PROD",'Payroll'!BH306,0),IF('People_Inputs'!$E$26="PROD",'Payroll'!BH326,0),IF('People_Inputs'!$E$27="PROD",'Payroll'!BH346,0),IF('People_Inputs'!$E$28="PROD",'Payroll'!BH366,0),IF('People_Inputs'!$E$29="PROD",'Payroll'!BH386,0),IF('People_Inputs'!$E$30="PROD",'Payroll'!BH406,0),IF('People_Inputs'!$E$31="PROD",'Payroll'!BH426,0),IF('People_Inputs'!$E$32="PROD",'Payroll'!BH446,0),IF('People_Inputs'!$E$33="PROD",'Payroll'!BH466,0),IF('People_Inputs'!$E$34="PROD",'Payroll'!BH486,0),IF('People_Inputs'!$E$35="PROD",'Payroll'!BH506,0),IF('People_Inputs'!$E$36="PROD",'Payroll'!BH526,0),IF('People_Inputs'!$E$37="PROD",'Payroll'!BH546,0),IF('People_Inputs'!$E$38="PROD",'Payroll'!BH566,0),IF('People_Inputs'!$E$39="PROD",'Payroll'!BH586,0),IF('People_Inputs'!$E$40="PROD",'Payroll'!BH606,0),IF('People_Inputs'!$E$41="PROD",'Payroll'!BH626,0),IF('People_Inputs'!$E$42="PROD",'Payroll'!BH646,0),IF('People_Inputs'!$E$43="PROD",'Payroll'!BH666,0),IF('People_Inputs'!$E$44="PROD",'Payroll'!BH686,0),IF('People_Inputs'!$E$45="PROD",'Payroll'!BH706,0),IF('People_Inputs'!$E$46="PROD",'Payroll'!BH726,0),IF('People_Inputs'!$E$47="PROD",'Payroll'!BH746,0),IF('People_Inputs'!$E$48="PROD",'Payroll'!BH766,0),IF('People_Inputs'!$E$49="PROD",'Payroll'!BH786,0),IF('People_Inputs'!$E$50="PROD",'Payroll'!BH806,0),IF('People_Inputs'!$E$51="PROD",'Payroll'!BH826,0),IF('People_Inputs'!$E$52="PROD",'Payroll'!BH846,0),IF('People_Inputs'!$E$53="PROD",'Payroll'!BH866,0),IF('People_Inputs'!$E$54="PROD",'Payroll'!BH886,0),IF('People_Inputs'!$E$55="PROD",'Payroll'!BH906,0),IF('People_Inputs'!$E$56="PROD",'Payroll'!BH926,0),IF('People_Inputs'!$E$57="PROD",'Payroll'!BH946,0),IF('People_Inputs'!$E$58="PROD",'Payroll'!BH966,0),IF('People_Inputs'!$E$59="PROD",'Payroll'!BH986,0),IF('People_Inputs'!$E$60="PROD",'Payroll'!BH1006,0),IF('People_Inputs'!$E$61="PROD",'Payroll'!BH1026,0),IF('People_Inputs'!$E$62="PROD",'Payroll'!BH1046,0),IF('People_Inputs'!$E$63="PROD",'Payroll'!BH1066,0),IF('People_Inputs'!$E$64="PROD",'Payroll'!BH1086,0),IF('People_Inputs'!$E$65="PROD",'Payroll'!BH1106,0),IF('People_Inputs'!$E$66="PROD",'Payroll'!BH1126,0),IF('People_Inputs'!$E$67="PROD",'Payroll'!BH1146,0),IF('People_Inputs'!$E$68="PROD",'Payroll'!BH1166,0),IF('People_Inputs'!$E$69="PROD",'Payroll'!BH1186,0),IF('People_Inputs'!$E$70="PROD",'Payroll'!BH1206,0))</f>
        <v>8652.591658213893</v>
      </c>
      <c r="BI23" s="35">
        <f>SUM(IF('People_Inputs'!$E$11="PROD",'Payroll'!BI26,0),IF('People_Inputs'!$E$12="PROD",'Payroll'!BI46,0),IF('People_Inputs'!$E$13="PROD",'Payroll'!BI66,0),IF('People_Inputs'!$E$14="PROD",'Payroll'!BI86,0),IF('People_Inputs'!$E$15="PROD",'Payroll'!BI106,0),IF('People_Inputs'!$E$16="PROD",'Payroll'!BI126,0),IF('People_Inputs'!$E$17="PROD",'Payroll'!BI146,0),IF('People_Inputs'!$E$18="PROD",'Payroll'!BI166,0),IF('People_Inputs'!$E$19="PROD",'Payroll'!BI186,0),IF('People_Inputs'!$E$20="PROD",'Payroll'!BI206,0),IF('People_Inputs'!$E$21="PROD",'Payroll'!BI226,0),IF('People_Inputs'!$E$22="PROD",'Payroll'!BI246,0),IF('People_Inputs'!$E$23="PROD",'Payroll'!BI266,0),IF('People_Inputs'!$E$24="PROD",'Payroll'!BI286,0),IF('People_Inputs'!$E$25="PROD",'Payroll'!BI306,0),IF('People_Inputs'!$E$26="PROD",'Payroll'!BI326,0),IF('People_Inputs'!$E$27="PROD",'Payroll'!BI346,0),IF('People_Inputs'!$E$28="PROD",'Payroll'!BI366,0),IF('People_Inputs'!$E$29="PROD",'Payroll'!BI386,0),IF('People_Inputs'!$E$30="PROD",'Payroll'!BI406,0),IF('People_Inputs'!$E$31="PROD",'Payroll'!BI426,0),IF('People_Inputs'!$E$32="PROD",'Payroll'!BI446,0),IF('People_Inputs'!$E$33="PROD",'Payroll'!BI466,0),IF('People_Inputs'!$E$34="PROD",'Payroll'!BI486,0),IF('People_Inputs'!$E$35="PROD",'Payroll'!BI506,0),IF('People_Inputs'!$E$36="PROD",'Payroll'!BI526,0),IF('People_Inputs'!$E$37="PROD",'Payroll'!BI546,0),IF('People_Inputs'!$E$38="PROD",'Payroll'!BI566,0),IF('People_Inputs'!$E$39="PROD",'Payroll'!BI586,0),IF('People_Inputs'!$E$40="PROD",'Payroll'!BI606,0),IF('People_Inputs'!$E$41="PROD",'Payroll'!BI626,0),IF('People_Inputs'!$E$42="PROD",'Payroll'!BI646,0),IF('People_Inputs'!$E$43="PROD",'Payroll'!BI666,0),IF('People_Inputs'!$E$44="PROD",'Payroll'!BI686,0),IF('People_Inputs'!$E$45="PROD",'Payroll'!BI706,0),IF('People_Inputs'!$E$46="PROD",'Payroll'!BI726,0),IF('People_Inputs'!$E$47="PROD",'Payroll'!BI746,0),IF('People_Inputs'!$E$48="PROD",'Payroll'!BI766,0),IF('People_Inputs'!$E$49="PROD",'Payroll'!BI786,0),IF('People_Inputs'!$E$50="PROD",'Payroll'!BI806,0),IF('People_Inputs'!$E$51="PROD",'Payroll'!BI826,0),IF('People_Inputs'!$E$52="PROD",'Payroll'!BI846,0),IF('People_Inputs'!$E$53="PROD",'Payroll'!BI866,0),IF('People_Inputs'!$E$54="PROD",'Payroll'!BI886,0),IF('People_Inputs'!$E$55="PROD",'Payroll'!BI906,0),IF('People_Inputs'!$E$56="PROD",'Payroll'!BI926,0),IF('People_Inputs'!$E$57="PROD",'Payroll'!BI946,0),IF('People_Inputs'!$E$58="PROD",'Payroll'!BI966,0),IF('People_Inputs'!$E$59="PROD",'Payroll'!BI986,0),IF('People_Inputs'!$E$60="PROD",'Payroll'!BI1006,0),IF('People_Inputs'!$E$61="PROD",'Payroll'!BI1026,0),IF('People_Inputs'!$E$62="PROD",'Payroll'!BI1046,0),IF('People_Inputs'!$E$63="PROD",'Payroll'!BI1066,0),IF('People_Inputs'!$E$64="PROD",'Payroll'!BI1086,0),IF('People_Inputs'!$E$65="PROD",'Payroll'!BI1106,0),IF('People_Inputs'!$E$66="PROD",'Payroll'!BI1126,0),IF('People_Inputs'!$E$67="PROD",'Payroll'!BI1146,0),IF('People_Inputs'!$E$68="PROD",'Payroll'!BI1166,0),IF('People_Inputs'!$E$69="PROD",'Payroll'!BI1186,0),IF('People_Inputs'!$E$70="PROD",'Payroll'!BI1206,0))</f>
        <v>8652.591658213893</v>
      </c>
      <c r="BJ23" s="35">
        <f>SUM(IF('People_Inputs'!$E$11="PROD",'Payroll'!BJ26,0),IF('People_Inputs'!$E$12="PROD",'Payroll'!BJ46,0),IF('People_Inputs'!$E$13="PROD",'Payroll'!BJ66,0),IF('People_Inputs'!$E$14="PROD",'Payroll'!BJ86,0),IF('People_Inputs'!$E$15="PROD",'Payroll'!BJ106,0),IF('People_Inputs'!$E$16="PROD",'Payroll'!BJ126,0),IF('People_Inputs'!$E$17="PROD",'Payroll'!BJ146,0),IF('People_Inputs'!$E$18="PROD",'Payroll'!BJ166,0),IF('People_Inputs'!$E$19="PROD",'Payroll'!BJ186,0),IF('People_Inputs'!$E$20="PROD",'Payroll'!BJ206,0),IF('People_Inputs'!$E$21="PROD",'Payroll'!BJ226,0),IF('People_Inputs'!$E$22="PROD",'Payroll'!BJ246,0),IF('People_Inputs'!$E$23="PROD",'Payroll'!BJ266,0),IF('People_Inputs'!$E$24="PROD",'Payroll'!BJ286,0),IF('People_Inputs'!$E$25="PROD",'Payroll'!BJ306,0),IF('People_Inputs'!$E$26="PROD",'Payroll'!BJ326,0),IF('People_Inputs'!$E$27="PROD",'Payroll'!BJ346,0),IF('People_Inputs'!$E$28="PROD",'Payroll'!BJ366,0),IF('People_Inputs'!$E$29="PROD",'Payroll'!BJ386,0),IF('People_Inputs'!$E$30="PROD",'Payroll'!BJ406,0),IF('People_Inputs'!$E$31="PROD",'Payroll'!BJ426,0),IF('People_Inputs'!$E$32="PROD",'Payroll'!BJ446,0),IF('People_Inputs'!$E$33="PROD",'Payroll'!BJ466,0),IF('People_Inputs'!$E$34="PROD",'Payroll'!BJ486,0),IF('People_Inputs'!$E$35="PROD",'Payroll'!BJ506,0),IF('People_Inputs'!$E$36="PROD",'Payroll'!BJ526,0),IF('People_Inputs'!$E$37="PROD",'Payroll'!BJ546,0),IF('People_Inputs'!$E$38="PROD",'Payroll'!BJ566,0),IF('People_Inputs'!$E$39="PROD",'Payroll'!BJ586,0),IF('People_Inputs'!$E$40="PROD",'Payroll'!BJ606,0),IF('People_Inputs'!$E$41="PROD",'Payroll'!BJ626,0),IF('People_Inputs'!$E$42="PROD",'Payroll'!BJ646,0),IF('People_Inputs'!$E$43="PROD",'Payroll'!BJ666,0),IF('People_Inputs'!$E$44="PROD",'Payroll'!BJ686,0),IF('People_Inputs'!$E$45="PROD",'Payroll'!BJ706,0),IF('People_Inputs'!$E$46="PROD",'Payroll'!BJ726,0),IF('People_Inputs'!$E$47="PROD",'Payroll'!BJ746,0),IF('People_Inputs'!$E$48="PROD",'Payroll'!BJ766,0),IF('People_Inputs'!$E$49="PROD",'Payroll'!BJ786,0),IF('People_Inputs'!$E$50="PROD",'Payroll'!BJ806,0),IF('People_Inputs'!$E$51="PROD",'Payroll'!BJ826,0),IF('People_Inputs'!$E$52="PROD",'Payroll'!BJ846,0),IF('People_Inputs'!$E$53="PROD",'Payroll'!BJ866,0),IF('People_Inputs'!$E$54="PROD",'Payroll'!BJ886,0),IF('People_Inputs'!$E$55="PROD",'Payroll'!BJ906,0),IF('People_Inputs'!$E$56="PROD",'Payroll'!BJ926,0),IF('People_Inputs'!$E$57="PROD",'Payroll'!BJ946,0),IF('People_Inputs'!$E$58="PROD",'Payroll'!BJ966,0),IF('People_Inputs'!$E$59="PROD",'Payroll'!BJ986,0),IF('People_Inputs'!$E$60="PROD",'Payroll'!BJ1006,0),IF('People_Inputs'!$E$61="PROD",'Payroll'!BJ1026,0),IF('People_Inputs'!$E$62="PROD",'Payroll'!BJ1046,0),IF('People_Inputs'!$E$63="PROD",'Payroll'!BJ1066,0),IF('People_Inputs'!$E$64="PROD",'Payroll'!BJ1086,0),IF('People_Inputs'!$E$65="PROD",'Payroll'!BJ1106,0),IF('People_Inputs'!$E$66="PROD",'Payroll'!BJ1126,0),IF('People_Inputs'!$E$67="PROD",'Payroll'!BJ1146,0),IF('People_Inputs'!$E$68="PROD",'Payroll'!BJ1166,0),IF('People_Inputs'!$E$69="PROD",'Payroll'!BJ1186,0),IF('People_Inputs'!$E$70="PROD",'Payroll'!BJ1206,0))</f>
        <v>8652.591658213893</v>
      </c>
      <c r="BK23" s="35">
        <f>SUM(IF('People_Inputs'!$E$11="PROD",'Payroll'!BK26,0),IF('People_Inputs'!$E$12="PROD",'Payroll'!BK46,0),IF('People_Inputs'!$E$13="PROD",'Payroll'!BK66,0),IF('People_Inputs'!$E$14="PROD",'Payroll'!BK86,0),IF('People_Inputs'!$E$15="PROD",'Payroll'!BK106,0),IF('People_Inputs'!$E$16="PROD",'Payroll'!BK126,0),IF('People_Inputs'!$E$17="PROD",'Payroll'!BK146,0),IF('People_Inputs'!$E$18="PROD",'Payroll'!BK166,0),IF('People_Inputs'!$E$19="PROD",'Payroll'!BK186,0),IF('People_Inputs'!$E$20="PROD",'Payroll'!BK206,0),IF('People_Inputs'!$E$21="PROD",'Payroll'!BK226,0),IF('People_Inputs'!$E$22="PROD",'Payroll'!BK246,0),IF('People_Inputs'!$E$23="PROD",'Payroll'!BK266,0),IF('People_Inputs'!$E$24="PROD",'Payroll'!BK286,0),IF('People_Inputs'!$E$25="PROD",'Payroll'!BK306,0),IF('People_Inputs'!$E$26="PROD",'Payroll'!BK326,0),IF('People_Inputs'!$E$27="PROD",'Payroll'!BK346,0),IF('People_Inputs'!$E$28="PROD",'Payroll'!BK366,0),IF('People_Inputs'!$E$29="PROD",'Payroll'!BK386,0),IF('People_Inputs'!$E$30="PROD",'Payroll'!BK406,0),IF('People_Inputs'!$E$31="PROD",'Payroll'!BK426,0),IF('People_Inputs'!$E$32="PROD",'Payroll'!BK446,0),IF('People_Inputs'!$E$33="PROD",'Payroll'!BK466,0),IF('People_Inputs'!$E$34="PROD",'Payroll'!BK486,0),IF('People_Inputs'!$E$35="PROD",'Payroll'!BK506,0),IF('People_Inputs'!$E$36="PROD",'Payroll'!BK526,0),IF('People_Inputs'!$E$37="PROD",'Payroll'!BK546,0),IF('People_Inputs'!$E$38="PROD",'Payroll'!BK566,0),IF('People_Inputs'!$E$39="PROD",'Payroll'!BK586,0),IF('People_Inputs'!$E$40="PROD",'Payroll'!BK606,0),IF('People_Inputs'!$E$41="PROD",'Payroll'!BK626,0),IF('People_Inputs'!$E$42="PROD",'Payroll'!BK646,0),IF('People_Inputs'!$E$43="PROD",'Payroll'!BK666,0),IF('People_Inputs'!$E$44="PROD",'Payroll'!BK686,0),IF('People_Inputs'!$E$45="PROD",'Payroll'!BK706,0),IF('People_Inputs'!$E$46="PROD",'Payroll'!BK726,0),IF('People_Inputs'!$E$47="PROD",'Payroll'!BK746,0),IF('People_Inputs'!$E$48="PROD",'Payroll'!BK766,0),IF('People_Inputs'!$E$49="PROD",'Payroll'!BK786,0),IF('People_Inputs'!$E$50="PROD",'Payroll'!BK806,0),IF('People_Inputs'!$E$51="PROD",'Payroll'!BK826,0),IF('People_Inputs'!$E$52="PROD",'Payroll'!BK846,0),IF('People_Inputs'!$E$53="PROD",'Payroll'!BK866,0),IF('People_Inputs'!$E$54="PROD",'Payroll'!BK886,0),IF('People_Inputs'!$E$55="PROD",'Payroll'!BK906,0),IF('People_Inputs'!$E$56="PROD",'Payroll'!BK926,0),IF('People_Inputs'!$E$57="PROD",'Payroll'!BK946,0),IF('People_Inputs'!$E$58="PROD",'Payroll'!BK966,0),IF('People_Inputs'!$E$59="PROD",'Payroll'!BK986,0),IF('People_Inputs'!$E$60="PROD",'Payroll'!BK1006,0),IF('People_Inputs'!$E$61="PROD",'Payroll'!BK1026,0),IF('People_Inputs'!$E$62="PROD",'Payroll'!BK1046,0),IF('People_Inputs'!$E$63="PROD",'Payroll'!BK1066,0),IF('People_Inputs'!$E$64="PROD",'Payroll'!BK1086,0),IF('People_Inputs'!$E$65="PROD",'Payroll'!BK1106,0),IF('People_Inputs'!$E$66="PROD",'Payroll'!BK1126,0),IF('People_Inputs'!$E$67="PROD",'Payroll'!BK1146,0),IF('People_Inputs'!$E$68="PROD",'Payroll'!BK1166,0),IF('People_Inputs'!$E$69="PROD",'Payroll'!BK1186,0),IF('People_Inputs'!$E$70="PROD",'Payroll'!BK1206,0))</f>
        <v>8652.591658213893</v>
      </c>
      <c r="BL23" s="35">
        <f>SUM(IF('People_Inputs'!$E$11="PROD",'Payroll'!BL26,0),IF('People_Inputs'!$E$12="PROD",'Payroll'!BL46,0),IF('People_Inputs'!$E$13="PROD",'Payroll'!BL66,0),IF('People_Inputs'!$E$14="PROD",'Payroll'!BL86,0),IF('People_Inputs'!$E$15="PROD",'Payroll'!BL106,0),IF('People_Inputs'!$E$16="PROD",'Payroll'!BL126,0),IF('People_Inputs'!$E$17="PROD",'Payroll'!BL146,0),IF('People_Inputs'!$E$18="PROD",'Payroll'!BL166,0),IF('People_Inputs'!$E$19="PROD",'Payroll'!BL186,0),IF('People_Inputs'!$E$20="PROD",'Payroll'!BL206,0),IF('People_Inputs'!$E$21="PROD",'Payroll'!BL226,0),IF('People_Inputs'!$E$22="PROD",'Payroll'!BL246,0),IF('People_Inputs'!$E$23="PROD",'Payroll'!BL266,0),IF('People_Inputs'!$E$24="PROD",'Payroll'!BL286,0),IF('People_Inputs'!$E$25="PROD",'Payroll'!BL306,0),IF('People_Inputs'!$E$26="PROD",'Payroll'!BL326,0),IF('People_Inputs'!$E$27="PROD",'Payroll'!BL346,0),IF('People_Inputs'!$E$28="PROD",'Payroll'!BL366,0),IF('People_Inputs'!$E$29="PROD",'Payroll'!BL386,0),IF('People_Inputs'!$E$30="PROD",'Payroll'!BL406,0),IF('People_Inputs'!$E$31="PROD",'Payroll'!BL426,0),IF('People_Inputs'!$E$32="PROD",'Payroll'!BL446,0),IF('People_Inputs'!$E$33="PROD",'Payroll'!BL466,0),IF('People_Inputs'!$E$34="PROD",'Payroll'!BL486,0),IF('People_Inputs'!$E$35="PROD",'Payroll'!BL506,0),IF('People_Inputs'!$E$36="PROD",'Payroll'!BL526,0),IF('People_Inputs'!$E$37="PROD",'Payroll'!BL546,0),IF('People_Inputs'!$E$38="PROD",'Payroll'!BL566,0),IF('People_Inputs'!$E$39="PROD",'Payroll'!BL586,0),IF('People_Inputs'!$E$40="PROD",'Payroll'!BL606,0),IF('People_Inputs'!$E$41="PROD",'Payroll'!BL626,0),IF('People_Inputs'!$E$42="PROD",'Payroll'!BL646,0),IF('People_Inputs'!$E$43="PROD",'Payroll'!BL666,0),IF('People_Inputs'!$E$44="PROD",'Payroll'!BL686,0),IF('People_Inputs'!$E$45="PROD",'Payroll'!BL706,0),IF('People_Inputs'!$E$46="PROD",'Payroll'!BL726,0),IF('People_Inputs'!$E$47="PROD",'Payroll'!BL746,0),IF('People_Inputs'!$E$48="PROD",'Payroll'!BL766,0),IF('People_Inputs'!$E$49="PROD",'Payroll'!BL786,0),IF('People_Inputs'!$E$50="PROD",'Payroll'!BL806,0),IF('People_Inputs'!$E$51="PROD",'Payroll'!BL826,0),IF('People_Inputs'!$E$52="PROD",'Payroll'!BL846,0),IF('People_Inputs'!$E$53="PROD",'Payroll'!BL866,0),IF('People_Inputs'!$E$54="PROD",'Payroll'!BL886,0),IF('People_Inputs'!$E$55="PROD",'Payroll'!BL906,0),IF('People_Inputs'!$E$56="PROD",'Payroll'!BL926,0),IF('People_Inputs'!$E$57="PROD",'Payroll'!BL946,0),IF('People_Inputs'!$E$58="PROD",'Payroll'!BL966,0),IF('People_Inputs'!$E$59="PROD",'Payroll'!BL986,0),IF('People_Inputs'!$E$60="PROD",'Payroll'!BL1006,0),IF('People_Inputs'!$E$61="PROD",'Payroll'!BL1026,0),IF('People_Inputs'!$E$62="PROD",'Payroll'!BL1046,0),IF('People_Inputs'!$E$63="PROD",'Payroll'!BL1066,0),IF('People_Inputs'!$E$64="PROD",'Payroll'!BL1086,0),IF('People_Inputs'!$E$65="PROD",'Payroll'!BL1106,0),IF('People_Inputs'!$E$66="PROD",'Payroll'!BL1126,0),IF('People_Inputs'!$E$67="PROD",'Payroll'!BL1146,0),IF('People_Inputs'!$E$68="PROD",'Payroll'!BL1166,0),IF('People_Inputs'!$E$69="PROD",'Payroll'!BL1186,0),IF('People_Inputs'!$E$70="PROD",'Payroll'!BL1206,0))</f>
        <v>8652.591658213893</v>
      </c>
      <c r="BM23" s="35">
        <f>SUM(IF('People_Inputs'!$E$11="PROD",'Payroll'!BM26,0),IF('People_Inputs'!$E$12="PROD",'Payroll'!BM46,0),IF('People_Inputs'!$E$13="PROD",'Payroll'!BM66,0),IF('People_Inputs'!$E$14="PROD",'Payroll'!BM86,0),IF('People_Inputs'!$E$15="PROD",'Payroll'!BM106,0),IF('People_Inputs'!$E$16="PROD",'Payroll'!BM126,0),IF('People_Inputs'!$E$17="PROD",'Payroll'!BM146,0),IF('People_Inputs'!$E$18="PROD",'Payroll'!BM166,0),IF('People_Inputs'!$E$19="PROD",'Payroll'!BM186,0),IF('People_Inputs'!$E$20="PROD",'Payroll'!BM206,0),IF('People_Inputs'!$E$21="PROD",'Payroll'!BM226,0),IF('People_Inputs'!$E$22="PROD",'Payroll'!BM246,0),IF('People_Inputs'!$E$23="PROD",'Payroll'!BM266,0),IF('People_Inputs'!$E$24="PROD",'Payroll'!BM286,0),IF('People_Inputs'!$E$25="PROD",'Payroll'!BM306,0),IF('People_Inputs'!$E$26="PROD",'Payroll'!BM326,0),IF('People_Inputs'!$E$27="PROD",'Payroll'!BM346,0),IF('People_Inputs'!$E$28="PROD",'Payroll'!BM366,0),IF('People_Inputs'!$E$29="PROD",'Payroll'!BM386,0),IF('People_Inputs'!$E$30="PROD",'Payroll'!BM406,0),IF('People_Inputs'!$E$31="PROD",'Payroll'!BM426,0),IF('People_Inputs'!$E$32="PROD",'Payroll'!BM446,0),IF('People_Inputs'!$E$33="PROD",'Payroll'!BM466,0),IF('People_Inputs'!$E$34="PROD",'Payroll'!BM486,0),IF('People_Inputs'!$E$35="PROD",'Payroll'!BM506,0),IF('People_Inputs'!$E$36="PROD",'Payroll'!BM526,0),IF('People_Inputs'!$E$37="PROD",'Payroll'!BM546,0),IF('People_Inputs'!$E$38="PROD",'Payroll'!BM566,0),IF('People_Inputs'!$E$39="PROD",'Payroll'!BM586,0),IF('People_Inputs'!$E$40="PROD",'Payroll'!BM606,0),IF('People_Inputs'!$E$41="PROD",'Payroll'!BM626,0),IF('People_Inputs'!$E$42="PROD",'Payroll'!BM646,0),IF('People_Inputs'!$E$43="PROD",'Payroll'!BM666,0),IF('People_Inputs'!$E$44="PROD",'Payroll'!BM686,0),IF('People_Inputs'!$E$45="PROD",'Payroll'!BM706,0),IF('People_Inputs'!$E$46="PROD",'Payroll'!BM726,0),IF('People_Inputs'!$E$47="PROD",'Payroll'!BM746,0),IF('People_Inputs'!$E$48="PROD",'Payroll'!BM766,0),IF('People_Inputs'!$E$49="PROD",'Payroll'!BM786,0),IF('People_Inputs'!$E$50="PROD",'Payroll'!BM806,0),IF('People_Inputs'!$E$51="PROD",'Payroll'!BM826,0),IF('People_Inputs'!$E$52="PROD",'Payroll'!BM846,0),IF('People_Inputs'!$E$53="PROD",'Payroll'!BM866,0),IF('People_Inputs'!$E$54="PROD",'Payroll'!BM886,0),IF('People_Inputs'!$E$55="PROD",'Payroll'!BM906,0),IF('People_Inputs'!$E$56="PROD",'Payroll'!BM926,0),IF('People_Inputs'!$E$57="PROD",'Payroll'!BM946,0),IF('People_Inputs'!$E$58="PROD",'Payroll'!BM966,0),IF('People_Inputs'!$E$59="PROD",'Payroll'!BM986,0),IF('People_Inputs'!$E$60="PROD",'Payroll'!BM1006,0),IF('People_Inputs'!$E$61="PROD",'Payroll'!BM1026,0),IF('People_Inputs'!$E$62="PROD",'Payroll'!BM1046,0),IF('People_Inputs'!$E$63="PROD",'Payroll'!BM1066,0),IF('People_Inputs'!$E$64="PROD",'Payroll'!BM1086,0),IF('People_Inputs'!$E$65="PROD",'Payroll'!BM1106,0),IF('People_Inputs'!$E$66="PROD",'Payroll'!BM1126,0),IF('People_Inputs'!$E$67="PROD",'Payroll'!BM1146,0),IF('People_Inputs'!$E$68="PROD",'Payroll'!BM1166,0),IF('People_Inputs'!$E$69="PROD",'Payroll'!BM1186,0),IF('People_Inputs'!$E$70="PROD",'Payroll'!BM1206,0))</f>
        <v>8652.591658213893</v>
      </c>
      <c r="BN23" s="35">
        <f>SUM(IF('People_Inputs'!$E$11="PROD",'Payroll'!BN26,0),IF('People_Inputs'!$E$12="PROD",'Payroll'!BN46,0),IF('People_Inputs'!$E$13="PROD",'Payroll'!BN66,0),IF('People_Inputs'!$E$14="PROD",'Payroll'!BN86,0),IF('People_Inputs'!$E$15="PROD",'Payroll'!BN106,0),IF('People_Inputs'!$E$16="PROD",'Payroll'!BN126,0),IF('People_Inputs'!$E$17="PROD",'Payroll'!BN146,0),IF('People_Inputs'!$E$18="PROD",'Payroll'!BN166,0),IF('People_Inputs'!$E$19="PROD",'Payroll'!BN186,0),IF('People_Inputs'!$E$20="PROD",'Payroll'!BN206,0),IF('People_Inputs'!$E$21="PROD",'Payroll'!BN226,0),IF('People_Inputs'!$E$22="PROD",'Payroll'!BN246,0),IF('People_Inputs'!$E$23="PROD",'Payroll'!BN266,0),IF('People_Inputs'!$E$24="PROD",'Payroll'!BN286,0),IF('People_Inputs'!$E$25="PROD",'Payroll'!BN306,0),IF('People_Inputs'!$E$26="PROD",'Payroll'!BN326,0),IF('People_Inputs'!$E$27="PROD",'Payroll'!BN346,0),IF('People_Inputs'!$E$28="PROD",'Payroll'!BN366,0),IF('People_Inputs'!$E$29="PROD",'Payroll'!BN386,0),IF('People_Inputs'!$E$30="PROD",'Payroll'!BN406,0),IF('People_Inputs'!$E$31="PROD",'Payroll'!BN426,0),IF('People_Inputs'!$E$32="PROD",'Payroll'!BN446,0),IF('People_Inputs'!$E$33="PROD",'Payroll'!BN466,0),IF('People_Inputs'!$E$34="PROD",'Payroll'!BN486,0),IF('People_Inputs'!$E$35="PROD",'Payroll'!BN506,0),IF('People_Inputs'!$E$36="PROD",'Payroll'!BN526,0),IF('People_Inputs'!$E$37="PROD",'Payroll'!BN546,0),IF('People_Inputs'!$E$38="PROD",'Payroll'!BN566,0),IF('People_Inputs'!$E$39="PROD",'Payroll'!BN586,0),IF('People_Inputs'!$E$40="PROD",'Payroll'!BN606,0),IF('People_Inputs'!$E$41="PROD",'Payroll'!BN626,0),IF('People_Inputs'!$E$42="PROD",'Payroll'!BN646,0),IF('People_Inputs'!$E$43="PROD",'Payroll'!BN666,0),IF('People_Inputs'!$E$44="PROD",'Payroll'!BN686,0),IF('People_Inputs'!$E$45="PROD",'Payroll'!BN706,0),IF('People_Inputs'!$E$46="PROD",'Payroll'!BN726,0),IF('People_Inputs'!$E$47="PROD",'Payroll'!BN746,0),IF('People_Inputs'!$E$48="PROD",'Payroll'!BN766,0),IF('People_Inputs'!$E$49="PROD",'Payroll'!BN786,0),IF('People_Inputs'!$E$50="PROD",'Payroll'!BN806,0),IF('People_Inputs'!$E$51="PROD",'Payroll'!BN826,0),IF('People_Inputs'!$E$52="PROD",'Payroll'!BN846,0),IF('People_Inputs'!$E$53="PROD",'Payroll'!BN866,0),IF('People_Inputs'!$E$54="PROD",'Payroll'!BN886,0),IF('People_Inputs'!$E$55="PROD",'Payroll'!BN906,0),IF('People_Inputs'!$E$56="PROD",'Payroll'!BN926,0),IF('People_Inputs'!$E$57="PROD",'Payroll'!BN946,0),IF('People_Inputs'!$E$58="PROD",'Payroll'!BN966,0),IF('People_Inputs'!$E$59="PROD",'Payroll'!BN986,0),IF('People_Inputs'!$E$60="PROD",'Payroll'!BN1006,0),IF('People_Inputs'!$E$61="PROD",'Payroll'!BN1026,0),IF('People_Inputs'!$E$62="PROD",'Payroll'!BN1046,0),IF('People_Inputs'!$E$63="PROD",'Payroll'!BN1066,0),IF('People_Inputs'!$E$64="PROD",'Payroll'!BN1086,0),IF('People_Inputs'!$E$65="PROD",'Payroll'!BN1106,0),IF('People_Inputs'!$E$66="PROD",'Payroll'!BN1126,0),IF('People_Inputs'!$E$67="PROD",'Payroll'!BN1146,0),IF('People_Inputs'!$E$68="PROD",'Payroll'!BN1166,0),IF('People_Inputs'!$E$69="PROD",'Payroll'!BN1186,0),IF('People_Inputs'!$E$70="PROD",'Payroll'!BN1206,0))</f>
        <v>8652.591658213893</v>
      </c>
      <c r="BO23" s="35">
        <f>SUM(IF('People_Inputs'!$E$11="PROD",'Payroll'!BO26,0),IF('People_Inputs'!$E$12="PROD",'Payroll'!BO46,0),IF('People_Inputs'!$E$13="PROD",'Payroll'!BO66,0),IF('People_Inputs'!$E$14="PROD",'Payroll'!BO86,0),IF('People_Inputs'!$E$15="PROD",'Payroll'!BO106,0),IF('People_Inputs'!$E$16="PROD",'Payroll'!BO126,0),IF('People_Inputs'!$E$17="PROD",'Payroll'!BO146,0),IF('People_Inputs'!$E$18="PROD",'Payroll'!BO166,0),IF('People_Inputs'!$E$19="PROD",'Payroll'!BO186,0),IF('People_Inputs'!$E$20="PROD",'Payroll'!BO206,0),IF('People_Inputs'!$E$21="PROD",'Payroll'!BO226,0),IF('People_Inputs'!$E$22="PROD",'Payroll'!BO246,0),IF('People_Inputs'!$E$23="PROD",'Payroll'!BO266,0),IF('People_Inputs'!$E$24="PROD",'Payroll'!BO286,0),IF('People_Inputs'!$E$25="PROD",'Payroll'!BO306,0),IF('People_Inputs'!$E$26="PROD",'Payroll'!BO326,0),IF('People_Inputs'!$E$27="PROD",'Payroll'!BO346,0),IF('People_Inputs'!$E$28="PROD",'Payroll'!BO366,0),IF('People_Inputs'!$E$29="PROD",'Payroll'!BO386,0),IF('People_Inputs'!$E$30="PROD",'Payroll'!BO406,0),IF('People_Inputs'!$E$31="PROD",'Payroll'!BO426,0),IF('People_Inputs'!$E$32="PROD",'Payroll'!BO446,0),IF('People_Inputs'!$E$33="PROD",'Payroll'!BO466,0),IF('People_Inputs'!$E$34="PROD",'Payroll'!BO486,0),IF('People_Inputs'!$E$35="PROD",'Payroll'!BO506,0),IF('People_Inputs'!$E$36="PROD",'Payroll'!BO526,0),IF('People_Inputs'!$E$37="PROD",'Payroll'!BO546,0),IF('People_Inputs'!$E$38="PROD",'Payroll'!BO566,0),IF('People_Inputs'!$E$39="PROD",'Payroll'!BO586,0),IF('People_Inputs'!$E$40="PROD",'Payroll'!BO606,0),IF('People_Inputs'!$E$41="PROD",'Payroll'!BO626,0),IF('People_Inputs'!$E$42="PROD",'Payroll'!BO646,0),IF('People_Inputs'!$E$43="PROD",'Payroll'!BO666,0),IF('People_Inputs'!$E$44="PROD",'Payroll'!BO686,0),IF('People_Inputs'!$E$45="PROD",'Payroll'!BO706,0),IF('People_Inputs'!$E$46="PROD",'Payroll'!BO726,0),IF('People_Inputs'!$E$47="PROD",'Payroll'!BO746,0),IF('People_Inputs'!$E$48="PROD",'Payroll'!BO766,0),IF('People_Inputs'!$E$49="PROD",'Payroll'!BO786,0),IF('People_Inputs'!$E$50="PROD",'Payroll'!BO806,0),IF('People_Inputs'!$E$51="PROD",'Payroll'!BO826,0),IF('People_Inputs'!$E$52="PROD",'Payroll'!BO846,0),IF('People_Inputs'!$E$53="PROD",'Payroll'!BO866,0),IF('People_Inputs'!$E$54="PROD",'Payroll'!BO886,0),IF('People_Inputs'!$E$55="PROD",'Payroll'!BO906,0),IF('People_Inputs'!$E$56="PROD",'Payroll'!BO926,0),IF('People_Inputs'!$E$57="PROD",'Payroll'!BO946,0),IF('People_Inputs'!$E$58="PROD",'Payroll'!BO966,0),IF('People_Inputs'!$E$59="PROD",'Payroll'!BO986,0),IF('People_Inputs'!$E$60="PROD",'Payroll'!BO1006,0),IF('People_Inputs'!$E$61="PROD",'Payroll'!BO1026,0),IF('People_Inputs'!$E$62="PROD",'Payroll'!BO1046,0),IF('People_Inputs'!$E$63="PROD",'Payroll'!BO1066,0),IF('People_Inputs'!$E$64="PROD",'Payroll'!BO1086,0),IF('People_Inputs'!$E$65="PROD",'Payroll'!BO1106,0),IF('People_Inputs'!$E$66="PROD",'Payroll'!BO1126,0),IF('People_Inputs'!$E$67="PROD",'Payroll'!BO1146,0),IF('People_Inputs'!$E$68="PROD",'Payroll'!BO1166,0),IF('People_Inputs'!$E$69="PROD",'Payroll'!BO1186,0),IF('People_Inputs'!$E$70="PROD",'Payroll'!BO1206,0))</f>
        <v>8652.591658213893</v>
      </c>
    </row>
    <row r="24" ht="22" customHeight="1">
      <c r="A24" s="2" t="str">
        <v>PROD.RECRUIT</v>
      </c>
      <c r="B24" s="6" t="str">
        <v>Product (PROD): recruiting cost (Opex)</v>
      </c>
      <c r="C24" s="2" t="str">
        <v>EUR</v>
      </c>
      <c r="D24" s="2" t="str">
        <v>SUM</v>
      </c>
      <c r="E24" s="36">
        <f>SUM(H24:BO24)</f>
        <v>7545.0</v>
      </c>
      <c r="F24" s="6" t="str">
        <v>Recruiting cost in the hire month</v>
      </c>
      <c r="G24" s="2"/>
      <c r="H24" s="35">
        <f>SUM(IF('People_Inputs'!$E$11="PROD",'Payroll'!H28,0),IF('People_Inputs'!$E$12="PROD",'Payroll'!H48,0),IF('People_Inputs'!$E$13="PROD",'Payroll'!H68,0),IF('People_Inputs'!$E$14="PROD",'Payroll'!H88,0),IF('People_Inputs'!$E$15="PROD",'Payroll'!H108,0),IF('People_Inputs'!$E$16="PROD",'Payroll'!H128,0),IF('People_Inputs'!$E$17="PROD",'Payroll'!H148,0),IF('People_Inputs'!$E$18="PROD",'Payroll'!H168,0),IF('People_Inputs'!$E$19="PROD",'Payroll'!H188,0),IF('People_Inputs'!$E$20="PROD",'Payroll'!H208,0),IF('People_Inputs'!$E$21="PROD",'Payroll'!H228,0),IF('People_Inputs'!$E$22="PROD",'Payroll'!H248,0),IF('People_Inputs'!$E$23="PROD",'Payroll'!H268,0),IF('People_Inputs'!$E$24="PROD",'Payroll'!H288,0),IF('People_Inputs'!$E$25="PROD",'Payroll'!H308,0),IF('People_Inputs'!$E$26="PROD",'Payroll'!H328,0),IF('People_Inputs'!$E$27="PROD",'Payroll'!H348,0),IF('People_Inputs'!$E$28="PROD",'Payroll'!H368,0),IF('People_Inputs'!$E$29="PROD",'Payroll'!H388,0),IF('People_Inputs'!$E$30="PROD",'Payroll'!H408,0),IF('People_Inputs'!$E$31="PROD",'Payroll'!H428,0),IF('People_Inputs'!$E$32="PROD",'Payroll'!H448,0),IF('People_Inputs'!$E$33="PROD",'Payroll'!H468,0),IF('People_Inputs'!$E$34="PROD",'Payroll'!H488,0),IF('People_Inputs'!$E$35="PROD",'Payroll'!H508,0),IF('People_Inputs'!$E$36="PROD",'Payroll'!H528,0),IF('People_Inputs'!$E$37="PROD",'Payroll'!H548,0),IF('People_Inputs'!$E$38="PROD",'Payroll'!H568,0),IF('People_Inputs'!$E$39="PROD",'Payroll'!H588,0),IF('People_Inputs'!$E$40="PROD",'Payroll'!H608,0),IF('People_Inputs'!$E$41="PROD",'Payroll'!H628,0),IF('People_Inputs'!$E$42="PROD",'Payroll'!H648,0),IF('People_Inputs'!$E$43="PROD",'Payroll'!H668,0),IF('People_Inputs'!$E$44="PROD",'Payroll'!H688,0),IF('People_Inputs'!$E$45="PROD",'Payroll'!H708,0),IF('People_Inputs'!$E$46="PROD",'Payroll'!H728,0),IF('People_Inputs'!$E$47="PROD",'Payroll'!H748,0),IF('People_Inputs'!$E$48="PROD",'Payroll'!H768,0),IF('People_Inputs'!$E$49="PROD",'Payroll'!H788,0),IF('People_Inputs'!$E$50="PROD",'Payroll'!H808,0),IF('People_Inputs'!$E$51="PROD",'Payroll'!H828,0),IF('People_Inputs'!$E$52="PROD",'Payroll'!H848,0),IF('People_Inputs'!$E$53="PROD",'Payroll'!H868,0),IF('People_Inputs'!$E$54="PROD",'Payroll'!H888,0),IF('People_Inputs'!$E$55="PROD",'Payroll'!H908,0),IF('People_Inputs'!$E$56="PROD",'Payroll'!H928,0),IF('People_Inputs'!$E$57="PROD",'Payroll'!H948,0),IF('People_Inputs'!$E$58="PROD",'Payroll'!H968,0),IF('People_Inputs'!$E$59="PROD",'Payroll'!H988,0),IF('People_Inputs'!$E$60="PROD",'Payroll'!H1008,0),IF('People_Inputs'!$E$61="PROD",'Payroll'!H1028,0),IF('People_Inputs'!$E$62="PROD",'Payroll'!H1048,0),IF('People_Inputs'!$E$63="PROD",'Payroll'!H1068,0),IF('People_Inputs'!$E$64="PROD",'Payroll'!H1088,0),IF('People_Inputs'!$E$65="PROD",'Payroll'!H1108,0),IF('People_Inputs'!$E$66="PROD",'Payroll'!H1128,0),IF('People_Inputs'!$E$67="PROD",'Payroll'!H1148,0),IF('People_Inputs'!$E$68="PROD",'Payroll'!H1168,0),IF('People_Inputs'!$E$69="PROD",'Payroll'!H1188,0),IF('People_Inputs'!$E$70="PROD",'Payroll'!H1208,0))</f>
        <v>0.0</v>
      </c>
      <c r="I24" s="35">
        <f>SUM(IF('People_Inputs'!$E$11="PROD",'Payroll'!I28,0),IF('People_Inputs'!$E$12="PROD",'Payroll'!I48,0),IF('People_Inputs'!$E$13="PROD",'Payroll'!I68,0),IF('People_Inputs'!$E$14="PROD",'Payroll'!I88,0),IF('People_Inputs'!$E$15="PROD",'Payroll'!I108,0),IF('People_Inputs'!$E$16="PROD",'Payroll'!I128,0),IF('People_Inputs'!$E$17="PROD",'Payroll'!I148,0),IF('People_Inputs'!$E$18="PROD",'Payroll'!I168,0),IF('People_Inputs'!$E$19="PROD",'Payroll'!I188,0),IF('People_Inputs'!$E$20="PROD",'Payroll'!I208,0),IF('People_Inputs'!$E$21="PROD",'Payroll'!I228,0),IF('People_Inputs'!$E$22="PROD",'Payroll'!I248,0),IF('People_Inputs'!$E$23="PROD",'Payroll'!I268,0),IF('People_Inputs'!$E$24="PROD",'Payroll'!I288,0),IF('People_Inputs'!$E$25="PROD",'Payroll'!I308,0),IF('People_Inputs'!$E$26="PROD",'Payroll'!I328,0),IF('People_Inputs'!$E$27="PROD",'Payroll'!I348,0),IF('People_Inputs'!$E$28="PROD",'Payroll'!I368,0),IF('People_Inputs'!$E$29="PROD",'Payroll'!I388,0),IF('People_Inputs'!$E$30="PROD",'Payroll'!I408,0),IF('People_Inputs'!$E$31="PROD",'Payroll'!I428,0),IF('People_Inputs'!$E$32="PROD",'Payroll'!I448,0),IF('People_Inputs'!$E$33="PROD",'Payroll'!I468,0),IF('People_Inputs'!$E$34="PROD",'Payroll'!I488,0),IF('People_Inputs'!$E$35="PROD",'Payroll'!I508,0),IF('People_Inputs'!$E$36="PROD",'Payroll'!I528,0),IF('People_Inputs'!$E$37="PROD",'Payroll'!I548,0),IF('People_Inputs'!$E$38="PROD",'Payroll'!I568,0),IF('People_Inputs'!$E$39="PROD",'Payroll'!I588,0),IF('People_Inputs'!$E$40="PROD",'Payroll'!I608,0),IF('People_Inputs'!$E$41="PROD",'Payroll'!I628,0),IF('People_Inputs'!$E$42="PROD",'Payroll'!I648,0),IF('People_Inputs'!$E$43="PROD",'Payroll'!I668,0),IF('People_Inputs'!$E$44="PROD",'Payroll'!I688,0),IF('People_Inputs'!$E$45="PROD",'Payroll'!I708,0),IF('People_Inputs'!$E$46="PROD",'Payroll'!I728,0),IF('People_Inputs'!$E$47="PROD",'Payroll'!I748,0),IF('People_Inputs'!$E$48="PROD",'Payroll'!I768,0),IF('People_Inputs'!$E$49="PROD",'Payroll'!I788,0),IF('People_Inputs'!$E$50="PROD",'Payroll'!I808,0),IF('People_Inputs'!$E$51="PROD",'Payroll'!I828,0),IF('People_Inputs'!$E$52="PROD",'Payroll'!I848,0),IF('People_Inputs'!$E$53="PROD",'Payroll'!I868,0),IF('People_Inputs'!$E$54="PROD",'Payroll'!I888,0),IF('People_Inputs'!$E$55="PROD",'Payroll'!I908,0),IF('People_Inputs'!$E$56="PROD",'Payroll'!I928,0),IF('People_Inputs'!$E$57="PROD",'Payroll'!I948,0),IF('People_Inputs'!$E$58="PROD",'Payroll'!I968,0),IF('People_Inputs'!$E$59="PROD",'Payroll'!I988,0),IF('People_Inputs'!$E$60="PROD",'Payroll'!I1008,0),IF('People_Inputs'!$E$61="PROD",'Payroll'!I1028,0),IF('People_Inputs'!$E$62="PROD",'Payroll'!I1048,0),IF('People_Inputs'!$E$63="PROD",'Payroll'!I1068,0),IF('People_Inputs'!$E$64="PROD",'Payroll'!I1088,0),IF('People_Inputs'!$E$65="PROD",'Payroll'!I1108,0),IF('People_Inputs'!$E$66="PROD",'Payroll'!I1128,0),IF('People_Inputs'!$E$67="PROD",'Payroll'!I1148,0),IF('People_Inputs'!$E$68="PROD",'Payroll'!I1168,0),IF('People_Inputs'!$E$69="PROD",'Payroll'!I1188,0),IF('People_Inputs'!$E$70="PROD",'Payroll'!I1208,0))</f>
        <v>0.0</v>
      </c>
      <c r="J24" s="35">
        <f>SUM(IF('People_Inputs'!$E$11="PROD",'Payroll'!J28,0),IF('People_Inputs'!$E$12="PROD",'Payroll'!J48,0),IF('People_Inputs'!$E$13="PROD",'Payroll'!J68,0),IF('People_Inputs'!$E$14="PROD",'Payroll'!J88,0),IF('People_Inputs'!$E$15="PROD",'Payroll'!J108,0),IF('People_Inputs'!$E$16="PROD",'Payroll'!J128,0),IF('People_Inputs'!$E$17="PROD",'Payroll'!J148,0),IF('People_Inputs'!$E$18="PROD",'Payroll'!J168,0),IF('People_Inputs'!$E$19="PROD",'Payroll'!J188,0),IF('People_Inputs'!$E$20="PROD",'Payroll'!J208,0),IF('People_Inputs'!$E$21="PROD",'Payroll'!J228,0),IF('People_Inputs'!$E$22="PROD",'Payroll'!J248,0),IF('People_Inputs'!$E$23="PROD",'Payroll'!J268,0),IF('People_Inputs'!$E$24="PROD",'Payroll'!J288,0),IF('People_Inputs'!$E$25="PROD",'Payroll'!J308,0),IF('People_Inputs'!$E$26="PROD",'Payroll'!J328,0),IF('People_Inputs'!$E$27="PROD",'Payroll'!J348,0),IF('People_Inputs'!$E$28="PROD",'Payroll'!J368,0),IF('People_Inputs'!$E$29="PROD",'Payroll'!J388,0),IF('People_Inputs'!$E$30="PROD",'Payroll'!J408,0),IF('People_Inputs'!$E$31="PROD",'Payroll'!J428,0),IF('People_Inputs'!$E$32="PROD",'Payroll'!J448,0),IF('People_Inputs'!$E$33="PROD",'Payroll'!J468,0),IF('People_Inputs'!$E$34="PROD",'Payroll'!J488,0),IF('People_Inputs'!$E$35="PROD",'Payroll'!J508,0),IF('People_Inputs'!$E$36="PROD",'Payroll'!J528,0),IF('People_Inputs'!$E$37="PROD",'Payroll'!J548,0),IF('People_Inputs'!$E$38="PROD",'Payroll'!J568,0),IF('People_Inputs'!$E$39="PROD",'Payroll'!J588,0),IF('People_Inputs'!$E$40="PROD",'Payroll'!J608,0),IF('People_Inputs'!$E$41="PROD",'Payroll'!J628,0),IF('People_Inputs'!$E$42="PROD",'Payroll'!J648,0),IF('People_Inputs'!$E$43="PROD",'Payroll'!J668,0),IF('People_Inputs'!$E$44="PROD",'Payroll'!J688,0),IF('People_Inputs'!$E$45="PROD",'Payroll'!J708,0),IF('People_Inputs'!$E$46="PROD",'Payroll'!J728,0),IF('People_Inputs'!$E$47="PROD",'Payroll'!J748,0),IF('People_Inputs'!$E$48="PROD",'Payroll'!J768,0),IF('People_Inputs'!$E$49="PROD",'Payroll'!J788,0),IF('People_Inputs'!$E$50="PROD",'Payroll'!J808,0),IF('People_Inputs'!$E$51="PROD",'Payroll'!J828,0),IF('People_Inputs'!$E$52="PROD",'Payroll'!J848,0),IF('People_Inputs'!$E$53="PROD",'Payroll'!J868,0),IF('People_Inputs'!$E$54="PROD",'Payroll'!J888,0),IF('People_Inputs'!$E$55="PROD",'Payroll'!J908,0),IF('People_Inputs'!$E$56="PROD",'Payroll'!J928,0),IF('People_Inputs'!$E$57="PROD",'Payroll'!J948,0),IF('People_Inputs'!$E$58="PROD",'Payroll'!J968,0),IF('People_Inputs'!$E$59="PROD",'Payroll'!J988,0),IF('People_Inputs'!$E$60="PROD",'Payroll'!J1008,0),IF('People_Inputs'!$E$61="PROD",'Payroll'!J1028,0),IF('People_Inputs'!$E$62="PROD",'Payroll'!J1048,0),IF('People_Inputs'!$E$63="PROD",'Payroll'!J1068,0),IF('People_Inputs'!$E$64="PROD",'Payroll'!J1088,0),IF('People_Inputs'!$E$65="PROD",'Payroll'!J1108,0),IF('People_Inputs'!$E$66="PROD",'Payroll'!J1128,0),IF('People_Inputs'!$E$67="PROD",'Payroll'!J1148,0),IF('People_Inputs'!$E$68="PROD",'Payroll'!J1168,0),IF('People_Inputs'!$E$69="PROD",'Payroll'!J1188,0),IF('People_Inputs'!$E$70="PROD",'Payroll'!J1208,0))</f>
        <v>0.0</v>
      </c>
      <c r="K24" s="35">
        <f>SUM(IF('People_Inputs'!$E$11="PROD",'Payroll'!K28,0),IF('People_Inputs'!$E$12="PROD",'Payroll'!K48,0),IF('People_Inputs'!$E$13="PROD",'Payroll'!K68,0),IF('People_Inputs'!$E$14="PROD",'Payroll'!K88,0),IF('People_Inputs'!$E$15="PROD",'Payroll'!K108,0),IF('People_Inputs'!$E$16="PROD",'Payroll'!K128,0),IF('People_Inputs'!$E$17="PROD",'Payroll'!K148,0),IF('People_Inputs'!$E$18="PROD",'Payroll'!K168,0),IF('People_Inputs'!$E$19="PROD",'Payroll'!K188,0),IF('People_Inputs'!$E$20="PROD",'Payroll'!K208,0),IF('People_Inputs'!$E$21="PROD",'Payroll'!K228,0),IF('People_Inputs'!$E$22="PROD",'Payroll'!K248,0),IF('People_Inputs'!$E$23="PROD",'Payroll'!K268,0),IF('People_Inputs'!$E$24="PROD",'Payroll'!K288,0),IF('People_Inputs'!$E$25="PROD",'Payroll'!K308,0),IF('People_Inputs'!$E$26="PROD",'Payroll'!K328,0),IF('People_Inputs'!$E$27="PROD",'Payroll'!K348,0),IF('People_Inputs'!$E$28="PROD",'Payroll'!K368,0),IF('People_Inputs'!$E$29="PROD",'Payroll'!K388,0),IF('People_Inputs'!$E$30="PROD",'Payroll'!K408,0),IF('People_Inputs'!$E$31="PROD",'Payroll'!K428,0),IF('People_Inputs'!$E$32="PROD",'Payroll'!K448,0),IF('People_Inputs'!$E$33="PROD",'Payroll'!K468,0),IF('People_Inputs'!$E$34="PROD",'Payroll'!K488,0),IF('People_Inputs'!$E$35="PROD",'Payroll'!K508,0),IF('People_Inputs'!$E$36="PROD",'Payroll'!K528,0),IF('People_Inputs'!$E$37="PROD",'Payroll'!K548,0),IF('People_Inputs'!$E$38="PROD",'Payroll'!K568,0),IF('People_Inputs'!$E$39="PROD",'Payroll'!K588,0),IF('People_Inputs'!$E$40="PROD",'Payroll'!K608,0),IF('People_Inputs'!$E$41="PROD",'Payroll'!K628,0),IF('People_Inputs'!$E$42="PROD",'Payroll'!K648,0),IF('People_Inputs'!$E$43="PROD",'Payroll'!K668,0),IF('People_Inputs'!$E$44="PROD",'Payroll'!K688,0),IF('People_Inputs'!$E$45="PROD",'Payroll'!K708,0),IF('People_Inputs'!$E$46="PROD",'Payroll'!K728,0),IF('People_Inputs'!$E$47="PROD",'Payroll'!K748,0),IF('People_Inputs'!$E$48="PROD",'Payroll'!K768,0),IF('People_Inputs'!$E$49="PROD",'Payroll'!K788,0),IF('People_Inputs'!$E$50="PROD",'Payroll'!K808,0),IF('People_Inputs'!$E$51="PROD",'Payroll'!K828,0),IF('People_Inputs'!$E$52="PROD",'Payroll'!K848,0),IF('People_Inputs'!$E$53="PROD",'Payroll'!K868,0),IF('People_Inputs'!$E$54="PROD",'Payroll'!K888,0),IF('People_Inputs'!$E$55="PROD",'Payroll'!K908,0),IF('People_Inputs'!$E$56="PROD",'Payroll'!K928,0),IF('People_Inputs'!$E$57="PROD",'Payroll'!K948,0),IF('People_Inputs'!$E$58="PROD",'Payroll'!K968,0),IF('People_Inputs'!$E$59="PROD",'Payroll'!K988,0),IF('People_Inputs'!$E$60="PROD",'Payroll'!K1008,0),IF('People_Inputs'!$E$61="PROD",'Payroll'!K1028,0),IF('People_Inputs'!$E$62="PROD",'Payroll'!K1048,0),IF('People_Inputs'!$E$63="PROD",'Payroll'!K1068,0),IF('People_Inputs'!$E$64="PROD",'Payroll'!K1088,0),IF('People_Inputs'!$E$65="PROD",'Payroll'!K1108,0),IF('People_Inputs'!$E$66="PROD",'Payroll'!K1128,0),IF('People_Inputs'!$E$67="PROD",'Payroll'!K1148,0),IF('People_Inputs'!$E$68="PROD",'Payroll'!K1168,0),IF('People_Inputs'!$E$69="PROD",'Payroll'!K1188,0),IF('People_Inputs'!$E$70="PROD",'Payroll'!K1208,0))</f>
        <v>7545.0</v>
      </c>
      <c r="L24" s="35">
        <f>SUM(IF('People_Inputs'!$E$11="PROD",'Payroll'!L28,0),IF('People_Inputs'!$E$12="PROD",'Payroll'!L48,0),IF('People_Inputs'!$E$13="PROD",'Payroll'!L68,0),IF('People_Inputs'!$E$14="PROD",'Payroll'!L88,0),IF('People_Inputs'!$E$15="PROD",'Payroll'!L108,0),IF('People_Inputs'!$E$16="PROD",'Payroll'!L128,0),IF('People_Inputs'!$E$17="PROD",'Payroll'!L148,0),IF('People_Inputs'!$E$18="PROD",'Payroll'!L168,0),IF('People_Inputs'!$E$19="PROD",'Payroll'!L188,0),IF('People_Inputs'!$E$20="PROD",'Payroll'!L208,0),IF('People_Inputs'!$E$21="PROD",'Payroll'!L228,0),IF('People_Inputs'!$E$22="PROD",'Payroll'!L248,0),IF('People_Inputs'!$E$23="PROD",'Payroll'!L268,0),IF('People_Inputs'!$E$24="PROD",'Payroll'!L288,0),IF('People_Inputs'!$E$25="PROD",'Payroll'!L308,0),IF('People_Inputs'!$E$26="PROD",'Payroll'!L328,0),IF('People_Inputs'!$E$27="PROD",'Payroll'!L348,0),IF('People_Inputs'!$E$28="PROD",'Payroll'!L368,0),IF('People_Inputs'!$E$29="PROD",'Payroll'!L388,0),IF('People_Inputs'!$E$30="PROD",'Payroll'!L408,0),IF('People_Inputs'!$E$31="PROD",'Payroll'!L428,0),IF('People_Inputs'!$E$32="PROD",'Payroll'!L448,0),IF('People_Inputs'!$E$33="PROD",'Payroll'!L468,0),IF('People_Inputs'!$E$34="PROD",'Payroll'!L488,0),IF('People_Inputs'!$E$35="PROD",'Payroll'!L508,0),IF('People_Inputs'!$E$36="PROD",'Payroll'!L528,0),IF('People_Inputs'!$E$37="PROD",'Payroll'!L548,0),IF('People_Inputs'!$E$38="PROD",'Payroll'!L568,0),IF('People_Inputs'!$E$39="PROD",'Payroll'!L588,0),IF('People_Inputs'!$E$40="PROD",'Payroll'!L608,0),IF('People_Inputs'!$E$41="PROD",'Payroll'!L628,0),IF('People_Inputs'!$E$42="PROD",'Payroll'!L648,0),IF('People_Inputs'!$E$43="PROD",'Payroll'!L668,0),IF('People_Inputs'!$E$44="PROD",'Payroll'!L688,0),IF('People_Inputs'!$E$45="PROD",'Payroll'!L708,0),IF('People_Inputs'!$E$46="PROD",'Payroll'!L728,0),IF('People_Inputs'!$E$47="PROD",'Payroll'!L748,0),IF('People_Inputs'!$E$48="PROD",'Payroll'!L768,0),IF('People_Inputs'!$E$49="PROD",'Payroll'!L788,0),IF('People_Inputs'!$E$50="PROD",'Payroll'!L808,0),IF('People_Inputs'!$E$51="PROD",'Payroll'!L828,0),IF('People_Inputs'!$E$52="PROD",'Payroll'!L848,0),IF('People_Inputs'!$E$53="PROD",'Payroll'!L868,0),IF('People_Inputs'!$E$54="PROD",'Payroll'!L888,0),IF('People_Inputs'!$E$55="PROD",'Payroll'!L908,0),IF('People_Inputs'!$E$56="PROD",'Payroll'!L928,0),IF('People_Inputs'!$E$57="PROD",'Payroll'!L948,0),IF('People_Inputs'!$E$58="PROD",'Payroll'!L968,0),IF('People_Inputs'!$E$59="PROD",'Payroll'!L988,0),IF('People_Inputs'!$E$60="PROD",'Payroll'!L1008,0),IF('People_Inputs'!$E$61="PROD",'Payroll'!L1028,0),IF('People_Inputs'!$E$62="PROD",'Payroll'!L1048,0),IF('People_Inputs'!$E$63="PROD",'Payroll'!L1068,0),IF('People_Inputs'!$E$64="PROD",'Payroll'!L1088,0),IF('People_Inputs'!$E$65="PROD",'Payroll'!L1108,0),IF('People_Inputs'!$E$66="PROD",'Payroll'!L1128,0),IF('People_Inputs'!$E$67="PROD",'Payroll'!L1148,0),IF('People_Inputs'!$E$68="PROD",'Payroll'!L1168,0),IF('People_Inputs'!$E$69="PROD",'Payroll'!L1188,0),IF('People_Inputs'!$E$70="PROD",'Payroll'!L1208,0))</f>
        <v>0.0</v>
      </c>
      <c r="M24" s="35">
        <f>SUM(IF('People_Inputs'!$E$11="PROD",'Payroll'!M28,0),IF('People_Inputs'!$E$12="PROD",'Payroll'!M48,0),IF('People_Inputs'!$E$13="PROD",'Payroll'!M68,0),IF('People_Inputs'!$E$14="PROD",'Payroll'!M88,0),IF('People_Inputs'!$E$15="PROD",'Payroll'!M108,0),IF('People_Inputs'!$E$16="PROD",'Payroll'!M128,0),IF('People_Inputs'!$E$17="PROD",'Payroll'!M148,0),IF('People_Inputs'!$E$18="PROD",'Payroll'!M168,0),IF('People_Inputs'!$E$19="PROD",'Payroll'!M188,0),IF('People_Inputs'!$E$20="PROD",'Payroll'!M208,0),IF('People_Inputs'!$E$21="PROD",'Payroll'!M228,0),IF('People_Inputs'!$E$22="PROD",'Payroll'!M248,0),IF('People_Inputs'!$E$23="PROD",'Payroll'!M268,0),IF('People_Inputs'!$E$24="PROD",'Payroll'!M288,0),IF('People_Inputs'!$E$25="PROD",'Payroll'!M308,0),IF('People_Inputs'!$E$26="PROD",'Payroll'!M328,0),IF('People_Inputs'!$E$27="PROD",'Payroll'!M348,0),IF('People_Inputs'!$E$28="PROD",'Payroll'!M368,0),IF('People_Inputs'!$E$29="PROD",'Payroll'!M388,0),IF('People_Inputs'!$E$30="PROD",'Payroll'!M408,0),IF('People_Inputs'!$E$31="PROD",'Payroll'!M428,0),IF('People_Inputs'!$E$32="PROD",'Payroll'!M448,0),IF('People_Inputs'!$E$33="PROD",'Payroll'!M468,0),IF('People_Inputs'!$E$34="PROD",'Payroll'!M488,0),IF('People_Inputs'!$E$35="PROD",'Payroll'!M508,0),IF('People_Inputs'!$E$36="PROD",'Payroll'!M528,0),IF('People_Inputs'!$E$37="PROD",'Payroll'!M548,0),IF('People_Inputs'!$E$38="PROD",'Payroll'!M568,0),IF('People_Inputs'!$E$39="PROD",'Payroll'!M588,0),IF('People_Inputs'!$E$40="PROD",'Payroll'!M608,0),IF('People_Inputs'!$E$41="PROD",'Payroll'!M628,0),IF('People_Inputs'!$E$42="PROD",'Payroll'!M648,0),IF('People_Inputs'!$E$43="PROD",'Payroll'!M668,0),IF('People_Inputs'!$E$44="PROD",'Payroll'!M688,0),IF('People_Inputs'!$E$45="PROD",'Payroll'!M708,0),IF('People_Inputs'!$E$46="PROD",'Payroll'!M728,0),IF('People_Inputs'!$E$47="PROD",'Payroll'!M748,0),IF('People_Inputs'!$E$48="PROD",'Payroll'!M768,0),IF('People_Inputs'!$E$49="PROD",'Payroll'!M788,0),IF('People_Inputs'!$E$50="PROD",'Payroll'!M808,0),IF('People_Inputs'!$E$51="PROD",'Payroll'!M828,0),IF('People_Inputs'!$E$52="PROD",'Payroll'!M848,0),IF('People_Inputs'!$E$53="PROD",'Payroll'!M868,0),IF('People_Inputs'!$E$54="PROD",'Payroll'!M888,0),IF('People_Inputs'!$E$55="PROD",'Payroll'!M908,0),IF('People_Inputs'!$E$56="PROD",'Payroll'!M928,0),IF('People_Inputs'!$E$57="PROD",'Payroll'!M948,0),IF('People_Inputs'!$E$58="PROD",'Payroll'!M968,0),IF('People_Inputs'!$E$59="PROD",'Payroll'!M988,0),IF('People_Inputs'!$E$60="PROD",'Payroll'!M1008,0),IF('People_Inputs'!$E$61="PROD",'Payroll'!M1028,0),IF('People_Inputs'!$E$62="PROD",'Payroll'!M1048,0),IF('People_Inputs'!$E$63="PROD",'Payroll'!M1068,0),IF('People_Inputs'!$E$64="PROD",'Payroll'!M1088,0),IF('People_Inputs'!$E$65="PROD",'Payroll'!M1108,0),IF('People_Inputs'!$E$66="PROD",'Payroll'!M1128,0),IF('People_Inputs'!$E$67="PROD",'Payroll'!M1148,0),IF('People_Inputs'!$E$68="PROD",'Payroll'!M1168,0),IF('People_Inputs'!$E$69="PROD",'Payroll'!M1188,0),IF('People_Inputs'!$E$70="PROD",'Payroll'!M1208,0))</f>
        <v>0.0</v>
      </c>
      <c r="N24" s="35">
        <f>SUM(IF('People_Inputs'!$E$11="PROD",'Payroll'!N28,0),IF('People_Inputs'!$E$12="PROD",'Payroll'!N48,0),IF('People_Inputs'!$E$13="PROD",'Payroll'!N68,0),IF('People_Inputs'!$E$14="PROD",'Payroll'!N88,0),IF('People_Inputs'!$E$15="PROD",'Payroll'!N108,0),IF('People_Inputs'!$E$16="PROD",'Payroll'!N128,0),IF('People_Inputs'!$E$17="PROD",'Payroll'!N148,0),IF('People_Inputs'!$E$18="PROD",'Payroll'!N168,0),IF('People_Inputs'!$E$19="PROD",'Payroll'!N188,0),IF('People_Inputs'!$E$20="PROD",'Payroll'!N208,0),IF('People_Inputs'!$E$21="PROD",'Payroll'!N228,0),IF('People_Inputs'!$E$22="PROD",'Payroll'!N248,0),IF('People_Inputs'!$E$23="PROD",'Payroll'!N268,0),IF('People_Inputs'!$E$24="PROD",'Payroll'!N288,0),IF('People_Inputs'!$E$25="PROD",'Payroll'!N308,0),IF('People_Inputs'!$E$26="PROD",'Payroll'!N328,0),IF('People_Inputs'!$E$27="PROD",'Payroll'!N348,0),IF('People_Inputs'!$E$28="PROD",'Payroll'!N368,0),IF('People_Inputs'!$E$29="PROD",'Payroll'!N388,0),IF('People_Inputs'!$E$30="PROD",'Payroll'!N408,0),IF('People_Inputs'!$E$31="PROD",'Payroll'!N428,0),IF('People_Inputs'!$E$32="PROD",'Payroll'!N448,0),IF('People_Inputs'!$E$33="PROD",'Payroll'!N468,0),IF('People_Inputs'!$E$34="PROD",'Payroll'!N488,0),IF('People_Inputs'!$E$35="PROD",'Payroll'!N508,0),IF('People_Inputs'!$E$36="PROD",'Payroll'!N528,0),IF('People_Inputs'!$E$37="PROD",'Payroll'!N548,0),IF('People_Inputs'!$E$38="PROD",'Payroll'!N568,0),IF('People_Inputs'!$E$39="PROD",'Payroll'!N588,0),IF('People_Inputs'!$E$40="PROD",'Payroll'!N608,0),IF('People_Inputs'!$E$41="PROD",'Payroll'!N628,0),IF('People_Inputs'!$E$42="PROD",'Payroll'!N648,0),IF('People_Inputs'!$E$43="PROD",'Payroll'!N668,0),IF('People_Inputs'!$E$44="PROD",'Payroll'!N688,0),IF('People_Inputs'!$E$45="PROD",'Payroll'!N708,0),IF('People_Inputs'!$E$46="PROD",'Payroll'!N728,0),IF('People_Inputs'!$E$47="PROD",'Payroll'!N748,0),IF('People_Inputs'!$E$48="PROD",'Payroll'!N768,0),IF('People_Inputs'!$E$49="PROD",'Payroll'!N788,0),IF('People_Inputs'!$E$50="PROD",'Payroll'!N808,0),IF('People_Inputs'!$E$51="PROD",'Payroll'!N828,0),IF('People_Inputs'!$E$52="PROD",'Payroll'!N848,0),IF('People_Inputs'!$E$53="PROD",'Payroll'!N868,0),IF('People_Inputs'!$E$54="PROD",'Payroll'!N888,0),IF('People_Inputs'!$E$55="PROD",'Payroll'!N908,0),IF('People_Inputs'!$E$56="PROD",'Payroll'!N928,0),IF('People_Inputs'!$E$57="PROD",'Payroll'!N948,0),IF('People_Inputs'!$E$58="PROD",'Payroll'!N968,0),IF('People_Inputs'!$E$59="PROD",'Payroll'!N988,0),IF('People_Inputs'!$E$60="PROD",'Payroll'!N1008,0),IF('People_Inputs'!$E$61="PROD",'Payroll'!N1028,0),IF('People_Inputs'!$E$62="PROD",'Payroll'!N1048,0),IF('People_Inputs'!$E$63="PROD",'Payroll'!N1068,0),IF('People_Inputs'!$E$64="PROD",'Payroll'!N1088,0),IF('People_Inputs'!$E$65="PROD",'Payroll'!N1108,0),IF('People_Inputs'!$E$66="PROD",'Payroll'!N1128,0),IF('People_Inputs'!$E$67="PROD",'Payroll'!N1148,0),IF('People_Inputs'!$E$68="PROD",'Payroll'!N1168,0),IF('People_Inputs'!$E$69="PROD",'Payroll'!N1188,0),IF('People_Inputs'!$E$70="PROD",'Payroll'!N1208,0))</f>
        <v>0.0</v>
      </c>
      <c r="O24" s="35">
        <f>SUM(IF('People_Inputs'!$E$11="PROD",'Payroll'!O28,0),IF('People_Inputs'!$E$12="PROD",'Payroll'!O48,0),IF('People_Inputs'!$E$13="PROD",'Payroll'!O68,0),IF('People_Inputs'!$E$14="PROD",'Payroll'!O88,0),IF('People_Inputs'!$E$15="PROD",'Payroll'!O108,0),IF('People_Inputs'!$E$16="PROD",'Payroll'!O128,0),IF('People_Inputs'!$E$17="PROD",'Payroll'!O148,0),IF('People_Inputs'!$E$18="PROD",'Payroll'!O168,0),IF('People_Inputs'!$E$19="PROD",'Payroll'!O188,0),IF('People_Inputs'!$E$20="PROD",'Payroll'!O208,0),IF('People_Inputs'!$E$21="PROD",'Payroll'!O228,0),IF('People_Inputs'!$E$22="PROD",'Payroll'!O248,0),IF('People_Inputs'!$E$23="PROD",'Payroll'!O268,0),IF('People_Inputs'!$E$24="PROD",'Payroll'!O288,0),IF('People_Inputs'!$E$25="PROD",'Payroll'!O308,0),IF('People_Inputs'!$E$26="PROD",'Payroll'!O328,0),IF('People_Inputs'!$E$27="PROD",'Payroll'!O348,0),IF('People_Inputs'!$E$28="PROD",'Payroll'!O368,0),IF('People_Inputs'!$E$29="PROD",'Payroll'!O388,0),IF('People_Inputs'!$E$30="PROD",'Payroll'!O408,0),IF('People_Inputs'!$E$31="PROD",'Payroll'!O428,0),IF('People_Inputs'!$E$32="PROD",'Payroll'!O448,0),IF('People_Inputs'!$E$33="PROD",'Payroll'!O468,0),IF('People_Inputs'!$E$34="PROD",'Payroll'!O488,0),IF('People_Inputs'!$E$35="PROD",'Payroll'!O508,0),IF('People_Inputs'!$E$36="PROD",'Payroll'!O528,0),IF('People_Inputs'!$E$37="PROD",'Payroll'!O548,0),IF('People_Inputs'!$E$38="PROD",'Payroll'!O568,0),IF('People_Inputs'!$E$39="PROD",'Payroll'!O588,0),IF('People_Inputs'!$E$40="PROD",'Payroll'!O608,0),IF('People_Inputs'!$E$41="PROD",'Payroll'!O628,0),IF('People_Inputs'!$E$42="PROD",'Payroll'!O648,0),IF('People_Inputs'!$E$43="PROD",'Payroll'!O668,0),IF('People_Inputs'!$E$44="PROD",'Payroll'!O688,0),IF('People_Inputs'!$E$45="PROD",'Payroll'!O708,0),IF('People_Inputs'!$E$46="PROD",'Payroll'!O728,0),IF('People_Inputs'!$E$47="PROD",'Payroll'!O748,0),IF('People_Inputs'!$E$48="PROD",'Payroll'!O768,0),IF('People_Inputs'!$E$49="PROD",'Payroll'!O788,0),IF('People_Inputs'!$E$50="PROD",'Payroll'!O808,0),IF('People_Inputs'!$E$51="PROD",'Payroll'!O828,0),IF('People_Inputs'!$E$52="PROD",'Payroll'!O848,0),IF('People_Inputs'!$E$53="PROD",'Payroll'!O868,0),IF('People_Inputs'!$E$54="PROD",'Payroll'!O888,0),IF('People_Inputs'!$E$55="PROD",'Payroll'!O908,0),IF('People_Inputs'!$E$56="PROD",'Payroll'!O928,0),IF('People_Inputs'!$E$57="PROD",'Payroll'!O948,0),IF('People_Inputs'!$E$58="PROD",'Payroll'!O968,0),IF('People_Inputs'!$E$59="PROD",'Payroll'!O988,0),IF('People_Inputs'!$E$60="PROD",'Payroll'!O1008,0),IF('People_Inputs'!$E$61="PROD",'Payroll'!O1028,0),IF('People_Inputs'!$E$62="PROD",'Payroll'!O1048,0),IF('People_Inputs'!$E$63="PROD",'Payroll'!O1068,0),IF('People_Inputs'!$E$64="PROD",'Payroll'!O1088,0),IF('People_Inputs'!$E$65="PROD",'Payroll'!O1108,0),IF('People_Inputs'!$E$66="PROD",'Payroll'!O1128,0),IF('People_Inputs'!$E$67="PROD",'Payroll'!O1148,0),IF('People_Inputs'!$E$68="PROD",'Payroll'!O1168,0),IF('People_Inputs'!$E$69="PROD",'Payroll'!O1188,0),IF('People_Inputs'!$E$70="PROD",'Payroll'!O1208,0))</f>
        <v>0.0</v>
      </c>
      <c r="P24" s="35">
        <f>SUM(IF('People_Inputs'!$E$11="PROD",'Payroll'!P28,0),IF('People_Inputs'!$E$12="PROD",'Payroll'!P48,0),IF('People_Inputs'!$E$13="PROD",'Payroll'!P68,0),IF('People_Inputs'!$E$14="PROD",'Payroll'!P88,0),IF('People_Inputs'!$E$15="PROD",'Payroll'!P108,0),IF('People_Inputs'!$E$16="PROD",'Payroll'!P128,0),IF('People_Inputs'!$E$17="PROD",'Payroll'!P148,0),IF('People_Inputs'!$E$18="PROD",'Payroll'!P168,0),IF('People_Inputs'!$E$19="PROD",'Payroll'!P188,0),IF('People_Inputs'!$E$20="PROD",'Payroll'!P208,0),IF('People_Inputs'!$E$21="PROD",'Payroll'!P228,0),IF('People_Inputs'!$E$22="PROD",'Payroll'!P248,0),IF('People_Inputs'!$E$23="PROD",'Payroll'!P268,0),IF('People_Inputs'!$E$24="PROD",'Payroll'!P288,0),IF('People_Inputs'!$E$25="PROD",'Payroll'!P308,0),IF('People_Inputs'!$E$26="PROD",'Payroll'!P328,0),IF('People_Inputs'!$E$27="PROD",'Payroll'!P348,0),IF('People_Inputs'!$E$28="PROD",'Payroll'!P368,0),IF('People_Inputs'!$E$29="PROD",'Payroll'!P388,0),IF('People_Inputs'!$E$30="PROD",'Payroll'!P408,0),IF('People_Inputs'!$E$31="PROD",'Payroll'!P428,0),IF('People_Inputs'!$E$32="PROD",'Payroll'!P448,0),IF('People_Inputs'!$E$33="PROD",'Payroll'!P468,0),IF('People_Inputs'!$E$34="PROD",'Payroll'!P488,0),IF('People_Inputs'!$E$35="PROD",'Payroll'!P508,0),IF('People_Inputs'!$E$36="PROD",'Payroll'!P528,0),IF('People_Inputs'!$E$37="PROD",'Payroll'!P548,0),IF('People_Inputs'!$E$38="PROD",'Payroll'!P568,0),IF('People_Inputs'!$E$39="PROD",'Payroll'!P588,0),IF('People_Inputs'!$E$40="PROD",'Payroll'!P608,0),IF('People_Inputs'!$E$41="PROD",'Payroll'!P628,0),IF('People_Inputs'!$E$42="PROD",'Payroll'!P648,0),IF('People_Inputs'!$E$43="PROD",'Payroll'!P668,0),IF('People_Inputs'!$E$44="PROD",'Payroll'!P688,0),IF('People_Inputs'!$E$45="PROD",'Payroll'!P708,0),IF('People_Inputs'!$E$46="PROD",'Payroll'!P728,0),IF('People_Inputs'!$E$47="PROD",'Payroll'!P748,0),IF('People_Inputs'!$E$48="PROD",'Payroll'!P768,0),IF('People_Inputs'!$E$49="PROD",'Payroll'!P788,0),IF('People_Inputs'!$E$50="PROD",'Payroll'!P808,0),IF('People_Inputs'!$E$51="PROD",'Payroll'!P828,0),IF('People_Inputs'!$E$52="PROD",'Payroll'!P848,0),IF('People_Inputs'!$E$53="PROD",'Payroll'!P868,0),IF('People_Inputs'!$E$54="PROD",'Payroll'!P888,0),IF('People_Inputs'!$E$55="PROD",'Payroll'!P908,0),IF('People_Inputs'!$E$56="PROD",'Payroll'!P928,0),IF('People_Inputs'!$E$57="PROD",'Payroll'!P948,0),IF('People_Inputs'!$E$58="PROD",'Payroll'!P968,0),IF('People_Inputs'!$E$59="PROD",'Payroll'!P988,0),IF('People_Inputs'!$E$60="PROD",'Payroll'!P1008,0),IF('People_Inputs'!$E$61="PROD",'Payroll'!P1028,0),IF('People_Inputs'!$E$62="PROD",'Payroll'!P1048,0),IF('People_Inputs'!$E$63="PROD",'Payroll'!P1068,0),IF('People_Inputs'!$E$64="PROD",'Payroll'!P1088,0),IF('People_Inputs'!$E$65="PROD",'Payroll'!P1108,0),IF('People_Inputs'!$E$66="PROD",'Payroll'!P1128,0),IF('People_Inputs'!$E$67="PROD",'Payroll'!P1148,0),IF('People_Inputs'!$E$68="PROD",'Payroll'!P1168,0),IF('People_Inputs'!$E$69="PROD",'Payroll'!P1188,0),IF('People_Inputs'!$E$70="PROD",'Payroll'!P1208,0))</f>
        <v>0.0</v>
      </c>
      <c r="Q24" s="35">
        <f>SUM(IF('People_Inputs'!$E$11="PROD",'Payroll'!Q28,0),IF('People_Inputs'!$E$12="PROD",'Payroll'!Q48,0),IF('People_Inputs'!$E$13="PROD",'Payroll'!Q68,0),IF('People_Inputs'!$E$14="PROD",'Payroll'!Q88,0),IF('People_Inputs'!$E$15="PROD",'Payroll'!Q108,0),IF('People_Inputs'!$E$16="PROD",'Payroll'!Q128,0),IF('People_Inputs'!$E$17="PROD",'Payroll'!Q148,0),IF('People_Inputs'!$E$18="PROD",'Payroll'!Q168,0),IF('People_Inputs'!$E$19="PROD",'Payroll'!Q188,0),IF('People_Inputs'!$E$20="PROD",'Payroll'!Q208,0),IF('People_Inputs'!$E$21="PROD",'Payroll'!Q228,0),IF('People_Inputs'!$E$22="PROD",'Payroll'!Q248,0),IF('People_Inputs'!$E$23="PROD",'Payroll'!Q268,0),IF('People_Inputs'!$E$24="PROD",'Payroll'!Q288,0),IF('People_Inputs'!$E$25="PROD",'Payroll'!Q308,0),IF('People_Inputs'!$E$26="PROD",'Payroll'!Q328,0),IF('People_Inputs'!$E$27="PROD",'Payroll'!Q348,0),IF('People_Inputs'!$E$28="PROD",'Payroll'!Q368,0),IF('People_Inputs'!$E$29="PROD",'Payroll'!Q388,0),IF('People_Inputs'!$E$30="PROD",'Payroll'!Q408,0),IF('People_Inputs'!$E$31="PROD",'Payroll'!Q428,0),IF('People_Inputs'!$E$32="PROD",'Payroll'!Q448,0),IF('People_Inputs'!$E$33="PROD",'Payroll'!Q468,0),IF('People_Inputs'!$E$34="PROD",'Payroll'!Q488,0),IF('People_Inputs'!$E$35="PROD",'Payroll'!Q508,0),IF('People_Inputs'!$E$36="PROD",'Payroll'!Q528,0),IF('People_Inputs'!$E$37="PROD",'Payroll'!Q548,0),IF('People_Inputs'!$E$38="PROD",'Payroll'!Q568,0),IF('People_Inputs'!$E$39="PROD",'Payroll'!Q588,0),IF('People_Inputs'!$E$40="PROD",'Payroll'!Q608,0),IF('People_Inputs'!$E$41="PROD",'Payroll'!Q628,0),IF('People_Inputs'!$E$42="PROD",'Payroll'!Q648,0),IF('People_Inputs'!$E$43="PROD",'Payroll'!Q668,0),IF('People_Inputs'!$E$44="PROD",'Payroll'!Q688,0),IF('People_Inputs'!$E$45="PROD",'Payroll'!Q708,0),IF('People_Inputs'!$E$46="PROD",'Payroll'!Q728,0),IF('People_Inputs'!$E$47="PROD",'Payroll'!Q748,0),IF('People_Inputs'!$E$48="PROD",'Payroll'!Q768,0),IF('People_Inputs'!$E$49="PROD",'Payroll'!Q788,0),IF('People_Inputs'!$E$50="PROD",'Payroll'!Q808,0),IF('People_Inputs'!$E$51="PROD",'Payroll'!Q828,0),IF('People_Inputs'!$E$52="PROD",'Payroll'!Q848,0),IF('People_Inputs'!$E$53="PROD",'Payroll'!Q868,0),IF('People_Inputs'!$E$54="PROD",'Payroll'!Q888,0),IF('People_Inputs'!$E$55="PROD",'Payroll'!Q908,0),IF('People_Inputs'!$E$56="PROD",'Payroll'!Q928,0),IF('People_Inputs'!$E$57="PROD",'Payroll'!Q948,0),IF('People_Inputs'!$E$58="PROD",'Payroll'!Q968,0),IF('People_Inputs'!$E$59="PROD",'Payroll'!Q988,0),IF('People_Inputs'!$E$60="PROD",'Payroll'!Q1008,0),IF('People_Inputs'!$E$61="PROD",'Payroll'!Q1028,0),IF('People_Inputs'!$E$62="PROD",'Payroll'!Q1048,0),IF('People_Inputs'!$E$63="PROD",'Payroll'!Q1068,0),IF('People_Inputs'!$E$64="PROD",'Payroll'!Q1088,0),IF('People_Inputs'!$E$65="PROD",'Payroll'!Q1108,0),IF('People_Inputs'!$E$66="PROD",'Payroll'!Q1128,0),IF('People_Inputs'!$E$67="PROD",'Payroll'!Q1148,0),IF('People_Inputs'!$E$68="PROD",'Payroll'!Q1168,0),IF('People_Inputs'!$E$69="PROD",'Payroll'!Q1188,0),IF('People_Inputs'!$E$70="PROD",'Payroll'!Q1208,0))</f>
        <v>0.0</v>
      </c>
      <c r="R24" s="35">
        <f>SUM(IF('People_Inputs'!$E$11="PROD",'Payroll'!R28,0),IF('People_Inputs'!$E$12="PROD",'Payroll'!R48,0),IF('People_Inputs'!$E$13="PROD",'Payroll'!R68,0),IF('People_Inputs'!$E$14="PROD",'Payroll'!R88,0),IF('People_Inputs'!$E$15="PROD",'Payroll'!R108,0),IF('People_Inputs'!$E$16="PROD",'Payroll'!R128,0),IF('People_Inputs'!$E$17="PROD",'Payroll'!R148,0),IF('People_Inputs'!$E$18="PROD",'Payroll'!R168,0),IF('People_Inputs'!$E$19="PROD",'Payroll'!R188,0),IF('People_Inputs'!$E$20="PROD",'Payroll'!R208,0),IF('People_Inputs'!$E$21="PROD",'Payroll'!R228,0),IF('People_Inputs'!$E$22="PROD",'Payroll'!R248,0),IF('People_Inputs'!$E$23="PROD",'Payroll'!R268,0),IF('People_Inputs'!$E$24="PROD",'Payroll'!R288,0),IF('People_Inputs'!$E$25="PROD",'Payroll'!R308,0),IF('People_Inputs'!$E$26="PROD",'Payroll'!R328,0),IF('People_Inputs'!$E$27="PROD",'Payroll'!R348,0),IF('People_Inputs'!$E$28="PROD",'Payroll'!R368,0),IF('People_Inputs'!$E$29="PROD",'Payroll'!R388,0),IF('People_Inputs'!$E$30="PROD",'Payroll'!R408,0),IF('People_Inputs'!$E$31="PROD",'Payroll'!R428,0),IF('People_Inputs'!$E$32="PROD",'Payroll'!R448,0),IF('People_Inputs'!$E$33="PROD",'Payroll'!R468,0),IF('People_Inputs'!$E$34="PROD",'Payroll'!R488,0),IF('People_Inputs'!$E$35="PROD",'Payroll'!R508,0),IF('People_Inputs'!$E$36="PROD",'Payroll'!R528,0),IF('People_Inputs'!$E$37="PROD",'Payroll'!R548,0),IF('People_Inputs'!$E$38="PROD",'Payroll'!R568,0),IF('People_Inputs'!$E$39="PROD",'Payroll'!R588,0),IF('People_Inputs'!$E$40="PROD",'Payroll'!R608,0),IF('People_Inputs'!$E$41="PROD",'Payroll'!R628,0),IF('People_Inputs'!$E$42="PROD",'Payroll'!R648,0),IF('People_Inputs'!$E$43="PROD",'Payroll'!R668,0),IF('People_Inputs'!$E$44="PROD",'Payroll'!R688,0),IF('People_Inputs'!$E$45="PROD",'Payroll'!R708,0),IF('People_Inputs'!$E$46="PROD",'Payroll'!R728,0),IF('People_Inputs'!$E$47="PROD",'Payroll'!R748,0),IF('People_Inputs'!$E$48="PROD",'Payroll'!R768,0),IF('People_Inputs'!$E$49="PROD",'Payroll'!R788,0),IF('People_Inputs'!$E$50="PROD",'Payroll'!R808,0),IF('People_Inputs'!$E$51="PROD",'Payroll'!R828,0),IF('People_Inputs'!$E$52="PROD",'Payroll'!R848,0),IF('People_Inputs'!$E$53="PROD",'Payroll'!R868,0),IF('People_Inputs'!$E$54="PROD",'Payroll'!R888,0),IF('People_Inputs'!$E$55="PROD",'Payroll'!R908,0),IF('People_Inputs'!$E$56="PROD",'Payroll'!R928,0),IF('People_Inputs'!$E$57="PROD",'Payroll'!R948,0),IF('People_Inputs'!$E$58="PROD",'Payroll'!R968,0),IF('People_Inputs'!$E$59="PROD",'Payroll'!R988,0),IF('People_Inputs'!$E$60="PROD",'Payroll'!R1008,0),IF('People_Inputs'!$E$61="PROD",'Payroll'!R1028,0),IF('People_Inputs'!$E$62="PROD",'Payroll'!R1048,0),IF('People_Inputs'!$E$63="PROD",'Payroll'!R1068,0),IF('People_Inputs'!$E$64="PROD",'Payroll'!R1088,0),IF('People_Inputs'!$E$65="PROD",'Payroll'!R1108,0),IF('People_Inputs'!$E$66="PROD",'Payroll'!R1128,0),IF('People_Inputs'!$E$67="PROD",'Payroll'!R1148,0),IF('People_Inputs'!$E$68="PROD",'Payroll'!R1168,0),IF('People_Inputs'!$E$69="PROD",'Payroll'!R1188,0),IF('People_Inputs'!$E$70="PROD",'Payroll'!R1208,0))</f>
        <v>0.0</v>
      </c>
      <c r="S24" s="35">
        <f>SUM(IF('People_Inputs'!$E$11="PROD",'Payroll'!S28,0),IF('People_Inputs'!$E$12="PROD",'Payroll'!S48,0),IF('People_Inputs'!$E$13="PROD",'Payroll'!S68,0),IF('People_Inputs'!$E$14="PROD",'Payroll'!S88,0),IF('People_Inputs'!$E$15="PROD",'Payroll'!S108,0),IF('People_Inputs'!$E$16="PROD",'Payroll'!S128,0),IF('People_Inputs'!$E$17="PROD",'Payroll'!S148,0),IF('People_Inputs'!$E$18="PROD",'Payroll'!S168,0),IF('People_Inputs'!$E$19="PROD",'Payroll'!S188,0),IF('People_Inputs'!$E$20="PROD",'Payroll'!S208,0),IF('People_Inputs'!$E$21="PROD",'Payroll'!S228,0),IF('People_Inputs'!$E$22="PROD",'Payroll'!S248,0),IF('People_Inputs'!$E$23="PROD",'Payroll'!S268,0),IF('People_Inputs'!$E$24="PROD",'Payroll'!S288,0),IF('People_Inputs'!$E$25="PROD",'Payroll'!S308,0),IF('People_Inputs'!$E$26="PROD",'Payroll'!S328,0),IF('People_Inputs'!$E$27="PROD",'Payroll'!S348,0),IF('People_Inputs'!$E$28="PROD",'Payroll'!S368,0),IF('People_Inputs'!$E$29="PROD",'Payroll'!S388,0),IF('People_Inputs'!$E$30="PROD",'Payroll'!S408,0),IF('People_Inputs'!$E$31="PROD",'Payroll'!S428,0),IF('People_Inputs'!$E$32="PROD",'Payroll'!S448,0),IF('People_Inputs'!$E$33="PROD",'Payroll'!S468,0),IF('People_Inputs'!$E$34="PROD",'Payroll'!S488,0),IF('People_Inputs'!$E$35="PROD",'Payroll'!S508,0),IF('People_Inputs'!$E$36="PROD",'Payroll'!S528,0),IF('People_Inputs'!$E$37="PROD",'Payroll'!S548,0),IF('People_Inputs'!$E$38="PROD",'Payroll'!S568,0),IF('People_Inputs'!$E$39="PROD",'Payroll'!S588,0),IF('People_Inputs'!$E$40="PROD",'Payroll'!S608,0),IF('People_Inputs'!$E$41="PROD",'Payroll'!S628,0),IF('People_Inputs'!$E$42="PROD",'Payroll'!S648,0),IF('People_Inputs'!$E$43="PROD",'Payroll'!S668,0),IF('People_Inputs'!$E$44="PROD",'Payroll'!S688,0),IF('People_Inputs'!$E$45="PROD",'Payroll'!S708,0),IF('People_Inputs'!$E$46="PROD",'Payroll'!S728,0),IF('People_Inputs'!$E$47="PROD",'Payroll'!S748,0),IF('People_Inputs'!$E$48="PROD",'Payroll'!S768,0),IF('People_Inputs'!$E$49="PROD",'Payroll'!S788,0),IF('People_Inputs'!$E$50="PROD",'Payroll'!S808,0),IF('People_Inputs'!$E$51="PROD",'Payroll'!S828,0),IF('People_Inputs'!$E$52="PROD",'Payroll'!S848,0),IF('People_Inputs'!$E$53="PROD",'Payroll'!S868,0),IF('People_Inputs'!$E$54="PROD",'Payroll'!S888,0),IF('People_Inputs'!$E$55="PROD",'Payroll'!S908,0),IF('People_Inputs'!$E$56="PROD",'Payroll'!S928,0),IF('People_Inputs'!$E$57="PROD",'Payroll'!S948,0),IF('People_Inputs'!$E$58="PROD",'Payroll'!S968,0),IF('People_Inputs'!$E$59="PROD",'Payroll'!S988,0),IF('People_Inputs'!$E$60="PROD",'Payroll'!S1008,0),IF('People_Inputs'!$E$61="PROD",'Payroll'!S1028,0),IF('People_Inputs'!$E$62="PROD",'Payroll'!S1048,0),IF('People_Inputs'!$E$63="PROD",'Payroll'!S1068,0),IF('People_Inputs'!$E$64="PROD",'Payroll'!S1088,0),IF('People_Inputs'!$E$65="PROD",'Payroll'!S1108,0),IF('People_Inputs'!$E$66="PROD",'Payroll'!S1128,0),IF('People_Inputs'!$E$67="PROD",'Payroll'!S1148,0),IF('People_Inputs'!$E$68="PROD",'Payroll'!S1168,0),IF('People_Inputs'!$E$69="PROD",'Payroll'!S1188,0),IF('People_Inputs'!$E$70="PROD",'Payroll'!S1208,0))</f>
        <v>0.0</v>
      </c>
      <c r="T24" s="35">
        <f>SUM(IF('People_Inputs'!$E$11="PROD",'Payroll'!T28,0),IF('People_Inputs'!$E$12="PROD",'Payroll'!T48,0),IF('People_Inputs'!$E$13="PROD",'Payroll'!T68,0),IF('People_Inputs'!$E$14="PROD",'Payroll'!T88,0),IF('People_Inputs'!$E$15="PROD",'Payroll'!T108,0),IF('People_Inputs'!$E$16="PROD",'Payroll'!T128,0),IF('People_Inputs'!$E$17="PROD",'Payroll'!T148,0),IF('People_Inputs'!$E$18="PROD",'Payroll'!T168,0),IF('People_Inputs'!$E$19="PROD",'Payroll'!T188,0),IF('People_Inputs'!$E$20="PROD",'Payroll'!T208,0),IF('People_Inputs'!$E$21="PROD",'Payroll'!T228,0),IF('People_Inputs'!$E$22="PROD",'Payroll'!T248,0),IF('People_Inputs'!$E$23="PROD",'Payroll'!T268,0),IF('People_Inputs'!$E$24="PROD",'Payroll'!T288,0),IF('People_Inputs'!$E$25="PROD",'Payroll'!T308,0),IF('People_Inputs'!$E$26="PROD",'Payroll'!T328,0),IF('People_Inputs'!$E$27="PROD",'Payroll'!T348,0),IF('People_Inputs'!$E$28="PROD",'Payroll'!T368,0),IF('People_Inputs'!$E$29="PROD",'Payroll'!T388,0),IF('People_Inputs'!$E$30="PROD",'Payroll'!T408,0),IF('People_Inputs'!$E$31="PROD",'Payroll'!T428,0),IF('People_Inputs'!$E$32="PROD",'Payroll'!T448,0),IF('People_Inputs'!$E$33="PROD",'Payroll'!T468,0),IF('People_Inputs'!$E$34="PROD",'Payroll'!T488,0),IF('People_Inputs'!$E$35="PROD",'Payroll'!T508,0),IF('People_Inputs'!$E$36="PROD",'Payroll'!T528,0),IF('People_Inputs'!$E$37="PROD",'Payroll'!T548,0),IF('People_Inputs'!$E$38="PROD",'Payroll'!T568,0),IF('People_Inputs'!$E$39="PROD",'Payroll'!T588,0),IF('People_Inputs'!$E$40="PROD",'Payroll'!T608,0),IF('People_Inputs'!$E$41="PROD",'Payroll'!T628,0),IF('People_Inputs'!$E$42="PROD",'Payroll'!T648,0),IF('People_Inputs'!$E$43="PROD",'Payroll'!T668,0),IF('People_Inputs'!$E$44="PROD",'Payroll'!T688,0),IF('People_Inputs'!$E$45="PROD",'Payroll'!T708,0),IF('People_Inputs'!$E$46="PROD",'Payroll'!T728,0),IF('People_Inputs'!$E$47="PROD",'Payroll'!T748,0),IF('People_Inputs'!$E$48="PROD",'Payroll'!T768,0),IF('People_Inputs'!$E$49="PROD",'Payroll'!T788,0),IF('People_Inputs'!$E$50="PROD",'Payroll'!T808,0),IF('People_Inputs'!$E$51="PROD",'Payroll'!T828,0),IF('People_Inputs'!$E$52="PROD",'Payroll'!T848,0),IF('People_Inputs'!$E$53="PROD",'Payroll'!T868,0),IF('People_Inputs'!$E$54="PROD",'Payroll'!T888,0),IF('People_Inputs'!$E$55="PROD",'Payroll'!T908,0),IF('People_Inputs'!$E$56="PROD",'Payroll'!T928,0),IF('People_Inputs'!$E$57="PROD",'Payroll'!T948,0),IF('People_Inputs'!$E$58="PROD",'Payroll'!T968,0),IF('People_Inputs'!$E$59="PROD",'Payroll'!T988,0),IF('People_Inputs'!$E$60="PROD",'Payroll'!T1008,0),IF('People_Inputs'!$E$61="PROD",'Payroll'!T1028,0),IF('People_Inputs'!$E$62="PROD",'Payroll'!T1048,0),IF('People_Inputs'!$E$63="PROD",'Payroll'!T1068,0),IF('People_Inputs'!$E$64="PROD",'Payroll'!T1088,0),IF('People_Inputs'!$E$65="PROD",'Payroll'!T1108,0),IF('People_Inputs'!$E$66="PROD",'Payroll'!T1128,0),IF('People_Inputs'!$E$67="PROD",'Payroll'!T1148,0),IF('People_Inputs'!$E$68="PROD",'Payroll'!T1168,0),IF('People_Inputs'!$E$69="PROD",'Payroll'!T1188,0),IF('People_Inputs'!$E$70="PROD",'Payroll'!T1208,0))</f>
        <v>0.0</v>
      </c>
      <c r="U24" s="35">
        <f>SUM(IF('People_Inputs'!$E$11="PROD",'Payroll'!U28,0),IF('People_Inputs'!$E$12="PROD",'Payroll'!U48,0),IF('People_Inputs'!$E$13="PROD",'Payroll'!U68,0),IF('People_Inputs'!$E$14="PROD",'Payroll'!U88,0),IF('People_Inputs'!$E$15="PROD",'Payroll'!U108,0),IF('People_Inputs'!$E$16="PROD",'Payroll'!U128,0),IF('People_Inputs'!$E$17="PROD",'Payroll'!U148,0),IF('People_Inputs'!$E$18="PROD",'Payroll'!U168,0),IF('People_Inputs'!$E$19="PROD",'Payroll'!U188,0),IF('People_Inputs'!$E$20="PROD",'Payroll'!U208,0),IF('People_Inputs'!$E$21="PROD",'Payroll'!U228,0),IF('People_Inputs'!$E$22="PROD",'Payroll'!U248,0),IF('People_Inputs'!$E$23="PROD",'Payroll'!U268,0),IF('People_Inputs'!$E$24="PROD",'Payroll'!U288,0),IF('People_Inputs'!$E$25="PROD",'Payroll'!U308,0),IF('People_Inputs'!$E$26="PROD",'Payroll'!U328,0),IF('People_Inputs'!$E$27="PROD",'Payroll'!U348,0),IF('People_Inputs'!$E$28="PROD",'Payroll'!U368,0),IF('People_Inputs'!$E$29="PROD",'Payroll'!U388,0),IF('People_Inputs'!$E$30="PROD",'Payroll'!U408,0),IF('People_Inputs'!$E$31="PROD",'Payroll'!U428,0),IF('People_Inputs'!$E$32="PROD",'Payroll'!U448,0),IF('People_Inputs'!$E$33="PROD",'Payroll'!U468,0),IF('People_Inputs'!$E$34="PROD",'Payroll'!U488,0),IF('People_Inputs'!$E$35="PROD",'Payroll'!U508,0),IF('People_Inputs'!$E$36="PROD",'Payroll'!U528,0),IF('People_Inputs'!$E$37="PROD",'Payroll'!U548,0),IF('People_Inputs'!$E$38="PROD",'Payroll'!U568,0),IF('People_Inputs'!$E$39="PROD",'Payroll'!U588,0),IF('People_Inputs'!$E$40="PROD",'Payroll'!U608,0),IF('People_Inputs'!$E$41="PROD",'Payroll'!U628,0),IF('People_Inputs'!$E$42="PROD",'Payroll'!U648,0),IF('People_Inputs'!$E$43="PROD",'Payroll'!U668,0),IF('People_Inputs'!$E$44="PROD",'Payroll'!U688,0),IF('People_Inputs'!$E$45="PROD",'Payroll'!U708,0),IF('People_Inputs'!$E$46="PROD",'Payroll'!U728,0),IF('People_Inputs'!$E$47="PROD",'Payroll'!U748,0),IF('People_Inputs'!$E$48="PROD",'Payroll'!U768,0),IF('People_Inputs'!$E$49="PROD",'Payroll'!U788,0),IF('People_Inputs'!$E$50="PROD",'Payroll'!U808,0),IF('People_Inputs'!$E$51="PROD",'Payroll'!U828,0),IF('People_Inputs'!$E$52="PROD",'Payroll'!U848,0),IF('People_Inputs'!$E$53="PROD",'Payroll'!U868,0),IF('People_Inputs'!$E$54="PROD",'Payroll'!U888,0),IF('People_Inputs'!$E$55="PROD",'Payroll'!U908,0),IF('People_Inputs'!$E$56="PROD",'Payroll'!U928,0),IF('People_Inputs'!$E$57="PROD",'Payroll'!U948,0),IF('People_Inputs'!$E$58="PROD",'Payroll'!U968,0),IF('People_Inputs'!$E$59="PROD",'Payroll'!U988,0),IF('People_Inputs'!$E$60="PROD",'Payroll'!U1008,0),IF('People_Inputs'!$E$61="PROD",'Payroll'!U1028,0),IF('People_Inputs'!$E$62="PROD",'Payroll'!U1048,0),IF('People_Inputs'!$E$63="PROD",'Payroll'!U1068,0),IF('People_Inputs'!$E$64="PROD",'Payroll'!U1088,0),IF('People_Inputs'!$E$65="PROD",'Payroll'!U1108,0),IF('People_Inputs'!$E$66="PROD",'Payroll'!U1128,0),IF('People_Inputs'!$E$67="PROD",'Payroll'!U1148,0),IF('People_Inputs'!$E$68="PROD",'Payroll'!U1168,0),IF('People_Inputs'!$E$69="PROD",'Payroll'!U1188,0),IF('People_Inputs'!$E$70="PROD",'Payroll'!U1208,0))</f>
        <v>0.0</v>
      </c>
      <c r="V24" s="35">
        <f>SUM(IF('People_Inputs'!$E$11="PROD",'Payroll'!V28,0),IF('People_Inputs'!$E$12="PROD",'Payroll'!V48,0),IF('People_Inputs'!$E$13="PROD",'Payroll'!V68,0),IF('People_Inputs'!$E$14="PROD",'Payroll'!V88,0),IF('People_Inputs'!$E$15="PROD",'Payroll'!V108,0),IF('People_Inputs'!$E$16="PROD",'Payroll'!V128,0),IF('People_Inputs'!$E$17="PROD",'Payroll'!V148,0),IF('People_Inputs'!$E$18="PROD",'Payroll'!V168,0),IF('People_Inputs'!$E$19="PROD",'Payroll'!V188,0),IF('People_Inputs'!$E$20="PROD",'Payroll'!V208,0),IF('People_Inputs'!$E$21="PROD",'Payroll'!V228,0),IF('People_Inputs'!$E$22="PROD",'Payroll'!V248,0),IF('People_Inputs'!$E$23="PROD",'Payroll'!V268,0),IF('People_Inputs'!$E$24="PROD",'Payroll'!V288,0),IF('People_Inputs'!$E$25="PROD",'Payroll'!V308,0),IF('People_Inputs'!$E$26="PROD",'Payroll'!V328,0),IF('People_Inputs'!$E$27="PROD",'Payroll'!V348,0),IF('People_Inputs'!$E$28="PROD",'Payroll'!V368,0),IF('People_Inputs'!$E$29="PROD",'Payroll'!V388,0),IF('People_Inputs'!$E$30="PROD",'Payroll'!V408,0),IF('People_Inputs'!$E$31="PROD",'Payroll'!V428,0),IF('People_Inputs'!$E$32="PROD",'Payroll'!V448,0),IF('People_Inputs'!$E$33="PROD",'Payroll'!V468,0),IF('People_Inputs'!$E$34="PROD",'Payroll'!V488,0),IF('People_Inputs'!$E$35="PROD",'Payroll'!V508,0),IF('People_Inputs'!$E$36="PROD",'Payroll'!V528,0),IF('People_Inputs'!$E$37="PROD",'Payroll'!V548,0),IF('People_Inputs'!$E$38="PROD",'Payroll'!V568,0),IF('People_Inputs'!$E$39="PROD",'Payroll'!V588,0),IF('People_Inputs'!$E$40="PROD",'Payroll'!V608,0),IF('People_Inputs'!$E$41="PROD",'Payroll'!V628,0),IF('People_Inputs'!$E$42="PROD",'Payroll'!V648,0),IF('People_Inputs'!$E$43="PROD",'Payroll'!V668,0),IF('People_Inputs'!$E$44="PROD",'Payroll'!V688,0),IF('People_Inputs'!$E$45="PROD",'Payroll'!V708,0),IF('People_Inputs'!$E$46="PROD",'Payroll'!V728,0),IF('People_Inputs'!$E$47="PROD",'Payroll'!V748,0),IF('People_Inputs'!$E$48="PROD",'Payroll'!V768,0),IF('People_Inputs'!$E$49="PROD",'Payroll'!V788,0),IF('People_Inputs'!$E$50="PROD",'Payroll'!V808,0),IF('People_Inputs'!$E$51="PROD",'Payroll'!V828,0),IF('People_Inputs'!$E$52="PROD",'Payroll'!V848,0),IF('People_Inputs'!$E$53="PROD",'Payroll'!V868,0),IF('People_Inputs'!$E$54="PROD",'Payroll'!V888,0),IF('People_Inputs'!$E$55="PROD",'Payroll'!V908,0),IF('People_Inputs'!$E$56="PROD",'Payroll'!V928,0),IF('People_Inputs'!$E$57="PROD",'Payroll'!V948,0),IF('People_Inputs'!$E$58="PROD",'Payroll'!V968,0),IF('People_Inputs'!$E$59="PROD",'Payroll'!V988,0),IF('People_Inputs'!$E$60="PROD",'Payroll'!V1008,0),IF('People_Inputs'!$E$61="PROD",'Payroll'!V1028,0),IF('People_Inputs'!$E$62="PROD",'Payroll'!V1048,0),IF('People_Inputs'!$E$63="PROD",'Payroll'!V1068,0),IF('People_Inputs'!$E$64="PROD",'Payroll'!V1088,0),IF('People_Inputs'!$E$65="PROD",'Payroll'!V1108,0),IF('People_Inputs'!$E$66="PROD",'Payroll'!V1128,0),IF('People_Inputs'!$E$67="PROD",'Payroll'!V1148,0),IF('People_Inputs'!$E$68="PROD",'Payroll'!V1168,0),IF('People_Inputs'!$E$69="PROD",'Payroll'!V1188,0),IF('People_Inputs'!$E$70="PROD",'Payroll'!V1208,0))</f>
        <v>0.0</v>
      </c>
      <c r="W24" s="35">
        <f>SUM(IF('People_Inputs'!$E$11="PROD",'Payroll'!W28,0),IF('People_Inputs'!$E$12="PROD",'Payroll'!W48,0),IF('People_Inputs'!$E$13="PROD",'Payroll'!W68,0),IF('People_Inputs'!$E$14="PROD",'Payroll'!W88,0),IF('People_Inputs'!$E$15="PROD",'Payroll'!W108,0),IF('People_Inputs'!$E$16="PROD",'Payroll'!W128,0),IF('People_Inputs'!$E$17="PROD",'Payroll'!W148,0),IF('People_Inputs'!$E$18="PROD",'Payroll'!W168,0),IF('People_Inputs'!$E$19="PROD",'Payroll'!W188,0),IF('People_Inputs'!$E$20="PROD",'Payroll'!W208,0),IF('People_Inputs'!$E$21="PROD",'Payroll'!W228,0),IF('People_Inputs'!$E$22="PROD",'Payroll'!W248,0),IF('People_Inputs'!$E$23="PROD",'Payroll'!W268,0),IF('People_Inputs'!$E$24="PROD",'Payroll'!W288,0),IF('People_Inputs'!$E$25="PROD",'Payroll'!W308,0),IF('People_Inputs'!$E$26="PROD",'Payroll'!W328,0),IF('People_Inputs'!$E$27="PROD",'Payroll'!W348,0),IF('People_Inputs'!$E$28="PROD",'Payroll'!W368,0),IF('People_Inputs'!$E$29="PROD",'Payroll'!W388,0),IF('People_Inputs'!$E$30="PROD",'Payroll'!W408,0),IF('People_Inputs'!$E$31="PROD",'Payroll'!W428,0),IF('People_Inputs'!$E$32="PROD",'Payroll'!W448,0),IF('People_Inputs'!$E$33="PROD",'Payroll'!W468,0),IF('People_Inputs'!$E$34="PROD",'Payroll'!W488,0),IF('People_Inputs'!$E$35="PROD",'Payroll'!W508,0),IF('People_Inputs'!$E$36="PROD",'Payroll'!W528,0),IF('People_Inputs'!$E$37="PROD",'Payroll'!W548,0),IF('People_Inputs'!$E$38="PROD",'Payroll'!W568,0),IF('People_Inputs'!$E$39="PROD",'Payroll'!W588,0),IF('People_Inputs'!$E$40="PROD",'Payroll'!W608,0),IF('People_Inputs'!$E$41="PROD",'Payroll'!W628,0),IF('People_Inputs'!$E$42="PROD",'Payroll'!W648,0),IF('People_Inputs'!$E$43="PROD",'Payroll'!W668,0),IF('People_Inputs'!$E$44="PROD",'Payroll'!W688,0),IF('People_Inputs'!$E$45="PROD",'Payroll'!W708,0),IF('People_Inputs'!$E$46="PROD",'Payroll'!W728,0),IF('People_Inputs'!$E$47="PROD",'Payroll'!W748,0),IF('People_Inputs'!$E$48="PROD",'Payroll'!W768,0),IF('People_Inputs'!$E$49="PROD",'Payroll'!W788,0),IF('People_Inputs'!$E$50="PROD",'Payroll'!W808,0),IF('People_Inputs'!$E$51="PROD",'Payroll'!W828,0),IF('People_Inputs'!$E$52="PROD",'Payroll'!W848,0),IF('People_Inputs'!$E$53="PROD",'Payroll'!W868,0),IF('People_Inputs'!$E$54="PROD",'Payroll'!W888,0),IF('People_Inputs'!$E$55="PROD",'Payroll'!W908,0),IF('People_Inputs'!$E$56="PROD",'Payroll'!W928,0),IF('People_Inputs'!$E$57="PROD",'Payroll'!W948,0),IF('People_Inputs'!$E$58="PROD",'Payroll'!W968,0),IF('People_Inputs'!$E$59="PROD",'Payroll'!W988,0),IF('People_Inputs'!$E$60="PROD",'Payroll'!W1008,0),IF('People_Inputs'!$E$61="PROD",'Payroll'!W1028,0),IF('People_Inputs'!$E$62="PROD",'Payroll'!W1048,0),IF('People_Inputs'!$E$63="PROD",'Payroll'!W1068,0),IF('People_Inputs'!$E$64="PROD",'Payroll'!W1088,0),IF('People_Inputs'!$E$65="PROD",'Payroll'!W1108,0),IF('People_Inputs'!$E$66="PROD",'Payroll'!W1128,0),IF('People_Inputs'!$E$67="PROD",'Payroll'!W1148,0),IF('People_Inputs'!$E$68="PROD",'Payroll'!W1168,0),IF('People_Inputs'!$E$69="PROD",'Payroll'!W1188,0),IF('People_Inputs'!$E$70="PROD",'Payroll'!W1208,0))</f>
        <v>0.0</v>
      </c>
      <c r="X24" s="35">
        <f>SUM(IF('People_Inputs'!$E$11="PROD",'Payroll'!X28,0),IF('People_Inputs'!$E$12="PROD",'Payroll'!X48,0),IF('People_Inputs'!$E$13="PROD",'Payroll'!X68,0),IF('People_Inputs'!$E$14="PROD",'Payroll'!X88,0),IF('People_Inputs'!$E$15="PROD",'Payroll'!X108,0),IF('People_Inputs'!$E$16="PROD",'Payroll'!X128,0),IF('People_Inputs'!$E$17="PROD",'Payroll'!X148,0),IF('People_Inputs'!$E$18="PROD",'Payroll'!X168,0),IF('People_Inputs'!$E$19="PROD",'Payroll'!X188,0),IF('People_Inputs'!$E$20="PROD",'Payroll'!X208,0),IF('People_Inputs'!$E$21="PROD",'Payroll'!X228,0),IF('People_Inputs'!$E$22="PROD",'Payroll'!X248,0),IF('People_Inputs'!$E$23="PROD",'Payroll'!X268,0),IF('People_Inputs'!$E$24="PROD",'Payroll'!X288,0),IF('People_Inputs'!$E$25="PROD",'Payroll'!X308,0),IF('People_Inputs'!$E$26="PROD",'Payroll'!X328,0),IF('People_Inputs'!$E$27="PROD",'Payroll'!X348,0),IF('People_Inputs'!$E$28="PROD",'Payroll'!X368,0),IF('People_Inputs'!$E$29="PROD",'Payroll'!X388,0),IF('People_Inputs'!$E$30="PROD",'Payroll'!X408,0),IF('People_Inputs'!$E$31="PROD",'Payroll'!X428,0),IF('People_Inputs'!$E$32="PROD",'Payroll'!X448,0),IF('People_Inputs'!$E$33="PROD",'Payroll'!X468,0),IF('People_Inputs'!$E$34="PROD",'Payroll'!X488,0),IF('People_Inputs'!$E$35="PROD",'Payroll'!X508,0),IF('People_Inputs'!$E$36="PROD",'Payroll'!X528,0),IF('People_Inputs'!$E$37="PROD",'Payroll'!X548,0),IF('People_Inputs'!$E$38="PROD",'Payroll'!X568,0),IF('People_Inputs'!$E$39="PROD",'Payroll'!X588,0),IF('People_Inputs'!$E$40="PROD",'Payroll'!X608,0),IF('People_Inputs'!$E$41="PROD",'Payroll'!X628,0),IF('People_Inputs'!$E$42="PROD",'Payroll'!X648,0),IF('People_Inputs'!$E$43="PROD",'Payroll'!X668,0),IF('People_Inputs'!$E$44="PROD",'Payroll'!X688,0),IF('People_Inputs'!$E$45="PROD",'Payroll'!X708,0),IF('People_Inputs'!$E$46="PROD",'Payroll'!X728,0),IF('People_Inputs'!$E$47="PROD",'Payroll'!X748,0),IF('People_Inputs'!$E$48="PROD",'Payroll'!X768,0),IF('People_Inputs'!$E$49="PROD",'Payroll'!X788,0),IF('People_Inputs'!$E$50="PROD",'Payroll'!X808,0),IF('People_Inputs'!$E$51="PROD",'Payroll'!X828,0),IF('People_Inputs'!$E$52="PROD",'Payroll'!X848,0),IF('People_Inputs'!$E$53="PROD",'Payroll'!X868,0),IF('People_Inputs'!$E$54="PROD",'Payroll'!X888,0),IF('People_Inputs'!$E$55="PROD",'Payroll'!X908,0),IF('People_Inputs'!$E$56="PROD",'Payroll'!X928,0),IF('People_Inputs'!$E$57="PROD",'Payroll'!X948,0),IF('People_Inputs'!$E$58="PROD",'Payroll'!X968,0),IF('People_Inputs'!$E$59="PROD",'Payroll'!X988,0),IF('People_Inputs'!$E$60="PROD",'Payroll'!X1008,0),IF('People_Inputs'!$E$61="PROD",'Payroll'!X1028,0),IF('People_Inputs'!$E$62="PROD",'Payroll'!X1048,0),IF('People_Inputs'!$E$63="PROD",'Payroll'!X1068,0),IF('People_Inputs'!$E$64="PROD",'Payroll'!X1088,0),IF('People_Inputs'!$E$65="PROD",'Payroll'!X1108,0),IF('People_Inputs'!$E$66="PROD",'Payroll'!X1128,0),IF('People_Inputs'!$E$67="PROD",'Payroll'!X1148,0),IF('People_Inputs'!$E$68="PROD",'Payroll'!X1168,0),IF('People_Inputs'!$E$69="PROD",'Payroll'!X1188,0),IF('People_Inputs'!$E$70="PROD",'Payroll'!X1208,0))</f>
        <v>0.0</v>
      </c>
      <c r="Y24" s="35">
        <f>SUM(IF('People_Inputs'!$E$11="PROD",'Payroll'!Y28,0),IF('People_Inputs'!$E$12="PROD",'Payroll'!Y48,0),IF('People_Inputs'!$E$13="PROD",'Payroll'!Y68,0),IF('People_Inputs'!$E$14="PROD",'Payroll'!Y88,0),IF('People_Inputs'!$E$15="PROD",'Payroll'!Y108,0),IF('People_Inputs'!$E$16="PROD",'Payroll'!Y128,0),IF('People_Inputs'!$E$17="PROD",'Payroll'!Y148,0),IF('People_Inputs'!$E$18="PROD",'Payroll'!Y168,0),IF('People_Inputs'!$E$19="PROD",'Payroll'!Y188,0),IF('People_Inputs'!$E$20="PROD",'Payroll'!Y208,0),IF('People_Inputs'!$E$21="PROD",'Payroll'!Y228,0),IF('People_Inputs'!$E$22="PROD",'Payroll'!Y248,0),IF('People_Inputs'!$E$23="PROD",'Payroll'!Y268,0),IF('People_Inputs'!$E$24="PROD",'Payroll'!Y288,0),IF('People_Inputs'!$E$25="PROD",'Payroll'!Y308,0),IF('People_Inputs'!$E$26="PROD",'Payroll'!Y328,0),IF('People_Inputs'!$E$27="PROD",'Payroll'!Y348,0),IF('People_Inputs'!$E$28="PROD",'Payroll'!Y368,0),IF('People_Inputs'!$E$29="PROD",'Payroll'!Y388,0),IF('People_Inputs'!$E$30="PROD",'Payroll'!Y408,0),IF('People_Inputs'!$E$31="PROD",'Payroll'!Y428,0),IF('People_Inputs'!$E$32="PROD",'Payroll'!Y448,0),IF('People_Inputs'!$E$33="PROD",'Payroll'!Y468,0),IF('People_Inputs'!$E$34="PROD",'Payroll'!Y488,0),IF('People_Inputs'!$E$35="PROD",'Payroll'!Y508,0),IF('People_Inputs'!$E$36="PROD",'Payroll'!Y528,0),IF('People_Inputs'!$E$37="PROD",'Payroll'!Y548,0),IF('People_Inputs'!$E$38="PROD",'Payroll'!Y568,0),IF('People_Inputs'!$E$39="PROD",'Payroll'!Y588,0),IF('People_Inputs'!$E$40="PROD",'Payroll'!Y608,0),IF('People_Inputs'!$E$41="PROD",'Payroll'!Y628,0),IF('People_Inputs'!$E$42="PROD",'Payroll'!Y648,0),IF('People_Inputs'!$E$43="PROD",'Payroll'!Y668,0),IF('People_Inputs'!$E$44="PROD",'Payroll'!Y688,0),IF('People_Inputs'!$E$45="PROD",'Payroll'!Y708,0),IF('People_Inputs'!$E$46="PROD",'Payroll'!Y728,0),IF('People_Inputs'!$E$47="PROD",'Payroll'!Y748,0),IF('People_Inputs'!$E$48="PROD",'Payroll'!Y768,0),IF('People_Inputs'!$E$49="PROD",'Payroll'!Y788,0),IF('People_Inputs'!$E$50="PROD",'Payroll'!Y808,0),IF('People_Inputs'!$E$51="PROD",'Payroll'!Y828,0),IF('People_Inputs'!$E$52="PROD",'Payroll'!Y848,0),IF('People_Inputs'!$E$53="PROD",'Payroll'!Y868,0),IF('People_Inputs'!$E$54="PROD",'Payroll'!Y888,0),IF('People_Inputs'!$E$55="PROD",'Payroll'!Y908,0),IF('People_Inputs'!$E$56="PROD",'Payroll'!Y928,0),IF('People_Inputs'!$E$57="PROD",'Payroll'!Y948,0),IF('People_Inputs'!$E$58="PROD",'Payroll'!Y968,0),IF('People_Inputs'!$E$59="PROD",'Payroll'!Y988,0),IF('People_Inputs'!$E$60="PROD",'Payroll'!Y1008,0),IF('People_Inputs'!$E$61="PROD",'Payroll'!Y1028,0),IF('People_Inputs'!$E$62="PROD",'Payroll'!Y1048,0),IF('People_Inputs'!$E$63="PROD",'Payroll'!Y1068,0),IF('People_Inputs'!$E$64="PROD",'Payroll'!Y1088,0),IF('People_Inputs'!$E$65="PROD",'Payroll'!Y1108,0),IF('People_Inputs'!$E$66="PROD",'Payroll'!Y1128,0),IF('People_Inputs'!$E$67="PROD",'Payroll'!Y1148,0),IF('People_Inputs'!$E$68="PROD",'Payroll'!Y1168,0),IF('People_Inputs'!$E$69="PROD",'Payroll'!Y1188,0),IF('People_Inputs'!$E$70="PROD",'Payroll'!Y1208,0))</f>
        <v>0.0</v>
      </c>
      <c r="Z24" s="35">
        <f>SUM(IF('People_Inputs'!$E$11="PROD",'Payroll'!Z28,0),IF('People_Inputs'!$E$12="PROD",'Payroll'!Z48,0),IF('People_Inputs'!$E$13="PROD",'Payroll'!Z68,0),IF('People_Inputs'!$E$14="PROD",'Payroll'!Z88,0),IF('People_Inputs'!$E$15="PROD",'Payroll'!Z108,0),IF('People_Inputs'!$E$16="PROD",'Payroll'!Z128,0),IF('People_Inputs'!$E$17="PROD",'Payroll'!Z148,0),IF('People_Inputs'!$E$18="PROD",'Payroll'!Z168,0),IF('People_Inputs'!$E$19="PROD",'Payroll'!Z188,0),IF('People_Inputs'!$E$20="PROD",'Payroll'!Z208,0),IF('People_Inputs'!$E$21="PROD",'Payroll'!Z228,0),IF('People_Inputs'!$E$22="PROD",'Payroll'!Z248,0),IF('People_Inputs'!$E$23="PROD",'Payroll'!Z268,0),IF('People_Inputs'!$E$24="PROD",'Payroll'!Z288,0),IF('People_Inputs'!$E$25="PROD",'Payroll'!Z308,0),IF('People_Inputs'!$E$26="PROD",'Payroll'!Z328,0),IF('People_Inputs'!$E$27="PROD",'Payroll'!Z348,0),IF('People_Inputs'!$E$28="PROD",'Payroll'!Z368,0),IF('People_Inputs'!$E$29="PROD",'Payroll'!Z388,0),IF('People_Inputs'!$E$30="PROD",'Payroll'!Z408,0),IF('People_Inputs'!$E$31="PROD",'Payroll'!Z428,0),IF('People_Inputs'!$E$32="PROD",'Payroll'!Z448,0),IF('People_Inputs'!$E$33="PROD",'Payroll'!Z468,0),IF('People_Inputs'!$E$34="PROD",'Payroll'!Z488,0),IF('People_Inputs'!$E$35="PROD",'Payroll'!Z508,0),IF('People_Inputs'!$E$36="PROD",'Payroll'!Z528,0),IF('People_Inputs'!$E$37="PROD",'Payroll'!Z548,0),IF('People_Inputs'!$E$38="PROD",'Payroll'!Z568,0),IF('People_Inputs'!$E$39="PROD",'Payroll'!Z588,0),IF('People_Inputs'!$E$40="PROD",'Payroll'!Z608,0),IF('People_Inputs'!$E$41="PROD",'Payroll'!Z628,0),IF('People_Inputs'!$E$42="PROD",'Payroll'!Z648,0),IF('People_Inputs'!$E$43="PROD",'Payroll'!Z668,0),IF('People_Inputs'!$E$44="PROD",'Payroll'!Z688,0),IF('People_Inputs'!$E$45="PROD",'Payroll'!Z708,0),IF('People_Inputs'!$E$46="PROD",'Payroll'!Z728,0),IF('People_Inputs'!$E$47="PROD",'Payroll'!Z748,0),IF('People_Inputs'!$E$48="PROD",'Payroll'!Z768,0),IF('People_Inputs'!$E$49="PROD",'Payroll'!Z788,0),IF('People_Inputs'!$E$50="PROD",'Payroll'!Z808,0),IF('People_Inputs'!$E$51="PROD",'Payroll'!Z828,0),IF('People_Inputs'!$E$52="PROD",'Payroll'!Z848,0),IF('People_Inputs'!$E$53="PROD",'Payroll'!Z868,0),IF('People_Inputs'!$E$54="PROD",'Payroll'!Z888,0),IF('People_Inputs'!$E$55="PROD",'Payroll'!Z908,0),IF('People_Inputs'!$E$56="PROD",'Payroll'!Z928,0),IF('People_Inputs'!$E$57="PROD",'Payroll'!Z948,0),IF('People_Inputs'!$E$58="PROD",'Payroll'!Z968,0),IF('People_Inputs'!$E$59="PROD",'Payroll'!Z988,0),IF('People_Inputs'!$E$60="PROD",'Payroll'!Z1008,0),IF('People_Inputs'!$E$61="PROD",'Payroll'!Z1028,0),IF('People_Inputs'!$E$62="PROD",'Payroll'!Z1048,0),IF('People_Inputs'!$E$63="PROD",'Payroll'!Z1068,0),IF('People_Inputs'!$E$64="PROD",'Payroll'!Z1088,0),IF('People_Inputs'!$E$65="PROD",'Payroll'!Z1108,0),IF('People_Inputs'!$E$66="PROD",'Payroll'!Z1128,0),IF('People_Inputs'!$E$67="PROD",'Payroll'!Z1148,0),IF('People_Inputs'!$E$68="PROD",'Payroll'!Z1168,0),IF('People_Inputs'!$E$69="PROD",'Payroll'!Z1188,0),IF('People_Inputs'!$E$70="PROD",'Payroll'!Z1208,0))</f>
        <v>0.0</v>
      </c>
      <c r="AA24" s="35">
        <f>SUM(IF('People_Inputs'!$E$11="PROD",'Payroll'!AA28,0),IF('People_Inputs'!$E$12="PROD",'Payroll'!AA48,0),IF('People_Inputs'!$E$13="PROD",'Payroll'!AA68,0),IF('People_Inputs'!$E$14="PROD",'Payroll'!AA88,0),IF('People_Inputs'!$E$15="PROD",'Payroll'!AA108,0),IF('People_Inputs'!$E$16="PROD",'Payroll'!AA128,0),IF('People_Inputs'!$E$17="PROD",'Payroll'!AA148,0),IF('People_Inputs'!$E$18="PROD",'Payroll'!AA168,0),IF('People_Inputs'!$E$19="PROD",'Payroll'!AA188,0),IF('People_Inputs'!$E$20="PROD",'Payroll'!AA208,0),IF('People_Inputs'!$E$21="PROD",'Payroll'!AA228,0),IF('People_Inputs'!$E$22="PROD",'Payroll'!AA248,0),IF('People_Inputs'!$E$23="PROD",'Payroll'!AA268,0),IF('People_Inputs'!$E$24="PROD",'Payroll'!AA288,0),IF('People_Inputs'!$E$25="PROD",'Payroll'!AA308,0),IF('People_Inputs'!$E$26="PROD",'Payroll'!AA328,0),IF('People_Inputs'!$E$27="PROD",'Payroll'!AA348,0),IF('People_Inputs'!$E$28="PROD",'Payroll'!AA368,0),IF('People_Inputs'!$E$29="PROD",'Payroll'!AA388,0),IF('People_Inputs'!$E$30="PROD",'Payroll'!AA408,0),IF('People_Inputs'!$E$31="PROD",'Payroll'!AA428,0),IF('People_Inputs'!$E$32="PROD",'Payroll'!AA448,0),IF('People_Inputs'!$E$33="PROD",'Payroll'!AA468,0),IF('People_Inputs'!$E$34="PROD",'Payroll'!AA488,0),IF('People_Inputs'!$E$35="PROD",'Payroll'!AA508,0),IF('People_Inputs'!$E$36="PROD",'Payroll'!AA528,0),IF('People_Inputs'!$E$37="PROD",'Payroll'!AA548,0),IF('People_Inputs'!$E$38="PROD",'Payroll'!AA568,0),IF('People_Inputs'!$E$39="PROD",'Payroll'!AA588,0),IF('People_Inputs'!$E$40="PROD",'Payroll'!AA608,0),IF('People_Inputs'!$E$41="PROD",'Payroll'!AA628,0),IF('People_Inputs'!$E$42="PROD",'Payroll'!AA648,0),IF('People_Inputs'!$E$43="PROD",'Payroll'!AA668,0),IF('People_Inputs'!$E$44="PROD",'Payroll'!AA688,0),IF('People_Inputs'!$E$45="PROD",'Payroll'!AA708,0),IF('People_Inputs'!$E$46="PROD",'Payroll'!AA728,0),IF('People_Inputs'!$E$47="PROD",'Payroll'!AA748,0),IF('People_Inputs'!$E$48="PROD",'Payroll'!AA768,0),IF('People_Inputs'!$E$49="PROD",'Payroll'!AA788,0),IF('People_Inputs'!$E$50="PROD",'Payroll'!AA808,0),IF('People_Inputs'!$E$51="PROD",'Payroll'!AA828,0),IF('People_Inputs'!$E$52="PROD",'Payroll'!AA848,0),IF('People_Inputs'!$E$53="PROD",'Payroll'!AA868,0),IF('People_Inputs'!$E$54="PROD",'Payroll'!AA888,0),IF('People_Inputs'!$E$55="PROD",'Payroll'!AA908,0),IF('People_Inputs'!$E$56="PROD",'Payroll'!AA928,0),IF('People_Inputs'!$E$57="PROD",'Payroll'!AA948,0),IF('People_Inputs'!$E$58="PROD",'Payroll'!AA968,0),IF('People_Inputs'!$E$59="PROD",'Payroll'!AA988,0),IF('People_Inputs'!$E$60="PROD",'Payroll'!AA1008,0),IF('People_Inputs'!$E$61="PROD",'Payroll'!AA1028,0),IF('People_Inputs'!$E$62="PROD",'Payroll'!AA1048,0),IF('People_Inputs'!$E$63="PROD",'Payroll'!AA1068,0),IF('People_Inputs'!$E$64="PROD",'Payroll'!AA1088,0),IF('People_Inputs'!$E$65="PROD",'Payroll'!AA1108,0),IF('People_Inputs'!$E$66="PROD",'Payroll'!AA1128,0),IF('People_Inputs'!$E$67="PROD",'Payroll'!AA1148,0),IF('People_Inputs'!$E$68="PROD",'Payroll'!AA1168,0),IF('People_Inputs'!$E$69="PROD",'Payroll'!AA1188,0),IF('People_Inputs'!$E$70="PROD",'Payroll'!AA1208,0))</f>
        <v>0.0</v>
      </c>
      <c r="AB24" s="35">
        <f>SUM(IF('People_Inputs'!$E$11="PROD",'Payroll'!AB28,0),IF('People_Inputs'!$E$12="PROD",'Payroll'!AB48,0),IF('People_Inputs'!$E$13="PROD",'Payroll'!AB68,0),IF('People_Inputs'!$E$14="PROD",'Payroll'!AB88,0),IF('People_Inputs'!$E$15="PROD",'Payroll'!AB108,0),IF('People_Inputs'!$E$16="PROD",'Payroll'!AB128,0),IF('People_Inputs'!$E$17="PROD",'Payroll'!AB148,0),IF('People_Inputs'!$E$18="PROD",'Payroll'!AB168,0),IF('People_Inputs'!$E$19="PROD",'Payroll'!AB188,0),IF('People_Inputs'!$E$20="PROD",'Payroll'!AB208,0),IF('People_Inputs'!$E$21="PROD",'Payroll'!AB228,0),IF('People_Inputs'!$E$22="PROD",'Payroll'!AB248,0),IF('People_Inputs'!$E$23="PROD",'Payroll'!AB268,0),IF('People_Inputs'!$E$24="PROD",'Payroll'!AB288,0),IF('People_Inputs'!$E$25="PROD",'Payroll'!AB308,0),IF('People_Inputs'!$E$26="PROD",'Payroll'!AB328,0),IF('People_Inputs'!$E$27="PROD",'Payroll'!AB348,0),IF('People_Inputs'!$E$28="PROD",'Payroll'!AB368,0),IF('People_Inputs'!$E$29="PROD",'Payroll'!AB388,0),IF('People_Inputs'!$E$30="PROD",'Payroll'!AB408,0),IF('People_Inputs'!$E$31="PROD",'Payroll'!AB428,0),IF('People_Inputs'!$E$32="PROD",'Payroll'!AB448,0),IF('People_Inputs'!$E$33="PROD",'Payroll'!AB468,0),IF('People_Inputs'!$E$34="PROD",'Payroll'!AB488,0),IF('People_Inputs'!$E$35="PROD",'Payroll'!AB508,0),IF('People_Inputs'!$E$36="PROD",'Payroll'!AB528,0),IF('People_Inputs'!$E$37="PROD",'Payroll'!AB548,0),IF('People_Inputs'!$E$38="PROD",'Payroll'!AB568,0),IF('People_Inputs'!$E$39="PROD",'Payroll'!AB588,0),IF('People_Inputs'!$E$40="PROD",'Payroll'!AB608,0),IF('People_Inputs'!$E$41="PROD",'Payroll'!AB628,0),IF('People_Inputs'!$E$42="PROD",'Payroll'!AB648,0),IF('People_Inputs'!$E$43="PROD",'Payroll'!AB668,0),IF('People_Inputs'!$E$44="PROD",'Payroll'!AB688,0),IF('People_Inputs'!$E$45="PROD",'Payroll'!AB708,0),IF('People_Inputs'!$E$46="PROD",'Payroll'!AB728,0),IF('People_Inputs'!$E$47="PROD",'Payroll'!AB748,0),IF('People_Inputs'!$E$48="PROD",'Payroll'!AB768,0),IF('People_Inputs'!$E$49="PROD",'Payroll'!AB788,0),IF('People_Inputs'!$E$50="PROD",'Payroll'!AB808,0),IF('People_Inputs'!$E$51="PROD",'Payroll'!AB828,0),IF('People_Inputs'!$E$52="PROD",'Payroll'!AB848,0),IF('People_Inputs'!$E$53="PROD",'Payroll'!AB868,0),IF('People_Inputs'!$E$54="PROD",'Payroll'!AB888,0),IF('People_Inputs'!$E$55="PROD",'Payroll'!AB908,0),IF('People_Inputs'!$E$56="PROD",'Payroll'!AB928,0),IF('People_Inputs'!$E$57="PROD",'Payroll'!AB948,0),IF('People_Inputs'!$E$58="PROD",'Payroll'!AB968,0),IF('People_Inputs'!$E$59="PROD",'Payroll'!AB988,0),IF('People_Inputs'!$E$60="PROD",'Payroll'!AB1008,0),IF('People_Inputs'!$E$61="PROD",'Payroll'!AB1028,0),IF('People_Inputs'!$E$62="PROD",'Payroll'!AB1048,0),IF('People_Inputs'!$E$63="PROD",'Payroll'!AB1068,0),IF('People_Inputs'!$E$64="PROD",'Payroll'!AB1088,0),IF('People_Inputs'!$E$65="PROD",'Payroll'!AB1108,0),IF('People_Inputs'!$E$66="PROD",'Payroll'!AB1128,0),IF('People_Inputs'!$E$67="PROD",'Payroll'!AB1148,0),IF('People_Inputs'!$E$68="PROD",'Payroll'!AB1168,0),IF('People_Inputs'!$E$69="PROD",'Payroll'!AB1188,0),IF('People_Inputs'!$E$70="PROD",'Payroll'!AB1208,0))</f>
        <v>0.0</v>
      </c>
      <c r="AC24" s="35">
        <f>SUM(IF('People_Inputs'!$E$11="PROD",'Payroll'!AC28,0),IF('People_Inputs'!$E$12="PROD",'Payroll'!AC48,0),IF('People_Inputs'!$E$13="PROD",'Payroll'!AC68,0),IF('People_Inputs'!$E$14="PROD",'Payroll'!AC88,0),IF('People_Inputs'!$E$15="PROD",'Payroll'!AC108,0),IF('People_Inputs'!$E$16="PROD",'Payroll'!AC128,0),IF('People_Inputs'!$E$17="PROD",'Payroll'!AC148,0),IF('People_Inputs'!$E$18="PROD",'Payroll'!AC168,0),IF('People_Inputs'!$E$19="PROD",'Payroll'!AC188,0),IF('People_Inputs'!$E$20="PROD",'Payroll'!AC208,0),IF('People_Inputs'!$E$21="PROD",'Payroll'!AC228,0),IF('People_Inputs'!$E$22="PROD",'Payroll'!AC248,0),IF('People_Inputs'!$E$23="PROD",'Payroll'!AC268,0),IF('People_Inputs'!$E$24="PROD",'Payroll'!AC288,0),IF('People_Inputs'!$E$25="PROD",'Payroll'!AC308,0),IF('People_Inputs'!$E$26="PROD",'Payroll'!AC328,0),IF('People_Inputs'!$E$27="PROD",'Payroll'!AC348,0),IF('People_Inputs'!$E$28="PROD",'Payroll'!AC368,0),IF('People_Inputs'!$E$29="PROD",'Payroll'!AC388,0),IF('People_Inputs'!$E$30="PROD",'Payroll'!AC408,0),IF('People_Inputs'!$E$31="PROD",'Payroll'!AC428,0),IF('People_Inputs'!$E$32="PROD",'Payroll'!AC448,0),IF('People_Inputs'!$E$33="PROD",'Payroll'!AC468,0),IF('People_Inputs'!$E$34="PROD",'Payroll'!AC488,0),IF('People_Inputs'!$E$35="PROD",'Payroll'!AC508,0),IF('People_Inputs'!$E$36="PROD",'Payroll'!AC528,0),IF('People_Inputs'!$E$37="PROD",'Payroll'!AC548,0),IF('People_Inputs'!$E$38="PROD",'Payroll'!AC568,0),IF('People_Inputs'!$E$39="PROD",'Payroll'!AC588,0),IF('People_Inputs'!$E$40="PROD",'Payroll'!AC608,0),IF('People_Inputs'!$E$41="PROD",'Payroll'!AC628,0),IF('People_Inputs'!$E$42="PROD",'Payroll'!AC648,0),IF('People_Inputs'!$E$43="PROD",'Payroll'!AC668,0),IF('People_Inputs'!$E$44="PROD",'Payroll'!AC688,0),IF('People_Inputs'!$E$45="PROD",'Payroll'!AC708,0),IF('People_Inputs'!$E$46="PROD",'Payroll'!AC728,0),IF('People_Inputs'!$E$47="PROD",'Payroll'!AC748,0),IF('People_Inputs'!$E$48="PROD",'Payroll'!AC768,0),IF('People_Inputs'!$E$49="PROD",'Payroll'!AC788,0),IF('People_Inputs'!$E$50="PROD",'Payroll'!AC808,0),IF('People_Inputs'!$E$51="PROD",'Payroll'!AC828,0),IF('People_Inputs'!$E$52="PROD",'Payroll'!AC848,0),IF('People_Inputs'!$E$53="PROD",'Payroll'!AC868,0),IF('People_Inputs'!$E$54="PROD",'Payroll'!AC888,0),IF('People_Inputs'!$E$55="PROD",'Payroll'!AC908,0),IF('People_Inputs'!$E$56="PROD",'Payroll'!AC928,0),IF('People_Inputs'!$E$57="PROD",'Payroll'!AC948,0),IF('People_Inputs'!$E$58="PROD",'Payroll'!AC968,0),IF('People_Inputs'!$E$59="PROD",'Payroll'!AC988,0),IF('People_Inputs'!$E$60="PROD",'Payroll'!AC1008,0),IF('People_Inputs'!$E$61="PROD",'Payroll'!AC1028,0),IF('People_Inputs'!$E$62="PROD",'Payroll'!AC1048,0),IF('People_Inputs'!$E$63="PROD",'Payroll'!AC1068,0),IF('People_Inputs'!$E$64="PROD",'Payroll'!AC1088,0),IF('People_Inputs'!$E$65="PROD",'Payroll'!AC1108,0),IF('People_Inputs'!$E$66="PROD",'Payroll'!AC1128,0),IF('People_Inputs'!$E$67="PROD",'Payroll'!AC1148,0),IF('People_Inputs'!$E$68="PROD",'Payroll'!AC1168,0),IF('People_Inputs'!$E$69="PROD",'Payroll'!AC1188,0),IF('People_Inputs'!$E$70="PROD",'Payroll'!AC1208,0))</f>
        <v>0.0</v>
      </c>
      <c r="AD24" s="35">
        <f>SUM(IF('People_Inputs'!$E$11="PROD",'Payroll'!AD28,0),IF('People_Inputs'!$E$12="PROD",'Payroll'!AD48,0),IF('People_Inputs'!$E$13="PROD",'Payroll'!AD68,0),IF('People_Inputs'!$E$14="PROD",'Payroll'!AD88,0),IF('People_Inputs'!$E$15="PROD",'Payroll'!AD108,0),IF('People_Inputs'!$E$16="PROD",'Payroll'!AD128,0),IF('People_Inputs'!$E$17="PROD",'Payroll'!AD148,0),IF('People_Inputs'!$E$18="PROD",'Payroll'!AD168,0),IF('People_Inputs'!$E$19="PROD",'Payroll'!AD188,0),IF('People_Inputs'!$E$20="PROD",'Payroll'!AD208,0),IF('People_Inputs'!$E$21="PROD",'Payroll'!AD228,0),IF('People_Inputs'!$E$22="PROD",'Payroll'!AD248,0),IF('People_Inputs'!$E$23="PROD",'Payroll'!AD268,0),IF('People_Inputs'!$E$24="PROD",'Payroll'!AD288,0),IF('People_Inputs'!$E$25="PROD",'Payroll'!AD308,0),IF('People_Inputs'!$E$26="PROD",'Payroll'!AD328,0),IF('People_Inputs'!$E$27="PROD",'Payroll'!AD348,0),IF('People_Inputs'!$E$28="PROD",'Payroll'!AD368,0),IF('People_Inputs'!$E$29="PROD",'Payroll'!AD388,0),IF('People_Inputs'!$E$30="PROD",'Payroll'!AD408,0),IF('People_Inputs'!$E$31="PROD",'Payroll'!AD428,0),IF('People_Inputs'!$E$32="PROD",'Payroll'!AD448,0),IF('People_Inputs'!$E$33="PROD",'Payroll'!AD468,0),IF('People_Inputs'!$E$34="PROD",'Payroll'!AD488,0),IF('People_Inputs'!$E$35="PROD",'Payroll'!AD508,0),IF('People_Inputs'!$E$36="PROD",'Payroll'!AD528,0),IF('People_Inputs'!$E$37="PROD",'Payroll'!AD548,0),IF('People_Inputs'!$E$38="PROD",'Payroll'!AD568,0),IF('People_Inputs'!$E$39="PROD",'Payroll'!AD588,0),IF('People_Inputs'!$E$40="PROD",'Payroll'!AD608,0),IF('People_Inputs'!$E$41="PROD",'Payroll'!AD628,0),IF('People_Inputs'!$E$42="PROD",'Payroll'!AD648,0),IF('People_Inputs'!$E$43="PROD",'Payroll'!AD668,0),IF('People_Inputs'!$E$44="PROD",'Payroll'!AD688,0),IF('People_Inputs'!$E$45="PROD",'Payroll'!AD708,0),IF('People_Inputs'!$E$46="PROD",'Payroll'!AD728,0),IF('People_Inputs'!$E$47="PROD",'Payroll'!AD748,0),IF('People_Inputs'!$E$48="PROD",'Payroll'!AD768,0),IF('People_Inputs'!$E$49="PROD",'Payroll'!AD788,0),IF('People_Inputs'!$E$50="PROD",'Payroll'!AD808,0),IF('People_Inputs'!$E$51="PROD",'Payroll'!AD828,0),IF('People_Inputs'!$E$52="PROD",'Payroll'!AD848,0),IF('People_Inputs'!$E$53="PROD",'Payroll'!AD868,0),IF('People_Inputs'!$E$54="PROD",'Payroll'!AD888,0),IF('People_Inputs'!$E$55="PROD",'Payroll'!AD908,0),IF('People_Inputs'!$E$56="PROD",'Payroll'!AD928,0),IF('People_Inputs'!$E$57="PROD",'Payroll'!AD948,0),IF('People_Inputs'!$E$58="PROD",'Payroll'!AD968,0),IF('People_Inputs'!$E$59="PROD",'Payroll'!AD988,0),IF('People_Inputs'!$E$60="PROD",'Payroll'!AD1008,0),IF('People_Inputs'!$E$61="PROD",'Payroll'!AD1028,0),IF('People_Inputs'!$E$62="PROD",'Payroll'!AD1048,0),IF('People_Inputs'!$E$63="PROD",'Payroll'!AD1068,0),IF('People_Inputs'!$E$64="PROD",'Payroll'!AD1088,0),IF('People_Inputs'!$E$65="PROD",'Payroll'!AD1108,0),IF('People_Inputs'!$E$66="PROD",'Payroll'!AD1128,0),IF('People_Inputs'!$E$67="PROD",'Payroll'!AD1148,0),IF('People_Inputs'!$E$68="PROD",'Payroll'!AD1168,0),IF('People_Inputs'!$E$69="PROD",'Payroll'!AD1188,0),IF('People_Inputs'!$E$70="PROD",'Payroll'!AD1208,0))</f>
        <v>0.0</v>
      </c>
      <c r="AE24" s="35">
        <f>SUM(IF('People_Inputs'!$E$11="PROD",'Payroll'!AE28,0),IF('People_Inputs'!$E$12="PROD",'Payroll'!AE48,0),IF('People_Inputs'!$E$13="PROD",'Payroll'!AE68,0),IF('People_Inputs'!$E$14="PROD",'Payroll'!AE88,0),IF('People_Inputs'!$E$15="PROD",'Payroll'!AE108,0),IF('People_Inputs'!$E$16="PROD",'Payroll'!AE128,0),IF('People_Inputs'!$E$17="PROD",'Payroll'!AE148,0),IF('People_Inputs'!$E$18="PROD",'Payroll'!AE168,0),IF('People_Inputs'!$E$19="PROD",'Payroll'!AE188,0),IF('People_Inputs'!$E$20="PROD",'Payroll'!AE208,0),IF('People_Inputs'!$E$21="PROD",'Payroll'!AE228,0),IF('People_Inputs'!$E$22="PROD",'Payroll'!AE248,0),IF('People_Inputs'!$E$23="PROD",'Payroll'!AE268,0),IF('People_Inputs'!$E$24="PROD",'Payroll'!AE288,0),IF('People_Inputs'!$E$25="PROD",'Payroll'!AE308,0),IF('People_Inputs'!$E$26="PROD",'Payroll'!AE328,0),IF('People_Inputs'!$E$27="PROD",'Payroll'!AE348,0),IF('People_Inputs'!$E$28="PROD",'Payroll'!AE368,0),IF('People_Inputs'!$E$29="PROD",'Payroll'!AE388,0),IF('People_Inputs'!$E$30="PROD",'Payroll'!AE408,0),IF('People_Inputs'!$E$31="PROD",'Payroll'!AE428,0),IF('People_Inputs'!$E$32="PROD",'Payroll'!AE448,0),IF('People_Inputs'!$E$33="PROD",'Payroll'!AE468,0),IF('People_Inputs'!$E$34="PROD",'Payroll'!AE488,0),IF('People_Inputs'!$E$35="PROD",'Payroll'!AE508,0),IF('People_Inputs'!$E$36="PROD",'Payroll'!AE528,0),IF('People_Inputs'!$E$37="PROD",'Payroll'!AE548,0),IF('People_Inputs'!$E$38="PROD",'Payroll'!AE568,0),IF('People_Inputs'!$E$39="PROD",'Payroll'!AE588,0),IF('People_Inputs'!$E$40="PROD",'Payroll'!AE608,0),IF('People_Inputs'!$E$41="PROD",'Payroll'!AE628,0),IF('People_Inputs'!$E$42="PROD",'Payroll'!AE648,0),IF('People_Inputs'!$E$43="PROD",'Payroll'!AE668,0),IF('People_Inputs'!$E$44="PROD",'Payroll'!AE688,0),IF('People_Inputs'!$E$45="PROD",'Payroll'!AE708,0),IF('People_Inputs'!$E$46="PROD",'Payroll'!AE728,0),IF('People_Inputs'!$E$47="PROD",'Payroll'!AE748,0),IF('People_Inputs'!$E$48="PROD",'Payroll'!AE768,0),IF('People_Inputs'!$E$49="PROD",'Payroll'!AE788,0),IF('People_Inputs'!$E$50="PROD",'Payroll'!AE808,0),IF('People_Inputs'!$E$51="PROD",'Payroll'!AE828,0),IF('People_Inputs'!$E$52="PROD",'Payroll'!AE848,0),IF('People_Inputs'!$E$53="PROD",'Payroll'!AE868,0),IF('People_Inputs'!$E$54="PROD",'Payroll'!AE888,0),IF('People_Inputs'!$E$55="PROD",'Payroll'!AE908,0),IF('People_Inputs'!$E$56="PROD",'Payroll'!AE928,0),IF('People_Inputs'!$E$57="PROD",'Payroll'!AE948,0),IF('People_Inputs'!$E$58="PROD",'Payroll'!AE968,0),IF('People_Inputs'!$E$59="PROD",'Payroll'!AE988,0),IF('People_Inputs'!$E$60="PROD",'Payroll'!AE1008,0),IF('People_Inputs'!$E$61="PROD",'Payroll'!AE1028,0),IF('People_Inputs'!$E$62="PROD",'Payroll'!AE1048,0),IF('People_Inputs'!$E$63="PROD",'Payroll'!AE1068,0),IF('People_Inputs'!$E$64="PROD",'Payroll'!AE1088,0),IF('People_Inputs'!$E$65="PROD",'Payroll'!AE1108,0),IF('People_Inputs'!$E$66="PROD",'Payroll'!AE1128,0),IF('People_Inputs'!$E$67="PROD",'Payroll'!AE1148,0),IF('People_Inputs'!$E$68="PROD",'Payroll'!AE1168,0),IF('People_Inputs'!$E$69="PROD",'Payroll'!AE1188,0),IF('People_Inputs'!$E$70="PROD",'Payroll'!AE1208,0))</f>
        <v>0.0</v>
      </c>
      <c r="AF24" s="35">
        <f>SUM(IF('People_Inputs'!$E$11="PROD",'Payroll'!AF28,0),IF('People_Inputs'!$E$12="PROD",'Payroll'!AF48,0),IF('People_Inputs'!$E$13="PROD",'Payroll'!AF68,0),IF('People_Inputs'!$E$14="PROD",'Payroll'!AF88,0),IF('People_Inputs'!$E$15="PROD",'Payroll'!AF108,0),IF('People_Inputs'!$E$16="PROD",'Payroll'!AF128,0),IF('People_Inputs'!$E$17="PROD",'Payroll'!AF148,0),IF('People_Inputs'!$E$18="PROD",'Payroll'!AF168,0),IF('People_Inputs'!$E$19="PROD",'Payroll'!AF188,0),IF('People_Inputs'!$E$20="PROD",'Payroll'!AF208,0),IF('People_Inputs'!$E$21="PROD",'Payroll'!AF228,0),IF('People_Inputs'!$E$22="PROD",'Payroll'!AF248,0),IF('People_Inputs'!$E$23="PROD",'Payroll'!AF268,0),IF('People_Inputs'!$E$24="PROD",'Payroll'!AF288,0),IF('People_Inputs'!$E$25="PROD",'Payroll'!AF308,0),IF('People_Inputs'!$E$26="PROD",'Payroll'!AF328,0),IF('People_Inputs'!$E$27="PROD",'Payroll'!AF348,0),IF('People_Inputs'!$E$28="PROD",'Payroll'!AF368,0),IF('People_Inputs'!$E$29="PROD",'Payroll'!AF388,0),IF('People_Inputs'!$E$30="PROD",'Payroll'!AF408,0),IF('People_Inputs'!$E$31="PROD",'Payroll'!AF428,0),IF('People_Inputs'!$E$32="PROD",'Payroll'!AF448,0),IF('People_Inputs'!$E$33="PROD",'Payroll'!AF468,0),IF('People_Inputs'!$E$34="PROD",'Payroll'!AF488,0),IF('People_Inputs'!$E$35="PROD",'Payroll'!AF508,0),IF('People_Inputs'!$E$36="PROD",'Payroll'!AF528,0),IF('People_Inputs'!$E$37="PROD",'Payroll'!AF548,0),IF('People_Inputs'!$E$38="PROD",'Payroll'!AF568,0),IF('People_Inputs'!$E$39="PROD",'Payroll'!AF588,0),IF('People_Inputs'!$E$40="PROD",'Payroll'!AF608,0),IF('People_Inputs'!$E$41="PROD",'Payroll'!AF628,0),IF('People_Inputs'!$E$42="PROD",'Payroll'!AF648,0),IF('People_Inputs'!$E$43="PROD",'Payroll'!AF668,0),IF('People_Inputs'!$E$44="PROD",'Payroll'!AF688,0),IF('People_Inputs'!$E$45="PROD",'Payroll'!AF708,0),IF('People_Inputs'!$E$46="PROD",'Payroll'!AF728,0),IF('People_Inputs'!$E$47="PROD",'Payroll'!AF748,0),IF('People_Inputs'!$E$48="PROD",'Payroll'!AF768,0),IF('People_Inputs'!$E$49="PROD",'Payroll'!AF788,0),IF('People_Inputs'!$E$50="PROD",'Payroll'!AF808,0),IF('People_Inputs'!$E$51="PROD",'Payroll'!AF828,0),IF('People_Inputs'!$E$52="PROD",'Payroll'!AF848,0),IF('People_Inputs'!$E$53="PROD",'Payroll'!AF868,0),IF('People_Inputs'!$E$54="PROD",'Payroll'!AF888,0),IF('People_Inputs'!$E$55="PROD",'Payroll'!AF908,0),IF('People_Inputs'!$E$56="PROD",'Payroll'!AF928,0),IF('People_Inputs'!$E$57="PROD",'Payroll'!AF948,0),IF('People_Inputs'!$E$58="PROD",'Payroll'!AF968,0),IF('People_Inputs'!$E$59="PROD",'Payroll'!AF988,0),IF('People_Inputs'!$E$60="PROD",'Payroll'!AF1008,0),IF('People_Inputs'!$E$61="PROD",'Payroll'!AF1028,0),IF('People_Inputs'!$E$62="PROD",'Payroll'!AF1048,0),IF('People_Inputs'!$E$63="PROD",'Payroll'!AF1068,0),IF('People_Inputs'!$E$64="PROD",'Payroll'!AF1088,0),IF('People_Inputs'!$E$65="PROD",'Payroll'!AF1108,0),IF('People_Inputs'!$E$66="PROD",'Payroll'!AF1128,0),IF('People_Inputs'!$E$67="PROD",'Payroll'!AF1148,0),IF('People_Inputs'!$E$68="PROD",'Payroll'!AF1168,0),IF('People_Inputs'!$E$69="PROD",'Payroll'!AF1188,0),IF('People_Inputs'!$E$70="PROD",'Payroll'!AF1208,0))</f>
        <v>0.0</v>
      </c>
      <c r="AG24" s="35">
        <f>SUM(IF('People_Inputs'!$E$11="PROD",'Payroll'!AG28,0),IF('People_Inputs'!$E$12="PROD",'Payroll'!AG48,0),IF('People_Inputs'!$E$13="PROD",'Payroll'!AG68,0),IF('People_Inputs'!$E$14="PROD",'Payroll'!AG88,0),IF('People_Inputs'!$E$15="PROD",'Payroll'!AG108,0),IF('People_Inputs'!$E$16="PROD",'Payroll'!AG128,0),IF('People_Inputs'!$E$17="PROD",'Payroll'!AG148,0),IF('People_Inputs'!$E$18="PROD",'Payroll'!AG168,0),IF('People_Inputs'!$E$19="PROD",'Payroll'!AG188,0),IF('People_Inputs'!$E$20="PROD",'Payroll'!AG208,0),IF('People_Inputs'!$E$21="PROD",'Payroll'!AG228,0),IF('People_Inputs'!$E$22="PROD",'Payroll'!AG248,0),IF('People_Inputs'!$E$23="PROD",'Payroll'!AG268,0),IF('People_Inputs'!$E$24="PROD",'Payroll'!AG288,0),IF('People_Inputs'!$E$25="PROD",'Payroll'!AG308,0),IF('People_Inputs'!$E$26="PROD",'Payroll'!AG328,0),IF('People_Inputs'!$E$27="PROD",'Payroll'!AG348,0),IF('People_Inputs'!$E$28="PROD",'Payroll'!AG368,0),IF('People_Inputs'!$E$29="PROD",'Payroll'!AG388,0),IF('People_Inputs'!$E$30="PROD",'Payroll'!AG408,0),IF('People_Inputs'!$E$31="PROD",'Payroll'!AG428,0),IF('People_Inputs'!$E$32="PROD",'Payroll'!AG448,0),IF('People_Inputs'!$E$33="PROD",'Payroll'!AG468,0),IF('People_Inputs'!$E$34="PROD",'Payroll'!AG488,0),IF('People_Inputs'!$E$35="PROD",'Payroll'!AG508,0),IF('People_Inputs'!$E$36="PROD",'Payroll'!AG528,0),IF('People_Inputs'!$E$37="PROD",'Payroll'!AG548,0),IF('People_Inputs'!$E$38="PROD",'Payroll'!AG568,0),IF('People_Inputs'!$E$39="PROD",'Payroll'!AG588,0),IF('People_Inputs'!$E$40="PROD",'Payroll'!AG608,0),IF('People_Inputs'!$E$41="PROD",'Payroll'!AG628,0),IF('People_Inputs'!$E$42="PROD",'Payroll'!AG648,0),IF('People_Inputs'!$E$43="PROD",'Payroll'!AG668,0),IF('People_Inputs'!$E$44="PROD",'Payroll'!AG688,0),IF('People_Inputs'!$E$45="PROD",'Payroll'!AG708,0),IF('People_Inputs'!$E$46="PROD",'Payroll'!AG728,0),IF('People_Inputs'!$E$47="PROD",'Payroll'!AG748,0),IF('People_Inputs'!$E$48="PROD",'Payroll'!AG768,0),IF('People_Inputs'!$E$49="PROD",'Payroll'!AG788,0),IF('People_Inputs'!$E$50="PROD",'Payroll'!AG808,0),IF('People_Inputs'!$E$51="PROD",'Payroll'!AG828,0),IF('People_Inputs'!$E$52="PROD",'Payroll'!AG848,0),IF('People_Inputs'!$E$53="PROD",'Payroll'!AG868,0),IF('People_Inputs'!$E$54="PROD",'Payroll'!AG888,0),IF('People_Inputs'!$E$55="PROD",'Payroll'!AG908,0),IF('People_Inputs'!$E$56="PROD",'Payroll'!AG928,0),IF('People_Inputs'!$E$57="PROD",'Payroll'!AG948,0),IF('People_Inputs'!$E$58="PROD",'Payroll'!AG968,0),IF('People_Inputs'!$E$59="PROD",'Payroll'!AG988,0),IF('People_Inputs'!$E$60="PROD",'Payroll'!AG1008,0),IF('People_Inputs'!$E$61="PROD",'Payroll'!AG1028,0),IF('People_Inputs'!$E$62="PROD",'Payroll'!AG1048,0),IF('People_Inputs'!$E$63="PROD",'Payroll'!AG1068,0),IF('People_Inputs'!$E$64="PROD",'Payroll'!AG1088,0),IF('People_Inputs'!$E$65="PROD",'Payroll'!AG1108,0),IF('People_Inputs'!$E$66="PROD",'Payroll'!AG1128,0),IF('People_Inputs'!$E$67="PROD",'Payroll'!AG1148,0),IF('People_Inputs'!$E$68="PROD",'Payroll'!AG1168,0),IF('People_Inputs'!$E$69="PROD",'Payroll'!AG1188,0),IF('People_Inputs'!$E$70="PROD",'Payroll'!AG1208,0))</f>
        <v>0.0</v>
      </c>
      <c r="AH24" s="35">
        <f>SUM(IF('People_Inputs'!$E$11="PROD",'Payroll'!AH28,0),IF('People_Inputs'!$E$12="PROD",'Payroll'!AH48,0),IF('People_Inputs'!$E$13="PROD",'Payroll'!AH68,0),IF('People_Inputs'!$E$14="PROD",'Payroll'!AH88,0),IF('People_Inputs'!$E$15="PROD",'Payroll'!AH108,0),IF('People_Inputs'!$E$16="PROD",'Payroll'!AH128,0),IF('People_Inputs'!$E$17="PROD",'Payroll'!AH148,0),IF('People_Inputs'!$E$18="PROD",'Payroll'!AH168,0),IF('People_Inputs'!$E$19="PROD",'Payroll'!AH188,0),IF('People_Inputs'!$E$20="PROD",'Payroll'!AH208,0),IF('People_Inputs'!$E$21="PROD",'Payroll'!AH228,0),IF('People_Inputs'!$E$22="PROD",'Payroll'!AH248,0),IF('People_Inputs'!$E$23="PROD",'Payroll'!AH268,0),IF('People_Inputs'!$E$24="PROD",'Payroll'!AH288,0),IF('People_Inputs'!$E$25="PROD",'Payroll'!AH308,0),IF('People_Inputs'!$E$26="PROD",'Payroll'!AH328,0),IF('People_Inputs'!$E$27="PROD",'Payroll'!AH348,0),IF('People_Inputs'!$E$28="PROD",'Payroll'!AH368,0),IF('People_Inputs'!$E$29="PROD",'Payroll'!AH388,0),IF('People_Inputs'!$E$30="PROD",'Payroll'!AH408,0),IF('People_Inputs'!$E$31="PROD",'Payroll'!AH428,0),IF('People_Inputs'!$E$32="PROD",'Payroll'!AH448,0),IF('People_Inputs'!$E$33="PROD",'Payroll'!AH468,0),IF('People_Inputs'!$E$34="PROD",'Payroll'!AH488,0),IF('People_Inputs'!$E$35="PROD",'Payroll'!AH508,0),IF('People_Inputs'!$E$36="PROD",'Payroll'!AH528,0),IF('People_Inputs'!$E$37="PROD",'Payroll'!AH548,0),IF('People_Inputs'!$E$38="PROD",'Payroll'!AH568,0),IF('People_Inputs'!$E$39="PROD",'Payroll'!AH588,0),IF('People_Inputs'!$E$40="PROD",'Payroll'!AH608,0),IF('People_Inputs'!$E$41="PROD",'Payroll'!AH628,0),IF('People_Inputs'!$E$42="PROD",'Payroll'!AH648,0),IF('People_Inputs'!$E$43="PROD",'Payroll'!AH668,0),IF('People_Inputs'!$E$44="PROD",'Payroll'!AH688,0),IF('People_Inputs'!$E$45="PROD",'Payroll'!AH708,0),IF('People_Inputs'!$E$46="PROD",'Payroll'!AH728,0),IF('People_Inputs'!$E$47="PROD",'Payroll'!AH748,0),IF('People_Inputs'!$E$48="PROD",'Payroll'!AH768,0),IF('People_Inputs'!$E$49="PROD",'Payroll'!AH788,0),IF('People_Inputs'!$E$50="PROD",'Payroll'!AH808,0),IF('People_Inputs'!$E$51="PROD",'Payroll'!AH828,0),IF('People_Inputs'!$E$52="PROD",'Payroll'!AH848,0),IF('People_Inputs'!$E$53="PROD",'Payroll'!AH868,0),IF('People_Inputs'!$E$54="PROD",'Payroll'!AH888,0),IF('People_Inputs'!$E$55="PROD",'Payroll'!AH908,0),IF('People_Inputs'!$E$56="PROD",'Payroll'!AH928,0),IF('People_Inputs'!$E$57="PROD",'Payroll'!AH948,0),IF('People_Inputs'!$E$58="PROD",'Payroll'!AH968,0),IF('People_Inputs'!$E$59="PROD",'Payroll'!AH988,0),IF('People_Inputs'!$E$60="PROD",'Payroll'!AH1008,0),IF('People_Inputs'!$E$61="PROD",'Payroll'!AH1028,0),IF('People_Inputs'!$E$62="PROD",'Payroll'!AH1048,0),IF('People_Inputs'!$E$63="PROD",'Payroll'!AH1068,0),IF('People_Inputs'!$E$64="PROD",'Payroll'!AH1088,0),IF('People_Inputs'!$E$65="PROD",'Payroll'!AH1108,0),IF('People_Inputs'!$E$66="PROD",'Payroll'!AH1128,0),IF('People_Inputs'!$E$67="PROD",'Payroll'!AH1148,0),IF('People_Inputs'!$E$68="PROD",'Payroll'!AH1168,0),IF('People_Inputs'!$E$69="PROD",'Payroll'!AH1188,0),IF('People_Inputs'!$E$70="PROD",'Payroll'!AH1208,0))</f>
        <v>0.0</v>
      </c>
      <c r="AI24" s="35">
        <f>SUM(IF('People_Inputs'!$E$11="PROD",'Payroll'!AI28,0),IF('People_Inputs'!$E$12="PROD",'Payroll'!AI48,0),IF('People_Inputs'!$E$13="PROD",'Payroll'!AI68,0),IF('People_Inputs'!$E$14="PROD",'Payroll'!AI88,0),IF('People_Inputs'!$E$15="PROD",'Payroll'!AI108,0),IF('People_Inputs'!$E$16="PROD",'Payroll'!AI128,0),IF('People_Inputs'!$E$17="PROD",'Payroll'!AI148,0),IF('People_Inputs'!$E$18="PROD",'Payroll'!AI168,0),IF('People_Inputs'!$E$19="PROD",'Payroll'!AI188,0),IF('People_Inputs'!$E$20="PROD",'Payroll'!AI208,0),IF('People_Inputs'!$E$21="PROD",'Payroll'!AI228,0),IF('People_Inputs'!$E$22="PROD",'Payroll'!AI248,0),IF('People_Inputs'!$E$23="PROD",'Payroll'!AI268,0),IF('People_Inputs'!$E$24="PROD",'Payroll'!AI288,0),IF('People_Inputs'!$E$25="PROD",'Payroll'!AI308,0),IF('People_Inputs'!$E$26="PROD",'Payroll'!AI328,0),IF('People_Inputs'!$E$27="PROD",'Payroll'!AI348,0),IF('People_Inputs'!$E$28="PROD",'Payroll'!AI368,0),IF('People_Inputs'!$E$29="PROD",'Payroll'!AI388,0),IF('People_Inputs'!$E$30="PROD",'Payroll'!AI408,0),IF('People_Inputs'!$E$31="PROD",'Payroll'!AI428,0),IF('People_Inputs'!$E$32="PROD",'Payroll'!AI448,0),IF('People_Inputs'!$E$33="PROD",'Payroll'!AI468,0),IF('People_Inputs'!$E$34="PROD",'Payroll'!AI488,0),IF('People_Inputs'!$E$35="PROD",'Payroll'!AI508,0),IF('People_Inputs'!$E$36="PROD",'Payroll'!AI528,0),IF('People_Inputs'!$E$37="PROD",'Payroll'!AI548,0),IF('People_Inputs'!$E$38="PROD",'Payroll'!AI568,0),IF('People_Inputs'!$E$39="PROD",'Payroll'!AI588,0),IF('People_Inputs'!$E$40="PROD",'Payroll'!AI608,0),IF('People_Inputs'!$E$41="PROD",'Payroll'!AI628,0),IF('People_Inputs'!$E$42="PROD",'Payroll'!AI648,0),IF('People_Inputs'!$E$43="PROD",'Payroll'!AI668,0),IF('People_Inputs'!$E$44="PROD",'Payroll'!AI688,0),IF('People_Inputs'!$E$45="PROD",'Payroll'!AI708,0),IF('People_Inputs'!$E$46="PROD",'Payroll'!AI728,0),IF('People_Inputs'!$E$47="PROD",'Payroll'!AI748,0),IF('People_Inputs'!$E$48="PROD",'Payroll'!AI768,0),IF('People_Inputs'!$E$49="PROD",'Payroll'!AI788,0),IF('People_Inputs'!$E$50="PROD",'Payroll'!AI808,0),IF('People_Inputs'!$E$51="PROD",'Payroll'!AI828,0),IF('People_Inputs'!$E$52="PROD",'Payroll'!AI848,0),IF('People_Inputs'!$E$53="PROD",'Payroll'!AI868,0),IF('People_Inputs'!$E$54="PROD",'Payroll'!AI888,0),IF('People_Inputs'!$E$55="PROD",'Payroll'!AI908,0),IF('People_Inputs'!$E$56="PROD",'Payroll'!AI928,0),IF('People_Inputs'!$E$57="PROD",'Payroll'!AI948,0),IF('People_Inputs'!$E$58="PROD",'Payroll'!AI968,0),IF('People_Inputs'!$E$59="PROD",'Payroll'!AI988,0),IF('People_Inputs'!$E$60="PROD",'Payroll'!AI1008,0),IF('People_Inputs'!$E$61="PROD",'Payroll'!AI1028,0),IF('People_Inputs'!$E$62="PROD",'Payroll'!AI1048,0),IF('People_Inputs'!$E$63="PROD",'Payroll'!AI1068,0),IF('People_Inputs'!$E$64="PROD",'Payroll'!AI1088,0),IF('People_Inputs'!$E$65="PROD",'Payroll'!AI1108,0),IF('People_Inputs'!$E$66="PROD",'Payroll'!AI1128,0),IF('People_Inputs'!$E$67="PROD",'Payroll'!AI1148,0),IF('People_Inputs'!$E$68="PROD",'Payroll'!AI1168,0),IF('People_Inputs'!$E$69="PROD",'Payroll'!AI1188,0),IF('People_Inputs'!$E$70="PROD",'Payroll'!AI1208,0))</f>
        <v>0.0</v>
      </c>
      <c r="AJ24" s="35">
        <f>SUM(IF('People_Inputs'!$E$11="PROD",'Payroll'!AJ28,0),IF('People_Inputs'!$E$12="PROD",'Payroll'!AJ48,0),IF('People_Inputs'!$E$13="PROD",'Payroll'!AJ68,0),IF('People_Inputs'!$E$14="PROD",'Payroll'!AJ88,0),IF('People_Inputs'!$E$15="PROD",'Payroll'!AJ108,0),IF('People_Inputs'!$E$16="PROD",'Payroll'!AJ128,0),IF('People_Inputs'!$E$17="PROD",'Payroll'!AJ148,0),IF('People_Inputs'!$E$18="PROD",'Payroll'!AJ168,0),IF('People_Inputs'!$E$19="PROD",'Payroll'!AJ188,0),IF('People_Inputs'!$E$20="PROD",'Payroll'!AJ208,0),IF('People_Inputs'!$E$21="PROD",'Payroll'!AJ228,0),IF('People_Inputs'!$E$22="PROD",'Payroll'!AJ248,0),IF('People_Inputs'!$E$23="PROD",'Payroll'!AJ268,0),IF('People_Inputs'!$E$24="PROD",'Payroll'!AJ288,0),IF('People_Inputs'!$E$25="PROD",'Payroll'!AJ308,0),IF('People_Inputs'!$E$26="PROD",'Payroll'!AJ328,0),IF('People_Inputs'!$E$27="PROD",'Payroll'!AJ348,0),IF('People_Inputs'!$E$28="PROD",'Payroll'!AJ368,0),IF('People_Inputs'!$E$29="PROD",'Payroll'!AJ388,0),IF('People_Inputs'!$E$30="PROD",'Payroll'!AJ408,0),IF('People_Inputs'!$E$31="PROD",'Payroll'!AJ428,0),IF('People_Inputs'!$E$32="PROD",'Payroll'!AJ448,0),IF('People_Inputs'!$E$33="PROD",'Payroll'!AJ468,0),IF('People_Inputs'!$E$34="PROD",'Payroll'!AJ488,0),IF('People_Inputs'!$E$35="PROD",'Payroll'!AJ508,0),IF('People_Inputs'!$E$36="PROD",'Payroll'!AJ528,0),IF('People_Inputs'!$E$37="PROD",'Payroll'!AJ548,0),IF('People_Inputs'!$E$38="PROD",'Payroll'!AJ568,0),IF('People_Inputs'!$E$39="PROD",'Payroll'!AJ588,0),IF('People_Inputs'!$E$40="PROD",'Payroll'!AJ608,0),IF('People_Inputs'!$E$41="PROD",'Payroll'!AJ628,0),IF('People_Inputs'!$E$42="PROD",'Payroll'!AJ648,0),IF('People_Inputs'!$E$43="PROD",'Payroll'!AJ668,0),IF('People_Inputs'!$E$44="PROD",'Payroll'!AJ688,0),IF('People_Inputs'!$E$45="PROD",'Payroll'!AJ708,0),IF('People_Inputs'!$E$46="PROD",'Payroll'!AJ728,0),IF('People_Inputs'!$E$47="PROD",'Payroll'!AJ748,0),IF('People_Inputs'!$E$48="PROD",'Payroll'!AJ768,0),IF('People_Inputs'!$E$49="PROD",'Payroll'!AJ788,0),IF('People_Inputs'!$E$50="PROD",'Payroll'!AJ808,0),IF('People_Inputs'!$E$51="PROD",'Payroll'!AJ828,0),IF('People_Inputs'!$E$52="PROD",'Payroll'!AJ848,0),IF('People_Inputs'!$E$53="PROD",'Payroll'!AJ868,0),IF('People_Inputs'!$E$54="PROD",'Payroll'!AJ888,0),IF('People_Inputs'!$E$55="PROD",'Payroll'!AJ908,0),IF('People_Inputs'!$E$56="PROD",'Payroll'!AJ928,0),IF('People_Inputs'!$E$57="PROD",'Payroll'!AJ948,0),IF('People_Inputs'!$E$58="PROD",'Payroll'!AJ968,0),IF('People_Inputs'!$E$59="PROD",'Payroll'!AJ988,0),IF('People_Inputs'!$E$60="PROD",'Payroll'!AJ1008,0),IF('People_Inputs'!$E$61="PROD",'Payroll'!AJ1028,0),IF('People_Inputs'!$E$62="PROD",'Payroll'!AJ1048,0),IF('People_Inputs'!$E$63="PROD",'Payroll'!AJ1068,0),IF('People_Inputs'!$E$64="PROD",'Payroll'!AJ1088,0),IF('People_Inputs'!$E$65="PROD",'Payroll'!AJ1108,0),IF('People_Inputs'!$E$66="PROD",'Payroll'!AJ1128,0),IF('People_Inputs'!$E$67="PROD",'Payroll'!AJ1148,0),IF('People_Inputs'!$E$68="PROD",'Payroll'!AJ1168,0),IF('People_Inputs'!$E$69="PROD",'Payroll'!AJ1188,0),IF('People_Inputs'!$E$70="PROD",'Payroll'!AJ1208,0))</f>
        <v>0.0</v>
      </c>
      <c r="AK24" s="35">
        <f>SUM(IF('People_Inputs'!$E$11="PROD",'Payroll'!AK28,0),IF('People_Inputs'!$E$12="PROD",'Payroll'!AK48,0),IF('People_Inputs'!$E$13="PROD",'Payroll'!AK68,0),IF('People_Inputs'!$E$14="PROD",'Payroll'!AK88,0),IF('People_Inputs'!$E$15="PROD",'Payroll'!AK108,0),IF('People_Inputs'!$E$16="PROD",'Payroll'!AK128,0),IF('People_Inputs'!$E$17="PROD",'Payroll'!AK148,0),IF('People_Inputs'!$E$18="PROD",'Payroll'!AK168,0),IF('People_Inputs'!$E$19="PROD",'Payroll'!AK188,0),IF('People_Inputs'!$E$20="PROD",'Payroll'!AK208,0),IF('People_Inputs'!$E$21="PROD",'Payroll'!AK228,0),IF('People_Inputs'!$E$22="PROD",'Payroll'!AK248,0),IF('People_Inputs'!$E$23="PROD",'Payroll'!AK268,0),IF('People_Inputs'!$E$24="PROD",'Payroll'!AK288,0),IF('People_Inputs'!$E$25="PROD",'Payroll'!AK308,0),IF('People_Inputs'!$E$26="PROD",'Payroll'!AK328,0),IF('People_Inputs'!$E$27="PROD",'Payroll'!AK348,0),IF('People_Inputs'!$E$28="PROD",'Payroll'!AK368,0),IF('People_Inputs'!$E$29="PROD",'Payroll'!AK388,0),IF('People_Inputs'!$E$30="PROD",'Payroll'!AK408,0),IF('People_Inputs'!$E$31="PROD",'Payroll'!AK428,0),IF('People_Inputs'!$E$32="PROD",'Payroll'!AK448,0),IF('People_Inputs'!$E$33="PROD",'Payroll'!AK468,0),IF('People_Inputs'!$E$34="PROD",'Payroll'!AK488,0),IF('People_Inputs'!$E$35="PROD",'Payroll'!AK508,0),IF('People_Inputs'!$E$36="PROD",'Payroll'!AK528,0),IF('People_Inputs'!$E$37="PROD",'Payroll'!AK548,0),IF('People_Inputs'!$E$38="PROD",'Payroll'!AK568,0),IF('People_Inputs'!$E$39="PROD",'Payroll'!AK588,0),IF('People_Inputs'!$E$40="PROD",'Payroll'!AK608,0),IF('People_Inputs'!$E$41="PROD",'Payroll'!AK628,0),IF('People_Inputs'!$E$42="PROD",'Payroll'!AK648,0),IF('People_Inputs'!$E$43="PROD",'Payroll'!AK668,0),IF('People_Inputs'!$E$44="PROD",'Payroll'!AK688,0),IF('People_Inputs'!$E$45="PROD",'Payroll'!AK708,0),IF('People_Inputs'!$E$46="PROD",'Payroll'!AK728,0),IF('People_Inputs'!$E$47="PROD",'Payroll'!AK748,0),IF('People_Inputs'!$E$48="PROD",'Payroll'!AK768,0),IF('People_Inputs'!$E$49="PROD",'Payroll'!AK788,0),IF('People_Inputs'!$E$50="PROD",'Payroll'!AK808,0),IF('People_Inputs'!$E$51="PROD",'Payroll'!AK828,0),IF('People_Inputs'!$E$52="PROD",'Payroll'!AK848,0),IF('People_Inputs'!$E$53="PROD",'Payroll'!AK868,0),IF('People_Inputs'!$E$54="PROD",'Payroll'!AK888,0),IF('People_Inputs'!$E$55="PROD",'Payroll'!AK908,0),IF('People_Inputs'!$E$56="PROD",'Payroll'!AK928,0),IF('People_Inputs'!$E$57="PROD",'Payroll'!AK948,0),IF('People_Inputs'!$E$58="PROD",'Payroll'!AK968,0),IF('People_Inputs'!$E$59="PROD",'Payroll'!AK988,0),IF('People_Inputs'!$E$60="PROD",'Payroll'!AK1008,0),IF('People_Inputs'!$E$61="PROD",'Payroll'!AK1028,0),IF('People_Inputs'!$E$62="PROD",'Payroll'!AK1048,0),IF('People_Inputs'!$E$63="PROD",'Payroll'!AK1068,0),IF('People_Inputs'!$E$64="PROD",'Payroll'!AK1088,0),IF('People_Inputs'!$E$65="PROD",'Payroll'!AK1108,0),IF('People_Inputs'!$E$66="PROD",'Payroll'!AK1128,0),IF('People_Inputs'!$E$67="PROD",'Payroll'!AK1148,0),IF('People_Inputs'!$E$68="PROD",'Payroll'!AK1168,0),IF('People_Inputs'!$E$69="PROD",'Payroll'!AK1188,0),IF('People_Inputs'!$E$70="PROD",'Payroll'!AK1208,0))</f>
        <v>0.0</v>
      </c>
      <c r="AL24" s="35">
        <f>SUM(IF('People_Inputs'!$E$11="PROD",'Payroll'!AL28,0),IF('People_Inputs'!$E$12="PROD",'Payroll'!AL48,0),IF('People_Inputs'!$E$13="PROD",'Payroll'!AL68,0),IF('People_Inputs'!$E$14="PROD",'Payroll'!AL88,0),IF('People_Inputs'!$E$15="PROD",'Payroll'!AL108,0),IF('People_Inputs'!$E$16="PROD",'Payroll'!AL128,0),IF('People_Inputs'!$E$17="PROD",'Payroll'!AL148,0),IF('People_Inputs'!$E$18="PROD",'Payroll'!AL168,0),IF('People_Inputs'!$E$19="PROD",'Payroll'!AL188,0),IF('People_Inputs'!$E$20="PROD",'Payroll'!AL208,0),IF('People_Inputs'!$E$21="PROD",'Payroll'!AL228,0),IF('People_Inputs'!$E$22="PROD",'Payroll'!AL248,0),IF('People_Inputs'!$E$23="PROD",'Payroll'!AL268,0),IF('People_Inputs'!$E$24="PROD",'Payroll'!AL288,0),IF('People_Inputs'!$E$25="PROD",'Payroll'!AL308,0),IF('People_Inputs'!$E$26="PROD",'Payroll'!AL328,0),IF('People_Inputs'!$E$27="PROD",'Payroll'!AL348,0),IF('People_Inputs'!$E$28="PROD",'Payroll'!AL368,0),IF('People_Inputs'!$E$29="PROD",'Payroll'!AL388,0),IF('People_Inputs'!$E$30="PROD",'Payroll'!AL408,0),IF('People_Inputs'!$E$31="PROD",'Payroll'!AL428,0),IF('People_Inputs'!$E$32="PROD",'Payroll'!AL448,0),IF('People_Inputs'!$E$33="PROD",'Payroll'!AL468,0),IF('People_Inputs'!$E$34="PROD",'Payroll'!AL488,0),IF('People_Inputs'!$E$35="PROD",'Payroll'!AL508,0),IF('People_Inputs'!$E$36="PROD",'Payroll'!AL528,0),IF('People_Inputs'!$E$37="PROD",'Payroll'!AL548,0),IF('People_Inputs'!$E$38="PROD",'Payroll'!AL568,0),IF('People_Inputs'!$E$39="PROD",'Payroll'!AL588,0),IF('People_Inputs'!$E$40="PROD",'Payroll'!AL608,0),IF('People_Inputs'!$E$41="PROD",'Payroll'!AL628,0),IF('People_Inputs'!$E$42="PROD",'Payroll'!AL648,0),IF('People_Inputs'!$E$43="PROD",'Payroll'!AL668,0),IF('People_Inputs'!$E$44="PROD",'Payroll'!AL688,0),IF('People_Inputs'!$E$45="PROD",'Payroll'!AL708,0),IF('People_Inputs'!$E$46="PROD",'Payroll'!AL728,0),IF('People_Inputs'!$E$47="PROD",'Payroll'!AL748,0),IF('People_Inputs'!$E$48="PROD",'Payroll'!AL768,0),IF('People_Inputs'!$E$49="PROD",'Payroll'!AL788,0),IF('People_Inputs'!$E$50="PROD",'Payroll'!AL808,0),IF('People_Inputs'!$E$51="PROD",'Payroll'!AL828,0),IF('People_Inputs'!$E$52="PROD",'Payroll'!AL848,0),IF('People_Inputs'!$E$53="PROD",'Payroll'!AL868,0),IF('People_Inputs'!$E$54="PROD",'Payroll'!AL888,0),IF('People_Inputs'!$E$55="PROD",'Payroll'!AL908,0),IF('People_Inputs'!$E$56="PROD",'Payroll'!AL928,0),IF('People_Inputs'!$E$57="PROD",'Payroll'!AL948,0),IF('People_Inputs'!$E$58="PROD",'Payroll'!AL968,0),IF('People_Inputs'!$E$59="PROD",'Payroll'!AL988,0),IF('People_Inputs'!$E$60="PROD",'Payroll'!AL1008,0),IF('People_Inputs'!$E$61="PROD",'Payroll'!AL1028,0),IF('People_Inputs'!$E$62="PROD",'Payroll'!AL1048,0),IF('People_Inputs'!$E$63="PROD",'Payroll'!AL1068,0),IF('People_Inputs'!$E$64="PROD",'Payroll'!AL1088,0),IF('People_Inputs'!$E$65="PROD",'Payroll'!AL1108,0),IF('People_Inputs'!$E$66="PROD",'Payroll'!AL1128,0),IF('People_Inputs'!$E$67="PROD",'Payroll'!AL1148,0),IF('People_Inputs'!$E$68="PROD",'Payroll'!AL1168,0),IF('People_Inputs'!$E$69="PROD",'Payroll'!AL1188,0),IF('People_Inputs'!$E$70="PROD",'Payroll'!AL1208,0))</f>
        <v>0.0</v>
      </c>
      <c r="AM24" s="35">
        <f>SUM(IF('People_Inputs'!$E$11="PROD",'Payroll'!AM28,0),IF('People_Inputs'!$E$12="PROD",'Payroll'!AM48,0),IF('People_Inputs'!$E$13="PROD",'Payroll'!AM68,0),IF('People_Inputs'!$E$14="PROD",'Payroll'!AM88,0),IF('People_Inputs'!$E$15="PROD",'Payroll'!AM108,0),IF('People_Inputs'!$E$16="PROD",'Payroll'!AM128,0),IF('People_Inputs'!$E$17="PROD",'Payroll'!AM148,0),IF('People_Inputs'!$E$18="PROD",'Payroll'!AM168,0),IF('People_Inputs'!$E$19="PROD",'Payroll'!AM188,0),IF('People_Inputs'!$E$20="PROD",'Payroll'!AM208,0),IF('People_Inputs'!$E$21="PROD",'Payroll'!AM228,0),IF('People_Inputs'!$E$22="PROD",'Payroll'!AM248,0),IF('People_Inputs'!$E$23="PROD",'Payroll'!AM268,0),IF('People_Inputs'!$E$24="PROD",'Payroll'!AM288,0),IF('People_Inputs'!$E$25="PROD",'Payroll'!AM308,0),IF('People_Inputs'!$E$26="PROD",'Payroll'!AM328,0),IF('People_Inputs'!$E$27="PROD",'Payroll'!AM348,0),IF('People_Inputs'!$E$28="PROD",'Payroll'!AM368,0),IF('People_Inputs'!$E$29="PROD",'Payroll'!AM388,0),IF('People_Inputs'!$E$30="PROD",'Payroll'!AM408,0),IF('People_Inputs'!$E$31="PROD",'Payroll'!AM428,0),IF('People_Inputs'!$E$32="PROD",'Payroll'!AM448,0),IF('People_Inputs'!$E$33="PROD",'Payroll'!AM468,0),IF('People_Inputs'!$E$34="PROD",'Payroll'!AM488,0),IF('People_Inputs'!$E$35="PROD",'Payroll'!AM508,0),IF('People_Inputs'!$E$36="PROD",'Payroll'!AM528,0),IF('People_Inputs'!$E$37="PROD",'Payroll'!AM548,0),IF('People_Inputs'!$E$38="PROD",'Payroll'!AM568,0),IF('People_Inputs'!$E$39="PROD",'Payroll'!AM588,0),IF('People_Inputs'!$E$40="PROD",'Payroll'!AM608,0),IF('People_Inputs'!$E$41="PROD",'Payroll'!AM628,0),IF('People_Inputs'!$E$42="PROD",'Payroll'!AM648,0),IF('People_Inputs'!$E$43="PROD",'Payroll'!AM668,0),IF('People_Inputs'!$E$44="PROD",'Payroll'!AM688,0),IF('People_Inputs'!$E$45="PROD",'Payroll'!AM708,0),IF('People_Inputs'!$E$46="PROD",'Payroll'!AM728,0),IF('People_Inputs'!$E$47="PROD",'Payroll'!AM748,0),IF('People_Inputs'!$E$48="PROD",'Payroll'!AM768,0),IF('People_Inputs'!$E$49="PROD",'Payroll'!AM788,0),IF('People_Inputs'!$E$50="PROD",'Payroll'!AM808,0),IF('People_Inputs'!$E$51="PROD",'Payroll'!AM828,0),IF('People_Inputs'!$E$52="PROD",'Payroll'!AM848,0),IF('People_Inputs'!$E$53="PROD",'Payroll'!AM868,0),IF('People_Inputs'!$E$54="PROD",'Payroll'!AM888,0),IF('People_Inputs'!$E$55="PROD",'Payroll'!AM908,0),IF('People_Inputs'!$E$56="PROD",'Payroll'!AM928,0),IF('People_Inputs'!$E$57="PROD",'Payroll'!AM948,0),IF('People_Inputs'!$E$58="PROD",'Payroll'!AM968,0),IF('People_Inputs'!$E$59="PROD",'Payroll'!AM988,0),IF('People_Inputs'!$E$60="PROD",'Payroll'!AM1008,0),IF('People_Inputs'!$E$61="PROD",'Payroll'!AM1028,0),IF('People_Inputs'!$E$62="PROD",'Payroll'!AM1048,0),IF('People_Inputs'!$E$63="PROD",'Payroll'!AM1068,0),IF('People_Inputs'!$E$64="PROD",'Payroll'!AM1088,0),IF('People_Inputs'!$E$65="PROD",'Payroll'!AM1108,0),IF('People_Inputs'!$E$66="PROD",'Payroll'!AM1128,0),IF('People_Inputs'!$E$67="PROD",'Payroll'!AM1148,0),IF('People_Inputs'!$E$68="PROD",'Payroll'!AM1168,0),IF('People_Inputs'!$E$69="PROD",'Payroll'!AM1188,0),IF('People_Inputs'!$E$70="PROD",'Payroll'!AM1208,0))</f>
        <v>0.0</v>
      </c>
      <c r="AN24" s="35">
        <f>SUM(IF('People_Inputs'!$E$11="PROD",'Payroll'!AN28,0),IF('People_Inputs'!$E$12="PROD",'Payroll'!AN48,0),IF('People_Inputs'!$E$13="PROD",'Payroll'!AN68,0),IF('People_Inputs'!$E$14="PROD",'Payroll'!AN88,0),IF('People_Inputs'!$E$15="PROD",'Payroll'!AN108,0),IF('People_Inputs'!$E$16="PROD",'Payroll'!AN128,0),IF('People_Inputs'!$E$17="PROD",'Payroll'!AN148,0),IF('People_Inputs'!$E$18="PROD",'Payroll'!AN168,0),IF('People_Inputs'!$E$19="PROD",'Payroll'!AN188,0),IF('People_Inputs'!$E$20="PROD",'Payroll'!AN208,0),IF('People_Inputs'!$E$21="PROD",'Payroll'!AN228,0),IF('People_Inputs'!$E$22="PROD",'Payroll'!AN248,0),IF('People_Inputs'!$E$23="PROD",'Payroll'!AN268,0),IF('People_Inputs'!$E$24="PROD",'Payroll'!AN288,0),IF('People_Inputs'!$E$25="PROD",'Payroll'!AN308,0),IF('People_Inputs'!$E$26="PROD",'Payroll'!AN328,0),IF('People_Inputs'!$E$27="PROD",'Payroll'!AN348,0),IF('People_Inputs'!$E$28="PROD",'Payroll'!AN368,0),IF('People_Inputs'!$E$29="PROD",'Payroll'!AN388,0),IF('People_Inputs'!$E$30="PROD",'Payroll'!AN408,0),IF('People_Inputs'!$E$31="PROD",'Payroll'!AN428,0),IF('People_Inputs'!$E$32="PROD",'Payroll'!AN448,0),IF('People_Inputs'!$E$33="PROD",'Payroll'!AN468,0),IF('People_Inputs'!$E$34="PROD",'Payroll'!AN488,0),IF('People_Inputs'!$E$35="PROD",'Payroll'!AN508,0),IF('People_Inputs'!$E$36="PROD",'Payroll'!AN528,0),IF('People_Inputs'!$E$37="PROD",'Payroll'!AN548,0),IF('People_Inputs'!$E$38="PROD",'Payroll'!AN568,0),IF('People_Inputs'!$E$39="PROD",'Payroll'!AN588,0),IF('People_Inputs'!$E$40="PROD",'Payroll'!AN608,0),IF('People_Inputs'!$E$41="PROD",'Payroll'!AN628,0),IF('People_Inputs'!$E$42="PROD",'Payroll'!AN648,0),IF('People_Inputs'!$E$43="PROD",'Payroll'!AN668,0),IF('People_Inputs'!$E$44="PROD",'Payroll'!AN688,0),IF('People_Inputs'!$E$45="PROD",'Payroll'!AN708,0),IF('People_Inputs'!$E$46="PROD",'Payroll'!AN728,0),IF('People_Inputs'!$E$47="PROD",'Payroll'!AN748,0),IF('People_Inputs'!$E$48="PROD",'Payroll'!AN768,0),IF('People_Inputs'!$E$49="PROD",'Payroll'!AN788,0),IF('People_Inputs'!$E$50="PROD",'Payroll'!AN808,0),IF('People_Inputs'!$E$51="PROD",'Payroll'!AN828,0),IF('People_Inputs'!$E$52="PROD",'Payroll'!AN848,0),IF('People_Inputs'!$E$53="PROD",'Payroll'!AN868,0),IF('People_Inputs'!$E$54="PROD",'Payroll'!AN888,0),IF('People_Inputs'!$E$55="PROD",'Payroll'!AN908,0),IF('People_Inputs'!$E$56="PROD",'Payroll'!AN928,0),IF('People_Inputs'!$E$57="PROD",'Payroll'!AN948,0),IF('People_Inputs'!$E$58="PROD",'Payroll'!AN968,0),IF('People_Inputs'!$E$59="PROD",'Payroll'!AN988,0),IF('People_Inputs'!$E$60="PROD",'Payroll'!AN1008,0),IF('People_Inputs'!$E$61="PROD",'Payroll'!AN1028,0),IF('People_Inputs'!$E$62="PROD",'Payroll'!AN1048,0),IF('People_Inputs'!$E$63="PROD",'Payroll'!AN1068,0),IF('People_Inputs'!$E$64="PROD",'Payroll'!AN1088,0),IF('People_Inputs'!$E$65="PROD",'Payroll'!AN1108,0),IF('People_Inputs'!$E$66="PROD",'Payroll'!AN1128,0),IF('People_Inputs'!$E$67="PROD",'Payroll'!AN1148,0),IF('People_Inputs'!$E$68="PROD",'Payroll'!AN1168,0),IF('People_Inputs'!$E$69="PROD",'Payroll'!AN1188,0),IF('People_Inputs'!$E$70="PROD",'Payroll'!AN1208,0))</f>
        <v>0.0</v>
      </c>
      <c r="AO24" s="35">
        <f>SUM(IF('People_Inputs'!$E$11="PROD",'Payroll'!AO28,0),IF('People_Inputs'!$E$12="PROD",'Payroll'!AO48,0),IF('People_Inputs'!$E$13="PROD",'Payroll'!AO68,0),IF('People_Inputs'!$E$14="PROD",'Payroll'!AO88,0),IF('People_Inputs'!$E$15="PROD",'Payroll'!AO108,0),IF('People_Inputs'!$E$16="PROD",'Payroll'!AO128,0),IF('People_Inputs'!$E$17="PROD",'Payroll'!AO148,0),IF('People_Inputs'!$E$18="PROD",'Payroll'!AO168,0),IF('People_Inputs'!$E$19="PROD",'Payroll'!AO188,0),IF('People_Inputs'!$E$20="PROD",'Payroll'!AO208,0),IF('People_Inputs'!$E$21="PROD",'Payroll'!AO228,0),IF('People_Inputs'!$E$22="PROD",'Payroll'!AO248,0),IF('People_Inputs'!$E$23="PROD",'Payroll'!AO268,0),IF('People_Inputs'!$E$24="PROD",'Payroll'!AO288,0),IF('People_Inputs'!$E$25="PROD",'Payroll'!AO308,0),IF('People_Inputs'!$E$26="PROD",'Payroll'!AO328,0),IF('People_Inputs'!$E$27="PROD",'Payroll'!AO348,0),IF('People_Inputs'!$E$28="PROD",'Payroll'!AO368,0),IF('People_Inputs'!$E$29="PROD",'Payroll'!AO388,0),IF('People_Inputs'!$E$30="PROD",'Payroll'!AO408,0),IF('People_Inputs'!$E$31="PROD",'Payroll'!AO428,0),IF('People_Inputs'!$E$32="PROD",'Payroll'!AO448,0),IF('People_Inputs'!$E$33="PROD",'Payroll'!AO468,0),IF('People_Inputs'!$E$34="PROD",'Payroll'!AO488,0),IF('People_Inputs'!$E$35="PROD",'Payroll'!AO508,0),IF('People_Inputs'!$E$36="PROD",'Payroll'!AO528,0),IF('People_Inputs'!$E$37="PROD",'Payroll'!AO548,0),IF('People_Inputs'!$E$38="PROD",'Payroll'!AO568,0),IF('People_Inputs'!$E$39="PROD",'Payroll'!AO588,0),IF('People_Inputs'!$E$40="PROD",'Payroll'!AO608,0),IF('People_Inputs'!$E$41="PROD",'Payroll'!AO628,0),IF('People_Inputs'!$E$42="PROD",'Payroll'!AO648,0),IF('People_Inputs'!$E$43="PROD",'Payroll'!AO668,0),IF('People_Inputs'!$E$44="PROD",'Payroll'!AO688,0),IF('People_Inputs'!$E$45="PROD",'Payroll'!AO708,0),IF('People_Inputs'!$E$46="PROD",'Payroll'!AO728,0),IF('People_Inputs'!$E$47="PROD",'Payroll'!AO748,0),IF('People_Inputs'!$E$48="PROD",'Payroll'!AO768,0),IF('People_Inputs'!$E$49="PROD",'Payroll'!AO788,0),IF('People_Inputs'!$E$50="PROD",'Payroll'!AO808,0),IF('People_Inputs'!$E$51="PROD",'Payroll'!AO828,0),IF('People_Inputs'!$E$52="PROD",'Payroll'!AO848,0),IF('People_Inputs'!$E$53="PROD",'Payroll'!AO868,0),IF('People_Inputs'!$E$54="PROD",'Payroll'!AO888,0),IF('People_Inputs'!$E$55="PROD",'Payroll'!AO908,0),IF('People_Inputs'!$E$56="PROD",'Payroll'!AO928,0),IF('People_Inputs'!$E$57="PROD",'Payroll'!AO948,0),IF('People_Inputs'!$E$58="PROD",'Payroll'!AO968,0),IF('People_Inputs'!$E$59="PROD",'Payroll'!AO988,0),IF('People_Inputs'!$E$60="PROD",'Payroll'!AO1008,0),IF('People_Inputs'!$E$61="PROD",'Payroll'!AO1028,0),IF('People_Inputs'!$E$62="PROD",'Payroll'!AO1048,0),IF('People_Inputs'!$E$63="PROD",'Payroll'!AO1068,0),IF('People_Inputs'!$E$64="PROD",'Payroll'!AO1088,0),IF('People_Inputs'!$E$65="PROD",'Payroll'!AO1108,0),IF('People_Inputs'!$E$66="PROD",'Payroll'!AO1128,0),IF('People_Inputs'!$E$67="PROD",'Payroll'!AO1148,0),IF('People_Inputs'!$E$68="PROD",'Payroll'!AO1168,0),IF('People_Inputs'!$E$69="PROD",'Payroll'!AO1188,0),IF('People_Inputs'!$E$70="PROD",'Payroll'!AO1208,0))</f>
        <v>0.0</v>
      </c>
      <c r="AP24" s="35">
        <f>SUM(IF('People_Inputs'!$E$11="PROD",'Payroll'!AP28,0),IF('People_Inputs'!$E$12="PROD",'Payroll'!AP48,0),IF('People_Inputs'!$E$13="PROD",'Payroll'!AP68,0),IF('People_Inputs'!$E$14="PROD",'Payroll'!AP88,0),IF('People_Inputs'!$E$15="PROD",'Payroll'!AP108,0),IF('People_Inputs'!$E$16="PROD",'Payroll'!AP128,0),IF('People_Inputs'!$E$17="PROD",'Payroll'!AP148,0),IF('People_Inputs'!$E$18="PROD",'Payroll'!AP168,0),IF('People_Inputs'!$E$19="PROD",'Payroll'!AP188,0),IF('People_Inputs'!$E$20="PROD",'Payroll'!AP208,0),IF('People_Inputs'!$E$21="PROD",'Payroll'!AP228,0),IF('People_Inputs'!$E$22="PROD",'Payroll'!AP248,0),IF('People_Inputs'!$E$23="PROD",'Payroll'!AP268,0),IF('People_Inputs'!$E$24="PROD",'Payroll'!AP288,0),IF('People_Inputs'!$E$25="PROD",'Payroll'!AP308,0),IF('People_Inputs'!$E$26="PROD",'Payroll'!AP328,0),IF('People_Inputs'!$E$27="PROD",'Payroll'!AP348,0),IF('People_Inputs'!$E$28="PROD",'Payroll'!AP368,0),IF('People_Inputs'!$E$29="PROD",'Payroll'!AP388,0),IF('People_Inputs'!$E$30="PROD",'Payroll'!AP408,0),IF('People_Inputs'!$E$31="PROD",'Payroll'!AP428,0),IF('People_Inputs'!$E$32="PROD",'Payroll'!AP448,0),IF('People_Inputs'!$E$33="PROD",'Payroll'!AP468,0),IF('People_Inputs'!$E$34="PROD",'Payroll'!AP488,0),IF('People_Inputs'!$E$35="PROD",'Payroll'!AP508,0),IF('People_Inputs'!$E$36="PROD",'Payroll'!AP528,0),IF('People_Inputs'!$E$37="PROD",'Payroll'!AP548,0),IF('People_Inputs'!$E$38="PROD",'Payroll'!AP568,0),IF('People_Inputs'!$E$39="PROD",'Payroll'!AP588,0),IF('People_Inputs'!$E$40="PROD",'Payroll'!AP608,0),IF('People_Inputs'!$E$41="PROD",'Payroll'!AP628,0),IF('People_Inputs'!$E$42="PROD",'Payroll'!AP648,0),IF('People_Inputs'!$E$43="PROD",'Payroll'!AP668,0),IF('People_Inputs'!$E$44="PROD",'Payroll'!AP688,0),IF('People_Inputs'!$E$45="PROD",'Payroll'!AP708,0),IF('People_Inputs'!$E$46="PROD",'Payroll'!AP728,0),IF('People_Inputs'!$E$47="PROD",'Payroll'!AP748,0),IF('People_Inputs'!$E$48="PROD",'Payroll'!AP768,0),IF('People_Inputs'!$E$49="PROD",'Payroll'!AP788,0),IF('People_Inputs'!$E$50="PROD",'Payroll'!AP808,0),IF('People_Inputs'!$E$51="PROD",'Payroll'!AP828,0),IF('People_Inputs'!$E$52="PROD",'Payroll'!AP848,0),IF('People_Inputs'!$E$53="PROD",'Payroll'!AP868,0),IF('People_Inputs'!$E$54="PROD",'Payroll'!AP888,0),IF('People_Inputs'!$E$55="PROD",'Payroll'!AP908,0),IF('People_Inputs'!$E$56="PROD",'Payroll'!AP928,0),IF('People_Inputs'!$E$57="PROD",'Payroll'!AP948,0),IF('People_Inputs'!$E$58="PROD",'Payroll'!AP968,0),IF('People_Inputs'!$E$59="PROD",'Payroll'!AP988,0),IF('People_Inputs'!$E$60="PROD",'Payroll'!AP1008,0),IF('People_Inputs'!$E$61="PROD",'Payroll'!AP1028,0),IF('People_Inputs'!$E$62="PROD",'Payroll'!AP1048,0),IF('People_Inputs'!$E$63="PROD",'Payroll'!AP1068,0),IF('People_Inputs'!$E$64="PROD",'Payroll'!AP1088,0),IF('People_Inputs'!$E$65="PROD",'Payroll'!AP1108,0),IF('People_Inputs'!$E$66="PROD",'Payroll'!AP1128,0),IF('People_Inputs'!$E$67="PROD",'Payroll'!AP1148,0),IF('People_Inputs'!$E$68="PROD",'Payroll'!AP1168,0),IF('People_Inputs'!$E$69="PROD",'Payroll'!AP1188,0),IF('People_Inputs'!$E$70="PROD",'Payroll'!AP1208,0))</f>
        <v>0.0</v>
      </c>
      <c r="AQ24" s="35">
        <f>SUM(IF('People_Inputs'!$E$11="PROD",'Payroll'!AQ28,0),IF('People_Inputs'!$E$12="PROD",'Payroll'!AQ48,0),IF('People_Inputs'!$E$13="PROD",'Payroll'!AQ68,0),IF('People_Inputs'!$E$14="PROD",'Payroll'!AQ88,0),IF('People_Inputs'!$E$15="PROD",'Payroll'!AQ108,0),IF('People_Inputs'!$E$16="PROD",'Payroll'!AQ128,0),IF('People_Inputs'!$E$17="PROD",'Payroll'!AQ148,0),IF('People_Inputs'!$E$18="PROD",'Payroll'!AQ168,0),IF('People_Inputs'!$E$19="PROD",'Payroll'!AQ188,0),IF('People_Inputs'!$E$20="PROD",'Payroll'!AQ208,0),IF('People_Inputs'!$E$21="PROD",'Payroll'!AQ228,0),IF('People_Inputs'!$E$22="PROD",'Payroll'!AQ248,0),IF('People_Inputs'!$E$23="PROD",'Payroll'!AQ268,0),IF('People_Inputs'!$E$24="PROD",'Payroll'!AQ288,0),IF('People_Inputs'!$E$25="PROD",'Payroll'!AQ308,0),IF('People_Inputs'!$E$26="PROD",'Payroll'!AQ328,0),IF('People_Inputs'!$E$27="PROD",'Payroll'!AQ348,0),IF('People_Inputs'!$E$28="PROD",'Payroll'!AQ368,0),IF('People_Inputs'!$E$29="PROD",'Payroll'!AQ388,0),IF('People_Inputs'!$E$30="PROD",'Payroll'!AQ408,0),IF('People_Inputs'!$E$31="PROD",'Payroll'!AQ428,0),IF('People_Inputs'!$E$32="PROD",'Payroll'!AQ448,0),IF('People_Inputs'!$E$33="PROD",'Payroll'!AQ468,0),IF('People_Inputs'!$E$34="PROD",'Payroll'!AQ488,0),IF('People_Inputs'!$E$35="PROD",'Payroll'!AQ508,0),IF('People_Inputs'!$E$36="PROD",'Payroll'!AQ528,0),IF('People_Inputs'!$E$37="PROD",'Payroll'!AQ548,0),IF('People_Inputs'!$E$38="PROD",'Payroll'!AQ568,0),IF('People_Inputs'!$E$39="PROD",'Payroll'!AQ588,0),IF('People_Inputs'!$E$40="PROD",'Payroll'!AQ608,0),IF('People_Inputs'!$E$41="PROD",'Payroll'!AQ628,0),IF('People_Inputs'!$E$42="PROD",'Payroll'!AQ648,0),IF('People_Inputs'!$E$43="PROD",'Payroll'!AQ668,0),IF('People_Inputs'!$E$44="PROD",'Payroll'!AQ688,0),IF('People_Inputs'!$E$45="PROD",'Payroll'!AQ708,0),IF('People_Inputs'!$E$46="PROD",'Payroll'!AQ728,0),IF('People_Inputs'!$E$47="PROD",'Payroll'!AQ748,0),IF('People_Inputs'!$E$48="PROD",'Payroll'!AQ768,0),IF('People_Inputs'!$E$49="PROD",'Payroll'!AQ788,0),IF('People_Inputs'!$E$50="PROD",'Payroll'!AQ808,0),IF('People_Inputs'!$E$51="PROD",'Payroll'!AQ828,0),IF('People_Inputs'!$E$52="PROD",'Payroll'!AQ848,0),IF('People_Inputs'!$E$53="PROD",'Payroll'!AQ868,0),IF('People_Inputs'!$E$54="PROD",'Payroll'!AQ888,0),IF('People_Inputs'!$E$55="PROD",'Payroll'!AQ908,0),IF('People_Inputs'!$E$56="PROD",'Payroll'!AQ928,0),IF('People_Inputs'!$E$57="PROD",'Payroll'!AQ948,0),IF('People_Inputs'!$E$58="PROD",'Payroll'!AQ968,0),IF('People_Inputs'!$E$59="PROD",'Payroll'!AQ988,0),IF('People_Inputs'!$E$60="PROD",'Payroll'!AQ1008,0),IF('People_Inputs'!$E$61="PROD",'Payroll'!AQ1028,0),IF('People_Inputs'!$E$62="PROD",'Payroll'!AQ1048,0),IF('People_Inputs'!$E$63="PROD",'Payroll'!AQ1068,0),IF('People_Inputs'!$E$64="PROD",'Payroll'!AQ1088,0),IF('People_Inputs'!$E$65="PROD",'Payroll'!AQ1108,0),IF('People_Inputs'!$E$66="PROD",'Payroll'!AQ1128,0),IF('People_Inputs'!$E$67="PROD",'Payroll'!AQ1148,0),IF('People_Inputs'!$E$68="PROD",'Payroll'!AQ1168,0),IF('People_Inputs'!$E$69="PROD",'Payroll'!AQ1188,0),IF('People_Inputs'!$E$70="PROD",'Payroll'!AQ1208,0))</f>
        <v>0.0</v>
      </c>
      <c r="AR24" s="35">
        <f>SUM(IF('People_Inputs'!$E$11="PROD",'Payroll'!AR28,0),IF('People_Inputs'!$E$12="PROD",'Payroll'!AR48,0),IF('People_Inputs'!$E$13="PROD",'Payroll'!AR68,0),IF('People_Inputs'!$E$14="PROD",'Payroll'!AR88,0),IF('People_Inputs'!$E$15="PROD",'Payroll'!AR108,0),IF('People_Inputs'!$E$16="PROD",'Payroll'!AR128,0),IF('People_Inputs'!$E$17="PROD",'Payroll'!AR148,0),IF('People_Inputs'!$E$18="PROD",'Payroll'!AR168,0),IF('People_Inputs'!$E$19="PROD",'Payroll'!AR188,0),IF('People_Inputs'!$E$20="PROD",'Payroll'!AR208,0),IF('People_Inputs'!$E$21="PROD",'Payroll'!AR228,0),IF('People_Inputs'!$E$22="PROD",'Payroll'!AR248,0),IF('People_Inputs'!$E$23="PROD",'Payroll'!AR268,0),IF('People_Inputs'!$E$24="PROD",'Payroll'!AR288,0),IF('People_Inputs'!$E$25="PROD",'Payroll'!AR308,0),IF('People_Inputs'!$E$26="PROD",'Payroll'!AR328,0),IF('People_Inputs'!$E$27="PROD",'Payroll'!AR348,0),IF('People_Inputs'!$E$28="PROD",'Payroll'!AR368,0),IF('People_Inputs'!$E$29="PROD",'Payroll'!AR388,0),IF('People_Inputs'!$E$30="PROD",'Payroll'!AR408,0),IF('People_Inputs'!$E$31="PROD",'Payroll'!AR428,0),IF('People_Inputs'!$E$32="PROD",'Payroll'!AR448,0),IF('People_Inputs'!$E$33="PROD",'Payroll'!AR468,0),IF('People_Inputs'!$E$34="PROD",'Payroll'!AR488,0),IF('People_Inputs'!$E$35="PROD",'Payroll'!AR508,0),IF('People_Inputs'!$E$36="PROD",'Payroll'!AR528,0),IF('People_Inputs'!$E$37="PROD",'Payroll'!AR548,0),IF('People_Inputs'!$E$38="PROD",'Payroll'!AR568,0),IF('People_Inputs'!$E$39="PROD",'Payroll'!AR588,0),IF('People_Inputs'!$E$40="PROD",'Payroll'!AR608,0),IF('People_Inputs'!$E$41="PROD",'Payroll'!AR628,0),IF('People_Inputs'!$E$42="PROD",'Payroll'!AR648,0),IF('People_Inputs'!$E$43="PROD",'Payroll'!AR668,0),IF('People_Inputs'!$E$44="PROD",'Payroll'!AR688,0),IF('People_Inputs'!$E$45="PROD",'Payroll'!AR708,0),IF('People_Inputs'!$E$46="PROD",'Payroll'!AR728,0),IF('People_Inputs'!$E$47="PROD",'Payroll'!AR748,0),IF('People_Inputs'!$E$48="PROD",'Payroll'!AR768,0),IF('People_Inputs'!$E$49="PROD",'Payroll'!AR788,0),IF('People_Inputs'!$E$50="PROD",'Payroll'!AR808,0),IF('People_Inputs'!$E$51="PROD",'Payroll'!AR828,0),IF('People_Inputs'!$E$52="PROD",'Payroll'!AR848,0),IF('People_Inputs'!$E$53="PROD",'Payroll'!AR868,0),IF('People_Inputs'!$E$54="PROD",'Payroll'!AR888,0),IF('People_Inputs'!$E$55="PROD",'Payroll'!AR908,0),IF('People_Inputs'!$E$56="PROD",'Payroll'!AR928,0),IF('People_Inputs'!$E$57="PROD",'Payroll'!AR948,0),IF('People_Inputs'!$E$58="PROD",'Payroll'!AR968,0),IF('People_Inputs'!$E$59="PROD",'Payroll'!AR988,0),IF('People_Inputs'!$E$60="PROD",'Payroll'!AR1008,0),IF('People_Inputs'!$E$61="PROD",'Payroll'!AR1028,0),IF('People_Inputs'!$E$62="PROD",'Payroll'!AR1048,0),IF('People_Inputs'!$E$63="PROD",'Payroll'!AR1068,0),IF('People_Inputs'!$E$64="PROD",'Payroll'!AR1088,0),IF('People_Inputs'!$E$65="PROD",'Payroll'!AR1108,0),IF('People_Inputs'!$E$66="PROD",'Payroll'!AR1128,0),IF('People_Inputs'!$E$67="PROD",'Payroll'!AR1148,0),IF('People_Inputs'!$E$68="PROD",'Payroll'!AR1168,0),IF('People_Inputs'!$E$69="PROD",'Payroll'!AR1188,0),IF('People_Inputs'!$E$70="PROD",'Payroll'!AR1208,0))</f>
        <v>0.0</v>
      </c>
      <c r="AS24" s="35">
        <f>SUM(IF('People_Inputs'!$E$11="PROD",'Payroll'!AS28,0),IF('People_Inputs'!$E$12="PROD",'Payroll'!AS48,0),IF('People_Inputs'!$E$13="PROD",'Payroll'!AS68,0),IF('People_Inputs'!$E$14="PROD",'Payroll'!AS88,0),IF('People_Inputs'!$E$15="PROD",'Payroll'!AS108,0),IF('People_Inputs'!$E$16="PROD",'Payroll'!AS128,0),IF('People_Inputs'!$E$17="PROD",'Payroll'!AS148,0),IF('People_Inputs'!$E$18="PROD",'Payroll'!AS168,0),IF('People_Inputs'!$E$19="PROD",'Payroll'!AS188,0),IF('People_Inputs'!$E$20="PROD",'Payroll'!AS208,0),IF('People_Inputs'!$E$21="PROD",'Payroll'!AS228,0),IF('People_Inputs'!$E$22="PROD",'Payroll'!AS248,0),IF('People_Inputs'!$E$23="PROD",'Payroll'!AS268,0),IF('People_Inputs'!$E$24="PROD",'Payroll'!AS288,0),IF('People_Inputs'!$E$25="PROD",'Payroll'!AS308,0),IF('People_Inputs'!$E$26="PROD",'Payroll'!AS328,0),IF('People_Inputs'!$E$27="PROD",'Payroll'!AS348,0),IF('People_Inputs'!$E$28="PROD",'Payroll'!AS368,0),IF('People_Inputs'!$E$29="PROD",'Payroll'!AS388,0),IF('People_Inputs'!$E$30="PROD",'Payroll'!AS408,0),IF('People_Inputs'!$E$31="PROD",'Payroll'!AS428,0),IF('People_Inputs'!$E$32="PROD",'Payroll'!AS448,0),IF('People_Inputs'!$E$33="PROD",'Payroll'!AS468,0),IF('People_Inputs'!$E$34="PROD",'Payroll'!AS488,0),IF('People_Inputs'!$E$35="PROD",'Payroll'!AS508,0),IF('People_Inputs'!$E$36="PROD",'Payroll'!AS528,0),IF('People_Inputs'!$E$37="PROD",'Payroll'!AS548,0),IF('People_Inputs'!$E$38="PROD",'Payroll'!AS568,0),IF('People_Inputs'!$E$39="PROD",'Payroll'!AS588,0),IF('People_Inputs'!$E$40="PROD",'Payroll'!AS608,0),IF('People_Inputs'!$E$41="PROD",'Payroll'!AS628,0),IF('People_Inputs'!$E$42="PROD",'Payroll'!AS648,0),IF('People_Inputs'!$E$43="PROD",'Payroll'!AS668,0),IF('People_Inputs'!$E$44="PROD",'Payroll'!AS688,0),IF('People_Inputs'!$E$45="PROD",'Payroll'!AS708,0),IF('People_Inputs'!$E$46="PROD",'Payroll'!AS728,0),IF('People_Inputs'!$E$47="PROD",'Payroll'!AS748,0),IF('People_Inputs'!$E$48="PROD",'Payroll'!AS768,0),IF('People_Inputs'!$E$49="PROD",'Payroll'!AS788,0),IF('People_Inputs'!$E$50="PROD",'Payroll'!AS808,0),IF('People_Inputs'!$E$51="PROD",'Payroll'!AS828,0),IF('People_Inputs'!$E$52="PROD",'Payroll'!AS848,0),IF('People_Inputs'!$E$53="PROD",'Payroll'!AS868,0),IF('People_Inputs'!$E$54="PROD",'Payroll'!AS888,0),IF('People_Inputs'!$E$55="PROD",'Payroll'!AS908,0),IF('People_Inputs'!$E$56="PROD",'Payroll'!AS928,0),IF('People_Inputs'!$E$57="PROD",'Payroll'!AS948,0),IF('People_Inputs'!$E$58="PROD",'Payroll'!AS968,0),IF('People_Inputs'!$E$59="PROD",'Payroll'!AS988,0),IF('People_Inputs'!$E$60="PROD",'Payroll'!AS1008,0),IF('People_Inputs'!$E$61="PROD",'Payroll'!AS1028,0),IF('People_Inputs'!$E$62="PROD",'Payroll'!AS1048,0),IF('People_Inputs'!$E$63="PROD",'Payroll'!AS1068,0),IF('People_Inputs'!$E$64="PROD",'Payroll'!AS1088,0),IF('People_Inputs'!$E$65="PROD",'Payroll'!AS1108,0),IF('People_Inputs'!$E$66="PROD",'Payroll'!AS1128,0),IF('People_Inputs'!$E$67="PROD",'Payroll'!AS1148,0),IF('People_Inputs'!$E$68="PROD",'Payroll'!AS1168,0),IF('People_Inputs'!$E$69="PROD",'Payroll'!AS1188,0),IF('People_Inputs'!$E$70="PROD",'Payroll'!AS1208,0))</f>
        <v>0.0</v>
      </c>
      <c r="AT24" s="35">
        <f>SUM(IF('People_Inputs'!$E$11="PROD",'Payroll'!AT28,0),IF('People_Inputs'!$E$12="PROD",'Payroll'!AT48,0),IF('People_Inputs'!$E$13="PROD",'Payroll'!AT68,0),IF('People_Inputs'!$E$14="PROD",'Payroll'!AT88,0),IF('People_Inputs'!$E$15="PROD",'Payroll'!AT108,0),IF('People_Inputs'!$E$16="PROD",'Payroll'!AT128,0),IF('People_Inputs'!$E$17="PROD",'Payroll'!AT148,0),IF('People_Inputs'!$E$18="PROD",'Payroll'!AT168,0),IF('People_Inputs'!$E$19="PROD",'Payroll'!AT188,0),IF('People_Inputs'!$E$20="PROD",'Payroll'!AT208,0),IF('People_Inputs'!$E$21="PROD",'Payroll'!AT228,0),IF('People_Inputs'!$E$22="PROD",'Payroll'!AT248,0),IF('People_Inputs'!$E$23="PROD",'Payroll'!AT268,0),IF('People_Inputs'!$E$24="PROD",'Payroll'!AT288,0),IF('People_Inputs'!$E$25="PROD",'Payroll'!AT308,0),IF('People_Inputs'!$E$26="PROD",'Payroll'!AT328,0),IF('People_Inputs'!$E$27="PROD",'Payroll'!AT348,0),IF('People_Inputs'!$E$28="PROD",'Payroll'!AT368,0),IF('People_Inputs'!$E$29="PROD",'Payroll'!AT388,0),IF('People_Inputs'!$E$30="PROD",'Payroll'!AT408,0),IF('People_Inputs'!$E$31="PROD",'Payroll'!AT428,0),IF('People_Inputs'!$E$32="PROD",'Payroll'!AT448,0),IF('People_Inputs'!$E$33="PROD",'Payroll'!AT468,0),IF('People_Inputs'!$E$34="PROD",'Payroll'!AT488,0),IF('People_Inputs'!$E$35="PROD",'Payroll'!AT508,0),IF('People_Inputs'!$E$36="PROD",'Payroll'!AT528,0),IF('People_Inputs'!$E$37="PROD",'Payroll'!AT548,0),IF('People_Inputs'!$E$38="PROD",'Payroll'!AT568,0),IF('People_Inputs'!$E$39="PROD",'Payroll'!AT588,0),IF('People_Inputs'!$E$40="PROD",'Payroll'!AT608,0),IF('People_Inputs'!$E$41="PROD",'Payroll'!AT628,0),IF('People_Inputs'!$E$42="PROD",'Payroll'!AT648,0),IF('People_Inputs'!$E$43="PROD",'Payroll'!AT668,0),IF('People_Inputs'!$E$44="PROD",'Payroll'!AT688,0),IF('People_Inputs'!$E$45="PROD",'Payroll'!AT708,0),IF('People_Inputs'!$E$46="PROD",'Payroll'!AT728,0),IF('People_Inputs'!$E$47="PROD",'Payroll'!AT748,0),IF('People_Inputs'!$E$48="PROD",'Payroll'!AT768,0),IF('People_Inputs'!$E$49="PROD",'Payroll'!AT788,0),IF('People_Inputs'!$E$50="PROD",'Payroll'!AT808,0),IF('People_Inputs'!$E$51="PROD",'Payroll'!AT828,0),IF('People_Inputs'!$E$52="PROD",'Payroll'!AT848,0),IF('People_Inputs'!$E$53="PROD",'Payroll'!AT868,0),IF('People_Inputs'!$E$54="PROD",'Payroll'!AT888,0),IF('People_Inputs'!$E$55="PROD",'Payroll'!AT908,0),IF('People_Inputs'!$E$56="PROD",'Payroll'!AT928,0),IF('People_Inputs'!$E$57="PROD",'Payroll'!AT948,0),IF('People_Inputs'!$E$58="PROD",'Payroll'!AT968,0),IF('People_Inputs'!$E$59="PROD",'Payroll'!AT988,0),IF('People_Inputs'!$E$60="PROD",'Payroll'!AT1008,0),IF('People_Inputs'!$E$61="PROD",'Payroll'!AT1028,0),IF('People_Inputs'!$E$62="PROD",'Payroll'!AT1048,0),IF('People_Inputs'!$E$63="PROD",'Payroll'!AT1068,0),IF('People_Inputs'!$E$64="PROD",'Payroll'!AT1088,0),IF('People_Inputs'!$E$65="PROD",'Payroll'!AT1108,0),IF('People_Inputs'!$E$66="PROD",'Payroll'!AT1128,0),IF('People_Inputs'!$E$67="PROD",'Payroll'!AT1148,0),IF('People_Inputs'!$E$68="PROD",'Payroll'!AT1168,0),IF('People_Inputs'!$E$69="PROD",'Payroll'!AT1188,0),IF('People_Inputs'!$E$70="PROD",'Payroll'!AT1208,0))</f>
        <v>0.0</v>
      </c>
      <c r="AU24" s="35">
        <f>SUM(IF('People_Inputs'!$E$11="PROD",'Payroll'!AU28,0),IF('People_Inputs'!$E$12="PROD",'Payroll'!AU48,0),IF('People_Inputs'!$E$13="PROD",'Payroll'!AU68,0),IF('People_Inputs'!$E$14="PROD",'Payroll'!AU88,0),IF('People_Inputs'!$E$15="PROD",'Payroll'!AU108,0),IF('People_Inputs'!$E$16="PROD",'Payroll'!AU128,0),IF('People_Inputs'!$E$17="PROD",'Payroll'!AU148,0),IF('People_Inputs'!$E$18="PROD",'Payroll'!AU168,0),IF('People_Inputs'!$E$19="PROD",'Payroll'!AU188,0),IF('People_Inputs'!$E$20="PROD",'Payroll'!AU208,0),IF('People_Inputs'!$E$21="PROD",'Payroll'!AU228,0),IF('People_Inputs'!$E$22="PROD",'Payroll'!AU248,0),IF('People_Inputs'!$E$23="PROD",'Payroll'!AU268,0),IF('People_Inputs'!$E$24="PROD",'Payroll'!AU288,0),IF('People_Inputs'!$E$25="PROD",'Payroll'!AU308,0),IF('People_Inputs'!$E$26="PROD",'Payroll'!AU328,0),IF('People_Inputs'!$E$27="PROD",'Payroll'!AU348,0),IF('People_Inputs'!$E$28="PROD",'Payroll'!AU368,0),IF('People_Inputs'!$E$29="PROD",'Payroll'!AU388,0),IF('People_Inputs'!$E$30="PROD",'Payroll'!AU408,0),IF('People_Inputs'!$E$31="PROD",'Payroll'!AU428,0),IF('People_Inputs'!$E$32="PROD",'Payroll'!AU448,0),IF('People_Inputs'!$E$33="PROD",'Payroll'!AU468,0),IF('People_Inputs'!$E$34="PROD",'Payroll'!AU488,0),IF('People_Inputs'!$E$35="PROD",'Payroll'!AU508,0),IF('People_Inputs'!$E$36="PROD",'Payroll'!AU528,0),IF('People_Inputs'!$E$37="PROD",'Payroll'!AU548,0),IF('People_Inputs'!$E$38="PROD",'Payroll'!AU568,0),IF('People_Inputs'!$E$39="PROD",'Payroll'!AU588,0),IF('People_Inputs'!$E$40="PROD",'Payroll'!AU608,0),IF('People_Inputs'!$E$41="PROD",'Payroll'!AU628,0),IF('People_Inputs'!$E$42="PROD",'Payroll'!AU648,0),IF('People_Inputs'!$E$43="PROD",'Payroll'!AU668,0),IF('People_Inputs'!$E$44="PROD",'Payroll'!AU688,0),IF('People_Inputs'!$E$45="PROD",'Payroll'!AU708,0),IF('People_Inputs'!$E$46="PROD",'Payroll'!AU728,0),IF('People_Inputs'!$E$47="PROD",'Payroll'!AU748,0),IF('People_Inputs'!$E$48="PROD",'Payroll'!AU768,0),IF('People_Inputs'!$E$49="PROD",'Payroll'!AU788,0),IF('People_Inputs'!$E$50="PROD",'Payroll'!AU808,0),IF('People_Inputs'!$E$51="PROD",'Payroll'!AU828,0),IF('People_Inputs'!$E$52="PROD",'Payroll'!AU848,0),IF('People_Inputs'!$E$53="PROD",'Payroll'!AU868,0),IF('People_Inputs'!$E$54="PROD",'Payroll'!AU888,0),IF('People_Inputs'!$E$55="PROD",'Payroll'!AU908,0),IF('People_Inputs'!$E$56="PROD",'Payroll'!AU928,0),IF('People_Inputs'!$E$57="PROD",'Payroll'!AU948,0),IF('People_Inputs'!$E$58="PROD",'Payroll'!AU968,0),IF('People_Inputs'!$E$59="PROD",'Payroll'!AU988,0),IF('People_Inputs'!$E$60="PROD",'Payroll'!AU1008,0),IF('People_Inputs'!$E$61="PROD",'Payroll'!AU1028,0),IF('People_Inputs'!$E$62="PROD",'Payroll'!AU1048,0),IF('People_Inputs'!$E$63="PROD",'Payroll'!AU1068,0),IF('People_Inputs'!$E$64="PROD",'Payroll'!AU1088,0),IF('People_Inputs'!$E$65="PROD",'Payroll'!AU1108,0),IF('People_Inputs'!$E$66="PROD",'Payroll'!AU1128,0),IF('People_Inputs'!$E$67="PROD",'Payroll'!AU1148,0),IF('People_Inputs'!$E$68="PROD",'Payroll'!AU1168,0),IF('People_Inputs'!$E$69="PROD",'Payroll'!AU1188,0),IF('People_Inputs'!$E$70="PROD",'Payroll'!AU1208,0))</f>
        <v>0.0</v>
      </c>
      <c r="AV24" s="35">
        <f>SUM(IF('People_Inputs'!$E$11="PROD",'Payroll'!AV28,0),IF('People_Inputs'!$E$12="PROD",'Payroll'!AV48,0),IF('People_Inputs'!$E$13="PROD",'Payroll'!AV68,0),IF('People_Inputs'!$E$14="PROD",'Payroll'!AV88,0),IF('People_Inputs'!$E$15="PROD",'Payroll'!AV108,0),IF('People_Inputs'!$E$16="PROD",'Payroll'!AV128,0),IF('People_Inputs'!$E$17="PROD",'Payroll'!AV148,0),IF('People_Inputs'!$E$18="PROD",'Payroll'!AV168,0),IF('People_Inputs'!$E$19="PROD",'Payroll'!AV188,0),IF('People_Inputs'!$E$20="PROD",'Payroll'!AV208,0),IF('People_Inputs'!$E$21="PROD",'Payroll'!AV228,0),IF('People_Inputs'!$E$22="PROD",'Payroll'!AV248,0),IF('People_Inputs'!$E$23="PROD",'Payroll'!AV268,0),IF('People_Inputs'!$E$24="PROD",'Payroll'!AV288,0),IF('People_Inputs'!$E$25="PROD",'Payroll'!AV308,0),IF('People_Inputs'!$E$26="PROD",'Payroll'!AV328,0),IF('People_Inputs'!$E$27="PROD",'Payroll'!AV348,0),IF('People_Inputs'!$E$28="PROD",'Payroll'!AV368,0),IF('People_Inputs'!$E$29="PROD",'Payroll'!AV388,0),IF('People_Inputs'!$E$30="PROD",'Payroll'!AV408,0),IF('People_Inputs'!$E$31="PROD",'Payroll'!AV428,0),IF('People_Inputs'!$E$32="PROD",'Payroll'!AV448,0),IF('People_Inputs'!$E$33="PROD",'Payroll'!AV468,0),IF('People_Inputs'!$E$34="PROD",'Payroll'!AV488,0),IF('People_Inputs'!$E$35="PROD",'Payroll'!AV508,0),IF('People_Inputs'!$E$36="PROD",'Payroll'!AV528,0),IF('People_Inputs'!$E$37="PROD",'Payroll'!AV548,0),IF('People_Inputs'!$E$38="PROD",'Payroll'!AV568,0),IF('People_Inputs'!$E$39="PROD",'Payroll'!AV588,0),IF('People_Inputs'!$E$40="PROD",'Payroll'!AV608,0),IF('People_Inputs'!$E$41="PROD",'Payroll'!AV628,0),IF('People_Inputs'!$E$42="PROD",'Payroll'!AV648,0),IF('People_Inputs'!$E$43="PROD",'Payroll'!AV668,0),IF('People_Inputs'!$E$44="PROD",'Payroll'!AV688,0),IF('People_Inputs'!$E$45="PROD",'Payroll'!AV708,0),IF('People_Inputs'!$E$46="PROD",'Payroll'!AV728,0),IF('People_Inputs'!$E$47="PROD",'Payroll'!AV748,0),IF('People_Inputs'!$E$48="PROD",'Payroll'!AV768,0),IF('People_Inputs'!$E$49="PROD",'Payroll'!AV788,0),IF('People_Inputs'!$E$50="PROD",'Payroll'!AV808,0),IF('People_Inputs'!$E$51="PROD",'Payroll'!AV828,0),IF('People_Inputs'!$E$52="PROD",'Payroll'!AV848,0),IF('People_Inputs'!$E$53="PROD",'Payroll'!AV868,0),IF('People_Inputs'!$E$54="PROD",'Payroll'!AV888,0),IF('People_Inputs'!$E$55="PROD",'Payroll'!AV908,0),IF('People_Inputs'!$E$56="PROD",'Payroll'!AV928,0),IF('People_Inputs'!$E$57="PROD",'Payroll'!AV948,0),IF('People_Inputs'!$E$58="PROD",'Payroll'!AV968,0),IF('People_Inputs'!$E$59="PROD",'Payroll'!AV988,0),IF('People_Inputs'!$E$60="PROD",'Payroll'!AV1008,0),IF('People_Inputs'!$E$61="PROD",'Payroll'!AV1028,0),IF('People_Inputs'!$E$62="PROD",'Payroll'!AV1048,0),IF('People_Inputs'!$E$63="PROD",'Payroll'!AV1068,0),IF('People_Inputs'!$E$64="PROD",'Payroll'!AV1088,0),IF('People_Inputs'!$E$65="PROD",'Payroll'!AV1108,0),IF('People_Inputs'!$E$66="PROD",'Payroll'!AV1128,0),IF('People_Inputs'!$E$67="PROD",'Payroll'!AV1148,0),IF('People_Inputs'!$E$68="PROD",'Payroll'!AV1168,0),IF('People_Inputs'!$E$69="PROD",'Payroll'!AV1188,0),IF('People_Inputs'!$E$70="PROD",'Payroll'!AV1208,0))</f>
        <v>0.0</v>
      </c>
      <c r="AW24" s="35">
        <f>SUM(IF('People_Inputs'!$E$11="PROD",'Payroll'!AW28,0),IF('People_Inputs'!$E$12="PROD",'Payroll'!AW48,0),IF('People_Inputs'!$E$13="PROD",'Payroll'!AW68,0),IF('People_Inputs'!$E$14="PROD",'Payroll'!AW88,0),IF('People_Inputs'!$E$15="PROD",'Payroll'!AW108,0),IF('People_Inputs'!$E$16="PROD",'Payroll'!AW128,0),IF('People_Inputs'!$E$17="PROD",'Payroll'!AW148,0),IF('People_Inputs'!$E$18="PROD",'Payroll'!AW168,0),IF('People_Inputs'!$E$19="PROD",'Payroll'!AW188,0),IF('People_Inputs'!$E$20="PROD",'Payroll'!AW208,0),IF('People_Inputs'!$E$21="PROD",'Payroll'!AW228,0),IF('People_Inputs'!$E$22="PROD",'Payroll'!AW248,0),IF('People_Inputs'!$E$23="PROD",'Payroll'!AW268,0),IF('People_Inputs'!$E$24="PROD",'Payroll'!AW288,0),IF('People_Inputs'!$E$25="PROD",'Payroll'!AW308,0),IF('People_Inputs'!$E$26="PROD",'Payroll'!AW328,0),IF('People_Inputs'!$E$27="PROD",'Payroll'!AW348,0),IF('People_Inputs'!$E$28="PROD",'Payroll'!AW368,0),IF('People_Inputs'!$E$29="PROD",'Payroll'!AW388,0),IF('People_Inputs'!$E$30="PROD",'Payroll'!AW408,0),IF('People_Inputs'!$E$31="PROD",'Payroll'!AW428,0),IF('People_Inputs'!$E$32="PROD",'Payroll'!AW448,0),IF('People_Inputs'!$E$33="PROD",'Payroll'!AW468,0),IF('People_Inputs'!$E$34="PROD",'Payroll'!AW488,0),IF('People_Inputs'!$E$35="PROD",'Payroll'!AW508,0),IF('People_Inputs'!$E$36="PROD",'Payroll'!AW528,0),IF('People_Inputs'!$E$37="PROD",'Payroll'!AW548,0),IF('People_Inputs'!$E$38="PROD",'Payroll'!AW568,0),IF('People_Inputs'!$E$39="PROD",'Payroll'!AW588,0),IF('People_Inputs'!$E$40="PROD",'Payroll'!AW608,0),IF('People_Inputs'!$E$41="PROD",'Payroll'!AW628,0),IF('People_Inputs'!$E$42="PROD",'Payroll'!AW648,0),IF('People_Inputs'!$E$43="PROD",'Payroll'!AW668,0),IF('People_Inputs'!$E$44="PROD",'Payroll'!AW688,0),IF('People_Inputs'!$E$45="PROD",'Payroll'!AW708,0),IF('People_Inputs'!$E$46="PROD",'Payroll'!AW728,0),IF('People_Inputs'!$E$47="PROD",'Payroll'!AW748,0),IF('People_Inputs'!$E$48="PROD",'Payroll'!AW768,0),IF('People_Inputs'!$E$49="PROD",'Payroll'!AW788,0),IF('People_Inputs'!$E$50="PROD",'Payroll'!AW808,0),IF('People_Inputs'!$E$51="PROD",'Payroll'!AW828,0),IF('People_Inputs'!$E$52="PROD",'Payroll'!AW848,0),IF('People_Inputs'!$E$53="PROD",'Payroll'!AW868,0),IF('People_Inputs'!$E$54="PROD",'Payroll'!AW888,0),IF('People_Inputs'!$E$55="PROD",'Payroll'!AW908,0),IF('People_Inputs'!$E$56="PROD",'Payroll'!AW928,0),IF('People_Inputs'!$E$57="PROD",'Payroll'!AW948,0),IF('People_Inputs'!$E$58="PROD",'Payroll'!AW968,0),IF('People_Inputs'!$E$59="PROD",'Payroll'!AW988,0),IF('People_Inputs'!$E$60="PROD",'Payroll'!AW1008,0),IF('People_Inputs'!$E$61="PROD",'Payroll'!AW1028,0),IF('People_Inputs'!$E$62="PROD",'Payroll'!AW1048,0),IF('People_Inputs'!$E$63="PROD",'Payroll'!AW1068,0),IF('People_Inputs'!$E$64="PROD",'Payroll'!AW1088,0),IF('People_Inputs'!$E$65="PROD",'Payroll'!AW1108,0),IF('People_Inputs'!$E$66="PROD",'Payroll'!AW1128,0),IF('People_Inputs'!$E$67="PROD",'Payroll'!AW1148,0),IF('People_Inputs'!$E$68="PROD",'Payroll'!AW1168,0),IF('People_Inputs'!$E$69="PROD",'Payroll'!AW1188,0),IF('People_Inputs'!$E$70="PROD",'Payroll'!AW1208,0))</f>
        <v>0.0</v>
      </c>
      <c r="AX24" s="35">
        <f>SUM(IF('People_Inputs'!$E$11="PROD",'Payroll'!AX28,0),IF('People_Inputs'!$E$12="PROD",'Payroll'!AX48,0),IF('People_Inputs'!$E$13="PROD",'Payroll'!AX68,0),IF('People_Inputs'!$E$14="PROD",'Payroll'!AX88,0),IF('People_Inputs'!$E$15="PROD",'Payroll'!AX108,0),IF('People_Inputs'!$E$16="PROD",'Payroll'!AX128,0),IF('People_Inputs'!$E$17="PROD",'Payroll'!AX148,0),IF('People_Inputs'!$E$18="PROD",'Payroll'!AX168,0),IF('People_Inputs'!$E$19="PROD",'Payroll'!AX188,0),IF('People_Inputs'!$E$20="PROD",'Payroll'!AX208,0),IF('People_Inputs'!$E$21="PROD",'Payroll'!AX228,0),IF('People_Inputs'!$E$22="PROD",'Payroll'!AX248,0),IF('People_Inputs'!$E$23="PROD",'Payroll'!AX268,0),IF('People_Inputs'!$E$24="PROD",'Payroll'!AX288,0),IF('People_Inputs'!$E$25="PROD",'Payroll'!AX308,0),IF('People_Inputs'!$E$26="PROD",'Payroll'!AX328,0),IF('People_Inputs'!$E$27="PROD",'Payroll'!AX348,0),IF('People_Inputs'!$E$28="PROD",'Payroll'!AX368,0),IF('People_Inputs'!$E$29="PROD",'Payroll'!AX388,0),IF('People_Inputs'!$E$30="PROD",'Payroll'!AX408,0),IF('People_Inputs'!$E$31="PROD",'Payroll'!AX428,0),IF('People_Inputs'!$E$32="PROD",'Payroll'!AX448,0),IF('People_Inputs'!$E$33="PROD",'Payroll'!AX468,0),IF('People_Inputs'!$E$34="PROD",'Payroll'!AX488,0),IF('People_Inputs'!$E$35="PROD",'Payroll'!AX508,0),IF('People_Inputs'!$E$36="PROD",'Payroll'!AX528,0),IF('People_Inputs'!$E$37="PROD",'Payroll'!AX548,0),IF('People_Inputs'!$E$38="PROD",'Payroll'!AX568,0),IF('People_Inputs'!$E$39="PROD",'Payroll'!AX588,0),IF('People_Inputs'!$E$40="PROD",'Payroll'!AX608,0),IF('People_Inputs'!$E$41="PROD",'Payroll'!AX628,0),IF('People_Inputs'!$E$42="PROD",'Payroll'!AX648,0),IF('People_Inputs'!$E$43="PROD",'Payroll'!AX668,0),IF('People_Inputs'!$E$44="PROD",'Payroll'!AX688,0),IF('People_Inputs'!$E$45="PROD",'Payroll'!AX708,0),IF('People_Inputs'!$E$46="PROD",'Payroll'!AX728,0),IF('People_Inputs'!$E$47="PROD",'Payroll'!AX748,0),IF('People_Inputs'!$E$48="PROD",'Payroll'!AX768,0),IF('People_Inputs'!$E$49="PROD",'Payroll'!AX788,0),IF('People_Inputs'!$E$50="PROD",'Payroll'!AX808,0),IF('People_Inputs'!$E$51="PROD",'Payroll'!AX828,0),IF('People_Inputs'!$E$52="PROD",'Payroll'!AX848,0),IF('People_Inputs'!$E$53="PROD",'Payroll'!AX868,0),IF('People_Inputs'!$E$54="PROD",'Payroll'!AX888,0),IF('People_Inputs'!$E$55="PROD",'Payroll'!AX908,0),IF('People_Inputs'!$E$56="PROD",'Payroll'!AX928,0),IF('People_Inputs'!$E$57="PROD",'Payroll'!AX948,0),IF('People_Inputs'!$E$58="PROD",'Payroll'!AX968,0),IF('People_Inputs'!$E$59="PROD",'Payroll'!AX988,0),IF('People_Inputs'!$E$60="PROD",'Payroll'!AX1008,0),IF('People_Inputs'!$E$61="PROD",'Payroll'!AX1028,0),IF('People_Inputs'!$E$62="PROD",'Payroll'!AX1048,0),IF('People_Inputs'!$E$63="PROD",'Payroll'!AX1068,0),IF('People_Inputs'!$E$64="PROD",'Payroll'!AX1088,0),IF('People_Inputs'!$E$65="PROD",'Payroll'!AX1108,0),IF('People_Inputs'!$E$66="PROD",'Payroll'!AX1128,0),IF('People_Inputs'!$E$67="PROD",'Payroll'!AX1148,0),IF('People_Inputs'!$E$68="PROD",'Payroll'!AX1168,0),IF('People_Inputs'!$E$69="PROD",'Payroll'!AX1188,0),IF('People_Inputs'!$E$70="PROD",'Payroll'!AX1208,0))</f>
        <v>0.0</v>
      </c>
      <c r="AY24" s="35">
        <f>SUM(IF('People_Inputs'!$E$11="PROD",'Payroll'!AY28,0),IF('People_Inputs'!$E$12="PROD",'Payroll'!AY48,0),IF('People_Inputs'!$E$13="PROD",'Payroll'!AY68,0),IF('People_Inputs'!$E$14="PROD",'Payroll'!AY88,0),IF('People_Inputs'!$E$15="PROD",'Payroll'!AY108,0),IF('People_Inputs'!$E$16="PROD",'Payroll'!AY128,0),IF('People_Inputs'!$E$17="PROD",'Payroll'!AY148,0),IF('People_Inputs'!$E$18="PROD",'Payroll'!AY168,0),IF('People_Inputs'!$E$19="PROD",'Payroll'!AY188,0),IF('People_Inputs'!$E$20="PROD",'Payroll'!AY208,0),IF('People_Inputs'!$E$21="PROD",'Payroll'!AY228,0),IF('People_Inputs'!$E$22="PROD",'Payroll'!AY248,0),IF('People_Inputs'!$E$23="PROD",'Payroll'!AY268,0),IF('People_Inputs'!$E$24="PROD",'Payroll'!AY288,0),IF('People_Inputs'!$E$25="PROD",'Payroll'!AY308,0),IF('People_Inputs'!$E$26="PROD",'Payroll'!AY328,0),IF('People_Inputs'!$E$27="PROD",'Payroll'!AY348,0),IF('People_Inputs'!$E$28="PROD",'Payroll'!AY368,0),IF('People_Inputs'!$E$29="PROD",'Payroll'!AY388,0),IF('People_Inputs'!$E$30="PROD",'Payroll'!AY408,0),IF('People_Inputs'!$E$31="PROD",'Payroll'!AY428,0),IF('People_Inputs'!$E$32="PROD",'Payroll'!AY448,0),IF('People_Inputs'!$E$33="PROD",'Payroll'!AY468,0),IF('People_Inputs'!$E$34="PROD",'Payroll'!AY488,0),IF('People_Inputs'!$E$35="PROD",'Payroll'!AY508,0),IF('People_Inputs'!$E$36="PROD",'Payroll'!AY528,0),IF('People_Inputs'!$E$37="PROD",'Payroll'!AY548,0),IF('People_Inputs'!$E$38="PROD",'Payroll'!AY568,0),IF('People_Inputs'!$E$39="PROD",'Payroll'!AY588,0),IF('People_Inputs'!$E$40="PROD",'Payroll'!AY608,0),IF('People_Inputs'!$E$41="PROD",'Payroll'!AY628,0),IF('People_Inputs'!$E$42="PROD",'Payroll'!AY648,0),IF('People_Inputs'!$E$43="PROD",'Payroll'!AY668,0),IF('People_Inputs'!$E$44="PROD",'Payroll'!AY688,0),IF('People_Inputs'!$E$45="PROD",'Payroll'!AY708,0),IF('People_Inputs'!$E$46="PROD",'Payroll'!AY728,0),IF('People_Inputs'!$E$47="PROD",'Payroll'!AY748,0),IF('People_Inputs'!$E$48="PROD",'Payroll'!AY768,0),IF('People_Inputs'!$E$49="PROD",'Payroll'!AY788,0),IF('People_Inputs'!$E$50="PROD",'Payroll'!AY808,0),IF('People_Inputs'!$E$51="PROD",'Payroll'!AY828,0),IF('People_Inputs'!$E$52="PROD",'Payroll'!AY848,0),IF('People_Inputs'!$E$53="PROD",'Payroll'!AY868,0),IF('People_Inputs'!$E$54="PROD",'Payroll'!AY888,0),IF('People_Inputs'!$E$55="PROD",'Payroll'!AY908,0),IF('People_Inputs'!$E$56="PROD",'Payroll'!AY928,0),IF('People_Inputs'!$E$57="PROD",'Payroll'!AY948,0),IF('People_Inputs'!$E$58="PROD",'Payroll'!AY968,0),IF('People_Inputs'!$E$59="PROD",'Payroll'!AY988,0),IF('People_Inputs'!$E$60="PROD",'Payroll'!AY1008,0),IF('People_Inputs'!$E$61="PROD",'Payroll'!AY1028,0),IF('People_Inputs'!$E$62="PROD",'Payroll'!AY1048,0),IF('People_Inputs'!$E$63="PROD",'Payroll'!AY1068,0),IF('People_Inputs'!$E$64="PROD",'Payroll'!AY1088,0),IF('People_Inputs'!$E$65="PROD",'Payroll'!AY1108,0),IF('People_Inputs'!$E$66="PROD",'Payroll'!AY1128,0),IF('People_Inputs'!$E$67="PROD",'Payroll'!AY1148,0),IF('People_Inputs'!$E$68="PROD",'Payroll'!AY1168,0),IF('People_Inputs'!$E$69="PROD",'Payroll'!AY1188,0),IF('People_Inputs'!$E$70="PROD",'Payroll'!AY1208,0))</f>
        <v>0.0</v>
      </c>
      <c r="AZ24" s="35">
        <f>SUM(IF('People_Inputs'!$E$11="PROD",'Payroll'!AZ28,0),IF('People_Inputs'!$E$12="PROD",'Payroll'!AZ48,0),IF('People_Inputs'!$E$13="PROD",'Payroll'!AZ68,0),IF('People_Inputs'!$E$14="PROD",'Payroll'!AZ88,0),IF('People_Inputs'!$E$15="PROD",'Payroll'!AZ108,0),IF('People_Inputs'!$E$16="PROD",'Payroll'!AZ128,0),IF('People_Inputs'!$E$17="PROD",'Payroll'!AZ148,0),IF('People_Inputs'!$E$18="PROD",'Payroll'!AZ168,0),IF('People_Inputs'!$E$19="PROD",'Payroll'!AZ188,0),IF('People_Inputs'!$E$20="PROD",'Payroll'!AZ208,0),IF('People_Inputs'!$E$21="PROD",'Payroll'!AZ228,0),IF('People_Inputs'!$E$22="PROD",'Payroll'!AZ248,0),IF('People_Inputs'!$E$23="PROD",'Payroll'!AZ268,0),IF('People_Inputs'!$E$24="PROD",'Payroll'!AZ288,0),IF('People_Inputs'!$E$25="PROD",'Payroll'!AZ308,0),IF('People_Inputs'!$E$26="PROD",'Payroll'!AZ328,0),IF('People_Inputs'!$E$27="PROD",'Payroll'!AZ348,0),IF('People_Inputs'!$E$28="PROD",'Payroll'!AZ368,0),IF('People_Inputs'!$E$29="PROD",'Payroll'!AZ388,0),IF('People_Inputs'!$E$30="PROD",'Payroll'!AZ408,0),IF('People_Inputs'!$E$31="PROD",'Payroll'!AZ428,0),IF('People_Inputs'!$E$32="PROD",'Payroll'!AZ448,0),IF('People_Inputs'!$E$33="PROD",'Payroll'!AZ468,0),IF('People_Inputs'!$E$34="PROD",'Payroll'!AZ488,0),IF('People_Inputs'!$E$35="PROD",'Payroll'!AZ508,0),IF('People_Inputs'!$E$36="PROD",'Payroll'!AZ528,0),IF('People_Inputs'!$E$37="PROD",'Payroll'!AZ548,0),IF('People_Inputs'!$E$38="PROD",'Payroll'!AZ568,0),IF('People_Inputs'!$E$39="PROD",'Payroll'!AZ588,0),IF('People_Inputs'!$E$40="PROD",'Payroll'!AZ608,0),IF('People_Inputs'!$E$41="PROD",'Payroll'!AZ628,0),IF('People_Inputs'!$E$42="PROD",'Payroll'!AZ648,0),IF('People_Inputs'!$E$43="PROD",'Payroll'!AZ668,0),IF('People_Inputs'!$E$44="PROD",'Payroll'!AZ688,0),IF('People_Inputs'!$E$45="PROD",'Payroll'!AZ708,0),IF('People_Inputs'!$E$46="PROD",'Payroll'!AZ728,0),IF('People_Inputs'!$E$47="PROD",'Payroll'!AZ748,0),IF('People_Inputs'!$E$48="PROD",'Payroll'!AZ768,0),IF('People_Inputs'!$E$49="PROD",'Payroll'!AZ788,0),IF('People_Inputs'!$E$50="PROD",'Payroll'!AZ808,0),IF('People_Inputs'!$E$51="PROD",'Payroll'!AZ828,0),IF('People_Inputs'!$E$52="PROD",'Payroll'!AZ848,0),IF('People_Inputs'!$E$53="PROD",'Payroll'!AZ868,0),IF('People_Inputs'!$E$54="PROD",'Payroll'!AZ888,0),IF('People_Inputs'!$E$55="PROD",'Payroll'!AZ908,0),IF('People_Inputs'!$E$56="PROD",'Payroll'!AZ928,0),IF('People_Inputs'!$E$57="PROD",'Payroll'!AZ948,0),IF('People_Inputs'!$E$58="PROD",'Payroll'!AZ968,0),IF('People_Inputs'!$E$59="PROD",'Payroll'!AZ988,0),IF('People_Inputs'!$E$60="PROD",'Payroll'!AZ1008,0),IF('People_Inputs'!$E$61="PROD",'Payroll'!AZ1028,0),IF('People_Inputs'!$E$62="PROD",'Payroll'!AZ1048,0),IF('People_Inputs'!$E$63="PROD",'Payroll'!AZ1068,0),IF('People_Inputs'!$E$64="PROD",'Payroll'!AZ1088,0),IF('People_Inputs'!$E$65="PROD",'Payroll'!AZ1108,0),IF('People_Inputs'!$E$66="PROD",'Payroll'!AZ1128,0),IF('People_Inputs'!$E$67="PROD",'Payroll'!AZ1148,0),IF('People_Inputs'!$E$68="PROD",'Payroll'!AZ1168,0),IF('People_Inputs'!$E$69="PROD",'Payroll'!AZ1188,0),IF('People_Inputs'!$E$70="PROD",'Payroll'!AZ1208,0))</f>
        <v>0.0</v>
      </c>
      <c r="BA24" s="35">
        <f>SUM(IF('People_Inputs'!$E$11="PROD",'Payroll'!BA28,0),IF('People_Inputs'!$E$12="PROD",'Payroll'!BA48,0),IF('People_Inputs'!$E$13="PROD",'Payroll'!BA68,0),IF('People_Inputs'!$E$14="PROD",'Payroll'!BA88,0),IF('People_Inputs'!$E$15="PROD",'Payroll'!BA108,0),IF('People_Inputs'!$E$16="PROD",'Payroll'!BA128,0),IF('People_Inputs'!$E$17="PROD",'Payroll'!BA148,0),IF('People_Inputs'!$E$18="PROD",'Payroll'!BA168,0),IF('People_Inputs'!$E$19="PROD",'Payroll'!BA188,0),IF('People_Inputs'!$E$20="PROD",'Payroll'!BA208,0),IF('People_Inputs'!$E$21="PROD",'Payroll'!BA228,0),IF('People_Inputs'!$E$22="PROD",'Payroll'!BA248,0),IF('People_Inputs'!$E$23="PROD",'Payroll'!BA268,0),IF('People_Inputs'!$E$24="PROD",'Payroll'!BA288,0),IF('People_Inputs'!$E$25="PROD",'Payroll'!BA308,0),IF('People_Inputs'!$E$26="PROD",'Payroll'!BA328,0),IF('People_Inputs'!$E$27="PROD",'Payroll'!BA348,0),IF('People_Inputs'!$E$28="PROD",'Payroll'!BA368,0),IF('People_Inputs'!$E$29="PROD",'Payroll'!BA388,0),IF('People_Inputs'!$E$30="PROD",'Payroll'!BA408,0),IF('People_Inputs'!$E$31="PROD",'Payroll'!BA428,0),IF('People_Inputs'!$E$32="PROD",'Payroll'!BA448,0),IF('People_Inputs'!$E$33="PROD",'Payroll'!BA468,0),IF('People_Inputs'!$E$34="PROD",'Payroll'!BA488,0),IF('People_Inputs'!$E$35="PROD",'Payroll'!BA508,0),IF('People_Inputs'!$E$36="PROD",'Payroll'!BA528,0),IF('People_Inputs'!$E$37="PROD",'Payroll'!BA548,0),IF('People_Inputs'!$E$38="PROD",'Payroll'!BA568,0),IF('People_Inputs'!$E$39="PROD",'Payroll'!BA588,0),IF('People_Inputs'!$E$40="PROD",'Payroll'!BA608,0),IF('People_Inputs'!$E$41="PROD",'Payroll'!BA628,0),IF('People_Inputs'!$E$42="PROD",'Payroll'!BA648,0),IF('People_Inputs'!$E$43="PROD",'Payroll'!BA668,0),IF('People_Inputs'!$E$44="PROD",'Payroll'!BA688,0),IF('People_Inputs'!$E$45="PROD",'Payroll'!BA708,0),IF('People_Inputs'!$E$46="PROD",'Payroll'!BA728,0),IF('People_Inputs'!$E$47="PROD",'Payroll'!BA748,0),IF('People_Inputs'!$E$48="PROD",'Payroll'!BA768,0),IF('People_Inputs'!$E$49="PROD",'Payroll'!BA788,0),IF('People_Inputs'!$E$50="PROD",'Payroll'!BA808,0),IF('People_Inputs'!$E$51="PROD",'Payroll'!BA828,0),IF('People_Inputs'!$E$52="PROD",'Payroll'!BA848,0),IF('People_Inputs'!$E$53="PROD",'Payroll'!BA868,0),IF('People_Inputs'!$E$54="PROD",'Payroll'!BA888,0),IF('People_Inputs'!$E$55="PROD",'Payroll'!BA908,0),IF('People_Inputs'!$E$56="PROD",'Payroll'!BA928,0),IF('People_Inputs'!$E$57="PROD",'Payroll'!BA948,0),IF('People_Inputs'!$E$58="PROD",'Payroll'!BA968,0),IF('People_Inputs'!$E$59="PROD",'Payroll'!BA988,0),IF('People_Inputs'!$E$60="PROD",'Payroll'!BA1008,0),IF('People_Inputs'!$E$61="PROD",'Payroll'!BA1028,0),IF('People_Inputs'!$E$62="PROD",'Payroll'!BA1048,0),IF('People_Inputs'!$E$63="PROD",'Payroll'!BA1068,0),IF('People_Inputs'!$E$64="PROD",'Payroll'!BA1088,0),IF('People_Inputs'!$E$65="PROD",'Payroll'!BA1108,0),IF('People_Inputs'!$E$66="PROD",'Payroll'!BA1128,0),IF('People_Inputs'!$E$67="PROD",'Payroll'!BA1148,0),IF('People_Inputs'!$E$68="PROD",'Payroll'!BA1168,0),IF('People_Inputs'!$E$69="PROD",'Payroll'!BA1188,0),IF('People_Inputs'!$E$70="PROD",'Payroll'!BA1208,0))</f>
        <v>0.0</v>
      </c>
      <c r="BB24" s="35">
        <f>SUM(IF('People_Inputs'!$E$11="PROD",'Payroll'!BB28,0),IF('People_Inputs'!$E$12="PROD",'Payroll'!BB48,0),IF('People_Inputs'!$E$13="PROD",'Payroll'!BB68,0),IF('People_Inputs'!$E$14="PROD",'Payroll'!BB88,0),IF('People_Inputs'!$E$15="PROD",'Payroll'!BB108,0),IF('People_Inputs'!$E$16="PROD",'Payroll'!BB128,0),IF('People_Inputs'!$E$17="PROD",'Payroll'!BB148,0),IF('People_Inputs'!$E$18="PROD",'Payroll'!BB168,0),IF('People_Inputs'!$E$19="PROD",'Payroll'!BB188,0),IF('People_Inputs'!$E$20="PROD",'Payroll'!BB208,0),IF('People_Inputs'!$E$21="PROD",'Payroll'!BB228,0),IF('People_Inputs'!$E$22="PROD",'Payroll'!BB248,0),IF('People_Inputs'!$E$23="PROD",'Payroll'!BB268,0),IF('People_Inputs'!$E$24="PROD",'Payroll'!BB288,0),IF('People_Inputs'!$E$25="PROD",'Payroll'!BB308,0),IF('People_Inputs'!$E$26="PROD",'Payroll'!BB328,0),IF('People_Inputs'!$E$27="PROD",'Payroll'!BB348,0),IF('People_Inputs'!$E$28="PROD",'Payroll'!BB368,0),IF('People_Inputs'!$E$29="PROD",'Payroll'!BB388,0),IF('People_Inputs'!$E$30="PROD",'Payroll'!BB408,0),IF('People_Inputs'!$E$31="PROD",'Payroll'!BB428,0),IF('People_Inputs'!$E$32="PROD",'Payroll'!BB448,0),IF('People_Inputs'!$E$33="PROD",'Payroll'!BB468,0),IF('People_Inputs'!$E$34="PROD",'Payroll'!BB488,0),IF('People_Inputs'!$E$35="PROD",'Payroll'!BB508,0),IF('People_Inputs'!$E$36="PROD",'Payroll'!BB528,0),IF('People_Inputs'!$E$37="PROD",'Payroll'!BB548,0),IF('People_Inputs'!$E$38="PROD",'Payroll'!BB568,0),IF('People_Inputs'!$E$39="PROD",'Payroll'!BB588,0),IF('People_Inputs'!$E$40="PROD",'Payroll'!BB608,0),IF('People_Inputs'!$E$41="PROD",'Payroll'!BB628,0),IF('People_Inputs'!$E$42="PROD",'Payroll'!BB648,0),IF('People_Inputs'!$E$43="PROD",'Payroll'!BB668,0),IF('People_Inputs'!$E$44="PROD",'Payroll'!BB688,0),IF('People_Inputs'!$E$45="PROD",'Payroll'!BB708,0),IF('People_Inputs'!$E$46="PROD",'Payroll'!BB728,0),IF('People_Inputs'!$E$47="PROD",'Payroll'!BB748,0),IF('People_Inputs'!$E$48="PROD",'Payroll'!BB768,0),IF('People_Inputs'!$E$49="PROD",'Payroll'!BB788,0),IF('People_Inputs'!$E$50="PROD",'Payroll'!BB808,0),IF('People_Inputs'!$E$51="PROD",'Payroll'!BB828,0),IF('People_Inputs'!$E$52="PROD",'Payroll'!BB848,0),IF('People_Inputs'!$E$53="PROD",'Payroll'!BB868,0),IF('People_Inputs'!$E$54="PROD",'Payroll'!BB888,0),IF('People_Inputs'!$E$55="PROD",'Payroll'!BB908,0),IF('People_Inputs'!$E$56="PROD",'Payroll'!BB928,0),IF('People_Inputs'!$E$57="PROD",'Payroll'!BB948,0),IF('People_Inputs'!$E$58="PROD",'Payroll'!BB968,0),IF('People_Inputs'!$E$59="PROD",'Payroll'!BB988,0),IF('People_Inputs'!$E$60="PROD",'Payroll'!BB1008,0),IF('People_Inputs'!$E$61="PROD",'Payroll'!BB1028,0),IF('People_Inputs'!$E$62="PROD",'Payroll'!BB1048,0),IF('People_Inputs'!$E$63="PROD",'Payroll'!BB1068,0),IF('People_Inputs'!$E$64="PROD",'Payroll'!BB1088,0),IF('People_Inputs'!$E$65="PROD",'Payroll'!BB1108,0),IF('People_Inputs'!$E$66="PROD",'Payroll'!BB1128,0),IF('People_Inputs'!$E$67="PROD",'Payroll'!BB1148,0),IF('People_Inputs'!$E$68="PROD",'Payroll'!BB1168,0),IF('People_Inputs'!$E$69="PROD",'Payroll'!BB1188,0),IF('People_Inputs'!$E$70="PROD",'Payroll'!BB1208,0))</f>
        <v>0.0</v>
      </c>
      <c r="BC24" s="35">
        <f>SUM(IF('People_Inputs'!$E$11="PROD",'Payroll'!BC28,0),IF('People_Inputs'!$E$12="PROD",'Payroll'!BC48,0),IF('People_Inputs'!$E$13="PROD",'Payroll'!BC68,0),IF('People_Inputs'!$E$14="PROD",'Payroll'!BC88,0),IF('People_Inputs'!$E$15="PROD",'Payroll'!BC108,0),IF('People_Inputs'!$E$16="PROD",'Payroll'!BC128,0),IF('People_Inputs'!$E$17="PROD",'Payroll'!BC148,0),IF('People_Inputs'!$E$18="PROD",'Payroll'!BC168,0),IF('People_Inputs'!$E$19="PROD",'Payroll'!BC188,0),IF('People_Inputs'!$E$20="PROD",'Payroll'!BC208,0),IF('People_Inputs'!$E$21="PROD",'Payroll'!BC228,0),IF('People_Inputs'!$E$22="PROD",'Payroll'!BC248,0),IF('People_Inputs'!$E$23="PROD",'Payroll'!BC268,0),IF('People_Inputs'!$E$24="PROD",'Payroll'!BC288,0),IF('People_Inputs'!$E$25="PROD",'Payroll'!BC308,0),IF('People_Inputs'!$E$26="PROD",'Payroll'!BC328,0),IF('People_Inputs'!$E$27="PROD",'Payroll'!BC348,0),IF('People_Inputs'!$E$28="PROD",'Payroll'!BC368,0),IF('People_Inputs'!$E$29="PROD",'Payroll'!BC388,0),IF('People_Inputs'!$E$30="PROD",'Payroll'!BC408,0),IF('People_Inputs'!$E$31="PROD",'Payroll'!BC428,0),IF('People_Inputs'!$E$32="PROD",'Payroll'!BC448,0),IF('People_Inputs'!$E$33="PROD",'Payroll'!BC468,0),IF('People_Inputs'!$E$34="PROD",'Payroll'!BC488,0),IF('People_Inputs'!$E$35="PROD",'Payroll'!BC508,0),IF('People_Inputs'!$E$36="PROD",'Payroll'!BC528,0),IF('People_Inputs'!$E$37="PROD",'Payroll'!BC548,0),IF('People_Inputs'!$E$38="PROD",'Payroll'!BC568,0),IF('People_Inputs'!$E$39="PROD",'Payroll'!BC588,0),IF('People_Inputs'!$E$40="PROD",'Payroll'!BC608,0),IF('People_Inputs'!$E$41="PROD",'Payroll'!BC628,0),IF('People_Inputs'!$E$42="PROD",'Payroll'!BC648,0),IF('People_Inputs'!$E$43="PROD",'Payroll'!BC668,0),IF('People_Inputs'!$E$44="PROD",'Payroll'!BC688,0),IF('People_Inputs'!$E$45="PROD",'Payroll'!BC708,0),IF('People_Inputs'!$E$46="PROD",'Payroll'!BC728,0),IF('People_Inputs'!$E$47="PROD",'Payroll'!BC748,0),IF('People_Inputs'!$E$48="PROD",'Payroll'!BC768,0),IF('People_Inputs'!$E$49="PROD",'Payroll'!BC788,0),IF('People_Inputs'!$E$50="PROD",'Payroll'!BC808,0),IF('People_Inputs'!$E$51="PROD",'Payroll'!BC828,0),IF('People_Inputs'!$E$52="PROD",'Payroll'!BC848,0),IF('People_Inputs'!$E$53="PROD",'Payroll'!BC868,0),IF('People_Inputs'!$E$54="PROD",'Payroll'!BC888,0),IF('People_Inputs'!$E$55="PROD",'Payroll'!BC908,0),IF('People_Inputs'!$E$56="PROD",'Payroll'!BC928,0),IF('People_Inputs'!$E$57="PROD",'Payroll'!BC948,0),IF('People_Inputs'!$E$58="PROD",'Payroll'!BC968,0),IF('People_Inputs'!$E$59="PROD",'Payroll'!BC988,0),IF('People_Inputs'!$E$60="PROD",'Payroll'!BC1008,0),IF('People_Inputs'!$E$61="PROD",'Payroll'!BC1028,0),IF('People_Inputs'!$E$62="PROD",'Payroll'!BC1048,0),IF('People_Inputs'!$E$63="PROD",'Payroll'!BC1068,0),IF('People_Inputs'!$E$64="PROD",'Payroll'!BC1088,0),IF('People_Inputs'!$E$65="PROD",'Payroll'!BC1108,0),IF('People_Inputs'!$E$66="PROD",'Payroll'!BC1128,0),IF('People_Inputs'!$E$67="PROD",'Payroll'!BC1148,0),IF('People_Inputs'!$E$68="PROD",'Payroll'!BC1168,0),IF('People_Inputs'!$E$69="PROD",'Payroll'!BC1188,0),IF('People_Inputs'!$E$70="PROD",'Payroll'!BC1208,0))</f>
        <v>0.0</v>
      </c>
      <c r="BD24" s="35">
        <f>SUM(IF('People_Inputs'!$E$11="PROD",'Payroll'!BD28,0),IF('People_Inputs'!$E$12="PROD",'Payroll'!BD48,0),IF('People_Inputs'!$E$13="PROD",'Payroll'!BD68,0),IF('People_Inputs'!$E$14="PROD",'Payroll'!BD88,0),IF('People_Inputs'!$E$15="PROD",'Payroll'!BD108,0),IF('People_Inputs'!$E$16="PROD",'Payroll'!BD128,0),IF('People_Inputs'!$E$17="PROD",'Payroll'!BD148,0),IF('People_Inputs'!$E$18="PROD",'Payroll'!BD168,0),IF('People_Inputs'!$E$19="PROD",'Payroll'!BD188,0),IF('People_Inputs'!$E$20="PROD",'Payroll'!BD208,0),IF('People_Inputs'!$E$21="PROD",'Payroll'!BD228,0),IF('People_Inputs'!$E$22="PROD",'Payroll'!BD248,0),IF('People_Inputs'!$E$23="PROD",'Payroll'!BD268,0),IF('People_Inputs'!$E$24="PROD",'Payroll'!BD288,0),IF('People_Inputs'!$E$25="PROD",'Payroll'!BD308,0),IF('People_Inputs'!$E$26="PROD",'Payroll'!BD328,0),IF('People_Inputs'!$E$27="PROD",'Payroll'!BD348,0),IF('People_Inputs'!$E$28="PROD",'Payroll'!BD368,0),IF('People_Inputs'!$E$29="PROD",'Payroll'!BD388,0),IF('People_Inputs'!$E$30="PROD",'Payroll'!BD408,0),IF('People_Inputs'!$E$31="PROD",'Payroll'!BD428,0),IF('People_Inputs'!$E$32="PROD",'Payroll'!BD448,0),IF('People_Inputs'!$E$33="PROD",'Payroll'!BD468,0),IF('People_Inputs'!$E$34="PROD",'Payroll'!BD488,0),IF('People_Inputs'!$E$35="PROD",'Payroll'!BD508,0),IF('People_Inputs'!$E$36="PROD",'Payroll'!BD528,0),IF('People_Inputs'!$E$37="PROD",'Payroll'!BD548,0),IF('People_Inputs'!$E$38="PROD",'Payroll'!BD568,0),IF('People_Inputs'!$E$39="PROD",'Payroll'!BD588,0),IF('People_Inputs'!$E$40="PROD",'Payroll'!BD608,0),IF('People_Inputs'!$E$41="PROD",'Payroll'!BD628,0),IF('People_Inputs'!$E$42="PROD",'Payroll'!BD648,0),IF('People_Inputs'!$E$43="PROD",'Payroll'!BD668,0),IF('People_Inputs'!$E$44="PROD",'Payroll'!BD688,0),IF('People_Inputs'!$E$45="PROD",'Payroll'!BD708,0),IF('People_Inputs'!$E$46="PROD",'Payroll'!BD728,0),IF('People_Inputs'!$E$47="PROD",'Payroll'!BD748,0),IF('People_Inputs'!$E$48="PROD",'Payroll'!BD768,0),IF('People_Inputs'!$E$49="PROD",'Payroll'!BD788,0),IF('People_Inputs'!$E$50="PROD",'Payroll'!BD808,0),IF('People_Inputs'!$E$51="PROD",'Payroll'!BD828,0),IF('People_Inputs'!$E$52="PROD",'Payroll'!BD848,0),IF('People_Inputs'!$E$53="PROD",'Payroll'!BD868,0),IF('People_Inputs'!$E$54="PROD",'Payroll'!BD888,0),IF('People_Inputs'!$E$55="PROD",'Payroll'!BD908,0),IF('People_Inputs'!$E$56="PROD",'Payroll'!BD928,0),IF('People_Inputs'!$E$57="PROD",'Payroll'!BD948,0),IF('People_Inputs'!$E$58="PROD",'Payroll'!BD968,0),IF('People_Inputs'!$E$59="PROD",'Payroll'!BD988,0),IF('People_Inputs'!$E$60="PROD",'Payroll'!BD1008,0),IF('People_Inputs'!$E$61="PROD",'Payroll'!BD1028,0),IF('People_Inputs'!$E$62="PROD",'Payroll'!BD1048,0),IF('People_Inputs'!$E$63="PROD",'Payroll'!BD1068,0),IF('People_Inputs'!$E$64="PROD",'Payroll'!BD1088,0),IF('People_Inputs'!$E$65="PROD",'Payroll'!BD1108,0),IF('People_Inputs'!$E$66="PROD",'Payroll'!BD1128,0),IF('People_Inputs'!$E$67="PROD",'Payroll'!BD1148,0),IF('People_Inputs'!$E$68="PROD",'Payroll'!BD1168,0),IF('People_Inputs'!$E$69="PROD",'Payroll'!BD1188,0),IF('People_Inputs'!$E$70="PROD",'Payroll'!BD1208,0))</f>
        <v>0.0</v>
      </c>
      <c r="BE24" s="35">
        <f>SUM(IF('People_Inputs'!$E$11="PROD",'Payroll'!BE28,0),IF('People_Inputs'!$E$12="PROD",'Payroll'!BE48,0),IF('People_Inputs'!$E$13="PROD",'Payroll'!BE68,0),IF('People_Inputs'!$E$14="PROD",'Payroll'!BE88,0),IF('People_Inputs'!$E$15="PROD",'Payroll'!BE108,0),IF('People_Inputs'!$E$16="PROD",'Payroll'!BE128,0),IF('People_Inputs'!$E$17="PROD",'Payroll'!BE148,0),IF('People_Inputs'!$E$18="PROD",'Payroll'!BE168,0),IF('People_Inputs'!$E$19="PROD",'Payroll'!BE188,0),IF('People_Inputs'!$E$20="PROD",'Payroll'!BE208,0),IF('People_Inputs'!$E$21="PROD",'Payroll'!BE228,0),IF('People_Inputs'!$E$22="PROD",'Payroll'!BE248,0),IF('People_Inputs'!$E$23="PROD",'Payroll'!BE268,0),IF('People_Inputs'!$E$24="PROD",'Payroll'!BE288,0),IF('People_Inputs'!$E$25="PROD",'Payroll'!BE308,0),IF('People_Inputs'!$E$26="PROD",'Payroll'!BE328,0),IF('People_Inputs'!$E$27="PROD",'Payroll'!BE348,0),IF('People_Inputs'!$E$28="PROD",'Payroll'!BE368,0),IF('People_Inputs'!$E$29="PROD",'Payroll'!BE388,0),IF('People_Inputs'!$E$30="PROD",'Payroll'!BE408,0),IF('People_Inputs'!$E$31="PROD",'Payroll'!BE428,0),IF('People_Inputs'!$E$32="PROD",'Payroll'!BE448,0),IF('People_Inputs'!$E$33="PROD",'Payroll'!BE468,0),IF('People_Inputs'!$E$34="PROD",'Payroll'!BE488,0),IF('People_Inputs'!$E$35="PROD",'Payroll'!BE508,0),IF('People_Inputs'!$E$36="PROD",'Payroll'!BE528,0),IF('People_Inputs'!$E$37="PROD",'Payroll'!BE548,0),IF('People_Inputs'!$E$38="PROD",'Payroll'!BE568,0),IF('People_Inputs'!$E$39="PROD",'Payroll'!BE588,0),IF('People_Inputs'!$E$40="PROD",'Payroll'!BE608,0),IF('People_Inputs'!$E$41="PROD",'Payroll'!BE628,0),IF('People_Inputs'!$E$42="PROD",'Payroll'!BE648,0),IF('People_Inputs'!$E$43="PROD",'Payroll'!BE668,0),IF('People_Inputs'!$E$44="PROD",'Payroll'!BE688,0),IF('People_Inputs'!$E$45="PROD",'Payroll'!BE708,0),IF('People_Inputs'!$E$46="PROD",'Payroll'!BE728,0),IF('People_Inputs'!$E$47="PROD",'Payroll'!BE748,0),IF('People_Inputs'!$E$48="PROD",'Payroll'!BE768,0),IF('People_Inputs'!$E$49="PROD",'Payroll'!BE788,0),IF('People_Inputs'!$E$50="PROD",'Payroll'!BE808,0),IF('People_Inputs'!$E$51="PROD",'Payroll'!BE828,0),IF('People_Inputs'!$E$52="PROD",'Payroll'!BE848,0),IF('People_Inputs'!$E$53="PROD",'Payroll'!BE868,0),IF('People_Inputs'!$E$54="PROD",'Payroll'!BE888,0),IF('People_Inputs'!$E$55="PROD",'Payroll'!BE908,0),IF('People_Inputs'!$E$56="PROD",'Payroll'!BE928,0),IF('People_Inputs'!$E$57="PROD",'Payroll'!BE948,0),IF('People_Inputs'!$E$58="PROD",'Payroll'!BE968,0),IF('People_Inputs'!$E$59="PROD",'Payroll'!BE988,0),IF('People_Inputs'!$E$60="PROD",'Payroll'!BE1008,0),IF('People_Inputs'!$E$61="PROD",'Payroll'!BE1028,0),IF('People_Inputs'!$E$62="PROD",'Payroll'!BE1048,0),IF('People_Inputs'!$E$63="PROD",'Payroll'!BE1068,0),IF('People_Inputs'!$E$64="PROD",'Payroll'!BE1088,0),IF('People_Inputs'!$E$65="PROD",'Payroll'!BE1108,0),IF('People_Inputs'!$E$66="PROD",'Payroll'!BE1128,0),IF('People_Inputs'!$E$67="PROD",'Payroll'!BE1148,0),IF('People_Inputs'!$E$68="PROD",'Payroll'!BE1168,0),IF('People_Inputs'!$E$69="PROD",'Payroll'!BE1188,0),IF('People_Inputs'!$E$70="PROD",'Payroll'!BE1208,0))</f>
        <v>0.0</v>
      </c>
      <c r="BF24" s="35">
        <f>SUM(IF('People_Inputs'!$E$11="PROD",'Payroll'!BF28,0),IF('People_Inputs'!$E$12="PROD",'Payroll'!BF48,0),IF('People_Inputs'!$E$13="PROD",'Payroll'!BF68,0),IF('People_Inputs'!$E$14="PROD",'Payroll'!BF88,0),IF('People_Inputs'!$E$15="PROD",'Payroll'!BF108,0),IF('People_Inputs'!$E$16="PROD",'Payroll'!BF128,0),IF('People_Inputs'!$E$17="PROD",'Payroll'!BF148,0),IF('People_Inputs'!$E$18="PROD",'Payroll'!BF168,0),IF('People_Inputs'!$E$19="PROD",'Payroll'!BF188,0),IF('People_Inputs'!$E$20="PROD",'Payroll'!BF208,0),IF('People_Inputs'!$E$21="PROD",'Payroll'!BF228,0),IF('People_Inputs'!$E$22="PROD",'Payroll'!BF248,0),IF('People_Inputs'!$E$23="PROD",'Payroll'!BF268,0),IF('People_Inputs'!$E$24="PROD",'Payroll'!BF288,0),IF('People_Inputs'!$E$25="PROD",'Payroll'!BF308,0),IF('People_Inputs'!$E$26="PROD",'Payroll'!BF328,0),IF('People_Inputs'!$E$27="PROD",'Payroll'!BF348,0),IF('People_Inputs'!$E$28="PROD",'Payroll'!BF368,0),IF('People_Inputs'!$E$29="PROD",'Payroll'!BF388,0),IF('People_Inputs'!$E$30="PROD",'Payroll'!BF408,0),IF('People_Inputs'!$E$31="PROD",'Payroll'!BF428,0),IF('People_Inputs'!$E$32="PROD",'Payroll'!BF448,0),IF('People_Inputs'!$E$33="PROD",'Payroll'!BF468,0),IF('People_Inputs'!$E$34="PROD",'Payroll'!BF488,0),IF('People_Inputs'!$E$35="PROD",'Payroll'!BF508,0),IF('People_Inputs'!$E$36="PROD",'Payroll'!BF528,0),IF('People_Inputs'!$E$37="PROD",'Payroll'!BF548,0),IF('People_Inputs'!$E$38="PROD",'Payroll'!BF568,0),IF('People_Inputs'!$E$39="PROD",'Payroll'!BF588,0),IF('People_Inputs'!$E$40="PROD",'Payroll'!BF608,0),IF('People_Inputs'!$E$41="PROD",'Payroll'!BF628,0),IF('People_Inputs'!$E$42="PROD",'Payroll'!BF648,0),IF('People_Inputs'!$E$43="PROD",'Payroll'!BF668,0),IF('People_Inputs'!$E$44="PROD",'Payroll'!BF688,0),IF('People_Inputs'!$E$45="PROD",'Payroll'!BF708,0),IF('People_Inputs'!$E$46="PROD",'Payroll'!BF728,0),IF('People_Inputs'!$E$47="PROD",'Payroll'!BF748,0),IF('People_Inputs'!$E$48="PROD",'Payroll'!BF768,0),IF('People_Inputs'!$E$49="PROD",'Payroll'!BF788,0),IF('People_Inputs'!$E$50="PROD",'Payroll'!BF808,0),IF('People_Inputs'!$E$51="PROD",'Payroll'!BF828,0),IF('People_Inputs'!$E$52="PROD",'Payroll'!BF848,0),IF('People_Inputs'!$E$53="PROD",'Payroll'!BF868,0),IF('People_Inputs'!$E$54="PROD",'Payroll'!BF888,0),IF('People_Inputs'!$E$55="PROD",'Payroll'!BF908,0),IF('People_Inputs'!$E$56="PROD",'Payroll'!BF928,0),IF('People_Inputs'!$E$57="PROD",'Payroll'!BF948,0),IF('People_Inputs'!$E$58="PROD",'Payroll'!BF968,0),IF('People_Inputs'!$E$59="PROD",'Payroll'!BF988,0),IF('People_Inputs'!$E$60="PROD",'Payroll'!BF1008,0),IF('People_Inputs'!$E$61="PROD",'Payroll'!BF1028,0),IF('People_Inputs'!$E$62="PROD",'Payroll'!BF1048,0),IF('People_Inputs'!$E$63="PROD",'Payroll'!BF1068,0),IF('People_Inputs'!$E$64="PROD",'Payroll'!BF1088,0),IF('People_Inputs'!$E$65="PROD",'Payroll'!BF1108,0),IF('People_Inputs'!$E$66="PROD",'Payroll'!BF1128,0),IF('People_Inputs'!$E$67="PROD",'Payroll'!BF1148,0),IF('People_Inputs'!$E$68="PROD",'Payroll'!BF1168,0),IF('People_Inputs'!$E$69="PROD",'Payroll'!BF1188,0),IF('People_Inputs'!$E$70="PROD",'Payroll'!BF1208,0))</f>
        <v>0.0</v>
      </c>
      <c r="BG24" s="35">
        <f>SUM(IF('People_Inputs'!$E$11="PROD",'Payroll'!BG28,0),IF('People_Inputs'!$E$12="PROD",'Payroll'!BG48,0),IF('People_Inputs'!$E$13="PROD",'Payroll'!BG68,0),IF('People_Inputs'!$E$14="PROD",'Payroll'!BG88,0),IF('People_Inputs'!$E$15="PROD",'Payroll'!BG108,0),IF('People_Inputs'!$E$16="PROD",'Payroll'!BG128,0),IF('People_Inputs'!$E$17="PROD",'Payroll'!BG148,0),IF('People_Inputs'!$E$18="PROD",'Payroll'!BG168,0),IF('People_Inputs'!$E$19="PROD",'Payroll'!BG188,0),IF('People_Inputs'!$E$20="PROD",'Payroll'!BG208,0),IF('People_Inputs'!$E$21="PROD",'Payroll'!BG228,0),IF('People_Inputs'!$E$22="PROD",'Payroll'!BG248,0),IF('People_Inputs'!$E$23="PROD",'Payroll'!BG268,0),IF('People_Inputs'!$E$24="PROD",'Payroll'!BG288,0),IF('People_Inputs'!$E$25="PROD",'Payroll'!BG308,0),IF('People_Inputs'!$E$26="PROD",'Payroll'!BG328,0),IF('People_Inputs'!$E$27="PROD",'Payroll'!BG348,0),IF('People_Inputs'!$E$28="PROD",'Payroll'!BG368,0),IF('People_Inputs'!$E$29="PROD",'Payroll'!BG388,0),IF('People_Inputs'!$E$30="PROD",'Payroll'!BG408,0),IF('People_Inputs'!$E$31="PROD",'Payroll'!BG428,0),IF('People_Inputs'!$E$32="PROD",'Payroll'!BG448,0),IF('People_Inputs'!$E$33="PROD",'Payroll'!BG468,0),IF('People_Inputs'!$E$34="PROD",'Payroll'!BG488,0),IF('People_Inputs'!$E$35="PROD",'Payroll'!BG508,0),IF('People_Inputs'!$E$36="PROD",'Payroll'!BG528,0),IF('People_Inputs'!$E$37="PROD",'Payroll'!BG548,0),IF('People_Inputs'!$E$38="PROD",'Payroll'!BG568,0),IF('People_Inputs'!$E$39="PROD",'Payroll'!BG588,0),IF('People_Inputs'!$E$40="PROD",'Payroll'!BG608,0),IF('People_Inputs'!$E$41="PROD",'Payroll'!BG628,0),IF('People_Inputs'!$E$42="PROD",'Payroll'!BG648,0),IF('People_Inputs'!$E$43="PROD",'Payroll'!BG668,0),IF('People_Inputs'!$E$44="PROD",'Payroll'!BG688,0),IF('People_Inputs'!$E$45="PROD",'Payroll'!BG708,0),IF('People_Inputs'!$E$46="PROD",'Payroll'!BG728,0),IF('People_Inputs'!$E$47="PROD",'Payroll'!BG748,0),IF('People_Inputs'!$E$48="PROD",'Payroll'!BG768,0),IF('People_Inputs'!$E$49="PROD",'Payroll'!BG788,0),IF('People_Inputs'!$E$50="PROD",'Payroll'!BG808,0),IF('People_Inputs'!$E$51="PROD",'Payroll'!BG828,0),IF('People_Inputs'!$E$52="PROD",'Payroll'!BG848,0),IF('People_Inputs'!$E$53="PROD",'Payroll'!BG868,0),IF('People_Inputs'!$E$54="PROD",'Payroll'!BG888,0),IF('People_Inputs'!$E$55="PROD",'Payroll'!BG908,0),IF('People_Inputs'!$E$56="PROD",'Payroll'!BG928,0),IF('People_Inputs'!$E$57="PROD",'Payroll'!BG948,0),IF('People_Inputs'!$E$58="PROD",'Payroll'!BG968,0),IF('People_Inputs'!$E$59="PROD",'Payroll'!BG988,0),IF('People_Inputs'!$E$60="PROD",'Payroll'!BG1008,0),IF('People_Inputs'!$E$61="PROD",'Payroll'!BG1028,0),IF('People_Inputs'!$E$62="PROD",'Payroll'!BG1048,0),IF('People_Inputs'!$E$63="PROD",'Payroll'!BG1068,0),IF('People_Inputs'!$E$64="PROD",'Payroll'!BG1088,0),IF('People_Inputs'!$E$65="PROD",'Payroll'!BG1108,0),IF('People_Inputs'!$E$66="PROD",'Payroll'!BG1128,0),IF('People_Inputs'!$E$67="PROD",'Payroll'!BG1148,0),IF('People_Inputs'!$E$68="PROD",'Payroll'!BG1168,0),IF('People_Inputs'!$E$69="PROD",'Payroll'!BG1188,0),IF('People_Inputs'!$E$70="PROD",'Payroll'!BG1208,0))</f>
        <v>0.0</v>
      </c>
      <c r="BH24" s="35">
        <f>SUM(IF('People_Inputs'!$E$11="PROD",'Payroll'!BH28,0),IF('People_Inputs'!$E$12="PROD",'Payroll'!BH48,0),IF('People_Inputs'!$E$13="PROD",'Payroll'!BH68,0),IF('People_Inputs'!$E$14="PROD",'Payroll'!BH88,0),IF('People_Inputs'!$E$15="PROD",'Payroll'!BH108,0),IF('People_Inputs'!$E$16="PROD",'Payroll'!BH128,0),IF('People_Inputs'!$E$17="PROD",'Payroll'!BH148,0),IF('People_Inputs'!$E$18="PROD",'Payroll'!BH168,0),IF('People_Inputs'!$E$19="PROD",'Payroll'!BH188,0),IF('People_Inputs'!$E$20="PROD",'Payroll'!BH208,0),IF('People_Inputs'!$E$21="PROD",'Payroll'!BH228,0),IF('People_Inputs'!$E$22="PROD",'Payroll'!BH248,0),IF('People_Inputs'!$E$23="PROD",'Payroll'!BH268,0),IF('People_Inputs'!$E$24="PROD",'Payroll'!BH288,0),IF('People_Inputs'!$E$25="PROD",'Payroll'!BH308,0),IF('People_Inputs'!$E$26="PROD",'Payroll'!BH328,0),IF('People_Inputs'!$E$27="PROD",'Payroll'!BH348,0),IF('People_Inputs'!$E$28="PROD",'Payroll'!BH368,0),IF('People_Inputs'!$E$29="PROD",'Payroll'!BH388,0),IF('People_Inputs'!$E$30="PROD",'Payroll'!BH408,0),IF('People_Inputs'!$E$31="PROD",'Payroll'!BH428,0),IF('People_Inputs'!$E$32="PROD",'Payroll'!BH448,0),IF('People_Inputs'!$E$33="PROD",'Payroll'!BH468,0),IF('People_Inputs'!$E$34="PROD",'Payroll'!BH488,0),IF('People_Inputs'!$E$35="PROD",'Payroll'!BH508,0),IF('People_Inputs'!$E$36="PROD",'Payroll'!BH528,0),IF('People_Inputs'!$E$37="PROD",'Payroll'!BH548,0),IF('People_Inputs'!$E$38="PROD",'Payroll'!BH568,0),IF('People_Inputs'!$E$39="PROD",'Payroll'!BH588,0),IF('People_Inputs'!$E$40="PROD",'Payroll'!BH608,0),IF('People_Inputs'!$E$41="PROD",'Payroll'!BH628,0),IF('People_Inputs'!$E$42="PROD",'Payroll'!BH648,0),IF('People_Inputs'!$E$43="PROD",'Payroll'!BH668,0),IF('People_Inputs'!$E$44="PROD",'Payroll'!BH688,0),IF('People_Inputs'!$E$45="PROD",'Payroll'!BH708,0),IF('People_Inputs'!$E$46="PROD",'Payroll'!BH728,0),IF('People_Inputs'!$E$47="PROD",'Payroll'!BH748,0),IF('People_Inputs'!$E$48="PROD",'Payroll'!BH768,0),IF('People_Inputs'!$E$49="PROD",'Payroll'!BH788,0),IF('People_Inputs'!$E$50="PROD",'Payroll'!BH808,0),IF('People_Inputs'!$E$51="PROD",'Payroll'!BH828,0),IF('People_Inputs'!$E$52="PROD",'Payroll'!BH848,0),IF('People_Inputs'!$E$53="PROD",'Payroll'!BH868,0),IF('People_Inputs'!$E$54="PROD",'Payroll'!BH888,0),IF('People_Inputs'!$E$55="PROD",'Payroll'!BH908,0),IF('People_Inputs'!$E$56="PROD",'Payroll'!BH928,0),IF('People_Inputs'!$E$57="PROD",'Payroll'!BH948,0),IF('People_Inputs'!$E$58="PROD",'Payroll'!BH968,0),IF('People_Inputs'!$E$59="PROD",'Payroll'!BH988,0),IF('People_Inputs'!$E$60="PROD",'Payroll'!BH1008,0),IF('People_Inputs'!$E$61="PROD",'Payroll'!BH1028,0),IF('People_Inputs'!$E$62="PROD",'Payroll'!BH1048,0),IF('People_Inputs'!$E$63="PROD",'Payroll'!BH1068,0),IF('People_Inputs'!$E$64="PROD",'Payroll'!BH1088,0),IF('People_Inputs'!$E$65="PROD",'Payroll'!BH1108,0),IF('People_Inputs'!$E$66="PROD",'Payroll'!BH1128,0),IF('People_Inputs'!$E$67="PROD",'Payroll'!BH1148,0),IF('People_Inputs'!$E$68="PROD",'Payroll'!BH1168,0),IF('People_Inputs'!$E$69="PROD",'Payroll'!BH1188,0),IF('People_Inputs'!$E$70="PROD",'Payroll'!BH1208,0))</f>
        <v>0.0</v>
      </c>
      <c r="BI24" s="35">
        <f>SUM(IF('People_Inputs'!$E$11="PROD",'Payroll'!BI28,0),IF('People_Inputs'!$E$12="PROD",'Payroll'!BI48,0),IF('People_Inputs'!$E$13="PROD",'Payroll'!BI68,0),IF('People_Inputs'!$E$14="PROD",'Payroll'!BI88,0),IF('People_Inputs'!$E$15="PROD",'Payroll'!BI108,0),IF('People_Inputs'!$E$16="PROD",'Payroll'!BI128,0),IF('People_Inputs'!$E$17="PROD",'Payroll'!BI148,0),IF('People_Inputs'!$E$18="PROD",'Payroll'!BI168,0),IF('People_Inputs'!$E$19="PROD",'Payroll'!BI188,0),IF('People_Inputs'!$E$20="PROD",'Payroll'!BI208,0),IF('People_Inputs'!$E$21="PROD",'Payroll'!BI228,0),IF('People_Inputs'!$E$22="PROD",'Payroll'!BI248,0),IF('People_Inputs'!$E$23="PROD",'Payroll'!BI268,0),IF('People_Inputs'!$E$24="PROD",'Payroll'!BI288,0),IF('People_Inputs'!$E$25="PROD",'Payroll'!BI308,0),IF('People_Inputs'!$E$26="PROD",'Payroll'!BI328,0),IF('People_Inputs'!$E$27="PROD",'Payroll'!BI348,0),IF('People_Inputs'!$E$28="PROD",'Payroll'!BI368,0),IF('People_Inputs'!$E$29="PROD",'Payroll'!BI388,0),IF('People_Inputs'!$E$30="PROD",'Payroll'!BI408,0),IF('People_Inputs'!$E$31="PROD",'Payroll'!BI428,0),IF('People_Inputs'!$E$32="PROD",'Payroll'!BI448,0),IF('People_Inputs'!$E$33="PROD",'Payroll'!BI468,0),IF('People_Inputs'!$E$34="PROD",'Payroll'!BI488,0),IF('People_Inputs'!$E$35="PROD",'Payroll'!BI508,0),IF('People_Inputs'!$E$36="PROD",'Payroll'!BI528,0),IF('People_Inputs'!$E$37="PROD",'Payroll'!BI548,0),IF('People_Inputs'!$E$38="PROD",'Payroll'!BI568,0),IF('People_Inputs'!$E$39="PROD",'Payroll'!BI588,0),IF('People_Inputs'!$E$40="PROD",'Payroll'!BI608,0),IF('People_Inputs'!$E$41="PROD",'Payroll'!BI628,0),IF('People_Inputs'!$E$42="PROD",'Payroll'!BI648,0),IF('People_Inputs'!$E$43="PROD",'Payroll'!BI668,0),IF('People_Inputs'!$E$44="PROD",'Payroll'!BI688,0),IF('People_Inputs'!$E$45="PROD",'Payroll'!BI708,0),IF('People_Inputs'!$E$46="PROD",'Payroll'!BI728,0),IF('People_Inputs'!$E$47="PROD",'Payroll'!BI748,0),IF('People_Inputs'!$E$48="PROD",'Payroll'!BI768,0),IF('People_Inputs'!$E$49="PROD",'Payroll'!BI788,0),IF('People_Inputs'!$E$50="PROD",'Payroll'!BI808,0),IF('People_Inputs'!$E$51="PROD",'Payroll'!BI828,0),IF('People_Inputs'!$E$52="PROD",'Payroll'!BI848,0),IF('People_Inputs'!$E$53="PROD",'Payroll'!BI868,0),IF('People_Inputs'!$E$54="PROD",'Payroll'!BI888,0),IF('People_Inputs'!$E$55="PROD",'Payroll'!BI908,0),IF('People_Inputs'!$E$56="PROD",'Payroll'!BI928,0),IF('People_Inputs'!$E$57="PROD",'Payroll'!BI948,0),IF('People_Inputs'!$E$58="PROD",'Payroll'!BI968,0),IF('People_Inputs'!$E$59="PROD",'Payroll'!BI988,0),IF('People_Inputs'!$E$60="PROD",'Payroll'!BI1008,0),IF('People_Inputs'!$E$61="PROD",'Payroll'!BI1028,0),IF('People_Inputs'!$E$62="PROD",'Payroll'!BI1048,0),IF('People_Inputs'!$E$63="PROD",'Payroll'!BI1068,0),IF('People_Inputs'!$E$64="PROD",'Payroll'!BI1088,0),IF('People_Inputs'!$E$65="PROD",'Payroll'!BI1108,0),IF('People_Inputs'!$E$66="PROD",'Payroll'!BI1128,0),IF('People_Inputs'!$E$67="PROD",'Payroll'!BI1148,0),IF('People_Inputs'!$E$68="PROD",'Payroll'!BI1168,0),IF('People_Inputs'!$E$69="PROD",'Payroll'!BI1188,0),IF('People_Inputs'!$E$70="PROD",'Payroll'!BI1208,0))</f>
        <v>0.0</v>
      </c>
      <c r="BJ24" s="35">
        <f>SUM(IF('People_Inputs'!$E$11="PROD",'Payroll'!BJ28,0),IF('People_Inputs'!$E$12="PROD",'Payroll'!BJ48,0),IF('People_Inputs'!$E$13="PROD",'Payroll'!BJ68,0),IF('People_Inputs'!$E$14="PROD",'Payroll'!BJ88,0),IF('People_Inputs'!$E$15="PROD",'Payroll'!BJ108,0),IF('People_Inputs'!$E$16="PROD",'Payroll'!BJ128,0),IF('People_Inputs'!$E$17="PROD",'Payroll'!BJ148,0),IF('People_Inputs'!$E$18="PROD",'Payroll'!BJ168,0),IF('People_Inputs'!$E$19="PROD",'Payroll'!BJ188,0),IF('People_Inputs'!$E$20="PROD",'Payroll'!BJ208,0),IF('People_Inputs'!$E$21="PROD",'Payroll'!BJ228,0),IF('People_Inputs'!$E$22="PROD",'Payroll'!BJ248,0),IF('People_Inputs'!$E$23="PROD",'Payroll'!BJ268,0),IF('People_Inputs'!$E$24="PROD",'Payroll'!BJ288,0),IF('People_Inputs'!$E$25="PROD",'Payroll'!BJ308,0),IF('People_Inputs'!$E$26="PROD",'Payroll'!BJ328,0),IF('People_Inputs'!$E$27="PROD",'Payroll'!BJ348,0),IF('People_Inputs'!$E$28="PROD",'Payroll'!BJ368,0),IF('People_Inputs'!$E$29="PROD",'Payroll'!BJ388,0),IF('People_Inputs'!$E$30="PROD",'Payroll'!BJ408,0),IF('People_Inputs'!$E$31="PROD",'Payroll'!BJ428,0),IF('People_Inputs'!$E$32="PROD",'Payroll'!BJ448,0),IF('People_Inputs'!$E$33="PROD",'Payroll'!BJ468,0),IF('People_Inputs'!$E$34="PROD",'Payroll'!BJ488,0),IF('People_Inputs'!$E$35="PROD",'Payroll'!BJ508,0),IF('People_Inputs'!$E$36="PROD",'Payroll'!BJ528,0),IF('People_Inputs'!$E$37="PROD",'Payroll'!BJ548,0),IF('People_Inputs'!$E$38="PROD",'Payroll'!BJ568,0),IF('People_Inputs'!$E$39="PROD",'Payroll'!BJ588,0),IF('People_Inputs'!$E$40="PROD",'Payroll'!BJ608,0),IF('People_Inputs'!$E$41="PROD",'Payroll'!BJ628,0),IF('People_Inputs'!$E$42="PROD",'Payroll'!BJ648,0),IF('People_Inputs'!$E$43="PROD",'Payroll'!BJ668,0),IF('People_Inputs'!$E$44="PROD",'Payroll'!BJ688,0),IF('People_Inputs'!$E$45="PROD",'Payroll'!BJ708,0),IF('People_Inputs'!$E$46="PROD",'Payroll'!BJ728,0),IF('People_Inputs'!$E$47="PROD",'Payroll'!BJ748,0),IF('People_Inputs'!$E$48="PROD",'Payroll'!BJ768,0),IF('People_Inputs'!$E$49="PROD",'Payroll'!BJ788,0),IF('People_Inputs'!$E$50="PROD",'Payroll'!BJ808,0),IF('People_Inputs'!$E$51="PROD",'Payroll'!BJ828,0),IF('People_Inputs'!$E$52="PROD",'Payroll'!BJ848,0),IF('People_Inputs'!$E$53="PROD",'Payroll'!BJ868,0),IF('People_Inputs'!$E$54="PROD",'Payroll'!BJ888,0),IF('People_Inputs'!$E$55="PROD",'Payroll'!BJ908,0),IF('People_Inputs'!$E$56="PROD",'Payroll'!BJ928,0),IF('People_Inputs'!$E$57="PROD",'Payroll'!BJ948,0),IF('People_Inputs'!$E$58="PROD",'Payroll'!BJ968,0),IF('People_Inputs'!$E$59="PROD",'Payroll'!BJ988,0),IF('People_Inputs'!$E$60="PROD",'Payroll'!BJ1008,0),IF('People_Inputs'!$E$61="PROD",'Payroll'!BJ1028,0),IF('People_Inputs'!$E$62="PROD",'Payroll'!BJ1048,0),IF('People_Inputs'!$E$63="PROD",'Payroll'!BJ1068,0),IF('People_Inputs'!$E$64="PROD",'Payroll'!BJ1088,0),IF('People_Inputs'!$E$65="PROD",'Payroll'!BJ1108,0),IF('People_Inputs'!$E$66="PROD",'Payroll'!BJ1128,0),IF('People_Inputs'!$E$67="PROD",'Payroll'!BJ1148,0),IF('People_Inputs'!$E$68="PROD",'Payroll'!BJ1168,0),IF('People_Inputs'!$E$69="PROD",'Payroll'!BJ1188,0),IF('People_Inputs'!$E$70="PROD",'Payroll'!BJ1208,0))</f>
        <v>0.0</v>
      </c>
      <c r="BK24" s="35">
        <f>SUM(IF('People_Inputs'!$E$11="PROD",'Payroll'!BK28,0),IF('People_Inputs'!$E$12="PROD",'Payroll'!BK48,0),IF('People_Inputs'!$E$13="PROD",'Payroll'!BK68,0),IF('People_Inputs'!$E$14="PROD",'Payroll'!BK88,0),IF('People_Inputs'!$E$15="PROD",'Payroll'!BK108,0),IF('People_Inputs'!$E$16="PROD",'Payroll'!BK128,0),IF('People_Inputs'!$E$17="PROD",'Payroll'!BK148,0),IF('People_Inputs'!$E$18="PROD",'Payroll'!BK168,0),IF('People_Inputs'!$E$19="PROD",'Payroll'!BK188,0),IF('People_Inputs'!$E$20="PROD",'Payroll'!BK208,0),IF('People_Inputs'!$E$21="PROD",'Payroll'!BK228,0),IF('People_Inputs'!$E$22="PROD",'Payroll'!BK248,0),IF('People_Inputs'!$E$23="PROD",'Payroll'!BK268,0),IF('People_Inputs'!$E$24="PROD",'Payroll'!BK288,0),IF('People_Inputs'!$E$25="PROD",'Payroll'!BK308,0),IF('People_Inputs'!$E$26="PROD",'Payroll'!BK328,0),IF('People_Inputs'!$E$27="PROD",'Payroll'!BK348,0),IF('People_Inputs'!$E$28="PROD",'Payroll'!BK368,0),IF('People_Inputs'!$E$29="PROD",'Payroll'!BK388,0),IF('People_Inputs'!$E$30="PROD",'Payroll'!BK408,0),IF('People_Inputs'!$E$31="PROD",'Payroll'!BK428,0),IF('People_Inputs'!$E$32="PROD",'Payroll'!BK448,0),IF('People_Inputs'!$E$33="PROD",'Payroll'!BK468,0),IF('People_Inputs'!$E$34="PROD",'Payroll'!BK488,0),IF('People_Inputs'!$E$35="PROD",'Payroll'!BK508,0),IF('People_Inputs'!$E$36="PROD",'Payroll'!BK528,0),IF('People_Inputs'!$E$37="PROD",'Payroll'!BK548,0),IF('People_Inputs'!$E$38="PROD",'Payroll'!BK568,0),IF('People_Inputs'!$E$39="PROD",'Payroll'!BK588,0),IF('People_Inputs'!$E$40="PROD",'Payroll'!BK608,0),IF('People_Inputs'!$E$41="PROD",'Payroll'!BK628,0),IF('People_Inputs'!$E$42="PROD",'Payroll'!BK648,0),IF('People_Inputs'!$E$43="PROD",'Payroll'!BK668,0),IF('People_Inputs'!$E$44="PROD",'Payroll'!BK688,0),IF('People_Inputs'!$E$45="PROD",'Payroll'!BK708,0),IF('People_Inputs'!$E$46="PROD",'Payroll'!BK728,0),IF('People_Inputs'!$E$47="PROD",'Payroll'!BK748,0),IF('People_Inputs'!$E$48="PROD",'Payroll'!BK768,0),IF('People_Inputs'!$E$49="PROD",'Payroll'!BK788,0),IF('People_Inputs'!$E$50="PROD",'Payroll'!BK808,0),IF('People_Inputs'!$E$51="PROD",'Payroll'!BK828,0),IF('People_Inputs'!$E$52="PROD",'Payroll'!BK848,0),IF('People_Inputs'!$E$53="PROD",'Payroll'!BK868,0),IF('People_Inputs'!$E$54="PROD",'Payroll'!BK888,0),IF('People_Inputs'!$E$55="PROD",'Payroll'!BK908,0),IF('People_Inputs'!$E$56="PROD",'Payroll'!BK928,0),IF('People_Inputs'!$E$57="PROD",'Payroll'!BK948,0),IF('People_Inputs'!$E$58="PROD",'Payroll'!BK968,0),IF('People_Inputs'!$E$59="PROD",'Payroll'!BK988,0),IF('People_Inputs'!$E$60="PROD",'Payroll'!BK1008,0),IF('People_Inputs'!$E$61="PROD",'Payroll'!BK1028,0),IF('People_Inputs'!$E$62="PROD",'Payroll'!BK1048,0),IF('People_Inputs'!$E$63="PROD",'Payroll'!BK1068,0),IF('People_Inputs'!$E$64="PROD",'Payroll'!BK1088,0),IF('People_Inputs'!$E$65="PROD",'Payroll'!BK1108,0),IF('People_Inputs'!$E$66="PROD",'Payroll'!BK1128,0),IF('People_Inputs'!$E$67="PROD",'Payroll'!BK1148,0),IF('People_Inputs'!$E$68="PROD",'Payroll'!BK1168,0),IF('People_Inputs'!$E$69="PROD",'Payroll'!BK1188,0),IF('People_Inputs'!$E$70="PROD",'Payroll'!BK1208,0))</f>
        <v>0.0</v>
      </c>
      <c r="BL24" s="35">
        <f>SUM(IF('People_Inputs'!$E$11="PROD",'Payroll'!BL28,0),IF('People_Inputs'!$E$12="PROD",'Payroll'!BL48,0),IF('People_Inputs'!$E$13="PROD",'Payroll'!BL68,0),IF('People_Inputs'!$E$14="PROD",'Payroll'!BL88,0),IF('People_Inputs'!$E$15="PROD",'Payroll'!BL108,0),IF('People_Inputs'!$E$16="PROD",'Payroll'!BL128,0),IF('People_Inputs'!$E$17="PROD",'Payroll'!BL148,0),IF('People_Inputs'!$E$18="PROD",'Payroll'!BL168,0),IF('People_Inputs'!$E$19="PROD",'Payroll'!BL188,0),IF('People_Inputs'!$E$20="PROD",'Payroll'!BL208,0),IF('People_Inputs'!$E$21="PROD",'Payroll'!BL228,0),IF('People_Inputs'!$E$22="PROD",'Payroll'!BL248,0),IF('People_Inputs'!$E$23="PROD",'Payroll'!BL268,0),IF('People_Inputs'!$E$24="PROD",'Payroll'!BL288,0),IF('People_Inputs'!$E$25="PROD",'Payroll'!BL308,0),IF('People_Inputs'!$E$26="PROD",'Payroll'!BL328,0),IF('People_Inputs'!$E$27="PROD",'Payroll'!BL348,0),IF('People_Inputs'!$E$28="PROD",'Payroll'!BL368,0),IF('People_Inputs'!$E$29="PROD",'Payroll'!BL388,0),IF('People_Inputs'!$E$30="PROD",'Payroll'!BL408,0),IF('People_Inputs'!$E$31="PROD",'Payroll'!BL428,0),IF('People_Inputs'!$E$32="PROD",'Payroll'!BL448,0),IF('People_Inputs'!$E$33="PROD",'Payroll'!BL468,0),IF('People_Inputs'!$E$34="PROD",'Payroll'!BL488,0),IF('People_Inputs'!$E$35="PROD",'Payroll'!BL508,0),IF('People_Inputs'!$E$36="PROD",'Payroll'!BL528,0),IF('People_Inputs'!$E$37="PROD",'Payroll'!BL548,0),IF('People_Inputs'!$E$38="PROD",'Payroll'!BL568,0),IF('People_Inputs'!$E$39="PROD",'Payroll'!BL588,0),IF('People_Inputs'!$E$40="PROD",'Payroll'!BL608,0),IF('People_Inputs'!$E$41="PROD",'Payroll'!BL628,0),IF('People_Inputs'!$E$42="PROD",'Payroll'!BL648,0),IF('People_Inputs'!$E$43="PROD",'Payroll'!BL668,0),IF('People_Inputs'!$E$44="PROD",'Payroll'!BL688,0),IF('People_Inputs'!$E$45="PROD",'Payroll'!BL708,0),IF('People_Inputs'!$E$46="PROD",'Payroll'!BL728,0),IF('People_Inputs'!$E$47="PROD",'Payroll'!BL748,0),IF('People_Inputs'!$E$48="PROD",'Payroll'!BL768,0),IF('People_Inputs'!$E$49="PROD",'Payroll'!BL788,0),IF('People_Inputs'!$E$50="PROD",'Payroll'!BL808,0),IF('People_Inputs'!$E$51="PROD",'Payroll'!BL828,0),IF('People_Inputs'!$E$52="PROD",'Payroll'!BL848,0),IF('People_Inputs'!$E$53="PROD",'Payroll'!BL868,0),IF('People_Inputs'!$E$54="PROD",'Payroll'!BL888,0),IF('People_Inputs'!$E$55="PROD",'Payroll'!BL908,0),IF('People_Inputs'!$E$56="PROD",'Payroll'!BL928,0),IF('People_Inputs'!$E$57="PROD",'Payroll'!BL948,0),IF('People_Inputs'!$E$58="PROD",'Payroll'!BL968,0),IF('People_Inputs'!$E$59="PROD",'Payroll'!BL988,0),IF('People_Inputs'!$E$60="PROD",'Payroll'!BL1008,0),IF('People_Inputs'!$E$61="PROD",'Payroll'!BL1028,0),IF('People_Inputs'!$E$62="PROD",'Payroll'!BL1048,0),IF('People_Inputs'!$E$63="PROD",'Payroll'!BL1068,0),IF('People_Inputs'!$E$64="PROD",'Payroll'!BL1088,0),IF('People_Inputs'!$E$65="PROD",'Payroll'!BL1108,0),IF('People_Inputs'!$E$66="PROD",'Payroll'!BL1128,0),IF('People_Inputs'!$E$67="PROD",'Payroll'!BL1148,0),IF('People_Inputs'!$E$68="PROD",'Payroll'!BL1168,0),IF('People_Inputs'!$E$69="PROD",'Payroll'!BL1188,0),IF('People_Inputs'!$E$70="PROD",'Payroll'!BL1208,0))</f>
        <v>0.0</v>
      </c>
      <c r="BM24" s="35">
        <f>SUM(IF('People_Inputs'!$E$11="PROD",'Payroll'!BM28,0),IF('People_Inputs'!$E$12="PROD",'Payroll'!BM48,0),IF('People_Inputs'!$E$13="PROD",'Payroll'!BM68,0),IF('People_Inputs'!$E$14="PROD",'Payroll'!BM88,0),IF('People_Inputs'!$E$15="PROD",'Payroll'!BM108,0),IF('People_Inputs'!$E$16="PROD",'Payroll'!BM128,0),IF('People_Inputs'!$E$17="PROD",'Payroll'!BM148,0),IF('People_Inputs'!$E$18="PROD",'Payroll'!BM168,0),IF('People_Inputs'!$E$19="PROD",'Payroll'!BM188,0),IF('People_Inputs'!$E$20="PROD",'Payroll'!BM208,0),IF('People_Inputs'!$E$21="PROD",'Payroll'!BM228,0),IF('People_Inputs'!$E$22="PROD",'Payroll'!BM248,0),IF('People_Inputs'!$E$23="PROD",'Payroll'!BM268,0),IF('People_Inputs'!$E$24="PROD",'Payroll'!BM288,0),IF('People_Inputs'!$E$25="PROD",'Payroll'!BM308,0),IF('People_Inputs'!$E$26="PROD",'Payroll'!BM328,0),IF('People_Inputs'!$E$27="PROD",'Payroll'!BM348,0),IF('People_Inputs'!$E$28="PROD",'Payroll'!BM368,0),IF('People_Inputs'!$E$29="PROD",'Payroll'!BM388,0),IF('People_Inputs'!$E$30="PROD",'Payroll'!BM408,0),IF('People_Inputs'!$E$31="PROD",'Payroll'!BM428,0),IF('People_Inputs'!$E$32="PROD",'Payroll'!BM448,0),IF('People_Inputs'!$E$33="PROD",'Payroll'!BM468,0),IF('People_Inputs'!$E$34="PROD",'Payroll'!BM488,0),IF('People_Inputs'!$E$35="PROD",'Payroll'!BM508,0),IF('People_Inputs'!$E$36="PROD",'Payroll'!BM528,0),IF('People_Inputs'!$E$37="PROD",'Payroll'!BM548,0),IF('People_Inputs'!$E$38="PROD",'Payroll'!BM568,0),IF('People_Inputs'!$E$39="PROD",'Payroll'!BM588,0),IF('People_Inputs'!$E$40="PROD",'Payroll'!BM608,0),IF('People_Inputs'!$E$41="PROD",'Payroll'!BM628,0),IF('People_Inputs'!$E$42="PROD",'Payroll'!BM648,0),IF('People_Inputs'!$E$43="PROD",'Payroll'!BM668,0),IF('People_Inputs'!$E$44="PROD",'Payroll'!BM688,0),IF('People_Inputs'!$E$45="PROD",'Payroll'!BM708,0),IF('People_Inputs'!$E$46="PROD",'Payroll'!BM728,0),IF('People_Inputs'!$E$47="PROD",'Payroll'!BM748,0),IF('People_Inputs'!$E$48="PROD",'Payroll'!BM768,0),IF('People_Inputs'!$E$49="PROD",'Payroll'!BM788,0),IF('People_Inputs'!$E$50="PROD",'Payroll'!BM808,0),IF('People_Inputs'!$E$51="PROD",'Payroll'!BM828,0),IF('People_Inputs'!$E$52="PROD",'Payroll'!BM848,0),IF('People_Inputs'!$E$53="PROD",'Payroll'!BM868,0),IF('People_Inputs'!$E$54="PROD",'Payroll'!BM888,0),IF('People_Inputs'!$E$55="PROD",'Payroll'!BM908,0),IF('People_Inputs'!$E$56="PROD",'Payroll'!BM928,0),IF('People_Inputs'!$E$57="PROD",'Payroll'!BM948,0),IF('People_Inputs'!$E$58="PROD",'Payroll'!BM968,0),IF('People_Inputs'!$E$59="PROD",'Payroll'!BM988,0),IF('People_Inputs'!$E$60="PROD",'Payroll'!BM1008,0),IF('People_Inputs'!$E$61="PROD",'Payroll'!BM1028,0),IF('People_Inputs'!$E$62="PROD",'Payroll'!BM1048,0),IF('People_Inputs'!$E$63="PROD",'Payroll'!BM1068,0),IF('People_Inputs'!$E$64="PROD",'Payroll'!BM1088,0),IF('People_Inputs'!$E$65="PROD",'Payroll'!BM1108,0),IF('People_Inputs'!$E$66="PROD",'Payroll'!BM1128,0),IF('People_Inputs'!$E$67="PROD",'Payroll'!BM1148,0),IF('People_Inputs'!$E$68="PROD",'Payroll'!BM1168,0),IF('People_Inputs'!$E$69="PROD",'Payroll'!BM1188,0),IF('People_Inputs'!$E$70="PROD",'Payroll'!BM1208,0))</f>
        <v>0.0</v>
      </c>
      <c r="BN24" s="35">
        <f>SUM(IF('People_Inputs'!$E$11="PROD",'Payroll'!BN28,0),IF('People_Inputs'!$E$12="PROD",'Payroll'!BN48,0),IF('People_Inputs'!$E$13="PROD",'Payroll'!BN68,0),IF('People_Inputs'!$E$14="PROD",'Payroll'!BN88,0),IF('People_Inputs'!$E$15="PROD",'Payroll'!BN108,0),IF('People_Inputs'!$E$16="PROD",'Payroll'!BN128,0),IF('People_Inputs'!$E$17="PROD",'Payroll'!BN148,0),IF('People_Inputs'!$E$18="PROD",'Payroll'!BN168,0),IF('People_Inputs'!$E$19="PROD",'Payroll'!BN188,0),IF('People_Inputs'!$E$20="PROD",'Payroll'!BN208,0),IF('People_Inputs'!$E$21="PROD",'Payroll'!BN228,0),IF('People_Inputs'!$E$22="PROD",'Payroll'!BN248,0),IF('People_Inputs'!$E$23="PROD",'Payroll'!BN268,0),IF('People_Inputs'!$E$24="PROD",'Payroll'!BN288,0),IF('People_Inputs'!$E$25="PROD",'Payroll'!BN308,0),IF('People_Inputs'!$E$26="PROD",'Payroll'!BN328,0),IF('People_Inputs'!$E$27="PROD",'Payroll'!BN348,0),IF('People_Inputs'!$E$28="PROD",'Payroll'!BN368,0),IF('People_Inputs'!$E$29="PROD",'Payroll'!BN388,0),IF('People_Inputs'!$E$30="PROD",'Payroll'!BN408,0),IF('People_Inputs'!$E$31="PROD",'Payroll'!BN428,0),IF('People_Inputs'!$E$32="PROD",'Payroll'!BN448,0),IF('People_Inputs'!$E$33="PROD",'Payroll'!BN468,0),IF('People_Inputs'!$E$34="PROD",'Payroll'!BN488,0),IF('People_Inputs'!$E$35="PROD",'Payroll'!BN508,0),IF('People_Inputs'!$E$36="PROD",'Payroll'!BN528,0),IF('People_Inputs'!$E$37="PROD",'Payroll'!BN548,0),IF('People_Inputs'!$E$38="PROD",'Payroll'!BN568,0),IF('People_Inputs'!$E$39="PROD",'Payroll'!BN588,0),IF('People_Inputs'!$E$40="PROD",'Payroll'!BN608,0),IF('People_Inputs'!$E$41="PROD",'Payroll'!BN628,0),IF('People_Inputs'!$E$42="PROD",'Payroll'!BN648,0),IF('People_Inputs'!$E$43="PROD",'Payroll'!BN668,0),IF('People_Inputs'!$E$44="PROD",'Payroll'!BN688,0),IF('People_Inputs'!$E$45="PROD",'Payroll'!BN708,0),IF('People_Inputs'!$E$46="PROD",'Payroll'!BN728,0),IF('People_Inputs'!$E$47="PROD",'Payroll'!BN748,0),IF('People_Inputs'!$E$48="PROD",'Payroll'!BN768,0),IF('People_Inputs'!$E$49="PROD",'Payroll'!BN788,0),IF('People_Inputs'!$E$50="PROD",'Payroll'!BN808,0),IF('People_Inputs'!$E$51="PROD",'Payroll'!BN828,0),IF('People_Inputs'!$E$52="PROD",'Payroll'!BN848,0),IF('People_Inputs'!$E$53="PROD",'Payroll'!BN868,0),IF('People_Inputs'!$E$54="PROD",'Payroll'!BN888,0),IF('People_Inputs'!$E$55="PROD",'Payroll'!BN908,0),IF('People_Inputs'!$E$56="PROD",'Payroll'!BN928,0),IF('People_Inputs'!$E$57="PROD",'Payroll'!BN948,0),IF('People_Inputs'!$E$58="PROD",'Payroll'!BN968,0),IF('People_Inputs'!$E$59="PROD",'Payroll'!BN988,0),IF('People_Inputs'!$E$60="PROD",'Payroll'!BN1008,0),IF('People_Inputs'!$E$61="PROD",'Payroll'!BN1028,0),IF('People_Inputs'!$E$62="PROD",'Payroll'!BN1048,0),IF('People_Inputs'!$E$63="PROD",'Payroll'!BN1068,0),IF('People_Inputs'!$E$64="PROD",'Payroll'!BN1088,0),IF('People_Inputs'!$E$65="PROD",'Payroll'!BN1108,0),IF('People_Inputs'!$E$66="PROD",'Payroll'!BN1128,0),IF('People_Inputs'!$E$67="PROD",'Payroll'!BN1148,0),IF('People_Inputs'!$E$68="PROD",'Payroll'!BN1168,0),IF('People_Inputs'!$E$69="PROD",'Payroll'!BN1188,0),IF('People_Inputs'!$E$70="PROD",'Payroll'!BN1208,0))</f>
        <v>0.0</v>
      </c>
      <c r="BO24" s="35">
        <f>SUM(IF('People_Inputs'!$E$11="PROD",'Payroll'!BO28,0),IF('People_Inputs'!$E$12="PROD",'Payroll'!BO48,0),IF('People_Inputs'!$E$13="PROD",'Payroll'!BO68,0),IF('People_Inputs'!$E$14="PROD",'Payroll'!BO88,0),IF('People_Inputs'!$E$15="PROD",'Payroll'!BO108,0),IF('People_Inputs'!$E$16="PROD",'Payroll'!BO128,0),IF('People_Inputs'!$E$17="PROD",'Payroll'!BO148,0),IF('People_Inputs'!$E$18="PROD",'Payroll'!BO168,0),IF('People_Inputs'!$E$19="PROD",'Payroll'!BO188,0),IF('People_Inputs'!$E$20="PROD",'Payroll'!BO208,0),IF('People_Inputs'!$E$21="PROD",'Payroll'!BO228,0),IF('People_Inputs'!$E$22="PROD",'Payroll'!BO248,0),IF('People_Inputs'!$E$23="PROD",'Payroll'!BO268,0),IF('People_Inputs'!$E$24="PROD",'Payroll'!BO288,0),IF('People_Inputs'!$E$25="PROD",'Payroll'!BO308,0),IF('People_Inputs'!$E$26="PROD",'Payroll'!BO328,0),IF('People_Inputs'!$E$27="PROD",'Payroll'!BO348,0),IF('People_Inputs'!$E$28="PROD",'Payroll'!BO368,0),IF('People_Inputs'!$E$29="PROD",'Payroll'!BO388,0),IF('People_Inputs'!$E$30="PROD",'Payroll'!BO408,0),IF('People_Inputs'!$E$31="PROD",'Payroll'!BO428,0),IF('People_Inputs'!$E$32="PROD",'Payroll'!BO448,0),IF('People_Inputs'!$E$33="PROD",'Payroll'!BO468,0),IF('People_Inputs'!$E$34="PROD",'Payroll'!BO488,0),IF('People_Inputs'!$E$35="PROD",'Payroll'!BO508,0),IF('People_Inputs'!$E$36="PROD",'Payroll'!BO528,0),IF('People_Inputs'!$E$37="PROD",'Payroll'!BO548,0),IF('People_Inputs'!$E$38="PROD",'Payroll'!BO568,0),IF('People_Inputs'!$E$39="PROD",'Payroll'!BO588,0),IF('People_Inputs'!$E$40="PROD",'Payroll'!BO608,0),IF('People_Inputs'!$E$41="PROD",'Payroll'!BO628,0),IF('People_Inputs'!$E$42="PROD",'Payroll'!BO648,0),IF('People_Inputs'!$E$43="PROD",'Payroll'!BO668,0),IF('People_Inputs'!$E$44="PROD",'Payroll'!BO688,0),IF('People_Inputs'!$E$45="PROD",'Payroll'!BO708,0),IF('People_Inputs'!$E$46="PROD",'Payroll'!BO728,0),IF('People_Inputs'!$E$47="PROD",'Payroll'!BO748,0),IF('People_Inputs'!$E$48="PROD",'Payroll'!BO768,0),IF('People_Inputs'!$E$49="PROD",'Payroll'!BO788,0),IF('People_Inputs'!$E$50="PROD",'Payroll'!BO808,0),IF('People_Inputs'!$E$51="PROD",'Payroll'!BO828,0),IF('People_Inputs'!$E$52="PROD",'Payroll'!BO848,0),IF('People_Inputs'!$E$53="PROD",'Payroll'!BO868,0),IF('People_Inputs'!$E$54="PROD",'Payroll'!BO888,0),IF('People_Inputs'!$E$55="PROD",'Payroll'!BO908,0),IF('People_Inputs'!$E$56="PROD",'Payroll'!BO928,0),IF('People_Inputs'!$E$57="PROD",'Payroll'!BO948,0),IF('People_Inputs'!$E$58="PROD",'Payroll'!BO968,0),IF('People_Inputs'!$E$59="PROD",'Payroll'!BO988,0),IF('People_Inputs'!$E$60="PROD",'Payroll'!BO1008,0),IF('People_Inputs'!$E$61="PROD",'Payroll'!BO1028,0),IF('People_Inputs'!$E$62="PROD",'Payroll'!BO1048,0),IF('People_Inputs'!$E$63="PROD",'Payroll'!BO1068,0),IF('People_Inputs'!$E$64="PROD",'Payroll'!BO1088,0),IF('People_Inputs'!$E$65="PROD",'Payroll'!BO1108,0),IF('People_Inputs'!$E$66="PROD",'Payroll'!BO1128,0),IF('People_Inputs'!$E$67="PROD",'Payroll'!BO1148,0),IF('People_Inputs'!$E$68="PROD",'Payroll'!BO1168,0),IF('People_Inputs'!$E$69="PROD",'Payroll'!BO1188,0),IF('People_Inputs'!$E$70="PROD",'Payroll'!BO1208,0))</f>
        <v>0.0</v>
      </c>
    </row>
    <row r="25" ht="28" customHeight="1">
      <c r="A25" s="2" t="str">
        <v>PROD.SOFTWARE</v>
      </c>
      <c r="B25" s="6" t="str">
        <v>Product (PROD): employee software (Opex)</v>
      </c>
      <c r="C25" s="2" t="str">
        <v>EUR</v>
      </c>
      <c r="D25" s="2" t="str">
        <v>SUM</v>
      </c>
      <c r="E25" s="36">
        <f>SUM(H25:BO25)</f>
        <v>25650</v>
      </c>
      <c r="F25" s="6" t="str">
        <v>Software cost per FTE per month</v>
      </c>
      <c r="G25" s="2"/>
      <c r="H25" s="35">
        <f>SUM(IF('People_Inputs'!$E$11="PROD",'Payroll'!H29,0),IF('People_Inputs'!$E$12="PROD",'Payroll'!H49,0),IF('People_Inputs'!$E$13="PROD",'Payroll'!H69,0),IF('People_Inputs'!$E$14="PROD",'Payroll'!H89,0),IF('People_Inputs'!$E$15="PROD",'Payroll'!H109,0),IF('People_Inputs'!$E$16="PROD",'Payroll'!H129,0),IF('People_Inputs'!$E$17="PROD",'Payroll'!H149,0),IF('People_Inputs'!$E$18="PROD",'Payroll'!H169,0),IF('People_Inputs'!$E$19="PROD",'Payroll'!H189,0),IF('People_Inputs'!$E$20="PROD",'Payroll'!H209,0),IF('People_Inputs'!$E$21="PROD",'Payroll'!H229,0),IF('People_Inputs'!$E$22="PROD",'Payroll'!H249,0),IF('People_Inputs'!$E$23="PROD",'Payroll'!H269,0),IF('People_Inputs'!$E$24="PROD",'Payroll'!H289,0),IF('People_Inputs'!$E$25="PROD",'Payroll'!H309,0),IF('People_Inputs'!$E$26="PROD",'Payroll'!H329,0),IF('People_Inputs'!$E$27="PROD",'Payroll'!H349,0),IF('People_Inputs'!$E$28="PROD",'Payroll'!H369,0),IF('People_Inputs'!$E$29="PROD",'Payroll'!H389,0),IF('People_Inputs'!$E$30="PROD",'Payroll'!H409,0),IF('People_Inputs'!$E$31="PROD",'Payroll'!H429,0),IF('People_Inputs'!$E$32="PROD",'Payroll'!H449,0),IF('People_Inputs'!$E$33="PROD",'Payroll'!H469,0),IF('People_Inputs'!$E$34="PROD",'Payroll'!H489,0),IF('People_Inputs'!$E$35="PROD",'Payroll'!H509,0),IF('People_Inputs'!$E$36="PROD",'Payroll'!H529,0),IF('People_Inputs'!$E$37="PROD",'Payroll'!H549,0),IF('People_Inputs'!$E$38="PROD",'Payroll'!H569,0),IF('People_Inputs'!$E$39="PROD",'Payroll'!H589,0),IF('People_Inputs'!$E$40="PROD",'Payroll'!H609,0),IF('People_Inputs'!$E$41="PROD",'Payroll'!H629,0),IF('People_Inputs'!$E$42="PROD",'Payroll'!H649,0),IF('People_Inputs'!$E$43="PROD",'Payroll'!H669,0),IF('People_Inputs'!$E$44="PROD",'Payroll'!H689,0),IF('People_Inputs'!$E$45="PROD",'Payroll'!H709,0),IF('People_Inputs'!$E$46="PROD",'Payroll'!H729,0),IF('People_Inputs'!$E$47="PROD",'Payroll'!H749,0),IF('People_Inputs'!$E$48="PROD",'Payroll'!H769,0),IF('People_Inputs'!$E$49="PROD",'Payroll'!H789,0),IF('People_Inputs'!$E$50="PROD",'Payroll'!H809,0),IF('People_Inputs'!$E$51="PROD",'Payroll'!H829,0),IF('People_Inputs'!$E$52="PROD",'Payroll'!H849,0),IF('People_Inputs'!$E$53="PROD",'Payroll'!H869,0),IF('People_Inputs'!$E$54="PROD",'Payroll'!H889,0),IF('People_Inputs'!$E$55="PROD",'Payroll'!H909,0),IF('People_Inputs'!$E$56="PROD",'Payroll'!H929,0),IF('People_Inputs'!$E$57="PROD",'Payroll'!H949,0),IF('People_Inputs'!$E$58="PROD",'Payroll'!H969,0),IF('People_Inputs'!$E$59="PROD",'Payroll'!H989,0),IF('People_Inputs'!$E$60="PROD",'Payroll'!H1009,0),IF('People_Inputs'!$E$61="PROD",'Payroll'!H1029,0),IF('People_Inputs'!$E$62="PROD",'Payroll'!H1049,0),IF('People_Inputs'!$E$63="PROD",'Payroll'!H1069,0),IF('People_Inputs'!$E$64="PROD",'Payroll'!H1089,0),IF('People_Inputs'!$E$65="PROD",'Payroll'!H1109,0),IF('People_Inputs'!$E$66="PROD",'Payroll'!H1129,0),IF('People_Inputs'!$E$67="PROD",'Payroll'!H1149,0),IF('People_Inputs'!$E$68="PROD",'Payroll'!H1169,0),IF('People_Inputs'!$E$69="PROD",'Payroll'!H1189,0),IF('People_Inputs'!$E$70="PROD",'Payroll'!H1209,0))</f>
        <v>0</v>
      </c>
      <c r="I25" s="35">
        <f>SUM(IF('People_Inputs'!$E$11="PROD",'Payroll'!I29,0),IF('People_Inputs'!$E$12="PROD",'Payroll'!I49,0),IF('People_Inputs'!$E$13="PROD",'Payroll'!I69,0),IF('People_Inputs'!$E$14="PROD",'Payroll'!I89,0),IF('People_Inputs'!$E$15="PROD",'Payroll'!I109,0),IF('People_Inputs'!$E$16="PROD",'Payroll'!I129,0),IF('People_Inputs'!$E$17="PROD",'Payroll'!I149,0),IF('People_Inputs'!$E$18="PROD",'Payroll'!I169,0),IF('People_Inputs'!$E$19="PROD",'Payroll'!I189,0),IF('People_Inputs'!$E$20="PROD",'Payroll'!I209,0),IF('People_Inputs'!$E$21="PROD",'Payroll'!I229,0),IF('People_Inputs'!$E$22="PROD",'Payroll'!I249,0),IF('People_Inputs'!$E$23="PROD",'Payroll'!I269,0),IF('People_Inputs'!$E$24="PROD",'Payroll'!I289,0),IF('People_Inputs'!$E$25="PROD",'Payroll'!I309,0),IF('People_Inputs'!$E$26="PROD",'Payroll'!I329,0),IF('People_Inputs'!$E$27="PROD",'Payroll'!I349,0),IF('People_Inputs'!$E$28="PROD",'Payroll'!I369,0),IF('People_Inputs'!$E$29="PROD",'Payroll'!I389,0),IF('People_Inputs'!$E$30="PROD",'Payroll'!I409,0),IF('People_Inputs'!$E$31="PROD",'Payroll'!I429,0),IF('People_Inputs'!$E$32="PROD",'Payroll'!I449,0),IF('People_Inputs'!$E$33="PROD",'Payroll'!I469,0),IF('People_Inputs'!$E$34="PROD",'Payroll'!I489,0),IF('People_Inputs'!$E$35="PROD",'Payroll'!I509,0),IF('People_Inputs'!$E$36="PROD",'Payroll'!I529,0),IF('People_Inputs'!$E$37="PROD",'Payroll'!I549,0),IF('People_Inputs'!$E$38="PROD",'Payroll'!I569,0),IF('People_Inputs'!$E$39="PROD",'Payroll'!I589,0),IF('People_Inputs'!$E$40="PROD",'Payroll'!I609,0),IF('People_Inputs'!$E$41="PROD",'Payroll'!I629,0),IF('People_Inputs'!$E$42="PROD",'Payroll'!I649,0),IF('People_Inputs'!$E$43="PROD",'Payroll'!I669,0),IF('People_Inputs'!$E$44="PROD",'Payroll'!I689,0),IF('People_Inputs'!$E$45="PROD",'Payroll'!I709,0),IF('People_Inputs'!$E$46="PROD",'Payroll'!I729,0),IF('People_Inputs'!$E$47="PROD",'Payroll'!I749,0),IF('People_Inputs'!$E$48="PROD",'Payroll'!I769,0),IF('People_Inputs'!$E$49="PROD",'Payroll'!I789,0),IF('People_Inputs'!$E$50="PROD",'Payroll'!I809,0),IF('People_Inputs'!$E$51="PROD",'Payroll'!I829,0),IF('People_Inputs'!$E$52="PROD",'Payroll'!I849,0),IF('People_Inputs'!$E$53="PROD",'Payroll'!I869,0),IF('People_Inputs'!$E$54="PROD",'Payroll'!I889,0),IF('People_Inputs'!$E$55="PROD",'Payroll'!I909,0),IF('People_Inputs'!$E$56="PROD",'Payroll'!I929,0),IF('People_Inputs'!$E$57="PROD",'Payroll'!I949,0),IF('People_Inputs'!$E$58="PROD",'Payroll'!I969,0),IF('People_Inputs'!$E$59="PROD",'Payroll'!I989,0),IF('People_Inputs'!$E$60="PROD",'Payroll'!I1009,0),IF('People_Inputs'!$E$61="PROD",'Payroll'!I1029,0),IF('People_Inputs'!$E$62="PROD",'Payroll'!I1049,0),IF('People_Inputs'!$E$63="PROD",'Payroll'!I1069,0),IF('People_Inputs'!$E$64="PROD",'Payroll'!I1089,0),IF('People_Inputs'!$E$65="PROD",'Payroll'!I1109,0),IF('People_Inputs'!$E$66="PROD",'Payroll'!I1129,0),IF('People_Inputs'!$E$67="PROD",'Payroll'!I1149,0),IF('People_Inputs'!$E$68="PROD",'Payroll'!I1169,0),IF('People_Inputs'!$E$69="PROD",'Payroll'!I1189,0),IF('People_Inputs'!$E$70="PROD",'Payroll'!I1209,0))</f>
        <v>0</v>
      </c>
      <c r="J25" s="35">
        <f>SUM(IF('People_Inputs'!$E$11="PROD",'Payroll'!J29,0),IF('People_Inputs'!$E$12="PROD",'Payroll'!J49,0),IF('People_Inputs'!$E$13="PROD",'Payroll'!J69,0),IF('People_Inputs'!$E$14="PROD",'Payroll'!J89,0),IF('People_Inputs'!$E$15="PROD",'Payroll'!J109,0),IF('People_Inputs'!$E$16="PROD",'Payroll'!J129,0),IF('People_Inputs'!$E$17="PROD",'Payroll'!J149,0),IF('People_Inputs'!$E$18="PROD",'Payroll'!J169,0),IF('People_Inputs'!$E$19="PROD",'Payroll'!J189,0),IF('People_Inputs'!$E$20="PROD",'Payroll'!J209,0),IF('People_Inputs'!$E$21="PROD",'Payroll'!J229,0),IF('People_Inputs'!$E$22="PROD",'Payroll'!J249,0),IF('People_Inputs'!$E$23="PROD",'Payroll'!J269,0),IF('People_Inputs'!$E$24="PROD",'Payroll'!J289,0),IF('People_Inputs'!$E$25="PROD",'Payroll'!J309,0),IF('People_Inputs'!$E$26="PROD",'Payroll'!J329,0),IF('People_Inputs'!$E$27="PROD",'Payroll'!J349,0),IF('People_Inputs'!$E$28="PROD",'Payroll'!J369,0),IF('People_Inputs'!$E$29="PROD",'Payroll'!J389,0),IF('People_Inputs'!$E$30="PROD",'Payroll'!J409,0),IF('People_Inputs'!$E$31="PROD",'Payroll'!J429,0),IF('People_Inputs'!$E$32="PROD",'Payroll'!J449,0),IF('People_Inputs'!$E$33="PROD",'Payroll'!J469,0),IF('People_Inputs'!$E$34="PROD",'Payroll'!J489,0),IF('People_Inputs'!$E$35="PROD",'Payroll'!J509,0),IF('People_Inputs'!$E$36="PROD",'Payroll'!J529,0),IF('People_Inputs'!$E$37="PROD",'Payroll'!J549,0),IF('People_Inputs'!$E$38="PROD",'Payroll'!J569,0),IF('People_Inputs'!$E$39="PROD",'Payroll'!J589,0),IF('People_Inputs'!$E$40="PROD",'Payroll'!J609,0),IF('People_Inputs'!$E$41="PROD",'Payroll'!J629,0),IF('People_Inputs'!$E$42="PROD",'Payroll'!J649,0),IF('People_Inputs'!$E$43="PROD",'Payroll'!J669,0),IF('People_Inputs'!$E$44="PROD",'Payroll'!J689,0),IF('People_Inputs'!$E$45="PROD",'Payroll'!J709,0),IF('People_Inputs'!$E$46="PROD",'Payroll'!J729,0),IF('People_Inputs'!$E$47="PROD",'Payroll'!J749,0),IF('People_Inputs'!$E$48="PROD",'Payroll'!J769,0),IF('People_Inputs'!$E$49="PROD",'Payroll'!J789,0),IF('People_Inputs'!$E$50="PROD",'Payroll'!J809,0),IF('People_Inputs'!$E$51="PROD",'Payroll'!J829,0),IF('People_Inputs'!$E$52="PROD",'Payroll'!J849,0),IF('People_Inputs'!$E$53="PROD",'Payroll'!J869,0),IF('People_Inputs'!$E$54="PROD",'Payroll'!J889,0),IF('People_Inputs'!$E$55="PROD",'Payroll'!J909,0),IF('People_Inputs'!$E$56="PROD",'Payroll'!J929,0),IF('People_Inputs'!$E$57="PROD",'Payroll'!J949,0),IF('People_Inputs'!$E$58="PROD",'Payroll'!J969,0),IF('People_Inputs'!$E$59="PROD",'Payroll'!J989,0),IF('People_Inputs'!$E$60="PROD",'Payroll'!J1009,0),IF('People_Inputs'!$E$61="PROD",'Payroll'!J1029,0),IF('People_Inputs'!$E$62="PROD",'Payroll'!J1049,0),IF('People_Inputs'!$E$63="PROD",'Payroll'!J1069,0),IF('People_Inputs'!$E$64="PROD",'Payroll'!J1089,0),IF('People_Inputs'!$E$65="PROD",'Payroll'!J1109,0),IF('People_Inputs'!$E$66="PROD",'Payroll'!J1129,0),IF('People_Inputs'!$E$67="PROD",'Payroll'!J1149,0),IF('People_Inputs'!$E$68="PROD",'Payroll'!J1169,0),IF('People_Inputs'!$E$69="PROD",'Payroll'!J1189,0),IF('People_Inputs'!$E$70="PROD",'Payroll'!J1209,0))</f>
        <v>0</v>
      </c>
      <c r="K25" s="35">
        <f>SUM(IF('People_Inputs'!$E$11="PROD",'Payroll'!K29,0),IF('People_Inputs'!$E$12="PROD",'Payroll'!K49,0),IF('People_Inputs'!$E$13="PROD",'Payroll'!K69,0),IF('People_Inputs'!$E$14="PROD",'Payroll'!K89,0),IF('People_Inputs'!$E$15="PROD",'Payroll'!K109,0),IF('People_Inputs'!$E$16="PROD",'Payroll'!K129,0),IF('People_Inputs'!$E$17="PROD",'Payroll'!K149,0),IF('People_Inputs'!$E$18="PROD",'Payroll'!K169,0),IF('People_Inputs'!$E$19="PROD",'Payroll'!K189,0),IF('People_Inputs'!$E$20="PROD",'Payroll'!K209,0),IF('People_Inputs'!$E$21="PROD",'Payroll'!K229,0),IF('People_Inputs'!$E$22="PROD",'Payroll'!K249,0),IF('People_Inputs'!$E$23="PROD",'Payroll'!K269,0),IF('People_Inputs'!$E$24="PROD",'Payroll'!K289,0),IF('People_Inputs'!$E$25="PROD",'Payroll'!K309,0),IF('People_Inputs'!$E$26="PROD",'Payroll'!K329,0),IF('People_Inputs'!$E$27="PROD",'Payroll'!K349,0),IF('People_Inputs'!$E$28="PROD",'Payroll'!K369,0),IF('People_Inputs'!$E$29="PROD",'Payroll'!K389,0),IF('People_Inputs'!$E$30="PROD",'Payroll'!K409,0),IF('People_Inputs'!$E$31="PROD",'Payroll'!K429,0),IF('People_Inputs'!$E$32="PROD",'Payroll'!K449,0),IF('People_Inputs'!$E$33="PROD",'Payroll'!K469,0),IF('People_Inputs'!$E$34="PROD",'Payroll'!K489,0),IF('People_Inputs'!$E$35="PROD",'Payroll'!K509,0),IF('People_Inputs'!$E$36="PROD",'Payroll'!K529,0),IF('People_Inputs'!$E$37="PROD",'Payroll'!K549,0),IF('People_Inputs'!$E$38="PROD",'Payroll'!K569,0),IF('People_Inputs'!$E$39="PROD",'Payroll'!K589,0),IF('People_Inputs'!$E$40="PROD",'Payroll'!K609,0),IF('People_Inputs'!$E$41="PROD",'Payroll'!K629,0),IF('People_Inputs'!$E$42="PROD",'Payroll'!K649,0),IF('People_Inputs'!$E$43="PROD",'Payroll'!K669,0),IF('People_Inputs'!$E$44="PROD",'Payroll'!K689,0),IF('People_Inputs'!$E$45="PROD",'Payroll'!K709,0),IF('People_Inputs'!$E$46="PROD",'Payroll'!K729,0),IF('People_Inputs'!$E$47="PROD",'Payroll'!K749,0),IF('People_Inputs'!$E$48="PROD",'Payroll'!K769,0),IF('People_Inputs'!$E$49="PROD",'Payroll'!K789,0),IF('People_Inputs'!$E$50="PROD",'Payroll'!K809,0),IF('People_Inputs'!$E$51="PROD",'Payroll'!K829,0),IF('People_Inputs'!$E$52="PROD",'Payroll'!K849,0),IF('People_Inputs'!$E$53="PROD",'Payroll'!K869,0),IF('People_Inputs'!$E$54="PROD",'Payroll'!K889,0),IF('People_Inputs'!$E$55="PROD",'Payroll'!K909,0),IF('People_Inputs'!$E$56="PROD",'Payroll'!K929,0),IF('People_Inputs'!$E$57="PROD",'Payroll'!K949,0),IF('People_Inputs'!$E$58="PROD",'Payroll'!K969,0),IF('People_Inputs'!$E$59="PROD",'Payroll'!K989,0),IF('People_Inputs'!$E$60="PROD",'Payroll'!K1009,0),IF('People_Inputs'!$E$61="PROD",'Payroll'!K1029,0),IF('People_Inputs'!$E$62="PROD",'Payroll'!K1049,0),IF('People_Inputs'!$E$63="PROD",'Payroll'!K1069,0),IF('People_Inputs'!$E$64="PROD",'Payroll'!K1089,0),IF('People_Inputs'!$E$65="PROD",'Payroll'!K1109,0),IF('People_Inputs'!$E$66="PROD",'Payroll'!K1129,0),IF('People_Inputs'!$E$67="PROD",'Payroll'!K1149,0),IF('People_Inputs'!$E$68="PROD",'Payroll'!K1169,0),IF('People_Inputs'!$E$69="PROD",'Payroll'!K1189,0),IF('People_Inputs'!$E$70="PROD",'Payroll'!K1209,0))</f>
        <v>450</v>
      </c>
      <c r="L25" s="35">
        <f>SUM(IF('People_Inputs'!$E$11="PROD",'Payroll'!L29,0),IF('People_Inputs'!$E$12="PROD",'Payroll'!L49,0),IF('People_Inputs'!$E$13="PROD",'Payroll'!L69,0),IF('People_Inputs'!$E$14="PROD",'Payroll'!L89,0),IF('People_Inputs'!$E$15="PROD",'Payroll'!L109,0),IF('People_Inputs'!$E$16="PROD",'Payroll'!L129,0),IF('People_Inputs'!$E$17="PROD",'Payroll'!L149,0),IF('People_Inputs'!$E$18="PROD",'Payroll'!L169,0),IF('People_Inputs'!$E$19="PROD",'Payroll'!L189,0),IF('People_Inputs'!$E$20="PROD",'Payroll'!L209,0),IF('People_Inputs'!$E$21="PROD",'Payroll'!L229,0),IF('People_Inputs'!$E$22="PROD",'Payroll'!L249,0),IF('People_Inputs'!$E$23="PROD",'Payroll'!L269,0),IF('People_Inputs'!$E$24="PROD",'Payroll'!L289,0),IF('People_Inputs'!$E$25="PROD",'Payroll'!L309,0),IF('People_Inputs'!$E$26="PROD",'Payroll'!L329,0),IF('People_Inputs'!$E$27="PROD",'Payroll'!L349,0),IF('People_Inputs'!$E$28="PROD",'Payroll'!L369,0),IF('People_Inputs'!$E$29="PROD",'Payroll'!L389,0),IF('People_Inputs'!$E$30="PROD",'Payroll'!L409,0),IF('People_Inputs'!$E$31="PROD",'Payroll'!L429,0),IF('People_Inputs'!$E$32="PROD",'Payroll'!L449,0),IF('People_Inputs'!$E$33="PROD",'Payroll'!L469,0),IF('People_Inputs'!$E$34="PROD",'Payroll'!L489,0),IF('People_Inputs'!$E$35="PROD",'Payroll'!L509,0),IF('People_Inputs'!$E$36="PROD",'Payroll'!L529,0),IF('People_Inputs'!$E$37="PROD",'Payroll'!L549,0),IF('People_Inputs'!$E$38="PROD",'Payroll'!L569,0),IF('People_Inputs'!$E$39="PROD",'Payroll'!L589,0),IF('People_Inputs'!$E$40="PROD",'Payroll'!L609,0),IF('People_Inputs'!$E$41="PROD",'Payroll'!L629,0),IF('People_Inputs'!$E$42="PROD",'Payroll'!L649,0),IF('People_Inputs'!$E$43="PROD",'Payroll'!L669,0),IF('People_Inputs'!$E$44="PROD",'Payroll'!L689,0),IF('People_Inputs'!$E$45="PROD",'Payroll'!L709,0),IF('People_Inputs'!$E$46="PROD",'Payroll'!L729,0),IF('People_Inputs'!$E$47="PROD",'Payroll'!L749,0),IF('People_Inputs'!$E$48="PROD",'Payroll'!L769,0),IF('People_Inputs'!$E$49="PROD",'Payroll'!L789,0),IF('People_Inputs'!$E$50="PROD",'Payroll'!L809,0),IF('People_Inputs'!$E$51="PROD",'Payroll'!L829,0),IF('People_Inputs'!$E$52="PROD",'Payroll'!L849,0),IF('People_Inputs'!$E$53="PROD",'Payroll'!L869,0),IF('People_Inputs'!$E$54="PROD",'Payroll'!L889,0),IF('People_Inputs'!$E$55="PROD",'Payroll'!L909,0),IF('People_Inputs'!$E$56="PROD",'Payroll'!L929,0),IF('People_Inputs'!$E$57="PROD",'Payroll'!L949,0),IF('People_Inputs'!$E$58="PROD",'Payroll'!L969,0),IF('People_Inputs'!$E$59="PROD",'Payroll'!L989,0),IF('People_Inputs'!$E$60="PROD",'Payroll'!L1009,0),IF('People_Inputs'!$E$61="PROD",'Payroll'!L1029,0),IF('People_Inputs'!$E$62="PROD",'Payroll'!L1049,0),IF('People_Inputs'!$E$63="PROD",'Payroll'!L1069,0),IF('People_Inputs'!$E$64="PROD",'Payroll'!L1089,0),IF('People_Inputs'!$E$65="PROD",'Payroll'!L1109,0),IF('People_Inputs'!$E$66="PROD",'Payroll'!L1129,0),IF('People_Inputs'!$E$67="PROD",'Payroll'!L1149,0),IF('People_Inputs'!$E$68="PROD",'Payroll'!L1169,0),IF('People_Inputs'!$E$69="PROD",'Payroll'!L1189,0),IF('People_Inputs'!$E$70="PROD",'Payroll'!L1209,0))</f>
        <v>450</v>
      </c>
      <c r="M25" s="35">
        <f>SUM(IF('People_Inputs'!$E$11="PROD",'Payroll'!M29,0),IF('People_Inputs'!$E$12="PROD",'Payroll'!M49,0),IF('People_Inputs'!$E$13="PROD",'Payroll'!M69,0),IF('People_Inputs'!$E$14="PROD",'Payroll'!M89,0),IF('People_Inputs'!$E$15="PROD",'Payroll'!M109,0),IF('People_Inputs'!$E$16="PROD",'Payroll'!M129,0),IF('People_Inputs'!$E$17="PROD",'Payroll'!M149,0),IF('People_Inputs'!$E$18="PROD",'Payroll'!M169,0),IF('People_Inputs'!$E$19="PROD",'Payroll'!M189,0),IF('People_Inputs'!$E$20="PROD",'Payroll'!M209,0),IF('People_Inputs'!$E$21="PROD",'Payroll'!M229,0),IF('People_Inputs'!$E$22="PROD",'Payroll'!M249,0),IF('People_Inputs'!$E$23="PROD",'Payroll'!M269,0),IF('People_Inputs'!$E$24="PROD",'Payroll'!M289,0),IF('People_Inputs'!$E$25="PROD",'Payroll'!M309,0),IF('People_Inputs'!$E$26="PROD",'Payroll'!M329,0),IF('People_Inputs'!$E$27="PROD",'Payroll'!M349,0),IF('People_Inputs'!$E$28="PROD",'Payroll'!M369,0),IF('People_Inputs'!$E$29="PROD",'Payroll'!M389,0),IF('People_Inputs'!$E$30="PROD",'Payroll'!M409,0),IF('People_Inputs'!$E$31="PROD",'Payroll'!M429,0),IF('People_Inputs'!$E$32="PROD",'Payroll'!M449,0),IF('People_Inputs'!$E$33="PROD",'Payroll'!M469,0),IF('People_Inputs'!$E$34="PROD",'Payroll'!M489,0),IF('People_Inputs'!$E$35="PROD",'Payroll'!M509,0),IF('People_Inputs'!$E$36="PROD",'Payroll'!M529,0),IF('People_Inputs'!$E$37="PROD",'Payroll'!M549,0),IF('People_Inputs'!$E$38="PROD",'Payroll'!M569,0),IF('People_Inputs'!$E$39="PROD",'Payroll'!M589,0),IF('People_Inputs'!$E$40="PROD",'Payroll'!M609,0),IF('People_Inputs'!$E$41="PROD",'Payroll'!M629,0),IF('People_Inputs'!$E$42="PROD",'Payroll'!M649,0),IF('People_Inputs'!$E$43="PROD",'Payroll'!M669,0),IF('People_Inputs'!$E$44="PROD",'Payroll'!M689,0),IF('People_Inputs'!$E$45="PROD",'Payroll'!M709,0),IF('People_Inputs'!$E$46="PROD",'Payroll'!M729,0),IF('People_Inputs'!$E$47="PROD",'Payroll'!M749,0),IF('People_Inputs'!$E$48="PROD",'Payroll'!M769,0),IF('People_Inputs'!$E$49="PROD",'Payroll'!M789,0),IF('People_Inputs'!$E$50="PROD",'Payroll'!M809,0),IF('People_Inputs'!$E$51="PROD",'Payroll'!M829,0),IF('People_Inputs'!$E$52="PROD",'Payroll'!M849,0),IF('People_Inputs'!$E$53="PROD",'Payroll'!M869,0),IF('People_Inputs'!$E$54="PROD",'Payroll'!M889,0),IF('People_Inputs'!$E$55="PROD",'Payroll'!M909,0),IF('People_Inputs'!$E$56="PROD",'Payroll'!M929,0),IF('People_Inputs'!$E$57="PROD",'Payroll'!M949,0),IF('People_Inputs'!$E$58="PROD",'Payroll'!M969,0),IF('People_Inputs'!$E$59="PROD",'Payroll'!M989,0),IF('People_Inputs'!$E$60="PROD",'Payroll'!M1009,0),IF('People_Inputs'!$E$61="PROD",'Payroll'!M1029,0),IF('People_Inputs'!$E$62="PROD",'Payroll'!M1049,0),IF('People_Inputs'!$E$63="PROD",'Payroll'!M1069,0),IF('People_Inputs'!$E$64="PROD",'Payroll'!M1089,0),IF('People_Inputs'!$E$65="PROD",'Payroll'!M1109,0),IF('People_Inputs'!$E$66="PROD",'Payroll'!M1129,0),IF('People_Inputs'!$E$67="PROD",'Payroll'!M1149,0),IF('People_Inputs'!$E$68="PROD",'Payroll'!M1169,0),IF('People_Inputs'!$E$69="PROD",'Payroll'!M1189,0),IF('People_Inputs'!$E$70="PROD",'Payroll'!M1209,0))</f>
        <v>450</v>
      </c>
      <c r="N25" s="35">
        <f>SUM(IF('People_Inputs'!$E$11="PROD",'Payroll'!N29,0),IF('People_Inputs'!$E$12="PROD",'Payroll'!N49,0),IF('People_Inputs'!$E$13="PROD",'Payroll'!N69,0),IF('People_Inputs'!$E$14="PROD",'Payroll'!N89,0),IF('People_Inputs'!$E$15="PROD",'Payroll'!N109,0),IF('People_Inputs'!$E$16="PROD",'Payroll'!N129,0),IF('People_Inputs'!$E$17="PROD",'Payroll'!N149,0),IF('People_Inputs'!$E$18="PROD",'Payroll'!N169,0),IF('People_Inputs'!$E$19="PROD",'Payroll'!N189,0),IF('People_Inputs'!$E$20="PROD",'Payroll'!N209,0),IF('People_Inputs'!$E$21="PROD",'Payroll'!N229,0),IF('People_Inputs'!$E$22="PROD",'Payroll'!N249,0),IF('People_Inputs'!$E$23="PROD",'Payroll'!N269,0),IF('People_Inputs'!$E$24="PROD",'Payroll'!N289,0),IF('People_Inputs'!$E$25="PROD",'Payroll'!N309,0),IF('People_Inputs'!$E$26="PROD",'Payroll'!N329,0),IF('People_Inputs'!$E$27="PROD",'Payroll'!N349,0),IF('People_Inputs'!$E$28="PROD",'Payroll'!N369,0),IF('People_Inputs'!$E$29="PROD",'Payroll'!N389,0),IF('People_Inputs'!$E$30="PROD",'Payroll'!N409,0),IF('People_Inputs'!$E$31="PROD",'Payroll'!N429,0),IF('People_Inputs'!$E$32="PROD",'Payroll'!N449,0),IF('People_Inputs'!$E$33="PROD",'Payroll'!N469,0),IF('People_Inputs'!$E$34="PROD",'Payroll'!N489,0),IF('People_Inputs'!$E$35="PROD",'Payroll'!N509,0),IF('People_Inputs'!$E$36="PROD",'Payroll'!N529,0),IF('People_Inputs'!$E$37="PROD",'Payroll'!N549,0),IF('People_Inputs'!$E$38="PROD",'Payroll'!N569,0),IF('People_Inputs'!$E$39="PROD",'Payroll'!N589,0),IF('People_Inputs'!$E$40="PROD",'Payroll'!N609,0),IF('People_Inputs'!$E$41="PROD",'Payroll'!N629,0),IF('People_Inputs'!$E$42="PROD",'Payroll'!N649,0),IF('People_Inputs'!$E$43="PROD",'Payroll'!N669,0),IF('People_Inputs'!$E$44="PROD",'Payroll'!N689,0),IF('People_Inputs'!$E$45="PROD",'Payroll'!N709,0),IF('People_Inputs'!$E$46="PROD",'Payroll'!N729,0),IF('People_Inputs'!$E$47="PROD",'Payroll'!N749,0),IF('People_Inputs'!$E$48="PROD",'Payroll'!N769,0),IF('People_Inputs'!$E$49="PROD",'Payroll'!N789,0),IF('People_Inputs'!$E$50="PROD",'Payroll'!N809,0),IF('People_Inputs'!$E$51="PROD",'Payroll'!N829,0),IF('People_Inputs'!$E$52="PROD",'Payroll'!N849,0),IF('People_Inputs'!$E$53="PROD",'Payroll'!N869,0),IF('People_Inputs'!$E$54="PROD",'Payroll'!N889,0),IF('People_Inputs'!$E$55="PROD",'Payroll'!N909,0),IF('People_Inputs'!$E$56="PROD",'Payroll'!N929,0),IF('People_Inputs'!$E$57="PROD",'Payroll'!N949,0),IF('People_Inputs'!$E$58="PROD",'Payroll'!N969,0),IF('People_Inputs'!$E$59="PROD",'Payroll'!N989,0),IF('People_Inputs'!$E$60="PROD",'Payroll'!N1009,0),IF('People_Inputs'!$E$61="PROD",'Payroll'!N1029,0),IF('People_Inputs'!$E$62="PROD",'Payroll'!N1049,0),IF('People_Inputs'!$E$63="PROD",'Payroll'!N1069,0),IF('People_Inputs'!$E$64="PROD",'Payroll'!N1089,0),IF('People_Inputs'!$E$65="PROD",'Payroll'!N1109,0),IF('People_Inputs'!$E$66="PROD",'Payroll'!N1129,0),IF('People_Inputs'!$E$67="PROD",'Payroll'!N1149,0),IF('People_Inputs'!$E$68="PROD",'Payroll'!N1169,0),IF('People_Inputs'!$E$69="PROD",'Payroll'!N1189,0),IF('People_Inputs'!$E$70="PROD",'Payroll'!N1209,0))</f>
        <v>450</v>
      </c>
      <c r="O25" s="35">
        <f>SUM(IF('People_Inputs'!$E$11="PROD",'Payroll'!O29,0),IF('People_Inputs'!$E$12="PROD",'Payroll'!O49,0),IF('People_Inputs'!$E$13="PROD",'Payroll'!O69,0),IF('People_Inputs'!$E$14="PROD",'Payroll'!O89,0),IF('People_Inputs'!$E$15="PROD",'Payroll'!O109,0),IF('People_Inputs'!$E$16="PROD",'Payroll'!O129,0),IF('People_Inputs'!$E$17="PROD",'Payroll'!O149,0),IF('People_Inputs'!$E$18="PROD",'Payroll'!O169,0),IF('People_Inputs'!$E$19="PROD",'Payroll'!O189,0),IF('People_Inputs'!$E$20="PROD",'Payroll'!O209,0),IF('People_Inputs'!$E$21="PROD",'Payroll'!O229,0),IF('People_Inputs'!$E$22="PROD",'Payroll'!O249,0),IF('People_Inputs'!$E$23="PROD",'Payroll'!O269,0),IF('People_Inputs'!$E$24="PROD",'Payroll'!O289,0),IF('People_Inputs'!$E$25="PROD",'Payroll'!O309,0),IF('People_Inputs'!$E$26="PROD",'Payroll'!O329,0),IF('People_Inputs'!$E$27="PROD",'Payroll'!O349,0),IF('People_Inputs'!$E$28="PROD",'Payroll'!O369,0),IF('People_Inputs'!$E$29="PROD",'Payroll'!O389,0),IF('People_Inputs'!$E$30="PROD",'Payroll'!O409,0),IF('People_Inputs'!$E$31="PROD",'Payroll'!O429,0),IF('People_Inputs'!$E$32="PROD",'Payroll'!O449,0),IF('People_Inputs'!$E$33="PROD",'Payroll'!O469,0),IF('People_Inputs'!$E$34="PROD",'Payroll'!O489,0),IF('People_Inputs'!$E$35="PROD",'Payroll'!O509,0),IF('People_Inputs'!$E$36="PROD",'Payroll'!O529,0),IF('People_Inputs'!$E$37="PROD",'Payroll'!O549,0),IF('People_Inputs'!$E$38="PROD",'Payroll'!O569,0),IF('People_Inputs'!$E$39="PROD",'Payroll'!O589,0),IF('People_Inputs'!$E$40="PROD",'Payroll'!O609,0),IF('People_Inputs'!$E$41="PROD",'Payroll'!O629,0),IF('People_Inputs'!$E$42="PROD",'Payroll'!O649,0),IF('People_Inputs'!$E$43="PROD",'Payroll'!O669,0),IF('People_Inputs'!$E$44="PROD",'Payroll'!O689,0),IF('People_Inputs'!$E$45="PROD",'Payroll'!O709,0),IF('People_Inputs'!$E$46="PROD",'Payroll'!O729,0),IF('People_Inputs'!$E$47="PROD",'Payroll'!O749,0),IF('People_Inputs'!$E$48="PROD",'Payroll'!O769,0),IF('People_Inputs'!$E$49="PROD",'Payroll'!O789,0),IF('People_Inputs'!$E$50="PROD",'Payroll'!O809,0),IF('People_Inputs'!$E$51="PROD",'Payroll'!O829,0),IF('People_Inputs'!$E$52="PROD",'Payroll'!O849,0),IF('People_Inputs'!$E$53="PROD",'Payroll'!O869,0),IF('People_Inputs'!$E$54="PROD",'Payroll'!O889,0),IF('People_Inputs'!$E$55="PROD",'Payroll'!O909,0),IF('People_Inputs'!$E$56="PROD",'Payroll'!O929,0),IF('People_Inputs'!$E$57="PROD",'Payroll'!O949,0),IF('People_Inputs'!$E$58="PROD",'Payroll'!O969,0),IF('People_Inputs'!$E$59="PROD",'Payroll'!O989,0),IF('People_Inputs'!$E$60="PROD",'Payroll'!O1009,0),IF('People_Inputs'!$E$61="PROD",'Payroll'!O1029,0),IF('People_Inputs'!$E$62="PROD",'Payroll'!O1049,0),IF('People_Inputs'!$E$63="PROD",'Payroll'!O1069,0),IF('People_Inputs'!$E$64="PROD",'Payroll'!O1089,0),IF('People_Inputs'!$E$65="PROD",'Payroll'!O1109,0),IF('People_Inputs'!$E$66="PROD",'Payroll'!O1129,0),IF('People_Inputs'!$E$67="PROD",'Payroll'!O1149,0),IF('People_Inputs'!$E$68="PROD",'Payroll'!O1169,0),IF('People_Inputs'!$E$69="PROD",'Payroll'!O1189,0),IF('People_Inputs'!$E$70="PROD",'Payroll'!O1209,0))</f>
        <v>450</v>
      </c>
      <c r="P25" s="35">
        <f>SUM(IF('People_Inputs'!$E$11="PROD",'Payroll'!P29,0),IF('People_Inputs'!$E$12="PROD",'Payroll'!P49,0),IF('People_Inputs'!$E$13="PROD",'Payroll'!P69,0),IF('People_Inputs'!$E$14="PROD",'Payroll'!P89,0),IF('People_Inputs'!$E$15="PROD",'Payroll'!P109,0),IF('People_Inputs'!$E$16="PROD",'Payroll'!P129,0),IF('People_Inputs'!$E$17="PROD",'Payroll'!P149,0),IF('People_Inputs'!$E$18="PROD",'Payroll'!P169,0),IF('People_Inputs'!$E$19="PROD",'Payroll'!P189,0),IF('People_Inputs'!$E$20="PROD",'Payroll'!P209,0),IF('People_Inputs'!$E$21="PROD",'Payroll'!P229,0),IF('People_Inputs'!$E$22="PROD",'Payroll'!P249,0),IF('People_Inputs'!$E$23="PROD",'Payroll'!P269,0),IF('People_Inputs'!$E$24="PROD",'Payroll'!P289,0),IF('People_Inputs'!$E$25="PROD",'Payroll'!P309,0),IF('People_Inputs'!$E$26="PROD",'Payroll'!P329,0),IF('People_Inputs'!$E$27="PROD",'Payroll'!P349,0),IF('People_Inputs'!$E$28="PROD",'Payroll'!P369,0),IF('People_Inputs'!$E$29="PROD",'Payroll'!P389,0),IF('People_Inputs'!$E$30="PROD",'Payroll'!P409,0),IF('People_Inputs'!$E$31="PROD",'Payroll'!P429,0),IF('People_Inputs'!$E$32="PROD",'Payroll'!P449,0),IF('People_Inputs'!$E$33="PROD",'Payroll'!P469,0),IF('People_Inputs'!$E$34="PROD",'Payroll'!P489,0),IF('People_Inputs'!$E$35="PROD",'Payroll'!P509,0),IF('People_Inputs'!$E$36="PROD",'Payroll'!P529,0),IF('People_Inputs'!$E$37="PROD",'Payroll'!P549,0),IF('People_Inputs'!$E$38="PROD",'Payroll'!P569,0),IF('People_Inputs'!$E$39="PROD",'Payroll'!P589,0),IF('People_Inputs'!$E$40="PROD",'Payroll'!P609,0),IF('People_Inputs'!$E$41="PROD",'Payroll'!P629,0),IF('People_Inputs'!$E$42="PROD",'Payroll'!P649,0),IF('People_Inputs'!$E$43="PROD",'Payroll'!P669,0),IF('People_Inputs'!$E$44="PROD",'Payroll'!P689,0),IF('People_Inputs'!$E$45="PROD",'Payroll'!P709,0),IF('People_Inputs'!$E$46="PROD",'Payroll'!P729,0),IF('People_Inputs'!$E$47="PROD",'Payroll'!P749,0),IF('People_Inputs'!$E$48="PROD",'Payroll'!P769,0),IF('People_Inputs'!$E$49="PROD",'Payroll'!P789,0),IF('People_Inputs'!$E$50="PROD",'Payroll'!P809,0),IF('People_Inputs'!$E$51="PROD",'Payroll'!P829,0),IF('People_Inputs'!$E$52="PROD",'Payroll'!P849,0),IF('People_Inputs'!$E$53="PROD",'Payroll'!P869,0),IF('People_Inputs'!$E$54="PROD",'Payroll'!P889,0),IF('People_Inputs'!$E$55="PROD",'Payroll'!P909,0),IF('People_Inputs'!$E$56="PROD",'Payroll'!P929,0),IF('People_Inputs'!$E$57="PROD",'Payroll'!P949,0),IF('People_Inputs'!$E$58="PROD",'Payroll'!P969,0),IF('People_Inputs'!$E$59="PROD",'Payroll'!P989,0),IF('People_Inputs'!$E$60="PROD",'Payroll'!P1009,0),IF('People_Inputs'!$E$61="PROD",'Payroll'!P1029,0),IF('People_Inputs'!$E$62="PROD",'Payroll'!P1049,0),IF('People_Inputs'!$E$63="PROD",'Payroll'!P1069,0),IF('People_Inputs'!$E$64="PROD",'Payroll'!P1089,0),IF('People_Inputs'!$E$65="PROD",'Payroll'!P1109,0),IF('People_Inputs'!$E$66="PROD",'Payroll'!P1129,0),IF('People_Inputs'!$E$67="PROD",'Payroll'!P1149,0),IF('People_Inputs'!$E$68="PROD",'Payroll'!P1169,0),IF('People_Inputs'!$E$69="PROD",'Payroll'!P1189,0),IF('People_Inputs'!$E$70="PROD",'Payroll'!P1209,0))</f>
        <v>450</v>
      </c>
      <c r="Q25" s="35">
        <f>SUM(IF('People_Inputs'!$E$11="PROD",'Payroll'!Q29,0),IF('People_Inputs'!$E$12="PROD",'Payroll'!Q49,0),IF('People_Inputs'!$E$13="PROD",'Payroll'!Q69,0),IF('People_Inputs'!$E$14="PROD",'Payroll'!Q89,0),IF('People_Inputs'!$E$15="PROD",'Payroll'!Q109,0),IF('People_Inputs'!$E$16="PROD",'Payroll'!Q129,0),IF('People_Inputs'!$E$17="PROD",'Payroll'!Q149,0),IF('People_Inputs'!$E$18="PROD",'Payroll'!Q169,0),IF('People_Inputs'!$E$19="PROD",'Payroll'!Q189,0),IF('People_Inputs'!$E$20="PROD",'Payroll'!Q209,0),IF('People_Inputs'!$E$21="PROD",'Payroll'!Q229,0),IF('People_Inputs'!$E$22="PROD",'Payroll'!Q249,0),IF('People_Inputs'!$E$23="PROD",'Payroll'!Q269,0),IF('People_Inputs'!$E$24="PROD",'Payroll'!Q289,0),IF('People_Inputs'!$E$25="PROD",'Payroll'!Q309,0),IF('People_Inputs'!$E$26="PROD",'Payroll'!Q329,0),IF('People_Inputs'!$E$27="PROD",'Payroll'!Q349,0),IF('People_Inputs'!$E$28="PROD",'Payroll'!Q369,0),IF('People_Inputs'!$E$29="PROD",'Payroll'!Q389,0),IF('People_Inputs'!$E$30="PROD",'Payroll'!Q409,0),IF('People_Inputs'!$E$31="PROD",'Payroll'!Q429,0),IF('People_Inputs'!$E$32="PROD",'Payroll'!Q449,0),IF('People_Inputs'!$E$33="PROD",'Payroll'!Q469,0),IF('People_Inputs'!$E$34="PROD",'Payroll'!Q489,0),IF('People_Inputs'!$E$35="PROD",'Payroll'!Q509,0),IF('People_Inputs'!$E$36="PROD",'Payroll'!Q529,0),IF('People_Inputs'!$E$37="PROD",'Payroll'!Q549,0),IF('People_Inputs'!$E$38="PROD",'Payroll'!Q569,0),IF('People_Inputs'!$E$39="PROD",'Payroll'!Q589,0),IF('People_Inputs'!$E$40="PROD",'Payroll'!Q609,0),IF('People_Inputs'!$E$41="PROD",'Payroll'!Q629,0),IF('People_Inputs'!$E$42="PROD",'Payroll'!Q649,0),IF('People_Inputs'!$E$43="PROD",'Payroll'!Q669,0),IF('People_Inputs'!$E$44="PROD",'Payroll'!Q689,0),IF('People_Inputs'!$E$45="PROD",'Payroll'!Q709,0),IF('People_Inputs'!$E$46="PROD",'Payroll'!Q729,0),IF('People_Inputs'!$E$47="PROD",'Payroll'!Q749,0),IF('People_Inputs'!$E$48="PROD",'Payroll'!Q769,0),IF('People_Inputs'!$E$49="PROD",'Payroll'!Q789,0),IF('People_Inputs'!$E$50="PROD",'Payroll'!Q809,0),IF('People_Inputs'!$E$51="PROD",'Payroll'!Q829,0),IF('People_Inputs'!$E$52="PROD",'Payroll'!Q849,0),IF('People_Inputs'!$E$53="PROD",'Payroll'!Q869,0),IF('People_Inputs'!$E$54="PROD",'Payroll'!Q889,0),IF('People_Inputs'!$E$55="PROD",'Payroll'!Q909,0),IF('People_Inputs'!$E$56="PROD",'Payroll'!Q929,0),IF('People_Inputs'!$E$57="PROD",'Payroll'!Q949,0),IF('People_Inputs'!$E$58="PROD",'Payroll'!Q969,0),IF('People_Inputs'!$E$59="PROD",'Payroll'!Q989,0),IF('People_Inputs'!$E$60="PROD",'Payroll'!Q1009,0),IF('People_Inputs'!$E$61="PROD",'Payroll'!Q1029,0),IF('People_Inputs'!$E$62="PROD",'Payroll'!Q1049,0),IF('People_Inputs'!$E$63="PROD",'Payroll'!Q1069,0),IF('People_Inputs'!$E$64="PROD",'Payroll'!Q1089,0),IF('People_Inputs'!$E$65="PROD",'Payroll'!Q1109,0),IF('People_Inputs'!$E$66="PROD",'Payroll'!Q1129,0),IF('People_Inputs'!$E$67="PROD",'Payroll'!Q1149,0),IF('People_Inputs'!$E$68="PROD",'Payroll'!Q1169,0),IF('People_Inputs'!$E$69="PROD",'Payroll'!Q1189,0),IF('People_Inputs'!$E$70="PROD",'Payroll'!Q1209,0))</f>
        <v>450</v>
      </c>
      <c r="R25" s="35">
        <f>SUM(IF('People_Inputs'!$E$11="PROD",'Payroll'!R29,0),IF('People_Inputs'!$E$12="PROD",'Payroll'!R49,0),IF('People_Inputs'!$E$13="PROD",'Payroll'!R69,0),IF('People_Inputs'!$E$14="PROD",'Payroll'!R89,0),IF('People_Inputs'!$E$15="PROD",'Payroll'!R109,0),IF('People_Inputs'!$E$16="PROD",'Payroll'!R129,0),IF('People_Inputs'!$E$17="PROD",'Payroll'!R149,0),IF('People_Inputs'!$E$18="PROD",'Payroll'!R169,0),IF('People_Inputs'!$E$19="PROD",'Payroll'!R189,0),IF('People_Inputs'!$E$20="PROD",'Payroll'!R209,0),IF('People_Inputs'!$E$21="PROD",'Payroll'!R229,0),IF('People_Inputs'!$E$22="PROD",'Payroll'!R249,0),IF('People_Inputs'!$E$23="PROD",'Payroll'!R269,0),IF('People_Inputs'!$E$24="PROD",'Payroll'!R289,0),IF('People_Inputs'!$E$25="PROD",'Payroll'!R309,0),IF('People_Inputs'!$E$26="PROD",'Payroll'!R329,0),IF('People_Inputs'!$E$27="PROD",'Payroll'!R349,0),IF('People_Inputs'!$E$28="PROD",'Payroll'!R369,0),IF('People_Inputs'!$E$29="PROD",'Payroll'!R389,0),IF('People_Inputs'!$E$30="PROD",'Payroll'!R409,0),IF('People_Inputs'!$E$31="PROD",'Payroll'!R429,0),IF('People_Inputs'!$E$32="PROD",'Payroll'!R449,0),IF('People_Inputs'!$E$33="PROD",'Payroll'!R469,0),IF('People_Inputs'!$E$34="PROD",'Payroll'!R489,0),IF('People_Inputs'!$E$35="PROD",'Payroll'!R509,0),IF('People_Inputs'!$E$36="PROD",'Payroll'!R529,0),IF('People_Inputs'!$E$37="PROD",'Payroll'!R549,0),IF('People_Inputs'!$E$38="PROD",'Payroll'!R569,0),IF('People_Inputs'!$E$39="PROD",'Payroll'!R589,0),IF('People_Inputs'!$E$40="PROD",'Payroll'!R609,0),IF('People_Inputs'!$E$41="PROD",'Payroll'!R629,0),IF('People_Inputs'!$E$42="PROD",'Payroll'!R649,0),IF('People_Inputs'!$E$43="PROD",'Payroll'!R669,0),IF('People_Inputs'!$E$44="PROD",'Payroll'!R689,0),IF('People_Inputs'!$E$45="PROD",'Payroll'!R709,0),IF('People_Inputs'!$E$46="PROD",'Payroll'!R729,0),IF('People_Inputs'!$E$47="PROD",'Payroll'!R749,0),IF('People_Inputs'!$E$48="PROD",'Payroll'!R769,0),IF('People_Inputs'!$E$49="PROD",'Payroll'!R789,0),IF('People_Inputs'!$E$50="PROD",'Payroll'!R809,0),IF('People_Inputs'!$E$51="PROD",'Payroll'!R829,0),IF('People_Inputs'!$E$52="PROD",'Payroll'!R849,0),IF('People_Inputs'!$E$53="PROD",'Payroll'!R869,0),IF('People_Inputs'!$E$54="PROD",'Payroll'!R889,0),IF('People_Inputs'!$E$55="PROD",'Payroll'!R909,0),IF('People_Inputs'!$E$56="PROD",'Payroll'!R929,0),IF('People_Inputs'!$E$57="PROD",'Payroll'!R949,0),IF('People_Inputs'!$E$58="PROD",'Payroll'!R969,0),IF('People_Inputs'!$E$59="PROD",'Payroll'!R989,0),IF('People_Inputs'!$E$60="PROD",'Payroll'!R1009,0),IF('People_Inputs'!$E$61="PROD",'Payroll'!R1029,0),IF('People_Inputs'!$E$62="PROD",'Payroll'!R1049,0),IF('People_Inputs'!$E$63="PROD",'Payroll'!R1069,0),IF('People_Inputs'!$E$64="PROD",'Payroll'!R1089,0),IF('People_Inputs'!$E$65="PROD",'Payroll'!R1109,0),IF('People_Inputs'!$E$66="PROD",'Payroll'!R1129,0),IF('People_Inputs'!$E$67="PROD",'Payroll'!R1149,0),IF('People_Inputs'!$E$68="PROD",'Payroll'!R1169,0),IF('People_Inputs'!$E$69="PROD",'Payroll'!R1189,0),IF('People_Inputs'!$E$70="PROD",'Payroll'!R1209,0))</f>
        <v>450</v>
      </c>
      <c r="S25" s="35">
        <f>SUM(IF('People_Inputs'!$E$11="PROD",'Payroll'!S29,0),IF('People_Inputs'!$E$12="PROD",'Payroll'!S49,0),IF('People_Inputs'!$E$13="PROD",'Payroll'!S69,0),IF('People_Inputs'!$E$14="PROD",'Payroll'!S89,0),IF('People_Inputs'!$E$15="PROD",'Payroll'!S109,0),IF('People_Inputs'!$E$16="PROD",'Payroll'!S129,0),IF('People_Inputs'!$E$17="PROD",'Payroll'!S149,0),IF('People_Inputs'!$E$18="PROD",'Payroll'!S169,0),IF('People_Inputs'!$E$19="PROD",'Payroll'!S189,0),IF('People_Inputs'!$E$20="PROD",'Payroll'!S209,0),IF('People_Inputs'!$E$21="PROD",'Payroll'!S229,0),IF('People_Inputs'!$E$22="PROD",'Payroll'!S249,0),IF('People_Inputs'!$E$23="PROD",'Payroll'!S269,0),IF('People_Inputs'!$E$24="PROD",'Payroll'!S289,0),IF('People_Inputs'!$E$25="PROD",'Payroll'!S309,0),IF('People_Inputs'!$E$26="PROD",'Payroll'!S329,0),IF('People_Inputs'!$E$27="PROD",'Payroll'!S349,0),IF('People_Inputs'!$E$28="PROD",'Payroll'!S369,0),IF('People_Inputs'!$E$29="PROD",'Payroll'!S389,0),IF('People_Inputs'!$E$30="PROD",'Payroll'!S409,0),IF('People_Inputs'!$E$31="PROD",'Payroll'!S429,0),IF('People_Inputs'!$E$32="PROD",'Payroll'!S449,0),IF('People_Inputs'!$E$33="PROD",'Payroll'!S469,0),IF('People_Inputs'!$E$34="PROD",'Payroll'!S489,0),IF('People_Inputs'!$E$35="PROD",'Payroll'!S509,0),IF('People_Inputs'!$E$36="PROD",'Payroll'!S529,0),IF('People_Inputs'!$E$37="PROD",'Payroll'!S549,0),IF('People_Inputs'!$E$38="PROD",'Payroll'!S569,0),IF('People_Inputs'!$E$39="PROD",'Payroll'!S589,0),IF('People_Inputs'!$E$40="PROD",'Payroll'!S609,0),IF('People_Inputs'!$E$41="PROD",'Payroll'!S629,0),IF('People_Inputs'!$E$42="PROD",'Payroll'!S649,0),IF('People_Inputs'!$E$43="PROD",'Payroll'!S669,0),IF('People_Inputs'!$E$44="PROD",'Payroll'!S689,0),IF('People_Inputs'!$E$45="PROD",'Payroll'!S709,0),IF('People_Inputs'!$E$46="PROD",'Payroll'!S729,0),IF('People_Inputs'!$E$47="PROD",'Payroll'!S749,0),IF('People_Inputs'!$E$48="PROD",'Payroll'!S769,0),IF('People_Inputs'!$E$49="PROD",'Payroll'!S789,0),IF('People_Inputs'!$E$50="PROD",'Payroll'!S809,0),IF('People_Inputs'!$E$51="PROD",'Payroll'!S829,0),IF('People_Inputs'!$E$52="PROD",'Payroll'!S849,0),IF('People_Inputs'!$E$53="PROD",'Payroll'!S869,0),IF('People_Inputs'!$E$54="PROD",'Payroll'!S889,0),IF('People_Inputs'!$E$55="PROD",'Payroll'!S909,0),IF('People_Inputs'!$E$56="PROD",'Payroll'!S929,0),IF('People_Inputs'!$E$57="PROD",'Payroll'!S949,0),IF('People_Inputs'!$E$58="PROD",'Payroll'!S969,0),IF('People_Inputs'!$E$59="PROD",'Payroll'!S989,0),IF('People_Inputs'!$E$60="PROD",'Payroll'!S1009,0),IF('People_Inputs'!$E$61="PROD",'Payroll'!S1029,0),IF('People_Inputs'!$E$62="PROD",'Payroll'!S1049,0),IF('People_Inputs'!$E$63="PROD",'Payroll'!S1069,0),IF('People_Inputs'!$E$64="PROD",'Payroll'!S1089,0),IF('People_Inputs'!$E$65="PROD",'Payroll'!S1109,0),IF('People_Inputs'!$E$66="PROD",'Payroll'!S1129,0),IF('People_Inputs'!$E$67="PROD",'Payroll'!S1149,0),IF('People_Inputs'!$E$68="PROD",'Payroll'!S1169,0),IF('People_Inputs'!$E$69="PROD",'Payroll'!S1189,0),IF('People_Inputs'!$E$70="PROD",'Payroll'!S1209,0))</f>
        <v>450</v>
      </c>
      <c r="T25" s="35">
        <f>SUM(IF('People_Inputs'!$E$11="PROD",'Payroll'!T29,0),IF('People_Inputs'!$E$12="PROD",'Payroll'!T49,0),IF('People_Inputs'!$E$13="PROD",'Payroll'!T69,0),IF('People_Inputs'!$E$14="PROD",'Payroll'!T89,0),IF('People_Inputs'!$E$15="PROD",'Payroll'!T109,0),IF('People_Inputs'!$E$16="PROD",'Payroll'!T129,0),IF('People_Inputs'!$E$17="PROD",'Payroll'!T149,0),IF('People_Inputs'!$E$18="PROD",'Payroll'!T169,0),IF('People_Inputs'!$E$19="PROD",'Payroll'!T189,0),IF('People_Inputs'!$E$20="PROD",'Payroll'!T209,0),IF('People_Inputs'!$E$21="PROD",'Payroll'!T229,0),IF('People_Inputs'!$E$22="PROD",'Payroll'!T249,0),IF('People_Inputs'!$E$23="PROD",'Payroll'!T269,0),IF('People_Inputs'!$E$24="PROD",'Payroll'!T289,0),IF('People_Inputs'!$E$25="PROD",'Payroll'!T309,0),IF('People_Inputs'!$E$26="PROD",'Payroll'!T329,0),IF('People_Inputs'!$E$27="PROD",'Payroll'!T349,0),IF('People_Inputs'!$E$28="PROD",'Payroll'!T369,0),IF('People_Inputs'!$E$29="PROD",'Payroll'!T389,0),IF('People_Inputs'!$E$30="PROD",'Payroll'!T409,0),IF('People_Inputs'!$E$31="PROD",'Payroll'!T429,0),IF('People_Inputs'!$E$32="PROD",'Payroll'!T449,0),IF('People_Inputs'!$E$33="PROD",'Payroll'!T469,0),IF('People_Inputs'!$E$34="PROD",'Payroll'!T489,0),IF('People_Inputs'!$E$35="PROD",'Payroll'!T509,0),IF('People_Inputs'!$E$36="PROD",'Payroll'!T529,0),IF('People_Inputs'!$E$37="PROD",'Payroll'!T549,0),IF('People_Inputs'!$E$38="PROD",'Payroll'!T569,0),IF('People_Inputs'!$E$39="PROD",'Payroll'!T589,0),IF('People_Inputs'!$E$40="PROD",'Payroll'!T609,0),IF('People_Inputs'!$E$41="PROD",'Payroll'!T629,0),IF('People_Inputs'!$E$42="PROD",'Payroll'!T649,0),IF('People_Inputs'!$E$43="PROD",'Payroll'!T669,0),IF('People_Inputs'!$E$44="PROD",'Payroll'!T689,0),IF('People_Inputs'!$E$45="PROD",'Payroll'!T709,0),IF('People_Inputs'!$E$46="PROD",'Payroll'!T729,0),IF('People_Inputs'!$E$47="PROD",'Payroll'!T749,0),IF('People_Inputs'!$E$48="PROD",'Payroll'!T769,0),IF('People_Inputs'!$E$49="PROD",'Payroll'!T789,0),IF('People_Inputs'!$E$50="PROD",'Payroll'!T809,0),IF('People_Inputs'!$E$51="PROD",'Payroll'!T829,0),IF('People_Inputs'!$E$52="PROD",'Payroll'!T849,0),IF('People_Inputs'!$E$53="PROD",'Payroll'!T869,0),IF('People_Inputs'!$E$54="PROD",'Payroll'!T889,0),IF('People_Inputs'!$E$55="PROD",'Payroll'!T909,0),IF('People_Inputs'!$E$56="PROD",'Payroll'!T929,0),IF('People_Inputs'!$E$57="PROD",'Payroll'!T949,0),IF('People_Inputs'!$E$58="PROD",'Payroll'!T969,0),IF('People_Inputs'!$E$59="PROD",'Payroll'!T989,0),IF('People_Inputs'!$E$60="PROD",'Payroll'!T1009,0),IF('People_Inputs'!$E$61="PROD",'Payroll'!T1029,0),IF('People_Inputs'!$E$62="PROD",'Payroll'!T1049,0),IF('People_Inputs'!$E$63="PROD",'Payroll'!T1069,0),IF('People_Inputs'!$E$64="PROD",'Payroll'!T1089,0),IF('People_Inputs'!$E$65="PROD",'Payroll'!T1109,0),IF('People_Inputs'!$E$66="PROD",'Payroll'!T1129,0),IF('People_Inputs'!$E$67="PROD",'Payroll'!T1149,0),IF('People_Inputs'!$E$68="PROD",'Payroll'!T1169,0),IF('People_Inputs'!$E$69="PROD",'Payroll'!T1189,0),IF('People_Inputs'!$E$70="PROD",'Payroll'!T1209,0))</f>
        <v>450</v>
      </c>
      <c r="U25" s="35">
        <f>SUM(IF('People_Inputs'!$E$11="PROD",'Payroll'!U29,0),IF('People_Inputs'!$E$12="PROD",'Payroll'!U49,0),IF('People_Inputs'!$E$13="PROD",'Payroll'!U69,0),IF('People_Inputs'!$E$14="PROD",'Payroll'!U89,0),IF('People_Inputs'!$E$15="PROD",'Payroll'!U109,0),IF('People_Inputs'!$E$16="PROD",'Payroll'!U129,0),IF('People_Inputs'!$E$17="PROD",'Payroll'!U149,0),IF('People_Inputs'!$E$18="PROD",'Payroll'!U169,0),IF('People_Inputs'!$E$19="PROD",'Payroll'!U189,0),IF('People_Inputs'!$E$20="PROD",'Payroll'!U209,0),IF('People_Inputs'!$E$21="PROD",'Payroll'!U229,0),IF('People_Inputs'!$E$22="PROD",'Payroll'!U249,0),IF('People_Inputs'!$E$23="PROD",'Payroll'!U269,0),IF('People_Inputs'!$E$24="PROD",'Payroll'!U289,0),IF('People_Inputs'!$E$25="PROD",'Payroll'!U309,0),IF('People_Inputs'!$E$26="PROD",'Payroll'!U329,0),IF('People_Inputs'!$E$27="PROD",'Payroll'!U349,0),IF('People_Inputs'!$E$28="PROD",'Payroll'!U369,0),IF('People_Inputs'!$E$29="PROD",'Payroll'!U389,0),IF('People_Inputs'!$E$30="PROD",'Payroll'!U409,0),IF('People_Inputs'!$E$31="PROD",'Payroll'!U429,0),IF('People_Inputs'!$E$32="PROD",'Payroll'!U449,0),IF('People_Inputs'!$E$33="PROD",'Payroll'!U469,0),IF('People_Inputs'!$E$34="PROD",'Payroll'!U489,0),IF('People_Inputs'!$E$35="PROD",'Payroll'!U509,0),IF('People_Inputs'!$E$36="PROD",'Payroll'!U529,0),IF('People_Inputs'!$E$37="PROD",'Payroll'!U549,0),IF('People_Inputs'!$E$38="PROD",'Payroll'!U569,0),IF('People_Inputs'!$E$39="PROD",'Payroll'!U589,0),IF('People_Inputs'!$E$40="PROD",'Payroll'!U609,0),IF('People_Inputs'!$E$41="PROD",'Payroll'!U629,0),IF('People_Inputs'!$E$42="PROD",'Payroll'!U649,0),IF('People_Inputs'!$E$43="PROD",'Payroll'!U669,0),IF('People_Inputs'!$E$44="PROD",'Payroll'!U689,0),IF('People_Inputs'!$E$45="PROD",'Payroll'!U709,0),IF('People_Inputs'!$E$46="PROD",'Payroll'!U729,0),IF('People_Inputs'!$E$47="PROD",'Payroll'!U749,0),IF('People_Inputs'!$E$48="PROD",'Payroll'!U769,0),IF('People_Inputs'!$E$49="PROD",'Payroll'!U789,0),IF('People_Inputs'!$E$50="PROD",'Payroll'!U809,0),IF('People_Inputs'!$E$51="PROD",'Payroll'!U829,0),IF('People_Inputs'!$E$52="PROD",'Payroll'!U849,0),IF('People_Inputs'!$E$53="PROD",'Payroll'!U869,0),IF('People_Inputs'!$E$54="PROD",'Payroll'!U889,0),IF('People_Inputs'!$E$55="PROD",'Payroll'!U909,0),IF('People_Inputs'!$E$56="PROD",'Payroll'!U929,0),IF('People_Inputs'!$E$57="PROD",'Payroll'!U949,0),IF('People_Inputs'!$E$58="PROD",'Payroll'!U969,0),IF('People_Inputs'!$E$59="PROD",'Payroll'!U989,0),IF('People_Inputs'!$E$60="PROD",'Payroll'!U1009,0),IF('People_Inputs'!$E$61="PROD",'Payroll'!U1029,0),IF('People_Inputs'!$E$62="PROD",'Payroll'!U1049,0),IF('People_Inputs'!$E$63="PROD",'Payroll'!U1069,0),IF('People_Inputs'!$E$64="PROD",'Payroll'!U1089,0),IF('People_Inputs'!$E$65="PROD",'Payroll'!U1109,0),IF('People_Inputs'!$E$66="PROD",'Payroll'!U1129,0),IF('People_Inputs'!$E$67="PROD",'Payroll'!U1149,0),IF('People_Inputs'!$E$68="PROD",'Payroll'!U1169,0),IF('People_Inputs'!$E$69="PROD",'Payroll'!U1189,0),IF('People_Inputs'!$E$70="PROD",'Payroll'!U1209,0))</f>
        <v>450</v>
      </c>
      <c r="V25" s="35">
        <f>SUM(IF('People_Inputs'!$E$11="PROD",'Payroll'!V29,0),IF('People_Inputs'!$E$12="PROD",'Payroll'!V49,0),IF('People_Inputs'!$E$13="PROD",'Payroll'!V69,0),IF('People_Inputs'!$E$14="PROD",'Payroll'!V89,0),IF('People_Inputs'!$E$15="PROD",'Payroll'!V109,0),IF('People_Inputs'!$E$16="PROD",'Payroll'!V129,0),IF('People_Inputs'!$E$17="PROD",'Payroll'!V149,0),IF('People_Inputs'!$E$18="PROD",'Payroll'!V169,0),IF('People_Inputs'!$E$19="PROD",'Payroll'!V189,0),IF('People_Inputs'!$E$20="PROD",'Payroll'!V209,0),IF('People_Inputs'!$E$21="PROD",'Payroll'!V229,0),IF('People_Inputs'!$E$22="PROD",'Payroll'!V249,0),IF('People_Inputs'!$E$23="PROD",'Payroll'!V269,0),IF('People_Inputs'!$E$24="PROD",'Payroll'!V289,0),IF('People_Inputs'!$E$25="PROD",'Payroll'!V309,0),IF('People_Inputs'!$E$26="PROD",'Payroll'!V329,0),IF('People_Inputs'!$E$27="PROD",'Payroll'!V349,0),IF('People_Inputs'!$E$28="PROD",'Payroll'!V369,0),IF('People_Inputs'!$E$29="PROD",'Payroll'!V389,0),IF('People_Inputs'!$E$30="PROD",'Payroll'!V409,0),IF('People_Inputs'!$E$31="PROD",'Payroll'!V429,0),IF('People_Inputs'!$E$32="PROD",'Payroll'!V449,0),IF('People_Inputs'!$E$33="PROD",'Payroll'!V469,0),IF('People_Inputs'!$E$34="PROD",'Payroll'!V489,0),IF('People_Inputs'!$E$35="PROD",'Payroll'!V509,0),IF('People_Inputs'!$E$36="PROD",'Payroll'!V529,0),IF('People_Inputs'!$E$37="PROD",'Payroll'!V549,0),IF('People_Inputs'!$E$38="PROD",'Payroll'!V569,0),IF('People_Inputs'!$E$39="PROD",'Payroll'!V589,0),IF('People_Inputs'!$E$40="PROD",'Payroll'!V609,0),IF('People_Inputs'!$E$41="PROD",'Payroll'!V629,0),IF('People_Inputs'!$E$42="PROD",'Payroll'!V649,0),IF('People_Inputs'!$E$43="PROD",'Payroll'!V669,0),IF('People_Inputs'!$E$44="PROD",'Payroll'!V689,0),IF('People_Inputs'!$E$45="PROD",'Payroll'!V709,0),IF('People_Inputs'!$E$46="PROD",'Payroll'!V729,0),IF('People_Inputs'!$E$47="PROD",'Payroll'!V749,0),IF('People_Inputs'!$E$48="PROD",'Payroll'!V769,0),IF('People_Inputs'!$E$49="PROD",'Payroll'!V789,0),IF('People_Inputs'!$E$50="PROD",'Payroll'!V809,0),IF('People_Inputs'!$E$51="PROD",'Payroll'!V829,0),IF('People_Inputs'!$E$52="PROD",'Payroll'!V849,0),IF('People_Inputs'!$E$53="PROD",'Payroll'!V869,0),IF('People_Inputs'!$E$54="PROD",'Payroll'!V889,0),IF('People_Inputs'!$E$55="PROD",'Payroll'!V909,0),IF('People_Inputs'!$E$56="PROD",'Payroll'!V929,0),IF('People_Inputs'!$E$57="PROD",'Payroll'!V949,0),IF('People_Inputs'!$E$58="PROD",'Payroll'!V969,0),IF('People_Inputs'!$E$59="PROD",'Payroll'!V989,0),IF('People_Inputs'!$E$60="PROD",'Payroll'!V1009,0),IF('People_Inputs'!$E$61="PROD",'Payroll'!V1029,0),IF('People_Inputs'!$E$62="PROD",'Payroll'!V1049,0),IF('People_Inputs'!$E$63="PROD",'Payroll'!V1069,0),IF('People_Inputs'!$E$64="PROD",'Payroll'!V1089,0),IF('People_Inputs'!$E$65="PROD",'Payroll'!V1109,0),IF('People_Inputs'!$E$66="PROD",'Payroll'!V1129,0),IF('People_Inputs'!$E$67="PROD",'Payroll'!V1149,0),IF('People_Inputs'!$E$68="PROD",'Payroll'!V1169,0),IF('People_Inputs'!$E$69="PROD",'Payroll'!V1189,0),IF('People_Inputs'!$E$70="PROD",'Payroll'!V1209,0))</f>
        <v>450</v>
      </c>
      <c r="W25" s="35">
        <f>SUM(IF('People_Inputs'!$E$11="PROD",'Payroll'!W29,0),IF('People_Inputs'!$E$12="PROD",'Payroll'!W49,0),IF('People_Inputs'!$E$13="PROD",'Payroll'!W69,0),IF('People_Inputs'!$E$14="PROD",'Payroll'!W89,0),IF('People_Inputs'!$E$15="PROD",'Payroll'!W109,0),IF('People_Inputs'!$E$16="PROD",'Payroll'!W129,0),IF('People_Inputs'!$E$17="PROD",'Payroll'!W149,0),IF('People_Inputs'!$E$18="PROD",'Payroll'!W169,0),IF('People_Inputs'!$E$19="PROD",'Payroll'!W189,0),IF('People_Inputs'!$E$20="PROD",'Payroll'!W209,0),IF('People_Inputs'!$E$21="PROD",'Payroll'!W229,0),IF('People_Inputs'!$E$22="PROD",'Payroll'!W249,0),IF('People_Inputs'!$E$23="PROD",'Payroll'!W269,0),IF('People_Inputs'!$E$24="PROD",'Payroll'!W289,0),IF('People_Inputs'!$E$25="PROD",'Payroll'!W309,0),IF('People_Inputs'!$E$26="PROD",'Payroll'!W329,0),IF('People_Inputs'!$E$27="PROD",'Payroll'!W349,0),IF('People_Inputs'!$E$28="PROD",'Payroll'!W369,0),IF('People_Inputs'!$E$29="PROD",'Payroll'!W389,0),IF('People_Inputs'!$E$30="PROD",'Payroll'!W409,0),IF('People_Inputs'!$E$31="PROD",'Payroll'!W429,0),IF('People_Inputs'!$E$32="PROD",'Payroll'!W449,0),IF('People_Inputs'!$E$33="PROD",'Payroll'!W469,0),IF('People_Inputs'!$E$34="PROD",'Payroll'!W489,0),IF('People_Inputs'!$E$35="PROD",'Payroll'!W509,0),IF('People_Inputs'!$E$36="PROD",'Payroll'!W529,0),IF('People_Inputs'!$E$37="PROD",'Payroll'!W549,0),IF('People_Inputs'!$E$38="PROD",'Payroll'!W569,0),IF('People_Inputs'!$E$39="PROD",'Payroll'!W589,0),IF('People_Inputs'!$E$40="PROD",'Payroll'!W609,0),IF('People_Inputs'!$E$41="PROD",'Payroll'!W629,0),IF('People_Inputs'!$E$42="PROD",'Payroll'!W649,0),IF('People_Inputs'!$E$43="PROD",'Payroll'!W669,0),IF('People_Inputs'!$E$44="PROD",'Payroll'!W689,0),IF('People_Inputs'!$E$45="PROD",'Payroll'!W709,0),IF('People_Inputs'!$E$46="PROD",'Payroll'!W729,0),IF('People_Inputs'!$E$47="PROD",'Payroll'!W749,0),IF('People_Inputs'!$E$48="PROD",'Payroll'!W769,0),IF('People_Inputs'!$E$49="PROD",'Payroll'!W789,0),IF('People_Inputs'!$E$50="PROD",'Payroll'!W809,0),IF('People_Inputs'!$E$51="PROD",'Payroll'!W829,0),IF('People_Inputs'!$E$52="PROD",'Payroll'!W849,0),IF('People_Inputs'!$E$53="PROD",'Payroll'!W869,0),IF('People_Inputs'!$E$54="PROD",'Payroll'!W889,0),IF('People_Inputs'!$E$55="PROD",'Payroll'!W909,0),IF('People_Inputs'!$E$56="PROD",'Payroll'!W929,0),IF('People_Inputs'!$E$57="PROD",'Payroll'!W949,0),IF('People_Inputs'!$E$58="PROD",'Payroll'!W969,0),IF('People_Inputs'!$E$59="PROD",'Payroll'!W989,0),IF('People_Inputs'!$E$60="PROD",'Payroll'!W1009,0),IF('People_Inputs'!$E$61="PROD",'Payroll'!W1029,0),IF('People_Inputs'!$E$62="PROD",'Payroll'!W1049,0),IF('People_Inputs'!$E$63="PROD",'Payroll'!W1069,0),IF('People_Inputs'!$E$64="PROD",'Payroll'!W1089,0),IF('People_Inputs'!$E$65="PROD",'Payroll'!W1109,0),IF('People_Inputs'!$E$66="PROD",'Payroll'!W1129,0),IF('People_Inputs'!$E$67="PROD",'Payroll'!W1149,0),IF('People_Inputs'!$E$68="PROD",'Payroll'!W1169,0),IF('People_Inputs'!$E$69="PROD",'Payroll'!W1189,0),IF('People_Inputs'!$E$70="PROD",'Payroll'!W1209,0))</f>
        <v>450</v>
      </c>
      <c r="X25" s="35">
        <f>SUM(IF('People_Inputs'!$E$11="PROD",'Payroll'!X29,0),IF('People_Inputs'!$E$12="PROD",'Payroll'!X49,0),IF('People_Inputs'!$E$13="PROD",'Payroll'!X69,0),IF('People_Inputs'!$E$14="PROD",'Payroll'!X89,0),IF('People_Inputs'!$E$15="PROD",'Payroll'!X109,0),IF('People_Inputs'!$E$16="PROD",'Payroll'!X129,0),IF('People_Inputs'!$E$17="PROD",'Payroll'!X149,0),IF('People_Inputs'!$E$18="PROD",'Payroll'!X169,0),IF('People_Inputs'!$E$19="PROD",'Payroll'!X189,0),IF('People_Inputs'!$E$20="PROD",'Payroll'!X209,0),IF('People_Inputs'!$E$21="PROD",'Payroll'!X229,0),IF('People_Inputs'!$E$22="PROD",'Payroll'!X249,0),IF('People_Inputs'!$E$23="PROD",'Payroll'!X269,0),IF('People_Inputs'!$E$24="PROD",'Payroll'!X289,0),IF('People_Inputs'!$E$25="PROD",'Payroll'!X309,0),IF('People_Inputs'!$E$26="PROD",'Payroll'!X329,0),IF('People_Inputs'!$E$27="PROD",'Payroll'!X349,0),IF('People_Inputs'!$E$28="PROD",'Payroll'!X369,0),IF('People_Inputs'!$E$29="PROD",'Payroll'!X389,0),IF('People_Inputs'!$E$30="PROD",'Payroll'!X409,0),IF('People_Inputs'!$E$31="PROD",'Payroll'!X429,0),IF('People_Inputs'!$E$32="PROD",'Payroll'!X449,0),IF('People_Inputs'!$E$33="PROD",'Payroll'!X469,0),IF('People_Inputs'!$E$34="PROD",'Payroll'!X489,0),IF('People_Inputs'!$E$35="PROD",'Payroll'!X509,0),IF('People_Inputs'!$E$36="PROD",'Payroll'!X529,0),IF('People_Inputs'!$E$37="PROD",'Payroll'!X549,0),IF('People_Inputs'!$E$38="PROD",'Payroll'!X569,0),IF('People_Inputs'!$E$39="PROD",'Payroll'!X589,0),IF('People_Inputs'!$E$40="PROD",'Payroll'!X609,0),IF('People_Inputs'!$E$41="PROD",'Payroll'!X629,0),IF('People_Inputs'!$E$42="PROD",'Payroll'!X649,0),IF('People_Inputs'!$E$43="PROD",'Payroll'!X669,0),IF('People_Inputs'!$E$44="PROD",'Payroll'!X689,0),IF('People_Inputs'!$E$45="PROD",'Payroll'!X709,0),IF('People_Inputs'!$E$46="PROD",'Payroll'!X729,0),IF('People_Inputs'!$E$47="PROD",'Payroll'!X749,0),IF('People_Inputs'!$E$48="PROD",'Payroll'!X769,0),IF('People_Inputs'!$E$49="PROD",'Payroll'!X789,0),IF('People_Inputs'!$E$50="PROD",'Payroll'!X809,0),IF('People_Inputs'!$E$51="PROD",'Payroll'!X829,0),IF('People_Inputs'!$E$52="PROD",'Payroll'!X849,0),IF('People_Inputs'!$E$53="PROD",'Payroll'!X869,0),IF('People_Inputs'!$E$54="PROD",'Payroll'!X889,0),IF('People_Inputs'!$E$55="PROD",'Payroll'!X909,0),IF('People_Inputs'!$E$56="PROD",'Payroll'!X929,0),IF('People_Inputs'!$E$57="PROD",'Payroll'!X949,0),IF('People_Inputs'!$E$58="PROD",'Payroll'!X969,0),IF('People_Inputs'!$E$59="PROD",'Payroll'!X989,0),IF('People_Inputs'!$E$60="PROD",'Payroll'!X1009,0),IF('People_Inputs'!$E$61="PROD",'Payroll'!X1029,0),IF('People_Inputs'!$E$62="PROD",'Payroll'!X1049,0),IF('People_Inputs'!$E$63="PROD",'Payroll'!X1069,0),IF('People_Inputs'!$E$64="PROD",'Payroll'!X1089,0),IF('People_Inputs'!$E$65="PROD",'Payroll'!X1109,0),IF('People_Inputs'!$E$66="PROD",'Payroll'!X1129,0),IF('People_Inputs'!$E$67="PROD",'Payroll'!X1149,0),IF('People_Inputs'!$E$68="PROD",'Payroll'!X1169,0),IF('People_Inputs'!$E$69="PROD",'Payroll'!X1189,0),IF('People_Inputs'!$E$70="PROD",'Payroll'!X1209,0))</f>
        <v>450</v>
      </c>
      <c r="Y25" s="35">
        <f>SUM(IF('People_Inputs'!$E$11="PROD",'Payroll'!Y29,0),IF('People_Inputs'!$E$12="PROD",'Payroll'!Y49,0),IF('People_Inputs'!$E$13="PROD",'Payroll'!Y69,0),IF('People_Inputs'!$E$14="PROD",'Payroll'!Y89,0),IF('People_Inputs'!$E$15="PROD",'Payroll'!Y109,0),IF('People_Inputs'!$E$16="PROD",'Payroll'!Y129,0),IF('People_Inputs'!$E$17="PROD",'Payroll'!Y149,0),IF('People_Inputs'!$E$18="PROD",'Payroll'!Y169,0),IF('People_Inputs'!$E$19="PROD",'Payroll'!Y189,0),IF('People_Inputs'!$E$20="PROD",'Payroll'!Y209,0),IF('People_Inputs'!$E$21="PROD",'Payroll'!Y229,0),IF('People_Inputs'!$E$22="PROD",'Payroll'!Y249,0),IF('People_Inputs'!$E$23="PROD",'Payroll'!Y269,0),IF('People_Inputs'!$E$24="PROD",'Payroll'!Y289,0),IF('People_Inputs'!$E$25="PROD",'Payroll'!Y309,0),IF('People_Inputs'!$E$26="PROD",'Payroll'!Y329,0),IF('People_Inputs'!$E$27="PROD",'Payroll'!Y349,0),IF('People_Inputs'!$E$28="PROD",'Payroll'!Y369,0),IF('People_Inputs'!$E$29="PROD",'Payroll'!Y389,0),IF('People_Inputs'!$E$30="PROD",'Payroll'!Y409,0),IF('People_Inputs'!$E$31="PROD",'Payroll'!Y429,0),IF('People_Inputs'!$E$32="PROD",'Payroll'!Y449,0),IF('People_Inputs'!$E$33="PROD",'Payroll'!Y469,0),IF('People_Inputs'!$E$34="PROD",'Payroll'!Y489,0),IF('People_Inputs'!$E$35="PROD",'Payroll'!Y509,0),IF('People_Inputs'!$E$36="PROD",'Payroll'!Y529,0),IF('People_Inputs'!$E$37="PROD",'Payroll'!Y549,0),IF('People_Inputs'!$E$38="PROD",'Payroll'!Y569,0),IF('People_Inputs'!$E$39="PROD",'Payroll'!Y589,0),IF('People_Inputs'!$E$40="PROD",'Payroll'!Y609,0),IF('People_Inputs'!$E$41="PROD",'Payroll'!Y629,0),IF('People_Inputs'!$E$42="PROD",'Payroll'!Y649,0),IF('People_Inputs'!$E$43="PROD",'Payroll'!Y669,0),IF('People_Inputs'!$E$44="PROD",'Payroll'!Y689,0),IF('People_Inputs'!$E$45="PROD",'Payroll'!Y709,0),IF('People_Inputs'!$E$46="PROD",'Payroll'!Y729,0),IF('People_Inputs'!$E$47="PROD",'Payroll'!Y749,0),IF('People_Inputs'!$E$48="PROD",'Payroll'!Y769,0),IF('People_Inputs'!$E$49="PROD",'Payroll'!Y789,0),IF('People_Inputs'!$E$50="PROD",'Payroll'!Y809,0),IF('People_Inputs'!$E$51="PROD",'Payroll'!Y829,0),IF('People_Inputs'!$E$52="PROD",'Payroll'!Y849,0),IF('People_Inputs'!$E$53="PROD",'Payroll'!Y869,0),IF('People_Inputs'!$E$54="PROD",'Payroll'!Y889,0),IF('People_Inputs'!$E$55="PROD",'Payroll'!Y909,0),IF('People_Inputs'!$E$56="PROD",'Payroll'!Y929,0),IF('People_Inputs'!$E$57="PROD",'Payroll'!Y949,0),IF('People_Inputs'!$E$58="PROD",'Payroll'!Y969,0),IF('People_Inputs'!$E$59="PROD",'Payroll'!Y989,0),IF('People_Inputs'!$E$60="PROD",'Payroll'!Y1009,0),IF('People_Inputs'!$E$61="PROD",'Payroll'!Y1029,0),IF('People_Inputs'!$E$62="PROD",'Payroll'!Y1049,0),IF('People_Inputs'!$E$63="PROD",'Payroll'!Y1069,0),IF('People_Inputs'!$E$64="PROD",'Payroll'!Y1089,0),IF('People_Inputs'!$E$65="PROD",'Payroll'!Y1109,0),IF('People_Inputs'!$E$66="PROD",'Payroll'!Y1129,0),IF('People_Inputs'!$E$67="PROD",'Payroll'!Y1149,0),IF('People_Inputs'!$E$68="PROD",'Payroll'!Y1169,0),IF('People_Inputs'!$E$69="PROD",'Payroll'!Y1189,0),IF('People_Inputs'!$E$70="PROD",'Payroll'!Y1209,0))</f>
        <v>450</v>
      </c>
      <c r="Z25" s="35">
        <f>SUM(IF('People_Inputs'!$E$11="PROD",'Payroll'!Z29,0),IF('People_Inputs'!$E$12="PROD",'Payroll'!Z49,0),IF('People_Inputs'!$E$13="PROD",'Payroll'!Z69,0),IF('People_Inputs'!$E$14="PROD",'Payroll'!Z89,0),IF('People_Inputs'!$E$15="PROD",'Payroll'!Z109,0),IF('People_Inputs'!$E$16="PROD",'Payroll'!Z129,0),IF('People_Inputs'!$E$17="PROD",'Payroll'!Z149,0),IF('People_Inputs'!$E$18="PROD",'Payroll'!Z169,0),IF('People_Inputs'!$E$19="PROD",'Payroll'!Z189,0),IF('People_Inputs'!$E$20="PROD",'Payroll'!Z209,0),IF('People_Inputs'!$E$21="PROD",'Payroll'!Z229,0),IF('People_Inputs'!$E$22="PROD",'Payroll'!Z249,0),IF('People_Inputs'!$E$23="PROD",'Payroll'!Z269,0),IF('People_Inputs'!$E$24="PROD",'Payroll'!Z289,0),IF('People_Inputs'!$E$25="PROD",'Payroll'!Z309,0),IF('People_Inputs'!$E$26="PROD",'Payroll'!Z329,0),IF('People_Inputs'!$E$27="PROD",'Payroll'!Z349,0),IF('People_Inputs'!$E$28="PROD",'Payroll'!Z369,0),IF('People_Inputs'!$E$29="PROD",'Payroll'!Z389,0),IF('People_Inputs'!$E$30="PROD",'Payroll'!Z409,0),IF('People_Inputs'!$E$31="PROD",'Payroll'!Z429,0),IF('People_Inputs'!$E$32="PROD",'Payroll'!Z449,0),IF('People_Inputs'!$E$33="PROD",'Payroll'!Z469,0),IF('People_Inputs'!$E$34="PROD",'Payroll'!Z489,0),IF('People_Inputs'!$E$35="PROD",'Payroll'!Z509,0),IF('People_Inputs'!$E$36="PROD",'Payroll'!Z529,0),IF('People_Inputs'!$E$37="PROD",'Payroll'!Z549,0),IF('People_Inputs'!$E$38="PROD",'Payroll'!Z569,0),IF('People_Inputs'!$E$39="PROD",'Payroll'!Z589,0),IF('People_Inputs'!$E$40="PROD",'Payroll'!Z609,0),IF('People_Inputs'!$E$41="PROD",'Payroll'!Z629,0),IF('People_Inputs'!$E$42="PROD",'Payroll'!Z649,0),IF('People_Inputs'!$E$43="PROD",'Payroll'!Z669,0),IF('People_Inputs'!$E$44="PROD",'Payroll'!Z689,0),IF('People_Inputs'!$E$45="PROD",'Payroll'!Z709,0),IF('People_Inputs'!$E$46="PROD",'Payroll'!Z729,0),IF('People_Inputs'!$E$47="PROD",'Payroll'!Z749,0),IF('People_Inputs'!$E$48="PROD",'Payroll'!Z769,0),IF('People_Inputs'!$E$49="PROD",'Payroll'!Z789,0),IF('People_Inputs'!$E$50="PROD",'Payroll'!Z809,0),IF('People_Inputs'!$E$51="PROD",'Payroll'!Z829,0),IF('People_Inputs'!$E$52="PROD",'Payroll'!Z849,0),IF('People_Inputs'!$E$53="PROD",'Payroll'!Z869,0),IF('People_Inputs'!$E$54="PROD",'Payroll'!Z889,0),IF('People_Inputs'!$E$55="PROD",'Payroll'!Z909,0),IF('People_Inputs'!$E$56="PROD",'Payroll'!Z929,0),IF('People_Inputs'!$E$57="PROD",'Payroll'!Z949,0),IF('People_Inputs'!$E$58="PROD",'Payroll'!Z969,0),IF('People_Inputs'!$E$59="PROD",'Payroll'!Z989,0),IF('People_Inputs'!$E$60="PROD",'Payroll'!Z1009,0),IF('People_Inputs'!$E$61="PROD",'Payroll'!Z1029,0),IF('People_Inputs'!$E$62="PROD",'Payroll'!Z1049,0),IF('People_Inputs'!$E$63="PROD",'Payroll'!Z1069,0),IF('People_Inputs'!$E$64="PROD",'Payroll'!Z1089,0),IF('People_Inputs'!$E$65="PROD",'Payroll'!Z1109,0),IF('People_Inputs'!$E$66="PROD",'Payroll'!Z1129,0),IF('People_Inputs'!$E$67="PROD",'Payroll'!Z1149,0),IF('People_Inputs'!$E$68="PROD",'Payroll'!Z1169,0),IF('People_Inputs'!$E$69="PROD",'Payroll'!Z1189,0),IF('People_Inputs'!$E$70="PROD",'Payroll'!Z1209,0))</f>
        <v>450</v>
      </c>
      <c r="AA25" s="35">
        <f>SUM(IF('People_Inputs'!$E$11="PROD",'Payroll'!AA29,0),IF('People_Inputs'!$E$12="PROD",'Payroll'!AA49,0),IF('People_Inputs'!$E$13="PROD",'Payroll'!AA69,0),IF('People_Inputs'!$E$14="PROD",'Payroll'!AA89,0),IF('People_Inputs'!$E$15="PROD",'Payroll'!AA109,0),IF('People_Inputs'!$E$16="PROD",'Payroll'!AA129,0),IF('People_Inputs'!$E$17="PROD",'Payroll'!AA149,0),IF('People_Inputs'!$E$18="PROD",'Payroll'!AA169,0),IF('People_Inputs'!$E$19="PROD",'Payroll'!AA189,0),IF('People_Inputs'!$E$20="PROD",'Payroll'!AA209,0),IF('People_Inputs'!$E$21="PROD",'Payroll'!AA229,0),IF('People_Inputs'!$E$22="PROD",'Payroll'!AA249,0),IF('People_Inputs'!$E$23="PROD",'Payroll'!AA269,0),IF('People_Inputs'!$E$24="PROD",'Payroll'!AA289,0),IF('People_Inputs'!$E$25="PROD",'Payroll'!AA309,0),IF('People_Inputs'!$E$26="PROD",'Payroll'!AA329,0),IF('People_Inputs'!$E$27="PROD",'Payroll'!AA349,0),IF('People_Inputs'!$E$28="PROD",'Payroll'!AA369,0),IF('People_Inputs'!$E$29="PROD",'Payroll'!AA389,0),IF('People_Inputs'!$E$30="PROD",'Payroll'!AA409,0),IF('People_Inputs'!$E$31="PROD",'Payroll'!AA429,0),IF('People_Inputs'!$E$32="PROD",'Payroll'!AA449,0),IF('People_Inputs'!$E$33="PROD",'Payroll'!AA469,0),IF('People_Inputs'!$E$34="PROD",'Payroll'!AA489,0),IF('People_Inputs'!$E$35="PROD",'Payroll'!AA509,0),IF('People_Inputs'!$E$36="PROD",'Payroll'!AA529,0),IF('People_Inputs'!$E$37="PROD",'Payroll'!AA549,0),IF('People_Inputs'!$E$38="PROD",'Payroll'!AA569,0),IF('People_Inputs'!$E$39="PROD",'Payroll'!AA589,0),IF('People_Inputs'!$E$40="PROD",'Payroll'!AA609,0),IF('People_Inputs'!$E$41="PROD",'Payroll'!AA629,0),IF('People_Inputs'!$E$42="PROD",'Payroll'!AA649,0),IF('People_Inputs'!$E$43="PROD",'Payroll'!AA669,0),IF('People_Inputs'!$E$44="PROD",'Payroll'!AA689,0),IF('People_Inputs'!$E$45="PROD",'Payroll'!AA709,0),IF('People_Inputs'!$E$46="PROD",'Payroll'!AA729,0),IF('People_Inputs'!$E$47="PROD",'Payroll'!AA749,0),IF('People_Inputs'!$E$48="PROD",'Payroll'!AA769,0),IF('People_Inputs'!$E$49="PROD",'Payroll'!AA789,0),IF('People_Inputs'!$E$50="PROD",'Payroll'!AA809,0),IF('People_Inputs'!$E$51="PROD",'Payroll'!AA829,0),IF('People_Inputs'!$E$52="PROD",'Payroll'!AA849,0),IF('People_Inputs'!$E$53="PROD",'Payroll'!AA869,0),IF('People_Inputs'!$E$54="PROD",'Payroll'!AA889,0),IF('People_Inputs'!$E$55="PROD",'Payroll'!AA909,0),IF('People_Inputs'!$E$56="PROD",'Payroll'!AA929,0),IF('People_Inputs'!$E$57="PROD",'Payroll'!AA949,0),IF('People_Inputs'!$E$58="PROD",'Payroll'!AA969,0),IF('People_Inputs'!$E$59="PROD",'Payroll'!AA989,0),IF('People_Inputs'!$E$60="PROD",'Payroll'!AA1009,0),IF('People_Inputs'!$E$61="PROD",'Payroll'!AA1029,0),IF('People_Inputs'!$E$62="PROD",'Payroll'!AA1049,0),IF('People_Inputs'!$E$63="PROD",'Payroll'!AA1069,0),IF('People_Inputs'!$E$64="PROD",'Payroll'!AA1089,0),IF('People_Inputs'!$E$65="PROD",'Payroll'!AA1109,0),IF('People_Inputs'!$E$66="PROD",'Payroll'!AA1129,0),IF('People_Inputs'!$E$67="PROD",'Payroll'!AA1149,0),IF('People_Inputs'!$E$68="PROD",'Payroll'!AA1169,0),IF('People_Inputs'!$E$69="PROD",'Payroll'!AA1189,0),IF('People_Inputs'!$E$70="PROD",'Payroll'!AA1209,0))</f>
        <v>450</v>
      </c>
      <c r="AB25" s="35">
        <f>SUM(IF('People_Inputs'!$E$11="PROD",'Payroll'!AB29,0),IF('People_Inputs'!$E$12="PROD",'Payroll'!AB49,0),IF('People_Inputs'!$E$13="PROD",'Payroll'!AB69,0),IF('People_Inputs'!$E$14="PROD",'Payroll'!AB89,0),IF('People_Inputs'!$E$15="PROD",'Payroll'!AB109,0),IF('People_Inputs'!$E$16="PROD",'Payroll'!AB129,0),IF('People_Inputs'!$E$17="PROD",'Payroll'!AB149,0),IF('People_Inputs'!$E$18="PROD",'Payroll'!AB169,0),IF('People_Inputs'!$E$19="PROD",'Payroll'!AB189,0),IF('People_Inputs'!$E$20="PROD",'Payroll'!AB209,0),IF('People_Inputs'!$E$21="PROD",'Payroll'!AB229,0),IF('People_Inputs'!$E$22="PROD",'Payroll'!AB249,0),IF('People_Inputs'!$E$23="PROD",'Payroll'!AB269,0),IF('People_Inputs'!$E$24="PROD",'Payroll'!AB289,0),IF('People_Inputs'!$E$25="PROD",'Payroll'!AB309,0),IF('People_Inputs'!$E$26="PROD",'Payroll'!AB329,0),IF('People_Inputs'!$E$27="PROD",'Payroll'!AB349,0),IF('People_Inputs'!$E$28="PROD",'Payroll'!AB369,0),IF('People_Inputs'!$E$29="PROD",'Payroll'!AB389,0),IF('People_Inputs'!$E$30="PROD",'Payroll'!AB409,0),IF('People_Inputs'!$E$31="PROD",'Payroll'!AB429,0),IF('People_Inputs'!$E$32="PROD",'Payroll'!AB449,0),IF('People_Inputs'!$E$33="PROD",'Payroll'!AB469,0),IF('People_Inputs'!$E$34="PROD",'Payroll'!AB489,0),IF('People_Inputs'!$E$35="PROD",'Payroll'!AB509,0),IF('People_Inputs'!$E$36="PROD",'Payroll'!AB529,0),IF('People_Inputs'!$E$37="PROD",'Payroll'!AB549,0),IF('People_Inputs'!$E$38="PROD",'Payroll'!AB569,0),IF('People_Inputs'!$E$39="PROD",'Payroll'!AB589,0),IF('People_Inputs'!$E$40="PROD",'Payroll'!AB609,0),IF('People_Inputs'!$E$41="PROD",'Payroll'!AB629,0),IF('People_Inputs'!$E$42="PROD",'Payroll'!AB649,0),IF('People_Inputs'!$E$43="PROD",'Payroll'!AB669,0),IF('People_Inputs'!$E$44="PROD",'Payroll'!AB689,0),IF('People_Inputs'!$E$45="PROD",'Payroll'!AB709,0),IF('People_Inputs'!$E$46="PROD",'Payroll'!AB729,0),IF('People_Inputs'!$E$47="PROD",'Payroll'!AB749,0),IF('People_Inputs'!$E$48="PROD",'Payroll'!AB769,0),IF('People_Inputs'!$E$49="PROD",'Payroll'!AB789,0),IF('People_Inputs'!$E$50="PROD",'Payroll'!AB809,0),IF('People_Inputs'!$E$51="PROD",'Payroll'!AB829,0),IF('People_Inputs'!$E$52="PROD",'Payroll'!AB849,0),IF('People_Inputs'!$E$53="PROD",'Payroll'!AB869,0),IF('People_Inputs'!$E$54="PROD",'Payroll'!AB889,0),IF('People_Inputs'!$E$55="PROD",'Payroll'!AB909,0),IF('People_Inputs'!$E$56="PROD",'Payroll'!AB929,0),IF('People_Inputs'!$E$57="PROD",'Payroll'!AB949,0),IF('People_Inputs'!$E$58="PROD",'Payroll'!AB969,0),IF('People_Inputs'!$E$59="PROD",'Payroll'!AB989,0),IF('People_Inputs'!$E$60="PROD",'Payroll'!AB1009,0),IF('People_Inputs'!$E$61="PROD",'Payroll'!AB1029,0),IF('People_Inputs'!$E$62="PROD",'Payroll'!AB1049,0),IF('People_Inputs'!$E$63="PROD",'Payroll'!AB1069,0),IF('People_Inputs'!$E$64="PROD",'Payroll'!AB1089,0),IF('People_Inputs'!$E$65="PROD",'Payroll'!AB1109,0),IF('People_Inputs'!$E$66="PROD",'Payroll'!AB1129,0),IF('People_Inputs'!$E$67="PROD",'Payroll'!AB1149,0),IF('People_Inputs'!$E$68="PROD",'Payroll'!AB1169,0),IF('People_Inputs'!$E$69="PROD",'Payroll'!AB1189,0),IF('People_Inputs'!$E$70="PROD",'Payroll'!AB1209,0))</f>
        <v>450</v>
      </c>
      <c r="AC25" s="35">
        <f>SUM(IF('People_Inputs'!$E$11="PROD",'Payroll'!AC29,0),IF('People_Inputs'!$E$12="PROD",'Payroll'!AC49,0),IF('People_Inputs'!$E$13="PROD",'Payroll'!AC69,0),IF('People_Inputs'!$E$14="PROD",'Payroll'!AC89,0),IF('People_Inputs'!$E$15="PROD",'Payroll'!AC109,0),IF('People_Inputs'!$E$16="PROD",'Payroll'!AC129,0),IF('People_Inputs'!$E$17="PROD",'Payroll'!AC149,0),IF('People_Inputs'!$E$18="PROD",'Payroll'!AC169,0),IF('People_Inputs'!$E$19="PROD",'Payroll'!AC189,0),IF('People_Inputs'!$E$20="PROD",'Payroll'!AC209,0),IF('People_Inputs'!$E$21="PROD",'Payroll'!AC229,0),IF('People_Inputs'!$E$22="PROD",'Payroll'!AC249,0),IF('People_Inputs'!$E$23="PROD",'Payroll'!AC269,0),IF('People_Inputs'!$E$24="PROD",'Payroll'!AC289,0),IF('People_Inputs'!$E$25="PROD",'Payroll'!AC309,0),IF('People_Inputs'!$E$26="PROD",'Payroll'!AC329,0),IF('People_Inputs'!$E$27="PROD",'Payroll'!AC349,0),IF('People_Inputs'!$E$28="PROD",'Payroll'!AC369,0),IF('People_Inputs'!$E$29="PROD",'Payroll'!AC389,0),IF('People_Inputs'!$E$30="PROD",'Payroll'!AC409,0),IF('People_Inputs'!$E$31="PROD",'Payroll'!AC429,0),IF('People_Inputs'!$E$32="PROD",'Payroll'!AC449,0),IF('People_Inputs'!$E$33="PROD",'Payroll'!AC469,0),IF('People_Inputs'!$E$34="PROD",'Payroll'!AC489,0),IF('People_Inputs'!$E$35="PROD",'Payroll'!AC509,0),IF('People_Inputs'!$E$36="PROD",'Payroll'!AC529,0),IF('People_Inputs'!$E$37="PROD",'Payroll'!AC549,0),IF('People_Inputs'!$E$38="PROD",'Payroll'!AC569,0),IF('People_Inputs'!$E$39="PROD",'Payroll'!AC589,0),IF('People_Inputs'!$E$40="PROD",'Payroll'!AC609,0),IF('People_Inputs'!$E$41="PROD",'Payroll'!AC629,0),IF('People_Inputs'!$E$42="PROD",'Payroll'!AC649,0),IF('People_Inputs'!$E$43="PROD",'Payroll'!AC669,0),IF('People_Inputs'!$E$44="PROD",'Payroll'!AC689,0),IF('People_Inputs'!$E$45="PROD",'Payroll'!AC709,0),IF('People_Inputs'!$E$46="PROD",'Payroll'!AC729,0),IF('People_Inputs'!$E$47="PROD",'Payroll'!AC749,0),IF('People_Inputs'!$E$48="PROD",'Payroll'!AC769,0),IF('People_Inputs'!$E$49="PROD",'Payroll'!AC789,0),IF('People_Inputs'!$E$50="PROD",'Payroll'!AC809,0),IF('People_Inputs'!$E$51="PROD",'Payroll'!AC829,0),IF('People_Inputs'!$E$52="PROD",'Payroll'!AC849,0),IF('People_Inputs'!$E$53="PROD",'Payroll'!AC869,0),IF('People_Inputs'!$E$54="PROD",'Payroll'!AC889,0),IF('People_Inputs'!$E$55="PROD",'Payroll'!AC909,0),IF('People_Inputs'!$E$56="PROD",'Payroll'!AC929,0),IF('People_Inputs'!$E$57="PROD",'Payroll'!AC949,0),IF('People_Inputs'!$E$58="PROD",'Payroll'!AC969,0),IF('People_Inputs'!$E$59="PROD",'Payroll'!AC989,0),IF('People_Inputs'!$E$60="PROD",'Payroll'!AC1009,0),IF('People_Inputs'!$E$61="PROD",'Payroll'!AC1029,0),IF('People_Inputs'!$E$62="PROD",'Payroll'!AC1049,0),IF('People_Inputs'!$E$63="PROD",'Payroll'!AC1069,0),IF('People_Inputs'!$E$64="PROD",'Payroll'!AC1089,0),IF('People_Inputs'!$E$65="PROD",'Payroll'!AC1109,0),IF('People_Inputs'!$E$66="PROD",'Payroll'!AC1129,0),IF('People_Inputs'!$E$67="PROD",'Payroll'!AC1149,0),IF('People_Inputs'!$E$68="PROD",'Payroll'!AC1169,0),IF('People_Inputs'!$E$69="PROD",'Payroll'!AC1189,0),IF('People_Inputs'!$E$70="PROD",'Payroll'!AC1209,0))</f>
        <v>450</v>
      </c>
      <c r="AD25" s="35">
        <f>SUM(IF('People_Inputs'!$E$11="PROD",'Payroll'!AD29,0),IF('People_Inputs'!$E$12="PROD",'Payroll'!AD49,0),IF('People_Inputs'!$E$13="PROD",'Payroll'!AD69,0),IF('People_Inputs'!$E$14="PROD",'Payroll'!AD89,0),IF('People_Inputs'!$E$15="PROD",'Payroll'!AD109,0),IF('People_Inputs'!$E$16="PROD",'Payroll'!AD129,0),IF('People_Inputs'!$E$17="PROD",'Payroll'!AD149,0),IF('People_Inputs'!$E$18="PROD",'Payroll'!AD169,0),IF('People_Inputs'!$E$19="PROD",'Payroll'!AD189,0),IF('People_Inputs'!$E$20="PROD",'Payroll'!AD209,0),IF('People_Inputs'!$E$21="PROD",'Payroll'!AD229,0),IF('People_Inputs'!$E$22="PROD",'Payroll'!AD249,0),IF('People_Inputs'!$E$23="PROD",'Payroll'!AD269,0),IF('People_Inputs'!$E$24="PROD",'Payroll'!AD289,0),IF('People_Inputs'!$E$25="PROD",'Payroll'!AD309,0),IF('People_Inputs'!$E$26="PROD",'Payroll'!AD329,0),IF('People_Inputs'!$E$27="PROD",'Payroll'!AD349,0),IF('People_Inputs'!$E$28="PROD",'Payroll'!AD369,0),IF('People_Inputs'!$E$29="PROD",'Payroll'!AD389,0),IF('People_Inputs'!$E$30="PROD",'Payroll'!AD409,0),IF('People_Inputs'!$E$31="PROD",'Payroll'!AD429,0),IF('People_Inputs'!$E$32="PROD",'Payroll'!AD449,0),IF('People_Inputs'!$E$33="PROD",'Payroll'!AD469,0),IF('People_Inputs'!$E$34="PROD",'Payroll'!AD489,0),IF('People_Inputs'!$E$35="PROD",'Payroll'!AD509,0),IF('People_Inputs'!$E$36="PROD",'Payroll'!AD529,0),IF('People_Inputs'!$E$37="PROD",'Payroll'!AD549,0),IF('People_Inputs'!$E$38="PROD",'Payroll'!AD569,0),IF('People_Inputs'!$E$39="PROD",'Payroll'!AD589,0),IF('People_Inputs'!$E$40="PROD",'Payroll'!AD609,0),IF('People_Inputs'!$E$41="PROD",'Payroll'!AD629,0),IF('People_Inputs'!$E$42="PROD",'Payroll'!AD649,0),IF('People_Inputs'!$E$43="PROD",'Payroll'!AD669,0),IF('People_Inputs'!$E$44="PROD",'Payroll'!AD689,0),IF('People_Inputs'!$E$45="PROD",'Payroll'!AD709,0),IF('People_Inputs'!$E$46="PROD",'Payroll'!AD729,0),IF('People_Inputs'!$E$47="PROD",'Payroll'!AD749,0),IF('People_Inputs'!$E$48="PROD",'Payroll'!AD769,0),IF('People_Inputs'!$E$49="PROD",'Payroll'!AD789,0),IF('People_Inputs'!$E$50="PROD",'Payroll'!AD809,0),IF('People_Inputs'!$E$51="PROD",'Payroll'!AD829,0),IF('People_Inputs'!$E$52="PROD",'Payroll'!AD849,0),IF('People_Inputs'!$E$53="PROD",'Payroll'!AD869,0),IF('People_Inputs'!$E$54="PROD",'Payroll'!AD889,0),IF('People_Inputs'!$E$55="PROD",'Payroll'!AD909,0),IF('People_Inputs'!$E$56="PROD",'Payroll'!AD929,0),IF('People_Inputs'!$E$57="PROD",'Payroll'!AD949,0),IF('People_Inputs'!$E$58="PROD",'Payroll'!AD969,0),IF('People_Inputs'!$E$59="PROD",'Payroll'!AD989,0),IF('People_Inputs'!$E$60="PROD",'Payroll'!AD1009,0),IF('People_Inputs'!$E$61="PROD",'Payroll'!AD1029,0),IF('People_Inputs'!$E$62="PROD",'Payroll'!AD1049,0),IF('People_Inputs'!$E$63="PROD",'Payroll'!AD1069,0),IF('People_Inputs'!$E$64="PROD",'Payroll'!AD1089,0),IF('People_Inputs'!$E$65="PROD",'Payroll'!AD1109,0),IF('People_Inputs'!$E$66="PROD",'Payroll'!AD1129,0),IF('People_Inputs'!$E$67="PROD",'Payroll'!AD1149,0),IF('People_Inputs'!$E$68="PROD",'Payroll'!AD1169,0),IF('People_Inputs'!$E$69="PROD",'Payroll'!AD1189,0),IF('People_Inputs'!$E$70="PROD",'Payroll'!AD1209,0))</f>
        <v>450</v>
      </c>
      <c r="AE25" s="35">
        <f>SUM(IF('People_Inputs'!$E$11="PROD",'Payroll'!AE29,0),IF('People_Inputs'!$E$12="PROD",'Payroll'!AE49,0),IF('People_Inputs'!$E$13="PROD",'Payroll'!AE69,0),IF('People_Inputs'!$E$14="PROD",'Payroll'!AE89,0),IF('People_Inputs'!$E$15="PROD",'Payroll'!AE109,0),IF('People_Inputs'!$E$16="PROD",'Payroll'!AE129,0),IF('People_Inputs'!$E$17="PROD",'Payroll'!AE149,0),IF('People_Inputs'!$E$18="PROD",'Payroll'!AE169,0),IF('People_Inputs'!$E$19="PROD",'Payroll'!AE189,0),IF('People_Inputs'!$E$20="PROD",'Payroll'!AE209,0),IF('People_Inputs'!$E$21="PROD",'Payroll'!AE229,0),IF('People_Inputs'!$E$22="PROD",'Payroll'!AE249,0),IF('People_Inputs'!$E$23="PROD",'Payroll'!AE269,0),IF('People_Inputs'!$E$24="PROD",'Payroll'!AE289,0),IF('People_Inputs'!$E$25="PROD",'Payroll'!AE309,0),IF('People_Inputs'!$E$26="PROD",'Payroll'!AE329,0),IF('People_Inputs'!$E$27="PROD",'Payroll'!AE349,0),IF('People_Inputs'!$E$28="PROD",'Payroll'!AE369,0),IF('People_Inputs'!$E$29="PROD",'Payroll'!AE389,0),IF('People_Inputs'!$E$30="PROD",'Payroll'!AE409,0),IF('People_Inputs'!$E$31="PROD",'Payroll'!AE429,0),IF('People_Inputs'!$E$32="PROD",'Payroll'!AE449,0),IF('People_Inputs'!$E$33="PROD",'Payroll'!AE469,0),IF('People_Inputs'!$E$34="PROD",'Payroll'!AE489,0),IF('People_Inputs'!$E$35="PROD",'Payroll'!AE509,0),IF('People_Inputs'!$E$36="PROD",'Payroll'!AE529,0),IF('People_Inputs'!$E$37="PROD",'Payroll'!AE549,0),IF('People_Inputs'!$E$38="PROD",'Payroll'!AE569,0),IF('People_Inputs'!$E$39="PROD",'Payroll'!AE589,0),IF('People_Inputs'!$E$40="PROD",'Payroll'!AE609,0),IF('People_Inputs'!$E$41="PROD",'Payroll'!AE629,0),IF('People_Inputs'!$E$42="PROD",'Payroll'!AE649,0),IF('People_Inputs'!$E$43="PROD",'Payroll'!AE669,0),IF('People_Inputs'!$E$44="PROD",'Payroll'!AE689,0),IF('People_Inputs'!$E$45="PROD",'Payroll'!AE709,0),IF('People_Inputs'!$E$46="PROD",'Payroll'!AE729,0),IF('People_Inputs'!$E$47="PROD",'Payroll'!AE749,0),IF('People_Inputs'!$E$48="PROD",'Payroll'!AE769,0),IF('People_Inputs'!$E$49="PROD",'Payroll'!AE789,0),IF('People_Inputs'!$E$50="PROD",'Payroll'!AE809,0),IF('People_Inputs'!$E$51="PROD",'Payroll'!AE829,0),IF('People_Inputs'!$E$52="PROD",'Payroll'!AE849,0),IF('People_Inputs'!$E$53="PROD",'Payroll'!AE869,0),IF('People_Inputs'!$E$54="PROD",'Payroll'!AE889,0),IF('People_Inputs'!$E$55="PROD",'Payroll'!AE909,0),IF('People_Inputs'!$E$56="PROD",'Payroll'!AE929,0),IF('People_Inputs'!$E$57="PROD",'Payroll'!AE949,0),IF('People_Inputs'!$E$58="PROD",'Payroll'!AE969,0),IF('People_Inputs'!$E$59="PROD",'Payroll'!AE989,0),IF('People_Inputs'!$E$60="PROD",'Payroll'!AE1009,0),IF('People_Inputs'!$E$61="PROD",'Payroll'!AE1029,0),IF('People_Inputs'!$E$62="PROD",'Payroll'!AE1049,0),IF('People_Inputs'!$E$63="PROD",'Payroll'!AE1069,0),IF('People_Inputs'!$E$64="PROD",'Payroll'!AE1089,0),IF('People_Inputs'!$E$65="PROD",'Payroll'!AE1109,0),IF('People_Inputs'!$E$66="PROD",'Payroll'!AE1129,0),IF('People_Inputs'!$E$67="PROD",'Payroll'!AE1149,0),IF('People_Inputs'!$E$68="PROD",'Payroll'!AE1169,0),IF('People_Inputs'!$E$69="PROD",'Payroll'!AE1189,0),IF('People_Inputs'!$E$70="PROD",'Payroll'!AE1209,0))</f>
        <v>450</v>
      </c>
      <c r="AF25" s="35">
        <f>SUM(IF('People_Inputs'!$E$11="PROD",'Payroll'!AF29,0),IF('People_Inputs'!$E$12="PROD",'Payroll'!AF49,0),IF('People_Inputs'!$E$13="PROD",'Payroll'!AF69,0),IF('People_Inputs'!$E$14="PROD",'Payroll'!AF89,0),IF('People_Inputs'!$E$15="PROD",'Payroll'!AF109,0),IF('People_Inputs'!$E$16="PROD",'Payroll'!AF129,0),IF('People_Inputs'!$E$17="PROD",'Payroll'!AF149,0),IF('People_Inputs'!$E$18="PROD",'Payroll'!AF169,0),IF('People_Inputs'!$E$19="PROD",'Payroll'!AF189,0),IF('People_Inputs'!$E$20="PROD",'Payroll'!AF209,0),IF('People_Inputs'!$E$21="PROD",'Payroll'!AF229,0),IF('People_Inputs'!$E$22="PROD",'Payroll'!AF249,0),IF('People_Inputs'!$E$23="PROD",'Payroll'!AF269,0),IF('People_Inputs'!$E$24="PROD",'Payroll'!AF289,0),IF('People_Inputs'!$E$25="PROD",'Payroll'!AF309,0),IF('People_Inputs'!$E$26="PROD",'Payroll'!AF329,0),IF('People_Inputs'!$E$27="PROD",'Payroll'!AF349,0),IF('People_Inputs'!$E$28="PROD",'Payroll'!AF369,0),IF('People_Inputs'!$E$29="PROD",'Payroll'!AF389,0),IF('People_Inputs'!$E$30="PROD",'Payroll'!AF409,0),IF('People_Inputs'!$E$31="PROD",'Payroll'!AF429,0),IF('People_Inputs'!$E$32="PROD",'Payroll'!AF449,0),IF('People_Inputs'!$E$33="PROD",'Payroll'!AF469,0),IF('People_Inputs'!$E$34="PROD",'Payroll'!AF489,0),IF('People_Inputs'!$E$35="PROD",'Payroll'!AF509,0),IF('People_Inputs'!$E$36="PROD",'Payroll'!AF529,0),IF('People_Inputs'!$E$37="PROD",'Payroll'!AF549,0),IF('People_Inputs'!$E$38="PROD",'Payroll'!AF569,0),IF('People_Inputs'!$E$39="PROD",'Payroll'!AF589,0),IF('People_Inputs'!$E$40="PROD",'Payroll'!AF609,0),IF('People_Inputs'!$E$41="PROD",'Payroll'!AF629,0),IF('People_Inputs'!$E$42="PROD",'Payroll'!AF649,0),IF('People_Inputs'!$E$43="PROD",'Payroll'!AF669,0),IF('People_Inputs'!$E$44="PROD",'Payroll'!AF689,0),IF('People_Inputs'!$E$45="PROD",'Payroll'!AF709,0),IF('People_Inputs'!$E$46="PROD",'Payroll'!AF729,0),IF('People_Inputs'!$E$47="PROD",'Payroll'!AF749,0),IF('People_Inputs'!$E$48="PROD",'Payroll'!AF769,0),IF('People_Inputs'!$E$49="PROD",'Payroll'!AF789,0),IF('People_Inputs'!$E$50="PROD",'Payroll'!AF809,0),IF('People_Inputs'!$E$51="PROD",'Payroll'!AF829,0),IF('People_Inputs'!$E$52="PROD",'Payroll'!AF849,0),IF('People_Inputs'!$E$53="PROD",'Payroll'!AF869,0),IF('People_Inputs'!$E$54="PROD",'Payroll'!AF889,0),IF('People_Inputs'!$E$55="PROD",'Payroll'!AF909,0),IF('People_Inputs'!$E$56="PROD",'Payroll'!AF929,0),IF('People_Inputs'!$E$57="PROD",'Payroll'!AF949,0),IF('People_Inputs'!$E$58="PROD",'Payroll'!AF969,0),IF('People_Inputs'!$E$59="PROD",'Payroll'!AF989,0),IF('People_Inputs'!$E$60="PROD",'Payroll'!AF1009,0),IF('People_Inputs'!$E$61="PROD",'Payroll'!AF1029,0),IF('People_Inputs'!$E$62="PROD",'Payroll'!AF1049,0),IF('People_Inputs'!$E$63="PROD",'Payroll'!AF1069,0),IF('People_Inputs'!$E$64="PROD",'Payroll'!AF1089,0),IF('People_Inputs'!$E$65="PROD",'Payroll'!AF1109,0),IF('People_Inputs'!$E$66="PROD",'Payroll'!AF1129,0),IF('People_Inputs'!$E$67="PROD",'Payroll'!AF1149,0),IF('People_Inputs'!$E$68="PROD",'Payroll'!AF1169,0),IF('People_Inputs'!$E$69="PROD",'Payroll'!AF1189,0),IF('People_Inputs'!$E$70="PROD",'Payroll'!AF1209,0))</f>
        <v>450</v>
      </c>
      <c r="AG25" s="35">
        <f>SUM(IF('People_Inputs'!$E$11="PROD",'Payroll'!AG29,0),IF('People_Inputs'!$E$12="PROD",'Payroll'!AG49,0),IF('People_Inputs'!$E$13="PROD",'Payroll'!AG69,0),IF('People_Inputs'!$E$14="PROD",'Payroll'!AG89,0),IF('People_Inputs'!$E$15="PROD",'Payroll'!AG109,0),IF('People_Inputs'!$E$16="PROD",'Payroll'!AG129,0),IF('People_Inputs'!$E$17="PROD",'Payroll'!AG149,0),IF('People_Inputs'!$E$18="PROD",'Payroll'!AG169,0),IF('People_Inputs'!$E$19="PROD",'Payroll'!AG189,0),IF('People_Inputs'!$E$20="PROD",'Payroll'!AG209,0),IF('People_Inputs'!$E$21="PROD",'Payroll'!AG229,0),IF('People_Inputs'!$E$22="PROD",'Payroll'!AG249,0),IF('People_Inputs'!$E$23="PROD",'Payroll'!AG269,0),IF('People_Inputs'!$E$24="PROD",'Payroll'!AG289,0),IF('People_Inputs'!$E$25="PROD",'Payroll'!AG309,0),IF('People_Inputs'!$E$26="PROD",'Payroll'!AG329,0),IF('People_Inputs'!$E$27="PROD",'Payroll'!AG349,0),IF('People_Inputs'!$E$28="PROD",'Payroll'!AG369,0),IF('People_Inputs'!$E$29="PROD",'Payroll'!AG389,0),IF('People_Inputs'!$E$30="PROD",'Payroll'!AG409,0),IF('People_Inputs'!$E$31="PROD",'Payroll'!AG429,0),IF('People_Inputs'!$E$32="PROD",'Payroll'!AG449,0),IF('People_Inputs'!$E$33="PROD",'Payroll'!AG469,0),IF('People_Inputs'!$E$34="PROD",'Payroll'!AG489,0),IF('People_Inputs'!$E$35="PROD",'Payroll'!AG509,0),IF('People_Inputs'!$E$36="PROD",'Payroll'!AG529,0),IF('People_Inputs'!$E$37="PROD",'Payroll'!AG549,0),IF('People_Inputs'!$E$38="PROD",'Payroll'!AG569,0),IF('People_Inputs'!$E$39="PROD",'Payroll'!AG589,0),IF('People_Inputs'!$E$40="PROD",'Payroll'!AG609,0),IF('People_Inputs'!$E$41="PROD",'Payroll'!AG629,0),IF('People_Inputs'!$E$42="PROD",'Payroll'!AG649,0),IF('People_Inputs'!$E$43="PROD",'Payroll'!AG669,0),IF('People_Inputs'!$E$44="PROD",'Payroll'!AG689,0),IF('People_Inputs'!$E$45="PROD",'Payroll'!AG709,0),IF('People_Inputs'!$E$46="PROD",'Payroll'!AG729,0),IF('People_Inputs'!$E$47="PROD",'Payroll'!AG749,0),IF('People_Inputs'!$E$48="PROD",'Payroll'!AG769,0),IF('People_Inputs'!$E$49="PROD",'Payroll'!AG789,0),IF('People_Inputs'!$E$50="PROD",'Payroll'!AG809,0),IF('People_Inputs'!$E$51="PROD",'Payroll'!AG829,0),IF('People_Inputs'!$E$52="PROD",'Payroll'!AG849,0),IF('People_Inputs'!$E$53="PROD",'Payroll'!AG869,0),IF('People_Inputs'!$E$54="PROD",'Payroll'!AG889,0),IF('People_Inputs'!$E$55="PROD",'Payroll'!AG909,0),IF('People_Inputs'!$E$56="PROD",'Payroll'!AG929,0),IF('People_Inputs'!$E$57="PROD",'Payroll'!AG949,0),IF('People_Inputs'!$E$58="PROD",'Payroll'!AG969,0),IF('People_Inputs'!$E$59="PROD",'Payroll'!AG989,0),IF('People_Inputs'!$E$60="PROD",'Payroll'!AG1009,0),IF('People_Inputs'!$E$61="PROD",'Payroll'!AG1029,0),IF('People_Inputs'!$E$62="PROD",'Payroll'!AG1049,0),IF('People_Inputs'!$E$63="PROD",'Payroll'!AG1069,0),IF('People_Inputs'!$E$64="PROD",'Payroll'!AG1089,0),IF('People_Inputs'!$E$65="PROD",'Payroll'!AG1109,0),IF('People_Inputs'!$E$66="PROD",'Payroll'!AG1129,0),IF('People_Inputs'!$E$67="PROD",'Payroll'!AG1149,0),IF('People_Inputs'!$E$68="PROD",'Payroll'!AG1169,0),IF('People_Inputs'!$E$69="PROD",'Payroll'!AG1189,0),IF('People_Inputs'!$E$70="PROD",'Payroll'!AG1209,0))</f>
        <v>450</v>
      </c>
      <c r="AH25" s="35">
        <f>SUM(IF('People_Inputs'!$E$11="PROD",'Payroll'!AH29,0),IF('People_Inputs'!$E$12="PROD",'Payroll'!AH49,0),IF('People_Inputs'!$E$13="PROD",'Payroll'!AH69,0),IF('People_Inputs'!$E$14="PROD",'Payroll'!AH89,0),IF('People_Inputs'!$E$15="PROD",'Payroll'!AH109,0),IF('People_Inputs'!$E$16="PROD",'Payroll'!AH129,0),IF('People_Inputs'!$E$17="PROD",'Payroll'!AH149,0),IF('People_Inputs'!$E$18="PROD",'Payroll'!AH169,0),IF('People_Inputs'!$E$19="PROD",'Payroll'!AH189,0),IF('People_Inputs'!$E$20="PROD",'Payroll'!AH209,0),IF('People_Inputs'!$E$21="PROD",'Payroll'!AH229,0),IF('People_Inputs'!$E$22="PROD",'Payroll'!AH249,0),IF('People_Inputs'!$E$23="PROD",'Payroll'!AH269,0),IF('People_Inputs'!$E$24="PROD",'Payroll'!AH289,0),IF('People_Inputs'!$E$25="PROD",'Payroll'!AH309,0),IF('People_Inputs'!$E$26="PROD",'Payroll'!AH329,0),IF('People_Inputs'!$E$27="PROD",'Payroll'!AH349,0),IF('People_Inputs'!$E$28="PROD",'Payroll'!AH369,0),IF('People_Inputs'!$E$29="PROD",'Payroll'!AH389,0),IF('People_Inputs'!$E$30="PROD",'Payroll'!AH409,0),IF('People_Inputs'!$E$31="PROD",'Payroll'!AH429,0),IF('People_Inputs'!$E$32="PROD",'Payroll'!AH449,0),IF('People_Inputs'!$E$33="PROD",'Payroll'!AH469,0),IF('People_Inputs'!$E$34="PROD",'Payroll'!AH489,0),IF('People_Inputs'!$E$35="PROD",'Payroll'!AH509,0),IF('People_Inputs'!$E$36="PROD",'Payroll'!AH529,0),IF('People_Inputs'!$E$37="PROD",'Payroll'!AH549,0),IF('People_Inputs'!$E$38="PROD",'Payroll'!AH569,0),IF('People_Inputs'!$E$39="PROD",'Payroll'!AH589,0),IF('People_Inputs'!$E$40="PROD",'Payroll'!AH609,0),IF('People_Inputs'!$E$41="PROD",'Payroll'!AH629,0),IF('People_Inputs'!$E$42="PROD",'Payroll'!AH649,0),IF('People_Inputs'!$E$43="PROD",'Payroll'!AH669,0),IF('People_Inputs'!$E$44="PROD",'Payroll'!AH689,0),IF('People_Inputs'!$E$45="PROD",'Payroll'!AH709,0),IF('People_Inputs'!$E$46="PROD",'Payroll'!AH729,0),IF('People_Inputs'!$E$47="PROD",'Payroll'!AH749,0),IF('People_Inputs'!$E$48="PROD",'Payroll'!AH769,0),IF('People_Inputs'!$E$49="PROD",'Payroll'!AH789,0),IF('People_Inputs'!$E$50="PROD",'Payroll'!AH809,0),IF('People_Inputs'!$E$51="PROD",'Payroll'!AH829,0),IF('People_Inputs'!$E$52="PROD",'Payroll'!AH849,0),IF('People_Inputs'!$E$53="PROD",'Payroll'!AH869,0),IF('People_Inputs'!$E$54="PROD",'Payroll'!AH889,0),IF('People_Inputs'!$E$55="PROD",'Payroll'!AH909,0),IF('People_Inputs'!$E$56="PROD",'Payroll'!AH929,0),IF('People_Inputs'!$E$57="PROD",'Payroll'!AH949,0),IF('People_Inputs'!$E$58="PROD",'Payroll'!AH969,0),IF('People_Inputs'!$E$59="PROD",'Payroll'!AH989,0),IF('People_Inputs'!$E$60="PROD",'Payroll'!AH1009,0),IF('People_Inputs'!$E$61="PROD",'Payroll'!AH1029,0),IF('People_Inputs'!$E$62="PROD",'Payroll'!AH1049,0),IF('People_Inputs'!$E$63="PROD",'Payroll'!AH1069,0),IF('People_Inputs'!$E$64="PROD",'Payroll'!AH1089,0),IF('People_Inputs'!$E$65="PROD",'Payroll'!AH1109,0),IF('People_Inputs'!$E$66="PROD",'Payroll'!AH1129,0),IF('People_Inputs'!$E$67="PROD",'Payroll'!AH1149,0),IF('People_Inputs'!$E$68="PROD",'Payroll'!AH1169,0),IF('People_Inputs'!$E$69="PROD",'Payroll'!AH1189,0),IF('People_Inputs'!$E$70="PROD",'Payroll'!AH1209,0))</f>
        <v>450</v>
      </c>
      <c r="AI25" s="35">
        <f>SUM(IF('People_Inputs'!$E$11="PROD",'Payroll'!AI29,0),IF('People_Inputs'!$E$12="PROD",'Payroll'!AI49,0),IF('People_Inputs'!$E$13="PROD",'Payroll'!AI69,0),IF('People_Inputs'!$E$14="PROD",'Payroll'!AI89,0),IF('People_Inputs'!$E$15="PROD",'Payroll'!AI109,0),IF('People_Inputs'!$E$16="PROD",'Payroll'!AI129,0),IF('People_Inputs'!$E$17="PROD",'Payroll'!AI149,0),IF('People_Inputs'!$E$18="PROD",'Payroll'!AI169,0),IF('People_Inputs'!$E$19="PROD",'Payroll'!AI189,0),IF('People_Inputs'!$E$20="PROD",'Payroll'!AI209,0),IF('People_Inputs'!$E$21="PROD",'Payroll'!AI229,0),IF('People_Inputs'!$E$22="PROD",'Payroll'!AI249,0),IF('People_Inputs'!$E$23="PROD",'Payroll'!AI269,0),IF('People_Inputs'!$E$24="PROD",'Payroll'!AI289,0),IF('People_Inputs'!$E$25="PROD",'Payroll'!AI309,0),IF('People_Inputs'!$E$26="PROD",'Payroll'!AI329,0),IF('People_Inputs'!$E$27="PROD",'Payroll'!AI349,0),IF('People_Inputs'!$E$28="PROD",'Payroll'!AI369,0),IF('People_Inputs'!$E$29="PROD",'Payroll'!AI389,0),IF('People_Inputs'!$E$30="PROD",'Payroll'!AI409,0),IF('People_Inputs'!$E$31="PROD",'Payroll'!AI429,0),IF('People_Inputs'!$E$32="PROD",'Payroll'!AI449,0),IF('People_Inputs'!$E$33="PROD",'Payroll'!AI469,0),IF('People_Inputs'!$E$34="PROD",'Payroll'!AI489,0),IF('People_Inputs'!$E$35="PROD",'Payroll'!AI509,0),IF('People_Inputs'!$E$36="PROD",'Payroll'!AI529,0),IF('People_Inputs'!$E$37="PROD",'Payroll'!AI549,0),IF('People_Inputs'!$E$38="PROD",'Payroll'!AI569,0),IF('People_Inputs'!$E$39="PROD",'Payroll'!AI589,0),IF('People_Inputs'!$E$40="PROD",'Payroll'!AI609,0),IF('People_Inputs'!$E$41="PROD",'Payroll'!AI629,0),IF('People_Inputs'!$E$42="PROD",'Payroll'!AI649,0),IF('People_Inputs'!$E$43="PROD",'Payroll'!AI669,0),IF('People_Inputs'!$E$44="PROD",'Payroll'!AI689,0),IF('People_Inputs'!$E$45="PROD",'Payroll'!AI709,0),IF('People_Inputs'!$E$46="PROD",'Payroll'!AI729,0),IF('People_Inputs'!$E$47="PROD",'Payroll'!AI749,0),IF('People_Inputs'!$E$48="PROD",'Payroll'!AI769,0),IF('People_Inputs'!$E$49="PROD",'Payroll'!AI789,0),IF('People_Inputs'!$E$50="PROD",'Payroll'!AI809,0),IF('People_Inputs'!$E$51="PROD",'Payroll'!AI829,0),IF('People_Inputs'!$E$52="PROD",'Payroll'!AI849,0),IF('People_Inputs'!$E$53="PROD",'Payroll'!AI869,0),IF('People_Inputs'!$E$54="PROD",'Payroll'!AI889,0),IF('People_Inputs'!$E$55="PROD",'Payroll'!AI909,0),IF('People_Inputs'!$E$56="PROD",'Payroll'!AI929,0),IF('People_Inputs'!$E$57="PROD",'Payroll'!AI949,0),IF('People_Inputs'!$E$58="PROD",'Payroll'!AI969,0),IF('People_Inputs'!$E$59="PROD",'Payroll'!AI989,0),IF('People_Inputs'!$E$60="PROD",'Payroll'!AI1009,0),IF('People_Inputs'!$E$61="PROD",'Payroll'!AI1029,0),IF('People_Inputs'!$E$62="PROD",'Payroll'!AI1049,0),IF('People_Inputs'!$E$63="PROD",'Payroll'!AI1069,0),IF('People_Inputs'!$E$64="PROD",'Payroll'!AI1089,0),IF('People_Inputs'!$E$65="PROD",'Payroll'!AI1109,0),IF('People_Inputs'!$E$66="PROD",'Payroll'!AI1129,0),IF('People_Inputs'!$E$67="PROD",'Payroll'!AI1149,0),IF('People_Inputs'!$E$68="PROD",'Payroll'!AI1169,0),IF('People_Inputs'!$E$69="PROD",'Payroll'!AI1189,0),IF('People_Inputs'!$E$70="PROD",'Payroll'!AI1209,0))</f>
        <v>450</v>
      </c>
      <c r="AJ25" s="35">
        <f>SUM(IF('People_Inputs'!$E$11="PROD",'Payroll'!AJ29,0),IF('People_Inputs'!$E$12="PROD",'Payroll'!AJ49,0),IF('People_Inputs'!$E$13="PROD",'Payroll'!AJ69,0),IF('People_Inputs'!$E$14="PROD",'Payroll'!AJ89,0),IF('People_Inputs'!$E$15="PROD",'Payroll'!AJ109,0),IF('People_Inputs'!$E$16="PROD",'Payroll'!AJ129,0),IF('People_Inputs'!$E$17="PROD",'Payroll'!AJ149,0),IF('People_Inputs'!$E$18="PROD",'Payroll'!AJ169,0),IF('People_Inputs'!$E$19="PROD",'Payroll'!AJ189,0),IF('People_Inputs'!$E$20="PROD",'Payroll'!AJ209,0),IF('People_Inputs'!$E$21="PROD",'Payroll'!AJ229,0),IF('People_Inputs'!$E$22="PROD",'Payroll'!AJ249,0),IF('People_Inputs'!$E$23="PROD",'Payroll'!AJ269,0),IF('People_Inputs'!$E$24="PROD",'Payroll'!AJ289,0),IF('People_Inputs'!$E$25="PROD",'Payroll'!AJ309,0),IF('People_Inputs'!$E$26="PROD",'Payroll'!AJ329,0),IF('People_Inputs'!$E$27="PROD",'Payroll'!AJ349,0),IF('People_Inputs'!$E$28="PROD",'Payroll'!AJ369,0),IF('People_Inputs'!$E$29="PROD",'Payroll'!AJ389,0),IF('People_Inputs'!$E$30="PROD",'Payroll'!AJ409,0),IF('People_Inputs'!$E$31="PROD",'Payroll'!AJ429,0),IF('People_Inputs'!$E$32="PROD",'Payroll'!AJ449,0),IF('People_Inputs'!$E$33="PROD",'Payroll'!AJ469,0),IF('People_Inputs'!$E$34="PROD",'Payroll'!AJ489,0),IF('People_Inputs'!$E$35="PROD",'Payroll'!AJ509,0),IF('People_Inputs'!$E$36="PROD",'Payroll'!AJ529,0),IF('People_Inputs'!$E$37="PROD",'Payroll'!AJ549,0),IF('People_Inputs'!$E$38="PROD",'Payroll'!AJ569,0),IF('People_Inputs'!$E$39="PROD",'Payroll'!AJ589,0),IF('People_Inputs'!$E$40="PROD",'Payroll'!AJ609,0),IF('People_Inputs'!$E$41="PROD",'Payroll'!AJ629,0),IF('People_Inputs'!$E$42="PROD",'Payroll'!AJ649,0),IF('People_Inputs'!$E$43="PROD",'Payroll'!AJ669,0),IF('People_Inputs'!$E$44="PROD",'Payroll'!AJ689,0),IF('People_Inputs'!$E$45="PROD",'Payroll'!AJ709,0),IF('People_Inputs'!$E$46="PROD",'Payroll'!AJ729,0),IF('People_Inputs'!$E$47="PROD",'Payroll'!AJ749,0),IF('People_Inputs'!$E$48="PROD",'Payroll'!AJ769,0),IF('People_Inputs'!$E$49="PROD",'Payroll'!AJ789,0),IF('People_Inputs'!$E$50="PROD",'Payroll'!AJ809,0),IF('People_Inputs'!$E$51="PROD",'Payroll'!AJ829,0),IF('People_Inputs'!$E$52="PROD",'Payroll'!AJ849,0),IF('People_Inputs'!$E$53="PROD",'Payroll'!AJ869,0),IF('People_Inputs'!$E$54="PROD",'Payroll'!AJ889,0),IF('People_Inputs'!$E$55="PROD",'Payroll'!AJ909,0),IF('People_Inputs'!$E$56="PROD",'Payroll'!AJ929,0),IF('People_Inputs'!$E$57="PROD",'Payroll'!AJ949,0),IF('People_Inputs'!$E$58="PROD",'Payroll'!AJ969,0),IF('People_Inputs'!$E$59="PROD",'Payroll'!AJ989,0),IF('People_Inputs'!$E$60="PROD",'Payroll'!AJ1009,0),IF('People_Inputs'!$E$61="PROD",'Payroll'!AJ1029,0),IF('People_Inputs'!$E$62="PROD",'Payroll'!AJ1049,0),IF('People_Inputs'!$E$63="PROD",'Payroll'!AJ1069,0),IF('People_Inputs'!$E$64="PROD",'Payroll'!AJ1089,0),IF('People_Inputs'!$E$65="PROD",'Payroll'!AJ1109,0),IF('People_Inputs'!$E$66="PROD",'Payroll'!AJ1129,0),IF('People_Inputs'!$E$67="PROD",'Payroll'!AJ1149,0),IF('People_Inputs'!$E$68="PROD",'Payroll'!AJ1169,0),IF('People_Inputs'!$E$69="PROD",'Payroll'!AJ1189,0),IF('People_Inputs'!$E$70="PROD",'Payroll'!AJ1209,0))</f>
        <v>450</v>
      </c>
      <c r="AK25" s="35">
        <f>SUM(IF('People_Inputs'!$E$11="PROD",'Payroll'!AK29,0),IF('People_Inputs'!$E$12="PROD",'Payroll'!AK49,0),IF('People_Inputs'!$E$13="PROD",'Payroll'!AK69,0),IF('People_Inputs'!$E$14="PROD",'Payroll'!AK89,0),IF('People_Inputs'!$E$15="PROD",'Payroll'!AK109,0),IF('People_Inputs'!$E$16="PROD",'Payroll'!AK129,0),IF('People_Inputs'!$E$17="PROD",'Payroll'!AK149,0),IF('People_Inputs'!$E$18="PROD",'Payroll'!AK169,0),IF('People_Inputs'!$E$19="PROD",'Payroll'!AK189,0),IF('People_Inputs'!$E$20="PROD",'Payroll'!AK209,0),IF('People_Inputs'!$E$21="PROD",'Payroll'!AK229,0),IF('People_Inputs'!$E$22="PROD",'Payroll'!AK249,0),IF('People_Inputs'!$E$23="PROD",'Payroll'!AK269,0),IF('People_Inputs'!$E$24="PROD",'Payroll'!AK289,0),IF('People_Inputs'!$E$25="PROD",'Payroll'!AK309,0),IF('People_Inputs'!$E$26="PROD",'Payroll'!AK329,0),IF('People_Inputs'!$E$27="PROD",'Payroll'!AK349,0),IF('People_Inputs'!$E$28="PROD",'Payroll'!AK369,0),IF('People_Inputs'!$E$29="PROD",'Payroll'!AK389,0),IF('People_Inputs'!$E$30="PROD",'Payroll'!AK409,0),IF('People_Inputs'!$E$31="PROD",'Payroll'!AK429,0),IF('People_Inputs'!$E$32="PROD",'Payroll'!AK449,0),IF('People_Inputs'!$E$33="PROD",'Payroll'!AK469,0),IF('People_Inputs'!$E$34="PROD",'Payroll'!AK489,0),IF('People_Inputs'!$E$35="PROD",'Payroll'!AK509,0),IF('People_Inputs'!$E$36="PROD",'Payroll'!AK529,0),IF('People_Inputs'!$E$37="PROD",'Payroll'!AK549,0),IF('People_Inputs'!$E$38="PROD",'Payroll'!AK569,0),IF('People_Inputs'!$E$39="PROD",'Payroll'!AK589,0),IF('People_Inputs'!$E$40="PROD",'Payroll'!AK609,0),IF('People_Inputs'!$E$41="PROD",'Payroll'!AK629,0),IF('People_Inputs'!$E$42="PROD",'Payroll'!AK649,0),IF('People_Inputs'!$E$43="PROD",'Payroll'!AK669,0),IF('People_Inputs'!$E$44="PROD",'Payroll'!AK689,0),IF('People_Inputs'!$E$45="PROD",'Payroll'!AK709,0),IF('People_Inputs'!$E$46="PROD",'Payroll'!AK729,0),IF('People_Inputs'!$E$47="PROD",'Payroll'!AK749,0),IF('People_Inputs'!$E$48="PROD",'Payroll'!AK769,0),IF('People_Inputs'!$E$49="PROD",'Payroll'!AK789,0),IF('People_Inputs'!$E$50="PROD",'Payroll'!AK809,0),IF('People_Inputs'!$E$51="PROD",'Payroll'!AK829,0),IF('People_Inputs'!$E$52="PROD",'Payroll'!AK849,0),IF('People_Inputs'!$E$53="PROD",'Payroll'!AK869,0),IF('People_Inputs'!$E$54="PROD",'Payroll'!AK889,0),IF('People_Inputs'!$E$55="PROD",'Payroll'!AK909,0),IF('People_Inputs'!$E$56="PROD",'Payroll'!AK929,0),IF('People_Inputs'!$E$57="PROD",'Payroll'!AK949,0),IF('People_Inputs'!$E$58="PROD",'Payroll'!AK969,0),IF('People_Inputs'!$E$59="PROD",'Payroll'!AK989,0),IF('People_Inputs'!$E$60="PROD",'Payroll'!AK1009,0),IF('People_Inputs'!$E$61="PROD",'Payroll'!AK1029,0),IF('People_Inputs'!$E$62="PROD",'Payroll'!AK1049,0),IF('People_Inputs'!$E$63="PROD",'Payroll'!AK1069,0),IF('People_Inputs'!$E$64="PROD",'Payroll'!AK1089,0),IF('People_Inputs'!$E$65="PROD",'Payroll'!AK1109,0),IF('People_Inputs'!$E$66="PROD",'Payroll'!AK1129,0),IF('People_Inputs'!$E$67="PROD",'Payroll'!AK1149,0),IF('People_Inputs'!$E$68="PROD",'Payroll'!AK1169,0),IF('People_Inputs'!$E$69="PROD",'Payroll'!AK1189,0),IF('People_Inputs'!$E$70="PROD",'Payroll'!AK1209,0))</f>
        <v>450</v>
      </c>
      <c r="AL25" s="35">
        <f>SUM(IF('People_Inputs'!$E$11="PROD",'Payroll'!AL29,0),IF('People_Inputs'!$E$12="PROD",'Payroll'!AL49,0),IF('People_Inputs'!$E$13="PROD",'Payroll'!AL69,0),IF('People_Inputs'!$E$14="PROD",'Payroll'!AL89,0),IF('People_Inputs'!$E$15="PROD",'Payroll'!AL109,0),IF('People_Inputs'!$E$16="PROD",'Payroll'!AL129,0),IF('People_Inputs'!$E$17="PROD",'Payroll'!AL149,0),IF('People_Inputs'!$E$18="PROD",'Payroll'!AL169,0),IF('People_Inputs'!$E$19="PROD",'Payroll'!AL189,0),IF('People_Inputs'!$E$20="PROD",'Payroll'!AL209,0),IF('People_Inputs'!$E$21="PROD",'Payroll'!AL229,0),IF('People_Inputs'!$E$22="PROD",'Payroll'!AL249,0),IF('People_Inputs'!$E$23="PROD",'Payroll'!AL269,0),IF('People_Inputs'!$E$24="PROD",'Payroll'!AL289,0),IF('People_Inputs'!$E$25="PROD",'Payroll'!AL309,0),IF('People_Inputs'!$E$26="PROD",'Payroll'!AL329,0),IF('People_Inputs'!$E$27="PROD",'Payroll'!AL349,0),IF('People_Inputs'!$E$28="PROD",'Payroll'!AL369,0),IF('People_Inputs'!$E$29="PROD",'Payroll'!AL389,0),IF('People_Inputs'!$E$30="PROD",'Payroll'!AL409,0),IF('People_Inputs'!$E$31="PROD",'Payroll'!AL429,0),IF('People_Inputs'!$E$32="PROD",'Payroll'!AL449,0),IF('People_Inputs'!$E$33="PROD",'Payroll'!AL469,0),IF('People_Inputs'!$E$34="PROD",'Payroll'!AL489,0),IF('People_Inputs'!$E$35="PROD",'Payroll'!AL509,0),IF('People_Inputs'!$E$36="PROD",'Payroll'!AL529,0),IF('People_Inputs'!$E$37="PROD",'Payroll'!AL549,0),IF('People_Inputs'!$E$38="PROD",'Payroll'!AL569,0),IF('People_Inputs'!$E$39="PROD",'Payroll'!AL589,0),IF('People_Inputs'!$E$40="PROD",'Payroll'!AL609,0),IF('People_Inputs'!$E$41="PROD",'Payroll'!AL629,0),IF('People_Inputs'!$E$42="PROD",'Payroll'!AL649,0),IF('People_Inputs'!$E$43="PROD",'Payroll'!AL669,0),IF('People_Inputs'!$E$44="PROD",'Payroll'!AL689,0),IF('People_Inputs'!$E$45="PROD",'Payroll'!AL709,0),IF('People_Inputs'!$E$46="PROD",'Payroll'!AL729,0),IF('People_Inputs'!$E$47="PROD",'Payroll'!AL749,0),IF('People_Inputs'!$E$48="PROD",'Payroll'!AL769,0),IF('People_Inputs'!$E$49="PROD",'Payroll'!AL789,0),IF('People_Inputs'!$E$50="PROD",'Payroll'!AL809,0),IF('People_Inputs'!$E$51="PROD",'Payroll'!AL829,0),IF('People_Inputs'!$E$52="PROD",'Payroll'!AL849,0),IF('People_Inputs'!$E$53="PROD",'Payroll'!AL869,0),IF('People_Inputs'!$E$54="PROD",'Payroll'!AL889,0),IF('People_Inputs'!$E$55="PROD",'Payroll'!AL909,0),IF('People_Inputs'!$E$56="PROD",'Payroll'!AL929,0),IF('People_Inputs'!$E$57="PROD",'Payroll'!AL949,0),IF('People_Inputs'!$E$58="PROD",'Payroll'!AL969,0),IF('People_Inputs'!$E$59="PROD",'Payroll'!AL989,0),IF('People_Inputs'!$E$60="PROD",'Payroll'!AL1009,0),IF('People_Inputs'!$E$61="PROD",'Payroll'!AL1029,0),IF('People_Inputs'!$E$62="PROD",'Payroll'!AL1049,0),IF('People_Inputs'!$E$63="PROD",'Payroll'!AL1069,0),IF('People_Inputs'!$E$64="PROD",'Payroll'!AL1089,0),IF('People_Inputs'!$E$65="PROD",'Payroll'!AL1109,0),IF('People_Inputs'!$E$66="PROD",'Payroll'!AL1129,0),IF('People_Inputs'!$E$67="PROD",'Payroll'!AL1149,0),IF('People_Inputs'!$E$68="PROD",'Payroll'!AL1169,0),IF('People_Inputs'!$E$69="PROD",'Payroll'!AL1189,0),IF('People_Inputs'!$E$70="PROD",'Payroll'!AL1209,0))</f>
        <v>450</v>
      </c>
      <c r="AM25" s="35">
        <f>SUM(IF('People_Inputs'!$E$11="PROD",'Payroll'!AM29,0),IF('People_Inputs'!$E$12="PROD",'Payroll'!AM49,0),IF('People_Inputs'!$E$13="PROD",'Payroll'!AM69,0),IF('People_Inputs'!$E$14="PROD",'Payroll'!AM89,0),IF('People_Inputs'!$E$15="PROD",'Payroll'!AM109,0),IF('People_Inputs'!$E$16="PROD",'Payroll'!AM129,0),IF('People_Inputs'!$E$17="PROD",'Payroll'!AM149,0),IF('People_Inputs'!$E$18="PROD",'Payroll'!AM169,0),IF('People_Inputs'!$E$19="PROD",'Payroll'!AM189,0),IF('People_Inputs'!$E$20="PROD",'Payroll'!AM209,0),IF('People_Inputs'!$E$21="PROD",'Payroll'!AM229,0),IF('People_Inputs'!$E$22="PROD",'Payroll'!AM249,0),IF('People_Inputs'!$E$23="PROD",'Payroll'!AM269,0),IF('People_Inputs'!$E$24="PROD",'Payroll'!AM289,0),IF('People_Inputs'!$E$25="PROD",'Payroll'!AM309,0),IF('People_Inputs'!$E$26="PROD",'Payroll'!AM329,0),IF('People_Inputs'!$E$27="PROD",'Payroll'!AM349,0),IF('People_Inputs'!$E$28="PROD",'Payroll'!AM369,0),IF('People_Inputs'!$E$29="PROD",'Payroll'!AM389,0),IF('People_Inputs'!$E$30="PROD",'Payroll'!AM409,0),IF('People_Inputs'!$E$31="PROD",'Payroll'!AM429,0),IF('People_Inputs'!$E$32="PROD",'Payroll'!AM449,0),IF('People_Inputs'!$E$33="PROD",'Payroll'!AM469,0),IF('People_Inputs'!$E$34="PROD",'Payroll'!AM489,0),IF('People_Inputs'!$E$35="PROD",'Payroll'!AM509,0),IF('People_Inputs'!$E$36="PROD",'Payroll'!AM529,0),IF('People_Inputs'!$E$37="PROD",'Payroll'!AM549,0),IF('People_Inputs'!$E$38="PROD",'Payroll'!AM569,0),IF('People_Inputs'!$E$39="PROD",'Payroll'!AM589,0),IF('People_Inputs'!$E$40="PROD",'Payroll'!AM609,0),IF('People_Inputs'!$E$41="PROD",'Payroll'!AM629,0),IF('People_Inputs'!$E$42="PROD",'Payroll'!AM649,0),IF('People_Inputs'!$E$43="PROD",'Payroll'!AM669,0),IF('People_Inputs'!$E$44="PROD",'Payroll'!AM689,0),IF('People_Inputs'!$E$45="PROD",'Payroll'!AM709,0),IF('People_Inputs'!$E$46="PROD",'Payroll'!AM729,0),IF('People_Inputs'!$E$47="PROD",'Payroll'!AM749,0),IF('People_Inputs'!$E$48="PROD",'Payroll'!AM769,0),IF('People_Inputs'!$E$49="PROD",'Payroll'!AM789,0),IF('People_Inputs'!$E$50="PROD",'Payroll'!AM809,0),IF('People_Inputs'!$E$51="PROD",'Payroll'!AM829,0),IF('People_Inputs'!$E$52="PROD",'Payroll'!AM849,0),IF('People_Inputs'!$E$53="PROD",'Payroll'!AM869,0),IF('People_Inputs'!$E$54="PROD",'Payroll'!AM889,0),IF('People_Inputs'!$E$55="PROD",'Payroll'!AM909,0),IF('People_Inputs'!$E$56="PROD",'Payroll'!AM929,0),IF('People_Inputs'!$E$57="PROD",'Payroll'!AM949,0),IF('People_Inputs'!$E$58="PROD",'Payroll'!AM969,0),IF('People_Inputs'!$E$59="PROD",'Payroll'!AM989,0),IF('People_Inputs'!$E$60="PROD",'Payroll'!AM1009,0),IF('People_Inputs'!$E$61="PROD",'Payroll'!AM1029,0),IF('People_Inputs'!$E$62="PROD",'Payroll'!AM1049,0),IF('People_Inputs'!$E$63="PROD",'Payroll'!AM1069,0),IF('People_Inputs'!$E$64="PROD",'Payroll'!AM1089,0),IF('People_Inputs'!$E$65="PROD",'Payroll'!AM1109,0),IF('People_Inputs'!$E$66="PROD",'Payroll'!AM1129,0),IF('People_Inputs'!$E$67="PROD",'Payroll'!AM1149,0),IF('People_Inputs'!$E$68="PROD",'Payroll'!AM1169,0),IF('People_Inputs'!$E$69="PROD",'Payroll'!AM1189,0),IF('People_Inputs'!$E$70="PROD",'Payroll'!AM1209,0))</f>
        <v>450</v>
      </c>
      <c r="AN25" s="35">
        <f>SUM(IF('People_Inputs'!$E$11="PROD",'Payroll'!AN29,0),IF('People_Inputs'!$E$12="PROD",'Payroll'!AN49,0),IF('People_Inputs'!$E$13="PROD",'Payroll'!AN69,0),IF('People_Inputs'!$E$14="PROD",'Payroll'!AN89,0),IF('People_Inputs'!$E$15="PROD",'Payroll'!AN109,0),IF('People_Inputs'!$E$16="PROD",'Payroll'!AN129,0),IF('People_Inputs'!$E$17="PROD",'Payroll'!AN149,0),IF('People_Inputs'!$E$18="PROD",'Payroll'!AN169,0),IF('People_Inputs'!$E$19="PROD",'Payroll'!AN189,0),IF('People_Inputs'!$E$20="PROD",'Payroll'!AN209,0),IF('People_Inputs'!$E$21="PROD",'Payroll'!AN229,0),IF('People_Inputs'!$E$22="PROD",'Payroll'!AN249,0),IF('People_Inputs'!$E$23="PROD",'Payroll'!AN269,0),IF('People_Inputs'!$E$24="PROD",'Payroll'!AN289,0),IF('People_Inputs'!$E$25="PROD",'Payroll'!AN309,0),IF('People_Inputs'!$E$26="PROD",'Payroll'!AN329,0),IF('People_Inputs'!$E$27="PROD",'Payroll'!AN349,0),IF('People_Inputs'!$E$28="PROD",'Payroll'!AN369,0),IF('People_Inputs'!$E$29="PROD",'Payroll'!AN389,0),IF('People_Inputs'!$E$30="PROD",'Payroll'!AN409,0),IF('People_Inputs'!$E$31="PROD",'Payroll'!AN429,0),IF('People_Inputs'!$E$32="PROD",'Payroll'!AN449,0),IF('People_Inputs'!$E$33="PROD",'Payroll'!AN469,0),IF('People_Inputs'!$E$34="PROD",'Payroll'!AN489,0),IF('People_Inputs'!$E$35="PROD",'Payroll'!AN509,0),IF('People_Inputs'!$E$36="PROD",'Payroll'!AN529,0),IF('People_Inputs'!$E$37="PROD",'Payroll'!AN549,0),IF('People_Inputs'!$E$38="PROD",'Payroll'!AN569,0),IF('People_Inputs'!$E$39="PROD",'Payroll'!AN589,0),IF('People_Inputs'!$E$40="PROD",'Payroll'!AN609,0),IF('People_Inputs'!$E$41="PROD",'Payroll'!AN629,0),IF('People_Inputs'!$E$42="PROD",'Payroll'!AN649,0),IF('People_Inputs'!$E$43="PROD",'Payroll'!AN669,0),IF('People_Inputs'!$E$44="PROD",'Payroll'!AN689,0),IF('People_Inputs'!$E$45="PROD",'Payroll'!AN709,0),IF('People_Inputs'!$E$46="PROD",'Payroll'!AN729,0),IF('People_Inputs'!$E$47="PROD",'Payroll'!AN749,0),IF('People_Inputs'!$E$48="PROD",'Payroll'!AN769,0),IF('People_Inputs'!$E$49="PROD",'Payroll'!AN789,0),IF('People_Inputs'!$E$50="PROD",'Payroll'!AN809,0),IF('People_Inputs'!$E$51="PROD",'Payroll'!AN829,0),IF('People_Inputs'!$E$52="PROD",'Payroll'!AN849,0),IF('People_Inputs'!$E$53="PROD",'Payroll'!AN869,0),IF('People_Inputs'!$E$54="PROD",'Payroll'!AN889,0),IF('People_Inputs'!$E$55="PROD",'Payroll'!AN909,0),IF('People_Inputs'!$E$56="PROD",'Payroll'!AN929,0),IF('People_Inputs'!$E$57="PROD",'Payroll'!AN949,0),IF('People_Inputs'!$E$58="PROD",'Payroll'!AN969,0),IF('People_Inputs'!$E$59="PROD",'Payroll'!AN989,0),IF('People_Inputs'!$E$60="PROD",'Payroll'!AN1009,0),IF('People_Inputs'!$E$61="PROD",'Payroll'!AN1029,0),IF('People_Inputs'!$E$62="PROD",'Payroll'!AN1049,0),IF('People_Inputs'!$E$63="PROD",'Payroll'!AN1069,0),IF('People_Inputs'!$E$64="PROD",'Payroll'!AN1089,0),IF('People_Inputs'!$E$65="PROD",'Payroll'!AN1109,0),IF('People_Inputs'!$E$66="PROD",'Payroll'!AN1129,0),IF('People_Inputs'!$E$67="PROD",'Payroll'!AN1149,0),IF('People_Inputs'!$E$68="PROD",'Payroll'!AN1169,0),IF('People_Inputs'!$E$69="PROD",'Payroll'!AN1189,0),IF('People_Inputs'!$E$70="PROD",'Payroll'!AN1209,0))</f>
        <v>450</v>
      </c>
      <c r="AO25" s="35">
        <f>SUM(IF('People_Inputs'!$E$11="PROD",'Payroll'!AO29,0),IF('People_Inputs'!$E$12="PROD",'Payroll'!AO49,0),IF('People_Inputs'!$E$13="PROD",'Payroll'!AO69,0),IF('People_Inputs'!$E$14="PROD",'Payroll'!AO89,0),IF('People_Inputs'!$E$15="PROD",'Payroll'!AO109,0),IF('People_Inputs'!$E$16="PROD",'Payroll'!AO129,0),IF('People_Inputs'!$E$17="PROD",'Payroll'!AO149,0),IF('People_Inputs'!$E$18="PROD",'Payroll'!AO169,0),IF('People_Inputs'!$E$19="PROD",'Payroll'!AO189,0),IF('People_Inputs'!$E$20="PROD",'Payroll'!AO209,0),IF('People_Inputs'!$E$21="PROD",'Payroll'!AO229,0),IF('People_Inputs'!$E$22="PROD",'Payroll'!AO249,0),IF('People_Inputs'!$E$23="PROD",'Payroll'!AO269,0),IF('People_Inputs'!$E$24="PROD",'Payroll'!AO289,0),IF('People_Inputs'!$E$25="PROD",'Payroll'!AO309,0),IF('People_Inputs'!$E$26="PROD",'Payroll'!AO329,0),IF('People_Inputs'!$E$27="PROD",'Payroll'!AO349,0),IF('People_Inputs'!$E$28="PROD",'Payroll'!AO369,0),IF('People_Inputs'!$E$29="PROD",'Payroll'!AO389,0),IF('People_Inputs'!$E$30="PROD",'Payroll'!AO409,0),IF('People_Inputs'!$E$31="PROD",'Payroll'!AO429,0),IF('People_Inputs'!$E$32="PROD",'Payroll'!AO449,0),IF('People_Inputs'!$E$33="PROD",'Payroll'!AO469,0),IF('People_Inputs'!$E$34="PROD",'Payroll'!AO489,0),IF('People_Inputs'!$E$35="PROD",'Payroll'!AO509,0),IF('People_Inputs'!$E$36="PROD",'Payroll'!AO529,0),IF('People_Inputs'!$E$37="PROD",'Payroll'!AO549,0),IF('People_Inputs'!$E$38="PROD",'Payroll'!AO569,0),IF('People_Inputs'!$E$39="PROD",'Payroll'!AO589,0),IF('People_Inputs'!$E$40="PROD",'Payroll'!AO609,0),IF('People_Inputs'!$E$41="PROD",'Payroll'!AO629,0),IF('People_Inputs'!$E$42="PROD",'Payroll'!AO649,0),IF('People_Inputs'!$E$43="PROD",'Payroll'!AO669,0),IF('People_Inputs'!$E$44="PROD",'Payroll'!AO689,0),IF('People_Inputs'!$E$45="PROD",'Payroll'!AO709,0),IF('People_Inputs'!$E$46="PROD",'Payroll'!AO729,0),IF('People_Inputs'!$E$47="PROD",'Payroll'!AO749,0),IF('People_Inputs'!$E$48="PROD",'Payroll'!AO769,0),IF('People_Inputs'!$E$49="PROD",'Payroll'!AO789,0),IF('People_Inputs'!$E$50="PROD",'Payroll'!AO809,0),IF('People_Inputs'!$E$51="PROD",'Payroll'!AO829,0),IF('People_Inputs'!$E$52="PROD",'Payroll'!AO849,0),IF('People_Inputs'!$E$53="PROD",'Payroll'!AO869,0),IF('People_Inputs'!$E$54="PROD",'Payroll'!AO889,0),IF('People_Inputs'!$E$55="PROD",'Payroll'!AO909,0),IF('People_Inputs'!$E$56="PROD",'Payroll'!AO929,0),IF('People_Inputs'!$E$57="PROD",'Payroll'!AO949,0),IF('People_Inputs'!$E$58="PROD",'Payroll'!AO969,0),IF('People_Inputs'!$E$59="PROD",'Payroll'!AO989,0),IF('People_Inputs'!$E$60="PROD",'Payroll'!AO1009,0),IF('People_Inputs'!$E$61="PROD",'Payroll'!AO1029,0),IF('People_Inputs'!$E$62="PROD",'Payroll'!AO1049,0),IF('People_Inputs'!$E$63="PROD",'Payroll'!AO1069,0),IF('People_Inputs'!$E$64="PROD",'Payroll'!AO1089,0),IF('People_Inputs'!$E$65="PROD",'Payroll'!AO1109,0),IF('People_Inputs'!$E$66="PROD",'Payroll'!AO1129,0),IF('People_Inputs'!$E$67="PROD",'Payroll'!AO1149,0),IF('People_Inputs'!$E$68="PROD",'Payroll'!AO1169,0),IF('People_Inputs'!$E$69="PROD",'Payroll'!AO1189,0),IF('People_Inputs'!$E$70="PROD",'Payroll'!AO1209,0))</f>
        <v>450</v>
      </c>
      <c r="AP25" s="35">
        <f>SUM(IF('People_Inputs'!$E$11="PROD",'Payroll'!AP29,0),IF('People_Inputs'!$E$12="PROD",'Payroll'!AP49,0),IF('People_Inputs'!$E$13="PROD",'Payroll'!AP69,0),IF('People_Inputs'!$E$14="PROD",'Payroll'!AP89,0),IF('People_Inputs'!$E$15="PROD",'Payroll'!AP109,0),IF('People_Inputs'!$E$16="PROD",'Payroll'!AP129,0),IF('People_Inputs'!$E$17="PROD",'Payroll'!AP149,0),IF('People_Inputs'!$E$18="PROD",'Payroll'!AP169,0),IF('People_Inputs'!$E$19="PROD",'Payroll'!AP189,0),IF('People_Inputs'!$E$20="PROD",'Payroll'!AP209,0),IF('People_Inputs'!$E$21="PROD",'Payroll'!AP229,0),IF('People_Inputs'!$E$22="PROD",'Payroll'!AP249,0),IF('People_Inputs'!$E$23="PROD",'Payroll'!AP269,0),IF('People_Inputs'!$E$24="PROD",'Payroll'!AP289,0),IF('People_Inputs'!$E$25="PROD",'Payroll'!AP309,0),IF('People_Inputs'!$E$26="PROD",'Payroll'!AP329,0),IF('People_Inputs'!$E$27="PROD",'Payroll'!AP349,0),IF('People_Inputs'!$E$28="PROD",'Payroll'!AP369,0),IF('People_Inputs'!$E$29="PROD",'Payroll'!AP389,0),IF('People_Inputs'!$E$30="PROD",'Payroll'!AP409,0),IF('People_Inputs'!$E$31="PROD",'Payroll'!AP429,0),IF('People_Inputs'!$E$32="PROD",'Payroll'!AP449,0),IF('People_Inputs'!$E$33="PROD",'Payroll'!AP469,0),IF('People_Inputs'!$E$34="PROD",'Payroll'!AP489,0),IF('People_Inputs'!$E$35="PROD",'Payroll'!AP509,0),IF('People_Inputs'!$E$36="PROD",'Payroll'!AP529,0),IF('People_Inputs'!$E$37="PROD",'Payroll'!AP549,0),IF('People_Inputs'!$E$38="PROD",'Payroll'!AP569,0),IF('People_Inputs'!$E$39="PROD",'Payroll'!AP589,0),IF('People_Inputs'!$E$40="PROD",'Payroll'!AP609,0),IF('People_Inputs'!$E$41="PROD",'Payroll'!AP629,0),IF('People_Inputs'!$E$42="PROD",'Payroll'!AP649,0),IF('People_Inputs'!$E$43="PROD",'Payroll'!AP669,0),IF('People_Inputs'!$E$44="PROD",'Payroll'!AP689,0),IF('People_Inputs'!$E$45="PROD",'Payroll'!AP709,0),IF('People_Inputs'!$E$46="PROD",'Payroll'!AP729,0),IF('People_Inputs'!$E$47="PROD",'Payroll'!AP749,0),IF('People_Inputs'!$E$48="PROD",'Payroll'!AP769,0),IF('People_Inputs'!$E$49="PROD",'Payroll'!AP789,0),IF('People_Inputs'!$E$50="PROD",'Payroll'!AP809,0),IF('People_Inputs'!$E$51="PROD",'Payroll'!AP829,0),IF('People_Inputs'!$E$52="PROD",'Payroll'!AP849,0),IF('People_Inputs'!$E$53="PROD",'Payroll'!AP869,0),IF('People_Inputs'!$E$54="PROD",'Payroll'!AP889,0),IF('People_Inputs'!$E$55="PROD",'Payroll'!AP909,0),IF('People_Inputs'!$E$56="PROD",'Payroll'!AP929,0),IF('People_Inputs'!$E$57="PROD",'Payroll'!AP949,0),IF('People_Inputs'!$E$58="PROD",'Payroll'!AP969,0),IF('People_Inputs'!$E$59="PROD",'Payroll'!AP989,0),IF('People_Inputs'!$E$60="PROD",'Payroll'!AP1009,0),IF('People_Inputs'!$E$61="PROD",'Payroll'!AP1029,0),IF('People_Inputs'!$E$62="PROD",'Payroll'!AP1049,0),IF('People_Inputs'!$E$63="PROD",'Payroll'!AP1069,0),IF('People_Inputs'!$E$64="PROD",'Payroll'!AP1089,0),IF('People_Inputs'!$E$65="PROD",'Payroll'!AP1109,0),IF('People_Inputs'!$E$66="PROD",'Payroll'!AP1129,0),IF('People_Inputs'!$E$67="PROD",'Payroll'!AP1149,0),IF('People_Inputs'!$E$68="PROD",'Payroll'!AP1169,0),IF('People_Inputs'!$E$69="PROD",'Payroll'!AP1189,0),IF('People_Inputs'!$E$70="PROD",'Payroll'!AP1209,0))</f>
        <v>450</v>
      </c>
      <c r="AQ25" s="35">
        <f>SUM(IF('People_Inputs'!$E$11="PROD",'Payroll'!AQ29,0),IF('People_Inputs'!$E$12="PROD",'Payroll'!AQ49,0),IF('People_Inputs'!$E$13="PROD",'Payroll'!AQ69,0),IF('People_Inputs'!$E$14="PROD",'Payroll'!AQ89,0),IF('People_Inputs'!$E$15="PROD",'Payroll'!AQ109,0),IF('People_Inputs'!$E$16="PROD",'Payroll'!AQ129,0),IF('People_Inputs'!$E$17="PROD",'Payroll'!AQ149,0),IF('People_Inputs'!$E$18="PROD",'Payroll'!AQ169,0),IF('People_Inputs'!$E$19="PROD",'Payroll'!AQ189,0),IF('People_Inputs'!$E$20="PROD",'Payroll'!AQ209,0),IF('People_Inputs'!$E$21="PROD",'Payroll'!AQ229,0),IF('People_Inputs'!$E$22="PROD",'Payroll'!AQ249,0),IF('People_Inputs'!$E$23="PROD",'Payroll'!AQ269,0),IF('People_Inputs'!$E$24="PROD",'Payroll'!AQ289,0),IF('People_Inputs'!$E$25="PROD",'Payroll'!AQ309,0),IF('People_Inputs'!$E$26="PROD",'Payroll'!AQ329,0),IF('People_Inputs'!$E$27="PROD",'Payroll'!AQ349,0),IF('People_Inputs'!$E$28="PROD",'Payroll'!AQ369,0),IF('People_Inputs'!$E$29="PROD",'Payroll'!AQ389,0),IF('People_Inputs'!$E$30="PROD",'Payroll'!AQ409,0),IF('People_Inputs'!$E$31="PROD",'Payroll'!AQ429,0),IF('People_Inputs'!$E$32="PROD",'Payroll'!AQ449,0),IF('People_Inputs'!$E$33="PROD",'Payroll'!AQ469,0),IF('People_Inputs'!$E$34="PROD",'Payroll'!AQ489,0),IF('People_Inputs'!$E$35="PROD",'Payroll'!AQ509,0),IF('People_Inputs'!$E$36="PROD",'Payroll'!AQ529,0),IF('People_Inputs'!$E$37="PROD",'Payroll'!AQ549,0),IF('People_Inputs'!$E$38="PROD",'Payroll'!AQ569,0),IF('People_Inputs'!$E$39="PROD",'Payroll'!AQ589,0),IF('People_Inputs'!$E$40="PROD",'Payroll'!AQ609,0),IF('People_Inputs'!$E$41="PROD",'Payroll'!AQ629,0),IF('People_Inputs'!$E$42="PROD",'Payroll'!AQ649,0),IF('People_Inputs'!$E$43="PROD",'Payroll'!AQ669,0),IF('People_Inputs'!$E$44="PROD",'Payroll'!AQ689,0),IF('People_Inputs'!$E$45="PROD",'Payroll'!AQ709,0),IF('People_Inputs'!$E$46="PROD",'Payroll'!AQ729,0),IF('People_Inputs'!$E$47="PROD",'Payroll'!AQ749,0),IF('People_Inputs'!$E$48="PROD",'Payroll'!AQ769,0),IF('People_Inputs'!$E$49="PROD",'Payroll'!AQ789,0),IF('People_Inputs'!$E$50="PROD",'Payroll'!AQ809,0),IF('People_Inputs'!$E$51="PROD",'Payroll'!AQ829,0),IF('People_Inputs'!$E$52="PROD",'Payroll'!AQ849,0),IF('People_Inputs'!$E$53="PROD",'Payroll'!AQ869,0),IF('People_Inputs'!$E$54="PROD",'Payroll'!AQ889,0),IF('People_Inputs'!$E$55="PROD",'Payroll'!AQ909,0),IF('People_Inputs'!$E$56="PROD",'Payroll'!AQ929,0),IF('People_Inputs'!$E$57="PROD",'Payroll'!AQ949,0),IF('People_Inputs'!$E$58="PROD",'Payroll'!AQ969,0),IF('People_Inputs'!$E$59="PROD",'Payroll'!AQ989,0),IF('People_Inputs'!$E$60="PROD",'Payroll'!AQ1009,0),IF('People_Inputs'!$E$61="PROD",'Payroll'!AQ1029,0),IF('People_Inputs'!$E$62="PROD",'Payroll'!AQ1049,0),IF('People_Inputs'!$E$63="PROD",'Payroll'!AQ1069,0),IF('People_Inputs'!$E$64="PROD",'Payroll'!AQ1089,0),IF('People_Inputs'!$E$65="PROD",'Payroll'!AQ1109,0),IF('People_Inputs'!$E$66="PROD",'Payroll'!AQ1129,0),IF('People_Inputs'!$E$67="PROD",'Payroll'!AQ1149,0),IF('People_Inputs'!$E$68="PROD",'Payroll'!AQ1169,0),IF('People_Inputs'!$E$69="PROD",'Payroll'!AQ1189,0),IF('People_Inputs'!$E$70="PROD",'Payroll'!AQ1209,0))</f>
        <v>450</v>
      </c>
      <c r="AR25" s="35">
        <f>SUM(IF('People_Inputs'!$E$11="PROD",'Payroll'!AR29,0),IF('People_Inputs'!$E$12="PROD",'Payroll'!AR49,0),IF('People_Inputs'!$E$13="PROD",'Payroll'!AR69,0),IF('People_Inputs'!$E$14="PROD",'Payroll'!AR89,0),IF('People_Inputs'!$E$15="PROD",'Payroll'!AR109,0),IF('People_Inputs'!$E$16="PROD",'Payroll'!AR129,0),IF('People_Inputs'!$E$17="PROD",'Payroll'!AR149,0),IF('People_Inputs'!$E$18="PROD",'Payroll'!AR169,0),IF('People_Inputs'!$E$19="PROD",'Payroll'!AR189,0),IF('People_Inputs'!$E$20="PROD",'Payroll'!AR209,0),IF('People_Inputs'!$E$21="PROD",'Payroll'!AR229,0),IF('People_Inputs'!$E$22="PROD",'Payroll'!AR249,0),IF('People_Inputs'!$E$23="PROD",'Payroll'!AR269,0),IF('People_Inputs'!$E$24="PROD",'Payroll'!AR289,0),IF('People_Inputs'!$E$25="PROD",'Payroll'!AR309,0),IF('People_Inputs'!$E$26="PROD",'Payroll'!AR329,0),IF('People_Inputs'!$E$27="PROD",'Payroll'!AR349,0),IF('People_Inputs'!$E$28="PROD",'Payroll'!AR369,0),IF('People_Inputs'!$E$29="PROD",'Payroll'!AR389,0),IF('People_Inputs'!$E$30="PROD",'Payroll'!AR409,0),IF('People_Inputs'!$E$31="PROD",'Payroll'!AR429,0),IF('People_Inputs'!$E$32="PROD",'Payroll'!AR449,0),IF('People_Inputs'!$E$33="PROD",'Payroll'!AR469,0),IF('People_Inputs'!$E$34="PROD",'Payroll'!AR489,0),IF('People_Inputs'!$E$35="PROD",'Payroll'!AR509,0),IF('People_Inputs'!$E$36="PROD",'Payroll'!AR529,0),IF('People_Inputs'!$E$37="PROD",'Payroll'!AR549,0),IF('People_Inputs'!$E$38="PROD",'Payroll'!AR569,0),IF('People_Inputs'!$E$39="PROD",'Payroll'!AR589,0),IF('People_Inputs'!$E$40="PROD",'Payroll'!AR609,0),IF('People_Inputs'!$E$41="PROD",'Payroll'!AR629,0),IF('People_Inputs'!$E$42="PROD",'Payroll'!AR649,0),IF('People_Inputs'!$E$43="PROD",'Payroll'!AR669,0),IF('People_Inputs'!$E$44="PROD",'Payroll'!AR689,0),IF('People_Inputs'!$E$45="PROD",'Payroll'!AR709,0),IF('People_Inputs'!$E$46="PROD",'Payroll'!AR729,0),IF('People_Inputs'!$E$47="PROD",'Payroll'!AR749,0),IF('People_Inputs'!$E$48="PROD",'Payroll'!AR769,0),IF('People_Inputs'!$E$49="PROD",'Payroll'!AR789,0),IF('People_Inputs'!$E$50="PROD",'Payroll'!AR809,0),IF('People_Inputs'!$E$51="PROD",'Payroll'!AR829,0),IF('People_Inputs'!$E$52="PROD",'Payroll'!AR849,0),IF('People_Inputs'!$E$53="PROD",'Payroll'!AR869,0),IF('People_Inputs'!$E$54="PROD",'Payroll'!AR889,0),IF('People_Inputs'!$E$55="PROD",'Payroll'!AR909,0),IF('People_Inputs'!$E$56="PROD",'Payroll'!AR929,0),IF('People_Inputs'!$E$57="PROD",'Payroll'!AR949,0),IF('People_Inputs'!$E$58="PROD",'Payroll'!AR969,0),IF('People_Inputs'!$E$59="PROD",'Payroll'!AR989,0),IF('People_Inputs'!$E$60="PROD",'Payroll'!AR1009,0),IF('People_Inputs'!$E$61="PROD",'Payroll'!AR1029,0),IF('People_Inputs'!$E$62="PROD",'Payroll'!AR1049,0),IF('People_Inputs'!$E$63="PROD",'Payroll'!AR1069,0),IF('People_Inputs'!$E$64="PROD",'Payroll'!AR1089,0),IF('People_Inputs'!$E$65="PROD",'Payroll'!AR1109,0),IF('People_Inputs'!$E$66="PROD",'Payroll'!AR1129,0),IF('People_Inputs'!$E$67="PROD",'Payroll'!AR1149,0),IF('People_Inputs'!$E$68="PROD",'Payroll'!AR1169,0),IF('People_Inputs'!$E$69="PROD",'Payroll'!AR1189,0),IF('People_Inputs'!$E$70="PROD",'Payroll'!AR1209,0))</f>
        <v>450</v>
      </c>
      <c r="AS25" s="35">
        <f>SUM(IF('People_Inputs'!$E$11="PROD",'Payroll'!AS29,0),IF('People_Inputs'!$E$12="PROD",'Payroll'!AS49,0),IF('People_Inputs'!$E$13="PROD",'Payroll'!AS69,0),IF('People_Inputs'!$E$14="PROD",'Payroll'!AS89,0),IF('People_Inputs'!$E$15="PROD",'Payroll'!AS109,0),IF('People_Inputs'!$E$16="PROD",'Payroll'!AS129,0),IF('People_Inputs'!$E$17="PROD",'Payroll'!AS149,0),IF('People_Inputs'!$E$18="PROD",'Payroll'!AS169,0),IF('People_Inputs'!$E$19="PROD",'Payroll'!AS189,0),IF('People_Inputs'!$E$20="PROD",'Payroll'!AS209,0),IF('People_Inputs'!$E$21="PROD",'Payroll'!AS229,0),IF('People_Inputs'!$E$22="PROD",'Payroll'!AS249,0),IF('People_Inputs'!$E$23="PROD",'Payroll'!AS269,0),IF('People_Inputs'!$E$24="PROD",'Payroll'!AS289,0),IF('People_Inputs'!$E$25="PROD",'Payroll'!AS309,0),IF('People_Inputs'!$E$26="PROD",'Payroll'!AS329,0),IF('People_Inputs'!$E$27="PROD",'Payroll'!AS349,0),IF('People_Inputs'!$E$28="PROD",'Payroll'!AS369,0),IF('People_Inputs'!$E$29="PROD",'Payroll'!AS389,0),IF('People_Inputs'!$E$30="PROD",'Payroll'!AS409,0),IF('People_Inputs'!$E$31="PROD",'Payroll'!AS429,0),IF('People_Inputs'!$E$32="PROD",'Payroll'!AS449,0),IF('People_Inputs'!$E$33="PROD",'Payroll'!AS469,0),IF('People_Inputs'!$E$34="PROD",'Payroll'!AS489,0),IF('People_Inputs'!$E$35="PROD",'Payroll'!AS509,0),IF('People_Inputs'!$E$36="PROD",'Payroll'!AS529,0),IF('People_Inputs'!$E$37="PROD",'Payroll'!AS549,0),IF('People_Inputs'!$E$38="PROD",'Payroll'!AS569,0),IF('People_Inputs'!$E$39="PROD",'Payroll'!AS589,0),IF('People_Inputs'!$E$40="PROD",'Payroll'!AS609,0),IF('People_Inputs'!$E$41="PROD",'Payroll'!AS629,0),IF('People_Inputs'!$E$42="PROD",'Payroll'!AS649,0),IF('People_Inputs'!$E$43="PROD",'Payroll'!AS669,0),IF('People_Inputs'!$E$44="PROD",'Payroll'!AS689,0),IF('People_Inputs'!$E$45="PROD",'Payroll'!AS709,0),IF('People_Inputs'!$E$46="PROD",'Payroll'!AS729,0),IF('People_Inputs'!$E$47="PROD",'Payroll'!AS749,0),IF('People_Inputs'!$E$48="PROD",'Payroll'!AS769,0),IF('People_Inputs'!$E$49="PROD",'Payroll'!AS789,0),IF('People_Inputs'!$E$50="PROD",'Payroll'!AS809,0),IF('People_Inputs'!$E$51="PROD",'Payroll'!AS829,0),IF('People_Inputs'!$E$52="PROD",'Payroll'!AS849,0),IF('People_Inputs'!$E$53="PROD",'Payroll'!AS869,0),IF('People_Inputs'!$E$54="PROD",'Payroll'!AS889,0),IF('People_Inputs'!$E$55="PROD",'Payroll'!AS909,0),IF('People_Inputs'!$E$56="PROD",'Payroll'!AS929,0),IF('People_Inputs'!$E$57="PROD",'Payroll'!AS949,0),IF('People_Inputs'!$E$58="PROD",'Payroll'!AS969,0),IF('People_Inputs'!$E$59="PROD",'Payroll'!AS989,0),IF('People_Inputs'!$E$60="PROD",'Payroll'!AS1009,0),IF('People_Inputs'!$E$61="PROD",'Payroll'!AS1029,0),IF('People_Inputs'!$E$62="PROD",'Payroll'!AS1049,0),IF('People_Inputs'!$E$63="PROD",'Payroll'!AS1069,0),IF('People_Inputs'!$E$64="PROD",'Payroll'!AS1089,0),IF('People_Inputs'!$E$65="PROD",'Payroll'!AS1109,0),IF('People_Inputs'!$E$66="PROD",'Payroll'!AS1129,0),IF('People_Inputs'!$E$67="PROD",'Payroll'!AS1149,0),IF('People_Inputs'!$E$68="PROD",'Payroll'!AS1169,0),IF('People_Inputs'!$E$69="PROD",'Payroll'!AS1189,0),IF('People_Inputs'!$E$70="PROD",'Payroll'!AS1209,0))</f>
        <v>450</v>
      </c>
      <c r="AT25" s="35">
        <f>SUM(IF('People_Inputs'!$E$11="PROD",'Payroll'!AT29,0),IF('People_Inputs'!$E$12="PROD",'Payroll'!AT49,0),IF('People_Inputs'!$E$13="PROD",'Payroll'!AT69,0),IF('People_Inputs'!$E$14="PROD",'Payroll'!AT89,0),IF('People_Inputs'!$E$15="PROD",'Payroll'!AT109,0),IF('People_Inputs'!$E$16="PROD",'Payroll'!AT129,0),IF('People_Inputs'!$E$17="PROD",'Payroll'!AT149,0),IF('People_Inputs'!$E$18="PROD",'Payroll'!AT169,0),IF('People_Inputs'!$E$19="PROD",'Payroll'!AT189,0),IF('People_Inputs'!$E$20="PROD",'Payroll'!AT209,0),IF('People_Inputs'!$E$21="PROD",'Payroll'!AT229,0),IF('People_Inputs'!$E$22="PROD",'Payroll'!AT249,0),IF('People_Inputs'!$E$23="PROD",'Payroll'!AT269,0),IF('People_Inputs'!$E$24="PROD",'Payroll'!AT289,0),IF('People_Inputs'!$E$25="PROD",'Payroll'!AT309,0),IF('People_Inputs'!$E$26="PROD",'Payroll'!AT329,0),IF('People_Inputs'!$E$27="PROD",'Payroll'!AT349,0),IF('People_Inputs'!$E$28="PROD",'Payroll'!AT369,0),IF('People_Inputs'!$E$29="PROD",'Payroll'!AT389,0),IF('People_Inputs'!$E$30="PROD",'Payroll'!AT409,0),IF('People_Inputs'!$E$31="PROD",'Payroll'!AT429,0),IF('People_Inputs'!$E$32="PROD",'Payroll'!AT449,0),IF('People_Inputs'!$E$33="PROD",'Payroll'!AT469,0),IF('People_Inputs'!$E$34="PROD",'Payroll'!AT489,0),IF('People_Inputs'!$E$35="PROD",'Payroll'!AT509,0),IF('People_Inputs'!$E$36="PROD",'Payroll'!AT529,0),IF('People_Inputs'!$E$37="PROD",'Payroll'!AT549,0),IF('People_Inputs'!$E$38="PROD",'Payroll'!AT569,0),IF('People_Inputs'!$E$39="PROD",'Payroll'!AT589,0),IF('People_Inputs'!$E$40="PROD",'Payroll'!AT609,0),IF('People_Inputs'!$E$41="PROD",'Payroll'!AT629,0),IF('People_Inputs'!$E$42="PROD",'Payroll'!AT649,0),IF('People_Inputs'!$E$43="PROD",'Payroll'!AT669,0),IF('People_Inputs'!$E$44="PROD",'Payroll'!AT689,0),IF('People_Inputs'!$E$45="PROD",'Payroll'!AT709,0),IF('People_Inputs'!$E$46="PROD",'Payroll'!AT729,0),IF('People_Inputs'!$E$47="PROD",'Payroll'!AT749,0),IF('People_Inputs'!$E$48="PROD",'Payroll'!AT769,0),IF('People_Inputs'!$E$49="PROD",'Payroll'!AT789,0),IF('People_Inputs'!$E$50="PROD",'Payroll'!AT809,0),IF('People_Inputs'!$E$51="PROD",'Payroll'!AT829,0),IF('People_Inputs'!$E$52="PROD",'Payroll'!AT849,0),IF('People_Inputs'!$E$53="PROD",'Payroll'!AT869,0),IF('People_Inputs'!$E$54="PROD",'Payroll'!AT889,0),IF('People_Inputs'!$E$55="PROD",'Payroll'!AT909,0),IF('People_Inputs'!$E$56="PROD",'Payroll'!AT929,0),IF('People_Inputs'!$E$57="PROD",'Payroll'!AT949,0),IF('People_Inputs'!$E$58="PROD",'Payroll'!AT969,0),IF('People_Inputs'!$E$59="PROD",'Payroll'!AT989,0),IF('People_Inputs'!$E$60="PROD",'Payroll'!AT1009,0),IF('People_Inputs'!$E$61="PROD",'Payroll'!AT1029,0),IF('People_Inputs'!$E$62="PROD",'Payroll'!AT1049,0),IF('People_Inputs'!$E$63="PROD",'Payroll'!AT1069,0),IF('People_Inputs'!$E$64="PROD",'Payroll'!AT1089,0),IF('People_Inputs'!$E$65="PROD",'Payroll'!AT1109,0),IF('People_Inputs'!$E$66="PROD",'Payroll'!AT1129,0),IF('People_Inputs'!$E$67="PROD",'Payroll'!AT1149,0),IF('People_Inputs'!$E$68="PROD",'Payroll'!AT1169,0),IF('People_Inputs'!$E$69="PROD",'Payroll'!AT1189,0),IF('People_Inputs'!$E$70="PROD",'Payroll'!AT1209,0))</f>
        <v>450</v>
      </c>
      <c r="AU25" s="35">
        <f>SUM(IF('People_Inputs'!$E$11="PROD",'Payroll'!AU29,0),IF('People_Inputs'!$E$12="PROD",'Payroll'!AU49,0),IF('People_Inputs'!$E$13="PROD",'Payroll'!AU69,0),IF('People_Inputs'!$E$14="PROD",'Payroll'!AU89,0),IF('People_Inputs'!$E$15="PROD",'Payroll'!AU109,0),IF('People_Inputs'!$E$16="PROD",'Payroll'!AU129,0),IF('People_Inputs'!$E$17="PROD",'Payroll'!AU149,0),IF('People_Inputs'!$E$18="PROD",'Payroll'!AU169,0),IF('People_Inputs'!$E$19="PROD",'Payroll'!AU189,0),IF('People_Inputs'!$E$20="PROD",'Payroll'!AU209,0),IF('People_Inputs'!$E$21="PROD",'Payroll'!AU229,0),IF('People_Inputs'!$E$22="PROD",'Payroll'!AU249,0),IF('People_Inputs'!$E$23="PROD",'Payroll'!AU269,0),IF('People_Inputs'!$E$24="PROD",'Payroll'!AU289,0),IF('People_Inputs'!$E$25="PROD",'Payroll'!AU309,0),IF('People_Inputs'!$E$26="PROD",'Payroll'!AU329,0),IF('People_Inputs'!$E$27="PROD",'Payroll'!AU349,0),IF('People_Inputs'!$E$28="PROD",'Payroll'!AU369,0),IF('People_Inputs'!$E$29="PROD",'Payroll'!AU389,0),IF('People_Inputs'!$E$30="PROD",'Payroll'!AU409,0),IF('People_Inputs'!$E$31="PROD",'Payroll'!AU429,0),IF('People_Inputs'!$E$32="PROD",'Payroll'!AU449,0),IF('People_Inputs'!$E$33="PROD",'Payroll'!AU469,0),IF('People_Inputs'!$E$34="PROD",'Payroll'!AU489,0),IF('People_Inputs'!$E$35="PROD",'Payroll'!AU509,0),IF('People_Inputs'!$E$36="PROD",'Payroll'!AU529,0),IF('People_Inputs'!$E$37="PROD",'Payroll'!AU549,0),IF('People_Inputs'!$E$38="PROD",'Payroll'!AU569,0),IF('People_Inputs'!$E$39="PROD",'Payroll'!AU589,0),IF('People_Inputs'!$E$40="PROD",'Payroll'!AU609,0),IF('People_Inputs'!$E$41="PROD",'Payroll'!AU629,0),IF('People_Inputs'!$E$42="PROD",'Payroll'!AU649,0),IF('People_Inputs'!$E$43="PROD",'Payroll'!AU669,0),IF('People_Inputs'!$E$44="PROD",'Payroll'!AU689,0),IF('People_Inputs'!$E$45="PROD",'Payroll'!AU709,0),IF('People_Inputs'!$E$46="PROD",'Payroll'!AU729,0),IF('People_Inputs'!$E$47="PROD",'Payroll'!AU749,0),IF('People_Inputs'!$E$48="PROD",'Payroll'!AU769,0),IF('People_Inputs'!$E$49="PROD",'Payroll'!AU789,0),IF('People_Inputs'!$E$50="PROD",'Payroll'!AU809,0),IF('People_Inputs'!$E$51="PROD",'Payroll'!AU829,0),IF('People_Inputs'!$E$52="PROD",'Payroll'!AU849,0),IF('People_Inputs'!$E$53="PROD",'Payroll'!AU869,0),IF('People_Inputs'!$E$54="PROD",'Payroll'!AU889,0),IF('People_Inputs'!$E$55="PROD",'Payroll'!AU909,0),IF('People_Inputs'!$E$56="PROD",'Payroll'!AU929,0),IF('People_Inputs'!$E$57="PROD",'Payroll'!AU949,0),IF('People_Inputs'!$E$58="PROD",'Payroll'!AU969,0),IF('People_Inputs'!$E$59="PROD",'Payroll'!AU989,0),IF('People_Inputs'!$E$60="PROD",'Payroll'!AU1009,0),IF('People_Inputs'!$E$61="PROD",'Payroll'!AU1029,0),IF('People_Inputs'!$E$62="PROD",'Payroll'!AU1049,0),IF('People_Inputs'!$E$63="PROD",'Payroll'!AU1069,0),IF('People_Inputs'!$E$64="PROD",'Payroll'!AU1089,0),IF('People_Inputs'!$E$65="PROD",'Payroll'!AU1109,0),IF('People_Inputs'!$E$66="PROD",'Payroll'!AU1129,0),IF('People_Inputs'!$E$67="PROD",'Payroll'!AU1149,0),IF('People_Inputs'!$E$68="PROD",'Payroll'!AU1169,0),IF('People_Inputs'!$E$69="PROD",'Payroll'!AU1189,0),IF('People_Inputs'!$E$70="PROD",'Payroll'!AU1209,0))</f>
        <v>450</v>
      </c>
      <c r="AV25" s="35">
        <f>SUM(IF('People_Inputs'!$E$11="PROD",'Payroll'!AV29,0),IF('People_Inputs'!$E$12="PROD",'Payroll'!AV49,0),IF('People_Inputs'!$E$13="PROD",'Payroll'!AV69,0),IF('People_Inputs'!$E$14="PROD",'Payroll'!AV89,0),IF('People_Inputs'!$E$15="PROD",'Payroll'!AV109,0),IF('People_Inputs'!$E$16="PROD",'Payroll'!AV129,0),IF('People_Inputs'!$E$17="PROD",'Payroll'!AV149,0),IF('People_Inputs'!$E$18="PROD",'Payroll'!AV169,0),IF('People_Inputs'!$E$19="PROD",'Payroll'!AV189,0),IF('People_Inputs'!$E$20="PROD",'Payroll'!AV209,0),IF('People_Inputs'!$E$21="PROD",'Payroll'!AV229,0),IF('People_Inputs'!$E$22="PROD",'Payroll'!AV249,0),IF('People_Inputs'!$E$23="PROD",'Payroll'!AV269,0),IF('People_Inputs'!$E$24="PROD",'Payroll'!AV289,0),IF('People_Inputs'!$E$25="PROD",'Payroll'!AV309,0),IF('People_Inputs'!$E$26="PROD",'Payroll'!AV329,0),IF('People_Inputs'!$E$27="PROD",'Payroll'!AV349,0),IF('People_Inputs'!$E$28="PROD",'Payroll'!AV369,0),IF('People_Inputs'!$E$29="PROD",'Payroll'!AV389,0),IF('People_Inputs'!$E$30="PROD",'Payroll'!AV409,0),IF('People_Inputs'!$E$31="PROD",'Payroll'!AV429,0),IF('People_Inputs'!$E$32="PROD",'Payroll'!AV449,0),IF('People_Inputs'!$E$33="PROD",'Payroll'!AV469,0),IF('People_Inputs'!$E$34="PROD",'Payroll'!AV489,0),IF('People_Inputs'!$E$35="PROD",'Payroll'!AV509,0),IF('People_Inputs'!$E$36="PROD",'Payroll'!AV529,0),IF('People_Inputs'!$E$37="PROD",'Payroll'!AV549,0),IF('People_Inputs'!$E$38="PROD",'Payroll'!AV569,0),IF('People_Inputs'!$E$39="PROD",'Payroll'!AV589,0),IF('People_Inputs'!$E$40="PROD",'Payroll'!AV609,0),IF('People_Inputs'!$E$41="PROD",'Payroll'!AV629,0),IF('People_Inputs'!$E$42="PROD",'Payroll'!AV649,0),IF('People_Inputs'!$E$43="PROD",'Payroll'!AV669,0),IF('People_Inputs'!$E$44="PROD",'Payroll'!AV689,0),IF('People_Inputs'!$E$45="PROD",'Payroll'!AV709,0),IF('People_Inputs'!$E$46="PROD",'Payroll'!AV729,0),IF('People_Inputs'!$E$47="PROD",'Payroll'!AV749,0),IF('People_Inputs'!$E$48="PROD",'Payroll'!AV769,0),IF('People_Inputs'!$E$49="PROD",'Payroll'!AV789,0),IF('People_Inputs'!$E$50="PROD",'Payroll'!AV809,0),IF('People_Inputs'!$E$51="PROD",'Payroll'!AV829,0),IF('People_Inputs'!$E$52="PROD",'Payroll'!AV849,0),IF('People_Inputs'!$E$53="PROD",'Payroll'!AV869,0),IF('People_Inputs'!$E$54="PROD",'Payroll'!AV889,0),IF('People_Inputs'!$E$55="PROD",'Payroll'!AV909,0),IF('People_Inputs'!$E$56="PROD",'Payroll'!AV929,0),IF('People_Inputs'!$E$57="PROD",'Payroll'!AV949,0),IF('People_Inputs'!$E$58="PROD",'Payroll'!AV969,0),IF('People_Inputs'!$E$59="PROD",'Payroll'!AV989,0),IF('People_Inputs'!$E$60="PROD",'Payroll'!AV1009,0),IF('People_Inputs'!$E$61="PROD",'Payroll'!AV1029,0),IF('People_Inputs'!$E$62="PROD",'Payroll'!AV1049,0),IF('People_Inputs'!$E$63="PROD",'Payroll'!AV1069,0),IF('People_Inputs'!$E$64="PROD",'Payroll'!AV1089,0),IF('People_Inputs'!$E$65="PROD",'Payroll'!AV1109,0),IF('People_Inputs'!$E$66="PROD",'Payroll'!AV1129,0),IF('People_Inputs'!$E$67="PROD",'Payroll'!AV1149,0),IF('People_Inputs'!$E$68="PROD",'Payroll'!AV1169,0),IF('People_Inputs'!$E$69="PROD",'Payroll'!AV1189,0),IF('People_Inputs'!$E$70="PROD",'Payroll'!AV1209,0))</f>
        <v>450</v>
      </c>
      <c r="AW25" s="35">
        <f>SUM(IF('People_Inputs'!$E$11="PROD",'Payroll'!AW29,0),IF('People_Inputs'!$E$12="PROD",'Payroll'!AW49,0),IF('People_Inputs'!$E$13="PROD",'Payroll'!AW69,0),IF('People_Inputs'!$E$14="PROD",'Payroll'!AW89,0),IF('People_Inputs'!$E$15="PROD",'Payroll'!AW109,0),IF('People_Inputs'!$E$16="PROD",'Payroll'!AW129,0),IF('People_Inputs'!$E$17="PROD",'Payroll'!AW149,0),IF('People_Inputs'!$E$18="PROD",'Payroll'!AW169,0),IF('People_Inputs'!$E$19="PROD",'Payroll'!AW189,0),IF('People_Inputs'!$E$20="PROD",'Payroll'!AW209,0),IF('People_Inputs'!$E$21="PROD",'Payroll'!AW229,0),IF('People_Inputs'!$E$22="PROD",'Payroll'!AW249,0),IF('People_Inputs'!$E$23="PROD",'Payroll'!AW269,0),IF('People_Inputs'!$E$24="PROD",'Payroll'!AW289,0),IF('People_Inputs'!$E$25="PROD",'Payroll'!AW309,0),IF('People_Inputs'!$E$26="PROD",'Payroll'!AW329,0),IF('People_Inputs'!$E$27="PROD",'Payroll'!AW349,0),IF('People_Inputs'!$E$28="PROD",'Payroll'!AW369,0),IF('People_Inputs'!$E$29="PROD",'Payroll'!AW389,0),IF('People_Inputs'!$E$30="PROD",'Payroll'!AW409,0),IF('People_Inputs'!$E$31="PROD",'Payroll'!AW429,0),IF('People_Inputs'!$E$32="PROD",'Payroll'!AW449,0),IF('People_Inputs'!$E$33="PROD",'Payroll'!AW469,0),IF('People_Inputs'!$E$34="PROD",'Payroll'!AW489,0),IF('People_Inputs'!$E$35="PROD",'Payroll'!AW509,0),IF('People_Inputs'!$E$36="PROD",'Payroll'!AW529,0),IF('People_Inputs'!$E$37="PROD",'Payroll'!AW549,0),IF('People_Inputs'!$E$38="PROD",'Payroll'!AW569,0),IF('People_Inputs'!$E$39="PROD",'Payroll'!AW589,0),IF('People_Inputs'!$E$40="PROD",'Payroll'!AW609,0),IF('People_Inputs'!$E$41="PROD",'Payroll'!AW629,0),IF('People_Inputs'!$E$42="PROD",'Payroll'!AW649,0),IF('People_Inputs'!$E$43="PROD",'Payroll'!AW669,0),IF('People_Inputs'!$E$44="PROD",'Payroll'!AW689,0),IF('People_Inputs'!$E$45="PROD",'Payroll'!AW709,0),IF('People_Inputs'!$E$46="PROD",'Payroll'!AW729,0),IF('People_Inputs'!$E$47="PROD",'Payroll'!AW749,0),IF('People_Inputs'!$E$48="PROD",'Payroll'!AW769,0),IF('People_Inputs'!$E$49="PROD",'Payroll'!AW789,0),IF('People_Inputs'!$E$50="PROD",'Payroll'!AW809,0),IF('People_Inputs'!$E$51="PROD",'Payroll'!AW829,0),IF('People_Inputs'!$E$52="PROD",'Payroll'!AW849,0),IF('People_Inputs'!$E$53="PROD",'Payroll'!AW869,0),IF('People_Inputs'!$E$54="PROD",'Payroll'!AW889,0),IF('People_Inputs'!$E$55="PROD",'Payroll'!AW909,0),IF('People_Inputs'!$E$56="PROD",'Payroll'!AW929,0),IF('People_Inputs'!$E$57="PROD",'Payroll'!AW949,0),IF('People_Inputs'!$E$58="PROD",'Payroll'!AW969,0),IF('People_Inputs'!$E$59="PROD",'Payroll'!AW989,0),IF('People_Inputs'!$E$60="PROD",'Payroll'!AW1009,0),IF('People_Inputs'!$E$61="PROD",'Payroll'!AW1029,0),IF('People_Inputs'!$E$62="PROD",'Payroll'!AW1049,0),IF('People_Inputs'!$E$63="PROD",'Payroll'!AW1069,0),IF('People_Inputs'!$E$64="PROD",'Payroll'!AW1089,0),IF('People_Inputs'!$E$65="PROD",'Payroll'!AW1109,0),IF('People_Inputs'!$E$66="PROD",'Payroll'!AW1129,0),IF('People_Inputs'!$E$67="PROD",'Payroll'!AW1149,0),IF('People_Inputs'!$E$68="PROD",'Payroll'!AW1169,0),IF('People_Inputs'!$E$69="PROD",'Payroll'!AW1189,0),IF('People_Inputs'!$E$70="PROD",'Payroll'!AW1209,0))</f>
        <v>450</v>
      </c>
      <c r="AX25" s="35">
        <f>SUM(IF('People_Inputs'!$E$11="PROD",'Payroll'!AX29,0),IF('People_Inputs'!$E$12="PROD",'Payroll'!AX49,0),IF('People_Inputs'!$E$13="PROD",'Payroll'!AX69,0),IF('People_Inputs'!$E$14="PROD",'Payroll'!AX89,0),IF('People_Inputs'!$E$15="PROD",'Payroll'!AX109,0),IF('People_Inputs'!$E$16="PROD",'Payroll'!AX129,0),IF('People_Inputs'!$E$17="PROD",'Payroll'!AX149,0),IF('People_Inputs'!$E$18="PROD",'Payroll'!AX169,0),IF('People_Inputs'!$E$19="PROD",'Payroll'!AX189,0),IF('People_Inputs'!$E$20="PROD",'Payroll'!AX209,0),IF('People_Inputs'!$E$21="PROD",'Payroll'!AX229,0),IF('People_Inputs'!$E$22="PROD",'Payroll'!AX249,0),IF('People_Inputs'!$E$23="PROD",'Payroll'!AX269,0),IF('People_Inputs'!$E$24="PROD",'Payroll'!AX289,0),IF('People_Inputs'!$E$25="PROD",'Payroll'!AX309,0),IF('People_Inputs'!$E$26="PROD",'Payroll'!AX329,0),IF('People_Inputs'!$E$27="PROD",'Payroll'!AX349,0),IF('People_Inputs'!$E$28="PROD",'Payroll'!AX369,0),IF('People_Inputs'!$E$29="PROD",'Payroll'!AX389,0),IF('People_Inputs'!$E$30="PROD",'Payroll'!AX409,0),IF('People_Inputs'!$E$31="PROD",'Payroll'!AX429,0),IF('People_Inputs'!$E$32="PROD",'Payroll'!AX449,0),IF('People_Inputs'!$E$33="PROD",'Payroll'!AX469,0),IF('People_Inputs'!$E$34="PROD",'Payroll'!AX489,0),IF('People_Inputs'!$E$35="PROD",'Payroll'!AX509,0),IF('People_Inputs'!$E$36="PROD",'Payroll'!AX529,0),IF('People_Inputs'!$E$37="PROD",'Payroll'!AX549,0),IF('People_Inputs'!$E$38="PROD",'Payroll'!AX569,0),IF('People_Inputs'!$E$39="PROD",'Payroll'!AX589,0),IF('People_Inputs'!$E$40="PROD",'Payroll'!AX609,0),IF('People_Inputs'!$E$41="PROD",'Payroll'!AX629,0),IF('People_Inputs'!$E$42="PROD",'Payroll'!AX649,0),IF('People_Inputs'!$E$43="PROD",'Payroll'!AX669,0),IF('People_Inputs'!$E$44="PROD",'Payroll'!AX689,0),IF('People_Inputs'!$E$45="PROD",'Payroll'!AX709,0),IF('People_Inputs'!$E$46="PROD",'Payroll'!AX729,0),IF('People_Inputs'!$E$47="PROD",'Payroll'!AX749,0),IF('People_Inputs'!$E$48="PROD",'Payroll'!AX769,0),IF('People_Inputs'!$E$49="PROD",'Payroll'!AX789,0),IF('People_Inputs'!$E$50="PROD",'Payroll'!AX809,0),IF('People_Inputs'!$E$51="PROD",'Payroll'!AX829,0),IF('People_Inputs'!$E$52="PROD",'Payroll'!AX849,0),IF('People_Inputs'!$E$53="PROD",'Payroll'!AX869,0),IF('People_Inputs'!$E$54="PROD",'Payroll'!AX889,0),IF('People_Inputs'!$E$55="PROD",'Payroll'!AX909,0),IF('People_Inputs'!$E$56="PROD",'Payroll'!AX929,0),IF('People_Inputs'!$E$57="PROD",'Payroll'!AX949,0),IF('People_Inputs'!$E$58="PROD",'Payroll'!AX969,0),IF('People_Inputs'!$E$59="PROD",'Payroll'!AX989,0),IF('People_Inputs'!$E$60="PROD",'Payroll'!AX1009,0),IF('People_Inputs'!$E$61="PROD",'Payroll'!AX1029,0),IF('People_Inputs'!$E$62="PROD",'Payroll'!AX1049,0),IF('People_Inputs'!$E$63="PROD",'Payroll'!AX1069,0),IF('People_Inputs'!$E$64="PROD",'Payroll'!AX1089,0),IF('People_Inputs'!$E$65="PROD",'Payroll'!AX1109,0),IF('People_Inputs'!$E$66="PROD",'Payroll'!AX1129,0),IF('People_Inputs'!$E$67="PROD",'Payroll'!AX1149,0),IF('People_Inputs'!$E$68="PROD",'Payroll'!AX1169,0),IF('People_Inputs'!$E$69="PROD",'Payroll'!AX1189,0),IF('People_Inputs'!$E$70="PROD",'Payroll'!AX1209,0))</f>
        <v>450</v>
      </c>
      <c r="AY25" s="35">
        <f>SUM(IF('People_Inputs'!$E$11="PROD",'Payroll'!AY29,0),IF('People_Inputs'!$E$12="PROD",'Payroll'!AY49,0),IF('People_Inputs'!$E$13="PROD",'Payroll'!AY69,0),IF('People_Inputs'!$E$14="PROD",'Payroll'!AY89,0),IF('People_Inputs'!$E$15="PROD",'Payroll'!AY109,0),IF('People_Inputs'!$E$16="PROD",'Payroll'!AY129,0),IF('People_Inputs'!$E$17="PROD",'Payroll'!AY149,0),IF('People_Inputs'!$E$18="PROD",'Payroll'!AY169,0),IF('People_Inputs'!$E$19="PROD",'Payroll'!AY189,0),IF('People_Inputs'!$E$20="PROD",'Payroll'!AY209,0),IF('People_Inputs'!$E$21="PROD",'Payroll'!AY229,0),IF('People_Inputs'!$E$22="PROD",'Payroll'!AY249,0),IF('People_Inputs'!$E$23="PROD",'Payroll'!AY269,0),IF('People_Inputs'!$E$24="PROD",'Payroll'!AY289,0),IF('People_Inputs'!$E$25="PROD",'Payroll'!AY309,0),IF('People_Inputs'!$E$26="PROD",'Payroll'!AY329,0),IF('People_Inputs'!$E$27="PROD",'Payroll'!AY349,0),IF('People_Inputs'!$E$28="PROD",'Payroll'!AY369,0),IF('People_Inputs'!$E$29="PROD",'Payroll'!AY389,0),IF('People_Inputs'!$E$30="PROD",'Payroll'!AY409,0),IF('People_Inputs'!$E$31="PROD",'Payroll'!AY429,0),IF('People_Inputs'!$E$32="PROD",'Payroll'!AY449,0),IF('People_Inputs'!$E$33="PROD",'Payroll'!AY469,0),IF('People_Inputs'!$E$34="PROD",'Payroll'!AY489,0),IF('People_Inputs'!$E$35="PROD",'Payroll'!AY509,0),IF('People_Inputs'!$E$36="PROD",'Payroll'!AY529,0),IF('People_Inputs'!$E$37="PROD",'Payroll'!AY549,0),IF('People_Inputs'!$E$38="PROD",'Payroll'!AY569,0),IF('People_Inputs'!$E$39="PROD",'Payroll'!AY589,0),IF('People_Inputs'!$E$40="PROD",'Payroll'!AY609,0),IF('People_Inputs'!$E$41="PROD",'Payroll'!AY629,0),IF('People_Inputs'!$E$42="PROD",'Payroll'!AY649,0),IF('People_Inputs'!$E$43="PROD",'Payroll'!AY669,0),IF('People_Inputs'!$E$44="PROD",'Payroll'!AY689,0),IF('People_Inputs'!$E$45="PROD",'Payroll'!AY709,0),IF('People_Inputs'!$E$46="PROD",'Payroll'!AY729,0),IF('People_Inputs'!$E$47="PROD",'Payroll'!AY749,0),IF('People_Inputs'!$E$48="PROD",'Payroll'!AY769,0),IF('People_Inputs'!$E$49="PROD",'Payroll'!AY789,0),IF('People_Inputs'!$E$50="PROD",'Payroll'!AY809,0),IF('People_Inputs'!$E$51="PROD",'Payroll'!AY829,0),IF('People_Inputs'!$E$52="PROD",'Payroll'!AY849,0),IF('People_Inputs'!$E$53="PROD",'Payroll'!AY869,0),IF('People_Inputs'!$E$54="PROD",'Payroll'!AY889,0),IF('People_Inputs'!$E$55="PROD",'Payroll'!AY909,0),IF('People_Inputs'!$E$56="PROD",'Payroll'!AY929,0),IF('People_Inputs'!$E$57="PROD",'Payroll'!AY949,0),IF('People_Inputs'!$E$58="PROD",'Payroll'!AY969,0),IF('People_Inputs'!$E$59="PROD",'Payroll'!AY989,0),IF('People_Inputs'!$E$60="PROD",'Payroll'!AY1009,0),IF('People_Inputs'!$E$61="PROD",'Payroll'!AY1029,0),IF('People_Inputs'!$E$62="PROD",'Payroll'!AY1049,0),IF('People_Inputs'!$E$63="PROD",'Payroll'!AY1069,0),IF('People_Inputs'!$E$64="PROD",'Payroll'!AY1089,0),IF('People_Inputs'!$E$65="PROD",'Payroll'!AY1109,0),IF('People_Inputs'!$E$66="PROD",'Payroll'!AY1129,0),IF('People_Inputs'!$E$67="PROD",'Payroll'!AY1149,0),IF('People_Inputs'!$E$68="PROD",'Payroll'!AY1169,0),IF('People_Inputs'!$E$69="PROD",'Payroll'!AY1189,0),IF('People_Inputs'!$E$70="PROD",'Payroll'!AY1209,0))</f>
        <v>450</v>
      </c>
      <c r="AZ25" s="35">
        <f>SUM(IF('People_Inputs'!$E$11="PROD",'Payroll'!AZ29,0),IF('People_Inputs'!$E$12="PROD",'Payroll'!AZ49,0),IF('People_Inputs'!$E$13="PROD",'Payroll'!AZ69,0),IF('People_Inputs'!$E$14="PROD",'Payroll'!AZ89,0),IF('People_Inputs'!$E$15="PROD",'Payroll'!AZ109,0),IF('People_Inputs'!$E$16="PROD",'Payroll'!AZ129,0),IF('People_Inputs'!$E$17="PROD",'Payroll'!AZ149,0),IF('People_Inputs'!$E$18="PROD",'Payroll'!AZ169,0),IF('People_Inputs'!$E$19="PROD",'Payroll'!AZ189,0),IF('People_Inputs'!$E$20="PROD",'Payroll'!AZ209,0),IF('People_Inputs'!$E$21="PROD",'Payroll'!AZ229,0),IF('People_Inputs'!$E$22="PROD",'Payroll'!AZ249,0),IF('People_Inputs'!$E$23="PROD",'Payroll'!AZ269,0),IF('People_Inputs'!$E$24="PROD",'Payroll'!AZ289,0),IF('People_Inputs'!$E$25="PROD",'Payroll'!AZ309,0),IF('People_Inputs'!$E$26="PROD",'Payroll'!AZ329,0),IF('People_Inputs'!$E$27="PROD",'Payroll'!AZ349,0),IF('People_Inputs'!$E$28="PROD",'Payroll'!AZ369,0),IF('People_Inputs'!$E$29="PROD",'Payroll'!AZ389,0),IF('People_Inputs'!$E$30="PROD",'Payroll'!AZ409,0),IF('People_Inputs'!$E$31="PROD",'Payroll'!AZ429,0),IF('People_Inputs'!$E$32="PROD",'Payroll'!AZ449,0),IF('People_Inputs'!$E$33="PROD",'Payroll'!AZ469,0),IF('People_Inputs'!$E$34="PROD",'Payroll'!AZ489,0),IF('People_Inputs'!$E$35="PROD",'Payroll'!AZ509,0),IF('People_Inputs'!$E$36="PROD",'Payroll'!AZ529,0),IF('People_Inputs'!$E$37="PROD",'Payroll'!AZ549,0),IF('People_Inputs'!$E$38="PROD",'Payroll'!AZ569,0),IF('People_Inputs'!$E$39="PROD",'Payroll'!AZ589,0),IF('People_Inputs'!$E$40="PROD",'Payroll'!AZ609,0),IF('People_Inputs'!$E$41="PROD",'Payroll'!AZ629,0),IF('People_Inputs'!$E$42="PROD",'Payroll'!AZ649,0),IF('People_Inputs'!$E$43="PROD",'Payroll'!AZ669,0),IF('People_Inputs'!$E$44="PROD",'Payroll'!AZ689,0),IF('People_Inputs'!$E$45="PROD",'Payroll'!AZ709,0),IF('People_Inputs'!$E$46="PROD",'Payroll'!AZ729,0),IF('People_Inputs'!$E$47="PROD",'Payroll'!AZ749,0),IF('People_Inputs'!$E$48="PROD",'Payroll'!AZ769,0),IF('People_Inputs'!$E$49="PROD",'Payroll'!AZ789,0),IF('People_Inputs'!$E$50="PROD",'Payroll'!AZ809,0),IF('People_Inputs'!$E$51="PROD",'Payroll'!AZ829,0),IF('People_Inputs'!$E$52="PROD",'Payroll'!AZ849,0),IF('People_Inputs'!$E$53="PROD",'Payroll'!AZ869,0),IF('People_Inputs'!$E$54="PROD",'Payroll'!AZ889,0),IF('People_Inputs'!$E$55="PROD",'Payroll'!AZ909,0),IF('People_Inputs'!$E$56="PROD",'Payroll'!AZ929,0),IF('People_Inputs'!$E$57="PROD",'Payroll'!AZ949,0),IF('People_Inputs'!$E$58="PROD",'Payroll'!AZ969,0),IF('People_Inputs'!$E$59="PROD",'Payroll'!AZ989,0),IF('People_Inputs'!$E$60="PROD",'Payroll'!AZ1009,0),IF('People_Inputs'!$E$61="PROD",'Payroll'!AZ1029,0),IF('People_Inputs'!$E$62="PROD",'Payroll'!AZ1049,0),IF('People_Inputs'!$E$63="PROD",'Payroll'!AZ1069,0),IF('People_Inputs'!$E$64="PROD",'Payroll'!AZ1089,0),IF('People_Inputs'!$E$65="PROD",'Payroll'!AZ1109,0),IF('People_Inputs'!$E$66="PROD",'Payroll'!AZ1129,0),IF('People_Inputs'!$E$67="PROD",'Payroll'!AZ1149,0),IF('People_Inputs'!$E$68="PROD",'Payroll'!AZ1169,0),IF('People_Inputs'!$E$69="PROD",'Payroll'!AZ1189,0),IF('People_Inputs'!$E$70="PROD",'Payroll'!AZ1209,0))</f>
        <v>450</v>
      </c>
      <c r="BA25" s="35">
        <f>SUM(IF('People_Inputs'!$E$11="PROD",'Payroll'!BA29,0),IF('People_Inputs'!$E$12="PROD",'Payroll'!BA49,0),IF('People_Inputs'!$E$13="PROD",'Payroll'!BA69,0),IF('People_Inputs'!$E$14="PROD",'Payroll'!BA89,0),IF('People_Inputs'!$E$15="PROD",'Payroll'!BA109,0),IF('People_Inputs'!$E$16="PROD",'Payroll'!BA129,0),IF('People_Inputs'!$E$17="PROD",'Payroll'!BA149,0),IF('People_Inputs'!$E$18="PROD",'Payroll'!BA169,0),IF('People_Inputs'!$E$19="PROD",'Payroll'!BA189,0),IF('People_Inputs'!$E$20="PROD",'Payroll'!BA209,0),IF('People_Inputs'!$E$21="PROD",'Payroll'!BA229,0),IF('People_Inputs'!$E$22="PROD",'Payroll'!BA249,0),IF('People_Inputs'!$E$23="PROD",'Payroll'!BA269,0),IF('People_Inputs'!$E$24="PROD",'Payroll'!BA289,0),IF('People_Inputs'!$E$25="PROD",'Payroll'!BA309,0),IF('People_Inputs'!$E$26="PROD",'Payroll'!BA329,0),IF('People_Inputs'!$E$27="PROD",'Payroll'!BA349,0),IF('People_Inputs'!$E$28="PROD",'Payroll'!BA369,0),IF('People_Inputs'!$E$29="PROD",'Payroll'!BA389,0),IF('People_Inputs'!$E$30="PROD",'Payroll'!BA409,0),IF('People_Inputs'!$E$31="PROD",'Payroll'!BA429,0),IF('People_Inputs'!$E$32="PROD",'Payroll'!BA449,0),IF('People_Inputs'!$E$33="PROD",'Payroll'!BA469,0),IF('People_Inputs'!$E$34="PROD",'Payroll'!BA489,0),IF('People_Inputs'!$E$35="PROD",'Payroll'!BA509,0),IF('People_Inputs'!$E$36="PROD",'Payroll'!BA529,0),IF('People_Inputs'!$E$37="PROD",'Payroll'!BA549,0),IF('People_Inputs'!$E$38="PROD",'Payroll'!BA569,0),IF('People_Inputs'!$E$39="PROD",'Payroll'!BA589,0),IF('People_Inputs'!$E$40="PROD",'Payroll'!BA609,0),IF('People_Inputs'!$E$41="PROD",'Payroll'!BA629,0),IF('People_Inputs'!$E$42="PROD",'Payroll'!BA649,0),IF('People_Inputs'!$E$43="PROD",'Payroll'!BA669,0),IF('People_Inputs'!$E$44="PROD",'Payroll'!BA689,0),IF('People_Inputs'!$E$45="PROD",'Payroll'!BA709,0),IF('People_Inputs'!$E$46="PROD",'Payroll'!BA729,0),IF('People_Inputs'!$E$47="PROD",'Payroll'!BA749,0),IF('People_Inputs'!$E$48="PROD",'Payroll'!BA769,0),IF('People_Inputs'!$E$49="PROD",'Payroll'!BA789,0),IF('People_Inputs'!$E$50="PROD",'Payroll'!BA809,0),IF('People_Inputs'!$E$51="PROD",'Payroll'!BA829,0),IF('People_Inputs'!$E$52="PROD",'Payroll'!BA849,0),IF('People_Inputs'!$E$53="PROD",'Payroll'!BA869,0),IF('People_Inputs'!$E$54="PROD",'Payroll'!BA889,0),IF('People_Inputs'!$E$55="PROD",'Payroll'!BA909,0),IF('People_Inputs'!$E$56="PROD",'Payroll'!BA929,0),IF('People_Inputs'!$E$57="PROD",'Payroll'!BA949,0),IF('People_Inputs'!$E$58="PROD",'Payroll'!BA969,0),IF('People_Inputs'!$E$59="PROD",'Payroll'!BA989,0),IF('People_Inputs'!$E$60="PROD",'Payroll'!BA1009,0),IF('People_Inputs'!$E$61="PROD",'Payroll'!BA1029,0),IF('People_Inputs'!$E$62="PROD",'Payroll'!BA1049,0),IF('People_Inputs'!$E$63="PROD",'Payroll'!BA1069,0),IF('People_Inputs'!$E$64="PROD",'Payroll'!BA1089,0),IF('People_Inputs'!$E$65="PROD",'Payroll'!BA1109,0),IF('People_Inputs'!$E$66="PROD",'Payroll'!BA1129,0),IF('People_Inputs'!$E$67="PROD",'Payroll'!BA1149,0),IF('People_Inputs'!$E$68="PROD",'Payroll'!BA1169,0),IF('People_Inputs'!$E$69="PROD",'Payroll'!BA1189,0),IF('People_Inputs'!$E$70="PROD",'Payroll'!BA1209,0))</f>
        <v>450</v>
      </c>
      <c r="BB25" s="35">
        <f>SUM(IF('People_Inputs'!$E$11="PROD",'Payroll'!BB29,0),IF('People_Inputs'!$E$12="PROD",'Payroll'!BB49,0),IF('People_Inputs'!$E$13="PROD",'Payroll'!BB69,0),IF('People_Inputs'!$E$14="PROD",'Payroll'!BB89,0),IF('People_Inputs'!$E$15="PROD",'Payroll'!BB109,0),IF('People_Inputs'!$E$16="PROD",'Payroll'!BB129,0),IF('People_Inputs'!$E$17="PROD",'Payroll'!BB149,0),IF('People_Inputs'!$E$18="PROD",'Payroll'!BB169,0),IF('People_Inputs'!$E$19="PROD",'Payroll'!BB189,0),IF('People_Inputs'!$E$20="PROD",'Payroll'!BB209,0),IF('People_Inputs'!$E$21="PROD",'Payroll'!BB229,0),IF('People_Inputs'!$E$22="PROD",'Payroll'!BB249,0),IF('People_Inputs'!$E$23="PROD",'Payroll'!BB269,0),IF('People_Inputs'!$E$24="PROD",'Payroll'!BB289,0),IF('People_Inputs'!$E$25="PROD",'Payroll'!BB309,0),IF('People_Inputs'!$E$26="PROD",'Payroll'!BB329,0),IF('People_Inputs'!$E$27="PROD",'Payroll'!BB349,0),IF('People_Inputs'!$E$28="PROD",'Payroll'!BB369,0),IF('People_Inputs'!$E$29="PROD",'Payroll'!BB389,0),IF('People_Inputs'!$E$30="PROD",'Payroll'!BB409,0),IF('People_Inputs'!$E$31="PROD",'Payroll'!BB429,0),IF('People_Inputs'!$E$32="PROD",'Payroll'!BB449,0),IF('People_Inputs'!$E$33="PROD",'Payroll'!BB469,0),IF('People_Inputs'!$E$34="PROD",'Payroll'!BB489,0),IF('People_Inputs'!$E$35="PROD",'Payroll'!BB509,0),IF('People_Inputs'!$E$36="PROD",'Payroll'!BB529,0),IF('People_Inputs'!$E$37="PROD",'Payroll'!BB549,0),IF('People_Inputs'!$E$38="PROD",'Payroll'!BB569,0),IF('People_Inputs'!$E$39="PROD",'Payroll'!BB589,0),IF('People_Inputs'!$E$40="PROD",'Payroll'!BB609,0),IF('People_Inputs'!$E$41="PROD",'Payroll'!BB629,0),IF('People_Inputs'!$E$42="PROD",'Payroll'!BB649,0),IF('People_Inputs'!$E$43="PROD",'Payroll'!BB669,0),IF('People_Inputs'!$E$44="PROD",'Payroll'!BB689,0),IF('People_Inputs'!$E$45="PROD",'Payroll'!BB709,0),IF('People_Inputs'!$E$46="PROD",'Payroll'!BB729,0),IF('People_Inputs'!$E$47="PROD",'Payroll'!BB749,0),IF('People_Inputs'!$E$48="PROD",'Payroll'!BB769,0),IF('People_Inputs'!$E$49="PROD",'Payroll'!BB789,0),IF('People_Inputs'!$E$50="PROD",'Payroll'!BB809,0),IF('People_Inputs'!$E$51="PROD",'Payroll'!BB829,0),IF('People_Inputs'!$E$52="PROD",'Payroll'!BB849,0),IF('People_Inputs'!$E$53="PROD",'Payroll'!BB869,0),IF('People_Inputs'!$E$54="PROD",'Payroll'!BB889,0),IF('People_Inputs'!$E$55="PROD",'Payroll'!BB909,0),IF('People_Inputs'!$E$56="PROD",'Payroll'!BB929,0),IF('People_Inputs'!$E$57="PROD",'Payroll'!BB949,0),IF('People_Inputs'!$E$58="PROD",'Payroll'!BB969,0),IF('People_Inputs'!$E$59="PROD",'Payroll'!BB989,0),IF('People_Inputs'!$E$60="PROD",'Payroll'!BB1009,0),IF('People_Inputs'!$E$61="PROD",'Payroll'!BB1029,0),IF('People_Inputs'!$E$62="PROD",'Payroll'!BB1049,0),IF('People_Inputs'!$E$63="PROD",'Payroll'!BB1069,0),IF('People_Inputs'!$E$64="PROD",'Payroll'!BB1089,0),IF('People_Inputs'!$E$65="PROD",'Payroll'!BB1109,0),IF('People_Inputs'!$E$66="PROD",'Payroll'!BB1129,0),IF('People_Inputs'!$E$67="PROD",'Payroll'!BB1149,0),IF('People_Inputs'!$E$68="PROD",'Payroll'!BB1169,0),IF('People_Inputs'!$E$69="PROD",'Payroll'!BB1189,0),IF('People_Inputs'!$E$70="PROD",'Payroll'!BB1209,0))</f>
        <v>450</v>
      </c>
      <c r="BC25" s="35">
        <f>SUM(IF('People_Inputs'!$E$11="PROD",'Payroll'!BC29,0),IF('People_Inputs'!$E$12="PROD",'Payroll'!BC49,0),IF('People_Inputs'!$E$13="PROD",'Payroll'!BC69,0),IF('People_Inputs'!$E$14="PROD",'Payroll'!BC89,0),IF('People_Inputs'!$E$15="PROD",'Payroll'!BC109,0),IF('People_Inputs'!$E$16="PROD",'Payroll'!BC129,0),IF('People_Inputs'!$E$17="PROD",'Payroll'!BC149,0),IF('People_Inputs'!$E$18="PROD",'Payroll'!BC169,0),IF('People_Inputs'!$E$19="PROD",'Payroll'!BC189,0),IF('People_Inputs'!$E$20="PROD",'Payroll'!BC209,0),IF('People_Inputs'!$E$21="PROD",'Payroll'!BC229,0),IF('People_Inputs'!$E$22="PROD",'Payroll'!BC249,0),IF('People_Inputs'!$E$23="PROD",'Payroll'!BC269,0),IF('People_Inputs'!$E$24="PROD",'Payroll'!BC289,0),IF('People_Inputs'!$E$25="PROD",'Payroll'!BC309,0),IF('People_Inputs'!$E$26="PROD",'Payroll'!BC329,0),IF('People_Inputs'!$E$27="PROD",'Payroll'!BC349,0),IF('People_Inputs'!$E$28="PROD",'Payroll'!BC369,0),IF('People_Inputs'!$E$29="PROD",'Payroll'!BC389,0),IF('People_Inputs'!$E$30="PROD",'Payroll'!BC409,0),IF('People_Inputs'!$E$31="PROD",'Payroll'!BC429,0),IF('People_Inputs'!$E$32="PROD",'Payroll'!BC449,0),IF('People_Inputs'!$E$33="PROD",'Payroll'!BC469,0),IF('People_Inputs'!$E$34="PROD",'Payroll'!BC489,0),IF('People_Inputs'!$E$35="PROD",'Payroll'!BC509,0),IF('People_Inputs'!$E$36="PROD",'Payroll'!BC529,0),IF('People_Inputs'!$E$37="PROD",'Payroll'!BC549,0),IF('People_Inputs'!$E$38="PROD",'Payroll'!BC569,0),IF('People_Inputs'!$E$39="PROD",'Payroll'!BC589,0),IF('People_Inputs'!$E$40="PROD",'Payroll'!BC609,0),IF('People_Inputs'!$E$41="PROD",'Payroll'!BC629,0),IF('People_Inputs'!$E$42="PROD",'Payroll'!BC649,0),IF('People_Inputs'!$E$43="PROD",'Payroll'!BC669,0),IF('People_Inputs'!$E$44="PROD",'Payroll'!BC689,0),IF('People_Inputs'!$E$45="PROD",'Payroll'!BC709,0),IF('People_Inputs'!$E$46="PROD",'Payroll'!BC729,0),IF('People_Inputs'!$E$47="PROD",'Payroll'!BC749,0),IF('People_Inputs'!$E$48="PROD",'Payroll'!BC769,0),IF('People_Inputs'!$E$49="PROD",'Payroll'!BC789,0),IF('People_Inputs'!$E$50="PROD",'Payroll'!BC809,0),IF('People_Inputs'!$E$51="PROD",'Payroll'!BC829,0),IF('People_Inputs'!$E$52="PROD",'Payroll'!BC849,0),IF('People_Inputs'!$E$53="PROD",'Payroll'!BC869,0),IF('People_Inputs'!$E$54="PROD",'Payroll'!BC889,0),IF('People_Inputs'!$E$55="PROD",'Payroll'!BC909,0),IF('People_Inputs'!$E$56="PROD",'Payroll'!BC929,0),IF('People_Inputs'!$E$57="PROD",'Payroll'!BC949,0),IF('People_Inputs'!$E$58="PROD",'Payroll'!BC969,0),IF('People_Inputs'!$E$59="PROD",'Payroll'!BC989,0),IF('People_Inputs'!$E$60="PROD",'Payroll'!BC1009,0),IF('People_Inputs'!$E$61="PROD",'Payroll'!BC1029,0),IF('People_Inputs'!$E$62="PROD",'Payroll'!BC1049,0),IF('People_Inputs'!$E$63="PROD",'Payroll'!BC1069,0),IF('People_Inputs'!$E$64="PROD",'Payroll'!BC1089,0),IF('People_Inputs'!$E$65="PROD",'Payroll'!BC1109,0),IF('People_Inputs'!$E$66="PROD",'Payroll'!BC1129,0),IF('People_Inputs'!$E$67="PROD",'Payroll'!BC1149,0),IF('People_Inputs'!$E$68="PROD",'Payroll'!BC1169,0),IF('People_Inputs'!$E$69="PROD",'Payroll'!BC1189,0),IF('People_Inputs'!$E$70="PROD",'Payroll'!BC1209,0))</f>
        <v>450</v>
      </c>
      <c r="BD25" s="35">
        <f>SUM(IF('People_Inputs'!$E$11="PROD",'Payroll'!BD29,0),IF('People_Inputs'!$E$12="PROD",'Payroll'!BD49,0),IF('People_Inputs'!$E$13="PROD",'Payroll'!BD69,0),IF('People_Inputs'!$E$14="PROD",'Payroll'!BD89,0),IF('People_Inputs'!$E$15="PROD",'Payroll'!BD109,0),IF('People_Inputs'!$E$16="PROD",'Payroll'!BD129,0),IF('People_Inputs'!$E$17="PROD",'Payroll'!BD149,0),IF('People_Inputs'!$E$18="PROD",'Payroll'!BD169,0),IF('People_Inputs'!$E$19="PROD",'Payroll'!BD189,0),IF('People_Inputs'!$E$20="PROD",'Payroll'!BD209,0),IF('People_Inputs'!$E$21="PROD",'Payroll'!BD229,0),IF('People_Inputs'!$E$22="PROD",'Payroll'!BD249,0),IF('People_Inputs'!$E$23="PROD",'Payroll'!BD269,0),IF('People_Inputs'!$E$24="PROD",'Payroll'!BD289,0),IF('People_Inputs'!$E$25="PROD",'Payroll'!BD309,0),IF('People_Inputs'!$E$26="PROD",'Payroll'!BD329,0),IF('People_Inputs'!$E$27="PROD",'Payroll'!BD349,0),IF('People_Inputs'!$E$28="PROD",'Payroll'!BD369,0),IF('People_Inputs'!$E$29="PROD",'Payroll'!BD389,0),IF('People_Inputs'!$E$30="PROD",'Payroll'!BD409,0),IF('People_Inputs'!$E$31="PROD",'Payroll'!BD429,0),IF('People_Inputs'!$E$32="PROD",'Payroll'!BD449,0),IF('People_Inputs'!$E$33="PROD",'Payroll'!BD469,0),IF('People_Inputs'!$E$34="PROD",'Payroll'!BD489,0),IF('People_Inputs'!$E$35="PROD",'Payroll'!BD509,0),IF('People_Inputs'!$E$36="PROD",'Payroll'!BD529,0),IF('People_Inputs'!$E$37="PROD",'Payroll'!BD549,0),IF('People_Inputs'!$E$38="PROD",'Payroll'!BD569,0),IF('People_Inputs'!$E$39="PROD",'Payroll'!BD589,0),IF('People_Inputs'!$E$40="PROD",'Payroll'!BD609,0),IF('People_Inputs'!$E$41="PROD",'Payroll'!BD629,0),IF('People_Inputs'!$E$42="PROD",'Payroll'!BD649,0),IF('People_Inputs'!$E$43="PROD",'Payroll'!BD669,0),IF('People_Inputs'!$E$44="PROD",'Payroll'!BD689,0),IF('People_Inputs'!$E$45="PROD",'Payroll'!BD709,0),IF('People_Inputs'!$E$46="PROD",'Payroll'!BD729,0),IF('People_Inputs'!$E$47="PROD",'Payroll'!BD749,0),IF('People_Inputs'!$E$48="PROD",'Payroll'!BD769,0),IF('People_Inputs'!$E$49="PROD",'Payroll'!BD789,0),IF('People_Inputs'!$E$50="PROD",'Payroll'!BD809,0),IF('People_Inputs'!$E$51="PROD",'Payroll'!BD829,0),IF('People_Inputs'!$E$52="PROD",'Payroll'!BD849,0),IF('People_Inputs'!$E$53="PROD",'Payroll'!BD869,0),IF('People_Inputs'!$E$54="PROD",'Payroll'!BD889,0),IF('People_Inputs'!$E$55="PROD",'Payroll'!BD909,0),IF('People_Inputs'!$E$56="PROD",'Payroll'!BD929,0),IF('People_Inputs'!$E$57="PROD",'Payroll'!BD949,0),IF('People_Inputs'!$E$58="PROD",'Payroll'!BD969,0),IF('People_Inputs'!$E$59="PROD",'Payroll'!BD989,0),IF('People_Inputs'!$E$60="PROD",'Payroll'!BD1009,0),IF('People_Inputs'!$E$61="PROD",'Payroll'!BD1029,0),IF('People_Inputs'!$E$62="PROD",'Payroll'!BD1049,0),IF('People_Inputs'!$E$63="PROD",'Payroll'!BD1069,0),IF('People_Inputs'!$E$64="PROD",'Payroll'!BD1089,0),IF('People_Inputs'!$E$65="PROD",'Payroll'!BD1109,0),IF('People_Inputs'!$E$66="PROD",'Payroll'!BD1129,0),IF('People_Inputs'!$E$67="PROD",'Payroll'!BD1149,0),IF('People_Inputs'!$E$68="PROD",'Payroll'!BD1169,0),IF('People_Inputs'!$E$69="PROD",'Payroll'!BD1189,0),IF('People_Inputs'!$E$70="PROD",'Payroll'!BD1209,0))</f>
        <v>450</v>
      </c>
      <c r="BE25" s="35">
        <f>SUM(IF('People_Inputs'!$E$11="PROD",'Payroll'!BE29,0),IF('People_Inputs'!$E$12="PROD",'Payroll'!BE49,0),IF('People_Inputs'!$E$13="PROD",'Payroll'!BE69,0),IF('People_Inputs'!$E$14="PROD",'Payroll'!BE89,0),IF('People_Inputs'!$E$15="PROD",'Payroll'!BE109,0),IF('People_Inputs'!$E$16="PROD",'Payroll'!BE129,0),IF('People_Inputs'!$E$17="PROD",'Payroll'!BE149,0),IF('People_Inputs'!$E$18="PROD",'Payroll'!BE169,0),IF('People_Inputs'!$E$19="PROD",'Payroll'!BE189,0),IF('People_Inputs'!$E$20="PROD",'Payroll'!BE209,0),IF('People_Inputs'!$E$21="PROD",'Payroll'!BE229,0),IF('People_Inputs'!$E$22="PROD",'Payroll'!BE249,0),IF('People_Inputs'!$E$23="PROD",'Payroll'!BE269,0),IF('People_Inputs'!$E$24="PROD",'Payroll'!BE289,0),IF('People_Inputs'!$E$25="PROD",'Payroll'!BE309,0),IF('People_Inputs'!$E$26="PROD",'Payroll'!BE329,0),IF('People_Inputs'!$E$27="PROD",'Payroll'!BE349,0),IF('People_Inputs'!$E$28="PROD",'Payroll'!BE369,0),IF('People_Inputs'!$E$29="PROD",'Payroll'!BE389,0),IF('People_Inputs'!$E$30="PROD",'Payroll'!BE409,0),IF('People_Inputs'!$E$31="PROD",'Payroll'!BE429,0),IF('People_Inputs'!$E$32="PROD",'Payroll'!BE449,0),IF('People_Inputs'!$E$33="PROD",'Payroll'!BE469,0),IF('People_Inputs'!$E$34="PROD",'Payroll'!BE489,0),IF('People_Inputs'!$E$35="PROD",'Payroll'!BE509,0),IF('People_Inputs'!$E$36="PROD",'Payroll'!BE529,0),IF('People_Inputs'!$E$37="PROD",'Payroll'!BE549,0),IF('People_Inputs'!$E$38="PROD",'Payroll'!BE569,0),IF('People_Inputs'!$E$39="PROD",'Payroll'!BE589,0),IF('People_Inputs'!$E$40="PROD",'Payroll'!BE609,0),IF('People_Inputs'!$E$41="PROD",'Payroll'!BE629,0),IF('People_Inputs'!$E$42="PROD",'Payroll'!BE649,0),IF('People_Inputs'!$E$43="PROD",'Payroll'!BE669,0),IF('People_Inputs'!$E$44="PROD",'Payroll'!BE689,0),IF('People_Inputs'!$E$45="PROD",'Payroll'!BE709,0),IF('People_Inputs'!$E$46="PROD",'Payroll'!BE729,0),IF('People_Inputs'!$E$47="PROD",'Payroll'!BE749,0),IF('People_Inputs'!$E$48="PROD",'Payroll'!BE769,0),IF('People_Inputs'!$E$49="PROD",'Payroll'!BE789,0),IF('People_Inputs'!$E$50="PROD",'Payroll'!BE809,0),IF('People_Inputs'!$E$51="PROD",'Payroll'!BE829,0),IF('People_Inputs'!$E$52="PROD",'Payroll'!BE849,0),IF('People_Inputs'!$E$53="PROD",'Payroll'!BE869,0),IF('People_Inputs'!$E$54="PROD",'Payroll'!BE889,0),IF('People_Inputs'!$E$55="PROD",'Payroll'!BE909,0),IF('People_Inputs'!$E$56="PROD",'Payroll'!BE929,0),IF('People_Inputs'!$E$57="PROD",'Payroll'!BE949,0),IF('People_Inputs'!$E$58="PROD",'Payroll'!BE969,0),IF('People_Inputs'!$E$59="PROD",'Payroll'!BE989,0),IF('People_Inputs'!$E$60="PROD",'Payroll'!BE1009,0),IF('People_Inputs'!$E$61="PROD",'Payroll'!BE1029,0),IF('People_Inputs'!$E$62="PROD",'Payroll'!BE1049,0),IF('People_Inputs'!$E$63="PROD",'Payroll'!BE1069,0),IF('People_Inputs'!$E$64="PROD",'Payroll'!BE1089,0),IF('People_Inputs'!$E$65="PROD",'Payroll'!BE1109,0),IF('People_Inputs'!$E$66="PROD",'Payroll'!BE1129,0),IF('People_Inputs'!$E$67="PROD",'Payroll'!BE1149,0),IF('People_Inputs'!$E$68="PROD",'Payroll'!BE1169,0),IF('People_Inputs'!$E$69="PROD",'Payroll'!BE1189,0),IF('People_Inputs'!$E$70="PROD",'Payroll'!BE1209,0))</f>
        <v>450</v>
      </c>
      <c r="BF25" s="35">
        <f>SUM(IF('People_Inputs'!$E$11="PROD",'Payroll'!BF29,0),IF('People_Inputs'!$E$12="PROD",'Payroll'!BF49,0),IF('People_Inputs'!$E$13="PROD",'Payroll'!BF69,0),IF('People_Inputs'!$E$14="PROD",'Payroll'!BF89,0),IF('People_Inputs'!$E$15="PROD",'Payroll'!BF109,0),IF('People_Inputs'!$E$16="PROD",'Payroll'!BF129,0),IF('People_Inputs'!$E$17="PROD",'Payroll'!BF149,0),IF('People_Inputs'!$E$18="PROD",'Payroll'!BF169,0),IF('People_Inputs'!$E$19="PROD",'Payroll'!BF189,0),IF('People_Inputs'!$E$20="PROD",'Payroll'!BF209,0),IF('People_Inputs'!$E$21="PROD",'Payroll'!BF229,0),IF('People_Inputs'!$E$22="PROD",'Payroll'!BF249,0),IF('People_Inputs'!$E$23="PROD",'Payroll'!BF269,0),IF('People_Inputs'!$E$24="PROD",'Payroll'!BF289,0),IF('People_Inputs'!$E$25="PROD",'Payroll'!BF309,0),IF('People_Inputs'!$E$26="PROD",'Payroll'!BF329,0),IF('People_Inputs'!$E$27="PROD",'Payroll'!BF349,0),IF('People_Inputs'!$E$28="PROD",'Payroll'!BF369,0),IF('People_Inputs'!$E$29="PROD",'Payroll'!BF389,0),IF('People_Inputs'!$E$30="PROD",'Payroll'!BF409,0),IF('People_Inputs'!$E$31="PROD",'Payroll'!BF429,0),IF('People_Inputs'!$E$32="PROD",'Payroll'!BF449,0),IF('People_Inputs'!$E$33="PROD",'Payroll'!BF469,0),IF('People_Inputs'!$E$34="PROD",'Payroll'!BF489,0),IF('People_Inputs'!$E$35="PROD",'Payroll'!BF509,0),IF('People_Inputs'!$E$36="PROD",'Payroll'!BF529,0),IF('People_Inputs'!$E$37="PROD",'Payroll'!BF549,0),IF('People_Inputs'!$E$38="PROD",'Payroll'!BF569,0),IF('People_Inputs'!$E$39="PROD",'Payroll'!BF589,0),IF('People_Inputs'!$E$40="PROD",'Payroll'!BF609,0),IF('People_Inputs'!$E$41="PROD",'Payroll'!BF629,0),IF('People_Inputs'!$E$42="PROD",'Payroll'!BF649,0),IF('People_Inputs'!$E$43="PROD",'Payroll'!BF669,0),IF('People_Inputs'!$E$44="PROD",'Payroll'!BF689,0),IF('People_Inputs'!$E$45="PROD",'Payroll'!BF709,0),IF('People_Inputs'!$E$46="PROD",'Payroll'!BF729,0),IF('People_Inputs'!$E$47="PROD",'Payroll'!BF749,0),IF('People_Inputs'!$E$48="PROD",'Payroll'!BF769,0),IF('People_Inputs'!$E$49="PROD",'Payroll'!BF789,0),IF('People_Inputs'!$E$50="PROD",'Payroll'!BF809,0),IF('People_Inputs'!$E$51="PROD",'Payroll'!BF829,0),IF('People_Inputs'!$E$52="PROD",'Payroll'!BF849,0),IF('People_Inputs'!$E$53="PROD",'Payroll'!BF869,0),IF('People_Inputs'!$E$54="PROD",'Payroll'!BF889,0),IF('People_Inputs'!$E$55="PROD",'Payroll'!BF909,0),IF('People_Inputs'!$E$56="PROD",'Payroll'!BF929,0),IF('People_Inputs'!$E$57="PROD",'Payroll'!BF949,0),IF('People_Inputs'!$E$58="PROD",'Payroll'!BF969,0),IF('People_Inputs'!$E$59="PROD",'Payroll'!BF989,0),IF('People_Inputs'!$E$60="PROD",'Payroll'!BF1009,0),IF('People_Inputs'!$E$61="PROD",'Payroll'!BF1029,0),IF('People_Inputs'!$E$62="PROD",'Payroll'!BF1049,0),IF('People_Inputs'!$E$63="PROD",'Payroll'!BF1069,0),IF('People_Inputs'!$E$64="PROD",'Payroll'!BF1089,0),IF('People_Inputs'!$E$65="PROD",'Payroll'!BF1109,0),IF('People_Inputs'!$E$66="PROD",'Payroll'!BF1129,0),IF('People_Inputs'!$E$67="PROD",'Payroll'!BF1149,0),IF('People_Inputs'!$E$68="PROD",'Payroll'!BF1169,0),IF('People_Inputs'!$E$69="PROD",'Payroll'!BF1189,0),IF('People_Inputs'!$E$70="PROD",'Payroll'!BF1209,0))</f>
        <v>450</v>
      </c>
      <c r="BG25" s="35">
        <f>SUM(IF('People_Inputs'!$E$11="PROD",'Payroll'!BG29,0),IF('People_Inputs'!$E$12="PROD",'Payroll'!BG49,0),IF('People_Inputs'!$E$13="PROD",'Payroll'!BG69,0),IF('People_Inputs'!$E$14="PROD",'Payroll'!BG89,0),IF('People_Inputs'!$E$15="PROD",'Payroll'!BG109,0),IF('People_Inputs'!$E$16="PROD",'Payroll'!BG129,0),IF('People_Inputs'!$E$17="PROD",'Payroll'!BG149,0),IF('People_Inputs'!$E$18="PROD",'Payroll'!BG169,0),IF('People_Inputs'!$E$19="PROD",'Payroll'!BG189,0),IF('People_Inputs'!$E$20="PROD",'Payroll'!BG209,0),IF('People_Inputs'!$E$21="PROD",'Payroll'!BG229,0),IF('People_Inputs'!$E$22="PROD",'Payroll'!BG249,0),IF('People_Inputs'!$E$23="PROD",'Payroll'!BG269,0),IF('People_Inputs'!$E$24="PROD",'Payroll'!BG289,0),IF('People_Inputs'!$E$25="PROD",'Payroll'!BG309,0),IF('People_Inputs'!$E$26="PROD",'Payroll'!BG329,0),IF('People_Inputs'!$E$27="PROD",'Payroll'!BG349,0),IF('People_Inputs'!$E$28="PROD",'Payroll'!BG369,0),IF('People_Inputs'!$E$29="PROD",'Payroll'!BG389,0),IF('People_Inputs'!$E$30="PROD",'Payroll'!BG409,0),IF('People_Inputs'!$E$31="PROD",'Payroll'!BG429,0),IF('People_Inputs'!$E$32="PROD",'Payroll'!BG449,0),IF('People_Inputs'!$E$33="PROD",'Payroll'!BG469,0),IF('People_Inputs'!$E$34="PROD",'Payroll'!BG489,0),IF('People_Inputs'!$E$35="PROD",'Payroll'!BG509,0),IF('People_Inputs'!$E$36="PROD",'Payroll'!BG529,0),IF('People_Inputs'!$E$37="PROD",'Payroll'!BG549,0),IF('People_Inputs'!$E$38="PROD",'Payroll'!BG569,0),IF('People_Inputs'!$E$39="PROD",'Payroll'!BG589,0),IF('People_Inputs'!$E$40="PROD",'Payroll'!BG609,0),IF('People_Inputs'!$E$41="PROD",'Payroll'!BG629,0),IF('People_Inputs'!$E$42="PROD",'Payroll'!BG649,0),IF('People_Inputs'!$E$43="PROD",'Payroll'!BG669,0),IF('People_Inputs'!$E$44="PROD",'Payroll'!BG689,0),IF('People_Inputs'!$E$45="PROD",'Payroll'!BG709,0),IF('People_Inputs'!$E$46="PROD",'Payroll'!BG729,0),IF('People_Inputs'!$E$47="PROD",'Payroll'!BG749,0),IF('People_Inputs'!$E$48="PROD",'Payroll'!BG769,0),IF('People_Inputs'!$E$49="PROD",'Payroll'!BG789,0),IF('People_Inputs'!$E$50="PROD",'Payroll'!BG809,0),IF('People_Inputs'!$E$51="PROD",'Payroll'!BG829,0),IF('People_Inputs'!$E$52="PROD",'Payroll'!BG849,0),IF('People_Inputs'!$E$53="PROD",'Payroll'!BG869,0),IF('People_Inputs'!$E$54="PROD",'Payroll'!BG889,0),IF('People_Inputs'!$E$55="PROD",'Payroll'!BG909,0),IF('People_Inputs'!$E$56="PROD",'Payroll'!BG929,0),IF('People_Inputs'!$E$57="PROD",'Payroll'!BG949,0),IF('People_Inputs'!$E$58="PROD",'Payroll'!BG969,0),IF('People_Inputs'!$E$59="PROD",'Payroll'!BG989,0),IF('People_Inputs'!$E$60="PROD",'Payroll'!BG1009,0),IF('People_Inputs'!$E$61="PROD",'Payroll'!BG1029,0),IF('People_Inputs'!$E$62="PROD",'Payroll'!BG1049,0),IF('People_Inputs'!$E$63="PROD",'Payroll'!BG1069,0),IF('People_Inputs'!$E$64="PROD",'Payroll'!BG1089,0),IF('People_Inputs'!$E$65="PROD",'Payroll'!BG1109,0),IF('People_Inputs'!$E$66="PROD",'Payroll'!BG1129,0),IF('People_Inputs'!$E$67="PROD",'Payroll'!BG1149,0),IF('People_Inputs'!$E$68="PROD",'Payroll'!BG1169,0),IF('People_Inputs'!$E$69="PROD",'Payroll'!BG1189,0),IF('People_Inputs'!$E$70="PROD",'Payroll'!BG1209,0))</f>
        <v>450</v>
      </c>
      <c r="BH25" s="35">
        <f>SUM(IF('People_Inputs'!$E$11="PROD",'Payroll'!BH29,0),IF('People_Inputs'!$E$12="PROD",'Payroll'!BH49,0),IF('People_Inputs'!$E$13="PROD",'Payroll'!BH69,0),IF('People_Inputs'!$E$14="PROD",'Payroll'!BH89,0),IF('People_Inputs'!$E$15="PROD",'Payroll'!BH109,0),IF('People_Inputs'!$E$16="PROD",'Payroll'!BH129,0),IF('People_Inputs'!$E$17="PROD",'Payroll'!BH149,0),IF('People_Inputs'!$E$18="PROD",'Payroll'!BH169,0),IF('People_Inputs'!$E$19="PROD",'Payroll'!BH189,0),IF('People_Inputs'!$E$20="PROD",'Payroll'!BH209,0),IF('People_Inputs'!$E$21="PROD",'Payroll'!BH229,0),IF('People_Inputs'!$E$22="PROD",'Payroll'!BH249,0),IF('People_Inputs'!$E$23="PROD",'Payroll'!BH269,0),IF('People_Inputs'!$E$24="PROD",'Payroll'!BH289,0),IF('People_Inputs'!$E$25="PROD",'Payroll'!BH309,0),IF('People_Inputs'!$E$26="PROD",'Payroll'!BH329,0),IF('People_Inputs'!$E$27="PROD",'Payroll'!BH349,0),IF('People_Inputs'!$E$28="PROD",'Payroll'!BH369,0),IF('People_Inputs'!$E$29="PROD",'Payroll'!BH389,0),IF('People_Inputs'!$E$30="PROD",'Payroll'!BH409,0),IF('People_Inputs'!$E$31="PROD",'Payroll'!BH429,0),IF('People_Inputs'!$E$32="PROD",'Payroll'!BH449,0),IF('People_Inputs'!$E$33="PROD",'Payroll'!BH469,0),IF('People_Inputs'!$E$34="PROD",'Payroll'!BH489,0),IF('People_Inputs'!$E$35="PROD",'Payroll'!BH509,0),IF('People_Inputs'!$E$36="PROD",'Payroll'!BH529,0),IF('People_Inputs'!$E$37="PROD",'Payroll'!BH549,0),IF('People_Inputs'!$E$38="PROD",'Payroll'!BH569,0),IF('People_Inputs'!$E$39="PROD",'Payroll'!BH589,0),IF('People_Inputs'!$E$40="PROD",'Payroll'!BH609,0),IF('People_Inputs'!$E$41="PROD",'Payroll'!BH629,0),IF('People_Inputs'!$E$42="PROD",'Payroll'!BH649,0),IF('People_Inputs'!$E$43="PROD",'Payroll'!BH669,0),IF('People_Inputs'!$E$44="PROD",'Payroll'!BH689,0),IF('People_Inputs'!$E$45="PROD",'Payroll'!BH709,0),IF('People_Inputs'!$E$46="PROD",'Payroll'!BH729,0),IF('People_Inputs'!$E$47="PROD",'Payroll'!BH749,0),IF('People_Inputs'!$E$48="PROD",'Payroll'!BH769,0),IF('People_Inputs'!$E$49="PROD",'Payroll'!BH789,0),IF('People_Inputs'!$E$50="PROD",'Payroll'!BH809,0),IF('People_Inputs'!$E$51="PROD",'Payroll'!BH829,0),IF('People_Inputs'!$E$52="PROD",'Payroll'!BH849,0),IF('People_Inputs'!$E$53="PROD",'Payroll'!BH869,0),IF('People_Inputs'!$E$54="PROD",'Payroll'!BH889,0),IF('People_Inputs'!$E$55="PROD",'Payroll'!BH909,0),IF('People_Inputs'!$E$56="PROD",'Payroll'!BH929,0),IF('People_Inputs'!$E$57="PROD",'Payroll'!BH949,0),IF('People_Inputs'!$E$58="PROD",'Payroll'!BH969,0),IF('People_Inputs'!$E$59="PROD",'Payroll'!BH989,0),IF('People_Inputs'!$E$60="PROD",'Payroll'!BH1009,0),IF('People_Inputs'!$E$61="PROD",'Payroll'!BH1029,0),IF('People_Inputs'!$E$62="PROD",'Payroll'!BH1049,0),IF('People_Inputs'!$E$63="PROD",'Payroll'!BH1069,0),IF('People_Inputs'!$E$64="PROD",'Payroll'!BH1089,0),IF('People_Inputs'!$E$65="PROD",'Payroll'!BH1109,0),IF('People_Inputs'!$E$66="PROD",'Payroll'!BH1129,0),IF('People_Inputs'!$E$67="PROD",'Payroll'!BH1149,0),IF('People_Inputs'!$E$68="PROD",'Payroll'!BH1169,0),IF('People_Inputs'!$E$69="PROD",'Payroll'!BH1189,0),IF('People_Inputs'!$E$70="PROD",'Payroll'!BH1209,0))</f>
        <v>450</v>
      </c>
      <c r="BI25" s="35">
        <f>SUM(IF('People_Inputs'!$E$11="PROD",'Payroll'!BI29,0),IF('People_Inputs'!$E$12="PROD",'Payroll'!BI49,0),IF('People_Inputs'!$E$13="PROD",'Payroll'!BI69,0),IF('People_Inputs'!$E$14="PROD",'Payroll'!BI89,0),IF('People_Inputs'!$E$15="PROD",'Payroll'!BI109,0),IF('People_Inputs'!$E$16="PROD",'Payroll'!BI129,0),IF('People_Inputs'!$E$17="PROD",'Payroll'!BI149,0),IF('People_Inputs'!$E$18="PROD",'Payroll'!BI169,0),IF('People_Inputs'!$E$19="PROD",'Payroll'!BI189,0),IF('People_Inputs'!$E$20="PROD",'Payroll'!BI209,0),IF('People_Inputs'!$E$21="PROD",'Payroll'!BI229,0),IF('People_Inputs'!$E$22="PROD",'Payroll'!BI249,0),IF('People_Inputs'!$E$23="PROD",'Payroll'!BI269,0),IF('People_Inputs'!$E$24="PROD",'Payroll'!BI289,0),IF('People_Inputs'!$E$25="PROD",'Payroll'!BI309,0),IF('People_Inputs'!$E$26="PROD",'Payroll'!BI329,0),IF('People_Inputs'!$E$27="PROD",'Payroll'!BI349,0),IF('People_Inputs'!$E$28="PROD",'Payroll'!BI369,0),IF('People_Inputs'!$E$29="PROD",'Payroll'!BI389,0),IF('People_Inputs'!$E$30="PROD",'Payroll'!BI409,0),IF('People_Inputs'!$E$31="PROD",'Payroll'!BI429,0),IF('People_Inputs'!$E$32="PROD",'Payroll'!BI449,0),IF('People_Inputs'!$E$33="PROD",'Payroll'!BI469,0),IF('People_Inputs'!$E$34="PROD",'Payroll'!BI489,0),IF('People_Inputs'!$E$35="PROD",'Payroll'!BI509,0),IF('People_Inputs'!$E$36="PROD",'Payroll'!BI529,0),IF('People_Inputs'!$E$37="PROD",'Payroll'!BI549,0),IF('People_Inputs'!$E$38="PROD",'Payroll'!BI569,0),IF('People_Inputs'!$E$39="PROD",'Payroll'!BI589,0),IF('People_Inputs'!$E$40="PROD",'Payroll'!BI609,0),IF('People_Inputs'!$E$41="PROD",'Payroll'!BI629,0),IF('People_Inputs'!$E$42="PROD",'Payroll'!BI649,0),IF('People_Inputs'!$E$43="PROD",'Payroll'!BI669,0),IF('People_Inputs'!$E$44="PROD",'Payroll'!BI689,0),IF('People_Inputs'!$E$45="PROD",'Payroll'!BI709,0),IF('People_Inputs'!$E$46="PROD",'Payroll'!BI729,0),IF('People_Inputs'!$E$47="PROD",'Payroll'!BI749,0),IF('People_Inputs'!$E$48="PROD",'Payroll'!BI769,0),IF('People_Inputs'!$E$49="PROD",'Payroll'!BI789,0),IF('People_Inputs'!$E$50="PROD",'Payroll'!BI809,0),IF('People_Inputs'!$E$51="PROD",'Payroll'!BI829,0),IF('People_Inputs'!$E$52="PROD",'Payroll'!BI849,0),IF('People_Inputs'!$E$53="PROD",'Payroll'!BI869,0),IF('People_Inputs'!$E$54="PROD",'Payroll'!BI889,0),IF('People_Inputs'!$E$55="PROD",'Payroll'!BI909,0),IF('People_Inputs'!$E$56="PROD",'Payroll'!BI929,0),IF('People_Inputs'!$E$57="PROD",'Payroll'!BI949,0),IF('People_Inputs'!$E$58="PROD",'Payroll'!BI969,0),IF('People_Inputs'!$E$59="PROD",'Payroll'!BI989,0),IF('People_Inputs'!$E$60="PROD",'Payroll'!BI1009,0),IF('People_Inputs'!$E$61="PROD",'Payroll'!BI1029,0),IF('People_Inputs'!$E$62="PROD",'Payroll'!BI1049,0),IF('People_Inputs'!$E$63="PROD",'Payroll'!BI1069,0),IF('People_Inputs'!$E$64="PROD",'Payroll'!BI1089,0),IF('People_Inputs'!$E$65="PROD",'Payroll'!BI1109,0),IF('People_Inputs'!$E$66="PROD",'Payroll'!BI1129,0),IF('People_Inputs'!$E$67="PROD",'Payroll'!BI1149,0),IF('People_Inputs'!$E$68="PROD",'Payroll'!BI1169,0),IF('People_Inputs'!$E$69="PROD",'Payroll'!BI1189,0),IF('People_Inputs'!$E$70="PROD",'Payroll'!BI1209,0))</f>
        <v>450</v>
      </c>
      <c r="BJ25" s="35">
        <f>SUM(IF('People_Inputs'!$E$11="PROD",'Payroll'!BJ29,0),IF('People_Inputs'!$E$12="PROD",'Payroll'!BJ49,0),IF('People_Inputs'!$E$13="PROD",'Payroll'!BJ69,0),IF('People_Inputs'!$E$14="PROD",'Payroll'!BJ89,0),IF('People_Inputs'!$E$15="PROD",'Payroll'!BJ109,0),IF('People_Inputs'!$E$16="PROD",'Payroll'!BJ129,0),IF('People_Inputs'!$E$17="PROD",'Payroll'!BJ149,0),IF('People_Inputs'!$E$18="PROD",'Payroll'!BJ169,0),IF('People_Inputs'!$E$19="PROD",'Payroll'!BJ189,0),IF('People_Inputs'!$E$20="PROD",'Payroll'!BJ209,0),IF('People_Inputs'!$E$21="PROD",'Payroll'!BJ229,0),IF('People_Inputs'!$E$22="PROD",'Payroll'!BJ249,0),IF('People_Inputs'!$E$23="PROD",'Payroll'!BJ269,0),IF('People_Inputs'!$E$24="PROD",'Payroll'!BJ289,0),IF('People_Inputs'!$E$25="PROD",'Payroll'!BJ309,0),IF('People_Inputs'!$E$26="PROD",'Payroll'!BJ329,0),IF('People_Inputs'!$E$27="PROD",'Payroll'!BJ349,0),IF('People_Inputs'!$E$28="PROD",'Payroll'!BJ369,0),IF('People_Inputs'!$E$29="PROD",'Payroll'!BJ389,0),IF('People_Inputs'!$E$30="PROD",'Payroll'!BJ409,0),IF('People_Inputs'!$E$31="PROD",'Payroll'!BJ429,0),IF('People_Inputs'!$E$32="PROD",'Payroll'!BJ449,0),IF('People_Inputs'!$E$33="PROD",'Payroll'!BJ469,0),IF('People_Inputs'!$E$34="PROD",'Payroll'!BJ489,0),IF('People_Inputs'!$E$35="PROD",'Payroll'!BJ509,0),IF('People_Inputs'!$E$36="PROD",'Payroll'!BJ529,0),IF('People_Inputs'!$E$37="PROD",'Payroll'!BJ549,0),IF('People_Inputs'!$E$38="PROD",'Payroll'!BJ569,0),IF('People_Inputs'!$E$39="PROD",'Payroll'!BJ589,0),IF('People_Inputs'!$E$40="PROD",'Payroll'!BJ609,0),IF('People_Inputs'!$E$41="PROD",'Payroll'!BJ629,0),IF('People_Inputs'!$E$42="PROD",'Payroll'!BJ649,0),IF('People_Inputs'!$E$43="PROD",'Payroll'!BJ669,0),IF('People_Inputs'!$E$44="PROD",'Payroll'!BJ689,0),IF('People_Inputs'!$E$45="PROD",'Payroll'!BJ709,0),IF('People_Inputs'!$E$46="PROD",'Payroll'!BJ729,0),IF('People_Inputs'!$E$47="PROD",'Payroll'!BJ749,0),IF('People_Inputs'!$E$48="PROD",'Payroll'!BJ769,0),IF('People_Inputs'!$E$49="PROD",'Payroll'!BJ789,0),IF('People_Inputs'!$E$50="PROD",'Payroll'!BJ809,0),IF('People_Inputs'!$E$51="PROD",'Payroll'!BJ829,0),IF('People_Inputs'!$E$52="PROD",'Payroll'!BJ849,0),IF('People_Inputs'!$E$53="PROD",'Payroll'!BJ869,0),IF('People_Inputs'!$E$54="PROD",'Payroll'!BJ889,0),IF('People_Inputs'!$E$55="PROD",'Payroll'!BJ909,0),IF('People_Inputs'!$E$56="PROD",'Payroll'!BJ929,0),IF('People_Inputs'!$E$57="PROD",'Payroll'!BJ949,0),IF('People_Inputs'!$E$58="PROD",'Payroll'!BJ969,0),IF('People_Inputs'!$E$59="PROD",'Payroll'!BJ989,0),IF('People_Inputs'!$E$60="PROD",'Payroll'!BJ1009,0),IF('People_Inputs'!$E$61="PROD",'Payroll'!BJ1029,0),IF('People_Inputs'!$E$62="PROD",'Payroll'!BJ1049,0),IF('People_Inputs'!$E$63="PROD",'Payroll'!BJ1069,0),IF('People_Inputs'!$E$64="PROD",'Payroll'!BJ1089,0),IF('People_Inputs'!$E$65="PROD",'Payroll'!BJ1109,0),IF('People_Inputs'!$E$66="PROD",'Payroll'!BJ1129,0),IF('People_Inputs'!$E$67="PROD",'Payroll'!BJ1149,0),IF('People_Inputs'!$E$68="PROD",'Payroll'!BJ1169,0),IF('People_Inputs'!$E$69="PROD",'Payroll'!BJ1189,0),IF('People_Inputs'!$E$70="PROD",'Payroll'!BJ1209,0))</f>
        <v>450</v>
      </c>
      <c r="BK25" s="35">
        <f>SUM(IF('People_Inputs'!$E$11="PROD",'Payroll'!BK29,0),IF('People_Inputs'!$E$12="PROD",'Payroll'!BK49,0),IF('People_Inputs'!$E$13="PROD",'Payroll'!BK69,0),IF('People_Inputs'!$E$14="PROD",'Payroll'!BK89,0),IF('People_Inputs'!$E$15="PROD",'Payroll'!BK109,0),IF('People_Inputs'!$E$16="PROD",'Payroll'!BK129,0),IF('People_Inputs'!$E$17="PROD",'Payroll'!BK149,0),IF('People_Inputs'!$E$18="PROD",'Payroll'!BK169,0),IF('People_Inputs'!$E$19="PROD",'Payroll'!BK189,0),IF('People_Inputs'!$E$20="PROD",'Payroll'!BK209,0),IF('People_Inputs'!$E$21="PROD",'Payroll'!BK229,0),IF('People_Inputs'!$E$22="PROD",'Payroll'!BK249,0),IF('People_Inputs'!$E$23="PROD",'Payroll'!BK269,0),IF('People_Inputs'!$E$24="PROD",'Payroll'!BK289,0),IF('People_Inputs'!$E$25="PROD",'Payroll'!BK309,0),IF('People_Inputs'!$E$26="PROD",'Payroll'!BK329,0),IF('People_Inputs'!$E$27="PROD",'Payroll'!BK349,0),IF('People_Inputs'!$E$28="PROD",'Payroll'!BK369,0),IF('People_Inputs'!$E$29="PROD",'Payroll'!BK389,0),IF('People_Inputs'!$E$30="PROD",'Payroll'!BK409,0),IF('People_Inputs'!$E$31="PROD",'Payroll'!BK429,0),IF('People_Inputs'!$E$32="PROD",'Payroll'!BK449,0),IF('People_Inputs'!$E$33="PROD",'Payroll'!BK469,0),IF('People_Inputs'!$E$34="PROD",'Payroll'!BK489,0),IF('People_Inputs'!$E$35="PROD",'Payroll'!BK509,0),IF('People_Inputs'!$E$36="PROD",'Payroll'!BK529,0),IF('People_Inputs'!$E$37="PROD",'Payroll'!BK549,0),IF('People_Inputs'!$E$38="PROD",'Payroll'!BK569,0),IF('People_Inputs'!$E$39="PROD",'Payroll'!BK589,0),IF('People_Inputs'!$E$40="PROD",'Payroll'!BK609,0),IF('People_Inputs'!$E$41="PROD",'Payroll'!BK629,0),IF('People_Inputs'!$E$42="PROD",'Payroll'!BK649,0),IF('People_Inputs'!$E$43="PROD",'Payroll'!BK669,0),IF('People_Inputs'!$E$44="PROD",'Payroll'!BK689,0),IF('People_Inputs'!$E$45="PROD",'Payroll'!BK709,0),IF('People_Inputs'!$E$46="PROD",'Payroll'!BK729,0),IF('People_Inputs'!$E$47="PROD",'Payroll'!BK749,0),IF('People_Inputs'!$E$48="PROD",'Payroll'!BK769,0),IF('People_Inputs'!$E$49="PROD",'Payroll'!BK789,0),IF('People_Inputs'!$E$50="PROD",'Payroll'!BK809,0),IF('People_Inputs'!$E$51="PROD",'Payroll'!BK829,0),IF('People_Inputs'!$E$52="PROD",'Payroll'!BK849,0),IF('People_Inputs'!$E$53="PROD",'Payroll'!BK869,0),IF('People_Inputs'!$E$54="PROD",'Payroll'!BK889,0),IF('People_Inputs'!$E$55="PROD",'Payroll'!BK909,0),IF('People_Inputs'!$E$56="PROD",'Payroll'!BK929,0),IF('People_Inputs'!$E$57="PROD",'Payroll'!BK949,0),IF('People_Inputs'!$E$58="PROD",'Payroll'!BK969,0),IF('People_Inputs'!$E$59="PROD",'Payroll'!BK989,0),IF('People_Inputs'!$E$60="PROD",'Payroll'!BK1009,0),IF('People_Inputs'!$E$61="PROD",'Payroll'!BK1029,0),IF('People_Inputs'!$E$62="PROD",'Payroll'!BK1049,0),IF('People_Inputs'!$E$63="PROD",'Payroll'!BK1069,0),IF('People_Inputs'!$E$64="PROD",'Payroll'!BK1089,0),IF('People_Inputs'!$E$65="PROD",'Payroll'!BK1109,0),IF('People_Inputs'!$E$66="PROD",'Payroll'!BK1129,0),IF('People_Inputs'!$E$67="PROD",'Payroll'!BK1149,0),IF('People_Inputs'!$E$68="PROD",'Payroll'!BK1169,0),IF('People_Inputs'!$E$69="PROD",'Payroll'!BK1189,0),IF('People_Inputs'!$E$70="PROD",'Payroll'!BK1209,0))</f>
        <v>450</v>
      </c>
      <c r="BL25" s="35">
        <f>SUM(IF('People_Inputs'!$E$11="PROD",'Payroll'!BL29,0),IF('People_Inputs'!$E$12="PROD",'Payroll'!BL49,0),IF('People_Inputs'!$E$13="PROD",'Payroll'!BL69,0),IF('People_Inputs'!$E$14="PROD",'Payroll'!BL89,0),IF('People_Inputs'!$E$15="PROD",'Payroll'!BL109,0),IF('People_Inputs'!$E$16="PROD",'Payroll'!BL129,0),IF('People_Inputs'!$E$17="PROD",'Payroll'!BL149,0),IF('People_Inputs'!$E$18="PROD",'Payroll'!BL169,0),IF('People_Inputs'!$E$19="PROD",'Payroll'!BL189,0),IF('People_Inputs'!$E$20="PROD",'Payroll'!BL209,0),IF('People_Inputs'!$E$21="PROD",'Payroll'!BL229,0),IF('People_Inputs'!$E$22="PROD",'Payroll'!BL249,0),IF('People_Inputs'!$E$23="PROD",'Payroll'!BL269,0),IF('People_Inputs'!$E$24="PROD",'Payroll'!BL289,0),IF('People_Inputs'!$E$25="PROD",'Payroll'!BL309,0),IF('People_Inputs'!$E$26="PROD",'Payroll'!BL329,0),IF('People_Inputs'!$E$27="PROD",'Payroll'!BL349,0),IF('People_Inputs'!$E$28="PROD",'Payroll'!BL369,0),IF('People_Inputs'!$E$29="PROD",'Payroll'!BL389,0),IF('People_Inputs'!$E$30="PROD",'Payroll'!BL409,0),IF('People_Inputs'!$E$31="PROD",'Payroll'!BL429,0),IF('People_Inputs'!$E$32="PROD",'Payroll'!BL449,0),IF('People_Inputs'!$E$33="PROD",'Payroll'!BL469,0),IF('People_Inputs'!$E$34="PROD",'Payroll'!BL489,0),IF('People_Inputs'!$E$35="PROD",'Payroll'!BL509,0),IF('People_Inputs'!$E$36="PROD",'Payroll'!BL529,0),IF('People_Inputs'!$E$37="PROD",'Payroll'!BL549,0),IF('People_Inputs'!$E$38="PROD",'Payroll'!BL569,0),IF('People_Inputs'!$E$39="PROD",'Payroll'!BL589,0),IF('People_Inputs'!$E$40="PROD",'Payroll'!BL609,0),IF('People_Inputs'!$E$41="PROD",'Payroll'!BL629,0),IF('People_Inputs'!$E$42="PROD",'Payroll'!BL649,0),IF('People_Inputs'!$E$43="PROD",'Payroll'!BL669,0),IF('People_Inputs'!$E$44="PROD",'Payroll'!BL689,0),IF('People_Inputs'!$E$45="PROD",'Payroll'!BL709,0),IF('People_Inputs'!$E$46="PROD",'Payroll'!BL729,0),IF('People_Inputs'!$E$47="PROD",'Payroll'!BL749,0),IF('People_Inputs'!$E$48="PROD",'Payroll'!BL769,0),IF('People_Inputs'!$E$49="PROD",'Payroll'!BL789,0),IF('People_Inputs'!$E$50="PROD",'Payroll'!BL809,0),IF('People_Inputs'!$E$51="PROD",'Payroll'!BL829,0),IF('People_Inputs'!$E$52="PROD",'Payroll'!BL849,0),IF('People_Inputs'!$E$53="PROD",'Payroll'!BL869,0),IF('People_Inputs'!$E$54="PROD",'Payroll'!BL889,0),IF('People_Inputs'!$E$55="PROD",'Payroll'!BL909,0),IF('People_Inputs'!$E$56="PROD",'Payroll'!BL929,0),IF('People_Inputs'!$E$57="PROD",'Payroll'!BL949,0),IF('People_Inputs'!$E$58="PROD",'Payroll'!BL969,0),IF('People_Inputs'!$E$59="PROD",'Payroll'!BL989,0),IF('People_Inputs'!$E$60="PROD",'Payroll'!BL1009,0),IF('People_Inputs'!$E$61="PROD",'Payroll'!BL1029,0),IF('People_Inputs'!$E$62="PROD",'Payroll'!BL1049,0),IF('People_Inputs'!$E$63="PROD",'Payroll'!BL1069,0),IF('People_Inputs'!$E$64="PROD",'Payroll'!BL1089,0),IF('People_Inputs'!$E$65="PROD",'Payroll'!BL1109,0),IF('People_Inputs'!$E$66="PROD",'Payroll'!BL1129,0),IF('People_Inputs'!$E$67="PROD",'Payroll'!BL1149,0),IF('People_Inputs'!$E$68="PROD",'Payroll'!BL1169,0),IF('People_Inputs'!$E$69="PROD",'Payroll'!BL1189,0),IF('People_Inputs'!$E$70="PROD",'Payroll'!BL1209,0))</f>
        <v>450</v>
      </c>
      <c r="BM25" s="35">
        <f>SUM(IF('People_Inputs'!$E$11="PROD",'Payroll'!BM29,0),IF('People_Inputs'!$E$12="PROD",'Payroll'!BM49,0),IF('People_Inputs'!$E$13="PROD",'Payroll'!BM69,0),IF('People_Inputs'!$E$14="PROD",'Payroll'!BM89,0),IF('People_Inputs'!$E$15="PROD",'Payroll'!BM109,0),IF('People_Inputs'!$E$16="PROD",'Payroll'!BM129,0),IF('People_Inputs'!$E$17="PROD",'Payroll'!BM149,0),IF('People_Inputs'!$E$18="PROD",'Payroll'!BM169,0),IF('People_Inputs'!$E$19="PROD",'Payroll'!BM189,0),IF('People_Inputs'!$E$20="PROD",'Payroll'!BM209,0),IF('People_Inputs'!$E$21="PROD",'Payroll'!BM229,0),IF('People_Inputs'!$E$22="PROD",'Payroll'!BM249,0),IF('People_Inputs'!$E$23="PROD",'Payroll'!BM269,0),IF('People_Inputs'!$E$24="PROD",'Payroll'!BM289,0),IF('People_Inputs'!$E$25="PROD",'Payroll'!BM309,0),IF('People_Inputs'!$E$26="PROD",'Payroll'!BM329,0),IF('People_Inputs'!$E$27="PROD",'Payroll'!BM349,0),IF('People_Inputs'!$E$28="PROD",'Payroll'!BM369,0),IF('People_Inputs'!$E$29="PROD",'Payroll'!BM389,0),IF('People_Inputs'!$E$30="PROD",'Payroll'!BM409,0),IF('People_Inputs'!$E$31="PROD",'Payroll'!BM429,0),IF('People_Inputs'!$E$32="PROD",'Payroll'!BM449,0),IF('People_Inputs'!$E$33="PROD",'Payroll'!BM469,0),IF('People_Inputs'!$E$34="PROD",'Payroll'!BM489,0),IF('People_Inputs'!$E$35="PROD",'Payroll'!BM509,0),IF('People_Inputs'!$E$36="PROD",'Payroll'!BM529,0),IF('People_Inputs'!$E$37="PROD",'Payroll'!BM549,0),IF('People_Inputs'!$E$38="PROD",'Payroll'!BM569,0),IF('People_Inputs'!$E$39="PROD",'Payroll'!BM589,0),IF('People_Inputs'!$E$40="PROD",'Payroll'!BM609,0),IF('People_Inputs'!$E$41="PROD",'Payroll'!BM629,0),IF('People_Inputs'!$E$42="PROD",'Payroll'!BM649,0),IF('People_Inputs'!$E$43="PROD",'Payroll'!BM669,0),IF('People_Inputs'!$E$44="PROD",'Payroll'!BM689,0),IF('People_Inputs'!$E$45="PROD",'Payroll'!BM709,0),IF('People_Inputs'!$E$46="PROD",'Payroll'!BM729,0),IF('People_Inputs'!$E$47="PROD",'Payroll'!BM749,0),IF('People_Inputs'!$E$48="PROD",'Payroll'!BM769,0),IF('People_Inputs'!$E$49="PROD",'Payroll'!BM789,0),IF('People_Inputs'!$E$50="PROD",'Payroll'!BM809,0),IF('People_Inputs'!$E$51="PROD",'Payroll'!BM829,0),IF('People_Inputs'!$E$52="PROD",'Payroll'!BM849,0),IF('People_Inputs'!$E$53="PROD",'Payroll'!BM869,0),IF('People_Inputs'!$E$54="PROD",'Payroll'!BM889,0),IF('People_Inputs'!$E$55="PROD",'Payroll'!BM909,0),IF('People_Inputs'!$E$56="PROD",'Payroll'!BM929,0),IF('People_Inputs'!$E$57="PROD",'Payroll'!BM949,0),IF('People_Inputs'!$E$58="PROD",'Payroll'!BM969,0),IF('People_Inputs'!$E$59="PROD",'Payroll'!BM989,0),IF('People_Inputs'!$E$60="PROD",'Payroll'!BM1009,0),IF('People_Inputs'!$E$61="PROD",'Payroll'!BM1029,0),IF('People_Inputs'!$E$62="PROD",'Payroll'!BM1049,0),IF('People_Inputs'!$E$63="PROD",'Payroll'!BM1069,0),IF('People_Inputs'!$E$64="PROD",'Payroll'!BM1089,0),IF('People_Inputs'!$E$65="PROD",'Payroll'!BM1109,0),IF('People_Inputs'!$E$66="PROD",'Payroll'!BM1129,0),IF('People_Inputs'!$E$67="PROD",'Payroll'!BM1149,0),IF('People_Inputs'!$E$68="PROD",'Payroll'!BM1169,0),IF('People_Inputs'!$E$69="PROD",'Payroll'!BM1189,0),IF('People_Inputs'!$E$70="PROD",'Payroll'!BM1209,0))</f>
        <v>450</v>
      </c>
      <c r="BN25" s="35">
        <f>SUM(IF('People_Inputs'!$E$11="PROD",'Payroll'!BN29,0),IF('People_Inputs'!$E$12="PROD",'Payroll'!BN49,0),IF('People_Inputs'!$E$13="PROD",'Payroll'!BN69,0),IF('People_Inputs'!$E$14="PROD",'Payroll'!BN89,0),IF('People_Inputs'!$E$15="PROD",'Payroll'!BN109,0),IF('People_Inputs'!$E$16="PROD",'Payroll'!BN129,0),IF('People_Inputs'!$E$17="PROD",'Payroll'!BN149,0),IF('People_Inputs'!$E$18="PROD",'Payroll'!BN169,0),IF('People_Inputs'!$E$19="PROD",'Payroll'!BN189,0),IF('People_Inputs'!$E$20="PROD",'Payroll'!BN209,0),IF('People_Inputs'!$E$21="PROD",'Payroll'!BN229,0),IF('People_Inputs'!$E$22="PROD",'Payroll'!BN249,0),IF('People_Inputs'!$E$23="PROD",'Payroll'!BN269,0),IF('People_Inputs'!$E$24="PROD",'Payroll'!BN289,0),IF('People_Inputs'!$E$25="PROD",'Payroll'!BN309,0),IF('People_Inputs'!$E$26="PROD",'Payroll'!BN329,0),IF('People_Inputs'!$E$27="PROD",'Payroll'!BN349,0),IF('People_Inputs'!$E$28="PROD",'Payroll'!BN369,0),IF('People_Inputs'!$E$29="PROD",'Payroll'!BN389,0),IF('People_Inputs'!$E$30="PROD",'Payroll'!BN409,0),IF('People_Inputs'!$E$31="PROD",'Payroll'!BN429,0),IF('People_Inputs'!$E$32="PROD",'Payroll'!BN449,0),IF('People_Inputs'!$E$33="PROD",'Payroll'!BN469,0),IF('People_Inputs'!$E$34="PROD",'Payroll'!BN489,0),IF('People_Inputs'!$E$35="PROD",'Payroll'!BN509,0),IF('People_Inputs'!$E$36="PROD",'Payroll'!BN529,0),IF('People_Inputs'!$E$37="PROD",'Payroll'!BN549,0),IF('People_Inputs'!$E$38="PROD",'Payroll'!BN569,0),IF('People_Inputs'!$E$39="PROD",'Payroll'!BN589,0),IF('People_Inputs'!$E$40="PROD",'Payroll'!BN609,0),IF('People_Inputs'!$E$41="PROD",'Payroll'!BN629,0),IF('People_Inputs'!$E$42="PROD",'Payroll'!BN649,0),IF('People_Inputs'!$E$43="PROD",'Payroll'!BN669,0),IF('People_Inputs'!$E$44="PROD",'Payroll'!BN689,0),IF('People_Inputs'!$E$45="PROD",'Payroll'!BN709,0),IF('People_Inputs'!$E$46="PROD",'Payroll'!BN729,0),IF('People_Inputs'!$E$47="PROD",'Payroll'!BN749,0),IF('People_Inputs'!$E$48="PROD",'Payroll'!BN769,0),IF('People_Inputs'!$E$49="PROD",'Payroll'!BN789,0),IF('People_Inputs'!$E$50="PROD",'Payroll'!BN809,0),IF('People_Inputs'!$E$51="PROD",'Payroll'!BN829,0),IF('People_Inputs'!$E$52="PROD",'Payroll'!BN849,0),IF('People_Inputs'!$E$53="PROD",'Payroll'!BN869,0),IF('People_Inputs'!$E$54="PROD",'Payroll'!BN889,0),IF('People_Inputs'!$E$55="PROD",'Payroll'!BN909,0),IF('People_Inputs'!$E$56="PROD",'Payroll'!BN929,0),IF('People_Inputs'!$E$57="PROD",'Payroll'!BN949,0),IF('People_Inputs'!$E$58="PROD",'Payroll'!BN969,0),IF('People_Inputs'!$E$59="PROD",'Payroll'!BN989,0),IF('People_Inputs'!$E$60="PROD",'Payroll'!BN1009,0),IF('People_Inputs'!$E$61="PROD",'Payroll'!BN1029,0),IF('People_Inputs'!$E$62="PROD",'Payroll'!BN1049,0),IF('People_Inputs'!$E$63="PROD",'Payroll'!BN1069,0),IF('People_Inputs'!$E$64="PROD",'Payroll'!BN1089,0),IF('People_Inputs'!$E$65="PROD",'Payroll'!BN1109,0),IF('People_Inputs'!$E$66="PROD",'Payroll'!BN1129,0),IF('People_Inputs'!$E$67="PROD",'Payroll'!BN1149,0),IF('People_Inputs'!$E$68="PROD",'Payroll'!BN1169,0),IF('People_Inputs'!$E$69="PROD",'Payroll'!BN1189,0),IF('People_Inputs'!$E$70="PROD",'Payroll'!BN1209,0))</f>
        <v>450</v>
      </c>
      <c r="BO25" s="35">
        <f>SUM(IF('People_Inputs'!$E$11="PROD",'Payroll'!BO29,0),IF('People_Inputs'!$E$12="PROD",'Payroll'!BO49,0),IF('People_Inputs'!$E$13="PROD",'Payroll'!BO69,0),IF('People_Inputs'!$E$14="PROD",'Payroll'!BO89,0),IF('People_Inputs'!$E$15="PROD",'Payroll'!BO109,0),IF('People_Inputs'!$E$16="PROD",'Payroll'!BO129,0),IF('People_Inputs'!$E$17="PROD",'Payroll'!BO149,0),IF('People_Inputs'!$E$18="PROD",'Payroll'!BO169,0),IF('People_Inputs'!$E$19="PROD",'Payroll'!BO189,0),IF('People_Inputs'!$E$20="PROD",'Payroll'!BO209,0),IF('People_Inputs'!$E$21="PROD",'Payroll'!BO229,0),IF('People_Inputs'!$E$22="PROD",'Payroll'!BO249,0),IF('People_Inputs'!$E$23="PROD",'Payroll'!BO269,0),IF('People_Inputs'!$E$24="PROD",'Payroll'!BO289,0),IF('People_Inputs'!$E$25="PROD",'Payroll'!BO309,0),IF('People_Inputs'!$E$26="PROD",'Payroll'!BO329,0),IF('People_Inputs'!$E$27="PROD",'Payroll'!BO349,0),IF('People_Inputs'!$E$28="PROD",'Payroll'!BO369,0),IF('People_Inputs'!$E$29="PROD",'Payroll'!BO389,0),IF('People_Inputs'!$E$30="PROD",'Payroll'!BO409,0),IF('People_Inputs'!$E$31="PROD",'Payroll'!BO429,0),IF('People_Inputs'!$E$32="PROD",'Payroll'!BO449,0),IF('People_Inputs'!$E$33="PROD",'Payroll'!BO469,0),IF('People_Inputs'!$E$34="PROD",'Payroll'!BO489,0),IF('People_Inputs'!$E$35="PROD",'Payroll'!BO509,0),IF('People_Inputs'!$E$36="PROD",'Payroll'!BO529,0),IF('People_Inputs'!$E$37="PROD",'Payroll'!BO549,0),IF('People_Inputs'!$E$38="PROD",'Payroll'!BO569,0),IF('People_Inputs'!$E$39="PROD",'Payroll'!BO589,0),IF('People_Inputs'!$E$40="PROD",'Payroll'!BO609,0),IF('People_Inputs'!$E$41="PROD",'Payroll'!BO629,0),IF('People_Inputs'!$E$42="PROD",'Payroll'!BO649,0),IF('People_Inputs'!$E$43="PROD",'Payroll'!BO669,0),IF('People_Inputs'!$E$44="PROD",'Payroll'!BO689,0),IF('People_Inputs'!$E$45="PROD",'Payroll'!BO709,0),IF('People_Inputs'!$E$46="PROD",'Payroll'!BO729,0),IF('People_Inputs'!$E$47="PROD",'Payroll'!BO749,0),IF('People_Inputs'!$E$48="PROD",'Payroll'!BO769,0),IF('People_Inputs'!$E$49="PROD",'Payroll'!BO789,0),IF('People_Inputs'!$E$50="PROD",'Payroll'!BO809,0),IF('People_Inputs'!$E$51="PROD",'Payroll'!BO829,0),IF('People_Inputs'!$E$52="PROD",'Payroll'!BO849,0),IF('People_Inputs'!$E$53="PROD",'Payroll'!BO869,0),IF('People_Inputs'!$E$54="PROD",'Payroll'!BO889,0),IF('People_Inputs'!$E$55="PROD",'Payroll'!BO909,0),IF('People_Inputs'!$E$56="PROD",'Payroll'!BO929,0),IF('People_Inputs'!$E$57="PROD",'Payroll'!BO949,0),IF('People_Inputs'!$E$58="PROD",'Payroll'!BO969,0),IF('People_Inputs'!$E$59="PROD",'Payroll'!BO989,0),IF('People_Inputs'!$E$60="PROD",'Payroll'!BO1009,0),IF('People_Inputs'!$E$61="PROD",'Payroll'!BO1029,0),IF('People_Inputs'!$E$62="PROD",'Payroll'!BO1049,0),IF('People_Inputs'!$E$63="PROD",'Payroll'!BO1069,0),IF('People_Inputs'!$E$64="PROD",'Payroll'!BO1089,0),IF('People_Inputs'!$E$65="PROD",'Payroll'!BO1109,0),IF('People_Inputs'!$E$66="PROD",'Payroll'!BO1129,0),IF('People_Inputs'!$E$67="PROD",'Payroll'!BO1149,0),IF('People_Inputs'!$E$68="PROD",'Payroll'!BO1169,0),IF('People_Inputs'!$E$69="PROD",'Payroll'!BO1189,0),IF('People_Inputs'!$E$70="PROD",'Payroll'!BO1209,0))</f>
        <v>450</v>
      </c>
    </row>
    <row r="26" ht="22" customHeight="1">
      <c r="A26" s="2" t="str">
        <v>PROD.EQUIPMENT</v>
      </c>
      <c r="B26" s="6" t="str">
        <v>Product (PROD): IT equipment (Capex)</v>
      </c>
      <c r="C26" s="2" t="str">
        <v>EUR</v>
      </c>
      <c r="D26" s="2" t="str">
        <v>SUM</v>
      </c>
      <c r="E26" s="36">
        <f>SUM(H26:BO26)</f>
        <v>5000</v>
      </c>
      <c r="F26" s="6" t="str">
        <v>Bought at hire and replaced on the cycle set on Inputs</v>
      </c>
      <c r="G26" s="2"/>
      <c r="H26" s="35">
        <f>SUM(IF('People_Inputs'!$E$11="PROD",'Payroll'!H30,0),IF('People_Inputs'!$E$12="PROD",'Payroll'!H50,0),IF('People_Inputs'!$E$13="PROD",'Payroll'!H70,0),IF('People_Inputs'!$E$14="PROD",'Payroll'!H90,0),IF('People_Inputs'!$E$15="PROD",'Payroll'!H110,0),IF('People_Inputs'!$E$16="PROD",'Payroll'!H130,0),IF('People_Inputs'!$E$17="PROD",'Payroll'!H150,0),IF('People_Inputs'!$E$18="PROD",'Payroll'!H170,0),IF('People_Inputs'!$E$19="PROD",'Payroll'!H190,0),IF('People_Inputs'!$E$20="PROD",'Payroll'!H210,0),IF('People_Inputs'!$E$21="PROD",'Payroll'!H230,0),IF('People_Inputs'!$E$22="PROD",'Payroll'!H250,0),IF('People_Inputs'!$E$23="PROD",'Payroll'!H270,0),IF('People_Inputs'!$E$24="PROD",'Payroll'!H290,0),IF('People_Inputs'!$E$25="PROD",'Payroll'!H310,0),IF('People_Inputs'!$E$26="PROD",'Payroll'!H330,0),IF('People_Inputs'!$E$27="PROD",'Payroll'!H350,0),IF('People_Inputs'!$E$28="PROD",'Payroll'!H370,0),IF('People_Inputs'!$E$29="PROD",'Payroll'!H390,0),IF('People_Inputs'!$E$30="PROD",'Payroll'!H410,0),IF('People_Inputs'!$E$31="PROD",'Payroll'!H430,0),IF('People_Inputs'!$E$32="PROD",'Payroll'!H450,0),IF('People_Inputs'!$E$33="PROD",'Payroll'!H470,0),IF('People_Inputs'!$E$34="PROD",'Payroll'!H490,0),IF('People_Inputs'!$E$35="PROD",'Payroll'!H510,0),IF('People_Inputs'!$E$36="PROD",'Payroll'!H530,0),IF('People_Inputs'!$E$37="PROD",'Payroll'!H550,0),IF('People_Inputs'!$E$38="PROD",'Payroll'!H570,0),IF('People_Inputs'!$E$39="PROD",'Payroll'!H590,0),IF('People_Inputs'!$E$40="PROD",'Payroll'!H610,0),IF('People_Inputs'!$E$41="PROD",'Payroll'!H630,0),IF('People_Inputs'!$E$42="PROD",'Payroll'!H650,0),IF('People_Inputs'!$E$43="PROD",'Payroll'!H670,0),IF('People_Inputs'!$E$44="PROD",'Payroll'!H690,0),IF('People_Inputs'!$E$45="PROD",'Payroll'!H710,0),IF('People_Inputs'!$E$46="PROD",'Payroll'!H730,0),IF('People_Inputs'!$E$47="PROD",'Payroll'!H750,0),IF('People_Inputs'!$E$48="PROD",'Payroll'!H770,0),IF('People_Inputs'!$E$49="PROD",'Payroll'!H790,0),IF('People_Inputs'!$E$50="PROD",'Payroll'!H810,0),IF('People_Inputs'!$E$51="PROD",'Payroll'!H830,0),IF('People_Inputs'!$E$52="PROD",'Payroll'!H850,0),IF('People_Inputs'!$E$53="PROD",'Payroll'!H870,0),IF('People_Inputs'!$E$54="PROD",'Payroll'!H890,0),IF('People_Inputs'!$E$55="PROD",'Payroll'!H910,0),IF('People_Inputs'!$E$56="PROD",'Payroll'!H930,0),IF('People_Inputs'!$E$57="PROD",'Payroll'!H950,0),IF('People_Inputs'!$E$58="PROD",'Payroll'!H970,0),IF('People_Inputs'!$E$59="PROD",'Payroll'!H990,0),IF('People_Inputs'!$E$60="PROD",'Payroll'!H1010,0),IF('People_Inputs'!$E$61="PROD",'Payroll'!H1030,0),IF('People_Inputs'!$E$62="PROD",'Payroll'!H1050,0),IF('People_Inputs'!$E$63="PROD",'Payroll'!H1070,0),IF('People_Inputs'!$E$64="PROD",'Payroll'!H1090,0),IF('People_Inputs'!$E$65="PROD",'Payroll'!H1110,0),IF('People_Inputs'!$E$66="PROD",'Payroll'!H1130,0),IF('People_Inputs'!$E$67="PROD",'Payroll'!H1150,0),IF('People_Inputs'!$E$68="PROD",'Payroll'!H1170,0),IF('People_Inputs'!$E$69="PROD",'Payroll'!H1190,0),IF('People_Inputs'!$E$70="PROD",'Payroll'!H1210,0))</f>
        <v>0</v>
      </c>
      <c r="I26" s="35">
        <f>SUM(IF('People_Inputs'!$E$11="PROD",'Payroll'!I30,0),IF('People_Inputs'!$E$12="PROD",'Payroll'!I50,0),IF('People_Inputs'!$E$13="PROD",'Payroll'!I70,0),IF('People_Inputs'!$E$14="PROD",'Payroll'!I90,0),IF('People_Inputs'!$E$15="PROD",'Payroll'!I110,0),IF('People_Inputs'!$E$16="PROD",'Payroll'!I130,0),IF('People_Inputs'!$E$17="PROD",'Payroll'!I150,0),IF('People_Inputs'!$E$18="PROD",'Payroll'!I170,0),IF('People_Inputs'!$E$19="PROD",'Payroll'!I190,0),IF('People_Inputs'!$E$20="PROD",'Payroll'!I210,0),IF('People_Inputs'!$E$21="PROD",'Payroll'!I230,0),IF('People_Inputs'!$E$22="PROD",'Payroll'!I250,0),IF('People_Inputs'!$E$23="PROD",'Payroll'!I270,0),IF('People_Inputs'!$E$24="PROD",'Payroll'!I290,0),IF('People_Inputs'!$E$25="PROD",'Payroll'!I310,0),IF('People_Inputs'!$E$26="PROD",'Payroll'!I330,0),IF('People_Inputs'!$E$27="PROD",'Payroll'!I350,0),IF('People_Inputs'!$E$28="PROD",'Payroll'!I370,0),IF('People_Inputs'!$E$29="PROD",'Payroll'!I390,0),IF('People_Inputs'!$E$30="PROD",'Payroll'!I410,0),IF('People_Inputs'!$E$31="PROD",'Payroll'!I430,0),IF('People_Inputs'!$E$32="PROD",'Payroll'!I450,0),IF('People_Inputs'!$E$33="PROD",'Payroll'!I470,0),IF('People_Inputs'!$E$34="PROD",'Payroll'!I490,0),IF('People_Inputs'!$E$35="PROD",'Payroll'!I510,0),IF('People_Inputs'!$E$36="PROD",'Payroll'!I530,0),IF('People_Inputs'!$E$37="PROD",'Payroll'!I550,0),IF('People_Inputs'!$E$38="PROD",'Payroll'!I570,0),IF('People_Inputs'!$E$39="PROD",'Payroll'!I590,0),IF('People_Inputs'!$E$40="PROD",'Payroll'!I610,0),IF('People_Inputs'!$E$41="PROD",'Payroll'!I630,0),IF('People_Inputs'!$E$42="PROD",'Payroll'!I650,0),IF('People_Inputs'!$E$43="PROD",'Payroll'!I670,0),IF('People_Inputs'!$E$44="PROD",'Payroll'!I690,0),IF('People_Inputs'!$E$45="PROD",'Payroll'!I710,0),IF('People_Inputs'!$E$46="PROD",'Payroll'!I730,0),IF('People_Inputs'!$E$47="PROD",'Payroll'!I750,0),IF('People_Inputs'!$E$48="PROD",'Payroll'!I770,0),IF('People_Inputs'!$E$49="PROD",'Payroll'!I790,0),IF('People_Inputs'!$E$50="PROD",'Payroll'!I810,0),IF('People_Inputs'!$E$51="PROD",'Payroll'!I830,0),IF('People_Inputs'!$E$52="PROD",'Payroll'!I850,0),IF('People_Inputs'!$E$53="PROD",'Payroll'!I870,0),IF('People_Inputs'!$E$54="PROD",'Payroll'!I890,0),IF('People_Inputs'!$E$55="PROD",'Payroll'!I910,0),IF('People_Inputs'!$E$56="PROD",'Payroll'!I930,0),IF('People_Inputs'!$E$57="PROD",'Payroll'!I950,0),IF('People_Inputs'!$E$58="PROD",'Payroll'!I970,0),IF('People_Inputs'!$E$59="PROD",'Payroll'!I990,0),IF('People_Inputs'!$E$60="PROD",'Payroll'!I1010,0),IF('People_Inputs'!$E$61="PROD",'Payroll'!I1030,0),IF('People_Inputs'!$E$62="PROD",'Payroll'!I1050,0),IF('People_Inputs'!$E$63="PROD",'Payroll'!I1070,0),IF('People_Inputs'!$E$64="PROD",'Payroll'!I1090,0),IF('People_Inputs'!$E$65="PROD",'Payroll'!I1110,0),IF('People_Inputs'!$E$66="PROD",'Payroll'!I1130,0),IF('People_Inputs'!$E$67="PROD",'Payroll'!I1150,0),IF('People_Inputs'!$E$68="PROD",'Payroll'!I1170,0),IF('People_Inputs'!$E$69="PROD",'Payroll'!I1190,0),IF('People_Inputs'!$E$70="PROD",'Payroll'!I1210,0))</f>
        <v>0</v>
      </c>
      <c r="J26" s="35">
        <f>SUM(IF('People_Inputs'!$E$11="PROD",'Payroll'!J30,0),IF('People_Inputs'!$E$12="PROD",'Payroll'!J50,0),IF('People_Inputs'!$E$13="PROD",'Payroll'!J70,0),IF('People_Inputs'!$E$14="PROD",'Payroll'!J90,0),IF('People_Inputs'!$E$15="PROD",'Payroll'!J110,0),IF('People_Inputs'!$E$16="PROD",'Payroll'!J130,0),IF('People_Inputs'!$E$17="PROD",'Payroll'!J150,0),IF('People_Inputs'!$E$18="PROD",'Payroll'!J170,0),IF('People_Inputs'!$E$19="PROD",'Payroll'!J190,0),IF('People_Inputs'!$E$20="PROD",'Payroll'!J210,0),IF('People_Inputs'!$E$21="PROD",'Payroll'!J230,0),IF('People_Inputs'!$E$22="PROD",'Payroll'!J250,0),IF('People_Inputs'!$E$23="PROD",'Payroll'!J270,0),IF('People_Inputs'!$E$24="PROD",'Payroll'!J290,0),IF('People_Inputs'!$E$25="PROD",'Payroll'!J310,0),IF('People_Inputs'!$E$26="PROD",'Payroll'!J330,0),IF('People_Inputs'!$E$27="PROD",'Payroll'!J350,0),IF('People_Inputs'!$E$28="PROD",'Payroll'!J370,0),IF('People_Inputs'!$E$29="PROD",'Payroll'!J390,0),IF('People_Inputs'!$E$30="PROD",'Payroll'!J410,0),IF('People_Inputs'!$E$31="PROD",'Payroll'!J430,0),IF('People_Inputs'!$E$32="PROD",'Payroll'!J450,0),IF('People_Inputs'!$E$33="PROD",'Payroll'!J470,0),IF('People_Inputs'!$E$34="PROD",'Payroll'!J490,0),IF('People_Inputs'!$E$35="PROD",'Payroll'!J510,0),IF('People_Inputs'!$E$36="PROD",'Payroll'!J530,0),IF('People_Inputs'!$E$37="PROD",'Payroll'!J550,0),IF('People_Inputs'!$E$38="PROD",'Payroll'!J570,0),IF('People_Inputs'!$E$39="PROD",'Payroll'!J590,0),IF('People_Inputs'!$E$40="PROD",'Payroll'!J610,0),IF('People_Inputs'!$E$41="PROD",'Payroll'!J630,0),IF('People_Inputs'!$E$42="PROD",'Payroll'!J650,0),IF('People_Inputs'!$E$43="PROD",'Payroll'!J670,0),IF('People_Inputs'!$E$44="PROD",'Payroll'!J690,0),IF('People_Inputs'!$E$45="PROD",'Payroll'!J710,0),IF('People_Inputs'!$E$46="PROD",'Payroll'!J730,0),IF('People_Inputs'!$E$47="PROD",'Payroll'!J750,0),IF('People_Inputs'!$E$48="PROD",'Payroll'!J770,0),IF('People_Inputs'!$E$49="PROD",'Payroll'!J790,0),IF('People_Inputs'!$E$50="PROD",'Payroll'!J810,0),IF('People_Inputs'!$E$51="PROD",'Payroll'!J830,0),IF('People_Inputs'!$E$52="PROD",'Payroll'!J850,0),IF('People_Inputs'!$E$53="PROD",'Payroll'!J870,0),IF('People_Inputs'!$E$54="PROD",'Payroll'!J890,0),IF('People_Inputs'!$E$55="PROD",'Payroll'!J910,0),IF('People_Inputs'!$E$56="PROD",'Payroll'!J930,0),IF('People_Inputs'!$E$57="PROD",'Payroll'!J950,0),IF('People_Inputs'!$E$58="PROD",'Payroll'!J970,0),IF('People_Inputs'!$E$59="PROD",'Payroll'!J990,0),IF('People_Inputs'!$E$60="PROD",'Payroll'!J1010,0),IF('People_Inputs'!$E$61="PROD",'Payroll'!J1030,0),IF('People_Inputs'!$E$62="PROD",'Payroll'!J1050,0),IF('People_Inputs'!$E$63="PROD",'Payroll'!J1070,0),IF('People_Inputs'!$E$64="PROD",'Payroll'!J1090,0),IF('People_Inputs'!$E$65="PROD",'Payroll'!J1110,0),IF('People_Inputs'!$E$66="PROD",'Payroll'!J1130,0),IF('People_Inputs'!$E$67="PROD",'Payroll'!J1150,0),IF('People_Inputs'!$E$68="PROD",'Payroll'!J1170,0),IF('People_Inputs'!$E$69="PROD",'Payroll'!J1190,0),IF('People_Inputs'!$E$70="PROD",'Payroll'!J1210,0))</f>
        <v>0</v>
      </c>
      <c r="K26" s="35">
        <f>SUM(IF('People_Inputs'!$E$11="PROD",'Payroll'!K30,0),IF('People_Inputs'!$E$12="PROD",'Payroll'!K50,0),IF('People_Inputs'!$E$13="PROD",'Payroll'!K70,0),IF('People_Inputs'!$E$14="PROD",'Payroll'!K90,0),IF('People_Inputs'!$E$15="PROD",'Payroll'!K110,0),IF('People_Inputs'!$E$16="PROD",'Payroll'!K130,0),IF('People_Inputs'!$E$17="PROD",'Payroll'!K150,0),IF('People_Inputs'!$E$18="PROD",'Payroll'!K170,0),IF('People_Inputs'!$E$19="PROD",'Payroll'!K190,0),IF('People_Inputs'!$E$20="PROD",'Payroll'!K210,0),IF('People_Inputs'!$E$21="PROD",'Payroll'!K230,0),IF('People_Inputs'!$E$22="PROD",'Payroll'!K250,0),IF('People_Inputs'!$E$23="PROD",'Payroll'!K270,0),IF('People_Inputs'!$E$24="PROD",'Payroll'!K290,0),IF('People_Inputs'!$E$25="PROD",'Payroll'!K310,0),IF('People_Inputs'!$E$26="PROD",'Payroll'!K330,0),IF('People_Inputs'!$E$27="PROD",'Payroll'!K350,0),IF('People_Inputs'!$E$28="PROD",'Payroll'!K370,0),IF('People_Inputs'!$E$29="PROD",'Payroll'!K390,0),IF('People_Inputs'!$E$30="PROD",'Payroll'!K410,0),IF('People_Inputs'!$E$31="PROD",'Payroll'!K430,0),IF('People_Inputs'!$E$32="PROD",'Payroll'!K450,0),IF('People_Inputs'!$E$33="PROD",'Payroll'!K470,0),IF('People_Inputs'!$E$34="PROD",'Payroll'!K490,0),IF('People_Inputs'!$E$35="PROD",'Payroll'!K510,0),IF('People_Inputs'!$E$36="PROD",'Payroll'!K530,0),IF('People_Inputs'!$E$37="PROD",'Payroll'!K550,0),IF('People_Inputs'!$E$38="PROD",'Payroll'!K570,0),IF('People_Inputs'!$E$39="PROD",'Payroll'!K590,0),IF('People_Inputs'!$E$40="PROD",'Payroll'!K610,0),IF('People_Inputs'!$E$41="PROD",'Payroll'!K630,0),IF('People_Inputs'!$E$42="PROD",'Payroll'!K650,0),IF('People_Inputs'!$E$43="PROD",'Payroll'!K670,0),IF('People_Inputs'!$E$44="PROD",'Payroll'!K690,0),IF('People_Inputs'!$E$45="PROD",'Payroll'!K710,0),IF('People_Inputs'!$E$46="PROD",'Payroll'!K730,0),IF('People_Inputs'!$E$47="PROD",'Payroll'!K750,0),IF('People_Inputs'!$E$48="PROD",'Payroll'!K770,0),IF('People_Inputs'!$E$49="PROD",'Payroll'!K790,0),IF('People_Inputs'!$E$50="PROD",'Payroll'!K810,0),IF('People_Inputs'!$E$51="PROD",'Payroll'!K830,0),IF('People_Inputs'!$E$52="PROD",'Payroll'!K850,0),IF('People_Inputs'!$E$53="PROD",'Payroll'!K870,0),IF('People_Inputs'!$E$54="PROD",'Payroll'!K890,0),IF('People_Inputs'!$E$55="PROD",'Payroll'!K910,0),IF('People_Inputs'!$E$56="PROD",'Payroll'!K930,0),IF('People_Inputs'!$E$57="PROD",'Payroll'!K950,0),IF('People_Inputs'!$E$58="PROD",'Payroll'!K970,0),IF('People_Inputs'!$E$59="PROD",'Payroll'!K990,0),IF('People_Inputs'!$E$60="PROD",'Payroll'!K1010,0),IF('People_Inputs'!$E$61="PROD",'Payroll'!K1030,0),IF('People_Inputs'!$E$62="PROD",'Payroll'!K1050,0),IF('People_Inputs'!$E$63="PROD",'Payroll'!K1070,0),IF('People_Inputs'!$E$64="PROD",'Payroll'!K1090,0),IF('People_Inputs'!$E$65="PROD",'Payroll'!K1110,0),IF('People_Inputs'!$E$66="PROD",'Payroll'!K1130,0),IF('People_Inputs'!$E$67="PROD",'Payroll'!K1150,0),IF('People_Inputs'!$E$68="PROD",'Payroll'!K1170,0),IF('People_Inputs'!$E$69="PROD",'Payroll'!K1190,0),IF('People_Inputs'!$E$70="PROD",'Payroll'!K1210,0))</f>
        <v>2500</v>
      </c>
      <c r="L26" s="35">
        <f>SUM(IF('People_Inputs'!$E$11="PROD",'Payroll'!L30,0),IF('People_Inputs'!$E$12="PROD",'Payroll'!L50,0),IF('People_Inputs'!$E$13="PROD",'Payroll'!L70,0),IF('People_Inputs'!$E$14="PROD",'Payroll'!L90,0),IF('People_Inputs'!$E$15="PROD",'Payroll'!L110,0),IF('People_Inputs'!$E$16="PROD",'Payroll'!L130,0),IF('People_Inputs'!$E$17="PROD",'Payroll'!L150,0),IF('People_Inputs'!$E$18="PROD",'Payroll'!L170,0),IF('People_Inputs'!$E$19="PROD",'Payroll'!L190,0),IF('People_Inputs'!$E$20="PROD",'Payroll'!L210,0),IF('People_Inputs'!$E$21="PROD",'Payroll'!L230,0),IF('People_Inputs'!$E$22="PROD",'Payroll'!L250,0),IF('People_Inputs'!$E$23="PROD",'Payroll'!L270,0),IF('People_Inputs'!$E$24="PROD",'Payroll'!L290,0),IF('People_Inputs'!$E$25="PROD",'Payroll'!L310,0),IF('People_Inputs'!$E$26="PROD",'Payroll'!L330,0),IF('People_Inputs'!$E$27="PROD",'Payroll'!L350,0),IF('People_Inputs'!$E$28="PROD",'Payroll'!L370,0),IF('People_Inputs'!$E$29="PROD",'Payroll'!L390,0),IF('People_Inputs'!$E$30="PROD",'Payroll'!L410,0),IF('People_Inputs'!$E$31="PROD",'Payroll'!L430,0),IF('People_Inputs'!$E$32="PROD",'Payroll'!L450,0),IF('People_Inputs'!$E$33="PROD",'Payroll'!L470,0),IF('People_Inputs'!$E$34="PROD",'Payroll'!L490,0),IF('People_Inputs'!$E$35="PROD",'Payroll'!L510,0),IF('People_Inputs'!$E$36="PROD",'Payroll'!L530,0),IF('People_Inputs'!$E$37="PROD",'Payroll'!L550,0),IF('People_Inputs'!$E$38="PROD",'Payroll'!L570,0),IF('People_Inputs'!$E$39="PROD",'Payroll'!L590,0),IF('People_Inputs'!$E$40="PROD",'Payroll'!L610,0),IF('People_Inputs'!$E$41="PROD",'Payroll'!L630,0),IF('People_Inputs'!$E$42="PROD",'Payroll'!L650,0),IF('People_Inputs'!$E$43="PROD",'Payroll'!L670,0),IF('People_Inputs'!$E$44="PROD",'Payroll'!L690,0),IF('People_Inputs'!$E$45="PROD",'Payroll'!L710,0),IF('People_Inputs'!$E$46="PROD",'Payroll'!L730,0),IF('People_Inputs'!$E$47="PROD",'Payroll'!L750,0),IF('People_Inputs'!$E$48="PROD",'Payroll'!L770,0),IF('People_Inputs'!$E$49="PROD",'Payroll'!L790,0),IF('People_Inputs'!$E$50="PROD",'Payroll'!L810,0),IF('People_Inputs'!$E$51="PROD",'Payroll'!L830,0),IF('People_Inputs'!$E$52="PROD",'Payroll'!L850,0),IF('People_Inputs'!$E$53="PROD",'Payroll'!L870,0),IF('People_Inputs'!$E$54="PROD",'Payroll'!L890,0),IF('People_Inputs'!$E$55="PROD",'Payroll'!L910,0),IF('People_Inputs'!$E$56="PROD",'Payroll'!L930,0),IF('People_Inputs'!$E$57="PROD",'Payroll'!L950,0),IF('People_Inputs'!$E$58="PROD",'Payroll'!L970,0),IF('People_Inputs'!$E$59="PROD",'Payroll'!L990,0),IF('People_Inputs'!$E$60="PROD",'Payroll'!L1010,0),IF('People_Inputs'!$E$61="PROD",'Payroll'!L1030,0),IF('People_Inputs'!$E$62="PROD",'Payroll'!L1050,0),IF('People_Inputs'!$E$63="PROD",'Payroll'!L1070,0),IF('People_Inputs'!$E$64="PROD",'Payroll'!L1090,0),IF('People_Inputs'!$E$65="PROD",'Payroll'!L1110,0),IF('People_Inputs'!$E$66="PROD",'Payroll'!L1130,0),IF('People_Inputs'!$E$67="PROD",'Payroll'!L1150,0),IF('People_Inputs'!$E$68="PROD",'Payroll'!L1170,0),IF('People_Inputs'!$E$69="PROD",'Payroll'!L1190,0),IF('People_Inputs'!$E$70="PROD",'Payroll'!L1210,0))</f>
        <v>0</v>
      </c>
      <c r="M26" s="35">
        <f>SUM(IF('People_Inputs'!$E$11="PROD",'Payroll'!M30,0),IF('People_Inputs'!$E$12="PROD",'Payroll'!M50,0),IF('People_Inputs'!$E$13="PROD",'Payroll'!M70,0),IF('People_Inputs'!$E$14="PROD",'Payroll'!M90,0),IF('People_Inputs'!$E$15="PROD",'Payroll'!M110,0),IF('People_Inputs'!$E$16="PROD",'Payroll'!M130,0),IF('People_Inputs'!$E$17="PROD",'Payroll'!M150,0),IF('People_Inputs'!$E$18="PROD",'Payroll'!M170,0),IF('People_Inputs'!$E$19="PROD",'Payroll'!M190,0),IF('People_Inputs'!$E$20="PROD",'Payroll'!M210,0),IF('People_Inputs'!$E$21="PROD",'Payroll'!M230,0),IF('People_Inputs'!$E$22="PROD",'Payroll'!M250,0),IF('People_Inputs'!$E$23="PROD",'Payroll'!M270,0),IF('People_Inputs'!$E$24="PROD",'Payroll'!M290,0),IF('People_Inputs'!$E$25="PROD",'Payroll'!M310,0),IF('People_Inputs'!$E$26="PROD",'Payroll'!M330,0),IF('People_Inputs'!$E$27="PROD",'Payroll'!M350,0),IF('People_Inputs'!$E$28="PROD",'Payroll'!M370,0),IF('People_Inputs'!$E$29="PROD",'Payroll'!M390,0),IF('People_Inputs'!$E$30="PROD",'Payroll'!M410,0),IF('People_Inputs'!$E$31="PROD",'Payroll'!M430,0),IF('People_Inputs'!$E$32="PROD",'Payroll'!M450,0),IF('People_Inputs'!$E$33="PROD",'Payroll'!M470,0),IF('People_Inputs'!$E$34="PROD",'Payroll'!M490,0),IF('People_Inputs'!$E$35="PROD",'Payroll'!M510,0),IF('People_Inputs'!$E$36="PROD",'Payroll'!M530,0),IF('People_Inputs'!$E$37="PROD",'Payroll'!M550,0),IF('People_Inputs'!$E$38="PROD",'Payroll'!M570,0),IF('People_Inputs'!$E$39="PROD",'Payroll'!M590,0),IF('People_Inputs'!$E$40="PROD",'Payroll'!M610,0),IF('People_Inputs'!$E$41="PROD",'Payroll'!M630,0),IF('People_Inputs'!$E$42="PROD",'Payroll'!M650,0),IF('People_Inputs'!$E$43="PROD",'Payroll'!M670,0),IF('People_Inputs'!$E$44="PROD",'Payroll'!M690,0),IF('People_Inputs'!$E$45="PROD",'Payroll'!M710,0),IF('People_Inputs'!$E$46="PROD",'Payroll'!M730,0),IF('People_Inputs'!$E$47="PROD",'Payroll'!M750,0),IF('People_Inputs'!$E$48="PROD",'Payroll'!M770,0),IF('People_Inputs'!$E$49="PROD",'Payroll'!M790,0),IF('People_Inputs'!$E$50="PROD",'Payroll'!M810,0),IF('People_Inputs'!$E$51="PROD",'Payroll'!M830,0),IF('People_Inputs'!$E$52="PROD",'Payroll'!M850,0),IF('People_Inputs'!$E$53="PROD",'Payroll'!M870,0),IF('People_Inputs'!$E$54="PROD",'Payroll'!M890,0),IF('People_Inputs'!$E$55="PROD",'Payroll'!M910,0),IF('People_Inputs'!$E$56="PROD",'Payroll'!M930,0),IF('People_Inputs'!$E$57="PROD",'Payroll'!M950,0),IF('People_Inputs'!$E$58="PROD",'Payroll'!M970,0),IF('People_Inputs'!$E$59="PROD",'Payroll'!M990,0),IF('People_Inputs'!$E$60="PROD",'Payroll'!M1010,0),IF('People_Inputs'!$E$61="PROD",'Payroll'!M1030,0),IF('People_Inputs'!$E$62="PROD",'Payroll'!M1050,0),IF('People_Inputs'!$E$63="PROD",'Payroll'!M1070,0),IF('People_Inputs'!$E$64="PROD",'Payroll'!M1090,0),IF('People_Inputs'!$E$65="PROD",'Payroll'!M1110,0),IF('People_Inputs'!$E$66="PROD",'Payroll'!M1130,0),IF('People_Inputs'!$E$67="PROD",'Payroll'!M1150,0),IF('People_Inputs'!$E$68="PROD",'Payroll'!M1170,0),IF('People_Inputs'!$E$69="PROD",'Payroll'!M1190,0),IF('People_Inputs'!$E$70="PROD",'Payroll'!M1210,0))</f>
        <v>0</v>
      </c>
      <c r="N26" s="35">
        <f>SUM(IF('People_Inputs'!$E$11="PROD",'Payroll'!N30,0),IF('People_Inputs'!$E$12="PROD",'Payroll'!N50,0),IF('People_Inputs'!$E$13="PROD",'Payroll'!N70,0),IF('People_Inputs'!$E$14="PROD",'Payroll'!N90,0),IF('People_Inputs'!$E$15="PROD",'Payroll'!N110,0),IF('People_Inputs'!$E$16="PROD",'Payroll'!N130,0),IF('People_Inputs'!$E$17="PROD",'Payroll'!N150,0),IF('People_Inputs'!$E$18="PROD",'Payroll'!N170,0),IF('People_Inputs'!$E$19="PROD",'Payroll'!N190,0),IF('People_Inputs'!$E$20="PROD",'Payroll'!N210,0),IF('People_Inputs'!$E$21="PROD",'Payroll'!N230,0),IF('People_Inputs'!$E$22="PROD",'Payroll'!N250,0),IF('People_Inputs'!$E$23="PROD",'Payroll'!N270,0),IF('People_Inputs'!$E$24="PROD",'Payroll'!N290,0),IF('People_Inputs'!$E$25="PROD",'Payroll'!N310,0),IF('People_Inputs'!$E$26="PROD",'Payroll'!N330,0),IF('People_Inputs'!$E$27="PROD",'Payroll'!N350,0),IF('People_Inputs'!$E$28="PROD",'Payroll'!N370,0),IF('People_Inputs'!$E$29="PROD",'Payroll'!N390,0),IF('People_Inputs'!$E$30="PROD",'Payroll'!N410,0),IF('People_Inputs'!$E$31="PROD",'Payroll'!N430,0),IF('People_Inputs'!$E$32="PROD",'Payroll'!N450,0),IF('People_Inputs'!$E$33="PROD",'Payroll'!N470,0),IF('People_Inputs'!$E$34="PROD",'Payroll'!N490,0),IF('People_Inputs'!$E$35="PROD",'Payroll'!N510,0),IF('People_Inputs'!$E$36="PROD",'Payroll'!N530,0),IF('People_Inputs'!$E$37="PROD",'Payroll'!N550,0),IF('People_Inputs'!$E$38="PROD",'Payroll'!N570,0),IF('People_Inputs'!$E$39="PROD",'Payroll'!N590,0),IF('People_Inputs'!$E$40="PROD",'Payroll'!N610,0),IF('People_Inputs'!$E$41="PROD",'Payroll'!N630,0),IF('People_Inputs'!$E$42="PROD",'Payroll'!N650,0),IF('People_Inputs'!$E$43="PROD",'Payroll'!N670,0),IF('People_Inputs'!$E$44="PROD",'Payroll'!N690,0),IF('People_Inputs'!$E$45="PROD",'Payroll'!N710,0),IF('People_Inputs'!$E$46="PROD",'Payroll'!N730,0),IF('People_Inputs'!$E$47="PROD",'Payroll'!N750,0),IF('People_Inputs'!$E$48="PROD",'Payroll'!N770,0),IF('People_Inputs'!$E$49="PROD",'Payroll'!N790,0),IF('People_Inputs'!$E$50="PROD",'Payroll'!N810,0),IF('People_Inputs'!$E$51="PROD",'Payroll'!N830,0),IF('People_Inputs'!$E$52="PROD",'Payroll'!N850,0),IF('People_Inputs'!$E$53="PROD",'Payroll'!N870,0),IF('People_Inputs'!$E$54="PROD",'Payroll'!N890,0),IF('People_Inputs'!$E$55="PROD",'Payroll'!N910,0),IF('People_Inputs'!$E$56="PROD",'Payroll'!N930,0),IF('People_Inputs'!$E$57="PROD",'Payroll'!N950,0),IF('People_Inputs'!$E$58="PROD",'Payroll'!N970,0),IF('People_Inputs'!$E$59="PROD",'Payroll'!N990,0),IF('People_Inputs'!$E$60="PROD",'Payroll'!N1010,0),IF('People_Inputs'!$E$61="PROD",'Payroll'!N1030,0),IF('People_Inputs'!$E$62="PROD",'Payroll'!N1050,0),IF('People_Inputs'!$E$63="PROD",'Payroll'!N1070,0),IF('People_Inputs'!$E$64="PROD",'Payroll'!N1090,0),IF('People_Inputs'!$E$65="PROD",'Payroll'!N1110,0),IF('People_Inputs'!$E$66="PROD",'Payroll'!N1130,0),IF('People_Inputs'!$E$67="PROD",'Payroll'!N1150,0),IF('People_Inputs'!$E$68="PROD",'Payroll'!N1170,0),IF('People_Inputs'!$E$69="PROD",'Payroll'!N1190,0),IF('People_Inputs'!$E$70="PROD",'Payroll'!N1210,0))</f>
        <v>0</v>
      </c>
      <c r="O26" s="35">
        <f>SUM(IF('People_Inputs'!$E$11="PROD",'Payroll'!O30,0),IF('People_Inputs'!$E$12="PROD",'Payroll'!O50,0),IF('People_Inputs'!$E$13="PROD",'Payroll'!O70,0),IF('People_Inputs'!$E$14="PROD",'Payroll'!O90,0),IF('People_Inputs'!$E$15="PROD",'Payroll'!O110,0),IF('People_Inputs'!$E$16="PROD",'Payroll'!O130,0),IF('People_Inputs'!$E$17="PROD",'Payroll'!O150,0),IF('People_Inputs'!$E$18="PROD",'Payroll'!O170,0),IF('People_Inputs'!$E$19="PROD",'Payroll'!O190,0),IF('People_Inputs'!$E$20="PROD",'Payroll'!O210,0),IF('People_Inputs'!$E$21="PROD",'Payroll'!O230,0),IF('People_Inputs'!$E$22="PROD",'Payroll'!O250,0),IF('People_Inputs'!$E$23="PROD",'Payroll'!O270,0),IF('People_Inputs'!$E$24="PROD",'Payroll'!O290,0),IF('People_Inputs'!$E$25="PROD",'Payroll'!O310,0),IF('People_Inputs'!$E$26="PROD",'Payroll'!O330,0),IF('People_Inputs'!$E$27="PROD",'Payroll'!O350,0),IF('People_Inputs'!$E$28="PROD",'Payroll'!O370,0),IF('People_Inputs'!$E$29="PROD",'Payroll'!O390,0),IF('People_Inputs'!$E$30="PROD",'Payroll'!O410,0),IF('People_Inputs'!$E$31="PROD",'Payroll'!O430,0),IF('People_Inputs'!$E$32="PROD",'Payroll'!O450,0),IF('People_Inputs'!$E$33="PROD",'Payroll'!O470,0),IF('People_Inputs'!$E$34="PROD",'Payroll'!O490,0),IF('People_Inputs'!$E$35="PROD",'Payroll'!O510,0),IF('People_Inputs'!$E$36="PROD",'Payroll'!O530,0),IF('People_Inputs'!$E$37="PROD",'Payroll'!O550,0),IF('People_Inputs'!$E$38="PROD",'Payroll'!O570,0),IF('People_Inputs'!$E$39="PROD",'Payroll'!O590,0),IF('People_Inputs'!$E$40="PROD",'Payroll'!O610,0),IF('People_Inputs'!$E$41="PROD",'Payroll'!O630,0),IF('People_Inputs'!$E$42="PROD",'Payroll'!O650,0),IF('People_Inputs'!$E$43="PROD",'Payroll'!O670,0),IF('People_Inputs'!$E$44="PROD",'Payroll'!O690,0),IF('People_Inputs'!$E$45="PROD",'Payroll'!O710,0),IF('People_Inputs'!$E$46="PROD",'Payroll'!O730,0),IF('People_Inputs'!$E$47="PROD",'Payroll'!O750,0),IF('People_Inputs'!$E$48="PROD",'Payroll'!O770,0),IF('People_Inputs'!$E$49="PROD",'Payroll'!O790,0),IF('People_Inputs'!$E$50="PROD",'Payroll'!O810,0),IF('People_Inputs'!$E$51="PROD",'Payroll'!O830,0),IF('People_Inputs'!$E$52="PROD",'Payroll'!O850,0),IF('People_Inputs'!$E$53="PROD",'Payroll'!O870,0),IF('People_Inputs'!$E$54="PROD",'Payroll'!O890,0),IF('People_Inputs'!$E$55="PROD",'Payroll'!O910,0),IF('People_Inputs'!$E$56="PROD",'Payroll'!O930,0),IF('People_Inputs'!$E$57="PROD",'Payroll'!O950,0),IF('People_Inputs'!$E$58="PROD",'Payroll'!O970,0),IF('People_Inputs'!$E$59="PROD",'Payroll'!O990,0),IF('People_Inputs'!$E$60="PROD",'Payroll'!O1010,0),IF('People_Inputs'!$E$61="PROD",'Payroll'!O1030,0),IF('People_Inputs'!$E$62="PROD",'Payroll'!O1050,0),IF('People_Inputs'!$E$63="PROD",'Payroll'!O1070,0),IF('People_Inputs'!$E$64="PROD",'Payroll'!O1090,0),IF('People_Inputs'!$E$65="PROD",'Payroll'!O1110,0),IF('People_Inputs'!$E$66="PROD",'Payroll'!O1130,0),IF('People_Inputs'!$E$67="PROD",'Payroll'!O1150,0),IF('People_Inputs'!$E$68="PROD",'Payroll'!O1170,0),IF('People_Inputs'!$E$69="PROD",'Payroll'!O1190,0),IF('People_Inputs'!$E$70="PROD",'Payroll'!O1210,0))</f>
        <v>0</v>
      </c>
      <c r="P26" s="35">
        <f>SUM(IF('People_Inputs'!$E$11="PROD",'Payroll'!P30,0),IF('People_Inputs'!$E$12="PROD",'Payroll'!P50,0),IF('People_Inputs'!$E$13="PROD",'Payroll'!P70,0),IF('People_Inputs'!$E$14="PROD",'Payroll'!P90,0),IF('People_Inputs'!$E$15="PROD",'Payroll'!P110,0),IF('People_Inputs'!$E$16="PROD",'Payroll'!P130,0),IF('People_Inputs'!$E$17="PROD",'Payroll'!P150,0),IF('People_Inputs'!$E$18="PROD",'Payroll'!P170,0),IF('People_Inputs'!$E$19="PROD",'Payroll'!P190,0),IF('People_Inputs'!$E$20="PROD",'Payroll'!P210,0),IF('People_Inputs'!$E$21="PROD",'Payroll'!P230,0),IF('People_Inputs'!$E$22="PROD",'Payroll'!P250,0),IF('People_Inputs'!$E$23="PROD",'Payroll'!P270,0),IF('People_Inputs'!$E$24="PROD",'Payroll'!P290,0),IF('People_Inputs'!$E$25="PROD",'Payroll'!P310,0),IF('People_Inputs'!$E$26="PROD",'Payroll'!P330,0),IF('People_Inputs'!$E$27="PROD",'Payroll'!P350,0),IF('People_Inputs'!$E$28="PROD",'Payroll'!P370,0),IF('People_Inputs'!$E$29="PROD",'Payroll'!P390,0),IF('People_Inputs'!$E$30="PROD",'Payroll'!P410,0),IF('People_Inputs'!$E$31="PROD",'Payroll'!P430,0),IF('People_Inputs'!$E$32="PROD",'Payroll'!P450,0),IF('People_Inputs'!$E$33="PROD",'Payroll'!P470,0),IF('People_Inputs'!$E$34="PROD",'Payroll'!P490,0),IF('People_Inputs'!$E$35="PROD",'Payroll'!P510,0),IF('People_Inputs'!$E$36="PROD",'Payroll'!P530,0),IF('People_Inputs'!$E$37="PROD",'Payroll'!P550,0),IF('People_Inputs'!$E$38="PROD",'Payroll'!P570,0),IF('People_Inputs'!$E$39="PROD",'Payroll'!P590,0),IF('People_Inputs'!$E$40="PROD",'Payroll'!P610,0),IF('People_Inputs'!$E$41="PROD",'Payroll'!P630,0),IF('People_Inputs'!$E$42="PROD",'Payroll'!P650,0),IF('People_Inputs'!$E$43="PROD",'Payroll'!P670,0),IF('People_Inputs'!$E$44="PROD",'Payroll'!P690,0),IF('People_Inputs'!$E$45="PROD",'Payroll'!P710,0),IF('People_Inputs'!$E$46="PROD",'Payroll'!P730,0),IF('People_Inputs'!$E$47="PROD",'Payroll'!P750,0),IF('People_Inputs'!$E$48="PROD",'Payroll'!P770,0),IF('People_Inputs'!$E$49="PROD",'Payroll'!P790,0),IF('People_Inputs'!$E$50="PROD",'Payroll'!P810,0),IF('People_Inputs'!$E$51="PROD",'Payroll'!P830,0),IF('People_Inputs'!$E$52="PROD",'Payroll'!P850,0),IF('People_Inputs'!$E$53="PROD",'Payroll'!P870,0),IF('People_Inputs'!$E$54="PROD",'Payroll'!P890,0),IF('People_Inputs'!$E$55="PROD",'Payroll'!P910,0),IF('People_Inputs'!$E$56="PROD",'Payroll'!P930,0),IF('People_Inputs'!$E$57="PROD",'Payroll'!P950,0),IF('People_Inputs'!$E$58="PROD",'Payroll'!P970,0),IF('People_Inputs'!$E$59="PROD",'Payroll'!P990,0),IF('People_Inputs'!$E$60="PROD",'Payroll'!P1010,0),IF('People_Inputs'!$E$61="PROD",'Payroll'!P1030,0),IF('People_Inputs'!$E$62="PROD",'Payroll'!P1050,0),IF('People_Inputs'!$E$63="PROD",'Payroll'!P1070,0),IF('People_Inputs'!$E$64="PROD",'Payroll'!P1090,0),IF('People_Inputs'!$E$65="PROD",'Payroll'!P1110,0),IF('People_Inputs'!$E$66="PROD",'Payroll'!P1130,0),IF('People_Inputs'!$E$67="PROD",'Payroll'!P1150,0),IF('People_Inputs'!$E$68="PROD",'Payroll'!P1170,0),IF('People_Inputs'!$E$69="PROD",'Payroll'!P1190,0),IF('People_Inputs'!$E$70="PROD",'Payroll'!P1210,0))</f>
        <v>0</v>
      </c>
      <c r="Q26" s="35">
        <f>SUM(IF('People_Inputs'!$E$11="PROD",'Payroll'!Q30,0),IF('People_Inputs'!$E$12="PROD",'Payroll'!Q50,0),IF('People_Inputs'!$E$13="PROD",'Payroll'!Q70,0),IF('People_Inputs'!$E$14="PROD",'Payroll'!Q90,0),IF('People_Inputs'!$E$15="PROD",'Payroll'!Q110,0),IF('People_Inputs'!$E$16="PROD",'Payroll'!Q130,0),IF('People_Inputs'!$E$17="PROD",'Payroll'!Q150,0),IF('People_Inputs'!$E$18="PROD",'Payroll'!Q170,0),IF('People_Inputs'!$E$19="PROD",'Payroll'!Q190,0),IF('People_Inputs'!$E$20="PROD",'Payroll'!Q210,0),IF('People_Inputs'!$E$21="PROD",'Payroll'!Q230,0),IF('People_Inputs'!$E$22="PROD",'Payroll'!Q250,0),IF('People_Inputs'!$E$23="PROD",'Payroll'!Q270,0),IF('People_Inputs'!$E$24="PROD",'Payroll'!Q290,0),IF('People_Inputs'!$E$25="PROD",'Payroll'!Q310,0),IF('People_Inputs'!$E$26="PROD",'Payroll'!Q330,0),IF('People_Inputs'!$E$27="PROD",'Payroll'!Q350,0),IF('People_Inputs'!$E$28="PROD",'Payroll'!Q370,0),IF('People_Inputs'!$E$29="PROD",'Payroll'!Q390,0),IF('People_Inputs'!$E$30="PROD",'Payroll'!Q410,0),IF('People_Inputs'!$E$31="PROD",'Payroll'!Q430,0),IF('People_Inputs'!$E$32="PROD",'Payroll'!Q450,0),IF('People_Inputs'!$E$33="PROD",'Payroll'!Q470,0),IF('People_Inputs'!$E$34="PROD",'Payroll'!Q490,0),IF('People_Inputs'!$E$35="PROD",'Payroll'!Q510,0),IF('People_Inputs'!$E$36="PROD",'Payroll'!Q530,0),IF('People_Inputs'!$E$37="PROD",'Payroll'!Q550,0),IF('People_Inputs'!$E$38="PROD",'Payroll'!Q570,0),IF('People_Inputs'!$E$39="PROD",'Payroll'!Q590,0),IF('People_Inputs'!$E$40="PROD",'Payroll'!Q610,0),IF('People_Inputs'!$E$41="PROD",'Payroll'!Q630,0),IF('People_Inputs'!$E$42="PROD",'Payroll'!Q650,0),IF('People_Inputs'!$E$43="PROD",'Payroll'!Q670,0),IF('People_Inputs'!$E$44="PROD",'Payroll'!Q690,0),IF('People_Inputs'!$E$45="PROD",'Payroll'!Q710,0),IF('People_Inputs'!$E$46="PROD",'Payroll'!Q730,0),IF('People_Inputs'!$E$47="PROD",'Payroll'!Q750,0),IF('People_Inputs'!$E$48="PROD",'Payroll'!Q770,0),IF('People_Inputs'!$E$49="PROD",'Payroll'!Q790,0),IF('People_Inputs'!$E$50="PROD",'Payroll'!Q810,0),IF('People_Inputs'!$E$51="PROD",'Payroll'!Q830,0),IF('People_Inputs'!$E$52="PROD",'Payroll'!Q850,0),IF('People_Inputs'!$E$53="PROD",'Payroll'!Q870,0),IF('People_Inputs'!$E$54="PROD",'Payroll'!Q890,0),IF('People_Inputs'!$E$55="PROD",'Payroll'!Q910,0),IF('People_Inputs'!$E$56="PROD",'Payroll'!Q930,0),IF('People_Inputs'!$E$57="PROD",'Payroll'!Q950,0),IF('People_Inputs'!$E$58="PROD",'Payroll'!Q970,0),IF('People_Inputs'!$E$59="PROD",'Payroll'!Q990,0),IF('People_Inputs'!$E$60="PROD",'Payroll'!Q1010,0),IF('People_Inputs'!$E$61="PROD",'Payroll'!Q1030,0),IF('People_Inputs'!$E$62="PROD",'Payroll'!Q1050,0),IF('People_Inputs'!$E$63="PROD",'Payroll'!Q1070,0),IF('People_Inputs'!$E$64="PROD",'Payroll'!Q1090,0),IF('People_Inputs'!$E$65="PROD",'Payroll'!Q1110,0),IF('People_Inputs'!$E$66="PROD",'Payroll'!Q1130,0),IF('People_Inputs'!$E$67="PROD",'Payroll'!Q1150,0),IF('People_Inputs'!$E$68="PROD",'Payroll'!Q1170,0),IF('People_Inputs'!$E$69="PROD",'Payroll'!Q1190,0),IF('People_Inputs'!$E$70="PROD",'Payroll'!Q1210,0))</f>
        <v>0</v>
      </c>
      <c r="R26" s="35">
        <f>SUM(IF('People_Inputs'!$E$11="PROD",'Payroll'!R30,0),IF('People_Inputs'!$E$12="PROD",'Payroll'!R50,0),IF('People_Inputs'!$E$13="PROD",'Payroll'!R70,0),IF('People_Inputs'!$E$14="PROD",'Payroll'!R90,0),IF('People_Inputs'!$E$15="PROD",'Payroll'!R110,0),IF('People_Inputs'!$E$16="PROD",'Payroll'!R130,0),IF('People_Inputs'!$E$17="PROD",'Payroll'!R150,0),IF('People_Inputs'!$E$18="PROD",'Payroll'!R170,0),IF('People_Inputs'!$E$19="PROD",'Payroll'!R190,0),IF('People_Inputs'!$E$20="PROD",'Payroll'!R210,0),IF('People_Inputs'!$E$21="PROD",'Payroll'!R230,0),IF('People_Inputs'!$E$22="PROD",'Payroll'!R250,0),IF('People_Inputs'!$E$23="PROD",'Payroll'!R270,0),IF('People_Inputs'!$E$24="PROD",'Payroll'!R290,0),IF('People_Inputs'!$E$25="PROD",'Payroll'!R310,0),IF('People_Inputs'!$E$26="PROD",'Payroll'!R330,0),IF('People_Inputs'!$E$27="PROD",'Payroll'!R350,0),IF('People_Inputs'!$E$28="PROD",'Payroll'!R370,0),IF('People_Inputs'!$E$29="PROD",'Payroll'!R390,0),IF('People_Inputs'!$E$30="PROD",'Payroll'!R410,0),IF('People_Inputs'!$E$31="PROD",'Payroll'!R430,0),IF('People_Inputs'!$E$32="PROD",'Payroll'!R450,0),IF('People_Inputs'!$E$33="PROD",'Payroll'!R470,0),IF('People_Inputs'!$E$34="PROD",'Payroll'!R490,0),IF('People_Inputs'!$E$35="PROD",'Payroll'!R510,0),IF('People_Inputs'!$E$36="PROD",'Payroll'!R530,0),IF('People_Inputs'!$E$37="PROD",'Payroll'!R550,0),IF('People_Inputs'!$E$38="PROD",'Payroll'!R570,0),IF('People_Inputs'!$E$39="PROD",'Payroll'!R590,0),IF('People_Inputs'!$E$40="PROD",'Payroll'!R610,0),IF('People_Inputs'!$E$41="PROD",'Payroll'!R630,0),IF('People_Inputs'!$E$42="PROD",'Payroll'!R650,0),IF('People_Inputs'!$E$43="PROD",'Payroll'!R670,0),IF('People_Inputs'!$E$44="PROD",'Payroll'!R690,0),IF('People_Inputs'!$E$45="PROD",'Payroll'!R710,0),IF('People_Inputs'!$E$46="PROD",'Payroll'!R730,0),IF('People_Inputs'!$E$47="PROD",'Payroll'!R750,0),IF('People_Inputs'!$E$48="PROD",'Payroll'!R770,0),IF('People_Inputs'!$E$49="PROD",'Payroll'!R790,0),IF('People_Inputs'!$E$50="PROD",'Payroll'!R810,0),IF('People_Inputs'!$E$51="PROD",'Payroll'!R830,0),IF('People_Inputs'!$E$52="PROD",'Payroll'!R850,0),IF('People_Inputs'!$E$53="PROD",'Payroll'!R870,0),IF('People_Inputs'!$E$54="PROD",'Payroll'!R890,0),IF('People_Inputs'!$E$55="PROD",'Payroll'!R910,0),IF('People_Inputs'!$E$56="PROD",'Payroll'!R930,0),IF('People_Inputs'!$E$57="PROD",'Payroll'!R950,0),IF('People_Inputs'!$E$58="PROD",'Payroll'!R970,0),IF('People_Inputs'!$E$59="PROD",'Payroll'!R990,0),IF('People_Inputs'!$E$60="PROD",'Payroll'!R1010,0),IF('People_Inputs'!$E$61="PROD",'Payroll'!R1030,0),IF('People_Inputs'!$E$62="PROD",'Payroll'!R1050,0),IF('People_Inputs'!$E$63="PROD",'Payroll'!R1070,0),IF('People_Inputs'!$E$64="PROD",'Payroll'!R1090,0),IF('People_Inputs'!$E$65="PROD",'Payroll'!R1110,0),IF('People_Inputs'!$E$66="PROD",'Payroll'!R1130,0),IF('People_Inputs'!$E$67="PROD",'Payroll'!R1150,0),IF('People_Inputs'!$E$68="PROD",'Payroll'!R1170,0),IF('People_Inputs'!$E$69="PROD",'Payroll'!R1190,0),IF('People_Inputs'!$E$70="PROD",'Payroll'!R1210,0))</f>
        <v>0</v>
      </c>
      <c r="S26" s="35">
        <f>SUM(IF('People_Inputs'!$E$11="PROD",'Payroll'!S30,0),IF('People_Inputs'!$E$12="PROD",'Payroll'!S50,0),IF('People_Inputs'!$E$13="PROD",'Payroll'!S70,0),IF('People_Inputs'!$E$14="PROD",'Payroll'!S90,0),IF('People_Inputs'!$E$15="PROD",'Payroll'!S110,0),IF('People_Inputs'!$E$16="PROD",'Payroll'!S130,0),IF('People_Inputs'!$E$17="PROD",'Payroll'!S150,0),IF('People_Inputs'!$E$18="PROD",'Payroll'!S170,0),IF('People_Inputs'!$E$19="PROD",'Payroll'!S190,0),IF('People_Inputs'!$E$20="PROD",'Payroll'!S210,0),IF('People_Inputs'!$E$21="PROD",'Payroll'!S230,0),IF('People_Inputs'!$E$22="PROD",'Payroll'!S250,0),IF('People_Inputs'!$E$23="PROD",'Payroll'!S270,0),IF('People_Inputs'!$E$24="PROD",'Payroll'!S290,0),IF('People_Inputs'!$E$25="PROD",'Payroll'!S310,0),IF('People_Inputs'!$E$26="PROD",'Payroll'!S330,0),IF('People_Inputs'!$E$27="PROD",'Payroll'!S350,0),IF('People_Inputs'!$E$28="PROD",'Payroll'!S370,0),IF('People_Inputs'!$E$29="PROD",'Payroll'!S390,0),IF('People_Inputs'!$E$30="PROD",'Payroll'!S410,0),IF('People_Inputs'!$E$31="PROD",'Payroll'!S430,0),IF('People_Inputs'!$E$32="PROD",'Payroll'!S450,0),IF('People_Inputs'!$E$33="PROD",'Payroll'!S470,0),IF('People_Inputs'!$E$34="PROD",'Payroll'!S490,0),IF('People_Inputs'!$E$35="PROD",'Payroll'!S510,0),IF('People_Inputs'!$E$36="PROD",'Payroll'!S530,0),IF('People_Inputs'!$E$37="PROD",'Payroll'!S550,0),IF('People_Inputs'!$E$38="PROD",'Payroll'!S570,0),IF('People_Inputs'!$E$39="PROD",'Payroll'!S590,0),IF('People_Inputs'!$E$40="PROD",'Payroll'!S610,0),IF('People_Inputs'!$E$41="PROD",'Payroll'!S630,0),IF('People_Inputs'!$E$42="PROD",'Payroll'!S650,0),IF('People_Inputs'!$E$43="PROD",'Payroll'!S670,0),IF('People_Inputs'!$E$44="PROD",'Payroll'!S690,0),IF('People_Inputs'!$E$45="PROD",'Payroll'!S710,0),IF('People_Inputs'!$E$46="PROD",'Payroll'!S730,0),IF('People_Inputs'!$E$47="PROD",'Payroll'!S750,0),IF('People_Inputs'!$E$48="PROD",'Payroll'!S770,0),IF('People_Inputs'!$E$49="PROD",'Payroll'!S790,0),IF('People_Inputs'!$E$50="PROD",'Payroll'!S810,0),IF('People_Inputs'!$E$51="PROD",'Payroll'!S830,0),IF('People_Inputs'!$E$52="PROD",'Payroll'!S850,0),IF('People_Inputs'!$E$53="PROD",'Payroll'!S870,0),IF('People_Inputs'!$E$54="PROD",'Payroll'!S890,0),IF('People_Inputs'!$E$55="PROD",'Payroll'!S910,0),IF('People_Inputs'!$E$56="PROD",'Payroll'!S930,0),IF('People_Inputs'!$E$57="PROD",'Payroll'!S950,0),IF('People_Inputs'!$E$58="PROD",'Payroll'!S970,0),IF('People_Inputs'!$E$59="PROD",'Payroll'!S990,0),IF('People_Inputs'!$E$60="PROD",'Payroll'!S1010,0),IF('People_Inputs'!$E$61="PROD",'Payroll'!S1030,0),IF('People_Inputs'!$E$62="PROD",'Payroll'!S1050,0),IF('People_Inputs'!$E$63="PROD",'Payroll'!S1070,0),IF('People_Inputs'!$E$64="PROD",'Payroll'!S1090,0),IF('People_Inputs'!$E$65="PROD",'Payroll'!S1110,0),IF('People_Inputs'!$E$66="PROD",'Payroll'!S1130,0),IF('People_Inputs'!$E$67="PROD",'Payroll'!S1150,0),IF('People_Inputs'!$E$68="PROD",'Payroll'!S1170,0),IF('People_Inputs'!$E$69="PROD",'Payroll'!S1190,0),IF('People_Inputs'!$E$70="PROD",'Payroll'!S1210,0))</f>
        <v>0</v>
      </c>
      <c r="T26" s="35">
        <f>SUM(IF('People_Inputs'!$E$11="PROD",'Payroll'!T30,0),IF('People_Inputs'!$E$12="PROD",'Payroll'!T50,0),IF('People_Inputs'!$E$13="PROD",'Payroll'!T70,0),IF('People_Inputs'!$E$14="PROD",'Payroll'!T90,0),IF('People_Inputs'!$E$15="PROD",'Payroll'!T110,0),IF('People_Inputs'!$E$16="PROD",'Payroll'!T130,0),IF('People_Inputs'!$E$17="PROD",'Payroll'!T150,0),IF('People_Inputs'!$E$18="PROD",'Payroll'!T170,0),IF('People_Inputs'!$E$19="PROD",'Payroll'!T190,0),IF('People_Inputs'!$E$20="PROD",'Payroll'!T210,0),IF('People_Inputs'!$E$21="PROD",'Payroll'!T230,0),IF('People_Inputs'!$E$22="PROD",'Payroll'!T250,0),IF('People_Inputs'!$E$23="PROD",'Payroll'!T270,0),IF('People_Inputs'!$E$24="PROD",'Payroll'!T290,0),IF('People_Inputs'!$E$25="PROD",'Payroll'!T310,0),IF('People_Inputs'!$E$26="PROD",'Payroll'!T330,0),IF('People_Inputs'!$E$27="PROD",'Payroll'!T350,0),IF('People_Inputs'!$E$28="PROD",'Payroll'!T370,0),IF('People_Inputs'!$E$29="PROD",'Payroll'!T390,0),IF('People_Inputs'!$E$30="PROD",'Payroll'!T410,0),IF('People_Inputs'!$E$31="PROD",'Payroll'!T430,0),IF('People_Inputs'!$E$32="PROD",'Payroll'!T450,0),IF('People_Inputs'!$E$33="PROD",'Payroll'!T470,0),IF('People_Inputs'!$E$34="PROD",'Payroll'!T490,0),IF('People_Inputs'!$E$35="PROD",'Payroll'!T510,0),IF('People_Inputs'!$E$36="PROD",'Payroll'!T530,0),IF('People_Inputs'!$E$37="PROD",'Payroll'!T550,0),IF('People_Inputs'!$E$38="PROD",'Payroll'!T570,0),IF('People_Inputs'!$E$39="PROD",'Payroll'!T590,0),IF('People_Inputs'!$E$40="PROD",'Payroll'!T610,0),IF('People_Inputs'!$E$41="PROD",'Payroll'!T630,0),IF('People_Inputs'!$E$42="PROD",'Payroll'!T650,0),IF('People_Inputs'!$E$43="PROD",'Payroll'!T670,0),IF('People_Inputs'!$E$44="PROD",'Payroll'!T690,0),IF('People_Inputs'!$E$45="PROD",'Payroll'!T710,0),IF('People_Inputs'!$E$46="PROD",'Payroll'!T730,0),IF('People_Inputs'!$E$47="PROD",'Payroll'!T750,0),IF('People_Inputs'!$E$48="PROD",'Payroll'!T770,0),IF('People_Inputs'!$E$49="PROD",'Payroll'!T790,0),IF('People_Inputs'!$E$50="PROD",'Payroll'!T810,0),IF('People_Inputs'!$E$51="PROD",'Payroll'!T830,0),IF('People_Inputs'!$E$52="PROD",'Payroll'!T850,0),IF('People_Inputs'!$E$53="PROD",'Payroll'!T870,0),IF('People_Inputs'!$E$54="PROD",'Payroll'!T890,0),IF('People_Inputs'!$E$55="PROD",'Payroll'!T910,0),IF('People_Inputs'!$E$56="PROD",'Payroll'!T930,0),IF('People_Inputs'!$E$57="PROD",'Payroll'!T950,0),IF('People_Inputs'!$E$58="PROD",'Payroll'!T970,0),IF('People_Inputs'!$E$59="PROD",'Payroll'!T990,0),IF('People_Inputs'!$E$60="PROD",'Payroll'!T1010,0),IF('People_Inputs'!$E$61="PROD",'Payroll'!T1030,0),IF('People_Inputs'!$E$62="PROD",'Payroll'!T1050,0),IF('People_Inputs'!$E$63="PROD",'Payroll'!T1070,0),IF('People_Inputs'!$E$64="PROD",'Payroll'!T1090,0),IF('People_Inputs'!$E$65="PROD",'Payroll'!T1110,0),IF('People_Inputs'!$E$66="PROD",'Payroll'!T1130,0),IF('People_Inputs'!$E$67="PROD",'Payroll'!T1150,0),IF('People_Inputs'!$E$68="PROD",'Payroll'!T1170,0),IF('People_Inputs'!$E$69="PROD",'Payroll'!T1190,0),IF('People_Inputs'!$E$70="PROD",'Payroll'!T1210,0))</f>
        <v>0</v>
      </c>
      <c r="U26" s="35">
        <f>SUM(IF('People_Inputs'!$E$11="PROD",'Payroll'!U30,0),IF('People_Inputs'!$E$12="PROD",'Payroll'!U50,0),IF('People_Inputs'!$E$13="PROD",'Payroll'!U70,0),IF('People_Inputs'!$E$14="PROD",'Payroll'!U90,0),IF('People_Inputs'!$E$15="PROD",'Payroll'!U110,0),IF('People_Inputs'!$E$16="PROD",'Payroll'!U130,0),IF('People_Inputs'!$E$17="PROD",'Payroll'!U150,0),IF('People_Inputs'!$E$18="PROD",'Payroll'!U170,0),IF('People_Inputs'!$E$19="PROD",'Payroll'!U190,0),IF('People_Inputs'!$E$20="PROD",'Payroll'!U210,0),IF('People_Inputs'!$E$21="PROD",'Payroll'!U230,0),IF('People_Inputs'!$E$22="PROD",'Payroll'!U250,0),IF('People_Inputs'!$E$23="PROD",'Payroll'!U270,0),IF('People_Inputs'!$E$24="PROD",'Payroll'!U290,0),IF('People_Inputs'!$E$25="PROD",'Payroll'!U310,0),IF('People_Inputs'!$E$26="PROD",'Payroll'!U330,0),IF('People_Inputs'!$E$27="PROD",'Payroll'!U350,0),IF('People_Inputs'!$E$28="PROD",'Payroll'!U370,0),IF('People_Inputs'!$E$29="PROD",'Payroll'!U390,0),IF('People_Inputs'!$E$30="PROD",'Payroll'!U410,0),IF('People_Inputs'!$E$31="PROD",'Payroll'!U430,0),IF('People_Inputs'!$E$32="PROD",'Payroll'!U450,0),IF('People_Inputs'!$E$33="PROD",'Payroll'!U470,0),IF('People_Inputs'!$E$34="PROD",'Payroll'!U490,0),IF('People_Inputs'!$E$35="PROD",'Payroll'!U510,0),IF('People_Inputs'!$E$36="PROD",'Payroll'!U530,0),IF('People_Inputs'!$E$37="PROD",'Payroll'!U550,0),IF('People_Inputs'!$E$38="PROD",'Payroll'!U570,0),IF('People_Inputs'!$E$39="PROD",'Payroll'!U590,0),IF('People_Inputs'!$E$40="PROD",'Payroll'!U610,0),IF('People_Inputs'!$E$41="PROD",'Payroll'!U630,0),IF('People_Inputs'!$E$42="PROD",'Payroll'!U650,0),IF('People_Inputs'!$E$43="PROD",'Payroll'!U670,0),IF('People_Inputs'!$E$44="PROD",'Payroll'!U690,0),IF('People_Inputs'!$E$45="PROD",'Payroll'!U710,0),IF('People_Inputs'!$E$46="PROD",'Payroll'!U730,0),IF('People_Inputs'!$E$47="PROD",'Payroll'!U750,0),IF('People_Inputs'!$E$48="PROD",'Payroll'!U770,0),IF('People_Inputs'!$E$49="PROD",'Payroll'!U790,0),IF('People_Inputs'!$E$50="PROD",'Payroll'!U810,0),IF('People_Inputs'!$E$51="PROD",'Payroll'!U830,0),IF('People_Inputs'!$E$52="PROD",'Payroll'!U850,0),IF('People_Inputs'!$E$53="PROD",'Payroll'!U870,0),IF('People_Inputs'!$E$54="PROD",'Payroll'!U890,0),IF('People_Inputs'!$E$55="PROD",'Payroll'!U910,0),IF('People_Inputs'!$E$56="PROD",'Payroll'!U930,0),IF('People_Inputs'!$E$57="PROD",'Payroll'!U950,0),IF('People_Inputs'!$E$58="PROD",'Payroll'!U970,0),IF('People_Inputs'!$E$59="PROD",'Payroll'!U990,0),IF('People_Inputs'!$E$60="PROD",'Payroll'!U1010,0),IF('People_Inputs'!$E$61="PROD",'Payroll'!U1030,0),IF('People_Inputs'!$E$62="PROD",'Payroll'!U1050,0),IF('People_Inputs'!$E$63="PROD",'Payroll'!U1070,0),IF('People_Inputs'!$E$64="PROD",'Payroll'!U1090,0),IF('People_Inputs'!$E$65="PROD",'Payroll'!U1110,0),IF('People_Inputs'!$E$66="PROD",'Payroll'!U1130,0),IF('People_Inputs'!$E$67="PROD",'Payroll'!U1150,0),IF('People_Inputs'!$E$68="PROD",'Payroll'!U1170,0),IF('People_Inputs'!$E$69="PROD",'Payroll'!U1190,0),IF('People_Inputs'!$E$70="PROD",'Payroll'!U1210,0))</f>
        <v>0</v>
      </c>
      <c r="V26" s="35">
        <f>SUM(IF('People_Inputs'!$E$11="PROD",'Payroll'!V30,0),IF('People_Inputs'!$E$12="PROD",'Payroll'!V50,0),IF('People_Inputs'!$E$13="PROD",'Payroll'!V70,0),IF('People_Inputs'!$E$14="PROD",'Payroll'!V90,0),IF('People_Inputs'!$E$15="PROD",'Payroll'!V110,0),IF('People_Inputs'!$E$16="PROD",'Payroll'!V130,0),IF('People_Inputs'!$E$17="PROD",'Payroll'!V150,0),IF('People_Inputs'!$E$18="PROD",'Payroll'!V170,0),IF('People_Inputs'!$E$19="PROD",'Payroll'!V190,0),IF('People_Inputs'!$E$20="PROD",'Payroll'!V210,0),IF('People_Inputs'!$E$21="PROD",'Payroll'!V230,0),IF('People_Inputs'!$E$22="PROD",'Payroll'!V250,0),IF('People_Inputs'!$E$23="PROD",'Payroll'!V270,0),IF('People_Inputs'!$E$24="PROD",'Payroll'!V290,0),IF('People_Inputs'!$E$25="PROD",'Payroll'!V310,0),IF('People_Inputs'!$E$26="PROD",'Payroll'!V330,0),IF('People_Inputs'!$E$27="PROD",'Payroll'!V350,0),IF('People_Inputs'!$E$28="PROD",'Payroll'!V370,0),IF('People_Inputs'!$E$29="PROD",'Payroll'!V390,0),IF('People_Inputs'!$E$30="PROD",'Payroll'!V410,0),IF('People_Inputs'!$E$31="PROD",'Payroll'!V430,0),IF('People_Inputs'!$E$32="PROD",'Payroll'!V450,0),IF('People_Inputs'!$E$33="PROD",'Payroll'!V470,0),IF('People_Inputs'!$E$34="PROD",'Payroll'!V490,0),IF('People_Inputs'!$E$35="PROD",'Payroll'!V510,0),IF('People_Inputs'!$E$36="PROD",'Payroll'!V530,0),IF('People_Inputs'!$E$37="PROD",'Payroll'!V550,0),IF('People_Inputs'!$E$38="PROD",'Payroll'!V570,0),IF('People_Inputs'!$E$39="PROD",'Payroll'!V590,0),IF('People_Inputs'!$E$40="PROD",'Payroll'!V610,0),IF('People_Inputs'!$E$41="PROD",'Payroll'!V630,0),IF('People_Inputs'!$E$42="PROD",'Payroll'!V650,0),IF('People_Inputs'!$E$43="PROD",'Payroll'!V670,0),IF('People_Inputs'!$E$44="PROD",'Payroll'!V690,0),IF('People_Inputs'!$E$45="PROD",'Payroll'!V710,0),IF('People_Inputs'!$E$46="PROD",'Payroll'!V730,0),IF('People_Inputs'!$E$47="PROD",'Payroll'!V750,0),IF('People_Inputs'!$E$48="PROD",'Payroll'!V770,0),IF('People_Inputs'!$E$49="PROD",'Payroll'!V790,0),IF('People_Inputs'!$E$50="PROD",'Payroll'!V810,0),IF('People_Inputs'!$E$51="PROD",'Payroll'!V830,0),IF('People_Inputs'!$E$52="PROD",'Payroll'!V850,0),IF('People_Inputs'!$E$53="PROD",'Payroll'!V870,0),IF('People_Inputs'!$E$54="PROD",'Payroll'!V890,0),IF('People_Inputs'!$E$55="PROD",'Payroll'!V910,0),IF('People_Inputs'!$E$56="PROD",'Payroll'!V930,0),IF('People_Inputs'!$E$57="PROD",'Payroll'!V950,0),IF('People_Inputs'!$E$58="PROD",'Payroll'!V970,0),IF('People_Inputs'!$E$59="PROD",'Payroll'!V990,0),IF('People_Inputs'!$E$60="PROD",'Payroll'!V1010,0),IF('People_Inputs'!$E$61="PROD",'Payroll'!V1030,0),IF('People_Inputs'!$E$62="PROD",'Payroll'!V1050,0),IF('People_Inputs'!$E$63="PROD",'Payroll'!V1070,0),IF('People_Inputs'!$E$64="PROD",'Payroll'!V1090,0),IF('People_Inputs'!$E$65="PROD",'Payroll'!V1110,0),IF('People_Inputs'!$E$66="PROD",'Payroll'!V1130,0),IF('People_Inputs'!$E$67="PROD",'Payroll'!V1150,0),IF('People_Inputs'!$E$68="PROD",'Payroll'!V1170,0),IF('People_Inputs'!$E$69="PROD",'Payroll'!V1190,0),IF('People_Inputs'!$E$70="PROD",'Payroll'!V1210,0))</f>
        <v>0</v>
      </c>
      <c r="W26" s="35">
        <f>SUM(IF('People_Inputs'!$E$11="PROD",'Payroll'!W30,0),IF('People_Inputs'!$E$12="PROD",'Payroll'!W50,0),IF('People_Inputs'!$E$13="PROD",'Payroll'!W70,0),IF('People_Inputs'!$E$14="PROD",'Payroll'!W90,0),IF('People_Inputs'!$E$15="PROD",'Payroll'!W110,0),IF('People_Inputs'!$E$16="PROD",'Payroll'!W130,0),IF('People_Inputs'!$E$17="PROD",'Payroll'!W150,0),IF('People_Inputs'!$E$18="PROD",'Payroll'!W170,0),IF('People_Inputs'!$E$19="PROD",'Payroll'!W190,0),IF('People_Inputs'!$E$20="PROD",'Payroll'!W210,0),IF('People_Inputs'!$E$21="PROD",'Payroll'!W230,0),IF('People_Inputs'!$E$22="PROD",'Payroll'!W250,0),IF('People_Inputs'!$E$23="PROD",'Payroll'!W270,0),IF('People_Inputs'!$E$24="PROD",'Payroll'!W290,0),IF('People_Inputs'!$E$25="PROD",'Payroll'!W310,0),IF('People_Inputs'!$E$26="PROD",'Payroll'!W330,0),IF('People_Inputs'!$E$27="PROD",'Payroll'!W350,0),IF('People_Inputs'!$E$28="PROD",'Payroll'!W370,0),IF('People_Inputs'!$E$29="PROD",'Payroll'!W390,0),IF('People_Inputs'!$E$30="PROD",'Payroll'!W410,0),IF('People_Inputs'!$E$31="PROD",'Payroll'!W430,0),IF('People_Inputs'!$E$32="PROD",'Payroll'!W450,0),IF('People_Inputs'!$E$33="PROD",'Payroll'!W470,0),IF('People_Inputs'!$E$34="PROD",'Payroll'!W490,0),IF('People_Inputs'!$E$35="PROD",'Payroll'!W510,0),IF('People_Inputs'!$E$36="PROD",'Payroll'!W530,0),IF('People_Inputs'!$E$37="PROD",'Payroll'!W550,0),IF('People_Inputs'!$E$38="PROD",'Payroll'!W570,0),IF('People_Inputs'!$E$39="PROD",'Payroll'!W590,0),IF('People_Inputs'!$E$40="PROD",'Payroll'!W610,0),IF('People_Inputs'!$E$41="PROD",'Payroll'!W630,0),IF('People_Inputs'!$E$42="PROD",'Payroll'!W650,0),IF('People_Inputs'!$E$43="PROD",'Payroll'!W670,0),IF('People_Inputs'!$E$44="PROD",'Payroll'!W690,0),IF('People_Inputs'!$E$45="PROD",'Payroll'!W710,0),IF('People_Inputs'!$E$46="PROD",'Payroll'!W730,0),IF('People_Inputs'!$E$47="PROD",'Payroll'!W750,0),IF('People_Inputs'!$E$48="PROD",'Payroll'!W770,0),IF('People_Inputs'!$E$49="PROD",'Payroll'!W790,0),IF('People_Inputs'!$E$50="PROD",'Payroll'!W810,0),IF('People_Inputs'!$E$51="PROD",'Payroll'!W830,0),IF('People_Inputs'!$E$52="PROD",'Payroll'!W850,0),IF('People_Inputs'!$E$53="PROD",'Payroll'!W870,0),IF('People_Inputs'!$E$54="PROD",'Payroll'!W890,0),IF('People_Inputs'!$E$55="PROD",'Payroll'!W910,0),IF('People_Inputs'!$E$56="PROD",'Payroll'!W930,0),IF('People_Inputs'!$E$57="PROD",'Payroll'!W950,0),IF('People_Inputs'!$E$58="PROD",'Payroll'!W970,0),IF('People_Inputs'!$E$59="PROD",'Payroll'!W990,0),IF('People_Inputs'!$E$60="PROD",'Payroll'!W1010,0),IF('People_Inputs'!$E$61="PROD",'Payroll'!W1030,0),IF('People_Inputs'!$E$62="PROD",'Payroll'!W1050,0),IF('People_Inputs'!$E$63="PROD",'Payroll'!W1070,0),IF('People_Inputs'!$E$64="PROD",'Payroll'!W1090,0),IF('People_Inputs'!$E$65="PROD",'Payroll'!W1110,0),IF('People_Inputs'!$E$66="PROD",'Payroll'!W1130,0),IF('People_Inputs'!$E$67="PROD",'Payroll'!W1150,0),IF('People_Inputs'!$E$68="PROD",'Payroll'!W1170,0),IF('People_Inputs'!$E$69="PROD",'Payroll'!W1190,0),IF('People_Inputs'!$E$70="PROD",'Payroll'!W1210,0))</f>
        <v>0</v>
      </c>
      <c r="X26" s="35">
        <f>SUM(IF('People_Inputs'!$E$11="PROD",'Payroll'!X30,0),IF('People_Inputs'!$E$12="PROD",'Payroll'!X50,0),IF('People_Inputs'!$E$13="PROD",'Payroll'!X70,0),IF('People_Inputs'!$E$14="PROD",'Payroll'!X90,0),IF('People_Inputs'!$E$15="PROD",'Payroll'!X110,0),IF('People_Inputs'!$E$16="PROD",'Payroll'!X130,0),IF('People_Inputs'!$E$17="PROD",'Payroll'!X150,0),IF('People_Inputs'!$E$18="PROD",'Payroll'!X170,0),IF('People_Inputs'!$E$19="PROD",'Payroll'!X190,0),IF('People_Inputs'!$E$20="PROD",'Payroll'!X210,0),IF('People_Inputs'!$E$21="PROD",'Payroll'!X230,0),IF('People_Inputs'!$E$22="PROD",'Payroll'!X250,0),IF('People_Inputs'!$E$23="PROD",'Payroll'!X270,0),IF('People_Inputs'!$E$24="PROD",'Payroll'!X290,0),IF('People_Inputs'!$E$25="PROD",'Payroll'!X310,0),IF('People_Inputs'!$E$26="PROD",'Payroll'!X330,0),IF('People_Inputs'!$E$27="PROD",'Payroll'!X350,0),IF('People_Inputs'!$E$28="PROD",'Payroll'!X370,0),IF('People_Inputs'!$E$29="PROD",'Payroll'!X390,0),IF('People_Inputs'!$E$30="PROD",'Payroll'!X410,0),IF('People_Inputs'!$E$31="PROD",'Payroll'!X430,0),IF('People_Inputs'!$E$32="PROD",'Payroll'!X450,0),IF('People_Inputs'!$E$33="PROD",'Payroll'!X470,0),IF('People_Inputs'!$E$34="PROD",'Payroll'!X490,0),IF('People_Inputs'!$E$35="PROD",'Payroll'!X510,0),IF('People_Inputs'!$E$36="PROD",'Payroll'!X530,0),IF('People_Inputs'!$E$37="PROD",'Payroll'!X550,0),IF('People_Inputs'!$E$38="PROD",'Payroll'!X570,0),IF('People_Inputs'!$E$39="PROD",'Payroll'!X590,0),IF('People_Inputs'!$E$40="PROD",'Payroll'!X610,0),IF('People_Inputs'!$E$41="PROD",'Payroll'!X630,0),IF('People_Inputs'!$E$42="PROD",'Payroll'!X650,0),IF('People_Inputs'!$E$43="PROD",'Payroll'!X670,0),IF('People_Inputs'!$E$44="PROD",'Payroll'!X690,0),IF('People_Inputs'!$E$45="PROD",'Payroll'!X710,0),IF('People_Inputs'!$E$46="PROD",'Payroll'!X730,0),IF('People_Inputs'!$E$47="PROD",'Payroll'!X750,0),IF('People_Inputs'!$E$48="PROD",'Payroll'!X770,0),IF('People_Inputs'!$E$49="PROD",'Payroll'!X790,0),IF('People_Inputs'!$E$50="PROD",'Payroll'!X810,0),IF('People_Inputs'!$E$51="PROD",'Payroll'!X830,0),IF('People_Inputs'!$E$52="PROD",'Payroll'!X850,0),IF('People_Inputs'!$E$53="PROD",'Payroll'!X870,0),IF('People_Inputs'!$E$54="PROD",'Payroll'!X890,0),IF('People_Inputs'!$E$55="PROD",'Payroll'!X910,0),IF('People_Inputs'!$E$56="PROD",'Payroll'!X930,0),IF('People_Inputs'!$E$57="PROD",'Payroll'!X950,0),IF('People_Inputs'!$E$58="PROD",'Payroll'!X970,0),IF('People_Inputs'!$E$59="PROD",'Payroll'!X990,0),IF('People_Inputs'!$E$60="PROD",'Payroll'!X1010,0),IF('People_Inputs'!$E$61="PROD",'Payroll'!X1030,0),IF('People_Inputs'!$E$62="PROD",'Payroll'!X1050,0),IF('People_Inputs'!$E$63="PROD",'Payroll'!X1070,0),IF('People_Inputs'!$E$64="PROD",'Payroll'!X1090,0),IF('People_Inputs'!$E$65="PROD",'Payroll'!X1110,0),IF('People_Inputs'!$E$66="PROD",'Payroll'!X1130,0),IF('People_Inputs'!$E$67="PROD",'Payroll'!X1150,0),IF('People_Inputs'!$E$68="PROD",'Payroll'!X1170,0),IF('People_Inputs'!$E$69="PROD",'Payroll'!X1190,0),IF('People_Inputs'!$E$70="PROD",'Payroll'!X1210,0))</f>
        <v>0</v>
      </c>
      <c r="Y26" s="35">
        <f>SUM(IF('People_Inputs'!$E$11="PROD",'Payroll'!Y30,0),IF('People_Inputs'!$E$12="PROD",'Payroll'!Y50,0),IF('People_Inputs'!$E$13="PROD",'Payroll'!Y70,0),IF('People_Inputs'!$E$14="PROD",'Payroll'!Y90,0),IF('People_Inputs'!$E$15="PROD",'Payroll'!Y110,0),IF('People_Inputs'!$E$16="PROD",'Payroll'!Y130,0),IF('People_Inputs'!$E$17="PROD",'Payroll'!Y150,0),IF('People_Inputs'!$E$18="PROD",'Payroll'!Y170,0),IF('People_Inputs'!$E$19="PROD",'Payroll'!Y190,0),IF('People_Inputs'!$E$20="PROD",'Payroll'!Y210,0),IF('People_Inputs'!$E$21="PROD",'Payroll'!Y230,0),IF('People_Inputs'!$E$22="PROD",'Payroll'!Y250,0),IF('People_Inputs'!$E$23="PROD",'Payroll'!Y270,0),IF('People_Inputs'!$E$24="PROD",'Payroll'!Y290,0),IF('People_Inputs'!$E$25="PROD",'Payroll'!Y310,0),IF('People_Inputs'!$E$26="PROD",'Payroll'!Y330,0),IF('People_Inputs'!$E$27="PROD",'Payroll'!Y350,0),IF('People_Inputs'!$E$28="PROD",'Payroll'!Y370,0),IF('People_Inputs'!$E$29="PROD",'Payroll'!Y390,0),IF('People_Inputs'!$E$30="PROD",'Payroll'!Y410,0),IF('People_Inputs'!$E$31="PROD",'Payroll'!Y430,0),IF('People_Inputs'!$E$32="PROD",'Payroll'!Y450,0),IF('People_Inputs'!$E$33="PROD",'Payroll'!Y470,0),IF('People_Inputs'!$E$34="PROD",'Payroll'!Y490,0),IF('People_Inputs'!$E$35="PROD",'Payroll'!Y510,0),IF('People_Inputs'!$E$36="PROD",'Payroll'!Y530,0),IF('People_Inputs'!$E$37="PROD",'Payroll'!Y550,0),IF('People_Inputs'!$E$38="PROD",'Payroll'!Y570,0),IF('People_Inputs'!$E$39="PROD",'Payroll'!Y590,0),IF('People_Inputs'!$E$40="PROD",'Payroll'!Y610,0),IF('People_Inputs'!$E$41="PROD",'Payroll'!Y630,0),IF('People_Inputs'!$E$42="PROD",'Payroll'!Y650,0),IF('People_Inputs'!$E$43="PROD",'Payroll'!Y670,0),IF('People_Inputs'!$E$44="PROD",'Payroll'!Y690,0),IF('People_Inputs'!$E$45="PROD",'Payroll'!Y710,0),IF('People_Inputs'!$E$46="PROD",'Payroll'!Y730,0),IF('People_Inputs'!$E$47="PROD",'Payroll'!Y750,0),IF('People_Inputs'!$E$48="PROD",'Payroll'!Y770,0),IF('People_Inputs'!$E$49="PROD",'Payroll'!Y790,0),IF('People_Inputs'!$E$50="PROD",'Payroll'!Y810,0),IF('People_Inputs'!$E$51="PROD",'Payroll'!Y830,0),IF('People_Inputs'!$E$52="PROD",'Payroll'!Y850,0),IF('People_Inputs'!$E$53="PROD",'Payroll'!Y870,0),IF('People_Inputs'!$E$54="PROD",'Payroll'!Y890,0),IF('People_Inputs'!$E$55="PROD",'Payroll'!Y910,0),IF('People_Inputs'!$E$56="PROD",'Payroll'!Y930,0),IF('People_Inputs'!$E$57="PROD",'Payroll'!Y950,0),IF('People_Inputs'!$E$58="PROD",'Payroll'!Y970,0),IF('People_Inputs'!$E$59="PROD",'Payroll'!Y990,0),IF('People_Inputs'!$E$60="PROD",'Payroll'!Y1010,0),IF('People_Inputs'!$E$61="PROD",'Payroll'!Y1030,0),IF('People_Inputs'!$E$62="PROD",'Payroll'!Y1050,0),IF('People_Inputs'!$E$63="PROD",'Payroll'!Y1070,0),IF('People_Inputs'!$E$64="PROD",'Payroll'!Y1090,0),IF('People_Inputs'!$E$65="PROD",'Payroll'!Y1110,0),IF('People_Inputs'!$E$66="PROD",'Payroll'!Y1130,0),IF('People_Inputs'!$E$67="PROD",'Payroll'!Y1150,0),IF('People_Inputs'!$E$68="PROD",'Payroll'!Y1170,0),IF('People_Inputs'!$E$69="PROD",'Payroll'!Y1190,0),IF('People_Inputs'!$E$70="PROD",'Payroll'!Y1210,0))</f>
        <v>0</v>
      </c>
      <c r="Z26" s="35">
        <f>SUM(IF('People_Inputs'!$E$11="PROD",'Payroll'!Z30,0),IF('People_Inputs'!$E$12="PROD",'Payroll'!Z50,0),IF('People_Inputs'!$E$13="PROD",'Payroll'!Z70,0),IF('People_Inputs'!$E$14="PROD",'Payroll'!Z90,0),IF('People_Inputs'!$E$15="PROD",'Payroll'!Z110,0),IF('People_Inputs'!$E$16="PROD",'Payroll'!Z130,0),IF('People_Inputs'!$E$17="PROD",'Payroll'!Z150,0),IF('People_Inputs'!$E$18="PROD",'Payroll'!Z170,0),IF('People_Inputs'!$E$19="PROD",'Payroll'!Z190,0),IF('People_Inputs'!$E$20="PROD",'Payroll'!Z210,0),IF('People_Inputs'!$E$21="PROD",'Payroll'!Z230,0),IF('People_Inputs'!$E$22="PROD",'Payroll'!Z250,0),IF('People_Inputs'!$E$23="PROD",'Payroll'!Z270,0),IF('People_Inputs'!$E$24="PROD",'Payroll'!Z290,0),IF('People_Inputs'!$E$25="PROD",'Payroll'!Z310,0),IF('People_Inputs'!$E$26="PROD",'Payroll'!Z330,0),IF('People_Inputs'!$E$27="PROD",'Payroll'!Z350,0),IF('People_Inputs'!$E$28="PROD",'Payroll'!Z370,0),IF('People_Inputs'!$E$29="PROD",'Payroll'!Z390,0),IF('People_Inputs'!$E$30="PROD",'Payroll'!Z410,0),IF('People_Inputs'!$E$31="PROD",'Payroll'!Z430,0),IF('People_Inputs'!$E$32="PROD",'Payroll'!Z450,0),IF('People_Inputs'!$E$33="PROD",'Payroll'!Z470,0),IF('People_Inputs'!$E$34="PROD",'Payroll'!Z490,0),IF('People_Inputs'!$E$35="PROD",'Payroll'!Z510,0),IF('People_Inputs'!$E$36="PROD",'Payroll'!Z530,0),IF('People_Inputs'!$E$37="PROD",'Payroll'!Z550,0),IF('People_Inputs'!$E$38="PROD",'Payroll'!Z570,0),IF('People_Inputs'!$E$39="PROD",'Payroll'!Z590,0),IF('People_Inputs'!$E$40="PROD",'Payroll'!Z610,0),IF('People_Inputs'!$E$41="PROD",'Payroll'!Z630,0),IF('People_Inputs'!$E$42="PROD",'Payroll'!Z650,0),IF('People_Inputs'!$E$43="PROD",'Payroll'!Z670,0),IF('People_Inputs'!$E$44="PROD",'Payroll'!Z690,0),IF('People_Inputs'!$E$45="PROD",'Payroll'!Z710,0),IF('People_Inputs'!$E$46="PROD",'Payroll'!Z730,0),IF('People_Inputs'!$E$47="PROD",'Payroll'!Z750,0),IF('People_Inputs'!$E$48="PROD",'Payroll'!Z770,0),IF('People_Inputs'!$E$49="PROD",'Payroll'!Z790,0),IF('People_Inputs'!$E$50="PROD",'Payroll'!Z810,0),IF('People_Inputs'!$E$51="PROD",'Payroll'!Z830,0),IF('People_Inputs'!$E$52="PROD",'Payroll'!Z850,0),IF('People_Inputs'!$E$53="PROD",'Payroll'!Z870,0),IF('People_Inputs'!$E$54="PROD",'Payroll'!Z890,0),IF('People_Inputs'!$E$55="PROD",'Payroll'!Z910,0),IF('People_Inputs'!$E$56="PROD",'Payroll'!Z930,0),IF('People_Inputs'!$E$57="PROD",'Payroll'!Z950,0),IF('People_Inputs'!$E$58="PROD",'Payroll'!Z970,0),IF('People_Inputs'!$E$59="PROD",'Payroll'!Z990,0),IF('People_Inputs'!$E$60="PROD",'Payroll'!Z1010,0),IF('People_Inputs'!$E$61="PROD",'Payroll'!Z1030,0),IF('People_Inputs'!$E$62="PROD",'Payroll'!Z1050,0),IF('People_Inputs'!$E$63="PROD",'Payroll'!Z1070,0),IF('People_Inputs'!$E$64="PROD",'Payroll'!Z1090,0),IF('People_Inputs'!$E$65="PROD",'Payroll'!Z1110,0),IF('People_Inputs'!$E$66="PROD",'Payroll'!Z1130,0),IF('People_Inputs'!$E$67="PROD",'Payroll'!Z1150,0),IF('People_Inputs'!$E$68="PROD",'Payroll'!Z1170,0),IF('People_Inputs'!$E$69="PROD",'Payroll'!Z1190,0),IF('People_Inputs'!$E$70="PROD",'Payroll'!Z1210,0))</f>
        <v>0</v>
      </c>
      <c r="AA26" s="35">
        <f>SUM(IF('People_Inputs'!$E$11="PROD",'Payroll'!AA30,0),IF('People_Inputs'!$E$12="PROD",'Payroll'!AA50,0),IF('People_Inputs'!$E$13="PROD",'Payroll'!AA70,0),IF('People_Inputs'!$E$14="PROD",'Payroll'!AA90,0),IF('People_Inputs'!$E$15="PROD",'Payroll'!AA110,0),IF('People_Inputs'!$E$16="PROD",'Payroll'!AA130,0),IF('People_Inputs'!$E$17="PROD",'Payroll'!AA150,0),IF('People_Inputs'!$E$18="PROD",'Payroll'!AA170,0),IF('People_Inputs'!$E$19="PROD",'Payroll'!AA190,0),IF('People_Inputs'!$E$20="PROD",'Payroll'!AA210,0),IF('People_Inputs'!$E$21="PROD",'Payroll'!AA230,0),IF('People_Inputs'!$E$22="PROD",'Payroll'!AA250,0),IF('People_Inputs'!$E$23="PROD",'Payroll'!AA270,0),IF('People_Inputs'!$E$24="PROD",'Payroll'!AA290,0),IF('People_Inputs'!$E$25="PROD",'Payroll'!AA310,0),IF('People_Inputs'!$E$26="PROD",'Payroll'!AA330,0),IF('People_Inputs'!$E$27="PROD",'Payroll'!AA350,0),IF('People_Inputs'!$E$28="PROD",'Payroll'!AA370,0),IF('People_Inputs'!$E$29="PROD",'Payroll'!AA390,0),IF('People_Inputs'!$E$30="PROD",'Payroll'!AA410,0),IF('People_Inputs'!$E$31="PROD",'Payroll'!AA430,0),IF('People_Inputs'!$E$32="PROD",'Payroll'!AA450,0),IF('People_Inputs'!$E$33="PROD",'Payroll'!AA470,0),IF('People_Inputs'!$E$34="PROD",'Payroll'!AA490,0),IF('People_Inputs'!$E$35="PROD",'Payroll'!AA510,0),IF('People_Inputs'!$E$36="PROD",'Payroll'!AA530,0),IF('People_Inputs'!$E$37="PROD",'Payroll'!AA550,0),IF('People_Inputs'!$E$38="PROD",'Payroll'!AA570,0),IF('People_Inputs'!$E$39="PROD",'Payroll'!AA590,0),IF('People_Inputs'!$E$40="PROD",'Payroll'!AA610,0),IF('People_Inputs'!$E$41="PROD",'Payroll'!AA630,0),IF('People_Inputs'!$E$42="PROD",'Payroll'!AA650,0),IF('People_Inputs'!$E$43="PROD",'Payroll'!AA670,0),IF('People_Inputs'!$E$44="PROD",'Payroll'!AA690,0),IF('People_Inputs'!$E$45="PROD",'Payroll'!AA710,0),IF('People_Inputs'!$E$46="PROD",'Payroll'!AA730,0),IF('People_Inputs'!$E$47="PROD",'Payroll'!AA750,0),IF('People_Inputs'!$E$48="PROD",'Payroll'!AA770,0),IF('People_Inputs'!$E$49="PROD",'Payroll'!AA790,0),IF('People_Inputs'!$E$50="PROD",'Payroll'!AA810,0),IF('People_Inputs'!$E$51="PROD",'Payroll'!AA830,0),IF('People_Inputs'!$E$52="PROD",'Payroll'!AA850,0),IF('People_Inputs'!$E$53="PROD",'Payroll'!AA870,0),IF('People_Inputs'!$E$54="PROD",'Payroll'!AA890,0),IF('People_Inputs'!$E$55="PROD",'Payroll'!AA910,0),IF('People_Inputs'!$E$56="PROD",'Payroll'!AA930,0),IF('People_Inputs'!$E$57="PROD",'Payroll'!AA950,0),IF('People_Inputs'!$E$58="PROD",'Payroll'!AA970,0),IF('People_Inputs'!$E$59="PROD",'Payroll'!AA990,0),IF('People_Inputs'!$E$60="PROD",'Payroll'!AA1010,0),IF('People_Inputs'!$E$61="PROD",'Payroll'!AA1030,0),IF('People_Inputs'!$E$62="PROD",'Payroll'!AA1050,0),IF('People_Inputs'!$E$63="PROD",'Payroll'!AA1070,0),IF('People_Inputs'!$E$64="PROD",'Payroll'!AA1090,0),IF('People_Inputs'!$E$65="PROD",'Payroll'!AA1110,0),IF('People_Inputs'!$E$66="PROD",'Payroll'!AA1130,0),IF('People_Inputs'!$E$67="PROD",'Payroll'!AA1150,0),IF('People_Inputs'!$E$68="PROD",'Payroll'!AA1170,0),IF('People_Inputs'!$E$69="PROD",'Payroll'!AA1190,0),IF('People_Inputs'!$E$70="PROD",'Payroll'!AA1210,0))</f>
        <v>0</v>
      </c>
      <c r="AB26" s="35">
        <f>SUM(IF('People_Inputs'!$E$11="PROD",'Payroll'!AB30,0),IF('People_Inputs'!$E$12="PROD",'Payroll'!AB50,0),IF('People_Inputs'!$E$13="PROD",'Payroll'!AB70,0),IF('People_Inputs'!$E$14="PROD",'Payroll'!AB90,0),IF('People_Inputs'!$E$15="PROD",'Payroll'!AB110,0),IF('People_Inputs'!$E$16="PROD",'Payroll'!AB130,0),IF('People_Inputs'!$E$17="PROD",'Payroll'!AB150,0),IF('People_Inputs'!$E$18="PROD",'Payroll'!AB170,0),IF('People_Inputs'!$E$19="PROD",'Payroll'!AB190,0),IF('People_Inputs'!$E$20="PROD",'Payroll'!AB210,0),IF('People_Inputs'!$E$21="PROD",'Payroll'!AB230,0),IF('People_Inputs'!$E$22="PROD",'Payroll'!AB250,0),IF('People_Inputs'!$E$23="PROD",'Payroll'!AB270,0),IF('People_Inputs'!$E$24="PROD",'Payroll'!AB290,0),IF('People_Inputs'!$E$25="PROD",'Payroll'!AB310,0),IF('People_Inputs'!$E$26="PROD",'Payroll'!AB330,0),IF('People_Inputs'!$E$27="PROD",'Payroll'!AB350,0),IF('People_Inputs'!$E$28="PROD",'Payroll'!AB370,0),IF('People_Inputs'!$E$29="PROD",'Payroll'!AB390,0),IF('People_Inputs'!$E$30="PROD",'Payroll'!AB410,0),IF('People_Inputs'!$E$31="PROD",'Payroll'!AB430,0),IF('People_Inputs'!$E$32="PROD",'Payroll'!AB450,0),IF('People_Inputs'!$E$33="PROD",'Payroll'!AB470,0),IF('People_Inputs'!$E$34="PROD",'Payroll'!AB490,0),IF('People_Inputs'!$E$35="PROD",'Payroll'!AB510,0),IF('People_Inputs'!$E$36="PROD",'Payroll'!AB530,0),IF('People_Inputs'!$E$37="PROD",'Payroll'!AB550,0),IF('People_Inputs'!$E$38="PROD",'Payroll'!AB570,0),IF('People_Inputs'!$E$39="PROD",'Payroll'!AB590,0),IF('People_Inputs'!$E$40="PROD",'Payroll'!AB610,0),IF('People_Inputs'!$E$41="PROD",'Payroll'!AB630,0),IF('People_Inputs'!$E$42="PROD",'Payroll'!AB650,0),IF('People_Inputs'!$E$43="PROD",'Payroll'!AB670,0),IF('People_Inputs'!$E$44="PROD",'Payroll'!AB690,0),IF('People_Inputs'!$E$45="PROD",'Payroll'!AB710,0),IF('People_Inputs'!$E$46="PROD",'Payroll'!AB730,0),IF('People_Inputs'!$E$47="PROD",'Payroll'!AB750,0),IF('People_Inputs'!$E$48="PROD",'Payroll'!AB770,0),IF('People_Inputs'!$E$49="PROD",'Payroll'!AB790,0),IF('People_Inputs'!$E$50="PROD",'Payroll'!AB810,0),IF('People_Inputs'!$E$51="PROD",'Payroll'!AB830,0),IF('People_Inputs'!$E$52="PROD",'Payroll'!AB850,0),IF('People_Inputs'!$E$53="PROD",'Payroll'!AB870,0),IF('People_Inputs'!$E$54="PROD",'Payroll'!AB890,0),IF('People_Inputs'!$E$55="PROD",'Payroll'!AB910,0),IF('People_Inputs'!$E$56="PROD",'Payroll'!AB930,0),IF('People_Inputs'!$E$57="PROD",'Payroll'!AB950,0),IF('People_Inputs'!$E$58="PROD",'Payroll'!AB970,0),IF('People_Inputs'!$E$59="PROD",'Payroll'!AB990,0),IF('People_Inputs'!$E$60="PROD",'Payroll'!AB1010,0),IF('People_Inputs'!$E$61="PROD",'Payroll'!AB1030,0),IF('People_Inputs'!$E$62="PROD",'Payroll'!AB1050,0),IF('People_Inputs'!$E$63="PROD",'Payroll'!AB1070,0),IF('People_Inputs'!$E$64="PROD",'Payroll'!AB1090,0),IF('People_Inputs'!$E$65="PROD",'Payroll'!AB1110,0),IF('People_Inputs'!$E$66="PROD",'Payroll'!AB1130,0),IF('People_Inputs'!$E$67="PROD",'Payroll'!AB1150,0),IF('People_Inputs'!$E$68="PROD",'Payroll'!AB1170,0),IF('People_Inputs'!$E$69="PROD",'Payroll'!AB1190,0),IF('People_Inputs'!$E$70="PROD",'Payroll'!AB1210,0))</f>
        <v>0</v>
      </c>
      <c r="AC26" s="35">
        <f>SUM(IF('People_Inputs'!$E$11="PROD",'Payroll'!AC30,0),IF('People_Inputs'!$E$12="PROD",'Payroll'!AC50,0),IF('People_Inputs'!$E$13="PROD",'Payroll'!AC70,0),IF('People_Inputs'!$E$14="PROD",'Payroll'!AC90,0),IF('People_Inputs'!$E$15="PROD",'Payroll'!AC110,0),IF('People_Inputs'!$E$16="PROD",'Payroll'!AC130,0),IF('People_Inputs'!$E$17="PROD",'Payroll'!AC150,0),IF('People_Inputs'!$E$18="PROD",'Payroll'!AC170,0),IF('People_Inputs'!$E$19="PROD",'Payroll'!AC190,0),IF('People_Inputs'!$E$20="PROD",'Payroll'!AC210,0),IF('People_Inputs'!$E$21="PROD",'Payroll'!AC230,0),IF('People_Inputs'!$E$22="PROD",'Payroll'!AC250,0),IF('People_Inputs'!$E$23="PROD",'Payroll'!AC270,0),IF('People_Inputs'!$E$24="PROD",'Payroll'!AC290,0),IF('People_Inputs'!$E$25="PROD",'Payroll'!AC310,0),IF('People_Inputs'!$E$26="PROD",'Payroll'!AC330,0),IF('People_Inputs'!$E$27="PROD",'Payroll'!AC350,0),IF('People_Inputs'!$E$28="PROD",'Payroll'!AC370,0),IF('People_Inputs'!$E$29="PROD",'Payroll'!AC390,0),IF('People_Inputs'!$E$30="PROD",'Payroll'!AC410,0),IF('People_Inputs'!$E$31="PROD",'Payroll'!AC430,0),IF('People_Inputs'!$E$32="PROD",'Payroll'!AC450,0),IF('People_Inputs'!$E$33="PROD",'Payroll'!AC470,0),IF('People_Inputs'!$E$34="PROD",'Payroll'!AC490,0),IF('People_Inputs'!$E$35="PROD",'Payroll'!AC510,0),IF('People_Inputs'!$E$36="PROD",'Payroll'!AC530,0),IF('People_Inputs'!$E$37="PROD",'Payroll'!AC550,0),IF('People_Inputs'!$E$38="PROD",'Payroll'!AC570,0),IF('People_Inputs'!$E$39="PROD",'Payroll'!AC590,0),IF('People_Inputs'!$E$40="PROD",'Payroll'!AC610,0),IF('People_Inputs'!$E$41="PROD",'Payroll'!AC630,0),IF('People_Inputs'!$E$42="PROD",'Payroll'!AC650,0),IF('People_Inputs'!$E$43="PROD",'Payroll'!AC670,0),IF('People_Inputs'!$E$44="PROD",'Payroll'!AC690,0),IF('People_Inputs'!$E$45="PROD",'Payroll'!AC710,0),IF('People_Inputs'!$E$46="PROD",'Payroll'!AC730,0),IF('People_Inputs'!$E$47="PROD",'Payroll'!AC750,0),IF('People_Inputs'!$E$48="PROD",'Payroll'!AC770,0),IF('People_Inputs'!$E$49="PROD",'Payroll'!AC790,0),IF('People_Inputs'!$E$50="PROD",'Payroll'!AC810,0),IF('People_Inputs'!$E$51="PROD",'Payroll'!AC830,0),IF('People_Inputs'!$E$52="PROD",'Payroll'!AC850,0),IF('People_Inputs'!$E$53="PROD",'Payroll'!AC870,0),IF('People_Inputs'!$E$54="PROD",'Payroll'!AC890,0),IF('People_Inputs'!$E$55="PROD",'Payroll'!AC910,0),IF('People_Inputs'!$E$56="PROD",'Payroll'!AC930,0),IF('People_Inputs'!$E$57="PROD",'Payroll'!AC950,0),IF('People_Inputs'!$E$58="PROD",'Payroll'!AC970,0),IF('People_Inputs'!$E$59="PROD",'Payroll'!AC990,0),IF('People_Inputs'!$E$60="PROD",'Payroll'!AC1010,0),IF('People_Inputs'!$E$61="PROD",'Payroll'!AC1030,0),IF('People_Inputs'!$E$62="PROD",'Payroll'!AC1050,0),IF('People_Inputs'!$E$63="PROD",'Payroll'!AC1070,0),IF('People_Inputs'!$E$64="PROD",'Payroll'!AC1090,0),IF('People_Inputs'!$E$65="PROD",'Payroll'!AC1110,0),IF('People_Inputs'!$E$66="PROD",'Payroll'!AC1130,0),IF('People_Inputs'!$E$67="PROD",'Payroll'!AC1150,0),IF('People_Inputs'!$E$68="PROD",'Payroll'!AC1170,0),IF('People_Inputs'!$E$69="PROD",'Payroll'!AC1190,0),IF('People_Inputs'!$E$70="PROD",'Payroll'!AC1210,0))</f>
        <v>0</v>
      </c>
      <c r="AD26" s="35">
        <f>SUM(IF('People_Inputs'!$E$11="PROD",'Payroll'!AD30,0),IF('People_Inputs'!$E$12="PROD",'Payroll'!AD50,0),IF('People_Inputs'!$E$13="PROD",'Payroll'!AD70,0),IF('People_Inputs'!$E$14="PROD",'Payroll'!AD90,0),IF('People_Inputs'!$E$15="PROD",'Payroll'!AD110,0),IF('People_Inputs'!$E$16="PROD",'Payroll'!AD130,0),IF('People_Inputs'!$E$17="PROD",'Payroll'!AD150,0),IF('People_Inputs'!$E$18="PROD",'Payroll'!AD170,0),IF('People_Inputs'!$E$19="PROD",'Payroll'!AD190,0),IF('People_Inputs'!$E$20="PROD",'Payroll'!AD210,0),IF('People_Inputs'!$E$21="PROD",'Payroll'!AD230,0),IF('People_Inputs'!$E$22="PROD",'Payroll'!AD250,0),IF('People_Inputs'!$E$23="PROD",'Payroll'!AD270,0),IF('People_Inputs'!$E$24="PROD",'Payroll'!AD290,0),IF('People_Inputs'!$E$25="PROD",'Payroll'!AD310,0),IF('People_Inputs'!$E$26="PROD",'Payroll'!AD330,0),IF('People_Inputs'!$E$27="PROD",'Payroll'!AD350,0),IF('People_Inputs'!$E$28="PROD",'Payroll'!AD370,0),IF('People_Inputs'!$E$29="PROD",'Payroll'!AD390,0),IF('People_Inputs'!$E$30="PROD",'Payroll'!AD410,0),IF('People_Inputs'!$E$31="PROD",'Payroll'!AD430,0),IF('People_Inputs'!$E$32="PROD",'Payroll'!AD450,0),IF('People_Inputs'!$E$33="PROD",'Payroll'!AD470,0),IF('People_Inputs'!$E$34="PROD",'Payroll'!AD490,0),IF('People_Inputs'!$E$35="PROD",'Payroll'!AD510,0),IF('People_Inputs'!$E$36="PROD",'Payroll'!AD530,0),IF('People_Inputs'!$E$37="PROD",'Payroll'!AD550,0),IF('People_Inputs'!$E$38="PROD",'Payroll'!AD570,0),IF('People_Inputs'!$E$39="PROD",'Payroll'!AD590,0),IF('People_Inputs'!$E$40="PROD",'Payroll'!AD610,0),IF('People_Inputs'!$E$41="PROD",'Payroll'!AD630,0),IF('People_Inputs'!$E$42="PROD",'Payroll'!AD650,0),IF('People_Inputs'!$E$43="PROD",'Payroll'!AD670,0),IF('People_Inputs'!$E$44="PROD",'Payroll'!AD690,0),IF('People_Inputs'!$E$45="PROD",'Payroll'!AD710,0),IF('People_Inputs'!$E$46="PROD",'Payroll'!AD730,0),IF('People_Inputs'!$E$47="PROD",'Payroll'!AD750,0),IF('People_Inputs'!$E$48="PROD",'Payroll'!AD770,0),IF('People_Inputs'!$E$49="PROD",'Payroll'!AD790,0),IF('People_Inputs'!$E$50="PROD",'Payroll'!AD810,0),IF('People_Inputs'!$E$51="PROD",'Payroll'!AD830,0),IF('People_Inputs'!$E$52="PROD",'Payroll'!AD850,0),IF('People_Inputs'!$E$53="PROD",'Payroll'!AD870,0),IF('People_Inputs'!$E$54="PROD",'Payroll'!AD890,0),IF('People_Inputs'!$E$55="PROD",'Payroll'!AD910,0),IF('People_Inputs'!$E$56="PROD",'Payroll'!AD930,0),IF('People_Inputs'!$E$57="PROD",'Payroll'!AD950,0),IF('People_Inputs'!$E$58="PROD",'Payroll'!AD970,0),IF('People_Inputs'!$E$59="PROD",'Payroll'!AD990,0),IF('People_Inputs'!$E$60="PROD",'Payroll'!AD1010,0),IF('People_Inputs'!$E$61="PROD",'Payroll'!AD1030,0),IF('People_Inputs'!$E$62="PROD",'Payroll'!AD1050,0),IF('People_Inputs'!$E$63="PROD",'Payroll'!AD1070,0),IF('People_Inputs'!$E$64="PROD",'Payroll'!AD1090,0),IF('People_Inputs'!$E$65="PROD",'Payroll'!AD1110,0),IF('People_Inputs'!$E$66="PROD",'Payroll'!AD1130,0),IF('People_Inputs'!$E$67="PROD",'Payroll'!AD1150,0),IF('People_Inputs'!$E$68="PROD",'Payroll'!AD1170,0),IF('People_Inputs'!$E$69="PROD",'Payroll'!AD1190,0),IF('People_Inputs'!$E$70="PROD",'Payroll'!AD1210,0))</f>
        <v>0</v>
      </c>
      <c r="AE26" s="35">
        <f>SUM(IF('People_Inputs'!$E$11="PROD",'Payroll'!AE30,0),IF('People_Inputs'!$E$12="PROD",'Payroll'!AE50,0),IF('People_Inputs'!$E$13="PROD",'Payroll'!AE70,0),IF('People_Inputs'!$E$14="PROD",'Payroll'!AE90,0),IF('People_Inputs'!$E$15="PROD",'Payroll'!AE110,0),IF('People_Inputs'!$E$16="PROD",'Payroll'!AE130,0),IF('People_Inputs'!$E$17="PROD",'Payroll'!AE150,0),IF('People_Inputs'!$E$18="PROD",'Payroll'!AE170,0),IF('People_Inputs'!$E$19="PROD",'Payroll'!AE190,0),IF('People_Inputs'!$E$20="PROD",'Payroll'!AE210,0),IF('People_Inputs'!$E$21="PROD",'Payroll'!AE230,0),IF('People_Inputs'!$E$22="PROD",'Payroll'!AE250,0),IF('People_Inputs'!$E$23="PROD",'Payroll'!AE270,0),IF('People_Inputs'!$E$24="PROD",'Payroll'!AE290,0),IF('People_Inputs'!$E$25="PROD",'Payroll'!AE310,0),IF('People_Inputs'!$E$26="PROD",'Payroll'!AE330,0),IF('People_Inputs'!$E$27="PROD",'Payroll'!AE350,0),IF('People_Inputs'!$E$28="PROD",'Payroll'!AE370,0),IF('People_Inputs'!$E$29="PROD",'Payroll'!AE390,0),IF('People_Inputs'!$E$30="PROD",'Payroll'!AE410,0),IF('People_Inputs'!$E$31="PROD",'Payroll'!AE430,0),IF('People_Inputs'!$E$32="PROD",'Payroll'!AE450,0),IF('People_Inputs'!$E$33="PROD",'Payroll'!AE470,0),IF('People_Inputs'!$E$34="PROD",'Payroll'!AE490,0),IF('People_Inputs'!$E$35="PROD",'Payroll'!AE510,0),IF('People_Inputs'!$E$36="PROD",'Payroll'!AE530,0),IF('People_Inputs'!$E$37="PROD",'Payroll'!AE550,0),IF('People_Inputs'!$E$38="PROD",'Payroll'!AE570,0),IF('People_Inputs'!$E$39="PROD",'Payroll'!AE590,0),IF('People_Inputs'!$E$40="PROD",'Payroll'!AE610,0),IF('People_Inputs'!$E$41="PROD",'Payroll'!AE630,0),IF('People_Inputs'!$E$42="PROD",'Payroll'!AE650,0),IF('People_Inputs'!$E$43="PROD",'Payroll'!AE670,0),IF('People_Inputs'!$E$44="PROD",'Payroll'!AE690,0),IF('People_Inputs'!$E$45="PROD",'Payroll'!AE710,0),IF('People_Inputs'!$E$46="PROD",'Payroll'!AE730,0),IF('People_Inputs'!$E$47="PROD",'Payroll'!AE750,0),IF('People_Inputs'!$E$48="PROD",'Payroll'!AE770,0),IF('People_Inputs'!$E$49="PROD",'Payroll'!AE790,0),IF('People_Inputs'!$E$50="PROD",'Payroll'!AE810,0),IF('People_Inputs'!$E$51="PROD",'Payroll'!AE830,0),IF('People_Inputs'!$E$52="PROD",'Payroll'!AE850,0),IF('People_Inputs'!$E$53="PROD",'Payroll'!AE870,0),IF('People_Inputs'!$E$54="PROD",'Payroll'!AE890,0),IF('People_Inputs'!$E$55="PROD",'Payroll'!AE910,0),IF('People_Inputs'!$E$56="PROD",'Payroll'!AE930,0),IF('People_Inputs'!$E$57="PROD",'Payroll'!AE950,0),IF('People_Inputs'!$E$58="PROD",'Payroll'!AE970,0),IF('People_Inputs'!$E$59="PROD",'Payroll'!AE990,0),IF('People_Inputs'!$E$60="PROD",'Payroll'!AE1010,0),IF('People_Inputs'!$E$61="PROD",'Payroll'!AE1030,0),IF('People_Inputs'!$E$62="PROD",'Payroll'!AE1050,0),IF('People_Inputs'!$E$63="PROD",'Payroll'!AE1070,0),IF('People_Inputs'!$E$64="PROD",'Payroll'!AE1090,0),IF('People_Inputs'!$E$65="PROD",'Payroll'!AE1110,0),IF('People_Inputs'!$E$66="PROD",'Payroll'!AE1130,0),IF('People_Inputs'!$E$67="PROD",'Payroll'!AE1150,0),IF('People_Inputs'!$E$68="PROD",'Payroll'!AE1170,0),IF('People_Inputs'!$E$69="PROD",'Payroll'!AE1190,0),IF('People_Inputs'!$E$70="PROD",'Payroll'!AE1210,0))</f>
        <v>0</v>
      </c>
      <c r="AF26" s="35">
        <f>SUM(IF('People_Inputs'!$E$11="PROD",'Payroll'!AF30,0),IF('People_Inputs'!$E$12="PROD",'Payroll'!AF50,0),IF('People_Inputs'!$E$13="PROD",'Payroll'!AF70,0),IF('People_Inputs'!$E$14="PROD",'Payroll'!AF90,0),IF('People_Inputs'!$E$15="PROD",'Payroll'!AF110,0),IF('People_Inputs'!$E$16="PROD",'Payroll'!AF130,0),IF('People_Inputs'!$E$17="PROD",'Payroll'!AF150,0),IF('People_Inputs'!$E$18="PROD",'Payroll'!AF170,0),IF('People_Inputs'!$E$19="PROD",'Payroll'!AF190,0),IF('People_Inputs'!$E$20="PROD",'Payroll'!AF210,0),IF('People_Inputs'!$E$21="PROD",'Payroll'!AF230,0),IF('People_Inputs'!$E$22="PROD",'Payroll'!AF250,0),IF('People_Inputs'!$E$23="PROD",'Payroll'!AF270,0),IF('People_Inputs'!$E$24="PROD",'Payroll'!AF290,0),IF('People_Inputs'!$E$25="PROD",'Payroll'!AF310,0),IF('People_Inputs'!$E$26="PROD",'Payroll'!AF330,0),IF('People_Inputs'!$E$27="PROD",'Payroll'!AF350,0),IF('People_Inputs'!$E$28="PROD",'Payroll'!AF370,0),IF('People_Inputs'!$E$29="PROD",'Payroll'!AF390,0),IF('People_Inputs'!$E$30="PROD",'Payroll'!AF410,0),IF('People_Inputs'!$E$31="PROD",'Payroll'!AF430,0),IF('People_Inputs'!$E$32="PROD",'Payroll'!AF450,0),IF('People_Inputs'!$E$33="PROD",'Payroll'!AF470,0),IF('People_Inputs'!$E$34="PROD",'Payroll'!AF490,0),IF('People_Inputs'!$E$35="PROD",'Payroll'!AF510,0),IF('People_Inputs'!$E$36="PROD",'Payroll'!AF530,0),IF('People_Inputs'!$E$37="PROD",'Payroll'!AF550,0),IF('People_Inputs'!$E$38="PROD",'Payroll'!AF570,0),IF('People_Inputs'!$E$39="PROD",'Payroll'!AF590,0),IF('People_Inputs'!$E$40="PROD",'Payroll'!AF610,0),IF('People_Inputs'!$E$41="PROD",'Payroll'!AF630,0),IF('People_Inputs'!$E$42="PROD",'Payroll'!AF650,0),IF('People_Inputs'!$E$43="PROD",'Payroll'!AF670,0),IF('People_Inputs'!$E$44="PROD",'Payroll'!AF690,0),IF('People_Inputs'!$E$45="PROD",'Payroll'!AF710,0),IF('People_Inputs'!$E$46="PROD",'Payroll'!AF730,0),IF('People_Inputs'!$E$47="PROD",'Payroll'!AF750,0),IF('People_Inputs'!$E$48="PROD",'Payroll'!AF770,0),IF('People_Inputs'!$E$49="PROD",'Payroll'!AF790,0),IF('People_Inputs'!$E$50="PROD",'Payroll'!AF810,0),IF('People_Inputs'!$E$51="PROD",'Payroll'!AF830,0),IF('People_Inputs'!$E$52="PROD",'Payroll'!AF850,0),IF('People_Inputs'!$E$53="PROD",'Payroll'!AF870,0),IF('People_Inputs'!$E$54="PROD",'Payroll'!AF890,0),IF('People_Inputs'!$E$55="PROD",'Payroll'!AF910,0),IF('People_Inputs'!$E$56="PROD",'Payroll'!AF930,0),IF('People_Inputs'!$E$57="PROD",'Payroll'!AF950,0),IF('People_Inputs'!$E$58="PROD",'Payroll'!AF970,0),IF('People_Inputs'!$E$59="PROD",'Payroll'!AF990,0),IF('People_Inputs'!$E$60="PROD",'Payroll'!AF1010,0),IF('People_Inputs'!$E$61="PROD",'Payroll'!AF1030,0),IF('People_Inputs'!$E$62="PROD",'Payroll'!AF1050,0),IF('People_Inputs'!$E$63="PROD",'Payroll'!AF1070,0),IF('People_Inputs'!$E$64="PROD",'Payroll'!AF1090,0),IF('People_Inputs'!$E$65="PROD",'Payroll'!AF1110,0),IF('People_Inputs'!$E$66="PROD",'Payroll'!AF1130,0),IF('People_Inputs'!$E$67="PROD",'Payroll'!AF1150,0),IF('People_Inputs'!$E$68="PROD",'Payroll'!AF1170,0),IF('People_Inputs'!$E$69="PROD",'Payroll'!AF1190,0),IF('People_Inputs'!$E$70="PROD",'Payroll'!AF1210,0))</f>
        <v>0</v>
      </c>
      <c r="AG26" s="35">
        <f>SUM(IF('People_Inputs'!$E$11="PROD",'Payroll'!AG30,0),IF('People_Inputs'!$E$12="PROD",'Payroll'!AG50,0),IF('People_Inputs'!$E$13="PROD",'Payroll'!AG70,0),IF('People_Inputs'!$E$14="PROD",'Payroll'!AG90,0),IF('People_Inputs'!$E$15="PROD",'Payroll'!AG110,0),IF('People_Inputs'!$E$16="PROD",'Payroll'!AG130,0),IF('People_Inputs'!$E$17="PROD",'Payroll'!AG150,0),IF('People_Inputs'!$E$18="PROD",'Payroll'!AG170,0),IF('People_Inputs'!$E$19="PROD",'Payroll'!AG190,0),IF('People_Inputs'!$E$20="PROD",'Payroll'!AG210,0),IF('People_Inputs'!$E$21="PROD",'Payroll'!AG230,0),IF('People_Inputs'!$E$22="PROD",'Payroll'!AG250,0),IF('People_Inputs'!$E$23="PROD",'Payroll'!AG270,0),IF('People_Inputs'!$E$24="PROD",'Payroll'!AG290,0),IF('People_Inputs'!$E$25="PROD",'Payroll'!AG310,0),IF('People_Inputs'!$E$26="PROD",'Payroll'!AG330,0),IF('People_Inputs'!$E$27="PROD",'Payroll'!AG350,0),IF('People_Inputs'!$E$28="PROD",'Payroll'!AG370,0),IF('People_Inputs'!$E$29="PROD",'Payroll'!AG390,0),IF('People_Inputs'!$E$30="PROD",'Payroll'!AG410,0),IF('People_Inputs'!$E$31="PROD",'Payroll'!AG430,0),IF('People_Inputs'!$E$32="PROD",'Payroll'!AG450,0),IF('People_Inputs'!$E$33="PROD",'Payroll'!AG470,0),IF('People_Inputs'!$E$34="PROD",'Payroll'!AG490,0),IF('People_Inputs'!$E$35="PROD",'Payroll'!AG510,0),IF('People_Inputs'!$E$36="PROD",'Payroll'!AG530,0),IF('People_Inputs'!$E$37="PROD",'Payroll'!AG550,0),IF('People_Inputs'!$E$38="PROD",'Payroll'!AG570,0),IF('People_Inputs'!$E$39="PROD",'Payroll'!AG590,0),IF('People_Inputs'!$E$40="PROD",'Payroll'!AG610,0),IF('People_Inputs'!$E$41="PROD",'Payroll'!AG630,0),IF('People_Inputs'!$E$42="PROD",'Payroll'!AG650,0),IF('People_Inputs'!$E$43="PROD",'Payroll'!AG670,0),IF('People_Inputs'!$E$44="PROD",'Payroll'!AG690,0),IF('People_Inputs'!$E$45="PROD",'Payroll'!AG710,0),IF('People_Inputs'!$E$46="PROD",'Payroll'!AG730,0),IF('People_Inputs'!$E$47="PROD",'Payroll'!AG750,0),IF('People_Inputs'!$E$48="PROD",'Payroll'!AG770,0),IF('People_Inputs'!$E$49="PROD",'Payroll'!AG790,0),IF('People_Inputs'!$E$50="PROD",'Payroll'!AG810,0),IF('People_Inputs'!$E$51="PROD",'Payroll'!AG830,0),IF('People_Inputs'!$E$52="PROD",'Payroll'!AG850,0),IF('People_Inputs'!$E$53="PROD",'Payroll'!AG870,0),IF('People_Inputs'!$E$54="PROD",'Payroll'!AG890,0),IF('People_Inputs'!$E$55="PROD",'Payroll'!AG910,0),IF('People_Inputs'!$E$56="PROD",'Payroll'!AG930,0),IF('People_Inputs'!$E$57="PROD",'Payroll'!AG950,0),IF('People_Inputs'!$E$58="PROD",'Payroll'!AG970,0),IF('People_Inputs'!$E$59="PROD",'Payroll'!AG990,0),IF('People_Inputs'!$E$60="PROD",'Payroll'!AG1010,0),IF('People_Inputs'!$E$61="PROD",'Payroll'!AG1030,0),IF('People_Inputs'!$E$62="PROD",'Payroll'!AG1050,0),IF('People_Inputs'!$E$63="PROD",'Payroll'!AG1070,0),IF('People_Inputs'!$E$64="PROD",'Payroll'!AG1090,0),IF('People_Inputs'!$E$65="PROD",'Payroll'!AG1110,0),IF('People_Inputs'!$E$66="PROD",'Payroll'!AG1130,0),IF('People_Inputs'!$E$67="PROD",'Payroll'!AG1150,0),IF('People_Inputs'!$E$68="PROD",'Payroll'!AG1170,0),IF('People_Inputs'!$E$69="PROD",'Payroll'!AG1190,0),IF('People_Inputs'!$E$70="PROD",'Payroll'!AG1210,0))</f>
        <v>0</v>
      </c>
      <c r="AH26" s="35">
        <f>SUM(IF('People_Inputs'!$E$11="PROD",'Payroll'!AH30,0),IF('People_Inputs'!$E$12="PROD",'Payroll'!AH50,0),IF('People_Inputs'!$E$13="PROD",'Payroll'!AH70,0),IF('People_Inputs'!$E$14="PROD",'Payroll'!AH90,0),IF('People_Inputs'!$E$15="PROD",'Payroll'!AH110,0),IF('People_Inputs'!$E$16="PROD",'Payroll'!AH130,0),IF('People_Inputs'!$E$17="PROD",'Payroll'!AH150,0),IF('People_Inputs'!$E$18="PROD",'Payroll'!AH170,0),IF('People_Inputs'!$E$19="PROD",'Payroll'!AH190,0),IF('People_Inputs'!$E$20="PROD",'Payroll'!AH210,0),IF('People_Inputs'!$E$21="PROD",'Payroll'!AH230,0),IF('People_Inputs'!$E$22="PROD",'Payroll'!AH250,0),IF('People_Inputs'!$E$23="PROD",'Payroll'!AH270,0),IF('People_Inputs'!$E$24="PROD",'Payroll'!AH290,0),IF('People_Inputs'!$E$25="PROD",'Payroll'!AH310,0),IF('People_Inputs'!$E$26="PROD",'Payroll'!AH330,0),IF('People_Inputs'!$E$27="PROD",'Payroll'!AH350,0),IF('People_Inputs'!$E$28="PROD",'Payroll'!AH370,0),IF('People_Inputs'!$E$29="PROD",'Payroll'!AH390,0),IF('People_Inputs'!$E$30="PROD",'Payroll'!AH410,0),IF('People_Inputs'!$E$31="PROD",'Payroll'!AH430,0),IF('People_Inputs'!$E$32="PROD",'Payroll'!AH450,0),IF('People_Inputs'!$E$33="PROD",'Payroll'!AH470,0),IF('People_Inputs'!$E$34="PROD",'Payroll'!AH490,0),IF('People_Inputs'!$E$35="PROD",'Payroll'!AH510,0),IF('People_Inputs'!$E$36="PROD",'Payroll'!AH530,0),IF('People_Inputs'!$E$37="PROD",'Payroll'!AH550,0),IF('People_Inputs'!$E$38="PROD",'Payroll'!AH570,0),IF('People_Inputs'!$E$39="PROD",'Payroll'!AH590,0),IF('People_Inputs'!$E$40="PROD",'Payroll'!AH610,0),IF('People_Inputs'!$E$41="PROD",'Payroll'!AH630,0),IF('People_Inputs'!$E$42="PROD",'Payroll'!AH650,0),IF('People_Inputs'!$E$43="PROD",'Payroll'!AH670,0),IF('People_Inputs'!$E$44="PROD",'Payroll'!AH690,0),IF('People_Inputs'!$E$45="PROD",'Payroll'!AH710,0),IF('People_Inputs'!$E$46="PROD",'Payroll'!AH730,0),IF('People_Inputs'!$E$47="PROD",'Payroll'!AH750,0),IF('People_Inputs'!$E$48="PROD",'Payroll'!AH770,0),IF('People_Inputs'!$E$49="PROD",'Payroll'!AH790,0),IF('People_Inputs'!$E$50="PROD",'Payroll'!AH810,0),IF('People_Inputs'!$E$51="PROD",'Payroll'!AH830,0),IF('People_Inputs'!$E$52="PROD",'Payroll'!AH850,0),IF('People_Inputs'!$E$53="PROD",'Payroll'!AH870,0),IF('People_Inputs'!$E$54="PROD",'Payroll'!AH890,0),IF('People_Inputs'!$E$55="PROD",'Payroll'!AH910,0),IF('People_Inputs'!$E$56="PROD",'Payroll'!AH930,0),IF('People_Inputs'!$E$57="PROD",'Payroll'!AH950,0),IF('People_Inputs'!$E$58="PROD",'Payroll'!AH970,0),IF('People_Inputs'!$E$59="PROD",'Payroll'!AH990,0),IF('People_Inputs'!$E$60="PROD",'Payroll'!AH1010,0),IF('People_Inputs'!$E$61="PROD",'Payroll'!AH1030,0),IF('People_Inputs'!$E$62="PROD",'Payroll'!AH1050,0),IF('People_Inputs'!$E$63="PROD",'Payroll'!AH1070,0),IF('People_Inputs'!$E$64="PROD",'Payroll'!AH1090,0),IF('People_Inputs'!$E$65="PROD",'Payroll'!AH1110,0),IF('People_Inputs'!$E$66="PROD",'Payroll'!AH1130,0),IF('People_Inputs'!$E$67="PROD",'Payroll'!AH1150,0),IF('People_Inputs'!$E$68="PROD",'Payroll'!AH1170,0),IF('People_Inputs'!$E$69="PROD",'Payroll'!AH1190,0),IF('People_Inputs'!$E$70="PROD",'Payroll'!AH1210,0))</f>
        <v>0</v>
      </c>
      <c r="AI26" s="35">
        <f>SUM(IF('People_Inputs'!$E$11="PROD",'Payroll'!AI30,0),IF('People_Inputs'!$E$12="PROD",'Payroll'!AI50,0),IF('People_Inputs'!$E$13="PROD",'Payroll'!AI70,0),IF('People_Inputs'!$E$14="PROD",'Payroll'!AI90,0),IF('People_Inputs'!$E$15="PROD",'Payroll'!AI110,0),IF('People_Inputs'!$E$16="PROD",'Payroll'!AI130,0),IF('People_Inputs'!$E$17="PROD",'Payroll'!AI150,0),IF('People_Inputs'!$E$18="PROD",'Payroll'!AI170,0),IF('People_Inputs'!$E$19="PROD",'Payroll'!AI190,0),IF('People_Inputs'!$E$20="PROD",'Payroll'!AI210,0),IF('People_Inputs'!$E$21="PROD",'Payroll'!AI230,0),IF('People_Inputs'!$E$22="PROD",'Payroll'!AI250,0),IF('People_Inputs'!$E$23="PROD",'Payroll'!AI270,0),IF('People_Inputs'!$E$24="PROD",'Payroll'!AI290,0),IF('People_Inputs'!$E$25="PROD",'Payroll'!AI310,0),IF('People_Inputs'!$E$26="PROD",'Payroll'!AI330,0),IF('People_Inputs'!$E$27="PROD",'Payroll'!AI350,0),IF('People_Inputs'!$E$28="PROD",'Payroll'!AI370,0),IF('People_Inputs'!$E$29="PROD",'Payroll'!AI390,0),IF('People_Inputs'!$E$30="PROD",'Payroll'!AI410,0),IF('People_Inputs'!$E$31="PROD",'Payroll'!AI430,0),IF('People_Inputs'!$E$32="PROD",'Payroll'!AI450,0),IF('People_Inputs'!$E$33="PROD",'Payroll'!AI470,0),IF('People_Inputs'!$E$34="PROD",'Payroll'!AI490,0),IF('People_Inputs'!$E$35="PROD",'Payroll'!AI510,0),IF('People_Inputs'!$E$36="PROD",'Payroll'!AI530,0),IF('People_Inputs'!$E$37="PROD",'Payroll'!AI550,0),IF('People_Inputs'!$E$38="PROD",'Payroll'!AI570,0),IF('People_Inputs'!$E$39="PROD",'Payroll'!AI590,0),IF('People_Inputs'!$E$40="PROD",'Payroll'!AI610,0),IF('People_Inputs'!$E$41="PROD",'Payroll'!AI630,0),IF('People_Inputs'!$E$42="PROD",'Payroll'!AI650,0),IF('People_Inputs'!$E$43="PROD",'Payroll'!AI670,0),IF('People_Inputs'!$E$44="PROD",'Payroll'!AI690,0),IF('People_Inputs'!$E$45="PROD",'Payroll'!AI710,0),IF('People_Inputs'!$E$46="PROD",'Payroll'!AI730,0),IF('People_Inputs'!$E$47="PROD",'Payroll'!AI750,0),IF('People_Inputs'!$E$48="PROD",'Payroll'!AI770,0),IF('People_Inputs'!$E$49="PROD",'Payroll'!AI790,0),IF('People_Inputs'!$E$50="PROD",'Payroll'!AI810,0),IF('People_Inputs'!$E$51="PROD",'Payroll'!AI830,0),IF('People_Inputs'!$E$52="PROD",'Payroll'!AI850,0),IF('People_Inputs'!$E$53="PROD",'Payroll'!AI870,0),IF('People_Inputs'!$E$54="PROD",'Payroll'!AI890,0),IF('People_Inputs'!$E$55="PROD",'Payroll'!AI910,0),IF('People_Inputs'!$E$56="PROD",'Payroll'!AI930,0),IF('People_Inputs'!$E$57="PROD",'Payroll'!AI950,0),IF('People_Inputs'!$E$58="PROD",'Payroll'!AI970,0),IF('People_Inputs'!$E$59="PROD",'Payroll'!AI990,0),IF('People_Inputs'!$E$60="PROD",'Payroll'!AI1010,0),IF('People_Inputs'!$E$61="PROD",'Payroll'!AI1030,0),IF('People_Inputs'!$E$62="PROD",'Payroll'!AI1050,0),IF('People_Inputs'!$E$63="PROD",'Payroll'!AI1070,0),IF('People_Inputs'!$E$64="PROD",'Payroll'!AI1090,0),IF('People_Inputs'!$E$65="PROD",'Payroll'!AI1110,0),IF('People_Inputs'!$E$66="PROD",'Payroll'!AI1130,0),IF('People_Inputs'!$E$67="PROD",'Payroll'!AI1150,0),IF('People_Inputs'!$E$68="PROD",'Payroll'!AI1170,0),IF('People_Inputs'!$E$69="PROD",'Payroll'!AI1190,0),IF('People_Inputs'!$E$70="PROD",'Payroll'!AI1210,0))</f>
        <v>0</v>
      </c>
      <c r="AJ26" s="35">
        <f>SUM(IF('People_Inputs'!$E$11="PROD",'Payroll'!AJ30,0),IF('People_Inputs'!$E$12="PROD",'Payroll'!AJ50,0),IF('People_Inputs'!$E$13="PROD",'Payroll'!AJ70,0),IF('People_Inputs'!$E$14="PROD",'Payroll'!AJ90,0),IF('People_Inputs'!$E$15="PROD",'Payroll'!AJ110,0),IF('People_Inputs'!$E$16="PROD",'Payroll'!AJ130,0),IF('People_Inputs'!$E$17="PROD",'Payroll'!AJ150,0),IF('People_Inputs'!$E$18="PROD",'Payroll'!AJ170,0),IF('People_Inputs'!$E$19="PROD",'Payroll'!AJ190,0),IF('People_Inputs'!$E$20="PROD",'Payroll'!AJ210,0),IF('People_Inputs'!$E$21="PROD",'Payroll'!AJ230,0),IF('People_Inputs'!$E$22="PROD",'Payroll'!AJ250,0),IF('People_Inputs'!$E$23="PROD",'Payroll'!AJ270,0),IF('People_Inputs'!$E$24="PROD",'Payroll'!AJ290,0),IF('People_Inputs'!$E$25="PROD",'Payroll'!AJ310,0),IF('People_Inputs'!$E$26="PROD",'Payroll'!AJ330,0),IF('People_Inputs'!$E$27="PROD",'Payroll'!AJ350,0),IF('People_Inputs'!$E$28="PROD",'Payroll'!AJ370,0),IF('People_Inputs'!$E$29="PROD",'Payroll'!AJ390,0),IF('People_Inputs'!$E$30="PROD",'Payroll'!AJ410,0),IF('People_Inputs'!$E$31="PROD",'Payroll'!AJ430,0),IF('People_Inputs'!$E$32="PROD",'Payroll'!AJ450,0),IF('People_Inputs'!$E$33="PROD",'Payroll'!AJ470,0),IF('People_Inputs'!$E$34="PROD",'Payroll'!AJ490,0),IF('People_Inputs'!$E$35="PROD",'Payroll'!AJ510,0),IF('People_Inputs'!$E$36="PROD",'Payroll'!AJ530,0),IF('People_Inputs'!$E$37="PROD",'Payroll'!AJ550,0),IF('People_Inputs'!$E$38="PROD",'Payroll'!AJ570,0),IF('People_Inputs'!$E$39="PROD",'Payroll'!AJ590,0),IF('People_Inputs'!$E$40="PROD",'Payroll'!AJ610,0),IF('People_Inputs'!$E$41="PROD",'Payroll'!AJ630,0),IF('People_Inputs'!$E$42="PROD",'Payroll'!AJ650,0),IF('People_Inputs'!$E$43="PROD",'Payroll'!AJ670,0),IF('People_Inputs'!$E$44="PROD",'Payroll'!AJ690,0),IF('People_Inputs'!$E$45="PROD",'Payroll'!AJ710,0),IF('People_Inputs'!$E$46="PROD",'Payroll'!AJ730,0),IF('People_Inputs'!$E$47="PROD",'Payroll'!AJ750,0),IF('People_Inputs'!$E$48="PROD",'Payroll'!AJ770,0),IF('People_Inputs'!$E$49="PROD",'Payroll'!AJ790,0),IF('People_Inputs'!$E$50="PROD",'Payroll'!AJ810,0),IF('People_Inputs'!$E$51="PROD",'Payroll'!AJ830,0),IF('People_Inputs'!$E$52="PROD",'Payroll'!AJ850,0),IF('People_Inputs'!$E$53="PROD",'Payroll'!AJ870,0),IF('People_Inputs'!$E$54="PROD",'Payroll'!AJ890,0),IF('People_Inputs'!$E$55="PROD",'Payroll'!AJ910,0),IF('People_Inputs'!$E$56="PROD",'Payroll'!AJ930,0),IF('People_Inputs'!$E$57="PROD",'Payroll'!AJ950,0),IF('People_Inputs'!$E$58="PROD",'Payroll'!AJ970,0),IF('People_Inputs'!$E$59="PROD",'Payroll'!AJ990,0),IF('People_Inputs'!$E$60="PROD",'Payroll'!AJ1010,0),IF('People_Inputs'!$E$61="PROD",'Payroll'!AJ1030,0),IF('People_Inputs'!$E$62="PROD",'Payroll'!AJ1050,0),IF('People_Inputs'!$E$63="PROD",'Payroll'!AJ1070,0),IF('People_Inputs'!$E$64="PROD",'Payroll'!AJ1090,0),IF('People_Inputs'!$E$65="PROD",'Payroll'!AJ1110,0),IF('People_Inputs'!$E$66="PROD",'Payroll'!AJ1130,0),IF('People_Inputs'!$E$67="PROD",'Payroll'!AJ1150,0),IF('People_Inputs'!$E$68="PROD",'Payroll'!AJ1170,0),IF('People_Inputs'!$E$69="PROD",'Payroll'!AJ1190,0),IF('People_Inputs'!$E$70="PROD",'Payroll'!AJ1210,0))</f>
        <v>0</v>
      </c>
      <c r="AK26" s="35">
        <f>SUM(IF('People_Inputs'!$E$11="PROD",'Payroll'!AK30,0),IF('People_Inputs'!$E$12="PROD",'Payroll'!AK50,0),IF('People_Inputs'!$E$13="PROD",'Payroll'!AK70,0),IF('People_Inputs'!$E$14="PROD",'Payroll'!AK90,0),IF('People_Inputs'!$E$15="PROD",'Payroll'!AK110,0),IF('People_Inputs'!$E$16="PROD",'Payroll'!AK130,0),IF('People_Inputs'!$E$17="PROD",'Payroll'!AK150,0),IF('People_Inputs'!$E$18="PROD",'Payroll'!AK170,0),IF('People_Inputs'!$E$19="PROD",'Payroll'!AK190,0),IF('People_Inputs'!$E$20="PROD",'Payroll'!AK210,0),IF('People_Inputs'!$E$21="PROD",'Payroll'!AK230,0),IF('People_Inputs'!$E$22="PROD",'Payroll'!AK250,0),IF('People_Inputs'!$E$23="PROD",'Payroll'!AK270,0),IF('People_Inputs'!$E$24="PROD",'Payroll'!AK290,0),IF('People_Inputs'!$E$25="PROD",'Payroll'!AK310,0),IF('People_Inputs'!$E$26="PROD",'Payroll'!AK330,0),IF('People_Inputs'!$E$27="PROD",'Payroll'!AK350,0),IF('People_Inputs'!$E$28="PROD",'Payroll'!AK370,0),IF('People_Inputs'!$E$29="PROD",'Payroll'!AK390,0),IF('People_Inputs'!$E$30="PROD",'Payroll'!AK410,0),IF('People_Inputs'!$E$31="PROD",'Payroll'!AK430,0),IF('People_Inputs'!$E$32="PROD",'Payroll'!AK450,0),IF('People_Inputs'!$E$33="PROD",'Payroll'!AK470,0),IF('People_Inputs'!$E$34="PROD",'Payroll'!AK490,0),IF('People_Inputs'!$E$35="PROD",'Payroll'!AK510,0),IF('People_Inputs'!$E$36="PROD",'Payroll'!AK530,0),IF('People_Inputs'!$E$37="PROD",'Payroll'!AK550,0),IF('People_Inputs'!$E$38="PROD",'Payroll'!AK570,0),IF('People_Inputs'!$E$39="PROD",'Payroll'!AK590,0),IF('People_Inputs'!$E$40="PROD",'Payroll'!AK610,0),IF('People_Inputs'!$E$41="PROD",'Payroll'!AK630,0),IF('People_Inputs'!$E$42="PROD",'Payroll'!AK650,0),IF('People_Inputs'!$E$43="PROD",'Payroll'!AK670,0),IF('People_Inputs'!$E$44="PROD",'Payroll'!AK690,0),IF('People_Inputs'!$E$45="PROD",'Payroll'!AK710,0),IF('People_Inputs'!$E$46="PROD",'Payroll'!AK730,0),IF('People_Inputs'!$E$47="PROD",'Payroll'!AK750,0),IF('People_Inputs'!$E$48="PROD",'Payroll'!AK770,0),IF('People_Inputs'!$E$49="PROD",'Payroll'!AK790,0),IF('People_Inputs'!$E$50="PROD",'Payroll'!AK810,0),IF('People_Inputs'!$E$51="PROD",'Payroll'!AK830,0),IF('People_Inputs'!$E$52="PROD",'Payroll'!AK850,0),IF('People_Inputs'!$E$53="PROD",'Payroll'!AK870,0),IF('People_Inputs'!$E$54="PROD",'Payroll'!AK890,0),IF('People_Inputs'!$E$55="PROD",'Payroll'!AK910,0),IF('People_Inputs'!$E$56="PROD",'Payroll'!AK930,0),IF('People_Inputs'!$E$57="PROD",'Payroll'!AK950,0),IF('People_Inputs'!$E$58="PROD",'Payroll'!AK970,0),IF('People_Inputs'!$E$59="PROD",'Payroll'!AK990,0),IF('People_Inputs'!$E$60="PROD",'Payroll'!AK1010,0),IF('People_Inputs'!$E$61="PROD",'Payroll'!AK1030,0),IF('People_Inputs'!$E$62="PROD",'Payroll'!AK1050,0),IF('People_Inputs'!$E$63="PROD",'Payroll'!AK1070,0),IF('People_Inputs'!$E$64="PROD",'Payroll'!AK1090,0),IF('People_Inputs'!$E$65="PROD",'Payroll'!AK1110,0),IF('People_Inputs'!$E$66="PROD",'Payroll'!AK1130,0),IF('People_Inputs'!$E$67="PROD",'Payroll'!AK1150,0),IF('People_Inputs'!$E$68="PROD",'Payroll'!AK1170,0),IF('People_Inputs'!$E$69="PROD",'Payroll'!AK1190,0),IF('People_Inputs'!$E$70="PROD",'Payroll'!AK1210,0))</f>
        <v>0</v>
      </c>
      <c r="AL26" s="35">
        <f>SUM(IF('People_Inputs'!$E$11="PROD",'Payroll'!AL30,0),IF('People_Inputs'!$E$12="PROD",'Payroll'!AL50,0),IF('People_Inputs'!$E$13="PROD",'Payroll'!AL70,0),IF('People_Inputs'!$E$14="PROD",'Payroll'!AL90,0),IF('People_Inputs'!$E$15="PROD",'Payroll'!AL110,0),IF('People_Inputs'!$E$16="PROD",'Payroll'!AL130,0),IF('People_Inputs'!$E$17="PROD",'Payroll'!AL150,0),IF('People_Inputs'!$E$18="PROD",'Payroll'!AL170,0),IF('People_Inputs'!$E$19="PROD",'Payroll'!AL190,0),IF('People_Inputs'!$E$20="PROD",'Payroll'!AL210,0),IF('People_Inputs'!$E$21="PROD",'Payroll'!AL230,0),IF('People_Inputs'!$E$22="PROD",'Payroll'!AL250,0),IF('People_Inputs'!$E$23="PROD",'Payroll'!AL270,0),IF('People_Inputs'!$E$24="PROD",'Payroll'!AL290,0),IF('People_Inputs'!$E$25="PROD",'Payroll'!AL310,0),IF('People_Inputs'!$E$26="PROD",'Payroll'!AL330,0),IF('People_Inputs'!$E$27="PROD",'Payroll'!AL350,0),IF('People_Inputs'!$E$28="PROD",'Payroll'!AL370,0),IF('People_Inputs'!$E$29="PROD",'Payroll'!AL390,0),IF('People_Inputs'!$E$30="PROD",'Payroll'!AL410,0),IF('People_Inputs'!$E$31="PROD",'Payroll'!AL430,0),IF('People_Inputs'!$E$32="PROD",'Payroll'!AL450,0),IF('People_Inputs'!$E$33="PROD",'Payroll'!AL470,0),IF('People_Inputs'!$E$34="PROD",'Payroll'!AL490,0),IF('People_Inputs'!$E$35="PROD",'Payroll'!AL510,0),IF('People_Inputs'!$E$36="PROD",'Payroll'!AL530,0),IF('People_Inputs'!$E$37="PROD",'Payroll'!AL550,0),IF('People_Inputs'!$E$38="PROD",'Payroll'!AL570,0),IF('People_Inputs'!$E$39="PROD",'Payroll'!AL590,0),IF('People_Inputs'!$E$40="PROD",'Payroll'!AL610,0),IF('People_Inputs'!$E$41="PROD",'Payroll'!AL630,0),IF('People_Inputs'!$E$42="PROD",'Payroll'!AL650,0),IF('People_Inputs'!$E$43="PROD",'Payroll'!AL670,0),IF('People_Inputs'!$E$44="PROD",'Payroll'!AL690,0),IF('People_Inputs'!$E$45="PROD",'Payroll'!AL710,0),IF('People_Inputs'!$E$46="PROD",'Payroll'!AL730,0),IF('People_Inputs'!$E$47="PROD",'Payroll'!AL750,0),IF('People_Inputs'!$E$48="PROD",'Payroll'!AL770,0),IF('People_Inputs'!$E$49="PROD",'Payroll'!AL790,0),IF('People_Inputs'!$E$50="PROD",'Payroll'!AL810,0),IF('People_Inputs'!$E$51="PROD",'Payroll'!AL830,0),IF('People_Inputs'!$E$52="PROD",'Payroll'!AL850,0),IF('People_Inputs'!$E$53="PROD",'Payroll'!AL870,0),IF('People_Inputs'!$E$54="PROD",'Payroll'!AL890,0),IF('People_Inputs'!$E$55="PROD",'Payroll'!AL910,0),IF('People_Inputs'!$E$56="PROD",'Payroll'!AL930,0),IF('People_Inputs'!$E$57="PROD",'Payroll'!AL950,0),IF('People_Inputs'!$E$58="PROD",'Payroll'!AL970,0),IF('People_Inputs'!$E$59="PROD",'Payroll'!AL990,0),IF('People_Inputs'!$E$60="PROD",'Payroll'!AL1010,0),IF('People_Inputs'!$E$61="PROD",'Payroll'!AL1030,0),IF('People_Inputs'!$E$62="PROD",'Payroll'!AL1050,0),IF('People_Inputs'!$E$63="PROD",'Payroll'!AL1070,0),IF('People_Inputs'!$E$64="PROD",'Payroll'!AL1090,0),IF('People_Inputs'!$E$65="PROD",'Payroll'!AL1110,0),IF('People_Inputs'!$E$66="PROD",'Payroll'!AL1130,0),IF('People_Inputs'!$E$67="PROD",'Payroll'!AL1150,0),IF('People_Inputs'!$E$68="PROD",'Payroll'!AL1170,0),IF('People_Inputs'!$E$69="PROD",'Payroll'!AL1190,0),IF('People_Inputs'!$E$70="PROD",'Payroll'!AL1210,0))</f>
        <v>0</v>
      </c>
      <c r="AM26" s="35">
        <f>SUM(IF('People_Inputs'!$E$11="PROD",'Payroll'!AM30,0),IF('People_Inputs'!$E$12="PROD",'Payroll'!AM50,0),IF('People_Inputs'!$E$13="PROD",'Payroll'!AM70,0),IF('People_Inputs'!$E$14="PROD",'Payroll'!AM90,0),IF('People_Inputs'!$E$15="PROD",'Payroll'!AM110,0),IF('People_Inputs'!$E$16="PROD",'Payroll'!AM130,0),IF('People_Inputs'!$E$17="PROD",'Payroll'!AM150,0),IF('People_Inputs'!$E$18="PROD",'Payroll'!AM170,0),IF('People_Inputs'!$E$19="PROD",'Payroll'!AM190,0),IF('People_Inputs'!$E$20="PROD",'Payroll'!AM210,0),IF('People_Inputs'!$E$21="PROD",'Payroll'!AM230,0),IF('People_Inputs'!$E$22="PROD",'Payroll'!AM250,0),IF('People_Inputs'!$E$23="PROD",'Payroll'!AM270,0),IF('People_Inputs'!$E$24="PROD",'Payroll'!AM290,0),IF('People_Inputs'!$E$25="PROD",'Payroll'!AM310,0),IF('People_Inputs'!$E$26="PROD",'Payroll'!AM330,0),IF('People_Inputs'!$E$27="PROD",'Payroll'!AM350,0),IF('People_Inputs'!$E$28="PROD",'Payroll'!AM370,0),IF('People_Inputs'!$E$29="PROD",'Payroll'!AM390,0),IF('People_Inputs'!$E$30="PROD",'Payroll'!AM410,0),IF('People_Inputs'!$E$31="PROD",'Payroll'!AM430,0),IF('People_Inputs'!$E$32="PROD",'Payroll'!AM450,0),IF('People_Inputs'!$E$33="PROD",'Payroll'!AM470,0),IF('People_Inputs'!$E$34="PROD",'Payroll'!AM490,0),IF('People_Inputs'!$E$35="PROD",'Payroll'!AM510,0),IF('People_Inputs'!$E$36="PROD",'Payroll'!AM530,0),IF('People_Inputs'!$E$37="PROD",'Payroll'!AM550,0),IF('People_Inputs'!$E$38="PROD",'Payroll'!AM570,0),IF('People_Inputs'!$E$39="PROD",'Payroll'!AM590,0),IF('People_Inputs'!$E$40="PROD",'Payroll'!AM610,0),IF('People_Inputs'!$E$41="PROD",'Payroll'!AM630,0),IF('People_Inputs'!$E$42="PROD",'Payroll'!AM650,0),IF('People_Inputs'!$E$43="PROD",'Payroll'!AM670,0),IF('People_Inputs'!$E$44="PROD",'Payroll'!AM690,0),IF('People_Inputs'!$E$45="PROD",'Payroll'!AM710,0),IF('People_Inputs'!$E$46="PROD",'Payroll'!AM730,0),IF('People_Inputs'!$E$47="PROD",'Payroll'!AM750,0),IF('People_Inputs'!$E$48="PROD",'Payroll'!AM770,0),IF('People_Inputs'!$E$49="PROD",'Payroll'!AM790,0),IF('People_Inputs'!$E$50="PROD",'Payroll'!AM810,0),IF('People_Inputs'!$E$51="PROD",'Payroll'!AM830,0),IF('People_Inputs'!$E$52="PROD",'Payroll'!AM850,0),IF('People_Inputs'!$E$53="PROD",'Payroll'!AM870,0),IF('People_Inputs'!$E$54="PROD",'Payroll'!AM890,0),IF('People_Inputs'!$E$55="PROD",'Payroll'!AM910,0),IF('People_Inputs'!$E$56="PROD",'Payroll'!AM930,0),IF('People_Inputs'!$E$57="PROD",'Payroll'!AM950,0),IF('People_Inputs'!$E$58="PROD",'Payroll'!AM970,0),IF('People_Inputs'!$E$59="PROD",'Payroll'!AM990,0),IF('People_Inputs'!$E$60="PROD",'Payroll'!AM1010,0),IF('People_Inputs'!$E$61="PROD",'Payroll'!AM1030,0),IF('People_Inputs'!$E$62="PROD",'Payroll'!AM1050,0),IF('People_Inputs'!$E$63="PROD",'Payroll'!AM1070,0),IF('People_Inputs'!$E$64="PROD",'Payroll'!AM1090,0),IF('People_Inputs'!$E$65="PROD",'Payroll'!AM1110,0),IF('People_Inputs'!$E$66="PROD",'Payroll'!AM1130,0),IF('People_Inputs'!$E$67="PROD",'Payroll'!AM1150,0),IF('People_Inputs'!$E$68="PROD",'Payroll'!AM1170,0),IF('People_Inputs'!$E$69="PROD",'Payroll'!AM1190,0),IF('People_Inputs'!$E$70="PROD",'Payroll'!AM1210,0))</f>
        <v>0</v>
      </c>
      <c r="AN26" s="35">
        <f>SUM(IF('People_Inputs'!$E$11="PROD",'Payroll'!AN30,0),IF('People_Inputs'!$E$12="PROD",'Payroll'!AN50,0),IF('People_Inputs'!$E$13="PROD",'Payroll'!AN70,0),IF('People_Inputs'!$E$14="PROD",'Payroll'!AN90,0),IF('People_Inputs'!$E$15="PROD",'Payroll'!AN110,0),IF('People_Inputs'!$E$16="PROD",'Payroll'!AN130,0),IF('People_Inputs'!$E$17="PROD",'Payroll'!AN150,0),IF('People_Inputs'!$E$18="PROD",'Payroll'!AN170,0),IF('People_Inputs'!$E$19="PROD",'Payroll'!AN190,0),IF('People_Inputs'!$E$20="PROD",'Payroll'!AN210,0),IF('People_Inputs'!$E$21="PROD",'Payroll'!AN230,0),IF('People_Inputs'!$E$22="PROD",'Payroll'!AN250,0),IF('People_Inputs'!$E$23="PROD",'Payroll'!AN270,0),IF('People_Inputs'!$E$24="PROD",'Payroll'!AN290,0),IF('People_Inputs'!$E$25="PROD",'Payroll'!AN310,0),IF('People_Inputs'!$E$26="PROD",'Payroll'!AN330,0),IF('People_Inputs'!$E$27="PROD",'Payroll'!AN350,0),IF('People_Inputs'!$E$28="PROD",'Payroll'!AN370,0),IF('People_Inputs'!$E$29="PROD",'Payroll'!AN390,0),IF('People_Inputs'!$E$30="PROD",'Payroll'!AN410,0),IF('People_Inputs'!$E$31="PROD",'Payroll'!AN430,0),IF('People_Inputs'!$E$32="PROD",'Payroll'!AN450,0),IF('People_Inputs'!$E$33="PROD",'Payroll'!AN470,0),IF('People_Inputs'!$E$34="PROD",'Payroll'!AN490,0),IF('People_Inputs'!$E$35="PROD",'Payroll'!AN510,0),IF('People_Inputs'!$E$36="PROD",'Payroll'!AN530,0),IF('People_Inputs'!$E$37="PROD",'Payroll'!AN550,0),IF('People_Inputs'!$E$38="PROD",'Payroll'!AN570,0),IF('People_Inputs'!$E$39="PROD",'Payroll'!AN590,0),IF('People_Inputs'!$E$40="PROD",'Payroll'!AN610,0),IF('People_Inputs'!$E$41="PROD",'Payroll'!AN630,0),IF('People_Inputs'!$E$42="PROD",'Payroll'!AN650,0),IF('People_Inputs'!$E$43="PROD",'Payroll'!AN670,0),IF('People_Inputs'!$E$44="PROD",'Payroll'!AN690,0),IF('People_Inputs'!$E$45="PROD",'Payroll'!AN710,0),IF('People_Inputs'!$E$46="PROD",'Payroll'!AN730,0),IF('People_Inputs'!$E$47="PROD",'Payroll'!AN750,0),IF('People_Inputs'!$E$48="PROD",'Payroll'!AN770,0),IF('People_Inputs'!$E$49="PROD",'Payroll'!AN790,0),IF('People_Inputs'!$E$50="PROD",'Payroll'!AN810,0),IF('People_Inputs'!$E$51="PROD",'Payroll'!AN830,0),IF('People_Inputs'!$E$52="PROD",'Payroll'!AN850,0),IF('People_Inputs'!$E$53="PROD",'Payroll'!AN870,0),IF('People_Inputs'!$E$54="PROD",'Payroll'!AN890,0),IF('People_Inputs'!$E$55="PROD",'Payroll'!AN910,0),IF('People_Inputs'!$E$56="PROD",'Payroll'!AN930,0),IF('People_Inputs'!$E$57="PROD",'Payroll'!AN950,0),IF('People_Inputs'!$E$58="PROD",'Payroll'!AN970,0),IF('People_Inputs'!$E$59="PROD",'Payroll'!AN990,0),IF('People_Inputs'!$E$60="PROD",'Payroll'!AN1010,0),IF('People_Inputs'!$E$61="PROD",'Payroll'!AN1030,0),IF('People_Inputs'!$E$62="PROD",'Payroll'!AN1050,0),IF('People_Inputs'!$E$63="PROD",'Payroll'!AN1070,0),IF('People_Inputs'!$E$64="PROD",'Payroll'!AN1090,0),IF('People_Inputs'!$E$65="PROD",'Payroll'!AN1110,0),IF('People_Inputs'!$E$66="PROD",'Payroll'!AN1130,0),IF('People_Inputs'!$E$67="PROD",'Payroll'!AN1150,0),IF('People_Inputs'!$E$68="PROD",'Payroll'!AN1170,0),IF('People_Inputs'!$E$69="PROD",'Payroll'!AN1190,0),IF('People_Inputs'!$E$70="PROD",'Payroll'!AN1210,0))</f>
        <v>0</v>
      </c>
      <c r="AO26" s="35">
        <f>SUM(IF('People_Inputs'!$E$11="PROD",'Payroll'!AO30,0),IF('People_Inputs'!$E$12="PROD",'Payroll'!AO50,0),IF('People_Inputs'!$E$13="PROD",'Payroll'!AO70,0),IF('People_Inputs'!$E$14="PROD",'Payroll'!AO90,0),IF('People_Inputs'!$E$15="PROD",'Payroll'!AO110,0),IF('People_Inputs'!$E$16="PROD",'Payroll'!AO130,0),IF('People_Inputs'!$E$17="PROD",'Payroll'!AO150,0),IF('People_Inputs'!$E$18="PROD",'Payroll'!AO170,0),IF('People_Inputs'!$E$19="PROD",'Payroll'!AO190,0),IF('People_Inputs'!$E$20="PROD",'Payroll'!AO210,0),IF('People_Inputs'!$E$21="PROD",'Payroll'!AO230,0),IF('People_Inputs'!$E$22="PROD",'Payroll'!AO250,0),IF('People_Inputs'!$E$23="PROD",'Payroll'!AO270,0),IF('People_Inputs'!$E$24="PROD",'Payroll'!AO290,0),IF('People_Inputs'!$E$25="PROD",'Payroll'!AO310,0),IF('People_Inputs'!$E$26="PROD",'Payroll'!AO330,0),IF('People_Inputs'!$E$27="PROD",'Payroll'!AO350,0),IF('People_Inputs'!$E$28="PROD",'Payroll'!AO370,0),IF('People_Inputs'!$E$29="PROD",'Payroll'!AO390,0),IF('People_Inputs'!$E$30="PROD",'Payroll'!AO410,0),IF('People_Inputs'!$E$31="PROD",'Payroll'!AO430,0),IF('People_Inputs'!$E$32="PROD",'Payroll'!AO450,0),IF('People_Inputs'!$E$33="PROD",'Payroll'!AO470,0),IF('People_Inputs'!$E$34="PROD",'Payroll'!AO490,0),IF('People_Inputs'!$E$35="PROD",'Payroll'!AO510,0),IF('People_Inputs'!$E$36="PROD",'Payroll'!AO530,0),IF('People_Inputs'!$E$37="PROD",'Payroll'!AO550,0),IF('People_Inputs'!$E$38="PROD",'Payroll'!AO570,0),IF('People_Inputs'!$E$39="PROD",'Payroll'!AO590,0),IF('People_Inputs'!$E$40="PROD",'Payroll'!AO610,0),IF('People_Inputs'!$E$41="PROD",'Payroll'!AO630,0),IF('People_Inputs'!$E$42="PROD",'Payroll'!AO650,0),IF('People_Inputs'!$E$43="PROD",'Payroll'!AO670,0),IF('People_Inputs'!$E$44="PROD",'Payroll'!AO690,0),IF('People_Inputs'!$E$45="PROD",'Payroll'!AO710,0),IF('People_Inputs'!$E$46="PROD",'Payroll'!AO730,0),IF('People_Inputs'!$E$47="PROD",'Payroll'!AO750,0),IF('People_Inputs'!$E$48="PROD",'Payroll'!AO770,0),IF('People_Inputs'!$E$49="PROD",'Payroll'!AO790,0),IF('People_Inputs'!$E$50="PROD",'Payroll'!AO810,0),IF('People_Inputs'!$E$51="PROD",'Payroll'!AO830,0),IF('People_Inputs'!$E$52="PROD",'Payroll'!AO850,0),IF('People_Inputs'!$E$53="PROD",'Payroll'!AO870,0),IF('People_Inputs'!$E$54="PROD",'Payroll'!AO890,0),IF('People_Inputs'!$E$55="PROD",'Payroll'!AO910,0),IF('People_Inputs'!$E$56="PROD",'Payroll'!AO930,0),IF('People_Inputs'!$E$57="PROD",'Payroll'!AO950,0),IF('People_Inputs'!$E$58="PROD",'Payroll'!AO970,0),IF('People_Inputs'!$E$59="PROD",'Payroll'!AO990,0),IF('People_Inputs'!$E$60="PROD",'Payroll'!AO1010,0),IF('People_Inputs'!$E$61="PROD",'Payroll'!AO1030,0),IF('People_Inputs'!$E$62="PROD",'Payroll'!AO1050,0),IF('People_Inputs'!$E$63="PROD",'Payroll'!AO1070,0),IF('People_Inputs'!$E$64="PROD",'Payroll'!AO1090,0),IF('People_Inputs'!$E$65="PROD",'Payroll'!AO1110,0),IF('People_Inputs'!$E$66="PROD",'Payroll'!AO1130,0),IF('People_Inputs'!$E$67="PROD",'Payroll'!AO1150,0),IF('People_Inputs'!$E$68="PROD",'Payroll'!AO1170,0),IF('People_Inputs'!$E$69="PROD",'Payroll'!AO1190,0),IF('People_Inputs'!$E$70="PROD",'Payroll'!AO1210,0))</f>
        <v>0</v>
      </c>
      <c r="AP26" s="35">
        <f>SUM(IF('People_Inputs'!$E$11="PROD",'Payroll'!AP30,0),IF('People_Inputs'!$E$12="PROD",'Payroll'!AP50,0),IF('People_Inputs'!$E$13="PROD",'Payroll'!AP70,0),IF('People_Inputs'!$E$14="PROD",'Payroll'!AP90,0),IF('People_Inputs'!$E$15="PROD",'Payroll'!AP110,0),IF('People_Inputs'!$E$16="PROD",'Payroll'!AP130,0),IF('People_Inputs'!$E$17="PROD",'Payroll'!AP150,0),IF('People_Inputs'!$E$18="PROD",'Payroll'!AP170,0),IF('People_Inputs'!$E$19="PROD",'Payroll'!AP190,0),IF('People_Inputs'!$E$20="PROD",'Payroll'!AP210,0),IF('People_Inputs'!$E$21="PROD",'Payroll'!AP230,0),IF('People_Inputs'!$E$22="PROD",'Payroll'!AP250,0),IF('People_Inputs'!$E$23="PROD",'Payroll'!AP270,0),IF('People_Inputs'!$E$24="PROD",'Payroll'!AP290,0),IF('People_Inputs'!$E$25="PROD",'Payroll'!AP310,0),IF('People_Inputs'!$E$26="PROD",'Payroll'!AP330,0),IF('People_Inputs'!$E$27="PROD",'Payroll'!AP350,0),IF('People_Inputs'!$E$28="PROD",'Payroll'!AP370,0),IF('People_Inputs'!$E$29="PROD",'Payroll'!AP390,0),IF('People_Inputs'!$E$30="PROD",'Payroll'!AP410,0),IF('People_Inputs'!$E$31="PROD",'Payroll'!AP430,0),IF('People_Inputs'!$E$32="PROD",'Payroll'!AP450,0),IF('People_Inputs'!$E$33="PROD",'Payroll'!AP470,0),IF('People_Inputs'!$E$34="PROD",'Payroll'!AP490,0),IF('People_Inputs'!$E$35="PROD",'Payroll'!AP510,0),IF('People_Inputs'!$E$36="PROD",'Payroll'!AP530,0),IF('People_Inputs'!$E$37="PROD",'Payroll'!AP550,0),IF('People_Inputs'!$E$38="PROD",'Payroll'!AP570,0),IF('People_Inputs'!$E$39="PROD",'Payroll'!AP590,0),IF('People_Inputs'!$E$40="PROD",'Payroll'!AP610,0),IF('People_Inputs'!$E$41="PROD",'Payroll'!AP630,0),IF('People_Inputs'!$E$42="PROD",'Payroll'!AP650,0),IF('People_Inputs'!$E$43="PROD",'Payroll'!AP670,0),IF('People_Inputs'!$E$44="PROD",'Payroll'!AP690,0),IF('People_Inputs'!$E$45="PROD",'Payroll'!AP710,0),IF('People_Inputs'!$E$46="PROD",'Payroll'!AP730,0),IF('People_Inputs'!$E$47="PROD",'Payroll'!AP750,0),IF('People_Inputs'!$E$48="PROD",'Payroll'!AP770,0),IF('People_Inputs'!$E$49="PROD",'Payroll'!AP790,0),IF('People_Inputs'!$E$50="PROD",'Payroll'!AP810,0),IF('People_Inputs'!$E$51="PROD",'Payroll'!AP830,0),IF('People_Inputs'!$E$52="PROD",'Payroll'!AP850,0),IF('People_Inputs'!$E$53="PROD",'Payroll'!AP870,0),IF('People_Inputs'!$E$54="PROD",'Payroll'!AP890,0),IF('People_Inputs'!$E$55="PROD",'Payroll'!AP910,0),IF('People_Inputs'!$E$56="PROD",'Payroll'!AP930,0),IF('People_Inputs'!$E$57="PROD",'Payroll'!AP950,0),IF('People_Inputs'!$E$58="PROD",'Payroll'!AP970,0),IF('People_Inputs'!$E$59="PROD",'Payroll'!AP990,0),IF('People_Inputs'!$E$60="PROD",'Payroll'!AP1010,0),IF('People_Inputs'!$E$61="PROD",'Payroll'!AP1030,0),IF('People_Inputs'!$E$62="PROD",'Payroll'!AP1050,0),IF('People_Inputs'!$E$63="PROD",'Payroll'!AP1070,0),IF('People_Inputs'!$E$64="PROD",'Payroll'!AP1090,0),IF('People_Inputs'!$E$65="PROD",'Payroll'!AP1110,0),IF('People_Inputs'!$E$66="PROD",'Payroll'!AP1130,0),IF('People_Inputs'!$E$67="PROD",'Payroll'!AP1150,0),IF('People_Inputs'!$E$68="PROD",'Payroll'!AP1170,0),IF('People_Inputs'!$E$69="PROD",'Payroll'!AP1190,0),IF('People_Inputs'!$E$70="PROD",'Payroll'!AP1210,0))</f>
        <v>0</v>
      </c>
      <c r="AQ26" s="35">
        <f>SUM(IF('People_Inputs'!$E$11="PROD",'Payroll'!AQ30,0),IF('People_Inputs'!$E$12="PROD",'Payroll'!AQ50,0),IF('People_Inputs'!$E$13="PROD",'Payroll'!AQ70,0),IF('People_Inputs'!$E$14="PROD",'Payroll'!AQ90,0),IF('People_Inputs'!$E$15="PROD",'Payroll'!AQ110,0),IF('People_Inputs'!$E$16="PROD",'Payroll'!AQ130,0),IF('People_Inputs'!$E$17="PROD",'Payroll'!AQ150,0),IF('People_Inputs'!$E$18="PROD",'Payroll'!AQ170,0),IF('People_Inputs'!$E$19="PROD",'Payroll'!AQ190,0),IF('People_Inputs'!$E$20="PROD",'Payroll'!AQ210,0),IF('People_Inputs'!$E$21="PROD",'Payroll'!AQ230,0),IF('People_Inputs'!$E$22="PROD",'Payroll'!AQ250,0),IF('People_Inputs'!$E$23="PROD",'Payroll'!AQ270,0),IF('People_Inputs'!$E$24="PROD",'Payroll'!AQ290,0),IF('People_Inputs'!$E$25="PROD",'Payroll'!AQ310,0),IF('People_Inputs'!$E$26="PROD",'Payroll'!AQ330,0),IF('People_Inputs'!$E$27="PROD",'Payroll'!AQ350,0),IF('People_Inputs'!$E$28="PROD",'Payroll'!AQ370,0),IF('People_Inputs'!$E$29="PROD",'Payroll'!AQ390,0),IF('People_Inputs'!$E$30="PROD",'Payroll'!AQ410,0),IF('People_Inputs'!$E$31="PROD",'Payroll'!AQ430,0),IF('People_Inputs'!$E$32="PROD",'Payroll'!AQ450,0),IF('People_Inputs'!$E$33="PROD",'Payroll'!AQ470,0),IF('People_Inputs'!$E$34="PROD",'Payroll'!AQ490,0),IF('People_Inputs'!$E$35="PROD",'Payroll'!AQ510,0),IF('People_Inputs'!$E$36="PROD",'Payroll'!AQ530,0),IF('People_Inputs'!$E$37="PROD",'Payroll'!AQ550,0),IF('People_Inputs'!$E$38="PROD",'Payroll'!AQ570,0),IF('People_Inputs'!$E$39="PROD",'Payroll'!AQ590,0),IF('People_Inputs'!$E$40="PROD",'Payroll'!AQ610,0),IF('People_Inputs'!$E$41="PROD",'Payroll'!AQ630,0),IF('People_Inputs'!$E$42="PROD",'Payroll'!AQ650,0),IF('People_Inputs'!$E$43="PROD",'Payroll'!AQ670,0),IF('People_Inputs'!$E$44="PROD",'Payroll'!AQ690,0),IF('People_Inputs'!$E$45="PROD",'Payroll'!AQ710,0),IF('People_Inputs'!$E$46="PROD",'Payroll'!AQ730,0),IF('People_Inputs'!$E$47="PROD",'Payroll'!AQ750,0),IF('People_Inputs'!$E$48="PROD",'Payroll'!AQ770,0),IF('People_Inputs'!$E$49="PROD",'Payroll'!AQ790,0),IF('People_Inputs'!$E$50="PROD",'Payroll'!AQ810,0),IF('People_Inputs'!$E$51="PROD",'Payroll'!AQ830,0),IF('People_Inputs'!$E$52="PROD",'Payroll'!AQ850,0),IF('People_Inputs'!$E$53="PROD",'Payroll'!AQ870,0),IF('People_Inputs'!$E$54="PROD",'Payroll'!AQ890,0),IF('People_Inputs'!$E$55="PROD",'Payroll'!AQ910,0),IF('People_Inputs'!$E$56="PROD",'Payroll'!AQ930,0),IF('People_Inputs'!$E$57="PROD",'Payroll'!AQ950,0),IF('People_Inputs'!$E$58="PROD",'Payroll'!AQ970,0),IF('People_Inputs'!$E$59="PROD",'Payroll'!AQ990,0),IF('People_Inputs'!$E$60="PROD",'Payroll'!AQ1010,0),IF('People_Inputs'!$E$61="PROD",'Payroll'!AQ1030,0),IF('People_Inputs'!$E$62="PROD",'Payroll'!AQ1050,0),IF('People_Inputs'!$E$63="PROD",'Payroll'!AQ1070,0),IF('People_Inputs'!$E$64="PROD",'Payroll'!AQ1090,0),IF('People_Inputs'!$E$65="PROD",'Payroll'!AQ1110,0),IF('People_Inputs'!$E$66="PROD",'Payroll'!AQ1130,0),IF('People_Inputs'!$E$67="PROD",'Payroll'!AQ1150,0),IF('People_Inputs'!$E$68="PROD",'Payroll'!AQ1170,0),IF('People_Inputs'!$E$69="PROD",'Payroll'!AQ1190,0),IF('People_Inputs'!$E$70="PROD",'Payroll'!AQ1210,0))</f>
        <v>0</v>
      </c>
      <c r="AR26" s="35">
        <f>SUM(IF('People_Inputs'!$E$11="PROD",'Payroll'!AR30,0),IF('People_Inputs'!$E$12="PROD",'Payroll'!AR50,0),IF('People_Inputs'!$E$13="PROD",'Payroll'!AR70,0),IF('People_Inputs'!$E$14="PROD",'Payroll'!AR90,0),IF('People_Inputs'!$E$15="PROD",'Payroll'!AR110,0),IF('People_Inputs'!$E$16="PROD",'Payroll'!AR130,0),IF('People_Inputs'!$E$17="PROD",'Payroll'!AR150,0),IF('People_Inputs'!$E$18="PROD",'Payroll'!AR170,0),IF('People_Inputs'!$E$19="PROD",'Payroll'!AR190,0),IF('People_Inputs'!$E$20="PROD",'Payroll'!AR210,0),IF('People_Inputs'!$E$21="PROD",'Payroll'!AR230,0),IF('People_Inputs'!$E$22="PROD",'Payroll'!AR250,0),IF('People_Inputs'!$E$23="PROD",'Payroll'!AR270,0),IF('People_Inputs'!$E$24="PROD",'Payroll'!AR290,0),IF('People_Inputs'!$E$25="PROD",'Payroll'!AR310,0),IF('People_Inputs'!$E$26="PROD",'Payroll'!AR330,0),IF('People_Inputs'!$E$27="PROD",'Payroll'!AR350,0),IF('People_Inputs'!$E$28="PROD",'Payroll'!AR370,0),IF('People_Inputs'!$E$29="PROD",'Payroll'!AR390,0),IF('People_Inputs'!$E$30="PROD",'Payroll'!AR410,0),IF('People_Inputs'!$E$31="PROD",'Payroll'!AR430,0),IF('People_Inputs'!$E$32="PROD",'Payroll'!AR450,0),IF('People_Inputs'!$E$33="PROD",'Payroll'!AR470,0),IF('People_Inputs'!$E$34="PROD",'Payroll'!AR490,0),IF('People_Inputs'!$E$35="PROD",'Payroll'!AR510,0),IF('People_Inputs'!$E$36="PROD",'Payroll'!AR530,0),IF('People_Inputs'!$E$37="PROD",'Payroll'!AR550,0),IF('People_Inputs'!$E$38="PROD",'Payroll'!AR570,0),IF('People_Inputs'!$E$39="PROD",'Payroll'!AR590,0),IF('People_Inputs'!$E$40="PROD",'Payroll'!AR610,0),IF('People_Inputs'!$E$41="PROD",'Payroll'!AR630,0),IF('People_Inputs'!$E$42="PROD",'Payroll'!AR650,0),IF('People_Inputs'!$E$43="PROD",'Payroll'!AR670,0),IF('People_Inputs'!$E$44="PROD",'Payroll'!AR690,0),IF('People_Inputs'!$E$45="PROD",'Payroll'!AR710,0),IF('People_Inputs'!$E$46="PROD",'Payroll'!AR730,0),IF('People_Inputs'!$E$47="PROD",'Payroll'!AR750,0),IF('People_Inputs'!$E$48="PROD",'Payroll'!AR770,0),IF('People_Inputs'!$E$49="PROD",'Payroll'!AR790,0),IF('People_Inputs'!$E$50="PROD",'Payroll'!AR810,0),IF('People_Inputs'!$E$51="PROD",'Payroll'!AR830,0),IF('People_Inputs'!$E$52="PROD",'Payroll'!AR850,0),IF('People_Inputs'!$E$53="PROD",'Payroll'!AR870,0),IF('People_Inputs'!$E$54="PROD",'Payroll'!AR890,0),IF('People_Inputs'!$E$55="PROD",'Payroll'!AR910,0),IF('People_Inputs'!$E$56="PROD",'Payroll'!AR930,0),IF('People_Inputs'!$E$57="PROD",'Payroll'!AR950,0),IF('People_Inputs'!$E$58="PROD",'Payroll'!AR970,0),IF('People_Inputs'!$E$59="PROD",'Payroll'!AR990,0),IF('People_Inputs'!$E$60="PROD",'Payroll'!AR1010,0),IF('People_Inputs'!$E$61="PROD",'Payroll'!AR1030,0),IF('People_Inputs'!$E$62="PROD",'Payroll'!AR1050,0),IF('People_Inputs'!$E$63="PROD",'Payroll'!AR1070,0),IF('People_Inputs'!$E$64="PROD",'Payroll'!AR1090,0),IF('People_Inputs'!$E$65="PROD",'Payroll'!AR1110,0),IF('People_Inputs'!$E$66="PROD",'Payroll'!AR1130,0),IF('People_Inputs'!$E$67="PROD",'Payroll'!AR1150,0),IF('People_Inputs'!$E$68="PROD",'Payroll'!AR1170,0),IF('People_Inputs'!$E$69="PROD",'Payroll'!AR1190,0),IF('People_Inputs'!$E$70="PROD",'Payroll'!AR1210,0))</f>
        <v>0</v>
      </c>
      <c r="AS26" s="35">
        <f>SUM(IF('People_Inputs'!$E$11="PROD",'Payroll'!AS30,0),IF('People_Inputs'!$E$12="PROD",'Payroll'!AS50,0),IF('People_Inputs'!$E$13="PROD",'Payroll'!AS70,0),IF('People_Inputs'!$E$14="PROD",'Payroll'!AS90,0),IF('People_Inputs'!$E$15="PROD",'Payroll'!AS110,0),IF('People_Inputs'!$E$16="PROD",'Payroll'!AS130,0),IF('People_Inputs'!$E$17="PROD",'Payroll'!AS150,0),IF('People_Inputs'!$E$18="PROD",'Payroll'!AS170,0),IF('People_Inputs'!$E$19="PROD",'Payroll'!AS190,0),IF('People_Inputs'!$E$20="PROD",'Payroll'!AS210,0),IF('People_Inputs'!$E$21="PROD",'Payroll'!AS230,0),IF('People_Inputs'!$E$22="PROD",'Payroll'!AS250,0),IF('People_Inputs'!$E$23="PROD",'Payroll'!AS270,0),IF('People_Inputs'!$E$24="PROD",'Payroll'!AS290,0),IF('People_Inputs'!$E$25="PROD",'Payroll'!AS310,0),IF('People_Inputs'!$E$26="PROD",'Payroll'!AS330,0),IF('People_Inputs'!$E$27="PROD",'Payroll'!AS350,0),IF('People_Inputs'!$E$28="PROD",'Payroll'!AS370,0),IF('People_Inputs'!$E$29="PROD",'Payroll'!AS390,0),IF('People_Inputs'!$E$30="PROD",'Payroll'!AS410,0),IF('People_Inputs'!$E$31="PROD",'Payroll'!AS430,0),IF('People_Inputs'!$E$32="PROD",'Payroll'!AS450,0),IF('People_Inputs'!$E$33="PROD",'Payroll'!AS470,0),IF('People_Inputs'!$E$34="PROD",'Payroll'!AS490,0),IF('People_Inputs'!$E$35="PROD",'Payroll'!AS510,0),IF('People_Inputs'!$E$36="PROD",'Payroll'!AS530,0),IF('People_Inputs'!$E$37="PROD",'Payroll'!AS550,0),IF('People_Inputs'!$E$38="PROD",'Payroll'!AS570,0),IF('People_Inputs'!$E$39="PROD",'Payroll'!AS590,0),IF('People_Inputs'!$E$40="PROD",'Payroll'!AS610,0),IF('People_Inputs'!$E$41="PROD",'Payroll'!AS630,0),IF('People_Inputs'!$E$42="PROD",'Payroll'!AS650,0),IF('People_Inputs'!$E$43="PROD",'Payroll'!AS670,0),IF('People_Inputs'!$E$44="PROD",'Payroll'!AS690,0),IF('People_Inputs'!$E$45="PROD",'Payroll'!AS710,0),IF('People_Inputs'!$E$46="PROD",'Payroll'!AS730,0),IF('People_Inputs'!$E$47="PROD",'Payroll'!AS750,0),IF('People_Inputs'!$E$48="PROD",'Payroll'!AS770,0),IF('People_Inputs'!$E$49="PROD",'Payroll'!AS790,0),IF('People_Inputs'!$E$50="PROD",'Payroll'!AS810,0),IF('People_Inputs'!$E$51="PROD",'Payroll'!AS830,0),IF('People_Inputs'!$E$52="PROD",'Payroll'!AS850,0),IF('People_Inputs'!$E$53="PROD",'Payroll'!AS870,0),IF('People_Inputs'!$E$54="PROD",'Payroll'!AS890,0),IF('People_Inputs'!$E$55="PROD",'Payroll'!AS910,0),IF('People_Inputs'!$E$56="PROD",'Payroll'!AS930,0),IF('People_Inputs'!$E$57="PROD",'Payroll'!AS950,0),IF('People_Inputs'!$E$58="PROD",'Payroll'!AS970,0),IF('People_Inputs'!$E$59="PROD",'Payroll'!AS990,0),IF('People_Inputs'!$E$60="PROD",'Payroll'!AS1010,0),IF('People_Inputs'!$E$61="PROD",'Payroll'!AS1030,0),IF('People_Inputs'!$E$62="PROD",'Payroll'!AS1050,0),IF('People_Inputs'!$E$63="PROD",'Payroll'!AS1070,0),IF('People_Inputs'!$E$64="PROD",'Payroll'!AS1090,0),IF('People_Inputs'!$E$65="PROD",'Payroll'!AS1110,0),IF('People_Inputs'!$E$66="PROD",'Payroll'!AS1130,0),IF('People_Inputs'!$E$67="PROD",'Payroll'!AS1150,0),IF('People_Inputs'!$E$68="PROD",'Payroll'!AS1170,0),IF('People_Inputs'!$E$69="PROD",'Payroll'!AS1190,0),IF('People_Inputs'!$E$70="PROD",'Payroll'!AS1210,0))</f>
        <v>0</v>
      </c>
      <c r="AT26" s="35">
        <f>SUM(IF('People_Inputs'!$E$11="PROD",'Payroll'!AT30,0),IF('People_Inputs'!$E$12="PROD",'Payroll'!AT50,0),IF('People_Inputs'!$E$13="PROD",'Payroll'!AT70,0),IF('People_Inputs'!$E$14="PROD",'Payroll'!AT90,0),IF('People_Inputs'!$E$15="PROD",'Payroll'!AT110,0),IF('People_Inputs'!$E$16="PROD",'Payroll'!AT130,0),IF('People_Inputs'!$E$17="PROD",'Payroll'!AT150,0),IF('People_Inputs'!$E$18="PROD",'Payroll'!AT170,0),IF('People_Inputs'!$E$19="PROD",'Payroll'!AT190,0),IF('People_Inputs'!$E$20="PROD",'Payroll'!AT210,0),IF('People_Inputs'!$E$21="PROD",'Payroll'!AT230,0),IF('People_Inputs'!$E$22="PROD",'Payroll'!AT250,0),IF('People_Inputs'!$E$23="PROD",'Payroll'!AT270,0),IF('People_Inputs'!$E$24="PROD",'Payroll'!AT290,0),IF('People_Inputs'!$E$25="PROD",'Payroll'!AT310,0),IF('People_Inputs'!$E$26="PROD",'Payroll'!AT330,0),IF('People_Inputs'!$E$27="PROD",'Payroll'!AT350,0),IF('People_Inputs'!$E$28="PROD",'Payroll'!AT370,0),IF('People_Inputs'!$E$29="PROD",'Payroll'!AT390,0),IF('People_Inputs'!$E$30="PROD",'Payroll'!AT410,0),IF('People_Inputs'!$E$31="PROD",'Payroll'!AT430,0),IF('People_Inputs'!$E$32="PROD",'Payroll'!AT450,0),IF('People_Inputs'!$E$33="PROD",'Payroll'!AT470,0),IF('People_Inputs'!$E$34="PROD",'Payroll'!AT490,0),IF('People_Inputs'!$E$35="PROD",'Payroll'!AT510,0),IF('People_Inputs'!$E$36="PROD",'Payroll'!AT530,0),IF('People_Inputs'!$E$37="PROD",'Payroll'!AT550,0),IF('People_Inputs'!$E$38="PROD",'Payroll'!AT570,0),IF('People_Inputs'!$E$39="PROD",'Payroll'!AT590,0),IF('People_Inputs'!$E$40="PROD",'Payroll'!AT610,0),IF('People_Inputs'!$E$41="PROD",'Payroll'!AT630,0),IF('People_Inputs'!$E$42="PROD",'Payroll'!AT650,0),IF('People_Inputs'!$E$43="PROD",'Payroll'!AT670,0),IF('People_Inputs'!$E$44="PROD",'Payroll'!AT690,0),IF('People_Inputs'!$E$45="PROD",'Payroll'!AT710,0),IF('People_Inputs'!$E$46="PROD",'Payroll'!AT730,0),IF('People_Inputs'!$E$47="PROD",'Payroll'!AT750,0),IF('People_Inputs'!$E$48="PROD",'Payroll'!AT770,0),IF('People_Inputs'!$E$49="PROD",'Payroll'!AT790,0),IF('People_Inputs'!$E$50="PROD",'Payroll'!AT810,0),IF('People_Inputs'!$E$51="PROD",'Payroll'!AT830,0),IF('People_Inputs'!$E$52="PROD",'Payroll'!AT850,0),IF('People_Inputs'!$E$53="PROD",'Payroll'!AT870,0),IF('People_Inputs'!$E$54="PROD",'Payroll'!AT890,0),IF('People_Inputs'!$E$55="PROD",'Payroll'!AT910,0),IF('People_Inputs'!$E$56="PROD",'Payroll'!AT930,0),IF('People_Inputs'!$E$57="PROD",'Payroll'!AT950,0),IF('People_Inputs'!$E$58="PROD",'Payroll'!AT970,0),IF('People_Inputs'!$E$59="PROD",'Payroll'!AT990,0),IF('People_Inputs'!$E$60="PROD",'Payroll'!AT1010,0),IF('People_Inputs'!$E$61="PROD",'Payroll'!AT1030,0),IF('People_Inputs'!$E$62="PROD",'Payroll'!AT1050,0),IF('People_Inputs'!$E$63="PROD",'Payroll'!AT1070,0),IF('People_Inputs'!$E$64="PROD",'Payroll'!AT1090,0),IF('People_Inputs'!$E$65="PROD",'Payroll'!AT1110,0),IF('People_Inputs'!$E$66="PROD",'Payroll'!AT1130,0),IF('People_Inputs'!$E$67="PROD",'Payroll'!AT1150,0),IF('People_Inputs'!$E$68="PROD",'Payroll'!AT1170,0),IF('People_Inputs'!$E$69="PROD",'Payroll'!AT1190,0),IF('People_Inputs'!$E$70="PROD",'Payroll'!AT1210,0))</f>
        <v>0</v>
      </c>
      <c r="AU26" s="35">
        <f>SUM(IF('People_Inputs'!$E$11="PROD",'Payroll'!AU30,0),IF('People_Inputs'!$E$12="PROD",'Payroll'!AU50,0),IF('People_Inputs'!$E$13="PROD",'Payroll'!AU70,0),IF('People_Inputs'!$E$14="PROD",'Payroll'!AU90,0),IF('People_Inputs'!$E$15="PROD",'Payroll'!AU110,0),IF('People_Inputs'!$E$16="PROD",'Payroll'!AU130,0),IF('People_Inputs'!$E$17="PROD",'Payroll'!AU150,0),IF('People_Inputs'!$E$18="PROD",'Payroll'!AU170,0),IF('People_Inputs'!$E$19="PROD",'Payroll'!AU190,0),IF('People_Inputs'!$E$20="PROD",'Payroll'!AU210,0),IF('People_Inputs'!$E$21="PROD",'Payroll'!AU230,0),IF('People_Inputs'!$E$22="PROD",'Payroll'!AU250,0),IF('People_Inputs'!$E$23="PROD",'Payroll'!AU270,0),IF('People_Inputs'!$E$24="PROD",'Payroll'!AU290,0),IF('People_Inputs'!$E$25="PROD",'Payroll'!AU310,0),IF('People_Inputs'!$E$26="PROD",'Payroll'!AU330,0),IF('People_Inputs'!$E$27="PROD",'Payroll'!AU350,0),IF('People_Inputs'!$E$28="PROD",'Payroll'!AU370,0),IF('People_Inputs'!$E$29="PROD",'Payroll'!AU390,0),IF('People_Inputs'!$E$30="PROD",'Payroll'!AU410,0),IF('People_Inputs'!$E$31="PROD",'Payroll'!AU430,0),IF('People_Inputs'!$E$32="PROD",'Payroll'!AU450,0),IF('People_Inputs'!$E$33="PROD",'Payroll'!AU470,0),IF('People_Inputs'!$E$34="PROD",'Payroll'!AU490,0),IF('People_Inputs'!$E$35="PROD",'Payroll'!AU510,0),IF('People_Inputs'!$E$36="PROD",'Payroll'!AU530,0),IF('People_Inputs'!$E$37="PROD",'Payroll'!AU550,0),IF('People_Inputs'!$E$38="PROD",'Payroll'!AU570,0),IF('People_Inputs'!$E$39="PROD",'Payroll'!AU590,0),IF('People_Inputs'!$E$40="PROD",'Payroll'!AU610,0),IF('People_Inputs'!$E$41="PROD",'Payroll'!AU630,0),IF('People_Inputs'!$E$42="PROD",'Payroll'!AU650,0),IF('People_Inputs'!$E$43="PROD",'Payroll'!AU670,0),IF('People_Inputs'!$E$44="PROD",'Payroll'!AU690,0),IF('People_Inputs'!$E$45="PROD",'Payroll'!AU710,0),IF('People_Inputs'!$E$46="PROD",'Payroll'!AU730,0),IF('People_Inputs'!$E$47="PROD",'Payroll'!AU750,0),IF('People_Inputs'!$E$48="PROD",'Payroll'!AU770,0),IF('People_Inputs'!$E$49="PROD",'Payroll'!AU790,0),IF('People_Inputs'!$E$50="PROD",'Payroll'!AU810,0),IF('People_Inputs'!$E$51="PROD",'Payroll'!AU830,0),IF('People_Inputs'!$E$52="PROD",'Payroll'!AU850,0),IF('People_Inputs'!$E$53="PROD",'Payroll'!AU870,0),IF('People_Inputs'!$E$54="PROD",'Payroll'!AU890,0),IF('People_Inputs'!$E$55="PROD",'Payroll'!AU910,0),IF('People_Inputs'!$E$56="PROD",'Payroll'!AU930,0),IF('People_Inputs'!$E$57="PROD",'Payroll'!AU950,0),IF('People_Inputs'!$E$58="PROD",'Payroll'!AU970,0),IF('People_Inputs'!$E$59="PROD",'Payroll'!AU990,0),IF('People_Inputs'!$E$60="PROD",'Payroll'!AU1010,0),IF('People_Inputs'!$E$61="PROD",'Payroll'!AU1030,0),IF('People_Inputs'!$E$62="PROD",'Payroll'!AU1050,0),IF('People_Inputs'!$E$63="PROD",'Payroll'!AU1070,0),IF('People_Inputs'!$E$64="PROD",'Payroll'!AU1090,0),IF('People_Inputs'!$E$65="PROD",'Payroll'!AU1110,0),IF('People_Inputs'!$E$66="PROD",'Payroll'!AU1130,0),IF('People_Inputs'!$E$67="PROD",'Payroll'!AU1150,0),IF('People_Inputs'!$E$68="PROD",'Payroll'!AU1170,0),IF('People_Inputs'!$E$69="PROD",'Payroll'!AU1190,0),IF('People_Inputs'!$E$70="PROD",'Payroll'!AU1210,0))</f>
        <v>0</v>
      </c>
      <c r="AV26" s="35">
        <f>SUM(IF('People_Inputs'!$E$11="PROD",'Payroll'!AV30,0),IF('People_Inputs'!$E$12="PROD",'Payroll'!AV50,0),IF('People_Inputs'!$E$13="PROD",'Payroll'!AV70,0),IF('People_Inputs'!$E$14="PROD",'Payroll'!AV90,0),IF('People_Inputs'!$E$15="PROD",'Payroll'!AV110,0),IF('People_Inputs'!$E$16="PROD",'Payroll'!AV130,0),IF('People_Inputs'!$E$17="PROD",'Payroll'!AV150,0),IF('People_Inputs'!$E$18="PROD",'Payroll'!AV170,0),IF('People_Inputs'!$E$19="PROD",'Payroll'!AV190,0),IF('People_Inputs'!$E$20="PROD",'Payroll'!AV210,0),IF('People_Inputs'!$E$21="PROD",'Payroll'!AV230,0),IF('People_Inputs'!$E$22="PROD",'Payroll'!AV250,0),IF('People_Inputs'!$E$23="PROD",'Payroll'!AV270,0),IF('People_Inputs'!$E$24="PROD",'Payroll'!AV290,0),IF('People_Inputs'!$E$25="PROD",'Payroll'!AV310,0),IF('People_Inputs'!$E$26="PROD",'Payroll'!AV330,0),IF('People_Inputs'!$E$27="PROD",'Payroll'!AV350,0),IF('People_Inputs'!$E$28="PROD",'Payroll'!AV370,0),IF('People_Inputs'!$E$29="PROD",'Payroll'!AV390,0),IF('People_Inputs'!$E$30="PROD",'Payroll'!AV410,0),IF('People_Inputs'!$E$31="PROD",'Payroll'!AV430,0),IF('People_Inputs'!$E$32="PROD",'Payroll'!AV450,0),IF('People_Inputs'!$E$33="PROD",'Payroll'!AV470,0),IF('People_Inputs'!$E$34="PROD",'Payroll'!AV490,0),IF('People_Inputs'!$E$35="PROD",'Payroll'!AV510,0),IF('People_Inputs'!$E$36="PROD",'Payroll'!AV530,0),IF('People_Inputs'!$E$37="PROD",'Payroll'!AV550,0),IF('People_Inputs'!$E$38="PROD",'Payroll'!AV570,0),IF('People_Inputs'!$E$39="PROD",'Payroll'!AV590,0),IF('People_Inputs'!$E$40="PROD",'Payroll'!AV610,0),IF('People_Inputs'!$E$41="PROD",'Payroll'!AV630,0),IF('People_Inputs'!$E$42="PROD",'Payroll'!AV650,0),IF('People_Inputs'!$E$43="PROD",'Payroll'!AV670,0),IF('People_Inputs'!$E$44="PROD",'Payroll'!AV690,0),IF('People_Inputs'!$E$45="PROD",'Payroll'!AV710,0),IF('People_Inputs'!$E$46="PROD",'Payroll'!AV730,0),IF('People_Inputs'!$E$47="PROD",'Payroll'!AV750,0),IF('People_Inputs'!$E$48="PROD",'Payroll'!AV770,0),IF('People_Inputs'!$E$49="PROD",'Payroll'!AV790,0),IF('People_Inputs'!$E$50="PROD",'Payroll'!AV810,0),IF('People_Inputs'!$E$51="PROD",'Payroll'!AV830,0),IF('People_Inputs'!$E$52="PROD",'Payroll'!AV850,0),IF('People_Inputs'!$E$53="PROD",'Payroll'!AV870,0),IF('People_Inputs'!$E$54="PROD",'Payroll'!AV890,0),IF('People_Inputs'!$E$55="PROD",'Payroll'!AV910,0),IF('People_Inputs'!$E$56="PROD",'Payroll'!AV930,0),IF('People_Inputs'!$E$57="PROD",'Payroll'!AV950,0),IF('People_Inputs'!$E$58="PROD",'Payroll'!AV970,0),IF('People_Inputs'!$E$59="PROD",'Payroll'!AV990,0),IF('People_Inputs'!$E$60="PROD",'Payroll'!AV1010,0),IF('People_Inputs'!$E$61="PROD",'Payroll'!AV1030,0),IF('People_Inputs'!$E$62="PROD",'Payroll'!AV1050,0),IF('People_Inputs'!$E$63="PROD",'Payroll'!AV1070,0),IF('People_Inputs'!$E$64="PROD",'Payroll'!AV1090,0),IF('People_Inputs'!$E$65="PROD",'Payroll'!AV1110,0),IF('People_Inputs'!$E$66="PROD",'Payroll'!AV1130,0),IF('People_Inputs'!$E$67="PROD",'Payroll'!AV1150,0),IF('People_Inputs'!$E$68="PROD",'Payroll'!AV1170,0),IF('People_Inputs'!$E$69="PROD",'Payroll'!AV1190,0),IF('People_Inputs'!$E$70="PROD",'Payroll'!AV1210,0))</f>
        <v>0</v>
      </c>
      <c r="AW26" s="35">
        <f>SUM(IF('People_Inputs'!$E$11="PROD",'Payroll'!AW30,0),IF('People_Inputs'!$E$12="PROD",'Payroll'!AW50,0),IF('People_Inputs'!$E$13="PROD",'Payroll'!AW70,0),IF('People_Inputs'!$E$14="PROD",'Payroll'!AW90,0),IF('People_Inputs'!$E$15="PROD",'Payroll'!AW110,0),IF('People_Inputs'!$E$16="PROD",'Payroll'!AW130,0),IF('People_Inputs'!$E$17="PROD",'Payroll'!AW150,0),IF('People_Inputs'!$E$18="PROD",'Payroll'!AW170,0),IF('People_Inputs'!$E$19="PROD",'Payroll'!AW190,0),IF('People_Inputs'!$E$20="PROD",'Payroll'!AW210,0),IF('People_Inputs'!$E$21="PROD",'Payroll'!AW230,0),IF('People_Inputs'!$E$22="PROD",'Payroll'!AW250,0),IF('People_Inputs'!$E$23="PROD",'Payroll'!AW270,0),IF('People_Inputs'!$E$24="PROD",'Payroll'!AW290,0),IF('People_Inputs'!$E$25="PROD",'Payroll'!AW310,0),IF('People_Inputs'!$E$26="PROD",'Payroll'!AW330,0),IF('People_Inputs'!$E$27="PROD",'Payroll'!AW350,0),IF('People_Inputs'!$E$28="PROD",'Payroll'!AW370,0),IF('People_Inputs'!$E$29="PROD",'Payroll'!AW390,0),IF('People_Inputs'!$E$30="PROD",'Payroll'!AW410,0),IF('People_Inputs'!$E$31="PROD",'Payroll'!AW430,0),IF('People_Inputs'!$E$32="PROD",'Payroll'!AW450,0),IF('People_Inputs'!$E$33="PROD",'Payroll'!AW470,0),IF('People_Inputs'!$E$34="PROD",'Payroll'!AW490,0),IF('People_Inputs'!$E$35="PROD",'Payroll'!AW510,0),IF('People_Inputs'!$E$36="PROD",'Payroll'!AW530,0),IF('People_Inputs'!$E$37="PROD",'Payroll'!AW550,0),IF('People_Inputs'!$E$38="PROD",'Payroll'!AW570,0),IF('People_Inputs'!$E$39="PROD",'Payroll'!AW590,0),IF('People_Inputs'!$E$40="PROD",'Payroll'!AW610,0),IF('People_Inputs'!$E$41="PROD",'Payroll'!AW630,0),IF('People_Inputs'!$E$42="PROD",'Payroll'!AW650,0),IF('People_Inputs'!$E$43="PROD",'Payroll'!AW670,0),IF('People_Inputs'!$E$44="PROD",'Payroll'!AW690,0),IF('People_Inputs'!$E$45="PROD",'Payroll'!AW710,0),IF('People_Inputs'!$E$46="PROD",'Payroll'!AW730,0),IF('People_Inputs'!$E$47="PROD",'Payroll'!AW750,0),IF('People_Inputs'!$E$48="PROD",'Payroll'!AW770,0),IF('People_Inputs'!$E$49="PROD",'Payroll'!AW790,0),IF('People_Inputs'!$E$50="PROD",'Payroll'!AW810,0),IF('People_Inputs'!$E$51="PROD",'Payroll'!AW830,0),IF('People_Inputs'!$E$52="PROD",'Payroll'!AW850,0),IF('People_Inputs'!$E$53="PROD",'Payroll'!AW870,0),IF('People_Inputs'!$E$54="PROD",'Payroll'!AW890,0),IF('People_Inputs'!$E$55="PROD",'Payroll'!AW910,0),IF('People_Inputs'!$E$56="PROD",'Payroll'!AW930,0),IF('People_Inputs'!$E$57="PROD",'Payroll'!AW950,0),IF('People_Inputs'!$E$58="PROD",'Payroll'!AW970,0),IF('People_Inputs'!$E$59="PROD",'Payroll'!AW990,0),IF('People_Inputs'!$E$60="PROD",'Payroll'!AW1010,0),IF('People_Inputs'!$E$61="PROD",'Payroll'!AW1030,0),IF('People_Inputs'!$E$62="PROD",'Payroll'!AW1050,0),IF('People_Inputs'!$E$63="PROD",'Payroll'!AW1070,0),IF('People_Inputs'!$E$64="PROD",'Payroll'!AW1090,0),IF('People_Inputs'!$E$65="PROD",'Payroll'!AW1110,0),IF('People_Inputs'!$E$66="PROD",'Payroll'!AW1130,0),IF('People_Inputs'!$E$67="PROD",'Payroll'!AW1150,0),IF('People_Inputs'!$E$68="PROD",'Payroll'!AW1170,0),IF('People_Inputs'!$E$69="PROD",'Payroll'!AW1190,0),IF('People_Inputs'!$E$70="PROD",'Payroll'!AW1210,0))</f>
        <v>0</v>
      </c>
      <c r="AX26" s="35">
        <f>SUM(IF('People_Inputs'!$E$11="PROD",'Payroll'!AX30,0),IF('People_Inputs'!$E$12="PROD",'Payroll'!AX50,0),IF('People_Inputs'!$E$13="PROD",'Payroll'!AX70,0),IF('People_Inputs'!$E$14="PROD",'Payroll'!AX90,0),IF('People_Inputs'!$E$15="PROD",'Payroll'!AX110,0),IF('People_Inputs'!$E$16="PROD",'Payroll'!AX130,0),IF('People_Inputs'!$E$17="PROD",'Payroll'!AX150,0),IF('People_Inputs'!$E$18="PROD",'Payroll'!AX170,0),IF('People_Inputs'!$E$19="PROD",'Payroll'!AX190,0),IF('People_Inputs'!$E$20="PROD",'Payroll'!AX210,0),IF('People_Inputs'!$E$21="PROD",'Payroll'!AX230,0),IF('People_Inputs'!$E$22="PROD",'Payroll'!AX250,0),IF('People_Inputs'!$E$23="PROD",'Payroll'!AX270,0),IF('People_Inputs'!$E$24="PROD",'Payroll'!AX290,0),IF('People_Inputs'!$E$25="PROD",'Payroll'!AX310,0),IF('People_Inputs'!$E$26="PROD",'Payroll'!AX330,0),IF('People_Inputs'!$E$27="PROD",'Payroll'!AX350,0),IF('People_Inputs'!$E$28="PROD",'Payroll'!AX370,0),IF('People_Inputs'!$E$29="PROD",'Payroll'!AX390,0),IF('People_Inputs'!$E$30="PROD",'Payroll'!AX410,0),IF('People_Inputs'!$E$31="PROD",'Payroll'!AX430,0),IF('People_Inputs'!$E$32="PROD",'Payroll'!AX450,0),IF('People_Inputs'!$E$33="PROD",'Payroll'!AX470,0),IF('People_Inputs'!$E$34="PROD",'Payroll'!AX490,0),IF('People_Inputs'!$E$35="PROD",'Payroll'!AX510,0),IF('People_Inputs'!$E$36="PROD",'Payroll'!AX530,0),IF('People_Inputs'!$E$37="PROD",'Payroll'!AX550,0),IF('People_Inputs'!$E$38="PROD",'Payroll'!AX570,0),IF('People_Inputs'!$E$39="PROD",'Payroll'!AX590,0),IF('People_Inputs'!$E$40="PROD",'Payroll'!AX610,0),IF('People_Inputs'!$E$41="PROD",'Payroll'!AX630,0),IF('People_Inputs'!$E$42="PROD",'Payroll'!AX650,0),IF('People_Inputs'!$E$43="PROD",'Payroll'!AX670,0),IF('People_Inputs'!$E$44="PROD",'Payroll'!AX690,0),IF('People_Inputs'!$E$45="PROD",'Payroll'!AX710,0),IF('People_Inputs'!$E$46="PROD",'Payroll'!AX730,0),IF('People_Inputs'!$E$47="PROD",'Payroll'!AX750,0),IF('People_Inputs'!$E$48="PROD",'Payroll'!AX770,0),IF('People_Inputs'!$E$49="PROD",'Payroll'!AX790,0),IF('People_Inputs'!$E$50="PROD",'Payroll'!AX810,0),IF('People_Inputs'!$E$51="PROD",'Payroll'!AX830,0),IF('People_Inputs'!$E$52="PROD",'Payroll'!AX850,0),IF('People_Inputs'!$E$53="PROD",'Payroll'!AX870,0),IF('People_Inputs'!$E$54="PROD",'Payroll'!AX890,0),IF('People_Inputs'!$E$55="PROD",'Payroll'!AX910,0),IF('People_Inputs'!$E$56="PROD",'Payroll'!AX930,0),IF('People_Inputs'!$E$57="PROD",'Payroll'!AX950,0),IF('People_Inputs'!$E$58="PROD",'Payroll'!AX970,0),IF('People_Inputs'!$E$59="PROD",'Payroll'!AX990,0),IF('People_Inputs'!$E$60="PROD",'Payroll'!AX1010,0),IF('People_Inputs'!$E$61="PROD",'Payroll'!AX1030,0),IF('People_Inputs'!$E$62="PROD",'Payroll'!AX1050,0),IF('People_Inputs'!$E$63="PROD",'Payroll'!AX1070,0),IF('People_Inputs'!$E$64="PROD",'Payroll'!AX1090,0),IF('People_Inputs'!$E$65="PROD",'Payroll'!AX1110,0),IF('People_Inputs'!$E$66="PROD",'Payroll'!AX1130,0),IF('People_Inputs'!$E$67="PROD",'Payroll'!AX1150,0),IF('People_Inputs'!$E$68="PROD",'Payroll'!AX1170,0),IF('People_Inputs'!$E$69="PROD",'Payroll'!AX1190,0),IF('People_Inputs'!$E$70="PROD",'Payroll'!AX1210,0))</f>
        <v>0</v>
      </c>
      <c r="AY26" s="35">
        <f>SUM(IF('People_Inputs'!$E$11="PROD",'Payroll'!AY30,0),IF('People_Inputs'!$E$12="PROD",'Payroll'!AY50,0),IF('People_Inputs'!$E$13="PROD",'Payroll'!AY70,0),IF('People_Inputs'!$E$14="PROD",'Payroll'!AY90,0),IF('People_Inputs'!$E$15="PROD",'Payroll'!AY110,0),IF('People_Inputs'!$E$16="PROD",'Payroll'!AY130,0),IF('People_Inputs'!$E$17="PROD",'Payroll'!AY150,0),IF('People_Inputs'!$E$18="PROD",'Payroll'!AY170,0),IF('People_Inputs'!$E$19="PROD",'Payroll'!AY190,0),IF('People_Inputs'!$E$20="PROD",'Payroll'!AY210,0),IF('People_Inputs'!$E$21="PROD",'Payroll'!AY230,0),IF('People_Inputs'!$E$22="PROD",'Payroll'!AY250,0),IF('People_Inputs'!$E$23="PROD",'Payroll'!AY270,0),IF('People_Inputs'!$E$24="PROD",'Payroll'!AY290,0),IF('People_Inputs'!$E$25="PROD",'Payroll'!AY310,0),IF('People_Inputs'!$E$26="PROD",'Payroll'!AY330,0),IF('People_Inputs'!$E$27="PROD",'Payroll'!AY350,0),IF('People_Inputs'!$E$28="PROD",'Payroll'!AY370,0),IF('People_Inputs'!$E$29="PROD",'Payroll'!AY390,0),IF('People_Inputs'!$E$30="PROD",'Payroll'!AY410,0),IF('People_Inputs'!$E$31="PROD",'Payroll'!AY430,0),IF('People_Inputs'!$E$32="PROD",'Payroll'!AY450,0),IF('People_Inputs'!$E$33="PROD",'Payroll'!AY470,0),IF('People_Inputs'!$E$34="PROD",'Payroll'!AY490,0),IF('People_Inputs'!$E$35="PROD",'Payroll'!AY510,0),IF('People_Inputs'!$E$36="PROD",'Payroll'!AY530,0),IF('People_Inputs'!$E$37="PROD",'Payroll'!AY550,0),IF('People_Inputs'!$E$38="PROD",'Payroll'!AY570,0),IF('People_Inputs'!$E$39="PROD",'Payroll'!AY590,0),IF('People_Inputs'!$E$40="PROD",'Payroll'!AY610,0),IF('People_Inputs'!$E$41="PROD",'Payroll'!AY630,0),IF('People_Inputs'!$E$42="PROD",'Payroll'!AY650,0),IF('People_Inputs'!$E$43="PROD",'Payroll'!AY670,0),IF('People_Inputs'!$E$44="PROD",'Payroll'!AY690,0),IF('People_Inputs'!$E$45="PROD",'Payroll'!AY710,0),IF('People_Inputs'!$E$46="PROD",'Payroll'!AY730,0),IF('People_Inputs'!$E$47="PROD",'Payroll'!AY750,0),IF('People_Inputs'!$E$48="PROD",'Payroll'!AY770,0),IF('People_Inputs'!$E$49="PROD",'Payroll'!AY790,0),IF('People_Inputs'!$E$50="PROD",'Payroll'!AY810,0),IF('People_Inputs'!$E$51="PROD",'Payroll'!AY830,0),IF('People_Inputs'!$E$52="PROD",'Payroll'!AY850,0),IF('People_Inputs'!$E$53="PROD",'Payroll'!AY870,0),IF('People_Inputs'!$E$54="PROD",'Payroll'!AY890,0),IF('People_Inputs'!$E$55="PROD",'Payroll'!AY910,0),IF('People_Inputs'!$E$56="PROD",'Payroll'!AY930,0),IF('People_Inputs'!$E$57="PROD",'Payroll'!AY950,0),IF('People_Inputs'!$E$58="PROD",'Payroll'!AY970,0),IF('People_Inputs'!$E$59="PROD",'Payroll'!AY990,0),IF('People_Inputs'!$E$60="PROD",'Payroll'!AY1010,0),IF('People_Inputs'!$E$61="PROD",'Payroll'!AY1030,0),IF('People_Inputs'!$E$62="PROD",'Payroll'!AY1050,0),IF('People_Inputs'!$E$63="PROD",'Payroll'!AY1070,0),IF('People_Inputs'!$E$64="PROD",'Payroll'!AY1090,0),IF('People_Inputs'!$E$65="PROD",'Payroll'!AY1110,0),IF('People_Inputs'!$E$66="PROD",'Payroll'!AY1130,0),IF('People_Inputs'!$E$67="PROD",'Payroll'!AY1150,0),IF('People_Inputs'!$E$68="PROD",'Payroll'!AY1170,0),IF('People_Inputs'!$E$69="PROD",'Payroll'!AY1190,0),IF('People_Inputs'!$E$70="PROD",'Payroll'!AY1210,0))</f>
        <v>0</v>
      </c>
      <c r="AZ26" s="35">
        <f>SUM(IF('People_Inputs'!$E$11="PROD",'Payroll'!AZ30,0),IF('People_Inputs'!$E$12="PROD",'Payroll'!AZ50,0),IF('People_Inputs'!$E$13="PROD",'Payroll'!AZ70,0),IF('People_Inputs'!$E$14="PROD",'Payroll'!AZ90,0),IF('People_Inputs'!$E$15="PROD",'Payroll'!AZ110,0),IF('People_Inputs'!$E$16="PROD",'Payroll'!AZ130,0),IF('People_Inputs'!$E$17="PROD",'Payroll'!AZ150,0),IF('People_Inputs'!$E$18="PROD",'Payroll'!AZ170,0),IF('People_Inputs'!$E$19="PROD",'Payroll'!AZ190,0),IF('People_Inputs'!$E$20="PROD",'Payroll'!AZ210,0),IF('People_Inputs'!$E$21="PROD",'Payroll'!AZ230,0),IF('People_Inputs'!$E$22="PROD",'Payroll'!AZ250,0),IF('People_Inputs'!$E$23="PROD",'Payroll'!AZ270,0),IF('People_Inputs'!$E$24="PROD",'Payroll'!AZ290,0),IF('People_Inputs'!$E$25="PROD",'Payroll'!AZ310,0),IF('People_Inputs'!$E$26="PROD",'Payroll'!AZ330,0),IF('People_Inputs'!$E$27="PROD",'Payroll'!AZ350,0),IF('People_Inputs'!$E$28="PROD",'Payroll'!AZ370,0),IF('People_Inputs'!$E$29="PROD",'Payroll'!AZ390,0),IF('People_Inputs'!$E$30="PROD",'Payroll'!AZ410,0),IF('People_Inputs'!$E$31="PROD",'Payroll'!AZ430,0),IF('People_Inputs'!$E$32="PROD",'Payroll'!AZ450,0),IF('People_Inputs'!$E$33="PROD",'Payroll'!AZ470,0),IF('People_Inputs'!$E$34="PROD",'Payroll'!AZ490,0),IF('People_Inputs'!$E$35="PROD",'Payroll'!AZ510,0),IF('People_Inputs'!$E$36="PROD",'Payroll'!AZ530,0),IF('People_Inputs'!$E$37="PROD",'Payroll'!AZ550,0),IF('People_Inputs'!$E$38="PROD",'Payroll'!AZ570,0),IF('People_Inputs'!$E$39="PROD",'Payroll'!AZ590,0),IF('People_Inputs'!$E$40="PROD",'Payroll'!AZ610,0),IF('People_Inputs'!$E$41="PROD",'Payroll'!AZ630,0),IF('People_Inputs'!$E$42="PROD",'Payroll'!AZ650,0),IF('People_Inputs'!$E$43="PROD",'Payroll'!AZ670,0),IF('People_Inputs'!$E$44="PROD",'Payroll'!AZ690,0),IF('People_Inputs'!$E$45="PROD",'Payroll'!AZ710,0),IF('People_Inputs'!$E$46="PROD",'Payroll'!AZ730,0),IF('People_Inputs'!$E$47="PROD",'Payroll'!AZ750,0),IF('People_Inputs'!$E$48="PROD",'Payroll'!AZ770,0),IF('People_Inputs'!$E$49="PROD",'Payroll'!AZ790,0),IF('People_Inputs'!$E$50="PROD",'Payroll'!AZ810,0),IF('People_Inputs'!$E$51="PROD",'Payroll'!AZ830,0),IF('People_Inputs'!$E$52="PROD",'Payroll'!AZ850,0),IF('People_Inputs'!$E$53="PROD",'Payroll'!AZ870,0),IF('People_Inputs'!$E$54="PROD",'Payroll'!AZ890,0),IF('People_Inputs'!$E$55="PROD",'Payroll'!AZ910,0),IF('People_Inputs'!$E$56="PROD",'Payroll'!AZ930,0),IF('People_Inputs'!$E$57="PROD",'Payroll'!AZ950,0),IF('People_Inputs'!$E$58="PROD",'Payroll'!AZ970,0),IF('People_Inputs'!$E$59="PROD",'Payroll'!AZ990,0),IF('People_Inputs'!$E$60="PROD",'Payroll'!AZ1010,0),IF('People_Inputs'!$E$61="PROD",'Payroll'!AZ1030,0),IF('People_Inputs'!$E$62="PROD",'Payroll'!AZ1050,0),IF('People_Inputs'!$E$63="PROD",'Payroll'!AZ1070,0),IF('People_Inputs'!$E$64="PROD",'Payroll'!AZ1090,0),IF('People_Inputs'!$E$65="PROD",'Payroll'!AZ1110,0),IF('People_Inputs'!$E$66="PROD",'Payroll'!AZ1130,0),IF('People_Inputs'!$E$67="PROD",'Payroll'!AZ1150,0),IF('People_Inputs'!$E$68="PROD",'Payroll'!AZ1170,0),IF('People_Inputs'!$E$69="PROD",'Payroll'!AZ1190,0),IF('People_Inputs'!$E$70="PROD",'Payroll'!AZ1210,0))</f>
        <v>0</v>
      </c>
      <c r="BA26" s="35">
        <f>SUM(IF('People_Inputs'!$E$11="PROD",'Payroll'!BA30,0),IF('People_Inputs'!$E$12="PROD",'Payroll'!BA50,0),IF('People_Inputs'!$E$13="PROD",'Payroll'!BA70,0),IF('People_Inputs'!$E$14="PROD",'Payroll'!BA90,0),IF('People_Inputs'!$E$15="PROD",'Payroll'!BA110,0),IF('People_Inputs'!$E$16="PROD",'Payroll'!BA130,0),IF('People_Inputs'!$E$17="PROD",'Payroll'!BA150,0),IF('People_Inputs'!$E$18="PROD",'Payroll'!BA170,0),IF('People_Inputs'!$E$19="PROD",'Payroll'!BA190,0),IF('People_Inputs'!$E$20="PROD",'Payroll'!BA210,0),IF('People_Inputs'!$E$21="PROD",'Payroll'!BA230,0),IF('People_Inputs'!$E$22="PROD",'Payroll'!BA250,0),IF('People_Inputs'!$E$23="PROD",'Payroll'!BA270,0),IF('People_Inputs'!$E$24="PROD",'Payroll'!BA290,0),IF('People_Inputs'!$E$25="PROD",'Payroll'!BA310,0),IF('People_Inputs'!$E$26="PROD",'Payroll'!BA330,0),IF('People_Inputs'!$E$27="PROD",'Payroll'!BA350,0),IF('People_Inputs'!$E$28="PROD",'Payroll'!BA370,0),IF('People_Inputs'!$E$29="PROD",'Payroll'!BA390,0),IF('People_Inputs'!$E$30="PROD",'Payroll'!BA410,0),IF('People_Inputs'!$E$31="PROD",'Payroll'!BA430,0),IF('People_Inputs'!$E$32="PROD",'Payroll'!BA450,0),IF('People_Inputs'!$E$33="PROD",'Payroll'!BA470,0),IF('People_Inputs'!$E$34="PROD",'Payroll'!BA490,0),IF('People_Inputs'!$E$35="PROD",'Payroll'!BA510,0),IF('People_Inputs'!$E$36="PROD",'Payroll'!BA530,0),IF('People_Inputs'!$E$37="PROD",'Payroll'!BA550,0),IF('People_Inputs'!$E$38="PROD",'Payroll'!BA570,0),IF('People_Inputs'!$E$39="PROD",'Payroll'!BA590,0),IF('People_Inputs'!$E$40="PROD",'Payroll'!BA610,0),IF('People_Inputs'!$E$41="PROD",'Payroll'!BA630,0),IF('People_Inputs'!$E$42="PROD",'Payroll'!BA650,0),IF('People_Inputs'!$E$43="PROD",'Payroll'!BA670,0),IF('People_Inputs'!$E$44="PROD",'Payroll'!BA690,0),IF('People_Inputs'!$E$45="PROD",'Payroll'!BA710,0),IF('People_Inputs'!$E$46="PROD",'Payroll'!BA730,0),IF('People_Inputs'!$E$47="PROD",'Payroll'!BA750,0),IF('People_Inputs'!$E$48="PROD",'Payroll'!BA770,0),IF('People_Inputs'!$E$49="PROD",'Payroll'!BA790,0),IF('People_Inputs'!$E$50="PROD",'Payroll'!BA810,0),IF('People_Inputs'!$E$51="PROD",'Payroll'!BA830,0),IF('People_Inputs'!$E$52="PROD",'Payroll'!BA850,0),IF('People_Inputs'!$E$53="PROD",'Payroll'!BA870,0),IF('People_Inputs'!$E$54="PROD",'Payroll'!BA890,0),IF('People_Inputs'!$E$55="PROD",'Payroll'!BA910,0),IF('People_Inputs'!$E$56="PROD",'Payroll'!BA930,0),IF('People_Inputs'!$E$57="PROD",'Payroll'!BA950,0),IF('People_Inputs'!$E$58="PROD",'Payroll'!BA970,0),IF('People_Inputs'!$E$59="PROD",'Payroll'!BA990,0),IF('People_Inputs'!$E$60="PROD",'Payroll'!BA1010,0),IF('People_Inputs'!$E$61="PROD",'Payroll'!BA1030,0),IF('People_Inputs'!$E$62="PROD",'Payroll'!BA1050,0),IF('People_Inputs'!$E$63="PROD",'Payroll'!BA1070,0),IF('People_Inputs'!$E$64="PROD",'Payroll'!BA1090,0),IF('People_Inputs'!$E$65="PROD",'Payroll'!BA1110,0),IF('People_Inputs'!$E$66="PROD",'Payroll'!BA1130,0),IF('People_Inputs'!$E$67="PROD",'Payroll'!BA1150,0),IF('People_Inputs'!$E$68="PROD",'Payroll'!BA1170,0),IF('People_Inputs'!$E$69="PROD",'Payroll'!BA1190,0),IF('People_Inputs'!$E$70="PROD",'Payroll'!BA1210,0))</f>
        <v>0</v>
      </c>
      <c r="BB26" s="35">
        <f>SUM(IF('People_Inputs'!$E$11="PROD",'Payroll'!BB30,0),IF('People_Inputs'!$E$12="PROD",'Payroll'!BB50,0),IF('People_Inputs'!$E$13="PROD",'Payroll'!BB70,0),IF('People_Inputs'!$E$14="PROD",'Payroll'!BB90,0),IF('People_Inputs'!$E$15="PROD",'Payroll'!BB110,0),IF('People_Inputs'!$E$16="PROD",'Payroll'!BB130,0),IF('People_Inputs'!$E$17="PROD",'Payroll'!BB150,0),IF('People_Inputs'!$E$18="PROD",'Payroll'!BB170,0),IF('People_Inputs'!$E$19="PROD",'Payroll'!BB190,0),IF('People_Inputs'!$E$20="PROD",'Payroll'!BB210,0),IF('People_Inputs'!$E$21="PROD",'Payroll'!BB230,0),IF('People_Inputs'!$E$22="PROD",'Payroll'!BB250,0),IF('People_Inputs'!$E$23="PROD",'Payroll'!BB270,0),IF('People_Inputs'!$E$24="PROD",'Payroll'!BB290,0),IF('People_Inputs'!$E$25="PROD",'Payroll'!BB310,0),IF('People_Inputs'!$E$26="PROD",'Payroll'!BB330,0),IF('People_Inputs'!$E$27="PROD",'Payroll'!BB350,0),IF('People_Inputs'!$E$28="PROD",'Payroll'!BB370,0),IF('People_Inputs'!$E$29="PROD",'Payroll'!BB390,0),IF('People_Inputs'!$E$30="PROD",'Payroll'!BB410,0),IF('People_Inputs'!$E$31="PROD",'Payroll'!BB430,0),IF('People_Inputs'!$E$32="PROD",'Payroll'!BB450,0),IF('People_Inputs'!$E$33="PROD",'Payroll'!BB470,0),IF('People_Inputs'!$E$34="PROD",'Payroll'!BB490,0),IF('People_Inputs'!$E$35="PROD",'Payroll'!BB510,0),IF('People_Inputs'!$E$36="PROD",'Payroll'!BB530,0),IF('People_Inputs'!$E$37="PROD",'Payroll'!BB550,0),IF('People_Inputs'!$E$38="PROD",'Payroll'!BB570,0),IF('People_Inputs'!$E$39="PROD",'Payroll'!BB590,0),IF('People_Inputs'!$E$40="PROD",'Payroll'!BB610,0),IF('People_Inputs'!$E$41="PROD",'Payroll'!BB630,0),IF('People_Inputs'!$E$42="PROD",'Payroll'!BB650,0),IF('People_Inputs'!$E$43="PROD",'Payroll'!BB670,0),IF('People_Inputs'!$E$44="PROD",'Payroll'!BB690,0),IF('People_Inputs'!$E$45="PROD",'Payroll'!BB710,0),IF('People_Inputs'!$E$46="PROD",'Payroll'!BB730,0),IF('People_Inputs'!$E$47="PROD",'Payroll'!BB750,0),IF('People_Inputs'!$E$48="PROD",'Payroll'!BB770,0),IF('People_Inputs'!$E$49="PROD",'Payroll'!BB790,0),IF('People_Inputs'!$E$50="PROD",'Payroll'!BB810,0),IF('People_Inputs'!$E$51="PROD",'Payroll'!BB830,0),IF('People_Inputs'!$E$52="PROD",'Payroll'!BB850,0),IF('People_Inputs'!$E$53="PROD",'Payroll'!BB870,0),IF('People_Inputs'!$E$54="PROD",'Payroll'!BB890,0),IF('People_Inputs'!$E$55="PROD",'Payroll'!BB910,0),IF('People_Inputs'!$E$56="PROD",'Payroll'!BB930,0),IF('People_Inputs'!$E$57="PROD",'Payroll'!BB950,0),IF('People_Inputs'!$E$58="PROD",'Payroll'!BB970,0),IF('People_Inputs'!$E$59="PROD",'Payroll'!BB990,0),IF('People_Inputs'!$E$60="PROD",'Payroll'!BB1010,0),IF('People_Inputs'!$E$61="PROD",'Payroll'!BB1030,0),IF('People_Inputs'!$E$62="PROD",'Payroll'!BB1050,0),IF('People_Inputs'!$E$63="PROD",'Payroll'!BB1070,0),IF('People_Inputs'!$E$64="PROD",'Payroll'!BB1090,0),IF('People_Inputs'!$E$65="PROD",'Payroll'!BB1110,0),IF('People_Inputs'!$E$66="PROD",'Payroll'!BB1130,0),IF('People_Inputs'!$E$67="PROD",'Payroll'!BB1150,0),IF('People_Inputs'!$E$68="PROD",'Payroll'!BB1170,0),IF('People_Inputs'!$E$69="PROD",'Payroll'!BB1190,0),IF('People_Inputs'!$E$70="PROD",'Payroll'!BB1210,0))</f>
        <v>0</v>
      </c>
      <c r="BC26" s="35">
        <f>SUM(IF('People_Inputs'!$E$11="PROD",'Payroll'!BC30,0),IF('People_Inputs'!$E$12="PROD",'Payroll'!BC50,0),IF('People_Inputs'!$E$13="PROD",'Payroll'!BC70,0),IF('People_Inputs'!$E$14="PROD",'Payroll'!BC90,0),IF('People_Inputs'!$E$15="PROD",'Payroll'!BC110,0),IF('People_Inputs'!$E$16="PROD",'Payroll'!BC130,0),IF('People_Inputs'!$E$17="PROD",'Payroll'!BC150,0),IF('People_Inputs'!$E$18="PROD",'Payroll'!BC170,0),IF('People_Inputs'!$E$19="PROD",'Payroll'!BC190,0),IF('People_Inputs'!$E$20="PROD",'Payroll'!BC210,0),IF('People_Inputs'!$E$21="PROD",'Payroll'!BC230,0),IF('People_Inputs'!$E$22="PROD",'Payroll'!BC250,0),IF('People_Inputs'!$E$23="PROD",'Payroll'!BC270,0),IF('People_Inputs'!$E$24="PROD",'Payroll'!BC290,0),IF('People_Inputs'!$E$25="PROD",'Payroll'!BC310,0),IF('People_Inputs'!$E$26="PROD",'Payroll'!BC330,0),IF('People_Inputs'!$E$27="PROD",'Payroll'!BC350,0),IF('People_Inputs'!$E$28="PROD",'Payroll'!BC370,0),IF('People_Inputs'!$E$29="PROD",'Payroll'!BC390,0),IF('People_Inputs'!$E$30="PROD",'Payroll'!BC410,0),IF('People_Inputs'!$E$31="PROD",'Payroll'!BC430,0),IF('People_Inputs'!$E$32="PROD",'Payroll'!BC450,0),IF('People_Inputs'!$E$33="PROD",'Payroll'!BC470,0),IF('People_Inputs'!$E$34="PROD",'Payroll'!BC490,0),IF('People_Inputs'!$E$35="PROD",'Payroll'!BC510,0),IF('People_Inputs'!$E$36="PROD",'Payroll'!BC530,0),IF('People_Inputs'!$E$37="PROD",'Payroll'!BC550,0),IF('People_Inputs'!$E$38="PROD",'Payroll'!BC570,0),IF('People_Inputs'!$E$39="PROD",'Payroll'!BC590,0),IF('People_Inputs'!$E$40="PROD",'Payroll'!BC610,0),IF('People_Inputs'!$E$41="PROD",'Payroll'!BC630,0),IF('People_Inputs'!$E$42="PROD",'Payroll'!BC650,0),IF('People_Inputs'!$E$43="PROD",'Payroll'!BC670,0),IF('People_Inputs'!$E$44="PROD",'Payroll'!BC690,0),IF('People_Inputs'!$E$45="PROD",'Payroll'!BC710,0),IF('People_Inputs'!$E$46="PROD",'Payroll'!BC730,0),IF('People_Inputs'!$E$47="PROD",'Payroll'!BC750,0),IF('People_Inputs'!$E$48="PROD",'Payroll'!BC770,0),IF('People_Inputs'!$E$49="PROD",'Payroll'!BC790,0),IF('People_Inputs'!$E$50="PROD",'Payroll'!BC810,0),IF('People_Inputs'!$E$51="PROD",'Payroll'!BC830,0),IF('People_Inputs'!$E$52="PROD",'Payroll'!BC850,0),IF('People_Inputs'!$E$53="PROD",'Payroll'!BC870,0),IF('People_Inputs'!$E$54="PROD",'Payroll'!BC890,0),IF('People_Inputs'!$E$55="PROD",'Payroll'!BC910,0),IF('People_Inputs'!$E$56="PROD",'Payroll'!BC930,0),IF('People_Inputs'!$E$57="PROD",'Payroll'!BC950,0),IF('People_Inputs'!$E$58="PROD",'Payroll'!BC970,0),IF('People_Inputs'!$E$59="PROD",'Payroll'!BC990,0),IF('People_Inputs'!$E$60="PROD",'Payroll'!BC1010,0),IF('People_Inputs'!$E$61="PROD",'Payroll'!BC1030,0),IF('People_Inputs'!$E$62="PROD",'Payroll'!BC1050,0),IF('People_Inputs'!$E$63="PROD",'Payroll'!BC1070,0),IF('People_Inputs'!$E$64="PROD",'Payroll'!BC1090,0),IF('People_Inputs'!$E$65="PROD",'Payroll'!BC1110,0),IF('People_Inputs'!$E$66="PROD",'Payroll'!BC1130,0),IF('People_Inputs'!$E$67="PROD",'Payroll'!BC1150,0),IF('People_Inputs'!$E$68="PROD",'Payroll'!BC1170,0),IF('People_Inputs'!$E$69="PROD",'Payroll'!BC1190,0),IF('People_Inputs'!$E$70="PROD",'Payroll'!BC1210,0))</f>
        <v>0</v>
      </c>
      <c r="BD26" s="35">
        <f>SUM(IF('People_Inputs'!$E$11="PROD",'Payroll'!BD30,0),IF('People_Inputs'!$E$12="PROD",'Payroll'!BD50,0),IF('People_Inputs'!$E$13="PROD",'Payroll'!BD70,0),IF('People_Inputs'!$E$14="PROD",'Payroll'!BD90,0),IF('People_Inputs'!$E$15="PROD",'Payroll'!BD110,0),IF('People_Inputs'!$E$16="PROD",'Payroll'!BD130,0),IF('People_Inputs'!$E$17="PROD",'Payroll'!BD150,0),IF('People_Inputs'!$E$18="PROD",'Payroll'!BD170,0),IF('People_Inputs'!$E$19="PROD",'Payroll'!BD190,0),IF('People_Inputs'!$E$20="PROD",'Payroll'!BD210,0),IF('People_Inputs'!$E$21="PROD",'Payroll'!BD230,0),IF('People_Inputs'!$E$22="PROD",'Payroll'!BD250,0),IF('People_Inputs'!$E$23="PROD",'Payroll'!BD270,0),IF('People_Inputs'!$E$24="PROD",'Payroll'!BD290,0),IF('People_Inputs'!$E$25="PROD",'Payroll'!BD310,0),IF('People_Inputs'!$E$26="PROD",'Payroll'!BD330,0),IF('People_Inputs'!$E$27="PROD",'Payroll'!BD350,0),IF('People_Inputs'!$E$28="PROD",'Payroll'!BD370,0),IF('People_Inputs'!$E$29="PROD",'Payroll'!BD390,0),IF('People_Inputs'!$E$30="PROD",'Payroll'!BD410,0),IF('People_Inputs'!$E$31="PROD",'Payroll'!BD430,0),IF('People_Inputs'!$E$32="PROD",'Payroll'!BD450,0),IF('People_Inputs'!$E$33="PROD",'Payroll'!BD470,0),IF('People_Inputs'!$E$34="PROD",'Payroll'!BD490,0),IF('People_Inputs'!$E$35="PROD",'Payroll'!BD510,0),IF('People_Inputs'!$E$36="PROD",'Payroll'!BD530,0),IF('People_Inputs'!$E$37="PROD",'Payroll'!BD550,0),IF('People_Inputs'!$E$38="PROD",'Payroll'!BD570,0),IF('People_Inputs'!$E$39="PROD",'Payroll'!BD590,0),IF('People_Inputs'!$E$40="PROD",'Payroll'!BD610,0),IF('People_Inputs'!$E$41="PROD",'Payroll'!BD630,0),IF('People_Inputs'!$E$42="PROD",'Payroll'!BD650,0),IF('People_Inputs'!$E$43="PROD",'Payroll'!BD670,0),IF('People_Inputs'!$E$44="PROD",'Payroll'!BD690,0),IF('People_Inputs'!$E$45="PROD",'Payroll'!BD710,0),IF('People_Inputs'!$E$46="PROD",'Payroll'!BD730,0),IF('People_Inputs'!$E$47="PROD",'Payroll'!BD750,0),IF('People_Inputs'!$E$48="PROD",'Payroll'!BD770,0),IF('People_Inputs'!$E$49="PROD",'Payroll'!BD790,0),IF('People_Inputs'!$E$50="PROD",'Payroll'!BD810,0),IF('People_Inputs'!$E$51="PROD",'Payroll'!BD830,0),IF('People_Inputs'!$E$52="PROD",'Payroll'!BD850,0),IF('People_Inputs'!$E$53="PROD",'Payroll'!BD870,0),IF('People_Inputs'!$E$54="PROD",'Payroll'!BD890,0),IF('People_Inputs'!$E$55="PROD",'Payroll'!BD910,0),IF('People_Inputs'!$E$56="PROD",'Payroll'!BD930,0),IF('People_Inputs'!$E$57="PROD",'Payroll'!BD950,0),IF('People_Inputs'!$E$58="PROD",'Payroll'!BD970,0),IF('People_Inputs'!$E$59="PROD",'Payroll'!BD990,0),IF('People_Inputs'!$E$60="PROD",'Payroll'!BD1010,0),IF('People_Inputs'!$E$61="PROD",'Payroll'!BD1030,0),IF('People_Inputs'!$E$62="PROD",'Payroll'!BD1050,0),IF('People_Inputs'!$E$63="PROD",'Payroll'!BD1070,0),IF('People_Inputs'!$E$64="PROD",'Payroll'!BD1090,0),IF('People_Inputs'!$E$65="PROD",'Payroll'!BD1110,0),IF('People_Inputs'!$E$66="PROD",'Payroll'!BD1130,0),IF('People_Inputs'!$E$67="PROD",'Payroll'!BD1150,0),IF('People_Inputs'!$E$68="PROD",'Payroll'!BD1170,0),IF('People_Inputs'!$E$69="PROD",'Payroll'!BD1190,0),IF('People_Inputs'!$E$70="PROD",'Payroll'!BD1210,0))</f>
        <v>0</v>
      </c>
      <c r="BE26" s="35">
        <f>SUM(IF('People_Inputs'!$E$11="PROD",'Payroll'!BE30,0),IF('People_Inputs'!$E$12="PROD",'Payroll'!BE50,0),IF('People_Inputs'!$E$13="PROD",'Payroll'!BE70,0),IF('People_Inputs'!$E$14="PROD",'Payroll'!BE90,0),IF('People_Inputs'!$E$15="PROD",'Payroll'!BE110,0),IF('People_Inputs'!$E$16="PROD",'Payroll'!BE130,0),IF('People_Inputs'!$E$17="PROD",'Payroll'!BE150,0),IF('People_Inputs'!$E$18="PROD",'Payroll'!BE170,0),IF('People_Inputs'!$E$19="PROD",'Payroll'!BE190,0),IF('People_Inputs'!$E$20="PROD",'Payroll'!BE210,0),IF('People_Inputs'!$E$21="PROD",'Payroll'!BE230,0),IF('People_Inputs'!$E$22="PROD",'Payroll'!BE250,0),IF('People_Inputs'!$E$23="PROD",'Payroll'!BE270,0),IF('People_Inputs'!$E$24="PROD",'Payroll'!BE290,0),IF('People_Inputs'!$E$25="PROD",'Payroll'!BE310,0),IF('People_Inputs'!$E$26="PROD",'Payroll'!BE330,0),IF('People_Inputs'!$E$27="PROD",'Payroll'!BE350,0),IF('People_Inputs'!$E$28="PROD",'Payroll'!BE370,0),IF('People_Inputs'!$E$29="PROD",'Payroll'!BE390,0),IF('People_Inputs'!$E$30="PROD",'Payroll'!BE410,0),IF('People_Inputs'!$E$31="PROD",'Payroll'!BE430,0),IF('People_Inputs'!$E$32="PROD",'Payroll'!BE450,0),IF('People_Inputs'!$E$33="PROD",'Payroll'!BE470,0),IF('People_Inputs'!$E$34="PROD",'Payroll'!BE490,0),IF('People_Inputs'!$E$35="PROD",'Payroll'!BE510,0),IF('People_Inputs'!$E$36="PROD",'Payroll'!BE530,0),IF('People_Inputs'!$E$37="PROD",'Payroll'!BE550,0),IF('People_Inputs'!$E$38="PROD",'Payroll'!BE570,0),IF('People_Inputs'!$E$39="PROD",'Payroll'!BE590,0),IF('People_Inputs'!$E$40="PROD",'Payroll'!BE610,0),IF('People_Inputs'!$E$41="PROD",'Payroll'!BE630,0),IF('People_Inputs'!$E$42="PROD",'Payroll'!BE650,0),IF('People_Inputs'!$E$43="PROD",'Payroll'!BE670,0),IF('People_Inputs'!$E$44="PROD",'Payroll'!BE690,0),IF('People_Inputs'!$E$45="PROD",'Payroll'!BE710,0),IF('People_Inputs'!$E$46="PROD",'Payroll'!BE730,0),IF('People_Inputs'!$E$47="PROD",'Payroll'!BE750,0),IF('People_Inputs'!$E$48="PROD",'Payroll'!BE770,0),IF('People_Inputs'!$E$49="PROD",'Payroll'!BE790,0),IF('People_Inputs'!$E$50="PROD",'Payroll'!BE810,0),IF('People_Inputs'!$E$51="PROD",'Payroll'!BE830,0),IF('People_Inputs'!$E$52="PROD",'Payroll'!BE850,0),IF('People_Inputs'!$E$53="PROD",'Payroll'!BE870,0),IF('People_Inputs'!$E$54="PROD",'Payroll'!BE890,0),IF('People_Inputs'!$E$55="PROD",'Payroll'!BE910,0),IF('People_Inputs'!$E$56="PROD",'Payroll'!BE930,0),IF('People_Inputs'!$E$57="PROD",'Payroll'!BE950,0),IF('People_Inputs'!$E$58="PROD",'Payroll'!BE970,0),IF('People_Inputs'!$E$59="PROD",'Payroll'!BE990,0),IF('People_Inputs'!$E$60="PROD",'Payroll'!BE1010,0),IF('People_Inputs'!$E$61="PROD",'Payroll'!BE1030,0),IF('People_Inputs'!$E$62="PROD",'Payroll'!BE1050,0),IF('People_Inputs'!$E$63="PROD",'Payroll'!BE1070,0),IF('People_Inputs'!$E$64="PROD",'Payroll'!BE1090,0),IF('People_Inputs'!$E$65="PROD",'Payroll'!BE1110,0),IF('People_Inputs'!$E$66="PROD",'Payroll'!BE1130,0),IF('People_Inputs'!$E$67="PROD",'Payroll'!BE1150,0),IF('People_Inputs'!$E$68="PROD",'Payroll'!BE1170,0),IF('People_Inputs'!$E$69="PROD",'Payroll'!BE1190,0),IF('People_Inputs'!$E$70="PROD",'Payroll'!BE1210,0))</f>
        <v>0</v>
      </c>
      <c r="BF26" s="35">
        <f>SUM(IF('People_Inputs'!$E$11="PROD",'Payroll'!BF30,0),IF('People_Inputs'!$E$12="PROD",'Payroll'!BF50,0),IF('People_Inputs'!$E$13="PROD",'Payroll'!BF70,0),IF('People_Inputs'!$E$14="PROD",'Payroll'!BF90,0),IF('People_Inputs'!$E$15="PROD",'Payroll'!BF110,0),IF('People_Inputs'!$E$16="PROD",'Payroll'!BF130,0),IF('People_Inputs'!$E$17="PROD",'Payroll'!BF150,0),IF('People_Inputs'!$E$18="PROD",'Payroll'!BF170,0),IF('People_Inputs'!$E$19="PROD",'Payroll'!BF190,0),IF('People_Inputs'!$E$20="PROD",'Payroll'!BF210,0),IF('People_Inputs'!$E$21="PROD",'Payroll'!BF230,0),IF('People_Inputs'!$E$22="PROD",'Payroll'!BF250,0),IF('People_Inputs'!$E$23="PROD",'Payroll'!BF270,0),IF('People_Inputs'!$E$24="PROD",'Payroll'!BF290,0),IF('People_Inputs'!$E$25="PROD",'Payroll'!BF310,0),IF('People_Inputs'!$E$26="PROD",'Payroll'!BF330,0),IF('People_Inputs'!$E$27="PROD",'Payroll'!BF350,0),IF('People_Inputs'!$E$28="PROD",'Payroll'!BF370,0),IF('People_Inputs'!$E$29="PROD",'Payroll'!BF390,0),IF('People_Inputs'!$E$30="PROD",'Payroll'!BF410,0),IF('People_Inputs'!$E$31="PROD",'Payroll'!BF430,0),IF('People_Inputs'!$E$32="PROD",'Payroll'!BF450,0),IF('People_Inputs'!$E$33="PROD",'Payroll'!BF470,0),IF('People_Inputs'!$E$34="PROD",'Payroll'!BF490,0),IF('People_Inputs'!$E$35="PROD",'Payroll'!BF510,0),IF('People_Inputs'!$E$36="PROD",'Payroll'!BF530,0),IF('People_Inputs'!$E$37="PROD",'Payroll'!BF550,0),IF('People_Inputs'!$E$38="PROD",'Payroll'!BF570,0),IF('People_Inputs'!$E$39="PROD",'Payroll'!BF590,0),IF('People_Inputs'!$E$40="PROD",'Payroll'!BF610,0),IF('People_Inputs'!$E$41="PROD",'Payroll'!BF630,0),IF('People_Inputs'!$E$42="PROD",'Payroll'!BF650,0),IF('People_Inputs'!$E$43="PROD",'Payroll'!BF670,0),IF('People_Inputs'!$E$44="PROD",'Payroll'!BF690,0),IF('People_Inputs'!$E$45="PROD",'Payroll'!BF710,0),IF('People_Inputs'!$E$46="PROD",'Payroll'!BF730,0),IF('People_Inputs'!$E$47="PROD",'Payroll'!BF750,0),IF('People_Inputs'!$E$48="PROD",'Payroll'!BF770,0),IF('People_Inputs'!$E$49="PROD",'Payroll'!BF790,0),IF('People_Inputs'!$E$50="PROD",'Payroll'!BF810,0),IF('People_Inputs'!$E$51="PROD",'Payroll'!BF830,0),IF('People_Inputs'!$E$52="PROD",'Payroll'!BF850,0),IF('People_Inputs'!$E$53="PROD",'Payroll'!BF870,0),IF('People_Inputs'!$E$54="PROD",'Payroll'!BF890,0),IF('People_Inputs'!$E$55="PROD",'Payroll'!BF910,0),IF('People_Inputs'!$E$56="PROD",'Payroll'!BF930,0),IF('People_Inputs'!$E$57="PROD",'Payroll'!BF950,0),IF('People_Inputs'!$E$58="PROD",'Payroll'!BF970,0),IF('People_Inputs'!$E$59="PROD",'Payroll'!BF990,0),IF('People_Inputs'!$E$60="PROD",'Payroll'!BF1010,0),IF('People_Inputs'!$E$61="PROD",'Payroll'!BF1030,0),IF('People_Inputs'!$E$62="PROD",'Payroll'!BF1050,0),IF('People_Inputs'!$E$63="PROD",'Payroll'!BF1070,0),IF('People_Inputs'!$E$64="PROD",'Payroll'!BF1090,0),IF('People_Inputs'!$E$65="PROD",'Payroll'!BF1110,0),IF('People_Inputs'!$E$66="PROD",'Payroll'!BF1130,0),IF('People_Inputs'!$E$67="PROD",'Payroll'!BF1150,0),IF('People_Inputs'!$E$68="PROD",'Payroll'!BF1170,0),IF('People_Inputs'!$E$69="PROD",'Payroll'!BF1190,0),IF('People_Inputs'!$E$70="PROD",'Payroll'!BF1210,0))</f>
        <v>0</v>
      </c>
      <c r="BG26" s="35">
        <f>SUM(IF('People_Inputs'!$E$11="PROD",'Payroll'!BG30,0),IF('People_Inputs'!$E$12="PROD",'Payroll'!BG50,0),IF('People_Inputs'!$E$13="PROD",'Payroll'!BG70,0),IF('People_Inputs'!$E$14="PROD",'Payroll'!BG90,0),IF('People_Inputs'!$E$15="PROD",'Payroll'!BG110,0),IF('People_Inputs'!$E$16="PROD",'Payroll'!BG130,0),IF('People_Inputs'!$E$17="PROD",'Payroll'!BG150,0),IF('People_Inputs'!$E$18="PROD",'Payroll'!BG170,0),IF('People_Inputs'!$E$19="PROD",'Payroll'!BG190,0),IF('People_Inputs'!$E$20="PROD",'Payroll'!BG210,0),IF('People_Inputs'!$E$21="PROD",'Payroll'!BG230,0),IF('People_Inputs'!$E$22="PROD",'Payroll'!BG250,0),IF('People_Inputs'!$E$23="PROD",'Payroll'!BG270,0),IF('People_Inputs'!$E$24="PROD",'Payroll'!BG290,0),IF('People_Inputs'!$E$25="PROD",'Payroll'!BG310,0),IF('People_Inputs'!$E$26="PROD",'Payroll'!BG330,0),IF('People_Inputs'!$E$27="PROD",'Payroll'!BG350,0),IF('People_Inputs'!$E$28="PROD",'Payroll'!BG370,0),IF('People_Inputs'!$E$29="PROD",'Payroll'!BG390,0),IF('People_Inputs'!$E$30="PROD",'Payroll'!BG410,0),IF('People_Inputs'!$E$31="PROD",'Payroll'!BG430,0),IF('People_Inputs'!$E$32="PROD",'Payroll'!BG450,0),IF('People_Inputs'!$E$33="PROD",'Payroll'!BG470,0),IF('People_Inputs'!$E$34="PROD",'Payroll'!BG490,0),IF('People_Inputs'!$E$35="PROD",'Payroll'!BG510,0),IF('People_Inputs'!$E$36="PROD",'Payroll'!BG530,0),IF('People_Inputs'!$E$37="PROD",'Payroll'!BG550,0),IF('People_Inputs'!$E$38="PROD",'Payroll'!BG570,0),IF('People_Inputs'!$E$39="PROD",'Payroll'!BG590,0),IF('People_Inputs'!$E$40="PROD",'Payroll'!BG610,0),IF('People_Inputs'!$E$41="PROD",'Payroll'!BG630,0),IF('People_Inputs'!$E$42="PROD",'Payroll'!BG650,0),IF('People_Inputs'!$E$43="PROD",'Payroll'!BG670,0),IF('People_Inputs'!$E$44="PROD",'Payroll'!BG690,0),IF('People_Inputs'!$E$45="PROD",'Payroll'!BG710,0),IF('People_Inputs'!$E$46="PROD",'Payroll'!BG730,0),IF('People_Inputs'!$E$47="PROD",'Payroll'!BG750,0),IF('People_Inputs'!$E$48="PROD",'Payroll'!BG770,0),IF('People_Inputs'!$E$49="PROD",'Payroll'!BG790,0),IF('People_Inputs'!$E$50="PROD",'Payroll'!BG810,0),IF('People_Inputs'!$E$51="PROD",'Payroll'!BG830,0),IF('People_Inputs'!$E$52="PROD",'Payroll'!BG850,0),IF('People_Inputs'!$E$53="PROD",'Payroll'!BG870,0),IF('People_Inputs'!$E$54="PROD",'Payroll'!BG890,0),IF('People_Inputs'!$E$55="PROD",'Payroll'!BG910,0),IF('People_Inputs'!$E$56="PROD",'Payroll'!BG930,0),IF('People_Inputs'!$E$57="PROD",'Payroll'!BG950,0),IF('People_Inputs'!$E$58="PROD",'Payroll'!BG970,0),IF('People_Inputs'!$E$59="PROD",'Payroll'!BG990,0),IF('People_Inputs'!$E$60="PROD",'Payroll'!BG1010,0),IF('People_Inputs'!$E$61="PROD",'Payroll'!BG1030,0),IF('People_Inputs'!$E$62="PROD",'Payroll'!BG1050,0),IF('People_Inputs'!$E$63="PROD",'Payroll'!BG1070,0),IF('People_Inputs'!$E$64="PROD",'Payroll'!BG1090,0),IF('People_Inputs'!$E$65="PROD",'Payroll'!BG1110,0),IF('People_Inputs'!$E$66="PROD",'Payroll'!BG1130,0),IF('People_Inputs'!$E$67="PROD",'Payroll'!BG1150,0),IF('People_Inputs'!$E$68="PROD",'Payroll'!BG1170,0),IF('People_Inputs'!$E$69="PROD",'Payroll'!BG1190,0),IF('People_Inputs'!$E$70="PROD",'Payroll'!BG1210,0))</f>
        <v>2500</v>
      </c>
      <c r="BH26" s="35">
        <f>SUM(IF('People_Inputs'!$E$11="PROD",'Payroll'!BH30,0),IF('People_Inputs'!$E$12="PROD",'Payroll'!BH50,0),IF('People_Inputs'!$E$13="PROD",'Payroll'!BH70,0),IF('People_Inputs'!$E$14="PROD",'Payroll'!BH90,0),IF('People_Inputs'!$E$15="PROD",'Payroll'!BH110,0),IF('People_Inputs'!$E$16="PROD",'Payroll'!BH130,0),IF('People_Inputs'!$E$17="PROD",'Payroll'!BH150,0),IF('People_Inputs'!$E$18="PROD",'Payroll'!BH170,0),IF('People_Inputs'!$E$19="PROD",'Payroll'!BH190,0),IF('People_Inputs'!$E$20="PROD",'Payroll'!BH210,0),IF('People_Inputs'!$E$21="PROD",'Payroll'!BH230,0),IF('People_Inputs'!$E$22="PROD",'Payroll'!BH250,0),IF('People_Inputs'!$E$23="PROD",'Payroll'!BH270,0),IF('People_Inputs'!$E$24="PROD",'Payroll'!BH290,0),IF('People_Inputs'!$E$25="PROD",'Payroll'!BH310,0),IF('People_Inputs'!$E$26="PROD",'Payroll'!BH330,0),IF('People_Inputs'!$E$27="PROD",'Payroll'!BH350,0),IF('People_Inputs'!$E$28="PROD",'Payroll'!BH370,0),IF('People_Inputs'!$E$29="PROD",'Payroll'!BH390,0),IF('People_Inputs'!$E$30="PROD",'Payroll'!BH410,0),IF('People_Inputs'!$E$31="PROD",'Payroll'!BH430,0),IF('People_Inputs'!$E$32="PROD",'Payroll'!BH450,0),IF('People_Inputs'!$E$33="PROD",'Payroll'!BH470,0),IF('People_Inputs'!$E$34="PROD",'Payroll'!BH490,0),IF('People_Inputs'!$E$35="PROD",'Payroll'!BH510,0),IF('People_Inputs'!$E$36="PROD",'Payroll'!BH530,0),IF('People_Inputs'!$E$37="PROD",'Payroll'!BH550,0),IF('People_Inputs'!$E$38="PROD",'Payroll'!BH570,0),IF('People_Inputs'!$E$39="PROD",'Payroll'!BH590,0),IF('People_Inputs'!$E$40="PROD",'Payroll'!BH610,0),IF('People_Inputs'!$E$41="PROD",'Payroll'!BH630,0),IF('People_Inputs'!$E$42="PROD",'Payroll'!BH650,0),IF('People_Inputs'!$E$43="PROD",'Payroll'!BH670,0),IF('People_Inputs'!$E$44="PROD",'Payroll'!BH690,0),IF('People_Inputs'!$E$45="PROD",'Payroll'!BH710,0),IF('People_Inputs'!$E$46="PROD",'Payroll'!BH730,0),IF('People_Inputs'!$E$47="PROD",'Payroll'!BH750,0),IF('People_Inputs'!$E$48="PROD",'Payroll'!BH770,0),IF('People_Inputs'!$E$49="PROD",'Payroll'!BH790,0),IF('People_Inputs'!$E$50="PROD",'Payroll'!BH810,0),IF('People_Inputs'!$E$51="PROD",'Payroll'!BH830,0),IF('People_Inputs'!$E$52="PROD",'Payroll'!BH850,0),IF('People_Inputs'!$E$53="PROD",'Payroll'!BH870,0),IF('People_Inputs'!$E$54="PROD",'Payroll'!BH890,0),IF('People_Inputs'!$E$55="PROD",'Payroll'!BH910,0),IF('People_Inputs'!$E$56="PROD",'Payroll'!BH930,0),IF('People_Inputs'!$E$57="PROD",'Payroll'!BH950,0),IF('People_Inputs'!$E$58="PROD",'Payroll'!BH970,0),IF('People_Inputs'!$E$59="PROD",'Payroll'!BH990,0),IF('People_Inputs'!$E$60="PROD",'Payroll'!BH1010,0),IF('People_Inputs'!$E$61="PROD",'Payroll'!BH1030,0),IF('People_Inputs'!$E$62="PROD",'Payroll'!BH1050,0),IF('People_Inputs'!$E$63="PROD",'Payroll'!BH1070,0),IF('People_Inputs'!$E$64="PROD",'Payroll'!BH1090,0),IF('People_Inputs'!$E$65="PROD",'Payroll'!BH1110,0),IF('People_Inputs'!$E$66="PROD",'Payroll'!BH1130,0),IF('People_Inputs'!$E$67="PROD",'Payroll'!BH1150,0),IF('People_Inputs'!$E$68="PROD",'Payroll'!BH1170,0),IF('People_Inputs'!$E$69="PROD",'Payroll'!BH1190,0),IF('People_Inputs'!$E$70="PROD",'Payroll'!BH1210,0))</f>
        <v>0</v>
      </c>
      <c r="BI26" s="35">
        <f>SUM(IF('People_Inputs'!$E$11="PROD",'Payroll'!BI30,0),IF('People_Inputs'!$E$12="PROD",'Payroll'!BI50,0),IF('People_Inputs'!$E$13="PROD",'Payroll'!BI70,0),IF('People_Inputs'!$E$14="PROD",'Payroll'!BI90,0),IF('People_Inputs'!$E$15="PROD",'Payroll'!BI110,0),IF('People_Inputs'!$E$16="PROD",'Payroll'!BI130,0),IF('People_Inputs'!$E$17="PROD",'Payroll'!BI150,0),IF('People_Inputs'!$E$18="PROD",'Payroll'!BI170,0),IF('People_Inputs'!$E$19="PROD",'Payroll'!BI190,0),IF('People_Inputs'!$E$20="PROD",'Payroll'!BI210,0),IF('People_Inputs'!$E$21="PROD",'Payroll'!BI230,0),IF('People_Inputs'!$E$22="PROD",'Payroll'!BI250,0),IF('People_Inputs'!$E$23="PROD",'Payroll'!BI270,0),IF('People_Inputs'!$E$24="PROD",'Payroll'!BI290,0),IF('People_Inputs'!$E$25="PROD",'Payroll'!BI310,0),IF('People_Inputs'!$E$26="PROD",'Payroll'!BI330,0),IF('People_Inputs'!$E$27="PROD",'Payroll'!BI350,0),IF('People_Inputs'!$E$28="PROD",'Payroll'!BI370,0),IF('People_Inputs'!$E$29="PROD",'Payroll'!BI390,0),IF('People_Inputs'!$E$30="PROD",'Payroll'!BI410,0),IF('People_Inputs'!$E$31="PROD",'Payroll'!BI430,0),IF('People_Inputs'!$E$32="PROD",'Payroll'!BI450,0),IF('People_Inputs'!$E$33="PROD",'Payroll'!BI470,0),IF('People_Inputs'!$E$34="PROD",'Payroll'!BI490,0),IF('People_Inputs'!$E$35="PROD",'Payroll'!BI510,0),IF('People_Inputs'!$E$36="PROD",'Payroll'!BI530,0),IF('People_Inputs'!$E$37="PROD",'Payroll'!BI550,0),IF('People_Inputs'!$E$38="PROD",'Payroll'!BI570,0),IF('People_Inputs'!$E$39="PROD",'Payroll'!BI590,0),IF('People_Inputs'!$E$40="PROD",'Payroll'!BI610,0),IF('People_Inputs'!$E$41="PROD",'Payroll'!BI630,0),IF('People_Inputs'!$E$42="PROD",'Payroll'!BI650,0),IF('People_Inputs'!$E$43="PROD",'Payroll'!BI670,0),IF('People_Inputs'!$E$44="PROD",'Payroll'!BI690,0),IF('People_Inputs'!$E$45="PROD",'Payroll'!BI710,0),IF('People_Inputs'!$E$46="PROD",'Payroll'!BI730,0),IF('People_Inputs'!$E$47="PROD",'Payroll'!BI750,0),IF('People_Inputs'!$E$48="PROD",'Payroll'!BI770,0),IF('People_Inputs'!$E$49="PROD",'Payroll'!BI790,0),IF('People_Inputs'!$E$50="PROD",'Payroll'!BI810,0),IF('People_Inputs'!$E$51="PROD",'Payroll'!BI830,0),IF('People_Inputs'!$E$52="PROD",'Payroll'!BI850,0),IF('People_Inputs'!$E$53="PROD",'Payroll'!BI870,0),IF('People_Inputs'!$E$54="PROD",'Payroll'!BI890,0),IF('People_Inputs'!$E$55="PROD",'Payroll'!BI910,0),IF('People_Inputs'!$E$56="PROD",'Payroll'!BI930,0),IF('People_Inputs'!$E$57="PROD",'Payroll'!BI950,0),IF('People_Inputs'!$E$58="PROD",'Payroll'!BI970,0),IF('People_Inputs'!$E$59="PROD",'Payroll'!BI990,0),IF('People_Inputs'!$E$60="PROD",'Payroll'!BI1010,0),IF('People_Inputs'!$E$61="PROD",'Payroll'!BI1030,0),IF('People_Inputs'!$E$62="PROD",'Payroll'!BI1050,0),IF('People_Inputs'!$E$63="PROD",'Payroll'!BI1070,0),IF('People_Inputs'!$E$64="PROD",'Payroll'!BI1090,0),IF('People_Inputs'!$E$65="PROD",'Payroll'!BI1110,0),IF('People_Inputs'!$E$66="PROD",'Payroll'!BI1130,0),IF('People_Inputs'!$E$67="PROD",'Payroll'!BI1150,0),IF('People_Inputs'!$E$68="PROD",'Payroll'!BI1170,0),IF('People_Inputs'!$E$69="PROD",'Payroll'!BI1190,0),IF('People_Inputs'!$E$70="PROD",'Payroll'!BI1210,0))</f>
        <v>0</v>
      </c>
      <c r="BJ26" s="35">
        <f>SUM(IF('People_Inputs'!$E$11="PROD",'Payroll'!BJ30,0),IF('People_Inputs'!$E$12="PROD",'Payroll'!BJ50,0),IF('People_Inputs'!$E$13="PROD",'Payroll'!BJ70,0),IF('People_Inputs'!$E$14="PROD",'Payroll'!BJ90,0),IF('People_Inputs'!$E$15="PROD",'Payroll'!BJ110,0),IF('People_Inputs'!$E$16="PROD",'Payroll'!BJ130,0),IF('People_Inputs'!$E$17="PROD",'Payroll'!BJ150,0),IF('People_Inputs'!$E$18="PROD",'Payroll'!BJ170,0),IF('People_Inputs'!$E$19="PROD",'Payroll'!BJ190,0),IF('People_Inputs'!$E$20="PROD",'Payroll'!BJ210,0),IF('People_Inputs'!$E$21="PROD",'Payroll'!BJ230,0),IF('People_Inputs'!$E$22="PROD",'Payroll'!BJ250,0),IF('People_Inputs'!$E$23="PROD",'Payroll'!BJ270,0),IF('People_Inputs'!$E$24="PROD",'Payroll'!BJ290,0),IF('People_Inputs'!$E$25="PROD",'Payroll'!BJ310,0),IF('People_Inputs'!$E$26="PROD",'Payroll'!BJ330,0),IF('People_Inputs'!$E$27="PROD",'Payroll'!BJ350,0),IF('People_Inputs'!$E$28="PROD",'Payroll'!BJ370,0),IF('People_Inputs'!$E$29="PROD",'Payroll'!BJ390,0),IF('People_Inputs'!$E$30="PROD",'Payroll'!BJ410,0),IF('People_Inputs'!$E$31="PROD",'Payroll'!BJ430,0),IF('People_Inputs'!$E$32="PROD",'Payroll'!BJ450,0),IF('People_Inputs'!$E$33="PROD",'Payroll'!BJ470,0),IF('People_Inputs'!$E$34="PROD",'Payroll'!BJ490,0),IF('People_Inputs'!$E$35="PROD",'Payroll'!BJ510,0),IF('People_Inputs'!$E$36="PROD",'Payroll'!BJ530,0),IF('People_Inputs'!$E$37="PROD",'Payroll'!BJ550,0),IF('People_Inputs'!$E$38="PROD",'Payroll'!BJ570,0),IF('People_Inputs'!$E$39="PROD",'Payroll'!BJ590,0),IF('People_Inputs'!$E$40="PROD",'Payroll'!BJ610,0),IF('People_Inputs'!$E$41="PROD",'Payroll'!BJ630,0),IF('People_Inputs'!$E$42="PROD",'Payroll'!BJ650,0),IF('People_Inputs'!$E$43="PROD",'Payroll'!BJ670,0),IF('People_Inputs'!$E$44="PROD",'Payroll'!BJ690,0),IF('People_Inputs'!$E$45="PROD",'Payroll'!BJ710,0),IF('People_Inputs'!$E$46="PROD",'Payroll'!BJ730,0),IF('People_Inputs'!$E$47="PROD",'Payroll'!BJ750,0),IF('People_Inputs'!$E$48="PROD",'Payroll'!BJ770,0),IF('People_Inputs'!$E$49="PROD",'Payroll'!BJ790,0),IF('People_Inputs'!$E$50="PROD",'Payroll'!BJ810,0),IF('People_Inputs'!$E$51="PROD",'Payroll'!BJ830,0),IF('People_Inputs'!$E$52="PROD",'Payroll'!BJ850,0),IF('People_Inputs'!$E$53="PROD",'Payroll'!BJ870,0),IF('People_Inputs'!$E$54="PROD",'Payroll'!BJ890,0),IF('People_Inputs'!$E$55="PROD",'Payroll'!BJ910,0),IF('People_Inputs'!$E$56="PROD",'Payroll'!BJ930,0),IF('People_Inputs'!$E$57="PROD",'Payroll'!BJ950,0),IF('People_Inputs'!$E$58="PROD",'Payroll'!BJ970,0),IF('People_Inputs'!$E$59="PROD",'Payroll'!BJ990,0),IF('People_Inputs'!$E$60="PROD",'Payroll'!BJ1010,0),IF('People_Inputs'!$E$61="PROD",'Payroll'!BJ1030,0),IF('People_Inputs'!$E$62="PROD",'Payroll'!BJ1050,0),IF('People_Inputs'!$E$63="PROD",'Payroll'!BJ1070,0),IF('People_Inputs'!$E$64="PROD",'Payroll'!BJ1090,0),IF('People_Inputs'!$E$65="PROD",'Payroll'!BJ1110,0),IF('People_Inputs'!$E$66="PROD",'Payroll'!BJ1130,0),IF('People_Inputs'!$E$67="PROD",'Payroll'!BJ1150,0),IF('People_Inputs'!$E$68="PROD",'Payroll'!BJ1170,0),IF('People_Inputs'!$E$69="PROD",'Payroll'!BJ1190,0),IF('People_Inputs'!$E$70="PROD",'Payroll'!BJ1210,0))</f>
        <v>0</v>
      </c>
      <c r="BK26" s="35">
        <f>SUM(IF('People_Inputs'!$E$11="PROD",'Payroll'!BK30,0),IF('People_Inputs'!$E$12="PROD",'Payroll'!BK50,0),IF('People_Inputs'!$E$13="PROD",'Payroll'!BK70,0),IF('People_Inputs'!$E$14="PROD",'Payroll'!BK90,0),IF('People_Inputs'!$E$15="PROD",'Payroll'!BK110,0),IF('People_Inputs'!$E$16="PROD",'Payroll'!BK130,0),IF('People_Inputs'!$E$17="PROD",'Payroll'!BK150,0),IF('People_Inputs'!$E$18="PROD",'Payroll'!BK170,0),IF('People_Inputs'!$E$19="PROD",'Payroll'!BK190,0),IF('People_Inputs'!$E$20="PROD",'Payroll'!BK210,0),IF('People_Inputs'!$E$21="PROD",'Payroll'!BK230,0),IF('People_Inputs'!$E$22="PROD",'Payroll'!BK250,0),IF('People_Inputs'!$E$23="PROD",'Payroll'!BK270,0),IF('People_Inputs'!$E$24="PROD",'Payroll'!BK290,0),IF('People_Inputs'!$E$25="PROD",'Payroll'!BK310,0),IF('People_Inputs'!$E$26="PROD",'Payroll'!BK330,0),IF('People_Inputs'!$E$27="PROD",'Payroll'!BK350,0),IF('People_Inputs'!$E$28="PROD",'Payroll'!BK370,0),IF('People_Inputs'!$E$29="PROD",'Payroll'!BK390,0),IF('People_Inputs'!$E$30="PROD",'Payroll'!BK410,0),IF('People_Inputs'!$E$31="PROD",'Payroll'!BK430,0),IF('People_Inputs'!$E$32="PROD",'Payroll'!BK450,0),IF('People_Inputs'!$E$33="PROD",'Payroll'!BK470,0),IF('People_Inputs'!$E$34="PROD",'Payroll'!BK490,0),IF('People_Inputs'!$E$35="PROD",'Payroll'!BK510,0),IF('People_Inputs'!$E$36="PROD",'Payroll'!BK530,0),IF('People_Inputs'!$E$37="PROD",'Payroll'!BK550,0),IF('People_Inputs'!$E$38="PROD",'Payroll'!BK570,0),IF('People_Inputs'!$E$39="PROD",'Payroll'!BK590,0),IF('People_Inputs'!$E$40="PROD",'Payroll'!BK610,0),IF('People_Inputs'!$E$41="PROD",'Payroll'!BK630,0),IF('People_Inputs'!$E$42="PROD",'Payroll'!BK650,0),IF('People_Inputs'!$E$43="PROD",'Payroll'!BK670,0),IF('People_Inputs'!$E$44="PROD",'Payroll'!BK690,0),IF('People_Inputs'!$E$45="PROD",'Payroll'!BK710,0),IF('People_Inputs'!$E$46="PROD",'Payroll'!BK730,0),IF('People_Inputs'!$E$47="PROD",'Payroll'!BK750,0),IF('People_Inputs'!$E$48="PROD",'Payroll'!BK770,0),IF('People_Inputs'!$E$49="PROD",'Payroll'!BK790,0),IF('People_Inputs'!$E$50="PROD",'Payroll'!BK810,0),IF('People_Inputs'!$E$51="PROD",'Payroll'!BK830,0),IF('People_Inputs'!$E$52="PROD",'Payroll'!BK850,0),IF('People_Inputs'!$E$53="PROD",'Payroll'!BK870,0),IF('People_Inputs'!$E$54="PROD",'Payroll'!BK890,0),IF('People_Inputs'!$E$55="PROD",'Payroll'!BK910,0),IF('People_Inputs'!$E$56="PROD",'Payroll'!BK930,0),IF('People_Inputs'!$E$57="PROD",'Payroll'!BK950,0),IF('People_Inputs'!$E$58="PROD",'Payroll'!BK970,0),IF('People_Inputs'!$E$59="PROD",'Payroll'!BK990,0),IF('People_Inputs'!$E$60="PROD",'Payroll'!BK1010,0),IF('People_Inputs'!$E$61="PROD",'Payroll'!BK1030,0),IF('People_Inputs'!$E$62="PROD",'Payroll'!BK1050,0),IF('People_Inputs'!$E$63="PROD",'Payroll'!BK1070,0),IF('People_Inputs'!$E$64="PROD",'Payroll'!BK1090,0),IF('People_Inputs'!$E$65="PROD",'Payroll'!BK1110,0),IF('People_Inputs'!$E$66="PROD",'Payroll'!BK1130,0),IF('People_Inputs'!$E$67="PROD",'Payroll'!BK1150,0),IF('People_Inputs'!$E$68="PROD",'Payroll'!BK1170,0),IF('People_Inputs'!$E$69="PROD",'Payroll'!BK1190,0),IF('People_Inputs'!$E$70="PROD",'Payroll'!BK1210,0))</f>
        <v>0</v>
      </c>
      <c r="BL26" s="35">
        <f>SUM(IF('People_Inputs'!$E$11="PROD",'Payroll'!BL30,0),IF('People_Inputs'!$E$12="PROD",'Payroll'!BL50,0),IF('People_Inputs'!$E$13="PROD",'Payroll'!BL70,0),IF('People_Inputs'!$E$14="PROD",'Payroll'!BL90,0),IF('People_Inputs'!$E$15="PROD",'Payroll'!BL110,0),IF('People_Inputs'!$E$16="PROD",'Payroll'!BL130,0),IF('People_Inputs'!$E$17="PROD",'Payroll'!BL150,0),IF('People_Inputs'!$E$18="PROD",'Payroll'!BL170,0),IF('People_Inputs'!$E$19="PROD",'Payroll'!BL190,0),IF('People_Inputs'!$E$20="PROD",'Payroll'!BL210,0),IF('People_Inputs'!$E$21="PROD",'Payroll'!BL230,0),IF('People_Inputs'!$E$22="PROD",'Payroll'!BL250,0),IF('People_Inputs'!$E$23="PROD",'Payroll'!BL270,0),IF('People_Inputs'!$E$24="PROD",'Payroll'!BL290,0),IF('People_Inputs'!$E$25="PROD",'Payroll'!BL310,0),IF('People_Inputs'!$E$26="PROD",'Payroll'!BL330,0),IF('People_Inputs'!$E$27="PROD",'Payroll'!BL350,0),IF('People_Inputs'!$E$28="PROD",'Payroll'!BL370,0),IF('People_Inputs'!$E$29="PROD",'Payroll'!BL390,0),IF('People_Inputs'!$E$30="PROD",'Payroll'!BL410,0),IF('People_Inputs'!$E$31="PROD",'Payroll'!BL430,0),IF('People_Inputs'!$E$32="PROD",'Payroll'!BL450,0),IF('People_Inputs'!$E$33="PROD",'Payroll'!BL470,0),IF('People_Inputs'!$E$34="PROD",'Payroll'!BL490,0),IF('People_Inputs'!$E$35="PROD",'Payroll'!BL510,0),IF('People_Inputs'!$E$36="PROD",'Payroll'!BL530,0),IF('People_Inputs'!$E$37="PROD",'Payroll'!BL550,0),IF('People_Inputs'!$E$38="PROD",'Payroll'!BL570,0),IF('People_Inputs'!$E$39="PROD",'Payroll'!BL590,0),IF('People_Inputs'!$E$40="PROD",'Payroll'!BL610,0),IF('People_Inputs'!$E$41="PROD",'Payroll'!BL630,0),IF('People_Inputs'!$E$42="PROD",'Payroll'!BL650,0),IF('People_Inputs'!$E$43="PROD",'Payroll'!BL670,0),IF('People_Inputs'!$E$44="PROD",'Payroll'!BL690,0),IF('People_Inputs'!$E$45="PROD",'Payroll'!BL710,0),IF('People_Inputs'!$E$46="PROD",'Payroll'!BL730,0),IF('People_Inputs'!$E$47="PROD",'Payroll'!BL750,0),IF('People_Inputs'!$E$48="PROD",'Payroll'!BL770,0),IF('People_Inputs'!$E$49="PROD",'Payroll'!BL790,0),IF('People_Inputs'!$E$50="PROD",'Payroll'!BL810,0),IF('People_Inputs'!$E$51="PROD",'Payroll'!BL830,0),IF('People_Inputs'!$E$52="PROD",'Payroll'!BL850,0),IF('People_Inputs'!$E$53="PROD",'Payroll'!BL870,0),IF('People_Inputs'!$E$54="PROD",'Payroll'!BL890,0),IF('People_Inputs'!$E$55="PROD",'Payroll'!BL910,0),IF('People_Inputs'!$E$56="PROD",'Payroll'!BL930,0),IF('People_Inputs'!$E$57="PROD",'Payroll'!BL950,0),IF('People_Inputs'!$E$58="PROD",'Payroll'!BL970,0),IF('People_Inputs'!$E$59="PROD",'Payroll'!BL990,0),IF('People_Inputs'!$E$60="PROD",'Payroll'!BL1010,0),IF('People_Inputs'!$E$61="PROD",'Payroll'!BL1030,0),IF('People_Inputs'!$E$62="PROD",'Payroll'!BL1050,0),IF('People_Inputs'!$E$63="PROD",'Payroll'!BL1070,0),IF('People_Inputs'!$E$64="PROD",'Payroll'!BL1090,0),IF('People_Inputs'!$E$65="PROD",'Payroll'!BL1110,0),IF('People_Inputs'!$E$66="PROD",'Payroll'!BL1130,0),IF('People_Inputs'!$E$67="PROD",'Payroll'!BL1150,0),IF('People_Inputs'!$E$68="PROD",'Payroll'!BL1170,0),IF('People_Inputs'!$E$69="PROD",'Payroll'!BL1190,0),IF('People_Inputs'!$E$70="PROD",'Payroll'!BL1210,0))</f>
        <v>0</v>
      </c>
      <c r="BM26" s="35">
        <f>SUM(IF('People_Inputs'!$E$11="PROD",'Payroll'!BM30,0),IF('People_Inputs'!$E$12="PROD",'Payroll'!BM50,0),IF('People_Inputs'!$E$13="PROD",'Payroll'!BM70,0),IF('People_Inputs'!$E$14="PROD",'Payroll'!BM90,0),IF('People_Inputs'!$E$15="PROD",'Payroll'!BM110,0),IF('People_Inputs'!$E$16="PROD",'Payroll'!BM130,0),IF('People_Inputs'!$E$17="PROD",'Payroll'!BM150,0),IF('People_Inputs'!$E$18="PROD",'Payroll'!BM170,0),IF('People_Inputs'!$E$19="PROD",'Payroll'!BM190,0),IF('People_Inputs'!$E$20="PROD",'Payroll'!BM210,0),IF('People_Inputs'!$E$21="PROD",'Payroll'!BM230,0),IF('People_Inputs'!$E$22="PROD",'Payroll'!BM250,0),IF('People_Inputs'!$E$23="PROD",'Payroll'!BM270,0),IF('People_Inputs'!$E$24="PROD",'Payroll'!BM290,0),IF('People_Inputs'!$E$25="PROD",'Payroll'!BM310,0),IF('People_Inputs'!$E$26="PROD",'Payroll'!BM330,0),IF('People_Inputs'!$E$27="PROD",'Payroll'!BM350,0),IF('People_Inputs'!$E$28="PROD",'Payroll'!BM370,0),IF('People_Inputs'!$E$29="PROD",'Payroll'!BM390,0),IF('People_Inputs'!$E$30="PROD",'Payroll'!BM410,0),IF('People_Inputs'!$E$31="PROD",'Payroll'!BM430,0),IF('People_Inputs'!$E$32="PROD",'Payroll'!BM450,0),IF('People_Inputs'!$E$33="PROD",'Payroll'!BM470,0),IF('People_Inputs'!$E$34="PROD",'Payroll'!BM490,0),IF('People_Inputs'!$E$35="PROD",'Payroll'!BM510,0),IF('People_Inputs'!$E$36="PROD",'Payroll'!BM530,0),IF('People_Inputs'!$E$37="PROD",'Payroll'!BM550,0),IF('People_Inputs'!$E$38="PROD",'Payroll'!BM570,0),IF('People_Inputs'!$E$39="PROD",'Payroll'!BM590,0),IF('People_Inputs'!$E$40="PROD",'Payroll'!BM610,0),IF('People_Inputs'!$E$41="PROD",'Payroll'!BM630,0),IF('People_Inputs'!$E$42="PROD",'Payroll'!BM650,0),IF('People_Inputs'!$E$43="PROD",'Payroll'!BM670,0),IF('People_Inputs'!$E$44="PROD",'Payroll'!BM690,0),IF('People_Inputs'!$E$45="PROD",'Payroll'!BM710,0),IF('People_Inputs'!$E$46="PROD",'Payroll'!BM730,0),IF('People_Inputs'!$E$47="PROD",'Payroll'!BM750,0),IF('People_Inputs'!$E$48="PROD",'Payroll'!BM770,0),IF('People_Inputs'!$E$49="PROD",'Payroll'!BM790,0),IF('People_Inputs'!$E$50="PROD",'Payroll'!BM810,0),IF('People_Inputs'!$E$51="PROD",'Payroll'!BM830,0),IF('People_Inputs'!$E$52="PROD",'Payroll'!BM850,0),IF('People_Inputs'!$E$53="PROD",'Payroll'!BM870,0),IF('People_Inputs'!$E$54="PROD",'Payroll'!BM890,0),IF('People_Inputs'!$E$55="PROD",'Payroll'!BM910,0),IF('People_Inputs'!$E$56="PROD",'Payroll'!BM930,0),IF('People_Inputs'!$E$57="PROD",'Payroll'!BM950,0),IF('People_Inputs'!$E$58="PROD",'Payroll'!BM970,0),IF('People_Inputs'!$E$59="PROD",'Payroll'!BM990,0),IF('People_Inputs'!$E$60="PROD",'Payroll'!BM1010,0),IF('People_Inputs'!$E$61="PROD",'Payroll'!BM1030,0),IF('People_Inputs'!$E$62="PROD",'Payroll'!BM1050,0),IF('People_Inputs'!$E$63="PROD",'Payroll'!BM1070,0),IF('People_Inputs'!$E$64="PROD",'Payroll'!BM1090,0),IF('People_Inputs'!$E$65="PROD",'Payroll'!BM1110,0),IF('People_Inputs'!$E$66="PROD",'Payroll'!BM1130,0),IF('People_Inputs'!$E$67="PROD",'Payroll'!BM1150,0),IF('People_Inputs'!$E$68="PROD",'Payroll'!BM1170,0),IF('People_Inputs'!$E$69="PROD",'Payroll'!BM1190,0),IF('People_Inputs'!$E$70="PROD",'Payroll'!BM1210,0))</f>
        <v>0</v>
      </c>
      <c r="BN26" s="35">
        <f>SUM(IF('People_Inputs'!$E$11="PROD",'Payroll'!BN30,0),IF('People_Inputs'!$E$12="PROD",'Payroll'!BN50,0),IF('People_Inputs'!$E$13="PROD",'Payroll'!BN70,0),IF('People_Inputs'!$E$14="PROD",'Payroll'!BN90,0),IF('People_Inputs'!$E$15="PROD",'Payroll'!BN110,0),IF('People_Inputs'!$E$16="PROD",'Payroll'!BN130,0),IF('People_Inputs'!$E$17="PROD",'Payroll'!BN150,0),IF('People_Inputs'!$E$18="PROD",'Payroll'!BN170,0),IF('People_Inputs'!$E$19="PROD",'Payroll'!BN190,0),IF('People_Inputs'!$E$20="PROD",'Payroll'!BN210,0),IF('People_Inputs'!$E$21="PROD",'Payroll'!BN230,0),IF('People_Inputs'!$E$22="PROD",'Payroll'!BN250,0),IF('People_Inputs'!$E$23="PROD",'Payroll'!BN270,0),IF('People_Inputs'!$E$24="PROD",'Payroll'!BN290,0),IF('People_Inputs'!$E$25="PROD",'Payroll'!BN310,0),IF('People_Inputs'!$E$26="PROD",'Payroll'!BN330,0),IF('People_Inputs'!$E$27="PROD",'Payroll'!BN350,0),IF('People_Inputs'!$E$28="PROD",'Payroll'!BN370,0),IF('People_Inputs'!$E$29="PROD",'Payroll'!BN390,0),IF('People_Inputs'!$E$30="PROD",'Payroll'!BN410,0),IF('People_Inputs'!$E$31="PROD",'Payroll'!BN430,0),IF('People_Inputs'!$E$32="PROD",'Payroll'!BN450,0),IF('People_Inputs'!$E$33="PROD",'Payroll'!BN470,0),IF('People_Inputs'!$E$34="PROD",'Payroll'!BN490,0),IF('People_Inputs'!$E$35="PROD",'Payroll'!BN510,0),IF('People_Inputs'!$E$36="PROD",'Payroll'!BN530,0),IF('People_Inputs'!$E$37="PROD",'Payroll'!BN550,0),IF('People_Inputs'!$E$38="PROD",'Payroll'!BN570,0),IF('People_Inputs'!$E$39="PROD",'Payroll'!BN590,0),IF('People_Inputs'!$E$40="PROD",'Payroll'!BN610,0),IF('People_Inputs'!$E$41="PROD",'Payroll'!BN630,0),IF('People_Inputs'!$E$42="PROD",'Payroll'!BN650,0),IF('People_Inputs'!$E$43="PROD",'Payroll'!BN670,0),IF('People_Inputs'!$E$44="PROD",'Payroll'!BN690,0),IF('People_Inputs'!$E$45="PROD",'Payroll'!BN710,0),IF('People_Inputs'!$E$46="PROD",'Payroll'!BN730,0),IF('People_Inputs'!$E$47="PROD",'Payroll'!BN750,0),IF('People_Inputs'!$E$48="PROD",'Payroll'!BN770,0),IF('People_Inputs'!$E$49="PROD",'Payroll'!BN790,0),IF('People_Inputs'!$E$50="PROD",'Payroll'!BN810,0),IF('People_Inputs'!$E$51="PROD",'Payroll'!BN830,0),IF('People_Inputs'!$E$52="PROD",'Payroll'!BN850,0),IF('People_Inputs'!$E$53="PROD",'Payroll'!BN870,0),IF('People_Inputs'!$E$54="PROD",'Payroll'!BN890,0),IF('People_Inputs'!$E$55="PROD",'Payroll'!BN910,0),IF('People_Inputs'!$E$56="PROD",'Payroll'!BN930,0),IF('People_Inputs'!$E$57="PROD",'Payroll'!BN950,0),IF('People_Inputs'!$E$58="PROD",'Payroll'!BN970,0),IF('People_Inputs'!$E$59="PROD",'Payroll'!BN990,0),IF('People_Inputs'!$E$60="PROD",'Payroll'!BN1010,0),IF('People_Inputs'!$E$61="PROD",'Payroll'!BN1030,0),IF('People_Inputs'!$E$62="PROD",'Payroll'!BN1050,0),IF('People_Inputs'!$E$63="PROD",'Payroll'!BN1070,0),IF('People_Inputs'!$E$64="PROD",'Payroll'!BN1090,0),IF('People_Inputs'!$E$65="PROD",'Payroll'!BN1110,0),IF('People_Inputs'!$E$66="PROD",'Payroll'!BN1130,0),IF('People_Inputs'!$E$67="PROD",'Payroll'!BN1150,0),IF('People_Inputs'!$E$68="PROD",'Payroll'!BN1170,0),IF('People_Inputs'!$E$69="PROD",'Payroll'!BN1190,0),IF('People_Inputs'!$E$70="PROD",'Payroll'!BN1210,0))</f>
        <v>0</v>
      </c>
      <c r="BO26" s="35">
        <f>SUM(IF('People_Inputs'!$E$11="PROD",'Payroll'!BO30,0),IF('People_Inputs'!$E$12="PROD",'Payroll'!BO50,0),IF('People_Inputs'!$E$13="PROD",'Payroll'!BO70,0),IF('People_Inputs'!$E$14="PROD",'Payroll'!BO90,0),IF('People_Inputs'!$E$15="PROD",'Payroll'!BO110,0),IF('People_Inputs'!$E$16="PROD",'Payroll'!BO130,0),IF('People_Inputs'!$E$17="PROD",'Payroll'!BO150,0),IF('People_Inputs'!$E$18="PROD",'Payroll'!BO170,0),IF('People_Inputs'!$E$19="PROD",'Payroll'!BO190,0),IF('People_Inputs'!$E$20="PROD",'Payroll'!BO210,0),IF('People_Inputs'!$E$21="PROD",'Payroll'!BO230,0),IF('People_Inputs'!$E$22="PROD",'Payroll'!BO250,0),IF('People_Inputs'!$E$23="PROD",'Payroll'!BO270,0),IF('People_Inputs'!$E$24="PROD",'Payroll'!BO290,0),IF('People_Inputs'!$E$25="PROD",'Payroll'!BO310,0),IF('People_Inputs'!$E$26="PROD",'Payroll'!BO330,0),IF('People_Inputs'!$E$27="PROD",'Payroll'!BO350,0),IF('People_Inputs'!$E$28="PROD",'Payroll'!BO370,0),IF('People_Inputs'!$E$29="PROD",'Payroll'!BO390,0),IF('People_Inputs'!$E$30="PROD",'Payroll'!BO410,0),IF('People_Inputs'!$E$31="PROD",'Payroll'!BO430,0),IF('People_Inputs'!$E$32="PROD",'Payroll'!BO450,0),IF('People_Inputs'!$E$33="PROD",'Payroll'!BO470,0),IF('People_Inputs'!$E$34="PROD",'Payroll'!BO490,0),IF('People_Inputs'!$E$35="PROD",'Payroll'!BO510,0),IF('People_Inputs'!$E$36="PROD",'Payroll'!BO530,0),IF('People_Inputs'!$E$37="PROD",'Payroll'!BO550,0),IF('People_Inputs'!$E$38="PROD",'Payroll'!BO570,0),IF('People_Inputs'!$E$39="PROD",'Payroll'!BO590,0),IF('People_Inputs'!$E$40="PROD",'Payroll'!BO610,0),IF('People_Inputs'!$E$41="PROD",'Payroll'!BO630,0),IF('People_Inputs'!$E$42="PROD",'Payroll'!BO650,0),IF('People_Inputs'!$E$43="PROD",'Payroll'!BO670,0),IF('People_Inputs'!$E$44="PROD",'Payroll'!BO690,0),IF('People_Inputs'!$E$45="PROD",'Payroll'!BO710,0),IF('People_Inputs'!$E$46="PROD",'Payroll'!BO730,0),IF('People_Inputs'!$E$47="PROD",'Payroll'!BO750,0),IF('People_Inputs'!$E$48="PROD",'Payroll'!BO770,0),IF('People_Inputs'!$E$49="PROD",'Payroll'!BO790,0),IF('People_Inputs'!$E$50="PROD",'Payroll'!BO810,0),IF('People_Inputs'!$E$51="PROD",'Payroll'!BO830,0),IF('People_Inputs'!$E$52="PROD",'Payroll'!BO850,0),IF('People_Inputs'!$E$53="PROD",'Payroll'!BO870,0),IF('People_Inputs'!$E$54="PROD",'Payroll'!BO890,0),IF('People_Inputs'!$E$55="PROD",'Payroll'!BO910,0),IF('People_Inputs'!$E$56="PROD",'Payroll'!BO930,0),IF('People_Inputs'!$E$57="PROD",'Payroll'!BO950,0),IF('People_Inputs'!$E$58="PROD",'Payroll'!BO970,0),IF('People_Inputs'!$E$59="PROD",'Payroll'!BO990,0),IF('People_Inputs'!$E$60="PROD",'Payroll'!BO1010,0),IF('People_Inputs'!$E$61="PROD",'Payroll'!BO1030,0),IF('People_Inputs'!$E$62="PROD",'Payroll'!BO1050,0),IF('People_Inputs'!$E$63="PROD",'Payroll'!BO1070,0),IF('People_Inputs'!$E$64="PROD",'Payroll'!BO1090,0),IF('People_Inputs'!$E$65="PROD",'Payroll'!BO1110,0),IF('People_Inputs'!$E$66="PROD",'Payroll'!BO1130,0),IF('People_Inputs'!$E$67="PROD",'Payroll'!BO1150,0),IF('People_Inputs'!$E$68="PROD",'Payroll'!BO1170,0),IF('People_Inputs'!$E$69="PROD",'Payroll'!BO1190,0),IF('People_Inputs'!$E$70="PROD",'Payroll'!BO1210,0))</f>
        <v>0</v>
      </c>
    </row>
    <row r="27" ht="22" customHeight="1">
      <c r="A27" s="2" t="str">
        <v>MKT.TOTAL</v>
      </c>
      <c r="B27" s="6" t="str">
        <v>Marketing (MKT): payroll cost</v>
      </c>
      <c r="C27" s="2" t="str">
        <v>EUR</v>
      </c>
      <c r="D27" s="2" t="str">
        <v>SUM</v>
      </c>
      <c r="E27" s="36">
        <f>SUM(H27:BO27)</f>
        <v>679223.4415109487</v>
      </c>
      <c r="F27" s="6" t="str">
        <v>Salaries plus employer contributions (Payroll)</v>
      </c>
      <c r="G27" s="2"/>
      <c r="H27" s="35">
        <f>SUM(IF('People_Inputs'!$E$11="MKT",'Payroll'!H26,0),IF('People_Inputs'!$E$12="MKT",'Payroll'!H46,0),IF('People_Inputs'!$E$13="MKT",'Payroll'!H66,0),IF('People_Inputs'!$E$14="MKT",'Payroll'!H86,0),IF('People_Inputs'!$E$15="MKT",'Payroll'!H106,0),IF('People_Inputs'!$E$16="MKT",'Payroll'!H126,0),IF('People_Inputs'!$E$17="MKT",'Payroll'!H146,0),IF('People_Inputs'!$E$18="MKT",'Payroll'!H166,0),IF('People_Inputs'!$E$19="MKT",'Payroll'!H186,0),IF('People_Inputs'!$E$20="MKT",'Payroll'!H206,0),IF('People_Inputs'!$E$21="MKT",'Payroll'!H226,0),IF('People_Inputs'!$E$22="MKT",'Payroll'!H246,0),IF('People_Inputs'!$E$23="MKT",'Payroll'!H266,0),IF('People_Inputs'!$E$24="MKT",'Payroll'!H286,0),IF('People_Inputs'!$E$25="MKT",'Payroll'!H306,0),IF('People_Inputs'!$E$26="MKT",'Payroll'!H326,0),IF('People_Inputs'!$E$27="MKT",'Payroll'!H346,0),IF('People_Inputs'!$E$28="MKT",'Payroll'!H366,0),IF('People_Inputs'!$E$29="MKT",'Payroll'!H386,0),IF('People_Inputs'!$E$30="MKT",'Payroll'!H406,0),IF('People_Inputs'!$E$31="MKT",'Payroll'!H426,0),IF('People_Inputs'!$E$32="MKT",'Payroll'!H446,0),IF('People_Inputs'!$E$33="MKT",'Payroll'!H466,0),IF('People_Inputs'!$E$34="MKT",'Payroll'!H486,0),IF('People_Inputs'!$E$35="MKT",'Payroll'!H506,0),IF('People_Inputs'!$E$36="MKT",'Payroll'!H526,0),IF('People_Inputs'!$E$37="MKT",'Payroll'!H546,0),IF('People_Inputs'!$E$38="MKT",'Payroll'!H566,0),IF('People_Inputs'!$E$39="MKT",'Payroll'!H586,0),IF('People_Inputs'!$E$40="MKT",'Payroll'!H606,0),IF('People_Inputs'!$E$41="MKT",'Payroll'!H626,0),IF('People_Inputs'!$E$42="MKT",'Payroll'!H646,0),IF('People_Inputs'!$E$43="MKT",'Payroll'!H666,0),IF('People_Inputs'!$E$44="MKT",'Payroll'!H686,0),IF('People_Inputs'!$E$45="MKT",'Payroll'!H706,0),IF('People_Inputs'!$E$46="MKT",'Payroll'!H726,0),IF('People_Inputs'!$E$47="MKT",'Payroll'!H746,0),IF('People_Inputs'!$E$48="MKT",'Payroll'!H766,0),IF('People_Inputs'!$E$49="MKT",'Payroll'!H786,0),IF('People_Inputs'!$E$50="MKT",'Payroll'!H806,0),IF('People_Inputs'!$E$51="MKT",'Payroll'!H826,0),IF('People_Inputs'!$E$52="MKT",'Payroll'!H846,0),IF('People_Inputs'!$E$53="MKT",'Payroll'!H866,0),IF('People_Inputs'!$E$54="MKT",'Payroll'!H886,0),IF('People_Inputs'!$E$55="MKT",'Payroll'!H906,0),IF('People_Inputs'!$E$56="MKT",'Payroll'!H926,0),IF('People_Inputs'!$E$57="MKT",'Payroll'!H946,0),IF('People_Inputs'!$E$58="MKT",'Payroll'!H966,0),IF('People_Inputs'!$E$59="MKT",'Payroll'!H986,0),IF('People_Inputs'!$E$60="MKT",'Payroll'!H1006,0),IF('People_Inputs'!$E$61="MKT",'Payroll'!H1026,0),IF('People_Inputs'!$E$62="MKT",'Payroll'!H1046,0),IF('People_Inputs'!$E$63="MKT",'Payroll'!H1066,0),IF('People_Inputs'!$E$64="MKT",'Payroll'!H1086,0),IF('People_Inputs'!$E$65="MKT",'Payroll'!H1106,0),IF('People_Inputs'!$E$66="MKT",'Payroll'!H1126,0),IF('People_Inputs'!$E$67="MKT",'Payroll'!H1146,0),IF('People_Inputs'!$E$68="MKT",'Payroll'!H1166,0),IF('People_Inputs'!$E$69="MKT",'Payroll'!H1186,0),IF('People_Inputs'!$E$70="MKT",'Payroll'!H1206,0))</f>
        <v>0.0</v>
      </c>
      <c r="I27" s="35">
        <f>SUM(IF('People_Inputs'!$E$11="MKT",'Payroll'!I26,0),IF('People_Inputs'!$E$12="MKT",'Payroll'!I46,0),IF('People_Inputs'!$E$13="MKT",'Payroll'!I66,0),IF('People_Inputs'!$E$14="MKT",'Payroll'!I86,0),IF('People_Inputs'!$E$15="MKT",'Payroll'!I106,0),IF('People_Inputs'!$E$16="MKT",'Payroll'!I126,0),IF('People_Inputs'!$E$17="MKT",'Payroll'!I146,0),IF('People_Inputs'!$E$18="MKT",'Payroll'!I166,0),IF('People_Inputs'!$E$19="MKT",'Payroll'!I186,0),IF('People_Inputs'!$E$20="MKT",'Payroll'!I206,0),IF('People_Inputs'!$E$21="MKT",'Payroll'!I226,0),IF('People_Inputs'!$E$22="MKT",'Payroll'!I246,0),IF('People_Inputs'!$E$23="MKT",'Payroll'!I266,0),IF('People_Inputs'!$E$24="MKT",'Payroll'!I286,0),IF('People_Inputs'!$E$25="MKT",'Payroll'!I306,0),IF('People_Inputs'!$E$26="MKT",'Payroll'!I326,0),IF('People_Inputs'!$E$27="MKT",'Payroll'!I346,0),IF('People_Inputs'!$E$28="MKT",'Payroll'!I366,0),IF('People_Inputs'!$E$29="MKT",'Payroll'!I386,0),IF('People_Inputs'!$E$30="MKT",'Payroll'!I406,0),IF('People_Inputs'!$E$31="MKT",'Payroll'!I426,0),IF('People_Inputs'!$E$32="MKT",'Payroll'!I446,0),IF('People_Inputs'!$E$33="MKT",'Payroll'!I466,0),IF('People_Inputs'!$E$34="MKT",'Payroll'!I486,0),IF('People_Inputs'!$E$35="MKT",'Payroll'!I506,0),IF('People_Inputs'!$E$36="MKT",'Payroll'!I526,0),IF('People_Inputs'!$E$37="MKT",'Payroll'!I546,0),IF('People_Inputs'!$E$38="MKT",'Payroll'!I566,0),IF('People_Inputs'!$E$39="MKT",'Payroll'!I586,0),IF('People_Inputs'!$E$40="MKT",'Payroll'!I606,0),IF('People_Inputs'!$E$41="MKT",'Payroll'!I626,0),IF('People_Inputs'!$E$42="MKT",'Payroll'!I646,0),IF('People_Inputs'!$E$43="MKT",'Payroll'!I666,0),IF('People_Inputs'!$E$44="MKT",'Payroll'!I686,0),IF('People_Inputs'!$E$45="MKT",'Payroll'!I706,0),IF('People_Inputs'!$E$46="MKT",'Payroll'!I726,0),IF('People_Inputs'!$E$47="MKT",'Payroll'!I746,0),IF('People_Inputs'!$E$48="MKT",'Payroll'!I766,0),IF('People_Inputs'!$E$49="MKT",'Payroll'!I786,0),IF('People_Inputs'!$E$50="MKT",'Payroll'!I806,0),IF('People_Inputs'!$E$51="MKT",'Payroll'!I826,0),IF('People_Inputs'!$E$52="MKT",'Payroll'!I846,0),IF('People_Inputs'!$E$53="MKT",'Payroll'!I866,0),IF('People_Inputs'!$E$54="MKT",'Payroll'!I886,0),IF('People_Inputs'!$E$55="MKT",'Payroll'!I906,0),IF('People_Inputs'!$E$56="MKT",'Payroll'!I926,0),IF('People_Inputs'!$E$57="MKT",'Payroll'!I946,0),IF('People_Inputs'!$E$58="MKT",'Payroll'!I966,0),IF('People_Inputs'!$E$59="MKT",'Payroll'!I986,0),IF('People_Inputs'!$E$60="MKT",'Payroll'!I1006,0),IF('People_Inputs'!$E$61="MKT",'Payroll'!I1026,0),IF('People_Inputs'!$E$62="MKT",'Payroll'!I1046,0),IF('People_Inputs'!$E$63="MKT",'Payroll'!I1066,0),IF('People_Inputs'!$E$64="MKT",'Payroll'!I1086,0),IF('People_Inputs'!$E$65="MKT",'Payroll'!I1106,0),IF('People_Inputs'!$E$66="MKT",'Payroll'!I1126,0),IF('People_Inputs'!$E$67="MKT",'Payroll'!I1146,0),IF('People_Inputs'!$E$68="MKT",'Payroll'!I1166,0),IF('People_Inputs'!$E$69="MKT",'Payroll'!I1186,0),IF('People_Inputs'!$E$70="MKT",'Payroll'!I1206,0))</f>
        <v>0.0</v>
      </c>
      <c r="J27" s="35">
        <f>SUM(IF('People_Inputs'!$E$11="MKT",'Payroll'!J26,0),IF('People_Inputs'!$E$12="MKT",'Payroll'!J46,0),IF('People_Inputs'!$E$13="MKT",'Payroll'!J66,0),IF('People_Inputs'!$E$14="MKT",'Payroll'!J86,0),IF('People_Inputs'!$E$15="MKT",'Payroll'!J106,0),IF('People_Inputs'!$E$16="MKT",'Payroll'!J126,0),IF('People_Inputs'!$E$17="MKT",'Payroll'!J146,0),IF('People_Inputs'!$E$18="MKT",'Payroll'!J166,0),IF('People_Inputs'!$E$19="MKT",'Payroll'!J186,0),IF('People_Inputs'!$E$20="MKT",'Payroll'!J206,0),IF('People_Inputs'!$E$21="MKT",'Payroll'!J226,0),IF('People_Inputs'!$E$22="MKT",'Payroll'!J246,0),IF('People_Inputs'!$E$23="MKT",'Payroll'!J266,0),IF('People_Inputs'!$E$24="MKT",'Payroll'!J286,0),IF('People_Inputs'!$E$25="MKT",'Payroll'!J306,0),IF('People_Inputs'!$E$26="MKT",'Payroll'!J326,0),IF('People_Inputs'!$E$27="MKT",'Payroll'!J346,0),IF('People_Inputs'!$E$28="MKT",'Payroll'!J366,0),IF('People_Inputs'!$E$29="MKT",'Payroll'!J386,0),IF('People_Inputs'!$E$30="MKT",'Payroll'!J406,0),IF('People_Inputs'!$E$31="MKT",'Payroll'!J426,0),IF('People_Inputs'!$E$32="MKT",'Payroll'!J446,0),IF('People_Inputs'!$E$33="MKT",'Payroll'!J466,0),IF('People_Inputs'!$E$34="MKT",'Payroll'!J486,0),IF('People_Inputs'!$E$35="MKT",'Payroll'!J506,0),IF('People_Inputs'!$E$36="MKT",'Payroll'!J526,0),IF('People_Inputs'!$E$37="MKT",'Payroll'!J546,0),IF('People_Inputs'!$E$38="MKT",'Payroll'!J566,0),IF('People_Inputs'!$E$39="MKT",'Payroll'!J586,0),IF('People_Inputs'!$E$40="MKT",'Payroll'!J606,0),IF('People_Inputs'!$E$41="MKT",'Payroll'!J626,0),IF('People_Inputs'!$E$42="MKT",'Payroll'!J646,0),IF('People_Inputs'!$E$43="MKT",'Payroll'!J666,0),IF('People_Inputs'!$E$44="MKT",'Payroll'!J686,0),IF('People_Inputs'!$E$45="MKT",'Payroll'!J706,0),IF('People_Inputs'!$E$46="MKT",'Payroll'!J726,0),IF('People_Inputs'!$E$47="MKT",'Payroll'!J746,0),IF('People_Inputs'!$E$48="MKT",'Payroll'!J766,0),IF('People_Inputs'!$E$49="MKT",'Payroll'!J786,0),IF('People_Inputs'!$E$50="MKT",'Payroll'!J806,0),IF('People_Inputs'!$E$51="MKT",'Payroll'!J826,0),IF('People_Inputs'!$E$52="MKT",'Payroll'!J846,0),IF('People_Inputs'!$E$53="MKT",'Payroll'!J866,0),IF('People_Inputs'!$E$54="MKT",'Payroll'!J886,0),IF('People_Inputs'!$E$55="MKT",'Payroll'!J906,0),IF('People_Inputs'!$E$56="MKT",'Payroll'!J926,0),IF('People_Inputs'!$E$57="MKT",'Payroll'!J946,0),IF('People_Inputs'!$E$58="MKT",'Payroll'!J966,0),IF('People_Inputs'!$E$59="MKT",'Payroll'!J986,0),IF('People_Inputs'!$E$60="MKT",'Payroll'!J1006,0),IF('People_Inputs'!$E$61="MKT",'Payroll'!J1026,0),IF('People_Inputs'!$E$62="MKT",'Payroll'!J1046,0),IF('People_Inputs'!$E$63="MKT",'Payroll'!J1066,0),IF('People_Inputs'!$E$64="MKT",'Payroll'!J1086,0),IF('People_Inputs'!$E$65="MKT",'Payroll'!J1106,0),IF('People_Inputs'!$E$66="MKT",'Payroll'!J1126,0),IF('People_Inputs'!$E$67="MKT",'Payroll'!J1146,0),IF('People_Inputs'!$E$68="MKT",'Payroll'!J1166,0),IF('People_Inputs'!$E$69="MKT",'Payroll'!J1186,0),IF('People_Inputs'!$E$70="MKT",'Payroll'!J1206,0))</f>
        <v>0.0</v>
      </c>
      <c r="K27" s="35">
        <f>SUM(IF('People_Inputs'!$E$11="MKT",'Payroll'!K26,0),IF('People_Inputs'!$E$12="MKT",'Payroll'!K46,0),IF('People_Inputs'!$E$13="MKT",'Payroll'!K66,0),IF('People_Inputs'!$E$14="MKT",'Payroll'!K86,0),IF('People_Inputs'!$E$15="MKT",'Payroll'!K106,0),IF('People_Inputs'!$E$16="MKT",'Payroll'!K126,0),IF('People_Inputs'!$E$17="MKT",'Payroll'!K146,0),IF('People_Inputs'!$E$18="MKT",'Payroll'!K166,0),IF('People_Inputs'!$E$19="MKT",'Payroll'!K186,0),IF('People_Inputs'!$E$20="MKT",'Payroll'!K206,0),IF('People_Inputs'!$E$21="MKT",'Payroll'!K226,0),IF('People_Inputs'!$E$22="MKT",'Payroll'!K246,0),IF('People_Inputs'!$E$23="MKT",'Payroll'!K266,0),IF('People_Inputs'!$E$24="MKT",'Payroll'!K286,0),IF('People_Inputs'!$E$25="MKT",'Payroll'!K306,0),IF('People_Inputs'!$E$26="MKT",'Payroll'!K326,0),IF('People_Inputs'!$E$27="MKT",'Payroll'!K346,0),IF('People_Inputs'!$E$28="MKT",'Payroll'!K366,0),IF('People_Inputs'!$E$29="MKT",'Payroll'!K386,0),IF('People_Inputs'!$E$30="MKT",'Payroll'!K406,0),IF('People_Inputs'!$E$31="MKT",'Payroll'!K426,0),IF('People_Inputs'!$E$32="MKT",'Payroll'!K446,0),IF('People_Inputs'!$E$33="MKT",'Payroll'!K466,0),IF('People_Inputs'!$E$34="MKT",'Payroll'!K486,0),IF('People_Inputs'!$E$35="MKT",'Payroll'!K506,0),IF('People_Inputs'!$E$36="MKT",'Payroll'!K526,0),IF('People_Inputs'!$E$37="MKT",'Payroll'!K546,0),IF('People_Inputs'!$E$38="MKT",'Payroll'!K566,0),IF('People_Inputs'!$E$39="MKT",'Payroll'!K586,0),IF('People_Inputs'!$E$40="MKT",'Payroll'!K606,0),IF('People_Inputs'!$E$41="MKT",'Payroll'!K626,0),IF('People_Inputs'!$E$42="MKT",'Payroll'!K646,0),IF('People_Inputs'!$E$43="MKT",'Payroll'!K666,0),IF('People_Inputs'!$E$44="MKT",'Payroll'!K686,0),IF('People_Inputs'!$E$45="MKT",'Payroll'!K706,0),IF('People_Inputs'!$E$46="MKT",'Payroll'!K726,0),IF('People_Inputs'!$E$47="MKT",'Payroll'!K746,0),IF('People_Inputs'!$E$48="MKT",'Payroll'!K766,0),IF('People_Inputs'!$E$49="MKT",'Payroll'!K786,0),IF('People_Inputs'!$E$50="MKT",'Payroll'!K806,0),IF('People_Inputs'!$E$51="MKT",'Payroll'!K826,0),IF('People_Inputs'!$E$52="MKT",'Payroll'!K846,0),IF('People_Inputs'!$E$53="MKT",'Payroll'!K866,0),IF('People_Inputs'!$E$54="MKT",'Payroll'!K886,0),IF('People_Inputs'!$E$55="MKT",'Payroll'!K906,0),IF('People_Inputs'!$E$56="MKT",'Payroll'!K926,0),IF('People_Inputs'!$E$57="MKT",'Payroll'!K946,0),IF('People_Inputs'!$E$58="MKT",'Payroll'!K966,0),IF('People_Inputs'!$E$59="MKT",'Payroll'!K986,0),IF('People_Inputs'!$E$60="MKT",'Payroll'!K1006,0),IF('People_Inputs'!$E$61="MKT",'Payroll'!K1026,0),IF('People_Inputs'!$E$62="MKT",'Payroll'!K1046,0),IF('People_Inputs'!$E$63="MKT",'Payroll'!K1066,0),IF('People_Inputs'!$E$64="MKT",'Payroll'!K1086,0),IF('People_Inputs'!$E$65="MKT",'Payroll'!K1106,0),IF('People_Inputs'!$E$66="MKT",'Payroll'!K1126,0),IF('People_Inputs'!$E$67="MKT",'Payroll'!K1146,0),IF('People_Inputs'!$E$68="MKT",'Payroll'!K1166,0),IF('People_Inputs'!$E$69="MKT",'Payroll'!K1186,0),IF('People_Inputs'!$E$70="MKT",'Payroll'!K1206,0))</f>
        <v>0.0</v>
      </c>
      <c r="L27" s="35">
        <f>SUM(IF('People_Inputs'!$E$11="MKT",'Payroll'!L26,0),IF('People_Inputs'!$E$12="MKT",'Payroll'!L46,0),IF('People_Inputs'!$E$13="MKT",'Payroll'!L66,0),IF('People_Inputs'!$E$14="MKT",'Payroll'!L86,0),IF('People_Inputs'!$E$15="MKT",'Payroll'!L106,0),IF('People_Inputs'!$E$16="MKT",'Payroll'!L126,0),IF('People_Inputs'!$E$17="MKT",'Payroll'!L146,0),IF('People_Inputs'!$E$18="MKT",'Payroll'!L166,0),IF('People_Inputs'!$E$19="MKT",'Payroll'!L186,0),IF('People_Inputs'!$E$20="MKT",'Payroll'!L206,0),IF('People_Inputs'!$E$21="MKT",'Payroll'!L226,0),IF('People_Inputs'!$E$22="MKT",'Payroll'!L246,0),IF('People_Inputs'!$E$23="MKT",'Payroll'!L266,0),IF('People_Inputs'!$E$24="MKT",'Payroll'!L286,0),IF('People_Inputs'!$E$25="MKT",'Payroll'!L306,0),IF('People_Inputs'!$E$26="MKT",'Payroll'!L326,0),IF('People_Inputs'!$E$27="MKT",'Payroll'!L346,0),IF('People_Inputs'!$E$28="MKT",'Payroll'!L366,0),IF('People_Inputs'!$E$29="MKT",'Payroll'!L386,0),IF('People_Inputs'!$E$30="MKT",'Payroll'!L406,0),IF('People_Inputs'!$E$31="MKT",'Payroll'!L426,0),IF('People_Inputs'!$E$32="MKT",'Payroll'!L446,0),IF('People_Inputs'!$E$33="MKT",'Payroll'!L466,0),IF('People_Inputs'!$E$34="MKT",'Payroll'!L486,0),IF('People_Inputs'!$E$35="MKT",'Payroll'!L506,0),IF('People_Inputs'!$E$36="MKT",'Payroll'!L526,0),IF('People_Inputs'!$E$37="MKT",'Payroll'!L546,0),IF('People_Inputs'!$E$38="MKT",'Payroll'!L566,0),IF('People_Inputs'!$E$39="MKT",'Payroll'!L586,0),IF('People_Inputs'!$E$40="MKT",'Payroll'!L606,0),IF('People_Inputs'!$E$41="MKT",'Payroll'!L626,0),IF('People_Inputs'!$E$42="MKT",'Payroll'!L646,0),IF('People_Inputs'!$E$43="MKT",'Payroll'!L666,0),IF('People_Inputs'!$E$44="MKT",'Payroll'!L686,0),IF('People_Inputs'!$E$45="MKT",'Payroll'!L706,0),IF('People_Inputs'!$E$46="MKT",'Payroll'!L726,0),IF('People_Inputs'!$E$47="MKT",'Payroll'!L746,0),IF('People_Inputs'!$E$48="MKT",'Payroll'!L766,0),IF('People_Inputs'!$E$49="MKT",'Payroll'!L786,0),IF('People_Inputs'!$E$50="MKT",'Payroll'!L806,0),IF('People_Inputs'!$E$51="MKT",'Payroll'!L826,0),IF('People_Inputs'!$E$52="MKT",'Payroll'!L846,0),IF('People_Inputs'!$E$53="MKT",'Payroll'!L866,0),IF('People_Inputs'!$E$54="MKT",'Payroll'!L886,0),IF('People_Inputs'!$E$55="MKT",'Payroll'!L906,0),IF('People_Inputs'!$E$56="MKT",'Payroll'!L926,0),IF('People_Inputs'!$E$57="MKT",'Payroll'!L946,0),IF('People_Inputs'!$E$58="MKT",'Payroll'!L966,0),IF('People_Inputs'!$E$59="MKT",'Payroll'!L986,0),IF('People_Inputs'!$E$60="MKT",'Payroll'!L1006,0),IF('People_Inputs'!$E$61="MKT",'Payroll'!L1026,0),IF('People_Inputs'!$E$62="MKT",'Payroll'!L1046,0),IF('People_Inputs'!$E$63="MKT",'Payroll'!L1066,0),IF('People_Inputs'!$E$64="MKT",'Payroll'!L1086,0),IF('People_Inputs'!$E$65="MKT",'Payroll'!L1106,0),IF('People_Inputs'!$E$66="MKT",'Payroll'!L1126,0),IF('People_Inputs'!$E$67="MKT",'Payroll'!L1146,0),IF('People_Inputs'!$E$68="MKT",'Payroll'!L1166,0),IF('People_Inputs'!$E$69="MKT",'Payroll'!L1186,0),IF('People_Inputs'!$E$70="MKT",'Payroll'!L1206,0))</f>
        <v>0.0</v>
      </c>
      <c r="M27" s="35">
        <f>SUM(IF('People_Inputs'!$E$11="MKT",'Payroll'!M26,0),IF('People_Inputs'!$E$12="MKT",'Payroll'!M46,0),IF('People_Inputs'!$E$13="MKT",'Payroll'!M66,0),IF('People_Inputs'!$E$14="MKT",'Payroll'!M86,0),IF('People_Inputs'!$E$15="MKT",'Payroll'!M106,0),IF('People_Inputs'!$E$16="MKT",'Payroll'!M126,0),IF('People_Inputs'!$E$17="MKT",'Payroll'!M146,0),IF('People_Inputs'!$E$18="MKT",'Payroll'!M166,0),IF('People_Inputs'!$E$19="MKT",'Payroll'!M186,0),IF('People_Inputs'!$E$20="MKT",'Payroll'!M206,0),IF('People_Inputs'!$E$21="MKT",'Payroll'!M226,0),IF('People_Inputs'!$E$22="MKT",'Payroll'!M246,0),IF('People_Inputs'!$E$23="MKT",'Payroll'!M266,0),IF('People_Inputs'!$E$24="MKT",'Payroll'!M286,0),IF('People_Inputs'!$E$25="MKT",'Payroll'!M306,0),IF('People_Inputs'!$E$26="MKT",'Payroll'!M326,0),IF('People_Inputs'!$E$27="MKT",'Payroll'!M346,0),IF('People_Inputs'!$E$28="MKT",'Payroll'!M366,0),IF('People_Inputs'!$E$29="MKT",'Payroll'!M386,0),IF('People_Inputs'!$E$30="MKT",'Payroll'!M406,0),IF('People_Inputs'!$E$31="MKT",'Payroll'!M426,0),IF('People_Inputs'!$E$32="MKT",'Payroll'!M446,0),IF('People_Inputs'!$E$33="MKT",'Payroll'!M466,0),IF('People_Inputs'!$E$34="MKT",'Payroll'!M486,0),IF('People_Inputs'!$E$35="MKT",'Payroll'!M506,0),IF('People_Inputs'!$E$36="MKT",'Payroll'!M526,0),IF('People_Inputs'!$E$37="MKT",'Payroll'!M546,0),IF('People_Inputs'!$E$38="MKT",'Payroll'!M566,0),IF('People_Inputs'!$E$39="MKT",'Payroll'!M586,0),IF('People_Inputs'!$E$40="MKT",'Payroll'!M606,0),IF('People_Inputs'!$E$41="MKT",'Payroll'!M626,0),IF('People_Inputs'!$E$42="MKT",'Payroll'!M646,0),IF('People_Inputs'!$E$43="MKT",'Payroll'!M666,0),IF('People_Inputs'!$E$44="MKT",'Payroll'!M686,0),IF('People_Inputs'!$E$45="MKT",'Payroll'!M706,0),IF('People_Inputs'!$E$46="MKT",'Payroll'!M726,0),IF('People_Inputs'!$E$47="MKT",'Payroll'!M746,0),IF('People_Inputs'!$E$48="MKT",'Payroll'!M766,0),IF('People_Inputs'!$E$49="MKT",'Payroll'!M786,0),IF('People_Inputs'!$E$50="MKT",'Payroll'!M806,0),IF('People_Inputs'!$E$51="MKT",'Payroll'!M826,0),IF('People_Inputs'!$E$52="MKT",'Payroll'!M846,0),IF('People_Inputs'!$E$53="MKT",'Payroll'!M866,0),IF('People_Inputs'!$E$54="MKT",'Payroll'!M886,0),IF('People_Inputs'!$E$55="MKT",'Payroll'!M906,0),IF('People_Inputs'!$E$56="MKT",'Payroll'!M926,0),IF('People_Inputs'!$E$57="MKT",'Payroll'!M946,0),IF('People_Inputs'!$E$58="MKT",'Payroll'!M966,0),IF('People_Inputs'!$E$59="MKT",'Payroll'!M986,0),IF('People_Inputs'!$E$60="MKT",'Payroll'!M1006,0),IF('People_Inputs'!$E$61="MKT",'Payroll'!M1026,0),IF('People_Inputs'!$E$62="MKT",'Payroll'!M1046,0),IF('People_Inputs'!$E$63="MKT",'Payroll'!M1066,0),IF('People_Inputs'!$E$64="MKT",'Payroll'!M1086,0),IF('People_Inputs'!$E$65="MKT",'Payroll'!M1106,0),IF('People_Inputs'!$E$66="MKT",'Payroll'!M1126,0),IF('People_Inputs'!$E$67="MKT",'Payroll'!M1146,0),IF('People_Inputs'!$E$68="MKT",'Payroll'!M1166,0),IF('People_Inputs'!$E$69="MKT",'Payroll'!M1186,0),IF('People_Inputs'!$E$70="MKT",'Payroll'!M1206,0))</f>
        <v>0.0</v>
      </c>
      <c r="N27" s="35">
        <f>SUM(IF('People_Inputs'!$E$11="MKT",'Payroll'!N26,0),IF('People_Inputs'!$E$12="MKT",'Payroll'!N46,0),IF('People_Inputs'!$E$13="MKT",'Payroll'!N66,0),IF('People_Inputs'!$E$14="MKT",'Payroll'!N86,0),IF('People_Inputs'!$E$15="MKT",'Payroll'!N106,0),IF('People_Inputs'!$E$16="MKT",'Payroll'!N126,0),IF('People_Inputs'!$E$17="MKT",'Payroll'!N146,0),IF('People_Inputs'!$E$18="MKT",'Payroll'!N166,0),IF('People_Inputs'!$E$19="MKT",'Payroll'!N186,0),IF('People_Inputs'!$E$20="MKT",'Payroll'!N206,0),IF('People_Inputs'!$E$21="MKT",'Payroll'!N226,0),IF('People_Inputs'!$E$22="MKT",'Payroll'!N246,0),IF('People_Inputs'!$E$23="MKT",'Payroll'!N266,0),IF('People_Inputs'!$E$24="MKT",'Payroll'!N286,0),IF('People_Inputs'!$E$25="MKT",'Payroll'!N306,0),IF('People_Inputs'!$E$26="MKT",'Payroll'!N326,0),IF('People_Inputs'!$E$27="MKT",'Payroll'!N346,0),IF('People_Inputs'!$E$28="MKT",'Payroll'!N366,0),IF('People_Inputs'!$E$29="MKT",'Payroll'!N386,0),IF('People_Inputs'!$E$30="MKT",'Payroll'!N406,0),IF('People_Inputs'!$E$31="MKT",'Payroll'!N426,0),IF('People_Inputs'!$E$32="MKT",'Payroll'!N446,0),IF('People_Inputs'!$E$33="MKT",'Payroll'!N466,0),IF('People_Inputs'!$E$34="MKT",'Payroll'!N486,0),IF('People_Inputs'!$E$35="MKT",'Payroll'!N506,0),IF('People_Inputs'!$E$36="MKT",'Payroll'!N526,0),IF('People_Inputs'!$E$37="MKT",'Payroll'!N546,0),IF('People_Inputs'!$E$38="MKT",'Payroll'!N566,0),IF('People_Inputs'!$E$39="MKT",'Payroll'!N586,0),IF('People_Inputs'!$E$40="MKT",'Payroll'!N606,0),IF('People_Inputs'!$E$41="MKT",'Payroll'!N626,0),IF('People_Inputs'!$E$42="MKT",'Payroll'!N646,0),IF('People_Inputs'!$E$43="MKT",'Payroll'!N666,0),IF('People_Inputs'!$E$44="MKT",'Payroll'!N686,0),IF('People_Inputs'!$E$45="MKT",'Payroll'!N706,0),IF('People_Inputs'!$E$46="MKT",'Payroll'!N726,0),IF('People_Inputs'!$E$47="MKT",'Payroll'!N746,0),IF('People_Inputs'!$E$48="MKT",'Payroll'!N766,0),IF('People_Inputs'!$E$49="MKT",'Payroll'!N786,0),IF('People_Inputs'!$E$50="MKT",'Payroll'!N806,0),IF('People_Inputs'!$E$51="MKT",'Payroll'!N826,0),IF('People_Inputs'!$E$52="MKT",'Payroll'!N846,0),IF('People_Inputs'!$E$53="MKT",'Payroll'!N866,0),IF('People_Inputs'!$E$54="MKT",'Payroll'!N886,0),IF('People_Inputs'!$E$55="MKT",'Payroll'!N906,0),IF('People_Inputs'!$E$56="MKT",'Payroll'!N926,0),IF('People_Inputs'!$E$57="MKT",'Payroll'!N946,0),IF('People_Inputs'!$E$58="MKT",'Payroll'!N966,0),IF('People_Inputs'!$E$59="MKT",'Payroll'!N986,0),IF('People_Inputs'!$E$60="MKT",'Payroll'!N1006,0),IF('People_Inputs'!$E$61="MKT",'Payroll'!N1026,0),IF('People_Inputs'!$E$62="MKT",'Payroll'!N1046,0),IF('People_Inputs'!$E$63="MKT",'Payroll'!N1066,0),IF('People_Inputs'!$E$64="MKT",'Payroll'!N1086,0),IF('People_Inputs'!$E$65="MKT",'Payroll'!N1106,0),IF('People_Inputs'!$E$66="MKT",'Payroll'!N1126,0),IF('People_Inputs'!$E$67="MKT",'Payroll'!N1146,0),IF('People_Inputs'!$E$68="MKT",'Payroll'!N1166,0),IF('People_Inputs'!$E$69="MKT",'Payroll'!N1186,0),IF('People_Inputs'!$E$70="MKT",'Payroll'!N1206,0))</f>
        <v>0.0</v>
      </c>
      <c r="O27" s="35">
        <f>SUM(IF('People_Inputs'!$E$11="MKT",'Payroll'!O26,0),IF('People_Inputs'!$E$12="MKT",'Payroll'!O46,0),IF('People_Inputs'!$E$13="MKT",'Payroll'!O66,0),IF('People_Inputs'!$E$14="MKT",'Payroll'!O86,0),IF('People_Inputs'!$E$15="MKT",'Payroll'!O106,0),IF('People_Inputs'!$E$16="MKT",'Payroll'!O126,0),IF('People_Inputs'!$E$17="MKT",'Payroll'!O146,0),IF('People_Inputs'!$E$18="MKT",'Payroll'!O166,0),IF('People_Inputs'!$E$19="MKT",'Payroll'!O186,0),IF('People_Inputs'!$E$20="MKT",'Payroll'!O206,0),IF('People_Inputs'!$E$21="MKT",'Payroll'!O226,0),IF('People_Inputs'!$E$22="MKT",'Payroll'!O246,0),IF('People_Inputs'!$E$23="MKT",'Payroll'!O266,0),IF('People_Inputs'!$E$24="MKT",'Payroll'!O286,0),IF('People_Inputs'!$E$25="MKT",'Payroll'!O306,0),IF('People_Inputs'!$E$26="MKT",'Payroll'!O326,0),IF('People_Inputs'!$E$27="MKT",'Payroll'!O346,0),IF('People_Inputs'!$E$28="MKT",'Payroll'!O366,0),IF('People_Inputs'!$E$29="MKT",'Payroll'!O386,0),IF('People_Inputs'!$E$30="MKT",'Payroll'!O406,0),IF('People_Inputs'!$E$31="MKT",'Payroll'!O426,0),IF('People_Inputs'!$E$32="MKT",'Payroll'!O446,0),IF('People_Inputs'!$E$33="MKT",'Payroll'!O466,0),IF('People_Inputs'!$E$34="MKT",'Payroll'!O486,0),IF('People_Inputs'!$E$35="MKT",'Payroll'!O506,0),IF('People_Inputs'!$E$36="MKT",'Payroll'!O526,0),IF('People_Inputs'!$E$37="MKT",'Payroll'!O546,0),IF('People_Inputs'!$E$38="MKT",'Payroll'!O566,0),IF('People_Inputs'!$E$39="MKT",'Payroll'!O586,0),IF('People_Inputs'!$E$40="MKT",'Payroll'!O606,0),IF('People_Inputs'!$E$41="MKT",'Payroll'!O626,0),IF('People_Inputs'!$E$42="MKT",'Payroll'!O646,0),IF('People_Inputs'!$E$43="MKT",'Payroll'!O666,0),IF('People_Inputs'!$E$44="MKT",'Payroll'!O686,0),IF('People_Inputs'!$E$45="MKT",'Payroll'!O706,0),IF('People_Inputs'!$E$46="MKT",'Payroll'!O726,0),IF('People_Inputs'!$E$47="MKT",'Payroll'!O746,0),IF('People_Inputs'!$E$48="MKT",'Payroll'!O766,0),IF('People_Inputs'!$E$49="MKT",'Payroll'!O786,0),IF('People_Inputs'!$E$50="MKT",'Payroll'!O806,0),IF('People_Inputs'!$E$51="MKT",'Payroll'!O826,0),IF('People_Inputs'!$E$52="MKT",'Payroll'!O846,0),IF('People_Inputs'!$E$53="MKT",'Payroll'!O866,0),IF('People_Inputs'!$E$54="MKT",'Payroll'!O886,0),IF('People_Inputs'!$E$55="MKT",'Payroll'!O906,0),IF('People_Inputs'!$E$56="MKT",'Payroll'!O926,0),IF('People_Inputs'!$E$57="MKT",'Payroll'!O946,0),IF('People_Inputs'!$E$58="MKT",'Payroll'!O966,0),IF('People_Inputs'!$E$59="MKT",'Payroll'!O986,0),IF('People_Inputs'!$E$60="MKT",'Payroll'!O1006,0),IF('People_Inputs'!$E$61="MKT",'Payroll'!O1026,0),IF('People_Inputs'!$E$62="MKT",'Payroll'!O1046,0),IF('People_Inputs'!$E$63="MKT",'Payroll'!O1066,0),IF('People_Inputs'!$E$64="MKT",'Payroll'!O1086,0),IF('People_Inputs'!$E$65="MKT",'Payroll'!O1106,0),IF('People_Inputs'!$E$66="MKT",'Payroll'!O1126,0),IF('People_Inputs'!$E$67="MKT",'Payroll'!O1146,0),IF('People_Inputs'!$E$68="MKT",'Payroll'!O1166,0),IF('People_Inputs'!$E$69="MKT",'Payroll'!O1186,0),IF('People_Inputs'!$E$70="MKT",'Payroll'!O1206,0))</f>
        <v>11787.269999999997</v>
      </c>
      <c r="P27" s="35">
        <f>SUM(IF('People_Inputs'!$E$11="MKT",'Payroll'!P26,0),IF('People_Inputs'!$E$12="MKT",'Payroll'!P46,0),IF('People_Inputs'!$E$13="MKT",'Payroll'!P66,0),IF('People_Inputs'!$E$14="MKT",'Payroll'!P86,0),IF('People_Inputs'!$E$15="MKT",'Payroll'!P106,0),IF('People_Inputs'!$E$16="MKT",'Payroll'!P126,0),IF('People_Inputs'!$E$17="MKT",'Payroll'!P146,0),IF('People_Inputs'!$E$18="MKT",'Payroll'!P166,0),IF('People_Inputs'!$E$19="MKT",'Payroll'!P186,0),IF('People_Inputs'!$E$20="MKT",'Payroll'!P206,0),IF('People_Inputs'!$E$21="MKT",'Payroll'!P226,0),IF('People_Inputs'!$E$22="MKT",'Payroll'!P246,0),IF('People_Inputs'!$E$23="MKT",'Payroll'!P266,0),IF('People_Inputs'!$E$24="MKT",'Payroll'!P286,0),IF('People_Inputs'!$E$25="MKT",'Payroll'!P306,0),IF('People_Inputs'!$E$26="MKT",'Payroll'!P326,0),IF('People_Inputs'!$E$27="MKT",'Payroll'!P346,0),IF('People_Inputs'!$E$28="MKT",'Payroll'!P366,0),IF('People_Inputs'!$E$29="MKT",'Payroll'!P386,0),IF('People_Inputs'!$E$30="MKT",'Payroll'!P406,0),IF('People_Inputs'!$E$31="MKT",'Payroll'!P426,0),IF('People_Inputs'!$E$32="MKT",'Payroll'!P446,0),IF('People_Inputs'!$E$33="MKT",'Payroll'!P466,0),IF('People_Inputs'!$E$34="MKT",'Payroll'!P486,0),IF('People_Inputs'!$E$35="MKT",'Payroll'!P506,0),IF('People_Inputs'!$E$36="MKT",'Payroll'!P526,0),IF('People_Inputs'!$E$37="MKT",'Payroll'!P546,0),IF('People_Inputs'!$E$38="MKT",'Payroll'!P566,0),IF('People_Inputs'!$E$39="MKT",'Payroll'!P586,0),IF('People_Inputs'!$E$40="MKT",'Payroll'!P606,0),IF('People_Inputs'!$E$41="MKT",'Payroll'!P626,0),IF('People_Inputs'!$E$42="MKT",'Payroll'!P646,0),IF('People_Inputs'!$E$43="MKT",'Payroll'!P666,0),IF('People_Inputs'!$E$44="MKT",'Payroll'!P686,0),IF('People_Inputs'!$E$45="MKT",'Payroll'!P706,0),IF('People_Inputs'!$E$46="MKT",'Payroll'!P726,0),IF('People_Inputs'!$E$47="MKT",'Payroll'!P746,0),IF('People_Inputs'!$E$48="MKT",'Payroll'!P766,0),IF('People_Inputs'!$E$49="MKT",'Payroll'!P786,0),IF('People_Inputs'!$E$50="MKT",'Payroll'!P806,0),IF('People_Inputs'!$E$51="MKT",'Payroll'!P826,0),IF('People_Inputs'!$E$52="MKT",'Payroll'!P846,0),IF('People_Inputs'!$E$53="MKT",'Payroll'!P866,0),IF('People_Inputs'!$E$54="MKT",'Payroll'!P886,0),IF('People_Inputs'!$E$55="MKT",'Payroll'!P906,0),IF('People_Inputs'!$E$56="MKT",'Payroll'!P926,0),IF('People_Inputs'!$E$57="MKT",'Payroll'!P946,0),IF('People_Inputs'!$E$58="MKT",'Payroll'!P966,0),IF('People_Inputs'!$E$59="MKT",'Payroll'!P986,0),IF('People_Inputs'!$E$60="MKT",'Payroll'!P1006,0),IF('People_Inputs'!$E$61="MKT",'Payroll'!P1026,0),IF('People_Inputs'!$E$62="MKT",'Payroll'!P1046,0),IF('People_Inputs'!$E$63="MKT",'Payroll'!P1066,0),IF('People_Inputs'!$E$64="MKT",'Payroll'!P1086,0),IF('People_Inputs'!$E$65="MKT",'Payroll'!P1106,0),IF('People_Inputs'!$E$66="MKT",'Payroll'!P1126,0),IF('People_Inputs'!$E$67="MKT",'Payroll'!P1146,0),IF('People_Inputs'!$E$68="MKT",'Payroll'!P1166,0),IF('People_Inputs'!$E$69="MKT",'Payroll'!P1186,0),IF('People_Inputs'!$E$70="MKT",'Payroll'!P1206,0))</f>
        <v>11787.269999999997</v>
      </c>
      <c r="Q27" s="35">
        <f>SUM(IF('People_Inputs'!$E$11="MKT",'Payroll'!Q26,0),IF('People_Inputs'!$E$12="MKT",'Payroll'!Q46,0),IF('People_Inputs'!$E$13="MKT",'Payroll'!Q66,0),IF('People_Inputs'!$E$14="MKT",'Payroll'!Q86,0),IF('People_Inputs'!$E$15="MKT",'Payroll'!Q106,0),IF('People_Inputs'!$E$16="MKT",'Payroll'!Q126,0),IF('People_Inputs'!$E$17="MKT",'Payroll'!Q146,0),IF('People_Inputs'!$E$18="MKT",'Payroll'!Q166,0),IF('People_Inputs'!$E$19="MKT",'Payroll'!Q186,0),IF('People_Inputs'!$E$20="MKT",'Payroll'!Q206,0),IF('People_Inputs'!$E$21="MKT",'Payroll'!Q226,0),IF('People_Inputs'!$E$22="MKT",'Payroll'!Q246,0),IF('People_Inputs'!$E$23="MKT",'Payroll'!Q266,0),IF('People_Inputs'!$E$24="MKT",'Payroll'!Q286,0),IF('People_Inputs'!$E$25="MKT",'Payroll'!Q306,0),IF('People_Inputs'!$E$26="MKT",'Payroll'!Q326,0),IF('People_Inputs'!$E$27="MKT",'Payroll'!Q346,0),IF('People_Inputs'!$E$28="MKT",'Payroll'!Q366,0),IF('People_Inputs'!$E$29="MKT",'Payroll'!Q386,0),IF('People_Inputs'!$E$30="MKT",'Payroll'!Q406,0),IF('People_Inputs'!$E$31="MKT",'Payroll'!Q426,0),IF('People_Inputs'!$E$32="MKT",'Payroll'!Q446,0),IF('People_Inputs'!$E$33="MKT",'Payroll'!Q466,0),IF('People_Inputs'!$E$34="MKT",'Payroll'!Q486,0),IF('People_Inputs'!$E$35="MKT",'Payroll'!Q506,0),IF('People_Inputs'!$E$36="MKT",'Payroll'!Q526,0),IF('People_Inputs'!$E$37="MKT",'Payroll'!Q546,0),IF('People_Inputs'!$E$38="MKT",'Payroll'!Q566,0),IF('People_Inputs'!$E$39="MKT",'Payroll'!Q586,0),IF('People_Inputs'!$E$40="MKT",'Payroll'!Q606,0),IF('People_Inputs'!$E$41="MKT",'Payroll'!Q626,0),IF('People_Inputs'!$E$42="MKT",'Payroll'!Q646,0),IF('People_Inputs'!$E$43="MKT",'Payroll'!Q666,0),IF('People_Inputs'!$E$44="MKT",'Payroll'!Q686,0),IF('People_Inputs'!$E$45="MKT",'Payroll'!Q706,0),IF('People_Inputs'!$E$46="MKT",'Payroll'!Q726,0),IF('People_Inputs'!$E$47="MKT",'Payroll'!Q746,0),IF('People_Inputs'!$E$48="MKT",'Payroll'!Q766,0),IF('People_Inputs'!$E$49="MKT",'Payroll'!Q786,0),IF('People_Inputs'!$E$50="MKT",'Payroll'!Q806,0),IF('People_Inputs'!$E$51="MKT",'Payroll'!Q826,0),IF('People_Inputs'!$E$52="MKT",'Payroll'!Q846,0),IF('People_Inputs'!$E$53="MKT",'Payroll'!Q866,0),IF('People_Inputs'!$E$54="MKT",'Payroll'!Q886,0),IF('People_Inputs'!$E$55="MKT",'Payroll'!Q906,0),IF('People_Inputs'!$E$56="MKT",'Payroll'!Q926,0),IF('People_Inputs'!$E$57="MKT",'Payroll'!Q946,0),IF('People_Inputs'!$E$58="MKT",'Payroll'!Q966,0),IF('People_Inputs'!$E$59="MKT",'Payroll'!Q986,0),IF('People_Inputs'!$E$60="MKT",'Payroll'!Q1006,0),IF('People_Inputs'!$E$61="MKT",'Payroll'!Q1026,0),IF('People_Inputs'!$E$62="MKT",'Payroll'!Q1046,0),IF('People_Inputs'!$E$63="MKT",'Payroll'!Q1066,0),IF('People_Inputs'!$E$64="MKT",'Payroll'!Q1086,0),IF('People_Inputs'!$E$65="MKT",'Payroll'!Q1106,0),IF('People_Inputs'!$E$66="MKT",'Payroll'!Q1126,0),IF('People_Inputs'!$E$67="MKT",'Payroll'!Q1146,0),IF('People_Inputs'!$E$68="MKT",'Payroll'!Q1166,0),IF('People_Inputs'!$E$69="MKT",'Payroll'!Q1186,0),IF('People_Inputs'!$E$70="MKT",'Payroll'!Q1206,0))</f>
        <v>11787.269999999997</v>
      </c>
      <c r="R27" s="35">
        <f>SUM(IF('People_Inputs'!$E$11="MKT",'Payroll'!R26,0),IF('People_Inputs'!$E$12="MKT",'Payroll'!R46,0),IF('People_Inputs'!$E$13="MKT",'Payroll'!R66,0),IF('People_Inputs'!$E$14="MKT",'Payroll'!R86,0),IF('People_Inputs'!$E$15="MKT",'Payroll'!R106,0),IF('People_Inputs'!$E$16="MKT",'Payroll'!R126,0),IF('People_Inputs'!$E$17="MKT",'Payroll'!R146,0),IF('People_Inputs'!$E$18="MKT",'Payroll'!R166,0),IF('People_Inputs'!$E$19="MKT",'Payroll'!R186,0),IF('People_Inputs'!$E$20="MKT",'Payroll'!R206,0),IF('People_Inputs'!$E$21="MKT",'Payroll'!R226,0),IF('People_Inputs'!$E$22="MKT",'Payroll'!R246,0),IF('People_Inputs'!$E$23="MKT",'Payroll'!R266,0),IF('People_Inputs'!$E$24="MKT",'Payroll'!R286,0),IF('People_Inputs'!$E$25="MKT",'Payroll'!R306,0),IF('People_Inputs'!$E$26="MKT",'Payroll'!R326,0),IF('People_Inputs'!$E$27="MKT",'Payroll'!R346,0),IF('People_Inputs'!$E$28="MKT",'Payroll'!R366,0),IF('People_Inputs'!$E$29="MKT",'Payroll'!R386,0),IF('People_Inputs'!$E$30="MKT",'Payroll'!R406,0),IF('People_Inputs'!$E$31="MKT",'Payroll'!R426,0),IF('People_Inputs'!$E$32="MKT",'Payroll'!R446,0),IF('People_Inputs'!$E$33="MKT",'Payroll'!R466,0),IF('People_Inputs'!$E$34="MKT",'Payroll'!R486,0),IF('People_Inputs'!$E$35="MKT",'Payroll'!R506,0),IF('People_Inputs'!$E$36="MKT",'Payroll'!R526,0),IF('People_Inputs'!$E$37="MKT",'Payroll'!R546,0),IF('People_Inputs'!$E$38="MKT",'Payroll'!R566,0),IF('People_Inputs'!$E$39="MKT",'Payroll'!R586,0),IF('People_Inputs'!$E$40="MKT",'Payroll'!R606,0),IF('People_Inputs'!$E$41="MKT",'Payroll'!R626,0),IF('People_Inputs'!$E$42="MKT",'Payroll'!R646,0),IF('People_Inputs'!$E$43="MKT",'Payroll'!R666,0),IF('People_Inputs'!$E$44="MKT",'Payroll'!R686,0),IF('People_Inputs'!$E$45="MKT",'Payroll'!R706,0),IF('People_Inputs'!$E$46="MKT",'Payroll'!R726,0),IF('People_Inputs'!$E$47="MKT",'Payroll'!R746,0),IF('People_Inputs'!$E$48="MKT",'Payroll'!R766,0),IF('People_Inputs'!$E$49="MKT",'Payroll'!R786,0),IF('People_Inputs'!$E$50="MKT",'Payroll'!R806,0),IF('People_Inputs'!$E$51="MKT",'Payroll'!R826,0),IF('People_Inputs'!$E$52="MKT",'Payroll'!R846,0),IF('People_Inputs'!$E$53="MKT",'Payroll'!R866,0),IF('People_Inputs'!$E$54="MKT",'Payroll'!R886,0),IF('People_Inputs'!$E$55="MKT",'Payroll'!R906,0),IF('People_Inputs'!$E$56="MKT",'Payroll'!R926,0),IF('People_Inputs'!$E$57="MKT",'Payroll'!R946,0),IF('People_Inputs'!$E$58="MKT",'Payroll'!R966,0),IF('People_Inputs'!$E$59="MKT",'Payroll'!R986,0),IF('People_Inputs'!$E$60="MKT",'Payroll'!R1006,0),IF('People_Inputs'!$E$61="MKT",'Payroll'!R1026,0),IF('People_Inputs'!$E$62="MKT",'Payroll'!R1046,0),IF('People_Inputs'!$E$63="MKT",'Payroll'!R1066,0),IF('People_Inputs'!$E$64="MKT",'Payroll'!R1086,0),IF('People_Inputs'!$E$65="MKT",'Payroll'!R1106,0),IF('People_Inputs'!$E$66="MKT",'Payroll'!R1126,0),IF('People_Inputs'!$E$67="MKT",'Payroll'!R1146,0),IF('People_Inputs'!$E$68="MKT",'Payroll'!R1166,0),IF('People_Inputs'!$E$69="MKT",'Payroll'!R1186,0),IF('People_Inputs'!$E$70="MKT",'Payroll'!R1206,0))</f>
        <v>11787.269999999997</v>
      </c>
      <c r="S27" s="35">
        <f>SUM(IF('People_Inputs'!$E$11="MKT",'Payroll'!S26,0),IF('People_Inputs'!$E$12="MKT",'Payroll'!S46,0),IF('People_Inputs'!$E$13="MKT",'Payroll'!S66,0),IF('People_Inputs'!$E$14="MKT",'Payroll'!S86,0),IF('People_Inputs'!$E$15="MKT",'Payroll'!S106,0),IF('People_Inputs'!$E$16="MKT",'Payroll'!S126,0),IF('People_Inputs'!$E$17="MKT",'Payroll'!S146,0),IF('People_Inputs'!$E$18="MKT",'Payroll'!S166,0),IF('People_Inputs'!$E$19="MKT",'Payroll'!S186,0),IF('People_Inputs'!$E$20="MKT",'Payroll'!S206,0),IF('People_Inputs'!$E$21="MKT",'Payroll'!S226,0),IF('People_Inputs'!$E$22="MKT",'Payroll'!S246,0),IF('People_Inputs'!$E$23="MKT",'Payroll'!S266,0),IF('People_Inputs'!$E$24="MKT",'Payroll'!S286,0),IF('People_Inputs'!$E$25="MKT",'Payroll'!S306,0),IF('People_Inputs'!$E$26="MKT",'Payroll'!S326,0),IF('People_Inputs'!$E$27="MKT",'Payroll'!S346,0),IF('People_Inputs'!$E$28="MKT",'Payroll'!S366,0),IF('People_Inputs'!$E$29="MKT",'Payroll'!S386,0),IF('People_Inputs'!$E$30="MKT",'Payroll'!S406,0),IF('People_Inputs'!$E$31="MKT",'Payroll'!S426,0),IF('People_Inputs'!$E$32="MKT",'Payroll'!S446,0),IF('People_Inputs'!$E$33="MKT",'Payroll'!S466,0),IF('People_Inputs'!$E$34="MKT",'Payroll'!S486,0),IF('People_Inputs'!$E$35="MKT",'Payroll'!S506,0),IF('People_Inputs'!$E$36="MKT",'Payroll'!S526,0),IF('People_Inputs'!$E$37="MKT",'Payroll'!S546,0),IF('People_Inputs'!$E$38="MKT",'Payroll'!S566,0),IF('People_Inputs'!$E$39="MKT",'Payroll'!S586,0),IF('People_Inputs'!$E$40="MKT",'Payroll'!S606,0),IF('People_Inputs'!$E$41="MKT",'Payroll'!S626,0),IF('People_Inputs'!$E$42="MKT",'Payroll'!S646,0),IF('People_Inputs'!$E$43="MKT",'Payroll'!S666,0),IF('People_Inputs'!$E$44="MKT",'Payroll'!S686,0),IF('People_Inputs'!$E$45="MKT",'Payroll'!S706,0),IF('People_Inputs'!$E$46="MKT",'Payroll'!S726,0),IF('People_Inputs'!$E$47="MKT",'Payroll'!S746,0),IF('People_Inputs'!$E$48="MKT",'Payroll'!S766,0),IF('People_Inputs'!$E$49="MKT",'Payroll'!S786,0),IF('People_Inputs'!$E$50="MKT",'Payroll'!S806,0),IF('People_Inputs'!$E$51="MKT",'Payroll'!S826,0),IF('People_Inputs'!$E$52="MKT",'Payroll'!S846,0),IF('People_Inputs'!$E$53="MKT",'Payroll'!S866,0),IF('People_Inputs'!$E$54="MKT",'Payroll'!S886,0),IF('People_Inputs'!$E$55="MKT",'Payroll'!S906,0),IF('People_Inputs'!$E$56="MKT",'Payroll'!S926,0),IF('People_Inputs'!$E$57="MKT",'Payroll'!S946,0),IF('People_Inputs'!$E$58="MKT",'Payroll'!S966,0),IF('People_Inputs'!$E$59="MKT",'Payroll'!S986,0),IF('People_Inputs'!$E$60="MKT",'Payroll'!S1006,0),IF('People_Inputs'!$E$61="MKT",'Payroll'!S1026,0),IF('People_Inputs'!$E$62="MKT",'Payroll'!S1046,0),IF('People_Inputs'!$E$63="MKT",'Payroll'!S1066,0),IF('People_Inputs'!$E$64="MKT",'Payroll'!S1086,0),IF('People_Inputs'!$E$65="MKT",'Payroll'!S1106,0),IF('People_Inputs'!$E$66="MKT",'Payroll'!S1126,0),IF('People_Inputs'!$E$67="MKT",'Payroll'!S1146,0),IF('People_Inputs'!$E$68="MKT",'Payroll'!S1166,0),IF('People_Inputs'!$E$69="MKT",'Payroll'!S1186,0),IF('People_Inputs'!$E$70="MKT",'Payroll'!S1206,0))</f>
        <v>11787.269999999997</v>
      </c>
      <c r="T27" s="35">
        <f>SUM(IF('People_Inputs'!$E$11="MKT",'Payroll'!T26,0),IF('People_Inputs'!$E$12="MKT",'Payroll'!T46,0),IF('People_Inputs'!$E$13="MKT",'Payroll'!T66,0),IF('People_Inputs'!$E$14="MKT",'Payroll'!T86,0),IF('People_Inputs'!$E$15="MKT",'Payroll'!T106,0),IF('People_Inputs'!$E$16="MKT",'Payroll'!T126,0),IF('People_Inputs'!$E$17="MKT",'Payroll'!T146,0),IF('People_Inputs'!$E$18="MKT",'Payroll'!T166,0),IF('People_Inputs'!$E$19="MKT",'Payroll'!T186,0),IF('People_Inputs'!$E$20="MKT",'Payroll'!T206,0),IF('People_Inputs'!$E$21="MKT",'Payroll'!T226,0),IF('People_Inputs'!$E$22="MKT",'Payroll'!T246,0),IF('People_Inputs'!$E$23="MKT",'Payroll'!T266,0),IF('People_Inputs'!$E$24="MKT",'Payroll'!T286,0),IF('People_Inputs'!$E$25="MKT",'Payroll'!T306,0),IF('People_Inputs'!$E$26="MKT",'Payroll'!T326,0),IF('People_Inputs'!$E$27="MKT",'Payroll'!T346,0),IF('People_Inputs'!$E$28="MKT",'Payroll'!T366,0),IF('People_Inputs'!$E$29="MKT",'Payroll'!T386,0),IF('People_Inputs'!$E$30="MKT",'Payroll'!T406,0),IF('People_Inputs'!$E$31="MKT",'Payroll'!T426,0),IF('People_Inputs'!$E$32="MKT",'Payroll'!T446,0),IF('People_Inputs'!$E$33="MKT",'Payroll'!T466,0),IF('People_Inputs'!$E$34="MKT",'Payroll'!T486,0),IF('People_Inputs'!$E$35="MKT",'Payroll'!T506,0),IF('People_Inputs'!$E$36="MKT",'Payroll'!T526,0),IF('People_Inputs'!$E$37="MKT",'Payroll'!T546,0),IF('People_Inputs'!$E$38="MKT",'Payroll'!T566,0),IF('People_Inputs'!$E$39="MKT",'Payroll'!T586,0),IF('People_Inputs'!$E$40="MKT",'Payroll'!T606,0),IF('People_Inputs'!$E$41="MKT",'Payroll'!T626,0),IF('People_Inputs'!$E$42="MKT",'Payroll'!T646,0),IF('People_Inputs'!$E$43="MKT",'Payroll'!T666,0),IF('People_Inputs'!$E$44="MKT",'Payroll'!T686,0),IF('People_Inputs'!$E$45="MKT",'Payroll'!T706,0),IF('People_Inputs'!$E$46="MKT",'Payroll'!T726,0),IF('People_Inputs'!$E$47="MKT",'Payroll'!T746,0),IF('People_Inputs'!$E$48="MKT",'Payroll'!T766,0),IF('People_Inputs'!$E$49="MKT",'Payroll'!T786,0),IF('People_Inputs'!$E$50="MKT",'Payroll'!T806,0),IF('People_Inputs'!$E$51="MKT",'Payroll'!T826,0),IF('People_Inputs'!$E$52="MKT",'Payroll'!T846,0),IF('People_Inputs'!$E$53="MKT",'Payroll'!T866,0),IF('People_Inputs'!$E$54="MKT",'Payroll'!T886,0),IF('People_Inputs'!$E$55="MKT",'Payroll'!T906,0),IF('People_Inputs'!$E$56="MKT",'Payroll'!T926,0),IF('People_Inputs'!$E$57="MKT",'Payroll'!T946,0),IF('People_Inputs'!$E$58="MKT",'Payroll'!T966,0),IF('People_Inputs'!$E$59="MKT",'Payroll'!T986,0),IF('People_Inputs'!$E$60="MKT",'Payroll'!T1006,0),IF('People_Inputs'!$E$61="MKT",'Payroll'!T1026,0),IF('People_Inputs'!$E$62="MKT",'Payroll'!T1046,0),IF('People_Inputs'!$E$63="MKT",'Payroll'!T1066,0),IF('People_Inputs'!$E$64="MKT",'Payroll'!T1086,0),IF('People_Inputs'!$E$65="MKT",'Payroll'!T1106,0),IF('People_Inputs'!$E$66="MKT",'Payroll'!T1126,0),IF('People_Inputs'!$E$67="MKT",'Payroll'!T1146,0),IF('People_Inputs'!$E$68="MKT",'Payroll'!T1166,0),IF('People_Inputs'!$E$69="MKT",'Payroll'!T1186,0),IF('People_Inputs'!$E$70="MKT",'Payroll'!T1206,0))</f>
        <v>12263.651606249998</v>
      </c>
      <c r="U27" s="35">
        <f>SUM(IF('People_Inputs'!$E$11="MKT",'Payroll'!U26,0),IF('People_Inputs'!$E$12="MKT",'Payroll'!U46,0),IF('People_Inputs'!$E$13="MKT",'Payroll'!U66,0),IF('People_Inputs'!$E$14="MKT",'Payroll'!U86,0),IF('People_Inputs'!$E$15="MKT",'Payroll'!U106,0),IF('People_Inputs'!$E$16="MKT",'Payroll'!U126,0),IF('People_Inputs'!$E$17="MKT",'Payroll'!U146,0),IF('People_Inputs'!$E$18="MKT",'Payroll'!U166,0),IF('People_Inputs'!$E$19="MKT",'Payroll'!U186,0),IF('People_Inputs'!$E$20="MKT",'Payroll'!U206,0),IF('People_Inputs'!$E$21="MKT",'Payroll'!U226,0),IF('People_Inputs'!$E$22="MKT",'Payroll'!U246,0),IF('People_Inputs'!$E$23="MKT",'Payroll'!U266,0),IF('People_Inputs'!$E$24="MKT",'Payroll'!U286,0),IF('People_Inputs'!$E$25="MKT",'Payroll'!U306,0),IF('People_Inputs'!$E$26="MKT",'Payroll'!U326,0),IF('People_Inputs'!$E$27="MKT",'Payroll'!U346,0),IF('People_Inputs'!$E$28="MKT",'Payroll'!U366,0),IF('People_Inputs'!$E$29="MKT",'Payroll'!U386,0),IF('People_Inputs'!$E$30="MKT",'Payroll'!U406,0),IF('People_Inputs'!$E$31="MKT",'Payroll'!U426,0),IF('People_Inputs'!$E$32="MKT",'Payroll'!U446,0),IF('People_Inputs'!$E$33="MKT",'Payroll'!U466,0),IF('People_Inputs'!$E$34="MKT",'Payroll'!U486,0),IF('People_Inputs'!$E$35="MKT",'Payroll'!U506,0),IF('People_Inputs'!$E$36="MKT",'Payroll'!U526,0),IF('People_Inputs'!$E$37="MKT",'Payroll'!U546,0),IF('People_Inputs'!$E$38="MKT",'Payroll'!U566,0),IF('People_Inputs'!$E$39="MKT",'Payroll'!U586,0),IF('People_Inputs'!$E$40="MKT",'Payroll'!U606,0),IF('People_Inputs'!$E$41="MKT",'Payroll'!U626,0),IF('People_Inputs'!$E$42="MKT",'Payroll'!U646,0),IF('People_Inputs'!$E$43="MKT",'Payroll'!U666,0),IF('People_Inputs'!$E$44="MKT",'Payroll'!U686,0),IF('People_Inputs'!$E$45="MKT",'Payroll'!U706,0),IF('People_Inputs'!$E$46="MKT",'Payroll'!U726,0),IF('People_Inputs'!$E$47="MKT",'Payroll'!U746,0),IF('People_Inputs'!$E$48="MKT",'Payroll'!U766,0),IF('People_Inputs'!$E$49="MKT",'Payroll'!U786,0),IF('People_Inputs'!$E$50="MKT",'Payroll'!U806,0),IF('People_Inputs'!$E$51="MKT",'Payroll'!U826,0),IF('People_Inputs'!$E$52="MKT",'Payroll'!U846,0),IF('People_Inputs'!$E$53="MKT",'Payroll'!U866,0),IF('People_Inputs'!$E$54="MKT",'Payroll'!U886,0),IF('People_Inputs'!$E$55="MKT",'Payroll'!U906,0),IF('People_Inputs'!$E$56="MKT",'Payroll'!U926,0),IF('People_Inputs'!$E$57="MKT",'Payroll'!U946,0),IF('People_Inputs'!$E$58="MKT",'Payroll'!U966,0),IF('People_Inputs'!$E$59="MKT",'Payroll'!U986,0),IF('People_Inputs'!$E$60="MKT",'Payroll'!U1006,0),IF('People_Inputs'!$E$61="MKT",'Payroll'!U1026,0),IF('People_Inputs'!$E$62="MKT",'Payroll'!U1046,0),IF('People_Inputs'!$E$63="MKT",'Payroll'!U1066,0),IF('People_Inputs'!$E$64="MKT",'Payroll'!U1086,0),IF('People_Inputs'!$E$65="MKT",'Payroll'!U1106,0),IF('People_Inputs'!$E$66="MKT",'Payroll'!U1126,0),IF('People_Inputs'!$E$67="MKT",'Payroll'!U1146,0),IF('People_Inputs'!$E$68="MKT",'Payroll'!U1166,0),IF('People_Inputs'!$E$69="MKT",'Payroll'!U1186,0),IF('People_Inputs'!$E$70="MKT",'Payroll'!U1206,0))</f>
        <v>12263.651606249998</v>
      </c>
      <c r="V27" s="35">
        <f>SUM(IF('People_Inputs'!$E$11="MKT",'Payroll'!V26,0),IF('People_Inputs'!$E$12="MKT",'Payroll'!V46,0),IF('People_Inputs'!$E$13="MKT",'Payroll'!V66,0),IF('People_Inputs'!$E$14="MKT",'Payroll'!V86,0),IF('People_Inputs'!$E$15="MKT",'Payroll'!V106,0),IF('People_Inputs'!$E$16="MKT",'Payroll'!V126,0),IF('People_Inputs'!$E$17="MKT",'Payroll'!V146,0),IF('People_Inputs'!$E$18="MKT",'Payroll'!V166,0),IF('People_Inputs'!$E$19="MKT",'Payroll'!V186,0),IF('People_Inputs'!$E$20="MKT",'Payroll'!V206,0),IF('People_Inputs'!$E$21="MKT",'Payroll'!V226,0),IF('People_Inputs'!$E$22="MKT",'Payroll'!V246,0),IF('People_Inputs'!$E$23="MKT",'Payroll'!V266,0),IF('People_Inputs'!$E$24="MKT",'Payroll'!V286,0),IF('People_Inputs'!$E$25="MKT",'Payroll'!V306,0),IF('People_Inputs'!$E$26="MKT",'Payroll'!V326,0),IF('People_Inputs'!$E$27="MKT",'Payroll'!V346,0),IF('People_Inputs'!$E$28="MKT",'Payroll'!V366,0),IF('People_Inputs'!$E$29="MKT",'Payroll'!V386,0),IF('People_Inputs'!$E$30="MKT",'Payroll'!V406,0),IF('People_Inputs'!$E$31="MKT",'Payroll'!V426,0),IF('People_Inputs'!$E$32="MKT",'Payroll'!V446,0),IF('People_Inputs'!$E$33="MKT",'Payroll'!V466,0),IF('People_Inputs'!$E$34="MKT",'Payroll'!V486,0),IF('People_Inputs'!$E$35="MKT",'Payroll'!V506,0),IF('People_Inputs'!$E$36="MKT",'Payroll'!V526,0),IF('People_Inputs'!$E$37="MKT",'Payroll'!V546,0),IF('People_Inputs'!$E$38="MKT",'Payroll'!V566,0),IF('People_Inputs'!$E$39="MKT",'Payroll'!V586,0),IF('People_Inputs'!$E$40="MKT",'Payroll'!V606,0),IF('People_Inputs'!$E$41="MKT",'Payroll'!V626,0),IF('People_Inputs'!$E$42="MKT",'Payroll'!V646,0),IF('People_Inputs'!$E$43="MKT",'Payroll'!V666,0),IF('People_Inputs'!$E$44="MKT",'Payroll'!V686,0),IF('People_Inputs'!$E$45="MKT",'Payroll'!V706,0),IF('People_Inputs'!$E$46="MKT",'Payroll'!V726,0),IF('People_Inputs'!$E$47="MKT",'Payroll'!V746,0),IF('People_Inputs'!$E$48="MKT",'Payroll'!V766,0),IF('People_Inputs'!$E$49="MKT",'Payroll'!V786,0),IF('People_Inputs'!$E$50="MKT",'Payroll'!V806,0),IF('People_Inputs'!$E$51="MKT",'Payroll'!V826,0),IF('People_Inputs'!$E$52="MKT",'Payroll'!V846,0),IF('People_Inputs'!$E$53="MKT",'Payroll'!V866,0),IF('People_Inputs'!$E$54="MKT",'Payroll'!V886,0),IF('People_Inputs'!$E$55="MKT",'Payroll'!V906,0),IF('People_Inputs'!$E$56="MKT",'Payroll'!V926,0),IF('People_Inputs'!$E$57="MKT",'Payroll'!V946,0),IF('People_Inputs'!$E$58="MKT",'Payroll'!V966,0),IF('People_Inputs'!$E$59="MKT",'Payroll'!V986,0),IF('People_Inputs'!$E$60="MKT",'Payroll'!V1006,0),IF('People_Inputs'!$E$61="MKT",'Payroll'!V1026,0),IF('People_Inputs'!$E$62="MKT",'Payroll'!V1046,0),IF('People_Inputs'!$E$63="MKT",'Payroll'!V1066,0),IF('People_Inputs'!$E$64="MKT",'Payroll'!V1086,0),IF('People_Inputs'!$E$65="MKT",'Payroll'!V1106,0),IF('People_Inputs'!$E$66="MKT",'Payroll'!V1126,0),IF('People_Inputs'!$E$67="MKT",'Payroll'!V1146,0),IF('People_Inputs'!$E$68="MKT",'Payroll'!V1166,0),IF('People_Inputs'!$E$69="MKT",'Payroll'!V1186,0),IF('People_Inputs'!$E$70="MKT",'Payroll'!V1206,0))</f>
        <v>12263.651606249998</v>
      </c>
      <c r="W27" s="35">
        <f>SUM(IF('People_Inputs'!$E$11="MKT",'Payroll'!W26,0),IF('People_Inputs'!$E$12="MKT",'Payroll'!W46,0),IF('People_Inputs'!$E$13="MKT",'Payroll'!W66,0),IF('People_Inputs'!$E$14="MKT",'Payroll'!W86,0),IF('People_Inputs'!$E$15="MKT",'Payroll'!W106,0),IF('People_Inputs'!$E$16="MKT",'Payroll'!W126,0),IF('People_Inputs'!$E$17="MKT",'Payroll'!W146,0),IF('People_Inputs'!$E$18="MKT",'Payroll'!W166,0),IF('People_Inputs'!$E$19="MKT",'Payroll'!W186,0),IF('People_Inputs'!$E$20="MKT",'Payroll'!W206,0),IF('People_Inputs'!$E$21="MKT",'Payroll'!W226,0),IF('People_Inputs'!$E$22="MKT",'Payroll'!W246,0),IF('People_Inputs'!$E$23="MKT",'Payroll'!W266,0),IF('People_Inputs'!$E$24="MKT",'Payroll'!W286,0),IF('People_Inputs'!$E$25="MKT",'Payroll'!W306,0),IF('People_Inputs'!$E$26="MKT",'Payroll'!W326,0),IF('People_Inputs'!$E$27="MKT",'Payroll'!W346,0),IF('People_Inputs'!$E$28="MKT",'Payroll'!W366,0),IF('People_Inputs'!$E$29="MKT",'Payroll'!W386,0),IF('People_Inputs'!$E$30="MKT",'Payroll'!W406,0),IF('People_Inputs'!$E$31="MKT",'Payroll'!W426,0),IF('People_Inputs'!$E$32="MKT",'Payroll'!W446,0),IF('People_Inputs'!$E$33="MKT",'Payroll'!W466,0),IF('People_Inputs'!$E$34="MKT",'Payroll'!W486,0),IF('People_Inputs'!$E$35="MKT",'Payroll'!W506,0),IF('People_Inputs'!$E$36="MKT",'Payroll'!W526,0),IF('People_Inputs'!$E$37="MKT",'Payroll'!W546,0),IF('People_Inputs'!$E$38="MKT",'Payroll'!W566,0),IF('People_Inputs'!$E$39="MKT",'Payroll'!W586,0),IF('People_Inputs'!$E$40="MKT",'Payroll'!W606,0),IF('People_Inputs'!$E$41="MKT",'Payroll'!W626,0),IF('People_Inputs'!$E$42="MKT",'Payroll'!W646,0),IF('People_Inputs'!$E$43="MKT",'Payroll'!W666,0),IF('People_Inputs'!$E$44="MKT",'Payroll'!W686,0),IF('People_Inputs'!$E$45="MKT",'Payroll'!W706,0),IF('People_Inputs'!$E$46="MKT",'Payroll'!W726,0),IF('People_Inputs'!$E$47="MKT",'Payroll'!W746,0),IF('People_Inputs'!$E$48="MKT",'Payroll'!W766,0),IF('People_Inputs'!$E$49="MKT",'Payroll'!W786,0),IF('People_Inputs'!$E$50="MKT",'Payroll'!W806,0),IF('People_Inputs'!$E$51="MKT",'Payroll'!W826,0),IF('People_Inputs'!$E$52="MKT",'Payroll'!W846,0),IF('People_Inputs'!$E$53="MKT",'Payroll'!W866,0),IF('People_Inputs'!$E$54="MKT",'Payroll'!W886,0),IF('People_Inputs'!$E$55="MKT",'Payroll'!W906,0),IF('People_Inputs'!$E$56="MKT",'Payroll'!W926,0),IF('People_Inputs'!$E$57="MKT",'Payroll'!W946,0),IF('People_Inputs'!$E$58="MKT",'Payroll'!W966,0),IF('People_Inputs'!$E$59="MKT",'Payroll'!W986,0),IF('People_Inputs'!$E$60="MKT",'Payroll'!W1006,0),IF('People_Inputs'!$E$61="MKT",'Payroll'!W1026,0),IF('People_Inputs'!$E$62="MKT",'Payroll'!W1046,0),IF('People_Inputs'!$E$63="MKT",'Payroll'!W1066,0),IF('People_Inputs'!$E$64="MKT",'Payroll'!W1086,0),IF('People_Inputs'!$E$65="MKT",'Payroll'!W1106,0),IF('People_Inputs'!$E$66="MKT",'Payroll'!W1126,0),IF('People_Inputs'!$E$67="MKT",'Payroll'!W1146,0),IF('People_Inputs'!$E$68="MKT",'Payroll'!W1166,0),IF('People_Inputs'!$E$69="MKT",'Payroll'!W1186,0),IF('People_Inputs'!$E$70="MKT",'Payroll'!W1206,0))</f>
        <v>12263.651606249998</v>
      </c>
      <c r="X27" s="35">
        <f>SUM(IF('People_Inputs'!$E$11="MKT",'Payroll'!X26,0),IF('People_Inputs'!$E$12="MKT",'Payroll'!X46,0),IF('People_Inputs'!$E$13="MKT",'Payroll'!X66,0),IF('People_Inputs'!$E$14="MKT",'Payroll'!X86,0),IF('People_Inputs'!$E$15="MKT",'Payroll'!X106,0),IF('People_Inputs'!$E$16="MKT",'Payroll'!X126,0),IF('People_Inputs'!$E$17="MKT",'Payroll'!X146,0),IF('People_Inputs'!$E$18="MKT",'Payroll'!X166,0),IF('People_Inputs'!$E$19="MKT",'Payroll'!X186,0),IF('People_Inputs'!$E$20="MKT",'Payroll'!X206,0),IF('People_Inputs'!$E$21="MKT",'Payroll'!X226,0),IF('People_Inputs'!$E$22="MKT",'Payroll'!X246,0),IF('People_Inputs'!$E$23="MKT",'Payroll'!X266,0),IF('People_Inputs'!$E$24="MKT",'Payroll'!X286,0),IF('People_Inputs'!$E$25="MKT",'Payroll'!X306,0),IF('People_Inputs'!$E$26="MKT",'Payroll'!X326,0),IF('People_Inputs'!$E$27="MKT",'Payroll'!X346,0),IF('People_Inputs'!$E$28="MKT",'Payroll'!X366,0),IF('People_Inputs'!$E$29="MKT",'Payroll'!X386,0),IF('People_Inputs'!$E$30="MKT",'Payroll'!X406,0),IF('People_Inputs'!$E$31="MKT",'Payroll'!X426,0),IF('People_Inputs'!$E$32="MKT",'Payroll'!X446,0),IF('People_Inputs'!$E$33="MKT",'Payroll'!X466,0),IF('People_Inputs'!$E$34="MKT",'Payroll'!X486,0),IF('People_Inputs'!$E$35="MKT",'Payroll'!X506,0),IF('People_Inputs'!$E$36="MKT",'Payroll'!X526,0),IF('People_Inputs'!$E$37="MKT",'Payroll'!X546,0),IF('People_Inputs'!$E$38="MKT",'Payroll'!X566,0),IF('People_Inputs'!$E$39="MKT",'Payroll'!X586,0),IF('People_Inputs'!$E$40="MKT",'Payroll'!X606,0),IF('People_Inputs'!$E$41="MKT",'Payroll'!X626,0),IF('People_Inputs'!$E$42="MKT",'Payroll'!X646,0),IF('People_Inputs'!$E$43="MKT",'Payroll'!X666,0),IF('People_Inputs'!$E$44="MKT",'Payroll'!X686,0),IF('People_Inputs'!$E$45="MKT",'Payroll'!X706,0),IF('People_Inputs'!$E$46="MKT",'Payroll'!X726,0),IF('People_Inputs'!$E$47="MKT",'Payroll'!X746,0),IF('People_Inputs'!$E$48="MKT",'Payroll'!X766,0),IF('People_Inputs'!$E$49="MKT",'Payroll'!X786,0),IF('People_Inputs'!$E$50="MKT",'Payroll'!X806,0),IF('People_Inputs'!$E$51="MKT",'Payroll'!X826,0),IF('People_Inputs'!$E$52="MKT",'Payroll'!X846,0),IF('People_Inputs'!$E$53="MKT",'Payroll'!X866,0),IF('People_Inputs'!$E$54="MKT",'Payroll'!X886,0),IF('People_Inputs'!$E$55="MKT",'Payroll'!X906,0),IF('People_Inputs'!$E$56="MKT",'Payroll'!X926,0),IF('People_Inputs'!$E$57="MKT",'Payroll'!X946,0),IF('People_Inputs'!$E$58="MKT",'Payroll'!X966,0),IF('People_Inputs'!$E$59="MKT",'Payroll'!X986,0),IF('People_Inputs'!$E$60="MKT",'Payroll'!X1006,0),IF('People_Inputs'!$E$61="MKT",'Payroll'!X1026,0),IF('People_Inputs'!$E$62="MKT",'Payroll'!X1046,0),IF('People_Inputs'!$E$63="MKT",'Payroll'!X1066,0),IF('People_Inputs'!$E$64="MKT",'Payroll'!X1086,0),IF('People_Inputs'!$E$65="MKT",'Payroll'!X1106,0),IF('People_Inputs'!$E$66="MKT",'Payroll'!X1126,0),IF('People_Inputs'!$E$67="MKT",'Payroll'!X1146,0),IF('People_Inputs'!$E$68="MKT",'Payroll'!X1166,0),IF('People_Inputs'!$E$69="MKT",'Payroll'!X1186,0),IF('People_Inputs'!$E$70="MKT",'Payroll'!X1206,0))</f>
        <v>12263.651606249998</v>
      </c>
      <c r="Y27" s="35">
        <f>SUM(IF('People_Inputs'!$E$11="MKT",'Payroll'!Y26,0),IF('People_Inputs'!$E$12="MKT",'Payroll'!Y46,0),IF('People_Inputs'!$E$13="MKT",'Payroll'!Y66,0),IF('People_Inputs'!$E$14="MKT",'Payroll'!Y86,0),IF('People_Inputs'!$E$15="MKT",'Payroll'!Y106,0),IF('People_Inputs'!$E$16="MKT",'Payroll'!Y126,0),IF('People_Inputs'!$E$17="MKT",'Payroll'!Y146,0),IF('People_Inputs'!$E$18="MKT",'Payroll'!Y166,0),IF('People_Inputs'!$E$19="MKT",'Payroll'!Y186,0),IF('People_Inputs'!$E$20="MKT",'Payroll'!Y206,0),IF('People_Inputs'!$E$21="MKT",'Payroll'!Y226,0),IF('People_Inputs'!$E$22="MKT",'Payroll'!Y246,0),IF('People_Inputs'!$E$23="MKT",'Payroll'!Y266,0),IF('People_Inputs'!$E$24="MKT",'Payroll'!Y286,0),IF('People_Inputs'!$E$25="MKT",'Payroll'!Y306,0),IF('People_Inputs'!$E$26="MKT",'Payroll'!Y326,0),IF('People_Inputs'!$E$27="MKT",'Payroll'!Y346,0),IF('People_Inputs'!$E$28="MKT",'Payroll'!Y366,0),IF('People_Inputs'!$E$29="MKT",'Payroll'!Y386,0),IF('People_Inputs'!$E$30="MKT",'Payroll'!Y406,0),IF('People_Inputs'!$E$31="MKT",'Payroll'!Y426,0),IF('People_Inputs'!$E$32="MKT",'Payroll'!Y446,0),IF('People_Inputs'!$E$33="MKT",'Payroll'!Y466,0),IF('People_Inputs'!$E$34="MKT",'Payroll'!Y486,0),IF('People_Inputs'!$E$35="MKT",'Payroll'!Y506,0),IF('People_Inputs'!$E$36="MKT",'Payroll'!Y526,0),IF('People_Inputs'!$E$37="MKT",'Payroll'!Y546,0),IF('People_Inputs'!$E$38="MKT",'Payroll'!Y566,0),IF('People_Inputs'!$E$39="MKT",'Payroll'!Y586,0),IF('People_Inputs'!$E$40="MKT",'Payroll'!Y606,0),IF('People_Inputs'!$E$41="MKT",'Payroll'!Y626,0),IF('People_Inputs'!$E$42="MKT",'Payroll'!Y646,0),IF('People_Inputs'!$E$43="MKT",'Payroll'!Y666,0),IF('People_Inputs'!$E$44="MKT",'Payroll'!Y686,0),IF('People_Inputs'!$E$45="MKT",'Payroll'!Y706,0),IF('People_Inputs'!$E$46="MKT",'Payroll'!Y726,0),IF('People_Inputs'!$E$47="MKT",'Payroll'!Y746,0),IF('People_Inputs'!$E$48="MKT",'Payroll'!Y766,0),IF('People_Inputs'!$E$49="MKT",'Payroll'!Y786,0),IF('People_Inputs'!$E$50="MKT",'Payroll'!Y806,0),IF('People_Inputs'!$E$51="MKT",'Payroll'!Y826,0),IF('People_Inputs'!$E$52="MKT",'Payroll'!Y846,0),IF('People_Inputs'!$E$53="MKT",'Payroll'!Y866,0),IF('People_Inputs'!$E$54="MKT",'Payroll'!Y886,0),IF('People_Inputs'!$E$55="MKT",'Payroll'!Y906,0),IF('People_Inputs'!$E$56="MKT",'Payroll'!Y926,0),IF('People_Inputs'!$E$57="MKT",'Payroll'!Y946,0),IF('People_Inputs'!$E$58="MKT",'Payroll'!Y966,0),IF('People_Inputs'!$E$59="MKT",'Payroll'!Y986,0),IF('People_Inputs'!$E$60="MKT",'Payroll'!Y1006,0),IF('People_Inputs'!$E$61="MKT",'Payroll'!Y1026,0),IF('People_Inputs'!$E$62="MKT",'Payroll'!Y1046,0),IF('People_Inputs'!$E$63="MKT",'Payroll'!Y1066,0),IF('People_Inputs'!$E$64="MKT",'Payroll'!Y1086,0),IF('People_Inputs'!$E$65="MKT",'Payroll'!Y1106,0),IF('People_Inputs'!$E$66="MKT",'Payroll'!Y1126,0),IF('People_Inputs'!$E$67="MKT",'Payroll'!Y1146,0),IF('People_Inputs'!$E$68="MKT",'Payroll'!Y1166,0),IF('People_Inputs'!$E$69="MKT",'Payroll'!Y1186,0),IF('People_Inputs'!$E$70="MKT",'Payroll'!Y1206,0))</f>
        <v>12263.651606249998</v>
      </c>
      <c r="Z27" s="35">
        <f>SUM(IF('People_Inputs'!$E$11="MKT",'Payroll'!Z26,0),IF('People_Inputs'!$E$12="MKT",'Payroll'!Z46,0),IF('People_Inputs'!$E$13="MKT",'Payroll'!Z66,0),IF('People_Inputs'!$E$14="MKT",'Payroll'!Z86,0),IF('People_Inputs'!$E$15="MKT",'Payroll'!Z106,0),IF('People_Inputs'!$E$16="MKT",'Payroll'!Z126,0),IF('People_Inputs'!$E$17="MKT",'Payroll'!Z146,0),IF('People_Inputs'!$E$18="MKT",'Payroll'!Z166,0),IF('People_Inputs'!$E$19="MKT",'Payroll'!Z186,0),IF('People_Inputs'!$E$20="MKT",'Payroll'!Z206,0),IF('People_Inputs'!$E$21="MKT",'Payroll'!Z226,0),IF('People_Inputs'!$E$22="MKT",'Payroll'!Z246,0),IF('People_Inputs'!$E$23="MKT",'Payroll'!Z266,0),IF('People_Inputs'!$E$24="MKT",'Payroll'!Z286,0),IF('People_Inputs'!$E$25="MKT",'Payroll'!Z306,0),IF('People_Inputs'!$E$26="MKT",'Payroll'!Z326,0),IF('People_Inputs'!$E$27="MKT",'Payroll'!Z346,0),IF('People_Inputs'!$E$28="MKT",'Payroll'!Z366,0),IF('People_Inputs'!$E$29="MKT",'Payroll'!Z386,0),IF('People_Inputs'!$E$30="MKT",'Payroll'!Z406,0),IF('People_Inputs'!$E$31="MKT",'Payroll'!Z426,0),IF('People_Inputs'!$E$32="MKT",'Payroll'!Z446,0),IF('People_Inputs'!$E$33="MKT",'Payroll'!Z466,0),IF('People_Inputs'!$E$34="MKT",'Payroll'!Z486,0),IF('People_Inputs'!$E$35="MKT",'Payroll'!Z506,0),IF('People_Inputs'!$E$36="MKT",'Payroll'!Z526,0),IF('People_Inputs'!$E$37="MKT",'Payroll'!Z546,0),IF('People_Inputs'!$E$38="MKT",'Payroll'!Z566,0),IF('People_Inputs'!$E$39="MKT",'Payroll'!Z586,0),IF('People_Inputs'!$E$40="MKT",'Payroll'!Z606,0),IF('People_Inputs'!$E$41="MKT",'Payroll'!Z626,0),IF('People_Inputs'!$E$42="MKT",'Payroll'!Z646,0),IF('People_Inputs'!$E$43="MKT",'Payroll'!Z666,0),IF('People_Inputs'!$E$44="MKT",'Payroll'!Z686,0),IF('People_Inputs'!$E$45="MKT",'Payroll'!Z706,0),IF('People_Inputs'!$E$46="MKT",'Payroll'!Z726,0),IF('People_Inputs'!$E$47="MKT",'Payroll'!Z746,0),IF('People_Inputs'!$E$48="MKT",'Payroll'!Z766,0),IF('People_Inputs'!$E$49="MKT",'Payroll'!Z786,0),IF('People_Inputs'!$E$50="MKT",'Payroll'!Z806,0),IF('People_Inputs'!$E$51="MKT",'Payroll'!Z826,0),IF('People_Inputs'!$E$52="MKT",'Payroll'!Z846,0),IF('People_Inputs'!$E$53="MKT",'Payroll'!Z866,0),IF('People_Inputs'!$E$54="MKT",'Payroll'!Z886,0),IF('People_Inputs'!$E$55="MKT",'Payroll'!Z906,0),IF('People_Inputs'!$E$56="MKT",'Payroll'!Z926,0),IF('People_Inputs'!$E$57="MKT",'Payroll'!Z946,0),IF('People_Inputs'!$E$58="MKT",'Payroll'!Z966,0),IF('People_Inputs'!$E$59="MKT",'Payroll'!Z986,0),IF('People_Inputs'!$E$60="MKT",'Payroll'!Z1006,0),IF('People_Inputs'!$E$61="MKT",'Payroll'!Z1026,0),IF('People_Inputs'!$E$62="MKT",'Payroll'!Z1046,0),IF('People_Inputs'!$E$63="MKT",'Payroll'!Z1066,0),IF('People_Inputs'!$E$64="MKT",'Payroll'!Z1086,0),IF('People_Inputs'!$E$65="MKT",'Payroll'!Z1106,0),IF('People_Inputs'!$E$66="MKT",'Payroll'!Z1126,0),IF('People_Inputs'!$E$67="MKT",'Payroll'!Z1146,0),IF('People_Inputs'!$E$68="MKT",'Payroll'!Z1166,0),IF('People_Inputs'!$E$69="MKT",'Payroll'!Z1186,0),IF('People_Inputs'!$E$70="MKT",'Payroll'!Z1206,0))</f>
        <v>12263.651606249998</v>
      </c>
      <c r="AA27" s="35">
        <f>SUM(IF('People_Inputs'!$E$11="MKT",'Payroll'!AA26,0),IF('People_Inputs'!$E$12="MKT",'Payroll'!AA46,0),IF('People_Inputs'!$E$13="MKT",'Payroll'!AA66,0),IF('People_Inputs'!$E$14="MKT",'Payroll'!AA86,0),IF('People_Inputs'!$E$15="MKT",'Payroll'!AA106,0),IF('People_Inputs'!$E$16="MKT",'Payroll'!AA126,0),IF('People_Inputs'!$E$17="MKT",'Payroll'!AA146,0),IF('People_Inputs'!$E$18="MKT",'Payroll'!AA166,0),IF('People_Inputs'!$E$19="MKT",'Payroll'!AA186,0),IF('People_Inputs'!$E$20="MKT",'Payroll'!AA206,0),IF('People_Inputs'!$E$21="MKT",'Payroll'!AA226,0),IF('People_Inputs'!$E$22="MKT",'Payroll'!AA246,0),IF('People_Inputs'!$E$23="MKT",'Payroll'!AA266,0),IF('People_Inputs'!$E$24="MKT",'Payroll'!AA286,0),IF('People_Inputs'!$E$25="MKT",'Payroll'!AA306,0),IF('People_Inputs'!$E$26="MKT",'Payroll'!AA326,0),IF('People_Inputs'!$E$27="MKT",'Payroll'!AA346,0),IF('People_Inputs'!$E$28="MKT",'Payroll'!AA366,0),IF('People_Inputs'!$E$29="MKT",'Payroll'!AA386,0),IF('People_Inputs'!$E$30="MKT",'Payroll'!AA406,0),IF('People_Inputs'!$E$31="MKT",'Payroll'!AA426,0),IF('People_Inputs'!$E$32="MKT",'Payroll'!AA446,0),IF('People_Inputs'!$E$33="MKT",'Payroll'!AA466,0),IF('People_Inputs'!$E$34="MKT",'Payroll'!AA486,0),IF('People_Inputs'!$E$35="MKT",'Payroll'!AA506,0),IF('People_Inputs'!$E$36="MKT",'Payroll'!AA526,0),IF('People_Inputs'!$E$37="MKT",'Payroll'!AA546,0),IF('People_Inputs'!$E$38="MKT",'Payroll'!AA566,0),IF('People_Inputs'!$E$39="MKT",'Payroll'!AA586,0),IF('People_Inputs'!$E$40="MKT",'Payroll'!AA606,0),IF('People_Inputs'!$E$41="MKT",'Payroll'!AA626,0),IF('People_Inputs'!$E$42="MKT",'Payroll'!AA646,0),IF('People_Inputs'!$E$43="MKT",'Payroll'!AA666,0),IF('People_Inputs'!$E$44="MKT",'Payroll'!AA686,0),IF('People_Inputs'!$E$45="MKT",'Payroll'!AA706,0),IF('People_Inputs'!$E$46="MKT",'Payroll'!AA726,0),IF('People_Inputs'!$E$47="MKT",'Payroll'!AA746,0),IF('People_Inputs'!$E$48="MKT",'Payroll'!AA766,0),IF('People_Inputs'!$E$49="MKT",'Payroll'!AA786,0),IF('People_Inputs'!$E$50="MKT",'Payroll'!AA806,0),IF('People_Inputs'!$E$51="MKT",'Payroll'!AA826,0),IF('People_Inputs'!$E$52="MKT",'Payroll'!AA846,0),IF('People_Inputs'!$E$53="MKT",'Payroll'!AA866,0),IF('People_Inputs'!$E$54="MKT",'Payroll'!AA886,0),IF('People_Inputs'!$E$55="MKT",'Payroll'!AA906,0),IF('People_Inputs'!$E$56="MKT",'Payroll'!AA926,0),IF('People_Inputs'!$E$57="MKT",'Payroll'!AA946,0),IF('People_Inputs'!$E$58="MKT",'Payroll'!AA966,0),IF('People_Inputs'!$E$59="MKT",'Payroll'!AA986,0),IF('People_Inputs'!$E$60="MKT",'Payroll'!AA1006,0),IF('People_Inputs'!$E$61="MKT",'Payroll'!AA1026,0),IF('People_Inputs'!$E$62="MKT",'Payroll'!AA1046,0),IF('People_Inputs'!$E$63="MKT",'Payroll'!AA1066,0),IF('People_Inputs'!$E$64="MKT",'Payroll'!AA1086,0),IF('People_Inputs'!$E$65="MKT",'Payroll'!AA1106,0),IF('People_Inputs'!$E$66="MKT",'Payroll'!AA1126,0),IF('People_Inputs'!$E$67="MKT",'Payroll'!AA1146,0),IF('People_Inputs'!$E$68="MKT",'Payroll'!AA1166,0),IF('People_Inputs'!$E$69="MKT",'Payroll'!AA1186,0),IF('People_Inputs'!$E$70="MKT",'Payroll'!AA1206,0))</f>
        <v>12263.651606249998</v>
      </c>
      <c r="AB27" s="35">
        <f>SUM(IF('People_Inputs'!$E$11="MKT",'Payroll'!AB26,0),IF('People_Inputs'!$E$12="MKT",'Payroll'!AB46,0),IF('People_Inputs'!$E$13="MKT",'Payroll'!AB66,0),IF('People_Inputs'!$E$14="MKT",'Payroll'!AB86,0),IF('People_Inputs'!$E$15="MKT",'Payroll'!AB106,0),IF('People_Inputs'!$E$16="MKT",'Payroll'!AB126,0),IF('People_Inputs'!$E$17="MKT",'Payroll'!AB146,0),IF('People_Inputs'!$E$18="MKT",'Payroll'!AB166,0),IF('People_Inputs'!$E$19="MKT",'Payroll'!AB186,0),IF('People_Inputs'!$E$20="MKT",'Payroll'!AB206,0),IF('People_Inputs'!$E$21="MKT",'Payroll'!AB226,0),IF('People_Inputs'!$E$22="MKT",'Payroll'!AB246,0),IF('People_Inputs'!$E$23="MKT",'Payroll'!AB266,0),IF('People_Inputs'!$E$24="MKT",'Payroll'!AB286,0),IF('People_Inputs'!$E$25="MKT",'Payroll'!AB306,0),IF('People_Inputs'!$E$26="MKT",'Payroll'!AB326,0),IF('People_Inputs'!$E$27="MKT",'Payroll'!AB346,0),IF('People_Inputs'!$E$28="MKT",'Payroll'!AB366,0),IF('People_Inputs'!$E$29="MKT",'Payroll'!AB386,0),IF('People_Inputs'!$E$30="MKT",'Payroll'!AB406,0),IF('People_Inputs'!$E$31="MKT",'Payroll'!AB426,0),IF('People_Inputs'!$E$32="MKT",'Payroll'!AB446,0),IF('People_Inputs'!$E$33="MKT",'Payroll'!AB466,0),IF('People_Inputs'!$E$34="MKT",'Payroll'!AB486,0),IF('People_Inputs'!$E$35="MKT",'Payroll'!AB506,0),IF('People_Inputs'!$E$36="MKT",'Payroll'!AB526,0),IF('People_Inputs'!$E$37="MKT",'Payroll'!AB546,0),IF('People_Inputs'!$E$38="MKT",'Payroll'!AB566,0),IF('People_Inputs'!$E$39="MKT",'Payroll'!AB586,0),IF('People_Inputs'!$E$40="MKT",'Payroll'!AB606,0),IF('People_Inputs'!$E$41="MKT",'Payroll'!AB626,0),IF('People_Inputs'!$E$42="MKT",'Payroll'!AB646,0),IF('People_Inputs'!$E$43="MKT",'Payroll'!AB666,0),IF('People_Inputs'!$E$44="MKT",'Payroll'!AB686,0),IF('People_Inputs'!$E$45="MKT",'Payroll'!AB706,0),IF('People_Inputs'!$E$46="MKT",'Payroll'!AB726,0),IF('People_Inputs'!$E$47="MKT",'Payroll'!AB746,0),IF('People_Inputs'!$E$48="MKT",'Payroll'!AB766,0),IF('People_Inputs'!$E$49="MKT",'Payroll'!AB786,0),IF('People_Inputs'!$E$50="MKT",'Payroll'!AB806,0),IF('People_Inputs'!$E$51="MKT",'Payroll'!AB826,0),IF('People_Inputs'!$E$52="MKT",'Payroll'!AB846,0),IF('People_Inputs'!$E$53="MKT",'Payroll'!AB866,0),IF('People_Inputs'!$E$54="MKT",'Payroll'!AB886,0),IF('People_Inputs'!$E$55="MKT",'Payroll'!AB906,0),IF('People_Inputs'!$E$56="MKT",'Payroll'!AB926,0),IF('People_Inputs'!$E$57="MKT",'Payroll'!AB946,0),IF('People_Inputs'!$E$58="MKT",'Payroll'!AB966,0),IF('People_Inputs'!$E$59="MKT",'Payroll'!AB986,0),IF('People_Inputs'!$E$60="MKT",'Payroll'!AB1006,0),IF('People_Inputs'!$E$61="MKT",'Payroll'!AB1026,0),IF('People_Inputs'!$E$62="MKT",'Payroll'!AB1046,0),IF('People_Inputs'!$E$63="MKT",'Payroll'!AB1066,0),IF('People_Inputs'!$E$64="MKT",'Payroll'!AB1086,0),IF('People_Inputs'!$E$65="MKT",'Payroll'!AB1106,0),IF('People_Inputs'!$E$66="MKT",'Payroll'!AB1126,0),IF('People_Inputs'!$E$67="MKT",'Payroll'!AB1146,0),IF('People_Inputs'!$E$68="MKT",'Payroll'!AB1166,0),IF('People_Inputs'!$E$69="MKT",'Payroll'!AB1186,0),IF('People_Inputs'!$E$70="MKT",'Payroll'!AB1206,0))</f>
        <v>12263.651606249998</v>
      </c>
      <c r="AC27" s="35">
        <f>SUM(IF('People_Inputs'!$E$11="MKT",'Payroll'!AC26,0),IF('People_Inputs'!$E$12="MKT",'Payroll'!AC46,0),IF('People_Inputs'!$E$13="MKT",'Payroll'!AC66,0),IF('People_Inputs'!$E$14="MKT",'Payroll'!AC86,0),IF('People_Inputs'!$E$15="MKT",'Payroll'!AC106,0),IF('People_Inputs'!$E$16="MKT",'Payroll'!AC126,0),IF('People_Inputs'!$E$17="MKT",'Payroll'!AC146,0),IF('People_Inputs'!$E$18="MKT",'Payroll'!AC166,0),IF('People_Inputs'!$E$19="MKT",'Payroll'!AC186,0),IF('People_Inputs'!$E$20="MKT",'Payroll'!AC206,0),IF('People_Inputs'!$E$21="MKT",'Payroll'!AC226,0),IF('People_Inputs'!$E$22="MKT",'Payroll'!AC246,0),IF('People_Inputs'!$E$23="MKT",'Payroll'!AC266,0),IF('People_Inputs'!$E$24="MKT",'Payroll'!AC286,0),IF('People_Inputs'!$E$25="MKT",'Payroll'!AC306,0),IF('People_Inputs'!$E$26="MKT",'Payroll'!AC326,0),IF('People_Inputs'!$E$27="MKT",'Payroll'!AC346,0),IF('People_Inputs'!$E$28="MKT",'Payroll'!AC366,0),IF('People_Inputs'!$E$29="MKT",'Payroll'!AC386,0),IF('People_Inputs'!$E$30="MKT",'Payroll'!AC406,0),IF('People_Inputs'!$E$31="MKT",'Payroll'!AC426,0),IF('People_Inputs'!$E$32="MKT",'Payroll'!AC446,0),IF('People_Inputs'!$E$33="MKT",'Payroll'!AC466,0),IF('People_Inputs'!$E$34="MKT",'Payroll'!AC486,0),IF('People_Inputs'!$E$35="MKT",'Payroll'!AC506,0),IF('People_Inputs'!$E$36="MKT",'Payroll'!AC526,0),IF('People_Inputs'!$E$37="MKT",'Payroll'!AC546,0),IF('People_Inputs'!$E$38="MKT",'Payroll'!AC566,0),IF('People_Inputs'!$E$39="MKT",'Payroll'!AC586,0),IF('People_Inputs'!$E$40="MKT",'Payroll'!AC606,0),IF('People_Inputs'!$E$41="MKT",'Payroll'!AC626,0),IF('People_Inputs'!$E$42="MKT",'Payroll'!AC646,0),IF('People_Inputs'!$E$43="MKT",'Payroll'!AC666,0),IF('People_Inputs'!$E$44="MKT",'Payroll'!AC686,0),IF('People_Inputs'!$E$45="MKT",'Payroll'!AC706,0),IF('People_Inputs'!$E$46="MKT",'Payroll'!AC726,0),IF('People_Inputs'!$E$47="MKT",'Payroll'!AC746,0),IF('People_Inputs'!$E$48="MKT",'Payroll'!AC766,0),IF('People_Inputs'!$E$49="MKT",'Payroll'!AC786,0),IF('People_Inputs'!$E$50="MKT",'Payroll'!AC806,0),IF('People_Inputs'!$E$51="MKT",'Payroll'!AC826,0),IF('People_Inputs'!$E$52="MKT",'Payroll'!AC846,0),IF('People_Inputs'!$E$53="MKT",'Payroll'!AC866,0),IF('People_Inputs'!$E$54="MKT",'Payroll'!AC886,0),IF('People_Inputs'!$E$55="MKT",'Payroll'!AC906,0),IF('People_Inputs'!$E$56="MKT",'Payroll'!AC926,0),IF('People_Inputs'!$E$57="MKT",'Payroll'!AC946,0),IF('People_Inputs'!$E$58="MKT",'Payroll'!AC966,0),IF('People_Inputs'!$E$59="MKT",'Payroll'!AC986,0),IF('People_Inputs'!$E$60="MKT",'Payroll'!AC1006,0),IF('People_Inputs'!$E$61="MKT",'Payroll'!AC1026,0),IF('People_Inputs'!$E$62="MKT",'Payroll'!AC1046,0),IF('People_Inputs'!$E$63="MKT",'Payroll'!AC1066,0),IF('People_Inputs'!$E$64="MKT",'Payroll'!AC1086,0),IF('People_Inputs'!$E$65="MKT",'Payroll'!AC1106,0),IF('People_Inputs'!$E$66="MKT",'Payroll'!AC1126,0),IF('People_Inputs'!$E$67="MKT",'Payroll'!AC1146,0),IF('People_Inputs'!$E$68="MKT",'Payroll'!AC1166,0),IF('People_Inputs'!$E$69="MKT",'Payroll'!AC1186,0),IF('People_Inputs'!$E$70="MKT",'Payroll'!AC1206,0))</f>
        <v>12263.651606249998</v>
      </c>
      <c r="AD27" s="35">
        <f>SUM(IF('People_Inputs'!$E$11="MKT",'Payroll'!AD26,0),IF('People_Inputs'!$E$12="MKT",'Payroll'!AD46,0),IF('People_Inputs'!$E$13="MKT",'Payroll'!AD66,0),IF('People_Inputs'!$E$14="MKT",'Payroll'!AD86,0),IF('People_Inputs'!$E$15="MKT",'Payroll'!AD106,0),IF('People_Inputs'!$E$16="MKT",'Payroll'!AD126,0),IF('People_Inputs'!$E$17="MKT",'Payroll'!AD146,0),IF('People_Inputs'!$E$18="MKT",'Payroll'!AD166,0),IF('People_Inputs'!$E$19="MKT",'Payroll'!AD186,0),IF('People_Inputs'!$E$20="MKT",'Payroll'!AD206,0),IF('People_Inputs'!$E$21="MKT",'Payroll'!AD226,0),IF('People_Inputs'!$E$22="MKT",'Payroll'!AD246,0),IF('People_Inputs'!$E$23="MKT",'Payroll'!AD266,0),IF('People_Inputs'!$E$24="MKT",'Payroll'!AD286,0),IF('People_Inputs'!$E$25="MKT",'Payroll'!AD306,0),IF('People_Inputs'!$E$26="MKT",'Payroll'!AD326,0),IF('People_Inputs'!$E$27="MKT",'Payroll'!AD346,0),IF('People_Inputs'!$E$28="MKT",'Payroll'!AD366,0),IF('People_Inputs'!$E$29="MKT",'Payroll'!AD386,0),IF('People_Inputs'!$E$30="MKT",'Payroll'!AD406,0),IF('People_Inputs'!$E$31="MKT",'Payroll'!AD426,0),IF('People_Inputs'!$E$32="MKT",'Payroll'!AD446,0),IF('People_Inputs'!$E$33="MKT",'Payroll'!AD466,0),IF('People_Inputs'!$E$34="MKT",'Payroll'!AD486,0),IF('People_Inputs'!$E$35="MKT",'Payroll'!AD506,0),IF('People_Inputs'!$E$36="MKT",'Payroll'!AD526,0),IF('People_Inputs'!$E$37="MKT",'Payroll'!AD546,0),IF('People_Inputs'!$E$38="MKT",'Payroll'!AD566,0),IF('People_Inputs'!$E$39="MKT",'Payroll'!AD586,0),IF('People_Inputs'!$E$40="MKT",'Payroll'!AD606,0),IF('People_Inputs'!$E$41="MKT",'Payroll'!AD626,0),IF('People_Inputs'!$E$42="MKT",'Payroll'!AD646,0),IF('People_Inputs'!$E$43="MKT",'Payroll'!AD666,0),IF('People_Inputs'!$E$44="MKT",'Payroll'!AD686,0),IF('People_Inputs'!$E$45="MKT",'Payroll'!AD706,0),IF('People_Inputs'!$E$46="MKT",'Payroll'!AD726,0),IF('People_Inputs'!$E$47="MKT",'Payroll'!AD746,0),IF('People_Inputs'!$E$48="MKT",'Payroll'!AD766,0),IF('People_Inputs'!$E$49="MKT",'Payroll'!AD786,0),IF('People_Inputs'!$E$50="MKT",'Payroll'!AD806,0),IF('People_Inputs'!$E$51="MKT",'Payroll'!AD826,0),IF('People_Inputs'!$E$52="MKT",'Payroll'!AD846,0),IF('People_Inputs'!$E$53="MKT",'Payroll'!AD866,0),IF('People_Inputs'!$E$54="MKT",'Payroll'!AD886,0),IF('People_Inputs'!$E$55="MKT",'Payroll'!AD906,0),IF('People_Inputs'!$E$56="MKT",'Payroll'!AD926,0),IF('People_Inputs'!$E$57="MKT",'Payroll'!AD946,0),IF('People_Inputs'!$E$58="MKT",'Payroll'!AD966,0),IF('People_Inputs'!$E$59="MKT",'Payroll'!AD986,0),IF('People_Inputs'!$E$60="MKT",'Payroll'!AD1006,0),IF('People_Inputs'!$E$61="MKT",'Payroll'!AD1026,0),IF('People_Inputs'!$E$62="MKT",'Payroll'!AD1046,0),IF('People_Inputs'!$E$63="MKT",'Payroll'!AD1066,0),IF('People_Inputs'!$E$64="MKT",'Payroll'!AD1086,0),IF('People_Inputs'!$E$65="MKT",'Payroll'!AD1106,0),IF('People_Inputs'!$E$66="MKT",'Payroll'!AD1126,0),IF('People_Inputs'!$E$67="MKT",'Payroll'!AD1146,0),IF('People_Inputs'!$E$68="MKT",'Payroll'!AD1166,0),IF('People_Inputs'!$E$69="MKT",'Payroll'!AD1186,0),IF('People_Inputs'!$E$70="MKT",'Payroll'!AD1206,0))</f>
        <v>12263.651606249998</v>
      </c>
      <c r="AE27" s="35">
        <f>SUM(IF('People_Inputs'!$E$11="MKT",'Payroll'!AE26,0),IF('People_Inputs'!$E$12="MKT",'Payroll'!AE46,0),IF('People_Inputs'!$E$13="MKT",'Payroll'!AE66,0),IF('People_Inputs'!$E$14="MKT",'Payroll'!AE86,0),IF('People_Inputs'!$E$15="MKT",'Payroll'!AE106,0),IF('People_Inputs'!$E$16="MKT",'Payroll'!AE126,0),IF('People_Inputs'!$E$17="MKT",'Payroll'!AE146,0),IF('People_Inputs'!$E$18="MKT",'Payroll'!AE166,0),IF('People_Inputs'!$E$19="MKT",'Payroll'!AE186,0),IF('People_Inputs'!$E$20="MKT",'Payroll'!AE206,0),IF('People_Inputs'!$E$21="MKT",'Payroll'!AE226,0),IF('People_Inputs'!$E$22="MKT",'Payroll'!AE246,0),IF('People_Inputs'!$E$23="MKT",'Payroll'!AE266,0),IF('People_Inputs'!$E$24="MKT",'Payroll'!AE286,0),IF('People_Inputs'!$E$25="MKT",'Payroll'!AE306,0),IF('People_Inputs'!$E$26="MKT",'Payroll'!AE326,0),IF('People_Inputs'!$E$27="MKT",'Payroll'!AE346,0),IF('People_Inputs'!$E$28="MKT",'Payroll'!AE366,0),IF('People_Inputs'!$E$29="MKT",'Payroll'!AE386,0),IF('People_Inputs'!$E$30="MKT",'Payroll'!AE406,0),IF('People_Inputs'!$E$31="MKT",'Payroll'!AE426,0),IF('People_Inputs'!$E$32="MKT",'Payroll'!AE446,0),IF('People_Inputs'!$E$33="MKT",'Payroll'!AE466,0),IF('People_Inputs'!$E$34="MKT",'Payroll'!AE486,0),IF('People_Inputs'!$E$35="MKT",'Payroll'!AE506,0),IF('People_Inputs'!$E$36="MKT",'Payroll'!AE526,0),IF('People_Inputs'!$E$37="MKT",'Payroll'!AE546,0),IF('People_Inputs'!$E$38="MKT",'Payroll'!AE566,0),IF('People_Inputs'!$E$39="MKT",'Payroll'!AE586,0),IF('People_Inputs'!$E$40="MKT",'Payroll'!AE606,0),IF('People_Inputs'!$E$41="MKT",'Payroll'!AE626,0),IF('People_Inputs'!$E$42="MKT",'Payroll'!AE646,0),IF('People_Inputs'!$E$43="MKT",'Payroll'!AE666,0),IF('People_Inputs'!$E$44="MKT",'Payroll'!AE686,0),IF('People_Inputs'!$E$45="MKT",'Payroll'!AE706,0),IF('People_Inputs'!$E$46="MKT",'Payroll'!AE726,0),IF('People_Inputs'!$E$47="MKT",'Payroll'!AE746,0),IF('People_Inputs'!$E$48="MKT",'Payroll'!AE766,0),IF('People_Inputs'!$E$49="MKT",'Payroll'!AE786,0),IF('People_Inputs'!$E$50="MKT",'Payroll'!AE806,0),IF('People_Inputs'!$E$51="MKT",'Payroll'!AE826,0),IF('People_Inputs'!$E$52="MKT",'Payroll'!AE846,0),IF('People_Inputs'!$E$53="MKT",'Payroll'!AE866,0),IF('People_Inputs'!$E$54="MKT",'Payroll'!AE886,0),IF('People_Inputs'!$E$55="MKT",'Payroll'!AE906,0),IF('People_Inputs'!$E$56="MKT",'Payroll'!AE926,0),IF('People_Inputs'!$E$57="MKT",'Payroll'!AE946,0),IF('People_Inputs'!$E$58="MKT",'Payroll'!AE966,0),IF('People_Inputs'!$E$59="MKT",'Payroll'!AE986,0),IF('People_Inputs'!$E$60="MKT",'Payroll'!AE1006,0),IF('People_Inputs'!$E$61="MKT",'Payroll'!AE1026,0),IF('People_Inputs'!$E$62="MKT",'Payroll'!AE1046,0),IF('People_Inputs'!$E$63="MKT",'Payroll'!AE1066,0),IF('People_Inputs'!$E$64="MKT",'Payroll'!AE1086,0),IF('People_Inputs'!$E$65="MKT",'Payroll'!AE1106,0),IF('People_Inputs'!$E$66="MKT",'Payroll'!AE1126,0),IF('People_Inputs'!$E$67="MKT",'Payroll'!AE1146,0),IF('People_Inputs'!$E$68="MKT",'Payroll'!AE1166,0),IF('People_Inputs'!$E$69="MKT",'Payroll'!AE1186,0),IF('People_Inputs'!$E$70="MKT",'Payroll'!AE1206,0))</f>
        <v>12263.651606249998</v>
      </c>
      <c r="AF27" s="35">
        <f>SUM(IF('People_Inputs'!$E$11="MKT",'Payroll'!AF26,0),IF('People_Inputs'!$E$12="MKT",'Payroll'!AF46,0),IF('People_Inputs'!$E$13="MKT",'Payroll'!AF66,0),IF('People_Inputs'!$E$14="MKT",'Payroll'!AF86,0),IF('People_Inputs'!$E$15="MKT",'Payroll'!AF106,0),IF('People_Inputs'!$E$16="MKT",'Payroll'!AF126,0),IF('People_Inputs'!$E$17="MKT",'Payroll'!AF146,0),IF('People_Inputs'!$E$18="MKT",'Payroll'!AF166,0),IF('People_Inputs'!$E$19="MKT",'Payroll'!AF186,0),IF('People_Inputs'!$E$20="MKT",'Payroll'!AF206,0),IF('People_Inputs'!$E$21="MKT",'Payroll'!AF226,0),IF('People_Inputs'!$E$22="MKT",'Payroll'!AF246,0),IF('People_Inputs'!$E$23="MKT",'Payroll'!AF266,0),IF('People_Inputs'!$E$24="MKT",'Payroll'!AF286,0),IF('People_Inputs'!$E$25="MKT",'Payroll'!AF306,0),IF('People_Inputs'!$E$26="MKT",'Payroll'!AF326,0),IF('People_Inputs'!$E$27="MKT",'Payroll'!AF346,0),IF('People_Inputs'!$E$28="MKT",'Payroll'!AF366,0),IF('People_Inputs'!$E$29="MKT",'Payroll'!AF386,0),IF('People_Inputs'!$E$30="MKT",'Payroll'!AF406,0),IF('People_Inputs'!$E$31="MKT",'Payroll'!AF426,0),IF('People_Inputs'!$E$32="MKT",'Payroll'!AF446,0),IF('People_Inputs'!$E$33="MKT",'Payroll'!AF466,0),IF('People_Inputs'!$E$34="MKT",'Payroll'!AF486,0),IF('People_Inputs'!$E$35="MKT",'Payroll'!AF506,0),IF('People_Inputs'!$E$36="MKT",'Payroll'!AF526,0),IF('People_Inputs'!$E$37="MKT",'Payroll'!AF546,0),IF('People_Inputs'!$E$38="MKT",'Payroll'!AF566,0),IF('People_Inputs'!$E$39="MKT",'Payroll'!AF586,0),IF('People_Inputs'!$E$40="MKT",'Payroll'!AF606,0),IF('People_Inputs'!$E$41="MKT",'Payroll'!AF626,0),IF('People_Inputs'!$E$42="MKT",'Payroll'!AF646,0),IF('People_Inputs'!$E$43="MKT",'Payroll'!AF666,0),IF('People_Inputs'!$E$44="MKT",'Payroll'!AF686,0),IF('People_Inputs'!$E$45="MKT",'Payroll'!AF706,0),IF('People_Inputs'!$E$46="MKT",'Payroll'!AF726,0),IF('People_Inputs'!$E$47="MKT",'Payroll'!AF746,0),IF('People_Inputs'!$E$48="MKT",'Payroll'!AF766,0),IF('People_Inputs'!$E$49="MKT",'Payroll'!AF786,0),IF('People_Inputs'!$E$50="MKT",'Payroll'!AF806,0),IF('People_Inputs'!$E$51="MKT",'Payroll'!AF826,0),IF('People_Inputs'!$E$52="MKT",'Payroll'!AF846,0),IF('People_Inputs'!$E$53="MKT",'Payroll'!AF866,0),IF('People_Inputs'!$E$54="MKT",'Payroll'!AF886,0),IF('People_Inputs'!$E$55="MKT",'Payroll'!AF906,0),IF('People_Inputs'!$E$56="MKT",'Payroll'!AF926,0),IF('People_Inputs'!$E$57="MKT",'Payroll'!AF946,0),IF('People_Inputs'!$E$58="MKT",'Payroll'!AF966,0),IF('People_Inputs'!$E$59="MKT",'Payroll'!AF986,0),IF('People_Inputs'!$E$60="MKT",'Payroll'!AF1006,0),IF('People_Inputs'!$E$61="MKT",'Payroll'!AF1026,0),IF('People_Inputs'!$E$62="MKT",'Payroll'!AF1046,0),IF('People_Inputs'!$E$63="MKT",'Payroll'!AF1066,0),IF('People_Inputs'!$E$64="MKT",'Payroll'!AF1086,0),IF('People_Inputs'!$E$65="MKT",'Payroll'!AF1106,0),IF('People_Inputs'!$E$66="MKT",'Payroll'!AF1126,0),IF('People_Inputs'!$E$67="MKT",'Payroll'!AF1146,0),IF('People_Inputs'!$E$68="MKT",'Payroll'!AF1166,0),IF('People_Inputs'!$E$69="MKT",'Payroll'!AF1186,0),IF('People_Inputs'!$E$70="MKT",'Payroll'!AF1206,0))</f>
        <v>12692.879412468747</v>
      </c>
      <c r="AG27" s="35">
        <f>SUM(IF('People_Inputs'!$E$11="MKT",'Payroll'!AG26,0),IF('People_Inputs'!$E$12="MKT",'Payroll'!AG46,0),IF('People_Inputs'!$E$13="MKT",'Payroll'!AG66,0),IF('People_Inputs'!$E$14="MKT",'Payroll'!AG86,0),IF('People_Inputs'!$E$15="MKT",'Payroll'!AG106,0),IF('People_Inputs'!$E$16="MKT",'Payroll'!AG126,0),IF('People_Inputs'!$E$17="MKT",'Payroll'!AG146,0),IF('People_Inputs'!$E$18="MKT",'Payroll'!AG166,0),IF('People_Inputs'!$E$19="MKT",'Payroll'!AG186,0),IF('People_Inputs'!$E$20="MKT",'Payroll'!AG206,0),IF('People_Inputs'!$E$21="MKT",'Payroll'!AG226,0),IF('People_Inputs'!$E$22="MKT",'Payroll'!AG246,0),IF('People_Inputs'!$E$23="MKT",'Payroll'!AG266,0),IF('People_Inputs'!$E$24="MKT",'Payroll'!AG286,0),IF('People_Inputs'!$E$25="MKT",'Payroll'!AG306,0),IF('People_Inputs'!$E$26="MKT",'Payroll'!AG326,0),IF('People_Inputs'!$E$27="MKT",'Payroll'!AG346,0),IF('People_Inputs'!$E$28="MKT",'Payroll'!AG366,0),IF('People_Inputs'!$E$29="MKT",'Payroll'!AG386,0),IF('People_Inputs'!$E$30="MKT",'Payroll'!AG406,0),IF('People_Inputs'!$E$31="MKT",'Payroll'!AG426,0),IF('People_Inputs'!$E$32="MKT",'Payroll'!AG446,0),IF('People_Inputs'!$E$33="MKT",'Payroll'!AG466,0),IF('People_Inputs'!$E$34="MKT",'Payroll'!AG486,0),IF('People_Inputs'!$E$35="MKT",'Payroll'!AG506,0),IF('People_Inputs'!$E$36="MKT",'Payroll'!AG526,0),IF('People_Inputs'!$E$37="MKT",'Payroll'!AG546,0),IF('People_Inputs'!$E$38="MKT",'Payroll'!AG566,0),IF('People_Inputs'!$E$39="MKT",'Payroll'!AG586,0),IF('People_Inputs'!$E$40="MKT",'Payroll'!AG606,0),IF('People_Inputs'!$E$41="MKT",'Payroll'!AG626,0),IF('People_Inputs'!$E$42="MKT",'Payroll'!AG646,0),IF('People_Inputs'!$E$43="MKT",'Payroll'!AG666,0),IF('People_Inputs'!$E$44="MKT",'Payroll'!AG686,0),IF('People_Inputs'!$E$45="MKT",'Payroll'!AG706,0),IF('People_Inputs'!$E$46="MKT",'Payroll'!AG726,0),IF('People_Inputs'!$E$47="MKT",'Payroll'!AG746,0),IF('People_Inputs'!$E$48="MKT",'Payroll'!AG766,0),IF('People_Inputs'!$E$49="MKT",'Payroll'!AG786,0),IF('People_Inputs'!$E$50="MKT",'Payroll'!AG806,0),IF('People_Inputs'!$E$51="MKT",'Payroll'!AG826,0),IF('People_Inputs'!$E$52="MKT",'Payroll'!AG846,0),IF('People_Inputs'!$E$53="MKT",'Payroll'!AG866,0),IF('People_Inputs'!$E$54="MKT",'Payroll'!AG886,0),IF('People_Inputs'!$E$55="MKT",'Payroll'!AG906,0),IF('People_Inputs'!$E$56="MKT",'Payroll'!AG926,0),IF('People_Inputs'!$E$57="MKT",'Payroll'!AG946,0),IF('People_Inputs'!$E$58="MKT",'Payroll'!AG966,0),IF('People_Inputs'!$E$59="MKT",'Payroll'!AG986,0),IF('People_Inputs'!$E$60="MKT",'Payroll'!AG1006,0),IF('People_Inputs'!$E$61="MKT",'Payroll'!AG1026,0),IF('People_Inputs'!$E$62="MKT",'Payroll'!AG1046,0),IF('People_Inputs'!$E$63="MKT",'Payroll'!AG1066,0),IF('People_Inputs'!$E$64="MKT",'Payroll'!AG1086,0),IF('People_Inputs'!$E$65="MKT",'Payroll'!AG1106,0),IF('People_Inputs'!$E$66="MKT",'Payroll'!AG1126,0),IF('People_Inputs'!$E$67="MKT",'Payroll'!AG1146,0),IF('People_Inputs'!$E$68="MKT",'Payroll'!AG1166,0),IF('People_Inputs'!$E$69="MKT",'Payroll'!AG1186,0),IF('People_Inputs'!$E$70="MKT",'Payroll'!AG1206,0))</f>
        <v>12692.879412468747</v>
      </c>
      <c r="AH27" s="35">
        <f>SUM(IF('People_Inputs'!$E$11="MKT",'Payroll'!AH26,0),IF('People_Inputs'!$E$12="MKT",'Payroll'!AH46,0),IF('People_Inputs'!$E$13="MKT",'Payroll'!AH66,0),IF('People_Inputs'!$E$14="MKT",'Payroll'!AH86,0),IF('People_Inputs'!$E$15="MKT",'Payroll'!AH106,0),IF('People_Inputs'!$E$16="MKT",'Payroll'!AH126,0),IF('People_Inputs'!$E$17="MKT",'Payroll'!AH146,0),IF('People_Inputs'!$E$18="MKT",'Payroll'!AH166,0),IF('People_Inputs'!$E$19="MKT",'Payroll'!AH186,0),IF('People_Inputs'!$E$20="MKT",'Payroll'!AH206,0),IF('People_Inputs'!$E$21="MKT",'Payroll'!AH226,0),IF('People_Inputs'!$E$22="MKT",'Payroll'!AH246,0),IF('People_Inputs'!$E$23="MKT",'Payroll'!AH266,0),IF('People_Inputs'!$E$24="MKT",'Payroll'!AH286,0),IF('People_Inputs'!$E$25="MKT",'Payroll'!AH306,0),IF('People_Inputs'!$E$26="MKT",'Payroll'!AH326,0),IF('People_Inputs'!$E$27="MKT",'Payroll'!AH346,0),IF('People_Inputs'!$E$28="MKT",'Payroll'!AH366,0),IF('People_Inputs'!$E$29="MKT",'Payroll'!AH386,0),IF('People_Inputs'!$E$30="MKT",'Payroll'!AH406,0),IF('People_Inputs'!$E$31="MKT",'Payroll'!AH426,0),IF('People_Inputs'!$E$32="MKT",'Payroll'!AH446,0),IF('People_Inputs'!$E$33="MKT",'Payroll'!AH466,0),IF('People_Inputs'!$E$34="MKT",'Payroll'!AH486,0),IF('People_Inputs'!$E$35="MKT",'Payroll'!AH506,0),IF('People_Inputs'!$E$36="MKT",'Payroll'!AH526,0),IF('People_Inputs'!$E$37="MKT",'Payroll'!AH546,0),IF('People_Inputs'!$E$38="MKT",'Payroll'!AH566,0),IF('People_Inputs'!$E$39="MKT",'Payroll'!AH586,0),IF('People_Inputs'!$E$40="MKT",'Payroll'!AH606,0),IF('People_Inputs'!$E$41="MKT",'Payroll'!AH626,0),IF('People_Inputs'!$E$42="MKT",'Payroll'!AH646,0),IF('People_Inputs'!$E$43="MKT",'Payroll'!AH666,0),IF('People_Inputs'!$E$44="MKT",'Payroll'!AH686,0),IF('People_Inputs'!$E$45="MKT",'Payroll'!AH706,0),IF('People_Inputs'!$E$46="MKT",'Payroll'!AH726,0),IF('People_Inputs'!$E$47="MKT",'Payroll'!AH746,0),IF('People_Inputs'!$E$48="MKT",'Payroll'!AH766,0),IF('People_Inputs'!$E$49="MKT",'Payroll'!AH786,0),IF('People_Inputs'!$E$50="MKT",'Payroll'!AH806,0),IF('People_Inputs'!$E$51="MKT",'Payroll'!AH826,0),IF('People_Inputs'!$E$52="MKT",'Payroll'!AH846,0),IF('People_Inputs'!$E$53="MKT",'Payroll'!AH866,0),IF('People_Inputs'!$E$54="MKT",'Payroll'!AH886,0),IF('People_Inputs'!$E$55="MKT",'Payroll'!AH906,0),IF('People_Inputs'!$E$56="MKT",'Payroll'!AH926,0),IF('People_Inputs'!$E$57="MKT",'Payroll'!AH946,0),IF('People_Inputs'!$E$58="MKT",'Payroll'!AH966,0),IF('People_Inputs'!$E$59="MKT",'Payroll'!AH986,0),IF('People_Inputs'!$E$60="MKT",'Payroll'!AH1006,0),IF('People_Inputs'!$E$61="MKT",'Payroll'!AH1026,0),IF('People_Inputs'!$E$62="MKT",'Payroll'!AH1046,0),IF('People_Inputs'!$E$63="MKT",'Payroll'!AH1066,0),IF('People_Inputs'!$E$64="MKT",'Payroll'!AH1086,0),IF('People_Inputs'!$E$65="MKT",'Payroll'!AH1106,0),IF('People_Inputs'!$E$66="MKT",'Payroll'!AH1126,0),IF('People_Inputs'!$E$67="MKT",'Payroll'!AH1146,0),IF('People_Inputs'!$E$68="MKT",'Payroll'!AH1166,0),IF('People_Inputs'!$E$69="MKT",'Payroll'!AH1186,0),IF('People_Inputs'!$E$70="MKT",'Payroll'!AH1206,0))</f>
        <v>12692.879412468747</v>
      </c>
      <c r="AI27" s="35">
        <f>SUM(IF('People_Inputs'!$E$11="MKT",'Payroll'!AI26,0),IF('People_Inputs'!$E$12="MKT",'Payroll'!AI46,0),IF('People_Inputs'!$E$13="MKT",'Payroll'!AI66,0),IF('People_Inputs'!$E$14="MKT",'Payroll'!AI86,0),IF('People_Inputs'!$E$15="MKT",'Payroll'!AI106,0),IF('People_Inputs'!$E$16="MKT",'Payroll'!AI126,0),IF('People_Inputs'!$E$17="MKT",'Payroll'!AI146,0),IF('People_Inputs'!$E$18="MKT",'Payroll'!AI166,0),IF('People_Inputs'!$E$19="MKT",'Payroll'!AI186,0),IF('People_Inputs'!$E$20="MKT",'Payroll'!AI206,0),IF('People_Inputs'!$E$21="MKT",'Payroll'!AI226,0),IF('People_Inputs'!$E$22="MKT",'Payroll'!AI246,0),IF('People_Inputs'!$E$23="MKT",'Payroll'!AI266,0),IF('People_Inputs'!$E$24="MKT",'Payroll'!AI286,0),IF('People_Inputs'!$E$25="MKT",'Payroll'!AI306,0),IF('People_Inputs'!$E$26="MKT",'Payroll'!AI326,0),IF('People_Inputs'!$E$27="MKT",'Payroll'!AI346,0),IF('People_Inputs'!$E$28="MKT",'Payroll'!AI366,0),IF('People_Inputs'!$E$29="MKT",'Payroll'!AI386,0),IF('People_Inputs'!$E$30="MKT",'Payroll'!AI406,0),IF('People_Inputs'!$E$31="MKT",'Payroll'!AI426,0),IF('People_Inputs'!$E$32="MKT",'Payroll'!AI446,0),IF('People_Inputs'!$E$33="MKT",'Payroll'!AI466,0),IF('People_Inputs'!$E$34="MKT",'Payroll'!AI486,0),IF('People_Inputs'!$E$35="MKT",'Payroll'!AI506,0),IF('People_Inputs'!$E$36="MKT",'Payroll'!AI526,0),IF('People_Inputs'!$E$37="MKT",'Payroll'!AI546,0),IF('People_Inputs'!$E$38="MKT",'Payroll'!AI566,0),IF('People_Inputs'!$E$39="MKT",'Payroll'!AI586,0),IF('People_Inputs'!$E$40="MKT",'Payroll'!AI606,0),IF('People_Inputs'!$E$41="MKT",'Payroll'!AI626,0),IF('People_Inputs'!$E$42="MKT",'Payroll'!AI646,0),IF('People_Inputs'!$E$43="MKT",'Payroll'!AI666,0),IF('People_Inputs'!$E$44="MKT",'Payroll'!AI686,0),IF('People_Inputs'!$E$45="MKT",'Payroll'!AI706,0),IF('People_Inputs'!$E$46="MKT",'Payroll'!AI726,0),IF('People_Inputs'!$E$47="MKT",'Payroll'!AI746,0),IF('People_Inputs'!$E$48="MKT",'Payroll'!AI766,0),IF('People_Inputs'!$E$49="MKT",'Payroll'!AI786,0),IF('People_Inputs'!$E$50="MKT",'Payroll'!AI806,0),IF('People_Inputs'!$E$51="MKT",'Payroll'!AI826,0),IF('People_Inputs'!$E$52="MKT",'Payroll'!AI846,0),IF('People_Inputs'!$E$53="MKT",'Payroll'!AI866,0),IF('People_Inputs'!$E$54="MKT",'Payroll'!AI886,0),IF('People_Inputs'!$E$55="MKT",'Payroll'!AI906,0),IF('People_Inputs'!$E$56="MKT",'Payroll'!AI926,0),IF('People_Inputs'!$E$57="MKT",'Payroll'!AI946,0),IF('People_Inputs'!$E$58="MKT",'Payroll'!AI966,0),IF('People_Inputs'!$E$59="MKT",'Payroll'!AI986,0),IF('People_Inputs'!$E$60="MKT",'Payroll'!AI1006,0),IF('People_Inputs'!$E$61="MKT",'Payroll'!AI1026,0),IF('People_Inputs'!$E$62="MKT",'Payroll'!AI1046,0),IF('People_Inputs'!$E$63="MKT",'Payroll'!AI1066,0),IF('People_Inputs'!$E$64="MKT",'Payroll'!AI1086,0),IF('People_Inputs'!$E$65="MKT",'Payroll'!AI1106,0),IF('People_Inputs'!$E$66="MKT",'Payroll'!AI1126,0),IF('People_Inputs'!$E$67="MKT",'Payroll'!AI1146,0),IF('People_Inputs'!$E$68="MKT",'Payroll'!AI1166,0),IF('People_Inputs'!$E$69="MKT",'Payroll'!AI1186,0),IF('People_Inputs'!$E$70="MKT",'Payroll'!AI1206,0))</f>
        <v>12692.879412468747</v>
      </c>
      <c r="AJ27" s="35">
        <f>SUM(IF('People_Inputs'!$E$11="MKT",'Payroll'!AJ26,0),IF('People_Inputs'!$E$12="MKT",'Payroll'!AJ46,0),IF('People_Inputs'!$E$13="MKT",'Payroll'!AJ66,0),IF('People_Inputs'!$E$14="MKT",'Payroll'!AJ86,0),IF('People_Inputs'!$E$15="MKT",'Payroll'!AJ106,0),IF('People_Inputs'!$E$16="MKT",'Payroll'!AJ126,0),IF('People_Inputs'!$E$17="MKT",'Payroll'!AJ146,0),IF('People_Inputs'!$E$18="MKT",'Payroll'!AJ166,0),IF('People_Inputs'!$E$19="MKT",'Payroll'!AJ186,0),IF('People_Inputs'!$E$20="MKT",'Payroll'!AJ206,0),IF('People_Inputs'!$E$21="MKT",'Payroll'!AJ226,0),IF('People_Inputs'!$E$22="MKT",'Payroll'!AJ246,0),IF('People_Inputs'!$E$23="MKT",'Payroll'!AJ266,0),IF('People_Inputs'!$E$24="MKT",'Payroll'!AJ286,0),IF('People_Inputs'!$E$25="MKT",'Payroll'!AJ306,0),IF('People_Inputs'!$E$26="MKT",'Payroll'!AJ326,0),IF('People_Inputs'!$E$27="MKT",'Payroll'!AJ346,0),IF('People_Inputs'!$E$28="MKT",'Payroll'!AJ366,0),IF('People_Inputs'!$E$29="MKT",'Payroll'!AJ386,0),IF('People_Inputs'!$E$30="MKT",'Payroll'!AJ406,0),IF('People_Inputs'!$E$31="MKT",'Payroll'!AJ426,0),IF('People_Inputs'!$E$32="MKT",'Payroll'!AJ446,0),IF('People_Inputs'!$E$33="MKT",'Payroll'!AJ466,0),IF('People_Inputs'!$E$34="MKT",'Payroll'!AJ486,0),IF('People_Inputs'!$E$35="MKT",'Payroll'!AJ506,0),IF('People_Inputs'!$E$36="MKT",'Payroll'!AJ526,0),IF('People_Inputs'!$E$37="MKT",'Payroll'!AJ546,0),IF('People_Inputs'!$E$38="MKT",'Payroll'!AJ566,0),IF('People_Inputs'!$E$39="MKT",'Payroll'!AJ586,0),IF('People_Inputs'!$E$40="MKT",'Payroll'!AJ606,0),IF('People_Inputs'!$E$41="MKT",'Payroll'!AJ626,0),IF('People_Inputs'!$E$42="MKT",'Payroll'!AJ646,0),IF('People_Inputs'!$E$43="MKT",'Payroll'!AJ666,0),IF('People_Inputs'!$E$44="MKT",'Payroll'!AJ686,0),IF('People_Inputs'!$E$45="MKT",'Payroll'!AJ706,0),IF('People_Inputs'!$E$46="MKT",'Payroll'!AJ726,0),IF('People_Inputs'!$E$47="MKT",'Payroll'!AJ746,0),IF('People_Inputs'!$E$48="MKT",'Payroll'!AJ766,0),IF('People_Inputs'!$E$49="MKT",'Payroll'!AJ786,0),IF('People_Inputs'!$E$50="MKT",'Payroll'!AJ806,0),IF('People_Inputs'!$E$51="MKT",'Payroll'!AJ826,0),IF('People_Inputs'!$E$52="MKT",'Payroll'!AJ846,0),IF('People_Inputs'!$E$53="MKT",'Payroll'!AJ866,0),IF('People_Inputs'!$E$54="MKT",'Payroll'!AJ886,0),IF('People_Inputs'!$E$55="MKT",'Payroll'!AJ906,0),IF('People_Inputs'!$E$56="MKT",'Payroll'!AJ926,0),IF('People_Inputs'!$E$57="MKT",'Payroll'!AJ946,0),IF('People_Inputs'!$E$58="MKT",'Payroll'!AJ966,0),IF('People_Inputs'!$E$59="MKT",'Payroll'!AJ986,0),IF('People_Inputs'!$E$60="MKT",'Payroll'!AJ1006,0),IF('People_Inputs'!$E$61="MKT",'Payroll'!AJ1026,0),IF('People_Inputs'!$E$62="MKT",'Payroll'!AJ1046,0),IF('People_Inputs'!$E$63="MKT",'Payroll'!AJ1066,0),IF('People_Inputs'!$E$64="MKT",'Payroll'!AJ1086,0),IF('People_Inputs'!$E$65="MKT",'Payroll'!AJ1106,0),IF('People_Inputs'!$E$66="MKT",'Payroll'!AJ1126,0),IF('People_Inputs'!$E$67="MKT",'Payroll'!AJ1146,0),IF('People_Inputs'!$E$68="MKT",'Payroll'!AJ1166,0),IF('People_Inputs'!$E$69="MKT",'Payroll'!AJ1186,0),IF('People_Inputs'!$E$70="MKT",'Payroll'!AJ1206,0))</f>
        <v>12692.879412468747</v>
      </c>
      <c r="AK27" s="35">
        <f>SUM(IF('People_Inputs'!$E$11="MKT",'Payroll'!AK26,0),IF('People_Inputs'!$E$12="MKT",'Payroll'!AK46,0),IF('People_Inputs'!$E$13="MKT",'Payroll'!AK66,0),IF('People_Inputs'!$E$14="MKT",'Payroll'!AK86,0),IF('People_Inputs'!$E$15="MKT",'Payroll'!AK106,0),IF('People_Inputs'!$E$16="MKT",'Payroll'!AK126,0),IF('People_Inputs'!$E$17="MKT",'Payroll'!AK146,0),IF('People_Inputs'!$E$18="MKT",'Payroll'!AK166,0),IF('People_Inputs'!$E$19="MKT",'Payroll'!AK186,0),IF('People_Inputs'!$E$20="MKT",'Payroll'!AK206,0),IF('People_Inputs'!$E$21="MKT",'Payroll'!AK226,0),IF('People_Inputs'!$E$22="MKT",'Payroll'!AK246,0),IF('People_Inputs'!$E$23="MKT",'Payroll'!AK266,0),IF('People_Inputs'!$E$24="MKT",'Payroll'!AK286,0),IF('People_Inputs'!$E$25="MKT",'Payroll'!AK306,0),IF('People_Inputs'!$E$26="MKT",'Payroll'!AK326,0),IF('People_Inputs'!$E$27="MKT",'Payroll'!AK346,0),IF('People_Inputs'!$E$28="MKT",'Payroll'!AK366,0),IF('People_Inputs'!$E$29="MKT",'Payroll'!AK386,0),IF('People_Inputs'!$E$30="MKT",'Payroll'!AK406,0),IF('People_Inputs'!$E$31="MKT",'Payroll'!AK426,0),IF('People_Inputs'!$E$32="MKT",'Payroll'!AK446,0),IF('People_Inputs'!$E$33="MKT",'Payroll'!AK466,0),IF('People_Inputs'!$E$34="MKT",'Payroll'!AK486,0),IF('People_Inputs'!$E$35="MKT",'Payroll'!AK506,0),IF('People_Inputs'!$E$36="MKT",'Payroll'!AK526,0),IF('People_Inputs'!$E$37="MKT",'Payroll'!AK546,0),IF('People_Inputs'!$E$38="MKT",'Payroll'!AK566,0),IF('People_Inputs'!$E$39="MKT",'Payroll'!AK586,0),IF('People_Inputs'!$E$40="MKT",'Payroll'!AK606,0),IF('People_Inputs'!$E$41="MKT",'Payroll'!AK626,0),IF('People_Inputs'!$E$42="MKT",'Payroll'!AK646,0),IF('People_Inputs'!$E$43="MKT",'Payroll'!AK666,0),IF('People_Inputs'!$E$44="MKT",'Payroll'!AK686,0),IF('People_Inputs'!$E$45="MKT",'Payroll'!AK706,0),IF('People_Inputs'!$E$46="MKT",'Payroll'!AK726,0),IF('People_Inputs'!$E$47="MKT",'Payroll'!AK746,0),IF('People_Inputs'!$E$48="MKT",'Payroll'!AK766,0),IF('People_Inputs'!$E$49="MKT",'Payroll'!AK786,0),IF('People_Inputs'!$E$50="MKT",'Payroll'!AK806,0),IF('People_Inputs'!$E$51="MKT",'Payroll'!AK826,0),IF('People_Inputs'!$E$52="MKT",'Payroll'!AK846,0),IF('People_Inputs'!$E$53="MKT",'Payroll'!AK866,0),IF('People_Inputs'!$E$54="MKT",'Payroll'!AK886,0),IF('People_Inputs'!$E$55="MKT",'Payroll'!AK906,0),IF('People_Inputs'!$E$56="MKT",'Payroll'!AK926,0),IF('People_Inputs'!$E$57="MKT",'Payroll'!AK946,0),IF('People_Inputs'!$E$58="MKT",'Payroll'!AK966,0),IF('People_Inputs'!$E$59="MKT",'Payroll'!AK986,0),IF('People_Inputs'!$E$60="MKT",'Payroll'!AK1006,0),IF('People_Inputs'!$E$61="MKT",'Payroll'!AK1026,0),IF('People_Inputs'!$E$62="MKT",'Payroll'!AK1046,0),IF('People_Inputs'!$E$63="MKT",'Payroll'!AK1066,0),IF('People_Inputs'!$E$64="MKT",'Payroll'!AK1086,0),IF('People_Inputs'!$E$65="MKT",'Payroll'!AK1106,0),IF('People_Inputs'!$E$66="MKT",'Payroll'!AK1126,0),IF('People_Inputs'!$E$67="MKT",'Payroll'!AK1146,0),IF('People_Inputs'!$E$68="MKT",'Payroll'!AK1166,0),IF('People_Inputs'!$E$69="MKT",'Payroll'!AK1186,0),IF('People_Inputs'!$E$70="MKT",'Payroll'!AK1206,0))</f>
        <v>12692.879412468747</v>
      </c>
      <c r="AL27" s="35">
        <f>SUM(IF('People_Inputs'!$E$11="MKT",'Payroll'!AL26,0),IF('People_Inputs'!$E$12="MKT",'Payroll'!AL46,0),IF('People_Inputs'!$E$13="MKT",'Payroll'!AL66,0),IF('People_Inputs'!$E$14="MKT",'Payroll'!AL86,0),IF('People_Inputs'!$E$15="MKT",'Payroll'!AL106,0),IF('People_Inputs'!$E$16="MKT",'Payroll'!AL126,0),IF('People_Inputs'!$E$17="MKT",'Payroll'!AL146,0),IF('People_Inputs'!$E$18="MKT",'Payroll'!AL166,0),IF('People_Inputs'!$E$19="MKT",'Payroll'!AL186,0),IF('People_Inputs'!$E$20="MKT",'Payroll'!AL206,0),IF('People_Inputs'!$E$21="MKT",'Payroll'!AL226,0),IF('People_Inputs'!$E$22="MKT",'Payroll'!AL246,0),IF('People_Inputs'!$E$23="MKT",'Payroll'!AL266,0),IF('People_Inputs'!$E$24="MKT",'Payroll'!AL286,0),IF('People_Inputs'!$E$25="MKT",'Payroll'!AL306,0),IF('People_Inputs'!$E$26="MKT",'Payroll'!AL326,0),IF('People_Inputs'!$E$27="MKT",'Payroll'!AL346,0),IF('People_Inputs'!$E$28="MKT",'Payroll'!AL366,0),IF('People_Inputs'!$E$29="MKT",'Payroll'!AL386,0),IF('People_Inputs'!$E$30="MKT",'Payroll'!AL406,0),IF('People_Inputs'!$E$31="MKT",'Payroll'!AL426,0),IF('People_Inputs'!$E$32="MKT",'Payroll'!AL446,0),IF('People_Inputs'!$E$33="MKT",'Payroll'!AL466,0),IF('People_Inputs'!$E$34="MKT",'Payroll'!AL486,0),IF('People_Inputs'!$E$35="MKT",'Payroll'!AL506,0),IF('People_Inputs'!$E$36="MKT",'Payroll'!AL526,0),IF('People_Inputs'!$E$37="MKT",'Payroll'!AL546,0),IF('People_Inputs'!$E$38="MKT",'Payroll'!AL566,0),IF('People_Inputs'!$E$39="MKT",'Payroll'!AL586,0),IF('People_Inputs'!$E$40="MKT",'Payroll'!AL606,0),IF('People_Inputs'!$E$41="MKT",'Payroll'!AL626,0),IF('People_Inputs'!$E$42="MKT",'Payroll'!AL646,0),IF('People_Inputs'!$E$43="MKT",'Payroll'!AL666,0),IF('People_Inputs'!$E$44="MKT",'Payroll'!AL686,0),IF('People_Inputs'!$E$45="MKT",'Payroll'!AL706,0),IF('People_Inputs'!$E$46="MKT",'Payroll'!AL726,0),IF('People_Inputs'!$E$47="MKT",'Payroll'!AL746,0),IF('People_Inputs'!$E$48="MKT",'Payroll'!AL766,0),IF('People_Inputs'!$E$49="MKT",'Payroll'!AL786,0),IF('People_Inputs'!$E$50="MKT",'Payroll'!AL806,0),IF('People_Inputs'!$E$51="MKT",'Payroll'!AL826,0),IF('People_Inputs'!$E$52="MKT",'Payroll'!AL846,0),IF('People_Inputs'!$E$53="MKT",'Payroll'!AL866,0),IF('People_Inputs'!$E$54="MKT",'Payroll'!AL886,0),IF('People_Inputs'!$E$55="MKT",'Payroll'!AL906,0),IF('People_Inputs'!$E$56="MKT",'Payroll'!AL926,0),IF('People_Inputs'!$E$57="MKT",'Payroll'!AL946,0),IF('People_Inputs'!$E$58="MKT",'Payroll'!AL966,0),IF('People_Inputs'!$E$59="MKT",'Payroll'!AL986,0),IF('People_Inputs'!$E$60="MKT",'Payroll'!AL1006,0),IF('People_Inputs'!$E$61="MKT",'Payroll'!AL1026,0),IF('People_Inputs'!$E$62="MKT",'Payroll'!AL1046,0),IF('People_Inputs'!$E$63="MKT",'Payroll'!AL1066,0),IF('People_Inputs'!$E$64="MKT",'Payroll'!AL1086,0),IF('People_Inputs'!$E$65="MKT",'Payroll'!AL1106,0),IF('People_Inputs'!$E$66="MKT",'Payroll'!AL1126,0),IF('People_Inputs'!$E$67="MKT",'Payroll'!AL1146,0),IF('People_Inputs'!$E$68="MKT",'Payroll'!AL1166,0),IF('People_Inputs'!$E$69="MKT",'Payroll'!AL1186,0),IF('People_Inputs'!$E$70="MKT",'Payroll'!AL1206,0))</f>
        <v>12692.879412468747</v>
      </c>
      <c r="AM27" s="35">
        <f>SUM(IF('People_Inputs'!$E$11="MKT",'Payroll'!AM26,0),IF('People_Inputs'!$E$12="MKT",'Payroll'!AM46,0),IF('People_Inputs'!$E$13="MKT",'Payroll'!AM66,0),IF('People_Inputs'!$E$14="MKT",'Payroll'!AM86,0),IF('People_Inputs'!$E$15="MKT",'Payroll'!AM106,0),IF('People_Inputs'!$E$16="MKT",'Payroll'!AM126,0),IF('People_Inputs'!$E$17="MKT",'Payroll'!AM146,0),IF('People_Inputs'!$E$18="MKT",'Payroll'!AM166,0),IF('People_Inputs'!$E$19="MKT",'Payroll'!AM186,0),IF('People_Inputs'!$E$20="MKT",'Payroll'!AM206,0),IF('People_Inputs'!$E$21="MKT",'Payroll'!AM226,0),IF('People_Inputs'!$E$22="MKT",'Payroll'!AM246,0),IF('People_Inputs'!$E$23="MKT",'Payroll'!AM266,0),IF('People_Inputs'!$E$24="MKT",'Payroll'!AM286,0),IF('People_Inputs'!$E$25="MKT",'Payroll'!AM306,0),IF('People_Inputs'!$E$26="MKT",'Payroll'!AM326,0),IF('People_Inputs'!$E$27="MKT",'Payroll'!AM346,0),IF('People_Inputs'!$E$28="MKT",'Payroll'!AM366,0),IF('People_Inputs'!$E$29="MKT",'Payroll'!AM386,0),IF('People_Inputs'!$E$30="MKT",'Payroll'!AM406,0),IF('People_Inputs'!$E$31="MKT",'Payroll'!AM426,0),IF('People_Inputs'!$E$32="MKT",'Payroll'!AM446,0),IF('People_Inputs'!$E$33="MKT",'Payroll'!AM466,0),IF('People_Inputs'!$E$34="MKT",'Payroll'!AM486,0),IF('People_Inputs'!$E$35="MKT",'Payroll'!AM506,0),IF('People_Inputs'!$E$36="MKT",'Payroll'!AM526,0),IF('People_Inputs'!$E$37="MKT",'Payroll'!AM546,0),IF('People_Inputs'!$E$38="MKT",'Payroll'!AM566,0),IF('People_Inputs'!$E$39="MKT",'Payroll'!AM586,0),IF('People_Inputs'!$E$40="MKT",'Payroll'!AM606,0),IF('People_Inputs'!$E$41="MKT",'Payroll'!AM626,0),IF('People_Inputs'!$E$42="MKT",'Payroll'!AM646,0),IF('People_Inputs'!$E$43="MKT",'Payroll'!AM666,0),IF('People_Inputs'!$E$44="MKT",'Payroll'!AM686,0),IF('People_Inputs'!$E$45="MKT",'Payroll'!AM706,0),IF('People_Inputs'!$E$46="MKT",'Payroll'!AM726,0),IF('People_Inputs'!$E$47="MKT",'Payroll'!AM746,0),IF('People_Inputs'!$E$48="MKT",'Payroll'!AM766,0),IF('People_Inputs'!$E$49="MKT",'Payroll'!AM786,0),IF('People_Inputs'!$E$50="MKT",'Payroll'!AM806,0),IF('People_Inputs'!$E$51="MKT",'Payroll'!AM826,0),IF('People_Inputs'!$E$52="MKT",'Payroll'!AM846,0),IF('People_Inputs'!$E$53="MKT",'Payroll'!AM866,0),IF('People_Inputs'!$E$54="MKT",'Payroll'!AM886,0),IF('People_Inputs'!$E$55="MKT",'Payroll'!AM906,0),IF('People_Inputs'!$E$56="MKT",'Payroll'!AM926,0),IF('People_Inputs'!$E$57="MKT",'Payroll'!AM946,0),IF('People_Inputs'!$E$58="MKT",'Payroll'!AM966,0),IF('People_Inputs'!$E$59="MKT",'Payroll'!AM986,0),IF('People_Inputs'!$E$60="MKT",'Payroll'!AM1006,0),IF('People_Inputs'!$E$61="MKT",'Payroll'!AM1026,0),IF('People_Inputs'!$E$62="MKT",'Payroll'!AM1046,0),IF('People_Inputs'!$E$63="MKT",'Payroll'!AM1066,0),IF('People_Inputs'!$E$64="MKT",'Payroll'!AM1086,0),IF('People_Inputs'!$E$65="MKT",'Payroll'!AM1106,0),IF('People_Inputs'!$E$66="MKT",'Payroll'!AM1126,0),IF('People_Inputs'!$E$67="MKT",'Payroll'!AM1146,0),IF('People_Inputs'!$E$68="MKT",'Payroll'!AM1166,0),IF('People_Inputs'!$E$69="MKT",'Payroll'!AM1186,0),IF('People_Inputs'!$E$70="MKT",'Payroll'!AM1206,0))</f>
        <v>12692.879412468747</v>
      </c>
      <c r="AN27" s="35">
        <f>SUM(IF('People_Inputs'!$E$11="MKT",'Payroll'!AN26,0),IF('People_Inputs'!$E$12="MKT",'Payroll'!AN46,0),IF('People_Inputs'!$E$13="MKT",'Payroll'!AN66,0),IF('People_Inputs'!$E$14="MKT",'Payroll'!AN86,0),IF('People_Inputs'!$E$15="MKT",'Payroll'!AN106,0),IF('People_Inputs'!$E$16="MKT",'Payroll'!AN126,0),IF('People_Inputs'!$E$17="MKT",'Payroll'!AN146,0),IF('People_Inputs'!$E$18="MKT",'Payroll'!AN166,0),IF('People_Inputs'!$E$19="MKT",'Payroll'!AN186,0),IF('People_Inputs'!$E$20="MKT",'Payroll'!AN206,0),IF('People_Inputs'!$E$21="MKT",'Payroll'!AN226,0),IF('People_Inputs'!$E$22="MKT",'Payroll'!AN246,0),IF('People_Inputs'!$E$23="MKT",'Payroll'!AN266,0),IF('People_Inputs'!$E$24="MKT",'Payroll'!AN286,0),IF('People_Inputs'!$E$25="MKT",'Payroll'!AN306,0),IF('People_Inputs'!$E$26="MKT",'Payroll'!AN326,0),IF('People_Inputs'!$E$27="MKT",'Payroll'!AN346,0),IF('People_Inputs'!$E$28="MKT",'Payroll'!AN366,0),IF('People_Inputs'!$E$29="MKT",'Payroll'!AN386,0),IF('People_Inputs'!$E$30="MKT",'Payroll'!AN406,0),IF('People_Inputs'!$E$31="MKT",'Payroll'!AN426,0),IF('People_Inputs'!$E$32="MKT",'Payroll'!AN446,0),IF('People_Inputs'!$E$33="MKT",'Payroll'!AN466,0),IF('People_Inputs'!$E$34="MKT",'Payroll'!AN486,0),IF('People_Inputs'!$E$35="MKT",'Payroll'!AN506,0),IF('People_Inputs'!$E$36="MKT",'Payroll'!AN526,0),IF('People_Inputs'!$E$37="MKT",'Payroll'!AN546,0),IF('People_Inputs'!$E$38="MKT",'Payroll'!AN566,0),IF('People_Inputs'!$E$39="MKT",'Payroll'!AN586,0),IF('People_Inputs'!$E$40="MKT",'Payroll'!AN606,0),IF('People_Inputs'!$E$41="MKT",'Payroll'!AN626,0),IF('People_Inputs'!$E$42="MKT",'Payroll'!AN646,0),IF('People_Inputs'!$E$43="MKT",'Payroll'!AN666,0),IF('People_Inputs'!$E$44="MKT",'Payroll'!AN686,0),IF('People_Inputs'!$E$45="MKT",'Payroll'!AN706,0),IF('People_Inputs'!$E$46="MKT",'Payroll'!AN726,0),IF('People_Inputs'!$E$47="MKT",'Payroll'!AN746,0),IF('People_Inputs'!$E$48="MKT",'Payroll'!AN766,0),IF('People_Inputs'!$E$49="MKT",'Payroll'!AN786,0),IF('People_Inputs'!$E$50="MKT",'Payroll'!AN806,0),IF('People_Inputs'!$E$51="MKT",'Payroll'!AN826,0),IF('People_Inputs'!$E$52="MKT",'Payroll'!AN846,0),IF('People_Inputs'!$E$53="MKT",'Payroll'!AN866,0),IF('People_Inputs'!$E$54="MKT",'Payroll'!AN886,0),IF('People_Inputs'!$E$55="MKT",'Payroll'!AN906,0),IF('People_Inputs'!$E$56="MKT",'Payroll'!AN926,0),IF('People_Inputs'!$E$57="MKT",'Payroll'!AN946,0),IF('People_Inputs'!$E$58="MKT",'Payroll'!AN966,0),IF('People_Inputs'!$E$59="MKT",'Payroll'!AN986,0),IF('People_Inputs'!$E$60="MKT",'Payroll'!AN1006,0),IF('People_Inputs'!$E$61="MKT",'Payroll'!AN1026,0),IF('People_Inputs'!$E$62="MKT",'Payroll'!AN1046,0),IF('People_Inputs'!$E$63="MKT",'Payroll'!AN1066,0),IF('People_Inputs'!$E$64="MKT",'Payroll'!AN1086,0),IF('People_Inputs'!$E$65="MKT",'Payroll'!AN1106,0),IF('People_Inputs'!$E$66="MKT",'Payroll'!AN1126,0),IF('People_Inputs'!$E$67="MKT",'Payroll'!AN1146,0),IF('People_Inputs'!$E$68="MKT",'Payroll'!AN1166,0),IF('People_Inputs'!$E$69="MKT",'Payroll'!AN1186,0),IF('People_Inputs'!$E$70="MKT",'Payroll'!AN1206,0))</f>
        <v>12692.879412468747</v>
      </c>
      <c r="AO27" s="35">
        <f>SUM(IF('People_Inputs'!$E$11="MKT",'Payroll'!AO26,0),IF('People_Inputs'!$E$12="MKT",'Payroll'!AO46,0),IF('People_Inputs'!$E$13="MKT",'Payroll'!AO66,0),IF('People_Inputs'!$E$14="MKT",'Payroll'!AO86,0),IF('People_Inputs'!$E$15="MKT",'Payroll'!AO106,0),IF('People_Inputs'!$E$16="MKT",'Payroll'!AO126,0),IF('People_Inputs'!$E$17="MKT",'Payroll'!AO146,0),IF('People_Inputs'!$E$18="MKT",'Payroll'!AO166,0),IF('People_Inputs'!$E$19="MKT",'Payroll'!AO186,0),IF('People_Inputs'!$E$20="MKT",'Payroll'!AO206,0),IF('People_Inputs'!$E$21="MKT",'Payroll'!AO226,0),IF('People_Inputs'!$E$22="MKT",'Payroll'!AO246,0),IF('People_Inputs'!$E$23="MKT",'Payroll'!AO266,0),IF('People_Inputs'!$E$24="MKT",'Payroll'!AO286,0),IF('People_Inputs'!$E$25="MKT",'Payroll'!AO306,0),IF('People_Inputs'!$E$26="MKT",'Payroll'!AO326,0),IF('People_Inputs'!$E$27="MKT",'Payroll'!AO346,0),IF('People_Inputs'!$E$28="MKT",'Payroll'!AO366,0),IF('People_Inputs'!$E$29="MKT",'Payroll'!AO386,0),IF('People_Inputs'!$E$30="MKT",'Payroll'!AO406,0),IF('People_Inputs'!$E$31="MKT",'Payroll'!AO426,0),IF('People_Inputs'!$E$32="MKT",'Payroll'!AO446,0),IF('People_Inputs'!$E$33="MKT",'Payroll'!AO466,0),IF('People_Inputs'!$E$34="MKT",'Payroll'!AO486,0),IF('People_Inputs'!$E$35="MKT",'Payroll'!AO506,0),IF('People_Inputs'!$E$36="MKT",'Payroll'!AO526,0),IF('People_Inputs'!$E$37="MKT",'Payroll'!AO546,0),IF('People_Inputs'!$E$38="MKT",'Payroll'!AO566,0),IF('People_Inputs'!$E$39="MKT",'Payroll'!AO586,0),IF('People_Inputs'!$E$40="MKT",'Payroll'!AO606,0),IF('People_Inputs'!$E$41="MKT",'Payroll'!AO626,0),IF('People_Inputs'!$E$42="MKT",'Payroll'!AO646,0),IF('People_Inputs'!$E$43="MKT",'Payroll'!AO666,0),IF('People_Inputs'!$E$44="MKT",'Payroll'!AO686,0),IF('People_Inputs'!$E$45="MKT",'Payroll'!AO706,0),IF('People_Inputs'!$E$46="MKT",'Payroll'!AO726,0),IF('People_Inputs'!$E$47="MKT",'Payroll'!AO746,0),IF('People_Inputs'!$E$48="MKT",'Payroll'!AO766,0),IF('People_Inputs'!$E$49="MKT",'Payroll'!AO786,0),IF('People_Inputs'!$E$50="MKT",'Payroll'!AO806,0),IF('People_Inputs'!$E$51="MKT",'Payroll'!AO826,0),IF('People_Inputs'!$E$52="MKT",'Payroll'!AO846,0),IF('People_Inputs'!$E$53="MKT",'Payroll'!AO866,0),IF('People_Inputs'!$E$54="MKT",'Payroll'!AO886,0),IF('People_Inputs'!$E$55="MKT",'Payroll'!AO906,0),IF('People_Inputs'!$E$56="MKT",'Payroll'!AO926,0),IF('People_Inputs'!$E$57="MKT",'Payroll'!AO946,0),IF('People_Inputs'!$E$58="MKT",'Payroll'!AO966,0),IF('People_Inputs'!$E$59="MKT",'Payroll'!AO986,0),IF('People_Inputs'!$E$60="MKT",'Payroll'!AO1006,0),IF('People_Inputs'!$E$61="MKT",'Payroll'!AO1026,0),IF('People_Inputs'!$E$62="MKT",'Payroll'!AO1046,0),IF('People_Inputs'!$E$63="MKT",'Payroll'!AO1066,0),IF('People_Inputs'!$E$64="MKT",'Payroll'!AO1086,0),IF('People_Inputs'!$E$65="MKT",'Payroll'!AO1106,0),IF('People_Inputs'!$E$66="MKT",'Payroll'!AO1126,0),IF('People_Inputs'!$E$67="MKT",'Payroll'!AO1146,0),IF('People_Inputs'!$E$68="MKT",'Payroll'!AO1166,0),IF('People_Inputs'!$E$69="MKT",'Payroll'!AO1186,0),IF('People_Inputs'!$E$70="MKT",'Payroll'!AO1206,0))</f>
        <v>12692.879412468747</v>
      </c>
      <c r="AP27" s="35">
        <f>SUM(IF('People_Inputs'!$E$11="MKT",'Payroll'!AP26,0),IF('People_Inputs'!$E$12="MKT",'Payroll'!AP46,0),IF('People_Inputs'!$E$13="MKT",'Payroll'!AP66,0),IF('People_Inputs'!$E$14="MKT",'Payroll'!AP86,0),IF('People_Inputs'!$E$15="MKT",'Payroll'!AP106,0),IF('People_Inputs'!$E$16="MKT",'Payroll'!AP126,0),IF('People_Inputs'!$E$17="MKT",'Payroll'!AP146,0),IF('People_Inputs'!$E$18="MKT",'Payroll'!AP166,0),IF('People_Inputs'!$E$19="MKT",'Payroll'!AP186,0),IF('People_Inputs'!$E$20="MKT",'Payroll'!AP206,0),IF('People_Inputs'!$E$21="MKT",'Payroll'!AP226,0),IF('People_Inputs'!$E$22="MKT",'Payroll'!AP246,0),IF('People_Inputs'!$E$23="MKT",'Payroll'!AP266,0),IF('People_Inputs'!$E$24="MKT",'Payroll'!AP286,0),IF('People_Inputs'!$E$25="MKT",'Payroll'!AP306,0),IF('People_Inputs'!$E$26="MKT",'Payroll'!AP326,0),IF('People_Inputs'!$E$27="MKT",'Payroll'!AP346,0),IF('People_Inputs'!$E$28="MKT",'Payroll'!AP366,0),IF('People_Inputs'!$E$29="MKT",'Payroll'!AP386,0),IF('People_Inputs'!$E$30="MKT",'Payroll'!AP406,0),IF('People_Inputs'!$E$31="MKT",'Payroll'!AP426,0),IF('People_Inputs'!$E$32="MKT",'Payroll'!AP446,0),IF('People_Inputs'!$E$33="MKT",'Payroll'!AP466,0),IF('People_Inputs'!$E$34="MKT",'Payroll'!AP486,0),IF('People_Inputs'!$E$35="MKT",'Payroll'!AP506,0),IF('People_Inputs'!$E$36="MKT",'Payroll'!AP526,0),IF('People_Inputs'!$E$37="MKT",'Payroll'!AP546,0),IF('People_Inputs'!$E$38="MKT",'Payroll'!AP566,0),IF('People_Inputs'!$E$39="MKT",'Payroll'!AP586,0),IF('People_Inputs'!$E$40="MKT",'Payroll'!AP606,0),IF('People_Inputs'!$E$41="MKT",'Payroll'!AP626,0),IF('People_Inputs'!$E$42="MKT",'Payroll'!AP646,0),IF('People_Inputs'!$E$43="MKT",'Payroll'!AP666,0),IF('People_Inputs'!$E$44="MKT",'Payroll'!AP686,0),IF('People_Inputs'!$E$45="MKT",'Payroll'!AP706,0),IF('People_Inputs'!$E$46="MKT",'Payroll'!AP726,0),IF('People_Inputs'!$E$47="MKT",'Payroll'!AP746,0),IF('People_Inputs'!$E$48="MKT",'Payroll'!AP766,0),IF('People_Inputs'!$E$49="MKT",'Payroll'!AP786,0),IF('People_Inputs'!$E$50="MKT",'Payroll'!AP806,0),IF('People_Inputs'!$E$51="MKT",'Payroll'!AP826,0),IF('People_Inputs'!$E$52="MKT",'Payroll'!AP846,0),IF('People_Inputs'!$E$53="MKT",'Payroll'!AP866,0),IF('People_Inputs'!$E$54="MKT",'Payroll'!AP886,0),IF('People_Inputs'!$E$55="MKT",'Payroll'!AP906,0),IF('People_Inputs'!$E$56="MKT",'Payroll'!AP926,0),IF('People_Inputs'!$E$57="MKT",'Payroll'!AP946,0),IF('People_Inputs'!$E$58="MKT",'Payroll'!AP966,0),IF('People_Inputs'!$E$59="MKT",'Payroll'!AP986,0),IF('People_Inputs'!$E$60="MKT",'Payroll'!AP1006,0),IF('People_Inputs'!$E$61="MKT",'Payroll'!AP1026,0),IF('People_Inputs'!$E$62="MKT",'Payroll'!AP1046,0),IF('People_Inputs'!$E$63="MKT",'Payroll'!AP1066,0),IF('People_Inputs'!$E$64="MKT",'Payroll'!AP1086,0),IF('People_Inputs'!$E$65="MKT",'Payroll'!AP1106,0),IF('People_Inputs'!$E$66="MKT",'Payroll'!AP1126,0),IF('People_Inputs'!$E$67="MKT",'Payroll'!AP1146,0),IF('People_Inputs'!$E$68="MKT",'Payroll'!AP1166,0),IF('People_Inputs'!$E$69="MKT",'Payroll'!AP1186,0),IF('People_Inputs'!$E$70="MKT",'Payroll'!AP1206,0))</f>
        <v>12692.879412468747</v>
      </c>
      <c r="AQ27" s="35">
        <f>SUM(IF('People_Inputs'!$E$11="MKT",'Payroll'!AQ26,0),IF('People_Inputs'!$E$12="MKT",'Payroll'!AQ46,0),IF('People_Inputs'!$E$13="MKT",'Payroll'!AQ66,0),IF('People_Inputs'!$E$14="MKT",'Payroll'!AQ86,0),IF('People_Inputs'!$E$15="MKT",'Payroll'!AQ106,0),IF('People_Inputs'!$E$16="MKT",'Payroll'!AQ126,0),IF('People_Inputs'!$E$17="MKT",'Payroll'!AQ146,0),IF('People_Inputs'!$E$18="MKT",'Payroll'!AQ166,0),IF('People_Inputs'!$E$19="MKT",'Payroll'!AQ186,0),IF('People_Inputs'!$E$20="MKT",'Payroll'!AQ206,0),IF('People_Inputs'!$E$21="MKT",'Payroll'!AQ226,0),IF('People_Inputs'!$E$22="MKT",'Payroll'!AQ246,0),IF('People_Inputs'!$E$23="MKT",'Payroll'!AQ266,0),IF('People_Inputs'!$E$24="MKT",'Payroll'!AQ286,0),IF('People_Inputs'!$E$25="MKT",'Payroll'!AQ306,0),IF('People_Inputs'!$E$26="MKT",'Payroll'!AQ326,0),IF('People_Inputs'!$E$27="MKT",'Payroll'!AQ346,0),IF('People_Inputs'!$E$28="MKT",'Payroll'!AQ366,0),IF('People_Inputs'!$E$29="MKT",'Payroll'!AQ386,0),IF('People_Inputs'!$E$30="MKT",'Payroll'!AQ406,0),IF('People_Inputs'!$E$31="MKT",'Payroll'!AQ426,0),IF('People_Inputs'!$E$32="MKT",'Payroll'!AQ446,0),IF('People_Inputs'!$E$33="MKT",'Payroll'!AQ466,0),IF('People_Inputs'!$E$34="MKT",'Payroll'!AQ486,0),IF('People_Inputs'!$E$35="MKT",'Payroll'!AQ506,0),IF('People_Inputs'!$E$36="MKT",'Payroll'!AQ526,0),IF('People_Inputs'!$E$37="MKT",'Payroll'!AQ546,0),IF('People_Inputs'!$E$38="MKT",'Payroll'!AQ566,0),IF('People_Inputs'!$E$39="MKT",'Payroll'!AQ586,0),IF('People_Inputs'!$E$40="MKT",'Payroll'!AQ606,0),IF('People_Inputs'!$E$41="MKT",'Payroll'!AQ626,0),IF('People_Inputs'!$E$42="MKT",'Payroll'!AQ646,0),IF('People_Inputs'!$E$43="MKT",'Payroll'!AQ666,0),IF('People_Inputs'!$E$44="MKT",'Payroll'!AQ686,0),IF('People_Inputs'!$E$45="MKT",'Payroll'!AQ706,0),IF('People_Inputs'!$E$46="MKT",'Payroll'!AQ726,0),IF('People_Inputs'!$E$47="MKT",'Payroll'!AQ746,0),IF('People_Inputs'!$E$48="MKT",'Payroll'!AQ766,0),IF('People_Inputs'!$E$49="MKT",'Payroll'!AQ786,0),IF('People_Inputs'!$E$50="MKT",'Payroll'!AQ806,0),IF('People_Inputs'!$E$51="MKT",'Payroll'!AQ826,0),IF('People_Inputs'!$E$52="MKT",'Payroll'!AQ846,0),IF('People_Inputs'!$E$53="MKT",'Payroll'!AQ866,0),IF('People_Inputs'!$E$54="MKT",'Payroll'!AQ886,0),IF('People_Inputs'!$E$55="MKT",'Payroll'!AQ906,0),IF('People_Inputs'!$E$56="MKT",'Payroll'!AQ926,0),IF('People_Inputs'!$E$57="MKT",'Payroll'!AQ946,0),IF('People_Inputs'!$E$58="MKT",'Payroll'!AQ966,0),IF('People_Inputs'!$E$59="MKT",'Payroll'!AQ986,0),IF('People_Inputs'!$E$60="MKT",'Payroll'!AQ1006,0),IF('People_Inputs'!$E$61="MKT",'Payroll'!AQ1026,0),IF('People_Inputs'!$E$62="MKT",'Payroll'!AQ1046,0),IF('People_Inputs'!$E$63="MKT",'Payroll'!AQ1066,0),IF('People_Inputs'!$E$64="MKT",'Payroll'!AQ1086,0),IF('People_Inputs'!$E$65="MKT",'Payroll'!AQ1106,0),IF('People_Inputs'!$E$66="MKT",'Payroll'!AQ1126,0),IF('People_Inputs'!$E$67="MKT",'Payroll'!AQ1146,0),IF('People_Inputs'!$E$68="MKT",'Payroll'!AQ1166,0),IF('People_Inputs'!$E$69="MKT",'Payroll'!AQ1186,0),IF('People_Inputs'!$E$70="MKT",'Payroll'!AQ1206,0))</f>
        <v>12692.879412468747</v>
      </c>
      <c r="AR27" s="35">
        <f>SUM(IF('People_Inputs'!$E$11="MKT",'Payroll'!AR26,0),IF('People_Inputs'!$E$12="MKT",'Payroll'!AR46,0),IF('People_Inputs'!$E$13="MKT",'Payroll'!AR66,0),IF('People_Inputs'!$E$14="MKT",'Payroll'!AR86,0),IF('People_Inputs'!$E$15="MKT",'Payroll'!AR106,0),IF('People_Inputs'!$E$16="MKT",'Payroll'!AR126,0),IF('People_Inputs'!$E$17="MKT",'Payroll'!AR146,0),IF('People_Inputs'!$E$18="MKT",'Payroll'!AR166,0),IF('People_Inputs'!$E$19="MKT",'Payroll'!AR186,0),IF('People_Inputs'!$E$20="MKT",'Payroll'!AR206,0),IF('People_Inputs'!$E$21="MKT",'Payroll'!AR226,0),IF('People_Inputs'!$E$22="MKT",'Payroll'!AR246,0),IF('People_Inputs'!$E$23="MKT",'Payroll'!AR266,0),IF('People_Inputs'!$E$24="MKT",'Payroll'!AR286,0),IF('People_Inputs'!$E$25="MKT",'Payroll'!AR306,0),IF('People_Inputs'!$E$26="MKT",'Payroll'!AR326,0),IF('People_Inputs'!$E$27="MKT",'Payroll'!AR346,0),IF('People_Inputs'!$E$28="MKT",'Payroll'!AR366,0),IF('People_Inputs'!$E$29="MKT",'Payroll'!AR386,0),IF('People_Inputs'!$E$30="MKT",'Payroll'!AR406,0),IF('People_Inputs'!$E$31="MKT",'Payroll'!AR426,0),IF('People_Inputs'!$E$32="MKT",'Payroll'!AR446,0),IF('People_Inputs'!$E$33="MKT",'Payroll'!AR466,0),IF('People_Inputs'!$E$34="MKT",'Payroll'!AR486,0),IF('People_Inputs'!$E$35="MKT",'Payroll'!AR506,0),IF('People_Inputs'!$E$36="MKT",'Payroll'!AR526,0),IF('People_Inputs'!$E$37="MKT",'Payroll'!AR546,0),IF('People_Inputs'!$E$38="MKT",'Payroll'!AR566,0),IF('People_Inputs'!$E$39="MKT",'Payroll'!AR586,0),IF('People_Inputs'!$E$40="MKT",'Payroll'!AR606,0),IF('People_Inputs'!$E$41="MKT",'Payroll'!AR626,0),IF('People_Inputs'!$E$42="MKT",'Payroll'!AR646,0),IF('People_Inputs'!$E$43="MKT",'Payroll'!AR666,0),IF('People_Inputs'!$E$44="MKT",'Payroll'!AR686,0),IF('People_Inputs'!$E$45="MKT",'Payroll'!AR706,0),IF('People_Inputs'!$E$46="MKT",'Payroll'!AR726,0),IF('People_Inputs'!$E$47="MKT",'Payroll'!AR746,0),IF('People_Inputs'!$E$48="MKT",'Payroll'!AR766,0),IF('People_Inputs'!$E$49="MKT",'Payroll'!AR786,0),IF('People_Inputs'!$E$50="MKT",'Payroll'!AR806,0),IF('People_Inputs'!$E$51="MKT",'Payroll'!AR826,0),IF('People_Inputs'!$E$52="MKT",'Payroll'!AR846,0),IF('People_Inputs'!$E$53="MKT",'Payroll'!AR866,0),IF('People_Inputs'!$E$54="MKT",'Payroll'!AR886,0),IF('People_Inputs'!$E$55="MKT",'Payroll'!AR906,0),IF('People_Inputs'!$E$56="MKT",'Payroll'!AR926,0),IF('People_Inputs'!$E$57="MKT",'Payroll'!AR946,0),IF('People_Inputs'!$E$58="MKT",'Payroll'!AR966,0),IF('People_Inputs'!$E$59="MKT",'Payroll'!AR986,0),IF('People_Inputs'!$E$60="MKT",'Payroll'!AR1006,0),IF('People_Inputs'!$E$61="MKT",'Payroll'!AR1026,0),IF('People_Inputs'!$E$62="MKT",'Payroll'!AR1046,0),IF('People_Inputs'!$E$63="MKT",'Payroll'!AR1066,0),IF('People_Inputs'!$E$64="MKT",'Payroll'!AR1086,0),IF('People_Inputs'!$E$65="MKT",'Payroll'!AR1106,0),IF('People_Inputs'!$E$66="MKT",'Payroll'!AR1126,0),IF('People_Inputs'!$E$67="MKT",'Payroll'!AR1146,0),IF('People_Inputs'!$E$68="MKT",'Payroll'!AR1166,0),IF('People_Inputs'!$E$69="MKT",'Payroll'!AR1186,0),IF('People_Inputs'!$E$70="MKT",'Payroll'!AR1206,0))</f>
        <v>13137.130191905155</v>
      </c>
      <c r="AS27" s="35">
        <f>SUM(IF('People_Inputs'!$E$11="MKT",'Payroll'!AS26,0),IF('People_Inputs'!$E$12="MKT",'Payroll'!AS46,0),IF('People_Inputs'!$E$13="MKT",'Payroll'!AS66,0),IF('People_Inputs'!$E$14="MKT",'Payroll'!AS86,0),IF('People_Inputs'!$E$15="MKT",'Payroll'!AS106,0),IF('People_Inputs'!$E$16="MKT",'Payroll'!AS126,0),IF('People_Inputs'!$E$17="MKT",'Payroll'!AS146,0),IF('People_Inputs'!$E$18="MKT",'Payroll'!AS166,0),IF('People_Inputs'!$E$19="MKT",'Payroll'!AS186,0),IF('People_Inputs'!$E$20="MKT",'Payroll'!AS206,0),IF('People_Inputs'!$E$21="MKT",'Payroll'!AS226,0),IF('People_Inputs'!$E$22="MKT",'Payroll'!AS246,0),IF('People_Inputs'!$E$23="MKT",'Payroll'!AS266,0),IF('People_Inputs'!$E$24="MKT",'Payroll'!AS286,0),IF('People_Inputs'!$E$25="MKT",'Payroll'!AS306,0),IF('People_Inputs'!$E$26="MKT",'Payroll'!AS326,0),IF('People_Inputs'!$E$27="MKT",'Payroll'!AS346,0),IF('People_Inputs'!$E$28="MKT",'Payroll'!AS366,0),IF('People_Inputs'!$E$29="MKT",'Payroll'!AS386,0),IF('People_Inputs'!$E$30="MKT",'Payroll'!AS406,0),IF('People_Inputs'!$E$31="MKT",'Payroll'!AS426,0),IF('People_Inputs'!$E$32="MKT",'Payroll'!AS446,0),IF('People_Inputs'!$E$33="MKT",'Payroll'!AS466,0),IF('People_Inputs'!$E$34="MKT",'Payroll'!AS486,0),IF('People_Inputs'!$E$35="MKT",'Payroll'!AS506,0),IF('People_Inputs'!$E$36="MKT",'Payroll'!AS526,0),IF('People_Inputs'!$E$37="MKT",'Payroll'!AS546,0),IF('People_Inputs'!$E$38="MKT",'Payroll'!AS566,0),IF('People_Inputs'!$E$39="MKT",'Payroll'!AS586,0),IF('People_Inputs'!$E$40="MKT",'Payroll'!AS606,0),IF('People_Inputs'!$E$41="MKT",'Payroll'!AS626,0),IF('People_Inputs'!$E$42="MKT",'Payroll'!AS646,0),IF('People_Inputs'!$E$43="MKT",'Payroll'!AS666,0),IF('People_Inputs'!$E$44="MKT",'Payroll'!AS686,0),IF('People_Inputs'!$E$45="MKT",'Payroll'!AS706,0),IF('People_Inputs'!$E$46="MKT",'Payroll'!AS726,0),IF('People_Inputs'!$E$47="MKT",'Payroll'!AS746,0),IF('People_Inputs'!$E$48="MKT",'Payroll'!AS766,0),IF('People_Inputs'!$E$49="MKT",'Payroll'!AS786,0),IF('People_Inputs'!$E$50="MKT",'Payroll'!AS806,0),IF('People_Inputs'!$E$51="MKT",'Payroll'!AS826,0),IF('People_Inputs'!$E$52="MKT",'Payroll'!AS846,0),IF('People_Inputs'!$E$53="MKT",'Payroll'!AS866,0),IF('People_Inputs'!$E$54="MKT",'Payroll'!AS886,0),IF('People_Inputs'!$E$55="MKT",'Payroll'!AS906,0),IF('People_Inputs'!$E$56="MKT",'Payroll'!AS926,0),IF('People_Inputs'!$E$57="MKT",'Payroll'!AS946,0),IF('People_Inputs'!$E$58="MKT",'Payroll'!AS966,0),IF('People_Inputs'!$E$59="MKT",'Payroll'!AS986,0),IF('People_Inputs'!$E$60="MKT",'Payroll'!AS1006,0),IF('People_Inputs'!$E$61="MKT",'Payroll'!AS1026,0),IF('People_Inputs'!$E$62="MKT",'Payroll'!AS1046,0),IF('People_Inputs'!$E$63="MKT",'Payroll'!AS1066,0),IF('People_Inputs'!$E$64="MKT",'Payroll'!AS1086,0),IF('People_Inputs'!$E$65="MKT",'Payroll'!AS1106,0),IF('People_Inputs'!$E$66="MKT",'Payroll'!AS1126,0),IF('People_Inputs'!$E$67="MKT",'Payroll'!AS1146,0),IF('People_Inputs'!$E$68="MKT",'Payroll'!AS1166,0),IF('People_Inputs'!$E$69="MKT",'Payroll'!AS1186,0),IF('People_Inputs'!$E$70="MKT",'Payroll'!AS1206,0))</f>
        <v>13137.130191905155</v>
      </c>
      <c r="AT27" s="35">
        <f>SUM(IF('People_Inputs'!$E$11="MKT",'Payroll'!AT26,0),IF('People_Inputs'!$E$12="MKT",'Payroll'!AT46,0),IF('People_Inputs'!$E$13="MKT",'Payroll'!AT66,0),IF('People_Inputs'!$E$14="MKT",'Payroll'!AT86,0),IF('People_Inputs'!$E$15="MKT",'Payroll'!AT106,0),IF('People_Inputs'!$E$16="MKT",'Payroll'!AT126,0),IF('People_Inputs'!$E$17="MKT",'Payroll'!AT146,0),IF('People_Inputs'!$E$18="MKT",'Payroll'!AT166,0),IF('People_Inputs'!$E$19="MKT",'Payroll'!AT186,0),IF('People_Inputs'!$E$20="MKT",'Payroll'!AT206,0),IF('People_Inputs'!$E$21="MKT",'Payroll'!AT226,0),IF('People_Inputs'!$E$22="MKT",'Payroll'!AT246,0),IF('People_Inputs'!$E$23="MKT",'Payroll'!AT266,0),IF('People_Inputs'!$E$24="MKT",'Payroll'!AT286,0),IF('People_Inputs'!$E$25="MKT",'Payroll'!AT306,0),IF('People_Inputs'!$E$26="MKT",'Payroll'!AT326,0),IF('People_Inputs'!$E$27="MKT",'Payroll'!AT346,0),IF('People_Inputs'!$E$28="MKT",'Payroll'!AT366,0),IF('People_Inputs'!$E$29="MKT",'Payroll'!AT386,0),IF('People_Inputs'!$E$30="MKT",'Payroll'!AT406,0),IF('People_Inputs'!$E$31="MKT",'Payroll'!AT426,0),IF('People_Inputs'!$E$32="MKT",'Payroll'!AT446,0),IF('People_Inputs'!$E$33="MKT",'Payroll'!AT466,0),IF('People_Inputs'!$E$34="MKT",'Payroll'!AT486,0),IF('People_Inputs'!$E$35="MKT",'Payroll'!AT506,0),IF('People_Inputs'!$E$36="MKT",'Payroll'!AT526,0),IF('People_Inputs'!$E$37="MKT",'Payroll'!AT546,0),IF('People_Inputs'!$E$38="MKT",'Payroll'!AT566,0),IF('People_Inputs'!$E$39="MKT",'Payroll'!AT586,0),IF('People_Inputs'!$E$40="MKT",'Payroll'!AT606,0),IF('People_Inputs'!$E$41="MKT",'Payroll'!AT626,0),IF('People_Inputs'!$E$42="MKT",'Payroll'!AT646,0),IF('People_Inputs'!$E$43="MKT",'Payroll'!AT666,0),IF('People_Inputs'!$E$44="MKT",'Payroll'!AT686,0),IF('People_Inputs'!$E$45="MKT",'Payroll'!AT706,0),IF('People_Inputs'!$E$46="MKT",'Payroll'!AT726,0),IF('People_Inputs'!$E$47="MKT",'Payroll'!AT746,0),IF('People_Inputs'!$E$48="MKT",'Payroll'!AT766,0),IF('People_Inputs'!$E$49="MKT",'Payroll'!AT786,0),IF('People_Inputs'!$E$50="MKT",'Payroll'!AT806,0),IF('People_Inputs'!$E$51="MKT",'Payroll'!AT826,0),IF('People_Inputs'!$E$52="MKT",'Payroll'!AT846,0),IF('People_Inputs'!$E$53="MKT",'Payroll'!AT866,0),IF('People_Inputs'!$E$54="MKT",'Payroll'!AT886,0),IF('People_Inputs'!$E$55="MKT",'Payroll'!AT906,0),IF('People_Inputs'!$E$56="MKT",'Payroll'!AT926,0),IF('People_Inputs'!$E$57="MKT",'Payroll'!AT946,0),IF('People_Inputs'!$E$58="MKT",'Payroll'!AT966,0),IF('People_Inputs'!$E$59="MKT",'Payroll'!AT986,0),IF('People_Inputs'!$E$60="MKT",'Payroll'!AT1006,0),IF('People_Inputs'!$E$61="MKT",'Payroll'!AT1026,0),IF('People_Inputs'!$E$62="MKT",'Payroll'!AT1046,0),IF('People_Inputs'!$E$63="MKT",'Payroll'!AT1066,0),IF('People_Inputs'!$E$64="MKT",'Payroll'!AT1086,0),IF('People_Inputs'!$E$65="MKT",'Payroll'!AT1106,0),IF('People_Inputs'!$E$66="MKT",'Payroll'!AT1126,0),IF('People_Inputs'!$E$67="MKT",'Payroll'!AT1146,0),IF('People_Inputs'!$E$68="MKT",'Payroll'!AT1166,0),IF('People_Inputs'!$E$69="MKT",'Payroll'!AT1186,0),IF('People_Inputs'!$E$70="MKT",'Payroll'!AT1206,0))</f>
        <v>13137.130191905155</v>
      </c>
      <c r="AU27" s="35">
        <f>SUM(IF('People_Inputs'!$E$11="MKT",'Payroll'!AU26,0),IF('People_Inputs'!$E$12="MKT",'Payroll'!AU46,0),IF('People_Inputs'!$E$13="MKT",'Payroll'!AU66,0),IF('People_Inputs'!$E$14="MKT",'Payroll'!AU86,0),IF('People_Inputs'!$E$15="MKT",'Payroll'!AU106,0),IF('People_Inputs'!$E$16="MKT",'Payroll'!AU126,0),IF('People_Inputs'!$E$17="MKT",'Payroll'!AU146,0),IF('People_Inputs'!$E$18="MKT",'Payroll'!AU166,0),IF('People_Inputs'!$E$19="MKT",'Payroll'!AU186,0),IF('People_Inputs'!$E$20="MKT",'Payroll'!AU206,0),IF('People_Inputs'!$E$21="MKT",'Payroll'!AU226,0),IF('People_Inputs'!$E$22="MKT",'Payroll'!AU246,0),IF('People_Inputs'!$E$23="MKT",'Payroll'!AU266,0),IF('People_Inputs'!$E$24="MKT",'Payroll'!AU286,0),IF('People_Inputs'!$E$25="MKT",'Payroll'!AU306,0),IF('People_Inputs'!$E$26="MKT",'Payroll'!AU326,0),IF('People_Inputs'!$E$27="MKT",'Payroll'!AU346,0),IF('People_Inputs'!$E$28="MKT",'Payroll'!AU366,0),IF('People_Inputs'!$E$29="MKT",'Payroll'!AU386,0),IF('People_Inputs'!$E$30="MKT",'Payroll'!AU406,0),IF('People_Inputs'!$E$31="MKT",'Payroll'!AU426,0),IF('People_Inputs'!$E$32="MKT",'Payroll'!AU446,0),IF('People_Inputs'!$E$33="MKT",'Payroll'!AU466,0),IF('People_Inputs'!$E$34="MKT",'Payroll'!AU486,0),IF('People_Inputs'!$E$35="MKT",'Payroll'!AU506,0),IF('People_Inputs'!$E$36="MKT",'Payroll'!AU526,0),IF('People_Inputs'!$E$37="MKT",'Payroll'!AU546,0),IF('People_Inputs'!$E$38="MKT",'Payroll'!AU566,0),IF('People_Inputs'!$E$39="MKT",'Payroll'!AU586,0),IF('People_Inputs'!$E$40="MKT",'Payroll'!AU606,0),IF('People_Inputs'!$E$41="MKT",'Payroll'!AU626,0),IF('People_Inputs'!$E$42="MKT",'Payroll'!AU646,0),IF('People_Inputs'!$E$43="MKT",'Payroll'!AU666,0),IF('People_Inputs'!$E$44="MKT",'Payroll'!AU686,0),IF('People_Inputs'!$E$45="MKT",'Payroll'!AU706,0),IF('People_Inputs'!$E$46="MKT",'Payroll'!AU726,0),IF('People_Inputs'!$E$47="MKT",'Payroll'!AU746,0),IF('People_Inputs'!$E$48="MKT",'Payroll'!AU766,0),IF('People_Inputs'!$E$49="MKT",'Payroll'!AU786,0),IF('People_Inputs'!$E$50="MKT",'Payroll'!AU806,0),IF('People_Inputs'!$E$51="MKT",'Payroll'!AU826,0),IF('People_Inputs'!$E$52="MKT",'Payroll'!AU846,0),IF('People_Inputs'!$E$53="MKT",'Payroll'!AU866,0),IF('People_Inputs'!$E$54="MKT",'Payroll'!AU886,0),IF('People_Inputs'!$E$55="MKT",'Payroll'!AU906,0),IF('People_Inputs'!$E$56="MKT",'Payroll'!AU926,0),IF('People_Inputs'!$E$57="MKT",'Payroll'!AU946,0),IF('People_Inputs'!$E$58="MKT",'Payroll'!AU966,0),IF('People_Inputs'!$E$59="MKT",'Payroll'!AU986,0),IF('People_Inputs'!$E$60="MKT",'Payroll'!AU1006,0),IF('People_Inputs'!$E$61="MKT",'Payroll'!AU1026,0),IF('People_Inputs'!$E$62="MKT",'Payroll'!AU1046,0),IF('People_Inputs'!$E$63="MKT",'Payroll'!AU1066,0),IF('People_Inputs'!$E$64="MKT",'Payroll'!AU1086,0),IF('People_Inputs'!$E$65="MKT",'Payroll'!AU1106,0),IF('People_Inputs'!$E$66="MKT",'Payroll'!AU1126,0),IF('People_Inputs'!$E$67="MKT",'Payroll'!AU1146,0),IF('People_Inputs'!$E$68="MKT",'Payroll'!AU1166,0),IF('People_Inputs'!$E$69="MKT",'Payroll'!AU1186,0),IF('People_Inputs'!$E$70="MKT",'Payroll'!AU1206,0))</f>
        <v>13137.130191905155</v>
      </c>
      <c r="AV27" s="35">
        <f>SUM(IF('People_Inputs'!$E$11="MKT",'Payroll'!AV26,0),IF('People_Inputs'!$E$12="MKT",'Payroll'!AV46,0),IF('People_Inputs'!$E$13="MKT",'Payroll'!AV66,0),IF('People_Inputs'!$E$14="MKT",'Payroll'!AV86,0),IF('People_Inputs'!$E$15="MKT",'Payroll'!AV106,0),IF('People_Inputs'!$E$16="MKT",'Payroll'!AV126,0),IF('People_Inputs'!$E$17="MKT",'Payroll'!AV146,0),IF('People_Inputs'!$E$18="MKT",'Payroll'!AV166,0),IF('People_Inputs'!$E$19="MKT",'Payroll'!AV186,0),IF('People_Inputs'!$E$20="MKT",'Payroll'!AV206,0),IF('People_Inputs'!$E$21="MKT",'Payroll'!AV226,0),IF('People_Inputs'!$E$22="MKT",'Payroll'!AV246,0),IF('People_Inputs'!$E$23="MKT",'Payroll'!AV266,0),IF('People_Inputs'!$E$24="MKT",'Payroll'!AV286,0),IF('People_Inputs'!$E$25="MKT",'Payroll'!AV306,0),IF('People_Inputs'!$E$26="MKT",'Payroll'!AV326,0),IF('People_Inputs'!$E$27="MKT",'Payroll'!AV346,0),IF('People_Inputs'!$E$28="MKT",'Payroll'!AV366,0),IF('People_Inputs'!$E$29="MKT",'Payroll'!AV386,0),IF('People_Inputs'!$E$30="MKT",'Payroll'!AV406,0),IF('People_Inputs'!$E$31="MKT",'Payroll'!AV426,0),IF('People_Inputs'!$E$32="MKT",'Payroll'!AV446,0),IF('People_Inputs'!$E$33="MKT",'Payroll'!AV466,0),IF('People_Inputs'!$E$34="MKT",'Payroll'!AV486,0),IF('People_Inputs'!$E$35="MKT",'Payroll'!AV506,0),IF('People_Inputs'!$E$36="MKT",'Payroll'!AV526,0),IF('People_Inputs'!$E$37="MKT",'Payroll'!AV546,0),IF('People_Inputs'!$E$38="MKT",'Payroll'!AV566,0),IF('People_Inputs'!$E$39="MKT",'Payroll'!AV586,0),IF('People_Inputs'!$E$40="MKT",'Payroll'!AV606,0),IF('People_Inputs'!$E$41="MKT",'Payroll'!AV626,0),IF('People_Inputs'!$E$42="MKT",'Payroll'!AV646,0),IF('People_Inputs'!$E$43="MKT",'Payroll'!AV666,0),IF('People_Inputs'!$E$44="MKT",'Payroll'!AV686,0),IF('People_Inputs'!$E$45="MKT",'Payroll'!AV706,0),IF('People_Inputs'!$E$46="MKT",'Payroll'!AV726,0),IF('People_Inputs'!$E$47="MKT",'Payroll'!AV746,0),IF('People_Inputs'!$E$48="MKT",'Payroll'!AV766,0),IF('People_Inputs'!$E$49="MKT",'Payroll'!AV786,0),IF('People_Inputs'!$E$50="MKT",'Payroll'!AV806,0),IF('People_Inputs'!$E$51="MKT",'Payroll'!AV826,0),IF('People_Inputs'!$E$52="MKT",'Payroll'!AV846,0),IF('People_Inputs'!$E$53="MKT",'Payroll'!AV866,0),IF('People_Inputs'!$E$54="MKT",'Payroll'!AV886,0),IF('People_Inputs'!$E$55="MKT",'Payroll'!AV906,0),IF('People_Inputs'!$E$56="MKT",'Payroll'!AV926,0),IF('People_Inputs'!$E$57="MKT",'Payroll'!AV946,0),IF('People_Inputs'!$E$58="MKT",'Payroll'!AV966,0),IF('People_Inputs'!$E$59="MKT",'Payroll'!AV986,0),IF('People_Inputs'!$E$60="MKT",'Payroll'!AV1006,0),IF('People_Inputs'!$E$61="MKT",'Payroll'!AV1026,0),IF('People_Inputs'!$E$62="MKT",'Payroll'!AV1046,0),IF('People_Inputs'!$E$63="MKT",'Payroll'!AV1066,0),IF('People_Inputs'!$E$64="MKT",'Payroll'!AV1086,0),IF('People_Inputs'!$E$65="MKT",'Payroll'!AV1106,0),IF('People_Inputs'!$E$66="MKT",'Payroll'!AV1126,0),IF('People_Inputs'!$E$67="MKT",'Payroll'!AV1146,0),IF('People_Inputs'!$E$68="MKT",'Payroll'!AV1166,0),IF('People_Inputs'!$E$69="MKT",'Payroll'!AV1186,0),IF('People_Inputs'!$E$70="MKT",'Payroll'!AV1206,0))</f>
        <v>13137.130191905155</v>
      </c>
      <c r="AW27" s="35">
        <f>SUM(IF('People_Inputs'!$E$11="MKT",'Payroll'!AW26,0),IF('People_Inputs'!$E$12="MKT",'Payroll'!AW46,0),IF('People_Inputs'!$E$13="MKT",'Payroll'!AW66,0),IF('People_Inputs'!$E$14="MKT",'Payroll'!AW86,0),IF('People_Inputs'!$E$15="MKT",'Payroll'!AW106,0),IF('People_Inputs'!$E$16="MKT",'Payroll'!AW126,0),IF('People_Inputs'!$E$17="MKT",'Payroll'!AW146,0),IF('People_Inputs'!$E$18="MKT",'Payroll'!AW166,0),IF('People_Inputs'!$E$19="MKT",'Payroll'!AW186,0),IF('People_Inputs'!$E$20="MKT",'Payroll'!AW206,0),IF('People_Inputs'!$E$21="MKT",'Payroll'!AW226,0),IF('People_Inputs'!$E$22="MKT",'Payroll'!AW246,0),IF('People_Inputs'!$E$23="MKT",'Payroll'!AW266,0),IF('People_Inputs'!$E$24="MKT",'Payroll'!AW286,0),IF('People_Inputs'!$E$25="MKT",'Payroll'!AW306,0),IF('People_Inputs'!$E$26="MKT",'Payroll'!AW326,0),IF('People_Inputs'!$E$27="MKT",'Payroll'!AW346,0),IF('People_Inputs'!$E$28="MKT",'Payroll'!AW366,0),IF('People_Inputs'!$E$29="MKT",'Payroll'!AW386,0),IF('People_Inputs'!$E$30="MKT",'Payroll'!AW406,0),IF('People_Inputs'!$E$31="MKT",'Payroll'!AW426,0),IF('People_Inputs'!$E$32="MKT",'Payroll'!AW446,0),IF('People_Inputs'!$E$33="MKT",'Payroll'!AW466,0),IF('People_Inputs'!$E$34="MKT",'Payroll'!AW486,0),IF('People_Inputs'!$E$35="MKT",'Payroll'!AW506,0),IF('People_Inputs'!$E$36="MKT",'Payroll'!AW526,0),IF('People_Inputs'!$E$37="MKT",'Payroll'!AW546,0),IF('People_Inputs'!$E$38="MKT",'Payroll'!AW566,0),IF('People_Inputs'!$E$39="MKT",'Payroll'!AW586,0),IF('People_Inputs'!$E$40="MKT",'Payroll'!AW606,0),IF('People_Inputs'!$E$41="MKT",'Payroll'!AW626,0),IF('People_Inputs'!$E$42="MKT",'Payroll'!AW646,0),IF('People_Inputs'!$E$43="MKT",'Payroll'!AW666,0),IF('People_Inputs'!$E$44="MKT",'Payroll'!AW686,0),IF('People_Inputs'!$E$45="MKT",'Payroll'!AW706,0),IF('People_Inputs'!$E$46="MKT",'Payroll'!AW726,0),IF('People_Inputs'!$E$47="MKT",'Payroll'!AW746,0),IF('People_Inputs'!$E$48="MKT",'Payroll'!AW766,0),IF('People_Inputs'!$E$49="MKT",'Payroll'!AW786,0),IF('People_Inputs'!$E$50="MKT",'Payroll'!AW806,0),IF('People_Inputs'!$E$51="MKT",'Payroll'!AW826,0),IF('People_Inputs'!$E$52="MKT",'Payroll'!AW846,0),IF('People_Inputs'!$E$53="MKT",'Payroll'!AW866,0),IF('People_Inputs'!$E$54="MKT",'Payroll'!AW886,0),IF('People_Inputs'!$E$55="MKT",'Payroll'!AW906,0),IF('People_Inputs'!$E$56="MKT",'Payroll'!AW926,0),IF('People_Inputs'!$E$57="MKT",'Payroll'!AW946,0),IF('People_Inputs'!$E$58="MKT",'Payroll'!AW966,0),IF('People_Inputs'!$E$59="MKT",'Payroll'!AW986,0),IF('People_Inputs'!$E$60="MKT",'Payroll'!AW1006,0),IF('People_Inputs'!$E$61="MKT",'Payroll'!AW1026,0),IF('People_Inputs'!$E$62="MKT",'Payroll'!AW1046,0),IF('People_Inputs'!$E$63="MKT",'Payroll'!AW1066,0),IF('People_Inputs'!$E$64="MKT",'Payroll'!AW1086,0),IF('People_Inputs'!$E$65="MKT",'Payroll'!AW1106,0),IF('People_Inputs'!$E$66="MKT",'Payroll'!AW1126,0),IF('People_Inputs'!$E$67="MKT",'Payroll'!AW1146,0),IF('People_Inputs'!$E$68="MKT",'Payroll'!AW1166,0),IF('People_Inputs'!$E$69="MKT",'Payroll'!AW1186,0),IF('People_Inputs'!$E$70="MKT",'Payroll'!AW1206,0))</f>
        <v>13137.130191905155</v>
      </c>
      <c r="AX27" s="35">
        <f>SUM(IF('People_Inputs'!$E$11="MKT",'Payroll'!AX26,0),IF('People_Inputs'!$E$12="MKT",'Payroll'!AX46,0),IF('People_Inputs'!$E$13="MKT",'Payroll'!AX66,0),IF('People_Inputs'!$E$14="MKT",'Payroll'!AX86,0),IF('People_Inputs'!$E$15="MKT",'Payroll'!AX106,0),IF('People_Inputs'!$E$16="MKT",'Payroll'!AX126,0),IF('People_Inputs'!$E$17="MKT",'Payroll'!AX146,0),IF('People_Inputs'!$E$18="MKT",'Payroll'!AX166,0),IF('People_Inputs'!$E$19="MKT",'Payroll'!AX186,0),IF('People_Inputs'!$E$20="MKT",'Payroll'!AX206,0),IF('People_Inputs'!$E$21="MKT",'Payroll'!AX226,0),IF('People_Inputs'!$E$22="MKT",'Payroll'!AX246,0),IF('People_Inputs'!$E$23="MKT",'Payroll'!AX266,0),IF('People_Inputs'!$E$24="MKT",'Payroll'!AX286,0),IF('People_Inputs'!$E$25="MKT",'Payroll'!AX306,0),IF('People_Inputs'!$E$26="MKT",'Payroll'!AX326,0),IF('People_Inputs'!$E$27="MKT",'Payroll'!AX346,0),IF('People_Inputs'!$E$28="MKT",'Payroll'!AX366,0),IF('People_Inputs'!$E$29="MKT",'Payroll'!AX386,0),IF('People_Inputs'!$E$30="MKT",'Payroll'!AX406,0),IF('People_Inputs'!$E$31="MKT",'Payroll'!AX426,0),IF('People_Inputs'!$E$32="MKT",'Payroll'!AX446,0),IF('People_Inputs'!$E$33="MKT",'Payroll'!AX466,0),IF('People_Inputs'!$E$34="MKT",'Payroll'!AX486,0),IF('People_Inputs'!$E$35="MKT",'Payroll'!AX506,0),IF('People_Inputs'!$E$36="MKT",'Payroll'!AX526,0),IF('People_Inputs'!$E$37="MKT",'Payroll'!AX546,0),IF('People_Inputs'!$E$38="MKT",'Payroll'!AX566,0),IF('People_Inputs'!$E$39="MKT",'Payroll'!AX586,0),IF('People_Inputs'!$E$40="MKT",'Payroll'!AX606,0),IF('People_Inputs'!$E$41="MKT",'Payroll'!AX626,0),IF('People_Inputs'!$E$42="MKT",'Payroll'!AX646,0),IF('People_Inputs'!$E$43="MKT",'Payroll'!AX666,0),IF('People_Inputs'!$E$44="MKT",'Payroll'!AX686,0),IF('People_Inputs'!$E$45="MKT",'Payroll'!AX706,0),IF('People_Inputs'!$E$46="MKT",'Payroll'!AX726,0),IF('People_Inputs'!$E$47="MKT",'Payroll'!AX746,0),IF('People_Inputs'!$E$48="MKT",'Payroll'!AX766,0),IF('People_Inputs'!$E$49="MKT",'Payroll'!AX786,0),IF('People_Inputs'!$E$50="MKT",'Payroll'!AX806,0),IF('People_Inputs'!$E$51="MKT",'Payroll'!AX826,0),IF('People_Inputs'!$E$52="MKT",'Payroll'!AX846,0),IF('People_Inputs'!$E$53="MKT",'Payroll'!AX866,0),IF('People_Inputs'!$E$54="MKT",'Payroll'!AX886,0),IF('People_Inputs'!$E$55="MKT",'Payroll'!AX906,0),IF('People_Inputs'!$E$56="MKT",'Payroll'!AX926,0),IF('People_Inputs'!$E$57="MKT",'Payroll'!AX946,0),IF('People_Inputs'!$E$58="MKT",'Payroll'!AX966,0),IF('People_Inputs'!$E$59="MKT",'Payroll'!AX986,0),IF('People_Inputs'!$E$60="MKT",'Payroll'!AX1006,0),IF('People_Inputs'!$E$61="MKT",'Payroll'!AX1026,0),IF('People_Inputs'!$E$62="MKT",'Payroll'!AX1046,0),IF('People_Inputs'!$E$63="MKT",'Payroll'!AX1066,0),IF('People_Inputs'!$E$64="MKT",'Payroll'!AX1086,0),IF('People_Inputs'!$E$65="MKT",'Payroll'!AX1106,0),IF('People_Inputs'!$E$66="MKT",'Payroll'!AX1126,0),IF('People_Inputs'!$E$67="MKT",'Payroll'!AX1146,0),IF('People_Inputs'!$E$68="MKT",'Payroll'!AX1166,0),IF('People_Inputs'!$E$69="MKT",'Payroll'!AX1186,0),IF('People_Inputs'!$E$70="MKT",'Payroll'!AX1206,0))</f>
        <v>13137.130191905155</v>
      </c>
      <c r="AY27" s="35">
        <f>SUM(IF('People_Inputs'!$E$11="MKT",'Payroll'!AY26,0),IF('People_Inputs'!$E$12="MKT",'Payroll'!AY46,0),IF('People_Inputs'!$E$13="MKT",'Payroll'!AY66,0),IF('People_Inputs'!$E$14="MKT",'Payroll'!AY86,0),IF('People_Inputs'!$E$15="MKT",'Payroll'!AY106,0),IF('People_Inputs'!$E$16="MKT",'Payroll'!AY126,0),IF('People_Inputs'!$E$17="MKT",'Payroll'!AY146,0),IF('People_Inputs'!$E$18="MKT",'Payroll'!AY166,0),IF('People_Inputs'!$E$19="MKT",'Payroll'!AY186,0),IF('People_Inputs'!$E$20="MKT",'Payroll'!AY206,0),IF('People_Inputs'!$E$21="MKT",'Payroll'!AY226,0),IF('People_Inputs'!$E$22="MKT",'Payroll'!AY246,0),IF('People_Inputs'!$E$23="MKT",'Payroll'!AY266,0),IF('People_Inputs'!$E$24="MKT",'Payroll'!AY286,0),IF('People_Inputs'!$E$25="MKT",'Payroll'!AY306,0),IF('People_Inputs'!$E$26="MKT",'Payroll'!AY326,0),IF('People_Inputs'!$E$27="MKT",'Payroll'!AY346,0),IF('People_Inputs'!$E$28="MKT",'Payroll'!AY366,0),IF('People_Inputs'!$E$29="MKT",'Payroll'!AY386,0),IF('People_Inputs'!$E$30="MKT",'Payroll'!AY406,0),IF('People_Inputs'!$E$31="MKT",'Payroll'!AY426,0),IF('People_Inputs'!$E$32="MKT",'Payroll'!AY446,0),IF('People_Inputs'!$E$33="MKT",'Payroll'!AY466,0),IF('People_Inputs'!$E$34="MKT",'Payroll'!AY486,0),IF('People_Inputs'!$E$35="MKT",'Payroll'!AY506,0),IF('People_Inputs'!$E$36="MKT",'Payroll'!AY526,0),IF('People_Inputs'!$E$37="MKT",'Payroll'!AY546,0),IF('People_Inputs'!$E$38="MKT",'Payroll'!AY566,0),IF('People_Inputs'!$E$39="MKT",'Payroll'!AY586,0),IF('People_Inputs'!$E$40="MKT",'Payroll'!AY606,0),IF('People_Inputs'!$E$41="MKT",'Payroll'!AY626,0),IF('People_Inputs'!$E$42="MKT",'Payroll'!AY646,0),IF('People_Inputs'!$E$43="MKT",'Payroll'!AY666,0),IF('People_Inputs'!$E$44="MKT",'Payroll'!AY686,0),IF('People_Inputs'!$E$45="MKT",'Payroll'!AY706,0),IF('People_Inputs'!$E$46="MKT",'Payroll'!AY726,0),IF('People_Inputs'!$E$47="MKT",'Payroll'!AY746,0),IF('People_Inputs'!$E$48="MKT",'Payroll'!AY766,0),IF('People_Inputs'!$E$49="MKT",'Payroll'!AY786,0),IF('People_Inputs'!$E$50="MKT",'Payroll'!AY806,0),IF('People_Inputs'!$E$51="MKT",'Payroll'!AY826,0),IF('People_Inputs'!$E$52="MKT",'Payroll'!AY846,0),IF('People_Inputs'!$E$53="MKT",'Payroll'!AY866,0),IF('People_Inputs'!$E$54="MKT",'Payroll'!AY886,0),IF('People_Inputs'!$E$55="MKT",'Payroll'!AY906,0),IF('People_Inputs'!$E$56="MKT",'Payroll'!AY926,0),IF('People_Inputs'!$E$57="MKT",'Payroll'!AY946,0),IF('People_Inputs'!$E$58="MKT",'Payroll'!AY966,0),IF('People_Inputs'!$E$59="MKT",'Payroll'!AY986,0),IF('People_Inputs'!$E$60="MKT",'Payroll'!AY1006,0),IF('People_Inputs'!$E$61="MKT",'Payroll'!AY1026,0),IF('People_Inputs'!$E$62="MKT",'Payroll'!AY1046,0),IF('People_Inputs'!$E$63="MKT",'Payroll'!AY1066,0),IF('People_Inputs'!$E$64="MKT",'Payroll'!AY1086,0),IF('People_Inputs'!$E$65="MKT",'Payroll'!AY1106,0),IF('People_Inputs'!$E$66="MKT",'Payroll'!AY1126,0),IF('People_Inputs'!$E$67="MKT",'Payroll'!AY1146,0),IF('People_Inputs'!$E$68="MKT",'Payroll'!AY1166,0),IF('People_Inputs'!$E$69="MKT",'Payroll'!AY1186,0),IF('People_Inputs'!$E$70="MKT",'Payroll'!AY1206,0))</f>
        <v>13137.130191905155</v>
      </c>
      <c r="AZ27" s="35">
        <f>SUM(IF('People_Inputs'!$E$11="MKT",'Payroll'!AZ26,0),IF('People_Inputs'!$E$12="MKT",'Payroll'!AZ46,0),IF('People_Inputs'!$E$13="MKT",'Payroll'!AZ66,0),IF('People_Inputs'!$E$14="MKT",'Payroll'!AZ86,0),IF('People_Inputs'!$E$15="MKT",'Payroll'!AZ106,0),IF('People_Inputs'!$E$16="MKT",'Payroll'!AZ126,0),IF('People_Inputs'!$E$17="MKT",'Payroll'!AZ146,0),IF('People_Inputs'!$E$18="MKT",'Payroll'!AZ166,0),IF('People_Inputs'!$E$19="MKT",'Payroll'!AZ186,0),IF('People_Inputs'!$E$20="MKT",'Payroll'!AZ206,0),IF('People_Inputs'!$E$21="MKT",'Payroll'!AZ226,0),IF('People_Inputs'!$E$22="MKT",'Payroll'!AZ246,0),IF('People_Inputs'!$E$23="MKT",'Payroll'!AZ266,0),IF('People_Inputs'!$E$24="MKT",'Payroll'!AZ286,0),IF('People_Inputs'!$E$25="MKT",'Payroll'!AZ306,0),IF('People_Inputs'!$E$26="MKT",'Payroll'!AZ326,0),IF('People_Inputs'!$E$27="MKT",'Payroll'!AZ346,0),IF('People_Inputs'!$E$28="MKT",'Payroll'!AZ366,0),IF('People_Inputs'!$E$29="MKT",'Payroll'!AZ386,0),IF('People_Inputs'!$E$30="MKT",'Payroll'!AZ406,0),IF('People_Inputs'!$E$31="MKT",'Payroll'!AZ426,0),IF('People_Inputs'!$E$32="MKT",'Payroll'!AZ446,0),IF('People_Inputs'!$E$33="MKT",'Payroll'!AZ466,0),IF('People_Inputs'!$E$34="MKT",'Payroll'!AZ486,0),IF('People_Inputs'!$E$35="MKT",'Payroll'!AZ506,0),IF('People_Inputs'!$E$36="MKT",'Payroll'!AZ526,0),IF('People_Inputs'!$E$37="MKT",'Payroll'!AZ546,0),IF('People_Inputs'!$E$38="MKT",'Payroll'!AZ566,0),IF('People_Inputs'!$E$39="MKT",'Payroll'!AZ586,0),IF('People_Inputs'!$E$40="MKT",'Payroll'!AZ606,0),IF('People_Inputs'!$E$41="MKT",'Payroll'!AZ626,0),IF('People_Inputs'!$E$42="MKT",'Payroll'!AZ646,0),IF('People_Inputs'!$E$43="MKT",'Payroll'!AZ666,0),IF('People_Inputs'!$E$44="MKT",'Payroll'!AZ686,0),IF('People_Inputs'!$E$45="MKT",'Payroll'!AZ706,0),IF('People_Inputs'!$E$46="MKT",'Payroll'!AZ726,0),IF('People_Inputs'!$E$47="MKT",'Payroll'!AZ746,0),IF('People_Inputs'!$E$48="MKT",'Payroll'!AZ766,0),IF('People_Inputs'!$E$49="MKT",'Payroll'!AZ786,0),IF('People_Inputs'!$E$50="MKT",'Payroll'!AZ806,0),IF('People_Inputs'!$E$51="MKT",'Payroll'!AZ826,0),IF('People_Inputs'!$E$52="MKT",'Payroll'!AZ846,0),IF('People_Inputs'!$E$53="MKT",'Payroll'!AZ866,0),IF('People_Inputs'!$E$54="MKT",'Payroll'!AZ886,0),IF('People_Inputs'!$E$55="MKT",'Payroll'!AZ906,0),IF('People_Inputs'!$E$56="MKT",'Payroll'!AZ926,0),IF('People_Inputs'!$E$57="MKT",'Payroll'!AZ946,0),IF('People_Inputs'!$E$58="MKT",'Payroll'!AZ966,0),IF('People_Inputs'!$E$59="MKT",'Payroll'!AZ986,0),IF('People_Inputs'!$E$60="MKT",'Payroll'!AZ1006,0),IF('People_Inputs'!$E$61="MKT",'Payroll'!AZ1026,0),IF('People_Inputs'!$E$62="MKT",'Payroll'!AZ1046,0),IF('People_Inputs'!$E$63="MKT",'Payroll'!AZ1066,0),IF('People_Inputs'!$E$64="MKT",'Payroll'!AZ1086,0),IF('People_Inputs'!$E$65="MKT",'Payroll'!AZ1106,0),IF('People_Inputs'!$E$66="MKT",'Payroll'!AZ1126,0),IF('People_Inputs'!$E$67="MKT",'Payroll'!AZ1146,0),IF('People_Inputs'!$E$68="MKT",'Payroll'!AZ1166,0),IF('People_Inputs'!$E$69="MKT",'Payroll'!AZ1186,0),IF('People_Inputs'!$E$70="MKT",'Payroll'!AZ1206,0))</f>
        <v>13137.130191905155</v>
      </c>
      <c r="BA27" s="35">
        <f>SUM(IF('People_Inputs'!$E$11="MKT",'Payroll'!BA26,0),IF('People_Inputs'!$E$12="MKT",'Payroll'!BA46,0),IF('People_Inputs'!$E$13="MKT",'Payroll'!BA66,0),IF('People_Inputs'!$E$14="MKT",'Payroll'!BA86,0),IF('People_Inputs'!$E$15="MKT",'Payroll'!BA106,0),IF('People_Inputs'!$E$16="MKT",'Payroll'!BA126,0),IF('People_Inputs'!$E$17="MKT",'Payroll'!BA146,0),IF('People_Inputs'!$E$18="MKT",'Payroll'!BA166,0),IF('People_Inputs'!$E$19="MKT",'Payroll'!BA186,0),IF('People_Inputs'!$E$20="MKT",'Payroll'!BA206,0),IF('People_Inputs'!$E$21="MKT",'Payroll'!BA226,0),IF('People_Inputs'!$E$22="MKT",'Payroll'!BA246,0),IF('People_Inputs'!$E$23="MKT",'Payroll'!BA266,0),IF('People_Inputs'!$E$24="MKT",'Payroll'!BA286,0),IF('People_Inputs'!$E$25="MKT",'Payroll'!BA306,0),IF('People_Inputs'!$E$26="MKT",'Payroll'!BA326,0),IF('People_Inputs'!$E$27="MKT",'Payroll'!BA346,0),IF('People_Inputs'!$E$28="MKT",'Payroll'!BA366,0),IF('People_Inputs'!$E$29="MKT",'Payroll'!BA386,0),IF('People_Inputs'!$E$30="MKT",'Payroll'!BA406,0),IF('People_Inputs'!$E$31="MKT",'Payroll'!BA426,0),IF('People_Inputs'!$E$32="MKT",'Payroll'!BA446,0),IF('People_Inputs'!$E$33="MKT",'Payroll'!BA466,0),IF('People_Inputs'!$E$34="MKT",'Payroll'!BA486,0),IF('People_Inputs'!$E$35="MKT",'Payroll'!BA506,0),IF('People_Inputs'!$E$36="MKT",'Payroll'!BA526,0),IF('People_Inputs'!$E$37="MKT",'Payroll'!BA546,0),IF('People_Inputs'!$E$38="MKT",'Payroll'!BA566,0),IF('People_Inputs'!$E$39="MKT",'Payroll'!BA586,0),IF('People_Inputs'!$E$40="MKT",'Payroll'!BA606,0),IF('People_Inputs'!$E$41="MKT",'Payroll'!BA626,0),IF('People_Inputs'!$E$42="MKT",'Payroll'!BA646,0),IF('People_Inputs'!$E$43="MKT",'Payroll'!BA666,0),IF('People_Inputs'!$E$44="MKT",'Payroll'!BA686,0),IF('People_Inputs'!$E$45="MKT",'Payroll'!BA706,0),IF('People_Inputs'!$E$46="MKT",'Payroll'!BA726,0),IF('People_Inputs'!$E$47="MKT",'Payroll'!BA746,0),IF('People_Inputs'!$E$48="MKT",'Payroll'!BA766,0),IF('People_Inputs'!$E$49="MKT",'Payroll'!BA786,0),IF('People_Inputs'!$E$50="MKT",'Payroll'!BA806,0),IF('People_Inputs'!$E$51="MKT",'Payroll'!BA826,0),IF('People_Inputs'!$E$52="MKT",'Payroll'!BA846,0),IF('People_Inputs'!$E$53="MKT",'Payroll'!BA866,0),IF('People_Inputs'!$E$54="MKT",'Payroll'!BA886,0),IF('People_Inputs'!$E$55="MKT",'Payroll'!BA906,0),IF('People_Inputs'!$E$56="MKT",'Payroll'!BA926,0),IF('People_Inputs'!$E$57="MKT",'Payroll'!BA946,0),IF('People_Inputs'!$E$58="MKT",'Payroll'!BA966,0),IF('People_Inputs'!$E$59="MKT",'Payroll'!BA986,0),IF('People_Inputs'!$E$60="MKT",'Payroll'!BA1006,0),IF('People_Inputs'!$E$61="MKT",'Payroll'!BA1026,0),IF('People_Inputs'!$E$62="MKT",'Payroll'!BA1046,0),IF('People_Inputs'!$E$63="MKT",'Payroll'!BA1066,0),IF('People_Inputs'!$E$64="MKT",'Payroll'!BA1086,0),IF('People_Inputs'!$E$65="MKT",'Payroll'!BA1106,0),IF('People_Inputs'!$E$66="MKT",'Payroll'!BA1126,0),IF('People_Inputs'!$E$67="MKT",'Payroll'!BA1146,0),IF('People_Inputs'!$E$68="MKT",'Payroll'!BA1166,0),IF('People_Inputs'!$E$69="MKT",'Payroll'!BA1186,0),IF('People_Inputs'!$E$70="MKT",'Payroll'!BA1206,0))</f>
        <v>13137.130191905155</v>
      </c>
      <c r="BB27" s="35">
        <f>SUM(IF('People_Inputs'!$E$11="MKT",'Payroll'!BB26,0),IF('People_Inputs'!$E$12="MKT",'Payroll'!BB46,0),IF('People_Inputs'!$E$13="MKT",'Payroll'!BB66,0),IF('People_Inputs'!$E$14="MKT",'Payroll'!BB86,0),IF('People_Inputs'!$E$15="MKT",'Payroll'!BB106,0),IF('People_Inputs'!$E$16="MKT",'Payroll'!BB126,0),IF('People_Inputs'!$E$17="MKT",'Payroll'!BB146,0),IF('People_Inputs'!$E$18="MKT",'Payroll'!BB166,0),IF('People_Inputs'!$E$19="MKT",'Payroll'!BB186,0),IF('People_Inputs'!$E$20="MKT",'Payroll'!BB206,0),IF('People_Inputs'!$E$21="MKT",'Payroll'!BB226,0),IF('People_Inputs'!$E$22="MKT",'Payroll'!BB246,0),IF('People_Inputs'!$E$23="MKT",'Payroll'!BB266,0),IF('People_Inputs'!$E$24="MKT",'Payroll'!BB286,0),IF('People_Inputs'!$E$25="MKT",'Payroll'!BB306,0),IF('People_Inputs'!$E$26="MKT",'Payroll'!BB326,0),IF('People_Inputs'!$E$27="MKT",'Payroll'!BB346,0),IF('People_Inputs'!$E$28="MKT",'Payroll'!BB366,0),IF('People_Inputs'!$E$29="MKT",'Payroll'!BB386,0),IF('People_Inputs'!$E$30="MKT",'Payroll'!BB406,0),IF('People_Inputs'!$E$31="MKT",'Payroll'!BB426,0),IF('People_Inputs'!$E$32="MKT",'Payroll'!BB446,0),IF('People_Inputs'!$E$33="MKT",'Payroll'!BB466,0),IF('People_Inputs'!$E$34="MKT",'Payroll'!BB486,0),IF('People_Inputs'!$E$35="MKT",'Payroll'!BB506,0),IF('People_Inputs'!$E$36="MKT",'Payroll'!BB526,0),IF('People_Inputs'!$E$37="MKT",'Payroll'!BB546,0),IF('People_Inputs'!$E$38="MKT",'Payroll'!BB566,0),IF('People_Inputs'!$E$39="MKT",'Payroll'!BB586,0),IF('People_Inputs'!$E$40="MKT",'Payroll'!BB606,0),IF('People_Inputs'!$E$41="MKT",'Payroll'!BB626,0),IF('People_Inputs'!$E$42="MKT",'Payroll'!BB646,0),IF('People_Inputs'!$E$43="MKT",'Payroll'!BB666,0),IF('People_Inputs'!$E$44="MKT",'Payroll'!BB686,0),IF('People_Inputs'!$E$45="MKT",'Payroll'!BB706,0),IF('People_Inputs'!$E$46="MKT",'Payroll'!BB726,0),IF('People_Inputs'!$E$47="MKT",'Payroll'!BB746,0),IF('People_Inputs'!$E$48="MKT",'Payroll'!BB766,0),IF('People_Inputs'!$E$49="MKT",'Payroll'!BB786,0),IF('People_Inputs'!$E$50="MKT",'Payroll'!BB806,0),IF('People_Inputs'!$E$51="MKT",'Payroll'!BB826,0),IF('People_Inputs'!$E$52="MKT",'Payroll'!BB846,0),IF('People_Inputs'!$E$53="MKT",'Payroll'!BB866,0),IF('People_Inputs'!$E$54="MKT",'Payroll'!BB886,0),IF('People_Inputs'!$E$55="MKT",'Payroll'!BB906,0),IF('People_Inputs'!$E$56="MKT",'Payroll'!BB926,0),IF('People_Inputs'!$E$57="MKT",'Payroll'!BB946,0),IF('People_Inputs'!$E$58="MKT",'Payroll'!BB966,0),IF('People_Inputs'!$E$59="MKT",'Payroll'!BB986,0),IF('People_Inputs'!$E$60="MKT",'Payroll'!BB1006,0),IF('People_Inputs'!$E$61="MKT",'Payroll'!BB1026,0),IF('People_Inputs'!$E$62="MKT",'Payroll'!BB1046,0),IF('People_Inputs'!$E$63="MKT",'Payroll'!BB1066,0),IF('People_Inputs'!$E$64="MKT",'Payroll'!BB1086,0),IF('People_Inputs'!$E$65="MKT",'Payroll'!BB1106,0),IF('People_Inputs'!$E$66="MKT",'Payroll'!BB1126,0),IF('People_Inputs'!$E$67="MKT",'Payroll'!BB1146,0),IF('People_Inputs'!$E$68="MKT",'Payroll'!BB1166,0),IF('People_Inputs'!$E$69="MKT",'Payroll'!BB1186,0),IF('People_Inputs'!$E$70="MKT",'Payroll'!BB1206,0))</f>
        <v>13137.130191905155</v>
      </c>
      <c r="BC27" s="35">
        <f>SUM(IF('People_Inputs'!$E$11="MKT",'Payroll'!BC26,0),IF('People_Inputs'!$E$12="MKT",'Payroll'!BC46,0),IF('People_Inputs'!$E$13="MKT",'Payroll'!BC66,0),IF('People_Inputs'!$E$14="MKT",'Payroll'!BC86,0),IF('People_Inputs'!$E$15="MKT",'Payroll'!BC106,0),IF('People_Inputs'!$E$16="MKT",'Payroll'!BC126,0),IF('People_Inputs'!$E$17="MKT",'Payroll'!BC146,0),IF('People_Inputs'!$E$18="MKT",'Payroll'!BC166,0),IF('People_Inputs'!$E$19="MKT",'Payroll'!BC186,0),IF('People_Inputs'!$E$20="MKT",'Payroll'!BC206,0),IF('People_Inputs'!$E$21="MKT",'Payroll'!BC226,0),IF('People_Inputs'!$E$22="MKT",'Payroll'!BC246,0),IF('People_Inputs'!$E$23="MKT",'Payroll'!BC266,0),IF('People_Inputs'!$E$24="MKT",'Payroll'!BC286,0),IF('People_Inputs'!$E$25="MKT",'Payroll'!BC306,0),IF('People_Inputs'!$E$26="MKT",'Payroll'!BC326,0),IF('People_Inputs'!$E$27="MKT",'Payroll'!BC346,0),IF('People_Inputs'!$E$28="MKT",'Payroll'!BC366,0),IF('People_Inputs'!$E$29="MKT",'Payroll'!BC386,0),IF('People_Inputs'!$E$30="MKT",'Payroll'!BC406,0),IF('People_Inputs'!$E$31="MKT",'Payroll'!BC426,0),IF('People_Inputs'!$E$32="MKT",'Payroll'!BC446,0),IF('People_Inputs'!$E$33="MKT",'Payroll'!BC466,0),IF('People_Inputs'!$E$34="MKT",'Payroll'!BC486,0),IF('People_Inputs'!$E$35="MKT",'Payroll'!BC506,0),IF('People_Inputs'!$E$36="MKT",'Payroll'!BC526,0),IF('People_Inputs'!$E$37="MKT",'Payroll'!BC546,0),IF('People_Inputs'!$E$38="MKT",'Payroll'!BC566,0),IF('People_Inputs'!$E$39="MKT",'Payroll'!BC586,0),IF('People_Inputs'!$E$40="MKT",'Payroll'!BC606,0),IF('People_Inputs'!$E$41="MKT",'Payroll'!BC626,0),IF('People_Inputs'!$E$42="MKT",'Payroll'!BC646,0),IF('People_Inputs'!$E$43="MKT",'Payroll'!BC666,0),IF('People_Inputs'!$E$44="MKT",'Payroll'!BC686,0),IF('People_Inputs'!$E$45="MKT",'Payroll'!BC706,0),IF('People_Inputs'!$E$46="MKT",'Payroll'!BC726,0),IF('People_Inputs'!$E$47="MKT",'Payroll'!BC746,0),IF('People_Inputs'!$E$48="MKT",'Payroll'!BC766,0),IF('People_Inputs'!$E$49="MKT",'Payroll'!BC786,0),IF('People_Inputs'!$E$50="MKT",'Payroll'!BC806,0),IF('People_Inputs'!$E$51="MKT",'Payroll'!BC826,0),IF('People_Inputs'!$E$52="MKT",'Payroll'!BC846,0),IF('People_Inputs'!$E$53="MKT",'Payroll'!BC866,0),IF('People_Inputs'!$E$54="MKT",'Payroll'!BC886,0),IF('People_Inputs'!$E$55="MKT",'Payroll'!BC906,0),IF('People_Inputs'!$E$56="MKT",'Payroll'!BC926,0),IF('People_Inputs'!$E$57="MKT",'Payroll'!BC946,0),IF('People_Inputs'!$E$58="MKT",'Payroll'!BC966,0),IF('People_Inputs'!$E$59="MKT",'Payroll'!BC986,0),IF('People_Inputs'!$E$60="MKT",'Payroll'!BC1006,0),IF('People_Inputs'!$E$61="MKT",'Payroll'!BC1026,0),IF('People_Inputs'!$E$62="MKT",'Payroll'!BC1046,0),IF('People_Inputs'!$E$63="MKT",'Payroll'!BC1066,0),IF('People_Inputs'!$E$64="MKT",'Payroll'!BC1086,0),IF('People_Inputs'!$E$65="MKT",'Payroll'!BC1106,0),IF('People_Inputs'!$E$66="MKT",'Payroll'!BC1126,0),IF('People_Inputs'!$E$67="MKT",'Payroll'!BC1146,0),IF('People_Inputs'!$E$68="MKT",'Payroll'!BC1166,0),IF('People_Inputs'!$E$69="MKT",'Payroll'!BC1186,0),IF('People_Inputs'!$E$70="MKT",'Payroll'!BC1206,0))</f>
        <v>13137.130191905155</v>
      </c>
      <c r="BD27" s="35">
        <f>SUM(IF('People_Inputs'!$E$11="MKT",'Payroll'!BD26,0),IF('People_Inputs'!$E$12="MKT",'Payroll'!BD46,0),IF('People_Inputs'!$E$13="MKT",'Payroll'!BD66,0),IF('People_Inputs'!$E$14="MKT",'Payroll'!BD86,0),IF('People_Inputs'!$E$15="MKT",'Payroll'!BD106,0),IF('People_Inputs'!$E$16="MKT",'Payroll'!BD126,0),IF('People_Inputs'!$E$17="MKT",'Payroll'!BD146,0),IF('People_Inputs'!$E$18="MKT",'Payroll'!BD166,0),IF('People_Inputs'!$E$19="MKT",'Payroll'!BD186,0),IF('People_Inputs'!$E$20="MKT",'Payroll'!BD206,0),IF('People_Inputs'!$E$21="MKT",'Payroll'!BD226,0),IF('People_Inputs'!$E$22="MKT",'Payroll'!BD246,0),IF('People_Inputs'!$E$23="MKT",'Payroll'!BD266,0),IF('People_Inputs'!$E$24="MKT",'Payroll'!BD286,0),IF('People_Inputs'!$E$25="MKT",'Payroll'!BD306,0),IF('People_Inputs'!$E$26="MKT",'Payroll'!BD326,0),IF('People_Inputs'!$E$27="MKT",'Payroll'!BD346,0),IF('People_Inputs'!$E$28="MKT",'Payroll'!BD366,0),IF('People_Inputs'!$E$29="MKT",'Payroll'!BD386,0),IF('People_Inputs'!$E$30="MKT",'Payroll'!BD406,0),IF('People_Inputs'!$E$31="MKT",'Payroll'!BD426,0),IF('People_Inputs'!$E$32="MKT",'Payroll'!BD446,0),IF('People_Inputs'!$E$33="MKT",'Payroll'!BD466,0),IF('People_Inputs'!$E$34="MKT",'Payroll'!BD486,0),IF('People_Inputs'!$E$35="MKT",'Payroll'!BD506,0),IF('People_Inputs'!$E$36="MKT",'Payroll'!BD526,0),IF('People_Inputs'!$E$37="MKT",'Payroll'!BD546,0),IF('People_Inputs'!$E$38="MKT",'Payroll'!BD566,0),IF('People_Inputs'!$E$39="MKT",'Payroll'!BD586,0),IF('People_Inputs'!$E$40="MKT",'Payroll'!BD606,0),IF('People_Inputs'!$E$41="MKT",'Payroll'!BD626,0),IF('People_Inputs'!$E$42="MKT",'Payroll'!BD646,0),IF('People_Inputs'!$E$43="MKT",'Payroll'!BD666,0),IF('People_Inputs'!$E$44="MKT",'Payroll'!BD686,0),IF('People_Inputs'!$E$45="MKT",'Payroll'!BD706,0),IF('People_Inputs'!$E$46="MKT",'Payroll'!BD726,0),IF('People_Inputs'!$E$47="MKT",'Payroll'!BD746,0),IF('People_Inputs'!$E$48="MKT",'Payroll'!BD766,0),IF('People_Inputs'!$E$49="MKT",'Payroll'!BD786,0),IF('People_Inputs'!$E$50="MKT",'Payroll'!BD806,0),IF('People_Inputs'!$E$51="MKT",'Payroll'!BD826,0),IF('People_Inputs'!$E$52="MKT",'Payroll'!BD846,0),IF('People_Inputs'!$E$53="MKT",'Payroll'!BD866,0),IF('People_Inputs'!$E$54="MKT",'Payroll'!BD886,0),IF('People_Inputs'!$E$55="MKT",'Payroll'!BD906,0),IF('People_Inputs'!$E$56="MKT",'Payroll'!BD926,0),IF('People_Inputs'!$E$57="MKT",'Payroll'!BD946,0),IF('People_Inputs'!$E$58="MKT",'Payroll'!BD966,0),IF('People_Inputs'!$E$59="MKT",'Payroll'!BD986,0),IF('People_Inputs'!$E$60="MKT",'Payroll'!BD1006,0),IF('People_Inputs'!$E$61="MKT",'Payroll'!BD1026,0),IF('People_Inputs'!$E$62="MKT",'Payroll'!BD1046,0),IF('People_Inputs'!$E$63="MKT",'Payroll'!BD1066,0),IF('People_Inputs'!$E$64="MKT",'Payroll'!BD1086,0),IF('People_Inputs'!$E$65="MKT",'Payroll'!BD1106,0),IF('People_Inputs'!$E$66="MKT",'Payroll'!BD1126,0),IF('People_Inputs'!$E$67="MKT",'Payroll'!BD1146,0),IF('People_Inputs'!$E$68="MKT",'Payroll'!BD1166,0),IF('People_Inputs'!$E$69="MKT",'Payroll'!BD1186,0),IF('People_Inputs'!$E$70="MKT",'Payroll'!BD1206,0))</f>
        <v>13596.929748621831</v>
      </c>
      <c r="BE27" s="35">
        <f>SUM(IF('People_Inputs'!$E$11="MKT",'Payroll'!BE26,0),IF('People_Inputs'!$E$12="MKT",'Payroll'!BE46,0),IF('People_Inputs'!$E$13="MKT",'Payroll'!BE66,0),IF('People_Inputs'!$E$14="MKT",'Payroll'!BE86,0),IF('People_Inputs'!$E$15="MKT",'Payroll'!BE106,0),IF('People_Inputs'!$E$16="MKT",'Payroll'!BE126,0),IF('People_Inputs'!$E$17="MKT",'Payroll'!BE146,0),IF('People_Inputs'!$E$18="MKT",'Payroll'!BE166,0),IF('People_Inputs'!$E$19="MKT",'Payroll'!BE186,0),IF('People_Inputs'!$E$20="MKT",'Payroll'!BE206,0),IF('People_Inputs'!$E$21="MKT",'Payroll'!BE226,0),IF('People_Inputs'!$E$22="MKT",'Payroll'!BE246,0),IF('People_Inputs'!$E$23="MKT",'Payroll'!BE266,0),IF('People_Inputs'!$E$24="MKT",'Payroll'!BE286,0),IF('People_Inputs'!$E$25="MKT",'Payroll'!BE306,0),IF('People_Inputs'!$E$26="MKT",'Payroll'!BE326,0),IF('People_Inputs'!$E$27="MKT",'Payroll'!BE346,0),IF('People_Inputs'!$E$28="MKT",'Payroll'!BE366,0),IF('People_Inputs'!$E$29="MKT",'Payroll'!BE386,0),IF('People_Inputs'!$E$30="MKT",'Payroll'!BE406,0),IF('People_Inputs'!$E$31="MKT",'Payroll'!BE426,0),IF('People_Inputs'!$E$32="MKT",'Payroll'!BE446,0),IF('People_Inputs'!$E$33="MKT",'Payroll'!BE466,0),IF('People_Inputs'!$E$34="MKT",'Payroll'!BE486,0),IF('People_Inputs'!$E$35="MKT",'Payroll'!BE506,0),IF('People_Inputs'!$E$36="MKT",'Payroll'!BE526,0),IF('People_Inputs'!$E$37="MKT",'Payroll'!BE546,0),IF('People_Inputs'!$E$38="MKT",'Payroll'!BE566,0),IF('People_Inputs'!$E$39="MKT",'Payroll'!BE586,0),IF('People_Inputs'!$E$40="MKT",'Payroll'!BE606,0),IF('People_Inputs'!$E$41="MKT",'Payroll'!BE626,0),IF('People_Inputs'!$E$42="MKT",'Payroll'!BE646,0),IF('People_Inputs'!$E$43="MKT",'Payroll'!BE666,0),IF('People_Inputs'!$E$44="MKT",'Payroll'!BE686,0),IF('People_Inputs'!$E$45="MKT",'Payroll'!BE706,0),IF('People_Inputs'!$E$46="MKT",'Payroll'!BE726,0),IF('People_Inputs'!$E$47="MKT",'Payroll'!BE746,0),IF('People_Inputs'!$E$48="MKT",'Payroll'!BE766,0),IF('People_Inputs'!$E$49="MKT",'Payroll'!BE786,0),IF('People_Inputs'!$E$50="MKT",'Payroll'!BE806,0),IF('People_Inputs'!$E$51="MKT",'Payroll'!BE826,0),IF('People_Inputs'!$E$52="MKT",'Payroll'!BE846,0),IF('People_Inputs'!$E$53="MKT",'Payroll'!BE866,0),IF('People_Inputs'!$E$54="MKT",'Payroll'!BE886,0),IF('People_Inputs'!$E$55="MKT",'Payroll'!BE906,0),IF('People_Inputs'!$E$56="MKT",'Payroll'!BE926,0),IF('People_Inputs'!$E$57="MKT",'Payroll'!BE946,0),IF('People_Inputs'!$E$58="MKT",'Payroll'!BE966,0),IF('People_Inputs'!$E$59="MKT",'Payroll'!BE986,0),IF('People_Inputs'!$E$60="MKT",'Payroll'!BE1006,0),IF('People_Inputs'!$E$61="MKT",'Payroll'!BE1026,0),IF('People_Inputs'!$E$62="MKT",'Payroll'!BE1046,0),IF('People_Inputs'!$E$63="MKT",'Payroll'!BE1066,0),IF('People_Inputs'!$E$64="MKT",'Payroll'!BE1086,0),IF('People_Inputs'!$E$65="MKT",'Payroll'!BE1106,0),IF('People_Inputs'!$E$66="MKT",'Payroll'!BE1126,0),IF('People_Inputs'!$E$67="MKT",'Payroll'!BE1146,0),IF('People_Inputs'!$E$68="MKT",'Payroll'!BE1166,0),IF('People_Inputs'!$E$69="MKT",'Payroll'!BE1186,0),IF('People_Inputs'!$E$70="MKT",'Payroll'!BE1206,0))</f>
        <v>13596.929748621831</v>
      </c>
      <c r="BF27" s="35">
        <f>SUM(IF('People_Inputs'!$E$11="MKT",'Payroll'!BF26,0),IF('People_Inputs'!$E$12="MKT",'Payroll'!BF46,0),IF('People_Inputs'!$E$13="MKT",'Payroll'!BF66,0),IF('People_Inputs'!$E$14="MKT",'Payroll'!BF86,0),IF('People_Inputs'!$E$15="MKT",'Payroll'!BF106,0),IF('People_Inputs'!$E$16="MKT",'Payroll'!BF126,0),IF('People_Inputs'!$E$17="MKT",'Payroll'!BF146,0),IF('People_Inputs'!$E$18="MKT",'Payroll'!BF166,0),IF('People_Inputs'!$E$19="MKT",'Payroll'!BF186,0),IF('People_Inputs'!$E$20="MKT",'Payroll'!BF206,0),IF('People_Inputs'!$E$21="MKT",'Payroll'!BF226,0),IF('People_Inputs'!$E$22="MKT",'Payroll'!BF246,0),IF('People_Inputs'!$E$23="MKT",'Payroll'!BF266,0),IF('People_Inputs'!$E$24="MKT",'Payroll'!BF286,0),IF('People_Inputs'!$E$25="MKT",'Payroll'!BF306,0),IF('People_Inputs'!$E$26="MKT",'Payroll'!BF326,0),IF('People_Inputs'!$E$27="MKT",'Payroll'!BF346,0),IF('People_Inputs'!$E$28="MKT",'Payroll'!BF366,0),IF('People_Inputs'!$E$29="MKT",'Payroll'!BF386,0),IF('People_Inputs'!$E$30="MKT",'Payroll'!BF406,0),IF('People_Inputs'!$E$31="MKT",'Payroll'!BF426,0),IF('People_Inputs'!$E$32="MKT",'Payroll'!BF446,0),IF('People_Inputs'!$E$33="MKT",'Payroll'!BF466,0),IF('People_Inputs'!$E$34="MKT",'Payroll'!BF486,0),IF('People_Inputs'!$E$35="MKT",'Payroll'!BF506,0),IF('People_Inputs'!$E$36="MKT",'Payroll'!BF526,0),IF('People_Inputs'!$E$37="MKT",'Payroll'!BF546,0),IF('People_Inputs'!$E$38="MKT",'Payroll'!BF566,0),IF('People_Inputs'!$E$39="MKT",'Payroll'!BF586,0),IF('People_Inputs'!$E$40="MKT",'Payroll'!BF606,0),IF('People_Inputs'!$E$41="MKT",'Payroll'!BF626,0),IF('People_Inputs'!$E$42="MKT",'Payroll'!BF646,0),IF('People_Inputs'!$E$43="MKT",'Payroll'!BF666,0),IF('People_Inputs'!$E$44="MKT",'Payroll'!BF686,0),IF('People_Inputs'!$E$45="MKT",'Payroll'!BF706,0),IF('People_Inputs'!$E$46="MKT",'Payroll'!BF726,0),IF('People_Inputs'!$E$47="MKT",'Payroll'!BF746,0),IF('People_Inputs'!$E$48="MKT",'Payroll'!BF766,0),IF('People_Inputs'!$E$49="MKT",'Payroll'!BF786,0),IF('People_Inputs'!$E$50="MKT",'Payroll'!BF806,0),IF('People_Inputs'!$E$51="MKT",'Payroll'!BF826,0),IF('People_Inputs'!$E$52="MKT",'Payroll'!BF846,0),IF('People_Inputs'!$E$53="MKT",'Payroll'!BF866,0),IF('People_Inputs'!$E$54="MKT",'Payroll'!BF886,0),IF('People_Inputs'!$E$55="MKT",'Payroll'!BF906,0),IF('People_Inputs'!$E$56="MKT",'Payroll'!BF926,0),IF('People_Inputs'!$E$57="MKT",'Payroll'!BF946,0),IF('People_Inputs'!$E$58="MKT",'Payroll'!BF966,0),IF('People_Inputs'!$E$59="MKT",'Payroll'!BF986,0),IF('People_Inputs'!$E$60="MKT",'Payroll'!BF1006,0),IF('People_Inputs'!$E$61="MKT",'Payroll'!BF1026,0),IF('People_Inputs'!$E$62="MKT",'Payroll'!BF1046,0),IF('People_Inputs'!$E$63="MKT",'Payroll'!BF1066,0),IF('People_Inputs'!$E$64="MKT",'Payroll'!BF1086,0),IF('People_Inputs'!$E$65="MKT",'Payroll'!BF1106,0),IF('People_Inputs'!$E$66="MKT",'Payroll'!BF1126,0),IF('People_Inputs'!$E$67="MKT",'Payroll'!BF1146,0),IF('People_Inputs'!$E$68="MKT",'Payroll'!BF1166,0),IF('People_Inputs'!$E$69="MKT",'Payroll'!BF1186,0),IF('People_Inputs'!$E$70="MKT",'Payroll'!BF1206,0))</f>
        <v>13596.929748621831</v>
      </c>
      <c r="BG27" s="35">
        <f>SUM(IF('People_Inputs'!$E$11="MKT",'Payroll'!BG26,0),IF('People_Inputs'!$E$12="MKT",'Payroll'!BG46,0),IF('People_Inputs'!$E$13="MKT",'Payroll'!BG66,0),IF('People_Inputs'!$E$14="MKT",'Payroll'!BG86,0),IF('People_Inputs'!$E$15="MKT",'Payroll'!BG106,0),IF('People_Inputs'!$E$16="MKT",'Payroll'!BG126,0),IF('People_Inputs'!$E$17="MKT",'Payroll'!BG146,0),IF('People_Inputs'!$E$18="MKT",'Payroll'!BG166,0),IF('People_Inputs'!$E$19="MKT",'Payroll'!BG186,0),IF('People_Inputs'!$E$20="MKT",'Payroll'!BG206,0),IF('People_Inputs'!$E$21="MKT",'Payroll'!BG226,0),IF('People_Inputs'!$E$22="MKT",'Payroll'!BG246,0),IF('People_Inputs'!$E$23="MKT",'Payroll'!BG266,0),IF('People_Inputs'!$E$24="MKT",'Payroll'!BG286,0),IF('People_Inputs'!$E$25="MKT",'Payroll'!BG306,0),IF('People_Inputs'!$E$26="MKT",'Payroll'!BG326,0),IF('People_Inputs'!$E$27="MKT",'Payroll'!BG346,0),IF('People_Inputs'!$E$28="MKT",'Payroll'!BG366,0),IF('People_Inputs'!$E$29="MKT",'Payroll'!BG386,0),IF('People_Inputs'!$E$30="MKT",'Payroll'!BG406,0),IF('People_Inputs'!$E$31="MKT",'Payroll'!BG426,0),IF('People_Inputs'!$E$32="MKT",'Payroll'!BG446,0),IF('People_Inputs'!$E$33="MKT",'Payroll'!BG466,0),IF('People_Inputs'!$E$34="MKT",'Payroll'!BG486,0),IF('People_Inputs'!$E$35="MKT",'Payroll'!BG506,0),IF('People_Inputs'!$E$36="MKT",'Payroll'!BG526,0),IF('People_Inputs'!$E$37="MKT",'Payroll'!BG546,0),IF('People_Inputs'!$E$38="MKT",'Payroll'!BG566,0),IF('People_Inputs'!$E$39="MKT",'Payroll'!BG586,0),IF('People_Inputs'!$E$40="MKT",'Payroll'!BG606,0),IF('People_Inputs'!$E$41="MKT",'Payroll'!BG626,0),IF('People_Inputs'!$E$42="MKT",'Payroll'!BG646,0),IF('People_Inputs'!$E$43="MKT",'Payroll'!BG666,0),IF('People_Inputs'!$E$44="MKT",'Payroll'!BG686,0),IF('People_Inputs'!$E$45="MKT",'Payroll'!BG706,0),IF('People_Inputs'!$E$46="MKT",'Payroll'!BG726,0),IF('People_Inputs'!$E$47="MKT",'Payroll'!BG746,0),IF('People_Inputs'!$E$48="MKT",'Payroll'!BG766,0),IF('People_Inputs'!$E$49="MKT",'Payroll'!BG786,0),IF('People_Inputs'!$E$50="MKT",'Payroll'!BG806,0),IF('People_Inputs'!$E$51="MKT",'Payroll'!BG826,0),IF('People_Inputs'!$E$52="MKT",'Payroll'!BG846,0),IF('People_Inputs'!$E$53="MKT",'Payroll'!BG866,0),IF('People_Inputs'!$E$54="MKT",'Payroll'!BG886,0),IF('People_Inputs'!$E$55="MKT",'Payroll'!BG906,0),IF('People_Inputs'!$E$56="MKT",'Payroll'!BG926,0),IF('People_Inputs'!$E$57="MKT",'Payroll'!BG946,0),IF('People_Inputs'!$E$58="MKT",'Payroll'!BG966,0),IF('People_Inputs'!$E$59="MKT",'Payroll'!BG986,0),IF('People_Inputs'!$E$60="MKT",'Payroll'!BG1006,0),IF('People_Inputs'!$E$61="MKT",'Payroll'!BG1026,0),IF('People_Inputs'!$E$62="MKT",'Payroll'!BG1046,0),IF('People_Inputs'!$E$63="MKT",'Payroll'!BG1066,0),IF('People_Inputs'!$E$64="MKT",'Payroll'!BG1086,0),IF('People_Inputs'!$E$65="MKT",'Payroll'!BG1106,0),IF('People_Inputs'!$E$66="MKT",'Payroll'!BG1126,0),IF('People_Inputs'!$E$67="MKT",'Payroll'!BG1146,0),IF('People_Inputs'!$E$68="MKT",'Payroll'!BG1166,0),IF('People_Inputs'!$E$69="MKT",'Payroll'!BG1186,0),IF('People_Inputs'!$E$70="MKT",'Payroll'!BG1206,0))</f>
        <v>13596.929748621831</v>
      </c>
      <c r="BH27" s="35">
        <f>SUM(IF('People_Inputs'!$E$11="MKT",'Payroll'!BH26,0),IF('People_Inputs'!$E$12="MKT",'Payroll'!BH46,0),IF('People_Inputs'!$E$13="MKT",'Payroll'!BH66,0),IF('People_Inputs'!$E$14="MKT",'Payroll'!BH86,0),IF('People_Inputs'!$E$15="MKT",'Payroll'!BH106,0),IF('People_Inputs'!$E$16="MKT",'Payroll'!BH126,0),IF('People_Inputs'!$E$17="MKT",'Payroll'!BH146,0),IF('People_Inputs'!$E$18="MKT",'Payroll'!BH166,0),IF('People_Inputs'!$E$19="MKT",'Payroll'!BH186,0),IF('People_Inputs'!$E$20="MKT",'Payroll'!BH206,0),IF('People_Inputs'!$E$21="MKT",'Payroll'!BH226,0),IF('People_Inputs'!$E$22="MKT",'Payroll'!BH246,0),IF('People_Inputs'!$E$23="MKT",'Payroll'!BH266,0),IF('People_Inputs'!$E$24="MKT",'Payroll'!BH286,0),IF('People_Inputs'!$E$25="MKT",'Payroll'!BH306,0),IF('People_Inputs'!$E$26="MKT",'Payroll'!BH326,0),IF('People_Inputs'!$E$27="MKT",'Payroll'!BH346,0),IF('People_Inputs'!$E$28="MKT",'Payroll'!BH366,0),IF('People_Inputs'!$E$29="MKT",'Payroll'!BH386,0),IF('People_Inputs'!$E$30="MKT",'Payroll'!BH406,0),IF('People_Inputs'!$E$31="MKT",'Payroll'!BH426,0),IF('People_Inputs'!$E$32="MKT",'Payroll'!BH446,0),IF('People_Inputs'!$E$33="MKT",'Payroll'!BH466,0),IF('People_Inputs'!$E$34="MKT",'Payroll'!BH486,0),IF('People_Inputs'!$E$35="MKT",'Payroll'!BH506,0),IF('People_Inputs'!$E$36="MKT",'Payroll'!BH526,0),IF('People_Inputs'!$E$37="MKT",'Payroll'!BH546,0),IF('People_Inputs'!$E$38="MKT",'Payroll'!BH566,0),IF('People_Inputs'!$E$39="MKT",'Payroll'!BH586,0),IF('People_Inputs'!$E$40="MKT",'Payroll'!BH606,0),IF('People_Inputs'!$E$41="MKT",'Payroll'!BH626,0),IF('People_Inputs'!$E$42="MKT",'Payroll'!BH646,0),IF('People_Inputs'!$E$43="MKT",'Payroll'!BH666,0),IF('People_Inputs'!$E$44="MKT",'Payroll'!BH686,0),IF('People_Inputs'!$E$45="MKT",'Payroll'!BH706,0),IF('People_Inputs'!$E$46="MKT",'Payroll'!BH726,0),IF('People_Inputs'!$E$47="MKT",'Payroll'!BH746,0),IF('People_Inputs'!$E$48="MKT",'Payroll'!BH766,0),IF('People_Inputs'!$E$49="MKT",'Payroll'!BH786,0),IF('People_Inputs'!$E$50="MKT",'Payroll'!BH806,0),IF('People_Inputs'!$E$51="MKT",'Payroll'!BH826,0),IF('People_Inputs'!$E$52="MKT",'Payroll'!BH846,0),IF('People_Inputs'!$E$53="MKT",'Payroll'!BH866,0),IF('People_Inputs'!$E$54="MKT",'Payroll'!BH886,0),IF('People_Inputs'!$E$55="MKT",'Payroll'!BH906,0),IF('People_Inputs'!$E$56="MKT",'Payroll'!BH926,0),IF('People_Inputs'!$E$57="MKT",'Payroll'!BH946,0),IF('People_Inputs'!$E$58="MKT",'Payroll'!BH966,0),IF('People_Inputs'!$E$59="MKT",'Payroll'!BH986,0),IF('People_Inputs'!$E$60="MKT",'Payroll'!BH1006,0),IF('People_Inputs'!$E$61="MKT",'Payroll'!BH1026,0),IF('People_Inputs'!$E$62="MKT",'Payroll'!BH1046,0),IF('People_Inputs'!$E$63="MKT",'Payroll'!BH1066,0),IF('People_Inputs'!$E$64="MKT",'Payroll'!BH1086,0),IF('People_Inputs'!$E$65="MKT",'Payroll'!BH1106,0),IF('People_Inputs'!$E$66="MKT",'Payroll'!BH1126,0),IF('People_Inputs'!$E$67="MKT",'Payroll'!BH1146,0),IF('People_Inputs'!$E$68="MKT",'Payroll'!BH1166,0),IF('People_Inputs'!$E$69="MKT",'Payroll'!BH1186,0),IF('People_Inputs'!$E$70="MKT",'Payroll'!BH1206,0))</f>
        <v>13596.929748621831</v>
      </c>
      <c r="BI27" s="35">
        <f>SUM(IF('People_Inputs'!$E$11="MKT",'Payroll'!BI26,0),IF('People_Inputs'!$E$12="MKT",'Payroll'!BI46,0),IF('People_Inputs'!$E$13="MKT",'Payroll'!BI66,0),IF('People_Inputs'!$E$14="MKT",'Payroll'!BI86,0),IF('People_Inputs'!$E$15="MKT",'Payroll'!BI106,0),IF('People_Inputs'!$E$16="MKT",'Payroll'!BI126,0),IF('People_Inputs'!$E$17="MKT",'Payroll'!BI146,0),IF('People_Inputs'!$E$18="MKT",'Payroll'!BI166,0),IF('People_Inputs'!$E$19="MKT",'Payroll'!BI186,0),IF('People_Inputs'!$E$20="MKT",'Payroll'!BI206,0),IF('People_Inputs'!$E$21="MKT",'Payroll'!BI226,0),IF('People_Inputs'!$E$22="MKT",'Payroll'!BI246,0),IF('People_Inputs'!$E$23="MKT",'Payroll'!BI266,0),IF('People_Inputs'!$E$24="MKT",'Payroll'!BI286,0),IF('People_Inputs'!$E$25="MKT",'Payroll'!BI306,0),IF('People_Inputs'!$E$26="MKT",'Payroll'!BI326,0),IF('People_Inputs'!$E$27="MKT",'Payroll'!BI346,0),IF('People_Inputs'!$E$28="MKT",'Payroll'!BI366,0),IF('People_Inputs'!$E$29="MKT",'Payroll'!BI386,0),IF('People_Inputs'!$E$30="MKT",'Payroll'!BI406,0),IF('People_Inputs'!$E$31="MKT",'Payroll'!BI426,0),IF('People_Inputs'!$E$32="MKT",'Payroll'!BI446,0),IF('People_Inputs'!$E$33="MKT",'Payroll'!BI466,0),IF('People_Inputs'!$E$34="MKT",'Payroll'!BI486,0),IF('People_Inputs'!$E$35="MKT",'Payroll'!BI506,0),IF('People_Inputs'!$E$36="MKT",'Payroll'!BI526,0),IF('People_Inputs'!$E$37="MKT",'Payroll'!BI546,0),IF('People_Inputs'!$E$38="MKT",'Payroll'!BI566,0),IF('People_Inputs'!$E$39="MKT",'Payroll'!BI586,0),IF('People_Inputs'!$E$40="MKT",'Payroll'!BI606,0),IF('People_Inputs'!$E$41="MKT",'Payroll'!BI626,0),IF('People_Inputs'!$E$42="MKT",'Payroll'!BI646,0),IF('People_Inputs'!$E$43="MKT",'Payroll'!BI666,0),IF('People_Inputs'!$E$44="MKT",'Payroll'!BI686,0),IF('People_Inputs'!$E$45="MKT",'Payroll'!BI706,0),IF('People_Inputs'!$E$46="MKT",'Payroll'!BI726,0),IF('People_Inputs'!$E$47="MKT",'Payroll'!BI746,0),IF('People_Inputs'!$E$48="MKT",'Payroll'!BI766,0),IF('People_Inputs'!$E$49="MKT",'Payroll'!BI786,0),IF('People_Inputs'!$E$50="MKT",'Payroll'!BI806,0),IF('People_Inputs'!$E$51="MKT",'Payroll'!BI826,0),IF('People_Inputs'!$E$52="MKT",'Payroll'!BI846,0),IF('People_Inputs'!$E$53="MKT",'Payroll'!BI866,0),IF('People_Inputs'!$E$54="MKT",'Payroll'!BI886,0),IF('People_Inputs'!$E$55="MKT",'Payroll'!BI906,0),IF('People_Inputs'!$E$56="MKT",'Payroll'!BI926,0),IF('People_Inputs'!$E$57="MKT",'Payroll'!BI946,0),IF('People_Inputs'!$E$58="MKT",'Payroll'!BI966,0),IF('People_Inputs'!$E$59="MKT",'Payroll'!BI986,0),IF('People_Inputs'!$E$60="MKT",'Payroll'!BI1006,0),IF('People_Inputs'!$E$61="MKT",'Payroll'!BI1026,0),IF('People_Inputs'!$E$62="MKT",'Payroll'!BI1046,0),IF('People_Inputs'!$E$63="MKT",'Payroll'!BI1066,0),IF('People_Inputs'!$E$64="MKT",'Payroll'!BI1086,0),IF('People_Inputs'!$E$65="MKT",'Payroll'!BI1106,0),IF('People_Inputs'!$E$66="MKT",'Payroll'!BI1126,0),IF('People_Inputs'!$E$67="MKT",'Payroll'!BI1146,0),IF('People_Inputs'!$E$68="MKT",'Payroll'!BI1166,0),IF('People_Inputs'!$E$69="MKT",'Payroll'!BI1186,0),IF('People_Inputs'!$E$70="MKT",'Payroll'!BI1206,0))</f>
        <v>13596.929748621831</v>
      </c>
      <c r="BJ27" s="35">
        <f>SUM(IF('People_Inputs'!$E$11="MKT",'Payroll'!BJ26,0),IF('People_Inputs'!$E$12="MKT",'Payroll'!BJ46,0),IF('People_Inputs'!$E$13="MKT",'Payroll'!BJ66,0),IF('People_Inputs'!$E$14="MKT",'Payroll'!BJ86,0),IF('People_Inputs'!$E$15="MKT",'Payroll'!BJ106,0),IF('People_Inputs'!$E$16="MKT",'Payroll'!BJ126,0),IF('People_Inputs'!$E$17="MKT",'Payroll'!BJ146,0),IF('People_Inputs'!$E$18="MKT",'Payroll'!BJ166,0),IF('People_Inputs'!$E$19="MKT",'Payroll'!BJ186,0),IF('People_Inputs'!$E$20="MKT",'Payroll'!BJ206,0),IF('People_Inputs'!$E$21="MKT",'Payroll'!BJ226,0),IF('People_Inputs'!$E$22="MKT",'Payroll'!BJ246,0),IF('People_Inputs'!$E$23="MKT",'Payroll'!BJ266,0),IF('People_Inputs'!$E$24="MKT",'Payroll'!BJ286,0),IF('People_Inputs'!$E$25="MKT",'Payroll'!BJ306,0),IF('People_Inputs'!$E$26="MKT",'Payroll'!BJ326,0),IF('People_Inputs'!$E$27="MKT",'Payroll'!BJ346,0),IF('People_Inputs'!$E$28="MKT",'Payroll'!BJ366,0),IF('People_Inputs'!$E$29="MKT",'Payroll'!BJ386,0),IF('People_Inputs'!$E$30="MKT",'Payroll'!BJ406,0),IF('People_Inputs'!$E$31="MKT",'Payroll'!BJ426,0),IF('People_Inputs'!$E$32="MKT",'Payroll'!BJ446,0),IF('People_Inputs'!$E$33="MKT",'Payroll'!BJ466,0),IF('People_Inputs'!$E$34="MKT",'Payroll'!BJ486,0),IF('People_Inputs'!$E$35="MKT",'Payroll'!BJ506,0),IF('People_Inputs'!$E$36="MKT",'Payroll'!BJ526,0),IF('People_Inputs'!$E$37="MKT",'Payroll'!BJ546,0),IF('People_Inputs'!$E$38="MKT",'Payroll'!BJ566,0),IF('People_Inputs'!$E$39="MKT",'Payroll'!BJ586,0),IF('People_Inputs'!$E$40="MKT",'Payroll'!BJ606,0),IF('People_Inputs'!$E$41="MKT",'Payroll'!BJ626,0),IF('People_Inputs'!$E$42="MKT",'Payroll'!BJ646,0),IF('People_Inputs'!$E$43="MKT",'Payroll'!BJ666,0),IF('People_Inputs'!$E$44="MKT",'Payroll'!BJ686,0),IF('People_Inputs'!$E$45="MKT",'Payroll'!BJ706,0),IF('People_Inputs'!$E$46="MKT",'Payroll'!BJ726,0),IF('People_Inputs'!$E$47="MKT",'Payroll'!BJ746,0),IF('People_Inputs'!$E$48="MKT",'Payroll'!BJ766,0),IF('People_Inputs'!$E$49="MKT",'Payroll'!BJ786,0),IF('People_Inputs'!$E$50="MKT",'Payroll'!BJ806,0),IF('People_Inputs'!$E$51="MKT",'Payroll'!BJ826,0),IF('People_Inputs'!$E$52="MKT",'Payroll'!BJ846,0),IF('People_Inputs'!$E$53="MKT",'Payroll'!BJ866,0),IF('People_Inputs'!$E$54="MKT",'Payroll'!BJ886,0),IF('People_Inputs'!$E$55="MKT",'Payroll'!BJ906,0),IF('People_Inputs'!$E$56="MKT",'Payroll'!BJ926,0),IF('People_Inputs'!$E$57="MKT",'Payroll'!BJ946,0),IF('People_Inputs'!$E$58="MKT",'Payroll'!BJ966,0),IF('People_Inputs'!$E$59="MKT",'Payroll'!BJ986,0),IF('People_Inputs'!$E$60="MKT",'Payroll'!BJ1006,0),IF('People_Inputs'!$E$61="MKT",'Payroll'!BJ1026,0),IF('People_Inputs'!$E$62="MKT",'Payroll'!BJ1046,0),IF('People_Inputs'!$E$63="MKT",'Payroll'!BJ1066,0),IF('People_Inputs'!$E$64="MKT",'Payroll'!BJ1086,0),IF('People_Inputs'!$E$65="MKT",'Payroll'!BJ1106,0),IF('People_Inputs'!$E$66="MKT",'Payroll'!BJ1126,0),IF('People_Inputs'!$E$67="MKT",'Payroll'!BJ1146,0),IF('People_Inputs'!$E$68="MKT",'Payroll'!BJ1166,0),IF('People_Inputs'!$E$69="MKT",'Payroll'!BJ1186,0),IF('People_Inputs'!$E$70="MKT",'Payroll'!BJ1206,0))</f>
        <v>13596.929748621831</v>
      </c>
      <c r="BK27" s="35">
        <f>SUM(IF('People_Inputs'!$E$11="MKT",'Payroll'!BK26,0),IF('People_Inputs'!$E$12="MKT",'Payroll'!BK46,0),IF('People_Inputs'!$E$13="MKT",'Payroll'!BK66,0),IF('People_Inputs'!$E$14="MKT",'Payroll'!BK86,0),IF('People_Inputs'!$E$15="MKT",'Payroll'!BK106,0),IF('People_Inputs'!$E$16="MKT",'Payroll'!BK126,0),IF('People_Inputs'!$E$17="MKT",'Payroll'!BK146,0),IF('People_Inputs'!$E$18="MKT",'Payroll'!BK166,0),IF('People_Inputs'!$E$19="MKT",'Payroll'!BK186,0),IF('People_Inputs'!$E$20="MKT",'Payroll'!BK206,0),IF('People_Inputs'!$E$21="MKT",'Payroll'!BK226,0),IF('People_Inputs'!$E$22="MKT",'Payroll'!BK246,0),IF('People_Inputs'!$E$23="MKT",'Payroll'!BK266,0),IF('People_Inputs'!$E$24="MKT",'Payroll'!BK286,0),IF('People_Inputs'!$E$25="MKT",'Payroll'!BK306,0),IF('People_Inputs'!$E$26="MKT",'Payroll'!BK326,0),IF('People_Inputs'!$E$27="MKT",'Payroll'!BK346,0),IF('People_Inputs'!$E$28="MKT",'Payroll'!BK366,0),IF('People_Inputs'!$E$29="MKT",'Payroll'!BK386,0),IF('People_Inputs'!$E$30="MKT",'Payroll'!BK406,0),IF('People_Inputs'!$E$31="MKT",'Payroll'!BK426,0),IF('People_Inputs'!$E$32="MKT",'Payroll'!BK446,0),IF('People_Inputs'!$E$33="MKT",'Payroll'!BK466,0),IF('People_Inputs'!$E$34="MKT",'Payroll'!BK486,0),IF('People_Inputs'!$E$35="MKT",'Payroll'!BK506,0),IF('People_Inputs'!$E$36="MKT",'Payroll'!BK526,0),IF('People_Inputs'!$E$37="MKT",'Payroll'!BK546,0),IF('People_Inputs'!$E$38="MKT",'Payroll'!BK566,0),IF('People_Inputs'!$E$39="MKT",'Payroll'!BK586,0),IF('People_Inputs'!$E$40="MKT",'Payroll'!BK606,0),IF('People_Inputs'!$E$41="MKT",'Payroll'!BK626,0),IF('People_Inputs'!$E$42="MKT",'Payroll'!BK646,0),IF('People_Inputs'!$E$43="MKT",'Payroll'!BK666,0),IF('People_Inputs'!$E$44="MKT",'Payroll'!BK686,0),IF('People_Inputs'!$E$45="MKT",'Payroll'!BK706,0),IF('People_Inputs'!$E$46="MKT",'Payroll'!BK726,0),IF('People_Inputs'!$E$47="MKT",'Payroll'!BK746,0),IF('People_Inputs'!$E$48="MKT",'Payroll'!BK766,0),IF('People_Inputs'!$E$49="MKT",'Payroll'!BK786,0),IF('People_Inputs'!$E$50="MKT",'Payroll'!BK806,0),IF('People_Inputs'!$E$51="MKT",'Payroll'!BK826,0),IF('People_Inputs'!$E$52="MKT",'Payroll'!BK846,0),IF('People_Inputs'!$E$53="MKT",'Payroll'!BK866,0),IF('People_Inputs'!$E$54="MKT",'Payroll'!BK886,0),IF('People_Inputs'!$E$55="MKT",'Payroll'!BK906,0),IF('People_Inputs'!$E$56="MKT",'Payroll'!BK926,0),IF('People_Inputs'!$E$57="MKT",'Payroll'!BK946,0),IF('People_Inputs'!$E$58="MKT",'Payroll'!BK966,0),IF('People_Inputs'!$E$59="MKT",'Payroll'!BK986,0),IF('People_Inputs'!$E$60="MKT",'Payroll'!BK1006,0),IF('People_Inputs'!$E$61="MKT",'Payroll'!BK1026,0),IF('People_Inputs'!$E$62="MKT",'Payroll'!BK1046,0),IF('People_Inputs'!$E$63="MKT",'Payroll'!BK1066,0),IF('People_Inputs'!$E$64="MKT",'Payroll'!BK1086,0),IF('People_Inputs'!$E$65="MKT",'Payroll'!BK1106,0),IF('People_Inputs'!$E$66="MKT",'Payroll'!BK1126,0),IF('People_Inputs'!$E$67="MKT",'Payroll'!BK1146,0),IF('People_Inputs'!$E$68="MKT",'Payroll'!BK1166,0),IF('People_Inputs'!$E$69="MKT",'Payroll'!BK1186,0),IF('People_Inputs'!$E$70="MKT",'Payroll'!BK1206,0))</f>
        <v>13596.929748621831</v>
      </c>
      <c r="BL27" s="35">
        <f>SUM(IF('People_Inputs'!$E$11="MKT",'Payroll'!BL26,0),IF('People_Inputs'!$E$12="MKT",'Payroll'!BL46,0),IF('People_Inputs'!$E$13="MKT",'Payroll'!BL66,0),IF('People_Inputs'!$E$14="MKT",'Payroll'!BL86,0),IF('People_Inputs'!$E$15="MKT",'Payroll'!BL106,0),IF('People_Inputs'!$E$16="MKT",'Payroll'!BL126,0),IF('People_Inputs'!$E$17="MKT",'Payroll'!BL146,0),IF('People_Inputs'!$E$18="MKT",'Payroll'!BL166,0),IF('People_Inputs'!$E$19="MKT",'Payroll'!BL186,0),IF('People_Inputs'!$E$20="MKT",'Payroll'!BL206,0),IF('People_Inputs'!$E$21="MKT",'Payroll'!BL226,0),IF('People_Inputs'!$E$22="MKT",'Payroll'!BL246,0),IF('People_Inputs'!$E$23="MKT",'Payroll'!BL266,0),IF('People_Inputs'!$E$24="MKT",'Payroll'!BL286,0),IF('People_Inputs'!$E$25="MKT",'Payroll'!BL306,0),IF('People_Inputs'!$E$26="MKT",'Payroll'!BL326,0),IF('People_Inputs'!$E$27="MKT",'Payroll'!BL346,0),IF('People_Inputs'!$E$28="MKT",'Payroll'!BL366,0),IF('People_Inputs'!$E$29="MKT",'Payroll'!BL386,0),IF('People_Inputs'!$E$30="MKT",'Payroll'!BL406,0),IF('People_Inputs'!$E$31="MKT",'Payroll'!BL426,0),IF('People_Inputs'!$E$32="MKT",'Payroll'!BL446,0),IF('People_Inputs'!$E$33="MKT",'Payroll'!BL466,0),IF('People_Inputs'!$E$34="MKT",'Payroll'!BL486,0),IF('People_Inputs'!$E$35="MKT",'Payroll'!BL506,0),IF('People_Inputs'!$E$36="MKT",'Payroll'!BL526,0),IF('People_Inputs'!$E$37="MKT",'Payroll'!BL546,0),IF('People_Inputs'!$E$38="MKT",'Payroll'!BL566,0),IF('People_Inputs'!$E$39="MKT",'Payroll'!BL586,0),IF('People_Inputs'!$E$40="MKT",'Payroll'!BL606,0),IF('People_Inputs'!$E$41="MKT",'Payroll'!BL626,0),IF('People_Inputs'!$E$42="MKT",'Payroll'!BL646,0),IF('People_Inputs'!$E$43="MKT",'Payroll'!BL666,0),IF('People_Inputs'!$E$44="MKT",'Payroll'!BL686,0),IF('People_Inputs'!$E$45="MKT",'Payroll'!BL706,0),IF('People_Inputs'!$E$46="MKT",'Payroll'!BL726,0),IF('People_Inputs'!$E$47="MKT",'Payroll'!BL746,0),IF('People_Inputs'!$E$48="MKT",'Payroll'!BL766,0),IF('People_Inputs'!$E$49="MKT",'Payroll'!BL786,0),IF('People_Inputs'!$E$50="MKT",'Payroll'!BL806,0),IF('People_Inputs'!$E$51="MKT",'Payroll'!BL826,0),IF('People_Inputs'!$E$52="MKT",'Payroll'!BL846,0),IF('People_Inputs'!$E$53="MKT",'Payroll'!BL866,0),IF('People_Inputs'!$E$54="MKT",'Payroll'!BL886,0),IF('People_Inputs'!$E$55="MKT",'Payroll'!BL906,0),IF('People_Inputs'!$E$56="MKT",'Payroll'!BL926,0),IF('People_Inputs'!$E$57="MKT",'Payroll'!BL946,0),IF('People_Inputs'!$E$58="MKT",'Payroll'!BL966,0),IF('People_Inputs'!$E$59="MKT",'Payroll'!BL986,0),IF('People_Inputs'!$E$60="MKT",'Payroll'!BL1006,0),IF('People_Inputs'!$E$61="MKT",'Payroll'!BL1026,0),IF('People_Inputs'!$E$62="MKT",'Payroll'!BL1046,0),IF('People_Inputs'!$E$63="MKT",'Payroll'!BL1066,0),IF('People_Inputs'!$E$64="MKT",'Payroll'!BL1086,0),IF('People_Inputs'!$E$65="MKT",'Payroll'!BL1106,0),IF('People_Inputs'!$E$66="MKT",'Payroll'!BL1126,0),IF('People_Inputs'!$E$67="MKT",'Payroll'!BL1146,0),IF('People_Inputs'!$E$68="MKT",'Payroll'!BL1166,0),IF('People_Inputs'!$E$69="MKT",'Payroll'!BL1186,0),IF('People_Inputs'!$E$70="MKT",'Payroll'!BL1206,0))</f>
        <v>13596.929748621831</v>
      </c>
      <c r="BM27" s="35">
        <f>SUM(IF('People_Inputs'!$E$11="MKT",'Payroll'!BM26,0),IF('People_Inputs'!$E$12="MKT",'Payroll'!BM46,0),IF('People_Inputs'!$E$13="MKT",'Payroll'!BM66,0),IF('People_Inputs'!$E$14="MKT",'Payroll'!BM86,0),IF('People_Inputs'!$E$15="MKT",'Payroll'!BM106,0),IF('People_Inputs'!$E$16="MKT",'Payroll'!BM126,0),IF('People_Inputs'!$E$17="MKT",'Payroll'!BM146,0),IF('People_Inputs'!$E$18="MKT",'Payroll'!BM166,0),IF('People_Inputs'!$E$19="MKT",'Payroll'!BM186,0),IF('People_Inputs'!$E$20="MKT",'Payroll'!BM206,0),IF('People_Inputs'!$E$21="MKT",'Payroll'!BM226,0),IF('People_Inputs'!$E$22="MKT",'Payroll'!BM246,0),IF('People_Inputs'!$E$23="MKT",'Payroll'!BM266,0),IF('People_Inputs'!$E$24="MKT",'Payroll'!BM286,0),IF('People_Inputs'!$E$25="MKT",'Payroll'!BM306,0),IF('People_Inputs'!$E$26="MKT",'Payroll'!BM326,0),IF('People_Inputs'!$E$27="MKT",'Payroll'!BM346,0),IF('People_Inputs'!$E$28="MKT",'Payroll'!BM366,0),IF('People_Inputs'!$E$29="MKT",'Payroll'!BM386,0),IF('People_Inputs'!$E$30="MKT",'Payroll'!BM406,0),IF('People_Inputs'!$E$31="MKT",'Payroll'!BM426,0),IF('People_Inputs'!$E$32="MKT",'Payroll'!BM446,0),IF('People_Inputs'!$E$33="MKT",'Payroll'!BM466,0),IF('People_Inputs'!$E$34="MKT",'Payroll'!BM486,0),IF('People_Inputs'!$E$35="MKT",'Payroll'!BM506,0),IF('People_Inputs'!$E$36="MKT",'Payroll'!BM526,0),IF('People_Inputs'!$E$37="MKT",'Payroll'!BM546,0),IF('People_Inputs'!$E$38="MKT",'Payroll'!BM566,0),IF('People_Inputs'!$E$39="MKT",'Payroll'!BM586,0),IF('People_Inputs'!$E$40="MKT",'Payroll'!BM606,0),IF('People_Inputs'!$E$41="MKT",'Payroll'!BM626,0),IF('People_Inputs'!$E$42="MKT",'Payroll'!BM646,0),IF('People_Inputs'!$E$43="MKT",'Payroll'!BM666,0),IF('People_Inputs'!$E$44="MKT",'Payroll'!BM686,0),IF('People_Inputs'!$E$45="MKT",'Payroll'!BM706,0),IF('People_Inputs'!$E$46="MKT",'Payroll'!BM726,0),IF('People_Inputs'!$E$47="MKT",'Payroll'!BM746,0),IF('People_Inputs'!$E$48="MKT",'Payroll'!BM766,0),IF('People_Inputs'!$E$49="MKT",'Payroll'!BM786,0),IF('People_Inputs'!$E$50="MKT",'Payroll'!BM806,0),IF('People_Inputs'!$E$51="MKT",'Payroll'!BM826,0),IF('People_Inputs'!$E$52="MKT",'Payroll'!BM846,0),IF('People_Inputs'!$E$53="MKT",'Payroll'!BM866,0),IF('People_Inputs'!$E$54="MKT",'Payroll'!BM886,0),IF('People_Inputs'!$E$55="MKT",'Payroll'!BM906,0),IF('People_Inputs'!$E$56="MKT",'Payroll'!BM926,0),IF('People_Inputs'!$E$57="MKT",'Payroll'!BM946,0),IF('People_Inputs'!$E$58="MKT",'Payroll'!BM966,0),IF('People_Inputs'!$E$59="MKT",'Payroll'!BM986,0),IF('People_Inputs'!$E$60="MKT",'Payroll'!BM1006,0),IF('People_Inputs'!$E$61="MKT",'Payroll'!BM1026,0),IF('People_Inputs'!$E$62="MKT",'Payroll'!BM1046,0),IF('People_Inputs'!$E$63="MKT",'Payroll'!BM1066,0),IF('People_Inputs'!$E$64="MKT",'Payroll'!BM1086,0),IF('People_Inputs'!$E$65="MKT",'Payroll'!BM1106,0),IF('People_Inputs'!$E$66="MKT",'Payroll'!BM1126,0),IF('People_Inputs'!$E$67="MKT",'Payroll'!BM1146,0),IF('People_Inputs'!$E$68="MKT",'Payroll'!BM1166,0),IF('People_Inputs'!$E$69="MKT",'Payroll'!BM1186,0),IF('People_Inputs'!$E$70="MKT",'Payroll'!BM1206,0))</f>
        <v>13596.929748621831</v>
      </c>
      <c r="BN27" s="35">
        <f>SUM(IF('People_Inputs'!$E$11="MKT",'Payroll'!BN26,0),IF('People_Inputs'!$E$12="MKT",'Payroll'!BN46,0),IF('People_Inputs'!$E$13="MKT",'Payroll'!BN66,0),IF('People_Inputs'!$E$14="MKT",'Payroll'!BN86,0),IF('People_Inputs'!$E$15="MKT",'Payroll'!BN106,0),IF('People_Inputs'!$E$16="MKT",'Payroll'!BN126,0),IF('People_Inputs'!$E$17="MKT",'Payroll'!BN146,0),IF('People_Inputs'!$E$18="MKT",'Payroll'!BN166,0),IF('People_Inputs'!$E$19="MKT",'Payroll'!BN186,0),IF('People_Inputs'!$E$20="MKT",'Payroll'!BN206,0),IF('People_Inputs'!$E$21="MKT",'Payroll'!BN226,0),IF('People_Inputs'!$E$22="MKT",'Payroll'!BN246,0),IF('People_Inputs'!$E$23="MKT",'Payroll'!BN266,0),IF('People_Inputs'!$E$24="MKT",'Payroll'!BN286,0),IF('People_Inputs'!$E$25="MKT",'Payroll'!BN306,0),IF('People_Inputs'!$E$26="MKT",'Payroll'!BN326,0),IF('People_Inputs'!$E$27="MKT",'Payroll'!BN346,0),IF('People_Inputs'!$E$28="MKT",'Payroll'!BN366,0),IF('People_Inputs'!$E$29="MKT",'Payroll'!BN386,0),IF('People_Inputs'!$E$30="MKT",'Payroll'!BN406,0),IF('People_Inputs'!$E$31="MKT",'Payroll'!BN426,0),IF('People_Inputs'!$E$32="MKT",'Payroll'!BN446,0),IF('People_Inputs'!$E$33="MKT",'Payroll'!BN466,0),IF('People_Inputs'!$E$34="MKT",'Payroll'!BN486,0),IF('People_Inputs'!$E$35="MKT",'Payroll'!BN506,0),IF('People_Inputs'!$E$36="MKT",'Payroll'!BN526,0),IF('People_Inputs'!$E$37="MKT",'Payroll'!BN546,0),IF('People_Inputs'!$E$38="MKT",'Payroll'!BN566,0),IF('People_Inputs'!$E$39="MKT",'Payroll'!BN586,0),IF('People_Inputs'!$E$40="MKT",'Payroll'!BN606,0),IF('People_Inputs'!$E$41="MKT",'Payroll'!BN626,0),IF('People_Inputs'!$E$42="MKT",'Payroll'!BN646,0),IF('People_Inputs'!$E$43="MKT",'Payroll'!BN666,0),IF('People_Inputs'!$E$44="MKT",'Payroll'!BN686,0),IF('People_Inputs'!$E$45="MKT",'Payroll'!BN706,0),IF('People_Inputs'!$E$46="MKT",'Payroll'!BN726,0),IF('People_Inputs'!$E$47="MKT",'Payroll'!BN746,0),IF('People_Inputs'!$E$48="MKT",'Payroll'!BN766,0),IF('People_Inputs'!$E$49="MKT",'Payroll'!BN786,0),IF('People_Inputs'!$E$50="MKT",'Payroll'!BN806,0),IF('People_Inputs'!$E$51="MKT",'Payroll'!BN826,0),IF('People_Inputs'!$E$52="MKT",'Payroll'!BN846,0),IF('People_Inputs'!$E$53="MKT",'Payroll'!BN866,0),IF('People_Inputs'!$E$54="MKT",'Payroll'!BN886,0),IF('People_Inputs'!$E$55="MKT",'Payroll'!BN906,0),IF('People_Inputs'!$E$56="MKT",'Payroll'!BN926,0),IF('People_Inputs'!$E$57="MKT",'Payroll'!BN946,0),IF('People_Inputs'!$E$58="MKT",'Payroll'!BN966,0),IF('People_Inputs'!$E$59="MKT",'Payroll'!BN986,0),IF('People_Inputs'!$E$60="MKT",'Payroll'!BN1006,0),IF('People_Inputs'!$E$61="MKT",'Payroll'!BN1026,0),IF('People_Inputs'!$E$62="MKT",'Payroll'!BN1046,0),IF('People_Inputs'!$E$63="MKT",'Payroll'!BN1066,0),IF('People_Inputs'!$E$64="MKT",'Payroll'!BN1086,0),IF('People_Inputs'!$E$65="MKT",'Payroll'!BN1106,0),IF('People_Inputs'!$E$66="MKT",'Payroll'!BN1126,0),IF('People_Inputs'!$E$67="MKT",'Payroll'!BN1146,0),IF('People_Inputs'!$E$68="MKT",'Payroll'!BN1166,0),IF('People_Inputs'!$E$69="MKT",'Payroll'!BN1186,0),IF('People_Inputs'!$E$70="MKT",'Payroll'!BN1206,0))</f>
        <v>13596.929748621831</v>
      </c>
      <c r="BO27" s="35">
        <f>SUM(IF('People_Inputs'!$E$11="MKT",'Payroll'!BO26,0),IF('People_Inputs'!$E$12="MKT",'Payroll'!BO46,0),IF('People_Inputs'!$E$13="MKT",'Payroll'!BO66,0),IF('People_Inputs'!$E$14="MKT",'Payroll'!BO86,0),IF('People_Inputs'!$E$15="MKT",'Payroll'!BO106,0),IF('People_Inputs'!$E$16="MKT",'Payroll'!BO126,0),IF('People_Inputs'!$E$17="MKT",'Payroll'!BO146,0),IF('People_Inputs'!$E$18="MKT",'Payroll'!BO166,0),IF('People_Inputs'!$E$19="MKT",'Payroll'!BO186,0),IF('People_Inputs'!$E$20="MKT",'Payroll'!BO206,0),IF('People_Inputs'!$E$21="MKT",'Payroll'!BO226,0),IF('People_Inputs'!$E$22="MKT",'Payroll'!BO246,0),IF('People_Inputs'!$E$23="MKT",'Payroll'!BO266,0),IF('People_Inputs'!$E$24="MKT",'Payroll'!BO286,0),IF('People_Inputs'!$E$25="MKT",'Payroll'!BO306,0),IF('People_Inputs'!$E$26="MKT",'Payroll'!BO326,0),IF('People_Inputs'!$E$27="MKT",'Payroll'!BO346,0),IF('People_Inputs'!$E$28="MKT",'Payroll'!BO366,0),IF('People_Inputs'!$E$29="MKT",'Payroll'!BO386,0),IF('People_Inputs'!$E$30="MKT",'Payroll'!BO406,0),IF('People_Inputs'!$E$31="MKT",'Payroll'!BO426,0),IF('People_Inputs'!$E$32="MKT",'Payroll'!BO446,0),IF('People_Inputs'!$E$33="MKT",'Payroll'!BO466,0),IF('People_Inputs'!$E$34="MKT",'Payroll'!BO486,0),IF('People_Inputs'!$E$35="MKT",'Payroll'!BO506,0),IF('People_Inputs'!$E$36="MKT",'Payroll'!BO526,0),IF('People_Inputs'!$E$37="MKT",'Payroll'!BO546,0),IF('People_Inputs'!$E$38="MKT",'Payroll'!BO566,0),IF('People_Inputs'!$E$39="MKT",'Payroll'!BO586,0),IF('People_Inputs'!$E$40="MKT",'Payroll'!BO606,0),IF('People_Inputs'!$E$41="MKT",'Payroll'!BO626,0),IF('People_Inputs'!$E$42="MKT",'Payroll'!BO646,0),IF('People_Inputs'!$E$43="MKT",'Payroll'!BO666,0),IF('People_Inputs'!$E$44="MKT",'Payroll'!BO686,0),IF('People_Inputs'!$E$45="MKT",'Payroll'!BO706,0),IF('People_Inputs'!$E$46="MKT",'Payroll'!BO726,0),IF('People_Inputs'!$E$47="MKT",'Payroll'!BO746,0),IF('People_Inputs'!$E$48="MKT",'Payroll'!BO766,0),IF('People_Inputs'!$E$49="MKT",'Payroll'!BO786,0),IF('People_Inputs'!$E$50="MKT",'Payroll'!BO806,0),IF('People_Inputs'!$E$51="MKT",'Payroll'!BO826,0),IF('People_Inputs'!$E$52="MKT",'Payroll'!BO846,0),IF('People_Inputs'!$E$53="MKT",'Payroll'!BO866,0),IF('People_Inputs'!$E$54="MKT",'Payroll'!BO886,0),IF('People_Inputs'!$E$55="MKT",'Payroll'!BO906,0),IF('People_Inputs'!$E$56="MKT",'Payroll'!BO926,0),IF('People_Inputs'!$E$57="MKT",'Payroll'!BO946,0),IF('People_Inputs'!$E$58="MKT",'Payroll'!BO966,0),IF('People_Inputs'!$E$59="MKT",'Payroll'!BO986,0),IF('People_Inputs'!$E$60="MKT",'Payroll'!BO1006,0),IF('People_Inputs'!$E$61="MKT",'Payroll'!BO1026,0),IF('People_Inputs'!$E$62="MKT",'Payroll'!BO1046,0),IF('People_Inputs'!$E$63="MKT",'Payroll'!BO1066,0),IF('People_Inputs'!$E$64="MKT",'Payroll'!BO1086,0),IF('People_Inputs'!$E$65="MKT",'Payroll'!BO1106,0),IF('People_Inputs'!$E$66="MKT",'Payroll'!BO1126,0),IF('People_Inputs'!$E$67="MKT",'Payroll'!BO1146,0),IF('People_Inputs'!$E$68="MKT",'Payroll'!BO1166,0),IF('People_Inputs'!$E$69="MKT",'Payroll'!BO1186,0),IF('People_Inputs'!$E$70="MKT",'Payroll'!BO1206,0))</f>
        <v>13596.929748621831</v>
      </c>
    </row>
    <row r="28" ht="28" customHeight="1">
      <c r="A28" s="2" t="str">
        <v>MKT.RECRUIT</v>
      </c>
      <c r="B28" s="6" t="str">
        <v>Marketing (MKT): recruiting cost (Opex)</v>
      </c>
      <c r="C28" s="2" t="str">
        <v>EUR</v>
      </c>
      <c r="D28" s="2" t="str">
        <v>SUM</v>
      </c>
      <c r="E28" s="36">
        <f>SUM(H28:BO28)</f>
        <v>11985.0</v>
      </c>
      <c r="F28" s="6" t="str">
        <v>Recruiting cost in the hire month</v>
      </c>
      <c r="G28" s="2"/>
      <c r="H28" s="35">
        <f>SUM(IF('People_Inputs'!$E$11="MKT",'Payroll'!H28,0),IF('People_Inputs'!$E$12="MKT",'Payroll'!H48,0),IF('People_Inputs'!$E$13="MKT",'Payroll'!H68,0),IF('People_Inputs'!$E$14="MKT",'Payroll'!H88,0),IF('People_Inputs'!$E$15="MKT",'Payroll'!H108,0),IF('People_Inputs'!$E$16="MKT",'Payroll'!H128,0),IF('People_Inputs'!$E$17="MKT",'Payroll'!H148,0),IF('People_Inputs'!$E$18="MKT",'Payroll'!H168,0),IF('People_Inputs'!$E$19="MKT",'Payroll'!H188,0),IF('People_Inputs'!$E$20="MKT",'Payroll'!H208,0),IF('People_Inputs'!$E$21="MKT",'Payroll'!H228,0),IF('People_Inputs'!$E$22="MKT",'Payroll'!H248,0),IF('People_Inputs'!$E$23="MKT",'Payroll'!H268,0),IF('People_Inputs'!$E$24="MKT",'Payroll'!H288,0),IF('People_Inputs'!$E$25="MKT",'Payroll'!H308,0),IF('People_Inputs'!$E$26="MKT",'Payroll'!H328,0),IF('People_Inputs'!$E$27="MKT",'Payroll'!H348,0),IF('People_Inputs'!$E$28="MKT",'Payroll'!H368,0),IF('People_Inputs'!$E$29="MKT",'Payroll'!H388,0),IF('People_Inputs'!$E$30="MKT",'Payroll'!H408,0),IF('People_Inputs'!$E$31="MKT",'Payroll'!H428,0),IF('People_Inputs'!$E$32="MKT",'Payroll'!H448,0),IF('People_Inputs'!$E$33="MKT",'Payroll'!H468,0),IF('People_Inputs'!$E$34="MKT",'Payroll'!H488,0),IF('People_Inputs'!$E$35="MKT",'Payroll'!H508,0),IF('People_Inputs'!$E$36="MKT",'Payroll'!H528,0),IF('People_Inputs'!$E$37="MKT",'Payroll'!H548,0),IF('People_Inputs'!$E$38="MKT",'Payroll'!H568,0),IF('People_Inputs'!$E$39="MKT",'Payroll'!H588,0),IF('People_Inputs'!$E$40="MKT",'Payroll'!H608,0),IF('People_Inputs'!$E$41="MKT",'Payroll'!H628,0),IF('People_Inputs'!$E$42="MKT",'Payroll'!H648,0),IF('People_Inputs'!$E$43="MKT",'Payroll'!H668,0),IF('People_Inputs'!$E$44="MKT",'Payroll'!H688,0),IF('People_Inputs'!$E$45="MKT",'Payroll'!H708,0),IF('People_Inputs'!$E$46="MKT",'Payroll'!H728,0),IF('People_Inputs'!$E$47="MKT",'Payroll'!H748,0),IF('People_Inputs'!$E$48="MKT",'Payroll'!H768,0),IF('People_Inputs'!$E$49="MKT",'Payroll'!H788,0),IF('People_Inputs'!$E$50="MKT",'Payroll'!H808,0),IF('People_Inputs'!$E$51="MKT",'Payroll'!H828,0),IF('People_Inputs'!$E$52="MKT",'Payroll'!H848,0),IF('People_Inputs'!$E$53="MKT",'Payroll'!H868,0),IF('People_Inputs'!$E$54="MKT",'Payroll'!H888,0),IF('People_Inputs'!$E$55="MKT",'Payroll'!H908,0),IF('People_Inputs'!$E$56="MKT",'Payroll'!H928,0),IF('People_Inputs'!$E$57="MKT",'Payroll'!H948,0),IF('People_Inputs'!$E$58="MKT",'Payroll'!H968,0),IF('People_Inputs'!$E$59="MKT",'Payroll'!H988,0),IF('People_Inputs'!$E$60="MKT",'Payroll'!H1008,0),IF('People_Inputs'!$E$61="MKT",'Payroll'!H1028,0),IF('People_Inputs'!$E$62="MKT",'Payroll'!H1048,0),IF('People_Inputs'!$E$63="MKT",'Payroll'!H1068,0),IF('People_Inputs'!$E$64="MKT",'Payroll'!H1088,0),IF('People_Inputs'!$E$65="MKT",'Payroll'!H1108,0),IF('People_Inputs'!$E$66="MKT",'Payroll'!H1128,0),IF('People_Inputs'!$E$67="MKT",'Payroll'!H1148,0),IF('People_Inputs'!$E$68="MKT",'Payroll'!H1168,0),IF('People_Inputs'!$E$69="MKT",'Payroll'!H1188,0),IF('People_Inputs'!$E$70="MKT",'Payroll'!H1208,0))</f>
        <v>0.0</v>
      </c>
      <c r="I28" s="35">
        <f>SUM(IF('People_Inputs'!$E$11="MKT",'Payroll'!I28,0),IF('People_Inputs'!$E$12="MKT",'Payroll'!I48,0),IF('People_Inputs'!$E$13="MKT",'Payroll'!I68,0),IF('People_Inputs'!$E$14="MKT",'Payroll'!I88,0),IF('People_Inputs'!$E$15="MKT",'Payroll'!I108,0),IF('People_Inputs'!$E$16="MKT",'Payroll'!I128,0),IF('People_Inputs'!$E$17="MKT",'Payroll'!I148,0),IF('People_Inputs'!$E$18="MKT",'Payroll'!I168,0),IF('People_Inputs'!$E$19="MKT",'Payroll'!I188,0),IF('People_Inputs'!$E$20="MKT",'Payroll'!I208,0),IF('People_Inputs'!$E$21="MKT",'Payroll'!I228,0),IF('People_Inputs'!$E$22="MKT",'Payroll'!I248,0),IF('People_Inputs'!$E$23="MKT",'Payroll'!I268,0),IF('People_Inputs'!$E$24="MKT",'Payroll'!I288,0),IF('People_Inputs'!$E$25="MKT",'Payroll'!I308,0),IF('People_Inputs'!$E$26="MKT",'Payroll'!I328,0),IF('People_Inputs'!$E$27="MKT",'Payroll'!I348,0),IF('People_Inputs'!$E$28="MKT",'Payroll'!I368,0),IF('People_Inputs'!$E$29="MKT",'Payroll'!I388,0),IF('People_Inputs'!$E$30="MKT",'Payroll'!I408,0),IF('People_Inputs'!$E$31="MKT",'Payroll'!I428,0),IF('People_Inputs'!$E$32="MKT",'Payroll'!I448,0),IF('People_Inputs'!$E$33="MKT",'Payroll'!I468,0),IF('People_Inputs'!$E$34="MKT",'Payroll'!I488,0),IF('People_Inputs'!$E$35="MKT",'Payroll'!I508,0),IF('People_Inputs'!$E$36="MKT",'Payroll'!I528,0),IF('People_Inputs'!$E$37="MKT",'Payroll'!I548,0),IF('People_Inputs'!$E$38="MKT",'Payroll'!I568,0),IF('People_Inputs'!$E$39="MKT",'Payroll'!I588,0),IF('People_Inputs'!$E$40="MKT",'Payroll'!I608,0),IF('People_Inputs'!$E$41="MKT",'Payroll'!I628,0),IF('People_Inputs'!$E$42="MKT",'Payroll'!I648,0),IF('People_Inputs'!$E$43="MKT",'Payroll'!I668,0),IF('People_Inputs'!$E$44="MKT",'Payroll'!I688,0),IF('People_Inputs'!$E$45="MKT",'Payroll'!I708,0),IF('People_Inputs'!$E$46="MKT",'Payroll'!I728,0),IF('People_Inputs'!$E$47="MKT",'Payroll'!I748,0),IF('People_Inputs'!$E$48="MKT",'Payroll'!I768,0),IF('People_Inputs'!$E$49="MKT",'Payroll'!I788,0),IF('People_Inputs'!$E$50="MKT",'Payroll'!I808,0),IF('People_Inputs'!$E$51="MKT",'Payroll'!I828,0),IF('People_Inputs'!$E$52="MKT",'Payroll'!I848,0),IF('People_Inputs'!$E$53="MKT",'Payroll'!I868,0),IF('People_Inputs'!$E$54="MKT",'Payroll'!I888,0),IF('People_Inputs'!$E$55="MKT",'Payroll'!I908,0),IF('People_Inputs'!$E$56="MKT",'Payroll'!I928,0),IF('People_Inputs'!$E$57="MKT",'Payroll'!I948,0),IF('People_Inputs'!$E$58="MKT",'Payroll'!I968,0),IF('People_Inputs'!$E$59="MKT",'Payroll'!I988,0),IF('People_Inputs'!$E$60="MKT",'Payroll'!I1008,0),IF('People_Inputs'!$E$61="MKT",'Payroll'!I1028,0),IF('People_Inputs'!$E$62="MKT",'Payroll'!I1048,0),IF('People_Inputs'!$E$63="MKT",'Payroll'!I1068,0),IF('People_Inputs'!$E$64="MKT",'Payroll'!I1088,0),IF('People_Inputs'!$E$65="MKT",'Payroll'!I1108,0),IF('People_Inputs'!$E$66="MKT",'Payroll'!I1128,0),IF('People_Inputs'!$E$67="MKT",'Payroll'!I1148,0),IF('People_Inputs'!$E$68="MKT",'Payroll'!I1168,0),IF('People_Inputs'!$E$69="MKT",'Payroll'!I1188,0),IF('People_Inputs'!$E$70="MKT",'Payroll'!I1208,0))</f>
        <v>0.0</v>
      </c>
      <c r="J28" s="35">
        <f>SUM(IF('People_Inputs'!$E$11="MKT",'Payroll'!J28,0),IF('People_Inputs'!$E$12="MKT",'Payroll'!J48,0),IF('People_Inputs'!$E$13="MKT",'Payroll'!J68,0),IF('People_Inputs'!$E$14="MKT",'Payroll'!J88,0),IF('People_Inputs'!$E$15="MKT",'Payroll'!J108,0),IF('People_Inputs'!$E$16="MKT",'Payroll'!J128,0),IF('People_Inputs'!$E$17="MKT",'Payroll'!J148,0),IF('People_Inputs'!$E$18="MKT",'Payroll'!J168,0),IF('People_Inputs'!$E$19="MKT",'Payroll'!J188,0),IF('People_Inputs'!$E$20="MKT",'Payroll'!J208,0),IF('People_Inputs'!$E$21="MKT",'Payroll'!J228,0),IF('People_Inputs'!$E$22="MKT",'Payroll'!J248,0),IF('People_Inputs'!$E$23="MKT",'Payroll'!J268,0),IF('People_Inputs'!$E$24="MKT",'Payroll'!J288,0),IF('People_Inputs'!$E$25="MKT",'Payroll'!J308,0),IF('People_Inputs'!$E$26="MKT",'Payroll'!J328,0),IF('People_Inputs'!$E$27="MKT",'Payroll'!J348,0),IF('People_Inputs'!$E$28="MKT",'Payroll'!J368,0),IF('People_Inputs'!$E$29="MKT",'Payroll'!J388,0),IF('People_Inputs'!$E$30="MKT",'Payroll'!J408,0),IF('People_Inputs'!$E$31="MKT",'Payroll'!J428,0),IF('People_Inputs'!$E$32="MKT",'Payroll'!J448,0),IF('People_Inputs'!$E$33="MKT",'Payroll'!J468,0),IF('People_Inputs'!$E$34="MKT",'Payroll'!J488,0),IF('People_Inputs'!$E$35="MKT",'Payroll'!J508,0),IF('People_Inputs'!$E$36="MKT",'Payroll'!J528,0),IF('People_Inputs'!$E$37="MKT",'Payroll'!J548,0),IF('People_Inputs'!$E$38="MKT",'Payroll'!J568,0),IF('People_Inputs'!$E$39="MKT",'Payroll'!J588,0),IF('People_Inputs'!$E$40="MKT",'Payroll'!J608,0),IF('People_Inputs'!$E$41="MKT",'Payroll'!J628,0),IF('People_Inputs'!$E$42="MKT",'Payroll'!J648,0),IF('People_Inputs'!$E$43="MKT",'Payroll'!J668,0),IF('People_Inputs'!$E$44="MKT",'Payroll'!J688,0),IF('People_Inputs'!$E$45="MKT",'Payroll'!J708,0),IF('People_Inputs'!$E$46="MKT",'Payroll'!J728,0),IF('People_Inputs'!$E$47="MKT",'Payroll'!J748,0),IF('People_Inputs'!$E$48="MKT",'Payroll'!J768,0),IF('People_Inputs'!$E$49="MKT",'Payroll'!J788,0),IF('People_Inputs'!$E$50="MKT",'Payroll'!J808,0),IF('People_Inputs'!$E$51="MKT",'Payroll'!J828,0),IF('People_Inputs'!$E$52="MKT",'Payroll'!J848,0),IF('People_Inputs'!$E$53="MKT",'Payroll'!J868,0),IF('People_Inputs'!$E$54="MKT",'Payroll'!J888,0),IF('People_Inputs'!$E$55="MKT",'Payroll'!J908,0),IF('People_Inputs'!$E$56="MKT",'Payroll'!J928,0),IF('People_Inputs'!$E$57="MKT",'Payroll'!J948,0),IF('People_Inputs'!$E$58="MKT",'Payroll'!J968,0),IF('People_Inputs'!$E$59="MKT",'Payroll'!J988,0),IF('People_Inputs'!$E$60="MKT",'Payroll'!J1008,0),IF('People_Inputs'!$E$61="MKT",'Payroll'!J1028,0),IF('People_Inputs'!$E$62="MKT",'Payroll'!J1048,0),IF('People_Inputs'!$E$63="MKT",'Payroll'!J1068,0),IF('People_Inputs'!$E$64="MKT",'Payroll'!J1088,0),IF('People_Inputs'!$E$65="MKT",'Payroll'!J1108,0),IF('People_Inputs'!$E$66="MKT",'Payroll'!J1128,0),IF('People_Inputs'!$E$67="MKT",'Payroll'!J1148,0),IF('People_Inputs'!$E$68="MKT",'Payroll'!J1168,0),IF('People_Inputs'!$E$69="MKT",'Payroll'!J1188,0),IF('People_Inputs'!$E$70="MKT",'Payroll'!J1208,0))</f>
        <v>0.0</v>
      </c>
      <c r="K28" s="35">
        <f>SUM(IF('People_Inputs'!$E$11="MKT",'Payroll'!K28,0),IF('People_Inputs'!$E$12="MKT",'Payroll'!K48,0),IF('People_Inputs'!$E$13="MKT",'Payroll'!K68,0),IF('People_Inputs'!$E$14="MKT",'Payroll'!K88,0),IF('People_Inputs'!$E$15="MKT",'Payroll'!K108,0),IF('People_Inputs'!$E$16="MKT",'Payroll'!K128,0),IF('People_Inputs'!$E$17="MKT",'Payroll'!K148,0),IF('People_Inputs'!$E$18="MKT",'Payroll'!K168,0),IF('People_Inputs'!$E$19="MKT",'Payroll'!K188,0),IF('People_Inputs'!$E$20="MKT",'Payroll'!K208,0),IF('People_Inputs'!$E$21="MKT",'Payroll'!K228,0),IF('People_Inputs'!$E$22="MKT",'Payroll'!K248,0),IF('People_Inputs'!$E$23="MKT",'Payroll'!K268,0),IF('People_Inputs'!$E$24="MKT",'Payroll'!K288,0),IF('People_Inputs'!$E$25="MKT",'Payroll'!K308,0),IF('People_Inputs'!$E$26="MKT",'Payroll'!K328,0),IF('People_Inputs'!$E$27="MKT",'Payroll'!K348,0),IF('People_Inputs'!$E$28="MKT",'Payroll'!K368,0),IF('People_Inputs'!$E$29="MKT",'Payroll'!K388,0),IF('People_Inputs'!$E$30="MKT",'Payroll'!K408,0),IF('People_Inputs'!$E$31="MKT",'Payroll'!K428,0),IF('People_Inputs'!$E$32="MKT",'Payroll'!K448,0),IF('People_Inputs'!$E$33="MKT",'Payroll'!K468,0),IF('People_Inputs'!$E$34="MKT",'Payroll'!K488,0),IF('People_Inputs'!$E$35="MKT",'Payroll'!K508,0),IF('People_Inputs'!$E$36="MKT",'Payroll'!K528,0),IF('People_Inputs'!$E$37="MKT",'Payroll'!K548,0),IF('People_Inputs'!$E$38="MKT",'Payroll'!K568,0),IF('People_Inputs'!$E$39="MKT",'Payroll'!K588,0),IF('People_Inputs'!$E$40="MKT",'Payroll'!K608,0),IF('People_Inputs'!$E$41="MKT",'Payroll'!K628,0),IF('People_Inputs'!$E$42="MKT",'Payroll'!K648,0),IF('People_Inputs'!$E$43="MKT",'Payroll'!K668,0),IF('People_Inputs'!$E$44="MKT",'Payroll'!K688,0),IF('People_Inputs'!$E$45="MKT",'Payroll'!K708,0),IF('People_Inputs'!$E$46="MKT",'Payroll'!K728,0),IF('People_Inputs'!$E$47="MKT",'Payroll'!K748,0),IF('People_Inputs'!$E$48="MKT",'Payroll'!K768,0),IF('People_Inputs'!$E$49="MKT",'Payroll'!K788,0),IF('People_Inputs'!$E$50="MKT",'Payroll'!K808,0),IF('People_Inputs'!$E$51="MKT",'Payroll'!K828,0),IF('People_Inputs'!$E$52="MKT",'Payroll'!K848,0),IF('People_Inputs'!$E$53="MKT",'Payroll'!K868,0),IF('People_Inputs'!$E$54="MKT",'Payroll'!K888,0),IF('People_Inputs'!$E$55="MKT",'Payroll'!K908,0),IF('People_Inputs'!$E$56="MKT",'Payroll'!K928,0),IF('People_Inputs'!$E$57="MKT",'Payroll'!K948,0),IF('People_Inputs'!$E$58="MKT",'Payroll'!K968,0),IF('People_Inputs'!$E$59="MKT",'Payroll'!K988,0),IF('People_Inputs'!$E$60="MKT",'Payroll'!K1008,0),IF('People_Inputs'!$E$61="MKT",'Payroll'!K1028,0),IF('People_Inputs'!$E$62="MKT",'Payroll'!K1048,0),IF('People_Inputs'!$E$63="MKT",'Payroll'!K1068,0),IF('People_Inputs'!$E$64="MKT",'Payroll'!K1088,0),IF('People_Inputs'!$E$65="MKT",'Payroll'!K1108,0),IF('People_Inputs'!$E$66="MKT",'Payroll'!K1128,0),IF('People_Inputs'!$E$67="MKT",'Payroll'!K1148,0),IF('People_Inputs'!$E$68="MKT",'Payroll'!K1168,0),IF('People_Inputs'!$E$69="MKT",'Payroll'!K1188,0),IF('People_Inputs'!$E$70="MKT",'Payroll'!K1208,0))</f>
        <v>0.0</v>
      </c>
      <c r="L28" s="35">
        <f>SUM(IF('People_Inputs'!$E$11="MKT",'Payroll'!L28,0),IF('People_Inputs'!$E$12="MKT",'Payroll'!L48,0),IF('People_Inputs'!$E$13="MKT",'Payroll'!L68,0),IF('People_Inputs'!$E$14="MKT",'Payroll'!L88,0),IF('People_Inputs'!$E$15="MKT",'Payroll'!L108,0),IF('People_Inputs'!$E$16="MKT",'Payroll'!L128,0),IF('People_Inputs'!$E$17="MKT",'Payroll'!L148,0),IF('People_Inputs'!$E$18="MKT",'Payroll'!L168,0),IF('People_Inputs'!$E$19="MKT",'Payroll'!L188,0),IF('People_Inputs'!$E$20="MKT",'Payroll'!L208,0),IF('People_Inputs'!$E$21="MKT",'Payroll'!L228,0),IF('People_Inputs'!$E$22="MKT",'Payroll'!L248,0),IF('People_Inputs'!$E$23="MKT",'Payroll'!L268,0),IF('People_Inputs'!$E$24="MKT",'Payroll'!L288,0),IF('People_Inputs'!$E$25="MKT",'Payroll'!L308,0),IF('People_Inputs'!$E$26="MKT",'Payroll'!L328,0),IF('People_Inputs'!$E$27="MKT",'Payroll'!L348,0),IF('People_Inputs'!$E$28="MKT",'Payroll'!L368,0),IF('People_Inputs'!$E$29="MKT",'Payroll'!L388,0),IF('People_Inputs'!$E$30="MKT",'Payroll'!L408,0),IF('People_Inputs'!$E$31="MKT",'Payroll'!L428,0),IF('People_Inputs'!$E$32="MKT",'Payroll'!L448,0),IF('People_Inputs'!$E$33="MKT",'Payroll'!L468,0),IF('People_Inputs'!$E$34="MKT",'Payroll'!L488,0),IF('People_Inputs'!$E$35="MKT",'Payroll'!L508,0),IF('People_Inputs'!$E$36="MKT",'Payroll'!L528,0),IF('People_Inputs'!$E$37="MKT",'Payroll'!L548,0),IF('People_Inputs'!$E$38="MKT",'Payroll'!L568,0),IF('People_Inputs'!$E$39="MKT",'Payroll'!L588,0),IF('People_Inputs'!$E$40="MKT",'Payroll'!L608,0),IF('People_Inputs'!$E$41="MKT",'Payroll'!L628,0),IF('People_Inputs'!$E$42="MKT",'Payroll'!L648,0),IF('People_Inputs'!$E$43="MKT",'Payroll'!L668,0),IF('People_Inputs'!$E$44="MKT",'Payroll'!L688,0),IF('People_Inputs'!$E$45="MKT",'Payroll'!L708,0),IF('People_Inputs'!$E$46="MKT",'Payroll'!L728,0),IF('People_Inputs'!$E$47="MKT",'Payroll'!L748,0),IF('People_Inputs'!$E$48="MKT",'Payroll'!L768,0),IF('People_Inputs'!$E$49="MKT",'Payroll'!L788,0),IF('People_Inputs'!$E$50="MKT",'Payroll'!L808,0),IF('People_Inputs'!$E$51="MKT",'Payroll'!L828,0),IF('People_Inputs'!$E$52="MKT",'Payroll'!L848,0),IF('People_Inputs'!$E$53="MKT",'Payroll'!L868,0),IF('People_Inputs'!$E$54="MKT",'Payroll'!L888,0),IF('People_Inputs'!$E$55="MKT",'Payroll'!L908,0),IF('People_Inputs'!$E$56="MKT",'Payroll'!L928,0),IF('People_Inputs'!$E$57="MKT",'Payroll'!L948,0),IF('People_Inputs'!$E$58="MKT",'Payroll'!L968,0),IF('People_Inputs'!$E$59="MKT",'Payroll'!L988,0),IF('People_Inputs'!$E$60="MKT",'Payroll'!L1008,0),IF('People_Inputs'!$E$61="MKT",'Payroll'!L1028,0),IF('People_Inputs'!$E$62="MKT",'Payroll'!L1048,0),IF('People_Inputs'!$E$63="MKT",'Payroll'!L1068,0),IF('People_Inputs'!$E$64="MKT",'Payroll'!L1088,0),IF('People_Inputs'!$E$65="MKT",'Payroll'!L1108,0),IF('People_Inputs'!$E$66="MKT",'Payroll'!L1128,0),IF('People_Inputs'!$E$67="MKT",'Payroll'!L1148,0),IF('People_Inputs'!$E$68="MKT",'Payroll'!L1168,0),IF('People_Inputs'!$E$69="MKT",'Payroll'!L1188,0),IF('People_Inputs'!$E$70="MKT",'Payroll'!L1208,0))</f>
        <v>0.0</v>
      </c>
      <c r="M28" s="35">
        <f>SUM(IF('People_Inputs'!$E$11="MKT",'Payroll'!M28,0),IF('People_Inputs'!$E$12="MKT",'Payroll'!M48,0),IF('People_Inputs'!$E$13="MKT",'Payroll'!M68,0),IF('People_Inputs'!$E$14="MKT",'Payroll'!M88,0),IF('People_Inputs'!$E$15="MKT",'Payroll'!M108,0),IF('People_Inputs'!$E$16="MKT",'Payroll'!M128,0),IF('People_Inputs'!$E$17="MKT",'Payroll'!M148,0),IF('People_Inputs'!$E$18="MKT",'Payroll'!M168,0),IF('People_Inputs'!$E$19="MKT",'Payroll'!M188,0),IF('People_Inputs'!$E$20="MKT",'Payroll'!M208,0),IF('People_Inputs'!$E$21="MKT",'Payroll'!M228,0),IF('People_Inputs'!$E$22="MKT",'Payroll'!M248,0),IF('People_Inputs'!$E$23="MKT",'Payroll'!M268,0),IF('People_Inputs'!$E$24="MKT",'Payroll'!M288,0),IF('People_Inputs'!$E$25="MKT",'Payroll'!M308,0),IF('People_Inputs'!$E$26="MKT",'Payroll'!M328,0),IF('People_Inputs'!$E$27="MKT",'Payroll'!M348,0),IF('People_Inputs'!$E$28="MKT",'Payroll'!M368,0),IF('People_Inputs'!$E$29="MKT",'Payroll'!M388,0),IF('People_Inputs'!$E$30="MKT",'Payroll'!M408,0),IF('People_Inputs'!$E$31="MKT",'Payroll'!M428,0),IF('People_Inputs'!$E$32="MKT",'Payroll'!M448,0),IF('People_Inputs'!$E$33="MKT",'Payroll'!M468,0),IF('People_Inputs'!$E$34="MKT",'Payroll'!M488,0),IF('People_Inputs'!$E$35="MKT",'Payroll'!M508,0),IF('People_Inputs'!$E$36="MKT",'Payroll'!M528,0),IF('People_Inputs'!$E$37="MKT",'Payroll'!M548,0),IF('People_Inputs'!$E$38="MKT",'Payroll'!M568,0),IF('People_Inputs'!$E$39="MKT",'Payroll'!M588,0),IF('People_Inputs'!$E$40="MKT",'Payroll'!M608,0),IF('People_Inputs'!$E$41="MKT",'Payroll'!M628,0),IF('People_Inputs'!$E$42="MKT",'Payroll'!M648,0),IF('People_Inputs'!$E$43="MKT",'Payroll'!M668,0),IF('People_Inputs'!$E$44="MKT",'Payroll'!M688,0),IF('People_Inputs'!$E$45="MKT",'Payroll'!M708,0),IF('People_Inputs'!$E$46="MKT",'Payroll'!M728,0),IF('People_Inputs'!$E$47="MKT",'Payroll'!M748,0),IF('People_Inputs'!$E$48="MKT",'Payroll'!M768,0),IF('People_Inputs'!$E$49="MKT",'Payroll'!M788,0),IF('People_Inputs'!$E$50="MKT",'Payroll'!M808,0),IF('People_Inputs'!$E$51="MKT",'Payroll'!M828,0),IF('People_Inputs'!$E$52="MKT",'Payroll'!M848,0),IF('People_Inputs'!$E$53="MKT",'Payroll'!M868,0),IF('People_Inputs'!$E$54="MKT",'Payroll'!M888,0),IF('People_Inputs'!$E$55="MKT",'Payroll'!M908,0),IF('People_Inputs'!$E$56="MKT",'Payroll'!M928,0),IF('People_Inputs'!$E$57="MKT",'Payroll'!M948,0),IF('People_Inputs'!$E$58="MKT",'Payroll'!M968,0),IF('People_Inputs'!$E$59="MKT",'Payroll'!M988,0),IF('People_Inputs'!$E$60="MKT",'Payroll'!M1008,0),IF('People_Inputs'!$E$61="MKT",'Payroll'!M1028,0),IF('People_Inputs'!$E$62="MKT",'Payroll'!M1048,0),IF('People_Inputs'!$E$63="MKT",'Payroll'!M1068,0),IF('People_Inputs'!$E$64="MKT",'Payroll'!M1088,0),IF('People_Inputs'!$E$65="MKT",'Payroll'!M1108,0),IF('People_Inputs'!$E$66="MKT",'Payroll'!M1128,0),IF('People_Inputs'!$E$67="MKT",'Payroll'!M1148,0),IF('People_Inputs'!$E$68="MKT",'Payroll'!M1168,0),IF('People_Inputs'!$E$69="MKT",'Payroll'!M1188,0),IF('People_Inputs'!$E$70="MKT",'Payroll'!M1208,0))</f>
        <v>0.0</v>
      </c>
      <c r="N28" s="35">
        <f>SUM(IF('People_Inputs'!$E$11="MKT",'Payroll'!N28,0),IF('People_Inputs'!$E$12="MKT",'Payroll'!N48,0),IF('People_Inputs'!$E$13="MKT",'Payroll'!N68,0),IF('People_Inputs'!$E$14="MKT",'Payroll'!N88,0),IF('People_Inputs'!$E$15="MKT",'Payroll'!N108,0),IF('People_Inputs'!$E$16="MKT",'Payroll'!N128,0),IF('People_Inputs'!$E$17="MKT",'Payroll'!N148,0),IF('People_Inputs'!$E$18="MKT",'Payroll'!N168,0),IF('People_Inputs'!$E$19="MKT",'Payroll'!N188,0),IF('People_Inputs'!$E$20="MKT",'Payroll'!N208,0),IF('People_Inputs'!$E$21="MKT",'Payroll'!N228,0),IF('People_Inputs'!$E$22="MKT",'Payroll'!N248,0),IF('People_Inputs'!$E$23="MKT",'Payroll'!N268,0),IF('People_Inputs'!$E$24="MKT",'Payroll'!N288,0),IF('People_Inputs'!$E$25="MKT",'Payroll'!N308,0),IF('People_Inputs'!$E$26="MKT",'Payroll'!N328,0),IF('People_Inputs'!$E$27="MKT",'Payroll'!N348,0),IF('People_Inputs'!$E$28="MKT",'Payroll'!N368,0),IF('People_Inputs'!$E$29="MKT",'Payroll'!N388,0),IF('People_Inputs'!$E$30="MKT",'Payroll'!N408,0),IF('People_Inputs'!$E$31="MKT",'Payroll'!N428,0),IF('People_Inputs'!$E$32="MKT",'Payroll'!N448,0),IF('People_Inputs'!$E$33="MKT",'Payroll'!N468,0),IF('People_Inputs'!$E$34="MKT",'Payroll'!N488,0),IF('People_Inputs'!$E$35="MKT",'Payroll'!N508,0),IF('People_Inputs'!$E$36="MKT",'Payroll'!N528,0),IF('People_Inputs'!$E$37="MKT",'Payroll'!N548,0),IF('People_Inputs'!$E$38="MKT",'Payroll'!N568,0),IF('People_Inputs'!$E$39="MKT",'Payroll'!N588,0),IF('People_Inputs'!$E$40="MKT",'Payroll'!N608,0),IF('People_Inputs'!$E$41="MKT",'Payroll'!N628,0),IF('People_Inputs'!$E$42="MKT",'Payroll'!N648,0),IF('People_Inputs'!$E$43="MKT",'Payroll'!N668,0),IF('People_Inputs'!$E$44="MKT",'Payroll'!N688,0),IF('People_Inputs'!$E$45="MKT",'Payroll'!N708,0),IF('People_Inputs'!$E$46="MKT",'Payroll'!N728,0),IF('People_Inputs'!$E$47="MKT",'Payroll'!N748,0),IF('People_Inputs'!$E$48="MKT",'Payroll'!N768,0),IF('People_Inputs'!$E$49="MKT",'Payroll'!N788,0),IF('People_Inputs'!$E$50="MKT",'Payroll'!N808,0),IF('People_Inputs'!$E$51="MKT",'Payroll'!N828,0),IF('People_Inputs'!$E$52="MKT",'Payroll'!N848,0),IF('People_Inputs'!$E$53="MKT",'Payroll'!N868,0),IF('People_Inputs'!$E$54="MKT",'Payroll'!N888,0),IF('People_Inputs'!$E$55="MKT",'Payroll'!N908,0),IF('People_Inputs'!$E$56="MKT",'Payroll'!N928,0),IF('People_Inputs'!$E$57="MKT",'Payroll'!N948,0),IF('People_Inputs'!$E$58="MKT",'Payroll'!N968,0),IF('People_Inputs'!$E$59="MKT",'Payroll'!N988,0),IF('People_Inputs'!$E$60="MKT",'Payroll'!N1008,0),IF('People_Inputs'!$E$61="MKT",'Payroll'!N1028,0),IF('People_Inputs'!$E$62="MKT",'Payroll'!N1048,0),IF('People_Inputs'!$E$63="MKT",'Payroll'!N1068,0),IF('People_Inputs'!$E$64="MKT",'Payroll'!N1088,0),IF('People_Inputs'!$E$65="MKT",'Payroll'!N1108,0),IF('People_Inputs'!$E$66="MKT",'Payroll'!N1128,0),IF('People_Inputs'!$E$67="MKT",'Payroll'!N1148,0),IF('People_Inputs'!$E$68="MKT",'Payroll'!N1168,0),IF('People_Inputs'!$E$69="MKT",'Payroll'!N1188,0),IF('People_Inputs'!$E$70="MKT",'Payroll'!N1208,0))</f>
        <v>0.0</v>
      </c>
      <c r="O28" s="35">
        <f>SUM(IF('People_Inputs'!$E$11="MKT",'Payroll'!O28,0),IF('People_Inputs'!$E$12="MKT",'Payroll'!O48,0),IF('People_Inputs'!$E$13="MKT",'Payroll'!O68,0),IF('People_Inputs'!$E$14="MKT",'Payroll'!O88,0),IF('People_Inputs'!$E$15="MKT",'Payroll'!O108,0),IF('People_Inputs'!$E$16="MKT",'Payroll'!O128,0),IF('People_Inputs'!$E$17="MKT",'Payroll'!O148,0),IF('People_Inputs'!$E$18="MKT",'Payroll'!O168,0),IF('People_Inputs'!$E$19="MKT",'Payroll'!O188,0),IF('People_Inputs'!$E$20="MKT",'Payroll'!O208,0),IF('People_Inputs'!$E$21="MKT",'Payroll'!O228,0),IF('People_Inputs'!$E$22="MKT",'Payroll'!O248,0),IF('People_Inputs'!$E$23="MKT",'Payroll'!O268,0),IF('People_Inputs'!$E$24="MKT",'Payroll'!O288,0),IF('People_Inputs'!$E$25="MKT",'Payroll'!O308,0),IF('People_Inputs'!$E$26="MKT",'Payroll'!O328,0),IF('People_Inputs'!$E$27="MKT",'Payroll'!O348,0),IF('People_Inputs'!$E$28="MKT",'Payroll'!O368,0),IF('People_Inputs'!$E$29="MKT",'Payroll'!O388,0),IF('People_Inputs'!$E$30="MKT",'Payroll'!O408,0),IF('People_Inputs'!$E$31="MKT",'Payroll'!O428,0),IF('People_Inputs'!$E$32="MKT",'Payroll'!O448,0),IF('People_Inputs'!$E$33="MKT",'Payroll'!O468,0),IF('People_Inputs'!$E$34="MKT",'Payroll'!O488,0),IF('People_Inputs'!$E$35="MKT",'Payroll'!O508,0),IF('People_Inputs'!$E$36="MKT",'Payroll'!O528,0),IF('People_Inputs'!$E$37="MKT",'Payroll'!O548,0),IF('People_Inputs'!$E$38="MKT",'Payroll'!O568,0),IF('People_Inputs'!$E$39="MKT",'Payroll'!O588,0),IF('People_Inputs'!$E$40="MKT",'Payroll'!O608,0),IF('People_Inputs'!$E$41="MKT",'Payroll'!O628,0),IF('People_Inputs'!$E$42="MKT",'Payroll'!O648,0),IF('People_Inputs'!$E$43="MKT",'Payroll'!O668,0),IF('People_Inputs'!$E$44="MKT",'Payroll'!O688,0),IF('People_Inputs'!$E$45="MKT",'Payroll'!O708,0),IF('People_Inputs'!$E$46="MKT",'Payroll'!O728,0),IF('People_Inputs'!$E$47="MKT",'Payroll'!O748,0),IF('People_Inputs'!$E$48="MKT",'Payroll'!O768,0),IF('People_Inputs'!$E$49="MKT",'Payroll'!O788,0),IF('People_Inputs'!$E$50="MKT",'Payroll'!O808,0),IF('People_Inputs'!$E$51="MKT",'Payroll'!O828,0),IF('People_Inputs'!$E$52="MKT",'Payroll'!O848,0),IF('People_Inputs'!$E$53="MKT",'Payroll'!O868,0),IF('People_Inputs'!$E$54="MKT",'Payroll'!O888,0),IF('People_Inputs'!$E$55="MKT",'Payroll'!O908,0),IF('People_Inputs'!$E$56="MKT",'Payroll'!O928,0),IF('People_Inputs'!$E$57="MKT",'Payroll'!O948,0),IF('People_Inputs'!$E$58="MKT",'Payroll'!O968,0),IF('People_Inputs'!$E$59="MKT",'Payroll'!O988,0),IF('People_Inputs'!$E$60="MKT",'Payroll'!O1008,0),IF('People_Inputs'!$E$61="MKT",'Payroll'!O1028,0),IF('People_Inputs'!$E$62="MKT",'Payroll'!O1048,0),IF('People_Inputs'!$E$63="MKT",'Payroll'!O1068,0),IF('People_Inputs'!$E$64="MKT",'Payroll'!O1088,0),IF('People_Inputs'!$E$65="MKT",'Payroll'!O1108,0),IF('People_Inputs'!$E$66="MKT",'Payroll'!O1128,0),IF('People_Inputs'!$E$67="MKT",'Payroll'!O1148,0),IF('People_Inputs'!$E$68="MKT",'Payroll'!O1168,0),IF('People_Inputs'!$E$69="MKT",'Payroll'!O1188,0),IF('People_Inputs'!$E$70="MKT",'Payroll'!O1208,0))</f>
        <v>11985.0</v>
      </c>
      <c r="P28" s="35">
        <f>SUM(IF('People_Inputs'!$E$11="MKT",'Payroll'!P28,0),IF('People_Inputs'!$E$12="MKT",'Payroll'!P48,0),IF('People_Inputs'!$E$13="MKT",'Payroll'!P68,0),IF('People_Inputs'!$E$14="MKT",'Payroll'!P88,0),IF('People_Inputs'!$E$15="MKT",'Payroll'!P108,0),IF('People_Inputs'!$E$16="MKT",'Payroll'!P128,0),IF('People_Inputs'!$E$17="MKT",'Payroll'!P148,0),IF('People_Inputs'!$E$18="MKT",'Payroll'!P168,0),IF('People_Inputs'!$E$19="MKT",'Payroll'!P188,0),IF('People_Inputs'!$E$20="MKT",'Payroll'!P208,0),IF('People_Inputs'!$E$21="MKT",'Payroll'!P228,0),IF('People_Inputs'!$E$22="MKT",'Payroll'!P248,0),IF('People_Inputs'!$E$23="MKT",'Payroll'!P268,0),IF('People_Inputs'!$E$24="MKT",'Payroll'!P288,0),IF('People_Inputs'!$E$25="MKT",'Payroll'!P308,0),IF('People_Inputs'!$E$26="MKT",'Payroll'!P328,0),IF('People_Inputs'!$E$27="MKT",'Payroll'!P348,0),IF('People_Inputs'!$E$28="MKT",'Payroll'!P368,0),IF('People_Inputs'!$E$29="MKT",'Payroll'!P388,0),IF('People_Inputs'!$E$30="MKT",'Payroll'!P408,0),IF('People_Inputs'!$E$31="MKT",'Payroll'!P428,0),IF('People_Inputs'!$E$32="MKT",'Payroll'!P448,0),IF('People_Inputs'!$E$33="MKT",'Payroll'!P468,0),IF('People_Inputs'!$E$34="MKT",'Payroll'!P488,0),IF('People_Inputs'!$E$35="MKT",'Payroll'!P508,0),IF('People_Inputs'!$E$36="MKT",'Payroll'!P528,0),IF('People_Inputs'!$E$37="MKT",'Payroll'!P548,0),IF('People_Inputs'!$E$38="MKT",'Payroll'!P568,0),IF('People_Inputs'!$E$39="MKT",'Payroll'!P588,0),IF('People_Inputs'!$E$40="MKT",'Payroll'!P608,0),IF('People_Inputs'!$E$41="MKT",'Payroll'!P628,0),IF('People_Inputs'!$E$42="MKT",'Payroll'!P648,0),IF('People_Inputs'!$E$43="MKT",'Payroll'!P668,0),IF('People_Inputs'!$E$44="MKT",'Payroll'!P688,0),IF('People_Inputs'!$E$45="MKT",'Payroll'!P708,0),IF('People_Inputs'!$E$46="MKT",'Payroll'!P728,0),IF('People_Inputs'!$E$47="MKT",'Payroll'!P748,0),IF('People_Inputs'!$E$48="MKT",'Payroll'!P768,0),IF('People_Inputs'!$E$49="MKT",'Payroll'!P788,0),IF('People_Inputs'!$E$50="MKT",'Payroll'!P808,0),IF('People_Inputs'!$E$51="MKT",'Payroll'!P828,0),IF('People_Inputs'!$E$52="MKT",'Payroll'!P848,0),IF('People_Inputs'!$E$53="MKT",'Payroll'!P868,0),IF('People_Inputs'!$E$54="MKT",'Payroll'!P888,0),IF('People_Inputs'!$E$55="MKT",'Payroll'!P908,0),IF('People_Inputs'!$E$56="MKT",'Payroll'!P928,0),IF('People_Inputs'!$E$57="MKT",'Payroll'!P948,0),IF('People_Inputs'!$E$58="MKT",'Payroll'!P968,0),IF('People_Inputs'!$E$59="MKT",'Payroll'!P988,0),IF('People_Inputs'!$E$60="MKT",'Payroll'!P1008,0),IF('People_Inputs'!$E$61="MKT",'Payroll'!P1028,0),IF('People_Inputs'!$E$62="MKT",'Payroll'!P1048,0),IF('People_Inputs'!$E$63="MKT",'Payroll'!P1068,0),IF('People_Inputs'!$E$64="MKT",'Payroll'!P1088,0),IF('People_Inputs'!$E$65="MKT",'Payroll'!P1108,0),IF('People_Inputs'!$E$66="MKT",'Payroll'!P1128,0),IF('People_Inputs'!$E$67="MKT",'Payroll'!P1148,0),IF('People_Inputs'!$E$68="MKT",'Payroll'!P1168,0),IF('People_Inputs'!$E$69="MKT",'Payroll'!P1188,0),IF('People_Inputs'!$E$70="MKT",'Payroll'!P1208,0))</f>
        <v>0.0</v>
      </c>
      <c r="Q28" s="35">
        <f>SUM(IF('People_Inputs'!$E$11="MKT",'Payroll'!Q28,0),IF('People_Inputs'!$E$12="MKT",'Payroll'!Q48,0),IF('People_Inputs'!$E$13="MKT",'Payroll'!Q68,0),IF('People_Inputs'!$E$14="MKT",'Payroll'!Q88,0),IF('People_Inputs'!$E$15="MKT",'Payroll'!Q108,0),IF('People_Inputs'!$E$16="MKT",'Payroll'!Q128,0),IF('People_Inputs'!$E$17="MKT",'Payroll'!Q148,0),IF('People_Inputs'!$E$18="MKT",'Payroll'!Q168,0),IF('People_Inputs'!$E$19="MKT",'Payroll'!Q188,0),IF('People_Inputs'!$E$20="MKT",'Payroll'!Q208,0),IF('People_Inputs'!$E$21="MKT",'Payroll'!Q228,0),IF('People_Inputs'!$E$22="MKT",'Payroll'!Q248,0),IF('People_Inputs'!$E$23="MKT",'Payroll'!Q268,0),IF('People_Inputs'!$E$24="MKT",'Payroll'!Q288,0),IF('People_Inputs'!$E$25="MKT",'Payroll'!Q308,0),IF('People_Inputs'!$E$26="MKT",'Payroll'!Q328,0),IF('People_Inputs'!$E$27="MKT",'Payroll'!Q348,0),IF('People_Inputs'!$E$28="MKT",'Payroll'!Q368,0),IF('People_Inputs'!$E$29="MKT",'Payroll'!Q388,0),IF('People_Inputs'!$E$30="MKT",'Payroll'!Q408,0),IF('People_Inputs'!$E$31="MKT",'Payroll'!Q428,0),IF('People_Inputs'!$E$32="MKT",'Payroll'!Q448,0),IF('People_Inputs'!$E$33="MKT",'Payroll'!Q468,0),IF('People_Inputs'!$E$34="MKT",'Payroll'!Q488,0),IF('People_Inputs'!$E$35="MKT",'Payroll'!Q508,0),IF('People_Inputs'!$E$36="MKT",'Payroll'!Q528,0),IF('People_Inputs'!$E$37="MKT",'Payroll'!Q548,0),IF('People_Inputs'!$E$38="MKT",'Payroll'!Q568,0),IF('People_Inputs'!$E$39="MKT",'Payroll'!Q588,0),IF('People_Inputs'!$E$40="MKT",'Payroll'!Q608,0),IF('People_Inputs'!$E$41="MKT",'Payroll'!Q628,0),IF('People_Inputs'!$E$42="MKT",'Payroll'!Q648,0),IF('People_Inputs'!$E$43="MKT",'Payroll'!Q668,0),IF('People_Inputs'!$E$44="MKT",'Payroll'!Q688,0),IF('People_Inputs'!$E$45="MKT",'Payroll'!Q708,0),IF('People_Inputs'!$E$46="MKT",'Payroll'!Q728,0),IF('People_Inputs'!$E$47="MKT",'Payroll'!Q748,0),IF('People_Inputs'!$E$48="MKT",'Payroll'!Q768,0),IF('People_Inputs'!$E$49="MKT",'Payroll'!Q788,0),IF('People_Inputs'!$E$50="MKT",'Payroll'!Q808,0),IF('People_Inputs'!$E$51="MKT",'Payroll'!Q828,0),IF('People_Inputs'!$E$52="MKT",'Payroll'!Q848,0),IF('People_Inputs'!$E$53="MKT",'Payroll'!Q868,0),IF('People_Inputs'!$E$54="MKT",'Payroll'!Q888,0),IF('People_Inputs'!$E$55="MKT",'Payroll'!Q908,0),IF('People_Inputs'!$E$56="MKT",'Payroll'!Q928,0),IF('People_Inputs'!$E$57="MKT",'Payroll'!Q948,0),IF('People_Inputs'!$E$58="MKT",'Payroll'!Q968,0),IF('People_Inputs'!$E$59="MKT",'Payroll'!Q988,0),IF('People_Inputs'!$E$60="MKT",'Payroll'!Q1008,0),IF('People_Inputs'!$E$61="MKT",'Payroll'!Q1028,0),IF('People_Inputs'!$E$62="MKT",'Payroll'!Q1048,0),IF('People_Inputs'!$E$63="MKT",'Payroll'!Q1068,0),IF('People_Inputs'!$E$64="MKT",'Payroll'!Q1088,0),IF('People_Inputs'!$E$65="MKT",'Payroll'!Q1108,0),IF('People_Inputs'!$E$66="MKT",'Payroll'!Q1128,0),IF('People_Inputs'!$E$67="MKT",'Payroll'!Q1148,0),IF('People_Inputs'!$E$68="MKT",'Payroll'!Q1168,0),IF('People_Inputs'!$E$69="MKT",'Payroll'!Q1188,0),IF('People_Inputs'!$E$70="MKT",'Payroll'!Q1208,0))</f>
        <v>0.0</v>
      </c>
      <c r="R28" s="35">
        <f>SUM(IF('People_Inputs'!$E$11="MKT",'Payroll'!R28,0),IF('People_Inputs'!$E$12="MKT",'Payroll'!R48,0),IF('People_Inputs'!$E$13="MKT",'Payroll'!R68,0),IF('People_Inputs'!$E$14="MKT",'Payroll'!R88,0),IF('People_Inputs'!$E$15="MKT",'Payroll'!R108,0),IF('People_Inputs'!$E$16="MKT",'Payroll'!R128,0),IF('People_Inputs'!$E$17="MKT",'Payroll'!R148,0),IF('People_Inputs'!$E$18="MKT",'Payroll'!R168,0),IF('People_Inputs'!$E$19="MKT",'Payroll'!R188,0),IF('People_Inputs'!$E$20="MKT",'Payroll'!R208,0),IF('People_Inputs'!$E$21="MKT",'Payroll'!R228,0),IF('People_Inputs'!$E$22="MKT",'Payroll'!R248,0),IF('People_Inputs'!$E$23="MKT",'Payroll'!R268,0),IF('People_Inputs'!$E$24="MKT",'Payroll'!R288,0),IF('People_Inputs'!$E$25="MKT",'Payroll'!R308,0),IF('People_Inputs'!$E$26="MKT",'Payroll'!R328,0),IF('People_Inputs'!$E$27="MKT",'Payroll'!R348,0),IF('People_Inputs'!$E$28="MKT",'Payroll'!R368,0),IF('People_Inputs'!$E$29="MKT",'Payroll'!R388,0),IF('People_Inputs'!$E$30="MKT",'Payroll'!R408,0),IF('People_Inputs'!$E$31="MKT",'Payroll'!R428,0),IF('People_Inputs'!$E$32="MKT",'Payroll'!R448,0),IF('People_Inputs'!$E$33="MKT",'Payroll'!R468,0),IF('People_Inputs'!$E$34="MKT",'Payroll'!R488,0),IF('People_Inputs'!$E$35="MKT",'Payroll'!R508,0),IF('People_Inputs'!$E$36="MKT",'Payroll'!R528,0),IF('People_Inputs'!$E$37="MKT",'Payroll'!R548,0),IF('People_Inputs'!$E$38="MKT",'Payroll'!R568,0),IF('People_Inputs'!$E$39="MKT",'Payroll'!R588,0),IF('People_Inputs'!$E$40="MKT",'Payroll'!R608,0),IF('People_Inputs'!$E$41="MKT",'Payroll'!R628,0),IF('People_Inputs'!$E$42="MKT",'Payroll'!R648,0),IF('People_Inputs'!$E$43="MKT",'Payroll'!R668,0),IF('People_Inputs'!$E$44="MKT",'Payroll'!R688,0),IF('People_Inputs'!$E$45="MKT",'Payroll'!R708,0),IF('People_Inputs'!$E$46="MKT",'Payroll'!R728,0),IF('People_Inputs'!$E$47="MKT",'Payroll'!R748,0),IF('People_Inputs'!$E$48="MKT",'Payroll'!R768,0),IF('People_Inputs'!$E$49="MKT",'Payroll'!R788,0),IF('People_Inputs'!$E$50="MKT",'Payroll'!R808,0),IF('People_Inputs'!$E$51="MKT",'Payroll'!R828,0),IF('People_Inputs'!$E$52="MKT",'Payroll'!R848,0),IF('People_Inputs'!$E$53="MKT",'Payroll'!R868,0),IF('People_Inputs'!$E$54="MKT",'Payroll'!R888,0),IF('People_Inputs'!$E$55="MKT",'Payroll'!R908,0),IF('People_Inputs'!$E$56="MKT",'Payroll'!R928,0),IF('People_Inputs'!$E$57="MKT",'Payroll'!R948,0),IF('People_Inputs'!$E$58="MKT",'Payroll'!R968,0),IF('People_Inputs'!$E$59="MKT",'Payroll'!R988,0),IF('People_Inputs'!$E$60="MKT",'Payroll'!R1008,0),IF('People_Inputs'!$E$61="MKT",'Payroll'!R1028,0),IF('People_Inputs'!$E$62="MKT",'Payroll'!R1048,0),IF('People_Inputs'!$E$63="MKT",'Payroll'!R1068,0),IF('People_Inputs'!$E$64="MKT",'Payroll'!R1088,0),IF('People_Inputs'!$E$65="MKT",'Payroll'!R1108,0),IF('People_Inputs'!$E$66="MKT",'Payroll'!R1128,0),IF('People_Inputs'!$E$67="MKT",'Payroll'!R1148,0),IF('People_Inputs'!$E$68="MKT",'Payroll'!R1168,0),IF('People_Inputs'!$E$69="MKT",'Payroll'!R1188,0),IF('People_Inputs'!$E$70="MKT",'Payroll'!R1208,0))</f>
        <v>0.0</v>
      </c>
      <c r="S28" s="35">
        <f>SUM(IF('People_Inputs'!$E$11="MKT",'Payroll'!S28,0),IF('People_Inputs'!$E$12="MKT",'Payroll'!S48,0),IF('People_Inputs'!$E$13="MKT",'Payroll'!S68,0),IF('People_Inputs'!$E$14="MKT",'Payroll'!S88,0),IF('People_Inputs'!$E$15="MKT",'Payroll'!S108,0),IF('People_Inputs'!$E$16="MKT",'Payroll'!S128,0),IF('People_Inputs'!$E$17="MKT",'Payroll'!S148,0),IF('People_Inputs'!$E$18="MKT",'Payroll'!S168,0),IF('People_Inputs'!$E$19="MKT",'Payroll'!S188,0),IF('People_Inputs'!$E$20="MKT",'Payroll'!S208,0),IF('People_Inputs'!$E$21="MKT",'Payroll'!S228,0),IF('People_Inputs'!$E$22="MKT",'Payroll'!S248,0),IF('People_Inputs'!$E$23="MKT",'Payroll'!S268,0),IF('People_Inputs'!$E$24="MKT",'Payroll'!S288,0),IF('People_Inputs'!$E$25="MKT",'Payroll'!S308,0),IF('People_Inputs'!$E$26="MKT",'Payroll'!S328,0),IF('People_Inputs'!$E$27="MKT",'Payroll'!S348,0),IF('People_Inputs'!$E$28="MKT",'Payroll'!S368,0),IF('People_Inputs'!$E$29="MKT",'Payroll'!S388,0),IF('People_Inputs'!$E$30="MKT",'Payroll'!S408,0),IF('People_Inputs'!$E$31="MKT",'Payroll'!S428,0),IF('People_Inputs'!$E$32="MKT",'Payroll'!S448,0),IF('People_Inputs'!$E$33="MKT",'Payroll'!S468,0),IF('People_Inputs'!$E$34="MKT",'Payroll'!S488,0),IF('People_Inputs'!$E$35="MKT",'Payroll'!S508,0),IF('People_Inputs'!$E$36="MKT",'Payroll'!S528,0),IF('People_Inputs'!$E$37="MKT",'Payroll'!S548,0),IF('People_Inputs'!$E$38="MKT",'Payroll'!S568,0),IF('People_Inputs'!$E$39="MKT",'Payroll'!S588,0),IF('People_Inputs'!$E$40="MKT",'Payroll'!S608,0),IF('People_Inputs'!$E$41="MKT",'Payroll'!S628,0),IF('People_Inputs'!$E$42="MKT",'Payroll'!S648,0),IF('People_Inputs'!$E$43="MKT",'Payroll'!S668,0),IF('People_Inputs'!$E$44="MKT",'Payroll'!S688,0),IF('People_Inputs'!$E$45="MKT",'Payroll'!S708,0),IF('People_Inputs'!$E$46="MKT",'Payroll'!S728,0),IF('People_Inputs'!$E$47="MKT",'Payroll'!S748,0),IF('People_Inputs'!$E$48="MKT",'Payroll'!S768,0),IF('People_Inputs'!$E$49="MKT",'Payroll'!S788,0),IF('People_Inputs'!$E$50="MKT",'Payroll'!S808,0),IF('People_Inputs'!$E$51="MKT",'Payroll'!S828,0),IF('People_Inputs'!$E$52="MKT",'Payroll'!S848,0),IF('People_Inputs'!$E$53="MKT",'Payroll'!S868,0),IF('People_Inputs'!$E$54="MKT",'Payroll'!S888,0),IF('People_Inputs'!$E$55="MKT",'Payroll'!S908,0),IF('People_Inputs'!$E$56="MKT",'Payroll'!S928,0),IF('People_Inputs'!$E$57="MKT",'Payroll'!S948,0),IF('People_Inputs'!$E$58="MKT",'Payroll'!S968,0),IF('People_Inputs'!$E$59="MKT",'Payroll'!S988,0),IF('People_Inputs'!$E$60="MKT",'Payroll'!S1008,0),IF('People_Inputs'!$E$61="MKT",'Payroll'!S1028,0),IF('People_Inputs'!$E$62="MKT",'Payroll'!S1048,0),IF('People_Inputs'!$E$63="MKT",'Payroll'!S1068,0),IF('People_Inputs'!$E$64="MKT",'Payroll'!S1088,0),IF('People_Inputs'!$E$65="MKT",'Payroll'!S1108,0),IF('People_Inputs'!$E$66="MKT",'Payroll'!S1128,0),IF('People_Inputs'!$E$67="MKT",'Payroll'!S1148,0),IF('People_Inputs'!$E$68="MKT",'Payroll'!S1168,0),IF('People_Inputs'!$E$69="MKT",'Payroll'!S1188,0),IF('People_Inputs'!$E$70="MKT",'Payroll'!S1208,0))</f>
        <v>0.0</v>
      </c>
      <c r="T28" s="35">
        <f>SUM(IF('People_Inputs'!$E$11="MKT",'Payroll'!T28,0),IF('People_Inputs'!$E$12="MKT",'Payroll'!T48,0),IF('People_Inputs'!$E$13="MKT",'Payroll'!T68,0),IF('People_Inputs'!$E$14="MKT",'Payroll'!T88,0),IF('People_Inputs'!$E$15="MKT",'Payroll'!T108,0),IF('People_Inputs'!$E$16="MKT",'Payroll'!T128,0),IF('People_Inputs'!$E$17="MKT",'Payroll'!T148,0),IF('People_Inputs'!$E$18="MKT",'Payroll'!T168,0),IF('People_Inputs'!$E$19="MKT",'Payroll'!T188,0),IF('People_Inputs'!$E$20="MKT",'Payroll'!T208,0),IF('People_Inputs'!$E$21="MKT",'Payroll'!T228,0),IF('People_Inputs'!$E$22="MKT",'Payroll'!T248,0),IF('People_Inputs'!$E$23="MKT",'Payroll'!T268,0),IF('People_Inputs'!$E$24="MKT",'Payroll'!T288,0),IF('People_Inputs'!$E$25="MKT",'Payroll'!T308,0),IF('People_Inputs'!$E$26="MKT",'Payroll'!T328,0),IF('People_Inputs'!$E$27="MKT",'Payroll'!T348,0),IF('People_Inputs'!$E$28="MKT",'Payroll'!T368,0),IF('People_Inputs'!$E$29="MKT",'Payroll'!T388,0),IF('People_Inputs'!$E$30="MKT",'Payroll'!T408,0),IF('People_Inputs'!$E$31="MKT",'Payroll'!T428,0),IF('People_Inputs'!$E$32="MKT",'Payroll'!T448,0),IF('People_Inputs'!$E$33="MKT",'Payroll'!T468,0),IF('People_Inputs'!$E$34="MKT",'Payroll'!T488,0),IF('People_Inputs'!$E$35="MKT",'Payroll'!T508,0),IF('People_Inputs'!$E$36="MKT",'Payroll'!T528,0),IF('People_Inputs'!$E$37="MKT",'Payroll'!T548,0),IF('People_Inputs'!$E$38="MKT",'Payroll'!T568,0),IF('People_Inputs'!$E$39="MKT",'Payroll'!T588,0),IF('People_Inputs'!$E$40="MKT",'Payroll'!T608,0),IF('People_Inputs'!$E$41="MKT",'Payroll'!T628,0),IF('People_Inputs'!$E$42="MKT",'Payroll'!T648,0),IF('People_Inputs'!$E$43="MKT",'Payroll'!T668,0),IF('People_Inputs'!$E$44="MKT",'Payroll'!T688,0),IF('People_Inputs'!$E$45="MKT",'Payroll'!T708,0),IF('People_Inputs'!$E$46="MKT",'Payroll'!T728,0),IF('People_Inputs'!$E$47="MKT",'Payroll'!T748,0),IF('People_Inputs'!$E$48="MKT",'Payroll'!T768,0),IF('People_Inputs'!$E$49="MKT",'Payroll'!T788,0),IF('People_Inputs'!$E$50="MKT",'Payroll'!T808,0),IF('People_Inputs'!$E$51="MKT",'Payroll'!T828,0),IF('People_Inputs'!$E$52="MKT",'Payroll'!T848,0),IF('People_Inputs'!$E$53="MKT",'Payroll'!T868,0),IF('People_Inputs'!$E$54="MKT",'Payroll'!T888,0),IF('People_Inputs'!$E$55="MKT",'Payroll'!T908,0),IF('People_Inputs'!$E$56="MKT",'Payroll'!T928,0),IF('People_Inputs'!$E$57="MKT",'Payroll'!T948,0),IF('People_Inputs'!$E$58="MKT",'Payroll'!T968,0),IF('People_Inputs'!$E$59="MKT",'Payroll'!T988,0),IF('People_Inputs'!$E$60="MKT",'Payroll'!T1008,0),IF('People_Inputs'!$E$61="MKT",'Payroll'!T1028,0),IF('People_Inputs'!$E$62="MKT",'Payroll'!T1048,0),IF('People_Inputs'!$E$63="MKT",'Payroll'!T1068,0),IF('People_Inputs'!$E$64="MKT",'Payroll'!T1088,0),IF('People_Inputs'!$E$65="MKT",'Payroll'!T1108,0),IF('People_Inputs'!$E$66="MKT",'Payroll'!T1128,0),IF('People_Inputs'!$E$67="MKT",'Payroll'!T1148,0),IF('People_Inputs'!$E$68="MKT",'Payroll'!T1168,0),IF('People_Inputs'!$E$69="MKT",'Payroll'!T1188,0),IF('People_Inputs'!$E$70="MKT",'Payroll'!T1208,0))</f>
        <v>0.0</v>
      </c>
      <c r="U28" s="35">
        <f>SUM(IF('People_Inputs'!$E$11="MKT",'Payroll'!U28,0),IF('People_Inputs'!$E$12="MKT",'Payroll'!U48,0),IF('People_Inputs'!$E$13="MKT",'Payroll'!U68,0),IF('People_Inputs'!$E$14="MKT",'Payroll'!U88,0),IF('People_Inputs'!$E$15="MKT",'Payroll'!U108,0),IF('People_Inputs'!$E$16="MKT",'Payroll'!U128,0),IF('People_Inputs'!$E$17="MKT",'Payroll'!U148,0),IF('People_Inputs'!$E$18="MKT",'Payroll'!U168,0),IF('People_Inputs'!$E$19="MKT",'Payroll'!U188,0),IF('People_Inputs'!$E$20="MKT",'Payroll'!U208,0),IF('People_Inputs'!$E$21="MKT",'Payroll'!U228,0),IF('People_Inputs'!$E$22="MKT",'Payroll'!U248,0),IF('People_Inputs'!$E$23="MKT",'Payroll'!U268,0),IF('People_Inputs'!$E$24="MKT",'Payroll'!U288,0),IF('People_Inputs'!$E$25="MKT",'Payroll'!U308,0),IF('People_Inputs'!$E$26="MKT",'Payroll'!U328,0),IF('People_Inputs'!$E$27="MKT",'Payroll'!U348,0),IF('People_Inputs'!$E$28="MKT",'Payroll'!U368,0),IF('People_Inputs'!$E$29="MKT",'Payroll'!U388,0),IF('People_Inputs'!$E$30="MKT",'Payroll'!U408,0),IF('People_Inputs'!$E$31="MKT",'Payroll'!U428,0),IF('People_Inputs'!$E$32="MKT",'Payroll'!U448,0),IF('People_Inputs'!$E$33="MKT",'Payroll'!U468,0),IF('People_Inputs'!$E$34="MKT",'Payroll'!U488,0),IF('People_Inputs'!$E$35="MKT",'Payroll'!U508,0),IF('People_Inputs'!$E$36="MKT",'Payroll'!U528,0),IF('People_Inputs'!$E$37="MKT",'Payroll'!U548,0),IF('People_Inputs'!$E$38="MKT",'Payroll'!U568,0),IF('People_Inputs'!$E$39="MKT",'Payroll'!U588,0),IF('People_Inputs'!$E$40="MKT",'Payroll'!U608,0),IF('People_Inputs'!$E$41="MKT",'Payroll'!U628,0),IF('People_Inputs'!$E$42="MKT",'Payroll'!U648,0),IF('People_Inputs'!$E$43="MKT",'Payroll'!U668,0),IF('People_Inputs'!$E$44="MKT",'Payroll'!U688,0),IF('People_Inputs'!$E$45="MKT",'Payroll'!U708,0),IF('People_Inputs'!$E$46="MKT",'Payroll'!U728,0),IF('People_Inputs'!$E$47="MKT",'Payroll'!U748,0),IF('People_Inputs'!$E$48="MKT",'Payroll'!U768,0),IF('People_Inputs'!$E$49="MKT",'Payroll'!U788,0),IF('People_Inputs'!$E$50="MKT",'Payroll'!U808,0),IF('People_Inputs'!$E$51="MKT",'Payroll'!U828,0),IF('People_Inputs'!$E$52="MKT",'Payroll'!U848,0),IF('People_Inputs'!$E$53="MKT",'Payroll'!U868,0),IF('People_Inputs'!$E$54="MKT",'Payroll'!U888,0),IF('People_Inputs'!$E$55="MKT",'Payroll'!U908,0),IF('People_Inputs'!$E$56="MKT",'Payroll'!U928,0),IF('People_Inputs'!$E$57="MKT",'Payroll'!U948,0),IF('People_Inputs'!$E$58="MKT",'Payroll'!U968,0),IF('People_Inputs'!$E$59="MKT",'Payroll'!U988,0),IF('People_Inputs'!$E$60="MKT",'Payroll'!U1008,0),IF('People_Inputs'!$E$61="MKT",'Payroll'!U1028,0),IF('People_Inputs'!$E$62="MKT",'Payroll'!U1048,0),IF('People_Inputs'!$E$63="MKT",'Payroll'!U1068,0),IF('People_Inputs'!$E$64="MKT",'Payroll'!U1088,0),IF('People_Inputs'!$E$65="MKT",'Payroll'!U1108,0),IF('People_Inputs'!$E$66="MKT",'Payroll'!U1128,0),IF('People_Inputs'!$E$67="MKT",'Payroll'!U1148,0),IF('People_Inputs'!$E$68="MKT",'Payroll'!U1168,0),IF('People_Inputs'!$E$69="MKT",'Payroll'!U1188,0),IF('People_Inputs'!$E$70="MKT",'Payroll'!U1208,0))</f>
        <v>0.0</v>
      </c>
      <c r="V28" s="35">
        <f>SUM(IF('People_Inputs'!$E$11="MKT",'Payroll'!V28,0),IF('People_Inputs'!$E$12="MKT",'Payroll'!V48,0),IF('People_Inputs'!$E$13="MKT",'Payroll'!V68,0),IF('People_Inputs'!$E$14="MKT",'Payroll'!V88,0),IF('People_Inputs'!$E$15="MKT",'Payroll'!V108,0),IF('People_Inputs'!$E$16="MKT",'Payroll'!V128,0),IF('People_Inputs'!$E$17="MKT",'Payroll'!V148,0),IF('People_Inputs'!$E$18="MKT",'Payroll'!V168,0),IF('People_Inputs'!$E$19="MKT",'Payroll'!V188,0),IF('People_Inputs'!$E$20="MKT",'Payroll'!V208,0),IF('People_Inputs'!$E$21="MKT",'Payroll'!V228,0),IF('People_Inputs'!$E$22="MKT",'Payroll'!V248,0),IF('People_Inputs'!$E$23="MKT",'Payroll'!V268,0),IF('People_Inputs'!$E$24="MKT",'Payroll'!V288,0),IF('People_Inputs'!$E$25="MKT",'Payroll'!V308,0),IF('People_Inputs'!$E$26="MKT",'Payroll'!V328,0),IF('People_Inputs'!$E$27="MKT",'Payroll'!V348,0),IF('People_Inputs'!$E$28="MKT",'Payroll'!V368,0),IF('People_Inputs'!$E$29="MKT",'Payroll'!V388,0),IF('People_Inputs'!$E$30="MKT",'Payroll'!V408,0),IF('People_Inputs'!$E$31="MKT",'Payroll'!V428,0),IF('People_Inputs'!$E$32="MKT",'Payroll'!V448,0),IF('People_Inputs'!$E$33="MKT",'Payroll'!V468,0),IF('People_Inputs'!$E$34="MKT",'Payroll'!V488,0),IF('People_Inputs'!$E$35="MKT",'Payroll'!V508,0),IF('People_Inputs'!$E$36="MKT",'Payroll'!V528,0),IF('People_Inputs'!$E$37="MKT",'Payroll'!V548,0),IF('People_Inputs'!$E$38="MKT",'Payroll'!V568,0),IF('People_Inputs'!$E$39="MKT",'Payroll'!V588,0),IF('People_Inputs'!$E$40="MKT",'Payroll'!V608,0),IF('People_Inputs'!$E$41="MKT",'Payroll'!V628,0),IF('People_Inputs'!$E$42="MKT",'Payroll'!V648,0),IF('People_Inputs'!$E$43="MKT",'Payroll'!V668,0),IF('People_Inputs'!$E$44="MKT",'Payroll'!V688,0),IF('People_Inputs'!$E$45="MKT",'Payroll'!V708,0),IF('People_Inputs'!$E$46="MKT",'Payroll'!V728,0),IF('People_Inputs'!$E$47="MKT",'Payroll'!V748,0),IF('People_Inputs'!$E$48="MKT",'Payroll'!V768,0),IF('People_Inputs'!$E$49="MKT",'Payroll'!V788,0),IF('People_Inputs'!$E$50="MKT",'Payroll'!V808,0),IF('People_Inputs'!$E$51="MKT",'Payroll'!V828,0),IF('People_Inputs'!$E$52="MKT",'Payroll'!V848,0),IF('People_Inputs'!$E$53="MKT",'Payroll'!V868,0),IF('People_Inputs'!$E$54="MKT",'Payroll'!V888,0),IF('People_Inputs'!$E$55="MKT",'Payroll'!V908,0),IF('People_Inputs'!$E$56="MKT",'Payroll'!V928,0),IF('People_Inputs'!$E$57="MKT",'Payroll'!V948,0),IF('People_Inputs'!$E$58="MKT",'Payroll'!V968,0),IF('People_Inputs'!$E$59="MKT",'Payroll'!V988,0),IF('People_Inputs'!$E$60="MKT",'Payroll'!V1008,0),IF('People_Inputs'!$E$61="MKT",'Payroll'!V1028,0),IF('People_Inputs'!$E$62="MKT",'Payroll'!V1048,0),IF('People_Inputs'!$E$63="MKT",'Payroll'!V1068,0),IF('People_Inputs'!$E$64="MKT",'Payroll'!V1088,0),IF('People_Inputs'!$E$65="MKT",'Payroll'!V1108,0),IF('People_Inputs'!$E$66="MKT",'Payroll'!V1128,0),IF('People_Inputs'!$E$67="MKT",'Payroll'!V1148,0),IF('People_Inputs'!$E$68="MKT",'Payroll'!V1168,0),IF('People_Inputs'!$E$69="MKT",'Payroll'!V1188,0),IF('People_Inputs'!$E$70="MKT",'Payroll'!V1208,0))</f>
        <v>0.0</v>
      </c>
      <c r="W28" s="35">
        <f>SUM(IF('People_Inputs'!$E$11="MKT",'Payroll'!W28,0),IF('People_Inputs'!$E$12="MKT",'Payroll'!W48,0),IF('People_Inputs'!$E$13="MKT",'Payroll'!W68,0),IF('People_Inputs'!$E$14="MKT",'Payroll'!W88,0),IF('People_Inputs'!$E$15="MKT",'Payroll'!W108,0),IF('People_Inputs'!$E$16="MKT",'Payroll'!W128,0),IF('People_Inputs'!$E$17="MKT",'Payroll'!W148,0),IF('People_Inputs'!$E$18="MKT",'Payroll'!W168,0),IF('People_Inputs'!$E$19="MKT",'Payroll'!W188,0),IF('People_Inputs'!$E$20="MKT",'Payroll'!W208,0),IF('People_Inputs'!$E$21="MKT",'Payroll'!W228,0),IF('People_Inputs'!$E$22="MKT",'Payroll'!W248,0),IF('People_Inputs'!$E$23="MKT",'Payroll'!W268,0),IF('People_Inputs'!$E$24="MKT",'Payroll'!W288,0),IF('People_Inputs'!$E$25="MKT",'Payroll'!W308,0),IF('People_Inputs'!$E$26="MKT",'Payroll'!W328,0),IF('People_Inputs'!$E$27="MKT",'Payroll'!W348,0),IF('People_Inputs'!$E$28="MKT",'Payroll'!W368,0),IF('People_Inputs'!$E$29="MKT",'Payroll'!W388,0),IF('People_Inputs'!$E$30="MKT",'Payroll'!W408,0),IF('People_Inputs'!$E$31="MKT",'Payroll'!W428,0),IF('People_Inputs'!$E$32="MKT",'Payroll'!W448,0),IF('People_Inputs'!$E$33="MKT",'Payroll'!W468,0),IF('People_Inputs'!$E$34="MKT",'Payroll'!W488,0),IF('People_Inputs'!$E$35="MKT",'Payroll'!W508,0),IF('People_Inputs'!$E$36="MKT",'Payroll'!W528,0),IF('People_Inputs'!$E$37="MKT",'Payroll'!W548,0),IF('People_Inputs'!$E$38="MKT",'Payroll'!W568,0),IF('People_Inputs'!$E$39="MKT",'Payroll'!W588,0),IF('People_Inputs'!$E$40="MKT",'Payroll'!W608,0),IF('People_Inputs'!$E$41="MKT",'Payroll'!W628,0),IF('People_Inputs'!$E$42="MKT",'Payroll'!W648,0),IF('People_Inputs'!$E$43="MKT",'Payroll'!W668,0),IF('People_Inputs'!$E$44="MKT",'Payroll'!W688,0),IF('People_Inputs'!$E$45="MKT",'Payroll'!W708,0),IF('People_Inputs'!$E$46="MKT",'Payroll'!W728,0),IF('People_Inputs'!$E$47="MKT",'Payroll'!W748,0),IF('People_Inputs'!$E$48="MKT",'Payroll'!W768,0),IF('People_Inputs'!$E$49="MKT",'Payroll'!W788,0),IF('People_Inputs'!$E$50="MKT",'Payroll'!W808,0),IF('People_Inputs'!$E$51="MKT",'Payroll'!W828,0),IF('People_Inputs'!$E$52="MKT",'Payroll'!W848,0),IF('People_Inputs'!$E$53="MKT",'Payroll'!W868,0),IF('People_Inputs'!$E$54="MKT",'Payroll'!W888,0),IF('People_Inputs'!$E$55="MKT",'Payroll'!W908,0),IF('People_Inputs'!$E$56="MKT",'Payroll'!W928,0),IF('People_Inputs'!$E$57="MKT",'Payroll'!W948,0),IF('People_Inputs'!$E$58="MKT",'Payroll'!W968,0),IF('People_Inputs'!$E$59="MKT",'Payroll'!W988,0),IF('People_Inputs'!$E$60="MKT",'Payroll'!W1008,0),IF('People_Inputs'!$E$61="MKT",'Payroll'!W1028,0),IF('People_Inputs'!$E$62="MKT",'Payroll'!W1048,0),IF('People_Inputs'!$E$63="MKT",'Payroll'!W1068,0),IF('People_Inputs'!$E$64="MKT",'Payroll'!W1088,0),IF('People_Inputs'!$E$65="MKT",'Payroll'!W1108,0),IF('People_Inputs'!$E$66="MKT",'Payroll'!W1128,0),IF('People_Inputs'!$E$67="MKT",'Payroll'!W1148,0),IF('People_Inputs'!$E$68="MKT",'Payroll'!W1168,0),IF('People_Inputs'!$E$69="MKT",'Payroll'!W1188,0),IF('People_Inputs'!$E$70="MKT",'Payroll'!W1208,0))</f>
        <v>0.0</v>
      </c>
      <c r="X28" s="35">
        <f>SUM(IF('People_Inputs'!$E$11="MKT",'Payroll'!X28,0),IF('People_Inputs'!$E$12="MKT",'Payroll'!X48,0),IF('People_Inputs'!$E$13="MKT",'Payroll'!X68,0),IF('People_Inputs'!$E$14="MKT",'Payroll'!X88,0),IF('People_Inputs'!$E$15="MKT",'Payroll'!X108,0),IF('People_Inputs'!$E$16="MKT",'Payroll'!X128,0),IF('People_Inputs'!$E$17="MKT",'Payroll'!X148,0),IF('People_Inputs'!$E$18="MKT",'Payroll'!X168,0),IF('People_Inputs'!$E$19="MKT",'Payroll'!X188,0),IF('People_Inputs'!$E$20="MKT",'Payroll'!X208,0),IF('People_Inputs'!$E$21="MKT",'Payroll'!X228,0),IF('People_Inputs'!$E$22="MKT",'Payroll'!X248,0),IF('People_Inputs'!$E$23="MKT",'Payroll'!X268,0),IF('People_Inputs'!$E$24="MKT",'Payroll'!X288,0),IF('People_Inputs'!$E$25="MKT",'Payroll'!X308,0),IF('People_Inputs'!$E$26="MKT",'Payroll'!X328,0),IF('People_Inputs'!$E$27="MKT",'Payroll'!X348,0),IF('People_Inputs'!$E$28="MKT",'Payroll'!X368,0),IF('People_Inputs'!$E$29="MKT",'Payroll'!X388,0),IF('People_Inputs'!$E$30="MKT",'Payroll'!X408,0),IF('People_Inputs'!$E$31="MKT",'Payroll'!X428,0),IF('People_Inputs'!$E$32="MKT",'Payroll'!X448,0),IF('People_Inputs'!$E$33="MKT",'Payroll'!X468,0),IF('People_Inputs'!$E$34="MKT",'Payroll'!X488,0),IF('People_Inputs'!$E$35="MKT",'Payroll'!X508,0),IF('People_Inputs'!$E$36="MKT",'Payroll'!X528,0),IF('People_Inputs'!$E$37="MKT",'Payroll'!X548,0),IF('People_Inputs'!$E$38="MKT",'Payroll'!X568,0),IF('People_Inputs'!$E$39="MKT",'Payroll'!X588,0),IF('People_Inputs'!$E$40="MKT",'Payroll'!X608,0),IF('People_Inputs'!$E$41="MKT",'Payroll'!X628,0),IF('People_Inputs'!$E$42="MKT",'Payroll'!X648,0),IF('People_Inputs'!$E$43="MKT",'Payroll'!X668,0),IF('People_Inputs'!$E$44="MKT",'Payroll'!X688,0),IF('People_Inputs'!$E$45="MKT",'Payroll'!X708,0),IF('People_Inputs'!$E$46="MKT",'Payroll'!X728,0),IF('People_Inputs'!$E$47="MKT",'Payroll'!X748,0),IF('People_Inputs'!$E$48="MKT",'Payroll'!X768,0),IF('People_Inputs'!$E$49="MKT",'Payroll'!X788,0),IF('People_Inputs'!$E$50="MKT",'Payroll'!X808,0),IF('People_Inputs'!$E$51="MKT",'Payroll'!X828,0),IF('People_Inputs'!$E$52="MKT",'Payroll'!X848,0),IF('People_Inputs'!$E$53="MKT",'Payroll'!X868,0),IF('People_Inputs'!$E$54="MKT",'Payroll'!X888,0),IF('People_Inputs'!$E$55="MKT",'Payroll'!X908,0),IF('People_Inputs'!$E$56="MKT",'Payroll'!X928,0),IF('People_Inputs'!$E$57="MKT",'Payroll'!X948,0),IF('People_Inputs'!$E$58="MKT",'Payroll'!X968,0),IF('People_Inputs'!$E$59="MKT",'Payroll'!X988,0),IF('People_Inputs'!$E$60="MKT",'Payroll'!X1008,0),IF('People_Inputs'!$E$61="MKT",'Payroll'!X1028,0),IF('People_Inputs'!$E$62="MKT",'Payroll'!X1048,0),IF('People_Inputs'!$E$63="MKT",'Payroll'!X1068,0),IF('People_Inputs'!$E$64="MKT",'Payroll'!X1088,0),IF('People_Inputs'!$E$65="MKT",'Payroll'!X1108,0),IF('People_Inputs'!$E$66="MKT",'Payroll'!X1128,0),IF('People_Inputs'!$E$67="MKT",'Payroll'!X1148,0),IF('People_Inputs'!$E$68="MKT",'Payroll'!X1168,0),IF('People_Inputs'!$E$69="MKT",'Payroll'!X1188,0),IF('People_Inputs'!$E$70="MKT",'Payroll'!X1208,0))</f>
        <v>0.0</v>
      </c>
      <c r="Y28" s="35">
        <f>SUM(IF('People_Inputs'!$E$11="MKT",'Payroll'!Y28,0),IF('People_Inputs'!$E$12="MKT",'Payroll'!Y48,0),IF('People_Inputs'!$E$13="MKT",'Payroll'!Y68,0),IF('People_Inputs'!$E$14="MKT",'Payroll'!Y88,0),IF('People_Inputs'!$E$15="MKT",'Payroll'!Y108,0),IF('People_Inputs'!$E$16="MKT",'Payroll'!Y128,0),IF('People_Inputs'!$E$17="MKT",'Payroll'!Y148,0),IF('People_Inputs'!$E$18="MKT",'Payroll'!Y168,0),IF('People_Inputs'!$E$19="MKT",'Payroll'!Y188,0),IF('People_Inputs'!$E$20="MKT",'Payroll'!Y208,0),IF('People_Inputs'!$E$21="MKT",'Payroll'!Y228,0),IF('People_Inputs'!$E$22="MKT",'Payroll'!Y248,0),IF('People_Inputs'!$E$23="MKT",'Payroll'!Y268,0),IF('People_Inputs'!$E$24="MKT",'Payroll'!Y288,0),IF('People_Inputs'!$E$25="MKT",'Payroll'!Y308,0),IF('People_Inputs'!$E$26="MKT",'Payroll'!Y328,0),IF('People_Inputs'!$E$27="MKT",'Payroll'!Y348,0),IF('People_Inputs'!$E$28="MKT",'Payroll'!Y368,0),IF('People_Inputs'!$E$29="MKT",'Payroll'!Y388,0),IF('People_Inputs'!$E$30="MKT",'Payroll'!Y408,0),IF('People_Inputs'!$E$31="MKT",'Payroll'!Y428,0),IF('People_Inputs'!$E$32="MKT",'Payroll'!Y448,0),IF('People_Inputs'!$E$33="MKT",'Payroll'!Y468,0),IF('People_Inputs'!$E$34="MKT",'Payroll'!Y488,0),IF('People_Inputs'!$E$35="MKT",'Payroll'!Y508,0),IF('People_Inputs'!$E$36="MKT",'Payroll'!Y528,0),IF('People_Inputs'!$E$37="MKT",'Payroll'!Y548,0),IF('People_Inputs'!$E$38="MKT",'Payroll'!Y568,0),IF('People_Inputs'!$E$39="MKT",'Payroll'!Y588,0),IF('People_Inputs'!$E$40="MKT",'Payroll'!Y608,0),IF('People_Inputs'!$E$41="MKT",'Payroll'!Y628,0),IF('People_Inputs'!$E$42="MKT",'Payroll'!Y648,0),IF('People_Inputs'!$E$43="MKT",'Payroll'!Y668,0),IF('People_Inputs'!$E$44="MKT",'Payroll'!Y688,0),IF('People_Inputs'!$E$45="MKT",'Payroll'!Y708,0),IF('People_Inputs'!$E$46="MKT",'Payroll'!Y728,0),IF('People_Inputs'!$E$47="MKT",'Payroll'!Y748,0),IF('People_Inputs'!$E$48="MKT",'Payroll'!Y768,0),IF('People_Inputs'!$E$49="MKT",'Payroll'!Y788,0),IF('People_Inputs'!$E$50="MKT",'Payroll'!Y808,0),IF('People_Inputs'!$E$51="MKT",'Payroll'!Y828,0),IF('People_Inputs'!$E$52="MKT",'Payroll'!Y848,0),IF('People_Inputs'!$E$53="MKT",'Payroll'!Y868,0),IF('People_Inputs'!$E$54="MKT",'Payroll'!Y888,0),IF('People_Inputs'!$E$55="MKT",'Payroll'!Y908,0),IF('People_Inputs'!$E$56="MKT",'Payroll'!Y928,0),IF('People_Inputs'!$E$57="MKT",'Payroll'!Y948,0),IF('People_Inputs'!$E$58="MKT",'Payroll'!Y968,0),IF('People_Inputs'!$E$59="MKT",'Payroll'!Y988,0),IF('People_Inputs'!$E$60="MKT",'Payroll'!Y1008,0),IF('People_Inputs'!$E$61="MKT",'Payroll'!Y1028,0),IF('People_Inputs'!$E$62="MKT",'Payroll'!Y1048,0),IF('People_Inputs'!$E$63="MKT",'Payroll'!Y1068,0),IF('People_Inputs'!$E$64="MKT",'Payroll'!Y1088,0),IF('People_Inputs'!$E$65="MKT",'Payroll'!Y1108,0),IF('People_Inputs'!$E$66="MKT",'Payroll'!Y1128,0),IF('People_Inputs'!$E$67="MKT",'Payroll'!Y1148,0),IF('People_Inputs'!$E$68="MKT",'Payroll'!Y1168,0),IF('People_Inputs'!$E$69="MKT",'Payroll'!Y1188,0),IF('People_Inputs'!$E$70="MKT",'Payroll'!Y1208,0))</f>
        <v>0.0</v>
      </c>
      <c r="Z28" s="35">
        <f>SUM(IF('People_Inputs'!$E$11="MKT",'Payroll'!Z28,0),IF('People_Inputs'!$E$12="MKT",'Payroll'!Z48,0),IF('People_Inputs'!$E$13="MKT",'Payroll'!Z68,0),IF('People_Inputs'!$E$14="MKT",'Payroll'!Z88,0),IF('People_Inputs'!$E$15="MKT",'Payroll'!Z108,0),IF('People_Inputs'!$E$16="MKT",'Payroll'!Z128,0),IF('People_Inputs'!$E$17="MKT",'Payroll'!Z148,0),IF('People_Inputs'!$E$18="MKT",'Payroll'!Z168,0),IF('People_Inputs'!$E$19="MKT",'Payroll'!Z188,0),IF('People_Inputs'!$E$20="MKT",'Payroll'!Z208,0),IF('People_Inputs'!$E$21="MKT",'Payroll'!Z228,0),IF('People_Inputs'!$E$22="MKT",'Payroll'!Z248,0),IF('People_Inputs'!$E$23="MKT",'Payroll'!Z268,0),IF('People_Inputs'!$E$24="MKT",'Payroll'!Z288,0),IF('People_Inputs'!$E$25="MKT",'Payroll'!Z308,0),IF('People_Inputs'!$E$26="MKT",'Payroll'!Z328,0),IF('People_Inputs'!$E$27="MKT",'Payroll'!Z348,0),IF('People_Inputs'!$E$28="MKT",'Payroll'!Z368,0),IF('People_Inputs'!$E$29="MKT",'Payroll'!Z388,0),IF('People_Inputs'!$E$30="MKT",'Payroll'!Z408,0),IF('People_Inputs'!$E$31="MKT",'Payroll'!Z428,0),IF('People_Inputs'!$E$32="MKT",'Payroll'!Z448,0),IF('People_Inputs'!$E$33="MKT",'Payroll'!Z468,0),IF('People_Inputs'!$E$34="MKT",'Payroll'!Z488,0),IF('People_Inputs'!$E$35="MKT",'Payroll'!Z508,0),IF('People_Inputs'!$E$36="MKT",'Payroll'!Z528,0),IF('People_Inputs'!$E$37="MKT",'Payroll'!Z548,0),IF('People_Inputs'!$E$38="MKT",'Payroll'!Z568,0),IF('People_Inputs'!$E$39="MKT",'Payroll'!Z588,0),IF('People_Inputs'!$E$40="MKT",'Payroll'!Z608,0),IF('People_Inputs'!$E$41="MKT",'Payroll'!Z628,0),IF('People_Inputs'!$E$42="MKT",'Payroll'!Z648,0),IF('People_Inputs'!$E$43="MKT",'Payroll'!Z668,0),IF('People_Inputs'!$E$44="MKT",'Payroll'!Z688,0),IF('People_Inputs'!$E$45="MKT",'Payroll'!Z708,0),IF('People_Inputs'!$E$46="MKT",'Payroll'!Z728,0),IF('People_Inputs'!$E$47="MKT",'Payroll'!Z748,0),IF('People_Inputs'!$E$48="MKT",'Payroll'!Z768,0),IF('People_Inputs'!$E$49="MKT",'Payroll'!Z788,0),IF('People_Inputs'!$E$50="MKT",'Payroll'!Z808,0),IF('People_Inputs'!$E$51="MKT",'Payroll'!Z828,0),IF('People_Inputs'!$E$52="MKT",'Payroll'!Z848,0),IF('People_Inputs'!$E$53="MKT",'Payroll'!Z868,0),IF('People_Inputs'!$E$54="MKT",'Payroll'!Z888,0),IF('People_Inputs'!$E$55="MKT",'Payroll'!Z908,0),IF('People_Inputs'!$E$56="MKT",'Payroll'!Z928,0),IF('People_Inputs'!$E$57="MKT",'Payroll'!Z948,0),IF('People_Inputs'!$E$58="MKT",'Payroll'!Z968,0),IF('People_Inputs'!$E$59="MKT",'Payroll'!Z988,0),IF('People_Inputs'!$E$60="MKT",'Payroll'!Z1008,0),IF('People_Inputs'!$E$61="MKT",'Payroll'!Z1028,0),IF('People_Inputs'!$E$62="MKT",'Payroll'!Z1048,0),IF('People_Inputs'!$E$63="MKT",'Payroll'!Z1068,0),IF('People_Inputs'!$E$64="MKT",'Payroll'!Z1088,0),IF('People_Inputs'!$E$65="MKT",'Payroll'!Z1108,0),IF('People_Inputs'!$E$66="MKT",'Payroll'!Z1128,0),IF('People_Inputs'!$E$67="MKT",'Payroll'!Z1148,0),IF('People_Inputs'!$E$68="MKT",'Payroll'!Z1168,0),IF('People_Inputs'!$E$69="MKT",'Payroll'!Z1188,0),IF('People_Inputs'!$E$70="MKT",'Payroll'!Z1208,0))</f>
        <v>0.0</v>
      </c>
      <c r="AA28" s="35">
        <f>SUM(IF('People_Inputs'!$E$11="MKT",'Payroll'!AA28,0),IF('People_Inputs'!$E$12="MKT",'Payroll'!AA48,0),IF('People_Inputs'!$E$13="MKT",'Payroll'!AA68,0),IF('People_Inputs'!$E$14="MKT",'Payroll'!AA88,0),IF('People_Inputs'!$E$15="MKT",'Payroll'!AA108,0),IF('People_Inputs'!$E$16="MKT",'Payroll'!AA128,0),IF('People_Inputs'!$E$17="MKT",'Payroll'!AA148,0),IF('People_Inputs'!$E$18="MKT",'Payroll'!AA168,0),IF('People_Inputs'!$E$19="MKT",'Payroll'!AA188,0),IF('People_Inputs'!$E$20="MKT",'Payroll'!AA208,0),IF('People_Inputs'!$E$21="MKT",'Payroll'!AA228,0),IF('People_Inputs'!$E$22="MKT",'Payroll'!AA248,0),IF('People_Inputs'!$E$23="MKT",'Payroll'!AA268,0),IF('People_Inputs'!$E$24="MKT",'Payroll'!AA288,0),IF('People_Inputs'!$E$25="MKT",'Payroll'!AA308,0),IF('People_Inputs'!$E$26="MKT",'Payroll'!AA328,0),IF('People_Inputs'!$E$27="MKT",'Payroll'!AA348,0),IF('People_Inputs'!$E$28="MKT",'Payroll'!AA368,0),IF('People_Inputs'!$E$29="MKT",'Payroll'!AA388,0),IF('People_Inputs'!$E$30="MKT",'Payroll'!AA408,0),IF('People_Inputs'!$E$31="MKT",'Payroll'!AA428,0),IF('People_Inputs'!$E$32="MKT",'Payroll'!AA448,0),IF('People_Inputs'!$E$33="MKT",'Payroll'!AA468,0),IF('People_Inputs'!$E$34="MKT",'Payroll'!AA488,0),IF('People_Inputs'!$E$35="MKT",'Payroll'!AA508,0),IF('People_Inputs'!$E$36="MKT",'Payroll'!AA528,0),IF('People_Inputs'!$E$37="MKT",'Payroll'!AA548,0),IF('People_Inputs'!$E$38="MKT",'Payroll'!AA568,0),IF('People_Inputs'!$E$39="MKT",'Payroll'!AA588,0),IF('People_Inputs'!$E$40="MKT",'Payroll'!AA608,0),IF('People_Inputs'!$E$41="MKT",'Payroll'!AA628,0),IF('People_Inputs'!$E$42="MKT",'Payroll'!AA648,0),IF('People_Inputs'!$E$43="MKT",'Payroll'!AA668,0),IF('People_Inputs'!$E$44="MKT",'Payroll'!AA688,0),IF('People_Inputs'!$E$45="MKT",'Payroll'!AA708,0),IF('People_Inputs'!$E$46="MKT",'Payroll'!AA728,0),IF('People_Inputs'!$E$47="MKT",'Payroll'!AA748,0),IF('People_Inputs'!$E$48="MKT",'Payroll'!AA768,0),IF('People_Inputs'!$E$49="MKT",'Payroll'!AA788,0),IF('People_Inputs'!$E$50="MKT",'Payroll'!AA808,0),IF('People_Inputs'!$E$51="MKT",'Payroll'!AA828,0),IF('People_Inputs'!$E$52="MKT",'Payroll'!AA848,0),IF('People_Inputs'!$E$53="MKT",'Payroll'!AA868,0),IF('People_Inputs'!$E$54="MKT",'Payroll'!AA888,0),IF('People_Inputs'!$E$55="MKT",'Payroll'!AA908,0),IF('People_Inputs'!$E$56="MKT",'Payroll'!AA928,0),IF('People_Inputs'!$E$57="MKT",'Payroll'!AA948,0),IF('People_Inputs'!$E$58="MKT",'Payroll'!AA968,0),IF('People_Inputs'!$E$59="MKT",'Payroll'!AA988,0),IF('People_Inputs'!$E$60="MKT",'Payroll'!AA1008,0),IF('People_Inputs'!$E$61="MKT",'Payroll'!AA1028,0),IF('People_Inputs'!$E$62="MKT",'Payroll'!AA1048,0),IF('People_Inputs'!$E$63="MKT",'Payroll'!AA1068,0),IF('People_Inputs'!$E$64="MKT",'Payroll'!AA1088,0),IF('People_Inputs'!$E$65="MKT",'Payroll'!AA1108,0),IF('People_Inputs'!$E$66="MKT",'Payroll'!AA1128,0),IF('People_Inputs'!$E$67="MKT",'Payroll'!AA1148,0),IF('People_Inputs'!$E$68="MKT",'Payroll'!AA1168,0),IF('People_Inputs'!$E$69="MKT",'Payroll'!AA1188,0),IF('People_Inputs'!$E$70="MKT",'Payroll'!AA1208,0))</f>
        <v>0.0</v>
      </c>
      <c r="AB28" s="35">
        <f>SUM(IF('People_Inputs'!$E$11="MKT",'Payroll'!AB28,0),IF('People_Inputs'!$E$12="MKT",'Payroll'!AB48,0),IF('People_Inputs'!$E$13="MKT",'Payroll'!AB68,0),IF('People_Inputs'!$E$14="MKT",'Payroll'!AB88,0),IF('People_Inputs'!$E$15="MKT",'Payroll'!AB108,0),IF('People_Inputs'!$E$16="MKT",'Payroll'!AB128,0),IF('People_Inputs'!$E$17="MKT",'Payroll'!AB148,0),IF('People_Inputs'!$E$18="MKT",'Payroll'!AB168,0),IF('People_Inputs'!$E$19="MKT",'Payroll'!AB188,0),IF('People_Inputs'!$E$20="MKT",'Payroll'!AB208,0),IF('People_Inputs'!$E$21="MKT",'Payroll'!AB228,0),IF('People_Inputs'!$E$22="MKT",'Payroll'!AB248,0),IF('People_Inputs'!$E$23="MKT",'Payroll'!AB268,0),IF('People_Inputs'!$E$24="MKT",'Payroll'!AB288,0),IF('People_Inputs'!$E$25="MKT",'Payroll'!AB308,0),IF('People_Inputs'!$E$26="MKT",'Payroll'!AB328,0),IF('People_Inputs'!$E$27="MKT",'Payroll'!AB348,0),IF('People_Inputs'!$E$28="MKT",'Payroll'!AB368,0),IF('People_Inputs'!$E$29="MKT",'Payroll'!AB388,0),IF('People_Inputs'!$E$30="MKT",'Payroll'!AB408,0),IF('People_Inputs'!$E$31="MKT",'Payroll'!AB428,0),IF('People_Inputs'!$E$32="MKT",'Payroll'!AB448,0),IF('People_Inputs'!$E$33="MKT",'Payroll'!AB468,0),IF('People_Inputs'!$E$34="MKT",'Payroll'!AB488,0),IF('People_Inputs'!$E$35="MKT",'Payroll'!AB508,0),IF('People_Inputs'!$E$36="MKT",'Payroll'!AB528,0),IF('People_Inputs'!$E$37="MKT",'Payroll'!AB548,0),IF('People_Inputs'!$E$38="MKT",'Payroll'!AB568,0),IF('People_Inputs'!$E$39="MKT",'Payroll'!AB588,0),IF('People_Inputs'!$E$40="MKT",'Payroll'!AB608,0),IF('People_Inputs'!$E$41="MKT",'Payroll'!AB628,0),IF('People_Inputs'!$E$42="MKT",'Payroll'!AB648,0),IF('People_Inputs'!$E$43="MKT",'Payroll'!AB668,0),IF('People_Inputs'!$E$44="MKT",'Payroll'!AB688,0),IF('People_Inputs'!$E$45="MKT",'Payroll'!AB708,0),IF('People_Inputs'!$E$46="MKT",'Payroll'!AB728,0),IF('People_Inputs'!$E$47="MKT",'Payroll'!AB748,0),IF('People_Inputs'!$E$48="MKT",'Payroll'!AB768,0),IF('People_Inputs'!$E$49="MKT",'Payroll'!AB788,0),IF('People_Inputs'!$E$50="MKT",'Payroll'!AB808,0),IF('People_Inputs'!$E$51="MKT",'Payroll'!AB828,0),IF('People_Inputs'!$E$52="MKT",'Payroll'!AB848,0),IF('People_Inputs'!$E$53="MKT",'Payroll'!AB868,0),IF('People_Inputs'!$E$54="MKT",'Payroll'!AB888,0),IF('People_Inputs'!$E$55="MKT",'Payroll'!AB908,0),IF('People_Inputs'!$E$56="MKT",'Payroll'!AB928,0),IF('People_Inputs'!$E$57="MKT",'Payroll'!AB948,0),IF('People_Inputs'!$E$58="MKT",'Payroll'!AB968,0),IF('People_Inputs'!$E$59="MKT",'Payroll'!AB988,0),IF('People_Inputs'!$E$60="MKT",'Payroll'!AB1008,0),IF('People_Inputs'!$E$61="MKT",'Payroll'!AB1028,0),IF('People_Inputs'!$E$62="MKT",'Payroll'!AB1048,0),IF('People_Inputs'!$E$63="MKT",'Payroll'!AB1068,0),IF('People_Inputs'!$E$64="MKT",'Payroll'!AB1088,0),IF('People_Inputs'!$E$65="MKT",'Payroll'!AB1108,0),IF('People_Inputs'!$E$66="MKT",'Payroll'!AB1128,0),IF('People_Inputs'!$E$67="MKT",'Payroll'!AB1148,0),IF('People_Inputs'!$E$68="MKT",'Payroll'!AB1168,0),IF('People_Inputs'!$E$69="MKT",'Payroll'!AB1188,0),IF('People_Inputs'!$E$70="MKT",'Payroll'!AB1208,0))</f>
        <v>0.0</v>
      </c>
      <c r="AC28" s="35">
        <f>SUM(IF('People_Inputs'!$E$11="MKT",'Payroll'!AC28,0),IF('People_Inputs'!$E$12="MKT",'Payroll'!AC48,0),IF('People_Inputs'!$E$13="MKT",'Payroll'!AC68,0),IF('People_Inputs'!$E$14="MKT",'Payroll'!AC88,0),IF('People_Inputs'!$E$15="MKT",'Payroll'!AC108,0),IF('People_Inputs'!$E$16="MKT",'Payroll'!AC128,0),IF('People_Inputs'!$E$17="MKT",'Payroll'!AC148,0),IF('People_Inputs'!$E$18="MKT",'Payroll'!AC168,0),IF('People_Inputs'!$E$19="MKT",'Payroll'!AC188,0),IF('People_Inputs'!$E$20="MKT",'Payroll'!AC208,0),IF('People_Inputs'!$E$21="MKT",'Payroll'!AC228,0),IF('People_Inputs'!$E$22="MKT",'Payroll'!AC248,0),IF('People_Inputs'!$E$23="MKT",'Payroll'!AC268,0),IF('People_Inputs'!$E$24="MKT",'Payroll'!AC288,0),IF('People_Inputs'!$E$25="MKT",'Payroll'!AC308,0),IF('People_Inputs'!$E$26="MKT",'Payroll'!AC328,0),IF('People_Inputs'!$E$27="MKT",'Payroll'!AC348,0),IF('People_Inputs'!$E$28="MKT",'Payroll'!AC368,0),IF('People_Inputs'!$E$29="MKT",'Payroll'!AC388,0),IF('People_Inputs'!$E$30="MKT",'Payroll'!AC408,0),IF('People_Inputs'!$E$31="MKT",'Payroll'!AC428,0),IF('People_Inputs'!$E$32="MKT",'Payroll'!AC448,0),IF('People_Inputs'!$E$33="MKT",'Payroll'!AC468,0),IF('People_Inputs'!$E$34="MKT",'Payroll'!AC488,0),IF('People_Inputs'!$E$35="MKT",'Payroll'!AC508,0),IF('People_Inputs'!$E$36="MKT",'Payroll'!AC528,0),IF('People_Inputs'!$E$37="MKT",'Payroll'!AC548,0),IF('People_Inputs'!$E$38="MKT",'Payroll'!AC568,0),IF('People_Inputs'!$E$39="MKT",'Payroll'!AC588,0),IF('People_Inputs'!$E$40="MKT",'Payroll'!AC608,0),IF('People_Inputs'!$E$41="MKT",'Payroll'!AC628,0),IF('People_Inputs'!$E$42="MKT",'Payroll'!AC648,0),IF('People_Inputs'!$E$43="MKT",'Payroll'!AC668,0),IF('People_Inputs'!$E$44="MKT",'Payroll'!AC688,0),IF('People_Inputs'!$E$45="MKT",'Payroll'!AC708,0),IF('People_Inputs'!$E$46="MKT",'Payroll'!AC728,0),IF('People_Inputs'!$E$47="MKT",'Payroll'!AC748,0),IF('People_Inputs'!$E$48="MKT",'Payroll'!AC768,0),IF('People_Inputs'!$E$49="MKT",'Payroll'!AC788,0),IF('People_Inputs'!$E$50="MKT",'Payroll'!AC808,0),IF('People_Inputs'!$E$51="MKT",'Payroll'!AC828,0),IF('People_Inputs'!$E$52="MKT",'Payroll'!AC848,0),IF('People_Inputs'!$E$53="MKT",'Payroll'!AC868,0),IF('People_Inputs'!$E$54="MKT",'Payroll'!AC888,0),IF('People_Inputs'!$E$55="MKT",'Payroll'!AC908,0),IF('People_Inputs'!$E$56="MKT",'Payroll'!AC928,0),IF('People_Inputs'!$E$57="MKT",'Payroll'!AC948,0),IF('People_Inputs'!$E$58="MKT",'Payroll'!AC968,0),IF('People_Inputs'!$E$59="MKT",'Payroll'!AC988,0),IF('People_Inputs'!$E$60="MKT",'Payroll'!AC1008,0),IF('People_Inputs'!$E$61="MKT",'Payroll'!AC1028,0),IF('People_Inputs'!$E$62="MKT",'Payroll'!AC1048,0),IF('People_Inputs'!$E$63="MKT",'Payroll'!AC1068,0),IF('People_Inputs'!$E$64="MKT",'Payroll'!AC1088,0),IF('People_Inputs'!$E$65="MKT",'Payroll'!AC1108,0),IF('People_Inputs'!$E$66="MKT",'Payroll'!AC1128,0),IF('People_Inputs'!$E$67="MKT",'Payroll'!AC1148,0),IF('People_Inputs'!$E$68="MKT",'Payroll'!AC1168,0),IF('People_Inputs'!$E$69="MKT",'Payroll'!AC1188,0),IF('People_Inputs'!$E$70="MKT",'Payroll'!AC1208,0))</f>
        <v>0.0</v>
      </c>
      <c r="AD28" s="35">
        <f>SUM(IF('People_Inputs'!$E$11="MKT",'Payroll'!AD28,0),IF('People_Inputs'!$E$12="MKT",'Payroll'!AD48,0),IF('People_Inputs'!$E$13="MKT",'Payroll'!AD68,0),IF('People_Inputs'!$E$14="MKT",'Payroll'!AD88,0),IF('People_Inputs'!$E$15="MKT",'Payroll'!AD108,0),IF('People_Inputs'!$E$16="MKT",'Payroll'!AD128,0),IF('People_Inputs'!$E$17="MKT",'Payroll'!AD148,0),IF('People_Inputs'!$E$18="MKT",'Payroll'!AD168,0),IF('People_Inputs'!$E$19="MKT",'Payroll'!AD188,0),IF('People_Inputs'!$E$20="MKT",'Payroll'!AD208,0),IF('People_Inputs'!$E$21="MKT",'Payroll'!AD228,0),IF('People_Inputs'!$E$22="MKT",'Payroll'!AD248,0),IF('People_Inputs'!$E$23="MKT",'Payroll'!AD268,0),IF('People_Inputs'!$E$24="MKT",'Payroll'!AD288,0),IF('People_Inputs'!$E$25="MKT",'Payroll'!AD308,0),IF('People_Inputs'!$E$26="MKT",'Payroll'!AD328,0),IF('People_Inputs'!$E$27="MKT",'Payroll'!AD348,0),IF('People_Inputs'!$E$28="MKT",'Payroll'!AD368,0),IF('People_Inputs'!$E$29="MKT",'Payroll'!AD388,0),IF('People_Inputs'!$E$30="MKT",'Payroll'!AD408,0),IF('People_Inputs'!$E$31="MKT",'Payroll'!AD428,0),IF('People_Inputs'!$E$32="MKT",'Payroll'!AD448,0),IF('People_Inputs'!$E$33="MKT",'Payroll'!AD468,0),IF('People_Inputs'!$E$34="MKT",'Payroll'!AD488,0),IF('People_Inputs'!$E$35="MKT",'Payroll'!AD508,0),IF('People_Inputs'!$E$36="MKT",'Payroll'!AD528,0),IF('People_Inputs'!$E$37="MKT",'Payroll'!AD548,0),IF('People_Inputs'!$E$38="MKT",'Payroll'!AD568,0),IF('People_Inputs'!$E$39="MKT",'Payroll'!AD588,0),IF('People_Inputs'!$E$40="MKT",'Payroll'!AD608,0),IF('People_Inputs'!$E$41="MKT",'Payroll'!AD628,0),IF('People_Inputs'!$E$42="MKT",'Payroll'!AD648,0),IF('People_Inputs'!$E$43="MKT",'Payroll'!AD668,0),IF('People_Inputs'!$E$44="MKT",'Payroll'!AD688,0),IF('People_Inputs'!$E$45="MKT",'Payroll'!AD708,0),IF('People_Inputs'!$E$46="MKT",'Payroll'!AD728,0),IF('People_Inputs'!$E$47="MKT",'Payroll'!AD748,0),IF('People_Inputs'!$E$48="MKT",'Payroll'!AD768,0),IF('People_Inputs'!$E$49="MKT",'Payroll'!AD788,0),IF('People_Inputs'!$E$50="MKT",'Payroll'!AD808,0),IF('People_Inputs'!$E$51="MKT",'Payroll'!AD828,0),IF('People_Inputs'!$E$52="MKT",'Payroll'!AD848,0),IF('People_Inputs'!$E$53="MKT",'Payroll'!AD868,0),IF('People_Inputs'!$E$54="MKT",'Payroll'!AD888,0),IF('People_Inputs'!$E$55="MKT",'Payroll'!AD908,0),IF('People_Inputs'!$E$56="MKT",'Payroll'!AD928,0),IF('People_Inputs'!$E$57="MKT",'Payroll'!AD948,0),IF('People_Inputs'!$E$58="MKT",'Payroll'!AD968,0),IF('People_Inputs'!$E$59="MKT",'Payroll'!AD988,0),IF('People_Inputs'!$E$60="MKT",'Payroll'!AD1008,0),IF('People_Inputs'!$E$61="MKT",'Payroll'!AD1028,0),IF('People_Inputs'!$E$62="MKT",'Payroll'!AD1048,0),IF('People_Inputs'!$E$63="MKT",'Payroll'!AD1068,0),IF('People_Inputs'!$E$64="MKT",'Payroll'!AD1088,0),IF('People_Inputs'!$E$65="MKT",'Payroll'!AD1108,0),IF('People_Inputs'!$E$66="MKT",'Payroll'!AD1128,0),IF('People_Inputs'!$E$67="MKT",'Payroll'!AD1148,0),IF('People_Inputs'!$E$68="MKT",'Payroll'!AD1168,0),IF('People_Inputs'!$E$69="MKT",'Payroll'!AD1188,0),IF('People_Inputs'!$E$70="MKT",'Payroll'!AD1208,0))</f>
        <v>0.0</v>
      </c>
      <c r="AE28" s="35">
        <f>SUM(IF('People_Inputs'!$E$11="MKT",'Payroll'!AE28,0),IF('People_Inputs'!$E$12="MKT",'Payroll'!AE48,0),IF('People_Inputs'!$E$13="MKT",'Payroll'!AE68,0),IF('People_Inputs'!$E$14="MKT",'Payroll'!AE88,0),IF('People_Inputs'!$E$15="MKT",'Payroll'!AE108,0),IF('People_Inputs'!$E$16="MKT",'Payroll'!AE128,0),IF('People_Inputs'!$E$17="MKT",'Payroll'!AE148,0),IF('People_Inputs'!$E$18="MKT",'Payroll'!AE168,0),IF('People_Inputs'!$E$19="MKT",'Payroll'!AE188,0),IF('People_Inputs'!$E$20="MKT",'Payroll'!AE208,0),IF('People_Inputs'!$E$21="MKT",'Payroll'!AE228,0),IF('People_Inputs'!$E$22="MKT",'Payroll'!AE248,0),IF('People_Inputs'!$E$23="MKT",'Payroll'!AE268,0),IF('People_Inputs'!$E$24="MKT",'Payroll'!AE288,0),IF('People_Inputs'!$E$25="MKT",'Payroll'!AE308,0),IF('People_Inputs'!$E$26="MKT",'Payroll'!AE328,0),IF('People_Inputs'!$E$27="MKT",'Payroll'!AE348,0),IF('People_Inputs'!$E$28="MKT",'Payroll'!AE368,0),IF('People_Inputs'!$E$29="MKT",'Payroll'!AE388,0),IF('People_Inputs'!$E$30="MKT",'Payroll'!AE408,0),IF('People_Inputs'!$E$31="MKT",'Payroll'!AE428,0),IF('People_Inputs'!$E$32="MKT",'Payroll'!AE448,0),IF('People_Inputs'!$E$33="MKT",'Payroll'!AE468,0),IF('People_Inputs'!$E$34="MKT",'Payroll'!AE488,0),IF('People_Inputs'!$E$35="MKT",'Payroll'!AE508,0),IF('People_Inputs'!$E$36="MKT",'Payroll'!AE528,0),IF('People_Inputs'!$E$37="MKT",'Payroll'!AE548,0),IF('People_Inputs'!$E$38="MKT",'Payroll'!AE568,0),IF('People_Inputs'!$E$39="MKT",'Payroll'!AE588,0),IF('People_Inputs'!$E$40="MKT",'Payroll'!AE608,0),IF('People_Inputs'!$E$41="MKT",'Payroll'!AE628,0),IF('People_Inputs'!$E$42="MKT",'Payroll'!AE648,0),IF('People_Inputs'!$E$43="MKT",'Payroll'!AE668,0),IF('People_Inputs'!$E$44="MKT",'Payroll'!AE688,0),IF('People_Inputs'!$E$45="MKT",'Payroll'!AE708,0),IF('People_Inputs'!$E$46="MKT",'Payroll'!AE728,0),IF('People_Inputs'!$E$47="MKT",'Payroll'!AE748,0),IF('People_Inputs'!$E$48="MKT",'Payroll'!AE768,0),IF('People_Inputs'!$E$49="MKT",'Payroll'!AE788,0),IF('People_Inputs'!$E$50="MKT",'Payroll'!AE808,0),IF('People_Inputs'!$E$51="MKT",'Payroll'!AE828,0),IF('People_Inputs'!$E$52="MKT",'Payroll'!AE848,0),IF('People_Inputs'!$E$53="MKT",'Payroll'!AE868,0),IF('People_Inputs'!$E$54="MKT",'Payroll'!AE888,0),IF('People_Inputs'!$E$55="MKT",'Payroll'!AE908,0),IF('People_Inputs'!$E$56="MKT",'Payroll'!AE928,0),IF('People_Inputs'!$E$57="MKT",'Payroll'!AE948,0),IF('People_Inputs'!$E$58="MKT",'Payroll'!AE968,0),IF('People_Inputs'!$E$59="MKT",'Payroll'!AE988,0),IF('People_Inputs'!$E$60="MKT",'Payroll'!AE1008,0),IF('People_Inputs'!$E$61="MKT",'Payroll'!AE1028,0),IF('People_Inputs'!$E$62="MKT",'Payroll'!AE1048,0),IF('People_Inputs'!$E$63="MKT",'Payroll'!AE1068,0),IF('People_Inputs'!$E$64="MKT",'Payroll'!AE1088,0),IF('People_Inputs'!$E$65="MKT",'Payroll'!AE1108,0),IF('People_Inputs'!$E$66="MKT",'Payroll'!AE1128,0),IF('People_Inputs'!$E$67="MKT",'Payroll'!AE1148,0),IF('People_Inputs'!$E$68="MKT",'Payroll'!AE1168,0),IF('People_Inputs'!$E$69="MKT",'Payroll'!AE1188,0),IF('People_Inputs'!$E$70="MKT",'Payroll'!AE1208,0))</f>
        <v>0.0</v>
      </c>
      <c r="AF28" s="35">
        <f>SUM(IF('People_Inputs'!$E$11="MKT",'Payroll'!AF28,0),IF('People_Inputs'!$E$12="MKT",'Payroll'!AF48,0),IF('People_Inputs'!$E$13="MKT",'Payroll'!AF68,0),IF('People_Inputs'!$E$14="MKT",'Payroll'!AF88,0),IF('People_Inputs'!$E$15="MKT",'Payroll'!AF108,0),IF('People_Inputs'!$E$16="MKT",'Payroll'!AF128,0),IF('People_Inputs'!$E$17="MKT",'Payroll'!AF148,0),IF('People_Inputs'!$E$18="MKT",'Payroll'!AF168,0),IF('People_Inputs'!$E$19="MKT",'Payroll'!AF188,0),IF('People_Inputs'!$E$20="MKT",'Payroll'!AF208,0),IF('People_Inputs'!$E$21="MKT",'Payroll'!AF228,0),IF('People_Inputs'!$E$22="MKT",'Payroll'!AF248,0),IF('People_Inputs'!$E$23="MKT",'Payroll'!AF268,0),IF('People_Inputs'!$E$24="MKT",'Payroll'!AF288,0),IF('People_Inputs'!$E$25="MKT",'Payroll'!AF308,0),IF('People_Inputs'!$E$26="MKT",'Payroll'!AF328,0),IF('People_Inputs'!$E$27="MKT",'Payroll'!AF348,0),IF('People_Inputs'!$E$28="MKT",'Payroll'!AF368,0),IF('People_Inputs'!$E$29="MKT",'Payroll'!AF388,0),IF('People_Inputs'!$E$30="MKT",'Payroll'!AF408,0),IF('People_Inputs'!$E$31="MKT",'Payroll'!AF428,0),IF('People_Inputs'!$E$32="MKT",'Payroll'!AF448,0),IF('People_Inputs'!$E$33="MKT",'Payroll'!AF468,0),IF('People_Inputs'!$E$34="MKT",'Payroll'!AF488,0),IF('People_Inputs'!$E$35="MKT",'Payroll'!AF508,0),IF('People_Inputs'!$E$36="MKT",'Payroll'!AF528,0),IF('People_Inputs'!$E$37="MKT",'Payroll'!AF548,0),IF('People_Inputs'!$E$38="MKT",'Payroll'!AF568,0),IF('People_Inputs'!$E$39="MKT",'Payroll'!AF588,0),IF('People_Inputs'!$E$40="MKT",'Payroll'!AF608,0),IF('People_Inputs'!$E$41="MKT",'Payroll'!AF628,0),IF('People_Inputs'!$E$42="MKT",'Payroll'!AF648,0),IF('People_Inputs'!$E$43="MKT",'Payroll'!AF668,0),IF('People_Inputs'!$E$44="MKT",'Payroll'!AF688,0),IF('People_Inputs'!$E$45="MKT",'Payroll'!AF708,0),IF('People_Inputs'!$E$46="MKT",'Payroll'!AF728,0),IF('People_Inputs'!$E$47="MKT",'Payroll'!AF748,0),IF('People_Inputs'!$E$48="MKT",'Payroll'!AF768,0),IF('People_Inputs'!$E$49="MKT",'Payroll'!AF788,0),IF('People_Inputs'!$E$50="MKT",'Payroll'!AF808,0),IF('People_Inputs'!$E$51="MKT",'Payroll'!AF828,0),IF('People_Inputs'!$E$52="MKT",'Payroll'!AF848,0),IF('People_Inputs'!$E$53="MKT",'Payroll'!AF868,0),IF('People_Inputs'!$E$54="MKT",'Payroll'!AF888,0),IF('People_Inputs'!$E$55="MKT",'Payroll'!AF908,0),IF('People_Inputs'!$E$56="MKT",'Payroll'!AF928,0),IF('People_Inputs'!$E$57="MKT",'Payroll'!AF948,0),IF('People_Inputs'!$E$58="MKT",'Payroll'!AF968,0),IF('People_Inputs'!$E$59="MKT",'Payroll'!AF988,0),IF('People_Inputs'!$E$60="MKT",'Payroll'!AF1008,0),IF('People_Inputs'!$E$61="MKT",'Payroll'!AF1028,0),IF('People_Inputs'!$E$62="MKT",'Payroll'!AF1048,0),IF('People_Inputs'!$E$63="MKT",'Payroll'!AF1068,0),IF('People_Inputs'!$E$64="MKT",'Payroll'!AF1088,0),IF('People_Inputs'!$E$65="MKT",'Payroll'!AF1108,0),IF('People_Inputs'!$E$66="MKT",'Payroll'!AF1128,0),IF('People_Inputs'!$E$67="MKT",'Payroll'!AF1148,0),IF('People_Inputs'!$E$68="MKT",'Payroll'!AF1168,0),IF('People_Inputs'!$E$69="MKT",'Payroll'!AF1188,0),IF('People_Inputs'!$E$70="MKT",'Payroll'!AF1208,0))</f>
        <v>0.0</v>
      </c>
      <c r="AG28" s="35">
        <f>SUM(IF('People_Inputs'!$E$11="MKT",'Payroll'!AG28,0),IF('People_Inputs'!$E$12="MKT",'Payroll'!AG48,0),IF('People_Inputs'!$E$13="MKT",'Payroll'!AG68,0),IF('People_Inputs'!$E$14="MKT",'Payroll'!AG88,0),IF('People_Inputs'!$E$15="MKT",'Payroll'!AG108,0),IF('People_Inputs'!$E$16="MKT",'Payroll'!AG128,0),IF('People_Inputs'!$E$17="MKT",'Payroll'!AG148,0),IF('People_Inputs'!$E$18="MKT",'Payroll'!AG168,0),IF('People_Inputs'!$E$19="MKT",'Payroll'!AG188,0),IF('People_Inputs'!$E$20="MKT",'Payroll'!AG208,0),IF('People_Inputs'!$E$21="MKT",'Payroll'!AG228,0),IF('People_Inputs'!$E$22="MKT",'Payroll'!AG248,0),IF('People_Inputs'!$E$23="MKT",'Payroll'!AG268,0),IF('People_Inputs'!$E$24="MKT",'Payroll'!AG288,0),IF('People_Inputs'!$E$25="MKT",'Payroll'!AG308,0),IF('People_Inputs'!$E$26="MKT",'Payroll'!AG328,0),IF('People_Inputs'!$E$27="MKT",'Payroll'!AG348,0),IF('People_Inputs'!$E$28="MKT",'Payroll'!AG368,0),IF('People_Inputs'!$E$29="MKT",'Payroll'!AG388,0),IF('People_Inputs'!$E$30="MKT",'Payroll'!AG408,0),IF('People_Inputs'!$E$31="MKT",'Payroll'!AG428,0),IF('People_Inputs'!$E$32="MKT",'Payroll'!AG448,0),IF('People_Inputs'!$E$33="MKT",'Payroll'!AG468,0),IF('People_Inputs'!$E$34="MKT",'Payroll'!AG488,0),IF('People_Inputs'!$E$35="MKT",'Payroll'!AG508,0),IF('People_Inputs'!$E$36="MKT",'Payroll'!AG528,0),IF('People_Inputs'!$E$37="MKT",'Payroll'!AG548,0),IF('People_Inputs'!$E$38="MKT",'Payroll'!AG568,0),IF('People_Inputs'!$E$39="MKT",'Payroll'!AG588,0),IF('People_Inputs'!$E$40="MKT",'Payroll'!AG608,0),IF('People_Inputs'!$E$41="MKT",'Payroll'!AG628,0),IF('People_Inputs'!$E$42="MKT",'Payroll'!AG648,0),IF('People_Inputs'!$E$43="MKT",'Payroll'!AG668,0),IF('People_Inputs'!$E$44="MKT",'Payroll'!AG688,0),IF('People_Inputs'!$E$45="MKT",'Payroll'!AG708,0),IF('People_Inputs'!$E$46="MKT",'Payroll'!AG728,0),IF('People_Inputs'!$E$47="MKT",'Payroll'!AG748,0),IF('People_Inputs'!$E$48="MKT",'Payroll'!AG768,0),IF('People_Inputs'!$E$49="MKT",'Payroll'!AG788,0),IF('People_Inputs'!$E$50="MKT",'Payroll'!AG808,0),IF('People_Inputs'!$E$51="MKT",'Payroll'!AG828,0),IF('People_Inputs'!$E$52="MKT",'Payroll'!AG848,0),IF('People_Inputs'!$E$53="MKT",'Payroll'!AG868,0),IF('People_Inputs'!$E$54="MKT",'Payroll'!AG888,0),IF('People_Inputs'!$E$55="MKT",'Payroll'!AG908,0),IF('People_Inputs'!$E$56="MKT",'Payroll'!AG928,0),IF('People_Inputs'!$E$57="MKT",'Payroll'!AG948,0),IF('People_Inputs'!$E$58="MKT",'Payroll'!AG968,0),IF('People_Inputs'!$E$59="MKT",'Payroll'!AG988,0),IF('People_Inputs'!$E$60="MKT",'Payroll'!AG1008,0),IF('People_Inputs'!$E$61="MKT",'Payroll'!AG1028,0),IF('People_Inputs'!$E$62="MKT",'Payroll'!AG1048,0),IF('People_Inputs'!$E$63="MKT",'Payroll'!AG1068,0),IF('People_Inputs'!$E$64="MKT",'Payroll'!AG1088,0),IF('People_Inputs'!$E$65="MKT",'Payroll'!AG1108,0),IF('People_Inputs'!$E$66="MKT",'Payroll'!AG1128,0),IF('People_Inputs'!$E$67="MKT",'Payroll'!AG1148,0),IF('People_Inputs'!$E$68="MKT",'Payroll'!AG1168,0),IF('People_Inputs'!$E$69="MKT",'Payroll'!AG1188,0),IF('People_Inputs'!$E$70="MKT",'Payroll'!AG1208,0))</f>
        <v>0.0</v>
      </c>
      <c r="AH28" s="35">
        <f>SUM(IF('People_Inputs'!$E$11="MKT",'Payroll'!AH28,0),IF('People_Inputs'!$E$12="MKT",'Payroll'!AH48,0),IF('People_Inputs'!$E$13="MKT",'Payroll'!AH68,0),IF('People_Inputs'!$E$14="MKT",'Payroll'!AH88,0),IF('People_Inputs'!$E$15="MKT",'Payroll'!AH108,0),IF('People_Inputs'!$E$16="MKT",'Payroll'!AH128,0),IF('People_Inputs'!$E$17="MKT",'Payroll'!AH148,0),IF('People_Inputs'!$E$18="MKT",'Payroll'!AH168,0),IF('People_Inputs'!$E$19="MKT",'Payroll'!AH188,0),IF('People_Inputs'!$E$20="MKT",'Payroll'!AH208,0),IF('People_Inputs'!$E$21="MKT",'Payroll'!AH228,0),IF('People_Inputs'!$E$22="MKT",'Payroll'!AH248,0),IF('People_Inputs'!$E$23="MKT",'Payroll'!AH268,0),IF('People_Inputs'!$E$24="MKT",'Payroll'!AH288,0),IF('People_Inputs'!$E$25="MKT",'Payroll'!AH308,0),IF('People_Inputs'!$E$26="MKT",'Payroll'!AH328,0),IF('People_Inputs'!$E$27="MKT",'Payroll'!AH348,0),IF('People_Inputs'!$E$28="MKT",'Payroll'!AH368,0),IF('People_Inputs'!$E$29="MKT",'Payroll'!AH388,0),IF('People_Inputs'!$E$30="MKT",'Payroll'!AH408,0),IF('People_Inputs'!$E$31="MKT",'Payroll'!AH428,0),IF('People_Inputs'!$E$32="MKT",'Payroll'!AH448,0),IF('People_Inputs'!$E$33="MKT",'Payroll'!AH468,0),IF('People_Inputs'!$E$34="MKT",'Payroll'!AH488,0),IF('People_Inputs'!$E$35="MKT",'Payroll'!AH508,0),IF('People_Inputs'!$E$36="MKT",'Payroll'!AH528,0),IF('People_Inputs'!$E$37="MKT",'Payroll'!AH548,0),IF('People_Inputs'!$E$38="MKT",'Payroll'!AH568,0),IF('People_Inputs'!$E$39="MKT",'Payroll'!AH588,0),IF('People_Inputs'!$E$40="MKT",'Payroll'!AH608,0),IF('People_Inputs'!$E$41="MKT",'Payroll'!AH628,0),IF('People_Inputs'!$E$42="MKT",'Payroll'!AH648,0),IF('People_Inputs'!$E$43="MKT",'Payroll'!AH668,0),IF('People_Inputs'!$E$44="MKT",'Payroll'!AH688,0),IF('People_Inputs'!$E$45="MKT",'Payroll'!AH708,0),IF('People_Inputs'!$E$46="MKT",'Payroll'!AH728,0),IF('People_Inputs'!$E$47="MKT",'Payroll'!AH748,0),IF('People_Inputs'!$E$48="MKT",'Payroll'!AH768,0),IF('People_Inputs'!$E$49="MKT",'Payroll'!AH788,0),IF('People_Inputs'!$E$50="MKT",'Payroll'!AH808,0),IF('People_Inputs'!$E$51="MKT",'Payroll'!AH828,0),IF('People_Inputs'!$E$52="MKT",'Payroll'!AH848,0),IF('People_Inputs'!$E$53="MKT",'Payroll'!AH868,0),IF('People_Inputs'!$E$54="MKT",'Payroll'!AH888,0),IF('People_Inputs'!$E$55="MKT",'Payroll'!AH908,0),IF('People_Inputs'!$E$56="MKT",'Payroll'!AH928,0),IF('People_Inputs'!$E$57="MKT",'Payroll'!AH948,0),IF('People_Inputs'!$E$58="MKT",'Payroll'!AH968,0),IF('People_Inputs'!$E$59="MKT",'Payroll'!AH988,0),IF('People_Inputs'!$E$60="MKT",'Payroll'!AH1008,0),IF('People_Inputs'!$E$61="MKT",'Payroll'!AH1028,0),IF('People_Inputs'!$E$62="MKT",'Payroll'!AH1048,0),IF('People_Inputs'!$E$63="MKT",'Payroll'!AH1068,0),IF('People_Inputs'!$E$64="MKT",'Payroll'!AH1088,0),IF('People_Inputs'!$E$65="MKT",'Payroll'!AH1108,0),IF('People_Inputs'!$E$66="MKT",'Payroll'!AH1128,0),IF('People_Inputs'!$E$67="MKT",'Payroll'!AH1148,0),IF('People_Inputs'!$E$68="MKT",'Payroll'!AH1168,0),IF('People_Inputs'!$E$69="MKT",'Payroll'!AH1188,0),IF('People_Inputs'!$E$70="MKT",'Payroll'!AH1208,0))</f>
        <v>0.0</v>
      </c>
      <c r="AI28" s="35">
        <f>SUM(IF('People_Inputs'!$E$11="MKT",'Payroll'!AI28,0),IF('People_Inputs'!$E$12="MKT",'Payroll'!AI48,0),IF('People_Inputs'!$E$13="MKT",'Payroll'!AI68,0),IF('People_Inputs'!$E$14="MKT",'Payroll'!AI88,0),IF('People_Inputs'!$E$15="MKT",'Payroll'!AI108,0),IF('People_Inputs'!$E$16="MKT",'Payroll'!AI128,0),IF('People_Inputs'!$E$17="MKT",'Payroll'!AI148,0),IF('People_Inputs'!$E$18="MKT",'Payroll'!AI168,0),IF('People_Inputs'!$E$19="MKT",'Payroll'!AI188,0),IF('People_Inputs'!$E$20="MKT",'Payroll'!AI208,0),IF('People_Inputs'!$E$21="MKT",'Payroll'!AI228,0),IF('People_Inputs'!$E$22="MKT",'Payroll'!AI248,0),IF('People_Inputs'!$E$23="MKT",'Payroll'!AI268,0),IF('People_Inputs'!$E$24="MKT",'Payroll'!AI288,0),IF('People_Inputs'!$E$25="MKT",'Payroll'!AI308,0),IF('People_Inputs'!$E$26="MKT",'Payroll'!AI328,0),IF('People_Inputs'!$E$27="MKT",'Payroll'!AI348,0),IF('People_Inputs'!$E$28="MKT",'Payroll'!AI368,0),IF('People_Inputs'!$E$29="MKT",'Payroll'!AI388,0),IF('People_Inputs'!$E$30="MKT",'Payroll'!AI408,0),IF('People_Inputs'!$E$31="MKT",'Payroll'!AI428,0),IF('People_Inputs'!$E$32="MKT",'Payroll'!AI448,0),IF('People_Inputs'!$E$33="MKT",'Payroll'!AI468,0),IF('People_Inputs'!$E$34="MKT",'Payroll'!AI488,0),IF('People_Inputs'!$E$35="MKT",'Payroll'!AI508,0),IF('People_Inputs'!$E$36="MKT",'Payroll'!AI528,0),IF('People_Inputs'!$E$37="MKT",'Payroll'!AI548,0),IF('People_Inputs'!$E$38="MKT",'Payroll'!AI568,0),IF('People_Inputs'!$E$39="MKT",'Payroll'!AI588,0),IF('People_Inputs'!$E$40="MKT",'Payroll'!AI608,0),IF('People_Inputs'!$E$41="MKT",'Payroll'!AI628,0),IF('People_Inputs'!$E$42="MKT",'Payroll'!AI648,0),IF('People_Inputs'!$E$43="MKT",'Payroll'!AI668,0),IF('People_Inputs'!$E$44="MKT",'Payroll'!AI688,0),IF('People_Inputs'!$E$45="MKT",'Payroll'!AI708,0),IF('People_Inputs'!$E$46="MKT",'Payroll'!AI728,0),IF('People_Inputs'!$E$47="MKT",'Payroll'!AI748,0),IF('People_Inputs'!$E$48="MKT",'Payroll'!AI768,0),IF('People_Inputs'!$E$49="MKT",'Payroll'!AI788,0),IF('People_Inputs'!$E$50="MKT",'Payroll'!AI808,0),IF('People_Inputs'!$E$51="MKT",'Payroll'!AI828,0),IF('People_Inputs'!$E$52="MKT",'Payroll'!AI848,0),IF('People_Inputs'!$E$53="MKT",'Payroll'!AI868,0),IF('People_Inputs'!$E$54="MKT",'Payroll'!AI888,0),IF('People_Inputs'!$E$55="MKT",'Payroll'!AI908,0),IF('People_Inputs'!$E$56="MKT",'Payroll'!AI928,0),IF('People_Inputs'!$E$57="MKT",'Payroll'!AI948,0),IF('People_Inputs'!$E$58="MKT",'Payroll'!AI968,0),IF('People_Inputs'!$E$59="MKT",'Payroll'!AI988,0),IF('People_Inputs'!$E$60="MKT",'Payroll'!AI1008,0),IF('People_Inputs'!$E$61="MKT",'Payroll'!AI1028,0),IF('People_Inputs'!$E$62="MKT",'Payroll'!AI1048,0),IF('People_Inputs'!$E$63="MKT",'Payroll'!AI1068,0),IF('People_Inputs'!$E$64="MKT",'Payroll'!AI1088,0),IF('People_Inputs'!$E$65="MKT",'Payroll'!AI1108,0),IF('People_Inputs'!$E$66="MKT",'Payroll'!AI1128,0),IF('People_Inputs'!$E$67="MKT",'Payroll'!AI1148,0),IF('People_Inputs'!$E$68="MKT",'Payroll'!AI1168,0),IF('People_Inputs'!$E$69="MKT",'Payroll'!AI1188,0),IF('People_Inputs'!$E$70="MKT",'Payroll'!AI1208,0))</f>
        <v>0.0</v>
      </c>
      <c r="AJ28" s="35">
        <f>SUM(IF('People_Inputs'!$E$11="MKT",'Payroll'!AJ28,0),IF('People_Inputs'!$E$12="MKT",'Payroll'!AJ48,0),IF('People_Inputs'!$E$13="MKT",'Payroll'!AJ68,0),IF('People_Inputs'!$E$14="MKT",'Payroll'!AJ88,0),IF('People_Inputs'!$E$15="MKT",'Payroll'!AJ108,0),IF('People_Inputs'!$E$16="MKT",'Payroll'!AJ128,0),IF('People_Inputs'!$E$17="MKT",'Payroll'!AJ148,0),IF('People_Inputs'!$E$18="MKT",'Payroll'!AJ168,0),IF('People_Inputs'!$E$19="MKT",'Payroll'!AJ188,0),IF('People_Inputs'!$E$20="MKT",'Payroll'!AJ208,0),IF('People_Inputs'!$E$21="MKT",'Payroll'!AJ228,0),IF('People_Inputs'!$E$22="MKT",'Payroll'!AJ248,0),IF('People_Inputs'!$E$23="MKT",'Payroll'!AJ268,0),IF('People_Inputs'!$E$24="MKT",'Payroll'!AJ288,0),IF('People_Inputs'!$E$25="MKT",'Payroll'!AJ308,0),IF('People_Inputs'!$E$26="MKT",'Payroll'!AJ328,0),IF('People_Inputs'!$E$27="MKT",'Payroll'!AJ348,0),IF('People_Inputs'!$E$28="MKT",'Payroll'!AJ368,0),IF('People_Inputs'!$E$29="MKT",'Payroll'!AJ388,0),IF('People_Inputs'!$E$30="MKT",'Payroll'!AJ408,0),IF('People_Inputs'!$E$31="MKT",'Payroll'!AJ428,0),IF('People_Inputs'!$E$32="MKT",'Payroll'!AJ448,0),IF('People_Inputs'!$E$33="MKT",'Payroll'!AJ468,0),IF('People_Inputs'!$E$34="MKT",'Payroll'!AJ488,0),IF('People_Inputs'!$E$35="MKT",'Payroll'!AJ508,0),IF('People_Inputs'!$E$36="MKT",'Payroll'!AJ528,0),IF('People_Inputs'!$E$37="MKT",'Payroll'!AJ548,0),IF('People_Inputs'!$E$38="MKT",'Payroll'!AJ568,0),IF('People_Inputs'!$E$39="MKT",'Payroll'!AJ588,0),IF('People_Inputs'!$E$40="MKT",'Payroll'!AJ608,0),IF('People_Inputs'!$E$41="MKT",'Payroll'!AJ628,0),IF('People_Inputs'!$E$42="MKT",'Payroll'!AJ648,0),IF('People_Inputs'!$E$43="MKT",'Payroll'!AJ668,0),IF('People_Inputs'!$E$44="MKT",'Payroll'!AJ688,0),IF('People_Inputs'!$E$45="MKT",'Payroll'!AJ708,0),IF('People_Inputs'!$E$46="MKT",'Payroll'!AJ728,0),IF('People_Inputs'!$E$47="MKT",'Payroll'!AJ748,0),IF('People_Inputs'!$E$48="MKT",'Payroll'!AJ768,0),IF('People_Inputs'!$E$49="MKT",'Payroll'!AJ788,0),IF('People_Inputs'!$E$50="MKT",'Payroll'!AJ808,0),IF('People_Inputs'!$E$51="MKT",'Payroll'!AJ828,0),IF('People_Inputs'!$E$52="MKT",'Payroll'!AJ848,0),IF('People_Inputs'!$E$53="MKT",'Payroll'!AJ868,0),IF('People_Inputs'!$E$54="MKT",'Payroll'!AJ888,0),IF('People_Inputs'!$E$55="MKT",'Payroll'!AJ908,0),IF('People_Inputs'!$E$56="MKT",'Payroll'!AJ928,0),IF('People_Inputs'!$E$57="MKT",'Payroll'!AJ948,0),IF('People_Inputs'!$E$58="MKT",'Payroll'!AJ968,0),IF('People_Inputs'!$E$59="MKT",'Payroll'!AJ988,0),IF('People_Inputs'!$E$60="MKT",'Payroll'!AJ1008,0),IF('People_Inputs'!$E$61="MKT",'Payroll'!AJ1028,0),IF('People_Inputs'!$E$62="MKT",'Payroll'!AJ1048,0),IF('People_Inputs'!$E$63="MKT",'Payroll'!AJ1068,0),IF('People_Inputs'!$E$64="MKT",'Payroll'!AJ1088,0),IF('People_Inputs'!$E$65="MKT",'Payroll'!AJ1108,0),IF('People_Inputs'!$E$66="MKT",'Payroll'!AJ1128,0),IF('People_Inputs'!$E$67="MKT",'Payroll'!AJ1148,0),IF('People_Inputs'!$E$68="MKT",'Payroll'!AJ1168,0),IF('People_Inputs'!$E$69="MKT",'Payroll'!AJ1188,0),IF('People_Inputs'!$E$70="MKT",'Payroll'!AJ1208,0))</f>
        <v>0.0</v>
      </c>
      <c r="AK28" s="35">
        <f>SUM(IF('People_Inputs'!$E$11="MKT",'Payroll'!AK28,0),IF('People_Inputs'!$E$12="MKT",'Payroll'!AK48,0),IF('People_Inputs'!$E$13="MKT",'Payroll'!AK68,0),IF('People_Inputs'!$E$14="MKT",'Payroll'!AK88,0),IF('People_Inputs'!$E$15="MKT",'Payroll'!AK108,0),IF('People_Inputs'!$E$16="MKT",'Payroll'!AK128,0),IF('People_Inputs'!$E$17="MKT",'Payroll'!AK148,0),IF('People_Inputs'!$E$18="MKT",'Payroll'!AK168,0),IF('People_Inputs'!$E$19="MKT",'Payroll'!AK188,0),IF('People_Inputs'!$E$20="MKT",'Payroll'!AK208,0),IF('People_Inputs'!$E$21="MKT",'Payroll'!AK228,0),IF('People_Inputs'!$E$22="MKT",'Payroll'!AK248,0),IF('People_Inputs'!$E$23="MKT",'Payroll'!AK268,0),IF('People_Inputs'!$E$24="MKT",'Payroll'!AK288,0),IF('People_Inputs'!$E$25="MKT",'Payroll'!AK308,0),IF('People_Inputs'!$E$26="MKT",'Payroll'!AK328,0),IF('People_Inputs'!$E$27="MKT",'Payroll'!AK348,0),IF('People_Inputs'!$E$28="MKT",'Payroll'!AK368,0),IF('People_Inputs'!$E$29="MKT",'Payroll'!AK388,0),IF('People_Inputs'!$E$30="MKT",'Payroll'!AK408,0),IF('People_Inputs'!$E$31="MKT",'Payroll'!AK428,0),IF('People_Inputs'!$E$32="MKT",'Payroll'!AK448,0),IF('People_Inputs'!$E$33="MKT",'Payroll'!AK468,0),IF('People_Inputs'!$E$34="MKT",'Payroll'!AK488,0),IF('People_Inputs'!$E$35="MKT",'Payroll'!AK508,0),IF('People_Inputs'!$E$36="MKT",'Payroll'!AK528,0),IF('People_Inputs'!$E$37="MKT",'Payroll'!AK548,0),IF('People_Inputs'!$E$38="MKT",'Payroll'!AK568,0),IF('People_Inputs'!$E$39="MKT",'Payroll'!AK588,0),IF('People_Inputs'!$E$40="MKT",'Payroll'!AK608,0),IF('People_Inputs'!$E$41="MKT",'Payroll'!AK628,0),IF('People_Inputs'!$E$42="MKT",'Payroll'!AK648,0),IF('People_Inputs'!$E$43="MKT",'Payroll'!AK668,0),IF('People_Inputs'!$E$44="MKT",'Payroll'!AK688,0),IF('People_Inputs'!$E$45="MKT",'Payroll'!AK708,0),IF('People_Inputs'!$E$46="MKT",'Payroll'!AK728,0),IF('People_Inputs'!$E$47="MKT",'Payroll'!AK748,0),IF('People_Inputs'!$E$48="MKT",'Payroll'!AK768,0),IF('People_Inputs'!$E$49="MKT",'Payroll'!AK788,0),IF('People_Inputs'!$E$50="MKT",'Payroll'!AK808,0),IF('People_Inputs'!$E$51="MKT",'Payroll'!AK828,0),IF('People_Inputs'!$E$52="MKT",'Payroll'!AK848,0),IF('People_Inputs'!$E$53="MKT",'Payroll'!AK868,0),IF('People_Inputs'!$E$54="MKT",'Payroll'!AK888,0),IF('People_Inputs'!$E$55="MKT",'Payroll'!AK908,0),IF('People_Inputs'!$E$56="MKT",'Payroll'!AK928,0),IF('People_Inputs'!$E$57="MKT",'Payroll'!AK948,0),IF('People_Inputs'!$E$58="MKT",'Payroll'!AK968,0),IF('People_Inputs'!$E$59="MKT",'Payroll'!AK988,0),IF('People_Inputs'!$E$60="MKT",'Payroll'!AK1008,0),IF('People_Inputs'!$E$61="MKT",'Payroll'!AK1028,0),IF('People_Inputs'!$E$62="MKT",'Payroll'!AK1048,0),IF('People_Inputs'!$E$63="MKT",'Payroll'!AK1068,0),IF('People_Inputs'!$E$64="MKT",'Payroll'!AK1088,0),IF('People_Inputs'!$E$65="MKT",'Payroll'!AK1108,0),IF('People_Inputs'!$E$66="MKT",'Payroll'!AK1128,0),IF('People_Inputs'!$E$67="MKT",'Payroll'!AK1148,0),IF('People_Inputs'!$E$68="MKT",'Payroll'!AK1168,0),IF('People_Inputs'!$E$69="MKT",'Payroll'!AK1188,0),IF('People_Inputs'!$E$70="MKT",'Payroll'!AK1208,0))</f>
        <v>0.0</v>
      </c>
      <c r="AL28" s="35">
        <f>SUM(IF('People_Inputs'!$E$11="MKT",'Payroll'!AL28,0),IF('People_Inputs'!$E$12="MKT",'Payroll'!AL48,0),IF('People_Inputs'!$E$13="MKT",'Payroll'!AL68,0),IF('People_Inputs'!$E$14="MKT",'Payroll'!AL88,0),IF('People_Inputs'!$E$15="MKT",'Payroll'!AL108,0),IF('People_Inputs'!$E$16="MKT",'Payroll'!AL128,0),IF('People_Inputs'!$E$17="MKT",'Payroll'!AL148,0),IF('People_Inputs'!$E$18="MKT",'Payroll'!AL168,0),IF('People_Inputs'!$E$19="MKT",'Payroll'!AL188,0),IF('People_Inputs'!$E$20="MKT",'Payroll'!AL208,0),IF('People_Inputs'!$E$21="MKT",'Payroll'!AL228,0),IF('People_Inputs'!$E$22="MKT",'Payroll'!AL248,0),IF('People_Inputs'!$E$23="MKT",'Payroll'!AL268,0),IF('People_Inputs'!$E$24="MKT",'Payroll'!AL288,0),IF('People_Inputs'!$E$25="MKT",'Payroll'!AL308,0),IF('People_Inputs'!$E$26="MKT",'Payroll'!AL328,0),IF('People_Inputs'!$E$27="MKT",'Payroll'!AL348,0),IF('People_Inputs'!$E$28="MKT",'Payroll'!AL368,0),IF('People_Inputs'!$E$29="MKT",'Payroll'!AL388,0),IF('People_Inputs'!$E$30="MKT",'Payroll'!AL408,0),IF('People_Inputs'!$E$31="MKT",'Payroll'!AL428,0),IF('People_Inputs'!$E$32="MKT",'Payroll'!AL448,0),IF('People_Inputs'!$E$33="MKT",'Payroll'!AL468,0),IF('People_Inputs'!$E$34="MKT",'Payroll'!AL488,0),IF('People_Inputs'!$E$35="MKT",'Payroll'!AL508,0),IF('People_Inputs'!$E$36="MKT",'Payroll'!AL528,0),IF('People_Inputs'!$E$37="MKT",'Payroll'!AL548,0),IF('People_Inputs'!$E$38="MKT",'Payroll'!AL568,0),IF('People_Inputs'!$E$39="MKT",'Payroll'!AL588,0),IF('People_Inputs'!$E$40="MKT",'Payroll'!AL608,0),IF('People_Inputs'!$E$41="MKT",'Payroll'!AL628,0),IF('People_Inputs'!$E$42="MKT",'Payroll'!AL648,0),IF('People_Inputs'!$E$43="MKT",'Payroll'!AL668,0),IF('People_Inputs'!$E$44="MKT",'Payroll'!AL688,0),IF('People_Inputs'!$E$45="MKT",'Payroll'!AL708,0),IF('People_Inputs'!$E$46="MKT",'Payroll'!AL728,0),IF('People_Inputs'!$E$47="MKT",'Payroll'!AL748,0),IF('People_Inputs'!$E$48="MKT",'Payroll'!AL768,0),IF('People_Inputs'!$E$49="MKT",'Payroll'!AL788,0),IF('People_Inputs'!$E$50="MKT",'Payroll'!AL808,0),IF('People_Inputs'!$E$51="MKT",'Payroll'!AL828,0),IF('People_Inputs'!$E$52="MKT",'Payroll'!AL848,0),IF('People_Inputs'!$E$53="MKT",'Payroll'!AL868,0),IF('People_Inputs'!$E$54="MKT",'Payroll'!AL888,0),IF('People_Inputs'!$E$55="MKT",'Payroll'!AL908,0),IF('People_Inputs'!$E$56="MKT",'Payroll'!AL928,0),IF('People_Inputs'!$E$57="MKT",'Payroll'!AL948,0),IF('People_Inputs'!$E$58="MKT",'Payroll'!AL968,0),IF('People_Inputs'!$E$59="MKT",'Payroll'!AL988,0),IF('People_Inputs'!$E$60="MKT",'Payroll'!AL1008,0),IF('People_Inputs'!$E$61="MKT",'Payroll'!AL1028,0),IF('People_Inputs'!$E$62="MKT",'Payroll'!AL1048,0),IF('People_Inputs'!$E$63="MKT",'Payroll'!AL1068,0),IF('People_Inputs'!$E$64="MKT",'Payroll'!AL1088,0),IF('People_Inputs'!$E$65="MKT",'Payroll'!AL1108,0),IF('People_Inputs'!$E$66="MKT",'Payroll'!AL1128,0),IF('People_Inputs'!$E$67="MKT",'Payroll'!AL1148,0),IF('People_Inputs'!$E$68="MKT",'Payroll'!AL1168,0),IF('People_Inputs'!$E$69="MKT",'Payroll'!AL1188,0),IF('People_Inputs'!$E$70="MKT",'Payroll'!AL1208,0))</f>
        <v>0.0</v>
      </c>
      <c r="AM28" s="35">
        <f>SUM(IF('People_Inputs'!$E$11="MKT",'Payroll'!AM28,0),IF('People_Inputs'!$E$12="MKT",'Payroll'!AM48,0),IF('People_Inputs'!$E$13="MKT",'Payroll'!AM68,0),IF('People_Inputs'!$E$14="MKT",'Payroll'!AM88,0),IF('People_Inputs'!$E$15="MKT",'Payroll'!AM108,0),IF('People_Inputs'!$E$16="MKT",'Payroll'!AM128,0),IF('People_Inputs'!$E$17="MKT",'Payroll'!AM148,0),IF('People_Inputs'!$E$18="MKT",'Payroll'!AM168,0),IF('People_Inputs'!$E$19="MKT",'Payroll'!AM188,0),IF('People_Inputs'!$E$20="MKT",'Payroll'!AM208,0),IF('People_Inputs'!$E$21="MKT",'Payroll'!AM228,0),IF('People_Inputs'!$E$22="MKT",'Payroll'!AM248,0),IF('People_Inputs'!$E$23="MKT",'Payroll'!AM268,0),IF('People_Inputs'!$E$24="MKT",'Payroll'!AM288,0),IF('People_Inputs'!$E$25="MKT",'Payroll'!AM308,0),IF('People_Inputs'!$E$26="MKT",'Payroll'!AM328,0),IF('People_Inputs'!$E$27="MKT",'Payroll'!AM348,0),IF('People_Inputs'!$E$28="MKT",'Payroll'!AM368,0),IF('People_Inputs'!$E$29="MKT",'Payroll'!AM388,0),IF('People_Inputs'!$E$30="MKT",'Payroll'!AM408,0),IF('People_Inputs'!$E$31="MKT",'Payroll'!AM428,0),IF('People_Inputs'!$E$32="MKT",'Payroll'!AM448,0),IF('People_Inputs'!$E$33="MKT",'Payroll'!AM468,0),IF('People_Inputs'!$E$34="MKT",'Payroll'!AM488,0),IF('People_Inputs'!$E$35="MKT",'Payroll'!AM508,0),IF('People_Inputs'!$E$36="MKT",'Payroll'!AM528,0),IF('People_Inputs'!$E$37="MKT",'Payroll'!AM548,0),IF('People_Inputs'!$E$38="MKT",'Payroll'!AM568,0),IF('People_Inputs'!$E$39="MKT",'Payroll'!AM588,0),IF('People_Inputs'!$E$40="MKT",'Payroll'!AM608,0),IF('People_Inputs'!$E$41="MKT",'Payroll'!AM628,0),IF('People_Inputs'!$E$42="MKT",'Payroll'!AM648,0),IF('People_Inputs'!$E$43="MKT",'Payroll'!AM668,0),IF('People_Inputs'!$E$44="MKT",'Payroll'!AM688,0),IF('People_Inputs'!$E$45="MKT",'Payroll'!AM708,0),IF('People_Inputs'!$E$46="MKT",'Payroll'!AM728,0),IF('People_Inputs'!$E$47="MKT",'Payroll'!AM748,0),IF('People_Inputs'!$E$48="MKT",'Payroll'!AM768,0),IF('People_Inputs'!$E$49="MKT",'Payroll'!AM788,0),IF('People_Inputs'!$E$50="MKT",'Payroll'!AM808,0),IF('People_Inputs'!$E$51="MKT",'Payroll'!AM828,0),IF('People_Inputs'!$E$52="MKT",'Payroll'!AM848,0),IF('People_Inputs'!$E$53="MKT",'Payroll'!AM868,0),IF('People_Inputs'!$E$54="MKT",'Payroll'!AM888,0),IF('People_Inputs'!$E$55="MKT",'Payroll'!AM908,0),IF('People_Inputs'!$E$56="MKT",'Payroll'!AM928,0),IF('People_Inputs'!$E$57="MKT",'Payroll'!AM948,0),IF('People_Inputs'!$E$58="MKT",'Payroll'!AM968,0),IF('People_Inputs'!$E$59="MKT",'Payroll'!AM988,0),IF('People_Inputs'!$E$60="MKT",'Payroll'!AM1008,0),IF('People_Inputs'!$E$61="MKT",'Payroll'!AM1028,0),IF('People_Inputs'!$E$62="MKT",'Payroll'!AM1048,0),IF('People_Inputs'!$E$63="MKT",'Payroll'!AM1068,0),IF('People_Inputs'!$E$64="MKT",'Payroll'!AM1088,0),IF('People_Inputs'!$E$65="MKT",'Payroll'!AM1108,0),IF('People_Inputs'!$E$66="MKT",'Payroll'!AM1128,0),IF('People_Inputs'!$E$67="MKT",'Payroll'!AM1148,0),IF('People_Inputs'!$E$68="MKT",'Payroll'!AM1168,0),IF('People_Inputs'!$E$69="MKT",'Payroll'!AM1188,0),IF('People_Inputs'!$E$70="MKT",'Payroll'!AM1208,0))</f>
        <v>0.0</v>
      </c>
      <c r="AN28" s="35">
        <f>SUM(IF('People_Inputs'!$E$11="MKT",'Payroll'!AN28,0),IF('People_Inputs'!$E$12="MKT",'Payroll'!AN48,0),IF('People_Inputs'!$E$13="MKT",'Payroll'!AN68,0),IF('People_Inputs'!$E$14="MKT",'Payroll'!AN88,0),IF('People_Inputs'!$E$15="MKT",'Payroll'!AN108,0),IF('People_Inputs'!$E$16="MKT",'Payroll'!AN128,0),IF('People_Inputs'!$E$17="MKT",'Payroll'!AN148,0),IF('People_Inputs'!$E$18="MKT",'Payroll'!AN168,0),IF('People_Inputs'!$E$19="MKT",'Payroll'!AN188,0),IF('People_Inputs'!$E$20="MKT",'Payroll'!AN208,0),IF('People_Inputs'!$E$21="MKT",'Payroll'!AN228,0),IF('People_Inputs'!$E$22="MKT",'Payroll'!AN248,0),IF('People_Inputs'!$E$23="MKT",'Payroll'!AN268,0),IF('People_Inputs'!$E$24="MKT",'Payroll'!AN288,0),IF('People_Inputs'!$E$25="MKT",'Payroll'!AN308,0),IF('People_Inputs'!$E$26="MKT",'Payroll'!AN328,0),IF('People_Inputs'!$E$27="MKT",'Payroll'!AN348,0),IF('People_Inputs'!$E$28="MKT",'Payroll'!AN368,0),IF('People_Inputs'!$E$29="MKT",'Payroll'!AN388,0),IF('People_Inputs'!$E$30="MKT",'Payroll'!AN408,0),IF('People_Inputs'!$E$31="MKT",'Payroll'!AN428,0),IF('People_Inputs'!$E$32="MKT",'Payroll'!AN448,0),IF('People_Inputs'!$E$33="MKT",'Payroll'!AN468,0),IF('People_Inputs'!$E$34="MKT",'Payroll'!AN488,0),IF('People_Inputs'!$E$35="MKT",'Payroll'!AN508,0),IF('People_Inputs'!$E$36="MKT",'Payroll'!AN528,0),IF('People_Inputs'!$E$37="MKT",'Payroll'!AN548,0),IF('People_Inputs'!$E$38="MKT",'Payroll'!AN568,0),IF('People_Inputs'!$E$39="MKT",'Payroll'!AN588,0),IF('People_Inputs'!$E$40="MKT",'Payroll'!AN608,0),IF('People_Inputs'!$E$41="MKT",'Payroll'!AN628,0),IF('People_Inputs'!$E$42="MKT",'Payroll'!AN648,0),IF('People_Inputs'!$E$43="MKT",'Payroll'!AN668,0),IF('People_Inputs'!$E$44="MKT",'Payroll'!AN688,0),IF('People_Inputs'!$E$45="MKT",'Payroll'!AN708,0),IF('People_Inputs'!$E$46="MKT",'Payroll'!AN728,0),IF('People_Inputs'!$E$47="MKT",'Payroll'!AN748,0),IF('People_Inputs'!$E$48="MKT",'Payroll'!AN768,0),IF('People_Inputs'!$E$49="MKT",'Payroll'!AN788,0),IF('People_Inputs'!$E$50="MKT",'Payroll'!AN808,0),IF('People_Inputs'!$E$51="MKT",'Payroll'!AN828,0),IF('People_Inputs'!$E$52="MKT",'Payroll'!AN848,0),IF('People_Inputs'!$E$53="MKT",'Payroll'!AN868,0),IF('People_Inputs'!$E$54="MKT",'Payroll'!AN888,0),IF('People_Inputs'!$E$55="MKT",'Payroll'!AN908,0),IF('People_Inputs'!$E$56="MKT",'Payroll'!AN928,0),IF('People_Inputs'!$E$57="MKT",'Payroll'!AN948,0),IF('People_Inputs'!$E$58="MKT",'Payroll'!AN968,0),IF('People_Inputs'!$E$59="MKT",'Payroll'!AN988,0),IF('People_Inputs'!$E$60="MKT",'Payroll'!AN1008,0),IF('People_Inputs'!$E$61="MKT",'Payroll'!AN1028,0),IF('People_Inputs'!$E$62="MKT",'Payroll'!AN1048,0),IF('People_Inputs'!$E$63="MKT",'Payroll'!AN1068,0),IF('People_Inputs'!$E$64="MKT",'Payroll'!AN1088,0),IF('People_Inputs'!$E$65="MKT",'Payroll'!AN1108,0),IF('People_Inputs'!$E$66="MKT",'Payroll'!AN1128,0),IF('People_Inputs'!$E$67="MKT",'Payroll'!AN1148,0),IF('People_Inputs'!$E$68="MKT",'Payroll'!AN1168,0),IF('People_Inputs'!$E$69="MKT",'Payroll'!AN1188,0),IF('People_Inputs'!$E$70="MKT",'Payroll'!AN1208,0))</f>
        <v>0.0</v>
      </c>
      <c r="AO28" s="35">
        <f>SUM(IF('People_Inputs'!$E$11="MKT",'Payroll'!AO28,0),IF('People_Inputs'!$E$12="MKT",'Payroll'!AO48,0),IF('People_Inputs'!$E$13="MKT",'Payroll'!AO68,0),IF('People_Inputs'!$E$14="MKT",'Payroll'!AO88,0),IF('People_Inputs'!$E$15="MKT",'Payroll'!AO108,0),IF('People_Inputs'!$E$16="MKT",'Payroll'!AO128,0),IF('People_Inputs'!$E$17="MKT",'Payroll'!AO148,0),IF('People_Inputs'!$E$18="MKT",'Payroll'!AO168,0),IF('People_Inputs'!$E$19="MKT",'Payroll'!AO188,0),IF('People_Inputs'!$E$20="MKT",'Payroll'!AO208,0),IF('People_Inputs'!$E$21="MKT",'Payroll'!AO228,0),IF('People_Inputs'!$E$22="MKT",'Payroll'!AO248,0),IF('People_Inputs'!$E$23="MKT",'Payroll'!AO268,0),IF('People_Inputs'!$E$24="MKT",'Payroll'!AO288,0),IF('People_Inputs'!$E$25="MKT",'Payroll'!AO308,0),IF('People_Inputs'!$E$26="MKT",'Payroll'!AO328,0),IF('People_Inputs'!$E$27="MKT",'Payroll'!AO348,0),IF('People_Inputs'!$E$28="MKT",'Payroll'!AO368,0),IF('People_Inputs'!$E$29="MKT",'Payroll'!AO388,0),IF('People_Inputs'!$E$30="MKT",'Payroll'!AO408,0),IF('People_Inputs'!$E$31="MKT",'Payroll'!AO428,0),IF('People_Inputs'!$E$32="MKT",'Payroll'!AO448,0),IF('People_Inputs'!$E$33="MKT",'Payroll'!AO468,0),IF('People_Inputs'!$E$34="MKT",'Payroll'!AO488,0),IF('People_Inputs'!$E$35="MKT",'Payroll'!AO508,0),IF('People_Inputs'!$E$36="MKT",'Payroll'!AO528,0),IF('People_Inputs'!$E$37="MKT",'Payroll'!AO548,0),IF('People_Inputs'!$E$38="MKT",'Payroll'!AO568,0),IF('People_Inputs'!$E$39="MKT",'Payroll'!AO588,0),IF('People_Inputs'!$E$40="MKT",'Payroll'!AO608,0),IF('People_Inputs'!$E$41="MKT",'Payroll'!AO628,0),IF('People_Inputs'!$E$42="MKT",'Payroll'!AO648,0),IF('People_Inputs'!$E$43="MKT",'Payroll'!AO668,0),IF('People_Inputs'!$E$44="MKT",'Payroll'!AO688,0),IF('People_Inputs'!$E$45="MKT",'Payroll'!AO708,0),IF('People_Inputs'!$E$46="MKT",'Payroll'!AO728,0),IF('People_Inputs'!$E$47="MKT",'Payroll'!AO748,0),IF('People_Inputs'!$E$48="MKT",'Payroll'!AO768,0),IF('People_Inputs'!$E$49="MKT",'Payroll'!AO788,0),IF('People_Inputs'!$E$50="MKT",'Payroll'!AO808,0),IF('People_Inputs'!$E$51="MKT",'Payroll'!AO828,0),IF('People_Inputs'!$E$52="MKT",'Payroll'!AO848,0),IF('People_Inputs'!$E$53="MKT",'Payroll'!AO868,0),IF('People_Inputs'!$E$54="MKT",'Payroll'!AO888,0),IF('People_Inputs'!$E$55="MKT",'Payroll'!AO908,0),IF('People_Inputs'!$E$56="MKT",'Payroll'!AO928,0),IF('People_Inputs'!$E$57="MKT",'Payroll'!AO948,0),IF('People_Inputs'!$E$58="MKT",'Payroll'!AO968,0),IF('People_Inputs'!$E$59="MKT",'Payroll'!AO988,0),IF('People_Inputs'!$E$60="MKT",'Payroll'!AO1008,0),IF('People_Inputs'!$E$61="MKT",'Payroll'!AO1028,0),IF('People_Inputs'!$E$62="MKT",'Payroll'!AO1048,0),IF('People_Inputs'!$E$63="MKT",'Payroll'!AO1068,0),IF('People_Inputs'!$E$64="MKT",'Payroll'!AO1088,0),IF('People_Inputs'!$E$65="MKT",'Payroll'!AO1108,0),IF('People_Inputs'!$E$66="MKT",'Payroll'!AO1128,0),IF('People_Inputs'!$E$67="MKT",'Payroll'!AO1148,0),IF('People_Inputs'!$E$68="MKT",'Payroll'!AO1168,0),IF('People_Inputs'!$E$69="MKT",'Payroll'!AO1188,0),IF('People_Inputs'!$E$70="MKT",'Payroll'!AO1208,0))</f>
        <v>0.0</v>
      </c>
      <c r="AP28" s="35">
        <f>SUM(IF('People_Inputs'!$E$11="MKT",'Payroll'!AP28,0),IF('People_Inputs'!$E$12="MKT",'Payroll'!AP48,0),IF('People_Inputs'!$E$13="MKT",'Payroll'!AP68,0),IF('People_Inputs'!$E$14="MKT",'Payroll'!AP88,0),IF('People_Inputs'!$E$15="MKT",'Payroll'!AP108,0),IF('People_Inputs'!$E$16="MKT",'Payroll'!AP128,0),IF('People_Inputs'!$E$17="MKT",'Payroll'!AP148,0),IF('People_Inputs'!$E$18="MKT",'Payroll'!AP168,0),IF('People_Inputs'!$E$19="MKT",'Payroll'!AP188,0),IF('People_Inputs'!$E$20="MKT",'Payroll'!AP208,0),IF('People_Inputs'!$E$21="MKT",'Payroll'!AP228,0),IF('People_Inputs'!$E$22="MKT",'Payroll'!AP248,0),IF('People_Inputs'!$E$23="MKT",'Payroll'!AP268,0),IF('People_Inputs'!$E$24="MKT",'Payroll'!AP288,0),IF('People_Inputs'!$E$25="MKT",'Payroll'!AP308,0),IF('People_Inputs'!$E$26="MKT",'Payroll'!AP328,0),IF('People_Inputs'!$E$27="MKT",'Payroll'!AP348,0),IF('People_Inputs'!$E$28="MKT",'Payroll'!AP368,0),IF('People_Inputs'!$E$29="MKT",'Payroll'!AP388,0),IF('People_Inputs'!$E$30="MKT",'Payroll'!AP408,0),IF('People_Inputs'!$E$31="MKT",'Payroll'!AP428,0),IF('People_Inputs'!$E$32="MKT",'Payroll'!AP448,0),IF('People_Inputs'!$E$33="MKT",'Payroll'!AP468,0),IF('People_Inputs'!$E$34="MKT",'Payroll'!AP488,0),IF('People_Inputs'!$E$35="MKT",'Payroll'!AP508,0),IF('People_Inputs'!$E$36="MKT",'Payroll'!AP528,0),IF('People_Inputs'!$E$37="MKT",'Payroll'!AP548,0),IF('People_Inputs'!$E$38="MKT",'Payroll'!AP568,0),IF('People_Inputs'!$E$39="MKT",'Payroll'!AP588,0),IF('People_Inputs'!$E$40="MKT",'Payroll'!AP608,0),IF('People_Inputs'!$E$41="MKT",'Payroll'!AP628,0),IF('People_Inputs'!$E$42="MKT",'Payroll'!AP648,0),IF('People_Inputs'!$E$43="MKT",'Payroll'!AP668,0),IF('People_Inputs'!$E$44="MKT",'Payroll'!AP688,0),IF('People_Inputs'!$E$45="MKT",'Payroll'!AP708,0),IF('People_Inputs'!$E$46="MKT",'Payroll'!AP728,0),IF('People_Inputs'!$E$47="MKT",'Payroll'!AP748,0),IF('People_Inputs'!$E$48="MKT",'Payroll'!AP768,0),IF('People_Inputs'!$E$49="MKT",'Payroll'!AP788,0),IF('People_Inputs'!$E$50="MKT",'Payroll'!AP808,0),IF('People_Inputs'!$E$51="MKT",'Payroll'!AP828,0),IF('People_Inputs'!$E$52="MKT",'Payroll'!AP848,0),IF('People_Inputs'!$E$53="MKT",'Payroll'!AP868,0),IF('People_Inputs'!$E$54="MKT",'Payroll'!AP888,0),IF('People_Inputs'!$E$55="MKT",'Payroll'!AP908,0),IF('People_Inputs'!$E$56="MKT",'Payroll'!AP928,0),IF('People_Inputs'!$E$57="MKT",'Payroll'!AP948,0),IF('People_Inputs'!$E$58="MKT",'Payroll'!AP968,0),IF('People_Inputs'!$E$59="MKT",'Payroll'!AP988,0),IF('People_Inputs'!$E$60="MKT",'Payroll'!AP1008,0),IF('People_Inputs'!$E$61="MKT",'Payroll'!AP1028,0),IF('People_Inputs'!$E$62="MKT",'Payroll'!AP1048,0),IF('People_Inputs'!$E$63="MKT",'Payroll'!AP1068,0),IF('People_Inputs'!$E$64="MKT",'Payroll'!AP1088,0),IF('People_Inputs'!$E$65="MKT",'Payroll'!AP1108,0),IF('People_Inputs'!$E$66="MKT",'Payroll'!AP1128,0),IF('People_Inputs'!$E$67="MKT",'Payroll'!AP1148,0),IF('People_Inputs'!$E$68="MKT",'Payroll'!AP1168,0),IF('People_Inputs'!$E$69="MKT",'Payroll'!AP1188,0),IF('People_Inputs'!$E$70="MKT",'Payroll'!AP1208,0))</f>
        <v>0.0</v>
      </c>
      <c r="AQ28" s="35">
        <f>SUM(IF('People_Inputs'!$E$11="MKT",'Payroll'!AQ28,0),IF('People_Inputs'!$E$12="MKT",'Payroll'!AQ48,0),IF('People_Inputs'!$E$13="MKT",'Payroll'!AQ68,0),IF('People_Inputs'!$E$14="MKT",'Payroll'!AQ88,0),IF('People_Inputs'!$E$15="MKT",'Payroll'!AQ108,0),IF('People_Inputs'!$E$16="MKT",'Payroll'!AQ128,0),IF('People_Inputs'!$E$17="MKT",'Payroll'!AQ148,0),IF('People_Inputs'!$E$18="MKT",'Payroll'!AQ168,0),IF('People_Inputs'!$E$19="MKT",'Payroll'!AQ188,0),IF('People_Inputs'!$E$20="MKT",'Payroll'!AQ208,0),IF('People_Inputs'!$E$21="MKT",'Payroll'!AQ228,0),IF('People_Inputs'!$E$22="MKT",'Payroll'!AQ248,0),IF('People_Inputs'!$E$23="MKT",'Payroll'!AQ268,0),IF('People_Inputs'!$E$24="MKT",'Payroll'!AQ288,0),IF('People_Inputs'!$E$25="MKT",'Payroll'!AQ308,0),IF('People_Inputs'!$E$26="MKT",'Payroll'!AQ328,0),IF('People_Inputs'!$E$27="MKT",'Payroll'!AQ348,0),IF('People_Inputs'!$E$28="MKT",'Payroll'!AQ368,0),IF('People_Inputs'!$E$29="MKT",'Payroll'!AQ388,0),IF('People_Inputs'!$E$30="MKT",'Payroll'!AQ408,0),IF('People_Inputs'!$E$31="MKT",'Payroll'!AQ428,0),IF('People_Inputs'!$E$32="MKT",'Payroll'!AQ448,0),IF('People_Inputs'!$E$33="MKT",'Payroll'!AQ468,0),IF('People_Inputs'!$E$34="MKT",'Payroll'!AQ488,0),IF('People_Inputs'!$E$35="MKT",'Payroll'!AQ508,0),IF('People_Inputs'!$E$36="MKT",'Payroll'!AQ528,0),IF('People_Inputs'!$E$37="MKT",'Payroll'!AQ548,0),IF('People_Inputs'!$E$38="MKT",'Payroll'!AQ568,0),IF('People_Inputs'!$E$39="MKT",'Payroll'!AQ588,0),IF('People_Inputs'!$E$40="MKT",'Payroll'!AQ608,0),IF('People_Inputs'!$E$41="MKT",'Payroll'!AQ628,0),IF('People_Inputs'!$E$42="MKT",'Payroll'!AQ648,0),IF('People_Inputs'!$E$43="MKT",'Payroll'!AQ668,0),IF('People_Inputs'!$E$44="MKT",'Payroll'!AQ688,0),IF('People_Inputs'!$E$45="MKT",'Payroll'!AQ708,0),IF('People_Inputs'!$E$46="MKT",'Payroll'!AQ728,0),IF('People_Inputs'!$E$47="MKT",'Payroll'!AQ748,0),IF('People_Inputs'!$E$48="MKT",'Payroll'!AQ768,0),IF('People_Inputs'!$E$49="MKT",'Payroll'!AQ788,0),IF('People_Inputs'!$E$50="MKT",'Payroll'!AQ808,0),IF('People_Inputs'!$E$51="MKT",'Payroll'!AQ828,0),IF('People_Inputs'!$E$52="MKT",'Payroll'!AQ848,0),IF('People_Inputs'!$E$53="MKT",'Payroll'!AQ868,0),IF('People_Inputs'!$E$54="MKT",'Payroll'!AQ888,0),IF('People_Inputs'!$E$55="MKT",'Payroll'!AQ908,0),IF('People_Inputs'!$E$56="MKT",'Payroll'!AQ928,0),IF('People_Inputs'!$E$57="MKT",'Payroll'!AQ948,0),IF('People_Inputs'!$E$58="MKT",'Payroll'!AQ968,0),IF('People_Inputs'!$E$59="MKT",'Payroll'!AQ988,0),IF('People_Inputs'!$E$60="MKT",'Payroll'!AQ1008,0),IF('People_Inputs'!$E$61="MKT",'Payroll'!AQ1028,0),IF('People_Inputs'!$E$62="MKT",'Payroll'!AQ1048,0),IF('People_Inputs'!$E$63="MKT",'Payroll'!AQ1068,0),IF('People_Inputs'!$E$64="MKT",'Payroll'!AQ1088,0),IF('People_Inputs'!$E$65="MKT",'Payroll'!AQ1108,0),IF('People_Inputs'!$E$66="MKT",'Payroll'!AQ1128,0),IF('People_Inputs'!$E$67="MKT",'Payroll'!AQ1148,0),IF('People_Inputs'!$E$68="MKT",'Payroll'!AQ1168,0),IF('People_Inputs'!$E$69="MKT",'Payroll'!AQ1188,0),IF('People_Inputs'!$E$70="MKT",'Payroll'!AQ1208,0))</f>
        <v>0.0</v>
      </c>
      <c r="AR28" s="35">
        <f>SUM(IF('People_Inputs'!$E$11="MKT",'Payroll'!AR28,0),IF('People_Inputs'!$E$12="MKT",'Payroll'!AR48,0),IF('People_Inputs'!$E$13="MKT",'Payroll'!AR68,0),IF('People_Inputs'!$E$14="MKT",'Payroll'!AR88,0),IF('People_Inputs'!$E$15="MKT",'Payroll'!AR108,0),IF('People_Inputs'!$E$16="MKT",'Payroll'!AR128,0),IF('People_Inputs'!$E$17="MKT",'Payroll'!AR148,0),IF('People_Inputs'!$E$18="MKT",'Payroll'!AR168,0),IF('People_Inputs'!$E$19="MKT",'Payroll'!AR188,0),IF('People_Inputs'!$E$20="MKT",'Payroll'!AR208,0),IF('People_Inputs'!$E$21="MKT",'Payroll'!AR228,0),IF('People_Inputs'!$E$22="MKT",'Payroll'!AR248,0),IF('People_Inputs'!$E$23="MKT",'Payroll'!AR268,0),IF('People_Inputs'!$E$24="MKT",'Payroll'!AR288,0),IF('People_Inputs'!$E$25="MKT",'Payroll'!AR308,0),IF('People_Inputs'!$E$26="MKT",'Payroll'!AR328,0),IF('People_Inputs'!$E$27="MKT",'Payroll'!AR348,0),IF('People_Inputs'!$E$28="MKT",'Payroll'!AR368,0),IF('People_Inputs'!$E$29="MKT",'Payroll'!AR388,0),IF('People_Inputs'!$E$30="MKT",'Payroll'!AR408,0),IF('People_Inputs'!$E$31="MKT",'Payroll'!AR428,0),IF('People_Inputs'!$E$32="MKT",'Payroll'!AR448,0),IF('People_Inputs'!$E$33="MKT",'Payroll'!AR468,0),IF('People_Inputs'!$E$34="MKT",'Payroll'!AR488,0),IF('People_Inputs'!$E$35="MKT",'Payroll'!AR508,0),IF('People_Inputs'!$E$36="MKT",'Payroll'!AR528,0),IF('People_Inputs'!$E$37="MKT",'Payroll'!AR548,0),IF('People_Inputs'!$E$38="MKT",'Payroll'!AR568,0),IF('People_Inputs'!$E$39="MKT",'Payroll'!AR588,0),IF('People_Inputs'!$E$40="MKT",'Payroll'!AR608,0),IF('People_Inputs'!$E$41="MKT",'Payroll'!AR628,0),IF('People_Inputs'!$E$42="MKT",'Payroll'!AR648,0),IF('People_Inputs'!$E$43="MKT",'Payroll'!AR668,0),IF('People_Inputs'!$E$44="MKT",'Payroll'!AR688,0),IF('People_Inputs'!$E$45="MKT",'Payroll'!AR708,0),IF('People_Inputs'!$E$46="MKT",'Payroll'!AR728,0),IF('People_Inputs'!$E$47="MKT",'Payroll'!AR748,0),IF('People_Inputs'!$E$48="MKT",'Payroll'!AR768,0),IF('People_Inputs'!$E$49="MKT",'Payroll'!AR788,0),IF('People_Inputs'!$E$50="MKT",'Payroll'!AR808,0),IF('People_Inputs'!$E$51="MKT",'Payroll'!AR828,0),IF('People_Inputs'!$E$52="MKT",'Payroll'!AR848,0),IF('People_Inputs'!$E$53="MKT",'Payroll'!AR868,0),IF('People_Inputs'!$E$54="MKT",'Payroll'!AR888,0),IF('People_Inputs'!$E$55="MKT",'Payroll'!AR908,0),IF('People_Inputs'!$E$56="MKT",'Payroll'!AR928,0),IF('People_Inputs'!$E$57="MKT",'Payroll'!AR948,0),IF('People_Inputs'!$E$58="MKT",'Payroll'!AR968,0),IF('People_Inputs'!$E$59="MKT",'Payroll'!AR988,0),IF('People_Inputs'!$E$60="MKT",'Payroll'!AR1008,0),IF('People_Inputs'!$E$61="MKT",'Payroll'!AR1028,0),IF('People_Inputs'!$E$62="MKT",'Payroll'!AR1048,0),IF('People_Inputs'!$E$63="MKT",'Payroll'!AR1068,0),IF('People_Inputs'!$E$64="MKT",'Payroll'!AR1088,0),IF('People_Inputs'!$E$65="MKT",'Payroll'!AR1108,0),IF('People_Inputs'!$E$66="MKT",'Payroll'!AR1128,0),IF('People_Inputs'!$E$67="MKT",'Payroll'!AR1148,0),IF('People_Inputs'!$E$68="MKT",'Payroll'!AR1168,0),IF('People_Inputs'!$E$69="MKT",'Payroll'!AR1188,0),IF('People_Inputs'!$E$70="MKT",'Payroll'!AR1208,0))</f>
        <v>0.0</v>
      </c>
      <c r="AS28" s="35">
        <f>SUM(IF('People_Inputs'!$E$11="MKT",'Payroll'!AS28,0),IF('People_Inputs'!$E$12="MKT",'Payroll'!AS48,0),IF('People_Inputs'!$E$13="MKT",'Payroll'!AS68,0),IF('People_Inputs'!$E$14="MKT",'Payroll'!AS88,0),IF('People_Inputs'!$E$15="MKT",'Payroll'!AS108,0),IF('People_Inputs'!$E$16="MKT",'Payroll'!AS128,0),IF('People_Inputs'!$E$17="MKT",'Payroll'!AS148,0),IF('People_Inputs'!$E$18="MKT",'Payroll'!AS168,0),IF('People_Inputs'!$E$19="MKT",'Payroll'!AS188,0),IF('People_Inputs'!$E$20="MKT",'Payroll'!AS208,0),IF('People_Inputs'!$E$21="MKT",'Payroll'!AS228,0),IF('People_Inputs'!$E$22="MKT",'Payroll'!AS248,0),IF('People_Inputs'!$E$23="MKT",'Payroll'!AS268,0),IF('People_Inputs'!$E$24="MKT",'Payroll'!AS288,0),IF('People_Inputs'!$E$25="MKT",'Payroll'!AS308,0),IF('People_Inputs'!$E$26="MKT",'Payroll'!AS328,0),IF('People_Inputs'!$E$27="MKT",'Payroll'!AS348,0),IF('People_Inputs'!$E$28="MKT",'Payroll'!AS368,0),IF('People_Inputs'!$E$29="MKT",'Payroll'!AS388,0),IF('People_Inputs'!$E$30="MKT",'Payroll'!AS408,0),IF('People_Inputs'!$E$31="MKT",'Payroll'!AS428,0),IF('People_Inputs'!$E$32="MKT",'Payroll'!AS448,0),IF('People_Inputs'!$E$33="MKT",'Payroll'!AS468,0),IF('People_Inputs'!$E$34="MKT",'Payroll'!AS488,0),IF('People_Inputs'!$E$35="MKT",'Payroll'!AS508,0),IF('People_Inputs'!$E$36="MKT",'Payroll'!AS528,0),IF('People_Inputs'!$E$37="MKT",'Payroll'!AS548,0),IF('People_Inputs'!$E$38="MKT",'Payroll'!AS568,0),IF('People_Inputs'!$E$39="MKT",'Payroll'!AS588,0),IF('People_Inputs'!$E$40="MKT",'Payroll'!AS608,0),IF('People_Inputs'!$E$41="MKT",'Payroll'!AS628,0),IF('People_Inputs'!$E$42="MKT",'Payroll'!AS648,0),IF('People_Inputs'!$E$43="MKT",'Payroll'!AS668,0),IF('People_Inputs'!$E$44="MKT",'Payroll'!AS688,0),IF('People_Inputs'!$E$45="MKT",'Payroll'!AS708,0),IF('People_Inputs'!$E$46="MKT",'Payroll'!AS728,0),IF('People_Inputs'!$E$47="MKT",'Payroll'!AS748,0),IF('People_Inputs'!$E$48="MKT",'Payroll'!AS768,0),IF('People_Inputs'!$E$49="MKT",'Payroll'!AS788,0),IF('People_Inputs'!$E$50="MKT",'Payroll'!AS808,0),IF('People_Inputs'!$E$51="MKT",'Payroll'!AS828,0),IF('People_Inputs'!$E$52="MKT",'Payroll'!AS848,0),IF('People_Inputs'!$E$53="MKT",'Payroll'!AS868,0),IF('People_Inputs'!$E$54="MKT",'Payroll'!AS888,0),IF('People_Inputs'!$E$55="MKT",'Payroll'!AS908,0),IF('People_Inputs'!$E$56="MKT",'Payroll'!AS928,0),IF('People_Inputs'!$E$57="MKT",'Payroll'!AS948,0),IF('People_Inputs'!$E$58="MKT",'Payroll'!AS968,0),IF('People_Inputs'!$E$59="MKT",'Payroll'!AS988,0),IF('People_Inputs'!$E$60="MKT",'Payroll'!AS1008,0),IF('People_Inputs'!$E$61="MKT",'Payroll'!AS1028,0),IF('People_Inputs'!$E$62="MKT",'Payroll'!AS1048,0),IF('People_Inputs'!$E$63="MKT",'Payroll'!AS1068,0),IF('People_Inputs'!$E$64="MKT",'Payroll'!AS1088,0),IF('People_Inputs'!$E$65="MKT",'Payroll'!AS1108,0),IF('People_Inputs'!$E$66="MKT",'Payroll'!AS1128,0),IF('People_Inputs'!$E$67="MKT",'Payroll'!AS1148,0),IF('People_Inputs'!$E$68="MKT",'Payroll'!AS1168,0),IF('People_Inputs'!$E$69="MKT",'Payroll'!AS1188,0),IF('People_Inputs'!$E$70="MKT",'Payroll'!AS1208,0))</f>
        <v>0.0</v>
      </c>
      <c r="AT28" s="35">
        <f>SUM(IF('People_Inputs'!$E$11="MKT",'Payroll'!AT28,0),IF('People_Inputs'!$E$12="MKT",'Payroll'!AT48,0),IF('People_Inputs'!$E$13="MKT",'Payroll'!AT68,0),IF('People_Inputs'!$E$14="MKT",'Payroll'!AT88,0),IF('People_Inputs'!$E$15="MKT",'Payroll'!AT108,0),IF('People_Inputs'!$E$16="MKT",'Payroll'!AT128,0),IF('People_Inputs'!$E$17="MKT",'Payroll'!AT148,0),IF('People_Inputs'!$E$18="MKT",'Payroll'!AT168,0),IF('People_Inputs'!$E$19="MKT",'Payroll'!AT188,0),IF('People_Inputs'!$E$20="MKT",'Payroll'!AT208,0),IF('People_Inputs'!$E$21="MKT",'Payroll'!AT228,0),IF('People_Inputs'!$E$22="MKT",'Payroll'!AT248,0),IF('People_Inputs'!$E$23="MKT",'Payroll'!AT268,0),IF('People_Inputs'!$E$24="MKT",'Payroll'!AT288,0),IF('People_Inputs'!$E$25="MKT",'Payroll'!AT308,0),IF('People_Inputs'!$E$26="MKT",'Payroll'!AT328,0),IF('People_Inputs'!$E$27="MKT",'Payroll'!AT348,0),IF('People_Inputs'!$E$28="MKT",'Payroll'!AT368,0),IF('People_Inputs'!$E$29="MKT",'Payroll'!AT388,0),IF('People_Inputs'!$E$30="MKT",'Payroll'!AT408,0),IF('People_Inputs'!$E$31="MKT",'Payroll'!AT428,0),IF('People_Inputs'!$E$32="MKT",'Payroll'!AT448,0),IF('People_Inputs'!$E$33="MKT",'Payroll'!AT468,0),IF('People_Inputs'!$E$34="MKT",'Payroll'!AT488,0),IF('People_Inputs'!$E$35="MKT",'Payroll'!AT508,0),IF('People_Inputs'!$E$36="MKT",'Payroll'!AT528,0),IF('People_Inputs'!$E$37="MKT",'Payroll'!AT548,0),IF('People_Inputs'!$E$38="MKT",'Payroll'!AT568,0),IF('People_Inputs'!$E$39="MKT",'Payroll'!AT588,0),IF('People_Inputs'!$E$40="MKT",'Payroll'!AT608,0),IF('People_Inputs'!$E$41="MKT",'Payroll'!AT628,0),IF('People_Inputs'!$E$42="MKT",'Payroll'!AT648,0),IF('People_Inputs'!$E$43="MKT",'Payroll'!AT668,0),IF('People_Inputs'!$E$44="MKT",'Payroll'!AT688,0),IF('People_Inputs'!$E$45="MKT",'Payroll'!AT708,0),IF('People_Inputs'!$E$46="MKT",'Payroll'!AT728,0),IF('People_Inputs'!$E$47="MKT",'Payroll'!AT748,0),IF('People_Inputs'!$E$48="MKT",'Payroll'!AT768,0),IF('People_Inputs'!$E$49="MKT",'Payroll'!AT788,0),IF('People_Inputs'!$E$50="MKT",'Payroll'!AT808,0),IF('People_Inputs'!$E$51="MKT",'Payroll'!AT828,0),IF('People_Inputs'!$E$52="MKT",'Payroll'!AT848,0),IF('People_Inputs'!$E$53="MKT",'Payroll'!AT868,0),IF('People_Inputs'!$E$54="MKT",'Payroll'!AT888,0),IF('People_Inputs'!$E$55="MKT",'Payroll'!AT908,0),IF('People_Inputs'!$E$56="MKT",'Payroll'!AT928,0),IF('People_Inputs'!$E$57="MKT",'Payroll'!AT948,0),IF('People_Inputs'!$E$58="MKT",'Payroll'!AT968,0),IF('People_Inputs'!$E$59="MKT",'Payroll'!AT988,0),IF('People_Inputs'!$E$60="MKT",'Payroll'!AT1008,0),IF('People_Inputs'!$E$61="MKT",'Payroll'!AT1028,0),IF('People_Inputs'!$E$62="MKT",'Payroll'!AT1048,0),IF('People_Inputs'!$E$63="MKT",'Payroll'!AT1068,0),IF('People_Inputs'!$E$64="MKT",'Payroll'!AT1088,0),IF('People_Inputs'!$E$65="MKT",'Payroll'!AT1108,0),IF('People_Inputs'!$E$66="MKT",'Payroll'!AT1128,0),IF('People_Inputs'!$E$67="MKT",'Payroll'!AT1148,0),IF('People_Inputs'!$E$68="MKT",'Payroll'!AT1168,0),IF('People_Inputs'!$E$69="MKT",'Payroll'!AT1188,0),IF('People_Inputs'!$E$70="MKT",'Payroll'!AT1208,0))</f>
        <v>0.0</v>
      </c>
      <c r="AU28" s="35">
        <f>SUM(IF('People_Inputs'!$E$11="MKT",'Payroll'!AU28,0),IF('People_Inputs'!$E$12="MKT",'Payroll'!AU48,0),IF('People_Inputs'!$E$13="MKT",'Payroll'!AU68,0),IF('People_Inputs'!$E$14="MKT",'Payroll'!AU88,0),IF('People_Inputs'!$E$15="MKT",'Payroll'!AU108,0),IF('People_Inputs'!$E$16="MKT",'Payroll'!AU128,0),IF('People_Inputs'!$E$17="MKT",'Payroll'!AU148,0),IF('People_Inputs'!$E$18="MKT",'Payroll'!AU168,0),IF('People_Inputs'!$E$19="MKT",'Payroll'!AU188,0),IF('People_Inputs'!$E$20="MKT",'Payroll'!AU208,0),IF('People_Inputs'!$E$21="MKT",'Payroll'!AU228,0),IF('People_Inputs'!$E$22="MKT",'Payroll'!AU248,0),IF('People_Inputs'!$E$23="MKT",'Payroll'!AU268,0),IF('People_Inputs'!$E$24="MKT",'Payroll'!AU288,0),IF('People_Inputs'!$E$25="MKT",'Payroll'!AU308,0),IF('People_Inputs'!$E$26="MKT",'Payroll'!AU328,0),IF('People_Inputs'!$E$27="MKT",'Payroll'!AU348,0),IF('People_Inputs'!$E$28="MKT",'Payroll'!AU368,0),IF('People_Inputs'!$E$29="MKT",'Payroll'!AU388,0),IF('People_Inputs'!$E$30="MKT",'Payroll'!AU408,0),IF('People_Inputs'!$E$31="MKT",'Payroll'!AU428,0),IF('People_Inputs'!$E$32="MKT",'Payroll'!AU448,0),IF('People_Inputs'!$E$33="MKT",'Payroll'!AU468,0),IF('People_Inputs'!$E$34="MKT",'Payroll'!AU488,0),IF('People_Inputs'!$E$35="MKT",'Payroll'!AU508,0),IF('People_Inputs'!$E$36="MKT",'Payroll'!AU528,0),IF('People_Inputs'!$E$37="MKT",'Payroll'!AU548,0),IF('People_Inputs'!$E$38="MKT",'Payroll'!AU568,0),IF('People_Inputs'!$E$39="MKT",'Payroll'!AU588,0),IF('People_Inputs'!$E$40="MKT",'Payroll'!AU608,0),IF('People_Inputs'!$E$41="MKT",'Payroll'!AU628,0),IF('People_Inputs'!$E$42="MKT",'Payroll'!AU648,0),IF('People_Inputs'!$E$43="MKT",'Payroll'!AU668,0),IF('People_Inputs'!$E$44="MKT",'Payroll'!AU688,0),IF('People_Inputs'!$E$45="MKT",'Payroll'!AU708,0),IF('People_Inputs'!$E$46="MKT",'Payroll'!AU728,0),IF('People_Inputs'!$E$47="MKT",'Payroll'!AU748,0),IF('People_Inputs'!$E$48="MKT",'Payroll'!AU768,0),IF('People_Inputs'!$E$49="MKT",'Payroll'!AU788,0),IF('People_Inputs'!$E$50="MKT",'Payroll'!AU808,0),IF('People_Inputs'!$E$51="MKT",'Payroll'!AU828,0),IF('People_Inputs'!$E$52="MKT",'Payroll'!AU848,0),IF('People_Inputs'!$E$53="MKT",'Payroll'!AU868,0),IF('People_Inputs'!$E$54="MKT",'Payroll'!AU888,0),IF('People_Inputs'!$E$55="MKT",'Payroll'!AU908,0),IF('People_Inputs'!$E$56="MKT",'Payroll'!AU928,0),IF('People_Inputs'!$E$57="MKT",'Payroll'!AU948,0),IF('People_Inputs'!$E$58="MKT",'Payroll'!AU968,0),IF('People_Inputs'!$E$59="MKT",'Payroll'!AU988,0),IF('People_Inputs'!$E$60="MKT",'Payroll'!AU1008,0),IF('People_Inputs'!$E$61="MKT",'Payroll'!AU1028,0),IF('People_Inputs'!$E$62="MKT",'Payroll'!AU1048,0),IF('People_Inputs'!$E$63="MKT",'Payroll'!AU1068,0),IF('People_Inputs'!$E$64="MKT",'Payroll'!AU1088,0),IF('People_Inputs'!$E$65="MKT",'Payroll'!AU1108,0),IF('People_Inputs'!$E$66="MKT",'Payroll'!AU1128,0),IF('People_Inputs'!$E$67="MKT",'Payroll'!AU1148,0),IF('People_Inputs'!$E$68="MKT",'Payroll'!AU1168,0),IF('People_Inputs'!$E$69="MKT",'Payroll'!AU1188,0),IF('People_Inputs'!$E$70="MKT",'Payroll'!AU1208,0))</f>
        <v>0.0</v>
      </c>
      <c r="AV28" s="35">
        <f>SUM(IF('People_Inputs'!$E$11="MKT",'Payroll'!AV28,0),IF('People_Inputs'!$E$12="MKT",'Payroll'!AV48,0),IF('People_Inputs'!$E$13="MKT",'Payroll'!AV68,0),IF('People_Inputs'!$E$14="MKT",'Payroll'!AV88,0),IF('People_Inputs'!$E$15="MKT",'Payroll'!AV108,0),IF('People_Inputs'!$E$16="MKT",'Payroll'!AV128,0),IF('People_Inputs'!$E$17="MKT",'Payroll'!AV148,0),IF('People_Inputs'!$E$18="MKT",'Payroll'!AV168,0),IF('People_Inputs'!$E$19="MKT",'Payroll'!AV188,0),IF('People_Inputs'!$E$20="MKT",'Payroll'!AV208,0),IF('People_Inputs'!$E$21="MKT",'Payroll'!AV228,0),IF('People_Inputs'!$E$22="MKT",'Payroll'!AV248,0),IF('People_Inputs'!$E$23="MKT",'Payroll'!AV268,0),IF('People_Inputs'!$E$24="MKT",'Payroll'!AV288,0),IF('People_Inputs'!$E$25="MKT",'Payroll'!AV308,0),IF('People_Inputs'!$E$26="MKT",'Payroll'!AV328,0),IF('People_Inputs'!$E$27="MKT",'Payroll'!AV348,0),IF('People_Inputs'!$E$28="MKT",'Payroll'!AV368,0),IF('People_Inputs'!$E$29="MKT",'Payroll'!AV388,0),IF('People_Inputs'!$E$30="MKT",'Payroll'!AV408,0),IF('People_Inputs'!$E$31="MKT",'Payroll'!AV428,0),IF('People_Inputs'!$E$32="MKT",'Payroll'!AV448,0),IF('People_Inputs'!$E$33="MKT",'Payroll'!AV468,0),IF('People_Inputs'!$E$34="MKT",'Payroll'!AV488,0),IF('People_Inputs'!$E$35="MKT",'Payroll'!AV508,0),IF('People_Inputs'!$E$36="MKT",'Payroll'!AV528,0),IF('People_Inputs'!$E$37="MKT",'Payroll'!AV548,0),IF('People_Inputs'!$E$38="MKT",'Payroll'!AV568,0),IF('People_Inputs'!$E$39="MKT",'Payroll'!AV588,0),IF('People_Inputs'!$E$40="MKT",'Payroll'!AV608,0),IF('People_Inputs'!$E$41="MKT",'Payroll'!AV628,0),IF('People_Inputs'!$E$42="MKT",'Payroll'!AV648,0),IF('People_Inputs'!$E$43="MKT",'Payroll'!AV668,0),IF('People_Inputs'!$E$44="MKT",'Payroll'!AV688,0),IF('People_Inputs'!$E$45="MKT",'Payroll'!AV708,0),IF('People_Inputs'!$E$46="MKT",'Payroll'!AV728,0),IF('People_Inputs'!$E$47="MKT",'Payroll'!AV748,0),IF('People_Inputs'!$E$48="MKT",'Payroll'!AV768,0),IF('People_Inputs'!$E$49="MKT",'Payroll'!AV788,0),IF('People_Inputs'!$E$50="MKT",'Payroll'!AV808,0),IF('People_Inputs'!$E$51="MKT",'Payroll'!AV828,0),IF('People_Inputs'!$E$52="MKT",'Payroll'!AV848,0),IF('People_Inputs'!$E$53="MKT",'Payroll'!AV868,0),IF('People_Inputs'!$E$54="MKT",'Payroll'!AV888,0),IF('People_Inputs'!$E$55="MKT",'Payroll'!AV908,0),IF('People_Inputs'!$E$56="MKT",'Payroll'!AV928,0),IF('People_Inputs'!$E$57="MKT",'Payroll'!AV948,0),IF('People_Inputs'!$E$58="MKT",'Payroll'!AV968,0),IF('People_Inputs'!$E$59="MKT",'Payroll'!AV988,0),IF('People_Inputs'!$E$60="MKT",'Payroll'!AV1008,0),IF('People_Inputs'!$E$61="MKT",'Payroll'!AV1028,0),IF('People_Inputs'!$E$62="MKT",'Payroll'!AV1048,0),IF('People_Inputs'!$E$63="MKT",'Payroll'!AV1068,0),IF('People_Inputs'!$E$64="MKT",'Payroll'!AV1088,0),IF('People_Inputs'!$E$65="MKT",'Payroll'!AV1108,0),IF('People_Inputs'!$E$66="MKT",'Payroll'!AV1128,0),IF('People_Inputs'!$E$67="MKT",'Payroll'!AV1148,0),IF('People_Inputs'!$E$68="MKT",'Payroll'!AV1168,0),IF('People_Inputs'!$E$69="MKT",'Payroll'!AV1188,0),IF('People_Inputs'!$E$70="MKT",'Payroll'!AV1208,0))</f>
        <v>0.0</v>
      </c>
      <c r="AW28" s="35">
        <f>SUM(IF('People_Inputs'!$E$11="MKT",'Payroll'!AW28,0),IF('People_Inputs'!$E$12="MKT",'Payroll'!AW48,0),IF('People_Inputs'!$E$13="MKT",'Payroll'!AW68,0),IF('People_Inputs'!$E$14="MKT",'Payroll'!AW88,0),IF('People_Inputs'!$E$15="MKT",'Payroll'!AW108,0),IF('People_Inputs'!$E$16="MKT",'Payroll'!AW128,0),IF('People_Inputs'!$E$17="MKT",'Payroll'!AW148,0),IF('People_Inputs'!$E$18="MKT",'Payroll'!AW168,0),IF('People_Inputs'!$E$19="MKT",'Payroll'!AW188,0),IF('People_Inputs'!$E$20="MKT",'Payroll'!AW208,0),IF('People_Inputs'!$E$21="MKT",'Payroll'!AW228,0),IF('People_Inputs'!$E$22="MKT",'Payroll'!AW248,0),IF('People_Inputs'!$E$23="MKT",'Payroll'!AW268,0),IF('People_Inputs'!$E$24="MKT",'Payroll'!AW288,0),IF('People_Inputs'!$E$25="MKT",'Payroll'!AW308,0),IF('People_Inputs'!$E$26="MKT",'Payroll'!AW328,0),IF('People_Inputs'!$E$27="MKT",'Payroll'!AW348,0),IF('People_Inputs'!$E$28="MKT",'Payroll'!AW368,0),IF('People_Inputs'!$E$29="MKT",'Payroll'!AW388,0),IF('People_Inputs'!$E$30="MKT",'Payroll'!AW408,0),IF('People_Inputs'!$E$31="MKT",'Payroll'!AW428,0),IF('People_Inputs'!$E$32="MKT",'Payroll'!AW448,0),IF('People_Inputs'!$E$33="MKT",'Payroll'!AW468,0),IF('People_Inputs'!$E$34="MKT",'Payroll'!AW488,0),IF('People_Inputs'!$E$35="MKT",'Payroll'!AW508,0),IF('People_Inputs'!$E$36="MKT",'Payroll'!AW528,0),IF('People_Inputs'!$E$37="MKT",'Payroll'!AW548,0),IF('People_Inputs'!$E$38="MKT",'Payroll'!AW568,0),IF('People_Inputs'!$E$39="MKT",'Payroll'!AW588,0),IF('People_Inputs'!$E$40="MKT",'Payroll'!AW608,0),IF('People_Inputs'!$E$41="MKT",'Payroll'!AW628,0),IF('People_Inputs'!$E$42="MKT",'Payroll'!AW648,0),IF('People_Inputs'!$E$43="MKT",'Payroll'!AW668,0),IF('People_Inputs'!$E$44="MKT",'Payroll'!AW688,0),IF('People_Inputs'!$E$45="MKT",'Payroll'!AW708,0),IF('People_Inputs'!$E$46="MKT",'Payroll'!AW728,0),IF('People_Inputs'!$E$47="MKT",'Payroll'!AW748,0),IF('People_Inputs'!$E$48="MKT",'Payroll'!AW768,0),IF('People_Inputs'!$E$49="MKT",'Payroll'!AW788,0),IF('People_Inputs'!$E$50="MKT",'Payroll'!AW808,0),IF('People_Inputs'!$E$51="MKT",'Payroll'!AW828,0),IF('People_Inputs'!$E$52="MKT",'Payroll'!AW848,0),IF('People_Inputs'!$E$53="MKT",'Payroll'!AW868,0),IF('People_Inputs'!$E$54="MKT",'Payroll'!AW888,0),IF('People_Inputs'!$E$55="MKT",'Payroll'!AW908,0),IF('People_Inputs'!$E$56="MKT",'Payroll'!AW928,0),IF('People_Inputs'!$E$57="MKT",'Payroll'!AW948,0),IF('People_Inputs'!$E$58="MKT",'Payroll'!AW968,0),IF('People_Inputs'!$E$59="MKT",'Payroll'!AW988,0),IF('People_Inputs'!$E$60="MKT",'Payroll'!AW1008,0),IF('People_Inputs'!$E$61="MKT",'Payroll'!AW1028,0),IF('People_Inputs'!$E$62="MKT",'Payroll'!AW1048,0),IF('People_Inputs'!$E$63="MKT",'Payroll'!AW1068,0),IF('People_Inputs'!$E$64="MKT",'Payroll'!AW1088,0),IF('People_Inputs'!$E$65="MKT",'Payroll'!AW1108,0),IF('People_Inputs'!$E$66="MKT",'Payroll'!AW1128,0),IF('People_Inputs'!$E$67="MKT",'Payroll'!AW1148,0),IF('People_Inputs'!$E$68="MKT",'Payroll'!AW1168,0),IF('People_Inputs'!$E$69="MKT",'Payroll'!AW1188,0),IF('People_Inputs'!$E$70="MKT",'Payroll'!AW1208,0))</f>
        <v>0.0</v>
      </c>
      <c r="AX28" s="35">
        <f>SUM(IF('People_Inputs'!$E$11="MKT",'Payroll'!AX28,0),IF('People_Inputs'!$E$12="MKT",'Payroll'!AX48,0),IF('People_Inputs'!$E$13="MKT",'Payroll'!AX68,0),IF('People_Inputs'!$E$14="MKT",'Payroll'!AX88,0),IF('People_Inputs'!$E$15="MKT",'Payroll'!AX108,0),IF('People_Inputs'!$E$16="MKT",'Payroll'!AX128,0),IF('People_Inputs'!$E$17="MKT",'Payroll'!AX148,0),IF('People_Inputs'!$E$18="MKT",'Payroll'!AX168,0),IF('People_Inputs'!$E$19="MKT",'Payroll'!AX188,0),IF('People_Inputs'!$E$20="MKT",'Payroll'!AX208,0),IF('People_Inputs'!$E$21="MKT",'Payroll'!AX228,0),IF('People_Inputs'!$E$22="MKT",'Payroll'!AX248,0),IF('People_Inputs'!$E$23="MKT",'Payroll'!AX268,0),IF('People_Inputs'!$E$24="MKT",'Payroll'!AX288,0),IF('People_Inputs'!$E$25="MKT",'Payroll'!AX308,0),IF('People_Inputs'!$E$26="MKT",'Payroll'!AX328,0),IF('People_Inputs'!$E$27="MKT",'Payroll'!AX348,0),IF('People_Inputs'!$E$28="MKT",'Payroll'!AX368,0),IF('People_Inputs'!$E$29="MKT",'Payroll'!AX388,0),IF('People_Inputs'!$E$30="MKT",'Payroll'!AX408,0),IF('People_Inputs'!$E$31="MKT",'Payroll'!AX428,0),IF('People_Inputs'!$E$32="MKT",'Payroll'!AX448,0),IF('People_Inputs'!$E$33="MKT",'Payroll'!AX468,0),IF('People_Inputs'!$E$34="MKT",'Payroll'!AX488,0),IF('People_Inputs'!$E$35="MKT",'Payroll'!AX508,0),IF('People_Inputs'!$E$36="MKT",'Payroll'!AX528,0),IF('People_Inputs'!$E$37="MKT",'Payroll'!AX548,0),IF('People_Inputs'!$E$38="MKT",'Payroll'!AX568,0),IF('People_Inputs'!$E$39="MKT",'Payroll'!AX588,0),IF('People_Inputs'!$E$40="MKT",'Payroll'!AX608,0),IF('People_Inputs'!$E$41="MKT",'Payroll'!AX628,0),IF('People_Inputs'!$E$42="MKT",'Payroll'!AX648,0),IF('People_Inputs'!$E$43="MKT",'Payroll'!AX668,0),IF('People_Inputs'!$E$44="MKT",'Payroll'!AX688,0),IF('People_Inputs'!$E$45="MKT",'Payroll'!AX708,0),IF('People_Inputs'!$E$46="MKT",'Payroll'!AX728,0),IF('People_Inputs'!$E$47="MKT",'Payroll'!AX748,0),IF('People_Inputs'!$E$48="MKT",'Payroll'!AX768,0),IF('People_Inputs'!$E$49="MKT",'Payroll'!AX788,0),IF('People_Inputs'!$E$50="MKT",'Payroll'!AX808,0),IF('People_Inputs'!$E$51="MKT",'Payroll'!AX828,0),IF('People_Inputs'!$E$52="MKT",'Payroll'!AX848,0),IF('People_Inputs'!$E$53="MKT",'Payroll'!AX868,0),IF('People_Inputs'!$E$54="MKT",'Payroll'!AX888,0),IF('People_Inputs'!$E$55="MKT",'Payroll'!AX908,0),IF('People_Inputs'!$E$56="MKT",'Payroll'!AX928,0),IF('People_Inputs'!$E$57="MKT",'Payroll'!AX948,0),IF('People_Inputs'!$E$58="MKT",'Payroll'!AX968,0),IF('People_Inputs'!$E$59="MKT",'Payroll'!AX988,0),IF('People_Inputs'!$E$60="MKT",'Payroll'!AX1008,0),IF('People_Inputs'!$E$61="MKT",'Payroll'!AX1028,0),IF('People_Inputs'!$E$62="MKT",'Payroll'!AX1048,0),IF('People_Inputs'!$E$63="MKT",'Payroll'!AX1068,0),IF('People_Inputs'!$E$64="MKT",'Payroll'!AX1088,0),IF('People_Inputs'!$E$65="MKT",'Payroll'!AX1108,0),IF('People_Inputs'!$E$66="MKT",'Payroll'!AX1128,0),IF('People_Inputs'!$E$67="MKT",'Payroll'!AX1148,0),IF('People_Inputs'!$E$68="MKT",'Payroll'!AX1168,0),IF('People_Inputs'!$E$69="MKT",'Payroll'!AX1188,0),IF('People_Inputs'!$E$70="MKT",'Payroll'!AX1208,0))</f>
        <v>0.0</v>
      </c>
      <c r="AY28" s="35">
        <f>SUM(IF('People_Inputs'!$E$11="MKT",'Payroll'!AY28,0),IF('People_Inputs'!$E$12="MKT",'Payroll'!AY48,0),IF('People_Inputs'!$E$13="MKT",'Payroll'!AY68,0),IF('People_Inputs'!$E$14="MKT",'Payroll'!AY88,0),IF('People_Inputs'!$E$15="MKT",'Payroll'!AY108,0),IF('People_Inputs'!$E$16="MKT",'Payroll'!AY128,0),IF('People_Inputs'!$E$17="MKT",'Payroll'!AY148,0),IF('People_Inputs'!$E$18="MKT",'Payroll'!AY168,0),IF('People_Inputs'!$E$19="MKT",'Payroll'!AY188,0),IF('People_Inputs'!$E$20="MKT",'Payroll'!AY208,0),IF('People_Inputs'!$E$21="MKT",'Payroll'!AY228,0),IF('People_Inputs'!$E$22="MKT",'Payroll'!AY248,0),IF('People_Inputs'!$E$23="MKT",'Payroll'!AY268,0),IF('People_Inputs'!$E$24="MKT",'Payroll'!AY288,0),IF('People_Inputs'!$E$25="MKT",'Payroll'!AY308,0),IF('People_Inputs'!$E$26="MKT",'Payroll'!AY328,0),IF('People_Inputs'!$E$27="MKT",'Payroll'!AY348,0),IF('People_Inputs'!$E$28="MKT",'Payroll'!AY368,0),IF('People_Inputs'!$E$29="MKT",'Payroll'!AY388,0),IF('People_Inputs'!$E$30="MKT",'Payroll'!AY408,0),IF('People_Inputs'!$E$31="MKT",'Payroll'!AY428,0),IF('People_Inputs'!$E$32="MKT",'Payroll'!AY448,0),IF('People_Inputs'!$E$33="MKT",'Payroll'!AY468,0),IF('People_Inputs'!$E$34="MKT",'Payroll'!AY488,0),IF('People_Inputs'!$E$35="MKT",'Payroll'!AY508,0),IF('People_Inputs'!$E$36="MKT",'Payroll'!AY528,0),IF('People_Inputs'!$E$37="MKT",'Payroll'!AY548,0),IF('People_Inputs'!$E$38="MKT",'Payroll'!AY568,0),IF('People_Inputs'!$E$39="MKT",'Payroll'!AY588,0),IF('People_Inputs'!$E$40="MKT",'Payroll'!AY608,0),IF('People_Inputs'!$E$41="MKT",'Payroll'!AY628,0),IF('People_Inputs'!$E$42="MKT",'Payroll'!AY648,0),IF('People_Inputs'!$E$43="MKT",'Payroll'!AY668,0),IF('People_Inputs'!$E$44="MKT",'Payroll'!AY688,0),IF('People_Inputs'!$E$45="MKT",'Payroll'!AY708,0),IF('People_Inputs'!$E$46="MKT",'Payroll'!AY728,0),IF('People_Inputs'!$E$47="MKT",'Payroll'!AY748,0),IF('People_Inputs'!$E$48="MKT",'Payroll'!AY768,0),IF('People_Inputs'!$E$49="MKT",'Payroll'!AY788,0),IF('People_Inputs'!$E$50="MKT",'Payroll'!AY808,0),IF('People_Inputs'!$E$51="MKT",'Payroll'!AY828,0),IF('People_Inputs'!$E$52="MKT",'Payroll'!AY848,0),IF('People_Inputs'!$E$53="MKT",'Payroll'!AY868,0),IF('People_Inputs'!$E$54="MKT",'Payroll'!AY888,0),IF('People_Inputs'!$E$55="MKT",'Payroll'!AY908,0),IF('People_Inputs'!$E$56="MKT",'Payroll'!AY928,0),IF('People_Inputs'!$E$57="MKT",'Payroll'!AY948,0),IF('People_Inputs'!$E$58="MKT",'Payroll'!AY968,0),IF('People_Inputs'!$E$59="MKT",'Payroll'!AY988,0),IF('People_Inputs'!$E$60="MKT",'Payroll'!AY1008,0),IF('People_Inputs'!$E$61="MKT",'Payroll'!AY1028,0),IF('People_Inputs'!$E$62="MKT",'Payroll'!AY1048,0),IF('People_Inputs'!$E$63="MKT",'Payroll'!AY1068,0),IF('People_Inputs'!$E$64="MKT",'Payroll'!AY1088,0),IF('People_Inputs'!$E$65="MKT",'Payroll'!AY1108,0),IF('People_Inputs'!$E$66="MKT",'Payroll'!AY1128,0),IF('People_Inputs'!$E$67="MKT",'Payroll'!AY1148,0),IF('People_Inputs'!$E$68="MKT",'Payroll'!AY1168,0),IF('People_Inputs'!$E$69="MKT",'Payroll'!AY1188,0),IF('People_Inputs'!$E$70="MKT",'Payroll'!AY1208,0))</f>
        <v>0.0</v>
      </c>
      <c r="AZ28" s="35">
        <f>SUM(IF('People_Inputs'!$E$11="MKT",'Payroll'!AZ28,0),IF('People_Inputs'!$E$12="MKT",'Payroll'!AZ48,0),IF('People_Inputs'!$E$13="MKT",'Payroll'!AZ68,0),IF('People_Inputs'!$E$14="MKT",'Payroll'!AZ88,0),IF('People_Inputs'!$E$15="MKT",'Payroll'!AZ108,0),IF('People_Inputs'!$E$16="MKT",'Payroll'!AZ128,0),IF('People_Inputs'!$E$17="MKT",'Payroll'!AZ148,0),IF('People_Inputs'!$E$18="MKT",'Payroll'!AZ168,0),IF('People_Inputs'!$E$19="MKT",'Payroll'!AZ188,0),IF('People_Inputs'!$E$20="MKT",'Payroll'!AZ208,0),IF('People_Inputs'!$E$21="MKT",'Payroll'!AZ228,0),IF('People_Inputs'!$E$22="MKT",'Payroll'!AZ248,0),IF('People_Inputs'!$E$23="MKT",'Payroll'!AZ268,0),IF('People_Inputs'!$E$24="MKT",'Payroll'!AZ288,0),IF('People_Inputs'!$E$25="MKT",'Payroll'!AZ308,0),IF('People_Inputs'!$E$26="MKT",'Payroll'!AZ328,0),IF('People_Inputs'!$E$27="MKT",'Payroll'!AZ348,0),IF('People_Inputs'!$E$28="MKT",'Payroll'!AZ368,0),IF('People_Inputs'!$E$29="MKT",'Payroll'!AZ388,0),IF('People_Inputs'!$E$30="MKT",'Payroll'!AZ408,0),IF('People_Inputs'!$E$31="MKT",'Payroll'!AZ428,0),IF('People_Inputs'!$E$32="MKT",'Payroll'!AZ448,0),IF('People_Inputs'!$E$33="MKT",'Payroll'!AZ468,0),IF('People_Inputs'!$E$34="MKT",'Payroll'!AZ488,0),IF('People_Inputs'!$E$35="MKT",'Payroll'!AZ508,0),IF('People_Inputs'!$E$36="MKT",'Payroll'!AZ528,0),IF('People_Inputs'!$E$37="MKT",'Payroll'!AZ548,0),IF('People_Inputs'!$E$38="MKT",'Payroll'!AZ568,0),IF('People_Inputs'!$E$39="MKT",'Payroll'!AZ588,0),IF('People_Inputs'!$E$40="MKT",'Payroll'!AZ608,0),IF('People_Inputs'!$E$41="MKT",'Payroll'!AZ628,0),IF('People_Inputs'!$E$42="MKT",'Payroll'!AZ648,0),IF('People_Inputs'!$E$43="MKT",'Payroll'!AZ668,0),IF('People_Inputs'!$E$44="MKT",'Payroll'!AZ688,0),IF('People_Inputs'!$E$45="MKT",'Payroll'!AZ708,0),IF('People_Inputs'!$E$46="MKT",'Payroll'!AZ728,0),IF('People_Inputs'!$E$47="MKT",'Payroll'!AZ748,0),IF('People_Inputs'!$E$48="MKT",'Payroll'!AZ768,0),IF('People_Inputs'!$E$49="MKT",'Payroll'!AZ788,0),IF('People_Inputs'!$E$50="MKT",'Payroll'!AZ808,0),IF('People_Inputs'!$E$51="MKT",'Payroll'!AZ828,0),IF('People_Inputs'!$E$52="MKT",'Payroll'!AZ848,0),IF('People_Inputs'!$E$53="MKT",'Payroll'!AZ868,0),IF('People_Inputs'!$E$54="MKT",'Payroll'!AZ888,0),IF('People_Inputs'!$E$55="MKT",'Payroll'!AZ908,0),IF('People_Inputs'!$E$56="MKT",'Payroll'!AZ928,0),IF('People_Inputs'!$E$57="MKT",'Payroll'!AZ948,0),IF('People_Inputs'!$E$58="MKT",'Payroll'!AZ968,0),IF('People_Inputs'!$E$59="MKT",'Payroll'!AZ988,0),IF('People_Inputs'!$E$60="MKT",'Payroll'!AZ1008,0),IF('People_Inputs'!$E$61="MKT",'Payroll'!AZ1028,0),IF('People_Inputs'!$E$62="MKT",'Payroll'!AZ1048,0),IF('People_Inputs'!$E$63="MKT",'Payroll'!AZ1068,0),IF('People_Inputs'!$E$64="MKT",'Payroll'!AZ1088,0),IF('People_Inputs'!$E$65="MKT",'Payroll'!AZ1108,0),IF('People_Inputs'!$E$66="MKT",'Payroll'!AZ1128,0),IF('People_Inputs'!$E$67="MKT",'Payroll'!AZ1148,0),IF('People_Inputs'!$E$68="MKT",'Payroll'!AZ1168,0),IF('People_Inputs'!$E$69="MKT",'Payroll'!AZ1188,0),IF('People_Inputs'!$E$70="MKT",'Payroll'!AZ1208,0))</f>
        <v>0.0</v>
      </c>
      <c r="BA28" s="35">
        <f>SUM(IF('People_Inputs'!$E$11="MKT",'Payroll'!BA28,0),IF('People_Inputs'!$E$12="MKT",'Payroll'!BA48,0),IF('People_Inputs'!$E$13="MKT",'Payroll'!BA68,0),IF('People_Inputs'!$E$14="MKT",'Payroll'!BA88,0),IF('People_Inputs'!$E$15="MKT",'Payroll'!BA108,0),IF('People_Inputs'!$E$16="MKT",'Payroll'!BA128,0),IF('People_Inputs'!$E$17="MKT",'Payroll'!BA148,0),IF('People_Inputs'!$E$18="MKT",'Payroll'!BA168,0),IF('People_Inputs'!$E$19="MKT",'Payroll'!BA188,0),IF('People_Inputs'!$E$20="MKT",'Payroll'!BA208,0),IF('People_Inputs'!$E$21="MKT",'Payroll'!BA228,0),IF('People_Inputs'!$E$22="MKT",'Payroll'!BA248,0),IF('People_Inputs'!$E$23="MKT",'Payroll'!BA268,0),IF('People_Inputs'!$E$24="MKT",'Payroll'!BA288,0),IF('People_Inputs'!$E$25="MKT",'Payroll'!BA308,0),IF('People_Inputs'!$E$26="MKT",'Payroll'!BA328,0),IF('People_Inputs'!$E$27="MKT",'Payroll'!BA348,0),IF('People_Inputs'!$E$28="MKT",'Payroll'!BA368,0),IF('People_Inputs'!$E$29="MKT",'Payroll'!BA388,0),IF('People_Inputs'!$E$30="MKT",'Payroll'!BA408,0),IF('People_Inputs'!$E$31="MKT",'Payroll'!BA428,0),IF('People_Inputs'!$E$32="MKT",'Payroll'!BA448,0),IF('People_Inputs'!$E$33="MKT",'Payroll'!BA468,0),IF('People_Inputs'!$E$34="MKT",'Payroll'!BA488,0),IF('People_Inputs'!$E$35="MKT",'Payroll'!BA508,0),IF('People_Inputs'!$E$36="MKT",'Payroll'!BA528,0),IF('People_Inputs'!$E$37="MKT",'Payroll'!BA548,0),IF('People_Inputs'!$E$38="MKT",'Payroll'!BA568,0),IF('People_Inputs'!$E$39="MKT",'Payroll'!BA588,0),IF('People_Inputs'!$E$40="MKT",'Payroll'!BA608,0),IF('People_Inputs'!$E$41="MKT",'Payroll'!BA628,0),IF('People_Inputs'!$E$42="MKT",'Payroll'!BA648,0),IF('People_Inputs'!$E$43="MKT",'Payroll'!BA668,0),IF('People_Inputs'!$E$44="MKT",'Payroll'!BA688,0),IF('People_Inputs'!$E$45="MKT",'Payroll'!BA708,0),IF('People_Inputs'!$E$46="MKT",'Payroll'!BA728,0),IF('People_Inputs'!$E$47="MKT",'Payroll'!BA748,0),IF('People_Inputs'!$E$48="MKT",'Payroll'!BA768,0),IF('People_Inputs'!$E$49="MKT",'Payroll'!BA788,0),IF('People_Inputs'!$E$50="MKT",'Payroll'!BA808,0),IF('People_Inputs'!$E$51="MKT",'Payroll'!BA828,0),IF('People_Inputs'!$E$52="MKT",'Payroll'!BA848,0),IF('People_Inputs'!$E$53="MKT",'Payroll'!BA868,0),IF('People_Inputs'!$E$54="MKT",'Payroll'!BA888,0),IF('People_Inputs'!$E$55="MKT",'Payroll'!BA908,0),IF('People_Inputs'!$E$56="MKT",'Payroll'!BA928,0),IF('People_Inputs'!$E$57="MKT",'Payroll'!BA948,0),IF('People_Inputs'!$E$58="MKT",'Payroll'!BA968,0),IF('People_Inputs'!$E$59="MKT",'Payroll'!BA988,0),IF('People_Inputs'!$E$60="MKT",'Payroll'!BA1008,0),IF('People_Inputs'!$E$61="MKT",'Payroll'!BA1028,0),IF('People_Inputs'!$E$62="MKT",'Payroll'!BA1048,0),IF('People_Inputs'!$E$63="MKT",'Payroll'!BA1068,0),IF('People_Inputs'!$E$64="MKT",'Payroll'!BA1088,0),IF('People_Inputs'!$E$65="MKT",'Payroll'!BA1108,0),IF('People_Inputs'!$E$66="MKT",'Payroll'!BA1128,0),IF('People_Inputs'!$E$67="MKT",'Payroll'!BA1148,0),IF('People_Inputs'!$E$68="MKT",'Payroll'!BA1168,0),IF('People_Inputs'!$E$69="MKT",'Payroll'!BA1188,0),IF('People_Inputs'!$E$70="MKT",'Payroll'!BA1208,0))</f>
        <v>0.0</v>
      </c>
      <c r="BB28" s="35">
        <f>SUM(IF('People_Inputs'!$E$11="MKT",'Payroll'!BB28,0),IF('People_Inputs'!$E$12="MKT",'Payroll'!BB48,0),IF('People_Inputs'!$E$13="MKT",'Payroll'!BB68,0),IF('People_Inputs'!$E$14="MKT",'Payroll'!BB88,0),IF('People_Inputs'!$E$15="MKT",'Payroll'!BB108,0),IF('People_Inputs'!$E$16="MKT",'Payroll'!BB128,0),IF('People_Inputs'!$E$17="MKT",'Payroll'!BB148,0),IF('People_Inputs'!$E$18="MKT",'Payroll'!BB168,0),IF('People_Inputs'!$E$19="MKT",'Payroll'!BB188,0),IF('People_Inputs'!$E$20="MKT",'Payroll'!BB208,0),IF('People_Inputs'!$E$21="MKT",'Payroll'!BB228,0),IF('People_Inputs'!$E$22="MKT",'Payroll'!BB248,0),IF('People_Inputs'!$E$23="MKT",'Payroll'!BB268,0),IF('People_Inputs'!$E$24="MKT",'Payroll'!BB288,0),IF('People_Inputs'!$E$25="MKT",'Payroll'!BB308,0),IF('People_Inputs'!$E$26="MKT",'Payroll'!BB328,0),IF('People_Inputs'!$E$27="MKT",'Payroll'!BB348,0),IF('People_Inputs'!$E$28="MKT",'Payroll'!BB368,0),IF('People_Inputs'!$E$29="MKT",'Payroll'!BB388,0),IF('People_Inputs'!$E$30="MKT",'Payroll'!BB408,0),IF('People_Inputs'!$E$31="MKT",'Payroll'!BB428,0),IF('People_Inputs'!$E$32="MKT",'Payroll'!BB448,0),IF('People_Inputs'!$E$33="MKT",'Payroll'!BB468,0),IF('People_Inputs'!$E$34="MKT",'Payroll'!BB488,0),IF('People_Inputs'!$E$35="MKT",'Payroll'!BB508,0),IF('People_Inputs'!$E$36="MKT",'Payroll'!BB528,0),IF('People_Inputs'!$E$37="MKT",'Payroll'!BB548,0),IF('People_Inputs'!$E$38="MKT",'Payroll'!BB568,0),IF('People_Inputs'!$E$39="MKT",'Payroll'!BB588,0),IF('People_Inputs'!$E$40="MKT",'Payroll'!BB608,0),IF('People_Inputs'!$E$41="MKT",'Payroll'!BB628,0),IF('People_Inputs'!$E$42="MKT",'Payroll'!BB648,0),IF('People_Inputs'!$E$43="MKT",'Payroll'!BB668,0),IF('People_Inputs'!$E$44="MKT",'Payroll'!BB688,0),IF('People_Inputs'!$E$45="MKT",'Payroll'!BB708,0),IF('People_Inputs'!$E$46="MKT",'Payroll'!BB728,0),IF('People_Inputs'!$E$47="MKT",'Payroll'!BB748,0),IF('People_Inputs'!$E$48="MKT",'Payroll'!BB768,0),IF('People_Inputs'!$E$49="MKT",'Payroll'!BB788,0),IF('People_Inputs'!$E$50="MKT",'Payroll'!BB808,0),IF('People_Inputs'!$E$51="MKT",'Payroll'!BB828,0),IF('People_Inputs'!$E$52="MKT",'Payroll'!BB848,0),IF('People_Inputs'!$E$53="MKT",'Payroll'!BB868,0),IF('People_Inputs'!$E$54="MKT",'Payroll'!BB888,0),IF('People_Inputs'!$E$55="MKT",'Payroll'!BB908,0),IF('People_Inputs'!$E$56="MKT",'Payroll'!BB928,0),IF('People_Inputs'!$E$57="MKT",'Payroll'!BB948,0),IF('People_Inputs'!$E$58="MKT",'Payroll'!BB968,0),IF('People_Inputs'!$E$59="MKT",'Payroll'!BB988,0),IF('People_Inputs'!$E$60="MKT",'Payroll'!BB1008,0),IF('People_Inputs'!$E$61="MKT",'Payroll'!BB1028,0),IF('People_Inputs'!$E$62="MKT",'Payroll'!BB1048,0),IF('People_Inputs'!$E$63="MKT",'Payroll'!BB1068,0),IF('People_Inputs'!$E$64="MKT",'Payroll'!BB1088,0),IF('People_Inputs'!$E$65="MKT",'Payroll'!BB1108,0),IF('People_Inputs'!$E$66="MKT",'Payroll'!BB1128,0),IF('People_Inputs'!$E$67="MKT",'Payroll'!BB1148,0),IF('People_Inputs'!$E$68="MKT",'Payroll'!BB1168,0),IF('People_Inputs'!$E$69="MKT",'Payroll'!BB1188,0),IF('People_Inputs'!$E$70="MKT",'Payroll'!BB1208,0))</f>
        <v>0.0</v>
      </c>
      <c r="BC28" s="35">
        <f>SUM(IF('People_Inputs'!$E$11="MKT",'Payroll'!BC28,0),IF('People_Inputs'!$E$12="MKT",'Payroll'!BC48,0),IF('People_Inputs'!$E$13="MKT",'Payroll'!BC68,0),IF('People_Inputs'!$E$14="MKT",'Payroll'!BC88,0),IF('People_Inputs'!$E$15="MKT",'Payroll'!BC108,0),IF('People_Inputs'!$E$16="MKT",'Payroll'!BC128,0),IF('People_Inputs'!$E$17="MKT",'Payroll'!BC148,0),IF('People_Inputs'!$E$18="MKT",'Payroll'!BC168,0),IF('People_Inputs'!$E$19="MKT",'Payroll'!BC188,0),IF('People_Inputs'!$E$20="MKT",'Payroll'!BC208,0),IF('People_Inputs'!$E$21="MKT",'Payroll'!BC228,0),IF('People_Inputs'!$E$22="MKT",'Payroll'!BC248,0),IF('People_Inputs'!$E$23="MKT",'Payroll'!BC268,0),IF('People_Inputs'!$E$24="MKT",'Payroll'!BC288,0),IF('People_Inputs'!$E$25="MKT",'Payroll'!BC308,0),IF('People_Inputs'!$E$26="MKT",'Payroll'!BC328,0),IF('People_Inputs'!$E$27="MKT",'Payroll'!BC348,0),IF('People_Inputs'!$E$28="MKT",'Payroll'!BC368,0),IF('People_Inputs'!$E$29="MKT",'Payroll'!BC388,0),IF('People_Inputs'!$E$30="MKT",'Payroll'!BC408,0),IF('People_Inputs'!$E$31="MKT",'Payroll'!BC428,0),IF('People_Inputs'!$E$32="MKT",'Payroll'!BC448,0),IF('People_Inputs'!$E$33="MKT",'Payroll'!BC468,0),IF('People_Inputs'!$E$34="MKT",'Payroll'!BC488,0),IF('People_Inputs'!$E$35="MKT",'Payroll'!BC508,0),IF('People_Inputs'!$E$36="MKT",'Payroll'!BC528,0),IF('People_Inputs'!$E$37="MKT",'Payroll'!BC548,0),IF('People_Inputs'!$E$38="MKT",'Payroll'!BC568,0),IF('People_Inputs'!$E$39="MKT",'Payroll'!BC588,0),IF('People_Inputs'!$E$40="MKT",'Payroll'!BC608,0),IF('People_Inputs'!$E$41="MKT",'Payroll'!BC628,0),IF('People_Inputs'!$E$42="MKT",'Payroll'!BC648,0),IF('People_Inputs'!$E$43="MKT",'Payroll'!BC668,0),IF('People_Inputs'!$E$44="MKT",'Payroll'!BC688,0),IF('People_Inputs'!$E$45="MKT",'Payroll'!BC708,0),IF('People_Inputs'!$E$46="MKT",'Payroll'!BC728,0),IF('People_Inputs'!$E$47="MKT",'Payroll'!BC748,0),IF('People_Inputs'!$E$48="MKT",'Payroll'!BC768,0),IF('People_Inputs'!$E$49="MKT",'Payroll'!BC788,0),IF('People_Inputs'!$E$50="MKT",'Payroll'!BC808,0),IF('People_Inputs'!$E$51="MKT",'Payroll'!BC828,0),IF('People_Inputs'!$E$52="MKT",'Payroll'!BC848,0),IF('People_Inputs'!$E$53="MKT",'Payroll'!BC868,0),IF('People_Inputs'!$E$54="MKT",'Payroll'!BC888,0),IF('People_Inputs'!$E$55="MKT",'Payroll'!BC908,0),IF('People_Inputs'!$E$56="MKT",'Payroll'!BC928,0),IF('People_Inputs'!$E$57="MKT",'Payroll'!BC948,0),IF('People_Inputs'!$E$58="MKT",'Payroll'!BC968,0),IF('People_Inputs'!$E$59="MKT",'Payroll'!BC988,0),IF('People_Inputs'!$E$60="MKT",'Payroll'!BC1008,0),IF('People_Inputs'!$E$61="MKT",'Payroll'!BC1028,0),IF('People_Inputs'!$E$62="MKT",'Payroll'!BC1048,0),IF('People_Inputs'!$E$63="MKT",'Payroll'!BC1068,0),IF('People_Inputs'!$E$64="MKT",'Payroll'!BC1088,0),IF('People_Inputs'!$E$65="MKT",'Payroll'!BC1108,0),IF('People_Inputs'!$E$66="MKT",'Payroll'!BC1128,0),IF('People_Inputs'!$E$67="MKT",'Payroll'!BC1148,0),IF('People_Inputs'!$E$68="MKT",'Payroll'!BC1168,0),IF('People_Inputs'!$E$69="MKT",'Payroll'!BC1188,0),IF('People_Inputs'!$E$70="MKT",'Payroll'!BC1208,0))</f>
        <v>0.0</v>
      </c>
      <c r="BD28" s="35">
        <f>SUM(IF('People_Inputs'!$E$11="MKT",'Payroll'!BD28,0),IF('People_Inputs'!$E$12="MKT",'Payroll'!BD48,0),IF('People_Inputs'!$E$13="MKT",'Payroll'!BD68,0),IF('People_Inputs'!$E$14="MKT",'Payroll'!BD88,0),IF('People_Inputs'!$E$15="MKT",'Payroll'!BD108,0),IF('People_Inputs'!$E$16="MKT",'Payroll'!BD128,0),IF('People_Inputs'!$E$17="MKT",'Payroll'!BD148,0),IF('People_Inputs'!$E$18="MKT",'Payroll'!BD168,0),IF('People_Inputs'!$E$19="MKT",'Payroll'!BD188,0),IF('People_Inputs'!$E$20="MKT",'Payroll'!BD208,0),IF('People_Inputs'!$E$21="MKT",'Payroll'!BD228,0),IF('People_Inputs'!$E$22="MKT",'Payroll'!BD248,0),IF('People_Inputs'!$E$23="MKT",'Payroll'!BD268,0),IF('People_Inputs'!$E$24="MKT",'Payroll'!BD288,0),IF('People_Inputs'!$E$25="MKT",'Payroll'!BD308,0),IF('People_Inputs'!$E$26="MKT",'Payroll'!BD328,0),IF('People_Inputs'!$E$27="MKT",'Payroll'!BD348,0),IF('People_Inputs'!$E$28="MKT",'Payroll'!BD368,0),IF('People_Inputs'!$E$29="MKT",'Payroll'!BD388,0),IF('People_Inputs'!$E$30="MKT",'Payroll'!BD408,0),IF('People_Inputs'!$E$31="MKT",'Payroll'!BD428,0),IF('People_Inputs'!$E$32="MKT",'Payroll'!BD448,0),IF('People_Inputs'!$E$33="MKT",'Payroll'!BD468,0),IF('People_Inputs'!$E$34="MKT",'Payroll'!BD488,0),IF('People_Inputs'!$E$35="MKT",'Payroll'!BD508,0),IF('People_Inputs'!$E$36="MKT",'Payroll'!BD528,0),IF('People_Inputs'!$E$37="MKT",'Payroll'!BD548,0),IF('People_Inputs'!$E$38="MKT",'Payroll'!BD568,0),IF('People_Inputs'!$E$39="MKT",'Payroll'!BD588,0),IF('People_Inputs'!$E$40="MKT",'Payroll'!BD608,0),IF('People_Inputs'!$E$41="MKT",'Payroll'!BD628,0),IF('People_Inputs'!$E$42="MKT",'Payroll'!BD648,0),IF('People_Inputs'!$E$43="MKT",'Payroll'!BD668,0),IF('People_Inputs'!$E$44="MKT",'Payroll'!BD688,0),IF('People_Inputs'!$E$45="MKT",'Payroll'!BD708,0),IF('People_Inputs'!$E$46="MKT",'Payroll'!BD728,0),IF('People_Inputs'!$E$47="MKT",'Payroll'!BD748,0),IF('People_Inputs'!$E$48="MKT",'Payroll'!BD768,0),IF('People_Inputs'!$E$49="MKT",'Payroll'!BD788,0),IF('People_Inputs'!$E$50="MKT",'Payroll'!BD808,0),IF('People_Inputs'!$E$51="MKT",'Payroll'!BD828,0),IF('People_Inputs'!$E$52="MKT",'Payroll'!BD848,0),IF('People_Inputs'!$E$53="MKT",'Payroll'!BD868,0),IF('People_Inputs'!$E$54="MKT",'Payroll'!BD888,0),IF('People_Inputs'!$E$55="MKT",'Payroll'!BD908,0),IF('People_Inputs'!$E$56="MKT",'Payroll'!BD928,0),IF('People_Inputs'!$E$57="MKT",'Payroll'!BD948,0),IF('People_Inputs'!$E$58="MKT",'Payroll'!BD968,0),IF('People_Inputs'!$E$59="MKT",'Payroll'!BD988,0),IF('People_Inputs'!$E$60="MKT",'Payroll'!BD1008,0),IF('People_Inputs'!$E$61="MKT",'Payroll'!BD1028,0),IF('People_Inputs'!$E$62="MKT",'Payroll'!BD1048,0),IF('People_Inputs'!$E$63="MKT",'Payroll'!BD1068,0),IF('People_Inputs'!$E$64="MKT",'Payroll'!BD1088,0),IF('People_Inputs'!$E$65="MKT",'Payroll'!BD1108,0),IF('People_Inputs'!$E$66="MKT",'Payroll'!BD1128,0),IF('People_Inputs'!$E$67="MKT",'Payroll'!BD1148,0),IF('People_Inputs'!$E$68="MKT",'Payroll'!BD1168,0),IF('People_Inputs'!$E$69="MKT",'Payroll'!BD1188,0),IF('People_Inputs'!$E$70="MKT",'Payroll'!BD1208,0))</f>
        <v>0.0</v>
      </c>
      <c r="BE28" s="35">
        <f>SUM(IF('People_Inputs'!$E$11="MKT",'Payroll'!BE28,0),IF('People_Inputs'!$E$12="MKT",'Payroll'!BE48,0),IF('People_Inputs'!$E$13="MKT",'Payroll'!BE68,0),IF('People_Inputs'!$E$14="MKT",'Payroll'!BE88,0),IF('People_Inputs'!$E$15="MKT",'Payroll'!BE108,0),IF('People_Inputs'!$E$16="MKT",'Payroll'!BE128,0),IF('People_Inputs'!$E$17="MKT",'Payroll'!BE148,0),IF('People_Inputs'!$E$18="MKT",'Payroll'!BE168,0),IF('People_Inputs'!$E$19="MKT",'Payroll'!BE188,0),IF('People_Inputs'!$E$20="MKT",'Payroll'!BE208,0),IF('People_Inputs'!$E$21="MKT",'Payroll'!BE228,0),IF('People_Inputs'!$E$22="MKT",'Payroll'!BE248,0),IF('People_Inputs'!$E$23="MKT",'Payroll'!BE268,0),IF('People_Inputs'!$E$24="MKT",'Payroll'!BE288,0),IF('People_Inputs'!$E$25="MKT",'Payroll'!BE308,0),IF('People_Inputs'!$E$26="MKT",'Payroll'!BE328,0),IF('People_Inputs'!$E$27="MKT",'Payroll'!BE348,0),IF('People_Inputs'!$E$28="MKT",'Payroll'!BE368,0),IF('People_Inputs'!$E$29="MKT",'Payroll'!BE388,0),IF('People_Inputs'!$E$30="MKT",'Payroll'!BE408,0),IF('People_Inputs'!$E$31="MKT",'Payroll'!BE428,0),IF('People_Inputs'!$E$32="MKT",'Payroll'!BE448,0),IF('People_Inputs'!$E$33="MKT",'Payroll'!BE468,0),IF('People_Inputs'!$E$34="MKT",'Payroll'!BE488,0),IF('People_Inputs'!$E$35="MKT",'Payroll'!BE508,0),IF('People_Inputs'!$E$36="MKT",'Payroll'!BE528,0),IF('People_Inputs'!$E$37="MKT",'Payroll'!BE548,0),IF('People_Inputs'!$E$38="MKT",'Payroll'!BE568,0),IF('People_Inputs'!$E$39="MKT",'Payroll'!BE588,0),IF('People_Inputs'!$E$40="MKT",'Payroll'!BE608,0),IF('People_Inputs'!$E$41="MKT",'Payroll'!BE628,0),IF('People_Inputs'!$E$42="MKT",'Payroll'!BE648,0),IF('People_Inputs'!$E$43="MKT",'Payroll'!BE668,0),IF('People_Inputs'!$E$44="MKT",'Payroll'!BE688,0),IF('People_Inputs'!$E$45="MKT",'Payroll'!BE708,0),IF('People_Inputs'!$E$46="MKT",'Payroll'!BE728,0),IF('People_Inputs'!$E$47="MKT",'Payroll'!BE748,0),IF('People_Inputs'!$E$48="MKT",'Payroll'!BE768,0),IF('People_Inputs'!$E$49="MKT",'Payroll'!BE788,0),IF('People_Inputs'!$E$50="MKT",'Payroll'!BE808,0),IF('People_Inputs'!$E$51="MKT",'Payroll'!BE828,0),IF('People_Inputs'!$E$52="MKT",'Payroll'!BE848,0),IF('People_Inputs'!$E$53="MKT",'Payroll'!BE868,0),IF('People_Inputs'!$E$54="MKT",'Payroll'!BE888,0),IF('People_Inputs'!$E$55="MKT",'Payroll'!BE908,0),IF('People_Inputs'!$E$56="MKT",'Payroll'!BE928,0),IF('People_Inputs'!$E$57="MKT",'Payroll'!BE948,0),IF('People_Inputs'!$E$58="MKT",'Payroll'!BE968,0),IF('People_Inputs'!$E$59="MKT",'Payroll'!BE988,0),IF('People_Inputs'!$E$60="MKT",'Payroll'!BE1008,0),IF('People_Inputs'!$E$61="MKT",'Payroll'!BE1028,0),IF('People_Inputs'!$E$62="MKT",'Payroll'!BE1048,0),IF('People_Inputs'!$E$63="MKT",'Payroll'!BE1068,0),IF('People_Inputs'!$E$64="MKT",'Payroll'!BE1088,0),IF('People_Inputs'!$E$65="MKT",'Payroll'!BE1108,0),IF('People_Inputs'!$E$66="MKT",'Payroll'!BE1128,0),IF('People_Inputs'!$E$67="MKT",'Payroll'!BE1148,0),IF('People_Inputs'!$E$68="MKT",'Payroll'!BE1168,0),IF('People_Inputs'!$E$69="MKT",'Payroll'!BE1188,0),IF('People_Inputs'!$E$70="MKT",'Payroll'!BE1208,0))</f>
        <v>0.0</v>
      </c>
      <c r="BF28" s="35">
        <f>SUM(IF('People_Inputs'!$E$11="MKT",'Payroll'!BF28,0),IF('People_Inputs'!$E$12="MKT",'Payroll'!BF48,0),IF('People_Inputs'!$E$13="MKT",'Payroll'!BF68,0),IF('People_Inputs'!$E$14="MKT",'Payroll'!BF88,0),IF('People_Inputs'!$E$15="MKT",'Payroll'!BF108,0),IF('People_Inputs'!$E$16="MKT",'Payroll'!BF128,0),IF('People_Inputs'!$E$17="MKT",'Payroll'!BF148,0),IF('People_Inputs'!$E$18="MKT",'Payroll'!BF168,0),IF('People_Inputs'!$E$19="MKT",'Payroll'!BF188,0),IF('People_Inputs'!$E$20="MKT",'Payroll'!BF208,0),IF('People_Inputs'!$E$21="MKT",'Payroll'!BF228,0),IF('People_Inputs'!$E$22="MKT",'Payroll'!BF248,0),IF('People_Inputs'!$E$23="MKT",'Payroll'!BF268,0),IF('People_Inputs'!$E$24="MKT",'Payroll'!BF288,0),IF('People_Inputs'!$E$25="MKT",'Payroll'!BF308,0),IF('People_Inputs'!$E$26="MKT",'Payroll'!BF328,0),IF('People_Inputs'!$E$27="MKT",'Payroll'!BF348,0),IF('People_Inputs'!$E$28="MKT",'Payroll'!BF368,0),IF('People_Inputs'!$E$29="MKT",'Payroll'!BF388,0),IF('People_Inputs'!$E$30="MKT",'Payroll'!BF408,0),IF('People_Inputs'!$E$31="MKT",'Payroll'!BF428,0),IF('People_Inputs'!$E$32="MKT",'Payroll'!BF448,0),IF('People_Inputs'!$E$33="MKT",'Payroll'!BF468,0),IF('People_Inputs'!$E$34="MKT",'Payroll'!BF488,0),IF('People_Inputs'!$E$35="MKT",'Payroll'!BF508,0),IF('People_Inputs'!$E$36="MKT",'Payroll'!BF528,0),IF('People_Inputs'!$E$37="MKT",'Payroll'!BF548,0),IF('People_Inputs'!$E$38="MKT",'Payroll'!BF568,0),IF('People_Inputs'!$E$39="MKT",'Payroll'!BF588,0),IF('People_Inputs'!$E$40="MKT",'Payroll'!BF608,0),IF('People_Inputs'!$E$41="MKT",'Payroll'!BF628,0),IF('People_Inputs'!$E$42="MKT",'Payroll'!BF648,0),IF('People_Inputs'!$E$43="MKT",'Payroll'!BF668,0),IF('People_Inputs'!$E$44="MKT",'Payroll'!BF688,0),IF('People_Inputs'!$E$45="MKT",'Payroll'!BF708,0),IF('People_Inputs'!$E$46="MKT",'Payroll'!BF728,0),IF('People_Inputs'!$E$47="MKT",'Payroll'!BF748,0),IF('People_Inputs'!$E$48="MKT",'Payroll'!BF768,0),IF('People_Inputs'!$E$49="MKT",'Payroll'!BF788,0),IF('People_Inputs'!$E$50="MKT",'Payroll'!BF808,0),IF('People_Inputs'!$E$51="MKT",'Payroll'!BF828,0),IF('People_Inputs'!$E$52="MKT",'Payroll'!BF848,0),IF('People_Inputs'!$E$53="MKT",'Payroll'!BF868,0),IF('People_Inputs'!$E$54="MKT",'Payroll'!BF888,0),IF('People_Inputs'!$E$55="MKT",'Payroll'!BF908,0),IF('People_Inputs'!$E$56="MKT",'Payroll'!BF928,0),IF('People_Inputs'!$E$57="MKT",'Payroll'!BF948,0),IF('People_Inputs'!$E$58="MKT",'Payroll'!BF968,0),IF('People_Inputs'!$E$59="MKT",'Payroll'!BF988,0),IF('People_Inputs'!$E$60="MKT",'Payroll'!BF1008,0),IF('People_Inputs'!$E$61="MKT",'Payroll'!BF1028,0),IF('People_Inputs'!$E$62="MKT",'Payroll'!BF1048,0),IF('People_Inputs'!$E$63="MKT",'Payroll'!BF1068,0),IF('People_Inputs'!$E$64="MKT",'Payroll'!BF1088,0),IF('People_Inputs'!$E$65="MKT",'Payroll'!BF1108,0),IF('People_Inputs'!$E$66="MKT",'Payroll'!BF1128,0),IF('People_Inputs'!$E$67="MKT",'Payroll'!BF1148,0),IF('People_Inputs'!$E$68="MKT",'Payroll'!BF1168,0),IF('People_Inputs'!$E$69="MKT",'Payroll'!BF1188,0),IF('People_Inputs'!$E$70="MKT",'Payroll'!BF1208,0))</f>
        <v>0.0</v>
      </c>
      <c r="BG28" s="35">
        <f>SUM(IF('People_Inputs'!$E$11="MKT",'Payroll'!BG28,0),IF('People_Inputs'!$E$12="MKT",'Payroll'!BG48,0),IF('People_Inputs'!$E$13="MKT",'Payroll'!BG68,0),IF('People_Inputs'!$E$14="MKT",'Payroll'!BG88,0),IF('People_Inputs'!$E$15="MKT",'Payroll'!BG108,0),IF('People_Inputs'!$E$16="MKT",'Payroll'!BG128,0),IF('People_Inputs'!$E$17="MKT",'Payroll'!BG148,0),IF('People_Inputs'!$E$18="MKT",'Payroll'!BG168,0),IF('People_Inputs'!$E$19="MKT",'Payroll'!BG188,0),IF('People_Inputs'!$E$20="MKT",'Payroll'!BG208,0),IF('People_Inputs'!$E$21="MKT",'Payroll'!BG228,0),IF('People_Inputs'!$E$22="MKT",'Payroll'!BG248,0),IF('People_Inputs'!$E$23="MKT",'Payroll'!BG268,0),IF('People_Inputs'!$E$24="MKT",'Payroll'!BG288,0),IF('People_Inputs'!$E$25="MKT",'Payroll'!BG308,0),IF('People_Inputs'!$E$26="MKT",'Payroll'!BG328,0),IF('People_Inputs'!$E$27="MKT",'Payroll'!BG348,0),IF('People_Inputs'!$E$28="MKT",'Payroll'!BG368,0),IF('People_Inputs'!$E$29="MKT",'Payroll'!BG388,0),IF('People_Inputs'!$E$30="MKT",'Payroll'!BG408,0),IF('People_Inputs'!$E$31="MKT",'Payroll'!BG428,0),IF('People_Inputs'!$E$32="MKT",'Payroll'!BG448,0),IF('People_Inputs'!$E$33="MKT",'Payroll'!BG468,0),IF('People_Inputs'!$E$34="MKT",'Payroll'!BG488,0),IF('People_Inputs'!$E$35="MKT",'Payroll'!BG508,0),IF('People_Inputs'!$E$36="MKT",'Payroll'!BG528,0),IF('People_Inputs'!$E$37="MKT",'Payroll'!BG548,0),IF('People_Inputs'!$E$38="MKT",'Payroll'!BG568,0),IF('People_Inputs'!$E$39="MKT",'Payroll'!BG588,0),IF('People_Inputs'!$E$40="MKT",'Payroll'!BG608,0),IF('People_Inputs'!$E$41="MKT",'Payroll'!BG628,0),IF('People_Inputs'!$E$42="MKT",'Payroll'!BG648,0),IF('People_Inputs'!$E$43="MKT",'Payroll'!BG668,0),IF('People_Inputs'!$E$44="MKT",'Payroll'!BG688,0),IF('People_Inputs'!$E$45="MKT",'Payroll'!BG708,0),IF('People_Inputs'!$E$46="MKT",'Payroll'!BG728,0),IF('People_Inputs'!$E$47="MKT",'Payroll'!BG748,0),IF('People_Inputs'!$E$48="MKT",'Payroll'!BG768,0),IF('People_Inputs'!$E$49="MKT",'Payroll'!BG788,0),IF('People_Inputs'!$E$50="MKT",'Payroll'!BG808,0),IF('People_Inputs'!$E$51="MKT",'Payroll'!BG828,0),IF('People_Inputs'!$E$52="MKT",'Payroll'!BG848,0),IF('People_Inputs'!$E$53="MKT",'Payroll'!BG868,0),IF('People_Inputs'!$E$54="MKT",'Payroll'!BG888,0),IF('People_Inputs'!$E$55="MKT",'Payroll'!BG908,0),IF('People_Inputs'!$E$56="MKT",'Payroll'!BG928,0),IF('People_Inputs'!$E$57="MKT",'Payroll'!BG948,0),IF('People_Inputs'!$E$58="MKT",'Payroll'!BG968,0),IF('People_Inputs'!$E$59="MKT",'Payroll'!BG988,0),IF('People_Inputs'!$E$60="MKT",'Payroll'!BG1008,0),IF('People_Inputs'!$E$61="MKT",'Payroll'!BG1028,0),IF('People_Inputs'!$E$62="MKT",'Payroll'!BG1048,0),IF('People_Inputs'!$E$63="MKT",'Payroll'!BG1068,0),IF('People_Inputs'!$E$64="MKT",'Payroll'!BG1088,0),IF('People_Inputs'!$E$65="MKT",'Payroll'!BG1108,0),IF('People_Inputs'!$E$66="MKT",'Payroll'!BG1128,0),IF('People_Inputs'!$E$67="MKT",'Payroll'!BG1148,0),IF('People_Inputs'!$E$68="MKT",'Payroll'!BG1168,0),IF('People_Inputs'!$E$69="MKT",'Payroll'!BG1188,0),IF('People_Inputs'!$E$70="MKT",'Payroll'!BG1208,0))</f>
        <v>0.0</v>
      </c>
      <c r="BH28" s="35">
        <f>SUM(IF('People_Inputs'!$E$11="MKT",'Payroll'!BH28,0),IF('People_Inputs'!$E$12="MKT",'Payroll'!BH48,0),IF('People_Inputs'!$E$13="MKT",'Payroll'!BH68,0),IF('People_Inputs'!$E$14="MKT",'Payroll'!BH88,0),IF('People_Inputs'!$E$15="MKT",'Payroll'!BH108,0),IF('People_Inputs'!$E$16="MKT",'Payroll'!BH128,0),IF('People_Inputs'!$E$17="MKT",'Payroll'!BH148,0),IF('People_Inputs'!$E$18="MKT",'Payroll'!BH168,0),IF('People_Inputs'!$E$19="MKT",'Payroll'!BH188,0),IF('People_Inputs'!$E$20="MKT",'Payroll'!BH208,0),IF('People_Inputs'!$E$21="MKT",'Payroll'!BH228,0),IF('People_Inputs'!$E$22="MKT",'Payroll'!BH248,0),IF('People_Inputs'!$E$23="MKT",'Payroll'!BH268,0),IF('People_Inputs'!$E$24="MKT",'Payroll'!BH288,0),IF('People_Inputs'!$E$25="MKT",'Payroll'!BH308,0),IF('People_Inputs'!$E$26="MKT",'Payroll'!BH328,0),IF('People_Inputs'!$E$27="MKT",'Payroll'!BH348,0),IF('People_Inputs'!$E$28="MKT",'Payroll'!BH368,0),IF('People_Inputs'!$E$29="MKT",'Payroll'!BH388,0),IF('People_Inputs'!$E$30="MKT",'Payroll'!BH408,0),IF('People_Inputs'!$E$31="MKT",'Payroll'!BH428,0),IF('People_Inputs'!$E$32="MKT",'Payroll'!BH448,0),IF('People_Inputs'!$E$33="MKT",'Payroll'!BH468,0),IF('People_Inputs'!$E$34="MKT",'Payroll'!BH488,0),IF('People_Inputs'!$E$35="MKT",'Payroll'!BH508,0),IF('People_Inputs'!$E$36="MKT",'Payroll'!BH528,0),IF('People_Inputs'!$E$37="MKT",'Payroll'!BH548,0),IF('People_Inputs'!$E$38="MKT",'Payroll'!BH568,0),IF('People_Inputs'!$E$39="MKT",'Payroll'!BH588,0),IF('People_Inputs'!$E$40="MKT",'Payroll'!BH608,0),IF('People_Inputs'!$E$41="MKT",'Payroll'!BH628,0),IF('People_Inputs'!$E$42="MKT",'Payroll'!BH648,0),IF('People_Inputs'!$E$43="MKT",'Payroll'!BH668,0),IF('People_Inputs'!$E$44="MKT",'Payroll'!BH688,0),IF('People_Inputs'!$E$45="MKT",'Payroll'!BH708,0),IF('People_Inputs'!$E$46="MKT",'Payroll'!BH728,0),IF('People_Inputs'!$E$47="MKT",'Payroll'!BH748,0),IF('People_Inputs'!$E$48="MKT",'Payroll'!BH768,0),IF('People_Inputs'!$E$49="MKT",'Payroll'!BH788,0),IF('People_Inputs'!$E$50="MKT",'Payroll'!BH808,0),IF('People_Inputs'!$E$51="MKT",'Payroll'!BH828,0),IF('People_Inputs'!$E$52="MKT",'Payroll'!BH848,0),IF('People_Inputs'!$E$53="MKT",'Payroll'!BH868,0),IF('People_Inputs'!$E$54="MKT",'Payroll'!BH888,0),IF('People_Inputs'!$E$55="MKT",'Payroll'!BH908,0),IF('People_Inputs'!$E$56="MKT",'Payroll'!BH928,0),IF('People_Inputs'!$E$57="MKT",'Payroll'!BH948,0),IF('People_Inputs'!$E$58="MKT",'Payroll'!BH968,0),IF('People_Inputs'!$E$59="MKT",'Payroll'!BH988,0),IF('People_Inputs'!$E$60="MKT",'Payroll'!BH1008,0),IF('People_Inputs'!$E$61="MKT",'Payroll'!BH1028,0),IF('People_Inputs'!$E$62="MKT",'Payroll'!BH1048,0),IF('People_Inputs'!$E$63="MKT",'Payroll'!BH1068,0),IF('People_Inputs'!$E$64="MKT",'Payroll'!BH1088,0),IF('People_Inputs'!$E$65="MKT",'Payroll'!BH1108,0),IF('People_Inputs'!$E$66="MKT",'Payroll'!BH1128,0),IF('People_Inputs'!$E$67="MKT",'Payroll'!BH1148,0),IF('People_Inputs'!$E$68="MKT",'Payroll'!BH1168,0),IF('People_Inputs'!$E$69="MKT",'Payroll'!BH1188,0),IF('People_Inputs'!$E$70="MKT",'Payroll'!BH1208,0))</f>
        <v>0.0</v>
      </c>
      <c r="BI28" s="35">
        <f>SUM(IF('People_Inputs'!$E$11="MKT",'Payroll'!BI28,0),IF('People_Inputs'!$E$12="MKT",'Payroll'!BI48,0),IF('People_Inputs'!$E$13="MKT",'Payroll'!BI68,0),IF('People_Inputs'!$E$14="MKT",'Payroll'!BI88,0),IF('People_Inputs'!$E$15="MKT",'Payroll'!BI108,0),IF('People_Inputs'!$E$16="MKT",'Payroll'!BI128,0),IF('People_Inputs'!$E$17="MKT",'Payroll'!BI148,0),IF('People_Inputs'!$E$18="MKT",'Payroll'!BI168,0),IF('People_Inputs'!$E$19="MKT",'Payroll'!BI188,0),IF('People_Inputs'!$E$20="MKT",'Payroll'!BI208,0),IF('People_Inputs'!$E$21="MKT",'Payroll'!BI228,0),IF('People_Inputs'!$E$22="MKT",'Payroll'!BI248,0),IF('People_Inputs'!$E$23="MKT",'Payroll'!BI268,0),IF('People_Inputs'!$E$24="MKT",'Payroll'!BI288,0),IF('People_Inputs'!$E$25="MKT",'Payroll'!BI308,0),IF('People_Inputs'!$E$26="MKT",'Payroll'!BI328,0),IF('People_Inputs'!$E$27="MKT",'Payroll'!BI348,0),IF('People_Inputs'!$E$28="MKT",'Payroll'!BI368,0),IF('People_Inputs'!$E$29="MKT",'Payroll'!BI388,0),IF('People_Inputs'!$E$30="MKT",'Payroll'!BI408,0),IF('People_Inputs'!$E$31="MKT",'Payroll'!BI428,0),IF('People_Inputs'!$E$32="MKT",'Payroll'!BI448,0),IF('People_Inputs'!$E$33="MKT",'Payroll'!BI468,0),IF('People_Inputs'!$E$34="MKT",'Payroll'!BI488,0),IF('People_Inputs'!$E$35="MKT",'Payroll'!BI508,0),IF('People_Inputs'!$E$36="MKT",'Payroll'!BI528,0),IF('People_Inputs'!$E$37="MKT",'Payroll'!BI548,0),IF('People_Inputs'!$E$38="MKT",'Payroll'!BI568,0),IF('People_Inputs'!$E$39="MKT",'Payroll'!BI588,0),IF('People_Inputs'!$E$40="MKT",'Payroll'!BI608,0),IF('People_Inputs'!$E$41="MKT",'Payroll'!BI628,0),IF('People_Inputs'!$E$42="MKT",'Payroll'!BI648,0),IF('People_Inputs'!$E$43="MKT",'Payroll'!BI668,0),IF('People_Inputs'!$E$44="MKT",'Payroll'!BI688,0),IF('People_Inputs'!$E$45="MKT",'Payroll'!BI708,0),IF('People_Inputs'!$E$46="MKT",'Payroll'!BI728,0),IF('People_Inputs'!$E$47="MKT",'Payroll'!BI748,0),IF('People_Inputs'!$E$48="MKT",'Payroll'!BI768,0),IF('People_Inputs'!$E$49="MKT",'Payroll'!BI788,0),IF('People_Inputs'!$E$50="MKT",'Payroll'!BI808,0),IF('People_Inputs'!$E$51="MKT",'Payroll'!BI828,0),IF('People_Inputs'!$E$52="MKT",'Payroll'!BI848,0),IF('People_Inputs'!$E$53="MKT",'Payroll'!BI868,0),IF('People_Inputs'!$E$54="MKT",'Payroll'!BI888,0),IF('People_Inputs'!$E$55="MKT",'Payroll'!BI908,0),IF('People_Inputs'!$E$56="MKT",'Payroll'!BI928,0),IF('People_Inputs'!$E$57="MKT",'Payroll'!BI948,0),IF('People_Inputs'!$E$58="MKT",'Payroll'!BI968,0),IF('People_Inputs'!$E$59="MKT",'Payroll'!BI988,0),IF('People_Inputs'!$E$60="MKT",'Payroll'!BI1008,0),IF('People_Inputs'!$E$61="MKT",'Payroll'!BI1028,0),IF('People_Inputs'!$E$62="MKT",'Payroll'!BI1048,0),IF('People_Inputs'!$E$63="MKT",'Payroll'!BI1068,0),IF('People_Inputs'!$E$64="MKT",'Payroll'!BI1088,0),IF('People_Inputs'!$E$65="MKT",'Payroll'!BI1108,0),IF('People_Inputs'!$E$66="MKT",'Payroll'!BI1128,0),IF('People_Inputs'!$E$67="MKT",'Payroll'!BI1148,0),IF('People_Inputs'!$E$68="MKT",'Payroll'!BI1168,0),IF('People_Inputs'!$E$69="MKT",'Payroll'!BI1188,0),IF('People_Inputs'!$E$70="MKT",'Payroll'!BI1208,0))</f>
        <v>0.0</v>
      </c>
      <c r="BJ28" s="35">
        <f>SUM(IF('People_Inputs'!$E$11="MKT",'Payroll'!BJ28,0),IF('People_Inputs'!$E$12="MKT",'Payroll'!BJ48,0),IF('People_Inputs'!$E$13="MKT",'Payroll'!BJ68,0),IF('People_Inputs'!$E$14="MKT",'Payroll'!BJ88,0),IF('People_Inputs'!$E$15="MKT",'Payroll'!BJ108,0),IF('People_Inputs'!$E$16="MKT",'Payroll'!BJ128,0),IF('People_Inputs'!$E$17="MKT",'Payroll'!BJ148,0),IF('People_Inputs'!$E$18="MKT",'Payroll'!BJ168,0),IF('People_Inputs'!$E$19="MKT",'Payroll'!BJ188,0),IF('People_Inputs'!$E$20="MKT",'Payroll'!BJ208,0),IF('People_Inputs'!$E$21="MKT",'Payroll'!BJ228,0),IF('People_Inputs'!$E$22="MKT",'Payroll'!BJ248,0),IF('People_Inputs'!$E$23="MKT",'Payroll'!BJ268,0),IF('People_Inputs'!$E$24="MKT",'Payroll'!BJ288,0),IF('People_Inputs'!$E$25="MKT",'Payroll'!BJ308,0),IF('People_Inputs'!$E$26="MKT",'Payroll'!BJ328,0),IF('People_Inputs'!$E$27="MKT",'Payroll'!BJ348,0),IF('People_Inputs'!$E$28="MKT",'Payroll'!BJ368,0),IF('People_Inputs'!$E$29="MKT",'Payroll'!BJ388,0),IF('People_Inputs'!$E$30="MKT",'Payroll'!BJ408,0),IF('People_Inputs'!$E$31="MKT",'Payroll'!BJ428,0),IF('People_Inputs'!$E$32="MKT",'Payroll'!BJ448,0),IF('People_Inputs'!$E$33="MKT",'Payroll'!BJ468,0),IF('People_Inputs'!$E$34="MKT",'Payroll'!BJ488,0),IF('People_Inputs'!$E$35="MKT",'Payroll'!BJ508,0),IF('People_Inputs'!$E$36="MKT",'Payroll'!BJ528,0),IF('People_Inputs'!$E$37="MKT",'Payroll'!BJ548,0),IF('People_Inputs'!$E$38="MKT",'Payroll'!BJ568,0),IF('People_Inputs'!$E$39="MKT",'Payroll'!BJ588,0),IF('People_Inputs'!$E$40="MKT",'Payroll'!BJ608,0),IF('People_Inputs'!$E$41="MKT",'Payroll'!BJ628,0),IF('People_Inputs'!$E$42="MKT",'Payroll'!BJ648,0),IF('People_Inputs'!$E$43="MKT",'Payroll'!BJ668,0),IF('People_Inputs'!$E$44="MKT",'Payroll'!BJ688,0),IF('People_Inputs'!$E$45="MKT",'Payroll'!BJ708,0),IF('People_Inputs'!$E$46="MKT",'Payroll'!BJ728,0),IF('People_Inputs'!$E$47="MKT",'Payroll'!BJ748,0),IF('People_Inputs'!$E$48="MKT",'Payroll'!BJ768,0),IF('People_Inputs'!$E$49="MKT",'Payroll'!BJ788,0),IF('People_Inputs'!$E$50="MKT",'Payroll'!BJ808,0),IF('People_Inputs'!$E$51="MKT",'Payroll'!BJ828,0),IF('People_Inputs'!$E$52="MKT",'Payroll'!BJ848,0),IF('People_Inputs'!$E$53="MKT",'Payroll'!BJ868,0),IF('People_Inputs'!$E$54="MKT",'Payroll'!BJ888,0),IF('People_Inputs'!$E$55="MKT",'Payroll'!BJ908,0),IF('People_Inputs'!$E$56="MKT",'Payroll'!BJ928,0),IF('People_Inputs'!$E$57="MKT",'Payroll'!BJ948,0),IF('People_Inputs'!$E$58="MKT",'Payroll'!BJ968,0),IF('People_Inputs'!$E$59="MKT",'Payroll'!BJ988,0),IF('People_Inputs'!$E$60="MKT",'Payroll'!BJ1008,0),IF('People_Inputs'!$E$61="MKT",'Payroll'!BJ1028,0),IF('People_Inputs'!$E$62="MKT",'Payroll'!BJ1048,0),IF('People_Inputs'!$E$63="MKT",'Payroll'!BJ1068,0),IF('People_Inputs'!$E$64="MKT",'Payroll'!BJ1088,0),IF('People_Inputs'!$E$65="MKT",'Payroll'!BJ1108,0),IF('People_Inputs'!$E$66="MKT",'Payroll'!BJ1128,0),IF('People_Inputs'!$E$67="MKT",'Payroll'!BJ1148,0),IF('People_Inputs'!$E$68="MKT",'Payroll'!BJ1168,0),IF('People_Inputs'!$E$69="MKT",'Payroll'!BJ1188,0),IF('People_Inputs'!$E$70="MKT",'Payroll'!BJ1208,0))</f>
        <v>0.0</v>
      </c>
      <c r="BK28" s="35">
        <f>SUM(IF('People_Inputs'!$E$11="MKT",'Payroll'!BK28,0),IF('People_Inputs'!$E$12="MKT",'Payroll'!BK48,0),IF('People_Inputs'!$E$13="MKT",'Payroll'!BK68,0),IF('People_Inputs'!$E$14="MKT",'Payroll'!BK88,0),IF('People_Inputs'!$E$15="MKT",'Payroll'!BK108,0),IF('People_Inputs'!$E$16="MKT",'Payroll'!BK128,0),IF('People_Inputs'!$E$17="MKT",'Payroll'!BK148,0),IF('People_Inputs'!$E$18="MKT",'Payroll'!BK168,0),IF('People_Inputs'!$E$19="MKT",'Payroll'!BK188,0),IF('People_Inputs'!$E$20="MKT",'Payroll'!BK208,0),IF('People_Inputs'!$E$21="MKT",'Payroll'!BK228,0),IF('People_Inputs'!$E$22="MKT",'Payroll'!BK248,0),IF('People_Inputs'!$E$23="MKT",'Payroll'!BK268,0),IF('People_Inputs'!$E$24="MKT",'Payroll'!BK288,0),IF('People_Inputs'!$E$25="MKT",'Payroll'!BK308,0),IF('People_Inputs'!$E$26="MKT",'Payroll'!BK328,0),IF('People_Inputs'!$E$27="MKT",'Payroll'!BK348,0),IF('People_Inputs'!$E$28="MKT",'Payroll'!BK368,0),IF('People_Inputs'!$E$29="MKT",'Payroll'!BK388,0),IF('People_Inputs'!$E$30="MKT",'Payroll'!BK408,0),IF('People_Inputs'!$E$31="MKT",'Payroll'!BK428,0),IF('People_Inputs'!$E$32="MKT",'Payroll'!BK448,0),IF('People_Inputs'!$E$33="MKT",'Payroll'!BK468,0),IF('People_Inputs'!$E$34="MKT",'Payroll'!BK488,0),IF('People_Inputs'!$E$35="MKT",'Payroll'!BK508,0),IF('People_Inputs'!$E$36="MKT",'Payroll'!BK528,0),IF('People_Inputs'!$E$37="MKT",'Payroll'!BK548,0),IF('People_Inputs'!$E$38="MKT",'Payroll'!BK568,0),IF('People_Inputs'!$E$39="MKT",'Payroll'!BK588,0),IF('People_Inputs'!$E$40="MKT",'Payroll'!BK608,0),IF('People_Inputs'!$E$41="MKT",'Payroll'!BK628,0),IF('People_Inputs'!$E$42="MKT",'Payroll'!BK648,0),IF('People_Inputs'!$E$43="MKT",'Payroll'!BK668,0),IF('People_Inputs'!$E$44="MKT",'Payroll'!BK688,0),IF('People_Inputs'!$E$45="MKT",'Payroll'!BK708,0),IF('People_Inputs'!$E$46="MKT",'Payroll'!BK728,0),IF('People_Inputs'!$E$47="MKT",'Payroll'!BK748,0),IF('People_Inputs'!$E$48="MKT",'Payroll'!BK768,0),IF('People_Inputs'!$E$49="MKT",'Payroll'!BK788,0),IF('People_Inputs'!$E$50="MKT",'Payroll'!BK808,0),IF('People_Inputs'!$E$51="MKT",'Payroll'!BK828,0),IF('People_Inputs'!$E$52="MKT",'Payroll'!BK848,0),IF('People_Inputs'!$E$53="MKT",'Payroll'!BK868,0),IF('People_Inputs'!$E$54="MKT",'Payroll'!BK888,0),IF('People_Inputs'!$E$55="MKT",'Payroll'!BK908,0),IF('People_Inputs'!$E$56="MKT",'Payroll'!BK928,0),IF('People_Inputs'!$E$57="MKT",'Payroll'!BK948,0),IF('People_Inputs'!$E$58="MKT",'Payroll'!BK968,0),IF('People_Inputs'!$E$59="MKT",'Payroll'!BK988,0),IF('People_Inputs'!$E$60="MKT",'Payroll'!BK1008,0),IF('People_Inputs'!$E$61="MKT",'Payroll'!BK1028,0),IF('People_Inputs'!$E$62="MKT",'Payroll'!BK1048,0),IF('People_Inputs'!$E$63="MKT",'Payroll'!BK1068,0),IF('People_Inputs'!$E$64="MKT",'Payroll'!BK1088,0),IF('People_Inputs'!$E$65="MKT",'Payroll'!BK1108,0),IF('People_Inputs'!$E$66="MKT",'Payroll'!BK1128,0),IF('People_Inputs'!$E$67="MKT",'Payroll'!BK1148,0),IF('People_Inputs'!$E$68="MKT",'Payroll'!BK1168,0),IF('People_Inputs'!$E$69="MKT",'Payroll'!BK1188,0),IF('People_Inputs'!$E$70="MKT",'Payroll'!BK1208,0))</f>
        <v>0.0</v>
      </c>
      <c r="BL28" s="35">
        <f>SUM(IF('People_Inputs'!$E$11="MKT",'Payroll'!BL28,0),IF('People_Inputs'!$E$12="MKT",'Payroll'!BL48,0),IF('People_Inputs'!$E$13="MKT",'Payroll'!BL68,0),IF('People_Inputs'!$E$14="MKT",'Payroll'!BL88,0),IF('People_Inputs'!$E$15="MKT",'Payroll'!BL108,0),IF('People_Inputs'!$E$16="MKT",'Payroll'!BL128,0),IF('People_Inputs'!$E$17="MKT",'Payroll'!BL148,0),IF('People_Inputs'!$E$18="MKT",'Payroll'!BL168,0),IF('People_Inputs'!$E$19="MKT",'Payroll'!BL188,0),IF('People_Inputs'!$E$20="MKT",'Payroll'!BL208,0),IF('People_Inputs'!$E$21="MKT",'Payroll'!BL228,0),IF('People_Inputs'!$E$22="MKT",'Payroll'!BL248,0),IF('People_Inputs'!$E$23="MKT",'Payroll'!BL268,0),IF('People_Inputs'!$E$24="MKT",'Payroll'!BL288,0),IF('People_Inputs'!$E$25="MKT",'Payroll'!BL308,0),IF('People_Inputs'!$E$26="MKT",'Payroll'!BL328,0),IF('People_Inputs'!$E$27="MKT",'Payroll'!BL348,0),IF('People_Inputs'!$E$28="MKT",'Payroll'!BL368,0),IF('People_Inputs'!$E$29="MKT",'Payroll'!BL388,0),IF('People_Inputs'!$E$30="MKT",'Payroll'!BL408,0),IF('People_Inputs'!$E$31="MKT",'Payroll'!BL428,0),IF('People_Inputs'!$E$32="MKT",'Payroll'!BL448,0),IF('People_Inputs'!$E$33="MKT",'Payroll'!BL468,0),IF('People_Inputs'!$E$34="MKT",'Payroll'!BL488,0),IF('People_Inputs'!$E$35="MKT",'Payroll'!BL508,0),IF('People_Inputs'!$E$36="MKT",'Payroll'!BL528,0),IF('People_Inputs'!$E$37="MKT",'Payroll'!BL548,0),IF('People_Inputs'!$E$38="MKT",'Payroll'!BL568,0),IF('People_Inputs'!$E$39="MKT",'Payroll'!BL588,0),IF('People_Inputs'!$E$40="MKT",'Payroll'!BL608,0),IF('People_Inputs'!$E$41="MKT",'Payroll'!BL628,0),IF('People_Inputs'!$E$42="MKT",'Payroll'!BL648,0),IF('People_Inputs'!$E$43="MKT",'Payroll'!BL668,0),IF('People_Inputs'!$E$44="MKT",'Payroll'!BL688,0),IF('People_Inputs'!$E$45="MKT",'Payroll'!BL708,0),IF('People_Inputs'!$E$46="MKT",'Payroll'!BL728,0),IF('People_Inputs'!$E$47="MKT",'Payroll'!BL748,0),IF('People_Inputs'!$E$48="MKT",'Payroll'!BL768,0),IF('People_Inputs'!$E$49="MKT",'Payroll'!BL788,0),IF('People_Inputs'!$E$50="MKT",'Payroll'!BL808,0),IF('People_Inputs'!$E$51="MKT",'Payroll'!BL828,0),IF('People_Inputs'!$E$52="MKT",'Payroll'!BL848,0),IF('People_Inputs'!$E$53="MKT",'Payroll'!BL868,0),IF('People_Inputs'!$E$54="MKT",'Payroll'!BL888,0),IF('People_Inputs'!$E$55="MKT",'Payroll'!BL908,0),IF('People_Inputs'!$E$56="MKT",'Payroll'!BL928,0),IF('People_Inputs'!$E$57="MKT",'Payroll'!BL948,0),IF('People_Inputs'!$E$58="MKT",'Payroll'!BL968,0),IF('People_Inputs'!$E$59="MKT",'Payroll'!BL988,0),IF('People_Inputs'!$E$60="MKT",'Payroll'!BL1008,0),IF('People_Inputs'!$E$61="MKT",'Payroll'!BL1028,0),IF('People_Inputs'!$E$62="MKT",'Payroll'!BL1048,0),IF('People_Inputs'!$E$63="MKT",'Payroll'!BL1068,0),IF('People_Inputs'!$E$64="MKT",'Payroll'!BL1088,0),IF('People_Inputs'!$E$65="MKT",'Payroll'!BL1108,0),IF('People_Inputs'!$E$66="MKT",'Payroll'!BL1128,0),IF('People_Inputs'!$E$67="MKT",'Payroll'!BL1148,0),IF('People_Inputs'!$E$68="MKT",'Payroll'!BL1168,0),IF('People_Inputs'!$E$69="MKT",'Payroll'!BL1188,0),IF('People_Inputs'!$E$70="MKT",'Payroll'!BL1208,0))</f>
        <v>0.0</v>
      </c>
      <c r="BM28" s="35">
        <f>SUM(IF('People_Inputs'!$E$11="MKT",'Payroll'!BM28,0),IF('People_Inputs'!$E$12="MKT",'Payroll'!BM48,0),IF('People_Inputs'!$E$13="MKT",'Payroll'!BM68,0),IF('People_Inputs'!$E$14="MKT",'Payroll'!BM88,0),IF('People_Inputs'!$E$15="MKT",'Payroll'!BM108,0),IF('People_Inputs'!$E$16="MKT",'Payroll'!BM128,0),IF('People_Inputs'!$E$17="MKT",'Payroll'!BM148,0),IF('People_Inputs'!$E$18="MKT",'Payroll'!BM168,0),IF('People_Inputs'!$E$19="MKT",'Payroll'!BM188,0),IF('People_Inputs'!$E$20="MKT",'Payroll'!BM208,0),IF('People_Inputs'!$E$21="MKT",'Payroll'!BM228,0),IF('People_Inputs'!$E$22="MKT",'Payroll'!BM248,0),IF('People_Inputs'!$E$23="MKT",'Payroll'!BM268,0),IF('People_Inputs'!$E$24="MKT",'Payroll'!BM288,0),IF('People_Inputs'!$E$25="MKT",'Payroll'!BM308,0),IF('People_Inputs'!$E$26="MKT",'Payroll'!BM328,0),IF('People_Inputs'!$E$27="MKT",'Payroll'!BM348,0),IF('People_Inputs'!$E$28="MKT",'Payroll'!BM368,0),IF('People_Inputs'!$E$29="MKT",'Payroll'!BM388,0),IF('People_Inputs'!$E$30="MKT",'Payroll'!BM408,0),IF('People_Inputs'!$E$31="MKT",'Payroll'!BM428,0),IF('People_Inputs'!$E$32="MKT",'Payroll'!BM448,0),IF('People_Inputs'!$E$33="MKT",'Payroll'!BM468,0),IF('People_Inputs'!$E$34="MKT",'Payroll'!BM488,0),IF('People_Inputs'!$E$35="MKT",'Payroll'!BM508,0),IF('People_Inputs'!$E$36="MKT",'Payroll'!BM528,0),IF('People_Inputs'!$E$37="MKT",'Payroll'!BM548,0),IF('People_Inputs'!$E$38="MKT",'Payroll'!BM568,0),IF('People_Inputs'!$E$39="MKT",'Payroll'!BM588,0),IF('People_Inputs'!$E$40="MKT",'Payroll'!BM608,0),IF('People_Inputs'!$E$41="MKT",'Payroll'!BM628,0),IF('People_Inputs'!$E$42="MKT",'Payroll'!BM648,0),IF('People_Inputs'!$E$43="MKT",'Payroll'!BM668,0),IF('People_Inputs'!$E$44="MKT",'Payroll'!BM688,0),IF('People_Inputs'!$E$45="MKT",'Payroll'!BM708,0),IF('People_Inputs'!$E$46="MKT",'Payroll'!BM728,0),IF('People_Inputs'!$E$47="MKT",'Payroll'!BM748,0),IF('People_Inputs'!$E$48="MKT",'Payroll'!BM768,0),IF('People_Inputs'!$E$49="MKT",'Payroll'!BM788,0),IF('People_Inputs'!$E$50="MKT",'Payroll'!BM808,0),IF('People_Inputs'!$E$51="MKT",'Payroll'!BM828,0),IF('People_Inputs'!$E$52="MKT",'Payroll'!BM848,0),IF('People_Inputs'!$E$53="MKT",'Payroll'!BM868,0),IF('People_Inputs'!$E$54="MKT",'Payroll'!BM888,0),IF('People_Inputs'!$E$55="MKT",'Payroll'!BM908,0),IF('People_Inputs'!$E$56="MKT",'Payroll'!BM928,0),IF('People_Inputs'!$E$57="MKT",'Payroll'!BM948,0),IF('People_Inputs'!$E$58="MKT",'Payroll'!BM968,0),IF('People_Inputs'!$E$59="MKT",'Payroll'!BM988,0),IF('People_Inputs'!$E$60="MKT",'Payroll'!BM1008,0),IF('People_Inputs'!$E$61="MKT",'Payroll'!BM1028,0),IF('People_Inputs'!$E$62="MKT",'Payroll'!BM1048,0),IF('People_Inputs'!$E$63="MKT",'Payroll'!BM1068,0),IF('People_Inputs'!$E$64="MKT",'Payroll'!BM1088,0),IF('People_Inputs'!$E$65="MKT",'Payroll'!BM1108,0),IF('People_Inputs'!$E$66="MKT",'Payroll'!BM1128,0),IF('People_Inputs'!$E$67="MKT",'Payroll'!BM1148,0),IF('People_Inputs'!$E$68="MKT",'Payroll'!BM1168,0),IF('People_Inputs'!$E$69="MKT",'Payroll'!BM1188,0),IF('People_Inputs'!$E$70="MKT",'Payroll'!BM1208,0))</f>
        <v>0.0</v>
      </c>
      <c r="BN28" s="35">
        <f>SUM(IF('People_Inputs'!$E$11="MKT",'Payroll'!BN28,0),IF('People_Inputs'!$E$12="MKT",'Payroll'!BN48,0),IF('People_Inputs'!$E$13="MKT",'Payroll'!BN68,0),IF('People_Inputs'!$E$14="MKT",'Payroll'!BN88,0),IF('People_Inputs'!$E$15="MKT",'Payroll'!BN108,0),IF('People_Inputs'!$E$16="MKT",'Payroll'!BN128,0),IF('People_Inputs'!$E$17="MKT",'Payroll'!BN148,0),IF('People_Inputs'!$E$18="MKT",'Payroll'!BN168,0),IF('People_Inputs'!$E$19="MKT",'Payroll'!BN188,0),IF('People_Inputs'!$E$20="MKT",'Payroll'!BN208,0),IF('People_Inputs'!$E$21="MKT",'Payroll'!BN228,0),IF('People_Inputs'!$E$22="MKT",'Payroll'!BN248,0),IF('People_Inputs'!$E$23="MKT",'Payroll'!BN268,0),IF('People_Inputs'!$E$24="MKT",'Payroll'!BN288,0),IF('People_Inputs'!$E$25="MKT",'Payroll'!BN308,0),IF('People_Inputs'!$E$26="MKT",'Payroll'!BN328,0),IF('People_Inputs'!$E$27="MKT",'Payroll'!BN348,0),IF('People_Inputs'!$E$28="MKT",'Payroll'!BN368,0),IF('People_Inputs'!$E$29="MKT",'Payroll'!BN388,0),IF('People_Inputs'!$E$30="MKT",'Payroll'!BN408,0),IF('People_Inputs'!$E$31="MKT",'Payroll'!BN428,0),IF('People_Inputs'!$E$32="MKT",'Payroll'!BN448,0),IF('People_Inputs'!$E$33="MKT",'Payroll'!BN468,0),IF('People_Inputs'!$E$34="MKT",'Payroll'!BN488,0),IF('People_Inputs'!$E$35="MKT",'Payroll'!BN508,0),IF('People_Inputs'!$E$36="MKT",'Payroll'!BN528,0),IF('People_Inputs'!$E$37="MKT",'Payroll'!BN548,0),IF('People_Inputs'!$E$38="MKT",'Payroll'!BN568,0),IF('People_Inputs'!$E$39="MKT",'Payroll'!BN588,0),IF('People_Inputs'!$E$40="MKT",'Payroll'!BN608,0),IF('People_Inputs'!$E$41="MKT",'Payroll'!BN628,0),IF('People_Inputs'!$E$42="MKT",'Payroll'!BN648,0),IF('People_Inputs'!$E$43="MKT",'Payroll'!BN668,0),IF('People_Inputs'!$E$44="MKT",'Payroll'!BN688,0),IF('People_Inputs'!$E$45="MKT",'Payroll'!BN708,0),IF('People_Inputs'!$E$46="MKT",'Payroll'!BN728,0),IF('People_Inputs'!$E$47="MKT",'Payroll'!BN748,0),IF('People_Inputs'!$E$48="MKT",'Payroll'!BN768,0),IF('People_Inputs'!$E$49="MKT",'Payroll'!BN788,0),IF('People_Inputs'!$E$50="MKT",'Payroll'!BN808,0),IF('People_Inputs'!$E$51="MKT",'Payroll'!BN828,0),IF('People_Inputs'!$E$52="MKT",'Payroll'!BN848,0),IF('People_Inputs'!$E$53="MKT",'Payroll'!BN868,0),IF('People_Inputs'!$E$54="MKT",'Payroll'!BN888,0),IF('People_Inputs'!$E$55="MKT",'Payroll'!BN908,0),IF('People_Inputs'!$E$56="MKT",'Payroll'!BN928,0),IF('People_Inputs'!$E$57="MKT",'Payroll'!BN948,0),IF('People_Inputs'!$E$58="MKT",'Payroll'!BN968,0),IF('People_Inputs'!$E$59="MKT",'Payroll'!BN988,0),IF('People_Inputs'!$E$60="MKT",'Payroll'!BN1008,0),IF('People_Inputs'!$E$61="MKT",'Payroll'!BN1028,0),IF('People_Inputs'!$E$62="MKT",'Payroll'!BN1048,0),IF('People_Inputs'!$E$63="MKT",'Payroll'!BN1068,0),IF('People_Inputs'!$E$64="MKT",'Payroll'!BN1088,0),IF('People_Inputs'!$E$65="MKT",'Payroll'!BN1108,0),IF('People_Inputs'!$E$66="MKT",'Payroll'!BN1128,0),IF('People_Inputs'!$E$67="MKT",'Payroll'!BN1148,0),IF('People_Inputs'!$E$68="MKT",'Payroll'!BN1168,0),IF('People_Inputs'!$E$69="MKT",'Payroll'!BN1188,0),IF('People_Inputs'!$E$70="MKT",'Payroll'!BN1208,0))</f>
        <v>0.0</v>
      </c>
      <c r="BO28" s="35">
        <f>SUM(IF('People_Inputs'!$E$11="MKT",'Payroll'!BO28,0),IF('People_Inputs'!$E$12="MKT",'Payroll'!BO48,0),IF('People_Inputs'!$E$13="MKT",'Payroll'!BO68,0),IF('People_Inputs'!$E$14="MKT",'Payroll'!BO88,0),IF('People_Inputs'!$E$15="MKT",'Payroll'!BO108,0),IF('People_Inputs'!$E$16="MKT",'Payroll'!BO128,0),IF('People_Inputs'!$E$17="MKT",'Payroll'!BO148,0),IF('People_Inputs'!$E$18="MKT",'Payroll'!BO168,0),IF('People_Inputs'!$E$19="MKT",'Payroll'!BO188,0),IF('People_Inputs'!$E$20="MKT",'Payroll'!BO208,0),IF('People_Inputs'!$E$21="MKT",'Payroll'!BO228,0),IF('People_Inputs'!$E$22="MKT",'Payroll'!BO248,0),IF('People_Inputs'!$E$23="MKT",'Payroll'!BO268,0),IF('People_Inputs'!$E$24="MKT",'Payroll'!BO288,0),IF('People_Inputs'!$E$25="MKT",'Payroll'!BO308,0),IF('People_Inputs'!$E$26="MKT",'Payroll'!BO328,0),IF('People_Inputs'!$E$27="MKT",'Payroll'!BO348,0),IF('People_Inputs'!$E$28="MKT",'Payroll'!BO368,0),IF('People_Inputs'!$E$29="MKT",'Payroll'!BO388,0),IF('People_Inputs'!$E$30="MKT",'Payroll'!BO408,0),IF('People_Inputs'!$E$31="MKT",'Payroll'!BO428,0),IF('People_Inputs'!$E$32="MKT",'Payroll'!BO448,0),IF('People_Inputs'!$E$33="MKT",'Payroll'!BO468,0),IF('People_Inputs'!$E$34="MKT",'Payroll'!BO488,0),IF('People_Inputs'!$E$35="MKT",'Payroll'!BO508,0),IF('People_Inputs'!$E$36="MKT",'Payroll'!BO528,0),IF('People_Inputs'!$E$37="MKT",'Payroll'!BO548,0),IF('People_Inputs'!$E$38="MKT",'Payroll'!BO568,0),IF('People_Inputs'!$E$39="MKT",'Payroll'!BO588,0),IF('People_Inputs'!$E$40="MKT",'Payroll'!BO608,0),IF('People_Inputs'!$E$41="MKT",'Payroll'!BO628,0),IF('People_Inputs'!$E$42="MKT",'Payroll'!BO648,0),IF('People_Inputs'!$E$43="MKT",'Payroll'!BO668,0),IF('People_Inputs'!$E$44="MKT",'Payroll'!BO688,0),IF('People_Inputs'!$E$45="MKT",'Payroll'!BO708,0),IF('People_Inputs'!$E$46="MKT",'Payroll'!BO728,0),IF('People_Inputs'!$E$47="MKT",'Payroll'!BO748,0),IF('People_Inputs'!$E$48="MKT",'Payroll'!BO768,0),IF('People_Inputs'!$E$49="MKT",'Payroll'!BO788,0),IF('People_Inputs'!$E$50="MKT",'Payroll'!BO808,0),IF('People_Inputs'!$E$51="MKT",'Payroll'!BO828,0),IF('People_Inputs'!$E$52="MKT",'Payroll'!BO848,0),IF('People_Inputs'!$E$53="MKT",'Payroll'!BO868,0),IF('People_Inputs'!$E$54="MKT",'Payroll'!BO888,0),IF('People_Inputs'!$E$55="MKT",'Payroll'!BO908,0),IF('People_Inputs'!$E$56="MKT",'Payroll'!BO928,0),IF('People_Inputs'!$E$57="MKT",'Payroll'!BO948,0),IF('People_Inputs'!$E$58="MKT",'Payroll'!BO968,0),IF('People_Inputs'!$E$59="MKT",'Payroll'!BO988,0),IF('People_Inputs'!$E$60="MKT",'Payroll'!BO1008,0),IF('People_Inputs'!$E$61="MKT",'Payroll'!BO1028,0),IF('People_Inputs'!$E$62="MKT",'Payroll'!BO1048,0),IF('People_Inputs'!$E$63="MKT",'Payroll'!BO1068,0),IF('People_Inputs'!$E$64="MKT",'Payroll'!BO1088,0),IF('People_Inputs'!$E$65="MKT",'Payroll'!BO1108,0),IF('People_Inputs'!$E$66="MKT",'Payroll'!BO1128,0),IF('People_Inputs'!$E$67="MKT",'Payroll'!BO1148,0),IF('People_Inputs'!$E$68="MKT",'Payroll'!BO1168,0),IF('People_Inputs'!$E$69="MKT",'Payroll'!BO1188,0),IF('People_Inputs'!$E$70="MKT",'Payroll'!BO1208,0))</f>
        <v>0.0</v>
      </c>
    </row>
    <row r="29" ht="28" customHeight="1">
      <c r="A29" s="2" t="str">
        <v>MKT.SOFTWARE</v>
      </c>
      <c r="B29" s="6" t="str">
        <v>Marketing (MKT): employee software (Opex)</v>
      </c>
      <c r="C29" s="2" t="str">
        <v>EUR</v>
      </c>
      <c r="D29" s="2" t="str">
        <v>SUM</v>
      </c>
      <c r="E29" s="36">
        <f>SUM(H29:BO29)</f>
        <v>47700</v>
      </c>
      <c r="F29" s="6" t="str">
        <v>Software cost per FTE per month</v>
      </c>
      <c r="G29" s="2"/>
      <c r="H29" s="35">
        <f>SUM(IF('People_Inputs'!$E$11="MKT",'Payroll'!H29,0),IF('People_Inputs'!$E$12="MKT",'Payroll'!H49,0),IF('People_Inputs'!$E$13="MKT",'Payroll'!H69,0),IF('People_Inputs'!$E$14="MKT",'Payroll'!H89,0),IF('People_Inputs'!$E$15="MKT",'Payroll'!H109,0),IF('People_Inputs'!$E$16="MKT",'Payroll'!H129,0),IF('People_Inputs'!$E$17="MKT",'Payroll'!H149,0),IF('People_Inputs'!$E$18="MKT",'Payroll'!H169,0),IF('People_Inputs'!$E$19="MKT",'Payroll'!H189,0),IF('People_Inputs'!$E$20="MKT",'Payroll'!H209,0),IF('People_Inputs'!$E$21="MKT",'Payroll'!H229,0),IF('People_Inputs'!$E$22="MKT",'Payroll'!H249,0),IF('People_Inputs'!$E$23="MKT",'Payroll'!H269,0),IF('People_Inputs'!$E$24="MKT",'Payroll'!H289,0),IF('People_Inputs'!$E$25="MKT",'Payroll'!H309,0),IF('People_Inputs'!$E$26="MKT",'Payroll'!H329,0),IF('People_Inputs'!$E$27="MKT",'Payroll'!H349,0),IF('People_Inputs'!$E$28="MKT",'Payroll'!H369,0),IF('People_Inputs'!$E$29="MKT",'Payroll'!H389,0),IF('People_Inputs'!$E$30="MKT",'Payroll'!H409,0),IF('People_Inputs'!$E$31="MKT",'Payroll'!H429,0),IF('People_Inputs'!$E$32="MKT",'Payroll'!H449,0),IF('People_Inputs'!$E$33="MKT",'Payroll'!H469,0),IF('People_Inputs'!$E$34="MKT",'Payroll'!H489,0),IF('People_Inputs'!$E$35="MKT",'Payroll'!H509,0),IF('People_Inputs'!$E$36="MKT",'Payroll'!H529,0),IF('People_Inputs'!$E$37="MKT",'Payroll'!H549,0),IF('People_Inputs'!$E$38="MKT",'Payroll'!H569,0),IF('People_Inputs'!$E$39="MKT",'Payroll'!H589,0),IF('People_Inputs'!$E$40="MKT",'Payroll'!H609,0),IF('People_Inputs'!$E$41="MKT",'Payroll'!H629,0),IF('People_Inputs'!$E$42="MKT",'Payroll'!H649,0),IF('People_Inputs'!$E$43="MKT",'Payroll'!H669,0),IF('People_Inputs'!$E$44="MKT",'Payroll'!H689,0),IF('People_Inputs'!$E$45="MKT",'Payroll'!H709,0),IF('People_Inputs'!$E$46="MKT",'Payroll'!H729,0),IF('People_Inputs'!$E$47="MKT",'Payroll'!H749,0),IF('People_Inputs'!$E$48="MKT",'Payroll'!H769,0),IF('People_Inputs'!$E$49="MKT",'Payroll'!H789,0),IF('People_Inputs'!$E$50="MKT",'Payroll'!H809,0),IF('People_Inputs'!$E$51="MKT",'Payroll'!H829,0),IF('People_Inputs'!$E$52="MKT",'Payroll'!H849,0),IF('People_Inputs'!$E$53="MKT",'Payroll'!H869,0),IF('People_Inputs'!$E$54="MKT",'Payroll'!H889,0),IF('People_Inputs'!$E$55="MKT",'Payroll'!H909,0),IF('People_Inputs'!$E$56="MKT",'Payroll'!H929,0),IF('People_Inputs'!$E$57="MKT",'Payroll'!H949,0),IF('People_Inputs'!$E$58="MKT",'Payroll'!H969,0),IF('People_Inputs'!$E$59="MKT",'Payroll'!H989,0),IF('People_Inputs'!$E$60="MKT",'Payroll'!H1009,0),IF('People_Inputs'!$E$61="MKT",'Payroll'!H1029,0),IF('People_Inputs'!$E$62="MKT",'Payroll'!H1049,0),IF('People_Inputs'!$E$63="MKT",'Payroll'!H1069,0),IF('People_Inputs'!$E$64="MKT",'Payroll'!H1089,0),IF('People_Inputs'!$E$65="MKT",'Payroll'!H1109,0),IF('People_Inputs'!$E$66="MKT",'Payroll'!H1129,0),IF('People_Inputs'!$E$67="MKT",'Payroll'!H1149,0),IF('People_Inputs'!$E$68="MKT",'Payroll'!H1169,0),IF('People_Inputs'!$E$69="MKT",'Payroll'!H1189,0),IF('People_Inputs'!$E$70="MKT",'Payroll'!H1209,0))</f>
        <v>0</v>
      </c>
      <c r="I29" s="35">
        <f>SUM(IF('People_Inputs'!$E$11="MKT",'Payroll'!I29,0),IF('People_Inputs'!$E$12="MKT",'Payroll'!I49,0),IF('People_Inputs'!$E$13="MKT",'Payroll'!I69,0),IF('People_Inputs'!$E$14="MKT",'Payroll'!I89,0),IF('People_Inputs'!$E$15="MKT",'Payroll'!I109,0),IF('People_Inputs'!$E$16="MKT",'Payroll'!I129,0),IF('People_Inputs'!$E$17="MKT",'Payroll'!I149,0),IF('People_Inputs'!$E$18="MKT",'Payroll'!I169,0),IF('People_Inputs'!$E$19="MKT",'Payroll'!I189,0),IF('People_Inputs'!$E$20="MKT",'Payroll'!I209,0),IF('People_Inputs'!$E$21="MKT",'Payroll'!I229,0),IF('People_Inputs'!$E$22="MKT",'Payroll'!I249,0),IF('People_Inputs'!$E$23="MKT",'Payroll'!I269,0),IF('People_Inputs'!$E$24="MKT",'Payroll'!I289,0),IF('People_Inputs'!$E$25="MKT",'Payroll'!I309,0),IF('People_Inputs'!$E$26="MKT",'Payroll'!I329,0),IF('People_Inputs'!$E$27="MKT",'Payroll'!I349,0),IF('People_Inputs'!$E$28="MKT",'Payroll'!I369,0),IF('People_Inputs'!$E$29="MKT",'Payroll'!I389,0),IF('People_Inputs'!$E$30="MKT",'Payroll'!I409,0),IF('People_Inputs'!$E$31="MKT",'Payroll'!I429,0),IF('People_Inputs'!$E$32="MKT",'Payroll'!I449,0),IF('People_Inputs'!$E$33="MKT",'Payroll'!I469,0),IF('People_Inputs'!$E$34="MKT",'Payroll'!I489,0),IF('People_Inputs'!$E$35="MKT",'Payroll'!I509,0),IF('People_Inputs'!$E$36="MKT",'Payroll'!I529,0),IF('People_Inputs'!$E$37="MKT",'Payroll'!I549,0),IF('People_Inputs'!$E$38="MKT",'Payroll'!I569,0),IF('People_Inputs'!$E$39="MKT",'Payroll'!I589,0),IF('People_Inputs'!$E$40="MKT",'Payroll'!I609,0),IF('People_Inputs'!$E$41="MKT",'Payroll'!I629,0),IF('People_Inputs'!$E$42="MKT",'Payroll'!I649,0),IF('People_Inputs'!$E$43="MKT",'Payroll'!I669,0),IF('People_Inputs'!$E$44="MKT",'Payroll'!I689,0),IF('People_Inputs'!$E$45="MKT",'Payroll'!I709,0),IF('People_Inputs'!$E$46="MKT",'Payroll'!I729,0),IF('People_Inputs'!$E$47="MKT",'Payroll'!I749,0),IF('People_Inputs'!$E$48="MKT",'Payroll'!I769,0),IF('People_Inputs'!$E$49="MKT",'Payroll'!I789,0),IF('People_Inputs'!$E$50="MKT",'Payroll'!I809,0),IF('People_Inputs'!$E$51="MKT",'Payroll'!I829,0),IF('People_Inputs'!$E$52="MKT",'Payroll'!I849,0),IF('People_Inputs'!$E$53="MKT",'Payroll'!I869,0),IF('People_Inputs'!$E$54="MKT",'Payroll'!I889,0),IF('People_Inputs'!$E$55="MKT",'Payroll'!I909,0),IF('People_Inputs'!$E$56="MKT",'Payroll'!I929,0),IF('People_Inputs'!$E$57="MKT",'Payroll'!I949,0),IF('People_Inputs'!$E$58="MKT",'Payroll'!I969,0),IF('People_Inputs'!$E$59="MKT",'Payroll'!I989,0),IF('People_Inputs'!$E$60="MKT",'Payroll'!I1009,0),IF('People_Inputs'!$E$61="MKT",'Payroll'!I1029,0),IF('People_Inputs'!$E$62="MKT",'Payroll'!I1049,0),IF('People_Inputs'!$E$63="MKT",'Payroll'!I1069,0),IF('People_Inputs'!$E$64="MKT",'Payroll'!I1089,0),IF('People_Inputs'!$E$65="MKT",'Payroll'!I1109,0),IF('People_Inputs'!$E$66="MKT",'Payroll'!I1129,0),IF('People_Inputs'!$E$67="MKT",'Payroll'!I1149,0),IF('People_Inputs'!$E$68="MKT",'Payroll'!I1169,0),IF('People_Inputs'!$E$69="MKT",'Payroll'!I1189,0),IF('People_Inputs'!$E$70="MKT",'Payroll'!I1209,0))</f>
        <v>0</v>
      </c>
      <c r="J29" s="35">
        <f>SUM(IF('People_Inputs'!$E$11="MKT",'Payroll'!J29,0),IF('People_Inputs'!$E$12="MKT",'Payroll'!J49,0),IF('People_Inputs'!$E$13="MKT",'Payroll'!J69,0),IF('People_Inputs'!$E$14="MKT",'Payroll'!J89,0),IF('People_Inputs'!$E$15="MKT",'Payroll'!J109,0),IF('People_Inputs'!$E$16="MKT",'Payroll'!J129,0),IF('People_Inputs'!$E$17="MKT",'Payroll'!J149,0),IF('People_Inputs'!$E$18="MKT",'Payroll'!J169,0),IF('People_Inputs'!$E$19="MKT",'Payroll'!J189,0),IF('People_Inputs'!$E$20="MKT",'Payroll'!J209,0),IF('People_Inputs'!$E$21="MKT",'Payroll'!J229,0),IF('People_Inputs'!$E$22="MKT",'Payroll'!J249,0),IF('People_Inputs'!$E$23="MKT",'Payroll'!J269,0),IF('People_Inputs'!$E$24="MKT",'Payroll'!J289,0),IF('People_Inputs'!$E$25="MKT",'Payroll'!J309,0),IF('People_Inputs'!$E$26="MKT",'Payroll'!J329,0),IF('People_Inputs'!$E$27="MKT",'Payroll'!J349,0),IF('People_Inputs'!$E$28="MKT",'Payroll'!J369,0),IF('People_Inputs'!$E$29="MKT",'Payroll'!J389,0),IF('People_Inputs'!$E$30="MKT",'Payroll'!J409,0),IF('People_Inputs'!$E$31="MKT",'Payroll'!J429,0),IF('People_Inputs'!$E$32="MKT",'Payroll'!J449,0),IF('People_Inputs'!$E$33="MKT",'Payroll'!J469,0),IF('People_Inputs'!$E$34="MKT",'Payroll'!J489,0),IF('People_Inputs'!$E$35="MKT",'Payroll'!J509,0),IF('People_Inputs'!$E$36="MKT",'Payroll'!J529,0),IF('People_Inputs'!$E$37="MKT",'Payroll'!J549,0),IF('People_Inputs'!$E$38="MKT",'Payroll'!J569,0),IF('People_Inputs'!$E$39="MKT",'Payroll'!J589,0),IF('People_Inputs'!$E$40="MKT",'Payroll'!J609,0),IF('People_Inputs'!$E$41="MKT",'Payroll'!J629,0),IF('People_Inputs'!$E$42="MKT",'Payroll'!J649,0),IF('People_Inputs'!$E$43="MKT",'Payroll'!J669,0),IF('People_Inputs'!$E$44="MKT",'Payroll'!J689,0),IF('People_Inputs'!$E$45="MKT",'Payroll'!J709,0),IF('People_Inputs'!$E$46="MKT",'Payroll'!J729,0),IF('People_Inputs'!$E$47="MKT",'Payroll'!J749,0),IF('People_Inputs'!$E$48="MKT",'Payroll'!J769,0),IF('People_Inputs'!$E$49="MKT",'Payroll'!J789,0),IF('People_Inputs'!$E$50="MKT",'Payroll'!J809,0),IF('People_Inputs'!$E$51="MKT",'Payroll'!J829,0),IF('People_Inputs'!$E$52="MKT",'Payroll'!J849,0),IF('People_Inputs'!$E$53="MKT",'Payroll'!J869,0),IF('People_Inputs'!$E$54="MKT",'Payroll'!J889,0),IF('People_Inputs'!$E$55="MKT",'Payroll'!J909,0),IF('People_Inputs'!$E$56="MKT",'Payroll'!J929,0),IF('People_Inputs'!$E$57="MKT",'Payroll'!J949,0),IF('People_Inputs'!$E$58="MKT",'Payroll'!J969,0),IF('People_Inputs'!$E$59="MKT",'Payroll'!J989,0),IF('People_Inputs'!$E$60="MKT",'Payroll'!J1009,0),IF('People_Inputs'!$E$61="MKT",'Payroll'!J1029,0),IF('People_Inputs'!$E$62="MKT",'Payroll'!J1049,0),IF('People_Inputs'!$E$63="MKT",'Payroll'!J1069,0),IF('People_Inputs'!$E$64="MKT",'Payroll'!J1089,0),IF('People_Inputs'!$E$65="MKT",'Payroll'!J1109,0),IF('People_Inputs'!$E$66="MKT",'Payroll'!J1129,0),IF('People_Inputs'!$E$67="MKT",'Payroll'!J1149,0),IF('People_Inputs'!$E$68="MKT",'Payroll'!J1169,0),IF('People_Inputs'!$E$69="MKT",'Payroll'!J1189,0),IF('People_Inputs'!$E$70="MKT",'Payroll'!J1209,0))</f>
        <v>0</v>
      </c>
      <c r="K29" s="35">
        <f>SUM(IF('People_Inputs'!$E$11="MKT",'Payroll'!K29,0),IF('People_Inputs'!$E$12="MKT",'Payroll'!K49,0),IF('People_Inputs'!$E$13="MKT",'Payroll'!K69,0),IF('People_Inputs'!$E$14="MKT",'Payroll'!K89,0),IF('People_Inputs'!$E$15="MKT",'Payroll'!K109,0),IF('People_Inputs'!$E$16="MKT",'Payroll'!K129,0),IF('People_Inputs'!$E$17="MKT",'Payroll'!K149,0),IF('People_Inputs'!$E$18="MKT",'Payroll'!K169,0),IF('People_Inputs'!$E$19="MKT",'Payroll'!K189,0),IF('People_Inputs'!$E$20="MKT",'Payroll'!K209,0),IF('People_Inputs'!$E$21="MKT",'Payroll'!K229,0),IF('People_Inputs'!$E$22="MKT",'Payroll'!K249,0),IF('People_Inputs'!$E$23="MKT",'Payroll'!K269,0),IF('People_Inputs'!$E$24="MKT",'Payroll'!K289,0),IF('People_Inputs'!$E$25="MKT",'Payroll'!K309,0),IF('People_Inputs'!$E$26="MKT",'Payroll'!K329,0),IF('People_Inputs'!$E$27="MKT",'Payroll'!K349,0),IF('People_Inputs'!$E$28="MKT",'Payroll'!K369,0),IF('People_Inputs'!$E$29="MKT",'Payroll'!K389,0),IF('People_Inputs'!$E$30="MKT",'Payroll'!K409,0),IF('People_Inputs'!$E$31="MKT",'Payroll'!K429,0),IF('People_Inputs'!$E$32="MKT",'Payroll'!K449,0),IF('People_Inputs'!$E$33="MKT",'Payroll'!K469,0),IF('People_Inputs'!$E$34="MKT",'Payroll'!K489,0),IF('People_Inputs'!$E$35="MKT",'Payroll'!K509,0),IF('People_Inputs'!$E$36="MKT",'Payroll'!K529,0),IF('People_Inputs'!$E$37="MKT",'Payroll'!K549,0),IF('People_Inputs'!$E$38="MKT",'Payroll'!K569,0),IF('People_Inputs'!$E$39="MKT",'Payroll'!K589,0),IF('People_Inputs'!$E$40="MKT",'Payroll'!K609,0),IF('People_Inputs'!$E$41="MKT",'Payroll'!K629,0),IF('People_Inputs'!$E$42="MKT",'Payroll'!K649,0),IF('People_Inputs'!$E$43="MKT",'Payroll'!K669,0),IF('People_Inputs'!$E$44="MKT",'Payroll'!K689,0),IF('People_Inputs'!$E$45="MKT",'Payroll'!K709,0),IF('People_Inputs'!$E$46="MKT",'Payroll'!K729,0),IF('People_Inputs'!$E$47="MKT",'Payroll'!K749,0),IF('People_Inputs'!$E$48="MKT",'Payroll'!K769,0),IF('People_Inputs'!$E$49="MKT",'Payroll'!K789,0),IF('People_Inputs'!$E$50="MKT",'Payroll'!K809,0),IF('People_Inputs'!$E$51="MKT",'Payroll'!K829,0),IF('People_Inputs'!$E$52="MKT",'Payroll'!K849,0),IF('People_Inputs'!$E$53="MKT",'Payroll'!K869,0),IF('People_Inputs'!$E$54="MKT",'Payroll'!K889,0),IF('People_Inputs'!$E$55="MKT",'Payroll'!K909,0),IF('People_Inputs'!$E$56="MKT",'Payroll'!K929,0),IF('People_Inputs'!$E$57="MKT",'Payroll'!K949,0),IF('People_Inputs'!$E$58="MKT",'Payroll'!K969,0),IF('People_Inputs'!$E$59="MKT",'Payroll'!K989,0),IF('People_Inputs'!$E$60="MKT",'Payroll'!K1009,0),IF('People_Inputs'!$E$61="MKT",'Payroll'!K1029,0),IF('People_Inputs'!$E$62="MKT",'Payroll'!K1049,0),IF('People_Inputs'!$E$63="MKT",'Payroll'!K1069,0),IF('People_Inputs'!$E$64="MKT",'Payroll'!K1089,0),IF('People_Inputs'!$E$65="MKT",'Payroll'!K1109,0),IF('People_Inputs'!$E$66="MKT",'Payroll'!K1129,0),IF('People_Inputs'!$E$67="MKT",'Payroll'!K1149,0),IF('People_Inputs'!$E$68="MKT",'Payroll'!K1169,0),IF('People_Inputs'!$E$69="MKT",'Payroll'!K1189,0),IF('People_Inputs'!$E$70="MKT",'Payroll'!K1209,0))</f>
        <v>0</v>
      </c>
      <c r="L29" s="35">
        <f>SUM(IF('People_Inputs'!$E$11="MKT",'Payroll'!L29,0),IF('People_Inputs'!$E$12="MKT",'Payroll'!L49,0),IF('People_Inputs'!$E$13="MKT",'Payroll'!L69,0),IF('People_Inputs'!$E$14="MKT",'Payroll'!L89,0),IF('People_Inputs'!$E$15="MKT",'Payroll'!L109,0),IF('People_Inputs'!$E$16="MKT",'Payroll'!L129,0),IF('People_Inputs'!$E$17="MKT",'Payroll'!L149,0),IF('People_Inputs'!$E$18="MKT",'Payroll'!L169,0),IF('People_Inputs'!$E$19="MKT",'Payroll'!L189,0),IF('People_Inputs'!$E$20="MKT",'Payroll'!L209,0),IF('People_Inputs'!$E$21="MKT",'Payroll'!L229,0),IF('People_Inputs'!$E$22="MKT",'Payroll'!L249,0),IF('People_Inputs'!$E$23="MKT",'Payroll'!L269,0),IF('People_Inputs'!$E$24="MKT",'Payroll'!L289,0),IF('People_Inputs'!$E$25="MKT",'Payroll'!L309,0),IF('People_Inputs'!$E$26="MKT",'Payroll'!L329,0),IF('People_Inputs'!$E$27="MKT",'Payroll'!L349,0),IF('People_Inputs'!$E$28="MKT",'Payroll'!L369,0),IF('People_Inputs'!$E$29="MKT",'Payroll'!L389,0),IF('People_Inputs'!$E$30="MKT",'Payroll'!L409,0),IF('People_Inputs'!$E$31="MKT",'Payroll'!L429,0),IF('People_Inputs'!$E$32="MKT",'Payroll'!L449,0),IF('People_Inputs'!$E$33="MKT",'Payroll'!L469,0),IF('People_Inputs'!$E$34="MKT",'Payroll'!L489,0),IF('People_Inputs'!$E$35="MKT",'Payroll'!L509,0),IF('People_Inputs'!$E$36="MKT",'Payroll'!L529,0),IF('People_Inputs'!$E$37="MKT",'Payroll'!L549,0),IF('People_Inputs'!$E$38="MKT",'Payroll'!L569,0),IF('People_Inputs'!$E$39="MKT",'Payroll'!L589,0),IF('People_Inputs'!$E$40="MKT",'Payroll'!L609,0),IF('People_Inputs'!$E$41="MKT",'Payroll'!L629,0),IF('People_Inputs'!$E$42="MKT",'Payroll'!L649,0),IF('People_Inputs'!$E$43="MKT",'Payroll'!L669,0),IF('People_Inputs'!$E$44="MKT",'Payroll'!L689,0),IF('People_Inputs'!$E$45="MKT",'Payroll'!L709,0),IF('People_Inputs'!$E$46="MKT",'Payroll'!L729,0),IF('People_Inputs'!$E$47="MKT",'Payroll'!L749,0),IF('People_Inputs'!$E$48="MKT",'Payroll'!L769,0),IF('People_Inputs'!$E$49="MKT",'Payroll'!L789,0),IF('People_Inputs'!$E$50="MKT",'Payroll'!L809,0),IF('People_Inputs'!$E$51="MKT",'Payroll'!L829,0),IF('People_Inputs'!$E$52="MKT",'Payroll'!L849,0),IF('People_Inputs'!$E$53="MKT",'Payroll'!L869,0),IF('People_Inputs'!$E$54="MKT",'Payroll'!L889,0),IF('People_Inputs'!$E$55="MKT",'Payroll'!L909,0),IF('People_Inputs'!$E$56="MKT",'Payroll'!L929,0),IF('People_Inputs'!$E$57="MKT",'Payroll'!L949,0),IF('People_Inputs'!$E$58="MKT",'Payroll'!L969,0),IF('People_Inputs'!$E$59="MKT",'Payroll'!L989,0),IF('People_Inputs'!$E$60="MKT",'Payroll'!L1009,0),IF('People_Inputs'!$E$61="MKT",'Payroll'!L1029,0),IF('People_Inputs'!$E$62="MKT",'Payroll'!L1049,0),IF('People_Inputs'!$E$63="MKT",'Payroll'!L1069,0),IF('People_Inputs'!$E$64="MKT",'Payroll'!L1089,0),IF('People_Inputs'!$E$65="MKT",'Payroll'!L1109,0),IF('People_Inputs'!$E$66="MKT",'Payroll'!L1129,0),IF('People_Inputs'!$E$67="MKT",'Payroll'!L1149,0),IF('People_Inputs'!$E$68="MKT",'Payroll'!L1169,0),IF('People_Inputs'!$E$69="MKT",'Payroll'!L1189,0),IF('People_Inputs'!$E$70="MKT",'Payroll'!L1209,0))</f>
        <v>0</v>
      </c>
      <c r="M29" s="35">
        <f>SUM(IF('People_Inputs'!$E$11="MKT",'Payroll'!M29,0),IF('People_Inputs'!$E$12="MKT",'Payroll'!M49,0),IF('People_Inputs'!$E$13="MKT",'Payroll'!M69,0),IF('People_Inputs'!$E$14="MKT",'Payroll'!M89,0),IF('People_Inputs'!$E$15="MKT",'Payroll'!M109,0),IF('People_Inputs'!$E$16="MKT",'Payroll'!M129,0),IF('People_Inputs'!$E$17="MKT",'Payroll'!M149,0),IF('People_Inputs'!$E$18="MKT",'Payroll'!M169,0),IF('People_Inputs'!$E$19="MKT",'Payroll'!M189,0),IF('People_Inputs'!$E$20="MKT",'Payroll'!M209,0),IF('People_Inputs'!$E$21="MKT",'Payroll'!M229,0),IF('People_Inputs'!$E$22="MKT",'Payroll'!M249,0),IF('People_Inputs'!$E$23="MKT",'Payroll'!M269,0),IF('People_Inputs'!$E$24="MKT",'Payroll'!M289,0),IF('People_Inputs'!$E$25="MKT",'Payroll'!M309,0),IF('People_Inputs'!$E$26="MKT",'Payroll'!M329,0),IF('People_Inputs'!$E$27="MKT",'Payroll'!M349,0),IF('People_Inputs'!$E$28="MKT",'Payroll'!M369,0),IF('People_Inputs'!$E$29="MKT",'Payroll'!M389,0),IF('People_Inputs'!$E$30="MKT",'Payroll'!M409,0),IF('People_Inputs'!$E$31="MKT",'Payroll'!M429,0),IF('People_Inputs'!$E$32="MKT",'Payroll'!M449,0),IF('People_Inputs'!$E$33="MKT",'Payroll'!M469,0),IF('People_Inputs'!$E$34="MKT",'Payroll'!M489,0),IF('People_Inputs'!$E$35="MKT",'Payroll'!M509,0),IF('People_Inputs'!$E$36="MKT",'Payroll'!M529,0),IF('People_Inputs'!$E$37="MKT",'Payroll'!M549,0),IF('People_Inputs'!$E$38="MKT",'Payroll'!M569,0),IF('People_Inputs'!$E$39="MKT",'Payroll'!M589,0),IF('People_Inputs'!$E$40="MKT",'Payroll'!M609,0),IF('People_Inputs'!$E$41="MKT",'Payroll'!M629,0),IF('People_Inputs'!$E$42="MKT",'Payroll'!M649,0),IF('People_Inputs'!$E$43="MKT",'Payroll'!M669,0),IF('People_Inputs'!$E$44="MKT",'Payroll'!M689,0),IF('People_Inputs'!$E$45="MKT",'Payroll'!M709,0),IF('People_Inputs'!$E$46="MKT",'Payroll'!M729,0),IF('People_Inputs'!$E$47="MKT",'Payroll'!M749,0),IF('People_Inputs'!$E$48="MKT",'Payroll'!M769,0),IF('People_Inputs'!$E$49="MKT",'Payroll'!M789,0),IF('People_Inputs'!$E$50="MKT",'Payroll'!M809,0),IF('People_Inputs'!$E$51="MKT",'Payroll'!M829,0),IF('People_Inputs'!$E$52="MKT",'Payroll'!M849,0),IF('People_Inputs'!$E$53="MKT",'Payroll'!M869,0),IF('People_Inputs'!$E$54="MKT",'Payroll'!M889,0),IF('People_Inputs'!$E$55="MKT",'Payroll'!M909,0),IF('People_Inputs'!$E$56="MKT",'Payroll'!M929,0),IF('People_Inputs'!$E$57="MKT",'Payroll'!M949,0),IF('People_Inputs'!$E$58="MKT",'Payroll'!M969,0),IF('People_Inputs'!$E$59="MKT",'Payroll'!M989,0),IF('People_Inputs'!$E$60="MKT",'Payroll'!M1009,0),IF('People_Inputs'!$E$61="MKT",'Payroll'!M1029,0),IF('People_Inputs'!$E$62="MKT",'Payroll'!M1049,0),IF('People_Inputs'!$E$63="MKT",'Payroll'!M1069,0),IF('People_Inputs'!$E$64="MKT",'Payroll'!M1089,0),IF('People_Inputs'!$E$65="MKT",'Payroll'!M1109,0),IF('People_Inputs'!$E$66="MKT",'Payroll'!M1129,0),IF('People_Inputs'!$E$67="MKT",'Payroll'!M1149,0),IF('People_Inputs'!$E$68="MKT",'Payroll'!M1169,0),IF('People_Inputs'!$E$69="MKT",'Payroll'!M1189,0),IF('People_Inputs'!$E$70="MKT",'Payroll'!M1209,0))</f>
        <v>0</v>
      </c>
      <c r="N29" s="35">
        <f>SUM(IF('People_Inputs'!$E$11="MKT",'Payroll'!N29,0),IF('People_Inputs'!$E$12="MKT",'Payroll'!N49,0),IF('People_Inputs'!$E$13="MKT",'Payroll'!N69,0),IF('People_Inputs'!$E$14="MKT",'Payroll'!N89,0),IF('People_Inputs'!$E$15="MKT",'Payroll'!N109,0),IF('People_Inputs'!$E$16="MKT",'Payroll'!N129,0),IF('People_Inputs'!$E$17="MKT",'Payroll'!N149,0),IF('People_Inputs'!$E$18="MKT",'Payroll'!N169,0),IF('People_Inputs'!$E$19="MKT",'Payroll'!N189,0),IF('People_Inputs'!$E$20="MKT",'Payroll'!N209,0),IF('People_Inputs'!$E$21="MKT",'Payroll'!N229,0),IF('People_Inputs'!$E$22="MKT",'Payroll'!N249,0),IF('People_Inputs'!$E$23="MKT",'Payroll'!N269,0),IF('People_Inputs'!$E$24="MKT",'Payroll'!N289,0),IF('People_Inputs'!$E$25="MKT",'Payroll'!N309,0),IF('People_Inputs'!$E$26="MKT",'Payroll'!N329,0),IF('People_Inputs'!$E$27="MKT",'Payroll'!N349,0),IF('People_Inputs'!$E$28="MKT",'Payroll'!N369,0),IF('People_Inputs'!$E$29="MKT",'Payroll'!N389,0),IF('People_Inputs'!$E$30="MKT",'Payroll'!N409,0),IF('People_Inputs'!$E$31="MKT",'Payroll'!N429,0),IF('People_Inputs'!$E$32="MKT",'Payroll'!N449,0),IF('People_Inputs'!$E$33="MKT",'Payroll'!N469,0),IF('People_Inputs'!$E$34="MKT",'Payroll'!N489,0),IF('People_Inputs'!$E$35="MKT",'Payroll'!N509,0),IF('People_Inputs'!$E$36="MKT",'Payroll'!N529,0),IF('People_Inputs'!$E$37="MKT",'Payroll'!N549,0),IF('People_Inputs'!$E$38="MKT",'Payroll'!N569,0),IF('People_Inputs'!$E$39="MKT",'Payroll'!N589,0),IF('People_Inputs'!$E$40="MKT",'Payroll'!N609,0),IF('People_Inputs'!$E$41="MKT",'Payroll'!N629,0),IF('People_Inputs'!$E$42="MKT",'Payroll'!N649,0),IF('People_Inputs'!$E$43="MKT",'Payroll'!N669,0),IF('People_Inputs'!$E$44="MKT",'Payroll'!N689,0),IF('People_Inputs'!$E$45="MKT",'Payroll'!N709,0),IF('People_Inputs'!$E$46="MKT",'Payroll'!N729,0),IF('People_Inputs'!$E$47="MKT",'Payroll'!N749,0),IF('People_Inputs'!$E$48="MKT",'Payroll'!N769,0),IF('People_Inputs'!$E$49="MKT",'Payroll'!N789,0),IF('People_Inputs'!$E$50="MKT",'Payroll'!N809,0),IF('People_Inputs'!$E$51="MKT",'Payroll'!N829,0),IF('People_Inputs'!$E$52="MKT",'Payroll'!N849,0),IF('People_Inputs'!$E$53="MKT",'Payroll'!N869,0),IF('People_Inputs'!$E$54="MKT",'Payroll'!N889,0),IF('People_Inputs'!$E$55="MKT",'Payroll'!N909,0),IF('People_Inputs'!$E$56="MKT",'Payroll'!N929,0),IF('People_Inputs'!$E$57="MKT",'Payroll'!N949,0),IF('People_Inputs'!$E$58="MKT",'Payroll'!N969,0),IF('People_Inputs'!$E$59="MKT",'Payroll'!N989,0),IF('People_Inputs'!$E$60="MKT",'Payroll'!N1009,0),IF('People_Inputs'!$E$61="MKT",'Payroll'!N1029,0),IF('People_Inputs'!$E$62="MKT",'Payroll'!N1049,0),IF('People_Inputs'!$E$63="MKT",'Payroll'!N1069,0),IF('People_Inputs'!$E$64="MKT",'Payroll'!N1089,0),IF('People_Inputs'!$E$65="MKT",'Payroll'!N1109,0),IF('People_Inputs'!$E$66="MKT",'Payroll'!N1129,0),IF('People_Inputs'!$E$67="MKT",'Payroll'!N1149,0),IF('People_Inputs'!$E$68="MKT",'Payroll'!N1169,0),IF('People_Inputs'!$E$69="MKT",'Payroll'!N1189,0),IF('People_Inputs'!$E$70="MKT",'Payroll'!N1209,0))</f>
        <v>0</v>
      </c>
      <c r="O29" s="35">
        <f>SUM(IF('People_Inputs'!$E$11="MKT",'Payroll'!O29,0),IF('People_Inputs'!$E$12="MKT",'Payroll'!O49,0),IF('People_Inputs'!$E$13="MKT",'Payroll'!O69,0),IF('People_Inputs'!$E$14="MKT",'Payroll'!O89,0),IF('People_Inputs'!$E$15="MKT",'Payroll'!O109,0),IF('People_Inputs'!$E$16="MKT",'Payroll'!O129,0),IF('People_Inputs'!$E$17="MKT",'Payroll'!O149,0),IF('People_Inputs'!$E$18="MKT",'Payroll'!O169,0),IF('People_Inputs'!$E$19="MKT",'Payroll'!O189,0),IF('People_Inputs'!$E$20="MKT",'Payroll'!O209,0),IF('People_Inputs'!$E$21="MKT",'Payroll'!O229,0),IF('People_Inputs'!$E$22="MKT",'Payroll'!O249,0),IF('People_Inputs'!$E$23="MKT",'Payroll'!O269,0),IF('People_Inputs'!$E$24="MKT",'Payroll'!O289,0),IF('People_Inputs'!$E$25="MKT",'Payroll'!O309,0),IF('People_Inputs'!$E$26="MKT",'Payroll'!O329,0),IF('People_Inputs'!$E$27="MKT",'Payroll'!O349,0),IF('People_Inputs'!$E$28="MKT",'Payroll'!O369,0),IF('People_Inputs'!$E$29="MKT",'Payroll'!O389,0),IF('People_Inputs'!$E$30="MKT",'Payroll'!O409,0),IF('People_Inputs'!$E$31="MKT",'Payroll'!O429,0),IF('People_Inputs'!$E$32="MKT",'Payroll'!O449,0),IF('People_Inputs'!$E$33="MKT",'Payroll'!O469,0),IF('People_Inputs'!$E$34="MKT",'Payroll'!O489,0),IF('People_Inputs'!$E$35="MKT",'Payroll'!O509,0),IF('People_Inputs'!$E$36="MKT",'Payroll'!O529,0),IF('People_Inputs'!$E$37="MKT",'Payroll'!O549,0),IF('People_Inputs'!$E$38="MKT",'Payroll'!O569,0),IF('People_Inputs'!$E$39="MKT",'Payroll'!O589,0),IF('People_Inputs'!$E$40="MKT",'Payroll'!O609,0),IF('People_Inputs'!$E$41="MKT",'Payroll'!O629,0),IF('People_Inputs'!$E$42="MKT",'Payroll'!O649,0),IF('People_Inputs'!$E$43="MKT",'Payroll'!O669,0),IF('People_Inputs'!$E$44="MKT",'Payroll'!O689,0),IF('People_Inputs'!$E$45="MKT",'Payroll'!O709,0),IF('People_Inputs'!$E$46="MKT",'Payroll'!O729,0),IF('People_Inputs'!$E$47="MKT",'Payroll'!O749,0),IF('People_Inputs'!$E$48="MKT",'Payroll'!O769,0),IF('People_Inputs'!$E$49="MKT",'Payroll'!O789,0),IF('People_Inputs'!$E$50="MKT",'Payroll'!O809,0),IF('People_Inputs'!$E$51="MKT",'Payroll'!O829,0),IF('People_Inputs'!$E$52="MKT",'Payroll'!O849,0),IF('People_Inputs'!$E$53="MKT",'Payroll'!O869,0),IF('People_Inputs'!$E$54="MKT",'Payroll'!O889,0),IF('People_Inputs'!$E$55="MKT",'Payroll'!O909,0),IF('People_Inputs'!$E$56="MKT",'Payroll'!O929,0),IF('People_Inputs'!$E$57="MKT",'Payroll'!O949,0),IF('People_Inputs'!$E$58="MKT",'Payroll'!O969,0),IF('People_Inputs'!$E$59="MKT",'Payroll'!O989,0),IF('People_Inputs'!$E$60="MKT",'Payroll'!O1009,0),IF('People_Inputs'!$E$61="MKT",'Payroll'!O1029,0),IF('People_Inputs'!$E$62="MKT",'Payroll'!O1049,0),IF('People_Inputs'!$E$63="MKT",'Payroll'!O1069,0),IF('People_Inputs'!$E$64="MKT",'Payroll'!O1089,0),IF('People_Inputs'!$E$65="MKT",'Payroll'!O1109,0),IF('People_Inputs'!$E$66="MKT",'Payroll'!O1129,0),IF('People_Inputs'!$E$67="MKT",'Payroll'!O1149,0),IF('People_Inputs'!$E$68="MKT",'Payroll'!O1169,0),IF('People_Inputs'!$E$69="MKT",'Payroll'!O1189,0),IF('People_Inputs'!$E$70="MKT",'Payroll'!O1209,0))</f>
        <v>900</v>
      </c>
      <c r="P29" s="35">
        <f>SUM(IF('People_Inputs'!$E$11="MKT",'Payroll'!P29,0),IF('People_Inputs'!$E$12="MKT",'Payroll'!P49,0),IF('People_Inputs'!$E$13="MKT",'Payroll'!P69,0),IF('People_Inputs'!$E$14="MKT",'Payroll'!P89,0),IF('People_Inputs'!$E$15="MKT",'Payroll'!P109,0),IF('People_Inputs'!$E$16="MKT",'Payroll'!P129,0),IF('People_Inputs'!$E$17="MKT",'Payroll'!P149,0),IF('People_Inputs'!$E$18="MKT",'Payroll'!P169,0),IF('People_Inputs'!$E$19="MKT",'Payroll'!P189,0),IF('People_Inputs'!$E$20="MKT",'Payroll'!P209,0),IF('People_Inputs'!$E$21="MKT",'Payroll'!P229,0),IF('People_Inputs'!$E$22="MKT",'Payroll'!P249,0),IF('People_Inputs'!$E$23="MKT",'Payroll'!P269,0),IF('People_Inputs'!$E$24="MKT",'Payroll'!P289,0),IF('People_Inputs'!$E$25="MKT",'Payroll'!P309,0),IF('People_Inputs'!$E$26="MKT",'Payroll'!P329,0),IF('People_Inputs'!$E$27="MKT",'Payroll'!P349,0),IF('People_Inputs'!$E$28="MKT",'Payroll'!P369,0),IF('People_Inputs'!$E$29="MKT",'Payroll'!P389,0),IF('People_Inputs'!$E$30="MKT",'Payroll'!P409,0),IF('People_Inputs'!$E$31="MKT",'Payroll'!P429,0),IF('People_Inputs'!$E$32="MKT",'Payroll'!P449,0),IF('People_Inputs'!$E$33="MKT",'Payroll'!P469,0),IF('People_Inputs'!$E$34="MKT",'Payroll'!P489,0),IF('People_Inputs'!$E$35="MKT",'Payroll'!P509,0),IF('People_Inputs'!$E$36="MKT",'Payroll'!P529,0),IF('People_Inputs'!$E$37="MKT",'Payroll'!P549,0),IF('People_Inputs'!$E$38="MKT",'Payroll'!P569,0),IF('People_Inputs'!$E$39="MKT",'Payroll'!P589,0),IF('People_Inputs'!$E$40="MKT",'Payroll'!P609,0),IF('People_Inputs'!$E$41="MKT",'Payroll'!P629,0),IF('People_Inputs'!$E$42="MKT",'Payroll'!P649,0),IF('People_Inputs'!$E$43="MKT",'Payroll'!P669,0),IF('People_Inputs'!$E$44="MKT",'Payroll'!P689,0),IF('People_Inputs'!$E$45="MKT",'Payroll'!P709,0),IF('People_Inputs'!$E$46="MKT",'Payroll'!P729,0),IF('People_Inputs'!$E$47="MKT",'Payroll'!P749,0),IF('People_Inputs'!$E$48="MKT",'Payroll'!P769,0),IF('People_Inputs'!$E$49="MKT",'Payroll'!P789,0),IF('People_Inputs'!$E$50="MKT",'Payroll'!P809,0),IF('People_Inputs'!$E$51="MKT",'Payroll'!P829,0),IF('People_Inputs'!$E$52="MKT",'Payroll'!P849,0),IF('People_Inputs'!$E$53="MKT",'Payroll'!P869,0),IF('People_Inputs'!$E$54="MKT",'Payroll'!P889,0),IF('People_Inputs'!$E$55="MKT",'Payroll'!P909,0),IF('People_Inputs'!$E$56="MKT",'Payroll'!P929,0),IF('People_Inputs'!$E$57="MKT",'Payroll'!P949,0),IF('People_Inputs'!$E$58="MKT",'Payroll'!P969,0),IF('People_Inputs'!$E$59="MKT",'Payroll'!P989,0),IF('People_Inputs'!$E$60="MKT",'Payroll'!P1009,0),IF('People_Inputs'!$E$61="MKT",'Payroll'!P1029,0),IF('People_Inputs'!$E$62="MKT",'Payroll'!P1049,0),IF('People_Inputs'!$E$63="MKT",'Payroll'!P1069,0),IF('People_Inputs'!$E$64="MKT",'Payroll'!P1089,0),IF('People_Inputs'!$E$65="MKT",'Payroll'!P1109,0),IF('People_Inputs'!$E$66="MKT",'Payroll'!P1129,0),IF('People_Inputs'!$E$67="MKT",'Payroll'!P1149,0),IF('People_Inputs'!$E$68="MKT",'Payroll'!P1169,0),IF('People_Inputs'!$E$69="MKT",'Payroll'!P1189,0),IF('People_Inputs'!$E$70="MKT",'Payroll'!P1209,0))</f>
        <v>900</v>
      </c>
      <c r="Q29" s="35">
        <f>SUM(IF('People_Inputs'!$E$11="MKT",'Payroll'!Q29,0),IF('People_Inputs'!$E$12="MKT",'Payroll'!Q49,0),IF('People_Inputs'!$E$13="MKT",'Payroll'!Q69,0),IF('People_Inputs'!$E$14="MKT",'Payroll'!Q89,0),IF('People_Inputs'!$E$15="MKT",'Payroll'!Q109,0),IF('People_Inputs'!$E$16="MKT",'Payroll'!Q129,0),IF('People_Inputs'!$E$17="MKT",'Payroll'!Q149,0),IF('People_Inputs'!$E$18="MKT",'Payroll'!Q169,0),IF('People_Inputs'!$E$19="MKT",'Payroll'!Q189,0),IF('People_Inputs'!$E$20="MKT",'Payroll'!Q209,0),IF('People_Inputs'!$E$21="MKT",'Payroll'!Q229,0),IF('People_Inputs'!$E$22="MKT",'Payroll'!Q249,0),IF('People_Inputs'!$E$23="MKT",'Payroll'!Q269,0),IF('People_Inputs'!$E$24="MKT",'Payroll'!Q289,0),IF('People_Inputs'!$E$25="MKT",'Payroll'!Q309,0),IF('People_Inputs'!$E$26="MKT",'Payroll'!Q329,0),IF('People_Inputs'!$E$27="MKT",'Payroll'!Q349,0),IF('People_Inputs'!$E$28="MKT",'Payroll'!Q369,0),IF('People_Inputs'!$E$29="MKT",'Payroll'!Q389,0),IF('People_Inputs'!$E$30="MKT",'Payroll'!Q409,0),IF('People_Inputs'!$E$31="MKT",'Payroll'!Q429,0),IF('People_Inputs'!$E$32="MKT",'Payroll'!Q449,0),IF('People_Inputs'!$E$33="MKT",'Payroll'!Q469,0),IF('People_Inputs'!$E$34="MKT",'Payroll'!Q489,0),IF('People_Inputs'!$E$35="MKT",'Payroll'!Q509,0),IF('People_Inputs'!$E$36="MKT",'Payroll'!Q529,0),IF('People_Inputs'!$E$37="MKT",'Payroll'!Q549,0),IF('People_Inputs'!$E$38="MKT",'Payroll'!Q569,0),IF('People_Inputs'!$E$39="MKT",'Payroll'!Q589,0),IF('People_Inputs'!$E$40="MKT",'Payroll'!Q609,0),IF('People_Inputs'!$E$41="MKT",'Payroll'!Q629,0),IF('People_Inputs'!$E$42="MKT",'Payroll'!Q649,0),IF('People_Inputs'!$E$43="MKT",'Payroll'!Q669,0),IF('People_Inputs'!$E$44="MKT",'Payroll'!Q689,0),IF('People_Inputs'!$E$45="MKT",'Payroll'!Q709,0),IF('People_Inputs'!$E$46="MKT",'Payroll'!Q729,0),IF('People_Inputs'!$E$47="MKT",'Payroll'!Q749,0),IF('People_Inputs'!$E$48="MKT",'Payroll'!Q769,0),IF('People_Inputs'!$E$49="MKT",'Payroll'!Q789,0),IF('People_Inputs'!$E$50="MKT",'Payroll'!Q809,0),IF('People_Inputs'!$E$51="MKT",'Payroll'!Q829,0),IF('People_Inputs'!$E$52="MKT",'Payroll'!Q849,0),IF('People_Inputs'!$E$53="MKT",'Payroll'!Q869,0),IF('People_Inputs'!$E$54="MKT",'Payroll'!Q889,0),IF('People_Inputs'!$E$55="MKT",'Payroll'!Q909,0),IF('People_Inputs'!$E$56="MKT",'Payroll'!Q929,0),IF('People_Inputs'!$E$57="MKT",'Payroll'!Q949,0),IF('People_Inputs'!$E$58="MKT",'Payroll'!Q969,0),IF('People_Inputs'!$E$59="MKT",'Payroll'!Q989,0),IF('People_Inputs'!$E$60="MKT",'Payroll'!Q1009,0),IF('People_Inputs'!$E$61="MKT",'Payroll'!Q1029,0),IF('People_Inputs'!$E$62="MKT",'Payroll'!Q1049,0),IF('People_Inputs'!$E$63="MKT",'Payroll'!Q1069,0),IF('People_Inputs'!$E$64="MKT",'Payroll'!Q1089,0),IF('People_Inputs'!$E$65="MKT",'Payroll'!Q1109,0),IF('People_Inputs'!$E$66="MKT",'Payroll'!Q1129,0),IF('People_Inputs'!$E$67="MKT",'Payroll'!Q1149,0),IF('People_Inputs'!$E$68="MKT",'Payroll'!Q1169,0),IF('People_Inputs'!$E$69="MKT",'Payroll'!Q1189,0),IF('People_Inputs'!$E$70="MKT",'Payroll'!Q1209,0))</f>
        <v>900</v>
      </c>
      <c r="R29" s="35">
        <f>SUM(IF('People_Inputs'!$E$11="MKT",'Payroll'!R29,0),IF('People_Inputs'!$E$12="MKT",'Payroll'!R49,0),IF('People_Inputs'!$E$13="MKT",'Payroll'!R69,0),IF('People_Inputs'!$E$14="MKT",'Payroll'!R89,0),IF('People_Inputs'!$E$15="MKT",'Payroll'!R109,0),IF('People_Inputs'!$E$16="MKT",'Payroll'!R129,0),IF('People_Inputs'!$E$17="MKT",'Payroll'!R149,0),IF('People_Inputs'!$E$18="MKT",'Payroll'!R169,0),IF('People_Inputs'!$E$19="MKT",'Payroll'!R189,0),IF('People_Inputs'!$E$20="MKT",'Payroll'!R209,0),IF('People_Inputs'!$E$21="MKT",'Payroll'!R229,0),IF('People_Inputs'!$E$22="MKT",'Payroll'!R249,0),IF('People_Inputs'!$E$23="MKT",'Payroll'!R269,0),IF('People_Inputs'!$E$24="MKT",'Payroll'!R289,0),IF('People_Inputs'!$E$25="MKT",'Payroll'!R309,0),IF('People_Inputs'!$E$26="MKT",'Payroll'!R329,0),IF('People_Inputs'!$E$27="MKT",'Payroll'!R349,0),IF('People_Inputs'!$E$28="MKT",'Payroll'!R369,0),IF('People_Inputs'!$E$29="MKT",'Payroll'!R389,0),IF('People_Inputs'!$E$30="MKT",'Payroll'!R409,0),IF('People_Inputs'!$E$31="MKT",'Payroll'!R429,0),IF('People_Inputs'!$E$32="MKT",'Payroll'!R449,0),IF('People_Inputs'!$E$33="MKT",'Payroll'!R469,0),IF('People_Inputs'!$E$34="MKT",'Payroll'!R489,0),IF('People_Inputs'!$E$35="MKT",'Payroll'!R509,0),IF('People_Inputs'!$E$36="MKT",'Payroll'!R529,0),IF('People_Inputs'!$E$37="MKT",'Payroll'!R549,0),IF('People_Inputs'!$E$38="MKT",'Payroll'!R569,0),IF('People_Inputs'!$E$39="MKT",'Payroll'!R589,0),IF('People_Inputs'!$E$40="MKT",'Payroll'!R609,0),IF('People_Inputs'!$E$41="MKT",'Payroll'!R629,0),IF('People_Inputs'!$E$42="MKT",'Payroll'!R649,0),IF('People_Inputs'!$E$43="MKT",'Payroll'!R669,0),IF('People_Inputs'!$E$44="MKT",'Payroll'!R689,0),IF('People_Inputs'!$E$45="MKT",'Payroll'!R709,0),IF('People_Inputs'!$E$46="MKT",'Payroll'!R729,0),IF('People_Inputs'!$E$47="MKT",'Payroll'!R749,0),IF('People_Inputs'!$E$48="MKT",'Payroll'!R769,0),IF('People_Inputs'!$E$49="MKT",'Payroll'!R789,0),IF('People_Inputs'!$E$50="MKT",'Payroll'!R809,0),IF('People_Inputs'!$E$51="MKT",'Payroll'!R829,0),IF('People_Inputs'!$E$52="MKT",'Payroll'!R849,0),IF('People_Inputs'!$E$53="MKT",'Payroll'!R869,0),IF('People_Inputs'!$E$54="MKT",'Payroll'!R889,0),IF('People_Inputs'!$E$55="MKT",'Payroll'!R909,0),IF('People_Inputs'!$E$56="MKT",'Payroll'!R929,0),IF('People_Inputs'!$E$57="MKT",'Payroll'!R949,0),IF('People_Inputs'!$E$58="MKT",'Payroll'!R969,0),IF('People_Inputs'!$E$59="MKT",'Payroll'!R989,0),IF('People_Inputs'!$E$60="MKT",'Payroll'!R1009,0),IF('People_Inputs'!$E$61="MKT",'Payroll'!R1029,0),IF('People_Inputs'!$E$62="MKT",'Payroll'!R1049,0),IF('People_Inputs'!$E$63="MKT",'Payroll'!R1069,0),IF('People_Inputs'!$E$64="MKT",'Payroll'!R1089,0),IF('People_Inputs'!$E$65="MKT",'Payroll'!R1109,0),IF('People_Inputs'!$E$66="MKT",'Payroll'!R1129,0),IF('People_Inputs'!$E$67="MKT",'Payroll'!R1149,0),IF('People_Inputs'!$E$68="MKT",'Payroll'!R1169,0),IF('People_Inputs'!$E$69="MKT",'Payroll'!R1189,0),IF('People_Inputs'!$E$70="MKT",'Payroll'!R1209,0))</f>
        <v>900</v>
      </c>
      <c r="S29" s="35">
        <f>SUM(IF('People_Inputs'!$E$11="MKT",'Payroll'!S29,0),IF('People_Inputs'!$E$12="MKT",'Payroll'!S49,0),IF('People_Inputs'!$E$13="MKT",'Payroll'!S69,0),IF('People_Inputs'!$E$14="MKT",'Payroll'!S89,0),IF('People_Inputs'!$E$15="MKT",'Payroll'!S109,0),IF('People_Inputs'!$E$16="MKT",'Payroll'!S129,0),IF('People_Inputs'!$E$17="MKT",'Payroll'!S149,0),IF('People_Inputs'!$E$18="MKT",'Payroll'!S169,0),IF('People_Inputs'!$E$19="MKT",'Payroll'!S189,0),IF('People_Inputs'!$E$20="MKT",'Payroll'!S209,0),IF('People_Inputs'!$E$21="MKT",'Payroll'!S229,0),IF('People_Inputs'!$E$22="MKT",'Payroll'!S249,0),IF('People_Inputs'!$E$23="MKT",'Payroll'!S269,0),IF('People_Inputs'!$E$24="MKT",'Payroll'!S289,0),IF('People_Inputs'!$E$25="MKT",'Payroll'!S309,0),IF('People_Inputs'!$E$26="MKT",'Payroll'!S329,0),IF('People_Inputs'!$E$27="MKT",'Payroll'!S349,0),IF('People_Inputs'!$E$28="MKT",'Payroll'!S369,0),IF('People_Inputs'!$E$29="MKT",'Payroll'!S389,0),IF('People_Inputs'!$E$30="MKT",'Payroll'!S409,0),IF('People_Inputs'!$E$31="MKT",'Payroll'!S429,0),IF('People_Inputs'!$E$32="MKT",'Payroll'!S449,0),IF('People_Inputs'!$E$33="MKT",'Payroll'!S469,0),IF('People_Inputs'!$E$34="MKT",'Payroll'!S489,0),IF('People_Inputs'!$E$35="MKT",'Payroll'!S509,0),IF('People_Inputs'!$E$36="MKT",'Payroll'!S529,0),IF('People_Inputs'!$E$37="MKT",'Payroll'!S549,0),IF('People_Inputs'!$E$38="MKT",'Payroll'!S569,0),IF('People_Inputs'!$E$39="MKT",'Payroll'!S589,0),IF('People_Inputs'!$E$40="MKT",'Payroll'!S609,0),IF('People_Inputs'!$E$41="MKT",'Payroll'!S629,0),IF('People_Inputs'!$E$42="MKT",'Payroll'!S649,0),IF('People_Inputs'!$E$43="MKT",'Payroll'!S669,0),IF('People_Inputs'!$E$44="MKT",'Payroll'!S689,0),IF('People_Inputs'!$E$45="MKT",'Payroll'!S709,0),IF('People_Inputs'!$E$46="MKT",'Payroll'!S729,0),IF('People_Inputs'!$E$47="MKT",'Payroll'!S749,0),IF('People_Inputs'!$E$48="MKT",'Payroll'!S769,0),IF('People_Inputs'!$E$49="MKT",'Payroll'!S789,0),IF('People_Inputs'!$E$50="MKT",'Payroll'!S809,0),IF('People_Inputs'!$E$51="MKT",'Payroll'!S829,0),IF('People_Inputs'!$E$52="MKT",'Payroll'!S849,0),IF('People_Inputs'!$E$53="MKT",'Payroll'!S869,0),IF('People_Inputs'!$E$54="MKT",'Payroll'!S889,0),IF('People_Inputs'!$E$55="MKT",'Payroll'!S909,0),IF('People_Inputs'!$E$56="MKT",'Payroll'!S929,0),IF('People_Inputs'!$E$57="MKT",'Payroll'!S949,0),IF('People_Inputs'!$E$58="MKT",'Payroll'!S969,0),IF('People_Inputs'!$E$59="MKT",'Payroll'!S989,0),IF('People_Inputs'!$E$60="MKT",'Payroll'!S1009,0),IF('People_Inputs'!$E$61="MKT",'Payroll'!S1029,0),IF('People_Inputs'!$E$62="MKT",'Payroll'!S1049,0),IF('People_Inputs'!$E$63="MKT",'Payroll'!S1069,0),IF('People_Inputs'!$E$64="MKT",'Payroll'!S1089,0),IF('People_Inputs'!$E$65="MKT",'Payroll'!S1109,0),IF('People_Inputs'!$E$66="MKT",'Payroll'!S1129,0),IF('People_Inputs'!$E$67="MKT",'Payroll'!S1149,0),IF('People_Inputs'!$E$68="MKT",'Payroll'!S1169,0),IF('People_Inputs'!$E$69="MKT",'Payroll'!S1189,0),IF('People_Inputs'!$E$70="MKT",'Payroll'!S1209,0))</f>
        <v>900</v>
      </c>
      <c r="T29" s="35">
        <f>SUM(IF('People_Inputs'!$E$11="MKT",'Payroll'!T29,0),IF('People_Inputs'!$E$12="MKT",'Payroll'!T49,0),IF('People_Inputs'!$E$13="MKT",'Payroll'!T69,0),IF('People_Inputs'!$E$14="MKT",'Payroll'!T89,0),IF('People_Inputs'!$E$15="MKT",'Payroll'!T109,0),IF('People_Inputs'!$E$16="MKT",'Payroll'!T129,0),IF('People_Inputs'!$E$17="MKT",'Payroll'!T149,0),IF('People_Inputs'!$E$18="MKT",'Payroll'!T169,0),IF('People_Inputs'!$E$19="MKT",'Payroll'!T189,0),IF('People_Inputs'!$E$20="MKT",'Payroll'!T209,0),IF('People_Inputs'!$E$21="MKT",'Payroll'!T229,0),IF('People_Inputs'!$E$22="MKT",'Payroll'!T249,0),IF('People_Inputs'!$E$23="MKT",'Payroll'!T269,0),IF('People_Inputs'!$E$24="MKT",'Payroll'!T289,0),IF('People_Inputs'!$E$25="MKT",'Payroll'!T309,0),IF('People_Inputs'!$E$26="MKT",'Payroll'!T329,0),IF('People_Inputs'!$E$27="MKT",'Payroll'!T349,0),IF('People_Inputs'!$E$28="MKT",'Payroll'!T369,0),IF('People_Inputs'!$E$29="MKT",'Payroll'!T389,0),IF('People_Inputs'!$E$30="MKT",'Payroll'!T409,0),IF('People_Inputs'!$E$31="MKT",'Payroll'!T429,0),IF('People_Inputs'!$E$32="MKT",'Payroll'!T449,0),IF('People_Inputs'!$E$33="MKT",'Payroll'!T469,0),IF('People_Inputs'!$E$34="MKT",'Payroll'!T489,0),IF('People_Inputs'!$E$35="MKT",'Payroll'!T509,0),IF('People_Inputs'!$E$36="MKT",'Payroll'!T529,0),IF('People_Inputs'!$E$37="MKT",'Payroll'!T549,0),IF('People_Inputs'!$E$38="MKT",'Payroll'!T569,0),IF('People_Inputs'!$E$39="MKT",'Payroll'!T589,0),IF('People_Inputs'!$E$40="MKT",'Payroll'!T609,0),IF('People_Inputs'!$E$41="MKT",'Payroll'!T629,0),IF('People_Inputs'!$E$42="MKT",'Payroll'!T649,0),IF('People_Inputs'!$E$43="MKT",'Payroll'!T669,0),IF('People_Inputs'!$E$44="MKT",'Payroll'!T689,0),IF('People_Inputs'!$E$45="MKT",'Payroll'!T709,0),IF('People_Inputs'!$E$46="MKT",'Payroll'!T729,0),IF('People_Inputs'!$E$47="MKT",'Payroll'!T749,0),IF('People_Inputs'!$E$48="MKT",'Payroll'!T769,0),IF('People_Inputs'!$E$49="MKT",'Payroll'!T789,0),IF('People_Inputs'!$E$50="MKT",'Payroll'!T809,0),IF('People_Inputs'!$E$51="MKT",'Payroll'!T829,0),IF('People_Inputs'!$E$52="MKT",'Payroll'!T849,0),IF('People_Inputs'!$E$53="MKT",'Payroll'!T869,0),IF('People_Inputs'!$E$54="MKT",'Payroll'!T889,0),IF('People_Inputs'!$E$55="MKT",'Payroll'!T909,0),IF('People_Inputs'!$E$56="MKT",'Payroll'!T929,0),IF('People_Inputs'!$E$57="MKT",'Payroll'!T949,0),IF('People_Inputs'!$E$58="MKT",'Payroll'!T969,0),IF('People_Inputs'!$E$59="MKT",'Payroll'!T989,0),IF('People_Inputs'!$E$60="MKT",'Payroll'!T1009,0),IF('People_Inputs'!$E$61="MKT",'Payroll'!T1029,0),IF('People_Inputs'!$E$62="MKT",'Payroll'!T1049,0),IF('People_Inputs'!$E$63="MKT",'Payroll'!T1069,0),IF('People_Inputs'!$E$64="MKT",'Payroll'!T1089,0),IF('People_Inputs'!$E$65="MKT",'Payroll'!T1109,0),IF('People_Inputs'!$E$66="MKT",'Payroll'!T1129,0),IF('People_Inputs'!$E$67="MKT",'Payroll'!T1149,0),IF('People_Inputs'!$E$68="MKT",'Payroll'!T1169,0),IF('People_Inputs'!$E$69="MKT",'Payroll'!T1189,0),IF('People_Inputs'!$E$70="MKT",'Payroll'!T1209,0))</f>
        <v>900</v>
      </c>
      <c r="U29" s="35">
        <f>SUM(IF('People_Inputs'!$E$11="MKT",'Payroll'!U29,0),IF('People_Inputs'!$E$12="MKT",'Payroll'!U49,0),IF('People_Inputs'!$E$13="MKT",'Payroll'!U69,0),IF('People_Inputs'!$E$14="MKT",'Payroll'!U89,0),IF('People_Inputs'!$E$15="MKT",'Payroll'!U109,0),IF('People_Inputs'!$E$16="MKT",'Payroll'!U129,0),IF('People_Inputs'!$E$17="MKT",'Payroll'!U149,0),IF('People_Inputs'!$E$18="MKT",'Payroll'!U169,0),IF('People_Inputs'!$E$19="MKT",'Payroll'!U189,0),IF('People_Inputs'!$E$20="MKT",'Payroll'!U209,0),IF('People_Inputs'!$E$21="MKT",'Payroll'!U229,0),IF('People_Inputs'!$E$22="MKT",'Payroll'!U249,0),IF('People_Inputs'!$E$23="MKT",'Payroll'!U269,0),IF('People_Inputs'!$E$24="MKT",'Payroll'!U289,0),IF('People_Inputs'!$E$25="MKT",'Payroll'!U309,0),IF('People_Inputs'!$E$26="MKT",'Payroll'!U329,0),IF('People_Inputs'!$E$27="MKT",'Payroll'!U349,0),IF('People_Inputs'!$E$28="MKT",'Payroll'!U369,0),IF('People_Inputs'!$E$29="MKT",'Payroll'!U389,0),IF('People_Inputs'!$E$30="MKT",'Payroll'!U409,0),IF('People_Inputs'!$E$31="MKT",'Payroll'!U429,0),IF('People_Inputs'!$E$32="MKT",'Payroll'!U449,0),IF('People_Inputs'!$E$33="MKT",'Payroll'!U469,0),IF('People_Inputs'!$E$34="MKT",'Payroll'!U489,0),IF('People_Inputs'!$E$35="MKT",'Payroll'!U509,0),IF('People_Inputs'!$E$36="MKT",'Payroll'!U529,0),IF('People_Inputs'!$E$37="MKT",'Payroll'!U549,0),IF('People_Inputs'!$E$38="MKT",'Payroll'!U569,0),IF('People_Inputs'!$E$39="MKT",'Payroll'!U589,0),IF('People_Inputs'!$E$40="MKT",'Payroll'!U609,0),IF('People_Inputs'!$E$41="MKT",'Payroll'!U629,0),IF('People_Inputs'!$E$42="MKT",'Payroll'!U649,0),IF('People_Inputs'!$E$43="MKT",'Payroll'!U669,0),IF('People_Inputs'!$E$44="MKT",'Payroll'!U689,0),IF('People_Inputs'!$E$45="MKT",'Payroll'!U709,0),IF('People_Inputs'!$E$46="MKT",'Payroll'!U729,0),IF('People_Inputs'!$E$47="MKT",'Payroll'!U749,0),IF('People_Inputs'!$E$48="MKT",'Payroll'!U769,0),IF('People_Inputs'!$E$49="MKT",'Payroll'!U789,0),IF('People_Inputs'!$E$50="MKT",'Payroll'!U809,0),IF('People_Inputs'!$E$51="MKT",'Payroll'!U829,0),IF('People_Inputs'!$E$52="MKT",'Payroll'!U849,0),IF('People_Inputs'!$E$53="MKT",'Payroll'!U869,0),IF('People_Inputs'!$E$54="MKT",'Payroll'!U889,0),IF('People_Inputs'!$E$55="MKT",'Payroll'!U909,0),IF('People_Inputs'!$E$56="MKT",'Payroll'!U929,0),IF('People_Inputs'!$E$57="MKT",'Payroll'!U949,0),IF('People_Inputs'!$E$58="MKT",'Payroll'!U969,0),IF('People_Inputs'!$E$59="MKT",'Payroll'!U989,0),IF('People_Inputs'!$E$60="MKT",'Payroll'!U1009,0),IF('People_Inputs'!$E$61="MKT",'Payroll'!U1029,0),IF('People_Inputs'!$E$62="MKT",'Payroll'!U1049,0),IF('People_Inputs'!$E$63="MKT",'Payroll'!U1069,0),IF('People_Inputs'!$E$64="MKT",'Payroll'!U1089,0),IF('People_Inputs'!$E$65="MKT",'Payroll'!U1109,0),IF('People_Inputs'!$E$66="MKT",'Payroll'!U1129,0),IF('People_Inputs'!$E$67="MKT",'Payroll'!U1149,0),IF('People_Inputs'!$E$68="MKT",'Payroll'!U1169,0),IF('People_Inputs'!$E$69="MKT",'Payroll'!U1189,0),IF('People_Inputs'!$E$70="MKT",'Payroll'!U1209,0))</f>
        <v>900</v>
      </c>
      <c r="V29" s="35">
        <f>SUM(IF('People_Inputs'!$E$11="MKT",'Payroll'!V29,0),IF('People_Inputs'!$E$12="MKT",'Payroll'!V49,0),IF('People_Inputs'!$E$13="MKT",'Payroll'!V69,0),IF('People_Inputs'!$E$14="MKT",'Payroll'!V89,0),IF('People_Inputs'!$E$15="MKT",'Payroll'!V109,0),IF('People_Inputs'!$E$16="MKT",'Payroll'!V129,0),IF('People_Inputs'!$E$17="MKT",'Payroll'!V149,0),IF('People_Inputs'!$E$18="MKT",'Payroll'!V169,0),IF('People_Inputs'!$E$19="MKT",'Payroll'!V189,0),IF('People_Inputs'!$E$20="MKT",'Payroll'!V209,0),IF('People_Inputs'!$E$21="MKT",'Payroll'!V229,0),IF('People_Inputs'!$E$22="MKT",'Payroll'!V249,0),IF('People_Inputs'!$E$23="MKT",'Payroll'!V269,0),IF('People_Inputs'!$E$24="MKT",'Payroll'!V289,0),IF('People_Inputs'!$E$25="MKT",'Payroll'!V309,0),IF('People_Inputs'!$E$26="MKT",'Payroll'!V329,0),IF('People_Inputs'!$E$27="MKT",'Payroll'!V349,0),IF('People_Inputs'!$E$28="MKT",'Payroll'!V369,0),IF('People_Inputs'!$E$29="MKT",'Payroll'!V389,0),IF('People_Inputs'!$E$30="MKT",'Payroll'!V409,0),IF('People_Inputs'!$E$31="MKT",'Payroll'!V429,0),IF('People_Inputs'!$E$32="MKT",'Payroll'!V449,0),IF('People_Inputs'!$E$33="MKT",'Payroll'!V469,0),IF('People_Inputs'!$E$34="MKT",'Payroll'!V489,0),IF('People_Inputs'!$E$35="MKT",'Payroll'!V509,0),IF('People_Inputs'!$E$36="MKT",'Payroll'!V529,0),IF('People_Inputs'!$E$37="MKT",'Payroll'!V549,0),IF('People_Inputs'!$E$38="MKT",'Payroll'!V569,0),IF('People_Inputs'!$E$39="MKT",'Payroll'!V589,0),IF('People_Inputs'!$E$40="MKT",'Payroll'!V609,0),IF('People_Inputs'!$E$41="MKT",'Payroll'!V629,0),IF('People_Inputs'!$E$42="MKT",'Payroll'!V649,0),IF('People_Inputs'!$E$43="MKT",'Payroll'!V669,0),IF('People_Inputs'!$E$44="MKT",'Payroll'!V689,0),IF('People_Inputs'!$E$45="MKT",'Payroll'!V709,0),IF('People_Inputs'!$E$46="MKT",'Payroll'!V729,0),IF('People_Inputs'!$E$47="MKT",'Payroll'!V749,0),IF('People_Inputs'!$E$48="MKT",'Payroll'!V769,0),IF('People_Inputs'!$E$49="MKT",'Payroll'!V789,0),IF('People_Inputs'!$E$50="MKT",'Payroll'!V809,0),IF('People_Inputs'!$E$51="MKT",'Payroll'!V829,0),IF('People_Inputs'!$E$52="MKT",'Payroll'!V849,0),IF('People_Inputs'!$E$53="MKT",'Payroll'!V869,0),IF('People_Inputs'!$E$54="MKT",'Payroll'!V889,0),IF('People_Inputs'!$E$55="MKT",'Payroll'!V909,0),IF('People_Inputs'!$E$56="MKT",'Payroll'!V929,0),IF('People_Inputs'!$E$57="MKT",'Payroll'!V949,0),IF('People_Inputs'!$E$58="MKT",'Payroll'!V969,0),IF('People_Inputs'!$E$59="MKT",'Payroll'!V989,0),IF('People_Inputs'!$E$60="MKT",'Payroll'!V1009,0),IF('People_Inputs'!$E$61="MKT",'Payroll'!V1029,0),IF('People_Inputs'!$E$62="MKT",'Payroll'!V1049,0),IF('People_Inputs'!$E$63="MKT",'Payroll'!V1069,0),IF('People_Inputs'!$E$64="MKT",'Payroll'!V1089,0),IF('People_Inputs'!$E$65="MKT",'Payroll'!V1109,0),IF('People_Inputs'!$E$66="MKT",'Payroll'!V1129,0),IF('People_Inputs'!$E$67="MKT",'Payroll'!V1149,0),IF('People_Inputs'!$E$68="MKT",'Payroll'!V1169,0),IF('People_Inputs'!$E$69="MKT",'Payroll'!V1189,0),IF('People_Inputs'!$E$70="MKT",'Payroll'!V1209,0))</f>
        <v>900</v>
      </c>
      <c r="W29" s="35">
        <f>SUM(IF('People_Inputs'!$E$11="MKT",'Payroll'!W29,0),IF('People_Inputs'!$E$12="MKT",'Payroll'!W49,0),IF('People_Inputs'!$E$13="MKT",'Payroll'!W69,0),IF('People_Inputs'!$E$14="MKT",'Payroll'!W89,0),IF('People_Inputs'!$E$15="MKT",'Payroll'!W109,0),IF('People_Inputs'!$E$16="MKT",'Payroll'!W129,0),IF('People_Inputs'!$E$17="MKT",'Payroll'!W149,0),IF('People_Inputs'!$E$18="MKT",'Payroll'!W169,0),IF('People_Inputs'!$E$19="MKT",'Payroll'!W189,0),IF('People_Inputs'!$E$20="MKT",'Payroll'!W209,0),IF('People_Inputs'!$E$21="MKT",'Payroll'!W229,0),IF('People_Inputs'!$E$22="MKT",'Payroll'!W249,0),IF('People_Inputs'!$E$23="MKT",'Payroll'!W269,0),IF('People_Inputs'!$E$24="MKT",'Payroll'!W289,0),IF('People_Inputs'!$E$25="MKT",'Payroll'!W309,0),IF('People_Inputs'!$E$26="MKT",'Payroll'!W329,0),IF('People_Inputs'!$E$27="MKT",'Payroll'!W349,0),IF('People_Inputs'!$E$28="MKT",'Payroll'!W369,0),IF('People_Inputs'!$E$29="MKT",'Payroll'!W389,0),IF('People_Inputs'!$E$30="MKT",'Payroll'!W409,0),IF('People_Inputs'!$E$31="MKT",'Payroll'!W429,0),IF('People_Inputs'!$E$32="MKT",'Payroll'!W449,0),IF('People_Inputs'!$E$33="MKT",'Payroll'!W469,0),IF('People_Inputs'!$E$34="MKT",'Payroll'!W489,0),IF('People_Inputs'!$E$35="MKT",'Payroll'!W509,0),IF('People_Inputs'!$E$36="MKT",'Payroll'!W529,0),IF('People_Inputs'!$E$37="MKT",'Payroll'!W549,0),IF('People_Inputs'!$E$38="MKT",'Payroll'!W569,0),IF('People_Inputs'!$E$39="MKT",'Payroll'!W589,0),IF('People_Inputs'!$E$40="MKT",'Payroll'!W609,0),IF('People_Inputs'!$E$41="MKT",'Payroll'!W629,0),IF('People_Inputs'!$E$42="MKT",'Payroll'!W649,0),IF('People_Inputs'!$E$43="MKT",'Payroll'!W669,0),IF('People_Inputs'!$E$44="MKT",'Payroll'!W689,0),IF('People_Inputs'!$E$45="MKT",'Payroll'!W709,0),IF('People_Inputs'!$E$46="MKT",'Payroll'!W729,0),IF('People_Inputs'!$E$47="MKT",'Payroll'!W749,0),IF('People_Inputs'!$E$48="MKT",'Payroll'!W769,0),IF('People_Inputs'!$E$49="MKT",'Payroll'!W789,0),IF('People_Inputs'!$E$50="MKT",'Payroll'!W809,0),IF('People_Inputs'!$E$51="MKT",'Payroll'!W829,0),IF('People_Inputs'!$E$52="MKT",'Payroll'!W849,0),IF('People_Inputs'!$E$53="MKT",'Payroll'!W869,0),IF('People_Inputs'!$E$54="MKT",'Payroll'!W889,0),IF('People_Inputs'!$E$55="MKT",'Payroll'!W909,0),IF('People_Inputs'!$E$56="MKT",'Payroll'!W929,0),IF('People_Inputs'!$E$57="MKT",'Payroll'!W949,0),IF('People_Inputs'!$E$58="MKT",'Payroll'!W969,0),IF('People_Inputs'!$E$59="MKT",'Payroll'!W989,0),IF('People_Inputs'!$E$60="MKT",'Payroll'!W1009,0),IF('People_Inputs'!$E$61="MKT",'Payroll'!W1029,0),IF('People_Inputs'!$E$62="MKT",'Payroll'!W1049,0),IF('People_Inputs'!$E$63="MKT",'Payroll'!W1069,0),IF('People_Inputs'!$E$64="MKT",'Payroll'!W1089,0),IF('People_Inputs'!$E$65="MKT",'Payroll'!W1109,0),IF('People_Inputs'!$E$66="MKT",'Payroll'!W1129,0),IF('People_Inputs'!$E$67="MKT",'Payroll'!W1149,0),IF('People_Inputs'!$E$68="MKT",'Payroll'!W1169,0),IF('People_Inputs'!$E$69="MKT",'Payroll'!W1189,0),IF('People_Inputs'!$E$70="MKT",'Payroll'!W1209,0))</f>
        <v>900</v>
      </c>
      <c r="X29" s="35">
        <f>SUM(IF('People_Inputs'!$E$11="MKT",'Payroll'!X29,0),IF('People_Inputs'!$E$12="MKT",'Payroll'!X49,0),IF('People_Inputs'!$E$13="MKT",'Payroll'!X69,0),IF('People_Inputs'!$E$14="MKT",'Payroll'!X89,0),IF('People_Inputs'!$E$15="MKT",'Payroll'!X109,0),IF('People_Inputs'!$E$16="MKT",'Payroll'!X129,0),IF('People_Inputs'!$E$17="MKT",'Payroll'!X149,0),IF('People_Inputs'!$E$18="MKT",'Payroll'!X169,0),IF('People_Inputs'!$E$19="MKT",'Payroll'!X189,0),IF('People_Inputs'!$E$20="MKT",'Payroll'!X209,0),IF('People_Inputs'!$E$21="MKT",'Payroll'!X229,0),IF('People_Inputs'!$E$22="MKT",'Payroll'!X249,0),IF('People_Inputs'!$E$23="MKT",'Payroll'!X269,0),IF('People_Inputs'!$E$24="MKT",'Payroll'!X289,0),IF('People_Inputs'!$E$25="MKT",'Payroll'!X309,0),IF('People_Inputs'!$E$26="MKT",'Payroll'!X329,0),IF('People_Inputs'!$E$27="MKT",'Payroll'!X349,0),IF('People_Inputs'!$E$28="MKT",'Payroll'!X369,0),IF('People_Inputs'!$E$29="MKT",'Payroll'!X389,0),IF('People_Inputs'!$E$30="MKT",'Payroll'!X409,0),IF('People_Inputs'!$E$31="MKT",'Payroll'!X429,0),IF('People_Inputs'!$E$32="MKT",'Payroll'!X449,0),IF('People_Inputs'!$E$33="MKT",'Payroll'!X469,0),IF('People_Inputs'!$E$34="MKT",'Payroll'!X489,0),IF('People_Inputs'!$E$35="MKT",'Payroll'!X509,0),IF('People_Inputs'!$E$36="MKT",'Payroll'!X529,0),IF('People_Inputs'!$E$37="MKT",'Payroll'!X549,0),IF('People_Inputs'!$E$38="MKT",'Payroll'!X569,0),IF('People_Inputs'!$E$39="MKT",'Payroll'!X589,0),IF('People_Inputs'!$E$40="MKT",'Payroll'!X609,0),IF('People_Inputs'!$E$41="MKT",'Payroll'!X629,0),IF('People_Inputs'!$E$42="MKT",'Payroll'!X649,0),IF('People_Inputs'!$E$43="MKT",'Payroll'!X669,0),IF('People_Inputs'!$E$44="MKT",'Payroll'!X689,0),IF('People_Inputs'!$E$45="MKT",'Payroll'!X709,0),IF('People_Inputs'!$E$46="MKT",'Payroll'!X729,0),IF('People_Inputs'!$E$47="MKT",'Payroll'!X749,0),IF('People_Inputs'!$E$48="MKT",'Payroll'!X769,0),IF('People_Inputs'!$E$49="MKT",'Payroll'!X789,0),IF('People_Inputs'!$E$50="MKT",'Payroll'!X809,0),IF('People_Inputs'!$E$51="MKT",'Payroll'!X829,0),IF('People_Inputs'!$E$52="MKT",'Payroll'!X849,0),IF('People_Inputs'!$E$53="MKT",'Payroll'!X869,0),IF('People_Inputs'!$E$54="MKT",'Payroll'!X889,0),IF('People_Inputs'!$E$55="MKT",'Payroll'!X909,0),IF('People_Inputs'!$E$56="MKT",'Payroll'!X929,0),IF('People_Inputs'!$E$57="MKT",'Payroll'!X949,0),IF('People_Inputs'!$E$58="MKT",'Payroll'!X969,0),IF('People_Inputs'!$E$59="MKT",'Payroll'!X989,0),IF('People_Inputs'!$E$60="MKT",'Payroll'!X1009,0),IF('People_Inputs'!$E$61="MKT",'Payroll'!X1029,0),IF('People_Inputs'!$E$62="MKT",'Payroll'!X1049,0),IF('People_Inputs'!$E$63="MKT",'Payroll'!X1069,0),IF('People_Inputs'!$E$64="MKT",'Payroll'!X1089,0),IF('People_Inputs'!$E$65="MKT",'Payroll'!X1109,0),IF('People_Inputs'!$E$66="MKT",'Payroll'!X1129,0),IF('People_Inputs'!$E$67="MKT",'Payroll'!X1149,0),IF('People_Inputs'!$E$68="MKT",'Payroll'!X1169,0),IF('People_Inputs'!$E$69="MKT",'Payroll'!X1189,0),IF('People_Inputs'!$E$70="MKT",'Payroll'!X1209,0))</f>
        <v>900</v>
      </c>
      <c r="Y29" s="35">
        <f>SUM(IF('People_Inputs'!$E$11="MKT",'Payroll'!Y29,0),IF('People_Inputs'!$E$12="MKT",'Payroll'!Y49,0),IF('People_Inputs'!$E$13="MKT",'Payroll'!Y69,0),IF('People_Inputs'!$E$14="MKT",'Payroll'!Y89,0),IF('People_Inputs'!$E$15="MKT",'Payroll'!Y109,0),IF('People_Inputs'!$E$16="MKT",'Payroll'!Y129,0),IF('People_Inputs'!$E$17="MKT",'Payroll'!Y149,0),IF('People_Inputs'!$E$18="MKT",'Payroll'!Y169,0),IF('People_Inputs'!$E$19="MKT",'Payroll'!Y189,0),IF('People_Inputs'!$E$20="MKT",'Payroll'!Y209,0),IF('People_Inputs'!$E$21="MKT",'Payroll'!Y229,0),IF('People_Inputs'!$E$22="MKT",'Payroll'!Y249,0),IF('People_Inputs'!$E$23="MKT",'Payroll'!Y269,0),IF('People_Inputs'!$E$24="MKT",'Payroll'!Y289,0),IF('People_Inputs'!$E$25="MKT",'Payroll'!Y309,0),IF('People_Inputs'!$E$26="MKT",'Payroll'!Y329,0),IF('People_Inputs'!$E$27="MKT",'Payroll'!Y349,0),IF('People_Inputs'!$E$28="MKT",'Payroll'!Y369,0),IF('People_Inputs'!$E$29="MKT",'Payroll'!Y389,0),IF('People_Inputs'!$E$30="MKT",'Payroll'!Y409,0),IF('People_Inputs'!$E$31="MKT",'Payroll'!Y429,0),IF('People_Inputs'!$E$32="MKT",'Payroll'!Y449,0),IF('People_Inputs'!$E$33="MKT",'Payroll'!Y469,0),IF('People_Inputs'!$E$34="MKT",'Payroll'!Y489,0),IF('People_Inputs'!$E$35="MKT",'Payroll'!Y509,0),IF('People_Inputs'!$E$36="MKT",'Payroll'!Y529,0),IF('People_Inputs'!$E$37="MKT",'Payroll'!Y549,0),IF('People_Inputs'!$E$38="MKT",'Payroll'!Y569,0),IF('People_Inputs'!$E$39="MKT",'Payroll'!Y589,0),IF('People_Inputs'!$E$40="MKT",'Payroll'!Y609,0),IF('People_Inputs'!$E$41="MKT",'Payroll'!Y629,0),IF('People_Inputs'!$E$42="MKT",'Payroll'!Y649,0),IF('People_Inputs'!$E$43="MKT",'Payroll'!Y669,0),IF('People_Inputs'!$E$44="MKT",'Payroll'!Y689,0),IF('People_Inputs'!$E$45="MKT",'Payroll'!Y709,0),IF('People_Inputs'!$E$46="MKT",'Payroll'!Y729,0),IF('People_Inputs'!$E$47="MKT",'Payroll'!Y749,0),IF('People_Inputs'!$E$48="MKT",'Payroll'!Y769,0),IF('People_Inputs'!$E$49="MKT",'Payroll'!Y789,0),IF('People_Inputs'!$E$50="MKT",'Payroll'!Y809,0),IF('People_Inputs'!$E$51="MKT",'Payroll'!Y829,0),IF('People_Inputs'!$E$52="MKT",'Payroll'!Y849,0),IF('People_Inputs'!$E$53="MKT",'Payroll'!Y869,0),IF('People_Inputs'!$E$54="MKT",'Payroll'!Y889,0),IF('People_Inputs'!$E$55="MKT",'Payroll'!Y909,0),IF('People_Inputs'!$E$56="MKT",'Payroll'!Y929,0),IF('People_Inputs'!$E$57="MKT",'Payroll'!Y949,0),IF('People_Inputs'!$E$58="MKT",'Payroll'!Y969,0),IF('People_Inputs'!$E$59="MKT",'Payroll'!Y989,0),IF('People_Inputs'!$E$60="MKT",'Payroll'!Y1009,0),IF('People_Inputs'!$E$61="MKT",'Payroll'!Y1029,0),IF('People_Inputs'!$E$62="MKT",'Payroll'!Y1049,0),IF('People_Inputs'!$E$63="MKT",'Payroll'!Y1069,0),IF('People_Inputs'!$E$64="MKT",'Payroll'!Y1089,0),IF('People_Inputs'!$E$65="MKT",'Payroll'!Y1109,0),IF('People_Inputs'!$E$66="MKT",'Payroll'!Y1129,0),IF('People_Inputs'!$E$67="MKT",'Payroll'!Y1149,0),IF('People_Inputs'!$E$68="MKT",'Payroll'!Y1169,0),IF('People_Inputs'!$E$69="MKT",'Payroll'!Y1189,0),IF('People_Inputs'!$E$70="MKT",'Payroll'!Y1209,0))</f>
        <v>900</v>
      </c>
      <c r="Z29" s="35">
        <f>SUM(IF('People_Inputs'!$E$11="MKT",'Payroll'!Z29,0),IF('People_Inputs'!$E$12="MKT",'Payroll'!Z49,0),IF('People_Inputs'!$E$13="MKT",'Payroll'!Z69,0),IF('People_Inputs'!$E$14="MKT",'Payroll'!Z89,0),IF('People_Inputs'!$E$15="MKT",'Payroll'!Z109,0),IF('People_Inputs'!$E$16="MKT",'Payroll'!Z129,0),IF('People_Inputs'!$E$17="MKT",'Payroll'!Z149,0),IF('People_Inputs'!$E$18="MKT",'Payroll'!Z169,0),IF('People_Inputs'!$E$19="MKT",'Payroll'!Z189,0),IF('People_Inputs'!$E$20="MKT",'Payroll'!Z209,0),IF('People_Inputs'!$E$21="MKT",'Payroll'!Z229,0),IF('People_Inputs'!$E$22="MKT",'Payroll'!Z249,0),IF('People_Inputs'!$E$23="MKT",'Payroll'!Z269,0),IF('People_Inputs'!$E$24="MKT",'Payroll'!Z289,0),IF('People_Inputs'!$E$25="MKT",'Payroll'!Z309,0),IF('People_Inputs'!$E$26="MKT",'Payroll'!Z329,0),IF('People_Inputs'!$E$27="MKT",'Payroll'!Z349,0),IF('People_Inputs'!$E$28="MKT",'Payroll'!Z369,0),IF('People_Inputs'!$E$29="MKT",'Payroll'!Z389,0),IF('People_Inputs'!$E$30="MKT",'Payroll'!Z409,0),IF('People_Inputs'!$E$31="MKT",'Payroll'!Z429,0),IF('People_Inputs'!$E$32="MKT",'Payroll'!Z449,0),IF('People_Inputs'!$E$33="MKT",'Payroll'!Z469,0),IF('People_Inputs'!$E$34="MKT",'Payroll'!Z489,0),IF('People_Inputs'!$E$35="MKT",'Payroll'!Z509,0),IF('People_Inputs'!$E$36="MKT",'Payroll'!Z529,0),IF('People_Inputs'!$E$37="MKT",'Payroll'!Z549,0),IF('People_Inputs'!$E$38="MKT",'Payroll'!Z569,0),IF('People_Inputs'!$E$39="MKT",'Payroll'!Z589,0),IF('People_Inputs'!$E$40="MKT",'Payroll'!Z609,0),IF('People_Inputs'!$E$41="MKT",'Payroll'!Z629,0),IF('People_Inputs'!$E$42="MKT",'Payroll'!Z649,0),IF('People_Inputs'!$E$43="MKT",'Payroll'!Z669,0),IF('People_Inputs'!$E$44="MKT",'Payroll'!Z689,0),IF('People_Inputs'!$E$45="MKT",'Payroll'!Z709,0),IF('People_Inputs'!$E$46="MKT",'Payroll'!Z729,0),IF('People_Inputs'!$E$47="MKT",'Payroll'!Z749,0),IF('People_Inputs'!$E$48="MKT",'Payroll'!Z769,0),IF('People_Inputs'!$E$49="MKT",'Payroll'!Z789,0),IF('People_Inputs'!$E$50="MKT",'Payroll'!Z809,0),IF('People_Inputs'!$E$51="MKT",'Payroll'!Z829,0),IF('People_Inputs'!$E$52="MKT",'Payroll'!Z849,0),IF('People_Inputs'!$E$53="MKT",'Payroll'!Z869,0),IF('People_Inputs'!$E$54="MKT",'Payroll'!Z889,0),IF('People_Inputs'!$E$55="MKT",'Payroll'!Z909,0),IF('People_Inputs'!$E$56="MKT",'Payroll'!Z929,0),IF('People_Inputs'!$E$57="MKT",'Payroll'!Z949,0),IF('People_Inputs'!$E$58="MKT",'Payroll'!Z969,0),IF('People_Inputs'!$E$59="MKT",'Payroll'!Z989,0),IF('People_Inputs'!$E$60="MKT",'Payroll'!Z1009,0),IF('People_Inputs'!$E$61="MKT",'Payroll'!Z1029,0),IF('People_Inputs'!$E$62="MKT",'Payroll'!Z1049,0),IF('People_Inputs'!$E$63="MKT",'Payroll'!Z1069,0),IF('People_Inputs'!$E$64="MKT",'Payroll'!Z1089,0),IF('People_Inputs'!$E$65="MKT",'Payroll'!Z1109,0),IF('People_Inputs'!$E$66="MKT",'Payroll'!Z1129,0),IF('People_Inputs'!$E$67="MKT",'Payroll'!Z1149,0),IF('People_Inputs'!$E$68="MKT",'Payroll'!Z1169,0),IF('People_Inputs'!$E$69="MKT",'Payroll'!Z1189,0),IF('People_Inputs'!$E$70="MKT",'Payroll'!Z1209,0))</f>
        <v>900</v>
      </c>
      <c r="AA29" s="35">
        <f>SUM(IF('People_Inputs'!$E$11="MKT",'Payroll'!AA29,0),IF('People_Inputs'!$E$12="MKT",'Payroll'!AA49,0),IF('People_Inputs'!$E$13="MKT",'Payroll'!AA69,0),IF('People_Inputs'!$E$14="MKT",'Payroll'!AA89,0),IF('People_Inputs'!$E$15="MKT",'Payroll'!AA109,0),IF('People_Inputs'!$E$16="MKT",'Payroll'!AA129,0),IF('People_Inputs'!$E$17="MKT",'Payroll'!AA149,0),IF('People_Inputs'!$E$18="MKT",'Payroll'!AA169,0),IF('People_Inputs'!$E$19="MKT",'Payroll'!AA189,0),IF('People_Inputs'!$E$20="MKT",'Payroll'!AA209,0),IF('People_Inputs'!$E$21="MKT",'Payroll'!AA229,0),IF('People_Inputs'!$E$22="MKT",'Payroll'!AA249,0),IF('People_Inputs'!$E$23="MKT",'Payroll'!AA269,0),IF('People_Inputs'!$E$24="MKT",'Payroll'!AA289,0),IF('People_Inputs'!$E$25="MKT",'Payroll'!AA309,0),IF('People_Inputs'!$E$26="MKT",'Payroll'!AA329,0),IF('People_Inputs'!$E$27="MKT",'Payroll'!AA349,0),IF('People_Inputs'!$E$28="MKT",'Payroll'!AA369,0),IF('People_Inputs'!$E$29="MKT",'Payroll'!AA389,0),IF('People_Inputs'!$E$30="MKT",'Payroll'!AA409,0),IF('People_Inputs'!$E$31="MKT",'Payroll'!AA429,0),IF('People_Inputs'!$E$32="MKT",'Payroll'!AA449,0),IF('People_Inputs'!$E$33="MKT",'Payroll'!AA469,0),IF('People_Inputs'!$E$34="MKT",'Payroll'!AA489,0),IF('People_Inputs'!$E$35="MKT",'Payroll'!AA509,0),IF('People_Inputs'!$E$36="MKT",'Payroll'!AA529,0),IF('People_Inputs'!$E$37="MKT",'Payroll'!AA549,0),IF('People_Inputs'!$E$38="MKT",'Payroll'!AA569,0),IF('People_Inputs'!$E$39="MKT",'Payroll'!AA589,0),IF('People_Inputs'!$E$40="MKT",'Payroll'!AA609,0),IF('People_Inputs'!$E$41="MKT",'Payroll'!AA629,0),IF('People_Inputs'!$E$42="MKT",'Payroll'!AA649,0),IF('People_Inputs'!$E$43="MKT",'Payroll'!AA669,0),IF('People_Inputs'!$E$44="MKT",'Payroll'!AA689,0),IF('People_Inputs'!$E$45="MKT",'Payroll'!AA709,0),IF('People_Inputs'!$E$46="MKT",'Payroll'!AA729,0),IF('People_Inputs'!$E$47="MKT",'Payroll'!AA749,0),IF('People_Inputs'!$E$48="MKT",'Payroll'!AA769,0),IF('People_Inputs'!$E$49="MKT",'Payroll'!AA789,0),IF('People_Inputs'!$E$50="MKT",'Payroll'!AA809,0),IF('People_Inputs'!$E$51="MKT",'Payroll'!AA829,0),IF('People_Inputs'!$E$52="MKT",'Payroll'!AA849,0),IF('People_Inputs'!$E$53="MKT",'Payroll'!AA869,0),IF('People_Inputs'!$E$54="MKT",'Payroll'!AA889,0),IF('People_Inputs'!$E$55="MKT",'Payroll'!AA909,0),IF('People_Inputs'!$E$56="MKT",'Payroll'!AA929,0),IF('People_Inputs'!$E$57="MKT",'Payroll'!AA949,0),IF('People_Inputs'!$E$58="MKT",'Payroll'!AA969,0),IF('People_Inputs'!$E$59="MKT",'Payroll'!AA989,0),IF('People_Inputs'!$E$60="MKT",'Payroll'!AA1009,0),IF('People_Inputs'!$E$61="MKT",'Payroll'!AA1029,0),IF('People_Inputs'!$E$62="MKT",'Payroll'!AA1049,0),IF('People_Inputs'!$E$63="MKT",'Payroll'!AA1069,0),IF('People_Inputs'!$E$64="MKT",'Payroll'!AA1089,0),IF('People_Inputs'!$E$65="MKT",'Payroll'!AA1109,0),IF('People_Inputs'!$E$66="MKT",'Payroll'!AA1129,0),IF('People_Inputs'!$E$67="MKT",'Payroll'!AA1149,0),IF('People_Inputs'!$E$68="MKT",'Payroll'!AA1169,0),IF('People_Inputs'!$E$69="MKT",'Payroll'!AA1189,0),IF('People_Inputs'!$E$70="MKT",'Payroll'!AA1209,0))</f>
        <v>900</v>
      </c>
      <c r="AB29" s="35">
        <f>SUM(IF('People_Inputs'!$E$11="MKT",'Payroll'!AB29,0),IF('People_Inputs'!$E$12="MKT",'Payroll'!AB49,0),IF('People_Inputs'!$E$13="MKT",'Payroll'!AB69,0),IF('People_Inputs'!$E$14="MKT",'Payroll'!AB89,0),IF('People_Inputs'!$E$15="MKT",'Payroll'!AB109,0),IF('People_Inputs'!$E$16="MKT",'Payroll'!AB129,0),IF('People_Inputs'!$E$17="MKT",'Payroll'!AB149,0),IF('People_Inputs'!$E$18="MKT",'Payroll'!AB169,0),IF('People_Inputs'!$E$19="MKT",'Payroll'!AB189,0),IF('People_Inputs'!$E$20="MKT",'Payroll'!AB209,0),IF('People_Inputs'!$E$21="MKT",'Payroll'!AB229,0),IF('People_Inputs'!$E$22="MKT",'Payroll'!AB249,0),IF('People_Inputs'!$E$23="MKT",'Payroll'!AB269,0),IF('People_Inputs'!$E$24="MKT",'Payroll'!AB289,0),IF('People_Inputs'!$E$25="MKT",'Payroll'!AB309,0),IF('People_Inputs'!$E$26="MKT",'Payroll'!AB329,0),IF('People_Inputs'!$E$27="MKT",'Payroll'!AB349,0),IF('People_Inputs'!$E$28="MKT",'Payroll'!AB369,0),IF('People_Inputs'!$E$29="MKT",'Payroll'!AB389,0),IF('People_Inputs'!$E$30="MKT",'Payroll'!AB409,0),IF('People_Inputs'!$E$31="MKT",'Payroll'!AB429,0),IF('People_Inputs'!$E$32="MKT",'Payroll'!AB449,0),IF('People_Inputs'!$E$33="MKT",'Payroll'!AB469,0),IF('People_Inputs'!$E$34="MKT",'Payroll'!AB489,0),IF('People_Inputs'!$E$35="MKT",'Payroll'!AB509,0),IF('People_Inputs'!$E$36="MKT",'Payroll'!AB529,0),IF('People_Inputs'!$E$37="MKT",'Payroll'!AB549,0),IF('People_Inputs'!$E$38="MKT",'Payroll'!AB569,0),IF('People_Inputs'!$E$39="MKT",'Payroll'!AB589,0),IF('People_Inputs'!$E$40="MKT",'Payroll'!AB609,0),IF('People_Inputs'!$E$41="MKT",'Payroll'!AB629,0),IF('People_Inputs'!$E$42="MKT",'Payroll'!AB649,0),IF('People_Inputs'!$E$43="MKT",'Payroll'!AB669,0),IF('People_Inputs'!$E$44="MKT",'Payroll'!AB689,0),IF('People_Inputs'!$E$45="MKT",'Payroll'!AB709,0),IF('People_Inputs'!$E$46="MKT",'Payroll'!AB729,0),IF('People_Inputs'!$E$47="MKT",'Payroll'!AB749,0),IF('People_Inputs'!$E$48="MKT",'Payroll'!AB769,0),IF('People_Inputs'!$E$49="MKT",'Payroll'!AB789,0),IF('People_Inputs'!$E$50="MKT",'Payroll'!AB809,0),IF('People_Inputs'!$E$51="MKT",'Payroll'!AB829,0),IF('People_Inputs'!$E$52="MKT",'Payroll'!AB849,0),IF('People_Inputs'!$E$53="MKT",'Payroll'!AB869,0),IF('People_Inputs'!$E$54="MKT",'Payroll'!AB889,0),IF('People_Inputs'!$E$55="MKT",'Payroll'!AB909,0),IF('People_Inputs'!$E$56="MKT",'Payroll'!AB929,0),IF('People_Inputs'!$E$57="MKT",'Payroll'!AB949,0),IF('People_Inputs'!$E$58="MKT",'Payroll'!AB969,0),IF('People_Inputs'!$E$59="MKT",'Payroll'!AB989,0),IF('People_Inputs'!$E$60="MKT",'Payroll'!AB1009,0),IF('People_Inputs'!$E$61="MKT",'Payroll'!AB1029,0),IF('People_Inputs'!$E$62="MKT",'Payroll'!AB1049,0),IF('People_Inputs'!$E$63="MKT",'Payroll'!AB1069,0),IF('People_Inputs'!$E$64="MKT",'Payroll'!AB1089,0),IF('People_Inputs'!$E$65="MKT",'Payroll'!AB1109,0),IF('People_Inputs'!$E$66="MKT",'Payroll'!AB1129,0),IF('People_Inputs'!$E$67="MKT",'Payroll'!AB1149,0),IF('People_Inputs'!$E$68="MKT",'Payroll'!AB1169,0),IF('People_Inputs'!$E$69="MKT",'Payroll'!AB1189,0),IF('People_Inputs'!$E$70="MKT",'Payroll'!AB1209,0))</f>
        <v>900</v>
      </c>
      <c r="AC29" s="35">
        <f>SUM(IF('People_Inputs'!$E$11="MKT",'Payroll'!AC29,0),IF('People_Inputs'!$E$12="MKT",'Payroll'!AC49,0),IF('People_Inputs'!$E$13="MKT",'Payroll'!AC69,0),IF('People_Inputs'!$E$14="MKT",'Payroll'!AC89,0),IF('People_Inputs'!$E$15="MKT",'Payroll'!AC109,0),IF('People_Inputs'!$E$16="MKT",'Payroll'!AC129,0),IF('People_Inputs'!$E$17="MKT",'Payroll'!AC149,0),IF('People_Inputs'!$E$18="MKT",'Payroll'!AC169,0),IF('People_Inputs'!$E$19="MKT",'Payroll'!AC189,0),IF('People_Inputs'!$E$20="MKT",'Payroll'!AC209,0),IF('People_Inputs'!$E$21="MKT",'Payroll'!AC229,0),IF('People_Inputs'!$E$22="MKT",'Payroll'!AC249,0),IF('People_Inputs'!$E$23="MKT",'Payroll'!AC269,0),IF('People_Inputs'!$E$24="MKT",'Payroll'!AC289,0),IF('People_Inputs'!$E$25="MKT",'Payroll'!AC309,0),IF('People_Inputs'!$E$26="MKT",'Payroll'!AC329,0),IF('People_Inputs'!$E$27="MKT",'Payroll'!AC349,0),IF('People_Inputs'!$E$28="MKT",'Payroll'!AC369,0),IF('People_Inputs'!$E$29="MKT",'Payroll'!AC389,0),IF('People_Inputs'!$E$30="MKT",'Payroll'!AC409,0),IF('People_Inputs'!$E$31="MKT",'Payroll'!AC429,0),IF('People_Inputs'!$E$32="MKT",'Payroll'!AC449,0),IF('People_Inputs'!$E$33="MKT",'Payroll'!AC469,0),IF('People_Inputs'!$E$34="MKT",'Payroll'!AC489,0),IF('People_Inputs'!$E$35="MKT",'Payroll'!AC509,0),IF('People_Inputs'!$E$36="MKT",'Payroll'!AC529,0),IF('People_Inputs'!$E$37="MKT",'Payroll'!AC549,0),IF('People_Inputs'!$E$38="MKT",'Payroll'!AC569,0),IF('People_Inputs'!$E$39="MKT",'Payroll'!AC589,0),IF('People_Inputs'!$E$40="MKT",'Payroll'!AC609,0),IF('People_Inputs'!$E$41="MKT",'Payroll'!AC629,0),IF('People_Inputs'!$E$42="MKT",'Payroll'!AC649,0),IF('People_Inputs'!$E$43="MKT",'Payroll'!AC669,0),IF('People_Inputs'!$E$44="MKT",'Payroll'!AC689,0),IF('People_Inputs'!$E$45="MKT",'Payroll'!AC709,0),IF('People_Inputs'!$E$46="MKT",'Payroll'!AC729,0),IF('People_Inputs'!$E$47="MKT",'Payroll'!AC749,0),IF('People_Inputs'!$E$48="MKT",'Payroll'!AC769,0),IF('People_Inputs'!$E$49="MKT",'Payroll'!AC789,0),IF('People_Inputs'!$E$50="MKT",'Payroll'!AC809,0),IF('People_Inputs'!$E$51="MKT",'Payroll'!AC829,0),IF('People_Inputs'!$E$52="MKT",'Payroll'!AC849,0),IF('People_Inputs'!$E$53="MKT",'Payroll'!AC869,0),IF('People_Inputs'!$E$54="MKT",'Payroll'!AC889,0),IF('People_Inputs'!$E$55="MKT",'Payroll'!AC909,0),IF('People_Inputs'!$E$56="MKT",'Payroll'!AC929,0),IF('People_Inputs'!$E$57="MKT",'Payroll'!AC949,0),IF('People_Inputs'!$E$58="MKT",'Payroll'!AC969,0),IF('People_Inputs'!$E$59="MKT",'Payroll'!AC989,0),IF('People_Inputs'!$E$60="MKT",'Payroll'!AC1009,0),IF('People_Inputs'!$E$61="MKT",'Payroll'!AC1029,0),IF('People_Inputs'!$E$62="MKT",'Payroll'!AC1049,0),IF('People_Inputs'!$E$63="MKT",'Payroll'!AC1069,0),IF('People_Inputs'!$E$64="MKT",'Payroll'!AC1089,0),IF('People_Inputs'!$E$65="MKT",'Payroll'!AC1109,0),IF('People_Inputs'!$E$66="MKT",'Payroll'!AC1129,0),IF('People_Inputs'!$E$67="MKT",'Payroll'!AC1149,0),IF('People_Inputs'!$E$68="MKT",'Payroll'!AC1169,0),IF('People_Inputs'!$E$69="MKT",'Payroll'!AC1189,0),IF('People_Inputs'!$E$70="MKT",'Payroll'!AC1209,0))</f>
        <v>900</v>
      </c>
      <c r="AD29" s="35">
        <f>SUM(IF('People_Inputs'!$E$11="MKT",'Payroll'!AD29,0),IF('People_Inputs'!$E$12="MKT",'Payroll'!AD49,0),IF('People_Inputs'!$E$13="MKT",'Payroll'!AD69,0),IF('People_Inputs'!$E$14="MKT",'Payroll'!AD89,0),IF('People_Inputs'!$E$15="MKT",'Payroll'!AD109,0),IF('People_Inputs'!$E$16="MKT",'Payroll'!AD129,0),IF('People_Inputs'!$E$17="MKT",'Payroll'!AD149,0),IF('People_Inputs'!$E$18="MKT",'Payroll'!AD169,0),IF('People_Inputs'!$E$19="MKT",'Payroll'!AD189,0),IF('People_Inputs'!$E$20="MKT",'Payroll'!AD209,0),IF('People_Inputs'!$E$21="MKT",'Payroll'!AD229,0),IF('People_Inputs'!$E$22="MKT",'Payroll'!AD249,0),IF('People_Inputs'!$E$23="MKT",'Payroll'!AD269,0),IF('People_Inputs'!$E$24="MKT",'Payroll'!AD289,0),IF('People_Inputs'!$E$25="MKT",'Payroll'!AD309,0),IF('People_Inputs'!$E$26="MKT",'Payroll'!AD329,0),IF('People_Inputs'!$E$27="MKT",'Payroll'!AD349,0),IF('People_Inputs'!$E$28="MKT",'Payroll'!AD369,0),IF('People_Inputs'!$E$29="MKT",'Payroll'!AD389,0),IF('People_Inputs'!$E$30="MKT",'Payroll'!AD409,0),IF('People_Inputs'!$E$31="MKT",'Payroll'!AD429,0),IF('People_Inputs'!$E$32="MKT",'Payroll'!AD449,0),IF('People_Inputs'!$E$33="MKT",'Payroll'!AD469,0),IF('People_Inputs'!$E$34="MKT",'Payroll'!AD489,0),IF('People_Inputs'!$E$35="MKT",'Payroll'!AD509,0),IF('People_Inputs'!$E$36="MKT",'Payroll'!AD529,0),IF('People_Inputs'!$E$37="MKT",'Payroll'!AD549,0),IF('People_Inputs'!$E$38="MKT",'Payroll'!AD569,0),IF('People_Inputs'!$E$39="MKT",'Payroll'!AD589,0),IF('People_Inputs'!$E$40="MKT",'Payroll'!AD609,0),IF('People_Inputs'!$E$41="MKT",'Payroll'!AD629,0),IF('People_Inputs'!$E$42="MKT",'Payroll'!AD649,0),IF('People_Inputs'!$E$43="MKT",'Payroll'!AD669,0),IF('People_Inputs'!$E$44="MKT",'Payroll'!AD689,0),IF('People_Inputs'!$E$45="MKT",'Payroll'!AD709,0),IF('People_Inputs'!$E$46="MKT",'Payroll'!AD729,0),IF('People_Inputs'!$E$47="MKT",'Payroll'!AD749,0),IF('People_Inputs'!$E$48="MKT",'Payroll'!AD769,0),IF('People_Inputs'!$E$49="MKT",'Payroll'!AD789,0),IF('People_Inputs'!$E$50="MKT",'Payroll'!AD809,0),IF('People_Inputs'!$E$51="MKT",'Payroll'!AD829,0),IF('People_Inputs'!$E$52="MKT",'Payroll'!AD849,0),IF('People_Inputs'!$E$53="MKT",'Payroll'!AD869,0),IF('People_Inputs'!$E$54="MKT",'Payroll'!AD889,0),IF('People_Inputs'!$E$55="MKT",'Payroll'!AD909,0),IF('People_Inputs'!$E$56="MKT",'Payroll'!AD929,0),IF('People_Inputs'!$E$57="MKT",'Payroll'!AD949,0),IF('People_Inputs'!$E$58="MKT",'Payroll'!AD969,0),IF('People_Inputs'!$E$59="MKT",'Payroll'!AD989,0),IF('People_Inputs'!$E$60="MKT",'Payroll'!AD1009,0),IF('People_Inputs'!$E$61="MKT",'Payroll'!AD1029,0),IF('People_Inputs'!$E$62="MKT",'Payroll'!AD1049,0),IF('People_Inputs'!$E$63="MKT",'Payroll'!AD1069,0),IF('People_Inputs'!$E$64="MKT",'Payroll'!AD1089,0),IF('People_Inputs'!$E$65="MKT",'Payroll'!AD1109,0),IF('People_Inputs'!$E$66="MKT",'Payroll'!AD1129,0),IF('People_Inputs'!$E$67="MKT",'Payroll'!AD1149,0),IF('People_Inputs'!$E$68="MKT",'Payroll'!AD1169,0),IF('People_Inputs'!$E$69="MKT",'Payroll'!AD1189,0),IF('People_Inputs'!$E$70="MKT",'Payroll'!AD1209,0))</f>
        <v>900</v>
      </c>
      <c r="AE29" s="35">
        <f>SUM(IF('People_Inputs'!$E$11="MKT",'Payroll'!AE29,0),IF('People_Inputs'!$E$12="MKT",'Payroll'!AE49,0),IF('People_Inputs'!$E$13="MKT",'Payroll'!AE69,0),IF('People_Inputs'!$E$14="MKT",'Payroll'!AE89,0),IF('People_Inputs'!$E$15="MKT",'Payroll'!AE109,0),IF('People_Inputs'!$E$16="MKT",'Payroll'!AE129,0),IF('People_Inputs'!$E$17="MKT",'Payroll'!AE149,0),IF('People_Inputs'!$E$18="MKT",'Payroll'!AE169,0),IF('People_Inputs'!$E$19="MKT",'Payroll'!AE189,0),IF('People_Inputs'!$E$20="MKT",'Payroll'!AE209,0),IF('People_Inputs'!$E$21="MKT",'Payroll'!AE229,0),IF('People_Inputs'!$E$22="MKT",'Payroll'!AE249,0),IF('People_Inputs'!$E$23="MKT",'Payroll'!AE269,0),IF('People_Inputs'!$E$24="MKT",'Payroll'!AE289,0),IF('People_Inputs'!$E$25="MKT",'Payroll'!AE309,0),IF('People_Inputs'!$E$26="MKT",'Payroll'!AE329,0),IF('People_Inputs'!$E$27="MKT",'Payroll'!AE349,0),IF('People_Inputs'!$E$28="MKT",'Payroll'!AE369,0),IF('People_Inputs'!$E$29="MKT",'Payroll'!AE389,0),IF('People_Inputs'!$E$30="MKT",'Payroll'!AE409,0),IF('People_Inputs'!$E$31="MKT",'Payroll'!AE429,0),IF('People_Inputs'!$E$32="MKT",'Payroll'!AE449,0),IF('People_Inputs'!$E$33="MKT",'Payroll'!AE469,0),IF('People_Inputs'!$E$34="MKT",'Payroll'!AE489,0),IF('People_Inputs'!$E$35="MKT",'Payroll'!AE509,0),IF('People_Inputs'!$E$36="MKT",'Payroll'!AE529,0),IF('People_Inputs'!$E$37="MKT",'Payroll'!AE549,0),IF('People_Inputs'!$E$38="MKT",'Payroll'!AE569,0),IF('People_Inputs'!$E$39="MKT",'Payroll'!AE589,0),IF('People_Inputs'!$E$40="MKT",'Payroll'!AE609,0),IF('People_Inputs'!$E$41="MKT",'Payroll'!AE629,0),IF('People_Inputs'!$E$42="MKT",'Payroll'!AE649,0),IF('People_Inputs'!$E$43="MKT",'Payroll'!AE669,0),IF('People_Inputs'!$E$44="MKT",'Payroll'!AE689,0),IF('People_Inputs'!$E$45="MKT",'Payroll'!AE709,0),IF('People_Inputs'!$E$46="MKT",'Payroll'!AE729,0),IF('People_Inputs'!$E$47="MKT",'Payroll'!AE749,0),IF('People_Inputs'!$E$48="MKT",'Payroll'!AE769,0),IF('People_Inputs'!$E$49="MKT",'Payroll'!AE789,0),IF('People_Inputs'!$E$50="MKT",'Payroll'!AE809,0),IF('People_Inputs'!$E$51="MKT",'Payroll'!AE829,0),IF('People_Inputs'!$E$52="MKT",'Payroll'!AE849,0),IF('People_Inputs'!$E$53="MKT",'Payroll'!AE869,0),IF('People_Inputs'!$E$54="MKT",'Payroll'!AE889,0),IF('People_Inputs'!$E$55="MKT",'Payroll'!AE909,0),IF('People_Inputs'!$E$56="MKT",'Payroll'!AE929,0),IF('People_Inputs'!$E$57="MKT",'Payroll'!AE949,0),IF('People_Inputs'!$E$58="MKT",'Payroll'!AE969,0),IF('People_Inputs'!$E$59="MKT",'Payroll'!AE989,0),IF('People_Inputs'!$E$60="MKT",'Payroll'!AE1009,0),IF('People_Inputs'!$E$61="MKT",'Payroll'!AE1029,0),IF('People_Inputs'!$E$62="MKT",'Payroll'!AE1049,0),IF('People_Inputs'!$E$63="MKT",'Payroll'!AE1069,0),IF('People_Inputs'!$E$64="MKT",'Payroll'!AE1089,0),IF('People_Inputs'!$E$65="MKT",'Payroll'!AE1109,0),IF('People_Inputs'!$E$66="MKT",'Payroll'!AE1129,0),IF('People_Inputs'!$E$67="MKT",'Payroll'!AE1149,0),IF('People_Inputs'!$E$68="MKT",'Payroll'!AE1169,0),IF('People_Inputs'!$E$69="MKT",'Payroll'!AE1189,0),IF('People_Inputs'!$E$70="MKT",'Payroll'!AE1209,0))</f>
        <v>900</v>
      </c>
      <c r="AF29" s="35">
        <f>SUM(IF('People_Inputs'!$E$11="MKT",'Payroll'!AF29,0),IF('People_Inputs'!$E$12="MKT",'Payroll'!AF49,0),IF('People_Inputs'!$E$13="MKT",'Payroll'!AF69,0),IF('People_Inputs'!$E$14="MKT",'Payroll'!AF89,0),IF('People_Inputs'!$E$15="MKT",'Payroll'!AF109,0),IF('People_Inputs'!$E$16="MKT",'Payroll'!AF129,0),IF('People_Inputs'!$E$17="MKT",'Payroll'!AF149,0),IF('People_Inputs'!$E$18="MKT",'Payroll'!AF169,0),IF('People_Inputs'!$E$19="MKT",'Payroll'!AF189,0),IF('People_Inputs'!$E$20="MKT",'Payroll'!AF209,0),IF('People_Inputs'!$E$21="MKT",'Payroll'!AF229,0),IF('People_Inputs'!$E$22="MKT",'Payroll'!AF249,0),IF('People_Inputs'!$E$23="MKT",'Payroll'!AF269,0),IF('People_Inputs'!$E$24="MKT",'Payroll'!AF289,0),IF('People_Inputs'!$E$25="MKT",'Payroll'!AF309,0),IF('People_Inputs'!$E$26="MKT",'Payroll'!AF329,0),IF('People_Inputs'!$E$27="MKT",'Payroll'!AF349,0),IF('People_Inputs'!$E$28="MKT",'Payroll'!AF369,0),IF('People_Inputs'!$E$29="MKT",'Payroll'!AF389,0),IF('People_Inputs'!$E$30="MKT",'Payroll'!AF409,0),IF('People_Inputs'!$E$31="MKT",'Payroll'!AF429,0),IF('People_Inputs'!$E$32="MKT",'Payroll'!AF449,0),IF('People_Inputs'!$E$33="MKT",'Payroll'!AF469,0),IF('People_Inputs'!$E$34="MKT",'Payroll'!AF489,0),IF('People_Inputs'!$E$35="MKT",'Payroll'!AF509,0),IF('People_Inputs'!$E$36="MKT",'Payroll'!AF529,0),IF('People_Inputs'!$E$37="MKT",'Payroll'!AF549,0),IF('People_Inputs'!$E$38="MKT",'Payroll'!AF569,0),IF('People_Inputs'!$E$39="MKT",'Payroll'!AF589,0),IF('People_Inputs'!$E$40="MKT",'Payroll'!AF609,0),IF('People_Inputs'!$E$41="MKT",'Payroll'!AF629,0),IF('People_Inputs'!$E$42="MKT",'Payroll'!AF649,0),IF('People_Inputs'!$E$43="MKT",'Payroll'!AF669,0),IF('People_Inputs'!$E$44="MKT",'Payroll'!AF689,0),IF('People_Inputs'!$E$45="MKT",'Payroll'!AF709,0),IF('People_Inputs'!$E$46="MKT",'Payroll'!AF729,0),IF('People_Inputs'!$E$47="MKT",'Payroll'!AF749,0),IF('People_Inputs'!$E$48="MKT",'Payroll'!AF769,0),IF('People_Inputs'!$E$49="MKT",'Payroll'!AF789,0),IF('People_Inputs'!$E$50="MKT",'Payroll'!AF809,0),IF('People_Inputs'!$E$51="MKT",'Payroll'!AF829,0),IF('People_Inputs'!$E$52="MKT",'Payroll'!AF849,0),IF('People_Inputs'!$E$53="MKT",'Payroll'!AF869,0),IF('People_Inputs'!$E$54="MKT",'Payroll'!AF889,0),IF('People_Inputs'!$E$55="MKT",'Payroll'!AF909,0),IF('People_Inputs'!$E$56="MKT",'Payroll'!AF929,0),IF('People_Inputs'!$E$57="MKT",'Payroll'!AF949,0),IF('People_Inputs'!$E$58="MKT",'Payroll'!AF969,0),IF('People_Inputs'!$E$59="MKT",'Payroll'!AF989,0),IF('People_Inputs'!$E$60="MKT",'Payroll'!AF1009,0),IF('People_Inputs'!$E$61="MKT",'Payroll'!AF1029,0),IF('People_Inputs'!$E$62="MKT",'Payroll'!AF1049,0),IF('People_Inputs'!$E$63="MKT",'Payroll'!AF1069,0),IF('People_Inputs'!$E$64="MKT",'Payroll'!AF1089,0),IF('People_Inputs'!$E$65="MKT",'Payroll'!AF1109,0),IF('People_Inputs'!$E$66="MKT",'Payroll'!AF1129,0),IF('People_Inputs'!$E$67="MKT",'Payroll'!AF1149,0),IF('People_Inputs'!$E$68="MKT",'Payroll'!AF1169,0),IF('People_Inputs'!$E$69="MKT",'Payroll'!AF1189,0),IF('People_Inputs'!$E$70="MKT",'Payroll'!AF1209,0))</f>
        <v>900</v>
      </c>
      <c r="AG29" s="35">
        <f>SUM(IF('People_Inputs'!$E$11="MKT",'Payroll'!AG29,0),IF('People_Inputs'!$E$12="MKT",'Payroll'!AG49,0),IF('People_Inputs'!$E$13="MKT",'Payroll'!AG69,0),IF('People_Inputs'!$E$14="MKT",'Payroll'!AG89,0),IF('People_Inputs'!$E$15="MKT",'Payroll'!AG109,0),IF('People_Inputs'!$E$16="MKT",'Payroll'!AG129,0),IF('People_Inputs'!$E$17="MKT",'Payroll'!AG149,0),IF('People_Inputs'!$E$18="MKT",'Payroll'!AG169,0),IF('People_Inputs'!$E$19="MKT",'Payroll'!AG189,0),IF('People_Inputs'!$E$20="MKT",'Payroll'!AG209,0),IF('People_Inputs'!$E$21="MKT",'Payroll'!AG229,0),IF('People_Inputs'!$E$22="MKT",'Payroll'!AG249,0),IF('People_Inputs'!$E$23="MKT",'Payroll'!AG269,0),IF('People_Inputs'!$E$24="MKT",'Payroll'!AG289,0),IF('People_Inputs'!$E$25="MKT",'Payroll'!AG309,0),IF('People_Inputs'!$E$26="MKT",'Payroll'!AG329,0),IF('People_Inputs'!$E$27="MKT",'Payroll'!AG349,0),IF('People_Inputs'!$E$28="MKT",'Payroll'!AG369,0),IF('People_Inputs'!$E$29="MKT",'Payroll'!AG389,0),IF('People_Inputs'!$E$30="MKT",'Payroll'!AG409,0),IF('People_Inputs'!$E$31="MKT",'Payroll'!AG429,0),IF('People_Inputs'!$E$32="MKT",'Payroll'!AG449,0),IF('People_Inputs'!$E$33="MKT",'Payroll'!AG469,0),IF('People_Inputs'!$E$34="MKT",'Payroll'!AG489,0),IF('People_Inputs'!$E$35="MKT",'Payroll'!AG509,0),IF('People_Inputs'!$E$36="MKT",'Payroll'!AG529,0),IF('People_Inputs'!$E$37="MKT",'Payroll'!AG549,0),IF('People_Inputs'!$E$38="MKT",'Payroll'!AG569,0),IF('People_Inputs'!$E$39="MKT",'Payroll'!AG589,0),IF('People_Inputs'!$E$40="MKT",'Payroll'!AG609,0),IF('People_Inputs'!$E$41="MKT",'Payroll'!AG629,0),IF('People_Inputs'!$E$42="MKT",'Payroll'!AG649,0),IF('People_Inputs'!$E$43="MKT",'Payroll'!AG669,0),IF('People_Inputs'!$E$44="MKT",'Payroll'!AG689,0),IF('People_Inputs'!$E$45="MKT",'Payroll'!AG709,0),IF('People_Inputs'!$E$46="MKT",'Payroll'!AG729,0),IF('People_Inputs'!$E$47="MKT",'Payroll'!AG749,0),IF('People_Inputs'!$E$48="MKT",'Payroll'!AG769,0),IF('People_Inputs'!$E$49="MKT",'Payroll'!AG789,0),IF('People_Inputs'!$E$50="MKT",'Payroll'!AG809,0),IF('People_Inputs'!$E$51="MKT",'Payroll'!AG829,0),IF('People_Inputs'!$E$52="MKT",'Payroll'!AG849,0),IF('People_Inputs'!$E$53="MKT",'Payroll'!AG869,0),IF('People_Inputs'!$E$54="MKT",'Payroll'!AG889,0),IF('People_Inputs'!$E$55="MKT",'Payroll'!AG909,0),IF('People_Inputs'!$E$56="MKT",'Payroll'!AG929,0),IF('People_Inputs'!$E$57="MKT",'Payroll'!AG949,0),IF('People_Inputs'!$E$58="MKT",'Payroll'!AG969,0),IF('People_Inputs'!$E$59="MKT",'Payroll'!AG989,0),IF('People_Inputs'!$E$60="MKT",'Payroll'!AG1009,0),IF('People_Inputs'!$E$61="MKT",'Payroll'!AG1029,0),IF('People_Inputs'!$E$62="MKT",'Payroll'!AG1049,0),IF('People_Inputs'!$E$63="MKT",'Payroll'!AG1069,0),IF('People_Inputs'!$E$64="MKT",'Payroll'!AG1089,0),IF('People_Inputs'!$E$65="MKT",'Payroll'!AG1109,0),IF('People_Inputs'!$E$66="MKT",'Payroll'!AG1129,0),IF('People_Inputs'!$E$67="MKT",'Payroll'!AG1149,0),IF('People_Inputs'!$E$68="MKT",'Payroll'!AG1169,0),IF('People_Inputs'!$E$69="MKT",'Payroll'!AG1189,0),IF('People_Inputs'!$E$70="MKT",'Payroll'!AG1209,0))</f>
        <v>900</v>
      </c>
      <c r="AH29" s="35">
        <f>SUM(IF('People_Inputs'!$E$11="MKT",'Payroll'!AH29,0),IF('People_Inputs'!$E$12="MKT",'Payroll'!AH49,0),IF('People_Inputs'!$E$13="MKT",'Payroll'!AH69,0),IF('People_Inputs'!$E$14="MKT",'Payroll'!AH89,0),IF('People_Inputs'!$E$15="MKT",'Payroll'!AH109,0),IF('People_Inputs'!$E$16="MKT",'Payroll'!AH129,0),IF('People_Inputs'!$E$17="MKT",'Payroll'!AH149,0),IF('People_Inputs'!$E$18="MKT",'Payroll'!AH169,0),IF('People_Inputs'!$E$19="MKT",'Payroll'!AH189,0),IF('People_Inputs'!$E$20="MKT",'Payroll'!AH209,0),IF('People_Inputs'!$E$21="MKT",'Payroll'!AH229,0),IF('People_Inputs'!$E$22="MKT",'Payroll'!AH249,0),IF('People_Inputs'!$E$23="MKT",'Payroll'!AH269,0),IF('People_Inputs'!$E$24="MKT",'Payroll'!AH289,0),IF('People_Inputs'!$E$25="MKT",'Payroll'!AH309,0),IF('People_Inputs'!$E$26="MKT",'Payroll'!AH329,0),IF('People_Inputs'!$E$27="MKT",'Payroll'!AH349,0),IF('People_Inputs'!$E$28="MKT",'Payroll'!AH369,0),IF('People_Inputs'!$E$29="MKT",'Payroll'!AH389,0),IF('People_Inputs'!$E$30="MKT",'Payroll'!AH409,0),IF('People_Inputs'!$E$31="MKT",'Payroll'!AH429,0),IF('People_Inputs'!$E$32="MKT",'Payroll'!AH449,0),IF('People_Inputs'!$E$33="MKT",'Payroll'!AH469,0),IF('People_Inputs'!$E$34="MKT",'Payroll'!AH489,0),IF('People_Inputs'!$E$35="MKT",'Payroll'!AH509,0),IF('People_Inputs'!$E$36="MKT",'Payroll'!AH529,0),IF('People_Inputs'!$E$37="MKT",'Payroll'!AH549,0),IF('People_Inputs'!$E$38="MKT",'Payroll'!AH569,0),IF('People_Inputs'!$E$39="MKT",'Payroll'!AH589,0),IF('People_Inputs'!$E$40="MKT",'Payroll'!AH609,0),IF('People_Inputs'!$E$41="MKT",'Payroll'!AH629,0),IF('People_Inputs'!$E$42="MKT",'Payroll'!AH649,0),IF('People_Inputs'!$E$43="MKT",'Payroll'!AH669,0),IF('People_Inputs'!$E$44="MKT",'Payroll'!AH689,0),IF('People_Inputs'!$E$45="MKT",'Payroll'!AH709,0),IF('People_Inputs'!$E$46="MKT",'Payroll'!AH729,0),IF('People_Inputs'!$E$47="MKT",'Payroll'!AH749,0),IF('People_Inputs'!$E$48="MKT",'Payroll'!AH769,0),IF('People_Inputs'!$E$49="MKT",'Payroll'!AH789,0),IF('People_Inputs'!$E$50="MKT",'Payroll'!AH809,0),IF('People_Inputs'!$E$51="MKT",'Payroll'!AH829,0),IF('People_Inputs'!$E$52="MKT",'Payroll'!AH849,0),IF('People_Inputs'!$E$53="MKT",'Payroll'!AH869,0),IF('People_Inputs'!$E$54="MKT",'Payroll'!AH889,0),IF('People_Inputs'!$E$55="MKT",'Payroll'!AH909,0),IF('People_Inputs'!$E$56="MKT",'Payroll'!AH929,0),IF('People_Inputs'!$E$57="MKT",'Payroll'!AH949,0),IF('People_Inputs'!$E$58="MKT",'Payroll'!AH969,0),IF('People_Inputs'!$E$59="MKT",'Payroll'!AH989,0),IF('People_Inputs'!$E$60="MKT",'Payroll'!AH1009,0),IF('People_Inputs'!$E$61="MKT",'Payroll'!AH1029,0),IF('People_Inputs'!$E$62="MKT",'Payroll'!AH1049,0),IF('People_Inputs'!$E$63="MKT",'Payroll'!AH1069,0),IF('People_Inputs'!$E$64="MKT",'Payroll'!AH1089,0),IF('People_Inputs'!$E$65="MKT",'Payroll'!AH1109,0),IF('People_Inputs'!$E$66="MKT",'Payroll'!AH1129,0),IF('People_Inputs'!$E$67="MKT",'Payroll'!AH1149,0),IF('People_Inputs'!$E$68="MKT",'Payroll'!AH1169,0),IF('People_Inputs'!$E$69="MKT",'Payroll'!AH1189,0),IF('People_Inputs'!$E$70="MKT",'Payroll'!AH1209,0))</f>
        <v>900</v>
      </c>
      <c r="AI29" s="35">
        <f>SUM(IF('People_Inputs'!$E$11="MKT",'Payroll'!AI29,0),IF('People_Inputs'!$E$12="MKT",'Payroll'!AI49,0),IF('People_Inputs'!$E$13="MKT",'Payroll'!AI69,0),IF('People_Inputs'!$E$14="MKT",'Payroll'!AI89,0),IF('People_Inputs'!$E$15="MKT",'Payroll'!AI109,0),IF('People_Inputs'!$E$16="MKT",'Payroll'!AI129,0),IF('People_Inputs'!$E$17="MKT",'Payroll'!AI149,0),IF('People_Inputs'!$E$18="MKT",'Payroll'!AI169,0),IF('People_Inputs'!$E$19="MKT",'Payroll'!AI189,0),IF('People_Inputs'!$E$20="MKT",'Payroll'!AI209,0),IF('People_Inputs'!$E$21="MKT",'Payroll'!AI229,0),IF('People_Inputs'!$E$22="MKT",'Payroll'!AI249,0),IF('People_Inputs'!$E$23="MKT",'Payroll'!AI269,0),IF('People_Inputs'!$E$24="MKT",'Payroll'!AI289,0),IF('People_Inputs'!$E$25="MKT",'Payroll'!AI309,0),IF('People_Inputs'!$E$26="MKT",'Payroll'!AI329,0),IF('People_Inputs'!$E$27="MKT",'Payroll'!AI349,0),IF('People_Inputs'!$E$28="MKT",'Payroll'!AI369,0),IF('People_Inputs'!$E$29="MKT",'Payroll'!AI389,0),IF('People_Inputs'!$E$30="MKT",'Payroll'!AI409,0),IF('People_Inputs'!$E$31="MKT",'Payroll'!AI429,0),IF('People_Inputs'!$E$32="MKT",'Payroll'!AI449,0),IF('People_Inputs'!$E$33="MKT",'Payroll'!AI469,0),IF('People_Inputs'!$E$34="MKT",'Payroll'!AI489,0),IF('People_Inputs'!$E$35="MKT",'Payroll'!AI509,0),IF('People_Inputs'!$E$36="MKT",'Payroll'!AI529,0),IF('People_Inputs'!$E$37="MKT",'Payroll'!AI549,0),IF('People_Inputs'!$E$38="MKT",'Payroll'!AI569,0),IF('People_Inputs'!$E$39="MKT",'Payroll'!AI589,0),IF('People_Inputs'!$E$40="MKT",'Payroll'!AI609,0),IF('People_Inputs'!$E$41="MKT",'Payroll'!AI629,0),IF('People_Inputs'!$E$42="MKT",'Payroll'!AI649,0),IF('People_Inputs'!$E$43="MKT",'Payroll'!AI669,0),IF('People_Inputs'!$E$44="MKT",'Payroll'!AI689,0),IF('People_Inputs'!$E$45="MKT",'Payroll'!AI709,0),IF('People_Inputs'!$E$46="MKT",'Payroll'!AI729,0),IF('People_Inputs'!$E$47="MKT",'Payroll'!AI749,0),IF('People_Inputs'!$E$48="MKT",'Payroll'!AI769,0),IF('People_Inputs'!$E$49="MKT",'Payroll'!AI789,0),IF('People_Inputs'!$E$50="MKT",'Payroll'!AI809,0),IF('People_Inputs'!$E$51="MKT",'Payroll'!AI829,0),IF('People_Inputs'!$E$52="MKT",'Payroll'!AI849,0),IF('People_Inputs'!$E$53="MKT",'Payroll'!AI869,0),IF('People_Inputs'!$E$54="MKT",'Payroll'!AI889,0),IF('People_Inputs'!$E$55="MKT",'Payroll'!AI909,0),IF('People_Inputs'!$E$56="MKT",'Payroll'!AI929,0),IF('People_Inputs'!$E$57="MKT",'Payroll'!AI949,0),IF('People_Inputs'!$E$58="MKT",'Payroll'!AI969,0),IF('People_Inputs'!$E$59="MKT",'Payroll'!AI989,0),IF('People_Inputs'!$E$60="MKT",'Payroll'!AI1009,0),IF('People_Inputs'!$E$61="MKT",'Payroll'!AI1029,0),IF('People_Inputs'!$E$62="MKT",'Payroll'!AI1049,0),IF('People_Inputs'!$E$63="MKT",'Payroll'!AI1069,0),IF('People_Inputs'!$E$64="MKT",'Payroll'!AI1089,0),IF('People_Inputs'!$E$65="MKT",'Payroll'!AI1109,0),IF('People_Inputs'!$E$66="MKT",'Payroll'!AI1129,0),IF('People_Inputs'!$E$67="MKT",'Payroll'!AI1149,0),IF('People_Inputs'!$E$68="MKT",'Payroll'!AI1169,0),IF('People_Inputs'!$E$69="MKT",'Payroll'!AI1189,0),IF('People_Inputs'!$E$70="MKT",'Payroll'!AI1209,0))</f>
        <v>900</v>
      </c>
      <c r="AJ29" s="35">
        <f>SUM(IF('People_Inputs'!$E$11="MKT",'Payroll'!AJ29,0),IF('People_Inputs'!$E$12="MKT",'Payroll'!AJ49,0),IF('People_Inputs'!$E$13="MKT",'Payroll'!AJ69,0),IF('People_Inputs'!$E$14="MKT",'Payroll'!AJ89,0),IF('People_Inputs'!$E$15="MKT",'Payroll'!AJ109,0),IF('People_Inputs'!$E$16="MKT",'Payroll'!AJ129,0),IF('People_Inputs'!$E$17="MKT",'Payroll'!AJ149,0),IF('People_Inputs'!$E$18="MKT",'Payroll'!AJ169,0),IF('People_Inputs'!$E$19="MKT",'Payroll'!AJ189,0),IF('People_Inputs'!$E$20="MKT",'Payroll'!AJ209,0),IF('People_Inputs'!$E$21="MKT",'Payroll'!AJ229,0),IF('People_Inputs'!$E$22="MKT",'Payroll'!AJ249,0),IF('People_Inputs'!$E$23="MKT",'Payroll'!AJ269,0),IF('People_Inputs'!$E$24="MKT",'Payroll'!AJ289,0),IF('People_Inputs'!$E$25="MKT",'Payroll'!AJ309,0),IF('People_Inputs'!$E$26="MKT",'Payroll'!AJ329,0),IF('People_Inputs'!$E$27="MKT",'Payroll'!AJ349,0),IF('People_Inputs'!$E$28="MKT",'Payroll'!AJ369,0),IF('People_Inputs'!$E$29="MKT",'Payroll'!AJ389,0),IF('People_Inputs'!$E$30="MKT",'Payroll'!AJ409,0),IF('People_Inputs'!$E$31="MKT",'Payroll'!AJ429,0),IF('People_Inputs'!$E$32="MKT",'Payroll'!AJ449,0),IF('People_Inputs'!$E$33="MKT",'Payroll'!AJ469,0),IF('People_Inputs'!$E$34="MKT",'Payroll'!AJ489,0),IF('People_Inputs'!$E$35="MKT",'Payroll'!AJ509,0),IF('People_Inputs'!$E$36="MKT",'Payroll'!AJ529,0),IF('People_Inputs'!$E$37="MKT",'Payroll'!AJ549,0),IF('People_Inputs'!$E$38="MKT",'Payroll'!AJ569,0),IF('People_Inputs'!$E$39="MKT",'Payroll'!AJ589,0),IF('People_Inputs'!$E$40="MKT",'Payroll'!AJ609,0),IF('People_Inputs'!$E$41="MKT",'Payroll'!AJ629,0),IF('People_Inputs'!$E$42="MKT",'Payroll'!AJ649,0),IF('People_Inputs'!$E$43="MKT",'Payroll'!AJ669,0),IF('People_Inputs'!$E$44="MKT",'Payroll'!AJ689,0),IF('People_Inputs'!$E$45="MKT",'Payroll'!AJ709,0),IF('People_Inputs'!$E$46="MKT",'Payroll'!AJ729,0),IF('People_Inputs'!$E$47="MKT",'Payroll'!AJ749,0),IF('People_Inputs'!$E$48="MKT",'Payroll'!AJ769,0),IF('People_Inputs'!$E$49="MKT",'Payroll'!AJ789,0),IF('People_Inputs'!$E$50="MKT",'Payroll'!AJ809,0),IF('People_Inputs'!$E$51="MKT",'Payroll'!AJ829,0),IF('People_Inputs'!$E$52="MKT",'Payroll'!AJ849,0),IF('People_Inputs'!$E$53="MKT",'Payroll'!AJ869,0),IF('People_Inputs'!$E$54="MKT",'Payroll'!AJ889,0),IF('People_Inputs'!$E$55="MKT",'Payroll'!AJ909,0),IF('People_Inputs'!$E$56="MKT",'Payroll'!AJ929,0),IF('People_Inputs'!$E$57="MKT",'Payroll'!AJ949,0),IF('People_Inputs'!$E$58="MKT",'Payroll'!AJ969,0),IF('People_Inputs'!$E$59="MKT",'Payroll'!AJ989,0),IF('People_Inputs'!$E$60="MKT",'Payroll'!AJ1009,0),IF('People_Inputs'!$E$61="MKT",'Payroll'!AJ1029,0),IF('People_Inputs'!$E$62="MKT",'Payroll'!AJ1049,0),IF('People_Inputs'!$E$63="MKT",'Payroll'!AJ1069,0),IF('People_Inputs'!$E$64="MKT",'Payroll'!AJ1089,0),IF('People_Inputs'!$E$65="MKT",'Payroll'!AJ1109,0),IF('People_Inputs'!$E$66="MKT",'Payroll'!AJ1129,0),IF('People_Inputs'!$E$67="MKT",'Payroll'!AJ1149,0),IF('People_Inputs'!$E$68="MKT",'Payroll'!AJ1169,0),IF('People_Inputs'!$E$69="MKT",'Payroll'!AJ1189,0),IF('People_Inputs'!$E$70="MKT",'Payroll'!AJ1209,0))</f>
        <v>900</v>
      </c>
      <c r="AK29" s="35">
        <f>SUM(IF('People_Inputs'!$E$11="MKT",'Payroll'!AK29,0),IF('People_Inputs'!$E$12="MKT",'Payroll'!AK49,0),IF('People_Inputs'!$E$13="MKT",'Payroll'!AK69,0),IF('People_Inputs'!$E$14="MKT",'Payroll'!AK89,0),IF('People_Inputs'!$E$15="MKT",'Payroll'!AK109,0),IF('People_Inputs'!$E$16="MKT",'Payroll'!AK129,0),IF('People_Inputs'!$E$17="MKT",'Payroll'!AK149,0),IF('People_Inputs'!$E$18="MKT",'Payroll'!AK169,0),IF('People_Inputs'!$E$19="MKT",'Payroll'!AK189,0),IF('People_Inputs'!$E$20="MKT",'Payroll'!AK209,0),IF('People_Inputs'!$E$21="MKT",'Payroll'!AK229,0),IF('People_Inputs'!$E$22="MKT",'Payroll'!AK249,0),IF('People_Inputs'!$E$23="MKT",'Payroll'!AK269,0),IF('People_Inputs'!$E$24="MKT",'Payroll'!AK289,0),IF('People_Inputs'!$E$25="MKT",'Payroll'!AK309,0),IF('People_Inputs'!$E$26="MKT",'Payroll'!AK329,0),IF('People_Inputs'!$E$27="MKT",'Payroll'!AK349,0),IF('People_Inputs'!$E$28="MKT",'Payroll'!AK369,0),IF('People_Inputs'!$E$29="MKT",'Payroll'!AK389,0),IF('People_Inputs'!$E$30="MKT",'Payroll'!AK409,0),IF('People_Inputs'!$E$31="MKT",'Payroll'!AK429,0),IF('People_Inputs'!$E$32="MKT",'Payroll'!AK449,0),IF('People_Inputs'!$E$33="MKT",'Payroll'!AK469,0),IF('People_Inputs'!$E$34="MKT",'Payroll'!AK489,0),IF('People_Inputs'!$E$35="MKT",'Payroll'!AK509,0),IF('People_Inputs'!$E$36="MKT",'Payroll'!AK529,0),IF('People_Inputs'!$E$37="MKT",'Payroll'!AK549,0),IF('People_Inputs'!$E$38="MKT",'Payroll'!AK569,0),IF('People_Inputs'!$E$39="MKT",'Payroll'!AK589,0),IF('People_Inputs'!$E$40="MKT",'Payroll'!AK609,0),IF('People_Inputs'!$E$41="MKT",'Payroll'!AK629,0),IF('People_Inputs'!$E$42="MKT",'Payroll'!AK649,0),IF('People_Inputs'!$E$43="MKT",'Payroll'!AK669,0),IF('People_Inputs'!$E$44="MKT",'Payroll'!AK689,0),IF('People_Inputs'!$E$45="MKT",'Payroll'!AK709,0),IF('People_Inputs'!$E$46="MKT",'Payroll'!AK729,0),IF('People_Inputs'!$E$47="MKT",'Payroll'!AK749,0),IF('People_Inputs'!$E$48="MKT",'Payroll'!AK769,0),IF('People_Inputs'!$E$49="MKT",'Payroll'!AK789,0),IF('People_Inputs'!$E$50="MKT",'Payroll'!AK809,0),IF('People_Inputs'!$E$51="MKT",'Payroll'!AK829,0),IF('People_Inputs'!$E$52="MKT",'Payroll'!AK849,0),IF('People_Inputs'!$E$53="MKT",'Payroll'!AK869,0),IF('People_Inputs'!$E$54="MKT",'Payroll'!AK889,0),IF('People_Inputs'!$E$55="MKT",'Payroll'!AK909,0),IF('People_Inputs'!$E$56="MKT",'Payroll'!AK929,0),IF('People_Inputs'!$E$57="MKT",'Payroll'!AK949,0),IF('People_Inputs'!$E$58="MKT",'Payroll'!AK969,0),IF('People_Inputs'!$E$59="MKT",'Payroll'!AK989,0),IF('People_Inputs'!$E$60="MKT",'Payroll'!AK1009,0),IF('People_Inputs'!$E$61="MKT",'Payroll'!AK1029,0),IF('People_Inputs'!$E$62="MKT",'Payroll'!AK1049,0),IF('People_Inputs'!$E$63="MKT",'Payroll'!AK1069,0),IF('People_Inputs'!$E$64="MKT",'Payroll'!AK1089,0),IF('People_Inputs'!$E$65="MKT",'Payroll'!AK1109,0),IF('People_Inputs'!$E$66="MKT",'Payroll'!AK1129,0),IF('People_Inputs'!$E$67="MKT",'Payroll'!AK1149,0),IF('People_Inputs'!$E$68="MKT",'Payroll'!AK1169,0),IF('People_Inputs'!$E$69="MKT",'Payroll'!AK1189,0),IF('People_Inputs'!$E$70="MKT",'Payroll'!AK1209,0))</f>
        <v>900</v>
      </c>
      <c r="AL29" s="35">
        <f>SUM(IF('People_Inputs'!$E$11="MKT",'Payroll'!AL29,0),IF('People_Inputs'!$E$12="MKT",'Payroll'!AL49,0),IF('People_Inputs'!$E$13="MKT",'Payroll'!AL69,0),IF('People_Inputs'!$E$14="MKT",'Payroll'!AL89,0),IF('People_Inputs'!$E$15="MKT",'Payroll'!AL109,0),IF('People_Inputs'!$E$16="MKT",'Payroll'!AL129,0),IF('People_Inputs'!$E$17="MKT",'Payroll'!AL149,0),IF('People_Inputs'!$E$18="MKT",'Payroll'!AL169,0),IF('People_Inputs'!$E$19="MKT",'Payroll'!AL189,0),IF('People_Inputs'!$E$20="MKT",'Payroll'!AL209,0),IF('People_Inputs'!$E$21="MKT",'Payroll'!AL229,0),IF('People_Inputs'!$E$22="MKT",'Payroll'!AL249,0),IF('People_Inputs'!$E$23="MKT",'Payroll'!AL269,0),IF('People_Inputs'!$E$24="MKT",'Payroll'!AL289,0),IF('People_Inputs'!$E$25="MKT",'Payroll'!AL309,0),IF('People_Inputs'!$E$26="MKT",'Payroll'!AL329,0),IF('People_Inputs'!$E$27="MKT",'Payroll'!AL349,0),IF('People_Inputs'!$E$28="MKT",'Payroll'!AL369,0),IF('People_Inputs'!$E$29="MKT",'Payroll'!AL389,0),IF('People_Inputs'!$E$30="MKT",'Payroll'!AL409,0),IF('People_Inputs'!$E$31="MKT",'Payroll'!AL429,0),IF('People_Inputs'!$E$32="MKT",'Payroll'!AL449,0),IF('People_Inputs'!$E$33="MKT",'Payroll'!AL469,0),IF('People_Inputs'!$E$34="MKT",'Payroll'!AL489,0),IF('People_Inputs'!$E$35="MKT",'Payroll'!AL509,0),IF('People_Inputs'!$E$36="MKT",'Payroll'!AL529,0),IF('People_Inputs'!$E$37="MKT",'Payroll'!AL549,0),IF('People_Inputs'!$E$38="MKT",'Payroll'!AL569,0),IF('People_Inputs'!$E$39="MKT",'Payroll'!AL589,0),IF('People_Inputs'!$E$40="MKT",'Payroll'!AL609,0),IF('People_Inputs'!$E$41="MKT",'Payroll'!AL629,0),IF('People_Inputs'!$E$42="MKT",'Payroll'!AL649,0),IF('People_Inputs'!$E$43="MKT",'Payroll'!AL669,0),IF('People_Inputs'!$E$44="MKT",'Payroll'!AL689,0),IF('People_Inputs'!$E$45="MKT",'Payroll'!AL709,0),IF('People_Inputs'!$E$46="MKT",'Payroll'!AL729,0),IF('People_Inputs'!$E$47="MKT",'Payroll'!AL749,0),IF('People_Inputs'!$E$48="MKT",'Payroll'!AL769,0),IF('People_Inputs'!$E$49="MKT",'Payroll'!AL789,0),IF('People_Inputs'!$E$50="MKT",'Payroll'!AL809,0),IF('People_Inputs'!$E$51="MKT",'Payroll'!AL829,0),IF('People_Inputs'!$E$52="MKT",'Payroll'!AL849,0),IF('People_Inputs'!$E$53="MKT",'Payroll'!AL869,0),IF('People_Inputs'!$E$54="MKT",'Payroll'!AL889,0),IF('People_Inputs'!$E$55="MKT",'Payroll'!AL909,0),IF('People_Inputs'!$E$56="MKT",'Payroll'!AL929,0),IF('People_Inputs'!$E$57="MKT",'Payroll'!AL949,0),IF('People_Inputs'!$E$58="MKT",'Payroll'!AL969,0),IF('People_Inputs'!$E$59="MKT",'Payroll'!AL989,0),IF('People_Inputs'!$E$60="MKT",'Payroll'!AL1009,0),IF('People_Inputs'!$E$61="MKT",'Payroll'!AL1029,0),IF('People_Inputs'!$E$62="MKT",'Payroll'!AL1049,0),IF('People_Inputs'!$E$63="MKT",'Payroll'!AL1069,0),IF('People_Inputs'!$E$64="MKT",'Payroll'!AL1089,0),IF('People_Inputs'!$E$65="MKT",'Payroll'!AL1109,0),IF('People_Inputs'!$E$66="MKT",'Payroll'!AL1129,0),IF('People_Inputs'!$E$67="MKT",'Payroll'!AL1149,0),IF('People_Inputs'!$E$68="MKT",'Payroll'!AL1169,0),IF('People_Inputs'!$E$69="MKT",'Payroll'!AL1189,0),IF('People_Inputs'!$E$70="MKT",'Payroll'!AL1209,0))</f>
        <v>900</v>
      </c>
      <c r="AM29" s="35">
        <f>SUM(IF('People_Inputs'!$E$11="MKT",'Payroll'!AM29,0),IF('People_Inputs'!$E$12="MKT",'Payroll'!AM49,0),IF('People_Inputs'!$E$13="MKT",'Payroll'!AM69,0),IF('People_Inputs'!$E$14="MKT",'Payroll'!AM89,0),IF('People_Inputs'!$E$15="MKT",'Payroll'!AM109,0),IF('People_Inputs'!$E$16="MKT",'Payroll'!AM129,0),IF('People_Inputs'!$E$17="MKT",'Payroll'!AM149,0),IF('People_Inputs'!$E$18="MKT",'Payroll'!AM169,0),IF('People_Inputs'!$E$19="MKT",'Payroll'!AM189,0),IF('People_Inputs'!$E$20="MKT",'Payroll'!AM209,0),IF('People_Inputs'!$E$21="MKT",'Payroll'!AM229,0),IF('People_Inputs'!$E$22="MKT",'Payroll'!AM249,0),IF('People_Inputs'!$E$23="MKT",'Payroll'!AM269,0),IF('People_Inputs'!$E$24="MKT",'Payroll'!AM289,0),IF('People_Inputs'!$E$25="MKT",'Payroll'!AM309,0),IF('People_Inputs'!$E$26="MKT",'Payroll'!AM329,0),IF('People_Inputs'!$E$27="MKT",'Payroll'!AM349,0),IF('People_Inputs'!$E$28="MKT",'Payroll'!AM369,0),IF('People_Inputs'!$E$29="MKT",'Payroll'!AM389,0),IF('People_Inputs'!$E$30="MKT",'Payroll'!AM409,0),IF('People_Inputs'!$E$31="MKT",'Payroll'!AM429,0),IF('People_Inputs'!$E$32="MKT",'Payroll'!AM449,0),IF('People_Inputs'!$E$33="MKT",'Payroll'!AM469,0),IF('People_Inputs'!$E$34="MKT",'Payroll'!AM489,0),IF('People_Inputs'!$E$35="MKT",'Payroll'!AM509,0),IF('People_Inputs'!$E$36="MKT",'Payroll'!AM529,0),IF('People_Inputs'!$E$37="MKT",'Payroll'!AM549,0),IF('People_Inputs'!$E$38="MKT",'Payroll'!AM569,0),IF('People_Inputs'!$E$39="MKT",'Payroll'!AM589,0),IF('People_Inputs'!$E$40="MKT",'Payroll'!AM609,0),IF('People_Inputs'!$E$41="MKT",'Payroll'!AM629,0),IF('People_Inputs'!$E$42="MKT",'Payroll'!AM649,0),IF('People_Inputs'!$E$43="MKT",'Payroll'!AM669,0),IF('People_Inputs'!$E$44="MKT",'Payroll'!AM689,0),IF('People_Inputs'!$E$45="MKT",'Payroll'!AM709,0),IF('People_Inputs'!$E$46="MKT",'Payroll'!AM729,0),IF('People_Inputs'!$E$47="MKT",'Payroll'!AM749,0),IF('People_Inputs'!$E$48="MKT",'Payroll'!AM769,0),IF('People_Inputs'!$E$49="MKT",'Payroll'!AM789,0),IF('People_Inputs'!$E$50="MKT",'Payroll'!AM809,0),IF('People_Inputs'!$E$51="MKT",'Payroll'!AM829,0),IF('People_Inputs'!$E$52="MKT",'Payroll'!AM849,0),IF('People_Inputs'!$E$53="MKT",'Payroll'!AM869,0),IF('People_Inputs'!$E$54="MKT",'Payroll'!AM889,0),IF('People_Inputs'!$E$55="MKT",'Payroll'!AM909,0),IF('People_Inputs'!$E$56="MKT",'Payroll'!AM929,0),IF('People_Inputs'!$E$57="MKT",'Payroll'!AM949,0),IF('People_Inputs'!$E$58="MKT",'Payroll'!AM969,0),IF('People_Inputs'!$E$59="MKT",'Payroll'!AM989,0),IF('People_Inputs'!$E$60="MKT",'Payroll'!AM1009,0),IF('People_Inputs'!$E$61="MKT",'Payroll'!AM1029,0),IF('People_Inputs'!$E$62="MKT",'Payroll'!AM1049,0),IF('People_Inputs'!$E$63="MKT",'Payroll'!AM1069,0),IF('People_Inputs'!$E$64="MKT",'Payroll'!AM1089,0),IF('People_Inputs'!$E$65="MKT",'Payroll'!AM1109,0),IF('People_Inputs'!$E$66="MKT",'Payroll'!AM1129,0),IF('People_Inputs'!$E$67="MKT",'Payroll'!AM1149,0),IF('People_Inputs'!$E$68="MKT",'Payroll'!AM1169,0),IF('People_Inputs'!$E$69="MKT",'Payroll'!AM1189,0),IF('People_Inputs'!$E$70="MKT",'Payroll'!AM1209,0))</f>
        <v>900</v>
      </c>
      <c r="AN29" s="35">
        <f>SUM(IF('People_Inputs'!$E$11="MKT",'Payroll'!AN29,0),IF('People_Inputs'!$E$12="MKT",'Payroll'!AN49,0),IF('People_Inputs'!$E$13="MKT",'Payroll'!AN69,0),IF('People_Inputs'!$E$14="MKT",'Payroll'!AN89,0),IF('People_Inputs'!$E$15="MKT",'Payroll'!AN109,0),IF('People_Inputs'!$E$16="MKT",'Payroll'!AN129,0),IF('People_Inputs'!$E$17="MKT",'Payroll'!AN149,0),IF('People_Inputs'!$E$18="MKT",'Payroll'!AN169,0),IF('People_Inputs'!$E$19="MKT",'Payroll'!AN189,0),IF('People_Inputs'!$E$20="MKT",'Payroll'!AN209,0),IF('People_Inputs'!$E$21="MKT",'Payroll'!AN229,0),IF('People_Inputs'!$E$22="MKT",'Payroll'!AN249,0),IF('People_Inputs'!$E$23="MKT",'Payroll'!AN269,0),IF('People_Inputs'!$E$24="MKT",'Payroll'!AN289,0),IF('People_Inputs'!$E$25="MKT",'Payroll'!AN309,0),IF('People_Inputs'!$E$26="MKT",'Payroll'!AN329,0),IF('People_Inputs'!$E$27="MKT",'Payroll'!AN349,0),IF('People_Inputs'!$E$28="MKT",'Payroll'!AN369,0),IF('People_Inputs'!$E$29="MKT",'Payroll'!AN389,0),IF('People_Inputs'!$E$30="MKT",'Payroll'!AN409,0),IF('People_Inputs'!$E$31="MKT",'Payroll'!AN429,0),IF('People_Inputs'!$E$32="MKT",'Payroll'!AN449,0),IF('People_Inputs'!$E$33="MKT",'Payroll'!AN469,0),IF('People_Inputs'!$E$34="MKT",'Payroll'!AN489,0),IF('People_Inputs'!$E$35="MKT",'Payroll'!AN509,0),IF('People_Inputs'!$E$36="MKT",'Payroll'!AN529,0),IF('People_Inputs'!$E$37="MKT",'Payroll'!AN549,0),IF('People_Inputs'!$E$38="MKT",'Payroll'!AN569,0),IF('People_Inputs'!$E$39="MKT",'Payroll'!AN589,0),IF('People_Inputs'!$E$40="MKT",'Payroll'!AN609,0),IF('People_Inputs'!$E$41="MKT",'Payroll'!AN629,0),IF('People_Inputs'!$E$42="MKT",'Payroll'!AN649,0),IF('People_Inputs'!$E$43="MKT",'Payroll'!AN669,0),IF('People_Inputs'!$E$44="MKT",'Payroll'!AN689,0),IF('People_Inputs'!$E$45="MKT",'Payroll'!AN709,0),IF('People_Inputs'!$E$46="MKT",'Payroll'!AN729,0),IF('People_Inputs'!$E$47="MKT",'Payroll'!AN749,0),IF('People_Inputs'!$E$48="MKT",'Payroll'!AN769,0),IF('People_Inputs'!$E$49="MKT",'Payroll'!AN789,0),IF('People_Inputs'!$E$50="MKT",'Payroll'!AN809,0),IF('People_Inputs'!$E$51="MKT",'Payroll'!AN829,0),IF('People_Inputs'!$E$52="MKT",'Payroll'!AN849,0),IF('People_Inputs'!$E$53="MKT",'Payroll'!AN869,0),IF('People_Inputs'!$E$54="MKT",'Payroll'!AN889,0),IF('People_Inputs'!$E$55="MKT",'Payroll'!AN909,0),IF('People_Inputs'!$E$56="MKT",'Payroll'!AN929,0),IF('People_Inputs'!$E$57="MKT",'Payroll'!AN949,0),IF('People_Inputs'!$E$58="MKT",'Payroll'!AN969,0),IF('People_Inputs'!$E$59="MKT",'Payroll'!AN989,0),IF('People_Inputs'!$E$60="MKT",'Payroll'!AN1009,0),IF('People_Inputs'!$E$61="MKT",'Payroll'!AN1029,0),IF('People_Inputs'!$E$62="MKT",'Payroll'!AN1049,0),IF('People_Inputs'!$E$63="MKT",'Payroll'!AN1069,0),IF('People_Inputs'!$E$64="MKT",'Payroll'!AN1089,0),IF('People_Inputs'!$E$65="MKT",'Payroll'!AN1109,0),IF('People_Inputs'!$E$66="MKT",'Payroll'!AN1129,0),IF('People_Inputs'!$E$67="MKT",'Payroll'!AN1149,0),IF('People_Inputs'!$E$68="MKT",'Payroll'!AN1169,0),IF('People_Inputs'!$E$69="MKT",'Payroll'!AN1189,0),IF('People_Inputs'!$E$70="MKT",'Payroll'!AN1209,0))</f>
        <v>900</v>
      </c>
      <c r="AO29" s="35">
        <f>SUM(IF('People_Inputs'!$E$11="MKT",'Payroll'!AO29,0),IF('People_Inputs'!$E$12="MKT",'Payroll'!AO49,0),IF('People_Inputs'!$E$13="MKT",'Payroll'!AO69,0),IF('People_Inputs'!$E$14="MKT",'Payroll'!AO89,0),IF('People_Inputs'!$E$15="MKT",'Payroll'!AO109,0),IF('People_Inputs'!$E$16="MKT",'Payroll'!AO129,0),IF('People_Inputs'!$E$17="MKT",'Payroll'!AO149,0),IF('People_Inputs'!$E$18="MKT",'Payroll'!AO169,0),IF('People_Inputs'!$E$19="MKT",'Payroll'!AO189,0),IF('People_Inputs'!$E$20="MKT",'Payroll'!AO209,0),IF('People_Inputs'!$E$21="MKT",'Payroll'!AO229,0),IF('People_Inputs'!$E$22="MKT",'Payroll'!AO249,0),IF('People_Inputs'!$E$23="MKT",'Payroll'!AO269,0),IF('People_Inputs'!$E$24="MKT",'Payroll'!AO289,0),IF('People_Inputs'!$E$25="MKT",'Payroll'!AO309,0),IF('People_Inputs'!$E$26="MKT",'Payroll'!AO329,0),IF('People_Inputs'!$E$27="MKT",'Payroll'!AO349,0),IF('People_Inputs'!$E$28="MKT",'Payroll'!AO369,0),IF('People_Inputs'!$E$29="MKT",'Payroll'!AO389,0),IF('People_Inputs'!$E$30="MKT",'Payroll'!AO409,0),IF('People_Inputs'!$E$31="MKT",'Payroll'!AO429,0),IF('People_Inputs'!$E$32="MKT",'Payroll'!AO449,0),IF('People_Inputs'!$E$33="MKT",'Payroll'!AO469,0),IF('People_Inputs'!$E$34="MKT",'Payroll'!AO489,0),IF('People_Inputs'!$E$35="MKT",'Payroll'!AO509,0),IF('People_Inputs'!$E$36="MKT",'Payroll'!AO529,0),IF('People_Inputs'!$E$37="MKT",'Payroll'!AO549,0),IF('People_Inputs'!$E$38="MKT",'Payroll'!AO569,0),IF('People_Inputs'!$E$39="MKT",'Payroll'!AO589,0),IF('People_Inputs'!$E$40="MKT",'Payroll'!AO609,0),IF('People_Inputs'!$E$41="MKT",'Payroll'!AO629,0),IF('People_Inputs'!$E$42="MKT",'Payroll'!AO649,0),IF('People_Inputs'!$E$43="MKT",'Payroll'!AO669,0),IF('People_Inputs'!$E$44="MKT",'Payroll'!AO689,0),IF('People_Inputs'!$E$45="MKT",'Payroll'!AO709,0),IF('People_Inputs'!$E$46="MKT",'Payroll'!AO729,0),IF('People_Inputs'!$E$47="MKT",'Payroll'!AO749,0),IF('People_Inputs'!$E$48="MKT",'Payroll'!AO769,0),IF('People_Inputs'!$E$49="MKT",'Payroll'!AO789,0),IF('People_Inputs'!$E$50="MKT",'Payroll'!AO809,0),IF('People_Inputs'!$E$51="MKT",'Payroll'!AO829,0),IF('People_Inputs'!$E$52="MKT",'Payroll'!AO849,0),IF('People_Inputs'!$E$53="MKT",'Payroll'!AO869,0),IF('People_Inputs'!$E$54="MKT",'Payroll'!AO889,0),IF('People_Inputs'!$E$55="MKT",'Payroll'!AO909,0),IF('People_Inputs'!$E$56="MKT",'Payroll'!AO929,0),IF('People_Inputs'!$E$57="MKT",'Payroll'!AO949,0),IF('People_Inputs'!$E$58="MKT",'Payroll'!AO969,0),IF('People_Inputs'!$E$59="MKT",'Payroll'!AO989,0),IF('People_Inputs'!$E$60="MKT",'Payroll'!AO1009,0),IF('People_Inputs'!$E$61="MKT",'Payroll'!AO1029,0),IF('People_Inputs'!$E$62="MKT",'Payroll'!AO1049,0),IF('People_Inputs'!$E$63="MKT",'Payroll'!AO1069,0),IF('People_Inputs'!$E$64="MKT",'Payroll'!AO1089,0),IF('People_Inputs'!$E$65="MKT",'Payroll'!AO1109,0),IF('People_Inputs'!$E$66="MKT",'Payroll'!AO1129,0),IF('People_Inputs'!$E$67="MKT",'Payroll'!AO1149,0),IF('People_Inputs'!$E$68="MKT",'Payroll'!AO1169,0),IF('People_Inputs'!$E$69="MKT",'Payroll'!AO1189,0),IF('People_Inputs'!$E$70="MKT",'Payroll'!AO1209,0))</f>
        <v>900</v>
      </c>
      <c r="AP29" s="35">
        <f>SUM(IF('People_Inputs'!$E$11="MKT",'Payroll'!AP29,0),IF('People_Inputs'!$E$12="MKT",'Payroll'!AP49,0),IF('People_Inputs'!$E$13="MKT",'Payroll'!AP69,0),IF('People_Inputs'!$E$14="MKT",'Payroll'!AP89,0),IF('People_Inputs'!$E$15="MKT",'Payroll'!AP109,0),IF('People_Inputs'!$E$16="MKT",'Payroll'!AP129,0),IF('People_Inputs'!$E$17="MKT",'Payroll'!AP149,0),IF('People_Inputs'!$E$18="MKT",'Payroll'!AP169,0),IF('People_Inputs'!$E$19="MKT",'Payroll'!AP189,0),IF('People_Inputs'!$E$20="MKT",'Payroll'!AP209,0),IF('People_Inputs'!$E$21="MKT",'Payroll'!AP229,0),IF('People_Inputs'!$E$22="MKT",'Payroll'!AP249,0),IF('People_Inputs'!$E$23="MKT",'Payroll'!AP269,0),IF('People_Inputs'!$E$24="MKT",'Payroll'!AP289,0),IF('People_Inputs'!$E$25="MKT",'Payroll'!AP309,0),IF('People_Inputs'!$E$26="MKT",'Payroll'!AP329,0),IF('People_Inputs'!$E$27="MKT",'Payroll'!AP349,0),IF('People_Inputs'!$E$28="MKT",'Payroll'!AP369,0),IF('People_Inputs'!$E$29="MKT",'Payroll'!AP389,0),IF('People_Inputs'!$E$30="MKT",'Payroll'!AP409,0),IF('People_Inputs'!$E$31="MKT",'Payroll'!AP429,0),IF('People_Inputs'!$E$32="MKT",'Payroll'!AP449,0),IF('People_Inputs'!$E$33="MKT",'Payroll'!AP469,0),IF('People_Inputs'!$E$34="MKT",'Payroll'!AP489,0),IF('People_Inputs'!$E$35="MKT",'Payroll'!AP509,0),IF('People_Inputs'!$E$36="MKT",'Payroll'!AP529,0),IF('People_Inputs'!$E$37="MKT",'Payroll'!AP549,0),IF('People_Inputs'!$E$38="MKT",'Payroll'!AP569,0),IF('People_Inputs'!$E$39="MKT",'Payroll'!AP589,0),IF('People_Inputs'!$E$40="MKT",'Payroll'!AP609,0),IF('People_Inputs'!$E$41="MKT",'Payroll'!AP629,0),IF('People_Inputs'!$E$42="MKT",'Payroll'!AP649,0),IF('People_Inputs'!$E$43="MKT",'Payroll'!AP669,0),IF('People_Inputs'!$E$44="MKT",'Payroll'!AP689,0),IF('People_Inputs'!$E$45="MKT",'Payroll'!AP709,0),IF('People_Inputs'!$E$46="MKT",'Payroll'!AP729,0),IF('People_Inputs'!$E$47="MKT",'Payroll'!AP749,0),IF('People_Inputs'!$E$48="MKT",'Payroll'!AP769,0),IF('People_Inputs'!$E$49="MKT",'Payroll'!AP789,0),IF('People_Inputs'!$E$50="MKT",'Payroll'!AP809,0),IF('People_Inputs'!$E$51="MKT",'Payroll'!AP829,0),IF('People_Inputs'!$E$52="MKT",'Payroll'!AP849,0),IF('People_Inputs'!$E$53="MKT",'Payroll'!AP869,0),IF('People_Inputs'!$E$54="MKT",'Payroll'!AP889,0),IF('People_Inputs'!$E$55="MKT",'Payroll'!AP909,0),IF('People_Inputs'!$E$56="MKT",'Payroll'!AP929,0),IF('People_Inputs'!$E$57="MKT",'Payroll'!AP949,0),IF('People_Inputs'!$E$58="MKT",'Payroll'!AP969,0),IF('People_Inputs'!$E$59="MKT",'Payroll'!AP989,0),IF('People_Inputs'!$E$60="MKT",'Payroll'!AP1009,0),IF('People_Inputs'!$E$61="MKT",'Payroll'!AP1029,0),IF('People_Inputs'!$E$62="MKT",'Payroll'!AP1049,0),IF('People_Inputs'!$E$63="MKT",'Payroll'!AP1069,0),IF('People_Inputs'!$E$64="MKT",'Payroll'!AP1089,0),IF('People_Inputs'!$E$65="MKT",'Payroll'!AP1109,0),IF('People_Inputs'!$E$66="MKT",'Payroll'!AP1129,0),IF('People_Inputs'!$E$67="MKT",'Payroll'!AP1149,0),IF('People_Inputs'!$E$68="MKT",'Payroll'!AP1169,0),IF('People_Inputs'!$E$69="MKT",'Payroll'!AP1189,0),IF('People_Inputs'!$E$70="MKT",'Payroll'!AP1209,0))</f>
        <v>900</v>
      </c>
      <c r="AQ29" s="35">
        <f>SUM(IF('People_Inputs'!$E$11="MKT",'Payroll'!AQ29,0),IF('People_Inputs'!$E$12="MKT",'Payroll'!AQ49,0),IF('People_Inputs'!$E$13="MKT",'Payroll'!AQ69,0),IF('People_Inputs'!$E$14="MKT",'Payroll'!AQ89,0),IF('People_Inputs'!$E$15="MKT",'Payroll'!AQ109,0),IF('People_Inputs'!$E$16="MKT",'Payroll'!AQ129,0),IF('People_Inputs'!$E$17="MKT",'Payroll'!AQ149,0),IF('People_Inputs'!$E$18="MKT",'Payroll'!AQ169,0),IF('People_Inputs'!$E$19="MKT",'Payroll'!AQ189,0),IF('People_Inputs'!$E$20="MKT",'Payroll'!AQ209,0),IF('People_Inputs'!$E$21="MKT",'Payroll'!AQ229,0),IF('People_Inputs'!$E$22="MKT",'Payroll'!AQ249,0),IF('People_Inputs'!$E$23="MKT",'Payroll'!AQ269,0),IF('People_Inputs'!$E$24="MKT",'Payroll'!AQ289,0),IF('People_Inputs'!$E$25="MKT",'Payroll'!AQ309,0),IF('People_Inputs'!$E$26="MKT",'Payroll'!AQ329,0),IF('People_Inputs'!$E$27="MKT",'Payroll'!AQ349,0),IF('People_Inputs'!$E$28="MKT",'Payroll'!AQ369,0),IF('People_Inputs'!$E$29="MKT",'Payroll'!AQ389,0),IF('People_Inputs'!$E$30="MKT",'Payroll'!AQ409,0),IF('People_Inputs'!$E$31="MKT",'Payroll'!AQ429,0),IF('People_Inputs'!$E$32="MKT",'Payroll'!AQ449,0),IF('People_Inputs'!$E$33="MKT",'Payroll'!AQ469,0),IF('People_Inputs'!$E$34="MKT",'Payroll'!AQ489,0),IF('People_Inputs'!$E$35="MKT",'Payroll'!AQ509,0),IF('People_Inputs'!$E$36="MKT",'Payroll'!AQ529,0),IF('People_Inputs'!$E$37="MKT",'Payroll'!AQ549,0),IF('People_Inputs'!$E$38="MKT",'Payroll'!AQ569,0),IF('People_Inputs'!$E$39="MKT",'Payroll'!AQ589,0),IF('People_Inputs'!$E$40="MKT",'Payroll'!AQ609,0),IF('People_Inputs'!$E$41="MKT",'Payroll'!AQ629,0),IF('People_Inputs'!$E$42="MKT",'Payroll'!AQ649,0),IF('People_Inputs'!$E$43="MKT",'Payroll'!AQ669,0),IF('People_Inputs'!$E$44="MKT",'Payroll'!AQ689,0),IF('People_Inputs'!$E$45="MKT",'Payroll'!AQ709,0),IF('People_Inputs'!$E$46="MKT",'Payroll'!AQ729,0),IF('People_Inputs'!$E$47="MKT",'Payroll'!AQ749,0),IF('People_Inputs'!$E$48="MKT",'Payroll'!AQ769,0),IF('People_Inputs'!$E$49="MKT",'Payroll'!AQ789,0),IF('People_Inputs'!$E$50="MKT",'Payroll'!AQ809,0),IF('People_Inputs'!$E$51="MKT",'Payroll'!AQ829,0),IF('People_Inputs'!$E$52="MKT",'Payroll'!AQ849,0),IF('People_Inputs'!$E$53="MKT",'Payroll'!AQ869,0),IF('People_Inputs'!$E$54="MKT",'Payroll'!AQ889,0),IF('People_Inputs'!$E$55="MKT",'Payroll'!AQ909,0),IF('People_Inputs'!$E$56="MKT",'Payroll'!AQ929,0),IF('People_Inputs'!$E$57="MKT",'Payroll'!AQ949,0),IF('People_Inputs'!$E$58="MKT",'Payroll'!AQ969,0),IF('People_Inputs'!$E$59="MKT",'Payroll'!AQ989,0),IF('People_Inputs'!$E$60="MKT",'Payroll'!AQ1009,0),IF('People_Inputs'!$E$61="MKT",'Payroll'!AQ1029,0),IF('People_Inputs'!$E$62="MKT",'Payroll'!AQ1049,0),IF('People_Inputs'!$E$63="MKT",'Payroll'!AQ1069,0),IF('People_Inputs'!$E$64="MKT",'Payroll'!AQ1089,0),IF('People_Inputs'!$E$65="MKT",'Payroll'!AQ1109,0),IF('People_Inputs'!$E$66="MKT",'Payroll'!AQ1129,0),IF('People_Inputs'!$E$67="MKT",'Payroll'!AQ1149,0),IF('People_Inputs'!$E$68="MKT",'Payroll'!AQ1169,0),IF('People_Inputs'!$E$69="MKT",'Payroll'!AQ1189,0),IF('People_Inputs'!$E$70="MKT",'Payroll'!AQ1209,0))</f>
        <v>900</v>
      </c>
      <c r="AR29" s="35">
        <f>SUM(IF('People_Inputs'!$E$11="MKT",'Payroll'!AR29,0),IF('People_Inputs'!$E$12="MKT",'Payroll'!AR49,0),IF('People_Inputs'!$E$13="MKT",'Payroll'!AR69,0),IF('People_Inputs'!$E$14="MKT",'Payroll'!AR89,0),IF('People_Inputs'!$E$15="MKT",'Payroll'!AR109,0),IF('People_Inputs'!$E$16="MKT",'Payroll'!AR129,0),IF('People_Inputs'!$E$17="MKT",'Payroll'!AR149,0),IF('People_Inputs'!$E$18="MKT",'Payroll'!AR169,0),IF('People_Inputs'!$E$19="MKT",'Payroll'!AR189,0),IF('People_Inputs'!$E$20="MKT",'Payroll'!AR209,0),IF('People_Inputs'!$E$21="MKT",'Payroll'!AR229,0),IF('People_Inputs'!$E$22="MKT",'Payroll'!AR249,0),IF('People_Inputs'!$E$23="MKT",'Payroll'!AR269,0),IF('People_Inputs'!$E$24="MKT",'Payroll'!AR289,0),IF('People_Inputs'!$E$25="MKT",'Payroll'!AR309,0),IF('People_Inputs'!$E$26="MKT",'Payroll'!AR329,0),IF('People_Inputs'!$E$27="MKT",'Payroll'!AR349,0),IF('People_Inputs'!$E$28="MKT",'Payroll'!AR369,0),IF('People_Inputs'!$E$29="MKT",'Payroll'!AR389,0),IF('People_Inputs'!$E$30="MKT",'Payroll'!AR409,0),IF('People_Inputs'!$E$31="MKT",'Payroll'!AR429,0),IF('People_Inputs'!$E$32="MKT",'Payroll'!AR449,0),IF('People_Inputs'!$E$33="MKT",'Payroll'!AR469,0),IF('People_Inputs'!$E$34="MKT",'Payroll'!AR489,0),IF('People_Inputs'!$E$35="MKT",'Payroll'!AR509,0),IF('People_Inputs'!$E$36="MKT",'Payroll'!AR529,0),IF('People_Inputs'!$E$37="MKT",'Payroll'!AR549,0),IF('People_Inputs'!$E$38="MKT",'Payroll'!AR569,0),IF('People_Inputs'!$E$39="MKT",'Payroll'!AR589,0),IF('People_Inputs'!$E$40="MKT",'Payroll'!AR609,0),IF('People_Inputs'!$E$41="MKT",'Payroll'!AR629,0),IF('People_Inputs'!$E$42="MKT",'Payroll'!AR649,0),IF('People_Inputs'!$E$43="MKT",'Payroll'!AR669,0),IF('People_Inputs'!$E$44="MKT",'Payroll'!AR689,0),IF('People_Inputs'!$E$45="MKT",'Payroll'!AR709,0),IF('People_Inputs'!$E$46="MKT",'Payroll'!AR729,0),IF('People_Inputs'!$E$47="MKT",'Payroll'!AR749,0),IF('People_Inputs'!$E$48="MKT",'Payroll'!AR769,0),IF('People_Inputs'!$E$49="MKT",'Payroll'!AR789,0),IF('People_Inputs'!$E$50="MKT",'Payroll'!AR809,0),IF('People_Inputs'!$E$51="MKT",'Payroll'!AR829,0),IF('People_Inputs'!$E$52="MKT",'Payroll'!AR849,0),IF('People_Inputs'!$E$53="MKT",'Payroll'!AR869,0),IF('People_Inputs'!$E$54="MKT",'Payroll'!AR889,0),IF('People_Inputs'!$E$55="MKT",'Payroll'!AR909,0),IF('People_Inputs'!$E$56="MKT",'Payroll'!AR929,0),IF('People_Inputs'!$E$57="MKT",'Payroll'!AR949,0),IF('People_Inputs'!$E$58="MKT",'Payroll'!AR969,0),IF('People_Inputs'!$E$59="MKT",'Payroll'!AR989,0),IF('People_Inputs'!$E$60="MKT",'Payroll'!AR1009,0),IF('People_Inputs'!$E$61="MKT",'Payroll'!AR1029,0),IF('People_Inputs'!$E$62="MKT",'Payroll'!AR1049,0),IF('People_Inputs'!$E$63="MKT",'Payroll'!AR1069,0),IF('People_Inputs'!$E$64="MKT",'Payroll'!AR1089,0),IF('People_Inputs'!$E$65="MKT",'Payroll'!AR1109,0),IF('People_Inputs'!$E$66="MKT",'Payroll'!AR1129,0),IF('People_Inputs'!$E$67="MKT",'Payroll'!AR1149,0),IF('People_Inputs'!$E$68="MKT",'Payroll'!AR1169,0),IF('People_Inputs'!$E$69="MKT",'Payroll'!AR1189,0),IF('People_Inputs'!$E$70="MKT",'Payroll'!AR1209,0))</f>
        <v>900</v>
      </c>
      <c r="AS29" s="35">
        <f>SUM(IF('People_Inputs'!$E$11="MKT",'Payroll'!AS29,0),IF('People_Inputs'!$E$12="MKT",'Payroll'!AS49,0),IF('People_Inputs'!$E$13="MKT",'Payroll'!AS69,0),IF('People_Inputs'!$E$14="MKT",'Payroll'!AS89,0),IF('People_Inputs'!$E$15="MKT",'Payroll'!AS109,0),IF('People_Inputs'!$E$16="MKT",'Payroll'!AS129,0),IF('People_Inputs'!$E$17="MKT",'Payroll'!AS149,0),IF('People_Inputs'!$E$18="MKT",'Payroll'!AS169,0),IF('People_Inputs'!$E$19="MKT",'Payroll'!AS189,0),IF('People_Inputs'!$E$20="MKT",'Payroll'!AS209,0),IF('People_Inputs'!$E$21="MKT",'Payroll'!AS229,0),IF('People_Inputs'!$E$22="MKT",'Payroll'!AS249,0),IF('People_Inputs'!$E$23="MKT",'Payroll'!AS269,0),IF('People_Inputs'!$E$24="MKT",'Payroll'!AS289,0),IF('People_Inputs'!$E$25="MKT",'Payroll'!AS309,0),IF('People_Inputs'!$E$26="MKT",'Payroll'!AS329,0),IF('People_Inputs'!$E$27="MKT",'Payroll'!AS349,0),IF('People_Inputs'!$E$28="MKT",'Payroll'!AS369,0),IF('People_Inputs'!$E$29="MKT",'Payroll'!AS389,0),IF('People_Inputs'!$E$30="MKT",'Payroll'!AS409,0),IF('People_Inputs'!$E$31="MKT",'Payroll'!AS429,0),IF('People_Inputs'!$E$32="MKT",'Payroll'!AS449,0),IF('People_Inputs'!$E$33="MKT",'Payroll'!AS469,0),IF('People_Inputs'!$E$34="MKT",'Payroll'!AS489,0),IF('People_Inputs'!$E$35="MKT",'Payroll'!AS509,0),IF('People_Inputs'!$E$36="MKT",'Payroll'!AS529,0),IF('People_Inputs'!$E$37="MKT",'Payroll'!AS549,0),IF('People_Inputs'!$E$38="MKT",'Payroll'!AS569,0),IF('People_Inputs'!$E$39="MKT",'Payroll'!AS589,0),IF('People_Inputs'!$E$40="MKT",'Payroll'!AS609,0),IF('People_Inputs'!$E$41="MKT",'Payroll'!AS629,0),IF('People_Inputs'!$E$42="MKT",'Payroll'!AS649,0),IF('People_Inputs'!$E$43="MKT",'Payroll'!AS669,0),IF('People_Inputs'!$E$44="MKT",'Payroll'!AS689,0),IF('People_Inputs'!$E$45="MKT",'Payroll'!AS709,0),IF('People_Inputs'!$E$46="MKT",'Payroll'!AS729,0),IF('People_Inputs'!$E$47="MKT",'Payroll'!AS749,0),IF('People_Inputs'!$E$48="MKT",'Payroll'!AS769,0),IF('People_Inputs'!$E$49="MKT",'Payroll'!AS789,0),IF('People_Inputs'!$E$50="MKT",'Payroll'!AS809,0),IF('People_Inputs'!$E$51="MKT",'Payroll'!AS829,0),IF('People_Inputs'!$E$52="MKT",'Payroll'!AS849,0),IF('People_Inputs'!$E$53="MKT",'Payroll'!AS869,0),IF('People_Inputs'!$E$54="MKT",'Payroll'!AS889,0),IF('People_Inputs'!$E$55="MKT",'Payroll'!AS909,0),IF('People_Inputs'!$E$56="MKT",'Payroll'!AS929,0),IF('People_Inputs'!$E$57="MKT",'Payroll'!AS949,0),IF('People_Inputs'!$E$58="MKT",'Payroll'!AS969,0),IF('People_Inputs'!$E$59="MKT",'Payroll'!AS989,0),IF('People_Inputs'!$E$60="MKT",'Payroll'!AS1009,0),IF('People_Inputs'!$E$61="MKT",'Payroll'!AS1029,0),IF('People_Inputs'!$E$62="MKT",'Payroll'!AS1049,0),IF('People_Inputs'!$E$63="MKT",'Payroll'!AS1069,0),IF('People_Inputs'!$E$64="MKT",'Payroll'!AS1089,0),IF('People_Inputs'!$E$65="MKT",'Payroll'!AS1109,0),IF('People_Inputs'!$E$66="MKT",'Payroll'!AS1129,0),IF('People_Inputs'!$E$67="MKT",'Payroll'!AS1149,0),IF('People_Inputs'!$E$68="MKT",'Payroll'!AS1169,0),IF('People_Inputs'!$E$69="MKT",'Payroll'!AS1189,0),IF('People_Inputs'!$E$70="MKT",'Payroll'!AS1209,0))</f>
        <v>900</v>
      </c>
      <c r="AT29" s="35">
        <f>SUM(IF('People_Inputs'!$E$11="MKT",'Payroll'!AT29,0),IF('People_Inputs'!$E$12="MKT",'Payroll'!AT49,0),IF('People_Inputs'!$E$13="MKT",'Payroll'!AT69,0),IF('People_Inputs'!$E$14="MKT",'Payroll'!AT89,0),IF('People_Inputs'!$E$15="MKT",'Payroll'!AT109,0),IF('People_Inputs'!$E$16="MKT",'Payroll'!AT129,0),IF('People_Inputs'!$E$17="MKT",'Payroll'!AT149,0),IF('People_Inputs'!$E$18="MKT",'Payroll'!AT169,0),IF('People_Inputs'!$E$19="MKT",'Payroll'!AT189,0),IF('People_Inputs'!$E$20="MKT",'Payroll'!AT209,0),IF('People_Inputs'!$E$21="MKT",'Payroll'!AT229,0),IF('People_Inputs'!$E$22="MKT",'Payroll'!AT249,0),IF('People_Inputs'!$E$23="MKT",'Payroll'!AT269,0),IF('People_Inputs'!$E$24="MKT",'Payroll'!AT289,0),IF('People_Inputs'!$E$25="MKT",'Payroll'!AT309,0),IF('People_Inputs'!$E$26="MKT",'Payroll'!AT329,0),IF('People_Inputs'!$E$27="MKT",'Payroll'!AT349,0),IF('People_Inputs'!$E$28="MKT",'Payroll'!AT369,0),IF('People_Inputs'!$E$29="MKT",'Payroll'!AT389,0),IF('People_Inputs'!$E$30="MKT",'Payroll'!AT409,0),IF('People_Inputs'!$E$31="MKT",'Payroll'!AT429,0),IF('People_Inputs'!$E$32="MKT",'Payroll'!AT449,0),IF('People_Inputs'!$E$33="MKT",'Payroll'!AT469,0),IF('People_Inputs'!$E$34="MKT",'Payroll'!AT489,0),IF('People_Inputs'!$E$35="MKT",'Payroll'!AT509,0),IF('People_Inputs'!$E$36="MKT",'Payroll'!AT529,0),IF('People_Inputs'!$E$37="MKT",'Payroll'!AT549,0),IF('People_Inputs'!$E$38="MKT",'Payroll'!AT569,0),IF('People_Inputs'!$E$39="MKT",'Payroll'!AT589,0),IF('People_Inputs'!$E$40="MKT",'Payroll'!AT609,0),IF('People_Inputs'!$E$41="MKT",'Payroll'!AT629,0),IF('People_Inputs'!$E$42="MKT",'Payroll'!AT649,0),IF('People_Inputs'!$E$43="MKT",'Payroll'!AT669,0),IF('People_Inputs'!$E$44="MKT",'Payroll'!AT689,0),IF('People_Inputs'!$E$45="MKT",'Payroll'!AT709,0),IF('People_Inputs'!$E$46="MKT",'Payroll'!AT729,0),IF('People_Inputs'!$E$47="MKT",'Payroll'!AT749,0),IF('People_Inputs'!$E$48="MKT",'Payroll'!AT769,0),IF('People_Inputs'!$E$49="MKT",'Payroll'!AT789,0),IF('People_Inputs'!$E$50="MKT",'Payroll'!AT809,0),IF('People_Inputs'!$E$51="MKT",'Payroll'!AT829,0),IF('People_Inputs'!$E$52="MKT",'Payroll'!AT849,0),IF('People_Inputs'!$E$53="MKT",'Payroll'!AT869,0),IF('People_Inputs'!$E$54="MKT",'Payroll'!AT889,0),IF('People_Inputs'!$E$55="MKT",'Payroll'!AT909,0),IF('People_Inputs'!$E$56="MKT",'Payroll'!AT929,0),IF('People_Inputs'!$E$57="MKT",'Payroll'!AT949,0),IF('People_Inputs'!$E$58="MKT",'Payroll'!AT969,0),IF('People_Inputs'!$E$59="MKT",'Payroll'!AT989,0),IF('People_Inputs'!$E$60="MKT",'Payroll'!AT1009,0),IF('People_Inputs'!$E$61="MKT",'Payroll'!AT1029,0),IF('People_Inputs'!$E$62="MKT",'Payroll'!AT1049,0),IF('People_Inputs'!$E$63="MKT",'Payroll'!AT1069,0),IF('People_Inputs'!$E$64="MKT",'Payroll'!AT1089,0),IF('People_Inputs'!$E$65="MKT",'Payroll'!AT1109,0),IF('People_Inputs'!$E$66="MKT",'Payroll'!AT1129,0),IF('People_Inputs'!$E$67="MKT",'Payroll'!AT1149,0),IF('People_Inputs'!$E$68="MKT",'Payroll'!AT1169,0),IF('People_Inputs'!$E$69="MKT",'Payroll'!AT1189,0),IF('People_Inputs'!$E$70="MKT",'Payroll'!AT1209,0))</f>
        <v>900</v>
      </c>
      <c r="AU29" s="35">
        <f>SUM(IF('People_Inputs'!$E$11="MKT",'Payroll'!AU29,0),IF('People_Inputs'!$E$12="MKT",'Payroll'!AU49,0),IF('People_Inputs'!$E$13="MKT",'Payroll'!AU69,0),IF('People_Inputs'!$E$14="MKT",'Payroll'!AU89,0),IF('People_Inputs'!$E$15="MKT",'Payroll'!AU109,0),IF('People_Inputs'!$E$16="MKT",'Payroll'!AU129,0),IF('People_Inputs'!$E$17="MKT",'Payroll'!AU149,0),IF('People_Inputs'!$E$18="MKT",'Payroll'!AU169,0),IF('People_Inputs'!$E$19="MKT",'Payroll'!AU189,0),IF('People_Inputs'!$E$20="MKT",'Payroll'!AU209,0),IF('People_Inputs'!$E$21="MKT",'Payroll'!AU229,0),IF('People_Inputs'!$E$22="MKT",'Payroll'!AU249,0),IF('People_Inputs'!$E$23="MKT",'Payroll'!AU269,0),IF('People_Inputs'!$E$24="MKT",'Payroll'!AU289,0),IF('People_Inputs'!$E$25="MKT",'Payroll'!AU309,0),IF('People_Inputs'!$E$26="MKT",'Payroll'!AU329,0),IF('People_Inputs'!$E$27="MKT",'Payroll'!AU349,0),IF('People_Inputs'!$E$28="MKT",'Payroll'!AU369,0),IF('People_Inputs'!$E$29="MKT",'Payroll'!AU389,0),IF('People_Inputs'!$E$30="MKT",'Payroll'!AU409,0),IF('People_Inputs'!$E$31="MKT",'Payroll'!AU429,0),IF('People_Inputs'!$E$32="MKT",'Payroll'!AU449,0),IF('People_Inputs'!$E$33="MKT",'Payroll'!AU469,0),IF('People_Inputs'!$E$34="MKT",'Payroll'!AU489,0),IF('People_Inputs'!$E$35="MKT",'Payroll'!AU509,0),IF('People_Inputs'!$E$36="MKT",'Payroll'!AU529,0),IF('People_Inputs'!$E$37="MKT",'Payroll'!AU549,0),IF('People_Inputs'!$E$38="MKT",'Payroll'!AU569,0),IF('People_Inputs'!$E$39="MKT",'Payroll'!AU589,0),IF('People_Inputs'!$E$40="MKT",'Payroll'!AU609,0),IF('People_Inputs'!$E$41="MKT",'Payroll'!AU629,0),IF('People_Inputs'!$E$42="MKT",'Payroll'!AU649,0),IF('People_Inputs'!$E$43="MKT",'Payroll'!AU669,0),IF('People_Inputs'!$E$44="MKT",'Payroll'!AU689,0),IF('People_Inputs'!$E$45="MKT",'Payroll'!AU709,0),IF('People_Inputs'!$E$46="MKT",'Payroll'!AU729,0),IF('People_Inputs'!$E$47="MKT",'Payroll'!AU749,0),IF('People_Inputs'!$E$48="MKT",'Payroll'!AU769,0),IF('People_Inputs'!$E$49="MKT",'Payroll'!AU789,0),IF('People_Inputs'!$E$50="MKT",'Payroll'!AU809,0),IF('People_Inputs'!$E$51="MKT",'Payroll'!AU829,0),IF('People_Inputs'!$E$52="MKT",'Payroll'!AU849,0),IF('People_Inputs'!$E$53="MKT",'Payroll'!AU869,0),IF('People_Inputs'!$E$54="MKT",'Payroll'!AU889,0),IF('People_Inputs'!$E$55="MKT",'Payroll'!AU909,0),IF('People_Inputs'!$E$56="MKT",'Payroll'!AU929,0),IF('People_Inputs'!$E$57="MKT",'Payroll'!AU949,0),IF('People_Inputs'!$E$58="MKT",'Payroll'!AU969,0),IF('People_Inputs'!$E$59="MKT",'Payroll'!AU989,0),IF('People_Inputs'!$E$60="MKT",'Payroll'!AU1009,0),IF('People_Inputs'!$E$61="MKT",'Payroll'!AU1029,0),IF('People_Inputs'!$E$62="MKT",'Payroll'!AU1049,0),IF('People_Inputs'!$E$63="MKT",'Payroll'!AU1069,0),IF('People_Inputs'!$E$64="MKT",'Payroll'!AU1089,0),IF('People_Inputs'!$E$65="MKT",'Payroll'!AU1109,0),IF('People_Inputs'!$E$66="MKT",'Payroll'!AU1129,0),IF('People_Inputs'!$E$67="MKT",'Payroll'!AU1149,0),IF('People_Inputs'!$E$68="MKT",'Payroll'!AU1169,0),IF('People_Inputs'!$E$69="MKT",'Payroll'!AU1189,0),IF('People_Inputs'!$E$70="MKT",'Payroll'!AU1209,0))</f>
        <v>900</v>
      </c>
      <c r="AV29" s="35">
        <f>SUM(IF('People_Inputs'!$E$11="MKT",'Payroll'!AV29,0),IF('People_Inputs'!$E$12="MKT",'Payroll'!AV49,0),IF('People_Inputs'!$E$13="MKT",'Payroll'!AV69,0),IF('People_Inputs'!$E$14="MKT",'Payroll'!AV89,0),IF('People_Inputs'!$E$15="MKT",'Payroll'!AV109,0),IF('People_Inputs'!$E$16="MKT",'Payroll'!AV129,0),IF('People_Inputs'!$E$17="MKT",'Payroll'!AV149,0),IF('People_Inputs'!$E$18="MKT",'Payroll'!AV169,0),IF('People_Inputs'!$E$19="MKT",'Payroll'!AV189,0),IF('People_Inputs'!$E$20="MKT",'Payroll'!AV209,0),IF('People_Inputs'!$E$21="MKT",'Payroll'!AV229,0),IF('People_Inputs'!$E$22="MKT",'Payroll'!AV249,0),IF('People_Inputs'!$E$23="MKT",'Payroll'!AV269,0),IF('People_Inputs'!$E$24="MKT",'Payroll'!AV289,0),IF('People_Inputs'!$E$25="MKT",'Payroll'!AV309,0),IF('People_Inputs'!$E$26="MKT",'Payroll'!AV329,0),IF('People_Inputs'!$E$27="MKT",'Payroll'!AV349,0),IF('People_Inputs'!$E$28="MKT",'Payroll'!AV369,0),IF('People_Inputs'!$E$29="MKT",'Payroll'!AV389,0),IF('People_Inputs'!$E$30="MKT",'Payroll'!AV409,0),IF('People_Inputs'!$E$31="MKT",'Payroll'!AV429,0),IF('People_Inputs'!$E$32="MKT",'Payroll'!AV449,0),IF('People_Inputs'!$E$33="MKT",'Payroll'!AV469,0),IF('People_Inputs'!$E$34="MKT",'Payroll'!AV489,0),IF('People_Inputs'!$E$35="MKT",'Payroll'!AV509,0),IF('People_Inputs'!$E$36="MKT",'Payroll'!AV529,0),IF('People_Inputs'!$E$37="MKT",'Payroll'!AV549,0),IF('People_Inputs'!$E$38="MKT",'Payroll'!AV569,0),IF('People_Inputs'!$E$39="MKT",'Payroll'!AV589,0),IF('People_Inputs'!$E$40="MKT",'Payroll'!AV609,0),IF('People_Inputs'!$E$41="MKT",'Payroll'!AV629,0),IF('People_Inputs'!$E$42="MKT",'Payroll'!AV649,0),IF('People_Inputs'!$E$43="MKT",'Payroll'!AV669,0),IF('People_Inputs'!$E$44="MKT",'Payroll'!AV689,0),IF('People_Inputs'!$E$45="MKT",'Payroll'!AV709,0),IF('People_Inputs'!$E$46="MKT",'Payroll'!AV729,0),IF('People_Inputs'!$E$47="MKT",'Payroll'!AV749,0),IF('People_Inputs'!$E$48="MKT",'Payroll'!AV769,0),IF('People_Inputs'!$E$49="MKT",'Payroll'!AV789,0),IF('People_Inputs'!$E$50="MKT",'Payroll'!AV809,0),IF('People_Inputs'!$E$51="MKT",'Payroll'!AV829,0),IF('People_Inputs'!$E$52="MKT",'Payroll'!AV849,0),IF('People_Inputs'!$E$53="MKT",'Payroll'!AV869,0),IF('People_Inputs'!$E$54="MKT",'Payroll'!AV889,0),IF('People_Inputs'!$E$55="MKT",'Payroll'!AV909,0),IF('People_Inputs'!$E$56="MKT",'Payroll'!AV929,0),IF('People_Inputs'!$E$57="MKT",'Payroll'!AV949,0),IF('People_Inputs'!$E$58="MKT",'Payroll'!AV969,0),IF('People_Inputs'!$E$59="MKT",'Payroll'!AV989,0),IF('People_Inputs'!$E$60="MKT",'Payroll'!AV1009,0),IF('People_Inputs'!$E$61="MKT",'Payroll'!AV1029,0),IF('People_Inputs'!$E$62="MKT",'Payroll'!AV1049,0),IF('People_Inputs'!$E$63="MKT",'Payroll'!AV1069,0),IF('People_Inputs'!$E$64="MKT",'Payroll'!AV1089,0),IF('People_Inputs'!$E$65="MKT",'Payroll'!AV1109,0),IF('People_Inputs'!$E$66="MKT",'Payroll'!AV1129,0),IF('People_Inputs'!$E$67="MKT",'Payroll'!AV1149,0),IF('People_Inputs'!$E$68="MKT",'Payroll'!AV1169,0),IF('People_Inputs'!$E$69="MKT",'Payroll'!AV1189,0),IF('People_Inputs'!$E$70="MKT",'Payroll'!AV1209,0))</f>
        <v>900</v>
      </c>
      <c r="AW29" s="35">
        <f>SUM(IF('People_Inputs'!$E$11="MKT",'Payroll'!AW29,0),IF('People_Inputs'!$E$12="MKT",'Payroll'!AW49,0),IF('People_Inputs'!$E$13="MKT",'Payroll'!AW69,0),IF('People_Inputs'!$E$14="MKT",'Payroll'!AW89,0),IF('People_Inputs'!$E$15="MKT",'Payroll'!AW109,0),IF('People_Inputs'!$E$16="MKT",'Payroll'!AW129,0),IF('People_Inputs'!$E$17="MKT",'Payroll'!AW149,0),IF('People_Inputs'!$E$18="MKT",'Payroll'!AW169,0),IF('People_Inputs'!$E$19="MKT",'Payroll'!AW189,0),IF('People_Inputs'!$E$20="MKT",'Payroll'!AW209,0),IF('People_Inputs'!$E$21="MKT",'Payroll'!AW229,0),IF('People_Inputs'!$E$22="MKT",'Payroll'!AW249,0),IF('People_Inputs'!$E$23="MKT",'Payroll'!AW269,0),IF('People_Inputs'!$E$24="MKT",'Payroll'!AW289,0),IF('People_Inputs'!$E$25="MKT",'Payroll'!AW309,0),IF('People_Inputs'!$E$26="MKT",'Payroll'!AW329,0),IF('People_Inputs'!$E$27="MKT",'Payroll'!AW349,0),IF('People_Inputs'!$E$28="MKT",'Payroll'!AW369,0),IF('People_Inputs'!$E$29="MKT",'Payroll'!AW389,0),IF('People_Inputs'!$E$30="MKT",'Payroll'!AW409,0),IF('People_Inputs'!$E$31="MKT",'Payroll'!AW429,0),IF('People_Inputs'!$E$32="MKT",'Payroll'!AW449,0),IF('People_Inputs'!$E$33="MKT",'Payroll'!AW469,0),IF('People_Inputs'!$E$34="MKT",'Payroll'!AW489,0),IF('People_Inputs'!$E$35="MKT",'Payroll'!AW509,0),IF('People_Inputs'!$E$36="MKT",'Payroll'!AW529,0),IF('People_Inputs'!$E$37="MKT",'Payroll'!AW549,0),IF('People_Inputs'!$E$38="MKT",'Payroll'!AW569,0),IF('People_Inputs'!$E$39="MKT",'Payroll'!AW589,0),IF('People_Inputs'!$E$40="MKT",'Payroll'!AW609,0),IF('People_Inputs'!$E$41="MKT",'Payroll'!AW629,0),IF('People_Inputs'!$E$42="MKT",'Payroll'!AW649,0),IF('People_Inputs'!$E$43="MKT",'Payroll'!AW669,0),IF('People_Inputs'!$E$44="MKT",'Payroll'!AW689,0),IF('People_Inputs'!$E$45="MKT",'Payroll'!AW709,0),IF('People_Inputs'!$E$46="MKT",'Payroll'!AW729,0),IF('People_Inputs'!$E$47="MKT",'Payroll'!AW749,0),IF('People_Inputs'!$E$48="MKT",'Payroll'!AW769,0),IF('People_Inputs'!$E$49="MKT",'Payroll'!AW789,0),IF('People_Inputs'!$E$50="MKT",'Payroll'!AW809,0),IF('People_Inputs'!$E$51="MKT",'Payroll'!AW829,0),IF('People_Inputs'!$E$52="MKT",'Payroll'!AW849,0),IF('People_Inputs'!$E$53="MKT",'Payroll'!AW869,0),IF('People_Inputs'!$E$54="MKT",'Payroll'!AW889,0),IF('People_Inputs'!$E$55="MKT",'Payroll'!AW909,0),IF('People_Inputs'!$E$56="MKT",'Payroll'!AW929,0),IF('People_Inputs'!$E$57="MKT",'Payroll'!AW949,0),IF('People_Inputs'!$E$58="MKT",'Payroll'!AW969,0),IF('People_Inputs'!$E$59="MKT",'Payroll'!AW989,0),IF('People_Inputs'!$E$60="MKT",'Payroll'!AW1009,0),IF('People_Inputs'!$E$61="MKT",'Payroll'!AW1029,0),IF('People_Inputs'!$E$62="MKT",'Payroll'!AW1049,0),IF('People_Inputs'!$E$63="MKT",'Payroll'!AW1069,0),IF('People_Inputs'!$E$64="MKT",'Payroll'!AW1089,0),IF('People_Inputs'!$E$65="MKT",'Payroll'!AW1109,0),IF('People_Inputs'!$E$66="MKT",'Payroll'!AW1129,0),IF('People_Inputs'!$E$67="MKT",'Payroll'!AW1149,0),IF('People_Inputs'!$E$68="MKT",'Payroll'!AW1169,0),IF('People_Inputs'!$E$69="MKT",'Payroll'!AW1189,0),IF('People_Inputs'!$E$70="MKT",'Payroll'!AW1209,0))</f>
        <v>900</v>
      </c>
      <c r="AX29" s="35">
        <f>SUM(IF('People_Inputs'!$E$11="MKT",'Payroll'!AX29,0),IF('People_Inputs'!$E$12="MKT",'Payroll'!AX49,0),IF('People_Inputs'!$E$13="MKT",'Payroll'!AX69,0),IF('People_Inputs'!$E$14="MKT",'Payroll'!AX89,0),IF('People_Inputs'!$E$15="MKT",'Payroll'!AX109,0),IF('People_Inputs'!$E$16="MKT",'Payroll'!AX129,0),IF('People_Inputs'!$E$17="MKT",'Payroll'!AX149,0),IF('People_Inputs'!$E$18="MKT",'Payroll'!AX169,0),IF('People_Inputs'!$E$19="MKT",'Payroll'!AX189,0),IF('People_Inputs'!$E$20="MKT",'Payroll'!AX209,0),IF('People_Inputs'!$E$21="MKT",'Payroll'!AX229,0),IF('People_Inputs'!$E$22="MKT",'Payroll'!AX249,0),IF('People_Inputs'!$E$23="MKT",'Payroll'!AX269,0),IF('People_Inputs'!$E$24="MKT",'Payroll'!AX289,0),IF('People_Inputs'!$E$25="MKT",'Payroll'!AX309,0),IF('People_Inputs'!$E$26="MKT",'Payroll'!AX329,0),IF('People_Inputs'!$E$27="MKT",'Payroll'!AX349,0),IF('People_Inputs'!$E$28="MKT",'Payroll'!AX369,0),IF('People_Inputs'!$E$29="MKT",'Payroll'!AX389,0),IF('People_Inputs'!$E$30="MKT",'Payroll'!AX409,0),IF('People_Inputs'!$E$31="MKT",'Payroll'!AX429,0),IF('People_Inputs'!$E$32="MKT",'Payroll'!AX449,0),IF('People_Inputs'!$E$33="MKT",'Payroll'!AX469,0),IF('People_Inputs'!$E$34="MKT",'Payroll'!AX489,0),IF('People_Inputs'!$E$35="MKT",'Payroll'!AX509,0),IF('People_Inputs'!$E$36="MKT",'Payroll'!AX529,0),IF('People_Inputs'!$E$37="MKT",'Payroll'!AX549,0),IF('People_Inputs'!$E$38="MKT",'Payroll'!AX569,0),IF('People_Inputs'!$E$39="MKT",'Payroll'!AX589,0),IF('People_Inputs'!$E$40="MKT",'Payroll'!AX609,0),IF('People_Inputs'!$E$41="MKT",'Payroll'!AX629,0),IF('People_Inputs'!$E$42="MKT",'Payroll'!AX649,0),IF('People_Inputs'!$E$43="MKT",'Payroll'!AX669,0),IF('People_Inputs'!$E$44="MKT",'Payroll'!AX689,0),IF('People_Inputs'!$E$45="MKT",'Payroll'!AX709,0),IF('People_Inputs'!$E$46="MKT",'Payroll'!AX729,0),IF('People_Inputs'!$E$47="MKT",'Payroll'!AX749,0),IF('People_Inputs'!$E$48="MKT",'Payroll'!AX769,0),IF('People_Inputs'!$E$49="MKT",'Payroll'!AX789,0),IF('People_Inputs'!$E$50="MKT",'Payroll'!AX809,0),IF('People_Inputs'!$E$51="MKT",'Payroll'!AX829,0),IF('People_Inputs'!$E$52="MKT",'Payroll'!AX849,0),IF('People_Inputs'!$E$53="MKT",'Payroll'!AX869,0),IF('People_Inputs'!$E$54="MKT",'Payroll'!AX889,0),IF('People_Inputs'!$E$55="MKT",'Payroll'!AX909,0),IF('People_Inputs'!$E$56="MKT",'Payroll'!AX929,0),IF('People_Inputs'!$E$57="MKT",'Payroll'!AX949,0),IF('People_Inputs'!$E$58="MKT",'Payroll'!AX969,0),IF('People_Inputs'!$E$59="MKT",'Payroll'!AX989,0),IF('People_Inputs'!$E$60="MKT",'Payroll'!AX1009,0),IF('People_Inputs'!$E$61="MKT",'Payroll'!AX1029,0),IF('People_Inputs'!$E$62="MKT",'Payroll'!AX1049,0),IF('People_Inputs'!$E$63="MKT",'Payroll'!AX1069,0),IF('People_Inputs'!$E$64="MKT",'Payroll'!AX1089,0),IF('People_Inputs'!$E$65="MKT",'Payroll'!AX1109,0),IF('People_Inputs'!$E$66="MKT",'Payroll'!AX1129,0),IF('People_Inputs'!$E$67="MKT",'Payroll'!AX1149,0),IF('People_Inputs'!$E$68="MKT",'Payroll'!AX1169,0),IF('People_Inputs'!$E$69="MKT",'Payroll'!AX1189,0),IF('People_Inputs'!$E$70="MKT",'Payroll'!AX1209,0))</f>
        <v>900</v>
      </c>
      <c r="AY29" s="35">
        <f>SUM(IF('People_Inputs'!$E$11="MKT",'Payroll'!AY29,0),IF('People_Inputs'!$E$12="MKT",'Payroll'!AY49,0),IF('People_Inputs'!$E$13="MKT",'Payroll'!AY69,0),IF('People_Inputs'!$E$14="MKT",'Payroll'!AY89,0),IF('People_Inputs'!$E$15="MKT",'Payroll'!AY109,0),IF('People_Inputs'!$E$16="MKT",'Payroll'!AY129,0),IF('People_Inputs'!$E$17="MKT",'Payroll'!AY149,0),IF('People_Inputs'!$E$18="MKT",'Payroll'!AY169,0),IF('People_Inputs'!$E$19="MKT",'Payroll'!AY189,0),IF('People_Inputs'!$E$20="MKT",'Payroll'!AY209,0),IF('People_Inputs'!$E$21="MKT",'Payroll'!AY229,0),IF('People_Inputs'!$E$22="MKT",'Payroll'!AY249,0),IF('People_Inputs'!$E$23="MKT",'Payroll'!AY269,0),IF('People_Inputs'!$E$24="MKT",'Payroll'!AY289,0),IF('People_Inputs'!$E$25="MKT",'Payroll'!AY309,0),IF('People_Inputs'!$E$26="MKT",'Payroll'!AY329,0),IF('People_Inputs'!$E$27="MKT",'Payroll'!AY349,0),IF('People_Inputs'!$E$28="MKT",'Payroll'!AY369,0),IF('People_Inputs'!$E$29="MKT",'Payroll'!AY389,0),IF('People_Inputs'!$E$30="MKT",'Payroll'!AY409,0),IF('People_Inputs'!$E$31="MKT",'Payroll'!AY429,0),IF('People_Inputs'!$E$32="MKT",'Payroll'!AY449,0),IF('People_Inputs'!$E$33="MKT",'Payroll'!AY469,0),IF('People_Inputs'!$E$34="MKT",'Payroll'!AY489,0),IF('People_Inputs'!$E$35="MKT",'Payroll'!AY509,0),IF('People_Inputs'!$E$36="MKT",'Payroll'!AY529,0),IF('People_Inputs'!$E$37="MKT",'Payroll'!AY549,0),IF('People_Inputs'!$E$38="MKT",'Payroll'!AY569,0),IF('People_Inputs'!$E$39="MKT",'Payroll'!AY589,0),IF('People_Inputs'!$E$40="MKT",'Payroll'!AY609,0),IF('People_Inputs'!$E$41="MKT",'Payroll'!AY629,0),IF('People_Inputs'!$E$42="MKT",'Payroll'!AY649,0),IF('People_Inputs'!$E$43="MKT",'Payroll'!AY669,0),IF('People_Inputs'!$E$44="MKT",'Payroll'!AY689,0),IF('People_Inputs'!$E$45="MKT",'Payroll'!AY709,0),IF('People_Inputs'!$E$46="MKT",'Payroll'!AY729,0),IF('People_Inputs'!$E$47="MKT",'Payroll'!AY749,0),IF('People_Inputs'!$E$48="MKT",'Payroll'!AY769,0),IF('People_Inputs'!$E$49="MKT",'Payroll'!AY789,0),IF('People_Inputs'!$E$50="MKT",'Payroll'!AY809,0),IF('People_Inputs'!$E$51="MKT",'Payroll'!AY829,0),IF('People_Inputs'!$E$52="MKT",'Payroll'!AY849,0),IF('People_Inputs'!$E$53="MKT",'Payroll'!AY869,0),IF('People_Inputs'!$E$54="MKT",'Payroll'!AY889,0),IF('People_Inputs'!$E$55="MKT",'Payroll'!AY909,0),IF('People_Inputs'!$E$56="MKT",'Payroll'!AY929,0),IF('People_Inputs'!$E$57="MKT",'Payroll'!AY949,0),IF('People_Inputs'!$E$58="MKT",'Payroll'!AY969,0),IF('People_Inputs'!$E$59="MKT",'Payroll'!AY989,0),IF('People_Inputs'!$E$60="MKT",'Payroll'!AY1009,0),IF('People_Inputs'!$E$61="MKT",'Payroll'!AY1029,0),IF('People_Inputs'!$E$62="MKT",'Payroll'!AY1049,0),IF('People_Inputs'!$E$63="MKT",'Payroll'!AY1069,0),IF('People_Inputs'!$E$64="MKT",'Payroll'!AY1089,0),IF('People_Inputs'!$E$65="MKT",'Payroll'!AY1109,0),IF('People_Inputs'!$E$66="MKT",'Payroll'!AY1129,0),IF('People_Inputs'!$E$67="MKT",'Payroll'!AY1149,0),IF('People_Inputs'!$E$68="MKT",'Payroll'!AY1169,0),IF('People_Inputs'!$E$69="MKT",'Payroll'!AY1189,0),IF('People_Inputs'!$E$70="MKT",'Payroll'!AY1209,0))</f>
        <v>900</v>
      </c>
      <c r="AZ29" s="35">
        <f>SUM(IF('People_Inputs'!$E$11="MKT",'Payroll'!AZ29,0),IF('People_Inputs'!$E$12="MKT",'Payroll'!AZ49,0),IF('People_Inputs'!$E$13="MKT",'Payroll'!AZ69,0),IF('People_Inputs'!$E$14="MKT",'Payroll'!AZ89,0),IF('People_Inputs'!$E$15="MKT",'Payroll'!AZ109,0),IF('People_Inputs'!$E$16="MKT",'Payroll'!AZ129,0),IF('People_Inputs'!$E$17="MKT",'Payroll'!AZ149,0),IF('People_Inputs'!$E$18="MKT",'Payroll'!AZ169,0),IF('People_Inputs'!$E$19="MKT",'Payroll'!AZ189,0),IF('People_Inputs'!$E$20="MKT",'Payroll'!AZ209,0),IF('People_Inputs'!$E$21="MKT",'Payroll'!AZ229,0),IF('People_Inputs'!$E$22="MKT",'Payroll'!AZ249,0),IF('People_Inputs'!$E$23="MKT",'Payroll'!AZ269,0),IF('People_Inputs'!$E$24="MKT",'Payroll'!AZ289,0),IF('People_Inputs'!$E$25="MKT",'Payroll'!AZ309,0),IF('People_Inputs'!$E$26="MKT",'Payroll'!AZ329,0),IF('People_Inputs'!$E$27="MKT",'Payroll'!AZ349,0),IF('People_Inputs'!$E$28="MKT",'Payroll'!AZ369,0),IF('People_Inputs'!$E$29="MKT",'Payroll'!AZ389,0),IF('People_Inputs'!$E$30="MKT",'Payroll'!AZ409,0),IF('People_Inputs'!$E$31="MKT",'Payroll'!AZ429,0),IF('People_Inputs'!$E$32="MKT",'Payroll'!AZ449,0),IF('People_Inputs'!$E$33="MKT",'Payroll'!AZ469,0),IF('People_Inputs'!$E$34="MKT",'Payroll'!AZ489,0),IF('People_Inputs'!$E$35="MKT",'Payroll'!AZ509,0),IF('People_Inputs'!$E$36="MKT",'Payroll'!AZ529,0),IF('People_Inputs'!$E$37="MKT",'Payroll'!AZ549,0),IF('People_Inputs'!$E$38="MKT",'Payroll'!AZ569,0),IF('People_Inputs'!$E$39="MKT",'Payroll'!AZ589,0),IF('People_Inputs'!$E$40="MKT",'Payroll'!AZ609,0),IF('People_Inputs'!$E$41="MKT",'Payroll'!AZ629,0),IF('People_Inputs'!$E$42="MKT",'Payroll'!AZ649,0),IF('People_Inputs'!$E$43="MKT",'Payroll'!AZ669,0),IF('People_Inputs'!$E$44="MKT",'Payroll'!AZ689,0),IF('People_Inputs'!$E$45="MKT",'Payroll'!AZ709,0),IF('People_Inputs'!$E$46="MKT",'Payroll'!AZ729,0),IF('People_Inputs'!$E$47="MKT",'Payroll'!AZ749,0),IF('People_Inputs'!$E$48="MKT",'Payroll'!AZ769,0),IF('People_Inputs'!$E$49="MKT",'Payroll'!AZ789,0),IF('People_Inputs'!$E$50="MKT",'Payroll'!AZ809,0),IF('People_Inputs'!$E$51="MKT",'Payroll'!AZ829,0),IF('People_Inputs'!$E$52="MKT",'Payroll'!AZ849,0),IF('People_Inputs'!$E$53="MKT",'Payroll'!AZ869,0),IF('People_Inputs'!$E$54="MKT",'Payroll'!AZ889,0),IF('People_Inputs'!$E$55="MKT",'Payroll'!AZ909,0),IF('People_Inputs'!$E$56="MKT",'Payroll'!AZ929,0),IF('People_Inputs'!$E$57="MKT",'Payroll'!AZ949,0),IF('People_Inputs'!$E$58="MKT",'Payroll'!AZ969,0),IF('People_Inputs'!$E$59="MKT",'Payroll'!AZ989,0),IF('People_Inputs'!$E$60="MKT",'Payroll'!AZ1009,0),IF('People_Inputs'!$E$61="MKT",'Payroll'!AZ1029,0),IF('People_Inputs'!$E$62="MKT",'Payroll'!AZ1049,0),IF('People_Inputs'!$E$63="MKT",'Payroll'!AZ1069,0),IF('People_Inputs'!$E$64="MKT",'Payroll'!AZ1089,0),IF('People_Inputs'!$E$65="MKT",'Payroll'!AZ1109,0),IF('People_Inputs'!$E$66="MKT",'Payroll'!AZ1129,0),IF('People_Inputs'!$E$67="MKT",'Payroll'!AZ1149,0),IF('People_Inputs'!$E$68="MKT",'Payroll'!AZ1169,0),IF('People_Inputs'!$E$69="MKT",'Payroll'!AZ1189,0),IF('People_Inputs'!$E$70="MKT",'Payroll'!AZ1209,0))</f>
        <v>900</v>
      </c>
      <c r="BA29" s="35">
        <f>SUM(IF('People_Inputs'!$E$11="MKT",'Payroll'!BA29,0),IF('People_Inputs'!$E$12="MKT",'Payroll'!BA49,0),IF('People_Inputs'!$E$13="MKT",'Payroll'!BA69,0),IF('People_Inputs'!$E$14="MKT",'Payroll'!BA89,0),IF('People_Inputs'!$E$15="MKT",'Payroll'!BA109,0),IF('People_Inputs'!$E$16="MKT",'Payroll'!BA129,0),IF('People_Inputs'!$E$17="MKT",'Payroll'!BA149,0),IF('People_Inputs'!$E$18="MKT",'Payroll'!BA169,0),IF('People_Inputs'!$E$19="MKT",'Payroll'!BA189,0),IF('People_Inputs'!$E$20="MKT",'Payroll'!BA209,0),IF('People_Inputs'!$E$21="MKT",'Payroll'!BA229,0),IF('People_Inputs'!$E$22="MKT",'Payroll'!BA249,0),IF('People_Inputs'!$E$23="MKT",'Payroll'!BA269,0),IF('People_Inputs'!$E$24="MKT",'Payroll'!BA289,0),IF('People_Inputs'!$E$25="MKT",'Payroll'!BA309,0),IF('People_Inputs'!$E$26="MKT",'Payroll'!BA329,0),IF('People_Inputs'!$E$27="MKT",'Payroll'!BA349,0),IF('People_Inputs'!$E$28="MKT",'Payroll'!BA369,0),IF('People_Inputs'!$E$29="MKT",'Payroll'!BA389,0),IF('People_Inputs'!$E$30="MKT",'Payroll'!BA409,0),IF('People_Inputs'!$E$31="MKT",'Payroll'!BA429,0),IF('People_Inputs'!$E$32="MKT",'Payroll'!BA449,0),IF('People_Inputs'!$E$33="MKT",'Payroll'!BA469,0),IF('People_Inputs'!$E$34="MKT",'Payroll'!BA489,0),IF('People_Inputs'!$E$35="MKT",'Payroll'!BA509,0),IF('People_Inputs'!$E$36="MKT",'Payroll'!BA529,0),IF('People_Inputs'!$E$37="MKT",'Payroll'!BA549,0),IF('People_Inputs'!$E$38="MKT",'Payroll'!BA569,0),IF('People_Inputs'!$E$39="MKT",'Payroll'!BA589,0),IF('People_Inputs'!$E$40="MKT",'Payroll'!BA609,0),IF('People_Inputs'!$E$41="MKT",'Payroll'!BA629,0),IF('People_Inputs'!$E$42="MKT",'Payroll'!BA649,0),IF('People_Inputs'!$E$43="MKT",'Payroll'!BA669,0),IF('People_Inputs'!$E$44="MKT",'Payroll'!BA689,0),IF('People_Inputs'!$E$45="MKT",'Payroll'!BA709,0),IF('People_Inputs'!$E$46="MKT",'Payroll'!BA729,0),IF('People_Inputs'!$E$47="MKT",'Payroll'!BA749,0),IF('People_Inputs'!$E$48="MKT",'Payroll'!BA769,0),IF('People_Inputs'!$E$49="MKT",'Payroll'!BA789,0),IF('People_Inputs'!$E$50="MKT",'Payroll'!BA809,0),IF('People_Inputs'!$E$51="MKT",'Payroll'!BA829,0),IF('People_Inputs'!$E$52="MKT",'Payroll'!BA849,0),IF('People_Inputs'!$E$53="MKT",'Payroll'!BA869,0),IF('People_Inputs'!$E$54="MKT",'Payroll'!BA889,0),IF('People_Inputs'!$E$55="MKT",'Payroll'!BA909,0),IF('People_Inputs'!$E$56="MKT",'Payroll'!BA929,0),IF('People_Inputs'!$E$57="MKT",'Payroll'!BA949,0),IF('People_Inputs'!$E$58="MKT",'Payroll'!BA969,0),IF('People_Inputs'!$E$59="MKT",'Payroll'!BA989,0),IF('People_Inputs'!$E$60="MKT",'Payroll'!BA1009,0),IF('People_Inputs'!$E$61="MKT",'Payroll'!BA1029,0),IF('People_Inputs'!$E$62="MKT",'Payroll'!BA1049,0),IF('People_Inputs'!$E$63="MKT",'Payroll'!BA1069,0),IF('People_Inputs'!$E$64="MKT",'Payroll'!BA1089,0),IF('People_Inputs'!$E$65="MKT",'Payroll'!BA1109,0),IF('People_Inputs'!$E$66="MKT",'Payroll'!BA1129,0),IF('People_Inputs'!$E$67="MKT",'Payroll'!BA1149,0),IF('People_Inputs'!$E$68="MKT",'Payroll'!BA1169,0),IF('People_Inputs'!$E$69="MKT",'Payroll'!BA1189,0),IF('People_Inputs'!$E$70="MKT",'Payroll'!BA1209,0))</f>
        <v>900</v>
      </c>
      <c r="BB29" s="35">
        <f>SUM(IF('People_Inputs'!$E$11="MKT",'Payroll'!BB29,0),IF('People_Inputs'!$E$12="MKT",'Payroll'!BB49,0),IF('People_Inputs'!$E$13="MKT",'Payroll'!BB69,0),IF('People_Inputs'!$E$14="MKT",'Payroll'!BB89,0),IF('People_Inputs'!$E$15="MKT",'Payroll'!BB109,0),IF('People_Inputs'!$E$16="MKT",'Payroll'!BB129,0),IF('People_Inputs'!$E$17="MKT",'Payroll'!BB149,0),IF('People_Inputs'!$E$18="MKT",'Payroll'!BB169,0),IF('People_Inputs'!$E$19="MKT",'Payroll'!BB189,0),IF('People_Inputs'!$E$20="MKT",'Payroll'!BB209,0),IF('People_Inputs'!$E$21="MKT",'Payroll'!BB229,0),IF('People_Inputs'!$E$22="MKT",'Payroll'!BB249,0),IF('People_Inputs'!$E$23="MKT",'Payroll'!BB269,0),IF('People_Inputs'!$E$24="MKT",'Payroll'!BB289,0),IF('People_Inputs'!$E$25="MKT",'Payroll'!BB309,0),IF('People_Inputs'!$E$26="MKT",'Payroll'!BB329,0),IF('People_Inputs'!$E$27="MKT",'Payroll'!BB349,0),IF('People_Inputs'!$E$28="MKT",'Payroll'!BB369,0),IF('People_Inputs'!$E$29="MKT",'Payroll'!BB389,0),IF('People_Inputs'!$E$30="MKT",'Payroll'!BB409,0),IF('People_Inputs'!$E$31="MKT",'Payroll'!BB429,0),IF('People_Inputs'!$E$32="MKT",'Payroll'!BB449,0),IF('People_Inputs'!$E$33="MKT",'Payroll'!BB469,0),IF('People_Inputs'!$E$34="MKT",'Payroll'!BB489,0),IF('People_Inputs'!$E$35="MKT",'Payroll'!BB509,0),IF('People_Inputs'!$E$36="MKT",'Payroll'!BB529,0),IF('People_Inputs'!$E$37="MKT",'Payroll'!BB549,0),IF('People_Inputs'!$E$38="MKT",'Payroll'!BB569,0),IF('People_Inputs'!$E$39="MKT",'Payroll'!BB589,0),IF('People_Inputs'!$E$40="MKT",'Payroll'!BB609,0),IF('People_Inputs'!$E$41="MKT",'Payroll'!BB629,0),IF('People_Inputs'!$E$42="MKT",'Payroll'!BB649,0),IF('People_Inputs'!$E$43="MKT",'Payroll'!BB669,0),IF('People_Inputs'!$E$44="MKT",'Payroll'!BB689,0),IF('People_Inputs'!$E$45="MKT",'Payroll'!BB709,0),IF('People_Inputs'!$E$46="MKT",'Payroll'!BB729,0),IF('People_Inputs'!$E$47="MKT",'Payroll'!BB749,0),IF('People_Inputs'!$E$48="MKT",'Payroll'!BB769,0),IF('People_Inputs'!$E$49="MKT",'Payroll'!BB789,0),IF('People_Inputs'!$E$50="MKT",'Payroll'!BB809,0),IF('People_Inputs'!$E$51="MKT",'Payroll'!BB829,0),IF('People_Inputs'!$E$52="MKT",'Payroll'!BB849,0),IF('People_Inputs'!$E$53="MKT",'Payroll'!BB869,0),IF('People_Inputs'!$E$54="MKT",'Payroll'!BB889,0),IF('People_Inputs'!$E$55="MKT",'Payroll'!BB909,0),IF('People_Inputs'!$E$56="MKT",'Payroll'!BB929,0),IF('People_Inputs'!$E$57="MKT",'Payroll'!BB949,0),IF('People_Inputs'!$E$58="MKT",'Payroll'!BB969,0),IF('People_Inputs'!$E$59="MKT",'Payroll'!BB989,0),IF('People_Inputs'!$E$60="MKT",'Payroll'!BB1009,0),IF('People_Inputs'!$E$61="MKT",'Payroll'!BB1029,0),IF('People_Inputs'!$E$62="MKT",'Payroll'!BB1049,0),IF('People_Inputs'!$E$63="MKT",'Payroll'!BB1069,0),IF('People_Inputs'!$E$64="MKT",'Payroll'!BB1089,0),IF('People_Inputs'!$E$65="MKT",'Payroll'!BB1109,0),IF('People_Inputs'!$E$66="MKT",'Payroll'!BB1129,0),IF('People_Inputs'!$E$67="MKT",'Payroll'!BB1149,0),IF('People_Inputs'!$E$68="MKT",'Payroll'!BB1169,0),IF('People_Inputs'!$E$69="MKT",'Payroll'!BB1189,0),IF('People_Inputs'!$E$70="MKT",'Payroll'!BB1209,0))</f>
        <v>900</v>
      </c>
      <c r="BC29" s="35">
        <f>SUM(IF('People_Inputs'!$E$11="MKT",'Payroll'!BC29,0),IF('People_Inputs'!$E$12="MKT",'Payroll'!BC49,0),IF('People_Inputs'!$E$13="MKT",'Payroll'!BC69,0),IF('People_Inputs'!$E$14="MKT",'Payroll'!BC89,0),IF('People_Inputs'!$E$15="MKT",'Payroll'!BC109,0),IF('People_Inputs'!$E$16="MKT",'Payroll'!BC129,0),IF('People_Inputs'!$E$17="MKT",'Payroll'!BC149,0),IF('People_Inputs'!$E$18="MKT",'Payroll'!BC169,0),IF('People_Inputs'!$E$19="MKT",'Payroll'!BC189,0),IF('People_Inputs'!$E$20="MKT",'Payroll'!BC209,0),IF('People_Inputs'!$E$21="MKT",'Payroll'!BC229,0),IF('People_Inputs'!$E$22="MKT",'Payroll'!BC249,0),IF('People_Inputs'!$E$23="MKT",'Payroll'!BC269,0),IF('People_Inputs'!$E$24="MKT",'Payroll'!BC289,0),IF('People_Inputs'!$E$25="MKT",'Payroll'!BC309,0),IF('People_Inputs'!$E$26="MKT",'Payroll'!BC329,0),IF('People_Inputs'!$E$27="MKT",'Payroll'!BC349,0),IF('People_Inputs'!$E$28="MKT",'Payroll'!BC369,0),IF('People_Inputs'!$E$29="MKT",'Payroll'!BC389,0),IF('People_Inputs'!$E$30="MKT",'Payroll'!BC409,0),IF('People_Inputs'!$E$31="MKT",'Payroll'!BC429,0),IF('People_Inputs'!$E$32="MKT",'Payroll'!BC449,0),IF('People_Inputs'!$E$33="MKT",'Payroll'!BC469,0),IF('People_Inputs'!$E$34="MKT",'Payroll'!BC489,0),IF('People_Inputs'!$E$35="MKT",'Payroll'!BC509,0),IF('People_Inputs'!$E$36="MKT",'Payroll'!BC529,0),IF('People_Inputs'!$E$37="MKT",'Payroll'!BC549,0),IF('People_Inputs'!$E$38="MKT",'Payroll'!BC569,0),IF('People_Inputs'!$E$39="MKT",'Payroll'!BC589,0),IF('People_Inputs'!$E$40="MKT",'Payroll'!BC609,0),IF('People_Inputs'!$E$41="MKT",'Payroll'!BC629,0),IF('People_Inputs'!$E$42="MKT",'Payroll'!BC649,0),IF('People_Inputs'!$E$43="MKT",'Payroll'!BC669,0),IF('People_Inputs'!$E$44="MKT",'Payroll'!BC689,0),IF('People_Inputs'!$E$45="MKT",'Payroll'!BC709,0),IF('People_Inputs'!$E$46="MKT",'Payroll'!BC729,0),IF('People_Inputs'!$E$47="MKT",'Payroll'!BC749,0),IF('People_Inputs'!$E$48="MKT",'Payroll'!BC769,0),IF('People_Inputs'!$E$49="MKT",'Payroll'!BC789,0),IF('People_Inputs'!$E$50="MKT",'Payroll'!BC809,0),IF('People_Inputs'!$E$51="MKT",'Payroll'!BC829,0),IF('People_Inputs'!$E$52="MKT",'Payroll'!BC849,0),IF('People_Inputs'!$E$53="MKT",'Payroll'!BC869,0),IF('People_Inputs'!$E$54="MKT",'Payroll'!BC889,0),IF('People_Inputs'!$E$55="MKT",'Payroll'!BC909,0),IF('People_Inputs'!$E$56="MKT",'Payroll'!BC929,0),IF('People_Inputs'!$E$57="MKT",'Payroll'!BC949,0),IF('People_Inputs'!$E$58="MKT",'Payroll'!BC969,0),IF('People_Inputs'!$E$59="MKT",'Payroll'!BC989,0),IF('People_Inputs'!$E$60="MKT",'Payroll'!BC1009,0),IF('People_Inputs'!$E$61="MKT",'Payroll'!BC1029,0),IF('People_Inputs'!$E$62="MKT",'Payroll'!BC1049,0),IF('People_Inputs'!$E$63="MKT",'Payroll'!BC1069,0),IF('People_Inputs'!$E$64="MKT",'Payroll'!BC1089,0),IF('People_Inputs'!$E$65="MKT",'Payroll'!BC1109,0),IF('People_Inputs'!$E$66="MKT",'Payroll'!BC1129,0),IF('People_Inputs'!$E$67="MKT",'Payroll'!BC1149,0),IF('People_Inputs'!$E$68="MKT",'Payroll'!BC1169,0),IF('People_Inputs'!$E$69="MKT",'Payroll'!BC1189,0),IF('People_Inputs'!$E$70="MKT",'Payroll'!BC1209,0))</f>
        <v>900</v>
      </c>
      <c r="BD29" s="35">
        <f>SUM(IF('People_Inputs'!$E$11="MKT",'Payroll'!BD29,0),IF('People_Inputs'!$E$12="MKT",'Payroll'!BD49,0),IF('People_Inputs'!$E$13="MKT",'Payroll'!BD69,0),IF('People_Inputs'!$E$14="MKT",'Payroll'!BD89,0),IF('People_Inputs'!$E$15="MKT",'Payroll'!BD109,0),IF('People_Inputs'!$E$16="MKT",'Payroll'!BD129,0),IF('People_Inputs'!$E$17="MKT",'Payroll'!BD149,0),IF('People_Inputs'!$E$18="MKT",'Payroll'!BD169,0),IF('People_Inputs'!$E$19="MKT",'Payroll'!BD189,0),IF('People_Inputs'!$E$20="MKT",'Payroll'!BD209,0),IF('People_Inputs'!$E$21="MKT",'Payroll'!BD229,0),IF('People_Inputs'!$E$22="MKT",'Payroll'!BD249,0),IF('People_Inputs'!$E$23="MKT",'Payroll'!BD269,0),IF('People_Inputs'!$E$24="MKT",'Payroll'!BD289,0),IF('People_Inputs'!$E$25="MKT",'Payroll'!BD309,0),IF('People_Inputs'!$E$26="MKT",'Payroll'!BD329,0),IF('People_Inputs'!$E$27="MKT",'Payroll'!BD349,0),IF('People_Inputs'!$E$28="MKT",'Payroll'!BD369,0),IF('People_Inputs'!$E$29="MKT",'Payroll'!BD389,0),IF('People_Inputs'!$E$30="MKT",'Payroll'!BD409,0),IF('People_Inputs'!$E$31="MKT",'Payroll'!BD429,0),IF('People_Inputs'!$E$32="MKT",'Payroll'!BD449,0),IF('People_Inputs'!$E$33="MKT",'Payroll'!BD469,0),IF('People_Inputs'!$E$34="MKT",'Payroll'!BD489,0),IF('People_Inputs'!$E$35="MKT",'Payroll'!BD509,0),IF('People_Inputs'!$E$36="MKT",'Payroll'!BD529,0),IF('People_Inputs'!$E$37="MKT",'Payroll'!BD549,0),IF('People_Inputs'!$E$38="MKT",'Payroll'!BD569,0),IF('People_Inputs'!$E$39="MKT",'Payroll'!BD589,0),IF('People_Inputs'!$E$40="MKT",'Payroll'!BD609,0),IF('People_Inputs'!$E$41="MKT",'Payroll'!BD629,0),IF('People_Inputs'!$E$42="MKT",'Payroll'!BD649,0),IF('People_Inputs'!$E$43="MKT",'Payroll'!BD669,0),IF('People_Inputs'!$E$44="MKT",'Payroll'!BD689,0),IF('People_Inputs'!$E$45="MKT",'Payroll'!BD709,0),IF('People_Inputs'!$E$46="MKT",'Payroll'!BD729,0),IF('People_Inputs'!$E$47="MKT",'Payroll'!BD749,0),IF('People_Inputs'!$E$48="MKT",'Payroll'!BD769,0),IF('People_Inputs'!$E$49="MKT",'Payroll'!BD789,0),IF('People_Inputs'!$E$50="MKT",'Payroll'!BD809,0),IF('People_Inputs'!$E$51="MKT",'Payroll'!BD829,0),IF('People_Inputs'!$E$52="MKT",'Payroll'!BD849,0),IF('People_Inputs'!$E$53="MKT",'Payroll'!BD869,0),IF('People_Inputs'!$E$54="MKT",'Payroll'!BD889,0),IF('People_Inputs'!$E$55="MKT",'Payroll'!BD909,0),IF('People_Inputs'!$E$56="MKT",'Payroll'!BD929,0),IF('People_Inputs'!$E$57="MKT",'Payroll'!BD949,0),IF('People_Inputs'!$E$58="MKT",'Payroll'!BD969,0),IF('People_Inputs'!$E$59="MKT",'Payroll'!BD989,0),IF('People_Inputs'!$E$60="MKT",'Payroll'!BD1009,0),IF('People_Inputs'!$E$61="MKT",'Payroll'!BD1029,0),IF('People_Inputs'!$E$62="MKT",'Payroll'!BD1049,0),IF('People_Inputs'!$E$63="MKT",'Payroll'!BD1069,0),IF('People_Inputs'!$E$64="MKT",'Payroll'!BD1089,0),IF('People_Inputs'!$E$65="MKT",'Payroll'!BD1109,0),IF('People_Inputs'!$E$66="MKT",'Payroll'!BD1129,0),IF('People_Inputs'!$E$67="MKT",'Payroll'!BD1149,0),IF('People_Inputs'!$E$68="MKT",'Payroll'!BD1169,0),IF('People_Inputs'!$E$69="MKT",'Payroll'!BD1189,0),IF('People_Inputs'!$E$70="MKT",'Payroll'!BD1209,0))</f>
        <v>900</v>
      </c>
      <c r="BE29" s="35">
        <f>SUM(IF('People_Inputs'!$E$11="MKT",'Payroll'!BE29,0),IF('People_Inputs'!$E$12="MKT",'Payroll'!BE49,0),IF('People_Inputs'!$E$13="MKT",'Payroll'!BE69,0),IF('People_Inputs'!$E$14="MKT",'Payroll'!BE89,0),IF('People_Inputs'!$E$15="MKT",'Payroll'!BE109,0),IF('People_Inputs'!$E$16="MKT",'Payroll'!BE129,0),IF('People_Inputs'!$E$17="MKT",'Payroll'!BE149,0),IF('People_Inputs'!$E$18="MKT",'Payroll'!BE169,0),IF('People_Inputs'!$E$19="MKT",'Payroll'!BE189,0),IF('People_Inputs'!$E$20="MKT",'Payroll'!BE209,0),IF('People_Inputs'!$E$21="MKT",'Payroll'!BE229,0),IF('People_Inputs'!$E$22="MKT",'Payroll'!BE249,0),IF('People_Inputs'!$E$23="MKT",'Payroll'!BE269,0),IF('People_Inputs'!$E$24="MKT",'Payroll'!BE289,0),IF('People_Inputs'!$E$25="MKT",'Payroll'!BE309,0),IF('People_Inputs'!$E$26="MKT",'Payroll'!BE329,0),IF('People_Inputs'!$E$27="MKT",'Payroll'!BE349,0),IF('People_Inputs'!$E$28="MKT",'Payroll'!BE369,0),IF('People_Inputs'!$E$29="MKT",'Payroll'!BE389,0),IF('People_Inputs'!$E$30="MKT",'Payroll'!BE409,0),IF('People_Inputs'!$E$31="MKT",'Payroll'!BE429,0),IF('People_Inputs'!$E$32="MKT",'Payroll'!BE449,0),IF('People_Inputs'!$E$33="MKT",'Payroll'!BE469,0),IF('People_Inputs'!$E$34="MKT",'Payroll'!BE489,0),IF('People_Inputs'!$E$35="MKT",'Payroll'!BE509,0),IF('People_Inputs'!$E$36="MKT",'Payroll'!BE529,0),IF('People_Inputs'!$E$37="MKT",'Payroll'!BE549,0),IF('People_Inputs'!$E$38="MKT",'Payroll'!BE569,0),IF('People_Inputs'!$E$39="MKT",'Payroll'!BE589,0),IF('People_Inputs'!$E$40="MKT",'Payroll'!BE609,0),IF('People_Inputs'!$E$41="MKT",'Payroll'!BE629,0),IF('People_Inputs'!$E$42="MKT",'Payroll'!BE649,0),IF('People_Inputs'!$E$43="MKT",'Payroll'!BE669,0),IF('People_Inputs'!$E$44="MKT",'Payroll'!BE689,0),IF('People_Inputs'!$E$45="MKT",'Payroll'!BE709,0),IF('People_Inputs'!$E$46="MKT",'Payroll'!BE729,0),IF('People_Inputs'!$E$47="MKT",'Payroll'!BE749,0),IF('People_Inputs'!$E$48="MKT",'Payroll'!BE769,0),IF('People_Inputs'!$E$49="MKT",'Payroll'!BE789,0),IF('People_Inputs'!$E$50="MKT",'Payroll'!BE809,0),IF('People_Inputs'!$E$51="MKT",'Payroll'!BE829,0),IF('People_Inputs'!$E$52="MKT",'Payroll'!BE849,0),IF('People_Inputs'!$E$53="MKT",'Payroll'!BE869,0),IF('People_Inputs'!$E$54="MKT",'Payroll'!BE889,0),IF('People_Inputs'!$E$55="MKT",'Payroll'!BE909,0),IF('People_Inputs'!$E$56="MKT",'Payroll'!BE929,0),IF('People_Inputs'!$E$57="MKT",'Payroll'!BE949,0),IF('People_Inputs'!$E$58="MKT",'Payroll'!BE969,0),IF('People_Inputs'!$E$59="MKT",'Payroll'!BE989,0),IF('People_Inputs'!$E$60="MKT",'Payroll'!BE1009,0),IF('People_Inputs'!$E$61="MKT",'Payroll'!BE1029,0),IF('People_Inputs'!$E$62="MKT",'Payroll'!BE1049,0),IF('People_Inputs'!$E$63="MKT",'Payroll'!BE1069,0),IF('People_Inputs'!$E$64="MKT",'Payroll'!BE1089,0),IF('People_Inputs'!$E$65="MKT",'Payroll'!BE1109,0),IF('People_Inputs'!$E$66="MKT",'Payroll'!BE1129,0),IF('People_Inputs'!$E$67="MKT",'Payroll'!BE1149,0),IF('People_Inputs'!$E$68="MKT",'Payroll'!BE1169,0),IF('People_Inputs'!$E$69="MKT",'Payroll'!BE1189,0),IF('People_Inputs'!$E$70="MKT",'Payroll'!BE1209,0))</f>
        <v>900</v>
      </c>
      <c r="BF29" s="35">
        <f>SUM(IF('People_Inputs'!$E$11="MKT",'Payroll'!BF29,0),IF('People_Inputs'!$E$12="MKT",'Payroll'!BF49,0),IF('People_Inputs'!$E$13="MKT",'Payroll'!BF69,0),IF('People_Inputs'!$E$14="MKT",'Payroll'!BF89,0),IF('People_Inputs'!$E$15="MKT",'Payroll'!BF109,0),IF('People_Inputs'!$E$16="MKT",'Payroll'!BF129,0),IF('People_Inputs'!$E$17="MKT",'Payroll'!BF149,0),IF('People_Inputs'!$E$18="MKT",'Payroll'!BF169,0),IF('People_Inputs'!$E$19="MKT",'Payroll'!BF189,0),IF('People_Inputs'!$E$20="MKT",'Payroll'!BF209,0),IF('People_Inputs'!$E$21="MKT",'Payroll'!BF229,0),IF('People_Inputs'!$E$22="MKT",'Payroll'!BF249,0),IF('People_Inputs'!$E$23="MKT",'Payroll'!BF269,0),IF('People_Inputs'!$E$24="MKT",'Payroll'!BF289,0),IF('People_Inputs'!$E$25="MKT",'Payroll'!BF309,0),IF('People_Inputs'!$E$26="MKT",'Payroll'!BF329,0),IF('People_Inputs'!$E$27="MKT",'Payroll'!BF349,0),IF('People_Inputs'!$E$28="MKT",'Payroll'!BF369,0),IF('People_Inputs'!$E$29="MKT",'Payroll'!BF389,0),IF('People_Inputs'!$E$30="MKT",'Payroll'!BF409,0),IF('People_Inputs'!$E$31="MKT",'Payroll'!BF429,0),IF('People_Inputs'!$E$32="MKT",'Payroll'!BF449,0),IF('People_Inputs'!$E$33="MKT",'Payroll'!BF469,0),IF('People_Inputs'!$E$34="MKT",'Payroll'!BF489,0),IF('People_Inputs'!$E$35="MKT",'Payroll'!BF509,0),IF('People_Inputs'!$E$36="MKT",'Payroll'!BF529,0),IF('People_Inputs'!$E$37="MKT",'Payroll'!BF549,0),IF('People_Inputs'!$E$38="MKT",'Payroll'!BF569,0),IF('People_Inputs'!$E$39="MKT",'Payroll'!BF589,0),IF('People_Inputs'!$E$40="MKT",'Payroll'!BF609,0),IF('People_Inputs'!$E$41="MKT",'Payroll'!BF629,0),IF('People_Inputs'!$E$42="MKT",'Payroll'!BF649,0),IF('People_Inputs'!$E$43="MKT",'Payroll'!BF669,0),IF('People_Inputs'!$E$44="MKT",'Payroll'!BF689,0),IF('People_Inputs'!$E$45="MKT",'Payroll'!BF709,0),IF('People_Inputs'!$E$46="MKT",'Payroll'!BF729,0),IF('People_Inputs'!$E$47="MKT",'Payroll'!BF749,0),IF('People_Inputs'!$E$48="MKT",'Payroll'!BF769,0),IF('People_Inputs'!$E$49="MKT",'Payroll'!BF789,0),IF('People_Inputs'!$E$50="MKT",'Payroll'!BF809,0),IF('People_Inputs'!$E$51="MKT",'Payroll'!BF829,0),IF('People_Inputs'!$E$52="MKT",'Payroll'!BF849,0),IF('People_Inputs'!$E$53="MKT",'Payroll'!BF869,0),IF('People_Inputs'!$E$54="MKT",'Payroll'!BF889,0),IF('People_Inputs'!$E$55="MKT",'Payroll'!BF909,0),IF('People_Inputs'!$E$56="MKT",'Payroll'!BF929,0),IF('People_Inputs'!$E$57="MKT",'Payroll'!BF949,0),IF('People_Inputs'!$E$58="MKT",'Payroll'!BF969,0),IF('People_Inputs'!$E$59="MKT",'Payroll'!BF989,0),IF('People_Inputs'!$E$60="MKT",'Payroll'!BF1009,0),IF('People_Inputs'!$E$61="MKT",'Payroll'!BF1029,0),IF('People_Inputs'!$E$62="MKT",'Payroll'!BF1049,0),IF('People_Inputs'!$E$63="MKT",'Payroll'!BF1069,0),IF('People_Inputs'!$E$64="MKT",'Payroll'!BF1089,0),IF('People_Inputs'!$E$65="MKT",'Payroll'!BF1109,0),IF('People_Inputs'!$E$66="MKT",'Payroll'!BF1129,0),IF('People_Inputs'!$E$67="MKT",'Payroll'!BF1149,0),IF('People_Inputs'!$E$68="MKT",'Payroll'!BF1169,0),IF('People_Inputs'!$E$69="MKT",'Payroll'!BF1189,0),IF('People_Inputs'!$E$70="MKT",'Payroll'!BF1209,0))</f>
        <v>900</v>
      </c>
      <c r="BG29" s="35">
        <f>SUM(IF('People_Inputs'!$E$11="MKT",'Payroll'!BG29,0),IF('People_Inputs'!$E$12="MKT",'Payroll'!BG49,0),IF('People_Inputs'!$E$13="MKT",'Payroll'!BG69,0),IF('People_Inputs'!$E$14="MKT",'Payroll'!BG89,0),IF('People_Inputs'!$E$15="MKT",'Payroll'!BG109,0),IF('People_Inputs'!$E$16="MKT",'Payroll'!BG129,0),IF('People_Inputs'!$E$17="MKT",'Payroll'!BG149,0),IF('People_Inputs'!$E$18="MKT",'Payroll'!BG169,0),IF('People_Inputs'!$E$19="MKT",'Payroll'!BG189,0),IF('People_Inputs'!$E$20="MKT",'Payroll'!BG209,0),IF('People_Inputs'!$E$21="MKT",'Payroll'!BG229,0),IF('People_Inputs'!$E$22="MKT",'Payroll'!BG249,0),IF('People_Inputs'!$E$23="MKT",'Payroll'!BG269,0),IF('People_Inputs'!$E$24="MKT",'Payroll'!BG289,0),IF('People_Inputs'!$E$25="MKT",'Payroll'!BG309,0),IF('People_Inputs'!$E$26="MKT",'Payroll'!BG329,0),IF('People_Inputs'!$E$27="MKT",'Payroll'!BG349,0),IF('People_Inputs'!$E$28="MKT",'Payroll'!BG369,0),IF('People_Inputs'!$E$29="MKT",'Payroll'!BG389,0),IF('People_Inputs'!$E$30="MKT",'Payroll'!BG409,0),IF('People_Inputs'!$E$31="MKT",'Payroll'!BG429,0),IF('People_Inputs'!$E$32="MKT",'Payroll'!BG449,0),IF('People_Inputs'!$E$33="MKT",'Payroll'!BG469,0),IF('People_Inputs'!$E$34="MKT",'Payroll'!BG489,0),IF('People_Inputs'!$E$35="MKT",'Payroll'!BG509,0),IF('People_Inputs'!$E$36="MKT",'Payroll'!BG529,0),IF('People_Inputs'!$E$37="MKT",'Payroll'!BG549,0),IF('People_Inputs'!$E$38="MKT",'Payroll'!BG569,0),IF('People_Inputs'!$E$39="MKT",'Payroll'!BG589,0),IF('People_Inputs'!$E$40="MKT",'Payroll'!BG609,0),IF('People_Inputs'!$E$41="MKT",'Payroll'!BG629,0),IF('People_Inputs'!$E$42="MKT",'Payroll'!BG649,0),IF('People_Inputs'!$E$43="MKT",'Payroll'!BG669,0),IF('People_Inputs'!$E$44="MKT",'Payroll'!BG689,0),IF('People_Inputs'!$E$45="MKT",'Payroll'!BG709,0),IF('People_Inputs'!$E$46="MKT",'Payroll'!BG729,0),IF('People_Inputs'!$E$47="MKT",'Payroll'!BG749,0),IF('People_Inputs'!$E$48="MKT",'Payroll'!BG769,0),IF('People_Inputs'!$E$49="MKT",'Payroll'!BG789,0),IF('People_Inputs'!$E$50="MKT",'Payroll'!BG809,0),IF('People_Inputs'!$E$51="MKT",'Payroll'!BG829,0),IF('People_Inputs'!$E$52="MKT",'Payroll'!BG849,0),IF('People_Inputs'!$E$53="MKT",'Payroll'!BG869,0),IF('People_Inputs'!$E$54="MKT",'Payroll'!BG889,0),IF('People_Inputs'!$E$55="MKT",'Payroll'!BG909,0),IF('People_Inputs'!$E$56="MKT",'Payroll'!BG929,0),IF('People_Inputs'!$E$57="MKT",'Payroll'!BG949,0),IF('People_Inputs'!$E$58="MKT",'Payroll'!BG969,0),IF('People_Inputs'!$E$59="MKT",'Payroll'!BG989,0),IF('People_Inputs'!$E$60="MKT",'Payroll'!BG1009,0),IF('People_Inputs'!$E$61="MKT",'Payroll'!BG1029,0),IF('People_Inputs'!$E$62="MKT",'Payroll'!BG1049,0),IF('People_Inputs'!$E$63="MKT",'Payroll'!BG1069,0),IF('People_Inputs'!$E$64="MKT",'Payroll'!BG1089,0),IF('People_Inputs'!$E$65="MKT",'Payroll'!BG1109,0),IF('People_Inputs'!$E$66="MKT",'Payroll'!BG1129,0),IF('People_Inputs'!$E$67="MKT",'Payroll'!BG1149,0),IF('People_Inputs'!$E$68="MKT",'Payroll'!BG1169,0),IF('People_Inputs'!$E$69="MKT",'Payroll'!BG1189,0),IF('People_Inputs'!$E$70="MKT",'Payroll'!BG1209,0))</f>
        <v>900</v>
      </c>
      <c r="BH29" s="35">
        <f>SUM(IF('People_Inputs'!$E$11="MKT",'Payroll'!BH29,0),IF('People_Inputs'!$E$12="MKT",'Payroll'!BH49,0),IF('People_Inputs'!$E$13="MKT",'Payroll'!BH69,0),IF('People_Inputs'!$E$14="MKT",'Payroll'!BH89,0),IF('People_Inputs'!$E$15="MKT",'Payroll'!BH109,0),IF('People_Inputs'!$E$16="MKT",'Payroll'!BH129,0),IF('People_Inputs'!$E$17="MKT",'Payroll'!BH149,0),IF('People_Inputs'!$E$18="MKT",'Payroll'!BH169,0),IF('People_Inputs'!$E$19="MKT",'Payroll'!BH189,0),IF('People_Inputs'!$E$20="MKT",'Payroll'!BH209,0),IF('People_Inputs'!$E$21="MKT",'Payroll'!BH229,0),IF('People_Inputs'!$E$22="MKT",'Payroll'!BH249,0),IF('People_Inputs'!$E$23="MKT",'Payroll'!BH269,0),IF('People_Inputs'!$E$24="MKT",'Payroll'!BH289,0),IF('People_Inputs'!$E$25="MKT",'Payroll'!BH309,0),IF('People_Inputs'!$E$26="MKT",'Payroll'!BH329,0),IF('People_Inputs'!$E$27="MKT",'Payroll'!BH349,0),IF('People_Inputs'!$E$28="MKT",'Payroll'!BH369,0),IF('People_Inputs'!$E$29="MKT",'Payroll'!BH389,0),IF('People_Inputs'!$E$30="MKT",'Payroll'!BH409,0),IF('People_Inputs'!$E$31="MKT",'Payroll'!BH429,0),IF('People_Inputs'!$E$32="MKT",'Payroll'!BH449,0),IF('People_Inputs'!$E$33="MKT",'Payroll'!BH469,0),IF('People_Inputs'!$E$34="MKT",'Payroll'!BH489,0),IF('People_Inputs'!$E$35="MKT",'Payroll'!BH509,0),IF('People_Inputs'!$E$36="MKT",'Payroll'!BH529,0),IF('People_Inputs'!$E$37="MKT",'Payroll'!BH549,0),IF('People_Inputs'!$E$38="MKT",'Payroll'!BH569,0),IF('People_Inputs'!$E$39="MKT",'Payroll'!BH589,0),IF('People_Inputs'!$E$40="MKT",'Payroll'!BH609,0),IF('People_Inputs'!$E$41="MKT",'Payroll'!BH629,0),IF('People_Inputs'!$E$42="MKT",'Payroll'!BH649,0),IF('People_Inputs'!$E$43="MKT",'Payroll'!BH669,0),IF('People_Inputs'!$E$44="MKT",'Payroll'!BH689,0),IF('People_Inputs'!$E$45="MKT",'Payroll'!BH709,0),IF('People_Inputs'!$E$46="MKT",'Payroll'!BH729,0),IF('People_Inputs'!$E$47="MKT",'Payroll'!BH749,0),IF('People_Inputs'!$E$48="MKT",'Payroll'!BH769,0),IF('People_Inputs'!$E$49="MKT",'Payroll'!BH789,0),IF('People_Inputs'!$E$50="MKT",'Payroll'!BH809,0),IF('People_Inputs'!$E$51="MKT",'Payroll'!BH829,0),IF('People_Inputs'!$E$52="MKT",'Payroll'!BH849,0),IF('People_Inputs'!$E$53="MKT",'Payroll'!BH869,0),IF('People_Inputs'!$E$54="MKT",'Payroll'!BH889,0),IF('People_Inputs'!$E$55="MKT",'Payroll'!BH909,0),IF('People_Inputs'!$E$56="MKT",'Payroll'!BH929,0),IF('People_Inputs'!$E$57="MKT",'Payroll'!BH949,0),IF('People_Inputs'!$E$58="MKT",'Payroll'!BH969,0),IF('People_Inputs'!$E$59="MKT",'Payroll'!BH989,0),IF('People_Inputs'!$E$60="MKT",'Payroll'!BH1009,0),IF('People_Inputs'!$E$61="MKT",'Payroll'!BH1029,0),IF('People_Inputs'!$E$62="MKT",'Payroll'!BH1049,0),IF('People_Inputs'!$E$63="MKT",'Payroll'!BH1069,0),IF('People_Inputs'!$E$64="MKT",'Payroll'!BH1089,0),IF('People_Inputs'!$E$65="MKT",'Payroll'!BH1109,0),IF('People_Inputs'!$E$66="MKT",'Payroll'!BH1129,0),IF('People_Inputs'!$E$67="MKT",'Payroll'!BH1149,0),IF('People_Inputs'!$E$68="MKT",'Payroll'!BH1169,0),IF('People_Inputs'!$E$69="MKT",'Payroll'!BH1189,0),IF('People_Inputs'!$E$70="MKT",'Payroll'!BH1209,0))</f>
        <v>900</v>
      </c>
      <c r="BI29" s="35">
        <f>SUM(IF('People_Inputs'!$E$11="MKT",'Payroll'!BI29,0),IF('People_Inputs'!$E$12="MKT",'Payroll'!BI49,0),IF('People_Inputs'!$E$13="MKT",'Payroll'!BI69,0),IF('People_Inputs'!$E$14="MKT",'Payroll'!BI89,0),IF('People_Inputs'!$E$15="MKT",'Payroll'!BI109,0),IF('People_Inputs'!$E$16="MKT",'Payroll'!BI129,0),IF('People_Inputs'!$E$17="MKT",'Payroll'!BI149,0),IF('People_Inputs'!$E$18="MKT",'Payroll'!BI169,0),IF('People_Inputs'!$E$19="MKT",'Payroll'!BI189,0),IF('People_Inputs'!$E$20="MKT",'Payroll'!BI209,0),IF('People_Inputs'!$E$21="MKT",'Payroll'!BI229,0),IF('People_Inputs'!$E$22="MKT",'Payroll'!BI249,0),IF('People_Inputs'!$E$23="MKT",'Payroll'!BI269,0),IF('People_Inputs'!$E$24="MKT",'Payroll'!BI289,0),IF('People_Inputs'!$E$25="MKT",'Payroll'!BI309,0),IF('People_Inputs'!$E$26="MKT",'Payroll'!BI329,0),IF('People_Inputs'!$E$27="MKT",'Payroll'!BI349,0),IF('People_Inputs'!$E$28="MKT",'Payroll'!BI369,0),IF('People_Inputs'!$E$29="MKT",'Payroll'!BI389,0),IF('People_Inputs'!$E$30="MKT",'Payroll'!BI409,0),IF('People_Inputs'!$E$31="MKT",'Payroll'!BI429,0),IF('People_Inputs'!$E$32="MKT",'Payroll'!BI449,0),IF('People_Inputs'!$E$33="MKT",'Payroll'!BI469,0),IF('People_Inputs'!$E$34="MKT",'Payroll'!BI489,0),IF('People_Inputs'!$E$35="MKT",'Payroll'!BI509,0),IF('People_Inputs'!$E$36="MKT",'Payroll'!BI529,0),IF('People_Inputs'!$E$37="MKT",'Payroll'!BI549,0),IF('People_Inputs'!$E$38="MKT",'Payroll'!BI569,0),IF('People_Inputs'!$E$39="MKT",'Payroll'!BI589,0),IF('People_Inputs'!$E$40="MKT",'Payroll'!BI609,0),IF('People_Inputs'!$E$41="MKT",'Payroll'!BI629,0),IF('People_Inputs'!$E$42="MKT",'Payroll'!BI649,0),IF('People_Inputs'!$E$43="MKT",'Payroll'!BI669,0),IF('People_Inputs'!$E$44="MKT",'Payroll'!BI689,0),IF('People_Inputs'!$E$45="MKT",'Payroll'!BI709,0),IF('People_Inputs'!$E$46="MKT",'Payroll'!BI729,0),IF('People_Inputs'!$E$47="MKT",'Payroll'!BI749,0),IF('People_Inputs'!$E$48="MKT",'Payroll'!BI769,0),IF('People_Inputs'!$E$49="MKT",'Payroll'!BI789,0),IF('People_Inputs'!$E$50="MKT",'Payroll'!BI809,0),IF('People_Inputs'!$E$51="MKT",'Payroll'!BI829,0),IF('People_Inputs'!$E$52="MKT",'Payroll'!BI849,0),IF('People_Inputs'!$E$53="MKT",'Payroll'!BI869,0),IF('People_Inputs'!$E$54="MKT",'Payroll'!BI889,0),IF('People_Inputs'!$E$55="MKT",'Payroll'!BI909,0),IF('People_Inputs'!$E$56="MKT",'Payroll'!BI929,0),IF('People_Inputs'!$E$57="MKT",'Payroll'!BI949,0),IF('People_Inputs'!$E$58="MKT",'Payroll'!BI969,0),IF('People_Inputs'!$E$59="MKT",'Payroll'!BI989,0),IF('People_Inputs'!$E$60="MKT",'Payroll'!BI1009,0),IF('People_Inputs'!$E$61="MKT",'Payroll'!BI1029,0),IF('People_Inputs'!$E$62="MKT",'Payroll'!BI1049,0),IF('People_Inputs'!$E$63="MKT",'Payroll'!BI1069,0),IF('People_Inputs'!$E$64="MKT",'Payroll'!BI1089,0),IF('People_Inputs'!$E$65="MKT",'Payroll'!BI1109,0),IF('People_Inputs'!$E$66="MKT",'Payroll'!BI1129,0),IF('People_Inputs'!$E$67="MKT",'Payroll'!BI1149,0),IF('People_Inputs'!$E$68="MKT",'Payroll'!BI1169,0),IF('People_Inputs'!$E$69="MKT",'Payroll'!BI1189,0),IF('People_Inputs'!$E$70="MKT",'Payroll'!BI1209,0))</f>
        <v>900</v>
      </c>
      <c r="BJ29" s="35">
        <f>SUM(IF('People_Inputs'!$E$11="MKT",'Payroll'!BJ29,0),IF('People_Inputs'!$E$12="MKT",'Payroll'!BJ49,0),IF('People_Inputs'!$E$13="MKT",'Payroll'!BJ69,0),IF('People_Inputs'!$E$14="MKT",'Payroll'!BJ89,0),IF('People_Inputs'!$E$15="MKT",'Payroll'!BJ109,0),IF('People_Inputs'!$E$16="MKT",'Payroll'!BJ129,0),IF('People_Inputs'!$E$17="MKT",'Payroll'!BJ149,0),IF('People_Inputs'!$E$18="MKT",'Payroll'!BJ169,0),IF('People_Inputs'!$E$19="MKT",'Payroll'!BJ189,0),IF('People_Inputs'!$E$20="MKT",'Payroll'!BJ209,0),IF('People_Inputs'!$E$21="MKT",'Payroll'!BJ229,0),IF('People_Inputs'!$E$22="MKT",'Payroll'!BJ249,0),IF('People_Inputs'!$E$23="MKT",'Payroll'!BJ269,0),IF('People_Inputs'!$E$24="MKT",'Payroll'!BJ289,0),IF('People_Inputs'!$E$25="MKT",'Payroll'!BJ309,0),IF('People_Inputs'!$E$26="MKT",'Payroll'!BJ329,0),IF('People_Inputs'!$E$27="MKT",'Payroll'!BJ349,0),IF('People_Inputs'!$E$28="MKT",'Payroll'!BJ369,0),IF('People_Inputs'!$E$29="MKT",'Payroll'!BJ389,0),IF('People_Inputs'!$E$30="MKT",'Payroll'!BJ409,0),IF('People_Inputs'!$E$31="MKT",'Payroll'!BJ429,0),IF('People_Inputs'!$E$32="MKT",'Payroll'!BJ449,0),IF('People_Inputs'!$E$33="MKT",'Payroll'!BJ469,0),IF('People_Inputs'!$E$34="MKT",'Payroll'!BJ489,0),IF('People_Inputs'!$E$35="MKT",'Payroll'!BJ509,0),IF('People_Inputs'!$E$36="MKT",'Payroll'!BJ529,0),IF('People_Inputs'!$E$37="MKT",'Payroll'!BJ549,0),IF('People_Inputs'!$E$38="MKT",'Payroll'!BJ569,0),IF('People_Inputs'!$E$39="MKT",'Payroll'!BJ589,0),IF('People_Inputs'!$E$40="MKT",'Payroll'!BJ609,0),IF('People_Inputs'!$E$41="MKT",'Payroll'!BJ629,0),IF('People_Inputs'!$E$42="MKT",'Payroll'!BJ649,0),IF('People_Inputs'!$E$43="MKT",'Payroll'!BJ669,0),IF('People_Inputs'!$E$44="MKT",'Payroll'!BJ689,0),IF('People_Inputs'!$E$45="MKT",'Payroll'!BJ709,0),IF('People_Inputs'!$E$46="MKT",'Payroll'!BJ729,0),IF('People_Inputs'!$E$47="MKT",'Payroll'!BJ749,0),IF('People_Inputs'!$E$48="MKT",'Payroll'!BJ769,0),IF('People_Inputs'!$E$49="MKT",'Payroll'!BJ789,0),IF('People_Inputs'!$E$50="MKT",'Payroll'!BJ809,0),IF('People_Inputs'!$E$51="MKT",'Payroll'!BJ829,0),IF('People_Inputs'!$E$52="MKT",'Payroll'!BJ849,0),IF('People_Inputs'!$E$53="MKT",'Payroll'!BJ869,0),IF('People_Inputs'!$E$54="MKT",'Payroll'!BJ889,0),IF('People_Inputs'!$E$55="MKT",'Payroll'!BJ909,0),IF('People_Inputs'!$E$56="MKT",'Payroll'!BJ929,0),IF('People_Inputs'!$E$57="MKT",'Payroll'!BJ949,0),IF('People_Inputs'!$E$58="MKT",'Payroll'!BJ969,0),IF('People_Inputs'!$E$59="MKT",'Payroll'!BJ989,0),IF('People_Inputs'!$E$60="MKT",'Payroll'!BJ1009,0),IF('People_Inputs'!$E$61="MKT",'Payroll'!BJ1029,0),IF('People_Inputs'!$E$62="MKT",'Payroll'!BJ1049,0),IF('People_Inputs'!$E$63="MKT",'Payroll'!BJ1069,0),IF('People_Inputs'!$E$64="MKT",'Payroll'!BJ1089,0),IF('People_Inputs'!$E$65="MKT",'Payroll'!BJ1109,0),IF('People_Inputs'!$E$66="MKT",'Payroll'!BJ1129,0),IF('People_Inputs'!$E$67="MKT",'Payroll'!BJ1149,0),IF('People_Inputs'!$E$68="MKT",'Payroll'!BJ1169,0),IF('People_Inputs'!$E$69="MKT",'Payroll'!BJ1189,0),IF('People_Inputs'!$E$70="MKT",'Payroll'!BJ1209,0))</f>
        <v>900</v>
      </c>
      <c r="BK29" s="35">
        <f>SUM(IF('People_Inputs'!$E$11="MKT",'Payroll'!BK29,0),IF('People_Inputs'!$E$12="MKT",'Payroll'!BK49,0),IF('People_Inputs'!$E$13="MKT",'Payroll'!BK69,0),IF('People_Inputs'!$E$14="MKT",'Payroll'!BK89,0),IF('People_Inputs'!$E$15="MKT",'Payroll'!BK109,0),IF('People_Inputs'!$E$16="MKT",'Payroll'!BK129,0),IF('People_Inputs'!$E$17="MKT",'Payroll'!BK149,0),IF('People_Inputs'!$E$18="MKT",'Payroll'!BK169,0),IF('People_Inputs'!$E$19="MKT",'Payroll'!BK189,0),IF('People_Inputs'!$E$20="MKT",'Payroll'!BK209,0),IF('People_Inputs'!$E$21="MKT",'Payroll'!BK229,0),IF('People_Inputs'!$E$22="MKT",'Payroll'!BK249,0),IF('People_Inputs'!$E$23="MKT",'Payroll'!BK269,0),IF('People_Inputs'!$E$24="MKT",'Payroll'!BK289,0),IF('People_Inputs'!$E$25="MKT",'Payroll'!BK309,0),IF('People_Inputs'!$E$26="MKT",'Payroll'!BK329,0),IF('People_Inputs'!$E$27="MKT",'Payroll'!BK349,0),IF('People_Inputs'!$E$28="MKT",'Payroll'!BK369,0),IF('People_Inputs'!$E$29="MKT",'Payroll'!BK389,0),IF('People_Inputs'!$E$30="MKT",'Payroll'!BK409,0),IF('People_Inputs'!$E$31="MKT",'Payroll'!BK429,0),IF('People_Inputs'!$E$32="MKT",'Payroll'!BK449,0),IF('People_Inputs'!$E$33="MKT",'Payroll'!BK469,0),IF('People_Inputs'!$E$34="MKT",'Payroll'!BK489,0),IF('People_Inputs'!$E$35="MKT",'Payroll'!BK509,0),IF('People_Inputs'!$E$36="MKT",'Payroll'!BK529,0),IF('People_Inputs'!$E$37="MKT",'Payroll'!BK549,0),IF('People_Inputs'!$E$38="MKT",'Payroll'!BK569,0),IF('People_Inputs'!$E$39="MKT",'Payroll'!BK589,0),IF('People_Inputs'!$E$40="MKT",'Payroll'!BK609,0),IF('People_Inputs'!$E$41="MKT",'Payroll'!BK629,0),IF('People_Inputs'!$E$42="MKT",'Payroll'!BK649,0),IF('People_Inputs'!$E$43="MKT",'Payroll'!BK669,0),IF('People_Inputs'!$E$44="MKT",'Payroll'!BK689,0),IF('People_Inputs'!$E$45="MKT",'Payroll'!BK709,0),IF('People_Inputs'!$E$46="MKT",'Payroll'!BK729,0),IF('People_Inputs'!$E$47="MKT",'Payroll'!BK749,0),IF('People_Inputs'!$E$48="MKT",'Payroll'!BK769,0),IF('People_Inputs'!$E$49="MKT",'Payroll'!BK789,0),IF('People_Inputs'!$E$50="MKT",'Payroll'!BK809,0),IF('People_Inputs'!$E$51="MKT",'Payroll'!BK829,0),IF('People_Inputs'!$E$52="MKT",'Payroll'!BK849,0),IF('People_Inputs'!$E$53="MKT",'Payroll'!BK869,0),IF('People_Inputs'!$E$54="MKT",'Payroll'!BK889,0),IF('People_Inputs'!$E$55="MKT",'Payroll'!BK909,0),IF('People_Inputs'!$E$56="MKT",'Payroll'!BK929,0),IF('People_Inputs'!$E$57="MKT",'Payroll'!BK949,0),IF('People_Inputs'!$E$58="MKT",'Payroll'!BK969,0),IF('People_Inputs'!$E$59="MKT",'Payroll'!BK989,0),IF('People_Inputs'!$E$60="MKT",'Payroll'!BK1009,0),IF('People_Inputs'!$E$61="MKT",'Payroll'!BK1029,0),IF('People_Inputs'!$E$62="MKT",'Payroll'!BK1049,0),IF('People_Inputs'!$E$63="MKT",'Payroll'!BK1069,0),IF('People_Inputs'!$E$64="MKT",'Payroll'!BK1089,0),IF('People_Inputs'!$E$65="MKT",'Payroll'!BK1109,0),IF('People_Inputs'!$E$66="MKT",'Payroll'!BK1129,0),IF('People_Inputs'!$E$67="MKT",'Payroll'!BK1149,0),IF('People_Inputs'!$E$68="MKT",'Payroll'!BK1169,0),IF('People_Inputs'!$E$69="MKT",'Payroll'!BK1189,0),IF('People_Inputs'!$E$70="MKT",'Payroll'!BK1209,0))</f>
        <v>900</v>
      </c>
      <c r="BL29" s="35">
        <f>SUM(IF('People_Inputs'!$E$11="MKT",'Payroll'!BL29,0),IF('People_Inputs'!$E$12="MKT",'Payroll'!BL49,0),IF('People_Inputs'!$E$13="MKT",'Payroll'!BL69,0),IF('People_Inputs'!$E$14="MKT",'Payroll'!BL89,0),IF('People_Inputs'!$E$15="MKT",'Payroll'!BL109,0),IF('People_Inputs'!$E$16="MKT",'Payroll'!BL129,0),IF('People_Inputs'!$E$17="MKT",'Payroll'!BL149,0),IF('People_Inputs'!$E$18="MKT",'Payroll'!BL169,0),IF('People_Inputs'!$E$19="MKT",'Payroll'!BL189,0),IF('People_Inputs'!$E$20="MKT",'Payroll'!BL209,0),IF('People_Inputs'!$E$21="MKT",'Payroll'!BL229,0),IF('People_Inputs'!$E$22="MKT",'Payroll'!BL249,0),IF('People_Inputs'!$E$23="MKT",'Payroll'!BL269,0),IF('People_Inputs'!$E$24="MKT",'Payroll'!BL289,0),IF('People_Inputs'!$E$25="MKT",'Payroll'!BL309,0),IF('People_Inputs'!$E$26="MKT",'Payroll'!BL329,0),IF('People_Inputs'!$E$27="MKT",'Payroll'!BL349,0),IF('People_Inputs'!$E$28="MKT",'Payroll'!BL369,0),IF('People_Inputs'!$E$29="MKT",'Payroll'!BL389,0),IF('People_Inputs'!$E$30="MKT",'Payroll'!BL409,0),IF('People_Inputs'!$E$31="MKT",'Payroll'!BL429,0),IF('People_Inputs'!$E$32="MKT",'Payroll'!BL449,0),IF('People_Inputs'!$E$33="MKT",'Payroll'!BL469,0),IF('People_Inputs'!$E$34="MKT",'Payroll'!BL489,0),IF('People_Inputs'!$E$35="MKT",'Payroll'!BL509,0),IF('People_Inputs'!$E$36="MKT",'Payroll'!BL529,0),IF('People_Inputs'!$E$37="MKT",'Payroll'!BL549,0),IF('People_Inputs'!$E$38="MKT",'Payroll'!BL569,0),IF('People_Inputs'!$E$39="MKT",'Payroll'!BL589,0),IF('People_Inputs'!$E$40="MKT",'Payroll'!BL609,0),IF('People_Inputs'!$E$41="MKT",'Payroll'!BL629,0),IF('People_Inputs'!$E$42="MKT",'Payroll'!BL649,0),IF('People_Inputs'!$E$43="MKT",'Payroll'!BL669,0),IF('People_Inputs'!$E$44="MKT",'Payroll'!BL689,0),IF('People_Inputs'!$E$45="MKT",'Payroll'!BL709,0),IF('People_Inputs'!$E$46="MKT",'Payroll'!BL729,0),IF('People_Inputs'!$E$47="MKT",'Payroll'!BL749,0),IF('People_Inputs'!$E$48="MKT",'Payroll'!BL769,0),IF('People_Inputs'!$E$49="MKT",'Payroll'!BL789,0),IF('People_Inputs'!$E$50="MKT",'Payroll'!BL809,0),IF('People_Inputs'!$E$51="MKT",'Payroll'!BL829,0),IF('People_Inputs'!$E$52="MKT",'Payroll'!BL849,0),IF('People_Inputs'!$E$53="MKT",'Payroll'!BL869,0),IF('People_Inputs'!$E$54="MKT",'Payroll'!BL889,0),IF('People_Inputs'!$E$55="MKT",'Payroll'!BL909,0),IF('People_Inputs'!$E$56="MKT",'Payroll'!BL929,0),IF('People_Inputs'!$E$57="MKT",'Payroll'!BL949,0),IF('People_Inputs'!$E$58="MKT",'Payroll'!BL969,0),IF('People_Inputs'!$E$59="MKT",'Payroll'!BL989,0),IF('People_Inputs'!$E$60="MKT",'Payroll'!BL1009,0),IF('People_Inputs'!$E$61="MKT",'Payroll'!BL1029,0),IF('People_Inputs'!$E$62="MKT",'Payroll'!BL1049,0),IF('People_Inputs'!$E$63="MKT",'Payroll'!BL1069,0),IF('People_Inputs'!$E$64="MKT",'Payroll'!BL1089,0),IF('People_Inputs'!$E$65="MKT",'Payroll'!BL1109,0),IF('People_Inputs'!$E$66="MKT",'Payroll'!BL1129,0),IF('People_Inputs'!$E$67="MKT",'Payroll'!BL1149,0),IF('People_Inputs'!$E$68="MKT",'Payroll'!BL1169,0),IF('People_Inputs'!$E$69="MKT",'Payroll'!BL1189,0),IF('People_Inputs'!$E$70="MKT",'Payroll'!BL1209,0))</f>
        <v>900</v>
      </c>
      <c r="BM29" s="35">
        <f>SUM(IF('People_Inputs'!$E$11="MKT",'Payroll'!BM29,0),IF('People_Inputs'!$E$12="MKT",'Payroll'!BM49,0),IF('People_Inputs'!$E$13="MKT",'Payroll'!BM69,0),IF('People_Inputs'!$E$14="MKT",'Payroll'!BM89,0),IF('People_Inputs'!$E$15="MKT",'Payroll'!BM109,0),IF('People_Inputs'!$E$16="MKT",'Payroll'!BM129,0),IF('People_Inputs'!$E$17="MKT",'Payroll'!BM149,0),IF('People_Inputs'!$E$18="MKT",'Payroll'!BM169,0),IF('People_Inputs'!$E$19="MKT",'Payroll'!BM189,0),IF('People_Inputs'!$E$20="MKT",'Payroll'!BM209,0),IF('People_Inputs'!$E$21="MKT",'Payroll'!BM229,0),IF('People_Inputs'!$E$22="MKT",'Payroll'!BM249,0),IF('People_Inputs'!$E$23="MKT",'Payroll'!BM269,0),IF('People_Inputs'!$E$24="MKT",'Payroll'!BM289,0),IF('People_Inputs'!$E$25="MKT",'Payroll'!BM309,0),IF('People_Inputs'!$E$26="MKT",'Payroll'!BM329,0),IF('People_Inputs'!$E$27="MKT",'Payroll'!BM349,0),IF('People_Inputs'!$E$28="MKT",'Payroll'!BM369,0),IF('People_Inputs'!$E$29="MKT",'Payroll'!BM389,0),IF('People_Inputs'!$E$30="MKT",'Payroll'!BM409,0),IF('People_Inputs'!$E$31="MKT",'Payroll'!BM429,0),IF('People_Inputs'!$E$32="MKT",'Payroll'!BM449,0),IF('People_Inputs'!$E$33="MKT",'Payroll'!BM469,0),IF('People_Inputs'!$E$34="MKT",'Payroll'!BM489,0),IF('People_Inputs'!$E$35="MKT",'Payroll'!BM509,0),IF('People_Inputs'!$E$36="MKT",'Payroll'!BM529,0),IF('People_Inputs'!$E$37="MKT",'Payroll'!BM549,0),IF('People_Inputs'!$E$38="MKT",'Payroll'!BM569,0),IF('People_Inputs'!$E$39="MKT",'Payroll'!BM589,0),IF('People_Inputs'!$E$40="MKT",'Payroll'!BM609,0),IF('People_Inputs'!$E$41="MKT",'Payroll'!BM629,0),IF('People_Inputs'!$E$42="MKT",'Payroll'!BM649,0),IF('People_Inputs'!$E$43="MKT",'Payroll'!BM669,0),IF('People_Inputs'!$E$44="MKT",'Payroll'!BM689,0),IF('People_Inputs'!$E$45="MKT",'Payroll'!BM709,0),IF('People_Inputs'!$E$46="MKT",'Payroll'!BM729,0),IF('People_Inputs'!$E$47="MKT",'Payroll'!BM749,0),IF('People_Inputs'!$E$48="MKT",'Payroll'!BM769,0),IF('People_Inputs'!$E$49="MKT",'Payroll'!BM789,0),IF('People_Inputs'!$E$50="MKT",'Payroll'!BM809,0),IF('People_Inputs'!$E$51="MKT",'Payroll'!BM829,0),IF('People_Inputs'!$E$52="MKT",'Payroll'!BM849,0),IF('People_Inputs'!$E$53="MKT",'Payroll'!BM869,0),IF('People_Inputs'!$E$54="MKT",'Payroll'!BM889,0),IF('People_Inputs'!$E$55="MKT",'Payroll'!BM909,0),IF('People_Inputs'!$E$56="MKT",'Payroll'!BM929,0),IF('People_Inputs'!$E$57="MKT",'Payroll'!BM949,0),IF('People_Inputs'!$E$58="MKT",'Payroll'!BM969,0),IF('People_Inputs'!$E$59="MKT",'Payroll'!BM989,0),IF('People_Inputs'!$E$60="MKT",'Payroll'!BM1009,0),IF('People_Inputs'!$E$61="MKT",'Payroll'!BM1029,0),IF('People_Inputs'!$E$62="MKT",'Payroll'!BM1049,0),IF('People_Inputs'!$E$63="MKT",'Payroll'!BM1069,0),IF('People_Inputs'!$E$64="MKT",'Payroll'!BM1089,0),IF('People_Inputs'!$E$65="MKT",'Payroll'!BM1109,0),IF('People_Inputs'!$E$66="MKT",'Payroll'!BM1129,0),IF('People_Inputs'!$E$67="MKT",'Payroll'!BM1149,0),IF('People_Inputs'!$E$68="MKT",'Payroll'!BM1169,0),IF('People_Inputs'!$E$69="MKT",'Payroll'!BM1189,0),IF('People_Inputs'!$E$70="MKT",'Payroll'!BM1209,0))</f>
        <v>900</v>
      </c>
      <c r="BN29" s="35">
        <f>SUM(IF('People_Inputs'!$E$11="MKT",'Payroll'!BN29,0),IF('People_Inputs'!$E$12="MKT",'Payroll'!BN49,0),IF('People_Inputs'!$E$13="MKT",'Payroll'!BN69,0),IF('People_Inputs'!$E$14="MKT",'Payroll'!BN89,0),IF('People_Inputs'!$E$15="MKT",'Payroll'!BN109,0),IF('People_Inputs'!$E$16="MKT",'Payroll'!BN129,0),IF('People_Inputs'!$E$17="MKT",'Payroll'!BN149,0),IF('People_Inputs'!$E$18="MKT",'Payroll'!BN169,0),IF('People_Inputs'!$E$19="MKT",'Payroll'!BN189,0),IF('People_Inputs'!$E$20="MKT",'Payroll'!BN209,0),IF('People_Inputs'!$E$21="MKT",'Payroll'!BN229,0),IF('People_Inputs'!$E$22="MKT",'Payroll'!BN249,0),IF('People_Inputs'!$E$23="MKT",'Payroll'!BN269,0),IF('People_Inputs'!$E$24="MKT",'Payroll'!BN289,0),IF('People_Inputs'!$E$25="MKT",'Payroll'!BN309,0),IF('People_Inputs'!$E$26="MKT",'Payroll'!BN329,0),IF('People_Inputs'!$E$27="MKT",'Payroll'!BN349,0),IF('People_Inputs'!$E$28="MKT",'Payroll'!BN369,0),IF('People_Inputs'!$E$29="MKT",'Payroll'!BN389,0),IF('People_Inputs'!$E$30="MKT",'Payroll'!BN409,0),IF('People_Inputs'!$E$31="MKT",'Payroll'!BN429,0),IF('People_Inputs'!$E$32="MKT",'Payroll'!BN449,0),IF('People_Inputs'!$E$33="MKT",'Payroll'!BN469,0),IF('People_Inputs'!$E$34="MKT",'Payroll'!BN489,0),IF('People_Inputs'!$E$35="MKT",'Payroll'!BN509,0),IF('People_Inputs'!$E$36="MKT",'Payroll'!BN529,0),IF('People_Inputs'!$E$37="MKT",'Payroll'!BN549,0),IF('People_Inputs'!$E$38="MKT",'Payroll'!BN569,0),IF('People_Inputs'!$E$39="MKT",'Payroll'!BN589,0),IF('People_Inputs'!$E$40="MKT",'Payroll'!BN609,0),IF('People_Inputs'!$E$41="MKT",'Payroll'!BN629,0),IF('People_Inputs'!$E$42="MKT",'Payroll'!BN649,0),IF('People_Inputs'!$E$43="MKT",'Payroll'!BN669,0),IF('People_Inputs'!$E$44="MKT",'Payroll'!BN689,0),IF('People_Inputs'!$E$45="MKT",'Payroll'!BN709,0),IF('People_Inputs'!$E$46="MKT",'Payroll'!BN729,0),IF('People_Inputs'!$E$47="MKT",'Payroll'!BN749,0),IF('People_Inputs'!$E$48="MKT",'Payroll'!BN769,0),IF('People_Inputs'!$E$49="MKT",'Payroll'!BN789,0),IF('People_Inputs'!$E$50="MKT",'Payroll'!BN809,0),IF('People_Inputs'!$E$51="MKT",'Payroll'!BN829,0),IF('People_Inputs'!$E$52="MKT",'Payroll'!BN849,0),IF('People_Inputs'!$E$53="MKT",'Payroll'!BN869,0),IF('People_Inputs'!$E$54="MKT",'Payroll'!BN889,0),IF('People_Inputs'!$E$55="MKT",'Payroll'!BN909,0),IF('People_Inputs'!$E$56="MKT",'Payroll'!BN929,0),IF('People_Inputs'!$E$57="MKT",'Payroll'!BN949,0),IF('People_Inputs'!$E$58="MKT",'Payroll'!BN969,0),IF('People_Inputs'!$E$59="MKT",'Payroll'!BN989,0),IF('People_Inputs'!$E$60="MKT",'Payroll'!BN1009,0),IF('People_Inputs'!$E$61="MKT",'Payroll'!BN1029,0),IF('People_Inputs'!$E$62="MKT",'Payroll'!BN1049,0),IF('People_Inputs'!$E$63="MKT",'Payroll'!BN1069,0),IF('People_Inputs'!$E$64="MKT",'Payroll'!BN1089,0),IF('People_Inputs'!$E$65="MKT",'Payroll'!BN1109,0),IF('People_Inputs'!$E$66="MKT",'Payroll'!BN1129,0),IF('People_Inputs'!$E$67="MKT",'Payroll'!BN1149,0),IF('People_Inputs'!$E$68="MKT",'Payroll'!BN1169,0),IF('People_Inputs'!$E$69="MKT",'Payroll'!BN1189,0),IF('People_Inputs'!$E$70="MKT",'Payroll'!BN1209,0))</f>
        <v>900</v>
      </c>
      <c r="BO29" s="35">
        <f>SUM(IF('People_Inputs'!$E$11="MKT",'Payroll'!BO29,0),IF('People_Inputs'!$E$12="MKT",'Payroll'!BO49,0),IF('People_Inputs'!$E$13="MKT",'Payroll'!BO69,0),IF('People_Inputs'!$E$14="MKT",'Payroll'!BO89,0),IF('People_Inputs'!$E$15="MKT",'Payroll'!BO109,0),IF('People_Inputs'!$E$16="MKT",'Payroll'!BO129,0),IF('People_Inputs'!$E$17="MKT",'Payroll'!BO149,0),IF('People_Inputs'!$E$18="MKT",'Payroll'!BO169,0),IF('People_Inputs'!$E$19="MKT",'Payroll'!BO189,0),IF('People_Inputs'!$E$20="MKT",'Payroll'!BO209,0),IF('People_Inputs'!$E$21="MKT",'Payroll'!BO229,0),IF('People_Inputs'!$E$22="MKT",'Payroll'!BO249,0),IF('People_Inputs'!$E$23="MKT",'Payroll'!BO269,0),IF('People_Inputs'!$E$24="MKT",'Payroll'!BO289,0),IF('People_Inputs'!$E$25="MKT",'Payroll'!BO309,0),IF('People_Inputs'!$E$26="MKT",'Payroll'!BO329,0),IF('People_Inputs'!$E$27="MKT",'Payroll'!BO349,0),IF('People_Inputs'!$E$28="MKT",'Payroll'!BO369,0),IF('People_Inputs'!$E$29="MKT",'Payroll'!BO389,0),IF('People_Inputs'!$E$30="MKT",'Payroll'!BO409,0),IF('People_Inputs'!$E$31="MKT",'Payroll'!BO429,0),IF('People_Inputs'!$E$32="MKT",'Payroll'!BO449,0),IF('People_Inputs'!$E$33="MKT",'Payroll'!BO469,0),IF('People_Inputs'!$E$34="MKT",'Payroll'!BO489,0),IF('People_Inputs'!$E$35="MKT",'Payroll'!BO509,0),IF('People_Inputs'!$E$36="MKT",'Payroll'!BO529,0),IF('People_Inputs'!$E$37="MKT",'Payroll'!BO549,0),IF('People_Inputs'!$E$38="MKT",'Payroll'!BO569,0),IF('People_Inputs'!$E$39="MKT",'Payroll'!BO589,0),IF('People_Inputs'!$E$40="MKT",'Payroll'!BO609,0),IF('People_Inputs'!$E$41="MKT",'Payroll'!BO629,0),IF('People_Inputs'!$E$42="MKT",'Payroll'!BO649,0),IF('People_Inputs'!$E$43="MKT",'Payroll'!BO669,0),IF('People_Inputs'!$E$44="MKT",'Payroll'!BO689,0),IF('People_Inputs'!$E$45="MKT",'Payroll'!BO709,0),IF('People_Inputs'!$E$46="MKT",'Payroll'!BO729,0),IF('People_Inputs'!$E$47="MKT",'Payroll'!BO749,0),IF('People_Inputs'!$E$48="MKT",'Payroll'!BO769,0),IF('People_Inputs'!$E$49="MKT",'Payroll'!BO789,0),IF('People_Inputs'!$E$50="MKT",'Payroll'!BO809,0),IF('People_Inputs'!$E$51="MKT",'Payroll'!BO829,0),IF('People_Inputs'!$E$52="MKT",'Payroll'!BO849,0),IF('People_Inputs'!$E$53="MKT",'Payroll'!BO869,0),IF('People_Inputs'!$E$54="MKT",'Payroll'!BO889,0),IF('People_Inputs'!$E$55="MKT",'Payroll'!BO909,0),IF('People_Inputs'!$E$56="MKT",'Payroll'!BO929,0),IF('People_Inputs'!$E$57="MKT",'Payroll'!BO949,0),IF('People_Inputs'!$E$58="MKT",'Payroll'!BO969,0),IF('People_Inputs'!$E$59="MKT",'Payroll'!BO989,0),IF('People_Inputs'!$E$60="MKT",'Payroll'!BO1009,0),IF('People_Inputs'!$E$61="MKT",'Payroll'!BO1029,0),IF('People_Inputs'!$E$62="MKT",'Payroll'!BO1049,0),IF('People_Inputs'!$E$63="MKT",'Payroll'!BO1069,0),IF('People_Inputs'!$E$64="MKT",'Payroll'!BO1089,0),IF('People_Inputs'!$E$65="MKT",'Payroll'!BO1109,0),IF('People_Inputs'!$E$66="MKT",'Payroll'!BO1129,0),IF('People_Inputs'!$E$67="MKT",'Payroll'!BO1149,0),IF('People_Inputs'!$E$68="MKT",'Payroll'!BO1169,0),IF('People_Inputs'!$E$69="MKT",'Payroll'!BO1189,0),IF('People_Inputs'!$E$70="MKT",'Payroll'!BO1209,0))</f>
        <v>900</v>
      </c>
    </row>
    <row r="30" ht="22" customHeight="1">
      <c r="A30" s="2" t="str">
        <v>MKT.EQUIPMENT</v>
      </c>
      <c r="B30" s="6" t="str">
        <v>Marketing (MKT): IT equipment (Capex)</v>
      </c>
      <c r="C30" s="2" t="str">
        <v>EUR</v>
      </c>
      <c r="D30" s="2" t="str">
        <v>SUM</v>
      </c>
      <c r="E30" s="36">
        <f>SUM(H30:BO30)</f>
        <v>10000</v>
      </c>
      <c r="F30" s="6" t="str">
        <v>Bought at hire and replaced on the cycle set on Inputs</v>
      </c>
      <c r="G30" s="2"/>
      <c r="H30" s="35">
        <f>SUM(IF('People_Inputs'!$E$11="MKT",'Payroll'!H30,0),IF('People_Inputs'!$E$12="MKT",'Payroll'!H50,0),IF('People_Inputs'!$E$13="MKT",'Payroll'!H70,0),IF('People_Inputs'!$E$14="MKT",'Payroll'!H90,0),IF('People_Inputs'!$E$15="MKT",'Payroll'!H110,0),IF('People_Inputs'!$E$16="MKT",'Payroll'!H130,0),IF('People_Inputs'!$E$17="MKT",'Payroll'!H150,0),IF('People_Inputs'!$E$18="MKT",'Payroll'!H170,0),IF('People_Inputs'!$E$19="MKT",'Payroll'!H190,0),IF('People_Inputs'!$E$20="MKT",'Payroll'!H210,0),IF('People_Inputs'!$E$21="MKT",'Payroll'!H230,0),IF('People_Inputs'!$E$22="MKT",'Payroll'!H250,0),IF('People_Inputs'!$E$23="MKT",'Payroll'!H270,0),IF('People_Inputs'!$E$24="MKT",'Payroll'!H290,0),IF('People_Inputs'!$E$25="MKT",'Payroll'!H310,0),IF('People_Inputs'!$E$26="MKT",'Payroll'!H330,0),IF('People_Inputs'!$E$27="MKT",'Payroll'!H350,0),IF('People_Inputs'!$E$28="MKT",'Payroll'!H370,0),IF('People_Inputs'!$E$29="MKT",'Payroll'!H390,0),IF('People_Inputs'!$E$30="MKT",'Payroll'!H410,0),IF('People_Inputs'!$E$31="MKT",'Payroll'!H430,0),IF('People_Inputs'!$E$32="MKT",'Payroll'!H450,0),IF('People_Inputs'!$E$33="MKT",'Payroll'!H470,0),IF('People_Inputs'!$E$34="MKT",'Payroll'!H490,0),IF('People_Inputs'!$E$35="MKT",'Payroll'!H510,0),IF('People_Inputs'!$E$36="MKT",'Payroll'!H530,0),IF('People_Inputs'!$E$37="MKT",'Payroll'!H550,0),IF('People_Inputs'!$E$38="MKT",'Payroll'!H570,0),IF('People_Inputs'!$E$39="MKT",'Payroll'!H590,0),IF('People_Inputs'!$E$40="MKT",'Payroll'!H610,0),IF('People_Inputs'!$E$41="MKT",'Payroll'!H630,0),IF('People_Inputs'!$E$42="MKT",'Payroll'!H650,0),IF('People_Inputs'!$E$43="MKT",'Payroll'!H670,0),IF('People_Inputs'!$E$44="MKT",'Payroll'!H690,0),IF('People_Inputs'!$E$45="MKT",'Payroll'!H710,0),IF('People_Inputs'!$E$46="MKT",'Payroll'!H730,0),IF('People_Inputs'!$E$47="MKT",'Payroll'!H750,0),IF('People_Inputs'!$E$48="MKT",'Payroll'!H770,0),IF('People_Inputs'!$E$49="MKT",'Payroll'!H790,0),IF('People_Inputs'!$E$50="MKT",'Payroll'!H810,0),IF('People_Inputs'!$E$51="MKT",'Payroll'!H830,0),IF('People_Inputs'!$E$52="MKT",'Payroll'!H850,0),IF('People_Inputs'!$E$53="MKT",'Payroll'!H870,0),IF('People_Inputs'!$E$54="MKT",'Payroll'!H890,0),IF('People_Inputs'!$E$55="MKT",'Payroll'!H910,0),IF('People_Inputs'!$E$56="MKT",'Payroll'!H930,0),IF('People_Inputs'!$E$57="MKT",'Payroll'!H950,0),IF('People_Inputs'!$E$58="MKT",'Payroll'!H970,0),IF('People_Inputs'!$E$59="MKT",'Payroll'!H990,0),IF('People_Inputs'!$E$60="MKT",'Payroll'!H1010,0),IF('People_Inputs'!$E$61="MKT",'Payroll'!H1030,0),IF('People_Inputs'!$E$62="MKT",'Payroll'!H1050,0),IF('People_Inputs'!$E$63="MKT",'Payroll'!H1070,0),IF('People_Inputs'!$E$64="MKT",'Payroll'!H1090,0),IF('People_Inputs'!$E$65="MKT",'Payroll'!H1110,0),IF('People_Inputs'!$E$66="MKT",'Payroll'!H1130,0),IF('People_Inputs'!$E$67="MKT",'Payroll'!H1150,0),IF('People_Inputs'!$E$68="MKT",'Payroll'!H1170,0),IF('People_Inputs'!$E$69="MKT",'Payroll'!H1190,0),IF('People_Inputs'!$E$70="MKT",'Payroll'!H1210,0))</f>
        <v>0</v>
      </c>
      <c r="I30" s="35">
        <f>SUM(IF('People_Inputs'!$E$11="MKT",'Payroll'!I30,0),IF('People_Inputs'!$E$12="MKT",'Payroll'!I50,0),IF('People_Inputs'!$E$13="MKT",'Payroll'!I70,0),IF('People_Inputs'!$E$14="MKT",'Payroll'!I90,0),IF('People_Inputs'!$E$15="MKT",'Payroll'!I110,0),IF('People_Inputs'!$E$16="MKT",'Payroll'!I130,0),IF('People_Inputs'!$E$17="MKT",'Payroll'!I150,0),IF('People_Inputs'!$E$18="MKT",'Payroll'!I170,0),IF('People_Inputs'!$E$19="MKT",'Payroll'!I190,0),IF('People_Inputs'!$E$20="MKT",'Payroll'!I210,0),IF('People_Inputs'!$E$21="MKT",'Payroll'!I230,0),IF('People_Inputs'!$E$22="MKT",'Payroll'!I250,0),IF('People_Inputs'!$E$23="MKT",'Payroll'!I270,0),IF('People_Inputs'!$E$24="MKT",'Payroll'!I290,0),IF('People_Inputs'!$E$25="MKT",'Payroll'!I310,0),IF('People_Inputs'!$E$26="MKT",'Payroll'!I330,0),IF('People_Inputs'!$E$27="MKT",'Payroll'!I350,0),IF('People_Inputs'!$E$28="MKT",'Payroll'!I370,0),IF('People_Inputs'!$E$29="MKT",'Payroll'!I390,0),IF('People_Inputs'!$E$30="MKT",'Payroll'!I410,0),IF('People_Inputs'!$E$31="MKT",'Payroll'!I430,0),IF('People_Inputs'!$E$32="MKT",'Payroll'!I450,0),IF('People_Inputs'!$E$33="MKT",'Payroll'!I470,0),IF('People_Inputs'!$E$34="MKT",'Payroll'!I490,0),IF('People_Inputs'!$E$35="MKT",'Payroll'!I510,0),IF('People_Inputs'!$E$36="MKT",'Payroll'!I530,0),IF('People_Inputs'!$E$37="MKT",'Payroll'!I550,0),IF('People_Inputs'!$E$38="MKT",'Payroll'!I570,0),IF('People_Inputs'!$E$39="MKT",'Payroll'!I590,0),IF('People_Inputs'!$E$40="MKT",'Payroll'!I610,0),IF('People_Inputs'!$E$41="MKT",'Payroll'!I630,0),IF('People_Inputs'!$E$42="MKT",'Payroll'!I650,0),IF('People_Inputs'!$E$43="MKT",'Payroll'!I670,0),IF('People_Inputs'!$E$44="MKT",'Payroll'!I690,0),IF('People_Inputs'!$E$45="MKT",'Payroll'!I710,0),IF('People_Inputs'!$E$46="MKT",'Payroll'!I730,0),IF('People_Inputs'!$E$47="MKT",'Payroll'!I750,0),IF('People_Inputs'!$E$48="MKT",'Payroll'!I770,0),IF('People_Inputs'!$E$49="MKT",'Payroll'!I790,0),IF('People_Inputs'!$E$50="MKT",'Payroll'!I810,0),IF('People_Inputs'!$E$51="MKT",'Payroll'!I830,0),IF('People_Inputs'!$E$52="MKT",'Payroll'!I850,0),IF('People_Inputs'!$E$53="MKT",'Payroll'!I870,0),IF('People_Inputs'!$E$54="MKT",'Payroll'!I890,0),IF('People_Inputs'!$E$55="MKT",'Payroll'!I910,0),IF('People_Inputs'!$E$56="MKT",'Payroll'!I930,0),IF('People_Inputs'!$E$57="MKT",'Payroll'!I950,0),IF('People_Inputs'!$E$58="MKT",'Payroll'!I970,0),IF('People_Inputs'!$E$59="MKT",'Payroll'!I990,0),IF('People_Inputs'!$E$60="MKT",'Payroll'!I1010,0),IF('People_Inputs'!$E$61="MKT",'Payroll'!I1030,0),IF('People_Inputs'!$E$62="MKT",'Payroll'!I1050,0),IF('People_Inputs'!$E$63="MKT",'Payroll'!I1070,0),IF('People_Inputs'!$E$64="MKT",'Payroll'!I1090,0),IF('People_Inputs'!$E$65="MKT",'Payroll'!I1110,0),IF('People_Inputs'!$E$66="MKT",'Payroll'!I1130,0),IF('People_Inputs'!$E$67="MKT",'Payroll'!I1150,0),IF('People_Inputs'!$E$68="MKT",'Payroll'!I1170,0),IF('People_Inputs'!$E$69="MKT",'Payroll'!I1190,0),IF('People_Inputs'!$E$70="MKT",'Payroll'!I1210,0))</f>
        <v>0</v>
      </c>
      <c r="J30" s="35">
        <f>SUM(IF('People_Inputs'!$E$11="MKT",'Payroll'!J30,0),IF('People_Inputs'!$E$12="MKT",'Payroll'!J50,0),IF('People_Inputs'!$E$13="MKT",'Payroll'!J70,0),IF('People_Inputs'!$E$14="MKT",'Payroll'!J90,0),IF('People_Inputs'!$E$15="MKT",'Payroll'!J110,0),IF('People_Inputs'!$E$16="MKT",'Payroll'!J130,0),IF('People_Inputs'!$E$17="MKT",'Payroll'!J150,0),IF('People_Inputs'!$E$18="MKT",'Payroll'!J170,0),IF('People_Inputs'!$E$19="MKT",'Payroll'!J190,0),IF('People_Inputs'!$E$20="MKT",'Payroll'!J210,0),IF('People_Inputs'!$E$21="MKT",'Payroll'!J230,0),IF('People_Inputs'!$E$22="MKT",'Payroll'!J250,0),IF('People_Inputs'!$E$23="MKT",'Payroll'!J270,0),IF('People_Inputs'!$E$24="MKT",'Payroll'!J290,0),IF('People_Inputs'!$E$25="MKT",'Payroll'!J310,0),IF('People_Inputs'!$E$26="MKT",'Payroll'!J330,0),IF('People_Inputs'!$E$27="MKT",'Payroll'!J350,0),IF('People_Inputs'!$E$28="MKT",'Payroll'!J370,0),IF('People_Inputs'!$E$29="MKT",'Payroll'!J390,0),IF('People_Inputs'!$E$30="MKT",'Payroll'!J410,0),IF('People_Inputs'!$E$31="MKT",'Payroll'!J430,0),IF('People_Inputs'!$E$32="MKT",'Payroll'!J450,0),IF('People_Inputs'!$E$33="MKT",'Payroll'!J470,0),IF('People_Inputs'!$E$34="MKT",'Payroll'!J490,0),IF('People_Inputs'!$E$35="MKT",'Payroll'!J510,0),IF('People_Inputs'!$E$36="MKT",'Payroll'!J530,0),IF('People_Inputs'!$E$37="MKT",'Payroll'!J550,0),IF('People_Inputs'!$E$38="MKT",'Payroll'!J570,0),IF('People_Inputs'!$E$39="MKT",'Payroll'!J590,0),IF('People_Inputs'!$E$40="MKT",'Payroll'!J610,0),IF('People_Inputs'!$E$41="MKT",'Payroll'!J630,0),IF('People_Inputs'!$E$42="MKT",'Payroll'!J650,0),IF('People_Inputs'!$E$43="MKT",'Payroll'!J670,0),IF('People_Inputs'!$E$44="MKT",'Payroll'!J690,0),IF('People_Inputs'!$E$45="MKT",'Payroll'!J710,0),IF('People_Inputs'!$E$46="MKT",'Payroll'!J730,0),IF('People_Inputs'!$E$47="MKT",'Payroll'!J750,0),IF('People_Inputs'!$E$48="MKT",'Payroll'!J770,0),IF('People_Inputs'!$E$49="MKT",'Payroll'!J790,0),IF('People_Inputs'!$E$50="MKT",'Payroll'!J810,0),IF('People_Inputs'!$E$51="MKT",'Payroll'!J830,0),IF('People_Inputs'!$E$52="MKT",'Payroll'!J850,0),IF('People_Inputs'!$E$53="MKT",'Payroll'!J870,0),IF('People_Inputs'!$E$54="MKT",'Payroll'!J890,0),IF('People_Inputs'!$E$55="MKT",'Payroll'!J910,0),IF('People_Inputs'!$E$56="MKT",'Payroll'!J930,0),IF('People_Inputs'!$E$57="MKT",'Payroll'!J950,0),IF('People_Inputs'!$E$58="MKT",'Payroll'!J970,0),IF('People_Inputs'!$E$59="MKT",'Payroll'!J990,0),IF('People_Inputs'!$E$60="MKT",'Payroll'!J1010,0),IF('People_Inputs'!$E$61="MKT",'Payroll'!J1030,0),IF('People_Inputs'!$E$62="MKT",'Payroll'!J1050,0),IF('People_Inputs'!$E$63="MKT",'Payroll'!J1070,0),IF('People_Inputs'!$E$64="MKT",'Payroll'!J1090,0),IF('People_Inputs'!$E$65="MKT",'Payroll'!J1110,0),IF('People_Inputs'!$E$66="MKT",'Payroll'!J1130,0),IF('People_Inputs'!$E$67="MKT",'Payroll'!J1150,0),IF('People_Inputs'!$E$68="MKT",'Payroll'!J1170,0),IF('People_Inputs'!$E$69="MKT",'Payroll'!J1190,0),IF('People_Inputs'!$E$70="MKT",'Payroll'!J1210,0))</f>
        <v>0</v>
      </c>
      <c r="K30" s="35">
        <f>SUM(IF('People_Inputs'!$E$11="MKT",'Payroll'!K30,0),IF('People_Inputs'!$E$12="MKT",'Payroll'!K50,0),IF('People_Inputs'!$E$13="MKT",'Payroll'!K70,0),IF('People_Inputs'!$E$14="MKT",'Payroll'!K90,0),IF('People_Inputs'!$E$15="MKT",'Payroll'!K110,0),IF('People_Inputs'!$E$16="MKT",'Payroll'!K130,0),IF('People_Inputs'!$E$17="MKT",'Payroll'!K150,0),IF('People_Inputs'!$E$18="MKT",'Payroll'!K170,0),IF('People_Inputs'!$E$19="MKT",'Payroll'!K190,0),IF('People_Inputs'!$E$20="MKT",'Payroll'!K210,0),IF('People_Inputs'!$E$21="MKT",'Payroll'!K230,0),IF('People_Inputs'!$E$22="MKT",'Payroll'!K250,0),IF('People_Inputs'!$E$23="MKT",'Payroll'!K270,0),IF('People_Inputs'!$E$24="MKT",'Payroll'!K290,0),IF('People_Inputs'!$E$25="MKT",'Payroll'!K310,0),IF('People_Inputs'!$E$26="MKT",'Payroll'!K330,0),IF('People_Inputs'!$E$27="MKT",'Payroll'!K350,0),IF('People_Inputs'!$E$28="MKT",'Payroll'!K370,0),IF('People_Inputs'!$E$29="MKT",'Payroll'!K390,0),IF('People_Inputs'!$E$30="MKT",'Payroll'!K410,0),IF('People_Inputs'!$E$31="MKT",'Payroll'!K430,0),IF('People_Inputs'!$E$32="MKT",'Payroll'!K450,0),IF('People_Inputs'!$E$33="MKT",'Payroll'!K470,0),IF('People_Inputs'!$E$34="MKT",'Payroll'!K490,0),IF('People_Inputs'!$E$35="MKT",'Payroll'!K510,0),IF('People_Inputs'!$E$36="MKT",'Payroll'!K530,0),IF('People_Inputs'!$E$37="MKT",'Payroll'!K550,0),IF('People_Inputs'!$E$38="MKT",'Payroll'!K570,0),IF('People_Inputs'!$E$39="MKT",'Payroll'!K590,0),IF('People_Inputs'!$E$40="MKT",'Payroll'!K610,0),IF('People_Inputs'!$E$41="MKT",'Payroll'!K630,0),IF('People_Inputs'!$E$42="MKT",'Payroll'!K650,0),IF('People_Inputs'!$E$43="MKT",'Payroll'!K670,0),IF('People_Inputs'!$E$44="MKT",'Payroll'!K690,0),IF('People_Inputs'!$E$45="MKT",'Payroll'!K710,0),IF('People_Inputs'!$E$46="MKT",'Payroll'!K730,0),IF('People_Inputs'!$E$47="MKT",'Payroll'!K750,0),IF('People_Inputs'!$E$48="MKT",'Payroll'!K770,0),IF('People_Inputs'!$E$49="MKT",'Payroll'!K790,0),IF('People_Inputs'!$E$50="MKT",'Payroll'!K810,0),IF('People_Inputs'!$E$51="MKT",'Payroll'!K830,0),IF('People_Inputs'!$E$52="MKT",'Payroll'!K850,0),IF('People_Inputs'!$E$53="MKT",'Payroll'!K870,0),IF('People_Inputs'!$E$54="MKT",'Payroll'!K890,0),IF('People_Inputs'!$E$55="MKT",'Payroll'!K910,0),IF('People_Inputs'!$E$56="MKT",'Payroll'!K930,0),IF('People_Inputs'!$E$57="MKT",'Payroll'!K950,0),IF('People_Inputs'!$E$58="MKT",'Payroll'!K970,0),IF('People_Inputs'!$E$59="MKT",'Payroll'!K990,0),IF('People_Inputs'!$E$60="MKT",'Payroll'!K1010,0),IF('People_Inputs'!$E$61="MKT",'Payroll'!K1030,0),IF('People_Inputs'!$E$62="MKT",'Payroll'!K1050,0),IF('People_Inputs'!$E$63="MKT",'Payroll'!K1070,0),IF('People_Inputs'!$E$64="MKT",'Payroll'!K1090,0),IF('People_Inputs'!$E$65="MKT",'Payroll'!K1110,0),IF('People_Inputs'!$E$66="MKT",'Payroll'!K1130,0),IF('People_Inputs'!$E$67="MKT",'Payroll'!K1150,0),IF('People_Inputs'!$E$68="MKT",'Payroll'!K1170,0),IF('People_Inputs'!$E$69="MKT",'Payroll'!K1190,0),IF('People_Inputs'!$E$70="MKT",'Payroll'!K1210,0))</f>
        <v>0</v>
      </c>
      <c r="L30" s="35">
        <f>SUM(IF('People_Inputs'!$E$11="MKT",'Payroll'!L30,0),IF('People_Inputs'!$E$12="MKT",'Payroll'!L50,0),IF('People_Inputs'!$E$13="MKT",'Payroll'!L70,0),IF('People_Inputs'!$E$14="MKT",'Payroll'!L90,0),IF('People_Inputs'!$E$15="MKT",'Payroll'!L110,0),IF('People_Inputs'!$E$16="MKT",'Payroll'!L130,0),IF('People_Inputs'!$E$17="MKT",'Payroll'!L150,0),IF('People_Inputs'!$E$18="MKT",'Payroll'!L170,0),IF('People_Inputs'!$E$19="MKT",'Payroll'!L190,0),IF('People_Inputs'!$E$20="MKT",'Payroll'!L210,0),IF('People_Inputs'!$E$21="MKT",'Payroll'!L230,0),IF('People_Inputs'!$E$22="MKT",'Payroll'!L250,0),IF('People_Inputs'!$E$23="MKT",'Payroll'!L270,0),IF('People_Inputs'!$E$24="MKT",'Payroll'!L290,0),IF('People_Inputs'!$E$25="MKT",'Payroll'!L310,0),IF('People_Inputs'!$E$26="MKT",'Payroll'!L330,0),IF('People_Inputs'!$E$27="MKT",'Payroll'!L350,0),IF('People_Inputs'!$E$28="MKT",'Payroll'!L370,0),IF('People_Inputs'!$E$29="MKT",'Payroll'!L390,0),IF('People_Inputs'!$E$30="MKT",'Payroll'!L410,0),IF('People_Inputs'!$E$31="MKT",'Payroll'!L430,0),IF('People_Inputs'!$E$32="MKT",'Payroll'!L450,0),IF('People_Inputs'!$E$33="MKT",'Payroll'!L470,0),IF('People_Inputs'!$E$34="MKT",'Payroll'!L490,0),IF('People_Inputs'!$E$35="MKT",'Payroll'!L510,0),IF('People_Inputs'!$E$36="MKT",'Payroll'!L530,0),IF('People_Inputs'!$E$37="MKT",'Payroll'!L550,0),IF('People_Inputs'!$E$38="MKT",'Payroll'!L570,0),IF('People_Inputs'!$E$39="MKT",'Payroll'!L590,0),IF('People_Inputs'!$E$40="MKT",'Payroll'!L610,0),IF('People_Inputs'!$E$41="MKT",'Payroll'!L630,0),IF('People_Inputs'!$E$42="MKT",'Payroll'!L650,0),IF('People_Inputs'!$E$43="MKT",'Payroll'!L670,0),IF('People_Inputs'!$E$44="MKT",'Payroll'!L690,0),IF('People_Inputs'!$E$45="MKT",'Payroll'!L710,0),IF('People_Inputs'!$E$46="MKT",'Payroll'!L730,0),IF('People_Inputs'!$E$47="MKT",'Payroll'!L750,0),IF('People_Inputs'!$E$48="MKT",'Payroll'!L770,0),IF('People_Inputs'!$E$49="MKT",'Payroll'!L790,0),IF('People_Inputs'!$E$50="MKT",'Payroll'!L810,0),IF('People_Inputs'!$E$51="MKT",'Payroll'!L830,0),IF('People_Inputs'!$E$52="MKT",'Payroll'!L850,0),IF('People_Inputs'!$E$53="MKT",'Payroll'!L870,0),IF('People_Inputs'!$E$54="MKT",'Payroll'!L890,0),IF('People_Inputs'!$E$55="MKT",'Payroll'!L910,0),IF('People_Inputs'!$E$56="MKT",'Payroll'!L930,0),IF('People_Inputs'!$E$57="MKT",'Payroll'!L950,0),IF('People_Inputs'!$E$58="MKT",'Payroll'!L970,0),IF('People_Inputs'!$E$59="MKT",'Payroll'!L990,0),IF('People_Inputs'!$E$60="MKT",'Payroll'!L1010,0),IF('People_Inputs'!$E$61="MKT",'Payroll'!L1030,0),IF('People_Inputs'!$E$62="MKT",'Payroll'!L1050,0),IF('People_Inputs'!$E$63="MKT",'Payroll'!L1070,0),IF('People_Inputs'!$E$64="MKT",'Payroll'!L1090,0),IF('People_Inputs'!$E$65="MKT",'Payroll'!L1110,0),IF('People_Inputs'!$E$66="MKT",'Payroll'!L1130,0),IF('People_Inputs'!$E$67="MKT",'Payroll'!L1150,0),IF('People_Inputs'!$E$68="MKT",'Payroll'!L1170,0),IF('People_Inputs'!$E$69="MKT",'Payroll'!L1190,0),IF('People_Inputs'!$E$70="MKT",'Payroll'!L1210,0))</f>
        <v>0</v>
      </c>
      <c r="M30" s="35">
        <f>SUM(IF('People_Inputs'!$E$11="MKT",'Payroll'!M30,0),IF('People_Inputs'!$E$12="MKT",'Payroll'!M50,0),IF('People_Inputs'!$E$13="MKT",'Payroll'!M70,0),IF('People_Inputs'!$E$14="MKT",'Payroll'!M90,0),IF('People_Inputs'!$E$15="MKT",'Payroll'!M110,0),IF('People_Inputs'!$E$16="MKT",'Payroll'!M130,0),IF('People_Inputs'!$E$17="MKT",'Payroll'!M150,0),IF('People_Inputs'!$E$18="MKT",'Payroll'!M170,0),IF('People_Inputs'!$E$19="MKT",'Payroll'!M190,0),IF('People_Inputs'!$E$20="MKT",'Payroll'!M210,0),IF('People_Inputs'!$E$21="MKT",'Payroll'!M230,0),IF('People_Inputs'!$E$22="MKT",'Payroll'!M250,0),IF('People_Inputs'!$E$23="MKT",'Payroll'!M270,0),IF('People_Inputs'!$E$24="MKT",'Payroll'!M290,0),IF('People_Inputs'!$E$25="MKT",'Payroll'!M310,0),IF('People_Inputs'!$E$26="MKT",'Payroll'!M330,0),IF('People_Inputs'!$E$27="MKT",'Payroll'!M350,0),IF('People_Inputs'!$E$28="MKT",'Payroll'!M370,0),IF('People_Inputs'!$E$29="MKT",'Payroll'!M390,0),IF('People_Inputs'!$E$30="MKT",'Payroll'!M410,0),IF('People_Inputs'!$E$31="MKT",'Payroll'!M430,0),IF('People_Inputs'!$E$32="MKT",'Payroll'!M450,0),IF('People_Inputs'!$E$33="MKT",'Payroll'!M470,0),IF('People_Inputs'!$E$34="MKT",'Payroll'!M490,0),IF('People_Inputs'!$E$35="MKT",'Payroll'!M510,0),IF('People_Inputs'!$E$36="MKT",'Payroll'!M530,0),IF('People_Inputs'!$E$37="MKT",'Payroll'!M550,0),IF('People_Inputs'!$E$38="MKT",'Payroll'!M570,0),IF('People_Inputs'!$E$39="MKT",'Payroll'!M590,0),IF('People_Inputs'!$E$40="MKT",'Payroll'!M610,0),IF('People_Inputs'!$E$41="MKT",'Payroll'!M630,0),IF('People_Inputs'!$E$42="MKT",'Payroll'!M650,0),IF('People_Inputs'!$E$43="MKT",'Payroll'!M670,0),IF('People_Inputs'!$E$44="MKT",'Payroll'!M690,0),IF('People_Inputs'!$E$45="MKT",'Payroll'!M710,0),IF('People_Inputs'!$E$46="MKT",'Payroll'!M730,0),IF('People_Inputs'!$E$47="MKT",'Payroll'!M750,0),IF('People_Inputs'!$E$48="MKT",'Payroll'!M770,0),IF('People_Inputs'!$E$49="MKT",'Payroll'!M790,0),IF('People_Inputs'!$E$50="MKT",'Payroll'!M810,0),IF('People_Inputs'!$E$51="MKT",'Payroll'!M830,0),IF('People_Inputs'!$E$52="MKT",'Payroll'!M850,0),IF('People_Inputs'!$E$53="MKT",'Payroll'!M870,0),IF('People_Inputs'!$E$54="MKT",'Payroll'!M890,0),IF('People_Inputs'!$E$55="MKT",'Payroll'!M910,0),IF('People_Inputs'!$E$56="MKT",'Payroll'!M930,0),IF('People_Inputs'!$E$57="MKT",'Payroll'!M950,0),IF('People_Inputs'!$E$58="MKT",'Payroll'!M970,0),IF('People_Inputs'!$E$59="MKT",'Payroll'!M990,0),IF('People_Inputs'!$E$60="MKT",'Payroll'!M1010,0),IF('People_Inputs'!$E$61="MKT",'Payroll'!M1030,0),IF('People_Inputs'!$E$62="MKT",'Payroll'!M1050,0),IF('People_Inputs'!$E$63="MKT",'Payroll'!M1070,0),IF('People_Inputs'!$E$64="MKT",'Payroll'!M1090,0),IF('People_Inputs'!$E$65="MKT",'Payroll'!M1110,0),IF('People_Inputs'!$E$66="MKT",'Payroll'!M1130,0),IF('People_Inputs'!$E$67="MKT",'Payroll'!M1150,0),IF('People_Inputs'!$E$68="MKT",'Payroll'!M1170,0),IF('People_Inputs'!$E$69="MKT",'Payroll'!M1190,0),IF('People_Inputs'!$E$70="MKT",'Payroll'!M1210,0))</f>
        <v>0</v>
      </c>
      <c r="N30" s="35">
        <f>SUM(IF('People_Inputs'!$E$11="MKT",'Payroll'!N30,0),IF('People_Inputs'!$E$12="MKT",'Payroll'!N50,0),IF('People_Inputs'!$E$13="MKT",'Payroll'!N70,0),IF('People_Inputs'!$E$14="MKT",'Payroll'!N90,0),IF('People_Inputs'!$E$15="MKT",'Payroll'!N110,0),IF('People_Inputs'!$E$16="MKT",'Payroll'!N130,0),IF('People_Inputs'!$E$17="MKT",'Payroll'!N150,0),IF('People_Inputs'!$E$18="MKT",'Payroll'!N170,0),IF('People_Inputs'!$E$19="MKT",'Payroll'!N190,0),IF('People_Inputs'!$E$20="MKT",'Payroll'!N210,0),IF('People_Inputs'!$E$21="MKT",'Payroll'!N230,0),IF('People_Inputs'!$E$22="MKT",'Payroll'!N250,0),IF('People_Inputs'!$E$23="MKT",'Payroll'!N270,0),IF('People_Inputs'!$E$24="MKT",'Payroll'!N290,0),IF('People_Inputs'!$E$25="MKT",'Payroll'!N310,0),IF('People_Inputs'!$E$26="MKT",'Payroll'!N330,0),IF('People_Inputs'!$E$27="MKT",'Payroll'!N350,0),IF('People_Inputs'!$E$28="MKT",'Payroll'!N370,0),IF('People_Inputs'!$E$29="MKT",'Payroll'!N390,0),IF('People_Inputs'!$E$30="MKT",'Payroll'!N410,0),IF('People_Inputs'!$E$31="MKT",'Payroll'!N430,0),IF('People_Inputs'!$E$32="MKT",'Payroll'!N450,0),IF('People_Inputs'!$E$33="MKT",'Payroll'!N470,0),IF('People_Inputs'!$E$34="MKT",'Payroll'!N490,0),IF('People_Inputs'!$E$35="MKT",'Payroll'!N510,0),IF('People_Inputs'!$E$36="MKT",'Payroll'!N530,0),IF('People_Inputs'!$E$37="MKT",'Payroll'!N550,0),IF('People_Inputs'!$E$38="MKT",'Payroll'!N570,0),IF('People_Inputs'!$E$39="MKT",'Payroll'!N590,0),IF('People_Inputs'!$E$40="MKT",'Payroll'!N610,0),IF('People_Inputs'!$E$41="MKT",'Payroll'!N630,0),IF('People_Inputs'!$E$42="MKT",'Payroll'!N650,0),IF('People_Inputs'!$E$43="MKT",'Payroll'!N670,0),IF('People_Inputs'!$E$44="MKT",'Payroll'!N690,0),IF('People_Inputs'!$E$45="MKT",'Payroll'!N710,0),IF('People_Inputs'!$E$46="MKT",'Payroll'!N730,0),IF('People_Inputs'!$E$47="MKT",'Payroll'!N750,0),IF('People_Inputs'!$E$48="MKT",'Payroll'!N770,0),IF('People_Inputs'!$E$49="MKT",'Payroll'!N790,0),IF('People_Inputs'!$E$50="MKT",'Payroll'!N810,0),IF('People_Inputs'!$E$51="MKT",'Payroll'!N830,0),IF('People_Inputs'!$E$52="MKT",'Payroll'!N850,0),IF('People_Inputs'!$E$53="MKT",'Payroll'!N870,0),IF('People_Inputs'!$E$54="MKT",'Payroll'!N890,0),IF('People_Inputs'!$E$55="MKT",'Payroll'!N910,0),IF('People_Inputs'!$E$56="MKT",'Payroll'!N930,0),IF('People_Inputs'!$E$57="MKT",'Payroll'!N950,0),IF('People_Inputs'!$E$58="MKT",'Payroll'!N970,0),IF('People_Inputs'!$E$59="MKT",'Payroll'!N990,0),IF('People_Inputs'!$E$60="MKT",'Payroll'!N1010,0),IF('People_Inputs'!$E$61="MKT",'Payroll'!N1030,0),IF('People_Inputs'!$E$62="MKT",'Payroll'!N1050,0),IF('People_Inputs'!$E$63="MKT",'Payroll'!N1070,0),IF('People_Inputs'!$E$64="MKT",'Payroll'!N1090,0),IF('People_Inputs'!$E$65="MKT",'Payroll'!N1110,0),IF('People_Inputs'!$E$66="MKT",'Payroll'!N1130,0),IF('People_Inputs'!$E$67="MKT",'Payroll'!N1150,0),IF('People_Inputs'!$E$68="MKT",'Payroll'!N1170,0),IF('People_Inputs'!$E$69="MKT",'Payroll'!N1190,0),IF('People_Inputs'!$E$70="MKT",'Payroll'!N1210,0))</f>
        <v>0</v>
      </c>
      <c r="O30" s="35">
        <f>SUM(IF('People_Inputs'!$E$11="MKT",'Payroll'!O30,0),IF('People_Inputs'!$E$12="MKT",'Payroll'!O50,0),IF('People_Inputs'!$E$13="MKT",'Payroll'!O70,0),IF('People_Inputs'!$E$14="MKT",'Payroll'!O90,0),IF('People_Inputs'!$E$15="MKT",'Payroll'!O110,0),IF('People_Inputs'!$E$16="MKT",'Payroll'!O130,0),IF('People_Inputs'!$E$17="MKT",'Payroll'!O150,0),IF('People_Inputs'!$E$18="MKT",'Payroll'!O170,0),IF('People_Inputs'!$E$19="MKT",'Payroll'!O190,0),IF('People_Inputs'!$E$20="MKT",'Payroll'!O210,0),IF('People_Inputs'!$E$21="MKT",'Payroll'!O230,0),IF('People_Inputs'!$E$22="MKT",'Payroll'!O250,0),IF('People_Inputs'!$E$23="MKT",'Payroll'!O270,0),IF('People_Inputs'!$E$24="MKT",'Payroll'!O290,0),IF('People_Inputs'!$E$25="MKT",'Payroll'!O310,0),IF('People_Inputs'!$E$26="MKT",'Payroll'!O330,0),IF('People_Inputs'!$E$27="MKT",'Payroll'!O350,0),IF('People_Inputs'!$E$28="MKT",'Payroll'!O370,0),IF('People_Inputs'!$E$29="MKT",'Payroll'!O390,0),IF('People_Inputs'!$E$30="MKT",'Payroll'!O410,0),IF('People_Inputs'!$E$31="MKT",'Payroll'!O430,0),IF('People_Inputs'!$E$32="MKT",'Payroll'!O450,0),IF('People_Inputs'!$E$33="MKT",'Payroll'!O470,0),IF('People_Inputs'!$E$34="MKT",'Payroll'!O490,0),IF('People_Inputs'!$E$35="MKT",'Payroll'!O510,0),IF('People_Inputs'!$E$36="MKT",'Payroll'!O530,0),IF('People_Inputs'!$E$37="MKT",'Payroll'!O550,0),IF('People_Inputs'!$E$38="MKT",'Payroll'!O570,0),IF('People_Inputs'!$E$39="MKT",'Payroll'!O590,0),IF('People_Inputs'!$E$40="MKT",'Payroll'!O610,0),IF('People_Inputs'!$E$41="MKT",'Payroll'!O630,0),IF('People_Inputs'!$E$42="MKT",'Payroll'!O650,0),IF('People_Inputs'!$E$43="MKT",'Payroll'!O670,0),IF('People_Inputs'!$E$44="MKT",'Payroll'!O690,0),IF('People_Inputs'!$E$45="MKT",'Payroll'!O710,0),IF('People_Inputs'!$E$46="MKT",'Payroll'!O730,0),IF('People_Inputs'!$E$47="MKT",'Payroll'!O750,0),IF('People_Inputs'!$E$48="MKT",'Payroll'!O770,0),IF('People_Inputs'!$E$49="MKT",'Payroll'!O790,0),IF('People_Inputs'!$E$50="MKT",'Payroll'!O810,0),IF('People_Inputs'!$E$51="MKT",'Payroll'!O830,0),IF('People_Inputs'!$E$52="MKT",'Payroll'!O850,0),IF('People_Inputs'!$E$53="MKT",'Payroll'!O870,0),IF('People_Inputs'!$E$54="MKT",'Payroll'!O890,0),IF('People_Inputs'!$E$55="MKT",'Payroll'!O910,0),IF('People_Inputs'!$E$56="MKT",'Payroll'!O930,0),IF('People_Inputs'!$E$57="MKT",'Payroll'!O950,0),IF('People_Inputs'!$E$58="MKT",'Payroll'!O970,0),IF('People_Inputs'!$E$59="MKT",'Payroll'!O990,0),IF('People_Inputs'!$E$60="MKT",'Payroll'!O1010,0),IF('People_Inputs'!$E$61="MKT",'Payroll'!O1030,0),IF('People_Inputs'!$E$62="MKT",'Payroll'!O1050,0),IF('People_Inputs'!$E$63="MKT",'Payroll'!O1070,0),IF('People_Inputs'!$E$64="MKT",'Payroll'!O1090,0),IF('People_Inputs'!$E$65="MKT",'Payroll'!O1110,0),IF('People_Inputs'!$E$66="MKT",'Payroll'!O1130,0),IF('People_Inputs'!$E$67="MKT",'Payroll'!O1150,0),IF('People_Inputs'!$E$68="MKT",'Payroll'!O1170,0),IF('People_Inputs'!$E$69="MKT",'Payroll'!O1190,0),IF('People_Inputs'!$E$70="MKT",'Payroll'!O1210,0))</f>
        <v>5000</v>
      </c>
      <c r="P30" s="35">
        <f>SUM(IF('People_Inputs'!$E$11="MKT",'Payroll'!P30,0),IF('People_Inputs'!$E$12="MKT",'Payroll'!P50,0),IF('People_Inputs'!$E$13="MKT",'Payroll'!P70,0),IF('People_Inputs'!$E$14="MKT",'Payroll'!P90,0),IF('People_Inputs'!$E$15="MKT",'Payroll'!P110,0),IF('People_Inputs'!$E$16="MKT",'Payroll'!P130,0),IF('People_Inputs'!$E$17="MKT",'Payroll'!P150,0),IF('People_Inputs'!$E$18="MKT",'Payroll'!P170,0),IF('People_Inputs'!$E$19="MKT",'Payroll'!P190,0),IF('People_Inputs'!$E$20="MKT",'Payroll'!P210,0),IF('People_Inputs'!$E$21="MKT",'Payroll'!P230,0),IF('People_Inputs'!$E$22="MKT",'Payroll'!P250,0),IF('People_Inputs'!$E$23="MKT",'Payroll'!P270,0),IF('People_Inputs'!$E$24="MKT",'Payroll'!P290,0),IF('People_Inputs'!$E$25="MKT",'Payroll'!P310,0),IF('People_Inputs'!$E$26="MKT",'Payroll'!P330,0),IF('People_Inputs'!$E$27="MKT",'Payroll'!P350,0),IF('People_Inputs'!$E$28="MKT",'Payroll'!P370,0),IF('People_Inputs'!$E$29="MKT",'Payroll'!P390,0),IF('People_Inputs'!$E$30="MKT",'Payroll'!P410,0),IF('People_Inputs'!$E$31="MKT",'Payroll'!P430,0),IF('People_Inputs'!$E$32="MKT",'Payroll'!P450,0),IF('People_Inputs'!$E$33="MKT",'Payroll'!P470,0),IF('People_Inputs'!$E$34="MKT",'Payroll'!P490,0),IF('People_Inputs'!$E$35="MKT",'Payroll'!P510,0),IF('People_Inputs'!$E$36="MKT",'Payroll'!P530,0),IF('People_Inputs'!$E$37="MKT",'Payroll'!P550,0),IF('People_Inputs'!$E$38="MKT",'Payroll'!P570,0),IF('People_Inputs'!$E$39="MKT",'Payroll'!P590,0),IF('People_Inputs'!$E$40="MKT",'Payroll'!P610,0),IF('People_Inputs'!$E$41="MKT",'Payroll'!P630,0),IF('People_Inputs'!$E$42="MKT",'Payroll'!P650,0),IF('People_Inputs'!$E$43="MKT",'Payroll'!P670,0),IF('People_Inputs'!$E$44="MKT",'Payroll'!P690,0),IF('People_Inputs'!$E$45="MKT",'Payroll'!P710,0),IF('People_Inputs'!$E$46="MKT",'Payroll'!P730,0),IF('People_Inputs'!$E$47="MKT",'Payroll'!P750,0),IF('People_Inputs'!$E$48="MKT",'Payroll'!P770,0),IF('People_Inputs'!$E$49="MKT",'Payroll'!P790,0),IF('People_Inputs'!$E$50="MKT",'Payroll'!P810,0),IF('People_Inputs'!$E$51="MKT",'Payroll'!P830,0),IF('People_Inputs'!$E$52="MKT",'Payroll'!P850,0),IF('People_Inputs'!$E$53="MKT",'Payroll'!P870,0),IF('People_Inputs'!$E$54="MKT",'Payroll'!P890,0),IF('People_Inputs'!$E$55="MKT",'Payroll'!P910,0),IF('People_Inputs'!$E$56="MKT",'Payroll'!P930,0),IF('People_Inputs'!$E$57="MKT",'Payroll'!P950,0),IF('People_Inputs'!$E$58="MKT",'Payroll'!P970,0),IF('People_Inputs'!$E$59="MKT",'Payroll'!P990,0),IF('People_Inputs'!$E$60="MKT",'Payroll'!P1010,0),IF('People_Inputs'!$E$61="MKT",'Payroll'!P1030,0),IF('People_Inputs'!$E$62="MKT",'Payroll'!P1050,0),IF('People_Inputs'!$E$63="MKT",'Payroll'!P1070,0),IF('People_Inputs'!$E$64="MKT",'Payroll'!P1090,0),IF('People_Inputs'!$E$65="MKT",'Payroll'!P1110,0),IF('People_Inputs'!$E$66="MKT",'Payroll'!P1130,0),IF('People_Inputs'!$E$67="MKT",'Payroll'!P1150,0),IF('People_Inputs'!$E$68="MKT",'Payroll'!P1170,0),IF('People_Inputs'!$E$69="MKT",'Payroll'!P1190,0),IF('People_Inputs'!$E$70="MKT",'Payroll'!P1210,0))</f>
        <v>0</v>
      </c>
      <c r="Q30" s="35">
        <f>SUM(IF('People_Inputs'!$E$11="MKT",'Payroll'!Q30,0),IF('People_Inputs'!$E$12="MKT",'Payroll'!Q50,0),IF('People_Inputs'!$E$13="MKT",'Payroll'!Q70,0),IF('People_Inputs'!$E$14="MKT",'Payroll'!Q90,0),IF('People_Inputs'!$E$15="MKT",'Payroll'!Q110,0),IF('People_Inputs'!$E$16="MKT",'Payroll'!Q130,0),IF('People_Inputs'!$E$17="MKT",'Payroll'!Q150,0),IF('People_Inputs'!$E$18="MKT",'Payroll'!Q170,0),IF('People_Inputs'!$E$19="MKT",'Payroll'!Q190,0),IF('People_Inputs'!$E$20="MKT",'Payroll'!Q210,0),IF('People_Inputs'!$E$21="MKT",'Payroll'!Q230,0),IF('People_Inputs'!$E$22="MKT",'Payroll'!Q250,0),IF('People_Inputs'!$E$23="MKT",'Payroll'!Q270,0),IF('People_Inputs'!$E$24="MKT",'Payroll'!Q290,0),IF('People_Inputs'!$E$25="MKT",'Payroll'!Q310,0),IF('People_Inputs'!$E$26="MKT",'Payroll'!Q330,0),IF('People_Inputs'!$E$27="MKT",'Payroll'!Q350,0),IF('People_Inputs'!$E$28="MKT",'Payroll'!Q370,0),IF('People_Inputs'!$E$29="MKT",'Payroll'!Q390,0),IF('People_Inputs'!$E$30="MKT",'Payroll'!Q410,0),IF('People_Inputs'!$E$31="MKT",'Payroll'!Q430,0),IF('People_Inputs'!$E$32="MKT",'Payroll'!Q450,0),IF('People_Inputs'!$E$33="MKT",'Payroll'!Q470,0),IF('People_Inputs'!$E$34="MKT",'Payroll'!Q490,0),IF('People_Inputs'!$E$35="MKT",'Payroll'!Q510,0),IF('People_Inputs'!$E$36="MKT",'Payroll'!Q530,0),IF('People_Inputs'!$E$37="MKT",'Payroll'!Q550,0),IF('People_Inputs'!$E$38="MKT",'Payroll'!Q570,0),IF('People_Inputs'!$E$39="MKT",'Payroll'!Q590,0),IF('People_Inputs'!$E$40="MKT",'Payroll'!Q610,0),IF('People_Inputs'!$E$41="MKT",'Payroll'!Q630,0),IF('People_Inputs'!$E$42="MKT",'Payroll'!Q650,0),IF('People_Inputs'!$E$43="MKT",'Payroll'!Q670,0),IF('People_Inputs'!$E$44="MKT",'Payroll'!Q690,0),IF('People_Inputs'!$E$45="MKT",'Payroll'!Q710,0),IF('People_Inputs'!$E$46="MKT",'Payroll'!Q730,0),IF('People_Inputs'!$E$47="MKT",'Payroll'!Q750,0),IF('People_Inputs'!$E$48="MKT",'Payroll'!Q770,0),IF('People_Inputs'!$E$49="MKT",'Payroll'!Q790,0),IF('People_Inputs'!$E$50="MKT",'Payroll'!Q810,0),IF('People_Inputs'!$E$51="MKT",'Payroll'!Q830,0),IF('People_Inputs'!$E$52="MKT",'Payroll'!Q850,0),IF('People_Inputs'!$E$53="MKT",'Payroll'!Q870,0),IF('People_Inputs'!$E$54="MKT",'Payroll'!Q890,0),IF('People_Inputs'!$E$55="MKT",'Payroll'!Q910,0),IF('People_Inputs'!$E$56="MKT",'Payroll'!Q930,0),IF('People_Inputs'!$E$57="MKT",'Payroll'!Q950,0),IF('People_Inputs'!$E$58="MKT",'Payroll'!Q970,0),IF('People_Inputs'!$E$59="MKT",'Payroll'!Q990,0),IF('People_Inputs'!$E$60="MKT",'Payroll'!Q1010,0),IF('People_Inputs'!$E$61="MKT",'Payroll'!Q1030,0),IF('People_Inputs'!$E$62="MKT",'Payroll'!Q1050,0),IF('People_Inputs'!$E$63="MKT",'Payroll'!Q1070,0),IF('People_Inputs'!$E$64="MKT",'Payroll'!Q1090,0),IF('People_Inputs'!$E$65="MKT",'Payroll'!Q1110,0),IF('People_Inputs'!$E$66="MKT",'Payroll'!Q1130,0),IF('People_Inputs'!$E$67="MKT",'Payroll'!Q1150,0),IF('People_Inputs'!$E$68="MKT",'Payroll'!Q1170,0),IF('People_Inputs'!$E$69="MKT",'Payroll'!Q1190,0),IF('People_Inputs'!$E$70="MKT",'Payroll'!Q1210,0))</f>
        <v>0</v>
      </c>
      <c r="R30" s="35">
        <f>SUM(IF('People_Inputs'!$E$11="MKT",'Payroll'!R30,0),IF('People_Inputs'!$E$12="MKT",'Payroll'!R50,0),IF('People_Inputs'!$E$13="MKT",'Payroll'!R70,0),IF('People_Inputs'!$E$14="MKT",'Payroll'!R90,0),IF('People_Inputs'!$E$15="MKT",'Payroll'!R110,0),IF('People_Inputs'!$E$16="MKT",'Payroll'!R130,0),IF('People_Inputs'!$E$17="MKT",'Payroll'!R150,0),IF('People_Inputs'!$E$18="MKT",'Payroll'!R170,0),IF('People_Inputs'!$E$19="MKT",'Payroll'!R190,0),IF('People_Inputs'!$E$20="MKT",'Payroll'!R210,0),IF('People_Inputs'!$E$21="MKT",'Payroll'!R230,0),IF('People_Inputs'!$E$22="MKT",'Payroll'!R250,0),IF('People_Inputs'!$E$23="MKT",'Payroll'!R270,0),IF('People_Inputs'!$E$24="MKT",'Payroll'!R290,0),IF('People_Inputs'!$E$25="MKT",'Payroll'!R310,0),IF('People_Inputs'!$E$26="MKT",'Payroll'!R330,0),IF('People_Inputs'!$E$27="MKT",'Payroll'!R350,0),IF('People_Inputs'!$E$28="MKT",'Payroll'!R370,0),IF('People_Inputs'!$E$29="MKT",'Payroll'!R390,0),IF('People_Inputs'!$E$30="MKT",'Payroll'!R410,0),IF('People_Inputs'!$E$31="MKT",'Payroll'!R430,0),IF('People_Inputs'!$E$32="MKT",'Payroll'!R450,0),IF('People_Inputs'!$E$33="MKT",'Payroll'!R470,0),IF('People_Inputs'!$E$34="MKT",'Payroll'!R490,0),IF('People_Inputs'!$E$35="MKT",'Payroll'!R510,0),IF('People_Inputs'!$E$36="MKT",'Payroll'!R530,0),IF('People_Inputs'!$E$37="MKT",'Payroll'!R550,0),IF('People_Inputs'!$E$38="MKT",'Payroll'!R570,0),IF('People_Inputs'!$E$39="MKT",'Payroll'!R590,0),IF('People_Inputs'!$E$40="MKT",'Payroll'!R610,0),IF('People_Inputs'!$E$41="MKT",'Payroll'!R630,0),IF('People_Inputs'!$E$42="MKT",'Payroll'!R650,0),IF('People_Inputs'!$E$43="MKT",'Payroll'!R670,0),IF('People_Inputs'!$E$44="MKT",'Payroll'!R690,0),IF('People_Inputs'!$E$45="MKT",'Payroll'!R710,0),IF('People_Inputs'!$E$46="MKT",'Payroll'!R730,0),IF('People_Inputs'!$E$47="MKT",'Payroll'!R750,0),IF('People_Inputs'!$E$48="MKT",'Payroll'!R770,0),IF('People_Inputs'!$E$49="MKT",'Payroll'!R790,0),IF('People_Inputs'!$E$50="MKT",'Payroll'!R810,0),IF('People_Inputs'!$E$51="MKT",'Payroll'!R830,0),IF('People_Inputs'!$E$52="MKT",'Payroll'!R850,0),IF('People_Inputs'!$E$53="MKT",'Payroll'!R870,0),IF('People_Inputs'!$E$54="MKT",'Payroll'!R890,0),IF('People_Inputs'!$E$55="MKT",'Payroll'!R910,0),IF('People_Inputs'!$E$56="MKT",'Payroll'!R930,0),IF('People_Inputs'!$E$57="MKT",'Payroll'!R950,0),IF('People_Inputs'!$E$58="MKT",'Payroll'!R970,0),IF('People_Inputs'!$E$59="MKT",'Payroll'!R990,0),IF('People_Inputs'!$E$60="MKT",'Payroll'!R1010,0),IF('People_Inputs'!$E$61="MKT",'Payroll'!R1030,0),IF('People_Inputs'!$E$62="MKT",'Payroll'!R1050,0),IF('People_Inputs'!$E$63="MKT",'Payroll'!R1070,0),IF('People_Inputs'!$E$64="MKT",'Payroll'!R1090,0),IF('People_Inputs'!$E$65="MKT",'Payroll'!R1110,0),IF('People_Inputs'!$E$66="MKT",'Payroll'!R1130,0),IF('People_Inputs'!$E$67="MKT",'Payroll'!R1150,0),IF('People_Inputs'!$E$68="MKT",'Payroll'!R1170,0),IF('People_Inputs'!$E$69="MKT",'Payroll'!R1190,0),IF('People_Inputs'!$E$70="MKT",'Payroll'!R1210,0))</f>
        <v>0</v>
      </c>
      <c r="S30" s="35">
        <f>SUM(IF('People_Inputs'!$E$11="MKT",'Payroll'!S30,0),IF('People_Inputs'!$E$12="MKT",'Payroll'!S50,0),IF('People_Inputs'!$E$13="MKT",'Payroll'!S70,0),IF('People_Inputs'!$E$14="MKT",'Payroll'!S90,0),IF('People_Inputs'!$E$15="MKT",'Payroll'!S110,0),IF('People_Inputs'!$E$16="MKT",'Payroll'!S130,0),IF('People_Inputs'!$E$17="MKT",'Payroll'!S150,0),IF('People_Inputs'!$E$18="MKT",'Payroll'!S170,0),IF('People_Inputs'!$E$19="MKT",'Payroll'!S190,0),IF('People_Inputs'!$E$20="MKT",'Payroll'!S210,0),IF('People_Inputs'!$E$21="MKT",'Payroll'!S230,0),IF('People_Inputs'!$E$22="MKT",'Payroll'!S250,0),IF('People_Inputs'!$E$23="MKT",'Payroll'!S270,0),IF('People_Inputs'!$E$24="MKT",'Payroll'!S290,0),IF('People_Inputs'!$E$25="MKT",'Payroll'!S310,0),IF('People_Inputs'!$E$26="MKT",'Payroll'!S330,0),IF('People_Inputs'!$E$27="MKT",'Payroll'!S350,0),IF('People_Inputs'!$E$28="MKT",'Payroll'!S370,0),IF('People_Inputs'!$E$29="MKT",'Payroll'!S390,0),IF('People_Inputs'!$E$30="MKT",'Payroll'!S410,0),IF('People_Inputs'!$E$31="MKT",'Payroll'!S430,0),IF('People_Inputs'!$E$32="MKT",'Payroll'!S450,0),IF('People_Inputs'!$E$33="MKT",'Payroll'!S470,0),IF('People_Inputs'!$E$34="MKT",'Payroll'!S490,0),IF('People_Inputs'!$E$35="MKT",'Payroll'!S510,0),IF('People_Inputs'!$E$36="MKT",'Payroll'!S530,0),IF('People_Inputs'!$E$37="MKT",'Payroll'!S550,0),IF('People_Inputs'!$E$38="MKT",'Payroll'!S570,0),IF('People_Inputs'!$E$39="MKT",'Payroll'!S590,0),IF('People_Inputs'!$E$40="MKT",'Payroll'!S610,0),IF('People_Inputs'!$E$41="MKT",'Payroll'!S630,0),IF('People_Inputs'!$E$42="MKT",'Payroll'!S650,0),IF('People_Inputs'!$E$43="MKT",'Payroll'!S670,0),IF('People_Inputs'!$E$44="MKT",'Payroll'!S690,0),IF('People_Inputs'!$E$45="MKT",'Payroll'!S710,0),IF('People_Inputs'!$E$46="MKT",'Payroll'!S730,0),IF('People_Inputs'!$E$47="MKT",'Payroll'!S750,0),IF('People_Inputs'!$E$48="MKT",'Payroll'!S770,0),IF('People_Inputs'!$E$49="MKT",'Payroll'!S790,0),IF('People_Inputs'!$E$50="MKT",'Payroll'!S810,0),IF('People_Inputs'!$E$51="MKT",'Payroll'!S830,0),IF('People_Inputs'!$E$52="MKT",'Payroll'!S850,0),IF('People_Inputs'!$E$53="MKT",'Payroll'!S870,0),IF('People_Inputs'!$E$54="MKT",'Payroll'!S890,0),IF('People_Inputs'!$E$55="MKT",'Payroll'!S910,0),IF('People_Inputs'!$E$56="MKT",'Payroll'!S930,0),IF('People_Inputs'!$E$57="MKT",'Payroll'!S950,0),IF('People_Inputs'!$E$58="MKT",'Payroll'!S970,0),IF('People_Inputs'!$E$59="MKT",'Payroll'!S990,0),IF('People_Inputs'!$E$60="MKT",'Payroll'!S1010,0),IF('People_Inputs'!$E$61="MKT",'Payroll'!S1030,0),IF('People_Inputs'!$E$62="MKT",'Payroll'!S1050,0),IF('People_Inputs'!$E$63="MKT",'Payroll'!S1070,0),IF('People_Inputs'!$E$64="MKT",'Payroll'!S1090,0),IF('People_Inputs'!$E$65="MKT",'Payroll'!S1110,0),IF('People_Inputs'!$E$66="MKT",'Payroll'!S1130,0),IF('People_Inputs'!$E$67="MKT",'Payroll'!S1150,0),IF('People_Inputs'!$E$68="MKT",'Payroll'!S1170,0),IF('People_Inputs'!$E$69="MKT",'Payroll'!S1190,0),IF('People_Inputs'!$E$70="MKT",'Payroll'!S1210,0))</f>
        <v>0</v>
      </c>
      <c r="T30" s="35">
        <f>SUM(IF('People_Inputs'!$E$11="MKT",'Payroll'!T30,0),IF('People_Inputs'!$E$12="MKT",'Payroll'!T50,0),IF('People_Inputs'!$E$13="MKT",'Payroll'!T70,0),IF('People_Inputs'!$E$14="MKT",'Payroll'!T90,0),IF('People_Inputs'!$E$15="MKT",'Payroll'!T110,0),IF('People_Inputs'!$E$16="MKT",'Payroll'!T130,0),IF('People_Inputs'!$E$17="MKT",'Payroll'!T150,0),IF('People_Inputs'!$E$18="MKT",'Payroll'!T170,0),IF('People_Inputs'!$E$19="MKT",'Payroll'!T190,0),IF('People_Inputs'!$E$20="MKT",'Payroll'!T210,0),IF('People_Inputs'!$E$21="MKT",'Payroll'!T230,0),IF('People_Inputs'!$E$22="MKT",'Payroll'!T250,0),IF('People_Inputs'!$E$23="MKT",'Payroll'!T270,0),IF('People_Inputs'!$E$24="MKT",'Payroll'!T290,0),IF('People_Inputs'!$E$25="MKT",'Payroll'!T310,0),IF('People_Inputs'!$E$26="MKT",'Payroll'!T330,0),IF('People_Inputs'!$E$27="MKT",'Payroll'!T350,0),IF('People_Inputs'!$E$28="MKT",'Payroll'!T370,0),IF('People_Inputs'!$E$29="MKT",'Payroll'!T390,0),IF('People_Inputs'!$E$30="MKT",'Payroll'!T410,0),IF('People_Inputs'!$E$31="MKT",'Payroll'!T430,0),IF('People_Inputs'!$E$32="MKT",'Payroll'!T450,0),IF('People_Inputs'!$E$33="MKT",'Payroll'!T470,0),IF('People_Inputs'!$E$34="MKT",'Payroll'!T490,0),IF('People_Inputs'!$E$35="MKT",'Payroll'!T510,0),IF('People_Inputs'!$E$36="MKT",'Payroll'!T530,0),IF('People_Inputs'!$E$37="MKT",'Payroll'!T550,0),IF('People_Inputs'!$E$38="MKT",'Payroll'!T570,0),IF('People_Inputs'!$E$39="MKT",'Payroll'!T590,0),IF('People_Inputs'!$E$40="MKT",'Payroll'!T610,0),IF('People_Inputs'!$E$41="MKT",'Payroll'!T630,0),IF('People_Inputs'!$E$42="MKT",'Payroll'!T650,0),IF('People_Inputs'!$E$43="MKT",'Payroll'!T670,0),IF('People_Inputs'!$E$44="MKT",'Payroll'!T690,0),IF('People_Inputs'!$E$45="MKT",'Payroll'!T710,0),IF('People_Inputs'!$E$46="MKT",'Payroll'!T730,0),IF('People_Inputs'!$E$47="MKT",'Payroll'!T750,0),IF('People_Inputs'!$E$48="MKT",'Payroll'!T770,0),IF('People_Inputs'!$E$49="MKT",'Payroll'!T790,0),IF('People_Inputs'!$E$50="MKT",'Payroll'!T810,0),IF('People_Inputs'!$E$51="MKT",'Payroll'!T830,0),IF('People_Inputs'!$E$52="MKT",'Payroll'!T850,0),IF('People_Inputs'!$E$53="MKT",'Payroll'!T870,0),IF('People_Inputs'!$E$54="MKT",'Payroll'!T890,0),IF('People_Inputs'!$E$55="MKT",'Payroll'!T910,0),IF('People_Inputs'!$E$56="MKT",'Payroll'!T930,0),IF('People_Inputs'!$E$57="MKT",'Payroll'!T950,0),IF('People_Inputs'!$E$58="MKT",'Payroll'!T970,0),IF('People_Inputs'!$E$59="MKT",'Payroll'!T990,0),IF('People_Inputs'!$E$60="MKT",'Payroll'!T1010,0),IF('People_Inputs'!$E$61="MKT",'Payroll'!T1030,0),IF('People_Inputs'!$E$62="MKT",'Payroll'!T1050,0),IF('People_Inputs'!$E$63="MKT",'Payroll'!T1070,0),IF('People_Inputs'!$E$64="MKT",'Payroll'!T1090,0),IF('People_Inputs'!$E$65="MKT",'Payroll'!T1110,0),IF('People_Inputs'!$E$66="MKT",'Payroll'!T1130,0),IF('People_Inputs'!$E$67="MKT",'Payroll'!T1150,0),IF('People_Inputs'!$E$68="MKT",'Payroll'!T1170,0),IF('People_Inputs'!$E$69="MKT",'Payroll'!T1190,0),IF('People_Inputs'!$E$70="MKT",'Payroll'!T1210,0))</f>
        <v>0</v>
      </c>
      <c r="U30" s="35">
        <f>SUM(IF('People_Inputs'!$E$11="MKT",'Payroll'!U30,0),IF('People_Inputs'!$E$12="MKT",'Payroll'!U50,0),IF('People_Inputs'!$E$13="MKT",'Payroll'!U70,0),IF('People_Inputs'!$E$14="MKT",'Payroll'!U90,0),IF('People_Inputs'!$E$15="MKT",'Payroll'!U110,0),IF('People_Inputs'!$E$16="MKT",'Payroll'!U130,0),IF('People_Inputs'!$E$17="MKT",'Payroll'!U150,0),IF('People_Inputs'!$E$18="MKT",'Payroll'!U170,0),IF('People_Inputs'!$E$19="MKT",'Payroll'!U190,0),IF('People_Inputs'!$E$20="MKT",'Payroll'!U210,0),IF('People_Inputs'!$E$21="MKT",'Payroll'!U230,0),IF('People_Inputs'!$E$22="MKT",'Payroll'!U250,0),IF('People_Inputs'!$E$23="MKT",'Payroll'!U270,0),IF('People_Inputs'!$E$24="MKT",'Payroll'!U290,0),IF('People_Inputs'!$E$25="MKT",'Payroll'!U310,0),IF('People_Inputs'!$E$26="MKT",'Payroll'!U330,0),IF('People_Inputs'!$E$27="MKT",'Payroll'!U350,0),IF('People_Inputs'!$E$28="MKT",'Payroll'!U370,0),IF('People_Inputs'!$E$29="MKT",'Payroll'!U390,0),IF('People_Inputs'!$E$30="MKT",'Payroll'!U410,0),IF('People_Inputs'!$E$31="MKT",'Payroll'!U430,0),IF('People_Inputs'!$E$32="MKT",'Payroll'!U450,0),IF('People_Inputs'!$E$33="MKT",'Payroll'!U470,0),IF('People_Inputs'!$E$34="MKT",'Payroll'!U490,0),IF('People_Inputs'!$E$35="MKT",'Payroll'!U510,0),IF('People_Inputs'!$E$36="MKT",'Payroll'!U530,0),IF('People_Inputs'!$E$37="MKT",'Payroll'!U550,0),IF('People_Inputs'!$E$38="MKT",'Payroll'!U570,0),IF('People_Inputs'!$E$39="MKT",'Payroll'!U590,0),IF('People_Inputs'!$E$40="MKT",'Payroll'!U610,0),IF('People_Inputs'!$E$41="MKT",'Payroll'!U630,0),IF('People_Inputs'!$E$42="MKT",'Payroll'!U650,0),IF('People_Inputs'!$E$43="MKT",'Payroll'!U670,0),IF('People_Inputs'!$E$44="MKT",'Payroll'!U690,0),IF('People_Inputs'!$E$45="MKT",'Payroll'!U710,0),IF('People_Inputs'!$E$46="MKT",'Payroll'!U730,0),IF('People_Inputs'!$E$47="MKT",'Payroll'!U750,0),IF('People_Inputs'!$E$48="MKT",'Payroll'!U770,0),IF('People_Inputs'!$E$49="MKT",'Payroll'!U790,0),IF('People_Inputs'!$E$50="MKT",'Payroll'!U810,0),IF('People_Inputs'!$E$51="MKT",'Payroll'!U830,0),IF('People_Inputs'!$E$52="MKT",'Payroll'!U850,0),IF('People_Inputs'!$E$53="MKT",'Payroll'!U870,0),IF('People_Inputs'!$E$54="MKT",'Payroll'!U890,0),IF('People_Inputs'!$E$55="MKT",'Payroll'!U910,0),IF('People_Inputs'!$E$56="MKT",'Payroll'!U930,0),IF('People_Inputs'!$E$57="MKT",'Payroll'!U950,0),IF('People_Inputs'!$E$58="MKT",'Payroll'!U970,0),IF('People_Inputs'!$E$59="MKT",'Payroll'!U990,0),IF('People_Inputs'!$E$60="MKT",'Payroll'!U1010,0),IF('People_Inputs'!$E$61="MKT",'Payroll'!U1030,0),IF('People_Inputs'!$E$62="MKT",'Payroll'!U1050,0),IF('People_Inputs'!$E$63="MKT",'Payroll'!U1070,0),IF('People_Inputs'!$E$64="MKT",'Payroll'!U1090,0),IF('People_Inputs'!$E$65="MKT",'Payroll'!U1110,0),IF('People_Inputs'!$E$66="MKT",'Payroll'!U1130,0),IF('People_Inputs'!$E$67="MKT",'Payroll'!U1150,0),IF('People_Inputs'!$E$68="MKT",'Payroll'!U1170,0),IF('People_Inputs'!$E$69="MKT",'Payroll'!U1190,0),IF('People_Inputs'!$E$70="MKT",'Payroll'!U1210,0))</f>
        <v>0</v>
      </c>
      <c r="V30" s="35">
        <f>SUM(IF('People_Inputs'!$E$11="MKT",'Payroll'!V30,0),IF('People_Inputs'!$E$12="MKT",'Payroll'!V50,0),IF('People_Inputs'!$E$13="MKT",'Payroll'!V70,0),IF('People_Inputs'!$E$14="MKT",'Payroll'!V90,0),IF('People_Inputs'!$E$15="MKT",'Payroll'!V110,0),IF('People_Inputs'!$E$16="MKT",'Payroll'!V130,0),IF('People_Inputs'!$E$17="MKT",'Payroll'!V150,0),IF('People_Inputs'!$E$18="MKT",'Payroll'!V170,0),IF('People_Inputs'!$E$19="MKT",'Payroll'!V190,0),IF('People_Inputs'!$E$20="MKT",'Payroll'!V210,0),IF('People_Inputs'!$E$21="MKT",'Payroll'!V230,0),IF('People_Inputs'!$E$22="MKT",'Payroll'!V250,0),IF('People_Inputs'!$E$23="MKT",'Payroll'!V270,0),IF('People_Inputs'!$E$24="MKT",'Payroll'!V290,0),IF('People_Inputs'!$E$25="MKT",'Payroll'!V310,0),IF('People_Inputs'!$E$26="MKT",'Payroll'!V330,0),IF('People_Inputs'!$E$27="MKT",'Payroll'!V350,0),IF('People_Inputs'!$E$28="MKT",'Payroll'!V370,0),IF('People_Inputs'!$E$29="MKT",'Payroll'!V390,0),IF('People_Inputs'!$E$30="MKT",'Payroll'!V410,0),IF('People_Inputs'!$E$31="MKT",'Payroll'!V430,0),IF('People_Inputs'!$E$32="MKT",'Payroll'!V450,0),IF('People_Inputs'!$E$33="MKT",'Payroll'!V470,0),IF('People_Inputs'!$E$34="MKT",'Payroll'!V490,0),IF('People_Inputs'!$E$35="MKT",'Payroll'!V510,0),IF('People_Inputs'!$E$36="MKT",'Payroll'!V530,0),IF('People_Inputs'!$E$37="MKT",'Payroll'!V550,0),IF('People_Inputs'!$E$38="MKT",'Payroll'!V570,0),IF('People_Inputs'!$E$39="MKT",'Payroll'!V590,0),IF('People_Inputs'!$E$40="MKT",'Payroll'!V610,0),IF('People_Inputs'!$E$41="MKT",'Payroll'!V630,0),IF('People_Inputs'!$E$42="MKT",'Payroll'!V650,0),IF('People_Inputs'!$E$43="MKT",'Payroll'!V670,0),IF('People_Inputs'!$E$44="MKT",'Payroll'!V690,0),IF('People_Inputs'!$E$45="MKT",'Payroll'!V710,0),IF('People_Inputs'!$E$46="MKT",'Payroll'!V730,0),IF('People_Inputs'!$E$47="MKT",'Payroll'!V750,0),IF('People_Inputs'!$E$48="MKT",'Payroll'!V770,0),IF('People_Inputs'!$E$49="MKT",'Payroll'!V790,0),IF('People_Inputs'!$E$50="MKT",'Payroll'!V810,0),IF('People_Inputs'!$E$51="MKT",'Payroll'!V830,0),IF('People_Inputs'!$E$52="MKT",'Payroll'!V850,0),IF('People_Inputs'!$E$53="MKT",'Payroll'!V870,0),IF('People_Inputs'!$E$54="MKT",'Payroll'!V890,0),IF('People_Inputs'!$E$55="MKT",'Payroll'!V910,0),IF('People_Inputs'!$E$56="MKT",'Payroll'!V930,0),IF('People_Inputs'!$E$57="MKT",'Payroll'!V950,0),IF('People_Inputs'!$E$58="MKT",'Payroll'!V970,0),IF('People_Inputs'!$E$59="MKT",'Payroll'!V990,0),IF('People_Inputs'!$E$60="MKT",'Payroll'!V1010,0),IF('People_Inputs'!$E$61="MKT",'Payroll'!V1030,0),IF('People_Inputs'!$E$62="MKT",'Payroll'!V1050,0),IF('People_Inputs'!$E$63="MKT",'Payroll'!V1070,0),IF('People_Inputs'!$E$64="MKT",'Payroll'!V1090,0),IF('People_Inputs'!$E$65="MKT",'Payroll'!V1110,0),IF('People_Inputs'!$E$66="MKT",'Payroll'!V1130,0),IF('People_Inputs'!$E$67="MKT",'Payroll'!V1150,0),IF('People_Inputs'!$E$68="MKT",'Payroll'!V1170,0),IF('People_Inputs'!$E$69="MKT",'Payroll'!V1190,0),IF('People_Inputs'!$E$70="MKT",'Payroll'!V1210,0))</f>
        <v>0</v>
      </c>
      <c r="W30" s="35">
        <f>SUM(IF('People_Inputs'!$E$11="MKT",'Payroll'!W30,0),IF('People_Inputs'!$E$12="MKT",'Payroll'!W50,0),IF('People_Inputs'!$E$13="MKT",'Payroll'!W70,0),IF('People_Inputs'!$E$14="MKT",'Payroll'!W90,0),IF('People_Inputs'!$E$15="MKT",'Payroll'!W110,0),IF('People_Inputs'!$E$16="MKT",'Payroll'!W130,0),IF('People_Inputs'!$E$17="MKT",'Payroll'!W150,0),IF('People_Inputs'!$E$18="MKT",'Payroll'!W170,0),IF('People_Inputs'!$E$19="MKT",'Payroll'!W190,0),IF('People_Inputs'!$E$20="MKT",'Payroll'!W210,0),IF('People_Inputs'!$E$21="MKT",'Payroll'!W230,0),IF('People_Inputs'!$E$22="MKT",'Payroll'!W250,0),IF('People_Inputs'!$E$23="MKT",'Payroll'!W270,0),IF('People_Inputs'!$E$24="MKT",'Payroll'!W290,0),IF('People_Inputs'!$E$25="MKT",'Payroll'!W310,0),IF('People_Inputs'!$E$26="MKT",'Payroll'!W330,0),IF('People_Inputs'!$E$27="MKT",'Payroll'!W350,0),IF('People_Inputs'!$E$28="MKT",'Payroll'!W370,0),IF('People_Inputs'!$E$29="MKT",'Payroll'!W390,0),IF('People_Inputs'!$E$30="MKT",'Payroll'!W410,0),IF('People_Inputs'!$E$31="MKT",'Payroll'!W430,0),IF('People_Inputs'!$E$32="MKT",'Payroll'!W450,0),IF('People_Inputs'!$E$33="MKT",'Payroll'!W470,0),IF('People_Inputs'!$E$34="MKT",'Payroll'!W490,0),IF('People_Inputs'!$E$35="MKT",'Payroll'!W510,0),IF('People_Inputs'!$E$36="MKT",'Payroll'!W530,0),IF('People_Inputs'!$E$37="MKT",'Payroll'!W550,0),IF('People_Inputs'!$E$38="MKT",'Payroll'!W570,0),IF('People_Inputs'!$E$39="MKT",'Payroll'!W590,0),IF('People_Inputs'!$E$40="MKT",'Payroll'!W610,0),IF('People_Inputs'!$E$41="MKT",'Payroll'!W630,0),IF('People_Inputs'!$E$42="MKT",'Payroll'!W650,0),IF('People_Inputs'!$E$43="MKT",'Payroll'!W670,0),IF('People_Inputs'!$E$44="MKT",'Payroll'!W690,0),IF('People_Inputs'!$E$45="MKT",'Payroll'!W710,0),IF('People_Inputs'!$E$46="MKT",'Payroll'!W730,0),IF('People_Inputs'!$E$47="MKT",'Payroll'!W750,0),IF('People_Inputs'!$E$48="MKT",'Payroll'!W770,0),IF('People_Inputs'!$E$49="MKT",'Payroll'!W790,0),IF('People_Inputs'!$E$50="MKT",'Payroll'!W810,0),IF('People_Inputs'!$E$51="MKT",'Payroll'!W830,0),IF('People_Inputs'!$E$52="MKT",'Payroll'!W850,0),IF('People_Inputs'!$E$53="MKT",'Payroll'!W870,0),IF('People_Inputs'!$E$54="MKT",'Payroll'!W890,0),IF('People_Inputs'!$E$55="MKT",'Payroll'!W910,0),IF('People_Inputs'!$E$56="MKT",'Payroll'!W930,0),IF('People_Inputs'!$E$57="MKT",'Payroll'!W950,0),IF('People_Inputs'!$E$58="MKT",'Payroll'!W970,0),IF('People_Inputs'!$E$59="MKT",'Payroll'!W990,0),IF('People_Inputs'!$E$60="MKT",'Payroll'!W1010,0),IF('People_Inputs'!$E$61="MKT",'Payroll'!W1030,0),IF('People_Inputs'!$E$62="MKT",'Payroll'!W1050,0),IF('People_Inputs'!$E$63="MKT",'Payroll'!W1070,0),IF('People_Inputs'!$E$64="MKT",'Payroll'!W1090,0),IF('People_Inputs'!$E$65="MKT",'Payroll'!W1110,0),IF('People_Inputs'!$E$66="MKT",'Payroll'!W1130,0),IF('People_Inputs'!$E$67="MKT",'Payroll'!W1150,0),IF('People_Inputs'!$E$68="MKT",'Payroll'!W1170,0),IF('People_Inputs'!$E$69="MKT",'Payroll'!W1190,0),IF('People_Inputs'!$E$70="MKT",'Payroll'!W1210,0))</f>
        <v>0</v>
      </c>
      <c r="X30" s="35">
        <f>SUM(IF('People_Inputs'!$E$11="MKT",'Payroll'!X30,0),IF('People_Inputs'!$E$12="MKT",'Payroll'!X50,0),IF('People_Inputs'!$E$13="MKT",'Payroll'!X70,0),IF('People_Inputs'!$E$14="MKT",'Payroll'!X90,0),IF('People_Inputs'!$E$15="MKT",'Payroll'!X110,0),IF('People_Inputs'!$E$16="MKT",'Payroll'!X130,0),IF('People_Inputs'!$E$17="MKT",'Payroll'!X150,0),IF('People_Inputs'!$E$18="MKT",'Payroll'!X170,0),IF('People_Inputs'!$E$19="MKT",'Payroll'!X190,0),IF('People_Inputs'!$E$20="MKT",'Payroll'!X210,0),IF('People_Inputs'!$E$21="MKT",'Payroll'!X230,0),IF('People_Inputs'!$E$22="MKT",'Payroll'!X250,0),IF('People_Inputs'!$E$23="MKT",'Payroll'!X270,0),IF('People_Inputs'!$E$24="MKT",'Payroll'!X290,0),IF('People_Inputs'!$E$25="MKT",'Payroll'!X310,0),IF('People_Inputs'!$E$26="MKT",'Payroll'!X330,0),IF('People_Inputs'!$E$27="MKT",'Payroll'!X350,0),IF('People_Inputs'!$E$28="MKT",'Payroll'!X370,0),IF('People_Inputs'!$E$29="MKT",'Payroll'!X390,0),IF('People_Inputs'!$E$30="MKT",'Payroll'!X410,0),IF('People_Inputs'!$E$31="MKT",'Payroll'!X430,0),IF('People_Inputs'!$E$32="MKT",'Payroll'!X450,0),IF('People_Inputs'!$E$33="MKT",'Payroll'!X470,0),IF('People_Inputs'!$E$34="MKT",'Payroll'!X490,0),IF('People_Inputs'!$E$35="MKT",'Payroll'!X510,0),IF('People_Inputs'!$E$36="MKT",'Payroll'!X530,0),IF('People_Inputs'!$E$37="MKT",'Payroll'!X550,0),IF('People_Inputs'!$E$38="MKT",'Payroll'!X570,0),IF('People_Inputs'!$E$39="MKT",'Payroll'!X590,0),IF('People_Inputs'!$E$40="MKT",'Payroll'!X610,0),IF('People_Inputs'!$E$41="MKT",'Payroll'!X630,0),IF('People_Inputs'!$E$42="MKT",'Payroll'!X650,0),IF('People_Inputs'!$E$43="MKT",'Payroll'!X670,0),IF('People_Inputs'!$E$44="MKT",'Payroll'!X690,0),IF('People_Inputs'!$E$45="MKT",'Payroll'!X710,0),IF('People_Inputs'!$E$46="MKT",'Payroll'!X730,0),IF('People_Inputs'!$E$47="MKT",'Payroll'!X750,0),IF('People_Inputs'!$E$48="MKT",'Payroll'!X770,0),IF('People_Inputs'!$E$49="MKT",'Payroll'!X790,0),IF('People_Inputs'!$E$50="MKT",'Payroll'!X810,0),IF('People_Inputs'!$E$51="MKT",'Payroll'!X830,0),IF('People_Inputs'!$E$52="MKT",'Payroll'!X850,0),IF('People_Inputs'!$E$53="MKT",'Payroll'!X870,0),IF('People_Inputs'!$E$54="MKT",'Payroll'!X890,0),IF('People_Inputs'!$E$55="MKT",'Payroll'!X910,0),IF('People_Inputs'!$E$56="MKT",'Payroll'!X930,0),IF('People_Inputs'!$E$57="MKT",'Payroll'!X950,0),IF('People_Inputs'!$E$58="MKT",'Payroll'!X970,0),IF('People_Inputs'!$E$59="MKT",'Payroll'!X990,0),IF('People_Inputs'!$E$60="MKT",'Payroll'!X1010,0),IF('People_Inputs'!$E$61="MKT",'Payroll'!X1030,0),IF('People_Inputs'!$E$62="MKT",'Payroll'!X1050,0),IF('People_Inputs'!$E$63="MKT",'Payroll'!X1070,0),IF('People_Inputs'!$E$64="MKT",'Payroll'!X1090,0),IF('People_Inputs'!$E$65="MKT",'Payroll'!X1110,0),IF('People_Inputs'!$E$66="MKT",'Payroll'!X1130,0),IF('People_Inputs'!$E$67="MKT",'Payroll'!X1150,0),IF('People_Inputs'!$E$68="MKT",'Payroll'!X1170,0),IF('People_Inputs'!$E$69="MKT",'Payroll'!X1190,0),IF('People_Inputs'!$E$70="MKT",'Payroll'!X1210,0))</f>
        <v>0</v>
      </c>
      <c r="Y30" s="35">
        <f>SUM(IF('People_Inputs'!$E$11="MKT",'Payroll'!Y30,0),IF('People_Inputs'!$E$12="MKT",'Payroll'!Y50,0),IF('People_Inputs'!$E$13="MKT",'Payroll'!Y70,0),IF('People_Inputs'!$E$14="MKT",'Payroll'!Y90,0),IF('People_Inputs'!$E$15="MKT",'Payroll'!Y110,0),IF('People_Inputs'!$E$16="MKT",'Payroll'!Y130,0),IF('People_Inputs'!$E$17="MKT",'Payroll'!Y150,0),IF('People_Inputs'!$E$18="MKT",'Payroll'!Y170,0),IF('People_Inputs'!$E$19="MKT",'Payroll'!Y190,0),IF('People_Inputs'!$E$20="MKT",'Payroll'!Y210,0),IF('People_Inputs'!$E$21="MKT",'Payroll'!Y230,0),IF('People_Inputs'!$E$22="MKT",'Payroll'!Y250,0),IF('People_Inputs'!$E$23="MKT",'Payroll'!Y270,0),IF('People_Inputs'!$E$24="MKT",'Payroll'!Y290,0),IF('People_Inputs'!$E$25="MKT",'Payroll'!Y310,0),IF('People_Inputs'!$E$26="MKT",'Payroll'!Y330,0),IF('People_Inputs'!$E$27="MKT",'Payroll'!Y350,0),IF('People_Inputs'!$E$28="MKT",'Payroll'!Y370,0),IF('People_Inputs'!$E$29="MKT",'Payroll'!Y390,0),IF('People_Inputs'!$E$30="MKT",'Payroll'!Y410,0),IF('People_Inputs'!$E$31="MKT",'Payroll'!Y430,0),IF('People_Inputs'!$E$32="MKT",'Payroll'!Y450,0),IF('People_Inputs'!$E$33="MKT",'Payroll'!Y470,0),IF('People_Inputs'!$E$34="MKT",'Payroll'!Y490,0),IF('People_Inputs'!$E$35="MKT",'Payroll'!Y510,0),IF('People_Inputs'!$E$36="MKT",'Payroll'!Y530,0),IF('People_Inputs'!$E$37="MKT",'Payroll'!Y550,0),IF('People_Inputs'!$E$38="MKT",'Payroll'!Y570,0),IF('People_Inputs'!$E$39="MKT",'Payroll'!Y590,0),IF('People_Inputs'!$E$40="MKT",'Payroll'!Y610,0),IF('People_Inputs'!$E$41="MKT",'Payroll'!Y630,0),IF('People_Inputs'!$E$42="MKT",'Payroll'!Y650,0),IF('People_Inputs'!$E$43="MKT",'Payroll'!Y670,0),IF('People_Inputs'!$E$44="MKT",'Payroll'!Y690,0),IF('People_Inputs'!$E$45="MKT",'Payroll'!Y710,0),IF('People_Inputs'!$E$46="MKT",'Payroll'!Y730,0),IF('People_Inputs'!$E$47="MKT",'Payroll'!Y750,0),IF('People_Inputs'!$E$48="MKT",'Payroll'!Y770,0),IF('People_Inputs'!$E$49="MKT",'Payroll'!Y790,0),IF('People_Inputs'!$E$50="MKT",'Payroll'!Y810,0),IF('People_Inputs'!$E$51="MKT",'Payroll'!Y830,0),IF('People_Inputs'!$E$52="MKT",'Payroll'!Y850,0),IF('People_Inputs'!$E$53="MKT",'Payroll'!Y870,0),IF('People_Inputs'!$E$54="MKT",'Payroll'!Y890,0),IF('People_Inputs'!$E$55="MKT",'Payroll'!Y910,0),IF('People_Inputs'!$E$56="MKT",'Payroll'!Y930,0),IF('People_Inputs'!$E$57="MKT",'Payroll'!Y950,0),IF('People_Inputs'!$E$58="MKT",'Payroll'!Y970,0),IF('People_Inputs'!$E$59="MKT",'Payroll'!Y990,0),IF('People_Inputs'!$E$60="MKT",'Payroll'!Y1010,0),IF('People_Inputs'!$E$61="MKT",'Payroll'!Y1030,0),IF('People_Inputs'!$E$62="MKT",'Payroll'!Y1050,0),IF('People_Inputs'!$E$63="MKT",'Payroll'!Y1070,0),IF('People_Inputs'!$E$64="MKT",'Payroll'!Y1090,0),IF('People_Inputs'!$E$65="MKT",'Payroll'!Y1110,0),IF('People_Inputs'!$E$66="MKT",'Payroll'!Y1130,0),IF('People_Inputs'!$E$67="MKT",'Payroll'!Y1150,0),IF('People_Inputs'!$E$68="MKT",'Payroll'!Y1170,0),IF('People_Inputs'!$E$69="MKT",'Payroll'!Y1190,0),IF('People_Inputs'!$E$70="MKT",'Payroll'!Y1210,0))</f>
        <v>0</v>
      </c>
      <c r="Z30" s="35">
        <f>SUM(IF('People_Inputs'!$E$11="MKT",'Payroll'!Z30,0),IF('People_Inputs'!$E$12="MKT",'Payroll'!Z50,0),IF('People_Inputs'!$E$13="MKT",'Payroll'!Z70,0),IF('People_Inputs'!$E$14="MKT",'Payroll'!Z90,0),IF('People_Inputs'!$E$15="MKT",'Payroll'!Z110,0),IF('People_Inputs'!$E$16="MKT",'Payroll'!Z130,0),IF('People_Inputs'!$E$17="MKT",'Payroll'!Z150,0),IF('People_Inputs'!$E$18="MKT",'Payroll'!Z170,0),IF('People_Inputs'!$E$19="MKT",'Payroll'!Z190,0),IF('People_Inputs'!$E$20="MKT",'Payroll'!Z210,0),IF('People_Inputs'!$E$21="MKT",'Payroll'!Z230,0),IF('People_Inputs'!$E$22="MKT",'Payroll'!Z250,0),IF('People_Inputs'!$E$23="MKT",'Payroll'!Z270,0),IF('People_Inputs'!$E$24="MKT",'Payroll'!Z290,0),IF('People_Inputs'!$E$25="MKT",'Payroll'!Z310,0),IF('People_Inputs'!$E$26="MKT",'Payroll'!Z330,0),IF('People_Inputs'!$E$27="MKT",'Payroll'!Z350,0),IF('People_Inputs'!$E$28="MKT",'Payroll'!Z370,0),IF('People_Inputs'!$E$29="MKT",'Payroll'!Z390,0),IF('People_Inputs'!$E$30="MKT",'Payroll'!Z410,0),IF('People_Inputs'!$E$31="MKT",'Payroll'!Z430,0),IF('People_Inputs'!$E$32="MKT",'Payroll'!Z450,0),IF('People_Inputs'!$E$33="MKT",'Payroll'!Z470,0),IF('People_Inputs'!$E$34="MKT",'Payroll'!Z490,0),IF('People_Inputs'!$E$35="MKT",'Payroll'!Z510,0),IF('People_Inputs'!$E$36="MKT",'Payroll'!Z530,0),IF('People_Inputs'!$E$37="MKT",'Payroll'!Z550,0),IF('People_Inputs'!$E$38="MKT",'Payroll'!Z570,0),IF('People_Inputs'!$E$39="MKT",'Payroll'!Z590,0),IF('People_Inputs'!$E$40="MKT",'Payroll'!Z610,0),IF('People_Inputs'!$E$41="MKT",'Payroll'!Z630,0),IF('People_Inputs'!$E$42="MKT",'Payroll'!Z650,0),IF('People_Inputs'!$E$43="MKT",'Payroll'!Z670,0),IF('People_Inputs'!$E$44="MKT",'Payroll'!Z690,0),IF('People_Inputs'!$E$45="MKT",'Payroll'!Z710,0),IF('People_Inputs'!$E$46="MKT",'Payroll'!Z730,0),IF('People_Inputs'!$E$47="MKT",'Payroll'!Z750,0),IF('People_Inputs'!$E$48="MKT",'Payroll'!Z770,0),IF('People_Inputs'!$E$49="MKT",'Payroll'!Z790,0),IF('People_Inputs'!$E$50="MKT",'Payroll'!Z810,0),IF('People_Inputs'!$E$51="MKT",'Payroll'!Z830,0),IF('People_Inputs'!$E$52="MKT",'Payroll'!Z850,0),IF('People_Inputs'!$E$53="MKT",'Payroll'!Z870,0),IF('People_Inputs'!$E$54="MKT",'Payroll'!Z890,0),IF('People_Inputs'!$E$55="MKT",'Payroll'!Z910,0),IF('People_Inputs'!$E$56="MKT",'Payroll'!Z930,0),IF('People_Inputs'!$E$57="MKT",'Payroll'!Z950,0),IF('People_Inputs'!$E$58="MKT",'Payroll'!Z970,0),IF('People_Inputs'!$E$59="MKT",'Payroll'!Z990,0),IF('People_Inputs'!$E$60="MKT",'Payroll'!Z1010,0),IF('People_Inputs'!$E$61="MKT",'Payroll'!Z1030,0),IF('People_Inputs'!$E$62="MKT",'Payroll'!Z1050,0),IF('People_Inputs'!$E$63="MKT",'Payroll'!Z1070,0),IF('People_Inputs'!$E$64="MKT",'Payroll'!Z1090,0),IF('People_Inputs'!$E$65="MKT",'Payroll'!Z1110,0),IF('People_Inputs'!$E$66="MKT",'Payroll'!Z1130,0),IF('People_Inputs'!$E$67="MKT",'Payroll'!Z1150,0),IF('People_Inputs'!$E$68="MKT",'Payroll'!Z1170,0),IF('People_Inputs'!$E$69="MKT",'Payroll'!Z1190,0),IF('People_Inputs'!$E$70="MKT",'Payroll'!Z1210,0))</f>
        <v>0</v>
      </c>
      <c r="AA30" s="35">
        <f>SUM(IF('People_Inputs'!$E$11="MKT",'Payroll'!AA30,0),IF('People_Inputs'!$E$12="MKT",'Payroll'!AA50,0),IF('People_Inputs'!$E$13="MKT",'Payroll'!AA70,0),IF('People_Inputs'!$E$14="MKT",'Payroll'!AA90,0),IF('People_Inputs'!$E$15="MKT",'Payroll'!AA110,0),IF('People_Inputs'!$E$16="MKT",'Payroll'!AA130,0),IF('People_Inputs'!$E$17="MKT",'Payroll'!AA150,0),IF('People_Inputs'!$E$18="MKT",'Payroll'!AA170,0),IF('People_Inputs'!$E$19="MKT",'Payroll'!AA190,0),IF('People_Inputs'!$E$20="MKT",'Payroll'!AA210,0),IF('People_Inputs'!$E$21="MKT",'Payroll'!AA230,0),IF('People_Inputs'!$E$22="MKT",'Payroll'!AA250,0),IF('People_Inputs'!$E$23="MKT",'Payroll'!AA270,0),IF('People_Inputs'!$E$24="MKT",'Payroll'!AA290,0),IF('People_Inputs'!$E$25="MKT",'Payroll'!AA310,0),IF('People_Inputs'!$E$26="MKT",'Payroll'!AA330,0),IF('People_Inputs'!$E$27="MKT",'Payroll'!AA350,0),IF('People_Inputs'!$E$28="MKT",'Payroll'!AA370,0),IF('People_Inputs'!$E$29="MKT",'Payroll'!AA390,0),IF('People_Inputs'!$E$30="MKT",'Payroll'!AA410,0),IF('People_Inputs'!$E$31="MKT",'Payroll'!AA430,0),IF('People_Inputs'!$E$32="MKT",'Payroll'!AA450,0),IF('People_Inputs'!$E$33="MKT",'Payroll'!AA470,0),IF('People_Inputs'!$E$34="MKT",'Payroll'!AA490,0),IF('People_Inputs'!$E$35="MKT",'Payroll'!AA510,0),IF('People_Inputs'!$E$36="MKT",'Payroll'!AA530,0),IF('People_Inputs'!$E$37="MKT",'Payroll'!AA550,0),IF('People_Inputs'!$E$38="MKT",'Payroll'!AA570,0),IF('People_Inputs'!$E$39="MKT",'Payroll'!AA590,0),IF('People_Inputs'!$E$40="MKT",'Payroll'!AA610,0),IF('People_Inputs'!$E$41="MKT",'Payroll'!AA630,0),IF('People_Inputs'!$E$42="MKT",'Payroll'!AA650,0),IF('People_Inputs'!$E$43="MKT",'Payroll'!AA670,0),IF('People_Inputs'!$E$44="MKT",'Payroll'!AA690,0),IF('People_Inputs'!$E$45="MKT",'Payroll'!AA710,0),IF('People_Inputs'!$E$46="MKT",'Payroll'!AA730,0),IF('People_Inputs'!$E$47="MKT",'Payroll'!AA750,0),IF('People_Inputs'!$E$48="MKT",'Payroll'!AA770,0),IF('People_Inputs'!$E$49="MKT",'Payroll'!AA790,0),IF('People_Inputs'!$E$50="MKT",'Payroll'!AA810,0),IF('People_Inputs'!$E$51="MKT",'Payroll'!AA830,0),IF('People_Inputs'!$E$52="MKT",'Payroll'!AA850,0),IF('People_Inputs'!$E$53="MKT",'Payroll'!AA870,0),IF('People_Inputs'!$E$54="MKT",'Payroll'!AA890,0),IF('People_Inputs'!$E$55="MKT",'Payroll'!AA910,0),IF('People_Inputs'!$E$56="MKT",'Payroll'!AA930,0),IF('People_Inputs'!$E$57="MKT",'Payroll'!AA950,0),IF('People_Inputs'!$E$58="MKT",'Payroll'!AA970,0),IF('People_Inputs'!$E$59="MKT",'Payroll'!AA990,0),IF('People_Inputs'!$E$60="MKT",'Payroll'!AA1010,0),IF('People_Inputs'!$E$61="MKT",'Payroll'!AA1030,0),IF('People_Inputs'!$E$62="MKT",'Payroll'!AA1050,0),IF('People_Inputs'!$E$63="MKT",'Payroll'!AA1070,0),IF('People_Inputs'!$E$64="MKT",'Payroll'!AA1090,0),IF('People_Inputs'!$E$65="MKT",'Payroll'!AA1110,0),IF('People_Inputs'!$E$66="MKT",'Payroll'!AA1130,0),IF('People_Inputs'!$E$67="MKT",'Payroll'!AA1150,0),IF('People_Inputs'!$E$68="MKT",'Payroll'!AA1170,0),IF('People_Inputs'!$E$69="MKT",'Payroll'!AA1190,0),IF('People_Inputs'!$E$70="MKT",'Payroll'!AA1210,0))</f>
        <v>0</v>
      </c>
      <c r="AB30" s="35">
        <f>SUM(IF('People_Inputs'!$E$11="MKT",'Payroll'!AB30,0),IF('People_Inputs'!$E$12="MKT",'Payroll'!AB50,0),IF('People_Inputs'!$E$13="MKT",'Payroll'!AB70,0),IF('People_Inputs'!$E$14="MKT",'Payroll'!AB90,0),IF('People_Inputs'!$E$15="MKT",'Payroll'!AB110,0),IF('People_Inputs'!$E$16="MKT",'Payroll'!AB130,0),IF('People_Inputs'!$E$17="MKT",'Payroll'!AB150,0),IF('People_Inputs'!$E$18="MKT",'Payroll'!AB170,0),IF('People_Inputs'!$E$19="MKT",'Payroll'!AB190,0),IF('People_Inputs'!$E$20="MKT",'Payroll'!AB210,0),IF('People_Inputs'!$E$21="MKT",'Payroll'!AB230,0),IF('People_Inputs'!$E$22="MKT",'Payroll'!AB250,0),IF('People_Inputs'!$E$23="MKT",'Payroll'!AB270,0),IF('People_Inputs'!$E$24="MKT",'Payroll'!AB290,0),IF('People_Inputs'!$E$25="MKT",'Payroll'!AB310,0),IF('People_Inputs'!$E$26="MKT",'Payroll'!AB330,0),IF('People_Inputs'!$E$27="MKT",'Payroll'!AB350,0),IF('People_Inputs'!$E$28="MKT",'Payroll'!AB370,0),IF('People_Inputs'!$E$29="MKT",'Payroll'!AB390,0),IF('People_Inputs'!$E$30="MKT",'Payroll'!AB410,0),IF('People_Inputs'!$E$31="MKT",'Payroll'!AB430,0),IF('People_Inputs'!$E$32="MKT",'Payroll'!AB450,0),IF('People_Inputs'!$E$33="MKT",'Payroll'!AB470,0),IF('People_Inputs'!$E$34="MKT",'Payroll'!AB490,0),IF('People_Inputs'!$E$35="MKT",'Payroll'!AB510,0),IF('People_Inputs'!$E$36="MKT",'Payroll'!AB530,0),IF('People_Inputs'!$E$37="MKT",'Payroll'!AB550,0),IF('People_Inputs'!$E$38="MKT",'Payroll'!AB570,0),IF('People_Inputs'!$E$39="MKT",'Payroll'!AB590,0),IF('People_Inputs'!$E$40="MKT",'Payroll'!AB610,0),IF('People_Inputs'!$E$41="MKT",'Payroll'!AB630,0),IF('People_Inputs'!$E$42="MKT",'Payroll'!AB650,0),IF('People_Inputs'!$E$43="MKT",'Payroll'!AB670,0),IF('People_Inputs'!$E$44="MKT",'Payroll'!AB690,0),IF('People_Inputs'!$E$45="MKT",'Payroll'!AB710,0),IF('People_Inputs'!$E$46="MKT",'Payroll'!AB730,0),IF('People_Inputs'!$E$47="MKT",'Payroll'!AB750,0),IF('People_Inputs'!$E$48="MKT",'Payroll'!AB770,0),IF('People_Inputs'!$E$49="MKT",'Payroll'!AB790,0),IF('People_Inputs'!$E$50="MKT",'Payroll'!AB810,0),IF('People_Inputs'!$E$51="MKT",'Payroll'!AB830,0),IF('People_Inputs'!$E$52="MKT",'Payroll'!AB850,0),IF('People_Inputs'!$E$53="MKT",'Payroll'!AB870,0),IF('People_Inputs'!$E$54="MKT",'Payroll'!AB890,0),IF('People_Inputs'!$E$55="MKT",'Payroll'!AB910,0),IF('People_Inputs'!$E$56="MKT",'Payroll'!AB930,0),IF('People_Inputs'!$E$57="MKT",'Payroll'!AB950,0),IF('People_Inputs'!$E$58="MKT",'Payroll'!AB970,0),IF('People_Inputs'!$E$59="MKT",'Payroll'!AB990,0),IF('People_Inputs'!$E$60="MKT",'Payroll'!AB1010,0),IF('People_Inputs'!$E$61="MKT",'Payroll'!AB1030,0),IF('People_Inputs'!$E$62="MKT",'Payroll'!AB1050,0),IF('People_Inputs'!$E$63="MKT",'Payroll'!AB1070,0),IF('People_Inputs'!$E$64="MKT",'Payroll'!AB1090,0),IF('People_Inputs'!$E$65="MKT",'Payroll'!AB1110,0),IF('People_Inputs'!$E$66="MKT",'Payroll'!AB1130,0),IF('People_Inputs'!$E$67="MKT",'Payroll'!AB1150,0),IF('People_Inputs'!$E$68="MKT",'Payroll'!AB1170,0),IF('People_Inputs'!$E$69="MKT",'Payroll'!AB1190,0),IF('People_Inputs'!$E$70="MKT",'Payroll'!AB1210,0))</f>
        <v>0</v>
      </c>
      <c r="AC30" s="35">
        <f>SUM(IF('People_Inputs'!$E$11="MKT",'Payroll'!AC30,0),IF('People_Inputs'!$E$12="MKT",'Payroll'!AC50,0),IF('People_Inputs'!$E$13="MKT",'Payroll'!AC70,0),IF('People_Inputs'!$E$14="MKT",'Payroll'!AC90,0),IF('People_Inputs'!$E$15="MKT",'Payroll'!AC110,0),IF('People_Inputs'!$E$16="MKT",'Payroll'!AC130,0),IF('People_Inputs'!$E$17="MKT",'Payroll'!AC150,0),IF('People_Inputs'!$E$18="MKT",'Payroll'!AC170,0),IF('People_Inputs'!$E$19="MKT",'Payroll'!AC190,0),IF('People_Inputs'!$E$20="MKT",'Payroll'!AC210,0),IF('People_Inputs'!$E$21="MKT",'Payroll'!AC230,0),IF('People_Inputs'!$E$22="MKT",'Payroll'!AC250,0),IF('People_Inputs'!$E$23="MKT",'Payroll'!AC270,0),IF('People_Inputs'!$E$24="MKT",'Payroll'!AC290,0),IF('People_Inputs'!$E$25="MKT",'Payroll'!AC310,0),IF('People_Inputs'!$E$26="MKT",'Payroll'!AC330,0),IF('People_Inputs'!$E$27="MKT",'Payroll'!AC350,0),IF('People_Inputs'!$E$28="MKT",'Payroll'!AC370,0),IF('People_Inputs'!$E$29="MKT",'Payroll'!AC390,0),IF('People_Inputs'!$E$30="MKT",'Payroll'!AC410,0),IF('People_Inputs'!$E$31="MKT",'Payroll'!AC430,0),IF('People_Inputs'!$E$32="MKT",'Payroll'!AC450,0),IF('People_Inputs'!$E$33="MKT",'Payroll'!AC470,0),IF('People_Inputs'!$E$34="MKT",'Payroll'!AC490,0),IF('People_Inputs'!$E$35="MKT",'Payroll'!AC510,0),IF('People_Inputs'!$E$36="MKT",'Payroll'!AC530,0),IF('People_Inputs'!$E$37="MKT",'Payroll'!AC550,0),IF('People_Inputs'!$E$38="MKT",'Payroll'!AC570,0),IF('People_Inputs'!$E$39="MKT",'Payroll'!AC590,0),IF('People_Inputs'!$E$40="MKT",'Payroll'!AC610,0),IF('People_Inputs'!$E$41="MKT",'Payroll'!AC630,0),IF('People_Inputs'!$E$42="MKT",'Payroll'!AC650,0),IF('People_Inputs'!$E$43="MKT",'Payroll'!AC670,0),IF('People_Inputs'!$E$44="MKT",'Payroll'!AC690,0),IF('People_Inputs'!$E$45="MKT",'Payroll'!AC710,0),IF('People_Inputs'!$E$46="MKT",'Payroll'!AC730,0),IF('People_Inputs'!$E$47="MKT",'Payroll'!AC750,0),IF('People_Inputs'!$E$48="MKT",'Payroll'!AC770,0),IF('People_Inputs'!$E$49="MKT",'Payroll'!AC790,0),IF('People_Inputs'!$E$50="MKT",'Payroll'!AC810,0),IF('People_Inputs'!$E$51="MKT",'Payroll'!AC830,0),IF('People_Inputs'!$E$52="MKT",'Payroll'!AC850,0),IF('People_Inputs'!$E$53="MKT",'Payroll'!AC870,0),IF('People_Inputs'!$E$54="MKT",'Payroll'!AC890,0),IF('People_Inputs'!$E$55="MKT",'Payroll'!AC910,0),IF('People_Inputs'!$E$56="MKT",'Payroll'!AC930,0),IF('People_Inputs'!$E$57="MKT",'Payroll'!AC950,0),IF('People_Inputs'!$E$58="MKT",'Payroll'!AC970,0),IF('People_Inputs'!$E$59="MKT",'Payroll'!AC990,0),IF('People_Inputs'!$E$60="MKT",'Payroll'!AC1010,0),IF('People_Inputs'!$E$61="MKT",'Payroll'!AC1030,0),IF('People_Inputs'!$E$62="MKT",'Payroll'!AC1050,0),IF('People_Inputs'!$E$63="MKT",'Payroll'!AC1070,0),IF('People_Inputs'!$E$64="MKT",'Payroll'!AC1090,0),IF('People_Inputs'!$E$65="MKT",'Payroll'!AC1110,0),IF('People_Inputs'!$E$66="MKT",'Payroll'!AC1130,0),IF('People_Inputs'!$E$67="MKT",'Payroll'!AC1150,0),IF('People_Inputs'!$E$68="MKT",'Payroll'!AC1170,0),IF('People_Inputs'!$E$69="MKT",'Payroll'!AC1190,0),IF('People_Inputs'!$E$70="MKT",'Payroll'!AC1210,0))</f>
        <v>0</v>
      </c>
      <c r="AD30" s="35">
        <f>SUM(IF('People_Inputs'!$E$11="MKT",'Payroll'!AD30,0),IF('People_Inputs'!$E$12="MKT",'Payroll'!AD50,0),IF('People_Inputs'!$E$13="MKT",'Payroll'!AD70,0),IF('People_Inputs'!$E$14="MKT",'Payroll'!AD90,0),IF('People_Inputs'!$E$15="MKT",'Payroll'!AD110,0),IF('People_Inputs'!$E$16="MKT",'Payroll'!AD130,0),IF('People_Inputs'!$E$17="MKT",'Payroll'!AD150,0),IF('People_Inputs'!$E$18="MKT",'Payroll'!AD170,0),IF('People_Inputs'!$E$19="MKT",'Payroll'!AD190,0),IF('People_Inputs'!$E$20="MKT",'Payroll'!AD210,0),IF('People_Inputs'!$E$21="MKT",'Payroll'!AD230,0),IF('People_Inputs'!$E$22="MKT",'Payroll'!AD250,0),IF('People_Inputs'!$E$23="MKT",'Payroll'!AD270,0),IF('People_Inputs'!$E$24="MKT",'Payroll'!AD290,0),IF('People_Inputs'!$E$25="MKT",'Payroll'!AD310,0),IF('People_Inputs'!$E$26="MKT",'Payroll'!AD330,0),IF('People_Inputs'!$E$27="MKT",'Payroll'!AD350,0),IF('People_Inputs'!$E$28="MKT",'Payroll'!AD370,0),IF('People_Inputs'!$E$29="MKT",'Payroll'!AD390,0),IF('People_Inputs'!$E$30="MKT",'Payroll'!AD410,0),IF('People_Inputs'!$E$31="MKT",'Payroll'!AD430,0),IF('People_Inputs'!$E$32="MKT",'Payroll'!AD450,0),IF('People_Inputs'!$E$33="MKT",'Payroll'!AD470,0),IF('People_Inputs'!$E$34="MKT",'Payroll'!AD490,0),IF('People_Inputs'!$E$35="MKT",'Payroll'!AD510,0),IF('People_Inputs'!$E$36="MKT",'Payroll'!AD530,0),IF('People_Inputs'!$E$37="MKT",'Payroll'!AD550,0),IF('People_Inputs'!$E$38="MKT",'Payroll'!AD570,0),IF('People_Inputs'!$E$39="MKT",'Payroll'!AD590,0),IF('People_Inputs'!$E$40="MKT",'Payroll'!AD610,0),IF('People_Inputs'!$E$41="MKT",'Payroll'!AD630,0),IF('People_Inputs'!$E$42="MKT",'Payroll'!AD650,0),IF('People_Inputs'!$E$43="MKT",'Payroll'!AD670,0),IF('People_Inputs'!$E$44="MKT",'Payroll'!AD690,0),IF('People_Inputs'!$E$45="MKT",'Payroll'!AD710,0),IF('People_Inputs'!$E$46="MKT",'Payroll'!AD730,0),IF('People_Inputs'!$E$47="MKT",'Payroll'!AD750,0),IF('People_Inputs'!$E$48="MKT",'Payroll'!AD770,0),IF('People_Inputs'!$E$49="MKT",'Payroll'!AD790,0),IF('People_Inputs'!$E$50="MKT",'Payroll'!AD810,0),IF('People_Inputs'!$E$51="MKT",'Payroll'!AD830,0),IF('People_Inputs'!$E$52="MKT",'Payroll'!AD850,0),IF('People_Inputs'!$E$53="MKT",'Payroll'!AD870,0),IF('People_Inputs'!$E$54="MKT",'Payroll'!AD890,0),IF('People_Inputs'!$E$55="MKT",'Payroll'!AD910,0),IF('People_Inputs'!$E$56="MKT",'Payroll'!AD930,0),IF('People_Inputs'!$E$57="MKT",'Payroll'!AD950,0),IF('People_Inputs'!$E$58="MKT",'Payroll'!AD970,0),IF('People_Inputs'!$E$59="MKT",'Payroll'!AD990,0),IF('People_Inputs'!$E$60="MKT",'Payroll'!AD1010,0),IF('People_Inputs'!$E$61="MKT",'Payroll'!AD1030,0),IF('People_Inputs'!$E$62="MKT",'Payroll'!AD1050,0),IF('People_Inputs'!$E$63="MKT",'Payroll'!AD1070,0),IF('People_Inputs'!$E$64="MKT",'Payroll'!AD1090,0),IF('People_Inputs'!$E$65="MKT",'Payroll'!AD1110,0),IF('People_Inputs'!$E$66="MKT",'Payroll'!AD1130,0),IF('People_Inputs'!$E$67="MKT",'Payroll'!AD1150,0),IF('People_Inputs'!$E$68="MKT",'Payroll'!AD1170,0),IF('People_Inputs'!$E$69="MKT",'Payroll'!AD1190,0),IF('People_Inputs'!$E$70="MKT",'Payroll'!AD1210,0))</f>
        <v>0</v>
      </c>
      <c r="AE30" s="35">
        <f>SUM(IF('People_Inputs'!$E$11="MKT",'Payroll'!AE30,0),IF('People_Inputs'!$E$12="MKT",'Payroll'!AE50,0),IF('People_Inputs'!$E$13="MKT",'Payroll'!AE70,0),IF('People_Inputs'!$E$14="MKT",'Payroll'!AE90,0),IF('People_Inputs'!$E$15="MKT",'Payroll'!AE110,0),IF('People_Inputs'!$E$16="MKT",'Payroll'!AE130,0),IF('People_Inputs'!$E$17="MKT",'Payroll'!AE150,0),IF('People_Inputs'!$E$18="MKT",'Payroll'!AE170,0),IF('People_Inputs'!$E$19="MKT",'Payroll'!AE190,0),IF('People_Inputs'!$E$20="MKT",'Payroll'!AE210,0),IF('People_Inputs'!$E$21="MKT",'Payroll'!AE230,0),IF('People_Inputs'!$E$22="MKT",'Payroll'!AE250,0),IF('People_Inputs'!$E$23="MKT",'Payroll'!AE270,0),IF('People_Inputs'!$E$24="MKT",'Payroll'!AE290,0),IF('People_Inputs'!$E$25="MKT",'Payroll'!AE310,0),IF('People_Inputs'!$E$26="MKT",'Payroll'!AE330,0),IF('People_Inputs'!$E$27="MKT",'Payroll'!AE350,0),IF('People_Inputs'!$E$28="MKT",'Payroll'!AE370,0),IF('People_Inputs'!$E$29="MKT",'Payroll'!AE390,0),IF('People_Inputs'!$E$30="MKT",'Payroll'!AE410,0),IF('People_Inputs'!$E$31="MKT",'Payroll'!AE430,0),IF('People_Inputs'!$E$32="MKT",'Payroll'!AE450,0),IF('People_Inputs'!$E$33="MKT",'Payroll'!AE470,0),IF('People_Inputs'!$E$34="MKT",'Payroll'!AE490,0),IF('People_Inputs'!$E$35="MKT",'Payroll'!AE510,0),IF('People_Inputs'!$E$36="MKT",'Payroll'!AE530,0),IF('People_Inputs'!$E$37="MKT",'Payroll'!AE550,0),IF('People_Inputs'!$E$38="MKT",'Payroll'!AE570,0),IF('People_Inputs'!$E$39="MKT",'Payroll'!AE590,0),IF('People_Inputs'!$E$40="MKT",'Payroll'!AE610,0),IF('People_Inputs'!$E$41="MKT",'Payroll'!AE630,0),IF('People_Inputs'!$E$42="MKT",'Payroll'!AE650,0),IF('People_Inputs'!$E$43="MKT",'Payroll'!AE670,0),IF('People_Inputs'!$E$44="MKT",'Payroll'!AE690,0),IF('People_Inputs'!$E$45="MKT",'Payroll'!AE710,0),IF('People_Inputs'!$E$46="MKT",'Payroll'!AE730,0),IF('People_Inputs'!$E$47="MKT",'Payroll'!AE750,0),IF('People_Inputs'!$E$48="MKT",'Payroll'!AE770,0),IF('People_Inputs'!$E$49="MKT",'Payroll'!AE790,0),IF('People_Inputs'!$E$50="MKT",'Payroll'!AE810,0),IF('People_Inputs'!$E$51="MKT",'Payroll'!AE830,0),IF('People_Inputs'!$E$52="MKT",'Payroll'!AE850,0),IF('People_Inputs'!$E$53="MKT",'Payroll'!AE870,0),IF('People_Inputs'!$E$54="MKT",'Payroll'!AE890,0),IF('People_Inputs'!$E$55="MKT",'Payroll'!AE910,0),IF('People_Inputs'!$E$56="MKT",'Payroll'!AE930,0),IF('People_Inputs'!$E$57="MKT",'Payroll'!AE950,0),IF('People_Inputs'!$E$58="MKT",'Payroll'!AE970,0),IF('People_Inputs'!$E$59="MKT",'Payroll'!AE990,0),IF('People_Inputs'!$E$60="MKT",'Payroll'!AE1010,0),IF('People_Inputs'!$E$61="MKT",'Payroll'!AE1030,0),IF('People_Inputs'!$E$62="MKT",'Payroll'!AE1050,0),IF('People_Inputs'!$E$63="MKT",'Payroll'!AE1070,0),IF('People_Inputs'!$E$64="MKT",'Payroll'!AE1090,0),IF('People_Inputs'!$E$65="MKT",'Payroll'!AE1110,0),IF('People_Inputs'!$E$66="MKT",'Payroll'!AE1130,0),IF('People_Inputs'!$E$67="MKT",'Payroll'!AE1150,0),IF('People_Inputs'!$E$68="MKT",'Payroll'!AE1170,0),IF('People_Inputs'!$E$69="MKT",'Payroll'!AE1190,0),IF('People_Inputs'!$E$70="MKT",'Payroll'!AE1210,0))</f>
        <v>0</v>
      </c>
      <c r="AF30" s="35">
        <f>SUM(IF('People_Inputs'!$E$11="MKT",'Payroll'!AF30,0),IF('People_Inputs'!$E$12="MKT",'Payroll'!AF50,0),IF('People_Inputs'!$E$13="MKT",'Payroll'!AF70,0),IF('People_Inputs'!$E$14="MKT",'Payroll'!AF90,0),IF('People_Inputs'!$E$15="MKT",'Payroll'!AF110,0),IF('People_Inputs'!$E$16="MKT",'Payroll'!AF130,0),IF('People_Inputs'!$E$17="MKT",'Payroll'!AF150,0),IF('People_Inputs'!$E$18="MKT",'Payroll'!AF170,0),IF('People_Inputs'!$E$19="MKT",'Payroll'!AF190,0),IF('People_Inputs'!$E$20="MKT",'Payroll'!AF210,0),IF('People_Inputs'!$E$21="MKT",'Payroll'!AF230,0),IF('People_Inputs'!$E$22="MKT",'Payroll'!AF250,0),IF('People_Inputs'!$E$23="MKT",'Payroll'!AF270,0),IF('People_Inputs'!$E$24="MKT",'Payroll'!AF290,0),IF('People_Inputs'!$E$25="MKT",'Payroll'!AF310,0),IF('People_Inputs'!$E$26="MKT",'Payroll'!AF330,0),IF('People_Inputs'!$E$27="MKT",'Payroll'!AF350,0),IF('People_Inputs'!$E$28="MKT",'Payroll'!AF370,0),IF('People_Inputs'!$E$29="MKT",'Payroll'!AF390,0),IF('People_Inputs'!$E$30="MKT",'Payroll'!AF410,0),IF('People_Inputs'!$E$31="MKT",'Payroll'!AF430,0),IF('People_Inputs'!$E$32="MKT",'Payroll'!AF450,0),IF('People_Inputs'!$E$33="MKT",'Payroll'!AF470,0),IF('People_Inputs'!$E$34="MKT",'Payroll'!AF490,0),IF('People_Inputs'!$E$35="MKT",'Payroll'!AF510,0),IF('People_Inputs'!$E$36="MKT",'Payroll'!AF530,0),IF('People_Inputs'!$E$37="MKT",'Payroll'!AF550,0),IF('People_Inputs'!$E$38="MKT",'Payroll'!AF570,0),IF('People_Inputs'!$E$39="MKT",'Payroll'!AF590,0),IF('People_Inputs'!$E$40="MKT",'Payroll'!AF610,0),IF('People_Inputs'!$E$41="MKT",'Payroll'!AF630,0),IF('People_Inputs'!$E$42="MKT",'Payroll'!AF650,0),IF('People_Inputs'!$E$43="MKT",'Payroll'!AF670,0),IF('People_Inputs'!$E$44="MKT",'Payroll'!AF690,0),IF('People_Inputs'!$E$45="MKT",'Payroll'!AF710,0),IF('People_Inputs'!$E$46="MKT",'Payroll'!AF730,0),IF('People_Inputs'!$E$47="MKT",'Payroll'!AF750,0),IF('People_Inputs'!$E$48="MKT",'Payroll'!AF770,0),IF('People_Inputs'!$E$49="MKT",'Payroll'!AF790,0),IF('People_Inputs'!$E$50="MKT",'Payroll'!AF810,0),IF('People_Inputs'!$E$51="MKT",'Payroll'!AF830,0),IF('People_Inputs'!$E$52="MKT",'Payroll'!AF850,0),IF('People_Inputs'!$E$53="MKT",'Payroll'!AF870,0),IF('People_Inputs'!$E$54="MKT",'Payroll'!AF890,0),IF('People_Inputs'!$E$55="MKT",'Payroll'!AF910,0),IF('People_Inputs'!$E$56="MKT",'Payroll'!AF930,0),IF('People_Inputs'!$E$57="MKT",'Payroll'!AF950,0),IF('People_Inputs'!$E$58="MKT",'Payroll'!AF970,0),IF('People_Inputs'!$E$59="MKT",'Payroll'!AF990,0),IF('People_Inputs'!$E$60="MKT",'Payroll'!AF1010,0),IF('People_Inputs'!$E$61="MKT",'Payroll'!AF1030,0),IF('People_Inputs'!$E$62="MKT",'Payroll'!AF1050,0),IF('People_Inputs'!$E$63="MKT",'Payroll'!AF1070,0),IF('People_Inputs'!$E$64="MKT",'Payroll'!AF1090,0),IF('People_Inputs'!$E$65="MKT",'Payroll'!AF1110,0),IF('People_Inputs'!$E$66="MKT",'Payroll'!AF1130,0),IF('People_Inputs'!$E$67="MKT",'Payroll'!AF1150,0),IF('People_Inputs'!$E$68="MKT",'Payroll'!AF1170,0),IF('People_Inputs'!$E$69="MKT",'Payroll'!AF1190,0),IF('People_Inputs'!$E$70="MKT",'Payroll'!AF1210,0))</f>
        <v>0</v>
      </c>
      <c r="AG30" s="35">
        <f>SUM(IF('People_Inputs'!$E$11="MKT",'Payroll'!AG30,0),IF('People_Inputs'!$E$12="MKT",'Payroll'!AG50,0),IF('People_Inputs'!$E$13="MKT",'Payroll'!AG70,0),IF('People_Inputs'!$E$14="MKT",'Payroll'!AG90,0),IF('People_Inputs'!$E$15="MKT",'Payroll'!AG110,0),IF('People_Inputs'!$E$16="MKT",'Payroll'!AG130,0),IF('People_Inputs'!$E$17="MKT",'Payroll'!AG150,0),IF('People_Inputs'!$E$18="MKT",'Payroll'!AG170,0),IF('People_Inputs'!$E$19="MKT",'Payroll'!AG190,0),IF('People_Inputs'!$E$20="MKT",'Payroll'!AG210,0),IF('People_Inputs'!$E$21="MKT",'Payroll'!AG230,0),IF('People_Inputs'!$E$22="MKT",'Payroll'!AG250,0),IF('People_Inputs'!$E$23="MKT",'Payroll'!AG270,0),IF('People_Inputs'!$E$24="MKT",'Payroll'!AG290,0),IF('People_Inputs'!$E$25="MKT",'Payroll'!AG310,0),IF('People_Inputs'!$E$26="MKT",'Payroll'!AG330,0),IF('People_Inputs'!$E$27="MKT",'Payroll'!AG350,0),IF('People_Inputs'!$E$28="MKT",'Payroll'!AG370,0),IF('People_Inputs'!$E$29="MKT",'Payroll'!AG390,0),IF('People_Inputs'!$E$30="MKT",'Payroll'!AG410,0),IF('People_Inputs'!$E$31="MKT",'Payroll'!AG430,0),IF('People_Inputs'!$E$32="MKT",'Payroll'!AG450,0),IF('People_Inputs'!$E$33="MKT",'Payroll'!AG470,0),IF('People_Inputs'!$E$34="MKT",'Payroll'!AG490,0),IF('People_Inputs'!$E$35="MKT",'Payroll'!AG510,0),IF('People_Inputs'!$E$36="MKT",'Payroll'!AG530,0),IF('People_Inputs'!$E$37="MKT",'Payroll'!AG550,0),IF('People_Inputs'!$E$38="MKT",'Payroll'!AG570,0),IF('People_Inputs'!$E$39="MKT",'Payroll'!AG590,0),IF('People_Inputs'!$E$40="MKT",'Payroll'!AG610,0),IF('People_Inputs'!$E$41="MKT",'Payroll'!AG630,0),IF('People_Inputs'!$E$42="MKT",'Payroll'!AG650,0),IF('People_Inputs'!$E$43="MKT",'Payroll'!AG670,0),IF('People_Inputs'!$E$44="MKT",'Payroll'!AG690,0),IF('People_Inputs'!$E$45="MKT",'Payroll'!AG710,0),IF('People_Inputs'!$E$46="MKT",'Payroll'!AG730,0),IF('People_Inputs'!$E$47="MKT",'Payroll'!AG750,0),IF('People_Inputs'!$E$48="MKT",'Payroll'!AG770,0),IF('People_Inputs'!$E$49="MKT",'Payroll'!AG790,0),IF('People_Inputs'!$E$50="MKT",'Payroll'!AG810,0),IF('People_Inputs'!$E$51="MKT",'Payroll'!AG830,0),IF('People_Inputs'!$E$52="MKT",'Payroll'!AG850,0),IF('People_Inputs'!$E$53="MKT",'Payroll'!AG870,0),IF('People_Inputs'!$E$54="MKT",'Payroll'!AG890,0),IF('People_Inputs'!$E$55="MKT",'Payroll'!AG910,0),IF('People_Inputs'!$E$56="MKT",'Payroll'!AG930,0),IF('People_Inputs'!$E$57="MKT",'Payroll'!AG950,0),IF('People_Inputs'!$E$58="MKT",'Payroll'!AG970,0),IF('People_Inputs'!$E$59="MKT",'Payroll'!AG990,0),IF('People_Inputs'!$E$60="MKT",'Payroll'!AG1010,0),IF('People_Inputs'!$E$61="MKT",'Payroll'!AG1030,0),IF('People_Inputs'!$E$62="MKT",'Payroll'!AG1050,0),IF('People_Inputs'!$E$63="MKT",'Payroll'!AG1070,0),IF('People_Inputs'!$E$64="MKT",'Payroll'!AG1090,0),IF('People_Inputs'!$E$65="MKT",'Payroll'!AG1110,0),IF('People_Inputs'!$E$66="MKT",'Payroll'!AG1130,0),IF('People_Inputs'!$E$67="MKT",'Payroll'!AG1150,0),IF('People_Inputs'!$E$68="MKT",'Payroll'!AG1170,0),IF('People_Inputs'!$E$69="MKT",'Payroll'!AG1190,0),IF('People_Inputs'!$E$70="MKT",'Payroll'!AG1210,0))</f>
        <v>0</v>
      </c>
      <c r="AH30" s="35">
        <f>SUM(IF('People_Inputs'!$E$11="MKT",'Payroll'!AH30,0),IF('People_Inputs'!$E$12="MKT",'Payroll'!AH50,0),IF('People_Inputs'!$E$13="MKT",'Payroll'!AH70,0),IF('People_Inputs'!$E$14="MKT",'Payroll'!AH90,0),IF('People_Inputs'!$E$15="MKT",'Payroll'!AH110,0),IF('People_Inputs'!$E$16="MKT",'Payroll'!AH130,0),IF('People_Inputs'!$E$17="MKT",'Payroll'!AH150,0),IF('People_Inputs'!$E$18="MKT",'Payroll'!AH170,0),IF('People_Inputs'!$E$19="MKT",'Payroll'!AH190,0),IF('People_Inputs'!$E$20="MKT",'Payroll'!AH210,0),IF('People_Inputs'!$E$21="MKT",'Payroll'!AH230,0),IF('People_Inputs'!$E$22="MKT",'Payroll'!AH250,0),IF('People_Inputs'!$E$23="MKT",'Payroll'!AH270,0),IF('People_Inputs'!$E$24="MKT",'Payroll'!AH290,0),IF('People_Inputs'!$E$25="MKT",'Payroll'!AH310,0),IF('People_Inputs'!$E$26="MKT",'Payroll'!AH330,0),IF('People_Inputs'!$E$27="MKT",'Payroll'!AH350,0),IF('People_Inputs'!$E$28="MKT",'Payroll'!AH370,0),IF('People_Inputs'!$E$29="MKT",'Payroll'!AH390,0),IF('People_Inputs'!$E$30="MKT",'Payroll'!AH410,0),IF('People_Inputs'!$E$31="MKT",'Payroll'!AH430,0),IF('People_Inputs'!$E$32="MKT",'Payroll'!AH450,0),IF('People_Inputs'!$E$33="MKT",'Payroll'!AH470,0),IF('People_Inputs'!$E$34="MKT",'Payroll'!AH490,0),IF('People_Inputs'!$E$35="MKT",'Payroll'!AH510,0),IF('People_Inputs'!$E$36="MKT",'Payroll'!AH530,0),IF('People_Inputs'!$E$37="MKT",'Payroll'!AH550,0),IF('People_Inputs'!$E$38="MKT",'Payroll'!AH570,0),IF('People_Inputs'!$E$39="MKT",'Payroll'!AH590,0),IF('People_Inputs'!$E$40="MKT",'Payroll'!AH610,0),IF('People_Inputs'!$E$41="MKT",'Payroll'!AH630,0),IF('People_Inputs'!$E$42="MKT",'Payroll'!AH650,0),IF('People_Inputs'!$E$43="MKT",'Payroll'!AH670,0),IF('People_Inputs'!$E$44="MKT",'Payroll'!AH690,0),IF('People_Inputs'!$E$45="MKT",'Payroll'!AH710,0),IF('People_Inputs'!$E$46="MKT",'Payroll'!AH730,0),IF('People_Inputs'!$E$47="MKT",'Payroll'!AH750,0),IF('People_Inputs'!$E$48="MKT",'Payroll'!AH770,0),IF('People_Inputs'!$E$49="MKT",'Payroll'!AH790,0),IF('People_Inputs'!$E$50="MKT",'Payroll'!AH810,0),IF('People_Inputs'!$E$51="MKT",'Payroll'!AH830,0),IF('People_Inputs'!$E$52="MKT",'Payroll'!AH850,0),IF('People_Inputs'!$E$53="MKT",'Payroll'!AH870,0),IF('People_Inputs'!$E$54="MKT",'Payroll'!AH890,0),IF('People_Inputs'!$E$55="MKT",'Payroll'!AH910,0),IF('People_Inputs'!$E$56="MKT",'Payroll'!AH930,0),IF('People_Inputs'!$E$57="MKT",'Payroll'!AH950,0),IF('People_Inputs'!$E$58="MKT",'Payroll'!AH970,0),IF('People_Inputs'!$E$59="MKT",'Payroll'!AH990,0),IF('People_Inputs'!$E$60="MKT",'Payroll'!AH1010,0),IF('People_Inputs'!$E$61="MKT",'Payroll'!AH1030,0),IF('People_Inputs'!$E$62="MKT",'Payroll'!AH1050,0),IF('People_Inputs'!$E$63="MKT",'Payroll'!AH1070,0),IF('People_Inputs'!$E$64="MKT",'Payroll'!AH1090,0),IF('People_Inputs'!$E$65="MKT",'Payroll'!AH1110,0),IF('People_Inputs'!$E$66="MKT",'Payroll'!AH1130,0),IF('People_Inputs'!$E$67="MKT",'Payroll'!AH1150,0),IF('People_Inputs'!$E$68="MKT",'Payroll'!AH1170,0),IF('People_Inputs'!$E$69="MKT",'Payroll'!AH1190,0),IF('People_Inputs'!$E$70="MKT",'Payroll'!AH1210,0))</f>
        <v>0</v>
      </c>
      <c r="AI30" s="35">
        <f>SUM(IF('People_Inputs'!$E$11="MKT",'Payroll'!AI30,0),IF('People_Inputs'!$E$12="MKT",'Payroll'!AI50,0),IF('People_Inputs'!$E$13="MKT",'Payroll'!AI70,0),IF('People_Inputs'!$E$14="MKT",'Payroll'!AI90,0),IF('People_Inputs'!$E$15="MKT",'Payroll'!AI110,0),IF('People_Inputs'!$E$16="MKT",'Payroll'!AI130,0),IF('People_Inputs'!$E$17="MKT",'Payroll'!AI150,0),IF('People_Inputs'!$E$18="MKT",'Payroll'!AI170,0),IF('People_Inputs'!$E$19="MKT",'Payroll'!AI190,0),IF('People_Inputs'!$E$20="MKT",'Payroll'!AI210,0),IF('People_Inputs'!$E$21="MKT",'Payroll'!AI230,0),IF('People_Inputs'!$E$22="MKT",'Payroll'!AI250,0),IF('People_Inputs'!$E$23="MKT",'Payroll'!AI270,0),IF('People_Inputs'!$E$24="MKT",'Payroll'!AI290,0),IF('People_Inputs'!$E$25="MKT",'Payroll'!AI310,0),IF('People_Inputs'!$E$26="MKT",'Payroll'!AI330,0),IF('People_Inputs'!$E$27="MKT",'Payroll'!AI350,0),IF('People_Inputs'!$E$28="MKT",'Payroll'!AI370,0),IF('People_Inputs'!$E$29="MKT",'Payroll'!AI390,0),IF('People_Inputs'!$E$30="MKT",'Payroll'!AI410,0),IF('People_Inputs'!$E$31="MKT",'Payroll'!AI430,0),IF('People_Inputs'!$E$32="MKT",'Payroll'!AI450,0),IF('People_Inputs'!$E$33="MKT",'Payroll'!AI470,0),IF('People_Inputs'!$E$34="MKT",'Payroll'!AI490,0),IF('People_Inputs'!$E$35="MKT",'Payroll'!AI510,0),IF('People_Inputs'!$E$36="MKT",'Payroll'!AI530,0),IF('People_Inputs'!$E$37="MKT",'Payroll'!AI550,0),IF('People_Inputs'!$E$38="MKT",'Payroll'!AI570,0),IF('People_Inputs'!$E$39="MKT",'Payroll'!AI590,0),IF('People_Inputs'!$E$40="MKT",'Payroll'!AI610,0),IF('People_Inputs'!$E$41="MKT",'Payroll'!AI630,0),IF('People_Inputs'!$E$42="MKT",'Payroll'!AI650,0),IF('People_Inputs'!$E$43="MKT",'Payroll'!AI670,0),IF('People_Inputs'!$E$44="MKT",'Payroll'!AI690,0),IF('People_Inputs'!$E$45="MKT",'Payroll'!AI710,0),IF('People_Inputs'!$E$46="MKT",'Payroll'!AI730,0),IF('People_Inputs'!$E$47="MKT",'Payroll'!AI750,0),IF('People_Inputs'!$E$48="MKT",'Payroll'!AI770,0),IF('People_Inputs'!$E$49="MKT",'Payroll'!AI790,0),IF('People_Inputs'!$E$50="MKT",'Payroll'!AI810,0),IF('People_Inputs'!$E$51="MKT",'Payroll'!AI830,0),IF('People_Inputs'!$E$52="MKT",'Payroll'!AI850,0),IF('People_Inputs'!$E$53="MKT",'Payroll'!AI870,0),IF('People_Inputs'!$E$54="MKT",'Payroll'!AI890,0),IF('People_Inputs'!$E$55="MKT",'Payroll'!AI910,0),IF('People_Inputs'!$E$56="MKT",'Payroll'!AI930,0),IF('People_Inputs'!$E$57="MKT",'Payroll'!AI950,0),IF('People_Inputs'!$E$58="MKT",'Payroll'!AI970,0),IF('People_Inputs'!$E$59="MKT",'Payroll'!AI990,0),IF('People_Inputs'!$E$60="MKT",'Payroll'!AI1010,0),IF('People_Inputs'!$E$61="MKT",'Payroll'!AI1030,0),IF('People_Inputs'!$E$62="MKT",'Payroll'!AI1050,0),IF('People_Inputs'!$E$63="MKT",'Payroll'!AI1070,0),IF('People_Inputs'!$E$64="MKT",'Payroll'!AI1090,0),IF('People_Inputs'!$E$65="MKT",'Payroll'!AI1110,0),IF('People_Inputs'!$E$66="MKT",'Payroll'!AI1130,0),IF('People_Inputs'!$E$67="MKT",'Payroll'!AI1150,0),IF('People_Inputs'!$E$68="MKT",'Payroll'!AI1170,0),IF('People_Inputs'!$E$69="MKT",'Payroll'!AI1190,0),IF('People_Inputs'!$E$70="MKT",'Payroll'!AI1210,0))</f>
        <v>0</v>
      </c>
      <c r="AJ30" s="35">
        <f>SUM(IF('People_Inputs'!$E$11="MKT",'Payroll'!AJ30,0),IF('People_Inputs'!$E$12="MKT",'Payroll'!AJ50,0),IF('People_Inputs'!$E$13="MKT",'Payroll'!AJ70,0),IF('People_Inputs'!$E$14="MKT",'Payroll'!AJ90,0),IF('People_Inputs'!$E$15="MKT",'Payroll'!AJ110,0),IF('People_Inputs'!$E$16="MKT",'Payroll'!AJ130,0),IF('People_Inputs'!$E$17="MKT",'Payroll'!AJ150,0),IF('People_Inputs'!$E$18="MKT",'Payroll'!AJ170,0),IF('People_Inputs'!$E$19="MKT",'Payroll'!AJ190,0),IF('People_Inputs'!$E$20="MKT",'Payroll'!AJ210,0),IF('People_Inputs'!$E$21="MKT",'Payroll'!AJ230,0),IF('People_Inputs'!$E$22="MKT",'Payroll'!AJ250,0),IF('People_Inputs'!$E$23="MKT",'Payroll'!AJ270,0),IF('People_Inputs'!$E$24="MKT",'Payroll'!AJ290,0),IF('People_Inputs'!$E$25="MKT",'Payroll'!AJ310,0),IF('People_Inputs'!$E$26="MKT",'Payroll'!AJ330,0),IF('People_Inputs'!$E$27="MKT",'Payroll'!AJ350,0),IF('People_Inputs'!$E$28="MKT",'Payroll'!AJ370,0),IF('People_Inputs'!$E$29="MKT",'Payroll'!AJ390,0),IF('People_Inputs'!$E$30="MKT",'Payroll'!AJ410,0),IF('People_Inputs'!$E$31="MKT",'Payroll'!AJ430,0),IF('People_Inputs'!$E$32="MKT",'Payroll'!AJ450,0),IF('People_Inputs'!$E$33="MKT",'Payroll'!AJ470,0),IF('People_Inputs'!$E$34="MKT",'Payroll'!AJ490,0),IF('People_Inputs'!$E$35="MKT",'Payroll'!AJ510,0),IF('People_Inputs'!$E$36="MKT",'Payroll'!AJ530,0),IF('People_Inputs'!$E$37="MKT",'Payroll'!AJ550,0),IF('People_Inputs'!$E$38="MKT",'Payroll'!AJ570,0),IF('People_Inputs'!$E$39="MKT",'Payroll'!AJ590,0),IF('People_Inputs'!$E$40="MKT",'Payroll'!AJ610,0),IF('People_Inputs'!$E$41="MKT",'Payroll'!AJ630,0),IF('People_Inputs'!$E$42="MKT",'Payroll'!AJ650,0),IF('People_Inputs'!$E$43="MKT",'Payroll'!AJ670,0),IF('People_Inputs'!$E$44="MKT",'Payroll'!AJ690,0),IF('People_Inputs'!$E$45="MKT",'Payroll'!AJ710,0),IF('People_Inputs'!$E$46="MKT",'Payroll'!AJ730,0),IF('People_Inputs'!$E$47="MKT",'Payroll'!AJ750,0),IF('People_Inputs'!$E$48="MKT",'Payroll'!AJ770,0),IF('People_Inputs'!$E$49="MKT",'Payroll'!AJ790,0),IF('People_Inputs'!$E$50="MKT",'Payroll'!AJ810,0),IF('People_Inputs'!$E$51="MKT",'Payroll'!AJ830,0),IF('People_Inputs'!$E$52="MKT",'Payroll'!AJ850,0),IF('People_Inputs'!$E$53="MKT",'Payroll'!AJ870,0),IF('People_Inputs'!$E$54="MKT",'Payroll'!AJ890,0),IF('People_Inputs'!$E$55="MKT",'Payroll'!AJ910,0),IF('People_Inputs'!$E$56="MKT",'Payroll'!AJ930,0),IF('People_Inputs'!$E$57="MKT",'Payroll'!AJ950,0),IF('People_Inputs'!$E$58="MKT",'Payroll'!AJ970,0),IF('People_Inputs'!$E$59="MKT",'Payroll'!AJ990,0),IF('People_Inputs'!$E$60="MKT",'Payroll'!AJ1010,0),IF('People_Inputs'!$E$61="MKT",'Payroll'!AJ1030,0),IF('People_Inputs'!$E$62="MKT",'Payroll'!AJ1050,0),IF('People_Inputs'!$E$63="MKT",'Payroll'!AJ1070,0),IF('People_Inputs'!$E$64="MKT",'Payroll'!AJ1090,0),IF('People_Inputs'!$E$65="MKT",'Payroll'!AJ1110,0),IF('People_Inputs'!$E$66="MKT",'Payroll'!AJ1130,0),IF('People_Inputs'!$E$67="MKT",'Payroll'!AJ1150,0),IF('People_Inputs'!$E$68="MKT",'Payroll'!AJ1170,0),IF('People_Inputs'!$E$69="MKT",'Payroll'!AJ1190,0),IF('People_Inputs'!$E$70="MKT",'Payroll'!AJ1210,0))</f>
        <v>0</v>
      </c>
      <c r="AK30" s="35">
        <f>SUM(IF('People_Inputs'!$E$11="MKT",'Payroll'!AK30,0),IF('People_Inputs'!$E$12="MKT",'Payroll'!AK50,0),IF('People_Inputs'!$E$13="MKT",'Payroll'!AK70,0),IF('People_Inputs'!$E$14="MKT",'Payroll'!AK90,0),IF('People_Inputs'!$E$15="MKT",'Payroll'!AK110,0),IF('People_Inputs'!$E$16="MKT",'Payroll'!AK130,0),IF('People_Inputs'!$E$17="MKT",'Payroll'!AK150,0),IF('People_Inputs'!$E$18="MKT",'Payroll'!AK170,0),IF('People_Inputs'!$E$19="MKT",'Payroll'!AK190,0),IF('People_Inputs'!$E$20="MKT",'Payroll'!AK210,0),IF('People_Inputs'!$E$21="MKT",'Payroll'!AK230,0),IF('People_Inputs'!$E$22="MKT",'Payroll'!AK250,0),IF('People_Inputs'!$E$23="MKT",'Payroll'!AK270,0),IF('People_Inputs'!$E$24="MKT",'Payroll'!AK290,0),IF('People_Inputs'!$E$25="MKT",'Payroll'!AK310,0),IF('People_Inputs'!$E$26="MKT",'Payroll'!AK330,0),IF('People_Inputs'!$E$27="MKT",'Payroll'!AK350,0),IF('People_Inputs'!$E$28="MKT",'Payroll'!AK370,0),IF('People_Inputs'!$E$29="MKT",'Payroll'!AK390,0),IF('People_Inputs'!$E$30="MKT",'Payroll'!AK410,0),IF('People_Inputs'!$E$31="MKT",'Payroll'!AK430,0),IF('People_Inputs'!$E$32="MKT",'Payroll'!AK450,0),IF('People_Inputs'!$E$33="MKT",'Payroll'!AK470,0),IF('People_Inputs'!$E$34="MKT",'Payroll'!AK490,0),IF('People_Inputs'!$E$35="MKT",'Payroll'!AK510,0),IF('People_Inputs'!$E$36="MKT",'Payroll'!AK530,0),IF('People_Inputs'!$E$37="MKT",'Payroll'!AK550,0),IF('People_Inputs'!$E$38="MKT",'Payroll'!AK570,0),IF('People_Inputs'!$E$39="MKT",'Payroll'!AK590,0),IF('People_Inputs'!$E$40="MKT",'Payroll'!AK610,0),IF('People_Inputs'!$E$41="MKT",'Payroll'!AK630,0),IF('People_Inputs'!$E$42="MKT",'Payroll'!AK650,0),IF('People_Inputs'!$E$43="MKT",'Payroll'!AK670,0),IF('People_Inputs'!$E$44="MKT",'Payroll'!AK690,0),IF('People_Inputs'!$E$45="MKT",'Payroll'!AK710,0),IF('People_Inputs'!$E$46="MKT",'Payroll'!AK730,0),IF('People_Inputs'!$E$47="MKT",'Payroll'!AK750,0),IF('People_Inputs'!$E$48="MKT",'Payroll'!AK770,0),IF('People_Inputs'!$E$49="MKT",'Payroll'!AK790,0),IF('People_Inputs'!$E$50="MKT",'Payroll'!AK810,0),IF('People_Inputs'!$E$51="MKT",'Payroll'!AK830,0),IF('People_Inputs'!$E$52="MKT",'Payroll'!AK850,0),IF('People_Inputs'!$E$53="MKT",'Payroll'!AK870,0),IF('People_Inputs'!$E$54="MKT",'Payroll'!AK890,0),IF('People_Inputs'!$E$55="MKT",'Payroll'!AK910,0),IF('People_Inputs'!$E$56="MKT",'Payroll'!AK930,0),IF('People_Inputs'!$E$57="MKT",'Payroll'!AK950,0),IF('People_Inputs'!$E$58="MKT",'Payroll'!AK970,0),IF('People_Inputs'!$E$59="MKT",'Payroll'!AK990,0),IF('People_Inputs'!$E$60="MKT",'Payroll'!AK1010,0),IF('People_Inputs'!$E$61="MKT",'Payroll'!AK1030,0),IF('People_Inputs'!$E$62="MKT",'Payroll'!AK1050,0),IF('People_Inputs'!$E$63="MKT",'Payroll'!AK1070,0),IF('People_Inputs'!$E$64="MKT",'Payroll'!AK1090,0),IF('People_Inputs'!$E$65="MKT",'Payroll'!AK1110,0),IF('People_Inputs'!$E$66="MKT",'Payroll'!AK1130,0),IF('People_Inputs'!$E$67="MKT",'Payroll'!AK1150,0),IF('People_Inputs'!$E$68="MKT",'Payroll'!AK1170,0),IF('People_Inputs'!$E$69="MKT",'Payroll'!AK1190,0),IF('People_Inputs'!$E$70="MKT",'Payroll'!AK1210,0))</f>
        <v>0</v>
      </c>
      <c r="AL30" s="35">
        <f>SUM(IF('People_Inputs'!$E$11="MKT",'Payroll'!AL30,0),IF('People_Inputs'!$E$12="MKT",'Payroll'!AL50,0),IF('People_Inputs'!$E$13="MKT",'Payroll'!AL70,0),IF('People_Inputs'!$E$14="MKT",'Payroll'!AL90,0),IF('People_Inputs'!$E$15="MKT",'Payroll'!AL110,0),IF('People_Inputs'!$E$16="MKT",'Payroll'!AL130,0),IF('People_Inputs'!$E$17="MKT",'Payroll'!AL150,0),IF('People_Inputs'!$E$18="MKT",'Payroll'!AL170,0),IF('People_Inputs'!$E$19="MKT",'Payroll'!AL190,0),IF('People_Inputs'!$E$20="MKT",'Payroll'!AL210,0),IF('People_Inputs'!$E$21="MKT",'Payroll'!AL230,0),IF('People_Inputs'!$E$22="MKT",'Payroll'!AL250,0),IF('People_Inputs'!$E$23="MKT",'Payroll'!AL270,0),IF('People_Inputs'!$E$24="MKT",'Payroll'!AL290,0),IF('People_Inputs'!$E$25="MKT",'Payroll'!AL310,0),IF('People_Inputs'!$E$26="MKT",'Payroll'!AL330,0),IF('People_Inputs'!$E$27="MKT",'Payroll'!AL350,0),IF('People_Inputs'!$E$28="MKT",'Payroll'!AL370,0),IF('People_Inputs'!$E$29="MKT",'Payroll'!AL390,0),IF('People_Inputs'!$E$30="MKT",'Payroll'!AL410,0),IF('People_Inputs'!$E$31="MKT",'Payroll'!AL430,0),IF('People_Inputs'!$E$32="MKT",'Payroll'!AL450,0),IF('People_Inputs'!$E$33="MKT",'Payroll'!AL470,0),IF('People_Inputs'!$E$34="MKT",'Payroll'!AL490,0),IF('People_Inputs'!$E$35="MKT",'Payroll'!AL510,0),IF('People_Inputs'!$E$36="MKT",'Payroll'!AL530,0),IF('People_Inputs'!$E$37="MKT",'Payroll'!AL550,0),IF('People_Inputs'!$E$38="MKT",'Payroll'!AL570,0),IF('People_Inputs'!$E$39="MKT",'Payroll'!AL590,0),IF('People_Inputs'!$E$40="MKT",'Payroll'!AL610,0),IF('People_Inputs'!$E$41="MKT",'Payroll'!AL630,0),IF('People_Inputs'!$E$42="MKT",'Payroll'!AL650,0),IF('People_Inputs'!$E$43="MKT",'Payroll'!AL670,0),IF('People_Inputs'!$E$44="MKT",'Payroll'!AL690,0),IF('People_Inputs'!$E$45="MKT",'Payroll'!AL710,0),IF('People_Inputs'!$E$46="MKT",'Payroll'!AL730,0),IF('People_Inputs'!$E$47="MKT",'Payroll'!AL750,0),IF('People_Inputs'!$E$48="MKT",'Payroll'!AL770,0),IF('People_Inputs'!$E$49="MKT",'Payroll'!AL790,0),IF('People_Inputs'!$E$50="MKT",'Payroll'!AL810,0),IF('People_Inputs'!$E$51="MKT",'Payroll'!AL830,0),IF('People_Inputs'!$E$52="MKT",'Payroll'!AL850,0),IF('People_Inputs'!$E$53="MKT",'Payroll'!AL870,0),IF('People_Inputs'!$E$54="MKT",'Payroll'!AL890,0),IF('People_Inputs'!$E$55="MKT",'Payroll'!AL910,0),IF('People_Inputs'!$E$56="MKT",'Payroll'!AL930,0),IF('People_Inputs'!$E$57="MKT",'Payroll'!AL950,0),IF('People_Inputs'!$E$58="MKT",'Payroll'!AL970,0),IF('People_Inputs'!$E$59="MKT",'Payroll'!AL990,0),IF('People_Inputs'!$E$60="MKT",'Payroll'!AL1010,0),IF('People_Inputs'!$E$61="MKT",'Payroll'!AL1030,0),IF('People_Inputs'!$E$62="MKT",'Payroll'!AL1050,0),IF('People_Inputs'!$E$63="MKT",'Payroll'!AL1070,0),IF('People_Inputs'!$E$64="MKT",'Payroll'!AL1090,0),IF('People_Inputs'!$E$65="MKT",'Payroll'!AL1110,0),IF('People_Inputs'!$E$66="MKT",'Payroll'!AL1130,0),IF('People_Inputs'!$E$67="MKT",'Payroll'!AL1150,0),IF('People_Inputs'!$E$68="MKT",'Payroll'!AL1170,0),IF('People_Inputs'!$E$69="MKT",'Payroll'!AL1190,0),IF('People_Inputs'!$E$70="MKT",'Payroll'!AL1210,0))</f>
        <v>0</v>
      </c>
      <c r="AM30" s="35">
        <f>SUM(IF('People_Inputs'!$E$11="MKT",'Payroll'!AM30,0),IF('People_Inputs'!$E$12="MKT",'Payroll'!AM50,0),IF('People_Inputs'!$E$13="MKT",'Payroll'!AM70,0),IF('People_Inputs'!$E$14="MKT",'Payroll'!AM90,0),IF('People_Inputs'!$E$15="MKT",'Payroll'!AM110,0),IF('People_Inputs'!$E$16="MKT",'Payroll'!AM130,0),IF('People_Inputs'!$E$17="MKT",'Payroll'!AM150,0),IF('People_Inputs'!$E$18="MKT",'Payroll'!AM170,0),IF('People_Inputs'!$E$19="MKT",'Payroll'!AM190,0),IF('People_Inputs'!$E$20="MKT",'Payroll'!AM210,0),IF('People_Inputs'!$E$21="MKT",'Payroll'!AM230,0),IF('People_Inputs'!$E$22="MKT",'Payroll'!AM250,0),IF('People_Inputs'!$E$23="MKT",'Payroll'!AM270,0),IF('People_Inputs'!$E$24="MKT",'Payroll'!AM290,0),IF('People_Inputs'!$E$25="MKT",'Payroll'!AM310,0),IF('People_Inputs'!$E$26="MKT",'Payroll'!AM330,0),IF('People_Inputs'!$E$27="MKT",'Payroll'!AM350,0),IF('People_Inputs'!$E$28="MKT",'Payroll'!AM370,0),IF('People_Inputs'!$E$29="MKT",'Payroll'!AM390,0),IF('People_Inputs'!$E$30="MKT",'Payroll'!AM410,0),IF('People_Inputs'!$E$31="MKT",'Payroll'!AM430,0),IF('People_Inputs'!$E$32="MKT",'Payroll'!AM450,0),IF('People_Inputs'!$E$33="MKT",'Payroll'!AM470,0),IF('People_Inputs'!$E$34="MKT",'Payroll'!AM490,0),IF('People_Inputs'!$E$35="MKT",'Payroll'!AM510,0),IF('People_Inputs'!$E$36="MKT",'Payroll'!AM530,0),IF('People_Inputs'!$E$37="MKT",'Payroll'!AM550,0),IF('People_Inputs'!$E$38="MKT",'Payroll'!AM570,0),IF('People_Inputs'!$E$39="MKT",'Payroll'!AM590,0),IF('People_Inputs'!$E$40="MKT",'Payroll'!AM610,0),IF('People_Inputs'!$E$41="MKT",'Payroll'!AM630,0),IF('People_Inputs'!$E$42="MKT",'Payroll'!AM650,0),IF('People_Inputs'!$E$43="MKT",'Payroll'!AM670,0),IF('People_Inputs'!$E$44="MKT",'Payroll'!AM690,0),IF('People_Inputs'!$E$45="MKT",'Payroll'!AM710,0),IF('People_Inputs'!$E$46="MKT",'Payroll'!AM730,0),IF('People_Inputs'!$E$47="MKT",'Payroll'!AM750,0),IF('People_Inputs'!$E$48="MKT",'Payroll'!AM770,0),IF('People_Inputs'!$E$49="MKT",'Payroll'!AM790,0),IF('People_Inputs'!$E$50="MKT",'Payroll'!AM810,0),IF('People_Inputs'!$E$51="MKT",'Payroll'!AM830,0),IF('People_Inputs'!$E$52="MKT",'Payroll'!AM850,0),IF('People_Inputs'!$E$53="MKT",'Payroll'!AM870,0),IF('People_Inputs'!$E$54="MKT",'Payroll'!AM890,0),IF('People_Inputs'!$E$55="MKT",'Payroll'!AM910,0),IF('People_Inputs'!$E$56="MKT",'Payroll'!AM930,0),IF('People_Inputs'!$E$57="MKT",'Payroll'!AM950,0),IF('People_Inputs'!$E$58="MKT",'Payroll'!AM970,0),IF('People_Inputs'!$E$59="MKT",'Payroll'!AM990,0),IF('People_Inputs'!$E$60="MKT",'Payroll'!AM1010,0),IF('People_Inputs'!$E$61="MKT",'Payroll'!AM1030,0),IF('People_Inputs'!$E$62="MKT",'Payroll'!AM1050,0),IF('People_Inputs'!$E$63="MKT",'Payroll'!AM1070,0),IF('People_Inputs'!$E$64="MKT",'Payroll'!AM1090,0),IF('People_Inputs'!$E$65="MKT",'Payroll'!AM1110,0),IF('People_Inputs'!$E$66="MKT",'Payroll'!AM1130,0),IF('People_Inputs'!$E$67="MKT",'Payroll'!AM1150,0),IF('People_Inputs'!$E$68="MKT",'Payroll'!AM1170,0),IF('People_Inputs'!$E$69="MKT",'Payroll'!AM1190,0),IF('People_Inputs'!$E$70="MKT",'Payroll'!AM1210,0))</f>
        <v>0</v>
      </c>
      <c r="AN30" s="35">
        <f>SUM(IF('People_Inputs'!$E$11="MKT",'Payroll'!AN30,0),IF('People_Inputs'!$E$12="MKT",'Payroll'!AN50,0),IF('People_Inputs'!$E$13="MKT",'Payroll'!AN70,0),IF('People_Inputs'!$E$14="MKT",'Payroll'!AN90,0),IF('People_Inputs'!$E$15="MKT",'Payroll'!AN110,0),IF('People_Inputs'!$E$16="MKT",'Payroll'!AN130,0),IF('People_Inputs'!$E$17="MKT",'Payroll'!AN150,0),IF('People_Inputs'!$E$18="MKT",'Payroll'!AN170,0),IF('People_Inputs'!$E$19="MKT",'Payroll'!AN190,0),IF('People_Inputs'!$E$20="MKT",'Payroll'!AN210,0),IF('People_Inputs'!$E$21="MKT",'Payroll'!AN230,0),IF('People_Inputs'!$E$22="MKT",'Payroll'!AN250,0),IF('People_Inputs'!$E$23="MKT",'Payroll'!AN270,0),IF('People_Inputs'!$E$24="MKT",'Payroll'!AN290,0),IF('People_Inputs'!$E$25="MKT",'Payroll'!AN310,0),IF('People_Inputs'!$E$26="MKT",'Payroll'!AN330,0),IF('People_Inputs'!$E$27="MKT",'Payroll'!AN350,0),IF('People_Inputs'!$E$28="MKT",'Payroll'!AN370,0),IF('People_Inputs'!$E$29="MKT",'Payroll'!AN390,0),IF('People_Inputs'!$E$30="MKT",'Payroll'!AN410,0),IF('People_Inputs'!$E$31="MKT",'Payroll'!AN430,0),IF('People_Inputs'!$E$32="MKT",'Payroll'!AN450,0),IF('People_Inputs'!$E$33="MKT",'Payroll'!AN470,0),IF('People_Inputs'!$E$34="MKT",'Payroll'!AN490,0),IF('People_Inputs'!$E$35="MKT",'Payroll'!AN510,0),IF('People_Inputs'!$E$36="MKT",'Payroll'!AN530,0),IF('People_Inputs'!$E$37="MKT",'Payroll'!AN550,0),IF('People_Inputs'!$E$38="MKT",'Payroll'!AN570,0),IF('People_Inputs'!$E$39="MKT",'Payroll'!AN590,0),IF('People_Inputs'!$E$40="MKT",'Payroll'!AN610,0),IF('People_Inputs'!$E$41="MKT",'Payroll'!AN630,0),IF('People_Inputs'!$E$42="MKT",'Payroll'!AN650,0),IF('People_Inputs'!$E$43="MKT",'Payroll'!AN670,0),IF('People_Inputs'!$E$44="MKT",'Payroll'!AN690,0),IF('People_Inputs'!$E$45="MKT",'Payroll'!AN710,0),IF('People_Inputs'!$E$46="MKT",'Payroll'!AN730,0),IF('People_Inputs'!$E$47="MKT",'Payroll'!AN750,0),IF('People_Inputs'!$E$48="MKT",'Payroll'!AN770,0),IF('People_Inputs'!$E$49="MKT",'Payroll'!AN790,0),IF('People_Inputs'!$E$50="MKT",'Payroll'!AN810,0),IF('People_Inputs'!$E$51="MKT",'Payroll'!AN830,0),IF('People_Inputs'!$E$52="MKT",'Payroll'!AN850,0),IF('People_Inputs'!$E$53="MKT",'Payroll'!AN870,0),IF('People_Inputs'!$E$54="MKT",'Payroll'!AN890,0),IF('People_Inputs'!$E$55="MKT",'Payroll'!AN910,0),IF('People_Inputs'!$E$56="MKT",'Payroll'!AN930,0),IF('People_Inputs'!$E$57="MKT",'Payroll'!AN950,0),IF('People_Inputs'!$E$58="MKT",'Payroll'!AN970,0),IF('People_Inputs'!$E$59="MKT",'Payroll'!AN990,0),IF('People_Inputs'!$E$60="MKT",'Payroll'!AN1010,0),IF('People_Inputs'!$E$61="MKT",'Payroll'!AN1030,0),IF('People_Inputs'!$E$62="MKT",'Payroll'!AN1050,0),IF('People_Inputs'!$E$63="MKT",'Payroll'!AN1070,0),IF('People_Inputs'!$E$64="MKT",'Payroll'!AN1090,0),IF('People_Inputs'!$E$65="MKT",'Payroll'!AN1110,0),IF('People_Inputs'!$E$66="MKT",'Payroll'!AN1130,0),IF('People_Inputs'!$E$67="MKT",'Payroll'!AN1150,0),IF('People_Inputs'!$E$68="MKT",'Payroll'!AN1170,0),IF('People_Inputs'!$E$69="MKT",'Payroll'!AN1190,0),IF('People_Inputs'!$E$70="MKT",'Payroll'!AN1210,0))</f>
        <v>0</v>
      </c>
      <c r="AO30" s="35">
        <f>SUM(IF('People_Inputs'!$E$11="MKT",'Payroll'!AO30,0),IF('People_Inputs'!$E$12="MKT",'Payroll'!AO50,0),IF('People_Inputs'!$E$13="MKT",'Payroll'!AO70,0),IF('People_Inputs'!$E$14="MKT",'Payroll'!AO90,0),IF('People_Inputs'!$E$15="MKT",'Payroll'!AO110,0),IF('People_Inputs'!$E$16="MKT",'Payroll'!AO130,0),IF('People_Inputs'!$E$17="MKT",'Payroll'!AO150,0),IF('People_Inputs'!$E$18="MKT",'Payroll'!AO170,0),IF('People_Inputs'!$E$19="MKT",'Payroll'!AO190,0),IF('People_Inputs'!$E$20="MKT",'Payroll'!AO210,0),IF('People_Inputs'!$E$21="MKT",'Payroll'!AO230,0),IF('People_Inputs'!$E$22="MKT",'Payroll'!AO250,0),IF('People_Inputs'!$E$23="MKT",'Payroll'!AO270,0),IF('People_Inputs'!$E$24="MKT",'Payroll'!AO290,0),IF('People_Inputs'!$E$25="MKT",'Payroll'!AO310,0),IF('People_Inputs'!$E$26="MKT",'Payroll'!AO330,0),IF('People_Inputs'!$E$27="MKT",'Payroll'!AO350,0),IF('People_Inputs'!$E$28="MKT",'Payroll'!AO370,0),IF('People_Inputs'!$E$29="MKT",'Payroll'!AO390,0),IF('People_Inputs'!$E$30="MKT",'Payroll'!AO410,0),IF('People_Inputs'!$E$31="MKT",'Payroll'!AO430,0),IF('People_Inputs'!$E$32="MKT",'Payroll'!AO450,0),IF('People_Inputs'!$E$33="MKT",'Payroll'!AO470,0),IF('People_Inputs'!$E$34="MKT",'Payroll'!AO490,0),IF('People_Inputs'!$E$35="MKT",'Payroll'!AO510,0),IF('People_Inputs'!$E$36="MKT",'Payroll'!AO530,0),IF('People_Inputs'!$E$37="MKT",'Payroll'!AO550,0),IF('People_Inputs'!$E$38="MKT",'Payroll'!AO570,0),IF('People_Inputs'!$E$39="MKT",'Payroll'!AO590,0),IF('People_Inputs'!$E$40="MKT",'Payroll'!AO610,0),IF('People_Inputs'!$E$41="MKT",'Payroll'!AO630,0),IF('People_Inputs'!$E$42="MKT",'Payroll'!AO650,0),IF('People_Inputs'!$E$43="MKT",'Payroll'!AO670,0),IF('People_Inputs'!$E$44="MKT",'Payroll'!AO690,0),IF('People_Inputs'!$E$45="MKT",'Payroll'!AO710,0),IF('People_Inputs'!$E$46="MKT",'Payroll'!AO730,0),IF('People_Inputs'!$E$47="MKT",'Payroll'!AO750,0),IF('People_Inputs'!$E$48="MKT",'Payroll'!AO770,0),IF('People_Inputs'!$E$49="MKT",'Payroll'!AO790,0),IF('People_Inputs'!$E$50="MKT",'Payroll'!AO810,0),IF('People_Inputs'!$E$51="MKT",'Payroll'!AO830,0),IF('People_Inputs'!$E$52="MKT",'Payroll'!AO850,0),IF('People_Inputs'!$E$53="MKT",'Payroll'!AO870,0),IF('People_Inputs'!$E$54="MKT",'Payroll'!AO890,0),IF('People_Inputs'!$E$55="MKT",'Payroll'!AO910,0),IF('People_Inputs'!$E$56="MKT",'Payroll'!AO930,0),IF('People_Inputs'!$E$57="MKT",'Payroll'!AO950,0),IF('People_Inputs'!$E$58="MKT",'Payroll'!AO970,0),IF('People_Inputs'!$E$59="MKT",'Payroll'!AO990,0),IF('People_Inputs'!$E$60="MKT",'Payroll'!AO1010,0),IF('People_Inputs'!$E$61="MKT",'Payroll'!AO1030,0),IF('People_Inputs'!$E$62="MKT",'Payroll'!AO1050,0),IF('People_Inputs'!$E$63="MKT",'Payroll'!AO1070,0),IF('People_Inputs'!$E$64="MKT",'Payroll'!AO1090,0),IF('People_Inputs'!$E$65="MKT",'Payroll'!AO1110,0),IF('People_Inputs'!$E$66="MKT",'Payroll'!AO1130,0),IF('People_Inputs'!$E$67="MKT",'Payroll'!AO1150,0),IF('People_Inputs'!$E$68="MKT",'Payroll'!AO1170,0),IF('People_Inputs'!$E$69="MKT",'Payroll'!AO1190,0),IF('People_Inputs'!$E$70="MKT",'Payroll'!AO1210,0))</f>
        <v>0</v>
      </c>
      <c r="AP30" s="35">
        <f>SUM(IF('People_Inputs'!$E$11="MKT",'Payroll'!AP30,0),IF('People_Inputs'!$E$12="MKT",'Payroll'!AP50,0),IF('People_Inputs'!$E$13="MKT",'Payroll'!AP70,0),IF('People_Inputs'!$E$14="MKT",'Payroll'!AP90,0),IF('People_Inputs'!$E$15="MKT",'Payroll'!AP110,0),IF('People_Inputs'!$E$16="MKT",'Payroll'!AP130,0),IF('People_Inputs'!$E$17="MKT",'Payroll'!AP150,0),IF('People_Inputs'!$E$18="MKT",'Payroll'!AP170,0),IF('People_Inputs'!$E$19="MKT",'Payroll'!AP190,0),IF('People_Inputs'!$E$20="MKT",'Payroll'!AP210,0),IF('People_Inputs'!$E$21="MKT",'Payroll'!AP230,0),IF('People_Inputs'!$E$22="MKT",'Payroll'!AP250,0),IF('People_Inputs'!$E$23="MKT",'Payroll'!AP270,0),IF('People_Inputs'!$E$24="MKT",'Payroll'!AP290,0),IF('People_Inputs'!$E$25="MKT",'Payroll'!AP310,0),IF('People_Inputs'!$E$26="MKT",'Payroll'!AP330,0),IF('People_Inputs'!$E$27="MKT",'Payroll'!AP350,0),IF('People_Inputs'!$E$28="MKT",'Payroll'!AP370,0),IF('People_Inputs'!$E$29="MKT",'Payroll'!AP390,0),IF('People_Inputs'!$E$30="MKT",'Payroll'!AP410,0),IF('People_Inputs'!$E$31="MKT",'Payroll'!AP430,0),IF('People_Inputs'!$E$32="MKT",'Payroll'!AP450,0),IF('People_Inputs'!$E$33="MKT",'Payroll'!AP470,0),IF('People_Inputs'!$E$34="MKT",'Payroll'!AP490,0),IF('People_Inputs'!$E$35="MKT",'Payroll'!AP510,0),IF('People_Inputs'!$E$36="MKT",'Payroll'!AP530,0),IF('People_Inputs'!$E$37="MKT",'Payroll'!AP550,0),IF('People_Inputs'!$E$38="MKT",'Payroll'!AP570,0),IF('People_Inputs'!$E$39="MKT",'Payroll'!AP590,0),IF('People_Inputs'!$E$40="MKT",'Payroll'!AP610,0),IF('People_Inputs'!$E$41="MKT",'Payroll'!AP630,0),IF('People_Inputs'!$E$42="MKT",'Payroll'!AP650,0),IF('People_Inputs'!$E$43="MKT",'Payroll'!AP670,0),IF('People_Inputs'!$E$44="MKT",'Payroll'!AP690,0),IF('People_Inputs'!$E$45="MKT",'Payroll'!AP710,0),IF('People_Inputs'!$E$46="MKT",'Payroll'!AP730,0),IF('People_Inputs'!$E$47="MKT",'Payroll'!AP750,0),IF('People_Inputs'!$E$48="MKT",'Payroll'!AP770,0),IF('People_Inputs'!$E$49="MKT",'Payroll'!AP790,0),IF('People_Inputs'!$E$50="MKT",'Payroll'!AP810,0),IF('People_Inputs'!$E$51="MKT",'Payroll'!AP830,0),IF('People_Inputs'!$E$52="MKT",'Payroll'!AP850,0),IF('People_Inputs'!$E$53="MKT",'Payroll'!AP870,0),IF('People_Inputs'!$E$54="MKT",'Payroll'!AP890,0),IF('People_Inputs'!$E$55="MKT",'Payroll'!AP910,0),IF('People_Inputs'!$E$56="MKT",'Payroll'!AP930,0),IF('People_Inputs'!$E$57="MKT",'Payroll'!AP950,0),IF('People_Inputs'!$E$58="MKT",'Payroll'!AP970,0),IF('People_Inputs'!$E$59="MKT",'Payroll'!AP990,0),IF('People_Inputs'!$E$60="MKT",'Payroll'!AP1010,0),IF('People_Inputs'!$E$61="MKT",'Payroll'!AP1030,0),IF('People_Inputs'!$E$62="MKT",'Payroll'!AP1050,0),IF('People_Inputs'!$E$63="MKT",'Payroll'!AP1070,0),IF('People_Inputs'!$E$64="MKT",'Payroll'!AP1090,0),IF('People_Inputs'!$E$65="MKT",'Payroll'!AP1110,0),IF('People_Inputs'!$E$66="MKT",'Payroll'!AP1130,0),IF('People_Inputs'!$E$67="MKT",'Payroll'!AP1150,0),IF('People_Inputs'!$E$68="MKT",'Payroll'!AP1170,0),IF('People_Inputs'!$E$69="MKT",'Payroll'!AP1190,0),IF('People_Inputs'!$E$70="MKT",'Payroll'!AP1210,0))</f>
        <v>0</v>
      </c>
      <c r="AQ30" s="35">
        <f>SUM(IF('People_Inputs'!$E$11="MKT",'Payroll'!AQ30,0),IF('People_Inputs'!$E$12="MKT",'Payroll'!AQ50,0),IF('People_Inputs'!$E$13="MKT",'Payroll'!AQ70,0),IF('People_Inputs'!$E$14="MKT",'Payroll'!AQ90,0),IF('People_Inputs'!$E$15="MKT",'Payroll'!AQ110,0),IF('People_Inputs'!$E$16="MKT",'Payroll'!AQ130,0),IF('People_Inputs'!$E$17="MKT",'Payroll'!AQ150,0),IF('People_Inputs'!$E$18="MKT",'Payroll'!AQ170,0),IF('People_Inputs'!$E$19="MKT",'Payroll'!AQ190,0),IF('People_Inputs'!$E$20="MKT",'Payroll'!AQ210,0),IF('People_Inputs'!$E$21="MKT",'Payroll'!AQ230,0),IF('People_Inputs'!$E$22="MKT",'Payroll'!AQ250,0),IF('People_Inputs'!$E$23="MKT",'Payroll'!AQ270,0),IF('People_Inputs'!$E$24="MKT",'Payroll'!AQ290,0),IF('People_Inputs'!$E$25="MKT",'Payroll'!AQ310,0),IF('People_Inputs'!$E$26="MKT",'Payroll'!AQ330,0),IF('People_Inputs'!$E$27="MKT",'Payroll'!AQ350,0),IF('People_Inputs'!$E$28="MKT",'Payroll'!AQ370,0),IF('People_Inputs'!$E$29="MKT",'Payroll'!AQ390,0),IF('People_Inputs'!$E$30="MKT",'Payroll'!AQ410,0),IF('People_Inputs'!$E$31="MKT",'Payroll'!AQ430,0),IF('People_Inputs'!$E$32="MKT",'Payroll'!AQ450,0),IF('People_Inputs'!$E$33="MKT",'Payroll'!AQ470,0),IF('People_Inputs'!$E$34="MKT",'Payroll'!AQ490,0),IF('People_Inputs'!$E$35="MKT",'Payroll'!AQ510,0),IF('People_Inputs'!$E$36="MKT",'Payroll'!AQ530,0),IF('People_Inputs'!$E$37="MKT",'Payroll'!AQ550,0),IF('People_Inputs'!$E$38="MKT",'Payroll'!AQ570,0),IF('People_Inputs'!$E$39="MKT",'Payroll'!AQ590,0),IF('People_Inputs'!$E$40="MKT",'Payroll'!AQ610,0),IF('People_Inputs'!$E$41="MKT",'Payroll'!AQ630,0),IF('People_Inputs'!$E$42="MKT",'Payroll'!AQ650,0),IF('People_Inputs'!$E$43="MKT",'Payroll'!AQ670,0),IF('People_Inputs'!$E$44="MKT",'Payroll'!AQ690,0),IF('People_Inputs'!$E$45="MKT",'Payroll'!AQ710,0),IF('People_Inputs'!$E$46="MKT",'Payroll'!AQ730,0),IF('People_Inputs'!$E$47="MKT",'Payroll'!AQ750,0),IF('People_Inputs'!$E$48="MKT",'Payroll'!AQ770,0),IF('People_Inputs'!$E$49="MKT",'Payroll'!AQ790,0),IF('People_Inputs'!$E$50="MKT",'Payroll'!AQ810,0),IF('People_Inputs'!$E$51="MKT",'Payroll'!AQ830,0),IF('People_Inputs'!$E$52="MKT",'Payroll'!AQ850,0),IF('People_Inputs'!$E$53="MKT",'Payroll'!AQ870,0),IF('People_Inputs'!$E$54="MKT",'Payroll'!AQ890,0),IF('People_Inputs'!$E$55="MKT",'Payroll'!AQ910,0),IF('People_Inputs'!$E$56="MKT",'Payroll'!AQ930,0),IF('People_Inputs'!$E$57="MKT",'Payroll'!AQ950,0),IF('People_Inputs'!$E$58="MKT",'Payroll'!AQ970,0),IF('People_Inputs'!$E$59="MKT",'Payroll'!AQ990,0),IF('People_Inputs'!$E$60="MKT",'Payroll'!AQ1010,0),IF('People_Inputs'!$E$61="MKT",'Payroll'!AQ1030,0),IF('People_Inputs'!$E$62="MKT",'Payroll'!AQ1050,0),IF('People_Inputs'!$E$63="MKT",'Payroll'!AQ1070,0),IF('People_Inputs'!$E$64="MKT",'Payroll'!AQ1090,0),IF('People_Inputs'!$E$65="MKT",'Payroll'!AQ1110,0),IF('People_Inputs'!$E$66="MKT",'Payroll'!AQ1130,0),IF('People_Inputs'!$E$67="MKT",'Payroll'!AQ1150,0),IF('People_Inputs'!$E$68="MKT",'Payroll'!AQ1170,0),IF('People_Inputs'!$E$69="MKT",'Payroll'!AQ1190,0),IF('People_Inputs'!$E$70="MKT",'Payroll'!AQ1210,0))</f>
        <v>0</v>
      </c>
      <c r="AR30" s="35">
        <f>SUM(IF('People_Inputs'!$E$11="MKT",'Payroll'!AR30,0),IF('People_Inputs'!$E$12="MKT",'Payroll'!AR50,0),IF('People_Inputs'!$E$13="MKT",'Payroll'!AR70,0),IF('People_Inputs'!$E$14="MKT",'Payroll'!AR90,0),IF('People_Inputs'!$E$15="MKT",'Payroll'!AR110,0),IF('People_Inputs'!$E$16="MKT",'Payroll'!AR130,0),IF('People_Inputs'!$E$17="MKT",'Payroll'!AR150,0),IF('People_Inputs'!$E$18="MKT",'Payroll'!AR170,0),IF('People_Inputs'!$E$19="MKT",'Payroll'!AR190,0),IF('People_Inputs'!$E$20="MKT",'Payroll'!AR210,0),IF('People_Inputs'!$E$21="MKT",'Payroll'!AR230,0),IF('People_Inputs'!$E$22="MKT",'Payroll'!AR250,0),IF('People_Inputs'!$E$23="MKT",'Payroll'!AR270,0),IF('People_Inputs'!$E$24="MKT",'Payroll'!AR290,0),IF('People_Inputs'!$E$25="MKT",'Payroll'!AR310,0),IF('People_Inputs'!$E$26="MKT",'Payroll'!AR330,0),IF('People_Inputs'!$E$27="MKT",'Payroll'!AR350,0),IF('People_Inputs'!$E$28="MKT",'Payroll'!AR370,0),IF('People_Inputs'!$E$29="MKT",'Payroll'!AR390,0),IF('People_Inputs'!$E$30="MKT",'Payroll'!AR410,0),IF('People_Inputs'!$E$31="MKT",'Payroll'!AR430,0),IF('People_Inputs'!$E$32="MKT",'Payroll'!AR450,0),IF('People_Inputs'!$E$33="MKT",'Payroll'!AR470,0),IF('People_Inputs'!$E$34="MKT",'Payroll'!AR490,0),IF('People_Inputs'!$E$35="MKT",'Payroll'!AR510,0),IF('People_Inputs'!$E$36="MKT",'Payroll'!AR530,0),IF('People_Inputs'!$E$37="MKT",'Payroll'!AR550,0),IF('People_Inputs'!$E$38="MKT",'Payroll'!AR570,0),IF('People_Inputs'!$E$39="MKT",'Payroll'!AR590,0),IF('People_Inputs'!$E$40="MKT",'Payroll'!AR610,0),IF('People_Inputs'!$E$41="MKT",'Payroll'!AR630,0),IF('People_Inputs'!$E$42="MKT",'Payroll'!AR650,0),IF('People_Inputs'!$E$43="MKT",'Payroll'!AR670,0),IF('People_Inputs'!$E$44="MKT",'Payroll'!AR690,0),IF('People_Inputs'!$E$45="MKT",'Payroll'!AR710,0),IF('People_Inputs'!$E$46="MKT",'Payroll'!AR730,0),IF('People_Inputs'!$E$47="MKT",'Payroll'!AR750,0),IF('People_Inputs'!$E$48="MKT",'Payroll'!AR770,0),IF('People_Inputs'!$E$49="MKT",'Payroll'!AR790,0),IF('People_Inputs'!$E$50="MKT",'Payroll'!AR810,0),IF('People_Inputs'!$E$51="MKT",'Payroll'!AR830,0),IF('People_Inputs'!$E$52="MKT",'Payroll'!AR850,0),IF('People_Inputs'!$E$53="MKT",'Payroll'!AR870,0),IF('People_Inputs'!$E$54="MKT",'Payroll'!AR890,0),IF('People_Inputs'!$E$55="MKT",'Payroll'!AR910,0),IF('People_Inputs'!$E$56="MKT",'Payroll'!AR930,0),IF('People_Inputs'!$E$57="MKT",'Payroll'!AR950,0),IF('People_Inputs'!$E$58="MKT",'Payroll'!AR970,0),IF('People_Inputs'!$E$59="MKT",'Payroll'!AR990,0),IF('People_Inputs'!$E$60="MKT",'Payroll'!AR1010,0),IF('People_Inputs'!$E$61="MKT",'Payroll'!AR1030,0),IF('People_Inputs'!$E$62="MKT",'Payroll'!AR1050,0),IF('People_Inputs'!$E$63="MKT",'Payroll'!AR1070,0),IF('People_Inputs'!$E$64="MKT",'Payroll'!AR1090,0),IF('People_Inputs'!$E$65="MKT",'Payroll'!AR1110,0),IF('People_Inputs'!$E$66="MKT",'Payroll'!AR1130,0),IF('People_Inputs'!$E$67="MKT",'Payroll'!AR1150,0),IF('People_Inputs'!$E$68="MKT",'Payroll'!AR1170,0),IF('People_Inputs'!$E$69="MKT",'Payroll'!AR1190,0),IF('People_Inputs'!$E$70="MKT",'Payroll'!AR1210,0))</f>
        <v>0</v>
      </c>
      <c r="AS30" s="35">
        <f>SUM(IF('People_Inputs'!$E$11="MKT",'Payroll'!AS30,0),IF('People_Inputs'!$E$12="MKT",'Payroll'!AS50,0),IF('People_Inputs'!$E$13="MKT",'Payroll'!AS70,0),IF('People_Inputs'!$E$14="MKT",'Payroll'!AS90,0),IF('People_Inputs'!$E$15="MKT",'Payroll'!AS110,0),IF('People_Inputs'!$E$16="MKT",'Payroll'!AS130,0),IF('People_Inputs'!$E$17="MKT",'Payroll'!AS150,0),IF('People_Inputs'!$E$18="MKT",'Payroll'!AS170,0),IF('People_Inputs'!$E$19="MKT",'Payroll'!AS190,0),IF('People_Inputs'!$E$20="MKT",'Payroll'!AS210,0),IF('People_Inputs'!$E$21="MKT",'Payroll'!AS230,0),IF('People_Inputs'!$E$22="MKT",'Payroll'!AS250,0),IF('People_Inputs'!$E$23="MKT",'Payroll'!AS270,0),IF('People_Inputs'!$E$24="MKT",'Payroll'!AS290,0),IF('People_Inputs'!$E$25="MKT",'Payroll'!AS310,0),IF('People_Inputs'!$E$26="MKT",'Payroll'!AS330,0),IF('People_Inputs'!$E$27="MKT",'Payroll'!AS350,0),IF('People_Inputs'!$E$28="MKT",'Payroll'!AS370,0),IF('People_Inputs'!$E$29="MKT",'Payroll'!AS390,0),IF('People_Inputs'!$E$30="MKT",'Payroll'!AS410,0),IF('People_Inputs'!$E$31="MKT",'Payroll'!AS430,0),IF('People_Inputs'!$E$32="MKT",'Payroll'!AS450,0),IF('People_Inputs'!$E$33="MKT",'Payroll'!AS470,0),IF('People_Inputs'!$E$34="MKT",'Payroll'!AS490,0),IF('People_Inputs'!$E$35="MKT",'Payroll'!AS510,0),IF('People_Inputs'!$E$36="MKT",'Payroll'!AS530,0),IF('People_Inputs'!$E$37="MKT",'Payroll'!AS550,0),IF('People_Inputs'!$E$38="MKT",'Payroll'!AS570,0),IF('People_Inputs'!$E$39="MKT",'Payroll'!AS590,0),IF('People_Inputs'!$E$40="MKT",'Payroll'!AS610,0),IF('People_Inputs'!$E$41="MKT",'Payroll'!AS630,0),IF('People_Inputs'!$E$42="MKT",'Payroll'!AS650,0),IF('People_Inputs'!$E$43="MKT",'Payroll'!AS670,0),IF('People_Inputs'!$E$44="MKT",'Payroll'!AS690,0),IF('People_Inputs'!$E$45="MKT",'Payroll'!AS710,0),IF('People_Inputs'!$E$46="MKT",'Payroll'!AS730,0),IF('People_Inputs'!$E$47="MKT",'Payroll'!AS750,0),IF('People_Inputs'!$E$48="MKT",'Payroll'!AS770,0),IF('People_Inputs'!$E$49="MKT",'Payroll'!AS790,0),IF('People_Inputs'!$E$50="MKT",'Payroll'!AS810,0),IF('People_Inputs'!$E$51="MKT",'Payroll'!AS830,0),IF('People_Inputs'!$E$52="MKT",'Payroll'!AS850,0),IF('People_Inputs'!$E$53="MKT",'Payroll'!AS870,0),IF('People_Inputs'!$E$54="MKT",'Payroll'!AS890,0),IF('People_Inputs'!$E$55="MKT",'Payroll'!AS910,0),IF('People_Inputs'!$E$56="MKT",'Payroll'!AS930,0),IF('People_Inputs'!$E$57="MKT",'Payroll'!AS950,0),IF('People_Inputs'!$E$58="MKT",'Payroll'!AS970,0),IF('People_Inputs'!$E$59="MKT",'Payroll'!AS990,0),IF('People_Inputs'!$E$60="MKT",'Payroll'!AS1010,0),IF('People_Inputs'!$E$61="MKT",'Payroll'!AS1030,0),IF('People_Inputs'!$E$62="MKT",'Payroll'!AS1050,0),IF('People_Inputs'!$E$63="MKT",'Payroll'!AS1070,0),IF('People_Inputs'!$E$64="MKT",'Payroll'!AS1090,0),IF('People_Inputs'!$E$65="MKT",'Payroll'!AS1110,0),IF('People_Inputs'!$E$66="MKT",'Payroll'!AS1130,0),IF('People_Inputs'!$E$67="MKT",'Payroll'!AS1150,0),IF('People_Inputs'!$E$68="MKT",'Payroll'!AS1170,0),IF('People_Inputs'!$E$69="MKT",'Payroll'!AS1190,0),IF('People_Inputs'!$E$70="MKT",'Payroll'!AS1210,0))</f>
        <v>0</v>
      </c>
      <c r="AT30" s="35">
        <f>SUM(IF('People_Inputs'!$E$11="MKT",'Payroll'!AT30,0),IF('People_Inputs'!$E$12="MKT",'Payroll'!AT50,0),IF('People_Inputs'!$E$13="MKT",'Payroll'!AT70,0),IF('People_Inputs'!$E$14="MKT",'Payroll'!AT90,0),IF('People_Inputs'!$E$15="MKT",'Payroll'!AT110,0),IF('People_Inputs'!$E$16="MKT",'Payroll'!AT130,0),IF('People_Inputs'!$E$17="MKT",'Payroll'!AT150,0),IF('People_Inputs'!$E$18="MKT",'Payroll'!AT170,0),IF('People_Inputs'!$E$19="MKT",'Payroll'!AT190,0),IF('People_Inputs'!$E$20="MKT",'Payroll'!AT210,0),IF('People_Inputs'!$E$21="MKT",'Payroll'!AT230,0),IF('People_Inputs'!$E$22="MKT",'Payroll'!AT250,0),IF('People_Inputs'!$E$23="MKT",'Payroll'!AT270,0),IF('People_Inputs'!$E$24="MKT",'Payroll'!AT290,0),IF('People_Inputs'!$E$25="MKT",'Payroll'!AT310,0),IF('People_Inputs'!$E$26="MKT",'Payroll'!AT330,0),IF('People_Inputs'!$E$27="MKT",'Payroll'!AT350,0),IF('People_Inputs'!$E$28="MKT",'Payroll'!AT370,0),IF('People_Inputs'!$E$29="MKT",'Payroll'!AT390,0),IF('People_Inputs'!$E$30="MKT",'Payroll'!AT410,0),IF('People_Inputs'!$E$31="MKT",'Payroll'!AT430,0),IF('People_Inputs'!$E$32="MKT",'Payroll'!AT450,0),IF('People_Inputs'!$E$33="MKT",'Payroll'!AT470,0),IF('People_Inputs'!$E$34="MKT",'Payroll'!AT490,0),IF('People_Inputs'!$E$35="MKT",'Payroll'!AT510,0),IF('People_Inputs'!$E$36="MKT",'Payroll'!AT530,0),IF('People_Inputs'!$E$37="MKT",'Payroll'!AT550,0),IF('People_Inputs'!$E$38="MKT",'Payroll'!AT570,0),IF('People_Inputs'!$E$39="MKT",'Payroll'!AT590,0),IF('People_Inputs'!$E$40="MKT",'Payroll'!AT610,0),IF('People_Inputs'!$E$41="MKT",'Payroll'!AT630,0),IF('People_Inputs'!$E$42="MKT",'Payroll'!AT650,0),IF('People_Inputs'!$E$43="MKT",'Payroll'!AT670,0),IF('People_Inputs'!$E$44="MKT",'Payroll'!AT690,0),IF('People_Inputs'!$E$45="MKT",'Payroll'!AT710,0),IF('People_Inputs'!$E$46="MKT",'Payroll'!AT730,0),IF('People_Inputs'!$E$47="MKT",'Payroll'!AT750,0),IF('People_Inputs'!$E$48="MKT",'Payroll'!AT770,0),IF('People_Inputs'!$E$49="MKT",'Payroll'!AT790,0),IF('People_Inputs'!$E$50="MKT",'Payroll'!AT810,0),IF('People_Inputs'!$E$51="MKT",'Payroll'!AT830,0),IF('People_Inputs'!$E$52="MKT",'Payroll'!AT850,0),IF('People_Inputs'!$E$53="MKT",'Payroll'!AT870,0),IF('People_Inputs'!$E$54="MKT",'Payroll'!AT890,0),IF('People_Inputs'!$E$55="MKT",'Payroll'!AT910,0),IF('People_Inputs'!$E$56="MKT",'Payroll'!AT930,0),IF('People_Inputs'!$E$57="MKT",'Payroll'!AT950,0),IF('People_Inputs'!$E$58="MKT",'Payroll'!AT970,0),IF('People_Inputs'!$E$59="MKT",'Payroll'!AT990,0),IF('People_Inputs'!$E$60="MKT",'Payroll'!AT1010,0),IF('People_Inputs'!$E$61="MKT",'Payroll'!AT1030,0),IF('People_Inputs'!$E$62="MKT",'Payroll'!AT1050,0),IF('People_Inputs'!$E$63="MKT",'Payroll'!AT1070,0),IF('People_Inputs'!$E$64="MKT",'Payroll'!AT1090,0),IF('People_Inputs'!$E$65="MKT",'Payroll'!AT1110,0),IF('People_Inputs'!$E$66="MKT",'Payroll'!AT1130,0),IF('People_Inputs'!$E$67="MKT",'Payroll'!AT1150,0),IF('People_Inputs'!$E$68="MKT",'Payroll'!AT1170,0),IF('People_Inputs'!$E$69="MKT",'Payroll'!AT1190,0),IF('People_Inputs'!$E$70="MKT",'Payroll'!AT1210,0))</f>
        <v>0</v>
      </c>
      <c r="AU30" s="35">
        <f>SUM(IF('People_Inputs'!$E$11="MKT",'Payroll'!AU30,0),IF('People_Inputs'!$E$12="MKT",'Payroll'!AU50,0),IF('People_Inputs'!$E$13="MKT",'Payroll'!AU70,0),IF('People_Inputs'!$E$14="MKT",'Payroll'!AU90,0),IF('People_Inputs'!$E$15="MKT",'Payroll'!AU110,0),IF('People_Inputs'!$E$16="MKT",'Payroll'!AU130,0),IF('People_Inputs'!$E$17="MKT",'Payroll'!AU150,0),IF('People_Inputs'!$E$18="MKT",'Payroll'!AU170,0),IF('People_Inputs'!$E$19="MKT",'Payroll'!AU190,0),IF('People_Inputs'!$E$20="MKT",'Payroll'!AU210,0),IF('People_Inputs'!$E$21="MKT",'Payroll'!AU230,0),IF('People_Inputs'!$E$22="MKT",'Payroll'!AU250,0),IF('People_Inputs'!$E$23="MKT",'Payroll'!AU270,0),IF('People_Inputs'!$E$24="MKT",'Payroll'!AU290,0),IF('People_Inputs'!$E$25="MKT",'Payroll'!AU310,0),IF('People_Inputs'!$E$26="MKT",'Payroll'!AU330,0),IF('People_Inputs'!$E$27="MKT",'Payroll'!AU350,0),IF('People_Inputs'!$E$28="MKT",'Payroll'!AU370,0),IF('People_Inputs'!$E$29="MKT",'Payroll'!AU390,0),IF('People_Inputs'!$E$30="MKT",'Payroll'!AU410,0),IF('People_Inputs'!$E$31="MKT",'Payroll'!AU430,0),IF('People_Inputs'!$E$32="MKT",'Payroll'!AU450,0),IF('People_Inputs'!$E$33="MKT",'Payroll'!AU470,0),IF('People_Inputs'!$E$34="MKT",'Payroll'!AU490,0),IF('People_Inputs'!$E$35="MKT",'Payroll'!AU510,0),IF('People_Inputs'!$E$36="MKT",'Payroll'!AU530,0),IF('People_Inputs'!$E$37="MKT",'Payroll'!AU550,0),IF('People_Inputs'!$E$38="MKT",'Payroll'!AU570,0),IF('People_Inputs'!$E$39="MKT",'Payroll'!AU590,0),IF('People_Inputs'!$E$40="MKT",'Payroll'!AU610,0),IF('People_Inputs'!$E$41="MKT",'Payroll'!AU630,0),IF('People_Inputs'!$E$42="MKT",'Payroll'!AU650,0),IF('People_Inputs'!$E$43="MKT",'Payroll'!AU670,0),IF('People_Inputs'!$E$44="MKT",'Payroll'!AU690,0),IF('People_Inputs'!$E$45="MKT",'Payroll'!AU710,0),IF('People_Inputs'!$E$46="MKT",'Payroll'!AU730,0),IF('People_Inputs'!$E$47="MKT",'Payroll'!AU750,0),IF('People_Inputs'!$E$48="MKT",'Payroll'!AU770,0),IF('People_Inputs'!$E$49="MKT",'Payroll'!AU790,0),IF('People_Inputs'!$E$50="MKT",'Payroll'!AU810,0),IF('People_Inputs'!$E$51="MKT",'Payroll'!AU830,0),IF('People_Inputs'!$E$52="MKT",'Payroll'!AU850,0),IF('People_Inputs'!$E$53="MKT",'Payroll'!AU870,0),IF('People_Inputs'!$E$54="MKT",'Payroll'!AU890,0),IF('People_Inputs'!$E$55="MKT",'Payroll'!AU910,0),IF('People_Inputs'!$E$56="MKT",'Payroll'!AU930,0),IF('People_Inputs'!$E$57="MKT",'Payroll'!AU950,0),IF('People_Inputs'!$E$58="MKT",'Payroll'!AU970,0),IF('People_Inputs'!$E$59="MKT",'Payroll'!AU990,0),IF('People_Inputs'!$E$60="MKT",'Payroll'!AU1010,0),IF('People_Inputs'!$E$61="MKT",'Payroll'!AU1030,0),IF('People_Inputs'!$E$62="MKT",'Payroll'!AU1050,0),IF('People_Inputs'!$E$63="MKT",'Payroll'!AU1070,0),IF('People_Inputs'!$E$64="MKT",'Payroll'!AU1090,0),IF('People_Inputs'!$E$65="MKT",'Payroll'!AU1110,0),IF('People_Inputs'!$E$66="MKT",'Payroll'!AU1130,0),IF('People_Inputs'!$E$67="MKT",'Payroll'!AU1150,0),IF('People_Inputs'!$E$68="MKT",'Payroll'!AU1170,0),IF('People_Inputs'!$E$69="MKT",'Payroll'!AU1190,0),IF('People_Inputs'!$E$70="MKT",'Payroll'!AU1210,0))</f>
        <v>0</v>
      </c>
      <c r="AV30" s="35">
        <f>SUM(IF('People_Inputs'!$E$11="MKT",'Payroll'!AV30,0),IF('People_Inputs'!$E$12="MKT",'Payroll'!AV50,0),IF('People_Inputs'!$E$13="MKT",'Payroll'!AV70,0),IF('People_Inputs'!$E$14="MKT",'Payroll'!AV90,0),IF('People_Inputs'!$E$15="MKT",'Payroll'!AV110,0),IF('People_Inputs'!$E$16="MKT",'Payroll'!AV130,0),IF('People_Inputs'!$E$17="MKT",'Payroll'!AV150,0),IF('People_Inputs'!$E$18="MKT",'Payroll'!AV170,0),IF('People_Inputs'!$E$19="MKT",'Payroll'!AV190,0),IF('People_Inputs'!$E$20="MKT",'Payroll'!AV210,0),IF('People_Inputs'!$E$21="MKT",'Payroll'!AV230,0),IF('People_Inputs'!$E$22="MKT",'Payroll'!AV250,0),IF('People_Inputs'!$E$23="MKT",'Payroll'!AV270,0),IF('People_Inputs'!$E$24="MKT",'Payroll'!AV290,0),IF('People_Inputs'!$E$25="MKT",'Payroll'!AV310,0),IF('People_Inputs'!$E$26="MKT",'Payroll'!AV330,0),IF('People_Inputs'!$E$27="MKT",'Payroll'!AV350,0),IF('People_Inputs'!$E$28="MKT",'Payroll'!AV370,0),IF('People_Inputs'!$E$29="MKT",'Payroll'!AV390,0),IF('People_Inputs'!$E$30="MKT",'Payroll'!AV410,0),IF('People_Inputs'!$E$31="MKT",'Payroll'!AV430,0),IF('People_Inputs'!$E$32="MKT",'Payroll'!AV450,0),IF('People_Inputs'!$E$33="MKT",'Payroll'!AV470,0),IF('People_Inputs'!$E$34="MKT",'Payroll'!AV490,0),IF('People_Inputs'!$E$35="MKT",'Payroll'!AV510,0),IF('People_Inputs'!$E$36="MKT",'Payroll'!AV530,0),IF('People_Inputs'!$E$37="MKT",'Payroll'!AV550,0),IF('People_Inputs'!$E$38="MKT",'Payroll'!AV570,0),IF('People_Inputs'!$E$39="MKT",'Payroll'!AV590,0),IF('People_Inputs'!$E$40="MKT",'Payroll'!AV610,0),IF('People_Inputs'!$E$41="MKT",'Payroll'!AV630,0),IF('People_Inputs'!$E$42="MKT",'Payroll'!AV650,0),IF('People_Inputs'!$E$43="MKT",'Payroll'!AV670,0),IF('People_Inputs'!$E$44="MKT",'Payroll'!AV690,0),IF('People_Inputs'!$E$45="MKT",'Payroll'!AV710,0),IF('People_Inputs'!$E$46="MKT",'Payroll'!AV730,0),IF('People_Inputs'!$E$47="MKT",'Payroll'!AV750,0),IF('People_Inputs'!$E$48="MKT",'Payroll'!AV770,0),IF('People_Inputs'!$E$49="MKT",'Payroll'!AV790,0),IF('People_Inputs'!$E$50="MKT",'Payroll'!AV810,0),IF('People_Inputs'!$E$51="MKT",'Payroll'!AV830,0),IF('People_Inputs'!$E$52="MKT",'Payroll'!AV850,0),IF('People_Inputs'!$E$53="MKT",'Payroll'!AV870,0),IF('People_Inputs'!$E$54="MKT",'Payroll'!AV890,0),IF('People_Inputs'!$E$55="MKT",'Payroll'!AV910,0),IF('People_Inputs'!$E$56="MKT",'Payroll'!AV930,0),IF('People_Inputs'!$E$57="MKT",'Payroll'!AV950,0),IF('People_Inputs'!$E$58="MKT",'Payroll'!AV970,0),IF('People_Inputs'!$E$59="MKT",'Payroll'!AV990,0),IF('People_Inputs'!$E$60="MKT",'Payroll'!AV1010,0),IF('People_Inputs'!$E$61="MKT",'Payroll'!AV1030,0),IF('People_Inputs'!$E$62="MKT",'Payroll'!AV1050,0),IF('People_Inputs'!$E$63="MKT",'Payroll'!AV1070,0),IF('People_Inputs'!$E$64="MKT",'Payroll'!AV1090,0),IF('People_Inputs'!$E$65="MKT",'Payroll'!AV1110,0),IF('People_Inputs'!$E$66="MKT",'Payroll'!AV1130,0),IF('People_Inputs'!$E$67="MKT",'Payroll'!AV1150,0),IF('People_Inputs'!$E$68="MKT",'Payroll'!AV1170,0),IF('People_Inputs'!$E$69="MKT",'Payroll'!AV1190,0),IF('People_Inputs'!$E$70="MKT",'Payroll'!AV1210,0))</f>
        <v>0</v>
      </c>
      <c r="AW30" s="35">
        <f>SUM(IF('People_Inputs'!$E$11="MKT",'Payroll'!AW30,0),IF('People_Inputs'!$E$12="MKT",'Payroll'!AW50,0),IF('People_Inputs'!$E$13="MKT",'Payroll'!AW70,0),IF('People_Inputs'!$E$14="MKT",'Payroll'!AW90,0),IF('People_Inputs'!$E$15="MKT",'Payroll'!AW110,0),IF('People_Inputs'!$E$16="MKT",'Payroll'!AW130,0),IF('People_Inputs'!$E$17="MKT",'Payroll'!AW150,0),IF('People_Inputs'!$E$18="MKT",'Payroll'!AW170,0),IF('People_Inputs'!$E$19="MKT",'Payroll'!AW190,0),IF('People_Inputs'!$E$20="MKT",'Payroll'!AW210,0),IF('People_Inputs'!$E$21="MKT",'Payroll'!AW230,0),IF('People_Inputs'!$E$22="MKT",'Payroll'!AW250,0),IF('People_Inputs'!$E$23="MKT",'Payroll'!AW270,0),IF('People_Inputs'!$E$24="MKT",'Payroll'!AW290,0),IF('People_Inputs'!$E$25="MKT",'Payroll'!AW310,0),IF('People_Inputs'!$E$26="MKT",'Payroll'!AW330,0),IF('People_Inputs'!$E$27="MKT",'Payroll'!AW350,0),IF('People_Inputs'!$E$28="MKT",'Payroll'!AW370,0),IF('People_Inputs'!$E$29="MKT",'Payroll'!AW390,0),IF('People_Inputs'!$E$30="MKT",'Payroll'!AW410,0),IF('People_Inputs'!$E$31="MKT",'Payroll'!AW430,0),IF('People_Inputs'!$E$32="MKT",'Payroll'!AW450,0),IF('People_Inputs'!$E$33="MKT",'Payroll'!AW470,0),IF('People_Inputs'!$E$34="MKT",'Payroll'!AW490,0),IF('People_Inputs'!$E$35="MKT",'Payroll'!AW510,0),IF('People_Inputs'!$E$36="MKT",'Payroll'!AW530,0),IF('People_Inputs'!$E$37="MKT",'Payroll'!AW550,0),IF('People_Inputs'!$E$38="MKT",'Payroll'!AW570,0),IF('People_Inputs'!$E$39="MKT",'Payroll'!AW590,0),IF('People_Inputs'!$E$40="MKT",'Payroll'!AW610,0),IF('People_Inputs'!$E$41="MKT",'Payroll'!AW630,0),IF('People_Inputs'!$E$42="MKT",'Payroll'!AW650,0),IF('People_Inputs'!$E$43="MKT",'Payroll'!AW670,0),IF('People_Inputs'!$E$44="MKT",'Payroll'!AW690,0),IF('People_Inputs'!$E$45="MKT",'Payroll'!AW710,0),IF('People_Inputs'!$E$46="MKT",'Payroll'!AW730,0),IF('People_Inputs'!$E$47="MKT",'Payroll'!AW750,0),IF('People_Inputs'!$E$48="MKT",'Payroll'!AW770,0),IF('People_Inputs'!$E$49="MKT",'Payroll'!AW790,0),IF('People_Inputs'!$E$50="MKT",'Payroll'!AW810,0),IF('People_Inputs'!$E$51="MKT",'Payroll'!AW830,0),IF('People_Inputs'!$E$52="MKT",'Payroll'!AW850,0),IF('People_Inputs'!$E$53="MKT",'Payroll'!AW870,0),IF('People_Inputs'!$E$54="MKT",'Payroll'!AW890,0),IF('People_Inputs'!$E$55="MKT",'Payroll'!AW910,0),IF('People_Inputs'!$E$56="MKT",'Payroll'!AW930,0),IF('People_Inputs'!$E$57="MKT",'Payroll'!AW950,0),IF('People_Inputs'!$E$58="MKT",'Payroll'!AW970,0),IF('People_Inputs'!$E$59="MKT",'Payroll'!AW990,0),IF('People_Inputs'!$E$60="MKT",'Payroll'!AW1010,0),IF('People_Inputs'!$E$61="MKT",'Payroll'!AW1030,0),IF('People_Inputs'!$E$62="MKT",'Payroll'!AW1050,0),IF('People_Inputs'!$E$63="MKT",'Payroll'!AW1070,0),IF('People_Inputs'!$E$64="MKT",'Payroll'!AW1090,0),IF('People_Inputs'!$E$65="MKT",'Payroll'!AW1110,0),IF('People_Inputs'!$E$66="MKT",'Payroll'!AW1130,0),IF('People_Inputs'!$E$67="MKT",'Payroll'!AW1150,0),IF('People_Inputs'!$E$68="MKT",'Payroll'!AW1170,0),IF('People_Inputs'!$E$69="MKT",'Payroll'!AW1190,0),IF('People_Inputs'!$E$70="MKT",'Payroll'!AW1210,0))</f>
        <v>0</v>
      </c>
      <c r="AX30" s="35">
        <f>SUM(IF('People_Inputs'!$E$11="MKT",'Payroll'!AX30,0),IF('People_Inputs'!$E$12="MKT",'Payroll'!AX50,0),IF('People_Inputs'!$E$13="MKT",'Payroll'!AX70,0),IF('People_Inputs'!$E$14="MKT",'Payroll'!AX90,0),IF('People_Inputs'!$E$15="MKT",'Payroll'!AX110,0),IF('People_Inputs'!$E$16="MKT",'Payroll'!AX130,0),IF('People_Inputs'!$E$17="MKT",'Payroll'!AX150,0),IF('People_Inputs'!$E$18="MKT",'Payroll'!AX170,0),IF('People_Inputs'!$E$19="MKT",'Payroll'!AX190,0),IF('People_Inputs'!$E$20="MKT",'Payroll'!AX210,0),IF('People_Inputs'!$E$21="MKT",'Payroll'!AX230,0),IF('People_Inputs'!$E$22="MKT",'Payroll'!AX250,0),IF('People_Inputs'!$E$23="MKT",'Payroll'!AX270,0),IF('People_Inputs'!$E$24="MKT",'Payroll'!AX290,0),IF('People_Inputs'!$E$25="MKT",'Payroll'!AX310,0),IF('People_Inputs'!$E$26="MKT",'Payroll'!AX330,0),IF('People_Inputs'!$E$27="MKT",'Payroll'!AX350,0),IF('People_Inputs'!$E$28="MKT",'Payroll'!AX370,0),IF('People_Inputs'!$E$29="MKT",'Payroll'!AX390,0),IF('People_Inputs'!$E$30="MKT",'Payroll'!AX410,0),IF('People_Inputs'!$E$31="MKT",'Payroll'!AX430,0),IF('People_Inputs'!$E$32="MKT",'Payroll'!AX450,0),IF('People_Inputs'!$E$33="MKT",'Payroll'!AX470,0),IF('People_Inputs'!$E$34="MKT",'Payroll'!AX490,0),IF('People_Inputs'!$E$35="MKT",'Payroll'!AX510,0),IF('People_Inputs'!$E$36="MKT",'Payroll'!AX530,0),IF('People_Inputs'!$E$37="MKT",'Payroll'!AX550,0),IF('People_Inputs'!$E$38="MKT",'Payroll'!AX570,0),IF('People_Inputs'!$E$39="MKT",'Payroll'!AX590,0),IF('People_Inputs'!$E$40="MKT",'Payroll'!AX610,0),IF('People_Inputs'!$E$41="MKT",'Payroll'!AX630,0),IF('People_Inputs'!$E$42="MKT",'Payroll'!AX650,0),IF('People_Inputs'!$E$43="MKT",'Payroll'!AX670,0),IF('People_Inputs'!$E$44="MKT",'Payroll'!AX690,0),IF('People_Inputs'!$E$45="MKT",'Payroll'!AX710,0),IF('People_Inputs'!$E$46="MKT",'Payroll'!AX730,0),IF('People_Inputs'!$E$47="MKT",'Payroll'!AX750,0),IF('People_Inputs'!$E$48="MKT",'Payroll'!AX770,0),IF('People_Inputs'!$E$49="MKT",'Payroll'!AX790,0),IF('People_Inputs'!$E$50="MKT",'Payroll'!AX810,0),IF('People_Inputs'!$E$51="MKT",'Payroll'!AX830,0),IF('People_Inputs'!$E$52="MKT",'Payroll'!AX850,0),IF('People_Inputs'!$E$53="MKT",'Payroll'!AX870,0),IF('People_Inputs'!$E$54="MKT",'Payroll'!AX890,0),IF('People_Inputs'!$E$55="MKT",'Payroll'!AX910,0),IF('People_Inputs'!$E$56="MKT",'Payroll'!AX930,0),IF('People_Inputs'!$E$57="MKT",'Payroll'!AX950,0),IF('People_Inputs'!$E$58="MKT",'Payroll'!AX970,0),IF('People_Inputs'!$E$59="MKT",'Payroll'!AX990,0),IF('People_Inputs'!$E$60="MKT",'Payroll'!AX1010,0),IF('People_Inputs'!$E$61="MKT",'Payroll'!AX1030,0),IF('People_Inputs'!$E$62="MKT",'Payroll'!AX1050,0),IF('People_Inputs'!$E$63="MKT",'Payroll'!AX1070,0),IF('People_Inputs'!$E$64="MKT",'Payroll'!AX1090,0),IF('People_Inputs'!$E$65="MKT",'Payroll'!AX1110,0),IF('People_Inputs'!$E$66="MKT",'Payroll'!AX1130,0),IF('People_Inputs'!$E$67="MKT",'Payroll'!AX1150,0),IF('People_Inputs'!$E$68="MKT",'Payroll'!AX1170,0),IF('People_Inputs'!$E$69="MKT",'Payroll'!AX1190,0),IF('People_Inputs'!$E$70="MKT",'Payroll'!AX1210,0))</f>
        <v>0</v>
      </c>
      <c r="AY30" s="35">
        <f>SUM(IF('People_Inputs'!$E$11="MKT",'Payroll'!AY30,0),IF('People_Inputs'!$E$12="MKT",'Payroll'!AY50,0),IF('People_Inputs'!$E$13="MKT",'Payroll'!AY70,0),IF('People_Inputs'!$E$14="MKT",'Payroll'!AY90,0),IF('People_Inputs'!$E$15="MKT",'Payroll'!AY110,0),IF('People_Inputs'!$E$16="MKT",'Payroll'!AY130,0),IF('People_Inputs'!$E$17="MKT",'Payroll'!AY150,0),IF('People_Inputs'!$E$18="MKT",'Payroll'!AY170,0),IF('People_Inputs'!$E$19="MKT",'Payroll'!AY190,0),IF('People_Inputs'!$E$20="MKT",'Payroll'!AY210,0),IF('People_Inputs'!$E$21="MKT",'Payroll'!AY230,0),IF('People_Inputs'!$E$22="MKT",'Payroll'!AY250,0),IF('People_Inputs'!$E$23="MKT",'Payroll'!AY270,0),IF('People_Inputs'!$E$24="MKT",'Payroll'!AY290,0),IF('People_Inputs'!$E$25="MKT",'Payroll'!AY310,0),IF('People_Inputs'!$E$26="MKT",'Payroll'!AY330,0),IF('People_Inputs'!$E$27="MKT",'Payroll'!AY350,0),IF('People_Inputs'!$E$28="MKT",'Payroll'!AY370,0),IF('People_Inputs'!$E$29="MKT",'Payroll'!AY390,0),IF('People_Inputs'!$E$30="MKT",'Payroll'!AY410,0),IF('People_Inputs'!$E$31="MKT",'Payroll'!AY430,0),IF('People_Inputs'!$E$32="MKT",'Payroll'!AY450,0),IF('People_Inputs'!$E$33="MKT",'Payroll'!AY470,0),IF('People_Inputs'!$E$34="MKT",'Payroll'!AY490,0),IF('People_Inputs'!$E$35="MKT",'Payroll'!AY510,0),IF('People_Inputs'!$E$36="MKT",'Payroll'!AY530,0),IF('People_Inputs'!$E$37="MKT",'Payroll'!AY550,0),IF('People_Inputs'!$E$38="MKT",'Payroll'!AY570,0),IF('People_Inputs'!$E$39="MKT",'Payroll'!AY590,0),IF('People_Inputs'!$E$40="MKT",'Payroll'!AY610,0),IF('People_Inputs'!$E$41="MKT",'Payroll'!AY630,0),IF('People_Inputs'!$E$42="MKT",'Payroll'!AY650,0),IF('People_Inputs'!$E$43="MKT",'Payroll'!AY670,0),IF('People_Inputs'!$E$44="MKT",'Payroll'!AY690,0),IF('People_Inputs'!$E$45="MKT",'Payroll'!AY710,0),IF('People_Inputs'!$E$46="MKT",'Payroll'!AY730,0),IF('People_Inputs'!$E$47="MKT",'Payroll'!AY750,0),IF('People_Inputs'!$E$48="MKT",'Payroll'!AY770,0),IF('People_Inputs'!$E$49="MKT",'Payroll'!AY790,0),IF('People_Inputs'!$E$50="MKT",'Payroll'!AY810,0),IF('People_Inputs'!$E$51="MKT",'Payroll'!AY830,0),IF('People_Inputs'!$E$52="MKT",'Payroll'!AY850,0),IF('People_Inputs'!$E$53="MKT",'Payroll'!AY870,0),IF('People_Inputs'!$E$54="MKT",'Payroll'!AY890,0),IF('People_Inputs'!$E$55="MKT",'Payroll'!AY910,0),IF('People_Inputs'!$E$56="MKT",'Payroll'!AY930,0),IF('People_Inputs'!$E$57="MKT",'Payroll'!AY950,0),IF('People_Inputs'!$E$58="MKT",'Payroll'!AY970,0),IF('People_Inputs'!$E$59="MKT",'Payroll'!AY990,0),IF('People_Inputs'!$E$60="MKT",'Payroll'!AY1010,0),IF('People_Inputs'!$E$61="MKT",'Payroll'!AY1030,0),IF('People_Inputs'!$E$62="MKT",'Payroll'!AY1050,0),IF('People_Inputs'!$E$63="MKT",'Payroll'!AY1070,0),IF('People_Inputs'!$E$64="MKT",'Payroll'!AY1090,0),IF('People_Inputs'!$E$65="MKT",'Payroll'!AY1110,0),IF('People_Inputs'!$E$66="MKT",'Payroll'!AY1130,0),IF('People_Inputs'!$E$67="MKT",'Payroll'!AY1150,0),IF('People_Inputs'!$E$68="MKT",'Payroll'!AY1170,0),IF('People_Inputs'!$E$69="MKT",'Payroll'!AY1190,0),IF('People_Inputs'!$E$70="MKT",'Payroll'!AY1210,0))</f>
        <v>0</v>
      </c>
      <c r="AZ30" s="35">
        <f>SUM(IF('People_Inputs'!$E$11="MKT",'Payroll'!AZ30,0),IF('People_Inputs'!$E$12="MKT",'Payroll'!AZ50,0),IF('People_Inputs'!$E$13="MKT",'Payroll'!AZ70,0),IF('People_Inputs'!$E$14="MKT",'Payroll'!AZ90,0),IF('People_Inputs'!$E$15="MKT",'Payroll'!AZ110,0),IF('People_Inputs'!$E$16="MKT",'Payroll'!AZ130,0),IF('People_Inputs'!$E$17="MKT",'Payroll'!AZ150,0),IF('People_Inputs'!$E$18="MKT",'Payroll'!AZ170,0),IF('People_Inputs'!$E$19="MKT",'Payroll'!AZ190,0),IF('People_Inputs'!$E$20="MKT",'Payroll'!AZ210,0),IF('People_Inputs'!$E$21="MKT",'Payroll'!AZ230,0),IF('People_Inputs'!$E$22="MKT",'Payroll'!AZ250,0),IF('People_Inputs'!$E$23="MKT",'Payroll'!AZ270,0),IF('People_Inputs'!$E$24="MKT",'Payroll'!AZ290,0),IF('People_Inputs'!$E$25="MKT",'Payroll'!AZ310,0),IF('People_Inputs'!$E$26="MKT",'Payroll'!AZ330,0),IF('People_Inputs'!$E$27="MKT",'Payroll'!AZ350,0),IF('People_Inputs'!$E$28="MKT",'Payroll'!AZ370,0),IF('People_Inputs'!$E$29="MKT",'Payroll'!AZ390,0),IF('People_Inputs'!$E$30="MKT",'Payroll'!AZ410,0),IF('People_Inputs'!$E$31="MKT",'Payroll'!AZ430,0),IF('People_Inputs'!$E$32="MKT",'Payroll'!AZ450,0),IF('People_Inputs'!$E$33="MKT",'Payroll'!AZ470,0),IF('People_Inputs'!$E$34="MKT",'Payroll'!AZ490,0),IF('People_Inputs'!$E$35="MKT",'Payroll'!AZ510,0),IF('People_Inputs'!$E$36="MKT",'Payroll'!AZ530,0),IF('People_Inputs'!$E$37="MKT",'Payroll'!AZ550,0),IF('People_Inputs'!$E$38="MKT",'Payroll'!AZ570,0),IF('People_Inputs'!$E$39="MKT",'Payroll'!AZ590,0),IF('People_Inputs'!$E$40="MKT",'Payroll'!AZ610,0),IF('People_Inputs'!$E$41="MKT",'Payroll'!AZ630,0),IF('People_Inputs'!$E$42="MKT",'Payroll'!AZ650,0),IF('People_Inputs'!$E$43="MKT",'Payroll'!AZ670,0),IF('People_Inputs'!$E$44="MKT",'Payroll'!AZ690,0),IF('People_Inputs'!$E$45="MKT",'Payroll'!AZ710,0),IF('People_Inputs'!$E$46="MKT",'Payroll'!AZ730,0),IF('People_Inputs'!$E$47="MKT",'Payroll'!AZ750,0),IF('People_Inputs'!$E$48="MKT",'Payroll'!AZ770,0),IF('People_Inputs'!$E$49="MKT",'Payroll'!AZ790,0),IF('People_Inputs'!$E$50="MKT",'Payroll'!AZ810,0),IF('People_Inputs'!$E$51="MKT",'Payroll'!AZ830,0),IF('People_Inputs'!$E$52="MKT",'Payroll'!AZ850,0),IF('People_Inputs'!$E$53="MKT",'Payroll'!AZ870,0),IF('People_Inputs'!$E$54="MKT",'Payroll'!AZ890,0),IF('People_Inputs'!$E$55="MKT",'Payroll'!AZ910,0),IF('People_Inputs'!$E$56="MKT",'Payroll'!AZ930,0),IF('People_Inputs'!$E$57="MKT",'Payroll'!AZ950,0),IF('People_Inputs'!$E$58="MKT",'Payroll'!AZ970,0),IF('People_Inputs'!$E$59="MKT",'Payroll'!AZ990,0),IF('People_Inputs'!$E$60="MKT",'Payroll'!AZ1010,0),IF('People_Inputs'!$E$61="MKT",'Payroll'!AZ1030,0),IF('People_Inputs'!$E$62="MKT",'Payroll'!AZ1050,0),IF('People_Inputs'!$E$63="MKT",'Payroll'!AZ1070,0),IF('People_Inputs'!$E$64="MKT",'Payroll'!AZ1090,0),IF('People_Inputs'!$E$65="MKT",'Payroll'!AZ1110,0),IF('People_Inputs'!$E$66="MKT",'Payroll'!AZ1130,0),IF('People_Inputs'!$E$67="MKT",'Payroll'!AZ1150,0),IF('People_Inputs'!$E$68="MKT",'Payroll'!AZ1170,0),IF('People_Inputs'!$E$69="MKT",'Payroll'!AZ1190,0),IF('People_Inputs'!$E$70="MKT",'Payroll'!AZ1210,0))</f>
        <v>0</v>
      </c>
      <c r="BA30" s="35">
        <f>SUM(IF('People_Inputs'!$E$11="MKT",'Payroll'!BA30,0),IF('People_Inputs'!$E$12="MKT",'Payroll'!BA50,0),IF('People_Inputs'!$E$13="MKT",'Payroll'!BA70,0),IF('People_Inputs'!$E$14="MKT",'Payroll'!BA90,0),IF('People_Inputs'!$E$15="MKT",'Payroll'!BA110,0),IF('People_Inputs'!$E$16="MKT",'Payroll'!BA130,0),IF('People_Inputs'!$E$17="MKT",'Payroll'!BA150,0),IF('People_Inputs'!$E$18="MKT",'Payroll'!BA170,0),IF('People_Inputs'!$E$19="MKT",'Payroll'!BA190,0),IF('People_Inputs'!$E$20="MKT",'Payroll'!BA210,0),IF('People_Inputs'!$E$21="MKT",'Payroll'!BA230,0),IF('People_Inputs'!$E$22="MKT",'Payroll'!BA250,0),IF('People_Inputs'!$E$23="MKT",'Payroll'!BA270,0),IF('People_Inputs'!$E$24="MKT",'Payroll'!BA290,0),IF('People_Inputs'!$E$25="MKT",'Payroll'!BA310,0),IF('People_Inputs'!$E$26="MKT",'Payroll'!BA330,0),IF('People_Inputs'!$E$27="MKT",'Payroll'!BA350,0),IF('People_Inputs'!$E$28="MKT",'Payroll'!BA370,0),IF('People_Inputs'!$E$29="MKT",'Payroll'!BA390,0),IF('People_Inputs'!$E$30="MKT",'Payroll'!BA410,0),IF('People_Inputs'!$E$31="MKT",'Payroll'!BA430,0),IF('People_Inputs'!$E$32="MKT",'Payroll'!BA450,0),IF('People_Inputs'!$E$33="MKT",'Payroll'!BA470,0),IF('People_Inputs'!$E$34="MKT",'Payroll'!BA490,0),IF('People_Inputs'!$E$35="MKT",'Payroll'!BA510,0),IF('People_Inputs'!$E$36="MKT",'Payroll'!BA530,0),IF('People_Inputs'!$E$37="MKT",'Payroll'!BA550,0),IF('People_Inputs'!$E$38="MKT",'Payroll'!BA570,0),IF('People_Inputs'!$E$39="MKT",'Payroll'!BA590,0),IF('People_Inputs'!$E$40="MKT",'Payroll'!BA610,0),IF('People_Inputs'!$E$41="MKT",'Payroll'!BA630,0),IF('People_Inputs'!$E$42="MKT",'Payroll'!BA650,0),IF('People_Inputs'!$E$43="MKT",'Payroll'!BA670,0),IF('People_Inputs'!$E$44="MKT",'Payroll'!BA690,0),IF('People_Inputs'!$E$45="MKT",'Payroll'!BA710,0),IF('People_Inputs'!$E$46="MKT",'Payroll'!BA730,0),IF('People_Inputs'!$E$47="MKT",'Payroll'!BA750,0),IF('People_Inputs'!$E$48="MKT",'Payroll'!BA770,0),IF('People_Inputs'!$E$49="MKT",'Payroll'!BA790,0),IF('People_Inputs'!$E$50="MKT",'Payroll'!BA810,0),IF('People_Inputs'!$E$51="MKT",'Payroll'!BA830,0),IF('People_Inputs'!$E$52="MKT",'Payroll'!BA850,0),IF('People_Inputs'!$E$53="MKT",'Payroll'!BA870,0),IF('People_Inputs'!$E$54="MKT",'Payroll'!BA890,0),IF('People_Inputs'!$E$55="MKT",'Payroll'!BA910,0),IF('People_Inputs'!$E$56="MKT",'Payroll'!BA930,0),IF('People_Inputs'!$E$57="MKT",'Payroll'!BA950,0),IF('People_Inputs'!$E$58="MKT",'Payroll'!BA970,0),IF('People_Inputs'!$E$59="MKT",'Payroll'!BA990,0),IF('People_Inputs'!$E$60="MKT",'Payroll'!BA1010,0),IF('People_Inputs'!$E$61="MKT",'Payroll'!BA1030,0),IF('People_Inputs'!$E$62="MKT",'Payroll'!BA1050,0),IF('People_Inputs'!$E$63="MKT",'Payroll'!BA1070,0),IF('People_Inputs'!$E$64="MKT",'Payroll'!BA1090,0),IF('People_Inputs'!$E$65="MKT",'Payroll'!BA1110,0),IF('People_Inputs'!$E$66="MKT",'Payroll'!BA1130,0),IF('People_Inputs'!$E$67="MKT",'Payroll'!BA1150,0),IF('People_Inputs'!$E$68="MKT",'Payroll'!BA1170,0),IF('People_Inputs'!$E$69="MKT",'Payroll'!BA1190,0),IF('People_Inputs'!$E$70="MKT",'Payroll'!BA1210,0))</f>
        <v>0</v>
      </c>
      <c r="BB30" s="35">
        <f>SUM(IF('People_Inputs'!$E$11="MKT",'Payroll'!BB30,0),IF('People_Inputs'!$E$12="MKT",'Payroll'!BB50,0),IF('People_Inputs'!$E$13="MKT",'Payroll'!BB70,0),IF('People_Inputs'!$E$14="MKT",'Payroll'!BB90,0),IF('People_Inputs'!$E$15="MKT",'Payroll'!BB110,0),IF('People_Inputs'!$E$16="MKT",'Payroll'!BB130,0),IF('People_Inputs'!$E$17="MKT",'Payroll'!BB150,0),IF('People_Inputs'!$E$18="MKT",'Payroll'!BB170,0),IF('People_Inputs'!$E$19="MKT",'Payroll'!BB190,0),IF('People_Inputs'!$E$20="MKT",'Payroll'!BB210,0),IF('People_Inputs'!$E$21="MKT",'Payroll'!BB230,0),IF('People_Inputs'!$E$22="MKT",'Payroll'!BB250,0),IF('People_Inputs'!$E$23="MKT",'Payroll'!BB270,0),IF('People_Inputs'!$E$24="MKT",'Payroll'!BB290,0),IF('People_Inputs'!$E$25="MKT",'Payroll'!BB310,0),IF('People_Inputs'!$E$26="MKT",'Payroll'!BB330,0),IF('People_Inputs'!$E$27="MKT",'Payroll'!BB350,0),IF('People_Inputs'!$E$28="MKT",'Payroll'!BB370,0),IF('People_Inputs'!$E$29="MKT",'Payroll'!BB390,0),IF('People_Inputs'!$E$30="MKT",'Payroll'!BB410,0),IF('People_Inputs'!$E$31="MKT",'Payroll'!BB430,0),IF('People_Inputs'!$E$32="MKT",'Payroll'!BB450,0),IF('People_Inputs'!$E$33="MKT",'Payroll'!BB470,0),IF('People_Inputs'!$E$34="MKT",'Payroll'!BB490,0),IF('People_Inputs'!$E$35="MKT",'Payroll'!BB510,0),IF('People_Inputs'!$E$36="MKT",'Payroll'!BB530,0),IF('People_Inputs'!$E$37="MKT",'Payroll'!BB550,0),IF('People_Inputs'!$E$38="MKT",'Payroll'!BB570,0),IF('People_Inputs'!$E$39="MKT",'Payroll'!BB590,0),IF('People_Inputs'!$E$40="MKT",'Payroll'!BB610,0),IF('People_Inputs'!$E$41="MKT",'Payroll'!BB630,0),IF('People_Inputs'!$E$42="MKT",'Payroll'!BB650,0),IF('People_Inputs'!$E$43="MKT",'Payroll'!BB670,0),IF('People_Inputs'!$E$44="MKT",'Payroll'!BB690,0),IF('People_Inputs'!$E$45="MKT",'Payroll'!BB710,0),IF('People_Inputs'!$E$46="MKT",'Payroll'!BB730,0),IF('People_Inputs'!$E$47="MKT",'Payroll'!BB750,0),IF('People_Inputs'!$E$48="MKT",'Payroll'!BB770,0),IF('People_Inputs'!$E$49="MKT",'Payroll'!BB790,0),IF('People_Inputs'!$E$50="MKT",'Payroll'!BB810,0),IF('People_Inputs'!$E$51="MKT",'Payroll'!BB830,0),IF('People_Inputs'!$E$52="MKT",'Payroll'!BB850,0),IF('People_Inputs'!$E$53="MKT",'Payroll'!BB870,0),IF('People_Inputs'!$E$54="MKT",'Payroll'!BB890,0),IF('People_Inputs'!$E$55="MKT",'Payroll'!BB910,0),IF('People_Inputs'!$E$56="MKT",'Payroll'!BB930,0),IF('People_Inputs'!$E$57="MKT",'Payroll'!BB950,0),IF('People_Inputs'!$E$58="MKT",'Payroll'!BB970,0),IF('People_Inputs'!$E$59="MKT",'Payroll'!BB990,0),IF('People_Inputs'!$E$60="MKT",'Payroll'!BB1010,0),IF('People_Inputs'!$E$61="MKT",'Payroll'!BB1030,0),IF('People_Inputs'!$E$62="MKT",'Payroll'!BB1050,0),IF('People_Inputs'!$E$63="MKT",'Payroll'!BB1070,0),IF('People_Inputs'!$E$64="MKT",'Payroll'!BB1090,0),IF('People_Inputs'!$E$65="MKT",'Payroll'!BB1110,0),IF('People_Inputs'!$E$66="MKT",'Payroll'!BB1130,0),IF('People_Inputs'!$E$67="MKT",'Payroll'!BB1150,0),IF('People_Inputs'!$E$68="MKT",'Payroll'!BB1170,0),IF('People_Inputs'!$E$69="MKT",'Payroll'!BB1190,0),IF('People_Inputs'!$E$70="MKT",'Payroll'!BB1210,0))</f>
        <v>0</v>
      </c>
      <c r="BC30" s="35">
        <f>SUM(IF('People_Inputs'!$E$11="MKT",'Payroll'!BC30,0),IF('People_Inputs'!$E$12="MKT",'Payroll'!BC50,0),IF('People_Inputs'!$E$13="MKT",'Payroll'!BC70,0),IF('People_Inputs'!$E$14="MKT",'Payroll'!BC90,0),IF('People_Inputs'!$E$15="MKT",'Payroll'!BC110,0),IF('People_Inputs'!$E$16="MKT",'Payroll'!BC130,0),IF('People_Inputs'!$E$17="MKT",'Payroll'!BC150,0),IF('People_Inputs'!$E$18="MKT",'Payroll'!BC170,0),IF('People_Inputs'!$E$19="MKT",'Payroll'!BC190,0),IF('People_Inputs'!$E$20="MKT",'Payroll'!BC210,0),IF('People_Inputs'!$E$21="MKT",'Payroll'!BC230,0),IF('People_Inputs'!$E$22="MKT",'Payroll'!BC250,0),IF('People_Inputs'!$E$23="MKT",'Payroll'!BC270,0),IF('People_Inputs'!$E$24="MKT",'Payroll'!BC290,0),IF('People_Inputs'!$E$25="MKT",'Payroll'!BC310,0),IF('People_Inputs'!$E$26="MKT",'Payroll'!BC330,0),IF('People_Inputs'!$E$27="MKT",'Payroll'!BC350,0),IF('People_Inputs'!$E$28="MKT",'Payroll'!BC370,0),IF('People_Inputs'!$E$29="MKT",'Payroll'!BC390,0),IF('People_Inputs'!$E$30="MKT",'Payroll'!BC410,0),IF('People_Inputs'!$E$31="MKT",'Payroll'!BC430,0),IF('People_Inputs'!$E$32="MKT",'Payroll'!BC450,0),IF('People_Inputs'!$E$33="MKT",'Payroll'!BC470,0),IF('People_Inputs'!$E$34="MKT",'Payroll'!BC490,0),IF('People_Inputs'!$E$35="MKT",'Payroll'!BC510,0),IF('People_Inputs'!$E$36="MKT",'Payroll'!BC530,0),IF('People_Inputs'!$E$37="MKT",'Payroll'!BC550,0),IF('People_Inputs'!$E$38="MKT",'Payroll'!BC570,0),IF('People_Inputs'!$E$39="MKT",'Payroll'!BC590,0),IF('People_Inputs'!$E$40="MKT",'Payroll'!BC610,0),IF('People_Inputs'!$E$41="MKT",'Payroll'!BC630,0),IF('People_Inputs'!$E$42="MKT",'Payroll'!BC650,0),IF('People_Inputs'!$E$43="MKT",'Payroll'!BC670,0),IF('People_Inputs'!$E$44="MKT",'Payroll'!BC690,0),IF('People_Inputs'!$E$45="MKT",'Payroll'!BC710,0),IF('People_Inputs'!$E$46="MKT",'Payroll'!BC730,0),IF('People_Inputs'!$E$47="MKT",'Payroll'!BC750,0),IF('People_Inputs'!$E$48="MKT",'Payroll'!BC770,0),IF('People_Inputs'!$E$49="MKT",'Payroll'!BC790,0),IF('People_Inputs'!$E$50="MKT",'Payroll'!BC810,0),IF('People_Inputs'!$E$51="MKT",'Payroll'!BC830,0),IF('People_Inputs'!$E$52="MKT",'Payroll'!BC850,0),IF('People_Inputs'!$E$53="MKT",'Payroll'!BC870,0),IF('People_Inputs'!$E$54="MKT",'Payroll'!BC890,0),IF('People_Inputs'!$E$55="MKT",'Payroll'!BC910,0),IF('People_Inputs'!$E$56="MKT",'Payroll'!BC930,0),IF('People_Inputs'!$E$57="MKT",'Payroll'!BC950,0),IF('People_Inputs'!$E$58="MKT",'Payroll'!BC970,0),IF('People_Inputs'!$E$59="MKT",'Payroll'!BC990,0),IF('People_Inputs'!$E$60="MKT",'Payroll'!BC1010,0),IF('People_Inputs'!$E$61="MKT",'Payroll'!BC1030,0),IF('People_Inputs'!$E$62="MKT",'Payroll'!BC1050,0),IF('People_Inputs'!$E$63="MKT",'Payroll'!BC1070,0),IF('People_Inputs'!$E$64="MKT",'Payroll'!BC1090,0),IF('People_Inputs'!$E$65="MKT",'Payroll'!BC1110,0),IF('People_Inputs'!$E$66="MKT",'Payroll'!BC1130,0),IF('People_Inputs'!$E$67="MKT",'Payroll'!BC1150,0),IF('People_Inputs'!$E$68="MKT",'Payroll'!BC1170,0),IF('People_Inputs'!$E$69="MKT",'Payroll'!BC1190,0),IF('People_Inputs'!$E$70="MKT",'Payroll'!BC1210,0))</f>
        <v>0</v>
      </c>
      <c r="BD30" s="35">
        <f>SUM(IF('People_Inputs'!$E$11="MKT",'Payroll'!BD30,0),IF('People_Inputs'!$E$12="MKT",'Payroll'!BD50,0),IF('People_Inputs'!$E$13="MKT",'Payroll'!BD70,0),IF('People_Inputs'!$E$14="MKT",'Payroll'!BD90,0),IF('People_Inputs'!$E$15="MKT",'Payroll'!BD110,0),IF('People_Inputs'!$E$16="MKT",'Payroll'!BD130,0),IF('People_Inputs'!$E$17="MKT",'Payroll'!BD150,0),IF('People_Inputs'!$E$18="MKT",'Payroll'!BD170,0),IF('People_Inputs'!$E$19="MKT",'Payroll'!BD190,0),IF('People_Inputs'!$E$20="MKT",'Payroll'!BD210,0),IF('People_Inputs'!$E$21="MKT",'Payroll'!BD230,0),IF('People_Inputs'!$E$22="MKT",'Payroll'!BD250,0),IF('People_Inputs'!$E$23="MKT",'Payroll'!BD270,0),IF('People_Inputs'!$E$24="MKT",'Payroll'!BD290,0),IF('People_Inputs'!$E$25="MKT",'Payroll'!BD310,0),IF('People_Inputs'!$E$26="MKT",'Payroll'!BD330,0),IF('People_Inputs'!$E$27="MKT",'Payroll'!BD350,0),IF('People_Inputs'!$E$28="MKT",'Payroll'!BD370,0),IF('People_Inputs'!$E$29="MKT",'Payroll'!BD390,0),IF('People_Inputs'!$E$30="MKT",'Payroll'!BD410,0),IF('People_Inputs'!$E$31="MKT",'Payroll'!BD430,0),IF('People_Inputs'!$E$32="MKT",'Payroll'!BD450,0),IF('People_Inputs'!$E$33="MKT",'Payroll'!BD470,0),IF('People_Inputs'!$E$34="MKT",'Payroll'!BD490,0),IF('People_Inputs'!$E$35="MKT",'Payroll'!BD510,0),IF('People_Inputs'!$E$36="MKT",'Payroll'!BD530,0),IF('People_Inputs'!$E$37="MKT",'Payroll'!BD550,0),IF('People_Inputs'!$E$38="MKT",'Payroll'!BD570,0),IF('People_Inputs'!$E$39="MKT",'Payroll'!BD590,0),IF('People_Inputs'!$E$40="MKT",'Payroll'!BD610,0),IF('People_Inputs'!$E$41="MKT",'Payroll'!BD630,0),IF('People_Inputs'!$E$42="MKT",'Payroll'!BD650,0),IF('People_Inputs'!$E$43="MKT",'Payroll'!BD670,0),IF('People_Inputs'!$E$44="MKT",'Payroll'!BD690,0),IF('People_Inputs'!$E$45="MKT",'Payroll'!BD710,0),IF('People_Inputs'!$E$46="MKT",'Payroll'!BD730,0),IF('People_Inputs'!$E$47="MKT",'Payroll'!BD750,0),IF('People_Inputs'!$E$48="MKT",'Payroll'!BD770,0),IF('People_Inputs'!$E$49="MKT",'Payroll'!BD790,0),IF('People_Inputs'!$E$50="MKT",'Payroll'!BD810,0),IF('People_Inputs'!$E$51="MKT",'Payroll'!BD830,0),IF('People_Inputs'!$E$52="MKT",'Payroll'!BD850,0),IF('People_Inputs'!$E$53="MKT",'Payroll'!BD870,0),IF('People_Inputs'!$E$54="MKT",'Payroll'!BD890,0),IF('People_Inputs'!$E$55="MKT",'Payroll'!BD910,0),IF('People_Inputs'!$E$56="MKT",'Payroll'!BD930,0),IF('People_Inputs'!$E$57="MKT",'Payroll'!BD950,0),IF('People_Inputs'!$E$58="MKT",'Payroll'!BD970,0),IF('People_Inputs'!$E$59="MKT",'Payroll'!BD990,0),IF('People_Inputs'!$E$60="MKT",'Payroll'!BD1010,0),IF('People_Inputs'!$E$61="MKT",'Payroll'!BD1030,0),IF('People_Inputs'!$E$62="MKT",'Payroll'!BD1050,0),IF('People_Inputs'!$E$63="MKT",'Payroll'!BD1070,0),IF('People_Inputs'!$E$64="MKT",'Payroll'!BD1090,0),IF('People_Inputs'!$E$65="MKT",'Payroll'!BD1110,0),IF('People_Inputs'!$E$66="MKT",'Payroll'!BD1130,0),IF('People_Inputs'!$E$67="MKT",'Payroll'!BD1150,0),IF('People_Inputs'!$E$68="MKT",'Payroll'!BD1170,0),IF('People_Inputs'!$E$69="MKT",'Payroll'!BD1190,0),IF('People_Inputs'!$E$70="MKT",'Payroll'!BD1210,0))</f>
        <v>0</v>
      </c>
      <c r="BE30" s="35">
        <f>SUM(IF('People_Inputs'!$E$11="MKT",'Payroll'!BE30,0),IF('People_Inputs'!$E$12="MKT",'Payroll'!BE50,0),IF('People_Inputs'!$E$13="MKT",'Payroll'!BE70,0),IF('People_Inputs'!$E$14="MKT",'Payroll'!BE90,0),IF('People_Inputs'!$E$15="MKT",'Payroll'!BE110,0),IF('People_Inputs'!$E$16="MKT",'Payroll'!BE130,0),IF('People_Inputs'!$E$17="MKT",'Payroll'!BE150,0),IF('People_Inputs'!$E$18="MKT",'Payroll'!BE170,0),IF('People_Inputs'!$E$19="MKT",'Payroll'!BE190,0),IF('People_Inputs'!$E$20="MKT",'Payroll'!BE210,0),IF('People_Inputs'!$E$21="MKT",'Payroll'!BE230,0),IF('People_Inputs'!$E$22="MKT",'Payroll'!BE250,0),IF('People_Inputs'!$E$23="MKT",'Payroll'!BE270,0),IF('People_Inputs'!$E$24="MKT",'Payroll'!BE290,0),IF('People_Inputs'!$E$25="MKT",'Payroll'!BE310,0),IF('People_Inputs'!$E$26="MKT",'Payroll'!BE330,0),IF('People_Inputs'!$E$27="MKT",'Payroll'!BE350,0),IF('People_Inputs'!$E$28="MKT",'Payroll'!BE370,0),IF('People_Inputs'!$E$29="MKT",'Payroll'!BE390,0),IF('People_Inputs'!$E$30="MKT",'Payroll'!BE410,0),IF('People_Inputs'!$E$31="MKT",'Payroll'!BE430,0),IF('People_Inputs'!$E$32="MKT",'Payroll'!BE450,0),IF('People_Inputs'!$E$33="MKT",'Payroll'!BE470,0),IF('People_Inputs'!$E$34="MKT",'Payroll'!BE490,0),IF('People_Inputs'!$E$35="MKT",'Payroll'!BE510,0),IF('People_Inputs'!$E$36="MKT",'Payroll'!BE530,0),IF('People_Inputs'!$E$37="MKT",'Payroll'!BE550,0),IF('People_Inputs'!$E$38="MKT",'Payroll'!BE570,0),IF('People_Inputs'!$E$39="MKT",'Payroll'!BE590,0),IF('People_Inputs'!$E$40="MKT",'Payroll'!BE610,0),IF('People_Inputs'!$E$41="MKT",'Payroll'!BE630,0),IF('People_Inputs'!$E$42="MKT",'Payroll'!BE650,0),IF('People_Inputs'!$E$43="MKT",'Payroll'!BE670,0),IF('People_Inputs'!$E$44="MKT",'Payroll'!BE690,0),IF('People_Inputs'!$E$45="MKT",'Payroll'!BE710,0),IF('People_Inputs'!$E$46="MKT",'Payroll'!BE730,0),IF('People_Inputs'!$E$47="MKT",'Payroll'!BE750,0),IF('People_Inputs'!$E$48="MKT",'Payroll'!BE770,0),IF('People_Inputs'!$E$49="MKT",'Payroll'!BE790,0),IF('People_Inputs'!$E$50="MKT",'Payroll'!BE810,0),IF('People_Inputs'!$E$51="MKT",'Payroll'!BE830,0),IF('People_Inputs'!$E$52="MKT",'Payroll'!BE850,0),IF('People_Inputs'!$E$53="MKT",'Payroll'!BE870,0),IF('People_Inputs'!$E$54="MKT",'Payroll'!BE890,0),IF('People_Inputs'!$E$55="MKT",'Payroll'!BE910,0),IF('People_Inputs'!$E$56="MKT",'Payroll'!BE930,0),IF('People_Inputs'!$E$57="MKT",'Payroll'!BE950,0),IF('People_Inputs'!$E$58="MKT",'Payroll'!BE970,0),IF('People_Inputs'!$E$59="MKT",'Payroll'!BE990,0),IF('People_Inputs'!$E$60="MKT",'Payroll'!BE1010,0),IF('People_Inputs'!$E$61="MKT",'Payroll'!BE1030,0),IF('People_Inputs'!$E$62="MKT",'Payroll'!BE1050,0),IF('People_Inputs'!$E$63="MKT",'Payroll'!BE1070,0),IF('People_Inputs'!$E$64="MKT",'Payroll'!BE1090,0),IF('People_Inputs'!$E$65="MKT",'Payroll'!BE1110,0),IF('People_Inputs'!$E$66="MKT",'Payroll'!BE1130,0),IF('People_Inputs'!$E$67="MKT",'Payroll'!BE1150,0),IF('People_Inputs'!$E$68="MKT",'Payroll'!BE1170,0),IF('People_Inputs'!$E$69="MKT",'Payroll'!BE1190,0),IF('People_Inputs'!$E$70="MKT",'Payroll'!BE1210,0))</f>
        <v>0</v>
      </c>
      <c r="BF30" s="35">
        <f>SUM(IF('People_Inputs'!$E$11="MKT",'Payroll'!BF30,0),IF('People_Inputs'!$E$12="MKT",'Payroll'!BF50,0),IF('People_Inputs'!$E$13="MKT",'Payroll'!BF70,0),IF('People_Inputs'!$E$14="MKT",'Payroll'!BF90,0),IF('People_Inputs'!$E$15="MKT",'Payroll'!BF110,0),IF('People_Inputs'!$E$16="MKT",'Payroll'!BF130,0),IF('People_Inputs'!$E$17="MKT",'Payroll'!BF150,0),IF('People_Inputs'!$E$18="MKT",'Payroll'!BF170,0),IF('People_Inputs'!$E$19="MKT",'Payroll'!BF190,0),IF('People_Inputs'!$E$20="MKT",'Payroll'!BF210,0),IF('People_Inputs'!$E$21="MKT",'Payroll'!BF230,0),IF('People_Inputs'!$E$22="MKT",'Payroll'!BF250,0),IF('People_Inputs'!$E$23="MKT",'Payroll'!BF270,0),IF('People_Inputs'!$E$24="MKT",'Payroll'!BF290,0),IF('People_Inputs'!$E$25="MKT",'Payroll'!BF310,0),IF('People_Inputs'!$E$26="MKT",'Payroll'!BF330,0),IF('People_Inputs'!$E$27="MKT",'Payroll'!BF350,0),IF('People_Inputs'!$E$28="MKT",'Payroll'!BF370,0),IF('People_Inputs'!$E$29="MKT",'Payroll'!BF390,0),IF('People_Inputs'!$E$30="MKT",'Payroll'!BF410,0),IF('People_Inputs'!$E$31="MKT",'Payroll'!BF430,0),IF('People_Inputs'!$E$32="MKT",'Payroll'!BF450,0),IF('People_Inputs'!$E$33="MKT",'Payroll'!BF470,0),IF('People_Inputs'!$E$34="MKT",'Payroll'!BF490,0),IF('People_Inputs'!$E$35="MKT",'Payroll'!BF510,0),IF('People_Inputs'!$E$36="MKT",'Payroll'!BF530,0),IF('People_Inputs'!$E$37="MKT",'Payroll'!BF550,0),IF('People_Inputs'!$E$38="MKT",'Payroll'!BF570,0),IF('People_Inputs'!$E$39="MKT",'Payroll'!BF590,0),IF('People_Inputs'!$E$40="MKT",'Payroll'!BF610,0),IF('People_Inputs'!$E$41="MKT",'Payroll'!BF630,0),IF('People_Inputs'!$E$42="MKT",'Payroll'!BF650,0),IF('People_Inputs'!$E$43="MKT",'Payroll'!BF670,0),IF('People_Inputs'!$E$44="MKT",'Payroll'!BF690,0),IF('People_Inputs'!$E$45="MKT",'Payroll'!BF710,0),IF('People_Inputs'!$E$46="MKT",'Payroll'!BF730,0),IF('People_Inputs'!$E$47="MKT",'Payroll'!BF750,0),IF('People_Inputs'!$E$48="MKT",'Payroll'!BF770,0),IF('People_Inputs'!$E$49="MKT",'Payroll'!BF790,0),IF('People_Inputs'!$E$50="MKT",'Payroll'!BF810,0),IF('People_Inputs'!$E$51="MKT",'Payroll'!BF830,0),IF('People_Inputs'!$E$52="MKT",'Payroll'!BF850,0),IF('People_Inputs'!$E$53="MKT",'Payroll'!BF870,0),IF('People_Inputs'!$E$54="MKT",'Payroll'!BF890,0),IF('People_Inputs'!$E$55="MKT",'Payroll'!BF910,0),IF('People_Inputs'!$E$56="MKT",'Payroll'!BF930,0),IF('People_Inputs'!$E$57="MKT",'Payroll'!BF950,0),IF('People_Inputs'!$E$58="MKT",'Payroll'!BF970,0),IF('People_Inputs'!$E$59="MKT",'Payroll'!BF990,0),IF('People_Inputs'!$E$60="MKT",'Payroll'!BF1010,0),IF('People_Inputs'!$E$61="MKT",'Payroll'!BF1030,0),IF('People_Inputs'!$E$62="MKT",'Payroll'!BF1050,0),IF('People_Inputs'!$E$63="MKT",'Payroll'!BF1070,0),IF('People_Inputs'!$E$64="MKT",'Payroll'!BF1090,0),IF('People_Inputs'!$E$65="MKT",'Payroll'!BF1110,0),IF('People_Inputs'!$E$66="MKT",'Payroll'!BF1130,0),IF('People_Inputs'!$E$67="MKT",'Payroll'!BF1150,0),IF('People_Inputs'!$E$68="MKT",'Payroll'!BF1170,0),IF('People_Inputs'!$E$69="MKT",'Payroll'!BF1190,0),IF('People_Inputs'!$E$70="MKT",'Payroll'!BF1210,0))</f>
        <v>0</v>
      </c>
      <c r="BG30" s="35">
        <f>SUM(IF('People_Inputs'!$E$11="MKT",'Payroll'!BG30,0),IF('People_Inputs'!$E$12="MKT",'Payroll'!BG50,0),IF('People_Inputs'!$E$13="MKT",'Payroll'!BG70,0),IF('People_Inputs'!$E$14="MKT",'Payroll'!BG90,0),IF('People_Inputs'!$E$15="MKT",'Payroll'!BG110,0),IF('People_Inputs'!$E$16="MKT",'Payroll'!BG130,0),IF('People_Inputs'!$E$17="MKT",'Payroll'!BG150,0),IF('People_Inputs'!$E$18="MKT",'Payroll'!BG170,0),IF('People_Inputs'!$E$19="MKT",'Payroll'!BG190,0),IF('People_Inputs'!$E$20="MKT",'Payroll'!BG210,0),IF('People_Inputs'!$E$21="MKT",'Payroll'!BG230,0),IF('People_Inputs'!$E$22="MKT",'Payroll'!BG250,0),IF('People_Inputs'!$E$23="MKT",'Payroll'!BG270,0),IF('People_Inputs'!$E$24="MKT",'Payroll'!BG290,0),IF('People_Inputs'!$E$25="MKT",'Payroll'!BG310,0),IF('People_Inputs'!$E$26="MKT",'Payroll'!BG330,0),IF('People_Inputs'!$E$27="MKT",'Payroll'!BG350,0),IF('People_Inputs'!$E$28="MKT",'Payroll'!BG370,0),IF('People_Inputs'!$E$29="MKT",'Payroll'!BG390,0),IF('People_Inputs'!$E$30="MKT",'Payroll'!BG410,0),IF('People_Inputs'!$E$31="MKT",'Payroll'!BG430,0),IF('People_Inputs'!$E$32="MKT",'Payroll'!BG450,0),IF('People_Inputs'!$E$33="MKT",'Payroll'!BG470,0),IF('People_Inputs'!$E$34="MKT",'Payroll'!BG490,0),IF('People_Inputs'!$E$35="MKT",'Payroll'!BG510,0),IF('People_Inputs'!$E$36="MKT",'Payroll'!BG530,0),IF('People_Inputs'!$E$37="MKT",'Payroll'!BG550,0),IF('People_Inputs'!$E$38="MKT",'Payroll'!BG570,0),IF('People_Inputs'!$E$39="MKT",'Payroll'!BG590,0),IF('People_Inputs'!$E$40="MKT",'Payroll'!BG610,0),IF('People_Inputs'!$E$41="MKT",'Payroll'!BG630,0),IF('People_Inputs'!$E$42="MKT",'Payroll'!BG650,0),IF('People_Inputs'!$E$43="MKT",'Payroll'!BG670,0),IF('People_Inputs'!$E$44="MKT",'Payroll'!BG690,0),IF('People_Inputs'!$E$45="MKT",'Payroll'!BG710,0),IF('People_Inputs'!$E$46="MKT",'Payroll'!BG730,0),IF('People_Inputs'!$E$47="MKT",'Payroll'!BG750,0),IF('People_Inputs'!$E$48="MKT",'Payroll'!BG770,0),IF('People_Inputs'!$E$49="MKT",'Payroll'!BG790,0),IF('People_Inputs'!$E$50="MKT",'Payroll'!BG810,0),IF('People_Inputs'!$E$51="MKT",'Payroll'!BG830,0),IF('People_Inputs'!$E$52="MKT",'Payroll'!BG850,0),IF('People_Inputs'!$E$53="MKT",'Payroll'!BG870,0),IF('People_Inputs'!$E$54="MKT",'Payroll'!BG890,0),IF('People_Inputs'!$E$55="MKT",'Payroll'!BG910,0),IF('People_Inputs'!$E$56="MKT",'Payroll'!BG930,0),IF('People_Inputs'!$E$57="MKT",'Payroll'!BG950,0),IF('People_Inputs'!$E$58="MKT",'Payroll'!BG970,0),IF('People_Inputs'!$E$59="MKT",'Payroll'!BG990,0),IF('People_Inputs'!$E$60="MKT",'Payroll'!BG1010,0),IF('People_Inputs'!$E$61="MKT",'Payroll'!BG1030,0),IF('People_Inputs'!$E$62="MKT",'Payroll'!BG1050,0),IF('People_Inputs'!$E$63="MKT",'Payroll'!BG1070,0),IF('People_Inputs'!$E$64="MKT",'Payroll'!BG1090,0),IF('People_Inputs'!$E$65="MKT",'Payroll'!BG1110,0),IF('People_Inputs'!$E$66="MKT",'Payroll'!BG1130,0),IF('People_Inputs'!$E$67="MKT",'Payroll'!BG1150,0),IF('People_Inputs'!$E$68="MKT",'Payroll'!BG1170,0),IF('People_Inputs'!$E$69="MKT",'Payroll'!BG1190,0),IF('People_Inputs'!$E$70="MKT",'Payroll'!BG1210,0))</f>
        <v>0</v>
      </c>
      <c r="BH30" s="35">
        <f>SUM(IF('People_Inputs'!$E$11="MKT",'Payroll'!BH30,0),IF('People_Inputs'!$E$12="MKT",'Payroll'!BH50,0),IF('People_Inputs'!$E$13="MKT",'Payroll'!BH70,0),IF('People_Inputs'!$E$14="MKT",'Payroll'!BH90,0),IF('People_Inputs'!$E$15="MKT",'Payroll'!BH110,0),IF('People_Inputs'!$E$16="MKT",'Payroll'!BH130,0),IF('People_Inputs'!$E$17="MKT",'Payroll'!BH150,0),IF('People_Inputs'!$E$18="MKT",'Payroll'!BH170,0),IF('People_Inputs'!$E$19="MKT",'Payroll'!BH190,0),IF('People_Inputs'!$E$20="MKT",'Payroll'!BH210,0),IF('People_Inputs'!$E$21="MKT",'Payroll'!BH230,0),IF('People_Inputs'!$E$22="MKT",'Payroll'!BH250,0),IF('People_Inputs'!$E$23="MKT",'Payroll'!BH270,0),IF('People_Inputs'!$E$24="MKT",'Payroll'!BH290,0),IF('People_Inputs'!$E$25="MKT",'Payroll'!BH310,0),IF('People_Inputs'!$E$26="MKT",'Payroll'!BH330,0),IF('People_Inputs'!$E$27="MKT",'Payroll'!BH350,0),IF('People_Inputs'!$E$28="MKT",'Payroll'!BH370,0),IF('People_Inputs'!$E$29="MKT",'Payroll'!BH390,0),IF('People_Inputs'!$E$30="MKT",'Payroll'!BH410,0),IF('People_Inputs'!$E$31="MKT",'Payroll'!BH430,0),IF('People_Inputs'!$E$32="MKT",'Payroll'!BH450,0),IF('People_Inputs'!$E$33="MKT",'Payroll'!BH470,0),IF('People_Inputs'!$E$34="MKT",'Payroll'!BH490,0),IF('People_Inputs'!$E$35="MKT",'Payroll'!BH510,0),IF('People_Inputs'!$E$36="MKT",'Payroll'!BH530,0),IF('People_Inputs'!$E$37="MKT",'Payroll'!BH550,0),IF('People_Inputs'!$E$38="MKT",'Payroll'!BH570,0),IF('People_Inputs'!$E$39="MKT",'Payroll'!BH590,0),IF('People_Inputs'!$E$40="MKT",'Payroll'!BH610,0),IF('People_Inputs'!$E$41="MKT",'Payroll'!BH630,0),IF('People_Inputs'!$E$42="MKT",'Payroll'!BH650,0),IF('People_Inputs'!$E$43="MKT",'Payroll'!BH670,0),IF('People_Inputs'!$E$44="MKT",'Payroll'!BH690,0),IF('People_Inputs'!$E$45="MKT",'Payroll'!BH710,0),IF('People_Inputs'!$E$46="MKT",'Payroll'!BH730,0),IF('People_Inputs'!$E$47="MKT",'Payroll'!BH750,0),IF('People_Inputs'!$E$48="MKT",'Payroll'!BH770,0),IF('People_Inputs'!$E$49="MKT",'Payroll'!BH790,0),IF('People_Inputs'!$E$50="MKT",'Payroll'!BH810,0),IF('People_Inputs'!$E$51="MKT",'Payroll'!BH830,0),IF('People_Inputs'!$E$52="MKT",'Payroll'!BH850,0),IF('People_Inputs'!$E$53="MKT",'Payroll'!BH870,0),IF('People_Inputs'!$E$54="MKT",'Payroll'!BH890,0),IF('People_Inputs'!$E$55="MKT",'Payroll'!BH910,0),IF('People_Inputs'!$E$56="MKT",'Payroll'!BH930,0),IF('People_Inputs'!$E$57="MKT",'Payroll'!BH950,0),IF('People_Inputs'!$E$58="MKT",'Payroll'!BH970,0),IF('People_Inputs'!$E$59="MKT",'Payroll'!BH990,0),IF('People_Inputs'!$E$60="MKT",'Payroll'!BH1010,0),IF('People_Inputs'!$E$61="MKT",'Payroll'!BH1030,0),IF('People_Inputs'!$E$62="MKT",'Payroll'!BH1050,0),IF('People_Inputs'!$E$63="MKT",'Payroll'!BH1070,0),IF('People_Inputs'!$E$64="MKT",'Payroll'!BH1090,0),IF('People_Inputs'!$E$65="MKT",'Payroll'!BH1110,0),IF('People_Inputs'!$E$66="MKT",'Payroll'!BH1130,0),IF('People_Inputs'!$E$67="MKT",'Payroll'!BH1150,0),IF('People_Inputs'!$E$68="MKT",'Payroll'!BH1170,0),IF('People_Inputs'!$E$69="MKT",'Payroll'!BH1190,0),IF('People_Inputs'!$E$70="MKT",'Payroll'!BH1210,0))</f>
        <v>0</v>
      </c>
      <c r="BI30" s="35">
        <f>SUM(IF('People_Inputs'!$E$11="MKT",'Payroll'!BI30,0),IF('People_Inputs'!$E$12="MKT",'Payroll'!BI50,0),IF('People_Inputs'!$E$13="MKT",'Payroll'!BI70,0),IF('People_Inputs'!$E$14="MKT",'Payroll'!BI90,0),IF('People_Inputs'!$E$15="MKT",'Payroll'!BI110,0),IF('People_Inputs'!$E$16="MKT",'Payroll'!BI130,0),IF('People_Inputs'!$E$17="MKT",'Payroll'!BI150,0),IF('People_Inputs'!$E$18="MKT",'Payroll'!BI170,0),IF('People_Inputs'!$E$19="MKT",'Payroll'!BI190,0),IF('People_Inputs'!$E$20="MKT",'Payroll'!BI210,0),IF('People_Inputs'!$E$21="MKT",'Payroll'!BI230,0),IF('People_Inputs'!$E$22="MKT",'Payroll'!BI250,0),IF('People_Inputs'!$E$23="MKT",'Payroll'!BI270,0),IF('People_Inputs'!$E$24="MKT",'Payroll'!BI290,0),IF('People_Inputs'!$E$25="MKT",'Payroll'!BI310,0),IF('People_Inputs'!$E$26="MKT",'Payroll'!BI330,0),IF('People_Inputs'!$E$27="MKT",'Payroll'!BI350,0),IF('People_Inputs'!$E$28="MKT",'Payroll'!BI370,0),IF('People_Inputs'!$E$29="MKT",'Payroll'!BI390,0),IF('People_Inputs'!$E$30="MKT",'Payroll'!BI410,0),IF('People_Inputs'!$E$31="MKT",'Payroll'!BI430,0),IF('People_Inputs'!$E$32="MKT",'Payroll'!BI450,0),IF('People_Inputs'!$E$33="MKT",'Payroll'!BI470,0),IF('People_Inputs'!$E$34="MKT",'Payroll'!BI490,0),IF('People_Inputs'!$E$35="MKT",'Payroll'!BI510,0),IF('People_Inputs'!$E$36="MKT",'Payroll'!BI530,0),IF('People_Inputs'!$E$37="MKT",'Payroll'!BI550,0),IF('People_Inputs'!$E$38="MKT",'Payroll'!BI570,0),IF('People_Inputs'!$E$39="MKT",'Payroll'!BI590,0),IF('People_Inputs'!$E$40="MKT",'Payroll'!BI610,0),IF('People_Inputs'!$E$41="MKT",'Payroll'!BI630,0),IF('People_Inputs'!$E$42="MKT",'Payroll'!BI650,0),IF('People_Inputs'!$E$43="MKT",'Payroll'!BI670,0),IF('People_Inputs'!$E$44="MKT",'Payroll'!BI690,0),IF('People_Inputs'!$E$45="MKT",'Payroll'!BI710,0),IF('People_Inputs'!$E$46="MKT",'Payroll'!BI730,0),IF('People_Inputs'!$E$47="MKT",'Payroll'!BI750,0),IF('People_Inputs'!$E$48="MKT",'Payroll'!BI770,0),IF('People_Inputs'!$E$49="MKT",'Payroll'!BI790,0),IF('People_Inputs'!$E$50="MKT",'Payroll'!BI810,0),IF('People_Inputs'!$E$51="MKT",'Payroll'!BI830,0),IF('People_Inputs'!$E$52="MKT",'Payroll'!BI850,0),IF('People_Inputs'!$E$53="MKT",'Payroll'!BI870,0),IF('People_Inputs'!$E$54="MKT",'Payroll'!BI890,0),IF('People_Inputs'!$E$55="MKT",'Payroll'!BI910,0),IF('People_Inputs'!$E$56="MKT",'Payroll'!BI930,0),IF('People_Inputs'!$E$57="MKT",'Payroll'!BI950,0),IF('People_Inputs'!$E$58="MKT",'Payroll'!BI970,0),IF('People_Inputs'!$E$59="MKT",'Payroll'!BI990,0),IF('People_Inputs'!$E$60="MKT",'Payroll'!BI1010,0),IF('People_Inputs'!$E$61="MKT",'Payroll'!BI1030,0),IF('People_Inputs'!$E$62="MKT",'Payroll'!BI1050,0),IF('People_Inputs'!$E$63="MKT",'Payroll'!BI1070,0),IF('People_Inputs'!$E$64="MKT",'Payroll'!BI1090,0),IF('People_Inputs'!$E$65="MKT",'Payroll'!BI1110,0),IF('People_Inputs'!$E$66="MKT",'Payroll'!BI1130,0),IF('People_Inputs'!$E$67="MKT",'Payroll'!BI1150,0),IF('People_Inputs'!$E$68="MKT",'Payroll'!BI1170,0),IF('People_Inputs'!$E$69="MKT",'Payroll'!BI1190,0),IF('People_Inputs'!$E$70="MKT",'Payroll'!BI1210,0))</f>
        <v>0</v>
      </c>
      <c r="BJ30" s="35">
        <f>SUM(IF('People_Inputs'!$E$11="MKT",'Payroll'!BJ30,0),IF('People_Inputs'!$E$12="MKT",'Payroll'!BJ50,0),IF('People_Inputs'!$E$13="MKT",'Payroll'!BJ70,0),IF('People_Inputs'!$E$14="MKT",'Payroll'!BJ90,0),IF('People_Inputs'!$E$15="MKT",'Payroll'!BJ110,0),IF('People_Inputs'!$E$16="MKT",'Payroll'!BJ130,0),IF('People_Inputs'!$E$17="MKT",'Payroll'!BJ150,0),IF('People_Inputs'!$E$18="MKT",'Payroll'!BJ170,0),IF('People_Inputs'!$E$19="MKT",'Payroll'!BJ190,0),IF('People_Inputs'!$E$20="MKT",'Payroll'!BJ210,0),IF('People_Inputs'!$E$21="MKT",'Payroll'!BJ230,0),IF('People_Inputs'!$E$22="MKT",'Payroll'!BJ250,0),IF('People_Inputs'!$E$23="MKT",'Payroll'!BJ270,0),IF('People_Inputs'!$E$24="MKT",'Payroll'!BJ290,0),IF('People_Inputs'!$E$25="MKT",'Payroll'!BJ310,0),IF('People_Inputs'!$E$26="MKT",'Payroll'!BJ330,0),IF('People_Inputs'!$E$27="MKT",'Payroll'!BJ350,0),IF('People_Inputs'!$E$28="MKT",'Payroll'!BJ370,0),IF('People_Inputs'!$E$29="MKT",'Payroll'!BJ390,0),IF('People_Inputs'!$E$30="MKT",'Payroll'!BJ410,0),IF('People_Inputs'!$E$31="MKT",'Payroll'!BJ430,0),IF('People_Inputs'!$E$32="MKT",'Payroll'!BJ450,0),IF('People_Inputs'!$E$33="MKT",'Payroll'!BJ470,0),IF('People_Inputs'!$E$34="MKT",'Payroll'!BJ490,0),IF('People_Inputs'!$E$35="MKT",'Payroll'!BJ510,0),IF('People_Inputs'!$E$36="MKT",'Payroll'!BJ530,0),IF('People_Inputs'!$E$37="MKT",'Payroll'!BJ550,0),IF('People_Inputs'!$E$38="MKT",'Payroll'!BJ570,0),IF('People_Inputs'!$E$39="MKT",'Payroll'!BJ590,0),IF('People_Inputs'!$E$40="MKT",'Payroll'!BJ610,0),IF('People_Inputs'!$E$41="MKT",'Payroll'!BJ630,0),IF('People_Inputs'!$E$42="MKT",'Payroll'!BJ650,0),IF('People_Inputs'!$E$43="MKT",'Payroll'!BJ670,0),IF('People_Inputs'!$E$44="MKT",'Payroll'!BJ690,0),IF('People_Inputs'!$E$45="MKT",'Payroll'!BJ710,0),IF('People_Inputs'!$E$46="MKT",'Payroll'!BJ730,0),IF('People_Inputs'!$E$47="MKT",'Payroll'!BJ750,0),IF('People_Inputs'!$E$48="MKT",'Payroll'!BJ770,0),IF('People_Inputs'!$E$49="MKT",'Payroll'!BJ790,0),IF('People_Inputs'!$E$50="MKT",'Payroll'!BJ810,0),IF('People_Inputs'!$E$51="MKT",'Payroll'!BJ830,0),IF('People_Inputs'!$E$52="MKT",'Payroll'!BJ850,0),IF('People_Inputs'!$E$53="MKT",'Payroll'!BJ870,0),IF('People_Inputs'!$E$54="MKT",'Payroll'!BJ890,0),IF('People_Inputs'!$E$55="MKT",'Payroll'!BJ910,0),IF('People_Inputs'!$E$56="MKT",'Payroll'!BJ930,0),IF('People_Inputs'!$E$57="MKT",'Payroll'!BJ950,0),IF('People_Inputs'!$E$58="MKT",'Payroll'!BJ970,0),IF('People_Inputs'!$E$59="MKT",'Payroll'!BJ990,0),IF('People_Inputs'!$E$60="MKT",'Payroll'!BJ1010,0),IF('People_Inputs'!$E$61="MKT",'Payroll'!BJ1030,0),IF('People_Inputs'!$E$62="MKT",'Payroll'!BJ1050,0),IF('People_Inputs'!$E$63="MKT",'Payroll'!BJ1070,0),IF('People_Inputs'!$E$64="MKT",'Payroll'!BJ1090,0),IF('People_Inputs'!$E$65="MKT",'Payroll'!BJ1110,0),IF('People_Inputs'!$E$66="MKT",'Payroll'!BJ1130,0),IF('People_Inputs'!$E$67="MKT",'Payroll'!BJ1150,0),IF('People_Inputs'!$E$68="MKT",'Payroll'!BJ1170,0),IF('People_Inputs'!$E$69="MKT",'Payroll'!BJ1190,0),IF('People_Inputs'!$E$70="MKT",'Payroll'!BJ1210,0))</f>
        <v>0</v>
      </c>
      <c r="BK30" s="35">
        <f>SUM(IF('People_Inputs'!$E$11="MKT",'Payroll'!BK30,0),IF('People_Inputs'!$E$12="MKT",'Payroll'!BK50,0),IF('People_Inputs'!$E$13="MKT",'Payroll'!BK70,0),IF('People_Inputs'!$E$14="MKT",'Payroll'!BK90,0),IF('People_Inputs'!$E$15="MKT",'Payroll'!BK110,0),IF('People_Inputs'!$E$16="MKT",'Payroll'!BK130,0),IF('People_Inputs'!$E$17="MKT",'Payroll'!BK150,0),IF('People_Inputs'!$E$18="MKT",'Payroll'!BK170,0),IF('People_Inputs'!$E$19="MKT",'Payroll'!BK190,0),IF('People_Inputs'!$E$20="MKT",'Payroll'!BK210,0),IF('People_Inputs'!$E$21="MKT",'Payroll'!BK230,0),IF('People_Inputs'!$E$22="MKT",'Payroll'!BK250,0),IF('People_Inputs'!$E$23="MKT",'Payroll'!BK270,0),IF('People_Inputs'!$E$24="MKT",'Payroll'!BK290,0),IF('People_Inputs'!$E$25="MKT",'Payroll'!BK310,0),IF('People_Inputs'!$E$26="MKT",'Payroll'!BK330,0),IF('People_Inputs'!$E$27="MKT",'Payroll'!BK350,0),IF('People_Inputs'!$E$28="MKT",'Payroll'!BK370,0),IF('People_Inputs'!$E$29="MKT",'Payroll'!BK390,0),IF('People_Inputs'!$E$30="MKT",'Payroll'!BK410,0),IF('People_Inputs'!$E$31="MKT",'Payroll'!BK430,0),IF('People_Inputs'!$E$32="MKT",'Payroll'!BK450,0),IF('People_Inputs'!$E$33="MKT",'Payroll'!BK470,0),IF('People_Inputs'!$E$34="MKT",'Payroll'!BK490,0),IF('People_Inputs'!$E$35="MKT",'Payroll'!BK510,0),IF('People_Inputs'!$E$36="MKT",'Payroll'!BK530,0),IF('People_Inputs'!$E$37="MKT",'Payroll'!BK550,0),IF('People_Inputs'!$E$38="MKT",'Payroll'!BK570,0),IF('People_Inputs'!$E$39="MKT",'Payroll'!BK590,0),IF('People_Inputs'!$E$40="MKT",'Payroll'!BK610,0),IF('People_Inputs'!$E$41="MKT",'Payroll'!BK630,0),IF('People_Inputs'!$E$42="MKT",'Payroll'!BK650,0),IF('People_Inputs'!$E$43="MKT",'Payroll'!BK670,0),IF('People_Inputs'!$E$44="MKT",'Payroll'!BK690,0),IF('People_Inputs'!$E$45="MKT",'Payroll'!BK710,0),IF('People_Inputs'!$E$46="MKT",'Payroll'!BK730,0),IF('People_Inputs'!$E$47="MKT",'Payroll'!BK750,0),IF('People_Inputs'!$E$48="MKT",'Payroll'!BK770,0),IF('People_Inputs'!$E$49="MKT",'Payroll'!BK790,0),IF('People_Inputs'!$E$50="MKT",'Payroll'!BK810,0),IF('People_Inputs'!$E$51="MKT",'Payroll'!BK830,0),IF('People_Inputs'!$E$52="MKT",'Payroll'!BK850,0),IF('People_Inputs'!$E$53="MKT",'Payroll'!BK870,0),IF('People_Inputs'!$E$54="MKT",'Payroll'!BK890,0),IF('People_Inputs'!$E$55="MKT",'Payroll'!BK910,0),IF('People_Inputs'!$E$56="MKT",'Payroll'!BK930,0),IF('People_Inputs'!$E$57="MKT",'Payroll'!BK950,0),IF('People_Inputs'!$E$58="MKT",'Payroll'!BK970,0),IF('People_Inputs'!$E$59="MKT",'Payroll'!BK990,0),IF('People_Inputs'!$E$60="MKT",'Payroll'!BK1010,0),IF('People_Inputs'!$E$61="MKT",'Payroll'!BK1030,0),IF('People_Inputs'!$E$62="MKT",'Payroll'!BK1050,0),IF('People_Inputs'!$E$63="MKT",'Payroll'!BK1070,0),IF('People_Inputs'!$E$64="MKT",'Payroll'!BK1090,0),IF('People_Inputs'!$E$65="MKT",'Payroll'!BK1110,0),IF('People_Inputs'!$E$66="MKT",'Payroll'!BK1130,0),IF('People_Inputs'!$E$67="MKT",'Payroll'!BK1150,0),IF('People_Inputs'!$E$68="MKT",'Payroll'!BK1170,0),IF('People_Inputs'!$E$69="MKT",'Payroll'!BK1190,0),IF('People_Inputs'!$E$70="MKT",'Payroll'!BK1210,0))</f>
        <v>5000</v>
      </c>
      <c r="BL30" s="35">
        <f>SUM(IF('People_Inputs'!$E$11="MKT",'Payroll'!BL30,0),IF('People_Inputs'!$E$12="MKT",'Payroll'!BL50,0),IF('People_Inputs'!$E$13="MKT",'Payroll'!BL70,0),IF('People_Inputs'!$E$14="MKT",'Payroll'!BL90,0),IF('People_Inputs'!$E$15="MKT",'Payroll'!BL110,0),IF('People_Inputs'!$E$16="MKT",'Payroll'!BL130,0),IF('People_Inputs'!$E$17="MKT",'Payroll'!BL150,0),IF('People_Inputs'!$E$18="MKT",'Payroll'!BL170,0),IF('People_Inputs'!$E$19="MKT",'Payroll'!BL190,0),IF('People_Inputs'!$E$20="MKT",'Payroll'!BL210,0),IF('People_Inputs'!$E$21="MKT",'Payroll'!BL230,0),IF('People_Inputs'!$E$22="MKT",'Payroll'!BL250,0),IF('People_Inputs'!$E$23="MKT",'Payroll'!BL270,0),IF('People_Inputs'!$E$24="MKT",'Payroll'!BL290,0),IF('People_Inputs'!$E$25="MKT",'Payroll'!BL310,0),IF('People_Inputs'!$E$26="MKT",'Payroll'!BL330,0),IF('People_Inputs'!$E$27="MKT",'Payroll'!BL350,0),IF('People_Inputs'!$E$28="MKT",'Payroll'!BL370,0),IF('People_Inputs'!$E$29="MKT",'Payroll'!BL390,0),IF('People_Inputs'!$E$30="MKT",'Payroll'!BL410,0),IF('People_Inputs'!$E$31="MKT",'Payroll'!BL430,0),IF('People_Inputs'!$E$32="MKT",'Payroll'!BL450,0),IF('People_Inputs'!$E$33="MKT",'Payroll'!BL470,0),IF('People_Inputs'!$E$34="MKT",'Payroll'!BL490,0),IF('People_Inputs'!$E$35="MKT",'Payroll'!BL510,0),IF('People_Inputs'!$E$36="MKT",'Payroll'!BL530,0),IF('People_Inputs'!$E$37="MKT",'Payroll'!BL550,0),IF('People_Inputs'!$E$38="MKT",'Payroll'!BL570,0),IF('People_Inputs'!$E$39="MKT",'Payroll'!BL590,0),IF('People_Inputs'!$E$40="MKT",'Payroll'!BL610,0),IF('People_Inputs'!$E$41="MKT",'Payroll'!BL630,0),IF('People_Inputs'!$E$42="MKT",'Payroll'!BL650,0),IF('People_Inputs'!$E$43="MKT",'Payroll'!BL670,0),IF('People_Inputs'!$E$44="MKT",'Payroll'!BL690,0),IF('People_Inputs'!$E$45="MKT",'Payroll'!BL710,0),IF('People_Inputs'!$E$46="MKT",'Payroll'!BL730,0),IF('People_Inputs'!$E$47="MKT",'Payroll'!BL750,0),IF('People_Inputs'!$E$48="MKT",'Payroll'!BL770,0),IF('People_Inputs'!$E$49="MKT",'Payroll'!BL790,0),IF('People_Inputs'!$E$50="MKT",'Payroll'!BL810,0),IF('People_Inputs'!$E$51="MKT",'Payroll'!BL830,0),IF('People_Inputs'!$E$52="MKT",'Payroll'!BL850,0),IF('People_Inputs'!$E$53="MKT",'Payroll'!BL870,0),IF('People_Inputs'!$E$54="MKT",'Payroll'!BL890,0),IF('People_Inputs'!$E$55="MKT",'Payroll'!BL910,0),IF('People_Inputs'!$E$56="MKT",'Payroll'!BL930,0),IF('People_Inputs'!$E$57="MKT",'Payroll'!BL950,0),IF('People_Inputs'!$E$58="MKT",'Payroll'!BL970,0),IF('People_Inputs'!$E$59="MKT",'Payroll'!BL990,0),IF('People_Inputs'!$E$60="MKT",'Payroll'!BL1010,0),IF('People_Inputs'!$E$61="MKT",'Payroll'!BL1030,0),IF('People_Inputs'!$E$62="MKT",'Payroll'!BL1050,0),IF('People_Inputs'!$E$63="MKT",'Payroll'!BL1070,0),IF('People_Inputs'!$E$64="MKT",'Payroll'!BL1090,0),IF('People_Inputs'!$E$65="MKT",'Payroll'!BL1110,0),IF('People_Inputs'!$E$66="MKT",'Payroll'!BL1130,0),IF('People_Inputs'!$E$67="MKT",'Payroll'!BL1150,0),IF('People_Inputs'!$E$68="MKT",'Payroll'!BL1170,0),IF('People_Inputs'!$E$69="MKT",'Payroll'!BL1190,0),IF('People_Inputs'!$E$70="MKT",'Payroll'!BL1210,0))</f>
        <v>0</v>
      </c>
      <c r="BM30" s="35">
        <f>SUM(IF('People_Inputs'!$E$11="MKT",'Payroll'!BM30,0),IF('People_Inputs'!$E$12="MKT",'Payroll'!BM50,0),IF('People_Inputs'!$E$13="MKT",'Payroll'!BM70,0),IF('People_Inputs'!$E$14="MKT",'Payroll'!BM90,0),IF('People_Inputs'!$E$15="MKT",'Payroll'!BM110,0),IF('People_Inputs'!$E$16="MKT",'Payroll'!BM130,0),IF('People_Inputs'!$E$17="MKT",'Payroll'!BM150,0),IF('People_Inputs'!$E$18="MKT",'Payroll'!BM170,0),IF('People_Inputs'!$E$19="MKT",'Payroll'!BM190,0),IF('People_Inputs'!$E$20="MKT",'Payroll'!BM210,0),IF('People_Inputs'!$E$21="MKT",'Payroll'!BM230,0),IF('People_Inputs'!$E$22="MKT",'Payroll'!BM250,0),IF('People_Inputs'!$E$23="MKT",'Payroll'!BM270,0),IF('People_Inputs'!$E$24="MKT",'Payroll'!BM290,0),IF('People_Inputs'!$E$25="MKT",'Payroll'!BM310,0),IF('People_Inputs'!$E$26="MKT",'Payroll'!BM330,0),IF('People_Inputs'!$E$27="MKT",'Payroll'!BM350,0),IF('People_Inputs'!$E$28="MKT",'Payroll'!BM370,0),IF('People_Inputs'!$E$29="MKT",'Payroll'!BM390,0),IF('People_Inputs'!$E$30="MKT",'Payroll'!BM410,0),IF('People_Inputs'!$E$31="MKT",'Payroll'!BM430,0),IF('People_Inputs'!$E$32="MKT",'Payroll'!BM450,0),IF('People_Inputs'!$E$33="MKT",'Payroll'!BM470,0),IF('People_Inputs'!$E$34="MKT",'Payroll'!BM490,0),IF('People_Inputs'!$E$35="MKT",'Payroll'!BM510,0),IF('People_Inputs'!$E$36="MKT",'Payroll'!BM530,0),IF('People_Inputs'!$E$37="MKT",'Payroll'!BM550,0),IF('People_Inputs'!$E$38="MKT",'Payroll'!BM570,0),IF('People_Inputs'!$E$39="MKT",'Payroll'!BM590,0),IF('People_Inputs'!$E$40="MKT",'Payroll'!BM610,0),IF('People_Inputs'!$E$41="MKT",'Payroll'!BM630,0),IF('People_Inputs'!$E$42="MKT",'Payroll'!BM650,0),IF('People_Inputs'!$E$43="MKT",'Payroll'!BM670,0),IF('People_Inputs'!$E$44="MKT",'Payroll'!BM690,0),IF('People_Inputs'!$E$45="MKT",'Payroll'!BM710,0),IF('People_Inputs'!$E$46="MKT",'Payroll'!BM730,0),IF('People_Inputs'!$E$47="MKT",'Payroll'!BM750,0),IF('People_Inputs'!$E$48="MKT",'Payroll'!BM770,0),IF('People_Inputs'!$E$49="MKT",'Payroll'!BM790,0),IF('People_Inputs'!$E$50="MKT",'Payroll'!BM810,0),IF('People_Inputs'!$E$51="MKT",'Payroll'!BM830,0),IF('People_Inputs'!$E$52="MKT",'Payroll'!BM850,0),IF('People_Inputs'!$E$53="MKT",'Payroll'!BM870,0),IF('People_Inputs'!$E$54="MKT",'Payroll'!BM890,0),IF('People_Inputs'!$E$55="MKT",'Payroll'!BM910,0),IF('People_Inputs'!$E$56="MKT",'Payroll'!BM930,0),IF('People_Inputs'!$E$57="MKT",'Payroll'!BM950,0),IF('People_Inputs'!$E$58="MKT",'Payroll'!BM970,0),IF('People_Inputs'!$E$59="MKT",'Payroll'!BM990,0),IF('People_Inputs'!$E$60="MKT",'Payroll'!BM1010,0),IF('People_Inputs'!$E$61="MKT",'Payroll'!BM1030,0),IF('People_Inputs'!$E$62="MKT",'Payroll'!BM1050,0),IF('People_Inputs'!$E$63="MKT",'Payroll'!BM1070,0),IF('People_Inputs'!$E$64="MKT",'Payroll'!BM1090,0),IF('People_Inputs'!$E$65="MKT",'Payroll'!BM1110,0),IF('People_Inputs'!$E$66="MKT",'Payroll'!BM1130,0),IF('People_Inputs'!$E$67="MKT",'Payroll'!BM1150,0),IF('People_Inputs'!$E$68="MKT",'Payroll'!BM1170,0),IF('People_Inputs'!$E$69="MKT",'Payroll'!BM1190,0),IF('People_Inputs'!$E$70="MKT",'Payroll'!BM1210,0))</f>
        <v>0</v>
      </c>
      <c r="BN30" s="35">
        <f>SUM(IF('People_Inputs'!$E$11="MKT",'Payroll'!BN30,0),IF('People_Inputs'!$E$12="MKT",'Payroll'!BN50,0),IF('People_Inputs'!$E$13="MKT",'Payroll'!BN70,0),IF('People_Inputs'!$E$14="MKT",'Payroll'!BN90,0),IF('People_Inputs'!$E$15="MKT",'Payroll'!BN110,0),IF('People_Inputs'!$E$16="MKT",'Payroll'!BN130,0),IF('People_Inputs'!$E$17="MKT",'Payroll'!BN150,0),IF('People_Inputs'!$E$18="MKT",'Payroll'!BN170,0),IF('People_Inputs'!$E$19="MKT",'Payroll'!BN190,0),IF('People_Inputs'!$E$20="MKT",'Payroll'!BN210,0),IF('People_Inputs'!$E$21="MKT",'Payroll'!BN230,0),IF('People_Inputs'!$E$22="MKT",'Payroll'!BN250,0),IF('People_Inputs'!$E$23="MKT",'Payroll'!BN270,0),IF('People_Inputs'!$E$24="MKT",'Payroll'!BN290,0),IF('People_Inputs'!$E$25="MKT",'Payroll'!BN310,0),IF('People_Inputs'!$E$26="MKT",'Payroll'!BN330,0),IF('People_Inputs'!$E$27="MKT",'Payroll'!BN350,0),IF('People_Inputs'!$E$28="MKT",'Payroll'!BN370,0),IF('People_Inputs'!$E$29="MKT",'Payroll'!BN390,0),IF('People_Inputs'!$E$30="MKT",'Payroll'!BN410,0),IF('People_Inputs'!$E$31="MKT",'Payroll'!BN430,0),IF('People_Inputs'!$E$32="MKT",'Payroll'!BN450,0),IF('People_Inputs'!$E$33="MKT",'Payroll'!BN470,0),IF('People_Inputs'!$E$34="MKT",'Payroll'!BN490,0),IF('People_Inputs'!$E$35="MKT",'Payroll'!BN510,0),IF('People_Inputs'!$E$36="MKT",'Payroll'!BN530,0),IF('People_Inputs'!$E$37="MKT",'Payroll'!BN550,0),IF('People_Inputs'!$E$38="MKT",'Payroll'!BN570,0),IF('People_Inputs'!$E$39="MKT",'Payroll'!BN590,0),IF('People_Inputs'!$E$40="MKT",'Payroll'!BN610,0),IF('People_Inputs'!$E$41="MKT",'Payroll'!BN630,0),IF('People_Inputs'!$E$42="MKT",'Payroll'!BN650,0),IF('People_Inputs'!$E$43="MKT",'Payroll'!BN670,0),IF('People_Inputs'!$E$44="MKT",'Payroll'!BN690,0),IF('People_Inputs'!$E$45="MKT",'Payroll'!BN710,0),IF('People_Inputs'!$E$46="MKT",'Payroll'!BN730,0),IF('People_Inputs'!$E$47="MKT",'Payroll'!BN750,0),IF('People_Inputs'!$E$48="MKT",'Payroll'!BN770,0),IF('People_Inputs'!$E$49="MKT",'Payroll'!BN790,0),IF('People_Inputs'!$E$50="MKT",'Payroll'!BN810,0),IF('People_Inputs'!$E$51="MKT",'Payroll'!BN830,0),IF('People_Inputs'!$E$52="MKT",'Payroll'!BN850,0),IF('People_Inputs'!$E$53="MKT",'Payroll'!BN870,0),IF('People_Inputs'!$E$54="MKT",'Payroll'!BN890,0),IF('People_Inputs'!$E$55="MKT",'Payroll'!BN910,0),IF('People_Inputs'!$E$56="MKT",'Payroll'!BN930,0),IF('People_Inputs'!$E$57="MKT",'Payroll'!BN950,0),IF('People_Inputs'!$E$58="MKT",'Payroll'!BN970,0),IF('People_Inputs'!$E$59="MKT",'Payroll'!BN990,0),IF('People_Inputs'!$E$60="MKT",'Payroll'!BN1010,0),IF('People_Inputs'!$E$61="MKT",'Payroll'!BN1030,0),IF('People_Inputs'!$E$62="MKT",'Payroll'!BN1050,0),IF('People_Inputs'!$E$63="MKT",'Payroll'!BN1070,0),IF('People_Inputs'!$E$64="MKT",'Payroll'!BN1090,0),IF('People_Inputs'!$E$65="MKT",'Payroll'!BN1110,0),IF('People_Inputs'!$E$66="MKT",'Payroll'!BN1130,0),IF('People_Inputs'!$E$67="MKT",'Payroll'!BN1150,0),IF('People_Inputs'!$E$68="MKT",'Payroll'!BN1170,0),IF('People_Inputs'!$E$69="MKT",'Payroll'!BN1190,0),IF('People_Inputs'!$E$70="MKT",'Payroll'!BN1210,0))</f>
        <v>0</v>
      </c>
      <c r="BO30" s="35">
        <f>SUM(IF('People_Inputs'!$E$11="MKT",'Payroll'!BO30,0),IF('People_Inputs'!$E$12="MKT",'Payroll'!BO50,0),IF('People_Inputs'!$E$13="MKT",'Payroll'!BO70,0),IF('People_Inputs'!$E$14="MKT",'Payroll'!BO90,0),IF('People_Inputs'!$E$15="MKT",'Payroll'!BO110,0),IF('People_Inputs'!$E$16="MKT",'Payroll'!BO130,0),IF('People_Inputs'!$E$17="MKT",'Payroll'!BO150,0),IF('People_Inputs'!$E$18="MKT",'Payroll'!BO170,0),IF('People_Inputs'!$E$19="MKT",'Payroll'!BO190,0),IF('People_Inputs'!$E$20="MKT",'Payroll'!BO210,0),IF('People_Inputs'!$E$21="MKT",'Payroll'!BO230,0),IF('People_Inputs'!$E$22="MKT",'Payroll'!BO250,0),IF('People_Inputs'!$E$23="MKT",'Payroll'!BO270,0),IF('People_Inputs'!$E$24="MKT",'Payroll'!BO290,0),IF('People_Inputs'!$E$25="MKT",'Payroll'!BO310,0),IF('People_Inputs'!$E$26="MKT",'Payroll'!BO330,0),IF('People_Inputs'!$E$27="MKT",'Payroll'!BO350,0),IF('People_Inputs'!$E$28="MKT",'Payroll'!BO370,0),IF('People_Inputs'!$E$29="MKT",'Payroll'!BO390,0),IF('People_Inputs'!$E$30="MKT",'Payroll'!BO410,0),IF('People_Inputs'!$E$31="MKT",'Payroll'!BO430,0),IF('People_Inputs'!$E$32="MKT",'Payroll'!BO450,0),IF('People_Inputs'!$E$33="MKT",'Payroll'!BO470,0),IF('People_Inputs'!$E$34="MKT",'Payroll'!BO490,0),IF('People_Inputs'!$E$35="MKT",'Payroll'!BO510,0),IF('People_Inputs'!$E$36="MKT",'Payroll'!BO530,0),IF('People_Inputs'!$E$37="MKT",'Payroll'!BO550,0),IF('People_Inputs'!$E$38="MKT",'Payroll'!BO570,0),IF('People_Inputs'!$E$39="MKT",'Payroll'!BO590,0),IF('People_Inputs'!$E$40="MKT",'Payroll'!BO610,0),IF('People_Inputs'!$E$41="MKT",'Payroll'!BO630,0),IF('People_Inputs'!$E$42="MKT",'Payroll'!BO650,0),IF('People_Inputs'!$E$43="MKT",'Payroll'!BO670,0),IF('People_Inputs'!$E$44="MKT",'Payroll'!BO690,0),IF('People_Inputs'!$E$45="MKT",'Payroll'!BO710,0),IF('People_Inputs'!$E$46="MKT",'Payroll'!BO730,0),IF('People_Inputs'!$E$47="MKT",'Payroll'!BO750,0),IF('People_Inputs'!$E$48="MKT",'Payroll'!BO770,0),IF('People_Inputs'!$E$49="MKT",'Payroll'!BO790,0),IF('People_Inputs'!$E$50="MKT",'Payroll'!BO810,0),IF('People_Inputs'!$E$51="MKT",'Payroll'!BO830,0),IF('People_Inputs'!$E$52="MKT",'Payroll'!BO850,0),IF('People_Inputs'!$E$53="MKT",'Payroll'!BO870,0),IF('People_Inputs'!$E$54="MKT",'Payroll'!BO890,0),IF('People_Inputs'!$E$55="MKT",'Payroll'!BO910,0),IF('People_Inputs'!$E$56="MKT",'Payroll'!BO930,0),IF('People_Inputs'!$E$57="MKT",'Payroll'!BO950,0),IF('People_Inputs'!$E$58="MKT",'Payroll'!BO970,0),IF('People_Inputs'!$E$59="MKT",'Payroll'!BO990,0),IF('People_Inputs'!$E$60="MKT",'Payroll'!BO1010,0),IF('People_Inputs'!$E$61="MKT",'Payroll'!BO1030,0),IF('People_Inputs'!$E$62="MKT",'Payroll'!BO1050,0),IF('People_Inputs'!$E$63="MKT",'Payroll'!BO1070,0),IF('People_Inputs'!$E$64="MKT",'Payroll'!BO1090,0),IF('People_Inputs'!$E$65="MKT",'Payroll'!BO1110,0),IF('People_Inputs'!$E$66="MKT",'Payroll'!BO1130,0),IF('People_Inputs'!$E$67="MKT",'Payroll'!BO1150,0),IF('People_Inputs'!$E$68="MKT",'Payroll'!BO1170,0),IF('People_Inputs'!$E$69="MKT",'Payroll'!BO1190,0),IF('People_Inputs'!$E$70="MKT",'Payroll'!BO1210,0))</f>
        <v>0</v>
      </c>
    </row>
    <row r="31" ht="22" customHeight="1">
      <c r="A31" s="2" t="str">
        <v>SUP.TOTAL</v>
      </c>
      <c r="B31" s="6" t="str">
        <v>Support (SUP): payroll cost</v>
      </c>
      <c r="C31" s="2" t="str">
        <v>EUR</v>
      </c>
      <c r="D31" s="2" t="str">
        <v>SUM</v>
      </c>
      <c r="E31" s="36">
        <f>SUM(H31:BO31)</f>
        <v>268220.00516356993</v>
      </c>
      <c r="F31" s="6" t="str">
        <v>Salaries plus employer contributions (Payroll)</v>
      </c>
      <c r="G31" s="2"/>
      <c r="H31" s="35">
        <f>SUM(IF('People_Inputs'!$E$11="SUP",'Payroll'!H26,0),IF('People_Inputs'!$E$12="SUP",'Payroll'!H46,0),IF('People_Inputs'!$E$13="SUP",'Payroll'!H66,0),IF('People_Inputs'!$E$14="SUP",'Payroll'!H86,0),IF('People_Inputs'!$E$15="SUP",'Payroll'!H106,0),IF('People_Inputs'!$E$16="SUP",'Payroll'!H126,0),IF('People_Inputs'!$E$17="SUP",'Payroll'!H146,0),IF('People_Inputs'!$E$18="SUP",'Payroll'!H166,0),IF('People_Inputs'!$E$19="SUP",'Payroll'!H186,0),IF('People_Inputs'!$E$20="SUP",'Payroll'!H206,0),IF('People_Inputs'!$E$21="SUP",'Payroll'!H226,0),IF('People_Inputs'!$E$22="SUP",'Payroll'!H246,0),IF('People_Inputs'!$E$23="SUP",'Payroll'!H266,0),IF('People_Inputs'!$E$24="SUP",'Payroll'!H286,0),IF('People_Inputs'!$E$25="SUP",'Payroll'!H306,0),IF('People_Inputs'!$E$26="SUP",'Payroll'!H326,0),IF('People_Inputs'!$E$27="SUP",'Payroll'!H346,0),IF('People_Inputs'!$E$28="SUP",'Payroll'!H366,0),IF('People_Inputs'!$E$29="SUP",'Payroll'!H386,0),IF('People_Inputs'!$E$30="SUP",'Payroll'!H406,0),IF('People_Inputs'!$E$31="SUP",'Payroll'!H426,0),IF('People_Inputs'!$E$32="SUP",'Payroll'!H446,0),IF('People_Inputs'!$E$33="SUP",'Payroll'!H466,0),IF('People_Inputs'!$E$34="SUP",'Payroll'!H486,0),IF('People_Inputs'!$E$35="SUP",'Payroll'!H506,0),IF('People_Inputs'!$E$36="SUP",'Payroll'!H526,0),IF('People_Inputs'!$E$37="SUP",'Payroll'!H546,0),IF('People_Inputs'!$E$38="SUP",'Payroll'!H566,0),IF('People_Inputs'!$E$39="SUP",'Payroll'!H586,0),IF('People_Inputs'!$E$40="SUP",'Payroll'!H606,0),IF('People_Inputs'!$E$41="SUP",'Payroll'!H626,0),IF('People_Inputs'!$E$42="SUP",'Payroll'!H646,0),IF('People_Inputs'!$E$43="SUP",'Payroll'!H666,0),IF('People_Inputs'!$E$44="SUP",'Payroll'!H686,0),IF('People_Inputs'!$E$45="SUP",'Payroll'!H706,0),IF('People_Inputs'!$E$46="SUP",'Payroll'!H726,0),IF('People_Inputs'!$E$47="SUP",'Payroll'!H746,0),IF('People_Inputs'!$E$48="SUP",'Payroll'!H766,0),IF('People_Inputs'!$E$49="SUP",'Payroll'!H786,0),IF('People_Inputs'!$E$50="SUP",'Payroll'!H806,0),IF('People_Inputs'!$E$51="SUP",'Payroll'!H826,0),IF('People_Inputs'!$E$52="SUP",'Payroll'!H846,0),IF('People_Inputs'!$E$53="SUP",'Payroll'!H866,0),IF('People_Inputs'!$E$54="SUP",'Payroll'!H886,0),IF('People_Inputs'!$E$55="SUP",'Payroll'!H906,0),IF('People_Inputs'!$E$56="SUP",'Payroll'!H926,0),IF('People_Inputs'!$E$57="SUP",'Payroll'!H946,0),IF('People_Inputs'!$E$58="SUP",'Payroll'!H966,0),IF('People_Inputs'!$E$59="SUP",'Payroll'!H986,0),IF('People_Inputs'!$E$60="SUP",'Payroll'!H1006,0),IF('People_Inputs'!$E$61="SUP",'Payroll'!H1026,0),IF('People_Inputs'!$E$62="SUP",'Payroll'!H1046,0),IF('People_Inputs'!$E$63="SUP",'Payroll'!H1066,0),IF('People_Inputs'!$E$64="SUP",'Payroll'!H1086,0),IF('People_Inputs'!$E$65="SUP",'Payroll'!H1106,0),IF('People_Inputs'!$E$66="SUP",'Payroll'!H1126,0),IF('People_Inputs'!$E$67="SUP",'Payroll'!H1146,0),IF('People_Inputs'!$E$68="SUP",'Payroll'!H1166,0),IF('People_Inputs'!$E$69="SUP",'Payroll'!H1186,0),IF('People_Inputs'!$E$70="SUP",'Payroll'!H1206,0))</f>
        <v>0.0</v>
      </c>
      <c r="I31" s="35">
        <f>SUM(IF('People_Inputs'!$E$11="SUP",'Payroll'!I26,0),IF('People_Inputs'!$E$12="SUP",'Payroll'!I46,0),IF('People_Inputs'!$E$13="SUP",'Payroll'!I66,0),IF('People_Inputs'!$E$14="SUP",'Payroll'!I86,0),IF('People_Inputs'!$E$15="SUP",'Payroll'!I106,0),IF('People_Inputs'!$E$16="SUP",'Payroll'!I126,0),IF('People_Inputs'!$E$17="SUP",'Payroll'!I146,0),IF('People_Inputs'!$E$18="SUP",'Payroll'!I166,0),IF('People_Inputs'!$E$19="SUP",'Payroll'!I186,0),IF('People_Inputs'!$E$20="SUP",'Payroll'!I206,0),IF('People_Inputs'!$E$21="SUP",'Payroll'!I226,0),IF('People_Inputs'!$E$22="SUP",'Payroll'!I246,0),IF('People_Inputs'!$E$23="SUP",'Payroll'!I266,0),IF('People_Inputs'!$E$24="SUP",'Payroll'!I286,0),IF('People_Inputs'!$E$25="SUP",'Payroll'!I306,0),IF('People_Inputs'!$E$26="SUP",'Payroll'!I326,0),IF('People_Inputs'!$E$27="SUP",'Payroll'!I346,0),IF('People_Inputs'!$E$28="SUP",'Payroll'!I366,0),IF('People_Inputs'!$E$29="SUP",'Payroll'!I386,0),IF('People_Inputs'!$E$30="SUP",'Payroll'!I406,0),IF('People_Inputs'!$E$31="SUP",'Payroll'!I426,0),IF('People_Inputs'!$E$32="SUP",'Payroll'!I446,0),IF('People_Inputs'!$E$33="SUP",'Payroll'!I466,0),IF('People_Inputs'!$E$34="SUP",'Payroll'!I486,0),IF('People_Inputs'!$E$35="SUP",'Payroll'!I506,0),IF('People_Inputs'!$E$36="SUP",'Payroll'!I526,0),IF('People_Inputs'!$E$37="SUP",'Payroll'!I546,0),IF('People_Inputs'!$E$38="SUP",'Payroll'!I566,0),IF('People_Inputs'!$E$39="SUP",'Payroll'!I586,0),IF('People_Inputs'!$E$40="SUP",'Payroll'!I606,0),IF('People_Inputs'!$E$41="SUP",'Payroll'!I626,0),IF('People_Inputs'!$E$42="SUP",'Payroll'!I646,0),IF('People_Inputs'!$E$43="SUP",'Payroll'!I666,0),IF('People_Inputs'!$E$44="SUP",'Payroll'!I686,0),IF('People_Inputs'!$E$45="SUP",'Payroll'!I706,0),IF('People_Inputs'!$E$46="SUP",'Payroll'!I726,0),IF('People_Inputs'!$E$47="SUP",'Payroll'!I746,0),IF('People_Inputs'!$E$48="SUP",'Payroll'!I766,0),IF('People_Inputs'!$E$49="SUP",'Payroll'!I786,0),IF('People_Inputs'!$E$50="SUP",'Payroll'!I806,0),IF('People_Inputs'!$E$51="SUP",'Payroll'!I826,0),IF('People_Inputs'!$E$52="SUP",'Payroll'!I846,0),IF('People_Inputs'!$E$53="SUP",'Payroll'!I866,0),IF('People_Inputs'!$E$54="SUP",'Payroll'!I886,0),IF('People_Inputs'!$E$55="SUP",'Payroll'!I906,0),IF('People_Inputs'!$E$56="SUP",'Payroll'!I926,0),IF('People_Inputs'!$E$57="SUP",'Payroll'!I946,0),IF('People_Inputs'!$E$58="SUP",'Payroll'!I966,0),IF('People_Inputs'!$E$59="SUP",'Payroll'!I986,0),IF('People_Inputs'!$E$60="SUP",'Payroll'!I1006,0),IF('People_Inputs'!$E$61="SUP",'Payroll'!I1026,0),IF('People_Inputs'!$E$62="SUP",'Payroll'!I1046,0),IF('People_Inputs'!$E$63="SUP",'Payroll'!I1066,0),IF('People_Inputs'!$E$64="SUP",'Payroll'!I1086,0),IF('People_Inputs'!$E$65="SUP",'Payroll'!I1106,0),IF('People_Inputs'!$E$66="SUP",'Payroll'!I1126,0),IF('People_Inputs'!$E$67="SUP",'Payroll'!I1146,0),IF('People_Inputs'!$E$68="SUP",'Payroll'!I1166,0),IF('People_Inputs'!$E$69="SUP",'Payroll'!I1186,0),IF('People_Inputs'!$E$70="SUP",'Payroll'!I1206,0))</f>
        <v>0.0</v>
      </c>
      <c r="J31" s="35">
        <f>SUM(IF('People_Inputs'!$E$11="SUP",'Payroll'!J26,0),IF('People_Inputs'!$E$12="SUP",'Payroll'!J46,0),IF('People_Inputs'!$E$13="SUP",'Payroll'!J66,0),IF('People_Inputs'!$E$14="SUP",'Payroll'!J86,0),IF('People_Inputs'!$E$15="SUP",'Payroll'!J106,0),IF('People_Inputs'!$E$16="SUP",'Payroll'!J126,0),IF('People_Inputs'!$E$17="SUP",'Payroll'!J146,0),IF('People_Inputs'!$E$18="SUP",'Payroll'!J166,0),IF('People_Inputs'!$E$19="SUP",'Payroll'!J186,0),IF('People_Inputs'!$E$20="SUP",'Payroll'!J206,0),IF('People_Inputs'!$E$21="SUP",'Payroll'!J226,0),IF('People_Inputs'!$E$22="SUP",'Payroll'!J246,0),IF('People_Inputs'!$E$23="SUP",'Payroll'!J266,0),IF('People_Inputs'!$E$24="SUP",'Payroll'!J286,0),IF('People_Inputs'!$E$25="SUP",'Payroll'!J306,0),IF('People_Inputs'!$E$26="SUP",'Payroll'!J326,0),IF('People_Inputs'!$E$27="SUP",'Payroll'!J346,0),IF('People_Inputs'!$E$28="SUP",'Payroll'!J366,0),IF('People_Inputs'!$E$29="SUP",'Payroll'!J386,0),IF('People_Inputs'!$E$30="SUP",'Payroll'!J406,0),IF('People_Inputs'!$E$31="SUP",'Payroll'!J426,0),IF('People_Inputs'!$E$32="SUP",'Payroll'!J446,0),IF('People_Inputs'!$E$33="SUP",'Payroll'!J466,0),IF('People_Inputs'!$E$34="SUP",'Payroll'!J486,0),IF('People_Inputs'!$E$35="SUP",'Payroll'!J506,0),IF('People_Inputs'!$E$36="SUP",'Payroll'!J526,0),IF('People_Inputs'!$E$37="SUP",'Payroll'!J546,0),IF('People_Inputs'!$E$38="SUP",'Payroll'!J566,0),IF('People_Inputs'!$E$39="SUP",'Payroll'!J586,0),IF('People_Inputs'!$E$40="SUP",'Payroll'!J606,0),IF('People_Inputs'!$E$41="SUP",'Payroll'!J626,0),IF('People_Inputs'!$E$42="SUP",'Payroll'!J646,0),IF('People_Inputs'!$E$43="SUP",'Payroll'!J666,0),IF('People_Inputs'!$E$44="SUP",'Payroll'!J686,0),IF('People_Inputs'!$E$45="SUP",'Payroll'!J706,0),IF('People_Inputs'!$E$46="SUP",'Payroll'!J726,0),IF('People_Inputs'!$E$47="SUP",'Payroll'!J746,0),IF('People_Inputs'!$E$48="SUP",'Payroll'!J766,0),IF('People_Inputs'!$E$49="SUP",'Payroll'!J786,0),IF('People_Inputs'!$E$50="SUP",'Payroll'!J806,0),IF('People_Inputs'!$E$51="SUP",'Payroll'!J826,0),IF('People_Inputs'!$E$52="SUP",'Payroll'!J846,0),IF('People_Inputs'!$E$53="SUP",'Payroll'!J866,0),IF('People_Inputs'!$E$54="SUP",'Payroll'!J886,0),IF('People_Inputs'!$E$55="SUP",'Payroll'!J906,0),IF('People_Inputs'!$E$56="SUP",'Payroll'!J926,0),IF('People_Inputs'!$E$57="SUP",'Payroll'!J946,0),IF('People_Inputs'!$E$58="SUP",'Payroll'!J966,0),IF('People_Inputs'!$E$59="SUP",'Payroll'!J986,0),IF('People_Inputs'!$E$60="SUP",'Payroll'!J1006,0),IF('People_Inputs'!$E$61="SUP",'Payroll'!J1026,0),IF('People_Inputs'!$E$62="SUP",'Payroll'!J1046,0),IF('People_Inputs'!$E$63="SUP",'Payroll'!J1066,0),IF('People_Inputs'!$E$64="SUP",'Payroll'!J1086,0),IF('People_Inputs'!$E$65="SUP",'Payroll'!J1106,0),IF('People_Inputs'!$E$66="SUP",'Payroll'!J1126,0),IF('People_Inputs'!$E$67="SUP",'Payroll'!J1146,0),IF('People_Inputs'!$E$68="SUP",'Payroll'!J1166,0),IF('People_Inputs'!$E$69="SUP",'Payroll'!J1186,0),IF('People_Inputs'!$E$70="SUP",'Payroll'!J1206,0))</f>
        <v>0.0</v>
      </c>
      <c r="K31" s="35">
        <f>SUM(IF('People_Inputs'!$E$11="SUP",'Payroll'!K26,0),IF('People_Inputs'!$E$12="SUP",'Payroll'!K46,0),IF('People_Inputs'!$E$13="SUP",'Payroll'!K66,0),IF('People_Inputs'!$E$14="SUP",'Payroll'!K86,0),IF('People_Inputs'!$E$15="SUP",'Payroll'!K106,0),IF('People_Inputs'!$E$16="SUP",'Payroll'!K126,0),IF('People_Inputs'!$E$17="SUP",'Payroll'!K146,0),IF('People_Inputs'!$E$18="SUP",'Payroll'!K166,0),IF('People_Inputs'!$E$19="SUP",'Payroll'!K186,0),IF('People_Inputs'!$E$20="SUP",'Payroll'!K206,0),IF('People_Inputs'!$E$21="SUP",'Payroll'!K226,0),IF('People_Inputs'!$E$22="SUP",'Payroll'!K246,0),IF('People_Inputs'!$E$23="SUP",'Payroll'!K266,0),IF('People_Inputs'!$E$24="SUP",'Payroll'!K286,0),IF('People_Inputs'!$E$25="SUP",'Payroll'!K306,0),IF('People_Inputs'!$E$26="SUP",'Payroll'!K326,0),IF('People_Inputs'!$E$27="SUP",'Payroll'!K346,0),IF('People_Inputs'!$E$28="SUP",'Payroll'!K366,0),IF('People_Inputs'!$E$29="SUP",'Payroll'!K386,0),IF('People_Inputs'!$E$30="SUP",'Payroll'!K406,0),IF('People_Inputs'!$E$31="SUP",'Payroll'!K426,0),IF('People_Inputs'!$E$32="SUP",'Payroll'!K446,0),IF('People_Inputs'!$E$33="SUP",'Payroll'!K466,0),IF('People_Inputs'!$E$34="SUP",'Payroll'!K486,0),IF('People_Inputs'!$E$35="SUP",'Payroll'!K506,0),IF('People_Inputs'!$E$36="SUP",'Payroll'!K526,0),IF('People_Inputs'!$E$37="SUP",'Payroll'!K546,0),IF('People_Inputs'!$E$38="SUP",'Payroll'!K566,0),IF('People_Inputs'!$E$39="SUP",'Payroll'!K586,0),IF('People_Inputs'!$E$40="SUP",'Payroll'!K606,0),IF('People_Inputs'!$E$41="SUP",'Payroll'!K626,0),IF('People_Inputs'!$E$42="SUP",'Payroll'!K646,0),IF('People_Inputs'!$E$43="SUP",'Payroll'!K666,0),IF('People_Inputs'!$E$44="SUP",'Payroll'!K686,0),IF('People_Inputs'!$E$45="SUP",'Payroll'!K706,0),IF('People_Inputs'!$E$46="SUP",'Payroll'!K726,0),IF('People_Inputs'!$E$47="SUP",'Payroll'!K746,0),IF('People_Inputs'!$E$48="SUP",'Payroll'!K766,0),IF('People_Inputs'!$E$49="SUP",'Payroll'!K786,0),IF('People_Inputs'!$E$50="SUP",'Payroll'!K806,0),IF('People_Inputs'!$E$51="SUP",'Payroll'!K826,0),IF('People_Inputs'!$E$52="SUP",'Payroll'!K846,0),IF('People_Inputs'!$E$53="SUP",'Payroll'!K866,0),IF('People_Inputs'!$E$54="SUP",'Payroll'!K886,0),IF('People_Inputs'!$E$55="SUP",'Payroll'!K906,0),IF('People_Inputs'!$E$56="SUP",'Payroll'!K926,0),IF('People_Inputs'!$E$57="SUP",'Payroll'!K946,0),IF('People_Inputs'!$E$58="SUP",'Payroll'!K966,0),IF('People_Inputs'!$E$59="SUP",'Payroll'!K986,0),IF('People_Inputs'!$E$60="SUP",'Payroll'!K1006,0),IF('People_Inputs'!$E$61="SUP",'Payroll'!K1026,0),IF('People_Inputs'!$E$62="SUP",'Payroll'!K1046,0),IF('People_Inputs'!$E$63="SUP",'Payroll'!K1066,0),IF('People_Inputs'!$E$64="SUP",'Payroll'!K1086,0),IF('People_Inputs'!$E$65="SUP",'Payroll'!K1106,0),IF('People_Inputs'!$E$66="SUP",'Payroll'!K1126,0),IF('People_Inputs'!$E$67="SUP",'Payroll'!K1146,0),IF('People_Inputs'!$E$68="SUP",'Payroll'!K1166,0),IF('People_Inputs'!$E$69="SUP",'Payroll'!K1186,0),IF('People_Inputs'!$E$70="SUP",'Payroll'!K1206,0))</f>
        <v>0.0</v>
      </c>
      <c r="L31" s="35">
        <f>SUM(IF('People_Inputs'!$E$11="SUP",'Payroll'!L26,0),IF('People_Inputs'!$E$12="SUP",'Payroll'!L46,0),IF('People_Inputs'!$E$13="SUP",'Payroll'!L66,0),IF('People_Inputs'!$E$14="SUP",'Payroll'!L86,0),IF('People_Inputs'!$E$15="SUP",'Payroll'!L106,0),IF('People_Inputs'!$E$16="SUP",'Payroll'!L126,0),IF('People_Inputs'!$E$17="SUP",'Payroll'!L146,0),IF('People_Inputs'!$E$18="SUP",'Payroll'!L166,0),IF('People_Inputs'!$E$19="SUP",'Payroll'!L186,0),IF('People_Inputs'!$E$20="SUP",'Payroll'!L206,0),IF('People_Inputs'!$E$21="SUP",'Payroll'!L226,0),IF('People_Inputs'!$E$22="SUP",'Payroll'!L246,0),IF('People_Inputs'!$E$23="SUP",'Payroll'!L266,0),IF('People_Inputs'!$E$24="SUP",'Payroll'!L286,0),IF('People_Inputs'!$E$25="SUP",'Payroll'!L306,0),IF('People_Inputs'!$E$26="SUP",'Payroll'!L326,0),IF('People_Inputs'!$E$27="SUP",'Payroll'!L346,0),IF('People_Inputs'!$E$28="SUP",'Payroll'!L366,0),IF('People_Inputs'!$E$29="SUP",'Payroll'!L386,0),IF('People_Inputs'!$E$30="SUP",'Payroll'!L406,0),IF('People_Inputs'!$E$31="SUP",'Payroll'!L426,0),IF('People_Inputs'!$E$32="SUP",'Payroll'!L446,0),IF('People_Inputs'!$E$33="SUP",'Payroll'!L466,0),IF('People_Inputs'!$E$34="SUP",'Payroll'!L486,0),IF('People_Inputs'!$E$35="SUP",'Payroll'!L506,0),IF('People_Inputs'!$E$36="SUP",'Payroll'!L526,0),IF('People_Inputs'!$E$37="SUP",'Payroll'!L546,0),IF('People_Inputs'!$E$38="SUP",'Payroll'!L566,0),IF('People_Inputs'!$E$39="SUP",'Payroll'!L586,0),IF('People_Inputs'!$E$40="SUP",'Payroll'!L606,0),IF('People_Inputs'!$E$41="SUP",'Payroll'!L626,0),IF('People_Inputs'!$E$42="SUP",'Payroll'!L646,0),IF('People_Inputs'!$E$43="SUP",'Payroll'!L666,0),IF('People_Inputs'!$E$44="SUP",'Payroll'!L686,0),IF('People_Inputs'!$E$45="SUP",'Payroll'!L706,0),IF('People_Inputs'!$E$46="SUP",'Payroll'!L726,0),IF('People_Inputs'!$E$47="SUP",'Payroll'!L746,0),IF('People_Inputs'!$E$48="SUP",'Payroll'!L766,0),IF('People_Inputs'!$E$49="SUP",'Payroll'!L786,0),IF('People_Inputs'!$E$50="SUP",'Payroll'!L806,0),IF('People_Inputs'!$E$51="SUP",'Payroll'!L826,0),IF('People_Inputs'!$E$52="SUP",'Payroll'!L846,0),IF('People_Inputs'!$E$53="SUP",'Payroll'!L866,0),IF('People_Inputs'!$E$54="SUP",'Payroll'!L886,0),IF('People_Inputs'!$E$55="SUP",'Payroll'!L906,0),IF('People_Inputs'!$E$56="SUP",'Payroll'!L926,0),IF('People_Inputs'!$E$57="SUP",'Payroll'!L946,0),IF('People_Inputs'!$E$58="SUP",'Payroll'!L966,0),IF('People_Inputs'!$E$59="SUP",'Payroll'!L986,0),IF('People_Inputs'!$E$60="SUP",'Payroll'!L1006,0),IF('People_Inputs'!$E$61="SUP",'Payroll'!L1026,0),IF('People_Inputs'!$E$62="SUP",'Payroll'!L1046,0),IF('People_Inputs'!$E$63="SUP",'Payroll'!L1066,0),IF('People_Inputs'!$E$64="SUP",'Payroll'!L1086,0),IF('People_Inputs'!$E$65="SUP",'Payroll'!L1106,0),IF('People_Inputs'!$E$66="SUP",'Payroll'!L1126,0),IF('People_Inputs'!$E$67="SUP",'Payroll'!L1146,0),IF('People_Inputs'!$E$68="SUP",'Payroll'!L1166,0),IF('People_Inputs'!$E$69="SUP",'Payroll'!L1186,0),IF('People_Inputs'!$E$70="SUP",'Payroll'!L1206,0))</f>
        <v>0.0</v>
      </c>
      <c r="M31" s="35">
        <f>SUM(IF('People_Inputs'!$E$11="SUP",'Payroll'!M26,0),IF('People_Inputs'!$E$12="SUP",'Payroll'!M46,0),IF('People_Inputs'!$E$13="SUP",'Payroll'!M66,0),IF('People_Inputs'!$E$14="SUP",'Payroll'!M86,0),IF('People_Inputs'!$E$15="SUP",'Payroll'!M106,0),IF('People_Inputs'!$E$16="SUP",'Payroll'!M126,0),IF('People_Inputs'!$E$17="SUP",'Payroll'!M146,0),IF('People_Inputs'!$E$18="SUP",'Payroll'!M166,0),IF('People_Inputs'!$E$19="SUP",'Payroll'!M186,0),IF('People_Inputs'!$E$20="SUP",'Payroll'!M206,0),IF('People_Inputs'!$E$21="SUP",'Payroll'!M226,0),IF('People_Inputs'!$E$22="SUP",'Payroll'!M246,0),IF('People_Inputs'!$E$23="SUP",'Payroll'!M266,0),IF('People_Inputs'!$E$24="SUP",'Payroll'!M286,0),IF('People_Inputs'!$E$25="SUP",'Payroll'!M306,0),IF('People_Inputs'!$E$26="SUP",'Payroll'!M326,0),IF('People_Inputs'!$E$27="SUP",'Payroll'!M346,0),IF('People_Inputs'!$E$28="SUP",'Payroll'!M366,0),IF('People_Inputs'!$E$29="SUP",'Payroll'!M386,0),IF('People_Inputs'!$E$30="SUP",'Payroll'!M406,0),IF('People_Inputs'!$E$31="SUP",'Payroll'!M426,0),IF('People_Inputs'!$E$32="SUP",'Payroll'!M446,0),IF('People_Inputs'!$E$33="SUP",'Payroll'!M466,0),IF('People_Inputs'!$E$34="SUP",'Payroll'!M486,0),IF('People_Inputs'!$E$35="SUP",'Payroll'!M506,0),IF('People_Inputs'!$E$36="SUP",'Payroll'!M526,0),IF('People_Inputs'!$E$37="SUP",'Payroll'!M546,0),IF('People_Inputs'!$E$38="SUP",'Payroll'!M566,0),IF('People_Inputs'!$E$39="SUP",'Payroll'!M586,0),IF('People_Inputs'!$E$40="SUP",'Payroll'!M606,0),IF('People_Inputs'!$E$41="SUP",'Payroll'!M626,0),IF('People_Inputs'!$E$42="SUP",'Payroll'!M646,0),IF('People_Inputs'!$E$43="SUP",'Payroll'!M666,0),IF('People_Inputs'!$E$44="SUP",'Payroll'!M686,0),IF('People_Inputs'!$E$45="SUP",'Payroll'!M706,0),IF('People_Inputs'!$E$46="SUP",'Payroll'!M726,0),IF('People_Inputs'!$E$47="SUP",'Payroll'!M746,0),IF('People_Inputs'!$E$48="SUP",'Payroll'!M766,0),IF('People_Inputs'!$E$49="SUP",'Payroll'!M786,0),IF('People_Inputs'!$E$50="SUP",'Payroll'!M806,0),IF('People_Inputs'!$E$51="SUP",'Payroll'!M826,0),IF('People_Inputs'!$E$52="SUP",'Payroll'!M846,0),IF('People_Inputs'!$E$53="SUP",'Payroll'!M866,0),IF('People_Inputs'!$E$54="SUP",'Payroll'!M886,0),IF('People_Inputs'!$E$55="SUP",'Payroll'!M906,0),IF('People_Inputs'!$E$56="SUP",'Payroll'!M926,0),IF('People_Inputs'!$E$57="SUP",'Payroll'!M946,0),IF('People_Inputs'!$E$58="SUP",'Payroll'!M966,0),IF('People_Inputs'!$E$59="SUP",'Payroll'!M986,0),IF('People_Inputs'!$E$60="SUP",'Payroll'!M1006,0),IF('People_Inputs'!$E$61="SUP",'Payroll'!M1026,0),IF('People_Inputs'!$E$62="SUP",'Payroll'!M1046,0),IF('People_Inputs'!$E$63="SUP",'Payroll'!M1066,0),IF('People_Inputs'!$E$64="SUP",'Payroll'!M1086,0),IF('People_Inputs'!$E$65="SUP",'Payroll'!M1106,0),IF('People_Inputs'!$E$66="SUP",'Payroll'!M1126,0),IF('People_Inputs'!$E$67="SUP",'Payroll'!M1146,0),IF('People_Inputs'!$E$68="SUP",'Payroll'!M1166,0),IF('People_Inputs'!$E$69="SUP",'Payroll'!M1186,0),IF('People_Inputs'!$E$70="SUP",'Payroll'!M1206,0))</f>
        <v>0.0</v>
      </c>
      <c r="N31" s="35">
        <f>SUM(IF('People_Inputs'!$E$11="SUP",'Payroll'!N26,0),IF('People_Inputs'!$E$12="SUP",'Payroll'!N46,0),IF('People_Inputs'!$E$13="SUP",'Payroll'!N66,0),IF('People_Inputs'!$E$14="SUP",'Payroll'!N86,0),IF('People_Inputs'!$E$15="SUP",'Payroll'!N106,0),IF('People_Inputs'!$E$16="SUP",'Payroll'!N126,0),IF('People_Inputs'!$E$17="SUP",'Payroll'!N146,0),IF('People_Inputs'!$E$18="SUP",'Payroll'!N166,0),IF('People_Inputs'!$E$19="SUP",'Payroll'!N186,0),IF('People_Inputs'!$E$20="SUP",'Payroll'!N206,0),IF('People_Inputs'!$E$21="SUP",'Payroll'!N226,0),IF('People_Inputs'!$E$22="SUP",'Payroll'!N246,0),IF('People_Inputs'!$E$23="SUP",'Payroll'!N266,0),IF('People_Inputs'!$E$24="SUP",'Payroll'!N286,0),IF('People_Inputs'!$E$25="SUP",'Payroll'!N306,0),IF('People_Inputs'!$E$26="SUP",'Payroll'!N326,0),IF('People_Inputs'!$E$27="SUP",'Payroll'!N346,0),IF('People_Inputs'!$E$28="SUP",'Payroll'!N366,0),IF('People_Inputs'!$E$29="SUP",'Payroll'!N386,0),IF('People_Inputs'!$E$30="SUP",'Payroll'!N406,0),IF('People_Inputs'!$E$31="SUP",'Payroll'!N426,0),IF('People_Inputs'!$E$32="SUP",'Payroll'!N446,0),IF('People_Inputs'!$E$33="SUP",'Payroll'!N466,0),IF('People_Inputs'!$E$34="SUP",'Payroll'!N486,0),IF('People_Inputs'!$E$35="SUP",'Payroll'!N506,0),IF('People_Inputs'!$E$36="SUP",'Payroll'!N526,0),IF('People_Inputs'!$E$37="SUP",'Payroll'!N546,0),IF('People_Inputs'!$E$38="SUP",'Payroll'!N566,0),IF('People_Inputs'!$E$39="SUP",'Payroll'!N586,0),IF('People_Inputs'!$E$40="SUP",'Payroll'!N606,0),IF('People_Inputs'!$E$41="SUP",'Payroll'!N626,0),IF('People_Inputs'!$E$42="SUP",'Payroll'!N646,0),IF('People_Inputs'!$E$43="SUP",'Payroll'!N666,0),IF('People_Inputs'!$E$44="SUP",'Payroll'!N686,0),IF('People_Inputs'!$E$45="SUP",'Payroll'!N706,0),IF('People_Inputs'!$E$46="SUP",'Payroll'!N726,0),IF('People_Inputs'!$E$47="SUP",'Payroll'!N746,0),IF('People_Inputs'!$E$48="SUP",'Payroll'!N766,0),IF('People_Inputs'!$E$49="SUP",'Payroll'!N786,0),IF('People_Inputs'!$E$50="SUP",'Payroll'!N806,0),IF('People_Inputs'!$E$51="SUP",'Payroll'!N826,0),IF('People_Inputs'!$E$52="SUP",'Payroll'!N846,0),IF('People_Inputs'!$E$53="SUP",'Payroll'!N866,0),IF('People_Inputs'!$E$54="SUP",'Payroll'!N886,0),IF('People_Inputs'!$E$55="SUP",'Payroll'!N906,0),IF('People_Inputs'!$E$56="SUP",'Payroll'!N926,0),IF('People_Inputs'!$E$57="SUP",'Payroll'!N946,0),IF('People_Inputs'!$E$58="SUP",'Payroll'!N966,0),IF('People_Inputs'!$E$59="SUP",'Payroll'!N986,0),IF('People_Inputs'!$E$60="SUP",'Payroll'!N1006,0),IF('People_Inputs'!$E$61="SUP",'Payroll'!N1026,0),IF('People_Inputs'!$E$62="SUP",'Payroll'!N1046,0),IF('People_Inputs'!$E$63="SUP",'Payroll'!N1066,0),IF('People_Inputs'!$E$64="SUP",'Payroll'!N1086,0),IF('People_Inputs'!$E$65="SUP",'Payroll'!N1106,0),IF('People_Inputs'!$E$66="SUP",'Payroll'!N1126,0),IF('People_Inputs'!$E$67="SUP",'Payroll'!N1146,0),IF('People_Inputs'!$E$68="SUP",'Payroll'!N1166,0),IF('People_Inputs'!$E$69="SUP",'Payroll'!N1186,0),IF('People_Inputs'!$E$70="SUP",'Payroll'!N1206,0))</f>
        <v>0.0</v>
      </c>
      <c r="O31" s="35">
        <f>SUM(IF('People_Inputs'!$E$11="SUP",'Payroll'!O26,0),IF('People_Inputs'!$E$12="SUP",'Payroll'!O46,0),IF('People_Inputs'!$E$13="SUP",'Payroll'!O66,0),IF('People_Inputs'!$E$14="SUP",'Payroll'!O86,0),IF('People_Inputs'!$E$15="SUP",'Payroll'!O106,0),IF('People_Inputs'!$E$16="SUP",'Payroll'!O126,0),IF('People_Inputs'!$E$17="SUP",'Payroll'!O146,0),IF('People_Inputs'!$E$18="SUP",'Payroll'!O166,0),IF('People_Inputs'!$E$19="SUP",'Payroll'!O186,0),IF('People_Inputs'!$E$20="SUP",'Payroll'!O206,0),IF('People_Inputs'!$E$21="SUP",'Payroll'!O226,0),IF('People_Inputs'!$E$22="SUP",'Payroll'!O246,0),IF('People_Inputs'!$E$23="SUP",'Payroll'!O266,0),IF('People_Inputs'!$E$24="SUP",'Payroll'!O286,0),IF('People_Inputs'!$E$25="SUP",'Payroll'!O306,0),IF('People_Inputs'!$E$26="SUP",'Payroll'!O326,0),IF('People_Inputs'!$E$27="SUP",'Payroll'!O346,0),IF('People_Inputs'!$E$28="SUP",'Payroll'!O366,0),IF('People_Inputs'!$E$29="SUP",'Payroll'!O386,0),IF('People_Inputs'!$E$30="SUP",'Payroll'!O406,0),IF('People_Inputs'!$E$31="SUP",'Payroll'!O426,0),IF('People_Inputs'!$E$32="SUP",'Payroll'!O446,0),IF('People_Inputs'!$E$33="SUP",'Payroll'!O466,0),IF('People_Inputs'!$E$34="SUP",'Payroll'!O486,0),IF('People_Inputs'!$E$35="SUP",'Payroll'!O506,0),IF('People_Inputs'!$E$36="SUP",'Payroll'!O526,0),IF('People_Inputs'!$E$37="SUP",'Payroll'!O546,0),IF('People_Inputs'!$E$38="SUP",'Payroll'!O566,0),IF('People_Inputs'!$E$39="SUP",'Payroll'!O586,0),IF('People_Inputs'!$E$40="SUP",'Payroll'!O606,0),IF('People_Inputs'!$E$41="SUP",'Payroll'!O626,0),IF('People_Inputs'!$E$42="SUP",'Payroll'!O646,0),IF('People_Inputs'!$E$43="SUP",'Payroll'!O666,0),IF('People_Inputs'!$E$44="SUP",'Payroll'!O686,0),IF('People_Inputs'!$E$45="SUP",'Payroll'!O706,0),IF('People_Inputs'!$E$46="SUP",'Payroll'!O726,0),IF('People_Inputs'!$E$47="SUP",'Payroll'!O746,0),IF('People_Inputs'!$E$48="SUP",'Payroll'!O766,0),IF('People_Inputs'!$E$49="SUP",'Payroll'!O786,0),IF('People_Inputs'!$E$50="SUP",'Payroll'!O806,0),IF('People_Inputs'!$E$51="SUP",'Payroll'!O826,0),IF('People_Inputs'!$E$52="SUP",'Payroll'!O846,0),IF('People_Inputs'!$E$53="SUP",'Payroll'!O866,0),IF('People_Inputs'!$E$54="SUP",'Payroll'!O886,0),IF('People_Inputs'!$E$55="SUP",'Payroll'!O906,0),IF('People_Inputs'!$E$56="SUP",'Payroll'!O926,0),IF('People_Inputs'!$E$57="SUP",'Payroll'!O946,0),IF('People_Inputs'!$E$58="SUP",'Payroll'!O966,0),IF('People_Inputs'!$E$59="SUP",'Payroll'!O986,0),IF('People_Inputs'!$E$60="SUP",'Payroll'!O1006,0),IF('People_Inputs'!$E$61="SUP",'Payroll'!O1026,0),IF('People_Inputs'!$E$62="SUP",'Payroll'!O1046,0),IF('People_Inputs'!$E$63="SUP",'Payroll'!O1066,0),IF('People_Inputs'!$E$64="SUP",'Payroll'!O1086,0),IF('People_Inputs'!$E$65="SUP",'Payroll'!O1106,0),IF('People_Inputs'!$E$66="SUP",'Payroll'!O1126,0),IF('People_Inputs'!$E$67="SUP",'Payroll'!O1146,0),IF('People_Inputs'!$E$68="SUP",'Payroll'!O1166,0),IF('People_Inputs'!$E$69="SUP",'Payroll'!O1186,0),IF('People_Inputs'!$E$70="SUP",'Payroll'!O1206,0))</f>
        <v>0.0</v>
      </c>
      <c r="P31" s="35">
        <f>SUM(IF('People_Inputs'!$E$11="SUP",'Payroll'!P26,0),IF('People_Inputs'!$E$12="SUP",'Payroll'!P46,0),IF('People_Inputs'!$E$13="SUP",'Payroll'!P66,0),IF('People_Inputs'!$E$14="SUP",'Payroll'!P86,0),IF('People_Inputs'!$E$15="SUP",'Payroll'!P106,0),IF('People_Inputs'!$E$16="SUP",'Payroll'!P126,0),IF('People_Inputs'!$E$17="SUP",'Payroll'!P146,0),IF('People_Inputs'!$E$18="SUP",'Payroll'!P166,0),IF('People_Inputs'!$E$19="SUP",'Payroll'!P186,0),IF('People_Inputs'!$E$20="SUP",'Payroll'!P206,0),IF('People_Inputs'!$E$21="SUP",'Payroll'!P226,0),IF('People_Inputs'!$E$22="SUP",'Payroll'!P246,0),IF('People_Inputs'!$E$23="SUP",'Payroll'!P266,0),IF('People_Inputs'!$E$24="SUP",'Payroll'!P286,0),IF('People_Inputs'!$E$25="SUP",'Payroll'!P306,0),IF('People_Inputs'!$E$26="SUP",'Payroll'!P326,0),IF('People_Inputs'!$E$27="SUP",'Payroll'!P346,0),IF('People_Inputs'!$E$28="SUP",'Payroll'!P366,0),IF('People_Inputs'!$E$29="SUP",'Payroll'!P386,0),IF('People_Inputs'!$E$30="SUP",'Payroll'!P406,0),IF('People_Inputs'!$E$31="SUP",'Payroll'!P426,0),IF('People_Inputs'!$E$32="SUP",'Payroll'!P446,0),IF('People_Inputs'!$E$33="SUP",'Payroll'!P466,0),IF('People_Inputs'!$E$34="SUP",'Payroll'!P486,0),IF('People_Inputs'!$E$35="SUP",'Payroll'!P506,0),IF('People_Inputs'!$E$36="SUP",'Payroll'!P526,0),IF('People_Inputs'!$E$37="SUP",'Payroll'!P546,0),IF('People_Inputs'!$E$38="SUP",'Payroll'!P566,0),IF('People_Inputs'!$E$39="SUP",'Payroll'!P586,0),IF('People_Inputs'!$E$40="SUP",'Payroll'!P606,0),IF('People_Inputs'!$E$41="SUP",'Payroll'!P626,0),IF('People_Inputs'!$E$42="SUP",'Payroll'!P646,0),IF('People_Inputs'!$E$43="SUP",'Payroll'!P666,0),IF('People_Inputs'!$E$44="SUP",'Payroll'!P686,0),IF('People_Inputs'!$E$45="SUP",'Payroll'!P706,0),IF('People_Inputs'!$E$46="SUP",'Payroll'!P726,0),IF('People_Inputs'!$E$47="SUP",'Payroll'!P746,0),IF('People_Inputs'!$E$48="SUP",'Payroll'!P766,0),IF('People_Inputs'!$E$49="SUP",'Payroll'!P786,0),IF('People_Inputs'!$E$50="SUP",'Payroll'!P806,0),IF('People_Inputs'!$E$51="SUP",'Payroll'!P826,0),IF('People_Inputs'!$E$52="SUP",'Payroll'!P846,0),IF('People_Inputs'!$E$53="SUP",'Payroll'!P866,0),IF('People_Inputs'!$E$54="SUP",'Payroll'!P886,0),IF('People_Inputs'!$E$55="SUP",'Payroll'!P906,0),IF('People_Inputs'!$E$56="SUP",'Payroll'!P926,0),IF('People_Inputs'!$E$57="SUP",'Payroll'!P946,0),IF('People_Inputs'!$E$58="SUP",'Payroll'!P966,0),IF('People_Inputs'!$E$59="SUP",'Payroll'!P986,0),IF('People_Inputs'!$E$60="SUP",'Payroll'!P1006,0),IF('People_Inputs'!$E$61="SUP",'Payroll'!P1026,0),IF('People_Inputs'!$E$62="SUP",'Payroll'!P1046,0),IF('People_Inputs'!$E$63="SUP",'Payroll'!P1066,0),IF('People_Inputs'!$E$64="SUP",'Payroll'!P1086,0),IF('People_Inputs'!$E$65="SUP",'Payroll'!P1106,0),IF('People_Inputs'!$E$66="SUP",'Payroll'!P1126,0),IF('People_Inputs'!$E$67="SUP",'Payroll'!P1146,0),IF('People_Inputs'!$E$68="SUP",'Payroll'!P1166,0),IF('People_Inputs'!$E$69="SUP",'Payroll'!P1186,0),IF('People_Inputs'!$E$70="SUP",'Payroll'!P1206,0))</f>
        <v>0.0</v>
      </c>
      <c r="Q31" s="35">
        <f>SUM(IF('People_Inputs'!$E$11="SUP",'Payroll'!Q26,0),IF('People_Inputs'!$E$12="SUP",'Payroll'!Q46,0),IF('People_Inputs'!$E$13="SUP",'Payroll'!Q66,0),IF('People_Inputs'!$E$14="SUP",'Payroll'!Q86,0),IF('People_Inputs'!$E$15="SUP",'Payroll'!Q106,0),IF('People_Inputs'!$E$16="SUP",'Payroll'!Q126,0),IF('People_Inputs'!$E$17="SUP",'Payroll'!Q146,0),IF('People_Inputs'!$E$18="SUP",'Payroll'!Q166,0),IF('People_Inputs'!$E$19="SUP",'Payroll'!Q186,0),IF('People_Inputs'!$E$20="SUP",'Payroll'!Q206,0),IF('People_Inputs'!$E$21="SUP",'Payroll'!Q226,0),IF('People_Inputs'!$E$22="SUP",'Payroll'!Q246,0),IF('People_Inputs'!$E$23="SUP",'Payroll'!Q266,0),IF('People_Inputs'!$E$24="SUP",'Payroll'!Q286,0),IF('People_Inputs'!$E$25="SUP",'Payroll'!Q306,0),IF('People_Inputs'!$E$26="SUP",'Payroll'!Q326,0),IF('People_Inputs'!$E$27="SUP",'Payroll'!Q346,0),IF('People_Inputs'!$E$28="SUP",'Payroll'!Q366,0),IF('People_Inputs'!$E$29="SUP",'Payroll'!Q386,0),IF('People_Inputs'!$E$30="SUP",'Payroll'!Q406,0),IF('People_Inputs'!$E$31="SUP",'Payroll'!Q426,0),IF('People_Inputs'!$E$32="SUP",'Payroll'!Q446,0),IF('People_Inputs'!$E$33="SUP",'Payroll'!Q466,0),IF('People_Inputs'!$E$34="SUP",'Payroll'!Q486,0),IF('People_Inputs'!$E$35="SUP",'Payroll'!Q506,0),IF('People_Inputs'!$E$36="SUP",'Payroll'!Q526,0),IF('People_Inputs'!$E$37="SUP",'Payroll'!Q546,0),IF('People_Inputs'!$E$38="SUP",'Payroll'!Q566,0),IF('People_Inputs'!$E$39="SUP",'Payroll'!Q586,0),IF('People_Inputs'!$E$40="SUP",'Payroll'!Q606,0),IF('People_Inputs'!$E$41="SUP",'Payroll'!Q626,0),IF('People_Inputs'!$E$42="SUP",'Payroll'!Q646,0),IF('People_Inputs'!$E$43="SUP",'Payroll'!Q666,0),IF('People_Inputs'!$E$44="SUP",'Payroll'!Q686,0),IF('People_Inputs'!$E$45="SUP",'Payroll'!Q706,0),IF('People_Inputs'!$E$46="SUP",'Payroll'!Q726,0),IF('People_Inputs'!$E$47="SUP",'Payroll'!Q746,0),IF('People_Inputs'!$E$48="SUP",'Payroll'!Q766,0),IF('People_Inputs'!$E$49="SUP",'Payroll'!Q786,0),IF('People_Inputs'!$E$50="SUP",'Payroll'!Q806,0),IF('People_Inputs'!$E$51="SUP",'Payroll'!Q826,0),IF('People_Inputs'!$E$52="SUP",'Payroll'!Q846,0),IF('People_Inputs'!$E$53="SUP",'Payroll'!Q866,0),IF('People_Inputs'!$E$54="SUP",'Payroll'!Q886,0),IF('People_Inputs'!$E$55="SUP",'Payroll'!Q906,0),IF('People_Inputs'!$E$56="SUP",'Payroll'!Q926,0),IF('People_Inputs'!$E$57="SUP",'Payroll'!Q946,0),IF('People_Inputs'!$E$58="SUP",'Payroll'!Q966,0),IF('People_Inputs'!$E$59="SUP",'Payroll'!Q986,0),IF('People_Inputs'!$E$60="SUP",'Payroll'!Q1006,0),IF('People_Inputs'!$E$61="SUP",'Payroll'!Q1026,0),IF('People_Inputs'!$E$62="SUP",'Payroll'!Q1046,0),IF('People_Inputs'!$E$63="SUP",'Payroll'!Q1066,0),IF('People_Inputs'!$E$64="SUP",'Payroll'!Q1086,0),IF('People_Inputs'!$E$65="SUP",'Payroll'!Q1106,0),IF('People_Inputs'!$E$66="SUP",'Payroll'!Q1126,0),IF('People_Inputs'!$E$67="SUP",'Payroll'!Q1146,0),IF('People_Inputs'!$E$68="SUP",'Payroll'!Q1166,0),IF('People_Inputs'!$E$69="SUP",'Payroll'!Q1186,0),IF('People_Inputs'!$E$70="SUP",'Payroll'!Q1206,0))</f>
        <v>4822.065</v>
      </c>
      <c r="R31" s="35">
        <f>SUM(IF('People_Inputs'!$E$11="SUP",'Payroll'!R26,0),IF('People_Inputs'!$E$12="SUP",'Payroll'!R46,0),IF('People_Inputs'!$E$13="SUP",'Payroll'!R66,0),IF('People_Inputs'!$E$14="SUP",'Payroll'!R86,0),IF('People_Inputs'!$E$15="SUP",'Payroll'!R106,0),IF('People_Inputs'!$E$16="SUP",'Payroll'!R126,0),IF('People_Inputs'!$E$17="SUP",'Payroll'!R146,0),IF('People_Inputs'!$E$18="SUP",'Payroll'!R166,0),IF('People_Inputs'!$E$19="SUP",'Payroll'!R186,0),IF('People_Inputs'!$E$20="SUP",'Payroll'!R206,0),IF('People_Inputs'!$E$21="SUP",'Payroll'!R226,0),IF('People_Inputs'!$E$22="SUP",'Payroll'!R246,0),IF('People_Inputs'!$E$23="SUP",'Payroll'!R266,0),IF('People_Inputs'!$E$24="SUP",'Payroll'!R286,0),IF('People_Inputs'!$E$25="SUP",'Payroll'!R306,0),IF('People_Inputs'!$E$26="SUP",'Payroll'!R326,0),IF('People_Inputs'!$E$27="SUP",'Payroll'!R346,0),IF('People_Inputs'!$E$28="SUP",'Payroll'!R366,0),IF('People_Inputs'!$E$29="SUP",'Payroll'!R386,0),IF('People_Inputs'!$E$30="SUP",'Payroll'!R406,0),IF('People_Inputs'!$E$31="SUP",'Payroll'!R426,0),IF('People_Inputs'!$E$32="SUP",'Payroll'!R446,0),IF('People_Inputs'!$E$33="SUP",'Payroll'!R466,0),IF('People_Inputs'!$E$34="SUP",'Payroll'!R486,0),IF('People_Inputs'!$E$35="SUP",'Payroll'!R506,0),IF('People_Inputs'!$E$36="SUP",'Payroll'!R526,0),IF('People_Inputs'!$E$37="SUP",'Payroll'!R546,0),IF('People_Inputs'!$E$38="SUP",'Payroll'!R566,0),IF('People_Inputs'!$E$39="SUP",'Payroll'!R586,0),IF('People_Inputs'!$E$40="SUP",'Payroll'!R606,0),IF('People_Inputs'!$E$41="SUP",'Payroll'!R626,0),IF('People_Inputs'!$E$42="SUP",'Payroll'!R646,0),IF('People_Inputs'!$E$43="SUP",'Payroll'!R666,0),IF('People_Inputs'!$E$44="SUP",'Payroll'!R686,0),IF('People_Inputs'!$E$45="SUP",'Payroll'!R706,0),IF('People_Inputs'!$E$46="SUP",'Payroll'!R726,0),IF('People_Inputs'!$E$47="SUP",'Payroll'!R746,0),IF('People_Inputs'!$E$48="SUP",'Payroll'!R766,0),IF('People_Inputs'!$E$49="SUP",'Payroll'!R786,0),IF('People_Inputs'!$E$50="SUP",'Payroll'!R806,0),IF('People_Inputs'!$E$51="SUP",'Payroll'!R826,0),IF('People_Inputs'!$E$52="SUP",'Payroll'!R846,0),IF('People_Inputs'!$E$53="SUP",'Payroll'!R866,0),IF('People_Inputs'!$E$54="SUP",'Payroll'!R886,0),IF('People_Inputs'!$E$55="SUP",'Payroll'!R906,0),IF('People_Inputs'!$E$56="SUP",'Payroll'!R926,0),IF('People_Inputs'!$E$57="SUP",'Payroll'!R946,0),IF('People_Inputs'!$E$58="SUP",'Payroll'!R966,0),IF('People_Inputs'!$E$59="SUP",'Payroll'!R986,0),IF('People_Inputs'!$E$60="SUP",'Payroll'!R1006,0),IF('People_Inputs'!$E$61="SUP",'Payroll'!R1026,0),IF('People_Inputs'!$E$62="SUP",'Payroll'!R1046,0),IF('People_Inputs'!$E$63="SUP",'Payroll'!R1066,0),IF('People_Inputs'!$E$64="SUP",'Payroll'!R1086,0),IF('People_Inputs'!$E$65="SUP",'Payroll'!R1106,0),IF('People_Inputs'!$E$66="SUP",'Payroll'!R1126,0),IF('People_Inputs'!$E$67="SUP",'Payroll'!R1146,0),IF('People_Inputs'!$E$68="SUP",'Payroll'!R1166,0),IF('People_Inputs'!$E$69="SUP",'Payroll'!R1186,0),IF('People_Inputs'!$E$70="SUP",'Payroll'!R1206,0))</f>
        <v>4822.065</v>
      </c>
      <c r="S31" s="35">
        <f>SUM(IF('People_Inputs'!$E$11="SUP",'Payroll'!S26,0),IF('People_Inputs'!$E$12="SUP",'Payroll'!S46,0),IF('People_Inputs'!$E$13="SUP",'Payroll'!S66,0),IF('People_Inputs'!$E$14="SUP",'Payroll'!S86,0),IF('People_Inputs'!$E$15="SUP",'Payroll'!S106,0),IF('People_Inputs'!$E$16="SUP",'Payroll'!S126,0),IF('People_Inputs'!$E$17="SUP",'Payroll'!S146,0),IF('People_Inputs'!$E$18="SUP",'Payroll'!S166,0),IF('People_Inputs'!$E$19="SUP",'Payroll'!S186,0),IF('People_Inputs'!$E$20="SUP",'Payroll'!S206,0),IF('People_Inputs'!$E$21="SUP",'Payroll'!S226,0),IF('People_Inputs'!$E$22="SUP",'Payroll'!S246,0),IF('People_Inputs'!$E$23="SUP",'Payroll'!S266,0),IF('People_Inputs'!$E$24="SUP",'Payroll'!S286,0),IF('People_Inputs'!$E$25="SUP",'Payroll'!S306,0),IF('People_Inputs'!$E$26="SUP",'Payroll'!S326,0),IF('People_Inputs'!$E$27="SUP",'Payroll'!S346,0),IF('People_Inputs'!$E$28="SUP",'Payroll'!S366,0),IF('People_Inputs'!$E$29="SUP",'Payroll'!S386,0),IF('People_Inputs'!$E$30="SUP",'Payroll'!S406,0),IF('People_Inputs'!$E$31="SUP",'Payroll'!S426,0),IF('People_Inputs'!$E$32="SUP",'Payroll'!S446,0),IF('People_Inputs'!$E$33="SUP",'Payroll'!S466,0),IF('People_Inputs'!$E$34="SUP",'Payroll'!S486,0),IF('People_Inputs'!$E$35="SUP",'Payroll'!S506,0),IF('People_Inputs'!$E$36="SUP",'Payroll'!S526,0),IF('People_Inputs'!$E$37="SUP",'Payroll'!S546,0),IF('People_Inputs'!$E$38="SUP",'Payroll'!S566,0),IF('People_Inputs'!$E$39="SUP",'Payroll'!S586,0),IF('People_Inputs'!$E$40="SUP",'Payroll'!S606,0),IF('People_Inputs'!$E$41="SUP",'Payroll'!S626,0),IF('People_Inputs'!$E$42="SUP",'Payroll'!S646,0),IF('People_Inputs'!$E$43="SUP",'Payroll'!S666,0),IF('People_Inputs'!$E$44="SUP",'Payroll'!S686,0),IF('People_Inputs'!$E$45="SUP",'Payroll'!S706,0),IF('People_Inputs'!$E$46="SUP",'Payroll'!S726,0),IF('People_Inputs'!$E$47="SUP",'Payroll'!S746,0),IF('People_Inputs'!$E$48="SUP",'Payroll'!S766,0),IF('People_Inputs'!$E$49="SUP",'Payroll'!S786,0),IF('People_Inputs'!$E$50="SUP",'Payroll'!S806,0),IF('People_Inputs'!$E$51="SUP",'Payroll'!S826,0),IF('People_Inputs'!$E$52="SUP",'Payroll'!S846,0),IF('People_Inputs'!$E$53="SUP",'Payroll'!S866,0),IF('People_Inputs'!$E$54="SUP",'Payroll'!S886,0),IF('People_Inputs'!$E$55="SUP",'Payroll'!S906,0),IF('People_Inputs'!$E$56="SUP",'Payroll'!S926,0),IF('People_Inputs'!$E$57="SUP",'Payroll'!S946,0),IF('People_Inputs'!$E$58="SUP",'Payroll'!S966,0),IF('People_Inputs'!$E$59="SUP",'Payroll'!S986,0),IF('People_Inputs'!$E$60="SUP",'Payroll'!S1006,0),IF('People_Inputs'!$E$61="SUP",'Payroll'!S1026,0),IF('People_Inputs'!$E$62="SUP",'Payroll'!S1046,0),IF('People_Inputs'!$E$63="SUP",'Payroll'!S1066,0),IF('People_Inputs'!$E$64="SUP",'Payroll'!S1086,0),IF('People_Inputs'!$E$65="SUP",'Payroll'!S1106,0),IF('People_Inputs'!$E$66="SUP",'Payroll'!S1126,0),IF('People_Inputs'!$E$67="SUP",'Payroll'!S1146,0),IF('People_Inputs'!$E$68="SUP",'Payroll'!S1166,0),IF('People_Inputs'!$E$69="SUP",'Payroll'!S1186,0),IF('People_Inputs'!$E$70="SUP",'Payroll'!S1206,0))</f>
        <v>4822.065</v>
      </c>
      <c r="T31" s="35">
        <f>SUM(IF('People_Inputs'!$E$11="SUP",'Payroll'!T26,0),IF('People_Inputs'!$E$12="SUP",'Payroll'!T46,0),IF('People_Inputs'!$E$13="SUP",'Payroll'!T66,0),IF('People_Inputs'!$E$14="SUP",'Payroll'!T86,0),IF('People_Inputs'!$E$15="SUP",'Payroll'!T106,0),IF('People_Inputs'!$E$16="SUP",'Payroll'!T126,0),IF('People_Inputs'!$E$17="SUP",'Payroll'!T146,0),IF('People_Inputs'!$E$18="SUP",'Payroll'!T166,0),IF('People_Inputs'!$E$19="SUP",'Payroll'!T186,0),IF('People_Inputs'!$E$20="SUP",'Payroll'!T206,0),IF('People_Inputs'!$E$21="SUP",'Payroll'!T226,0),IF('People_Inputs'!$E$22="SUP",'Payroll'!T246,0),IF('People_Inputs'!$E$23="SUP",'Payroll'!T266,0),IF('People_Inputs'!$E$24="SUP",'Payroll'!T286,0),IF('People_Inputs'!$E$25="SUP",'Payroll'!T306,0),IF('People_Inputs'!$E$26="SUP",'Payroll'!T326,0),IF('People_Inputs'!$E$27="SUP",'Payroll'!T346,0),IF('People_Inputs'!$E$28="SUP",'Payroll'!T366,0),IF('People_Inputs'!$E$29="SUP",'Payroll'!T386,0),IF('People_Inputs'!$E$30="SUP",'Payroll'!T406,0),IF('People_Inputs'!$E$31="SUP",'Payroll'!T426,0),IF('People_Inputs'!$E$32="SUP",'Payroll'!T446,0),IF('People_Inputs'!$E$33="SUP",'Payroll'!T466,0),IF('People_Inputs'!$E$34="SUP",'Payroll'!T486,0),IF('People_Inputs'!$E$35="SUP",'Payroll'!T506,0),IF('People_Inputs'!$E$36="SUP",'Payroll'!T526,0),IF('People_Inputs'!$E$37="SUP",'Payroll'!T546,0),IF('People_Inputs'!$E$38="SUP",'Payroll'!T566,0),IF('People_Inputs'!$E$39="SUP",'Payroll'!T586,0),IF('People_Inputs'!$E$40="SUP",'Payroll'!T606,0),IF('People_Inputs'!$E$41="SUP",'Payroll'!T626,0),IF('People_Inputs'!$E$42="SUP",'Payroll'!T646,0),IF('People_Inputs'!$E$43="SUP",'Payroll'!T666,0),IF('People_Inputs'!$E$44="SUP",'Payroll'!T686,0),IF('People_Inputs'!$E$45="SUP",'Payroll'!T706,0),IF('People_Inputs'!$E$46="SUP",'Payroll'!T726,0),IF('People_Inputs'!$E$47="SUP",'Payroll'!T746,0),IF('People_Inputs'!$E$48="SUP",'Payroll'!T766,0),IF('People_Inputs'!$E$49="SUP",'Payroll'!T786,0),IF('People_Inputs'!$E$50="SUP",'Payroll'!T806,0),IF('People_Inputs'!$E$51="SUP",'Payroll'!T826,0),IF('People_Inputs'!$E$52="SUP",'Payroll'!T846,0),IF('People_Inputs'!$E$53="SUP",'Payroll'!T866,0),IF('People_Inputs'!$E$54="SUP",'Payroll'!T886,0),IF('People_Inputs'!$E$55="SUP",'Payroll'!T906,0),IF('People_Inputs'!$E$56="SUP",'Payroll'!T926,0),IF('People_Inputs'!$E$57="SUP",'Payroll'!T946,0),IF('People_Inputs'!$E$58="SUP",'Payroll'!T966,0),IF('People_Inputs'!$E$59="SUP",'Payroll'!T986,0),IF('People_Inputs'!$E$60="SUP",'Payroll'!T1006,0),IF('People_Inputs'!$E$61="SUP",'Payroll'!T1026,0),IF('People_Inputs'!$E$62="SUP",'Payroll'!T1046,0),IF('People_Inputs'!$E$63="SUP",'Payroll'!T1066,0),IF('People_Inputs'!$E$64="SUP",'Payroll'!T1086,0),IF('People_Inputs'!$E$65="SUP",'Payroll'!T1106,0),IF('People_Inputs'!$E$66="SUP",'Payroll'!T1126,0),IF('People_Inputs'!$E$67="SUP",'Payroll'!T1146,0),IF('People_Inputs'!$E$68="SUP",'Payroll'!T1166,0),IF('People_Inputs'!$E$69="SUP",'Payroll'!T1186,0),IF('People_Inputs'!$E$70="SUP",'Payroll'!T1206,0))</f>
        <v>5016.9483843749995</v>
      </c>
      <c r="U31" s="35">
        <f>SUM(IF('People_Inputs'!$E$11="SUP",'Payroll'!U26,0),IF('People_Inputs'!$E$12="SUP",'Payroll'!U46,0),IF('People_Inputs'!$E$13="SUP",'Payroll'!U66,0),IF('People_Inputs'!$E$14="SUP",'Payroll'!U86,0),IF('People_Inputs'!$E$15="SUP",'Payroll'!U106,0),IF('People_Inputs'!$E$16="SUP",'Payroll'!U126,0),IF('People_Inputs'!$E$17="SUP",'Payroll'!U146,0),IF('People_Inputs'!$E$18="SUP",'Payroll'!U166,0),IF('People_Inputs'!$E$19="SUP",'Payroll'!U186,0),IF('People_Inputs'!$E$20="SUP",'Payroll'!U206,0),IF('People_Inputs'!$E$21="SUP",'Payroll'!U226,0),IF('People_Inputs'!$E$22="SUP",'Payroll'!U246,0),IF('People_Inputs'!$E$23="SUP",'Payroll'!U266,0),IF('People_Inputs'!$E$24="SUP",'Payroll'!U286,0),IF('People_Inputs'!$E$25="SUP",'Payroll'!U306,0),IF('People_Inputs'!$E$26="SUP",'Payroll'!U326,0),IF('People_Inputs'!$E$27="SUP",'Payroll'!U346,0),IF('People_Inputs'!$E$28="SUP",'Payroll'!U366,0),IF('People_Inputs'!$E$29="SUP",'Payroll'!U386,0),IF('People_Inputs'!$E$30="SUP",'Payroll'!U406,0),IF('People_Inputs'!$E$31="SUP",'Payroll'!U426,0),IF('People_Inputs'!$E$32="SUP",'Payroll'!U446,0),IF('People_Inputs'!$E$33="SUP",'Payroll'!U466,0),IF('People_Inputs'!$E$34="SUP",'Payroll'!U486,0),IF('People_Inputs'!$E$35="SUP",'Payroll'!U506,0),IF('People_Inputs'!$E$36="SUP",'Payroll'!U526,0),IF('People_Inputs'!$E$37="SUP",'Payroll'!U546,0),IF('People_Inputs'!$E$38="SUP",'Payroll'!U566,0),IF('People_Inputs'!$E$39="SUP",'Payroll'!U586,0),IF('People_Inputs'!$E$40="SUP",'Payroll'!U606,0),IF('People_Inputs'!$E$41="SUP",'Payroll'!U626,0),IF('People_Inputs'!$E$42="SUP",'Payroll'!U646,0),IF('People_Inputs'!$E$43="SUP",'Payroll'!U666,0),IF('People_Inputs'!$E$44="SUP",'Payroll'!U686,0),IF('People_Inputs'!$E$45="SUP",'Payroll'!U706,0),IF('People_Inputs'!$E$46="SUP",'Payroll'!U726,0),IF('People_Inputs'!$E$47="SUP",'Payroll'!U746,0),IF('People_Inputs'!$E$48="SUP",'Payroll'!U766,0),IF('People_Inputs'!$E$49="SUP",'Payroll'!U786,0),IF('People_Inputs'!$E$50="SUP",'Payroll'!U806,0),IF('People_Inputs'!$E$51="SUP",'Payroll'!U826,0),IF('People_Inputs'!$E$52="SUP",'Payroll'!U846,0),IF('People_Inputs'!$E$53="SUP",'Payroll'!U866,0),IF('People_Inputs'!$E$54="SUP",'Payroll'!U886,0),IF('People_Inputs'!$E$55="SUP",'Payroll'!U906,0),IF('People_Inputs'!$E$56="SUP",'Payroll'!U926,0),IF('People_Inputs'!$E$57="SUP",'Payroll'!U946,0),IF('People_Inputs'!$E$58="SUP",'Payroll'!U966,0),IF('People_Inputs'!$E$59="SUP",'Payroll'!U986,0),IF('People_Inputs'!$E$60="SUP",'Payroll'!U1006,0),IF('People_Inputs'!$E$61="SUP",'Payroll'!U1026,0),IF('People_Inputs'!$E$62="SUP",'Payroll'!U1046,0),IF('People_Inputs'!$E$63="SUP",'Payroll'!U1066,0),IF('People_Inputs'!$E$64="SUP",'Payroll'!U1086,0),IF('People_Inputs'!$E$65="SUP",'Payroll'!U1106,0),IF('People_Inputs'!$E$66="SUP",'Payroll'!U1126,0),IF('People_Inputs'!$E$67="SUP",'Payroll'!U1146,0),IF('People_Inputs'!$E$68="SUP",'Payroll'!U1166,0),IF('People_Inputs'!$E$69="SUP",'Payroll'!U1186,0),IF('People_Inputs'!$E$70="SUP",'Payroll'!U1206,0))</f>
        <v>5016.9483843749995</v>
      </c>
      <c r="V31" s="35">
        <f>SUM(IF('People_Inputs'!$E$11="SUP",'Payroll'!V26,0),IF('People_Inputs'!$E$12="SUP",'Payroll'!V46,0),IF('People_Inputs'!$E$13="SUP",'Payroll'!V66,0),IF('People_Inputs'!$E$14="SUP",'Payroll'!V86,0),IF('People_Inputs'!$E$15="SUP",'Payroll'!V106,0),IF('People_Inputs'!$E$16="SUP",'Payroll'!V126,0),IF('People_Inputs'!$E$17="SUP",'Payroll'!V146,0),IF('People_Inputs'!$E$18="SUP",'Payroll'!V166,0),IF('People_Inputs'!$E$19="SUP",'Payroll'!V186,0),IF('People_Inputs'!$E$20="SUP",'Payroll'!V206,0),IF('People_Inputs'!$E$21="SUP",'Payroll'!V226,0),IF('People_Inputs'!$E$22="SUP",'Payroll'!V246,0),IF('People_Inputs'!$E$23="SUP",'Payroll'!V266,0),IF('People_Inputs'!$E$24="SUP",'Payroll'!V286,0),IF('People_Inputs'!$E$25="SUP",'Payroll'!V306,0),IF('People_Inputs'!$E$26="SUP",'Payroll'!V326,0),IF('People_Inputs'!$E$27="SUP",'Payroll'!V346,0),IF('People_Inputs'!$E$28="SUP",'Payroll'!V366,0),IF('People_Inputs'!$E$29="SUP",'Payroll'!V386,0),IF('People_Inputs'!$E$30="SUP",'Payroll'!V406,0),IF('People_Inputs'!$E$31="SUP",'Payroll'!V426,0),IF('People_Inputs'!$E$32="SUP",'Payroll'!V446,0),IF('People_Inputs'!$E$33="SUP",'Payroll'!V466,0),IF('People_Inputs'!$E$34="SUP",'Payroll'!V486,0),IF('People_Inputs'!$E$35="SUP",'Payroll'!V506,0),IF('People_Inputs'!$E$36="SUP",'Payroll'!V526,0),IF('People_Inputs'!$E$37="SUP",'Payroll'!V546,0),IF('People_Inputs'!$E$38="SUP",'Payroll'!V566,0),IF('People_Inputs'!$E$39="SUP",'Payroll'!V586,0),IF('People_Inputs'!$E$40="SUP",'Payroll'!V606,0),IF('People_Inputs'!$E$41="SUP",'Payroll'!V626,0),IF('People_Inputs'!$E$42="SUP",'Payroll'!V646,0),IF('People_Inputs'!$E$43="SUP",'Payroll'!V666,0),IF('People_Inputs'!$E$44="SUP",'Payroll'!V686,0),IF('People_Inputs'!$E$45="SUP",'Payroll'!V706,0),IF('People_Inputs'!$E$46="SUP",'Payroll'!V726,0),IF('People_Inputs'!$E$47="SUP",'Payroll'!V746,0),IF('People_Inputs'!$E$48="SUP",'Payroll'!V766,0),IF('People_Inputs'!$E$49="SUP",'Payroll'!V786,0),IF('People_Inputs'!$E$50="SUP",'Payroll'!V806,0),IF('People_Inputs'!$E$51="SUP",'Payroll'!V826,0),IF('People_Inputs'!$E$52="SUP",'Payroll'!V846,0),IF('People_Inputs'!$E$53="SUP",'Payroll'!V866,0),IF('People_Inputs'!$E$54="SUP",'Payroll'!V886,0),IF('People_Inputs'!$E$55="SUP",'Payroll'!V906,0),IF('People_Inputs'!$E$56="SUP",'Payroll'!V926,0),IF('People_Inputs'!$E$57="SUP",'Payroll'!V946,0),IF('People_Inputs'!$E$58="SUP",'Payroll'!V966,0),IF('People_Inputs'!$E$59="SUP",'Payroll'!V986,0),IF('People_Inputs'!$E$60="SUP",'Payroll'!V1006,0),IF('People_Inputs'!$E$61="SUP",'Payroll'!V1026,0),IF('People_Inputs'!$E$62="SUP",'Payroll'!V1046,0),IF('People_Inputs'!$E$63="SUP",'Payroll'!V1066,0),IF('People_Inputs'!$E$64="SUP",'Payroll'!V1086,0),IF('People_Inputs'!$E$65="SUP",'Payroll'!V1106,0),IF('People_Inputs'!$E$66="SUP",'Payroll'!V1126,0),IF('People_Inputs'!$E$67="SUP",'Payroll'!V1146,0),IF('People_Inputs'!$E$68="SUP",'Payroll'!V1166,0),IF('People_Inputs'!$E$69="SUP",'Payroll'!V1186,0),IF('People_Inputs'!$E$70="SUP",'Payroll'!V1206,0))</f>
        <v>5016.9483843749995</v>
      </c>
      <c r="W31" s="35">
        <f>SUM(IF('People_Inputs'!$E$11="SUP",'Payroll'!W26,0),IF('People_Inputs'!$E$12="SUP",'Payroll'!W46,0),IF('People_Inputs'!$E$13="SUP",'Payroll'!W66,0),IF('People_Inputs'!$E$14="SUP",'Payroll'!W86,0),IF('People_Inputs'!$E$15="SUP",'Payroll'!W106,0),IF('People_Inputs'!$E$16="SUP",'Payroll'!W126,0),IF('People_Inputs'!$E$17="SUP",'Payroll'!W146,0),IF('People_Inputs'!$E$18="SUP",'Payroll'!W166,0),IF('People_Inputs'!$E$19="SUP",'Payroll'!W186,0),IF('People_Inputs'!$E$20="SUP",'Payroll'!W206,0),IF('People_Inputs'!$E$21="SUP",'Payroll'!W226,0),IF('People_Inputs'!$E$22="SUP",'Payroll'!W246,0),IF('People_Inputs'!$E$23="SUP",'Payroll'!W266,0),IF('People_Inputs'!$E$24="SUP",'Payroll'!W286,0),IF('People_Inputs'!$E$25="SUP",'Payroll'!W306,0),IF('People_Inputs'!$E$26="SUP",'Payroll'!W326,0),IF('People_Inputs'!$E$27="SUP",'Payroll'!W346,0),IF('People_Inputs'!$E$28="SUP",'Payroll'!W366,0),IF('People_Inputs'!$E$29="SUP",'Payroll'!W386,0),IF('People_Inputs'!$E$30="SUP",'Payroll'!W406,0),IF('People_Inputs'!$E$31="SUP",'Payroll'!W426,0),IF('People_Inputs'!$E$32="SUP",'Payroll'!W446,0),IF('People_Inputs'!$E$33="SUP",'Payroll'!W466,0),IF('People_Inputs'!$E$34="SUP",'Payroll'!W486,0),IF('People_Inputs'!$E$35="SUP",'Payroll'!W506,0),IF('People_Inputs'!$E$36="SUP",'Payroll'!W526,0),IF('People_Inputs'!$E$37="SUP",'Payroll'!W546,0),IF('People_Inputs'!$E$38="SUP",'Payroll'!W566,0),IF('People_Inputs'!$E$39="SUP",'Payroll'!W586,0),IF('People_Inputs'!$E$40="SUP",'Payroll'!W606,0),IF('People_Inputs'!$E$41="SUP",'Payroll'!W626,0),IF('People_Inputs'!$E$42="SUP",'Payroll'!W646,0),IF('People_Inputs'!$E$43="SUP",'Payroll'!W666,0),IF('People_Inputs'!$E$44="SUP",'Payroll'!W686,0),IF('People_Inputs'!$E$45="SUP",'Payroll'!W706,0),IF('People_Inputs'!$E$46="SUP",'Payroll'!W726,0),IF('People_Inputs'!$E$47="SUP",'Payroll'!W746,0),IF('People_Inputs'!$E$48="SUP",'Payroll'!W766,0),IF('People_Inputs'!$E$49="SUP",'Payroll'!W786,0),IF('People_Inputs'!$E$50="SUP",'Payroll'!W806,0),IF('People_Inputs'!$E$51="SUP",'Payroll'!W826,0),IF('People_Inputs'!$E$52="SUP",'Payroll'!W846,0),IF('People_Inputs'!$E$53="SUP",'Payroll'!W866,0),IF('People_Inputs'!$E$54="SUP",'Payroll'!W886,0),IF('People_Inputs'!$E$55="SUP",'Payroll'!W906,0),IF('People_Inputs'!$E$56="SUP",'Payroll'!W926,0),IF('People_Inputs'!$E$57="SUP",'Payroll'!W946,0),IF('People_Inputs'!$E$58="SUP",'Payroll'!W966,0),IF('People_Inputs'!$E$59="SUP",'Payroll'!W986,0),IF('People_Inputs'!$E$60="SUP",'Payroll'!W1006,0),IF('People_Inputs'!$E$61="SUP",'Payroll'!W1026,0),IF('People_Inputs'!$E$62="SUP",'Payroll'!W1046,0),IF('People_Inputs'!$E$63="SUP",'Payroll'!W1066,0),IF('People_Inputs'!$E$64="SUP",'Payroll'!W1086,0),IF('People_Inputs'!$E$65="SUP",'Payroll'!W1106,0),IF('People_Inputs'!$E$66="SUP",'Payroll'!W1126,0),IF('People_Inputs'!$E$67="SUP",'Payroll'!W1146,0),IF('People_Inputs'!$E$68="SUP",'Payroll'!W1166,0),IF('People_Inputs'!$E$69="SUP",'Payroll'!W1186,0),IF('People_Inputs'!$E$70="SUP",'Payroll'!W1206,0))</f>
        <v>5016.9483843749995</v>
      </c>
      <c r="X31" s="35">
        <f>SUM(IF('People_Inputs'!$E$11="SUP",'Payroll'!X26,0),IF('People_Inputs'!$E$12="SUP",'Payroll'!X46,0),IF('People_Inputs'!$E$13="SUP",'Payroll'!X66,0),IF('People_Inputs'!$E$14="SUP",'Payroll'!X86,0),IF('People_Inputs'!$E$15="SUP",'Payroll'!X106,0),IF('People_Inputs'!$E$16="SUP",'Payroll'!X126,0),IF('People_Inputs'!$E$17="SUP",'Payroll'!X146,0),IF('People_Inputs'!$E$18="SUP",'Payroll'!X166,0),IF('People_Inputs'!$E$19="SUP",'Payroll'!X186,0),IF('People_Inputs'!$E$20="SUP",'Payroll'!X206,0),IF('People_Inputs'!$E$21="SUP",'Payroll'!X226,0),IF('People_Inputs'!$E$22="SUP",'Payroll'!X246,0),IF('People_Inputs'!$E$23="SUP",'Payroll'!X266,0),IF('People_Inputs'!$E$24="SUP",'Payroll'!X286,0),IF('People_Inputs'!$E$25="SUP",'Payroll'!X306,0),IF('People_Inputs'!$E$26="SUP",'Payroll'!X326,0),IF('People_Inputs'!$E$27="SUP",'Payroll'!X346,0),IF('People_Inputs'!$E$28="SUP",'Payroll'!X366,0),IF('People_Inputs'!$E$29="SUP",'Payroll'!X386,0),IF('People_Inputs'!$E$30="SUP",'Payroll'!X406,0),IF('People_Inputs'!$E$31="SUP",'Payroll'!X426,0),IF('People_Inputs'!$E$32="SUP",'Payroll'!X446,0),IF('People_Inputs'!$E$33="SUP",'Payroll'!X466,0),IF('People_Inputs'!$E$34="SUP",'Payroll'!X486,0),IF('People_Inputs'!$E$35="SUP",'Payroll'!X506,0),IF('People_Inputs'!$E$36="SUP",'Payroll'!X526,0),IF('People_Inputs'!$E$37="SUP",'Payroll'!X546,0),IF('People_Inputs'!$E$38="SUP",'Payroll'!X566,0),IF('People_Inputs'!$E$39="SUP",'Payroll'!X586,0),IF('People_Inputs'!$E$40="SUP",'Payroll'!X606,0),IF('People_Inputs'!$E$41="SUP",'Payroll'!X626,0),IF('People_Inputs'!$E$42="SUP",'Payroll'!X646,0),IF('People_Inputs'!$E$43="SUP",'Payroll'!X666,0),IF('People_Inputs'!$E$44="SUP",'Payroll'!X686,0),IF('People_Inputs'!$E$45="SUP",'Payroll'!X706,0),IF('People_Inputs'!$E$46="SUP",'Payroll'!X726,0),IF('People_Inputs'!$E$47="SUP",'Payroll'!X746,0),IF('People_Inputs'!$E$48="SUP",'Payroll'!X766,0),IF('People_Inputs'!$E$49="SUP",'Payroll'!X786,0),IF('People_Inputs'!$E$50="SUP",'Payroll'!X806,0),IF('People_Inputs'!$E$51="SUP",'Payroll'!X826,0),IF('People_Inputs'!$E$52="SUP",'Payroll'!X846,0),IF('People_Inputs'!$E$53="SUP",'Payroll'!X866,0),IF('People_Inputs'!$E$54="SUP",'Payroll'!X886,0),IF('People_Inputs'!$E$55="SUP",'Payroll'!X906,0),IF('People_Inputs'!$E$56="SUP",'Payroll'!X926,0),IF('People_Inputs'!$E$57="SUP",'Payroll'!X946,0),IF('People_Inputs'!$E$58="SUP",'Payroll'!X966,0),IF('People_Inputs'!$E$59="SUP",'Payroll'!X986,0),IF('People_Inputs'!$E$60="SUP",'Payroll'!X1006,0),IF('People_Inputs'!$E$61="SUP",'Payroll'!X1026,0),IF('People_Inputs'!$E$62="SUP",'Payroll'!X1046,0),IF('People_Inputs'!$E$63="SUP",'Payroll'!X1066,0),IF('People_Inputs'!$E$64="SUP",'Payroll'!X1086,0),IF('People_Inputs'!$E$65="SUP",'Payroll'!X1106,0),IF('People_Inputs'!$E$66="SUP",'Payroll'!X1126,0),IF('People_Inputs'!$E$67="SUP",'Payroll'!X1146,0),IF('People_Inputs'!$E$68="SUP",'Payroll'!X1166,0),IF('People_Inputs'!$E$69="SUP",'Payroll'!X1186,0),IF('People_Inputs'!$E$70="SUP",'Payroll'!X1206,0))</f>
        <v>5016.9483843749995</v>
      </c>
      <c r="Y31" s="35">
        <f>SUM(IF('People_Inputs'!$E$11="SUP",'Payroll'!Y26,0),IF('People_Inputs'!$E$12="SUP",'Payroll'!Y46,0),IF('People_Inputs'!$E$13="SUP",'Payroll'!Y66,0),IF('People_Inputs'!$E$14="SUP",'Payroll'!Y86,0),IF('People_Inputs'!$E$15="SUP",'Payroll'!Y106,0),IF('People_Inputs'!$E$16="SUP",'Payroll'!Y126,0),IF('People_Inputs'!$E$17="SUP",'Payroll'!Y146,0),IF('People_Inputs'!$E$18="SUP",'Payroll'!Y166,0),IF('People_Inputs'!$E$19="SUP",'Payroll'!Y186,0),IF('People_Inputs'!$E$20="SUP",'Payroll'!Y206,0),IF('People_Inputs'!$E$21="SUP",'Payroll'!Y226,0),IF('People_Inputs'!$E$22="SUP",'Payroll'!Y246,0),IF('People_Inputs'!$E$23="SUP",'Payroll'!Y266,0),IF('People_Inputs'!$E$24="SUP",'Payroll'!Y286,0),IF('People_Inputs'!$E$25="SUP",'Payroll'!Y306,0),IF('People_Inputs'!$E$26="SUP",'Payroll'!Y326,0),IF('People_Inputs'!$E$27="SUP",'Payroll'!Y346,0),IF('People_Inputs'!$E$28="SUP",'Payroll'!Y366,0),IF('People_Inputs'!$E$29="SUP",'Payroll'!Y386,0),IF('People_Inputs'!$E$30="SUP",'Payroll'!Y406,0),IF('People_Inputs'!$E$31="SUP",'Payroll'!Y426,0),IF('People_Inputs'!$E$32="SUP",'Payroll'!Y446,0),IF('People_Inputs'!$E$33="SUP",'Payroll'!Y466,0),IF('People_Inputs'!$E$34="SUP",'Payroll'!Y486,0),IF('People_Inputs'!$E$35="SUP",'Payroll'!Y506,0),IF('People_Inputs'!$E$36="SUP",'Payroll'!Y526,0),IF('People_Inputs'!$E$37="SUP",'Payroll'!Y546,0),IF('People_Inputs'!$E$38="SUP",'Payroll'!Y566,0),IF('People_Inputs'!$E$39="SUP",'Payroll'!Y586,0),IF('People_Inputs'!$E$40="SUP",'Payroll'!Y606,0),IF('People_Inputs'!$E$41="SUP",'Payroll'!Y626,0),IF('People_Inputs'!$E$42="SUP",'Payroll'!Y646,0),IF('People_Inputs'!$E$43="SUP",'Payroll'!Y666,0),IF('People_Inputs'!$E$44="SUP",'Payroll'!Y686,0),IF('People_Inputs'!$E$45="SUP",'Payroll'!Y706,0),IF('People_Inputs'!$E$46="SUP",'Payroll'!Y726,0),IF('People_Inputs'!$E$47="SUP",'Payroll'!Y746,0),IF('People_Inputs'!$E$48="SUP",'Payroll'!Y766,0),IF('People_Inputs'!$E$49="SUP",'Payroll'!Y786,0),IF('People_Inputs'!$E$50="SUP",'Payroll'!Y806,0),IF('People_Inputs'!$E$51="SUP",'Payroll'!Y826,0),IF('People_Inputs'!$E$52="SUP",'Payroll'!Y846,0),IF('People_Inputs'!$E$53="SUP",'Payroll'!Y866,0),IF('People_Inputs'!$E$54="SUP",'Payroll'!Y886,0),IF('People_Inputs'!$E$55="SUP",'Payroll'!Y906,0),IF('People_Inputs'!$E$56="SUP",'Payroll'!Y926,0),IF('People_Inputs'!$E$57="SUP",'Payroll'!Y946,0),IF('People_Inputs'!$E$58="SUP",'Payroll'!Y966,0),IF('People_Inputs'!$E$59="SUP",'Payroll'!Y986,0),IF('People_Inputs'!$E$60="SUP",'Payroll'!Y1006,0),IF('People_Inputs'!$E$61="SUP",'Payroll'!Y1026,0),IF('People_Inputs'!$E$62="SUP",'Payroll'!Y1046,0),IF('People_Inputs'!$E$63="SUP",'Payroll'!Y1066,0),IF('People_Inputs'!$E$64="SUP",'Payroll'!Y1086,0),IF('People_Inputs'!$E$65="SUP",'Payroll'!Y1106,0),IF('People_Inputs'!$E$66="SUP",'Payroll'!Y1126,0),IF('People_Inputs'!$E$67="SUP",'Payroll'!Y1146,0),IF('People_Inputs'!$E$68="SUP",'Payroll'!Y1166,0),IF('People_Inputs'!$E$69="SUP",'Payroll'!Y1186,0),IF('People_Inputs'!$E$70="SUP",'Payroll'!Y1206,0))</f>
        <v>5016.9483843749995</v>
      </c>
      <c r="Z31" s="35">
        <f>SUM(IF('People_Inputs'!$E$11="SUP",'Payroll'!Z26,0),IF('People_Inputs'!$E$12="SUP",'Payroll'!Z46,0),IF('People_Inputs'!$E$13="SUP",'Payroll'!Z66,0),IF('People_Inputs'!$E$14="SUP",'Payroll'!Z86,0),IF('People_Inputs'!$E$15="SUP",'Payroll'!Z106,0),IF('People_Inputs'!$E$16="SUP",'Payroll'!Z126,0),IF('People_Inputs'!$E$17="SUP",'Payroll'!Z146,0),IF('People_Inputs'!$E$18="SUP",'Payroll'!Z166,0),IF('People_Inputs'!$E$19="SUP",'Payroll'!Z186,0),IF('People_Inputs'!$E$20="SUP",'Payroll'!Z206,0),IF('People_Inputs'!$E$21="SUP",'Payroll'!Z226,0),IF('People_Inputs'!$E$22="SUP",'Payroll'!Z246,0),IF('People_Inputs'!$E$23="SUP",'Payroll'!Z266,0),IF('People_Inputs'!$E$24="SUP",'Payroll'!Z286,0),IF('People_Inputs'!$E$25="SUP",'Payroll'!Z306,0),IF('People_Inputs'!$E$26="SUP",'Payroll'!Z326,0),IF('People_Inputs'!$E$27="SUP",'Payroll'!Z346,0),IF('People_Inputs'!$E$28="SUP",'Payroll'!Z366,0),IF('People_Inputs'!$E$29="SUP",'Payroll'!Z386,0),IF('People_Inputs'!$E$30="SUP",'Payroll'!Z406,0),IF('People_Inputs'!$E$31="SUP",'Payroll'!Z426,0),IF('People_Inputs'!$E$32="SUP",'Payroll'!Z446,0),IF('People_Inputs'!$E$33="SUP",'Payroll'!Z466,0),IF('People_Inputs'!$E$34="SUP",'Payroll'!Z486,0),IF('People_Inputs'!$E$35="SUP",'Payroll'!Z506,0),IF('People_Inputs'!$E$36="SUP",'Payroll'!Z526,0),IF('People_Inputs'!$E$37="SUP",'Payroll'!Z546,0),IF('People_Inputs'!$E$38="SUP",'Payroll'!Z566,0),IF('People_Inputs'!$E$39="SUP",'Payroll'!Z586,0),IF('People_Inputs'!$E$40="SUP",'Payroll'!Z606,0),IF('People_Inputs'!$E$41="SUP",'Payroll'!Z626,0),IF('People_Inputs'!$E$42="SUP",'Payroll'!Z646,0),IF('People_Inputs'!$E$43="SUP",'Payroll'!Z666,0),IF('People_Inputs'!$E$44="SUP",'Payroll'!Z686,0),IF('People_Inputs'!$E$45="SUP",'Payroll'!Z706,0),IF('People_Inputs'!$E$46="SUP",'Payroll'!Z726,0),IF('People_Inputs'!$E$47="SUP",'Payroll'!Z746,0),IF('People_Inputs'!$E$48="SUP",'Payroll'!Z766,0),IF('People_Inputs'!$E$49="SUP",'Payroll'!Z786,0),IF('People_Inputs'!$E$50="SUP",'Payroll'!Z806,0),IF('People_Inputs'!$E$51="SUP",'Payroll'!Z826,0),IF('People_Inputs'!$E$52="SUP",'Payroll'!Z846,0),IF('People_Inputs'!$E$53="SUP",'Payroll'!Z866,0),IF('People_Inputs'!$E$54="SUP",'Payroll'!Z886,0),IF('People_Inputs'!$E$55="SUP",'Payroll'!Z906,0),IF('People_Inputs'!$E$56="SUP",'Payroll'!Z926,0),IF('People_Inputs'!$E$57="SUP",'Payroll'!Z946,0),IF('People_Inputs'!$E$58="SUP",'Payroll'!Z966,0),IF('People_Inputs'!$E$59="SUP",'Payroll'!Z986,0),IF('People_Inputs'!$E$60="SUP",'Payroll'!Z1006,0),IF('People_Inputs'!$E$61="SUP",'Payroll'!Z1026,0),IF('People_Inputs'!$E$62="SUP",'Payroll'!Z1046,0),IF('People_Inputs'!$E$63="SUP",'Payroll'!Z1066,0),IF('People_Inputs'!$E$64="SUP",'Payroll'!Z1086,0),IF('People_Inputs'!$E$65="SUP",'Payroll'!Z1106,0),IF('People_Inputs'!$E$66="SUP",'Payroll'!Z1126,0),IF('People_Inputs'!$E$67="SUP",'Payroll'!Z1146,0),IF('People_Inputs'!$E$68="SUP",'Payroll'!Z1166,0),IF('People_Inputs'!$E$69="SUP",'Payroll'!Z1186,0),IF('People_Inputs'!$E$70="SUP",'Payroll'!Z1206,0))</f>
        <v>5016.9483843749995</v>
      </c>
      <c r="AA31" s="35">
        <f>SUM(IF('People_Inputs'!$E$11="SUP",'Payroll'!AA26,0),IF('People_Inputs'!$E$12="SUP",'Payroll'!AA46,0),IF('People_Inputs'!$E$13="SUP",'Payroll'!AA66,0),IF('People_Inputs'!$E$14="SUP",'Payroll'!AA86,0),IF('People_Inputs'!$E$15="SUP",'Payroll'!AA106,0),IF('People_Inputs'!$E$16="SUP",'Payroll'!AA126,0),IF('People_Inputs'!$E$17="SUP",'Payroll'!AA146,0),IF('People_Inputs'!$E$18="SUP",'Payroll'!AA166,0),IF('People_Inputs'!$E$19="SUP",'Payroll'!AA186,0),IF('People_Inputs'!$E$20="SUP",'Payroll'!AA206,0),IF('People_Inputs'!$E$21="SUP",'Payroll'!AA226,0),IF('People_Inputs'!$E$22="SUP",'Payroll'!AA246,0),IF('People_Inputs'!$E$23="SUP",'Payroll'!AA266,0),IF('People_Inputs'!$E$24="SUP",'Payroll'!AA286,0),IF('People_Inputs'!$E$25="SUP",'Payroll'!AA306,0),IF('People_Inputs'!$E$26="SUP",'Payroll'!AA326,0),IF('People_Inputs'!$E$27="SUP",'Payroll'!AA346,0),IF('People_Inputs'!$E$28="SUP",'Payroll'!AA366,0),IF('People_Inputs'!$E$29="SUP",'Payroll'!AA386,0),IF('People_Inputs'!$E$30="SUP",'Payroll'!AA406,0),IF('People_Inputs'!$E$31="SUP",'Payroll'!AA426,0),IF('People_Inputs'!$E$32="SUP",'Payroll'!AA446,0),IF('People_Inputs'!$E$33="SUP",'Payroll'!AA466,0),IF('People_Inputs'!$E$34="SUP",'Payroll'!AA486,0),IF('People_Inputs'!$E$35="SUP",'Payroll'!AA506,0),IF('People_Inputs'!$E$36="SUP",'Payroll'!AA526,0),IF('People_Inputs'!$E$37="SUP",'Payroll'!AA546,0),IF('People_Inputs'!$E$38="SUP",'Payroll'!AA566,0),IF('People_Inputs'!$E$39="SUP",'Payroll'!AA586,0),IF('People_Inputs'!$E$40="SUP",'Payroll'!AA606,0),IF('People_Inputs'!$E$41="SUP",'Payroll'!AA626,0),IF('People_Inputs'!$E$42="SUP",'Payroll'!AA646,0),IF('People_Inputs'!$E$43="SUP",'Payroll'!AA666,0),IF('People_Inputs'!$E$44="SUP",'Payroll'!AA686,0),IF('People_Inputs'!$E$45="SUP",'Payroll'!AA706,0),IF('People_Inputs'!$E$46="SUP",'Payroll'!AA726,0),IF('People_Inputs'!$E$47="SUP",'Payroll'!AA746,0),IF('People_Inputs'!$E$48="SUP",'Payroll'!AA766,0),IF('People_Inputs'!$E$49="SUP",'Payroll'!AA786,0),IF('People_Inputs'!$E$50="SUP",'Payroll'!AA806,0),IF('People_Inputs'!$E$51="SUP",'Payroll'!AA826,0),IF('People_Inputs'!$E$52="SUP",'Payroll'!AA846,0),IF('People_Inputs'!$E$53="SUP",'Payroll'!AA866,0),IF('People_Inputs'!$E$54="SUP",'Payroll'!AA886,0),IF('People_Inputs'!$E$55="SUP",'Payroll'!AA906,0),IF('People_Inputs'!$E$56="SUP",'Payroll'!AA926,0),IF('People_Inputs'!$E$57="SUP",'Payroll'!AA946,0),IF('People_Inputs'!$E$58="SUP",'Payroll'!AA966,0),IF('People_Inputs'!$E$59="SUP",'Payroll'!AA986,0),IF('People_Inputs'!$E$60="SUP",'Payroll'!AA1006,0),IF('People_Inputs'!$E$61="SUP",'Payroll'!AA1026,0),IF('People_Inputs'!$E$62="SUP",'Payroll'!AA1046,0),IF('People_Inputs'!$E$63="SUP",'Payroll'!AA1066,0),IF('People_Inputs'!$E$64="SUP",'Payroll'!AA1086,0),IF('People_Inputs'!$E$65="SUP",'Payroll'!AA1106,0),IF('People_Inputs'!$E$66="SUP",'Payroll'!AA1126,0),IF('People_Inputs'!$E$67="SUP",'Payroll'!AA1146,0),IF('People_Inputs'!$E$68="SUP",'Payroll'!AA1166,0),IF('People_Inputs'!$E$69="SUP",'Payroll'!AA1186,0),IF('People_Inputs'!$E$70="SUP",'Payroll'!AA1206,0))</f>
        <v>5016.9483843749995</v>
      </c>
      <c r="AB31" s="35">
        <f>SUM(IF('People_Inputs'!$E$11="SUP",'Payroll'!AB26,0),IF('People_Inputs'!$E$12="SUP",'Payroll'!AB46,0),IF('People_Inputs'!$E$13="SUP",'Payroll'!AB66,0),IF('People_Inputs'!$E$14="SUP",'Payroll'!AB86,0),IF('People_Inputs'!$E$15="SUP",'Payroll'!AB106,0),IF('People_Inputs'!$E$16="SUP",'Payroll'!AB126,0),IF('People_Inputs'!$E$17="SUP",'Payroll'!AB146,0),IF('People_Inputs'!$E$18="SUP",'Payroll'!AB166,0),IF('People_Inputs'!$E$19="SUP",'Payroll'!AB186,0),IF('People_Inputs'!$E$20="SUP",'Payroll'!AB206,0),IF('People_Inputs'!$E$21="SUP",'Payroll'!AB226,0),IF('People_Inputs'!$E$22="SUP",'Payroll'!AB246,0),IF('People_Inputs'!$E$23="SUP",'Payroll'!AB266,0),IF('People_Inputs'!$E$24="SUP",'Payroll'!AB286,0),IF('People_Inputs'!$E$25="SUP",'Payroll'!AB306,0),IF('People_Inputs'!$E$26="SUP",'Payroll'!AB326,0),IF('People_Inputs'!$E$27="SUP",'Payroll'!AB346,0),IF('People_Inputs'!$E$28="SUP",'Payroll'!AB366,0),IF('People_Inputs'!$E$29="SUP",'Payroll'!AB386,0),IF('People_Inputs'!$E$30="SUP",'Payroll'!AB406,0),IF('People_Inputs'!$E$31="SUP",'Payroll'!AB426,0),IF('People_Inputs'!$E$32="SUP",'Payroll'!AB446,0),IF('People_Inputs'!$E$33="SUP",'Payroll'!AB466,0),IF('People_Inputs'!$E$34="SUP",'Payroll'!AB486,0),IF('People_Inputs'!$E$35="SUP",'Payroll'!AB506,0),IF('People_Inputs'!$E$36="SUP",'Payroll'!AB526,0),IF('People_Inputs'!$E$37="SUP",'Payroll'!AB546,0),IF('People_Inputs'!$E$38="SUP",'Payroll'!AB566,0),IF('People_Inputs'!$E$39="SUP",'Payroll'!AB586,0),IF('People_Inputs'!$E$40="SUP",'Payroll'!AB606,0),IF('People_Inputs'!$E$41="SUP",'Payroll'!AB626,0),IF('People_Inputs'!$E$42="SUP",'Payroll'!AB646,0),IF('People_Inputs'!$E$43="SUP",'Payroll'!AB666,0),IF('People_Inputs'!$E$44="SUP",'Payroll'!AB686,0),IF('People_Inputs'!$E$45="SUP",'Payroll'!AB706,0),IF('People_Inputs'!$E$46="SUP",'Payroll'!AB726,0),IF('People_Inputs'!$E$47="SUP",'Payroll'!AB746,0),IF('People_Inputs'!$E$48="SUP",'Payroll'!AB766,0),IF('People_Inputs'!$E$49="SUP",'Payroll'!AB786,0),IF('People_Inputs'!$E$50="SUP",'Payroll'!AB806,0),IF('People_Inputs'!$E$51="SUP",'Payroll'!AB826,0),IF('People_Inputs'!$E$52="SUP",'Payroll'!AB846,0),IF('People_Inputs'!$E$53="SUP",'Payroll'!AB866,0),IF('People_Inputs'!$E$54="SUP",'Payroll'!AB886,0),IF('People_Inputs'!$E$55="SUP",'Payroll'!AB906,0),IF('People_Inputs'!$E$56="SUP",'Payroll'!AB926,0),IF('People_Inputs'!$E$57="SUP",'Payroll'!AB946,0),IF('People_Inputs'!$E$58="SUP",'Payroll'!AB966,0),IF('People_Inputs'!$E$59="SUP",'Payroll'!AB986,0),IF('People_Inputs'!$E$60="SUP",'Payroll'!AB1006,0),IF('People_Inputs'!$E$61="SUP",'Payroll'!AB1026,0),IF('People_Inputs'!$E$62="SUP",'Payroll'!AB1046,0),IF('People_Inputs'!$E$63="SUP",'Payroll'!AB1066,0),IF('People_Inputs'!$E$64="SUP",'Payroll'!AB1086,0),IF('People_Inputs'!$E$65="SUP",'Payroll'!AB1106,0),IF('People_Inputs'!$E$66="SUP",'Payroll'!AB1126,0),IF('People_Inputs'!$E$67="SUP",'Payroll'!AB1146,0),IF('People_Inputs'!$E$68="SUP",'Payroll'!AB1166,0),IF('People_Inputs'!$E$69="SUP",'Payroll'!AB1186,0),IF('People_Inputs'!$E$70="SUP",'Payroll'!AB1206,0))</f>
        <v>5016.9483843749995</v>
      </c>
      <c r="AC31" s="35">
        <f>SUM(IF('People_Inputs'!$E$11="SUP",'Payroll'!AC26,0),IF('People_Inputs'!$E$12="SUP",'Payroll'!AC46,0),IF('People_Inputs'!$E$13="SUP",'Payroll'!AC66,0),IF('People_Inputs'!$E$14="SUP",'Payroll'!AC86,0),IF('People_Inputs'!$E$15="SUP",'Payroll'!AC106,0),IF('People_Inputs'!$E$16="SUP",'Payroll'!AC126,0),IF('People_Inputs'!$E$17="SUP",'Payroll'!AC146,0),IF('People_Inputs'!$E$18="SUP",'Payroll'!AC166,0),IF('People_Inputs'!$E$19="SUP",'Payroll'!AC186,0),IF('People_Inputs'!$E$20="SUP",'Payroll'!AC206,0),IF('People_Inputs'!$E$21="SUP",'Payroll'!AC226,0),IF('People_Inputs'!$E$22="SUP",'Payroll'!AC246,0),IF('People_Inputs'!$E$23="SUP",'Payroll'!AC266,0),IF('People_Inputs'!$E$24="SUP",'Payroll'!AC286,0),IF('People_Inputs'!$E$25="SUP",'Payroll'!AC306,0),IF('People_Inputs'!$E$26="SUP",'Payroll'!AC326,0),IF('People_Inputs'!$E$27="SUP",'Payroll'!AC346,0),IF('People_Inputs'!$E$28="SUP",'Payroll'!AC366,0),IF('People_Inputs'!$E$29="SUP",'Payroll'!AC386,0),IF('People_Inputs'!$E$30="SUP",'Payroll'!AC406,0),IF('People_Inputs'!$E$31="SUP",'Payroll'!AC426,0),IF('People_Inputs'!$E$32="SUP",'Payroll'!AC446,0),IF('People_Inputs'!$E$33="SUP",'Payroll'!AC466,0),IF('People_Inputs'!$E$34="SUP",'Payroll'!AC486,0),IF('People_Inputs'!$E$35="SUP",'Payroll'!AC506,0),IF('People_Inputs'!$E$36="SUP",'Payroll'!AC526,0),IF('People_Inputs'!$E$37="SUP",'Payroll'!AC546,0),IF('People_Inputs'!$E$38="SUP",'Payroll'!AC566,0),IF('People_Inputs'!$E$39="SUP",'Payroll'!AC586,0),IF('People_Inputs'!$E$40="SUP",'Payroll'!AC606,0),IF('People_Inputs'!$E$41="SUP",'Payroll'!AC626,0),IF('People_Inputs'!$E$42="SUP",'Payroll'!AC646,0),IF('People_Inputs'!$E$43="SUP",'Payroll'!AC666,0),IF('People_Inputs'!$E$44="SUP",'Payroll'!AC686,0),IF('People_Inputs'!$E$45="SUP",'Payroll'!AC706,0),IF('People_Inputs'!$E$46="SUP",'Payroll'!AC726,0),IF('People_Inputs'!$E$47="SUP",'Payroll'!AC746,0),IF('People_Inputs'!$E$48="SUP",'Payroll'!AC766,0),IF('People_Inputs'!$E$49="SUP",'Payroll'!AC786,0),IF('People_Inputs'!$E$50="SUP",'Payroll'!AC806,0),IF('People_Inputs'!$E$51="SUP",'Payroll'!AC826,0),IF('People_Inputs'!$E$52="SUP",'Payroll'!AC846,0),IF('People_Inputs'!$E$53="SUP",'Payroll'!AC866,0),IF('People_Inputs'!$E$54="SUP",'Payroll'!AC886,0),IF('People_Inputs'!$E$55="SUP",'Payroll'!AC906,0),IF('People_Inputs'!$E$56="SUP",'Payroll'!AC926,0),IF('People_Inputs'!$E$57="SUP",'Payroll'!AC946,0),IF('People_Inputs'!$E$58="SUP",'Payroll'!AC966,0),IF('People_Inputs'!$E$59="SUP",'Payroll'!AC986,0),IF('People_Inputs'!$E$60="SUP",'Payroll'!AC1006,0),IF('People_Inputs'!$E$61="SUP",'Payroll'!AC1026,0),IF('People_Inputs'!$E$62="SUP",'Payroll'!AC1046,0),IF('People_Inputs'!$E$63="SUP",'Payroll'!AC1066,0),IF('People_Inputs'!$E$64="SUP",'Payroll'!AC1086,0),IF('People_Inputs'!$E$65="SUP",'Payroll'!AC1106,0),IF('People_Inputs'!$E$66="SUP",'Payroll'!AC1126,0),IF('People_Inputs'!$E$67="SUP",'Payroll'!AC1146,0),IF('People_Inputs'!$E$68="SUP",'Payroll'!AC1166,0),IF('People_Inputs'!$E$69="SUP",'Payroll'!AC1186,0),IF('People_Inputs'!$E$70="SUP",'Payroll'!AC1206,0))</f>
        <v>5016.9483843749995</v>
      </c>
      <c r="AD31" s="35">
        <f>SUM(IF('People_Inputs'!$E$11="SUP",'Payroll'!AD26,0),IF('People_Inputs'!$E$12="SUP",'Payroll'!AD46,0),IF('People_Inputs'!$E$13="SUP",'Payroll'!AD66,0),IF('People_Inputs'!$E$14="SUP",'Payroll'!AD86,0),IF('People_Inputs'!$E$15="SUP",'Payroll'!AD106,0),IF('People_Inputs'!$E$16="SUP",'Payroll'!AD126,0),IF('People_Inputs'!$E$17="SUP",'Payroll'!AD146,0),IF('People_Inputs'!$E$18="SUP",'Payroll'!AD166,0),IF('People_Inputs'!$E$19="SUP",'Payroll'!AD186,0),IF('People_Inputs'!$E$20="SUP",'Payroll'!AD206,0),IF('People_Inputs'!$E$21="SUP",'Payroll'!AD226,0),IF('People_Inputs'!$E$22="SUP",'Payroll'!AD246,0),IF('People_Inputs'!$E$23="SUP",'Payroll'!AD266,0),IF('People_Inputs'!$E$24="SUP",'Payroll'!AD286,0),IF('People_Inputs'!$E$25="SUP",'Payroll'!AD306,0),IF('People_Inputs'!$E$26="SUP",'Payroll'!AD326,0),IF('People_Inputs'!$E$27="SUP",'Payroll'!AD346,0),IF('People_Inputs'!$E$28="SUP",'Payroll'!AD366,0),IF('People_Inputs'!$E$29="SUP",'Payroll'!AD386,0),IF('People_Inputs'!$E$30="SUP",'Payroll'!AD406,0),IF('People_Inputs'!$E$31="SUP",'Payroll'!AD426,0),IF('People_Inputs'!$E$32="SUP",'Payroll'!AD446,0),IF('People_Inputs'!$E$33="SUP",'Payroll'!AD466,0),IF('People_Inputs'!$E$34="SUP",'Payroll'!AD486,0),IF('People_Inputs'!$E$35="SUP",'Payroll'!AD506,0),IF('People_Inputs'!$E$36="SUP",'Payroll'!AD526,0),IF('People_Inputs'!$E$37="SUP",'Payroll'!AD546,0),IF('People_Inputs'!$E$38="SUP",'Payroll'!AD566,0),IF('People_Inputs'!$E$39="SUP",'Payroll'!AD586,0),IF('People_Inputs'!$E$40="SUP",'Payroll'!AD606,0),IF('People_Inputs'!$E$41="SUP",'Payroll'!AD626,0),IF('People_Inputs'!$E$42="SUP",'Payroll'!AD646,0),IF('People_Inputs'!$E$43="SUP",'Payroll'!AD666,0),IF('People_Inputs'!$E$44="SUP",'Payroll'!AD686,0),IF('People_Inputs'!$E$45="SUP",'Payroll'!AD706,0),IF('People_Inputs'!$E$46="SUP",'Payroll'!AD726,0),IF('People_Inputs'!$E$47="SUP",'Payroll'!AD746,0),IF('People_Inputs'!$E$48="SUP",'Payroll'!AD766,0),IF('People_Inputs'!$E$49="SUP",'Payroll'!AD786,0),IF('People_Inputs'!$E$50="SUP",'Payroll'!AD806,0),IF('People_Inputs'!$E$51="SUP",'Payroll'!AD826,0),IF('People_Inputs'!$E$52="SUP",'Payroll'!AD846,0),IF('People_Inputs'!$E$53="SUP",'Payroll'!AD866,0),IF('People_Inputs'!$E$54="SUP",'Payroll'!AD886,0),IF('People_Inputs'!$E$55="SUP",'Payroll'!AD906,0),IF('People_Inputs'!$E$56="SUP",'Payroll'!AD926,0),IF('People_Inputs'!$E$57="SUP",'Payroll'!AD946,0),IF('People_Inputs'!$E$58="SUP",'Payroll'!AD966,0),IF('People_Inputs'!$E$59="SUP",'Payroll'!AD986,0),IF('People_Inputs'!$E$60="SUP",'Payroll'!AD1006,0),IF('People_Inputs'!$E$61="SUP",'Payroll'!AD1026,0),IF('People_Inputs'!$E$62="SUP",'Payroll'!AD1046,0),IF('People_Inputs'!$E$63="SUP",'Payroll'!AD1066,0),IF('People_Inputs'!$E$64="SUP",'Payroll'!AD1086,0),IF('People_Inputs'!$E$65="SUP",'Payroll'!AD1106,0),IF('People_Inputs'!$E$66="SUP",'Payroll'!AD1126,0),IF('People_Inputs'!$E$67="SUP",'Payroll'!AD1146,0),IF('People_Inputs'!$E$68="SUP",'Payroll'!AD1166,0),IF('People_Inputs'!$E$69="SUP",'Payroll'!AD1186,0),IF('People_Inputs'!$E$70="SUP",'Payroll'!AD1206,0))</f>
        <v>5016.9483843749995</v>
      </c>
      <c r="AE31" s="35">
        <f>SUM(IF('People_Inputs'!$E$11="SUP",'Payroll'!AE26,0),IF('People_Inputs'!$E$12="SUP",'Payroll'!AE46,0),IF('People_Inputs'!$E$13="SUP",'Payroll'!AE66,0),IF('People_Inputs'!$E$14="SUP",'Payroll'!AE86,0),IF('People_Inputs'!$E$15="SUP",'Payroll'!AE106,0),IF('People_Inputs'!$E$16="SUP",'Payroll'!AE126,0),IF('People_Inputs'!$E$17="SUP",'Payroll'!AE146,0),IF('People_Inputs'!$E$18="SUP",'Payroll'!AE166,0),IF('People_Inputs'!$E$19="SUP",'Payroll'!AE186,0),IF('People_Inputs'!$E$20="SUP",'Payroll'!AE206,0),IF('People_Inputs'!$E$21="SUP",'Payroll'!AE226,0),IF('People_Inputs'!$E$22="SUP",'Payroll'!AE246,0),IF('People_Inputs'!$E$23="SUP",'Payroll'!AE266,0),IF('People_Inputs'!$E$24="SUP",'Payroll'!AE286,0),IF('People_Inputs'!$E$25="SUP",'Payroll'!AE306,0),IF('People_Inputs'!$E$26="SUP",'Payroll'!AE326,0),IF('People_Inputs'!$E$27="SUP",'Payroll'!AE346,0),IF('People_Inputs'!$E$28="SUP",'Payroll'!AE366,0),IF('People_Inputs'!$E$29="SUP",'Payroll'!AE386,0),IF('People_Inputs'!$E$30="SUP",'Payroll'!AE406,0),IF('People_Inputs'!$E$31="SUP",'Payroll'!AE426,0),IF('People_Inputs'!$E$32="SUP",'Payroll'!AE446,0),IF('People_Inputs'!$E$33="SUP",'Payroll'!AE466,0),IF('People_Inputs'!$E$34="SUP",'Payroll'!AE486,0),IF('People_Inputs'!$E$35="SUP",'Payroll'!AE506,0),IF('People_Inputs'!$E$36="SUP",'Payroll'!AE526,0),IF('People_Inputs'!$E$37="SUP",'Payroll'!AE546,0),IF('People_Inputs'!$E$38="SUP",'Payroll'!AE566,0),IF('People_Inputs'!$E$39="SUP",'Payroll'!AE586,0),IF('People_Inputs'!$E$40="SUP",'Payroll'!AE606,0),IF('People_Inputs'!$E$41="SUP",'Payroll'!AE626,0),IF('People_Inputs'!$E$42="SUP",'Payroll'!AE646,0),IF('People_Inputs'!$E$43="SUP",'Payroll'!AE666,0),IF('People_Inputs'!$E$44="SUP",'Payroll'!AE686,0),IF('People_Inputs'!$E$45="SUP",'Payroll'!AE706,0),IF('People_Inputs'!$E$46="SUP",'Payroll'!AE726,0),IF('People_Inputs'!$E$47="SUP",'Payroll'!AE746,0),IF('People_Inputs'!$E$48="SUP",'Payroll'!AE766,0),IF('People_Inputs'!$E$49="SUP",'Payroll'!AE786,0),IF('People_Inputs'!$E$50="SUP",'Payroll'!AE806,0),IF('People_Inputs'!$E$51="SUP",'Payroll'!AE826,0),IF('People_Inputs'!$E$52="SUP",'Payroll'!AE846,0),IF('People_Inputs'!$E$53="SUP",'Payroll'!AE866,0),IF('People_Inputs'!$E$54="SUP",'Payroll'!AE886,0),IF('People_Inputs'!$E$55="SUP",'Payroll'!AE906,0),IF('People_Inputs'!$E$56="SUP",'Payroll'!AE926,0),IF('People_Inputs'!$E$57="SUP",'Payroll'!AE946,0),IF('People_Inputs'!$E$58="SUP",'Payroll'!AE966,0),IF('People_Inputs'!$E$59="SUP",'Payroll'!AE986,0),IF('People_Inputs'!$E$60="SUP",'Payroll'!AE1006,0),IF('People_Inputs'!$E$61="SUP",'Payroll'!AE1026,0),IF('People_Inputs'!$E$62="SUP",'Payroll'!AE1046,0),IF('People_Inputs'!$E$63="SUP",'Payroll'!AE1066,0),IF('People_Inputs'!$E$64="SUP",'Payroll'!AE1086,0),IF('People_Inputs'!$E$65="SUP",'Payroll'!AE1106,0),IF('People_Inputs'!$E$66="SUP",'Payroll'!AE1126,0),IF('People_Inputs'!$E$67="SUP",'Payroll'!AE1146,0),IF('People_Inputs'!$E$68="SUP",'Payroll'!AE1166,0),IF('People_Inputs'!$E$69="SUP",'Payroll'!AE1186,0),IF('People_Inputs'!$E$70="SUP",'Payroll'!AE1206,0))</f>
        <v>5016.9483843749995</v>
      </c>
      <c r="AF31" s="35">
        <f>SUM(IF('People_Inputs'!$E$11="SUP",'Payroll'!AF26,0),IF('People_Inputs'!$E$12="SUP",'Payroll'!AF46,0),IF('People_Inputs'!$E$13="SUP",'Payroll'!AF66,0),IF('People_Inputs'!$E$14="SUP",'Payroll'!AF86,0),IF('People_Inputs'!$E$15="SUP",'Payroll'!AF106,0),IF('People_Inputs'!$E$16="SUP",'Payroll'!AF126,0),IF('People_Inputs'!$E$17="SUP",'Payroll'!AF146,0),IF('People_Inputs'!$E$18="SUP",'Payroll'!AF166,0),IF('People_Inputs'!$E$19="SUP",'Payroll'!AF186,0),IF('People_Inputs'!$E$20="SUP",'Payroll'!AF206,0),IF('People_Inputs'!$E$21="SUP",'Payroll'!AF226,0),IF('People_Inputs'!$E$22="SUP",'Payroll'!AF246,0),IF('People_Inputs'!$E$23="SUP",'Payroll'!AF266,0),IF('People_Inputs'!$E$24="SUP",'Payroll'!AF286,0),IF('People_Inputs'!$E$25="SUP",'Payroll'!AF306,0),IF('People_Inputs'!$E$26="SUP",'Payroll'!AF326,0),IF('People_Inputs'!$E$27="SUP",'Payroll'!AF346,0),IF('People_Inputs'!$E$28="SUP",'Payroll'!AF366,0),IF('People_Inputs'!$E$29="SUP",'Payroll'!AF386,0),IF('People_Inputs'!$E$30="SUP",'Payroll'!AF406,0),IF('People_Inputs'!$E$31="SUP",'Payroll'!AF426,0),IF('People_Inputs'!$E$32="SUP",'Payroll'!AF446,0),IF('People_Inputs'!$E$33="SUP",'Payroll'!AF466,0),IF('People_Inputs'!$E$34="SUP",'Payroll'!AF486,0),IF('People_Inputs'!$E$35="SUP",'Payroll'!AF506,0),IF('People_Inputs'!$E$36="SUP",'Payroll'!AF526,0),IF('People_Inputs'!$E$37="SUP",'Payroll'!AF546,0),IF('People_Inputs'!$E$38="SUP",'Payroll'!AF566,0),IF('People_Inputs'!$E$39="SUP",'Payroll'!AF586,0),IF('People_Inputs'!$E$40="SUP",'Payroll'!AF606,0),IF('People_Inputs'!$E$41="SUP",'Payroll'!AF626,0),IF('People_Inputs'!$E$42="SUP",'Payroll'!AF646,0),IF('People_Inputs'!$E$43="SUP",'Payroll'!AF666,0),IF('People_Inputs'!$E$44="SUP",'Payroll'!AF686,0),IF('People_Inputs'!$E$45="SUP",'Payroll'!AF706,0),IF('People_Inputs'!$E$46="SUP",'Payroll'!AF726,0),IF('People_Inputs'!$E$47="SUP",'Payroll'!AF746,0),IF('People_Inputs'!$E$48="SUP",'Payroll'!AF766,0),IF('People_Inputs'!$E$49="SUP",'Payroll'!AF786,0),IF('People_Inputs'!$E$50="SUP",'Payroll'!AF806,0),IF('People_Inputs'!$E$51="SUP",'Payroll'!AF826,0),IF('People_Inputs'!$E$52="SUP",'Payroll'!AF846,0),IF('People_Inputs'!$E$53="SUP",'Payroll'!AF866,0),IF('People_Inputs'!$E$54="SUP",'Payroll'!AF886,0),IF('People_Inputs'!$E$55="SUP",'Payroll'!AF906,0),IF('People_Inputs'!$E$56="SUP",'Payroll'!AF926,0),IF('People_Inputs'!$E$57="SUP",'Payroll'!AF946,0),IF('People_Inputs'!$E$58="SUP",'Payroll'!AF966,0),IF('People_Inputs'!$E$59="SUP",'Payroll'!AF986,0),IF('People_Inputs'!$E$60="SUP",'Payroll'!AF1006,0),IF('People_Inputs'!$E$61="SUP",'Payroll'!AF1026,0),IF('People_Inputs'!$E$62="SUP",'Payroll'!AF1046,0),IF('People_Inputs'!$E$63="SUP",'Payroll'!AF1066,0),IF('People_Inputs'!$E$64="SUP",'Payroll'!AF1086,0),IF('People_Inputs'!$E$65="SUP",'Payroll'!AF1106,0),IF('People_Inputs'!$E$66="SUP",'Payroll'!AF1126,0),IF('People_Inputs'!$E$67="SUP",'Payroll'!AF1146,0),IF('People_Inputs'!$E$68="SUP",'Payroll'!AF1166,0),IF('People_Inputs'!$E$69="SUP",'Payroll'!AF1186,0),IF('People_Inputs'!$E$70="SUP",'Payroll'!AF1206,0))</f>
        <v>5192.541577828123</v>
      </c>
      <c r="AG31" s="35">
        <f>SUM(IF('People_Inputs'!$E$11="SUP",'Payroll'!AG26,0),IF('People_Inputs'!$E$12="SUP",'Payroll'!AG46,0),IF('People_Inputs'!$E$13="SUP",'Payroll'!AG66,0),IF('People_Inputs'!$E$14="SUP",'Payroll'!AG86,0),IF('People_Inputs'!$E$15="SUP",'Payroll'!AG106,0),IF('People_Inputs'!$E$16="SUP",'Payroll'!AG126,0),IF('People_Inputs'!$E$17="SUP",'Payroll'!AG146,0),IF('People_Inputs'!$E$18="SUP",'Payroll'!AG166,0),IF('People_Inputs'!$E$19="SUP",'Payroll'!AG186,0),IF('People_Inputs'!$E$20="SUP",'Payroll'!AG206,0),IF('People_Inputs'!$E$21="SUP",'Payroll'!AG226,0),IF('People_Inputs'!$E$22="SUP",'Payroll'!AG246,0),IF('People_Inputs'!$E$23="SUP",'Payroll'!AG266,0),IF('People_Inputs'!$E$24="SUP",'Payroll'!AG286,0),IF('People_Inputs'!$E$25="SUP",'Payroll'!AG306,0),IF('People_Inputs'!$E$26="SUP",'Payroll'!AG326,0),IF('People_Inputs'!$E$27="SUP",'Payroll'!AG346,0),IF('People_Inputs'!$E$28="SUP",'Payroll'!AG366,0),IF('People_Inputs'!$E$29="SUP",'Payroll'!AG386,0),IF('People_Inputs'!$E$30="SUP",'Payroll'!AG406,0),IF('People_Inputs'!$E$31="SUP",'Payroll'!AG426,0),IF('People_Inputs'!$E$32="SUP",'Payroll'!AG446,0),IF('People_Inputs'!$E$33="SUP",'Payroll'!AG466,0),IF('People_Inputs'!$E$34="SUP",'Payroll'!AG486,0),IF('People_Inputs'!$E$35="SUP",'Payroll'!AG506,0),IF('People_Inputs'!$E$36="SUP",'Payroll'!AG526,0),IF('People_Inputs'!$E$37="SUP",'Payroll'!AG546,0),IF('People_Inputs'!$E$38="SUP",'Payroll'!AG566,0),IF('People_Inputs'!$E$39="SUP",'Payroll'!AG586,0),IF('People_Inputs'!$E$40="SUP",'Payroll'!AG606,0),IF('People_Inputs'!$E$41="SUP",'Payroll'!AG626,0),IF('People_Inputs'!$E$42="SUP",'Payroll'!AG646,0),IF('People_Inputs'!$E$43="SUP",'Payroll'!AG666,0),IF('People_Inputs'!$E$44="SUP",'Payroll'!AG686,0),IF('People_Inputs'!$E$45="SUP",'Payroll'!AG706,0),IF('People_Inputs'!$E$46="SUP",'Payroll'!AG726,0),IF('People_Inputs'!$E$47="SUP",'Payroll'!AG746,0),IF('People_Inputs'!$E$48="SUP",'Payroll'!AG766,0),IF('People_Inputs'!$E$49="SUP",'Payroll'!AG786,0),IF('People_Inputs'!$E$50="SUP",'Payroll'!AG806,0),IF('People_Inputs'!$E$51="SUP",'Payroll'!AG826,0),IF('People_Inputs'!$E$52="SUP",'Payroll'!AG846,0),IF('People_Inputs'!$E$53="SUP",'Payroll'!AG866,0),IF('People_Inputs'!$E$54="SUP",'Payroll'!AG886,0),IF('People_Inputs'!$E$55="SUP",'Payroll'!AG906,0),IF('People_Inputs'!$E$56="SUP",'Payroll'!AG926,0),IF('People_Inputs'!$E$57="SUP",'Payroll'!AG946,0),IF('People_Inputs'!$E$58="SUP",'Payroll'!AG966,0),IF('People_Inputs'!$E$59="SUP",'Payroll'!AG986,0),IF('People_Inputs'!$E$60="SUP",'Payroll'!AG1006,0),IF('People_Inputs'!$E$61="SUP",'Payroll'!AG1026,0),IF('People_Inputs'!$E$62="SUP",'Payroll'!AG1046,0),IF('People_Inputs'!$E$63="SUP",'Payroll'!AG1066,0),IF('People_Inputs'!$E$64="SUP",'Payroll'!AG1086,0),IF('People_Inputs'!$E$65="SUP",'Payroll'!AG1106,0),IF('People_Inputs'!$E$66="SUP",'Payroll'!AG1126,0),IF('People_Inputs'!$E$67="SUP",'Payroll'!AG1146,0),IF('People_Inputs'!$E$68="SUP",'Payroll'!AG1166,0),IF('People_Inputs'!$E$69="SUP",'Payroll'!AG1186,0),IF('People_Inputs'!$E$70="SUP",'Payroll'!AG1206,0))</f>
        <v>5192.541577828123</v>
      </c>
      <c r="AH31" s="35">
        <f>SUM(IF('People_Inputs'!$E$11="SUP",'Payroll'!AH26,0),IF('People_Inputs'!$E$12="SUP",'Payroll'!AH46,0),IF('People_Inputs'!$E$13="SUP",'Payroll'!AH66,0),IF('People_Inputs'!$E$14="SUP",'Payroll'!AH86,0),IF('People_Inputs'!$E$15="SUP",'Payroll'!AH106,0),IF('People_Inputs'!$E$16="SUP",'Payroll'!AH126,0),IF('People_Inputs'!$E$17="SUP",'Payroll'!AH146,0),IF('People_Inputs'!$E$18="SUP",'Payroll'!AH166,0),IF('People_Inputs'!$E$19="SUP",'Payroll'!AH186,0),IF('People_Inputs'!$E$20="SUP",'Payroll'!AH206,0),IF('People_Inputs'!$E$21="SUP",'Payroll'!AH226,0),IF('People_Inputs'!$E$22="SUP",'Payroll'!AH246,0),IF('People_Inputs'!$E$23="SUP",'Payroll'!AH266,0),IF('People_Inputs'!$E$24="SUP",'Payroll'!AH286,0),IF('People_Inputs'!$E$25="SUP",'Payroll'!AH306,0),IF('People_Inputs'!$E$26="SUP",'Payroll'!AH326,0),IF('People_Inputs'!$E$27="SUP",'Payroll'!AH346,0),IF('People_Inputs'!$E$28="SUP",'Payroll'!AH366,0),IF('People_Inputs'!$E$29="SUP",'Payroll'!AH386,0),IF('People_Inputs'!$E$30="SUP",'Payroll'!AH406,0),IF('People_Inputs'!$E$31="SUP",'Payroll'!AH426,0),IF('People_Inputs'!$E$32="SUP",'Payroll'!AH446,0),IF('People_Inputs'!$E$33="SUP",'Payroll'!AH466,0),IF('People_Inputs'!$E$34="SUP",'Payroll'!AH486,0),IF('People_Inputs'!$E$35="SUP",'Payroll'!AH506,0),IF('People_Inputs'!$E$36="SUP",'Payroll'!AH526,0),IF('People_Inputs'!$E$37="SUP",'Payroll'!AH546,0),IF('People_Inputs'!$E$38="SUP",'Payroll'!AH566,0),IF('People_Inputs'!$E$39="SUP",'Payroll'!AH586,0),IF('People_Inputs'!$E$40="SUP",'Payroll'!AH606,0),IF('People_Inputs'!$E$41="SUP",'Payroll'!AH626,0),IF('People_Inputs'!$E$42="SUP",'Payroll'!AH646,0),IF('People_Inputs'!$E$43="SUP",'Payroll'!AH666,0),IF('People_Inputs'!$E$44="SUP",'Payroll'!AH686,0),IF('People_Inputs'!$E$45="SUP",'Payroll'!AH706,0),IF('People_Inputs'!$E$46="SUP",'Payroll'!AH726,0),IF('People_Inputs'!$E$47="SUP",'Payroll'!AH746,0),IF('People_Inputs'!$E$48="SUP",'Payroll'!AH766,0),IF('People_Inputs'!$E$49="SUP",'Payroll'!AH786,0),IF('People_Inputs'!$E$50="SUP",'Payroll'!AH806,0),IF('People_Inputs'!$E$51="SUP",'Payroll'!AH826,0),IF('People_Inputs'!$E$52="SUP",'Payroll'!AH846,0),IF('People_Inputs'!$E$53="SUP",'Payroll'!AH866,0),IF('People_Inputs'!$E$54="SUP",'Payroll'!AH886,0),IF('People_Inputs'!$E$55="SUP",'Payroll'!AH906,0),IF('People_Inputs'!$E$56="SUP",'Payroll'!AH926,0),IF('People_Inputs'!$E$57="SUP",'Payroll'!AH946,0),IF('People_Inputs'!$E$58="SUP",'Payroll'!AH966,0),IF('People_Inputs'!$E$59="SUP",'Payroll'!AH986,0),IF('People_Inputs'!$E$60="SUP",'Payroll'!AH1006,0),IF('People_Inputs'!$E$61="SUP",'Payroll'!AH1026,0),IF('People_Inputs'!$E$62="SUP",'Payroll'!AH1046,0),IF('People_Inputs'!$E$63="SUP",'Payroll'!AH1066,0),IF('People_Inputs'!$E$64="SUP",'Payroll'!AH1086,0),IF('People_Inputs'!$E$65="SUP",'Payroll'!AH1106,0),IF('People_Inputs'!$E$66="SUP",'Payroll'!AH1126,0),IF('People_Inputs'!$E$67="SUP",'Payroll'!AH1146,0),IF('People_Inputs'!$E$68="SUP",'Payroll'!AH1166,0),IF('People_Inputs'!$E$69="SUP",'Payroll'!AH1186,0),IF('People_Inputs'!$E$70="SUP",'Payroll'!AH1206,0))</f>
        <v>5192.541577828123</v>
      </c>
      <c r="AI31" s="35">
        <f>SUM(IF('People_Inputs'!$E$11="SUP",'Payroll'!AI26,0),IF('People_Inputs'!$E$12="SUP",'Payroll'!AI46,0),IF('People_Inputs'!$E$13="SUP",'Payroll'!AI66,0),IF('People_Inputs'!$E$14="SUP",'Payroll'!AI86,0),IF('People_Inputs'!$E$15="SUP",'Payroll'!AI106,0),IF('People_Inputs'!$E$16="SUP",'Payroll'!AI126,0),IF('People_Inputs'!$E$17="SUP",'Payroll'!AI146,0),IF('People_Inputs'!$E$18="SUP",'Payroll'!AI166,0),IF('People_Inputs'!$E$19="SUP",'Payroll'!AI186,0),IF('People_Inputs'!$E$20="SUP",'Payroll'!AI206,0),IF('People_Inputs'!$E$21="SUP",'Payroll'!AI226,0),IF('People_Inputs'!$E$22="SUP",'Payroll'!AI246,0),IF('People_Inputs'!$E$23="SUP",'Payroll'!AI266,0),IF('People_Inputs'!$E$24="SUP",'Payroll'!AI286,0),IF('People_Inputs'!$E$25="SUP",'Payroll'!AI306,0),IF('People_Inputs'!$E$26="SUP",'Payroll'!AI326,0),IF('People_Inputs'!$E$27="SUP",'Payroll'!AI346,0),IF('People_Inputs'!$E$28="SUP",'Payroll'!AI366,0),IF('People_Inputs'!$E$29="SUP",'Payroll'!AI386,0),IF('People_Inputs'!$E$30="SUP",'Payroll'!AI406,0),IF('People_Inputs'!$E$31="SUP",'Payroll'!AI426,0),IF('People_Inputs'!$E$32="SUP",'Payroll'!AI446,0),IF('People_Inputs'!$E$33="SUP",'Payroll'!AI466,0),IF('People_Inputs'!$E$34="SUP",'Payroll'!AI486,0),IF('People_Inputs'!$E$35="SUP",'Payroll'!AI506,0),IF('People_Inputs'!$E$36="SUP",'Payroll'!AI526,0),IF('People_Inputs'!$E$37="SUP",'Payroll'!AI546,0),IF('People_Inputs'!$E$38="SUP",'Payroll'!AI566,0),IF('People_Inputs'!$E$39="SUP",'Payroll'!AI586,0),IF('People_Inputs'!$E$40="SUP",'Payroll'!AI606,0),IF('People_Inputs'!$E$41="SUP",'Payroll'!AI626,0),IF('People_Inputs'!$E$42="SUP",'Payroll'!AI646,0),IF('People_Inputs'!$E$43="SUP",'Payroll'!AI666,0),IF('People_Inputs'!$E$44="SUP",'Payroll'!AI686,0),IF('People_Inputs'!$E$45="SUP",'Payroll'!AI706,0),IF('People_Inputs'!$E$46="SUP",'Payroll'!AI726,0),IF('People_Inputs'!$E$47="SUP",'Payroll'!AI746,0),IF('People_Inputs'!$E$48="SUP",'Payroll'!AI766,0),IF('People_Inputs'!$E$49="SUP",'Payroll'!AI786,0),IF('People_Inputs'!$E$50="SUP",'Payroll'!AI806,0),IF('People_Inputs'!$E$51="SUP",'Payroll'!AI826,0),IF('People_Inputs'!$E$52="SUP",'Payroll'!AI846,0),IF('People_Inputs'!$E$53="SUP",'Payroll'!AI866,0),IF('People_Inputs'!$E$54="SUP",'Payroll'!AI886,0),IF('People_Inputs'!$E$55="SUP",'Payroll'!AI906,0),IF('People_Inputs'!$E$56="SUP",'Payroll'!AI926,0),IF('People_Inputs'!$E$57="SUP",'Payroll'!AI946,0),IF('People_Inputs'!$E$58="SUP",'Payroll'!AI966,0),IF('People_Inputs'!$E$59="SUP",'Payroll'!AI986,0),IF('People_Inputs'!$E$60="SUP",'Payroll'!AI1006,0),IF('People_Inputs'!$E$61="SUP",'Payroll'!AI1026,0),IF('People_Inputs'!$E$62="SUP",'Payroll'!AI1046,0),IF('People_Inputs'!$E$63="SUP",'Payroll'!AI1066,0),IF('People_Inputs'!$E$64="SUP",'Payroll'!AI1086,0),IF('People_Inputs'!$E$65="SUP",'Payroll'!AI1106,0),IF('People_Inputs'!$E$66="SUP",'Payroll'!AI1126,0),IF('People_Inputs'!$E$67="SUP",'Payroll'!AI1146,0),IF('People_Inputs'!$E$68="SUP",'Payroll'!AI1166,0),IF('People_Inputs'!$E$69="SUP",'Payroll'!AI1186,0),IF('People_Inputs'!$E$70="SUP",'Payroll'!AI1206,0))</f>
        <v>5192.541577828123</v>
      </c>
      <c r="AJ31" s="35">
        <f>SUM(IF('People_Inputs'!$E$11="SUP",'Payroll'!AJ26,0),IF('People_Inputs'!$E$12="SUP",'Payroll'!AJ46,0),IF('People_Inputs'!$E$13="SUP",'Payroll'!AJ66,0),IF('People_Inputs'!$E$14="SUP",'Payroll'!AJ86,0),IF('People_Inputs'!$E$15="SUP",'Payroll'!AJ106,0),IF('People_Inputs'!$E$16="SUP",'Payroll'!AJ126,0),IF('People_Inputs'!$E$17="SUP",'Payroll'!AJ146,0),IF('People_Inputs'!$E$18="SUP",'Payroll'!AJ166,0),IF('People_Inputs'!$E$19="SUP",'Payroll'!AJ186,0),IF('People_Inputs'!$E$20="SUP",'Payroll'!AJ206,0),IF('People_Inputs'!$E$21="SUP",'Payroll'!AJ226,0),IF('People_Inputs'!$E$22="SUP",'Payroll'!AJ246,0),IF('People_Inputs'!$E$23="SUP",'Payroll'!AJ266,0),IF('People_Inputs'!$E$24="SUP",'Payroll'!AJ286,0),IF('People_Inputs'!$E$25="SUP",'Payroll'!AJ306,0),IF('People_Inputs'!$E$26="SUP",'Payroll'!AJ326,0),IF('People_Inputs'!$E$27="SUP",'Payroll'!AJ346,0),IF('People_Inputs'!$E$28="SUP",'Payroll'!AJ366,0),IF('People_Inputs'!$E$29="SUP",'Payroll'!AJ386,0),IF('People_Inputs'!$E$30="SUP",'Payroll'!AJ406,0),IF('People_Inputs'!$E$31="SUP",'Payroll'!AJ426,0),IF('People_Inputs'!$E$32="SUP",'Payroll'!AJ446,0),IF('People_Inputs'!$E$33="SUP",'Payroll'!AJ466,0),IF('People_Inputs'!$E$34="SUP",'Payroll'!AJ486,0),IF('People_Inputs'!$E$35="SUP",'Payroll'!AJ506,0),IF('People_Inputs'!$E$36="SUP",'Payroll'!AJ526,0),IF('People_Inputs'!$E$37="SUP",'Payroll'!AJ546,0),IF('People_Inputs'!$E$38="SUP",'Payroll'!AJ566,0),IF('People_Inputs'!$E$39="SUP",'Payroll'!AJ586,0),IF('People_Inputs'!$E$40="SUP",'Payroll'!AJ606,0),IF('People_Inputs'!$E$41="SUP",'Payroll'!AJ626,0),IF('People_Inputs'!$E$42="SUP",'Payroll'!AJ646,0),IF('People_Inputs'!$E$43="SUP",'Payroll'!AJ666,0),IF('People_Inputs'!$E$44="SUP",'Payroll'!AJ686,0),IF('People_Inputs'!$E$45="SUP",'Payroll'!AJ706,0),IF('People_Inputs'!$E$46="SUP",'Payroll'!AJ726,0),IF('People_Inputs'!$E$47="SUP",'Payroll'!AJ746,0),IF('People_Inputs'!$E$48="SUP",'Payroll'!AJ766,0),IF('People_Inputs'!$E$49="SUP",'Payroll'!AJ786,0),IF('People_Inputs'!$E$50="SUP",'Payroll'!AJ806,0),IF('People_Inputs'!$E$51="SUP",'Payroll'!AJ826,0),IF('People_Inputs'!$E$52="SUP",'Payroll'!AJ846,0),IF('People_Inputs'!$E$53="SUP",'Payroll'!AJ866,0),IF('People_Inputs'!$E$54="SUP",'Payroll'!AJ886,0),IF('People_Inputs'!$E$55="SUP",'Payroll'!AJ906,0),IF('People_Inputs'!$E$56="SUP",'Payroll'!AJ926,0),IF('People_Inputs'!$E$57="SUP",'Payroll'!AJ946,0),IF('People_Inputs'!$E$58="SUP",'Payroll'!AJ966,0),IF('People_Inputs'!$E$59="SUP",'Payroll'!AJ986,0),IF('People_Inputs'!$E$60="SUP",'Payroll'!AJ1006,0),IF('People_Inputs'!$E$61="SUP",'Payroll'!AJ1026,0),IF('People_Inputs'!$E$62="SUP",'Payroll'!AJ1046,0),IF('People_Inputs'!$E$63="SUP",'Payroll'!AJ1066,0),IF('People_Inputs'!$E$64="SUP",'Payroll'!AJ1086,0),IF('People_Inputs'!$E$65="SUP",'Payroll'!AJ1106,0),IF('People_Inputs'!$E$66="SUP",'Payroll'!AJ1126,0),IF('People_Inputs'!$E$67="SUP",'Payroll'!AJ1146,0),IF('People_Inputs'!$E$68="SUP",'Payroll'!AJ1166,0),IF('People_Inputs'!$E$69="SUP",'Payroll'!AJ1186,0),IF('People_Inputs'!$E$70="SUP",'Payroll'!AJ1206,0))</f>
        <v>5192.541577828123</v>
      </c>
      <c r="AK31" s="35">
        <f>SUM(IF('People_Inputs'!$E$11="SUP",'Payroll'!AK26,0),IF('People_Inputs'!$E$12="SUP",'Payroll'!AK46,0),IF('People_Inputs'!$E$13="SUP",'Payroll'!AK66,0),IF('People_Inputs'!$E$14="SUP",'Payroll'!AK86,0),IF('People_Inputs'!$E$15="SUP",'Payroll'!AK106,0),IF('People_Inputs'!$E$16="SUP",'Payroll'!AK126,0),IF('People_Inputs'!$E$17="SUP",'Payroll'!AK146,0),IF('People_Inputs'!$E$18="SUP",'Payroll'!AK166,0),IF('People_Inputs'!$E$19="SUP",'Payroll'!AK186,0),IF('People_Inputs'!$E$20="SUP",'Payroll'!AK206,0),IF('People_Inputs'!$E$21="SUP",'Payroll'!AK226,0),IF('People_Inputs'!$E$22="SUP",'Payroll'!AK246,0),IF('People_Inputs'!$E$23="SUP",'Payroll'!AK266,0),IF('People_Inputs'!$E$24="SUP",'Payroll'!AK286,0),IF('People_Inputs'!$E$25="SUP",'Payroll'!AK306,0),IF('People_Inputs'!$E$26="SUP",'Payroll'!AK326,0),IF('People_Inputs'!$E$27="SUP",'Payroll'!AK346,0),IF('People_Inputs'!$E$28="SUP",'Payroll'!AK366,0),IF('People_Inputs'!$E$29="SUP",'Payroll'!AK386,0),IF('People_Inputs'!$E$30="SUP",'Payroll'!AK406,0),IF('People_Inputs'!$E$31="SUP",'Payroll'!AK426,0),IF('People_Inputs'!$E$32="SUP",'Payroll'!AK446,0),IF('People_Inputs'!$E$33="SUP",'Payroll'!AK466,0),IF('People_Inputs'!$E$34="SUP",'Payroll'!AK486,0),IF('People_Inputs'!$E$35="SUP",'Payroll'!AK506,0),IF('People_Inputs'!$E$36="SUP",'Payroll'!AK526,0),IF('People_Inputs'!$E$37="SUP",'Payroll'!AK546,0),IF('People_Inputs'!$E$38="SUP",'Payroll'!AK566,0),IF('People_Inputs'!$E$39="SUP",'Payroll'!AK586,0),IF('People_Inputs'!$E$40="SUP",'Payroll'!AK606,0),IF('People_Inputs'!$E$41="SUP",'Payroll'!AK626,0),IF('People_Inputs'!$E$42="SUP",'Payroll'!AK646,0),IF('People_Inputs'!$E$43="SUP",'Payroll'!AK666,0),IF('People_Inputs'!$E$44="SUP",'Payroll'!AK686,0),IF('People_Inputs'!$E$45="SUP",'Payroll'!AK706,0),IF('People_Inputs'!$E$46="SUP",'Payroll'!AK726,0),IF('People_Inputs'!$E$47="SUP",'Payroll'!AK746,0),IF('People_Inputs'!$E$48="SUP",'Payroll'!AK766,0),IF('People_Inputs'!$E$49="SUP",'Payroll'!AK786,0),IF('People_Inputs'!$E$50="SUP",'Payroll'!AK806,0),IF('People_Inputs'!$E$51="SUP",'Payroll'!AK826,0),IF('People_Inputs'!$E$52="SUP",'Payroll'!AK846,0),IF('People_Inputs'!$E$53="SUP",'Payroll'!AK866,0),IF('People_Inputs'!$E$54="SUP",'Payroll'!AK886,0),IF('People_Inputs'!$E$55="SUP",'Payroll'!AK906,0),IF('People_Inputs'!$E$56="SUP",'Payroll'!AK926,0),IF('People_Inputs'!$E$57="SUP",'Payroll'!AK946,0),IF('People_Inputs'!$E$58="SUP",'Payroll'!AK966,0),IF('People_Inputs'!$E$59="SUP",'Payroll'!AK986,0),IF('People_Inputs'!$E$60="SUP",'Payroll'!AK1006,0),IF('People_Inputs'!$E$61="SUP",'Payroll'!AK1026,0),IF('People_Inputs'!$E$62="SUP",'Payroll'!AK1046,0),IF('People_Inputs'!$E$63="SUP",'Payroll'!AK1066,0),IF('People_Inputs'!$E$64="SUP",'Payroll'!AK1086,0),IF('People_Inputs'!$E$65="SUP",'Payroll'!AK1106,0),IF('People_Inputs'!$E$66="SUP",'Payroll'!AK1126,0),IF('People_Inputs'!$E$67="SUP",'Payroll'!AK1146,0),IF('People_Inputs'!$E$68="SUP",'Payroll'!AK1166,0),IF('People_Inputs'!$E$69="SUP",'Payroll'!AK1186,0),IF('People_Inputs'!$E$70="SUP",'Payroll'!AK1206,0))</f>
        <v>5192.541577828123</v>
      </c>
      <c r="AL31" s="35">
        <f>SUM(IF('People_Inputs'!$E$11="SUP",'Payroll'!AL26,0),IF('People_Inputs'!$E$12="SUP",'Payroll'!AL46,0),IF('People_Inputs'!$E$13="SUP",'Payroll'!AL66,0),IF('People_Inputs'!$E$14="SUP",'Payroll'!AL86,0),IF('People_Inputs'!$E$15="SUP",'Payroll'!AL106,0),IF('People_Inputs'!$E$16="SUP",'Payroll'!AL126,0),IF('People_Inputs'!$E$17="SUP",'Payroll'!AL146,0),IF('People_Inputs'!$E$18="SUP",'Payroll'!AL166,0),IF('People_Inputs'!$E$19="SUP",'Payroll'!AL186,0),IF('People_Inputs'!$E$20="SUP",'Payroll'!AL206,0),IF('People_Inputs'!$E$21="SUP",'Payroll'!AL226,0),IF('People_Inputs'!$E$22="SUP",'Payroll'!AL246,0),IF('People_Inputs'!$E$23="SUP",'Payroll'!AL266,0),IF('People_Inputs'!$E$24="SUP",'Payroll'!AL286,0),IF('People_Inputs'!$E$25="SUP",'Payroll'!AL306,0),IF('People_Inputs'!$E$26="SUP",'Payroll'!AL326,0),IF('People_Inputs'!$E$27="SUP",'Payroll'!AL346,0),IF('People_Inputs'!$E$28="SUP",'Payroll'!AL366,0),IF('People_Inputs'!$E$29="SUP",'Payroll'!AL386,0),IF('People_Inputs'!$E$30="SUP",'Payroll'!AL406,0),IF('People_Inputs'!$E$31="SUP",'Payroll'!AL426,0),IF('People_Inputs'!$E$32="SUP",'Payroll'!AL446,0),IF('People_Inputs'!$E$33="SUP",'Payroll'!AL466,0),IF('People_Inputs'!$E$34="SUP",'Payroll'!AL486,0),IF('People_Inputs'!$E$35="SUP",'Payroll'!AL506,0),IF('People_Inputs'!$E$36="SUP",'Payroll'!AL526,0),IF('People_Inputs'!$E$37="SUP",'Payroll'!AL546,0),IF('People_Inputs'!$E$38="SUP",'Payroll'!AL566,0),IF('People_Inputs'!$E$39="SUP",'Payroll'!AL586,0),IF('People_Inputs'!$E$40="SUP",'Payroll'!AL606,0),IF('People_Inputs'!$E$41="SUP",'Payroll'!AL626,0),IF('People_Inputs'!$E$42="SUP",'Payroll'!AL646,0),IF('People_Inputs'!$E$43="SUP",'Payroll'!AL666,0),IF('People_Inputs'!$E$44="SUP",'Payroll'!AL686,0),IF('People_Inputs'!$E$45="SUP",'Payroll'!AL706,0),IF('People_Inputs'!$E$46="SUP",'Payroll'!AL726,0),IF('People_Inputs'!$E$47="SUP",'Payroll'!AL746,0),IF('People_Inputs'!$E$48="SUP",'Payroll'!AL766,0),IF('People_Inputs'!$E$49="SUP",'Payroll'!AL786,0),IF('People_Inputs'!$E$50="SUP",'Payroll'!AL806,0),IF('People_Inputs'!$E$51="SUP",'Payroll'!AL826,0),IF('People_Inputs'!$E$52="SUP",'Payroll'!AL846,0),IF('People_Inputs'!$E$53="SUP",'Payroll'!AL866,0),IF('People_Inputs'!$E$54="SUP",'Payroll'!AL886,0),IF('People_Inputs'!$E$55="SUP",'Payroll'!AL906,0),IF('People_Inputs'!$E$56="SUP",'Payroll'!AL926,0),IF('People_Inputs'!$E$57="SUP",'Payroll'!AL946,0),IF('People_Inputs'!$E$58="SUP",'Payroll'!AL966,0),IF('People_Inputs'!$E$59="SUP",'Payroll'!AL986,0),IF('People_Inputs'!$E$60="SUP",'Payroll'!AL1006,0),IF('People_Inputs'!$E$61="SUP",'Payroll'!AL1026,0),IF('People_Inputs'!$E$62="SUP",'Payroll'!AL1046,0),IF('People_Inputs'!$E$63="SUP",'Payroll'!AL1066,0),IF('People_Inputs'!$E$64="SUP",'Payroll'!AL1086,0),IF('People_Inputs'!$E$65="SUP",'Payroll'!AL1106,0),IF('People_Inputs'!$E$66="SUP",'Payroll'!AL1126,0),IF('People_Inputs'!$E$67="SUP",'Payroll'!AL1146,0),IF('People_Inputs'!$E$68="SUP",'Payroll'!AL1166,0),IF('People_Inputs'!$E$69="SUP",'Payroll'!AL1186,0),IF('People_Inputs'!$E$70="SUP",'Payroll'!AL1206,0))</f>
        <v>5192.541577828123</v>
      </c>
      <c r="AM31" s="35">
        <f>SUM(IF('People_Inputs'!$E$11="SUP",'Payroll'!AM26,0),IF('People_Inputs'!$E$12="SUP",'Payroll'!AM46,0),IF('People_Inputs'!$E$13="SUP",'Payroll'!AM66,0),IF('People_Inputs'!$E$14="SUP",'Payroll'!AM86,0),IF('People_Inputs'!$E$15="SUP",'Payroll'!AM106,0),IF('People_Inputs'!$E$16="SUP",'Payroll'!AM126,0),IF('People_Inputs'!$E$17="SUP",'Payroll'!AM146,0),IF('People_Inputs'!$E$18="SUP",'Payroll'!AM166,0),IF('People_Inputs'!$E$19="SUP",'Payroll'!AM186,0),IF('People_Inputs'!$E$20="SUP",'Payroll'!AM206,0),IF('People_Inputs'!$E$21="SUP",'Payroll'!AM226,0),IF('People_Inputs'!$E$22="SUP",'Payroll'!AM246,0),IF('People_Inputs'!$E$23="SUP",'Payroll'!AM266,0),IF('People_Inputs'!$E$24="SUP",'Payroll'!AM286,0),IF('People_Inputs'!$E$25="SUP",'Payroll'!AM306,0),IF('People_Inputs'!$E$26="SUP",'Payroll'!AM326,0),IF('People_Inputs'!$E$27="SUP",'Payroll'!AM346,0),IF('People_Inputs'!$E$28="SUP",'Payroll'!AM366,0),IF('People_Inputs'!$E$29="SUP",'Payroll'!AM386,0),IF('People_Inputs'!$E$30="SUP",'Payroll'!AM406,0),IF('People_Inputs'!$E$31="SUP",'Payroll'!AM426,0),IF('People_Inputs'!$E$32="SUP",'Payroll'!AM446,0),IF('People_Inputs'!$E$33="SUP",'Payroll'!AM466,0),IF('People_Inputs'!$E$34="SUP",'Payroll'!AM486,0),IF('People_Inputs'!$E$35="SUP",'Payroll'!AM506,0),IF('People_Inputs'!$E$36="SUP",'Payroll'!AM526,0),IF('People_Inputs'!$E$37="SUP",'Payroll'!AM546,0),IF('People_Inputs'!$E$38="SUP",'Payroll'!AM566,0),IF('People_Inputs'!$E$39="SUP",'Payroll'!AM586,0),IF('People_Inputs'!$E$40="SUP",'Payroll'!AM606,0),IF('People_Inputs'!$E$41="SUP",'Payroll'!AM626,0),IF('People_Inputs'!$E$42="SUP",'Payroll'!AM646,0),IF('People_Inputs'!$E$43="SUP",'Payroll'!AM666,0),IF('People_Inputs'!$E$44="SUP",'Payroll'!AM686,0),IF('People_Inputs'!$E$45="SUP",'Payroll'!AM706,0),IF('People_Inputs'!$E$46="SUP",'Payroll'!AM726,0),IF('People_Inputs'!$E$47="SUP",'Payroll'!AM746,0),IF('People_Inputs'!$E$48="SUP",'Payroll'!AM766,0),IF('People_Inputs'!$E$49="SUP",'Payroll'!AM786,0),IF('People_Inputs'!$E$50="SUP",'Payroll'!AM806,0),IF('People_Inputs'!$E$51="SUP",'Payroll'!AM826,0),IF('People_Inputs'!$E$52="SUP",'Payroll'!AM846,0),IF('People_Inputs'!$E$53="SUP",'Payroll'!AM866,0),IF('People_Inputs'!$E$54="SUP",'Payroll'!AM886,0),IF('People_Inputs'!$E$55="SUP",'Payroll'!AM906,0),IF('People_Inputs'!$E$56="SUP",'Payroll'!AM926,0),IF('People_Inputs'!$E$57="SUP",'Payroll'!AM946,0),IF('People_Inputs'!$E$58="SUP",'Payroll'!AM966,0),IF('People_Inputs'!$E$59="SUP",'Payroll'!AM986,0),IF('People_Inputs'!$E$60="SUP",'Payroll'!AM1006,0),IF('People_Inputs'!$E$61="SUP",'Payroll'!AM1026,0),IF('People_Inputs'!$E$62="SUP",'Payroll'!AM1046,0),IF('People_Inputs'!$E$63="SUP",'Payroll'!AM1066,0),IF('People_Inputs'!$E$64="SUP",'Payroll'!AM1086,0),IF('People_Inputs'!$E$65="SUP",'Payroll'!AM1106,0),IF('People_Inputs'!$E$66="SUP",'Payroll'!AM1126,0),IF('People_Inputs'!$E$67="SUP",'Payroll'!AM1146,0),IF('People_Inputs'!$E$68="SUP",'Payroll'!AM1166,0),IF('People_Inputs'!$E$69="SUP",'Payroll'!AM1186,0),IF('People_Inputs'!$E$70="SUP",'Payroll'!AM1206,0))</f>
        <v>5192.541577828123</v>
      </c>
      <c r="AN31" s="35">
        <f>SUM(IF('People_Inputs'!$E$11="SUP",'Payroll'!AN26,0),IF('People_Inputs'!$E$12="SUP",'Payroll'!AN46,0),IF('People_Inputs'!$E$13="SUP",'Payroll'!AN66,0),IF('People_Inputs'!$E$14="SUP",'Payroll'!AN86,0),IF('People_Inputs'!$E$15="SUP",'Payroll'!AN106,0),IF('People_Inputs'!$E$16="SUP",'Payroll'!AN126,0),IF('People_Inputs'!$E$17="SUP",'Payroll'!AN146,0),IF('People_Inputs'!$E$18="SUP",'Payroll'!AN166,0),IF('People_Inputs'!$E$19="SUP",'Payroll'!AN186,0),IF('People_Inputs'!$E$20="SUP",'Payroll'!AN206,0),IF('People_Inputs'!$E$21="SUP",'Payroll'!AN226,0),IF('People_Inputs'!$E$22="SUP",'Payroll'!AN246,0),IF('People_Inputs'!$E$23="SUP",'Payroll'!AN266,0),IF('People_Inputs'!$E$24="SUP",'Payroll'!AN286,0),IF('People_Inputs'!$E$25="SUP",'Payroll'!AN306,0),IF('People_Inputs'!$E$26="SUP",'Payroll'!AN326,0),IF('People_Inputs'!$E$27="SUP",'Payroll'!AN346,0),IF('People_Inputs'!$E$28="SUP",'Payroll'!AN366,0),IF('People_Inputs'!$E$29="SUP",'Payroll'!AN386,0),IF('People_Inputs'!$E$30="SUP",'Payroll'!AN406,0),IF('People_Inputs'!$E$31="SUP",'Payroll'!AN426,0),IF('People_Inputs'!$E$32="SUP",'Payroll'!AN446,0),IF('People_Inputs'!$E$33="SUP",'Payroll'!AN466,0),IF('People_Inputs'!$E$34="SUP",'Payroll'!AN486,0),IF('People_Inputs'!$E$35="SUP",'Payroll'!AN506,0),IF('People_Inputs'!$E$36="SUP",'Payroll'!AN526,0),IF('People_Inputs'!$E$37="SUP",'Payroll'!AN546,0),IF('People_Inputs'!$E$38="SUP",'Payroll'!AN566,0),IF('People_Inputs'!$E$39="SUP",'Payroll'!AN586,0),IF('People_Inputs'!$E$40="SUP",'Payroll'!AN606,0),IF('People_Inputs'!$E$41="SUP",'Payroll'!AN626,0),IF('People_Inputs'!$E$42="SUP",'Payroll'!AN646,0),IF('People_Inputs'!$E$43="SUP",'Payroll'!AN666,0),IF('People_Inputs'!$E$44="SUP",'Payroll'!AN686,0),IF('People_Inputs'!$E$45="SUP",'Payroll'!AN706,0),IF('People_Inputs'!$E$46="SUP",'Payroll'!AN726,0),IF('People_Inputs'!$E$47="SUP",'Payroll'!AN746,0),IF('People_Inputs'!$E$48="SUP",'Payroll'!AN766,0),IF('People_Inputs'!$E$49="SUP",'Payroll'!AN786,0),IF('People_Inputs'!$E$50="SUP",'Payroll'!AN806,0),IF('People_Inputs'!$E$51="SUP",'Payroll'!AN826,0),IF('People_Inputs'!$E$52="SUP",'Payroll'!AN846,0),IF('People_Inputs'!$E$53="SUP",'Payroll'!AN866,0),IF('People_Inputs'!$E$54="SUP",'Payroll'!AN886,0),IF('People_Inputs'!$E$55="SUP",'Payroll'!AN906,0),IF('People_Inputs'!$E$56="SUP",'Payroll'!AN926,0),IF('People_Inputs'!$E$57="SUP",'Payroll'!AN946,0),IF('People_Inputs'!$E$58="SUP",'Payroll'!AN966,0),IF('People_Inputs'!$E$59="SUP",'Payroll'!AN986,0),IF('People_Inputs'!$E$60="SUP",'Payroll'!AN1006,0),IF('People_Inputs'!$E$61="SUP",'Payroll'!AN1026,0),IF('People_Inputs'!$E$62="SUP",'Payroll'!AN1046,0),IF('People_Inputs'!$E$63="SUP",'Payroll'!AN1066,0),IF('People_Inputs'!$E$64="SUP",'Payroll'!AN1086,0),IF('People_Inputs'!$E$65="SUP",'Payroll'!AN1106,0),IF('People_Inputs'!$E$66="SUP",'Payroll'!AN1126,0),IF('People_Inputs'!$E$67="SUP",'Payroll'!AN1146,0),IF('People_Inputs'!$E$68="SUP",'Payroll'!AN1166,0),IF('People_Inputs'!$E$69="SUP",'Payroll'!AN1186,0),IF('People_Inputs'!$E$70="SUP",'Payroll'!AN1206,0))</f>
        <v>5192.541577828123</v>
      </c>
      <c r="AO31" s="35">
        <f>SUM(IF('People_Inputs'!$E$11="SUP",'Payroll'!AO26,0),IF('People_Inputs'!$E$12="SUP",'Payroll'!AO46,0),IF('People_Inputs'!$E$13="SUP",'Payroll'!AO66,0),IF('People_Inputs'!$E$14="SUP",'Payroll'!AO86,0),IF('People_Inputs'!$E$15="SUP",'Payroll'!AO106,0),IF('People_Inputs'!$E$16="SUP",'Payroll'!AO126,0),IF('People_Inputs'!$E$17="SUP",'Payroll'!AO146,0),IF('People_Inputs'!$E$18="SUP",'Payroll'!AO166,0),IF('People_Inputs'!$E$19="SUP",'Payroll'!AO186,0),IF('People_Inputs'!$E$20="SUP",'Payroll'!AO206,0),IF('People_Inputs'!$E$21="SUP",'Payroll'!AO226,0),IF('People_Inputs'!$E$22="SUP",'Payroll'!AO246,0),IF('People_Inputs'!$E$23="SUP",'Payroll'!AO266,0),IF('People_Inputs'!$E$24="SUP",'Payroll'!AO286,0),IF('People_Inputs'!$E$25="SUP",'Payroll'!AO306,0),IF('People_Inputs'!$E$26="SUP",'Payroll'!AO326,0),IF('People_Inputs'!$E$27="SUP",'Payroll'!AO346,0),IF('People_Inputs'!$E$28="SUP",'Payroll'!AO366,0),IF('People_Inputs'!$E$29="SUP",'Payroll'!AO386,0),IF('People_Inputs'!$E$30="SUP",'Payroll'!AO406,0),IF('People_Inputs'!$E$31="SUP",'Payroll'!AO426,0),IF('People_Inputs'!$E$32="SUP",'Payroll'!AO446,0),IF('People_Inputs'!$E$33="SUP",'Payroll'!AO466,0),IF('People_Inputs'!$E$34="SUP",'Payroll'!AO486,0),IF('People_Inputs'!$E$35="SUP",'Payroll'!AO506,0),IF('People_Inputs'!$E$36="SUP",'Payroll'!AO526,0),IF('People_Inputs'!$E$37="SUP",'Payroll'!AO546,0),IF('People_Inputs'!$E$38="SUP",'Payroll'!AO566,0),IF('People_Inputs'!$E$39="SUP",'Payroll'!AO586,0),IF('People_Inputs'!$E$40="SUP",'Payroll'!AO606,0),IF('People_Inputs'!$E$41="SUP",'Payroll'!AO626,0),IF('People_Inputs'!$E$42="SUP",'Payroll'!AO646,0),IF('People_Inputs'!$E$43="SUP",'Payroll'!AO666,0),IF('People_Inputs'!$E$44="SUP",'Payroll'!AO686,0),IF('People_Inputs'!$E$45="SUP",'Payroll'!AO706,0),IF('People_Inputs'!$E$46="SUP",'Payroll'!AO726,0),IF('People_Inputs'!$E$47="SUP",'Payroll'!AO746,0),IF('People_Inputs'!$E$48="SUP",'Payroll'!AO766,0),IF('People_Inputs'!$E$49="SUP",'Payroll'!AO786,0),IF('People_Inputs'!$E$50="SUP",'Payroll'!AO806,0),IF('People_Inputs'!$E$51="SUP",'Payroll'!AO826,0),IF('People_Inputs'!$E$52="SUP",'Payroll'!AO846,0),IF('People_Inputs'!$E$53="SUP",'Payroll'!AO866,0),IF('People_Inputs'!$E$54="SUP",'Payroll'!AO886,0),IF('People_Inputs'!$E$55="SUP",'Payroll'!AO906,0),IF('People_Inputs'!$E$56="SUP",'Payroll'!AO926,0),IF('People_Inputs'!$E$57="SUP",'Payroll'!AO946,0),IF('People_Inputs'!$E$58="SUP",'Payroll'!AO966,0),IF('People_Inputs'!$E$59="SUP",'Payroll'!AO986,0),IF('People_Inputs'!$E$60="SUP",'Payroll'!AO1006,0),IF('People_Inputs'!$E$61="SUP",'Payroll'!AO1026,0),IF('People_Inputs'!$E$62="SUP",'Payroll'!AO1046,0),IF('People_Inputs'!$E$63="SUP",'Payroll'!AO1066,0),IF('People_Inputs'!$E$64="SUP",'Payroll'!AO1086,0),IF('People_Inputs'!$E$65="SUP",'Payroll'!AO1106,0),IF('People_Inputs'!$E$66="SUP",'Payroll'!AO1126,0),IF('People_Inputs'!$E$67="SUP",'Payroll'!AO1146,0),IF('People_Inputs'!$E$68="SUP",'Payroll'!AO1166,0),IF('People_Inputs'!$E$69="SUP",'Payroll'!AO1186,0),IF('People_Inputs'!$E$70="SUP",'Payroll'!AO1206,0))</f>
        <v>5192.541577828123</v>
      </c>
      <c r="AP31" s="35">
        <f>SUM(IF('People_Inputs'!$E$11="SUP",'Payroll'!AP26,0),IF('People_Inputs'!$E$12="SUP",'Payroll'!AP46,0),IF('People_Inputs'!$E$13="SUP",'Payroll'!AP66,0),IF('People_Inputs'!$E$14="SUP",'Payroll'!AP86,0),IF('People_Inputs'!$E$15="SUP",'Payroll'!AP106,0),IF('People_Inputs'!$E$16="SUP",'Payroll'!AP126,0),IF('People_Inputs'!$E$17="SUP",'Payroll'!AP146,0),IF('People_Inputs'!$E$18="SUP",'Payroll'!AP166,0),IF('People_Inputs'!$E$19="SUP",'Payroll'!AP186,0),IF('People_Inputs'!$E$20="SUP",'Payroll'!AP206,0),IF('People_Inputs'!$E$21="SUP",'Payroll'!AP226,0),IF('People_Inputs'!$E$22="SUP",'Payroll'!AP246,0),IF('People_Inputs'!$E$23="SUP",'Payroll'!AP266,0),IF('People_Inputs'!$E$24="SUP",'Payroll'!AP286,0),IF('People_Inputs'!$E$25="SUP",'Payroll'!AP306,0),IF('People_Inputs'!$E$26="SUP",'Payroll'!AP326,0),IF('People_Inputs'!$E$27="SUP",'Payroll'!AP346,0),IF('People_Inputs'!$E$28="SUP",'Payroll'!AP366,0),IF('People_Inputs'!$E$29="SUP",'Payroll'!AP386,0),IF('People_Inputs'!$E$30="SUP",'Payroll'!AP406,0),IF('People_Inputs'!$E$31="SUP",'Payroll'!AP426,0),IF('People_Inputs'!$E$32="SUP",'Payroll'!AP446,0),IF('People_Inputs'!$E$33="SUP",'Payroll'!AP466,0),IF('People_Inputs'!$E$34="SUP",'Payroll'!AP486,0),IF('People_Inputs'!$E$35="SUP",'Payroll'!AP506,0),IF('People_Inputs'!$E$36="SUP",'Payroll'!AP526,0),IF('People_Inputs'!$E$37="SUP",'Payroll'!AP546,0),IF('People_Inputs'!$E$38="SUP",'Payroll'!AP566,0),IF('People_Inputs'!$E$39="SUP",'Payroll'!AP586,0),IF('People_Inputs'!$E$40="SUP",'Payroll'!AP606,0),IF('People_Inputs'!$E$41="SUP",'Payroll'!AP626,0),IF('People_Inputs'!$E$42="SUP",'Payroll'!AP646,0),IF('People_Inputs'!$E$43="SUP",'Payroll'!AP666,0),IF('People_Inputs'!$E$44="SUP",'Payroll'!AP686,0),IF('People_Inputs'!$E$45="SUP",'Payroll'!AP706,0),IF('People_Inputs'!$E$46="SUP",'Payroll'!AP726,0),IF('People_Inputs'!$E$47="SUP",'Payroll'!AP746,0),IF('People_Inputs'!$E$48="SUP",'Payroll'!AP766,0),IF('People_Inputs'!$E$49="SUP",'Payroll'!AP786,0),IF('People_Inputs'!$E$50="SUP",'Payroll'!AP806,0),IF('People_Inputs'!$E$51="SUP",'Payroll'!AP826,0),IF('People_Inputs'!$E$52="SUP",'Payroll'!AP846,0),IF('People_Inputs'!$E$53="SUP",'Payroll'!AP866,0),IF('People_Inputs'!$E$54="SUP",'Payroll'!AP886,0),IF('People_Inputs'!$E$55="SUP",'Payroll'!AP906,0),IF('People_Inputs'!$E$56="SUP",'Payroll'!AP926,0),IF('People_Inputs'!$E$57="SUP",'Payroll'!AP946,0),IF('People_Inputs'!$E$58="SUP",'Payroll'!AP966,0),IF('People_Inputs'!$E$59="SUP",'Payroll'!AP986,0),IF('People_Inputs'!$E$60="SUP",'Payroll'!AP1006,0),IF('People_Inputs'!$E$61="SUP",'Payroll'!AP1026,0),IF('People_Inputs'!$E$62="SUP",'Payroll'!AP1046,0),IF('People_Inputs'!$E$63="SUP",'Payroll'!AP1066,0),IF('People_Inputs'!$E$64="SUP",'Payroll'!AP1086,0),IF('People_Inputs'!$E$65="SUP",'Payroll'!AP1106,0),IF('People_Inputs'!$E$66="SUP",'Payroll'!AP1126,0),IF('People_Inputs'!$E$67="SUP",'Payroll'!AP1146,0),IF('People_Inputs'!$E$68="SUP",'Payroll'!AP1166,0),IF('People_Inputs'!$E$69="SUP",'Payroll'!AP1186,0),IF('People_Inputs'!$E$70="SUP",'Payroll'!AP1206,0))</f>
        <v>5192.541577828123</v>
      </c>
      <c r="AQ31" s="35">
        <f>SUM(IF('People_Inputs'!$E$11="SUP",'Payroll'!AQ26,0),IF('People_Inputs'!$E$12="SUP",'Payroll'!AQ46,0),IF('People_Inputs'!$E$13="SUP",'Payroll'!AQ66,0),IF('People_Inputs'!$E$14="SUP",'Payroll'!AQ86,0),IF('People_Inputs'!$E$15="SUP",'Payroll'!AQ106,0),IF('People_Inputs'!$E$16="SUP",'Payroll'!AQ126,0),IF('People_Inputs'!$E$17="SUP",'Payroll'!AQ146,0),IF('People_Inputs'!$E$18="SUP",'Payroll'!AQ166,0),IF('People_Inputs'!$E$19="SUP",'Payroll'!AQ186,0),IF('People_Inputs'!$E$20="SUP",'Payroll'!AQ206,0),IF('People_Inputs'!$E$21="SUP",'Payroll'!AQ226,0),IF('People_Inputs'!$E$22="SUP",'Payroll'!AQ246,0),IF('People_Inputs'!$E$23="SUP",'Payroll'!AQ266,0),IF('People_Inputs'!$E$24="SUP",'Payroll'!AQ286,0),IF('People_Inputs'!$E$25="SUP",'Payroll'!AQ306,0),IF('People_Inputs'!$E$26="SUP",'Payroll'!AQ326,0),IF('People_Inputs'!$E$27="SUP",'Payroll'!AQ346,0),IF('People_Inputs'!$E$28="SUP",'Payroll'!AQ366,0),IF('People_Inputs'!$E$29="SUP",'Payroll'!AQ386,0),IF('People_Inputs'!$E$30="SUP",'Payroll'!AQ406,0),IF('People_Inputs'!$E$31="SUP",'Payroll'!AQ426,0),IF('People_Inputs'!$E$32="SUP",'Payroll'!AQ446,0),IF('People_Inputs'!$E$33="SUP",'Payroll'!AQ466,0),IF('People_Inputs'!$E$34="SUP",'Payroll'!AQ486,0),IF('People_Inputs'!$E$35="SUP",'Payroll'!AQ506,0),IF('People_Inputs'!$E$36="SUP",'Payroll'!AQ526,0),IF('People_Inputs'!$E$37="SUP",'Payroll'!AQ546,0),IF('People_Inputs'!$E$38="SUP",'Payroll'!AQ566,0),IF('People_Inputs'!$E$39="SUP",'Payroll'!AQ586,0),IF('People_Inputs'!$E$40="SUP",'Payroll'!AQ606,0),IF('People_Inputs'!$E$41="SUP",'Payroll'!AQ626,0),IF('People_Inputs'!$E$42="SUP",'Payroll'!AQ646,0),IF('People_Inputs'!$E$43="SUP",'Payroll'!AQ666,0),IF('People_Inputs'!$E$44="SUP",'Payroll'!AQ686,0),IF('People_Inputs'!$E$45="SUP",'Payroll'!AQ706,0),IF('People_Inputs'!$E$46="SUP",'Payroll'!AQ726,0),IF('People_Inputs'!$E$47="SUP",'Payroll'!AQ746,0),IF('People_Inputs'!$E$48="SUP",'Payroll'!AQ766,0),IF('People_Inputs'!$E$49="SUP",'Payroll'!AQ786,0),IF('People_Inputs'!$E$50="SUP",'Payroll'!AQ806,0),IF('People_Inputs'!$E$51="SUP",'Payroll'!AQ826,0),IF('People_Inputs'!$E$52="SUP",'Payroll'!AQ846,0),IF('People_Inputs'!$E$53="SUP",'Payroll'!AQ866,0),IF('People_Inputs'!$E$54="SUP",'Payroll'!AQ886,0),IF('People_Inputs'!$E$55="SUP",'Payroll'!AQ906,0),IF('People_Inputs'!$E$56="SUP",'Payroll'!AQ926,0),IF('People_Inputs'!$E$57="SUP",'Payroll'!AQ946,0),IF('People_Inputs'!$E$58="SUP",'Payroll'!AQ966,0),IF('People_Inputs'!$E$59="SUP",'Payroll'!AQ986,0),IF('People_Inputs'!$E$60="SUP",'Payroll'!AQ1006,0),IF('People_Inputs'!$E$61="SUP",'Payroll'!AQ1026,0),IF('People_Inputs'!$E$62="SUP",'Payroll'!AQ1046,0),IF('People_Inputs'!$E$63="SUP",'Payroll'!AQ1066,0),IF('People_Inputs'!$E$64="SUP",'Payroll'!AQ1086,0),IF('People_Inputs'!$E$65="SUP",'Payroll'!AQ1106,0),IF('People_Inputs'!$E$66="SUP",'Payroll'!AQ1126,0),IF('People_Inputs'!$E$67="SUP",'Payroll'!AQ1146,0),IF('People_Inputs'!$E$68="SUP",'Payroll'!AQ1166,0),IF('People_Inputs'!$E$69="SUP",'Payroll'!AQ1186,0),IF('People_Inputs'!$E$70="SUP",'Payroll'!AQ1206,0))</f>
        <v>5192.541577828123</v>
      </c>
      <c r="AR31" s="35">
        <f>SUM(IF('People_Inputs'!$E$11="SUP",'Payroll'!AR26,0),IF('People_Inputs'!$E$12="SUP",'Payroll'!AR46,0),IF('People_Inputs'!$E$13="SUP",'Payroll'!AR66,0),IF('People_Inputs'!$E$14="SUP",'Payroll'!AR86,0),IF('People_Inputs'!$E$15="SUP",'Payroll'!AR106,0),IF('People_Inputs'!$E$16="SUP",'Payroll'!AR126,0),IF('People_Inputs'!$E$17="SUP",'Payroll'!AR146,0),IF('People_Inputs'!$E$18="SUP",'Payroll'!AR166,0),IF('People_Inputs'!$E$19="SUP",'Payroll'!AR186,0),IF('People_Inputs'!$E$20="SUP",'Payroll'!AR206,0),IF('People_Inputs'!$E$21="SUP",'Payroll'!AR226,0),IF('People_Inputs'!$E$22="SUP",'Payroll'!AR246,0),IF('People_Inputs'!$E$23="SUP",'Payroll'!AR266,0),IF('People_Inputs'!$E$24="SUP",'Payroll'!AR286,0),IF('People_Inputs'!$E$25="SUP",'Payroll'!AR306,0),IF('People_Inputs'!$E$26="SUP",'Payroll'!AR326,0),IF('People_Inputs'!$E$27="SUP",'Payroll'!AR346,0),IF('People_Inputs'!$E$28="SUP",'Payroll'!AR366,0),IF('People_Inputs'!$E$29="SUP",'Payroll'!AR386,0),IF('People_Inputs'!$E$30="SUP",'Payroll'!AR406,0),IF('People_Inputs'!$E$31="SUP",'Payroll'!AR426,0),IF('People_Inputs'!$E$32="SUP",'Payroll'!AR446,0),IF('People_Inputs'!$E$33="SUP",'Payroll'!AR466,0),IF('People_Inputs'!$E$34="SUP",'Payroll'!AR486,0),IF('People_Inputs'!$E$35="SUP",'Payroll'!AR506,0),IF('People_Inputs'!$E$36="SUP",'Payroll'!AR526,0),IF('People_Inputs'!$E$37="SUP",'Payroll'!AR546,0),IF('People_Inputs'!$E$38="SUP",'Payroll'!AR566,0),IF('People_Inputs'!$E$39="SUP",'Payroll'!AR586,0),IF('People_Inputs'!$E$40="SUP",'Payroll'!AR606,0),IF('People_Inputs'!$E$41="SUP",'Payroll'!AR626,0),IF('People_Inputs'!$E$42="SUP",'Payroll'!AR646,0),IF('People_Inputs'!$E$43="SUP",'Payroll'!AR666,0),IF('People_Inputs'!$E$44="SUP",'Payroll'!AR686,0),IF('People_Inputs'!$E$45="SUP",'Payroll'!AR706,0),IF('People_Inputs'!$E$46="SUP",'Payroll'!AR726,0),IF('People_Inputs'!$E$47="SUP",'Payroll'!AR746,0),IF('People_Inputs'!$E$48="SUP",'Payroll'!AR766,0),IF('People_Inputs'!$E$49="SUP",'Payroll'!AR786,0),IF('People_Inputs'!$E$50="SUP",'Payroll'!AR806,0),IF('People_Inputs'!$E$51="SUP",'Payroll'!AR826,0),IF('People_Inputs'!$E$52="SUP",'Payroll'!AR846,0),IF('People_Inputs'!$E$53="SUP",'Payroll'!AR866,0),IF('People_Inputs'!$E$54="SUP",'Payroll'!AR886,0),IF('People_Inputs'!$E$55="SUP",'Payroll'!AR906,0),IF('People_Inputs'!$E$56="SUP",'Payroll'!AR926,0),IF('People_Inputs'!$E$57="SUP",'Payroll'!AR946,0),IF('People_Inputs'!$E$58="SUP",'Payroll'!AR966,0),IF('People_Inputs'!$E$59="SUP",'Payroll'!AR986,0),IF('People_Inputs'!$E$60="SUP",'Payroll'!AR1006,0),IF('People_Inputs'!$E$61="SUP",'Payroll'!AR1026,0),IF('People_Inputs'!$E$62="SUP",'Payroll'!AR1046,0),IF('People_Inputs'!$E$63="SUP",'Payroll'!AR1066,0),IF('People_Inputs'!$E$64="SUP",'Payroll'!AR1086,0),IF('People_Inputs'!$E$65="SUP",'Payroll'!AR1106,0),IF('People_Inputs'!$E$66="SUP",'Payroll'!AR1126,0),IF('People_Inputs'!$E$67="SUP",'Payroll'!AR1146,0),IF('People_Inputs'!$E$68="SUP",'Payroll'!AR1166,0),IF('People_Inputs'!$E$69="SUP",'Payroll'!AR1186,0),IF('People_Inputs'!$E$70="SUP",'Payroll'!AR1206,0))</f>
        <v>5374.280533052108</v>
      </c>
      <c r="AS31" s="35">
        <f>SUM(IF('People_Inputs'!$E$11="SUP",'Payroll'!AS26,0),IF('People_Inputs'!$E$12="SUP",'Payroll'!AS46,0),IF('People_Inputs'!$E$13="SUP",'Payroll'!AS66,0),IF('People_Inputs'!$E$14="SUP",'Payroll'!AS86,0),IF('People_Inputs'!$E$15="SUP",'Payroll'!AS106,0),IF('People_Inputs'!$E$16="SUP",'Payroll'!AS126,0),IF('People_Inputs'!$E$17="SUP",'Payroll'!AS146,0),IF('People_Inputs'!$E$18="SUP",'Payroll'!AS166,0),IF('People_Inputs'!$E$19="SUP",'Payroll'!AS186,0),IF('People_Inputs'!$E$20="SUP",'Payroll'!AS206,0),IF('People_Inputs'!$E$21="SUP",'Payroll'!AS226,0),IF('People_Inputs'!$E$22="SUP",'Payroll'!AS246,0),IF('People_Inputs'!$E$23="SUP",'Payroll'!AS266,0),IF('People_Inputs'!$E$24="SUP",'Payroll'!AS286,0),IF('People_Inputs'!$E$25="SUP",'Payroll'!AS306,0),IF('People_Inputs'!$E$26="SUP",'Payroll'!AS326,0),IF('People_Inputs'!$E$27="SUP",'Payroll'!AS346,0),IF('People_Inputs'!$E$28="SUP",'Payroll'!AS366,0),IF('People_Inputs'!$E$29="SUP",'Payroll'!AS386,0),IF('People_Inputs'!$E$30="SUP",'Payroll'!AS406,0),IF('People_Inputs'!$E$31="SUP",'Payroll'!AS426,0),IF('People_Inputs'!$E$32="SUP",'Payroll'!AS446,0),IF('People_Inputs'!$E$33="SUP",'Payroll'!AS466,0),IF('People_Inputs'!$E$34="SUP",'Payroll'!AS486,0),IF('People_Inputs'!$E$35="SUP",'Payroll'!AS506,0),IF('People_Inputs'!$E$36="SUP",'Payroll'!AS526,0),IF('People_Inputs'!$E$37="SUP",'Payroll'!AS546,0),IF('People_Inputs'!$E$38="SUP",'Payroll'!AS566,0),IF('People_Inputs'!$E$39="SUP",'Payroll'!AS586,0),IF('People_Inputs'!$E$40="SUP",'Payroll'!AS606,0),IF('People_Inputs'!$E$41="SUP",'Payroll'!AS626,0),IF('People_Inputs'!$E$42="SUP",'Payroll'!AS646,0),IF('People_Inputs'!$E$43="SUP",'Payroll'!AS666,0),IF('People_Inputs'!$E$44="SUP",'Payroll'!AS686,0),IF('People_Inputs'!$E$45="SUP",'Payroll'!AS706,0),IF('People_Inputs'!$E$46="SUP",'Payroll'!AS726,0),IF('People_Inputs'!$E$47="SUP",'Payroll'!AS746,0),IF('People_Inputs'!$E$48="SUP",'Payroll'!AS766,0),IF('People_Inputs'!$E$49="SUP",'Payroll'!AS786,0),IF('People_Inputs'!$E$50="SUP",'Payroll'!AS806,0),IF('People_Inputs'!$E$51="SUP",'Payroll'!AS826,0),IF('People_Inputs'!$E$52="SUP",'Payroll'!AS846,0),IF('People_Inputs'!$E$53="SUP",'Payroll'!AS866,0),IF('People_Inputs'!$E$54="SUP",'Payroll'!AS886,0),IF('People_Inputs'!$E$55="SUP",'Payroll'!AS906,0),IF('People_Inputs'!$E$56="SUP",'Payroll'!AS926,0),IF('People_Inputs'!$E$57="SUP",'Payroll'!AS946,0),IF('People_Inputs'!$E$58="SUP",'Payroll'!AS966,0),IF('People_Inputs'!$E$59="SUP",'Payroll'!AS986,0),IF('People_Inputs'!$E$60="SUP",'Payroll'!AS1006,0),IF('People_Inputs'!$E$61="SUP",'Payroll'!AS1026,0),IF('People_Inputs'!$E$62="SUP",'Payroll'!AS1046,0),IF('People_Inputs'!$E$63="SUP",'Payroll'!AS1066,0),IF('People_Inputs'!$E$64="SUP",'Payroll'!AS1086,0),IF('People_Inputs'!$E$65="SUP",'Payroll'!AS1106,0),IF('People_Inputs'!$E$66="SUP",'Payroll'!AS1126,0),IF('People_Inputs'!$E$67="SUP",'Payroll'!AS1146,0),IF('People_Inputs'!$E$68="SUP",'Payroll'!AS1166,0),IF('People_Inputs'!$E$69="SUP",'Payroll'!AS1186,0),IF('People_Inputs'!$E$70="SUP",'Payroll'!AS1206,0))</f>
        <v>5374.280533052108</v>
      </c>
      <c r="AT31" s="35">
        <f>SUM(IF('People_Inputs'!$E$11="SUP",'Payroll'!AT26,0),IF('People_Inputs'!$E$12="SUP",'Payroll'!AT46,0),IF('People_Inputs'!$E$13="SUP",'Payroll'!AT66,0),IF('People_Inputs'!$E$14="SUP",'Payroll'!AT86,0),IF('People_Inputs'!$E$15="SUP",'Payroll'!AT106,0),IF('People_Inputs'!$E$16="SUP",'Payroll'!AT126,0),IF('People_Inputs'!$E$17="SUP",'Payroll'!AT146,0),IF('People_Inputs'!$E$18="SUP",'Payroll'!AT166,0),IF('People_Inputs'!$E$19="SUP",'Payroll'!AT186,0),IF('People_Inputs'!$E$20="SUP",'Payroll'!AT206,0),IF('People_Inputs'!$E$21="SUP",'Payroll'!AT226,0),IF('People_Inputs'!$E$22="SUP",'Payroll'!AT246,0),IF('People_Inputs'!$E$23="SUP",'Payroll'!AT266,0),IF('People_Inputs'!$E$24="SUP",'Payroll'!AT286,0),IF('People_Inputs'!$E$25="SUP",'Payroll'!AT306,0),IF('People_Inputs'!$E$26="SUP",'Payroll'!AT326,0),IF('People_Inputs'!$E$27="SUP",'Payroll'!AT346,0),IF('People_Inputs'!$E$28="SUP",'Payroll'!AT366,0),IF('People_Inputs'!$E$29="SUP",'Payroll'!AT386,0),IF('People_Inputs'!$E$30="SUP",'Payroll'!AT406,0),IF('People_Inputs'!$E$31="SUP",'Payroll'!AT426,0),IF('People_Inputs'!$E$32="SUP",'Payroll'!AT446,0),IF('People_Inputs'!$E$33="SUP",'Payroll'!AT466,0),IF('People_Inputs'!$E$34="SUP",'Payroll'!AT486,0),IF('People_Inputs'!$E$35="SUP",'Payroll'!AT506,0),IF('People_Inputs'!$E$36="SUP",'Payroll'!AT526,0),IF('People_Inputs'!$E$37="SUP",'Payroll'!AT546,0),IF('People_Inputs'!$E$38="SUP",'Payroll'!AT566,0),IF('People_Inputs'!$E$39="SUP",'Payroll'!AT586,0),IF('People_Inputs'!$E$40="SUP",'Payroll'!AT606,0),IF('People_Inputs'!$E$41="SUP",'Payroll'!AT626,0),IF('People_Inputs'!$E$42="SUP",'Payroll'!AT646,0),IF('People_Inputs'!$E$43="SUP",'Payroll'!AT666,0),IF('People_Inputs'!$E$44="SUP",'Payroll'!AT686,0),IF('People_Inputs'!$E$45="SUP",'Payroll'!AT706,0),IF('People_Inputs'!$E$46="SUP",'Payroll'!AT726,0),IF('People_Inputs'!$E$47="SUP",'Payroll'!AT746,0),IF('People_Inputs'!$E$48="SUP",'Payroll'!AT766,0),IF('People_Inputs'!$E$49="SUP",'Payroll'!AT786,0),IF('People_Inputs'!$E$50="SUP",'Payroll'!AT806,0),IF('People_Inputs'!$E$51="SUP",'Payroll'!AT826,0),IF('People_Inputs'!$E$52="SUP",'Payroll'!AT846,0),IF('People_Inputs'!$E$53="SUP",'Payroll'!AT866,0),IF('People_Inputs'!$E$54="SUP",'Payroll'!AT886,0),IF('People_Inputs'!$E$55="SUP",'Payroll'!AT906,0),IF('People_Inputs'!$E$56="SUP",'Payroll'!AT926,0),IF('People_Inputs'!$E$57="SUP",'Payroll'!AT946,0),IF('People_Inputs'!$E$58="SUP",'Payroll'!AT966,0),IF('People_Inputs'!$E$59="SUP",'Payroll'!AT986,0),IF('People_Inputs'!$E$60="SUP",'Payroll'!AT1006,0),IF('People_Inputs'!$E$61="SUP",'Payroll'!AT1026,0),IF('People_Inputs'!$E$62="SUP",'Payroll'!AT1046,0),IF('People_Inputs'!$E$63="SUP",'Payroll'!AT1066,0),IF('People_Inputs'!$E$64="SUP",'Payroll'!AT1086,0),IF('People_Inputs'!$E$65="SUP",'Payroll'!AT1106,0),IF('People_Inputs'!$E$66="SUP",'Payroll'!AT1126,0),IF('People_Inputs'!$E$67="SUP",'Payroll'!AT1146,0),IF('People_Inputs'!$E$68="SUP",'Payroll'!AT1166,0),IF('People_Inputs'!$E$69="SUP",'Payroll'!AT1186,0),IF('People_Inputs'!$E$70="SUP",'Payroll'!AT1206,0))</f>
        <v>5374.280533052108</v>
      </c>
      <c r="AU31" s="35">
        <f>SUM(IF('People_Inputs'!$E$11="SUP",'Payroll'!AU26,0),IF('People_Inputs'!$E$12="SUP",'Payroll'!AU46,0),IF('People_Inputs'!$E$13="SUP",'Payroll'!AU66,0),IF('People_Inputs'!$E$14="SUP",'Payroll'!AU86,0),IF('People_Inputs'!$E$15="SUP",'Payroll'!AU106,0),IF('People_Inputs'!$E$16="SUP",'Payroll'!AU126,0),IF('People_Inputs'!$E$17="SUP",'Payroll'!AU146,0),IF('People_Inputs'!$E$18="SUP",'Payroll'!AU166,0),IF('People_Inputs'!$E$19="SUP",'Payroll'!AU186,0),IF('People_Inputs'!$E$20="SUP",'Payroll'!AU206,0),IF('People_Inputs'!$E$21="SUP",'Payroll'!AU226,0),IF('People_Inputs'!$E$22="SUP",'Payroll'!AU246,0),IF('People_Inputs'!$E$23="SUP",'Payroll'!AU266,0),IF('People_Inputs'!$E$24="SUP",'Payroll'!AU286,0),IF('People_Inputs'!$E$25="SUP",'Payroll'!AU306,0),IF('People_Inputs'!$E$26="SUP",'Payroll'!AU326,0),IF('People_Inputs'!$E$27="SUP",'Payroll'!AU346,0),IF('People_Inputs'!$E$28="SUP",'Payroll'!AU366,0),IF('People_Inputs'!$E$29="SUP",'Payroll'!AU386,0),IF('People_Inputs'!$E$30="SUP",'Payroll'!AU406,0),IF('People_Inputs'!$E$31="SUP",'Payroll'!AU426,0),IF('People_Inputs'!$E$32="SUP",'Payroll'!AU446,0),IF('People_Inputs'!$E$33="SUP",'Payroll'!AU466,0),IF('People_Inputs'!$E$34="SUP",'Payroll'!AU486,0),IF('People_Inputs'!$E$35="SUP",'Payroll'!AU506,0),IF('People_Inputs'!$E$36="SUP",'Payroll'!AU526,0),IF('People_Inputs'!$E$37="SUP",'Payroll'!AU546,0),IF('People_Inputs'!$E$38="SUP",'Payroll'!AU566,0),IF('People_Inputs'!$E$39="SUP",'Payroll'!AU586,0),IF('People_Inputs'!$E$40="SUP",'Payroll'!AU606,0),IF('People_Inputs'!$E$41="SUP",'Payroll'!AU626,0),IF('People_Inputs'!$E$42="SUP",'Payroll'!AU646,0),IF('People_Inputs'!$E$43="SUP",'Payroll'!AU666,0),IF('People_Inputs'!$E$44="SUP",'Payroll'!AU686,0),IF('People_Inputs'!$E$45="SUP",'Payroll'!AU706,0),IF('People_Inputs'!$E$46="SUP",'Payroll'!AU726,0),IF('People_Inputs'!$E$47="SUP",'Payroll'!AU746,0),IF('People_Inputs'!$E$48="SUP",'Payroll'!AU766,0),IF('People_Inputs'!$E$49="SUP",'Payroll'!AU786,0),IF('People_Inputs'!$E$50="SUP",'Payroll'!AU806,0),IF('People_Inputs'!$E$51="SUP",'Payroll'!AU826,0),IF('People_Inputs'!$E$52="SUP",'Payroll'!AU846,0),IF('People_Inputs'!$E$53="SUP",'Payroll'!AU866,0),IF('People_Inputs'!$E$54="SUP",'Payroll'!AU886,0),IF('People_Inputs'!$E$55="SUP",'Payroll'!AU906,0),IF('People_Inputs'!$E$56="SUP",'Payroll'!AU926,0),IF('People_Inputs'!$E$57="SUP",'Payroll'!AU946,0),IF('People_Inputs'!$E$58="SUP",'Payroll'!AU966,0),IF('People_Inputs'!$E$59="SUP",'Payroll'!AU986,0),IF('People_Inputs'!$E$60="SUP",'Payroll'!AU1006,0),IF('People_Inputs'!$E$61="SUP",'Payroll'!AU1026,0),IF('People_Inputs'!$E$62="SUP",'Payroll'!AU1046,0),IF('People_Inputs'!$E$63="SUP",'Payroll'!AU1066,0),IF('People_Inputs'!$E$64="SUP",'Payroll'!AU1086,0),IF('People_Inputs'!$E$65="SUP",'Payroll'!AU1106,0),IF('People_Inputs'!$E$66="SUP",'Payroll'!AU1126,0),IF('People_Inputs'!$E$67="SUP",'Payroll'!AU1146,0),IF('People_Inputs'!$E$68="SUP",'Payroll'!AU1166,0),IF('People_Inputs'!$E$69="SUP",'Payroll'!AU1186,0),IF('People_Inputs'!$E$70="SUP",'Payroll'!AU1206,0))</f>
        <v>5374.280533052108</v>
      </c>
      <c r="AV31" s="35">
        <f>SUM(IF('People_Inputs'!$E$11="SUP",'Payroll'!AV26,0),IF('People_Inputs'!$E$12="SUP",'Payroll'!AV46,0),IF('People_Inputs'!$E$13="SUP",'Payroll'!AV66,0),IF('People_Inputs'!$E$14="SUP",'Payroll'!AV86,0),IF('People_Inputs'!$E$15="SUP",'Payroll'!AV106,0),IF('People_Inputs'!$E$16="SUP",'Payroll'!AV126,0),IF('People_Inputs'!$E$17="SUP",'Payroll'!AV146,0),IF('People_Inputs'!$E$18="SUP",'Payroll'!AV166,0),IF('People_Inputs'!$E$19="SUP",'Payroll'!AV186,0),IF('People_Inputs'!$E$20="SUP",'Payroll'!AV206,0),IF('People_Inputs'!$E$21="SUP",'Payroll'!AV226,0),IF('People_Inputs'!$E$22="SUP",'Payroll'!AV246,0),IF('People_Inputs'!$E$23="SUP",'Payroll'!AV266,0),IF('People_Inputs'!$E$24="SUP",'Payroll'!AV286,0),IF('People_Inputs'!$E$25="SUP",'Payroll'!AV306,0),IF('People_Inputs'!$E$26="SUP",'Payroll'!AV326,0),IF('People_Inputs'!$E$27="SUP",'Payroll'!AV346,0),IF('People_Inputs'!$E$28="SUP",'Payroll'!AV366,0),IF('People_Inputs'!$E$29="SUP",'Payroll'!AV386,0),IF('People_Inputs'!$E$30="SUP",'Payroll'!AV406,0),IF('People_Inputs'!$E$31="SUP",'Payroll'!AV426,0),IF('People_Inputs'!$E$32="SUP",'Payroll'!AV446,0),IF('People_Inputs'!$E$33="SUP",'Payroll'!AV466,0),IF('People_Inputs'!$E$34="SUP",'Payroll'!AV486,0),IF('People_Inputs'!$E$35="SUP",'Payroll'!AV506,0),IF('People_Inputs'!$E$36="SUP",'Payroll'!AV526,0),IF('People_Inputs'!$E$37="SUP",'Payroll'!AV546,0),IF('People_Inputs'!$E$38="SUP",'Payroll'!AV566,0),IF('People_Inputs'!$E$39="SUP",'Payroll'!AV586,0),IF('People_Inputs'!$E$40="SUP",'Payroll'!AV606,0),IF('People_Inputs'!$E$41="SUP",'Payroll'!AV626,0),IF('People_Inputs'!$E$42="SUP",'Payroll'!AV646,0),IF('People_Inputs'!$E$43="SUP",'Payroll'!AV666,0),IF('People_Inputs'!$E$44="SUP",'Payroll'!AV686,0),IF('People_Inputs'!$E$45="SUP",'Payroll'!AV706,0),IF('People_Inputs'!$E$46="SUP",'Payroll'!AV726,0),IF('People_Inputs'!$E$47="SUP",'Payroll'!AV746,0),IF('People_Inputs'!$E$48="SUP",'Payroll'!AV766,0),IF('People_Inputs'!$E$49="SUP",'Payroll'!AV786,0),IF('People_Inputs'!$E$50="SUP",'Payroll'!AV806,0),IF('People_Inputs'!$E$51="SUP",'Payroll'!AV826,0),IF('People_Inputs'!$E$52="SUP",'Payroll'!AV846,0),IF('People_Inputs'!$E$53="SUP",'Payroll'!AV866,0),IF('People_Inputs'!$E$54="SUP",'Payroll'!AV886,0),IF('People_Inputs'!$E$55="SUP",'Payroll'!AV906,0),IF('People_Inputs'!$E$56="SUP",'Payroll'!AV926,0),IF('People_Inputs'!$E$57="SUP",'Payroll'!AV946,0),IF('People_Inputs'!$E$58="SUP",'Payroll'!AV966,0),IF('People_Inputs'!$E$59="SUP",'Payroll'!AV986,0),IF('People_Inputs'!$E$60="SUP",'Payroll'!AV1006,0),IF('People_Inputs'!$E$61="SUP",'Payroll'!AV1026,0),IF('People_Inputs'!$E$62="SUP",'Payroll'!AV1046,0),IF('People_Inputs'!$E$63="SUP",'Payroll'!AV1066,0),IF('People_Inputs'!$E$64="SUP",'Payroll'!AV1086,0),IF('People_Inputs'!$E$65="SUP",'Payroll'!AV1106,0),IF('People_Inputs'!$E$66="SUP",'Payroll'!AV1126,0),IF('People_Inputs'!$E$67="SUP",'Payroll'!AV1146,0),IF('People_Inputs'!$E$68="SUP",'Payroll'!AV1166,0),IF('People_Inputs'!$E$69="SUP",'Payroll'!AV1186,0),IF('People_Inputs'!$E$70="SUP",'Payroll'!AV1206,0))</f>
        <v>5374.280533052108</v>
      </c>
      <c r="AW31" s="35">
        <f>SUM(IF('People_Inputs'!$E$11="SUP",'Payroll'!AW26,0),IF('People_Inputs'!$E$12="SUP",'Payroll'!AW46,0),IF('People_Inputs'!$E$13="SUP",'Payroll'!AW66,0),IF('People_Inputs'!$E$14="SUP",'Payroll'!AW86,0),IF('People_Inputs'!$E$15="SUP",'Payroll'!AW106,0),IF('People_Inputs'!$E$16="SUP",'Payroll'!AW126,0),IF('People_Inputs'!$E$17="SUP",'Payroll'!AW146,0),IF('People_Inputs'!$E$18="SUP",'Payroll'!AW166,0),IF('People_Inputs'!$E$19="SUP",'Payroll'!AW186,0),IF('People_Inputs'!$E$20="SUP",'Payroll'!AW206,0),IF('People_Inputs'!$E$21="SUP",'Payroll'!AW226,0),IF('People_Inputs'!$E$22="SUP",'Payroll'!AW246,0),IF('People_Inputs'!$E$23="SUP",'Payroll'!AW266,0),IF('People_Inputs'!$E$24="SUP",'Payroll'!AW286,0),IF('People_Inputs'!$E$25="SUP",'Payroll'!AW306,0),IF('People_Inputs'!$E$26="SUP",'Payroll'!AW326,0),IF('People_Inputs'!$E$27="SUP",'Payroll'!AW346,0),IF('People_Inputs'!$E$28="SUP",'Payroll'!AW366,0),IF('People_Inputs'!$E$29="SUP",'Payroll'!AW386,0),IF('People_Inputs'!$E$30="SUP",'Payroll'!AW406,0),IF('People_Inputs'!$E$31="SUP",'Payroll'!AW426,0),IF('People_Inputs'!$E$32="SUP",'Payroll'!AW446,0),IF('People_Inputs'!$E$33="SUP",'Payroll'!AW466,0),IF('People_Inputs'!$E$34="SUP",'Payroll'!AW486,0),IF('People_Inputs'!$E$35="SUP",'Payroll'!AW506,0),IF('People_Inputs'!$E$36="SUP",'Payroll'!AW526,0),IF('People_Inputs'!$E$37="SUP",'Payroll'!AW546,0),IF('People_Inputs'!$E$38="SUP",'Payroll'!AW566,0),IF('People_Inputs'!$E$39="SUP",'Payroll'!AW586,0),IF('People_Inputs'!$E$40="SUP",'Payroll'!AW606,0),IF('People_Inputs'!$E$41="SUP",'Payroll'!AW626,0),IF('People_Inputs'!$E$42="SUP",'Payroll'!AW646,0),IF('People_Inputs'!$E$43="SUP",'Payroll'!AW666,0),IF('People_Inputs'!$E$44="SUP",'Payroll'!AW686,0),IF('People_Inputs'!$E$45="SUP",'Payroll'!AW706,0),IF('People_Inputs'!$E$46="SUP",'Payroll'!AW726,0),IF('People_Inputs'!$E$47="SUP",'Payroll'!AW746,0),IF('People_Inputs'!$E$48="SUP",'Payroll'!AW766,0),IF('People_Inputs'!$E$49="SUP",'Payroll'!AW786,0),IF('People_Inputs'!$E$50="SUP",'Payroll'!AW806,0),IF('People_Inputs'!$E$51="SUP",'Payroll'!AW826,0),IF('People_Inputs'!$E$52="SUP",'Payroll'!AW846,0),IF('People_Inputs'!$E$53="SUP",'Payroll'!AW866,0),IF('People_Inputs'!$E$54="SUP",'Payroll'!AW886,0),IF('People_Inputs'!$E$55="SUP",'Payroll'!AW906,0),IF('People_Inputs'!$E$56="SUP",'Payroll'!AW926,0),IF('People_Inputs'!$E$57="SUP",'Payroll'!AW946,0),IF('People_Inputs'!$E$58="SUP",'Payroll'!AW966,0),IF('People_Inputs'!$E$59="SUP",'Payroll'!AW986,0),IF('People_Inputs'!$E$60="SUP",'Payroll'!AW1006,0),IF('People_Inputs'!$E$61="SUP",'Payroll'!AW1026,0),IF('People_Inputs'!$E$62="SUP",'Payroll'!AW1046,0),IF('People_Inputs'!$E$63="SUP",'Payroll'!AW1066,0),IF('People_Inputs'!$E$64="SUP",'Payroll'!AW1086,0),IF('People_Inputs'!$E$65="SUP",'Payroll'!AW1106,0),IF('People_Inputs'!$E$66="SUP",'Payroll'!AW1126,0),IF('People_Inputs'!$E$67="SUP",'Payroll'!AW1146,0),IF('People_Inputs'!$E$68="SUP",'Payroll'!AW1166,0),IF('People_Inputs'!$E$69="SUP",'Payroll'!AW1186,0),IF('People_Inputs'!$E$70="SUP",'Payroll'!AW1206,0))</f>
        <v>5374.280533052108</v>
      </c>
      <c r="AX31" s="35">
        <f>SUM(IF('People_Inputs'!$E$11="SUP",'Payroll'!AX26,0),IF('People_Inputs'!$E$12="SUP",'Payroll'!AX46,0),IF('People_Inputs'!$E$13="SUP",'Payroll'!AX66,0),IF('People_Inputs'!$E$14="SUP",'Payroll'!AX86,0),IF('People_Inputs'!$E$15="SUP",'Payroll'!AX106,0),IF('People_Inputs'!$E$16="SUP",'Payroll'!AX126,0),IF('People_Inputs'!$E$17="SUP",'Payroll'!AX146,0),IF('People_Inputs'!$E$18="SUP",'Payroll'!AX166,0),IF('People_Inputs'!$E$19="SUP",'Payroll'!AX186,0),IF('People_Inputs'!$E$20="SUP",'Payroll'!AX206,0),IF('People_Inputs'!$E$21="SUP",'Payroll'!AX226,0),IF('People_Inputs'!$E$22="SUP",'Payroll'!AX246,0),IF('People_Inputs'!$E$23="SUP",'Payroll'!AX266,0),IF('People_Inputs'!$E$24="SUP",'Payroll'!AX286,0),IF('People_Inputs'!$E$25="SUP",'Payroll'!AX306,0),IF('People_Inputs'!$E$26="SUP",'Payroll'!AX326,0),IF('People_Inputs'!$E$27="SUP",'Payroll'!AX346,0),IF('People_Inputs'!$E$28="SUP",'Payroll'!AX366,0),IF('People_Inputs'!$E$29="SUP",'Payroll'!AX386,0),IF('People_Inputs'!$E$30="SUP",'Payroll'!AX406,0),IF('People_Inputs'!$E$31="SUP",'Payroll'!AX426,0),IF('People_Inputs'!$E$32="SUP",'Payroll'!AX446,0),IF('People_Inputs'!$E$33="SUP",'Payroll'!AX466,0),IF('People_Inputs'!$E$34="SUP",'Payroll'!AX486,0),IF('People_Inputs'!$E$35="SUP",'Payroll'!AX506,0),IF('People_Inputs'!$E$36="SUP",'Payroll'!AX526,0),IF('People_Inputs'!$E$37="SUP",'Payroll'!AX546,0),IF('People_Inputs'!$E$38="SUP",'Payroll'!AX566,0),IF('People_Inputs'!$E$39="SUP",'Payroll'!AX586,0),IF('People_Inputs'!$E$40="SUP",'Payroll'!AX606,0),IF('People_Inputs'!$E$41="SUP",'Payroll'!AX626,0),IF('People_Inputs'!$E$42="SUP",'Payroll'!AX646,0),IF('People_Inputs'!$E$43="SUP",'Payroll'!AX666,0),IF('People_Inputs'!$E$44="SUP",'Payroll'!AX686,0),IF('People_Inputs'!$E$45="SUP",'Payroll'!AX706,0),IF('People_Inputs'!$E$46="SUP",'Payroll'!AX726,0),IF('People_Inputs'!$E$47="SUP",'Payroll'!AX746,0),IF('People_Inputs'!$E$48="SUP",'Payroll'!AX766,0),IF('People_Inputs'!$E$49="SUP",'Payroll'!AX786,0),IF('People_Inputs'!$E$50="SUP",'Payroll'!AX806,0),IF('People_Inputs'!$E$51="SUP",'Payroll'!AX826,0),IF('People_Inputs'!$E$52="SUP",'Payroll'!AX846,0),IF('People_Inputs'!$E$53="SUP",'Payroll'!AX866,0),IF('People_Inputs'!$E$54="SUP",'Payroll'!AX886,0),IF('People_Inputs'!$E$55="SUP",'Payroll'!AX906,0),IF('People_Inputs'!$E$56="SUP",'Payroll'!AX926,0),IF('People_Inputs'!$E$57="SUP",'Payroll'!AX946,0),IF('People_Inputs'!$E$58="SUP",'Payroll'!AX966,0),IF('People_Inputs'!$E$59="SUP",'Payroll'!AX986,0),IF('People_Inputs'!$E$60="SUP",'Payroll'!AX1006,0),IF('People_Inputs'!$E$61="SUP",'Payroll'!AX1026,0),IF('People_Inputs'!$E$62="SUP",'Payroll'!AX1046,0),IF('People_Inputs'!$E$63="SUP",'Payroll'!AX1066,0),IF('People_Inputs'!$E$64="SUP",'Payroll'!AX1086,0),IF('People_Inputs'!$E$65="SUP",'Payroll'!AX1106,0),IF('People_Inputs'!$E$66="SUP",'Payroll'!AX1126,0),IF('People_Inputs'!$E$67="SUP",'Payroll'!AX1146,0),IF('People_Inputs'!$E$68="SUP",'Payroll'!AX1166,0),IF('People_Inputs'!$E$69="SUP",'Payroll'!AX1186,0),IF('People_Inputs'!$E$70="SUP",'Payroll'!AX1206,0))</f>
        <v>5374.280533052108</v>
      </c>
      <c r="AY31" s="35">
        <f>SUM(IF('People_Inputs'!$E$11="SUP",'Payroll'!AY26,0),IF('People_Inputs'!$E$12="SUP",'Payroll'!AY46,0),IF('People_Inputs'!$E$13="SUP",'Payroll'!AY66,0),IF('People_Inputs'!$E$14="SUP",'Payroll'!AY86,0),IF('People_Inputs'!$E$15="SUP",'Payroll'!AY106,0),IF('People_Inputs'!$E$16="SUP",'Payroll'!AY126,0),IF('People_Inputs'!$E$17="SUP",'Payroll'!AY146,0),IF('People_Inputs'!$E$18="SUP",'Payroll'!AY166,0),IF('People_Inputs'!$E$19="SUP",'Payroll'!AY186,0),IF('People_Inputs'!$E$20="SUP",'Payroll'!AY206,0),IF('People_Inputs'!$E$21="SUP",'Payroll'!AY226,0),IF('People_Inputs'!$E$22="SUP",'Payroll'!AY246,0),IF('People_Inputs'!$E$23="SUP",'Payroll'!AY266,0),IF('People_Inputs'!$E$24="SUP",'Payroll'!AY286,0),IF('People_Inputs'!$E$25="SUP",'Payroll'!AY306,0),IF('People_Inputs'!$E$26="SUP",'Payroll'!AY326,0),IF('People_Inputs'!$E$27="SUP",'Payroll'!AY346,0),IF('People_Inputs'!$E$28="SUP",'Payroll'!AY366,0),IF('People_Inputs'!$E$29="SUP",'Payroll'!AY386,0),IF('People_Inputs'!$E$30="SUP",'Payroll'!AY406,0),IF('People_Inputs'!$E$31="SUP",'Payroll'!AY426,0),IF('People_Inputs'!$E$32="SUP",'Payroll'!AY446,0),IF('People_Inputs'!$E$33="SUP",'Payroll'!AY466,0),IF('People_Inputs'!$E$34="SUP",'Payroll'!AY486,0),IF('People_Inputs'!$E$35="SUP",'Payroll'!AY506,0),IF('People_Inputs'!$E$36="SUP",'Payroll'!AY526,0),IF('People_Inputs'!$E$37="SUP",'Payroll'!AY546,0),IF('People_Inputs'!$E$38="SUP",'Payroll'!AY566,0),IF('People_Inputs'!$E$39="SUP",'Payroll'!AY586,0),IF('People_Inputs'!$E$40="SUP",'Payroll'!AY606,0),IF('People_Inputs'!$E$41="SUP",'Payroll'!AY626,0),IF('People_Inputs'!$E$42="SUP",'Payroll'!AY646,0),IF('People_Inputs'!$E$43="SUP",'Payroll'!AY666,0),IF('People_Inputs'!$E$44="SUP",'Payroll'!AY686,0),IF('People_Inputs'!$E$45="SUP",'Payroll'!AY706,0),IF('People_Inputs'!$E$46="SUP",'Payroll'!AY726,0),IF('People_Inputs'!$E$47="SUP",'Payroll'!AY746,0),IF('People_Inputs'!$E$48="SUP",'Payroll'!AY766,0),IF('People_Inputs'!$E$49="SUP",'Payroll'!AY786,0),IF('People_Inputs'!$E$50="SUP",'Payroll'!AY806,0),IF('People_Inputs'!$E$51="SUP",'Payroll'!AY826,0),IF('People_Inputs'!$E$52="SUP",'Payroll'!AY846,0),IF('People_Inputs'!$E$53="SUP",'Payroll'!AY866,0),IF('People_Inputs'!$E$54="SUP",'Payroll'!AY886,0),IF('People_Inputs'!$E$55="SUP",'Payroll'!AY906,0),IF('People_Inputs'!$E$56="SUP",'Payroll'!AY926,0),IF('People_Inputs'!$E$57="SUP",'Payroll'!AY946,0),IF('People_Inputs'!$E$58="SUP",'Payroll'!AY966,0),IF('People_Inputs'!$E$59="SUP",'Payroll'!AY986,0),IF('People_Inputs'!$E$60="SUP",'Payroll'!AY1006,0),IF('People_Inputs'!$E$61="SUP",'Payroll'!AY1026,0),IF('People_Inputs'!$E$62="SUP",'Payroll'!AY1046,0),IF('People_Inputs'!$E$63="SUP",'Payroll'!AY1066,0),IF('People_Inputs'!$E$64="SUP",'Payroll'!AY1086,0),IF('People_Inputs'!$E$65="SUP",'Payroll'!AY1106,0),IF('People_Inputs'!$E$66="SUP",'Payroll'!AY1126,0),IF('People_Inputs'!$E$67="SUP",'Payroll'!AY1146,0),IF('People_Inputs'!$E$68="SUP",'Payroll'!AY1166,0),IF('People_Inputs'!$E$69="SUP",'Payroll'!AY1186,0),IF('People_Inputs'!$E$70="SUP",'Payroll'!AY1206,0))</f>
        <v>5374.280533052108</v>
      </c>
      <c r="AZ31" s="35">
        <f>SUM(IF('People_Inputs'!$E$11="SUP",'Payroll'!AZ26,0),IF('People_Inputs'!$E$12="SUP",'Payroll'!AZ46,0),IF('People_Inputs'!$E$13="SUP",'Payroll'!AZ66,0),IF('People_Inputs'!$E$14="SUP",'Payroll'!AZ86,0),IF('People_Inputs'!$E$15="SUP",'Payroll'!AZ106,0),IF('People_Inputs'!$E$16="SUP",'Payroll'!AZ126,0),IF('People_Inputs'!$E$17="SUP",'Payroll'!AZ146,0),IF('People_Inputs'!$E$18="SUP",'Payroll'!AZ166,0),IF('People_Inputs'!$E$19="SUP",'Payroll'!AZ186,0),IF('People_Inputs'!$E$20="SUP",'Payroll'!AZ206,0),IF('People_Inputs'!$E$21="SUP",'Payroll'!AZ226,0),IF('People_Inputs'!$E$22="SUP",'Payroll'!AZ246,0),IF('People_Inputs'!$E$23="SUP",'Payroll'!AZ266,0),IF('People_Inputs'!$E$24="SUP",'Payroll'!AZ286,0),IF('People_Inputs'!$E$25="SUP",'Payroll'!AZ306,0),IF('People_Inputs'!$E$26="SUP",'Payroll'!AZ326,0),IF('People_Inputs'!$E$27="SUP",'Payroll'!AZ346,0),IF('People_Inputs'!$E$28="SUP",'Payroll'!AZ366,0),IF('People_Inputs'!$E$29="SUP",'Payroll'!AZ386,0),IF('People_Inputs'!$E$30="SUP",'Payroll'!AZ406,0),IF('People_Inputs'!$E$31="SUP",'Payroll'!AZ426,0),IF('People_Inputs'!$E$32="SUP",'Payroll'!AZ446,0),IF('People_Inputs'!$E$33="SUP",'Payroll'!AZ466,0),IF('People_Inputs'!$E$34="SUP",'Payroll'!AZ486,0),IF('People_Inputs'!$E$35="SUP",'Payroll'!AZ506,0),IF('People_Inputs'!$E$36="SUP",'Payroll'!AZ526,0),IF('People_Inputs'!$E$37="SUP",'Payroll'!AZ546,0),IF('People_Inputs'!$E$38="SUP",'Payroll'!AZ566,0),IF('People_Inputs'!$E$39="SUP",'Payroll'!AZ586,0),IF('People_Inputs'!$E$40="SUP",'Payroll'!AZ606,0),IF('People_Inputs'!$E$41="SUP",'Payroll'!AZ626,0),IF('People_Inputs'!$E$42="SUP",'Payroll'!AZ646,0),IF('People_Inputs'!$E$43="SUP",'Payroll'!AZ666,0),IF('People_Inputs'!$E$44="SUP",'Payroll'!AZ686,0),IF('People_Inputs'!$E$45="SUP",'Payroll'!AZ706,0),IF('People_Inputs'!$E$46="SUP",'Payroll'!AZ726,0),IF('People_Inputs'!$E$47="SUP",'Payroll'!AZ746,0),IF('People_Inputs'!$E$48="SUP",'Payroll'!AZ766,0),IF('People_Inputs'!$E$49="SUP",'Payroll'!AZ786,0),IF('People_Inputs'!$E$50="SUP",'Payroll'!AZ806,0),IF('People_Inputs'!$E$51="SUP",'Payroll'!AZ826,0),IF('People_Inputs'!$E$52="SUP",'Payroll'!AZ846,0),IF('People_Inputs'!$E$53="SUP",'Payroll'!AZ866,0),IF('People_Inputs'!$E$54="SUP",'Payroll'!AZ886,0),IF('People_Inputs'!$E$55="SUP",'Payroll'!AZ906,0),IF('People_Inputs'!$E$56="SUP",'Payroll'!AZ926,0),IF('People_Inputs'!$E$57="SUP",'Payroll'!AZ946,0),IF('People_Inputs'!$E$58="SUP",'Payroll'!AZ966,0),IF('People_Inputs'!$E$59="SUP",'Payroll'!AZ986,0),IF('People_Inputs'!$E$60="SUP",'Payroll'!AZ1006,0),IF('People_Inputs'!$E$61="SUP",'Payroll'!AZ1026,0),IF('People_Inputs'!$E$62="SUP",'Payroll'!AZ1046,0),IF('People_Inputs'!$E$63="SUP",'Payroll'!AZ1066,0),IF('People_Inputs'!$E$64="SUP",'Payroll'!AZ1086,0),IF('People_Inputs'!$E$65="SUP",'Payroll'!AZ1106,0),IF('People_Inputs'!$E$66="SUP",'Payroll'!AZ1126,0),IF('People_Inputs'!$E$67="SUP",'Payroll'!AZ1146,0),IF('People_Inputs'!$E$68="SUP",'Payroll'!AZ1166,0),IF('People_Inputs'!$E$69="SUP",'Payroll'!AZ1186,0),IF('People_Inputs'!$E$70="SUP",'Payroll'!AZ1206,0))</f>
        <v>5374.280533052108</v>
      </c>
      <c r="BA31" s="35">
        <f>SUM(IF('People_Inputs'!$E$11="SUP",'Payroll'!BA26,0),IF('People_Inputs'!$E$12="SUP",'Payroll'!BA46,0),IF('People_Inputs'!$E$13="SUP",'Payroll'!BA66,0),IF('People_Inputs'!$E$14="SUP",'Payroll'!BA86,0),IF('People_Inputs'!$E$15="SUP",'Payroll'!BA106,0),IF('People_Inputs'!$E$16="SUP",'Payroll'!BA126,0),IF('People_Inputs'!$E$17="SUP",'Payroll'!BA146,0),IF('People_Inputs'!$E$18="SUP",'Payroll'!BA166,0),IF('People_Inputs'!$E$19="SUP",'Payroll'!BA186,0),IF('People_Inputs'!$E$20="SUP",'Payroll'!BA206,0),IF('People_Inputs'!$E$21="SUP",'Payroll'!BA226,0),IF('People_Inputs'!$E$22="SUP",'Payroll'!BA246,0),IF('People_Inputs'!$E$23="SUP",'Payroll'!BA266,0),IF('People_Inputs'!$E$24="SUP",'Payroll'!BA286,0),IF('People_Inputs'!$E$25="SUP",'Payroll'!BA306,0),IF('People_Inputs'!$E$26="SUP",'Payroll'!BA326,0),IF('People_Inputs'!$E$27="SUP",'Payroll'!BA346,0),IF('People_Inputs'!$E$28="SUP",'Payroll'!BA366,0),IF('People_Inputs'!$E$29="SUP",'Payroll'!BA386,0),IF('People_Inputs'!$E$30="SUP",'Payroll'!BA406,0),IF('People_Inputs'!$E$31="SUP",'Payroll'!BA426,0),IF('People_Inputs'!$E$32="SUP",'Payroll'!BA446,0),IF('People_Inputs'!$E$33="SUP",'Payroll'!BA466,0),IF('People_Inputs'!$E$34="SUP",'Payroll'!BA486,0),IF('People_Inputs'!$E$35="SUP",'Payroll'!BA506,0),IF('People_Inputs'!$E$36="SUP",'Payroll'!BA526,0),IF('People_Inputs'!$E$37="SUP",'Payroll'!BA546,0),IF('People_Inputs'!$E$38="SUP",'Payroll'!BA566,0),IF('People_Inputs'!$E$39="SUP",'Payroll'!BA586,0),IF('People_Inputs'!$E$40="SUP",'Payroll'!BA606,0),IF('People_Inputs'!$E$41="SUP",'Payroll'!BA626,0),IF('People_Inputs'!$E$42="SUP",'Payroll'!BA646,0),IF('People_Inputs'!$E$43="SUP",'Payroll'!BA666,0),IF('People_Inputs'!$E$44="SUP",'Payroll'!BA686,0),IF('People_Inputs'!$E$45="SUP",'Payroll'!BA706,0),IF('People_Inputs'!$E$46="SUP",'Payroll'!BA726,0),IF('People_Inputs'!$E$47="SUP",'Payroll'!BA746,0),IF('People_Inputs'!$E$48="SUP",'Payroll'!BA766,0),IF('People_Inputs'!$E$49="SUP",'Payroll'!BA786,0),IF('People_Inputs'!$E$50="SUP",'Payroll'!BA806,0),IF('People_Inputs'!$E$51="SUP",'Payroll'!BA826,0),IF('People_Inputs'!$E$52="SUP",'Payroll'!BA846,0),IF('People_Inputs'!$E$53="SUP",'Payroll'!BA866,0),IF('People_Inputs'!$E$54="SUP",'Payroll'!BA886,0),IF('People_Inputs'!$E$55="SUP",'Payroll'!BA906,0),IF('People_Inputs'!$E$56="SUP",'Payroll'!BA926,0),IF('People_Inputs'!$E$57="SUP",'Payroll'!BA946,0),IF('People_Inputs'!$E$58="SUP",'Payroll'!BA966,0),IF('People_Inputs'!$E$59="SUP",'Payroll'!BA986,0),IF('People_Inputs'!$E$60="SUP",'Payroll'!BA1006,0),IF('People_Inputs'!$E$61="SUP",'Payroll'!BA1026,0),IF('People_Inputs'!$E$62="SUP",'Payroll'!BA1046,0),IF('People_Inputs'!$E$63="SUP",'Payroll'!BA1066,0),IF('People_Inputs'!$E$64="SUP",'Payroll'!BA1086,0),IF('People_Inputs'!$E$65="SUP",'Payroll'!BA1106,0),IF('People_Inputs'!$E$66="SUP",'Payroll'!BA1126,0),IF('People_Inputs'!$E$67="SUP",'Payroll'!BA1146,0),IF('People_Inputs'!$E$68="SUP",'Payroll'!BA1166,0),IF('People_Inputs'!$E$69="SUP",'Payroll'!BA1186,0),IF('People_Inputs'!$E$70="SUP",'Payroll'!BA1206,0))</f>
        <v>5374.280533052108</v>
      </c>
      <c r="BB31" s="35">
        <f>SUM(IF('People_Inputs'!$E$11="SUP",'Payroll'!BB26,0),IF('People_Inputs'!$E$12="SUP",'Payroll'!BB46,0),IF('People_Inputs'!$E$13="SUP",'Payroll'!BB66,0),IF('People_Inputs'!$E$14="SUP",'Payroll'!BB86,0),IF('People_Inputs'!$E$15="SUP",'Payroll'!BB106,0),IF('People_Inputs'!$E$16="SUP",'Payroll'!BB126,0),IF('People_Inputs'!$E$17="SUP",'Payroll'!BB146,0),IF('People_Inputs'!$E$18="SUP",'Payroll'!BB166,0),IF('People_Inputs'!$E$19="SUP",'Payroll'!BB186,0),IF('People_Inputs'!$E$20="SUP",'Payroll'!BB206,0),IF('People_Inputs'!$E$21="SUP",'Payroll'!BB226,0),IF('People_Inputs'!$E$22="SUP",'Payroll'!BB246,0),IF('People_Inputs'!$E$23="SUP",'Payroll'!BB266,0),IF('People_Inputs'!$E$24="SUP",'Payroll'!BB286,0),IF('People_Inputs'!$E$25="SUP",'Payroll'!BB306,0),IF('People_Inputs'!$E$26="SUP",'Payroll'!BB326,0),IF('People_Inputs'!$E$27="SUP",'Payroll'!BB346,0),IF('People_Inputs'!$E$28="SUP",'Payroll'!BB366,0),IF('People_Inputs'!$E$29="SUP",'Payroll'!BB386,0),IF('People_Inputs'!$E$30="SUP",'Payroll'!BB406,0),IF('People_Inputs'!$E$31="SUP",'Payroll'!BB426,0),IF('People_Inputs'!$E$32="SUP",'Payroll'!BB446,0),IF('People_Inputs'!$E$33="SUP",'Payroll'!BB466,0),IF('People_Inputs'!$E$34="SUP",'Payroll'!BB486,0),IF('People_Inputs'!$E$35="SUP",'Payroll'!BB506,0),IF('People_Inputs'!$E$36="SUP",'Payroll'!BB526,0),IF('People_Inputs'!$E$37="SUP",'Payroll'!BB546,0),IF('People_Inputs'!$E$38="SUP",'Payroll'!BB566,0),IF('People_Inputs'!$E$39="SUP",'Payroll'!BB586,0),IF('People_Inputs'!$E$40="SUP",'Payroll'!BB606,0),IF('People_Inputs'!$E$41="SUP",'Payroll'!BB626,0),IF('People_Inputs'!$E$42="SUP",'Payroll'!BB646,0),IF('People_Inputs'!$E$43="SUP",'Payroll'!BB666,0),IF('People_Inputs'!$E$44="SUP",'Payroll'!BB686,0),IF('People_Inputs'!$E$45="SUP",'Payroll'!BB706,0),IF('People_Inputs'!$E$46="SUP",'Payroll'!BB726,0),IF('People_Inputs'!$E$47="SUP",'Payroll'!BB746,0),IF('People_Inputs'!$E$48="SUP",'Payroll'!BB766,0),IF('People_Inputs'!$E$49="SUP",'Payroll'!BB786,0),IF('People_Inputs'!$E$50="SUP",'Payroll'!BB806,0),IF('People_Inputs'!$E$51="SUP",'Payroll'!BB826,0),IF('People_Inputs'!$E$52="SUP",'Payroll'!BB846,0),IF('People_Inputs'!$E$53="SUP",'Payroll'!BB866,0),IF('People_Inputs'!$E$54="SUP",'Payroll'!BB886,0),IF('People_Inputs'!$E$55="SUP",'Payroll'!BB906,0),IF('People_Inputs'!$E$56="SUP",'Payroll'!BB926,0),IF('People_Inputs'!$E$57="SUP",'Payroll'!BB946,0),IF('People_Inputs'!$E$58="SUP",'Payroll'!BB966,0),IF('People_Inputs'!$E$59="SUP",'Payroll'!BB986,0),IF('People_Inputs'!$E$60="SUP",'Payroll'!BB1006,0),IF('People_Inputs'!$E$61="SUP",'Payroll'!BB1026,0),IF('People_Inputs'!$E$62="SUP",'Payroll'!BB1046,0),IF('People_Inputs'!$E$63="SUP",'Payroll'!BB1066,0),IF('People_Inputs'!$E$64="SUP",'Payroll'!BB1086,0),IF('People_Inputs'!$E$65="SUP",'Payroll'!BB1106,0),IF('People_Inputs'!$E$66="SUP",'Payroll'!BB1126,0),IF('People_Inputs'!$E$67="SUP",'Payroll'!BB1146,0),IF('People_Inputs'!$E$68="SUP",'Payroll'!BB1166,0),IF('People_Inputs'!$E$69="SUP",'Payroll'!BB1186,0),IF('People_Inputs'!$E$70="SUP",'Payroll'!BB1206,0))</f>
        <v>5374.280533052108</v>
      </c>
      <c r="BC31" s="35">
        <f>SUM(IF('People_Inputs'!$E$11="SUP",'Payroll'!BC26,0),IF('People_Inputs'!$E$12="SUP",'Payroll'!BC46,0),IF('People_Inputs'!$E$13="SUP",'Payroll'!BC66,0),IF('People_Inputs'!$E$14="SUP",'Payroll'!BC86,0),IF('People_Inputs'!$E$15="SUP",'Payroll'!BC106,0),IF('People_Inputs'!$E$16="SUP",'Payroll'!BC126,0),IF('People_Inputs'!$E$17="SUP",'Payroll'!BC146,0),IF('People_Inputs'!$E$18="SUP",'Payroll'!BC166,0),IF('People_Inputs'!$E$19="SUP",'Payroll'!BC186,0),IF('People_Inputs'!$E$20="SUP",'Payroll'!BC206,0),IF('People_Inputs'!$E$21="SUP",'Payroll'!BC226,0),IF('People_Inputs'!$E$22="SUP",'Payroll'!BC246,0),IF('People_Inputs'!$E$23="SUP",'Payroll'!BC266,0),IF('People_Inputs'!$E$24="SUP",'Payroll'!BC286,0),IF('People_Inputs'!$E$25="SUP",'Payroll'!BC306,0),IF('People_Inputs'!$E$26="SUP",'Payroll'!BC326,0),IF('People_Inputs'!$E$27="SUP",'Payroll'!BC346,0),IF('People_Inputs'!$E$28="SUP",'Payroll'!BC366,0),IF('People_Inputs'!$E$29="SUP",'Payroll'!BC386,0),IF('People_Inputs'!$E$30="SUP",'Payroll'!BC406,0),IF('People_Inputs'!$E$31="SUP",'Payroll'!BC426,0),IF('People_Inputs'!$E$32="SUP",'Payroll'!BC446,0),IF('People_Inputs'!$E$33="SUP",'Payroll'!BC466,0),IF('People_Inputs'!$E$34="SUP",'Payroll'!BC486,0),IF('People_Inputs'!$E$35="SUP",'Payroll'!BC506,0),IF('People_Inputs'!$E$36="SUP",'Payroll'!BC526,0),IF('People_Inputs'!$E$37="SUP",'Payroll'!BC546,0),IF('People_Inputs'!$E$38="SUP",'Payroll'!BC566,0),IF('People_Inputs'!$E$39="SUP",'Payroll'!BC586,0),IF('People_Inputs'!$E$40="SUP",'Payroll'!BC606,0),IF('People_Inputs'!$E$41="SUP",'Payroll'!BC626,0),IF('People_Inputs'!$E$42="SUP",'Payroll'!BC646,0),IF('People_Inputs'!$E$43="SUP",'Payroll'!BC666,0),IF('People_Inputs'!$E$44="SUP",'Payroll'!BC686,0),IF('People_Inputs'!$E$45="SUP",'Payroll'!BC706,0),IF('People_Inputs'!$E$46="SUP",'Payroll'!BC726,0),IF('People_Inputs'!$E$47="SUP",'Payroll'!BC746,0),IF('People_Inputs'!$E$48="SUP",'Payroll'!BC766,0),IF('People_Inputs'!$E$49="SUP",'Payroll'!BC786,0),IF('People_Inputs'!$E$50="SUP",'Payroll'!BC806,0),IF('People_Inputs'!$E$51="SUP",'Payroll'!BC826,0),IF('People_Inputs'!$E$52="SUP",'Payroll'!BC846,0),IF('People_Inputs'!$E$53="SUP",'Payroll'!BC866,0),IF('People_Inputs'!$E$54="SUP",'Payroll'!BC886,0),IF('People_Inputs'!$E$55="SUP",'Payroll'!BC906,0),IF('People_Inputs'!$E$56="SUP",'Payroll'!BC926,0),IF('People_Inputs'!$E$57="SUP",'Payroll'!BC946,0),IF('People_Inputs'!$E$58="SUP",'Payroll'!BC966,0),IF('People_Inputs'!$E$59="SUP",'Payroll'!BC986,0),IF('People_Inputs'!$E$60="SUP",'Payroll'!BC1006,0),IF('People_Inputs'!$E$61="SUP",'Payroll'!BC1026,0),IF('People_Inputs'!$E$62="SUP",'Payroll'!BC1046,0),IF('People_Inputs'!$E$63="SUP",'Payroll'!BC1066,0),IF('People_Inputs'!$E$64="SUP",'Payroll'!BC1086,0),IF('People_Inputs'!$E$65="SUP",'Payroll'!BC1106,0),IF('People_Inputs'!$E$66="SUP",'Payroll'!BC1126,0),IF('People_Inputs'!$E$67="SUP",'Payroll'!BC1146,0),IF('People_Inputs'!$E$68="SUP",'Payroll'!BC1166,0),IF('People_Inputs'!$E$69="SUP",'Payroll'!BC1186,0),IF('People_Inputs'!$E$70="SUP",'Payroll'!BC1206,0))</f>
        <v>5374.280533052108</v>
      </c>
      <c r="BD31" s="35">
        <f>SUM(IF('People_Inputs'!$E$11="SUP",'Payroll'!BD26,0),IF('People_Inputs'!$E$12="SUP",'Payroll'!BD46,0),IF('People_Inputs'!$E$13="SUP",'Payroll'!BD66,0),IF('People_Inputs'!$E$14="SUP",'Payroll'!BD86,0),IF('People_Inputs'!$E$15="SUP",'Payroll'!BD106,0),IF('People_Inputs'!$E$16="SUP",'Payroll'!BD126,0),IF('People_Inputs'!$E$17="SUP",'Payroll'!BD146,0),IF('People_Inputs'!$E$18="SUP",'Payroll'!BD166,0),IF('People_Inputs'!$E$19="SUP",'Payroll'!BD186,0),IF('People_Inputs'!$E$20="SUP",'Payroll'!BD206,0),IF('People_Inputs'!$E$21="SUP",'Payroll'!BD226,0),IF('People_Inputs'!$E$22="SUP",'Payroll'!BD246,0),IF('People_Inputs'!$E$23="SUP",'Payroll'!BD266,0),IF('People_Inputs'!$E$24="SUP",'Payroll'!BD286,0),IF('People_Inputs'!$E$25="SUP",'Payroll'!BD306,0),IF('People_Inputs'!$E$26="SUP",'Payroll'!BD326,0),IF('People_Inputs'!$E$27="SUP",'Payroll'!BD346,0),IF('People_Inputs'!$E$28="SUP",'Payroll'!BD366,0),IF('People_Inputs'!$E$29="SUP",'Payroll'!BD386,0),IF('People_Inputs'!$E$30="SUP",'Payroll'!BD406,0),IF('People_Inputs'!$E$31="SUP",'Payroll'!BD426,0),IF('People_Inputs'!$E$32="SUP",'Payroll'!BD446,0),IF('People_Inputs'!$E$33="SUP",'Payroll'!BD466,0),IF('People_Inputs'!$E$34="SUP",'Payroll'!BD486,0),IF('People_Inputs'!$E$35="SUP",'Payroll'!BD506,0),IF('People_Inputs'!$E$36="SUP",'Payroll'!BD526,0),IF('People_Inputs'!$E$37="SUP",'Payroll'!BD546,0),IF('People_Inputs'!$E$38="SUP",'Payroll'!BD566,0),IF('People_Inputs'!$E$39="SUP",'Payroll'!BD586,0),IF('People_Inputs'!$E$40="SUP",'Payroll'!BD606,0),IF('People_Inputs'!$E$41="SUP",'Payroll'!BD626,0),IF('People_Inputs'!$E$42="SUP",'Payroll'!BD646,0),IF('People_Inputs'!$E$43="SUP",'Payroll'!BD666,0),IF('People_Inputs'!$E$44="SUP",'Payroll'!BD686,0),IF('People_Inputs'!$E$45="SUP",'Payroll'!BD706,0),IF('People_Inputs'!$E$46="SUP",'Payroll'!BD726,0),IF('People_Inputs'!$E$47="SUP",'Payroll'!BD746,0),IF('People_Inputs'!$E$48="SUP",'Payroll'!BD766,0),IF('People_Inputs'!$E$49="SUP",'Payroll'!BD786,0),IF('People_Inputs'!$E$50="SUP",'Payroll'!BD806,0),IF('People_Inputs'!$E$51="SUP",'Payroll'!BD826,0),IF('People_Inputs'!$E$52="SUP",'Payroll'!BD846,0),IF('People_Inputs'!$E$53="SUP",'Payroll'!BD866,0),IF('People_Inputs'!$E$54="SUP",'Payroll'!BD886,0),IF('People_Inputs'!$E$55="SUP",'Payroll'!BD906,0),IF('People_Inputs'!$E$56="SUP",'Payroll'!BD926,0),IF('People_Inputs'!$E$57="SUP",'Payroll'!BD946,0),IF('People_Inputs'!$E$58="SUP",'Payroll'!BD966,0),IF('People_Inputs'!$E$59="SUP",'Payroll'!BD986,0),IF('People_Inputs'!$E$60="SUP",'Payroll'!BD1006,0),IF('People_Inputs'!$E$61="SUP",'Payroll'!BD1026,0),IF('People_Inputs'!$E$62="SUP",'Payroll'!BD1046,0),IF('People_Inputs'!$E$63="SUP",'Payroll'!BD1066,0),IF('People_Inputs'!$E$64="SUP",'Payroll'!BD1086,0),IF('People_Inputs'!$E$65="SUP",'Payroll'!BD1106,0),IF('People_Inputs'!$E$66="SUP",'Payroll'!BD1126,0),IF('People_Inputs'!$E$67="SUP",'Payroll'!BD1146,0),IF('People_Inputs'!$E$68="SUP",'Payroll'!BD1166,0),IF('People_Inputs'!$E$69="SUP",'Payroll'!BD1186,0),IF('People_Inputs'!$E$70="SUP",'Payroll'!BD1206,0))</f>
        <v>5562.380351708931</v>
      </c>
      <c r="BE31" s="35">
        <f>SUM(IF('People_Inputs'!$E$11="SUP",'Payroll'!BE26,0),IF('People_Inputs'!$E$12="SUP",'Payroll'!BE46,0),IF('People_Inputs'!$E$13="SUP",'Payroll'!BE66,0),IF('People_Inputs'!$E$14="SUP",'Payroll'!BE86,0),IF('People_Inputs'!$E$15="SUP",'Payroll'!BE106,0),IF('People_Inputs'!$E$16="SUP",'Payroll'!BE126,0),IF('People_Inputs'!$E$17="SUP",'Payroll'!BE146,0),IF('People_Inputs'!$E$18="SUP",'Payroll'!BE166,0),IF('People_Inputs'!$E$19="SUP",'Payroll'!BE186,0),IF('People_Inputs'!$E$20="SUP",'Payroll'!BE206,0),IF('People_Inputs'!$E$21="SUP",'Payroll'!BE226,0),IF('People_Inputs'!$E$22="SUP",'Payroll'!BE246,0),IF('People_Inputs'!$E$23="SUP",'Payroll'!BE266,0),IF('People_Inputs'!$E$24="SUP",'Payroll'!BE286,0),IF('People_Inputs'!$E$25="SUP",'Payroll'!BE306,0),IF('People_Inputs'!$E$26="SUP",'Payroll'!BE326,0),IF('People_Inputs'!$E$27="SUP",'Payroll'!BE346,0),IF('People_Inputs'!$E$28="SUP",'Payroll'!BE366,0),IF('People_Inputs'!$E$29="SUP",'Payroll'!BE386,0),IF('People_Inputs'!$E$30="SUP",'Payroll'!BE406,0),IF('People_Inputs'!$E$31="SUP",'Payroll'!BE426,0),IF('People_Inputs'!$E$32="SUP",'Payroll'!BE446,0),IF('People_Inputs'!$E$33="SUP",'Payroll'!BE466,0),IF('People_Inputs'!$E$34="SUP",'Payroll'!BE486,0),IF('People_Inputs'!$E$35="SUP",'Payroll'!BE506,0),IF('People_Inputs'!$E$36="SUP",'Payroll'!BE526,0),IF('People_Inputs'!$E$37="SUP",'Payroll'!BE546,0),IF('People_Inputs'!$E$38="SUP",'Payroll'!BE566,0),IF('People_Inputs'!$E$39="SUP",'Payroll'!BE586,0),IF('People_Inputs'!$E$40="SUP",'Payroll'!BE606,0),IF('People_Inputs'!$E$41="SUP",'Payroll'!BE626,0),IF('People_Inputs'!$E$42="SUP",'Payroll'!BE646,0),IF('People_Inputs'!$E$43="SUP",'Payroll'!BE666,0),IF('People_Inputs'!$E$44="SUP",'Payroll'!BE686,0),IF('People_Inputs'!$E$45="SUP",'Payroll'!BE706,0),IF('People_Inputs'!$E$46="SUP",'Payroll'!BE726,0),IF('People_Inputs'!$E$47="SUP",'Payroll'!BE746,0),IF('People_Inputs'!$E$48="SUP",'Payroll'!BE766,0),IF('People_Inputs'!$E$49="SUP",'Payroll'!BE786,0),IF('People_Inputs'!$E$50="SUP",'Payroll'!BE806,0),IF('People_Inputs'!$E$51="SUP",'Payroll'!BE826,0),IF('People_Inputs'!$E$52="SUP",'Payroll'!BE846,0),IF('People_Inputs'!$E$53="SUP",'Payroll'!BE866,0),IF('People_Inputs'!$E$54="SUP",'Payroll'!BE886,0),IF('People_Inputs'!$E$55="SUP",'Payroll'!BE906,0),IF('People_Inputs'!$E$56="SUP",'Payroll'!BE926,0),IF('People_Inputs'!$E$57="SUP",'Payroll'!BE946,0),IF('People_Inputs'!$E$58="SUP",'Payroll'!BE966,0),IF('People_Inputs'!$E$59="SUP",'Payroll'!BE986,0),IF('People_Inputs'!$E$60="SUP",'Payroll'!BE1006,0),IF('People_Inputs'!$E$61="SUP",'Payroll'!BE1026,0),IF('People_Inputs'!$E$62="SUP",'Payroll'!BE1046,0),IF('People_Inputs'!$E$63="SUP",'Payroll'!BE1066,0),IF('People_Inputs'!$E$64="SUP",'Payroll'!BE1086,0),IF('People_Inputs'!$E$65="SUP",'Payroll'!BE1106,0),IF('People_Inputs'!$E$66="SUP",'Payroll'!BE1126,0),IF('People_Inputs'!$E$67="SUP",'Payroll'!BE1146,0),IF('People_Inputs'!$E$68="SUP",'Payroll'!BE1166,0),IF('People_Inputs'!$E$69="SUP",'Payroll'!BE1186,0),IF('People_Inputs'!$E$70="SUP",'Payroll'!BE1206,0))</f>
        <v>5562.380351708931</v>
      </c>
      <c r="BF31" s="35">
        <f>SUM(IF('People_Inputs'!$E$11="SUP",'Payroll'!BF26,0),IF('People_Inputs'!$E$12="SUP",'Payroll'!BF46,0),IF('People_Inputs'!$E$13="SUP",'Payroll'!BF66,0),IF('People_Inputs'!$E$14="SUP",'Payroll'!BF86,0),IF('People_Inputs'!$E$15="SUP",'Payroll'!BF106,0),IF('People_Inputs'!$E$16="SUP",'Payroll'!BF126,0),IF('People_Inputs'!$E$17="SUP",'Payroll'!BF146,0),IF('People_Inputs'!$E$18="SUP",'Payroll'!BF166,0),IF('People_Inputs'!$E$19="SUP",'Payroll'!BF186,0),IF('People_Inputs'!$E$20="SUP",'Payroll'!BF206,0),IF('People_Inputs'!$E$21="SUP",'Payroll'!BF226,0),IF('People_Inputs'!$E$22="SUP",'Payroll'!BF246,0),IF('People_Inputs'!$E$23="SUP",'Payroll'!BF266,0),IF('People_Inputs'!$E$24="SUP",'Payroll'!BF286,0),IF('People_Inputs'!$E$25="SUP",'Payroll'!BF306,0),IF('People_Inputs'!$E$26="SUP",'Payroll'!BF326,0),IF('People_Inputs'!$E$27="SUP",'Payroll'!BF346,0),IF('People_Inputs'!$E$28="SUP",'Payroll'!BF366,0),IF('People_Inputs'!$E$29="SUP",'Payroll'!BF386,0),IF('People_Inputs'!$E$30="SUP",'Payroll'!BF406,0),IF('People_Inputs'!$E$31="SUP",'Payroll'!BF426,0),IF('People_Inputs'!$E$32="SUP",'Payroll'!BF446,0),IF('People_Inputs'!$E$33="SUP",'Payroll'!BF466,0),IF('People_Inputs'!$E$34="SUP",'Payroll'!BF486,0),IF('People_Inputs'!$E$35="SUP",'Payroll'!BF506,0),IF('People_Inputs'!$E$36="SUP",'Payroll'!BF526,0),IF('People_Inputs'!$E$37="SUP",'Payroll'!BF546,0),IF('People_Inputs'!$E$38="SUP",'Payroll'!BF566,0),IF('People_Inputs'!$E$39="SUP",'Payroll'!BF586,0),IF('People_Inputs'!$E$40="SUP",'Payroll'!BF606,0),IF('People_Inputs'!$E$41="SUP",'Payroll'!BF626,0),IF('People_Inputs'!$E$42="SUP",'Payroll'!BF646,0),IF('People_Inputs'!$E$43="SUP",'Payroll'!BF666,0),IF('People_Inputs'!$E$44="SUP",'Payroll'!BF686,0),IF('People_Inputs'!$E$45="SUP",'Payroll'!BF706,0),IF('People_Inputs'!$E$46="SUP",'Payroll'!BF726,0),IF('People_Inputs'!$E$47="SUP",'Payroll'!BF746,0),IF('People_Inputs'!$E$48="SUP",'Payroll'!BF766,0),IF('People_Inputs'!$E$49="SUP",'Payroll'!BF786,0),IF('People_Inputs'!$E$50="SUP",'Payroll'!BF806,0),IF('People_Inputs'!$E$51="SUP",'Payroll'!BF826,0),IF('People_Inputs'!$E$52="SUP",'Payroll'!BF846,0),IF('People_Inputs'!$E$53="SUP",'Payroll'!BF866,0),IF('People_Inputs'!$E$54="SUP",'Payroll'!BF886,0),IF('People_Inputs'!$E$55="SUP",'Payroll'!BF906,0),IF('People_Inputs'!$E$56="SUP",'Payroll'!BF926,0),IF('People_Inputs'!$E$57="SUP",'Payroll'!BF946,0),IF('People_Inputs'!$E$58="SUP",'Payroll'!BF966,0),IF('People_Inputs'!$E$59="SUP",'Payroll'!BF986,0),IF('People_Inputs'!$E$60="SUP",'Payroll'!BF1006,0),IF('People_Inputs'!$E$61="SUP",'Payroll'!BF1026,0),IF('People_Inputs'!$E$62="SUP",'Payroll'!BF1046,0),IF('People_Inputs'!$E$63="SUP",'Payroll'!BF1066,0),IF('People_Inputs'!$E$64="SUP",'Payroll'!BF1086,0),IF('People_Inputs'!$E$65="SUP",'Payroll'!BF1106,0),IF('People_Inputs'!$E$66="SUP",'Payroll'!BF1126,0),IF('People_Inputs'!$E$67="SUP",'Payroll'!BF1146,0),IF('People_Inputs'!$E$68="SUP",'Payroll'!BF1166,0),IF('People_Inputs'!$E$69="SUP",'Payroll'!BF1186,0),IF('People_Inputs'!$E$70="SUP",'Payroll'!BF1206,0))</f>
        <v>5562.380351708931</v>
      </c>
      <c r="BG31" s="35">
        <f>SUM(IF('People_Inputs'!$E$11="SUP",'Payroll'!BG26,0),IF('People_Inputs'!$E$12="SUP",'Payroll'!BG46,0),IF('People_Inputs'!$E$13="SUP",'Payroll'!BG66,0),IF('People_Inputs'!$E$14="SUP",'Payroll'!BG86,0),IF('People_Inputs'!$E$15="SUP",'Payroll'!BG106,0),IF('People_Inputs'!$E$16="SUP",'Payroll'!BG126,0),IF('People_Inputs'!$E$17="SUP",'Payroll'!BG146,0),IF('People_Inputs'!$E$18="SUP",'Payroll'!BG166,0),IF('People_Inputs'!$E$19="SUP",'Payroll'!BG186,0),IF('People_Inputs'!$E$20="SUP",'Payroll'!BG206,0),IF('People_Inputs'!$E$21="SUP",'Payroll'!BG226,0),IF('People_Inputs'!$E$22="SUP",'Payroll'!BG246,0),IF('People_Inputs'!$E$23="SUP",'Payroll'!BG266,0),IF('People_Inputs'!$E$24="SUP",'Payroll'!BG286,0),IF('People_Inputs'!$E$25="SUP",'Payroll'!BG306,0),IF('People_Inputs'!$E$26="SUP",'Payroll'!BG326,0),IF('People_Inputs'!$E$27="SUP",'Payroll'!BG346,0),IF('People_Inputs'!$E$28="SUP",'Payroll'!BG366,0),IF('People_Inputs'!$E$29="SUP",'Payroll'!BG386,0),IF('People_Inputs'!$E$30="SUP",'Payroll'!BG406,0),IF('People_Inputs'!$E$31="SUP",'Payroll'!BG426,0),IF('People_Inputs'!$E$32="SUP",'Payroll'!BG446,0),IF('People_Inputs'!$E$33="SUP",'Payroll'!BG466,0),IF('People_Inputs'!$E$34="SUP",'Payroll'!BG486,0),IF('People_Inputs'!$E$35="SUP",'Payroll'!BG506,0),IF('People_Inputs'!$E$36="SUP",'Payroll'!BG526,0),IF('People_Inputs'!$E$37="SUP",'Payroll'!BG546,0),IF('People_Inputs'!$E$38="SUP",'Payroll'!BG566,0),IF('People_Inputs'!$E$39="SUP",'Payroll'!BG586,0),IF('People_Inputs'!$E$40="SUP",'Payroll'!BG606,0),IF('People_Inputs'!$E$41="SUP",'Payroll'!BG626,0),IF('People_Inputs'!$E$42="SUP",'Payroll'!BG646,0),IF('People_Inputs'!$E$43="SUP",'Payroll'!BG666,0),IF('People_Inputs'!$E$44="SUP",'Payroll'!BG686,0),IF('People_Inputs'!$E$45="SUP",'Payroll'!BG706,0),IF('People_Inputs'!$E$46="SUP",'Payroll'!BG726,0),IF('People_Inputs'!$E$47="SUP",'Payroll'!BG746,0),IF('People_Inputs'!$E$48="SUP",'Payroll'!BG766,0),IF('People_Inputs'!$E$49="SUP",'Payroll'!BG786,0),IF('People_Inputs'!$E$50="SUP",'Payroll'!BG806,0),IF('People_Inputs'!$E$51="SUP",'Payroll'!BG826,0),IF('People_Inputs'!$E$52="SUP",'Payroll'!BG846,0),IF('People_Inputs'!$E$53="SUP",'Payroll'!BG866,0),IF('People_Inputs'!$E$54="SUP",'Payroll'!BG886,0),IF('People_Inputs'!$E$55="SUP",'Payroll'!BG906,0),IF('People_Inputs'!$E$56="SUP",'Payroll'!BG926,0),IF('People_Inputs'!$E$57="SUP",'Payroll'!BG946,0),IF('People_Inputs'!$E$58="SUP",'Payroll'!BG966,0),IF('People_Inputs'!$E$59="SUP",'Payroll'!BG986,0),IF('People_Inputs'!$E$60="SUP",'Payroll'!BG1006,0),IF('People_Inputs'!$E$61="SUP",'Payroll'!BG1026,0),IF('People_Inputs'!$E$62="SUP",'Payroll'!BG1046,0),IF('People_Inputs'!$E$63="SUP",'Payroll'!BG1066,0),IF('People_Inputs'!$E$64="SUP",'Payroll'!BG1086,0),IF('People_Inputs'!$E$65="SUP",'Payroll'!BG1106,0),IF('People_Inputs'!$E$66="SUP",'Payroll'!BG1126,0),IF('People_Inputs'!$E$67="SUP",'Payroll'!BG1146,0),IF('People_Inputs'!$E$68="SUP",'Payroll'!BG1166,0),IF('People_Inputs'!$E$69="SUP",'Payroll'!BG1186,0),IF('People_Inputs'!$E$70="SUP",'Payroll'!BG1206,0))</f>
        <v>5562.380351708931</v>
      </c>
      <c r="BH31" s="35">
        <f>SUM(IF('People_Inputs'!$E$11="SUP",'Payroll'!BH26,0),IF('People_Inputs'!$E$12="SUP",'Payroll'!BH46,0),IF('People_Inputs'!$E$13="SUP",'Payroll'!BH66,0),IF('People_Inputs'!$E$14="SUP",'Payroll'!BH86,0),IF('People_Inputs'!$E$15="SUP",'Payroll'!BH106,0),IF('People_Inputs'!$E$16="SUP",'Payroll'!BH126,0),IF('People_Inputs'!$E$17="SUP",'Payroll'!BH146,0),IF('People_Inputs'!$E$18="SUP",'Payroll'!BH166,0),IF('People_Inputs'!$E$19="SUP",'Payroll'!BH186,0),IF('People_Inputs'!$E$20="SUP",'Payroll'!BH206,0),IF('People_Inputs'!$E$21="SUP",'Payroll'!BH226,0),IF('People_Inputs'!$E$22="SUP",'Payroll'!BH246,0),IF('People_Inputs'!$E$23="SUP",'Payroll'!BH266,0),IF('People_Inputs'!$E$24="SUP",'Payroll'!BH286,0),IF('People_Inputs'!$E$25="SUP",'Payroll'!BH306,0),IF('People_Inputs'!$E$26="SUP",'Payroll'!BH326,0),IF('People_Inputs'!$E$27="SUP",'Payroll'!BH346,0),IF('People_Inputs'!$E$28="SUP",'Payroll'!BH366,0),IF('People_Inputs'!$E$29="SUP",'Payroll'!BH386,0),IF('People_Inputs'!$E$30="SUP",'Payroll'!BH406,0),IF('People_Inputs'!$E$31="SUP",'Payroll'!BH426,0),IF('People_Inputs'!$E$32="SUP",'Payroll'!BH446,0),IF('People_Inputs'!$E$33="SUP",'Payroll'!BH466,0),IF('People_Inputs'!$E$34="SUP",'Payroll'!BH486,0),IF('People_Inputs'!$E$35="SUP",'Payroll'!BH506,0),IF('People_Inputs'!$E$36="SUP",'Payroll'!BH526,0),IF('People_Inputs'!$E$37="SUP",'Payroll'!BH546,0),IF('People_Inputs'!$E$38="SUP",'Payroll'!BH566,0),IF('People_Inputs'!$E$39="SUP",'Payroll'!BH586,0),IF('People_Inputs'!$E$40="SUP",'Payroll'!BH606,0),IF('People_Inputs'!$E$41="SUP",'Payroll'!BH626,0),IF('People_Inputs'!$E$42="SUP",'Payroll'!BH646,0),IF('People_Inputs'!$E$43="SUP",'Payroll'!BH666,0),IF('People_Inputs'!$E$44="SUP",'Payroll'!BH686,0),IF('People_Inputs'!$E$45="SUP",'Payroll'!BH706,0),IF('People_Inputs'!$E$46="SUP",'Payroll'!BH726,0),IF('People_Inputs'!$E$47="SUP",'Payroll'!BH746,0),IF('People_Inputs'!$E$48="SUP",'Payroll'!BH766,0),IF('People_Inputs'!$E$49="SUP",'Payroll'!BH786,0),IF('People_Inputs'!$E$50="SUP",'Payroll'!BH806,0),IF('People_Inputs'!$E$51="SUP",'Payroll'!BH826,0),IF('People_Inputs'!$E$52="SUP",'Payroll'!BH846,0),IF('People_Inputs'!$E$53="SUP",'Payroll'!BH866,0),IF('People_Inputs'!$E$54="SUP",'Payroll'!BH886,0),IF('People_Inputs'!$E$55="SUP",'Payroll'!BH906,0),IF('People_Inputs'!$E$56="SUP",'Payroll'!BH926,0),IF('People_Inputs'!$E$57="SUP",'Payroll'!BH946,0),IF('People_Inputs'!$E$58="SUP",'Payroll'!BH966,0),IF('People_Inputs'!$E$59="SUP",'Payroll'!BH986,0),IF('People_Inputs'!$E$60="SUP",'Payroll'!BH1006,0),IF('People_Inputs'!$E$61="SUP",'Payroll'!BH1026,0),IF('People_Inputs'!$E$62="SUP",'Payroll'!BH1046,0),IF('People_Inputs'!$E$63="SUP",'Payroll'!BH1066,0),IF('People_Inputs'!$E$64="SUP",'Payroll'!BH1086,0),IF('People_Inputs'!$E$65="SUP",'Payroll'!BH1106,0),IF('People_Inputs'!$E$66="SUP",'Payroll'!BH1126,0),IF('People_Inputs'!$E$67="SUP",'Payroll'!BH1146,0),IF('People_Inputs'!$E$68="SUP",'Payroll'!BH1166,0),IF('People_Inputs'!$E$69="SUP",'Payroll'!BH1186,0),IF('People_Inputs'!$E$70="SUP",'Payroll'!BH1206,0))</f>
        <v>5562.380351708931</v>
      </c>
      <c r="BI31" s="35">
        <f>SUM(IF('People_Inputs'!$E$11="SUP",'Payroll'!BI26,0),IF('People_Inputs'!$E$12="SUP",'Payroll'!BI46,0),IF('People_Inputs'!$E$13="SUP",'Payroll'!BI66,0),IF('People_Inputs'!$E$14="SUP",'Payroll'!BI86,0),IF('People_Inputs'!$E$15="SUP",'Payroll'!BI106,0),IF('People_Inputs'!$E$16="SUP",'Payroll'!BI126,0),IF('People_Inputs'!$E$17="SUP",'Payroll'!BI146,0),IF('People_Inputs'!$E$18="SUP",'Payroll'!BI166,0),IF('People_Inputs'!$E$19="SUP",'Payroll'!BI186,0),IF('People_Inputs'!$E$20="SUP",'Payroll'!BI206,0),IF('People_Inputs'!$E$21="SUP",'Payroll'!BI226,0),IF('People_Inputs'!$E$22="SUP",'Payroll'!BI246,0),IF('People_Inputs'!$E$23="SUP",'Payroll'!BI266,0),IF('People_Inputs'!$E$24="SUP",'Payroll'!BI286,0),IF('People_Inputs'!$E$25="SUP",'Payroll'!BI306,0),IF('People_Inputs'!$E$26="SUP",'Payroll'!BI326,0),IF('People_Inputs'!$E$27="SUP",'Payroll'!BI346,0),IF('People_Inputs'!$E$28="SUP",'Payroll'!BI366,0),IF('People_Inputs'!$E$29="SUP",'Payroll'!BI386,0),IF('People_Inputs'!$E$30="SUP",'Payroll'!BI406,0),IF('People_Inputs'!$E$31="SUP",'Payroll'!BI426,0),IF('People_Inputs'!$E$32="SUP",'Payroll'!BI446,0),IF('People_Inputs'!$E$33="SUP",'Payroll'!BI466,0),IF('People_Inputs'!$E$34="SUP",'Payroll'!BI486,0),IF('People_Inputs'!$E$35="SUP",'Payroll'!BI506,0),IF('People_Inputs'!$E$36="SUP",'Payroll'!BI526,0),IF('People_Inputs'!$E$37="SUP",'Payroll'!BI546,0),IF('People_Inputs'!$E$38="SUP",'Payroll'!BI566,0),IF('People_Inputs'!$E$39="SUP",'Payroll'!BI586,0),IF('People_Inputs'!$E$40="SUP",'Payroll'!BI606,0),IF('People_Inputs'!$E$41="SUP",'Payroll'!BI626,0),IF('People_Inputs'!$E$42="SUP",'Payroll'!BI646,0),IF('People_Inputs'!$E$43="SUP",'Payroll'!BI666,0),IF('People_Inputs'!$E$44="SUP",'Payroll'!BI686,0),IF('People_Inputs'!$E$45="SUP",'Payroll'!BI706,0),IF('People_Inputs'!$E$46="SUP",'Payroll'!BI726,0),IF('People_Inputs'!$E$47="SUP",'Payroll'!BI746,0),IF('People_Inputs'!$E$48="SUP",'Payroll'!BI766,0),IF('People_Inputs'!$E$49="SUP",'Payroll'!BI786,0),IF('People_Inputs'!$E$50="SUP",'Payroll'!BI806,0),IF('People_Inputs'!$E$51="SUP",'Payroll'!BI826,0),IF('People_Inputs'!$E$52="SUP",'Payroll'!BI846,0),IF('People_Inputs'!$E$53="SUP",'Payroll'!BI866,0),IF('People_Inputs'!$E$54="SUP",'Payroll'!BI886,0),IF('People_Inputs'!$E$55="SUP",'Payroll'!BI906,0),IF('People_Inputs'!$E$56="SUP",'Payroll'!BI926,0),IF('People_Inputs'!$E$57="SUP",'Payroll'!BI946,0),IF('People_Inputs'!$E$58="SUP",'Payroll'!BI966,0),IF('People_Inputs'!$E$59="SUP",'Payroll'!BI986,0),IF('People_Inputs'!$E$60="SUP",'Payroll'!BI1006,0),IF('People_Inputs'!$E$61="SUP",'Payroll'!BI1026,0),IF('People_Inputs'!$E$62="SUP",'Payroll'!BI1046,0),IF('People_Inputs'!$E$63="SUP",'Payroll'!BI1066,0),IF('People_Inputs'!$E$64="SUP",'Payroll'!BI1086,0),IF('People_Inputs'!$E$65="SUP",'Payroll'!BI1106,0),IF('People_Inputs'!$E$66="SUP",'Payroll'!BI1126,0),IF('People_Inputs'!$E$67="SUP",'Payroll'!BI1146,0),IF('People_Inputs'!$E$68="SUP",'Payroll'!BI1166,0),IF('People_Inputs'!$E$69="SUP",'Payroll'!BI1186,0),IF('People_Inputs'!$E$70="SUP",'Payroll'!BI1206,0))</f>
        <v>5562.380351708931</v>
      </c>
      <c r="BJ31" s="35">
        <f>SUM(IF('People_Inputs'!$E$11="SUP",'Payroll'!BJ26,0),IF('People_Inputs'!$E$12="SUP",'Payroll'!BJ46,0),IF('People_Inputs'!$E$13="SUP",'Payroll'!BJ66,0),IF('People_Inputs'!$E$14="SUP",'Payroll'!BJ86,0),IF('People_Inputs'!$E$15="SUP",'Payroll'!BJ106,0),IF('People_Inputs'!$E$16="SUP",'Payroll'!BJ126,0),IF('People_Inputs'!$E$17="SUP",'Payroll'!BJ146,0),IF('People_Inputs'!$E$18="SUP",'Payroll'!BJ166,0),IF('People_Inputs'!$E$19="SUP",'Payroll'!BJ186,0),IF('People_Inputs'!$E$20="SUP",'Payroll'!BJ206,0),IF('People_Inputs'!$E$21="SUP",'Payroll'!BJ226,0),IF('People_Inputs'!$E$22="SUP",'Payroll'!BJ246,0),IF('People_Inputs'!$E$23="SUP",'Payroll'!BJ266,0),IF('People_Inputs'!$E$24="SUP",'Payroll'!BJ286,0),IF('People_Inputs'!$E$25="SUP",'Payroll'!BJ306,0),IF('People_Inputs'!$E$26="SUP",'Payroll'!BJ326,0),IF('People_Inputs'!$E$27="SUP",'Payroll'!BJ346,0),IF('People_Inputs'!$E$28="SUP",'Payroll'!BJ366,0),IF('People_Inputs'!$E$29="SUP",'Payroll'!BJ386,0),IF('People_Inputs'!$E$30="SUP",'Payroll'!BJ406,0),IF('People_Inputs'!$E$31="SUP",'Payroll'!BJ426,0),IF('People_Inputs'!$E$32="SUP",'Payroll'!BJ446,0),IF('People_Inputs'!$E$33="SUP",'Payroll'!BJ466,0),IF('People_Inputs'!$E$34="SUP",'Payroll'!BJ486,0),IF('People_Inputs'!$E$35="SUP",'Payroll'!BJ506,0),IF('People_Inputs'!$E$36="SUP",'Payroll'!BJ526,0),IF('People_Inputs'!$E$37="SUP",'Payroll'!BJ546,0),IF('People_Inputs'!$E$38="SUP",'Payroll'!BJ566,0),IF('People_Inputs'!$E$39="SUP",'Payroll'!BJ586,0),IF('People_Inputs'!$E$40="SUP",'Payroll'!BJ606,0),IF('People_Inputs'!$E$41="SUP",'Payroll'!BJ626,0),IF('People_Inputs'!$E$42="SUP",'Payroll'!BJ646,0),IF('People_Inputs'!$E$43="SUP",'Payroll'!BJ666,0),IF('People_Inputs'!$E$44="SUP",'Payroll'!BJ686,0),IF('People_Inputs'!$E$45="SUP",'Payroll'!BJ706,0),IF('People_Inputs'!$E$46="SUP",'Payroll'!BJ726,0),IF('People_Inputs'!$E$47="SUP",'Payroll'!BJ746,0),IF('People_Inputs'!$E$48="SUP",'Payroll'!BJ766,0),IF('People_Inputs'!$E$49="SUP",'Payroll'!BJ786,0),IF('People_Inputs'!$E$50="SUP",'Payroll'!BJ806,0),IF('People_Inputs'!$E$51="SUP",'Payroll'!BJ826,0),IF('People_Inputs'!$E$52="SUP",'Payroll'!BJ846,0),IF('People_Inputs'!$E$53="SUP",'Payroll'!BJ866,0),IF('People_Inputs'!$E$54="SUP",'Payroll'!BJ886,0),IF('People_Inputs'!$E$55="SUP",'Payroll'!BJ906,0),IF('People_Inputs'!$E$56="SUP",'Payroll'!BJ926,0),IF('People_Inputs'!$E$57="SUP",'Payroll'!BJ946,0),IF('People_Inputs'!$E$58="SUP",'Payroll'!BJ966,0),IF('People_Inputs'!$E$59="SUP",'Payroll'!BJ986,0),IF('People_Inputs'!$E$60="SUP",'Payroll'!BJ1006,0),IF('People_Inputs'!$E$61="SUP",'Payroll'!BJ1026,0),IF('People_Inputs'!$E$62="SUP",'Payroll'!BJ1046,0),IF('People_Inputs'!$E$63="SUP",'Payroll'!BJ1066,0),IF('People_Inputs'!$E$64="SUP",'Payroll'!BJ1086,0),IF('People_Inputs'!$E$65="SUP",'Payroll'!BJ1106,0),IF('People_Inputs'!$E$66="SUP",'Payroll'!BJ1126,0),IF('People_Inputs'!$E$67="SUP",'Payroll'!BJ1146,0),IF('People_Inputs'!$E$68="SUP",'Payroll'!BJ1166,0),IF('People_Inputs'!$E$69="SUP",'Payroll'!BJ1186,0),IF('People_Inputs'!$E$70="SUP",'Payroll'!BJ1206,0))</f>
        <v>5562.380351708931</v>
      </c>
      <c r="BK31" s="35">
        <f>SUM(IF('People_Inputs'!$E$11="SUP",'Payroll'!BK26,0),IF('People_Inputs'!$E$12="SUP",'Payroll'!BK46,0),IF('People_Inputs'!$E$13="SUP",'Payroll'!BK66,0),IF('People_Inputs'!$E$14="SUP",'Payroll'!BK86,0),IF('People_Inputs'!$E$15="SUP",'Payroll'!BK106,0),IF('People_Inputs'!$E$16="SUP",'Payroll'!BK126,0),IF('People_Inputs'!$E$17="SUP",'Payroll'!BK146,0),IF('People_Inputs'!$E$18="SUP",'Payroll'!BK166,0),IF('People_Inputs'!$E$19="SUP",'Payroll'!BK186,0),IF('People_Inputs'!$E$20="SUP",'Payroll'!BK206,0),IF('People_Inputs'!$E$21="SUP",'Payroll'!BK226,0),IF('People_Inputs'!$E$22="SUP",'Payroll'!BK246,0),IF('People_Inputs'!$E$23="SUP",'Payroll'!BK266,0),IF('People_Inputs'!$E$24="SUP",'Payroll'!BK286,0),IF('People_Inputs'!$E$25="SUP",'Payroll'!BK306,0),IF('People_Inputs'!$E$26="SUP",'Payroll'!BK326,0),IF('People_Inputs'!$E$27="SUP",'Payroll'!BK346,0),IF('People_Inputs'!$E$28="SUP",'Payroll'!BK366,0),IF('People_Inputs'!$E$29="SUP",'Payroll'!BK386,0),IF('People_Inputs'!$E$30="SUP",'Payroll'!BK406,0),IF('People_Inputs'!$E$31="SUP",'Payroll'!BK426,0),IF('People_Inputs'!$E$32="SUP",'Payroll'!BK446,0),IF('People_Inputs'!$E$33="SUP",'Payroll'!BK466,0),IF('People_Inputs'!$E$34="SUP",'Payroll'!BK486,0),IF('People_Inputs'!$E$35="SUP",'Payroll'!BK506,0),IF('People_Inputs'!$E$36="SUP",'Payroll'!BK526,0),IF('People_Inputs'!$E$37="SUP",'Payroll'!BK546,0),IF('People_Inputs'!$E$38="SUP",'Payroll'!BK566,0),IF('People_Inputs'!$E$39="SUP",'Payroll'!BK586,0),IF('People_Inputs'!$E$40="SUP",'Payroll'!BK606,0),IF('People_Inputs'!$E$41="SUP",'Payroll'!BK626,0),IF('People_Inputs'!$E$42="SUP",'Payroll'!BK646,0),IF('People_Inputs'!$E$43="SUP",'Payroll'!BK666,0),IF('People_Inputs'!$E$44="SUP",'Payroll'!BK686,0),IF('People_Inputs'!$E$45="SUP",'Payroll'!BK706,0),IF('People_Inputs'!$E$46="SUP",'Payroll'!BK726,0),IF('People_Inputs'!$E$47="SUP",'Payroll'!BK746,0),IF('People_Inputs'!$E$48="SUP",'Payroll'!BK766,0),IF('People_Inputs'!$E$49="SUP",'Payroll'!BK786,0),IF('People_Inputs'!$E$50="SUP",'Payroll'!BK806,0),IF('People_Inputs'!$E$51="SUP",'Payroll'!BK826,0),IF('People_Inputs'!$E$52="SUP",'Payroll'!BK846,0),IF('People_Inputs'!$E$53="SUP",'Payroll'!BK866,0),IF('People_Inputs'!$E$54="SUP",'Payroll'!BK886,0),IF('People_Inputs'!$E$55="SUP",'Payroll'!BK906,0),IF('People_Inputs'!$E$56="SUP",'Payroll'!BK926,0),IF('People_Inputs'!$E$57="SUP",'Payroll'!BK946,0),IF('People_Inputs'!$E$58="SUP",'Payroll'!BK966,0),IF('People_Inputs'!$E$59="SUP",'Payroll'!BK986,0),IF('People_Inputs'!$E$60="SUP",'Payroll'!BK1006,0),IF('People_Inputs'!$E$61="SUP",'Payroll'!BK1026,0),IF('People_Inputs'!$E$62="SUP",'Payroll'!BK1046,0),IF('People_Inputs'!$E$63="SUP",'Payroll'!BK1066,0),IF('People_Inputs'!$E$64="SUP",'Payroll'!BK1086,0),IF('People_Inputs'!$E$65="SUP",'Payroll'!BK1106,0),IF('People_Inputs'!$E$66="SUP",'Payroll'!BK1126,0),IF('People_Inputs'!$E$67="SUP",'Payroll'!BK1146,0),IF('People_Inputs'!$E$68="SUP",'Payroll'!BK1166,0),IF('People_Inputs'!$E$69="SUP",'Payroll'!BK1186,0),IF('People_Inputs'!$E$70="SUP",'Payroll'!BK1206,0))</f>
        <v>5562.380351708931</v>
      </c>
      <c r="BL31" s="35">
        <f>SUM(IF('People_Inputs'!$E$11="SUP",'Payroll'!BL26,0),IF('People_Inputs'!$E$12="SUP",'Payroll'!BL46,0),IF('People_Inputs'!$E$13="SUP",'Payroll'!BL66,0),IF('People_Inputs'!$E$14="SUP",'Payroll'!BL86,0),IF('People_Inputs'!$E$15="SUP",'Payroll'!BL106,0),IF('People_Inputs'!$E$16="SUP",'Payroll'!BL126,0),IF('People_Inputs'!$E$17="SUP",'Payroll'!BL146,0),IF('People_Inputs'!$E$18="SUP",'Payroll'!BL166,0),IF('People_Inputs'!$E$19="SUP",'Payroll'!BL186,0),IF('People_Inputs'!$E$20="SUP",'Payroll'!BL206,0),IF('People_Inputs'!$E$21="SUP",'Payroll'!BL226,0),IF('People_Inputs'!$E$22="SUP",'Payroll'!BL246,0),IF('People_Inputs'!$E$23="SUP",'Payroll'!BL266,0),IF('People_Inputs'!$E$24="SUP",'Payroll'!BL286,0),IF('People_Inputs'!$E$25="SUP",'Payroll'!BL306,0),IF('People_Inputs'!$E$26="SUP",'Payroll'!BL326,0),IF('People_Inputs'!$E$27="SUP",'Payroll'!BL346,0),IF('People_Inputs'!$E$28="SUP",'Payroll'!BL366,0),IF('People_Inputs'!$E$29="SUP",'Payroll'!BL386,0),IF('People_Inputs'!$E$30="SUP",'Payroll'!BL406,0),IF('People_Inputs'!$E$31="SUP",'Payroll'!BL426,0),IF('People_Inputs'!$E$32="SUP",'Payroll'!BL446,0),IF('People_Inputs'!$E$33="SUP",'Payroll'!BL466,0),IF('People_Inputs'!$E$34="SUP",'Payroll'!BL486,0),IF('People_Inputs'!$E$35="SUP",'Payroll'!BL506,0),IF('People_Inputs'!$E$36="SUP",'Payroll'!BL526,0),IF('People_Inputs'!$E$37="SUP",'Payroll'!BL546,0),IF('People_Inputs'!$E$38="SUP",'Payroll'!BL566,0),IF('People_Inputs'!$E$39="SUP",'Payroll'!BL586,0),IF('People_Inputs'!$E$40="SUP",'Payroll'!BL606,0),IF('People_Inputs'!$E$41="SUP",'Payroll'!BL626,0),IF('People_Inputs'!$E$42="SUP",'Payroll'!BL646,0),IF('People_Inputs'!$E$43="SUP",'Payroll'!BL666,0),IF('People_Inputs'!$E$44="SUP",'Payroll'!BL686,0),IF('People_Inputs'!$E$45="SUP",'Payroll'!BL706,0),IF('People_Inputs'!$E$46="SUP",'Payroll'!BL726,0),IF('People_Inputs'!$E$47="SUP",'Payroll'!BL746,0),IF('People_Inputs'!$E$48="SUP",'Payroll'!BL766,0),IF('People_Inputs'!$E$49="SUP",'Payroll'!BL786,0),IF('People_Inputs'!$E$50="SUP",'Payroll'!BL806,0),IF('People_Inputs'!$E$51="SUP",'Payroll'!BL826,0),IF('People_Inputs'!$E$52="SUP",'Payroll'!BL846,0),IF('People_Inputs'!$E$53="SUP",'Payroll'!BL866,0),IF('People_Inputs'!$E$54="SUP",'Payroll'!BL886,0),IF('People_Inputs'!$E$55="SUP",'Payroll'!BL906,0),IF('People_Inputs'!$E$56="SUP",'Payroll'!BL926,0),IF('People_Inputs'!$E$57="SUP",'Payroll'!BL946,0),IF('People_Inputs'!$E$58="SUP",'Payroll'!BL966,0),IF('People_Inputs'!$E$59="SUP",'Payroll'!BL986,0),IF('People_Inputs'!$E$60="SUP",'Payroll'!BL1006,0),IF('People_Inputs'!$E$61="SUP",'Payroll'!BL1026,0),IF('People_Inputs'!$E$62="SUP",'Payroll'!BL1046,0),IF('People_Inputs'!$E$63="SUP",'Payroll'!BL1066,0),IF('People_Inputs'!$E$64="SUP",'Payroll'!BL1086,0),IF('People_Inputs'!$E$65="SUP",'Payroll'!BL1106,0),IF('People_Inputs'!$E$66="SUP",'Payroll'!BL1126,0),IF('People_Inputs'!$E$67="SUP",'Payroll'!BL1146,0),IF('People_Inputs'!$E$68="SUP",'Payroll'!BL1166,0),IF('People_Inputs'!$E$69="SUP",'Payroll'!BL1186,0),IF('People_Inputs'!$E$70="SUP",'Payroll'!BL1206,0))</f>
        <v>5562.380351708931</v>
      </c>
      <c r="BM31" s="35">
        <f>SUM(IF('People_Inputs'!$E$11="SUP",'Payroll'!BM26,0),IF('People_Inputs'!$E$12="SUP",'Payroll'!BM46,0),IF('People_Inputs'!$E$13="SUP",'Payroll'!BM66,0),IF('People_Inputs'!$E$14="SUP",'Payroll'!BM86,0),IF('People_Inputs'!$E$15="SUP",'Payroll'!BM106,0),IF('People_Inputs'!$E$16="SUP",'Payroll'!BM126,0),IF('People_Inputs'!$E$17="SUP",'Payroll'!BM146,0),IF('People_Inputs'!$E$18="SUP",'Payroll'!BM166,0),IF('People_Inputs'!$E$19="SUP",'Payroll'!BM186,0),IF('People_Inputs'!$E$20="SUP",'Payroll'!BM206,0),IF('People_Inputs'!$E$21="SUP",'Payroll'!BM226,0),IF('People_Inputs'!$E$22="SUP",'Payroll'!BM246,0),IF('People_Inputs'!$E$23="SUP",'Payroll'!BM266,0),IF('People_Inputs'!$E$24="SUP",'Payroll'!BM286,0),IF('People_Inputs'!$E$25="SUP",'Payroll'!BM306,0),IF('People_Inputs'!$E$26="SUP",'Payroll'!BM326,0),IF('People_Inputs'!$E$27="SUP",'Payroll'!BM346,0),IF('People_Inputs'!$E$28="SUP",'Payroll'!BM366,0),IF('People_Inputs'!$E$29="SUP",'Payroll'!BM386,0),IF('People_Inputs'!$E$30="SUP",'Payroll'!BM406,0),IF('People_Inputs'!$E$31="SUP",'Payroll'!BM426,0),IF('People_Inputs'!$E$32="SUP",'Payroll'!BM446,0),IF('People_Inputs'!$E$33="SUP",'Payroll'!BM466,0),IF('People_Inputs'!$E$34="SUP",'Payroll'!BM486,0),IF('People_Inputs'!$E$35="SUP",'Payroll'!BM506,0),IF('People_Inputs'!$E$36="SUP",'Payroll'!BM526,0),IF('People_Inputs'!$E$37="SUP",'Payroll'!BM546,0),IF('People_Inputs'!$E$38="SUP",'Payroll'!BM566,0),IF('People_Inputs'!$E$39="SUP",'Payroll'!BM586,0),IF('People_Inputs'!$E$40="SUP",'Payroll'!BM606,0),IF('People_Inputs'!$E$41="SUP",'Payroll'!BM626,0),IF('People_Inputs'!$E$42="SUP",'Payroll'!BM646,0),IF('People_Inputs'!$E$43="SUP",'Payroll'!BM666,0),IF('People_Inputs'!$E$44="SUP",'Payroll'!BM686,0),IF('People_Inputs'!$E$45="SUP",'Payroll'!BM706,0),IF('People_Inputs'!$E$46="SUP",'Payroll'!BM726,0),IF('People_Inputs'!$E$47="SUP",'Payroll'!BM746,0),IF('People_Inputs'!$E$48="SUP",'Payroll'!BM766,0),IF('People_Inputs'!$E$49="SUP",'Payroll'!BM786,0),IF('People_Inputs'!$E$50="SUP",'Payroll'!BM806,0),IF('People_Inputs'!$E$51="SUP",'Payroll'!BM826,0),IF('People_Inputs'!$E$52="SUP",'Payroll'!BM846,0),IF('People_Inputs'!$E$53="SUP",'Payroll'!BM866,0),IF('People_Inputs'!$E$54="SUP",'Payroll'!BM886,0),IF('People_Inputs'!$E$55="SUP",'Payroll'!BM906,0),IF('People_Inputs'!$E$56="SUP",'Payroll'!BM926,0),IF('People_Inputs'!$E$57="SUP",'Payroll'!BM946,0),IF('People_Inputs'!$E$58="SUP",'Payroll'!BM966,0),IF('People_Inputs'!$E$59="SUP",'Payroll'!BM986,0),IF('People_Inputs'!$E$60="SUP",'Payroll'!BM1006,0),IF('People_Inputs'!$E$61="SUP",'Payroll'!BM1026,0),IF('People_Inputs'!$E$62="SUP",'Payroll'!BM1046,0),IF('People_Inputs'!$E$63="SUP",'Payroll'!BM1066,0),IF('People_Inputs'!$E$64="SUP",'Payroll'!BM1086,0),IF('People_Inputs'!$E$65="SUP",'Payroll'!BM1106,0),IF('People_Inputs'!$E$66="SUP",'Payroll'!BM1126,0),IF('People_Inputs'!$E$67="SUP",'Payroll'!BM1146,0),IF('People_Inputs'!$E$68="SUP",'Payroll'!BM1166,0),IF('People_Inputs'!$E$69="SUP",'Payroll'!BM1186,0),IF('People_Inputs'!$E$70="SUP",'Payroll'!BM1206,0))</f>
        <v>5562.380351708931</v>
      </c>
      <c r="BN31" s="35">
        <f>SUM(IF('People_Inputs'!$E$11="SUP",'Payroll'!BN26,0),IF('People_Inputs'!$E$12="SUP",'Payroll'!BN46,0),IF('People_Inputs'!$E$13="SUP",'Payroll'!BN66,0),IF('People_Inputs'!$E$14="SUP",'Payroll'!BN86,0),IF('People_Inputs'!$E$15="SUP",'Payroll'!BN106,0),IF('People_Inputs'!$E$16="SUP",'Payroll'!BN126,0),IF('People_Inputs'!$E$17="SUP",'Payroll'!BN146,0),IF('People_Inputs'!$E$18="SUP",'Payroll'!BN166,0),IF('People_Inputs'!$E$19="SUP",'Payroll'!BN186,0),IF('People_Inputs'!$E$20="SUP",'Payroll'!BN206,0),IF('People_Inputs'!$E$21="SUP",'Payroll'!BN226,0),IF('People_Inputs'!$E$22="SUP",'Payroll'!BN246,0),IF('People_Inputs'!$E$23="SUP",'Payroll'!BN266,0),IF('People_Inputs'!$E$24="SUP",'Payroll'!BN286,0),IF('People_Inputs'!$E$25="SUP",'Payroll'!BN306,0),IF('People_Inputs'!$E$26="SUP",'Payroll'!BN326,0),IF('People_Inputs'!$E$27="SUP",'Payroll'!BN346,0),IF('People_Inputs'!$E$28="SUP",'Payroll'!BN366,0),IF('People_Inputs'!$E$29="SUP",'Payroll'!BN386,0),IF('People_Inputs'!$E$30="SUP",'Payroll'!BN406,0),IF('People_Inputs'!$E$31="SUP",'Payroll'!BN426,0),IF('People_Inputs'!$E$32="SUP",'Payroll'!BN446,0),IF('People_Inputs'!$E$33="SUP",'Payroll'!BN466,0),IF('People_Inputs'!$E$34="SUP",'Payroll'!BN486,0),IF('People_Inputs'!$E$35="SUP",'Payroll'!BN506,0),IF('People_Inputs'!$E$36="SUP",'Payroll'!BN526,0),IF('People_Inputs'!$E$37="SUP",'Payroll'!BN546,0),IF('People_Inputs'!$E$38="SUP",'Payroll'!BN566,0),IF('People_Inputs'!$E$39="SUP",'Payroll'!BN586,0),IF('People_Inputs'!$E$40="SUP",'Payroll'!BN606,0),IF('People_Inputs'!$E$41="SUP",'Payroll'!BN626,0),IF('People_Inputs'!$E$42="SUP",'Payroll'!BN646,0),IF('People_Inputs'!$E$43="SUP",'Payroll'!BN666,0),IF('People_Inputs'!$E$44="SUP",'Payroll'!BN686,0),IF('People_Inputs'!$E$45="SUP",'Payroll'!BN706,0),IF('People_Inputs'!$E$46="SUP",'Payroll'!BN726,0),IF('People_Inputs'!$E$47="SUP",'Payroll'!BN746,0),IF('People_Inputs'!$E$48="SUP",'Payroll'!BN766,0),IF('People_Inputs'!$E$49="SUP",'Payroll'!BN786,0),IF('People_Inputs'!$E$50="SUP",'Payroll'!BN806,0),IF('People_Inputs'!$E$51="SUP",'Payroll'!BN826,0),IF('People_Inputs'!$E$52="SUP",'Payroll'!BN846,0),IF('People_Inputs'!$E$53="SUP",'Payroll'!BN866,0),IF('People_Inputs'!$E$54="SUP",'Payroll'!BN886,0),IF('People_Inputs'!$E$55="SUP",'Payroll'!BN906,0),IF('People_Inputs'!$E$56="SUP",'Payroll'!BN926,0),IF('People_Inputs'!$E$57="SUP",'Payroll'!BN946,0),IF('People_Inputs'!$E$58="SUP",'Payroll'!BN966,0),IF('People_Inputs'!$E$59="SUP",'Payroll'!BN986,0),IF('People_Inputs'!$E$60="SUP",'Payroll'!BN1006,0),IF('People_Inputs'!$E$61="SUP",'Payroll'!BN1026,0),IF('People_Inputs'!$E$62="SUP",'Payroll'!BN1046,0),IF('People_Inputs'!$E$63="SUP",'Payroll'!BN1066,0),IF('People_Inputs'!$E$64="SUP",'Payroll'!BN1086,0),IF('People_Inputs'!$E$65="SUP",'Payroll'!BN1106,0),IF('People_Inputs'!$E$66="SUP",'Payroll'!BN1126,0),IF('People_Inputs'!$E$67="SUP",'Payroll'!BN1146,0),IF('People_Inputs'!$E$68="SUP",'Payroll'!BN1166,0),IF('People_Inputs'!$E$69="SUP",'Payroll'!BN1186,0),IF('People_Inputs'!$E$70="SUP",'Payroll'!BN1206,0))</f>
        <v>5562.380351708931</v>
      </c>
      <c r="BO31" s="35">
        <f>SUM(IF('People_Inputs'!$E$11="SUP",'Payroll'!BO26,0),IF('People_Inputs'!$E$12="SUP",'Payroll'!BO46,0),IF('People_Inputs'!$E$13="SUP",'Payroll'!BO66,0),IF('People_Inputs'!$E$14="SUP",'Payroll'!BO86,0),IF('People_Inputs'!$E$15="SUP",'Payroll'!BO106,0),IF('People_Inputs'!$E$16="SUP",'Payroll'!BO126,0),IF('People_Inputs'!$E$17="SUP",'Payroll'!BO146,0),IF('People_Inputs'!$E$18="SUP",'Payroll'!BO166,0),IF('People_Inputs'!$E$19="SUP",'Payroll'!BO186,0),IF('People_Inputs'!$E$20="SUP",'Payroll'!BO206,0),IF('People_Inputs'!$E$21="SUP",'Payroll'!BO226,0),IF('People_Inputs'!$E$22="SUP",'Payroll'!BO246,0),IF('People_Inputs'!$E$23="SUP",'Payroll'!BO266,0),IF('People_Inputs'!$E$24="SUP",'Payroll'!BO286,0),IF('People_Inputs'!$E$25="SUP",'Payroll'!BO306,0),IF('People_Inputs'!$E$26="SUP",'Payroll'!BO326,0),IF('People_Inputs'!$E$27="SUP",'Payroll'!BO346,0),IF('People_Inputs'!$E$28="SUP",'Payroll'!BO366,0),IF('People_Inputs'!$E$29="SUP",'Payroll'!BO386,0),IF('People_Inputs'!$E$30="SUP",'Payroll'!BO406,0),IF('People_Inputs'!$E$31="SUP",'Payroll'!BO426,0),IF('People_Inputs'!$E$32="SUP",'Payroll'!BO446,0),IF('People_Inputs'!$E$33="SUP",'Payroll'!BO466,0),IF('People_Inputs'!$E$34="SUP",'Payroll'!BO486,0),IF('People_Inputs'!$E$35="SUP",'Payroll'!BO506,0),IF('People_Inputs'!$E$36="SUP",'Payroll'!BO526,0),IF('People_Inputs'!$E$37="SUP",'Payroll'!BO546,0),IF('People_Inputs'!$E$38="SUP",'Payroll'!BO566,0),IF('People_Inputs'!$E$39="SUP",'Payroll'!BO586,0),IF('People_Inputs'!$E$40="SUP",'Payroll'!BO606,0),IF('People_Inputs'!$E$41="SUP",'Payroll'!BO626,0),IF('People_Inputs'!$E$42="SUP",'Payroll'!BO646,0),IF('People_Inputs'!$E$43="SUP",'Payroll'!BO666,0),IF('People_Inputs'!$E$44="SUP",'Payroll'!BO686,0),IF('People_Inputs'!$E$45="SUP",'Payroll'!BO706,0),IF('People_Inputs'!$E$46="SUP",'Payroll'!BO726,0),IF('People_Inputs'!$E$47="SUP",'Payroll'!BO746,0),IF('People_Inputs'!$E$48="SUP",'Payroll'!BO766,0),IF('People_Inputs'!$E$49="SUP",'Payroll'!BO786,0),IF('People_Inputs'!$E$50="SUP",'Payroll'!BO806,0),IF('People_Inputs'!$E$51="SUP",'Payroll'!BO826,0),IF('People_Inputs'!$E$52="SUP",'Payroll'!BO846,0),IF('People_Inputs'!$E$53="SUP",'Payroll'!BO866,0),IF('People_Inputs'!$E$54="SUP",'Payroll'!BO886,0),IF('People_Inputs'!$E$55="SUP",'Payroll'!BO906,0),IF('People_Inputs'!$E$56="SUP",'Payroll'!BO926,0),IF('People_Inputs'!$E$57="SUP",'Payroll'!BO946,0),IF('People_Inputs'!$E$58="SUP",'Payroll'!BO966,0),IF('People_Inputs'!$E$59="SUP",'Payroll'!BO986,0),IF('People_Inputs'!$E$60="SUP",'Payroll'!BO1006,0),IF('People_Inputs'!$E$61="SUP",'Payroll'!BO1026,0),IF('People_Inputs'!$E$62="SUP",'Payroll'!BO1046,0),IF('People_Inputs'!$E$63="SUP",'Payroll'!BO1066,0),IF('People_Inputs'!$E$64="SUP",'Payroll'!BO1086,0),IF('People_Inputs'!$E$65="SUP",'Payroll'!BO1106,0),IF('People_Inputs'!$E$66="SUP",'Payroll'!BO1126,0),IF('People_Inputs'!$E$67="SUP",'Payroll'!BO1146,0),IF('People_Inputs'!$E$68="SUP",'Payroll'!BO1166,0),IF('People_Inputs'!$E$69="SUP",'Payroll'!BO1186,0),IF('People_Inputs'!$E$70="SUP",'Payroll'!BO1206,0))</f>
        <v>5562.380351708931</v>
      </c>
    </row>
    <row r="32" ht="22" customHeight="1">
      <c r="A32" s="2" t="str">
        <v>SUP.RECRUIT</v>
      </c>
      <c r="B32" s="6" t="str">
        <v>Support (SUP): recruiting cost (Opex)</v>
      </c>
      <c r="C32" s="2" t="str">
        <v>EUR</v>
      </c>
      <c r="D32" s="2" t="str">
        <v>SUM</v>
      </c>
      <c r="E32" s="36">
        <f>SUM(H32:BO32)</f>
        <v>4957.5</v>
      </c>
      <c r="F32" s="6" t="str">
        <v>Recruiting cost in the hire month</v>
      </c>
      <c r="G32" s="2"/>
      <c r="H32" s="35">
        <f>SUM(IF('People_Inputs'!$E$11="SUP",'Payroll'!H28,0),IF('People_Inputs'!$E$12="SUP",'Payroll'!H48,0),IF('People_Inputs'!$E$13="SUP",'Payroll'!H68,0),IF('People_Inputs'!$E$14="SUP",'Payroll'!H88,0),IF('People_Inputs'!$E$15="SUP",'Payroll'!H108,0),IF('People_Inputs'!$E$16="SUP",'Payroll'!H128,0),IF('People_Inputs'!$E$17="SUP",'Payroll'!H148,0),IF('People_Inputs'!$E$18="SUP",'Payroll'!H168,0),IF('People_Inputs'!$E$19="SUP",'Payroll'!H188,0),IF('People_Inputs'!$E$20="SUP",'Payroll'!H208,0),IF('People_Inputs'!$E$21="SUP",'Payroll'!H228,0),IF('People_Inputs'!$E$22="SUP",'Payroll'!H248,0),IF('People_Inputs'!$E$23="SUP",'Payroll'!H268,0),IF('People_Inputs'!$E$24="SUP",'Payroll'!H288,0),IF('People_Inputs'!$E$25="SUP",'Payroll'!H308,0),IF('People_Inputs'!$E$26="SUP",'Payroll'!H328,0),IF('People_Inputs'!$E$27="SUP",'Payroll'!H348,0),IF('People_Inputs'!$E$28="SUP",'Payroll'!H368,0),IF('People_Inputs'!$E$29="SUP",'Payroll'!H388,0),IF('People_Inputs'!$E$30="SUP",'Payroll'!H408,0),IF('People_Inputs'!$E$31="SUP",'Payroll'!H428,0),IF('People_Inputs'!$E$32="SUP",'Payroll'!H448,0),IF('People_Inputs'!$E$33="SUP",'Payroll'!H468,0),IF('People_Inputs'!$E$34="SUP",'Payroll'!H488,0),IF('People_Inputs'!$E$35="SUP",'Payroll'!H508,0),IF('People_Inputs'!$E$36="SUP",'Payroll'!H528,0),IF('People_Inputs'!$E$37="SUP",'Payroll'!H548,0),IF('People_Inputs'!$E$38="SUP",'Payroll'!H568,0),IF('People_Inputs'!$E$39="SUP",'Payroll'!H588,0),IF('People_Inputs'!$E$40="SUP",'Payroll'!H608,0),IF('People_Inputs'!$E$41="SUP",'Payroll'!H628,0),IF('People_Inputs'!$E$42="SUP",'Payroll'!H648,0),IF('People_Inputs'!$E$43="SUP",'Payroll'!H668,0),IF('People_Inputs'!$E$44="SUP",'Payroll'!H688,0),IF('People_Inputs'!$E$45="SUP",'Payroll'!H708,0),IF('People_Inputs'!$E$46="SUP",'Payroll'!H728,0),IF('People_Inputs'!$E$47="SUP",'Payroll'!H748,0),IF('People_Inputs'!$E$48="SUP",'Payroll'!H768,0),IF('People_Inputs'!$E$49="SUP",'Payroll'!H788,0),IF('People_Inputs'!$E$50="SUP",'Payroll'!H808,0),IF('People_Inputs'!$E$51="SUP",'Payroll'!H828,0),IF('People_Inputs'!$E$52="SUP",'Payroll'!H848,0),IF('People_Inputs'!$E$53="SUP",'Payroll'!H868,0),IF('People_Inputs'!$E$54="SUP",'Payroll'!H888,0),IF('People_Inputs'!$E$55="SUP",'Payroll'!H908,0),IF('People_Inputs'!$E$56="SUP",'Payroll'!H928,0),IF('People_Inputs'!$E$57="SUP",'Payroll'!H948,0),IF('People_Inputs'!$E$58="SUP",'Payroll'!H968,0),IF('People_Inputs'!$E$59="SUP",'Payroll'!H988,0),IF('People_Inputs'!$E$60="SUP",'Payroll'!H1008,0),IF('People_Inputs'!$E$61="SUP",'Payroll'!H1028,0),IF('People_Inputs'!$E$62="SUP",'Payroll'!H1048,0),IF('People_Inputs'!$E$63="SUP",'Payroll'!H1068,0),IF('People_Inputs'!$E$64="SUP",'Payroll'!H1088,0),IF('People_Inputs'!$E$65="SUP",'Payroll'!H1108,0),IF('People_Inputs'!$E$66="SUP",'Payroll'!H1128,0),IF('People_Inputs'!$E$67="SUP",'Payroll'!H1148,0),IF('People_Inputs'!$E$68="SUP",'Payroll'!H1168,0),IF('People_Inputs'!$E$69="SUP",'Payroll'!H1188,0),IF('People_Inputs'!$E$70="SUP",'Payroll'!H1208,0))</f>
        <v>0.0</v>
      </c>
      <c r="I32" s="35">
        <f>SUM(IF('People_Inputs'!$E$11="SUP",'Payroll'!I28,0),IF('People_Inputs'!$E$12="SUP",'Payroll'!I48,0),IF('People_Inputs'!$E$13="SUP",'Payroll'!I68,0),IF('People_Inputs'!$E$14="SUP",'Payroll'!I88,0),IF('People_Inputs'!$E$15="SUP",'Payroll'!I108,0),IF('People_Inputs'!$E$16="SUP",'Payroll'!I128,0),IF('People_Inputs'!$E$17="SUP",'Payroll'!I148,0),IF('People_Inputs'!$E$18="SUP",'Payroll'!I168,0),IF('People_Inputs'!$E$19="SUP",'Payroll'!I188,0),IF('People_Inputs'!$E$20="SUP",'Payroll'!I208,0),IF('People_Inputs'!$E$21="SUP",'Payroll'!I228,0),IF('People_Inputs'!$E$22="SUP",'Payroll'!I248,0),IF('People_Inputs'!$E$23="SUP",'Payroll'!I268,0),IF('People_Inputs'!$E$24="SUP",'Payroll'!I288,0),IF('People_Inputs'!$E$25="SUP",'Payroll'!I308,0),IF('People_Inputs'!$E$26="SUP",'Payroll'!I328,0),IF('People_Inputs'!$E$27="SUP",'Payroll'!I348,0),IF('People_Inputs'!$E$28="SUP",'Payroll'!I368,0),IF('People_Inputs'!$E$29="SUP",'Payroll'!I388,0),IF('People_Inputs'!$E$30="SUP",'Payroll'!I408,0),IF('People_Inputs'!$E$31="SUP",'Payroll'!I428,0),IF('People_Inputs'!$E$32="SUP",'Payroll'!I448,0),IF('People_Inputs'!$E$33="SUP",'Payroll'!I468,0),IF('People_Inputs'!$E$34="SUP",'Payroll'!I488,0),IF('People_Inputs'!$E$35="SUP",'Payroll'!I508,0),IF('People_Inputs'!$E$36="SUP",'Payroll'!I528,0),IF('People_Inputs'!$E$37="SUP",'Payroll'!I548,0),IF('People_Inputs'!$E$38="SUP",'Payroll'!I568,0),IF('People_Inputs'!$E$39="SUP",'Payroll'!I588,0),IF('People_Inputs'!$E$40="SUP",'Payroll'!I608,0),IF('People_Inputs'!$E$41="SUP",'Payroll'!I628,0),IF('People_Inputs'!$E$42="SUP",'Payroll'!I648,0),IF('People_Inputs'!$E$43="SUP",'Payroll'!I668,0),IF('People_Inputs'!$E$44="SUP",'Payroll'!I688,0),IF('People_Inputs'!$E$45="SUP",'Payroll'!I708,0),IF('People_Inputs'!$E$46="SUP",'Payroll'!I728,0),IF('People_Inputs'!$E$47="SUP",'Payroll'!I748,0),IF('People_Inputs'!$E$48="SUP",'Payroll'!I768,0),IF('People_Inputs'!$E$49="SUP",'Payroll'!I788,0),IF('People_Inputs'!$E$50="SUP",'Payroll'!I808,0),IF('People_Inputs'!$E$51="SUP",'Payroll'!I828,0),IF('People_Inputs'!$E$52="SUP",'Payroll'!I848,0),IF('People_Inputs'!$E$53="SUP",'Payroll'!I868,0),IF('People_Inputs'!$E$54="SUP",'Payroll'!I888,0),IF('People_Inputs'!$E$55="SUP",'Payroll'!I908,0),IF('People_Inputs'!$E$56="SUP",'Payroll'!I928,0),IF('People_Inputs'!$E$57="SUP",'Payroll'!I948,0),IF('People_Inputs'!$E$58="SUP",'Payroll'!I968,0),IF('People_Inputs'!$E$59="SUP",'Payroll'!I988,0),IF('People_Inputs'!$E$60="SUP",'Payroll'!I1008,0),IF('People_Inputs'!$E$61="SUP",'Payroll'!I1028,0),IF('People_Inputs'!$E$62="SUP",'Payroll'!I1048,0),IF('People_Inputs'!$E$63="SUP",'Payroll'!I1068,0),IF('People_Inputs'!$E$64="SUP",'Payroll'!I1088,0),IF('People_Inputs'!$E$65="SUP",'Payroll'!I1108,0),IF('People_Inputs'!$E$66="SUP",'Payroll'!I1128,0),IF('People_Inputs'!$E$67="SUP",'Payroll'!I1148,0),IF('People_Inputs'!$E$68="SUP",'Payroll'!I1168,0),IF('People_Inputs'!$E$69="SUP",'Payroll'!I1188,0),IF('People_Inputs'!$E$70="SUP",'Payroll'!I1208,0))</f>
        <v>0.0</v>
      </c>
      <c r="J32" s="35">
        <f>SUM(IF('People_Inputs'!$E$11="SUP",'Payroll'!J28,0),IF('People_Inputs'!$E$12="SUP",'Payroll'!J48,0),IF('People_Inputs'!$E$13="SUP",'Payroll'!J68,0),IF('People_Inputs'!$E$14="SUP",'Payroll'!J88,0),IF('People_Inputs'!$E$15="SUP",'Payroll'!J108,0),IF('People_Inputs'!$E$16="SUP",'Payroll'!J128,0),IF('People_Inputs'!$E$17="SUP",'Payroll'!J148,0),IF('People_Inputs'!$E$18="SUP",'Payroll'!J168,0),IF('People_Inputs'!$E$19="SUP",'Payroll'!J188,0),IF('People_Inputs'!$E$20="SUP",'Payroll'!J208,0),IF('People_Inputs'!$E$21="SUP",'Payroll'!J228,0),IF('People_Inputs'!$E$22="SUP",'Payroll'!J248,0),IF('People_Inputs'!$E$23="SUP",'Payroll'!J268,0),IF('People_Inputs'!$E$24="SUP",'Payroll'!J288,0),IF('People_Inputs'!$E$25="SUP",'Payroll'!J308,0),IF('People_Inputs'!$E$26="SUP",'Payroll'!J328,0),IF('People_Inputs'!$E$27="SUP",'Payroll'!J348,0),IF('People_Inputs'!$E$28="SUP",'Payroll'!J368,0),IF('People_Inputs'!$E$29="SUP",'Payroll'!J388,0),IF('People_Inputs'!$E$30="SUP",'Payroll'!J408,0),IF('People_Inputs'!$E$31="SUP",'Payroll'!J428,0),IF('People_Inputs'!$E$32="SUP",'Payroll'!J448,0),IF('People_Inputs'!$E$33="SUP",'Payroll'!J468,0),IF('People_Inputs'!$E$34="SUP",'Payroll'!J488,0),IF('People_Inputs'!$E$35="SUP",'Payroll'!J508,0),IF('People_Inputs'!$E$36="SUP",'Payroll'!J528,0),IF('People_Inputs'!$E$37="SUP",'Payroll'!J548,0),IF('People_Inputs'!$E$38="SUP",'Payroll'!J568,0),IF('People_Inputs'!$E$39="SUP",'Payroll'!J588,0),IF('People_Inputs'!$E$40="SUP",'Payroll'!J608,0),IF('People_Inputs'!$E$41="SUP",'Payroll'!J628,0),IF('People_Inputs'!$E$42="SUP",'Payroll'!J648,0),IF('People_Inputs'!$E$43="SUP",'Payroll'!J668,0),IF('People_Inputs'!$E$44="SUP",'Payroll'!J688,0),IF('People_Inputs'!$E$45="SUP",'Payroll'!J708,0),IF('People_Inputs'!$E$46="SUP",'Payroll'!J728,0),IF('People_Inputs'!$E$47="SUP",'Payroll'!J748,0),IF('People_Inputs'!$E$48="SUP",'Payroll'!J768,0),IF('People_Inputs'!$E$49="SUP",'Payroll'!J788,0),IF('People_Inputs'!$E$50="SUP",'Payroll'!J808,0),IF('People_Inputs'!$E$51="SUP",'Payroll'!J828,0),IF('People_Inputs'!$E$52="SUP",'Payroll'!J848,0),IF('People_Inputs'!$E$53="SUP",'Payroll'!J868,0),IF('People_Inputs'!$E$54="SUP",'Payroll'!J888,0),IF('People_Inputs'!$E$55="SUP",'Payroll'!J908,0),IF('People_Inputs'!$E$56="SUP",'Payroll'!J928,0),IF('People_Inputs'!$E$57="SUP",'Payroll'!J948,0),IF('People_Inputs'!$E$58="SUP",'Payroll'!J968,0),IF('People_Inputs'!$E$59="SUP",'Payroll'!J988,0),IF('People_Inputs'!$E$60="SUP",'Payroll'!J1008,0),IF('People_Inputs'!$E$61="SUP",'Payroll'!J1028,0),IF('People_Inputs'!$E$62="SUP",'Payroll'!J1048,0),IF('People_Inputs'!$E$63="SUP",'Payroll'!J1068,0),IF('People_Inputs'!$E$64="SUP",'Payroll'!J1088,0),IF('People_Inputs'!$E$65="SUP",'Payroll'!J1108,0),IF('People_Inputs'!$E$66="SUP",'Payroll'!J1128,0),IF('People_Inputs'!$E$67="SUP",'Payroll'!J1148,0),IF('People_Inputs'!$E$68="SUP",'Payroll'!J1168,0),IF('People_Inputs'!$E$69="SUP",'Payroll'!J1188,0),IF('People_Inputs'!$E$70="SUP",'Payroll'!J1208,0))</f>
        <v>0.0</v>
      </c>
      <c r="K32" s="35">
        <f>SUM(IF('People_Inputs'!$E$11="SUP",'Payroll'!K28,0),IF('People_Inputs'!$E$12="SUP",'Payroll'!K48,0),IF('People_Inputs'!$E$13="SUP",'Payroll'!K68,0),IF('People_Inputs'!$E$14="SUP",'Payroll'!K88,0),IF('People_Inputs'!$E$15="SUP",'Payroll'!K108,0),IF('People_Inputs'!$E$16="SUP",'Payroll'!K128,0),IF('People_Inputs'!$E$17="SUP",'Payroll'!K148,0),IF('People_Inputs'!$E$18="SUP",'Payroll'!K168,0),IF('People_Inputs'!$E$19="SUP",'Payroll'!K188,0),IF('People_Inputs'!$E$20="SUP",'Payroll'!K208,0),IF('People_Inputs'!$E$21="SUP",'Payroll'!K228,0),IF('People_Inputs'!$E$22="SUP",'Payroll'!K248,0),IF('People_Inputs'!$E$23="SUP",'Payroll'!K268,0),IF('People_Inputs'!$E$24="SUP",'Payroll'!K288,0),IF('People_Inputs'!$E$25="SUP",'Payroll'!K308,0),IF('People_Inputs'!$E$26="SUP",'Payroll'!K328,0),IF('People_Inputs'!$E$27="SUP",'Payroll'!K348,0),IF('People_Inputs'!$E$28="SUP",'Payroll'!K368,0),IF('People_Inputs'!$E$29="SUP",'Payroll'!K388,0),IF('People_Inputs'!$E$30="SUP",'Payroll'!K408,0),IF('People_Inputs'!$E$31="SUP",'Payroll'!K428,0),IF('People_Inputs'!$E$32="SUP",'Payroll'!K448,0),IF('People_Inputs'!$E$33="SUP",'Payroll'!K468,0),IF('People_Inputs'!$E$34="SUP",'Payroll'!K488,0),IF('People_Inputs'!$E$35="SUP",'Payroll'!K508,0),IF('People_Inputs'!$E$36="SUP",'Payroll'!K528,0),IF('People_Inputs'!$E$37="SUP",'Payroll'!K548,0),IF('People_Inputs'!$E$38="SUP",'Payroll'!K568,0),IF('People_Inputs'!$E$39="SUP",'Payroll'!K588,0),IF('People_Inputs'!$E$40="SUP",'Payroll'!K608,0),IF('People_Inputs'!$E$41="SUP",'Payroll'!K628,0),IF('People_Inputs'!$E$42="SUP",'Payroll'!K648,0),IF('People_Inputs'!$E$43="SUP",'Payroll'!K668,0),IF('People_Inputs'!$E$44="SUP",'Payroll'!K688,0),IF('People_Inputs'!$E$45="SUP",'Payroll'!K708,0),IF('People_Inputs'!$E$46="SUP",'Payroll'!K728,0),IF('People_Inputs'!$E$47="SUP",'Payroll'!K748,0),IF('People_Inputs'!$E$48="SUP",'Payroll'!K768,0),IF('People_Inputs'!$E$49="SUP",'Payroll'!K788,0),IF('People_Inputs'!$E$50="SUP",'Payroll'!K808,0),IF('People_Inputs'!$E$51="SUP",'Payroll'!K828,0),IF('People_Inputs'!$E$52="SUP",'Payroll'!K848,0),IF('People_Inputs'!$E$53="SUP",'Payroll'!K868,0),IF('People_Inputs'!$E$54="SUP",'Payroll'!K888,0),IF('People_Inputs'!$E$55="SUP",'Payroll'!K908,0),IF('People_Inputs'!$E$56="SUP",'Payroll'!K928,0),IF('People_Inputs'!$E$57="SUP",'Payroll'!K948,0),IF('People_Inputs'!$E$58="SUP",'Payroll'!K968,0),IF('People_Inputs'!$E$59="SUP",'Payroll'!K988,0),IF('People_Inputs'!$E$60="SUP",'Payroll'!K1008,0),IF('People_Inputs'!$E$61="SUP",'Payroll'!K1028,0),IF('People_Inputs'!$E$62="SUP",'Payroll'!K1048,0),IF('People_Inputs'!$E$63="SUP",'Payroll'!K1068,0),IF('People_Inputs'!$E$64="SUP",'Payroll'!K1088,0),IF('People_Inputs'!$E$65="SUP",'Payroll'!K1108,0),IF('People_Inputs'!$E$66="SUP",'Payroll'!K1128,0),IF('People_Inputs'!$E$67="SUP",'Payroll'!K1148,0),IF('People_Inputs'!$E$68="SUP",'Payroll'!K1168,0),IF('People_Inputs'!$E$69="SUP",'Payroll'!K1188,0),IF('People_Inputs'!$E$70="SUP",'Payroll'!K1208,0))</f>
        <v>0.0</v>
      </c>
      <c r="L32" s="35">
        <f>SUM(IF('People_Inputs'!$E$11="SUP",'Payroll'!L28,0),IF('People_Inputs'!$E$12="SUP",'Payroll'!L48,0),IF('People_Inputs'!$E$13="SUP",'Payroll'!L68,0),IF('People_Inputs'!$E$14="SUP",'Payroll'!L88,0),IF('People_Inputs'!$E$15="SUP",'Payroll'!L108,0),IF('People_Inputs'!$E$16="SUP",'Payroll'!L128,0),IF('People_Inputs'!$E$17="SUP",'Payroll'!L148,0),IF('People_Inputs'!$E$18="SUP",'Payroll'!L168,0),IF('People_Inputs'!$E$19="SUP",'Payroll'!L188,0),IF('People_Inputs'!$E$20="SUP",'Payroll'!L208,0),IF('People_Inputs'!$E$21="SUP",'Payroll'!L228,0),IF('People_Inputs'!$E$22="SUP",'Payroll'!L248,0),IF('People_Inputs'!$E$23="SUP",'Payroll'!L268,0),IF('People_Inputs'!$E$24="SUP",'Payroll'!L288,0),IF('People_Inputs'!$E$25="SUP",'Payroll'!L308,0),IF('People_Inputs'!$E$26="SUP",'Payroll'!L328,0),IF('People_Inputs'!$E$27="SUP",'Payroll'!L348,0),IF('People_Inputs'!$E$28="SUP",'Payroll'!L368,0),IF('People_Inputs'!$E$29="SUP",'Payroll'!L388,0),IF('People_Inputs'!$E$30="SUP",'Payroll'!L408,0),IF('People_Inputs'!$E$31="SUP",'Payroll'!L428,0),IF('People_Inputs'!$E$32="SUP",'Payroll'!L448,0),IF('People_Inputs'!$E$33="SUP",'Payroll'!L468,0),IF('People_Inputs'!$E$34="SUP",'Payroll'!L488,0),IF('People_Inputs'!$E$35="SUP",'Payroll'!L508,0),IF('People_Inputs'!$E$36="SUP",'Payroll'!L528,0),IF('People_Inputs'!$E$37="SUP",'Payroll'!L548,0),IF('People_Inputs'!$E$38="SUP",'Payroll'!L568,0),IF('People_Inputs'!$E$39="SUP",'Payroll'!L588,0),IF('People_Inputs'!$E$40="SUP",'Payroll'!L608,0),IF('People_Inputs'!$E$41="SUP",'Payroll'!L628,0),IF('People_Inputs'!$E$42="SUP",'Payroll'!L648,0),IF('People_Inputs'!$E$43="SUP",'Payroll'!L668,0),IF('People_Inputs'!$E$44="SUP",'Payroll'!L688,0),IF('People_Inputs'!$E$45="SUP",'Payroll'!L708,0),IF('People_Inputs'!$E$46="SUP",'Payroll'!L728,0),IF('People_Inputs'!$E$47="SUP",'Payroll'!L748,0),IF('People_Inputs'!$E$48="SUP",'Payroll'!L768,0),IF('People_Inputs'!$E$49="SUP",'Payroll'!L788,0),IF('People_Inputs'!$E$50="SUP",'Payroll'!L808,0),IF('People_Inputs'!$E$51="SUP",'Payroll'!L828,0),IF('People_Inputs'!$E$52="SUP",'Payroll'!L848,0),IF('People_Inputs'!$E$53="SUP",'Payroll'!L868,0),IF('People_Inputs'!$E$54="SUP",'Payroll'!L888,0),IF('People_Inputs'!$E$55="SUP",'Payroll'!L908,0),IF('People_Inputs'!$E$56="SUP",'Payroll'!L928,0),IF('People_Inputs'!$E$57="SUP",'Payroll'!L948,0),IF('People_Inputs'!$E$58="SUP",'Payroll'!L968,0),IF('People_Inputs'!$E$59="SUP",'Payroll'!L988,0),IF('People_Inputs'!$E$60="SUP",'Payroll'!L1008,0),IF('People_Inputs'!$E$61="SUP",'Payroll'!L1028,0),IF('People_Inputs'!$E$62="SUP",'Payroll'!L1048,0),IF('People_Inputs'!$E$63="SUP",'Payroll'!L1068,0),IF('People_Inputs'!$E$64="SUP",'Payroll'!L1088,0),IF('People_Inputs'!$E$65="SUP",'Payroll'!L1108,0),IF('People_Inputs'!$E$66="SUP",'Payroll'!L1128,0),IF('People_Inputs'!$E$67="SUP",'Payroll'!L1148,0),IF('People_Inputs'!$E$68="SUP",'Payroll'!L1168,0),IF('People_Inputs'!$E$69="SUP",'Payroll'!L1188,0),IF('People_Inputs'!$E$70="SUP",'Payroll'!L1208,0))</f>
        <v>0.0</v>
      </c>
      <c r="M32" s="35">
        <f>SUM(IF('People_Inputs'!$E$11="SUP",'Payroll'!M28,0),IF('People_Inputs'!$E$12="SUP",'Payroll'!M48,0),IF('People_Inputs'!$E$13="SUP",'Payroll'!M68,0),IF('People_Inputs'!$E$14="SUP",'Payroll'!M88,0),IF('People_Inputs'!$E$15="SUP",'Payroll'!M108,0),IF('People_Inputs'!$E$16="SUP",'Payroll'!M128,0),IF('People_Inputs'!$E$17="SUP",'Payroll'!M148,0),IF('People_Inputs'!$E$18="SUP",'Payroll'!M168,0),IF('People_Inputs'!$E$19="SUP",'Payroll'!M188,0),IF('People_Inputs'!$E$20="SUP",'Payroll'!M208,0),IF('People_Inputs'!$E$21="SUP",'Payroll'!M228,0),IF('People_Inputs'!$E$22="SUP",'Payroll'!M248,0),IF('People_Inputs'!$E$23="SUP",'Payroll'!M268,0),IF('People_Inputs'!$E$24="SUP",'Payroll'!M288,0),IF('People_Inputs'!$E$25="SUP",'Payroll'!M308,0),IF('People_Inputs'!$E$26="SUP",'Payroll'!M328,0),IF('People_Inputs'!$E$27="SUP",'Payroll'!M348,0),IF('People_Inputs'!$E$28="SUP",'Payroll'!M368,0),IF('People_Inputs'!$E$29="SUP",'Payroll'!M388,0),IF('People_Inputs'!$E$30="SUP",'Payroll'!M408,0),IF('People_Inputs'!$E$31="SUP",'Payroll'!M428,0),IF('People_Inputs'!$E$32="SUP",'Payroll'!M448,0),IF('People_Inputs'!$E$33="SUP",'Payroll'!M468,0),IF('People_Inputs'!$E$34="SUP",'Payroll'!M488,0),IF('People_Inputs'!$E$35="SUP",'Payroll'!M508,0),IF('People_Inputs'!$E$36="SUP",'Payroll'!M528,0),IF('People_Inputs'!$E$37="SUP",'Payroll'!M548,0),IF('People_Inputs'!$E$38="SUP",'Payroll'!M568,0),IF('People_Inputs'!$E$39="SUP",'Payroll'!M588,0),IF('People_Inputs'!$E$40="SUP",'Payroll'!M608,0),IF('People_Inputs'!$E$41="SUP",'Payroll'!M628,0),IF('People_Inputs'!$E$42="SUP",'Payroll'!M648,0),IF('People_Inputs'!$E$43="SUP",'Payroll'!M668,0),IF('People_Inputs'!$E$44="SUP",'Payroll'!M688,0),IF('People_Inputs'!$E$45="SUP",'Payroll'!M708,0),IF('People_Inputs'!$E$46="SUP",'Payroll'!M728,0),IF('People_Inputs'!$E$47="SUP",'Payroll'!M748,0),IF('People_Inputs'!$E$48="SUP",'Payroll'!M768,0),IF('People_Inputs'!$E$49="SUP",'Payroll'!M788,0),IF('People_Inputs'!$E$50="SUP",'Payroll'!M808,0),IF('People_Inputs'!$E$51="SUP",'Payroll'!M828,0),IF('People_Inputs'!$E$52="SUP",'Payroll'!M848,0),IF('People_Inputs'!$E$53="SUP",'Payroll'!M868,0),IF('People_Inputs'!$E$54="SUP",'Payroll'!M888,0),IF('People_Inputs'!$E$55="SUP",'Payroll'!M908,0),IF('People_Inputs'!$E$56="SUP",'Payroll'!M928,0),IF('People_Inputs'!$E$57="SUP",'Payroll'!M948,0),IF('People_Inputs'!$E$58="SUP",'Payroll'!M968,0),IF('People_Inputs'!$E$59="SUP",'Payroll'!M988,0),IF('People_Inputs'!$E$60="SUP",'Payroll'!M1008,0),IF('People_Inputs'!$E$61="SUP",'Payroll'!M1028,0),IF('People_Inputs'!$E$62="SUP",'Payroll'!M1048,0),IF('People_Inputs'!$E$63="SUP",'Payroll'!M1068,0),IF('People_Inputs'!$E$64="SUP",'Payroll'!M1088,0),IF('People_Inputs'!$E$65="SUP",'Payroll'!M1108,0),IF('People_Inputs'!$E$66="SUP",'Payroll'!M1128,0),IF('People_Inputs'!$E$67="SUP",'Payroll'!M1148,0),IF('People_Inputs'!$E$68="SUP",'Payroll'!M1168,0),IF('People_Inputs'!$E$69="SUP",'Payroll'!M1188,0),IF('People_Inputs'!$E$70="SUP",'Payroll'!M1208,0))</f>
        <v>0.0</v>
      </c>
      <c r="N32" s="35">
        <f>SUM(IF('People_Inputs'!$E$11="SUP",'Payroll'!N28,0),IF('People_Inputs'!$E$12="SUP",'Payroll'!N48,0),IF('People_Inputs'!$E$13="SUP",'Payroll'!N68,0),IF('People_Inputs'!$E$14="SUP",'Payroll'!N88,0),IF('People_Inputs'!$E$15="SUP",'Payroll'!N108,0),IF('People_Inputs'!$E$16="SUP",'Payroll'!N128,0),IF('People_Inputs'!$E$17="SUP",'Payroll'!N148,0),IF('People_Inputs'!$E$18="SUP",'Payroll'!N168,0),IF('People_Inputs'!$E$19="SUP",'Payroll'!N188,0),IF('People_Inputs'!$E$20="SUP",'Payroll'!N208,0),IF('People_Inputs'!$E$21="SUP",'Payroll'!N228,0),IF('People_Inputs'!$E$22="SUP",'Payroll'!N248,0),IF('People_Inputs'!$E$23="SUP",'Payroll'!N268,0),IF('People_Inputs'!$E$24="SUP",'Payroll'!N288,0),IF('People_Inputs'!$E$25="SUP",'Payroll'!N308,0),IF('People_Inputs'!$E$26="SUP",'Payroll'!N328,0),IF('People_Inputs'!$E$27="SUP",'Payroll'!N348,0),IF('People_Inputs'!$E$28="SUP",'Payroll'!N368,0),IF('People_Inputs'!$E$29="SUP",'Payroll'!N388,0),IF('People_Inputs'!$E$30="SUP",'Payroll'!N408,0),IF('People_Inputs'!$E$31="SUP",'Payroll'!N428,0),IF('People_Inputs'!$E$32="SUP",'Payroll'!N448,0),IF('People_Inputs'!$E$33="SUP",'Payroll'!N468,0),IF('People_Inputs'!$E$34="SUP",'Payroll'!N488,0),IF('People_Inputs'!$E$35="SUP",'Payroll'!N508,0),IF('People_Inputs'!$E$36="SUP",'Payroll'!N528,0),IF('People_Inputs'!$E$37="SUP",'Payroll'!N548,0),IF('People_Inputs'!$E$38="SUP",'Payroll'!N568,0),IF('People_Inputs'!$E$39="SUP",'Payroll'!N588,0),IF('People_Inputs'!$E$40="SUP",'Payroll'!N608,0),IF('People_Inputs'!$E$41="SUP",'Payroll'!N628,0),IF('People_Inputs'!$E$42="SUP",'Payroll'!N648,0),IF('People_Inputs'!$E$43="SUP",'Payroll'!N668,0),IF('People_Inputs'!$E$44="SUP",'Payroll'!N688,0),IF('People_Inputs'!$E$45="SUP",'Payroll'!N708,0),IF('People_Inputs'!$E$46="SUP",'Payroll'!N728,0),IF('People_Inputs'!$E$47="SUP",'Payroll'!N748,0),IF('People_Inputs'!$E$48="SUP",'Payroll'!N768,0),IF('People_Inputs'!$E$49="SUP",'Payroll'!N788,0),IF('People_Inputs'!$E$50="SUP",'Payroll'!N808,0),IF('People_Inputs'!$E$51="SUP",'Payroll'!N828,0),IF('People_Inputs'!$E$52="SUP",'Payroll'!N848,0),IF('People_Inputs'!$E$53="SUP",'Payroll'!N868,0),IF('People_Inputs'!$E$54="SUP",'Payroll'!N888,0),IF('People_Inputs'!$E$55="SUP",'Payroll'!N908,0),IF('People_Inputs'!$E$56="SUP",'Payroll'!N928,0),IF('People_Inputs'!$E$57="SUP",'Payroll'!N948,0),IF('People_Inputs'!$E$58="SUP",'Payroll'!N968,0),IF('People_Inputs'!$E$59="SUP",'Payroll'!N988,0),IF('People_Inputs'!$E$60="SUP",'Payroll'!N1008,0),IF('People_Inputs'!$E$61="SUP",'Payroll'!N1028,0),IF('People_Inputs'!$E$62="SUP",'Payroll'!N1048,0),IF('People_Inputs'!$E$63="SUP",'Payroll'!N1068,0),IF('People_Inputs'!$E$64="SUP",'Payroll'!N1088,0),IF('People_Inputs'!$E$65="SUP",'Payroll'!N1108,0),IF('People_Inputs'!$E$66="SUP",'Payroll'!N1128,0),IF('People_Inputs'!$E$67="SUP",'Payroll'!N1148,0),IF('People_Inputs'!$E$68="SUP",'Payroll'!N1168,0),IF('People_Inputs'!$E$69="SUP",'Payroll'!N1188,0),IF('People_Inputs'!$E$70="SUP",'Payroll'!N1208,0))</f>
        <v>0.0</v>
      </c>
      <c r="O32" s="35">
        <f>SUM(IF('People_Inputs'!$E$11="SUP",'Payroll'!O28,0),IF('People_Inputs'!$E$12="SUP",'Payroll'!O48,0),IF('People_Inputs'!$E$13="SUP",'Payroll'!O68,0),IF('People_Inputs'!$E$14="SUP",'Payroll'!O88,0),IF('People_Inputs'!$E$15="SUP",'Payroll'!O108,0),IF('People_Inputs'!$E$16="SUP",'Payroll'!O128,0),IF('People_Inputs'!$E$17="SUP",'Payroll'!O148,0),IF('People_Inputs'!$E$18="SUP",'Payroll'!O168,0),IF('People_Inputs'!$E$19="SUP",'Payroll'!O188,0),IF('People_Inputs'!$E$20="SUP",'Payroll'!O208,0),IF('People_Inputs'!$E$21="SUP",'Payroll'!O228,0),IF('People_Inputs'!$E$22="SUP",'Payroll'!O248,0),IF('People_Inputs'!$E$23="SUP",'Payroll'!O268,0),IF('People_Inputs'!$E$24="SUP",'Payroll'!O288,0),IF('People_Inputs'!$E$25="SUP",'Payroll'!O308,0),IF('People_Inputs'!$E$26="SUP",'Payroll'!O328,0),IF('People_Inputs'!$E$27="SUP",'Payroll'!O348,0),IF('People_Inputs'!$E$28="SUP",'Payroll'!O368,0),IF('People_Inputs'!$E$29="SUP",'Payroll'!O388,0),IF('People_Inputs'!$E$30="SUP",'Payroll'!O408,0),IF('People_Inputs'!$E$31="SUP",'Payroll'!O428,0),IF('People_Inputs'!$E$32="SUP",'Payroll'!O448,0),IF('People_Inputs'!$E$33="SUP",'Payroll'!O468,0),IF('People_Inputs'!$E$34="SUP",'Payroll'!O488,0),IF('People_Inputs'!$E$35="SUP",'Payroll'!O508,0),IF('People_Inputs'!$E$36="SUP",'Payroll'!O528,0),IF('People_Inputs'!$E$37="SUP",'Payroll'!O548,0),IF('People_Inputs'!$E$38="SUP",'Payroll'!O568,0),IF('People_Inputs'!$E$39="SUP",'Payroll'!O588,0),IF('People_Inputs'!$E$40="SUP",'Payroll'!O608,0),IF('People_Inputs'!$E$41="SUP",'Payroll'!O628,0),IF('People_Inputs'!$E$42="SUP",'Payroll'!O648,0),IF('People_Inputs'!$E$43="SUP",'Payroll'!O668,0),IF('People_Inputs'!$E$44="SUP",'Payroll'!O688,0),IF('People_Inputs'!$E$45="SUP",'Payroll'!O708,0),IF('People_Inputs'!$E$46="SUP",'Payroll'!O728,0),IF('People_Inputs'!$E$47="SUP",'Payroll'!O748,0),IF('People_Inputs'!$E$48="SUP",'Payroll'!O768,0),IF('People_Inputs'!$E$49="SUP",'Payroll'!O788,0),IF('People_Inputs'!$E$50="SUP",'Payroll'!O808,0),IF('People_Inputs'!$E$51="SUP",'Payroll'!O828,0),IF('People_Inputs'!$E$52="SUP",'Payroll'!O848,0),IF('People_Inputs'!$E$53="SUP",'Payroll'!O868,0),IF('People_Inputs'!$E$54="SUP",'Payroll'!O888,0),IF('People_Inputs'!$E$55="SUP",'Payroll'!O908,0),IF('People_Inputs'!$E$56="SUP",'Payroll'!O928,0),IF('People_Inputs'!$E$57="SUP",'Payroll'!O948,0),IF('People_Inputs'!$E$58="SUP",'Payroll'!O968,0),IF('People_Inputs'!$E$59="SUP",'Payroll'!O988,0),IF('People_Inputs'!$E$60="SUP",'Payroll'!O1008,0),IF('People_Inputs'!$E$61="SUP",'Payroll'!O1028,0),IF('People_Inputs'!$E$62="SUP",'Payroll'!O1048,0),IF('People_Inputs'!$E$63="SUP",'Payroll'!O1068,0),IF('People_Inputs'!$E$64="SUP",'Payroll'!O1088,0),IF('People_Inputs'!$E$65="SUP",'Payroll'!O1108,0),IF('People_Inputs'!$E$66="SUP",'Payroll'!O1128,0),IF('People_Inputs'!$E$67="SUP",'Payroll'!O1148,0),IF('People_Inputs'!$E$68="SUP",'Payroll'!O1168,0),IF('People_Inputs'!$E$69="SUP",'Payroll'!O1188,0),IF('People_Inputs'!$E$70="SUP",'Payroll'!O1208,0))</f>
        <v>0.0</v>
      </c>
      <c r="P32" s="35">
        <f>SUM(IF('People_Inputs'!$E$11="SUP",'Payroll'!P28,0),IF('People_Inputs'!$E$12="SUP",'Payroll'!P48,0),IF('People_Inputs'!$E$13="SUP",'Payroll'!P68,0),IF('People_Inputs'!$E$14="SUP",'Payroll'!P88,0),IF('People_Inputs'!$E$15="SUP",'Payroll'!P108,0),IF('People_Inputs'!$E$16="SUP",'Payroll'!P128,0),IF('People_Inputs'!$E$17="SUP",'Payroll'!P148,0),IF('People_Inputs'!$E$18="SUP",'Payroll'!P168,0),IF('People_Inputs'!$E$19="SUP",'Payroll'!P188,0),IF('People_Inputs'!$E$20="SUP",'Payroll'!P208,0),IF('People_Inputs'!$E$21="SUP",'Payroll'!P228,0),IF('People_Inputs'!$E$22="SUP",'Payroll'!P248,0),IF('People_Inputs'!$E$23="SUP",'Payroll'!P268,0),IF('People_Inputs'!$E$24="SUP",'Payroll'!P288,0),IF('People_Inputs'!$E$25="SUP",'Payroll'!P308,0),IF('People_Inputs'!$E$26="SUP",'Payroll'!P328,0),IF('People_Inputs'!$E$27="SUP",'Payroll'!P348,0),IF('People_Inputs'!$E$28="SUP",'Payroll'!P368,0),IF('People_Inputs'!$E$29="SUP",'Payroll'!P388,0),IF('People_Inputs'!$E$30="SUP",'Payroll'!P408,0),IF('People_Inputs'!$E$31="SUP",'Payroll'!P428,0),IF('People_Inputs'!$E$32="SUP",'Payroll'!P448,0),IF('People_Inputs'!$E$33="SUP",'Payroll'!P468,0),IF('People_Inputs'!$E$34="SUP",'Payroll'!P488,0),IF('People_Inputs'!$E$35="SUP",'Payroll'!P508,0),IF('People_Inputs'!$E$36="SUP",'Payroll'!P528,0),IF('People_Inputs'!$E$37="SUP",'Payroll'!P548,0),IF('People_Inputs'!$E$38="SUP",'Payroll'!P568,0),IF('People_Inputs'!$E$39="SUP",'Payroll'!P588,0),IF('People_Inputs'!$E$40="SUP",'Payroll'!P608,0),IF('People_Inputs'!$E$41="SUP",'Payroll'!P628,0),IF('People_Inputs'!$E$42="SUP",'Payroll'!P648,0),IF('People_Inputs'!$E$43="SUP",'Payroll'!P668,0),IF('People_Inputs'!$E$44="SUP",'Payroll'!P688,0),IF('People_Inputs'!$E$45="SUP",'Payroll'!P708,0),IF('People_Inputs'!$E$46="SUP",'Payroll'!P728,0),IF('People_Inputs'!$E$47="SUP",'Payroll'!P748,0),IF('People_Inputs'!$E$48="SUP",'Payroll'!P768,0),IF('People_Inputs'!$E$49="SUP",'Payroll'!P788,0),IF('People_Inputs'!$E$50="SUP",'Payroll'!P808,0),IF('People_Inputs'!$E$51="SUP",'Payroll'!P828,0),IF('People_Inputs'!$E$52="SUP",'Payroll'!P848,0),IF('People_Inputs'!$E$53="SUP",'Payroll'!P868,0),IF('People_Inputs'!$E$54="SUP",'Payroll'!P888,0),IF('People_Inputs'!$E$55="SUP",'Payroll'!P908,0),IF('People_Inputs'!$E$56="SUP",'Payroll'!P928,0),IF('People_Inputs'!$E$57="SUP",'Payroll'!P948,0),IF('People_Inputs'!$E$58="SUP",'Payroll'!P968,0),IF('People_Inputs'!$E$59="SUP",'Payroll'!P988,0),IF('People_Inputs'!$E$60="SUP",'Payroll'!P1008,0),IF('People_Inputs'!$E$61="SUP",'Payroll'!P1028,0),IF('People_Inputs'!$E$62="SUP",'Payroll'!P1048,0),IF('People_Inputs'!$E$63="SUP",'Payroll'!P1068,0),IF('People_Inputs'!$E$64="SUP",'Payroll'!P1088,0),IF('People_Inputs'!$E$65="SUP",'Payroll'!P1108,0),IF('People_Inputs'!$E$66="SUP",'Payroll'!P1128,0),IF('People_Inputs'!$E$67="SUP",'Payroll'!P1148,0),IF('People_Inputs'!$E$68="SUP",'Payroll'!P1168,0),IF('People_Inputs'!$E$69="SUP",'Payroll'!P1188,0),IF('People_Inputs'!$E$70="SUP",'Payroll'!P1208,0))</f>
        <v>0.0</v>
      </c>
      <c r="Q32" s="35">
        <f>SUM(IF('People_Inputs'!$E$11="SUP",'Payroll'!Q28,0),IF('People_Inputs'!$E$12="SUP",'Payroll'!Q48,0),IF('People_Inputs'!$E$13="SUP",'Payroll'!Q68,0),IF('People_Inputs'!$E$14="SUP",'Payroll'!Q88,0),IF('People_Inputs'!$E$15="SUP",'Payroll'!Q108,0),IF('People_Inputs'!$E$16="SUP",'Payroll'!Q128,0),IF('People_Inputs'!$E$17="SUP",'Payroll'!Q148,0),IF('People_Inputs'!$E$18="SUP",'Payroll'!Q168,0),IF('People_Inputs'!$E$19="SUP",'Payroll'!Q188,0),IF('People_Inputs'!$E$20="SUP",'Payroll'!Q208,0),IF('People_Inputs'!$E$21="SUP",'Payroll'!Q228,0),IF('People_Inputs'!$E$22="SUP",'Payroll'!Q248,0),IF('People_Inputs'!$E$23="SUP",'Payroll'!Q268,0),IF('People_Inputs'!$E$24="SUP",'Payroll'!Q288,0),IF('People_Inputs'!$E$25="SUP",'Payroll'!Q308,0),IF('People_Inputs'!$E$26="SUP",'Payroll'!Q328,0),IF('People_Inputs'!$E$27="SUP",'Payroll'!Q348,0),IF('People_Inputs'!$E$28="SUP",'Payroll'!Q368,0),IF('People_Inputs'!$E$29="SUP",'Payroll'!Q388,0),IF('People_Inputs'!$E$30="SUP",'Payroll'!Q408,0),IF('People_Inputs'!$E$31="SUP",'Payroll'!Q428,0),IF('People_Inputs'!$E$32="SUP",'Payroll'!Q448,0),IF('People_Inputs'!$E$33="SUP",'Payroll'!Q468,0),IF('People_Inputs'!$E$34="SUP",'Payroll'!Q488,0),IF('People_Inputs'!$E$35="SUP",'Payroll'!Q508,0),IF('People_Inputs'!$E$36="SUP",'Payroll'!Q528,0),IF('People_Inputs'!$E$37="SUP",'Payroll'!Q548,0),IF('People_Inputs'!$E$38="SUP",'Payroll'!Q568,0),IF('People_Inputs'!$E$39="SUP",'Payroll'!Q588,0),IF('People_Inputs'!$E$40="SUP",'Payroll'!Q608,0),IF('People_Inputs'!$E$41="SUP",'Payroll'!Q628,0),IF('People_Inputs'!$E$42="SUP",'Payroll'!Q648,0),IF('People_Inputs'!$E$43="SUP",'Payroll'!Q668,0),IF('People_Inputs'!$E$44="SUP",'Payroll'!Q688,0),IF('People_Inputs'!$E$45="SUP",'Payroll'!Q708,0),IF('People_Inputs'!$E$46="SUP",'Payroll'!Q728,0),IF('People_Inputs'!$E$47="SUP",'Payroll'!Q748,0),IF('People_Inputs'!$E$48="SUP",'Payroll'!Q768,0),IF('People_Inputs'!$E$49="SUP",'Payroll'!Q788,0),IF('People_Inputs'!$E$50="SUP",'Payroll'!Q808,0),IF('People_Inputs'!$E$51="SUP",'Payroll'!Q828,0),IF('People_Inputs'!$E$52="SUP",'Payroll'!Q848,0),IF('People_Inputs'!$E$53="SUP",'Payroll'!Q868,0),IF('People_Inputs'!$E$54="SUP",'Payroll'!Q888,0),IF('People_Inputs'!$E$55="SUP",'Payroll'!Q908,0),IF('People_Inputs'!$E$56="SUP",'Payroll'!Q928,0),IF('People_Inputs'!$E$57="SUP",'Payroll'!Q948,0),IF('People_Inputs'!$E$58="SUP",'Payroll'!Q968,0),IF('People_Inputs'!$E$59="SUP",'Payroll'!Q988,0),IF('People_Inputs'!$E$60="SUP",'Payroll'!Q1008,0),IF('People_Inputs'!$E$61="SUP",'Payroll'!Q1028,0),IF('People_Inputs'!$E$62="SUP",'Payroll'!Q1048,0),IF('People_Inputs'!$E$63="SUP",'Payroll'!Q1068,0),IF('People_Inputs'!$E$64="SUP",'Payroll'!Q1088,0),IF('People_Inputs'!$E$65="SUP",'Payroll'!Q1108,0),IF('People_Inputs'!$E$66="SUP",'Payroll'!Q1128,0),IF('People_Inputs'!$E$67="SUP",'Payroll'!Q1148,0),IF('People_Inputs'!$E$68="SUP",'Payroll'!Q1168,0),IF('People_Inputs'!$E$69="SUP",'Payroll'!Q1188,0),IF('People_Inputs'!$E$70="SUP",'Payroll'!Q1208,0))</f>
        <v>4957.5</v>
      </c>
      <c r="R32" s="35">
        <f>SUM(IF('People_Inputs'!$E$11="SUP",'Payroll'!R28,0),IF('People_Inputs'!$E$12="SUP",'Payroll'!R48,0),IF('People_Inputs'!$E$13="SUP",'Payroll'!R68,0),IF('People_Inputs'!$E$14="SUP",'Payroll'!R88,0),IF('People_Inputs'!$E$15="SUP",'Payroll'!R108,0),IF('People_Inputs'!$E$16="SUP",'Payroll'!R128,0),IF('People_Inputs'!$E$17="SUP",'Payroll'!R148,0),IF('People_Inputs'!$E$18="SUP",'Payroll'!R168,0),IF('People_Inputs'!$E$19="SUP",'Payroll'!R188,0),IF('People_Inputs'!$E$20="SUP",'Payroll'!R208,0),IF('People_Inputs'!$E$21="SUP",'Payroll'!R228,0),IF('People_Inputs'!$E$22="SUP",'Payroll'!R248,0),IF('People_Inputs'!$E$23="SUP",'Payroll'!R268,0),IF('People_Inputs'!$E$24="SUP",'Payroll'!R288,0),IF('People_Inputs'!$E$25="SUP",'Payroll'!R308,0),IF('People_Inputs'!$E$26="SUP",'Payroll'!R328,0),IF('People_Inputs'!$E$27="SUP",'Payroll'!R348,0),IF('People_Inputs'!$E$28="SUP",'Payroll'!R368,0),IF('People_Inputs'!$E$29="SUP",'Payroll'!R388,0),IF('People_Inputs'!$E$30="SUP",'Payroll'!R408,0),IF('People_Inputs'!$E$31="SUP",'Payroll'!R428,0),IF('People_Inputs'!$E$32="SUP",'Payroll'!R448,0),IF('People_Inputs'!$E$33="SUP",'Payroll'!R468,0),IF('People_Inputs'!$E$34="SUP",'Payroll'!R488,0),IF('People_Inputs'!$E$35="SUP",'Payroll'!R508,0),IF('People_Inputs'!$E$36="SUP",'Payroll'!R528,0),IF('People_Inputs'!$E$37="SUP",'Payroll'!R548,0),IF('People_Inputs'!$E$38="SUP",'Payroll'!R568,0),IF('People_Inputs'!$E$39="SUP",'Payroll'!R588,0),IF('People_Inputs'!$E$40="SUP",'Payroll'!R608,0),IF('People_Inputs'!$E$41="SUP",'Payroll'!R628,0),IF('People_Inputs'!$E$42="SUP",'Payroll'!R648,0),IF('People_Inputs'!$E$43="SUP",'Payroll'!R668,0),IF('People_Inputs'!$E$44="SUP",'Payroll'!R688,0),IF('People_Inputs'!$E$45="SUP",'Payroll'!R708,0),IF('People_Inputs'!$E$46="SUP",'Payroll'!R728,0),IF('People_Inputs'!$E$47="SUP",'Payroll'!R748,0),IF('People_Inputs'!$E$48="SUP",'Payroll'!R768,0),IF('People_Inputs'!$E$49="SUP",'Payroll'!R788,0),IF('People_Inputs'!$E$50="SUP",'Payroll'!R808,0),IF('People_Inputs'!$E$51="SUP",'Payroll'!R828,0),IF('People_Inputs'!$E$52="SUP",'Payroll'!R848,0),IF('People_Inputs'!$E$53="SUP",'Payroll'!R868,0),IF('People_Inputs'!$E$54="SUP",'Payroll'!R888,0),IF('People_Inputs'!$E$55="SUP",'Payroll'!R908,0),IF('People_Inputs'!$E$56="SUP",'Payroll'!R928,0),IF('People_Inputs'!$E$57="SUP",'Payroll'!R948,0),IF('People_Inputs'!$E$58="SUP",'Payroll'!R968,0),IF('People_Inputs'!$E$59="SUP",'Payroll'!R988,0),IF('People_Inputs'!$E$60="SUP",'Payroll'!R1008,0),IF('People_Inputs'!$E$61="SUP",'Payroll'!R1028,0),IF('People_Inputs'!$E$62="SUP",'Payroll'!R1048,0),IF('People_Inputs'!$E$63="SUP",'Payroll'!R1068,0),IF('People_Inputs'!$E$64="SUP",'Payroll'!R1088,0),IF('People_Inputs'!$E$65="SUP",'Payroll'!R1108,0),IF('People_Inputs'!$E$66="SUP",'Payroll'!R1128,0),IF('People_Inputs'!$E$67="SUP",'Payroll'!R1148,0),IF('People_Inputs'!$E$68="SUP",'Payroll'!R1168,0),IF('People_Inputs'!$E$69="SUP",'Payroll'!R1188,0),IF('People_Inputs'!$E$70="SUP",'Payroll'!R1208,0))</f>
        <v>0.0</v>
      </c>
      <c r="S32" s="35">
        <f>SUM(IF('People_Inputs'!$E$11="SUP",'Payroll'!S28,0),IF('People_Inputs'!$E$12="SUP",'Payroll'!S48,0),IF('People_Inputs'!$E$13="SUP",'Payroll'!S68,0),IF('People_Inputs'!$E$14="SUP",'Payroll'!S88,0),IF('People_Inputs'!$E$15="SUP",'Payroll'!S108,0),IF('People_Inputs'!$E$16="SUP",'Payroll'!S128,0),IF('People_Inputs'!$E$17="SUP",'Payroll'!S148,0),IF('People_Inputs'!$E$18="SUP",'Payroll'!S168,0),IF('People_Inputs'!$E$19="SUP",'Payroll'!S188,0),IF('People_Inputs'!$E$20="SUP",'Payroll'!S208,0),IF('People_Inputs'!$E$21="SUP",'Payroll'!S228,0),IF('People_Inputs'!$E$22="SUP",'Payroll'!S248,0),IF('People_Inputs'!$E$23="SUP",'Payroll'!S268,0),IF('People_Inputs'!$E$24="SUP",'Payroll'!S288,0),IF('People_Inputs'!$E$25="SUP",'Payroll'!S308,0),IF('People_Inputs'!$E$26="SUP",'Payroll'!S328,0),IF('People_Inputs'!$E$27="SUP",'Payroll'!S348,0),IF('People_Inputs'!$E$28="SUP",'Payroll'!S368,0),IF('People_Inputs'!$E$29="SUP",'Payroll'!S388,0),IF('People_Inputs'!$E$30="SUP",'Payroll'!S408,0),IF('People_Inputs'!$E$31="SUP",'Payroll'!S428,0),IF('People_Inputs'!$E$32="SUP",'Payroll'!S448,0),IF('People_Inputs'!$E$33="SUP",'Payroll'!S468,0),IF('People_Inputs'!$E$34="SUP",'Payroll'!S488,0),IF('People_Inputs'!$E$35="SUP",'Payroll'!S508,0),IF('People_Inputs'!$E$36="SUP",'Payroll'!S528,0),IF('People_Inputs'!$E$37="SUP",'Payroll'!S548,0),IF('People_Inputs'!$E$38="SUP",'Payroll'!S568,0),IF('People_Inputs'!$E$39="SUP",'Payroll'!S588,0),IF('People_Inputs'!$E$40="SUP",'Payroll'!S608,0),IF('People_Inputs'!$E$41="SUP",'Payroll'!S628,0),IF('People_Inputs'!$E$42="SUP",'Payroll'!S648,0),IF('People_Inputs'!$E$43="SUP",'Payroll'!S668,0),IF('People_Inputs'!$E$44="SUP",'Payroll'!S688,0),IF('People_Inputs'!$E$45="SUP",'Payroll'!S708,0),IF('People_Inputs'!$E$46="SUP",'Payroll'!S728,0),IF('People_Inputs'!$E$47="SUP",'Payroll'!S748,0),IF('People_Inputs'!$E$48="SUP",'Payroll'!S768,0),IF('People_Inputs'!$E$49="SUP",'Payroll'!S788,0),IF('People_Inputs'!$E$50="SUP",'Payroll'!S808,0),IF('People_Inputs'!$E$51="SUP",'Payroll'!S828,0),IF('People_Inputs'!$E$52="SUP",'Payroll'!S848,0),IF('People_Inputs'!$E$53="SUP",'Payroll'!S868,0),IF('People_Inputs'!$E$54="SUP",'Payroll'!S888,0),IF('People_Inputs'!$E$55="SUP",'Payroll'!S908,0),IF('People_Inputs'!$E$56="SUP",'Payroll'!S928,0),IF('People_Inputs'!$E$57="SUP",'Payroll'!S948,0),IF('People_Inputs'!$E$58="SUP",'Payroll'!S968,0),IF('People_Inputs'!$E$59="SUP",'Payroll'!S988,0),IF('People_Inputs'!$E$60="SUP",'Payroll'!S1008,0),IF('People_Inputs'!$E$61="SUP",'Payroll'!S1028,0),IF('People_Inputs'!$E$62="SUP",'Payroll'!S1048,0),IF('People_Inputs'!$E$63="SUP",'Payroll'!S1068,0),IF('People_Inputs'!$E$64="SUP",'Payroll'!S1088,0),IF('People_Inputs'!$E$65="SUP",'Payroll'!S1108,0),IF('People_Inputs'!$E$66="SUP",'Payroll'!S1128,0),IF('People_Inputs'!$E$67="SUP",'Payroll'!S1148,0),IF('People_Inputs'!$E$68="SUP",'Payroll'!S1168,0),IF('People_Inputs'!$E$69="SUP",'Payroll'!S1188,0),IF('People_Inputs'!$E$70="SUP",'Payroll'!S1208,0))</f>
        <v>0.0</v>
      </c>
      <c r="T32" s="35">
        <f>SUM(IF('People_Inputs'!$E$11="SUP",'Payroll'!T28,0),IF('People_Inputs'!$E$12="SUP",'Payroll'!T48,0),IF('People_Inputs'!$E$13="SUP",'Payroll'!T68,0),IF('People_Inputs'!$E$14="SUP",'Payroll'!T88,0),IF('People_Inputs'!$E$15="SUP",'Payroll'!T108,0),IF('People_Inputs'!$E$16="SUP",'Payroll'!T128,0),IF('People_Inputs'!$E$17="SUP",'Payroll'!T148,0),IF('People_Inputs'!$E$18="SUP",'Payroll'!T168,0),IF('People_Inputs'!$E$19="SUP",'Payroll'!T188,0),IF('People_Inputs'!$E$20="SUP",'Payroll'!T208,0),IF('People_Inputs'!$E$21="SUP",'Payroll'!T228,0),IF('People_Inputs'!$E$22="SUP",'Payroll'!T248,0),IF('People_Inputs'!$E$23="SUP",'Payroll'!T268,0),IF('People_Inputs'!$E$24="SUP",'Payroll'!T288,0),IF('People_Inputs'!$E$25="SUP",'Payroll'!T308,0),IF('People_Inputs'!$E$26="SUP",'Payroll'!T328,0),IF('People_Inputs'!$E$27="SUP",'Payroll'!T348,0),IF('People_Inputs'!$E$28="SUP",'Payroll'!T368,0),IF('People_Inputs'!$E$29="SUP",'Payroll'!T388,0),IF('People_Inputs'!$E$30="SUP",'Payroll'!T408,0),IF('People_Inputs'!$E$31="SUP",'Payroll'!T428,0),IF('People_Inputs'!$E$32="SUP",'Payroll'!T448,0),IF('People_Inputs'!$E$33="SUP",'Payroll'!T468,0),IF('People_Inputs'!$E$34="SUP",'Payroll'!T488,0),IF('People_Inputs'!$E$35="SUP",'Payroll'!T508,0),IF('People_Inputs'!$E$36="SUP",'Payroll'!T528,0),IF('People_Inputs'!$E$37="SUP",'Payroll'!T548,0),IF('People_Inputs'!$E$38="SUP",'Payroll'!T568,0),IF('People_Inputs'!$E$39="SUP",'Payroll'!T588,0),IF('People_Inputs'!$E$40="SUP",'Payroll'!T608,0),IF('People_Inputs'!$E$41="SUP",'Payroll'!T628,0),IF('People_Inputs'!$E$42="SUP",'Payroll'!T648,0),IF('People_Inputs'!$E$43="SUP",'Payroll'!T668,0),IF('People_Inputs'!$E$44="SUP",'Payroll'!T688,0),IF('People_Inputs'!$E$45="SUP",'Payroll'!T708,0),IF('People_Inputs'!$E$46="SUP",'Payroll'!T728,0),IF('People_Inputs'!$E$47="SUP",'Payroll'!T748,0),IF('People_Inputs'!$E$48="SUP",'Payroll'!T768,0),IF('People_Inputs'!$E$49="SUP",'Payroll'!T788,0),IF('People_Inputs'!$E$50="SUP",'Payroll'!T808,0),IF('People_Inputs'!$E$51="SUP",'Payroll'!T828,0),IF('People_Inputs'!$E$52="SUP",'Payroll'!T848,0),IF('People_Inputs'!$E$53="SUP",'Payroll'!T868,0),IF('People_Inputs'!$E$54="SUP",'Payroll'!T888,0),IF('People_Inputs'!$E$55="SUP",'Payroll'!T908,0),IF('People_Inputs'!$E$56="SUP",'Payroll'!T928,0),IF('People_Inputs'!$E$57="SUP",'Payroll'!T948,0),IF('People_Inputs'!$E$58="SUP",'Payroll'!T968,0),IF('People_Inputs'!$E$59="SUP",'Payroll'!T988,0),IF('People_Inputs'!$E$60="SUP",'Payroll'!T1008,0),IF('People_Inputs'!$E$61="SUP",'Payroll'!T1028,0),IF('People_Inputs'!$E$62="SUP",'Payroll'!T1048,0),IF('People_Inputs'!$E$63="SUP",'Payroll'!T1068,0),IF('People_Inputs'!$E$64="SUP",'Payroll'!T1088,0),IF('People_Inputs'!$E$65="SUP",'Payroll'!T1108,0),IF('People_Inputs'!$E$66="SUP",'Payroll'!T1128,0),IF('People_Inputs'!$E$67="SUP",'Payroll'!T1148,0),IF('People_Inputs'!$E$68="SUP",'Payroll'!T1168,0),IF('People_Inputs'!$E$69="SUP",'Payroll'!T1188,0),IF('People_Inputs'!$E$70="SUP",'Payroll'!T1208,0))</f>
        <v>0.0</v>
      </c>
      <c r="U32" s="35">
        <f>SUM(IF('People_Inputs'!$E$11="SUP",'Payroll'!U28,0),IF('People_Inputs'!$E$12="SUP",'Payroll'!U48,0),IF('People_Inputs'!$E$13="SUP",'Payroll'!U68,0),IF('People_Inputs'!$E$14="SUP",'Payroll'!U88,0),IF('People_Inputs'!$E$15="SUP",'Payroll'!U108,0),IF('People_Inputs'!$E$16="SUP",'Payroll'!U128,0),IF('People_Inputs'!$E$17="SUP",'Payroll'!U148,0),IF('People_Inputs'!$E$18="SUP",'Payroll'!U168,0),IF('People_Inputs'!$E$19="SUP",'Payroll'!U188,0),IF('People_Inputs'!$E$20="SUP",'Payroll'!U208,0),IF('People_Inputs'!$E$21="SUP",'Payroll'!U228,0),IF('People_Inputs'!$E$22="SUP",'Payroll'!U248,0),IF('People_Inputs'!$E$23="SUP",'Payroll'!U268,0),IF('People_Inputs'!$E$24="SUP",'Payroll'!U288,0),IF('People_Inputs'!$E$25="SUP",'Payroll'!U308,0),IF('People_Inputs'!$E$26="SUP",'Payroll'!U328,0),IF('People_Inputs'!$E$27="SUP",'Payroll'!U348,0),IF('People_Inputs'!$E$28="SUP",'Payroll'!U368,0),IF('People_Inputs'!$E$29="SUP",'Payroll'!U388,0),IF('People_Inputs'!$E$30="SUP",'Payroll'!U408,0),IF('People_Inputs'!$E$31="SUP",'Payroll'!U428,0),IF('People_Inputs'!$E$32="SUP",'Payroll'!U448,0),IF('People_Inputs'!$E$33="SUP",'Payroll'!U468,0),IF('People_Inputs'!$E$34="SUP",'Payroll'!U488,0),IF('People_Inputs'!$E$35="SUP",'Payroll'!U508,0),IF('People_Inputs'!$E$36="SUP",'Payroll'!U528,0),IF('People_Inputs'!$E$37="SUP",'Payroll'!U548,0),IF('People_Inputs'!$E$38="SUP",'Payroll'!U568,0),IF('People_Inputs'!$E$39="SUP",'Payroll'!U588,0),IF('People_Inputs'!$E$40="SUP",'Payroll'!U608,0),IF('People_Inputs'!$E$41="SUP",'Payroll'!U628,0),IF('People_Inputs'!$E$42="SUP",'Payroll'!U648,0),IF('People_Inputs'!$E$43="SUP",'Payroll'!U668,0),IF('People_Inputs'!$E$44="SUP",'Payroll'!U688,0),IF('People_Inputs'!$E$45="SUP",'Payroll'!U708,0),IF('People_Inputs'!$E$46="SUP",'Payroll'!U728,0),IF('People_Inputs'!$E$47="SUP",'Payroll'!U748,0),IF('People_Inputs'!$E$48="SUP",'Payroll'!U768,0),IF('People_Inputs'!$E$49="SUP",'Payroll'!U788,0),IF('People_Inputs'!$E$50="SUP",'Payroll'!U808,0),IF('People_Inputs'!$E$51="SUP",'Payroll'!U828,0),IF('People_Inputs'!$E$52="SUP",'Payroll'!U848,0),IF('People_Inputs'!$E$53="SUP",'Payroll'!U868,0),IF('People_Inputs'!$E$54="SUP",'Payroll'!U888,0),IF('People_Inputs'!$E$55="SUP",'Payroll'!U908,0),IF('People_Inputs'!$E$56="SUP",'Payroll'!U928,0),IF('People_Inputs'!$E$57="SUP",'Payroll'!U948,0),IF('People_Inputs'!$E$58="SUP",'Payroll'!U968,0),IF('People_Inputs'!$E$59="SUP",'Payroll'!U988,0),IF('People_Inputs'!$E$60="SUP",'Payroll'!U1008,0),IF('People_Inputs'!$E$61="SUP",'Payroll'!U1028,0),IF('People_Inputs'!$E$62="SUP",'Payroll'!U1048,0),IF('People_Inputs'!$E$63="SUP",'Payroll'!U1068,0),IF('People_Inputs'!$E$64="SUP",'Payroll'!U1088,0),IF('People_Inputs'!$E$65="SUP",'Payroll'!U1108,0),IF('People_Inputs'!$E$66="SUP",'Payroll'!U1128,0),IF('People_Inputs'!$E$67="SUP",'Payroll'!U1148,0),IF('People_Inputs'!$E$68="SUP",'Payroll'!U1168,0),IF('People_Inputs'!$E$69="SUP",'Payroll'!U1188,0),IF('People_Inputs'!$E$70="SUP",'Payroll'!U1208,0))</f>
        <v>0.0</v>
      </c>
      <c r="V32" s="35">
        <f>SUM(IF('People_Inputs'!$E$11="SUP",'Payroll'!V28,0),IF('People_Inputs'!$E$12="SUP",'Payroll'!V48,0),IF('People_Inputs'!$E$13="SUP",'Payroll'!V68,0),IF('People_Inputs'!$E$14="SUP",'Payroll'!V88,0),IF('People_Inputs'!$E$15="SUP",'Payroll'!V108,0),IF('People_Inputs'!$E$16="SUP",'Payroll'!V128,0),IF('People_Inputs'!$E$17="SUP",'Payroll'!V148,0),IF('People_Inputs'!$E$18="SUP",'Payroll'!V168,0),IF('People_Inputs'!$E$19="SUP",'Payroll'!V188,0),IF('People_Inputs'!$E$20="SUP",'Payroll'!V208,0),IF('People_Inputs'!$E$21="SUP",'Payroll'!V228,0),IF('People_Inputs'!$E$22="SUP",'Payroll'!V248,0),IF('People_Inputs'!$E$23="SUP",'Payroll'!V268,0),IF('People_Inputs'!$E$24="SUP",'Payroll'!V288,0),IF('People_Inputs'!$E$25="SUP",'Payroll'!V308,0),IF('People_Inputs'!$E$26="SUP",'Payroll'!V328,0),IF('People_Inputs'!$E$27="SUP",'Payroll'!V348,0),IF('People_Inputs'!$E$28="SUP",'Payroll'!V368,0),IF('People_Inputs'!$E$29="SUP",'Payroll'!V388,0),IF('People_Inputs'!$E$30="SUP",'Payroll'!V408,0),IF('People_Inputs'!$E$31="SUP",'Payroll'!V428,0),IF('People_Inputs'!$E$32="SUP",'Payroll'!V448,0),IF('People_Inputs'!$E$33="SUP",'Payroll'!V468,0),IF('People_Inputs'!$E$34="SUP",'Payroll'!V488,0),IF('People_Inputs'!$E$35="SUP",'Payroll'!V508,0),IF('People_Inputs'!$E$36="SUP",'Payroll'!V528,0),IF('People_Inputs'!$E$37="SUP",'Payroll'!V548,0),IF('People_Inputs'!$E$38="SUP",'Payroll'!V568,0),IF('People_Inputs'!$E$39="SUP",'Payroll'!V588,0),IF('People_Inputs'!$E$40="SUP",'Payroll'!V608,0),IF('People_Inputs'!$E$41="SUP",'Payroll'!V628,0),IF('People_Inputs'!$E$42="SUP",'Payroll'!V648,0),IF('People_Inputs'!$E$43="SUP",'Payroll'!V668,0),IF('People_Inputs'!$E$44="SUP",'Payroll'!V688,0),IF('People_Inputs'!$E$45="SUP",'Payroll'!V708,0),IF('People_Inputs'!$E$46="SUP",'Payroll'!V728,0),IF('People_Inputs'!$E$47="SUP",'Payroll'!V748,0),IF('People_Inputs'!$E$48="SUP",'Payroll'!V768,0),IF('People_Inputs'!$E$49="SUP",'Payroll'!V788,0),IF('People_Inputs'!$E$50="SUP",'Payroll'!V808,0),IF('People_Inputs'!$E$51="SUP",'Payroll'!V828,0),IF('People_Inputs'!$E$52="SUP",'Payroll'!V848,0),IF('People_Inputs'!$E$53="SUP",'Payroll'!V868,0),IF('People_Inputs'!$E$54="SUP",'Payroll'!V888,0),IF('People_Inputs'!$E$55="SUP",'Payroll'!V908,0),IF('People_Inputs'!$E$56="SUP",'Payroll'!V928,0),IF('People_Inputs'!$E$57="SUP",'Payroll'!V948,0),IF('People_Inputs'!$E$58="SUP",'Payroll'!V968,0),IF('People_Inputs'!$E$59="SUP",'Payroll'!V988,0),IF('People_Inputs'!$E$60="SUP",'Payroll'!V1008,0),IF('People_Inputs'!$E$61="SUP",'Payroll'!V1028,0),IF('People_Inputs'!$E$62="SUP",'Payroll'!V1048,0),IF('People_Inputs'!$E$63="SUP",'Payroll'!V1068,0),IF('People_Inputs'!$E$64="SUP",'Payroll'!V1088,0),IF('People_Inputs'!$E$65="SUP",'Payroll'!V1108,0),IF('People_Inputs'!$E$66="SUP",'Payroll'!V1128,0),IF('People_Inputs'!$E$67="SUP",'Payroll'!V1148,0),IF('People_Inputs'!$E$68="SUP",'Payroll'!V1168,0),IF('People_Inputs'!$E$69="SUP",'Payroll'!V1188,0),IF('People_Inputs'!$E$70="SUP",'Payroll'!V1208,0))</f>
        <v>0.0</v>
      </c>
      <c r="W32" s="35">
        <f>SUM(IF('People_Inputs'!$E$11="SUP",'Payroll'!W28,0),IF('People_Inputs'!$E$12="SUP",'Payroll'!W48,0),IF('People_Inputs'!$E$13="SUP",'Payroll'!W68,0),IF('People_Inputs'!$E$14="SUP",'Payroll'!W88,0),IF('People_Inputs'!$E$15="SUP",'Payroll'!W108,0),IF('People_Inputs'!$E$16="SUP",'Payroll'!W128,0),IF('People_Inputs'!$E$17="SUP",'Payroll'!W148,0),IF('People_Inputs'!$E$18="SUP",'Payroll'!W168,0),IF('People_Inputs'!$E$19="SUP",'Payroll'!W188,0),IF('People_Inputs'!$E$20="SUP",'Payroll'!W208,0),IF('People_Inputs'!$E$21="SUP",'Payroll'!W228,0),IF('People_Inputs'!$E$22="SUP",'Payroll'!W248,0),IF('People_Inputs'!$E$23="SUP",'Payroll'!W268,0),IF('People_Inputs'!$E$24="SUP",'Payroll'!W288,0),IF('People_Inputs'!$E$25="SUP",'Payroll'!W308,0),IF('People_Inputs'!$E$26="SUP",'Payroll'!W328,0),IF('People_Inputs'!$E$27="SUP",'Payroll'!W348,0),IF('People_Inputs'!$E$28="SUP",'Payroll'!W368,0),IF('People_Inputs'!$E$29="SUP",'Payroll'!W388,0),IF('People_Inputs'!$E$30="SUP",'Payroll'!W408,0),IF('People_Inputs'!$E$31="SUP",'Payroll'!W428,0),IF('People_Inputs'!$E$32="SUP",'Payroll'!W448,0),IF('People_Inputs'!$E$33="SUP",'Payroll'!W468,0),IF('People_Inputs'!$E$34="SUP",'Payroll'!W488,0),IF('People_Inputs'!$E$35="SUP",'Payroll'!W508,0),IF('People_Inputs'!$E$36="SUP",'Payroll'!W528,0),IF('People_Inputs'!$E$37="SUP",'Payroll'!W548,0),IF('People_Inputs'!$E$38="SUP",'Payroll'!W568,0),IF('People_Inputs'!$E$39="SUP",'Payroll'!W588,0),IF('People_Inputs'!$E$40="SUP",'Payroll'!W608,0),IF('People_Inputs'!$E$41="SUP",'Payroll'!W628,0),IF('People_Inputs'!$E$42="SUP",'Payroll'!W648,0),IF('People_Inputs'!$E$43="SUP",'Payroll'!W668,0),IF('People_Inputs'!$E$44="SUP",'Payroll'!W688,0),IF('People_Inputs'!$E$45="SUP",'Payroll'!W708,0),IF('People_Inputs'!$E$46="SUP",'Payroll'!W728,0),IF('People_Inputs'!$E$47="SUP",'Payroll'!W748,0),IF('People_Inputs'!$E$48="SUP",'Payroll'!W768,0),IF('People_Inputs'!$E$49="SUP",'Payroll'!W788,0),IF('People_Inputs'!$E$50="SUP",'Payroll'!W808,0),IF('People_Inputs'!$E$51="SUP",'Payroll'!W828,0),IF('People_Inputs'!$E$52="SUP",'Payroll'!W848,0),IF('People_Inputs'!$E$53="SUP",'Payroll'!W868,0),IF('People_Inputs'!$E$54="SUP",'Payroll'!W888,0),IF('People_Inputs'!$E$55="SUP",'Payroll'!W908,0),IF('People_Inputs'!$E$56="SUP",'Payroll'!W928,0),IF('People_Inputs'!$E$57="SUP",'Payroll'!W948,0),IF('People_Inputs'!$E$58="SUP",'Payroll'!W968,0),IF('People_Inputs'!$E$59="SUP",'Payroll'!W988,0),IF('People_Inputs'!$E$60="SUP",'Payroll'!W1008,0),IF('People_Inputs'!$E$61="SUP",'Payroll'!W1028,0),IF('People_Inputs'!$E$62="SUP",'Payroll'!W1048,0),IF('People_Inputs'!$E$63="SUP",'Payroll'!W1068,0),IF('People_Inputs'!$E$64="SUP",'Payroll'!W1088,0),IF('People_Inputs'!$E$65="SUP",'Payroll'!W1108,0),IF('People_Inputs'!$E$66="SUP",'Payroll'!W1128,0),IF('People_Inputs'!$E$67="SUP",'Payroll'!W1148,0),IF('People_Inputs'!$E$68="SUP",'Payroll'!W1168,0),IF('People_Inputs'!$E$69="SUP",'Payroll'!W1188,0),IF('People_Inputs'!$E$70="SUP",'Payroll'!W1208,0))</f>
        <v>0.0</v>
      </c>
      <c r="X32" s="35">
        <f>SUM(IF('People_Inputs'!$E$11="SUP",'Payroll'!X28,0),IF('People_Inputs'!$E$12="SUP",'Payroll'!X48,0),IF('People_Inputs'!$E$13="SUP",'Payroll'!X68,0),IF('People_Inputs'!$E$14="SUP",'Payroll'!X88,0),IF('People_Inputs'!$E$15="SUP",'Payroll'!X108,0),IF('People_Inputs'!$E$16="SUP",'Payroll'!X128,0),IF('People_Inputs'!$E$17="SUP",'Payroll'!X148,0),IF('People_Inputs'!$E$18="SUP",'Payroll'!X168,0),IF('People_Inputs'!$E$19="SUP",'Payroll'!X188,0),IF('People_Inputs'!$E$20="SUP",'Payroll'!X208,0),IF('People_Inputs'!$E$21="SUP",'Payroll'!X228,0),IF('People_Inputs'!$E$22="SUP",'Payroll'!X248,0),IF('People_Inputs'!$E$23="SUP",'Payroll'!X268,0),IF('People_Inputs'!$E$24="SUP",'Payroll'!X288,0),IF('People_Inputs'!$E$25="SUP",'Payroll'!X308,0),IF('People_Inputs'!$E$26="SUP",'Payroll'!X328,0),IF('People_Inputs'!$E$27="SUP",'Payroll'!X348,0),IF('People_Inputs'!$E$28="SUP",'Payroll'!X368,0),IF('People_Inputs'!$E$29="SUP",'Payroll'!X388,0),IF('People_Inputs'!$E$30="SUP",'Payroll'!X408,0),IF('People_Inputs'!$E$31="SUP",'Payroll'!X428,0),IF('People_Inputs'!$E$32="SUP",'Payroll'!X448,0),IF('People_Inputs'!$E$33="SUP",'Payroll'!X468,0),IF('People_Inputs'!$E$34="SUP",'Payroll'!X488,0),IF('People_Inputs'!$E$35="SUP",'Payroll'!X508,0),IF('People_Inputs'!$E$36="SUP",'Payroll'!X528,0),IF('People_Inputs'!$E$37="SUP",'Payroll'!X548,0),IF('People_Inputs'!$E$38="SUP",'Payroll'!X568,0),IF('People_Inputs'!$E$39="SUP",'Payroll'!X588,0),IF('People_Inputs'!$E$40="SUP",'Payroll'!X608,0),IF('People_Inputs'!$E$41="SUP",'Payroll'!X628,0),IF('People_Inputs'!$E$42="SUP",'Payroll'!X648,0),IF('People_Inputs'!$E$43="SUP",'Payroll'!X668,0),IF('People_Inputs'!$E$44="SUP",'Payroll'!X688,0),IF('People_Inputs'!$E$45="SUP",'Payroll'!X708,0),IF('People_Inputs'!$E$46="SUP",'Payroll'!X728,0),IF('People_Inputs'!$E$47="SUP",'Payroll'!X748,0),IF('People_Inputs'!$E$48="SUP",'Payroll'!X768,0),IF('People_Inputs'!$E$49="SUP",'Payroll'!X788,0),IF('People_Inputs'!$E$50="SUP",'Payroll'!X808,0),IF('People_Inputs'!$E$51="SUP",'Payroll'!X828,0),IF('People_Inputs'!$E$52="SUP",'Payroll'!X848,0),IF('People_Inputs'!$E$53="SUP",'Payroll'!X868,0),IF('People_Inputs'!$E$54="SUP",'Payroll'!X888,0),IF('People_Inputs'!$E$55="SUP",'Payroll'!X908,0),IF('People_Inputs'!$E$56="SUP",'Payroll'!X928,0),IF('People_Inputs'!$E$57="SUP",'Payroll'!X948,0),IF('People_Inputs'!$E$58="SUP",'Payroll'!X968,0),IF('People_Inputs'!$E$59="SUP",'Payroll'!X988,0),IF('People_Inputs'!$E$60="SUP",'Payroll'!X1008,0),IF('People_Inputs'!$E$61="SUP",'Payroll'!X1028,0),IF('People_Inputs'!$E$62="SUP",'Payroll'!X1048,0),IF('People_Inputs'!$E$63="SUP",'Payroll'!X1068,0),IF('People_Inputs'!$E$64="SUP",'Payroll'!X1088,0),IF('People_Inputs'!$E$65="SUP",'Payroll'!X1108,0),IF('People_Inputs'!$E$66="SUP",'Payroll'!X1128,0),IF('People_Inputs'!$E$67="SUP",'Payroll'!X1148,0),IF('People_Inputs'!$E$68="SUP",'Payroll'!X1168,0),IF('People_Inputs'!$E$69="SUP",'Payroll'!X1188,0),IF('People_Inputs'!$E$70="SUP",'Payroll'!X1208,0))</f>
        <v>0.0</v>
      </c>
      <c r="Y32" s="35">
        <f>SUM(IF('People_Inputs'!$E$11="SUP",'Payroll'!Y28,0),IF('People_Inputs'!$E$12="SUP",'Payroll'!Y48,0),IF('People_Inputs'!$E$13="SUP",'Payroll'!Y68,0),IF('People_Inputs'!$E$14="SUP",'Payroll'!Y88,0),IF('People_Inputs'!$E$15="SUP",'Payroll'!Y108,0),IF('People_Inputs'!$E$16="SUP",'Payroll'!Y128,0),IF('People_Inputs'!$E$17="SUP",'Payroll'!Y148,0),IF('People_Inputs'!$E$18="SUP",'Payroll'!Y168,0),IF('People_Inputs'!$E$19="SUP",'Payroll'!Y188,0),IF('People_Inputs'!$E$20="SUP",'Payroll'!Y208,0),IF('People_Inputs'!$E$21="SUP",'Payroll'!Y228,0),IF('People_Inputs'!$E$22="SUP",'Payroll'!Y248,0),IF('People_Inputs'!$E$23="SUP",'Payroll'!Y268,0),IF('People_Inputs'!$E$24="SUP",'Payroll'!Y288,0),IF('People_Inputs'!$E$25="SUP",'Payroll'!Y308,0),IF('People_Inputs'!$E$26="SUP",'Payroll'!Y328,0),IF('People_Inputs'!$E$27="SUP",'Payroll'!Y348,0),IF('People_Inputs'!$E$28="SUP",'Payroll'!Y368,0),IF('People_Inputs'!$E$29="SUP",'Payroll'!Y388,0),IF('People_Inputs'!$E$30="SUP",'Payroll'!Y408,0),IF('People_Inputs'!$E$31="SUP",'Payroll'!Y428,0),IF('People_Inputs'!$E$32="SUP",'Payroll'!Y448,0),IF('People_Inputs'!$E$33="SUP",'Payroll'!Y468,0),IF('People_Inputs'!$E$34="SUP",'Payroll'!Y488,0),IF('People_Inputs'!$E$35="SUP",'Payroll'!Y508,0),IF('People_Inputs'!$E$36="SUP",'Payroll'!Y528,0),IF('People_Inputs'!$E$37="SUP",'Payroll'!Y548,0),IF('People_Inputs'!$E$38="SUP",'Payroll'!Y568,0),IF('People_Inputs'!$E$39="SUP",'Payroll'!Y588,0),IF('People_Inputs'!$E$40="SUP",'Payroll'!Y608,0),IF('People_Inputs'!$E$41="SUP",'Payroll'!Y628,0),IF('People_Inputs'!$E$42="SUP",'Payroll'!Y648,0),IF('People_Inputs'!$E$43="SUP",'Payroll'!Y668,0),IF('People_Inputs'!$E$44="SUP",'Payroll'!Y688,0),IF('People_Inputs'!$E$45="SUP",'Payroll'!Y708,0),IF('People_Inputs'!$E$46="SUP",'Payroll'!Y728,0),IF('People_Inputs'!$E$47="SUP",'Payroll'!Y748,0),IF('People_Inputs'!$E$48="SUP",'Payroll'!Y768,0),IF('People_Inputs'!$E$49="SUP",'Payroll'!Y788,0),IF('People_Inputs'!$E$50="SUP",'Payroll'!Y808,0),IF('People_Inputs'!$E$51="SUP",'Payroll'!Y828,0),IF('People_Inputs'!$E$52="SUP",'Payroll'!Y848,0),IF('People_Inputs'!$E$53="SUP",'Payroll'!Y868,0),IF('People_Inputs'!$E$54="SUP",'Payroll'!Y888,0),IF('People_Inputs'!$E$55="SUP",'Payroll'!Y908,0),IF('People_Inputs'!$E$56="SUP",'Payroll'!Y928,0),IF('People_Inputs'!$E$57="SUP",'Payroll'!Y948,0),IF('People_Inputs'!$E$58="SUP",'Payroll'!Y968,0),IF('People_Inputs'!$E$59="SUP",'Payroll'!Y988,0),IF('People_Inputs'!$E$60="SUP",'Payroll'!Y1008,0),IF('People_Inputs'!$E$61="SUP",'Payroll'!Y1028,0),IF('People_Inputs'!$E$62="SUP",'Payroll'!Y1048,0),IF('People_Inputs'!$E$63="SUP",'Payroll'!Y1068,0),IF('People_Inputs'!$E$64="SUP",'Payroll'!Y1088,0),IF('People_Inputs'!$E$65="SUP",'Payroll'!Y1108,0),IF('People_Inputs'!$E$66="SUP",'Payroll'!Y1128,0),IF('People_Inputs'!$E$67="SUP",'Payroll'!Y1148,0),IF('People_Inputs'!$E$68="SUP",'Payroll'!Y1168,0),IF('People_Inputs'!$E$69="SUP",'Payroll'!Y1188,0),IF('People_Inputs'!$E$70="SUP",'Payroll'!Y1208,0))</f>
        <v>0.0</v>
      </c>
      <c r="Z32" s="35">
        <f>SUM(IF('People_Inputs'!$E$11="SUP",'Payroll'!Z28,0),IF('People_Inputs'!$E$12="SUP",'Payroll'!Z48,0),IF('People_Inputs'!$E$13="SUP",'Payroll'!Z68,0),IF('People_Inputs'!$E$14="SUP",'Payroll'!Z88,0),IF('People_Inputs'!$E$15="SUP",'Payroll'!Z108,0),IF('People_Inputs'!$E$16="SUP",'Payroll'!Z128,0),IF('People_Inputs'!$E$17="SUP",'Payroll'!Z148,0),IF('People_Inputs'!$E$18="SUP",'Payroll'!Z168,0),IF('People_Inputs'!$E$19="SUP",'Payroll'!Z188,0),IF('People_Inputs'!$E$20="SUP",'Payroll'!Z208,0),IF('People_Inputs'!$E$21="SUP",'Payroll'!Z228,0),IF('People_Inputs'!$E$22="SUP",'Payroll'!Z248,0),IF('People_Inputs'!$E$23="SUP",'Payroll'!Z268,0),IF('People_Inputs'!$E$24="SUP",'Payroll'!Z288,0),IF('People_Inputs'!$E$25="SUP",'Payroll'!Z308,0),IF('People_Inputs'!$E$26="SUP",'Payroll'!Z328,0),IF('People_Inputs'!$E$27="SUP",'Payroll'!Z348,0),IF('People_Inputs'!$E$28="SUP",'Payroll'!Z368,0),IF('People_Inputs'!$E$29="SUP",'Payroll'!Z388,0),IF('People_Inputs'!$E$30="SUP",'Payroll'!Z408,0),IF('People_Inputs'!$E$31="SUP",'Payroll'!Z428,0),IF('People_Inputs'!$E$32="SUP",'Payroll'!Z448,0),IF('People_Inputs'!$E$33="SUP",'Payroll'!Z468,0),IF('People_Inputs'!$E$34="SUP",'Payroll'!Z488,0),IF('People_Inputs'!$E$35="SUP",'Payroll'!Z508,0),IF('People_Inputs'!$E$36="SUP",'Payroll'!Z528,0),IF('People_Inputs'!$E$37="SUP",'Payroll'!Z548,0),IF('People_Inputs'!$E$38="SUP",'Payroll'!Z568,0),IF('People_Inputs'!$E$39="SUP",'Payroll'!Z588,0),IF('People_Inputs'!$E$40="SUP",'Payroll'!Z608,0),IF('People_Inputs'!$E$41="SUP",'Payroll'!Z628,0),IF('People_Inputs'!$E$42="SUP",'Payroll'!Z648,0),IF('People_Inputs'!$E$43="SUP",'Payroll'!Z668,0),IF('People_Inputs'!$E$44="SUP",'Payroll'!Z688,0),IF('People_Inputs'!$E$45="SUP",'Payroll'!Z708,0),IF('People_Inputs'!$E$46="SUP",'Payroll'!Z728,0),IF('People_Inputs'!$E$47="SUP",'Payroll'!Z748,0),IF('People_Inputs'!$E$48="SUP",'Payroll'!Z768,0),IF('People_Inputs'!$E$49="SUP",'Payroll'!Z788,0),IF('People_Inputs'!$E$50="SUP",'Payroll'!Z808,0),IF('People_Inputs'!$E$51="SUP",'Payroll'!Z828,0),IF('People_Inputs'!$E$52="SUP",'Payroll'!Z848,0),IF('People_Inputs'!$E$53="SUP",'Payroll'!Z868,0),IF('People_Inputs'!$E$54="SUP",'Payroll'!Z888,0),IF('People_Inputs'!$E$55="SUP",'Payroll'!Z908,0),IF('People_Inputs'!$E$56="SUP",'Payroll'!Z928,0),IF('People_Inputs'!$E$57="SUP",'Payroll'!Z948,0),IF('People_Inputs'!$E$58="SUP",'Payroll'!Z968,0),IF('People_Inputs'!$E$59="SUP",'Payroll'!Z988,0),IF('People_Inputs'!$E$60="SUP",'Payroll'!Z1008,0),IF('People_Inputs'!$E$61="SUP",'Payroll'!Z1028,0),IF('People_Inputs'!$E$62="SUP",'Payroll'!Z1048,0),IF('People_Inputs'!$E$63="SUP",'Payroll'!Z1068,0),IF('People_Inputs'!$E$64="SUP",'Payroll'!Z1088,0),IF('People_Inputs'!$E$65="SUP",'Payroll'!Z1108,0),IF('People_Inputs'!$E$66="SUP",'Payroll'!Z1128,0),IF('People_Inputs'!$E$67="SUP",'Payroll'!Z1148,0),IF('People_Inputs'!$E$68="SUP",'Payroll'!Z1168,0),IF('People_Inputs'!$E$69="SUP",'Payroll'!Z1188,0),IF('People_Inputs'!$E$70="SUP",'Payroll'!Z1208,0))</f>
        <v>0.0</v>
      </c>
      <c r="AA32" s="35">
        <f>SUM(IF('People_Inputs'!$E$11="SUP",'Payroll'!AA28,0),IF('People_Inputs'!$E$12="SUP",'Payroll'!AA48,0),IF('People_Inputs'!$E$13="SUP",'Payroll'!AA68,0),IF('People_Inputs'!$E$14="SUP",'Payroll'!AA88,0),IF('People_Inputs'!$E$15="SUP",'Payroll'!AA108,0),IF('People_Inputs'!$E$16="SUP",'Payroll'!AA128,0),IF('People_Inputs'!$E$17="SUP",'Payroll'!AA148,0),IF('People_Inputs'!$E$18="SUP",'Payroll'!AA168,0),IF('People_Inputs'!$E$19="SUP",'Payroll'!AA188,0),IF('People_Inputs'!$E$20="SUP",'Payroll'!AA208,0),IF('People_Inputs'!$E$21="SUP",'Payroll'!AA228,0),IF('People_Inputs'!$E$22="SUP",'Payroll'!AA248,0),IF('People_Inputs'!$E$23="SUP",'Payroll'!AA268,0),IF('People_Inputs'!$E$24="SUP",'Payroll'!AA288,0),IF('People_Inputs'!$E$25="SUP",'Payroll'!AA308,0),IF('People_Inputs'!$E$26="SUP",'Payroll'!AA328,0),IF('People_Inputs'!$E$27="SUP",'Payroll'!AA348,0),IF('People_Inputs'!$E$28="SUP",'Payroll'!AA368,0),IF('People_Inputs'!$E$29="SUP",'Payroll'!AA388,0),IF('People_Inputs'!$E$30="SUP",'Payroll'!AA408,0),IF('People_Inputs'!$E$31="SUP",'Payroll'!AA428,0),IF('People_Inputs'!$E$32="SUP",'Payroll'!AA448,0),IF('People_Inputs'!$E$33="SUP",'Payroll'!AA468,0),IF('People_Inputs'!$E$34="SUP",'Payroll'!AA488,0),IF('People_Inputs'!$E$35="SUP",'Payroll'!AA508,0),IF('People_Inputs'!$E$36="SUP",'Payroll'!AA528,0),IF('People_Inputs'!$E$37="SUP",'Payroll'!AA548,0),IF('People_Inputs'!$E$38="SUP",'Payroll'!AA568,0),IF('People_Inputs'!$E$39="SUP",'Payroll'!AA588,0),IF('People_Inputs'!$E$40="SUP",'Payroll'!AA608,0),IF('People_Inputs'!$E$41="SUP",'Payroll'!AA628,0),IF('People_Inputs'!$E$42="SUP",'Payroll'!AA648,0),IF('People_Inputs'!$E$43="SUP",'Payroll'!AA668,0),IF('People_Inputs'!$E$44="SUP",'Payroll'!AA688,0),IF('People_Inputs'!$E$45="SUP",'Payroll'!AA708,0),IF('People_Inputs'!$E$46="SUP",'Payroll'!AA728,0),IF('People_Inputs'!$E$47="SUP",'Payroll'!AA748,0),IF('People_Inputs'!$E$48="SUP",'Payroll'!AA768,0),IF('People_Inputs'!$E$49="SUP",'Payroll'!AA788,0),IF('People_Inputs'!$E$50="SUP",'Payroll'!AA808,0),IF('People_Inputs'!$E$51="SUP",'Payroll'!AA828,0),IF('People_Inputs'!$E$52="SUP",'Payroll'!AA848,0),IF('People_Inputs'!$E$53="SUP",'Payroll'!AA868,0),IF('People_Inputs'!$E$54="SUP",'Payroll'!AA888,0),IF('People_Inputs'!$E$55="SUP",'Payroll'!AA908,0),IF('People_Inputs'!$E$56="SUP",'Payroll'!AA928,0),IF('People_Inputs'!$E$57="SUP",'Payroll'!AA948,0),IF('People_Inputs'!$E$58="SUP",'Payroll'!AA968,0),IF('People_Inputs'!$E$59="SUP",'Payroll'!AA988,0),IF('People_Inputs'!$E$60="SUP",'Payroll'!AA1008,0),IF('People_Inputs'!$E$61="SUP",'Payroll'!AA1028,0),IF('People_Inputs'!$E$62="SUP",'Payroll'!AA1048,0),IF('People_Inputs'!$E$63="SUP",'Payroll'!AA1068,0),IF('People_Inputs'!$E$64="SUP",'Payroll'!AA1088,0),IF('People_Inputs'!$E$65="SUP",'Payroll'!AA1108,0),IF('People_Inputs'!$E$66="SUP",'Payroll'!AA1128,0),IF('People_Inputs'!$E$67="SUP",'Payroll'!AA1148,0),IF('People_Inputs'!$E$68="SUP",'Payroll'!AA1168,0),IF('People_Inputs'!$E$69="SUP",'Payroll'!AA1188,0),IF('People_Inputs'!$E$70="SUP",'Payroll'!AA1208,0))</f>
        <v>0.0</v>
      </c>
      <c r="AB32" s="35">
        <f>SUM(IF('People_Inputs'!$E$11="SUP",'Payroll'!AB28,0),IF('People_Inputs'!$E$12="SUP",'Payroll'!AB48,0),IF('People_Inputs'!$E$13="SUP",'Payroll'!AB68,0),IF('People_Inputs'!$E$14="SUP",'Payroll'!AB88,0),IF('People_Inputs'!$E$15="SUP",'Payroll'!AB108,0),IF('People_Inputs'!$E$16="SUP",'Payroll'!AB128,0),IF('People_Inputs'!$E$17="SUP",'Payroll'!AB148,0),IF('People_Inputs'!$E$18="SUP",'Payroll'!AB168,0),IF('People_Inputs'!$E$19="SUP",'Payroll'!AB188,0),IF('People_Inputs'!$E$20="SUP",'Payroll'!AB208,0),IF('People_Inputs'!$E$21="SUP",'Payroll'!AB228,0),IF('People_Inputs'!$E$22="SUP",'Payroll'!AB248,0),IF('People_Inputs'!$E$23="SUP",'Payroll'!AB268,0),IF('People_Inputs'!$E$24="SUP",'Payroll'!AB288,0),IF('People_Inputs'!$E$25="SUP",'Payroll'!AB308,0),IF('People_Inputs'!$E$26="SUP",'Payroll'!AB328,0),IF('People_Inputs'!$E$27="SUP",'Payroll'!AB348,0),IF('People_Inputs'!$E$28="SUP",'Payroll'!AB368,0),IF('People_Inputs'!$E$29="SUP",'Payroll'!AB388,0),IF('People_Inputs'!$E$30="SUP",'Payroll'!AB408,0),IF('People_Inputs'!$E$31="SUP",'Payroll'!AB428,0),IF('People_Inputs'!$E$32="SUP",'Payroll'!AB448,0),IF('People_Inputs'!$E$33="SUP",'Payroll'!AB468,0),IF('People_Inputs'!$E$34="SUP",'Payroll'!AB488,0),IF('People_Inputs'!$E$35="SUP",'Payroll'!AB508,0),IF('People_Inputs'!$E$36="SUP",'Payroll'!AB528,0),IF('People_Inputs'!$E$37="SUP",'Payroll'!AB548,0),IF('People_Inputs'!$E$38="SUP",'Payroll'!AB568,0),IF('People_Inputs'!$E$39="SUP",'Payroll'!AB588,0),IF('People_Inputs'!$E$40="SUP",'Payroll'!AB608,0),IF('People_Inputs'!$E$41="SUP",'Payroll'!AB628,0),IF('People_Inputs'!$E$42="SUP",'Payroll'!AB648,0),IF('People_Inputs'!$E$43="SUP",'Payroll'!AB668,0),IF('People_Inputs'!$E$44="SUP",'Payroll'!AB688,0),IF('People_Inputs'!$E$45="SUP",'Payroll'!AB708,0),IF('People_Inputs'!$E$46="SUP",'Payroll'!AB728,0),IF('People_Inputs'!$E$47="SUP",'Payroll'!AB748,0),IF('People_Inputs'!$E$48="SUP",'Payroll'!AB768,0),IF('People_Inputs'!$E$49="SUP",'Payroll'!AB788,0),IF('People_Inputs'!$E$50="SUP",'Payroll'!AB808,0),IF('People_Inputs'!$E$51="SUP",'Payroll'!AB828,0),IF('People_Inputs'!$E$52="SUP",'Payroll'!AB848,0),IF('People_Inputs'!$E$53="SUP",'Payroll'!AB868,0),IF('People_Inputs'!$E$54="SUP",'Payroll'!AB888,0),IF('People_Inputs'!$E$55="SUP",'Payroll'!AB908,0),IF('People_Inputs'!$E$56="SUP",'Payroll'!AB928,0),IF('People_Inputs'!$E$57="SUP",'Payroll'!AB948,0),IF('People_Inputs'!$E$58="SUP",'Payroll'!AB968,0),IF('People_Inputs'!$E$59="SUP",'Payroll'!AB988,0),IF('People_Inputs'!$E$60="SUP",'Payroll'!AB1008,0),IF('People_Inputs'!$E$61="SUP",'Payroll'!AB1028,0),IF('People_Inputs'!$E$62="SUP",'Payroll'!AB1048,0),IF('People_Inputs'!$E$63="SUP",'Payroll'!AB1068,0),IF('People_Inputs'!$E$64="SUP",'Payroll'!AB1088,0),IF('People_Inputs'!$E$65="SUP",'Payroll'!AB1108,0),IF('People_Inputs'!$E$66="SUP",'Payroll'!AB1128,0),IF('People_Inputs'!$E$67="SUP",'Payroll'!AB1148,0),IF('People_Inputs'!$E$68="SUP",'Payroll'!AB1168,0),IF('People_Inputs'!$E$69="SUP",'Payroll'!AB1188,0),IF('People_Inputs'!$E$70="SUP",'Payroll'!AB1208,0))</f>
        <v>0.0</v>
      </c>
      <c r="AC32" s="35">
        <f>SUM(IF('People_Inputs'!$E$11="SUP",'Payroll'!AC28,0),IF('People_Inputs'!$E$12="SUP",'Payroll'!AC48,0),IF('People_Inputs'!$E$13="SUP",'Payroll'!AC68,0),IF('People_Inputs'!$E$14="SUP",'Payroll'!AC88,0),IF('People_Inputs'!$E$15="SUP",'Payroll'!AC108,0),IF('People_Inputs'!$E$16="SUP",'Payroll'!AC128,0),IF('People_Inputs'!$E$17="SUP",'Payroll'!AC148,0),IF('People_Inputs'!$E$18="SUP",'Payroll'!AC168,0),IF('People_Inputs'!$E$19="SUP",'Payroll'!AC188,0),IF('People_Inputs'!$E$20="SUP",'Payroll'!AC208,0),IF('People_Inputs'!$E$21="SUP",'Payroll'!AC228,0),IF('People_Inputs'!$E$22="SUP",'Payroll'!AC248,0),IF('People_Inputs'!$E$23="SUP",'Payroll'!AC268,0),IF('People_Inputs'!$E$24="SUP",'Payroll'!AC288,0),IF('People_Inputs'!$E$25="SUP",'Payroll'!AC308,0),IF('People_Inputs'!$E$26="SUP",'Payroll'!AC328,0),IF('People_Inputs'!$E$27="SUP",'Payroll'!AC348,0),IF('People_Inputs'!$E$28="SUP",'Payroll'!AC368,0),IF('People_Inputs'!$E$29="SUP",'Payroll'!AC388,0),IF('People_Inputs'!$E$30="SUP",'Payroll'!AC408,0),IF('People_Inputs'!$E$31="SUP",'Payroll'!AC428,0),IF('People_Inputs'!$E$32="SUP",'Payroll'!AC448,0),IF('People_Inputs'!$E$33="SUP",'Payroll'!AC468,0),IF('People_Inputs'!$E$34="SUP",'Payroll'!AC488,0),IF('People_Inputs'!$E$35="SUP",'Payroll'!AC508,0),IF('People_Inputs'!$E$36="SUP",'Payroll'!AC528,0),IF('People_Inputs'!$E$37="SUP",'Payroll'!AC548,0),IF('People_Inputs'!$E$38="SUP",'Payroll'!AC568,0),IF('People_Inputs'!$E$39="SUP",'Payroll'!AC588,0),IF('People_Inputs'!$E$40="SUP",'Payroll'!AC608,0),IF('People_Inputs'!$E$41="SUP",'Payroll'!AC628,0),IF('People_Inputs'!$E$42="SUP",'Payroll'!AC648,0),IF('People_Inputs'!$E$43="SUP",'Payroll'!AC668,0),IF('People_Inputs'!$E$44="SUP",'Payroll'!AC688,0),IF('People_Inputs'!$E$45="SUP",'Payroll'!AC708,0),IF('People_Inputs'!$E$46="SUP",'Payroll'!AC728,0),IF('People_Inputs'!$E$47="SUP",'Payroll'!AC748,0),IF('People_Inputs'!$E$48="SUP",'Payroll'!AC768,0),IF('People_Inputs'!$E$49="SUP",'Payroll'!AC788,0),IF('People_Inputs'!$E$50="SUP",'Payroll'!AC808,0),IF('People_Inputs'!$E$51="SUP",'Payroll'!AC828,0),IF('People_Inputs'!$E$52="SUP",'Payroll'!AC848,0),IF('People_Inputs'!$E$53="SUP",'Payroll'!AC868,0),IF('People_Inputs'!$E$54="SUP",'Payroll'!AC888,0),IF('People_Inputs'!$E$55="SUP",'Payroll'!AC908,0),IF('People_Inputs'!$E$56="SUP",'Payroll'!AC928,0),IF('People_Inputs'!$E$57="SUP",'Payroll'!AC948,0),IF('People_Inputs'!$E$58="SUP",'Payroll'!AC968,0),IF('People_Inputs'!$E$59="SUP",'Payroll'!AC988,0),IF('People_Inputs'!$E$60="SUP",'Payroll'!AC1008,0),IF('People_Inputs'!$E$61="SUP",'Payroll'!AC1028,0),IF('People_Inputs'!$E$62="SUP",'Payroll'!AC1048,0),IF('People_Inputs'!$E$63="SUP",'Payroll'!AC1068,0),IF('People_Inputs'!$E$64="SUP",'Payroll'!AC1088,0),IF('People_Inputs'!$E$65="SUP",'Payroll'!AC1108,0),IF('People_Inputs'!$E$66="SUP",'Payroll'!AC1128,0),IF('People_Inputs'!$E$67="SUP",'Payroll'!AC1148,0),IF('People_Inputs'!$E$68="SUP",'Payroll'!AC1168,0),IF('People_Inputs'!$E$69="SUP",'Payroll'!AC1188,0),IF('People_Inputs'!$E$70="SUP",'Payroll'!AC1208,0))</f>
        <v>0.0</v>
      </c>
      <c r="AD32" s="35">
        <f>SUM(IF('People_Inputs'!$E$11="SUP",'Payroll'!AD28,0),IF('People_Inputs'!$E$12="SUP",'Payroll'!AD48,0),IF('People_Inputs'!$E$13="SUP",'Payroll'!AD68,0),IF('People_Inputs'!$E$14="SUP",'Payroll'!AD88,0),IF('People_Inputs'!$E$15="SUP",'Payroll'!AD108,0),IF('People_Inputs'!$E$16="SUP",'Payroll'!AD128,0),IF('People_Inputs'!$E$17="SUP",'Payroll'!AD148,0),IF('People_Inputs'!$E$18="SUP",'Payroll'!AD168,0),IF('People_Inputs'!$E$19="SUP",'Payroll'!AD188,0),IF('People_Inputs'!$E$20="SUP",'Payroll'!AD208,0),IF('People_Inputs'!$E$21="SUP",'Payroll'!AD228,0),IF('People_Inputs'!$E$22="SUP",'Payroll'!AD248,0),IF('People_Inputs'!$E$23="SUP",'Payroll'!AD268,0),IF('People_Inputs'!$E$24="SUP",'Payroll'!AD288,0),IF('People_Inputs'!$E$25="SUP",'Payroll'!AD308,0),IF('People_Inputs'!$E$26="SUP",'Payroll'!AD328,0),IF('People_Inputs'!$E$27="SUP",'Payroll'!AD348,0),IF('People_Inputs'!$E$28="SUP",'Payroll'!AD368,0),IF('People_Inputs'!$E$29="SUP",'Payroll'!AD388,0),IF('People_Inputs'!$E$30="SUP",'Payroll'!AD408,0),IF('People_Inputs'!$E$31="SUP",'Payroll'!AD428,0),IF('People_Inputs'!$E$32="SUP",'Payroll'!AD448,0),IF('People_Inputs'!$E$33="SUP",'Payroll'!AD468,0),IF('People_Inputs'!$E$34="SUP",'Payroll'!AD488,0),IF('People_Inputs'!$E$35="SUP",'Payroll'!AD508,0),IF('People_Inputs'!$E$36="SUP",'Payroll'!AD528,0),IF('People_Inputs'!$E$37="SUP",'Payroll'!AD548,0),IF('People_Inputs'!$E$38="SUP",'Payroll'!AD568,0),IF('People_Inputs'!$E$39="SUP",'Payroll'!AD588,0),IF('People_Inputs'!$E$40="SUP",'Payroll'!AD608,0),IF('People_Inputs'!$E$41="SUP",'Payroll'!AD628,0),IF('People_Inputs'!$E$42="SUP",'Payroll'!AD648,0),IF('People_Inputs'!$E$43="SUP",'Payroll'!AD668,0),IF('People_Inputs'!$E$44="SUP",'Payroll'!AD688,0),IF('People_Inputs'!$E$45="SUP",'Payroll'!AD708,0),IF('People_Inputs'!$E$46="SUP",'Payroll'!AD728,0),IF('People_Inputs'!$E$47="SUP",'Payroll'!AD748,0),IF('People_Inputs'!$E$48="SUP",'Payroll'!AD768,0),IF('People_Inputs'!$E$49="SUP",'Payroll'!AD788,0),IF('People_Inputs'!$E$50="SUP",'Payroll'!AD808,0),IF('People_Inputs'!$E$51="SUP",'Payroll'!AD828,0),IF('People_Inputs'!$E$52="SUP",'Payroll'!AD848,0),IF('People_Inputs'!$E$53="SUP",'Payroll'!AD868,0),IF('People_Inputs'!$E$54="SUP",'Payroll'!AD888,0),IF('People_Inputs'!$E$55="SUP",'Payroll'!AD908,0),IF('People_Inputs'!$E$56="SUP",'Payroll'!AD928,0),IF('People_Inputs'!$E$57="SUP",'Payroll'!AD948,0),IF('People_Inputs'!$E$58="SUP",'Payroll'!AD968,0),IF('People_Inputs'!$E$59="SUP",'Payroll'!AD988,0),IF('People_Inputs'!$E$60="SUP",'Payroll'!AD1008,0),IF('People_Inputs'!$E$61="SUP",'Payroll'!AD1028,0),IF('People_Inputs'!$E$62="SUP",'Payroll'!AD1048,0),IF('People_Inputs'!$E$63="SUP",'Payroll'!AD1068,0),IF('People_Inputs'!$E$64="SUP",'Payroll'!AD1088,0),IF('People_Inputs'!$E$65="SUP",'Payroll'!AD1108,0),IF('People_Inputs'!$E$66="SUP",'Payroll'!AD1128,0),IF('People_Inputs'!$E$67="SUP",'Payroll'!AD1148,0),IF('People_Inputs'!$E$68="SUP",'Payroll'!AD1168,0),IF('People_Inputs'!$E$69="SUP",'Payroll'!AD1188,0),IF('People_Inputs'!$E$70="SUP",'Payroll'!AD1208,0))</f>
        <v>0.0</v>
      </c>
      <c r="AE32" s="35">
        <f>SUM(IF('People_Inputs'!$E$11="SUP",'Payroll'!AE28,0),IF('People_Inputs'!$E$12="SUP",'Payroll'!AE48,0),IF('People_Inputs'!$E$13="SUP",'Payroll'!AE68,0),IF('People_Inputs'!$E$14="SUP",'Payroll'!AE88,0),IF('People_Inputs'!$E$15="SUP",'Payroll'!AE108,0),IF('People_Inputs'!$E$16="SUP",'Payroll'!AE128,0),IF('People_Inputs'!$E$17="SUP",'Payroll'!AE148,0),IF('People_Inputs'!$E$18="SUP",'Payroll'!AE168,0),IF('People_Inputs'!$E$19="SUP",'Payroll'!AE188,0),IF('People_Inputs'!$E$20="SUP",'Payroll'!AE208,0),IF('People_Inputs'!$E$21="SUP",'Payroll'!AE228,0),IF('People_Inputs'!$E$22="SUP",'Payroll'!AE248,0),IF('People_Inputs'!$E$23="SUP",'Payroll'!AE268,0),IF('People_Inputs'!$E$24="SUP",'Payroll'!AE288,0),IF('People_Inputs'!$E$25="SUP",'Payroll'!AE308,0),IF('People_Inputs'!$E$26="SUP",'Payroll'!AE328,0),IF('People_Inputs'!$E$27="SUP",'Payroll'!AE348,0),IF('People_Inputs'!$E$28="SUP",'Payroll'!AE368,0),IF('People_Inputs'!$E$29="SUP",'Payroll'!AE388,0),IF('People_Inputs'!$E$30="SUP",'Payroll'!AE408,0),IF('People_Inputs'!$E$31="SUP",'Payroll'!AE428,0),IF('People_Inputs'!$E$32="SUP",'Payroll'!AE448,0),IF('People_Inputs'!$E$33="SUP",'Payroll'!AE468,0),IF('People_Inputs'!$E$34="SUP",'Payroll'!AE488,0),IF('People_Inputs'!$E$35="SUP",'Payroll'!AE508,0),IF('People_Inputs'!$E$36="SUP",'Payroll'!AE528,0),IF('People_Inputs'!$E$37="SUP",'Payroll'!AE548,0),IF('People_Inputs'!$E$38="SUP",'Payroll'!AE568,0),IF('People_Inputs'!$E$39="SUP",'Payroll'!AE588,0),IF('People_Inputs'!$E$40="SUP",'Payroll'!AE608,0),IF('People_Inputs'!$E$41="SUP",'Payroll'!AE628,0),IF('People_Inputs'!$E$42="SUP",'Payroll'!AE648,0),IF('People_Inputs'!$E$43="SUP",'Payroll'!AE668,0),IF('People_Inputs'!$E$44="SUP",'Payroll'!AE688,0),IF('People_Inputs'!$E$45="SUP",'Payroll'!AE708,0),IF('People_Inputs'!$E$46="SUP",'Payroll'!AE728,0),IF('People_Inputs'!$E$47="SUP",'Payroll'!AE748,0),IF('People_Inputs'!$E$48="SUP",'Payroll'!AE768,0),IF('People_Inputs'!$E$49="SUP",'Payroll'!AE788,0),IF('People_Inputs'!$E$50="SUP",'Payroll'!AE808,0),IF('People_Inputs'!$E$51="SUP",'Payroll'!AE828,0),IF('People_Inputs'!$E$52="SUP",'Payroll'!AE848,0),IF('People_Inputs'!$E$53="SUP",'Payroll'!AE868,0),IF('People_Inputs'!$E$54="SUP",'Payroll'!AE888,0),IF('People_Inputs'!$E$55="SUP",'Payroll'!AE908,0),IF('People_Inputs'!$E$56="SUP",'Payroll'!AE928,0),IF('People_Inputs'!$E$57="SUP",'Payroll'!AE948,0),IF('People_Inputs'!$E$58="SUP",'Payroll'!AE968,0),IF('People_Inputs'!$E$59="SUP",'Payroll'!AE988,0),IF('People_Inputs'!$E$60="SUP",'Payroll'!AE1008,0),IF('People_Inputs'!$E$61="SUP",'Payroll'!AE1028,0),IF('People_Inputs'!$E$62="SUP",'Payroll'!AE1048,0),IF('People_Inputs'!$E$63="SUP",'Payroll'!AE1068,0),IF('People_Inputs'!$E$64="SUP",'Payroll'!AE1088,0),IF('People_Inputs'!$E$65="SUP",'Payroll'!AE1108,0),IF('People_Inputs'!$E$66="SUP",'Payroll'!AE1128,0),IF('People_Inputs'!$E$67="SUP",'Payroll'!AE1148,0),IF('People_Inputs'!$E$68="SUP",'Payroll'!AE1168,0),IF('People_Inputs'!$E$69="SUP",'Payroll'!AE1188,0),IF('People_Inputs'!$E$70="SUP",'Payroll'!AE1208,0))</f>
        <v>0.0</v>
      </c>
      <c r="AF32" s="35">
        <f>SUM(IF('People_Inputs'!$E$11="SUP",'Payroll'!AF28,0),IF('People_Inputs'!$E$12="SUP",'Payroll'!AF48,0),IF('People_Inputs'!$E$13="SUP",'Payroll'!AF68,0),IF('People_Inputs'!$E$14="SUP",'Payroll'!AF88,0),IF('People_Inputs'!$E$15="SUP",'Payroll'!AF108,0),IF('People_Inputs'!$E$16="SUP",'Payroll'!AF128,0),IF('People_Inputs'!$E$17="SUP",'Payroll'!AF148,0),IF('People_Inputs'!$E$18="SUP",'Payroll'!AF168,0),IF('People_Inputs'!$E$19="SUP",'Payroll'!AF188,0),IF('People_Inputs'!$E$20="SUP",'Payroll'!AF208,0),IF('People_Inputs'!$E$21="SUP",'Payroll'!AF228,0),IF('People_Inputs'!$E$22="SUP",'Payroll'!AF248,0),IF('People_Inputs'!$E$23="SUP",'Payroll'!AF268,0),IF('People_Inputs'!$E$24="SUP",'Payroll'!AF288,0),IF('People_Inputs'!$E$25="SUP",'Payroll'!AF308,0),IF('People_Inputs'!$E$26="SUP",'Payroll'!AF328,0),IF('People_Inputs'!$E$27="SUP",'Payroll'!AF348,0),IF('People_Inputs'!$E$28="SUP",'Payroll'!AF368,0),IF('People_Inputs'!$E$29="SUP",'Payroll'!AF388,0),IF('People_Inputs'!$E$30="SUP",'Payroll'!AF408,0),IF('People_Inputs'!$E$31="SUP",'Payroll'!AF428,0),IF('People_Inputs'!$E$32="SUP",'Payroll'!AF448,0),IF('People_Inputs'!$E$33="SUP",'Payroll'!AF468,0),IF('People_Inputs'!$E$34="SUP",'Payroll'!AF488,0),IF('People_Inputs'!$E$35="SUP",'Payroll'!AF508,0),IF('People_Inputs'!$E$36="SUP",'Payroll'!AF528,0),IF('People_Inputs'!$E$37="SUP",'Payroll'!AF548,0),IF('People_Inputs'!$E$38="SUP",'Payroll'!AF568,0),IF('People_Inputs'!$E$39="SUP",'Payroll'!AF588,0),IF('People_Inputs'!$E$40="SUP",'Payroll'!AF608,0),IF('People_Inputs'!$E$41="SUP",'Payroll'!AF628,0),IF('People_Inputs'!$E$42="SUP",'Payroll'!AF648,0),IF('People_Inputs'!$E$43="SUP",'Payroll'!AF668,0),IF('People_Inputs'!$E$44="SUP",'Payroll'!AF688,0),IF('People_Inputs'!$E$45="SUP",'Payroll'!AF708,0),IF('People_Inputs'!$E$46="SUP",'Payroll'!AF728,0),IF('People_Inputs'!$E$47="SUP",'Payroll'!AF748,0),IF('People_Inputs'!$E$48="SUP",'Payroll'!AF768,0),IF('People_Inputs'!$E$49="SUP",'Payroll'!AF788,0),IF('People_Inputs'!$E$50="SUP",'Payroll'!AF808,0),IF('People_Inputs'!$E$51="SUP",'Payroll'!AF828,0),IF('People_Inputs'!$E$52="SUP",'Payroll'!AF848,0),IF('People_Inputs'!$E$53="SUP",'Payroll'!AF868,0),IF('People_Inputs'!$E$54="SUP",'Payroll'!AF888,0),IF('People_Inputs'!$E$55="SUP",'Payroll'!AF908,0),IF('People_Inputs'!$E$56="SUP",'Payroll'!AF928,0),IF('People_Inputs'!$E$57="SUP",'Payroll'!AF948,0),IF('People_Inputs'!$E$58="SUP",'Payroll'!AF968,0),IF('People_Inputs'!$E$59="SUP",'Payroll'!AF988,0),IF('People_Inputs'!$E$60="SUP",'Payroll'!AF1008,0),IF('People_Inputs'!$E$61="SUP",'Payroll'!AF1028,0),IF('People_Inputs'!$E$62="SUP",'Payroll'!AF1048,0),IF('People_Inputs'!$E$63="SUP",'Payroll'!AF1068,0),IF('People_Inputs'!$E$64="SUP",'Payroll'!AF1088,0),IF('People_Inputs'!$E$65="SUP",'Payroll'!AF1108,0),IF('People_Inputs'!$E$66="SUP",'Payroll'!AF1128,0),IF('People_Inputs'!$E$67="SUP",'Payroll'!AF1148,0),IF('People_Inputs'!$E$68="SUP",'Payroll'!AF1168,0),IF('People_Inputs'!$E$69="SUP",'Payroll'!AF1188,0),IF('People_Inputs'!$E$70="SUP",'Payroll'!AF1208,0))</f>
        <v>0.0</v>
      </c>
      <c r="AG32" s="35">
        <f>SUM(IF('People_Inputs'!$E$11="SUP",'Payroll'!AG28,0),IF('People_Inputs'!$E$12="SUP",'Payroll'!AG48,0),IF('People_Inputs'!$E$13="SUP",'Payroll'!AG68,0),IF('People_Inputs'!$E$14="SUP",'Payroll'!AG88,0),IF('People_Inputs'!$E$15="SUP",'Payroll'!AG108,0),IF('People_Inputs'!$E$16="SUP",'Payroll'!AG128,0),IF('People_Inputs'!$E$17="SUP",'Payroll'!AG148,0),IF('People_Inputs'!$E$18="SUP",'Payroll'!AG168,0),IF('People_Inputs'!$E$19="SUP",'Payroll'!AG188,0),IF('People_Inputs'!$E$20="SUP",'Payroll'!AG208,0),IF('People_Inputs'!$E$21="SUP",'Payroll'!AG228,0),IF('People_Inputs'!$E$22="SUP",'Payroll'!AG248,0),IF('People_Inputs'!$E$23="SUP",'Payroll'!AG268,0),IF('People_Inputs'!$E$24="SUP",'Payroll'!AG288,0),IF('People_Inputs'!$E$25="SUP",'Payroll'!AG308,0),IF('People_Inputs'!$E$26="SUP",'Payroll'!AG328,0),IF('People_Inputs'!$E$27="SUP",'Payroll'!AG348,0),IF('People_Inputs'!$E$28="SUP",'Payroll'!AG368,0),IF('People_Inputs'!$E$29="SUP",'Payroll'!AG388,0),IF('People_Inputs'!$E$30="SUP",'Payroll'!AG408,0),IF('People_Inputs'!$E$31="SUP",'Payroll'!AG428,0),IF('People_Inputs'!$E$32="SUP",'Payroll'!AG448,0),IF('People_Inputs'!$E$33="SUP",'Payroll'!AG468,0),IF('People_Inputs'!$E$34="SUP",'Payroll'!AG488,0),IF('People_Inputs'!$E$35="SUP",'Payroll'!AG508,0),IF('People_Inputs'!$E$36="SUP",'Payroll'!AG528,0),IF('People_Inputs'!$E$37="SUP",'Payroll'!AG548,0),IF('People_Inputs'!$E$38="SUP",'Payroll'!AG568,0),IF('People_Inputs'!$E$39="SUP",'Payroll'!AG588,0),IF('People_Inputs'!$E$40="SUP",'Payroll'!AG608,0),IF('People_Inputs'!$E$41="SUP",'Payroll'!AG628,0),IF('People_Inputs'!$E$42="SUP",'Payroll'!AG648,0),IF('People_Inputs'!$E$43="SUP",'Payroll'!AG668,0),IF('People_Inputs'!$E$44="SUP",'Payroll'!AG688,0),IF('People_Inputs'!$E$45="SUP",'Payroll'!AG708,0),IF('People_Inputs'!$E$46="SUP",'Payroll'!AG728,0),IF('People_Inputs'!$E$47="SUP",'Payroll'!AG748,0),IF('People_Inputs'!$E$48="SUP",'Payroll'!AG768,0),IF('People_Inputs'!$E$49="SUP",'Payroll'!AG788,0),IF('People_Inputs'!$E$50="SUP",'Payroll'!AG808,0),IF('People_Inputs'!$E$51="SUP",'Payroll'!AG828,0),IF('People_Inputs'!$E$52="SUP",'Payroll'!AG848,0),IF('People_Inputs'!$E$53="SUP",'Payroll'!AG868,0),IF('People_Inputs'!$E$54="SUP",'Payroll'!AG888,0),IF('People_Inputs'!$E$55="SUP",'Payroll'!AG908,0),IF('People_Inputs'!$E$56="SUP",'Payroll'!AG928,0),IF('People_Inputs'!$E$57="SUP",'Payroll'!AG948,0),IF('People_Inputs'!$E$58="SUP",'Payroll'!AG968,0),IF('People_Inputs'!$E$59="SUP",'Payroll'!AG988,0),IF('People_Inputs'!$E$60="SUP",'Payroll'!AG1008,0),IF('People_Inputs'!$E$61="SUP",'Payroll'!AG1028,0),IF('People_Inputs'!$E$62="SUP",'Payroll'!AG1048,0),IF('People_Inputs'!$E$63="SUP",'Payroll'!AG1068,0),IF('People_Inputs'!$E$64="SUP",'Payroll'!AG1088,0),IF('People_Inputs'!$E$65="SUP",'Payroll'!AG1108,0),IF('People_Inputs'!$E$66="SUP",'Payroll'!AG1128,0),IF('People_Inputs'!$E$67="SUP",'Payroll'!AG1148,0),IF('People_Inputs'!$E$68="SUP",'Payroll'!AG1168,0),IF('People_Inputs'!$E$69="SUP",'Payroll'!AG1188,0),IF('People_Inputs'!$E$70="SUP",'Payroll'!AG1208,0))</f>
        <v>0.0</v>
      </c>
      <c r="AH32" s="35">
        <f>SUM(IF('People_Inputs'!$E$11="SUP",'Payroll'!AH28,0),IF('People_Inputs'!$E$12="SUP",'Payroll'!AH48,0),IF('People_Inputs'!$E$13="SUP",'Payroll'!AH68,0),IF('People_Inputs'!$E$14="SUP",'Payroll'!AH88,0),IF('People_Inputs'!$E$15="SUP",'Payroll'!AH108,0),IF('People_Inputs'!$E$16="SUP",'Payroll'!AH128,0),IF('People_Inputs'!$E$17="SUP",'Payroll'!AH148,0),IF('People_Inputs'!$E$18="SUP",'Payroll'!AH168,0),IF('People_Inputs'!$E$19="SUP",'Payroll'!AH188,0),IF('People_Inputs'!$E$20="SUP",'Payroll'!AH208,0),IF('People_Inputs'!$E$21="SUP",'Payroll'!AH228,0),IF('People_Inputs'!$E$22="SUP",'Payroll'!AH248,0),IF('People_Inputs'!$E$23="SUP",'Payroll'!AH268,0),IF('People_Inputs'!$E$24="SUP",'Payroll'!AH288,0),IF('People_Inputs'!$E$25="SUP",'Payroll'!AH308,0),IF('People_Inputs'!$E$26="SUP",'Payroll'!AH328,0),IF('People_Inputs'!$E$27="SUP",'Payroll'!AH348,0),IF('People_Inputs'!$E$28="SUP",'Payroll'!AH368,0),IF('People_Inputs'!$E$29="SUP",'Payroll'!AH388,0),IF('People_Inputs'!$E$30="SUP",'Payroll'!AH408,0),IF('People_Inputs'!$E$31="SUP",'Payroll'!AH428,0),IF('People_Inputs'!$E$32="SUP",'Payroll'!AH448,0),IF('People_Inputs'!$E$33="SUP",'Payroll'!AH468,0),IF('People_Inputs'!$E$34="SUP",'Payroll'!AH488,0),IF('People_Inputs'!$E$35="SUP",'Payroll'!AH508,0),IF('People_Inputs'!$E$36="SUP",'Payroll'!AH528,0),IF('People_Inputs'!$E$37="SUP",'Payroll'!AH548,0),IF('People_Inputs'!$E$38="SUP",'Payroll'!AH568,0),IF('People_Inputs'!$E$39="SUP",'Payroll'!AH588,0),IF('People_Inputs'!$E$40="SUP",'Payroll'!AH608,0),IF('People_Inputs'!$E$41="SUP",'Payroll'!AH628,0),IF('People_Inputs'!$E$42="SUP",'Payroll'!AH648,0),IF('People_Inputs'!$E$43="SUP",'Payroll'!AH668,0),IF('People_Inputs'!$E$44="SUP",'Payroll'!AH688,0),IF('People_Inputs'!$E$45="SUP",'Payroll'!AH708,0),IF('People_Inputs'!$E$46="SUP",'Payroll'!AH728,0),IF('People_Inputs'!$E$47="SUP",'Payroll'!AH748,0),IF('People_Inputs'!$E$48="SUP",'Payroll'!AH768,0),IF('People_Inputs'!$E$49="SUP",'Payroll'!AH788,0),IF('People_Inputs'!$E$50="SUP",'Payroll'!AH808,0),IF('People_Inputs'!$E$51="SUP",'Payroll'!AH828,0),IF('People_Inputs'!$E$52="SUP",'Payroll'!AH848,0),IF('People_Inputs'!$E$53="SUP",'Payroll'!AH868,0),IF('People_Inputs'!$E$54="SUP",'Payroll'!AH888,0),IF('People_Inputs'!$E$55="SUP",'Payroll'!AH908,0),IF('People_Inputs'!$E$56="SUP",'Payroll'!AH928,0),IF('People_Inputs'!$E$57="SUP",'Payroll'!AH948,0),IF('People_Inputs'!$E$58="SUP",'Payroll'!AH968,0),IF('People_Inputs'!$E$59="SUP",'Payroll'!AH988,0),IF('People_Inputs'!$E$60="SUP",'Payroll'!AH1008,0),IF('People_Inputs'!$E$61="SUP",'Payroll'!AH1028,0),IF('People_Inputs'!$E$62="SUP",'Payroll'!AH1048,0),IF('People_Inputs'!$E$63="SUP",'Payroll'!AH1068,0),IF('People_Inputs'!$E$64="SUP",'Payroll'!AH1088,0),IF('People_Inputs'!$E$65="SUP",'Payroll'!AH1108,0),IF('People_Inputs'!$E$66="SUP",'Payroll'!AH1128,0),IF('People_Inputs'!$E$67="SUP",'Payroll'!AH1148,0),IF('People_Inputs'!$E$68="SUP",'Payroll'!AH1168,0),IF('People_Inputs'!$E$69="SUP",'Payroll'!AH1188,0),IF('People_Inputs'!$E$70="SUP",'Payroll'!AH1208,0))</f>
        <v>0.0</v>
      </c>
      <c r="AI32" s="35">
        <f>SUM(IF('People_Inputs'!$E$11="SUP",'Payroll'!AI28,0),IF('People_Inputs'!$E$12="SUP",'Payroll'!AI48,0),IF('People_Inputs'!$E$13="SUP",'Payroll'!AI68,0),IF('People_Inputs'!$E$14="SUP",'Payroll'!AI88,0),IF('People_Inputs'!$E$15="SUP",'Payroll'!AI108,0),IF('People_Inputs'!$E$16="SUP",'Payroll'!AI128,0),IF('People_Inputs'!$E$17="SUP",'Payroll'!AI148,0),IF('People_Inputs'!$E$18="SUP",'Payroll'!AI168,0),IF('People_Inputs'!$E$19="SUP",'Payroll'!AI188,0),IF('People_Inputs'!$E$20="SUP",'Payroll'!AI208,0),IF('People_Inputs'!$E$21="SUP",'Payroll'!AI228,0),IF('People_Inputs'!$E$22="SUP",'Payroll'!AI248,0),IF('People_Inputs'!$E$23="SUP",'Payroll'!AI268,0),IF('People_Inputs'!$E$24="SUP",'Payroll'!AI288,0),IF('People_Inputs'!$E$25="SUP",'Payroll'!AI308,0),IF('People_Inputs'!$E$26="SUP",'Payroll'!AI328,0),IF('People_Inputs'!$E$27="SUP",'Payroll'!AI348,0),IF('People_Inputs'!$E$28="SUP",'Payroll'!AI368,0),IF('People_Inputs'!$E$29="SUP",'Payroll'!AI388,0),IF('People_Inputs'!$E$30="SUP",'Payroll'!AI408,0),IF('People_Inputs'!$E$31="SUP",'Payroll'!AI428,0),IF('People_Inputs'!$E$32="SUP",'Payroll'!AI448,0),IF('People_Inputs'!$E$33="SUP",'Payroll'!AI468,0),IF('People_Inputs'!$E$34="SUP",'Payroll'!AI488,0),IF('People_Inputs'!$E$35="SUP",'Payroll'!AI508,0),IF('People_Inputs'!$E$36="SUP",'Payroll'!AI528,0),IF('People_Inputs'!$E$37="SUP",'Payroll'!AI548,0),IF('People_Inputs'!$E$38="SUP",'Payroll'!AI568,0),IF('People_Inputs'!$E$39="SUP",'Payroll'!AI588,0),IF('People_Inputs'!$E$40="SUP",'Payroll'!AI608,0),IF('People_Inputs'!$E$41="SUP",'Payroll'!AI628,0),IF('People_Inputs'!$E$42="SUP",'Payroll'!AI648,0),IF('People_Inputs'!$E$43="SUP",'Payroll'!AI668,0),IF('People_Inputs'!$E$44="SUP",'Payroll'!AI688,0),IF('People_Inputs'!$E$45="SUP",'Payroll'!AI708,0),IF('People_Inputs'!$E$46="SUP",'Payroll'!AI728,0),IF('People_Inputs'!$E$47="SUP",'Payroll'!AI748,0),IF('People_Inputs'!$E$48="SUP",'Payroll'!AI768,0),IF('People_Inputs'!$E$49="SUP",'Payroll'!AI788,0),IF('People_Inputs'!$E$50="SUP",'Payroll'!AI808,0),IF('People_Inputs'!$E$51="SUP",'Payroll'!AI828,0),IF('People_Inputs'!$E$52="SUP",'Payroll'!AI848,0),IF('People_Inputs'!$E$53="SUP",'Payroll'!AI868,0),IF('People_Inputs'!$E$54="SUP",'Payroll'!AI888,0),IF('People_Inputs'!$E$55="SUP",'Payroll'!AI908,0),IF('People_Inputs'!$E$56="SUP",'Payroll'!AI928,0),IF('People_Inputs'!$E$57="SUP",'Payroll'!AI948,0),IF('People_Inputs'!$E$58="SUP",'Payroll'!AI968,0),IF('People_Inputs'!$E$59="SUP",'Payroll'!AI988,0),IF('People_Inputs'!$E$60="SUP",'Payroll'!AI1008,0),IF('People_Inputs'!$E$61="SUP",'Payroll'!AI1028,0),IF('People_Inputs'!$E$62="SUP",'Payroll'!AI1048,0),IF('People_Inputs'!$E$63="SUP",'Payroll'!AI1068,0),IF('People_Inputs'!$E$64="SUP",'Payroll'!AI1088,0),IF('People_Inputs'!$E$65="SUP",'Payroll'!AI1108,0),IF('People_Inputs'!$E$66="SUP",'Payroll'!AI1128,0),IF('People_Inputs'!$E$67="SUP",'Payroll'!AI1148,0),IF('People_Inputs'!$E$68="SUP",'Payroll'!AI1168,0),IF('People_Inputs'!$E$69="SUP",'Payroll'!AI1188,0),IF('People_Inputs'!$E$70="SUP",'Payroll'!AI1208,0))</f>
        <v>0.0</v>
      </c>
      <c r="AJ32" s="35">
        <f>SUM(IF('People_Inputs'!$E$11="SUP",'Payroll'!AJ28,0),IF('People_Inputs'!$E$12="SUP",'Payroll'!AJ48,0),IF('People_Inputs'!$E$13="SUP",'Payroll'!AJ68,0),IF('People_Inputs'!$E$14="SUP",'Payroll'!AJ88,0),IF('People_Inputs'!$E$15="SUP",'Payroll'!AJ108,0),IF('People_Inputs'!$E$16="SUP",'Payroll'!AJ128,0),IF('People_Inputs'!$E$17="SUP",'Payroll'!AJ148,0),IF('People_Inputs'!$E$18="SUP",'Payroll'!AJ168,0),IF('People_Inputs'!$E$19="SUP",'Payroll'!AJ188,0),IF('People_Inputs'!$E$20="SUP",'Payroll'!AJ208,0),IF('People_Inputs'!$E$21="SUP",'Payroll'!AJ228,0),IF('People_Inputs'!$E$22="SUP",'Payroll'!AJ248,0),IF('People_Inputs'!$E$23="SUP",'Payroll'!AJ268,0),IF('People_Inputs'!$E$24="SUP",'Payroll'!AJ288,0),IF('People_Inputs'!$E$25="SUP",'Payroll'!AJ308,0),IF('People_Inputs'!$E$26="SUP",'Payroll'!AJ328,0),IF('People_Inputs'!$E$27="SUP",'Payroll'!AJ348,0),IF('People_Inputs'!$E$28="SUP",'Payroll'!AJ368,0),IF('People_Inputs'!$E$29="SUP",'Payroll'!AJ388,0),IF('People_Inputs'!$E$30="SUP",'Payroll'!AJ408,0),IF('People_Inputs'!$E$31="SUP",'Payroll'!AJ428,0),IF('People_Inputs'!$E$32="SUP",'Payroll'!AJ448,0),IF('People_Inputs'!$E$33="SUP",'Payroll'!AJ468,0),IF('People_Inputs'!$E$34="SUP",'Payroll'!AJ488,0),IF('People_Inputs'!$E$35="SUP",'Payroll'!AJ508,0),IF('People_Inputs'!$E$36="SUP",'Payroll'!AJ528,0),IF('People_Inputs'!$E$37="SUP",'Payroll'!AJ548,0),IF('People_Inputs'!$E$38="SUP",'Payroll'!AJ568,0),IF('People_Inputs'!$E$39="SUP",'Payroll'!AJ588,0),IF('People_Inputs'!$E$40="SUP",'Payroll'!AJ608,0),IF('People_Inputs'!$E$41="SUP",'Payroll'!AJ628,0),IF('People_Inputs'!$E$42="SUP",'Payroll'!AJ648,0),IF('People_Inputs'!$E$43="SUP",'Payroll'!AJ668,0),IF('People_Inputs'!$E$44="SUP",'Payroll'!AJ688,0),IF('People_Inputs'!$E$45="SUP",'Payroll'!AJ708,0),IF('People_Inputs'!$E$46="SUP",'Payroll'!AJ728,0),IF('People_Inputs'!$E$47="SUP",'Payroll'!AJ748,0),IF('People_Inputs'!$E$48="SUP",'Payroll'!AJ768,0),IF('People_Inputs'!$E$49="SUP",'Payroll'!AJ788,0),IF('People_Inputs'!$E$50="SUP",'Payroll'!AJ808,0),IF('People_Inputs'!$E$51="SUP",'Payroll'!AJ828,0),IF('People_Inputs'!$E$52="SUP",'Payroll'!AJ848,0),IF('People_Inputs'!$E$53="SUP",'Payroll'!AJ868,0),IF('People_Inputs'!$E$54="SUP",'Payroll'!AJ888,0),IF('People_Inputs'!$E$55="SUP",'Payroll'!AJ908,0),IF('People_Inputs'!$E$56="SUP",'Payroll'!AJ928,0),IF('People_Inputs'!$E$57="SUP",'Payroll'!AJ948,0),IF('People_Inputs'!$E$58="SUP",'Payroll'!AJ968,0),IF('People_Inputs'!$E$59="SUP",'Payroll'!AJ988,0),IF('People_Inputs'!$E$60="SUP",'Payroll'!AJ1008,0),IF('People_Inputs'!$E$61="SUP",'Payroll'!AJ1028,0),IF('People_Inputs'!$E$62="SUP",'Payroll'!AJ1048,0),IF('People_Inputs'!$E$63="SUP",'Payroll'!AJ1068,0),IF('People_Inputs'!$E$64="SUP",'Payroll'!AJ1088,0),IF('People_Inputs'!$E$65="SUP",'Payroll'!AJ1108,0),IF('People_Inputs'!$E$66="SUP",'Payroll'!AJ1128,0),IF('People_Inputs'!$E$67="SUP",'Payroll'!AJ1148,0),IF('People_Inputs'!$E$68="SUP",'Payroll'!AJ1168,0),IF('People_Inputs'!$E$69="SUP",'Payroll'!AJ1188,0),IF('People_Inputs'!$E$70="SUP",'Payroll'!AJ1208,0))</f>
        <v>0.0</v>
      </c>
      <c r="AK32" s="35">
        <f>SUM(IF('People_Inputs'!$E$11="SUP",'Payroll'!AK28,0),IF('People_Inputs'!$E$12="SUP",'Payroll'!AK48,0),IF('People_Inputs'!$E$13="SUP",'Payroll'!AK68,0),IF('People_Inputs'!$E$14="SUP",'Payroll'!AK88,0),IF('People_Inputs'!$E$15="SUP",'Payroll'!AK108,0),IF('People_Inputs'!$E$16="SUP",'Payroll'!AK128,0),IF('People_Inputs'!$E$17="SUP",'Payroll'!AK148,0),IF('People_Inputs'!$E$18="SUP",'Payroll'!AK168,0),IF('People_Inputs'!$E$19="SUP",'Payroll'!AK188,0),IF('People_Inputs'!$E$20="SUP",'Payroll'!AK208,0),IF('People_Inputs'!$E$21="SUP",'Payroll'!AK228,0),IF('People_Inputs'!$E$22="SUP",'Payroll'!AK248,0),IF('People_Inputs'!$E$23="SUP",'Payroll'!AK268,0),IF('People_Inputs'!$E$24="SUP",'Payroll'!AK288,0),IF('People_Inputs'!$E$25="SUP",'Payroll'!AK308,0),IF('People_Inputs'!$E$26="SUP",'Payroll'!AK328,0),IF('People_Inputs'!$E$27="SUP",'Payroll'!AK348,0),IF('People_Inputs'!$E$28="SUP",'Payroll'!AK368,0),IF('People_Inputs'!$E$29="SUP",'Payroll'!AK388,0),IF('People_Inputs'!$E$30="SUP",'Payroll'!AK408,0),IF('People_Inputs'!$E$31="SUP",'Payroll'!AK428,0),IF('People_Inputs'!$E$32="SUP",'Payroll'!AK448,0),IF('People_Inputs'!$E$33="SUP",'Payroll'!AK468,0),IF('People_Inputs'!$E$34="SUP",'Payroll'!AK488,0),IF('People_Inputs'!$E$35="SUP",'Payroll'!AK508,0),IF('People_Inputs'!$E$36="SUP",'Payroll'!AK528,0),IF('People_Inputs'!$E$37="SUP",'Payroll'!AK548,0),IF('People_Inputs'!$E$38="SUP",'Payroll'!AK568,0),IF('People_Inputs'!$E$39="SUP",'Payroll'!AK588,0),IF('People_Inputs'!$E$40="SUP",'Payroll'!AK608,0),IF('People_Inputs'!$E$41="SUP",'Payroll'!AK628,0),IF('People_Inputs'!$E$42="SUP",'Payroll'!AK648,0),IF('People_Inputs'!$E$43="SUP",'Payroll'!AK668,0),IF('People_Inputs'!$E$44="SUP",'Payroll'!AK688,0),IF('People_Inputs'!$E$45="SUP",'Payroll'!AK708,0),IF('People_Inputs'!$E$46="SUP",'Payroll'!AK728,0),IF('People_Inputs'!$E$47="SUP",'Payroll'!AK748,0),IF('People_Inputs'!$E$48="SUP",'Payroll'!AK768,0),IF('People_Inputs'!$E$49="SUP",'Payroll'!AK788,0),IF('People_Inputs'!$E$50="SUP",'Payroll'!AK808,0),IF('People_Inputs'!$E$51="SUP",'Payroll'!AK828,0),IF('People_Inputs'!$E$52="SUP",'Payroll'!AK848,0),IF('People_Inputs'!$E$53="SUP",'Payroll'!AK868,0),IF('People_Inputs'!$E$54="SUP",'Payroll'!AK888,0),IF('People_Inputs'!$E$55="SUP",'Payroll'!AK908,0),IF('People_Inputs'!$E$56="SUP",'Payroll'!AK928,0),IF('People_Inputs'!$E$57="SUP",'Payroll'!AK948,0),IF('People_Inputs'!$E$58="SUP",'Payroll'!AK968,0),IF('People_Inputs'!$E$59="SUP",'Payroll'!AK988,0),IF('People_Inputs'!$E$60="SUP",'Payroll'!AK1008,0),IF('People_Inputs'!$E$61="SUP",'Payroll'!AK1028,0),IF('People_Inputs'!$E$62="SUP",'Payroll'!AK1048,0),IF('People_Inputs'!$E$63="SUP",'Payroll'!AK1068,0),IF('People_Inputs'!$E$64="SUP",'Payroll'!AK1088,0),IF('People_Inputs'!$E$65="SUP",'Payroll'!AK1108,0),IF('People_Inputs'!$E$66="SUP",'Payroll'!AK1128,0),IF('People_Inputs'!$E$67="SUP",'Payroll'!AK1148,0),IF('People_Inputs'!$E$68="SUP",'Payroll'!AK1168,0),IF('People_Inputs'!$E$69="SUP",'Payroll'!AK1188,0),IF('People_Inputs'!$E$70="SUP",'Payroll'!AK1208,0))</f>
        <v>0.0</v>
      </c>
      <c r="AL32" s="35">
        <f>SUM(IF('People_Inputs'!$E$11="SUP",'Payroll'!AL28,0),IF('People_Inputs'!$E$12="SUP",'Payroll'!AL48,0),IF('People_Inputs'!$E$13="SUP",'Payroll'!AL68,0),IF('People_Inputs'!$E$14="SUP",'Payroll'!AL88,0),IF('People_Inputs'!$E$15="SUP",'Payroll'!AL108,0),IF('People_Inputs'!$E$16="SUP",'Payroll'!AL128,0),IF('People_Inputs'!$E$17="SUP",'Payroll'!AL148,0),IF('People_Inputs'!$E$18="SUP",'Payroll'!AL168,0),IF('People_Inputs'!$E$19="SUP",'Payroll'!AL188,0),IF('People_Inputs'!$E$20="SUP",'Payroll'!AL208,0),IF('People_Inputs'!$E$21="SUP",'Payroll'!AL228,0),IF('People_Inputs'!$E$22="SUP",'Payroll'!AL248,0),IF('People_Inputs'!$E$23="SUP",'Payroll'!AL268,0),IF('People_Inputs'!$E$24="SUP",'Payroll'!AL288,0),IF('People_Inputs'!$E$25="SUP",'Payroll'!AL308,0),IF('People_Inputs'!$E$26="SUP",'Payroll'!AL328,0),IF('People_Inputs'!$E$27="SUP",'Payroll'!AL348,0),IF('People_Inputs'!$E$28="SUP",'Payroll'!AL368,0),IF('People_Inputs'!$E$29="SUP",'Payroll'!AL388,0),IF('People_Inputs'!$E$30="SUP",'Payroll'!AL408,0),IF('People_Inputs'!$E$31="SUP",'Payroll'!AL428,0),IF('People_Inputs'!$E$32="SUP",'Payroll'!AL448,0),IF('People_Inputs'!$E$33="SUP",'Payroll'!AL468,0),IF('People_Inputs'!$E$34="SUP",'Payroll'!AL488,0),IF('People_Inputs'!$E$35="SUP",'Payroll'!AL508,0),IF('People_Inputs'!$E$36="SUP",'Payroll'!AL528,0),IF('People_Inputs'!$E$37="SUP",'Payroll'!AL548,0),IF('People_Inputs'!$E$38="SUP",'Payroll'!AL568,0),IF('People_Inputs'!$E$39="SUP",'Payroll'!AL588,0),IF('People_Inputs'!$E$40="SUP",'Payroll'!AL608,0),IF('People_Inputs'!$E$41="SUP",'Payroll'!AL628,0),IF('People_Inputs'!$E$42="SUP",'Payroll'!AL648,0),IF('People_Inputs'!$E$43="SUP",'Payroll'!AL668,0),IF('People_Inputs'!$E$44="SUP",'Payroll'!AL688,0),IF('People_Inputs'!$E$45="SUP",'Payroll'!AL708,0),IF('People_Inputs'!$E$46="SUP",'Payroll'!AL728,0),IF('People_Inputs'!$E$47="SUP",'Payroll'!AL748,0),IF('People_Inputs'!$E$48="SUP",'Payroll'!AL768,0),IF('People_Inputs'!$E$49="SUP",'Payroll'!AL788,0),IF('People_Inputs'!$E$50="SUP",'Payroll'!AL808,0),IF('People_Inputs'!$E$51="SUP",'Payroll'!AL828,0),IF('People_Inputs'!$E$52="SUP",'Payroll'!AL848,0),IF('People_Inputs'!$E$53="SUP",'Payroll'!AL868,0),IF('People_Inputs'!$E$54="SUP",'Payroll'!AL888,0),IF('People_Inputs'!$E$55="SUP",'Payroll'!AL908,0),IF('People_Inputs'!$E$56="SUP",'Payroll'!AL928,0),IF('People_Inputs'!$E$57="SUP",'Payroll'!AL948,0),IF('People_Inputs'!$E$58="SUP",'Payroll'!AL968,0),IF('People_Inputs'!$E$59="SUP",'Payroll'!AL988,0),IF('People_Inputs'!$E$60="SUP",'Payroll'!AL1008,0),IF('People_Inputs'!$E$61="SUP",'Payroll'!AL1028,0),IF('People_Inputs'!$E$62="SUP",'Payroll'!AL1048,0),IF('People_Inputs'!$E$63="SUP",'Payroll'!AL1068,0),IF('People_Inputs'!$E$64="SUP",'Payroll'!AL1088,0),IF('People_Inputs'!$E$65="SUP",'Payroll'!AL1108,0),IF('People_Inputs'!$E$66="SUP",'Payroll'!AL1128,0),IF('People_Inputs'!$E$67="SUP",'Payroll'!AL1148,0),IF('People_Inputs'!$E$68="SUP",'Payroll'!AL1168,0),IF('People_Inputs'!$E$69="SUP",'Payroll'!AL1188,0),IF('People_Inputs'!$E$70="SUP",'Payroll'!AL1208,0))</f>
        <v>0.0</v>
      </c>
      <c r="AM32" s="35">
        <f>SUM(IF('People_Inputs'!$E$11="SUP",'Payroll'!AM28,0),IF('People_Inputs'!$E$12="SUP",'Payroll'!AM48,0),IF('People_Inputs'!$E$13="SUP",'Payroll'!AM68,0),IF('People_Inputs'!$E$14="SUP",'Payroll'!AM88,0),IF('People_Inputs'!$E$15="SUP",'Payroll'!AM108,0),IF('People_Inputs'!$E$16="SUP",'Payroll'!AM128,0),IF('People_Inputs'!$E$17="SUP",'Payroll'!AM148,0),IF('People_Inputs'!$E$18="SUP",'Payroll'!AM168,0),IF('People_Inputs'!$E$19="SUP",'Payroll'!AM188,0),IF('People_Inputs'!$E$20="SUP",'Payroll'!AM208,0),IF('People_Inputs'!$E$21="SUP",'Payroll'!AM228,0),IF('People_Inputs'!$E$22="SUP",'Payroll'!AM248,0),IF('People_Inputs'!$E$23="SUP",'Payroll'!AM268,0),IF('People_Inputs'!$E$24="SUP",'Payroll'!AM288,0),IF('People_Inputs'!$E$25="SUP",'Payroll'!AM308,0),IF('People_Inputs'!$E$26="SUP",'Payroll'!AM328,0),IF('People_Inputs'!$E$27="SUP",'Payroll'!AM348,0),IF('People_Inputs'!$E$28="SUP",'Payroll'!AM368,0),IF('People_Inputs'!$E$29="SUP",'Payroll'!AM388,0),IF('People_Inputs'!$E$30="SUP",'Payroll'!AM408,0),IF('People_Inputs'!$E$31="SUP",'Payroll'!AM428,0),IF('People_Inputs'!$E$32="SUP",'Payroll'!AM448,0),IF('People_Inputs'!$E$33="SUP",'Payroll'!AM468,0),IF('People_Inputs'!$E$34="SUP",'Payroll'!AM488,0),IF('People_Inputs'!$E$35="SUP",'Payroll'!AM508,0),IF('People_Inputs'!$E$36="SUP",'Payroll'!AM528,0),IF('People_Inputs'!$E$37="SUP",'Payroll'!AM548,0),IF('People_Inputs'!$E$38="SUP",'Payroll'!AM568,0),IF('People_Inputs'!$E$39="SUP",'Payroll'!AM588,0),IF('People_Inputs'!$E$40="SUP",'Payroll'!AM608,0),IF('People_Inputs'!$E$41="SUP",'Payroll'!AM628,0),IF('People_Inputs'!$E$42="SUP",'Payroll'!AM648,0),IF('People_Inputs'!$E$43="SUP",'Payroll'!AM668,0),IF('People_Inputs'!$E$44="SUP",'Payroll'!AM688,0),IF('People_Inputs'!$E$45="SUP",'Payroll'!AM708,0),IF('People_Inputs'!$E$46="SUP",'Payroll'!AM728,0),IF('People_Inputs'!$E$47="SUP",'Payroll'!AM748,0),IF('People_Inputs'!$E$48="SUP",'Payroll'!AM768,0),IF('People_Inputs'!$E$49="SUP",'Payroll'!AM788,0),IF('People_Inputs'!$E$50="SUP",'Payroll'!AM808,0),IF('People_Inputs'!$E$51="SUP",'Payroll'!AM828,0),IF('People_Inputs'!$E$52="SUP",'Payroll'!AM848,0),IF('People_Inputs'!$E$53="SUP",'Payroll'!AM868,0),IF('People_Inputs'!$E$54="SUP",'Payroll'!AM888,0),IF('People_Inputs'!$E$55="SUP",'Payroll'!AM908,0),IF('People_Inputs'!$E$56="SUP",'Payroll'!AM928,0),IF('People_Inputs'!$E$57="SUP",'Payroll'!AM948,0),IF('People_Inputs'!$E$58="SUP",'Payroll'!AM968,0),IF('People_Inputs'!$E$59="SUP",'Payroll'!AM988,0),IF('People_Inputs'!$E$60="SUP",'Payroll'!AM1008,0),IF('People_Inputs'!$E$61="SUP",'Payroll'!AM1028,0),IF('People_Inputs'!$E$62="SUP",'Payroll'!AM1048,0),IF('People_Inputs'!$E$63="SUP",'Payroll'!AM1068,0),IF('People_Inputs'!$E$64="SUP",'Payroll'!AM1088,0),IF('People_Inputs'!$E$65="SUP",'Payroll'!AM1108,0),IF('People_Inputs'!$E$66="SUP",'Payroll'!AM1128,0),IF('People_Inputs'!$E$67="SUP",'Payroll'!AM1148,0),IF('People_Inputs'!$E$68="SUP",'Payroll'!AM1168,0),IF('People_Inputs'!$E$69="SUP",'Payroll'!AM1188,0),IF('People_Inputs'!$E$70="SUP",'Payroll'!AM1208,0))</f>
        <v>0.0</v>
      </c>
      <c r="AN32" s="35">
        <f>SUM(IF('People_Inputs'!$E$11="SUP",'Payroll'!AN28,0),IF('People_Inputs'!$E$12="SUP",'Payroll'!AN48,0),IF('People_Inputs'!$E$13="SUP",'Payroll'!AN68,0),IF('People_Inputs'!$E$14="SUP",'Payroll'!AN88,0),IF('People_Inputs'!$E$15="SUP",'Payroll'!AN108,0),IF('People_Inputs'!$E$16="SUP",'Payroll'!AN128,0),IF('People_Inputs'!$E$17="SUP",'Payroll'!AN148,0),IF('People_Inputs'!$E$18="SUP",'Payroll'!AN168,0),IF('People_Inputs'!$E$19="SUP",'Payroll'!AN188,0),IF('People_Inputs'!$E$20="SUP",'Payroll'!AN208,0),IF('People_Inputs'!$E$21="SUP",'Payroll'!AN228,0),IF('People_Inputs'!$E$22="SUP",'Payroll'!AN248,0),IF('People_Inputs'!$E$23="SUP",'Payroll'!AN268,0),IF('People_Inputs'!$E$24="SUP",'Payroll'!AN288,0),IF('People_Inputs'!$E$25="SUP",'Payroll'!AN308,0),IF('People_Inputs'!$E$26="SUP",'Payroll'!AN328,0),IF('People_Inputs'!$E$27="SUP",'Payroll'!AN348,0),IF('People_Inputs'!$E$28="SUP",'Payroll'!AN368,0),IF('People_Inputs'!$E$29="SUP",'Payroll'!AN388,0),IF('People_Inputs'!$E$30="SUP",'Payroll'!AN408,0),IF('People_Inputs'!$E$31="SUP",'Payroll'!AN428,0),IF('People_Inputs'!$E$32="SUP",'Payroll'!AN448,0),IF('People_Inputs'!$E$33="SUP",'Payroll'!AN468,0),IF('People_Inputs'!$E$34="SUP",'Payroll'!AN488,0),IF('People_Inputs'!$E$35="SUP",'Payroll'!AN508,0),IF('People_Inputs'!$E$36="SUP",'Payroll'!AN528,0),IF('People_Inputs'!$E$37="SUP",'Payroll'!AN548,0),IF('People_Inputs'!$E$38="SUP",'Payroll'!AN568,0),IF('People_Inputs'!$E$39="SUP",'Payroll'!AN588,0),IF('People_Inputs'!$E$40="SUP",'Payroll'!AN608,0),IF('People_Inputs'!$E$41="SUP",'Payroll'!AN628,0),IF('People_Inputs'!$E$42="SUP",'Payroll'!AN648,0),IF('People_Inputs'!$E$43="SUP",'Payroll'!AN668,0),IF('People_Inputs'!$E$44="SUP",'Payroll'!AN688,0),IF('People_Inputs'!$E$45="SUP",'Payroll'!AN708,0),IF('People_Inputs'!$E$46="SUP",'Payroll'!AN728,0),IF('People_Inputs'!$E$47="SUP",'Payroll'!AN748,0),IF('People_Inputs'!$E$48="SUP",'Payroll'!AN768,0),IF('People_Inputs'!$E$49="SUP",'Payroll'!AN788,0),IF('People_Inputs'!$E$50="SUP",'Payroll'!AN808,0),IF('People_Inputs'!$E$51="SUP",'Payroll'!AN828,0),IF('People_Inputs'!$E$52="SUP",'Payroll'!AN848,0),IF('People_Inputs'!$E$53="SUP",'Payroll'!AN868,0),IF('People_Inputs'!$E$54="SUP",'Payroll'!AN888,0),IF('People_Inputs'!$E$55="SUP",'Payroll'!AN908,0),IF('People_Inputs'!$E$56="SUP",'Payroll'!AN928,0),IF('People_Inputs'!$E$57="SUP",'Payroll'!AN948,0),IF('People_Inputs'!$E$58="SUP",'Payroll'!AN968,0),IF('People_Inputs'!$E$59="SUP",'Payroll'!AN988,0),IF('People_Inputs'!$E$60="SUP",'Payroll'!AN1008,0),IF('People_Inputs'!$E$61="SUP",'Payroll'!AN1028,0),IF('People_Inputs'!$E$62="SUP",'Payroll'!AN1048,0),IF('People_Inputs'!$E$63="SUP",'Payroll'!AN1068,0),IF('People_Inputs'!$E$64="SUP",'Payroll'!AN1088,0),IF('People_Inputs'!$E$65="SUP",'Payroll'!AN1108,0),IF('People_Inputs'!$E$66="SUP",'Payroll'!AN1128,0),IF('People_Inputs'!$E$67="SUP",'Payroll'!AN1148,0),IF('People_Inputs'!$E$68="SUP",'Payroll'!AN1168,0),IF('People_Inputs'!$E$69="SUP",'Payroll'!AN1188,0),IF('People_Inputs'!$E$70="SUP",'Payroll'!AN1208,0))</f>
        <v>0.0</v>
      </c>
      <c r="AO32" s="35">
        <f>SUM(IF('People_Inputs'!$E$11="SUP",'Payroll'!AO28,0),IF('People_Inputs'!$E$12="SUP",'Payroll'!AO48,0),IF('People_Inputs'!$E$13="SUP",'Payroll'!AO68,0),IF('People_Inputs'!$E$14="SUP",'Payroll'!AO88,0),IF('People_Inputs'!$E$15="SUP",'Payroll'!AO108,0),IF('People_Inputs'!$E$16="SUP",'Payroll'!AO128,0),IF('People_Inputs'!$E$17="SUP",'Payroll'!AO148,0),IF('People_Inputs'!$E$18="SUP",'Payroll'!AO168,0),IF('People_Inputs'!$E$19="SUP",'Payroll'!AO188,0),IF('People_Inputs'!$E$20="SUP",'Payroll'!AO208,0),IF('People_Inputs'!$E$21="SUP",'Payroll'!AO228,0),IF('People_Inputs'!$E$22="SUP",'Payroll'!AO248,0),IF('People_Inputs'!$E$23="SUP",'Payroll'!AO268,0),IF('People_Inputs'!$E$24="SUP",'Payroll'!AO288,0),IF('People_Inputs'!$E$25="SUP",'Payroll'!AO308,0),IF('People_Inputs'!$E$26="SUP",'Payroll'!AO328,0),IF('People_Inputs'!$E$27="SUP",'Payroll'!AO348,0),IF('People_Inputs'!$E$28="SUP",'Payroll'!AO368,0),IF('People_Inputs'!$E$29="SUP",'Payroll'!AO388,0),IF('People_Inputs'!$E$30="SUP",'Payroll'!AO408,0),IF('People_Inputs'!$E$31="SUP",'Payroll'!AO428,0),IF('People_Inputs'!$E$32="SUP",'Payroll'!AO448,0),IF('People_Inputs'!$E$33="SUP",'Payroll'!AO468,0),IF('People_Inputs'!$E$34="SUP",'Payroll'!AO488,0),IF('People_Inputs'!$E$35="SUP",'Payroll'!AO508,0),IF('People_Inputs'!$E$36="SUP",'Payroll'!AO528,0),IF('People_Inputs'!$E$37="SUP",'Payroll'!AO548,0),IF('People_Inputs'!$E$38="SUP",'Payroll'!AO568,0),IF('People_Inputs'!$E$39="SUP",'Payroll'!AO588,0),IF('People_Inputs'!$E$40="SUP",'Payroll'!AO608,0),IF('People_Inputs'!$E$41="SUP",'Payroll'!AO628,0),IF('People_Inputs'!$E$42="SUP",'Payroll'!AO648,0),IF('People_Inputs'!$E$43="SUP",'Payroll'!AO668,0),IF('People_Inputs'!$E$44="SUP",'Payroll'!AO688,0),IF('People_Inputs'!$E$45="SUP",'Payroll'!AO708,0),IF('People_Inputs'!$E$46="SUP",'Payroll'!AO728,0),IF('People_Inputs'!$E$47="SUP",'Payroll'!AO748,0),IF('People_Inputs'!$E$48="SUP",'Payroll'!AO768,0),IF('People_Inputs'!$E$49="SUP",'Payroll'!AO788,0),IF('People_Inputs'!$E$50="SUP",'Payroll'!AO808,0),IF('People_Inputs'!$E$51="SUP",'Payroll'!AO828,0),IF('People_Inputs'!$E$52="SUP",'Payroll'!AO848,0),IF('People_Inputs'!$E$53="SUP",'Payroll'!AO868,0),IF('People_Inputs'!$E$54="SUP",'Payroll'!AO888,0),IF('People_Inputs'!$E$55="SUP",'Payroll'!AO908,0),IF('People_Inputs'!$E$56="SUP",'Payroll'!AO928,0),IF('People_Inputs'!$E$57="SUP",'Payroll'!AO948,0),IF('People_Inputs'!$E$58="SUP",'Payroll'!AO968,0),IF('People_Inputs'!$E$59="SUP",'Payroll'!AO988,0),IF('People_Inputs'!$E$60="SUP",'Payroll'!AO1008,0),IF('People_Inputs'!$E$61="SUP",'Payroll'!AO1028,0),IF('People_Inputs'!$E$62="SUP",'Payroll'!AO1048,0),IF('People_Inputs'!$E$63="SUP",'Payroll'!AO1068,0),IF('People_Inputs'!$E$64="SUP",'Payroll'!AO1088,0),IF('People_Inputs'!$E$65="SUP",'Payroll'!AO1108,0),IF('People_Inputs'!$E$66="SUP",'Payroll'!AO1128,0),IF('People_Inputs'!$E$67="SUP",'Payroll'!AO1148,0),IF('People_Inputs'!$E$68="SUP",'Payroll'!AO1168,0),IF('People_Inputs'!$E$69="SUP",'Payroll'!AO1188,0),IF('People_Inputs'!$E$70="SUP",'Payroll'!AO1208,0))</f>
        <v>0.0</v>
      </c>
      <c r="AP32" s="35">
        <f>SUM(IF('People_Inputs'!$E$11="SUP",'Payroll'!AP28,0),IF('People_Inputs'!$E$12="SUP",'Payroll'!AP48,0),IF('People_Inputs'!$E$13="SUP",'Payroll'!AP68,0),IF('People_Inputs'!$E$14="SUP",'Payroll'!AP88,0),IF('People_Inputs'!$E$15="SUP",'Payroll'!AP108,0),IF('People_Inputs'!$E$16="SUP",'Payroll'!AP128,0),IF('People_Inputs'!$E$17="SUP",'Payroll'!AP148,0),IF('People_Inputs'!$E$18="SUP",'Payroll'!AP168,0),IF('People_Inputs'!$E$19="SUP",'Payroll'!AP188,0),IF('People_Inputs'!$E$20="SUP",'Payroll'!AP208,0),IF('People_Inputs'!$E$21="SUP",'Payroll'!AP228,0),IF('People_Inputs'!$E$22="SUP",'Payroll'!AP248,0),IF('People_Inputs'!$E$23="SUP",'Payroll'!AP268,0),IF('People_Inputs'!$E$24="SUP",'Payroll'!AP288,0),IF('People_Inputs'!$E$25="SUP",'Payroll'!AP308,0),IF('People_Inputs'!$E$26="SUP",'Payroll'!AP328,0),IF('People_Inputs'!$E$27="SUP",'Payroll'!AP348,0),IF('People_Inputs'!$E$28="SUP",'Payroll'!AP368,0),IF('People_Inputs'!$E$29="SUP",'Payroll'!AP388,0),IF('People_Inputs'!$E$30="SUP",'Payroll'!AP408,0),IF('People_Inputs'!$E$31="SUP",'Payroll'!AP428,0),IF('People_Inputs'!$E$32="SUP",'Payroll'!AP448,0),IF('People_Inputs'!$E$33="SUP",'Payroll'!AP468,0),IF('People_Inputs'!$E$34="SUP",'Payroll'!AP488,0),IF('People_Inputs'!$E$35="SUP",'Payroll'!AP508,0),IF('People_Inputs'!$E$36="SUP",'Payroll'!AP528,0),IF('People_Inputs'!$E$37="SUP",'Payroll'!AP548,0),IF('People_Inputs'!$E$38="SUP",'Payroll'!AP568,0),IF('People_Inputs'!$E$39="SUP",'Payroll'!AP588,0),IF('People_Inputs'!$E$40="SUP",'Payroll'!AP608,0),IF('People_Inputs'!$E$41="SUP",'Payroll'!AP628,0),IF('People_Inputs'!$E$42="SUP",'Payroll'!AP648,0),IF('People_Inputs'!$E$43="SUP",'Payroll'!AP668,0),IF('People_Inputs'!$E$44="SUP",'Payroll'!AP688,0),IF('People_Inputs'!$E$45="SUP",'Payroll'!AP708,0),IF('People_Inputs'!$E$46="SUP",'Payroll'!AP728,0),IF('People_Inputs'!$E$47="SUP",'Payroll'!AP748,0),IF('People_Inputs'!$E$48="SUP",'Payroll'!AP768,0),IF('People_Inputs'!$E$49="SUP",'Payroll'!AP788,0),IF('People_Inputs'!$E$50="SUP",'Payroll'!AP808,0),IF('People_Inputs'!$E$51="SUP",'Payroll'!AP828,0),IF('People_Inputs'!$E$52="SUP",'Payroll'!AP848,0),IF('People_Inputs'!$E$53="SUP",'Payroll'!AP868,0),IF('People_Inputs'!$E$54="SUP",'Payroll'!AP888,0),IF('People_Inputs'!$E$55="SUP",'Payroll'!AP908,0),IF('People_Inputs'!$E$56="SUP",'Payroll'!AP928,0),IF('People_Inputs'!$E$57="SUP",'Payroll'!AP948,0),IF('People_Inputs'!$E$58="SUP",'Payroll'!AP968,0),IF('People_Inputs'!$E$59="SUP",'Payroll'!AP988,0),IF('People_Inputs'!$E$60="SUP",'Payroll'!AP1008,0),IF('People_Inputs'!$E$61="SUP",'Payroll'!AP1028,0),IF('People_Inputs'!$E$62="SUP",'Payroll'!AP1048,0),IF('People_Inputs'!$E$63="SUP",'Payroll'!AP1068,0),IF('People_Inputs'!$E$64="SUP",'Payroll'!AP1088,0),IF('People_Inputs'!$E$65="SUP",'Payroll'!AP1108,0),IF('People_Inputs'!$E$66="SUP",'Payroll'!AP1128,0),IF('People_Inputs'!$E$67="SUP",'Payroll'!AP1148,0),IF('People_Inputs'!$E$68="SUP",'Payroll'!AP1168,0),IF('People_Inputs'!$E$69="SUP",'Payroll'!AP1188,0),IF('People_Inputs'!$E$70="SUP",'Payroll'!AP1208,0))</f>
        <v>0.0</v>
      </c>
      <c r="AQ32" s="35">
        <f>SUM(IF('People_Inputs'!$E$11="SUP",'Payroll'!AQ28,0),IF('People_Inputs'!$E$12="SUP",'Payroll'!AQ48,0),IF('People_Inputs'!$E$13="SUP",'Payroll'!AQ68,0),IF('People_Inputs'!$E$14="SUP",'Payroll'!AQ88,0),IF('People_Inputs'!$E$15="SUP",'Payroll'!AQ108,0),IF('People_Inputs'!$E$16="SUP",'Payroll'!AQ128,0),IF('People_Inputs'!$E$17="SUP",'Payroll'!AQ148,0),IF('People_Inputs'!$E$18="SUP",'Payroll'!AQ168,0),IF('People_Inputs'!$E$19="SUP",'Payroll'!AQ188,0),IF('People_Inputs'!$E$20="SUP",'Payroll'!AQ208,0),IF('People_Inputs'!$E$21="SUP",'Payroll'!AQ228,0),IF('People_Inputs'!$E$22="SUP",'Payroll'!AQ248,0),IF('People_Inputs'!$E$23="SUP",'Payroll'!AQ268,0),IF('People_Inputs'!$E$24="SUP",'Payroll'!AQ288,0),IF('People_Inputs'!$E$25="SUP",'Payroll'!AQ308,0),IF('People_Inputs'!$E$26="SUP",'Payroll'!AQ328,0),IF('People_Inputs'!$E$27="SUP",'Payroll'!AQ348,0),IF('People_Inputs'!$E$28="SUP",'Payroll'!AQ368,0),IF('People_Inputs'!$E$29="SUP",'Payroll'!AQ388,0),IF('People_Inputs'!$E$30="SUP",'Payroll'!AQ408,0),IF('People_Inputs'!$E$31="SUP",'Payroll'!AQ428,0),IF('People_Inputs'!$E$32="SUP",'Payroll'!AQ448,0),IF('People_Inputs'!$E$33="SUP",'Payroll'!AQ468,0),IF('People_Inputs'!$E$34="SUP",'Payroll'!AQ488,0),IF('People_Inputs'!$E$35="SUP",'Payroll'!AQ508,0),IF('People_Inputs'!$E$36="SUP",'Payroll'!AQ528,0),IF('People_Inputs'!$E$37="SUP",'Payroll'!AQ548,0),IF('People_Inputs'!$E$38="SUP",'Payroll'!AQ568,0),IF('People_Inputs'!$E$39="SUP",'Payroll'!AQ588,0),IF('People_Inputs'!$E$40="SUP",'Payroll'!AQ608,0),IF('People_Inputs'!$E$41="SUP",'Payroll'!AQ628,0),IF('People_Inputs'!$E$42="SUP",'Payroll'!AQ648,0),IF('People_Inputs'!$E$43="SUP",'Payroll'!AQ668,0),IF('People_Inputs'!$E$44="SUP",'Payroll'!AQ688,0),IF('People_Inputs'!$E$45="SUP",'Payroll'!AQ708,0),IF('People_Inputs'!$E$46="SUP",'Payroll'!AQ728,0),IF('People_Inputs'!$E$47="SUP",'Payroll'!AQ748,0),IF('People_Inputs'!$E$48="SUP",'Payroll'!AQ768,0),IF('People_Inputs'!$E$49="SUP",'Payroll'!AQ788,0),IF('People_Inputs'!$E$50="SUP",'Payroll'!AQ808,0),IF('People_Inputs'!$E$51="SUP",'Payroll'!AQ828,0),IF('People_Inputs'!$E$52="SUP",'Payroll'!AQ848,0),IF('People_Inputs'!$E$53="SUP",'Payroll'!AQ868,0),IF('People_Inputs'!$E$54="SUP",'Payroll'!AQ888,0),IF('People_Inputs'!$E$55="SUP",'Payroll'!AQ908,0),IF('People_Inputs'!$E$56="SUP",'Payroll'!AQ928,0),IF('People_Inputs'!$E$57="SUP",'Payroll'!AQ948,0),IF('People_Inputs'!$E$58="SUP",'Payroll'!AQ968,0),IF('People_Inputs'!$E$59="SUP",'Payroll'!AQ988,0),IF('People_Inputs'!$E$60="SUP",'Payroll'!AQ1008,0),IF('People_Inputs'!$E$61="SUP",'Payroll'!AQ1028,0),IF('People_Inputs'!$E$62="SUP",'Payroll'!AQ1048,0),IF('People_Inputs'!$E$63="SUP",'Payroll'!AQ1068,0),IF('People_Inputs'!$E$64="SUP",'Payroll'!AQ1088,0),IF('People_Inputs'!$E$65="SUP",'Payroll'!AQ1108,0),IF('People_Inputs'!$E$66="SUP",'Payroll'!AQ1128,0),IF('People_Inputs'!$E$67="SUP",'Payroll'!AQ1148,0),IF('People_Inputs'!$E$68="SUP",'Payroll'!AQ1168,0),IF('People_Inputs'!$E$69="SUP",'Payroll'!AQ1188,0),IF('People_Inputs'!$E$70="SUP",'Payroll'!AQ1208,0))</f>
        <v>0.0</v>
      </c>
      <c r="AR32" s="35">
        <f>SUM(IF('People_Inputs'!$E$11="SUP",'Payroll'!AR28,0),IF('People_Inputs'!$E$12="SUP",'Payroll'!AR48,0),IF('People_Inputs'!$E$13="SUP",'Payroll'!AR68,0),IF('People_Inputs'!$E$14="SUP",'Payroll'!AR88,0),IF('People_Inputs'!$E$15="SUP",'Payroll'!AR108,0),IF('People_Inputs'!$E$16="SUP",'Payroll'!AR128,0),IF('People_Inputs'!$E$17="SUP",'Payroll'!AR148,0),IF('People_Inputs'!$E$18="SUP",'Payroll'!AR168,0),IF('People_Inputs'!$E$19="SUP",'Payroll'!AR188,0),IF('People_Inputs'!$E$20="SUP",'Payroll'!AR208,0),IF('People_Inputs'!$E$21="SUP",'Payroll'!AR228,0),IF('People_Inputs'!$E$22="SUP",'Payroll'!AR248,0),IF('People_Inputs'!$E$23="SUP",'Payroll'!AR268,0),IF('People_Inputs'!$E$24="SUP",'Payroll'!AR288,0),IF('People_Inputs'!$E$25="SUP",'Payroll'!AR308,0),IF('People_Inputs'!$E$26="SUP",'Payroll'!AR328,0),IF('People_Inputs'!$E$27="SUP",'Payroll'!AR348,0),IF('People_Inputs'!$E$28="SUP",'Payroll'!AR368,0),IF('People_Inputs'!$E$29="SUP",'Payroll'!AR388,0),IF('People_Inputs'!$E$30="SUP",'Payroll'!AR408,0),IF('People_Inputs'!$E$31="SUP",'Payroll'!AR428,0),IF('People_Inputs'!$E$32="SUP",'Payroll'!AR448,0),IF('People_Inputs'!$E$33="SUP",'Payroll'!AR468,0),IF('People_Inputs'!$E$34="SUP",'Payroll'!AR488,0),IF('People_Inputs'!$E$35="SUP",'Payroll'!AR508,0),IF('People_Inputs'!$E$36="SUP",'Payroll'!AR528,0),IF('People_Inputs'!$E$37="SUP",'Payroll'!AR548,0),IF('People_Inputs'!$E$38="SUP",'Payroll'!AR568,0),IF('People_Inputs'!$E$39="SUP",'Payroll'!AR588,0),IF('People_Inputs'!$E$40="SUP",'Payroll'!AR608,0),IF('People_Inputs'!$E$41="SUP",'Payroll'!AR628,0),IF('People_Inputs'!$E$42="SUP",'Payroll'!AR648,0),IF('People_Inputs'!$E$43="SUP",'Payroll'!AR668,0),IF('People_Inputs'!$E$44="SUP",'Payroll'!AR688,0),IF('People_Inputs'!$E$45="SUP",'Payroll'!AR708,0),IF('People_Inputs'!$E$46="SUP",'Payroll'!AR728,0),IF('People_Inputs'!$E$47="SUP",'Payroll'!AR748,0),IF('People_Inputs'!$E$48="SUP",'Payroll'!AR768,0),IF('People_Inputs'!$E$49="SUP",'Payroll'!AR788,0),IF('People_Inputs'!$E$50="SUP",'Payroll'!AR808,0),IF('People_Inputs'!$E$51="SUP",'Payroll'!AR828,0),IF('People_Inputs'!$E$52="SUP",'Payroll'!AR848,0),IF('People_Inputs'!$E$53="SUP",'Payroll'!AR868,0),IF('People_Inputs'!$E$54="SUP",'Payroll'!AR888,0),IF('People_Inputs'!$E$55="SUP",'Payroll'!AR908,0),IF('People_Inputs'!$E$56="SUP",'Payroll'!AR928,0),IF('People_Inputs'!$E$57="SUP",'Payroll'!AR948,0),IF('People_Inputs'!$E$58="SUP",'Payroll'!AR968,0),IF('People_Inputs'!$E$59="SUP",'Payroll'!AR988,0),IF('People_Inputs'!$E$60="SUP",'Payroll'!AR1008,0),IF('People_Inputs'!$E$61="SUP",'Payroll'!AR1028,0),IF('People_Inputs'!$E$62="SUP",'Payroll'!AR1048,0),IF('People_Inputs'!$E$63="SUP",'Payroll'!AR1068,0),IF('People_Inputs'!$E$64="SUP",'Payroll'!AR1088,0),IF('People_Inputs'!$E$65="SUP",'Payroll'!AR1108,0),IF('People_Inputs'!$E$66="SUP",'Payroll'!AR1128,0),IF('People_Inputs'!$E$67="SUP",'Payroll'!AR1148,0),IF('People_Inputs'!$E$68="SUP",'Payroll'!AR1168,0),IF('People_Inputs'!$E$69="SUP",'Payroll'!AR1188,0),IF('People_Inputs'!$E$70="SUP",'Payroll'!AR1208,0))</f>
        <v>0.0</v>
      </c>
      <c r="AS32" s="35">
        <f>SUM(IF('People_Inputs'!$E$11="SUP",'Payroll'!AS28,0),IF('People_Inputs'!$E$12="SUP",'Payroll'!AS48,0),IF('People_Inputs'!$E$13="SUP",'Payroll'!AS68,0),IF('People_Inputs'!$E$14="SUP",'Payroll'!AS88,0),IF('People_Inputs'!$E$15="SUP",'Payroll'!AS108,0),IF('People_Inputs'!$E$16="SUP",'Payroll'!AS128,0),IF('People_Inputs'!$E$17="SUP",'Payroll'!AS148,0),IF('People_Inputs'!$E$18="SUP",'Payroll'!AS168,0),IF('People_Inputs'!$E$19="SUP",'Payroll'!AS188,0),IF('People_Inputs'!$E$20="SUP",'Payroll'!AS208,0),IF('People_Inputs'!$E$21="SUP",'Payroll'!AS228,0),IF('People_Inputs'!$E$22="SUP",'Payroll'!AS248,0),IF('People_Inputs'!$E$23="SUP",'Payroll'!AS268,0),IF('People_Inputs'!$E$24="SUP",'Payroll'!AS288,0),IF('People_Inputs'!$E$25="SUP",'Payroll'!AS308,0),IF('People_Inputs'!$E$26="SUP",'Payroll'!AS328,0),IF('People_Inputs'!$E$27="SUP",'Payroll'!AS348,0),IF('People_Inputs'!$E$28="SUP",'Payroll'!AS368,0),IF('People_Inputs'!$E$29="SUP",'Payroll'!AS388,0),IF('People_Inputs'!$E$30="SUP",'Payroll'!AS408,0),IF('People_Inputs'!$E$31="SUP",'Payroll'!AS428,0),IF('People_Inputs'!$E$32="SUP",'Payroll'!AS448,0),IF('People_Inputs'!$E$33="SUP",'Payroll'!AS468,0),IF('People_Inputs'!$E$34="SUP",'Payroll'!AS488,0),IF('People_Inputs'!$E$35="SUP",'Payroll'!AS508,0),IF('People_Inputs'!$E$36="SUP",'Payroll'!AS528,0),IF('People_Inputs'!$E$37="SUP",'Payroll'!AS548,0),IF('People_Inputs'!$E$38="SUP",'Payroll'!AS568,0),IF('People_Inputs'!$E$39="SUP",'Payroll'!AS588,0),IF('People_Inputs'!$E$40="SUP",'Payroll'!AS608,0),IF('People_Inputs'!$E$41="SUP",'Payroll'!AS628,0),IF('People_Inputs'!$E$42="SUP",'Payroll'!AS648,0),IF('People_Inputs'!$E$43="SUP",'Payroll'!AS668,0),IF('People_Inputs'!$E$44="SUP",'Payroll'!AS688,0),IF('People_Inputs'!$E$45="SUP",'Payroll'!AS708,0),IF('People_Inputs'!$E$46="SUP",'Payroll'!AS728,0),IF('People_Inputs'!$E$47="SUP",'Payroll'!AS748,0),IF('People_Inputs'!$E$48="SUP",'Payroll'!AS768,0),IF('People_Inputs'!$E$49="SUP",'Payroll'!AS788,0),IF('People_Inputs'!$E$50="SUP",'Payroll'!AS808,0),IF('People_Inputs'!$E$51="SUP",'Payroll'!AS828,0),IF('People_Inputs'!$E$52="SUP",'Payroll'!AS848,0),IF('People_Inputs'!$E$53="SUP",'Payroll'!AS868,0),IF('People_Inputs'!$E$54="SUP",'Payroll'!AS888,0),IF('People_Inputs'!$E$55="SUP",'Payroll'!AS908,0),IF('People_Inputs'!$E$56="SUP",'Payroll'!AS928,0),IF('People_Inputs'!$E$57="SUP",'Payroll'!AS948,0),IF('People_Inputs'!$E$58="SUP",'Payroll'!AS968,0),IF('People_Inputs'!$E$59="SUP",'Payroll'!AS988,0),IF('People_Inputs'!$E$60="SUP",'Payroll'!AS1008,0),IF('People_Inputs'!$E$61="SUP",'Payroll'!AS1028,0),IF('People_Inputs'!$E$62="SUP",'Payroll'!AS1048,0),IF('People_Inputs'!$E$63="SUP",'Payroll'!AS1068,0),IF('People_Inputs'!$E$64="SUP",'Payroll'!AS1088,0),IF('People_Inputs'!$E$65="SUP",'Payroll'!AS1108,0),IF('People_Inputs'!$E$66="SUP",'Payroll'!AS1128,0),IF('People_Inputs'!$E$67="SUP",'Payroll'!AS1148,0),IF('People_Inputs'!$E$68="SUP",'Payroll'!AS1168,0),IF('People_Inputs'!$E$69="SUP",'Payroll'!AS1188,0),IF('People_Inputs'!$E$70="SUP",'Payroll'!AS1208,0))</f>
        <v>0.0</v>
      </c>
      <c r="AT32" s="35">
        <f>SUM(IF('People_Inputs'!$E$11="SUP",'Payroll'!AT28,0),IF('People_Inputs'!$E$12="SUP",'Payroll'!AT48,0),IF('People_Inputs'!$E$13="SUP",'Payroll'!AT68,0),IF('People_Inputs'!$E$14="SUP",'Payroll'!AT88,0),IF('People_Inputs'!$E$15="SUP",'Payroll'!AT108,0),IF('People_Inputs'!$E$16="SUP",'Payroll'!AT128,0),IF('People_Inputs'!$E$17="SUP",'Payroll'!AT148,0),IF('People_Inputs'!$E$18="SUP",'Payroll'!AT168,0),IF('People_Inputs'!$E$19="SUP",'Payroll'!AT188,0),IF('People_Inputs'!$E$20="SUP",'Payroll'!AT208,0),IF('People_Inputs'!$E$21="SUP",'Payroll'!AT228,0),IF('People_Inputs'!$E$22="SUP",'Payroll'!AT248,0),IF('People_Inputs'!$E$23="SUP",'Payroll'!AT268,0),IF('People_Inputs'!$E$24="SUP",'Payroll'!AT288,0),IF('People_Inputs'!$E$25="SUP",'Payroll'!AT308,0),IF('People_Inputs'!$E$26="SUP",'Payroll'!AT328,0),IF('People_Inputs'!$E$27="SUP",'Payroll'!AT348,0),IF('People_Inputs'!$E$28="SUP",'Payroll'!AT368,0),IF('People_Inputs'!$E$29="SUP",'Payroll'!AT388,0),IF('People_Inputs'!$E$30="SUP",'Payroll'!AT408,0),IF('People_Inputs'!$E$31="SUP",'Payroll'!AT428,0),IF('People_Inputs'!$E$32="SUP",'Payroll'!AT448,0),IF('People_Inputs'!$E$33="SUP",'Payroll'!AT468,0),IF('People_Inputs'!$E$34="SUP",'Payroll'!AT488,0),IF('People_Inputs'!$E$35="SUP",'Payroll'!AT508,0),IF('People_Inputs'!$E$36="SUP",'Payroll'!AT528,0),IF('People_Inputs'!$E$37="SUP",'Payroll'!AT548,0),IF('People_Inputs'!$E$38="SUP",'Payroll'!AT568,0),IF('People_Inputs'!$E$39="SUP",'Payroll'!AT588,0),IF('People_Inputs'!$E$40="SUP",'Payroll'!AT608,0),IF('People_Inputs'!$E$41="SUP",'Payroll'!AT628,0),IF('People_Inputs'!$E$42="SUP",'Payroll'!AT648,0),IF('People_Inputs'!$E$43="SUP",'Payroll'!AT668,0),IF('People_Inputs'!$E$44="SUP",'Payroll'!AT688,0),IF('People_Inputs'!$E$45="SUP",'Payroll'!AT708,0),IF('People_Inputs'!$E$46="SUP",'Payroll'!AT728,0),IF('People_Inputs'!$E$47="SUP",'Payroll'!AT748,0),IF('People_Inputs'!$E$48="SUP",'Payroll'!AT768,0),IF('People_Inputs'!$E$49="SUP",'Payroll'!AT788,0),IF('People_Inputs'!$E$50="SUP",'Payroll'!AT808,0),IF('People_Inputs'!$E$51="SUP",'Payroll'!AT828,0),IF('People_Inputs'!$E$52="SUP",'Payroll'!AT848,0),IF('People_Inputs'!$E$53="SUP",'Payroll'!AT868,0),IF('People_Inputs'!$E$54="SUP",'Payroll'!AT888,0),IF('People_Inputs'!$E$55="SUP",'Payroll'!AT908,0),IF('People_Inputs'!$E$56="SUP",'Payroll'!AT928,0),IF('People_Inputs'!$E$57="SUP",'Payroll'!AT948,0),IF('People_Inputs'!$E$58="SUP",'Payroll'!AT968,0),IF('People_Inputs'!$E$59="SUP",'Payroll'!AT988,0),IF('People_Inputs'!$E$60="SUP",'Payroll'!AT1008,0),IF('People_Inputs'!$E$61="SUP",'Payroll'!AT1028,0),IF('People_Inputs'!$E$62="SUP",'Payroll'!AT1048,0),IF('People_Inputs'!$E$63="SUP",'Payroll'!AT1068,0),IF('People_Inputs'!$E$64="SUP",'Payroll'!AT1088,0),IF('People_Inputs'!$E$65="SUP",'Payroll'!AT1108,0),IF('People_Inputs'!$E$66="SUP",'Payroll'!AT1128,0),IF('People_Inputs'!$E$67="SUP",'Payroll'!AT1148,0),IF('People_Inputs'!$E$68="SUP",'Payroll'!AT1168,0),IF('People_Inputs'!$E$69="SUP",'Payroll'!AT1188,0),IF('People_Inputs'!$E$70="SUP",'Payroll'!AT1208,0))</f>
        <v>0.0</v>
      </c>
      <c r="AU32" s="35">
        <f>SUM(IF('People_Inputs'!$E$11="SUP",'Payroll'!AU28,0),IF('People_Inputs'!$E$12="SUP",'Payroll'!AU48,0),IF('People_Inputs'!$E$13="SUP",'Payroll'!AU68,0),IF('People_Inputs'!$E$14="SUP",'Payroll'!AU88,0),IF('People_Inputs'!$E$15="SUP",'Payroll'!AU108,0),IF('People_Inputs'!$E$16="SUP",'Payroll'!AU128,0),IF('People_Inputs'!$E$17="SUP",'Payroll'!AU148,0),IF('People_Inputs'!$E$18="SUP",'Payroll'!AU168,0),IF('People_Inputs'!$E$19="SUP",'Payroll'!AU188,0),IF('People_Inputs'!$E$20="SUP",'Payroll'!AU208,0),IF('People_Inputs'!$E$21="SUP",'Payroll'!AU228,0),IF('People_Inputs'!$E$22="SUP",'Payroll'!AU248,0),IF('People_Inputs'!$E$23="SUP",'Payroll'!AU268,0),IF('People_Inputs'!$E$24="SUP",'Payroll'!AU288,0),IF('People_Inputs'!$E$25="SUP",'Payroll'!AU308,0),IF('People_Inputs'!$E$26="SUP",'Payroll'!AU328,0),IF('People_Inputs'!$E$27="SUP",'Payroll'!AU348,0),IF('People_Inputs'!$E$28="SUP",'Payroll'!AU368,0),IF('People_Inputs'!$E$29="SUP",'Payroll'!AU388,0),IF('People_Inputs'!$E$30="SUP",'Payroll'!AU408,0),IF('People_Inputs'!$E$31="SUP",'Payroll'!AU428,0),IF('People_Inputs'!$E$32="SUP",'Payroll'!AU448,0),IF('People_Inputs'!$E$33="SUP",'Payroll'!AU468,0),IF('People_Inputs'!$E$34="SUP",'Payroll'!AU488,0),IF('People_Inputs'!$E$35="SUP",'Payroll'!AU508,0),IF('People_Inputs'!$E$36="SUP",'Payroll'!AU528,0),IF('People_Inputs'!$E$37="SUP",'Payroll'!AU548,0),IF('People_Inputs'!$E$38="SUP",'Payroll'!AU568,0),IF('People_Inputs'!$E$39="SUP",'Payroll'!AU588,0),IF('People_Inputs'!$E$40="SUP",'Payroll'!AU608,0),IF('People_Inputs'!$E$41="SUP",'Payroll'!AU628,0),IF('People_Inputs'!$E$42="SUP",'Payroll'!AU648,0),IF('People_Inputs'!$E$43="SUP",'Payroll'!AU668,0),IF('People_Inputs'!$E$44="SUP",'Payroll'!AU688,0),IF('People_Inputs'!$E$45="SUP",'Payroll'!AU708,0),IF('People_Inputs'!$E$46="SUP",'Payroll'!AU728,0),IF('People_Inputs'!$E$47="SUP",'Payroll'!AU748,0),IF('People_Inputs'!$E$48="SUP",'Payroll'!AU768,0),IF('People_Inputs'!$E$49="SUP",'Payroll'!AU788,0),IF('People_Inputs'!$E$50="SUP",'Payroll'!AU808,0),IF('People_Inputs'!$E$51="SUP",'Payroll'!AU828,0),IF('People_Inputs'!$E$52="SUP",'Payroll'!AU848,0),IF('People_Inputs'!$E$53="SUP",'Payroll'!AU868,0),IF('People_Inputs'!$E$54="SUP",'Payroll'!AU888,0),IF('People_Inputs'!$E$55="SUP",'Payroll'!AU908,0),IF('People_Inputs'!$E$56="SUP",'Payroll'!AU928,0),IF('People_Inputs'!$E$57="SUP",'Payroll'!AU948,0),IF('People_Inputs'!$E$58="SUP",'Payroll'!AU968,0),IF('People_Inputs'!$E$59="SUP",'Payroll'!AU988,0),IF('People_Inputs'!$E$60="SUP",'Payroll'!AU1008,0),IF('People_Inputs'!$E$61="SUP",'Payroll'!AU1028,0),IF('People_Inputs'!$E$62="SUP",'Payroll'!AU1048,0),IF('People_Inputs'!$E$63="SUP",'Payroll'!AU1068,0),IF('People_Inputs'!$E$64="SUP",'Payroll'!AU1088,0),IF('People_Inputs'!$E$65="SUP",'Payroll'!AU1108,0),IF('People_Inputs'!$E$66="SUP",'Payroll'!AU1128,0),IF('People_Inputs'!$E$67="SUP",'Payroll'!AU1148,0),IF('People_Inputs'!$E$68="SUP",'Payroll'!AU1168,0),IF('People_Inputs'!$E$69="SUP",'Payroll'!AU1188,0),IF('People_Inputs'!$E$70="SUP",'Payroll'!AU1208,0))</f>
        <v>0.0</v>
      </c>
      <c r="AV32" s="35">
        <f>SUM(IF('People_Inputs'!$E$11="SUP",'Payroll'!AV28,0),IF('People_Inputs'!$E$12="SUP",'Payroll'!AV48,0),IF('People_Inputs'!$E$13="SUP",'Payroll'!AV68,0),IF('People_Inputs'!$E$14="SUP",'Payroll'!AV88,0),IF('People_Inputs'!$E$15="SUP",'Payroll'!AV108,0),IF('People_Inputs'!$E$16="SUP",'Payroll'!AV128,0),IF('People_Inputs'!$E$17="SUP",'Payroll'!AV148,0),IF('People_Inputs'!$E$18="SUP",'Payroll'!AV168,0),IF('People_Inputs'!$E$19="SUP",'Payroll'!AV188,0),IF('People_Inputs'!$E$20="SUP",'Payroll'!AV208,0),IF('People_Inputs'!$E$21="SUP",'Payroll'!AV228,0),IF('People_Inputs'!$E$22="SUP",'Payroll'!AV248,0),IF('People_Inputs'!$E$23="SUP",'Payroll'!AV268,0),IF('People_Inputs'!$E$24="SUP",'Payroll'!AV288,0),IF('People_Inputs'!$E$25="SUP",'Payroll'!AV308,0),IF('People_Inputs'!$E$26="SUP",'Payroll'!AV328,0),IF('People_Inputs'!$E$27="SUP",'Payroll'!AV348,0),IF('People_Inputs'!$E$28="SUP",'Payroll'!AV368,0),IF('People_Inputs'!$E$29="SUP",'Payroll'!AV388,0),IF('People_Inputs'!$E$30="SUP",'Payroll'!AV408,0),IF('People_Inputs'!$E$31="SUP",'Payroll'!AV428,0),IF('People_Inputs'!$E$32="SUP",'Payroll'!AV448,0),IF('People_Inputs'!$E$33="SUP",'Payroll'!AV468,0),IF('People_Inputs'!$E$34="SUP",'Payroll'!AV488,0),IF('People_Inputs'!$E$35="SUP",'Payroll'!AV508,0),IF('People_Inputs'!$E$36="SUP",'Payroll'!AV528,0),IF('People_Inputs'!$E$37="SUP",'Payroll'!AV548,0),IF('People_Inputs'!$E$38="SUP",'Payroll'!AV568,0),IF('People_Inputs'!$E$39="SUP",'Payroll'!AV588,0),IF('People_Inputs'!$E$40="SUP",'Payroll'!AV608,0),IF('People_Inputs'!$E$41="SUP",'Payroll'!AV628,0),IF('People_Inputs'!$E$42="SUP",'Payroll'!AV648,0),IF('People_Inputs'!$E$43="SUP",'Payroll'!AV668,0),IF('People_Inputs'!$E$44="SUP",'Payroll'!AV688,0),IF('People_Inputs'!$E$45="SUP",'Payroll'!AV708,0),IF('People_Inputs'!$E$46="SUP",'Payroll'!AV728,0),IF('People_Inputs'!$E$47="SUP",'Payroll'!AV748,0),IF('People_Inputs'!$E$48="SUP",'Payroll'!AV768,0),IF('People_Inputs'!$E$49="SUP",'Payroll'!AV788,0),IF('People_Inputs'!$E$50="SUP",'Payroll'!AV808,0),IF('People_Inputs'!$E$51="SUP",'Payroll'!AV828,0),IF('People_Inputs'!$E$52="SUP",'Payroll'!AV848,0),IF('People_Inputs'!$E$53="SUP",'Payroll'!AV868,0),IF('People_Inputs'!$E$54="SUP",'Payroll'!AV888,0),IF('People_Inputs'!$E$55="SUP",'Payroll'!AV908,0),IF('People_Inputs'!$E$56="SUP",'Payroll'!AV928,0),IF('People_Inputs'!$E$57="SUP",'Payroll'!AV948,0),IF('People_Inputs'!$E$58="SUP",'Payroll'!AV968,0),IF('People_Inputs'!$E$59="SUP",'Payroll'!AV988,0),IF('People_Inputs'!$E$60="SUP",'Payroll'!AV1008,0),IF('People_Inputs'!$E$61="SUP",'Payroll'!AV1028,0),IF('People_Inputs'!$E$62="SUP",'Payroll'!AV1048,0),IF('People_Inputs'!$E$63="SUP",'Payroll'!AV1068,0),IF('People_Inputs'!$E$64="SUP",'Payroll'!AV1088,0),IF('People_Inputs'!$E$65="SUP",'Payroll'!AV1108,0),IF('People_Inputs'!$E$66="SUP",'Payroll'!AV1128,0),IF('People_Inputs'!$E$67="SUP",'Payroll'!AV1148,0),IF('People_Inputs'!$E$68="SUP",'Payroll'!AV1168,0),IF('People_Inputs'!$E$69="SUP",'Payroll'!AV1188,0),IF('People_Inputs'!$E$70="SUP",'Payroll'!AV1208,0))</f>
        <v>0.0</v>
      </c>
      <c r="AW32" s="35">
        <f>SUM(IF('People_Inputs'!$E$11="SUP",'Payroll'!AW28,0),IF('People_Inputs'!$E$12="SUP",'Payroll'!AW48,0),IF('People_Inputs'!$E$13="SUP",'Payroll'!AW68,0),IF('People_Inputs'!$E$14="SUP",'Payroll'!AW88,0),IF('People_Inputs'!$E$15="SUP",'Payroll'!AW108,0),IF('People_Inputs'!$E$16="SUP",'Payroll'!AW128,0),IF('People_Inputs'!$E$17="SUP",'Payroll'!AW148,0),IF('People_Inputs'!$E$18="SUP",'Payroll'!AW168,0),IF('People_Inputs'!$E$19="SUP",'Payroll'!AW188,0),IF('People_Inputs'!$E$20="SUP",'Payroll'!AW208,0),IF('People_Inputs'!$E$21="SUP",'Payroll'!AW228,0),IF('People_Inputs'!$E$22="SUP",'Payroll'!AW248,0),IF('People_Inputs'!$E$23="SUP",'Payroll'!AW268,0),IF('People_Inputs'!$E$24="SUP",'Payroll'!AW288,0),IF('People_Inputs'!$E$25="SUP",'Payroll'!AW308,0),IF('People_Inputs'!$E$26="SUP",'Payroll'!AW328,0),IF('People_Inputs'!$E$27="SUP",'Payroll'!AW348,0),IF('People_Inputs'!$E$28="SUP",'Payroll'!AW368,0),IF('People_Inputs'!$E$29="SUP",'Payroll'!AW388,0),IF('People_Inputs'!$E$30="SUP",'Payroll'!AW408,0),IF('People_Inputs'!$E$31="SUP",'Payroll'!AW428,0),IF('People_Inputs'!$E$32="SUP",'Payroll'!AW448,0),IF('People_Inputs'!$E$33="SUP",'Payroll'!AW468,0),IF('People_Inputs'!$E$34="SUP",'Payroll'!AW488,0),IF('People_Inputs'!$E$35="SUP",'Payroll'!AW508,0),IF('People_Inputs'!$E$36="SUP",'Payroll'!AW528,0),IF('People_Inputs'!$E$37="SUP",'Payroll'!AW548,0),IF('People_Inputs'!$E$38="SUP",'Payroll'!AW568,0),IF('People_Inputs'!$E$39="SUP",'Payroll'!AW588,0),IF('People_Inputs'!$E$40="SUP",'Payroll'!AW608,0),IF('People_Inputs'!$E$41="SUP",'Payroll'!AW628,0),IF('People_Inputs'!$E$42="SUP",'Payroll'!AW648,0),IF('People_Inputs'!$E$43="SUP",'Payroll'!AW668,0),IF('People_Inputs'!$E$44="SUP",'Payroll'!AW688,0),IF('People_Inputs'!$E$45="SUP",'Payroll'!AW708,0),IF('People_Inputs'!$E$46="SUP",'Payroll'!AW728,0),IF('People_Inputs'!$E$47="SUP",'Payroll'!AW748,0),IF('People_Inputs'!$E$48="SUP",'Payroll'!AW768,0),IF('People_Inputs'!$E$49="SUP",'Payroll'!AW788,0),IF('People_Inputs'!$E$50="SUP",'Payroll'!AW808,0),IF('People_Inputs'!$E$51="SUP",'Payroll'!AW828,0),IF('People_Inputs'!$E$52="SUP",'Payroll'!AW848,0),IF('People_Inputs'!$E$53="SUP",'Payroll'!AW868,0),IF('People_Inputs'!$E$54="SUP",'Payroll'!AW888,0),IF('People_Inputs'!$E$55="SUP",'Payroll'!AW908,0),IF('People_Inputs'!$E$56="SUP",'Payroll'!AW928,0),IF('People_Inputs'!$E$57="SUP",'Payroll'!AW948,0),IF('People_Inputs'!$E$58="SUP",'Payroll'!AW968,0),IF('People_Inputs'!$E$59="SUP",'Payroll'!AW988,0),IF('People_Inputs'!$E$60="SUP",'Payroll'!AW1008,0),IF('People_Inputs'!$E$61="SUP",'Payroll'!AW1028,0),IF('People_Inputs'!$E$62="SUP",'Payroll'!AW1048,0),IF('People_Inputs'!$E$63="SUP",'Payroll'!AW1068,0),IF('People_Inputs'!$E$64="SUP",'Payroll'!AW1088,0),IF('People_Inputs'!$E$65="SUP",'Payroll'!AW1108,0),IF('People_Inputs'!$E$66="SUP",'Payroll'!AW1128,0),IF('People_Inputs'!$E$67="SUP",'Payroll'!AW1148,0),IF('People_Inputs'!$E$68="SUP",'Payroll'!AW1168,0),IF('People_Inputs'!$E$69="SUP",'Payroll'!AW1188,0),IF('People_Inputs'!$E$70="SUP",'Payroll'!AW1208,0))</f>
        <v>0.0</v>
      </c>
      <c r="AX32" s="35">
        <f>SUM(IF('People_Inputs'!$E$11="SUP",'Payroll'!AX28,0),IF('People_Inputs'!$E$12="SUP",'Payroll'!AX48,0),IF('People_Inputs'!$E$13="SUP",'Payroll'!AX68,0),IF('People_Inputs'!$E$14="SUP",'Payroll'!AX88,0),IF('People_Inputs'!$E$15="SUP",'Payroll'!AX108,0),IF('People_Inputs'!$E$16="SUP",'Payroll'!AX128,0),IF('People_Inputs'!$E$17="SUP",'Payroll'!AX148,0),IF('People_Inputs'!$E$18="SUP",'Payroll'!AX168,0),IF('People_Inputs'!$E$19="SUP",'Payroll'!AX188,0),IF('People_Inputs'!$E$20="SUP",'Payroll'!AX208,0),IF('People_Inputs'!$E$21="SUP",'Payroll'!AX228,0),IF('People_Inputs'!$E$22="SUP",'Payroll'!AX248,0),IF('People_Inputs'!$E$23="SUP",'Payroll'!AX268,0),IF('People_Inputs'!$E$24="SUP",'Payroll'!AX288,0),IF('People_Inputs'!$E$25="SUP",'Payroll'!AX308,0),IF('People_Inputs'!$E$26="SUP",'Payroll'!AX328,0),IF('People_Inputs'!$E$27="SUP",'Payroll'!AX348,0),IF('People_Inputs'!$E$28="SUP",'Payroll'!AX368,0),IF('People_Inputs'!$E$29="SUP",'Payroll'!AX388,0),IF('People_Inputs'!$E$30="SUP",'Payroll'!AX408,0),IF('People_Inputs'!$E$31="SUP",'Payroll'!AX428,0),IF('People_Inputs'!$E$32="SUP",'Payroll'!AX448,0),IF('People_Inputs'!$E$33="SUP",'Payroll'!AX468,0),IF('People_Inputs'!$E$34="SUP",'Payroll'!AX488,0),IF('People_Inputs'!$E$35="SUP",'Payroll'!AX508,0),IF('People_Inputs'!$E$36="SUP",'Payroll'!AX528,0),IF('People_Inputs'!$E$37="SUP",'Payroll'!AX548,0),IF('People_Inputs'!$E$38="SUP",'Payroll'!AX568,0),IF('People_Inputs'!$E$39="SUP",'Payroll'!AX588,0),IF('People_Inputs'!$E$40="SUP",'Payroll'!AX608,0),IF('People_Inputs'!$E$41="SUP",'Payroll'!AX628,0),IF('People_Inputs'!$E$42="SUP",'Payroll'!AX648,0),IF('People_Inputs'!$E$43="SUP",'Payroll'!AX668,0),IF('People_Inputs'!$E$44="SUP",'Payroll'!AX688,0),IF('People_Inputs'!$E$45="SUP",'Payroll'!AX708,0),IF('People_Inputs'!$E$46="SUP",'Payroll'!AX728,0),IF('People_Inputs'!$E$47="SUP",'Payroll'!AX748,0),IF('People_Inputs'!$E$48="SUP",'Payroll'!AX768,0),IF('People_Inputs'!$E$49="SUP",'Payroll'!AX788,0),IF('People_Inputs'!$E$50="SUP",'Payroll'!AX808,0),IF('People_Inputs'!$E$51="SUP",'Payroll'!AX828,0),IF('People_Inputs'!$E$52="SUP",'Payroll'!AX848,0),IF('People_Inputs'!$E$53="SUP",'Payroll'!AX868,0),IF('People_Inputs'!$E$54="SUP",'Payroll'!AX888,0),IF('People_Inputs'!$E$55="SUP",'Payroll'!AX908,0),IF('People_Inputs'!$E$56="SUP",'Payroll'!AX928,0),IF('People_Inputs'!$E$57="SUP",'Payroll'!AX948,0),IF('People_Inputs'!$E$58="SUP",'Payroll'!AX968,0),IF('People_Inputs'!$E$59="SUP",'Payroll'!AX988,0),IF('People_Inputs'!$E$60="SUP",'Payroll'!AX1008,0),IF('People_Inputs'!$E$61="SUP",'Payroll'!AX1028,0),IF('People_Inputs'!$E$62="SUP",'Payroll'!AX1048,0),IF('People_Inputs'!$E$63="SUP",'Payroll'!AX1068,0),IF('People_Inputs'!$E$64="SUP",'Payroll'!AX1088,0),IF('People_Inputs'!$E$65="SUP",'Payroll'!AX1108,0),IF('People_Inputs'!$E$66="SUP",'Payroll'!AX1128,0),IF('People_Inputs'!$E$67="SUP",'Payroll'!AX1148,0),IF('People_Inputs'!$E$68="SUP",'Payroll'!AX1168,0),IF('People_Inputs'!$E$69="SUP",'Payroll'!AX1188,0),IF('People_Inputs'!$E$70="SUP",'Payroll'!AX1208,0))</f>
        <v>0.0</v>
      </c>
      <c r="AY32" s="35">
        <f>SUM(IF('People_Inputs'!$E$11="SUP",'Payroll'!AY28,0),IF('People_Inputs'!$E$12="SUP",'Payroll'!AY48,0),IF('People_Inputs'!$E$13="SUP",'Payroll'!AY68,0),IF('People_Inputs'!$E$14="SUP",'Payroll'!AY88,0),IF('People_Inputs'!$E$15="SUP",'Payroll'!AY108,0),IF('People_Inputs'!$E$16="SUP",'Payroll'!AY128,0),IF('People_Inputs'!$E$17="SUP",'Payroll'!AY148,0),IF('People_Inputs'!$E$18="SUP",'Payroll'!AY168,0),IF('People_Inputs'!$E$19="SUP",'Payroll'!AY188,0),IF('People_Inputs'!$E$20="SUP",'Payroll'!AY208,0),IF('People_Inputs'!$E$21="SUP",'Payroll'!AY228,0),IF('People_Inputs'!$E$22="SUP",'Payroll'!AY248,0),IF('People_Inputs'!$E$23="SUP",'Payroll'!AY268,0),IF('People_Inputs'!$E$24="SUP",'Payroll'!AY288,0),IF('People_Inputs'!$E$25="SUP",'Payroll'!AY308,0),IF('People_Inputs'!$E$26="SUP",'Payroll'!AY328,0),IF('People_Inputs'!$E$27="SUP",'Payroll'!AY348,0),IF('People_Inputs'!$E$28="SUP",'Payroll'!AY368,0),IF('People_Inputs'!$E$29="SUP",'Payroll'!AY388,0),IF('People_Inputs'!$E$30="SUP",'Payroll'!AY408,0),IF('People_Inputs'!$E$31="SUP",'Payroll'!AY428,0),IF('People_Inputs'!$E$32="SUP",'Payroll'!AY448,0),IF('People_Inputs'!$E$33="SUP",'Payroll'!AY468,0),IF('People_Inputs'!$E$34="SUP",'Payroll'!AY488,0),IF('People_Inputs'!$E$35="SUP",'Payroll'!AY508,0),IF('People_Inputs'!$E$36="SUP",'Payroll'!AY528,0),IF('People_Inputs'!$E$37="SUP",'Payroll'!AY548,0),IF('People_Inputs'!$E$38="SUP",'Payroll'!AY568,0),IF('People_Inputs'!$E$39="SUP",'Payroll'!AY588,0),IF('People_Inputs'!$E$40="SUP",'Payroll'!AY608,0),IF('People_Inputs'!$E$41="SUP",'Payroll'!AY628,0),IF('People_Inputs'!$E$42="SUP",'Payroll'!AY648,0),IF('People_Inputs'!$E$43="SUP",'Payroll'!AY668,0),IF('People_Inputs'!$E$44="SUP",'Payroll'!AY688,0),IF('People_Inputs'!$E$45="SUP",'Payroll'!AY708,0),IF('People_Inputs'!$E$46="SUP",'Payroll'!AY728,0),IF('People_Inputs'!$E$47="SUP",'Payroll'!AY748,0),IF('People_Inputs'!$E$48="SUP",'Payroll'!AY768,0),IF('People_Inputs'!$E$49="SUP",'Payroll'!AY788,0),IF('People_Inputs'!$E$50="SUP",'Payroll'!AY808,0),IF('People_Inputs'!$E$51="SUP",'Payroll'!AY828,0),IF('People_Inputs'!$E$52="SUP",'Payroll'!AY848,0),IF('People_Inputs'!$E$53="SUP",'Payroll'!AY868,0),IF('People_Inputs'!$E$54="SUP",'Payroll'!AY888,0),IF('People_Inputs'!$E$55="SUP",'Payroll'!AY908,0),IF('People_Inputs'!$E$56="SUP",'Payroll'!AY928,0),IF('People_Inputs'!$E$57="SUP",'Payroll'!AY948,0),IF('People_Inputs'!$E$58="SUP",'Payroll'!AY968,0),IF('People_Inputs'!$E$59="SUP",'Payroll'!AY988,0),IF('People_Inputs'!$E$60="SUP",'Payroll'!AY1008,0),IF('People_Inputs'!$E$61="SUP",'Payroll'!AY1028,0),IF('People_Inputs'!$E$62="SUP",'Payroll'!AY1048,0),IF('People_Inputs'!$E$63="SUP",'Payroll'!AY1068,0),IF('People_Inputs'!$E$64="SUP",'Payroll'!AY1088,0),IF('People_Inputs'!$E$65="SUP",'Payroll'!AY1108,0),IF('People_Inputs'!$E$66="SUP",'Payroll'!AY1128,0),IF('People_Inputs'!$E$67="SUP",'Payroll'!AY1148,0),IF('People_Inputs'!$E$68="SUP",'Payroll'!AY1168,0),IF('People_Inputs'!$E$69="SUP",'Payroll'!AY1188,0),IF('People_Inputs'!$E$70="SUP",'Payroll'!AY1208,0))</f>
        <v>0.0</v>
      </c>
      <c r="AZ32" s="35">
        <f>SUM(IF('People_Inputs'!$E$11="SUP",'Payroll'!AZ28,0),IF('People_Inputs'!$E$12="SUP",'Payroll'!AZ48,0),IF('People_Inputs'!$E$13="SUP",'Payroll'!AZ68,0),IF('People_Inputs'!$E$14="SUP",'Payroll'!AZ88,0),IF('People_Inputs'!$E$15="SUP",'Payroll'!AZ108,0),IF('People_Inputs'!$E$16="SUP",'Payroll'!AZ128,0),IF('People_Inputs'!$E$17="SUP",'Payroll'!AZ148,0),IF('People_Inputs'!$E$18="SUP",'Payroll'!AZ168,0),IF('People_Inputs'!$E$19="SUP",'Payroll'!AZ188,0),IF('People_Inputs'!$E$20="SUP",'Payroll'!AZ208,0),IF('People_Inputs'!$E$21="SUP",'Payroll'!AZ228,0),IF('People_Inputs'!$E$22="SUP",'Payroll'!AZ248,0),IF('People_Inputs'!$E$23="SUP",'Payroll'!AZ268,0),IF('People_Inputs'!$E$24="SUP",'Payroll'!AZ288,0),IF('People_Inputs'!$E$25="SUP",'Payroll'!AZ308,0),IF('People_Inputs'!$E$26="SUP",'Payroll'!AZ328,0),IF('People_Inputs'!$E$27="SUP",'Payroll'!AZ348,0),IF('People_Inputs'!$E$28="SUP",'Payroll'!AZ368,0),IF('People_Inputs'!$E$29="SUP",'Payroll'!AZ388,0),IF('People_Inputs'!$E$30="SUP",'Payroll'!AZ408,0),IF('People_Inputs'!$E$31="SUP",'Payroll'!AZ428,0),IF('People_Inputs'!$E$32="SUP",'Payroll'!AZ448,0),IF('People_Inputs'!$E$33="SUP",'Payroll'!AZ468,0),IF('People_Inputs'!$E$34="SUP",'Payroll'!AZ488,0),IF('People_Inputs'!$E$35="SUP",'Payroll'!AZ508,0),IF('People_Inputs'!$E$36="SUP",'Payroll'!AZ528,0),IF('People_Inputs'!$E$37="SUP",'Payroll'!AZ548,0),IF('People_Inputs'!$E$38="SUP",'Payroll'!AZ568,0),IF('People_Inputs'!$E$39="SUP",'Payroll'!AZ588,0),IF('People_Inputs'!$E$40="SUP",'Payroll'!AZ608,0),IF('People_Inputs'!$E$41="SUP",'Payroll'!AZ628,0),IF('People_Inputs'!$E$42="SUP",'Payroll'!AZ648,0),IF('People_Inputs'!$E$43="SUP",'Payroll'!AZ668,0),IF('People_Inputs'!$E$44="SUP",'Payroll'!AZ688,0),IF('People_Inputs'!$E$45="SUP",'Payroll'!AZ708,0),IF('People_Inputs'!$E$46="SUP",'Payroll'!AZ728,0),IF('People_Inputs'!$E$47="SUP",'Payroll'!AZ748,0),IF('People_Inputs'!$E$48="SUP",'Payroll'!AZ768,0),IF('People_Inputs'!$E$49="SUP",'Payroll'!AZ788,0),IF('People_Inputs'!$E$50="SUP",'Payroll'!AZ808,0),IF('People_Inputs'!$E$51="SUP",'Payroll'!AZ828,0),IF('People_Inputs'!$E$52="SUP",'Payroll'!AZ848,0),IF('People_Inputs'!$E$53="SUP",'Payroll'!AZ868,0),IF('People_Inputs'!$E$54="SUP",'Payroll'!AZ888,0),IF('People_Inputs'!$E$55="SUP",'Payroll'!AZ908,0),IF('People_Inputs'!$E$56="SUP",'Payroll'!AZ928,0),IF('People_Inputs'!$E$57="SUP",'Payroll'!AZ948,0),IF('People_Inputs'!$E$58="SUP",'Payroll'!AZ968,0),IF('People_Inputs'!$E$59="SUP",'Payroll'!AZ988,0),IF('People_Inputs'!$E$60="SUP",'Payroll'!AZ1008,0),IF('People_Inputs'!$E$61="SUP",'Payroll'!AZ1028,0),IF('People_Inputs'!$E$62="SUP",'Payroll'!AZ1048,0),IF('People_Inputs'!$E$63="SUP",'Payroll'!AZ1068,0),IF('People_Inputs'!$E$64="SUP",'Payroll'!AZ1088,0),IF('People_Inputs'!$E$65="SUP",'Payroll'!AZ1108,0),IF('People_Inputs'!$E$66="SUP",'Payroll'!AZ1128,0),IF('People_Inputs'!$E$67="SUP",'Payroll'!AZ1148,0),IF('People_Inputs'!$E$68="SUP",'Payroll'!AZ1168,0),IF('People_Inputs'!$E$69="SUP",'Payroll'!AZ1188,0),IF('People_Inputs'!$E$70="SUP",'Payroll'!AZ1208,0))</f>
        <v>0.0</v>
      </c>
      <c r="BA32" s="35">
        <f>SUM(IF('People_Inputs'!$E$11="SUP",'Payroll'!BA28,0),IF('People_Inputs'!$E$12="SUP",'Payroll'!BA48,0),IF('People_Inputs'!$E$13="SUP",'Payroll'!BA68,0),IF('People_Inputs'!$E$14="SUP",'Payroll'!BA88,0),IF('People_Inputs'!$E$15="SUP",'Payroll'!BA108,0),IF('People_Inputs'!$E$16="SUP",'Payroll'!BA128,0),IF('People_Inputs'!$E$17="SUP",'Payroll'!BA148,0),IF('People_Inputs'!$E$18="SUP",'Payroll'!BA168,0),IF('People_Inputs'!$E$19="SUP",'Payroll'!BA188,0),IF('People_Inputs'!$E$20="SUP",'Payroll'!BA208,0),IF('People_Inputs'!$E$21="SUP",'Payroll'!BA228,0),IF('People_Inputs'!$E$22="SUP",'Payroll'!BA248,0),IF('People_Inputs'!$E$23="SUP",'Payroll'!BA268,0),IF('People_Inputs'!$E$24="SUP",'Payroll'!BA288,0),IF('People_Inputs'!$E$25="SUP",'Payroll'!BA308,0),IF('People_Inputs'!$E$26="SUP",'Payroll'!BA328,0),IF('People_Inputs'!$E$27="SUP",'Payroll'!BA348,0),IF('People_Inputs'!$E$28="SUP",'Payroll'!BA368,0),IF('People_Inputs'!$E$29="SUP",'Payroll'!BA388,0),IF('People_Inputs'!$E$30="SUP",'Payroll'!BA408,0),IF('People_Inputs'!$E$31="SUP",'Payroll'!BA428,0),IF('People_Inputs'!$E$32="SUP",'Payroll'!BA448,0),IF('People_Inputs'!$E$33="SUP",'Payroll'!BA468,0),IF('People_Inputs'!$E$34="SUP",'Payroll'!BA488,0),IF('People_Inputs'!$E$35="SUP",'Payroll'!BA508,0),IF('People_Inputs'!$E$36="SUP",'Payroll'!BA528,0),IF('People_Inputs'!$E$37="SUP",'Payroll'!BA548,0),IF('People_Inputs'!$E$38="SUP",'Payroll'!BA568,0),IF('People_Inputs'!$E$39="SUP",'Payroll'!BA588,0),IF('People_Inputs'!$E$40="SUP",'Payroll'!BA608,0),IF('People_Inputs'!$E$41="SUP",'Payroll'!BA628,0),IF('People_Inputs'!$E$42="SUP",'Payroll'!BA648,0),IF('People_Inputs'!$E$43="SUP",'Payroll'!BA668,0),IF('People_Inputs'!$E$44="SUP",'Payroll'!BA688,0),IF('People_Inputs'!$E$45="SUP",'Payroll'!BA708,0),IF('People_Inputs'!$E$46="SUP",'Payroll'!BA728,0),IF('People_Inputs'!$E$47="SUP",'Payroll'!BA748,0),IF('People_Inputs'!$E$48="SUP",'Payroll'!BA768,0),IF('People_Inputs'!$E$49="SUP",'Payroll'!BA788,0),IF('People_Inputs'!$E$50="SUP",'Payroll'!BA808,0),IF('People_Inputs'!$E$51="SUP",'Payroll'!BA828,0),IF('People_Inputs'!$E$52="SUP",'Payroll'!BA848,0),IF('People_Inputs'!$E$53="SUP",'Payroll'!BA868,0),IF('People_Inputs'!$E$54="SUP",'Payroll'!BA888,0),IF('People_Inputs'!$E$55="SUP",'Payroll'!BA908,0),IF('People_Inputs'!$E$56="SUP",'Payroll'!BA928,0),IF('People_Inputs'!$E$57="SUP",'Payroll'!BA948,0),IF('People_Inputs'!$E$58="SUP",'Payroll'!BA968,0),IF('People_Inputs'!$E$59="SUP",'Payroll'!BA988,0),IF('People_Inputs'!$E$60="SUP",'Payroll'!BA1008,0),IF('People_Inputs'!$E$61="SUP",'Payroll'!BA1028,0),IF('People_Inputs'!$E$62="SUP",'Payroll'!BA1048,0),IF('People_Inputs'!$E$63="SUP",'Payroll'!BA1068,0),IF('People_Inputs'!$E$64="SUP",'Payroll'!BA1088,0),IF('People_Inputs'!$E$65="SUP",'Payroll'!BA1108,0),IF('People_Inputs'!$E$66="SUP",'Payroll'!BA1128,0),IF('People_Inputs'!$E$67="SUP",'Payroll'!BA1148,0),IF('People_Inputs'!$E$68="SUP",'Payroll'!BA1168,0),IF('People_Inputs'!$E$69="SUP",'Payroll'!BA1188,0),IF('People_Inputs'!$E$70="SUP",'Payroll'!BA1208,0))</f>
        <v>0.0</v>
      </c>
      <c r="BB32" s="35">
        <f>SUM(IF('People_Inputs'!$E$11="SUP",'Payroll'!BB28,0),IF('People_Inputs'!$E$12="SUP",'Payroll'!BB48,0),IF('People_Inputs'!$E$13="SUP",'Payroll'!BB68,0),IF('People_Inputs'!$E$14="SUP",'Payroll'!BB88,0),IF('People_Inputs'!$E$15="SUP",'Payroll'!BB108,0),IF('People_Inputs'!$E$16="SUP",'Payroll'!BB128,0),IF('People_Inputs'!$E$17="SUP",'Payroll'!BB148,0),IF('People_Inputs'!$E$18="SUP",'Payroll'!BB168,0),IF('People_Inputs'!$E$19="SUP",'Payroll'!BB188,0),IF('People_Inputs'!$E$20="SUP",'Payroll'!BB208,0),IF('People_Inputs'!$E$21="SUP",'Payroll'!BB228,0),IF('People_Inputs'!$E$22="SUP",'Payroll'!BB248,0),IF('People_Inputs'!$E$23="SUP",'Payroll'!BB268,0),IF('People_Inputs'!$E$24="SUP",'Payroll'!BB288,0),IF('People_Inputs'!$E$25="SUP",'Payroll'!BB308,0),IF('People_Inputs'!$E$26="SUP",'Payroll'!BB328,0),IF('People_Inputs'!$E$27="SUP",'Payroll'!BB348,0),IF('People_Inputs'!$E$28="SUP",'Payroll'!BB368,0),IF('People_Inputs'!$E$29="SUP",'Payroll'!BB388,0),IF('People_Inputs'!$E$30="SUP",'Payroll'!BB408,0),IF('People_Inputs'!$E$31="SUP",'Payroll'!BB428,0),IF('People_Inputs'!$E$32="SUP",'Payroll'!BB448,0),IF('People_Inputs'!$E$33="SUP",'Payroll'!BB468,0),IF('People_Inputs'!$E$34="SUP",'Payroll'!BB488,0),IF('People_Inputs'!$E$35="SUP",'Payroll'!BB508,0),IF('People_Inputs'!$E$36="SUP",'Payroll'!BB528,0),IF('People_Inputs'!$E$37="SUP",'Payroll'!BB548,0),IF('People_Inputs'!$E$38="SUP",'Payroll'!BB568,0),IF('People_Inputs'!$E$39="SUP",'Payroll'!BB588,0),IF('People_Inputs'!$E$40="SUP",'Payroll'!BB608,0),IF('People_Inputs'!$E$41="SUP",'Payroll'!BB628,0),IF('People_Inputs'!$E$42="SUP",'Payroll'!BB648,0),IF('People_Inputs'!$E$43="SUP",'Payroll'!BB668,0),IF('People_Inputs'!$E$44="SUP",'Payroll'!BB688,0),IF('People_Inputs'!$E$45="SUP",'Payroll'!BB708,0),IF('People_Inputs'!$E$46="SUP",'Payroll'!BB728,0),IF('People_Inputs'!$E$47="SUP",'Payroll'!BB748,0),IF('People_Inputs'!$E$48="SUP",'Payroll'!BB768,0),IF('People_Inputs'!$E$49="SUP",'Payroll'!BB788,0),IF('People_Inputs'!$E$50="SUP",'Payroll'!BB808,0),IF('People_Inputs'!$E$51="SUP",'Payroll'!BB828,0),IF('People_Inputs'!$E$52="SUP",'Payroll'!BB848,0),IF('People_Inputs'!$E$53="SUP",'Payroll'!BB868,0),IF('People_Inputs'!$E$54="SUP",'Payroll'!BB888,0),IF('People_Inputs'!$E$55="SUP",'Payroll'!BB908,0),IF('People_Inputs'!$E$56="SUP",'Payroll'!BB928,0),IF('People_Inputs'!$E$57="SUP",'Payroll'!BB948,0),IF('People_Inputs'!$E$58="SUP",'Payroll'!BB968,0),IF('People_Inputs'!$E$59="SUP",'Payroll'!BB988,0),IF('People_Inputs'!$E$60="SUP",'Payroll'!BB1008,0),IF('People_Inputs'!$E$61="SUP",'Payroll'!BB1028,0),IF('People_Inputs'!$E$62="SUP",'Payroll'!BB1048,0),IF('People_Inputs'!$E$63="SUP",'Payroll'!BB1068,0),IF('People_Inputs'!$E$64="SUP",'Payroll'!BB1088,0),IF('People_Inputs'!$E$65="SUP",'Payroll'!BB1108,0),IF('People_Inputs'!$E$66="SUP",'Payroll'!BB1128,0),IF('People_Inputs'!$E$67="SUP",'Payroll'!BB1148,0),IF('People_Inputs'!$E$68="SUP",'Payroll'!BB1168,0),IF('People_Inputs'!$E$69="SUP",'Payroll'!BB1188,0),IF('People_Inputs'!$E$70="SUP",'Payroll'!BB1208,0))</f>
        <v>0.0</v>
      </c>
      <c r="BC32" s="35">
        <f>SUM(IF('People_Inputs'!$E$11="SUP",'Payroll'!BC28,0),IF('People_Inputs'!$E$12="SUP",'Payroll'!BC48,0),IF('People_Inputs'!$E$13="SUP",'Payroll'!BC68,0),IF('People_Inputs'!$E$14="SUP",'Payroll'!BC88,0),IF('People_Inputs'!$E$15="SUP",'Payroll'!BC108,0),IF('People_Inputs'!$E$16="SUP",'Payroll'!BC128,0),IF('People_Inputs'!$E$17="SUP",'Payroll'!BC148,0),IF('People_Inputs'!$E$18="SUP",'Payroll'!BC168,0),IF('People_Inputs'!$E$19="SUP",'Payroll'!BC188,0),IF('People_Inputs'!$E$20="SUP",'Payroll'!BC208,0),IF('People_Inputs'!$E$21="SUP",'Payroll'!BC228,0),IF('People_Inputs'!$E$22="SUP",'Payroll'!BC248,0),IF('People_Inputs'!$E$23="SUP",'Payroll'!BC268,0),IF('People_Inputs'!$E$24="SUP",'Payroll'!BC288,0),IF('People_Inputs'!$E$25="SUP",'Payroll'!BC308,0),IF('People_Inputs'!$E$26="SUP",'Payroll'!BC328,0),IF('People_Inputs'!$E$27="SUP",'Payroll'!BC348,0),IF('People_Inputs'!$E$28="SUP",'Payroll'!BC368,0),IF('People_Inputs'!$E$29="SUP",'Payroll'!BC388,0),IF('People_Inputs'!$E$30="SUP",'Payroll'!BC408,0),IF('People_Inputs'!$E$31="SUP",'Payroll'!BC428,0),IF('People_Inputs'!$E$32="SUP",'Payroll'!BC448,0),IF('People_Inputs'!$E$33="SUP",'Payroll'!BC468,0),IF('People_Inputs'!$E$34="SUP",'Payroll'!BC488,0),IF('People_Inputs'!$E$35="SUP",'Payroll'!BC508,0),IF('People_Inputs'!$E$36="SUP",'Payroll'!BC528,0),IF('People_Inputs'!$E$37="SUP",'Payroll'!BC548,0),IF('People_Inputs'!$E$38="SUP",'Payroll'!BC568,0),IF('People_Inputs'!$E$39="SUP",'Payroll'!BC588,0),IF('People_Inputs'!$E$40="SUP",'Payroll'!BC608,0),IF('People_Inputs'!$E$41="SUP",'Payroll'!BC628,0),IF('People_Inputs'!$E$42="SUP",'Payroll'!BC648,0),IF('People_Inputs'!$E$43="SUP",'Payroll'!BC668,0),IF('People_Inputs'!$E$44="SUP",'Payroll'!BC688,0),IF('People_Inputs'!$E$45="SUP",'Payroll'!BC708,0),IF('People_Inputs'!$E$46="SUP",'Payroll'!BC728,0),IF('People_Inputs'!$E$47="SUP",'Payroll'!BC748,0),IF('People_Inputs'!$E$48="SUP",'Payroll'!BC768,0),IF('People_Inputs'!$E$49="SUP",'Payroll'!BC788,0),IF('People_Inputs'!$E$50="SUP",'Payroll'!BC808,0),IF('People_Inputs'!$E$51="SUP",'Payroll'!BC828,0),IF('People_Inputs'!$E$52="SUP",'Payroll'!BC848,0),IF('People_Inputs'!$E$53="SUP",'Payroll'!BC868,0),IF('People_Inputs'!$E$54="SUP",'Payroll'!BC888,0),IF('People_Inputs'!$E$55="SUP",'Payroll'!BC908,0),IF('People_Inputs'!$E$56="SUP",'Payroll'!BC928,0),IF('People_Inputs'!$E$57="SUP",'Payroll'!BC948,0),IF('People_Inputs'!$E$58="SUP",'Payroll'!BC968,0),IF('People_Inputs'!$E$59="SUP",'Payroll'!BC988,0),IF('People_Inputs'!$E$60="SUP",'Payroll'!BC1008,0),IF('People_Inputs'!$E$61="SUP",'Payroll'!BC1028,0),IF('People_Inputs'!$E$62="SUP",'Payroll'!BC1048,0),IF('People_Inputs'!$E$63="SUP",'Payroll'!BC1068,0),IF('People_Inputs'!$E$64="SUP",'Payroll'!BC1088,0),IF('People_Inputs'!$E$65="SUP",'Payroll'!BC1108,0),IF('People_Inputs'!$E$66="SUP",'Payroll'!BC1128,0),IF('People_Inputs'!$E$67="SUP",'Payroll'!BC1148,0),IF('People_Inputs'!$E$68="SUP",'Payroll'!BC1168,0),IF('People_Inputs'!$E$69="SUP",'Payroll'!BC1188,0),IF('People_Inputs'!$E$70="SUP",'Payroll'!BC1208,0))</f>
        <v>0.0</v>
      </c>
      <c r="BD32" s="35">
        <f>SUM(IF('People_Inputs'!$E$11="SUP",'Payroll'!BD28,0),IF('People_Inputs'!$E$12="SUP",'Payroll'!BD48,0),IF('People_Inputs'!$E$13="SUP",'Payroll'!BD68,0),IF('People_Inputs'!$E$14="SUP",'Payroll'!BD88,0),IF('People_Inputs'!$E$15="SUP",'Payroll'!BD108,0),IF('People_Inputs'!$E$16="SUP",'Payroll'!BD128,0),IF('People_Inputs'!$E$17="SUP",'Payroll'!BD148,0),IF('People_Inputs'!$E$18="SUP",'Payroll'!BD168,0),IF('People_Inputs'!$E$19="SUP",'Payroll'!BD188,0),IF('People_Inputs'!$E$20="SUP",'Payroll'!BD208,0),IF('People_Inputs'!$E$21="SUP",'Payroll'!BD228,0),IF('People_Inputs'!$E$22="SUP",'Payroll'!BD248,0),IF('People_Inputs'!$E$23="SUP",'Payroll'!BD268,0),IF('People_Inputs'!$E$24="SUP",'Payroll'!BD288,0),IF('People_Inputs'!$E$25="SUP",'Payroll'!BD308,0),IF('People_Inputs'!$E$26="SUP",'Payroll'!BD328,0),IF('People_Inputs'!$E$27="SUP",'Payroll'!BD348,0),IF('People_Inputs'!$E$28="SUP",'Payroll'!BD368,0),IF('People_Inputs'!$E$29="SUP",'Payroll'!BD388,0),IF('People_Inputs'!$E$30="SUP",'Payroll'!BD408,0),IF('People_Inputs'!$E$31="SUP",'Payroll'!BD428,0),IF('People_Inputs'!$E$32="SUP",'Payroll'!BD448,0),IF('People_Inputs'!$E$33="SUP",'Payroll'!BD468,0),IF('People_Inputs'!$E$34="SUP",'Payroll'!BD488,0),IF('People_Inputs'!$E$35="SUP",'Payroll'!BD508,0),IF('People_Inputs'!$E$36="SUP",'Payroll'!BD528,0),IF('People_Inputs'!$E$37="SUP",'Payroll'!BD548,0),IF('People_Inputs'!$E$38="SUP",'Payroll'!BD568,0),IF('People_Inputs'!$E$39="SUP",'Payroll'!BD588,0),IF('People_Inputs'!$E$40="SUP",'Payroll'!BD608,0),IF('People_Inputs'!$E$41="SUP",'Payroll'!BD628,0),IF('People_Inputs'!$E$42="SUP",'Payroll'!BD648,0),IF('People_Inputs'!$E$43="SUP",'Payroll'!BD668,0),IF('People_Inputs'!$E$44="SUP",'Payroll'!BD688,0),IF('People_Inputs'!$E$45="SUP",'Payroll'!BD708,0),IF('People_Inputs'!$E$46="SUP",'Payroll'!BD728,0),IF('People_Inputs'!$E$47="SUP",'Payroll'!BD748,0),IF('People_Inputs'!$E$48="SUP",'Payroll'!BD768,0),IF('People_Inputs'!$E$49="SUP",'Payroll'!BD788,0),IF('People_Inputs'!$E$50="SUP",'Payroll'!BD808,0),IF('People_Inputs'!$E$51="SUP",'Payroll'!BD828,0),IF('People_Inputs'!$E$52="SUP",'Payroll'!BD848,0),IF('People_Inputs'!$E$53="SUP",'Payroll'!BD868,0),IF('People_Inputs'!$E$54="SUP",'Payroll'!BD888,0),IF('People_Inputs'!$E$55="SUP",'Payroll'!BD908,0),IF('People_Inputs'!$E$56="SUP",'Payroll'!BD928,0),IF('People_Inputs'!$E$57="SUP",'Payroll'!BD948,0),IF('People_Inputs'!$E$58="SUP",'Payroll'!BD968,0),IF('People_Inputs'!$E$59="SUP",'Payroll'!BD988,0),IF('People_Inputs'!$E$60="SUP",'Payroll'!BD1008,0),IF('People_Inputs'!$E$61="SUP",'Payroll'!BD1028,0),IF('People_Inputs'!$E$62="SUP",'Payroll'!BD1048,0),IF('People_Inputs'!$E$63="SUP",'Payroll'!BD1068,0),IF('People_Inputs'!$E$64="SUP",'Payroll'!BD1088,0),IF('People_Inputs'!$E$65="SUP",'Payroll'!BD1108,0),IF('People_Inputs'!$E$66="SUP",'Payroll'!BD1128,0),IF('People_Inputs'!$E$67="SUP",'Payroll'!BD1148,0),IF('People_Inputs'!$E$68="SUP",'Payroll'!BD1168,0),IF('People_Inputs'!$E$69="SUP",'Payroll'!BD1188,0),IF('People_Inputs'!$E$70="SUP",'Payroll'!BD1208,0))</f>
        <v>0.0</v>
      </c>
      <c r="BE32" s="35">
        <f>SUM(IF('People_Inputs'!$E$11="SUP",'Payroll'!BE28,0),IF('People_Inputs'!$E$12="SUP",'Payroll'!BE48,0),IF('People_Inputs'!$E$13="SUP",'Payroll'!BE68,0),IF('People_Inputs'!$E$14="SUP",'Payroll'!BE88,0),IF('People_Inputs'!$E$15="SUP",'Payroll'!BE108,0),IF('People_Inputs'!$E$16="SUP",'Payroll'!BE128,0),IF('People_Inputs'!$E$17="SUP",'Payroll'!BE148,0),IF('People_Inputs'!$E$18="SUP",'Payroll'!BE168,0),IF('People_Inputs'!$E$19="SUP",'Payroll'!BE188,0),IF('People_Inputs'!$E$20="SUP",'Payroll'!BE208,0),IF('People_Inputs'!$E$21="SUP",'Payroll'!BE228,0),IF('People_Inputs'!$E$22="SUP",'Payroll'!BE248,0),IF('People_Inputs'!$E$23="SUP",'Payroll'!BE268,0),IF('People_Inputs'!$E$24="SUP",'Payroll'!BE288,0),IF('People_Inputs'!$E$25="SUP",'Payroll'!BE308,0),IF('People_Inputs'!$E$26="SUP",'Payroll'!BE328,0),IF('People_Inputs'!$E$27="SUP",'Payroll'!BE348,0),IF('People_Inputs'!$E$28="SUP",'Payroll'!BE368,0),IF('People_Inputs'!$E$29="SUP",'Payroll'!BE388,0),IF('People_Inputs'!$E$30="SUP",'Payroll'!BE408,0),IF('People_Inputs'!$E$31="SUP",'Payroll'!BE428,0),IF('People_Inputs'!$E$32="SUP",'Payroll'!BE448,0),IF('People_Inputs'!$E$33="SUP",'Payroll'!BE468,0),IF('People_Inputs'!$E$34="SUP",'Payroll'!BE488,0),IF('People_Inputs'!$E$35="SUP",'Payroll'!BE508,0),IF('People_Inputs'!$E$36="SUP",'Payroll'!BE528,0),IF('People_Inputs'!$E$37="SUP",'Payroll'!BE548,0),IF('People_Inputs'!$E$38="SUP",'Payroll'!BE568,0),IF('People_Inputs'!$E$39="SUP",'Payroll'!BE588,0),IF('People_Inputs'!$E$40="SUP",'Payroll'!BE608,0),IF('People_Inputs'!$E$41="SUP",'Payroll'!BE628,0),IF('People_Inputs'!$E$42="SUP",'Payroll'!BE648,0),IF('People_Inputs'!$E$43="SUP",'Payroll'!BE668,0),IF('People_Inputs'!$E$44="SUP",'Payroll'!BE688,0),IF('People_Inputs'!$E$45="SUP",'Payroll'!BE708,0),IF('People_Inputs'!$E$46="SUP",'Payroll'!BE728,0),IF('People_Inputs'!$E$47="SUP",'Payroll'!BE748,0),IF('People_Inputs'!$E$48="SUP",'Payroll'!BE768,0),IF('People_Inputs'!$E$49="SUP",'Payroll'!BE788,0),IF('People_Inputs'!$E$50="SUP",'Payroll'!BE808,0),IF('People_Inputs'!$E$51="SUP",'Payroll'!BE828,0),IF('People_Inputs'!$E$52="SUP",'Payroll'!BE848,0),IF('People_Inputs'!$E$53="SUP",'Payroll'!BE868,0),IF('People_Inputs'!$E$54="SUP",'Payroll'!BE888,0),IF('People_Inputs'!$E$55="SUP",'Payroll'!BE908,0),IF('People_Inputs'!$E$56="SUP",'Payroll'!BE928,0),IF('People_Inputs'!$E$57="SUP",'Payroll'!BE948,0),IF('People_Inputs'!$E$58="SUP",'Payroll'!BE968,0),IF('People_Inputs'!$E$59="SUP",'Payroll'!BE988,0),IF('People_Inputs'!$E$60="SUP",'Payroll'!BE1008,0),IF('People_Inputs'!$E$61="SUP",'Payroll'!BE1028,0),IF('People_Inputs'!$E$62="SUP",'Payroll'!BE1048,0),IF('People_Inputs'!$E$63="SUP",'Payroll'!BE1068,0),IF('People_Inputs'!$E$64="SUP",'Payroll'!BE1088,0),IF('People_Inputs'!$E$65="SUP",'Payroll'!BE1108,0),IF('People_Inputs'!$E$66="SUP",'Payroll'!BE1128,0),IF('People_Inputs'!$E$67="SUP",'Payroll'!BE1148,0),IF('People_Inputs'!$E$68="SUP",'Payroll'!BE1168,0),IF('People_Inputs'!$E$69="SUP",'Payroll'!BE1188,0),IF('People_Inputs'!$E$70="SUP",'Payroll'!BE1208,0))</f>
        <v>0.0</v>
      </c>
      <c r="BF32" s="35">
        <f>SUM(IF('People_Inputs'!$E$11="SUP",'Payroll'!BF28,0),IF('People_Inputs'!$E$12="SUP",'Payroll'!BF48,0),IF('People_Inputs'!$E$13="SUP",'Payroll'!BF68,0),IF('People_Inputs'!$E$14="SUP",'Payroll'!BF88,0),IF('People_Inputs'!$E$15="SUP",'Payroll'!BF108,0),IF('People_Inputs'!$E$16="SUP",'Payroll'!BF128,0),IF('People_Inputs'!$E$17="SUP",'Payroll'!BF148,0),IF('People_Inputs'!$E$18="SUP",'Payroll'!BF168,0),IF('People_Inputs'!$E$19="SUP",'Payroll'!BF188,0),IF('People_Inputs'!$E$20="SUP",'Payroll'!BF208,0),IF('People_Inputs'!$E$21="SUP",'Payroll'!BF228,0),IF('People_Inputs'!$E$22="SUP",'Payroll'!BF248,0),IF('People_Inputs'!$E$23="SUP",'Payroll'!BF268,0),IF('People_Inputs'!$E$24="SUP",'Payroll'!BF288,0),IF('People_Inputs'!$E$25="SUP",'Payroll'!BF308,0),IF('People_Inputs'!$E$26="SUP",'Payroll'!BF328,0),IF('People_Inputs'!$E$27="SUP",'Payroll'!BF348,0),IF('People_Inputs'!$E$28="SUP",'Payroll'!BF368,0),IF('People_Inputs'!$E$29="SUP",'Payroll'!BF388,0),IF('People_Inputs'!$E$30="SUP",'Payroll'!BF408,0),IF('People_Inputs'!$E$31="SUP",'Payroll'!BF428,0),IF('People_Inputs'!$E$32="SUP",'Payroll'!BF448,0),IF('People_Inputs'!$E$33="SUP",'Payroll'!BF468,0),IF('People_Inputs'!$E$34="SUP",'Payroll'!BF488,0),IF('People_Inputs'!$E$35="SUP",'Payroll'!BF508,0),IF('People_Inputs'!$E$36="SUP",'Payroll'!BF528,0),IF('People_Inputs'!$E$37="SUP",'Payroll'!BF548,0),IF('People_Inputs'!$E$38="SUP",'Payroll'!BF568,0),IF('People_Inputs'!$E$39="SUP",'Payroll'!BF588,0),IF('People_Inputs'!$E$40="SUP",'Payroll'!BF608,0),IF('People_Inputs'!$E$41="SUP",'Payroll'!BF628,0),IF('People_Inputs'!$E$42="SUP",'Payroll'!BF648,0),IF('People_Inputs'!$E$43="SUP",'Payroll'!BF668,0),IF('People_Inputs'!$E$44="SUP",'Payroll'!BF688,0),IF('People_Inputs'!$E$45="SUP",'Payroll'!BF708,0),IF('People_Inputs'!$E$46="SUP",'Payroll'!BF728,0),IF('People_Inputs'!$E$47="SUP",'Payroll'!BF748,0),IF('People_Inputs'!$E$48="SUP",'Payroll'!BF768,0),IF('People_Inputs'!$E$49="SUP",'Payroll'!BF788,0),IF('People_Inputs'!$E$50="SUP",'Payroll'!BF808,0),IF('People_Inputs'!$E$51="SUP",'Payroll'!BF828,0),IF('People_Inputs'!$E$52="SUP",'Payroll'!BF848,0),IF('People_Inputs'!$E$53="SUP",'Payroll'!BF868,0),IF('People_Inputs'!$E$54="SUP",'Payroll'!BF888,0),IF('People_Inputs'!$E$55="SUP",'Payroll'!BF908,0),IF('People_Inputs'!$E$56="SUP",'Payroll'!BF928,0),IF('People_Inputs'!$E$57="SUP",'Payroll'!BF948,0),IF('People_Inputs'!$E$58="SUP",'Payroll'!BF968,0),IF('People_Inputs'!$E$59="SUP",'Payroll'!BF988,0),IF('People_Inputs'!$E$60="SUP",'Payroll'!BF1008,0),IF('People_Inputs'!$E$61="SUP",'Payroll'!BF1028,0),IF('People_Inputs'!$E$62="SUP",'Payroll'!BF1048,0),IF('People_Inputs'!$E$63="SUP",'Payroll'!BF1068,0),IF('People_Inputs'!$E$64="SUP",'Payroll'!BF1088,0),IF('People_Inputs'!$E$65="SUP",'Payroll'!BF1108,0),IF('People_Inputs'!$E$66="SUP",'Payroll'!BF1128,0),IF('People_Inputs'!$E$67="SUP",'Payroll'!BF1148,0),IF('People_Inputs'!$E$68="SUP",'Payroll'!BF1168,0),IF('People_Inputs'!$E$69="SUP",'Payroll'!BF1188,0),IF('People_Inputs'!$E$70="SUP",'Payroll'!BF1208,0))</f>
        <v>0.0</v>
      </c>
      <c r="BG32" s="35">
        <f>SUM(IF('People_Inputs'!$E$11="SUP",'Payroll'!BG28,0),IF('People_Inputs'!$E$12="SUP",'Payroll'!BG48,0),IF('People_Inputs'!$E$13="SUP",'Payroll'!BG68,0),IF('People_Inputs'!$E$14="SUP",'Payroll'!BG88,0),IF('People_Inputs'!$E$15="SUP",'Payroll'!BG108,0),IF('People_Inputs'!$E$16="SUP",'Payroll'!BG128,0),IF('People_Inputs'!$E$17="SUP",'Payroll'!BG148,0),IF('People_Inputs'!$E$18="SUP",'Payroll'!BG168,0),IF('People_Inputs'!$E$19="SUP",'Payroll'!BG188,0),IF('People_Inputs'!$E$20="SUP",'Payroll'!BG208,0),IF('People_Inputs'!$E$21="SUP",'Payroll'!BG228,0),IF('People_Inputs'!$E$22="SUP",'Payroll'!BG248,0),IF('People_Inputs'!$E$23="SUP",'Payroll'!BG268,0),IF('People_Inputs'!$E$24="SUP",'Payroll'!BG288,0),IF('People_Inputs'!$E$25="SUP",'Payroll'!BG308,0),IF('People_Inputs'!$E$26="SUP",'Payroll'!BG328,0),IF('People_Inputs'!$E$27="SUP",'Payroll'!BG348,0),IF('People_Inputs'!$E$28="SUP",'Payroll'!BG368,0),IF('People_Inputs'!$E$29="SUP",'Payroll'!BG388,0),IF('People_Inputs'!$E$30="SUP",'Payroll'!BG408,0),IF('People_Inputs'!$E$31="SUP",'Payroll'!BG428,0),IF('People_Inputs'!$E$32="SUP",'Payroll'!BG448,0),IF('People_Inputs'!$E$33="SUP",'Payroll'!BG468,0),IF('People_Inputs'!$E$34="SUP",'Payroll'!BG488,0),IF('People_Inputs'!$E$35="SUP",'Payroll'!BG508,0),IF('People_Inputs'!$E$36="SUP",'Payroll'!BG528,0),IF('People_Inputs'!$E$37="SUP",'Payroll'!BG548,0),IF('People_Inputs'!$E$38="SUP",'Payroll'!BG568,0),IF('People_Inputs'!$E$39="SUP",'Payroll'!BG588,0),IF('People_Inputs'!$E$40="SUP",'Payroll'!BG608,0),IF('People_Inputs'!$E$41="SUP",'Payroll'!BG628,0),IF('People_Inputs'!$E$42="SUP",'Payroll'!BG648,0),IF('People_Inputs'!$E$43="SUP",'Payroll'!BG668,0),IF('People_Inputs'!$E$44="SUP",'Payroll'!BG688,0),IF('People_Inputs'!$E$45="SUP",'Payroll'!BG708,0),IF('People_Inputs'!$E$46="SUP",'Payroll'!BG728,0),IF('People_Inputs'!$E$47="SUP",'Payroll'!BG748,0),IF('People_Inputs'!$E$48="SUP",'Payroll'!BG768,0),IF('People_Inputs'!$E$49="SUP",'Payroll'!BG788,0),IF('People_Inputs'!$E$50="SUP",'Payroll'!BG808,0),IF('People_Inputs'!$E$51="SUP",'Payroll'!BG828,0),IF('People_Inputs'!$E$52="SUP",'Payroll'!BG848,0),IF('People_Inputs'!$E$53="SUP",'Payroll'!BG868,0),IF('People_Inputs'!$E$54="SUP",'Payroll'!BG888,0),IF('People_Inputs'!$E$55="SUP",'Payroll'!BG908,0),IF('People_Inputs'!$E$56="SUP",'Payroll'!BG928,0),IF('People_Inputs'!$E$57="SUP",'Payroll'!BG948,0),IF('People_Inputs'!$E$58="SUP",'Payroll'!BG968,0),IF('People_Inputs'!$E$59="SUP",'Payroll'!BG988,0),IF('People_Inputs'!$E$60="SUP",'Payroll'!BG1008,0),IF('People_Inputs'!$E$61="SUP",'Payroll'!BG1028,0),IF('People_Inputs'!$E$62="SUP",'Payroll'!BG1048,0),IF('People_Inputs'!$E$63="SUP",'Payroll'!BG1068,0),IF('People_Inputs'!$E$64="SUP",'Payroll'!BG1088,0),IF('People_Inputs'!$E$65="SUP",'Payroll'!BG1108,0),IF('People_Inputs'!$E$66="SUP",'Payroll'!BG1128,0),IF('People_Inputs'!$E$67="SUP",'Payroll'!BG1148,0),IF('People_Inputs'!$E$68="SUP",'Payroll'!BG1168,0),IF('People_Inputs'!$E$69="SUP",'Payroll'!BG1188,0),IF('People_Inputs'!$E$70="SUP",'Payroll'!BG1208,0))</f>
        <v>0.0</v>
      </c>
      <c r="BH32" s="35">
        <f>SUM(IF('People_Inputs'!$E$11="SUP",'Payroll'!BH28,0),IF('People_Inputs'!$E$12="SUP",'Payroll'!BH48,0),IF('People_Inputs'!$E$13="SUP",'Payroll'!BH68,0),IF('People_Inputs'!$E$14="SUP",'Payroll'!BH88,0),IF('People_Inputs'!$E$15="SUP",'Payroll'!BH108,0),IF('People_Inputs'!$E$16="SUP",'Payroll'!BH128,0),IF('People_Inputs'!$E$17="SUP",'Payroll'!BH148,0),IF('People_Inputs'!$E$18="SUP",'Payroll'!BH168,0),IF('People_Inputs'!$E$19="SUP",'Payroll'!BH188,0),IF('People_Inputs'!$E$20="SUP",'Payroll'!BH208,0),IF('People_Inputs'!$E$21="SUP",'Payroll'!BH228,0),IF('People_Inputs'!$E$22="SUP",'Payroll'!BH248,0),IF('People_Inputs'!$E$23="SUP",'Payroll'!BH268,0),IF('People_Inputs'!$E$24="SUP",'Payroll'!BH288,0),IF('People_Inputs'!$E$25="SUP",'Payroll'!BH308,0),IF('People_Inputs'!$E$26="SUP",'Payroll'!BH328,0),IF('People_Inputs'!$E$27="SUP",'Payroll'!BH348,0),IF('People_Inputs'!$E$28="SUP",'Payroll'!BH368,0),IF('People_Inputs'!$E$29="SUP",'Payroll'!BH388,0),IF('People_Inputs'!$E$30="SUP",'Payroll'!BH408,0),IF('People_Inputs'!$E$31="SUP",'Payroll'!BH428,0),IF('People_Inputs'!$E$32="SUP",'Payroll'!BH448,0),IF('People_Inputs'!$E$33="SUP",'Payroll'!BH468,0),IF('People_Inputs'!$E$34="SUP",'Payroll'!BH488,0),IF('People_Inputs'!$E$35="SUP",'Payroll'!BH508,0),IF('People_Inputs'!$E$36="SUP",'Payroll'!BH528,0),IF('People_Inputs'!$E$37="SUP",'Payroll'!BH548,0),IF('People_Inputs'!$E$38="SUP",'Payroll'!BH568,0),IF('People_Inputs'!$E$39="SUP",'Payroll'!BH588,0),IF('People_Inputs'!$E$40="SUP",'Payroll'!BH608,0),IF('People_Inputs'!$E$41="SUP",'Payroll'!BH628,0),IF('People_Inputs'!$E$42="SUP",'Payroll'!BH648,0),IF('People_Inputs'!$E$43="SUP",'Payroll'!BH668,0),IF('People_Inputs'!$E$44="SUP",'Payroll'!BH688,0),IF('People_Inputs'!$E$45="SUP",'Payroll'!BH708,0),IF('People_Inputs'!$E$46="SUP",'Payroll'!BH728,0),IF('People_Inputs'!$E$47="SUP",'Payroll'!BH748,0),IF('People_Inputs'!$E$48="SUP",'Payroll'!BH768,0),IF('People_Inputs'!$E$49="SUP",'Payroll'!BH788,0),IF('People_Inputs'!$E$50="SUP",'Payroll'!BH808,0),IF('People_Inputs'!$E$51="SUP",'Payroll'!BH828,0),IF('People_Inputs'!$E$52="SUP",'Payroll'!BH848,0),IF('People_Inputs'!$E$53="SUP",'Payroll'!BH868,0),IF('People_Inputs'!$E$54="SUP",'Payroll'!BH888,0),IF('People_Inputs'!$E$55="SUP",'Payroll'!BH908,0),IF('People_Inputs'!$E$56="SUP",'Payroll'!BH928,0),IF('People_Inputs'!$E$57="SUP",'Payroll'!BH948,0),IF('People_Inputs'!$E$58="SUP",'Payroll'!BH968,0),IF('People_Inputs'!$E$59="SUP",'Payroll'!BH988,0),IF('People_Inputs'!$E$60="SUP",'Payroll'!BH1008,0),IF('People_Inputs'!$E$61="SUP",'Payroll'!BH1028,0),IF('People_Inputs'!$E$62="SUP",'Payroll'!BH1048,0),IF('People_Inputs'!$E$63="SUP",'Payroll'!BH1068,0),IF('People_Inputs'!$E$64="SUP",'Payroll'!BH1088,0),IF('People_Inputs'!$E$65="SUP",'Payroll'!BH1108,0),IF('People_Inputs'!$E$66="SUP",'Payroll'!BH1128,0),IF('People_Inputs'!$E$67="SUP",'Payroll'!BH1148,0),IF('People_Inputs'!$E$68="SUP",'Payroll'!BH1168,0),IF('People_Inputs'!$E$69="SUP",'Payroll'!BH1188,0),IF('People_Inputs'!$E$70="SUP",'Payroll'!BH1208,0))</f>
        <v>0.0</v>
      </c>
      <c r="BI32" s="35">
        <f>SUM(IF('People_Inputs'!$E$11="SUP",'Payroll'!BI28,0),IF('People_Inputs'!$E$12="SUP",'Payroll'!BI48,0),IF('People_Inputs'!$E$13="SUP",'Payroll'!BI68,0),IF('People_Inputs'!$E$14="SUP",'Payroll'!BI88,0),IF('People_Inputs'!$E$15="SUP",'Payroll'!BI108,0),IF('People_Inputs'!$E$16="SUP",'Payroll'!BI128,0),IF('People_Inputs'!$E$17="SUP",'Payroll'!BI148,0),IF('People_Inputs'!$E$18="SUP",'Payroll'!BI168,0),IF('People_Inputs'!$E$19="SUP",'Payroll'!BI188,0),IF('People_Inputs'!$E$20="SUP",'Payroll'!BI208,0),IF('People_Inputs'!$E$21="SUP",'Payroll'!BI228,0),IF('People_Inputs'!$E$22="SUP",'Payroll'!BI248,0),IF('People_Inputs'!$E$23="SUP",'Payroll'!BI268,0),IF('People_Inputs'!$E$24="SUP",'Payroll'!BI288,0),IF('People_Inputs'!$E$25="SUP",'Payroll'!BI308,0),IF('People_Inputs'!$E$26="SUP",'Payroll'!BI328,0),IF('People_Inputs'!$E$27="SUP",'Payroll'!BI348,0),IF('People_Inputs'!$E$28="SUP",'Payroll'!BI368,0),IF('People_Inputs'!$E$29="SUP",'Payroll'!BI388,0),IF('People_Inputs'!$E$30="SUP",'Payroll'!BI408,0),IF('People_Inputs'!$E$31="SUP",'Payroll'!BI428,0),IF('People_Inputs'!$E$32="SUP",'Payroll'!BI448,0),IF('People_Inputs'!$E$33="SUP",'Payroll'!BI468,0),IF('People_Inputs'!$E$34="SUP",'Payroll'!BI488,0),IF('People_Inputs'!$E$35="SUP",'Payroll'!BI508,0),IF('People_Inputs'!$E$36="SUP",'Payroll'!BI528,0),IF('People_Inputs'!$E$37="SUP",'Payroll'!BI548,0),IF('People_Inputs'!$E$38="SUP",'Payroll'!BI568,0),IF('People_Inputs'!$E$39="SUP",'Payroll'!BI588,0),IF('People_Inputs'!$E$40="SUP",'Payroll'!BI608,0),IF('People_Inputs'!$E$41="SUP",'Payroll'!BI628,0),IF('People_Inputs'!$E$42="SUP",'Payroll'!BI648,0),IF('People_Inputs'!$E$43="SUP",'Payroll'!BI668,0),IF('People_Inputs'!$E$44="SUP",'Payroll'!BI688,0),IF('People_Inputs'!$E$45="SUP",'Payroll'!BI708,0),IF('People_Inputs'!$E$46="SUP",'Payroll'!BI728,0),IF('People_Inputs'!$E$47="SUP",'Payroll'!BI748,0),IF('People_Inputs'!$E$48="SUP",'Payroll'!BI768,0),IF('People_Inputs'!$E$49="SUP",'Payroll'!BI788,0),IF('People_Inputs'!$E$50="SUP",'Payroll'!BI808,0),IF('People_Inputs'!$E$51="SUP",'Payroll'!BI828,0),IF('People_Inputs'!$E$52="SUP",'Payroll'!BI848,0),IF('People_Inputs'!$E$53="SUP",'Payroll'!BI868,0),IF('People_Inputs'!$E$54="SUP",'Payroll'!BI888,0),IF('People_Inputs'!$E$55="SUP",'Payroll'!BI908,0),IF('People_Inputs'!$E$56="SUP",'Payroll'!BI928,0),IF('People_Inputs'!$E$57="SUP",'Payroll'!BI948,0),IF('People_Inputs'!$E$58="SUP",'Payroll'!BI968,0),IF('People_Inputs'!$E$59="SUP",'Payroll'!BI988,0),IF('People_Inputs'!$E$60="SUP",'Payroll'!BI1008,0),IF('People_Inputs'!$E$61="SUP",'Payroll'!BI1028,0),IF('People_Inputs'!$E$62="SUP",'Payroll'!BI1048,0),IF('People_Inputs'!$E$63="SUP",'Payroll'!BI1068,0),IF('People_Inputs'!$E$64="SUP",'Payroll'!BI1088,0),IF('People_Inputs'!$E$65="SUP",'Payroll'!BI1108,0),IF('People_Inputs'!$E$66="SUP",'Payroll'!BI1128,0),IF('People_Inputs'!$E$67="SUP",'Payroll'!BI1148,0),IF('People_Inputs'!$E$68="SUP",'Payroll'!BI1168,0),IF('People_Inputs'!$E$69="SUP",'Payroll'!BI1188,0),IF('People_Inputs'!$E$70="SUP",'Payroll'!BI1208,0))</f>
        <v>0.0</v>
      </c>
      <c r="BJ32" s="35">
        <f>SUM(IF('People_Inputs'!$E$11="SUP",'Payroll'!BJ28,0),IF('People_Inputs'!$E$12="SUP",'Payroll'!BJ48,0),IF('People_Inputs'!$E$13="SUP",'Payroll'!BJ68,0),IF('People_Inputs'!$E$14="SUP",'Payroll'!BJ88,0),IF('People_Inputs'!$E$15="SUP",'Payroll'!BJ108,0),IF('People_Inputs'!$E$16="SUP",'Payroll'!BJ128,0),IF('People_Inputs'!$E$17="SUP",'Payroll'!BJ148,0),IF('People_Inputs'!$E$18="SUP",'Payroll'!BJ168,0),IF('People_Inputs'!$E$19="SUP",'Payroll'!BJ188,0),IF('People_Inputs'!$E$20="SUP",'Payroll'!BJ208,0),IF('People_Inputs'!$E$21="SUP",'Payroll'!BJ228,0),IF('People_Inputs'!$E$22="SUP",'Payroll'!BJ248,0),IF('People_Inputs'!$E$23="SUP",'Payroll'!BJ268,0),IF('People_Inputs'!$E$24="SUP",'Payroll'!BJ288,0),IF('People_Inputs'!$E$25="SUP",'Payroll'!BJ308,0),IF('People_Inputs'!$E$26="SUP",'Payroll'!BJ328,0),IF('People_Inputs'!$E$27="SUP",'Payroll'!BJ348,0),IF('People_Inputs'!$E$28="SUP",'Payroll'!BJ368,0),IF('People_Inputs'!$E$29="SUP",'Payroll'!BJ388,0),IF('People_Inputs'!$E$30="SUP",'Payroll'!BJ408,0),IF('People_Inputs'!$E$31="SUP",'Payroll'!BJ428,0),IF('People_Inputs'!$E$32="SUP",'Payroll'!BJ448,0),IF('People_Inputs'!$E$33="SUP",'Payroll'!BJ468,0),IF('People_Inputs'!$E$34="SUP",'Payroll'!BJ488,0),IF('People_Inputs'!$E$35="SUP",'Payroll'!BJ508,0),IF('People_Inputs'!$E$36="SUP",'Payroll'!BJ528,0),IF('People_Inputs'!$E$37="SUP",'Payroll'!BJ548,0),IF('People_Inputs'!$E$38="SUP",'Payroll'!BJ568,0),IF('People_Inputs'!$E$39="SUP",'Payroll'!BJ588,0),IF('People_Inputs'!$E$40="SUP",'Payroll'!BJ608,0),IF('People_Inputs'!$E$41="SUP",'Payroll'!BJ628,0),IF('People_Inputs'!$E$42="SUP",'Payroll'!BJ648,0),IF('People_Inputs'!$E$43="SUP",'Payroll'!BJ668,0),IF('People_Inputs'!$E$44="SUP",'Payroll'!BJ688,0),IF('People_Inputs'!$E$45="SUP",'Payroll'!BJ708,0),IF('People_Inputs'!$E$46="SUP",'Payroll'!BJ728,0),IF('People_Inputs'!$E$47="SUP",'Payroll'!BJ748,0),IF('People_Inputs'!$E$48="SUP",'Payroll'!BJ768,0),IF('People_Inputs'!$E$49="SUP",'Payroll'!BJ788,0),IF('People_Inputs'!$E$50="SUP",'Payroll'!BJ808,0),IF('People_Inputs'!$E$51="SUP",'Payroll'!BJ828,0),IF('People_Inputs'!$E$52="SUP",'Payroll'!BJ848,0),IF('People_Inputs'!$E$53="SUP",'Payroll'!BJ868,0),IF('People_Inputs'!$E$54="SUP",'Payroll'!BJ888,0),IF('People_Inputs'!$E$55="SUP",'Payroll'!BJ908,0),IF('People_Inputs'!$E$56="SUP",'Payroll'!BJ928,0),IF('People_Inputs'!$E$57="SUP",'Payroll'!BJ948,0),IF('People_Inputs'!$E$58="SUP",'Payroll'!BJ968,0),IF('People_Inputs'!$E$59="SUP",'Payroll'!BJ988,0),IF('People_Inputs'!$E$60="SUP",'Payroll'!BJ1008,0),IF('People_Inputs'!$E$61="SUP",'Payroll'!BJ1028,0),IF('People_Inputs'!$E$62="SUP",'Payroll'!BJ1048,0),IF('People_Inputs'!$E$63="SUP",'Payroll'!BJ1068,0),IF('People_Inputs'!$E$64="SUP",'Payroll'!BJ1088,0),IF('People_Inputs'!$E$65="SUP",'Payroll'!BJ1108,0),IF('People_Inputs'!$E$66="SUP",'Payroll'!BJ1128,0),IF('People_Inputs'!$E$67="SUP",'Payroll'!BJ1148,0),IF('People_Inputs'!$E$68="SUP",'Payroll'!BJ1168,0),IF('People_Inputs'!$E$69="SUP",'Payroll'!BJ1188,0),IF('People_Inputs'!$E$70="SUP",'Payroll'!BJ1208,0))</f>
        <v>0.0</v>
      </c>
      <c r="BK32" s="35">
        <f>SUM(IF('People_Inputs'!$E$11="SUP",'Payroll'!BK28,0),IF('People_Inputs'!$E$12="SUP",'Payroll'!BK48,0),IF('People_Inputs'!$E$13="SUP",'Payroll'!BK68,0),IF('People_Inputs'!$E$14="SUP",'Payroll'!BK88,0),IF('People_Inputs'!$E$15="SUP",'Payroll'!BK108,0),IF('People_Inputs'!$E$16="SUP",'Payroll'!BK128,0),IF('People_Inputs'!$E$17="SUP",'Payroll'!BK148,0),IF('People_Inputs'!$E$18="SUP",'Payroll'!BK168,0),IF('People_Inputs'!$E$19="SUP",'Payroll'!BK188,0),IF('People_Inputs'!$E$20="SUP",'Payroll'!BK208,0),IF('People_Inputs'!$E$21="SUP",'Payroll'!BK228,0),IF('People_Inputs'!$E$22="SUP",'Payroll'!BK248,0),IF('People_Inputs'!$E$23="SUP",'Payroll'!BK268,0),IF('People_Inputs'!$E$24="SUP",'Payroll'!BK288,0),IF('People_Inputs'!$E$25="SUP",'Payroll'!BK308,0),IF('People_Inputs'!$E$26="SUP",'Payroll'!BK328,0),IF('People_Inputs'!$E$27="SUP",'Payroll'!BK348,0),IF('People_Inputs'!$E$28="SUP",'Payroll'!BK368,0),IF('People_Inputs'!$E$29="SUP",'Payroll'!BK388,0),IF('People_Inputs'!$E$30="SUP",'Payroll'!BK408,0),IF('People_Inputs'!$E$31="SUP",'Payroll'!BK428,0),IF('People_Inputs'!$E$32="SUP",'Payroll'!BK448,0),IF('People_Inputs'!$E$33="SUP",'Payroll'!BK468,0),IF('People_Inputs'!$E$34="SUP",'Payroll'!BK488,0),IF('People_Inputs'!$E$35="SUP",'Payroll'!BK508,0),IF('People_Inputs'!$E$36="SUP",'Payroll'!BK528,0),IF('People_Inputs'!$E$37="SUP",'Payroll'!BK548,0),IF('People_Inputs'!$E$38="SUP",'Payroll'!BK568,0),IF('People_Inputs'!$E$39="SUP",'Payroll'!BK588,0),IF('People_Inputs'!$E$40="SUP",'Payroll'!BK608,0),IF('People_Inputs'!$E$41="SUP",'Payroll'!BK628,0),IF('People_Inputs'!$E$42="SUP",'Payroll'!BK648,0),IF('People_Inputs'!$E$43="SUP",'Payroll'!BK668,0),IF('People_Inputs'!$E$44="SUP",'Payroll'!BK688,0),IF('People_Inputs'!$E$45="SUP",'Payroll'!BK708,0),IF('People_Inputs'!$E$46="SUP",'Payroll'!BK728,0),IF('People_Inputs'!$E$47="SUP",'Payroll'!BK748,0),IF('People_Inputs'!$E$48="SUP",'Payroll'!BK768,0),IF('People_Inputs'!$E$49="SUP",'Payroll'!BK788,0),IF('People_Inputs'!$E$50="SUP",'Payroll'!BK808,0),IF('People_Inputs'!$E$51="SUP",'Payroll'!BK828,0),IF('People_Inputs'!$E$52="SUP",'Payroll'!BK848,0),IF('People_Inputs'!$E$53="SUP",'Payroll'!BK868,0),IF('People_Inputs'!$E$54="SUP",'Payroll'!BK888,0),IF('People_Inputs'!$E$55="SUP",'Payroll'!BK908,0),IF('People_Inputs'!$E$56="SUP",'Payroll'!BK928,0),IF('People_Inputs'!$E$57="SUP",'Payroll'!BK948,0),IF('People_Inputs'!$E$58="SUP",'Payroll'!BK968,0),IF('People_Inputs'!$E$59="SUP",'Payroll'!BK988,0),IF('People_Inputs'!$E$60="SUP",'Payroll'!BK1008,0),IF('People_Inputs'!$E$61="SUP",'Payroll'!BK1028,0),IF('People_Inputs'!$E$62="SUP",'Payroll'!BK1048,0),IF('People_Inputs'!$E$63="SUP",'Payroll'!BK1068,0),IF('People_Inputs'!$E$64="SUP",'Payroll'!BK1088,0),IF('People_Inputs'!$E$65="SUP",'Payroll'!BK1108,0),IF('People_Inputs'!$E$66="SUP",'Payroll'!BK1128,0),IF('People_Inputs'!$E$67="SUP",'Payroll'!BK1148,0),IF('People_Inputs'!$E$68="SUP",'Payroll'!BK1168,0),IF('People_Inputs'!$E$69="SUP",'Payroll'!BK1188,0),IF('People_Inputs'!$E$70="SUP",'Payroll'!BK1208,0))</f>
        <v>0.0</v>
      </c>
      <c r="BL32" s="35">
        <f>SUM(IF('People_Inputs'!$E$11="SUP",'Payroll'!BL28,0),IF('People_Inputs'!$E$12="SUP",'Payroll'!BL48,0),IF('People_Inputs'!$E$13="SUP",'Payroll'!BL68,0),IF('People_Inputs'!$E$14="SUP",'Payroll'!BL88,0),IF('People_Inputs'!$E$15="SUP",'Payroll'!BL108,0),IF('People_Inputs'!$E$16="SUP",'Payroll'!BL128,0),IF('People_Inputs'!$E$17="SUP",'Payroll'!BL148,0),IF('People_Inputs'!$E$18="SUP",'Payroll'!BL168,0),IF('People_Inputs'!$E$19="SUP",'Payroll'!BL188,0),IF('People_Inputs'!$E$20="SUP",'Payroll'!BL208,0),IF('People_Inputs'!$E$21="SUP",'Payroll'!BL228,0),IF('People_Inputs'!$E$22="SUP",'Payroll'!BL248,0),IF('People_Inputs'!$E$23="SUP",'Payroll'!BL268,0),IF('People_Inputs'!$E$24="SUP",'Payroll'!BL288,0),IF('People_Inputs'!$E$25="SUP",'Payroll'!BL308,0),IF('People_Inputs'!$E$26="SUP",'Payroll'!BL328,0),IF('People_Inputs'!$E$27="SUP",'Payroll'!BL348,0),IF('People_Inputs'!$E$28="SUP",'Payroll'!BL368,0),IF('People_Inputs'!$E$29="SUP",'Payroll'!BL388,0),IF('People_Inputs'!$E$30="SUP",'Payroll'!BL408,0),IF('People_Inputs'!$E$31="SUP",'Payroll'!BL428,0),IF('People_Inputs'!$E$32="SUP",'Payroll'!BL448,0),IF('People_Inputs'!$E$33="SUP",'Payroll'!BL468,0),IF('People_Inputs'!$E$34="SUP",'Payroll'!BL488,0),IF('People_Inputs'!$E$35="SUP",'Payroll'!BL508,0),IF('People_Inputs'!$E$36="SUP",'Payroll'!BL528,0),IF('People_Inputs'!$E$37="SUP",'Payroll'!BL548,0),IF('People_Inputs'!$E$38="SUP",'Payroll'!BL568,0),IF('People_Inputs'!$E$39="SUP",'Payroll'!BL588,0),IF('People_Inputs'!$E$40="SUP",'Payroll'!BL608,0),IF('People_Inputs'!$E$41="SUP",'Payroll'!BL628,0),IF('People_Inputs'!$E$42="SUP",'Payroll'!BL648,0),IF('People_Inputs'!$E$43="SUP",'Payroll'!BL668,0),IF('People_Inputs'!$E$44="SUP",'Payroll'!BL688,0),IF('People_Inputs'!$E$45="SUP",'Payroll'!BL708,0),IF('People_Inputs'!$E$46="SUP",'Payroll'!BL728,0),IF('People_Inputs'!$E$47="SUP",'Payroll'!BL748,0),IF('People_Inputs'!$E$48="SUP",'Payroll'!BL768,0),IF('People_Inputs'!$E$49="SUP",'Payroll'!BL788,0),IF('People_Inputs'!$E$50="SUP",'Payroll'!BL808,0),IF('People_Inputs'!$E$51="SUP",'Payroll'!BL828,0),IF('People_Inputs'!$E$52="SUP",'Payroll'!BL848,0),IF('People_Inputs'!$E$53="SUP",'Payroll'!BL868,0),IF('People_Inputs'!$E$54="SUP",'Payroll'!BL888,0),IF('People_Inputs'!$E$55="SUP",'Payroll'!BL908,0),IF('People_Inputs'!$E$56="SUP",'Payroll'!BL928,0),IF('People_Inputs'!$E$57="SUP",'Payroll'!BL948,0),IF('People_Inputs'!$E$58="SUP",'Payroll'!BL968,0),IF('People_Inputs'!$E$59="SUP",'Payroll'!BL988,0),IF('People_Inputs'!$E$60="SUP",'Payroll'!BL1008,0),IF('People_Inputs'!$E$61="SUP",'Payroll'!BL1028,0),IF('People_Inputs'!$E$62="SUP",'Payroll'!BL1048,0),IF('People_Inputs'!$E$63="SUP",'Payroll'!BL1068,0),IF('People_Inputs'!$E$64="SUP",'Payroll'!BL1088,0),IF('People_Inputs'!$E$65="SUP",'Payroll'!BL1108,0),IF('People_Inputs'!$E$66="SUP",'Payroll'!BL1128,0),IF('People_Inputs'!$E$67="SUP",'Payroll'!BL1148,0),IF('People_Inputs'!$E$68="SUP",'Payroll'!BL1168,0),IF('People_Inputs'!$E$69="SUP",'Payroll'!BL1188,0),IF('People_Inputs'!$E$70="SUP",'Payroll'!BL1208,0))</f>
        <v>0.0</v>
      </c>
      <c r="BM32" s="35">
        <f>SUM(IF('People_Inputs'!$E$11="SUP",'Payroll'!BM28,0),IF('People_Inputs'!$E$12="SUP",'Payroll'!BM48,0),IF('People_Inputs'!$E$13="SUP",'Payroll'!BM68,0),IF('People_Inputs'!$E$14="SUP",'Payroll'!BM88,0),IF('People_Inputs'!$E$15="SUP",'Payroll'!BM108,0),IF('People_Inputs'!$E$16="SUP",'Payroll'!BM128,0),IF('People_Inputs'!$E$17="SUP",'Payroll'!BM148,0),IF('People_Inputs'!$E$18="SUP",'Payroll'!BM168,0),IF('People_Inputs'!$E$19="SUP",'Payroll'!BM188,0),IF('People_Inputs'!$E$20="SUP",'Payroll'!BM208,0),IF('People_Inputs'!$E$21="SUP",'Payroll'!BM228,0),IF('People_Inputs'!$E$22="SUP",'Payroll'!BM248,0),IF('People_Inputs'!$E$23="SUP",'Payroll'!BM268,0),IF('People_Inputs'!$E$24="SUP",'Payroll'!BM288,0),IF('People_Inputs'!$E$25="SUP",'Payroll'!BM308,0),IF('People_Inputs'!$E$26="SUP",'Payroll'!BM328,0),IF('People_Inputs'!$E$27="SUP",'Payroll'!BM348,0),IF('People_Inputs'!$E$28="SUP",'Payroll'!BM368,0),IF('People_Inputs'!$E$29="SUP",'Payroll'!BM388,0),IF('People_Inputs'!$E$30="SUP",'Payroll'!BM408,0),IF('People_Inputs'!$E$31="SUP",'Payroll'!BM428,0),IF('People_Inputs'!$E$32="SUP",'Payroll'!BM448,0),IF('People_Inputs'!$E$33="SUP",'Payroll'!BM468,0),IF('People_Inputs'!$E$34="SUP",'Payroll'!BM488,0),IF('People_Inputs'!$E$35="SUP",'Payroll'!BM508,0),IF('People_Inputs'!$E$36="SUP",'Payroll'!BM528,0),IF('People_Inputs'!$E$37="SUP",'Payroll'!BM548,0),IF('People_Inputs'!$E$38="SUP",'Payroll'!BM568,0),IF('People_Inputs'!$E$39="SUP",'Payroll'!BM588,0),IF('People_Inputs'!$E$40="SUP",'Payroll'!BM608,0),IF('People_Inputs'!$E$41="SUP",'Payroll'!BM628,0),IF('People_Inputs'!$E$42="SUP",'Payroll'!BM648,0),IF('People_Inputs'!$E$43="SUP",'Payroll'!BM668,0),IF('People_Inputs'!$E$44="SUP",'Payroll'!BM688,0),IF('People_Inputs'!$E$45="SUP",'Payroll'!BM708,0),IF('People_Inputs'!$E$46="SUP",'Payroll'!BM728,0),IF('People_Inputs'!$E$47="SUP",'Payroll'!BM748,0),IF('People_Inputs'!$E$48="SUP",'Payroll'!BM768,0),IF('People_Inputs'!$E$49="SUP",'Payroll'!BM788,0),IF('People_Inputs'!$E$50="SUP",'Payroll'!BM808,0),IF('People_Inputs'!$E$51="SUP",'Payroll'!BM828,0),IF('People_Inputs'!$E$52="SUP",'Payroll'!BM848,0),IF('People_Inputs'!$E$53="SUP",'Payroll'!BM868,0),IF('People_Inputs'!$E$54="SUP",'Payroll'!BM888,0),IF('People_Inputs'!$E$55="SUP",'Payroll'!BM908,0),IF('People_Inputs'!$E$56="SUP",'Payroll'!BM928,0),IF('People_Inputs'!$E$57="SUP",'Payroll'!BM948,0),IF('People_Inputs'!$E$58="SUP",'Payroll'!BM968,0),IF('People_Inputs'!$E$59="SUP",'Payroll'!BM988,0),IF('People_Inputs'!$E$60="SUP",'Payroll'!BM1008,0),IF('People_Inputs'!$E$61="SUP",'Payroll'!BM1028,0),IF('People_Inputs'!$E$62="SUP",'Payroll'!BM1048,0),IF('People_Inputs'!$E$63="SUP",'Payroll'!BM1068,0),IF('People_Inputs'!$E$64="SUP",'Payroll'!BM1088,0),IF('People_Inputs'!$E$65="SUP",'Payroll'!BM1108,0),IF('People_Inputs'!$E$66="SUP",'Payroll'!BM1128,0),IF('People_Inputs'!$E$67="SUP",'Payroll'!BM1148,0),IF('People_Inputs'!$E$68="SUP",'Payroll'!BM1168,0),IF('People_Inputs'!$E$69="SUP",'Payroll'!BM1188,0),IF('People_Inputs'!$E$70="SUP",'Payroll'!BM1208,0))</f>
        <v>0.0</v>
      </c>
      <c r="BN32" s="35">
        <f>SUM(IF('People_Inputs'!$E$11="SUP",'Payroll'!BN28,0),IF('People_Inputs'!$E$12="SUP",'Payroll'!BN48,0),IF('People_Inputs'!$E$13="SUP",'Payroll'!BN68,0),IF('People_Inputs'!$E$14="SUP",'Payroll'!BN88,0),IF('People_Inputs'!$E$15="SUP",'Payroll'!BN108,0),IF('People_Inputs'!$E$16="SUP",'Payroll'!BN128,0),IF('People_Inputs'!$E$17="SUP",'Payroll'!BN148,0),IF('People_Inputs'!$E$18="SUP",'Payroll'!BN168,0),IF('People_Inputs'!$E$19="SUP",'Payroll'!BN188,0),IF('People_Inputs'!$E$20="SUP",'Payroll'!BN208,0),IF('People_Inputs'!$E$21="SUP",'Payroll'!BN228,0),IF('People_Inputs'!$E$22="SUP",'Payroll'!BN248,0),IF('People_Inputs'!$E$23="SUP",'Payroll'!BN268,0),IF('People_Inputs'!$E$24="SUP",'Payroll'!BN288,0),IF('People_Inputs'!$E$25="SUP",'Payroll'!BN308,0),IF('People_Inputs'!$E$26="SUP",'Payroll'!BN328,0),IF('People_Inputs'!$E$27="SUP",'Payroll'!BN348,0),IF('People_Inputs'!$E$28="SUP",'Payroll'!BN368,0),IF('People_Inputs'!$E$29="SUP",'Payroll'!BN388,0),IF('People_Inputs'!$E$30="SUP",'Payroll'!BN408,0),IF('People_Inputs'!$E$31="SUP",'Payroll'!BN428,0),IF('People_Inputs'!$E$32="SUP",'Payroll'!BN448,0),IF('People_Inputs'!$E$33="SUP",'Payroll'!BN468,0),IF('People_Inputs'!$E$34="SUP",'Payroll'!BN488,0),IF('People_Inputs'!$E$35="SUP",'Payroll'!BN508,0),IF('People_Inputs'!$E$36="SUP",'Payroll'!BN528,0),IF('People_Inputs'!$E$37="SUP",'Payroll'!BN548,0),IF('People_Inputs'!$E$38="SUP",'Payroll'!BN568,0),IF('People_Inputs'!$E$39="SUP",'Payroll'!BN588,0),IF('People_Inputs'!$E$40="SUP",'Payroll'!BN608,0),IF('People_Inputs'!$E$41="SUP",'Payroll'!BN628,0),IF('People_Inputs'!$E$42="SUP",'Payroll'!BN648,0),IF('People_Inputs'!$E$43="SUP",'Payroll'!BN668,0),IF('People_Inputs'!$E$44="SUP",'Payroll'!BN688,0),IF('People_Inputs'!$E$45="SUP",'Payroll'!BN708,0),IF('People_Inputs'!$E$46="SUP",'Payroll'!BN728,0),IF('People_Inputs'!$E$47="SUP",'Payroll'!BN748,0),IF('People_Inputs'!$E$48="SUP",'Payroll'!BN768,0),IF('People_Inputs'!$E$49="SUP",'Payroll'!BN788,0),IF('People_Inputs'!$E$50="SUP",'Payroll'!BN808,0),IF('People_Inputs'!$E$51="SUP",'Payroll'!BN828,0),IF('People_Inputs'!$E$52="SUP",'Payroll'!BN848,0),IF('People_Inputs'!$E$53="SUP",'Payroll'!BN868,0),IF('People_Inputs'!$E$54="SUP",'Payroll'!BN888,0),IF('People_Inputs'!$E$55="SUP",'Payroll'!BN908,0),IF('People_Inputs'!$E$56="SUP",'Payroll'!BN928,0),IF('People_Inputs'!$E$57="SUP",'Payroll'!BN948,0),IF('People_Inputs'!$E$58="SUP",'Payroll'!BN968,0),IF('People_Inputs'!$E$59="SUP",'Payroll'!BN988,0),IF('People_Inputs'!$E$60="SUP",'Payroll'!BN1008,0),IF('People_Inputs'!$E$61="SUP",'Payroll'!BN1028,0),IF('People_Inputs'!$E$62="SUP",'Payroll'!BN1048,0),IF('People_Inputs'!$E$63="SUP",'Payroll'!BN1068,0),IF('People_Inputs'!$E$64="SUP",'Payroll'!BN1088,0),IF('People_Inputs'!$E$65="SUP",'Payroll'!BN1108,0),IF('People_Inputs'!$E$66="SUP",'Payroll'!BN1128,0),IF('People_Inputs'!$E$67="SUP",'Payroll'!BN1148,0),IF('People_Inputs'!$E$68="SUP",'Payroll'!BN1168,0),IF('People_Inputs'!$E$69="SUP",'Payroll'!BN1188,0),IF('People_Inputs'!$E$70="SUP",'Payroll'!BN1208,0))</f>
        <v>0.0</v>
      </c>
      <c r="BO32" s="35">
        <f>SUM(IF('People_Inputs'!$E$11="SUP",'Payroll'!BO28,0),IF('People_Inputs'!$E$12="SUP",'Payroll'!BO48,0),IF('People_Inputs'!$E$13="SUP",'Payroll'!BO68,0),IF('People_Inputs'!$E$14="SUP",'Payroll'!BO88,0),IF('People_Inputs'!$E$15="SUP",'Payroll'!BO108,0),IF('People_Inputs'!$E$16="SUP",'Payroll'!BO128,0),IF('People_Inputs'!$E$17="SUP",'Payroll'!BO148,0),IF('People_Inputs'!$E$18="SUP",'Payroll'!BO168,0),IF('People_Inputs'!$E$19="SUP",'Payroll'!BO188,0),IF('People_Inputs'!$E$20="SUP",'Payroll'!BO208,0),IF('People_Inputs'!$E$21="SUP",'Payroll'!BO228,0),IF('People_Inputs'!$E$22="SUP",'Payroll'!BO248,0),IF('People_Inputs'!$E$23="SUP",'Payroll'!BO268,0),IF('People_Inputs'!$E$24="SUP",'Payroll'!BO288,0),IF('People_Inputs'!$E$25="SUP",'Payroll'!BO308,0),IF('People_Inputs'!$E$26="SUP",'Payroll'!BO328,0),IF('People_Inputs'!$E$27="SUP",'Payroll'!BO348,0),IF('People_Inputs'!$E$28="SUP",'Payroll'!BO368,0),IF('People_Inputs'!$E$29="SUP",'Payroll'!BO388,0),IF('People_Inputs'!$E$30="SUP",'Payroll'!BO408,0),IF('People_Inputs'!$E$31="SUP",'Payroll'!BO428,0),IF('People_Inputs'!$E$32="SUP",'Payroll'!BO448,0),IF('People_Inputs'!$E$33="SUP",'Payroll'!BO468,0),IF('People_Inputs'!$E$34="SUP",'Payroll'!BO488,0),IF('People_Inputs'!$E$35="SUP",'Payroll'!BO508,0),IF('People_Inputs'!$E$36="SUP",'Payroll'!BO528,0),IF('People_Inputs'!$E$37="SUP",'Payroll'!BO548,0),IF('People_Inputs'!$E$38="SUP",'Payroll'!BO568,0),IF('People_Inputs'!$E$39="SUP",'Payroll'!BO588,0),IF('People_Inputs'!$E$40="SUP",'Payroll'!BO608,0),IF('People_Inputs'!$E$41="SUP",'Payroll'!BO628,0),IF('People_Inputs'!$E$42="SUP",'Payroll'!BO648,0),IF('People_Inputs'!$E$43="SUP",'Payroll'!BO668,0),IF('People_Inputs'!$E$44="SUP",'Payroll'!BO688,0),IF('People_Inputs'!$E$45="SUP",'Payroll'!BO708,0),IF('People_Inputs'!$E$46="SUP",'Payroll'!BO728,0),IF('People_Inputs'!$E$47="SUP",'Payroll'!BO748,0),IF('People_Inputs'!$E$48="SUP",'Payroll'!BO768,0),IF('People_Inputs'!$E$49="SUP",'Payroll'!BO788,0),IF('People_Inputs'!$E$50="SUP",'Payroll'!BO808,0),IF('People_Inputs'!$E$51="SUP",'Payroll'!BO828,0),IF('People_Inputs'!$E$52="SUP",'Payroll'!BO848,0),IF('People_Inputs'!$E$53="SUP",'Payroll'!BO868,0),IF('People_Inputs'!$E$54="SUP",'Payroll'!BO888,0),IF('People_Inputs'!$E$55="SUP",'Payroll'!BO908,0),IF('People_Inputs'!$E$56="SUP",'Payroll'!BO928,0),IF('People_Inputs'!$E$57="SUP",'Payroll'!BO948,0),IF('People_Inputs'!$E$58="SUP",'Payroll'!BO968,0),IF('People_Inputs'!$E$59="SUP",'Payroll'!BO988,0),IF('People_Inputs'!$E$60="SUP",'Payroll'!BO1008,0),IF('People_Inputs'!$E$61="SUP",'Payroll'!BO1028,0),IF('People_Inputs'!$E$62="SUP",'Payroll'!BO1048,0),IF('People_Inputs'!$E$63="SUP",'Payroll'!BO1068,0),IF('People_Inputs'!$E$64="SUP",'Payroll'!BO1088,0),IF('People_Inputs'!$E$65="SUP",'Payroll'!BO1108,0),IF('People_Inputs'!$E$66="SUP",'Payroll'!BO1128,0),IF('People_Inputs'!$E$67="SUP",'Payroll'!BO1148,0),IF('People_Inputs'!$E$68="SUP",'Payroll'!BO1168,0),IF('People_Inputs'!$E$69="SUP",'Payroll'!BO1188,0),IF('People_Inputs'!$E$70="SUP",'Payroll'!BO1208,0))</f>
        <v>0.0</v>
      </c>
    </row>
    <row r="33" ht="28" customHeight="1">
      <c r="A33" s="2" t="str">
        <v>SUP.SOFTWARE</v>
      </c>
      <c r="B33" s="6" t="str">
        <v>Support (SUP): employee software (Opex)</v>
      </c>
      <c r="C33" s="2" t="str">
        <v>EUR</v>
      </c>
      <c r="D33" s="2" t="str">
        <v>SUM</v>
      </c>
      <c r="E33" s="36">
        <f>SUM(H33:BO33)</f>
        <v>22950</v>
      </c>
      <c r="F33" s="6" t="str">
        <v>Software cost per FTE per month</v>
      </c>
      <c r="G33" s="2"/>
      <c r="H33" s="35">
        <f>SUM(IF('People_Inputs'!$E$11="SUP",'Payroll'!H29,0),IF('People_Inputs'!$E$12="SUP",'Payroll'!H49,0),IF('People_Inputs'!$E$13="SUP",'Payroll'!H69,0),IF('People_Inputs'!$E$14="SUP",'Payroll'!H89,0),IF('People_Inputs'!$E$15="SUP",'Payroll'!H109,0),IF('People_Inputs'!$E$16="SUP",'Payroll'!H129,0),IF('People_Inputs'!$E$17="SUP",'Payroll'!H149,0),IF('People_Inputs'!$E$18="SUP",'Payroll'!H169,0),IF('People_Inputs'!$E$19="SUP",'Payroll'!H189,0),IF('People_Inputs'!$E$20="SUP",'Payroll'!H209,0),IF('People_Inputs'!$E$21="SUP",'Payroll'!H229,0),IF('People_Inputs'!$E$22="SUP",'Payroll'!H249,0),IF('People_Inputs'!$E$23="SUP",'Payroll'!H269,0),IF('People_Inputs'!$E$24="SUP",'Payroll'!H289,0),IF('People_Inputs'!$E$25="SUP",'Payroll'!H309,0),IF('People_Inputs'!$E$26="SUP",'Payroll'!H329,0),IF('People_Inputs'!$E$27="SUP",'Payroll'!H349,0),IF('People_Inputs'!$E$28="SUP",'Payroll'!H369,0),IF('People_Inputs'!$E$29="SUP",'Payroll'!H389,0),IF('People_Inputs'!$E$30="SUP",'Payroll'!H409,0),IF('People_Inputs'!$E$31="SUP",'Payroll'!H429,0),IF('People_Inputs'!$E$32="SUP",'Payroll'!H449,0),IF('People_Inputs'!$E$33="SUP",'Payroll'!H469,0),IF('People_Inputs'!$E$34="SUP",'Payroll'!H489,0),IF('People_Inputs'!$E$35="SUP",'Payroll'!H509,0),IF('People_Inputs'!$E$36="SUP",'Payroll'!H529,0),IF('People_Inputs'!$E$37="SUP",'Payroll'!H549,0),IF('People_Inputs'!$E$38="SUP",'Payroll'!H569,0),IF('People_Inputs'!$E$39="SUP",'Payroll'!H589,0),IF('People_Inputs'!$E$40="SUP",'Payroll'!H609,0),IF('People_Inputs'!$E$41="SUP",'Payroll'!H629,0),IF('People_Inputs'!$E$42="SUP",'Payroll'!H649,0),IF('People_Inputs'!$E$43="SUP",'Payroll'!H669,0),IF('People_Inputs'!$E$44="SUP",'Payroll'!H689,0),IF('People_Inputs'!$E$45="SUP",'Payroll'!H709,0),IF('People_Inputs'!$E$46="SUP",'Payroll'!H729,0),IF('People_Inputs'!$E$47="SUP",'Payroll'!H749,0),IF('People_Inputs'!$E$48="SUP",'Payroll'!H769,0),IF('People_Inputs'!$E$49="SUP",'Payroll'!H789,0),IF('People_Inputs'!$E$50="SUP",'Payroll'!H809,0),IF('People_Inputs'!$E$51="SUP",'Payroll'!H829,0),IF('People_Inputs'!$E$52="SUP",'Payroll'!H849,0),IF('People_Inputs'!$E$53="SUP",'Payroll'!H869,0),IF('People_Inputs'!$E$54="SUP",'Payroll'!H889,0),IF('People_Inputs'!$E$55="SUP",'Payroll'!H909,0),IF('People_Inputs'!$E$56="SUP",'Payroll'!H929,0),IF('People_Inputs'!$E$57="SUP",'Payroll'!H949,0),IF('People_Inputs'!$E$58="SUP",'Payroll'!H969,0),IF('People_Inputs'!$E$59="SUP",'Payroll'!H989,0),IF('People_Inputs'!$E$60="SUP",'Payroll'!H1009,0),IF('People_Inputs'!$E$61="SUP",'Payroll'!H1029,0),IF('People_Inputs'!$E$62="SUP",'Payroll'!H1049,0),IF('People_Inputs'!$E$63="SUP",'Payroll'!H1069,0),IF('People_Inputs'!$E$64="SUP",'Payroll'!H1089,0),IF('People_Inputs'!$E$65="SUP",'Payroll'!H1109,0),IF('People_Inputs'!$E$66="SUP",'Payroll'!H1129,0),IF('People_Inputs'!$E$67="SUP",'Payroll'!H1149,0),IF('People_Inputs'!$E$68="SUP",'Payroll'!H1169,0),IF('People_Inputs'!$E$69="SUP",'Payroll'!H1189,0),IF('People_Inputs'!$E$70="SUP",'Payroll'!H1209,0))</f>
        <v>0</v>
      </c>
      <c r="I33" s="35">
        <f>SUM(IF('People_Inputs'!$E$11="SUP",'Payroll'!I29,0),IF('People_Inputs'!$E$12="SUP",'Payroll'!I49,0),IF('People_Inputs'!$E$13="SUP",'Payroll'!I69,0),IF('People_Inputs'!$E$14="SUP",'Payroll'!I89,0),IF('People_Inputs'!$E$15="SUP",'Payroll'!I109,0),IF('People_Inputs'!$E$16="SUP",'Payroll'!I129,0),IF('People_Inputs'!$E$17="SUP",'Payroll'!I149,0),IF('People_Inputs'!$E$18="SUP",'Payroll'!I169,0),IF('People_Inputs'!$E$19="SUP",'Payroll'!I189,0),IF('People_Inputs'!$E$20="SUP",'Payroll'!I209,0),IF('People_Inputs'!$E$21="SUP",'Payroll'!I229,0),IF('People_Inputs'!$E$22="SUP",'Payroll'!I249,0),IF('People_Inputs'!$E$23="SUP",'Payroll'!I269,0),IF('People_Inputs'!$E$24="SUP",'Payroll'!I289,0),IF('People_Inputs'!$E$25="SUP",'Payroll'!I309,0),IF('People_Inputs'!$E$26="SUP",'Payroll'!I329,0),IF('People_Inputs'!$E$27="SUP",'Payroll'!I349,0),IF('People_Inputs'!$E$28="SUP",'Payroll'!I369,0),IF('People_Inputs'!$E$29="SUP",'Payroll'!I389,0),IF('People_Inputs'!$E$30="SUP",'Payroll'!I409,0),IF('People_Inputs'!$E$31="SUP",'Payroll'!I429,0),IF('People_Inputs'!$E$32="SUP",'Payroll'!I449,0),IF('People_Inputs'!$E$33="SUP",'Payroll'!I469,0),IF('People_Inputs'!$E$34="SUP",'Payroll'!I489,0),IF('People_Inputs'!$E$35="SUP",'Payroll'!I509,0),IF('People_Inputs'!$E$36="SUP",'Payroll'!I529,0),IF('People_Inputs'!$E$37="SUP",'Payroll'!I549,0),IF('People_Inputs'!$E$38="SUP",'Payroll'!I569,0),IF('People_Inputs'!$E$39="SUP",'Payroll'!I589,0),IF('People_Inputs'!$E$40="SUP",'Payroll'!I609,0),IF('People_Inputs'!$E$41="SUP",'Payroll'!I629,0),IF('People_Inputs'!$E$42="SUP",'Payroll'!I649,0),IF('People_Inputs'!$E$43="SUP",'Payroll'!I669,0),IF('People_Inputs'!$E$44="SUP",'Payroll'!I689,0),IF('People_Inputs'!$E$45="SUP",'Payroll'!I709,0),IF('People_Inputs'!$E$46="SUP",'Payroll'!I729,0),IF('People_Inputs'!$E$47="SUP",'Payroll'!I749,0),IF('People_Inputs'!$E$48="SUP",'Payroll'!I769,0),IF('People_Inputs'!$E$49="SUP",'Payroll'!I789,0),IF('People_Inputs'!$E$50="SUP",'Payroll'!I809,0),IF('People_Inputs'!$E$51="SUP",'Payroll'!I829,0),IF('People_Inputs'!$E$52="SUP",'Payroll'!I849,0),IF('People_Inputs'!$E$53="SUP",'Payroll'!I869,0),IF('People_Inputs'!$E$54="SUP",'Payroll'!I889,0),IF('People_Inputs'!$E$55="SUP",'Payroll'!I909,0),IF('People_Inputs'!$E$56="SUP",'Payroll'!I929,0),IF('People_Inputs'!$E$57="SUP",'Payroll'!I949,0),IF('People_Inputs'!$E$58="SUP",'Payroll'!I969,0),IF('People_Inputs'!$E$59="SUP",'Payroll'!I989,0),IF('People_Inputs'!$E$60="SUP",'Payroll'!I1009,0),IF('People_Inputs'!$E$61="SUP",'Payroll'!I1029,0),IF('People_Inputs'!$E$62="SUP",'Payroll'!I1049,0),IF('People_Inputs'!$E$63="SUP",'Payroll'!I1069,0),IF('People_Inputs'!$E$64="SUP",'Payroll'!I1089,0),IF('People_Inputs'!$E$65="SUP",'Payroll'!I1109,0),IF('People_Inputs'!$E$66="SUP",'Payroll'!I1129,0),IF('People_Inputs'!$E$67="SUP",'Payroll'!I1149,0),IF('People_Inputs'!$E$68="SUP",'Payroll'!I1169,0),IF('People_Inputs'!$E$69="SUP",'Payroll'!I1189,0),IF('People_Inputs'!$E$70="SUP",'Payroll'!I1209,0))</f>
        <v>0</v>
      </c>
      <c r="J33" s="35">
        <f>SUM(IF('People_Inputs'!$E$11="SUP",'Payroll'!J29,0),IF('People_Inputs'!$E$12="SUP",'Payroll'!J49,0),IF('People_Inputs'!$E$13="SUP",'Payroll'!J69,0),IF('People_Inputs'!$E$14="SUP",'Payroll'!J89,0),IF('People_Inputs'!$E$15="SUP",'Payroll'!J109,0),IF('People_Inputs'!$E$16="SUP",'Payroll'!J129,0),IF('People_Inputs'!$E$17="SUP",'Payroll'!J149,0),IF('People_Inputs'!$E$18="SUP",'Payroll'!J169,0),IF('People_Inputs'!$E$19="SUP",'Payroll'!J189,0),IF('People_Inputs'!$E$20="SUP",'Payroll'!J209,0),IF('People_Inputs'!$E$21="SUP",'Payroll'!J229,0),IF('People_Inputs'!$E$22="SUP",'Payroll'!J249,0),IF('People_Inputs'!$E$23="SUP",'Payroll'!J269,0),IF('People_Inputs'!$E$24="SUP",'Payroll'!J289,0),IF('People_Inputs'!$E$25="SUP",'Payroll'!J309,0),IF('People_Inputs'!$E$26="SUP",'Payroll'!J329,0),IF('People_Inputs'!$E$27="SUP",'Payroll'!J349,0),IF('People_Inputs'!$E$28="SUP",'Payroll'!J369,0),IF('People_Inputs'!$E$29="SUP",'Payroll'!J389,0),IF('People_Inputs'!$E$30="SUP",'Payroll'!J409,0),IF('People_Inputs'!$E$31="SUP",'Payroll'!J429,0),IF('People_Inputs'!$E$32="SUP",'Payroll'!J449,0),IF('People_Inputs'!$E$33="SUP",'Payroll'!J469,0),IF('People_Inputs'!$E$34="SUP",'Payroll'!J489,0),IF('People_Inputs'!$E$35="SUP",'Payroll'!J509,0),IF('People_Inputs'!$E$36="SUP",'Payroll'!J529,0),IF('People_Inputs'!$E$37="SUP",'Payroll'!J549,0),IF('People_Inputs'!$E$38="SUP",'Payroll'!J569,0),IF('People_Inputs'!$E$39="SUP",'Payroll'!J589,0),IF('People_Inputs'!$E$40="SUP",'Payroll'!J609,0),IF('People_Inputs'!$E$41="SUP",'Payroll'!J629,0),IF('People_Inputs'!$E$42="SUP",'Payroll'!J649,0),IF('People_Inputs'!$E$43="SUP",'Payroll'!J669,0),IF('People_Inputs'!$E$44="SUP",'Payroll'!J689,0),IF('People_Inputs'!$E$45="SUP",'Payroll'!J709,0),IF('People_Inputs'!$E$46="SUP",'Payroll'!J729,0),IF('People_Inputs'!$E$47="SUP",'Payroll'!J749,0),IF('People_Inputs'!$E$48="SUP",'Payroll'!J769,0),IF('People_Inputs'!$E$49="SUP",'Payroll'!J789,0),IF('People_Inputs'!$E$50="SUP",'Payroll'!J809,0),IF('People_Inputs'!$E$51="SUP",'Payroll'!J829,0),IF('People_Inputs'!$E$52="SUP",'Payroll'!J849,0),IF('People_Inputs'!$E$53="SUP",'Payroll'!J869,0),IF('People_Inputs'!$E$54="SUP",'Payroll'!J889,0),IF('People_Inputs'!$E$55="SUP",'Payroll'!J909,0),IF('People_Inputs'!$E$56="SUP",'Payroll'!J929,0),IF('People_Inputs'!$E$57="SUP",'Payroll'!J949,0),IF('People_Inputs'!$E$58="SUP",'Payroll'!J969,0),IF('People_Inputs'!$E$59="SUP",'Payroll'!J989,0),IF('People_Inputs'!$E$60="SUP",'Payroll'!J1009,0),IF('People_Inputs'!$E$61="SUP",'Payroll'!J1029,0),IF('People_Inputs'!$E$62="SUP",'Payroll'!J1049,0),IF('People_Inputs'!$E$63="SUP",'Payroll'!J1069,0),IF('People_Inputs'!$E$64="SUP",'Payroll'!J1089,0),IF('People_Inputs'!$E$65="SUP",'Payroll'!J1109,0),IF('People_Inputs'!$E$66="SUP",'Payroll'!J1129,0),IF('People_Inputs'!$E$67="SUP",'Payroll'!J1149,0),IF('People_Inputs'!$E$68="SUP",'Payroll'!J1169,0),IF('People_Inputs'!$E$69="SUP",'Payroll'!J1189,0),IF('People_Inputs'!$E$70="SUP",'Payroll'!J1209,0))</f>
        <v>0</v>
      </c>
      <c r="K33" s="35">
        <f>SUM(IF('People_Inputs'!$E$11="SUP",'Payroll'!K29,0),IF('People_Inputs'!$E$12="SUP",'Payroll'!K49,0),IF('People_Inputs'!$E$13="SUP",'Payroll'!K69,0),IF('People_Inputs'!$E$14="SUP",'Payroll'!K89,0),IF('People_Inputs'!$E$15="SUP",'Payroll'!K109,0),IF('People_Inputs'!$E$16="SUP",'Payroll'!K129,0),IF('People_Inputs'!$E$17="SUP",'Payroll'!K149,0),IF('People_Inputs'!$E$18="SUP",'Payroll'!K169,0),IF('People_Inputs'!$E$19="SUP",'Payroll'!K189,0),IF('People_Inputs'!$E$20="SUP",'Payroll'!K209,0),IF('People_Inputs'!$E$21="SUP",'Payroll'!K229,0),IF('People_Inputs'!$E$22="SUP",'Payroll'!K249,0),IF('People_Inputs'!$E$23="SUP",'Payroll'!K269,0),IF('People_Inputs'!$E$24="SUP",'Payroll'!K289,0),IF('People_Inputs'!$E$25="SUP",'Payroll'!K309,0),IF('People_Inputs'!$E$26="SUP",'Payroll'!K329,0),IF('People_Inputs'!$E$27="SUP",'Payroll'!K349,0),IF('People_Inputs'!$E$28="SUP",'Payroll'!K369,0),IF('People_Inputs'!$E$29="SUP",'Payroll'!K389,0),IF('People_Inputs'!$E$30="SUP",'Payroll'!K409,0),IF('People_Inputs'!$E$31="SUP",'Payroll'!K429,0),IF('People_Inputs'!$E$32="SUP",'Payroll'!K449,0),IF('People_Inputs'!$E$33="SUP",'Payroll'!K469,0),IF('People_Inputs'!$E$34="SUP",'Payroll'!K489,0),IF('People_Inputs'!$E$35="SUP",'Payroll'!K509,0),IF('People_Inputs'!$E$36="SUP",'Payroll'!K529,0),IF('People_Inputs'!$E$37="SUP",'Payroll'!K549,0),IF('People_Inputs'!$E$38="SUP",'Payroll'!K569,0),IF('People_Inputs'!$E$39="SUP",'Payroll'!K589,0),IF('People_Inputs'!$E$40="SUP",'Payroll'!K609,0),IF('People_Inputs'!$E$41="SUP",'Payroll'!K629,0),IF('People_Inputs'!$E$42="SUP",'Payroll'!K649,0),IF('People_Inputs'!$E$43="SUP",'Payroll'!K669,0),IF('People_Inputs'!$E$44="SUP",'Payroll'!K689,0),IF('People_Inputs'!$E$45="SUP",'Payroll'!K709,0),IF('People_Inputs'!$E$46="SUP",'Payroll'!K729,0),IF('People_Inputs'!$E$47="SUP",'Payroll'!K749,0),IF('People_Inputs'!$E$48="SUP",'Payroll'!K769,0),IF('People_Inputs'!$E$49="SUP",'Payroll'!K789,0),IF('People_Inputs'!$E$50="SUP",'Payroll'!K809,0),IF('People_Inputs'!$E$51="SUP",'Payroll'!K829,0),IF('People_Inputs'!$E$52="SUP",'Payroll'!K849,0),IF('People_Inputs'!$E$53="SUP",'Payroll'!K869,0),IF('People_Inputs'!$E$54="SUP",'Payroll'!K889,0),IF('People_Inputs'!$E$55="SUP",'Payroll'!K909,0),IF('People_Inputs'!$E$56="SUP",'Payroll'!K929,0),IF('People_Inputs'!$E$57="SUP",'Payroll'!K949,0),IF('People_Inputs'!$E$58="SUP",'Payroll'!K969,0),IF('People_Inputs'!$E$59="SUP",'Payroll'!K989,0),IF('People_Inputs'!$E$60="SUP",'Payroll'!K1009,0),IF('People_Inputs'!$E$61="SUP",'Payroll'!K1029,0),IF('People_Inputs'!$E$62="SUP",'Payroll'!K1049,0),IF('People_Inputs'!$E$63="SUP",'Payroll'!K1069,0),IF('People_Inputs'!$E$64="SUP",'Payroll'!K1089,0),IF('People_Inputs'!$E$65="SUP",'Payroll'!K1109,0),IF('People_Inputs'!$E$66="SUP",'Payroll'!K1129,0),IF('People_Inputs'!$E$67="SUP",'Payroll'!K1149,0),IF('People_Inputs'!$E$68="SUP",'Payroll'!K1169,0),IF('People_Inputs'!$E$69="SUP",'Payroll'!K1189,0),IF('People_Inputs'!$E$70="SUP",'Payroll'!K1209,0))</f>
        <v>0</v>
      </c>
      <c r="L33" s="35">
        <f>SUM(IF('People_Inputs'!$E$11="SUP",'Payroll'!L29,0),IF('People_Inputs'!$E$12="SUP",'Payroll'!L49,0),IF('People_Inputs'!$E$13="SUP",'Payroll'!L69,0),IF('People_Inputs'!$E$14="SUP",'Payroll'!L89,0),IF('People_Inputs'!$E$15="SUP",'Payroll'!L109,0),IF('People_Inputs'!$E$16="SUP",'Payroll'!L129,0),IF('People_Inputs'!$E$17="SUP",'Payroll'!L149,0),IF('People_Inputs'!$E$18="SUP",'Payroll'!L169,0),IF('People_Inputs'!$E$19="SUP",'Payroll'!L189,0),IF('People_Inputs'!$E$20="SUP",'Payroll'!L209,0),IF('People_Inputs'!$E$21="SUP",'Payroll'!L229,0),IF('People_Inputs'!$E$22="SUP",'Payroll'!L249,0),IF('People_Inputs'!$E$23="SUP",'Payroll'!L269,0),IF('People_Inputs'!$E$24="SUP",'Payroll'!L289,0),IF('People_Inputs'!$E$25="SUP",'Payroll'!L309,0),IF('People_Inputs'!$E$26="SUP",'Payroll'!L329,0),IF('People_Inputs'!$E$27="SUP",'Payroll'!L349,0),IF('People_Inputs'!$E$28="SUP",'Payroll'!L369,0),IF('People_Inputs'!$E$29="SUP",'Payroll'!L389,0),IF('People_Inputs'!$E$30="SUP",'Payroll'!L409,0),IF('People_Inputs'!$E$31="SUP",'Payroll'!L429,0),IF('People_Inputs'!$E$32="SUP",'Payroll'!L449,0),IF('People_Inputs'!$E$33="SUP",'Payroll'!L469,0),IF('People_Inputs'!$E$34="SUP",'Payroll'!L489,0),IF('People_Inputs'!$E$35="SUP",'Payroll'!L509,0),IF('People_Inputs'!$E$36="SUP",'Payroll'!L529,0),IF('People_Inputs'!$E$37="SUP",'Payroll'!L549,0),IF('People_Inputs'!$E$38="SUP",'Payroll'!L569,0),IF('People_Inputs'!$E$39="SUP",'Payroll'!L589,0),IF('People_Inputs'!$E$40="SUP",'Payroll'!L609,0),IF('People_Inputs'!$E$41="SUP",'Payroll'!L629,0),IF('People_Inputs'!$E$42="SUP",'Payroll'!L649,0),IF('People_Inputs'!$E$43="SUP",'Payroll'!L669,0),IF('People_Inputs'!$E$44="SUP",'Payroll'!L689,0),IF('People_Inputs'!$E$45="SUP",'Payroll'!L709,0),IF('People_Inputs'!$E$46="SUP",'Payroll'!L729,0),IF('People_Inputs'!$E$47="SUP",'Payroll'!L749,0),IF('People_Inputs'!$E$48="SUP",'Payroll'!L769,0),IF('People_Inputs'!$E$49="SUP",'Payroll'!L789,0),IF('People_Inputs'!$E$50="SUP",'Payroll'!L809,0),IF('People_Inputs'!$E$51="SUP",'Payroll'!L829,0),IF('People_Inputs'!$E$52="SUP",'Payroll'!L849,0),IF('People_Inputs'!$E$53="SUP",'Payroll'!L869,0),IF('People_Inputs'!$E$54="SUP",'Payroll'!L889,0),IF('People_Inputs'!$E$55="SUP",'Payroll'!L909,0),IF('People_Inputs'!$E$56="SUP",'Payroll'!L929,0),IF('People_Inputs'!$E$57="SUP",'Payroll'!L949,0),IF('People_Inputs'!$E$58="SUP",'Payroll'!L969,0),IF('People_Inputs'!$E$59="SUP",'Payroll'!L989,0),IF('People_Inputs'!$E$60="SUP",'Payroll'!L1009,0),IF('People_Inputs'!$E$61="SUP",'Payroll'!L1029,0),IF('People_Inputs'!$E$62="SUP",'Payroll'!L1049,0),IF('People_Inputs'!$E$63="SUP",'Payroll'!L1069,0),IF('People_Inputs'!$E$64="SUP",'Payroll'!L1089,0),IF('People_Inputs'!$E$65="SUP",'Payroll'!L1109,0),IF('People_Inputs'!$E$66="SUP",'Payroll'!L1129,0),IF('People_Inputs'!$E$67="SUP",'Payroll'!L1149,0),IF('People_Inputs'!$E$68="SUP",'Payroll'!L1169,0),IF('People_Inputs'!$E$69="SUP",'Payroll'!L1189,0),IF('People_Inputs'!$E$70="SUP",'Payroll'!L1209,0))</f>
        <v>0</v>
      </c>
      <c r="M33" s="35">
        <f>SUM(IF('People_Inputs'!$E$11="SUP",'Payroll'!M29,0),IF('People_Inputs'!$E$12="SUP",'Payroll'!M49,0),IF('People_Inputs'!$E$13="SUP",'Payroll'!M69,0),IF('People_Inputs'!$E$14="SUP",'Payroll'!M89,0),IF('People_Inputs'!$E$15="SUP",'Payroll'!M109,0),IF('People_Inputs'!$E$16="SUP",'Payroll'!M129,0),IF('People_Inputs'!$E$17="SUP",'Payroll'!M149,0),IF('People_Inputs'!$E$18="SUP",'Payroll'!M169,0),IF('People_Inputs'!$E$19="SUP",'Payroll'!M189,0),IF('People_Inputs'!$E$20="SUP",'Payroll'!M209,0),IF('People_Inputs'!$E$21="SUP",'Payroll'!M229,0),IF('People_Inputs'!$E$22="SUP",'Payroll'!M249,0),IF('People_Inputs'!$E$23="SUP",'Payroll'!M269,0),IF('People_Inputs'!$E$24="SUP",'Payroll'!M289,0),IF('People_Inputs'!$E$25="SUP",'Payroll'!M309,0),IF('People_Inputs'!$E$26="SUP",'Payroll'!M329,0),IF('People_Inputs'!$E$27="SUP",'Payroll'!M349,0),IF('People_Inputs'!$E$28="SUP",'Payroll'!M369,0),IF('People_Inputs'!$E$29="SUP",'Payroll'!M389,0),IF('People_Inputs'!$E$30="SUP",'Payroll'!M409,0),IF('People_Inputs'!$E$31="SUP",'Payroll'!M429,0),IF('People_Inputs'!$E$32="SUP",'Payroll'!M449,0),IF('People_Inputs'!$E$33="SUP",'Payroll'!M469,0),IF('People_Inputs'!$E$34="SUP",'Payroll'!M489,0),IF('People_Inputs'!$E$35="SUP",'Payroll'!M509,0),IF('People_Inputs'!$E$36="SUP",'Payroll'!M529,0),IF('People_Inputs'!$E$37="SUP",'Payroll'!M549,0),IF('People_Inputs'!$E$38="SUP",'Payroll'!M569,0),IF('People_Inputs'!$E$39="SUP",'Payroll'!M589,0),IF('People_Inputs'!$E$40="SUP",'Payroll'!M609,0),IF('People_Inputs'!$E$41="SUP",'Payroll'!M629,0),IF('People_Inputs'!$E$42="SUP",'Payroll'!M649,0),IF('People_Inputs'!$E$43="SUP",'Payroll'!M669,0),IF('People_Inputs'!$E$44="SUP",'Payroll'!M689,0),IF('People_Inputs'!$E$45="SUP",'Payroll'!M709,0),IF('People_Inputs'!$E$46="SUP",'Payroll'!M729,0),IF('People_Inputs'!$E$47="SUP",'Payroll'!M749,0),IF('People_Inputs'!$E$48="SUP",'Payroll'!M769,0),IF('People_Inputs'!$E$49="SUP",'Payroll'!M789,0),IF('People_Inputs'!$E$50="SUP",'Payroll'!M809,0),IF('People_Inputs'!$E$51="SUP",'Payroll'!M829,0),IF('People_Inputs'!$E$52="SUP",'Payroll'!M849,0),IF('People_Inputs'!$E$53="SUP",'Payroll'!M869,0),IF('People_Inputs'!$E$54="SUP",'Payroll'!M889,0),IF('People_Inputs'!$E$55="SUP",'Payroll'!M909,0),IF('People_Inputs'!$E$56="SUP",'Payroll'!M929,0),IF('People_Inputs'!$E$57="SUP",'Payroll'!M949,0),IF('People_Inputs'!$E$58="SUP",'Payroll'!M969,0),IF('People_Inputs'!$E$59="SUP",'Payroll'!M989,0),IF('People_Inputs'!$E$60="SUP",'Payroll'!M1009,0),IF('People_Inputs'!$E$61="SUP",'Payroll'!M1029,0),IF('People_Inputs'!$E$62="SUP",'Payroll'!M1049,0),IF('People_Inputs'!$E$63="SUP",'Payroll'!M1069,0),IF('People_Inputs'!$E$64="SUP",'Payroll'!M1089,0),IF('People_Inputs'!$E$65="SUP",'Payroll'!M1109,0),IF('People_Inputs'!$E$66="SUP",'Payroll'!M1129,0),IF('People_Inputs'!$E$67="SUP",'Payroll'!M1149,0),IF('People_Inputs'!$E$68="SUP",'Payroll'!M1169,0),IF('People_Inputs'!$E$69="SUP",'Payroll'!M1189,0),IF('People_Inputs'!$E$70="SUP",'Payroll'!M1209,0))</f>
        <v>0</v>
      </c>
      <c r="N33" s="35">
        <f>SUM(IF('People_Inputs'!$E$11="SUP",'Payroll'!N29,0),IF('People_Inputs'!$E$12="SUP",'Payroll'!N49,0),IF('People_Inputs'!$E$13="SUP",'Payroll'!N69,0),IF('People_Inputs'!$E$14="SUP",'Payroll'!N89,0),IF('People_Inputs'!$E$15="SUP",'Payroll'!N109,0),IF('People_Inputs'!$E$16="SUP",'Payroll'!N129,0),IF('People_Inputs'!$E$17="SUP",'Payroll'!N149,0),IF('People_Inputs'!$E$18="SUP",'Payroll'!N169,0),IF('People_Inputs'!$E$19="SUP",'Payroll'!N189,0),IF('People_Inputs'!$E$20="SUP",'Payroll'!N209,0),IF('People_Inputs'!$E$21="SUP",'Payroll'!N229,0),IF('People_Inputs'!$E$22="SUP",'Payroll'!N249,0),IF('People_Inputs'!$E$23="SUP",'Payroll'!N269,0),IF('People_Inputs'!$E$24="SUP",'Payroll'!N289,0),IF('People_Inputs'!$E$25="SUP",'Payroll'!N309,0),IF('People_Inputs'!$E$26="SUP",'Payroll'!N329,0),IF('People_Inputs'!$E$27="SUP",'Payroll'!N349,0),IF('People_Inputs'!$E$28="SUP",'Payroll'!N369,0),IF('People_Inputs'!$E$29="SUP",'Payroll'!N389,0),IF('People_Inputs'!$E$30="SUP",'Payroll'!N409,0),IF('People_Inputs'!$E$31="SUP",'Payroll'!N429,0),IF('People_Inputs'!$E$32="SUP",'Payroll'!N449,0),IF('People_Inputs'!$E$33="SUP",'Payroll'!N469,0),IF('People_Inputs'!$E$34="SUP",'Payroll'!N489,0),IF('People_Inputs'!$E$35="SUP",'Payroll'!N509,0),IF('People_Inputs'!$E$36="SUP",'Payroll'!N529,0),IF('People_Inputs'!$E$37="SUP",'Payroll'!N549,0),IF('People_Inputs'!$E$38="SUP",'Payroll'!N569,0),IF('People_Inputs'!$E$39="SUP",'Payroll'!N589,0),IF('People_Inputs'!$E$40="SUP",'Payroll'!N609,0),IF('People_Inputs'!$E$41="SUP",'Payroll'!N629,0),IF('People_Inputs'!$E$42="SUP",'Payroll'!N649,0),IF('People_Inputs'!$E$43="SUP",'Payroll'!N669,0),IF('People_Inputs'!$E$44="SUP",'Payroll'!N689,0),IF('People_Inputs'!$E$45="SUP",'Payroll'!N709,0),IF('People_Inputs'!$E$46="SUP",'Payroll'!N729,0),IF('People_Inputs'!$E$47="SUP",'Payroll'!N749,0),IF('People_Inputs'!$E$48="SUP",'Payroll'!N769,0),IF('People_Inputs'!$E$49="SUP",'Payroll'!N789,0),IF('People_Inputs'!$E$50="SUP",'Payroll'!N809,0),IF('People_Inputs'!$E$51="SUP",'Payroll'!N829,0),IF('People_Inputs'!$E$52="SUP",'Payroll'!N849,0),IF('People_Inputs'!$E$53="SUP",'Payroll'!N869,0),IF('People_Inputs'!$E$54="SUP",'Payroll'!N889,0),IF('People_Inputs'!$E$55="SUP",'Payroll'!N909,0),IF('People_Inputs'!$E$56="SUP",'Payroll'!N929,0),IF('People_Inputs'!$E$57="SUP",'Payroll'!N949,0),IF('People_Inputs'!$E$58="SUP",'Payroll'!N969,0),IF('People_Inputs'!$E$59="SUP",'Payroll'!N989,0),IF('People_Inputs'!$E$60="SUP",'Payroll'!N1009,0),IF('People_Inputs'!$E$61="SUP",'Payroll'!N1029,0),IF('People_Inputs'!$E$62="SUP",'Payroll'!N1049,0),IF('People_Inputs'!$E$63="SUP",'Payroll'!N1069,0),IF('People_Inputs'!$E$64="SUP",'Payroll'!N1089,0),IF('People_Inputs'!$E$65="SUP",'Payroll'!N1109,0),IF('People_Inputs'!$E$66="SUP",'Payroll'!N1129,0),IF('People_Inputs'!$E$67="SUP",'Payroll'!N1149,0),IF('People_Inputs'!$E$68="SUP",'Payroll'!N1169,0),IF('People_Inputs'!$E$69="SUP",'Payroll'!N1189,0),IF('People_Inputs'!$E$70="SUP",'Payroll'!N1209,0))</f>
        <v>0</v>
      </c>
      <c r="O33" s="35">
        <f>SUM(IF('People_Inputs'!$E$11="SUP",'Payroll'!O29,0),IF('People_Inputs'!$E$12="SUP",'Payroll'!O49,0),IF('People_Inputs'!$E$13="SUP",'Payroll'!O69,0),IF('People_Inputs'!$E$14="SUP",'Payroll'!O89,0),IF('People_Inputs'!$E$15="SUP",'Payroll'!O109,0),IF('People_Inputs'!$E$16="SUP",'Payroll'!O129,0),IF('People_Inputs'!$E$17="SUP",'Payroll'!O149,0),IF('People_Inputs'!$E$18="SUP",'Payroll'!O169,0),IF('People_Inputs'!$E$19="SUP",'Payroll'!O189,0),IF('People_Inputs'!$E$20="SUP",'Payroll'!O209,0),IF('People_Inputs'!$E$21="SUP",'Payroll'!O229,0),IF('People_Inputs'!$E$22="SUP",'Payroll'!O249,0),IF('People_Inputs'!$E$23="SUP",'Payroll'!O269,0),IF('People_Inputs'!$E$24="SUP",'Payroll'!O289,0),IF('People_Inputs'!$E$25="SUP",'Payroll'!O309,0),IF('People_Inputs'!$E$26="SUP",'Payroll'!O329,0),IF('People_Inputs'!$E$27="SUP",'Payroll'!O349,0),IF('People_Inputs'!$E$28="SUP",'Payroll'!O369,0),IF('People_Inputs'!$E$29="SUP",'Payroll'!O389,0),IF('People_Inputs'!$E$30="SUP",'Payroll'!O409,0),IF('People_Inputs'!$E$31="SUP",'Payroll'!O429,0),IF('People_Inputs'!$E$32="SUP",'Payroll'!O449,0),IF('People_Inputs'!$E$33="SUP",'Payroll'!O469,0),IF('People_Inputs'!$E$34="SUP",'Payroll'!O489,0),IF('People_Inputs'!$E$35="SUP",'Payroll'!O509,0),IF('People_Inputs'!$E$36="SUP",'Payroll'!O529,0),IF('People_Inputs'!$E$37="SUP",'Payroll'!O549,0),IF('People_Inputs'!$E$38="SUP",'Payroll'!O569,0),IF('People_Inputs'!$E$39="SUP",'Payroll'!O589,0),IF('People_Inputs'!$E$40="SUP",'Payroll'!O609,0),IF('People_Inputs'!$E$41="SUP",'Payroll'!O629,0),IF('People_Inputs'!$E$42="SUP",'Payroll'!O649,0),IF('People_Inputs'!$E$43="SUP",'Payroll'!O669,0),IF('People_Inputs'!$E$44="SUP",'Payroll'!O689,0),IF('People_Inputs'!$E$45="SUP",'Payroll'!O709,0),IF('People_Inputs'!$E$46="SUP",'Payroll'!O729,0),IF('People_Inputs'!$E$47="SUP",'Payroll'!O749,0),IF('People_Inputs'!$E$48="SUP",'Payroll'!O769,0),IF('People_Inputs'!$E$49="SUP",'Payroll'!O789,0),IF('People_Inputs'!$E$50="SUP",'Payroll'!O809,0),IF('People_Inputs'!$E$51="SUP",'Payroll'!O829,0),IF('People_Inputs'!$E$52="SUP",'Payroll'!O849,0),IF('People_Inputs'!$E$53="SUP",'Payroll'!O869,0),IF('People_Inputs'!$E$54="SUP",'Payroll'!O889,0),IF('People_Inputs'!$E$55="SUP",'Payroll'!O909,0),IF('People_Inputs'!$E$56="SUP",'Payroll'!O929,0),IF('People_Inputs'!$E$57="SUP",'Payroll'!O949,0),IF('People_Inputs'!$E$58="SUP",'Payroll'!O969,0),IF('People_Inputs'!$E$59="SUP",'Payroll'!O989,0),IF('People_Inputs'!$E$60="SUP",'Payroll'!O1009,0),IF('People_Inputs'!$E$61="SUP",'Payroll'!O1029,0),IF('People_Inputs'!$E$62="SUP",'Payroll'!O1049,0),IF('People_Inputs'!$E$63="SUP",'Payroll'!O1069,0),IF('People_Inputs'!$E$64="SUP",'Payroll'!O1089,0),IF('People_Inputs'!$E$65="SUP",'Payroll'!O1109,0),IF('People_Inputs'!$E$66="SUP",'Payroll'!O1129,0),IF('People_Inputs'!$E$67="SUP",'Payroll'!O1149,0),IF('People_Inputs'!$E$68="SUP",'Payroll'!O1169,0),IF('People_Inputs'!$E$69="SUP",'Payroll'!O1189,0),IF('People_Inputs'!$E$70="SUP",'Payroll'!O1209,0))</f>
        <v>0</v>
      </c>
      <c r="P33" s="35">
        <f>SUM(IF('People_Inputs'!$E$11="SUP",'Payroll'!P29,0),IF('People_Inputs'!$E$12="SUP",'Payroll'!P49,0),IF('People_Inputs'!$E$13="SUP",'Payroll'!P69,0),IF('People_Inputs'!$E$14="SUP",'Payroll'!P89,0),IF('People_Inputs'!$E$15="SUP",'Payroll'!P109,0),IF('People_Inputs'!$E$16="SUP",'Payroll'!P129,0),IF('People_Inputs'!$E$17="SUP",'Payroll'!P149,0),IF('People_Inputs'!$E$18="SUP",'Payroll'!P169,0),IF('People_Inputs'!$E$19="SUP",'Payroll'!P189,0),IF('People_Inputs'!$E$20="SUP",'Payroll'!P209,0),IF('People_Inputs'!$E$21="SUP",'Payroll'!P229,0),IF('People_Inputs'!$E$22="SUP",'Payroll'!P249,0),IF('People_Inputs'!$E$23="SUP",'Payroll'!P269,0),IF('People_Inputs'!$E$24="SUP",'Payroll'!P289,0),IF('People_Inputs'!$E$25="SUP",'Payroll'!P309,0),IF('People_Inputs'!$E$26="SUP",'Payroll'!P329,0),IF('People_Inputs'!$E$27="SUP",'Payroll'!P349,0),IF('People_Inputs'!$E$28="SUP",'Payroll'!P369,0),IF('People_Inputs'!$E$29="SUP",'Payroll'!P389,0),IF('People_Inputs'!$E$30="SUP",'Payroll'!P409,0),IF('People_Inputs'!$E$31="SUP",'Payroll'!P429,0),IF('People_Inputs'!$E$32="SUP",'Payroll'!P449,0),IF('People_Inputs'!$E$33="SUP",'Payroll'!P469,0),IF('People_Inputs'!$E$34="SUP",'Payroll'!P489,0),IF('People_Inputs'!$E$35="SUP",'Payroll'!P509,0),IF('People_Inputs'!$E$36="SUP",'Payroll'!P529,0),IF('People_Inputs'!$E$37="SUP",'Payroll'!P549,0),IF('People_Inputs'!$E$38="SUP",'Payroll'!P569,0),IF('People_Inputs'!$E$39="SUP",'Payroll'!P589,0),IF('People_Inputs'!$E$40="SUP",'Payroll'!P609,0),IF('People_Inputs'!$E$41="SUP",'Payroll'!P629,0),IF('People_Inputs'!$E$42="SUP",'Payroll'!P649,0),IF('People_Inputs'!$E$43="SUP",'Payroll'!P669,0),IF('People_Inputs'!$E$44="SUP",'Payroll'!P689,0),IF('People_Inputs'!$E$45="SUP",'Payroll'!P709,0),IF('People_Inputs'!$E$46="SUP",'Payroll'!P729,0),IF('People_Inputs'!$E$47="SUP",'Payroll'!P749,0),IF('People_Inputs'!$E$48="SUP",'Payroll'!P769,0),IF('People_Inputs'!$E$49="SUP",'Payroll'!P789,0),IF('People_Inputs'!$E$50="SUP",'Payroll'!P809,0),IF('People_Inputs'!$E$51="SUP",'Payroll'!P829,0),IF('People_Inputs'!$E$52="SUP",'Payroll'!P849,0),IF('People_Inputs'!$E$53="SUP",'Payroll'!P869,0),IF('People_Inputs'!$E$54="SUP",'Payroll'!P889,0),IF('People_Inputs'!$E$55="SUP",'Payroll'!P909,0),IF('People_Inputs'!$E$56="SUP",'Payroll'!P929,0),IF('People_Inputs'!$E$57="SUP",'Payroll'!P949,0),IF('People_Inputs'!$E$58="SUP",'Payroll'!P969,0),IF('People_Inputs'!$E$59="SUP",'Payroll'!P989,0),IF('People_Inputs'!$E$60="SUP",'Payroll'!P1009,0),IF('People_Inputs'!$E$61="SUP",'Payroll'!P1029,0),IF('People_Inputs'!$E$62="SUP",'Payroll'!P1049,0),IF('People_Inputs'!$E$63="SUP",'Payroll'!P1069,0),IF('People_Inputs'!$E$64="SUP",'Payroll'!P1089,0),IF('People_Inputs'!$E$65="SUP",'Payroll'!P1109,0),IF('People_Inputs'!$E$66="SUP",'Payroll'!P1129,0),IF('People_Inputs'!$E$67="SUP",'Payroll'!P1149,0),IF('People_Inputs'!$E$68="SUP",'Payroll'!P1169,0),IF('People_Inputs'!$E$69="SUP",'Payroll'!P1189,0),IF('People_Inputs'!$E$70="SUP",'Payroll'!P1209,0))</f>
        <v>0</v>
      </c>
      <c r="Q33" s="35">
        <f>SUM(IF('People_Inputs'!$E$11="SUP",'Payroll'!Q29,0),IF('People_Inputs'!$E$12="SUP",'Payroll'!Q49,0),IF('People_Inputs'!$E$13="SUP",'Payroll'!Q69,0),IF('People_Inputs'!$E$14="SUP",'Payroll'!Q89,0),IF('People_Inputs'!$E$15="SUP",'Payroll'!Q109,0),IF('People_Inputs'!$E$16="SUP",'Payroll'!Q129,0),IF('People_Inputs'!$E$17="SUP",'Payroll'!Q149,0),IF('People_Inputs'!$E$18="SUP",'Payroll'!Q169,0),IF('People_Inputs'!$E$19="SUP",'Payroll'!Q189,0),IF('People_Inputs'!$E$20="SUP",'Payroll'!Q209,0),IF('People_Inputs'!$E$21="SUP",'Payroll'!Q229,0),IF('People_Inputs'!$E$22="SUP",'Payroll'!Q249,0),IF('People_Inputs'!$E$23="SUP",'Payroll'!Q269,0),IF('People_Inputs'!$E$24="SUP",'Payroll'!Q289,0),IF('People_Inputs'!$E$25="SUP",'Payroll'!Q309,0),IF('People_Inputs'!$E$26="SUP",'Payroll'!Q329,0),IF('People_Inputs'!$E$27="SUP",'Payroll'!Q349,0),IF('People_Inputs'!$E$28="SUP",'Payroll'!Q369,0),IF('People_Inputs'!$E$29="SUP",'Payroll'!Q389,0),IF('People_Inputs'!$E$30="SUP",'Payroll'!Q409,0),IF('People_Inputs'!$E$31="SUP",'Payroll'!Q429,0),IF('People_Inputs'!$E$32="SUP",'Payroll'!Q449,0),IF('People_Inputs'!$E$33="SUP",'Payroll'!Q469,0),IF('People_Inputs'!$E$34="SUP",'Payroll'!Q489,0),IF('People_Inputs'!$E$35="SUP",'Payroll'!Q509,0),IF('People_Inputs'!$E$36="SUP",'Payroll'!Q529,0),IF('People_Inputs'!$E$37="SUP",'Payroll'!Q549,0),IF('People_Inputs'!$E$38="SUP",'Payroll'!Q569,0),IF('People_Inputs'!$E$39="SUP",'Payroll'!Q589,0),IF('People_Inputs'!$E$40="SUP",'Payroll'!Q609,0),IF('People_Inputs'!$E$41="SUP",'Payroll'!Q629,0),IF('People_Inputs'!$E$42="SUP",'Payroll'!Q649,0),IF('People_Inputs'!$E$43="SUP",'Payroll'!Q669,0),IF('People_Inputs'!$E$44="SUP",'Payroll'!Q689,0),IF('People_Inputs'!$E$45="SUP",'Payroll'!Q709,0),IF('People_Inputs'!$E$46="SUP",'Payroll'!Q729,0),IF('People_Inputs'!$E$47="SUP",'Payroll'!Q749,0),IF('People_Inputs'!$E$48="SUP",'Payroll'!Q769,0),IF('People_Inputs'!$E$49="SUP",'Payroll'!Q789,0),IF('People_Inputs'!$E$50="SUP",'Payroll'!Q809,0),IF('People_Inputs'!$E$51="SUP",'Payroll'!Q829,0),IF('People_Inputs'!$E$52="SUP",'Payroll'!Q849,0),IF('People_Inputs'!$E$53="SUP",'Payroll'!Q869,0),IF('People_Inputs'!$E$54="SUP",'Payroll'!Q889,0),IF('People_Inputs'!$E$55="SUP",'Payroll'!Q909,0),IF('People_Inputs'!$E$56="SUP",'Payroll'!Q929,0),IF('People_Inputs'!$E$57="SUP",'Payroll'!Q949,0),IF('People_Inputs'!$E$58="SUP",'Payroll'!Q969,0),IF('People_Inputs'!$E$59="SUP",'Payroll'!Q989,0),IF('People_Inputs'!$E$60="SUP",'Payroll'!Q1009,0),IF('People_Inputs'!$E$61="SUP",'Payroll'!Q1029,0),IF('People_Inputs'!$E$62="SUP",'Payroll'!Q1049,0),IF('People_Inputs'!$E$63="SUP",'Payroll'!Q1069,0),IF('People_Inputs'!$E$64="SUP",'Payroll'!Q1089,0),IF('People_Inputs'!$E$65="SUP",'Payroll'!Q1109,0),IF('People_Inputs'!$E$66="SUP",'Payroll'!Q1129,0),IF('People_Inputs'!$E$67="SUP",'Payroll'!Q1149,0),IF('People_Inputs'!$E$68="SUP",'Payroll'!Q1169,0),IF('People_Inputs'!$E$69="SUP",'Payroll'!Q1189,0),IF('People_Inputs'!$E$70="SUP",'Payroll'!Q1209,0))</f>
        <v>450</v>
      </c>
      <c r="R33" s="35">
        <f>SUM(IF('People_Inputs'!$E$11="SUP",'Payroll'!R29,0),IF('People_Inputs'!$E$12="SUP",'Payroll'!R49,0),IF('People_Inputs'!$E$13="SUP",'Payroll'!R69,0),IF('People_Inputs'!$E$14="SUP",'Payroll'!R89,0),IF('People_Inputs'!$E$15="SUP",'Payroll'!R109,0),IF('People_Inputs'!$E$16="SUP",'Payroll'!R129,0),IF('People_Inputs'!$E$17="SUP",'Payroll'!R149,0),IF('People_Inputs'!$E$18="SUP",'Payroll'!R169,0),IF('People_Inputs'!$E$19="SUP",'Payroll'!R189,0),IF('People_Inputs'!$E$20="SUP",'Payroll'!R209,0),IF('People_Inputs'!$E$21="SUP",'Payroll'!R229,0),IF('People_Inputs'!$E$22="SUP",'Payroll'!R249,0),IF('People_Inputs'!$E$23="SUP",'Payroll'!R269,0),IF('People_Inputs'!$E$24="SUP",'Payroll'!R289,0),IF('People_Inputs'!$E$25="SUP",'Payroll'!R309,0),IF('People_Inputs'!$E$26="SUP",'Payroll'!R329,0),IF('People_Inputs'!$E$27="SUP",'Payroll'!R349,0),IF('People_Inputs'!$E$28="SUP",'Payroll'!R369,0),IF('People_Inputs'!$E$29="SUP",'Payroll'!R389,0),IF('People_Inputs'!$E$30="SUP",'Payroll'!R409,0),IF('People_Inputs'!$E$31="SUP",'Payroll'!R429,0),IF('People_Inputs'!$E$32="SUP",'Payroll'!R449,0),IF('People_Inputs'!$E$33="SUP",'Payroll'!R469,0),IF('People_Inputs'!$E$34="SUP",'Payroll'!R489,0),IF('People_Inputs'!$E$35="SUP",'Payroll'!R509,0),IF('People_Inputs'!$E$36="SUP",'Payroll'!R529,0),IF('People_Inputs'!$E$37="SUP",'Payroll'!R549,0),IF('People_Inputs'!$E$38="SUP",'Payroll'!R569,0),IF('People_Inputs'!$E$39="SUP",'Payroll'!R589,0),IF('People_Inputs'!$E$40="SUP",'Payroll'!R609,0),IF('People_Inputs'!$E$41="SUP",'Payroll'!R629,0),IF('People_Inputs'!$E$42="SUP",'Payroll'!R649,0),IF('People_Inputs'!$E$43="SUP",'Payroll'!R669,0),IF('People_Inputs'!$E$44="SUP",'Payroll'!R689,0),IF('People_Inputs'!$E$45="SUP",'Payroll'!R709,0),IF('People_Inputs'!$E$46="SUP",'Payroll'!R729,0),IF('People_Inputs'!$E$47="SUP",'Payroll'!R749,0),IF('People_Inputs'!$E$48="SUP",'Payroll'!R769,0),IF('People_Inputs'!$E$49="SUP",'Payroll'!R789,0),IF('People_Inputs'!$E$50="SUP",'Payroll'!R809,0),IF('People_Inputs'!$E$51="SUP",'Payroll'!R829,0),IF('People_Inputs'!$E$52="SUP",'Payroll'!R849,0),IF('People_Inputs'!$E$53="SUP",'Payroll'!R869,0),IF('People_Inputs'!$E$54="SUP",'Payroll'!R889,0),IF('People_Inputs'!$E$55="SUP",'Payroll'!R909,0),IF('People_Inputs'!$E$56="SUP",'Payroll'!R929,0),IF('People_Inputs'!$E$57="SUP",'Payroll'!R949,0),IF('People_Inputs'!$E$58="SUP",'Payroll'!R969,0),IF('People_Inputs'!$E$59="SUP",'Payroll'!R989,0),IF('People_Inputs'!$E$60="SUP",'Payroll'!R1009,0),IF('People_Inputs'!$E$61="SUP",'Payroll'!R1029,0),IF('People_Inputs'!$E$62="SUP",'Payroll'!R1049,0),IF('People_Inputs'!$E$63="SUP",'Payroll'!R1069,0),IF('People_Inputs'!$E$64="SUP",'Payroll'!R1089,0),IF('People_Inputs'!$E$65="SUP",'Payroll'!R1109,0),IF('People_Inputs'!$E$66="SUP",'Payroll'!R1129,0),IF('People_Inputs'!$E$67="SUP",'Payroll'!R1149,0),IF('People_Inputs'!$E$68="SUP",'Payroll'!R1169,0),IF('People_Inputs'!$E$69="SUP",'Payroll'!R1189,0),IF('People_Inputs'!$E$70="SUP",'Payroll'!R1209,0))</f>
        <v>450</v>
      </c>
      <c r="S33" s="35">
        <f>SUM(IF('People_Inputs'!$E$11="SUP",'Payroll'!S29,0),IF('People_Inputs'!$E$12="SUP",'Payroll'!S49,0),IF('People_Inputs'!$E$13="SUP",'Payroll'!S69,0),IF('People_Inputs'!$E$14="SUP",'Payroll'!S89,0),IF('People_Inputs'!$E$15="SUP",'Payroll'!S109,0),IF('People_Inputs'!$E$16="SUP",'Payroll'!S129,0),IF('People_Inputs'!$E$17="SUP",'Payroll'!S149,0),IF('People_Inputs'!$E$18="SUP",'Payroll'!S169,0),IF('People_Inputs'!$E$19="SUP",'Payroll'!S189,0),IF('People_Inputs'!$E$20="SUP",'Payroll'!S209,0),IF('People_Inputs'!$E$21="SUP",'Payroll'!S229,0),IF('People_Inputs'!$E$22="SUP",'Payroll'!S249,0),IF('People_Inputs'!$E$23="SUP",'Payroll'!S269,0),IF('People_Inputs'!$E$24="SUP",'Payroll'!S289,0),IF('People_Inputs'!$E$25="SUP",'Payroll'!S309,0),IF('People_Inputs'!$E$26="SUP",'Payroll'!S329,0),IF('People_Inputs'!$E$27="SUP",'Payroll'!S349,0),IF('People_Inputs'!$E$28="SUP",'Payroll'!S369,0),IF('People_Inputs'!$E$29="SUP",'Payroll'!S389,0),IF('People_Inputs'!$E$30="SUP",'Payroll'!S409,0),IF('People_Inputs'!$E$31="SUP",'Payroll'!S429,0),IF('People_Inputs'!$E$32="SUP",'Payroll'!S449,0),IF('People_Inputs'!$E$33="SUP",'Payroll'!S469,0),IF('People_Inputs'!$E$34="SUP",'Payroll'!S489,0),IF('People_Inputs'!$E$35="SUP",'Payroll'!S509,0),IF('People_Inputs'!$E$36="SUP",'Payroll'!S529,0),IF('People_Inputs'!$E$37="SUP",'Payroll'!S549,0),IF('People_Inputs'!$E$38="SUP",'Payroll'!S569,0),IF('People_Inputs'!$E$39="SUP",'Payroll'!S589,0),IF('People_Inputs'!$E$40="SUP",'Payroll'!S609,0),IF('People_Inputs'!$E$41="SUP",'Payroll'!S629,0),IF('People_Inputs'!$E$42="SUP",'Payroll'!S649,0),IF('People_Inputs'!$E$43="SUP",'Payroll'!S669,0),IF('People_Inputs'!$E$44="SUP",'Payroll'!S689,0),IF('People_Inputs'!$E$45="SUP",'Payroll'!S709,0),IF('People_Inputs'!$E$46="SUP",'Payroll'!S729,0),IF('People_Inputs'!$E$47="SUP",'Payroll'!S749,0),IF('People_Inputs'!$E$48="SUP",'Payroll'!S769,0),IF('People_Inputs'!$E$49="SUP",'Payroll'!S789,0),IF('People_Inputs'!$E$50="SUP",'Payroll'!S809,0),IF('People_Inputs'!$E$51="SUP",'Payroll'!S829,0),IF('People_Inputs'!$E$52="SUP",'Payroll'!S849,0),IF('People_Inputs'!$E$53="SUP",'Payroll'!S869,0),IF('People_Inputs'!$E$54="SUP",'Payroll'!S889,0),IF('People_Inputs'!$E$55="SUP",'Payroll'!S909,0),IF('People_Inputs'!$E$56="SUP",'Payroll'!S929,0),IF('People_Inputs'!$E$57="SUP",'Payroll'!S949,0),IF('People_Inputs'!$E$58="SUP",'Payroll'!S969,0),IF('People_Inputs'!$E$59="SUP",'Payroll'!S989,0),IF('People_Inputs'!$E$60="SUP",'Payroll'!S1009,0),IF('People_Inputs'!$E$61="SUP",'Payroll'!S1029,0),IF('People_Inputs'!$E$62="SUP",'Payroll'!S1049,0),IF('People_Inputs'!$E$63="SUP",'Payroll'!S1069,0),IF('People_Inputs'!$E$64="SUP",'Payroll'!S1089,0),IF('People_Inputs'!$E$65="SUP",'Payroll'!S1109,0),IF('People_Inputs'!$E$66="SUP",'Payroll'!S1129,0),IF('People_Inputs'!$E$67="SUP",'Payroll'!S1149,0),IF('People_Inputs'!$E$68="SUP",'Payroll'!S1169,0),IF('People_Inputs'!$E$69="SUP",'Payroll'!S1189,0),IF('People_Inputs'!$E$70="SUP",'Payroll'!S1209,0))</f>
        <v>450</v>
      </c>
      <c r="T33" s="35">
        <f>SUM(IF('People_Inputs'!$E$11="SUP",'Payroll'!T29,0),IF('People_Inputs'!$E$12="SUP",'Payroll'!T49,0),IF('People_Inputs'!$E$13="SUP",'Payroll'!T69,0),IF('People_Inputs'!$E$14="SUP",'Payroll'!T89,0),IF('People_Inputs'!$E$15="SUP",'Payroll'!T109,0),IF('People_Inputs'!$E$16="SUP",'Payroll'!T129,0),IF('People_Inputs'!$E$17="SUP",'Payroll'!T149,0),IF('People_Inputs'!$E$18="SUP",'Payroll'!T169,0),IF('People_Inputs'!$E$19="SUP",'Payroll'!T189,0),IF('People_Inputs'!$E$20="SUP",'Payroll'!T209,0),IF('People_Inputs'!$E$21="SUP",'Payroll'!T229,0),IF('People_Inputs'!$E$22="SUP",'Payroll'!T249,0),IF('People_Inputs'!$E$23="SUP",'Payroll'!T269,0),IF('People_Inputs'!$E$24="SUP",'Payroll'!T289,0),IF('People_Inputs'!$E$25="SUP",'Payroll'!T309,0),IF('People_Inputs'!$E$26="SUP",'Payroll'!T329,0),IF('People_Inputs'!$E$27="SUP",'Payroll'!T349,0),IF('People_Inputs'!$E$28="SUP",'Payroll'!T369,0),IF('People_Inputs'!$E$29="SUP",'Payroll'!T389,0),IF('People_Inputs'!$E$30="SUP",'Payroll'!T409,0),IF('People_Inputs'!$E$31="SUP",'Payroll'!T429,0),IF('People_Inputs'!$E$32="SUP",'Payroll'!T449,0),IF('People_Inputs'!$E$33="SUP",'Payroll'!T469,0),IF('People_Inputs'!$E$34="SUP",'Payroll'!T489,0),IF('People_Inputs'!$E$35="SUP",'Payroll'!T509,0),IF('People_Inputs'!$E$36="SUP",'Payroll'!T529,0),IF('People_Inputs'!$E$37="SUP",'Payroll'!T549,0),IF('People_Inputs'!$E$38="SUP",'Payroll'!T569,0),IF('People_Inputs'!$E$39="SUP",'Payroll'!T589,0),IF('People_Inputs'!$E$40="SUP",'Payroll'!T609,0),IF('People_Inputs'!$E$41="SUP",'Payroll'!T629,0),IF('People_Inputs'!$E$42="SUP",'Payroll'!T649,0),IF('People_Inputs'!$E$43="SUP",'Payroll'!T669,0),IF('People_Inputs'!$E$44="SUP",'Payroll'!T689,0),IF('People_Inputs'!$E$45="SUP",'Payroll'!T709,0),IF('People_Inputs'!$E$46="SUP",'Payroll'!T729,0),IF('People_Inputs'!$E$47="SUP",'Payroll'!T749,0),IF('People_Inputs'!$E$48="SUP",'Payroll'!T769,0),IF('People_Inputs'!$E$49="SUP",'Payroll'!T789,0),IF('People_Inputs'!$E$50="SUP",'Payroll'!T809,0),IF('People_Inputs'!$E$51="SUP",'Payroll'!T829,0),IF('People_Inputs'!$E$52="SUP",'Payroll'!T849,0),IF('People_Inputs'!$E$53="SUP",'Payroll'!T869,0),IF('People_Inputs'!$E$54="SUP",'Payroll'!T889,0),IF('People_Inputs'!$E$55="SUP",'Payroll'!T909,0),IF('People_Inputs'!$E$56="SUP",'Payroll'!T929,0),IF('People_Inputs'!$E$57="SUP",'Payroll'!T949,0),IF('People_Inputs'!$E$58="SUP",'Payroll'!T969,0),IF('People_Inputs'!$E$59="SUP",'Payroll'!T989,0),IF('People_Inputs'!$E$60="SUP",'Payroll'!T1009,0),IF('People_Inputs'!$E$61="SUP",'Payroll'!T1029,0),IF('People_Inputs'!$E$62="SUP",'Payroll'!T1049,0),IF('People_Inputs'!$E$63="SUP",'Payroll'!T1069,0),IF('People_Inputs'!$E$64="SUP",'Payroll'!T1089,0),IF('People_Inputs'!$E$65="SUP",'Payroll'!T1109,0),IF('People_Inputs'!$E$66="SUP",'Payroll'!T1129,0),IF('People_Inputs'!$E$67="SUP",'Payroll'!T1149,0),IF('People_Inputs'!$E$68="SUP",'Payroll'!T1169,0),IF('People_Inputs'!$E$69="SUP",'Payroll'!T1189,0),IF('People_Inputs'!$E$70="SUP",'Payroll'!T1209,0))</f>
        <v>450</v>
      </c>
      <c r="U33" s="35">
        <f>SUM(IF('People_Inputs'!$E$11="SUP",'Payroll'!U29,0),IF('People_Inputs'!$E$12="SUP",'Payroll'!U49,0),IF('People_Inputs'!$E$13="SUP",'Payroll'!U69,0),IF('People_Inputs'!$E$14="SUP",'Payroll'!U89,0),IF('People_Inputs'!$E$15="SUP",'Payroll'!U109,0),IF('People_Inputs'!$E$16="SUP",'Payroll'!U129,0),IF('People_Inputs'!$E$17="SUP",'Payroll'!U149,0),IF('People_Inputs'!$E$18="SUP",'Payroll'!U169,0),IF('People_Inputs'!$E$19="SUP",'Payroll'!U189,0),IF('People_Inputs'!$E$20="SUP",'Payroll'!U209,0),IF('People_Inputs'!$E$21="SUP",'Payroll'!U229,0),IF('People_Inputs'!$E$22="SUP",'Payroll'!U249,0),IF('People_Inputs'!$E$23="SUP",'Payroll'!U269,0),IF('People_Inputs'!$E$24="SUP",'Payroll'!U289,0),IF('People_Inputs'!$E$25="SUP",'Payroll'!U309,0),IF('People_Inputs'!$E$26="SUP",'Payroll'!U329,0),IF('People_Inputs'!$E$27="SUP",'Payroll'!U349,0),IF('People_Inputs'!$E$28="SUP",'Payroll'!U369,0),IF('People_Inputs'!$E$29="SUP",'Payroll'!U389,0),IF('People_Inputs'!$E$30="SUP",'Payroll'!U409,0),IF('People_Inputs'!$E$31="SUP",'Payroll'!U429,0),IF('People_Inputs'!$E$32="SUP",'Payroll'!U449,0),IF('People_Inputs'!$E$33="SUP",'Payroll'!U469,0),IF('People_Inputs'!$E$34="SUP",'Payroll'!U489,0),IF('People_Inputs'!$E$35="SUP",'Payroll'!U509,0),IF('People_Inputs'!$E$36="SUP",'Payroll'!U529,0),IF('People_Inputs'!$E$37="SUP",'Payroll'!U549,0),IF('People_Inputs'!$E$38="SUP",'Payroll'!U569,0),IF('People_Inputs'!$E$39="SUP",'Payroll'!U589,0),IF('People_Inputs'!$E$40="SUP",'Payroll'!U609,0),IF('People_Inputs'!$E$41="SUP",'Payroll'!U629,0),IF('People_Inputs'!$E$42="SUP",'Payroll'!U649,0),IF('People_Inputs'!$E$43="SUP",'Payroll'!U669,0),IF('People_Inputs'!$E$44="SUP",'Payroll'!U689,0),IF('People_Inputs'!$E$45="SUP",'Payroll'!U709,0),IF('People_Inputs'!$E$46="SUP",'Payroll'!U729,0),IF('People_Inputs'!$E$47="SUP",'Payroll'!U749,0),IF('People_Inputs'!$E$48="SUP",'Payroll'!U769,0),IF('People_Inputs'!$E$49="SUP",'Payroll'!U789,0),IF('People_Inputs'!$E$50="SUP",'Payroll'!U809,0),IF('People_Inputs'!$E$51="SUP",'Payroll'!U829,0),IF('People_Inputs'!$E$52="SUP",'Payroll'!U849,0),IF('People_Inputs'!$E$53="SUP",'Payroll'!U869,0),IF('People_Inputs'!$E$54="SUP",'Payroll'!U889,0),IF('People_Inputs'!$E$55="SUP",'Payroll'!U909,0),IF('People_Inputs'!$E$56="SUP",'Payroll'!U929,0),IF('People_Inputs'!$E$57="SUP",'Payroll'!U949,0),IF('People_Inputs'!$E$58="SUP",'Payroll'!U969,0),IF('People_Inputs'!$E$59="SUP",'Payroll'!U989,0),IF('People_Inputs'!$E$60="SUP",'Payroll'!U1009,0),IF('People_Inputs'!$E$61="SUP",'Payroll'!U1029,0),IF('People_Inputs'!$E$62="SUP",'Payroll'!U1049,0),IF('People_Inputs'!$E$63="SUP",'Payroll'!U1069,0),IF('People_Inputs'!$E$64="SUP",'Payroll'!U1089,0),IF('People_Inputs'!$E$65="SUP",'Payroll'!U1109,0),IF('People_Inputs'!$E$66="SUP",'Payroll'!U1129,0),IF('People_Inputs'!$E$67="SUP",'Payroll'!U1149,0),IF('People_Inputs'!$E$68="SUP",'Payroll'!U1169,0),IF('People_Inputs'!$E$69="SUP",'Payroll'!U1189,0),IF('People_Inputs'!$E$70="SUP",'Payroll'!U1209,0))</f>
        <v>450</v>
      </c>
      <c r="V33" s="35">
        <f>SUM(IF('People_Inputs'!$E$11="SUP",'Payroll'!V29,0),IF('People_Inputs'!$E$12="SUP",'Payroll'!V49,0),IF('People_Inputs'!$E$13="SUP",'Payroll'!V69,0),IF('People_Inputs'!$E$14="SUP",'Payroll'!V89,0),IF('People_Inputs'!$E$15="SUP",'Payroll'!V109,0),IF('People_Inputs'!$E$16="SUP",'Payroll'!V129,0),IF('People_Inputs'!$E$17="SUP",'Payroll'!V149,0),IF('People_Inputs'!$E$18="SUP",'Payroll'!V169,0),IF('People_Inputs'!$E$19="SUP",'Payroll'!V189,0),IF('People_Inputs'!$E$20="SUP",'Payroll'!V209,0),IF('People_Inputs'!$E$21="SUP",'Payroll'!V229,0),IF('People_Inputs'!$E$22="SUP",'Payroll'!V249,0),IF('People_Inputs'!$E$23="SUP",'Payroll'!V269,0),IF('People_Inputs'!$E$24="SUP",'Payroll'!V289,0),IF('People_Inputs'!$E$25="SUP",'Payroll'!V309,0),IF('People_Inputs'!$E$26="SUP",'Payroll'!V329,0),IF('People_Inputs'!$E$27="SUP",'Payroll'!V349,0),IF('People_Inputs'!$E$28="SUP",'Payroll'!V369,0),IF('People_Inputs'!$E$29="SUP",'Payroll'!V389,0),IF('People_Inputs'!$E$30="SUP",'Payroll'!V409,0),IF('People_Inputs'!$E$31="SUP",'Payroll'!V429,0),IF('People_Inputs'!$E$32="SUP",'Payroll'!V449,0),IF('People_Inputs'!$E$33="SUP",'Payroll'!V469,0),IF('People_Inputs'!$E$34="SUP",'Payroll'!V489,0),IF('People_Inputs'!$E$35="SUP",'Payroll'!V509,0),IF('People_Inputs'!$E$36="SUP",'Payroll'!V529,0),IF('People_Inputs'!$E$37="SUP",'Payroll'!V549,0),IF('People_Inputs'!$E$38="SUP",'Payroll'!V569,0),IF('People_Inputs'!$E$39="SUP",'Payroll'!V589,0),IF('People_Inputs'!$E$40="SUP",'Payroll'!V609,0),IF('People_Inputs'!$E$41="SUP",'Payroll'!V629,0),IF('People_Inputs'!$E$42="SUP",'Payroll'!V649,0),IF('People_Inputs'!$E$43="SUP",'Payroll'!V669,0),IF('People_Inputs'!$E$44="SUP",'Payroll'!V689,0),IF('People_Inputs'!$E$45="SUP",'Payroll'!V709,0),IF('People_Inputs'!$E$46="SUP",'Payroll'!V729,0),IF('People_Inputs'!$E$47="SUP",'Payroll'!V749,0),IF('People_Inputs'!$E$48="SUP",'Payroll'!V769,0),IF('People_Inputs'!$E$49="SUP",'Payroll'!V789,0),IF('People_Inputs'!$E$50="SUP",'Payroll'!V809,0),IF('People_Inputs'!$E$51="SUP",'Payroll'!V829,0),IF('People_Inputs'!$E$52="SUP",'Payroll'!V849,0),IF('People_Inputs'!$E$53="SUP",'Payroll'!V869,0),IF('People_Inputs'!$E$54="SUP",'Payroll'!V889,0),IF('People_Inputs'!$E$55="SUP",'Payroll'!V909,0),IF('People_Inputs'!$E$56="SUP",'Payroll'!V929,0),IF('People_Inputs'!$E$57="SUP",'Payroll'!V949,0),IF('People_Inputs'!$E$58="SUP",'Payroll'!V969,0),IF('People_Inputs'!$E$59="SUP",'Payroll'!V989,0),IF('People_Inputs'!$E$60="SUP",'Payroll'!V1009,0),IF('People_Inputs'!$E$61="SUP",'Payroll'!V1029,0),IF('People_Inputs'!$E$62="SUP",'Payroll'!V1049,0),IF('People_Inputs'!$E$63="SUP",'Payroll'!V1069,0),IF('People_Inputs'!$E$64="SUP",'Payroll'!V1089,0),IF('People_Inputs'!$E$65="SUP",'Payroll'!V1109,0),IF('People_Inputs'!$E$66="SUP",'Payroll'!V1129,0),IF('People_Inputs'!$E$67="SUP",'Payroll'!V1149,0),IF('People_Inputs'!$E$68="SUP",'Payroll'!V1169,0),IF('People_Inputs'!$E$69="SUP",'Payroll'!V1189,0),IF('People_Inputs'!$E$70="SUP",'Payroll'!V1209,0))</f>
        <v>450</v>
      </c>
      <c r="W33" s="35">
        <f>SUM(IF('People_Inputs'!$E$11="SUP",'Payroll'!W29,0),IF('People_Inputs'!$E$12="SUP",'Payroll'!W49,0),IF('People_Inputs'!$E$13="SUP",'Payroll'!W69,0),IF('People_Inputs'!$E$14="SUP",'Payroll'!W89,0),IF('People_Inputs'!$E$15="SUP",'Payroll'!W109,0),IF('People_Inputs'!$E$16="SUP",'Payroll'!W129,0),IF('People_Inputs'!$E$17="SUP",'Payroll'!W149,0),IF('People_Inputs'!$E$18="SUP",'Payroll'!W169,0),IF('People_Inputs'!$E$19="SUP",'Payroll'!W189,0),IF('People_Inputs'!$E$20="SUP",'Payroll'!W209,0),IF('People_Inputs'!$E$21="SUP",'Payroll'!W229,0),IF('People_Inputs'!$E$22="SUP",'Payroll'!W249,0),IF('People_Inputs'!$E$23="SUP",'Payroll'!W269,0),IF('People_Inputs'!$E$24="SUP",'Payroll'!W289,0),IF('People_Inputs'!$E$25="SUP",'Payroll'!W309,0),IF('People_Inputs'!$E$26="SUP",'Payroll'!W329,0),IF('People_Inputs'!$E$27="SUP",'Payroll'!W349,0),IF('People_Inputs'!$E$28="SUP",'Payroll'!W369,0),IF('People_Inputs'!$E$29="SUP",'Payroll'!W389,0),IF('People_Inputs'!$E$30="SUP",'Payroll'!W409,0),IF('People_Inputs'!$E$31="SUP",'Payroll'!W429,0),IF('People_Inputs'!$E$32="SUP",'Payroll'!W449,0),IF('People_Inputs'!$E$33="SUP",'Payroll'!W469,0),IF('People_Inputs'!$E$34="SUP",'Payroll'!W489,0),IF('People_Inputs'!$E$35="SUP",'Payroll'!W509,0),IF('People_Inputs'!$E$36="SUP",'Payroll'!W529,0),IF('People_Inputs'!$E$37="SUP",'Payroll'!W549,0),IF('People_Inputs'!$E$38="SUP",'Payroll'!W569,0),IF('People_Inputs'!$E$39="SUP",'Payroll'!W589,0),IF('People_Inputs'!$E$40="SUP",'Payroll'!W609,0),IF('People_Inputs'!$E$41="SUP",'Payroll'!W629,0),IF('People_Inputs'!$E$42="SUP",'Payroll'!W649,0),IF('People_Inputs'!$E$43="SUP",'Payroll'!W669,0),IF('People_Inputs'!$E$44="SUP",'Payroll'!W689,0),IF('People_Inputs'!$E$45="SUP",'Payroll'!W709,0),IF('People_Inputs'!$E$46="SUP",'Payroll'!W729,0),IF('People_Inputs'!$E$47="SUP",'Payroll'!W749,0),IF('People_Inputs'!$E$48="SUP",'Payroll'!W769,0),IF('People_Inputs'!$E$49="SUP",'Payroll'!W789,0),IF('People_Inputs'!$E$50="SUP",'Payroll'!W809,0),IF('People_Inputs'!$E$51="SUP",'Payroll'!W829,0),IF('People_Inputs'!$E$52="SUP",'Payroll'!W849,0),IF('People_Inputs'!$E$53="SUP",'Payroll'!W869,0),IF('People_Inputs'!$E$54="SUP",'Payroll'!W889,0),IF('People_Inputs'!$E$55="SUP",'Payroll'!W909,0),IF('People_Inputs'!$E$56="SUP",'Payroll'!W929,0),IF('People_Inputs'!$E$57="SUP",'Payroll'!W949,0),IF('People_Inputs'!$E$58="SUP",'Payroll'!W969,0),IF('People_Inputs'!$E$59="SUP",'Payroll'!W989,0),IF('People_Inputs'!$E$60="SUP",'Payroll'!W1009,0),IF('People_Inputs'!$E$61="SUP",'Payroll'!W1029,0),IF('People_Inputs'!$E$62="SUP",'Payroll'!W1049,0),IF('People_Inputs'!$E$63="SUP",'Payroll'!W1069,0),IF('People_Inputs'!$E$64="SUP",'Payroll'!W1089,0),IF('People_Inputs'!$E$65="SUP",'Payroll'!W1109,0),IF('People_Inputs'!$E$66="SUP",'Payroll'!W1129,0),IF('People_Inputs'!$E$67="SUP",'Payroll'!W1149,0),IF('People_Inputs'!$E$68="SUP",'Payroll'!W1169,0),IF('People_Inputs'!$E$69="SUP",'Payroll'!W1189,0),IF('People_Inputs'!$E$70="SUP",'Payroll'!W1209,0))</f>
        <v>450</v>
      </c>
      <c r="X33" s="35">
        <f>SUM(IF('People_Inputs'!$E$11="SUP",'Payroll'!X29,0),IF('People_Inputs'!$E$12="SUP",'Payroll'!X49,0),IF('People_Inputs'!$E$13="SUP",'Payroll'!X69,0),IF('People_Inputs'!$E$14="SUP",'Payroll'!X89,0),IF('People_Inputs'!$E$15="SUP",'Payroll'!X109,0),IF('People_Inputs'!$E$16="SUP",'Payroll'!X129,0),IF('People_Inputs'!$E$17="SUP",'Payroll'!X149,0),IF('People_Inputs'!$E$18="SUP",'Payroll'!X169,0),IF('People_Inputs'!$E$19="SUP",'Payroll'!X189,0),IF('People_Inputs'!$E$20="SUP",'Payroll'!X209,0),IF('People_Inputs'!$E$21="SUP",'Payroll'!X229,0),IF('People_Inputs'!$E$22="SUP",'Payroll'!X249,0),IF('People_Inputs'!$E$23="SUP",'Payroll'!X269,0),IF('People_Inputs'!$E$24="SUP",'Payroll'!X289,0),IF('People_Inputs'!$E$25="SUP",'Payroll'!X309,0),IF('People_Inputs'!$E$26="SUP",'Payroll'!X329,0),IF('People_Inputs'!$E$27="SUP",'Payroll'!X349,0),IF('People_Inputs'!$E$28="SUP",'Payroll'!X369,0),IF('People_Inputs'!$E$29="SUP",'Payroll'!X389,0),IF('People_Inputs'!$E$30="SUP",'Payroll'!X409,0),IF('People_Inputs'!$E$31="SUP",'Payroll'!X429,0),IF('People_Inputs'!$E$32="SUP",'Payroll'!X449,0),IF('People_Inputs'!$E$33="SUP",'Payroll'!X469,0),IF('People_Inputs'!$E$34="SUP",'Payroll'!X489,0),IF('People_Inputs'!$E$35="SUP",'Payroll'!X509,0),IF('People_Inputs'!$E$36="SUP",'Payroll'!X529,0),IF('People_Inputs'!$E$37="SUP",'Payroll'!X549,0),IF('People_Inputs'!$E$38="SUP",'Payroll'!X569,0),IF('People_Inputs'!$E$39="SUP",'Payroll'!X589,0),IF('People_Inputs'!$E$40="SUP",'Payroll'!X609,0),IF('People_Inputs'!$E$41="SUP",'Payroll'!X629,0),IF('People_Inputs'!$E$42="SUP",'Payroll'!X649,0),IF('People_Inputs'!$E$43="SUP",'Payroll'!X669,0),IF('People_Inputs'!$E$44="SUP",'Payroll'!X689,0),IF('People_Inputs'!$E$45="SUP",'Payroll'!X709,0),IF('People_Inputs'!$E$46="SUP",'Payroll'!X729,0),IF('People_Inputs'!$E$47="SUP",'Payroll'!X749,0),IF('People_Inputs'!$E$48="SUP",'Payroll'!X769,0),IF('People_Inputs'!$E$49="SUP",'Payroll'!X789,0),IF('People_Inputs'!$E$50="SUP",'Payroll'!X809,0),IF('People_Inputs'!$E$51="SUP",'Payroll'!X829,0),IF('People_Inputs'!$E$52="SUP",'Payroll'!X849,0),IF('People_Inputs'!$E$53="SUP",'Payroll'!X869,0),IF('People_Inputs'!$E$54="SUP",'Payroll'!X889,0),IF('People_Inputs'!$E$55="SUP",'Payroll'!X909,0),IF('People_Inputs'!$E$56="SUP",'Payroll'!X929,0),IF('People_Inputs'!$E$57="SUP",'Payroll'!X949,0),IF('People_Inputs'!$E$58="SUP",'Payroll'!X969,0),IF('People_Inputs'!$E$59="SUP",'Payroll'!X989,0),IF('People_Inputs'!$E$60="SUP",'Payroll'!X1009,0),IF('People_Inputs'!$E$61="SUP",'Payroll'!X1029,0),IF('People_Inputs'!$E$62="SUP",'Payroll'!X1049,0),IF('People_Inputs'!$E$63="SUP",'Payroll'!X1069,0),IF('People_Inputs'!$E$64="SUP",'Payroll'!X1089,0),IF('People_Inputs'!$E$65="SUP",'Payroll'!X1109,0),IF('People_Inputs'!$E$66="SUP",'Payroll'!X1129,0),IF('People_Inputs'!$E$67="SUP",'Payroll'!X1149,0),IF('People_Inputs'!$E$68="SUP",'Payroll'!X1169,0),IF('People_Inputs'!$E$69="SUP",'Payroll'!X1189,0),IF('People_Inputs'!$E$70="SUP",'Payroll'!X1209,0))</f>
        <v>450</v>
      </c>
      <c r="Y33" s="35">
        <f>SUM(IF('People_Inputs'!$E$11="SUP",'Payroll'!Y29,0),IF('People_Inputs'!$E$12="SUP",'Payroll'!Y49,0),IF('People_Inputs'!$E$13="SUP",'Payroll'!Y69,0),IF('People_Inputs'!$E$14="SUP",'Payroll'!Y89,0),IF('People_Inputs'!$E$15="SUP",'Payroll'!Y109,0),IF('People_Inputs'!$E$16="SUP",'Payroll'!Y129,0),IF('People_Inputs'!$E$17="SUP",'Payroll'!Y149,0),IF('People_Inputs'!$E$18="SUP",'Payroll'!Y169,0),IF('People_Inputs'!$E$19="SUP",'Payroll'!Y189,0),IF('People_Inputs'!$E$20="SUP",'Payroll'!Y209,0),IF('People_Inputs'!$E$21="SUP",'Payroll'!Y229,0),IF('People_Inputs'!$E$22="SUP",'Payroll'!Y249,0),IF('People_Inputs'!$E$23="SUP",'Payroll'!Y269,0),IF('People_Inputs'!$E$24="SUP",'Payroll'!Y289,0),IF('People_Inputs'!$E$25="SUP",'Payroll'!Y309,0),IF('People_Inputs'!$E$26="SUP",'Payroll'!Y329,0),IF('People_Inputs'!$E$27="SUP",'Payroll'!Y349,0),IF('People_Inputs'!$E$28="SUP",'Payroll'!Y369,0),IF('People_Inputs'!$E$29="SUP",'Payroll'!Y389,0),IF('People_Inputs'!$E$30="SUP",'Payroll'!Y409,0),IF('People_Inputs'!$E$31="SUP",'Payroll'!Y429,0),IF('People_Inputs'!$E$32="SUP",'Payroll'!Y449,0),IF('People_Inputs'!$E$33="SUP",'Payroll'!Y469,0),IF('People_Inputs'!$E$34="SUP",'Payroll'!Y489,0),IF('People_Inputs'!$E$35="SUP",'Payroll'!Y509,0),IF('People_Inputs'!$E$36="SUP",'Payroll'!Y529,0),IF('People_Inputs'!$E$37="SUP",'Payroll'!Y549,0),IF('People_Inputs'!$E$38="SUP",'Payroll'!Y569,0),IF('People_Inputs'!$E$39="SUP",'Payroll'!Y589,0),IF('People_Inputs'!$E$40="SUP",'Payroll'!Y609,0),IF('People_Inputs'!$E$41="SUP",'Payroll'!Y629,0),IF('People_Inputs'!$E$42="SUP",'Payroll'!Y649,0),IF('People_Inputs'!$E$43="SUP",'Payroll'!Y669,0),IF('People_Inputs'!$E$44="SUP",'Payroll'!Y689,0),IF('People_Inputs'!$E$45="SUP",'Payroll'!Y709,0),IF('People_Inputs'!$E$46="SUP",'Payroll'!Y729,0),IF('People_Inputs'!$E$47="SUP",'Payroll'!Y749,0),IF('People_Inputs'!$E$48="SUP",'Payroll'!Y769,0),IF('People_Inputs'!$E$49="SUP",'Payroll'!Y789,0),IF('People_Inputs'!$E$50="SUP",'Payroll'!Y809,0),IF('People_Inputs'!$E$51="SUP",'Payroll'!Y829,0),IF('People_Inputs'!$E$52="SUP",'Payroll'!Y849,0),IF('People_Inputs'!$E$53="SUP",'Payroll'!Y869,0),IF('People_Inputs'!$E$54="SUP",'Payroll'!Y889,0),IF('People_Inputs'!$E$55="SUP",'Payroll'!Y909,0),IF('People_Inputs'!$E$56="SUP",'Payroll'!Y929,0),IF('People_Inputs'!$E$57="SUP",'Payroll'!Y949,0),IF('People_Inputs'!$E$58="SUP",'Payroll'!Y969,0),IF('People_Inputs'!$E$59="SUP",'Payroll'!Y989,0),IF('People_Inputs'!$E$60="SUP",'Payroll'!Y1009,0),IF('People_Inputs'!$E$61="SUP",'Payroll'!Y1029,0),IF('People_Inputs'!$E$62="SUP",'Payroll'!Y1049,0),IF('People_Inputs'!$E$63="SUP",'Payroll'!Y1069,0),IF('People_Inputs'!$E$64="SUP",'Payroll'!Y1089,0),IF('People_Inputs'!$E$65="SUP",'Payroll'!Y1109,0),IF('People_Inputs'!$E$66="SUP",'Payroll'!Y1129,0),IF('People_Inputs'!$E$67="SUP",'Payroll'!Y1149,0),IF('People_Inputs'!$E$68="SUP",'Payroll'!Y1169,0),IF('People_Inputs'!$E$69="SUP",'Payroll'!Y1189,0),IF('People_Inputs'!$E$70="SUP",'Payroll'!Y1209,0))</f>
        <v>450</v>
      </c>
      <c r="Z33" s="35">
        <f>SUM(IF('People_Inputs'!$E$11="SUP",'Payroll'!Z29,0),IF('People_Inputs'!$E$12="SUP",'Payroll'!Z49,0),IF('People_Inputs'!$E$13="SUP",'Payroll'!Z69,0),IF('People_Inputs'!$E$14="SUP",'Payroll'!Z89,0),IF('People_Inputs'!$E$15="SUP",'Payroll'!Z109,0),IF('People_Inputs'!$E$16="SUP",'Payroll'!Z129,0),IF('People_Inputs'!$E$17="SUP",'Payroll'!Z149,0),IF('People_Inputs'!$E$18="SUP",'Payroll'!Z169,0),IF('People_Inputs'!$E$19="SUP",'Payroll'!Z189,0),IF('People_Inputs'!$E$20="SUP",'Payroll'!Z209,0),IF('People_Inputs'!$E$21="SUP",'Payroll'!Z229,0),IF('People_Inputs'!$E$22="SUP",'Payroll'!Z249,0),IF('People_Inputs'!$E$23="SUP",'Payroll'!Z269,0),IF('People_Inputs'!$E$24="SUP",'Payroll'!Z289,0),IF('People_Inputs'!$E$25="SUP",'Payroll'!Z309,0),IF('People_Inputs'!$E$26="SUP",'Payroll'!Z329,0),IF('People_Inputs'!$E$27="SUP",'Payroll'!Z349,0),IF('People_Inputs'!$E$28="SUP",'Payroll'!Z369,0),IF('People_Inputs'!$E$29="SUP",'Payroll'!Z389,0),IF('People_Inputs'!$E$30="SUP",'Payroll'!Z409,0),IF('People_Inputs'!$E$31="SUP",'Payroll'!Z429,0),IF('People_Inputs'!$E$32="SUP",'Payroll'!Z449,0),IF('People_Inputs'!$E$33="SUP",'Payroll'!Z469,0),IF('People_Inputs'!$E$34="SUP",'Payroll'!Z489,0),IF('People_Inputs'!$E$35="SUP",'Payroll'!Z509,0),IF('People_Inputs'!$E$36="SUP",'Payroll'!Z529,0),IF('People_Inputs'!$E$37="SUP",'Payroll'!Z549,0),IF('People_Inputs'!$E$38="SUP",'Payroll'!Z569,0),IF('People_Inputs'!$E$39="SUP",'Payroll'!Z589,0),IF('People_Inputs'!$E$40="SUP",'Payroll'!Z609,0),IF('People_Inputs'!$E$41="SUP",'Payroll'!Z629,0),IF('People_Inputs'!$E$42="SUP",'Payroll'!Z649,0),IF('People_Inputs'!$E$43="SUP",'Payroll'!Z669,0),IF('People_Inputs'!$E$44="SUP",'Payroll'!Z689,0),IF('People_Inputs'!$E$45="SUP",'Payroll'!Z709,0),IF('People_Inputs'!$E$46="SUP",'Payroll'!Z729,0),IF('People_Inputs'!$E$47="SUP",'Payroll'!Z749,0),IF('People_Inputs'!$E$48="SUP",'Payroll'!Z769,0),IF('People_Inputs'!$E$49="SUP",'Payroll'!Z789,0),IF('People_Inputs'!$E$50="SUP",'Payroll'!Z809,0),IF('People_Inputs'!$E$51="SUP",'Payroll'!Z829,0),IF('People_Inputs'!$E$52="SUP",'Payroll'!Z849,0),IF('People_Inputs'!$E$53="SUP",'Payroll'!Z869,0),IF('People_Inputs'!$E$54="SUP",'Payroll'!Z889,0),IF('People_Inputs'!$E$55="SUP",'Payroll'!Z909,0),IF('People_Inputs'!$E$56="SUP",'Payroll'!Z929,0),IF('People_Inputs'!$E$57="SUP",'Payroll'!Z949,0),IF('People_Inputs'!$E$58="SUP",'Payroll'!Z969,0),IF('People_Inputs'!$E$59="SUP",'Payroll'!Z989,0),IF('People_Inputs'!$E$60="SUP",'Payroll'!Z1009,0),IF('People_Inputs'!$E$61="SUP",'Payroll'!Z1029,0),IF('People_Inputs'!$E$62="SUP",'Payroll'!Z1049,0),IF('People_Inputs'!$E$63="SUP",'Payroll'!Z1069,0),IF('People_Inputs'!$E$64="SUP",'Payroll'!Z1089,0),IF('People_Inputs'!$E$65="SUP",'Payroll'!Z1109,0),IF('People_Inputs'!$E$66="SUP",'Payroll'!Z1129,0),IF('People_Inputs'!$E$67="SUP",'Payroll'!Z1149,0),IF('People_Inputs'!$E$68="SUP",'Payroll'!Z1169,0),IF('People_Inputs'!$E$69="SUP",'Payroll'!Z1189,0),IF('People_Inputs'!$E$70="SUP",'Payroll'!Z1209,0))</f>
        <v>450</v>
      </c>
      <c r="AA33" s="35">
        <f>SUM(IF('People_Inputs'!$E$11="SUP",'Payroll'!AA29,0),IF('People_Inputs'!$E$12="SUP",'Payroll'!AA49,0),IF('People_Inputs'!$E$13="SUP",'Payroll'!AA69,0),IF('People_Inputs'!$E$14="SUP",'Payroll'!AA89,0),IF('People_Inputs'!$E$15="SUP",'Payroll'!AA109,0),IF('People_Inputs'!$E$16="SUP",'Payroll'!AA129,0),IF('People_Inputs'!$E$17="SUP",'Payroll'!AA149,0),IF('People_Inputs'!$E$18="SUP",'Payroll'!AA169,0),IF('People_Inputs'!$E$19="SUP",'Payroll'!AA189,0),IF('People_Inputs'!$E$20="SUP",'Payroll'!AA209,0),IF('People_Inputs'!$E$21="SUP",'Payroll'!AA229,0),IF('People_Inputs'!$E$22="SUP",'Payroll'!AA249,0),IF('People_Inputs'!$E$23="SUP",'Payroll'!AA269,0),IF('People_Inputs'!$E$24="SUP",'Payroll'!AA289,0),IF('People_Inputs'!$E$25="SUP",'Payroll'!AA309,0),IF('People_Inputs'!$E$26="SUP",'Payroll'!AA329,0),IF('People_Inputs'!$E$27="SUP",'Payroll'!AA349,0),IF('People_Inputs'!$E$28="SUP",'Payroll'!AA369,0),IF('People_Inputs'!$E$29="SUP",'Payroll'!AA389,0),IF('People_Inputs'!$E$30="SUP",'Payroll'!AA409,0),IF('People_Inputs'!$E$31="SUP",'Payroll'!AA429,0),IF('People_Inputs'!$E$32="SUP",'Payroll'!AA449,0),IF('People_Inputs'!$E$33="SUP",'Payroll'!AA469,0),IF('People_Inputs'!$E$34="SUP",'Payroll'!AA489,0),IF('People_Inputs'!$E$35="SUP",'Payroll'!AA509,0),IF('People_Inputs'!$E$36="SUP",'Payroll'!AA529,0),IF('People_Inputs'!$E$37="SUP",'Payroll'!AA549,0),IF('People_Inputs'!$E$38="SUP",'Payroll'!AA569,0),IF('People_Inputs'!$E$39="SUP",'Payroll'!AA589,0),IF('People_Inputs'!$E$40="SUP",'Payroll'!AA609,0),IF('People_Inputs'!$E$41="SUP",'Payroll'!AA629,0),IF('People_Inputs'!$E$42="SUP",'Payroll'!AA649,0),IF('People_Inputs'!$E$43="SUP",'Payroll'!AA669,0),IF('People_Inputs'!$E$44="SUP",'Payroll'!AA689,0),IF('People_Inputs'!$E$45="SUP",'Payroll'!AA709,0),IF('People_Inputs'!$E$46="SUP",'Payroll'!AA729,0),IF('People_Inputs'!$E$47="SUP",'Payroll'!AA749,0),IF('People_Inputs'!$E$48="SUP",'Payroll'!AA769,0),IF('People_Inputs'!$E$49="SUP",'Payroll'!AA789,0),IF('People_Inputs'!$E$50="SUP",'Payroll'!AA809,0),IF('People_Inputs'!$E$51="SUP",'Payroll'!AA829,0),IF('People_Inputs'!$E$52="SUP",'Payroll'!AA849,0),IF('People_Inputs'!$E$53="SUP",'Payroll'!AA869,0),IF('People_Inputs'!$E$54="SUP",'Payroll'!AA889,0),IF('People_Inputs'!$E$55="SUP",'Payroll'!AA909,0),IF('People_Inputs'!$E$56="SUP",'Payroll'!AA929,0),IF('People_Inputs'!$E$57="SUP",'Payroll'!AA949,0),IF('People_Inputs'!$E$58="SUP",'Payroll'!AA969,0),IF('People_Inputs'!$E$59="SUP",'Payroll'!AA989,0),IF('People_Inputs'!$E$60="SUP",'Payroll'!AA1009,0),IF('People_Inputs'!$E$61="SUP",'Payroll'!AA1029,0),IF('People_Inputs'!$E$62="SUP",'Payroll'!AA1049,0),IF('People_Inputs'!$E$63="SUP",'Payroll'!AA1069,0),IF('People_Inputs'!$E$64="SUP",'Payroll'!AA1089,0),IF('People_Inputs'!$E$65="SUP",'Payroll'!AA1109,0),IF('People_Inputs'!$E$66="SUP",'Payroll'!AA1129,0),IF('People_Inputs'!$E$67="SUP",'Payroll'!AA1149,0),IF('People_Inputs'!$E$68="SUP",'Payroll'!AA1169,0),IF('People_Inputs'!$E$69="SUP",'Payroll'!AA1189,0),IF('People_Inputs'!$E$70="SUP",'Payroll'!AA1209,0))</f>
        <v>450</v>
      </c>
      <c r="AB33" s="35">
        <f>SUM(IF('People_Inputs'!$E$11="SUP",'Payroll'!AB29,0),IF('People_Inputs'!$E$12="SUP",'Payroll'!AB49,0),IF('People_Inputs'!$E$13="SUP",'Payroll'!AB69,0),IF('People_Inputs'!$E$14="SUP",'Payroll'!AB89,0),IF('People_Inputs'!$E$15="SUP",'Payroll'!AB109,0),IF('People_Inputs'!$E$16="SUP",'Payroll'!AB129,0),IF('People_Inputs'!$E$17="SUP",'Payroll'!AB149,0),IF('People_Inputs'!$E$18="SUP",'Payroll'!AB169,0),IF('People_Inputs'!$E$19="SUP",'Payroll'!AB189,0),IF('People_Inputs'!$E$20="SUP",'Payroll'!AB209,0),IF('People_Inputs'!$E$21="SUP",'Payroll'!AB229,0),IF('People_Inputs'!$E$22="SUP",'Payroll'!AB249,0),IF('People_Inputs'!$E$23="SUP",'Payroll'!AB269,0),IF('People_Inputs'!$E$24="SUP",'Payroll'!AB289,0),IF('People_Inputs'!$E$25="SUP",'Payroll'!AB309,0),IF('People_Inputs'!$E$26="SUP",'Payroll'!AB329,0),IF('People_Inputs'!$E$27="SUP",'Payroll'!AB349,0),IF('People_Inputs'!$E$28="SUP",'Payroll'!AB369,0),IF('People_Inputs'!$E$29="SUP",'Payroll'!AB389,0),IF('People_Inputs'!$E$30="SUP",'Payroll'!AB409,0),IF('People_Inputs'!$E$31="SUP",'Payroll'!AB429,0),IF('People_Inputs'!$E$32="SUP",'Payroll'!AB449,0),IF('People_Inputs'!$E$33="SUP",'Payroll'!AB469,0),IF('People_Inputs'!$E$34="SUP",'Payroll'!AB489,0),IF('People_Inputs'!$E$35="SUP",'Payroll'!AB509,0),IF('People_Inputs'!$E$36="SUP",'Payroll'!AB529,0),IF('People_Inputs'!$E$37="SUP",'Payroll'!AB549,0),IF('People_Inputs'!$E$38="SUP",'Payroll'!AB569,0),IF('People_Inputs'!$E$39="SUP",'Payroll'!AB589,0),IF('People_Inputs'!$E$40="SUP",'Payroll'!AB609,0),IF('People_Inputs'!$E$41="SUP",'Payroll'!AB629,0),IF('People_Inputs'!$E$42="SUP",'Payroll'!AB649,0),IF('People_Inputs'!$E$43="SUP",'Payroll'!AB669,0),IF('People_Inputs'!$E$44="SUP",'Payroll'!AB689,0),IF('People_Inputs'!$E$45="SUP",'Payroll'!AB709,0),IF('People_Inputs'!$E$46="SUP",'Payroll'!AB729,0),IF('People_Inputs'!$E$47="SUP",'Payroll'!AB749,0),IF('People_Inputs'!$E$48="SUP",'Payroll'!AB769,0),IF('People_Inputs'!$E$49="SUP",'Payroll'!AB789,0),IF('People_Inputs'!$E$50="SUP",'Payroll'!AB809,0),IF('People_Inputs'!$E$51="SUP",'Payroll'!AB829,0),IF('People_Inputs'!$E$52="SUP",'Payroll'!AB849,0),IF('People_Inputs'!$E$53="SUP",'Payroll'!AB869,0),IF('People_Inputs'!$E$54="SUP",'Payroll'!AB889,0),IF('People_Inputs'!$E$55="SUP",'Payroll'!AB909,0),IF('People_Inputs'!$E$56="SUP",'Payroll'!AB929,0),IF('People_Inputs'!$E$57="SUP",'Payroll'!AB949,0),IF('People_Inputs'!$E$58="SUP",'Payroll'!AB969,0),IF('People_Inputs'!$E$59="SUP",'Payroll'!AB989,0),IF('People_Inputs'!$E$60="SUP",'Payroll'!AB1009,0),IF('People_Inputs'!$E$61="SUP",'Payroll'!AB1029,0),IF('People_Inputs'!$E$62="SUP",'Payroll'!AB1049,0),IF('People_Inputs'!$E$63="SUP",'Payroll'!AB1069,0),IF('People_Inputs'!$E$64="SUP",'Payroll'!AB1089,0),IF('People_Inputs'!$E$65="SUP",'Payroll'!AB1109,0),IF('People_Inputs'!$E$66="SUP",'Payroll'!AB1129,0),IF('People_Inputs'!$E$67="SUP",'Payroll'!AB1149,0),IF('People_Inputs'!$E$68="SUP",'Payroll'!AB1169,0),IF('People_Inputs'!$E$69="SUP",'Payroll'!AB1189,0),IF('People_Inputs'!$E$70="SUP",'Payroll'!AB1209,0))</f>
        <v>450</v>
      </c>
      <c r="AC33" s="35">
        <f>SUM(IF('People_Inputs'!$E$11="SUP",'Payroll'!AC29,0),IF('People_Inputs'!$E$12="SUP",'Payroll'!AC49,0),IF('People_Inputs'!$E$13="SUP",'Payroll'!AC69,0),IF('People_Inputs'!$E$14="SUP",'Payroll'!AC89,0),IF('People_Inputs'!$E$15="SUP",'Payroll'!AC109,0),IF('People_Inputs'!$E$16="SUP",'Payroll'!AC129,0),IF('People_Inputs'!$E$17="SUP",'Payroll'!AC149,0),IF('People_Inputs'!$E$18="SUP",'Payroll'!AC169,0),IF('People_Inputs'!$E$19="SUP",'Payroll'!AC189,0),IF('People_Inputs'!$E$20="SUP",'Payroll'!AC209,0),IF('People_Inputs'!$E$21="SUP",'Payroll'!AC229,0),IF('People_Inputs'!$E$22="SUP",'Payroll'!AC249,0),IF('People_Inputs'!$E$23="SUP",'Payroll'!AC269,0),IF('People_Inputs'!$E$24="SUP",'Payroll'!AC289,0),IF('People_Inputs'!$E$25="SUP",'Payroll'!AC309,0),IF('People_Inputs'!$E$26="SUP",'Payroll'!AC329,0),IF('People_Inputs'!$E$27="SUP",'Payroll'!AC349,0),IF('People_Inputs'!$E$28="SUP",'Payroll'!AC369,0),IF('People_Inputs'!$E$29="SUP",'Payroll'!AC389,0),IF('People_Inputs'!$E$30="SUP",'Payroll'!AC409,0),IF('People_Inputs'!$E$31="SUP",'Payroll'!AC429,0),IF('People_Inputs'!$E$32="SUP",'Payroll'!AC449,0),IF('People_Inputs'!$E$33="SUP",'Payroll'!AC469,0),IF('People_Inputs'!$E$34="SUP",'Payroll'!AC489,0),IF('People_Inputs'!$E$35="SUP",'Payroll'!AC509,0),IF('People_Inputs'!$E$36="SUP",'Payroll'!AC529,0),IF('People_Inputs'!$E$37="SUP",'Payroll'!AC549,0),IF('People_Inputs'!$E$38="SUP",'Payroll'!AC569,0),IF('People_Inputs'!$E$39="SUP",'Payroll'!AC589,0),IF('People_Inputs'!$E$40="SUP",'Payroll'!AC609,0),IF('People_Inputs'!$E$41="SUP",'Payroll'!AC629,0),IF('People_Inputs'!$E$42="SUP",'Payroll'!AC649,0),IF('People_Inputs'!$E$43="SUP",'Payroll'!AC669,0),IF('People_Inputs'!$E$44="SUP",'Payroll'!AC689,0),IF('People_Inputs'!$E$45="SUP",'Payroll'!AC709,0),IF('People_Inputs'!$E$46="SUP",'Payroll'!AC729,0),IF('People_Inputs'!$E$47="SUP",'Payroll'!AC749,0),IF('People_Inputs'!$E$48="SUP",'Payroll'!AC769,0),IF('People_Inputs'!$E$49="SUP",'Payroll'!AC789,0),IF('People_Inputs'!$E$50="SUP",'Payroll'!AC809,0),IF('People_Inputs'!$E$51="SUP",'Payroll'!AC829,0),IF('People_Inputs'!$E$52="SUP",'Payroll'!AC849,0),IF('People_Inputs'!$E$53="SUP",'Payroll'!AC869,0),IF('People_Inputs'!$E$54="SUP",'Payroll'!AC889,0),IF('People_Inputs'!$E$55="SUP",'Payroll'!AC909,0),IF('People_Inputs'!$E$56="SUP",'Payroll'!AC929,0),IF('People_Inputs'!$E$57="SUP",'Payroll'!AC949,0),IF('People_Inputs'!$E$58="SUP",'Payroll'!AC969,0),IF('People_Inputs'!$E$59="SUP",'Payroll'!AC989,0),IF('People_Inputs'!$E$60="SUP",'Payroll'!AC1009,0),IF('People_Inputs'!$E$61="SUP",'Payroll'!AC1029,0),IF('People_Inputs'!$E$62="SUP",'Payroll'!AC1049,0),IF('People_Inputs'!$E$63="SUP",'Payroll'!AC1069,0),IF('People_Inputs'!$E$64="SUP",'Payroll'!AC1089,0),IF('People_Inputs'!$E$65="SUP",'Payroll'!AC1109,0),IF('People_Inputs'!$E$66="SUP",'Payroll'!AC1129,0),IF('People_Inputs'!$E$67="SUP",'Payroll'!AC1149,0),IF('People_Inputs'!$E$68="SUP",'Payroll'!AC1169,0),IF('People_Inputs'!$E$69="SUP",'Payroll'!AC1189,0),IF('People_Inputs'!$E$70="SUP",'Payroll'!AC1209,0))</f>
        <v>450</v>
      </c>
      <c r="AD33" s="35">
        <f>SUM(IF('People_Inputs'!$E$11="SUP",'Payroll'!AD29,0),IF('People_Inputs'!$E$12="SUP",'Payroll'!AD49,0),IF('People_Inputs'!$E$13="SUP",'Payroll'!AD69,0),IF('People_Inputs'!$E$14="SUP",'Payroll'!AD89,0),IF('People_Inputs'!$E$15="SUP",'Payroll'!AD109,0),IF('People_Inputs'!$E$16="SUP",'Payroll'!AD129,0),IF('People_Inputs'!$E$17="SUP",'Payroll'!AD149,0),IF('People_Inputs'!$E$18="SUP",'Payroll'!AD169,0),IF('People_Inputs'!$E$19="SUP",'Payroll'!AD189,0),IF('People_Inputs'!$E$20="SUP",'Payroll'!AD209,0),IF('People_Inputs'!$E$21="SUP",'Payroll'!AD229,0),IF('People_Inputs'!$E$22="SUP",'Payroll'!AD249,0),IF('People_Inputs'!$E$23="SUP",'Payroll'!AD269,0),IF('People_Inputs'!$E$24="SUP",'Payroll'!AD289,0),IF('People_Inputs'!$E$25="SUP",'Payroll'!AD309,0),IF('People_Inputs'!$E$26="SUP",'Payroll'!AD329,0),IF('People_Inputs'!$E$27="SUP",'Payroll'!AD349,0),IF('People_Inputs'!$E$28="SUP",'Payroll'!AD369,0),IF('People_Inputs'!$E$29="SUP",'Payroll'!AD389,0),IF('People_Inputs'!$E$30="SUP",'Payroll'!AD409,0),IF('People_Inputs'!$E$31="SUP",'Payroll'!AD429,0),IF('People_Inputs'!$E$32="SUP",'Payroll'!AD449,0),IF('People_Inputs'!$E$33="SUP",'Payroll'!AD469,0),IF('People_Inputs'!$E$34="SUP",'Payroll'!AD489,0),IF('People_Inputs'!$E$35="SUP",'Payroll'!AD509,0),IF('People_Inputs'!$E$36="SUP",'Payroll'!AD529,0),IF('People_Inputs'!$E$37="SUP",'Payroll'!AD549,0),IF('People_Inputs'!$E$38="SUP",'Payroll'!AD569,0),IF('People_Inputs'!$E$39="SUP",'Payroll'!AD589,0),IF('People_Inputs'!$E$40="SUP",'Payroll'!AD609,0),IF('People_Inputs'!$E$41="SUP",'Payroll'!AD629,0),IF('People_Inputs'!$E$42="SUP",'Payroll'!AD649,0),IF('People_Inputs'!$E$43="SUP",'Payroll'!AD669,0),IF('People_Inputs'!$E$44="SUP",'Payroll'!AD689,0),IF('People_Inputs'!$E$45="SUP",'Payroll'!AD709,0),IF('People_Inputs'!$E$46="SUP",'Payroll'!AD729,0),IF('People_Inputs'!$E$47="SUP",'Payroll'!AD749,0),IF('People_Inputs'!$E$48="SUP",'Payroll'!AD769,0),IF('People_Inputs'!$E$49="SUP",'Payroll'!AD789,0),IF('People_Inputs'!$E$50="SUP",'Payroll'!AD809,0),IF('People_Inputs'!$E$51="SUP",'Payroll'!AD829,0),IF('People_Inputs'!$E$52="SUP",'Payroll'!AD849,0),IF('People_Inputs'!$E$53="SUP",'Payroll'!AD869,0),IF('People_Inputs'!$E$54="SUP",'Payroll'!AD889,0),IF('People_Inputs'!$E$55="SUP",'Payroll'!AD909,0),IF('People_Inputs'!$E$56="SUP",'Payroll'!AD929,0),IF('People_Inputs'!$E$57="SUP",'Payroll'!AD949,0),IF('People_Inputs'!$E$58="SUP",'Payroll'!AD969,0),IF('People_Inputs'!$E$59="SUP",'Payroll'!AD989,0),IF('People_Inputs'!$E$60="SUP",'Payroll'!AD1009,0),IF('People_Inputs'!$E$61="SUP",'Payroll'!AD1029,0),IF('People_Inputs'!$E$62="SUP",'Payroll'!AD1049,0),IF('People_Inputs'!$E$63="SUP",'Payroll'!AD1069,0),IF('People_Inputs'!$E$64="SUP",'Payroll'!AD1089,0),IF('People_Inputs'!$E$65="SUP",'Payroll'!AD1109,0),IF('People_Inputs'!$E$66="SUP",'Payroll'!AD1129,0),IF('People_Inputs'!$E$67="SUP",'Payroll'!AD1149,0),IF('People_Inputs'!$E$68="SUP",'Payroll'!AD1169,0),IF('People_Inputs'!$E$69="SUP",'Payroll'!AD1189,0),IF('People_Inputs'!$E$70="SUP",'Payroll'!AD1209,0))</f>
        <v>450</v>
      </c>
      <c r="AE33" s="35">
        <f>SUM(IF('People_Inputs'!$E$11="SUP",'Payroll'!AE29,0),IF('People_Inputs'!$E$12="SUP",'Payroll'!AE49,0),IF('People_Inputs'!$E$13="SUP",'Payroll'!AE69,0),IF('People_Inputs'!$E$14="SUP",'Payroll'!AE89,0),IF('People_Inputs'!$E$15="SUP",'Payroll'!AE109,0),IF('People_Inputs'!$E$16="SUP",'Payroll'!AE129,0),IF('People_Inputs'!$E$17="SUP",'Payroll'!AE149,0),IF('People_Inputs'!$E$18="SUP",'Payroll'!AE169,0),IF('People_Inputs'!$E$19="SUP",'Payroll'!AE189,0),IF('People_Inputs'!$E$20="SUP",'Payroll'!AE209,0),IF('People_Inputs'!$E$21="SUP",'Payroll'!AE229,0),IF('People_Inputs'!$E$22="SUP",'Payroll'!AE249,0),IF('People_Inputs'!$E$23="SUP",'Payroll'!AE269,0),IF('People_Inputs'!$E$24="SUP",'Payroll'!AE289,0),IF('People_Inputs'!$E$25="SUP",'Payroll'!AE309,0),IF('People_Inputs'!$E$26="SUP",'Payroll'!AE329,0),IF('People_Inputs'!$E$27="SUP",'Payroll'!AE349,0),IF('People_Inputs'!$E$28="SUP",'Payroll'!AE369,0),IF('People_Inputs'!$E$29="SUP",'Payroll'!AE389,0),IF('People_Inputs'!$E$30="SUP",'Payroll'!AE409,0),IF('People_Inputs'!$E$31="SUP",'Payroll'!AE429,0),IF('People_Inputs'!$E$32="SUP",'Payroll'!AE449,0),IF('People_Inputs'!$E$33="SUP",'Payroll'!AE469,0),IF('People_Inputs'!$E$34="SUP",'Payroll'!AE489,0),IF('People_Inputs'!$E$35="SUP",'Payroll'!AE509,0),IF('People_Inputs'!$E$36="SUP",'Payroll'!AE529,0),IF('People_Inputs'!$E$37="SUP",'Payroll'!AE549,0),IF('People_Inputs'!$E$38="SUP",'Payroll'!AE569,0),IF('People_Inputs'!$E$39="SUP",'Payroll'!AE589,0),IF('People_Inputs'!$E$40="SUP",'Payroll'!AE609,0),IF('People_Inputs'!$E$41="SUP",'Payroll'!AE629,0),IF('People_Inputs'!$E$42="SUP",'Payroll'!AE649,0),IF('People_Inputs'!$E$43="SUP",'Payroll'!AE669,0),IF('People_Inputs'!$E$44="SUP",'Payroll'!AE689,0),IF('People_Inputs'!$E$45="SUP",'Payroll'!AE709,0),IF('People_Inputs'!$E$46="SUP",'Payroll'!AE729,0),IF('People_Inputs'!$E$47="SUP",'Payroll'!AE749,0),IF('People_Inputs'!$E$48="SUP",'Payroll'!AE769,0),IF('People_Inputs'!$E$49="SUP",'Payroll'!AE789,0),IF('People_Inputs'!$E$50="SUP",'Payroll'!AE809,0),IF('People_Inputs'!$E$51="SUP",'Payroll'!AE829,0),IF('People_Inputs'!$E$52="SUP",'Payroll'!AE849,0),IF('People_Inputs'!$E$53="SUP",'Payroll'!AE869,0),IF('People_Inputs'!$E$54="SUP",'Payroll'!AE889,0),IF('People_Inputs'!$E$55="SUP",'Payroll'!AE909,0),IF('People_Inputs'!$E$56="SUP",'Payroll'!AE929,0),IF('People_Inputs'!$E$57="SUP",'Payroll'!AE949,0),IF('People_Inputs'!$E$58="SUP",'Payroll'!AE969,0),IF('People_Inputs'!$E$59="SUP",'Payroll'!AE989,0),IF('People_Inputs'!$E$60="SUP",'Payroll'!AE1009,0),IF('People_Inputs'!$E$61="SUP",'Payroll'!AE1029,0),IF('People_Inputs'!$E$62="SUP",'Payroll'!AE1049,0),IF('People_Inputs'!$E$63="SUP",'Payroll'!AE1069,0),IF('People_Inputs'!$E$64="SUP",'Payroll'!AE1089,0),IF('People_Inputs'!$E$65="SUP",'Payroll'!AE1109,0),IF('People_Inputs'!$E$66="SUP",'Payroll'!AE1129,0),IF('People_Inputs'!$E$67="SUP",'Payroll'!AE1149,0),IF('People_Inputs'!$E$68="SUP",'Payroll'!AE1169,0),IF('People_Inputs'!$E$69="SUP",'Payroll'!AE1189,0),IF('People_Inputs'!$E$70="SUP",'Payroll'!AE1209,0))</f>
        <v>450</v>
      </c>
      <c r="AF33" s="35">
        <f>SUM(IF('People_Inputs'!$E$11="SUP",'Payroll'!AF29,0),IF('People_Inputs'!$E$12="SUP",'Payroll'!AF49,0),IF('People_Inputs'!$E$13="SUP",'Payroll'!AF69,0),IF('People_Inputs'!$E$14="SUP",'Payroll'!AF89,0),IF('People_Inputs'!$E$15="SUP",'Payroll'!AF109,0),IF('People_Inputs'!$E$16="SUP",'Payroll'!AF129,0),IF('People_Inputs'!$E$17="SUP",'Payroll'!AF149,0),IF('People_Inputs'!$E$18="SUP",'Payroll'!AF169,0),IF('People_Inputs'!$E$19="SUP",'Payroll'!AF189,0),IF('People_Inputs'!$E$20="SUP",'Payroll'!AF209,0),IF('People_Inputs'!$E$21="SUP",'Payroll'!AF229,0),IF('People_Inputs'!$E$22="SUP",'Payroll'!AF249,0),IF('People_Inputs'!$E$23="SUP",'Payroll'!AF269,0),IF('People_Inputs'!$E$24="SUP",'Payroll'!AF289,0),IF('People_Inputs'!$E$25="SUP",'Payroll'!AF309,0),IF('People_Inputs'!$E$26="SUP",'Payroll'!AF329,0),IF('People_Inputs'!$E$27="SUP",'Payroll'!AF349,0),IF('People_Inputs'!$E$28="SUP",'Payroll'!AF369,0),IF('People_Inputs'!$E$29="SUP",'Payroll'!AF389,0),IF('People_Inputs'!$E$30="SUP",'Payroll'!AF409,0),IF('People_Inputs'!$E$31="SUP",'Payroll'!AF429,0),IF('People_Inputs'!$E$32="SUP",'Payroll'!AF449,0),IF('People_Inputs'!$E$33="SUP",'Payroll'!AF469,0),IF('People_Inputs'!$E$34="SUP",'Payroll'!AF489,0),IF('People_Inputs'!$E$35="SUP",'Payroll'!AF509,0),IF('People_Inputs'!$E$36="SUP",'Payroll'!AF529,0),IF('People_Inputs'!$E$37="SUP",'Payroll'!AF549,0),IF('People_Inputs'!$E$38="SUP",'Payroll'!AF569,0),IF('People_Inputs'!$E$39="SUP",'Payroll'!AF589,0),IF('People_Inputs'!$E$40="SUP",'Payroll'!AF609,0),IF('People_Inputs'!$E$41="SUP",'Payroll'!AF629,0),IF('People_Inputs'!$E$42="SUP",'Payroll'!AF649,0),IF('People_Inputs'!$E$43="SUP",'Payroll'!AF669,0),IF('People_Inputs'!$E$44="SUP",'Payroll'!AF689,0),IF('People_Inputs'!$E$45="SUP",'Payroll'!AF709,0),IF('People_Inputs'!$E$46="SUP",'Payroll'!AF729,0),IF('People_Inputs'!$E$47="SUP",'Payroll'!AF749,0),IF('People_Inputs'!$E$48="SUP",'Payroll'!AF769,0),IF('People_Inputs'!$E$49="SUP",'Payroll'!AF789,0),IF('People_Inputs'!$E$50="SUP",'Payroll'!AF809,0),IF('People_Inputs'!$E$51="SUP",'Payroll'!AF829,0),IF('People_Inputs'!$E$52="SUP",'Payroll'!AF849,0),IF('People_Inputs'!$E$53="SUP",'Payroll'!AF869,0),IF('People_Inputs'!$E$54="SUP",'Payroll'!AF889,0),IF('People_Inputs'!$E$55="SUP",'Payroll'!AF909,0),IF('People_Inputs'!$E$56="SUP",'Payroll'!AF929,0),IF('People_Inputs'!$E$57="SUP",'Payroll'!AF949,0),IF('People_Inputs'!$E$58="SUP",'Payroll'!AF969,0),IF('People_Inputs'!$E$59="SUP",'Payroll'!AF989,0),IF('People_Inputs'!$E$60="SUP",'Payroll'!AF1009,0),IF('People_Inputs'!$E$61="SUP",'Payroll'!AF1029,0),IF('People_Inputs'!$E$62="SUP",'Payroll'!AF1049,0),IF('People_Inputs'!$E$63="SUP",'Payroll'!AF1069,0),IF('People_Inputs'!$E$64="SUP",'Payroll'!AF1089,0),IF('People_Inputs'!$E$65="SUP",'Payroll'!AF1109,0),IF('People_Inputs'!$E$66="SUP",'Payroll'!AF1129,0),IF('People_Inputs'!$E$67="SUP",'Payroll'!AF1149,0),IF('People_Inputs'!$E$68="SUP",'Payroll'!AF1169,0),IF('People_Inputs'!$E$69="SUP",'Payroll'!AF1189,0),IF('People_Inputs'!$E$70="SUP",'Payroll'!AF1209,0))</f>
        <v>450</v>
      </c>
      <c r="AG33" s="35">
        <f>SUM(IF('People_Inputs'!$E$11="SUP",'Payroll'!AG29,0),IF('People_Inputs'!$E$12="SUP",'Payroll'!AG49,0),IF('People_Inputs'!$E$13="SUP",'Payroll'!AG69,0),IF('People_Inputs'!$E$14="SUP",'Payroll'!AG89,0),IF('People_Inputs'!$E$15="SUP",'Payroll'!AG109,0),IF('People_Inputs'!$E$16="SUP",'Payroll'!AG129,0),IF('People_Inputs'!$E$17="SUP",'Payroll'!AG149,0),IF('People_Inputs'!$E$18="SUP",'Payroll'!AG169,0),IF('People_Inputs'!$E$19="SUP",'Payroll'!AG189,0),IF('People_Inputs'!$E$20="SUP",'Payroll'!AG209,0),IF('People_Inputs'!$E$21="SUP",'Payroll'!AG229,0),IF('People_Inputs'!$E$22="SUP",'Payroll'!AG249,0),IF('People_Inputs'!$E$23="SUP",'Payroll'!AG269,0),IF('People_Inputs'!$E$24="SUP",'Payroll'!AG289,0),IF('People_Inputs'!$E$25="SUP",'Payroll'!AG309,0),IF('People_Inputs'!$E$26="SUP",'Payroll'!AG329,0),IF('People_Inputs'!$E$27="SUP",'Payroll'!AG349,0),IF('People_Inputs'!$E$28="SUP",'Payroll'!AG369,0),IF('People_Inputs'!$E$29="SUP",'Payroll'!AG389,0),IF('People_Inputs'!$E$30="SUP",'Payroll'!AG409,0),IF('People_Inputs'!$E$31="SUP",'Payroll'!AG429,0),IF('People_Inputs'!$E$32="SUP",'Payroll'!AG449,0),IF('People_Inputs'!$E$33="SUP",'Payroll'!AG469,0),IF('People_Inputs'!$E$34="SUP",'Payroll'!AG489,0),IF('People_Inputs'!$E$35="SUP",'Payroll'!AG509,0),IF('People_Inputs'!$E$36="SUP",'Payroll'!AG529,0),IF('People_Inputs'!$E$37="SUP",'Payroll'!AG549,0),IF('People_Inputs'!$E$38="SUP",'Payroll'!AG569,0),IF('People_Inputs'!$E$39="SUP",'Payroll'!AG589,0),IF('People_Inputs'!$E$40="SUP",'Payroll'!AG609,0),IF('People_Inputs'!$E$41="SUP",'Payroll'!AG629,0),IF('People_Inputs'!$E$42="SUP",'Payroll'!AG649,0),IF('People_Inputs'!$E$43="SUP",'Payroll'!AG669,0),IF('People_Inputs'!$E$44="SUP",'Payroll'!AG689,0),IF('People_Inputs'!$E$45="SUP",'Payroll'!AG709,0),IF('People_Inputs'!$E$46="SUP",'Payroll'!AG729,0),IF('People_Inputs'!$E$47="SUP",'Payroll'!AG749,0),IF('People_Inputs'!$E$48="SUP",'Payroll'!AG769,0),IF('People_Inputs'!$E$49="SUP",'Payroll'!AG789,0),IF('People_Inputs'!$E$50="SUP",'Payroll'!AG809,0),IF('People_Inputs'!$E$51="SUP",'Payroll'!AG829,0),IF('People_Inputs'!$E$52="SUP",'Payroll'!AG849,0),IF('People_Inputs'!$E$53="SUP",'Payroll'!AG869,0),IF('People_Inputs'!$E$54="SUP",'Payroll'!AG889,0),IF('People_Inputs'!$E$55="SUP",'Payroll'!AG909,0),IF('People_Inputs'!$E$56="SUP",'Payroll'!AG929,0),IF('People_Inputs'!$E$57="SUP",'Payroll'!AG949,0),IF('People_Inputs'!$E$58="SUP",'Payroll'!AG969,0),IF('People_Inputs'!$E$59="SUP",'Payroll'!AG989,0),IF('People_Inputs'!$E$60="SUP",'Payroll'!AG1009,0),IF('People_Inputs'!$E$61="SUP",'Payroll'!AG1029,0),IF('People_Inputs'!$E$62="SUP",'Payroll'!AG1049,0),IF('People_Inputs'!$E$63="SUP",'Payroll'!AG1069,0),IF('People_Inputs'!$E$64="SUP",'Payroll'!AG1089,0),IF('People_Inputs'!$E$65="SUP",'Payroll'!AG1109,0),IF('People_Inputs'!$E$66="SUP",'Payroll'!AG1129,0),IF('People_Inputs'!$E$67="SUP",'Payroll'!AG1149,0),IF('People_Inputs'!$E$68="SUP",'Payroll'!AG1169,0),IF('People_Inputs'!$E$69="SUP",'Payroll'!AG1189,0),IF('People_Inputs'!$E$70="SUP",'Payroll'!AG1209,0))</f>
        <v>450</v>
      </c>
      <c r="AH33" s="35">
        <f>SUM(IF('People_Inputs'!$E$11="SUP",'Payroll'!AH29,0),IF('People_Inputs'!$E$12="SUP",'Payroll'!AH49,0),IF('People_Inputs'!$E$13="SUP",'Payroll'!AH69,0),IF('People_Inputs'!$E$14="SUP",'Payroll'!AH89,0),IF('People_Inputs'!$E$15="SUP",'Payroll'!AH109,0),IF('People_Inputs'!$E$16="SUP",'Payroll'!AH129,0),IF('People_Inputs'!$E$17="SUP",'Payroll'!AH149,0),IF('People_Inputs'!$E$18="SUP",'Payroll'!AH169,0),IF('People_Inputs'!$E$19="SUP",'Payroll'!AH189,0),IF('People_Inputs'!$E$20="SUP",'Payroll'!AH209,0),IF('People_Inputs'!$E$21="SUP",'Payroll'!AH229,0),IF('People_Inputs'!$E$22="SUP",'Payroll'!AH249,0),IF('People_Inputs'!$E$23="SUP",'Payroll'!AH269,0),IF('People_Inputs'!$E$24="SUP",'Payroll'!AH289,0),IF('People_Inputs'!$E$25="SUP",'Payroll'!AH309,0),IF('People_Inputs'!$E$26="SUP",'Payroll'!AH329,0),IF('People_Inputs'!$E$27="SUP",'Payroll'!AH349,0),IF('People_Inputs'!$E$28="SUP",'Payroll'!AH369,0),IF('People_Inputs'!$E$29="SUP",'Payroll'!AH389,0),IF('People_Inputs'!$E$30="SUP",'Payroll'!AH409,0),IF('People_Inputs'!$E$31="SUP",'Payroll'!AH429,0),IF('People_Inputs'!$E$32="SUP",'Payroll'!AH449,0),IF('People_Inputs'!$E$33="SUP",'Payroll'!AH469,0),IF('People_Inputs'!$E$34="SUP",'Payroll'!AH489,0),IF('People_Inputs'!$E$35="SUP",'Payroll'!AH509,0),IF('People_Inputs'!$E$36="SUP",'Payroll'!AH529,0),IF('People_Inputs'!$E$37="SUP",'Payroll'!AH549,0),IF('People_Inputs'!$E$38="SUP",'Payroll'!AH569,0),IF('People_Inputs'!$E$39="SUP",'Payroll'!AH589,0),IF('People_Inputs'!$E$40="SUP",'Payroll'!AH609,0),IF('People_Inputs'!$E$41="SUP",'Payroll'!AH629,0),IF('People_Inputs'!$E$42="SUP",'Payroll'!AH649,0),IF('People_Inputs'!$E$43="SUP",'Payroll'!AH669,0),IF('People_Inputs'!$E$44="SUP",'Payroll'!AH689,0),IF('People_Inputs'!$E$45="SUP",'Payroll'!AH709,0),IF('People_Inputs'!$E$46="SUP",'Payroll'!AH729,0),IF('People_Inputs'!$E$47="SUP",'Payroll'!AH749,0),IF('People_Inputs'!$E$48="SUP",'Payroll'!AH769,0),IF('People_Inputs'!$E$49="SUP",'Payroll'!AH789,0),IF('People_Inputs'!$E$50="SUP",'Payroll'!AH809,0),IF('People_Inputs'!$E$51="SUP",'Payroll'!AH829,0),IF('People_Inputs'!$E$52="SUP",'Payroll'!AH849,0),IF('People_Inputs'!$E$53="SUP",'Payroll'!AH869,0),IF('People_Inputs'!$E$54="SUP",'Payroll'!AH889,0),IF('People_Inputs'!$E$55="SUP",'Payroll'!AH909,0),IF('People_Inputs'!$E$56="SUP",'Payroll'!AH929,0),IF('People_Inputs'!$E$57="SUP",'Payroll'!AH949,0),IF('People_Inputs'!$E$58="SUP",'Payroll'!AH969,0),IF('People_Inputs'!$E$59="SUP",'Payroll'!AH989,0),IF('People_Inputs'!$E$60="SUP",'Payroll'!AH1009,0),IF('People_Inputs'!$E$61="SUP",'Payroll'!AH1029,0),IF('People_Inputs'!$E$62="SUP",'Payroll'!AH1049,0),IF('People_Inputs'!$E$63="SUP",'Payroll'!AH1069,0),IF('People_Inputs'!$E$64="SUP",'Payroll'!AH1089,0),IF('People_Inputs'!$E$65="SUP",'Payroll'!AH1109,0),IF('People_Inputs'!$E$66="SUP",'Payroll'!AH1129,0),IF('People_Inputs'!$E$67="SUP",'Payroll'!AH1149,0),IF('People_Inputs'!$E$68="SUP",'Payroll'!AH1169,0),IF('People_Inputs'!$E$69="SUP",'Payroll'!AH1189,0),IF('People_Inputs'!$E$70="SUP",'Payroll'!AH1209,0))</f>
        <v>450</v>
      </c>
      <c r="AI33" s="35">
        <f>SUM(IF('People_Inputs'!$E$11="SUP",'Payroll'!AI29,0),IF('People_Inputs'!$E$12="SUP",'Payroll'!AI49,0),IF('People_Inputs'!$E$13="SUP",'Payroll'!AI69,0),IF('People_Inputs'!$E$14="SUP",'Payroll'!AI89,0),IF('People_Inputs'!$E$15="SUP",'Payroll'!AI109,0),IF('People_Inputs'!$E$16="SUP",'Payroll'!AI129,0),IF('People_Inputs'!$E$17="SUP",'Payroll'!AI149,0),IF('People_Inputs'!$E$18="SUP",'Payroll'!AI169,0),IF('People_Inputs'!$E$19="SUP",'Payroll'!AI189,0),IF('People_Inputs'!$E$20="SUP",'Payroll'!AI209,0),IF('People_Inputs'!$E$21="SUP",'Payroll'!AI229,0),IF('People_Inputs'!$E$22="SUP",'Payroll'!AI249,0),IF('People_Inputs'!$E$23="SUP",'Payroll'!AI269,0),IF('People_Inputs'!$E$24="SUP",'Payroll'!AI289,0),IF('People_Inputs'!$E$25="SUP",'Payroll'!AI309,0),IF('People_Inputs'!$E$26="SUP",'Payroll'!AI329,0),IF('People_Inputs'!$E$27="SUP",'Payroll'!AI349,0),IF('People_Inputs'!$E$28="SUP",'Payroll'!AI369,0),IF('People_Inputs'!$E$29="SUP",'Payroll'!AI389,0),IF('People_Inputs'!$E$30="SUP",'Payroll'!AI409,0),IF('People_Inputs'!$E$31="SUP",'Payroll'!AI429,0),IF('People_Inputs'!$E$32="SUP",'Payroll'!AI449,0),IF('People_Inputs'!$E$33="SUP",'Payroll'!AI469,0),IF('People_Inputs'!$E$34="SUP",'Payroll'!AI489,0),IF('People_Inputs'!$E$35="SUP",'Payroll'!AI509,0),IF('People_Inputs'!$E$36="SUP",'Payroll'!AI529,0),IF('People_Inputs'!$E$37="SUP",'Payroll'!AI549,0),IF('People_Inputs'!$E$38="SUP",'Payroll'!AI569,0),IF('People_Inputs'!$E$39="SUP",'Payroll'!AI589,0),IF('People_Inputs'!$E$40="SUP",'Payroll'!AI609,0),IF('People_Inputs'!$E$41="SUP",'Payroll'!AI629,0),IF('People_Inputs'!$E$42="SUP",'Payroll'!AI649,0),IF('People_Inputs'!$E$43="SUP",'Payroll'!AI669,0),IF('People_Inputs'!$E$44="SUP",'Payroll'!AI689,0),IF('People_Inputs'!$E$45="SUP",'Payroll'!AI709,0),IF('People_Inputs'!$E$46="SUP",'Payroll'!AI729,0),IF('People_Inputs'!$E$47="SUP",'Payroll'!AI749,0),IF('People_Inputs'!$E$48="SUP",'Payroll'!AI769,0),IF('People_Inputs'!$E$49="SUP",'Payroll'!AI789,0),IF('People_Inputs'!$E$50="SUP",'Payroll'!AI809,0),IF('People_Inputs'!$E$51="SUP",'Payroll'!AI829,0),IF('People_Inputs'!$E$52="SUP",'Payroll'!AI849,0),IF('People_Inputs'!$E$53="SUP",'Payroll'!AI869,0),IF('People_Inputs'!$E$54="SUP",'Payroll'!AI889,0),IF('People_Inputs'!$E$55="SUP",'Payroll'!AI909,0),IF('People_Inputs'!$E$56="SUP",'Payroll'!AI929,0),IF('People_Inputs'!$E$57="SUP",'Payroll'!AI949,0),IF('People_Inputs'!$E$58="SUP",'Payroll'!AI969,0),IF('People_Inputs'!$E$59="SUP",'Payroll'!AI989,0),IF('People_Inputs'!$E$60="SUP",'Payroll'!AI1009,0),IF('People_Inputs'!$E$61="SUP",'Payroll'!AI1029,0),IF('People_Inputs'!$E$62="SUP",'Payroll'!AI1049,0),IF('People_Inputs'!$E$63="SUP",'Payroll'!AI1069,0),IF('People_Inputs'!$E$64="SUP",'Payroll'!AI1089,0),IF('People_Inputs'!$E$65="SUP",'Payroll'!AI1109,0),IF('People_Inputs'!$E$66="SUP",'Payroll'!AI1129,0),IF('People_Inputs'!$E$67="SUP",'Payroll'!AI1149,0),IF('People_Inputs'!$E$68="SUP",'Payroll'!AI1169,0),IF('People_Inputs'!$E$69="SUP",'Payroll'!AI1189,0),IF('People_Inputs'!$E$70="SUP",'Payroll'!AI1209,0))</f>
        <v>450</v>
      </c>
      <c r="AJ33" s="35">
        <f>SUM(IF('People_Inputs'!$E$11="SUP",'Payroll'!AJ29,0),IF('People_Inputs'!$E$12="SUP",'Payroll'!AJ49,0),IF('People_Inputs'!$E$13="SUP",'Payroll'!AJ69,0),IF('People_Inputs'!$E$14="SUP",'Payroll'!AJ89,0),IF('People_Inputs'!$E$15="SUP",'Payroll'!AJ109,0),IF('People_Inputs'!$E$16="SUP",'Payroll'!AJ129,0),IF('People_Inputs'!$E$17="SUP",'Payroll'!AJ149,0),IF('People_Inputs'!$E$18="SUP",'Payroll'!AJ169,0),IF('People_Inputs'!$E$19="SUP",'Payroll'!AJ189,0),IF('People_Inputs'!$E$20="SUP",'Payroll'!AJ209,0),IF('People_Inputs'!$E$21="SUP",'Payroll'!AJ229,0),IF('People_Inputs'!$E$22="SUP",'Payroll'!AJ249,0),IF('People_Inputs'!$E$23="SUP",'Payroll'!AJ269,0),IF('People_Inputs'!$E$24="SUP",'Payroll'!AJ289,0),IF('People_Inputs'!$E$25="SUP",'Payroll'!AJ309,0),IF('People_Inputs'!$E$26="SUP",'Payroll'!AJ329,0),IF('People_Inputs'!$E$27="SUP",'Payroll'!AJ349,0),IF('People_Inputs'!$E$28="SUP",'Payroll'!AJ369,0),IF('People_Inputs'!$E$29="SUP",'Payroll'!AJ389,0),IF('People_Inputs'!$E$30="SUP",'Payroll'!AJ409,0),IF('People_Inputs'!$E$31="SUP",'Payroll'!AJ429,0),IF('People_Inputs'!$E$32="SUP",'Payroll'!AJ449,0),IF('People_Inputs'!$E$33="SUP",'Payroll'!AJ469,0),IF('People_Inputs'!$E$34="SUP",'Payroll'!AJ489,0),IF('People_Inputs'!$E$35="SUP",'Payroll'!AJ509,0),IF('People_Inputs'!$E$36="SUP",'Payroll'!AJ529,0),IF('People_Inputs'!$E$37="SUP",'Payroll'!AJ549,0),IF('People_Inputs'!$E$38="SUP",'Payroll'!AJ569,0),IF('People_Inputs'!$E$39="SUP",'Payroll'!AJ589,0),IF('People_Inputs'!$E$40="SUP",'Payroll'!AJ609,0),IF('People_Inputs'!$E$41="SUP",'Payroll'!AJ629,0),IF('People_Inputs'!$E$42="SUP",'Payroll'!AJ649,0),IF('People_Inputs'!$E$43="SUP",'Payroll'!AJ669,0),IF('People_Inputs'!$E$44="SUP",'Payroll'!AJ689,0),IF('People_Inputs'!$E$45="SUP",'Payroll'!AJ709,0),IF('People_Inputs'!$E$46="SUP",'Payroll'!AJ729,0),IF('People_Inputs'!$E$47="SUP",'Payroll'!AJ749,0),IF('People_Inputs'!$E$48="SUP",'Payroll'!AJ769,0),IF('People_Inputs'!$E$49="SUP",'Payroll'!AJ789,0),IF('People_Inputs'!$E$50="SUP",'Payroll'!AJ809,0),IF('People_Inputs'!$E$51="SUP",'Payroll'!AJ829,0),IF('People_Inputs'!$E$52="SUP",'Payroll'!AJ849,0),IF('People_Inputs'!$E$53="SUP",'Payroll'!AJ869,0),IF('People_Inputs'!$E$54="SUP",'Payroll'!AJ889,0),IF('People_Inputs'!$E$55="SUP",'Payroll'!AJ909,0),IF('People_Inputs'!$E$56="SUP",'Payroll'!AJ929,0),IF('People_Inputs'!$E$57="SUP",'Payroll'!AJ949,0),IF('People_Inputs'!$E$58="SUP",'Payroll'!AJ969,0),IF('People_Inputs'!$E$59="SUP",'Payroll'!AJ989,0),IF('People_Inputs'!$E$60="SUP",'Payroll'!AJ1009,0),IF('People_Inputs'!$E$61="SUP",'Payroll'!AJ1029,0),IF('People_Inputs'!$E$62="SUP",'Payroll'!AJ1049,0),IF('People_Inputs'!$E$63="SUP",'Payroll'!AJ1069,0),IF('People_Inputs'!$E$64="SUP",'Payroll'!AJ1089,0),IF('People_Inputs'!$E$65="SUP",'Payroll'!AJ1109,0),IF('People_Inputs'!$E$66="SUP",'Payroll'!AJ1129,0),IF('People_Inputs'!$E$67="SUP",'Payroll'!AJ1149,0),IF('People_Inputs'!$E$68="SUP",'Payroll'!AJ1169,0),IF('People_Inputs'!$E$69="SUP",'Payroll'!AJ1189,0),IF('People_Inputs'!$E$70="SUP",'Payroll'!AJ1209,0))</f>
        <v>450</v>
      </c>
      <c r="AK33" s="35">
        <f>SUM(IF('People_Inputs'!$E$11="SUP",'Payroll'!AK29,0),IF('People_Inputs'!$E$12="SUP",'Payroll'!AK49,0),IF('People_Inputs'!$E$13="SUP",'Payroll'!AK69,0),IF('People_Inputs'!$E$14="SUP",'Payroll'!AK89,0),IF('People_Inputs'!$E$15="SUP",'Payroll'!AK109,0),IF('People_Inputs'!$E$16="SUP",'Payroll'!AK129,0),IF('People_Inputs'!$E$17="SUP",'Payroll'!AK149,0),IF('People_Inputs'!$E$18="SUP",'Payroll'!AK169,0),IF('People_Inputs'!$E$19="SUP",'Payroll'!AK189,0),IF('People_Inputs'!$E$20="SUP",'Payroll'!AK209,0),IF('People_Inputs'!$E$21="SUP",'Payroll'!AK229,0),IF('People_Inputs'!$E$22="SUP",'Payroll'!AK249,0),IF('People_Inputs'!$E$23="SUP",'Payroll'!AK269,0),IF('People_Inputs'!$E$24="SUP",'Payroll'!AK289,0),IF('People_Inputs'!$E$25="SUP",'Payroll'!AK309,0),IF('People_Inputs'!$E$26="SUP",'Payroll'!AK329,0),IF('People_Inputs'!$E$27="SUP",'Payroll'!AK349,0),IF('People_Inputs'!$E$28="SUP",'Payroll'!AK369,0),IF('People_Inputs'!$E$29="SUP",'Payroll'!AK389,0),IF('People_Inputs'!$E$30="SUP",'Payroll'!AK409,0),IF('People_Inputs'!$E$31="SUP",'Payroll'!AK429,0),IF('People_Inputs'!$E$32="SUP",'Payroll'!AK449,0),IF('People_Inputs'!$E$33="SUP",'Payroll'!AK469,0),IF('People_Inputs'!$E$34="SUP",'Payroll'!AK489,0),IF('People_Inputs'!$E$35="SUP",'Payroll'!AK509,0),IF('People_Inputs'!$E$36="SUP",'Payroll'!AK529,0),IF('People_Inputs'!$E$37="SUP",'Payroll'!AK549,0),IF('People_Inputs'!$E$38="SUP",'Payroll'!AK569,0),IF('People_Inputs'!$E$39="SUP",'Payroll'!AK589,0),IF('People_Inputs'!$E$40="SUP",'Payroll'!AK609,0),IF('People_Inputs'!$E$41="SUP",'Payroll'!AK629,0),IF('People_Inputs'!$E$42="SUP",'Payroll'!AK649,0),IF('People_Inputs'!$E$43="SUP",'Payroll'!AK669,0),IF('People_Inputs'!$E$44="SUP",'Payroll'!AK689,0),IF('People_Inputs'!$E$45="SUP",'Payroll'!AK709,0),IF('People_Inputs'!$E$46="SUP",'Payroll'!AK729,0),IF('People_Inputs'!$E$47="SUP",'Payroll'!AK749,0),IF('People_Inputs'!$E$48="SUP",'Payroll'!AK769,0),IF('People_Inputs'!$E$49="SUP",'Payroll'!AK789,0),IF('People_Inputs'!$E$50="SUP",'Payroll'!AK809,0),IF('People_Inputs'!$E$51="SUP",'Payroll'!AK829,0),IF('People_Inputs'!$E$52="SUP",'Payroll'!AK849,0),IF('People_Inputs'!$E$53="SUP",'Payroll'!AK869,0),IF('People_Inputs'!$E$54="SUP",'Payroll'!AK889,0),IF('People_Inputs'!$E$55="SUP",'Payroll'!AK909,0),IF('People_Inputs'!$E$56="SUP",'Payroll'!AK929,0),IF('People_Inputs'!$E$57="SUP",'Payroll'!AK949,0),IF('People_Inputs'!$E$58="SUP",'Payroll'!AK969,0),IF('People_Inputs'!$E$59="SUP",'Payroll'!AK989,0),IF('People_Inputs'!$E$60="SUP",'Payroll'!AK1009,0),IF('People_Inputs'!$E$61="SUP",'Payroll'!AK1029,0),IF('People_Inputs'!$E$62="SUP",'Payroll'!AK1049,0),IF('People_Inputs'!$E$63="SUP",'Payroll'!AK1069,0),IF('People_Inputs'!$E$64="SUP",'Payroll'!AK1089,0),IF('People_Inputs'!$E$65="SUP",'Payroll'!AK1109,0),IF('People_Inputs'!$E$66="SUP",'Payroll'!AK1129,0),IF('People_Inputs'!$E$67="SUP",'Payroll'!AK1149,0),IF('People_Inputs'!$E$68="SUP",'Payroll'!AK1169,0),IF('People_Inputs'!$E$69="SUP",'Payroll'!AK1189,0),IF('People_Inputs'!$E$70="SUP",'Payroll'!AK1209,0))</f>
        <v>450</v>
      </c>
      <c r="AL33" s="35">
        <f>SUM(IF('People_Inputs'!$E$11="SUP",'Payroll'!AL29,0),IF('People_Inputs'!$E$12="SUP",'Payroll'!AL49,0),IF('People_Inputs'!$E$13="SUP",'Payroll'!AL69,0),IF('People_Inputs'!$E$14="SUP",'Payroll'!AL89,0),IF('People_Inputs'!$E$15="SUP",'Payroll'!AL109,0),IF('People_Inputs'!$E$16="SUP",'Payroll'!AL129,0),IF('People_Inputs'!$E$17="SUP",'Payroll'!AL149,0),IF('People_Inputs'!$E$18="SUP",'Payroll'!AL169,0),IF('People_Inputs'!$E$19="SUP",'Payroll'!AL189,0),IF('People_Inputs'!$E$20="SUP",'Payroll'!AL209,0),IF('People_Inputs'!$E$21="SUP",'Payroll'!AL229,0),IF('People_Inputs'!$E$22="SUP",'Payroll'!AL249,0),IF('People_Inputs'!$E$23="SUP",'Payroll'!AL269,0),IF('People_Inputs'!$E$24="SUP",'Payroll'!AL289,0),IF('People_Inputs'!$E$25="SUP",'Payroll'!AL309,0),IF('People_Inputs'!$E$26="SUP",'Payroll'!AL329,0),IF('People_Inputs'!$E$27="SUP",'Payroll'!AL349,0),IF('People_Inputs'!$E$28="SUP",'Payroll'!AL369,0),IF('People_Inputs'!$E$29="SUP",'Payroll'!AL389,0),IF('People_Inputs'!$E$30="SUP",'Payroll'!AL409,0),IF('People_Inputs'!$E$31="SUP",'Payroll'!AL429,0),IF('People_Inputs'!$E$32="SUP",'Payroll'!AL449,0),IF('People_Inputs'!$E$33="SUP",'Payroll'!AL469,0),IF('People_Inputs'!$E$34="SUP",'Payroll'!AL489,0),IF('People_Inputs'!$E$35="SUP",'Payroll'!AL509,0),IF('People_Inputs'!$E$36="SUP",'Payroll'!AL529,0),IF('People_Inputs'!$E$37="SUP",'Payroll'!AL549,0),IF('People_Inputs'!$E$38="SUP",'Payroll'!AL569,0),IF('People_Inputs'!$E$39="SUP",'Payroll'!AL589,0),IF('People_Inputs'!$E$40="SUP",'Payroll'!AL609,0),IF('People_Inputs'!$E$41="SUP",'Payroll'!AL629,0),IF('People_Inputs'!$E$42="SUP",'Payroll'!AL649,0),IF('People_Inputs'!$E$43="SUP",'Payroll'!AL669,0),IF('People_Inputs'!$E$44="SUP",'Payroll'!AL689,0),IF('People_Inputs'!$E$45="SUP",'Payroll'!AL709,0),IF('People_Inputs'!$E$46="SUP",'Payroll'!AL729,0),IF('People_Inputs'!$E$47="SUP",'Payroll'!AL749,0),IF('People_Inputs'!$E$48="SUP",'Payroll'!AL769,0),IF('People_Inputs'!$E$49="SUP",'Payroll'!AL789,0),IF('People_Inputs'!$E$50="SUP",'Payroll'!AL809,0),IF('People_Inputs'!$E$51="SUP",'Payroll'!AL829,0),IF('People_Inputs'!$E$52="SUP",'Payroll'!AL849,0),IF('People_Inputs'!$E$53="SUP",'Payroll'!AL869,0),IF('People_Inputs'!$E$54="SUP",'Payroll'!AL889,0),IF('People_Inputs'!$E$55="SUP",'Payroll'!AL909,0),IF('People_Inputs'!$E$56="SUP",'Payroll'!AL929,0),IF('People_Inputs'!$E$57="SUP",'Payroll'!AL949,0),IF('People_Inputs'!$E$58="SUP",'Payroll'!AL969,0),IF('People_Inputs'!$E$59="SUP",'Payroll'!AL989,0),IF('People_Inputs'!$E$60="SUP",'Payroll'!AL1009,0),IF('People_Inputs'!$E$61="SUP",'Payroll'!AL1029,0),IF('People_Inputs'!$E$62="SUP",'Payroll'!AL1049,0),IF('People_Inputs'!$E$63="SUP",'Payroll'!AL1069,0),IF('People_Inputs'!$E$64="SUP",'Payroll'!AL1089,0),IF('People_Inputs'!$E$65="SUP",'Payroll'!AL1109,0),IF('People_Inputs'!$E$66="SUP",'Payroll'!AL1129,0),IF('People_Inputs'!$E$67="SUP",'Payroll'!AL1149,0),IF('People_Inputs'!$E$68="SUP",'Payroll'!AL1169,0),IF('People_Inputs'!$E$69="SUP",'Payroll'!AL1189,0),IF('People_Inputs'!$E$70="SUP",'Payroll'!AL1209,0))</f>
        <v>450</v>
      </c>
      <c r="AM33" s="35">
        <f>SUM(IF('People_Inputs'!$E$11="SUP",'Payroll'!AM29,0),IF('People_Inputs'!$E$12="SUP",'Payroll'!AM49,0),IF('People_Inputs'!$E$13="SUP",'Payroll'!AM69,0),IF('People_Inputs'!$E$14="SUP",'Payroll'!AM89,0),IF('People_Inputs'!$E$15="SUP",'Payroll'!AM109,0),IF('People_Inputs'!$E$16="SUP",'Payroll'!AM129,0),IF('People_Inputs'!$E$17="SUP",'Payroll'!AM149,0),IF('People_Inputs'!$E$18="SUP",'Payroll'!AM169,0),IF('People_Inputs'!$E$19="SUP",'Payroll'!AM189,0),IF('People_Inputs'!$E$20="SUP",'Payroll'!AM209,0),IF('People_Inputs'!$E$21="SUP",'Payroll'!AM229,0),IF('People_Inputs'!$E$22="SUP",'Payroll'!AM249,0),IF('People_Inputs'!$E$23="SUP",'Payroll'!AM269,0),IF('People_Inputs'!$E$24="SUP",'Payroll'!AM289,0),IF('People_Inputs'!$E$25="SUP",'Payroll'!AM309,0),IF('People_Inputs'!$E$26="SUP",'Payroll'!AM329,0),IF('People_Inputs'!$E$27="SUP",'Payroll'!AM349,0),IF('People_Inputs'!$E$28="SUP",'Payroll'!AM369,0),IF('People_Inputs'!$E$29="SUP",'Payroll'!AM389,0),IF('People_Inputs'!$E$30="SUP",'Payroll'!AM409,0),IF('People_Inputs'!$E$31="SUP",'Payroll'!AM429,0),IF('People_Inputs'!$E$32="SUP",'Payroll'!AM449,0),IF('People_Inputs'!$E$33="SUP",'Payroll'!AM469,0),IF('People_Inputs'!$E$34="SUP",'Payroll'!AM489,0),IF('People_Inputs'!$E$35="SUP",'Payroll'!AM509,0),IF('People_Inputs'!$E$36="SUP",'Payroll'!AM529,0),IF('People_Inputs'!$E$37="SUP",'Payroll'!AM549,0),IF('People_Inputs'!$E$38="SUP",'Payroll'!AM569,0),IF('People_Inputs'!$E$39="SUP",'Payroll'!AM589,0),IF('People_Inputs'!$E$40="SUP",'Payroll'!AM609,0),IF('People_Inputs'!$E$41="SUP",'Payroll'!AM629,0),IF('People_Inputs'!$E$42="SUP",'Payroll'!AM649,0),IF('People_Inputs'!$E$43="SUP",'Payroll'!AM669,0),IF('People_Inputs'!$E$44="SUP",'Payroll'!AM689,0),IF('People_Inputs'!$E$45="SUP",'Payroll'!AM709,0),IF('People_Inputs'!$E$46="SUP",'Payroll'!AM729,0),IF('People_Inputs'!$E$47="SUP",'Payroll'!AM749,0),IF('People_Inputs'!$E$48="SUP",'Payroll'!AM769,0),IF('People_Inputs'!$E$49="SUP",'Payroll'!AM789,0),IF('People_Inputs'!$E$50="SUP",'Payroll'!AM809,0),IF('People_Inputs'!$E$51="SUP",'Payroll'!AM829,0),IF('People_Inputs'!$E$52="SUP",'Payroll'!AM849,0),IF('People_Inputs'!$E$53="SUP",'Payroll'!AM869,0),IF('People_Inputs'!$E$54="SUP",'Payroll'!AM889,0),IF('People_Inputs'!$E$55="SUP",'Payroll'!AM909,0),IF('People_Inputs'!$E$56="SUP",'Payroll'!AM929,0),IF('People_Inputs'!$E$57="SUP",'Payroll'!AM949,0),IF('People_Inputs'!$E$58="SUP",'Payroll'!AM969,0),IF('People_Inputs'!$E$59="SUP",'Payroll'!AM989,0),IF('People_Inputs'!$E$60="SUP",'Payroll'!AM1009,0),IF('People_Inputs'!$E$61="SUP",'Payroll'!AM1029,0),IF('People_Inputs'!$E$62="SUP",'Payroll'!AM1049,0),IF('People_Inputs'!$E$63="SUP",'Payroll'!AM1069,0),IF('People_Inputs'!$E$64="SUP",'Payroll'!AM1089,0),IF('People_Inputs'!$E$65="SUP",'Payroll'!AM1109,0),IF('People_Inputs'!$E$66="SUP",'Payroll'!AM1129,0),IF('People_Inputs'!$E$67="SUP",'Payroll'!AM1149,0),IF('People_Inputs'!$E$68="SUP",'Payroll'!AM1169,0),IF('People_Inputs'!$E$69="SUP",'Payroll'!AM1189,0),IF('People_Inputs'!$E$70="SUP",'Payroll'!AM1209,0))</f>
        <v>450</v>
      </c>
      <c r="AN33" s="35">
        <f>SUM(IF('People_Inputs'!$E$11="SUP",'Payroll'!AN29,0),IF('People_Inputs'!$E$12="SUP",'Payroll'!AN49,0),IF('People_Inputs'!$E$13="SUP",'Payroll'!AN69,0),IF('People_Inputs'!$E$14="SUP",'Payroll'!AN89,0),IF('People_Inputs'!$E$15="SUP",'Payroll'!AN109,0),IF('People_Inputs'!$E$16="SUP",'Payroll'!AN129,0),IF('People_Inputs'!$E$17="SUP",'Payroll'!AN149,0),IF('People_Inputs'!$E$18="SUP",'Payroll'!AN169,0),IF('People_Inputs'!$E$19="SUP",'Payroll'!AN189,0),IF('People_Inputs'!$E$20="SUP",'Payroll'!AN209,0),IF('People_Inputs'!$E$21="SUP",'Payroll'!AN229,0),IF('People_Inputs'!$E$22="SUP",'Payroll'!AN249,0),IF('People_Inputs'!$E$23="SUP",'Payroll'!AN269,0),IF('People_Inputs'!$E$24="SUP",'Payroll'!AN289,0),IF('People_Inputs'!$E$25="SUP",'Payroll'!AN309,0),IF('People_Inputs'!$E$26="SUP",'Payroll'!AN329,0),IF('People_Inputs'!$E$27="SUP",'Payroll'!AN349,0),IF('People_Inputs'!$E$28="SUP",'Payroll'!AN369,0),IF('People_Inputs'!$E$29="SUP",'Payroll'!AN389,0),IF('People_Inputs'!$E$30="SUP",'Payroll'!AN409,0),IF('People_Inputs'!$E$31="SUP",'Payroll'!AN429,0),IF('People_Inputs'!$E$32="SUP",'Payroll'!AN449,0),IF('People_Inputs'!$E$33="SUP",'Payroll'!AN469,0),IF('People_Inputs'!$E$34="SUP",'Payroll'!AN489,0),IF('People_Inputs'!$E$35="SUP",'Payroll'!AN509,0),IF('People_Inputs'!$E$36="SUP",'Payroll'!AN529,0),IF('People_Inputs'!$E$37="SUP",'Payroll'!AN549,0),IF('People_Inputs'!$E$38="SUP",'Payroll'!AN569,0),IF('People_Inputs'!$E$39="SUP",'Payroll'!AN589,0),IF('People_Inputs'!$E$40="SUP",'Payroll'!AN609,0),IF('People_Inputs'!$E$41="SUP",'Payroll'!AN629,0),IF('People_Inputs'!$E$42="SUP",'Payroll'!AN649,0),IF('People_Inputs'!$E$43="SUP",'Payroll'!AN669,0),IF('People_Inputs'!$E$44="SUP",'Payroll'!AN689,0),IF('People_Inputs'!$E$45="SUP",'Payroll'!AN709,0),IF('People_Inputs'!$E$46="SUP",'Payroll'!AN729,0),IF('People_Inputs'!$E$47="SUP",'Payroll'!AN749,0),IF('People_Inputs'!$E$48="SUP",'Payroll'!AN769,0),IF('People_Inputs'!$E$49="SUP",'Payroll'!AN789,0),IF('People_Inputs'!$E$50="SUP",'Payroll'!AN809,0),IF('People_Inputs'!$E$51="SUP",'Payroll'!AN829,0),IF('People_Inputs'!$E$52="SUP",'Payroll'!AN849,0),IF('People_Inputs'!$E$53="SUP",'Payroll'!AN869,0),IF('People_Inputs'!$E$54="SUP",'Payroll'!AN889,0),IF('People_Inputs'!$E$55="SUP",'Payroll'!AN909,0),IF('People_Inputs'!$E$56="SUP",'Payroll'!AN929,0),IF('People_Inputs'!$E$57="SUP",'Payroll'!AN949,0),IF('People_Inputs'!$E$58="SUP",'Payroll'!AN969,0),IF('People_Inputs'!$E$59="SUP",'Payroll'!AN989,0),IF('People_Inputs'!$E$60="SUP",'Payroll'!AN1009,0),IF('People_Inputs'!$E$61="SUP",'Payroll'!AN1029,0),IF('People_Inputs'!$E$62="SUP",'Payroll'!AN1049,0),IF('People_Inputs'!$E$63="SUP",'Payroll'!AN1069,0),IF('People_Inputs'!$E$64="SUP",'Payroll'!AN1089,0),IF('People_Inputs'!$E$65="SUP",'Payroll'!AN1109,0),IF('People_Inputs'!$E$66="SUP",'Payroll'!AN1129,0),IF('People_Inputs'!$E$67="SUP",'Payroll'!AN1149,0),IF('People_Inputs'!$E$68="SUP",'Payroll'!AN1169,0),IF('People_Inputs'!$E$69="SUP",'Payroll'!AN1189,0),IF('People_Inputs'!$E$70="SUP",'Payroll'!AN1209,0))</f>
        <v>450</v>
      </c>
      <c r="AO33" s="35">
        <f>SUM(IF('People_Inputs'!$E$11="SUP",'Payroll'!AO29,0),IF('People_Inputs'!$E$12="SUP",'Payroll'!AO49,0),IF('People_Inputs'!$E$13="SUP",'Payroll'!AO69,0),IF('People_Inputs'!$E$14="SUP",'Payroll'!AO89,0),IF('People_Inputs'!$E$15="SUP",'Payroll'!AO109,0),IF('People_Inputs'!$E$16="SUP",'Payroll'!AO129,0),IF('People_Inputs'!$E$17="SUP",'Payroll'!AO149,0),IF('People_Inputs'!$E$18="SUP",'Payroll'!AO169,0),IF('People_Inputs'!$E$19="SUP",'Payroll'!AO189,0),IF('People_Inputs'!$E$20="SUP",'Payroll'!AO209,0),IF('People_Inputs'!$E$21="SUP",'Payroll'!AO229,0),IF('People_Inputs'!$E$22="SUP",'Payroll'!AO249,0),IF('People_Inputs'!$E$23="SUP",'Payroll'!AO269,0),IF('People_Inputs'!$E$24="SUP",'Payroll'!AO289,0),IF('People_Inputs'!$E$25="SUP",'Payroll'!AO309,0),IF('People_Inputs'!$E$26="SUP",'Payroll'!AO329,0),IF('People_Inputs'!$E$27="SUP",'Payroll'!AO349,0),IF('People_Inputs'!$E$28="SUP",'Payroll'!AO369,0),IF('People_Inputs'!$E$29="SUP",'Payroll'!AO389,0),IF('People_Inputs'!$E$30="SUP",'Payroll'!AO409,0),IF('People_Inputs'!$E$31="SUP",'Payroll'!AO429,0),IF('People_Inputs'!$E$32="SUP",'Payroll'!AO449,0),IF('People_Inputs'!$E$33="SUP",'Payroll'!AO469,0),IF('People_Inputs'!$E$34="SUP",'Payroll'!AO489,0),IF('People_Inputs'!$E$35="SUP",'Payroll'!AO509,0),IF('People_Inputs'!$E$36="SUP",'Payroll'!AO529,0),IF('People_Inputs'!$E$37="SUP",'Payroll'!AO549,0),IF('People_Inputs'!$E$38="SUP",'Payroll'!AO569,0),IF('People_Inputs'!$E$39="SUP",'Payroll'!AO589,0),IF('People_Inputs'!$E$40="SUP",'Payroll'!AO609,0),IF('People_Inputs'!$E$41="SUP",'Payroll'!AO629,0),IF('People_Inputs'!$E$42="SUP",'Payroll'!AO649,0),IF('People_Inputs'!$E$43="SUP",'Payroll'!AO669,0),IF('People_Inputs'!$E$44="SUP",'Payroll'!AO689,0),IF('People_Inputs'!$E$45="SUP",'Payroll'!AO709,0),IF('People_Inputs'!$E$46="SUP",'Payroll'!AO729,0),IF('People_Inputs'!$E$47="SUP",'Payroll'!AO749,0),IF('People_Inputs'!$E$48="SUP",'Payroll'!AO769,0),IF('People_Inputs'!$E$49="SUP",'Payroll'!AO789,0),IF('People_Inputs'!$E$50="SUP",'Payroll'!AO809,0),IF('People_Inputs'!$E$51="SUP",'Payroll'!AO829,0),IF('People_Inputs'!$E$52="SUP",'Payroll'!AO849,0),IF('People_Inputs'!$E$53="SUP",'Payroll'!AO869,0),IF('People_Inputs'!$E$54="SUP",'Payroll'!AO889,0),IF('People_Inputs'!$E$55="SUP",'Payroll'!AO909,0),IF('People_Inputs'!$E$56="SUP",'Payroll'!AO929,0),IF('People_Inputs'!$E$57="SUP",'Payroll'!AO949,0),IF('People_Inputs'!$E$58="SUP",'Payroll'!AO969,0),IF('People_Inputs'!$E$59="SUP",'Payroll'!AO989,0),IF('People_Inputs'!$E$60="SUP",'Payroll'!AO1009,0),IF('People_Inputs'!$E$61="SUP",'Payroll'!AO1029,0),IF('People_Inputs'!$E$62="SUP",'Payroll'!AO1049,0),IF('People_Inputs'!$E$63="SUP",'Payroll'!AO1069,0),IF('People_Inputs'!$E$64="SUP",'Payroll'!AO1089,0),IF('People_Inputs'!$E$65="SUP",'Payroll'!AO1109,0),IF('People_Inputs'!$E$66="SUP",'Payroll'!AO1129,0),IF('People_Inputs'!$E$67="SUP",'Payroll'!AO1149,0),IF('People_Inputs'!$E$68="SUP",'Payroll'!AO1169,0),IF('People_Inputs'!$E$69="SUP",'Payroll'!AO1189,0),IF('People_Inputs'!$E$70="SUP",'Payroll'!AO1209,0))</f>
        <v>450</v>
      </c>
      <c r="AP33" s="35">
        <f>SUM(IF('People_Inputs'!$E$11="SUP",'Payroll'!AP29,0),IF('People_Inputs'!$E$12="SUP",'Payroll'!AP49,0),IF('People_Inputs'!$E$13="SUP",'Payroll'!AP69,0),IF('People_Inputs'!$E$14="SUP",'Payroll'!AP89,0),IF('People_Inputs'!$E$15="SUP",'Payroll'!AP109,0),IF('People_Inputs'!$E$16="SUP",'Payroll'!AP129,0),IF('People_Inputs'!$E$17="SUP",'Payroll'!AP149,0),IF('People_Inputs'!$E$18="SUP",'Payroll'!AP169,0),IF('People_Inputs'!$E$19="SUP",'Payroll'!AP189,0),IF('People_Inputs'!$E$20="SUP",'Payroll'!AP209,0),IF('People_Inputs'!$E$21="SUP",'Payroll'!AP229,0),IF('People_Inputs'!$E$22="SUP",'Payroll'!AP249,0),IF('People_Inputs'!$E$23="SUP",'Payroll'!AP269,0),IF('People_Inputs'!$E$24="SUP",'Payroll'!AP289,0),IF('People_Inputs'!$E$25="SUP",'Payroll'!AP309,0),IF('People_Inputs'!$E$26="SUP",'Payroll'!AP329,0),IF('People_Inputs'!$E$27="SUP",'Payroll'!AP349,0),IF('People_Inputs'!$E$28="SUP",'Payroll'!AP369,0),IF('People_Inputs'!$E$29="SUP",'Payroll'!AP389,0),IF('People_Inputs'!$E$30="SUP",'Payroll'!AP409,0),IF('People_Inputs'!$E$31="SUP",'Payroll'!AP429,0),IF('People_Inputs'!$E$32="SUP",'Payroll'!AP449,0),IF('People_Inputs'!$E$33="SUP",'Payroll'!AP469,0),IF('People_Inputs'!$E$34="SUP",'Payroll'!AP489,0),IF('People_Inputs'!$E$35="SUP",'Payroll'!AP509,0),IF('People_Inputs'!$E$36="SUP",'Payroll'!AP529,0),IF('People_Inputs'!$E$37="SUP",'Payroll'!AP549,0),IF('People_Inputs'!$E$38="SUP",'Payroll'!AP569,0),IF('People_Inputs'!$E$39="SUP",'Payroll'!AP589,0),IF('People_Inputs'!$E$40="SUP",'Payroll'!AP609,0),IF('People_Inputs'!$E$41="SUP",'Payroll'!AP629,0),IF('People_Inputs'!$E$42="SUP",'Payroll'!AP649,0),IF('People_Inputs'!$E$43="SUP",'Payroll'!AP669,0),IF('People_Inputs'!$E$44="SUP",'Payroll'!AP689,0),IF('People_Inputs'!$E$45="SUP",'Payroll'!AP709,0),IF('People_Inputs'!$E$46="SUP",'Payroll'!AP729,0),IF('People_Inputs'!$E$47="SUP",'Payroll'!AP749,0),IF('People_Inputs'!$E$48="SUP",'Payroll'!AP769,0),IF('People_Inputs'!$E$49="SUP",'Payroll'!AP789,0),IF('People_Inputs'!$E$50="SUP",'Payroll'!AP809,0),IF('People_Inputs'!$E$51="SUP",'Payroll'!AP829,0),IF('People_Inputs'!$E$52="SUP",'Payroll'!AP849,0),IF('People_Inputs'!$E$53="SUP",'Payroll'!AP869,0),IF('People_Inputs'!$E$54="SUP",'Payroll'!AP889,0),IF('People_Inputs'!$E$55="SUP",'Payroll'!AP909,0),IF('People_Inputs'!$E$56="SUP",'Payroll'!AP929,0),IF('People_Inputs'!$E$57="SUP",'Payroll'!AP949,0),IF('People_Inputs'!$E$58="SUP",'Payroll'!AP969,0),IF('People_Inputs'!$E$59="SUP",'Payroll'!AP989,0),IF('People_Inputs'!$E$60="SUP",'Payroll'!AP1009,0),IF('People_Inputs'!$E$61="SUP",'Payroll'!AP1029,0),IF('People_Inputs'!$E$62="SUP",'Payroll'!AP1049,0),IF('People_Inputs'!$E$63="SUP",'Payroll'!AP1069,0),IF('People_Inputs'!$E$64="SUP",'Payroll'!AP1089,0),IF('People_Inputs'!$E$65="SUP",'Payroll'!AP1109,0),IF('People_Inputs'!$E$66="SUP",'Payroll'!AP1129,0),IF('People_Inputs'!$E$67="SUP",'Payroll'!AP1149,0),IF('People_Inputs'!$E$68="SUP",'Payroll'!AP1169,0),IF('People_Inputs'!$E$69="SUP",'Payroll'!AP1189,0),IF('People_Inputs'!$E$70="SUP",'Payroll'!AP1209,0))</f>
        <v>450</v>
      </c>
      <c r="AQ33" s="35">
        <f>SUM(IF('People_Inputs'!$E$11="SUP",'Payroll'!AQ29,0),IF('People_Inputs'!$E$12="SUP",'Payroll'!AQ49,0),IF('People_Inputs'!$E$13="SUP",'Payroll'!AQ69,0),IF('People_Inputs'!$E$14="SUP",'Payroll'!AQ89,0),IF('People_Inputs'!$E$15="SUP",'Payroll'!AQ109,0),IF('People_Inputs'!$E$16="SUP",'Payroll'!AQ129,0),IF('People_Inputs'!$E$17="SUP",'Payroll'!AQ149,0),IF('People_Inputs'!$E$18="SUP",'Payroll'!AQ169,0),IF('People_Inputs'!$E$19="SUP",'Payroll'!AQ189,0),IF('People_Inputs'!$E$20="SUP",'Payroll'!AQ209,0),IF('People_Inputs'!$E$21="SUP",'Payroll'!AQ229,0),IF('People_Inputs'!$E$22="SUP",'Payroll'!AQ249,0),IF('People_Inputs'!$E$23="SUP",'Payroll'!AQ269,0),IF('People_Inputs'!$E$24="SUP",'Payroll'!AQ289,0),IF('People_Inputs'!$E$25="SUP",'Payroll'!AQ309,0),IF('People_Inputs'!$E$26="SUP",'Payroll'!AQ329,0),IF('People_Inputs'!$E$27="SUP",'Payroll'!AQ349,0),IF('People_Inputs'!$E$28="SUP",'Payroll'!AQ369,0),IF('People_Inputs'!$E$29="SUP",'Payroll'!AQ389,0),IF('People_Inputs'!$E$30="SUP",'Payroll'!AQ409,0),IF('People_Inputs'!$E$31="SUP",'Payroll'!AQ429,0),IF('People_Inputs'!$E$32="SUP",'Payroll'!AQ449,0),IF('People_Inputs'!$E$33="SUP",'Payroll'!AQ469,0),IF('People_Inputs'!$E$34="SUP",'Payroll'!AQ489,0),IF('People_Inputs'!$E$35="SUP",'Payroll'!AQ509,0),IF('People_Inputs'!$E$36="SUP",'Payroll'!AQ529,0),IF('People_Inputs'!$E$37="SUP",'Payroll'!AQ549,0),IF('People_Inputs'!$E$38="SUP",'Payroll'!AQ569,0),IF('People_Inputs'!$E$39="SUP",'Payroll'!AQ589,0),IF('People_Inputs'!$E$40="SUP",'Payroll'!AQ609,0),IF('People_Inputs'!$E$41="SUP",'Payroll'!AQ629,0),IF('People_Inputs'!$E$42="SUP",'Payroll'!AQ649,0),IF('People_Inputs'!$E$43="SUP",'Payroll'!AQ669,0),IF('People_Inputs'!$E$44="SUP",'Payroll'!AQ689,0),IF('People_Inputs'!$E$45="SUP",'Payroll'!AQ709,0),IF('People_Inputs'!$E$46="SUP",'Payroll'!AQ729,0),IF('People_Inputs'!$E$47="SUP",'Payroll'!AQ749,0),IF('People_Inputs'!$E$48="SUP",'Payroll'!AQ769,0),IF('People_Inputs'!$E$49="SUP",'Payroll'!AQ789,0),IF('People_Inputs'!$E$50="SUP",'Payroll'!AQ809,0),IF('People_Inputs'!$E$51="SUP",'Payroll'!AQ829,0),IF('People_Inputs'!$E$52="SUP",'Payroll'!AQ849,0),IF('People_Inputs'!$E$53="SUP",'Payroll'!AQ869,0),IF('People_Inputs'!$E$54="SUP",'Payroll'!AQ889,0),IF('People_Inputs'!$E$55="SUP",'Payroll'!AQ909,0),IF('People_Inputs'!$E$56="SUP",'Payroll'!AQ929,0),IF('People_Inputs'!$E$57="SUP",'Payroll'!AQ949,0),IF('People_Inputs'!$E$58="SUP",'Payroll'!AQ969,0),IF('People_Inputs'!$E$59="SUP",'Payroll'!AQ989,0),IF('People_Inputs'!$E$60="SUP",'Payroll'!AQ1009,0),IF('People_Inputs'!$E$61="SUP",'Payroll'!AQ1029,0),IF('People_Inputs'!$E$62="SUP",'Payroll'!AQ1049,0),IF('People_Inputs'!$E$63="SUP",'Payroll'!AQ1069,0),IF('People_Inputs'!$E$64="SUP",'Payroll'!AQ1089,0),IF('People_Inputs'!$E$65="SUP",'Payroll'!AQ1109,0),IF('People_Inputs'!$E$66="SUP",'Payroll'!AQ1129,0),IF('People_Inputs'!$E$67="SUP",'Payroll'!AQ1149,0),IF('People_Inputs'!$E$68="SUP",'Payroll'!AQ1169,0),IF('People_Inputs'!$E$69="SUP",'Payroll'!AQ1189,0),IF('People_Inputs'!$E$70="SUP",'Payroll'!AQ1209,0))</f>
        <v>450</v>
      </c>
      <c r="AR33" s="35">
        <f>SUM(IF('People_Inputs'!$E$11="SUP",'Payroll'!AR29,0),IF('People_Inputs'!$E$12="SUP",'Payroll'!AR49,0),IF('People_Inputs'!$E$13="SUP",'Payroll'!AR69,0),IF('People_Inputs'!$E$14="SUP",'Payroll'!AR89,0),IF('People_Inputs'!$E$15="SUP",'Payroll'!AR109,0),IF('People_Inputs'!$E$16="SUP",'Payroll'!AR129,0),IF('People_Inputs'!$E$17="SUP",'Payroll'!AR149,0),IF('People_Inputs'!$E$18="SUP",'Payroll'!AR169,0),IF('People_Inputs'!$E$19="SUP",'Payroll'!AR189,0),IF('People_Inputs'!$E$20="SUP",'Payroll'!AR209,0),IF('People_Inputs'!$E$21="SUP",'Payroll'!AR229,0),IF('People_Inputs'!$E$22="SUP",'Payroll'!AR249,0),IF('People_Inputs'!$E$23="SUP",'Payroll'!AR269,0),IF('People_Inputs'!$E$24="SUP",'Payroll'!AR289,0),IF('People_Inputs'!$E$25="SUP",'Payroll'!AR309,0),IF('People_Inputs'!$E$26="SUP",'Payroll'!AR329,0),IF('People_Inputs'!$E$27="SUP",'Payroll'!AR349,0),IF('People_Inputs'!$E$28="SUP",'Payroll'!AR369,0),IF('People_Inputs'!$E$29="SUP",'Payroll'!AR389,0),IF('People_Inputs'!$E$30="SUP",'Payroll'!AR409,0),IF('People_Inputs'!$E$31="SUP",'Payroll'!AR429,0),IF('People_Inputs'!$E$32="SUP",'Payroll'!AR449,0),IF('People_Inputs'!$E$33="SUP",'Payroll'!AR469,0),IF('People_Inputs'!$E$34="SUP",'Payroll'!AR489,0),IF('People_Inputs'!$E$35="SUP",'Payroll'!AR509,0),IF('People_Inputs'!$E$36="SUP",'Payroll'!AR529,0),IF('People_Inputs'!$E$37="SUP",'Payroll'!AR549,0),IF('People_Inputs'!$E$38="SUP",'Payroll'!AR569,0),IF('People_Inputs'!$E$39="SUP",'Payroll'!AR589,0),IF('People_Inputs'!$E$40="SUP",'Payroll'!AR609,0),IF('People_Inputs'!$E$41="SUP",'Payroll'!AR629,0),IF('People_Inputs'!$E$42="SUP",'Payroll'!AR649,0),IF('People_Inputs'!$E$43="SUP",'Payroll'!AR669,0),IF('People_Inputs'!$E$44="SUP",'Payroll'!AR689,0),IF('People_Inputs'!$E$45="SUP",'Payroll'!AR709,0),IF('People_Inputs'!$E$46="SUP",'Payroll'!AR729,0),IF('People_Inputs'!$E$47="SUP",'Payroll'!AR749,0),IF('People_Inputs'!$E$48="SUP",'Payroll'!AR769,0),IF('People_Inputs'!$E$49="SUP",'Payroll'!AR789,0),IF('People_Inputs'!$E$50="SUP",'Payroll'!AR809,0),IF('People_Inputs'!$E$51="SUP",'Payroll'!AR829,0),IF('People_Inputs'!$E$52="SUP",'Payroll'!AR849,0),IF('People_Inputs'!$E$53="SUP",'Payroll'!AR869,0),IF('People_Inputs'!$E$54="SUP",'Payroll'!AR889,0),IF('People_Inputs'!$E$55="SUP",'Payroll'!AR909,0),IF('People_Inputs'!$E$56="SUP",'Payroll'!AR929,0),IF('People_Inputs'!$E$57="SUP",'Payroll'!AR949,0),IF('People_Inputs'!$E$58="SUP",'Payroll'!AR969,0),IF('People_Inputs'!$E$59="SUP",'Payroll'!AR989,0),IF('People_Inputs'!$E$60="SUP",'Payroll'!AR1009,0),IF('People_Inputs'!$E$61="SUP",'Payroll'!AR1029,0),IF('People_Inputs'!$E$62="SUP",'Payroll'!AR1049,0),IF('People_Inputs'!$E$63="SUP",'Payroll'!AR1069,0),IF('People_Inputs'!$E$64="SUP",'Payroll'!AR1089,0),IF('People_Inputs'!$E$65="SUP",'Payroll'!AR1109,0),IF('People_Inputs'!$E$66="SUP",'Payroll'!AR1129,0),IF('People_Inputs'!$E$67="SUP",'Payroll'!AR1149,0),IF('People_Inputs'!$E$68="SUP",'Payroll'!AR1169,0),IF('People_Inputs'!$E$69="SUP",'Payroll'!AR1189,0),IF('People_Inputs'!$E$70="SUP",'Payroll'!AR1209,0))</f>
        <v>450</v>
      </c>
      <c r="AS33" s="35">
        <f>SUM(IF('People_Inputs'!$E$11="SUP",'Payroll'!AS29,0),IF('People_Inputs'!$E$12="SUP",'Payroll'!AS49,0),IF('People_Inputs'!$E$13="SUP",'Payroll'!AS69,0),IF('People_Inputs'!$E$14="SUP",'Payroll'!AS89,0),IF('People_Inputs'!$E$15="SUP",'Payroll'!AS109,0),IF('People_Inputs'!$E$16="SUP",'Payroll'!AS129,0),IF('People_Inputs'!$E$17="SUP",'Payroll'!AS149,0),IF('People_Inputs'!$E$18="SUP",'Payroll'!AS169,0),IF('People_Inputs'!$E$19="SUP",'Payroll'!AS189,0),IF('People_Inputs'!$E$20="SUP",'Payroll'!AS209,0),IF('People_Inputs'!$E$21="SUP",'Payroll'!AS229,0),IF('People_Inputs'!$E$22="SUP",'Payroll'!AS249,0),IF('People_Inputs'!$E$23="SUP",'Payroll'!AS269,0),IF('People_Inputs'!$E$24="SUP",'Payroll'!AS289,0),IF('People_Inputs'!$E$25="SUP",'Payroll'!AS309,0),IF('People_Inputs'!$E$26="SUP",'Payroll'!AS329,0),IF('People_Inputs'!$E$27="SUP",'Payroll'!AS349,0),IF('People_Inputs'!$E$28="SUP",'Payroll'!AS369,0),IF('People_Inputs'!$E$29="SUP",'Payroll'!AS389,0),IF('People_Inputs'!$E$30="SUP",'Payroll'!AS409,0),IF('People_Inputs'!$E$31="SUP",'Payroll'!AS429,0),IF('People_Inputs'!$E$32="SUP",'Payroll'!AS449,0),IF('People_Inputs'!$E$33="SUP",'Payroll'!AS469,0),IF('People_Inputs'!$E$34="SUP",'Payroll'!AS489,0),IF('People_Inputs'!$E$35="SUP",'Payroll'!AS509,0),IF('People_Inputs'!$E$36="SUP",'Payroll'!AS529,0),IF('People_Inputs'!$E$37="SUP",'Payroll'!AS549,0),IF('People_Inputs'!$E$38="SUP",'Payroll'!AS569,0),IF('People_Inputs'!$E$39="SUP",'Payroll'!AS589,0),IF('People_Inputs'!$E$40="SUP",'Payroll'!AS609,0),IF('People_Inputs'!$E$41="SUP",'Payroll'!AS629,0),IF('People_Inputs'!$E$42="SUP",'Payroll'!AS649,0),IF('People_Inputs'!$E$43="SUP",'Payroll'!AS669,0),IF('People_Inputs'!$E$44="SUP",'Payroll'!AS689,0),IF('People_Inputs'!$E$45="SUP",'Payroll'!AS709,0),IF('People_Inputs'!$E$46="SUP",'Payroll'!AS729,0),IF('People_Inputs'!$E$47="SUP",'Payroll'!AS749,0),IF('People_Inputs'!$E$48="SUP",'Payroll'!AS769,0),IF('People_Inputs'!$E$49="SUP",'Payroll'!AS789,0),IF('People_Inputs'!$E$50="SUP",'Payroll'!AS809,0),IF('People_Inputs'!$E$51="SUP",'Payroll'!AS829,0),IF('People_Inputs'!$E$52="SUP",'Payroll'!AS849,0),IF('People_Inputs'!$E$53="SUP",'Payroll'!AS869,0),IF('People_Inputs'!$E$54="SUP",'Payroll'!AS889,0),IF('People_Inputs'!$E$55="SUP",'Payroll'!AS909,0),IF('People_Inputs'!$E$56="SUP",'Payroll'!AS929,0),IF('People_Inputs'!$E$57="SUP",'Payroll'!AS949,0),IF('People_Inputs'!$E$58="SUP",'Payroll'!AS969,0),IF('People_Inputs'!$E$59="SUP",'Payroll'!AS989,0),IF('People_Inputs'!$E$60="SUP",'Payroll'!AS1009,0),IF('People_Inputs'!$E$61="SUP",'Payroll'!AS1029,0),IF('People_Inputs'!$E$62="SUP",'Payroll'!AS1049,0),IF('People_Inputs'!$E$63="SUP",'Payroll'!AS1069,0),IF('People_Inputs'!$E$64="SUP",'Payroll'!AS1089,0),IF('People_Inputs'!$E$65="SUP",'Payroll'!AS1109,0),IF('People_Inputs'!$E$66="SUP",'Payroll'!AS1129,0),IF('People_Inputs'!$E$67="SUP",'Payroll'!AS1149,0),IF('People_Inputs'!$E$68="SUP",'Payroll'!AS1169,0),IF('People_Inputs'!$E$69="SUP",'Payroll'!AS1189,0),IF('People_Inputs'!$E$70="SUP",'Payroll'!AS1209,0))</f>
        <v>450</v>
      </c>
      <c r="AT33" s="35">
        <f>SUM(IF('People_Inputs'!$E$11="SUP",'Payroll'!AT29,0),IF('People_Inputs'!$E$12="SUP",'Payroll'!AT49,0),IF('People_Inputs'!$E$13="SUP",'Payroll'!AT69,0),IF('People_Inputs'!$E$14="SUP",'Payroll'!AT89,0),IF('People_Inputs'!$E$15="SUP",'Payroll'!AT109,0),IF('People_Inputs'!$E$16="SUP",'Payroll'!AT129,0),IF('People_Inputs'!$E$17="SUP",'Payroll'!AT149,0),IF('People_Inputs'!$E$18="SUP",'Payroll'!AT169,0),IF('People_Inputs'!$E$19="SUP",'Payroll'!AT189,0),IF('People_Inputs'!$E$20="SUP",'Payroll'!AT209,0),IF('People_Inputs'!$E$21="SUP",'Payroll'!AT229,0),IF('People_Inputs'!$E$22="SUP",'Payroll'!AT249,0),IF('People_Inputs'!$E$23="SUP",'Payroll'!AT269,0),IF('People_Inputs'!$E$24="SUP",'Payroll'!AT289,0),IF('People_Inputs'!$E$25="SUP",'Payroll'!AT309,0),IF('People_Inputs'!$E$26="SUP",'Payroll'!AT329,0),IF('People_Inputs'!$E$27="SUP",'Payroll'!AT349,0),IF('People_Inputs'!$E$28="SUP",'Payroll'!AT369,0),IF('People_Inputs'!$E$29="SUP",'Payroll'!AT389,0),IF('People_Inputs'!$E$30="SUP",'Payroll'!AT409,0),IF('People_Inputs'!$E$31="SUP",'Payroll'!AT429,0),IF('People_Inputs'!$E$32="SUP",'Payroll'!AT449,0),IF('People_Inputs'!$E$33="SUP",'Payroll'!AT469,0),IF('People_Inputs'!$E$34="SUP",'Payroll'!AT489,0),IF('People_Inputs'!$E$35="SUP",'Payroll'!AT509,0),IF('People_Inputs'!$E$36="SUP",'Payroll'!AT529,0),IF('People_Inputs'!$E$37="SUP",'Payroll'!AT549,0),IF('People_Inputs'!$E$38="SUP",'Payroll'!AT569,0),IF('People_Inputs'!$E$39="SUP",'Payroll'!AT589,0),IF('People_Inputs'!$E$40="SUP",'Payroll'!AT609,0),IF('People_Inputs'!$E$41="SUP",'Payroll'!AT629,0),IF('People_Inputs'!$E$42="SUP",'Payroll'!AT649,0),IF('People_Inputs'!$E$43="SUP",'Payroll'!AT669,0),IF('People_Inputs'!$E$44="SUP",'Payroll'!AT689,0),IF('People_Inputs'!$E$45="SUP",'Payroll'!AT709,0),IF('People_Inputs'!$E$46="SUP",'Payroll'!AT729,0),IF('People_Inputs'!$E$47="SUP",'Payroll'!AT749,0),IF('People_Inputs'!$E$48="SUP",'Payroll'!AT769,0),IF('People_Inputs'!$E$49="SUP",'Payroll'!AT789,0),IF('People_Inputs'!$E$50="SUP",'Payroll'!AT809,0),IF('People_Inputs'!$E$51="SUP",'Payroll'!AT829,0),IF('People_Inputs'!$E$52="SUP",'Payroll'!AT849,0),IF('People_Inputs'!$E$53="SUP",'Payroll'!AT869,0),IF('People_Inputs'!$E$54="SUP",'Payroll'!AT889,0),IF('People_Inputs'!$E$55="SUP",'Payroll'!AT909,0),IF('People_Inputs'!$E$56="SUP",'Payroll'!AT929,0),IF('People_Inputs'!$E$57="SUP",'Payroll'!AT949,0),IF('People_Inputs'!$E$58="SUP",'Payroll'!AT969,0),IF('People_Inputs'!$E$59="SUP",'Payroll'!AT989,0),IF('People_Inputs'!$E$60="SUP",'Payroll'!AT1009,0),IF('People_Inputs'!$E$61="SUP",'Payroll'!AT1029,0),IF('People_Inputs'!$E$62="SUP",'Payroll'!AT1049,0),IF('People_Inputs'!$E$63="SUP",'Payroll'!AT1069,0),IF('People_Inputs'!$E$64="SUP",'Payroll'!AT1089,0),IF('People_Inputs'!$E$65="SUP",'Payroll'!AT1109,0),IF('People_Inputs'!$E$66="SUP",'Payroll'!AT1129,0),IF('People_Inputs'!$E$67="SUP",'Payroll'!AT1149,0),IF('People_Inputs'!$E$68="SUP",'Payroll'!AT1169,0),IF('People_Inputs'!$E$69="SUP",'Payroll'!AT1189,0),IF('People_Inputs'!$E$70="SUP",'Payroll'!AT1209,0))</f>
        <v>450</v>
      </c>
      <c r="AU33" s="35">
        <f>SUM(IF('People_Inputs'!$E$11="SUP",'Payroll'!AU29,0),IF('People_Inputs'!$E$12="SUP",'Payroll'!AU49,0),IF('People_Inputs'!$E$13="SUP",'Payroll'!AU69,0),IF('People_Inputs'!$E$14="SUP",'Payroll'!AU89,0),IF('People_Inputs'!$E$15="SUP",'Payroll'!AU109,0),IF('People_Inputs'!$E$16="SUP",'Payroll'!AU129,0),IF('People_Inputs'!$E$17="SUP",'Payroll'!AU149,0),IF('People_Inputs'!$E$18="SUP",'Payroll'!AU169,0),IF('People_Inputs'!$E$19="SUP",'Payroll'!AU189,0),IF('People_Inputs'!$E$20="SUP",'Payroll'!AU209,0),IF('People_Inputs'!$E$21="SUP",'Payroll'!AU229,0),IF('People_Inputs'!$E$22="SUP",'Payroll'!AU249,0),IF('People_Inputs'!$E$23="SUP",'Payroll'!AU269,0),IF('People_Inputs'!$E$24="SUP",'Payroll'!AU289,0),IF('People_Inputs'!$E$25="SUP",'Payroll'!AU309,0),IF('People_Inputs'!$E$26="SUP",'Payroll'!AU329,0),IF('People_Inputs'!$E$27="SUP",'Payroll'!AU349,0),IF('People_Inputs'!$E$28="SUP",'Payroll'!AU369,0),IF('People_Inputs'!$E$29="SUP",'Payroll'!AU389,0),IF('People_Inputs'!$E$30="SUP",'Payroll'!AU409,0),IF('People_Inputs'!$E$31="SUP",'Payroll'!AU429,0),IF('People_Inputs'!$E$32="SUP",'Payroll'!AU449,0),IF('People_Inputs'!$E$33="SUP",'Payroll'!AU469,0),IF('People_Inputs'!$E$34="SUP",'Payroll'!AU489,0),IF('People_Inputs'!$E$35="SUP",'Payroll'!AU509,0),IF('People_Inputs'!$E$36="SUP",'Payroll'!AU529,0),IF('People_Inputs'!$E$37="SUP",'Payroll'!AU549,0),IF('People_Inputs'!$E$38="SUP",'Payroll'!AU569,0),IF('People_Inputs'!$E$39="SUP",'Payroll'!AU589,0),IF('People_Inputs'!$E$40="SUP",'Payroll'!AU609,0),IF('People_Inputs'!$E$41="SUP",'Payroll'!AU629,0),IF('People_Inputs'!$E$42="SUP",'Payroll'!AU649,0),IF('People_Inputs'!$E$43="SUP",'Payroll'!AU669,0),IF('People_Inputs'!$E$44="SUP",'Payroll'!AU689,0),IF('People_Inputs'!$E$45="SUP",'Payroll'!AU709,0),IF('People_Inputs'!$E$46="SUP",'Payroll'!AU729,0),IF('People_Inputs'!$E$47="SUP",'Payroll'!AU749,0),IF('People_Inputs'!$E$48="SUP",'Payroll'!AU769,0),IF('People_Inputs'!$E$49="SUP",'Payroll'!AU789,0),IF('People_Inputs'!$E$50="SUP",'Payroll'!AU809,0),IF('People_Inputs'!$E$51="SUP",'Payroll'!AU829,0),IF('People_Inputs'!$E$52="SUP",'Payroll'!AU849,0),IF('People_Inputs'!$E$53="SUP",'Payroll'!AU869,0),IF('People_Inputs'!$E$54="SUP",'Payroll'!AU889,0),IF('People_Inputs'!$E$55="SUP",'Payroll'!AU909,0),IF('People_Inputs'!$E$56="SUP",'Payroll'!AU929,0),IF('People_Inputs'!$E$57="SUP",'Payroll'!AU949,0),IF('People_Inputs'!$E$58="SUP",'Payroll'!AU969,0),IF('People_Inputs'!$E$59="SUP",'Payroll'!AU989,0),IF('People_Inputs'!$E$60="SUP",'Payroll'!AU1009,0),IF('People_Inputs'!$E$61="SUP",'Payroll'!AU1029,0),IF('People_Inputs'!$E$62="SUP",'Payroll'!AU1049,0),IF('People_Inputs'!$E$63="SUP",'Payroll'!AU1069,0),IF('People_Inputs'!$E$64="SUP",'Payroll'!AU1089,0),IF('People_Inputs'!$E$65="SUP",'Payroll'!AU1109,0),IF('People_Inputs'!$E$66="SUP",'Payroll'!AU1129,0),IF('People_Inputs'!$E$67="SUP",'Payroll'!AU1149,0),IF('People_Inputs'!$E$68="SUP",'Payroll'!AU1169,0),IF('People_Inputs'!$E$69="SUP",'Payroll'!AU1189,0),IF('People_Inputs'!$E$70="SUP",'Payroll'!AU1209,0))</f>
        <v>450</v>
      </c>
      <c r="AV33" s="35">
        <f>SUM(IF('People_Inputs'!$E$11="SUP",'Payroll'!AV29,0),IF('People_Inputs'!$E$12="SUP",'Payroll'!AV49,0),IF('People_Inputs'!$E$13="SUP",'Payroll'!AV69,0),IF('People_Inputs'!$E$14="SUP",'Payroll'!AV89,0),IF('People_Inputs'!$E$15="SUP",'Payroll'!AV109,0),IF('People_Inputs'!$E$16="SUP",'Payroll'!AV129,0),IF('People_Inputs'!$E$17="SUP",'Payroll'!AV149,0),IF('People_Inputs'!$E$18="SUP",'Payroll'!AV169,0),IF('People_Inputs'!$E$19="SUP",'Payroll'!AV189,0),IF('People_Inputs'!$E$20="SUP",'Payroll'!AV209,0),IF('People_Inputs'!$E$21="SUP",'Payroll'!AV229,0),IF('People_Inputs'!$E$22="SUP",'Payroll'!AV249,0),IF('People_Inputs'!$E$23="SUP",'Payroll'!AV269,0),IF('People_Inputs'!$E$24="SUP",'Payroll'!AV289,0),IF('People_Inputs'!$E$25="SUP",'Payroll'!AV309,0),IF('People_Inputs'!$E$26="SUP",'Payroll'!AV329,0),IF('People_Inputs'!$E$27="SUP",'Payroll'!AV349,0),IF('People_Inputs'!$E$28="SUP",'Payroll'!AV369,0),IF('People_Inputs'!$E$29="SUP",'Payroll'!AV389,0),IF('People_Inputs'!$E$30="SUP",'Payroll'!AV409,0),IF('People_Inputs'!$E$31="SUP",'Payroll'!AV429,0),IF('People_Inputs'!$E$32="SUP",'Payroll'!AV449,0),IF('People_Inputs'!$E$33="SUP",'Payroll'!AV469,0),IF('People_Inputs'!$E$34="SUP",'Payroll'!AV489,0),IF('People_Inputs'!$E$35="SUP",'Payroll'!AV509,0),IF('People_Inputs'!$E$36="SUP",'Payroll'!AV529,0),IF('People_Inputs'!$E$37="SUP",'Payroll'!AV549,0),IF('People_Inputs'!$E$38="SUP",'Payroll'!AV569,0),IF('People_Inputs'!$E$39="SUP",'Payroll'!AV589,0),IF('People_Inputs'!$E$40="SUP",'Payroll'!AV609,0),IF('People_Inputs'!$E$41="SUP",'Payroll'!AV629,0),IF('People_Inputs'!$E$42="SUP",'Payroll'!AV649,0),IF('People_Inputs'!$E$43="SUP",'Payroll'!AV669,0),IF('People_Inputs'!$E$44="SUP",'Payroll'!AV689,0),IF('People_Inputs'!$E$45="SUP",'Payroll'!AV709,0),IF('People_Inputs'!$E$46="SUP",'Payroll'!AV729,0),IF('People_Inputs'!$E$47="SUP",'Payroll'!AV749,0),IF('People_Inputs'!$E$48="SUP",'Payroll'!AV769,0),IF('People_Inputs'!$E$49="SUP",'Payroll'!AV789,0),IF('People_Inputs'!$E$50="SUP",'Payroll'!AV809,0),IF('People_Inputs'!$E$51="SUP",'Payroll'!AV829,0),IF('People_Inputs'!$E$52="SUP",'Payroll'!AV849,0),IF('People_Inputs'!$E$53="SUP",'Payroll'!AV869,0),IF('People_Inputs'!$E$54="SUP",'Payroll'!AV889,0),IF('People_Inputs'!$E$55="SUP",'Payroll'!AV909,0),IF('People_Inputs'!$E$56="SUP",'Payroll'!AV929,0),IF('People_Inputs'!$E$57="SUP",'Payroll'!AV949,0),IF('People_Inputs'!$E$58="SUP",'Payroll'!AV969,0),IF('People_Inputs'!$E$59="SUP",'Payroll'!AV989,0),IF('People_Inputs'!$E$60="SUP",'Payroll'!AV1009,0),IF('People_Inputs'!$E$61="SUP",'Payroll'!AV1029,0),IF('People_Inputs'!$E$62="SUP",'Payroll'!AV1049,0),IF('People_Inputs'!$E$63="SUP",'Payroll'!AV1069,0),IF('People_Inputs'!$E$64="SUP",'Payroll'!AV1089,0),IF('People_Inputs'!$E$65="SUP",'Payroll'!AV1109,0),IF('People_Inputs'!$E$66="SUP",'Payroll'!AV1129,0),IF('People_Inputs'!$E$67="SUP",'Payroll'!AV1149,0),IF('People_Inputs'!$E$68="SUP",'Payroll'!AV1169,0),IF('People_Inputs'!$E$69="SUP",'Payroll'!AV1189,0),IF('People_Inputs'!$E$70="SUP",'Payroll'!AV1209,0))</f>
        <v>450</v>
      </c>
      <c r="AW33" s="35">
        <f>SUM(IF('People_Inputs'!$E$11="SUP",'Payroll'!AW29,0),IF('People_Inputs'!$E$12="SUP",'Payroll'!AW49,0),IF('People_Inputs'!$E$13="SUP",'Payroll'!AW69,0),IF('People_Inputs'!$E$14="SUP",'Payroll'!AW89,0),IF('People_Inputs'!$E$15="SUP",'Payroll'!AW109,0),IF('People_Inputs'!$E$16="SUP",'Payroll'!AW129,0),IF('People_Inputs'!$E$17="SUP",'Payroll'!AW149,0),IF('People_Inputs'!$E$18="SUP",'Payroll'!AW169,0),IF('People_Inputs'!$E$19="SUP",'Payroll'!AW189,0),IF('People_Inputs'!$E$20="SUP",'Payroll'!AW209,0),IF('People_Inputs'!$E$21="SUP",'Payroll'!AW229,0),IF('People_Inputs'!$E$22="SUP",'Payroll'!AW249,0),IF('People_Inputs'!$E$23="SUP",'Payroll'!AW269,0),IF('People_Inputs'!$E$24="SUP",'Payroll'!AW289,0),IF('People_Inputs'!$E$25="SUP",'Payroll'!AW309,0),IF('People_Inputs'!$E$26="SUP",'Payroll'!AW329,0),IF('People_Inputs'!$E$27="SUP",'Payroll'!AW349,0),IF('People_Inputs'!$E$28="SUP",'Payroll'!AW369,0),IF('People_Inputs'!$E$29="SUP",'Payroll'!AW389,0),IF('People_Inputs'!$E$30="SUP",'Payroll'!AW409,0),IF('People_Inputs'!$E$31="SUP",'Payroll'!AW429,0),IF('People_Inputs'!$E$32="SUP",'Payroll'!AW449,0),IF('People_Inputs'!$E$33="SUP",'Payroll'!AW469,0),IF('People_Inputs'!$E$34="SUP",'Payroll'!AW489,0),IF('People_Inputs'!$E$35="SUP",'Payroll'!AW509,0),IF('People_Inputs'!$E$36="SUP",'Payroll'!AW529,0),IF('People_Inputs'!$E$37="SUP",'Payroll'!AW549,0),IF('People_Inputs'!$E$38="SUP",'Payroll'!AW569,0),IF('People_Inputs'!$E$39="SUP",'Payroll'!AW589,0),IF('People_Inputs'!$E$40="SUP",'Payroll'!AW609,0),IF('People_Inputs'!$E$41="SUP",'Payroll'!AW629,0),IF('People_Inputs'!$E$42="SUP",'Payroll'!AW649,0),IF('People_Inputs'!$E$43="SUP",'Payroll'!AW669,0),IF('People_Inputs'!$E$44="SUP",'Payroll'!AW689,0),IF('People_Inputs'!$E$45="SUP",'Payroll'!AW709,0),IF('People_Inputs'!$E$46="SUP",'Payroll'!AW729,0),IF('People_Inputs'!$E$47="SUP",'Payroll'!AW749,0),IF('People_Inputs'!$E$48="SUP",'Payroll'!AW769,0),IF('People_Inputs'!$E$49="SUP",'Payroll'!AW789,0),IF('People_Inputs'!$E$50="SUP",'Payroll'!AW809,0),IF('People_Inputs'!$E$51="SUP",'Payroll'!AW829,0),IF('People_Inputs'!$E$52="SUP",'Payroll'!AW849,0),IF('People_Inputs'!$E$53="SUP",'Payroll'!AW869,0),IF('People_Inputs'!$E$54="SUP",'Payroll'!AW889,0),IF('People_Inputs'!$E$55="SUP",'Payroll'!AW909,0),IF('People_Inputs'!$E$56="SUP",'Payroll'!AW929,0),IF('People_Inputs'!$E$57="SUP",'Payroll'!AW949,0),IF('People_Inputs'!$E$58="SUP",'Payroll'!AW969,0),IF('People_Inputs'!$E$59="SUP",'Payroll'!AW989,0),IF('People_Inputs'!$E$60="SUP",'Payroll'!AW1009,0),IF('People_Inputs'!$E$61="SUP",'Payroll'!AW1029,0),IF('People_Inputs'!$E$62="SUP",'Payroll'!AW1049,0),IF('People_Inputs'!$E$63="SUP",'Payroll'!AW1069,0),IF('People_Inputs'!$E$64="SUP",'Payroll'!AW1089,0),IF('People_Inputs'!$E$65="SUP",'Payroll'!AW1109,0),IF('People_Inputs'!$E$66="SUP",'Payroll'!AW1129,0),IF('People_Inputs'!$E$67="SUP",'Payroll'!AW1149,0),IF('People_Inputs'!$E$68="SUP",'Payroll'!AW1169,0),IF('People_Inputs'!$E$69="SUP",'Payroll'!AW1189,0),IF('People_Inputs'!$E$70="SUP",'Payroll'!AW1209,0))</f>
        <v>450</v>
      </c>
      <c r="AX33" s="35">
        <f>SUM(IF('People_Inputs'!$E$11="SUP",'Payroll'!AX29,0),IF('People_Inputs'!$E$12="SUP",'Payroll'!AX49,0),IF('People_Inputs'!$E$13="SUP",'Payroll'!AX69,0),IF('People_Inputs'!$E$14="SUP",'Payroll'!AX89,0),IF('People_Inputs'!$E$15="SUP",'Payroll'!AX109,0),IF('People_Inputs'!$E$16="SUP",'Payroll'!AX129,0),IF('People_Inputs'!$E$17="SUP",'Payroll'!AX149,0),IF('People_Inputs'!$E$18="SUP",'Payroll'!AX169,0),IF('People_Inputs'!$E$19="SUP",'Payroll'!AX189,0),IF('People_Inputs'!$E$20="SUP",'Payroll'!AX209,0),IF('People_Inputs'!$E$21="SUP",'Payroll'!AX229,0),IF('People_Inputs'!$E$22="SUP",'Payroll'!AX249,0),IF('People_Inputs'!$E$23="SUP",'Payroll'!AX269,0),IF('People_Inputs'!$E$24="SUP",'Payroll'!AX289,0),IF('People_Inputs'!$E$25="SUP",'Payroll'!AX309,0),IF('People_Inputs'!$E$26="SUP",'Payroll'!AX329,0),IF('People_Inputs'!$E$27="SUP",'Payroll'!AX349,0),IF('People_Inputs'!$E$28="SUP",'Payroll'!AX369,0),IF('People_Inputs'!$E$29="SUP",'Payroll'!AX389,0),IF('People_Inputs'!$E$30="SUP",'Payroll'!AX409,0),IF('People_Inputs'!$E$31="SUP",'Payroll'!AX429,0),IF('People_Inputs'!$E$32="SUP",'Payroll'!AX449,0),IF('People_Inputs'!$E$33="SUP",'Payroll'!AX469,0),IF('People_Inputs'!$E$34="SUP",'Payroll'!AX489,0),IF('People_Inputs'!$E$35="SUP",'Payroll'!AX509,0),IF('People_Inputs'!$E$36="SUP",'Payroll'!AX529,0),IF('People_Inputs'!$E$37="SUP",'Payroll'!AX549,0),IF('People_Inputs'!$E$38="SUP",'Payroll'!AX569,0),IF('People_Inputs'!$E$39="SUP",'Payroll'!AX589,0),IF('People_Inputs'!$E$40="SUP",'Payroll'!AX609,0),IF('People_Inputs'!$E$41="SUP",'Payroll'!AX629,0),IF('People_Inputs'!$E$42="SUP",'Payroll'!AX649,0),IF('People_Inputs'!$E$43="SUP",'Payroll'!AX669,0),IF('People_Inputs'!$E$44="SUP",'Payroll'!AX689,0),IF('People_Inputs'!$E$45="SUP",'Payroll'!AX709,0),IF('People_Inputs'!$E$46="SUP",'Payroll'!AX729,0),IF('People_Inputs'!$E$47="SUP",'Payroll'!AX749,0),IF('People_Inputs'!$E$48="SUP",'Payroll'!AX769,0),IF('People_Inputs'!$E$49="SUP",'Payroll'!AX789,0),IF('People_Inputs'!$E$50="SUP",'Payroll'!AX809,0),IF('People_Inputs'!$E$51="SUP",'Payroll'!AX829,0),IF('People_Inputs'!$E$52="SUP",'Payroll'!AX849,0),IF('People_Inputs'!$E$53="SUP",'Payroll'!AX869,0),IF('People_Inputs'!$E$54="SUP",'Payroll'!AX889,0),IF('People_Inputs'!$E$55="SUP",'Payroll'!AX909,0),IF('People_Inputs'!$E$56="SUP",'Payroll'!AX929,0),IF('People_Inputs'!$E$57="SUP",'Payroll'!AX949,0),IF('People_Inputs'!$E$58="SUP",'Payroll'!AX969,0),IF('People_Inputs'!$E$59="SUP",'Payroll'!AX989,0),IF('People_Inputs'!$E$60="SUP",'Payroll'!AX1009,0),IF('People_Inputs'!$E$61="SUP",'Payroll'!AX1029,0),IF('People_Inputs'!$E$62="SUP",'Payroll'!AX1049,0),IF('People_Inputs'!$E$63="SUP",'Payroll'!AX1069,0),IF('People_Inputs'!$E$64="SUP",'Payroll'!AX1089,0),IF('People_Inputs'!$E$65="SUP",'Payroll'!AX1109,0),IF('People_Inputs'!$E$66="SUP",'Payroll'!AX1129,0),IF('People_Inputs'!$E$67="SUP",'Payroll'!AX1149,0),IF('People_Inputs'!$E$68="SUP",'Payroll'!AX1169,0),IF('People_Inputs'!$E$69="SUP",'Payroll'!AX1189,0),IF('People_Inputs'!$E$70="SUP",'Payroll'!AX1209,0))</f>
        <v>450</v>
      </c>
      <c r="AY33" s="35">
        <f>SUM(IF('People_Inputs'!$E$11="SUP",'Payroll'!AY29,0),IF('People_Inputs'!$E$12="SUP",'Payroll'!AY49,0),IF('People_Inputs'!$E$13="SUP",'Payroll'!AY69,0),IF('People_Inputs'!$E$14="SUP",'Payroll'!AY89,0),IF('People_Inputs'!$E$15="SUP",'Payroll'!AY109,0),IF('People_Inputs'!$E$16="SUP",'Payroll'!AY129,0),IF('People_Inputs'!$E$17="SUP",'Payroll'!AY149,0),IF('People_Inputs'!$E$18="SUP",'Payroll'!AY169,0),IF('People_Inputs'!$E$19="SUP",'Payroll'!AY189,0),IF('People_Inputs'!$E$20="SUP",'Payroll'!AY209,0),IF('People_Inputs'!$E$21="SUP",'Payroll'!AY229,0),IF('People_Inputs'!$E$22="SUP",'Payroll'!AY249,0),IF('People_Inputs'!$E$23="SUP",'Payroll'!AY269,0),IF('People_Inputs'!$E$24="SUP",'Payroll'!AY289,0),IF('People_Inputs'!$E$25="SUP",'Payroll'!AY309,0),IF('People_Inputs'!$E$26="SUP",'Payroll'!AY329,0),IF('People_Inputs'!$E$27="SUP",'Payroll'!AY349,0),IF('People_Inputs'!$E$28="SUP",'Payroll'!AY369,0),IF('People_Inputs'!$E$29="SUP",'Payroll'!AY389,0),IF('People_Inputs'!$E$30="SUP",'Payroll'!AY409,0),IF('People_Inputs'!$E$31="SUP",'Payroll'!AY429,0),IF('People_Inputs'!$E$32="SUP",'Payroll'!AY449,0),IF('People_Inputs'!$E$33="SUP",'Payroll'!AY469,0),IF('People_Inputs'!$E$34="SUP",'Payroll'!AY489,0),IF('People_Inputs'!$E$35="SUP",'Payroll'!AY509,0),IF('People_Inputs'!$E$36="SUP",'Payroll'!AY529,0),IF('People_Inputs'!$E$37="SUP",'Payroll'!AY549,0),IF('People_Inputs'!$E$38="SUP",'Payroll'!AY569,0),IF('People_Inputs'!$E$39="SUP",'Payroll'!AY589,0),IF('People_Inputs'!$E$40="SUP",'Payroll'!AY609,0),IF('People_Inputs'!$E$41="SUP",'Payroll'!AY629,0),IF('People_Inputs'!$E$42="SUP",'Payroll'!AY649,0),IF('People_Inputs'!$E$43="SUP",'Payroll'!AY669,0),IF('People_Inputs'!$E$44="SUP",'Payroll'!AY689,0),IF('People_Inputs'!$E$45="SUP",'Payroll'!AY709,0),IF('People_Inputs'!$E$46="SUP",'Payroll'!AY729,0),IF('People_Inputs'!$E$47="SUP",'Payroll'!AY749,0),IF('People_Inputs'!$E$48="SUP",'Payroll'!AY769,0),IF('People_Inputs'!$E$49="SUP",'Payroll'!AY789,0),IF('People_Inputs'!$E$50="SUP",'Payroll'!AY809,0),IF('People_Inputs'!$E$51="SUP",'Payroll'!AY829,0),IF('People_Inputs'!$E$52="SUP",'Payroll'!AY849,0),IF('People_Inputs'!$E$53="SUP",'Payroll'!AY869,0),IF('People_Inputs'!$E$54="SUP",'Payroll'!AY889,0),IF('People_Inputs'!$E$55="SUP",'Payroll'!AY909,0),IF('People_Inputs'!$E$56="SUP",'Payroll'!AY929,0),IF('People_Inputs'!$E$57="SUP",'Payroll'!AY949,0),IF('People_Inputs'!$E$58="SUP",'Payroll'!AY969,0),IF('People_Inputs'!$E$59="SUP",'Payroll'!AY989,0),IF('People_Inputs'!$E$60="SUP",'Payroll'!AY1009,0),IF('People_Inputs'!$E$61="SUP",'Payroll'!AY1029,0),IF('People_Inputs'!$E$62="SUP",'Payroll'!AY1049,0),IF('People_Inputs'!$E$63="SUP",'Payroll'!AY1069,0),IF('People_Inputs'!$E$64="SUP",'Payroll'!AY1089,0),IF('People_Inputs'!$E$65="SUP",'Payroll'!AY1109,0),IF('People_Inputs'!$E$66="SUP",'Payroll'!AY1129,0),IF('People_Inputs'!$E$67="SUP",'Payroll'!AY1149,0),IF('People_Inputs'!$E$68="SUP",'Payroll'!AY1169,0),IF('People_Inputs'!$E$69="SUP",'Payroll'!AY1189,0),IF('People_Inputs'!$E$70="SUP",'Payroll'!AY1209,0))</f>
        <v>450</v>
      </c>
      <c r="AZ33" s="35">
        <f>SUM(IF('People_Inputs'!$E$11="SUP",'Payroll'!AZ29,0),IF('People_Inputs'!$E$12="SUP",'Payroll'!AZ49,0),IF('People_Inputs'!$E$13="SUP",'Payroll'!AZ69,0),IF('People_Inputs'!$E$14="SUP",'Payroll'!AZ89,0),IF('People_Inputs'!$E$15="SUP",'Payroll'!AZ109,0),IF('People_Inputs'!$E$16="SUP",'Payroll'!AZ129,0),IF('People_Inputs'!$E$17="SUP",'Payroll'!AZ149,0),IF('People_Inputs'!$E$18="SUP",'Payroll'!AZ169,0),IF('People_Inputs'!$E$19="SUP",'Payroll'!AZ189,0),IF('People_Inputs'!$E$20="SUP",'Payroll'!AZ209,0),IF('People_Inputs'!$E$21="SUP",'Payroll'!AZ229,0),IF('People_Inputs'!$E$22="SUP",'Payroll'!AZ249,0),IF('People_Inputs'!$E$23="SUP",'Payroll'!AZ269,0),IF('People_Inputs'!$E$24="SUP",'Payroll'!AZ289,0),IF('People_Inputs'!$E$25="SUP",'Payroll'!AZ309,0),IF('People_Inputs'!$E$26="SUP",'Payroll'!AZ329,0),IF('People_Inputs'!$E$27="SUP",'Payroll'!AZ349,0),IF('People_Inputs'!$E$28="SUP",'Payroll'!AZ369,0),IF('People_Inputs'!$E$29="SUP",'Payroll'!AZ389,0),IF('People_Inputs'!$E$30="SUP",'Payroll'!AZ409,0),IF('People_Inputs'!$E$31="SUP",'Payroll'!AZ429,0),IF('People_Inputs'!$E$32="SUP",'Payroll'!AZ449,0),IF('People_Inputs'!$E$33="SUP",'Payroll'!AZ469,0),IF('People_Inputs'!$E$34="SUP",'Payroll'!AZ489,0),IF('People_Inputs'!$E$35="SUP",'Payroll'!AZ509,0),IF('People_Inputs'!$E$36="SUP",'Payroll'!AZ529,0),IF('People_Inputs'!$E$37="SUP",'Payroll'!AZ549,0),IF('People_Inputs'!$E$38="SUP",'Payroll'!AZ569,0),IF('People_Inputs'!$E$39="SUP",'Payroll'!AZ589,0),IF('People_Inputs'!$E$40="SUP",'Payroll'!AZ609,0),IF('People_Inputs'!$E$41="SUP",'Payroll'!AZ629,0),IF('People_Inputs'!$E$42="SUP",'Payroll'!AZ649,0),IF('People_Inputs'!$E$43="SUP",'Payroll'!AZ669,0),IF('People_Inputs'!$E$44="SUP",'Payroll'!AZ689,0),IF('People_Inputs'!$E$45="SUP",'Payroll'!AZ709,0),IF('People_Inputs'!$E$46="SUP",'Payroll'!AZ729,0),IF('People_Inputs'!$E$47="SUP",'Payroll'!AZ749,0),IF('People_Inputs'!$E$48="SUP",'Payroll'!AZ769,0),IF('People_Inputs'!$E$49="SUP",'Payroll'!AZ789,0),IF('People_Inputs'!$E$50="SUP",'Payroll'!AZ809,0),IF('People_Inputs'!$E$51="SUP",'Payroll'!AZ829,0),IF('People_Inputs'!$E$52="SUP",'Payroll'!AZ849,0),IF('People_Inputs'!$E$53="SUP",'Payroll'!AZ869,0),IF('People_Inputs'!$E$54="SUP",'Payroll'!AZ889,0),IF('People_Inputs'!$E$55="SUP",'Payroll'!AZ909,0),IF('People_Inputs'!$E$56="SUP",'Payroll'!AZ929,0),IF('People_Inputs'!$E$57="SUP",'Payroll'!AZ949,0),IF('People_Inputs'!$E$58="SUP",'Payroll'!AZ969,0),IF('People_Inputs'!$E$59="SUP",'Payroll'!AZ989,0),IF('People_Inputs'!$E$60="SUP",'Payroll'!AZ1009,0),IF('People_Inputs'!$E$61="SUP",'Payroll'!AZ1029,0),IF('People_Inputs'!$E$62="SUP",'Payroll'!AZ1049,0),IF('People_Inputs'!$E$63="SUP",'Payroll'!AZ1069,0),IF('People_Inputs'!$E$64="SUP",'Payroll'!AZ1089,0),IF('People_Inputs'!$E$65="SUP",'Payroll'!AZ1109,0),IF('People_Inputs'!$E$66="SUP",'Payroll'!AZ1129,0),IF('People_Inputs'!$E$67="SUP",'Payroll'!AZ1149,0),IF('People_Inputs'!$E$68="SUP",'Payroll'!AZ1169,0),IF('People_Inputs'!$E$69="SUP",'Payroll'!AZ1189,0),IF('People_Inputs'!$E$70="SUP",'Payroll'!AZ1209,0))</f>
        <v>450</v>
      </c>
      <c r="BA33" s="35">
        <f>SUM(IF('People_Inputs'!$E$11="SUP",'Payroll'!BA29,0),IF('People_Inputs'!$E$12="SUP",'Payroll'!BA49,0),IF('People_Inputs'!$E$13="SUP",'Payroll'!BA69,0),IF('People_Inputs'!$E$14="SUP",'Payroll'!BA89,0),IF('People_Inputs'!$E$15="SUP",'Payroll'!BA109,0),IF('People_Inputs'!$E$16="SUP",'Payroll'!BA129,0),IF('People_Inputs'!$E$17="SUP",'Payroll'!BA149,0),IF('People_Inputs'!$E$18="SUP",'Payroll'!BA169,0),IF('People_Inputs'!$E$19="SUP",'Payroll'!BA189,0),IF('People_Inputs'!$E$20="SUP",'Payroll'!BA209,0),IF('People_Inputs'!$E$21="SUP",'Payroll'!BA229,0),IF('People_Inputs'!$E$22="SUP",'Payroll'!BA249,0),IF('People_Inputs'!$E$23="SUP",'Payroll'!BA269,0),IF('People_Inputs'!$E$24="SUP",'Payroll'!BA289,0),IF('People_Inputs'!$E$25="SUP",'Payroll'!BA309,0),IF('People_Inputs'!$E$26="SUP",'Payroll'!BA329,0),IF('People_Inputs'!$E$27="SUP",'Payroll'!BA349,0),IF('People_Inputs'!$E$28="SUP",'Payroll'!BA369,0),IF('People_Inputs'!$E$29="SUP",'Payroll'!BA389,0),IF('People_Inputs'!$E$30="SUP",'Payroll'!BA409,0),IF('People_Inputs'!$E$31="SUP",'Payroll'!BA429,0),IF('People_Inputs'!$E$32="SUP",'Payroll'!BA449,0),IF('People_Inputs'!$E$33="SUP",'Payroll'!BA469,0),IF('People_Inputs'!$E$34="SUP",'Payroll'!BA489,0),IF('People_Inputs'!$E$35="SUP",'Payroll'!BA509,0),IF('People_Inputs'!$E$36="SUP",'Payroll'!BA529,0),IF('People_Inputs'!$E$37="SUP",'Payroll'!BA549,0),IF('People_Inputs'!$E$38="SUP",'Payroll'!BA569,0),IF('People_Inputs'!$E$39="SUP",'Payroll'!BA589,0),IF('People_Inputs'!$E$40="SUP",'Payroll'!BA609,0),IF('People_Inputs'!$E$41="SUP",'Payroll'!BA629,0),IF('People_Inputs'!$E$42="SUP",'Payroll'!BA649,0),IF('People_Inputs'!$E$43="SUP",'Payroll'!BA669,0),IF('People_Inputs'!$E$44="SUP",'Payroll'!BA689,0),IF('People_Inputs'!$E$45="SUP",'Payroll'!BA709,0),IF('People_Inputs'!$E$46="SUP",'Payroll'!BA729,0),IF('People_Inputs'!$E$47="SUP",'Payroll'!BA749,0),IF('People_Inputs'!$E$48="SUP",'Payroll'!BA769,0),IF('People_Inputs'!$E$49="SUP",'Payroll'!BA789,0),IF('People_Inputs'!$E$50="SUP",'Payroll'!BA809,0),IF('People_Inputs'!$E$51="SUP",'Payroll'!BA829,0),IF('People_Inputs'!$E$52="SUP",'Payroll'!BA849,0),IF('People_Inputs'!$E$53="SUP",'Payroll'!BA869,0),IF('People_Inputs'!$E$54="SUP",'Payroll'!BA889,0),IF('People_Inputs'!$E$55="SUP",'Payroll'!BA909,0),IF('People_Inputs'!$E$56="SUP",'Payroll'!BA929,0),IF('People_Inputs'!$E$57="SUP",'Payroll'!BA949,0),IF('People_Inputs'!$E$58="SUP",'Payroll'!BA969,0),IF('People_Inputs'!$E$59="SUP",'Payroll'!BA989,0),IF('People_Inputs'!$E$60="SUP",'Payroll'!BA1009,0),IF('People_Inputs'!$E$61="SUP",'Payroll'!BA1029,0),IF('People_Inputs'!$E$62="SUP",'Payroll'!BA1049,0),IF('People_Inputs'!$E$63="SUP",'Payroll'!BA1069,0),IF('People_Inputs'!$E$64="SUP",'Payroll'!BA1089,0),IF('People_Inputs'!$E$65="SUP",'Payroll'!BA1109,0),IF('People_Inputs'!$E$66="SUP",'Payroll'!BA1129,0),IF('People_Inputs'!$E$67="SUP",'Payroll'!BA1149,0),IF('People_Inputs'!$E$68="SUP",'Payroll'!BA1169,0),IF('People_Inputs'!$E$69="SUP",'Payroll'!BA1189,0),IF('People_Inputs'!$E$70="SUP",'Payroll'!BA1209,0))</f>
        <v>450</v>
      </c>
      <c r="BB33" s="35">
        <f>SUM(IF('People_Inputs'!$E$11="SUP",'Payroll'!BB29,0),IF('People_Inputs'!$E$12="SUP",'Payroll'!BB49,0),IF('People_Inputs'!$E$13="SUP",'Payroll'!BB69,0),IF('People_Inputs'!$E$14="SUP",'Payroll'!BB89,0),IF('People_Inputs'!$E$15="SUP",'Payroll'!BB109,0),IF('People_Inputs'!$E$16="SUP",'Payroll'!BB129,0),IF('People_Inputs'!$E$17="SUP",'Payroll'!BB149,0),IF('People_Inputs'!$E$18="SUP",'Payroll'!BB169,0),IF('People_Inputs'!$E$19="SUP",'Payroll'!BB189,0),IF('People_Inputs'!$E$20="SUP",'Payroll'!BB209,0),IF('People_Inputs'!$E$21="SUP",'Payroll'!BB229,0),IF('People_Inputs'!$E$22="SUP",'Payroll'!BB249,0),IF('People_Inputs'!$E$23="SUP",'Payroll'!BB269,0),IF('People_Inputs'!$E$24="SUP",'Payroll'!BB289,0),IF('People_Inputs'!$E$25="SUP",'Payroll'!BB309,0),IF('People_Inputs'!$E$26="SUP",'Payroll'!BB329,0),IF('People_Inputs'!$E$27="SUP",'Payroll'!BB349,0),IF('People_Inputs'!$E$28="SUP",'Payroll'!BB369,0),IF('People_Inputs'!$E$29="SUP",'Payroll'!BB389,0),IF('People_Inputs'!$E$30="SUP",'Payroll'!BB409,0),IF('People_Inputs'!$E$31="SUP",'Payroll'!BB429,0),IF('People_Inputs'!$E$32="SUP",'Payroll'!BB449,0),IF('People_Inputs'!$E$33="SUP",'Payroll'!BB469,0),IF('People_Inputs'!$E$34="SUP",'Payroll'!BB489,0),IF('People_Inputs'!$E$35="SUP",'Payroll'!BB509,0),IF('People_Inputs'!$E$36="SUP",'Payroll'!BB529,0),IF('People_Inputs'!$E$37="SUP",'Payroll'!BB549,0),IF('People_Inputs'!$E$38="SUP",'Payroll'!BB569,0),IF('People_Inputs'!$E$39="SUP",'Payroll'!BB589,0),IF('People_Inputs'!$E$40="SUP",'Payroll'!BB609,0),IF('People_Inputs'!$E$41="SUP",'Payroll'!BB629,0),IF('People_Inputs'!$E$42="SUP",'Payroll'!BB649,0),IF('People_Inputs'!$E$43="SUP",'Payroll'!BB669,0),IF('People_Inputs'!$E$44="SUP",'Payroll'!BB689,0),IF('People_Inputs'!$E$45="SUP",'Payroll'!BB709,0),IF('People_Inputs'!$E$46="SUP",'Payroll'!BB729,0),IF('People_Inputs'!$E$47="SUP",'Payroll'!BB749,0),IF('People_Inputs'!$E$48="SUP",'Payroll'!BB769,0),IF('People_Inputs'!$E$49="SUP",'Payroll'!BB789,0),IF('People_Inputs'!$E$50="SUP",'Payroll'!BB809,0),IF('People_Inputs'!$E$51="SUP",'Payroll'!BB829,0),IF('People_Inputs'!$E$52="SUP",'Payroll'!BB849,0),IF('People_Inputs'!$E$53="SUP",'Payroll'!BB869,0),IF('People_Inputs'!$E$54="SUP",'Payroll'!BB889,0),IF('People_Inputs'!$E$55="SUP",'Payroll'!BB909,0),IF('People_Inputs'!$E$56="SUP",'Payroll'!BB929,0),IF('People_Inputs'!$E$57="SUP",'Payroll'!BB949,0),IF('People_Inputs'!$E$58="SUP",'Payroll'!BB969,0),IF('People_Inputs'!$E$59="SUP",'Payroll'!BB989,0),IF('People_Inputs'!$E$60="SUP",'Payroll'!BB1009,0),IF('People_Inputs'!$E$61="SUP",'Payroll'!BB1029,0),IF('People_Inputs'!$E$62="SUP",'Payroll'!BB1049,0),IF('People_Inputs'!$E$63="SUP",'Payroll'!BB1069,0),IF('People_Inputs'!$E$64="SUP",'Payroll'!BB1089,0),IF('People_Inputs'!$E$65="SUP",'Payroll'!BB1109,0),IF('People_Inputs'!$E$66="SUP",'Payroll'!BB1129,0),IF('People_Inputs'!$E$67="SUP",'Payroll'!BB1149,0),IF('People_Inputs'!$E$68="SUP",'Payroll'!BB1169,0),IF('People_Inputs'!$E$69="SUP",'Payroll'!BB1189,0),IF('People_Inputs'!$E$70="SUP",'Payroll'!BB1209,0))</f>
        <v>450</v>
      </c>
      <c r="BC33" s="35">
        <f>SUM(IF('People_Inputs'!$E$11="SUP",'Payroll'!BC29,0),IF('People_Inputs'!$E$12="SUP",'Payroll'!BC49,0),IF('People_Inputs'!$E$13="SUP",'Payroll'!BC69,0),IF('People_Inputs'!$E$14="SUP",'Payroll'!BC89,0),IF('People_Inputs'!$E$15="SUP",'Payroll'!BC109,0),IF('People_Inputs'!$E$16="SUP",'Payroll'!BC129,0),IF('People_Inputs'!$E$17="SUP",'Payroll'!BC149,0),IF('People_Inputs'!$E$18="SUP",'Payroll'!BC169,0),IF('People_Inputs'!$E$19="SUP",'Payroll'!BC189,0),IF('People_Inputs'!$E$20="SUP",'Payroll'!BC209,0),IF('People_Inputs'!$E$21="SUP",'Payroll'!BC229,0),IF('People_Inputs'!$E$22="SUP",'Payroll'!BC249,0),IF('People_Inputs'!$E$23="SUP",'Payroll'!BC269,0),IF('People_Inputs'!$E$24="SUP",'Payroll'!BC289,0),IF('People_Inputs'!$E$25="SUP",'Payroll'!BC309,0),IF('People_Inputs'!$E$26="SUP",'Payroll'!BC329,0),IF('People_Inputs'!$E$27="SUP",'Payroll'!BC349,0),IF('People_Inputs'!$E$28="SUP",'Payroll'!BC369,0),IF('People_Inputs'!$E$29="SUP",'Payroll'!BC389,0),IF('People_Inputs'!$E$30="SUP",'Payroll'!BC409,0),IF('People_Inputs'!$E$31="SUP",'Payroll'!BC429,0),IF('People_Inputs'!$E$32="SUP",'Payroll'!BC449,0),IF('People_Inputs'!$E$33="SUP",'Payroll'!BC469,0),IF('People_Inputs'!$E$34="SUP",'Payroll'!BC489,0),IF('People_Inputs'!$E$35="SUP",'Payroll'!BC509,0),IF('People_Inputs'!$E$36="SUP",'Payroll'!BC529,0),IF('People_Inputs'!$E$37="SUP",'Payroll'!BC549,0),IF('People_Inputs'!$E$38="SUP",'Payroll'!BC569,0),IF('People_Inputs'!$E$39="SUP",'Payroll'!BC589,0),IF('People_Inputs'!$E$40="SUP",'Payroll'!BC609,0),IF('People_Inputs'!$E$41="SUP",'Payroll'!BC629,0),IF('People_Inputs'!$E$42="SUP",'Payroll'!BC649,0),IF('People_Inputs'!$E$43="SUP",'Payroll'!BC669,0),IF('People_Inputs'!$E$44="SUP",'Payroll'!BC689,0),IF('People_Inputs'!$E$45="SUP",'Payroll'!BC709,0),IF('People_Inputs'!$E$46="SUP",'Payroll'!BC729,0),IF('People_Inputs'!$E$47="SUP",'Payroll'!BC749,0),IF('People_Inputs'!$E$48="SUP",'Payroll'!BC769,0),IF('People_Inputs'!$E$49="SUP",'Payroll'!BC789,0),IF('People_Inputs'!$E$50="SUP",'Payroll'!BC809,0),IF('People_Inputs'!$E$51="SUP",'Payroll'!BC829,0),IF('People_Inputs'!$E$52="SUP",'Payroll'!BC849,0),IF('People_Inputs'!$E$53="SUP",'Payroll'!BC869,0),IF('People_Inputs'!$E$54="SUP",'Payroll'!BC889,0),IF('People_Inputs'!$E$55="SUP",'Payroll'!BC909,0),IF('People_Inputs'!$E$56="SUP",'Payroll'!BC929,0),IF('People_Inputs'!$E$57="SUP",'Payroll'!BC949,0),IF('People_Inputs'!$E$58="SUP",'Payroll'!BC969,0),IF('People_Inputs'!$E$59="SUP",'Payroll'!BC989,0),IF('People_Inputs'!$E$60="SUP",'Payroll'!BC1009,0),IF('People_Inputs'!$E$61="SUP",'Payroll'!BC1029,0),IF('People_Inputs'!$E$62="SUP",'Payroll'!BC1049,0),IF('People_Inputs'!$E$63="SUP",'Payroll'!BC1069,0),IF('People_Inputs'!$E$64="SUP",'Payroll'!BC1089,0),IF('People_Inputs'!$E$65="SUP",'Payroll'!BC1109,0),IF('People_Inputs'!$E$66="SUP",'Payroll'!BC1129,0),IF('People_Inputs'!$E$67="SUP",'Payroll'!BC1149,0),IF('People_Inputs'!$E$68="SUP",'Payroll'!BC1169,0),IF('People_Inputs'!$E$69="SUP",'Payroll'!BC1189,0),IF('People_Inputs'!$E$70="SUP",'Payroll'!BC1209,0))</f>
        <v>450</v>
      </c>
      <c r="BD33" s="35">
        <f>SUM(IF('People_Inputs'!$E$11="SUP",'Payroll'!BD29,0),IF('People_Inputs'!$E$12="SUP",'Payroll'!BD49,0),IF('People_Inputs'!$E$13="SUP",'Payroll'!BD69,0),IF('People_Inputs'!$E$14="SUP",'Payroll'!BD89,0),IF('People_Inputs'!$E$15="SUP",'Payroll'!BD109,0),IF('People_Inputs'!$E$16="SUP",'Payroll'!BD129,0),IF('People_Inputs'!$E$17="SUP",'Payroll'!BD149,0),IF('People_Inputs'!$E$18="SUP",'Payroll'!BD169,0),IF('People_Inputs'!$E$19="SUP",'Payroll'!BD189,0),IF('People_Inputs'!$E$20="SUP",'Payroll'!BD209,0),IF('People_Inputs'!$E$21="SUP",'Payroll'!BD229,0),IF('People_Inputs'!$E$22="SUP",'Payroll'!BD249,0),IF('People_Inputs'!$E$23="SUP",'Payroll'!BD269,0),IF('People_Inputs'!$E$24="SUP",'Payroll'!BD289,0),IF('People_Inputs'!$E$25="SUP",'Payroll'!BD309,0),IF('People_Inputs'!$E$26="SUP",'Payroll'!BD329,0),IF('People_Inputs'!$E$27="SUP",'Payroll'!BD349,0),IF('People_Inputs'!$E$28="SUP",'Payroll'!BD369,0),IF('People_Inputs'!$E$29="SUP",'Payroll'!BD389,0),IF('People_Inputs'!$E$30="SUP",'Payroll'!BD409,0),IF('People_Inputs'!$E$31="SUP",'Payroll'!BD429,0),IF('People_Inputs'!$E$32="SUP",'Payroll'!BD449,0),IF('People_Inputs'!$E$33="SUP",'Payroll'!BD469,0),IF('People_Inputs'!$E$34="SUP",'Payroll'!BD489,0),IF('People_Inputs'!$E$35="SUP",'Payroll'!BD509,0),IF('People_Inputs'!$E$36="SUP",'Payroll'!BD529,0),IF('People_Inputs'!$E$37="SUP",'Payroll'!BD549,0),IF('People_Inputs'!$E$38="SUP",'Payroll'!BD569,0),IF('People_Inputs'!$E$39="SUP",'Payroll'!BD589,0),IF('People_Inputs'!$E$40="SUP",'Payroll'!BD609,0),IF('People_Inputs'!$E$41="SUP",'Payroll'!BD629,0),IF('People_Inputs'!$E$42="SUP",'Payroll'!BD649,0),IF('People_Inputs'!$E$43="SUP",'Payroll'!BD669,0),IF('People_Inputs'!$E$44="SUP",'Payroll'!BD689,0),IF('People_Inputs'!$E$45="SUP",'Payroll'!BD709,0),IF('People_Inputs'!$E$46="SUP",'Payroll'!BD729,0),IF('People_Inputs'!$E$47="SUP",'Payroll'!BD749,0),IF('People_Inputs'!$E$48="SUP",'Payroll'!BD769,0),IF('People_Inputs'!$E$49="SUP",'Payroll'!BD789,0),IF('People_Inputs'!$E$50="SUP",'Payroll'!BD809,0),IF('People_Inputs'!$E$51="SUP",'Payroll'!BD829,0),IF('People_Inputs'!$E$52="SUP",'Payroll'!BD849,0),IF('People_Inputs'!$E$53="SUP",'Payroll'!BD869,0),IF('People_Inputs'!$E$54="SUP",'Payroll'!BD889,0),IF('People_Inputs'!$E$55="SUP",'Payroll'!BD909,0),IF('People_Inputs'!$E$56="SUP",'Payroll'!BD929,0),IF('People_Inputs'!$E$57="SUP",'Payroll'!BD949,0),IF('People_Inputs'!$E$58="SUP",'Payroll'!BD969,0),IF('People_Inputs'!$E$59="SUP",'Payroll'!BD989,0),IF('People_Inputs'!$E$60="SUP",'Payroll'!BD1009,0),IF('People_Inputs'!$E$61="SUP",'Payroll'!BD1029,0),IF('People_Inputs'!$E$62="SUP",'Payroll'!BD1049,0),IF('People_Inputs'!$E$63="SUP",'Payroll'!BD1069,0),IF('People_Inputs'!$E$64="SUP",'Payroll'!BD1089,0),IF('People_Inputs'!$E$65="SUP",'Payroll'!BD1109,0),IF('People_Inputs'!$E$66="SUP",'Payroll'!BD1129,0),IF('People_Inputs'!$E$67="SUP",'Payroll'!BD1149,0),IF('People_Inputs'!$E$68="SUP",'Payroll'!BD1169,0),IF('People_Inputs'!$E$69="SUP",'Payroll'!BD1189,0),IF('People_Inputs'!$E$70="SUP",'Payroll'!BD1209,0))</f>
        <v>450</v>
      </c>
      <c r="BE33" s="35">
        <f>SUM(IF('People_Inputs'!$E$11="SUP",'Payroll'!BE29,0),IF('People_Inputs'!$E$12="SUP",'Payroll'!BE49,0),IF('People_Inputs'!$E$13="SUP",'Payroll'!BE69,0),IF('People_Inputs'!$E$14="SUP",'Payroll'!BE89,0),IF('People_Inputs'!$E$15="SUP",'Payroll'!BE109,0),IF('People_Inputs'!$E$16="SUP",'Payroll'!BE129,0),IF('People_Inputs'!$E$17="SUP",'Payroll'!BE149,0),IF('People_Inputs'!$E$18="SUP",'Payroll'!BE169,0),IF('People_Inputs'!$E$19="SUP",'Payroll'!BE189,0),IF('People_Inputs'!$E$20="SUP",'Payroll'!BE209,0),IF('People_Inputs'!$E$21="SUP",'Payroll'!BE229,0),IF('People_Inputs'!$E$22="SUP",'Payroll'!BE249,0),IF('People_Inputs'!$E$23="SUP",'Payroll'!BE269,0),IF('People_Inputs'!$E$24="SUP",'Payroll'!BE289,0),IF('People_Inputs'!$E$25="SUP",'Payroll'!BE309,0),IF('People_Inputs'!$E$26="SUP",'Payroll'!BE329,0),IF('People_Inputs'!$E$27="SUP",'Payroll'!BE349,0),IF('People_Inputs'!$E$28="SUP",'Payroll'!BE369,0),IF('People_Inputs'!$E$29="SUP",'Payroll'!BE389,0),IF('People_Inputs'!$E$30="SUP",'Payroll'!BE409,0),IF('People_Inputs'!$E$31="SUP",'Payroll'!BE429,0),IF('People_Inputs'!$E$32="SUP",'Payroll'!BE449,0),IF('People_Inputs'!$E$33="SUP",'Payroll'!BE469,0),IF('People_Inputs'!$E$34="SUP",'Payroll'!BE489,0),IF('People_Inputs'!$E$35="SUP",'Payroll'!BE509,0),IF('People_Inputs'!$E$36="SUP",'Payroll'!BE529,0),IF('People_Inputs'!$E$37="SUP",'Payroll'!BE549,0),IF('People_Inputs'!$E$38="SUP",'Payroll'!BE569,0),IF('People_Inputs'!$E$39="SUP",'Payroll'!BE589,0),IF('People_Inputs'!$E$40="SUP",'Payroll'!BE609,0),IF('People_Inputs'!$E$41="SUP",'Payroll'!BE629,0),IF('People_Inputs'!$E$42="SUP",'Payroll'!BE649,0),IF('People_Inputs'!$E$43="SUP",'Payroll'!BE669,0),IF('People_Inputs'!$E$44="SUP",'Payroll'!BE689,0),IF('People_Inputs'!$E$45="SUP",'Payroll'!BE709,0),IF('People_Inputs'!$E$46="SUP",'Payroll'!BE729,0),IF('People_Inputs'!$E$47="SUP",'Payroll'!BE749,0),IF('People_Inputs'!$E$48="SUP",'Payroll'!BE769,0),IF('People_Inputs'!$E$49="SUP",'Payroll'!BE789,0),IF('People_Inputs'!$E$50="SUP",'Payroll'!BE809,0),IF('People_Inputs'!$E$51="SUP",'Payroll'!BE829,0),IF('People_Inputs'!$E$52="SUP",'Payroll'!BE849,0),IF('People_Inputs'!$E$53="SUP",'Payroll'!BE869,0),IF('People_Inputs'!$E$54="SUP",'Payroll'!BE889,0),IF('People_Inputs'!$E$55="SUP",'Payroll'!BE909,0),IF('People_Inputs'!$E$56="SUP",'Payroll'!BE929,0),IF('People_Inputs'!$E$57="SUP",'Payroll'!BE949,0),IF('People_Inputs'!$E$58="SUP",'Payroll'!BE969,0),IF('People_Inputs'!$E$59="SUP",'Payroll'!BE989,0),IF('People_Inputs'!$E$60="SUP",'Payroll'!BE1009,0),IF('People_Inputs'!$E$61="SUP",'Payroll'!BE1029,0),IF('People_Inputs'!$E$62="SUP",'Payroll'!BE1049,0),IF('People_Inputs'!$E$63="SUP",'Payroll'!BE1069,0),IF('People_Inputs'!$E$64="SUP",'Payroll'!BE1089,0),IF('People_Inputs'!$E$65="SUP",'Payroll'!BE1109,0),IF('People_Inputs'!$E$66="SUP",'Payroll'!BE1129,0),IF('People_Inputs'!$E$67="SUP",'Payroll'!BE1149,0),IF('People_Inputs'!$E$68="SUP",'Payroll'!BE1169,0),IF('People_Inputs'!$E$69="SUP",'Payroll'!BE1189,0),IF('People_Inputs'!$E$70="SUP",'Payroll'!BE1209,0))</f>
        <v>450</v>
      </c>
      <c r="BF33" s="35">
        <f>SUM(IF('People_Inputs'!$E$11="SUP",'Payroll'!BF29,0),IF('People_Inputs'!$E$12="SUP",'Payroll'!BF49,0),IF('People_Inputs'!$E$13="SUP",'Payroll'!BF69,0),IF('People_Inputs'!$E$14="SUP",'Payroll'!BF89,0),IF('People_Inputs'!$E$15="SUP",'Payroll'!BF109,0),IF('People_Inputs'!$E$16="SUP",'Payroll'!BF129,0),IF('People_Inputs'!$E$17="SUP",'Payroll'!BF149,0),IF('People_Inputs'!$E$18="SUP",'Payroll'!BF169,0),IF('People_Inputs'!$E$19="SUP",'Payroll'!BF189,0),IF('People_Inputs'!$E$20="SUP",'Payroll'!BF209,0),IF('People_Inputs'!$E$21="SUP",'Payroll'!BF229,0),IF('People_Inputs'!$E$22="SUP",'Payroll'!BF249,0),IF('People_Inputs'!$E$23="SUP",'Payroll'!BF269,0),IF('People_Inputs'!$E$24="SUP",'Payroll'!BF289,0),IF('People_Inputs'!$E$25="SUP",'Payroll'!BF309,0),IF('People_Inputs'!$E$26="SUP",'Payroll'!BF329,0),IF('People_Inputs'!$E$27="SUP",'Payroll'!BF349,0),IF('People_Inputs'!$E$28="SUP",'Payroll'!BF369,0),IF('People_Inputs'!$E$29="SUP",'Payroll'!BF389,0),IF('People_Inputs'!$E$30="SUP",'Payroll'!BF409,0),IF('People_Inputs'!$E$31="SUP",'Payroll'!BF429,0),IF('People_Inputs'!$E$32="SUP",'Payroll'!BF449,0),IF('People_Inputs'!$E$33="SUP",'Payroll'!BF469,0),IF('People_Inputs'!$E$34="SUP",'Payroll'!BF489,0),IF('People_Inputs'!$E$35="SUP",'Payroll'!BF509,0),IF('People_Inputs'!$E$36="SUP",'Payroll'!BF529,0),IF('People_Inputs'!$E$37="SUP",'Payroll'!BF549,0),IF('People_Inputs'!$E$38="SUP",'Payroll'!BF569,0),IF('People_Inputs'!$E$39="SUP",'Payroll'!BF589,0),IF('People_Inputs'!$E$40="SUP",'Payroll'!BF609,0),IF('People_Inputs'!$E$41="SUP",'Payroll'!BF629,0),IF('People_Inputs'!$E$42="SUP",'Payroll'!BF649,0),IF('People_Inputs'!$E$43="SUP",'Payroll'!BF669,0),IF('People_Inputs'!$E$44="SUP",'Payroll'!BF689,0),IF('People_Inputs'!$E$45="SUP",'Payroll'!BF709,0),IF('People_Inputs'!$E$46="SUP",'Payroll'!BF729,0),IF('People_Inputs'!$E$47="SUP",'Payroll'!BF749,0),IF('People_Inputs'!$E$48="SUP",'Payroll'!BF769,0),IF('People_Inputs'!$E$49="SUP",'Payroll'!BF789,0),IF('People_Inputs'!$E$50="SUP",'Payroll'!BF809,0),IF('People_Inputs'!$E$51="SUP",'Payroll'!BF829,0),IF('People_Inputs'!$E$52="SUP",'Payroll'!BF849,0),IF('People_Inputs'!$E$53="SUP",'Payroll'!BF869,0),IF('People_Inputs'!$E$54="SUP",'Payroll'!BF889,0),IF('People_Inputs'!$E$55="SUP",'Payroll'!BF909,0),IF('People_Inputs'!$E$56="SUP",'Payroll'!BF929,0),IF('People_Inputs'!$E$57="SUP",'Payroll'!BF949,0),IF('People_Inputs'!$E$58="SUP",'Payroll'!BF969,0),IF('People_Inputs'!$E$59="SUP",'Payroll'!BF989,0),IF('People_Inputs'!$E$60="SUP",'Payroll'!BF1009,0),IF('People_Inputs'!$E$61="SUP",'Payroll'!BF1029,0),IF('People_Inputs'!$E$62="SUP",'Payroll'!BF1049,0),IF('People_Inputs'!$E$63="SUP",'Payroll'!BF1069,0),IF('People_Inputs'!$E$64="SUP",'Payroll'!BF1089,0),IF('People_Inputs'!$E$65="SUP",'Payroll'!BF1109,0),IF('People_Inputs'!$E$66="SUP",'Payroll'!BF1129,0),IF('People_Inputs'!$E$67="SUP",'Payroll'!BF1149,0),IF('People_Inputs'!$E$68="SUP",'Payroll'!BF1169,0),IF('People_Inputs'!$E$69="SUP",'Payroll'!BF1189,0),IF('People_Inputs'!$E$70="SUP",'Payroll'!BF1209,0))</f>
        <v>450</v>
      </c>
      <c r="BG33" s="35">
        <f>SUM(IF('People_Inputs'!$E$11="SUP",'Payroll'!BG29,0),IF('People_Inputs'!$E$12="SUP",'Payroll'!BG49,0),IF('People_Inputs'!$E$13="SUP",'Payroll'!BG69,0),IF('People_Inputs'!$E$14="SUP",'Payroll'!BG89,0),IF('People_Inputs'!$E$15="SUP",'Payroll'!BG109,0),IF('People_Inputs'!$E$16="SUP",'Payroll'!BG129,0),IF('People_Inputs'!$E$17="SUP",'Payroll'!BG149,0),IF('People_Inputs'!$E$18="SUP",'Payroll'!BG169,0),IF('People_Inputs'!$E$19="SUP",'Payroll'!BG189,0),IF('People_Inputs'!$E$20="SUP",'Payroll'!BG209,0),IF('People_Inputs'!$E$21="SUP",'Payroll'!BG229,0),IF('People_Inputs'!$E$22="SUP",'Payroll'!BG249,0),IF('People_Inputs'!$E$23="SUP",'Payroll'!BG269,0),IF('People_Inputs'!$E$24="SUP",'Payroll'!BG289,0),IF('People_Inputs'!$E$25="SUP",'Payroll'!BG309,0),IF('People_Inputs'!$E$26="SUP",'Payroll'!BG329,0),IF('People_Inputs'!$E$27="SUP",'Payroll'!BG349,0),IF('People_Inputs'!$E$28="SUP",'Payroll'!BG369,0),IF('People_Inputs'!$E$29="SUP",'Payroll'!BG389,0),IF('People_Inputs'!$E$30="SUP",'Payroll'!BG409,0),IF('People_Inputs'!$E$31="SUP",'Payroll'!BG429,0),IF('People_Inputs'!$E$32="SUP",'Payroll'!BG449,0),IF('People_Inputs'!$E$33="SUP",'Payroll'!BG469,0),IF('People_Inputs'!$E$34="SUP",'Payroll'!BG489,0),IF('People_Inputs'!$E$35="SUP",'Payroll'!BG509,0),IF('People_Inputs'!$E$36="SUP",'Payroll'!BG529,0),IF('People_Inputs'!$E$37="SUP",'Payroll'!BG549,0),IF('People_Inputs'!$E$38="SUP",'Payroll'!BG569,0),IF('People_Inputs'!$E$39="SUP",'Payroll'!BG589,0),IF('People_Inputs'!$E$40="SUP",'Payroll'!BG609,0),IF('People_Inputs'!$E$41="SUP",'Payroll'!BG629,0),IF('People_Inputs'!$E$42="SUP",'Payroll'!BG649,0),IF('People_Inputs'!$E$43="SUP",'Payroll'!BG669,0),IF('People_Inputs'!$E$44="SUP",'Payroll'!BG689,0),IF('People_Inputs'!$E$45="SUP",'Payroll'!BG709,0),IF('People_Inputs'!$E$46="SUP",'Payroll'!BG729,0),IF('People_Inputs'!$E$47="SUP",'Payroll'!BG749,0),IF('People_Inputs'!$E$48="SUP",'Payroll'!BG769,0),IF('People_Inputs'!$E$49="SUP",'Payroll'!BG789,0),IF('People_Inputs'!$E$50="SUP",'Payroll'!BG809,0),IF('People_Inputs'!$E$51="SUP",'Payroll'!BG829,0),IF('People_Inputs'!$E$52="SUP",'Payroll'!BG849,0),IF('People_Inputs'!$E$53="SUP",'Payroll'!BG869,0),IF('People_Inputs'!$E$54="SUP",'Payroll'!BG889,0),IF('People_Inputs'!$E$55="SUP",'Payroll'!BG909,0),IF('People_Inputs'!$E$56="SUP",'Payroll'!BG929,0),IF('People_Inputs'!$E$57="SUP",'Payroll'!BG949,0),IF('People_Inputs'!$E$58="SUP",'Payroll'!BG969,0),IF('People_Inputs'!$E$59="SUP",'Payroll'!BG989,0),IF('People_Inputs'!$E$60="SUP",'Payroll'!BG1009,0),IF('People_Inputs'!$E$61="SUP",'Payroll'!BG1029,0),IF('People_Inputs'!$E$62="SUP",'Payroll'!BG1049,0),IF('People_Inputs'!$E$63="SUP",'Payroll'!BG1069,0),IF('People_Inputs'!$E$64="SUP",'Payroll'!BG1089,0),IF('People_Inputs'!$E$65="SUP",'Payroll'!BG1109,0),IF('People_Inputs'!$E$66="SUP",'Payroll'!BG1129,0),IF('People_Inputs'!$E$67="SUP",'Payroll'!BG1149,0),IF('People_Inputs'!$E$68="SUP",'Payroll'!BG1169,0),IF('People_Inputs'!$E$69="SUP",'Payroll'!BG1189,0),IF('People_Inputs'!$E$70="SUP",'Payroll'!BG1209,0))</f>
        <v>450</v>
      </c>
      <c r="BH33" s="35">
        <f>SUM(IF('People_Inputs'!$E$11="SUP",'Payroll'!BH29,0),IF('People_Inputs'!$E$12="SUP",'Payroll'!BH49,0),IF('People_Inputs'!$E$13="SUP",'Payroll'!BH69,0),IF('People_Inputs'!$E$14="SUP",'Payroll'!BH89,0),IF('People_Inputs'!$E$15="SUP",'Payroll'!BH109,0),IF('People_Inputs'!$E$16="SUP",'Payroll'!BH129,0),IF('People_Inputs'!$E$17="SUP",'Payroll'!BH149,0),IF('People_Inputs'!$E$18="SUP",'Payroll'!BH169,0),IF('People_Inputs'!$E$19="SUP",'Payroll'!BH189,0),IF('People_Inputs'!$E$20="SUP",'Payroll'!BH209,0),IF('People_Inputs'!$E$21="SUP",'Payroll'!BH229,0),IF('People_Inputs'!$E$22="SUP",'Payroll'!BH249,0),IF('People_Inputs'!$E$23="SUP",'Payroll'!BH269,0),IF('People_Inputs'!$E$24="SUP",'Payroll'!BH289,0),IF('People_Inputs'!$E$25="SUP",'Payroll'!BH309,0),IF('People_Inputs'!$E$26="SUP",'Payroll'!BH329,0),IF('People_Inputs'!$E$27="SUP",'Payroll'!BH349,0),IF('People_Inputs'!$E$28="SUP",'Payroll'!BH369,0),IF('People_Inputs'!$E$29="SUP",'Payroll'!BH389,0),IF('People_Inputs'!$E$30="SUP",'Payroll'!BH409,0),IF('People_Inputs'!$E$31="SUP",'Payroll'!BH429,0),IF('People_Inputs'!$E$32="SUP",'Payroll'!BH449,0),IF('People_Inputs'!$E$33="SUP",'Payroll'!BH469,0),IF('People_Inputs'!$E$34="SUP",'Payroll'!BH489,0),IF('People_Inputs'!$E$35="SUP",'Payroll'!BH509,0),IF('People_Inputs'!$E$36="SUP",'Payroll'!BH529,0),IF('People_Inputs'!$E$37="SUP",'Payroll'!BH549,0),IF('People_Inputs'!$E$38="SUP",'Payroll'!BH569,0),IF('People_Inputs'!$E$39="SUP",'Payroll'!BH589,0),IF('People_Inputs'!$E$40="SUP",'Payroll'!BH609,0),IF('People_Inputs'!$E$41="SUP",'Payroll'!BH629,0),IF('People_Inputs'!$E$42="SUP",'Payroll'!BH649,0),IF('People_Inputs'!$E$43="SUP",'Payroll'!BH669,0),IF('People_Inputs'!$E$44="SUP",'Payroll'!BH689,0),IF('People_Inputs'!$E$45="SUP",'Payroll'!BH709,0),IF('People_Inputs'!$E$46="SUP",'Payroll'!BH729,0),IF('People_Inputs'!$E$47="SUP",'Payroll'!BH749,0),IF('People_Inputs'!$E$48="SUP",'Payroll'!BH769,0),IF('People_Inputs'!$E$49="SUP",'Payroll'!BH789,0),IF('People_Inputs'!$E$50="SUP",'Payroll'!BH809,0),IF('People_Inputs'!$E$51="SUP",'Payroll'!BH829,0),IF('People_Inputs'!$E$52="SUP",'Payroll'!BH849,0),IF('People_Inputs'!$E$53="SUP",'Payroll'!BH869,0),IF('People_Inputs'!$E$54="SUP",'Payroll'!BH889,0),IF('People_Inputs'!$E$55="SUP",'Payroll'!BH909,0),IF('People_Inputs'!$E$56="SUP",'Payroll'!BH929,0),IF('People_Inputs'!$E$57="SUP",'Payroll'!BH949,0),IF('People_Inputs'!$E$58="SUP",'Payroll'!BH969,0),IF('People_Inputs'!$E$59="SUP",'Payroll'!BH989,0),IF('People_Inputs'!$E$60="SUP",'Payroll'!BH1009,0),IF('People_Inputs'!$E$61="SUP",'Payroll'!BH1029,0),IF('People_Inputs'!$E$62="SUP",'Payroll'!BH1049,0),IF('People_Inputs'!$E$63="SUP",'Payroll'!BH1069,0),IF('People_Inputs'!$E$64="SUP",'Payroll'!BH1089,0),IF('People_Inputs'!$E$65="SUP",'Payroll'!BH1109,0),IF('People_Inputs'!$E$66="SUP",'Payroll'!BH1129,0),IF('People_Inputs'!$E$67="SUP",'Payroll'!BH1149,0),IF('People_Inputs'!$E$68="SUP",'Payroll'!BH1169,0),IF('People_Inputs'!$E$69="SUP",'Payroll'!BH1189,0),IF('People_Inputs'!$E$70="SUP",'Payroll'!BH1209,0))</f>
        <v>450</v>
      </c>
      <c r="BI33" s="35">
        <f>SUM(IF('People_Inputs'!$E$11="SUP",'Payroll'!BI29,0),IF('People_Inputs'!$E$12="SUP",'Payroll'!BI49,0),IF('People_Inputs'!$E$13="SUP",'Payroll'!BI69,0),IF('People_Inputs'!$E$14="SUP",'Payroll'!BI89,0),IF('People_Inputs'!$E$15="SUP",'Payroll'!BI109,0),IF('People_Inputs'!$E$16="SUP",'Payroll'!BI129,0),IF('People_Inputs'!$E$17="SUP",'Payroll'!BI149,0),IF('People_Inputs'!$E$18="SUP",'Payroll'!BI169,0),IF('People_Inputs'!$E$19="SUP",'Payroll'!BI189,0),IF('People_Inputs'!$E$20="SUP",'Payroll'!BI209,0),IF('People_Inputs'!$E$21="SUP",'Payroll'!BI229,0),IF('People_Inputs'!$E$22="SUP",'Payroll'!BI249,0),IF('People_Inputs'!$E$23="SUP",'Payroll'!BI269,0),IF('People_Inputs'!$E$24="SUP",'Payroll'!BI289,0),IF('People_Inputs'!$E$25="SUP",'Payroll'!BI309,0),IF('People_Inputs'!$E$26="SUP",'Payroll'!BI329,0),IF('People_Inputs'!$E$27="SUP",'Payroll'!BI349,0),IF('People_Inputs'!$E$28="SUP",'Payroll'!BI369,0),IF('People_Inputs'!$E$29="SUP",'Payroll'!BI389,0),IF('People_Inputs'!$E$30="SUP",'Payroll'!BI409,0),IF('People_Inputs'!$E$31="SUP",'Payroll'!BI429,0),IF('People_Inputs'!$E$32="SUP",'Payroll'!BI449,0),IF('People_Inputs'!$E$33="SUP",'Payroll'!BI469,0),IF('People_Inputs'!$E$34="SUP",'Payroll'!BI489,0),IF('People_Inputs'!$E$35="SUP",'Payroll'!BI509,0),IF('People_Inputs'!$E$36="SUP",'Payroll'!BI529,0),IF('People_Inputs'!$E$37="SUP",'Payroll'!BI549,0),IF('People_Inputs'!$E$38="SUP",'Payroll'!BI569,0),IF('People_Inputs'!$E$39="SUP",'Payroll'!BI589,0),IF('People_Inputs'!$E$40="SUP",'Payroll'!BI609,0),IF('People_Inputs'!$E$41="SUP",'Payroll'!BI629,0),IF('People_Inputs'!$E$42="SUP",'Payroll'!BI649,0),IF('People_Inputs'!$E$43="SUP",'Payroll'!BI669,0),IF('People_Inputs'!$E$44="SUP",'Payroll'!BI689,0),IF('People_Inputs'!$E$45="SUP",'Payroll'!BI709,0),IF('People_Inputs'!$E$46="SUP",'Payroll'!BI729,0),IF('People_Inputs'!$E$47="SUP",'Payroll'!BI749,0),IF('People_Inputs'!$E$48="SUP",'Payroll'!BI769,0),IF('People_Inputs'!$E$49="SUP",'Payroll'!BI789,0),IF('People_Inputs'!$E$50="SUP",'Payroll'!BI809,0),IF('People_Inputs'!$E$51="SUP",'Payroll'!BI829,0),IF('People_Inputs'!$E$52="SUP",'Payroll'!BI849,0),IF('People_Inputs'!$E$53="SUP",'Payroll'!BI869,0),IF('People_Inputs'!$E$54="SUP",'Payroll'!BI889,0),IF('People_Inputs'!$E$55="SUP",'Payroll'!BI909,0),IF('People_Inputs'!$E$56="SUP",'Payroll'!BI929,0),IF('People_Inputs'!$E$57="SUP",'Payroll'!BI949,0),IF('People_Inputs'!$E$58="SUP",'Payroll'!BI969,0),IF('People_Inputs'!$E$59="SUP",'Payroll'!BI989,0),IF('People_Inputs'!$E$60="SUP",'Payroll'!BI1009,0),IF('People_Inputs'!$E$61="SUP",'Payroll'!BI1029,0),IF('People_Inputs'!$E$62="SUP",'Payroll'!BI1049,0),IF('People_Inputs'!$E$63="SUP",'Payroll'!BI1069,0),IF('People_Inputs'!$E$64="SUP",'Payroll'!BI1089,0),IF('People_Inputs'!$E$65="SUP",'Payroll'!BI1109,0),IF('People_Inputs'!$E$66="SUP",'Payroll'!BI1129,0),IF('People_Inputs'!$E$67="SUP",'Payroll'!BI1149,0),IF('People_Inputs'!$E$68="SUP",'Payroll'!BI1169,0),IF('People_Inputs'!$E$69="SUP",'Payroll'!BI1189,0),IF('People_Inputs'!$E$70="SUP",'Payroll'!BI1209,0))</f>
        <v>450</v>
      </c>
      <c r="BJ33" s="35">
        <f>SUM(IF('People_Inputs'!$E$11="SUP",'Payroll'!BJ29,0),IF('People_Inputs'!$E$12="SUP",'Payroll'!BJ49,0),IF('People_Inputs'!$E$13="SUP",'Payroll'!BJ69,0),IF('People_Inputs'!$E$14="SUP",'Payroll'!BJ89,0),IF('People_Inputs'!$E$15="SUP",'Payroll'!BJ109,0),IF('People_Inputs'!$E$16="SUP",'Payroll'!BJ129,0),IF('People_Inputs'!$E$17="SUP",'Payroll'!BJ149,0),IF('People_Inputs'!$E$18="SUP",'Payroll'!BJ169,0),IF('People_Inputs'!$E$19="SUP",'Payroll'!BJ189,0),IF('People_Inputs'!$E$20="SUP",'Payroll'!BJ209,0),IF('People_Inputs'!$E$21="SUP",'Payroll'!BJ229,0),IF('People_Inputs'!$E$22="SUP",'Payroll'!BJ249,0),IF('People_Inputs'!$E$23="SUP",'Payroll'!BJ269,0),IF('People_Inputs'!$E$24="SUP",'Payroll'!BJ289,0),IF('People_Inputs'!$E$25="SUP",'Payroll'!BJ309,0),IF('People_Inputs'!$E$26="SUP",'Payroll'!BJ329,0),IF('People_Inputs'!$E$27="SUP",'Payroll'!BJ349,0),IF('People_Inputs'!$E$28="SUP",'Payroll'!BJ369,0),IF('People_Inputs'!$E$29="SUP",'Payroll'!BJ389,0),IF('People_Inputs'!$E$30="SUP",'Payroll'!BJ409,0),IF('People_Inputs'!$E$31="SUP",'Payroll'!BJ429,0),IF('People_Inputs'!$E$32="SUP",'Payroll'!BJ449,0),IF('People_Inputs'!$E$33="SUP",'Payroll'!BJ469,0),IF('People_Inputs'!$E$34="SUP",'Payroll'!BJ489,0),IF('People_Inputs'!$E$35="SUP",'Payroll'!BJ509,0),IF('People_Inputs'!$E$36="SUP",'Payroll'!BJ529,0),IF('People_Inputs'!$E$37="SUP",'Payroll'!BJ549,0),IF('People_Inputs'!$E$38="SUP",'Payroll'!BJ569,0),IF('People_Inputs'!$E$39="SUP",'Payroll'!BJ589,0),IF('People_Inputs'!$E$40="SUP",'Payroll'!BJ609,0),IF('People_Inputs'!$E$41="SUP",'Payroll'!BJ629,0),IF('People_Inputs'!$E$42="SUP",'Payroll'!BJ649,0),IF('People_Inputs'!$E$43="SUP",'Payroll'!BJ669,0),IF('People_Inputs'!$E$44="SUP",'Payroll'!BJ689,0),IF('People_Inputs'!$E$45="SUP",'Payroll'!BJ709,0),IF('People_Inputs'!$E$46="SUP",'Payroll'!BJ729,0),IF('People_Inputs'!$E$47="SUP",'Payroll'!BJ749,0),IF('People_Inputs'!$E$48="SUP",'Payroll'!BJ769,0),IF('People_Inputs'!$E$49="SUP",'Payroll'!BJ789,0),IF('People_Inputs'!$E$50="SUP",'Payroll'!BJ809,0),IF('People_Inputs'!$E$51="SUP",'Payroll'!BJ829,0),IF('People_Inputs'!$E$52="SUP",'Payroll'!BJ849,0),IF('People_Inputs'!$E$53="SUP",'Payroll'!BJ869,0),IF('People_Inputs'!$E$54="SUP",'Payroll'!BJ889,0),IF('People_Inputs'!$E$55="SUP",'Payroll'!BJ909,0),IF('People_Inputs'!$E$56="SUP",'Payroll'!BJ929,0),IF('People_Inputs'!$E$57="SUP",'Payroll'!BJ949,0),IF('People_Inputs'!$E$58="SUP",'Payroll'!BJ969,0),IF('People_Inputs'!$E$59="SUP",'Payroll'!BJ989,0),IF('People_Inputs'!$E$60="SUP",'Payroll'!BJ1009,0),IF('People_Inputs'!$E$61="SUP",'Payroll'!BJ1029,0),IF('People_Inputs'!$E$62="SUP",'Payroll'!BJ1049,0),IF('People_Inputs'!$E$63="SUP",'Payroll'!BJ1069,0),IF('People_Inputs'!$E$64="SUP",'Payroll'!BJ1089,0),IF('People_Inputs'!$E$65="SUP",'Payroll'!BJ1109,0),IF('People_Inputs'!$E$66="SUP",'Payroll'!BJ1129,0),IF('People_Inputs'!$E$67="SUP",'Payroll'!BJ1149,0),IF('People_Inputs'!$E$68="SUP",'Payroll'!BJ1169,0),IF('People_Inputs'!$E$69="SUP",'Payroll'!BJ1189,0),IF('People_Inputs'!$E$70="SUP",'Payroll'!BJ1209,0))</f>
        <v>450</v>
      </c>
      <c r="BK33" s="35">
        <f>SUM(IF('People_Inputs'!$E$11="SUP",'Payroll'!BK29,0),IF('People_Inputs'!$E$12="SUP",'Payroll'!BK49,0),IF('People_Inputs'!$E$13="SUP",'Payroll'!BK69,0),IF('People_Inputs'!$E$14="SUP",'Payroll'!BK89,0),IF('People_Inputs'!$E$15="SUP",'Payroll'!BK109,0),IF('People_Inputs'!$E$16="SUP",'Payroll'!BK129,0),IF('People_Inputs'!$E$17="SUP",'Payroll'!BK149,0),IF('People_Inputs'!$E$18="SUP",'Payroll'!BK169,0),IF('People_Inputs'!$E$19="SUP",'Payroll'!BK189,0),IF('People_Inputs'!$E$20="SUP",'Payroll'!BK209,0),IF('People_Inputs'!$E$21="SUP",'Payroll'!BK229,0),IF('People_Inputs'!$E$22="SUP",'Payroll'!BK249,0),IF('People_Inputs'!$E$23="SUP",'Payroll'!BK269,0),IF('People_Inputs'!$E$24="SUP",'Payroll'!BK289,0),IF('People_Inputs'!$E$25="SUP",'Payroll'!BK309,0),IF('People_Inputs'!$E$26="SUP",'Payroll'!BK329,0),IF('People_Inputs'!$E$27="SUP",'Payroll'!BK349,0),IF('People_Inputs'!$E$28="SUP",'Payroll'!BK369,0),IF('People_Inputs'!$E$29="SUP",'Payroll'!BK389,0),IF('People_Inputs'!$E$30="SUP",'Payroll'!BK409,0),IF('People_Inputs'!$E$31="SUP",'Payroll'!BK429,0),IF('People_Inputs'!$E$32="SUP",'Payroll'!BK449,0),IF('People_Inputs'!$E$33="SUP",'Payroll'!BK469,0),IF('People_Inputs'!$E$34="SUP",'Payroll'!BK489,0),IF('People_Inputs'!$E$35="SUP",'Payroll'!BK509,0),IF('People_Inputs'!$E$36="SUP",'Payroll'!BK529,0),IF('People_Inputs'!$E$37="SUP",'Payroll'!BK549,0),IF('People_Inputs'!$E$38="SUP",'Payroll'!BK569,0),IF('People_Inputs'!$E$39="SUP",'Payroll'!BK589,0),IF('People_Inputs'!$E$40="SUP",'Payroll'!BK609,0),IF('People_Inputs'!$E$41="SUP",'Payroll'!BK629,0),IF('People_Inputs'!$E$42="SUP",'Payroll'!BK649,0),IF('People_Inputs'!$E$43="SUP",'Payroll'!BK669,0),IF('People_Inputs'!$E$44="SUP",'Payroll'!BK689,0),IF('People_Inputs'!$E$45="SUP",'Payroll'!BK709,0),IF('People_Inputs'!$E$46="SUP",'Payroll'!BK729,0),IF('People_Inputs'!$E$47="SUP",'Payroll'!BK749,0),IF('People_Inputs'!$E$48="SUP",'Payroll'!BK769,0),IF('People_Inputs'!$E$49="SUP",'Payroll'!BK789,0),IF('People_Inputs'!$E$50="SUP",'Payroll'!BK809,0),IF('People_Inputs'!$E$51="SUP",'Payroll'!BK829,0),IF('People_Inputs'!$E$52="SUP",'Payroll'!BK849,0),IF('People_Inputs'!$E$53="SUP",'Payroll'!BK869,0),IF('People_Inputs'!$E$54="SUP",'Payroll'!BK889,0),IF('People_Inputs'!$E$55="SUP",'Payroll'!BK909,0),IF('People_Inputs'!$E$56="SUP",'Payroll'!BK929,0),IF('People_Inputs'!$E$57="SUP",'Payroll'!BK949,0),IF('People_Inputs'!$E$58="SUP",'Payroll'!BK969,0),IF('People_Inputs'!$E$59="SUP",'Payroll'!BK989,0),IF('People_Inputs'!$E$60="SUP",'Payroll'!BK1009,0),IF('People_Inputs'!$E$61="SUP",'Payroll'!BK1029,0),IF('People_Inputs'!$E$62="SUP",'Payroll'!BK1049,0),IF('People_Inputs'!$E$63="SUP",'Payroll'!BK1069,0),IF('People_Inputs'!$E$64="SUP",'Payroll'!BK1089,0),IF('People_Inputs'!$E$65="SUP",'Payroll'!BK1109,0),IF('People_Inputs'!$E$66="SUP",'Payroll'!BK1129,0),IF('People_Inputs'!$E$67="SUP",'Payroll'!BK1149,0),IF('People_Inputs'!$E$68="SUP",'Payroll'!BK1169,0),IF('People_Inputs'!$E$69="SUP",'Payroll'!BK1189,0),IF('People_Inputs'!$E$70="SUP",'Payroll'!BK1209,0))</f>
        <v>450</v>
      </c>
      <c r="BL33" s="35">
        <f>SUM(IF('People_Inputs'!$E$11="SUP",'Payroll'!BL29,0),IF('People_Inputs'!$E$12="SUP",'Payroll'!BL49,0),IF('People_Inputs'!$E$13="SUP",'Payroll'!BL69,0),IF('People_Inputs'!$E$14="SUP",'Payroll'!BL89,0),IF('People_Inputs'!$E$15="SUP",'Payroll'!BL109,0),IF('People_Inputs'!$E$16="SUP",'Payroll'!BL129,0),IF('People_Inputs'!$E$17="SUP",'Payroll'!BL149,0),IF('People_Inputs'!$E$18="SUP",'Payroll'!BL169,0),IF('People_Inputs'!$E$19="SUP",'Payroll'!BL189,0),IF('People_Inputs'!$E$20="SUP",'Payroll'!BL209,0),IF('People_Inputs'!$E$21="SUP",'Payroll'!BL229,0),IF('People_Inputs'!$E$22="SUP",'Payroll'!BL249,0),IF('People_Inputs'!$E$23="SUP",'Payroll'!BL269,0),IF('People_Inputs'!$E$24="SUP",'Payroll'!BL289,0),IF('People_Inputs'!$E$25="SUP",'Payroll'!BL309,0),IF('People_Inputs'!$E$26="SUP",'Payroll'!BL329,0),IF('People_Inputs'!$E$27="SUP",'Payroll'!BL349,0),IF('People_Inputs'!$E$28="SUP",'Payroll'!BL369,0),IF('People_Inputs'!$E$29="SUP",'Payroll'!BL389,0),IF('People_Inputs'!$E$30="SUP",'Payroll'!BL409,0),IF('People_Inputs'!$E$31="SUP",'Payroll'!BL429,0),IF('People_Inputs'!$E$32="SUP",'Payroll'!BL449,0),IF('People_Inputs'!$E$33="SUP",'Payroll'!BL469,0),IF('People_Inputs'!$E$34="SUP",'Payroll'!BL489,0),IF('People_Inputs'!$E$35="SUP",'Payroll'!BL509,0),IF('People_Inputs'!$E$36="SUP",'Payroll'!BL529,0),IF('People_Inputs'!$E$37="SUP",'Payroll'!BL549,0),IF('People_Inputs'!$E$38="SUP",'Payroll'!BL569,0),IF('People_Inputs'!$E$39="SUP",'Payroll'!BL589,0),IF('People_Inputs'!$E$40="SUP",'Payroll'!BL609,0),IF('People_Inputs'!$E$41="SUP",'Payroll'!BL629,0),IF('People_Inputs'!$E$42="SUP",'Payroll'!BL649,0),IF('People_Inputs'!$E$43="SUP",'Payroll'!BL669,0),IF('People_Inputs'!$E$44="SUP",'Payroll'!BL689,0),IF('People_Inputs'!$E$45="SUP",'Payroll'!BL709,0),IF('People_Inputs'!$E$46="SUP",'Payroll'!BL729,0),IF('People_Inputs'!$E$47="SUP",'Payroll'!BL749,0),IF('People_Inputs'!$E$48="SUP",'Payroll'!BL769,0),IF('People_Inputs'!$E$49="SUP",'Payroll'!BL789,0),IF('People_Inputs'!$E$50="SUP",'Payroll'!BL809,0),IF('People_Inputs'!$E$51="SUP",'Payroll'!BL829,0),IF('People_Inputs'!$E$52="SUP",'Payroll'!BL849,0),IF('People_Inputs'!$E$53="SUP",'Payroll'!BL869,0),IF('People_Inputs'!$E$54="SUP",'Payroll'!BL889,0),IF('People_Inputs'!$E$55="SUP",'Payroll'!BL909,0),IF('People_Inputs'!$E$56="SUP",'Payroll'!BL929,0),IF('People_Inputs'!$E$57="SUP",'Payroll'!BL949,0),IF('People_Inputs'!$E$58="SUP",'Payroll'!BL969,0),IF('People_Inputs'!$E$59="SUP",'Payroll'!BL989,0),IF('People_Inputs'!$E$60="SUP",'Payroll'!BL1009,0),IF('People_Inputs'!$E$61="SUP",'Payroll'!BL1029,0),IF('People_Inputs'!$E$62="SUP",'Payroll'!BL1049,0),IF('People_Inputs'!$E$63="SUP",'Payroll'!BL1069,0),IF('People_Inputs'!$E$64="SUP",'Payroll'!BL1089,0),IF('People_Inputs'!$E$65="SUP",'Payroll'!BL1109,0),IF('People_Inputs'!$E$66="SUP",'Payroll'!BL1129,0),IF('People_Inputs'!$E$67="SUP",'Payroll'!BL1149,0),IF('People_Inputs'!$E$68="SUP",'Payroll'!BL1169,0),IF('People_Inputs'!$E$69="SUP",'Payroll'!BL1189,0),IF('People_Inputs'!$E$70="SUP",'Payroll'!BL1209,0))</f>
        <v>450</v>
      </c>
      <c r="BM33" s="35">
        <f>SUM(IF('People_Inputs'!$E$11="SUP",'Payroll'!BM29,0),IF('People_Inputs'!$E$12="SUP",'Payroll'!BM49,0),IF('People_Inputs'!$E$13="SUP",'Payroll'!BM69,0),IF('People_Inputs'!$E$14="SUP",'Payroll'!BM89,0),IF('People_Inputs'!$E$15="SUP",'Payroll'!BM109,0),IF('People_Inputs'!$E$16="SUP",'Payroll'!BM129,0),IF('People_Inputs'!$E$17="SUP",'Payroll'!BM149,0),IF('People_Inputs'!$E$18="SUP",'Payroll'!BM169,0),IF('People_Inputs'!$E$19="SUP",'Payroll'!BM189,0),IF('People_Inputs'!$E$20="SUP",'Payroll'!BM209,0),IF('People_Inputs'!$E$21="SUP",'Payroll'!BM229,0),IF('People_Inputs'!$E$22="SUP",'Payroll'!BM249,0),IF('People_Inputs'!$E$23="SUP",'Payroll'!BM269,0),IF('People_Inputs'!$E$24="SUP",'Payroll'!BM289,0),IF('People_Inputs'!$E$25="SUP",'Payroll'!BM309,0),IF('People_Inputs'!$E$26="SUP",'Payroll'!BM329,0),IF('People_Inputs'!$E$27="SUP",'Payroll'!BM349,0),IF('People_Inputs'!$E$28="SUP",'Payroll'!BM369,0),IF('People_Inputs'!$E$29="SUP",'Payroll'!BM389,0),IF('People_Inputs'!$E$30="SUP",'Payroll'!BM409,0),IF('People_Inputs'!$E$31="SUP",'Payroll'!BM429,0),IF('People_Inputs'!$E$32="SUP",'Payroll'!BM449,0),IF('People_Inputs'!$E$33="SUP",'Payroll'!BM469,0),IF('People_Inputs'!$E$34="SUP",'Payroll'!BM489,0),IF('People_Inputs'!$E$35="SUP",'Payroll'!BM509,0),IF('People_Inputs'!$E$36="SUP",'Payroll'!BM529,0),IF('People_Inputs'!$E$37="SUP",'Payroll'!BM549,0),IF('People_Inputs'!$E$38="SUP",'Payroll'!BM569,0),IF('People_Inputs'!$E$39="SUP",'Payroll'!BM589,0),IF('People_Inputs'!$E$40="SUP",'Payroll'!BM609,0),IF('People_Inputs'!$E$41="SUP",'Payroll'!BM629,0),IF('People_Inputs'!$E$42="SUP",'Payroll'!BM649,0),IF('People_Inputs'!$E$43="SUP",'Payroll'!BM669,0),IF('People_Inputs'!$E$44="SUP",'Payroll'!BM689,0),IF('People_Inputs'!$E$45="SUP",'Payroll'!BM709,0),IF('People_Inputs'!$E$46="SUP",'Payroll'!BM729,0),IF('People_Inputs'!$E$47="SUP",'Payroll'!BM749,0),IF('People_Inputs'!$E$48="SUP",'Payroll'!BM769,0),IF('People_Inputs'!$E$49="SUP",'Payroll'!BM789,0),IF('People_Inputs'!$E$50="SUP",'Payroll'!BM809,0),IF('People_Inputs'!$E$51="SUP",'Payroll'!BM829,0),IF('People_Inputs'!$E$52="SUP",'Payroll'!BM849,0),IF('People_Inputs'!$E$53="SUP",'Payroll'!BM869,0),IF('People_Inputs'!$E$54="SUP",'Payroll'!BM889,0),IF('People_Inputs'!$E$55="SUP",'Payroll'!BM909,0),IF('People_Inputs'!$E$56="SUP",'Payroll'!BM929,0),IF('People_Inputs'!$E$57="SUP",'Payroll'!BM949,0),IF('People_Inputs'!$E$58="SUP",'Payroll'!BM969,0),IF('People_Inputs'!$E$59="SUP",'Payroll'!BM989,0),IF('People_Inputs'!$E$60="SUP",'Payroll'!BM1009,0),IF('People_Inputs'!$E$61="SUP",'Payroll'!BM1029,0),IF('People_Inputs'!$E$62="SUP",'Payroll'!BM1049,0),IF('People_Inputs'!$E$63="SUP",'Payroll'!BM1069,0),IF('People_Inputs'!$E$64="SUP",'Payroll'!BM1089,0),IF('People_Inputs'!$E$65="SUP",'Payroll'!BM1109,0),IF('People_Inputs'!$E$66="SUP",'Payroll'!BM1129,0),IF('People_Inputs'!$E$67="SUP",'Payroll'!BM1149,0),IF('People_Inputs'!$E$68="SUP",'Payroll'!BM1169,0),IF('People_Inputs'!$E$69="SUP",'Payroll'!BM1189,0),IF('People_Inputs'!$E$70="SUP",'Payroll'!BM1209,0))</f>
        <v>450</v>
      </c>
      <c r="BN33" s="35">
        <f>SUM(IF('People_Inputs'!$E$11="SUP",'Payroll'!BN29,0),IF('People_Inputs'!$E$12="SUP",'Payroll'!BN49,0),IF('People_Inputs'!$E$13="SUP",'Payroll'!BN69,0),IF('People_Inputs'!$E$14="SUP",'Payroll'!BN89,0),IF('People_Inputs'!$E$15="SUP",'Payroll'!BN109,0),IF('People_Inputs'!$E$16="SUP",'Payroll'!BN129,0),IF('People_Inputs'!$E$17="SUP",'Payroll'!BN149,0),IF('People_Inputs'!$E$18="SUP",'Payroll'!BN169,0),IF('People_Inputs'!$E$19="SUP",'Payroll'!BN189,0),IF('People_Inputs'!$E$20="SUP",'Payroll'!BN209,0),IF('People_Inputs'!$E$21="SUP",'Payroll'!BN229,0),IF('People_Inputs'!$E$22="SUP",'Payroll'!BN249,0),IF('People_Inputs'!$E$23="SUP",'Payroll'!BN269,0),IF('People_Inputs'!$E$24="SUP",'Payroll'!BN289,0),IF('People_Inputs'!$E$25="SUP",'Payroll'!BN309,0),IF('People_Inputs'!$E$26="SUP",'Payroll'!BN329,0),IF('People_Inputs'!$E$27="SUP",'Payroll'!BN349,0),IF('People_Inputs'!$E$28="SUP",'Payroll'!BN369,0),IF('People_Inputs'!$E$29="SUP",'Payroll'!BN389,0),IF('People_Inputs'!$E$30="SUP",'Payroll'!BN409,0),IF('People_Inputs'!$E$31="SUP",'Payroll'!BN429,0),IF('People_Inputs'!$E$32="SUP",'Payroll'!BN449,0),IF('People_Inputs'!$E$33="SUP",'Payroll'!BN469,0),IF('People_Inputs'!$E$34="SUP",'Payroll'!BN489,0),IF('People_Inputs'!$E$35="SUP",'Payroll'!BN509,0),IF('People_Inputs'!$E$36="SUP",'Payroll'!BN529,0),IF('People_Inputs'!$E$37="SUP",'Payroll'!BN549,0),IF('People_Inputs'!$E$38="SUP",'Payroll'!BN569,0),IF('People_Inputs'!$E$39="SUP",'Payroll'!BN589,0),IF('People_Inputs'!$E$40="SUP",'Payroll'!BN609,0),IF('People_Inputs'!$E$41="SUP",'Payroll'!BN629,0),IF('People_Inputs'!$E$42="SUP",'Payroll'!BN649,0),IF('People_Inputs'!$E$43="SUP",'Payroll'!BN669,0),IF('People_Inputs'!$E$44="SUP",'Payroll'!BN689,0),IF('People_Inputs'!$E$45="SUP",'Payroll'!BN709,0),IF('People_Inputs'!$E$46="SUP",'Payroll'!BN729,0),IF('People_Inputs'!$E$47="SUP",'Payroll'!BN749,0),IF('People_Inputs'!$E$48="SUP",'Payroll'!BN769,0),IF('People_Inputs'!$E$49="SUP",'Payroll'!BN789,0),IF('People_Inputs'!$E$50="SUP",'Payroll'!BN809,0),IF('People_Inputs'!$E$51="SUP",'Payroll'!BN829,0),IF('People_Inputs'!$E$52="SUP",'Payroll'!BN849,0),IF('People_Inputs'!$E$53="SUP",'Payroll'!BN869,0),IF('People_Inputs'!$E$54="SUP",'Payroll'!BN889,0),IF('People_Inputs'!$E$55="SUP",'Payroll'!BN909,0),IF('People_Inputs'!$E$56="SUP",'Payroll'!BN929,0),IF('People_Inputs'!$E$57="SUP",'Payroll'!BN949,0),IF('People_Inputs'!$E$58="SUP",'Payroll'!BN969,0),IF('People_Inputs'!$E$59="SUP",'Payroll'!BN989,0),IF('People_Inputs'!$E$60="SUP",'Payroll'!BN1009,0),IF('People_Inputs'!$E$61="SUP",'Payroll'!BN1029,0),IF('People_Inputs'!$E$62="SUP",'Payroll'!BN1049,0),IF('People_Inputs'!$E$63="SUP",'Payroll'!BN1069,0),IF('People_Inputs'!$E$64="SUP",'Payroll'!BN1089,0),IF('People_Inputs'!$E$65="SUP",'Payroll'!BN1109,0),IF('People_Inputs'!$E$66="SUP",'Payroll'!BN1129,0),IF('People_Inputs'!$E$67="SUP",'Payroll'!BN1149,0),IF('People_Inputs'!$E$68="SUP",'Payroll'!BN1169,0),IF('People_Inputs'!$E$69="SUP",'Payroll'!BN1189,0),IF('People_Inputs'!$E$70="SUP",'Payroll'!BN1209,0))</f>
        <v>450</v>
      </c>
      <c r="BO33" s="35">
        <f>SUM(IF('People_Inputs'!$E$11="SUP",'Payroll'!BO29,0),IF('People_Inputs'!$E$12="SUP",'Payroll'!BO49,0),IF('People_Inputs'!$E$13="SUP",'Payroll'!BO69,0),IF('People_Inputs'!$E$14="SUP",'Payroll'!BO89,0),IF('People_Inputs'!$E$15="SUP",'Payroll'!BO109,0),IF('People_Inputs'!$E$16="SUP",'Payroll'!BO129,0),IF('People_Inputs'!$E$17="SUP",'Payroll'!BO149,0),IF('People_Inputs'!$E$18="SUP",'Payroll'!BO169,0),IF('People_Inputs'!$E$19="SUP",'Payroll'!BO189,0),IF('People_Inputs'!$E$20="SUP",'Payroll'!BO209,0),IF('People_Inputs'!$E$21="SUP",'Payroll'!BO229,0),IF('People_Inputs'!$E$22="SUP",'Payroll'!BO249,0),IF('People_Inputs'!$E$23="SUP",'Payroll'!BO269,0),IF('People_Inputs'!$E$24="SUP",'Payroll'!BO289,0),IF('People_Inputs'!$E$25="SUP",'Payroll'!BO309,0),IF('People_Inputs'!$E$26="SUP",'Payroll'!BO329,0),IF('People_Inputs'!$E$27="SUP",'Payroll'!BO349,0),IF('People_Inputs'!$E$28="SUP",'Payroll'!BO369,0),IF('People_Inputs'!$E$29="SUP",'Payroll'!BO389,0),IF('People_Inputs'!$E$30="SUP",'Payroll'!BO409,0),IF('People_Inputs'!$E$31="SUP",'Payroll'!BO429,0),IF('People_Inputs'!$E$32="SUP",'Payroll'!BO449,0),IF('People_Inputs'!$E$33="SUP",'Payroll'!BO469,0),IF('People_Inputs'!$E$34="SUP",'Payroll'!BO489,0),IF('People_Inputs'!$E$35="SUP",'Payroll'!BO509,0),IF('People_Inputs'!$E$36="SUP",'Payroll'!BO529,0),IF('People_Inputs'!$E$37="SUP",'Payroll'!BO549,0),IF('People_Inputs'!$E$38="SUP",'Payroll'!BO569,0),IF('People_Inputs'!$E$39="SUP",'Payroll'!BO589,0),IF('People_Inputs'!$E$40="SUP",'Payroll'!BO609,0),IF('People_Inputs'!$E$41="SUP",'Payroll'!BO629,0),IF('People_Inputs'!$E$42="SUP",'Payroll'!BO649,0),IF('People_Inputs'!$E$43="SUP",'Payroll'!BO669,0),IF('People_Inputs'!$E$44="SUP",'Payroll'!BO689,0),IF('People_Inputs'!$E$45="SUP",'Payroll'!BO709,0),IF('People_Inputs'!$E$46="SUP",'Payroll'!BO729,0),IF('People_Inputs'!$E$47="SUP",'Payroll'!BO749,0),IF('People_Inputs'!$E$48="SUP",'Payroll'!BO769,0),IF('People_Inputs'!$E$49="SUP",'Payroll'!BO789,0),IF('People_Inputs'!$E$50="SUP",'Payroll'!BO809,0),IF('People_Inputs'!$E$51="SUP",'Payroll'!BO829,0),IF('People_Inputs'!$E$52="SUP",'Payroll'!BO849,0),IF('People_Inputs'!$E$53="SUP",'Payroll'!BO869,0),IF('People_Inputs'!$E$54="SUP",'Payroll'!BO889,0),IF('People_Inputs'!$E$55="SUP",'Payroll'!BO909,0),IF('People_Inputs'!$E$56="SUP",'Payroll'!BO929,0),IF('People_Inputs'!$E$57="SUP",'Payroll'!BO949,0),IF('People_Inputs'!$E$58="SUP",'Payroll'!BO969,0),IF('People_Inputs'!$E$59="SUP",'Payroll'!BO989,0),IF('People_Inputs'!$E$60="SUP",'Payroll'!BO1009,0),IF('People_Inputs'!$E$61="SUP",'Payroll'!BO1029,0),IF('People_Inputs'!$E$62="SUP",'Payroll'!BO1049,0),IF('People_Inputs'!$E$63="SUP",'Payroll'!BO1069,0),IF('People_Inputs'!$E$64="SUP",'Payroll'!BO1089,0),IF('People_Inputs'!$E$65="SUP",'Payroll'!BO1109,0),IF('People_Inputs'!$E$66="SUP",'Payroll'!BO1129,0),IF('People_Inputs'!$E$67="SUP",'Payroll'!BO1149,0),IF('People_Inputs'!$E$68="SUP",'Payroll'!BO1169,0),IF('People_Inputs'!$E$69="SUP",'Payroll'!BO1189,0),IF('People_Inputs'!$E$70="SUP",'Payroll'!BO1209,0))</f>
        <v>450</v>
      </c>
    </row>
    <row r="34" ht="22" customHeight="1">
      <c r="A34" s="2" t="str">
        <v>SUP.EQUIPMENT</v>
      </c>
      <c r="B34" s="6" t="str">
        <v>Support (SUP): IT equipment (Capex)</v>
      </c>
      <c r="C34" s="2" t="str">
        <v>EUR</v>
      </c>
      <c r="D34" s="2" t="str">
        <v>SUM</v>
      </c>
      <c r="E34" s="36">
        <f>SUM(H34:BO34)</f>
        <v>5000</v>
      </c>
      <c r="F34" s="6" t="str">
        <v>Bought at hire and replaced on the cycle set on Inputs</v>
      </c>
      <c r="G34" s="2"/>
      <c r="H34" s="35">
        <f>SUM(IF('People_Inputs'!$E$11="SUP",'Payroll'!H30,0),IF('People_Inputs'!$E$12="SUP",'Payroll'!H50,0),IF('People_Inputs'!$E$13="SUP",'Payroll'!H70,0),IF('People_Inputs'!$E$14="SUP",'Payroll'!H90,0),IF('People_Inputs'!$E$15="SUP",'Payroll'!H110,0),IF('People_Inputs'!$E$16="SUP",'Payroll'!H130,0),IF('People_Inputs'!$E$17="SUP",'Payroll'!H150,0),IF('People_Inputs'!$E$18="SUP",'Payroll'!H170,0),IF('People_Inputs'!$E$19="SUP",'Payroll'!H190,0),IF('People_Inputs'!$E$20="SUP",'Payroll'!H210,0),IF('People_Inputs'!$E$21="SUP",'Payroll'!H230,0),IF('People_Inputs'!$E$22="SUP",'Payroll'!H250,0),IF('People_Inputs'!$E$23="SUP",'Payroll'!H270,0),IF('People_Inputs'!$E$24="SUP",'Payroll'!H290,0),IF('People_Inputs'!$E$25="SUP",'Payroll'!H310,0),IF('People_Inputs'!$E$26="SUP",'Payroll'!H330,0),IF('People_Inputs'!$E$27="SUP",'Payroll'!H350,0),IF('People_Inputs'!$E$28="SUP",'Payroll'!H370,0),IF('People_Inputs'!$E$29="SUP",'Payroll'!H390,0),IF('People_Inputs'!$E$30="SUP",'Payroll'!H410,0),IF('People_Inputs'!$E$31="SUP",'Payroll'!H430,0),IF('People_Inputs'!$E$32="SUP",'Payroll'!H450,0),IF('People_Inputs'!$E$33="SUP",'Payroll'!H470,0),IF('People_Inputs'!$E$34="SUP",'Payroll'!H490,0),IF('People_Inputs'!$E$35="SUP",'Payroll'!H510,0),IF('People_Inputs'!$E$36="SUP",'Payroll'!H530,0),IF('People_Inputs'!$E$37="SUP",'Payroll'!H550,0),IF('People_Inputs'!$E$38="SUP",'Payroll'!H570,0),IF('People_Inputs'!$E$39="SUP",'Payroll'!H590,0),IF('People_Inputs'!$E$40="SUP",'Payroll'!H610,0),IF('People_Inputs'!$E$41="SUP",'Payroll'!H630,0),IF('People_Inputs'!$E$42="SUP",'Payroll'!H650,0),IF('People_Inputs'!$E$43="SUP",'Payroll'!H670,0),IF('People_Inputs'!$E$44="SUP",'Payroll'!H690,0),IF('People_Inputs'!$E$45="SUP",'Payroll'!H710,0),IF('People_Inputs'!$E$46="SUP",'Payroll'!H730,0),IF('People_Inputs'!$E$47="SUP",'Payroll'!H750,0),IF('People_Inputs'!$E$48="SUP",'Payroll'!H770,0),IF('People_Inputs'!$E$49="SUP",'Payroll'!H790,0),IF('People_Inputs'!$E$50="SUP",'Payroll'!H810,0),IF('People_Inputs'!$E$51="SUP",'Payroll'!H830,0),IF('People_Inputs'!$E$52="SUP",'Payroll'!H850,0),IF('People_Inputs'!$E$53="SUP",'Payroll'!H870,0),IF('People_Inputs'!$E$54="SUP",'Payroll'!H890,0),IF('People_Inputs'!$E$55="SUP",'Payroll'!H910,0),IF('People_Inputs'!$E$56="SUP",'Payroll'!H930,0),IF('People_Inputs'!$E$57="SUP",'Payroll'!H950,0),IF('People_Inputs'!$E$58="SUP",'Payroll'!H970,0),IF('People_Inputs'!$E$59="SUP",'Payroll'!H990,0),IF('People_Inputs'!$E$60="SUP",'Payroll'!H1010,0),IF('People_Inputs'!$E$61="SUP",'Payroll'!H1030,0),IF('People_Inputs'!$E$62="SUP",'Payroll'!H1050,0),IF('People_Inputs'!$E$63="SUP",'Payroll'!H1070,0),IF('People_Inputs'!$E$64="SUP",'Payroll'!H1090,0),IF('People_Inputs'!$E$65="SUP",'Payroll'!H1110,0),IF('People_Inputs'!$E$66="SUP",'Payroll'!H1130,0),IF('People_Inputs'!$E$67="SUP",'Payroll'!H1150,0),IF('People_Inputs'!$E$68="SUP",'Payroll'!H1170,0),IF('People_Inputs'!$E$69="SUP",'Payroll'!H1190,0),IF('People_Inputs'!$E$70="SUP",'Payroll'!H1210,0))</f>
        <v>0</v>
      </c>
      <c r="I34" s="35">
        <f>SUM(IF('People_Inputs'!$E$11="SUP",'Payroll'!I30,0),IF('People_Inputs'!$E$12="SUP",'Payroll'!I50,0),IF('People_Inputs'!$E$13="SUP",'Payroll'!I70,0),IF('People_Inputs'!$E$14="SUP",'Payroll'!I90,0),IF('People_Inputs'!$E$15="SUP",'Payroll'!I110,0),IF('People_Inputs'!$E$16="SUP",'Payroll'!I130,0),IF('People_Inputs'!$E$17="SUP",'Payroll'!I150,0),IF('People_Inputs'!$E$18="SUP",'Payroll'!I170,0),IF('People_Inputs'!$E$19="SUP",'Payroll'!I190,0),IF('People_Inputs'!$E$20="SUP",'Payroll'!I210,0),IF('People_Inputs'!$E$21="SUP",'Payroll'!I230,0),IF('People_Inputs'!$E$22="SUP",'Payroll'!I250,0),IF('People_Inputs'!$E$23="SUP",'Payroll'!I270,0),IF('People_Inputs'!$E$24="SUP",'Payroll'!I290,0),IF('People_Inputs'!$E$25="SUP",'Payroll'!I310,0),IF('People_Inputs'!$E$26="SUP",'Payroll'!I330,0),IF('People_Inputs'!$E$27="SUP",'Payroll'!I350,0),IF('People_Inputs'!$E$28="SUP",'Payroll'!I370,0),IF('People_Inputs'!$E$29="SUP",'Payroll'!I390,0),IF('People_Inputs'!$E$30="SUP",'Payroll'!I410,0),IF('People_Inputs'!$E$31="SUP",'Payroll'!I430,0),IF('People_Inputs'!$E$32="SUP",'Payroll'!I450,0),IF('People_Inputs'!$E$33="SUP",'Payroll'!I470,0),IF('People_Inputs'!$E$34="SUP",'Payroll'!I490,0),IF('People_Inputs'!$E$35="SUP",'Payroll'!I510,0),IF('People_Inputs'!$E$36="SUP",'Payroll'!I530,0),IF('People_Inputs'!$E$37="SUP",'Payroll'!I550,0),IF('People_Inputs'!$E$38="SUP",'Payroll'!I570,0),IF('People_Inputs'!$E$39="SUP",'Payroll'!I590,0),IF('People_Inputs'!$E$40="SUP",'Payroll'!I610,0),IF('People_Inputs'!$E$41="SUP",'Payroll'!I630,0),IF('People_Inputs'!$E$42="SUP",'Payroll'!I650,0),IF('People_Inputs'!$E$43="SUP",'Payroll'!I670,0),IF('People_Inputs'!$E$44="SUP",'Payroll'!I690,0),IF('People_Inputs'!$E$45="SUP",'Payroll'!I710,0),IF('People_Inputs'!$E$46="SUP",'Payroll'!I730,0),IF('People_Inputs'!$E$47="SUP",'Payroll'!I750,0),IF('People_Inputs'!$E$48="SUP",'Payroll'!I770,0),IF('People_Inputs'!$E$49="SUP",'Payroll'!I790,0),IF('People_Inputs'!$E$50="SUP",'Payroll'!I810,0),IF('People_Inputs'!$E$51="SUP",'Payroll'!I830,0),IF('People_Inputs'!$E$52="SUP",'Payroll'!I850,0),IF('People_Inputs'!$E$53="SUP",'Payroll'!I870,0),IF('People_Inputs'!$E$54="SUP",'Payroll'!I890,0),IF('People_Inputs'!$E$55="SUP",'Payroll'!I910,0),IF('People_Inputs'!$E$56="SUP",'Payroll'!I930,0),IF('People_Inputs'!$E$57="SUP",'Payroll'!I950,0),IF('People_Inputs'!$E$58="SUP",'Payroll'!I970,0),IF('People_Inputs'!$E$59="SUP",'Payroll'!I990,0),IF('People_Inputs'!$E$60="SUP",'Payroll'!I1010,0),IF('People_Inputs'!$E$61="SUP",'Payroll'!I1030,0),IF('People_Inputs'!$E$62="SUP",'Payroll'!I1050,0),IF('People_Inputs'!$E$63="SUP",'Payroll'!I1070,0),IF('People_Inputs'!$E$64="SUP",'Payroll'!I1090,0),IF('People_Inputs'!$E$65="SUP",'Payroll'!I1110,0),IF('People_Inputs'!$E$66="SUP",'Payroll'!I1130,0),IF('People_Inputs'!$E$67="SUP",'Payroll'!I1150,0),IF('People_Inputs'!$E$68="SUP",'Payroll'!I1170,0),IF('People_Inputs'!$E$69="SUP",'Payroll'!I1190,0),IF('People_Inputs'!$E$70="SUP",'Payroll'!I1210,0))</f>
        <v>0</v>
      </c>
      <c r="J34" s="35">
        <f>SUM(IF('People_Inputs'!$E$11="SUP",'Payroll'!J30,0),IF('People_Inputs'!$E$12="SUP",'Payroll'!J50,0),IF('People_Inputs'!$E$13="SUP",'Payroll'!J70,0),IF('People_Inputs'!$E$14="SUP",'Payroll'!J90,0),IF('People_Inputs'!$E$15="SUP",'Payroll'!J110,0),IF('People_Inputs'!$E$16="SUP",'Payroll'!J130,0),IF('People_Inputs'!$E$17="SUP",'Payroll'!J150,0),IF('People_Inputs'!$E$18="SUP",'Payroll'!J170,0),IF('People_Inputs'!$E$19="SUP",'Payroll'!J190,0),IF('People_Inputs'!$E$20="SUP",'Payroll'!J210,0),IF('People_Inputs'!$E$21="SUP",'Payroll'!J230,0),IF('People_Inputs'!$E$22="SUP",'Payroll'!J250,0),IF('People_Inputs'!$E$23="SUP",'Payroll'!J270,0),IF('People_Inputs'!$E$24="SUP",'Payroll'!J290,0),IF('People_Inputs'!$E$25="SUP",'Payroll'!J310,0),IF('People_Inputs'!$E$26="SUP",'Payroll'!J330,0),IF('People_Inputs'!$E$27="SUP",'Payroll'!J350,0),IF('People_Inputs'!$E$28="SUP",'Payroll'!J370,0),IF('People_Inputs'!$E$29="SUP",'Payroll'!J390,0),IF('People_Inputs'!$E$30="SUP",'Payroll'!J410,0),IF('People_Inputs'!$E$31="SUP",'Payroll'!J430,0),IF('People_Inputs'!$E$32="SUP",'Payroll'!J450,0),IF('People_Inputs'!$E$33="SUP",'Payroll'!J470,0),IF('People_Inputs'!$E$34="SUP",'Payroll'!J490,0),IF('People_Inputs'!$E$35="SUP",'Payroll'!J510,0),IF('People_Inputs'!$E$36="SUP",'Payroll'!J530,0),IF('People_Inputs'!$E$37="SUP",'Payroll'!J550,0),IF('People_Inputs'!$E$38="SUP",'Payroll'!J570,0),IF('People_Inputs'!$E$39="SUP",'Payroll'!J590,0),IF('People_Inputs'!$E$40="SUP",'Payroll'!J610,0),IF('People_Inputs'!$E$41="SUP",'Payroll'!J630,0),IF('People_Inputs'!$E$42="SUP",'Payroll'!J650,0),IF('People_Inputs'!$E$43="SUP",'Payroll'!J670,0),IF('People_Inputs'!$E$44="SUP",'Payroll'!J690,0),IF('People_Inputs'!$E$45="SUP",'Payroll'!J710,0),IF('People_Inputs'!$E$46="SUP",'Payroll'!J730,0),IF('People_Inputs'!$E$47="SUP",'Payroll'!J750,0),IF('People_Inputs'!$E$48="SUP",'Payroll'!J770,0),IF('People_Inputs'!$E$49="SUP",'Payroll'!J790,0),IF('People_Inputs'!$E$50="SUP",'Payroll'!J810,0),IF('People_Inputs'!$E$51="SUP",'Payroll'!J830,0),IF('People_Inputs'!$E$52="SUP",'Payroll'!J850,0),IF('People_Inputs'!$E$53="SUP",'Payroll'!J870,0),IF('People_Inputs'!$E$54="SUP",'Payroll'!J890,0),IF('People_Inputs'!$E$55="SUP",'Payroll'!J910,0),IF('People_Inputs'!$E$56="SUP",'Payroll'!J930,0),IF('People_Inputs'!$E$57="SUP",'Payroll'!J950,0),IF('People_Inputs'!$E$58="SUP",'Payroll'!J970,0),IF('People_Inputs'!$E$59="SUP",'Payroll'!J990,0),IF('People_Inputs'!$E$60="SUP",'Payroll'!J1010,0),IF('People_Inputs'!$E$61="SUP",'Payroll'!J1030,0),IF('People_Inputs'!$E$62="SUP",'Payroll'!J1050,0),IF('People_Inputs'!$E$63="SUP",'Payroll'!J1070,0),IF('People_Inputs'!$E$64="SUP",'Payroll'!J1090,0),IF('People_Inputs'!$E$65="SUP",'Payroll'!J1110,0),IF('People_Inputs'!$E$66="SUP",'Payroll'!J1130,0),IF('People_Inputs'!$E$67="SUP",'Payroll'!J1150,0),IF('People_Inputs'!$E$68="SUP",'Payroll'!J1170,0),IF('People_Inputs'!$E$69="SUP",'Payroll'!J1190,0),IF('People_Inputs'!$E$70="SUP",'Payroll'!J1210,0))</f>
        <v>0</v>
      </c>
      <c r="K34" s="35">
        <f>SUM(IF('People_Inputs'!$E$11="SUP",'Payroll'!K30,0),IF('People_Inputs'!$E$12="SUP",'Payroll'!K50,0),IF('People_Inputs'!$E$13="SUP",'Payroll'!K70,0),IF('People_Inputs'!$E$14="SUP",'Payroll'!K90,0),IF('People_Inputs'!$E$15="SUP",'Payroll'!K110,0),IF('People_Inputs'!$E$16="SUP",'Payroll'!K130,0),IF('People_Inputs'!$E$17="SUP",'Payroll'!K150,0),IF('People_Inputs'!$E$18="SUP",'Payroll'!K170,0),IF('People_Inputs'!$E$19="SUP",'Payroll'!K190,0),IF('People_Inputs'!$E$20="SUP",'Payroll'!K210,0),IF('People_Inputs'!$E$21="SUP",'Payroll'!K230,0),IF('People_Inputs'!$E$22="SUP",'Payroll'!K250,0),IF('People_Inputs'!$E$23="SUP",'Payroll'!K270,0),IF('People_Inputs'!$E$24="SUP",'Payroll'!K290,0),IF('People_Inputs'!$E$25="SUP",'Payroll'!K310,0),IF('People_Inputs'!$E$26="SUP",'Payroll'!K330,0),IF('People_Inputs'!$E$27="SUP",'Payroll'!K350,0),IF('People_Inputs'!$E$28="SUP",'Payroll'!K370,0),IF('People_Inputs'!$E$29="SUP",'Payroll'!K390,0),IF('People_Inputs'!$E$30="SUP",'Payroll'!K410,0),IF('People_Inputs'!$E$31="SUP",'Payroll'!K430,0),IF('People_Inputs'!$E$32="SUP",'Payroll'!K450,0),IF('People_Inputs'!$E$33="SUP",'Payroll'!K470,0),IF('People_Inputs'!$E$34="SUP",'Payroll'!K490,0),IF('People_Inputs'!$E$35="SUP",'Payroll'!K510,0),IF('People_Inputs'!$E$36="SUP",'Payroll'!K530,0),IF('People_Inputs'!$E$37="SUP",'Payroll'!K550,0),IF('People_Inputs'!$E$38="SUP",'Payroll'!K570,0),IF('People_Inputs'!$E$39="SUP",'Payroll'!K590,0),IF('People_Inputs'!$E$40="SUP",'Payroll'!K610,0),IF('People_Inputs'!$E$41="SUP",'Payroll'!K630,0),IF('People_Inputs'!$E$42="SUP",'Payroll'!K650,0),IF('People_Inputs'!$E$43="SUP",'Payroll'!K670,0),IF('People_Inputs'!$E$44="SUP",'Payroll'!K690,0),IF('People_Inputs'!$E$45="SUP",'Payroll'!K710,0),IF('People_Inputs'!$E$46="SUP",'Payroll'!K730,0),IF('People_Inputs'!$E$47="SUP",'Payroll'!K750,0),IF('People_Inputs'!$E$48="SUP",'Payroll'!K770,0),IF('People_Inputs'!$E$49="SUP",'Payroll'!K790,0),IF('People_Inputs'!$E$50="SUP",'Payroll'!K810,0),IF('People_Inputs'!$E$51="SUP",'Payroll'!K830,0),IF('People_Inputs'!$E$52="SUP",'Payroll'!K850,0),IF('People_Inputs'!$E$53="SUP",'Payroll'!K870,0),IF('People_Inputs'!$E$54="SUP",'Payroll'!K890,0),IF('People_Inputs'!$E$55="SUP",'Payroll'!K910,0),IF('People_Inputs'!$E$56="SUP",'Payroll'!K930,0),IF('People_Inputs'!$E$57="SUP",'Payroll'!K950,0),IF('People_Inputs'!$E$58="SUP",'Payroll'!K970,0),IF('People_Inputs'!$E$59="SUP",'Payroll'!K990,0),IF('People_Inputs'!$E$60="SUP",'Payroll'!K1010,0),IF('People_Inputs'!$E$61="SUP",'Payroll'!K1030,0),IF('People_Inputs'!$E$62="SUP",'Payroll'!K1050,0),IF('People_Inputs'!$E$63="SUP",'Payroll'!K1070,0),IF('People_Inputs'!$E$64="SUP",'Payroll'!K1090,0),IF('People_Inputs'!$E$65="SUP",'Payroll'!K1110,0),IF('People_Inputs'!$E$66="SUP",'Payroll'!K1130,0),IF('People_Inputs'!$E$67="SUP",'Payroll'!K1150,0),IF('People_Inputs'!$E$68="SUP",'Payroll'!K1170,0),IF('People_Inputs'!$E$69="SUP",'Payroll'!K1190,0),IF('People_Inputs'!$E$70="SUP",'Payroll'!K1210,0))</f>
        <v>0</v>
      </c>
      <c r="L34" s="35">
        <f>SUM(IF('People_Inputs'!$E$11="SUP",'Payroll'!L30,0),IF('People_Inputs'!$E$12="SUP",'Payroll'!L50,0),IF('People_Inputs'!$E$13="SUP",'Payroll'!L70,0),IF('People_Inputs'!$E$14="SUP",'Payroll'!L90,0),IF('People_Inputs'!$E$15="SUP",'Payroll'!L110,0),IF('People_Inputs'!$E$16="SUP",'Payroll'!L130,0),IF('People_Inputs'!$E$17="SUP",'Payroll'!L150,0),IF('People_Inputs'!$E$18="SUP",'Payroll'!L170,0),IF('People_Inputs'!$E$19="SUP",'Payroll'!L190,0),IF('People_Inputs'!$E$20="SUP",'Payroll'!L210,0),IF('People_Inputs'!$E$21="SUP",'Payroll'!L230,0),IF('People_Inputs'!$E$22="SUP",'Payroll'!L250,0),IF('People_Inputs'!$E$23="SUP",'Payroll'!L270,0),IF('People_Inputs'!$E$24="SUP",'Payroll'!L290,0),IF('People_Inputs'!$E$25="SUP",'Payroll'!L310,0),IF('People_Inputs'!$E$26="SUP",'Payroll'!L330,0),IF('People_Inputs'!$E$27="SUP",'Payroll'!L350,0),IF('People_Inputs'!$E$28="SUP",'Payroll'!L370,0),IF('People_Inputs'!$E$29="SUP",'Payroll'!L390,0),IF('People_Inputs'!$E$30="SUP",'Payroll'!L410,0),IF('People_Inputs'!$E$31="SUP",'Payroll'!L430,0),IF('People_Inputs'!$E$32="SUP",'Payroll'!L450,0),IF('People_Inputs'!$E$33="SUP",'Payroll'!L470,0),IF('People_Inputs'!$E$34="SUP",'Payroll'!L490,0),IF('People_Inputs'!$E$35="SUP",'Payroll'!L510,0),IF('People_Inputs'!$E$36="SUP",'Payroll'!L530,0),IF('People_Inputs'!$E$37="SUP",'Payroll'!L550,0),IF('People_Inputs'!$E$38="SUP",'Payroll'!L570,0),IF('People_Inputs'!$E$39="SUP",'Payroll'!L590,0),IF('People_Inputs'!$E$40="SUP",'Payroll'!L610,0),IF('People_Inputs'!$E$41="SUP",'Payroll'!L630,0),IF('People_Inputs'!$E$42="SUP",'Payroll'!L650,0),IF('People_Inputs'!$E$43="SUP",'Payroll'!L670,0),IF('People_Inputs'!$E$44="SUP",'Payroll'!L690,0),IF('People_Inputs'!$E$45="SUP",'Payroll'!L710,0),IF('People_Inputs'!$E$46="SUP",'Payroll'!L730,0),IF('People_Inputs'!$E$47="SUP",'Payroll'!L750,0),IF('People_Inputs'!$E$48="SUP",'Payroll'!L770,0),IF('People_Inputs'!$E$49="SUP",'Payroll'!L790,0),IF('People_Inputs'!$E$50="SUP",'Payroll'!L810,0),IF('People_Inputs'!$E$51="SUP",'Payroll'!L830,0),IF('People_Inputs'!$E$52="SUP",'Payroll'!L850,0),IF('People_Inputs'!$E$53="SUP",'Payroll'!L870,0),IF('People_Inputs'!$E$54="SUP",'Payroll'!L890,0),IF('People_Inputs'!$E$55="SUP",'Payroll'!L910,0),IF('People_Inputs'!$E$56="SUP",'Payroll'!L930,0),IF('People_Inputs'!$E$57="SUP",'Payroll'!L950,0),IF('People_Inputs'!$E$58="SUP",'Payroll'!L970,0),IF('People_Inputs'!$E$59="SUP",'Payroll'!L990,0),IF('People_Inputs'!$E$60="SUP",'Payroll'!L1010,0),IF('People_Inputs'!$E$61="SUP",'Payroll'!L1030,0),IF('People_Inputs'!$E$62="SUP",'Payroll'!L1050,0),IF('People_Inputs'!$E$63="SUP",'Payroll'!L1070,0),IF('People_Inputs'!$E$64="SUP",'Payroll'!L1090,0),IF('People_Inputs'!$E$65="SUP",'Payroll'!L1110,0),IF('People_Inputs'!$E$66="SUP",'Payroll'!L1130,0),IF('People_Inputs'!$E$67="SUP",'Payroll'!L1150,0),IF('People_Inputs'!$E$68="SUP",'Payroll'!L1170,0),IF('People_Inputs'!$E$69="SUP",'Payroll'!L1190,0),IF('People_Inputs'!$E$70="SUP",'Payroll'!L1210,0))</f>
        <v>0</v>
      </c>
      <c r="M34" s="35">
        <f>SUM(IF('People_Inputs'!$E$11="SUP",'Payroll'!M30,0),IF('People_Inputs'!$E$12="SUP",'Payroll'!M50,0),IF('People_Inputs'!$E$13="SUP",'Payroll'!M70,0),IF('People_Inputs'!$E$14="SUP",'Payroll'!M90,0),IF('People_Inputs'!$E$15="SUP",'Payroll'!M110,0),IF('People_Inputs'!$E$16="SUP",'Payroll'!M130,0),IF('People_Inputs'!$E$17="SUP",'Payroll'!M150,0),IF('People_Inputs'!$E$18="SUP",'Payroll'!M170,0),IF('People_Inputs'!$E$19="SUP",'Payroll'!M190,0),IF('People_Inputs'!$E$20="SUP",'Payroll'!M210,0),IF('People_Inputs'!$E$21="SUP",'Payroll'!M230,0),IF('People_Inputs'!$E$22="SUP",'Payroll'!M250,0),IF('People_Inputs'!$E$23="SUP",'Payroll'!M270,0),IF('People_Inputs'!$E$24="SUP",'Payroll'!M290,0),IF('People_Inputs'!$E$25="SUP",'Payroll'!M310,0),IF('People_Inputs'!$E$26="SUP",'Payroll'!M330,0),IF('People_Inputs'!$E$27="SUP",'Payroll'!M350,0),IF('People_Inputs'!$E$28="SUP",'Payroll'!M370,0),IF('People_Inputs'!$E$29="SUP",'Payroll'!M390,0),IF('People_Inputs'!$E$30="SUP",'Payroll'!M410,0),IF('People_Inputs'!$E$31="SUP",'Payroll'!M430,0),IF('People_Inputs'!$E$32="SUP",'Payroll'!M450,0),IF('People_Inputs'!$E$33="SUP",'Payroll'!M470,0),IF('People_Inputs'!$E$34="SUP",'Payroll'!M490,0),IF('People_Inputs'!$E$35="SUP",'Payroll'!M510,0),IF('People_Inputs'!$E$36="SUP",'Payroll'!M530,0),IF('People_Inputs'!$E$37="SUP",'Payroll'!M550,0),IF('People_Inputs'!$E$38="SUP",'Payroll'!M570,0),IF('People_Inputs'!$E$39="SUP",'Payroll'!M590,0),IF('People_Inputs'!$E$40="SUP",'Payroll'!M610,0),IF('People_Inputs'!$E$41="SUP",'Payroll'!M630,0),IF('People_Inputs'!$E$42="SUP",'Payroll'!M650,0),IF('People_Inputs'!$E$43="SUP",'Payroll'!M670,0),IF('People_Inputs'!$E$44="SUP",'Payroll'!M690,0),IF('People_Inputs'!$E$45="SUP",'Payroll'!M710,0),IF('People_Inputs'!$E$46="SUP",'Payroll'!M730,0),IF('People_Inputs'!$E$47="SUP",'Payroll'!M750,0),IF('People_Inputs'!$E$48="SUP",'Payroll'!M770,0),IF('People_Inputs'!$E$49="SUP",'Payroll'!M790,0),IF('People_Inputs'!$E$50="SUP",'Payroll'!M810,0),IF('People_Inputs'!$E$51="SUP",'Payroll'!M830,0),IF('People_Inputs'!$E$52="SUP",'Payroll'!M850,0),IF('People_Inputs'!$E$53="SUP",'Payroll'!M870,0),IF('People_Inputs'!$E$54="SUP",'Payroll'!M890,0),IF('People_Inputs'!$E$55="SUP",'Payroll'!M910,0),IF('People_Inputs'!$E$56="SUP",'Payroll'!M930,0),IF('People_Inputs'!$E$57="SUP",'Payroll'!M950,0),IF('People_Inputs'!$E$58="SUP",'Payroll'!M970,0),IF('People_Inputs'!$E$59="SUP",'Payroll'!M990,0),IF('People_Inputs'!$E$60="SUP",'Payroll'!M1010,0),IF('People_Inputs'!$E$61="SUP",'Payroll'!M1030,0),IF('People_Inputs'!$E$62="SUP",'Payroll'!M1050,0),IF('People_Inputs'!$E$63="SUP",'Payroll'!M1070,0),IF('People_Inputs'!$E$64="SUP",'Payroll'!M1090,0),IF('People_Inputs'!$E$65="SUP",'Payroll'!M1110,0),IF('People_Inputs'!$E$66="SUP",'Payroll'!M1130,0),IF('People_Inputs'!$E$67="SUP",'Payroll'!M1150,0),IF('People_Inputs'!$E$68="SUP",'Payroll'!M1170,0),IF('People_Inputs'!$E$69="SUP",'Payroll'!M1190,0),IF('People_Inputs'!$E$70="SUP",'Payroll'!M1210,0))</f>
        <v>0</v>
      </c>
      <c r="N34" s="35">
        <f>SUM(IF('People_Inputs'!$E$11="SUP",'Payroll'!N30,0),IF('People_Inputs'!$E$12="SUP",'Payroll'!N50,0),IF('People_Inputs'!$E$13="SUP",'Payroll'!N70,0),IF('People_Inputs'!$E$14="SUP",'Payroll'!N90,0),IF('People_Inputs'!$E$15="SUP",'Payroll'!N110,0),IF('People_Inputs'!$E$16="SUP",'Payroll'!N130,0),IF('People_Inputs'!$E$17="SUP",'Payroll'!N150,0),IF('People_Inputs'!$E$18="SUP",'Payroll'!N170,0),IF('People_Inputs'!$E$19="SUP",'Payroll'!N190,0),IF('People_Inputs'!$E$20="SUP",'Payroll'!N210,0),IF('People_Inputs'!$E$21="SUP",'Payroll'!N230,0),IF('People_Inputs'!$E$22="SUP",'Payroll'!N250,0),IF('People_Inputs'!$E$23="SUP",'Payroll'!N270,0),IF('People_Inputs'!$E$24="SUP",'Payroll'!N290,0),IF('People_Inputs'!$E$25="SUP",'Payroll'!N310,0),IF('People_Inputs'!$E$26="SUP",'Payroll'!N330,0),IF('People_Inputs'!$E$27="SUP",'Payroll'!N350,0),IF('People_Inputs'!$E$28="SUP",'Payroll'!N370,0),IF('People_Inputs'!$E$29="SUP",'Payroll'!N390,0),IF('People_Inputs'!$E$30="SUP",'Payroll'!N410,0),IF('People_Inputs'!$E$31="SUP",'Payroll'!N430,0),IF('People_Inputs'!$E$32="SUP",'Payroll'!N450,0),IF('People_Inputs'!$E$33="SUP",'Payroll'!N470,0),IF('People_Inputs'!$E$34="SUP",'Payroll'!N490,0),IF('People_Inputs'!$E$35="SUP",'Payroll'!N510,0),IF('People_Inputs'!$E$36="SUP",'Payroll'!N530,0),IF('People_Inputs'!$E$37="SUP",'Payroll'!N550,0),IF('People_Inputs'!$E$38="SUP",'Payroll'!N570,0),IF('People_Inputs'!$E$39="SUP",'Payroll'!N590,0),IF('People_Inputs'!$E$40="SUP",'Payroll'!N610,0),IF('People_Inputs'!$E$41="SUP",'Payroll'!N630,0),IF('People_Inputs'!$E$42="SUP",'Payroll'!N650,0),IF('People_Inputs'!$E$43="SUP",'Payroll'!N670,0),IF('People_Inputs'!$E$44="SUP",'Payroll'!N690,0),IF('People_Inputs'!$E$45="SUP",'Payroll'!N710,0),IF('People_Inputs'!$E$46="SUP",'Payroll'!N730,0),IF('People_Inputs'!$E$47="SUP",'Payroll'!N750,0),IF('People_Inputs'!$E$48="SUP",'Payroll'!N770,0),IF('People_Inputs'!$E$49="SUP",'Payroll'!N790,0),IF('People_Inputs'!$E$50="SUP",'Payroll'!N810,0),IF('People_Inputs'!$E$51="SUP",'Payroll'!N830,0),IF('People_Inputs'!$E$52="SUP",'Payroll'!N850,0),IF('People_Inputs'!$E$53="SUP",'Payroll'!N870,0),IF('People_Inputs'!$E$54="SUP",'Payroll'!N890,0),IF('People_Inputs'!$E$55="SUP",'Payroll'!N910,0),IF('People_Inputs'!$E$56="SUP",'Payroll'!N930,0),IF('People_Inputs'!$E$57="SUP",'Payroll'!N950,0),IF('People_Inputs'!$E$58="SUP",'Payroll'!N970,0),IF('People_Inputs'!$E$59="SUP",'Payroll'!N990,0),IF('People_Inputs'!$E$60="SUP",'Payroll'!N1010,0),IF('People_Inputs'!$E$61="SUP",'Payroll'!N1030,0),IF('People_Inputs'!$E$62="SUP",'Payroll'!N1050,0),IF('People_Inputs'!$E$63="SUP",'Payroll'!N1070,0),IF('People_Inputs'!$E$64="SUP",'Payroll'!N1090,0),IF('People_Inputs'!$E$65="SUP",'Payroll'!N1110,0),IF('People_Inputs'!$E$66="SUP",'Payroll'!N1130,0),IF('People_Inputs'!$E$67="SUP",'Payroll'!N1150,0),IF('People_Inputs'!$E$68="SUP",'Payroll'!N1170,0),IF('People_Inputs'!$E$69="SUP",'Payroll'!N1190,0),IF('People_Inputs'!$E$70="SUP",'Payroll'!N1210,0))</f>
        <v>0</v>
      </c>
      <c r="O34" s="35">
        <f>SUM(IF('People_Inputs'!$E$11="SUP",'Payroll'!O30,0),IF('People_Inputs'!$E$12="SUP",'Payroll'!O50,0),IF('People_Inputs'!$E$13="SUP",'Payroll'!O70,0),IF('People_Inputs'!$E$14="SUP",'Payroll'!O90,0),IF('People_Inputs'!$E$15="SUP",'Payroll'!O110,0),IF('People_Inputs'!$E$16="SUP",'Payroll'!O130,0),IF('People_Inputs'!$E$17="SUP",'Payroll'!O150,0),IF('People_Inputs'!$E$18="SUP",'Payroll'!O170,0),IF('People_Inputs'!$E$19="SUP",'Payroll'!O190,0),IF('People_Inputs'!$E$20="SUP",'Payroll'!O210,0),IF('People_Inputs'!$E$21="SUP",'Payroll'!O230,0),IF('People_Inputs'!$E$22="SUP",'Payroll'!O250,0),IF('People_Inputs'!$E$23="SUP",'Payroll'!O270,0),IF('People_Inputs'!$E$24="SUP",'Payroll'!O290,0),IF('People_Inputs'!$E$25="SUP",'Payroll'!O310,0),IF('People_Inputs'!$E$26="SUP",'Payroll'!O330,0),IF('People_Inputs'!$E$27="SUP",'Payroll'!O350,0),IF('People_Inputs'!$E$28="SUP",'Payroll'!O370,0),IF('People_Inputs'!$E$29="SUP",'Payroll'!O390,0),IF('People_Inputs'!$E$30="SUP",'Payroll'!O410,0),IF('People_Inputs'!$E$31="SUP",'Payroll'!O430,0),IF('People_Inputs'!$E$32="SUP",'Payroll'!O450,0),IF('People_Inputs'!$E$33="SUP",'Payroll'!O470,0),IF('People_Inputs'!$E$34="SUP",'Payroll'!O490,0),IF('People_Inputs'!$E$35="SUP",'Payroll'!O510,0),IF('People_Inputs'!$E$36="SUP",'Payroll'!O530,0),IF('People_Inputs'!$E$37="SUP",'Payroll'!O550,0),IF('People_Inputs'!$E$38="SUP",'Payroll'!O570,0),IF('People_Inputs'!$E$39="SUP",'Payroll'!O590,0),IF('People_Inputs'!$E$40="SUP",'Payroll'!O610,0),IF('People_Inputs'!$E$41="SUP",'Payroll'!O630,0),IF('People_Inputs'!$E$42="SUP",'Payroll'!O650,0),IF('People_Inputs'!$E$43="SUP",'Payroll'!O670,0),IF('People_Inputs'!$E$44="SUP",'Payroll'!O690,0),IF('People_Inputs'!$E$45="SUP",'Payroll'!O710,0),IF('People_Inputs'!$E$46="SUP",'Payroll'!O730,0),IF('People_Inputs'!$E$47="SUP",'Payroll'!O750,0),IF('People_Inputs'!$E$48="SUP",'Payroll'!O770,0),IF('People_Inputs'!$E$49="SUP",'Payroll'!O790,0),IF('People_Inputs'!$E$50="SUP",'Payroll'!O810,0),IF('People_Inputs'!$E$51="SUP",'Payroll'!O830,0),IF('People_Inputs'!$E$52="SUP",'Payroll'!O850,0),IF('People_Inputs'!$E$53="SUP",'Payroll'!O870,0),IF('People_Inputs'!$E$54="SUP",'Payroll'!O890,0),IF('People_Inputs'!$E$55="SUP",'Payroll'!O910,0),IF('People_Inputs'!$E$56="SUP",'Payroll'!O930,0),IF('People_Inputs'!$E$57="SUP",'Payroll'!O950,0),IF('People_Inputs'!$E$58="SUP",'Payroll'!O970,0),IF('People_Inputs'!$E$59="SUP",'Payroll'!O990,0),IF('People_Inputs'!$E$60="SUP",'Payroll'!O1010,0),IF('People_Inputs'!$E$61="SUP",'Payroll'!O1030,0),IF('People_Inputs'!$E$62="SUP",'Payroll'!O1050,0),IF('People_Inputs'!$E$63="SUP",'Payroll'!O1070,0),IF('People_Inputs'!$E$64="SUP",'Payroll'!O1090,0),IF('People_Inputs'!$E$65="SUP",'Payroll'!O1110,0),IF('People_Inputs'!$E$66="SUP",'Payroll'!O1130,0),IF('People_Inputs'!$E$67="SUP",'Payroll'!O1150,0),IF('People_Inputs'!$E$68="SUP",'Payroll'!O1170,0),IF('People_Inputs'!$E$69="SUP",'Payroll'!O1190,0),IF('People_Inputs'!$E$70="SUP",'Payroll'!O1210,0))</f>
        <v>0</v>
      </c>
      <c r="P34" s="35">
        <f>SUM(IF('People_Inputs'!$E$11="SUP",'Payroll'!P30,0),IF('People_Inputs'!$E$12="SUP",'Payroll'!P50,0),IF('People_Inputs'!$E$13="SUP",'Payroll'!P70,0),IF('People_Inputs'!$E$14="SUP",'Payroll'!P90,0),IF('People_Inputs'!$E$15="SUP",'Payroll'!P110,0),IF('People_Inputs'!$E$16="SUP",'Payroll'!P130,0),IF('People_Inputs'!$E$17="SUP",'Payroll'!P150,0),IF('People_Inputs'!$E$18="SUP",'Payroll'!P170,0),IF('People_Inputs'!$E$19="SUP",'Payroll'!P190,0),IF('People_Inputs'!$E$20="SUP",'Payroll'!P210,0),IF('People_Inputs'!$E$21="SUP",'Payroll'!P230,0),IF('People_Inputs'!$E$22="SUP",'Payroll'!P250,0),IF('People_Inputs'!$E$23="SUP",'Payroll'!P270,0),IF('People_Inputs'!$E$24="SUP",'Payroll'!P290,0),IF('People_Inputs'!$E$25="SUP",'Payroll'!P310,0),IF('People_Inputs'!$E$26="SUP",'Payroll'!P330,0),IF('People_Inputs'!$E$27="SUP",'Payroll'!P350,0),IF('People_Inputs'!$E$28="SUP",'Payroll'!P370,0),IF('People_Inputs'!$E$29="SUP",'Payroll'!P390,0),IF('People_Inputs'!$E$30="SUP",'Payroll'!P410,0),IF('People_Inputs'!$E$31="SUP",'Payroll'!P430,0),IF('People_Inputs'!$E$32="SUP",'Payroll'!P450,0),IF('People_Inputs'!$E$33="SUP",'Payroll'!P470,0),IF('People_Inputs'!$E$34="SUP",'Payroll'!P490,0),IF('People_Inputs'!$E$35="SUP",'Payroll'!P510,0),IF('People_Inputs'!$E$36="SUP",'Payroll'!P530,0),IF('People_Inputs'!$E$37="SUP",'Payroll'!P550,0),IF('People_Inputs'!$E$38="SUP",'Payroll'!P570,0),IF('People_Inputs'!$E$39="SUP",'Payroll'!P590,0),IF('People_Inputs'!$E$40="SUP",'Payroll'!P610,0),IF('People_Inputs'!$E$41="SUP",'Payroll'!P630,0),IF('People_Inputs'!$E$42="SUP",'Payroll'!P650,0),IF('People_Inputs'!$E$43="SUP",'Payroll'!P670,0),IF('People_Inputs'!$E$44="SUP",'Payroll'!P690,0),IF('People_Inputs'!$E$45="SUP",'Payroll'!P710,0),IF('People_Inputs'!$E$46="SUP",'Payroll'!P730,0),IF('People_Inputs'!$E$47="SUP",'Payroll'!P750,0),IF('People_Inputs'!$E$48="SUP",'Payroll'!P770,0),IF('People_Inputs'!$E$49="SUP",'Payroll'!P790,0),IF('People_Inputs'!$E$50="SUP",'Payroll'!P810,0),IF('People_Inputs'!$E$51="SUP",'Payroll'!P830,0),IF('People_Inputs'!$E$52="SUP",'Payroll'!P850,0),IF('People_Inputs'!$E$53="SUP",'Payroll'!P870,0),IF('People_Inputs'!$E$54="SUP",'Payroll'!P890,0),IF('People_Inputs'!$E$55="SUP",'Payroll'!P910,0),IF('People_Inputs'!$E$56="SUP",'Payroll'!P930,0),IF('People_Inputs'!$E$57="SUP",'Payroll'!P950,0),IF('People_Inputs'!$E$58="SUP",'Payroll'!P970,0),IF('People_Inputs'!$E$59="SUP",'Payroll'!P990,0),IF('People_Inputs'!$E$60="SUP",'Payroll'!P1010,0),IF('People_Inputs'!$E$61="SUP",'Payroll'!P1030,0),IF('People_Inputs'!$E$62="SUP",'Payroll'!P1050,0),IF('People_Inputs'!$E$63="SUP",'Payroll'!P1070,0),IF('People_Inputs'!$E$64="SUP",'Payroll'!P1090,0),IF('People_Inputs'!$E$65="SUP",'Payroll'!P1110,0),IF('People_Inputs'!$E$66="SUP",'Payroll'!P1130,0),IF('People_Inputs'!$E$67="SUP",'Payroll'!P1150,0),IF('People_Inputs'!$E$68="SUP",'Payroll'!P1170,0),IF('People_Inputs'!$E$69="SUP",'Payroll'!P1190,0),IF('People_Inputs'!$E$70="SUP",'Payroll'!P1210,0))</f>
        <v>0</v>
      </c>
      <c r="Q34" s="35">
        <f>SUM(IF('People_Inputs'!$E$11="SUP",'Payroll'!Q30,0),IF('People_Inputs'!$E$12="SUP",'Payroll'!Q50,0),IF('People_Inputs'!$E$13="SUP",'Payroll'!Q70,0),IF('People_Inputs'!$E$14="SUP",'Payroll'!Q90,0),IF('People_Inputs'!$E$15="SUP",'Payroll'!Q110,0),IF('People_Inputs'!$E$16="SUP",'Payroll'!Q130,0),IF('People_Inputs'!$E$17="SUP",'Payroll'!Q150,0),IF('People_Inputs'!$E$18="SUP",'Payroll'!Q170,0),IF('People_Inputs'!$E$19="SUP",'Payroll'!Q190,0),IF('People_Inputs'!$E$20="SUP",'Payroll'!Q210,0),IF('People_Inputs'!$E$21="SUP",'Payroll'!Q230,0),IF('People_Inputs'!$E$22="SUP",'Payroll'!Q250,0),IF('People_Inputs'!$E$23="SUP",'Payroll'!Q270,0),IF('People_Inputs'!$E$24="SUP",'Payroll'!Q290,0),IF('People_Inputs'!$E$25="SUP",'Payroll'!Q310,0),IF('People_Inputs'!$E$26="SUP",'Payroll'!Q330,0),IF('People_Inputs'!$E$27="SUP",'Payroll'!Q350,0),IF('People_Inputs'!$E$28="SUP",'Payroll'!Q370,0),IF('People_Inputs'!$E$29="SUP",'Payroll'!Q390,0),IF('People_Inputs'!$E$30="SUP",'Payroll'!Q410,0),IF('People_Inputs'!$E$31="SUP",'Payroll'!Q430,0),IF('People_Inputs'!$E$32="SUP",'Payroll'!Q450,0),IF('People_Inputs'!$E$33="SUP",'Payroll'!Q470,0),IF('People_Inputs'!$E$34="SUP",'Payroll'!Q490,0),IF('People_Inputs'!$E$35="SUP",'Payroll'!Q510,0),IF('People_Inputs'!$E$36="SUP",'Payroll'!Q530,0),IF('People_Inputs'!$E$37="SUP",'Payroll'!Q550,0),IF('People_Inputs'!$E$38="SUP",'Payroll'!Q570,0),IF('People_Inputs'!$E$39="SUP",'Payroll'!Q590,0),IF('People_Inputs'!$E$40="SUP",'Payroll'!Q610,0),IF('People_Inputs'!$E$41="SUP",'Payroll'!Q630,0),IF('People_Inputs'!$E$42="SUP",'Payroll'!Q650,0),IF('People_Inputs'!$E$43="SUP",'Payroll'!Q670,0),IF('People_Inputs'!$E$44="SUP",'Payroll'!Q690,0),IF('People_Inputs'!$E$45="SUP",'Payroll'!Q710,0),IF('People_Inputs'!$E$46="SUP",'Payroll'!Q730,0),IF('People_Inputs'!$E$47="SUP",'Payroll'!Q750,0),IF('People_Inputs'!$E$48="SUP",'Payroll'!Q770,0),IF('People_Inputs'!$E$49="SUP",'Payroll'!Q790,0),IF('People_Inputs'!$E$50="SUP",'Payroll'!Q810,0),IF('People_Inputs'!$E$51="SUP",'Payroll'!Q830,0),IF('People_Inputs'!$E$52="SUP",'Payroll'!Q850,0),IF('People_Inputs'!$E$53="SUP",'Payroll'!Q870,0),IF('People_Inputs'!$E$54="SUP",'Payroll'!Q890,0),IF('People_Inputs'!$E$55="SUP",'Payroll'!Q910,0),IF('People_Inputs'!$E$56="SUP",'Payroll'!Q930,0),IF('People_Inputs'!$E$57="SUP",'Payroll'!Q950,0),IF('People_Inputs'!$E$58="SUP",'Payroll'!Q970,0),IF('People_Inputs'!$E$59="SUP",'Payroll'!Q990,0),IF('People_Inputs'!$E$60="SUP",'Payroll'!Q1010,0),IF('People_Inputs'!$E$61="SUP",'Payroll'!Q1030,0),IF('People_Inputs'!$E$62="SUP",'Payroll'!Q1050,0),IF('People_Inputs'!$E$63="SUP",'Payroll'!Q1070,0),IF('People_Inputs'!$E$64="SUP",'Payroll'!Q1090,0),IF('People_Inputs'!$E$65="SUP",'Payroll'!Q1110,0),IF('People_Inputs'!$E$66="SUP",'Payroll'!Q1130,0),IF('People_Inputs'!$E$67="SUP",'Payroll'!Q1150,0),IF('People_Inputs'!$E$68="SUP",'Payroll'!Q1170,0),IF('People_Inputs'!$E$69="SUP",'Payroll'!Q1190,0),IF('People_Inputs'!$E$70="SUP",'Payroll'!Q1210,0))</f>
        <v>2500</v>
      </c>
      <c r="R34" s="35">
        <f>SUM(IF('People_Inputs'!$E$11="SUP",'Payroll'!R30,0),IF('People_Inputs'!$E$12="SUP",'Payroll'!R50,0),IF('People_Inputs'!$E$13="SUP",'Payroll'!R70,0),IF('People_Inputs'!$E$14="SUP",'Payroll'!R90,0),IF('People_Inputs'!$E$15="SUP",'Payroll'!R110,0),IF('People_Inputs'!$E$16="SUP",'Payroll'!R130,0),IF('People_Inputs'!$E$17="SUP",'Payroll'!R150,0),IF('People_Inputs'!$E$18="SUP",'Payroll'!R170,0),IF('People_Inputs'!$E$19="SUP",'Payroll'!R190,0),IF('People_Inputs'!$E$20="SUP",'Payroll'!R210,0),IF('People_Inputs'!$E$21="SUP",'Payroll'!R230,0),IF('People_Inputs'!$E$22="SUP",'Payroll'!R250,0),IF('People_Inputs'!$E$23="SUP",'Payroll'!R270,0),IF('People_Inputs'!$E$24="SUP",'Payroll'!R290,0),IF('People_Inputs'!$E$25="SUP",'Payroll'!R310,0),IF('People_Inputs'!$E$26="SUP",'Payroll'!R330,0),IF('People_Inputs'!$E$27="SUP",'Payroll'!R350,0),IF('People_Inputs'!$E$28="SUP",'Payroll'!R370,0),IF('People_Inputs'!$E$29="SUP",'Payroll'!R390,0),IF('People_Inputs'!$E$30="SUP",'Payroll'!R410,0),IF('People_Inputs'!$E$31="SUP",'Payroll'!R430,0),IF('People_Inputs'!$E$32="SUP",'Payroll'!R450,0),IF('People_Inputs'!$E$33="SUP",'Payroll'!R470,0),IF('People_Inputs'!$E$34="SUP",'Payroll'!R490,0),IF('People_Inputs'!$E$35="SUP",'Payroll'!R510,0),IF('People_Inputs'!$E$36="SUP",'Payroll'!R530,0),IF('People_Inputs'!$E$37="SUP",'Payroll'!R550,0),IF('People_Inputs'!$E$38="SUP",'Payroll'!R570,0),IF('People_Inputs'!$E$39="SUP",'Payroll'!R590,0),IF('People_Inputs'!$E$40="SUP",'Payroll'!R610,0),IF('People_Inputs'!$E$41="SUP",'Payroll'!R630,0),IF('People_Inputs'!$E$42="SUP",'Payroll'!R650,0),IF('People_Inputs'!$E$43="SUP",'Payroll'!R670,0),IF('People_Inputs'!$E$44="SUP",'Payroll'!R690,0),IF('People_Inputs'!$E$45="SUP",'Payroll'!R710,0),IF('People_Inputs'!$E$46="SUP",'Payroll'!R730,0),IF('People_Inputs'!$E$47="SUP",'Payroll'!R750,0),IF('People_Inputs'!$E$48="SUP",'Payroll'!R770,0),IF('People_Inputs'!$E$49="SUP",'Payroll'!R790,0),IF('People_Inputs'!$E$50="SUP",'Payroll'!R810,0),IF('People_Inputs'!$E$51="SUP",'Payroll'!R830,0),IF('People_Inputs'!$E$52="SUP",'Payroll'!R850,0),IF('People_Inputs'!$E$53="SUP",'Payroll'!R870,0),IF('People_Inputs'!$E$54="SUP",'Payroll'!R890,0),IF('People_Inputs'!$E$55="SUP",'Payroll'!R910,0),IF('People_Inputs'!$E$56="SUP",'Payroll'!R930,0),IF('People_Inputs'!$E$57="SUP",'Payroll'!R950,0),IF('People_Inputs'!$E$58="SUP",'Payroll'!R970,0),IF('People_Inputs'!$E$59="SUP",'Payroll'!R990,0),IF('People_Inputs'!$E$60="SUP",'Payroll'!R1010,0),IF('People_Inputs'!$E$61="SUP",'Payroll'!R1030,0),IF('People_Inputs'!$E$62="SUP",'Payroll'!R1050,0),IF('People_Inputs'!$E$63="SUP",'Payroll'!R1070,0),IF('People_Inputs'!$E$64="SUP",'Payroll'!R1090,0),IF('People_Inputs'!$E$65="SUP",'Payroll'!R1110,0),IF('People_Inputs'!$E$66="SUP",'Payroll'!R1130,0),IF('People_Inputs'!$E$67="SUP",'Payroll'!R1150,0),IF('People_Inputs'!$E$68="SUP",'Payroll'!R1170,0),IF('People_Inputs'!$E$69="SUP",'Payroll'!R1190,0),IF('People_Inputs'!$E$70="SUP",'Payroll'!R1210,0))</f>
        <v>0</v>
      </c>
      <c r="S34" s="35">
        <f>SUM(IF('People_Inputs'!$E$11="SUP",'Payroll'!S30,0),IF('People_Inputs'!$E$12="SUP",'Payroll'!S50,0),IF('People_Inputs'!$E$13="SUP",'Payroll'!S70,0),IF('People_Inputs'!$E$14="SUP",'Payroll'!S90,0),IF('People_Inputs'!$E$15="SUP",'Payroll'!S110,0),IF('People_Inputs'!$E$16="SUP",'Payroll'!S130,0),IF('People_Inputs'!$E$17="SUP",'Payroll'!S150,0),IF('People_Inputs'!$E$18="SUP",'Payroll'!S170,0),IF('People_Inputs'!$E$19="SUP",'Payroll'!S190,0),IF('People_Inputs'!$E$20="SUP",'Payroll'!S210,0),IF('People_Inputs'!$E$21="SUP",'Payroll'!S230,0),IF('People_Inputs'!$E$22="SUP",'Payroll'!S250,0),IF('People_Inputs'!$E$23="SUP",'Payroll'!S270,0),IF('People_Inputs'!$E$24="SUP",'Payroll'!S290,0),IF('People_Inputs'!$E$25="SUP",'Payroll'!S310,0),IF('People_Inputs'!$E$26="SUP",'Payroll'!S330,0),IF('People_Inputs'!$E$27="SUP",'Payroll'!S350,0),IF('People_Inputs'!$E$28="SUP",'Payroll'!S370,0),IF('People_Inputs'!$E$29="SUP",'Payroll'!S390,0),IF('People_Inputs'!$E$30="SUP",'Payroll'!S410,0),IF('People_Inputs'!$E$31="SUP",'Payroll'!S430,0),IF('People_Inputs'!$E$32="SUP",'Payroll'!S450,0),IF('People_Inputs'!$E$33="SUP",'Payroll'!S470,0),IF('People_Inputs'!$E$34="SUP",'Payroll'!S490,0),IF('People_Inputs'!$E$35="SUP",'Payroll'!S510,0),IF('People_Inputs'!$E$36="SUP",'Payroll'!S530,0),IF('People_Inputs'!$E$37="SUP",'Payroll'!S550,0),IF('People_Inputs'!$E$38="SUP",'Payroll'!S570,0),IF('People_Inputs'!$E$39="SUP",'Payroll'!S590,0),IF('People_Inputs'!$E$40="SUP",'Payroll'!S610,0),IF('People_Inputs'!$E$41="SUP",'Payroll'!S630,0),IF('People_Inputs'!$E$42="SUP",'Payroll'!S650,0),IF('People_Inputs'!$E$43="SUP",'Payroll'!S670,0),IF('People_Inputs'!$E$44="SUP",'Payroll'!S690,0),IF('People_Inputs'!$E$45="SUP",'Payroll'!S710,0),IF('People_Inputs'!$E$46="SUP",'Payroll'!S730,0),IF('People_Inputs'!$E$47="SUP",'Payroll'!S750,0),IF('People_Inputs'!$E$48="SUP",'Payroll'!S770,0),IF('People_Inputs'!$E$49="SUP",'Payroll'!S790,0),IF('People_Inputs'!$E$50="SUP",'Payroll'!S810,0),IF('People_Inputs'!$E$51="SUP",'Payroll'!S830,0),IF('People_Inputs'!$E$52="SUP",'Payroll'!S850,0),IF('People_Inputs'!$E$53="SUP",'Payroll'!S870,0),IF('People_Inputs'!$E$54="SUP",'Payroll'!S890,0),IF('People_Inputs'!$E$55="SUP",'Payroll'!S910,0),IF('People_Inputs'!$E$56="SUP",'Payroll'!S930,0),IF('People_Inputs'!$E$57="SUP",'Payroll'!S950,0),IF('People_Inputs'!$E$58="SUP",'Payroll'!S970,0),IF('People_Inputs'!$E$59="SUP",'Payroll'!S990,0),IF('People_Inputs'!$E$60="SUP",'Payroll'!S1010,0),IF('People_Inputs'!$E$61="SUP",'Payroll'!S1030,0),IF('People_Inputs'!$E$62="SUP",'Payroll'!S1050,0),IF('People_Inputs'!$E$63="SUP",'Payroll'!S1070,0),IF('People_Inputs'!$E$64="SUP",'Payroll'!S1090,0),IF('People_Inputs'!$E$65="SUP",'Payroll'!S1110,0),IF('People_Inputs'!$E$66="SUP",'Payroll'!S1130,0),IF('People_Inputs'!$E$67="SUP",'Payroll'!S1150,0),IF('People_Inputs'!$E$68="SUP",'Payroll'!S1170,0),IF('People_Inputs'!$E$69="SUP",'Payroll'!S1190,0),IF('People_Inputs'!$E$70="SUP",'Payroll'!S1210,0))</f>
        <v>0</v>
      </c>
      <c r="T34" s="35">
        <f>SUM(IF('People_Inputs'!$E$11="SUP",'Payroll'!T30,0),IF('People_Inputs'!$E$12="SUP",'Payroll'!T50,0),IF('People_Inputs'!$E$13="SUP",'Payroll'!T70,0),IF('People_Inputs'!$E$14="SUP",'Payroll'!T90,0),IF('People_Inputs'!$E$15="SUP",'Payroll'!T110,0),IF('People_Inputs'!$E$16="SUP",'Payroll'!T130,0),IF('People_Inputs'!$E$17="SUP",'Payroll'!T150,0),IF('People_Inputs'!$E$18="SUP",'Payroll'!T170,0),IF('People_Inputs'!$E$19="SUP",'Payroll'!T190,0),IF('People_Inputs'!$E$20="SUP",'Payroll'!T210,0),IF('People_Inputs'!$E$21="SUP",'Payroll'!T230,0),IF('People_Inputs'!$E$22="SUP",'Payroll'!T250,0),IF('People_Inputs'!$E$23="SUP",'Payroll'!T270,0),IF('People_Inputs'!$E$24="SUP",'Payroll'!T290,0),IF('People_Inputs'!$E$25="SUP",'Payroll'!T310,0),IF('People_Inputs'!$E$26="SUP",'Payroll'!T330,0),IF('People_Inputs'!$E$27="SUP",'Payroll'!T350,0),IF('People_Inputs'!$E$28="SUP",'Payroll'!T370,0),IF('People_Inputs'!$E$29="SUP",'Payroll'!T390,0),IF('People_Inputs'!$E$30="SUP",'Payroll'!T410,0),IF('People_Inputs'!$E$31="SUP",'Payroll'!T430,0),IF('People_Inputs'!$E$32="SUP",'Payroll'!T450,0),IF('People_Inputs'!$E$33="SUP",'Payroll'!T470,0),IF('People_Inputs'!$E$34="SUP",'Payroll'!T490,0),IF('People_Inputs'!$E$35="SUP",'Payroll'!T510,0),IF('People_Inputs'!$E$36="SUP",'Payroll'!T530,0),IF('People_Inputs'!$E$37="SUP",'Payroll'!T550,0),IF('People_Inputs'!$E$38="SUP",'Payroll'!T570,0),IF('People_Inputs'!$E$39="SUP",'Payroll'!T590,0),IF('People_Inputs'!$E$40="SUP",'Payroll'!T610,0),IF('People_Inputs'!$E$41="SUP",'Payroll'!T630,0),IF('People_Inputs'!$E$42="SUP",'Payroll'!T650,0),IF('People_Inputs'!$E$43="SUP",'Payroll'!T670,0),IF('People_Inputs'!$E$44="SUP",'Payroll'!T690,0),IF('People_Inputs'!$E$45="SUP",'Payroll'!T710,0),IF('People_Inputs'!$E$46="SUP",'Payroll'!T730,0),IF('People_Inputs'!$E$47="SUP",'Payroll'!T750,0),IF('People_Inputs'!$E$48="SUP",'Payroll'!T770,0),IF('People_Inputs'!$E$49="SUP",'Payroll'!T790,0),IF('People_Inputs'!$E$50="SUP",'Payroll'!T810,0),IF('People_Inputs'!$E$51="SUP",'Payroll'!T830,0),IF('People_Inputs'!$E$52="SUP",'Payroll'!T850,0),IF('People_Inputs'!$E$53="SUP",'Payroll'!T870,0),IF('People_Inputs'!$E$54="SUP",'Payroll'!T890,0),IF('People_Inputs'!$E$55="SUP",'Payroll'!T910,0),IF('People_Inputs'!$E$56="SUP",'Payroll'!T930,0),IF('People_Inputs'!$E$57="SUP",'Payroll'!T950,0),IF('People_Inputs'!$E$58="SUP",'Payroll'!T970,0),IF('People_Inputs'!$E$59="SUP",'Payroll'!T990,0),IF('People_Inputs'!$E$60="SUP",'Payroll'!T1010,0),IF('People_Inputs'!$E$61="SUP",'Payroll'!T1030,0),IF('People_Inputs'!$E$62="SUP",'Payroll'!T1050,0),IF('People_Inputs'!$E$63="SUP",'Payroll'!T1070,0),IF('People_Inputs'!$E$64="SUP",'Payroll'!T1090,0),IF('People_Inputs'!$E$65="SUP",'Payroll'!T1110,0),IF('People_Inputs'!$E$66="SUP",'Payroll'!T1130,0),IF('People_Inputs'!$E$67="SUP",'Payroll'!T1150,0),IF('People_Inputs'!$E$68="SUP",'Payroll'!T1170,0),IF('People_Inputs'!$E$69="SUP",'Payroll'!T1190,0),IF('People_Inputs'!$E$70="SUP",'Payroll'!T1210,0))</f>
        <v>0</v>
      </c>
      <c r="U34" s="35">
        <f>SUM(IF('People_Inputs'!$E$11="SUP",'Payroll'!U30,0),IF('People_Inputs'!$E$12="SUP",'Payroll'!U50,0),IF('People_Inputs'!$E$13="SUP",'Payroll'!U70,0),IF('People_Inputs'!$E$14="SUP",'Payroll'!U90,0),IF('People_Inputs'!$E$15="SUP",'Payroll'!U110,0),IF('People_Inputs'!$E$16="SUP",'Payroll'!U130,0),IF('People_Inputs'!$E$17="SUP",'Payroll'!U150,0),IF('People_Inputs'!$E$18="SUP",'Payroll'!U170,0),IF('People_Inputs'!$E$19="SUP",'Payroll'!U190,0),IF('People_Inputs'!$E$20="SUP",'Payroll'!U210,0),IF('People_Inputs'!$E$21="SUP",'Payroll'!U230,0),IF('People_Inputs'!$E$22="SUP",'Payroll'!U250,0),IF('People_Inputs'!$E$23="SUP",'Payroll'!U270,0),IF('People_Inputs'!$E$24="SUP",'Payroll'!U290,0),IF('People_Inputs'!$E$25="SUP",'Payroll'!U310,0),IF('People_Inputs'!$E$26="SUP",'Payroll'!U330,0),IF('People_Inputs'!$E$27="SUP",'Payroll'!U350,0),IF('People_Inputs'!$E$28="SUP",'Payroll'!U370,0),IF('People_Inputs'!$E$29="SUP",'Payroll'!U390,0),IF('People_Inputs'!$E$30="SUP",'Payroll'!U410,0),IF('People_Inputs'!$E$31="SUP",'Payroll'!U430,0),IF('People_Inputs'!$E$32="SUP",'Payroll'!U450,0),IF('People_Inputs'!$E$33="SUP",'Payroll'!U470,0),IF('People_Inputs'!$E$34="SUP",'Payroll'!U490,0),IF('People_Inputs'!$E$35="SUP",'Payroll'!U510,0),IF('People_Inputs'!$E$36="SUP",'Payroll'!U530,0),IF('People_Inputs'!$E$37="SUP",'Payroll'!U550,0),IF('People_Inputs'!$E$38="SUP",'Payroll'!U570,0),IF('People_Inputs'!$E$39="SUP",'Payroll'!U590,0),IF('People_Inputs'!$E$40="SUP",'Payroll'!U610,0),IF('People_Inputs'!$E$41="SUP",'Payroll'!U630,0),IF('People_Inputs'!$E$42="SUP",'Payroll'!U650,0),IF('People_Inputs'!$E$43="SUP",'Payroll'!U670,0),IF('People_Inputs'!$E$44="SUP",'Payroll'!U690,0),IF('People_Inputs'!$E$45="SUP",'Payroll'!U710,0),IF('People_Inputs'!$E$46="SUP",'Payroll'!U730,0),IF('People_Inputs'!$E$47="SUP",'Payroll'!U750,0),IF('People_Inputs'!$E$48="SUP",'Payroll'!U770,0),IF('People_Inputs'!$E$49="SUP",'Payroll'!U790,0),IF('People_Inputs'!$E$50="SUP",'Payroll'!U810,0),IF('People_Inputs'!$E$51="SUP",'Payroll'!U830,0),IF('People_Inputs'!$E$52="SUP",'Payroll'!U850,0),IF('People_Inputs'!$E$53="SUP",'Payroll'!U870,0),IF('People_Inputs'!$E$54="SUP",'Payroll'!U890,0),IF('People_Inputs'!$E$55="SUP",'Payroll'!U910,0),IF('People_Inputs'!$E$56="SUP",'Payroll'!U930,0),IF('People_Inputs'!$E$57="SUP",'Payroll'!U950,0),IF('People_Inputs'!$E$58="SUP",'Payroll'!U970,0),IF('People_Inputs'!$E$59="SUP",'Payroll'!U990,0),IF('People_Inputs'!$E$60="SUP",'Payroll'!U1010,0),IF('People_Inputs'!$E$61="SUP",'Payroll'!U1030,0),IF('People_Inputs'!$E$62="SUP",'Payroll'!U1050,0),IF('People_Inputs'!$E$63="SUP",'Payroll'!U1070,0),IF('People_Inputs'!$E$64="SUP",'Payroll'!U1090,0),IF('People_Inputs'!$E$65="SUP",'Payroll'!U1110,0),IF('People_Inputs'!$E$66="SUP",'Payroll'!U1130,0),IF('People_Inputs'!$E$67="SUP",'Payroll'!U1150,0),IF('People_Inputs'!$E$68="SUP",'Payroll'!U1170,0),IF('People_Inputs'!$E$69="SUP",'Payroll'!U1190,0),IF('People_Inputs'!$E$70="SUP",'Payroll'!U1210,0))</f>
        <v>0</v>
      </c>
      <c r="V34" s="35">
        <f>SUM(IF('People_Inputs'!$E$11="SUP",'Payroll'!V30,0),IF('People_Inputs'!$E$12="SUP",'Payroll'!V50,0),IF('People_Inputs'!$E$13="SUP",'Payroll'!V70,0),IF('People_Inputs'!$E$14="SUP",'Payroll'!V90,0),IF('People_Inputs'!$E$15="SUP",'Payroll'!V110,0),IF('People_Inputs'!$E$16="SUP",'Payroll'!V130,0),IF('People_Inputs'!$E$17="SUP",'Payroll'!V150,0),IF('People_Inputs'!$E$18="SUP",'Payroll'!V170,0),IF('People_Inputs'!$E$19="SUP",'Payroll'!V190,0),IF('People_Inputs'!$E$20="SUP",'Payroll'!V210,0),IF('People_Inputs'!$E$21="SUP",'Payroll'!V230,0),IF('People_Inputs'!$E$22="SUP",'Payroll'!V250,0),IF('People_Inputs'!$E$23="SUP",'Payroll'!V270,0),IF('People_Inputs'!$E$24="SUP",'Payroll'!V290,0),IF('People_Inputs'!$E$25="SUP",'Payroll'!V310,0),IF('People_Inputs'!$E$26="SUP",'Payroll'!V330,0),IF('People_Inputs'!$E$27="SUP",'Payroll'!V350,0),IF('People_Inputs'!$E$28="SUP",'Payroll'!V370,0),IF('People_Inputs'!$E$29="SUP",'Payroll'!V390,0),IF('People_Inputs'!$E$30="SUP",'Payroll'!V410,0),IF('People_Inputs'!$E$31="SUP",'Payroll'!V430,0),IF('People_Inputs'!$E$32="SUP",'Payroll'!V450,0),IF('People_Inputs'!$E$33="SUP",'Payroll'!V470,0),IF('People_Inputs'!$E$34="SUP",'Payroll'!V490,0),IF('People_Inputs'!$E$35="SUP",'Payroll'!V510,0),IF('People_Inputs'!$E$36="SUP",'Payroll'!V530,0),IF('People_Inputs'!$E$37="SUP",'Payroll'!V550,0),IF('People_Inputs'!$E$38="SUP",'Payroll'!V570,0),IF('People_Inputs'!$E$39="SUP",'Payroll'!V590,0),IF('People_Inputs'!$E$40="SUP",'Payroll'!V610,0),IF('People_Inputs'!$E$41="SUP",'Payroll'!V630,0),IF('People_Inputs'!$E$42="SUP",'Payroll'!V650,0),IF('People_Inputs'!$E$43="SUP",'Payroll'!V670,0),IF('People_Inputs'!$E$44="SUP",'Payroll'!V690,0),IF('People_Inputs'!$E$45="SUP",'Payroll'!V710,0),IF('People_Inputs'!$E$46="SUP",'Payroll'!V730,0),IF('People_Inputs'!$E$47="SUP",'Payroll'!V750,0),IF('People_Inputs'!$E$48="SUP",'Payroll'!V770,0),IF('People_Inputs'!$E$49="SUP",'Payroll'!V790,0),IF('People_Inputs'!$E$50="SUP",'Payroll'!V810,0),IF('People_Inputs'!$E$51="SUP",'Payroll'!V830,0),IF('People_Inputs'!$E$52="SUP",'Payroll'!V850,0),IF('People_Inputs'!$E$53="SUP",'Payroll'!V870,0),IF('People_Inputs'!$E$54="SUP",'Payroll'!V890,0),IF('People_Inputs'!$E$55="SUP",'Payroll'!V910,0),IF('People_Inputs'!$E$56="SUP",'Payroll'!V930,0),IF('People_Inputs'!$E$57="SUP",'Payroll'!V950,0),IF('People_Inputs'!$E$58="SUP",'Payroll'!V970,0),IF('People_Inputs'!$E$59="SUP",'Payroll'!V990,0),IF('People_Inputs'!$E$60="SUP",'Payroll'!V1010,0),IF('People_Inputs'!$E$61="SUP",'Payroll'!V1030,0),IF('People_Inputs'!$E$62="SUP",'Payroll'!V1050,0),IF('People_Inputs'!$E$63="SUP",'Payroll'!V1070,0),IF('People_Inputs'!$E$64="SUP",'Payroll'!V1090,0),IF('People_Inputs'!$E$65="SUP",'Payroll'!V1110,0),IF('People_Inputs'!$E$66="SUP",'Payroll'!V1130,0),IF('People_Inputs'!$E$67="SUP",'Payroll'!V1150,0),IF('People_Inputs'!$E$68="SUP",'Payroll'!V1170,0),IF('People_Inputs'!$E$69="SUP",'Payroll'!V1190,0),IF('People_Inputs'!$E$70="SUP",'Payroll'!V1210,0))</f>
        <v>0</v>
      </c>
      <c r="W34" s="35">
        <f>SUM(IF('People_Inputs'!$E$11="SUP",'Payroll'!W30,0),IF('People_Inputs'!$E$12="SUP",'Payroll'!W50,0),IF('People_Inputs'!$E$13="SUP",'Payroll'!W70,0),IF('People_Inputs'!$E$14="SUP",'Payroll'!W90,0),IF('People_Inputs'!$E$15="SUP",'Payroll'!W110,0),IF('People_Inputs'!$E$16="SUP",'Payroll'!W130,0),IF('People_Inputs'!$E$17="SUP",'Payroll'!W150,0),IF('People_Inputs'!$E$18="SUP",'Payroll'!W170,0),IF('People_Inputs'!$E$19="SUP",'Payroll'!W190,0),IF('People_Inputs'!$E$20="SUP",'Payroll'!W210,0),IF('People_Inputs'!$E$21="SUP",'Payroll'!W230,0),IF('People_Inputs'!$E$22="SUP",'Payroll'!W250,0),IF('People_Inputs'!$E$23="SUP",'Payroll'!W270,0),IF('People_Inputs'!$E$24="SUP",'Payroll'!W290,0),IF('People_Inputs'!$E$25="SUP",'Payroll'!W310,0),IF('People_Inputs'!$E$26="SUP",'Payroll'!W330,0),IF('People_Inputs'!$E$27="SUP",'Payroll'!W350,0),IF('People_Inputs'!$E$28="SUP",'Payroll'!W370,0),IF('People_Inputs'!$E$29="SUP",'Payroll'!W390,0),IF('People_Inputs'!$E$30="SUP",'Payroll'!W410,0),IF('People_Inputs'!$E$31="SUP",'Payroll'!W430,0),IF('People_Inputs'!$E$32="SUP",'Payroll'!W450,0),IF('People_Inputs'!$E$33="SUP",'Payroll'!W470,0),IF('People_Inputs'!$E$34="SUP",'Payroll'!W490,0),IF('People_Inputs'!$E$35="SUP",'Payroll'!W510,0),IF('People_Inputs'!$E$36="SUP",'Payroll'!W530,0),IF('People_Inputs'!$E$37="SUP",'Payroll'!W550,0),IF('People_Inputs'!$E$38="SUP",'Payroll'!W570,0),IF('People_Inputs'!$E$39="SUP",'Payroll'!W590,0),IF('People_Inputs'!$E$40="SUP",'Payroll'!W610,0),IF('People_Inputs'!$E$41="SUP",'Payroll'!W630,0),IF('People_Inputs'!$E$42="SUP",'Payroll'!W650,0),IF('People_Inputs'!$E$43="SUP",'Payroll'!W670,0),IF('People_Inputs'!$E$44="SUP",'Payroll'!W690,0),IF('People_Inputs'!$E$45="SUP",'Payroll'!W710,0),IF('People_Inputs'!$E$46="SUP",'Payroll'!W730,0),IF('People_Inputs'!$E$47="SUP",'Payroll'!W750,0),IF('People_Inputs'!$E$48="SUP",'Payroll'!W770,0),IF('People_Inputs'!$E$49="SUP",'Payroll'!W790,0),IF('People_Inputs'!$E$50="SUP",'Payroll'!W810,0),IF('People_Inputs'!$E$51="SUP",'Payroll'!W830,0),IF('People_Inputs'!$E$52="SUP",'Payroll'!W850,0),IF('People_Inputs'!$E$53="SUP",'Payroll'!W870,0),IF('People_Inputs'!$E$54="SUP",'Payroll'!W890,0),IF('People_Inputs'!$E$55="SUP",'Payroll'!W910,0),IF('People_Inputs'!$E$56="SUP",'Payroll'!W930,0),IF('People_Inputs'!$E$57="SUP",'Payroll'!W950,0),IF('People_Inputs'!$E$58="SUP",'Payroll'!W970,0),IF('People_Inputs'!$E$59="SUP",'Payroll'!W990,0),IF('People_Inputs'!$E$60="SUP",'Payroll'!W1010,0),IF('People_Inputs'!$E$61="SUP",'Payroll'!W1030,0),IF('People_Inputs'!$E$62="SUP",'Payroll'!W1050,0),IF('People_Inputs'!$E$63="SUP",'Payroll'!W1070,0),IF('People_Inputs'!$E$64="SUP",'Payroll'!W1090,0),IF('People_Inputs'!$E$65="SUP",'Payroll'!W1110,0),IF('People_Inputs'!$E$66="SUP",'Payroll'!W1130,0),IF('People_Inputs'!$E$67="SUP",'Payroll'!W1150,0),IF('People_Inputs'!$E$68="SUP",'Payroll'!W1170,0),IF('People_Inputs'!$E$69="SUP",'Payroll'!W1190,0),IF('People_Inputs'!$E$70="SUP",'Payroll'!W1210,0))</f>
        <v>0</v>
      </c>
      <c r="X34" s="35">
        <f>SUM(IF('People_Inputs'!$E$11="SUP",'Payroll'!X30,0),IF('People_Inputs'!$E$12="SUP",'Payroll'!X50,0),IF('People_Inputs'!$E$13="SUP",'Payroll'!X70,0),IF('People_Inputs'!$E$14="SUP",'Payroll'!X90,0),IF('People_Inputs'!$E$15="SUP",'Payroll'!X110,0),IF('People_Inputs'!$E$16="SUP",'Payroll'!X130,0),IF('People_Inputs'!$E$17="SUP",'Payroll'!X150,0),IF('People_Inputs'!$E$18="SUP",'Payroll'!X170,0),IF('People_Inputs'!$E$19="SUP",'Payroll'!X190,0),IF('People_Inputs'!$E$20="SUP",'Payroll'!X210,0),IF('People_Inputs'!$E$21="SUP",'Payroll'!X230,0),IF('People_Inputs'!$E$22="SUP",'Payroll'!X250,0),IF('People_Inputs'!$E$23="SUP",'Payroll'!X270,0),IF('People_Inputs'!$E$24="SUP",'Payroll'!X290,0),IF('People_Inputs'!$E$25="SUP",'Payroll'!X310,0),IF('People_Inputs'!$E$26="SUP",'Payroll'!X330,0),IF('People_Inputs'!$E$27="SUP",'Payroll'!X350,0),IF('People_Inputs'!$E$28="SUP",'Payroll'!X370,0),IF('People_Inputs'!$E$29="SUP",'Payroll'!X390,0),IF('People_Inputs'!$E$30="SUP",'Payroll'!X410,0),IF('People_Inputs'!$E$31="SUP",'Payroll'!X430,0),IF('People_Inputs'!$E$32="SUP",'Payroll'!X450,0),IF('People_Inputs'!$E$33="SUP",'Payroll'!X470,0),IF('People_Inputs'!$E$34="SUP",'Payroll'!X490,0),IF('People_Inputs'!$E$35="SUP",'Payroll'!X510,0),IF('People_Inputs'!$E$36="SUP",'Payroll'!X530,0),IF('People_Inputs'!$E$37="SUP",'Payroll'!X550,0),IF('People_Inputs'!$E$38="SUP",'Payroll'!X570,0),IF('People_Inputs'!$E$39="SUP",'Payroll'!X590,0),IF('People_Inputs'!$E$40="SUP",'Payroll'!X610,0),IF('People_Inputs'!$E$41="SUP",'Payroll'!X630,0),IF('People_Inputs'!$E$42="SUP",'Payroll'!X650,0),IF('People_Inputs'!$E$43="SUP",'Payroll'!X670,0),IF('People_Inputs'!$E$44="SUP",'Payroll'!X690,0),IF('People_Inputs'!$E$45="SUP",'Payroll'!X710,0),IF('People_Inputs'!$E$46="SUP",'Payroll'!X730,0),IF('People_Inputs'!$E$47="SUP",'Payroll'!X750,0),IF('People_Inputs'!$E$48="SUP",'Payroll'!X770,0),IF('People_Inputs'!$E$49="SUP",'Payroll'!X790,0),IF('People_Inputs'!$E$50="SUP",'Payroll'!X810,0),IF('People_Inputs'!$E$51="SUP",'Payroll'!X830,0),IF('People_Inputs'!$E$52="SUP",'Payroll'!X850,0),IF('People_Inputs'!$E$53="SUP",'Payroll'!X870,0),IF('People_Inputs'!$E$54="SUP",'Payroll'!X890,0),IF('People_Inputs'!$E$55="SUP",'Payroll'!X910,0),IF('People_Inputs'!$E$56="SUP",'Payroll'!X930,0),IF('People_Inputs'!$E$57="SUP",'Payroll'!X950,0),IF('People_Inputs'!$E$58="SUP",'Payroll'!X970,0),IF('People_Inputs'!$E$59="SUP",'Payroll'!X990,0),IF('People_Inputs'!$E$60="SUP",'Payroll'!X1010,0),IF('People_Inputs'!$E$61="SUP",'Payroll'!X1030,0),IF('People_Inputs'!$E$62="SUP",'Payroll'!X1050,0),IF('People_Inputs'!$E$63="SUP",'Payroll'!X1070,0),IF('People_Inputs'!$E$64="SUP",'Payroll'!X1090,0),IF('People_Inputs'!$E$65="SUP",'Payroll'!X1110,0),IF('People_Inputs'!$E$66="SUP",'Payroll'!X1130,0),IF('People_Inputs'!$E$67="SUP",'Payroll'!X1150,0),IF('People_Inputs'!$E$68="SUP",'Payroll'!X1170,0),IF('People_Inputs'!$E$69="SUP",'Payroll'!X1190,0),IF('People_Inputs'!$E$70="SUP",'Payroll'!X1210,0))</f>
        <v>0</v>
      </c>
      <c r="Y34" s="35">
        <f>SUM(IF('People_Inputs'!$E$11="SUP",'Payroll'!Y30,0),IF('People_Inputs'!$E$12="SUP",'Payroll'!Y50,0),IF('People_Inputs'!$E$13="SUP",'Payroll'!Y70,0),IF('People_Inputs'!$E$14="SUP",'Payroll'!Y90,0),IF('People_Inputs'!$E$15="SUP",'Payroll'!Y110,0),IF('People_Inputs'!$E$16="SUP",'Payroll'!Y130,0),IF('People_Inputs'!$E$17="SUP",'Payroll'!Y150,0),IF('People_Inputs'!$E$18="SUP",'Payroll'!Y170,0),IF('People_Inputs'!$E$19="SUP",'Payroll'!Y190,0),IF('People_Inputs'!$E$20="SUP",'Payroll'!Y210,0),IF('People_Inputs'!$E$21="SUP",'Payroll'!Y230,0),IF('People_Inputs'!$E$22="SUP",'Payroll'!Y250,0),IF('People_Inputs'!$E$23="SUP",'Payroll'!Y270,0),IF('People_Inputs'!$E$24="SUP",'Payroll'!Y290,0),IF('People_Inputs'!$E$25="SUP",'Payroll'!Y310,0),IF('People_Inputs'!$E$26="SUP",'Payroll'!Y330,0),IF('People_Inputs'!$E$27="SUP",'Payroll'!Y350,0),IF('People_Inputs'!$E$28="SUP",'Payroll'!Y370,0),IF('People_Inputs'!$E$29="SUP",'Payroll'!Y390,0),IF('People_Inputs'!$E$30="SUP",'Payroll'!Y410,0),IF('People_Inputs'!$E$31="SUP",'Payroll'!Y430,0),IF('People_Inputs'!$E$32="SUP",'Payroll'!Y450,0),IF('People_Inputs'!$E$33="SUP",'Payroll'!Y470,0),IF('People_Inputs'!$E$34="SUP",'Payroll'!Y490,0),IF('People_Inputs'!$E$35="SUP",'Payroll'!Y510,0),IF('People_Inputs'!$E$36="SUP",'Payroll'!Y530,0),IF('People_Inputs'!$E$37="SUP",'Payroll'!Y550,0),IF('People_Inputs'!$E$38="SUP",'Payroll'!Y570,0),IF('People_Inputs'!$E$39="SUP",'Payroll'!Y590,0),IF('People_Inputs'!$E$40="SUP",'Payroll'!Y610,0),IF('People_Inputs'!$E$41="SUP",'Payroll'!Y630,0),IF('People_Inputs'!$E$42="SUP",'Payroll'!Y650,0),IF('People_Inputs'!$E$43="SUP",'Payroll'!Y670,0),IF('People_Inputs'!$E$44="SUP",'Payroll'!Y690,0),IF('People_Inputs'!$E$45="SUP",'Payroll'!Y710,0),IF('People_Inputs'!$E$46="SUP",'Payroll'!Y730,0),IF('People_Inputs'!$E$47="SUP",'Payroll'!Y750,0),IF('People_Inputs'!$E$48="SUP",'Payroll'!Y770,0),IF('People_Inputs'!$E$49="SUP",'Payroll'!Y790,0),IF('People_Inputs'!$E$50="SUP",'Payroll'!Y810,0),IF('People_Inputs'!$E$51="SUP",'Payroll'!Y830,0),IF('People_Inputs'!$E$52="SUP",'Payroll'!Y850,0),IF('People_Inputs'!$E$53="SUP",'Payroll'!Y870,0),IF('People_Inputs'!$E$54="SUP",'Payroll'!Y890,0),IF('People_Inputs'!$E$55="SUP",'Payroll'!Y910,0),IF('People_Inputs'!$E$56="SUP",'Payroll'!Y930,0),IF('People_Inputs'!$E$57="SUP",'Payroll'!Y950,0),IF('People_Inputs'!$E$58="SUP",'Payroll'!Y970,0),IF('People_Inputs'!$E$59="SUP",'Payroll'!Y990,0),IF('People_Inputs'!$E$60="SUP",'Payroll'!Y1010,0),IF('People_Inputs'!$E$61="SUP",'Payroll'!Y1030,0),IF('People_Inputs'!$E$62="SUP",'Payroll'!Y1050,0),IF('People_Inputs'!$E$63="SUP",'Payroll'!Y1070,0),IF('People_Inputs'!$E$64="SUP",'Payroll'!Y1090,0),IF('People_Inputs'!$E$65="SUP",'Payroll'!Y1110,0),IF('People_Inputs'!$E$66="SUP",'Payroll'!Y1130,0),IF('People_Inputs'!$E$67="SUP",'Payroll'!Y1150,0),IF('People_Inputs'!$E$68="SUP",'Payroll'!Y1170,0),IF('People_Inputs'!$E$69="SUP",'Payroll'!Y1190,0),IF('People_Inputs'!$E$70="SUP",'Payroll'!Y1210,0))</f>
        <v>0</v>
      </c>
      <c r="Z34" s="35">
        <f>SUM(IF('People_Inputs'!$E$11="SUP",'Payroll'!Z30,0),IF('People_Inputs'!$E$12="SUP",'Payroll'!Z50,0),IF('People_Inputs'!$E$13="SUP",'Payroll'!Z70,0),IF('People_Inputs'!$E$14="SUP",'Payroll'!Z90,0),IF('People_Inputs'!$E$15="SUP",'Payroll'!Z110,0),IF('People_Inputs'!$E$16="SUP",'Payroll'!Z130,0),IF('People_Inputs'!$E$17="SUP",'Payroll'!Z150,0),IF('People_Inputs'!$E$18="SUP",'Payroll'!Z170,0),IF('People_Inputs'!$E$19="SUP",'Payroll'!Z190,0),IF('People_Inputs'!$E$20="SUP",'Payroll'!Z210,0),IF('People_Inputs'!$E$21="SUP",'Payroll'!Z230,0),IF('People_Inputs'!$E$22="SUP",'Payroll'!Z250,0),IF('People_Inputs'!$E$23="SUP",'Payroll'!Z270,0),IF('People_Inputs'!$E$24="SUP",'Payroll'!Z290,0),IF('People_Inputs'!$E$25="SUP",'Payroll'!Z310,0),IF('People_Inputs'!$E$26="SUP",'Payroll'!Z330,0),IF('People_Inputs'!$E$27="SUP",'Payroll'!Z350,0),IF('People_Inputs'!$E$28="SUP",'Payroll'!Z370,0),IF('People_Inputs'!$E$29="SUP",'Payroll'!Z390,0),IF('People_Inputs'!$E$30="SUP",'Payroll'!Z410,0),IF('People_Inputs'!$E$31="SUP",'Payroll'!Z430,0),IF('People_Inputs'!$E$32="SUP",'Payroll'!Z450,0),IF('People_Inputs'!$E$33="SUP",'Payroll'!Z470,0),IF('People_Inputs'!$E$34="SUP",'Payroll'!Z490,0),IF('People_Inputs'!$E$35="SUP",'Payroll'!Z510,0),IF('People_Inputs'!$E$36="SUP",'Payroll'!Z530,0),IF('People_Inputs'!$E$37="SUP",'Payroll'!Z550,0),IF('People_Inputs'!$E$38="SUP",'Payroll'!Z570,0),IF('People_Inputs'!$E$39="SUP",'Payroll'!Z590,0),IF('People_Inputs'!$E$40="SUP",'Payroll'!Z610,0),IF('People_Inputs'!$E$41="SUP",'Payroll'!Z630,0),IF('People_Inputs'!$E$42="SUP",'Payroll'!Z650,0),IF('People_Inputs'!$E$43="SUP",'Payroll'!Z670,0),IF('People_Inputs'!$E$44="SUP",'Payroll'!Z690,0),IF('People_Inputs'!$E$45="SUP",'Payroll'!Z710,0),IF('People_Inputs'!$E$46="SUP",'Payroll'!Z730,0),IF('People_Inputs'!$E$47="SUP",'Payroll'!Z750,0),IF('People_Inputs'!$E$48="SUP",'Payroll'!Z770,0),IF('People_Inputs'!$E$49="SUP",'Payroll'!Z790,0),IF('People_Inputs'!$E$50="SUP",'Payroll'!Z810,0),IF('People_Inputs'!$E$51="SUP",'Payroll'!Z830,0),IF('People_Inputs'!$E$52="SUP",'Payroll'!Z850,0),IF('People_Inputs'!$E$53="SUP",'Payroll'!Z870,0),IF('People_Inputs'!$E$54="SUP",'Payroll'!Z890,0),IF('People_Inputs'!$E$55="SUP",'Payroll'!Z910,0),IF('People_Inputs'!$E$56="SUP",'Payroll'!Z930,0),IF('People_Inputs'!$E$57="SUP",'Payroll'!Z950,0),IF('People_Inputs'!$E$58="SUP",'Payroll'!Z970,0),IF('People_Inputs'!$E$59="SUP",'Payroll'!Z990,0),IF('People_Inputs'!$E$60="SUP",'Payroll'!Z1010,0),IF('People_Inputs'!$E$61="SUP",'Payroll'!Z1030,0),IF('People_Inputs'!$E$62="SUP",'Payroll'!Z1050,0),IF('People_Inputs'!$E$63="SUP",'Payroll'!Z1070,0),IF('People_Inputs'!$E$64="SUP",'Payroll'!Z1090,0),IF('People_Inputs'!$E$65="SUP",'Payroll'!Z1110,0),IF('People_Inputs'!$E$66="SUP",'Payroll'!Z1130,0),IF('People_Inputs'!$E$67="SUP",'Payroll'!Z1150,0),IF('People_Inputs'!$E$68="SUP",'Payroll'!Z1170,0),IF('People_Inputs'!$E$69="SUP",'Payroll'!Z1190,0),IF('People_Inputs'!$E$70="SUP",'Payroll'!Z1210,0))</f>
        <v>0</v>
      </c>
      <c r="AA34" s="35">
        <f>SUM(IF('People_Inputs'!$E$11="SUP",'Payroll'!AA30,0),IF('People_Inputs'!$E$12="SUP",'Payroll'!AA50,0),IF('People_Inputs'!$E$13="SUP",'Payroll'!AA70,0),IF('People_Inputs'!$E$14="SUP",'Payroll'!AA90,0),IF('People_Inputs'!$E$15="SUP",'Payroll'!AA110,0),IF('People_Inputs'!$E$16="SUP",'Payroll'!AA130,0),IF('People_Inputs'!$E$17="SUP",'Payroll'!AA150,0),IF('People_Inputs'!$E$18="SUP",'Payroll'!AA170,0),IF('People_Inputs'!$E$19="SUP",'Payroll'!AA190,0),IF('People_Inputs'!$E$20="SUP",'Payroll'!AA210,0),IF('People_Inputs'!$E$21="SUP",'Payroll'!AA230,0),IF('People_Inputs'!$E$22="SUP",'Payroll'!AA250,0),IF('People_Inputs'!$E$23="SUP",'Payroll'!AA270,0),IF('People_Inputs'!$E$24="SUP",'Payroll'!AA290,0),IF('People_Inputs'!$E$25="SUP",'Payroll'!AA310,0),IF('People_Inputs'!$E$26="SUP",'Payroll'!AA330,0),IF('People_Inputs'!$E$27="SUP",'Payroll'!AA350,0),IF('People_Inputs'!$E$28="SUP",'Payroll'!AA370,0),IF('People_Inputs'!$E$29="SUP",'Payroll'!AA390,0),IF('People_Inputs'!$E$30="SUP",'Payroll'!AA410,0),IF('People_Inputs'!$E$31="SUP",'Payroll'!AA430,0),IF('People_Inputs'!$E$32="SUP",'Payroll'!AA450,0),IF('People_Inputs'!$E$33="SUP",'Payroll'!AA470,0),IF('People_Inputs'!$E$34="SUP",'Payroll'!AA490,0),IF('People_Inputs'!$E$35="SUP",'Payroll'!AA510,0),IF('People_Inputs'!$E$36="SUP",'Payroll'!AA530,0),IF('People_Inputs'!$E$37="SUP",'Payroll'!AA550,0),IF('People_Inputs'!$E$38="SUP",'Payroll'!AA570,0),IF('People_Inputs'!$E$39="SUP",'Payroll'!AA590,0),IF('People_Inputs'!$E$40="SUP",'Payroll'!AA610,0),IF('People_Inputs'!$E$41="SUP",'Payroll'!AA630,0),IF('People_Inputs'!$E$42="SUP",'Payroll'!AA650,0),IF('People_Inputs'!$E$43="SUP",'Payroll'!AA670,0),IF('People_Inputs'!$E$44="SUP",'Payroll'!AA690,0),IF('People_Inputs'!$E$45="SUP",'Payroll'!AA710,0),IF('People_Inputs'!$E$46="SUP",'Payroll'!AA730,0),IF('People_Inputs'!$E$47="SUP",'Payroll'!AA750,0),IF('People_Inputs'!$E$48="SUP",'Payroll'!AA770,0),IF('People_Inputs'!$E$49="SUP",'Payroll'!AA790,0),IF('People_Inputs'!$E$50="SUP",'Payroll'!AA810,0),IF('People_Inputs'!$E$51="SUP",'Payroll'!AA830,0),IF('People_Inputs'!$E$52="SUP",'Payroll'!AA850,0),IF('People_Inputs'!$E$53="SUP",'Payroll'!AA870,0),IF('People_Inputs'!$E$54="SUP",'Payroll'!AA890,0),IF('People_Inputs'!$E$55="SUP",'Payroll'!AA910,0),IF('People_Inputs'!$E$56="SUP",'Payroll'!AA930,0),IF('People_Inputs'!$E$57="SUP",'Payroll'!AA950,0),IF('People_Inputs'!$E$58="SUP",'Payroll'!AA970,0),IF('People_Inputs'!$E$59="SUP",'Payroll'!AA990,0),IF('People_Inputs'!$E$60="SUP",'Payroll'!AA1010,0),IF('People_Inputs'!$E$61="SUP",'Payroll'!AA1030,0),IF('People_Inputs'!$E$62="SUP",'Payroll'!AA1050,0),IF('People_Inputs'!$E$63="SUP",'Payroll'!AA1070,0),IF('People_Inputs'!$E$64="SUP",'Payroll'!AA1090,0),IF('People_Inputs'!$E$65="SUP",'Payroll'!AA1110,0),IF('People_Inputs'!$E$66="SUP",'Payroll'!AA1130,0),IF('People_Inputs'!$E$67="SUP",'Payroll'!AA1150,0),IF('People_Inputs'!$E$68="SUP",'Payroll'!AA1170,0),IF('People_Inputs'!$E$69="SUP",'Payroll'!AA1190,0),IF('People_Inputs'!$E$70="SUP",'Payroll'!AA1210,0))</f>
        <v>0</v>
      </c>
      <c r="AB34" s="35">
        <f>SUM(IF('People_Inputs'!$E$11="SUP",'Payroll'!AB30,0),IF('People_Inputs'!$E$12="SUP",'Payroll'!AB50,0),IF('People_Inputs'!$E$13="SUP",'Payroll'!AB70,0),IF('People_Inputs'!$E$14="SUP",'Payroll'!AB90,0),IF('People_Inputs'!$E$15="SUP",'Payroll'!AB110,0),IF('People_Inputs'!$E$16="SUP",'Payroll'!AB130,0),IF('People_Inputs'!$E$17="SUP",'Payroll'!AB150,0),IF('People_Inputs'!$E$18="SUP",'Payroll'!AB170,0),IF('People_Inputs'!$E$19="SUP",'Payroll'!AB190,0),IF('People_Inputs'!$E$20="SUP",'Payroll'!AB210,0),IF('People_Inputs'!$E$21="SUP",'Payroll'!AB230,0),IF('People_Inputs'!$E$22="SUP",'Payroll'!AB250,0),IF('People_Inputs'!$E$23="SUP",'Payroll'!AB270,0),IF('People_Inputs'!$E$24="SUP",'Payroll'!AB290,0),IF('People_Inputs'!$E$25="SUP",'Payroll'!AB310,0),IF('People_Inputs'!$E$26="SUP",'Payroll'!AB330,0),IF('People_Inputs'!$E$27="SUP",'Payroll'!AB350,0),IF('People_Inputs'!$E$28="SUP",'Payroll'!AB370,0),IF('People_Inputs'!$E$29="SUP",'Payroll'!AB390,0),IF('People_Inputs'!$E$30="SUP",'Payroll'!AB410,0),IF('People_Inputs'!$E$31="SUP",'Payroll'!AB430,0),IF('People_Inputs'!$E$32="SUP",'Payroll'!AB450,0),IF('People_Inputs'!$E$33="SUP",'Payroll'!AB470,0),IF('People_Inputs'!$E$34="SUP",'Payroll'!AB490,0),IF('People_Inputs'!$E$35="SUP",'Payroll'!AB510,0),IF('People_Inputs'!$E$36="SUP",'Payroll'!AB530,0),IF('People_Inputs'!$E$37="SUP",'Payroll'!AB550,0),IF('People_Inputs'!$E$38="SUP",'Payroll'!AB570,0),IF('People_Inputs'!$E$39="SUP",'Payroll'!AB590,0),IF('People_Inputs'!$E$40="SUP",'Payroll'!AB610,0),IF('People_Inputs'!$E$41="SUP",'Payroll'!AB630,0),IF('People_Inputs'!$E$42="SUP",'Payroll'!AB650,0),IF('People_Inputs'!$E$43="SUP",'Payroll'!AB670,0),IF('People_Inputs'!$E$44="SUP",'Payroll'!AB690,0),IF('People_Inputs'!$E$45="SUP",'Payroll'!AB710,0),IF('People_Inputs'!$E$46="SUP",'Payroll'!AB730,0),IF('People_Inputs'!$E$47="SUP",'Payroll'!AB750,0),IF('People_Inputs'!$E$48="SUP",'Payroll'!AB770,0),IF('People_Inputs'!$E$49="SUP",'Payroll'!AB790,0),IF('People_Inputs'!$E$50="SUP",'Payroll'!AB810,0),IF('People_Inputs'!$E$51="SUP",'Payroll'!AB830,0),IF('People_Inputs'!$E$52="SUP",'Payroll'!AB850,0),IF('People_Inputs'!$E$53="SUP",'Payroll'!AB870,0),IF('People_Inputs'!$E$54="SUP",'Payroll'!AB890,0),IF('People_Inputs'!$E$55="SUP",'Payroll'!AB910,0),IF('People_Inputs'!$E$56="SUP",'Payroll'!AB930,0),IF('People_Inputs'!$E$57="SUP",'Payroll'!AB950,0),IF('People_Inputs'!$E$58="SUP",'Payroll'!AB970,0),IF('People_Inputs'!$E$59="SUP",'Payroll'!AB990,0),IF('People_Inputs'!$E$60="SUP",'Payroll'!AB1010,0),IF('People_Inputs'!$E$61="SUP",'Payroll'!AB1030,0),IF('People_Inputs'!$E$62="SUP",'Payroll'!AB1050,0),IF('People_Inputs'!$E$63="SUP",'Payroll'!AB1070,0),IF('People_Inputs'!$E$64="SUP",'Payroll'!AB1090,0),IF('People_Inputs'!$E$65="SUP",'Payroll'!AB1110,0),IF('People_Inputs'!$E$66="SUP",'Payroll'!AB1130,0),IF('People_Inputs'!$E$67="SUP",'Payroll'!AB1150,0),IF('People_Inputs'!$E$68="SUP",'Payroll'!AB1170,0),IF('People_Inputs'!$E$69="SUP",'Payroll'!AB1190,0),IF('People_Inputs'!$E$70="SUP",'Payroll'!AB1210,0))</f>
        <v>0</v>
      </c>
      <c r="AC34" s="35">
        <f>SUM(IF('People_Inputs'!$E$11="SUP",'Payroll'!AC30,0),IF('People_Inputs'!$E$12="SUP",'Payroll'!AC50,0),IF('People_Inputs'!$E$13="SUP",'Payroll'!AC70,0),IF('People_Inputs'!$E$14="SUP",'Payroll'!AC90,0),IF('People_Inputs'!$E$15="SUP",'Payroll'!AC110,0),IF('People_Inputs'!$E$16="SUP",'Payroll'!AC130,0),IF('People_Inputs'!$E$17="SUP",'Payroll'!AC150,0),IF('People_Inputs'!$E$18="SUP",'Payroll'!AC170,0),IF('People_Inputs'!$E$19="SUP",'Payroll'!AC190,0),IF('People_Inputs'!$E$20="SUP",'Payroll'!AC210,0),IF('People_Inputs'!$E$21="SUP",'Payroll'!AC230,0),IF('People_Inputs'!$E$22="SUP",'Payroll'!AC250,0),IF('People_Inputs'!$E$23="SUP",'Payroll'!AC270,0),IF('People_Inputs'!$E$24="SUP",'Payroll'!AC290,0),IF('People_Inputs'!$E$25="SUP",'Payroll'!AC310,0),IF('People_Inputs'!$E$26="SUP",'Payroll'!AC330,0),IF('People_Inputs'!$E$27="SUP",'Payroll'!AC350,0),IF('People_Inputs'!$E$28="SUP",'Payroll'!AC370,0),IF('People_Inputs'!$E$29="SUP",'Payroll'!AC390,0),IF('People_Inputs'!$E$30="SUP",'Payroll'!AC410,0),IF('People_Inputs'!$E$31="SUP",'Payroll'!AC430,0),IF('People_Inputs'!$E$32="SUP",'Payroll'!AC450,0),IF('People_Inputs'!$E$33="SUP",'Payroll'!AC470,0),IF('People_Inputs'!$E$34="SUP",'Payroll'!AC490,0),IF('People_Inputs'!$E$35="SUP",'Payroll'!AC510,0),IF('People_Inputs'!$E$36="SUP",'Payroll'!AC530,0),IF('People_Inputs'!$E$37="SUP",'Payroll'!AC550,0),IF('People_Inputs'!$E$38="SUP",'Payroll'!AC570,0),IF('People_Inputs'!$E$39="SUP",'Payroll'!AC590,0),IF('People_Inputs'!$E$40="SUP",'Payroll'!AC610,0),IF('People_Inputs'!$E$41="SUP",'Payroll'!AC630,0),IF('People_Inputs'!$E$42="SUP",'Payroll'!AC650,0),IF('People_Inputs'!$E$43="SUP",'Payroll'!AC670,0),IF('People_Inputs'!$E$44="SUP",'Payroll'!AC690,0),IF('People_Inputs'!$E$45="SUP",'Payroll'!AC710,0),IF('People_Inputs'!$E$46="SUP",'Payroll'!AC730,0),IF('People_Inputs'!$E$47="SUP",'Payroll'!AC750,0),IF('People_Inputs'!$E$48="SUP",'Payroll'!AC770,0),IF('People_Inputs'!$E$49="SUP",'Payroll'!AC790,0),IF('People_Inputs'!$E$50="SUP",'Payroll'!AC810,0),IF('People_Inputs'!$E$51="SUP",'Payroll'!AC830,0),IF('People_Inputs'!$E$52="SUP",'Payroll'!AC850,0),IF('People_Inputs'!$E$53="SUP",'Payroll'!AC870,0),IF('People_Inputs'!$E$54="SUP",'Payroll'!AC890,0),IF('People_Inputs'!$E$55="SUP",'Payroll'!AC910,0),IF('People_Inputs'!$E$56="SUP",'Payroll'!AC930,0),IF('People_Inputs'!$E$57="SUP",'Payroll'!AC950,0),IF('People_Inputs'!$E$58="SUP",'Payroll'!AC970,0),IF('People_Inputs'!$E$59="SUP",'Payroll'!AC990,0),IF('People_Inputs'!$E$60="SUP",'Payroll'!AC1010,0),IF('People_Inputs'!$E$61="SUP",'Payroll'!AC1030,0),IF('People_Inputs'!$E$62="SUP",'Payroll'!AC1050,0),IF('People_Inputs'!$E$63="SUP",'Payroll'!AC1070,0),IF('People_Inputs'!$E$64="SUP",'Payroll'!AC1090,0),IF('People_Inputs'!$E$65="SUP",'Payroll'!AC1110,0),IF('People_Inputs'!$E$66="SUP",'Payroll'!AC1130,0),IF('People_Inputs'!$E$67="SUP",'Payroll'!AC1150,0),IF('People_Inputs'!$E$68="SUP",'Payroll'!AC1170,0),IF('People_Inputs'!$E$69="SUP",'Payroll'!AC1190,0),IF('People_Inputs'!$E$70="SUP",'Payroll'!AC1210,0))</f>
        <v>0</v>
      </c>
      <c r="AD34" s="35">
        <f>SUM(IF('People_Inputs'!$E$11="SUP",'Payroll'!AD30,0),IF('People_Inputs'!$E$12="SUP",'Payroll'!AD50,0),IF('People_Inputs'!$E$13="SUP",'Payroll'!AD70,0),IF('People_Inputs'!$E$14="SUP",'Payroll'!AD90,0),IF('People_Inputs'!$E$15="SUP",'Payroll'!AD110,0),IF('People_Inputs'!$E$16="SUP",'Payroll'!AD130,0),IF('People_Inputs'!$E$17="SUP",'Payroll'!AD150,0),IF('People_Inputs'!$E$18="SUP",'Payroll'!AD170,0),IF('People_Inputs'!$E$19="SUP",'Payroll'!AD190,0),IF('People_Inputs'!$E$20="SUP",'Payroll'!AD210,0),IF('People_Inputs'!$E$21="SUP",'Payroll'!AD230,0),IF('People_Inputs'!$E$22="SUP",'Payroll'!AD250,0),IF('People_Inputs'!$E$23="SUP",'Payroll'!AD270,0),IF('People_Inputs'!$E$24="SUP",'Payroll'!AD290,0),IF('People_Inputs'!$E$25="SUP",'Payroll'!AD310,0),IF('People_Inputs'!$E$26="SUP",'Payroll'!AD330,0),IF('People_Inputs'!$E$27="SUP",'Payroll'!AD350,0),IF('People_Inputs'!$E$28="SUP",'Payroll'!AD370,0),IF('People_Inputs'!$E$29="SUP",'Payroll'!AD390,0),IF('People_Inputs'!$E$30="SUP",'Payroll'!AD410,0),IF('People_Inputs'!$E$31="SUP",'Payroll'!AD430,0),IF('People_Inputs'!$E$32="SUP",'Payroll'!AD450,0),IF('People_Inputs'!$E$33="SUP",'Payroll'!AD470,0),IF('People_Inputs'!$E$34="SUP",'Payroll'!AD490,0),IF('People_Inputs'!$E$35="SUP",'Payroll'!AD510,0),IF('People_Inputs'!$E$36="SUP",'Payroll'!AD530,0),IF('People_Inputs'!$E$37="SUP",'Payroll'!AD550,0),IF('People_Inputs'!$E$38="SUP",'Payroll'!AD570,0),IF('People_Inputs'!$E$39="SUP",'Payroll'!AD590,0),IF('People_Inputs'!$E$40="SUP",'Payroll'!AD610,0),IF('People_Inputs'!$E$41="SUP",'Payroll'!AD630,0),IF('People_Inputs'!$E$42="SUP",'Payroll'!AD650,0),IF('People_Inputs'!$E$43="SUP",'Payroll'!AD670,0),IF('People_Inputs'!$E$44="SUP",'Payroll'!AD690,0),IF('People_Inputs'!$E$45="SUP",'Payroll'!AD710,0),IF('People_Inputs'!$E$46="SUP",'Payroll'!AD730,0),IF('People_Inputs'!$E$47="SUP",'Payroll'!AD750,0),IF('People_Inputs'!$E$48="SUP",'Payroll'!AD770,0),IF('People_Inputs'!$E$49="SUP",'Payroll'!AD790,0),IF('People_Inputs'!$E$50="SUP",'Payroll'!AD810,0),IF('People_Inputs'!$E$51="SUP",'Payroll'!AD830,0),IF('People_Inputs'!$E$52="SUP",'Payroll'!AD850,0),IF('People_Inputs'!$E$53="SUP",'Payroll'!AD870,0),IF('People_Inputs'!$E$54="SUP",'Payroll'!AD890,0),IF('People_Inputs'!$E$55="SUP",'Payroll'!AD910,0),IF('People_Inputs'!$E$56="SUP",'Payroll'!AD930,0),IF('People_Inputs'!$E$57="SUP",'Payroll'!AD950,0),IF('People_Inputs'!$E$58="SUP",'Payroll'!AD970,0),IF('People_Inputs'!$E$59="SUP",'Payroll'!AD990,0),IF('People_Inputs'!$E$60="SUP",'Payroll'!AD1010,0),IF('People_Inputs'!$E$61="SUP",'Payroll'!AD1030,0),IF('People_Inputs'!$E$62="SUP",'Payroll'!AD1050,0),IF('People_Inputs'!$E$63="SUP",'Payroll'!AD1070,0),IF('People_Inputs'!$E$64="SUP",'Payroll'!AD1090,0),IF('People_Inputs'!$E$65="SUP",'Payroll'!AD1110,0),IF('People_Inputs'!$E$66="SUP",'Payroll'!AD1130,0),IF('People_Inputs'!$E$67="SUP",'Payroll'!AD1150,0),IF('People_Inputs'!$E$68="SUP",'Payroll'!AD1170,0),IF('People_Inputs'!$E$69="SUP",'Payroll'!AD1190,0),IF('People_Inputs'!$E$70="SUP",'Payroll'!AD1210,0))</f>
        <v>0</v>
      </c>
      <c r="AE34" s="35">
        <f>SUM(IF('People_Inputs'!$E$11="SUP",'Payroll'!AE30,0),IF('People_Inputs'!$E$12="SUP",'Payroll'!AE50,0),IF('People_Inputs'!$E$13="SUP",'Payroll'!AE70,0),IF('People_Inputs'!$E$14="SUP",'Payroll'!AE90,0),IF('People_Inputs'!$E$15="SUP",'Payroll'!AE110,0),IF('People_Inputs'!$E$16="SUP",'Payroll'!AE130,0),IF('People_Inputs'!$E$17="SUP",'Payroll'!AE150,0),IF('People_Inputs'!$E$18="SUP",'Payroll'!AE170,0),IF('People_Inputs'!$E$19="SUP",'Payroll'!AE190,0),IF('People_Inputs'!$E$20="SUP",'Payroll'!AE210,0),IF('People_Inputs'!$E$21="SUP",'Payroll'!AE230,0),IF('People_Inputs'!$E$22="SUP",'Payroll'!AE250,0),IF('People_Inputs'!$E$23="SUP",'Payroll'!AE270,0),IF('People_Inputs'!$E$24="SUP",'Payroll'!AE290,0),IF('People_Inputs'!$E$25="SUP",'Payroll'!AE310,0),IF('People_Inputs'!$E$26="SUP",'Payroll'!AE330,0),IF('People_Inputs'!$E$27="SUP",'Payroll'!AE350,0),IF('People_Inputs'!$E$28="SUP",'Payroll'!AE370,0),IF('People_Inputs'!$E$29="SUP",'Payroll'!AE390,0),IF('People_Inputs'!$E$30="SUP",'Payroll'!AE410,0),IF('People_Inputs'!$E$31="SUP",'Payroll'!AE430,0),IF('People_Inputs'!$E$32="SUP",'Payroll'!AE450,0),IF('People_Inputs'!$E$33="SUP",'Payroll'!AE470,0),IF('People_Inputs'!$E$34="SUP",'Payroll'!AE490,0),IF('People_Inputs'!$E$35="SUP",'Payroll'!AE510,0),IF('People_Inputs'!$E$36="SUP",'Payroll'!AE530,0),IF('People_Inputs'!$E$37="SUP",'Payroll'!AE550,0),IF('People_Inputs'!$E$38="SUP",'Payroll'!AE570,0),IF('People_Inputs'!$E$39="SUP",'Payroll'!AE590,0),IF('People_Inputs'!$E$40="SUP",'Payroll'!AE610,0),IF('People_Inputs'!$E$41="SUP",'Payroll'!AE630,0),IF('People_Inputs'!$E$42="SUP",'Payroll'!AE650,0),IF('People_Inputs'!$E$43="SUP",'Payroll'!AE670,0),IF('People_Inputs'!$E$44="SUP",'Payroll'!AE690,0),IF('People_Inputs'!$E$45="SUP",'Payroll'!AE710,0),IF('People_Inputs'!$E$46="SUP",'Payroll'!AE730,0),IF('People_Inputs'!$E$47="SUP",'Payroll'!AE750,0),IF('People_Inputs'!$E$48="SUP",'Payroll'!AE770,0),IF('People_Inputs'!$E$49="SUP",'Payroll'!AE790,0),IF('People_Inputs'!$E$50="SUP",'Payroll'!AE810,0),IF('People_Inputs'!$E$51="SUP",'Payroll'!AE830,0),IF('People_Inputs'!$E$52="SUP",'Payroll'!AE850,0),IF('People_Inputs'!$E$53="SUP",'Payroll'!AE870,0),IF('People_Inputs'!$E$54="SUP",'Payroll'!AE890,0),IF('People_Inputs'!$E$55="SUP",'Payroll'!AE910,0),IF('People_Inputs'!$E$56="SUP",'Payroll'!AE930,0),IF('People_Inputs'!$E$57="SUP",'Payroll'!AE950,0),IF('People_Inputs'!$E$58="SUP",'Payroll'!AE970,0),IF('People_Inputs'!$E$59="SUP",'Payroll'!AE990,0),IF('People_Inputs'!$E$60="SUP",'Payroll'!AE1010,0),IF('People_Inputs'!$E$61="SUP",'Payroll'!AE1030,0),IF('People_Inputs'!$E$62="SUP",'Payroll'!AE1050,0),IF('People_Inputs'!$E$63="SUP",'Payroll'!AE1070,0),IF('People_Inputs'!$E$64="SUP",'Payroll'!AE1090,0),IF('People_Inputs'!$E$65="SUP",'Payroll'!AE1110,0),IF('People_Inputs'!$E$66="SUP",'Payroll'!AE1130,0),IF('People_Inputs'!$E$67="SUP",'Payroll'!AE1150,0),IF('People_Inputs'!$E$68="SUP",'Payroll'!AE1170,0),IF('People_Inputs'!$E$69="SUP",'Payroll'!AE1190,0),IF('People_Inputs'!$E$70="SUP",'Payroll'!AE1210,0))</f>
        <v>0</v>
      </c>
      <c r="AF34" s="35">
        <f>SUM(IF('People_Inputs'!$E$11="SUP",'Payroll'!AF30,0),IF('People_Inputs'!$E$12="SUP",'Payroll'!AF50,0),IF('People_Inputs'!$E$13="SUP",'Payroll'!AF70,0),IF('People_Inputs'!$E$14="SUP",'Payroll'!AF90,0),IF('People_Inputs'!$E$15="SUP",'Payroll'!AF110,0),IF('People_Inputs'!$E$16="SUP",'Payroll'!AF130,0),IF('People_Inputs'!$E$17="SUP",'Payroll'!AF150,0),IF('People_Inputs'!$E$18="SUP",'Payroll'!AF170,0),IF('People_Inputs'!$E$19="SUP",'Payroll'!AF190,0),IF('People_Inputs'!$E$20="SUP",'Payroll'!AF210,0),IF('People_Inputs'!$E$21="SUP",'Payroll'!AF230,0),IF('People_Inputs'!$E$22="SUP",'Payroll'!AF250,0),IF('People_Inputs'!$E$23="SUP",'Payroll'!AF270,0),IF('People_Inputs'!$E$24="SUP",'Payroll'!AF290,0),IF('People_Inputs'!$E$25="SUP",'Payroll'!AF310,0),IF('People_Inputs'!$E$26="SUP",'Payroll'!AF330,0),IF('People_Inputs'!$E$27="SUP",'Payroll'!AF350,0),IF('People_Inputs'!$E$28="SUP",'Payroll'!AF370,0),IF('People_Inputs'!$E$29="SUP",'Payroll'!AF390,0),IF('People_Inputs'!$E$30="SUP",'Payroll'!AF410,0),IF('People_Inputs'!$E$31="SUP",'Payroll'!AF430,0),IF('People_Inputs'!$E$32="SUP",'Payroll'!AF450,0),IF('People_Inputs'!$E$33="SUP",'Payroll'!AF470,0),IF('People_Inputs'!$E$34="SUP",'Payroll'!AF490,0),IF('People_Inputs'!$E$35="SUP",'Payroll'!AF510,0),IF('People_Inputs'!$E$36="SUP",'Payroll'!AF530,0),IF('People_Inputs'!$E$37="SUP",'Payroll'!AF550,0),IF('People_Inputs'!$E$38="SUP",'Payroll'!AF570,0),IF('People_Inputs'!$E$39="SUP",'Payroll'!AF590,0),IF('People_Inputs'!$E$40="SUP",'Payroll'!AF610,0),IF('People_Inputs'!$E$41="SUP",'Payroll'!AF630,0),IF('People_Inputs'!$E$42="SUP",'Payroll'!AF650,0),IF('People_Inputs'!$E$43="SUP",'Payroll'!AF670,0),IF('People_Inputs'!$E$44="SUP",'Payroll'!AF690,0),IF('People_Inputs'!$E$45="SUP",'Payroll'!AF710,0),IF('People_Inputs'!$E$46="SUP",'Payroll'!AF730,0),IF('People_Inputs'!$E$47="SUP",'Payroll'!AF750,0),IF('People_Inputs'!$E$48="SUP",'Payroll'!AF770,0),IF('People_Inputs'!$E$49="SUP",'Payroll'!AF790,0),IF('People_Inputs'!$E$50="SUP",'Payroll'!AF810,0),IF('People_Inputs'!$E$51="SUP",'Payroll'!AF830,0),IF('People_Inputs'!$E$52="SUP",'Payroll'!AF850,0),IF('People_Inputs'!$E$53="SUP",'Payroll'!AF870,0),IF('People_Inputs'!$E$54="SUP",'Payroll'!AF890,0),IF('People_Inputs'!$E$55="SUP",'Payroll'!AF910,0),IF('People_Inputs'!$E$56="SUP",'Payroll'!AF930,0),IF('People_Inputs'!$E$57="SUP",'Payroll'!AF950,0),IF('People_Inputs'!$E$58="SUP",'Payroll'!AF970,0),IF('People_Inputs'!$E$59="SUP",'Payroll'!AF990,0),IF('People_Inputs'!$E$60="SUP",'Payroll'!AF1010,0),IF('People_Inputs'!$E$61="SUP",'Payroll'!AF1030,0),IF('People_Inputs'!$E$62="SUP",'Payroll'!AF1050,0),IF('People_Inputs'!$E$63="SUP",'Payroll'!AF1070,0),IF('People_Inputs'!$E$64="SUP",'Payroll'!AF1090,0),IF('People_Inputs'!$E$65="SUP",'Payroll'!AF1110,0),IF('People_Inputs'!$E$66="SUP",'Payroll'!AF1130,0),IF('People_Inputs'!$E$67="SUP",'Payroll'!AF1150,0),IF('People_Inputs'!$E$68="SUP",'Payroll'!AF1170,0),IF('People_Inputs'!$E$69="SUP",'Payroll'!AF1190,0),IF('People_Inputs'!$E$70="SUP",'Payroll'!AF1210,0))</f>
        <v>0</v>
      </c>
      <c r="AG34" s="35">
        <f>SUM(IF('People_Inputs'!$E$11="SUP",'Payroll'!AG30,0),IF('People_Inputs'!$E$12="SUP",'Payroll'!AG50,0),IF('People_Inputs'!$E$13="SUP",'Payroll'!AG70,0),IF('People_Inputs'!$E$14="SUP",'Payroll'!AG90,0),IF('People_Inputs'!$E$15="SUP",'Payroll'!AG110,0),IF('People_Inputs'!$E$16="SUP",'Payroll'!AG130,0),IF('People_Inputs'!$E$17="SUP",'Payroll'!AG150,0),IF('People_Inputs'!$E$18="SUP",'Payroll'!AG170,0),IF('People_Inputs'!$E$19="SUP",'Payroll'!AG190,0),IF('People_Inputs'!$E$20="SUP",'Payroll'!AG210,0),IF('People_Inputs'!$E$21="SUP",'Payroll'!AG230,0),IF('People_Inputs'!$E$22="SUP",'Payroll'!AG250,0),IF('People_Inputs'!$E$23="SUP",'Payroll'!AG270,0),IF('People_Inputs'!$E$24="SUP",'Payroll'!AG290,0),IF('People_Inputs'!$E$25="SUP",'Payroll'!AG310,0),IF('People_Inputs'!$E$26="SUP",'Payroll'!AG330,0),IF('People_Inputs'!$E$27="SUP",'Payroll'!AG350,0),IF('People_Inputs'!$E$28="SUP",'Payroll'!AG370,0),IF('People_Inputs'!$E$29="SUP",'Payroll'!AG390,0),IF('People_Inputs'!$E$30="SUP",'Payroll'!AG410,0),IF('People_Inputs'!$E$31="SUP",'Payroll'!AG430,0),IF('People_Inputs'!$E$32="SUP",'Payroll'!AG450,0),IF('People_Inputs'!$E$33="SUP",'Payroll'!AG470,0),IF('People_Inputs'!$E$34="SUP",'Payroll'!AG490,0),IF('People_Inputs'!$E$35="SUP",'Payroll'!AG510,0),IF('People_Inputs'!$E$36="SUP",'Payroll'!AG530,0),IF('People_Inputs'!$E$37="SUP",'Payroll'!AG550,0),IF('People_Inputs'!$E$38="SUP",'Payroll'!AG570,0),IF('People_Inputs'!$E$39="SUP",'Payroll'!AG590,0),IF('People_Inputs'!$E$40="SUP",'Payroll'!AG610,0),IF('People_Inputs'!$E$41="SUP",'Payroll'!AG630,0),IF('People_Inputs'!$E$42="SUP",'Payroll'!AG650,0),IF('People_Inputs'!$E$43="SUP",'Payroll'!AG670,0),IF('People_Inputs'!$E$44="SUP",'Payroll'!AG690,0),IF('People_Inputs'!$E$45="SUP",'Payroll'!AG710,0),IF('People_Inputs'!$E$46="SUP",'Payroll'!AG730,0),IF('People_Inputs'!$E$47="SUP",'Payroll'!AG750,0),IF('People_Inputs'!$E$48="SUP",'Payroll'!AG770,0),IF('People_Inputs'!$E$49="SUP",'Payroll'!AG790,0),IF('People_Inputs'!$E$50="SUP",'Payroll'!AG810,0),IF('People_Inputs'!$E$51="SUP",'Payroll'!AG830,0),IF('People_Inputs'!$E$52="SUP",'Payroll'!AG850,0),IF('People_Inputs'!$E$53="SUP",'Payroll'!AG870,0),IF('People_Inputs'!$E$54="SUP",'Payroll'!AG890,0),IF('People_Inputs'!$E$55="SUP",'Payroll'!AG910,0),IF('People_Inputs'!$E$56="SUP",'Payroll'!AG930,0),IF('People_Inputs'!$E$57="SUP",'Payroll'!AG950,0),IF('People_Inputs'!$E$58="SUP",'Payroll'!AG970,0),IF('People_Inputs'!$E$59="SUP",'Payroll'!AG990,0),IF('People_Inputs'!$E$60="SUP",'Payroll'!AG1010,0),IF('People_Inputs'!$E$61="SUP",'Payroll'!AG1030,0),IF('People_Inputs'!$E$62="SUP",'Payroll'!AG1050,0),IF('People_Inputs'!$E$63="SUP",'Payroll'!AG1070,0),IF('People_Inputs'!$E$64="SUP",'Payroll'!AG1090,0),IF('People_Inputs'!$E$65="SUP",'Payroll'!AG1110,0),IF('People_Inputs'!$E$66="SUP",'Payroll'!AG1130,0),IF('People_Inputs'!$E$67="SUP",'Payroll'!AG1150,0),IF('People_Inputs'!$E$68="SUP",'Payroll'!AG1170,0),IF('People_Inputs'!$E$69="SUP",'Payroll'!AG1190,0),IF('People_Inputs'!$E$70="SUP",'Payroll'!AG1210,0))</f>
        <v>0</v>
      </c>
      <c r="AH34" s="35">
        <f>SUM(IF('People_Inputs'!$E$11="SUP",'Payroll'!AH30,0),IF('People_Inputs'!$E$12="SUP",'Payroll'!AH50,0),IF('People_Inputs'!$E$13="SUP",'Payroll'!AH70,0),IF('People_Inputs'!$E$14="SUP",'Payroll'!AH90,0),IF('People_Inputs'!$E$15="SUP",'Payroll'!AH110,0),IF('People_Inputs'!$E$16="SUP",'Payroll'!AH130,0),IF('People_Inputs'!$E$17="SUP",'Payroll'!AH150,0),IF('People_Inputs'!$E$18="SUP",'Payroll'!AH170,0),IF('People_Inputs'!$E$19="SUP",'Payroll'!AH190,0),IF('People_Inputs'!$E$20="SUP",'Payroll'!AH210,0),IF('People_Inputs'!$E$21="SUP",'Payroll'!AH230,0),IF('People_Inputs'!$E$22="SUP",'Payroll'!AH250,0),IF('People_Inputs'!$E$23="SUP",'Payroll'!AH270,0),IF('People_Inputs'!$E$24="SUP",'Payroll'!AH290,0),IF('People_Inputs'!$E$25="SUP",'Payroll'!AH310,0),IF('People_Inputs'!$E$26="SUP",'Payroll'!AH330,0),IF('People_Inputs'!$E$27="SUP",'Payroll'!AH350,0),IF('People_Inputs'!$E$28="SUP",'Payroll'!AH370,0),IF('People_Inputs'!$E$29="SUP",'Payroll'!AH390,0),IF('People_Inputs'!$E$30="SUP",'Payroll'!AH410,0),IF('People_Inputs'!$E$31="SUP",'Payroll'!AH430,0),IF('People_Inputs'!$E$32="SUP",'Payroll'!AH450,0),IF('People_Inputs'!$E$33="SUP",'Payroll'!AH470,0),IF('People_Inputs'!$E$34="SUP",'Payroll'!AH490,0),IF('People_Inputs'!$E$35="SUP",'Payroll'!AH510,0),IF('People_Inputs'!$E$36="SUP",'Payroll'!AH530,0),IF('People_Inputs'!$E$37="SUP",'Payroll'!AH550,0),IF('People_Inputs'!$E$38="SUP",'Payroll'!AH570,0),IF('People_Inputs'!$E$39="SUP",'Payroll'!AH590,0),IF('People_Inputs'!$E$40="SUP",'Payroll'!AH610,0),IF('People_Inputs'!$E$41="SUP",'Payroll'!AH630,0),IF('People_Inputs'!$E$42="SUP",'Payroll'!AH650,0),IF('People_Inputs'!$E$43="SUP",'Payroll'!AH670,0),IF('People_Inputs'!$E$44="SUP",'Payroll'!AH690,0),IF('People_Inputs'!$E$45="SUP",'Payroll'!AH710,0),IF('People_Inputs'!$E$46="SUP",'Payroll'!AH730,0),IF('People_Inputs'!$E$47="SUP",'Payroll'!AH750,0),IF('People_Inputs'!$E$48="SUP",'Payroll'!AH770,0),IF('People_Inputs'!$E$49="SUP",'Payroll'!AH790,0),IF('People_Inputs'!$E$50="SUP",'Payroll'!AH810,0),IF('People_Inputs'!$E$51="SUP",'Payroll'!AH830,0),IF('People_Inputs'!$E$52="SUP",'Payroll'!AH850,0),IF('People_Inputs'!$E$53="SUP",'Payroll'!AH870,0),IF('People_Inputs'!$E$54="SUP",'Payroll'!AH890,0),IF('People_Inputs'!$E$55="SUP",'Payroll'!AH910,0),IF('People_Inputs'!$E$56="SUP",'Payroll'!AH930,0),IF('People_Inputs'!$E$57="SUP",'Payroll'!AH950,0),IF('People_Inputs'!$E$58="SUP",'Payroll'!AH970,0),IF('People_Inputs'!$E$59="SUP",'Payroll'!AH990,0),IF('People_Inputs'!$E$60="SUP",'Payroll'!AH1010,0),IF('People_Inputs'!$E$61="SUP",'Payroll'!AH1030,0),IF('People_Inputs'!$E$62="SUP",'Payroll'!AH1050,0),IF('People_Inputs'!$E$63="SUP",'Payroll'!AH1070,0),IF('People_Inputs'!$E$64="SUP",'Payroll'!AH1090,0),IF('People_Inputs'!$E$65="SUP",'Payroll'!AH1110,0),IF('People_Inputs'!$E$66="SUP",'Payroll'!AH1130,0),IF('People_Inputs'!$E$67="SUP",'Payroll'!AH1150,0),IF('People_Inputs'!$E$68="SUP",'Payroll'!AH1170,0),IF('People_Inputs'!$E$69="SUP",'Payroll'!AH1190,0),IF('People_Inputs'!$E$70="SUP",'Payroll'!AH1210,0))</f>
        <v>0</v>
      </c>
      <c r="AI34" s="35">
        <f>SUM(IF('People_Inputs'!$E$11="SUP",'Payroll'!AI30,0),IF('People_Inputs'!$E$12="SUP",'Payroll'!AI50,0),IF('People_Inputs'!$E$13="SUP",'Payroll'!AI70,0),IF('People_Inputs'!$E$14="SUP",'Payroll'!AI90,0),IF('People_Inputs'!$E$15="SUP",'Payroll'!AI110,0),IF('People_Inputs'!$E$16="SUP",'Payroll'!AI130,0),IF('People_Inputs'!$E$17="SUP",'Payroll'!AI150,0),IF('People_Inputs'!$E$18="SUP",'Payroll'!AI170,0),IF('People_Inputs'!$E$19="SUP",'Payroll'!AI190,0),IF('People_Inputs'!$E$20="SUP",'Payroll'!AI210,0),IF('People_Inputs'!$E$21="SUP",'Payroll'!AI230,0),IF('People_Inputs'!$E$22="SUP",'Payroll'!AI250,0),IF('People_Inputs'!$E$23="SUP",'Payroll'!AI270,0),IF('People_Inputs'!$E$24="SUP",'Payroll'!AI290,0),IF('People_Inputs'!$E$25="SUP",'Payroll'!AI310,0),IF('People_Inputs'!$E$26="SUP",'Payroll'!AI330,0),IF('People_Inputs'!$E$27="SUP",'Payroll'!AI350,0),IF('People_Inputs'!$E$28="SUP",'Payroll'!AI370,0),IF('People_Inputs'!$E$29="SUP",'Payroll'!AI390,0),IF('People_Inputs'!$E$30="SUP",'Payroll'!AI410,0),IF('People_Inputs'!$E$31="SUP",'Payroll'!AI430,0),IF('People_Inputs'!$E$32="SUP",'Payroll'!AI450,0),IF('People_Inputs'!$E$33="SUP",'Payroll'!AI470,0),IF('People_Inputs'!$E$34="SUP",'Payroll'!AI490,0),IF('People_Inputs'!$E$35="SUP",'Payroll'!AI510,0),IF('People_Inputs'!$E$36="SUP",'Payroll'!AI530,0),IF('People_Inputs'!$E$37="SUP",'Payroll'!AI550,0),IF('People_Inputs'!$E$38="SUP",'Payroll'!AI570,0),IF('People_Inputs'!$E$39="SUP",'Payroll'!AI590,0),IF('People_Inputs'!$E$40="SUP",'Payroll'!AI610,0),IF('People_Inputs'!$E$41="SUP",'Payroll'!AI630,0),IF('People_Inputs'!$E$42="SUP",'Payroll'!AI650,0),IF('People_Inputs'!$E$43="SUP",'Payroll'!AI670,0),IF('People_Inputs'!$E$44="SUP",'Payroll'!AI690,0),IF('People_Inputs'!$E$45="SUP",'Payroll'!AI710,0),IF('People_Inputs'!$E$46="SUP",'Payroll'!AI730,0),IF('People_Inputs'!$E$47="SUP",'Payroll'!AI750,0),IF('People_Inputs'!$E$48="SUP",'Payroll'!AI770,0),IF('People_Inputs'!$E$49="SUP",'Payroll'!AI790,0),IF('People_Inputs'!$E$50="SUP",'Payroll'!AI810,0),IF('People_Inputs'!$E$51="SUP",'Payroll'!AI830,0),IF('People_Inputs'!$E$52="SUP",'Payroll'!AI850,0),IF('People_Inputs'!$E$53="SUP",'Payroll'!AI870,0),IF('People_Inputs'!$E$54="SUP",'Payroll'!AI890,0),IF('People_Inputs'!$E$55="SUP",'Payroll'!AI910,0),IF('People_Inputs'!$E$56="SUP",'Payroll'!AI930,0),IF('People_Inputs'!$E$57="SUP",'Payroll'!AI950,0),IF('People_Inputs'!$E$58="SUP",'Payroll'!AI970,0),IF('People_Inputs'!$E$59="SUP",'Payroll'!AI990,0),IF('People_Inputs'!$E$60="SUP",'Payroll'!AI1010,0),IF('People_Inputs'!$E$61="SUP",'Payroll'!AI1030,0),IF('People_Inputs'!$E$62="SUP",'Payroll'!AI1050,0),IF('People_Inputs'!$E$63="SUP",'Payroll'!AI1070,0),IF('People_Inputs'!$E$64="SUP",'Payroll'!AI1090,0),IF('People_Inputs'!$E$65="SUP",'Payroll'!AI1110,0),IF('People_Inputs'!$E$66="SUP",'Payroll'!AI1130,0),IF('People_Inputs'!$E$67="SUP",'Payroll'!AI1150,0),IF('People_Inputs'!$E$68="SUP",'Payroll'!AI1170,0),IF('People_Inputs'!$E$69="SUP",'Payroll'!AI1190,0),IF('People_Inputs'!$E$70="SUP",'Payroll'!AI1210,0))</f>
        <v>0</v>
      </c>
      <c r="AJ34" s="35">
        <f>SUM(IF('People_Inputs'!$E$11="SUP",'Payroll'!AJ30,0),IF('People_Inputs'!$E$12="SUP",'Payroll'!AJ50,0),IF('People_Inputs'!$E$13="SUP",'Payroll'!AJ70,0),IF('People_Inputs'!$E$14="SUP",'Payroll'!AJ90,0),IF('People_Inputs'!$E$15="SUP",'Payroll'!AJ110,0),IF('People_Inputs'!$E$16="SUP",'Payroll'!AJ130,0),IF('People_Inputs'!$E$17="SUP",'Payroll'!AJ150,0),IF('People_Inputs'!$E$18="SUP",'Payroll'!AJ170,0),IF('People_Inputs'!$E$19="SUP",'Payroll'!AJ190,0),IF('People_Inputs'!$E$20="SUP",'Payroll'!AJ210,0),IF('People_Inputs'!$E$21="SUP",'Payroll'!AJ230,0),IF('People_Inputs'!$E$22="SUP",'Payroll'!AJ250,0),IF('People_Inputs'!$E$23="SUP",'Payroll'!AJ270,0),IF('People_Inputs'!$E$24="SUP",'Payroll'!AJ290,0),IF('People_Inputs'!$E$25="SUP",'Payroll'!AJ310,0),IF('People_Inputs'!$E$26="SUP",'Payroll'!AJ330,0),IF('People_Inputs'!$E$27="SUP",'Payroll'!AJ350,0),IF('People_Inputs'!$E$28="SUP",'Payroll'!AJ370,0),IF('People_Inputs'!$E$29="SUP",'Payroll'!AJ390,0),IF('People_Inputs'!$E$30="SUP",'Payroll'!AJ410,0),IF('People_Inputs'!$E$31="SUP",'Payroll'!AJ430,0),IF('People_Inputs'!$E$32="SUP",'Payroll'!AJ450,0),IF('People_Inputs'!$E$33="SUP",'Payroll'!AJ470,0),IF('People_Inputs'!$E$34="SUP",'Payroll'!AJ490,0),IF('People_Inputs'!$E$35="SUP",'Payroll'!AJ510,0),IF('People_Inputs'!$E$36="SUP",'Payroll'!AJ530,0),IF('People_Inputs'!$E$37="SUP",'Payroll'!AJ550,0),IF('People_Inputs'!$E$38="SUP",'Payroll'!AJ570,0),IF('People_Inputs'!$E$39="SUP",'Payroll'!AJ590,0),IF('People_Inputs'!$E$40="SUP",'Payroll'!AJ610,0),IF('People_Inputs'!$E$41="SUP",'Payroll'!AJ630,0),IF('People_Inputs'!$E$42="SUP",'Payroll'!AJ650,0),IF('People_Inputs'!$E$43="SUP",'Payroll'!AJ670,0),IF('People_Inputs'!$E$44="SUP",'Payroll'!AJ690,0),IF('People_Inputs'!$E$45="SUP",'Payroll'!AJ710,0),IF('People_Inputs'!$E$46="SUP",'Payroll'!AJ730,0),IF('People_Inputs'!$E$47="SUP",'Payroll'!AJ750,0),IF('People_Inputs'!$E$48="SUP",'Payroll'!AJ770,0),IF('People_Inputs'!$E$49="SUP",'Payroll'!AJ790,0),IF('People_Inputs'!$E$50="SUP",'Payroll'!AJ810,0),IF('People_Inputs'!$E$51="SUP",'Payroll'!AJ830,0),IF('People_Inputs'!$E$52="SUP",'Payroll'!AJ850,0),IF('People_Inputs'!$E$53="SUP",'Payroll'!AJ870,0),IF('People_Inputs'!$E$54="SUP",'Payroll'!AJ890,0),IF('People_Inputs'!$E$55="SUP",'Payroll'!AJ910,0),IF('People_Inputs'!$E$56="SUP",'Payroll'!AJ930,0),IF('People_Inputs'!$E$57="SUP",'Payroll'!AJ950,0),IF('People_Inputs'!$E$58="SUP",'Payroll'!AJ970,0),IF('People_Inputs'!$E$59="SUP",'Payroll'!AJ990,0),IF('People_Inputs'!$E$60="SUP",'Payroll'!AJ1010,0),IF('People_Inputs'!$E$61="SUP",'Payroll'!AJ1030,0),IF('People_Inputs'!$E$62="SUP",'Payroll'!AJ1050,0),IF('People_Inputs'!$E$63="SUP",'Payroll'!AJ1070,0),IF('People_Inputs'!$E$64="SUP",'Payroll'!AJ1090,0),IF('People_Inputs'!$E$65="SUP",'Payroll'!AJ1110,0),IF('People_Inputs'!$E$66="SUP",'Payroll'!AJ1130,0),IF('People_Inputs'!$E$67="SUP",'Payroll'!AJ1150,0),IF('People_Inputs'!$E$68="SUP",'Payroll'!AJ1170,0),IF('People_Inputs'!$E$69="SUP",'Payroll'!AJ1190,0),IF('People_Inputs'!$E$70="SUP",'Payroll'!AJ1210,0))</f>
        <v>0</v>
      </c>
      <c r="AK34" s="35">
        <f>SUM(IF('People_Inputs'!$E$11="SUP",'Payroll'!AK30,0),IF('People_Inputs'!$E$12="SUP",'Payroll'!AK50,0),IF('People_Inputs'!$E$13="SUP",'Payroll'!AK70,0),IF('People_Inputs'!$E$14="SUP",'Payroll'!AK90,0),IF('People_Inputs'!$E$15="SUP",'Payroll'!AK110,0),IF('People_Inputs'!$E$16="SUP",'Payroll'!AK130,0),IF('People_Inputs'!$E$17="SUP",'Payroll'!AK150,0),IF('People_Inputs'!$E$18="SUP",'Payroll'!AK170,0),IF('People_Inputs'!$E$19="SUP",'Payroll'!AK190,0),IF('People_Inputs'!$E$20="SUP",'Payroll'!AK210,0),IF('People_Inputs'!$E$21="SUP",'Payroll'!AK230,0),IF('People_Inputs'!$E$22="SUP",'Payroll'!AK250,0),IF('People_Inputs'!$E$23="SUP",'Payroll'!AK270,0),IF('People_Inputs'!$E$24="SUP",'Payroll'!AK290,0),IF('People_Inputs'!$E$25="SUP",'Payroll'!AK310,0),IF('People_Inputs'!$E$26="SUP",'Payroll'!AK330,0),IF('People_Inputs'!$E$27="SUP",'Payroll'!AK350,0),IF('People_Inputs'!$E$28="SUP",'Payroll'!AK370,0),IF('People_Inputs'!$E$29="SUP",'Payroll'!AK390,0),IF('People_Inputs'!$E$30="SUP",'Payroll'!AK410,0),IF('People_Inputs'!$E$31="SUP",'Payroll'!AK430,0),IF('People_Inputs'!$E$32="SUP",'Payroll'!AK450,0),IF('People_Inputs'!$E$33="SUP",'Payroll'!AK470,0),IF('People_Inputs'!$E$34="SUP",'Payroll'!AK490,0),IF('People_Inputs'!$E$35="SUP",'Payroll'!AK510,0),IF('People_Inputs'!$E$36="SUP",'Payroll'!AK530,0),IF('People_Inputs'!$E$37="SUP",'Payroll'!AK550,0),IF('People_Inputs'!$E$38="SUP",'Payroll'!AK570,0),IF('People_Inputs'!$E$39="SUP",'Payroll'!AK590,0),IF('People_Inputs'!$E$40="SUP",'Payroll'!AK610,0),IF('People_Inputs'!$E$41="SUP",'Payroll'!AK630,0),IF('People_Inputs'!$E$42="SUP",'Payroll'!AK650,0),IF('People_Inputs'!$E$43="SUP",'Payroll'!AK670,0),IF('People_Inputs'!$E$44="SUP",'Payroll'!AK690,0),IF('People_Inputs'!$E$45="SUP",'Payroll'!AK710,0),IF('People_Inputs'!$E$46="SUP",'Payroll'!AK730,0),IF('People_Inputs'!$E$47="SUP",'Payroll'!AK750,0),IF('People_Inputs'!$E$48="SUP",'Payroll'!AK770,0),IF('People_Inputs'!$E$49="SUP",'Payroll'!AK790,0),IF('People_Inputs'!$E$50="SUP",'Payroll'!AK810,0),IF('People_Inputs'!$E$51="SUP",'Payroll'!AK830,0),IF('People_Inputs'!$E$52="SUP",'Payroll'!AK850,0),IF('People_Inputs'!$E$53="SUP",'Payroll'!AK870,0),IF('People_Inputs'!$E$54="SUP",'Payroll'!AK890,0),IF('People_Inputs'!$E$55="SUP",'Payroll'!AK910,0),IF('People_Inputs'!$E$56="SUP",'Payroll'!AK930,0),IF('People_Inputs'!$E$57="SUP",'Payroll'!AK950,0),IF('People_Inputs'!$E$58="SUP",'Payroll'!AK970,0),IF('People_Inputs'!$E$59="SUP",'Payroll'!AK990,0),IF('People_Inputs'!$E$60="SUP",'Payroll'!AK1010,0),IF('People_Inputs'!$E$61="SUP",'Payroll'!AK1030,0),IF('People_Inputs'!$E$62="SUP",'Payroll'!AK1050,0),IF('People_Inputs'!$E$63="SUP",'Payroll'!AK1070,0),IF('People_Inputs'!$E$64="SUP",'Payroll'!AK1090,0),IF('People_Inputs'!$E$65="SUP",'Payroll'!AK1110,0),IF('People_Inputs'!$E$66="SUP",'Payroll'!AK1130,0),IF('People_Inputs'!$E$67="SUP",'Payroll'!AK1150,0),IF('People_Inputs'!$E$68="SUP",'Payroll'!AK1170,0),IF('People_Inputs'!$E$69="SUP",'Payroll'!AK1190,0),IF('People_Inputs'!$E$70="SUP",'Payroll'!AK1210,0))</f>
        <v>0</v>
      </c>
      <c r="AL34" s="35">
        <f>SUM(IF('People_Inputs'!$E$11="SUP",'Payroll'!AL30,0),IF('People_Inputs'!$E$12="SUP",'Payroll'!AL50,0),IF('People_Inputs'!$E$13="SUP",'Payroll'!AL70,0),IF('People_Inputs'!$E$14="SUP",'Payroll'!AL90,0),IF('People_Inputs'!$E$15="SUP",'Payroll'!AL110,0),IF('People_Inputs'!$E$16="SUP",'Payroll'!AL130,0),IF('People_Inputs'!$E$17="SUP",'Payroll'!AL150,0),IF('People_Inputs'!$E$18="SUP",'Payroll'!AL170,0),IF('People_Inputs'!$E$19="SUP",'Payroll'!AL190,0),IF('People_Inputs'!$E$20="SUP",'Payroll'!AL210,0),IF('People_Inputs'!$E$21="SUP",'Payroll'!AL230,0),IF('People_Inputs'!$E$22="SUP",'Payroll'!AL250,0),IF('People_Inputs'!$E$23="SUP",'Payroll'!AL270,0),IF('People_Inputs'!$E$24="SUP",'Payroll'!AL290,0),IF('People_Inputs'!$E$25="SUP",'Payroll'!AL310,0),IF('People_Inputs'!$E$26="SUP",'Payroll'!AL330,0),IF('People_Inputs'!$E$27="SUP",'Payroll'!AL350,0),IF('People_Inputs'!$E$28="SUP",'Payroll'!AL370,0),IF('People_Inputs'!$E$29="SUP",'Payroll'!AL390,0),IF('People_Inputs'!$E$30="SUP",'Payroll'!AL410,0),IF('People_Inputs'!$E$31="SUP",'Payroll'!AL430,0),IF('People_Inputs'!$E$32="SUP",'Payroll'!AL450,0),IF('People_Inputs'!$E$33="SUP",'Payroll'!AL470,0),IF('People_Inputs'!$E$34="SUP",'Payroll'!AL490,0),IF('People_Inputs'!$E$35="SUP",'Payroll'!AL510,0),IF('People_Inputs'!$E$36="SUP",'Payroll'!AL530,0),IF('People_Inputs'!$E$37="SUP",'Payroll'!AL550,0),IF('People_Inputs'!$E$38="SUP",'Payroll'!AL570,0),IF('People_Inputs'!$E$39="SUP",'Payroll'!AL590,0),IF('People_Inputs'!$E$40="SUP",'Payroll'!AL610,0),IF('People_Inputs'!$E$41="SUP",'Payroll'!AL630,0),IF('People_Inputs'!$E$42="SUP",'Payroll'!AL650,0),IF('People_Inputs'!$E$43="SUP",'Payroll'!AL670,0),IF('People_Inputs'!$E$44="SUP",'Payroll'!AL690,0),IF('People_Inputs'!$E$45="SUP",'Payroll'!AL710,0),IF('People_Inputs'!$E$46="SUP",'Payroll'!AL730,0),IF('People_Inputs'!$E$47="SUP",'Payroll'!AL750,0),IF('People_Inputs'!$E$48="SUP",'Payroll'!AL770,0),IF('People_Inputs'!$E$49="SUP",'Payroll'!AL790,0),IF('People_Inputs'!$E$50="SUP",'Payroll'!AL810,0),IF('People_Inputs'!$E$51="SUP",'Payroll'!AL830,0),IF('People_Inputs'!$E$52="SUP",'Payroll'!AL850,0),IF('People_Inputs'!$E$53="SUP",'Payroll'!AL870,0),IF('People_Inputs'!$E$54="SUP",'Payroll'!AL890,0),IF('People_Inputs'!$E$55="SUP",'Payroll'!AL910,0),IF('People_Inputs'!$E$56="SUP",'Payroll'!AL930,0),IF('People_Inputs'!$E$57="SUP",'Payroll'!AL950,0),IF('People_Inputs'!$E$58="SUP",'Payroll'!AL970,0),IF('People_Inputs'!$E$59="SUP",'Payroll'!AL990,0),IF('People_Inputs'!$E$60="SUP",'Payroll'!AL1010,0),IF('People_Inputs'!$E$61="SUP",'Payroll'!AL1030,0),IF('People_Inputs'!$E$62="SUP",'Payroll'!AL1050,0),IF('People_Inputs'!$E$63="SUP",'Payroll'!AL1070,0),IF('People_Inputs'!$E$64="SUP",'Payroll'!AL1090,0),IF('People_Inputs'!$E$65="SUP",'Payroll'!AL1110,0),IF('People_Inputs'!$E$66="SUP",'Payroll'!AL1130,0),IF('People_Inputs'!$E$67="SUP",'Payroll'!AL1150,0),IF('People_Inputs'!$E$68="SUP",'Payroll'!AL1170,0),IF('People_Inputs'!$E$69="SUP",'Payroll'!AL1190,0),IF('People_Inputs'!$E$70="SUP",'Payroll'!AL1210,0))</f>
        <v>0</v>
      </c>
      <c r="AM34" s="35">
        <f>SUM(IF('People_Inputs'!$E$11="SUP",'Payroll'!AM30,0),IF('People_Inputs'!$E$12="SUP",'Payroll'!AM50,0),IF('People_Inputs'!$E$13="SUP",'Payroll'!AM70,0),IF('People_Inputs'!$E$14="SUP",'Payroll'!AM90,0),IF('People_Inputs'!$E$15="SUP",'Payroll'!AM110,0),IF('People_Inputs'!$E$16="SUP",'Payroll'!AM130,0),IF('People_Inputs'!$E$17="SUP",'Payroll'!AM150,0),IF('People_Inputs'!$E$18="SUP",'Payroll'!AM170,0),IF('People_Inputs'!$E$19="SUP",'Payroll'!AM190,0),IF('People_Inputs'!$E$20="SUP",'Payroll'!AM210,0),IF('People_Inputs'!$E$21="SUP",'Payroll'!AM230,0),IF('People_Inputs'!$E$22="SUP",'Payroll'!AM250,0),IF('People_Inputs'!$E$23="SUP",'Payroll'!AM270,0),IF('People_Inputs'!$E$24="SUP",'Payroll'!AM290,0),IF('People_Inputs'!$E$25="SUP",'Payroll'!AM310,0),IF('People_Inputs'!$E$26="SUP",'Payroll'!AM330,0),IF('People_Inputs'!$E$27="SUP",'Payroll'!AM350,0),IF('People_Inputs'!$E$28="SUP",'Payroll'!AM370,0),IF('People_Inputs'!$E$29="SUP",'Payroll'!AM390,0),IF('People_Inputs'!$E$30="SUP",'Payroll'!AM410,0),IF('People_Inputs'!$E$31="SUP",'Payroll'!AM430,0),IF('People_Inputs'!$E$32="SUP",'Payroll'!AM450,0),IF('People_Inputs'!$E$33="SUP",'Payroll'!AM470,0),IF('People_Inputs'!$E$34="SUP",'Payroll'!AM490,0),IF('People_Inputs'!$E$35="SUP",'Payroll'!AM510,0),IF('People_Inputs'!$E$36="SUP",'Payroll'!AM530,0),IF('People_Inputs'!$E$37="SUP",'Payroll'!AM550,0),IF('People_Inputs'!$E$38="SUP",'Payroll'!AM570,0),IF('People_Inputs'!$E$39="SUP",'Payroll'!AM590,0),IF('People_Inputs'!$E$40="SUP",'Payroll'!AM610,0),IF('People_Inputs'!$E$41="SUP",'Payroll'!AM630,0),IF('People_Inputs'!$E$42="SUP",'Payroll'!AM650,0),IF('People_Inputs'!$E$43="SUP",'Payroll'!AM670,0),IF('People_Inputs'!$E$44="SUP",'Payroll'!AM690,0),IF('People_Inputs'!$E$45="SUP",'Payroll'!AM710,0),IF('People_Inputs'!$E$46="SUP",'Payroll'!AM730,0),IF('People_Inputs'!$E$47="SUP",'Payroll'!AM750,0),IF('People_Inputs'!$E$48="SUP",'Payroll'!AM770,0),IF('People_Inputs'!$E$49="SUP",'Payroll'!AM790,0),IF('People_Inputs'!$E$50="SUP",'Payroll'!AM810,0),IF('People_Inputs'!$E$51="SUP",'Payroll'!AM830,0),IF('People_Inputs'!$E$52="SUP",'Payroll'!AM850,0),IF('People_Inputs'!$E$53="SUP",'Payroll'!AM870,0),IF('People_Inputs'!$E$54="SUP",'Payroll'!AM890,0),IF('People_Inputs'!$E$55="SUP",'Payroll'!AM910,0),IF('People_Inputs'!$E$56="SUP",'Payroll'!AM930,0),IF('People_Inputs'!$E$57="SUP",'Payroll'!AM950,0),IF('People_Inputs'!$E$58="SUP",'Payroll'!AM970,0),IF('People_Inputs'!$E$59="SUP",'Payroll'!AM990,0),IF('People_Inputs'!$E$60="SUP",'Payroll'!AM1010,0),IF('People_Inputs'!$E$61="SUP",'Payroll'!AM1030,0),IF('People_Inputs'!$E$62="SUP",'Payroll'!AM1050,0),IF('People_Inputs'!$E$63="SUP",'Payroll'!AM1070,0),IF('People_Inputs'!$E$64="SUP",'Payroll'!AM1090,0),IF('People_Inputs'!$E$65="SUP",'Payroll'!AM1110,0),IF('People_Inputs'!$E$66="SUP",'Payroll'!AM1130,0),IF('People_Inputs'!$E$67="SUP",'Payroll'!AM1150,0),IF('People_Inputs'!$E$68="SUP",'Payroll'!AM1170,0),IF('People_Inputs'!$E$69="SUP",'Payroll'!AM1190,0),IF('People_Inputs'!$E$70="SUP",'Payroll'!AM1210,0))</f>
        <v>0</v>
      </c>
      <c r="AN34" s="35">
        <f>SUM(IF('People_Inputs'!$E$11="SUP",'Payroll'!AN30,0),IF('People_Inputs'!$E$12="SUP",'Payroll'!AN50,0),IF('People_Inputs'!$E$13="SUP",'Payroll'!AN70,0),IF('People_Inputs'!$E$14="SUP",'Payroll'!AN90,0),IF('People_Inputs'!$E$15="SUP",'Payroll'!AN110,0),IF('People_Inputs'!$E$16="SUP",'Payroll'!AN130,0),IF('People_Inputs'!$E$17="SUP",'Payroll'!AN150,0),IF('People_Inputs'!$E$18="SUP",'Payroll'!AN170,0),IF('People_Inputs'!$E$19="SUP",'Payroll'!AN190,0),IF('People_Inputs'!$E$20="SUP",'Payroll'!AN210,0),IF('People_Inputs'!$E$21="SUP",'Payroll'!AN230,0),IF('People_Inputs'!$E$22="SUP",'Payroll'!AN250,0),IF('People_Inputs'!$E$23="SUP",'Payroll'!AN270,0),IF('People_Inputs'!$E$24="SUP",'Payroll'!AN290,0),IF('People_Inputs'!$E$25="SUP",'Payroll'!AN310,0),IF('People_Inputs'!$E$26="SUP",'Payroll'!AN330,0),IF('People_Inputs'!$E$27="SUP",'Payroll'!AN350,0),IF('People_Inputs'!$E$28="SUP",'Payroll'!AN370,0),IF('People_Inputs'!$E$29="SUP",'Payroll'!AN390,0),IF('People_Inputs'!$E$30="SUP",'Payroll'!AN410,0),IF('People_Inputs'!$E$31="SUP",'Payroll'!AN430,0),IF('People_Inputs'!$E$32="SUP",'Payroll'!AN450,0),IF('People_Inputs'!$E$33="SUP",'Payroll'!AN470,0),IF('People_Inputs'!$E$34="SUP",'Payroll'!AN490,0),IF('People_Inputs'!$E$35="SUP",'Payroll'!AN510,0),IF('People_Inputs'!$E$36="SUP",'Payroll'!AN530,0),IF('People_Inputs'!$E$37="SUP",'Payroll'!AN550,0),IF('People_Inputs'!$E$38="SUP",'Payroll'!AN570,0),IF('People_Inputs'!$E$39="SUP",'Payroll'!AN590,0),IF('People_Inputs'!$E$40="SUP",'Payroll'!AN610,0),IF('People_Inputs'!$E$41="SUP",'Payroll'!AN630,0),IF('People_Inputs'!$E$42="SUP",'Payroll'!AN650,0),IF('People_Inputs'!$E$43="SUP",'Payroll'!AN670,0),IF('People_Inputs'!$E$44="SUP",'Payroll'!AN690,0),IF('People_Inputs'!$E$45="SUP",'Payroll'!AN710,0),IF('People_Inputs'!$E$46="SUP",'Payroll'!AN730,0),IF('People_Inputs'!$E$47="SUP",'Payroll'!AN750,0),IF('People_Inputs'!$E$48="SUP",'Payroll'!AN770,0),IF('People_Inputs'!$E$49="SUP",'Payroll'!AN790,0),IF('People_Inputs'!$E$50="SUP",'Payroll'!AN810,0),IF('People_Inputs'!$E$51="SUP",'Payroll'!AN830,0),IF('People_Inputs'!$E$52="SUP",'Payroll'!AN850,0),IF('People_Inputs'!$E$53="SUP",'Payroll'!AN870,0),IF('People_Inputs'!$E$54="SUP",'Payroll'!AN890,0),IF('People_Inputs'!$E$55="SUP",'Payroll'!AN910,0),IF('People_Inputs'!$E$56="SUP",'Payroll'!AN930,0),IF('People_Inputs'!$E$57="SUP",'Payroll'!AN950,0),IF('People_Inputs'!$E$58="SUP",'Payroll'!AN970,0),IF('People_Inputs'!$E$59="SUP",'Payroll'!AN990,0),IF('People_Inputs'!$E$60="SUP",'Payroll'!AN1010,0),IF('People_Inputs'!$E$61="SUP",'Payroll'!AN1030,0),IF('People_Inputs'!$E$62="SUP",'Payroll'!AN1050,0),IF('People_Inputs'!$E$63="SUP",'Payroll'!AN1070,0),IF('People_Inputs'!$E$64="SUP",'Payroll'!AN1090,0),IF('People_Inputs'!$E$65="SUP",'Payroll'!AN1110,0),IF('People_Inputs'!$E$66="SUP",'Payroll'!AN1130,0),IF('People_Inputs'!$E$67="SUP",'Payroll'!AN1150,0),IF('People_Inputs'!$E$68="SUP",'Payroll'!AN1170,0),IF('People_Inputs'!$E$69="SUP",'Payroll'!AN1190,0),IF('People_Inputs'!$E$70="SUP",'Payroll'!AN1210,0))</f>
        <v>0</v>
      </c>
      <c r="AO34" s="35">
        <f>SUM(IF('People_Inputs'!$E$11="SUP",'Payroll'!AO30,0),IF('People_Inputs'!$E$12="SUP",'Payroll'!AO50,0),IF('People_Inputs'!$E$13="SUP",'Payroll'!AO70,0),IF('People_Inputs'!$E$14="SUP",'Payroll'!AO90,0),IF('People_Inputs'!$E$15="SUP",'Payroll'!AO110,0),IF('People_Inputs'!$E$16="SUP",'Payroll'!AO130,0),IF('People_Inputs'!$E$17="SUP",'Payroll'!AO150,0),IF('People_Inputs'!$E$18="SUP",'Payroll'!AO170,0),IF('People_Inputs'!$E$19="SUP",'Payroll'!AO190,0),IF('People_Inputs'!$E$20="SUP",'Payroll'!AO210,0),IF('People_Inputs'!$E$21="SUP",'Payroll'!AO230,0),IF('People_Inputs'!$E$22="SUP",'Payroll'!AO250,0),IF('People_Inputs'!$E$23="SUP",'Payroll'!AO270,0),IF('People_Inputs'!$E$24="SUP",'Payroll'!AO290,0),IF('People_Inputs'!$E$25="SUP",'Payroll'!AO310,0),IF('People_Inputs'!$E$26="SUP",'Payroll'!AO330,0),IF('People_Inputs'!$E$27="SUP",'Payroll'!AO350,0),IF('People_Inputs'!$E$28="SUP",'Payroll'!AO370,0),IF('People_Inputs'!$E$29="SUP",'Payroll'!AO390,0),IF('People_Inputs'!$E$30="SUP",'Payroll'!AO410,0),IF('People_Inputs'!$E$31="SUP",'Payroll'!AO430,0),IF('People_Inputs'!$E$32="SUP",'Payroll'!AO450,0),IF('People_Inputs'!$E$33="SUP",'Payroll'!AO470,0),IF('People_Inputs'!$E$34="SUP",'Payroll'!AO490,0),IF('People_Inputs'!$E$35="SUP",'Payroll'!AO510,0),IF('People_Inputs'!$E$36="SUP",'Payroll'!AO530,0),IF('People_Inputs'!$E$37="SUP",'Payroll'!AO550,0),IF('People_Inputs'!$E$38="SUP",'Payroll'!AO570,0),IF('People_Inputs'!$E$39="SUP",'Payroll'!AO590,0),IF('People_Inputs'!$E$40="SUP",'Payroll'!AO610,0),IF('People_Inputs'!$E$41="SUP",'Payroll'!AO630,0),IF('People_Inputs'!$E$42="SUP",'Payroll'!AO650,0),IF('People_Inputs'!$E$43="SUP",'Payroll'!AO670,0),IF('People_Inputs'!$E$44="SUP",'Payroll'!AO690,0),IF('People_Inputs'!$E$45="SUP",'Payroll'!AO710,0),IF('People_Inputs'!$E$46="SUP",'Payroll'!AO730,0),IF('People_Inputs'!$E$47="SUP",'Payroll'!AO750,0),IF('People_Inputs'!$E$48="SUP",'Payroll'!AO770,0),IF('People_Inputs'!$E$49="SUP",'Payroll'!AO790,0),IF('People_Inputs'!$E$50="SUP",'Payroll'!AO810,0),IF('People_Inputs'!$E$51="SUP",'Payroll'!AO830,0),IF('People_Inputs'!$E$52="SUP",'Payroll'!AO850,0),IF('People_Inputs'!$E$53="SUP",'Payroll'!AO870,0),IF('People_Inputs'!$E$54="SUP",'Payroll'!AO890,0),IF('People_Inputs'!$E$55="SUP",'Payroll'!AO910,0),IF('People_Inputs'!$E$56="SUP",'Payroll'!AO930,0),IF('People_Inputs'!$E$57="SUP",'Payroll'!AO950,0),IF('People_Inputs'!$E$58="SUP",'Payroll'!AO970,0),IF('People_Inputs'!$E$59="SUP",'Payroll'!AO990,0),IF('People_Inputs'!$E$60="SUP",'Payroll'!AO1010,0),IF('People_Inputs'!$E$61="SUP",'Payroll'!AO1030,0),IF('People_Inputs'!$E$62="SUP",'Payroll'!AO1050,0),IF('People_Inputs'!$E$63="SUP",'Payroll'!AO1070,0),IF('People_Inputs'!$E$64="SUP",'Payroll'!AO1090,0),IF('People_Inputs'!$E$65="SUP",'Payroll'!AO1110,0),IF('People_Inputs'!$E$66="SUP",'Payroll'!AO1130,0),IF('People_Inputs'!$E$67="SUP",'Payroll'!AO1150,0),IF('People_Inputs'!$E$68="SUP",'Payroll'!AO1170,0),IF('People_Inputs'!$E$69="SUP",'Payroll'!AO1190,0),IF('People_Inputs'!$E$70="SUP",'Payroll'!AO1210,0))</f>
        <v>0</v>
      </c>
      <c r="AP34" s="35">
        <f>SUM(IF('People_Inputs'!$E$11="SUP",'Payroll'!AP30,0),IF('People_Inputs'!$E$12="SUP",'Payroll'!AP50,0),IF('People_Inputs'!$E$13="SUP",'Payroll'!AP70,0),IF('People_Inputs'!$E$14="SUP",'Payroll'!AP90,0),IF('People_Inputs'!$E$15="SUP",'Payroll'!AP110,0),IF('People_Inputs'!$E$16="SUP",'Payroll'!AP130,0),IF('People_Inputs'!$E$17="SUP",'Payroll'!AP150,0),IF('People_Inputs'!$E$18="SUP",'Payroll'!AP170,0),IF('People_Inputs'!$E$19="SUP",'Payroll'!AP190,0),IF('People_Inputs'!$E$20="SUP",'Payroll'!AP210,0),IF('People_Inputs'!$E$21="SUP",'Payroll'!AP230,0),IF('People_Inputs'!$E$22="SUP",'Payroll'!AP250,0),IF('People_Inputs'!$E$23="SUP",'Payroll'!AP270,0),IF('People_Inputs'!$E$24="SUP",'Payroll'!AP290,0),IF('People_Inputs'!$E$25="SUP",'Payroll'!AP310,0),IF('People_Inputs'!$E$26="SUP",'Payroll'!AP330,0),IF('People_Inputs'!$E$27="SUP",'Payroll'!AP350,0),IF('People_Inputs'!$E$28="SUP",'Payroll'!AP370,0),IF('People_Inputs'!$E$29="SUP",'Payroll'!AP390,0),IF('People_Inputs'!$E$30="SUP",'Payroll'!AP410,0),IF('People_Inputs'!$E$31="SUP",'Payroll'!AP430,0),IF('People_Inputs'!$E$32="SUP",'Payroll'!AP450,0),IF('People_Inputs'!$E$33="SUP",'Payroll'!AP470,0),IF('People_Inputs'!$E$34="SUP",'Payroll'!AP490,0),IF('People_Inputs'!$E$35="SUP",'Payroll'!AP510,0),IF('People_Inputs'!$E$36="SUP",'Payroll'!AP530,0),IF('People_Inputs'!$E$37="SUP",'Payroll'!AP550,0),IF('People_Inputs'!$E$38="SUP",'Payroll'!AP570,0),IF('People_Inputs'!$E$39="SUP",'Payroll'!AP590,0),IF('People_Inputs'!$E$40="SUP",'Payroll'!AP610,0),IF('People_Inputs'!$E$41="SUP",'Payroll'!AP630,0),IF('People_Inputs'!$E$42="SUP",'Payroll'!AP650,0),IF('People_Inputs'!$E$43="SUP",'Payroll'!AP670,0),IF('People_Inputs'!$E$44="SUP",'Payroll'!AP690,0),IF('People_Inputs'!$E$45="SUP",'Payroll'!AP710,0),IF('People_Inputs'!$E$46="SUP",'Payroll'!AP730,0),IF('People_Inputs'!$E$47="SUP",'Payroll'!AP750,0),IF('People_Inputs'!$E$48="SUP",'Payroll'!AP770,0),IF('People_Inputs'!$E$49="SUP",'Payroll'!AP790,0),IF('People_Inputs'!$E$50="SUP",'Payroll'!AP810,0),IF('People_Inputs'!$E$51="SUP",'Payroll'!AP830,0),IF('People_Inputs'!$E$52="SUP",'Payroll'!AP850,0),IF('People_Inputs'!$E$53="SUP",'Payroll'!AP870,0),IF('People_Inputs'!$E$54="SUP",'Payroll'!AP890,0),IF('People_Inputs'!$E$55="SUP",'Payroll'!AP910,0),IF('People_Inputs'!$E$56="SUP",'Payroll'!AP930,0),IF('People_Inputs'!$E$57="SUP",'Payroll'!AP950,0),IF('People_Inputs'!$E$58="SUP",'Payroll'!AP970,0),IF('People_Inputs'!$E$59="SUP",'Payroll'!AP990,0),IF('People_Inputs'!$E$60="SUP",'Payroll'!AP1010,0),IF('People_Inputs'!$E$61="SUP",'Payroll'!AP1030,0),IF('People_Inputs'!$E$62="SUP",'Payroll'!AP1050,0),IF('People_Inputs'!$E$63="SUP",'Payroll'!AP1070,0),IF('People_Inputs'!$E$64="SUP",'Payroll'!AP1090,0),IF('People_Inputs'!$E$65="SUP",'Payroll'!AP1110,0),IF('People_Inputs'!$E$66="SUP",'Payroll'!AP1130,0),IF('People_Inputs'!$E$67="SUP",'Payroll'!AP1150,0),IF('People_Inputs'!$E$68="SUP",'Payroll'!AP1170,0),IF('People_Inputs'!$E$69="SUP",'Payroll'!AP1190,0),IF('People_Inputs'!$E$70="SUP",'Payroll'!AP1210,0))</f>
        <v>0</v>
      </c>
      <c r="AQ34" s="35">
        <f>SUM(IF('People_Inputs'!$E$11="SUP",'Payroll'!AQ30,0),IF('People_Inputs'!$E$12="SUP",'Payroll'!AQ50,0),IF('People_Inputs'!$E$13="SUP",'Payroll'!AQ70,0),IF('People_Inputs'!$E$14="SUP",'Payroll'!AQ90,0),IF('People_Inputs'!$E$15="SUP",'Payroll'!AQ110,0),IF('People_Inputs'!$E$16="SUP",'Payroll'!AQ130,0),IF('People_Inputs'!$E$17="SUP",'Payroll'!AQ150,0),IF('People_Inputs'!$E$18="SUP",'Payroll'!AQ170,0),IF('People_Inputs'!$E$19="SUP",'Payroll'!AQ190,0),IF('People_Inputs'!$E$20="SUP",'Payroll'!AQ210,0),IF('People_Inputs'!$E$21="SUP",'Payroll'!AQ230,0),IF('People_Inputs'!$E$22="SUP",'Payroll'!AQ250,0),IF('People_Inputs'!$E$23="SUP",'Payroll'!AQ270,0),IF('People_Inputs'!$E$24="SUP",'Payroll'!AQ290,0),IF('People_Inputs'!$E$25="SUP",'Payroll'!AQ310,0),IF('People_Inputs'!$E$26="SUP",'Payroll'!AQ330,0),IF('People_Inputs'!$E$27="SUP",'Payroll'!AQ350,0),IF('People_Inputs'!$E$28="SUP",'Payroll'!AQ370,0),IF('People_Inputs'!$E$29="SUP",'Payroll'!AQ390,0),IF('People_Inputs'!$E$30="SUP",'Payroll'!AQ410,0),IF('People_Inputs'!$E$31="SUP",'Payroll'!AQ430,0),IF('People_Inputs'!$E$32="SUP",'Payroll'!AQ450,0),IF('People_Inputs'!$E$33="SUP",'Payroll'!AQ470,0),IF('People_Inputs'!$E$34="SUP",'Payroll'!AQ490,0),IF('People_Inputs'!$E$35="SUP",'Payroll'!AQ510,0),IF('People_Inputs'!$E$36="SUP",'Payroll'!AQ530,0),IF('People_Inputs'!$E$37="SUP",'Payroll'!AQ550,0),IF('People_Inputs'!$E$38="SUP",'Payroll'!AQ570,0),IF('People_Inputs'!$E$39="SUP",'Payroll'!AQ590,0),IF('People_Inputs'!$E$40="SUP",'Payroll'!AQ610,0),IF('People_Inputs'!$E$41="SUP",'Payroll'!AQ630,0),IF('People_Inputs'!$E$42="SUP",'Payroll'!AQ650,0),IF('People_Inputs'!$E$43="SUP",'Payroll'!AQ670,0),IF('People_Inputs'!$E$44="SUP",'Payroll'!AQ690,0),IF('People_Inputs'!$E$45="SUP",'Payroll'!AQ710,0),IF('People_Inputs'!$E$46="SUP",'Payroll'!AQ730,0),IF('People_Inputs'!$E$47="SUP",'Payroll'!AQ750,0),IF('People_Inputs'!$E$48="SUP",'Payroll'!AQ770,0),IF('People_Inputs'!$E$49="SUP",'Payroll'!AQ790,0),IF('People_Inputs'!$E$50="SUP",'Payroll'!AQ810,0),IF('People_Inputs'!$E$51="SUP",'Payroll'!AQ830,0),IF('People_Inputs'!$E$52="SUP",'Payroll'!AQ850,0),IF('People_Inputs'!$E$53="SUP",'Payroll'!AQ870,0),IF('People_Inputs'!$E$54="SUP",'Payroll'!AQ890,0),IF('People_Inputs'!$E$55="SUP",'Payroll'!AQ910,0),IF('People_Inputs'!$E$56="SUP",'Payroll'!AQ930,0),IF('People_Inputs'!$E$57="SUP",'Payroll'!AQ950,0),IF('People_Inputs'!$E$58="SUP",'Payroll'!AQ970,0),IF('People_Inputs'!$E$59="SUP",'Payroll'!AQ990,0),IF('People_Inputs'!$E$60="SUP",'Payroll'!AQ1010,0),IF('People_Inputs'!$E$61="SUP",'Payroll'!AQ1030,0),IF('People_Inputs'!$E$62="SUP",'Payroll'!AQ1050,0),IF('People_Inputs'!$E$63="SUP",'Payroll'!AQ1070,0),IF('People_Inputs'!$E$64="SUP",'Payroll'!AQ1090,0),IF('People_Inputs'!$E$65="SUP",'Payroll'!AQ1110,0),IF('People_Inputs'!$E$66="SUP",'Payroll'!AQ1130,0),IF('People_Inputs'!$E$67="SUP",'Payroll'!AQ1150,0),IF('People_Inputs'!$E$68="SUP",'Payroll'!AQ1170,0),IF('People_Inputs'!$E$69="SUP",'Payroll'!AQ1190,0),IF('People_Inputs'!$E$70="SUP",'Payroll'!AQ1210,0))</f>
        <v>0</v>
      </c>
      <c r="AR34" s="35">
        <f>SUM(IF('People_Inputs'!$E$11="SUP",'Payroll'!AR30,0),IF('People_Inputs'!$E$12="SUP",'Payroll'!AR50,0),IF('People_Inputs'!$E$13="SUP",'Payroll'!AR70,0),IF('People_Inputs'!$E$14="SUP",'Payroll'!AR90,0),IF('People_Inputs'!$E$15="SUP",'Payroll'!AR110,0),IF('People_Inputs'!$E$16="SUP",'Payroll'!AR130,0),IF('People_Inputs'!$E$17="SUP",'Payroll'!AR150,0),IF('People_Inputs'!$E$18="SUP",'Payroll'!AR170,0),IF('People_Inputs'!$E$19="SUP",'Payroll'!AR190,0),IF('People_Inputs'!$E$20="SUP",'Payroll'!AR210,0),IF('People_Inputs'!$E$21="SUP",'Payroll'!AR230,0),IF('People_Inputs'!$E$22="SUP",'Payroll'!AR250,0),IF('People_Inputs'!$E$23="SUP",'Payroll'!AR270,0),IF('People_Inputs'!$E$24="SUP",'Payroll'!AR290,0),IF('People_Inputs'!$E$25="SUP",'Payroll'!AR310,0),IF('People_Inputs'!$E$26="SUP",'Payroll'!AR330,0),IF('People_Inputs'!$E$27="SUP",'Payroll'!AR350,0),IF('People_Inputs'!$E$28="SUP",'Payroll'!AR370,0),IF('People_Inputs'!$E$29="SUP",'Payroll'!AR390,0),IF('People_Inputs'!$E$30="SUP",'Payroll'!AR410,0),IF('People_Inputs'!$E$31="SUP",'Payroll'!AR430,0),IF('People_Inputs'!$E$32="SUP",'Payroll'!AR450,0),IF('People_Inputs'!$E$33="SUP",'Payroll'!AR470,0),IF('People_Inputs'!$E$34="SUP",'Payroll'!AR490,0),IF('People_Inputs'!$E$35="SUP",'Payroll'!AR510,0),IF('People_Inputs'!$E$36="SUP",'Payroll'!AR530,0),IF('People_Inputs'!$E$37="SUP",'Payroll'!AR550,0),IF('People_Inputs'!$E$38="SUP",'Payroll'!AR570,0),IF('People_Inputs'!$E$39="SUP",'Payroll'!AR590,0),IF('People_Inputs'!$E$40="SUP",'Payroll'!AR610,0),IF('People_Inputs'!$E$41="SUP",'Payroll'!AR630,0),IF('People_Inputs'!$E$42="SUP",'Payroll'!AR650,0),IF('People_Inputs'!$E$43="SUP",'Payroll'!AR670,0),IF('People_Inputs'!$E$44="SUP",'Payroll'!AR690,0),IF('People_Inputs'!$E$45="SUP",'Payroll'!AR710,0),IF('People_Inputs'!$E$46="SUP",'Payroll'!AR730,0),IF('People_Inputs'!$E$47="SUP",'Payroll'!AR750,0),IF('People_Inputs'!$E$48="SUP",'Payroll'!AR770,0),IF('People_Inputs'!$E$49="SUP",'Payroll'!AR790,0),IF('People_Inputs'!$E$50="SUP",'Payroll'!AR810,0),IF('People_Inputs'!$E$51="SUP",'Payroll'!AR830,0),IF('People_Inputs'!$E$52="SUP",'Payroll'!AR850,0),IF('People_Inputs'!$E$53="SUP",'Payroll'!AR870,0),IF('People_Inputs'!$E$54="SUP",'Payroll'!AR890,0),IF('People_Inputs'!$E$55="SUP",'Payroll'!AR910,0),IF('People_Inputs'!$E$56="SUP",'Payroll'!AR930,0),IF('People_Inputs'!$E$57="SUP",'Payroll'!AR950,0),IF('People_Inputs'!$E$58="SUP",'Payroll'!AR970,0),IF('People_Inputs'!$E$59="SUP",'Payroll'!AR990,0),IF('People_Inputs'!$E$60="SUP",'Payroll'!AR1010,0),IF('People_Inputs'!$E$61="SUP",'Payroll'!AR1030,0),IF('People_Inputs'!$E$62="SUP",'Payroll'!AR1050,0),IF('People_Inputs'!$E$63="SUP",'Payroll'!AR1070,0),IF('People_Inputs'!$E$64="SUP",'Payroll'!AR1090,0),IF('People_Inputs'!$E$65="SUP",'Payroll'!AR1110,0),IF('People_Inputs'!$E$66="SUP",'Payroll'!AR1130,0),IF('People_Inputs'!$E$67="SUP",'Payroll'!AR1150,0),IF('People_Inputs'!$E$68="SUP",'Payroll'!AR1170,0),IF('People_Inputs'!$E$69="SUP",'Payroll'!AR1190,0),IF('People_Inputs'!$E$70="SUP",'Payroll'!AR1210,0))</f>
        <v>0</v>
      </c>
      <c r="AS34" s="35">
        <f>SUM(IF('People_Inputs'!$E$11="SUP",'Payroll'!AS30,0),IF('People_Inputs'!$E$12="SUP",'Payroll'!AS50,0),IF('People_Inputs'!$E$13="SUP",'Payroll'!AS70,0),IF('People_Inputs'!$E$14="SUP",'Payroll'!AS90,0),IF('People_Inputs'!$E$15="SUP",'Payroll'!AS110,0),IF('People_Inputs'!$E$16="SUP",'Payroll'!AS130,0),IF('People_Inputs'!$E$17="SUP",'Payroll'!AS150,0),IF('People_Inputs'!$E$18="SUP",'Payroll'!AS170,0),IF('People_Inputs'!$E$19="SUP",'Payroll'!AS190,0),IF('People_Inputs'!$E$20="SUP",'Payroll'!AS210,0),IF('People_Inputs'!$E$21="SUP",'Payroll'!AS230,0),IF('People_Inputs'!$E$22="SUP",'Payroll'!AS250,0),IF('People_Inputs'!$E$23="SUP",'Payroll'!AS270,0),IF('People_Inputs'!$E$24="SUP",'Payroll'!AS290,0),IF('People_Inputs'!$E$25="SUP",'Payroll'!AS310,0),IF('People_Inputs'!$E$26="SUP",'Payroll'!AS330,0),IF('People_Inputs'!$E$27="SUP",'Payroll'!AS350,0),IF('People_Inputs'!$E$28="SUP",'Payroll'!AS370,0),IF('People_Inputs'!$E$29="SUP",'Payroll'!AS390,0),IF('People_Inputs'!$E$30="SUP",'Payroll'!AS410,0),IF('People_Inputs'!$E$31="SUP",'Payroll'!AS430,0),IF('People_Inputs'!$E$32="SUP",'Payroll'!AS450,0),IF('People_Inputs'!$E$33="SUP",'Payroll'!AS470,0),IF('People_Inputs'!$E$34="SUP",'Payroll'!AS490,0),IF('People_Inputs'!$E$35="SUP",'Payroll'!AS510,0),IF('People_Inputs'!$E$36="SUP",'Payroll'!AS530,0),IF('People_Inputs'!$E$37="SUP",'Payroll'!AS550,0),IF('People_Inputs'!$E$38="SUP",'Payroll'!AS570,0),IF('People_Inputs'!$E$39="SUP",'Payroll'!AS590,0),IF('People_Inputs'!$E$40="SUP",'Payroll'!AS610,0),IF('People_Inputs'!$E$41="SUP",'Payroll'!AS630,0),IF('People_Inputs'!$E$42="SUP",'Payroll'!AS650,0),IF('People_Inputs'!$E$43="SUP",'Payroll'!AS670,0),IF('People_Inputs'!$E$44="SUP",'Payroll'!AS690,0),IF('People_Inputs'!$E$45="SUP",'Payroll'!AS710,0),IF('People_Inputs'!$E$46="SUP",'Payroll'!AS730,0),IF('People_Inputs'!$E$47="SUP",'Payroll'!AS750,0),IF('People_Inputs'!$E$48="SUP",'Payroll'!AS770,0),IF('People_Inputs'!$E$49="SUP",'Payroll'!AS790,0),IF('People_Inputs'!$E$50="SUP",'Payroll'!AS810,0),IF('People_Inputs'!$E$51="SUP",'Payroll'!AS830,0),IF('People_Inputs'!$E$52="SUP",'Payroll'!AS850,0),IF('People_Inputs'!$E$53="SUP",'Payroll'!AS870,0),IF('People_Inputs'!$E$54="SUP",'Payroll'!AS890,0),IF('People_Inputs'!$E$55="SUP",'Payroll'!AS910,0),IF('People_Inputs'!$E$56="SUP",'Payroll'!AS930,0),IF('People_Inputs'!$E$57="SUP",'Payroll'!AS950,0),IF('People_Inputs'!$E$58="SUP",'Payroll'!AS970,0),IF('People_Inputs'!$E$59="SUP",'Payroll'!AS990,0),IF('People_Inputs'!$E$60="SUP",'Payroll'!AS1010,0),IF('People_Inputs'!$E$61="SUP",'Payroll'!AS1030,0),IF('People_Inputs'!$E$62="SUP",'Payroll'!AS1050,0),IF('People_Inputs'!$E$63="SUP",'Payroll'!AS1070,0),IF('People_Inputs'!$E$64="SUP",'Payroll'!AS1090,0),IF('People_Inputs'!$E$65="SUP",'Payroll'!AS1110,0),IF('People_Inputs'!$E$66="SUP",'Payroll'!AS1130,0),IF('People_Inputs'!$E$67="SUP",'Payroll'!AS1150,0),IF('People_Inputs'!$E$68="SUP",'Payroll'!AS1170,0),IF('People_Inputs'!$E$69="SUP",'Payroll'!AS1190,0),IF('People_Inputs'!$E$70="SUP",'Payroll'!AS1210,0))</f>
        <v>0</v>
      </c>
      <c r="AT34" s="35">
        <f>SUM(IF('People_Inputs'!$E$11="SUP",'Payroll'!AT30,0),IF('People_Inputs'!$E$12="SUP",'Payroll'!AT50,0),IF('People_Inputs'!$E$13="SUP",'Payroll'!AT70,0),IF('People_Inputs'!$E$14="SUP",'Payroll'!AT90,0),IF('People_Inputs'!$E$15="SUP",'Payroll'!AT110,0),IF('People_Inputs'!$E$16="SUP",'Payroll'!AT130,0),IF('People_Inputs'!$E$17="SUP",'Payroll'!AT150,0),IF('People_Inputs'!$E$18="SUP",'Payroll'!AT170,0),IF('People_Inputs'!$E$19="SUP",'Payroll'!AT190,0),IF('People_Inputs'!$E$20="SUP",'Payroll'!AT210,0),IF('People_Inputs'!$E$21="SUP",'Payroll'!AT230,0),IF('People_Inputs'!$E$22="SUP",'Payroll'!AT250,0),IF('People_Inputs'!$E$23="SUP",'Payroll'!AT270,0),IF('People_Inputs'!$E$24="SUP",'Payroll'!AT290,0),IF('People_Inputs'!$E$25="SUP",'Payroll'!AT310,0),IF('People_Inputs'!$E$26="SUP",'Payroll'!AT330,0),IF('People_Inputs'!$E$27="SUP",'Payroll'!AT350,0),IF('People_Inputs'!$E$28="SUP",'Payroll'!AT370,0),IF('People_Inputs'!$E$29="SUP",'Payroll'!AT390,0),IF('People_Inputs'!$E$30="SUP",'Payroll'!AT410,0),IF('People_Inputs'!$E$31="SUP",'Payroll'!AT430,0),IF('People_Inputs'!$E$32="SUP",'Payroll'!AT450,0),IF('People_Inputs'!$E$33="SUP",'Payroll'!AT470,0),IF('People_Inputs'!$E$34="SUP",'Payroll'!AT490,0),IF('People_Inputs'!$E$35="SUP",'Payroll'!AT510,0),IF('People_Inputs'!$E$36="SUP",'Payroll'!AT530,0),IF('People_Inputs'!$E$37="SUP",'Payroll'!AT550,0),IF('People_Inputs'!$E$38="SUP",'Payroll'!AT570,0),IF('People_Inputs'!$E$39="SUP",'Payroll'!AT590,0),IF('People_Inputs'!$E$40="SUP",'Payroll'!AT610,0),IF('People_Inputs'!$E$41="SUP",'Payroll'!AT630,0),IF('People_Inputs'!$E$42="SUP",'Payroll'!AT650,0),IF('People_Inputs'!$E$43="SUP",'Payroll'!AT670,0),IF('People_Inputs'!$E$44="SUP",'Payroll'!AT690,0),IF('People_Inputs'!$E$45="SUP",'Payroll'!AT710,0),IF('People_Inputs'!$E$46="SUP",'Payroll'!AT730,0),IF('People_Inputs'!$E$47="SUP",'Payroll'!AT750,0),IF('People_Inputs'!$E$48="SUP",'Payroll'!AT770,0),IF('People_Inputs'!$E$49="SUP",'Payroll'!AT790,0),IF('People_Inputs'!$E$50="SUP",'Payroll'!AT810,0),IF('People_Inputs'!$E$51="SUP",'Payroll'!AT830,0),IF('People_Inputs'!$E$52="SUP",'Payroll'!AT850,0),IF('People_Inputs'!$E$53="SUP",'Payroll'!AT870,0),IF('People_Inputs'!$E$54="SUP",'Payroll'!AT890,0),IF('People_Inputs'!$E$55="SUP",'Payroll'!AT910,0),IF('People_Inputs'!$E$56="SUP",'Payroll'!AT930,0),IF('People_Inputs'!$E$57="SUP",'Payroll'!AT950,0),IF('People_Inputs'!$E$58="SUP",'Payroll'!AT970,0),IF('People_Inputs'!$E$59="SUP",'Payroll'!AT990,0),IF('People_Inputs'!$E$60="SUP",'Payroll'!AT1010,0),IF('People_Inputs'!$E$61="SUP",'Payroll'!AT1030,0),IF('People_Inputs'!$E$62="SUP",'Payroll'!AT1050,0),IF('People_Inputs'!$E$63="SUP",'Payroll'!AT1070,0),IF('People_Inputs'!$E$64="SUP",'Payroll'!AT1090,0),IF('People_Inputs'!$E$65="SUP",'Payroll'!AT1110,0),IF('People_Inputs'!$E$66="SUP",'Payroll'!AT1130,0),IF('People_Inputs'!$E$67="SUP",'Payroll'!AT1150,0),IF('People_Inputs'!$E$68="SUP",'Payroll'!AT1170,0),IF('People_Inputs'!$E$69="SUP",'Payroll'!AT1190,0),IF('People_Inputs'!$E$70="SUP",'Payroll'!AT1210,0))</f>
        <v>0</v>
      </c>
      <c r="AU34" s="35">
        <f>SUM(IF('People_Inputs'!$E$11="SUP",'Payroll'!AU30,0),IF('People_Inputs'!$E$12="SUP",'Payroll'!AU50,0),IF('People_Inputs'!$E$13="SUP",'Payroll'!AU70,0),IF('People_Inputs'!$E$14="SUP",'Payroll'!AU90,0),IF('People_Inputs'!$E$15="SUP",'Payroll'!AU110,0),IF('People_Inputs'!$E$16="SUP",'Payroll'!AU130,0),IF('People_Inputs'!$E$17="SUP",'Payroll'!AU150,0),IF('People_Inputs'!$E$18="SUP",'Payroll'!AU170,0),IF('People_Inputs'!$E$19="SUP",'Payroll'!AU190,0),IF('People_Inputs'!$E$20="SUP",'Payroll'!AU210,0),IF('People_Inputs'!$E$21="SUP",'Payroll'!AU230,0),IF('People_Inputs'!$E$22="SUP",'Payroll'!AU250,0),IF('People_Inputs'!$E$23="SUP",'Payroll'!AU270,0),IF('People_Inputs'!$E$24="SUP",'Payroll'!AU290,0),IF('People_Inputs'!$E$25="SUP",'Payroll'!AU310,0),IF('People_Inputs'!$E$26="SUP",'Payroll'!AU330,0),IF('People_Inputs'!$E$27="SUP",'Payroll'!AU350,0),IF('People_Inputs'!$E$28="SUP",'Payroll'!AU370,0),IF('People_Inputs'!$E$29="SUP",'Payroll'!AU390,0),IF('People_Inputs'!$E$30="SUP",'Payroll'!AU410,0),IF('People_Inputs'!$E$31="SUP",'Payroll'!AU430,0),IF('People_Inputs'!$E$32="SUP",'Payroll'!AU450,0),IF('People_Inputs'!$E$33="SUP",'Payroll'!AU470,0),IF('People_Inputs'!$E$34="SUP",'Payroll'!AU490,0),IF('People_Inputs'!$E$35="SUP",'Payroll'!AU510,0),IF('People_Inputs'!$E$36="SUP",'Payroll'!AU530,0),IF('People_Inputs'!$E$37="SUP",'Payroll'!AU550,0),IF('People_Inputs'!$E$38="SUP",'Payroll'!AU570,0),IF('People_Inputs'!$E$39="SUP",'Payroll'!AU590,0),IF('People_Inputs'!$E$40="SUP",'Payroll'!AU610,0),IF('People_Inputs'!$E$41="SUP",'Payroll'!AU630,0),IF('People_Inputs'!$E$42="SUP",'Payroll'!AU650,0),IF('People_Inputs'!$E$43="SUP",'Payroll'!AU670,0),IF('People_Inputs'!$E$44="SUP",'Payroll'!AU690,0),IF('People_Inputs'!$E$45="SUP",'Payroll'!AU710,0),IF('People_Inputs'!$E$46="SUP",'Payroll'!AU730,0),IF('People_Inputs'!$E$47="SUP",'Payroll'!AU750,0),IF('People_Inputs'!$E$48="SUP",'Payroll'!AU770,0),IF('People_Inputs'!$E$49="SUP",'Payroll'!AU790,0),IF('People_Inputs'!$E$50="SUP",'Payroll'!AU810,0),IF('People_Inputs'!$E$51="SUP",'Payroll'!AU830,0),IF('People_Inputs'!$E$52="SUP",'Payroll'!AU850,0),IF('People_Inputs'!$E$53="SUP",'Payroll'!AU870,0),IF('People_Inputs'!$E$54="SUP",'Payroll'!AU890,0),IF('People_Inputs'!$E$55="SUP",'Payroll'!AU910,0),IF('People_Inputs'!$E$56="SUP",'Payroll'!AU930,0),IF('People_Inputs'!$E$57="SUP",'Payroll'!AU950,0),IF('People_Inputs'!$E$58="SUP",'Payroll'!AU970,0),IF('People_Inputs'!$E$59="SUP",'Payroll'!AU990,0),IF('People_Inputs'!$E$60="SUP",'Payroll'!AU1010,0),IF('People_Inputs'!$E$61="SUP",'Payroll'!AU1030,0),IF('People_Inputs'!$E$62="SUP",'Payroll'!AU1050,0),IF('People_Inputs'!$E$63="SUP",'Payroll'!AU1070,0),IF('People_Inputs'!$E$64="SUP",'Payroll'!AU1090,0),IF('People_Inputs'!$E$65="SUP",'Payroll'!AU1110,0),IF('People_Inputs'!$E$66="SUP",'Payroll'!AU1130,0),IF('People_Inputs'!$E$67="SUP",'Payroll'!AU1150,0),IF('People_Inputs'!$E$68="SUP",'Payroll'!AU1170,0),IF('People_Inputs'!$E$69="SUP",'Payroll'!AU1190,0),IF('People_Inputs'!$E$70="SUP",'Payroll'!AU1210,0))</f>
        <v>0</v>
      </c>
      <c r="AV34" s="35">
        <f>SUM(IF('People_Inputs'!$E$11="SUP",'Payroll'!AV30,0),IF('People_Inputs'!$E$12="SUP",'Payroll'!AV50,0),IF('People_Inputs'!$E$13="SUP",'Payroll'!AV70,0),IF('People_Inputs'!$E$14="SUP",'Payroll'!AV90,0),IF('People_Inputs'!$E$15="SUP",'Payroll'!AV110,0),IF('People_Inputs'!$E$16="SUP",'Payroll'!AV130,0),IF('People_Inputs'!$E$17="SUP",'Payroll'!AV150,0),IF('People_Inputs'!$E$18="SUP",'Payroll'!AV170,0),IF('People_Inputs'!$E$19="SUP",'Payroll'!AV190,0),IF('People_Inputs'!$E$20="SUP",'Payroll'!AV210,0),IF('People_Inputs'!$E$21="SUP",'Payroll'!AV230,0),IF('People_Inputs'!$E$22="SUP",'Payroll'!AV250,0),IF('People_Inputs'!$E$23="SUP",'Payroll'!AV270,0),IF('People_Inputs'!$E$24="SUP",'Payroll'!AV290,0),IF('People_Inputs'!$E$25="SUP",'Payroll'!AV310,0),IF('People_Inputs'!$E$26="SUP",'Payroll'!AV330,0),IF('People_Inputs'!$E$27="SUP",'Payroll'!AV350,0),IF('People_Inputs'!$E$28="SUP",'Payroll'!AV370,0),IF('People_Inputs'!$E$29="SUP",'Payroll'!AV390,0),IF('People_Inputs'!$E$30="SUP",'Payroll'!AV410,0),IF('People_Inputs'!$E$31="SUP",'Payroll'!AV430,0),IF('People_Inputs'!$E$32="SUP",'Payroll'!AV450,0),IF('People_Inputs'!$E$33="SUP",'Payroll'!AV470,0),IF('People_Inputs'!$E$34="SUP",'Payroll'!AV490,0),IF('People_Inputs'!$E$35="SUP",'Payroll'!AV510,0),IF('People_Inputs'!$E$36="SUP",'Payroll'!AV530,0),IF('People_Inputs'!$E$37="SUP",'Payroll'!AV550,0),IF('People_Inputs'!$E$38="SUP",'Payroll'!AV570,0),IF('People_Inputs'!$E$39="SUP",'Payroll'!AV590,0),IF('People_Inputs'!$E$40="SUP",'Payroll'!AV610,0),IF('People_Inputs'!$E$41="SUP",'Payroll'!AV630,0),IF('People_Inputs'!$E$42="SUP",'Payroll'!AV650,0),IF('People_Inputs'!$E$43="SUP",'Payroll'!AV670,0),IF('People_Inputs'!$E$44="SUP",'Payroll'!AV690,0),IF('People_Inputs'!$E$45="SUP",'Payroll'!AV710,0),IF('People_Inputs'!$E$46="SUP",'Payroll'!AV730,0),IF('People_Inputs'!$E$47="SUP",'Payroll'!AV750,0),IF('People_Inputs'!$E$48="SUP",'Payroll'!AV770,0),IF('People_Inputs'!$E$49="SUP",'Payroll'!AV790,0),IF('People_Inputs'!$E$50="SUP",'Payroll'!AV810,0),IF('People_Inputs'!$E$51="SUP",'Payroll'!AV830,0),IF('People_Inputs'!$E$52="SUP",'Payroll'!AV850,0),IF('People_Inputs'!$E$53="SUP",'Payroll'!AV870,0),IF('People_Inputs'!$E$54="SUP",'Payroll'!AV890,0),IF('People_Inputs'!$E$55="SUP",'Payroll'!AV910,0),IF('People_Inputs'!$E$56="SUP",'Payroll'!AV930,0),IF('People_Inputs'!$E$57="SUP",'Payroll'!AV950,0),IF('People_Inputs'!$E$58="SUP",'Payroll'!AV970,0),IF('People_Inputs'!$E$59="SUP",'Payroll'!AV990,0),IF('People_Inputs'!$E$60="SUP",'Payroll'!AV1010,0),IF('People_Inputs'!$E$61="SUP",'Payroll'!AV1030,0),IF('People_Inputs'!$E$62="SUP",'Payroll'!AV1050,0),IF('People_Inputs'!$E$63="SUP",'Payroll'!AV1070,0),IF('People_Inputs'!$E$64="SUP",'Payroll'!AV1090,0),IF('People_Inputs'!$E$65="SUP",'Payroll'!AV1110,0),IF('People_Inputs'!$E$66="SUP",'Payroll'!AV1130,0),IF('People_Inputs'!$E$67="SUP",'Payroll'!AV1150,0),IF('People_Inputs'!$E$68="SUP",'Payroll'!AV1170,0),IF('People_Inputs'!$E$69="SUP",'Payroll'!AV1190,0),IF('People_Inputs'!$E$70="SUP",'Payroll'!AV1210,0))</f>
        <v>0</v>
      </c>
      <c r="AW34" s="35">
        <f>SUM(IF('People_Inputs'!$E$11="SUP",'Payroll'!AW30,0),IF('People_Inputs'!$E$12="SUP",'Payroll'!AW50,0),IF('People_Inputs'!$E$13="SUP",'Payroll'!AW70,0),IF('People_Inputs'!$E$14="SUP",'Payroll'!AW90,0),IF('People_Inputs'!$E$15="SUP",'Payroll'!AW110,0),IF('People_Inputs'!$E$16="SUP",'Payroll'!AW130,0),IF('People_Inputs'!$E$17="SUP",'Payroll'!AW150,0),IF('People_Inputs'!$E$18="SUP",'Payroll'!AW170,0),IF('People_Inputs'!$E$19="SUP",'Payroll'!AW190,0),IF('People_Inputs'!$E$20="SUP",'Payroll'!AW210,0),IF('People_Inputs'!$E$21="SUP",'Payroll'!AW230,0),IF('People_Inputs'!$E$22="SUP",'Payroll'!AW250,0),IF('People_Inputs'!$E$23="SUP",'Payroll'!AW270,0),IF('People_Inputs'!$E$24="SUP",'Payroll'!AW290,0),IF('People_Inputs'!$E$25="SUP",'Payroll'!AW310,0),IF('People_Inputs'!$E$26="SUP",'Payroll'!AW330,0),IF('People_Inputs'!$E$27="SUP",'Payroll'!AW350,0),IF('People_Inputs'!$E$28="SUP",'Payroll'!AW370,0),IF('People_Inputs'!$E$29="SUP",'Payroll'!AW390,0),IF('People_Inputs'!$E$30="SUP",'Payroll'!AW410,0),IF('People_Inputs'!$E$31="SUP",'Payroll'!AW430,0),IF('People_Inputs'!$E$32="SUP",'Payroll'!AW450,0),IF('People_Inputs'!$E$33="SUP",'Payroll'!AW470,0),IF('People_Inputs'!$E$34="SUP",'Payroll'!AW490,0),IF('People_Inputs'!$E$35="SUP",'Payroll'!AW510,0),IF('People_Inputs'!$E$36="SUP",'Payroll'!AW530,0),IF('People_Inputs'!$E$37="SUP",'Payroll'!AW550,0),IF('People_Inputs'!$E$38="SUP",'Payroll'!AW570,0),IF('People_Inputs'!$E$39="SUP",'Payroll'!AW590,0),IF('People_Inputs'!$E$40="SUP",'Payroll'!AW610,0),IF('People_Inputs'!$E$41="SUP",'Payroll'!AW630,0),IF('People_Inputs'!$E$42="SUP",'Payroll'!AW650,0),IF('People_Inputs'!$E$43="SUP",'Payroll'!AW670,0),IF('People_Inputs'!$E$44="SUP",'Payroll'!AW690,0),IF('People_Inputs'!$E$45="SUP",'Payroll'!AW710,0),IF('People_Inputs'!$E$46="SUP",'Payroll'!AW730,0),IF('People_Inputs'!$E$47="SUP",'Payroll'!AW750,0),IF('People_Inputs'!$E$48="SUP",'Payroll'!AW770,0),IF('People_Inputs'!$E$49="SUP",'Payroll'!AW790,0),IF('People_Inputs'!$E$50="SUP",'Payroll'!AW810,0),IF('People_Inputs'!$E$51="SUP",'Payroll'!AW830,0),IF('People_Inputs'!$E$52="SUP",'Payroll'!AW850,0),IF('People_Inputs'!$E$53="SUP",'Payroll'!AW870,0),IF('People_Inputs'!$E$54="SUP",'Payroll'!AW890,0),IF('People_Inputs'!$E$55="SUP",'Payroll'!AW910,0),IF('People_Inputs'!$E$56="SUP",'Payroll'!AW930,0),IF('People_Inputs'!$E$57="SUP",'Payroll'!AW950,0),IF('People_Inputs'!$E$58="SUP",'Payroll'!AW970,0),IF('People_Inputs'!$E$59="SUP",'Payroll'!AW990,0),IF('People_Inputs'!$E$60="SUP",'Payroll'!AW1010,0),IF('People_Inputs'!$E$61="SUP",'Payroll'!AW1030,0),IF('People_Inputs'!$E$62="SUP",'Payroll'!AW1050,0),IF('People_Inputs'!$E$63="SUP",'Payroll'!AW1070,0),IF('People_Inputs'!$E$64="SUP",'Payroll'!AW1090,0),IF('People_Inputs'!$E$65="SUP",'Payroll'!AW1110,0),IF('People_Inputs'!$E$66="SUP",'Payroll'!AW1130,0),IF('People_Inputs'!$E$67="SUP",'Payroll'!AW1150,0),IF('People_Inputs'!$E$68="SUP",'Payroll'!AW1170,0),IF('People_Inputs'!$E$69="SUP",'Payroll'!AW1190,0),IF('People_Inputs'!$E$70="SUP",'Payroll'!AW1210,0))</f>
        <v>0</v>
      </c>
      <c r="AX34" s="35">
        <f>SUM(IF('People_Inputs'!$E$11="SUP",'Payroll'!AX30,0),IF('People_Inputs'!$E$12="SUP",'Payroll'!AX50,0),IF('People_Inputs'!$E$13="SUP",'Payroll'!AX70,0),IF('People_Inputs'!$E$14="SUP",'Payroll'!AX90,0),IF('People_Inputs'!$E$15="SUP",'Payroll'!AX110,0),IF('People_Inputs'!$E$16="SUP",'Payroll'!AX130,0),IF('People_Inputs'!$E$17="SUP",'Payroll'!AX150,0),IF('People_Inputs'!$E$18="SUP",'Payroll'!AX170,0),IF('People_Inputs'!$E$19="SUP",'Payroll'!AX190,0),IF('People_Inputs'!$E$20="SUP",'Payroll'!AX210,0),IF('People_Inputs'!$E$21="SUP",'Payroll'!AX230,0),IF('People_Inputs'!$E$22="SUP",'Payroll'!AX250,0),IF('People_Inputs'!$E$23="SUP",'Payroll'!AX270,0),IF('People_Inputs'!$E$24="SUP",'Payroll'!AX290,0),IF('People_Inputs'!$E$25="SUP",'Payroll'!AX310,0),IF('People_Inputs'!$E$26="SUP",'Payroll'!AX330,0),IF('People_Inputs'!$E$27="SUP",'Payroll'!AX350,0),IF('People_Inputs'!$E$28="SUP",'Payroll'!AX370,0),IF('People_Inputs'!$E$29="SUP",'Payroll'!AX390,0),IF('People_Inputs'!$E$30="SUP",'Payroll'!AX410,0),IF('People_Inputs'!$E$31="SUP",'Payroll'!AX430,0),IF('People_Inputs'!$E$32="SUP",'Payroll'!AX450,0),IF('People_Inputs'!$E$33="SUP",'Payroll'!AX470,0),IF('People_Inputs'!$E$34="SUP",'Payroll'!AX490,0),IF('People_Inputs'!$E$35="SUP",'Payroll'!AX510,0),IF('People_Inputs'!$E$36="SUP",'Payroll'!AX530,0),IF('People_Inputs'!$E$37="SUP",'Payroll'!AX550,0),IF('People_Inputs'!$E$38="SUP",'Payroll'!AX570,0),IF('People_Inputs'!$E$39="SUP",'Payroll'!AX590,0),IF('People_Inputs'!$E$40="SUP",'Payroll'!AX610,0),IF('People_Inputs'!$E$41="SUP",'Payroll'!AX630,0),IF('People_Inputs'!$E$42="SUP",'Payroll'!AX650,0),IF('People_Inputs'!$E$43="SUP",'Payroll'!AX670,0),IF('People_Inputs'!$E$44="SUP",'Payroll'!AX690,0),IF('People_Inputs'!$E$45="SUP",'Payroll'!AX710,0),IF('People_Inputs'!$E$46="SUP",'Payroll'!AX730,0),IF('People_Inputs'!$E$47="SUP",'Payroll'!AX750,0),IF('People_Inputs'!$E$48="SUP",'Payroll'!AX770,0),IF('People_Inputs'!$E$49="SUP",'Payroll'!AX790,0),IF('People_Inputs'!$E$50="SUP",'Payroll'!AX810,0),IF('People_Inputs'!$E$51="SUP",'Payroll'!AX830,0),IF('People_Inputs'!$E$52="SUP",'Payroll'!AX850,0),IF('People_Inputs'!$E$53="SUP",'Payroll'!AX870,0),IF('People_Inputs'!$E$54="SUP",'Payroll'!AX890,0),IF('People_Inputs'!$E$55="SUP",'Payroll'!AX910,0),IF('People_Inputs'!$E$56="SUP",'Payroll'!AX930,0),IF('People_Inputs'!$E$57="SUP",'Payroll'!AX950,0),IF('People_Inputs'!$E$58="SUP",'Payroll'!AX970,0),IF('People_Inputs'!$E$59="SUP",'Payroll'!AX990,0),IF('People_Inputs'!$E$60="SUP",'Payroll'!AX1010,0),IF('People_Inputs'!$E$61="SUP",'Payroll'!AX1030,0),IF('People_Inputs'!$E$62="SUP",'Payroll'!AX1050,0),IF('People_Inputs'!$E$63="SUP",'Payroll'!AX1070,0),IF('People_Inputs'!$E$64="SUP",'Payroll'!AX1090,0),IF('People_Inputs'!$E$65="SUP",'Payroll'!AX1110,0),IF('People_Inputs'!$E$66="SUP",'Payroll'!AX1130,0),IF('People_Inputs'!$E$67="SUP",'Payroll'!AX1150,0),IF('People_Inputs'!$E$68="SUP",'Payroll'!AX1170,0),IF('People_Inputs'!$E$69="SUP",'Payroll'!AX1190,0),IF('People_Inputs'!$E$70="SUP",'Payroll'!AX1210,0))</f>
        <v>0</v>
      </c>
      <c r="AY34" s="35">
        <f>SUM(IF('People_Inputs'!$E$11="SUP",'Payroll'!AY30,0),IF('People_Inputs'!$E$12="SUP",'Payroll'!AY50,0),IF('People_Inputs'!$E$13="SUP",'Payroll'!AY70,0),IF('People_Inputs'!$E$14="SUP",'Payroll'!AY90,0),IF('People_Inputs'!$E$15="SUP",'Payroll'!AY110,0),IF('People_Inputs'!$E$16="SUP",'Payroll'!AY130,0),IF('People_Inputs'!$E$17="SUP",'Payroll'!AY150,0),IF('People_Inputs'!$E$18="SUP",'Payroll'!AY170,0),IF('People_Inputs'!$E$19="SUP",'Payroll'!AY190,0),IF('People_Inputs'!$E$20="SUP",'Payroll'!AY210,0),IF('People_Inputs'!$E$21="SUP",'Payroll'!AY230,0),IF('People_Inputs'!$E$22="SUP",'Payroll'!AY250,0),IF('People_Inputs'!$E$23="SUP",'Payroll'!AY270,0),IF('People_Inputs'!$E$24="SUP",'Payroll'!AY290,0),IF('People_Inputs'!$E$25="SUP",'Payroll'!AY310,0),IF('People_Inputs'!$E$26="SUP",'Payroll'!AY330,0),IF('People_Inputs'!$E$27="SUP",'Payroll'!AY350,0),IF('People_Inputs'!$E$28="SUP",'Payroll'!AY370,0),IF('People_Inputs'!$E$29="SUP",'Payroll'!AY390,0),IF('People_Inputs'!$E$30="SUP",'Payroll'!AY410,0),IF('People_Inputs'!$E$31="SUP",'Payroll'!AY430,0),IF('People_Inputs'!$E$32="SUP",'Payroll'!AY450,0),IF('People_Inputs'!$E$33="SUP",'Payroll'!AY470,0),IF('People_Inputs'!$E$34="SUP",'Payroll'!AY490,0),IF('People_Inputs'!$E$35="SUP",'Payroll'!AY510,0),IF('People_Inputs'!$E$36="SUP",'Payroll'!AY530,0),IF('People_Inputs'!$E$37="SUP",'Payroll'!AY550,0),IF('People_Inputs'!$E$38="SUP",'Payroll'!AY570,0),IF('People_Inputs'!$E$39="SUP",'Payroll'!AY590,0),IF('People_Inputs'!$E$40="SUP",'Payroll'!AY610,0),IF('People_Inputs'!$E$41="SUP",'Payroll'!AY630,0),IF('People_Inputs'!$E$42="SUP",'Payroll'!AY650,0),IF('People_Inputs'!$E$43="SUP",'Payroll'!AY670,0),IF('People_Inputs'!$E$44="SUP",'Payroll'!AY690,0),IF('People_Inputs'!$E$45="SUP",'Payroll'!AY710,0),IF('People_Inputs'!$E$46="SUP",'Payroll'!AY730,0),IF('People_Inputs'!$E$47="SUP",'Payroll'!AY750,0),IF('People_Inputs'!$E$48="SUP",'Payroll'!AY770,0),IF('People_Inputs'!$E$49="SUP",'Payroll'!AY790,0),IF('People_Inputs'!$E$50="SUP",'Payroll'!AY810,0),IF('People_Inputs'!$E$51="SUP",'Payroll'!AY830,0),IF('People_Inputs'!$E$52="SUP",'Payroll'!AY850,0),IF('People_Inputs'!$E$53="SUP",'Payroll'!AY870,0),IF('People_Inputs'!$E$54="SUP",'Payroll'!AY890,0),IF('People_Inputs'!$E$55="SUP",'Payroll'!AY910,0),IF('People_Inputs'!$E$56="SUP",'Payroll'!AY930,0),IF('People_Inputs'!$E$57="SUP",'Payroll'!AY950,0),IF('People_Inputs'!$E$58="SUP",'Payroll'!AY970,0),IF('People_Inputs'!$E$59="SUP",'Payroll'!AY990,0),IF('People_Inputs'!$E$60="SUP",'Payroll'!AY1010,0),IF('People_Inputs'!$E$61="SUP",'Payroll'!AY1030,0),IF('People_Inputs'!$E$62="SUP",'Payroll'!AY1050,0),IF('People_Inputs'!$E$63="SUP",'Payroll'!AY1070,0),IF('People_Inputs'!$E$64="SUP",'Payroll'!AY1090,0),IF('People_Inputs'!$E$65="SUP",'Payroll'!AY1110,0),IF('People_Inputs'!$E$66="SUP",'Payroll'!AY1130,0),IF('People_Inputs'!$E$67="SUP",'Payroll'!AY1150,0),IF('People_Inputs'!$E$68="SUP",'Payroll'!AY1170,0),IF('People_Inputs'!$E$69="SUP",'Payroll'!AY1190,0),IF('People_Inputs'!$E$70="SUP",'Payroll'!AY1210,0))</f>
        <v>0</v>
      </c>
      <c r="AZ34" s="35">
        <f>SUM(IF('People_Inputs'!$E$11="SUP",'Payroll'!AZ30,0),IF('People_Inputs'!$E$12="SUP",'Payroll'!AZ50,0),IF('People_Inputs'!$E$13="SUP",'Payroll'!AZ70,0),IF('People_Inputs'!$E$14="SUP",'Payroll'!AZ90,0),IF('People_Inputs'!$E$15="SUP",'Payroll'!AZ110,0),IF('People_Inputs'!$E$16="SUP",'Payroll'!AZ130,0),IF('People_Inputs'!$E$17="SUP",'Payroll'!AZ150,0),IF('People_Inputs'!$E$18="SUP",'Payroll'!AZ170,0),IF('People_Inputs'!$E$19="SUP",'Payroll'!AZ190,0),IF('People_Inputs'!$E$20="SUP",'Payroll'!AZ210,0),IF('People_Inputs'!$E$21="SUP",'Payroll'!AZ230,0),IF('People_Inputs'!$E$22="SUP",'Payroll'!AZ250,0),IF('People_Inputs'!$E$23="SUP",'Payroll'!AZ270,0),IF('People_Inputs'!$E$24="SUP",'Payroll'!AZ290,0),IF('People_Inputs'!$E$25="SUP",'Payroll'!AZ310,0),IF('People_Inputs'!$E$26="SUP",'Payroll'!AZ330,0),IF('People_Inputs'!$E$27="SUP",'Payroll'!AZ350,0),IF('People_Inputs'!$E$28="SUP",'Payroll'!AZ370,0),IF('People_Inputs'!$E$29="SUP",'Payroll'!AZ390,0),IF('People_Inputs'!$E$30="SUP",'Payroll'!AZ410,0),IF('People_Inputs'!$E$31="SUP",'Payroll'!AZ430,0),IF('People_Inputs'!$E$32="SUP",'Payroll'!AZ450,0),IF('People_Inputs'!$E$33="SUP",'Payroll'!AZ470,0),IF('People_Inputs'!$E$34="SUP",'Payroll'!AZ490,0),IF('People_Inputs'!$E$35="SUP",'Payroll'!AZ510,0),IF('People_Inputs'!$E$36="SUP",'Payroll'!AZ530,0),IF('People_Inputs'!$E$37="SUP",'Payroll'!AZ550,0),IF('People_Inputs'!$E$38="SUP",'Payroll'!AZ570,0),IF('People_Inputs'!$E$39="SUP",'Payroll'!AZ590,0),IF('People_Inputs'!$E$40="SUP",'Payroll'!AZ610,0),IF('People_Inputs'!$E$41="SUP",'Payroll'!AZ630,0),IF('People_Inputs'!$E$42="SUP",'Payroll'!AZ650,0),IF('People_Inputs'!$E$43="SUP",'Payroll'!AZ670,0),IF('People_Inputs'!$E$44="SUP",'Payroll'!AZ690,0),IF('People_Inputs'!$E$45="SUP",'Payroll'!AZ710,0),IF('People_Inputs'!$E$46="SUP",'Payroll'!AZ730,0),IF('People_Inputs'!$E$47="SUP",'Payroll'!AZ750,0),IF('People_Inputs'!$E$48="SUP",'Payroll'!AZ770,0),IF('People_Inputs'!$E$49="SUP",'Payroll'!AZ790,0),IF('People_Inputs'!$E$50="SUP",'Payroll'!AZ810,0),IF('People_Inputs'!$E$51="SUP",'Payroll'!AZ830,0),IF('People_Inputs'!$E$52="SUP",'Payroll'!AZ850,0),IF('People_Inputs'!$E$53="SUP",'Payroll'!AZ870,0),IF('People_Inputs'!$E$54="SUP",'Payroll'!AZ890,0),IF('People_Inputs'!$E$55="SUP",'Payroll'!AZ910,0),IF('People_Inputs'!$E$56="SUP",'Payroll'!AZ930,0),IF('People_Inputs'!$E$57="SUP",'Payroll'!AZ950,0),IF('People_Inputs'!$E$58="SUP",'Payroll'!AZ970,0),IF('People_Inputs'!$E$59="SUP",'Payroll'!AZ990,0),IF('People_Inputs'!$E$60="SUP",'Payroll'!AZ1010,0),IF('People_Inputs'!$E$61="SUP",'Payroll'!AZ1030,0),IF('People_Inputs'!$E$62="SUP",'Payroll'!AZ1050,0),IF('People_Inputs'!$E$63="SUP",'Payroll'!AZ1070,0),IF('People_Inputs'!$E$64="SUP",'Payroll'!AZ1090,0),IF('People_Inputs'!$E$65="SUP",'Payroll'!AZ1110,0),IF('People_Inputs'!$E$66="SUP",'Payroll'!AZ1130,0),IF('People_Inputs'!$E$67="SUP",'Payroll'!AZ1150,0),IF('People_Inputs'!$E$68="SUP",'Payroll'!AZ1170,0),IF('People_Inputs'!$E$69="SUP",'Payroll'!AZ1190,0),IF('People_Inputs'!$E$70="SUP",'Payroll'!AZ1210,0))</f>
        <v>0</v>
      </c>
      <c r="BA34" s="35">
        <f>SUM(IF('People_Inputs'!$E$11="SUP",'Payroll'!BA30,0),IF('People_Inputs'!$E$12="SUP",'Payroll'!BA50,0),IF('People_Inputs'!$E$13="SUP",'Payroll'!BA70,0),IF('People_Inputs'!$E$14="SUP",'Payroll'!BA90,0),IF('People_Inputs'!$E$15="SUP",'Payroll'!BA110,0),IF('People_Inputs'!$E$16="SUP",'Payroll'!BA130,0),IF('People_Inputs'!$E$17="SUP",'Payroll'!BA150,0),IF('People_Inputs'!$E$18="SUP",'Payroll'!BA170,0),IF('People_Inputs'!$E$19="SUP",'Payroll'!BA190,0),IF('People_Inputs'!$E$20="SUP",'Payroll'!BA210,0),IF('People_Inputs'!$E$21="SUP",'Payroll'!BA230,0),IF('People_Inputs'!$E$22="SUP",'Payroll'!BA250,0),IF('People_Inputs'!$E$23="SUP",'Payroll'!BA270,0),IF('People_Inputs'!$E$24="SUP",'Payroll'!BA290,0),IF('People_Inputs'!$E$25="SUP",'Payroll'!BA310,0),IF('People_Inputs'!$E$26="SUP",'Payroll'!BA330,0),IF('People_Inputs'!$E$27="SUP",'Payroll'!BA350,0),IF('People_Inputs'!$E$28="SUP",'Payroll'!BA370,0),IF('People_Inputs'!$E$29="SUP",'Payroll'!BA390,0),IF('People_Inputs'!$E$30="SUP",'Payroll'!BA410,0),IF('People_Inputs'!$E$31="SUP",'Payroll'!BA430,0),IF('People_Inputs'!$E$32="SUP",'Payroll'!BA450,0),IF('People_Inputs'!$E$33="SUP",'Payroll'!BA470,0),IF('People_Inputs'!$E$34="SUP",'Payroll'!BA490,0),IF('People_Inputs'!$E$35="SUP",'Payroll'!BA510,0),IF('People_Inputs'!$E$36="SUP",'Payroll'!BA530,0),IF('People_Inputs'!$E$37="SUP",'Payroll'!BA550,0),IF('People_Inputs'!$E$38="SUP",'Payroll'!BA570,0),IF('People_Inputs'!$E$39="SUP",'Payroll'!BA590,0),IF('People_Inputs'!$E$40="SUP",'Payroll'!BA610,0),IF('People_Inputs'!$E$41="SUP",'Payroll'!BA630,0),IF('People_Inputs'!$E$42="SUP",'Payroll'!BA650,0),IF('People_Inputs'!$E$43="SUP",'Payroll'!BA670,0),IF('People_Inputs'!$E$44="SUP",'Payroll'!BA690,0),IF('People_Inputs'!$E$45="SUP",'Payroll'!BA710,0),IF('People_Inputs'!$E$46="SUP",'Payroll'!BA730,0),IF('People_Inputs'!$E$47="SUP",'Payroll'!BA750,0),IF('People_Inputs'!$E$48="SUP",'Payroll'!BA770,0),IF('People_Inputs'!$E$49="SUP",'Payroll'!BA790,0),IF('People_Inputs'!$E$50="SUP",'Payroll'!BA810,0),IF('People_Inputs'!$E$51="SUP",'Payroll'!BA830,0),IF('People_Inputs'!$E$52="SUP",'Payroll'!BA850,0),IF('People_Inputs'!$E$53="SUP",'Payroll'!BA870,0),IF('People_Inputs'!$E$54="SUP",'Payroll'!BA890,0),IF('People_Inputs'!$E$55="SUP",'Payroll'!BA910,0),IF('People_Inputs'!$E$56="SUP",'Payroll'!BA930,0),IF('People_Inputs'!$E$57="SUP",'Payroll'!BA950,0),IF('People_Inputs'!$E$58="SUP",'Payroll'!BA970,0),IF('People_Inputs'!$E$59="SUP",'Payroll'!BA990,0),IF('People_Inputs'!$E$60="SUP",'Payroll'!BA1010,0),IF('People_Inputs'!$E$61="SUP",'Payroll'!BA1030,0),IF('People_Inputs'!$E$62="SUP",'Payroll'!BA1050,0),IF('People_Inputs'!$E$63="SUP",'Payroll'!BA1070,0),IF('People_Inputs'!$E$64="SUP",'Payroll'!BA1090,0),IF('People_Inputs'!$E$65="SUP",'Payroll'!BA1110,0),IF('People_Inputs'!$E$66="SUP",'Payroll'!BA1130,0),IF('People_Inputs'!$E$67="SUP",'Payroll'!BA1150,0),IF('People_Inputs'!$E$68="SUP",'Payroll'!BA1170,0),IF('People_Inputs'!$E$69="SUP",'Payroll'!BA1190,0),IF('People_Inputs'!$E$70="SUP",'Payroll'!BA1210,0))</f>
        <v>0</v>
      </c>
      <c r="BB34" s="35">
        <f>SUM(IF('People_Inputs'!$E$11="SUP",'Payroll'!BB30,0),IF('People_Inputs'!$E$12="SUP",'Payroll'!BB50,0),IF('People_Inputs'!$E$13="SUP",'Payroll'!BB70,0),IF('People_Inputs'!$E$14="SUP",'Payroll'!BB90,0),IF('People_Inputs'!$E$15="SUP",'Payroll'!BB110,0),IF('People_Inputs'!$E$16="SUP",'Payroll'!BB130,0),IF('People_Inputs'!$E$17="SUP",'Payroll'!BB150,0),IF('People_Inputs'!$E$18="SUP",'Payroll'!BB170,0),IF('People_Inputs'!$E$19="SUP",'Payroll'!BB190,0),IF('People_Inputs'!$E$20="SUP",'Payroll'!BB210,0),IF('People_Inputs'!$E$21="SUP",'Payroll'!BB230,0),IF('People_Inputs'!$E$22="SUP",'Payroll'!BB250,0),IF('People_Inputs'!$E$23="SUP",'Payroll'!BB270,0),IF('People_Inputs'!$E$24="SUP",'Payroll'!BB290,0),IF('People_Inputs'!$E$25="SUP",'Payroll'!BB310,0),IF('People_Inputs'!$E$26="SUP",'Payroll'!BB330,0),IF('People_Inputs'!$E$27="SUP",'Payroll'!BB350,0),IF('People_Inputs'!$E$28="SUP",'Payroll'!BB370,0),IF('People_Inputs'!$E$29="SUP",'Payroll'!BB390,0),IF('People_Inputs'!$E$30="SUP",'Payroll'!BB410,0),IF('People_Inputs'!$E$31="SUP",'Payroll'!BB430,0),IF('People_Inputs'!$E$32="SUP",'Payroll'!BB450,0),IF('People_Inputs'!$E$33="SUP",'Payroll'!BB470,0),IF('People_Inputs'!$E$34="SUP",'Payroll'!BB490,0),IF('People_Inputs'!$E$35="SUP",'Payroll'!BB510,0),IF('People_Inputs'!$E$36="SUP",'Payroll'!BB530,0),IF('People_Inputs'!$E$37="SUP",'Payroll'!BB550,0),IF('People_Inputs'!$E$38="SUP",'Payroll'!BB570,0),IF('People_Inputs'!$E$39="SUP",'Payroll'!BB590,0),IF('People_Inputs'!$E$40="SUP",'Payroll'!BB610,0),IF('People_Inputs'!$E$41="SUP",'Payroll'!BB630,0),IF('People_Inputs'!$E$42="SUP",'Payroll'!BB650,0),IF('People_Inputs'!$E$43="SUP",'Payroll'!BB670,0),IF('People_Inputs'!$E$44="SUP",'Payroll'!BB690,0),IF('People_Inputs'!$E$45="SUP",'Payroll'!BB710,0),IF('People_Inputs'!$E$46="SUP",'Payroll'!BB730,0),IF('People_Inputs'!$E$47="SUP",'Payroll'!BB750,0),IF('People_Inputs'!$E$48="SUP",'Payroll'!BB770,0),IF('People_Inputs'!$E$49="SUP",'Payroll'!BB790,0),IF('People_Inputs'!$E$50="SUP",'Payroll'!BB810,0),IF('People_Inputs'!$E$51="SUP",'Payroll'!BB830,0),IF('People_Inputs'!$E$52="SUP",'Payroll'!BB850,0),IF('People_Inputs'!$E$53="SUP",'Payroll'!BB870,0),IF('People_Inputs'!$E$54="SUP",'Payroll'!BB890,0),IF('People_Inputs'!$E$55="SUP",'Payroll'!BB910,0),IF('People_Inputs'!$E$56="SUP",'Payroll'!BB930,0),IF('People_Inputs'!$E$57="SUP",'Payroll'!BB950,0),IF('People_Inputs'!$E$58="SUP",'Payroll'!BB970,0),IF('People_Inputs'!$E$59="SUP",'Payroll'!BB990,0),IF('People_Inputs'!$E$60="SUP",'Payroll'!BB1010,0),IF('People_Inputs'!$E$61="SUP",'Payroll'!BB1030,0),IF('People_Inputs'!$E$62="SUP",'Payroll'!BB1050,0),IF('People_Inputs'!$E$63="SUP",'Payroll'!BB1070,0),IF('People_Inputs'!$E$64="SUP",'Payroll'!BB1090,0),IF('People_Inputs'!$E$65="SUP",'Payroll'!BB1110,0),IF('People_Inputs'!$E$66="SUP",'Payroll'!BB1130,0),IF('People_Inputs'!$E$67="SUP",'Payroll'!BB1150,0),IF('People_Inputs'!$E$68="SUP",'Payroll'!BB1170,0),IF('People_Inputs'!$E$69="SUP",'Payroll'!BB1190,0),IF('People_Inputs'!$E$70="SUP",'Payroll'!BB1210,0))</f>
        <v>0</v>
      </c>
      <c r="BC34" s="35">
        <f>SUM(IF('People_Inputs'!$E$11="SUP",'Payroll'!BC30,0),IF('People_Inputs'!$E$12="SUP",'Payroll'!BC50,0),IF('People_Inputs'!$E$13="SUP",'Payroll'!BC70,0),IF('People_Inputs'!$E$14="SUP",'Payroll'!BC90,0),IF('People_Inputs'!$E$15="SUP",'Payroll'!BC110,0),IF('People_Inputs'!$E$16="SUP",'Payroll'!BC130,0),IF('People_Inputs'!$E$17="SUP",'Payroll'!BC150,0),IF('People_Inputs'!$E$18="SUP",'Payroll'!BC170,0),IF('People_Inputs'!$E$19="SUP",'Payroll'!BC190,0),IF('People_Inputs'!$E$20="SUP",'Payroll'!BC210,0),IF('People_Inputs'!$E$21="SUP",'Payroll'!BC230,0),IF('People_Inputs'!$E$22="SUP",'Payroll'!BC250,0),IF('People_Inputs'!$E$23="SUP",'Payroll'!BC270,0),IF('People_Inputs'!$E$24="SUP",'Payroll'!BC290,0),IF('People_Inputs'!$E$25="SUP",'Payroll'!BC310,0),IF('People_Inputs'!$E$26="SUP",'Payroll'!BC330,0),IF('People_Inputs'!$E$27="SUP",'Payroll'!BC350,0),IF('People_Inputs'!$E$28="SUP",'Payroll'!BC370,0),IF('People_Inputs'!$E$29="SUP",'Payroll'!BC390,0),IF('People_Inputs'!$E$30="SUP",'Payroll'!BC410,0),IF('People_Inputs'!$E$31="SUP",'Payroll'!BC430,0),IF('People_Inputs'!$E$32="SUP",'Payroll'!BC450,0),IF('People_Inputs'!$E$33="SUP",'Payroll'!BC470,0),IF('People_Inputs'!$E$34="SUP",'Payroll'!BC490,0),IF('People_Inputs'!$E$35="SUP",'Payroll'!BC510,0),IF('People_Inputs'!$E$36="SUP",'Payroll'!BC530,0),IF('People_Inputs'!$E$37="SUP",'Payroll'!BC550,0),IF('People_Inputs'!$E$38="SUP",'Payroll'!BC570,0),IF('People_Inputs'!$E$39="SUP",'Payroll'!BC590,0),IF('People_Inputs'!$E$40="SUP",'Payroll'!BC610,0),IF('People_Inputs'!$E$41="SUP",'Payroll'!BC630,0),IF('People_Inputs'!$E$42="SUP",'Payroll'!BC650,0),IF('People_Inputs'!$E$43="SUP",'Payroll'!BC670,0),IF('People_Inputs'!$E$44="SUP",'Payroll'!BC690,0),IF('People_Inputs'!$E$45="SUP",'Payroll'!BC710,0),IF('People_Inputs'!$E$46="SUP",'Payroll'!BC730,0),IF('People_Inputs'!$E$47="SUP",'Payroll'!BC750,0),IF('People_Inputs'!$E$48="SUP",'Payroll'!BC770,0),IF('People_Inputs'!$E$49="SUP",'Payroll'!BC790,0),IF('People_Inputs'!$E$50="SUP",'Payroll'!BC810,0),IF('People_Inputs'!$E$51="SUP",'Payroll'!BC830,0),IF('People_Inputs'!$E$52="SUP",'Payroll'!BC850,0),IF('People_Inputs'!$E$53="SUP",'Payroll'!BC870,0),IF('People_Inputs'!$E$54="SUP",'Payroll'!BC890,0),IF('People_Inputs'!$E$55="SUP",'Payroll'!BC910,0),IF('People_Inputs'!$E$56="SUP",'Payroll'!BC930,0),IF('People_Inputs'!$E$57="SUP",'Payroll'!BC950,0),IF('People_Inputs'!$E$58="SUP",'Payroll'!BC970,0),IF('People_Inputs'!$E$59="SUP",'Payroll'!BC990,0),IF('People_Inputs'!$E$60="SUP",'Payroll'!BC1010,0),IF('People_Inputs'!$E$61="SUP",'Payroll'!BC1030,0),IF('People_Inputs'!$E$62="SUP",'Payroll'!BC1050,0),IF('People_Inputs'!$E$63="SUP",'Payroll'!BC1070,0),IF('People_Inputs'!$E$64="SUP",'Payroll'!BC1090,0),IF('People_Inputs'!$E$65="SUP",'Payroll'!BC1110,0),IF('People_Inputs'!$E$66="SUP",'Payroll'!BC1130,0),IF('People_Inputs'!$E$67="SUP",'Payroll'!BC1150,0),IF('People_Inputs'!$E$68="SUP",'Payroll'!BC1170,0),IF('People_Inputs'!$E$69="SUP",'Payroll'!BC1190,0),IF('People_Inputs'!$E$70="SUP",'Payroll'!BC1210,0))</f>
        <v>0</v>
      </c>
      <c r="BD34" s="35">
        <f>SUM(IF('People_Inputs'!$E$11="SUP",'Payroll'!BD30,0),IF('People_Inputs'!$E$12="SUP",'Payroll'!BD50,0),IF('People_Inputs'!$E$13="SUP",'Payroll'!BD70,0),IF('People_Inputs'!$E$14="SUP",'Payroll'!BD90,0),IF('People_Inputs'!$E$15="SUP",'Payroll'!BD110,0),IF('People_Inputs'!$E$16="SUP",'Payroll'!BD130,0),IF('People_Inputs'!$E$17="SUP",'Payroll'!BD150,0),IF('People_Inputs'!$E$18="SUP",'Payroll'!BD170,0),IF('People_Inputs'!$E$19="SUP",'Payroll'!BD190,0),IF('People_Inputs'!$E$20="SUP",'Payroll'!BD210,0),IF('People_Inputs'!$E$21="SUP",'Payroll'!BD230,0),IF('People_Inputs'!$E$22="SUP",'Payroll'!BD250,0),IF('People_Inputs'!$E$23="SUP",'Payroll'!BD270,0),IF('People_Inputs'!$E$24="SUP",'Payroll'!BD290,0),IF('People_Inputs'!$E$25="SUP",'Payroll'!BD310,0),IF('People_Inputs'!$E$26="SUP",'Payroll'!BD330,0),IF('People_Inputs'!$E$27="SUP",'Payroll'!BD350,0),IF('People_Inputs'!$E$28="SUP",'Payroll'!BD370,0),IF('People_Inputs'!$E$29="SUP",'Payroll'!BD390,0),IF('People_Inputs'!$E$30="SUP",'Payroll'!BD410,0),IF('People_Inputs'!$E$31="SUP",'Payroll'!BD430,0),IF('People_Inputs'!$E$32="SUP",'Payroll'!BD450,0),IF('People_Inputs'!$E$33="SUP",'Payroll'!BD470,0),IF('People_Inputs'!$E$34="SUP",'Payroll'!BD490,0),IF('People_Inputs'!$E$35="SUP",'Payroll'!BD510,0),IF('People_Inputs'!$E$36="SUP",'Payroll'!BD530,0),IF('People_Inputs'!$E$37="SUP",'Payroll'!BD550,0),IF('People_Inputs'!$E$38="SUP",'Payroll'!BD570,0),IF('People_Inputs'!$E$39="SUP",'Payroll'!BD590,0),IF('People_Inputs'!$E$40="SUP",'Payroll'!BD610,0),IF('People_Inputs'!$E$41="SUP",'Payroll'!BD630,0),IF('People_Inputs'!$E$42="SUP",'Payroll'!BD650,0),IF('People_Inputs'!$E$43="SUP",'Payroll'!BD670,0),IF('People_Inputs'!$E$44="SUP",'Payroll'!BD690,0),IF('People_Inputs'!$E$45="SUP",'Payroll'!BD710,0),IF('People_Inputs'!$E$46="SUP",'Payroll'!BD730,0),IF('People_Inputs'!$E$47="SUP",'Payroll'!BD750,0),IF('People_Inputs'!$E$48="SUP",'Payroll'!BD770,0),IF('People_Inputs'!$E$49="SUP",'Payroll'!BD790,0),IF('People_Inputs'!$E$50="SUP",'Payroll'!BD810,0),IF('People_Inputs'!$E$51="SUP",'Payroll'!BD830,0),IF('People_Inputs'!$E$52="SUP",'Payroll'!BD850,0),IF('People_Inputs'!$E$53="SUP",'Payroll'!BD870,0),IF('People_Inputs'!$E$54="SUP",'Payroll'!BD890,0),IF('People_Inputs'!$E$55="SUP",'Payroll'!BD910,0),IF('People_Inputs'!$E$56="SUP",'Payroll'!BD930,0),IF('People_Inputs'!$E$57="SUP",'Payroll'!BD950,0),IF('People_Inputs'!$E$58="SUP",'Payroll'!BD970,0),IF('People_Inputs'!$E$59="SUP",'Payroll'!BD990,0),IF('People_Inputs'!$E$60="SUP",'Payroll'!BD1010,0),IF('People_Inputs'!$E$61="SUP",'Payroll'!BD1030,0),IF('People_Inputs'!$E$62="SUP",'Payroll'!BD1050,0),IF('People_Inputs'!$E$63="SUP",'Payroll'!BD1070,0),IF('People_Inputs'!$E$64="SUP",'Payroll'!BD1090,0),IF('People_Inputs'!$E$65="SUP",'Payroll'!BD1110,0),IF('People_Inputs'!$E$66="SUP",'Payroll'!BD1130,0),IF('People_Inputs'!$E$67="SUP",'Payroll'!BD1150,0),IF('People_Inputs'!$E$68="SUP",'Payroll'!BD1170,0),IF('People_Inputs'!$E$69="SUP",'Payroll'!BD1190,0),IF('People_Inputs'!$E$70="SUP",'Payroll'!BD1210,0))</f>
        <v>0</v>
      </c>
      <c r="BE34" s="35">
        <f>SUM(IF('People_Inputs'!$E$11="SUP",'Payroll'!BE30,0),IF('People_Inputs'!$E$12="SUP",'Payroll'!BE50,0),IF('People_Inputs'!$E$13="SUP",'Payroll'!BE70,0),IF('People_Inputs'!$E$14="SUP",'Payroll'!BE90,0),IF('People_Inputs'!$E$15="SUP",'Payroll'!BE110,0),IF('People_Inputs'!$E$16="SUP",'Payroll'!BE130,0),IF('People_Inputs'!$E$17="SUP",'Payroll'!BE150,0),IF('People_Inputs'!$E$18="SUP",'Payroll'!BE170,0),IF('People_Inputs'!$E$19="SUP",'Payroll'!BE190,0),IF('People_Inputs'!$E$20="SUP",'Payroll'!BE210,0),IF('People_Inputs'!$E$21="SUP",'Payroll'!BE230,0),IF('People_Inputs'!$E$22="SUP",'Payroll'!BE250,0),IF('People_Inputs'!$E$23="SUP",'Payroll'!BE270,0),IF('People_Inputs'!$E$24="SUP",'Payroll'!BE290,0),IF('People_Inputs'!$E$25="SUP",'Payroll'!BE310,0),IF('People_Inputs'!$E$26="SUP",'Payroll'!BE330,0),IF('People_Inputs'!$E$27="SUP",'Payroll'!BE350,0),IF('People_Inputs'!$E$28="SUP",'Payroll'!BE370,0),IF('People_Inputs'!$E$29="SUP",'Payroll'!BE390,0),IF('People_Inputs'!$E$30="SUP",'Payroll'!BE410,0),IF('People_Inputs'!$E$31="SUP",'Payroll'!BE430,0),IF('People_Inputs'!$E$32="SUP",'Payroll'!BE450,0),IF('People_Inputs'!$E$33="SUP",'Payroll'!BE470,0),IF('People_Inputs'!$E$34="SUP",'Payroll'!BE490,0),IF('People_Inputs'!$E$35="SUP",'Payroll'!BE510,0),IF('People_Inputs'!$E$36="SUP",'Payroll'!BE530,0),IF('People_Inputs'!$E$37="SUP",'Payroll'!BE550,0),IF('People_Inputs'!$E$38="SUP",'Payroll'!BE570,0),IF('People_Inputs'!$E$39="SUP",'Payroll'!BE590,0),IF('People_Inputs'!$E$40="SUP",'Payroll'!BE610,0),IF('People_Inputs'!$E$41="SUP",'Payroll'!BE630,0),IF('People_Inputs'!$E$42="SUP",'Payroll'!BE650,0),IF('People_Inputs'!$E$43="SUP",'Payroll'!BE670,0),IF('People_Inputs'!$E$44="SUP",'Payroll'!BE690,0),IF('People_Inputs'!$E$45="SUP",'Payroll'!BE710,0),IF('People_Inputs'!$E$46="SUP",'Payroll'!BE730,0),IF('People_Inputs'!$E$47="SUP",'Payroll'!BE750,0),IF('People_Inputs'!$E$48="SUP",'Payroll'!BE770,0),IF('People_Inputs'!$E$49="SUP",'Payroll'!BE790,0),IF('People_Inputs'!$E$50="SUP",'Payroll'!BE810,0),IF('People_Inputs'!$E$51="SUP",'Payroll'!BE830,0),IF('People_Inputs'!$E$52="SUP",'Payroll'!BE850,0),IF('People_Inputs'!$E$53="SUP",'Payroll'!BE870,0),IF('People_Inputs'!$E$54="SUP",'Payroll'!BE890,0),IF('People_Inputs'!$E$55="SUP",'Payroll'!BE910,0),IF('People_Inputs'!$E$56="SUP",'Payroll'!BE930,0),IF('People_Inputs'!$E$57="SUP",'Payroll'!BE950,0),IF('People_Inputs'!$E$58="SUP",'Payroll'!BE970,0),IF('People_Inputs'!$E$59="SUP",'Payroll'!BE990,0),IF('People_Inputs'!$E$60="SUP",'Payroll'!BE1010,0),IF('People_Inputs'!$E$61="SUP",'Payroll'!BE1030,0),IF('People_Inputs'!$E$62="SUP",'Payroll'!BE1050,0),IF('People_Inputs'!$E$63="SUP",'Payroll'!BE1070,0),IF('People_Inputs'!$E$64="SUP",'Payroll'!BE1090,0),IF('People_Inputs'!$E$65="SUP",'Payroll'!BE1110,0),IF('People_Inputs'!$E$66="SUP",'Payroll'!BE1130,0),IF('People_Inputs'!$E$67="SUP",'Payroll'!BE1150,0),IF('People_Inputs'!$E$68="SUP",'Payroll'!BE1170,0),IF('People_Inputs'!$E$69="SUP",'Payroll'!BE1190,0),IF('People_Inputs'!$E$70="SUP",'Payroll'!BE1210,0))</f>
        <v>0</v>
      </c>
      <c r="BF34" s="35">
        <f>SUM(IF('People_Inputs'!$E$11="SUP",'Payroll'!BF30,0),IF('People_Inputs'!$E$12="SUP",'Payroll'!BF50,0),IF('People_Inputs'!$E$13="SUP",'Payroll'!BF70,0),IF('People_Inputs'!$E$14="SUP",'Payroll'!BF90,0),IF('People_Inputs'!$E$15="SUP",'Payroll'!BF110,0),IF('People_Inputs'!$E$16="SUP",'Payroll'!BF130,0),IF('People_Inputs'!$E$17="SUP",'Payroll'!BF150,0),IF('People_Inputs'!$E$18="SUP",'Payroll'!BF170,0),IF('People_Inputs'!$E$19="SUP",'Payroll'!BF190,0),IF('People_Inputs'!$E$20="SUP",'Payroll'!BF210,0),IF('People_Inputs'!$E$21="SUP",'Payroll'!BF230,0),IF('People_Inputs'!$E$22="SUP",'Payroll'!BF250,0),IF('People_Inputs'!$E$23="SUP",'Payroll'!BF270,0),IF('People_Inputs'!$E$24="SUP",'Payroll'!BF290,0),IF('People_Inputs'!$E$25="SUP",'Payroll'!BF310,0),IF('People_Inputs'!$E$26="SUP",'Payroll'!BF330,0),IF('People_Inputs'!$E$27="SUP",'Payroll'!BF350,0),IF('People_Inputs'!$E$28="SUP",'Payroll'!BF370,0),IF('People_Inputs'!$E$29="SUP",'Payroll'!BF390,0),IF('People_Inputs'!$E$30="SUP",'Payroll'!BF410,0),IF('People_Inputs'!$E$31="SUP",'Payroll'!BF430,0),IF('People_Inputs'!$E$32="SUP",'Payroll'!BF450,0),IF('People_Inputs'!$E$33="SUP",'Payroll'!BF470,0),IF('People_Inputs'!$E$34="SUP",'Payroll'!BF490,0),IF('People_Inputs'!$E$35="SUP",'Payroll'!BF510,0),IF('People_Inputs'!$E$36="SUP",'Payroll'!BF530,0),IF('People_Inputs'!$E$37="SUP",'Payroll'!BF550,0),IF('People_Inputs'!$E$38="SUP",'Payroll'!BF570,0),IF('People_Inputs'!$E$39="SUP",'Payroll'!BF590,0),IF('People_Inputs'!$E$40="SUP",'Payroll'!BF610,0),IF('People_Inputs'!$E$41="SUP",'Payroll'!BF630,0),IF('People_Inputs'!$E$42="SUP",'Payroll'!BF650,0),IF('People_Inputs'!$E$43="SUP",'Payroll'!BF670,0),IF('People_Inputs'!$E$44="SUP",'Payroll'!BF690,0),IF('People_Inputs'!$E$45="SUP",'Payroll'!BF710,0),IF('People_Inputs'!$E$46="SUP",'Payroll'!BF730,0),IF('People_Inputs'!$E$47="SUP",'Payroll'!BF750,0),IF('People_Inputs'!$E$48="SUP",'Payroll'!BF770,0),IF('People_Inputs'!$E$49="SUP",'Payroll'!BF790,0),IF('People_Inputs'!$E$50="SUP",'Payroll'!BF810,0),IF('People_Inputs'!$E$51="SUP",'Payroll'!BF830,0),IF('People_Inputs'!$E$52="SUP",'Payroll'!BF850,0),IF('People_Inputs'!$E$53="SUP",'Payroll'!BF870,0),IF('People_Inputs'!$E$54="SUP",'Payroll'!BF890,0),IF('People_Inputs'!$E$55="SUP",'Payroll'!BF910,0),IF('People_Inputs'!$E$56="SUP",'Payroll'!BF930,0),IF('People_Inputs'!$E$57="SUP",'Payroll'!BF950,0),IF('People_Inputs'!$E$58="SUP",'Payroll'!BF970,0),IF('People_Inputs'!$E$59="SUP",'Payroll'!BF990,0),IF('People_Inputs'!$E$60="SUP",'Payroll'!BF1010,0),IF('People_Inputs'!$E$61="SUP",'Payroll'!BF1030,0),IF('People_Inputs'!$E$62="SUP",'Payroll'!BF1050,0),IF('People_Inputs'!$E$63="SUP",'Payroll'!BF1070,0),IF('People_Inputs'!$E$64="SUP",'Payroll'!BF1090,0),IF('People_Inputs'!$E$65="SUP",'Payroll'!BF1110,0),IF('People_Inputs'!$E$66="SUP",'Payroll'!BF1130,0),IF('People_Inputs'!$E$67="SUP",'Payroll'!BF1150,0),IF('People_Inputs'!$E$68="SUP",'Payroll'!BF1170,0),IF('People_Inputs'!$E$69="SUP",'Payroll'!BF1190,0),IF('People_Inputs'!$E$70="SUP",'Payroll'!BF1210,0))</f>
        <v>0</v>
      </c>
      <c r="BG34" s="35">
        <f>SUM(IF('People_Inputs'!$E$11="SUP",'Payroll'!BG30,0),IF('People_Inputs'!$E$12="SUP",'Payroll'!BG50,0),IF('People_Inputs'!$E$13="SUP",'Payroll'!BG70,0),IF('People_Inputs'!$E$14="SUP",'Payroll'!BG90,0),IF('People_Inputs'!$E$15="SUP",'Payroll'!BG110,0),IF('People_Inputs'!$E$16="SUP",'Payroll'!BG130,0),IF('People_Inputs'!$E$17="SUP",'Payroll'!BG150,0),IF('People_Inputs'!$E$18="SUP",'Payroll'!BG170,0),IF('People_Inputs'!$E$19="SUP",'Payroll'!BG190,0),IF('People_Inputs'!$E$20="SUP",'Payroll'!BG210,0),IF('People_Inputs'!$E$21="SUP",'Payroll'!BG230,0),IF('People_Inputs'!$E$22="SUP",'Payroll'!BG250,0),IF('People_Inputs'!$E$23="SUP",'Payroll'!BG270,0),IF('People_Inputs'!$E$24="SUP",'Payroll'!BG290,0),IF('People_Inputs'!$E$25="SUP",'Payroll'!BG310,0),IF('People_Inputs'!$E$26="SUP",'Payroll'!BG330,0),IF('People_Inputs'!$E$27="SUP",'Payroll'!BG350,0),IF('People_Inputs'!$E$28="SUP",'Payroll'!BG370,0),IF('People_Inputs'!$E$29="SUP",'Payroll'!BG390,0),IF('People_Inputs'!$E$30="SUP",'Payroll'!BG410,0),IF('People_Inputs'!$E$31="SUP",'Payroll'!BG430,0),IF('People_Inputs'!$E$32="SUP",'Payroll'!BG450,0),IF('People_Inputs'!$E$33="SUP",'Payroll'!BG470,0),IF('People_Inputs'!$E$34="SUP",'Payroll'!BG490,0),IF('People_Inputs'!$E$35="SUP",'Payroll'!BG510,0),IF('People_Inputs'!$E$36="SUP",'Payroll'!BG530,0),IF('People_Inputs'!$E$37="SUP",'Payroll'!BG550,0),IF('People_Inputs'!$E$38="SUP",'Payroll'!BG570,0),IF('People_Inputs'!$E$39="SUP",'Payroll'!BG590,0),IF('People_Inputs'!$E$40="SUP",'Payroll'!BG610,0),IF('People_Inputs'!$E$41="SUP",'Payroll'!BG630,0),IF('People_Inputs'!$E$42="SUP",'Payroll'!BG650,0),IF('People_Inputs'!$E$43="SUP",'Payroll'!BG670,0),IF('People_Inputs'!$E$44="SUP",'Payroll'!BG690,0),IF('People_Inputs'!$E$45="SUP",'Payroll'!BG710,0),IF('People_Inputs'!$E$46="SUP",'Payroll'!BG730,0),IF('People_Inputs'!$E$47="SUP",'Payroll'!BG750,0),IF('People_Inputs'!$E$48="SUP",'Payroll'!BG770,0),IF('People_Inputs'!$E$49="SUP",'Payroll'!BG790,0),IF('People_Inputs'!$E$50="SUP",'Payroll'!BG810,0),IF('People_Inputs'!$E$51="SUP",'Payroll'!BG830,0),IF('People_Inputs'!$E$52="SUP",'Payroll'!BG850,0),IF('People_Inputs'!$E$53="SUP",'Payroll'!BG870,0),IF('People_Inputs'!$E$54="SUP",'Payroll'!BG890,0),IF('People_Inputs'!$E$55="SUP",'Payroll'!BG910,0),IF('People_Inputs'!$E$56="SUP",'Payroll'!BG930,0),IF('People_Inputs'!$E$57="SUP",'Payroll'!BG950,0),IF('People_Inputs'!$E$58="SUP",'Payroll'!BG970,0),IF('People_Inputs'!$E$59="SUP",'Payroll'!BG990,0),IF('People_Inputs'!$E$60="SUP",'Payroll'!BG1010,0),IF('People_Inputs'!$E$61="SUP",'Payroll'!BG1030,0),IF('People_Inputs'!$E$62="SUP",'Payroll'!BG1050,0),IF('People_Inputs'!$E$63="SUP",'Payroll'!BG1070,0),IF('People_Inputs'!$E$64="SUP",'Payroll'!BG1090,0),IF('People_Inputs'!$E$65="SUP",'Payroll'!BG1110,0),IF('People_Inputs'!$E$66="SUP",'Payroll'!BG1130,0),IF('People_Inputs'!$E$67="SUP",'Payroll'!BG1150,0),IF('People_Inputs'!$E$68="SUP",'Payroll'!BG1170,0),IF('People_Inputs'!$E$69="SUP",'Payroll'!BG1190,0),IF('People_Inputs'!$E$70="SUP",'Payroll'!BG1210,0))</f>
        <v>0</v>
      </c>
      <c r="BH34" s="35">
        <f>SUM(IF('People_Inputs'!$E$11="SUP",'Payroll'!BH30,0),IF('People_Inputs'!$E$12="SUP",'Payroll'!BH50,0),IF('People_Inputs'!$E$13="SUP",'Payroll'!BH70,0),IF('People_Inputs'!$E$14="SUP",'Payroll'!BH90,0),IF('People_Inputs'!$E$15="SUP",'Payroll'!BH110,0),IF('People_Inputs'!$E$16="SUP",'Payroll'!BH130,0),IF('People_Inputs'!$E$17="SUP",'Payroll'!BH150,0),IF('People_Inputs'!$E$18="SUP",'Payroll'!BH170,0),IF('People_Inputs'!$E$19="SUP",'Payroll'!BH190,0),IF('People_Inputs'!$E$20="SUP",'Payroll'!BH210,0),IF('People_Inputs'!$E$21="SUP",'Payroll'!BH230,0),IF('People_Inputs'!$E$22="SUP",'Payroll'!BH250,0),IF('People_Inputs'!$E$23="SUP",'Payroll'!BH270,0),IF('People_Inputs'!$E$24="SUP",'Payroll'!BH290,0),IF('People_Inputs'!$E$25="SUP",'Payroll'!BH310,0),IF('People_Inputs'!$E$26="SUP",'Payroll'!BH330,0),IF('People_Inputs'!$E$27="SUP",'Payroll'!BH350,0),IF('People_Inputs'!$E$28="SUP",'Payroll'!BH370,0),IF('People_Inputs'!$E$29="SUP",'Payroll'!BH390,0),IF('People_Inputs'!$E$30="SUP",'Payroll'!BH410,0),IF('People_Inputs'!$E$31="SUP",'Payroll'!BH430,0),IF('People_Inputs'!$E$32="SUP",'Payroll'!BH450,0),IF('People_Inputs'!$E$33="SUP",'Payroll'!BH470,0),IF('People_Inputs'!$E$34="SUP",'Payroll'!BH490,0),IF('People_Inputs'!$E$35="SUP",'Payroll'!BH510,0),IF('People_Inputs'!$E$36="SUP",'Payroll'!BH530,0),IF('People_Inputs'!$E$37="SUP",'Payroll'!BH550,0),IF('People_Inputs'!$E$38="SUP",'Payroll'!BH570,0),IF('People_Inputs'!$E$39="SUP",'Payroll'!BH590,0),IF('People_Inputs'!$E$40="SUP",'Payroll'!BH610,0),IF('People_Inputs'!$E$41="SUP",'Payroll'!BH630,0),IF('People_Inputs'!$E$42="SUP",'Payroll'!BH650,0),IF('People_Inputs'!$E$43="SUP",'Payroll'!BH670,0),IF('People_Inputs'!$E$44="SUP",'Payroll'!BH690,0),IF('People_Inputs'!$E$45="SUP",'Payroll'!BH710,0),IF('People_Inputs'!$E$46="SUP",'Payroll'!BH730,0),IF('People_Inputs'!$E$47="SUP",'Payroll'!BH750,0),IF('People_Inputs'!$E$48="SUP",'Payroll'!BH770,0),IF('People_Inputs'!$E$49="SUP",'Payroll'!BH790,0),IF('People_Inputs'!$E$50="SUP",'Payroll'!BH810,0),IF('People_Inputs'!$E$51="SUP",'Payroll'!BH830,0),IF('People_Inputs'!$E$52="SUP",'Payroll'!BH850,0),IF('People_Inputs'!$E$53="SUP",'Payroll'!BH870,0),IF('People_Inputs'!$E$54="SUP",'Payroll'!BH890,0),IF('People_Inputs'!$E$55="SUP",'Payroll'!BH910,0),IF('People_Inputs'!$E$56="SUP",'Payroll'!BH930,0),IF('People_Inputs'!$E$57="SUP",'Payroll'!BH950,0),IF('People_Inputs'!$E$58="SUP",'Payroll'!BH970,0),IF('People_Inputs'!$E$59="SUP",'Payroll'!BH990,0),IF('People_Inputs'!$E$60="SUP",'Payroll'!BH1010,0),IF('People_Inputs'!$E$61="SUP",'Payroll'!BH1030,0),IF('People_Inputs'!$E$62="SUP",'Payroll'!BH1050,0),IF('People_Inputs'!$E$63="SUP",'Payroll'!BH1070,0),IF('People_Inputs'!$E$64="SUP",'Payroll'!BH1090,0),IF('People_Inputs'!$E$65="SUP",'Payroll'!BH1110,0),IF('People_Inputs'!$E$66="SUP",'Payroll'!BH1130,0),IF('People_Inputs'!$E$67="SUP",'Payroll'!BH1150,0),IF('People_Inputs'!$E$68="SUP",'Payroll'!BH1170,0),IF('People_Inputs'!$E$69="SUP",'Payroll'!BH1190,0),IF('People_Inputs'!$E$70="SUP",'Payroll'!BH1210,0))</f>
        <v>0</v>
      </c>
      <c r="BI34" s="35">
        <f>SUM(IF('People_Inputs'!$E$11="SUP",'Payroll'!BI30,0),IF('People_Inputs'!$E$12="SUP",'Payroll'!BI50,0),IF('People_Inputs'!$E$13="SUP",'Payroll'!BI70,0),IF('People_Inputs'!$E$14="SUP",'Payroll'!BI90,0),IF('People_Inputs'!$E$15="SUP",'Payroll'!BI110,0),IF('People_Inputs'!$E$16="SUP",'Payroll'!BI130,0),IF('People_Inputs'!$E$17="SUP",'Payroll'!BI150,0),IF('People_Inputs'!$E$18="SUP",'Payroll'!BI170,0),IF('People_Inputs'!$E$19="SUP",'Payroll'!BI190,0),IF('People_Inputs'!$E$20="SUP",'Payroll'!BI210,0),IF('People_Inputs'!$E$21="SUP",'Payroll'!BI230,0),IF('People_Inputs'!$E$22="SUP",'Payroll'!BI250,0),IF('People_Inputs'!$E$23="SUP",'Payroll'!BI270,0),IF('People_Inputs'!$E$24="SUP",'Payroll'!BI290,0),IF('People_Inputs'!$E$25="SUP",'Payroll'!BI310,0),IF('People_Inputs'!$E$26="SUP",'Payroll'!BI330,0),IF('People_Inputs'!$E$27="SUP",'Payroll'!BI350,0),IF('People_Inputs'!$E$28="SUP",'Payroll'!BI370,0),IF('People_Inputs'!$E$29="SUP",'Payroll'!BI390,0),IF('People_Inputs'!$E$30="SUP",'Payroll'!BI410,0),IF('People_Inputs'!$E$31="SUP",'Payroll'!BI430,0),IF('People_Inputs'!$E$32="SUP",'Payroll'!BI450,0),IF('People_Inputs'!$E$33="SUP",'Payroll'!BI470,0),IF('People_Inputs'!$E$34="SUP",'Payroll'!BI490,0),IF('People_Inputs'!$E$35="SUP",'Payroll'!BI510,0),IF('People_Inputs'!$E$36="SUP",'Payroll'!BI530,0),IF('People_Inputs'!$E$37="SUP",'Payroll'!BI550,0),IF('People_Inputs'!$E$38="SUP",'Payroll'!BI570,0),IF('People_Inputs'!$E$39="SUP",'Payroll'!BI590,0),IF('People_Inputs'!$E$40="SUP",'Payroll'!BI610,0),IF('People_Inputs'!$E$41="SUP",'Payroll'!BI630,0),IF('People_Inputs'!$E$42="SUP",'Payroll'!BI650,0),IF('People_Inputs'!$E$43="SUP",'Payroll'!BI670,0),IF('People_Inputs'!$E$44="SUP",'Payroll'!BI690,0),IF('People_Inputs'!$E$45="SUP",'Payroll'!BI710,0),IF('People_Inputs'!$E$46="SUP",'Payroll'!BI730,0),IF('People_Inputs'!$E$47="SUP",'Payroll'!BI750,0),IF('People_Inputs'!$E$48="SUP",'Payroll'!BI770,0),IF('People_Inputs'!$E$49="SUP",'Payroll'!BI790,0),IF('People_Inputs'!$E$50="SUP",'Payroll'!BI810,0),IF('People_Inputs'!$E$51="SUP",'Payroll'!BI830,0),IF('People_Inputs'!$E$52="SUP",'Payroll'!BI850,0),IF('People_Inputs'!$E$53="SUP",'Payroll'!BI870,0),IF('People_Inputs'!$E$54="SUP",'Payroll'!BI890,0),IF('People_Inputs'!$E$55="SUP",'Payroll'!BI910,0),IF('People_Inputs'!$E$56="SUP",'Payroll'!BI930,0),IF('People_Inputs'!$E$57="SUP",'Payroll'!BI950,0),IF('People_Inputs'!$E$58="SUP",'Payroll'!BI970,0),IF('People_Inputs'!$E$59="SUP",'Payroll'!BI990,0),IF('People_Inputs'!$E$60="SUP",'Payroll'!BI1010,0),IF('People_Inputs'!$E$61="SUP",'Payroll'!BI1030,0),IF('People_Inputs'!$E$62="SUP",'Payroll'!BI1050,0),IF('People_Inputs'!$E$63="SUP",'Payroll'!BI1070,0),IF('People_Inputs'!$E$64="SUP",'Payroll'!BI1090,0),IF('People_Inputs'!$E$65="SUP",'Payroll'!BI1110,0),IF('People_Inputs'!$E$66="SUP",'Payroll'!BI1130,0),IF('People_Inputs'!$E$67="SUP",'Payroll'!BI1150,0),IF('People_Inputs'!$E$68="SUP",'Payroll'!BI1170,0),IF('People_Inputs'!$E$69="SUP",'Payroll'!BI1190,0),IF('People_Inputs'!$E$70="SUP",'Payroll'!BI1210,0))</f>
        <v>0</v>
      </c>
      <c r="BJ34" s="35">
        <f>SUM(IF('People_Inputs'!$E$11="SUP",'Payroll'!BJ30,0),IF('People_Inputs'!$E$12="SUP",'Payroll'!BJ50,0),IF('People_Inputs'!$E$13="SUP",'Payroll'!BJ70,0),IF('People_Inputs'!$E$14="SUP",'Payroll'!BJ90,0),IF('People_Inputs'!$E$15="SUP",'Payroll'!BJ110,0),IF('People_Inputs'!$E$16="SUP",'Payroll'!BJ130,0),IF('People_Inputs'!$E$17="SUP",'Payroll'!BJ150,0),IF('People_Inputs'!$E$18="SUP",'Payroll'!BJ170,0),IF('People_Inputs'!$E$19="SUP",'Payroll'!BJ190,0),IF('People_Inputs'!$E$20="SUP",'Payroll'!BJ210,0),IF('People_Inputs'!$E$21="SUP",'Payroll'!BJ230,0),IF('People_Inputs'!$E$22="SUP",'Payroll'!BJ250,0),IF('People_Inputs'!$E$23="SUP",'Payroll'!BJ270,0),IF('People_Inputs'!$E$24="SUP",'Payroll'!BJ290,0),IF('People_Inputs'!$E$25="SUP",'Payroll'!BJ310,0),IF('People_Inputs'!$E$26="SUP",'Payroll'!BJ330,0),IF('People_Inputs'!$E$27="SUP",'Payroll'!BJ350,0),IF('People_Inputs'!$E$28="SUP",'Payroll'!BJ370,0),IF('People_Inputs'!$E$29="SUP",'Payroll'!BJ390,0),IF('People_Inputs'!$E$30="SUP",'Payroll'!BJ410,0),IF('People_Inputs'!$E$31="SUP",'Payroll'!BJ430,0),IF('People_Inputs'!$E$32="SUP",'Payroll'!BJ450,0),IF('People_Inputs'!$E$33="SUP",'Payroll'!BJ470,0),IF('People_Inputs'!$E$34="SUP",'Payroll'!BJ490,0),IF('People_Inputs'!$E$35="SUP",'Payroll'!BJ510,0),IF('People_Inputs'!$E$36="SUP",'Payroll'!BJ530,0),IF('People_Inputs'!$E$37="SUP",'Payroll'!BJ550,0),IF('People_Inputs'!$E$38="SUP",'Payroll'!BJ570,0),IF('People_Inputs'!$E$39="SUP",'Payroll'!BJ590,0),IF('People_Inputs'!$E$40="SUP",'Payroll'!BJ610,0),IF('People_Inputs'!$E$41="SUP",'Payroll'!BJ630,0),IF('People_Inputs'!$E$42="SUP",'Payroll'!BJ650,0),IF('People_Inputs'!$E$43="SUP",'Payroll'!BJ670,0),IF('People_Inputs'!$E$44="SUP",'Payroll'!BJ690,0),IF('People_Inputs'!$E$45="SUP",'Payroll'!BJ710,0),IF('People_Inputs'!$E$46="SUP",'Payroll'!BJ730,0),IF('People_Inputs'!$E$47="SUP",'Payroll'!BJ750,0),IF('People_Inputs'!$E$48="SUP",'Payroll'!BJ770,0),IF('People_Inputs'!$E$49="SUP",'Payroll'!BJ790,0),IF('People_Inputs'!$E$50="SUP",'Payroll'!BJ810,0),IF('People_Inputs'!$E$51="SUP",'Payroll'!BJ830,0),IF('People_Inputs'!$E$52="SUP",'Payroll'!BJ850,0),IF('People_Inputs'!$E$53="SUP",'Payroll'!BJ870,0),IF('People_Inputs'!$E$54="SUP",'Payroll'!BJ890,0),IF('People_Inputs'!$E$55="SUP",'Payroll'!BJ910,0),IF('People_Inputs'!$E$56="SUP",'Payroll'!BJ930,0),IF('People_Inputs'!$E$57="SUP",'Payroll'!BJ950,0),IF('People_Inputs'!$E$58="SUP",'Payroll'!BJ970,0),IF('People_Inputs'!$E$59="SUP",'Payroll'!BJ990,0),IF('People_Inputs'!$E$60="SUP",'Payroll'!BJ1010,0),IF('People_Inputs'!$E$61="SUP",'Payroll'!BJ1030,0),IF('People_Inputs'!$E$62="SUP",'Payroll'!BJ1050,0),IF('People_Inputs'!$E$63="SUP",'Payroll'!BJ1070,0),IF('People_Inputs'!$E$64="SUP",'Payroll'!BJ1090,0),IF('People_Inputs'!$E$65="SUP",'Payroll'!BJ1110,0),IF('People_Inputs'!$E$66="SUP",'Payroll'!BJ1130,0),IF('People_Inputs'!$E$67="SUP",'Payroll'!BJ1150,0),IF('People_Inputs'!$E$68="SUP",'Payroll'!BJ1170,0),IF('People_Inputs'!$E$69="SUP",'Payroll'!BJ1190,0),IF('People_Inputs'!$E$70="SUP",'Payroll'!BJ1210,0))</f>
        <v>0</v>
      </c>
      <c r="BK34" s="35">
        <f>SUM(IF('People_Inputs'!$E$11="SUP",'Payroll'!BK30,0),IF('People_Inputs'!$E$12="SUP",'Payroll'!BK50,0),IF('People_Inputs'!$E$13="SUP",'Payroll'!BK70,0),IF('People_Inputs'!$E$14="SUP",'Payroll'!BK90,0),IF('People_Inputs'!$E$15="SUP",'Payroll'!BK110,0),IF('People_Inputs'!$E$16="SUP",'Payroll'!BK130,0),IF('People_Inputs'!$E$17="SUP",'Payroll'!BK150,0),IF('People_Inputs'!$E$18="SUP",'Payroll'!BK170,0),IF('People_Inputs'!$E$19="SUP",'Payroll'!BK190,0),IF('People_Inputs'!$E$20="SUP",'Payroll'!BK210,0),IF('People_Inputs'!$E$21="SUP",'Payroll'!BK230,0),IF('People_Inputs'!$E$22="SUP",'Payroll'!BK250,0),IF('People_Inputs'!$E$23="SUP",'Payroll'!BK270,0),IF('People_Inputs'!$E$24="SUP",'Payroll'!BK290,0),IF('People_Inputs'!$E$25="SUP",'Payroll'!BK310,0),IF('People_Inputs'!$E$26="SUP",'Payroll'!BK330,0),IF('People_Inputs'!$E$27="SUP",'Payroll'!BK350,0),IF('People_Inputs'!$E$28="SUP",'Payroll'!BK370,0),IF('People_Inputs'!$E$29="SUP",'Payroll'!BK390,0),IF('People_Inputs'!$E$30="SUP",'Payroll'!BK410,0),IF('People_Inputs'!$E$31="SUP",'Payroll'!BK430,0),IF('People_Inputs'!$E$32="SUP",'Payroll'!BK450,0),IF('People_Inputs'!$E$33="SUP",'Payroll'!BK470,0),IF('People_Inputs'!$E$34="SUP",'Payroll'!BK490,0),IF('People_Inputs'!$E$35="SUP",'Payroll'!BK510,0),IF('People_Inputs'!$E$36="SUP",'Payroll'!BK530,0),IF('People_Inputs'!$E$37="SUP",'Payroll'!BK550,0),IF('People_Inputs'!$E$38="SUP",'Payroll'!BK570,0),IF('People_Inputs'!$E$39="SUP",'Payroll'!BK590,0),IF('People_Inputs'!$E$40="SUP",'Payroll'!BK610,0),IF('People_Inputs'!$E$41="SUP",'Payroll'!BK630,0),IF('People_Inputs'!$E$42="SUP",'Payroll'!BK650,0),IF('People_Inputs'!$E$43="SUP",'Payroll'!BK670,0),IF('People_Inputs'!$E$44="SUP",'Payroll'!BK690,0),IF('People_Inputs'!$E$45="SUP",'Payroll'!BK710,0),IF('People_Inputs'!$E$46="SUP",'Payroll'!BK730,0),IF('People_Inputs'!$E$47="SUP",'Payroll'!BK750,0),IF('People_Inputs'!$E$48="SUP",'Payroll'!BK770,0),IF('People_Inputs'!$E$49="SUP",'Payroll'!BK790,0),IF('People_Inputs'!$E$50="SUP",'Payroll'!BK810,0),IF('People_Inputs'!$E$51="SUP",'Payroll'!BK830,0),IF('People_Inputs'!$E$52="SUP",'Payroll'!BK850,0),IF('People_Inputs'!$E$53="SUP",'Payroll'!BK870,0),IF('People_Inputs'!$E$54="SUP",'Payroll'!BK890,0),IF('People_Inputs'!$E$55="SUP",'Payroll'!BK910,0),IF('People_Inputs'!$E$56="SUP",'Payroll'!BK930,0),IF('People_Inputs'!$E$57="SUP",'Payroll'!BK950,0),IF('People_Inputs'!$E$58="SUP",'Payroll'!BK970,0),IF('People_Inputs'!$E$59="SUP",'Payroll'!BK990,0),IF('People_Inputs'!$E$60="SUP",'Payroll'!BK1010,0),IF('People_Inputs'!$E$61="SUP",'Payroll'!BK1030,0),IF('People_Inputs'!$E$62="SUP",'Payroll'!BK1050,0),IF('People_Inputs'!$E$63="SUP",'Payroll'!BK1070,0),IF('People_Inputs'!$E$64="SUP",'Payroll'!BK1090,0),IF('People_Inputs'!$E$65="SUP",'Payroll'!BK1110,0),IF('People_Inputs'!$E$66="SUP",'Payroll'!BK1130,0),IF('People_Inputs'!$E$67="SUP",'Payroll'!BK1150,0),IF('People_Inputs'!$E$68="SUP",'Payroll'!BK1170,0),IF('People_Inputs'!$E$69="SUP",'Payroll'!BK1190,0),IF('People_Inputs'!$E$70="SUP",'Payroll'!BK1210,0))</f>
        <v>0</v>
      </c>
      <c r="BL34" s="35">
        <f>SUM(IF('People_Inputs'!$E$11="SUP",'Payroll'!BL30,0),IF('People_Inputs'!$E$12="SUP",'Payroll'!BL50,0),IF('People_Inputs'!$E$13="SUP",'Payroll'!BL70,0),IF('People_Inputs'!$E$14="SUP",'Payroll'!BL90,0),IF('People_Inputs'!$E$15="SUP",'Payroll'!BL110,0),IF('People_Inputs'!$E$16="SUP",'Payroll'!BL130,0),IF('People_Inputs'!$E$17="SUP",'Payroll'!BL150,0),IF('People_Inputs'!$E$18="SUP",'Payroll'!BL170,0),IF('People_Inputs'!$E$19="SUP",'Payroll'!BL190,0),IF('People_Inputs'!$E$20="SUP",'Payroll'!BL210,0),IF('People_Inputs'!$E$21="SUP",'Payroll'!BL230,0),IF('People_Inputs'!$E$22="SUP",'Payroll'!BL250,0),IF('People_Inputs'!$E$23="SUP",'Payroll'!BL270,0),IF('People_Inputs'!$E$24="SUP",'Payroll'!BL290,0),IF('People_Inputs'!$E$25="SUP",'Payroll'!BL310,0),IF('People_Inputs'!$E$26="SUP",'Payroll'!BL330,0),IF('People_Inputs'!$E$27="SUP",'Payroll'!BL350,0),IF('People_Inputs'!$E$28="SUP",'Payroll'!BL370,0),IF('People_Inputs'!$E$29="SUP",'Payroll'!BL390,0),IF('People_Inputs'!$E$30="SUP",'Payroll'!BL410,0),IF('People_Inputs'!$E$31="SUP",'Payroll'!BL430,0),IF('People_Inputs'!$E$32="SUP",'Payroll'!BL450,0),IF('People_Inputs'!$E$33="SUP",'Payroll'!BL470,0),IF('People_Inputs'!$E$34="SUP",'Payroll'!BL490,0),IF('People_Inputs'!$E$35="SUP",'Payroll'!BL510,0),IF('People_Inputs'!$E$36="SUP",'Payroll'!BL530,0),IF('People_Inputs'!$E$37="SUP",'Payroll'!BL550,0),IF('People_Inputs'!$E$38="SUP",'Payroll'!BL570,0),IF('People_Inputs'!$E$39="SUP",'Payroll'!BL590,0),IF('People_Inputs'!$E$40="SUP",'Payroll'!BL610,0),IF('People_Inputs'!$E$41="SUP",'Payroll'!BL630,0),IF('People_Inputs'!$E$42="SUP",'Payroll'!BL650,0),IF('People_Inputs'!$E$43="SUP",'Payroll'!BL670,0),IF('People_Inputs'!$E$44="SUP",'Payroll'!BL690,0),IF('People_Inputs'!$E$45="SUP",'Payroll'!BL710,0),IF('People_Inputs'!$E$46="SUP",'Payroll'!BL730,0),IF('People_Inputs'!$E$47="SUP",'Payroll'!BL750,0),IF('People_Inputs'!$E$48="SUP",'Payroll'!BL770,0),IF('People_Inputs'!$E$49="SUP",'Payroll'!BL790,0),IF('People_Inputs'!$E$50="SUP",'Payroll'!BL810,0),IF('People_Inputs'!$E$51="SUP",'Payroll'!BL830,0),IF('People_Inputs'!$E$52="SUP",'Payroll'!BL850,0),IF('People_Inputs'!$E$53="SUP",'Payroll'!BL870,0),IF('People_Inputs'!$E$54="SUP",'Payroll'!BL890,0),IF('People_Inputs'!$E$55="SUP",'Payroll'!BL910,0),IF('People_Inputs'!$E$56="SUP",'Payroll'!BL930,0),IF('People_Inputs'!$E$57="SUP",'Payroll'!BL950,0),IF('People_Inputs'!$E$58="SUP",'Payroll'!BL970,0),IF('People_Inputs'!$E$59="SUP",'Payroll'!BL990,0),IF('People_Inputs'!$E$60="SUP",'Payroll'!BL1010,0),IF('People_Inputs'!$E$61="SUP",'Payroll'!BL1030,0),IF('People_Inputs'!$E$62="SUP",'Payroll'!BL1050,0),IF('People_Inputs'!$E$63="SUP",'Payroll'!BL1070,0),IF('People_Inputs'!$E$64="SUP",'Payroll'!BL1090,0),IF('People_Inputs'!$E$65="SUP",'Payroll'!BL1110,0),IF('People_Inputs'!$E$66="SUP",'Payroll'!BL1130,0),IF('People_Inputs'!$E$67="SUP",'Payroll'!BL1150,0),IF('People_Inputs'!$E$68="SUP",'Payroll'!BL1170,0),IF('People_Inputs'!$E$69="SUP",'Payroll'!BL1190,0),IF('People_Inputs'!$E$70="SUP",'Payroll'!BL1210,0))</f>
        <v>0</v>
      </c>
      <c r="BM34" s="35">
        <f>SUM(IF('People_Inputs'!$E$11="SUP",'Payroll'!BM30,0),IF('People_Inputs'!$E$12="SUP",'Payroll'!BM50,0),IF('People_Inputs'!$E$13="SUP",'Payroll'!BM70,0),IF('People_Inputs'!$E$14="SUP",'Payroll'!BM90,0),IF('People_Inputs'!$E$15="SUP",'Payroll'!BM110,0),IF('People_Inputs'!$E$16="SUP",'Payroll'!BM130,0),IF('People_Inputs'!$E$17="SUP",'Payroll'!BM150,0),IF('People_Inputs'!$E$18="SUP",'Payroll'!BM170,0),IF('People_Inputs'!$E$19="SUP",'Payroll'!BM190,0),IF('People_Inputs'!$E$20="SUP",'Payroll'!BM210,0),IF('People_Inputs'!$E$21="SUP",'Payroll'!BM230,0),IF('People_Inputs'!$E$22="SUP",'Payroll'!BM250,0),IF('People_Inputs'!$E$23="SUP",'Payroll'!BM270,0),IF('People_Inputs'!$E$24="SUP",'Payroll'!BM290,0),IF('People_Inputs'!$E$25="SUP",'Payroll'!BM310,0),IF('People_Inputs'!$E$26="SUP",'Payroll'!BM330,0),IF('People_Inputs'!$E$27="SUP",'Payroll'!BM350,0),IF('People_Inputs'!$E$28="SUP",'Payroll'!BM370,0),IF('People_Inputs'!$E$29="SUP",'Payroll'!BM390,0),IF('People_Inputs'!$E$30="SUP",'Payroll'!BM410,0),IF('People_Inputs'!$E$31="SUP",'Payroll'!BM430,0),IF('People_Inputs'!$E$32="SUP",'Payroll'!BM450,0),IF('People_Inputs'!$E$33="SUP",'Payroll'!BM470,0),IF('People_Inputs'!$E$34="SUP",'Payroll'!BM490,0),IF('People_Inputs'!$E$35="SUP",'Payroll'!BM510,0),IF('People_Inputs'!$E$36="SUP",'Payroll'!BM530,0),IF('People_Inputs'!$E$37="SUP",'Payroll'!BM550,0),IF('People_Inputs'!$E$38="SUP",'Payroll'!BM570,0),IF('People_Inputs'!$E$39="SUP",'Payroll'!BM590,0),IF('People_Inputs'!$E$40="SUP",'Payroll'!BM610,0),IF('People_Inputs'!$E$41="SUP",'Payroll'!BM630,0),IF('People_Inputs'!$E$42="SUP",'Payroll'!BM650,0),IF('People_Inputs'!$E$43="SUP",'Payroll'!BM670,0),IF('People_Inputs'!$E$44="SUP",'Payroll'!BM690,0),IF('People_Inputs'!$E$45="SUP",'Payroll'!BM710,0),IF('People_Inputs'!$E$46="SUP",'Payroll'!BM730,0),IF('People_Inputs'!$E$47="SUP",'Payroll'!BM750,0),IF('People_Inputs'!$E$48="SUP",'Payroll'!BM770,0),IF('People_Inputs'!$E$49="SUP",'Payroll'!BM790,0),IF('People_Inputs'!$E$50="SUP",'Payroll'!BM810,0),IF('People_Inputs'!$E$51="SUP",'Payroll'!BM830,0),IF('People_Inputs'!$E$52="SUP",'Payroll'!BM850,0),IF('People_Inputs'!$E$53="SUP",'Payroll'!BM870,0),IF('People_Inputs'!$E$54="SUP",'Payroll'!BM890,0),IF('People_Inputs'!$E$55="SUP",'Payroll'!BM910,0),IF('People_Inputs'!$E$56="SUP",'Payroll'!BM930,0),IF('People_Inputs'!$E$57="SUP",'Payroll'!BM950,0),IF('People_Inputs'!$E$58="SUP",'Payroll'!BM970,0),IF('People_Inputs'!$E$59="SUP",'Payroll'!BM990,0),IF('People_Inputs'!$E$60="SUP",'Payroll'!BM1010,0),IF('People_Inputs'!$E$61="SUP",'Payroll'!BM1030,0),IF('People_Inputs'!$E$62="SUP",'Payroll'!BM1050,0),IF('People_Inputs'!$E$63="SUP",'Payroll'!BM1070,0),IF('People_Inputs'!$E$64="SUP",'Payroll'!BM1090,0),IF('People_Inputs'!$E$65="SUP",'Payroll'!BM1110,0),IF('People_Inputs'!$E$66="SUP",'Payroll'!BM1130,0),IF('People_Inputs'!$E$67="SUP",'Payroll'!BM1150,0),IF('People_Inputs'!$E$68="SUP",'Payroll'!BM1170,0),IF('People_Inputs'!$E$69="SUP",'Payroll'!BM1190,0),IF('People_Inputs'!$E$70="SUP",'Payroll'!BM1210,0))</f>
        <v>2500</v>
      </c>
      <c r="BN34" s="35">
        <f>SUM(IF('People_Inputs'!$E$11="SUP",'Payroll'!BN30,0),IF('People_Inputs'!$E$12="SUP",'Payroll'!BN50,0),IF('People_Inputs'!$E$13="SUP",'Payroll'!BN70,0),IF('People_Inputs'!$E$14="SUP",'Payroll'!BN90,0),IF('People_Inputs'!$E$15="SUP",'Payroll'!BN110,0),IF('People_Inputs'!$E$16="SUP",'Payroll'!BN130,0),IF('People_Inputs'!$E$17="SUP",'Payroll'!BN150,0),IF('People_Inputs'!$E$18="SUP",'Payroll'!BN170,0),IF('People_Inputs'!$E$19="SUP",'Payroll'!BN190,0),IF('People_Inputs'!$E$20="SUP",'Payroll'!BN210,0),IF('People_Inputs'!$E$21="SUP",'Payroll'!BN230,0),IF('People_Inputs'!$E$22="SUP",'Payroll'!BN250,0),IF('People_Inputs'!$E$23="SUP",'Payroll'!BN270,0),IF('People_Inputs'!$E$24="SUP",'Payroll'!BN290,0),IF('People_Inputs'!$E$25="SUP",'Payroll'!BN310,0),IF('People_Inputs'!$E$26="SUP",'Payroll'!BN330,0),IF('People_Inputs'!$E$27="SUP",'Payroll'!BN350,0),IF('People_Inputs'!$E$28="SUP",'Payroll'!BN370,0),IF('People_Inputs'!$E$29="SUP",'Payroll'!BN390,0),IF('People_Inputs'!$E$30="SUP",'Payroll'!BN410,0),IF('People_Inputs'!$E$31="SUP",'Payroll'!BN430,0),IF('People_Inputs'!$E$32="SUP",'Payroll'!BN450,0),IF('People_Inputs'!$E$33="SUP",'Payroll'!BN470,0),IF('People_Inputs'!$E$34="SUP",'Payroll'!BN490,0),IF('People_Inputs'!$E$35="SUP",'Payroll'!BN510,0),IF('People_Inputs'!$E$36="SUP",'Payroll'!BN530,0),IF('People_Inputs'!$E$37="SUP",'Payroll'!BN550,0),IF('People_Inputs'!$E$38="SUP",'Payroll'!BN570,0),IF('People_Inputs'!$E$39="SUP",'Payroll'!BN590,0),IF('People_Inputs'!$E$40="SUP",'Payroll'!BN610,0),IF('People_Inputs'!$E$41="SUP",'Payroll'!BN630,0),IF('People_Inputs'!$E$42="SUP",'Payroll'!BN650,0),IF('People_Inputs'!$E$43="SUP",'Payroll'!BN670,0),IF('People_Inputs'!$E$44="SUP",'Payroll'!BN690,0),IF('People_Inputs'!$E$45="SUP",'Payroll'!BN710,0),IF('People_Inputs'!$E$46="SUP",'Payroll'!BN730,0),IF('People_Inputs'!$E$47="SUP",'Payroll'!BN750,0),IF('People_Inputs'!$E$48="SUP",'Payroll'!BN770,0),IF('People_Inputs'!$E$49="SUP",'Payroll'!BN790,0),IF('People_Inputs'!$E$50="SUP",'Payroll'!BN810,0),IF('People_Inputs'!$E$51="SUP",'Payroll'!BN830,0),IF('People_Inputs'!$E$52="SUP",'Payroll'!BN850,0),IF('People_Inputs'!$E$53="SUP",'Payroll'!BN870,0),IF('People_Inputs'!$E$54="SUP",'Payroll'!BN890,0),IF('People_Inputs'!$E$55="SUP",'Payroll'!BN910,0),IF('People_Inputs'!$E$56="SUP",'Payroll'!BN930,0),IF('People_Inputs'!$E$57="SUP",'Payroll'!BN950,0),IF('People_Inputs'!$E$58="SUP",'Payroll'!BN970,0),IF('People_Inputs'!$E$59="SUP",'Payroll'!BN990,0),IF('People_Inputs'!$E$60="SUP",'Payroll'!BN1010,0),IF('People_Inputs'!$E$61="SUP",'Payroll'!BN1030,0),IF('People_Inputs'!$E$62="SUP",'Payroll'!BN1050,0),IF('People_Inputs'!$E$63="SUP",'Payroll'!BN1070,0),IF('People_Inputs'!$E$64="SUP",'Payroll'!BN1090,0),IF('People_Inputs'!$E$65="SUP",'Payroll'!BN1110,0),IF('People_Inputs'!$E$66="SUP",'Payroll'!BN1130,0),IF('People_Inputs'!$E$67="SUP",'Payroll'!BN1150,0),IF('People_Inputs'!$E$68="SUP",'Payroll'!BN1170,0),IF('People_Inputs'!$E$69="SUP",'Payroll'!BN1190,0),IF('People_Inputs'!$E$70="SUP",'Payroll'!BN1210,0))</f>
        <v>0</v>
      </c>
      <c r="BO34" s="35">
        <f>SUM(IF('People_Inputs'!$E$11="SUP",'Payroll'!BO30,0),IF('People_Inputs'!$E$12="SUP",'Payroll'!BO50,0),IF('People_Inputs'!$E$13="SUP",'Payroll'!BO70,0),IF('People_Inputs'!$E$14="SUP",'Payroll'!BO90,0),IF('People_Inputs'!$E$15="SUP",'Payroll'!BO110,0),IF('People_Inputs'!$E$16="SUP",'Payroll'!BO130,0),IF('People_Inputs'!$E$17="SUP",'Payroll'!BO150,0),IF('People_Inputs'!$E$18="SUP",'Payroll'!BO170,0),IF('People_Inputs'!$E$19="SUP",'Payroll'!BO190,0),IF('People_Inputs'!$E$20="SUP",'Payroll'!BO210,0),IF('People_Inputs'!$E$21="SUP",'Payroll'!BO230,0),IF('People_Inputs'!$E$22="SUP",'Payroll'!BO250,0),IF('People_Inputs'!$E$23="SUP",'Payroll'!BO270,0),IF('People_Inputs'!$E$24="SUP",'Payroll'!BO290,0),IF('People_Inputs'!$E$25="SUP",'Payroll'!BO310,0),IF('People_Inputs'!$E$26="SUP",'Payroll'!BO330,0),IF('People_Inputs'!$E$27="SUP",'Payroll'!BO350,0),IF('People_Inputs'!$E$28="SUP",'Payroll'!BO370,0),IF('People_Inputs'!$E$29="SUP",'Payroll'!BO390,0),IF('People_Inputs'!$E$30="SUP",'Payroll'!BO410,0),IF('People_Inputs'!$E$31="SUP",'Payroll'!BO430,0),IF('People_Inputs'!$E$32="SUP",'Payroll'!BO450,0),IF('People_Inputs'!$E$33="SUP",'Payroll'!BO470,0),IF('People_Inputs'!$E$34="SUP",'Payroll'!BO490,0),IF('People_Inputs'!$E$35="SUP",'Payroll'!BO510,0),IF('People_Inputs'!$E$36="SUP",'Payroll'!BO530,0),IF('People_Inputs'!$E$37="SUP",'Payroll'!BO550,0),IF('People_Inputs'!$E$38="SUP",'Payroll'!BO570,0),IF('People_Inputs'!$E$39="SUP",'Payroll'!BO590,0),IF('People_Inputs'!$E$40="SUP",'Payroll'!BO610,0),IF('People_Inputs'!$E$41="SUP",'Payroll'!BO630,0),IF('People_Inputs'!$E$42="SUP",'Payroll'!BO650,0),IF('People_Inputs'!$E$43="SUP",'Payroll'!BO670,0),IF('People_Inputs'!$E$44="SUP",'Payroll'!BO690,0),IF('People_Inputs'!$E$45="SUP",'Payroll'!BO710,0),IF('People_Inputs'!$E$46="SUP",'Payroll'!BO730,0),IF('People_Inputs'!$E$47="SUP",'Payroll'!BO750,0),IF('People_Inputs'!$E$48="SUP",'Payroll'!BO770,0),IF('People_Inputs'!$E$49="SUP",'Payroll'!BO790,0),IF('People_Inputs'!$E$50="SUP",'Payroll'!BO810,0),IF('People_Inputs'!$E$51="SUP",'Payroll'!BO830,0),IF('People_Inputs'!$E$52="SUP",'Payroll'!BO850,0),IF('People_Inputs'!$E$53="SUP",'Payroll'!BO870,0),IF('People_Inputs'!$E$54="SUP",'Payroll'!BO890,0),IF('People_Inputs'!$E$55="SUP",'Payroll'!BO910,0),IF('People_Inputs'!$E$56="SUP",'Payroll'!BO930,0),IF('People_Inputs'!$E$57="SUP",'Payroll'!BO950,0),IF('People_Inputs'!$E$58="SUP",'Payroll'!BO970,0),IF('People_Inputs'!$E$59="SUP",'Payroll'!BO990,0),IF('People_Inputs'!$E$60="SUP",'Payroll'!BO1010,0),IF('People_Inputs'!$E$61="SUP",'Payroll'!BO1030,0),IF('People_Inputs'!$E$62="SUP",'Payroll'!BO1050,0),IF('People_Inputs'!$E$63="SUP",'Payroll'!BO1070,0),IF('People_Inputs'!$E$64="SUP",'Payroll'!BO1090,0),IF('People_Inputs'!$E$65="SUP",'Payroll'!BO1110,0),IF('People_Inputs'!$E$66="SUP",'Payroll'!BO1130,0),IF('People_Inputs'!$E$67="SUP",'Payroll'!BO1150,0),IF('People_Inputs'!$E$68="SUP",'Payroll'!BO1170,0),IF('People_Inputs'!$E$69="SUP",'Payroll'!BO1190,0),IF('People_Inputs'!$E$70="SUP",'Payroll'!BO1210,0))</f>
        <v>0</v>
      </c>
    </row>
    <row r="35" ht="22" customHeight="1">
      <c r="A35" s="2" t="str">
        <v>FIN.TOTAL</v>
      </c>
      <c r="B35" s="6" t="str">
        <v>Finance (FIN): payroll cost</v>
      </c>
      <c r="C35" s="2" t="str">
        <v>EUR</v>
      </c>
      <c r="D35" s="2" t="str">
        <v>SUM</v>
      </c>
      <c r="E35" s="36">
        <f>SUM(H35:BO35)</f>
        <v>394728.14914333104</v>
      </c>
      <c r="F35" s="6" t="str">
        <v>Salaries plus employer contributions (Payroll)</v>
      </c>
      <c r="G35" s="2"/>
      <c r="H35" s="35">
        <f>SUM(IF('People_Inputs'!$E$11="FIN",'Payroll'!H26,0),IF('People_Inputs'!$E$12="FIN",'Payroll'!H46,0),IF('People_Inputs'!$E$13="FIN",'Payroll'!H66,0),IF('People_Inputs'!$E$14="FIN",'Payroll'!H86,0),IF('People_Inputs'!$E$15="FIN",'Payroll'!H106,0),IF('People_Inputs'!$E$16="FIN",'Payroll'!H126,0),IF('People_Inputs'!$E$17="FIN",'Payroll'!H146,0),IF('People_Inputs'!$E$18="FIN",'Payroll'!H166,0),IF('People_Inputs'!$E$19="FIN",'Payroll'!H186,0),IF('People_Inputs'!$E$20="FIN",'Payroll'!H206,0),IF('People_Inputs'!$E$21="FIN",'Payroll'!H226,0),IF('People_Inputs'!$E$22="FIN",'Payroll'!H246,0),IF('People_Inputs'!$E$23="FIN",'Payroll'!H266,0),IF('People_Inputs'!$E$24="FIN",'Payroll'!H286,0),IF('People_Inputs'!$E$25="FIN",'Payroll'!H306,0),IF('People_Inputs'!$E$26="FIN",'Payroll'!H326,0),IF('People_Inputs'!$E$27="FIN",'Payroll'!H346,0),IF('People_Inputs'!$E$28="FIN",'Payroll'!H366,0),IF('People_Inputs'!$E$29="FIN",'Payroll'!H386,0),IF('People_Inputs'!$E$30="FIN",'Payroll'!H406,0),IF('People_Inputs'!$E$31="FIN",'Payroll'!H426,0),IF('People_Inputs'!$E$32="FIN",'Payroll'!H446,0),IF('People_Inputs'!$E$33="FIN",'Payroll'!H466,0),IF('People_Inputs'!$E$34="FIN",'Payroll'!H486,0),IF('People_Inputs'!$E$35="FIN",'Payroll'!H506,0),IF('People_Inputs'!$E$36="FIN",'Payroll'!H526,0),IF('People_Inputs'!$E$37="FIN",'Payroll'!H546,0),IF('People_Inputs'!$E$38="FIN",'Payroll'!H566,0),IF('People_Inputs'!$E$39="FIN",'Payroll'!H586,0),IF('People_Inputs'!$E$40="FIN",'Payroll'!H606,0),IF('People_Inputs'!$E$41="FIN",'Payroll'!H626,0),IF('People_Inputs'!$E$42="FIN",'Payroll'!H646,0),IF('People_Inputs'!$E$43="FIN",'Payroll'!H666,0),IF('People_Inputs'!$E$44="FIN",'Payroll'!H686,0),IF('People_Inputs'!$E$45="FIN",'Payroll'!H706,0),IF('People_Inputs'!$E$46="FIN",'Payroll'!H726,0),IF('People_Inputs'!$E$47="FIN",'Payroll'!H746,0),IF('People_Inputs'!$E$48="FIN",'Payroll'!H766,0),IF('People_Inputs'!$E$49="FIN",'Payroll'!H786,0),IF('People_Inputs'!$E$50="FIN",'Payroll'!H806,0),IF('People_Inputs'!$E$51="FIN",'Payroll'!H826,0),IF('People_Inputs'!$E$52="FIN",'Payroll'!H846,0),IF('People_Inputs'!$E$53="FIN",'Payroll'!H866,0),IF('People_Inputs'!$E$54="FIN",'Payroll'!H886,0),IF('People_Inputs'!$E$55="FIN",'Payroll'!H906,0),IF('People_Inputs'!$E$56="FIN",'Payroll'!H926,0),IF('People_Inputs'!$E$57="FIN",'Payroll'!H946,0),IF('People_Inputs'!$E$58="FIN",'Payroll'!H966,0),IF('People_Inputs'!$E$59="FIN",'Payroll'!H986,0),IF('People_Inputs'!$E$60="FIN",'Payroll'!H1006,0),IF('People_Inputs'!$E$61="FIN",'Payroll'!H1026,0),IF('People_Inputs'!$E$62="FIN",'Payroll'!H1046,0),IF('People_Inputs'!$E$63="FIN",'Payroll'!H1066,0),IF('People_Inputs'!$E$64="FIN",'Payroll'!H1086,0),IF('People_Inputs'!$E$65="FIN",'Payroll'!H1106,0),IF('People_Inputs'!$E$66="FIN",'Payroll'!H1126,0),IF('People_Inputs'!$E$67="FIN",'Payroll'!H1146,0),IF('People_Inputs'!$E$68="FIN",'Payroll'!H1166,0),IF('People_Inputs'!$E$69="FIN",'Payroll'!H1186,0),IF('People_Inputs'!$E$70="FIN",'Payroll'!H1206,0))</f>
        <v>0.0</v>
      </c>
      <c r="I35" s="35">
        <f>SUM(IF('People_Inputs'!$E$11="FIN",'Payroll'!I26,0),IF('People_Inputs'!$E$12="FIN",'Payroll'!I46,0),IF('People_Inputs'!$E$13="FIN",'Payroll'!I66,0),IF('People_Inputs'!$E$14="FIN",'Payroll'!I86,0),IF('People_Inputs'!$E$15="FIN",'Payroll'!I106,0),IF('People_Inputs'!$E$16="FIN",'Payroll'!I126,0),IF('People_Inputs'!$E$17="FIN",'Payroll'!I146,0),IF('People_Inputs'!$E$18="FIN",'Payroll'!I166,0),IF('People_Inputs'!$E$19="FIN",'Payroll'!I186,0),IF('People_Inputs'!$E$20="FIN",'Payroll'!I206,0),IF('People_Inputs'!$E$21="FIN",'Payroll'!I226,0),IF('People_Inputs'!$E$22="FIN",'Payroll'!I246,0),IF('People_Inputs'!$E$23="FIN",'Payroll'!I266,0),IF('People_Inputs'!$E$24="FIN",'Payroll'!I286,0),IF('People_Inputs'!$E$25="FIN",'Payroll'!I306,0),IF('People_Inputs'!$E$26="FIN",'Payroll'!I326,0),IF('People_Inputs'!$E$27="FIN",'Payroll'!I346,0),IF('People_Inputs'!$E$28="FIN",'Payroll'!I366,0),IF('People_Inputs'!$E$29="FIN",'Payroll'!I386,0),IF('People_Inputs'!$E$30="FIN",'Payroll'!I406,0),IF('People_Inputs'!$E$31="FIN",'Payroll'!I426,0),IF('People_Inputs'!$E$32="FIN",'Payroll'!I446,0),IF('People_Inputs'!$E$33="FIN",'Payroll'!I466,0),IF('People_Inputs'!$E$34="FIN",'Payroll'!I486,0),IF('People_Inputs'!$E$35="FIN",'Payroll'!I506,0),IF('People_Inputs'!$E$36="FIN",'Payroll'!I526,0),IF('People_Inputs'!$E$37="FIN",'Payroll'!I546,0),IF('People_Inputs'!$E$38="FIN",'Payroll'!I566,0),IF('People_Inputs'!$E$39="FIN",'Payroll'!I586,0),IF('People_Inputs'!$E$40="FIN",'Payroll'!I606,0),IF('People_Inputs'!$E$41="FIN",'Payroll'!I626,0),IF('People_Inputs'!$E$42="FIN",'Payroll'!I646,0),IF('People_Inputs'!$E$43="FIN",'Payroll'!I666,0),IF('People_Inputs'!$E$44="FIN",'Payroll'!I686,0),IF('People_Inputs'!$E$45="FIN",'Payroll'!I706,0),IF('People_Inputs'!$E$46="FIN",'Payroll'!I726,0),IF('People_Inputs'!$E$47="FIN",'Payroll'!I746,0),IF('People_Inputs'!$E$48="FIN",'Payroll'!I766,0),IF('People_Inputs'!$E$49="FIN",'Payroll'!I786,0),IF('People_Inputs'!$E$50="FIN",'Payroll'!I806,0),IF('People_Inputs'!$E$51="FIN",'Payroll'!I826,0),IF('People_Inputs'!$E$52="FIN",'Payroll'!I846,0),IF('People_Inputs'!$E$53="FIN",'Payroll'!I866,0),IF('People_Inputs'!$E$54="FIN",'Payroll'!I886,0),IF('People_Inputs'!$E$55="FIN",'Payroll'!I906,0),IF('People_Inputs'!$E$56="FIN",'Payroll'!I926,0),IF('People_Inputs'!$E$57="FIN",'Payroll'!I946,0),IF('People_Inputs'!$E$58="FIN",'Payroll'!I966,0),IF('People_Inputs'!$E$59="FIN",'Payroll'!I986,0),IF('People_Inputs'!$E$60="FIN",'Payroll'!I1006,0),IF('People_Inputs'!$E$61="FIN",'Payroll'!I1026,0),IF('People_Inputs'!$E$62="FIN",'Payroll'!I1046,0),IF('People_Inputs'!$E$63="FIN",'Payroll'!I1066,0),IF('People_Inputs'!$E$64="FIN",'Payroll'!I1086,0),IF('People_Inputs'!$E$65="FIN",'Payroll'!I1106,0),IF('People_Inputs'!$E$66="FIN",'Payroll'!I1126,0),IF('People_Inputs'!$E$67="FIN",'Payroll'!I1146,0),IF('People_Inputs'!$E$68="FIN",'Payroll'!I1166,0),IF('People_Inputs'!$E$69="FIN",'Payroll'!I1186,0),IF('People_Inputs'!$E$70="FIN",'Payroll'!I1206,0))</f>
        <v>0.0</v>
      </c>
      <c r="J35" s="35">
        <f>SUM(IF('People_Inputs'!$E$11="FIN",'Payroll'!J26,0),IF('People_Inputs'!$E$12="FIN",'Payroll'!J46,0),IF('People_Inputs'!$E$13="FIN",'Payroll'!J66,0),IF('People_Inputs'!$E$14="FIN",'Payroll'!J86,0),IF('People_Inputs'!$E$15="FIN",'Payroll'!J106,0),IF('People_Inputs'!$E$16="FIN",'Payroll'!J126,0),IF('People_Inputs'!$E$17="FIN",'Payroll'!J146,0),IF('People_Inputs'!$E$18="FIN",'Payroll'!J166,0),IF('People_Inputs'!$E$19="FIN",'Payroll'!J186,0),IF('People_Inputs'!$E$20="FIN",'Payroll'!J206,0),IF('People_Inputs'!$E$21="FIN",'Payroll'!J226,0),IF('People_Inputs'!$E$22="FIN",'Payroll'!J246,0),IF('People_Inputs'!$E$23="FIN",'Payroll'!J266,0),IF('People_Inputs'!$E$24="FIN",'Payroll'!J286,0),IF('People_Inputs'!$E$25="FIN",'Payroll'!J306,0),IF('People_Inputs'!$E$26="FIN",'Payroll'!J326,0),IF('People_Inputs'!$E$27="FIN",'Payroll'!J346,0),IF('People_Inputs'!$E$28="FIN",'Payroll'!J366,0),IF('People_Inputs'!$E$29="FIN",'Payroll'!J386,0),IF('People_Inputs'!$E$30="FIN",'Payroll'!J406,0),IF('People_Inputs'!$E$31="FIN",'Payroll'!J426,0),IF('People_Inputs'!$E$32="FIN",'Payroll'!J446,0),IF('People_Inputs'!$E$33="FIN",'Payroll'!J466,0),IF('People_Inputs'!$E$34="FIN",'Payroll'!J486,0),IF('People_Inputs'!$E$35="FIN",'Payroll'!J506,0),IF('People_Inputs'!$E$36="FIN",'Payroll'!J526,0),IF('People_Inputs'!$E$37="FIN",'Payroll'!J546,0),IF('People_Inputs'!$E$38="FIN",'Payroll'!J566,0),IF('People_Inputs'!$E$39="FIN",'Payroll'!J586,0),IF('People_Inputs'!$E$40="FIN",'Payroll'!J606,0),IF('People_Inputs'!$E$41="FIN",'Payroll'!J626,0),IF('People_Inputs'!$E$42="FIN",'Payroll'!J646,0),IF('People_Inputs'!$E$43="FIN",'Payroll'!J666,0),IF('People_Inputs'!$E$44="FIN",'Payroll'!J686,0),IF('People_Inputs'!$E$45="FIN",'Payroll'!J706,0),IF('People_Inputs'!$E$46="FIN",'Payroll'!J726,0),IF('People_Inputs'!$E$47="FIN",'Payroll'!J746,0),IF('People_Inputs'!$E$48="FIN",'Payroll'!J766,0),IF('People_Inputs'!$E$49="FIN",'Payroll'!J786,0),IF('People_Inputs'!$E$50="FIN",'Payroll'!J806,0),IF('People_Inputs'!$E$51="FIN",'Payroll'!J826,0),IF('People_Inputs'!$E$52="FIN",'Payroll'!J846,0),IF('People_Inputs'!$E$53="FIN",'Payroll'!J866,0),IF('People_Inputs'!$E$54="FIN",'Payroll'!J886,0),IF('People_Inputs'!$E$55="FIN",'Payroll'!J906,0),IF('People_Inputs'!$E$56="FIN",'Payroll'!J926,0),IF('People_Inputs'!$E$57="FIN",'Payroll'!J946,0),IF('People_Inputs'!$E$58="FIN",'Payroll'!J966,0),IF('People_Inputs'!$E$59="FIN",'Payroll'!J986,0),IF('People_Inputs'!$E$60="FIN",'Payroll'!J1006,0),IF('People_Inputs'!$E$61="FIN",'Payroll'!J1026,0),IF('People_Inputs'!$E$62="FIN",'Payroll'!J1046,0),IF('People_Inputs'!$E$63="FIN",'Payroll'!J1066,0),IF('People_Inputs'!$E$64="FIN",'Payroll'!J1086,0),IF('People_Inputs'!$E$65="FIN",'Payroll'!J1106,0),IF('People_Inputs'!$E$66="FIN",'Payroll'!J1126,0),IF('People_Inputs'!$E$67="FIN",'Payroll'!J1146,0),IF('People_Inputs'!$E$68="FIN",'Payroll'!J1166,0),IF('People_Inputs'!$E$69="FIN",'Payroll'!J1186,0),IF('People_Inputs'!$E$70="FIN",'Payroll'!J1206,0))</f>
        <v>0.0</v>
      </c>
      <c r="K35" s="35">
        <f>SUM(IF('People_Inputs'!$E$11="FIN",'Payroll'!K26,0),IF('People_Inputs'!$E$12="FIN",'Payroll'!K46,0),IF('People_Inputs'!$E$13="FIN",'Payroll'!K66,0),IF('People_Inputs'!$E$14="FIN",'Payroll'!K86,0),IF('People_Inputs'!$E$15="FIN",'Payroll'!K106,0),IF('People_Inputs'!$E$16="FIN",'Payroll'!K126,0),IF('People_Inputs'!$E$17="FIN",'Payroll'!K146,0),IF('People_Inputs'!$E$18="FIN",'Payroll'!K166,0),IF('People_Inputs'!$E$19="FIN",'Payroll'!K186,0),IF('People_Inputs'!$E$20="FIN",'Payroll'!K206,0),IF('People_Inputs'!$E$21="FIN",'Payroll'!K226,0),IF('People_Inputs'!$E$22="FIN",'Payroll'!K246,0),IF('People_Inputs'!$E$23="FIN",'Payroll'!K266,0),IF('People_Inputs'!$E$24="FIN",'Payroll'!K286,0),IF('People_Inputs'!$E$25="FIN",'Payroll'!K306,0),IF('People_Inputs'!$E$26="FIN",'Payroll'!K326,0),IF('People_Inputs'!$E$27="FIN",'Payroll'!K346,0),IF('People_Inputs'!$E$28="FIN",'Payroll'!K366,0),IF('People_Inputs'!$E$29="FIN",'Payroll'!K386,0),IF('People_Inputs'!$E$30="FIN",'Payroll'!K406,0),IF('People_Inputs'!$E$31="FIN",'Payroll'!K426,0),IF('People_Inputs'!$E$32="FIN",'Payroll'!K446,0),IF('People_Inputs'!$E$33="FIN",'Payroll'!K466,0),IF('People_Inputs'!$E$34="FIN",'Payroll'!K486,0),IF('People_Inputs'!$E$35="FIN",'Payroll'!K506,0),IF('People_Inputs'!$E$36="FIN",'Payroll'!K526,0),IF('People_Inputs'!$E$37="FIN",'Payroll'!K546,0),IF('People_Inputs'!$E$38="FIN",'Payroll'!K566,0),IF('People_Inputs'!$E$39="FIN",'Payroll'!K586,0),IF('People_Inputs'!$E$40="FIN",'Payroll'!K606,0),IF('People_Inputs'!$E$41="FIN",'Payroll'!K626,0),IF('People_Inputs'!$E$42="FIN",'Payroll'!K646,0),IF('People_Inputs'!$E$43="FIN",'Payroll'!K666,0),IF('People_Inputs'!$E$44="FIN",'Payroll'!K686,0),IF('People_Inputs'!$E$45="FIN",'Payroll'!K706,0),IF('People_Inputs'!$E$46="FIN",'Payroll'!K726,0),IF('People_Inputs'!$E$47="FIN",'Payroll'!K746,0),IF('People_Inputs'!$E$48="FIN",'Payroll'!K766,0),IF('People_Inputs'!$E$49="FIN",'Payroll'!K786,0),IF('People_Inputs'!$E$50="FIN",'Payroll'!K806,0),IF('People_Inputs'!$E$51="FIN",'Payroll'!K826,0),IF('People_Inputs'!$E$52="FIN",'Payroll'!K846,0),IF('People_Inputs'!$E$53="FIN",'Payroll'!K866,0),IF('People_Inputs'!$E$54="FIN",'Payroll'!K886,0),IF('People_Inputs'!$E$55="FIN",'Payroll'!K906,0),IF('People_Inputs'!$E$56="FIN",'Payroll'!K926,0),IF('People_Inputs'!$E$57="FIN",'Payroll'!K946,0),IF('People_Inputs'!$E$58="FIN",'Payroll'!K966,0),IF('People_Inputs'!$E$59="FIN",'Payroll'!K986,0),IF('People_Inputs'!$E$60="FIN",'Payroll'!K1006,0),IF('People_Inputs'!$E$61="FIN",'Payroll'!K1026,0),IF('People_Inputs'!$E$62="FIN",'Payroll'!K1046,0),IF('People_Inputs'!$E$63="FIN",'Payroll'!K1066,0),IF('People_Inputs'!$E$64="FIN",'Payroll'!K1086,0),IF('People_Inputs'!$E$65="FIN",'Payroll'!K1106,0),IF('People_Inputs'!$E$66="FIN",'Payroll'!K1126,0),IF('People_Inputs'!$E$67="FIN",'Payroll'!K1146,0),IF('People_Inputs'!$E$68="FIN",'Payroll'!K1166,0),IF('People_Inputs'!$E$69="FIN",'Payroll'!K1186,0),IF('People_Inputs'!$E$70="FIN",'Payroll'!K1206,0))</f>
        <v>0.0</v>
      </c>
      <c r="L35" s="35">
        <f>SUM(IF('People_Inputs'!$E$11="FIN",'Payroll'!L26,0),IF('People_Inputs'!$E$12="FIN",'Payroll'!L46,0),IF('People_Inputs'!$E$13="FIN",'Payroll'!L66,0),IF('People_Inputs'!$E$14="FIN",'Payroll'!L86,0),IF('People_Inputs'!$E$15="FIN",'Payroll'!L106,0),IF('People_Inputs'!$E$16="FIN",'Payroll'!L126,0),IF('People_Inputs'!$E$17="FIN",'Payroll'!L146,0),IF('People_Inputs'!$E$18="FIN",'Payroll'!L166,0),IF('People_Inputs'!$E$19="FIN",'Payroll'!L186,0),IF('People_Inputs'!$E$20="FIN",'Payroll'!L206,0),IF('People_Inputs'!$E$21="FIN",'Payroll'!L226,0),IF('People_Inputs'!$E$22="FIN",'Payroll'!L246,0),IF('People_Inputs'!$E$23="FIN",'Payroll'!L266,0),IF('People_Inputs'!$E$24="FIN",'Payroll'!L286,0),IF('People_Inputs'!$E$25="FIN",'Payroll'!L306,0),IF('People_Inputs'!$E$26="FIN",'Payroll'!L326,0),IF('People_Inputs'!$E$27="FIN",'Payroll'!L346,0),IF('People_Inputs'!$E$28="FIN",'Payroll'!L366,0),IF('People_Inputs'!$E$29="FIN",'Payroll'!L386,0),IF('People_Inputs'!$E$30="FIN",'Payroll'!L406,0),IF('People_Inputs'!$E$31="FIN",'Payroll'!L426,0),IF('People_Inputs'!$E$32="FIN",'Payroll'!L446,0),IF('People_Inputs'!$E$33="FIN",'Payroll'!L466,0),IF('People_Inputs'!$E$34="FIN",'Payroll'!L486,0),IF('People_Inputs'!$E$35="FIN",'Payroll'!L506,0),IF('People_Inputs'!$E$36="FIN",'Payroll'!L526,0),IF('People_Inputs'!$E$37="FIN",'Payroll'!L546,0),IF('People_Inputs'!$E$38="FIN",'Payroll'!L566,0),IF('People_Inputs'!$E$39="FIN",'Payroll'!L586,0),IF('People_Inputs'!$E$40="FIN",'Payroll'!L606,0),IF('People_Inputs'!$E$41="FIN",'Payroll'!L626,0),IF('People_Inputs'!$E$42="FIN",'Payroll'!L646,0),IF('People_Inputs'!$E$43="FIN",'Payroll'!L666,0),IF('People_Inputs'!$E$44="FIN",'Payroll'!L686,0),IF('People_Inputs'!$E$45="FIN",'Payroll'!L706,0),IF('People_Inputs'!$E$46="FIN",'Payroll'!L726,0),IF('People_Inputs'!$E$47="FIN",'Payroll'!L746,0),IF('People_Inputs'!$E$48="FIN",'Payroll'!L766,0),IF('People_Inputs'!$E$49="FIN",'Payroll'!L786,0),IF('People_Inputs'!$E$50="FIN",'Payroll'!L806,0),IF('People_Inputs'!$E$51="FIN",'Payroll'!L826,0),IF('People_Inputs'!$E$52="FIN",'Payroll'!L846,0),IF('People_Inputs'!$E$53="FIN",'Payroll'!L866,0),IF('People_Inputs'!$E$54="FIN",'Payroll'!L886,0),IF('People_Inputs'!$E$55="FIN",'Payroll'!L906,0),IF('People_Inputs'!$E$56="FIN",'Payroll'!L926,0),IF('People_Inputs'!$E$57="FIN",'Payroll'!L946,0),IF('People_Inputs'!$E$58="FIN",'Payroll'!L966,0),IF('People_Inputs'!$E$59="FIN",'Payroll'!L986,0),IF('People_Inputs'!$E$60="FIN",'Payroll'!L1006,0),IF('People_Inputs'!$E$61="FIN",'Payroll'!L1026,0),IF('People_Inputs'!$E$62="FIN",'Payroll'!L1046,0),IF('People_Inputs'!$E$63="FIN",'Payroll'!L1066,0),IF('People_Inputs'!$E$64="FIN",'Payroll'!L1086,0),IF('People_Inputs'!$E$65="FIN",'Payroll'!L1106,0),IF('People_Inputs'!$E$66="FIN",'Payroll'!L1126,0),IF('People_Inputs'!$E$67="FIN",'Payroll'!L1146,0),IF('People_Inputs'!$E$68="FIN",'Payroll'!L1166,0),IF('People_Inputs'!$E$69="FIN",'Payroll'!L1186,0),IF('People_Inputs'!$E$70="FIN",'Payroll'!L1206,0))</f>
        <v>0.0</v>
      </c>
      <c r="M35" s="35">
        <f>SUM(IF('People_Inputs'!$E$11="FIN",'Payroll'!M26,0),IF('People_Inputs'!$E$12="FIN",'Payroll'!M46,0),IF('People_Inputs'!$E$13="FIN",'Payroll'!M66,0),IF('People_Inputs'!$E$14="FIN",'Payroll'!M86,0),IF('People_Inputs'!$E$15="FIN",'Payroll'!M106,0),IF('People_Inputs'!$E$16="FIN",'Payroll'!M126,0),IF('People_Inputs'!$E$17="FIN",'Payroll'!M146,0),IF('People_Inputs'!$E$18="FIN",'Payroll'!M166,0),IF('People_Inputs'!$E$19="FIN",'Payroll'!M186,0),IF('People_Inputs'!$E$20="FIN",'Payroll'!M206,0),IF('People_Inputs'!$E$21="FIN",'Payroll'!M226,0),IF('People_Inputs'!$E$22="FIN",'Payroll'!M246,0),IF('People_Inputs'!$E$23="FIN",'Payroll'!M266,0),IF('People_Inputs'!$E$24="FIN",'Payroll'!M286,0),IF('People_Inputs'!$E$25="FIN",'Payroll'!M306,0),IF('People_Inputs'!$E$26="FIN",'Payroll'!M326,0),IF('People_Inputs'!$E$27="FIN",'Payroll'!M346,0),IF('People_Inputs'!$E$28="FIN",'Payroll'!M366,0),IF('People_Inputs'!$E$29="FIN",'Payroll'!M386,0),IF('People_Inputs'!$E$30="FIN",'Payroll'!M406,0),IF('People_Inputs'!$E$31="FIN",'Payroll'!M426,0),IF('People_Inputs'!$E$32="FIN",'Payroll'!M446,0),IF('People_Inputs'!$E$33="FIN",'Payroll'!M466,0),IF('People_Inputs'!$E$34="FIN",'Payroll'!M486,0),IF('People_Inputs'!$E$35="FIN",'Payroll'!M506,0),IF('People_Inputs'!$E$36="FIN",'Payroll'!M526,0),IF('People_Inputs'!$E$37="FIN",'Payroll'!M546,0),IF('People_Inputs'!$E$38="FIN",'Payroll'!M566,0),IF('People_Inputs'!$E$39="FIN",'Payroll'!M586,0),IF('People_Inputs'!$E$40="FIN",'Payroll'!M606,0),IF('People_Inputs'!$E$41="FIN",'Payroll'!M626,0),IF('People_Inputs'!$E$42="FIN",'Payroll'!M646,0),IF('People_Inputs'!$E$43="FIN",'Payroll'!M666,0),IF('People_Inputs'!$E$44="FIN",'Payroll'!M686,0),IF('People_Inputs'!$E$45="FIN",'Payroll'!M706,0),IF('People_Inputs'!$E$46="FIN",'Payroll'!M726,0),IF('People_Inputs'!$E$47="FIN",'Payroll'!M746,0),IF('People_Inputs'!$E$48="FIN",'Payroll'!M766,0),IF('People_Inputs'!$E$49="FIN",'Payroll'!M786,0),IF('People_Inputs'!$E$50="FIN",'Payroll'!M806,0),IF('People_Inputs'!$E$51="FIN",'Payroll'!M826,0),IF('People_Inputs'!$E$52="FIN",'Payroll'!M846,0),IF('People_Inputs'!$E$53="FIN",'Payroll'!M866,0),IF('People_Inputs'!$E$54="FIN",'Payroll'!M886,0),IF('People_Inputs'!$E$55="FIN",'Payroll'!M906,0),IF('People_Inputs'!$E$56="FIN",'Payroll'!M926,0),IF('People_Inputs'!$E$57="FIN",'Payroll'!M946,0),IF('People_Inputs'!$E$58="FIN",'Payroll'!M966,0),IF('People_Inputs'!$E$59="FIN",'Payroll'!M986,0),IF('People_Inputs'!$E$60="FIN",'Payroll'!M1006,0),IF('People_Inputs'!$E$61="FIN",'Payroll'!M1026,0),IF('People_Inputs'!$E$62="FIN",'Payroll'!M1046,0),IF('People_Inputs'!$E$63="FIN",'Payroll'!M1066,0),IF('People_Inputs'!$E$64="FIN",'Payroll'!M1086,0),IF('People_Inputs'!$E$65="FIN",'Payroll'!M1106,0),IF('People_Inputs'!$E$66="FIN",'Payroll'!M1126,0),IF('People_Inputs'!$E$67="FIN",'Payroll'!M1146,0),IF('People_Inputs'!$E$68="FIN",'Payroll'!M1166,0),IF('People_Inputs'!$E$69="FIN",'Payroll'!M1186,0),IF('People_Inputs'!$E$70="FIN",'Payroll'!M1206,0))</f>
        <v>0.0</v>
      </c>
      <c r="N35" s="35">
        <f>SUM(IF('People_Inputs'!$E$11="FIN",'Payroll'!N26,0),IF('People_Inputs'!$E$12="FIN",'Payroll'!N46,0),IF('People_Inputs'!$E$13="FIN",'Payroll'!N66,0),IF('People_Inputs'!$E$14="FIN",'Payroll'!N86,0),IF('People_Inputs'!$E$15="FIN",'Payroll'!N106,0),IF('People_Inputs'!$E$16="FIN",'Payroll'!N126,0),IF('People_Inputs'!$E$17="FIN",'Payroll'!N146,0),IF('People_Inputs'!$E$18="FIN",'Payroll'!N166,0),IF('People_Inputs'!$E$19="FIN",'Payroll'!N186,0),IF('People_Inputs'!$E$20="FIN",'Payroll'!N206,0),IF('People_Inputs'!$E$21="FIN",'Payroll'!N226,0),IF('People_Inputs'!$E$22="FIN",'Payroll'!N246,0),IF('People_Inputs'!$E$23="FIN",'Payroll'!N266,0),IF('People_Inputs'!$E$24="FIN",'Payroll'!N286,0),IF('People_Inputs'!$E$25="FIN",'Payroll'!N306,0),IF('People_Inputs'!$E$26="FIN",'Payroll'!N326,0),IF('People_Inputs'!$E$27="FIN",'Payroll'!N346,0),IF('People_Inputs'!$E$28="FIN",'Payroll'!N366,0),IF('People_Inputs'!$E$29="FIN",'Payroll'!N386,0),IF('People_Inputs'!$E$30="FIN",'Payroll'!N406,0),IF('People_Inputs'!$E$31="FIN",'Payroll'!N426,0),IF('People_Inputs'!$E$32="FIN",'Payroll'!N446,0),IF('People_Inputs'!$E$33="FIN",'Payroll'!N466,0),IF('People_Inputs'!$E$34="FIN",'Payroll'!N486,0),IF('People_Inputs'!$E$35="FIN",'Payroll'!N506,0),IF('People_Inputs'!$E$36="FIN",'Payroll'!N526,0),IF('People_Inputs'!$E$37="FIN",'Payroll'!N546,0),IF('People_Inputs'!$E$38="FIN",'Payroll'!N566,0),IF('People_Inputs'!$E$39="FIN",'Payroll'!N586,0),IF('People_Inputs'!$E$40="FIN",'Payroll'!N606,0),IF('People_Inputs'!$E$41="FIN",'Payroll'!N626,0),IF('People_Inputs'!$E$42="FIN",'Payroll'!N646,0),IF('People_Inputs'!$E$43="FIN",'Payroll'!N666,0),IF('People_Inputs'!$E$44="FIN",'Payroll'!N686,0),IF('People_Inputs'!$E$45="FIN",'Payroll'!N706,0),IF('People_Inputs'!$E$46="FIN",'Payroll'!N726,0),IF('People_Inputs'!$E$47="FIN",'Payroll'!N746,0),IF('People_Inputs'!$E$48="FIN",'Payroll'!N766,0),IF('People_Inputs'!$E$49="FIN",'Payroll'!N786,0),IF('People_Inputs'!$E$50="FIN",'Payroll'!N806,0),IF('People_Inputs'!$E$51="FIN",'Payroll'!N826,0),IF('People_Inputs'!$E$52="FIN",'Payroll'!N846,0),IF('People_Inputs'!$E$53="FIN",'Payroll'!N866,0),IF('People_Inputs'!$E$54="FIN",'Payroll'!N886,0),IF('People_Inputs'!$E$55="FIN",'Payroll'!N906,0),IF('People_Inputs'!$E$56="FIN",'Payroll'!N926,0),IF('People_Inputs'!$E$57="FIN",'Payroll'!N946,0),IF('People_Inputs'!$E$58="FIN",'Payroll'!N966,0),IF('People_Inputs'!$E$59="FIN",'Payroll'!N986,0),IF('People_Inputs'!$E$60="FIN",'Payroll'!N1006,0),IF('People_Inputs'!$E$61="FIN",'Payroll'!N1026,0),IF('People_Inputs'!$E$62="FIN",'Payroll'!N1046,0),IF('People_Inputs'!$E$63="FIN",'Payroll'!N1066,0),IF('People_Inputs'!$E$64="FIN",'Payroll'!N1086,0),IF('People_Inputs'!$E$65="FIN",'Payroll'!N1106,0),IF('People_Inputs'!$E$66="FIN",'Payroll'!N1126,0),IF('People_Inputs'!$E$67="FIN",'Payroll'!N1146,0),IF('People_Inputs'!$E$68="FIN",'Payroll'!N1166,0),IF('People_Inputs'!$E$69="FIN",'Payroll'!N1186,0),IF('People_Inputs'!$E$70="FIN",'Payroll'!N1206,0))</f>
        <v>0.0</v>
      </c>
      <c r="O35" s="35">
        <f>SUM(IF('People_Inputs'!$E$11="FIN",'Payroll'!O26,0),IF('People_Inputs'!$E$12="FIN",'Payroll'!O46,0),IF('People_Inputs'!$E$13="FIN",'Payroll'!O66,0),IF('People_Inputs'!$E$14="FIN",'Payroll'!O86,0),IF('People_Inputs'!$E$15="FIN",'Payroll'!O106,0),IF('People_Inputs'!$E$16="FIN",'Payroll'!O126,0),IF('People_Inputs'!$E$17="FIN",'Payroll'!O146,0),IF('People_Inputs'!$E$18="FIN",'Payroll'!O166,0),IF('People_Inputs'!$E$19="FIN",'Payroll'!O186,0),IF('People_Inputs'!$E$20="FIN",'Payroll'!O206,0),IF('People_Inputs'!$E$21="FIN",'Payroll'!O226,0),IF('People_Inputs'!$E$22="FIN",'Payroll'!O246,0),IF('People_Inputs'!$E$23="FIN",'Payroll'!O266,0),IF('People_Inputs'!$E$24="FIN",'Payroll'!O286,0),IF('People_Inputs'!$E$25="FIN",'Payroll'!O306,0),IF('People_Inputs'!$E$26="FIN",'Payroll'!O326,0),IF('People_Inputs'!$E$27="FIN",'Payroll'!O346,0),IF('People_Inputs'!$E$28="FIN",'Payroll'!O366,0),IF('People_Inputs'!$E$29="FIN",'Payroll'!O386,0),IF('People_Inputs'!$E$30="FIN",'Payroll'!O406,0),IF('People_Inputs'!$E$31="FIN",'Payroll'!O426,0),IF('People_Inputs'!$E$32="FIN",'Payroll'!O446,0),IF('People_Inputs'!$E$33="FIN",'Payroll'!O466,0),IF('People_Inputs'!$E$34="FIN",'Payroll'!O486,0),IF('People_Inputs'!$E$35="FIN",'Payroll'!O506,0),IF('People_Inputs'!$E$36="FIN",'Payroll'!O526,0),IF('People_Inputs'!$E$37="FIN",'Payroll'!O546,0),IF('People_Inputs'!$E$38="FIN",'Payroll'!O566,0),IF('People_Inputs'!$E$39="FIN",'Payroll'!O586,0),IF('People_Inputs'!$E$40="FIN",'Payroll'!O606,0),IF('People_Inputs'!$E$41="FIN",'Payroll'!O626,0),IF('People_Inputs'!$E$42="FIN",'Payroll'!O646,0),IF('People_Inputs'!$E$43="FIN",'Payroll'!O666,0),IF('People_Inputs'!$E$44="FIN",'Payroll'!O686,0),IF('People_Inputs'!$E$45="FIN",'Payroll'!O706,0),IF('People_Inputs'!$E$46="FIN",'Payroll'!O726,0),IF('People_Inputs'!$E$47="FIN",'Payroll'!O746,0),IF('People_Inputs'!$E$48="FIN",'Payroll'!O766,0),IF('People_Inputs'!$E$49="FIN",'Payroll'!O786,0),IF('People_Inputs'!$E$50="FIN",'Payroll'!O806,0),IF('People_Inputs'!$E$51="FIN",'Payroll'!O826,0),IF('People_Inputs'!$E$52="FIN",'Payroll'!O846,0),IF('People_Inputs'!$E$53="FIN",'Payroll'!O866,0),IF('People_Inputs'!$E$54="FIN",'Payroll'!O886,0),IF('People_Inputs'!$E$55="FIN",'Payroll'!O906,0),IF('People_Inputs'!$E$56="FIN",'Payroll'!O926,0),IF('People_Inputs'!$E$57="FIN",'Payroll'!O946,0),IF('People_Inputs'!$E$58="FIN",'Payroll'!O966,0),IF('People_Inputs'!$E$59="FIN",'Payroll'!O986,0),IF('People_Inputs'!$E$60="FIN",'Payroll'!O1006,0),IF('People_Inputs'!$E$61="FIN",'Payroll'!O1026,0),IF('People_Inputs'!$E$62="FIN",'Payroll'!O1046,0),IF('People_Inputs'!$E$63="FIN",'Payroll'!O1066,0),IF('People_Inputs'!$E$64="FIN",'Payroll'!O1086,0),IF('People_Inputs'!$E$65="FIN",'Payroll'!O1106,0),IF('People_Inputs'!$E$66="FIN",'Payroll'!O1126,0),IF('People_Inputs'!$E$67="FIN",'Payroll'!O1146,0),IF('People_Inputs'!$E$68="FIN",'Payroll'!O1166,0),IF('People_Inputs'!$E$69="FIN",'Payroll'!O1186,0),IF('People_Inputs'!$E$70="FIN",'Payroll'!O1206,0))</f>
        <v>0.0</v>
      </c>
      <c r="P35" s="35">
        <f>SUM(IF('People_Inputs'!$E$11="FIN",'Payroll'!P26,0),IF('People_Inputs'!$E$12="FIN",'Payroll'!P46,0),IF('People_Inputs'!$E$13="FIN",'Payroll'!P66,0),IF('People_Inputs'!$E$14="FIN",'Payroll'!P86,0),IF('People_Inputs'!$E$15="FIN",'Payroll'!P106,0),IF('People_Inputs'!$E$16="FIN",'Payroll'!P126,0),IF('People_Inputs'!$E$17="FIN",'Payroll'!P146,0),IF('People_Inputs'!$E$18="FIN",'Payroll'!P166,0),IF('People_Inputs'!$E$19="FIN",'Payroll'!P186,0),IF('People_Inputs'!$E$20="FIN",'Payroll'!P206,0),IF('People_Inputs'!$E$21="FIN",'Payroll'!P226,0),IF('People_Inputs'!$E$22="FIN",'Payroll'!P246,0),IF('People_Inputs'!$E$23="FIN",'Payroll'!P266,0),IF('People_Inputs'!$E$24="FIN",'Payroll'!P286,0),IF('People_Inputs'!$E$25="FIN",'Payroll'!P306,0),IF('People_Inputs'!$E$26="FIN",'Payroll'!P326,0),IF('People_Inputs'!$E$27="FIN",'Payroll'!P346,0),IF('People_Inputs'!$E$28="FIN",'Payroll'!P366,0),IF('People_Inputs'!$E$29="FIN",'Payroll'!P386,0),IF('People_Inputs'!$E$30="FIN",'Payroll'!P406,0),IF('People_Inputs'!$E$31="FIN",'Payroll'!P426,0),IF('People_Inputs'!$E$32="FIN",'Payroll'!P446,0),IF('People_Inputs'!$E$33="FIN",'Payroll'!P466,0),IF('People_Inputs'!$E$34="FIN",'Payroll'!P486,0),IF('People_Inputs'!$E$35="FIN",'Payroll'!P506,0),IF('People_Inputs'!$E$36="FIN",'Payroll'!P526,0),IF('People_Inputs'!$E$37="FIN",'Payroll'!P546,0),IF('People_Inputs'!$E$38="FIN",'Payroll'!P566,0),IF('People_Inputs'!$E$39="FIN",'Payroll'!P586,0),IF('People_Inputs'!$E$40="FIN",'Payroll'!P606,0),IF('People_Inputs'!$E$41="FIN",'Payroll'!P626,0),IF('People_Inputs'!$E$42="FIN",'Payroll'!P646,0),IF('People_Inputs'!$E$43="FIN",'Payroll'!P666,0),IF('People_Inputs'!$E$44="FIN",'Payroll'!P686,0),IF('People_Inputs'!$E$45="FIN",'Payroll'!P706,0),IF('People_Inputs'!$E$46="FIN",'Payroll'!P726,0),IF('People_Inputs'!$E$47="FIN",'Payroll'!P746,0),IF('People_Inputs'!$E$48="FIN",'Payroll'!P766,0),IF('People_Inputs'!$E$49="FIN",'Payroll'!P786,0),IF('People_Inputs'!$E$50="FIN",'Payroll'!P806,0),IF('People_Inputs'!$E$51="FIN",'Payroll'!P826,0),IF('People_Inputs'!$E$52="FIN",'Payroll'!P846,0),IF('People_Inputs'!$E$53="FIN",'Payroll'!P866,0),IF('People_Inputs'!$E$54="FIN",'Payroll'!P886,0),IF('People_Inputs'!$E$55="FIN",'Payroll'!P906,0),IF('People_Inputs'!$E$56="FIN",'Payroll'!P926,0),IF('People_Inputs'!$E$57="FIN",'Payroll'!P946,0),IF('People_Inputs'!$E$58="FIN",'Payroll'!P966,0),IF('People_Inputs'!$E$59="FIN",'Payroll'!P986,0),IF('People_Inputs'!$E$60="FIN",'Payroll'!P1006,0),IF('People_Inputs'!$E$61="FIN",'Payroll'!P1026,0),IF('People_Inputs'!$E$62="FIN",'Payroll'!P1046,0),IF('People_Inputs'!$E$63="FIN",'Payroll'!P1066,0),IF('People_Inputs'!$E$64="FIN",'Payroll'!P1086,0),IF('People_Inputs'!$E$65="FIN",'Payroll'!P1106,0),IF('People_Inputs'!$E$66="FIN",'Payroll'!P1126,0),IF('People_Inputs'!$E$67="FIN",'Payroll'!P1146,0),IF('People_Inputs'!$E$68="FIN",'Payroll'!P1166,0),IF('People_Inputs'!$E$69="FIN",'Payroll'!P1186,0),IF('People_Inputs'!$E$70="FIN",'Payroll'!P1206,0))</f>
        <v>0.0</v>
      </c>
      <c r="Q35" s="35">
        <f>SUM(IF('People_Inputs'!$E$11="FIN",'Payroll'!Q26,0),IF('People_Inputs'!$E$12="FIN",'Payroll'!Q46,0),IF('People_Inputs'!$E$13="FIN",'Payroll'!Q66,0),IF('People_Inputs'!$E$14="FIN",'Payroll'!Q86,0),IF('People_Inputs'!$E$15="FIN",'Payroll'!Q106,0),IF('People_Inputs'!$E$16="FIN",'Payroll'!Q126,0),IF('People_Inputs'!$E$17="FIN",'Payroll'!Q146,0),IF('People_Inputs'!$E$18="FIN",'Payroll'!Q166,0),IF('People_Inputs'!$E$19="FIN",'Payroll'!Q186,0),IF('People_Inputs'!$E$20="FIN",'Payroll'!Q206,0),IF('People_Inputs'!$E$21="FIN",'Payroll'!Q226,0),IF('People_Inputs'!$E$22="FIN",'Payroll'!Q246,0),IF('People_Inputs'!$E$23="FIN",'Payroll'!Q266,0),IF('People_Inputs'!$E$24="FIN",'Payroll'!Q286,0),IF('People_Inputs'!$E$25="FIN",'Payroll'!Q306,0),IF('People_Inputs'!$E$26="FIN",'Payroll'!Q326,0),IF('People_Inputs'!$E$27="FIN",'Payroll'!Q346,0),IF('People_Inputs'!$E$28="FIN",'Payroll'!Q366,0),IF('People_Inputs'!$E$29="FIN",'Payroll'!Q386,0),IF('People_Inputs'!$E$30="FIN",'Payroll'!Q406,0),IF('People_Inputs'!$E$31="FIN",'Payroll'!Q426,0),IF('People_Inputs'!$E$32="FIN",'Payroll'!Q446,0),IF('People_Inputs'!$E$33="FIN",'Payroll'!Q466,0),IF('People_Inputs'!$E$34="FIN",'Payroll'!Q486,0),IF('People_Inputs'!$E$35="FIN",'Payroll'!Q506,0),IF('People_Inputs'!$E$36="FIN",'Payroll'!Q526,0),IF('People_Inputs'!$E$37="FIN",'Payroll'!Q546,0),IF('People_Inputs'!$E$38="FIN",'Payroll'!Q566,0),IF('People_Inputs'!$E$39="FIN",'Payroll'!Q586,0),IF('People_Inputs'!$E$40="FIN",'Payroll'!Q606,0),IF('People_Inputs'!$E$41="FIN",'Payroll'!Q626,0),IF('People_Inputs'!$E$42="FIN",'Payroll'!Q646,0),IF('People_Inputs'!$E$43="FIN",'Payroll'!Q666,0),IF('People_Inputs'!$E$44="FIN",'Payroll'!Q686,0),IF('People_Inputs'!$E$45="FIN",'Payroll'!Q706,0),IF('People_Inputs'!$E$46="FIN",'Payroll'!Q726,0),IF('People_Inputs'!$E$47="FIN",'Payroll'!Q746,0),IF('People_Inputs'!$E$48="FIN",'Payroll'!Q766,0),IF('People_Inputs'!$E$49="FIN",'Payroll'!Q786,0),IF('People_Inputs'!$E$50="FIN",'Payroll'!Q806,0),IF('People_Inputs'!$E$51="FIN",'Payroll'!Q826,0),IF('People_Inputs'!$E$52="FIN",'Payroll'!Q846,0),IF('People_Inputs'!$E$53="FIN",'Payroll'!Q866,0),IF('People_Inputs'!$E$54="FIN",'Payroll'!Q886,0),IF('People_Inputs'!$E$55="FIN",'Payroll'!Q906,0),IF('People_Inputs'!$E$56="FIN",'Payroll'!Q926,0),IF('People_Inputs'!$E$57="FIN",'Payroll'!Q946,0),IF('People_Inputs'!$E$58="FIN",'Payroll'!Q966,0),IF('People_Inputs'!$E$59="FIN",'Payroll'!Q986,0),IF('People_Inputs'!$E$60="FIN",'Payroll'!Q1006,0),IF('People_Inputs'!$E$61="FIN",'Payroll'!Q1026,0),IF('People_Inputs'!$E$62="FIN",'Payroll'!Q1046,0),IF('People_Inputs'!$E$63="FIN",'Payroll'!Q1066,0),IF('People_Inputs'!$E$64="FIN",'Payroll'!Q1086,0),IF('People_Inputs'!$E$65="FIN",'Payroll'!Q1106,0),IF('People_Inputs'!$E$66="FIN",'Payroll'!Q1126,0),IF('People_Inputs'!$E$67="FIN",'Payroll'!Q1146,0),IF('People_Inputs'!$E$68="FIN",'Payroll'!Q1166,0),IF('People_Inputs'!$E$69="FIN",'Payroll'!Q1186,0),IF('People_Inputs'!$E$70="FIN",'Payroll'!Q1206,0))</f>
        <v>0.0</v>
      </c>
      <c r="R35" s="35">
        <f>SUM(IF('People_Inputs'!$E$11="FIN",'Payroll'!R26,0),IF('People_Inputs'!$E$12="FIN",'Payroll'!R46,0),IF('People_Inputs'!$E$13="FIN",'Payroll'!R66,0),IF('People_Inputs'!$E$14="FIN",'Payroll'!R86,0),IF('People_Inputs'!$E$15="FIN",'Payroll'!R106,0),IF('People_Inputs'!$E$16="FIN",'Payroll'!R126,0),IF('People_Inputs'!$E$17="FIN",'Payroll'!R146,0),IF('People_Inputs'!$E$18="FIN",'Payroll'!R166,0),IF('People_Inputs'!$E$19="FIN",'Payroll'!R186,0),IF('People_Inputs'!$E$20="FIN",'Payroll'!R206,0),IF('People_Inputs'!$E$21="FIN",'Payroll'!R226,0),IF('People_Inputs'!$E$22="FIN",'Payroll'!R246,0),IF('People_Inputs'!$E$23="FIN",'Payroll'!R266,0),IF('People_Inputs'!$E$24="FIN",'Payroll'!R286,0),IF('People_Inputs'!$E$25="FIN",'Payroll'!R306,0),IF('People_Inputs'!$E$26="FIN",'Payroll'!R326,0),IF('People_Inputs'!$E$27="FIN",'Payroll'!R346,0),IF('People_Inputs'!$E$28="FIN",'Payroll'!R366,0),IF('People_Inputs'!$E$29="FIN",'Payroll'!R386,0),IF('People_Inputs'!$E$30="FIN",'Payroll'!R406,0),IF('People_Inputs'!$E$31="FIN",'Payroll'!R426,0),IF('People_Inputs'!$E$32="FIN",'Payroll'!R446,0),IF('People_Inputs'!$E$33="FIN",'Payroll'!R466,0),IF('People_Inputs'!$E$34="FIN",'Payroll'!R486,0),IF('People_Inputs'!$E$35="FIN",'Payroll'!R506,0),IF('People_Inputs'!$E$36="FIN",'Payroll'!R526,0),IF('People_Inputs'!$E$37="FIN",'Payroll'!R546,0),IF('People_Inputs'!$E$38="FIN",'Payroll'!R566,0),IF('People_Inputs'!$E$39="FIN",'Payroll'!R586,0),IF('People_Inputs'!$E$40="FIN",'Payroll'!R606,0),IF('People_Inputs'!$E$41="FIN",'Payroll'!R626,0),IF('People_Inputs'!$E$42="FIN",'Payroll'!R646,0),IF('People_Inputs'!$E$43="FIN",'Payroll'!R666,0),IF('People_Inputs'!$E$44="FIN",'Payroll'!R686,0),IF('People_Inputs'!$E$45="FIN",'Payroll'!R706,0),IF('People_Inputs'!$E$46="FIN",'Payroll'!R726,0),IF('People_Inputs'!$E$47="FIN",'Payroll'!R746,0),IF('People_Inputs'!$E$48="FIN",'Payroll'!R766,0),IF('People_Inputs'!$E$49="FIN",'Payroll'!R786,0),IF('People_Inputs'!$E$50="FIN",'Payroll'!R806,0),IF('People_Inputs'!$E$51="FIN",'Payroll'!R826,0),IF('People_Inputs'!$E$52="FIN",'Payroll'!R846,0),IF('People_Inputs'!$E$53="FIN",'Payroll'!R866,0),IF('People_Inputs'!$E$54="FIN",'Payroll'!R886,0),IF('People_Inputs'!$E$55="FIN",'Payroll'!R906,0),IF('People_Inputs'!$E$56="FIN",'Payroll'!R926,0),IF('People_Inputs'!$E$57="FIN",'Payroll'!R946,0),IF('People_Inputs'!$E$58="FIN",'Payroll'!R966,0),IF('People_Inputs'!$E$59="FIN",'Payroll'!R986,0),IF('People_Inputs'!$E$60="FIN",'Payroll'!R1006,0),IF('People_Inputs'!$E$61="FIN",'Payroll'!R1026,0),IF('People_Inputs'!$E$62="FIN",'Payroll'!R1046,0),IF('People_Inputs'!$E$63="FIN",'Payroll'!R1066,0),IF('People_Inputs'!$E$64="FIN",'Payroll'!R1086,0),IF('People_Inputs'!$E$65="FIN",'Payroll'!R1106,0),IF('People_Inputs'!$E$66="FIN",'Payroll'!R1126,0),IF('People_Inputs'!$E$67="FIN",'Payroll'!R1146,0),IF('People_Inputs'!$E$68="FIN",'Payroll'!R1166,0),IF('People_Inputs'!$E$69="FIN",'Payroll'!R1186,0),IF('People_Inputs'!$E$70="FIN",'Payroll'!R1206,0))</f>
        <v>0.0</v>
      </c>
      <c r="S35" s="35">
        <f>SUM(IF('People_Inputs'!$E$11="FIN",'Payroll'!S26,0),IF('People_Inputs'!$E$12="FIN",'Payroll'!S46,0),IF('People_Inputs'!$E$13="FIN",'Payroll'!S66,0),IF('People_Inputs'!$E$14="FIN",'Payroll'!S86,0),IF('People_Inputs'!$E$15="FIN",'Payroll'!S106,0),IF('People_Inputs'!$E$16="FIN",'Payroll'!S126,0),IF('People_Inputs'!$E$17="FIN",'Payroll'!S146,0),IF('People_Inputs'!$E$18="FIN",'Payroll'!S166,0),IF('People_Inputs'!$E$19="FIN",'Payroll'!S186,0),IF('People_Inputs'!$E$20="FIN",'Payroll'!S206,0),IF('People_Inputs'!$E$21="FIN",'Payroll'!S226,0),IF('People_Inputs'!$E$22="FIN",'Payroll'!S246,0),IF('People_Inputs'!$E$23="FIN",'Payroll'!S266,0),IF('People_Inputs'!$E$24="FIN",'Payroll'!S286,0),IF('People_Inputs'!$E$25="FIN",'Payroll'!S306,0),IF('People_Inputs'!$E$26="FIN",'Payroll'!S326,0),IF('People_Inputs'!$E$27="FIN",'Payroll'!S346,0),IF('People_Inputs'!$E$28="FIN",'Payroll'!S366,0),IF('People_Inputs'!$E$29="FIN",'Payroll'!S386,0),IF('People_Inputs'!$E$30="FIN",'Payroll'!S406,0),IF('People_Inputs'!$E$31="FIN",'Payroll'!S426,0),IF('People_Inputs'!$E$32="FIN",'Payroll'!S446,0),IF('People_Inputs'!$E$33="FIN",'Payroll'!S466,0),IF('People_Inputs'!$E$34="FIN",'Payroll'!S486,0),IF('People_Inputs'!$E$35="FIN",'Payroll'!S506,0),IF('People_Inputs'!$E$36="FIN",'Payroll'!S526,0),IF('People_Inputs'!$E$37="FIN",'Payroll'!S546,0),IF('People_Inputs'!$E$38="FIN",'Payroll'!S566,0),IF('People_Inputs'!$E$39="FIN",'Payroll'!S586,0),IF('People_Inputs'!$E$40="FIN",'Payroll'!S606,0),IF('People_Inputs'!$E$41="FIN",'Payroll'!S626,0),IF('People_Inputs'!$E$42="FIN",'Payroll'!S646,0),IF('People_Inputs'!$E$43="FIN",'Payroll'!S666,0),IF('People_Inputs'!$E$44="FIN",'Payroll'!S686,0),IF('People_Inputs'!$E$45="FIN",'Payroll'!S706,0),IF('People_Inputs'!$E$46="FIN",'Payroll'!S726,0),IF('People_Inputs'!$E$47="FIN",'Payroll'!S746,0),IF('People_Inputs'!$E$48="FIN",'Payroll'!S766,0),IF('People_Inputs'!$E$49="FIN",'Payroll'!S786,0),IF('People_Inputs'!$E$50="FIN",'Payroll'!S806,0),IF('People_Inputs'!$E$51="FIN",'Payroll'!S826,0),IF('People_Inputs'!$E$52="FIN",'Payroll'!S846,0),IF('People_Inputs'!$E$53="FIN",'Payroll'!S866,0),IF('People_Inputs'!$E$54="FIN",'Payroll'!S886,0),IF('People_Inputs'!$E$55="FIN",'Payroll'!S906,0),IF('People_Inputs'!$E$56="FIN",'Payroll'!S926,0),IF('People_Inputs'!$E$57="FIN",'Payroll'!S946,0),IF('People_Inputs'!$E$58="FIN",'Payroll'!S966,0),IF('People_Inputs'!$E$59="FIN",'Payroll'!S986,0),IF('People_Inputs'!$E$60="FIN",'Payroll'!S1006,0),IF('People_Inputs'!$E$61="FIN",'Payroll'!S1026,0),IF('People_Inputs'!$E$62="FIN",'Payroll'!S1046,0),IF('People_Inputs'!$E$63="FIN",'Payroll'!S1066,0),IF('People_Inputs'!$E$64="FIN",'Payroll'!S1086,0),IF('People_Inputs'!$E$65="FIN",'Payroll'!S1106,0),IF('People_Inputs'!$E$66="FIN",'Payroll'!S1126,0),IF('People_Inputs'!$E$67="FIN",'Payroll'!S1146,0),IF('People_Inputs'!$E$68="FIN",'Payroll'!S1166,0),IF('People_Inputs'!$E$69="FIN",'Payroll'!S1186,0),IF('People_Inputs'!$E$70="FIN",'Payroll'!S1206,0))</f>
        <v>0.0</v>
      </c>
      <c r="T35" s="35">
        <f>SUM(IF('People_Inputs'!$E$11="FIN",'Payroll'!T26,0),IF('People_Inputs'!$E$12="FIN",'Payroll'!T46,0),IF('People_Inputs'!$E$13="FIN",'Payroll'!T66,0),IF('People_Inputs'!$E$14="FIN",'Payroll'!T86,0),IF('People_Inputs'!$E$15="FIN",'Payroll'!T106,0),IF('People_Inputs'!$E$16="FIN",'Payroll'!T126,0),IF('People_Inputs'!$E$17="FIN",'Payroll'!T146,0),IF('People_Inputs'!$E$18="FIN",'Payroll'!T166,0),IF('People_Inputs'!$E$19="FIN",'Payroll'!T186,0),IF('People_Inputs'!$E$20="FIN",'Payroll'!T206,0),IF('People_Inputs'!$E$21="FIN",'Payroll'!T226,0),IF('People_Inputs'!$E$22="FIN",'Payroll'!T246,0),IF('People_Inputs'!$E$23="FIN",'Payroll'!T266,0),IF('People_Inputs'!$E$24="FIN",'Payroll'!T286,0),IF('People_Inputs'!$E$25="FIN",'Payroll'!T306,0),IF('People_Inputs'!$E$26="FIN",'Payroll'!T326,0),IF('People_Inputs'!$E$27="FIN",'Payroll'!T346,0),IF('People_Inputs'!$E$28="FIN",'Payroll'!T366,0),IF('People_Inputs'!$E$29="FIN",'Payroll'!T386,0),IF('People_Inputs'!$E$30="FIN",'Payroll'!T406,0),IF('People_Inputs'!$E$31="FIN",'Payroll'!T426,0),IF('People_Inputs'!$E$32="FIN",'Payroll'!T446,0),IF('People_Inputs'!$E$33="FIN",'Payroll'!T466,0),IF('People_Inputs'!$E$34="FIN",'Payroll'!T486,0),IF('People_Inputs'!$E$35="FIN",'Payroll'!T506,0),IF('People_Inputs'!$E$36="FIN",'Payroll'!T526,0),IF('People_Inputs'!$E$37="FIN",'Payroll'!T546,0),IF('People_Inputs'!$E$38="FIN",'Payroll'!T566,0),IF('People_Inputs'!$E$39="FIN",'Payroll'!T586,0),IF('People_Inputs'!$E$40="FIN",'Payroll'!T606,0),IF('People_Inputs'!$E$41="FIN",'Payroll'!T626,0),IF('People_Inputs'!$E$42="FIN",'Payroll'!T646,0),IF('People_Inputs'!$E$43="FIN",'Payroll'!T666,0),IF('People_Inputs'!$E$44="FIN",'Payroll'!T686,0),IF('People_Inputs'!$E$45="FIN",'Payroll'!T706,0),IF('People_Inputs'!$E$46="FIN",'Payroll'!T726,0),IF('People_Inputs'!$E$47="FIN",'Payroll'!T746,0),IF('People_Inputs'!$E$48="FIN",'Payroll'!T766,0),IF('People_Inputs'!$E$49="FIN",'Payroll'!T786,0),IF('People_Inputs'!$E$50="FIN",'Payroll'!T806,0),IF('People_Inputs'!$E$51="FIN",'Payroll'!T826,0),IF('People_Inputs'!$E$52="FIN",'Payroll'!T846,0),IF('People_Inputs'!$E$53="FIN",'Payroll'!T866,0),IF('People_Inputs'!$E$54="FIN",'Payroll'!T886,0),IF('People_Inputs'!$E$55="FIN",'Payroll'!T906,0),IF('People_Inputs'!$E$56="FIN",'Payroll'!T926,0),IF('People_Inputs'!$E$57="FIN",'Payroll'!T946,0),IF('People_Inputs'!$E$58="FIN",'Payroll'!T966,0),IF('People_Inputs'!$E$59="FIN",'Payroll'!T986,0),IF('People_Inputs'!$E$60="FIN",'Payroll'!T1006,0),IF('People_Inputs'!$E$61="FIN",'Payroll'!T1026,0),IF('People_Inputs'!$E$62="FIN",'Payroll'!T1046,0),IF('People_Inputs'!$E$63="FIN",'Payroll'!T1066,0),IF('People_Inputs'!$E$64="FIN",'Payroll'!T1086,0),IF('People_Inputs'!$E$65="FIN",'Payroll'!T1106,0),IF('People_Inputs'!$E$66="FIN",'Payroll'!T1126,0),IF('People_Inputs'!$E$67="FIN",'Payroll'!T1146,0),IF('People_Inputs'!$E$68="FIN",'Payroll'!T1166,0),IF('People_Inputs'!$E$69="FIN",'Payroll'!T1186,0),IF('People_Inputs'!$E$70="FIN",'Payroll'!T1206,0))</f>
        <v>7804.141931249998</v>
      </c>
      <c r="U35" s="35">
        <f>SUM(IF('People_Inputs'!$E$11="FIN",'Payroll'!U26,0),IF('People_Inputs'!$E$12="FIN",'Payroll'!U46,0),IF('People_Inputs'!$E$13="FIN",'Payroll'!U66,0),IF('People_Inputs'!$E$14="FIN",'Payroll'!U86,0),IF('People_Inputs'!$E$15="FIN",'Payroll'!U106,0),IF('People_Inputs'!$E$16="FIN",'Payroll'!U126,0),IF('People_Inputs'!$E$17="FIN",'Payroll'!U146,0),IF('People_Inputs'!$E$18="FIN",'Payroll'!U166,0),IF('People_Inputs'!$E$19="FIN",'Payroll'!U186,0),IF('People_Inputs'!$E$20="FIN",'Payroll'!U206,0),IF('People_Inputs'!$E$21="FIN",'Payroll'!U226,0),IF('People_Inputs'!$E$22="FIN",'Payroll'!U246,0),IF('People_Inputs'!$E$23="FIN",'Payroll'!U266,0),IF('People_Inputs'!$E$24="FIN",'Payroll'!U286,0),IF('People_Inputs'!$E$25="FIN",'Payroll'!U306,0),IF('People_Inputs'!$E$26="FIN",'Payroll'!U326,0),IF('People_Inputs'!$E$27="FIN",'Payroll'!U346,0),IF('People_Inputs'!$E$28="FIN",'Payroll'!U366,0),IF('People_Inputs'!$E$29="FIN",'Payroll'!U386,0),IF('People_Inputs'!$E$30="FIN",'Payroll'!U406,0),IF('People_Inputs'!$E$31="FIN",'Payroll'!U426,0),IF('People_Inputs'!$E$32="FIN",'Payroll'!U446,0),IF('People_Inputs'!$E$33="FIN",'Payroll'!U466,0),IF('People_Inputs'!$E$34="FIN",'Payroll'!U486,0),IF('People_Inputs'!$E$35="FIN",'Payroll'!U506,0),IF('People_Inputs'!$E$36="FIN",'Payroll'!U526,0),IF('People_Inputs'!$E$37="FIN",'Payroll'!U546,0),IF('People_Inputs'!$E$38="FIN",'Payroll'!U566,0),IF('People_Inputs'!$E$39="FIN",'Payroll'!U586,0),IF('People_Inputs'!$E$40="FIN",'Payroll'!U606,0),IF('People_Inputs'!$E$41="FIN",'Payroll'!U626,0),IF('People_Inputs'!$E$42="FIN",'Payroll'!U646,0),IF('People_Inputs'!$E$43="FIN",'Payroll'!U666,0),IF('People_Inputs'!$E$44="FIN",'Payroll'!U686,0),IF('People_Inputs'!$E$45="FIN",'Payroll'!U706,0),IF('People_Inputs'!$E$46="FIN",'Payroll'!U726,0),IF('People_Inputs'!$E$47="FIN",'Payroll'!U746,0),IF('People_Inputs'!$E$48="FIN",'Payroll'!U766,0),IF('People_Inputs'!$E$49="FIN",'Payroll'!U786,0),IF('People_Inputs'!$E$50="FIN",'Payroll'!U806,0),IF('People_Inputs'!$E$51="FIN",'Payroll'!U826,0),IF('People_Inputs'!$E$52="FIN",'Payroll'!U846,0),IF('People_Inputs'!$E$53="FIN",'Payroll'!U866,0),IF('People_Inputs'!$E$54="FIN",'Payroll'!U886,0),IF('People_Inputs'!$E$55="FIN",'Payroll'!U906,0),IF('People_Inputs'!$E$56="FIN",'Payroll'!U926,0),IF('People_Inputs'!$E$57="FIN",'Payroll'!U946,0),IF('People_Inputs'!$E$58="FIN",'Payroll'!U966,0),IF('People_Inputs'!$E$59="FIN",'Payroll'!U986,0),IF('People_Inputs'!$E$60="FIN",'Payroll'!U1006,0),IF('People_Inputs'!$E$61="FIN",'Payroll'!U1026,0),IF('People_Inputs'!$E$62="FIN",'Payroll'!U1046,0),IF('People_Inputs'!$E$63="FIN",'Payroll'!U1066,0),IF('People_Inputs'!$E$64="FIN",'Payroll'!U1086,0),IF('People_Inputs'!$E$65="FIN",'Payroll'!U1106,0),IF('People_Inputs'!$E$66="FIN",'Payroll'!U1126,0),IF('People_Inputs'!$E$67="FIN",'Payroll'!U1146,0),IF('People_Inputs'!$E$68="FIN",'Payroll'!U1166,0),IF('People_Inputs'!$E$69="FIN",'Payroll'!U1186,0),IF('People_Inputs'!$E$70="FIN",'Payroll'!U1206,0))</f>
        <v>7804.141931249998</v>
      </c>
      <c r="V35" s="35">
        <f>SUM(IF('People_Inputs'!$E$11="FIN",'Payroll'!V26,0),IF('People_Inputs'!$E$12="FIN",'Payroll'!V46,0),IF('People_Inputs'!$E$13="FIN",'Payroll'!V66,0),IF('People_Inputs'!$E$14="FIN",'Payroll'!V86,0),IF('People_Inputs'!$E$15="FIN",'Payroll'!V106,0),IF('People_Inputs'!$E$16="FIN",'Payroll'!V126,0),IF('People_Inputs'!$E$17="FIN",'Payroll'!V146,0),IF('People_Inputs'!$E$18="FIN",'Payroll'!V166,0),IF('People_Inputs'!$E$19="FIN",'Payroll'!V186,0),IF('People_Inputs'!$E$20="FIN",'Payroll'!V206,0),IF('People_Inputs'!$E$21="FIN",'Payroll'!V226,0),IF('People_Inputs'!$E$22="FIN",'Payroll'!V246,0),IF('People_Inputs'!$E$23="FIN",'Payroll'!V266,0),IF('People_Inputs'!$E$24="FIN",'Payroll'!V286,0),IF('People_Inputs'!$E$25="FIN",'Payroll'!V306,0),IF('People_Inputs'!$E$26="FIN",'Payroll'!V326,0),IF('People_Inputs'!$E$27="FIN",'Payroll'!V346,0),IF('People_Inputs'!$E$28="FIN",'Payroll'!V366,0),IF('People_Inputs'!$E$29="FIN",'Payroll'!V386,0),IF('People_Inputs'!$E$30="FIN",'Payroll'!V406,0),IF('People_Inputs'!$E$31="FIN",'Payroll'!V426,0),IF('People_Inputs'!$E$32="FIN",'Payroll'!V446,0),IF('People_Inputs'!$E$33="FIN",'Payroll'!V466,0),IF('People_Inputs'!$E$34="FIN",'Payroll'!V486,0),IF('People_Inputs'!$E$35="FIN",'Payroll'!V506,0),IF('People_Inputs'!$E$36="FIN",'Payroll'!V526,0),IF('People_Inputs'!$E$37="FIN",'Payroll'!V546,0),IF('People_Inputs'!$E$38="FIN",'Payroll'!V566,0),IF('People_Inputs'!$E$39="FIN",'Payroll'!V586,0),IF('People_Inputs'!$E$40="FIN",'Payroll'!V606,0),IF('People_Inputs'!$E$41="FIN",'Payroll'!V626,0),IF('People_Inputs'!$E$42="FIN",'Payroll'!V646,0),IF('People_Inputs'!$E$43="FIN",'Payroll'!V666,0),IF('People_Inputs'!$E$44="FIN",'Payroll'!V686,0),IF('People_Inputs'!$E$45="FIN",'Payroll'!V706,0),IF('People_Inputs'!$E$46="FIN",'Payroll'!V726,0),IF('People_Inputs'!$E$47="FIN",'Payroll'!V746,0),IF('People_Inputs'!$E$48="FIN",'Payroll'!V766,0),IF('People_Inputs'!$E$49="FIN",'Payroll'!V786,0),IF('People_Inputs'!$E$50="FIN",'Payroll'!V806,0),IF('People_Inputs'!$E$51="FIN",'Payroll'!V826,0),IF('People_Inputs'!$E$52="FIN",'Payroll'!V846,0),IF('People_Inputs'!$E$53="FIN",'Payroll'!V866,0),IF('People_Inputs'!$E$54="FIN",'Payroll'!V886,0),IF('People_Inputs'!$E$55="FIN",'Payroll'!V906,0),IF('People_Inputs'!$E$56="FIN",'Payroll'!V926,0),IF('People_Inputs'!$E$57="FIN",'Payroll'!V946,0),IF('People_Inputs'!$E$58="FIN",'Payroll'!V966,0),IF('People_Inputs'!$E$59="FIN",'Payroll'!V986,0),IF('People_Inputs'!$E$60="FIN",'Payroll'!V1006,0),IF('People_Inputs'!$E$61="FIN",'Payroll'!V1026,0),IF('People_Inputs'!$E$62="FIN",'Payroll'!V1046,0),IF('People_Inputs'!$E$63="FIN",'Payroll'!V1066,0),IF('People_Inputs'!$E$64="FIN",'Payroll'!V1086,0),IF('People_Inputs'!$E$65="FIN",'Payroll'!V1106,0),IF('People_Inputs'!$E$66="FIN",'Payroll'!V1126,0),IF('People_Inputs'!$E$67="FIN",'Payroll'!V1146,0),IF('People_Inputs'!$E$68="FIN",'Payroll'!V1166,0),IF('People_Inputs'!$E$69="FIN",'Payroll'!V1186,0),IF('People_Inputs'!$E$70="FIN",'Payroll'!V1206,0))</f>
        <v>7804.141931249998</v>
      </c>
      <c r="W35" s="35">
        <f>SUM(IF('People_Inputs'!$E$11="FIN",'Payroll'!W26,0),IF('People_Inputs'!$E$12="FIN",'Payroll'!W46,0),IF('People_Inputs'!$E$13="FIN",'Payroll'!W66,0),IF('People_Inputs'!$E$14="FIN",'Payroll'!W86,0),IF('People_Inputs'!$E$15="FIN",'Payroll'!W106,0),IF('People_Inputs'!$E$16="FIN",'Payroll'!W126,0),IF('People_Inputs'!$E$17="FIN",'Payroll'!W146,0),IF('People_Inputs'!$E$18="FIN",'Payroll'!W166,0),IF('People_Inputs'!$E$19="FIN",'Payroll'!W186,0),IF('People_Inputs'!$E$20="FIN",'Payroll'!W206,0),IF('People_Inputs'!$E$21="FIN",'Payroll'!W226,0),IF('People_Inputs'!$E$22="FIN",'Payroll'!W246,0),IF('People_Inputs'!$E$23="FIN",'Payroll'!W266,0),IF('People_Inputs'!$E$24="FIN",'Payroll'!W286,0),IF('People_Inputs'!$E$25="FIN",'Payroll'!W306,0),IF('People_Inputs'!$E$26="FIN",'Payroll'!W326,0),IF('People_Inputs'!$E$27="FIN",'Payroll'!W346,0),IF('People_Inputs'!$E$28="FIN",'Payroll'!W366,0),IF('People_Inputs'!$E$29="FIN",'Payroll'!W386,0),IF('People_Inputs'!$E$30="FIN",'Payroll'!W406,0),IF('People_Inputs'!$E$31="FIN",'Payroll'!W426,0),IF('People_Inputs'!$E$32="FIN",'Payroll'!W446,0),IF('People_Inputs'!$E$33="FIN",'Payroll'!W466,0),IF('People_Inputs'!$E$34="FIN",'Payroll'!W486,0),IF('People_Inputs'!$E$35="FIN",'Payroll'!W506,0),IF('People_Inputs'!$E$36="FIN",'Payroll'!W526,0),IF('People_Inputs'!$E$37="FIN",'Payroll'!W546,0),IF('People_Inputs'!$E$38="FIN",'Payroll'!W566,0),IF('People_Inputs'!$E$39="FIN",'Payroll'!W586,0),IF('People_Inputs'!$E$40="FIN",'Payroll'!W606,0),IF('People_Inputs'!$E$41="FIN",'Payroll'!W626,0),IF('People_Inputs'!$E$42="FIN",'Payroll'!W646,0),IF('People_Inputs'!$E$43="FIN",'Payroll'!W666,0),IF('People_Inputs'!$E$44="FIN",'Payroll'!W686,0),IF('People_Inputs'!$E$45="FIN",'Payroll'!W706,0),IF('People_Inputs'!$E$46="FIN",'Payroll'!W726,0),IF('People_Inputs'!$E$47="FIN",'Payroll'!W746,0),IF('People_Inputs'!$E$48="FIN",'Payroll'!W766,0),IF('People_Inputs'!$E$49="FIN",'Payroll'!W786,0),IF('People_Inputs'!$E$50="FIN",'Payroll'!W806,0),IF('People_Inputs'!$E$51="FIN",'Payroll'!W826,0),IF('People_Inputs'!$E$52="FIN",'Payroll'!W846,0),IF('People_Inputs'!$E$53="FIN",'Payroll'!W866,0),IF('People_Inputs'!$E$54="FIN",'Payroll'!W886,0),IF('People_Inputs'!$E$55="FIN",'Payroll'!W906,0),IF('People_Inputs'!$E$56="FIN",'Payroll'!W926,0),IF('People_Inputs'!$E$57="FIN",'Payroll'!W946,0),IF('People_Inputs'!$E$58="FIN",'Payroll'!W966,0),IF('People_Inputs'!$E$59="FIN",'Payroll'!W986,0),IF('People_Inputs'!$E$60="FIN",'Payroll'!W1006,0),IF('People_Inputs'!$E$61="FIN",'Payroll'!W1026,0),IF('People_Inputs'!$E$62="FIN",'Payroll'!W1046,0),IF('People_Inputs'!$E$63="FIN",'Payroll'!W1066,0),IF('People_Inputs'!$E$64="FIN",'Payroll'!W1086,0),IF('People_Inputs'!$E$65="FIN",'Payroll'!W1106,0),IF('People_Inputs'!$E$66="FIN",'Payroll'!W1126,0),IF('People_Inputs'!$E$67="FIN",'Payroll'!W1146,0),IF('People_Inputs'!$E$68="FIN",'Payroll'!W1166,0),IF('People_Inputs'!$E$69="FIN",'Payroll'!W1186,0),IF('People_Inputs'!$E$70="FIN",'Payroll'!W1206,0))</f>
        <v>7804.141931249998</v>
      </c>
      <c r="X35" s="35">
        <f>SUM(IF('People_Inputs'!$E$11="FIN",'Payroll'!X26,0),IF('People_Inputs'!$E$12="FIN",'Payroll'!X46,0),IF('People_Inputs'!$E$13="FIN",'Payroll'!X66,0),IF('People_Inputs'!$E$14="FIN",'Payroll'!X86,0),IF('People_Inputs'!$E$15="FIN",'Payroll'!X106,0),IF('People_Inputs'!$E$16="FIN",'Payroll'!X126,0),IF('People_Inputs'!$E$17="FIN",'Payroll'!X146,0),IF('People_Inputs'!$E$18="FIN",'Payroll'!X166,0),IF('People_Inputs'!$E$19="FIN",'Payroll'!X186,0),IF('People_Inputs'!$E$20="FIN",'Payroll'!X206,0),IF('People_Inputs'!$E$21="FIN",'Payroll'!X226,0),IF('People_Inputs'!$E$22="FIN",'Payroll'!X246,0),IF('People_Inputs'!$E$23="FIN",'Payroll'!X266,0),IF('People_Inputs'!$E$24="FIN",'Payroll'!X286,0),IF('People_Inputs'!$E$25="FIN",'Payroll'!X306,0),IF('People_Inputs'!$E$26="FIN",'Payroll'!X326,0),IF('People_Inputs'!$E$27="FIN",'Payroll'!X346,0),IF('People_Inputs'!$E$28="FIN",'Payroll'!X366,0),IF('People_Inputs'!$E$29="FIN",'Payroll'!X386,0),IF('People_Inputs'!$E$30="FIN",'Payroll'!X406,0),IF('People_Inputs'!$E$31="FIN",'Payroll'!X426,0),IF('People_Inputs'!$E$32="FIN",'Payroll'!X446,0),IF('People_Inputs'!$E$33="FIN",'Payroll'!X466,0),IF('People_Inputs'!$E$34="FIN",'Payroll'!X486,0),IF('People_Inputs'!$E$35="FIN",'Payroll'!X506,0),IF('People_Inputs'!$E$36="FIN",'Payroll'!X526,0),IF('People_Inputs'!$E$37="FIN",'Payroll'!X546,0),IF('People_Inputs'!$E$38="FIN",'Payroll'!X566,0),IF('People_Inputs'!$E$39="FIN",'Payroll'!X586,0),IF('People_Inputs'!$E$40="FIN",'Payroll'!X606,0),IF('People_Inputs'!$E$41="FIN",'Payroll'!X626,0),IF('People_Inputs'!$E$42="FIN",'Payroll'!X646,0),IF('People_Inputs'!$E$43="FIN",'Payroll'!X666,0),IF('People_Inputs'!$E$44="FIN",'Payroll'!X686,0),IF('People_Inputs'!$E$45="FIN",'Payroll'!X706,0),IF('People_Inputs'!$E$46="FIN",'Payroll'!X726,0),IF('People_Inputs'!$E$47="FIN",'Payroll'!X746,0),IF('People_Inputs'!$E$48="FIN",'Payroll'!X766,0),IF('People_Inputs'!$E$49="FIN",'Payroll'!X786,0),IF('People_Inputs'!$E$50="FIN",'Payroll'!X806,0),IF('People_Inputs'!$E$51="FIN",'Payroll'!X826,0),IF('People_Inputs'!$E$52="FIN",'Payroll'!X846,0),IF('People_Inputs'!$E$53="FIN",'Payroll'!X866,0),IF('People_Inputs'!$E$54="FIN",'Payroll'!X886,0),IF('People_Inputs'!$E$55="FIN",'Payroll'!X906,0),IF('People_Inputs'!$E$56="FIN",'Payroll'!X926,0),IF('People_Inputs'!$E$57="FIN",'Payroll'!X946,0),IF('People_Inputs'!$E$58="FIN",'Payroll'!X966,0),IF('People_Inputs'!$E$59="FIN",'Payroll'!X986,0),IF('People_Inputs'!$E$60="FIN",'Payroll'!X1006,0),IF('People_Inputs'!$E$61="FIN",'Payroll'!X1026,0),IF('People_Inputs'!$E$62="FIN",'Payroll'!X1046,0),IF('People_Inputs'!$E$63="FIN",'Payroll'!X1066,0),IF('People_Inputs'!$E$64="FIN",'Payroll'!X1086,0),IF('People_Inputs'!$E$65="FIN",'Payroll'!X1106,0),IF('People_Inputs'!$E$66="FIN",'Payroll'!X1126,0),IF('People_Inputs'!$E$67="FIN",'Payroll'!X1146,0),IF('People_Inputs'!$E$68="FIN",'Payroll'!X1166,0),IF('People_Inputs'!$E$69="FIN",'Payroll'!X1186,0),IF('People_Inputs'!$E$70="FIN",'Payroll'!X1206,0))</f>
        <v>7804.141931249998</v>
      </c>
      <c r="Y35" s="35">
        <f>SUM(IF('People_Inputs'!$E$11="FIN",'Payroll'!Y26,0),IF('People_Inputs'!$E$12="FIN",'Payroll'!Y46,0),IF('People_Inputs'!$E$13="FIN",'Payroll'!Y66,0),IF('People_Inputs'!$E$14="FIN",'Payroll'!Y86,0),IF('People_Inputs'!$E$15="FIN",'Payroll'!Y106,0),IF('People_Inputs'!$E$16="FIN",'Payroll'!Y126,0),IF('People_Inputs'!$E$17="FIN",'Payroll'!Y146,0),IF('People_Inputs'!$E$18="FIN",'Payroll'!Y166,0),IF('People_Inputs'!$E$19="FIN",'Payroll'!Y186,0),IF('People_Inputs'!$E$20="FIN",'Payroll'!Y206,0),IF('People_Inputs'!$E$21="FIN",'Payroll'!Y226,0),IF('People_Inputs'!$E$22="FIN",'Payroll'!Y246,0),IF('People_Inputs'!$E$23="FIN",'Payroll'!Y266,0),IF('People_Inputs'!$E$24="FIN",'Payroll'!Y286,0),IF('People_Inputs'!$E$25="FIN",'Payroll'!Y306,0),IF('People_Inputs'!$E$26="FIN",'Payroll'!Y326,0),IF('People_Inputs'!$E$27="FIN",'Payroll'!Y346,0),IF('People_Inputs'!$E$28="FIN",'Payroll'!Y366,0),IF('People_Inputs'!$E$29="FIN",'Payroll'!Y386,0),IF('People_Inputs'!$E$30="FIN",'Payroll'!Y406,0),IF('People_Inputs'!$E$31="FIN",'Payroll'!Y426,0),IF('People_Inputs'!$E$32="FIN",'Payroll'!Y446,0),IF('People_Inputs'!$E$33="FIN",'Payroll'!Y466,0),IF('People_Inputs'!$E$34="FIN",'Payroll'!Y486,0),IF('People_Inputs'!$E$35="FIN",'Payroll'!Y506,0),IF('People_Inputs'!$E$36="FIN",'Payroll'!Y526,0),IF('People_Inputs'!$E$37="FIN",'Payroll'!Y546,0),IF('People_Inputs'!$E$38="FIN",'Payroll'!Y566,0),IF('People_Inputs'!$E$39="FIN",'Payroll'!Y586,0),IF('People_Inputs'!$E$40="FIN",'Payroll'!Y606,0),IF('People_Inputs'!$E$41="FIN",'Payroll'!Y626,0),IF('People_Inputs'!$E$42="FIN",'Payroll'!Y646,0),IF('People_Inputs'!$E$43="FIN",'Payroll'!Y666,0),IF('People_Inputs'!$E$44="FIN",'Payroll'!Y686,0),IF('People_Inputs'!$E$45="FIN",'Payroll'!Y706,0),IF('People_Inputs'!$E$46="FIN",'Payroll'!Y726,0),IF('People_Inputs'!$E$47="FIN",'Payroll'!Y746,0),IF('People_Inputs'!$E$48="FIN",'Payroll'!Y766,0),IF('People_Inputs'!$E$49="FIN",'Payroll'!Y786,0),IF('People_Inputs'!$E$50="FIN",'Payroll'!Y806,0),IF('People_Inputs'!$E$51="FIN",'Payroll'!Y826,0),IF('People_Inputs'!$E$52="FIN",'Payroll'!Y846,0),IF('People_Inputs'!$E$53="FIN",'Payroll'!Y866,0),IF('People_Inputs'!$E$54="FIN",'Payroll'!Y886,0),IF('People_Inputs'!$E$55="FIN",'Payroll'!Y906,0),IF('People_Inputs'!$E$56="FIN",'Payroll'!Y926,0),IF('People_Inputs'!$E$57="FIN",'Payroll'!Y946,0),IF('People_Inputs'!$E$58="FIN",'Payroll'!Y966,0),IF('People_Inputs'!$E$59="FIN",'Payroll'!Y986,0),IF('People_Inputs'!$E$60="FIN",'Payroll'!Y1006,0),IF('People_Inputs'!$E$61="FIN",'Payroll'!Y1026,0),IF('People_Inputs'!$E$62="FIN",'Payroll'!Y1046,0),IF('People_Inputs'!$E$63="FIN",'Payroll'!Y1066,0),IF('People_Inputs'!$E$64="FIN",'Payroll'!Y1086,0),IF('People_Inputs'!$E$65="FIN",'Payroll'!Y1106,0),IF('People_Inputs'!$E$66="FIN",'Payroll'!Y1126,0),IF('People_Inputs'!$E$67="FIN",'Payroll'!Y1146,0),IF('People_Inputs'!$E$68="FIN",'Payroll'!Y1166,0),IF('People_Inputs'!$E$69="FIN",'Payroll'!Y1186,0),IF('People_Inputs'!$E$70="FIN",'Payroll'!Y1206,0))</f>
        <v>7804.141931249998</v>
      </c>
      <c r="Z35" s="35">
        <f>SUM(IF('People_Inputs'!$E$11="FIN",'Payroll'!Z26,0),IF('People_Inputs'!$E$12="FIN",'Payroll'!Z46,0),IF('People_Inputs'!$E$13="FIN",'Payroll'!Z66,0),IF('People_Inputs'!$E$14="FIN",'Payroll'!Z86,0),IF('People_Inputs'!$E$15="FIN",'Payroll'!Z106,0),IF('People_Inputs'!$E$16="FIN",'Payroll'!Z126,0),IF('People_Inputs'!$E$17="FIN",'Payroll'!Z146,0),IF('People_Inputs'!$E$18="FIN",'Payroll'!Z166,0),IF('People_Inputs'!$E$19="FIN",'Payroll'!Z186,0),IF('People_Inputs'!$E$20="FIN",'Payroll'!Z206,0),IF('People_Inputs'!$E$21="FIN",'Payroll'!Z226,0),IF('People_Inputs'!$E$22="FIN",'Payroll'!Z246,0),IF('People_Inputs'!$E$23="FIN",'Payroll'!Z266,0),IF('People_Inputs'!$E$24="FIN",'Payroll'!Z286,0),IF('People_Inputs'!$E$25="FIN",'Payroll'!Z306,0),IF('People_Inputs'!$E$26="FIN",'Payroll'!Z326,0),IF('People_Inputs'!$E$27="FIN",'Payroll'!Z346,0),IF('People_Inputs'!$E$28="FIN",'Payroll'!Z366,0),IF('People_Inputs'!$E$29="FIN",'Payroll'!Z386,0),IF('People_Inputs'!$E$30="FIN",'Payroll'!Z406,0),IF('People_Inputs'!$E$31="FIN",'Payroll'!Z426,0),IF('People_Inputs'!$E$32="FIN",'Payroll'!Z446,0),IF('People_Inputs'!$E$33="FIN",'Payroll'!Z466,0),IF('People_Inputs'!$E$34="FIN",'Payroll'!Z486,0),IF('People_Inputs'!$E$35="FIN",'Payroll'!Z506,0),IF('People_Inputs'!$E$36="FIN",'Payroll'!Z526,0),IF('People_Inputs'!$E$37="FIN",'Payroll'!Z546,0),IF('People_Inputs'!$E$38="FIN",'Payroll'!Z566,0),IF('People_Inputs'!$E$39="FIN",'Payroll'!Z586,0),IF('People_Inputs'!$E$40="FIN",'Payroll'!Z606,0),IF('People_Inputs'!$E$41="FIN",'Payroll'!Z626,0),IF('People_Inputs'!$E$42="FIN",'Payroll'!Z646,0),IF('People_Inputs'!$E$43="FIN",'Payroll'!Z666,0),IF('People_Inputs'!$E$44="FIN",'Payroll'!Z686,0),IF('People_Inputs'!$E$45="FIN",'Payroll'!Z706,0),IF('People_Inputs'!$E$46="FIN",'Payroll'!Z726,0),IF('People_Inputs'!$E$47="FIN",'Payroll'!Z746,0),IF('People_Inputs'!$E$48="FIN",'Payroll'!Z766,0),IF('People_Inputs'!$E$49="FIN",'Payroll'!Z786,0),IF('People_Inputs'!$E$50="FIN",'Payroll'!Z806,0),IF('People_Inputs'!$E$51="FIN",'Payroll'!Z826,0),IF('People_Inputs'!$E$52="FIN",'Payroll'!Z846,0),IF('People_Inputs'!$E$53="FIN",'Payroll'!Z866,0),IF('People_Inputs'!$E$54="FIN",'Payroll'!Z886,0),IF('People_Inputs'!$E$55="FIN",'Payroll'!Z906,0),IF('People_Inputs'!$E$56="FIN",'Payroll'!Z926,0),IF('People_Inputs'!$E$57="FIN",'Payroll'!Z946,0),IF('People_Inputs'!$E$58="FIN",'Payroll'!Z966,0),IF('People_Inputs'!$E$59="FIN",'Payroll'!Z986,0),IF('People_Inputs'!$E$60="FIN",'Payroll'!Z1006,0),IF('People_Inputs'!$E$61="FIN",'Payroll'!Z1026,0),IF('People_Inputs'!$E$62="FIN",'Payroll'!Z1046,0),IF('People_Inputs'!$E$63="FIN",'Payroll'!Z1066,0),IF('People_Inputs'!$E$64="FIN",'Payroll'!Z1086,0),IF('People_Inputs'!$E$65="FIN",'Payroll'!Z1106,0),IF('People_Inputs'!$E$66="FIN",'Payroll'!Z1126,0),IF('People_Inputs'!$E$67="FIN",'Payroll'!Z1146,0),IF('People_Inputs'!$E$68="FIN",'Payroll'!Z1166,0),IF('People_Inputs'!$E$69="FIN",'Payroll'!Z1186,0),IF('People_Inputs'!$E$70="FIN",'Payroll'!Z1206,0))</f>
        <v>7804.141931249998</v>
      </c>
      <c r="AA35" s="35">
        <f>SUM(IF('People_Inputs'!$E$11="FIN",'Payroll'!AA26,0),IF('People_Inputs'!$E$12="FIN",'Payroll'!AA46,0),IF('People_Inputs'!$E$13="FIN",'Payroll'!AA66,0),IF('People_Inputs'!$E$14="FIN",'Payroll'!AA86,0),IF('People_Inputs'!$E$15="FIN",'Payroll'!AA106,0),IF('People_Inputs'!$E$16="FIN",'Payroll'!AA126,0),IF('People_Inputs'!$E$17="FIN",'Payroll'!AA146,0),IF('People_Inputs'!$E$18="FIN",'Payroll'!AA166,0),IF('People_Inputs'!$E$19="FIN",'Payroll'!AA186,0),IF('People_Inputs'!$E$20="FIN",'Payroll'!AA206,0),IF('People_Inputs'!$E$21="FIN",'Payroll'!AA226,0),IF('People_Inputs'!$E$22="FIN",'Payroll'!AA246,0),IF('People_Inputs'!$E$23="FIN",'Payroll'!AA266,0),IF('People_Inputs'!$E$24="FIN",'Payroll'!AA286,0),IF('People_Inputs'!$E$25="FIN",'Payroll'!AA306,0),IF('People_Inputs'!$E$26="FIN",'Payroll'!AA326,0),IF('People_Inputs'!$E$27="FIN",'Payroll'!AA346,0),IF('People_Inputs'!$E$28="FIN",'Payroll'!AA366,0),IF('People_Inputs'!$E$29="FIN",'Payroll'!AA386,0),IF('People_Inputs'!$E$30="FIN",'Payroll'!AA406,0),IF('People_Inputs'!$E$31="FIN",'Payroll'!AA426,0),IF('People_Inputs'!$E$32="FIN",'Payroll'!AA446,0),IF('People_Inputs'!$E$33="FIN",'Payroll'!AA466,0),IF('People_Inputs'!$E$34="FIN",'Payroll'!AA486,0),IF('People_Inputs'!$E$35="FIN",'Payroll'!AA506,0),IF('People_Inputs'!$E$36="FIN",'Payroll'!AA526,0),IF('People_Inputs'!$E$37="FIN",'Payroll'!AA546,0),IF('People_Inputs'!$E$38="FIN",'Payroll'!AA566,0),IF('People_Inputs'!$E$39="FIN",'Payroll'!AA586,0),IF('People_Inputs'!$E$40="FIN",'Payroll'!AA606,0),IF('People_Inputs'!$E$41="FIN",'Payroll'!AA626,0),IF('People_Inputs'!$E$42="FIN",'Payroll'!AA646,0),IF('People_Inputs'!$E$43="FIN",'Payroll'!AA666,0),IF('People_Inputs'!$E$44="FIN",'Payroll'!AA686,0),IF('People_Inputs'!$E$45="FIN",'Payroll'!AA706,0),IF('People_Inputs'!$E$46="FIN",'Payroll'!AA726,0),IF('People_Inputs'!$E$47="FIN",'Payroll'!AA746,0),IF('People_Inputs'!$E$48="FIN",'Payroll'!AA766,0),IF('People_Inputs'!$E$49="FIN",'Payroll'!AA786,0),IF('People_Inputs'!$E$50="FIN",'Payroll'!AA806,0),IF('People_Inputs'!$E$51="FIN",'Payroll'!AA826,0),IF('People_Inputs'!$E$52="FIN",'Payroll'!AA846,0),IF('People_Inputs'!$E$53="FIN",'Payroll'!AA866,0),IF('People_Inputs'!$E$54="FIN",'Payroll'!AA886,0),IF('People_Inputs'!$E$55="FIN",'Payroll'!AA906,0),IF('People_Inputs'!$E$56="FIN",'Payroll'!AA926,0),IF('People_Inputs'!$E$57="FIN",'Payroll'!AA946,0),IF('People_Inputs'!$E$58="FIN",'Payroll'!AA966,0),IF('People_Inputs'!$E$59="FIN",'Payroll'!AA986,0),IF('People_Inputs'!$E$60="FIN",'Payroll'!AA1006,0),IF('People_Inputs'!$E$61="FIN",'Payroll'!AA1026,0),IF('People_Inputs'!$E$62="FIN",'Payroll'!AA1046,0),IF('People_Inputs'!$E$63="FIN",'Payroll'!AA1066,0),IF('People_Inputs'!$E$64="FIN",'Payroll'!AA1086,0),IF('People_Inputs'!$E$65="FIN",'Payroll'!AA1106,0),IF('People_Inputs'!$E$66="FIN",'Payroll'!AA1126,0),IF('People_Inputs'!$E$67="FIN",'Payroll'!AA1146,0),IF('People_Inputs'!$E$68="FIN",'Payroll'!AA1166,0),IF('People_Inputs'!$E$69="FIN",'Payroll'!AA1186,0),IF('People_Inputs'!$E$70="FIN",'Payroll'!AA1206,0))</f>
        <v>7804.141931249998</v>
      </c>
      <c r="AB35" s="35">
        <f>SUM(IF('People_Inputs'!$E$11="FIN",'Payroll'!AB26,0),IF('People_Inputs'!$E$12="FIN",'Payroll'!AB46,0),IF('People_Inputs'!$E$13="FIN",'Payroll'!AB66,0),IF('People_Inputs'!$E$14="FIN",'Payroll'!AB86,0),IF('People_Inputs'!$E$15="FIN",'Payroll'!AB106,0),IF('People_Inputs'!$E$16="FIN",'Payroll'!AB126,0),IF('People_Inputs'!$E$17="FIN",'Payroll'!AB146,0),IF('People_Inputs'!$E$18="FIN",'Payroll'!AB166,0),IF('People_Inputs'!$E$19="FIN",'Payroll'!AB186,0),IF('People_Inputs'!$E$20="FIN",'Payroll'!AB206,0),IF('People_Inputs'!$E$21="FIN",'Payroll'!AB226,0),IF('People_Inputs'!$E$22="FIN",'Payroll'!AB246,0),IF('People_Inputs'!$E$23="FIN",'Payroll'!AB266,0),IF('People_Inputs'!$E$24="FIN",'Payroll'!AB286,0),IF('People_Inputs'!$E$25="FIN",'Payroll'!AB306,0),IF('People_Inputs'!$E$26="FIN",'Payroll'!AB326,0),IF('People_Inputs'!$E$27="FIN",'Payroll'!AB346,0),IF('People_Inputs'!$E$28="FIN",'Payroll'!AB366,0),IF('People_Inputs'!$E$29="FIN",'Payroll'!AB386,0),IF('People_Inputs'!$E$30="FIN",'Payroll'!AB406,0),IF('People_Inputs'!$E$31="FIN",'Payroll'!AB426,0),IF('People_Inputs'!$E$32="FIN",'Payroll'!AB446,0),IF('People_Inputs'!$E$33="FIN",'Payroll'!AB466,0),IF('People_Inputs'!$E$34="FIN",'Payroll'!AB486,0),IF('People_Inputs'!$E$35="FIN",'Payroll'!AB506,0),IF('People_Inputs'!$E$36="FIN",'Payroll'!AB526,0),IF('People_Inputs'!$E$37="FIN",'Payroll'!AB546,0),IF('People_Inputs'!$E$38="FIN",'Payroll'!AB566,0),IF('People_Inputs'!$E$39="FIN",'Payroll'!AB586,0),IF('People_Inputs'!$E$40="FIN",'Payroll'!AB606,0),IF('People_Inputs'!$E$41="FIN",'Payroll'!AB626,0),IF('People_Inputs'!$E$42="FIN",'Payroll'!AB646,0),IF('People_Inputs'!$E$43="FIN",'Payroll'!AB666,0),IF('People_Inputs'!$E$44="FIN",'Payroll'!AB686,0),IF('People_Inputs'!$E$45="FIN",'Payroll'!AB706,0),IF('People_Inputs'!$E$46="FIN",'Payroll'!AB726,0),IF('People_Inputs'!$E$47="FIN",'Payroll'!AB746,0),IF('People_Inputs'!$E$48="FIN",'Payroll'!AB766,0),IF('People_Inputs'!$E$49="FIN",'Payroll'!AB786,0),IF('People_Inputs'!$E$50="FIN",'Payroll'!AB806,0),IF('People_Inputs'!$E$51="FIN",'Payroll'!AB826,0),IF('People_Inputs'!$E$52="FIN",'Payroll'!AB846,0),IF('People_Inputs'!$E$53="FIN",'Payroll'!AB866,0),IF('People_Inputs'!$E$54="FIN",'Payroll'!AB886,0),IF('People_Inputs'!$E$55="FIN",'Payroll'!AB906,0),IF('People_Inputs'!$E$56="FIN",'Payroll'!AB926,0),IF('People_Inputs'!$E$57="FIN",'Payroll'!AB946,0),IF('People_Inputs'!$E$58="FIN",'Payroll'!AB966,0),IF('People_Inputs'!$E$59="FIN",'Payroll'!AB986,0),IF('People_Inputs'!$E$60="FIN",'Payroll'!AB1006,0),IF('People_Inputs'!$E$61="FIN",'Payroll'!AB1026,0),IF('People_Inputs'!$E$62="FIN",'Payroll'!AB1046,0),IF('People_Inputs'!$E$63="FIN",'Payroll'!AB1066,0),IF('People_Inputs'!$E$64="FIN",'Payroll'!AB1086,0),IF('People_Inputs'!$E$65="FIN",'Payroll'!AB1106,0),IF('People_Inputs'!$E$66="FIN",'Payroll'!AB1126,0),IF('People_Inputs'!$E$67="FIN",'Payroll'!AB1146,0),IF('People_Inputs'!$E$68="FIN",'Payroll'!AB1166,0),IF('People_Inputs'!$E$69="FIN",'Payroll'!AB1186,0),IF('People_Inputs'!$E$70="FIN",'Payroll'!AB1206,0))</f>
        <v>7804.141931249998</v>
      </c>
      <c r="AC35" s="35">
        <f>SUM(IF('People_Inputs'!$E$11="FIN",'Payroll'!AC26,0),IF('People_Inputs'!$E$12="FIN",'Payroll'!AC46,0),IF('People_Inputs'!$E$13="FIN",'Payroll'!AC66,0),IF('People_Inputs'!$E$14="FIN",'Payroll'!AC86,0),IF('People_Inputs'!$E$15="FIN",'Payroll'!AC106,0),IF('People_Inputs'!$E$16="FIN",'Payroll'!AC126,0),IF('People_Inputs'!$E$17="FIN",'Payroll'!AC146,0),IF('People_Inputs'!$E$18="FIN",'Payroll'!AC166,0),IF('People_Inputs'!$E$19="FIN",'Payroll'!AC186,0),IF('People_Inputs'!$E$20="FIN",'Payroll'!AC206,0),IF('People_Inputs'!$E$21="FIN",'Payroll'!AC226,0),IF('People_Inputs'!$E$22="FIN",'Payroll'!AC246,0),IF('People_Inputs'!$E$23="FIN",'Payroll'!AC266,0),IF('People_Inputs'!$E$24="FIN",'Payroll'!AC286,0),IF('People_Inputs'!$E$25="FIN",'Payroll'!AC306,0),IF('People_Inputs'!$E$26="FIN",'Payroll'!AC326,0),IF('People_Inputs'!$E$27="FIN",'Payroll'!AC346,0),IF('People_Inputs'!$E$28="FIN",'Payroll'!AC366,0),IF('People_Inputs'!$E$29="FIN",'Payroll'!AC386,0),IF('People_Inputs'!$E$30="FIN",'Payroll'!AC406,0),IF('People_Inputs'!$E$31="FIN",'Payroll'!AC426,0),IF('People_Inputs'!$E$32="FIN",'Payroll'!AC446,0),IF('People_Inputs'!$E$33="FIN",'Payroll'!AC466,0),IF('People_Inputs'!$E$34="FIN",'Payroll'!AC486,0),IF('People_Inputs'!$E$35="FIN",'Payroll'!AC506,0),IF('People_Inputs'!$E$36="FIN",'Payroll'!AC526,0),IF('People_Inputs'!$E$37="FIN",'Payroll'!AC546,0),IF('People_Inputs'!$E$38="FIN",'Payroll'!AC566,0),IF('People_Inputs'!$E$39="FIN",'Payroll'!AC586,0),IF('People_Inputs'!$E$40="FIN",'Payroll'!AC606,0),IF('People_Inputs'!$E$41="FIN",'Payroll'!AC626,0),IF('People_Inputs'!$E$42="FIN",'Payroll'!AC646,0),IF('People_Inputs'!$E$43="FIN",'Payroll'!AC666,0),IF('People_Inputs'!$E$44="FIN",'Payroll'!AC686,0),IF('People_Inputs'!$E$45="FIN",'Payroll'!AC706,0),IF('People_Inputs'!$E$46="FIN",'Payroll'!AC726,0),IF('People_Inputs'!$E$47="FIN",'Payroll'!AC746,0),IF('People_Inputs'!$E$48="FIN",'Payroll'!AC766,0),IF('People_Inputs'!$E$49="FIN",'Payroll'!AC786,0),IF('People_Inputs'!$E$50="FIN",'Payroll'!AC806,0),IF('People_Inputs'!$E$51="FIN",'Payroll'!AC826,0),IF('People_Inputs'!$E$52="FIN",'Payroll'!AC846,0),IF('People_Inputs'!$E$53="FIN",'Payroll'!AC866,0),IF('People_Inputs'!$E$54="FIN",'Payroll'!AC886,0),IF('People_Inputs'!$E$55="FIN",'Payroll'!AC906,0),IF('People_Inputs'!$E$56="FIN",'Payroll'!AC926,0),IF('People_Inputs'!$E$57="FIN",'Payroll'!AC946,0),IF('People_Inputs'!$E$58="FIN",'Payroll'!AC966,0),IF('People_Inputs'!$E$59="FIN",'Payroll'!AC986,0),IF('People_Inputs'!$E$60="FIN",'Payroll'!AC1006,0),IF('People_Inputs'!$E$61="FIN",'Payroll'!AC1026,0),IF('People_Inputs'!$E$62="FIN",'Payroll'!AC1046,0),IF('People_Inputs'!$E$63="FIN",'Payroll'!AC1066,0),IF('People_Inputs'!$E$64="FIN",'Payroll'!AC1086,0),IF('People_Inputs'!$E$65="FIN",'Payroll'!AC1106,0),IF('People_Inputs'!$E$66="FIN",'Payroll'!AC1126,0),IF('People_Inputs'!$E$67="FIN",'Payroll'!AC1146,0),IF('People_Inputs'!$E$68="FIN",'Payroll'!AC1166,0),IF('People_Inputs'!$E$69="FIN",'Payroll'!AC1186,0),IF('People_Inputs'!$E$70="FIN",'Payroll'!AC1206,0))</f>
        <v>7804.141931249998</v>
      </c>
      <c r="AD35" s="35">
        <f>SUM(IF('People_Inputs'!$E$11="FIN",'Payroll'!AD26,0),IF('People_Inputs'!$E$12="FIN",'Payroll'!AD46,0),IF('People_Inputs'!$E$13="FIN",'Payroll'!AD66,0),IF('People_Inputs'!$E$14="FIN",'Payroll'!AD86,0),IF('People_Inputs'!$E$15="FIN",'Payroll'!AD106,0),IF('People_Inputs'!$E$16="FIN",'Payroll'!AD126,0),IF('People_Inputs'!$E$17="FIN",'Payroll'!AD146,0),IF('People_Inputs'!$E$18="FIN",'Payroll'!AD166,0),IF('People_Inputs'!$E$19="FIN",'Payroll'!AD186,0),IF('People_Inputs'!$E$20="FIN",'Payroll'!AD206,0),IF('People_Inputs'!$E$21="FIN",'Payroll'!AD226,0),IF('People_Inputs'!$E$22="FIN",'Payroll'!AD246,0),IF('People_Inputs'!$E$23="FIN",'Payroll'!AD266,0),IF('People_Inputs'!$E$24="FIN",'Payroll'!AD286,0),IF('People_Inputs'!$E$25="FIN",'Payroll'!AD306,0),IF('People_Inputs'!$E$26="FIN",'Payroll'!AD326,0),IF('People_Inputs'!$E$27="FIN",'Payroll'!AD346,0),IF('People_Inputs'!$E$28="FIN",'Payroll'!AD366,0),IF('People_Inputs'!$E$29="FIN",'Payroll'!AD386,0),IF('People_Inputs'!$E$30="FIN",'Payroll'!AD406,0),IF('People_Inputs'!$E$31="FIN",'Payroll'!AD426,0),IF('People_Inputs'!$E$32="FIN",'Payroll'!AD446,0),IF('People_Inputs'!$E$33="FIN",'Payroll'!AD466,0),IF('People_Inputs'!$E$34="FIN",'Payroll'!AD486,0),IF('People_Inputs'!$E$35="FIN",'Payroll'!AD506,0),IF('People_Inputs'!$E$36="FIN",'Payroll'!AD526,0),IF('People_Inputs'!$E$37="FIN",'Payroll'!AD546,0),IF('People_Inputs'!$E$38="FIN",'Payroll'!AD566,0),IF('People_Inputs'!$E$39="FIN",'Payroll'!AD586,0),IF('People_Inputs'!$E$40="FIN",'Payroll'!AD606,0),IF('People_Inputs'!$E$41="FIN",'Payroll'!AD626,0),IF('People_Inputs'!$E$42="FIN",'Payroll'!AD646,0),IF('People_Inputs'!$E$43="FIN",'Payroll'!AD666,0),IF('People_Inputs'!$E$44="FIN",'Payroll'!AD686,0),IF('People_Inputs'!$E$45="FIN",'Payroll'!AD706,0),IF('People_Inputs'!$E$46="FIN",'Payroll'!AD726,0),IF('People_Inputs'!$E$47="FIN",'Payroll'!AD746,0),IF('People_Inputs'!$E$48="FIN",'Payroll'!AD766,0),IF('People_Inputs'!$E$49="FIN",'Payroll'!AD786,0),IF('People_Inputs'!$E$50="FIN",'Payroll'!AD806,0),IF('People_Inputs'!$E$51="FIN",'Payroll'!AD826,0),IF('People_Inputs'!$E$52="FIN",'Payroll'!AD846,0),IF('People_Inputs'!$E$53="FIN",'Payroll'!AD866,0),IF('People_Inputs'!$E$54="FIN",'Payroll'!AD886,0),IF('People_Inputs'!$E$55="FIN",'Payroll'!AD906,0),IF('People_Inputs'!$E$56="FIN",'Payroll'!AD926,0),IF('People_Inputs'!$E$57="FIN",'Payroll'!AD946,0),IF('People_Inputs'!$E$58="FIN",'Payroll'!AD966,0),IF('People_Inputs'!$E$59="FIN",'Payroll'!AD986,0),IF('People_Inputs'!$E$60="FIN",'Payroll'!AD1006,0),IF('People_Inputs'!$E$61="FIN",'Payroll'!AD1026,0),IF('People_Inputs'!$E$62="FIN",'Payroll'!AD1046,0),IF('People_Inputs'!$E$63="FIN",'Payroll'!AD1066,0),IF('People_Inputs'!$E$64="FIN",'Payroll'!AD1086,0),IF('People_Inputs'!$E$65="FIN",'Payroll'!AD1106,0),IF('People_Inputs'!$E$66="FIN",'Payroll'!AD1126,0),IF('People_Inputs'!$E$67="FIN",'Payroll'!AD1146,0),IF('People_Inputs'!$E$68="FIN",'Payroll'!AD1166,0),IF('People_Inputs'!$E$69="FIN",'Payroll'!AD1186,0),IF('People_Inputs'!$E$70="FIN",'Payroll'!AD1206,0))</f>
        <v>7804.141931249998</v>
      </c>
      <c r="AE35" s="35">
        <f>SUM(IF('People_Inputs'!$E$11="FIN",'Payroll'!AE26,0),IF('People_Inputs'!$E$12="FIN",'Payroll'!AE46,0),IF('People_Inputs'!$E$13="FIN",'Payroll'!AE66,0),IF('People_Inputs'!$E$14="FIN",'Payroll'!AE86,0),IF('People_Inputs'!$E$15="FIN",'Payroll'!AE106,0),IF('People_Inputs'!$E$16="FIN",'Payroll'!AE126,0),IF('People_Inputs'!$E$17="FIN",'Payroll'!AE146,0),IF('People_Inputs'!$E$18="FIN",'Payroll'!AE166,0),IF('People_Inputs'!$E$19="FIN",'Payroll'!AE186,0),IF('People_Inputs'!$E$20="FIN",'Payroll'!AE206,0),IF('People_Inputs'!$E$21="FIN",'Payroll'!AE226,0),IF('People_Inputs'!$E$22="FIN",'Payroll'!AE246,0),IF('People_Inputs'!$E$23="FIN",'Payroll'!AE266,0),IF('People_Inputs'!$E$24="FIN",'Payroll'!AE286,0),IF('People_Inputs'!$E$25="FIN",'Payroll'!AE306,0),IF('People_Inputs'!$E$26="FIN",'Payroll'!AE326,0),IF('People_Inputs'!$E$27="FIN",'Payroll'!AE346,0),IF('People_Inputs'!$E$28="FIN",'Payroll'!AE366,0),IF('People_Inputs'!$E$29="FIN",'Payroll'!AE386,0),IF('People_Inputs'!$E$30="FIN",'Payroll'!AE406,0),IF('People_Inputs'!$E$31="FIN",'Payroll'!AE426,0),IF('People_Inputs'!$E$32="FIN",'Payroll'!AE446,0),IF('People_Inputs'!$E$33="FIN",'Payroll'!AE466,0),IF('People_Inputs'!$E$34="FIN",'Payroll'!AE486,0),IF('People_Inputs'!$E$35="FIN",'Payroll'!AE506,0),IF('People_Inputs'!$E$36="FIN",'Payroll'!AE526,0),IF('People_Inputs'!$E$37="FIN",'Payroll'!AE546,0),IF('People_Inputs'!$E$38="FIN",'Payroll'!AE566,0),IF('People_Inputs'!$E$39="FIN",'Payroll'!AE586,0),IF('People_Inputs'!$E$40="FIN",'Payroll'!AE606,0),IF('People_Inputs'!$E$41="FIN",'Payroll'!AE626,0),IF('People_Inputs'!$E$42="FIN",'Payroll'!AE646,0),IF('People_Inputs'!$E$43="FIN",'Payroll'!AE666,0),IF('People_Inputs'!$E$44="FIN",'Payroll'!AE686,0),IF('People_Inputs'!$E$45="FIN",'Payroll'!AE706,0),IF('People_Inputs'!$E$46="FIN",'Payroll'!AE726,0),IF('People_Inputs'!$E$47="FIN",'Payroll'!AE746,0),IF('People_Inputs'!$E$48="FIN",'Payroll'!AE766,0),IF('People_Inputs'!$E$49="FIN",'Payroll'!AE786,0),IF('People_Inputs'!$E$50="FIN",'Payroll'!AE806,0),IF('People_Inputs'!$E$51="FIN",'Payroll'!AE826,0),IF('People_Inputs'!$E$52="FIN",'Payroll'!AE846,0),IF('People_Inputs'!$E$53="FIN",'Payroll'!AE866,0),IF('People_Inputs'!$E$54="FIN",'Payroll'!AE886,0),IF('People_Inputs'!$E$55="FIN",'Payroll'!AE906,0),IF('People_Inputs'!$E$56="FIN",'Payroll'!AE926,0),IF('People_Inputs'!$E$57="FIN",'Payroll'!AE946,0),IF('People_Inputs'!$E$58="FIN",'Payroll'!AE966,0),IF('People_Inputs'!$E$59="FIN",'Payroll'!AE986,0),IF('People_Inputs'!$E$60="FIN",'Payroll'!AE1006,0),IF('People_Inputs'!$E$61="FIN",'Payroll'!AE1026,0),IF('People_Inputs'!$E$62="FIN",'Payroll'!AE1046,0),IF('People_Inputs'!$E$63="FIN",'Payroll'!AE1066,0),IF('People_Inputs'!$E$64="FIN",'Payroll'!AE1086,0),IF('People_Inputs'!$E$65="FIN",'Payroll'!AE1106,0),IF('People_Inputs'!$E$66="FIN",'Payroll'!AE1126,0),IF('People_Inputs'!$E$67="FIN",'Payroll'!AE1146,0),IF('People_Inputs'!$E$68="FIN",'Payroll'!AE1166,0),IF('People_Inputs'!$E$69="FIN",'Payroll'!AE1186,0),IF('People_Inputs'!$E$70="FIN",'Payroll'!AE1206,0))</f>
        <v>7804.141931249998</v>
      </c>
      <c r="AF35" s="35">
        <f>SUM(IF('People_Inputs'!$E$11="FIN",'Payroll'!AF26,0),IF('People_Inputs'!$E$12="FIN",'Payroll'!AF46,0),IF('People_Inputs'!$E$13="FIN",'Payroll'!AF66,0),IF('People_Inputs'!$E$14="FIN",'Payroll'!AF86,0),IF('People_Inputs'!$E$15="FIN",'Payroll'!AF106,0),IF('People_Inputs'!$E$16="FIN",'Payroll'!AF126,0),IF('People_Inputs'!$E$17="FIN",'Payroll'!AF146,0),IF('People_Inputs'!$E$18="FIN",'Payroll'!AF166,0),IF('People_Inputs'!$E$19="FIN",'Payroll'!AF186,0),IF('People_Inputs'!$E$20="FIN",'Payroll'!AF206,0),IF('People_Inputs'!$E$21="FIN",'Payroll'!AF226,0),IF('People_Inputs'!$E$22="FIN",'Payroll'!AF246,0),IF('People_Inputs'!$E$23="FIN",'Payroll'!AF266,0),IF('People_Inputs'!$E$24="FIN",'Payroll'!AF286,0),IF('People_Inputs'!$E$25="FIN",'Payroll'!AF306,0),IF('People_Inputs'!$E$26="FIN",'Payroll'!AF326,0),IF('People_Inputs'!$E$27="FIN",'Payroll'!AF346,0),IF('People_Inputs'!$E$28="FIN",'Payroll'!AF366,0),IF('People_Inputs'!$E$29="FIN",'Payroll'!AF386,0),IF('People_Inputs'!$E$30="FIN",'Payroll'!AF406,0),IF('People_Inputs'!$E$31="FIN",'Payroll'!AF426,0),IF('People_Inputs'!$E$32="FIN",'Payroll'!AF446,0),IF('People_Inputs'!$E$33="FIN",'Payroll'!AF466,0),IF('People_Inputs'!$E$34="FIN",'Payroll'!AF486,0),IF('People_Inputs'!$E$35="FIN",'Payroll'!AF506,0),IF('People_Inputs'!$E$36="FIN",'Payroll'!AF526,0),IF('People_Inputs'!$E$37="FIN",'Payroll'!AF546,0),IF('People_Inputs'!$E$38="FIN",'Payroll'!AF566,0),IF('People_Inputs'!$E$39="FIN",'Payroll'!AF586,0),IF('People_Inputs'!$E$40="FIN",'Payroll'!AF606,0),IF('People_Inputs'!$E$41="FIN",'Payroll'!AF626,0),IF('People_Inputs'!$E$42="FIN",'Payroll'!AF646,0),IF('People_Inputs'!$E$43="FIN",'Payroll'!AF666,0),IF('People_Inputs'!$E$44="FIN",'Payroll'!AF686,0),IF('People_Inputs'!$E$45="FIN",'Payroll'!AF706,0),IF('People_Inputs'!$E$46="FIN",'Payroll'!AF726,0),IF('People_Inputs'!$E$47="FIN",'Payroll'!AF746,0),IF('People_Inputs'!$E$48="FIN",'Payroll'!AF766,0),IF('People_Inputs'!$E$49="FIN",'Payroll'!AF786,0),IF('People_Inputs'!$E$50="FIN",'Payroll'!AF806,0),IF('People_Inputs'!$E$51="FIN",'Payroll'!AF826,0),IF('People_Inputs'!$E$52="FIN",'Payroll'!AF846,0),IF('People_Inputs'!$E$53="FIN",'Payroll'!AF866,0),IF('People_Inputs'!$E$54="FIN",'Payroll'!AF886,0),IF('People_Inputs'!$E$55="FIN",'Payroll'!AF906,0),IF('People_Inputs'!$E$56="FIN",'Payroll'!AF926,0),IF('People_Inputs'!$E$57="FIN",'Payroll'!AF946,0),IF('People_Inputs'!$E$58="FIN",'Payroll'!AF966,0),IF('People_Inputs'!$E$59="FIN",'Payroll'!AF986,0),IF('People_Inputs'!$E$60="FIN",'Payroll'!AF1006,0),IF('People_Inputs'!$E$61="FIN",'Payroll'!AF1026,0),IF('People_Inputs'!$E$62="FIN",'Payroll'!AF1046,0),IF('People_Inputs'!$E$63="FIN",'Payroll'!AF1066,0),IF('People_Inputs'!$E$64="FIN",'Payroll'!AF1086,0),IF('People_Inputs'!$E$65="FIN",'Payroll'!AF1106,0),IF('People_Inputs'!$E$66="FIN",'Payroll'!AF1126,0),IF('People_Inputs'!$E$67="FIN",'Payroll'!AF1146,0),IF('People_Inputs'!$E$68="FIN",'Payroll'!AF1166,0),IF('People_Inputs'!$E$69="FIN",'Payroll'!AF1186,0),IF('People_Inputs'!$E$70="FIN",'Payroll'!AF1206,0))</f>
        <v>8077.2868988437485</v>
      </c>
      <c r="AG35" s="35">
        <f>SUM(IF('People_Inputs'!$E$11="FIN",'Payroll'!AG26,0),IF('People_Inputs'!$E$12="FIN",'Payroll'!AG46,0),IF('People_Inputs'!$E$13="FIN",'Payroll'!AG66,0),IF('People_Inputs'!$E$14="FIN",'Payroll'!AG86,0),IF('People_Inputs'!$E$15="FIN",'Payroll'!AG106,0),IF('People_Inputs'!$E$16="FIN",'Payroll'!AG126,0),IF('People_Inputs'!$E$17="FIN",'Payroll'!AG146,0),IF('People_Inputs'!$E$18="FIN",'Payroll'!AG166,0),IF('People_Inputs'!$E$19="FIN",'Payroll'!AG186,0),IF('People_Inputs'!$E$20="FIN",'Payroll'!AG206,0),IF('People_Inputs'!$E$21="FIN",'Payroll'!AG226,0),IF('People_Inputs'!$E$22="FIN",'Payroll'!AG246,0),IF('People_Inputs'!$E$23="FIN",'Payroll'!AG266,0),IF('People_Inputs'!$E$24="FIN",'Payroll'!AG286,0),IF('People_Inputs'!$E$25="FIN",'Payroll'!AG306,0),IF('People_Inputs'!$E$26="FIN",'Payroll'!AG326,0),IF('People_Inputs'!$E$27="FIN",'Payroll'!AG346,0),IF('People_Inputs'!$E$28="FIN",'Payroll'!AG366,0),IF('People_Inputs'!$E$29="FIN",'Payroll'!AG386,0),IF('People_Inputs'!$E$30="FIN",'Payroll'!AG406,0),IF('People_Inputs'!$E$31="FIN",'Payroll'!AG426,0),IF('People_Inputs'!$E$32="FIN",'Payroll'!AG446,0),IF('People_Inputs'!$E$33="FIN",'Payroll'!AG466,0),IF('People_Inputs'!$E$34="FIN",'Payroll'!AG486,0),IF('People_Inputs'!$E$35="FIN",'Payroll'!AG506,0),IF('People_Inputs'!$E$36="FIN",'Payroll'!AG526,0),IF('People_Inputs'!$E$37="FIN",'Payroll'!AG546,0),IF('People_Inputs'!$E$38="FIN",'Payroll'!AG566,0),IF('People_Inputs'!$E$39="FIN",'Payroll'!AG586,0),IF('People_Inputs'!$E$40="FIN",'Payroll'!AG606,0),IF('People_Inputs'!$E$41="FIN",'Payroll'!AG626,0),IF('People_Inputs'!$E$42="FIN",'Payroll'!AG646,0),IF('People_Inputs'!$E$43="FIN",'Payroll'!AG666,0),IF('People_Inputs'!$E$44="FIN",'Payroll'!AG686,0),IF('People_Inputs'!$E$45="FIN",'Payroll'!AG706,0),IF('People_Inputs'!$E$46="FIN",'Payroll'!AG726,0),IF('People_Inputs'!$E$47="FIN",'Payroll'!AG746,0),IF('People_Inputs'!$E$48="FIN",'Payroll'!AG766,0),IF('People_Inputs'!$E$49="FIN",'Payroll'!AG786,0),IF('People_Inputs'!$E$50="FIN",'Payroll'!AG806,0),IF('People_Inputs'!$E$51="FIN",'Payroll'!AG826,0),IF('People_Inputs'!$E$52="FIN",'Payroll'!AG846,0),IF('People_Inputs'!$E$53="FIN",'Payroll'!AG866,0),IF('People_Inputs'!$E$54="FIN",'Payroll'!AG886,0),IF('People_Inputs'!$E$55="FIN",'Payroll'!AG906,0),IF('People_Inputs'!$E$56="FIN",'Payroll'!AG926,0),IF('People_Inputs'!$E$57="FIN",'Payroll'!AG946,0),IF('People_Inputs'!$E$58="FIN",'Payroll'!AG966,0),IF('People_Inputs'!$E$59="FIN",'Payroll'!AG986,0),IF('People_Inputs'!$E$60="FIN",'Payroll'!AG1006,0),IF('People_Inputs'!$E$61="FIN",'Payroll'!AG1026,0),IF('People_Inputs'!$E$62="FIN",'Payroll'!AG1046,0),IF('People_Inputs'!$E$63="FIN",'Payroll'!AG1066,0),IF('People_Inputs'!$E$64="FIN",'Payroll'!AG1086,0),IF('People_Inputs'!$E$65="FIN",'Payroll'!AG1106,0),IF('People_Inputs'!$E$66="FIN",'Payroll'!AG1126,0),IF('People_Inputs'!$E$67="FIN",'Payroll'!AG1146,0),IF('People_Inputs'!$E$68="FIN",'Payroll'!AG1166,0),IF('People_Inputs'!$E$69="FIN",'Payroll'!AG1186,0),IF('People_Inputs'!$E$70="FIN",'Payroll'!AG1206,0))</f>
        <v>8077.2868988437485</v>
      </c>
      <c r="AH35" s="35">
        <f>SUM(IF('People_Inputs'!$E$11="FIN",'Payroll'!AH26,0),IF('People_Inputs'!$E$12="FIN",'Payroll'!AH46,0),IF('People_Inputs'!$E$13="FIN",'Payroll'!AH66,0),IF('People_Inputs'!$E$14="FIN",'Payroll'!AH86,0),IF('People_Inputs'!$E$15="FIN",'Payroll'!AH106,0),IF('People_Inputs'!$E$16="FIN",'Payroll'!AH126,0),IF('People_Inputs'!$E$17="FIN",'Payroll'!AH146,0),IF('People_Inputs'!$E$18="FIN",'Payroll'!AH166,0),IF('People_Inputs'!$E$19="FIN",'Payroll'!AH186,0),IF('People_Inputs'!$E$20="FIN",'Payroll'!AH206,0),IF('People_Inputs'!$E$21="FIN",'Payroll'!AH226,0),IF('People_Inputs'!$E$22="FIN",'Payroll'!AH246,0),IF('People_Inputs'!$E$23="FIN",'Payroll'!AH266,0),IF('People_Inputs'!$E$24="FIN",'Payroll'!AH286,0),IF('People_Inputs'!$E$25="FIN",'Payroll'!AH306,0),IF('People_Inputs'!$E$26="FIN",'Payroll'!AH326,0),IF('People_Inputs'!$E$27="FIN",'Payroll'!AH346,0),IF('People_Inputs'!$E$28="FIN",'Payroll'!AH366,0),IF('People_Inputs'!$E$29="FIN",'Payroll'!AH386,0),IF('People_Inputs'!$E$30="FIN",'Payroll'!AH406,0),IF('People_Inputs'!$E$31="FIN",'Payroll'!AH426,0),IF('People_Inputs'!$E$32="FIN",'Payroll'!AH446,0),IF('People_Inputs'!$E$33="FIN",'Payroll'!AH466,0),IF('People_Inputs'!$E$34="FIN",'Payroll'!AH486,0),IF('People_Inputs'!$E$35="FIN",'Payroll'!AH506,0),IF('People_Inputs'!$E$36="FIN",'Payroll'!AH526,0),IF('People_Inputs'!$E$37="FIN",'Payroll'!AH546,0),IF('People_Inputs'!$E$38="FIN",'Payroll'!AH566,0),IF('People_Inputs'!$E$39="FIN",'Payroll'!AH586,0),IF('People_Inputs'!$E$40="FIN",'Payroll'!AH606,0),IF('People_Inputs'!$E$41="FIN",'Payroll'!AH626,0),IF('People_Inputs'!$E$42="FIN",'Payroll'!AH646,0),IF('People_Inputs'!$E$43="FIN",'Payroll'!AH666,0),IF('People_Inputs'!$E$44="FIN",'Payroll'!AH686,0),IF('People_Inputs'!$E$45="FIN",'Payroll'!AH706,0),IF('People_Inputs'!$E$46="FIN",'Payroll'!AH726,0),IF('People_Inputs'!$E$47="FIN",'Payroll'!AH746,0),IF('People_Inputs'!$E$48="FIN",'Payroll'!AH766,0),IF('People_Inputs'!$E$49="FIN",'Payroll'!AH786,0),IF('People_Inputs'!$E$50="FIN",'Payroll'!AH806,0),IF('People_Inputs'!$E$51="FIN",'Payroll'!AH826,0),IF('People_Inputs'!$E$52="FIN",'Payroll'!AH846,0),IF('People_Inputs'!$E$53="FIN",'Payroll'!AH866,0),IF('People_Inputs'!$E$54="FIN",'Payroll'!AH886,0),IF('People_Inputs'!$E$55="FIN",'Payroll'!AH906,0),IF('People_Inputs'!$E$56="FIN",'Payroll'!AH926,0),IF('People_Inputs'!$E$57="FIN",'Payroll'!AH946,0),IF('People_Inputs'!$E$58="FIN",'Payroll'!AH966,0),IF('People_Inputs'!$E$59="FIN",'Payroll'!AH986,0),IF('People_Inputs'!$E$60="FIN",'Payroll'!AH1006,0),IF('People_Inputs'!$E$61="FIN",'Payroll'!AH1026,0),IF('People_Inputs'!$E$62="FIN",'Payroll'!AH1046,0),IF('People_Inputs'!$E$63="FIN",'Payroll'!AH1066,0),IF('People_Inputs'!$E$64="FIN",'Payroll'!AH1086,0),IF('People_Inputs'!$E$65="FIN",'Payroll'!AH1106,0),IF('People_Inputs'!$E$66="FIN",'Payroll'!AH1126,0),IF('People_Inputs'!$E$67="FIN",'Payroll'!AH1146,0),IF('People_Inputs'!$E$68="FIN",'Payroll'!AH1166,0),IF('People_Inputs'!$E$69="FIN",'Payroll'!AH1186,0),IF('People_Inputs'!$E$70="FIN",'Payroll'!AH1206,0))</f>
        <v>8077.2868988437485</v>
      </c>
      <c r="AI35" s="35">
        <f>SUM(IF('People_Inputs'!$E$11="FIN",'Payroll'!AI26,0),IF('People_Inputs'!$E$12="FIN",'Payroll'!AI46,0),IF('People_Inputs'!$E$13="FIN",'Payroll'!AI66,0),IF('People_Inputs'!$E$14="FIN",'Payroll'!AI86,0),IF('People_Inputs'!$E$15="FIN",'Payroll'!AI106,0),IF('People_Inputs'!$E$16="FIN",'Payroll'!AI126,0),IF('People_Inputs'!$E$17="FIN",'Payroll'!AI146,0),IF('People_Inputs'!$E$18="FIN",'Payroll'!AI166,0),IF('People_Inputs'!$E$19="FIN",'Payroll'!AI186,0),IF('People_Inputs'!$E$20="FIN",'Payroll'!AI206,0),IF('People_Inputs'!$E$21="FIN",'Payroll'!AI226,0),IF('People_Inputs'!$E$22="FIN",'Payroll'!AI246,0),IF('People_Inputs'!$E$23="FIN",'Payroll'!AI266,0),IF('People_Inputs'!$E$24="FIN",'Payroll'!AI286,0),IF('People_Inputs'!$E$25="FIN",'Payroll'!AI306,0),IF('People_Inputs'!$E$26="FIN",'Payroll'!AI326,0),IF('People_Inputs'!$E$27="FIN",'Payroll'!AI346,0),IF('People_Inputs'!$E$28="FIN",'Payroll'!AI366,0),IF('People_Inputs'!$E$29="FIN",'Payroll'!AI386,0),IF('People_Inputs'!$E$30="FIN",'Payroll'!AI406,0),IF('People_Inputs'!$E$31="FIN",'Payroll'!AI426,0),IF('People_Inputs'!$E$32="FIN",'Payroll'!AI446,0),IF('People_Inputs'!$E$33="FIN",'Payroll'!AI466,0),IF('People_Inputs'!$E$34="FIN",'Payroll'!AI486,0),IF('People_Inputs'!$E$35="FIN",'Payroll'!AI506,0),IF('People_Inputs'!$E$36="FIN",'Payroll'!AI526,0),IF('People_Inputs'!$E$37="FIN",'Payroll'!AI546,0),IF('People_Inputs'!$E$38="FIN",'Payroll'!AI566,0),IF('People_Inputs'!$E$39="FIN",'Payroll'!AI586,0),IF('People_Inputs'!$E$40="FIN",'Payroll'!AI606,0),IF('People_Inputs'!$E$41="FIN",'Payroll'!AI626,0),IF('People_Inputs'!$E$42="FIN",'Payroll'!AI646,0),IF('People_Inputs'!$E$43="FIN",'Payroll'!AI666,0),IF('People_Inputs'!$E$44="FIN",'Payroll'!AI686,0),IF('People_Inputs'!$E$45="FIN",'Payroll'!AI706,0),IF('People_Inputs'!$E$46="FIN",'Payroll'!AI726,0),IF('People_Inputs'!$E$47="FIN",'Payroll'!AI746,0),IF('People_Inputs'!$E$48="FIN",'Payroll'!AI766,0),IF('People_Inputs'!$E$49="FIN",'Payroll'!AI786,0),IF('People_Inputs'!$E$50="FIN",'Payroll'!AI806,0),IF('People_Inputs'!$E$51="FIN",'Payroll'!AI826,0),IF('People_Inputs'!$E$52="FIN",'Payroll'!AI846,0),IF('People_Inputs'!$E$53="FIN",'Payroll'!AI866,0),IF('People_Inputs'!$E$54="FIN",'Payroll'!AI886,0),IF('People_Inputs'!$E$55="FIN",'Payroll'!AI906,0),IF('People_Inputs'!$E$56="FIN",'Payroll'!AI926,0),IF('People_Inputs'!$E$57="FIN",'Payroll'!AI946,0),IF('People_Inputs'!$E$58="FIN",'Payroll'!AI966,0),IF('People_Inputs'!$E$59="FIN",'Payroll'!AI986,0),IF('People_Inputs'!$E$60="FIN",'Payroll'!AI1006,0),IF('People_Inputs'!$E$61="FIN",'Payroll'!AI1026,0),IF('People_Inputs'!$E$62="FIN",'Payroll'!AI1046,0),IF('People_Inputs'!$E$63="FIN",'Payroll'!AI1066,0),IF('People_Inputs'!$E$64="FIN",'Payroll'!AI1086,0),IF('People_Inputs'!$E$65="FIN",'Payroll'!AI1106,0),IF('People_Inputs'!$E$66="FIN",'Payroll'!AI1126,0),IF('People_Inputs'!$E$67="FIN",'Payroll'!AI1146,0),IF('People_Inputs'!$E$68="FIN",'Payroll'!AI1166,0),IF('People_Inputs'!$E$69="FIN",'Payroll'!AI1186,0),IF('People_Inputs'!$E$70="FIN",'Payroll'!AI1206,0))</f>
        <v>8077.2868988437485</v>
      </c>
      <c r="AJ35" s="35">
        <f>SUM(IF('People_Inputs'!$E$11="FIN",'Payroll'!AJ26,0),IF('People_Inputs'!$E$12="FIN",'Payroll'!AJ46,0),IF('People_Inputs'!$E$13="FIN",'Payroll'!AJ66,0),IF('People_Inputs'!$E$14="FIN",'Payroll'!AJ86,0),IF('People_Inputs'!$E$15="FIN",'Payroll'!AJ106,0),IF('People_Inputs'!$E$16="FIN",'Payroll'!AJ126,0),IF('People_Inputs'!$E$17="FIN",'Payroll'!AJ146,0),IF('People_Inputs'!$E$18="FIN",'Payroll'!AJ166,0),IF('People_Inputs'!$E$19="FIN",'Payroll'!AJ186,0),IF('People_Inputs'!$E$20="FIN",'Payroll'!AJ206,0),IF('People_Inputs'!$E$21="FIN",'Payroll'!AJ226,0),IF('People_Inputs'!$E$22="FIN",'Payroll'!AJ246,0),IF('People_Inputs'!$E$23="FIN",'Payroll'!AJ266,0),IF('People_Inputs'!$E$24="FIN",'Payroll'!AJ286,0),IF('People_Inputs'!$E$25="FIN",'Payroll'!AJ306,0),IF('People_Inputs'!$E$26="FIN",'Payroll'!AJ326,0),IF('People_Inputs'!$E$27="FIN",'Payroll'!AJ346,0),IF('People_Inputs'!$E$28="FIN",'Payroll'!AJ366,0),IF('People_Inputs'!$E$29="FIN",'Payroll'!AJ386,0),IF('People_Inputs'!$E$30="FIN",'Payroll'!AJ406,0),IF('People_Inputs'!$E$31="FIN",'Payroll'!AJ426,0),IF('People_Inputs'!$E$32="FIN",'Payroll'!AJ446,0),IF('People_Inputs'!$E$33="FIN",'Payroll'!AJ466,0),IF('People_Inputs'!$E$34="FIN",'Payroll'!AJ486,0),IF('People_Inputs'!$E$35="FIN",'Payroll'!AJ506,0),IF('People_Inputs'!$E$36="FIN",'Payroll'!AJ526,0),IF('People_Inputs'!$E$37="FIN",'Payroll'!AJ546,0),IF('People_Inputs'!$E$38="FIN",'Payroll'!AJ566,0),IF('People_Inputs'!$E$39="FIN",'Payroll'!AJ586,0),IF('People_Inputs'!$E$40="FIN",'Payroll'!AJ606,0),IF('People_Inputs'!$E$41="FIN",'Payroll'!AJ626,0),IF('People_Inputs'!$E$42="FIN",'Payroll'!AJ646,0),IF('People_Inputs'!$E$43="FIN",'Payroll'!AJ666,0),IF('People_Inputs'!$E$44="FIN",'Payroll'!AJ686,0),IF('People_Inputs'!$E$45="FIN",'Payroll'!AJ706,0),IF('People_Inputs'!$E$46="FIN",'Payroll'!AJ726,0),IF('People_Inputs'!$E$47="FIN",'Payroll'!AJ746,0),IF('People_Inputs'!$E$48="FIN",'Payroll'!AJ766,0),IF('People_Inputs'!$E$49="FIN",'Payroll'!AJ786,0),IF('People_Inputs'!$E$50="FIN",'Payroll'!AJ806,0),IF('People_Inputs'!$E$51="FIN",'Payroll'!AJ826,0),IF('People_Inputs'!$E$52="FIN",'Payroll'!AJ846,0),IF('People_Inputs'!$E$53="FIN",'Payroll'!AJ866,0),IF('People_Inputs'!$E$54="FIN",'Payroll'!AJ886,0),IF('People_Inputs'!$E$55="FIN",'Payroll'!AJ906,0),IF('People_Inputs'!$E$56="FIN",'Payroll'!AJ926,0),IF('People_Inputs'!$E$57="FIN",'Payroll'!AJ946,0),IF('People_Inputs'!$E$58="FIN",'Payroll'!AJ966,0),IF('People_Inputs'!$E$59="FIN",'Payroll'!AJ986,0),IF('People_Inputs'!$E$60="FIN",'Payroll'!AJ1006,0),IF('People_Inputs'!$E$61="FIN",'Payroll'!AJ1026,0),IF('People_Inputs'!$E$62="FIN",'Payroll'!AJ1046,0),IF('People_Inputs'!$E$63="FIN",'Payroll'!AJ1066,0),IF('People_Inputs'!$E$64="FIN",'Payroll'!AJ1086,0),IF('People_Inputs'!$E$65="FIN",'Payroll'!AJ1106,0),IF('People_Inputs'!$E$66="FIN",'Payroll'!AJ1126,0),IF('People_Inputs'!$E$67="FIN",'Payroll'!AJ1146,0),IF('People_Inputs'!$E$68="FIN",'Payroll'!AJ1166,0),IF('People_Inputs'!$E$69="FIN",'Payroll'!AJ1186,0),IF('People_Inputs'!$E$70="FIN",'Payroll'!AJ1206,0))</f>
        <v>8077.2868988437485</v>
      </c>
      <c r="AK35" s="35">
        <f>SUM(IF('People_Inputs'!$E$11="FIN",'Payroll'!AK26,0),IF('People_Inputs'!$E$12="FIN",'Payroll'!AK46,0),IF('People_Inputs'!$E$13="FIN",'Payroll'!AK66,0),IF('People_Inputs'!$E$14="FIN",'Payroll'!AK86,0),IF('People_Inputs'!$E$15="FIN",'Payroll'!AK106,0),IF('People_Inputs'!$E$16="FIN",'Payroll'!AK126,0),IF('People_Inputs'!$E$17="FIN",'Payroll'!AK146,0),IF('People_Inputs'!$E$18="FIN",'Payroll'!AK166,0),IF('People_Inputs'!$E$19="FIN",'Payroll'!AK186,0),IF('People_Inputs'!$E$20="FIN",'Payroll'!AK206,0),IF('People_Inputs'!$E$21="FIN",'Payroll'!AK226,0),IF('People_Inputs'!$E$22="FIN",'Payroll'!AK246,0),IF('People_Inputs'!$E$23="FIN",'Payroll'!AK266,0),IF('People_Inputs'!$E$24="FIN",'Payroll'!AK286,0),IF('People_Inputs'!$E$25="FIN",'Payroll'!AK306,0),IF('People_Inputs'!$E$26="FIN",'Payroll'!AK326,0),IF('People_Inputs'!$E$27="FIN",'Payroll'!AK346,0),IF('People_Inputs'!$E$28="FIN",'Payroll'!AK366,0),IF('People_Inputs'!$E$29="FIN",'Payroll'!AK386,0),IF('People_Inputs'!$E$30="FIN",'Payroll'!AK406,0),IF('People_Inputs'!$E$31="FIN",'Payroll'!AK426,0),IF('People_Inputs'!$E$32="FIN",'Payroll'!AK446,0),IF('People_Inputs'!$E$33="FIN",'Payroll'!AK466,0),IF('People_Inputs'!$E$34="FIN",'Payroll'!AK486,0),IF('People_Inputs'!$E$35="FIN",'Payroll'!AK506,0),IF('People_Inputs'!$E$36="FIN",'Payroll'!AK526,0),IF('People_Inputs'!$E$37="FIN",'Payroll'!AK546,0),IF('People_Inputs'!$E$38="FIN",'Payroll'!AK566,0),IF('People_Inputs'!$E$39="FIN",'Payroll'!AK586,0),IF('People_Inputs'!$E$40="FIN",'Payroll'!AK606,0),IF('People_Inputs'!$E$41="FIN",'Payroll'!AK626,0),IF('People_Inputs'!$E$42="FIN",'Payroll'!AK646,0),IF('People_Inputs'!$E$43="FIN",'Payroll'!AK666,0),IF('People_Inputs'!$E$44="FIN",'Payroll'!AK686,0),IF('People_Inputs'!$E$45="FIN",'Payroll'!AK706,0),IF('People_Inputs'!$E$46="FIN",'Payroll'!AK726,0),IF('People_Inputs'!$E$47="FIN",'Payroll'!AK746,0),IF('People_Inputs'!$E$48="FIN",'Payroll'!AK766,0),IF('People_Inputs'!$E$49="FIN",'Payroll'!AK786,0),IF('People_Inputs'!$E$50="FIN",'Payroll'!AK806,0),IF('People_Inputs'!$E$51="FIN",'Payroll'!AK826,0),IF('People_Inputs'!$E$52="FIN",'Payroll'!AK846,0),IF('People_Inputs'!$E$53="FIN",'Payroll'!AK866,0),IF('People_Inputs'!$E$54="FIN",'Payroll'!AK886,0),IF('People_Inputs'!$E$55="FIN",'Payroll'!AK906,0),IF('People_Inputs'!$E$56="FIN",'Payroll'!AK926,0),IF('People_Inputs'!$E$57="FIN",'Payroll'!AK946,0),IF('People_Inputs'!$E$58="FIN",'Payroll'!AK966,0),IF('People_Inputs'!$E$59="FIN",'Payroll'!AK986,0),IF('People_Inputs'!$E$60="FIN",'Payroll'!AK1006,0),IF('People_Inputs'!$E$61="FIN",'Payroll'!AK1026,0),IF('People_Inputs'!$E$62="FIN",'Payroll'!AK1046,0),IF('People_Inputs'!$E$63="FIN",'Payroll'!AK1066,0),IF('People_Inputs'!$E$64="FIN",'Payroll'!AK1086,0),IF('People_Inputs'!$E$65="FIN",'Payroll'!AK1106,0),IF('People_Inputs'!$E$66="FIN",'Payroll'!AK1126,0),IF('People_Inputs'!$E$67="FIN",'Payroll'!AK1146,0),IF('People_Inputs'!$E$68="FIN",'Payroll'!AK1166,0),IF('People_Inputs'!$E$69="FIN",'Payroll'!AK1186,0),IF('People_Inputs'!$E$70="FIN",'Payroll'!AK1206,0))</f>
        <v>8077.2868988437485</v>
      </c>
      <c r="AL35" s="35">
        <f>SUM(IF('People_Inputs'!$E$11="FIN",'Payroll'!AL26,0),IF('People_Inputs'!$E$12="FIN",'Payroll'!AL46,0),IF('People_Inputs'!$E$13="FIN",'Payroll'!AL66,0),IF('People_Inputs'!$E$14="FIN",'Payroll'!AL86,0),IF('People_Inputs'!$E$15="FIN",'Payroll'!AL106,0),IF('People_Inputs'!$E$16="FIN",'Payroll'!AL126,0),IF('People_Inputs'!$E$17="FIN",'Payroll'!AL146,0),IF('People_Inputs'!$E$18="FIN",'Payroll'!AL166,0),IF('People_Inputs'!$E$19="FIN",'Payroll'!AL186,0),IF('People_Inputs'!$E$20="FIN",'Payroll'!AL206,0),IF('People_Inputs'!$E$21="FIN",'Payroll'!AL226,0),IF('People_Inputs'!$E$22="FIN",'Payroll'!AL246,0),IF('People_Inputs'!$E$23="FIN",'Payroll'!AL266,0),IF('People_Inputs'!$E$24="FIN",'Payroll'!AL286,0),IF('People_Inputs'!$E$25="FIN",'Payroll'!AL306,0),IF('People_Inputs'!$E$26="FIN",'Payroll'!AL326,0),IF('People_Inputs'!$E$27="FIN",'Payroll'!AL346,0),IF('People_Inputs'!$E$28="FIN",'Payroll'!AL366,0),IF('People_Inputs'!$E$29="FIN",'Payroll'!AL386,0),IF('People_Inputs'!$E$30="FIN",'Payroll'!AL406,0),IF('People_Inputs'!$E$31="FIN",'Payroll'!AL426,0),IF('People_Inputs'!$E$32="FIN",'Payroll'!AL446,0),IF('People_Inputs'!$E$33="FIN",'Payroll'!AL466,0),IF('People_Inputs'!$E$34="FIN",'Payroll'!AL486,0),IF('People_Inputs'!$E$35="FIN",'Payroll'!AL506,0),IF('People_Inputs'!$E$36="FIN",'Payroll'!AL526,0),IF('People_Inputs'!$E$37="FIN",'Payroll'!AL546,0),IF('People_Inputs'!$E$38="FIN",'Payroll'!AL566,0),IF('People_Inputs'!$E$39="FIN",'Payroll'!AL586,0),IF('People_Inputs'!$E$40="FIN",'Payroll'!AL606,0),IF('People_Inputs'!$E$41="FIN",'Payroll'!AL626,0),IF('People_Inputs'!$E$42="FIN",'Payroll'!AL646,0),IF('People_Inputs'!$E$43="FIN",'Payroll'!AL666,0),IF('People_Inputs'!$E$44="FIN",'Payroll'!AL686,0),IF('People_Inputs'!$E$45="FIN",'Payroll'!AL706,0),IF('People_Inputs'!$E$46="FIN",'Payroll'!AL726,0),IF('People_Inputs'!$E$47="FIN",'Payroll'!AL746,0),IF('People_Inputs'!$E$48="FIN",'Payroll'!AL766,0),IF('People_Inputs'!$E$49="FIN",'Payroll'!AL786,0),IF('People_Inputs'!$E$50="FIN",'Payroll'!AL806,0),IF('People_Inputs'!$E$51="FIN",'Payroll'!AL826,0),IF('People_Inputs'!$E$52="FIN",'Payroll'!AL846,0),IF('People_Inputs'!$E$53="FIN",'Payroll'!AL866,0),IF('People_Inputs'!$E$54="FIN",'Payroll'!AL886,0),IF('People_Inputs'!$E$55="FIN",'Payroll'!AL906,0),IF('People_Inputs'!$E$56="FIN",'Payroll'!AL926,0),IF('People_Inputs'!$E$57="FIN",'Payroll'!AL946,0),IF('People_Inputs'!$E$58="FIN",'Payroll'!AL966,0),IF('People_Inputs'!$E$59="FIN",'Payroll'!AL986,0),IF('People_Inputs'!$E$60="FIN",'Payroll'!AL1006,0),IF('People_Inputs'!$E$61="FIN",'Payroll'!AL1026,0),IF('People_Inputs'!$E$62="FIN",'Payroll'!AL1046,0),IF('People_Inputs'!$E$63="FIN",'Payroll'!AL1066,0),IF('People_Inputs'!$E$64="FIN",'Payroll'!AL1086,0),IF('People_Inputs'!$E$65="FIN",'Payroll'!AL1106,0),IF('People_Inputs'!$E$66="FIN",'Payroll'!AL1126,0),IF('People_Inputs'!$E$67="FIN",'Payroll'!AL1146,0),IF('People_Inputs'!$E$68="FIN",'Payroll'!AL1166,0),IF('People_Inputs'!$E$69="FIN",'Payroll'!AL1186,0),IF('People_Inputs'!$E$70="FIN",'Payroll'!AL1206,0))</f>
        <v>8077.2868988437485</v>
      </c>
      <c r="AM35" s="35">
        <f>SUM(IF('People_Inputs'!$E$11="FIN",'Payroll'!AM26,0),IF('People_Inputs'!$E$12="FIN",'Payroll'!AM46,0),IF('People_Inputs'!$E$13="FIN",'Payroll'!AM66,0),IF('People_Inputs'!$E$14="FIN",'Payroll'!AM86,0),IF('People_Inputs'!$E$15="FIN",'Payroll'!AM106,0),IF('People_Inputs'!$E$16="FIN",'Payroll'!AM126,0),IF('People_Inputs'!$E$17="FIN",'Payroll'!AM146,0),IF('People_Inputs'!$E$18="FIN",'Payroll'!AM166,0),IF('People_Inputs'!$E$19="FIN",'Payroll'!AM186,0),IF('People_Inputs'!$E$20="FIN",'Payroll'!AM206,0),IF('People_Inputs'!$E$21="FIN",'Payroll'!AM226,0),IF('People_Inputs'!$E$22="FIN",'Payroll'!AM246,0),IF('People_Inputs'!$E$23="FIN",'Payroll'!AM266,0),IF('People_Inputs'!$E$24="FIN",'Payroll'!AM286,0),IF('People_Inputs'!$E$25="FIN",'Payroll'!AM306,0),IF('People_Inputs'!$E$26="FIN",'Payroll'!AM326,0),IF('People_Inputs'!$E$27="FIN",'Payroll'!AM346,0),IF('People_Inputs'!$E$28="FIN",'Payroll'!AM366,0),IF('People_Inputs'!$E$29="FIN",'Payroll'!AM386,0),IF('People_Inputs'!$E$30="FIN",'Payroll'!AM406,0),IF('People_Inputs'!$E$31="FIN",'Payroll'!AM426,0),IF('People_Inputs'!$E$32="FIN",'Payroll'!AM446,0),IF('People_Inputs'!$E$33="FIN",'Payroll'!AM466,0),IF('People_Inputs'!$E$34="FIN",'Payroll'!AM486,0),IF('People_Inputs'!$E$35="FIN",'Payroll'!AM506,0),IF('People_Inputs'!$E$36="FIN",'Payroll'!AM526,0),IF('People_Inputs'!$E$37="FIN",'Payroll'!AM546,0),IF('People_Inputs'!$E$38="FIN",'Payroll'!AM566,0),IF('People_Inputs'!$E$39="FIN",'Payroll'!AM586,0),IF('People_Inputs'!$E$40="FIN",'Payroll'!AM606,0),IF('People_Inputs'!$E$41="FIN",'Payroll'!AM626,0),IF('People_Inputs'!$E$42="FIN",'Payroll'!AM646,0),IF('People_Inputs'!$E$43="FIN",'Payroll'!AM666,0),IF('People_Inputs'!$E$44="FIN",'Payroll'!AM686,0),IF('People_Inputs'!$E$45="FIN",'Payroll'!AM706,0),IF('People_Inputs'!$E$46="FIN",'Payroll'!AM726,0),IF('People_Inputs'!$E$47="FIN",'Payroll'!AM746,0),IF('People_Inputs'!$E$48="FIN",'Payroll'!AM766,0),IF('People_Inputs'!$E$49="FIN",'Payroll'!AM786,0),IF('People_Inputs'!$E$50="FIN",'Payroll'!AM806,0),IF('People_Inputs'!$E$51="FIN",'Payroll'!AM826,0),IF('People_Inputs'!$E$52="FIN",'Payroll'!AM846,0),IF('People_Inputs'!$E$53="FIN",'Payroll'!AM866,0),IF('People_Inputs'!$E$54="FIN",'Payroll'!AM886,0),IF('People_Inputs'!$E$55="FIN",'Payroll'!AM906,0),IF('People_Inputs'!$E$56="FIN",'Payroll'!AM926,0),IF('People_Inputs'!$E$57="FIN",'Payroll'!AM946,0),IF('People_Inputs'!$E$58="FIN",'Payroll'!AM966,0),IF('People_Inputs'!$E$59="FIN",'Payroll'!AM986,0),IF('People_Inputs'!$E$60="FIN",'Payroll'!AM1006,0),IF('People_Inputs'!$E$61="FIN",'Payroll'!AM1026,0),IF('People_Inputs'!$E$62="FIN",'Payroll'!AM1046,0),IF('People_Inputs'!$E$63="FIN",'Payroll'!AM1066,0),IF('People_Inputs'!$E$64="FIN",'Payroll'!AM1086,0),IF('People_Inputs'!$E$65="FIN",'Payroll'!AM1106,0),IF('People_Inputs'!$E$66="FIN",'Payroll'!AM1126,0),IF('People_Inputs'!$E$67="FIN",'Payroll'!AM1146,0),IF('People_Inputs'!$E$68="FIN",'Payroll'!AM1166,0),IF('People_Inputs'!$E$69="FIN",'Payroll'!AM1186,0),IF('People_Inputs'!$E$70="FIN",'Payroll'!AM1206,0))</f>
        <v>8077.2868988437485</v>
      </c>
      <c r="AN35" s="35">
        <f>SUM(IF('People_Inputs'!$E$11="FIN",'Payroll'!AN26,0),IF('People_Inputs'!$E$12="FIN",'Payroll'!AN46,0),IF('People_Inputs'!$E$13="FIN",'Payroll'!AN66,0),IF('People_Inputs'!$E$14="FIN",'Payroll'!AN86,0),IF('People_Inputs'!$E$15="FIN",'Payroll'!AN106,0),IF('People_Inputs'!$E$16="FIN",'Payroll'!AN126,0),IF('People_Inputs'!$E$17="FIN",'Payroll'!AN146,0),IF('People_Inputs'!$E$18="FIN",'Payroll'!AN166,0),IF('People_Inputs'!$E$19="FIN",'Payroll'!AN186,0),IF('People_Inputs'!$E$20="FIN",'Payroll'!AN206,0),IF('People_Inputs'!$E$21="FIN",'Payroll'!AN226,0),IF('People_Inputs'!$E$22="FIN",'Payroll'!AN246,0),IF('People_Inputs'!$E$23="FIN",'Payroll'!AN266,0),IF('People_Inputs'!$E$24="FIN",'Payroll'!AN286,0),IF('People_Inputs'!$E$25="FIN",'Payroll'!AN306,0),IF('People_Inputs'!$E$26="FIN",'Payroll'!AN326,0),IF('People_Inputs'!$E$27="FIN",'Payroll'!AN346,0),IF('People_Inputs'!$E$28="FIN",'Payroll'!AN366,0),IF('People_Inputs'!$E$29="FIN",'Payroll'!AN386,0),IF('People_Inputs'!$E$30="FIN",'Payroll'!AN406,0),IF('People_Inputs'!$E$31="FIN",'Payroll'!AN426,0),IF('People_Inputs'!$E$32="FIN",'Payroll'!AN446,0),IF('People_Inputs'!$E$33="FIN",'Payroll'!AN466,0),IF('People_Inputs'!$E$34="FIN",'Payroll'!AN486,0),IF('People_Inputs'!$E$35="FIN",'Payroll'!AN506,0),IF('People_Inputs'!$E$36="FIN",'Payroll'!AN526,0),IF('People_Inputs'!$E$37="FIN",'Payroll'!AN546,0),IF('People_Inputs'!$E$38="FIN",'Payroll'!AN566,0),IF('People_Inputs'!$E$39="FIN",'Payroll'!AN586,0),IF('People_Inputs'!$E$40="FIN",'Payroll'!AN606,0),IF('People_Inputs'!$E$41="FIN",'Payroll'!AN626,0),IF('People_Inputs'!$E$42="FIN",'Payroll'!AN646,0),IF('People_Inputs'!$E$43="FIN",'Payroll'!AN666,0),IF('People_Inputs'!$E$44="FIN",'Payroll'!AN686,0),IF('People_Inputs'!$E$45="FIN",'Payroll'!AN706,0),IF('People_Inputs'!$E$46="FIN",'Payroll'!AN726,0),IF('People_Inputs'!$E$47="FIN",'Payroll'!AN746,0),IF('People_Inputs'!$E$48="FIN",'Payroll'!AN766,0),IF('People_Inputs'!$E$49="FIN",'Payroll'!AN786,0),IF('People_Inputs'!$E$50="FIN",'Payroll'!AN806,0),IF('People_Inputs'!$E$51="FIN",'Payroll'!AN826,0),IF('People_Inputs'!$E$52="FIN",'Payroll'!AN846,0),IF('People_Inputs'!$E$53="FIN",'Payroll'!AN866,0),IF('People_Inputs'!$E$54="FIN",'Payroll'!AN886,0),IF('People_Inputs'!$E$55="FIN",'Payroll'!AN906,0),IF('People_Inputs'!$E$56="FIN",'Payroll'!AN926,0),IF('People_Inputs'!$E$57="FIN",'Payroll'!AN946,0),IF('People_Inputs'!$E$58="FIN",'Payroll'!AN966,0),IF('People_Inputs'!$E$59="FIN",'Payroll'!AN986,0),IF('People_Inputs'!$E$60="FIN",'Payroll'!AN1006,0),IF('People_Inputs'!$E$61="FIN",'Payroll'!AN1026,0),IF('People_Inputs'!$E$62="FIN",'Payroll'!AN1046,0),IF('People_Inputs'!$E$63="FIN",'Payroll'!AN1066,0),IF('People_Inputs'!$E$64="FIN",'Payroll'!AN1086,0),IF('People_Inputs'!$E$65="FIN",'Payroll'!AN1106,0),IF('People_Inputs'!$E$66="FIN",'Payroll'!AN1126,0),IF('People_Inputs'!$E$67="FIN",'Payroll'!AN1146,0),IF('People_Inputs'!$E$68="FIN",'Payroll'!AN1166,0),IF('People_Inputs'!$E$69="FIN",'Payroll'!AN1186,0),IF('People_Inputs'!$E$70="FIN",'Payroll'!AN1206,0))</f>
        <v>8077.2868988437485</v>
      </c>
      <c r="AO35" s="35">
        <f>SUM(IF('People_Inputs'!$E$11="FIN",'Payroll'!AO26,0),IF('People_Inputs'!$E$12="FIN",'Payroll'!AO46,0),IF('People_Inputs'!$E$13="FIN",'Payroll'!AO66,0),IF('People_Inputs'!$E$14="FIN",'Payroll'!AO86,0),IF('People_Inputs'!$E$15="FIN",'Payroll'!AO106,0),IF('People_Inputs'!$E$16="FIN",'Payroll'!AO126,0),IF('People_Inputs'!$E$17="FIN",'Payroll'!AO146,0),IF('People_Inputs'!$E$18="FIN",'Payroll'!AO166,0),IF('People_Inputs'!$E$19="FIN",'Payroll'!AO186,0),IF('People_Inputs'!$E$20="FIN",'Payroll'!AO206,0),IF('People_Inputs'!$E$21="FIN",'Payroll'!AO226,0),IF('People_Inputs'!$E$22="FIN",'Payroll'!AO246,0),IF('People_Inputs'!$E$23="FIN",'Payroll'!AO266,0),IF('People_Inputs'!$E$24="FIN",'Payroll'!AO286,0),IF('People_Inputs'!$E$25="FIN",'Payroll'!AO306,0),IF('People_Inputs'!$E$26="FIN",'Payroll'!AO326,0),IF('People_Inputs'!$E$27="FIN",'Payroll'!AO346,0),IF('People_Inputs'!$E$28="FIN",'Payroll'!AO366,0),IF('People_Inputs'!$E$29="FIN",'Payroll'!AO386,0),IF('People_Inputs'!$E$30="FIN",'Payroll'!AO406,0),IF('People_Inputs'!$E$31="FIN",'Payroll'!AO426,0),IF('People_Inputs'!$E$32="FIN",'Payroll'!AO446,0),IF('People_Inputs'!$E$33="FIN",'Payroll'!AO466,0),IF('People_Inputs'!$E$34="FIN",'Payroll'!AO486,0),IF('People_Inputs'!$E$35="FIN",'Payroll'!AO506,0),IF('People_Inputs'!$E$36="FIN",'Payroll'!AO526,0),IF('People_Inputs'!$E$37="FIN",'Payroll'!AO546,0),IF('People_Inputs'!$E$38="FIN",'Payroll'!AO566,0),IF('People_Inputs'!$E$39="FIN",'Payroll'!AO586,0),IF('People_Inputs'!$E$40="FIN",'Payroll'!AO606,0),IF('People_Inputs'!$E$41="FIN",'Payroll'!AO626,0),IF('People_Inputs'!$E$42="FIN",'Payroll'!AO646,0),IF('People_Inputs'!$E$43="FIN",'Payroll'!AO666,0),IF('People_Inputs'!$E$44="FIN",'Payroll'!AO686,0),IF('People_Inputs'!$E$45="FIN",'Payroll'!AO706,0),IF('People_Inputs'!$E$46="FIN",'Payroll'!AO726,0),IF('People_Inputs'!$E$47="FIN",'Payroll'!AO746,0),IF('People_Inputs'!$E$48="FIN",'Payroll'!AO766,0),IF('People_Inputs'!$E$49="FIN",'Payroll'!AO786,0),IF('People_Inputs'!$E$50="FIN",'Payroll'!AO806,0),IF('People_Inputs'!$E$51="FIN",'Payroll'!AO826,0),IF('People_Inputs'!$E$52="FIN",'Payroll'!AO846,0),IF('People_Inputs'!$E$53="FIN",'Payroll'!AO866,0),IF('People_Inputs'!$E$54="FIN",'Payroll'!AO886,0),IF('People_Inputs'!$E$55="FIN",'Payroll'!AO906,0),IF('People_Inputs'!$E$56="FIN",'Payroll'!AO926,0),IF('People_Inputs'!$E$57="FIN",'Payroll'!AO946,0),IF('People_Inputs'!$E$58="FIN",'Payroll'!AO966,0),IF('People_Inputs'!$E$59="FIN",'Payroll'!AO986,0),IF('People_Inputs'!$E$60="FIN",'Payroll'!AO1006,0),IF('People_Inputs'!$E$61="FIN",'Payroll'!AO1026,0),IF('People_Inputs'!$E$62="FIN",'Payroll'!AO1046,0),IF('People_Inputs'!$E$63="FIN",'Payroll'!AO1066,0),IF('People_Inputs'!$E$64="FIN",'Payroll'!AO1086,0),IF('People_Inputs'!$E$65="FIN",'Payroll'!AO1106,0),IF('People_Inputs'!$E$66="FIN",'Payroll'!AO1126,0),IF('People_Inputs'!$E$67="FIN",'Payroll'!AO1146,0),IF('People_Inputs'!$E$68="FIN",'Payroll'!AO1166,0),IF('People_Inputs'!$E$69="FIN",'Payroll'!AO1186,0),IF('People_Inputs'!$E$70="FIN",'Payroll'!AO1206,0))</f>
        <v>8077.2868988437485</v>
      </c>
      <c r="AP35" s="35">
        <f>SUM(IF('People_Inputs'!$E$11="FIN",'Payroll'!AP26,0),IF('People_Inputs'!$E$12="FIN",'Payroll'!AP46,0),IF('People_Inputs'!$E$13="FIN",'Payroll'!AP66,0),IF('People_Inputs'!$E$14="FIN",'Payroll'!AP86,0),IF('People_Inputs'!$E$15="FIN",'Payroll'!AP106,0),IF('People_Inputs'!$E$16="FIN",'Payroll'!AP126,0),IF('People_Inputs'!$E$17="FIN",'Payroll'!AP146,0),IF('People_Inputs'!$E$18="FIN",'Payroll'!AP166,0),IF('People_Inputs'!$E$19="FIN",'Payroll'!AP186,0),IF('People_Inputs'!$E$20="FIN",'Payroll'!AP206,0),IF('People_Inputs'!$E$21="FIN",'Payroll'!AP226,0),IF('People_Inputs'!$E$22="FIN",'Payroll'!AP246,0),IF('People_Inputs'!$E$23="FIN",'Payroll'!AP266,0),IF('People_Inputs'!$E$24="FIN",'Payroll'!AP286,0),IF('People_Inputs'!$E$25="FIN",'Payroll'!AP306,0),IF('People_Inputs'!$E$26="FIN",'Payroll'!AP326,0),IF('People_Inputs'!$E$27="FIN",'Payroll'!AP346,0),IF('People_Inputs'!$E$28="FIN",'Payroll'!AP366,0),IF('People_Inputs'!$E$29="FIN",'Payroll'!AP386,0),IF('People_Inputs'!$E$30="FIN",'Payroll'!AP406,0),IF('People_Inputs'!$E$31="FIN",'Payroll'!AP426,0),IF('People_Inputs'!$E$32="FIN",'Payroll'!AP446,0),IF('People_Inputs'!$E$33="FIN",'Payroll'!AP466,0),IF('People_Inputs'!$E$34="FIN",'Payroll'!AP486,0),IF('People_Inputs'!$E$35="FIN",'Payroll'!AP506,0),IF('People_Inputs'!$E$36="FIN",'Payroll'!AP526,0),IF('People_Inputs'!$E$37="FIN",'Payroll'!AP546,0),IF('People_Inputs'!$E$38="FIN",'Payroll'!AP566,0),IF('People_Inputs'!$E$39="FIN",'Payroll'!AP586,0),IF('People_Inputs'!$E$40="FIN",'Payroll'!AP606,0),IF('People_Inputs'!$E$41="FIN",'Payroll'!AP626,0),IF('People_Inputs'!$E$42="FIN",'Payroll'!AP646,0),IF('People_Inputs'!$E$43="FIN",'Payroll'!AP666,0),IF('People_Inputs'!$E$44="FIN",'Payroll'!AP686,0),IF('People_Inputs'!$E$45="FIN",'Payroll'!AP706,0),IF('People_Inputs'!$E$46="FIN",'Payroll'!AP726,0),IF('People_Inputs'!$E$47="FIN",'Payroll'!AP746,0),IF('People_Inputs'!$E$48="FIN",'Payroll'!AP766,0),IF('People_Inputs'!$E$49="FIN",'Payroll'!AP786,0),IF('People_Inputs'!$E$50="FIN",'Payroll'!AP806,0),IF('People_Inputs'!$E$51="FIN",'Payroll'!AP826,0),IF('People_Inputs'!$E$52="FIN",'Payroll'!AP846,0),IF('People_Inputs'!$E$53="FIN",'Payroll'!AP866,0),IF('People_Inputs'!$E$54="FIN",'Payroll'!AP886,0),IF('People_Inputs'!$E$55="FIN",'Payroll'!AP906,0),IF('People_Inputs'!$E$56="FIN",'Payroll'!AP926,0),IF('People_Inputs'!$E$57="FIN",'Payroll'!AP946,0),IF('People_Inputs'!$E$58="FIN",'Payroll'!AP966,0),IF('People_Inputs'!$E$59="FIN",'Payroll'!AP986,0),IF('People_Inputs'!$E$60="FIN",'Payroll'!AP1006,0),IF('People_Inputs'!$E$61="FIN",'Payroll'!AP1026,0),IF('People_Inputs'!$E$62="FIN",'Payroll'!AP1046,0),IF('People_Inputs'!$E$63="FIN",'Payroll'!AP1066,0),IF('People_Inputs'!$E$64="FIN",'Payroll'!AP1086,0),IF('People_Inputs'!$E$65="FIN",'Payroll'!AP1106,0),IF('People_Inputs'!$E$66="FIN",'Payroll'!AP1126,0),IF('People_Inputs'!$E$67="FIN",'Payroll'!AP1146,0),IF('People_Inputs'!$E$68="FIN",'Payroll'!AP1166,0),IF('People_Inputs'!$E$69="FIN",'Payroll'!AP1186,0),IF('People_Inputs'!$E$70="FIN",'Payroll'!AP1206,0))</f>
        <v>8077.2868988437485</v>
      </c>
      <c r="AQ35" s="35">
        <f>SUM(IF('People_Inputs'!$E$11="FIN",'Payroll'!AQ26,0),IF('People_Inputs'!$E$12="FIN",'Payroll'!AQ46,0),IF('People_Inputs'!$E$13="FIN",'Payroll'!AQ66,0),IF('People_Inputs'!$E$14="FIN",'Payroll'!AQ86,0),IF('People_Inputs'!$E$15="FIN",'Payroll'!AQ106,0),IF('People_Inputs'!$E$16="FIN",'Payroll'!AQ126,0),IF('People_Inputs'!$E$17="FIN",'Payroll'!AQ146,0),IF('People_Inputs'!$E$18="FIN",'Payroll'!AQ166,0),IF('People_Inputs'!$E$19="FIN",'Payroll'!AQ186,0),IF('People_Inputs'!$E$20="FIN",'Payroll'!AQ206,0),IF('People_Inputs'!$E$21="FIN",'Payroll'!AQ226,0),IF('People_Inputs'!$E$22="FIN",'Payroll'!AQ246,0),IF('People_Inputs'!$E$23="FIN",'Payroll'!AQ266,0),IF('People_Inputs'!$E$24="FIN",'Payroll'!AQ286,0),IF('People_Inputs'!$E$25="FIN",'Payroll'!AQ306,0),IF('People_Inputs'!$E$26="FIN",'Payroll'!AQ326,0),IF('People_Inputs'!$E$27="FIN",'Payroll'!AQ346,0),IF('People_Inputs'!$E$28="FIN",'Payroll'!AQ366,0),IF('People_Inputs'!$E$29="FIN",'Payroll'!AQ386,0),IF('People_Inputs'!$E$30="FIN",'Payroll'!AQ406,0),IF('People_Inputs'!$E$31="FIN",'Payroll'!AQ426,0),IF('People_Inputs'!$E$32="FIN",'Payroll'!AQ446,0),IF('People_Inputs'!$E$33="FIN",'Payroll'!AQ466,0),IF('People_Inputs'!$E$34="FIN",'Payroll'!AQ486,0),IF('People_Inputs'!$E$35="FIN",'Payroll'!AQ506,0),IF('People_Inputs'!$E$36="FIN",'Payroll'!AQ526,0),IF('People_Inputs'!$E$37="FIN",'Payroll'!AQ546,0),IF('People_Inputs'!$E$38="FIN",'Payroll'!AQ566,0),IF('People_Inputs'!$E$39="FIN",'Payroll'!AQ586,0),IF('People_Inputs'!$E$40="FIN",'Payroll'!AQ606,0),IF('People_Inputs'!$E$41="FIN",'Payroll'!AQ626,0),IF('People_Inputs'!$E$42="FIN",'Payroll'!AQ646,0),IF('People_Inputs'!$E$43="FIN",'Payroll'!AQ666,0),IF('People_Inputs'!$E$44="FIN",'Payroll'!AQ686,0),IF('People_Inputs'!$E$45="FIN",'Payroll'!AQ706,0),IF('People_Inputs'!$E$46="FIN",'Payroll'!AQ726,0),IF('People_Inputs'!$E$47="FIN",'Payroll'!AQ746,0),IF('People_Inputs'!$E$48="FIN",'Payroll'!AQ766,0),IF('People_Inputs'!$E$49="FIN",'Payroll'!AQ786,0),IF('People_Inputs'!$E$50="FIN",'Payroll'!AQ806,0),IF('People_Inputs'!$E$51="FIN",'Payroll'!AQ826,0),IF('People_Inputs'!$E$52="FIN",'Payroll'!AQ846,0),IF('People_Inputs'!$E$53="FIN",'Payroll'!AQ866,0),IF('People_Inputs'!$E$54="FIN",'Payroll'!AQ886,0),IF('People_Inputs'!$E$55="FIN",'Payroll'!AQ906,0),IF('People_Inputs'!$E$56="FIN",'Payroll'!AQ926,0),IF('People_Inputs'!$E$57="FIN",'Payroll'!AQ946,0),IF('People_Inputs'!$E$58="FIN",'Payroll'!AQ966,0),IF('People_Inputs'!$E$59="FIN",'Payroll'!AQ986,0),IF('People_Inputs'!$E$60="FIN",'Payroll'!AQ1006,0),IF('People_Inputs'!$E$61="FIN",'Payroll'!AQ1026,0),IF('People_Inputs'!$E$62="FIN",'Payroll'!AQ1046,0),IF('People_Inputs'!$E$63="FIN",'Payroll'!AQ1066,0),IF('People_Inputs'!$E$64="FIN",'Payroll'!AQ1086,0),IF('People_Inputs'!$E$65="FIN",'Payroll'!AQ1106,0),IF('People_Inputs'!$E$66="FIN",'Payroll'!AQ1126,0),IF('People_Inputs'!$E$67="FIN",'Payroll'!AQ1146,0),IF('People_Inputs'!$E$68="FIN",'Payroll'!AQ1166,0),IF('People_Inputs'!$E$69="FIN",'Payroll'!AQ1186,0),IF('People_Inputs'!$E$70="FIN",'Payroll'!AQ1206,0))</f>
        <v>8077.2868988437485</v>
      </c>
      <c r="AR35" s="35">
        <f>SUM(IF('People_Inputs'!$E$11="FIN",'Payroll'!AR26,0),IF('People_Inputs'!$E$12="FIN",'Payroll'!AR46,0),IF('People_Inputs'!$E$13="FIN",'Payroll'!AR66,0),IF('People_Inputs'!$E$14="FIN",'Payroll'!AR86,0),IF('People_Inputs'!$E$15="FIN",'Payroll'!AR106,0),IF('People_Inputs'!$E$16="FIN",'Payroll'!AR126,0),IF('People_Inputs'!$E$17="FIN",'Payroll'!AR146,0),IF('People_Inputs'!$E$18="FIN",'Payroll'!AR166,0),IF('People_Inputs'!$E$19="FIN",'Payroll'!AR186,0),IF('People_Inputs'!$E$20="FIN",'Payroll'!AR206,0),IF('People_Inputs'!$E$21="FIN",'Payroll'!AR226,0),IF('People_Inputs'!$E$22="FIN",'Payroll'!AR246,0),IF('People_Inputs'!$E$23="FIN",'Payroll'!AR266,0),IF('People_Inputs'!$E$24="FIN",'Payroll'!AR286,0),IF('People_Inputs'!$E$25="FIN",'Payroll'!AR306,0),IF('People_Inputs'!$E$26="FIN",'Payroll'!AR326,0),IF('People_Inputs'!$E$27="FIN",'Payroll'!AR346,0),IF('People_Inputs'!$E$28="FIN",'Payroll'!AR366,0),IF('People_Inputs'!$E$29="FIN",'Payroll'!AR386,0),IF('People_Inputs'!$E$30="FIN",'Payroll'!AR406,0),IF('People_Inputs'!$E$31="FIN",'Payroll'!AR426,0),IF('People_Inputs'!$E$32="FIN",'Payroll'!AR446,0),IF('People_Inputs'!$E$33="FIN",'Payroll'!AR466,0),IF('People_Inputs'!$E$34="FIN",'Payroll'!AR486,0),IF('People_Inputs'!$E$35="FIN",'Payroll'!AR506,0),IF('People_Inputs'!$E$36="FIN",'Payroll'!AR526,0),IF('People_Inputs'!$E$37="FIN",'Payroll'!AR546,0),IF('People_Inputs'!$E$38="FIN",'Payroll'!AR566,0),IF('People_Inputs'!$E$39="FIN",'Payroll'!AR586,0),IF('People_Inputs'!$E$40="FIN",'Payroll'!AR606,0),IF('People_Inputs'!$E$41="FIN",'Payroll'!AR626,0),IF('People_Inputs'!$E$42="FIN",'Payroll'!AR646,0),IF('People_Inputs'!$E$43="FIN",'Payroll'!AR666,0),IF('People_Inputs'!$E$44="FIN",'Payroll'!AR686,0),IF('People_Inputs'!$E$45="FIN",'Payroll'!AR706,0),IF('People_Inputs'!$E$46="FIN",'Payroll'!AR726,0),IF('People_Inputs'!$E$47="FIN",'Payroll'!AR746,0),IF('People_Inputs'!$E$48="FIN",'Payroll'!AR766,0),IF('People_Inputs'!$E$49="FIN",'Payroll'!AR786,0),IF('People_Inputs'!$E$50="FIN",'Payroll'!AR806,0),IF('People_Inputs'!$E$51="FIN",'Payroll'!AR826,0),IF('People_Inputs'!$E$52="FIN",'Payroll'!AR846,0),IF('People_Inputs'!$E$53="FIN",'Payroll'!AR866,0),IF('People_Inputs'!$E$54="FIN",'Payroll'!AR886,0),IF('People_Inputs'!$E$55="FIN",'Payroll'!AR906,0),IF('People_Inputs'!$E$56="FIN",'Payroll'!AR926,0),IF('People_Inputs'!$E$57="FIN",'Payroll'!AR946,0),IF('People_Inputs'!$E$58="FIN",'Payroll'!AR966,0),IF('People_Inputs'!$E$59="FIN",'Payroll'!AR986,0),IF('People_Inputs'!$E$60="FIN",'Payroll'!AR1006,0),IF('People_Inputs'!$E$61="FIN",'Payroll'!AR1026,0),IF('People_Inputs'!$E$62="FIN",'Payroll'!AR1046,0),IF('People_Inputs'!$E$63="FIN",'Payroll'!AR1066,0),IF('People_Inputs'!$E$64="FIN",'Payroll'!AR1086,0),IF('People_Inputs'!$E$65="FIN",'Payroll'!AR1106,0),IF('People_Inputs'!$E$66="FIN",'Payroll'!AR1126,0),IF('People_Inputs'!$E$67="FIN",'Payroll'!AR1146,0),IF('People_Inputs'!$E$68="FIN",'Payroll'!AR1166,0),IF('People_Inputs'!$E$69="FIN",'Payroll'!AR1186,0),IF('People_Inputs'!$E$70="FIN",'Payroll'!AR1206,0))</f>
        <v>8359.99194030328</v>
      </c>
      <c r="AS35" s="35">
        <f>SUM(IF('People_Inputs'!$E$11="FIN",'Payroll'!AS26,0),IF('People_Inputs'!$E$12="FIN",'Payroll'!AS46,0),IF('People_Inputs'!$E$13="FIN",'Payroll'!AS66,0),IF('People_Inputs'!$E$14="FIN",'Payroll'!AS86,0),IF('People_Inputs'!$E$15="FIN",'Payroll'!AS106,0),IF('People_Inputs'!$E$16="FIN",'Payroll'!AS126,0),IF('People_Inputs'!$E$17="FIN",'Payroll'!AS146,0),IF('People_Inputs'!$E$18="FIN",'Payroll'!AS166,0),IF('People_Inputs'!$E$19="FIN",'Payroll'!AS186,0),IF('People_Inputs'!$E$20="FIN",'Payroll'!AS206,0),IF('People_Inputs'!$E$21="FIN",'Payroll'!AS226,0),IF('People_Inputs'!$E$22="FIN",'Payroll'!AS246,0),IF('People_Inputs'!$E$23="FIN",'Payroll'!AS266,0),IF('People_Inputs'!$E$24="FIN",'Payroll'!AS286,0),IF('People_Inputs'!$E$25="FIN",'Payroll'!AS306,0),IF('People_Inputs'!$E$26="FIN",'Payroll'!AS326,0),IF('People_Inputs'!$E$27="FIN",'Payroll'!AS346,0),IF('People_Inputs'!$E$28="FIN",'Payroll'!AS366,0),IF('People_Inputs'!$E$29="FIN",'Payroll'!AS386,0),IF('People_Inputs'!$E$30="FIN",'Payroll'!AS406,0),IF('People_Inputs'!$E$31="FIN",'Payroll'!AS426,0),IF('People_Inputs'!$E$32="FIN",'Payroll'!AS446,0),IF('People_Inputs'!$E$33="FIN",'Payroll'!AS466,0),IF('People_Inputs'!$E$34="FIN",'Payroll'!AS486,0),IF('People_Inputs'!$E$35="FIN",'Payroll'!AS506,0),IF('People_Inputs'!$E$36="FIN",'Payroll'!AS526,0),IF('People_Inputs'!$E$37="FIN",'Payroll'!AS546,0),IF('People_Inputs'!$E$38="FIN",'Payroll'!AS566,0),IF('People_Inputs'!$E$39="FIN",'Payroll'!AS586,0),IF('People_Inputs'!$E$40="FIN",'Payroll'!AS606,0),IF('People_Inputs'!$E$41="FIN",'Payroll'!AS626,0),IF('People_Inputs'!$E$42="FIN",'Payroll'!AS646,0),IF('People_Inputs'!$E$43="FIN",'Payroll'!AS666,0),IF('People_Inputs'!$E$44="FIN",'Payroll'!AS686,0),IF('People_Inputs'!$E$45="FIN",'Payroll'!AS706,0),IF('People_Inputs'!$E$46="FIN",'Payroll'!AS726,0),IF('People_Inputs'!$E$47="FIN",'Payroll'!AS746,0),IF('People_Inputs'!$E$48="FIN",'Payroll'!AS766,0),IF('People_Inputs'!$E$49="FIN",'Payroll'!AS786,0),IF('People_Inputs'!$E$50="FIN",'Payroll'!AS806,0),IF('People_Inputs'!$E$51="FIN",'Payroll'!AS826,0),IF('People_Inputs'!$E$52="FIN",'Payroll'!AS846,0),IF('People_Inputs'!$E$53="FIN",'Payroll'!AS866,0),IF('People_Inputs'!$E$54="FIN",'Payroll'!AS886,0),IF('People_Inputs'!$E$55="FIN",'Payroll'!AS906,0),IF('People_Inputs'!$E$56="FIN",'Payroll'!AS926,0),IF('People_Inputs'!$E$57="FIN",'Payroll'!AS946,0),IF('People_Inputs'!$E$58="FIN",'Payroll'!AS966,0),IF('People_Inputs'!$E$59="FIN",'Payroll'!AS986,0),IF('People_Inputs'!$E$60="FIN",'Payroll'!AS1006,0),IF('People_Inputs'!$E$61="FIN",'Payroll'!AS1026,0),IF('People_Inputs'!$E$62="FIN",'Payroll'!AS1046,0),IF('People_Inputs'!$E$63="FIN",'Payroll'!AS1066,0),IF('People_Inputs'!$E$64="FIN",'Payroll'!AS1086,0),IF('People_Inputs'!$E$65="FIN",'Payroll'!AS1106,0),IF('People_Inputs'!$E$66="FIN",'Payroll'!AS1126,0),IF('People_Inputs'!$E$67="FIN",'Payroll'!AS1146,0),IF('People_Inputs'!$E$68="FIN",'Payroll'!AS1166,0),IF('People_Inputs'!$E$69="FIN",'Payroll'!AS1186,0),IF('People_Inputs'!$E$70="FIN",'Payroll'!AS1206,0))</f>
        <v>8359.99194030328</v>
      </c>
      <c r="AT35" s="35">
        <f>SUM(IF('People_Inputs'!$E$11="FIN",'Payroll'!AT26,0),IF('People_Inputs'!$E$12="FIN",'Payroll'!AT46,0),IF('People_Inputs'!$E$13="FIN",'Payroll'!AT66,0),IF('People_Inputs'!$E$14="FIN",'Payroll'!AT86,0),IF('People_Inputs'!$E$15="FIN",'Payroll'!AT106,0),IF('People_Inputs'!$E$16="FIN",'Payroll'!AT126,0),IF('People_Inputs'!$E$17="FIN",'Payroll'!AT146,0),IF('People_Inputs'!$E$18="FIN",'Payroll'!AT166,0),IF('People_Inputs'!$E$19="FIN",'Payroll'!AT186,0),IF('People_Inputs'!$E$20="FIN",'Payroll'!AT206,0),IF('People_Inputs'!$E$21="FIN",'Payroll'!AT226,0),IF('People_Inputs'!$E$22="FIN",'Payroll'!AT246,0),IF('People_Inputs'!$E$23="FIN",'Payroll'!AT266,0),IF('People_Inputs'!$E$24="FIN",'Payroll'!AT286,0),IF('People_Inputs'!$E$25="FIN",'Payroll'!AT306,0),IF('People_Inputs'!$E$26="FIN",'Payroll'!AT326,0),IF('People_Inputs'!$E$27="FIN",'Payroll'!AT346,0),IF('People_Inputs'!$E$28="FIN",'Payroll'!AT366,0),IF('People_Inputs'!$E$29="FIN",'Payroll'!AT386,0),IF('People_Inputs'!$E$30="FIN",'Payroll'!AT406,0),IF('People_Inputs'!$E$31="FIN",'Payroll'!AT426,0),IF('People_Inputs'!$E$32="FIN",'Payroll'!AT446,0),IF('People_Inputs'!$E$33="FIN",'Payroll'!AT466,0),IF('People_Inputs'!$E$34="FIN",'Payroll'!AT486,0),IF('People_Inputs'!$E$35="FIN",'Payroll'!AT506,0),IF('People_Inputs'!$E$36="FIN",'Payroll'!AT526,0),IF('People_Inputs'!$E$37="FIN",'Payroll'!AT546,0),IF('People_Inputs'!$E$38="FIN",'Payroll'!AT566,0),IF('People_Inputs'!$E$39="FIN",'Payroll'!AT586,0),IF('People_Inputs'!$E$40="FIN",'Payroll'!AT606,0),IF('People_Inputs'!$E$41="FIN",'Payroll'!AT626,0),IF('People_Inputs'!$E$42="FIN",'Payroll'!AT646,0),IF('People_Inputs'!$E$43="FIN",'Payroll'!AT666,0),IF('People_Inputs'!$E$44="FIN",'Payroll'!AT686,0),IF('People_Inputs'!$E$45="FIN",'Payroll'!AT706,0),IF('People_Inputs'!$E$46="FIN",'Payroll'!AT726,0),IF('People_Inputs'!$E$47="FIN",'Payroll'!AT746,0),IF('People_Inputs'!$E$48="FIN",'Payroll'!AT766,0),IF('People_Inputs'!$E$49="FIN",'Payroll'!AT786,0),IF('People_Inputs'!$E$50="FIN",'Payroll'!AT806,0),IF('People_Inputs'!$E$51="FIN",'Payroll'!AT826,0),IF('People_Inputs'!$E$52="FIN",'Payroll'!AT846,0),IF('People_Inputs'!$E$53="FIN",'Payroll'!AT866,0),IF('People_Inputs'!$E$54="FIN",'Payroll'!AT886,0),IF('People_Inputs'!$E$55="FIN",'Payroll'!AT906,0),IF('People_Inputs'!$E$56="FIN",'Payroll'!AT926,0),IF('People_Inputs'!$E$57="FIN",'Payroll'!AT946,0),IF('People_Inputs'!$E$58="FIN",'Payroll'!AT966,0),IF('People_Inputs'!$E$59="FIN",'Payroll'!AT986,0),IF('People_Inputs'!$E$60="FIN",'Payroll'!AT1006,0),IF('People_Inputs'!$E$61="FIN",'Payroll'!AT1026,0),IF('People_Inputs'!$E$62="FIN",'Payroll'!AT1046,0),IF('People_Inputs'!$E$63="FIN",'Payroll'!AT1066,0),IF('People_Inputs'!$E$64="FIN",'Payroll'!AT1086,0),IF('People_Inputs'!$E$65="FIN",'Payroll'!AT1106,0),IF('People_Inputs'!$E$66="FIN",'Payroll'!AT1126,0),IF('People_Inputs'!$E$67="FIN",'Payroll'!AT1146,0),IF('People_Inputs'!$E$68="FIN",'Payroll'!AT1166,0),IF('People_Inputs'!$E$69="FIN",'Payroll'!AT1186,0),IF('People_Inputs'!$E$70="FIN",'Payroll'!AT1206,0))</f>
        <v>8359.99194030328</v>
      </c>
      <c r="AU35" s="35">
        <f>SUM(IF('People_Inputs'!$E$11="FIN",'Payroll'!AU26,0),IF('People_Inputs'!$E$12="FIN",'Payroll'!AU46,0),IF('People_Inputs'!$E$13="FIN",'Payroll'!AU66,0),IF('People_Inputs'!$E$14="FIN",'Payroll'!AU86,0),IF('People_Inputs'!$E$15="FIN",'Payroll'!AU106,0),IF('People_Inputs'!$E$16="FIN",'Payroll'!AU126,0),IF('People_Inputs'!$E$17="FIN",'Payroll'!AU146,0),IF('People_Inputs'!$E$18="FIN",'Payroll'!AU166,0),IF('People_Inputs'!$E$19="FIN",'Payroll'!AU186,0),IF('People_Inputs'!$E$20="FIN",'Payroll'!AU206,0),IF('People_Inputs'!$E$21="FIN",'Payroll'!AU226,0),IF('People_Inputs'!$E$22="FIN",'Payroll'!AU246,0),IF('People_Inputs'!$E$23="FIN",'Payroll'!AU266,0),IF('People_Inputs'!$E$24="FIN",'Payroll'!AU286,0),IF('People_Inputs'!$E$25="FIN",'Payroll'!AU306,0),IF('People_Inputs'!$E$26="FIN",'Payroll'!AU326,0),IF('People_Inputs'!$E$27="FIN",'Payroll'!AU346,0),IF('People_Inputs'!$E$28="FIN",'Payroll'!AU366,0),IF('People_Inputs'!$E$29="FIN",'Payroll'!AU386,0),IF('People_Inputs'!$E$30="FIN",'Payroll'!AU406,0),IF('People_Inputs'!$E$31="FIN",'Payroll'!AU426,0),IF('People_Inputs'!$E$32="FIN",'Payroll'!AU446,0),IF('People_Inputs'!$E$33="FIN",'Payroll'!AU466,0),IF('People_Inputs'!$E$34="FIN",'Payroll'!AU486,0),IF('People_Inputs'!$E$35="FIN",'Payroll'!AU506,0),IF('People_Inputs'!$E$36="FIN",'Payroll'!AU526,0),IF('People_Inputs'!$E$37="FIN",'Payroll'!AU546,0),IF('People_Inputs'!$E$38="FIN",'Payroll'!AU566,0),IF('People_Inputs'!$E$39="FIN",'Payroll'!AU586,0),IF('People_Inputs'!$E$40="FIN",'Payroll'!AU606,0),IF('People_Inputs'!$E$41="FIN",'Payroll'!AU626,0),IF('People_Inputs'!$E$42="FIN",'Payroll'!AU646,0),IF('People_Inputs'!$E$43="FIN",'Payroll'!AU666,0),IF('People_Inputs'!$E$44="FIN",'Payroll'!AU686,0),IF('People_Inputs'!$E$45="FIN",'Payroll'!AU706,0),IF('People_Inputs'!$E$46="FIN",'Payroll'!AU726,0),IF('People_Inputs'!$E$47="FIN",'Payroll'!AU746,0),IF('People_Inputs'!$E$48="FIN",'Payroll'!AU766,0),IF('People_Inputs'!$E$49="FIN",'Payroll'!AU786,0),IF('People_Inputs'!$E$50="FIN",'Payroll'!AU806,0),IF('People_Inputs'!$E$51="FIN",'Payroll'!AU826,0),IF('People_Inputs'!$E$52="FIN",'Payroll'!AU846,0),IF('People_Inputs'!$E$53="FIN",'Payroll'!AU866,0),IF('People_Inputs'!$E$54="FIN",'Payroll'!AU886,0),IF('People_Inputs'!$E$55="FIN",'Payroll'!AU906,0),IF('People_Inputs'!$E$56="FIN",'Payroll'!AU926,0),IF('People_Inputs'!$E$57="FIN",'Payroll'!AU946,0),IF('People_Inputs'!$E$58="FIN",'Payroll'!AU966,0),IF('People_Inputs'!$E$59="FIN",'Payroll'!AU986,0),IF('People_Inputs'!$E$60="FIN",'Payroll'!AU1006,0),IF('People_Inputs'!$E$61="FIN",'Payroll'!AU1026,0),IF('People_Inputs'!$E$62="FIN",'Payroll'!AU1046,0),IF('People_Inputs'!$E$63="FIN",'Payroll'!AU1066,0),IF('People_Inputs'!$E$64="FIN",'Payroll'!AU1086,0),IF('People_Inputs'!$E$65="FIN",'Payroll'!AU1106,0),IF('People_Inputs'!$E$66="FIN",'Payroll'!AU1126,0),IF('People_Inputs'!$E$67="FIN",'Payroll'!AU1146,0),IF('People_Inputs'!$E$68="FIN",'Payroll'!AU1166,0),IF('People_Inputs'!$E$69="FIN",'Payroll'!AU1186,0),IF('People_Inputs'!$E$70="FIN",'Payroll'!AU1206,0))</f>
        <v>8359.99194030328</v>
      </c>
      <c r="AV35" s="35">
        <f>SUM(IF('People_Inputs'!$E$11="FIN",'Payroll'!AV26,0),IF('People_Inputs'!$E$12="FIN",'Payroll'!AV46,0),IF('People_Inputs'!$E$13="FIN",'Payroll'!AV66,0),IF('People_Inputs'!$E$14="FIN",'Payroll'!AV86,0),IF('People_Inputs'!$E$15="FIN",'Payroll'!AV106,0),IF('People_Inputs'!$E$16="FIN",'Payroll'!AV126,0),IF('People_Inputs'!$E$17="FIN",'Payroll'!AV146,0),IF('People_Inputs'!$E$18="FIN",'Payroll'!AV166,0),IF('People_Inputs'!$E$19="FIN",'Payroll'!AV186,0),IF('People_Inputs'!$E$20="FIN",'Payroll'!AV206,0),IF('People_Inputs'!$E$21="FIN",'Payroll'!AV226,0),IF('People_Inputs'!$E$22="FIN",'Payroll'!AV246,0),IF('People_Inputs'!$E$23="FIN",'Payroll'!AV266,0),IF('People_Inputs'!$E$24="FIN",'Payroll'!AV286,0),IF('People_Inputs'!$E$25="FIN",'Payroll'!AV306,0),IF('People_Inputs'!$E$26="FIN",'Payroll'!AV326,0),IF('People_Inputs'!$E$27="FIN",'Payroll'!AV346,0),IF('People_Inputs'!$E$28="FIN",'Payroll'!AV366,0),IF('People_Inputs'!$E$29="FIN",'Payroll'!AV386,0),IF('People_Inputs'!$E$30="FIN",'Payroll'!AV406,0),IF('People_Inputs'!$E$31="FIN",'Payroll'!AV426,0),IF('People_Inputs'!$E$32="FIN",'Payroll'!AV446,0),IF('People_Inputs'!$E$33="FIN",'Payroll'!AV466,0),IF('People_Inputs'!$E$34="FIN",'Payroll'!AV486,0),IF('People_Inputs'!$E$35="FIN",'Payroll'!AV506,0),IF('People_Inputs'!$E$36="FIN",'Payroll'!AV526,0),IF('People_Inputs'!$E$37="FIN",'Payroll'!AV546,0),IF('People_Inputs'!$E$38="FIN",'Payroll'!AV566,0),IF('People_Inputs'!$E$39="FIN",'Payroll'!AV586,0),IF('People_Inputs'!$E$40="FIN",'Payroll'!AV606,0),IF('People_Inputs'!$E$41="FIN",'Payroll'!AV626,0),IF('People_Inputs'!$E$42="FIN",'Payroll'!AV646,0),IF('People_Inputs'!$E$43="FIN",'Payroll'!AV666,0),IF('People_Inputs'!$E$44="FIN",'Payroll'!AV686,0),IF('People_Inputs'!$E$45="FIN",'Payroll'!AV706,0),IF('People_Inputs'!$E$46="FIN",'Payroll'!AV726,0),IF('People_Inputs'!$E$47="FIN",'Payroll'!AV746,0),IF('People_Inputs'!$E$48="FIN",'Payroll'!AV766,0),IF('People_Inputs'!$E$49="FIN",'Payroll'!AV786,0),IF('People_Inputs'!$E$50="FIN",'Payroll'!AV806,0),IF('People_Inputs'!$E$51="FIN",'Payroll'!AV826,0),IF('People_Inputs'!$E$52="FIN",'Payroll'!AV846,0),IF('People_Inputs'!$E$53="FIN",'Payroll'!AV866,0),IF('People_Inputs'!$E$54="FIN",'Payroll'!AV886,0),IF('People_Inputs'!$E$55="FIN",'Payroll'!AV906,0),IF('People_Inputs'!$E$56="FIN",'Payroll'!AV926,0),IF('People_Inputs'!$E$57="FIN",'Payroll'!AV946,0),IF('People_Inputs'!$E$58="FIN",'Payroll'!AV966,0),IF('People_Inputs'!$E$59="FIN",'Payroll'!AV986,0),IF('People_Inputs'!$E$60="FIN",'Payroll'!AV1006,0),IF('People_Inputs'!$E$61="FIN",'Payroll'!AV1026,0),IF('People_Inputs'!$E$62="FIN",'Payroll'!AV1046,0),IF('People_Inputs'!$E$63="FIN",'Payroll'!AV1066,0),IF('People_Inputs'!$E$64="FIN",'Payroll'!AV1086,0),IF('People_Inputs'!$E$65="FIN",'Payroll'!AV1106,0),IF('People_Inputs'!$E$66="FIN",'Payroll'!AV1126,0),IF('People_Inputs'!$E$67="FIN",'Payroll'!AV1146,0),IF('People_Inputs'!$E$68="FIN",'Payroll'!AV1166,0),IF('People_Inputs'!$E$69="FIN",'Payroll'!AV1186,0),IF('People_Inputs'!$E$70="FIN",'Payroll'!AV1206,0))</f>
        <v>8359.99194030328</v>
      </c>
      <c r="AW35" s="35">
        <f>SUM(IF('People_Inputs'!$E$11="FIN",'Payroll'!AW26,0),IF('People_Inputs'!$E$12="FIN",'Payroll'!AW46,0),IF('People_Inputs'!$E$13="FIN",'Payroll'!AW66,0),IF('People_Inputs'!$E$14="FIN",'Payroll'!AW86,0),IF('People_Inputs'!$E$15="FIN",'Payroll'!AW106,0),IF('People_Inputs'!$E$16="FIN",'Payroll'!AW126,0),IF('People_Inputs'!$E$17="FIN",'Payroll'!AW146,0),IF('People_Inputs'!$E$18="FIN",'Payroll'!AW166,0),IF('People_Inputs'!$E$19="FIN",'Payroll'!AW186,0),IF('People_Inputs'!$E$20="FIN",'Payroll'!AW206,0),IF('People_Inputs'!$E$21="FIN",'Payroll'!AW226,0),IF('People_Inputs'!$E$22="FIN",'Payroll'!AW246,0),IF('People_Inputs'!$E$23="FIN",'Payroll'!AW266,0),IF('People_Inputs'!$E$24="FIN",'Payroll'!AW286,0),IF('People_Inputs'!$E$25="FIN",'Payroll'!AW306,0),IF('People_Inputs'!$E$26="FIN",'Payroll'!AW326,0),IF('People_Inputs'!$E$27="FIN",'Payroll'!AW346,0),IF('People_Inputs'!$E$28="FIN",'Payroll'!AW366,0),IF('People_Inputs'!$E$29="FIN",'Payroll'!AW386,0),IF('People_Inputs'!$E$30="FIN",'Payroll'!AW406,0),IF('People_Inputs'!$E$31="FIN",'Payroll'!AW426,0),IF('People_Inputs'!$E$32="FIN",'Payroll'!AW446,0),IF('People_Inputs'!$E$33="FIN",'Payroll'!AW466,0),IF('People_Inputs'!$E$34="FIN",'Payroll'!AW486,0),IF('People_Inputs'!$E$35="FIN",'Payroll'!AW506,0),IF('People_Inputs'!$E$36="FIN",'Payroll'!AW526,0),IF('People_Inputs'!$E$37="FIN",'Payroll'!AW546,0),IF('People_Inputs'!$E$38="FIN",'Payroll'!AW566,0),IF('People_Inputs'!$E$39="FIN",'Payroll'!AW586,0),IF('People_Inputs'!$E$40="FIN",'Payroll'!AW606,0),IF('People_Inputs'!$E$41="FIN",'Payroll'!AW626,0),IF('People_Inputs'!$E$42="FIN",'Payroll'!AW646,0),IF('People_Inputs'!$E$43="FIN",'Payroll'!AW666,0),IF('People_Inputs'!$E$44="FIN",'Payroll'!AW686,0),IF('People_Inputs'!$E$45="FIN",'Payroll'!AW706,0),IF('People_Inputs'!$E$46="FIN",'Payroll'!AW726,0),IF('People_Inputs'!$E$47="FIN",'Payroll'!AW746,0),IF('People_Inputs'!$E$48="FIN",'Payroll'!AW766,0),IF('People_Inputs'!$E$49="FIN",'Payroll'!AW786,0),IF('People_Inputs'!$E$50="FIN",'Payroll'!AW806,0),IF('People_Inputs'!$E$51="FIN",'Payroll'!AW826,0),IF('People_Inputs'!$E$52="FIN",'Payroll'!AW846,0),IF('People_Inputs'!$E$53="FIN",'Payroll'!AW866,0),IF('People_Inputs'!$E$54="FIN",'Payroll'!AW886,0),IF('People_Inputs'!$E$55="FIN",'Payroll'!AW906,0),IF('People_Inputs'!$E$56="FIN",'Payroll'!AW926,0),IF('People_Inputs'!$E$57="FIN",'Payroll'!AW946,0),IF('People_Inputs'!$E$58="FIN",'Payroll'!AW966,0),IF('People_Inputs'!$E$59="FIN",'Payroll'!AW986,0),IF('People_Inputs'!$E$60="FIN",'Payroll'!AW1006,0),IF('People_Inputs'!$E$61="FIN",'Payroll'!AW1026,0),IF('People_Inputs'!$E$62="FIN",'Payroll'!AW1046,0),IF('People_Inputs'!$E$63="FIN",'Payroll'!AW1066,0),IF('People_Inputs'!$E$64="FIN",'Payroll'!AW1086,0),IF('People_Inputs'!$E$65="FIN",'Payroll'!AW1106,0),IF('People_Inputs'!$E$66="FIN",'Payroll'!AW1126,0),IF('People_Inputs'!$E$67="FIN",'Payroll'!AW1146,0),IF('People_Inputs'!$E$68="FIN",'Payroll'!AW1166,0),IF('People_Inputs'!$E$69="FIN",'Payroll'!AW1186,0),IF('People_Inputs'!$E$70="FIN",'Payroll'!AW1206,0))</f>
        <v>8359.99194030328</v>
      </c>
      <c r="AX35" s="35">
        <f>SUM(IF('People_Inputs'!$E$11="FIN",'Payroll'!AX26,0),IF('People_Inputs'!$E$12="FIN",'Payroll'!AX46,0),IF('People_Inputs'!$E$13="FIN",'Payroll'!AX66,0),IF('People_Inputs'!$E$14="FIN",'Payroll'!AX86,0),IF('People_Inputs'!$E$15="FIN",'Payroll'!AX106,0),IF('People_Inputs'!$E$16="FIN",'Payroll'!AX126,0),IF('People_Inputs'!$E$17="FIN",'Payroll'!AX146,0),IF('People_Inputs'!$E$18="FIN",'Payroll'!AX166,0),IF('People_Inputs'!$E$19="FIN",'Payroll'!AX186,0),IF('People_Inputs'!$E$20="FIN",'Payroll'!AX206,0),IF('People_Inputs'!$E$21="FIN",'Payroll'!AX226,0),IF('People_Inputs'!$E$22="FIN",'Payroll'!AX246,0),IF('People_Inputs'!$E$23="FIN",'Payroll'!AX266,0),IF('People_Inputs'!$E$24="FIN",'Payroll'!AX286,0),IF('People_Inputs'!$E$25="FIN",'Payroll'!AX306,0),IF('People_Inputs'!$E$26="FIN",'Payroll'!AX326,0),IF('People_Inputs'!$E$27="FIN",'Payroll'!AX346,0),IF('People_Inputs'!$E$28="FIN",'Payroll'!AX366,0),IF('People_Inputs'!$E$29="FIN",'Payroll'!AX386,0),IF('People_Inputs'!$E$30="FIN",'Payroll'!AX406,0),IF('People_Inputs'!$E$31="FIN",'Payroll'!AX426,0),IF('People_Inputs'!$E$32="FIN",'Payroll'!AX446,0),IF('People_Inputs'!$E$33="FIN",'Payroll'!AX466,0),IF('People_Inputs'!$E$34="FIN",'Payroll'!AX486,0),IF('People_Inputs'!$E$35="FIN",'Payroll'!AX506,0),IF('People_Inputs'!$E$36="FIN",'Payroll'!AX526,0),IF('People_Inputs'!$E$37="FIN",'Payroll'!AX546,0),IF('People_Inputs'!$E$38="FIN",'Payroll'!AX566,0),IF('People_Inputs'!$E$39="FIN",'Payroll'!AX586,0),IF('People_Inputs'!$E$40="FIN",'Payroll'!AX606,0),IF('People_Inputs'!$E$41="FIN",'Payroll'!AX626,0),IF('People_Inputs'!$E$42="FIN",'Payroll'!AX646,0),IF('People_Inputs'!$E$43="FIN",'Payroll'!AX666,0),IF('People_Inputs'!$E$44="FIN",'Payroll'!AX686,0),IF('People_Inputs'!$E$45="FIN",'Payroll'!AX706,0),IF('People_Inputs'!$E$46="FIN",'Payroll'!AX726,0),IF('People_Inputs'!$E$47="FIN",'Payroll'!AX746,0),IF('People_Inputs'!$E$48="FIN",'Payroll'!AX766,0),IF('People_Inputs'!$E$49="FIN",'Payroll'!AX786,0),IF('People_Inputs'!$E$50="FIN",'Payroll'!AX806,0),IF('People_Inputs'!$E$51="FIN",'Payroll'!AX826,0),IF('People_Inputs'!$E$52="FIN",'Payroll'!AX846,0),IF('People_Inputs'!$E$53="FIN",'Payroll'!AX866,0),IF('People_Inputs'!$E$54="FIN",'Payroll'!AX886,0),IF('People_Inputs'!$E$55="FIN",'Payroll'!AX906,0),IF('People_Inputs'!$E$56="FIN",'Payroll'!AX926,0),IF('People_Inputs'!$E$57="FIN",'Payroll'!AX946,0),IF('People_Inputs'!$E$58="FIN",'Payroll'!AX966,0),IF('People_Inputs'!$E$59="FIN",'Payroll'!AX986,0),IF('People_Inputs'!$E$60="FIN",'Payroll'!AX1006,0),IF('People_Inputs'!$E$61="FIN",'Payroll'!AX1026,0),IF('People_Inputs'!$E$62="FIN",'Payroll'!AX1046,0),IF('People_Inputs'!$E$63="FIN",'Payroll'!AX1066,0),IF('People_Inputs'!$E$64="FIN",'Payroll'!AX1086,0),IF('People_Inputs'!$E$65="FIN",'Payroll'!AX1106,0),IF('People_Inputs'!$E$66="FIN",'Payroll'!AX1126,0),IF('People_Inputs'!$E$67="FIN",'Payroll'!AX1146,0),IF('People_Inputs'!$E$68="FIN",'Payroll'!AX1166,0),IF('People_Inputs'!$E$69="FIN",'Payroll'!AX1186,0),IF('People_Inputs'!$E$70="FIN",'Payroll'!AX1206,0))</f>
        <v>8359.99194030328</v>
      </c>
      <c r="AY35" s="35">
        <f>SUM(IF('People_Inputs'!$E$11="FIN",'Payroll'!AY26,0),IF('People_Inputs'!$E$12="FIN",'Payroll'!AY46,0),IF('People_Inputs'!$E$13="FIN",'Payroll'!AY66,0),IF('People_Inputs'!$E$14="FIN",'Payroll'!AY86,0),IF('People_Inputs'!$E$15="FIN",'Payroll'!AY106,0),IF('People_Inputs'!$E$16="FIN",'Payroll'!AY126,0),IF('People_Inputs'!$E$17="FIN",'Payroll'!AY146,0),IF('People_Inputs'!$E$18="FIN",'Payroll'!AY166,0),IF('People_Inputs'!$E$19="FIN",'Payroll'!AY186,0),IF('People_Inputs'!$E$20="FIN",'Payroll'!AY206,0),IF('People_Inputs'!$E$21="FIN",'Payroll'!AY226,0),IF('People_Inputs'!$E$22="FIN",'Payroll'!AY246,0),IF('People_Inputs'!$E$23="FIN",'Payroll'!AY266,0),IF('People_Inputs'!$E$24="FIN",'Payroll'!AY286,0),IF('People_Inputs'!$E$25="FIN",'Payroll'!AY306,0),IF('People_Inputs'!$E$26="FIN",'Payroll'!AY326,0),IF('People_Inputs'!$E$27="FIN",'Payroll'!AY346,0),IF('People_Inputs'!$E$28="FIN",'Payroll'!AY366,0),IF('People_Inputs'!$E$29="FIN",'Payroll'!AY386,0),IF('People_Inputs'!$E$30="FIN",'Payroll'!AY406,0),IF('People_Inputs'!$E$31="FIN",'Payroll'!AY426,0),IF('People_Inputs'!$E$32="FIN",'Payroll'!AY446,0),IF('People_Inputs'!$E$33="FIN",'Payroll'!AY466,0),IF('People_Inputs'!$E$34="FIN",'Payroll'!AY486,0),IF('People_Inputs'!$E$35="FIN",'Payroll'!AY506,0),IF('People_Inputs'!$E$36="FIN",'Payroll'!AY526,0),IF('People_Inputs'!$E$37="FIN",'Payroll'!AY546,0),IF('People_Inputs'!$E$38="FIN",'Payroll'!AY566,0),IF('People_Inputs'!$E$39="FIN",'Payroll'!AY586,0),IF('People_Inputs'!$E$40="FIN",'Payroll'!AY606,0),IF('People_Inputs'!$E$41="FIN",'Payroll'!AY626,0),IF('People_Inputs'!$E$42="FIN",'Payroll'!AY646,0),IF('People_Inputs'!$E$43="FIN",'Payroll'!AY666,0),IF('People_Inputs'!$E$44="FIN",'Payroll'!AY686,0),IF('People_Inputs'!$E$45="FIN",'Payroll'!AY706,0),IF('People_Inputs'!$E$46="FIN",'Payroll'!AY726,0),IF('People_Inputs'!$E$47="FIN",'Payroll'!AY746,0),IF('People_Inputs'!$E$48="FIN",'Payroll'!AY766,0),IF('People_Inputs'!$E$49="FIN",'Payroll'!AY786,0),IF('People_Inputs'!$E$50="FIN",'Payroll'!AY806,0),IF('People_Inputs'!$E$51="FIN",'Payroll'!AY826,0),IF('People_Inputs'!$E$52="FIN",'Payroll'!AY846,0),IF('People_Inputs'!$E$53="FIN",'Payroll'!AY866,0),IF('People_Inputs'!$E$54="FIN",'Payroll'!AY886,0),IF('People_Inputs'!$E$55="FIN",'Payroll'!AY906,0),IF('People_Inputs'!$E$56="FIN",'Payroll'!AY926,0),IF('People_Inputs'!$E$57="FIN",'Payroll'!AY946,0),IF('People_Inputs'!$E$58="FIN",'Payroll'!AY966,0),IF('People_Inputs'!$E$59="FIN",'Payroll'!AY986,0),IF('People_Inputs'!$E$60="FIN",'Payroll'!AY1006,0),IF('People_Inputs'!$E$61="FIN",'Payroll'!AY1026,0),IF('People_Inputs'!$E$62="FIN",'Payroll'!AY1046,0),IF('People_Inputs'!$E$63="FIN",'Payroll'!AY1066,0),IF('People_Inputs'!$E$64="FIN",'Payroll'!AY1086,0),IF('People_Inputs'!$E$65="FIN",'Payroll'!AY1106,0),IF('People_Inputs'!$E$66="FIN",'Payroll'!AY1126,0),IF('People_Inputs'!$E$67="FIN",'Payroll'!AY1146,0),IF('People_Inputs'!$E$68="FIN",'Payroll'!AY1166,0),IF('People_Inputs'!$E$69="FIN",'Payroll'!AY1186,0),IF('People_Inputs'!$E$70="FIN",'Payroll'!AY1206,0))</f>
        <v>8359.99194030328</v>
      </c>
      <c r="AZ35" s="35">
        <f>SUM(IF('People_Inputs'!$E$11="FIN",'Payroll'!AZ26,0),IF('People_Inputs'!$E$12="FIN",'Payroll'!AZ46,0),IF('People_Inputs'!$E$13="FIN",'Payroll'!AZ66,0),IF('People_Inputs'!$E$14="FIN",'Payroll'!AZ86,0),IF('People_Inputs'!$E$15="FIN",'Payroll'!AZ106,0),IF('People_Inputs'!$E$16="FIN",'Payroll'!AZ126,0),IF('People_Inputs'!$E$17="FIN",'Payroll'!AZ146,0),IF('People_Inputs'!$E$18="FIN",'Payroll'!AZ166,0),IF('People_Inputs'!$E$19="FIN",'Payroll'!AZ186,0),IF('People_Inputs'!$E$20="FIN",'Payroll'!AZ206,0),IF('People_Inputs'!$E$21="FIN",'Payroll'!AZ226,0),IF('People_Inputs'!$E$22="FIN",'Payroll'!AZ246,0),IF('People_Inputs'!$E$23="FIN",'Payroll'!AZ266,0),IF('People_Inputs'!$E$24="FIN",'Payroll'!AZ286,0),IF('People_Inputs'!$E$25="FIN",'Payroll'!AZ306,0),IF('People_Inputs'!$E$26="FIN",'Payroll'!AZ326,0),IF('People_Inputs'!$E$27="FIN",'Payroll'!AZ346,0),IF('People_Inputs'!$E$28="FIN",'Payroll'!AZ366,0),IF('People_Inputs'!$E$29="FIN",'Payroll'!AZ386,0),IF('People_Inputs'!$E$30="FIN",'Payroll'!AZ406,0),IF('People_Inputs'!$E$31="FIN",'Payroll'!AZ426,0),IF('People_Inputs'!$E$32="FIN",'Payroll'!AZ446,0),IF('People_Inputs'!$E$33="FIN",'Payroll'!AZ466,0),IF('People_Inputs'!$E$34="FIN",'Payroll'!AZ486,0),IF('People_Inputs'!$E$35="FIN",'Payroll'!AZ506,0),IF('People_Inputs'!$E$36="FIN",'Payroll'!AZ526,0),IF('People_Inputs'!$E$37="FIN",'Payroll'!AZ546,0),IF('People_Inputs'!$E$38="FIN",'Payroll'!AZ566,0),IF('People_Inputs'!$E$39="FIN",'Payroll'!AZ586,0),IF('People_Inputs'!$E$40="FIN",'Payroll'!AZ606,0),IF('People_Inputs'!$E$41="FIN",'Payroll'!AZ626,0),IF('People_Inputs'!$E$42="FIN",'Payroll'!AZ646,0),IF('People_Inputs'!$E$43="FIN",'Payroll'!AZ666,0),IF('People_Inputs'!$E$44="FIN",'Payroll'!AZ686,0),IF('People_Inputs'!$E$45="FIN",'Payroll'!AZ706,0),IF('People_Inputs'!$E$46="FIN",'Payroll'!AZ726,0),IF('People_Inputs'!$E$47="FIN",'Payroll'!AZ746,0),IF('People_Inputs'!$E$48="FIN",'Payroll'!AZ766,0),IF('People_Inputs'!$E$49="FIN",'Payroll'!AZ786,0),IF('People_Inputs'!$E$50="FIN",'Payroll'!AZ806,0),IF('People_Inputs'!$E$51="FIN",'Payroll'!AZ826,0),IF('People_Inputs'!$E$52="FIN",'Payroll'!AZ846,0),IF('People_Inputs'!$E$53="FIN",'Payroll'!AZ866,0),IF('People_Inputs'!$E$54="FIN",'Payroll'!AZ886,0),IF('People_Inputs'!$E$55="FIN",'Payroll'!AZ906,0),IF('People_Inputs'!$E$56="FIN",'Payroll'!AZ926,0),IF('People_Inputs'!$E$57="FIN",'Payroll'!AZ946,0),IF('People_Inputs'!$E$58="FIN",'Payroll'!AZ966,0),IF('People_Inputs'!$E$59="FIN",'Payroll'!AZ986,0),IF('People_Inputs'!$E$60="FIN",'Payroll'!AZ1006,0),IF('People_Inputs'!$E$61="FIN",'Payroll'!AZ1026,0),IF('People_Inputs'!$E$62="FIN",'Payroll'!AZ1046,0),IF('People_Inputs'!$E$63="FIN",'Payroll'!AZ1066,0),IF('People_Inputs'!$E$64="FIN",'Payroll'!AZ1086,0),IF('People_Inputs'!$E$65="FIN",'Payroll'!AZ1106,0),IF('People_Inputs'!$E$66="FIN",'Payroll'!AZ1126,0),IF('People_Inputs'!$E$67="FIN",'Payroll'!AZ1146,0),IF('People_Inputs'!$E$68="FIN",'Payroll'!AZ1166,0),IF('People_Inputs'!$E$69="FIN",'Payroll'!AZ1186,0),IF('People_Inputs'!$E$70="FIN",'Payroll'!AZ1206,0))</f>
        <v>8359.99194030328</v>
      </c>
      <c r="BA35" s="35">
        <f>SUM(IF('People_Inputs'!$E$11="FIN",'Payroll'!BA26,0),IF('People_Inputs'!$E$12="FIN",'Payroll'!BA46,0),IF('People_Inputs'!$E$13="FIN",'Payroll'!BA66,0),IF('People_Inputs'!$E$14="FIN",'Payroll'!BA86,0),IF('People_Inputs'!$E$15="FIN",'Payroll'!BA106,0),IF('People_Inputs'!$E$16="FIN",'Payroll'!BA126,0),IF('People_Inputs'!$E$17="FIN",'Payroll'!BA146,0),IF('People_Inputs'!$E$18="FIN",'Payroll'!BA166,0),IF('People_Inputs'!$E$19="FIN",'Payroll'!BA186,0),IF('People_Inputs'!$E$20="FIN",'Payroll'!BA206,0),IF('People_Inputs'!$E$21="FIN",'Payroll'!BA226,0),IF('People_Inputs'!$E$22="FIN",'Payroll'!BA246,0),IF('People_Inputs'!$E$23="FIN",'Payroll'!BA266,0),IF('People_Inputs'!$E$24="FIN",'Payroll'!BA286,0),IF('People_Inputs'!$E$25="FIN",'Payroll'!BA306,0),IF('People_Inputs'!$E$26="FIN",'Payroll'!BA326,0),IF('People_Inputs'!$E$27="FIN",'Payroll'!BA346,0),IF('People_Inputs'!$E$28="FIN",'Payroll'!BA366,0),IF('People_Inputs'!$E$29="FIN",'Payroll'!BA386,0),IF('People_Inputs'!$E$30="FIN",'Payroll'!BA406,0),IF('People_Inputs'!$E$31="FIN",'Payroll'!BA426,0),IF('People_Inputs'!$E$32="FIN",'Payroll'!BA446,0),IF('People_Inputs'!$E$33="FIN",'Payroll'!BA466,0),IF('People_Inputs'!$E$34="FIN",'Payroll'!BA486,0),IF('People_Inputs'!$E$35="FIN",'Payroll'!BA506,0),IF('People_Inputs'!$E$36="FIN",'Payroll'!BA526,0),IF('People_Inputs'!$E$37="FIN",'Payroll'!BA546,0),IF('People_Inputs'!$E$38="FIN",'Payroll'!BA566,0),IF('People_Inputs'!$E$39="FIN",'Payroll'!BA586,0),IF('People_Inputs'!$E$40="FIN",'Payroll'!BA606,0),IF('People_Inputs'!$E$41="FIN",'Payroll'!BA626,0),IF('People_Inputs'!$E$42="FIN",'Payroll'!BA646,0),IF('People_Inputs'!$E$43="FIN",'Payroll'!BA666,0),IF('People_Inputs'!$E$44="FIN",'Payroll'!BA686,0),IF('People_Inputs'!$E$45="FIN",'Payroll'!BA706,0),IF('People_Inputs'!$E$46="FIN",'Payroll'!BA726,0),IF('People_Inputs'!$E$47="FIN",'Payroll'!BA746,0),IF('People_Inputs'!$E$48="FIN",'Payroll'!BA766,0),IF('People_Inputs'!$E$49="FIN",'Payroll'!BA786,0),IF('People_Inputs'!$E$50="FIN",'Payroll'!BA806,0),IF('People_Inputs'!$E$51="FIN",'Payroll'!BA826,0),IF('People_Inputs'!$E$52="FIN",'Payroll'!BA846,0),IF('People_Inputs'!$E$53="FIN",'Payroll'!BA866,0),IF('People_Inputs'!$E$54="FIN",'Payroll'!BA886,0),IF('People_Inputs'!$E$55="FIN",'Payroll'!BA906,0),IF('People_Inputs'!$E$56="FIN",'Payroll'!BA926,0),IF('People_Inputs'!$E$57="FIN",'Payroll'!BA946,0),IF('People_Inputs'!$E$58="FIN",'Payroll'!BA966,0),IF('People_Inputs'!$E$59="FIN",'Payroll'!BA986,0),IF('People_Inputs'!$E$60="FIN",'Payroll'!BA1006,0),IF('People_Inputs'!$E$61="FIN",'Payroll'!BA1026,0),IF('People_Inputs'!$E$62="FIN",'Payroll'!BA1046,0),IF('People_Inputs'!$E$63="FIN",'Payroll'!BA1066,0),IF('People_Inputs'!$E$64="FIN",'Payroll'!BA1086,0),IF('People_Inputs'!$E$65="FIN",'Payroll'!BA1106,0),IF('People_Inputs'!$E$66="FIN",'Payroll'!BA1126,0),IF('People_Inputs'!$E$67="FIN",'Payroll'!BA1146,0),IF('People_Inputs'!$E$68="FIN",'Payroll'!BA1166,0),IF('People_Inputs'!$E$69="FIN",'Payroll'!BA1186,0),IF('People_Inputs'!$E$70="FIN",'Payroll'!BA1206,0))</f>
        <v>8359.99194030328</v>
      </c>
      <c r="BB35" s="35">
        <f>SUM(IF('People_Inputs'!$E$11="FIN",'Payroll'!BB26,0),IF('People_Inputs'!$E$12="FIN",'Payroll'!BB46,0),IF('People_Inputs'!$E$13="FIN",'Payroll'!BB66,0),IF('People_Inputs'!$E$14="FIN",'Payroll'!BB86,0),IF('People_Inputs'!$E$15="FIN",'Payroll'!BB106,0),IF('People_Inputs'!$E$16="FIN",'Payroll'!BB126,0),IF('People_Inputs'!$E$17="FIN",'Payroll'!BB146,0),IF('People_Inputs'!$E$18="FIN",'Payroll'!BB166,0),IF('People_Inputs'!$E$19="FIN",'Payroll'!BB186,0),IF('People_Inputs'!$E$20="FIN",'Payroll'!BB206,0),IF('People_Inputs'!$E$21="FIN",'Payroll'!BB226,0),IF('People_Inputs'!$E$22="FIN",'Payroll'!BB246,0),IF('People_Inputs'!$E$23="FIN",'Payroll'!BB266,0),IF('People_Inputs'!$E$24="FIN",'Payroll'!BB286,0),IF('People_Inputs'!$E$25="FIN",'Payroll'!BB306,0),IF('People_Inputs'!$E$26="FIN",'Payroll'!BB326,0),IF('People_Inputs'!$E$27="FIN",'Payroll'!BB346,0),IF('People_Inputs'!$E$28="FIN",'Payroll'!BB366,0),IF('People_Inputs'!$E$29="FIN",'Payroll'!BB386,0),IF('People_Inputs'!$E$30="FIN",'Payroll'!BB406,0),IF('People_Inputs'!$E$31="FIN",'Payroll'!BB426,0),IF('People_Inputs'!$E$32="FIN",'Payroll'!BB446,0),IF('People_Inputs'!$E$33="FIN",'Payroll'!BB466,0),IF('People_Inputs'!$E$34="FIN",'Payroll'!BB486,0),IF('People_Inputs'!$E$35="FIN",'Payroll'!BB506,0),IF('People_Inputs'!$E$36="FIN",'Payroll'!BB526,0),IF('People_Inputs'!$E$37="FIN",'Payroll'!BB546,0),IF('People_Inputs'!$E$38="FIN",'Payroll'!BB566,0),IF('People_Inputs'!$E$39="FIN",'Payroll'!BB586,0),IF('People_Inputs'!$E$40="FIN",'Payroll'!BB606,0),IF('People_Inputs'!$E$41="FIN",'Payroll'!BB626,0),IF('People_Inputs'!$E$42="FIN",'Payroll'!BB646,0),IF('People_Inputs'!$E$43="FIN",'Payroll'!BB666,0),IF('People_Inputs'!$E$44="FIN",'Payroll'!BB686,0),IF('People_Inputs'!$E$45="FIN",'Payroll'!BB706,0),IF('People_Inputs'!$E$46="FIN",'Payroll'!BB726,0),IF('People_Inputs'!$E$47="FIN",'Payroll'!BB746,0),IF('People_Inputs'!$E$48="FIN",'Payroll'!BB766,0),IF('People_Inputs'!$E$49="FIN",'Payroll'!BB786,0),IF('People_Inputs'!$E$50="FIN",'Payroll'!BB806,0),IF('People_Inputs'!$E$51="FIN",'Payroll'!BB826,0),IF('People_Inputs'!$E$52="FIN",'Payroll'!BB846,0),IF('People_Inputs'!$E$53="FIN",'Payroll'!BB866,0),IF('People_Inputs'!$E$54="FIN",'Payroll'!BB886,0),IF('People_Inputs'!$E$55="FIN",'Payroll'!BB906,0),IF('People_Inputs'!$E$56="FIN",'Payroll'!BB926,0),IF('People_Inputs'!$E$57="FIN",'Payroll'!BB946,0),IF('People_Inputs'!$E$58="FIN",'Payroll'!BB966,0),IF('People_Inputs'!$E$59="FIN",'Payroll'!BB986,0),IF('People_Inputs'!$E$60="FIN",'Payroll'!BB1006,0),IF('People_Inputs'!$E$61="FIN",'Payroll'!BB1026,0),IF('People_Inputs'!$E$62="FIN",'Payroll'!BB1046,0),IF('People_Inputs'!$E$63="FIN",'Payroll'!BB1066,0),IF('People_Inputs'!$E$64="FIN",'Payroll'!BB1086,0),IF('People_Inputs'!$E$65="FIN",'Payroll'!BB1106,0),IF('People_Inputs'!$E$66="FIN",'Payroll'!BB1126,0),IF('People_Inputs'!$E$67="FIN",'Payroll'!BB1146,0),IF('People_Inputs'!$E$68="FIN",'Payroll'!BB1166,0),IF('People_Inputs'!$E$69="FIN",'Payroll'!BB1186,0),IF('People_Inputs'!$E$70="FIN",'Payroll'!BB1206,0))</f>
        <v>8359.99194030328</v>
      </c>
      <c r="BC35" s="35">
        <f>SUM(IF('People_Inputs'!$E$11="FIN",'Payroll'!BC26,0),IF('People_Inputs'!$E$12="FIN",'Payroll'!BC46,0),IF('People_Inputs'!$E$13="FIN",'Payroll'!BC66,0),IF('People_Inputs'!$E$14="FIN",'Payroll'!BC86,0),IF('People_Inputs'!$E$15="FIN",'Payroll'!BC106,0),IF('People_Inputs'!$E$16="FIN",'Payroll'!BC126,0),IF('People_Inputs'!$E$17="FIN",'Payroll'!BC146,0),IF('People_Inputs'!$E$18="FIN",'Payroll'!BC166,0),IF('People_Inputs'!$E$19="FIN",'Payroll'!BC186,0),IF('People_Inputs'!$E$20="FIN",'Payroll'!BC206,0),IF('People_Inputs'!$E$21="FIN",'Payroll'!BC226,0),IF('People_Inputs'!$E$22="FIN",'Payroll'!BC246,0),IF('People_Inputs'!$E$23="FIN",'Payroll'!BC266,0),IF('People_Inputs'!$E$24="FIN",'Payroll'!BC286,0),IF('People_Inputs'!$E$25="FIN",'Payroll'!BC306,0),IF('People_Inputs'!$E$26="FIN",'Payroll'!BC326,0),IF('People_Inputs'!$E$27="FIN",'Payroll'!BC346,0),IF('People_Inputs'!$E$28="FIN",'Payroll'!BC366,0),IF('People_Inputs'!$E$29="FIN",'Payroll'!BC386,0),IF('People_Inputs'!$E$30="FIN",'Payroll'!BC406,0),IF('People_Inputs'!$E$31="FIN",'Payroll'!BC426,0),IF('People_Inputs'!$E$32="FIN",'Payroll'!BC446,0),IF('People_Inputs'!$E$33="FIN",'Payroll'!BC466,0),IF('People_Inputs'!$E$34="FIN",'Payroll'!BC486,0),IF('People_Inputs'!$E$35="FIN",'Payroll'!BC506,0),IF('People_Inputs'!$E$36="FIN",'Payroll'!BC526,0),IF('People_Inputs'!$E$37="FIN",'Payroll'!BC546,0),IF('People_Inputs'!$E$38="FIN",'Payroll'!BC566,0),IF('People_Inputs'!$E$39="FIN",'Payroll'!BC586,0),IF('People_Inputs'!$E$40="FIN",'Payroll'!BC606,0),IF('People_Inputs'!$E$41="FIN",'Payroll'!BC626,0),IF('People_Inputs'!$E$42="FIN",'Payroll'!BC646,0),IF('People_Inputs'!$E$43="FIN",'Payroll'!BC666,0),IF('People_Inputs'!$E$44="FIN",'Payroll'!BC686,0),IF('People_Inputs'!$E$45="FIN",'Payroll'!BC706,0),IF('People_Inputs'!$E$46="FIN",'Payroll'!BC726,0),IF('People_Inputs'!$E$47="FIN",'Payroll'!BC746,0),IF('People_Inputs'!$E$48="FIN",'Payroll'!BC766,0),IF('People_Inputs'!$E$49="FIN",'Payroll'!BC786,0),IF('People_Inputs'!$E$50="FIN",'Payroll'!BC806,0),IF('People_Inputs'!$E$51="FIN",'Payroll'!BC826,0),IF('People_Inputs'!$E$52="FIN",'Payroll'!BC846,0),IF('People_Inputs'!$E$53="FIN",'Payroll'!BC866,0),IF('People_Inputs'!$E$54="FIN",'Payroll'!BC886,0),IF('People_Inputs'!$E$55="FIN",'Payroll'!BC906,0),IF('People_Inputs'!$E$56="FIN",'Payroll'!BC926,0),IF('People_Inputs'!$E$57="FIN",'Payroll'!BC946,0),IF('People_Inputs'!$E$58="FIN",'Payroll'!BC966,0),IF('People_Inputs'!$E$59="FIN",'Payroll'!BC986,0),IF('People_Inputs'!$E$60="FIN",'Payroll'!BC1006,0),IF('People_Inputs'!$E$61="FIN",'Payroll'!BC1026,0),IF('People_Inputs'!$E$62="FIN",'Payroll'!BC1046,0),IF('People_Inputs'!$E$63="FIN",'Payroll'!BC1066,0),IF('People_Inputs'!$E$64="FIN",'Payroll'!BC1086,0),IF('People_Inputs'!$E$65="FIN",'Payroll'!BC1106,0),IF('People_Inputs'!$E$66="FIN",'Payroll'!BC1126,0),IF('People_Inputs'!$E$67="FIN",'Payroll'!BC1146,0),IF('People_Inputs'!$E$68="FIN",'Payroll'!BC1166,0),IF('People_Inputs'!$E$69="FIN",'Payroll'!BC1186,0),IF('People_Inputs'!$E$70="FIN",'Payroll'!BC1206,0))</f>
        <v>8359.99194030328</v>
      </c>
      <c r="BD35" s="35">
        <f>SUM(IF('People_Inputs'!$E$11="FIN",'Payroll'!BD26,0),IF('People_Inputs'!$E$12="FIN",'Payroll'!BD46,0),IF('People_Inputs'!$E$13="FIN",'Payroll'!BD66,0),IF('People_Inputs'!$E$14="FIN",'Payroll'!BD86,0),IF('People_Inputs'!$E$15="FIN",'Payroll'!BD106,0),IF('People_Inputs'!$E$16="FIN",'Payroll'!BD126,0),IF('People_Inputs'!$E$17="FIN",'Payroll'!BD146,0),IF('People_Inputs'!$E$18="FIN",'Payroll'!BD166,0),IF('People_Inputs'!$E$19="FIN",'Payroll'!BD186,0),IF('People_Inputs'!$E$20="FIN",'Payroll'!BD206,0),IF('People_Inputs'!$E$21="FIN",'Payroll'!BD226,0),IF('People_Inputs'!$E$22="FIN",'Payroll'!BD246,0),IF('People_Inputs'!$E$23="FIN",'Payroll'!BD266,0),IF('People_Inputs'!$E$24="FIN",'Payroll'!BD286,0),IF('People_Inputs'!$E$25="FIN",'Payroll'!BD306,0),IF('People_Inputs'!$E$26="FIN",'Payroll'!BD326,0),IF('People_Inputs'!$E$27="FIN",'Payroll'!BD346,0),IF('People_Inputs'!$E$28="FIN",'Payroll'!BD366,0),IF('People_Inputs'!$E$29="FIN",'Payroll'!BD386,0),IF('People_Inputs'!$E$30="FIN",'Payroll'!BD406,0),IF('People_Inputs'!$E$31="FIN",'Payroll'!BD426,0),IF('People_Inputs'!$E$32="FIN",'Payroll'!BD446,0),IF('People_Inputs'!$E$33="FIN",'Payroll'!BD466,0),IF('People_Inputs'!$E$34="FIN",'Payroll'!BD486,0),IF('People_Inputs'!$E$35="FIN",'Payroll'!BD506,0),IF('People_Inputs'!$E$36="FIN",'Payroll'!BD526,0),IF('People_Inputs'!$E$37="FIN",'Payroll'!BD546,0),IF('People_Inputs'!$E$38="FIN",'Payroll'!BD566,0),IF('People_Inputs'!$E$39="FIN",'Payroll'!BD586,0),IF('People_Inputs'!$E$40="FIN",'Payroll'!BD606,0),IF('People_Inputs'!$E$41="FIN",'Payroll'!BD626,0),IF('People_Inputs'!$E$42="FIN",'Payroll'!BD646,0),IF('People_Inputs'!$E$43="FIN",'Payroll'!BD666,0),IF('People_Inputs'!$E$44="FIN",'Payroll'!BD686,0),IF('People_Inputs'!$E$45="FIN",'Payroll'!BD706,0),IF('People_Inputs'!$E$46="FIN",'Payroll'!BD726,0),IF('People_Inputs'!$E$47="FIN",'Payroll'!BD746,0),IF('People_Inputs'!$E$48="FIN",'Payroll'!BD766,0),IF('People_Inputs'!$E$49="FIN",'Payroll'!BD786,0),IF('People_Inputs'!$E$50="FIN",'Payroll'!BD806,0),IF('People_Inputs'!$E$51="FIN",'Payroll'!BD826,0),IF('People_Inputs'!$E$52="FIN",'Payroll'!BD846,0),IF('People_Inputs'!$E$53="FIN",'Payroll'!BD866,0),IF('People_Inputs'!$E$54="FIN",'Payroll'!BD886,0),IF('People_Inputs'!$E$55="FIN",'Payroll'!BD906,0),IF('People_Inputs'!$E$56="FIN",'Payroll'!BD926,0),IF('People_Inputs'!$E$57="FIN",'Payroll'!BD946,0),IF('People_Inputs'!$E$58="FIN",'Payroll'!BD966,0),IF('People_Inputs'!$E$59="FIN",'Payroll'!BD986,0),IF('People_Inputs'!$E$60="FIN",'Payroll'!BD1006,0),IF('People_Inputs'!$E$61="FIN",'Payroll'!BD1026,0),IF('People_Inputs'!$E$62="FIN",'Payroll'!BD1046,0),IF('People_Inputs'!$E$63="FIN",'Payroll'!BD1066,0),IF('People_Inputs'!$E$64="FIN",'Payroll'!BD1086,0),IF('People_Inputs'!$E$65="FIN",'Payroll'!BD1106,0),IF('People_Inputs'!$E$66="FIN",'Payroll'!BD1126,0),IF('People_Inputs'!$E$67="FIN",'Payroll'!BD1146,0),IF('People_Inputs'!$E$68="FIN",'Payroll'!BD1166,0),IF('People_Inputs'!$E$69="FIN",'Payroll'!BD1186,0),IF('People_Inputs'!$E$70="FIN",'Payroll'!BD1206,0))</f>
        <v>8652.591658213893</v>
      </c>
      <c r="BE35" s="35">
        <f>SUM(IF('People_Inputs'!$E$11="FIN",'Payroll'!BE26,0),IF('People_Inputs'!$E$12="FIN",'Payroll'!BE46,0),IF('People_Inputs'!$E$13="FIN",'Payroll'!BE66,0),IF('People_Inputs'!$E$14="FIN",'Payroll'!BE86,0),IF('People_Inputs'!$E$15="FIN",'Payroll'!BE106,0),IF('People_Inputs'!$E$16="FIN",'Payroll'!BE126,0),IF('People_Inputs'!$E$17="FIN",'Payroll'!BE146,0),IF('People_Inputs'!$E$18="FIN",'Payroll'!BE166,0),IF('People_Inputs'!$E$19="FIN",'Payroll'!BE186,0),IF('People_Inputs'!$E$20="FIN",'Payroll'!BE206,0),IF('People_Inputs'!$E$21="FIN",'Payroll'!BE226,0),IF('People_Inputs'!$E$22="FIN",'Payroll'!BE246,0),IF('People_Inputs'!$E$23="FIN",'Payroll'!BE266,0),IF('People_Inputs'!$E$24="FIN",'Payroll'!BE286,0),IF('People_Inputs'!$E$25="FIN",'Payroll'!BE306,0),IF('People_Inputs'!$E$26="FIN",'Payroll'!BE326,0),IF('People_Inputs'!$E$27="FIN",'Payroll'!BE346,0),IF('People_Inputs'!$E$28="FIN",'Payroll'!BE366,0),IF('People_Inputs'!$E$29="FIN",'Payroll'!BE386,0),IF('People_Inputs'!$E$30="FIN",'Payroll'!BE406,0),IF('People_Inputs'!$E$31="FIN",'Payroll'!BE426,0),IF('People_Inputs'!$E$32="FIN",'Payroll'!BE446,0),IF('People_Inputs'!$E$33="FIN",'Payroll'!BE466,0),IF('People_Inputs'!$E$34="FIN",'Payroll'!BE486,0),IF('People_Inputs'!$E$35="FIN",'Payroll'!BE506,0),IF('People_Inputs'!$E$36="FIN",'Payroll'!BE526,0),IF('People_Inputs'!$E$37="FIN",'Payroll'!BE546,0),IF('People_Inputs'!$E$38="FIN",'Payroll'!BE566,0),IF('People_Inputs'!$E$39="FIN",'Payroll'!BE586,0),IF('People_Inputs'!$E$40="FIN",'Payroll'!BE606,0),IF('People_Inputs'!$E$41="FIN",'Payroll'!BE626,0),IF('People_Inputs'!$E$42="FIN",'Payroll'!BE646,0),IF('People_Inputs'!$E$43="FIN",'Payroll'!BE666,0),IF('People_Inputs'!$E$44="FIN",'Payroll'!BE686,0),IF('People_Inputs'!$E$45="FIN",'Payroll'!BE706,0),IF('People_Inputs'!$E$46="FIN",'Payroll'!BE726,0),IF('People_Inputs'!$E$47="FIN",'Payroll'!BE746,0),IF('People_Inputs'!$E$48="FIN",'Payroll'!BE766,0),IF('People_Inputs'!$E$49="FIN",'Payroll'!BE786,0),IF('People_Inputs'!$E$50="FIN",'Payroll'!BE806,0),IF('People_Inputs'!$E$51="FIN",'Payroll'!BE826,0),IF('People_Inputs'!$E$52="FIN",'Payroll'!BE846,0),IF('People_Inputs'!$E$53="FIN",'Payroll'!BE866,0),IF('People_Inputs'!$E$54="FIN",'Payroll'!BE886,0),IF('People_Inputs'!$E$55="FIN",'Payroll'!BE906,0),IF('People_Inputs'!$E$56="FIN",'Payroll'!BE926,0),IF('People_Inputs'!$E$57="FIN",'Payroll'!BE946,0),IF('People_Inputs'!$E$58="FIN",'Payroll'!BE966,0),IF('People_Inputs'!$E$59="FIN",'Payroll'!BE986,0),IF('People_Inputs'!$E$60="FIN",'Payroll'!BE1006,0),IF('People_Inputs'!$E$61="FIN",'Payroll'!BE1026,0),IF('People_Inputs'!$E$62="FIN",'Payroll'!BE1046,0),IF('People_Inputs'!$E$63="FIN",'Payroll'!BE1066,0),IF('People_Inputs'!$E$64="FIN",'Payroll'!BE1086,0),IF('People_Inputs'!$E$65="FIN",'Payroll'!BE1106,0),IF('People_Inputs'!$E$66="FIN",'Payroll'!BE1126,0),IF('People_Inputs'!$E$67="FIN",'Payroll'!BE1146,0),IF('People_Inputs'!$E$68="FIN",'Payroll'!BE1166,0),IF('People_Inputs'!$E$69="FIN",'Payroll'!BE1186,0),IF('People_Inputs'!$E$70="FIN",'Payroll'!BE1206,0))</f>
        <v>8652.591658213893</v>
      </c>
      <c r="BF35" s="35">
        <f>SUM(IF('People_Inputs'!$E$11="FIN",'Payroll'!BF26,0),IF('People_Inputs'!$E$12="FIN",'Payroll'!BF46,0),IF('People_Inputs'!$E$13="FIN",'Payroll'!BF66,0),IF('People_Inputs'!$E$14="FIN",'Payroll'!BF86,0),IF('People_Inputs'!$E$15="FIN",'Payroll'!BF106,0),IF('People_Inputs'!$E$16="FIN",'Payroll'!BF126,0),IF('People_Inputs'!$E$17="FIN",'Payroll'!BF146,0),IF('People_Inputs'!$E$18="FIN",'Payroll'!BF166,0),IF('People_Inputs'!$E$19="FIN",'Payroll'!BF186,0),IF('People_Inputs'!$E$20="FIN",'Payroll'!BF206,0),IF('People_Inputs'!$E$21="FIN",'Payroll'!BF226,0),IF('People_Inputs'!$E$22="FIN",'Payroll'!BF246,0),IF('People_Inputs'!$E$23="FIN",'Payroll'!BF266,0),IF('People_Inputs'!$E$24="FIN",'Payroll'!BF286,0),IF('People_Inputs'!$E$25="FIN",'Payroll'!BF306,0),IF('People_Inputs'!$E$26="FIN",'Payroll'!BF326,0),IF('People_Inputs'!$E$27="FIN",'Payroll'!BF346,0),IF('People_Inputs'!$E$28="FIN",'Payroll'!BF366,0),IF('People_Inputs'!$E$29="FIN",'Payroll'!BF386,0),IF('People_Inputs'!$E$30="FIN",'Payroll'!BF406,0),IF('People_Inputs'!$E$31="FIN",'Payroll'!BF426,0),IF('People_Inputs'!$E$32="FIN",'Payroll'!BF446,0),IF('People_Inputs'!$E$33="FIN",'Payroll'!BF466,0),IF('People_Inputs'!$E$34="FIN",'Payroll'!BF486,0),IF('People_Inputs'!$E$35="FIN",'Payroll'!BF506,0),IF('People_Inputs'!$E$36="FIN",'Payroll'!BF526,0),IF('People_Inputs'!$E$37="FIN",'Payroll'!BF546,0),IF('People_Inputs'!$E$38="FIN",'Payroll'!BF566,0),IF('People_Inputs'!$E$39="FIN",'Payroll'!BF586,0),IF('People_Inputs'!$E$40="FIN",'Payroll'!BF606,0),IF('People_Inputs'!$E$41="FIN",'Payroll'!BF626,0),IF('People_Inputs'!$E$42="FIN",'Payroll'!BF646,0),IF('People_Inputs'!$E$43="FIN",'Payroll'!BF666,0),IF('People_Inputs'!$E$44="FIN",'Payroll'!BF686,0),IF('People_Inputs'!$E$45="FIN",'Payroll'!BF706,0),IF('People_Inputs'!$E$46="FIN",'Payroll'!BF726,0),IF('People_Inputs'!$E$47="FIN",'Payroll'!BF746,0),IF('People_Inputs'!$E$48="FIN",'Payroll'!BF766,0),IF('People_Inputs'!$E$49="FIN",'Payroll'!BF786,0),IF('People_Inputs'!$E$50="FIN",'Payroll'!BF806,0),IF('People_Inputs'!$E$51="FIN",'Payroll'!BF826,0),IF('People_Inputs'!$E$52="FIN",'Payroll'!BF846,0),IF('People_Inputs'!$E$53="FIN",'Payroll'!BF866,0),IF('People_Inputs'!$E$54="FIN",'Payroll'!BF886,0),IF('People_Inputs'!$E$55="FIN",'Payroll'!BF906,0),IF('People_Inputs'!$E$56="FIN",'Payroll'!BF926,0),IF('People_Inputs'!$E$57="FIN",'Payroll'!BF946,0),IF('People_Inputs'!$E$58="FIN",'Payroll'!BF966,0),IF('People_Inputs'!$E$59="FIN",'Payroll'!BF986,0),IF('People_Inputs'!$E$60="FIN",'Payroll'!BF1006,0),IF('People_Inputs'!$E$61="FIN",'Payroll'!BF1026,0),IF('People_Inputs'!$E$62="FIN",'Payroll'!BF1046,0),IF('People_Inputs'!$E$63="FIN",'Payroll'!BF1066,0),IF('People_Inputs'!$E$64="FIN",'Payroll'!BF1086,0),IF('People_Inputs'!$E$65="FIN",'Payroll'!BF1106,0),IF('People_Inputs'!$E$66="FIN",'Payroll'!BF1126,0),IF('People_Inputs'!$E$67="FIN",'Payroll'!BF1146,0),IF('People_Inputs'!$E$68="FIN",'Payroll'!BF1166,0),IF('People_Inputs'!$E$69="FIN",'Payroll'!BF1186,0),IF('People_Inputs'!$E$70="FIN",'Payroll'!BF1206,0))</f>
        <v>8652.591658213893</v>
      </c>
      <c r="BG35" s="35">
        <f>SUM(IF('People_Inputs'!$E$11="FIN",'Payroll'!BG26,0),IF('People_Inputs'!$E$12="FIN",'Payroll'!BG46,0),IF('People_Inputs'!$E$13="FIN",'Payroll'!BG66,0),IF('People_Inputs'!$E$14="FIN",'Payroll'!BG86,0),IF('People_Inputs'!$E$15="FIN",'Payroll'!BG106,0),IF('People_Inputs'!$E$16="FIN",'Payroll'!BG126,0),IF('People_Inputs'!$E$17="FIN",'Payroll'!BG146,0),IF('People_Inputs'!$E$18="FIN",'Payroll'!BG166,0),IF('People_Inputs'!$E$19="FIN",'Payroll'!BG186,0),IF('People_Inputs'!$E$20="FIN",'Payroll'!BG206,0),IF('People_Inputs'!$E$21="FIN",'Payroll'!BG226,0),IF('People_Inputs'!$E$22="FIN",'Payroll'!BG246,0),IF('People_Inputs'!$E$23="FIN",'Payroll'!BG266,0),IF('People_Inputs'!$E$24="FIN",'Payroll'!BG286,0),IF('People_Inputs'!$E$25="FIN",'Payroll'!BG306,0),IF('People_Inputs'!$E$26="FIN",'Payroll'!BG326,0),IF('People_Inputs'!$E$27="FIN",'Payroll'!BG346,0),IF('People_Inputs'!$E$28="FIN",'Payroll'!BG366,0),IF('People_Inputs'!$E$29="FIN",'Payroll'!BG386,0),IF('People_Inputs'!$E$30="FIN",'Payroll'!BG406,0),IF('People_Inputs'!$E$31="FIN",'Payroll'!BG426,0),IF('People_Inputs'!$E$32="FIN",'Payroll'!BG446,0),IF('People_Inputs'!$E$33="FIN",'Payroll'!BG466,0),IF('People_Inputs'!$E$34="FIN",'Payroll'!BG486,0),IF('People_Inputs'!$E$35="FIN",'Payroll'!BG506,0),IF('People_Inputs'!$E$36="FIN",'Payroll'!BG526,0),IF('People_Inputs'!$E$37="FIN",'Payroll'!BG546,0),IF('People_Inputs'!$E$38="FIN",'Payroll'!BG566,0),IF('People_Inputs'!$E$39="FIN",'Payroll'!BG586,0),IF('People_Inputs'!$E$40="FIN",'Payroll'!BG606,0),IF('People_Inputs'!$E$41="FIN",'Payroll'!BG626,0),IF('People_Inputs'!$E$42="FIN",'Payroll'!BG646,0),IF('People_Inputs'!$E$43="FIN",'Payroll'!BG666,0),IF('People_Inputs'!$E$44="FIN",'Payroll'!BG686,0),IF('People_Inputs'!$E$45="FIN",'Payroll'!BG706,0),IF('People_Inputs'!$E$46="FIN",'Payroll'!BG726,0),IF('People_Inputs'!$E$47="FIN",'Payroll'!BG746,0),IF('People_Inputs'!$E$48="FIN",'Payroll'!BG766,0),IF('People_Inputs'!$E$49="FIN",'Payroll'!BG786,0),IF('People_Inputs'!$E$50="FIN",'Payroll'!BG806,0),IF('People_Inputs'!$E$51="FIN",'Payroll'!BG826,0),IF('People_Inputs'!$E$52="FIN",'Payroll'!BG846,0),IF('People_Inputs'!$E$53="FIN",'Payroll'!BG866,0),IF('People_Inputs'!$E$54="FIN",'Payroll'!BG886,0),IF('People_Inputs'!$E$55="FIN",'Payroll'!BG906,0),IF('People_Inputs'!$E$56="FIN",'Payroll'!BG926,0),IF('People_Inputs'!$E$57="FIN",'Payroll'!BG946,0),IF('People_Inputs'!$E$58="FIN",'Payroll'!BG966,0),IF('People_Inputs'!$E$59="FIN",'Payroll'!BG986,0),IF('People_Inputs'!$E$60="FIN",'Payroll'!BG1006,0),IF('People_Inputs'!$E$61="FIN",'Payroll'!BG1026,0),IF('People_Inputs'!$E$62="FIN",'Payroll'!BG1046,0),IF('People_Inputs'!$E$63="FIN",'Payroll'!BG1066,0),IF('People_Inputs'!$E$64="FIN",'Payroll'!BG1086,0),IF('People_Inputs'!$E$65="FIN",'Payroll'!BG1106,0),IF('People_Inputs'!$E$66="FIN",'Payroll'!BG1126,0),IF('People_Inputs'!$E$67="FIN",'Payroll'!BG1146,0),IF('People_Inputs'!$E$68="FIN",'Payroll'!BG1166,0),IF('People_Inputs'!$E$69="FIN",'Payroll'!BG1186,0),IF('People_Inputs'!$E$70="FIN",'Payroll'!BG1206,0))</f>
        <v>8652.591658213893</v>
      </c>
      <c r="BH35" s="35">
        <f>SUM(IF('People_Inputs'!$E$11="FIN",'Payroll'!BH26,0),IF('People_Inputs'!$E$12="FIN",'Payroll'!BH46,0),IF('People_Inputs'!$E$13="FIN",'Payroll'!BH66,0),IF('People_Inputs'!$E$14="FIN",'Payroll'!BH86,0),IF('People_Inputs'!$E$15="FIN",'Payroll'!BH106,0),IF('People_Inputs'!$E$16="FIN",'Payroll'!BH126,0),IF('People_Inputs'!$E$17="FIN",'Payroll'!BH146,0),IF('People_Inputs'!$E$18="FIN",'Payroll'!BH166,0),IF('People_Inputs'!$E$19="FIN",'Payroll'!BH186,0),IF('People_Inputs'!$E$20="FIN",'Payroll'!BH206,0),IF('People_Inputs'!$E$21="FIN",'Payroll'!BH226,0),IF('People_Inputs'!$E$22="FIN",'Payroll'!BH246,0),IF('People_Inputs'!$E$23="FIN",'Payroll'!BH266,0),IF('People_Inputs'!$E$24="FIN",'Payroll'!BH286,0),IF('People_Inputs'!$E$25="FIN",'Payroll'!BH306,0),IF('People_Inputs'!$E$26="FIN",'Payroll'!BH326,0),IF('People_Inputs'!$E$27="FIN",'Payroll'!BH346,0),IF('People_Inputs'!$E$28="FIN",'Payroll'!BH366,0),IF('People_Inputs'!$E$29="FIN",'Payroll'!BH386,0),IF('People_Inputs'!$E$30="FIN",'Payroll'!BH406,0),IF('People_Inputs'!$E$31="FIN",'Payroll'!BH426,0),IF('People_Inputs'!$E$32="FIN",'Payroll'!BH446,0),IF('People_Inputs'!$E$33="FIN",'Payroll'!BH466,0),IF('People_Inputs'!$E$34="FIN",'Payroll'!BH486,0),IF('People_Inputs'!$E$35="FIN",'Payroll'!BH506,0),IF('People_Inputs'!$E$36="FIN",'Payroll'!BH526,0),IF('People_Inputs'!$E$37="FIN",'Payroll'!BH546,0),IF('People_Inputs'!$E$38="FIN",'Payroll'!BH566,0),IF('People_Inputs'!$E$39="FIN",'Payroll'!BH586,0),IF('People_Inputs'!$E$40="FIN",'Payroll'!BH606,0),IF('People_Inputs'!$E$41="FIN",'Payroll'!BH626,0),IF('People_Inputs'!$E$42="FIN",'Payroll'!BH646,0),IF('People_Inputs'!$E$43="FIN",'Payroll'!BH666,0),IF('People_Inputs'!$E$44="FIN",'Payroll'!BH686,0),IF('People_Inputs'!$E$45="FIN",'Payroll'!BH706,0),IF('People_Inputs'!$E$46="FIN",'Payroll'!BH726,0),IF('People_Inputs'!$E$47="FIN",'Payroll'!BH746,0),IF('People_Inputs'!$E$48="FIN",'Payroll'!BH766,0),IF('People_Inputs'!$E$49="FIN",'Payroll'!BH786,0),IF('People_Inputs'!$E$50="FIN",'Payroll'!BH806,0),IF('People_Inputs'!$E$51="FIN",'Payroll'!BH826,0),IF('People_Inputs'!$E$52="FIN",'Payroll'!BH846,0),IF('People_Inputs'!$E$53="FIN",'Payroll'!BH866,0),IF('People_Inputs'!$E$54="FIN",'Payroll'!BH886,0),IF('People_Inputs'!$E$55="FIN",'Payroll'!BH906,0),IF('People_Inputs'!$E$56="FIN",'Payroll'!BH926,0),IF('People_Inputs'!$E$57="FIN",'Payroll'!BH946,0),IF('People_Inputs'!$E$58="FIN",'Payroll'!BH966,0),IF('People_Inputs'!$E$59="FIN",'Payroll'!BH986,0),IF('People_Inputs'!$E$60="FIN",'Payroll'!BH1006,0),IF('People_Inputs'!$E$61="FIN",'Payroll'!BH1026,0),IF('People_Inputs'!$E$62="FIN",'Payroll'!BH1046,0),IF('People_Inputs'!$E$63="FIN",'Payroll'!BH1066,0),IF('People_Inputs'!$E$64="FIN",'Payroll'!BH1086,0),IF('People_Inputs'!$E$65="FIN",'Payroll'!BH1106,0),IF('People_Inputs'!$E$66="FIN",'Payroll'!BH1126,0),IF('People_Inputs'!$E$67="FIN",'Payroll'!BH1146,0),IF('People_Inputs'!$E$68="FIN",'Payroll'!BH1166,0),IF('People_Inputs'!$E$69="FIN",'Payroll'!BH1186,0),IF('People_Inputs'!$E$70="FIN",'Payroll'!BH1206,0))</f>
        <v>8652.591658213893</v>
      </c>
      <c r="BI35" s="35">
        <f>SUM(IF('People_Inputs'!$E$11="FIN",'Payroll'!BI26,0),IF('People_Inputs'!$E$12="FIN",'Payroll'!BI46,0),IF('People_Inputs'!$E$13="FIN",'Payroll'!BI66,0),IF('People_Inputs'!$E$14="FIN",'Payroll'!BI86,0),IF('People_Inputs'!$E$15="FIN",'Payroll'!BI106,0),IF('People_Inputs'!$E$16="FIN",'Payroll'!BI126,0),IF('People_Inputs'!$E$17="FIN",'Payroll'!BI146,0),IF('People_Inputs'!$E$18="FIN",'Payroll'!BI166,0),IF('People_Inputs'!$E$19="FIN",'Payroll'!BI186,0),IF('People_Inputs'!$E$20="FIN",'Payroll'!BI206,0),IF('People_Inputs'!$E$21="FIN",'Payroll'!BI226,0),IF('People_Inputs'!$E$22="FIN",'Payroll'!BI246,0),IF('People_Inputs'!$E$23="FIN",'Payroll'!BI266,0),IF('People_Inputs'!$E$24="FIN",'Payroll'!BI286,0),IF('People_Inputs'!$E$25="FIN",'Payroll'!BI306,0),IF('People_Inputs'!$E$26="FIN",'Payroll'!BI326,0),IF('People_Inputs'!$E$27="FIN",'Payroll'!BI346,0),IF('People_Inputs'!$E$28="FIN",'Payroll'!BI366,0),IF('People_Inputs'!$E$29="FIN",'Payroll'!BI386,0),IF('People_Inputs'!$E$30="FIN",'Payroll'!BI406,0),IF('People_Inputs'!$E$31="FIN",'Payroll'!BI426,0),IF('People_Inputs'!$E$32="FIN",'Payroll'!BI446,0),IF('People_Inputs'!$E$33="FIN",'Payroll'!BI466,0),IF('People_Inputs'!$E$34="FIN",'Payroll'!BI486,0),IF('People_Inputs'!$E$35="FIN",'Payroll'!BI506,0),IF('People_Inputs'!$E$36="FIN",'Payroll'!BI526,0),IF('People_Inputs'!$E$37="FIN",'Payroll'!BI546,0),IF('People_Inputs'!$E$38="FIN",'Payroll'!BI566,0),IF('People_Inputs'!$E$39="FIN",'Payroll'!BI586,0),IF('People_Inputs'!$E$40="FIN",'Payroll'!BI606,0),IF('People_Inputs'!$E$41="FIN",'Payroll'!BI626,0),IF('People_Inputs'!$E$42="FIN",'Payroll'!BI646,0),IF('People_Inputs'!$E$43="FIN",'Payroll'!BI666,0),IF('People_Inputs'!$E$44="FIN",'Payroll'!BI686,0),IF('People_Inputs'!$E$45="FIN",'Payroll'!BI706,0),IF('People_Inputs'!$E$46="FIN",'Payroll'!BI726,0),IF('People_Inputs'!$E$47="FIN",'Payroll'!BI746,0),IF('People_Inputs'!$E$48="FIN",'Payroll'!BI766,0),IF('People_Inputs'!$E$49="FIN",'Payroll'!BI786,0),IF('People_Inputs'!$E$50="FIN",'Payroll'!BI806,0),IF('People_Inputs'!$E$51="FIN",'Payroll'!BI826,0),IF('People_Inputs'!$E$52="FIN",'Payroll'!BI846,0),IF('People_Inputs'!$E$53="FIN",'Payroll'!BI866,0),IF('People_Inputs'!$E$54="FIN",'Payroll'!BI886,0),IF('People_Inputs'!$E$55="FIN",'Payroll'!BI906,0),IF('People_Inputs'!$E$56="FIN",'Payroll'!BI926,0),IF('People_Inputs'!$E$57="FIN",'Payroll'!BI946,0),IF('People_Inputs'!$E$58="FIN",'Payroll'!BI966,0),IF('People_Inputs'!$E$59="FIN",'Payroll'!BI986,0),IF('People_Inputs'!$E$60="FIN",'Payroll'!BI1006,0),IF('People_Inputs'!$E$61="FIN",'Payroll'!BI1026,0),IF('People_Inputs'!$E$62="FIN",'Payroll'!BI1046,0),IF('People_Inputs'!$E$63="FIN",'Payroll'!BI1066,0),IF('People_Inputs'!$E$64="FIN",'Payroll'!BI1086,0),IF('People_Inputs'!$E$65="FIN",'Payroll'!BI1106,0),IF('People_Inputs'!$E$66="FIN",'Payroll'!BI1126,0),IF('People_Inputs'!$E$67="FIN",'Payroll'!BI1146,0),IF('People_Inputs'!$E$68="FIN",'Payroll'!BI1166,0),IF('People_Inputs'!$E$69="FIN",'Payroll'!BI1186,0),IF('People_Inputs'!$E$70="FIN",'Payroll'!BI1206,0))</f>
        <v>8652.591658213893</v>
      </c>
      <c r="BJ35" s="35">
        <f>SUM(IF('People_Inputs'!$E$11="FIN",'Payroll'!BJ26,0),IF('People_Inputs'!$E$12="FIN",'Payroll'!BJ46,0),IF('People_Inputs'!$E$13="FIN",'Payroll'!BJ66,0),IF('People_Inputs'!$E$14="FIN",'Payroll'!BJ86,0),IF('People_Inputs'!$E$15="FIN",'Payroll'!BJ106,0),IF('People_Inputs'!$E$16="FIN",'Payroll'!BJ126,0),IF('People_Inputs'!$E$17="FIN",'Payroll'!BJ146,0),IF('People_Inputs'!$E$18="FIN",'Payroll'!BJ166,0),IF('People_Inputs'!$E$19="FIN",'Payroll'!BJ186,0),IF('People_Inputs'!$E$20="FIN",'Payroll'!BJ206,0),IF('People_Inputs'!$E$21="FIN",'Payroll'!BJ226,0),IF('People_Inputs'!$E$22="FIN",'Payroll'!BJ246,0),IF('People_Inputs'!$E$23="FIN",'Payroll'!BJ266,0),IF('People_Inputs'!$E$24="FIN",'Payroll'!BJ286,0),IF('People_Inputs'!$E$25="FIN",'Payroll'!BJ306,0),IF('People_Inputs'!$E$26="FIN",'Payroll'!BJ326,0),IF('People_Inputs'!$E$27="FIN",'Payroll'!BJ346,0),IF('People_Inputs'!$E$28="FIN",'Payroll'!BJ366,0),IF('People_Inputs'!$E$29="FIN",'Payroll'!BJ386,0),IF('People_Inputs'!$E$30="FIN",'Payroll'!BJ406,0),IF('People_Inputs'!$E$31="FIN",'Payroll'!BJ426,0),IF('People_Inputs'!$E$32="FIN",'Payroll'!BJ446,0),IF('People_Inputs'!$E$33="FIN",'Payroll'!BJ466,0),IF('People_Inputs'!$E$34="FIN",'Payroll'!BJ486,0),IF('People_Inputs'!$E$35="FIN",'Payroll'!BJ506,0),IF('People_Inputs'!$E$36="FIN",'Payroll'!BJ526,0),IF('People_Inputs'!$E$37="FIN",'Payroll'!BJ546,0),IF('People_Inputs'!$E$38="FIN",'Payroll'!BJ566,0),IF('People_Inputs'!$E$39="FIN",'Payroll'!BJ586,0),IF('People_Inputs'!$E$40="FIN",'Payroll'!BJ606,0),IF('People_Inputs'!$E$41="FIN",'Payroll'!BJ626,0),IF('People_Inputs'!$E$42="FIN",'Payroll'!BJ646,0),IF('People_Inputs'!$E$43="FIN",'Payroll'!BJ666,0),IF('People_Inputs'!$E$44="FIN",'Payroll'!BJ686,0),IF('People_Inputs'!$E$45="FIN",'Payroll'!BJ706,0),IF('People_Inputs'!$E$46="FIN",'Payroll'!BJ726,0),IF('People_Inputs'!$E$47="FIN",'Payroll'!BJ746,0),IF('People_Inputs'!$E$48="FIN",'Payroll'!BJ766,0),IF('People_Inputs'!$E$49="FIN",'Payroll'!BJ786,0),IF('People_Inputs'!$E$50="FIN",'Payroll'!BJ806,0),IF('People_Inputs'!$E$51="FIN",'Payroll'!BJ826,0),IF('People_Inputs'!$E$52="FIN",'Payroll'!BJ846,0),IF('People_Inputs'!$E$53="FIN",'Payroll'!BJ866,0),IF('People_Inputs'!$E$54="FIN",'Payroll'!BJ886,0),IF('People_Inputs'!$E$55="FIN",'Payroll'!BJ906,0),IF('People_Inputs'!$E$56="FIN",'Payroll'!BJ926,0),IF('People_Inputs'!$E$57="FIN",'Payroll'!BJ946,0),IF('People_Inputs'!$E$58="FIN",'Payroll'!BJ966,0),IF('People_Inputs'!$E$59="FIN",'Payroll'!BJ986,0),IF('People_Inputs'!$E$60="FIN",'Payroll'!BJ1006,0),IF('People_Inputs'!$E$61="FIN",'Payroll'!BJ1026,0),IF('People_Inputs'!$E$62="FIN",'Payroll'!BJ1046,0),IF('People_Inputs'!$E$63="FIN",'Payroll'!BJ1066,0),IF('People_Inputs'!$E$64="FIN",'Payroll'!BJ1086,0),IF('People_Inputs'!$E$65="FIN",'Payroll'!BJ1106,0),IF('People_Inputs'!$E$66="FIN",'Payroll'!BJ1126,0),IF('People_Inputs'!$E$67="FIN",'Payroll'!BJ1146,0),IF('People_Inputs'!$E$68="FIN",'Payroll'!BJ1166,0),IF('People_Inputs'!$E$69="FIN",'Payroll'!BJ1186,0),IF('People_Inputs'!$E$70="FIN",'Payroll'!BJ1206,0))</f>
        <v>8652.591658213893</v>
      </c>
      <c r="BK35" s="35">
        <f>SUM(IF('People_Inputs'!$E$11="FIN",'Payroll'!BK26,0),IF('People_Inputs'!$E$12="FIN",'Payroll'!BK46,0),IF('People_Inputs'!$E$13="FIN",'Payroll'!BK66,0),IF('People_Inputs'!$E$14="FIN",'Payroll'!BK86,0),IF('People_Inputs'!$E$15="FIN",'Payroll'!BK106,0),IF('People_Inputs'!$E$16="FIN",'Payroll'!BK126,0),IF('People_Inputs'!$E$17="FIN",'Payroll'!BK146,0),IF('People_Inputs'!$E$18="FIN",'Payroll'!BK166,0),IF('People_Inputs'!$E$19="FIN",'Payroll'!BK186,0),IF('People_Inputs'!$E$20="FIN",'Payroll'!BK206,0),IF('People_Inputs'!$E$21="FIN",'Payroll'!BK226,0),IF('People_Inputs'!$E$22="FIN",'Payroll'!BK246,0),IF('People_Inputs'!$E$23="FIN",'Payroll'!BK266,0),IF('People_Inputs'!$E$24="FIN",'Payroll'!BK286,0),IF('People_Inputs'!$E$25="FIN",'Payroll'!BK306,0),IF('People_Inputs'!$E$26="FIN",'Payroll'!BK326,0),IF('People_Inputs'!$E$27="FIN",'Payroll'!BK346,0),IF('People_Inputs'!$E$28="FIN",'Payroll'!BK366,0),IF('People_Inputs'!$E$29="FIN",'Payroll'!BK386,0),IF('People_Inputs'!$E$30="FIN",'Payroll'!BK406,0),IF('People_Inputs'!$E$31="FIN",'Payroll'!BK426,0),IF('People_Inputs'!$E$32="FIN",'Payroll'!BK446,0),IF('People_Inputs'!$E$33="FIN",'Payroll'!BK466,0),IF('People_Inputs'!$E$34="FIN",'Payroll'!BK486,0),IF('People_Inputs'!$E$35="FIN",'Payroll'!BK506,0),IF('People_Inputs'!$E$36="FIN",'Payroll'!BK526,0),IF('People_Inputs'!$E$37="FIN",'Payroll'!BK546,0),IF('People_Inputs'!$E$38="FIN",'Payroll'!BK566,0),IF('People_Inputs'!$E$39="FIN",'Payroll'!BK586,0),IF('People_Inputs'!$E$40="FIN",'Payroll'!BK606,0),IF('People_Inputs'!$E$41="FIN",'Payroll'!BK626,0),IF('People_Inputs'!$E$42="FIN",'Payroll'!BK646,0),IF('People_Inputs'!$E$43="FIN",'Payroll'!BK666,0),IF('People_Inputs'!$E$44="FIN",'Payroll'!BK686,0),IF('People_Inputs'!$E$45="FIN",'Payroll'!BK706,0),IF('People_Inputs'!$E$46="FIN",'Payroll'!BK726,0),IF('People_Inputs'!$E$47="FIN",'Payroll'!BK746,0),IF('People_Inputs'!$E$48="FIN",'Payroll'!BK766,0),IF('People_Inputs'!$E$49="FIN",'Payroll'!BK786,0),IF('People_Inputs'!$E$50="FIN",'Payroll'!BK806,0),IF('People_Inputs'!$E$51="FIN",'Payroll'!BK826,0),IF('People_Inputs'!$E$52="FIN",'Payroll'!BK846,0),IF('People_Inputs'!$E$53="FIN",'Payroll'!BK866,0),IF('People_Inputs'!$E$54="FIN",'Payroll'!BK886,0),IF('People_Inputs'!$E$55="FIN",'Payroll'!BK906,0),IF('People_Inputs'!$E$56="FIN",'Payroll'!BK926,0),IF('People_Inputs'!$E$57="FIN",'Payroll'!BK946,0),IF('People_Inputs'!$E$58="FIN",'Payroll'!BK966,0),IF('People_Inputs'!$E$59="FIN",'Payroll'!BK986,0),IF('People_Inputs'!$E$60="FIN",'Payroll'!BK1006,0),IF('People_Inputs'!$E$61="FIN",'Payroll'!BK1026,0),IF('People_Inputs'!$E$62="FIN",'Payroll'!BK1046,0),IF('People_Inputs'!$E$63="FIN",'Payroll'!BK1066,0),IF('People_Inputs'!$E$64="FIN",'Payroll'!BK1086,0),IF('People_Inputs'!$E$65="FIN",'Payroll'!BK1106,0),IF('People_Inputs'!$E$66="FIN",'Payroll'!BK1126,0),IF('People_Inputs'!$E$67="FIN",'Payroll'!BK1146,0),IF('People_Inputs'!$E$68="FIN",'Payroll'!BK1166,0),IF('People_Inputs'!$E$69="FIN",'Payroll'!BK1186,0),IF('People_Inputs'!$E$70="FIN",'Payroll'!BK1206,0))</f>
        <v>8652.591658213893</v>
      </c>
      <c r="BL35" s="35">
        <f>SUM(IF('People_Inputs'!$E$11="FIN",'Payroll'!BL26,0),IF('People_Inputs'!$E$12="FIN",'Payroll'!BL46,0),IF('People_Inputs'!$E$13="FIN",'Payroll'!BL66,0),IF('People_Inputs'!$E$14="FIN",'Payroll'!BL86,0),IF('People_Inputs'!$E$15="FIN",'Payroll'!BL106,0),IF('People_Inputs'!$E$16="FIN",'Payroll'!BL126,0),IF('People_Inputs'!$E$17="FIN",'Payroll'!BL146,0),IF('People_Inputs'!$E$18="FIN",'Payroll'!BL166,0),IF('People_Inputs'!$E$19="FIN",'Payroll'!BL186,0),IF('People_Inputs'!$E$20="FIN",'Payroll'!BL206,0),IF('People_Inputs'!$E$21="FIN",'Payroll'!BL226,0),IF('People_Inputs'!$E$22="FIN",'Payroll'!BL246,0),IF('People_Inputs'!$E$23="FIN",'Payroll'!BL266,0),IF('People_Inputs'!$E$24="FIN",'Payroll'!BL286,0),IF('People_Inputs'!$E$25="FIN",'Payroll'!BL306,0),IF('People_Inputs'!$E$26="FIN",'Payroll'!BL326,0),IF('People_Inputs'!$E$27="FIN",'Payroll'!BL346,0),IF('People_Inputs'!$E$28="FIN",'Payroll'!BL366,0),IF('People_Inputs'!$E$29="FIN",'Payroll'!BL386,0),IF('People_Inputs'!$E$30="FIN",'Payroll'!BL406,0),IF('People_Inputs'!$E$31="FIN",'Payroll'!BL426,0),IF('People_Inputs'!$E$32="FIN",'Payroll'!BL446,0),IF('People_Inputs'!$E$33="FIN",'Payroll'!BL466,0),IF('People_Inputs'!$E$34="FIN",'Payroll'!BL486,0),IF('People_Inputs'!$E$35="FIN",'Payroll'!BL506,0),IF('People_Inputs'!$E$36="FIN",'Payroll'!BL526,0),IF('People_Inputs'!$E$37="FIN",'Payroll'!BL546,0),IF('People_Inputs'!$E$38="FIN",'Payroll'!BL566,0),IF('People_Inputs'!$E$39="FIN",'Payroll'!BL586,0),IF('People_Inputs'!$E$40="FIN",'Payroll'!BL606,0),IF('People_Inputs'!$E$41="FIN",'Payroll'!BL626,0),IF('People_Inputs'!$E$42="FIN",'Payroll'!BL646,0),IF('People_Inputs'!$E$43="FIN",'Payroll'!BL666,0),IF('People_Inputs'!$E$44="FIN",'Payroll'!BL686,0),IF('People_Inputs'!$E$45="FIN",'Payroll'!BL706,0),IF('People_Inputs'!$E$46="FIN",'Payroll'!BL726,0),IF('People_Inputs'!$E$47="FIN",'Payroll'!BL746,0),IF('People_Inputs'!$E$48="FIN",'Payroll'!BL766,0),IF('People_Inputs'!$E$49="FIN",'Payroll'!BL786,0),IF('People_Inputs'!$E$50="FIN",'Payroll'!BL806,0),IF('People_Inputs'!$E$51="FIN",'Payroll'!BL826,0),IF('People_Inputs'!$E$52="FIN",'Payroll'!BL846,0),IF('People_Inputs'!$E$53="FIN",'Payroll'!BL866,0),IF('People_Inputs'!$E$54="FIN",'Payroll'!BL886,0),IF('People_Inputs'!$E$55="FIN",'Payroll'!BL906,0),IF('People_Inputs'!$E$56="FIN",'Payroll'!BL926,0),IF('People_Inputs'!$E$57="FIN",'Payroll'!BL946,0),IF('People_Inputs'!$E$58="FIN",'Payroll'!BL966,0),IF('People_Inputs'!$E$59="FIN",'Payroll'!BL986,0),IF('People_Inputs'!$E$60="FIN",'Payroll'!BL1006,0),IF('People_Inputs'!$E$61="FIN",'Payroll'!BL1026,0),IF('People_Inputs'!$E$62="FIN",'Payroll'!BL1046,0),IF('People_Inputs'!$E$63="FIN",'Payroll'!BL1066,0),IF('People_Inputs'!$E$64="FIN",'Payroll'!BL1086,0),IF('People_Inputs'!$E$65="FIN",'Payroll'!BL1106,0),IF('People_Inputs'!$E$66="FIN",'Payroll'!BL1126,0),IF('People_Inputs'!$E$67="FIN",'Payroll'!BL1146,0),IF('People_Inputs'!$E$68="FIN",'Payroll'!BL1166,0),IF('People_Inputs'!$E$69="FIN",'Payroll'!BL1186,0),IF('People_Inputs'!$E$70="FIN",'Payroll'!BL1206,0))</f>
        <v>8652.591658213893</v>
      </c>
      <c r="BM35" s="35">
        <f>SUM(IF('People_Inputs'!$E$11="FIN",'Payroll'!BM26,0),IF('People_Inputs'!$E$12="FIN",'Payroll'!BM46,0),IF('People_Inputs'!$E$13="FIN",'Payroll'!BM66,0),IF('People_Inputs'!$E$14="FIN",'Payroll'!BM86,0),IF('People_Inputs'!$E$15="FIN",'Payroll'!BM106,0),IF('People_Inputs'!$E$16="FIN",'Payroll'!BM126,0),IF('People_Inputs'!$E$17="FIN",'Payroll'!BM146,0),IF('People_Inputs'!$E$18="FIN",'Payroll'!BM166,0),IF('People_Inputs'!$E$19="FIN",'Payroll'!BM186,0),IF('People_Inputs'!$E$20="FIN",'Payroll'!BM206,0),IF('People_Inputs'!$E$21="FIN",'Payroll'!BM226,0),IF('People_Inputs'!$E$22="FIN",'Payroll'!BM246,0),IF('People_Inputs'!$E$23="FIN",'Payroll'!BM266,0),IF('People_Inputs'!$E$24="FIN",'Payroll'!BM286,0),IF('People_Inputs'!$E$25="FIN",'Payroll'!BM306,0),IF('People_Inputs'!$E$26="FIN",'Payroll'!BM326,0),IF('People_Inputs'!$E$27="FIN",'Payroll'!BM346,0),IF('People_Inputs'!$E$28="FIN",'Payroll'!BM366,0),IF('People_Inputs'!$E$29="FIN",'Payroll'!BM386,0),IF('People_Inputs'!$E$30="FIN",'Payroll'!BM406,0),IF('People_Inputs'!$E$31="FIN",'Payroll'!BM426,0),IF('People_Inputs'!$E$32="FIN",'Payroll'!BM446,0),IF('People_Inputs'!$E$33="FIN",'Payroll'!BM466,0),IF('People_Inputs'!$E$34="FIN",'Payroll'!BM486,0),IF('People_Inputs'!$E$35="FIN",'Payroll'!BM506,0),IF('People_Inputs'!$E$36="FIN",'Payroll'!BM526,0),IF('People_Inputs'!$E$37="FIN",'Payroll'!BM546,0),IF('People_Inputs'!$E$38="FIN",'Payroll'!BM566,0),IF('People_Inputs'!$E$39="FIN",'Payroll'!BM586,0),IF('People_Inputs'!$E$40="FIN",'Payroll'!BM606,0),IF('People_Inputs'!$E$41="FIN",'Payroll'!BM626,0),IF('People_Inputs'!$E$42="FIN",'Payroll'!BM646,0),IF('People_Inputs'!$E$43="FIN",'Payroll'!BM666,0),IF('People_Inputs'!$E$44="FIN",'Payroll'!BM686,0),IF('People_Inputs'!$E$45="FIN",'Payroll'!BM706,0),IF('People_Inputs'!$E$46="FIN",'Payroll'!BM726,0),IF('People_Inputs'!$E$47="FIN",'Payroll'!BM746,0),IF('People_Inputs'!$E$48="FIN",'Payroll'!BM766,0),IF('People_Inputs'!$E$49="FIN",'Payroll'!BM786,0),IF('People_Inputs'!$E$50="FIN",'Payroll'!BM806,0),IF('People_Inputs'!$E$51="FIN",'Payroll'!BM826,0),IF('People_Inputs'!$E$52="FIN",'Payroll'!BM846,0),IF('People_Inputs'!$E$53="FIN",'Payroll'!BM866,0),IF('People_Inputs'!$E$54="FIN",'Payroll'!BM886,0),IF('People_Inputs'!$E$55="FIN",'Payroll'!BM906,0),IF('People_Inputs'!$E$56="FIN",'Payroll'!BM926,0),IF('People_Inputs'!$E$57="FIN",'Payroll'!BM946,0),IF('People_Inputs'!$E$58="FIN",'Payroll'!BM966,0),IF('People_Inputs'!$E$59="FIN",'Payroll'!BM986,0),IF('People_Inputs'!$E$60="FIN",'Payroll'!BM1006,0),IF('People_Inputs'!$E$61="FIN",'Payroll'!BM1026,0),IF('People_Inputs'!$E$62="FIN",'Payroll'!BM1046,0),IF('People_Inputs'!$E$63="FIN",'Payroll'!BM1066,0),IF('People_Inputs'!$E$64="FIN",'Payroll'!BM1086,0),IF('People_Inputs'!$E$65="FIN",'Payroll'!BM1106,0),IF('People_Inputs'!$E$66="FIN",'Payroll'!BM1126,0),IF('People_Inputs'!$E$67="FIN",'Payroll'!BM1146,0),IF('People_Inputs'!$E$68="FIN",'Payroll'!BM1166,0),IF('People_Inputs'!$E$69="FIN",'Payroll'!BM1186,0),IF('People_Inputs'!$E$70="FIN",'Payroll'!BM1206,0))</f>
        <v>8652.591658213893</v>
      </c>
      <c r="BN35" s="35">
        <f>SUM(IF('People_Inputs'!$E$11="FIN",'Payroll'!BN26,0),IF('People_Inputs'!$E$12="FIN",'Payroll'!BN46,0),IF('People_Inputs'!$E$13="FIN",'Payroll'!BN66,0),IF('People_Inputs'!$E$14="FIN",'Payroll'!BN86,0),IF('People_Inputs'!$E$15="FIN",'Payroll'!BN106,0),IF('People_Inputs'!$E$16="FIN",'Payroll'!BN126,0),IF('People_Inputs'!$E$17="FIN",'Payroll'!BN146,0),IF('People_Inputs'!$E$18="FIN",'Payroll'!BN166,0),IF('People_Inputs'!$E$19="FIN",'Payroll'!BN186,0),IF('People_Inputs'!$E$20="FIN",'Payroll'!BN206,0),IF('People_Inputs'!$E$21="FIN",'Payroll'!BN226,0),IF('People_Inputs'!$E$22="FIN",'Payroll'!BN246,0),IF('People_Inputs'!$E$23="FIN",'Payroll'!BN266,0),IF('People_Inputs'!$E$24="FIN",'Payroll'!BN286,0),IF('People_Inputs'!$E$25="FIN",'Payroll'!BN306,0),IF('People_Inputs'!$E$26="FIN",'Payroll'!BN326,0),IF('People_Inputs'!$E$27="FIN",'Payroll'!BN346,0),IF('People_Inputs'!$E$28="FIN",'Payroll'!BN366,0),IF('People_Inputs'!$E$29="FIN",'Payroll'!BN386,0),IF('People_Inputs'!$E$30="FIN",'Payroll'!BN406,0),IF('People_Inputs'!$E$31="FIN",'Payroll'!BN426,0),IF('People_Inputs'!$E$32="FIN",'Payroll'!BN446,0),IF('People_Inputs'!$E$33="FIN",'Payroll'!BN466,0),IF('People_Inputs'!$E$34="FIN",'Payroll'!BN486,0),IF('People_Inputs'!$E$35="FIN",'Payroll'!BN506,0),IF('People_Inputs'!$E$36="FIN",'Payroll'!BN526,0),IF('People_Inputs'!$E$37="FIN",'Payroll'!BN546,0),IF('People_Inputs'!$E$38="FIN",'Payroll'!BN566,0),IF('People_Inputs'!$E$39="FIN",'Payroll'!BN586,0),IF('People_Inputs'!$E$40="FIN",'Payroll'!BN606,0),IF('People_Inputs'!$E$41="FIN",'Payroll'!BN626,0),IF('People_Inputs'!$E$42="FIN",'Payroll'!BN646,0),IF('People_Inputs'!$E$43="FIN",'Payroll'!BN666,0),IF('People_Inputs'!$E$44="FIN",'Payroll'!BN686,0),IF('People_Inputs'!$E$45="FIN",'Payroll'!BN706,0),IF('People_Inputs'!$E$46="FIN",'Payroll'!BN726,0),IF('People_Inputs'!$E$47="FIN",'Payroll'!BN746,0),IF('People_Inputs'!$E$48="FIN",'Payroll'!BN766,0),IF('People_Inputs'!$E$49="FIN",'Payroll'!BN786,0),IF('People_Inputs'!$E$50="FIN",'Payroll'!BN806,0),IF('People_Inputs'!$E$51="FIN",'Payroll'!BN826,0),IF('People_Inputs'!$E$52="FIN",'Payroll'!BN846,0),IF('People_Inputs'!$E$53="FIN",'Payroll'!BN866,0),IF('People_Inputs'!$E$54="FIN",'Payroll'!BN886,0),IF('People_Inputs'!$E$55="FIN",'Payroll'!BN906,0),IF('People_Inputs'!$E$56="FIN",'Payroll'!BN926,0),IF('People_Inputs'!$E$57="FIN",'Payroll'!BN946,0),IF('People_Inputs'!$E$58="FIN",'Payroll'!BN966,0),IF('People_Inputs'!$E$59="FIN",'Payroll'!BN986,0),IF('People_Inputs'!$E$60="FIN",'Payroll'!BN1006,0),IF('People_Inputs'!$E$61="FIN",'Payroll'!BN1026,0),IF('People_Inputs'!$E$62="FIN",'Payroll'!BN1046,0),IF('People_Inputs'!$E$63="FIN",'Payroll'!BN1066,0),IF('People_Inputs'!$E$64="FIN",'Payroll'!BN1086,0),IF('People_Inputs'!$E$65="FIN",'Payroll'!BN1106,0),IF('People_Inputs'!$E$66="FIN",'Payroll'!BN1126,0),IF('People_Inputs'!$E$67="FIN",'Payroll'!BN1146,0),IF('People_Inputs'!$E$68="FIN",'Payroll'!BN1166,0),IF('People_Inputs'!$E$69="FIN",'Payroll'!BN1186,0),IF('People_Inputs'!$E$70="FIN",'Payroll'!BN1206,0))</f>
        <v>8652.591658213893</v>
      </c>
      <c r="BO35" s="35">
        <f>SUM(IF('People_Inputs'!$E$11="FIN",'Payroll'!BO26,0),IF('People_Inputs'!$E$12="FIN",'Payroll'!BO46,0),IF('People_Inputs'!$E$13="FIN",'Payroll'!BO66,0),IF('People_Inputs'!$E$14="FIN",'Payroll'!BO86,0),IF('People_Inputs'!$E$15="FIN",'Payroll'!BO106,0),IF('People_Inputs'!$E$16="FIN",'Payroll'!BO126,0),IF('People_Inputs'!$E$17="FIN",'Payroll'!BO146,0),IF('People_Inputs'!$E$18="FIN",'Payroll'!BO166,0),IF('People_Inputs'!$E$19="FIN",'Payroll'!BO186,0),IF('People_Inputs'!$E$20="FIN",'Payroll'!BO206,0),IF('People_Inputs'!$E$21="FIN",'Payroll'!BO226,0),IF('People_Inputs'!$E$22="FIN",'Payroll'!BO246,0),IF('People_Inputs'!$E$23="FIN",'Payroll'!BO266,0),IF('People_Inputs'!$E$24="FIN",'Payroll'!BO286,0),IF('People_Inputs'!$E$25="FIN",'Payroll'!BO306,0),IF('People_Inputs'!$E$26="FIN",'Payroll'!BO326,0),IF('People_Inputs'!$E$27="FIN",'Payroll'!BO346,0),IF('People_Inputs'!$E$28="FIN",'Payroll'!BO366,0),IF('People_Inputs'!$E$29="FIN",'Payroll'!BO386,0),IF('People_Inputs'!$E$30="FIN",'Payroll'!BO406,0),IF('People_Inputs'!$E$31="FIN",'Payroll'!BO426,0),IF('People_Inputs'!$E$32="FIN",'Payroll'!BO446,0),IF('People_Inputs'!$E$33="FIN",'Payroll'!BO466,0),IF('People_Inputs'!$E$34="FIN",'Payroll'!BO486,0),IF('People_Inputs'!$E$35="FIN",'Payroll'!BO506,0),IF('People_Inputs'!$E$36="FIN",'Payroll'!BO526,0),IF('People_Inputs'!$E$37="FIN",'Payroll'!BO546,0),IF('People_Inputs'!$E$38="FIN",'Payroll'!BO566,0),IF('People_Inputs'!$E$39="FIN",'Payroll'!BO586,0),IF('People_Inputs'!$E$40="FIN",'Payroll'!BO606,0),IF('People_Inputs'!$E$41="FIN",'Payroll'!BO626,0),IF('People_Inputs'!$E$42="FIN",'Payroll'!BO646,0),IF('People_Inputs'!$E$43="FIN",'Payroll'!BO666,0),IF('People_Inputs'!$E$44="FIN",'Payroll'!BO686,0),IF('People_Inputs'!$E$45="FIN",'Payroll'!BO706,0),IF('People_Inputs'!$E$46="FIN",'Payroll'!BO726,0),IF('People_Inputs'!$E$47="FIN",'Payroll'!BO746,0),IF('People_Inputs'!$E$48="FIN",'Payroll'!BO766,0),IF('People_Inputs'!$E$49="FIN",'Payroll'!BO786,0),IF('People_Inputs'!$E$50="FIN",'Payroll'!BO806,0),IF('People_Inputs'!$E$51="FIN",'Payroll'!BO826,0),IF('People_Inputs'!$E$52="FIN",'Payroll'!BO846,0),IF('People_Inputs'!$E$53="FIN",'Payroll'!BO866,0),IF('People_Inputs'!$E$54="FIN",'Payroll'!BO886,0),IF('People_Inputs'!$E$55="FIN",'Payroll'!BO906,0),IF('People_Inputs'!$E$56="FIN",'Payroll'!BO926,0),IF('People_Inputs'!$E$57="FIN",'Payroll'!BO946,0),IF('People_Inputs'!$E$58="FIN",'Payroll'!BO966,0),IF('People_Inputs'!$E$59="FIN",'Payroll'!BO986,0),IF('People_Inputs'!$E$60="FIN",'Payroll'!BO1006,0),IF('People_Inputs'!$E$61="FIN",'Payroll'!BO1026,0),IF('People_Inputs'!$E$62="FIN",'Payroll'!BO1046,0),IF('People_Inputs'!$E$63="FIN",'Payroll'!BO1066,0),IF('People_Inputs'!$E$64="FIN",'Payroll'!BO1086,0),IF('People_Inputs'!$E$65="FIN",'Payroll'!BO1106,0),IF('People_Inputs'!$E$66="FIN",'Payroll'!BO1126,0),IF('People_Inputs'!$E$67="FIN",'Payroll'!BO1146,0),IF('People_Inputs'!$E$68="FIN",'Payroll'!BO1166,0),IF('People_Inputs'!$E$69="FIN",'Payroll'!BO1186,0),IF('People_Inputs'!$E$70="FIN",'Payroll'!BO1206,0))</f>
        <v>8652.591658213893</v>
      </c>
    </row>
    <row r="36" ht="22" customHeight="1">
      <c r="A36" s="2" t="str">
        <v>FIN.RECRUIT</v>
      </c>
      <c r="B36" s="6" t="str">
        <v>Finance (FIN): recruiting cost (Opex)</v>
      </c>
      <c r="C36" s="2" t="str">
        <v>EUR</v>
      </c>
      <c r="D36" s="2" t="str">
        <v>SUM</v>
      </c>
      <c r="E36" s="36">
        <f>SUM(H36:BO36)</f>
        <v>7798.574999999999</v>
      </c>
      <c r="F36" s="6" t="str">
        <v>Recruiting cost in the hire month</v>
      </c>
      <c r="G36" s="2"/>
      <c r="H36" s="35">
        <f>SUM(IF('People_Inputs'!$E$11="FIN",'Payroll'!H28,0),IF('People_Inputs'!$E$12="FIN",'Payroll'!H48,0),IF('People_Inputs'!$E$13="FIN",'Payroll'!H68,0),IF('People_Inputs'!$E$14="FIN",'Payroll'!H88,0),IF('People_Inputs'!$E$15="FIN",'Payroll'!H108,0),IF('People_Inputs'!$E$16="FIN",'Payroll'!H128,0),IF('People_Inputs'!$E$17="FIN",'Payroll'!H148,0),IF('People_Inputs'!$E$18="FIN",'Payroll'!H168,0),IF('People_Inputs'!$E$19="FIN",'Payroll'!H188,0),IF('People_Inputs'!$E$20="FIN",'Payroll'!H208,0),IF('People_Inputs'!$E$21="FIN",'Payroll'!H228,0),IF('People_Inputs'!$E$22="FIN",'Payroll'!H248,0),IF('People_Inputs'!$E$23="FIN",'Payroll'!H268,0),IF('People_Inputs'!$E$24="FIN",'Payroll'!H288,0),IF('People_Inputs'!$E$25="FIN",'Payroll'!H308,0),IF('People_Inputs'!$E$26="FIN",'Payroll'!H328,0),IF('People_Inputs'!$E$27="FIN",'Payroll'!H348,0),IF('People_Inputs'!$E$28="FIN",'Payroll'!H368,0),IF('People_Inputs'!$E$29="FIN",'Payroll'!H388,0),IF('People_Inputs'!$E$30="FIN",'Payroll'!H408,0),IF('People_Inputs'!$E$31="FIN",'Payroll'!H428,0),IF('People_Inputs'!$E$32="FIN",'Payroll'!H448,0),IF('People_Inputs'!$E$33="FIN",'Payroll'!H468,0),IF('People_Inputs'!$E$34="FIN",'Payroll'!H488,0),IF('People_Inputs'!$E$35="FIN",'Payroll'!H508,0),IF('People_Inputs'!$E$36="FIN",'Payroll'!H528,0),IF('People_Inputs'!$E$37="FIN",'Payroll'!H548,0),IF('People_Inputs'!$E$38="FIN",'Payroll'!H568,0),IF('People_Inputs'!$E$39="FIN",'Payroll'!H588,0),IF('People_Inputs'!$E$40="FIN",'Payroll'!H608,0),IF('People_Inputs'!$E$41="FIN",'Payroll'!H628,0),IF('People_Inputs'!$E$42="FIN",'Payroll'!H648,0),IF('People_Inputs'!$E$43="FIN",'Payroll'!H668,0),IF('People_Inputs'!$E$44="FIN",'Payroll'!H688,0),IF('People_Inputs'!$E$45="FIN",'Payroll'!H708,0),IF('People_Inputs'!$E$46="FIN",'Payroll'!H728,0),IF('People_Inputs'!$E$47="FIN",'Payroll'!H748,0),IF('People_Inputs'!$E$48="FIN",'Payroll'!H768,0),IF('People_Inputs'!$E$49="FIN",'Payroll'!H788,0),IF('People_Inputs'!$E$50="FIN",'Payroll'!H808,0),IF('People_Inputs'!$E$51="FIN",'Payroll'!H828,0),IF('People_Inputs'!$E$52="FIN",'Payroll'!H848,0),IF('People_Inputs'!$E$53="FIN",'Payroll'!H868,0),IF('People_Inputs'!$E$54="FIN",'Payroll'!H888,0),IF('People_Inputs'!$E$55="FIN",'Payroll'!H908,0),IF('People_Inputs'!$E$56="FIN",'Payroll'!H928,0),IF('People_Inputs'!$E$57="FIN",'Payroll'!H948,0),IF('People_Inputs'!$E$58="FIN",'Payroll'!H968,0),IF('People_Inputs'!$E$59="FIN",'Payroll'!H988,0),IF('People_Inputs'!$E$60="FIN",'Payroll'!H1008,0),IF('People_Inputs'!$E$61="FIN",'Payroll'!H1028,0),IF('People_Inputs'!$E$62="FIN",'Payroll'!H1048,0),IF('People_Inputs'!$E$63="FIN",'Payroll'!H1068,0),IF('People_Inputs'!$E$64="FIN",'Payroll'!H1088,0),IF('People_Inputs'!$E$65="FIN",'Payroll'!H1108,0),IF('People_Inputs'!$E$66="FIN",'Payroll'!H1128,0),IF('People_Inputs'!$E$67="FIN",'Payroll'!H1148,0),IF('People_Inputs'!$E$68="FIN",'Payroll'!H1168,0),IF('People_Inputs'!$E$69="FIN",'Payroll'!H1188,0),IF('People_Inputs'!$E$70="FIN",'Payroll'!H1208,0))</f>
        <v>0.0</v>
      </c>
      <c r="I36" s="35">
        <f>SUM(IF('People_Inputs'!$E$11="FIN",'Payroll'!I28,0),IF('People_Inputs'!$E$12="FIN",'Payroll'!I48,0),IF('People_Inputs'!$E$13="FIN",'Payroll'!I68,0),IF('People_Inputs'!$E$14="FIN",'Payroll'!I88,0),IF('People_Inputs'!$E$15="FIN",'Payroll'!I108,0),IF('People_Inputs'!$E$16="FIN",'Payroll'!I128,0),IF('People_Inputs'!$E$17="FIN",'Payroll'!I148,0),IF('People_Inputs'!$E$18="FIN",'Payroll'!I168,0),IF('People_Inputs'!$E$19="FIN",'Payroll'!I188,0),IF('People_Inputs'!$E$20="FIN",'Payroll'!I208,0),IF('People_Inputs'!$E$21="FIN",'Payroll'!I228,0),IF('People_Inputs'!$E$22="FIN",'Payroll'!I248,0),IF('People_Inputs'!$E$23="FIN",'Payroll'!I268,0),IF('People_Inputs'!$E$24="FIN",'Payroll'!I288,0),IF('People_Inputs'!$E$25="FIN",'Payroll'!I308,0),IF('People_Inputs'!$E$26="FIN",'Payroll'!I328,0),IF('People_Inputs'!$E$27="FIN",'Payroll'!I348,0),IF('People_Inputs'!$E$28="FIN",'Payroll'!I368,0),IF('People_Inputs'!$E$29="FIN",'Payroll'!I388,0),IF('People_Inputs'!$E$30="FIN",'Payroll'!I408,0),IF('People_Inputs'!$E$31="FIN",'Payroll'!I428,0),IF('People_Inputs'!$E$32="FIN",'Payroll'!I448,0),IF('People_Inputs'!$E$33="FIN",'Payroll'!I468,0),IF('People_Inputs'!$E$34="FIN",'Payroll'!I488,0),IF('People_Inputs'!$E$35="FIN",'Payroll'!I508,0),IF('People_Inputs'!$E$36="FIN",'Payroll'!I528,0),IF('People_Inputs'!$E$37="FIN",'Payroll'!I548,0),IF('People_Inputs'!$E$38="FIN",'Payroll'!I568,0),IF('People_Inputs'!$E$39="FIN",'Payroll'!I588,0),IF('People_Inputs'!$E$40="FIN",'Payroll'!I608,0),IF('People_Inputs'!$E$41="FIN",'Payroll'!I628,0),IF('People_Inputs'!$E$42="FIN",'Payroll'!I648,0),IF('People_Inputs'!$E$43="FIN",'Payroll'!I668,0),IF('People_Inputs'!$E$44="FIN",'Payroll'!I688,0),IF('People_Inputs'!$E$45="FIN",'Payroll'!I708,0),IF('People_Inputs'!$E$46="FIN",'Payroll'!I728,0),IF('People_Inputs'!$E$47="FIN",'Payroll'!I748,0),IF('People_Inputs'!$E$48="FIN",'Payroll'!I768,0),IF('People_Inputs'!$E$49="FIN",'Payroll'!I788,0),IF('People_Inputs'!$E$50="FIN",'Payroll'!I808,0),IF('People_Inputs'!$E$51="FIN",'Payroll'!I828,0),IF('People_Inputs'!$E$52="FIN",'Payroll'!I848,0),IF('People_Inputs'!$E$53="FIN",'Payroll'!I868,0),IF('People_Inputs'!$E$54="FIN",'Payroll'!I888,0),IF('People_Inputs'!$E$55="FIN",'Payroll'!I908,0),IF('People_Inputs'!$E$56="FIN",'Payroll'!I928,0),IF('People_Inputs'!$E$57="FIN",'Payroll'!I948,0),IF('People_Inputs'!$E$58="FIN",'Payroll'!I968,0),IF('People_Inputs'!$E$59="FIN",'Payroll'!I988,0),IF('People_Inputs'!$E$60="FIN",'Payroll'!I1008,0),IF('People_Inputs'!$E$61="FIN",'Payroll'!I1028,0),IF('People_Inputs'!$E$62="FIN",'Payroll'!I1048,0),IF('People_Inputs'!$E$63="FIN",'Payroll'!I1068,0),IF('People_Inputs'!$E$64="FIN",'Payroll'!I1088,0),IF('People_Inputs'!$E$65="FIN",'Payroll'!I1108,0),IF('People_Inputs'!$E$66="FIN",'Payroll'!I1128,0),IF('People_Inputs'!$E$67="FIN",'Payroll'!I1148,0),IF('People_Inputs'!$E$68="FIN",'Payroll'!I1168,0),IF('People_Inputs'!$E$69="FIN",'Payroll'!I1188,0),IF('People_Inputs'!$E$70="FIN",'Payroll'!I1208,0))</f>
        <v>0.0</v>
      </c>
      <c r="J36" s="35">
        <f>SUM(IF('People_Inputs'!$E$11="FIN",'Payroll'!J28,0),IF('People_Inputs'!$E$12="FIN",'Payroll'!J48,0),IF('People_Inputs'!$E$13="FIN",'Payroll'!J68,0),IF('People_Inputs'!$E$14="FIN",'Payroll'!J88,0),IF('People_Inputs'!$E$15="FIN",'Payroll'!J108,0),IF('People_Inputs'!$E$16="FIN",'Payroll'!J128,0),IF('People_Inputs'!$E$17="FIN",'Payroll'!J148,0),IF('People_Inputs'!$E$18="FIN",'Payroll'!J168,0),IF('People_Inputs'!$E$19="FIN",'Payroll'!J188,0),IF('People_Inputs'!$E$20="FIN",'Payroll'!J208,0),IF('People_Inputs'!$E$21="FIN",'Payroll'!J228,0),IF('People_Inputs'!$E$22="FIN",'Payroll'!J248,0),IF('People_Inputs'!$E$23="FIN",'Payroll'!J268,0),IF('People_Inputs'!$E$24="FIN",'Payroll'!J288,0),IF('People_Inputs'!$E$25="FIN",'Payroll'!J308,0),IF('People_Inputs'!$E$26="FIN",'Payroll'!J328,0),IF('People_Inputs'!$E$27="FIN",'Payroll'!J348,0),IF('People_Inputs'!$E$28="FIN",'Payroll'!J368,0),IF('People_Inputs'!$E$29="FIN",'Payroll'!J388,0),IF('People_Inputs'!$E$30="FIN",'Payroll'!J408,0),IF('People_Inputs'!$E$31="FIN",'Payroll'!J428,0),IF('People_Inputs'!$E$32="FIN",'Payroll'!J448,0),IF('People_Inputs'!$E$33="FIN",'Payroll'!J468,0),IF('People_Inputs'!$E$34="FIN",'Payroll'!J488,0),IF('People_Inputs'!$E$35="FIN",'Payroll'!J508,0),IF('People_Inputs'!$E$36="FIN",'Payroll'!J528,0),IF('People_Inputs'!$E$37="FIN",'Payroll'!J548,0),IF('People_Inputs'!$E$38="FIN",'Payroll'!J568,0),IF('People_Inputs'!$E$39="FIN",'Payroll'!J588,0),IF('People_Inputs'!$E$40="FIN",'Payroll'!J608,0),IF('People_Inputs'!$E$41="FIN",'Payroll'!J628,0),IF('People_Inputs'!$E$42="FIN",'Payroll'!J648,0),IF('People_Inputs'!$E$43="FIN",'Payroll'!J668,0),IF('People_Inputs'!$E$44="FIN",'Payroll'!J688,0),IF('People_Inputs'!$E$45="FIN",'Payroll'!J708,0),IF('People_Inputs'!$E$46="FIN",'Payroll'!J728,0),IF('People_Inputs'!$E$47="FIN",'Payroll'!J748,0),IF('People_Inputs'!$E$48="FIN",'Payroll'!J768,0),IF('People_Inputs'!$E$49="FIN",'Payroll'!J788,0),IF('People_Inputs'!$E$50="FIN",'Payroll'!J808,0),IF('People_Inputs'!$E$51="FIN",'Payroll'!J828,0),IF('People_Inputs'!$E$52="FIN",'Payroll'!J848,0),IF('People_Inputs'!$E$53="FIN",'Payroll'!J868,0),IF('People_Inputs'!$E$54="FIN",'Payroll'!J888,0),IF('People_Inputs'!$E$55="FIN",'Payroll'!J908,0),IF('People_Inputs'!$E$56="FIN",'Payroll'!J928,0),IF('People_Inputs'!$E$57="FIN",'Payroll'!J948,0),IF('People_Inputs'!$E$58="FIN",'Payroll'!J968,0),IF('People_Inputs'!$E$59="FIN",'Payroll'!J988,0),IF('People_Inputs'!$E$60="FIN",'Payroll'!J1008,0),IF('People_Inputs'!$E$61="FIN",'Payroll'!J1028,0),IF('People_Inputs'!$E$62="FIN",'Payroll'!J1048,0),IF('People_Inputs'!$E$63="FIN",'Payroll'!J1068,0),IF('People_Inputs'!$E$64="FIN",'Payroll'!J1088,0),IF('People_Inputs'!$E$65="FIN",'Payroll'!J1108,0),IF('People_Inputs'!$E$66="FIN",'Payroll'!J1128,0),IF('People_Inputs'!$E$67="FIN",'Payroll'!J1148,0),IF('People_Inputs'!$E$68="FIN",'Payroll'!J1168,0),IF('People_Inputs'!$E$69="FIN",'Payroll'!J1188,0),IF('People_Inputs'!$E$70="FIN",'Payroll'!J1208,0))</f>
        <v>0.0</v>
      </c>
      <c r="K36" s="35">
        <f>SUM(IF('People_Inputs'!$E$11="FIN",'Payroll'!K28,0),IF('People_Inputs'!$E$12="FIN",'Payroll'!K48,0),IF('People_Inputs'!$E$13="FIN",'Payroll'!K68,0),IF('People_Inputs'!$E$14="FIN",'Payroll'!K88,0),IF('People_Inputs'!$E$15="FIN",'Payroll'!K108,0),IF('People_Inputs'!$E$16="FIN",'Payroll'!K128,0),IF('People_Inputs'!$E$17="FIN",'Payroll'!K148,0),IF('People_Inputs'!$E$18="FIN",'Payroll'!K168,0),IF('People_Inputs'!$E$19="FIN",'Payroll'!K188,0),IF('People_Inputs'!$E$20="FIN",'Payroll'!K208,0),IF('People_Inputs'!$E$21="FIN",'Payroll'!K228,0),IF('People_Inputs'!$E$22="FIN",'Payroll'!K248,0),IF('People_Inputs'!$E$23="FIN",'Payroll'!K268,0),IF('People_Inputs'!$E$24="FIN",'Payroll'!K288,0),IF('People_Inputs'!$E$25="FIN",'Payroll'!K308,0),IF('People_Inputs'!$E$26="FIN",'Payroll'!K328,0),IF('People_Inputs'!$E$27="FIN",'Payroll'!K348,0),IF('People_Inputs'!$E$28="FIN",'Payroll'!K368,0),IF('People_Inputs'!$E$29="FIN",'Payroll'!K388,0),IF('People_Inputs'!$E$30="FIN",'Payroll'!K408,0),IF('People_Inputs'!$E$31="FIN",'Payroll'!K428,0),IF('People_Inputs'!$E$32="FIN",'Payroll'!K448,0),IF('People_Inputs'!$E$33="FIN",'Payroll'!K468,0),IF('People_Inputs'!$E$34="FIN",'Payroll'!K488,0),IF('People_Inputs'!$E$35="FIN",'Payroll'!K508,0),IF('People_Inputs'!$E$36="FIN",'Payroll'!K528,0),IF('People_Inputs'!$E$37="FIN",'Payroll'!K548,0),IF('People_Inputs'!$E$38="FIN",'Payroll'!K568,0),IF('People_Inputs'!$E$39="FIN",'Payroll'!K588,0),IF('People_Inputs'!$E$40="FIN",'Payroll'!K608,0),IF('People_Inputs'!$E$41="FIN",'Payroll'!K628,0),IF('People_Inputs'!$E$42="FIN",'Payroll'!K648,0),IF('People_Inputs'!$E$43="FIN",'Payroll'!K668,0),IF('People_Inputs'!$E$44="FIN",'Payroll'!K688,0),IF('People_Inputs'!$E$45="FIN",'Payroll'!K708,0),IF('People_Inputs'!$E$46="FIN",'Payroll'!K728,0),IF('People_Inputs'!$E$47="FIN",'Payroll'!K748,0),IF('People_Inputs'!$E$48="FIN",'Payroll'!K768,0),IF('People_Inputs'!$E$49="FIN",'Payroll'!K788,0),IF('People_Inputs'!$E$50="FIN",'Payroll'!K808,0),IF('People_Inputs'!$E$51="FIN",'Payroll'!K828,0),IF('People_Inputs'!$E$52="FIN",'Payroll'!K848,0),IF('People_Inputs'!$E$53="FIN",'Payroll'!K868,0),IF('People_Inputs'!$E$54="FIN",'Payroll'!K888,0),IF('People_Inputs'!$E$55="FIN",'Payroll'!K908,0),IF('People_Inputs'!$E$56="FIN",'Payroll'!K928,0),IF('People_Inputs'!$E$57="FIN",'Payroll'!K948,0),IF('People_Inputs'!$E$58="FIN",'Payroll'!K968,0),IF('People_Inputs'!$E$59="FIN",'Payroll'!K988,0),IF('People_Inputs'!$E$60="FIN",'Payroll'!K1008,0),IF('People_Inputs'!$E$61="FIN",'Payroll'!K1028,0),IF('People_Inputs'!$E$62="FIN",'Payroll'!K1048,0),IF('People_Inputs'!$E$63="FIN",'Payroll'!K1068,0),IF('People_Inputs'!$E$64="FIN",'Payroll'!K1088,0),IF('People_Inputs'!$E$65="FIN",'Payroll'!K1108,0),IF('People_Inputs'!$E$66="FIN",'Payroll'!K1128,0),IF('People_Inputs'!$E$67="FIN",'Payroll'!K1148,0),IF('People_Inputs'!$E$68="FIN",'Payroll'!K1168,0),IF('People_Inputs'!$E$69="FIN",'Payroll'!K1188,0),IF('People_Inputs'!$E$70="FIN",'Payroll'!K1208,0))</f>
        <v>0.0</v>
      </c>
      <c r="L36" s="35">
        <f>SUM(IF('People_Inputs'!$E$11="FIN",'Payroll'!L28,0),IF('People_Inputs'!$E$12="FIN",'Payroll'!L48,0),IF('People_Inputs'!$E$13="FIN",'Payroll'!L68,0),IF('People_Inputs'!$E$14="FIN",'Payroll'!L88,0),IF('People_Inputs'!$E$15="FIN",'Payroll'!L108,0),IF('People_Inputs'!$E$16="FIN",'Payroll'!L128,0),IF('People_Inputs'!$E$17="FIN",'Payroll'!L148,0),IF('People_Inputs'!$E$18="FIN",'Payroll'!L168,0),IF('People_Inputs'!$E$19="FIN",'Payroll'!L188,0),IF('People_Inputs'!$E$20="FIN",'Payroll'!L208,0),IF('People_Inputs'!$E$21="FIN",'Payroll'!L228,0),IF('People_Inputs'!$E$22="FIN",'Payroll'!L248,0),IF('People_Inputs'!$E$23="FIN",'Payroll'!L268,0),IF('People_Inputs'!$E$24="FIN",'Payroll'!L288,0),IF('People_Inputs'!$E$25="FIN",'Payroll'!L308,0),IF('People_Inputs'!$E$26="FIN",'Payroll'!L328,0),IF('People_Inputs'!$E$27="FIN",'Payroll'!L348,0),IF('People_Inputs'!$E$28="FIN",'Payroll'!L368,0),IF('People_Inputs'!$E$29="FIN",'Payroll'!L388,0),IF('People_Inputs'!$E$30="FIN",'Payroll'!L408,0),IF('People_Inputs'!$E$31="FIN",'Payroll'!L428,0),IF('People_Inputs'!$E$32="FIN",'Payroll'!L448,0),IF('People_Inputs'!$E$33="FIN",'Payroll'!L468,0),IF('People_Inputs'!$E$34="FIN",'Payroll'!L488,0),IF('People_Inputs'!$E$35="FIN",'Payroll'!L508,0),IF('People_Inputs'!$E$36="FIN",'Payroll'!L528,0),IF('People_Inputs'!$E$37="FIN",'Payroll'!L548,0),IF('People_Inputs'!$E$38="FIN",'Payroll'!L568,0),IF('People_Inputs'!$E$39="FIN",'Payroll'!L588,0),IF('People_Inputs'!$E$40="FIN",'Payroll'!L608,0),IF('People_Inputs'!$E$41="FIN",'Payroll'!L628,0),IF('People_Inputs'!$E$42="FIN",'Payroll'!L648,0),IF('People_Inputs'!$E$43="FIN",'Payroll'!L668,0),IF('People_Inputs'!$E$44="FIN",'Payroll'!L688,0),IF('People_Inputs'!$E$45="FIN",'Payroll'!L708,0),IF('People_Inputs'!$E$46="FIN",'Payroll'!L728,0),IF('People_Inputs'!$E$47="FIN",'Payroll'!L748,0),IF('People_Inputs'!$E$48="FIN",'Payroll'!L768,0),IF('People_Inputs'!$E$49="FIN",'Payroll'!L788,0),IF('People_Inputs'!$E$50="FIN",'Payroll'!L808,0),IF('People_Inputs'!$E$51="FIN",'Payroll'!L828,0),IF('People_Inputs'!$E$52="FIN",'Payroll'!L848,0),IF('People_Inputs'!$E$53="FIN",'Payroll'!L868,0),IF('People_Inputs'!$E$54="FIN",'Payroll'!L888,0),IF('People_Inputs'!$E$55="FIN",'Payroll'!L908,0),IF('People_Inputs'!$E$56="FIN",'Payroll'!L928,0),IF('People_Inputs'!$E$57="FIN",'Payroll'!L948,0),IF('People_Inputs'!$E$58="FIN",'Payroll'!L968,0),IF('People_Inputs'!$E$59="FIN",'Payroll'!L988,0),IF('People_Inputs'!$E$60="FIN",'Payroll'!L1008,0),IF('People_Inputs'!$E$61="FIN",'Payroll'!L1028,0),IF('People_Inputs'!$E$62="FIN",'Payroll'!L1048,0),IF('People_Inputs'!$E$63="FIN",'Payroll'!L1068,0),IF('People_Inputs'!$E$64="FIN",'Payroll'!L1088,0),IF('People_Inputs'!$E$65="FIN",'Payroll'!L1108,0),IF('People_Inputs'!$E$66="FIN",'Payroll'!L1128,0),IF('People_Inputs'!$E$67="FIN",'Payroll'!L1148,0),IF('People_Inputs'!$E$68="FIN",'Payroll'!L1168,0),IF('People_Inputs'!$E$69="FIN",'Payroll'!L1188,0),IF('People_Inputs'!$E$70="FIN",'Payroll'!L1208,0))</f>
        <v>0.0</v>
      </c>
      <c r="M36" s="35">
        <f>SUM(IF('People_Inputs'!$E$11="FIN",'Payroll'!M28,0),IF('People_Inputs'!$E$12="FIN",'Payroll'!M48,0),IF('People_Inputs'!$E$13="FIN",'Payroll'!M68,0),IF('People_Inputs'!$E$14="FIN",'Payroll'!M88,0),IF('People_Inputs'!$E$15="FIN",'Payroll'!M108,0),IF('People_Inputs'!$E$16="FIN",'Payroll'!M128,0),IF('People_Inputs'!$E$17="FIN",'Payroll'!M148,0),IF('People_Inputs'!$E$18="FIN",'Payroll'!M168,0),IF('People_Inputs'!$E$19="FIN",'Payroll'!M188,0),IF('People_Inputs'!$E$20="FIN",'Payroll'!M208,0),IF('People_Inputs'!$E$21="FIN",'Payroll'!M228,0),IF('People_Inputs'!$E$22="FIN",'Payroll'!M248,0),IF('People_Inputs'!$E$23="FIN",'Payroll'!M268,0),IF('People_Inputs'!$E$24="FIN",'Payroll'!M288,0),IF('People_Inputs'!$E$25="FIN",'Payroll'!M308,0),IF('People_Inputs'!$E$26="FIN",'Payroll'!M328,0),IF('People_Inputs'!$E$27="FIN",'Payroll'!M348,0),IF('People_Inputs'!$E$28="FIN",'Payroll'!M368,0),IF('People_Inputs'!$E$29="FIN",'Payroll'!M388,0),IF('People_Inputs'!$E$30="FIN",'Payroll'!M408,0),IF('People_Inputs'!$E$31="FIN",'Payroll'!M428,0),IF('People_Inputs'!$E$32="FIN",'Payroll'!M448,0),IF('People_Inputs'!$E$33="FIN",'Payroll'!M468,0),IF('People_Inputs'!$E$34="FIN",'Payroll'!M488,0),IF('People_Inputs'!$E$35="FIN",'Payroll'!M508,0),IF('People_Inputs'!$E$36="FIN",'Payroll'!M528,0),IF('People_Inputs'!$E$37="FIN",'Payroll'!M548,0),IF('People_Inputs'!$E$38="FIN",'Payroll'!M568,0),IF('People_Inputs'!$E$39="FIN",'Payroll'!M588,0),IF('People_Inputs'!$E$40="FIN",'Payroll'!M608,0),IF('People_Inputs'!$E$41="FIN",'Payroll'!M628,0),IF('People_Inputs'!$E$42="FIN",'Payroll'!M648,0),IF('People_Inputs'!$E$43="FIN",'Payroll'!M668,0),IF('People_Inputs'!$E$44="FIN",'Payroll'!M688,0),IF('People_Inputs'!$E$45="FIN",'Payroll'!M708,0),IF('People_Inputs'!$E$46="FIN",'Payroll'!M728,0),IF('People_Inputs'!$E$47="FIN",'Payroll'!M748,0),IF('People_Inputs'!$E$48="FIN",'Payroll'!M768,0),IF('People_Inputs'!$E$49="FIN",'Payroll'!M788,0),IF('People_Inputs'!$E$50="FIN",'Payroll'!M808,0),IF('People_Inputs'!$E$51="FIN",'Payroll'!M828,0),IF('People_Inputs'!$E$52="FIN",'Payroll'!M848,0),IF('People_Inputs'!$E$53="FIN",'Payroll'!M868,0),IF('People_Inputs'!$E$54="FIN",'Payroll'!M888,0),IF('People_Inputs'!$E$55="FIN",'Payroll'!M908,0),IF('People_Inputs'!$E$56="FIN",'Payroll'!M928,0),IF('People_Inputs'!$E$57="FIN",'Payroll'!M948,0),IF('People_Inputs'!$E$58="FIN",'Payroll'!M968,0),IF('People_Inputs'!$E$59="FIN",'Payroll'!M988,0),IF('People_Inputs'!$E$60="FIN",'Payroll'!M1008,0),IF('People_Inputs'!$E$61="FIN",'Payroll'!M1028,0),IF('People_Inputs'!$E$62="FIN",'Payroll'!M1048,0),IF('People_Inputs'!$E$63="FIN",'Payroll'!M1068,0),IF('People_Inputs'!$E$64="FIN",'Payroll'!M1088,0),IF('People_Inputs'!$E$65="FIN",'Payroll'!M1108,0),IF('People_Inputs'!$E$66="FIN",'Payroll'!M1128,0),IF('People_Inputs'!$E$67="FIN",'Payroll'!M1148,0),IF('People_Inputs'!$E$68="FIN",'Payroll'!M1168,0),IF('People_Inputs'!$E$69="FIN",'Payroll'!M1188,0),IF('People_Inputs'!$E$70="FIN",'Payroll'!M1208,0))</f>
        <v>0.0</v>
      </c>
      <c r="N36" s="35">
        <f>SUM(IF('People_Inputs'!$E$11="FIN",'Payroll'!N28,0),IF('People_Inputs'!$E$12="FIN",'Payroll'!N48,0),IF('People_Inputs'!$E$13="FIN",'Payroll'!N68,0),IF('People_Inputs'!$E$14="FIN",'Payroll'!N88,0),IF('People_Inputs'!$E$15="FIN",'Payroll'!N108,0),IF('People_Inputs'!$E$16="FIN",'Payroll'!N128,0),IF('People_Inputs'!$E$17="FIN",'Payroll'!N148,0),IF('People_Inputs'!$E$18="FIN",'Payroll'!N168,0),IF('People_Inputs'!$E$19="FIN",'Payroll'!N188,0),IF('People_Inputs'!$E$20="FIN",'Payroll'!N208,0),IF('People_Inputs'!$E$21="FIN",'Payroll'!N228,0),IF('People_Inputs'!$E$22="FIN",'Payroll'!N248,0),IF('People_Inputs'!$E$23="FIN",'Payroll'!N268,0),IF('People_Inputs'!$E$24="FIN",'Payroll'!N288,0),IF('People_Inputs'!$E$25="FIN",'Payroll'!N308,0),IF('People_Inputs'!$E$26="FIN",'Payroll'!N328,0),IF('People_Inputs'!$E$27="FIN",'Payroll'!N348,0),IF('People_Inputs'!$E$28="FIN",'Payroll'!N368,0),IF('People_Inputs'!$E$29="FIN",'Payroll'!N388,0),IF('People_Inputs'!$E$30="FIN",'Payroll'!N408,0),IF('People_Inputs'!$E$31="FIN",'Payroll'!N428,0),IF('People_Inputs'!$E$32="FIN",'Payroll'!N448,0),IF('People_Inputs'!$E$33="FIN",'Payroll'!N468,0),IF('People_Inputs'!$E$34="FIN",'Payroll'!N488,0),IF('People_Inputs'!$E$35="FIN",'Payroll'!N508,0),IF('People_Inputs'!$E$36="FIN",'Payroll'!N528,0),IF('People_Inputs'!$E$37="FIN",'Payroll'!N548,0),IF('People_Inputs'!$E$38="FIN",'Payroll'!N568,0),IF('People_Inputs'!$E$39="FIN",'Payroll'!N588,0),IF('People_Inputs'!$E$40="FIN",'Payroll'!N608,0),IF('People_Inputs'!$E$41="FIN",'Payroll'!N628,0),IF('People_Inputs'!$E$42="FIN",'Payroll'!N648,0),IF('People_Inputs'!$E$43="FIN",'Payroll'!N668,0),IF('People_Inputs'!$E$44="FIN",'Payroll'!N688,0),IF('People_Inputs'!$E$45="FIN",'Payroll'!N708,0),IF('People_Inputs'!$E$46="FIN",'Payroll'!N728,0),IF('People_Inputs'!$E$47="FIN",'Payroll'!N748,0),IF('People_Inputs'!$E$48="FIN",'Payroll'!N768,0),IF('People_Inputs'!$E$49="FIN",'Payroll'!N788,0),IF('People_Inputs'!$E$50="FIN",'Payroll'!N808,0),IF('People_Inputs'!$E$51="FIN",'Payroll'!N828,0),IF('People_Inputs'!$E$52="FIN",'Payroll'!N848,0),IF('People_Inputs'!$E$53="FIN",'Payroll'!N868,0),IF('People_Inputs'!$E$54="FIN",'Payroll'!N888,0),IF('People_Inputs'!$E$55="FIN",'Payroll'!N908,0),IF('People_Inputs'!$E$56="FIN",'Payroll'!N928,0),IF('People_Inputs'!$E$57="FIN",'Payroll'!N948,0),IF('People_Inputs'!$E$58="FIN",'Payroll'!N968,0),IF('People_Inputs'!$E$59="FIN",'Payroll'!N988,0),IF('People_Inputs'!$E$60="FIN",'Payroll'!N1008,0),IF('People_Inputs'!$E$61="FIN",'Payroll'!N1028,0),IF('People_Inputs'!$E$62="FIN",'Payroll'!N1048,0),IF('People_Inputs'!$E$63="FIN",'Payroll'!N1068,0),IF('People_Inputs'!$E$64="FIN",'Payroll'!N1088,0),IF('People_Inputs'!$E$65="FIN",'Payroll'!N1108,0),IF('People_Inputs'!$E$66="FIN",'Payroll'!N1128,0),IF('People_Inputs'!$E$67="FIN",'Payroll'!N1148,0),IF('People_Inputs'!$E$68="FIN",'Payroll'!N1168,0),IF('People_Inputs'!$E$69="FIN",'Payroll'!N1188,0),IF('People_Inputs'!$E$70="FIN",'Payroll'!N1208,0))</f>
        <v>0.0</v>
      </c>
      <c r="O36" s="35">
        <f>SUM(IF('People_Inputs'!$E$11="FIN",'Payroll'!O28,0),IF('People_Inputs'!$E$12="FIN",'Payroll'!O48,0),IF('People_Inputs'!$E$13="FIN",'Payroll'!O68,0),IF('People_Inputs'!$E$14="FIN",'Payroll'!O88,0),IF('People_Inputs'!$E$15="FIN",'Payroll'!O108,0),IF('People_Inputs'!$E$16="FIN",'Payroll'!O128,0),IF('People_Inputs'!$E$17="FIN",'Payroll'!O148,0),IF('People_Inputs'!$E$18="FIN",'Payroll'!O168,0),IF('People_Inputs'!$E$19="FIN",'Payroll'!O188,0),IF('People_Inputs'!$E$20="FIN",'Payroll'!O208,0),IF('People_Inputs'!$E$21="FIN",'Payroll'!O228,0),IF('People_Inputs'!$E$22="FIN",'Payroll'!O248,0),IF('People_Inputs'!$E$23="FIN",'Payroll'!O268,0),IF('People_Inputs'!$E$24="FIN",'Payroll'!O288,0),IF('People_Inputs'!$E$25="FIN",'Payroll'!O308,0),IF('People_Inputs'!$E$26="FIN",'Payroll'!O328,0),IF('People_Inputs'!$E$27="FIN",'Payroll'!O348,0),IF('People_Inputs'!$E$28="FIN",'Payroll'!O368,0),IF('People_Inputs'!$E$29="FIN",'Payroll'!O388,0),IF('People_Inputs'!$E$30="FIN",'Payroll'!O408,0),IF('People_Inputs'!$E$31="FIN",'Payroll'!O428,0),IF('People_Inputs'!$E$32="FIN",'Payroll'!O448,0),IF('People_Inputs'!$E$33="FIN",'Payroll'!O468,0),IF('People_Inputs'!$E$34="FIN",'Payroll'!O488,0),IF('People_Inputs'!$E$35="FIN",'Payroll'!O508,0),IF('People_Inputs'!$E$36="FIN",'Payroll'!O528,0),IF('People_Inputs'!$E$37="FIN",'Payroll'!O548,0),IF('People_Inputs'!$E$38="FIN",'Payroll'!O568,0),IF('People_Inputs'!$E$39="FIN",'Payroll'!O588,0),IF('People_Inputs'!$E$40="FIN",'Payroll'!O608,0),IF('People_Inputs'!$E$41="FIN",'Payroll'!O628,0),IF('People_Inputs'!$E$42="FIN",'Payroll'!O648,0),IF('People_Inputs'!$E$43="FIN",'Payroll'!O668,0),IF('People_Inputs'!$E$44="FIN",'Payroll'!O688,0),IF('People_Inputs'!$E$45="FIN",'Payroll'!O708,0),IF('People_Inputs'!$E$46="FIN",'Payroll'!O728,0),IF('People_Inputs'!$E$47="FIN",'Payroll'!O748,0),IF('People_Inputs'!$E$48="FIN",'Payroll'!O768,0),IF('People_Inputs'!$E$49="FIN",'Payroll'!O788,0),IF('People_Inputs'!$E$50="FIN",'Payroll'!O808,0),IF('People_Inputs'!$E$51="FIN",'Payroll'!O828,0),IF('People_Inputs'!$E$52="FIN",'Payroll'!O848,0),IF('People_Inputs'!$E$53="FIN",'Payroll'!O868,0),IF('People_Inputs'!$E$54="FIN",'Payroll'!O888,0),IF('People_Inputs'!$E$55="FIN",'Payroll'!O908,0),IF('People_Inputs'!$E$56="FIN",'Payroll'!O928,0),IF('People_Inputs'!$E$57="FIN",'Payroll'!O948,0),IF('People_Inputs'!$E$58="FIN",'Payroll'!O968,0),IF('People_Inputs'!$E$59="FIN",'Payroll'!O988,0),IF('People_Inputs'!$E$60="FIN",'Payroll'!O1008,0),IF('People_Inputs'!$E$61="FIN",'Payroll'!O1028,0),IF('People_Inputs'!$E$62="FIN",'Payroll'!O1048,0),IF('People_Inputs'!$E$63="FIN",'Payroll'!O1068,0),IF('People_Inputs'!$E$64="FIN",'Payroll'!O1088,0),IF('People_Inputs'!$E$65="FIN",'Payroll'!O1108,0),IF('People_Inputs'!$E$66="FIN",'Payroll'!O1128,0),IF('People_Inputs'!$E$67="FIN",'Payroll'!O1148,0),IF('People_Inputs'!$E$68="FIN",'Payroll'!O1168,0),IF('People_Inputs'!$E$69="FIN",'Payroll'!O1188,0),IF('People_Inputs'!$E$70="FIN",'Payroll'!O1208,0))</f>
        <v>0.0</v>
      </c>
      <c r="P36" s="35">
        <f>SUM(IF('People_Inputs'!$E$11="FIN",'Payroll'!P28,0),IF('People_Inputs'!$E$12="FIN",'Payroll'!P48,0),IF('People_Inputs'!$E$13="FIN",'Payroll'!P68,0),IF('People_Inputs'!$E$14="FIN",'Payroll'!P88,0),IF('People_Inputs'!$E$15="FIN",'Payroll'!P108,0),IF('People_Inputs'!$E$16="FIN",'Payroll'!P128,0),IF('People_Inputs'!$E$17="FIN",'Payroll'!P148,0),IF('People_Inputs'!$E$18="FIN",'Payroll'!P168,0),IF('People_Inputs'!$E$19="FIN",'Payroll'!P188,0),IF('People_Inputs'!$E$20="FIN",'Payroll'!P208,0),IF('People_Inputs'!$E$21="FIN",'Payroll'!P228,0),IF('People_Inputs'!$E$22="FIN",'Payroll'!P248,0),IF('People_Inputs'!$E$23="FIN",'Payroll'!P268,0),IF('People_Inputs'!$E$24="FIN",'Payroll'!P288,0),IF('People_Inputs'!$E$25="FIN",'Payroll'!P308,0),IF('People_Inputs'!$E$26="FIN",'Payroll'!P328,0),IF('People_Inputs'!$E$27="FIN",'Payroll'!P348,0),IF('People_Inputs'!$E$28="FIN",'Payroll'!P368,0),IF('People_Inputs'!$E$29="FIN",'Payroll'!P388,0),IF('People_Inputs'!$E$30="FIN",'Payroll'!P408,0),IF('People_Inputs'!$E$31="FIN",'Payroll'!P428,0),IF('People_Inputs'!$E$32="FIN",'Payroll'!P448,0),IF('People_Inputs'!$E$33="FIN",'Payroll'!P468,0),IF('People_Inputs'!$E$34="FIN",'Payroll'!P488,0),IF('People_Inputs'!$E$35="FIN",'Payroll'!P508,0),IF('People_Inputs'!$E$36="FIN",'Payroll'!P528,0),IF('People_Inputs'!$E$37="FIN",'Payroll'!P548,0),IF('People_Inputs'!$E$38="FIN",'Payroll'!P568,0),IF('People_Inputs'!$E$39="FIN",'Payroll'!P588,0),IF('People_Inputs'!$E$40="FIN",'Payroll'!P608,0),IF('People_Inputs'!$E$41="FIN",'Payroll'!P628,0),IF('People_Inputs'!$E$42="FIN",'Payroll'!P648,0),IF('People_Inputs'!$E$43="FIN",'Payroll'!P668,0),IF('People_Inputs'!$E$44="FIN",'Payroll'!P688,0),IF('People_Inputs'!$E$45="FIN",'Payroll'!P708,0),IF('People_Inputs'!$E$46="FIN",'Payroll'!P728,0),IF('People_Inputs'!$E$47="FIN",'Payroll'!P748,0),IF('People_Inputs'!$E$48="FIN",'Payroll'!P768,0),IF('People_Inputs'!$E$49="FIN",'Payroll'!P788,0),IF('People_Inputs'!$E$50="FIN",'Payroll'!P808,0),IF('People_Inputs'!$E$51="FIN",'Payroll'!P828,0),IF('People_Inputs'!$E$52="FIN",'Payroll'!P848,0),IF('People_Inputs'!$E$53="FIN",'Payroll'!P868,0),IF('People_Inputs'!$E$54="FIN",'Payroll'!P888,0),IF('People_Inputs'!$E$55="FIN",'Payroll'!P908,0),IF('People_Inputs'!$E$56="FIN",'Payroll'!P928,0),IF('People_Inputs'!$E$57="FIN",'Payroll'!P948,0),IF('People_Inputs'!$E$58="FIN",'Payroll'!P968,0),IF('People_Inputs'!$E$59="FIN",'Payroll'!P988,0),IF('People_Inputs'!$E$60="FIN",'Payroll'!P1008,0),IF('People_Inputs'!$E$61="FIN",'Payroll'!P1028,0),IF('People_Inputs'!$E$62="FIN",'Payroll'!P1048,0),IF('People_Inputs'!$E$63="FIN",'Payroll'!P1068,0),IF('People_Inputs'!$E$64="FIN",'Payroll'!P1088,0),IF('People_Inputs'!$E$65="FIN",'Payroll'!P1108,0),IF('People_Inputs'!$E$66="FIN",'Payroll'!P1128,0),IF('People_Inputs'!$E$67="FIN",'Payroll'!P1148,0),IF('People_Inputs'!$E$68="FIN",'Payroll'!P1168,0),IF('People_Inputs'!$E$69="FIN",'Payroll'!P1188,0),IF('People_Inputs'!$E$70="FIN",'Payroll'!P1208,0))</f>
        <v>0.0</v>
      </c>
      <c r="Q36" s="35">
        <f>SUM(IF('People_Inputs'!$E$11="FIN",'Payroll'!Q28,0),IF('People_Inputs'!$E$12="FIN",'Payroll'!Q48,0),IF('People_Inputs'!$E$13="FIN",'Payroll'!Q68,0),IF('People_Inputs'!$E$14="FIN",'Payroll'!Q88,0),IF('People_Inputs'!$E$15="FIN",'Payroll'!Q108,0),IF('People_Inputs'!$E$16="FIN",'Payroll'!Q128,0),IF('People_Inputs'!$E$17="FIN",'Payroll'!Q148,0),IF('People_Inputs'!$E$18="FIN",'Payroll'!Q168,0),IF('People_Inputs'!$E$19="FIN",'Payroll'!Q188,0),IF('People_Inputs'!$E$20="FIN",'Payroll'!Q208,0),IF('People_Inputs'!$E$21="FIN",'Payroll'!Q228,0),IF('People_Inputs'!$E$22="FIN",'Payroll'!Q248,0),IF('People_Inputs'!$E$23="FIN",'Payroll'!Q268,0),IF('People_Inputs'!$E$24="FIN",'Payroll'!Q288,0),IF('People_Inputs'!$E$25="FIN",'Payroll'!Q308,0),IF('People_Inputs'!$E$26="FIN",'Payroll'!Q328,0),IF('People_Inputs'!$E$27="FIN",'Payroll'!Q348,0),IF('People_Inputs'!$E$28="FIN",'Payroll'!Q368,0),IF('People_Inputs'!$E$29="FIN",'Payroll'!Q388,0),IF('People_Inputs'!$E$30="FIN",'Payroll'!Q408,0),IF('People_Inputs'!$E$31="FIN",'Payroll'!Q428,0),IF('People_Inputs'!$E$32="FIN",'Payroll'!Q448,0),IF('People_Inputs'!$E$33="FIN",'Payroll'!Q468,0),IF('People_Inputs'!$E$34="FIN",'Payroll'!Q488,0),IF('People_Inputs'!$E$35="FIN",'Payroll'!Q508,0),IF('People_Inputs'!$E$36="FIN",'Payroll'!Q528,0),IF('People_Inputs'!$E$37="FIN",'Payroll'!Q548,0),IF('People_Inputs'!$E$38="FIN",'Payroll'!Q568,0),IF('People_Inputs'!$E$39="FIN",'Payroll'!Q588,0),IF('People_Inputs'!$E$40="FIN",'Payroll'!Q608,0),IF('People_Inputs'!$E$41="FIN",'Payroll'!Q628,0),IF('People_Inputs'!$E$42="FIN",'Payroll'!Q648,0),IF('People_Inputs'!$E$43="FIN",'Payroll'!Q668,0),IF('People_Inputs'!$E$44="FIN",'Payroll'!Q688,0),IF('People_Inputs'!$E$45="FIN",'Payroll'!Q708,0),IF('People_Inputs'!$E$46="FIN",'Payroll'!Q728,0),IF('People_Inputs'!$E$47="FIN",'Payroll'!Q748,0),IF('People_Inputs'!$E$48="FIN",'Payroll'!Q768,0),IF('People_Inputs'!$E$49="FIN",'Payroll'!Q788,0),IF('People_Inputs'!$E$50="FIN",'Payroll'!Q808,0),IF('People_Inputs'!$E$51="FIN",'Payroll'!Q828,0),IF('People_Inputs'!$E$52="FIN",'Payroll'!Q848,0),IF('People_Inputs'!$E$53="FIN",'Payroll'!Q868,0),IF('People_Inputs'!$E$54="FIN",'Payroll'!Q888,0),IF('People_Inputs'!$E$55="FIN",'Payroll'!Q908,0),IF('People_Inputs'!$E$56="FIN",'Payroll'!Q928,0),IF('People_Inputs'!$E$57="FIN",'Payroll'!Q948,0),IF('People_Inputs'!$E$58="FIN",'Payroll'!Q968,0),IF('People_Inputs'!$E$59="FIN",'Payroll'!Q988,0),IF('People_Inputs'!$E$60="FIN",'Payroll'!Q1008,0),IF('People_Inputs'!$E$61="FIN",'Payroll'!Q1028,0),IF('People_Inputs'!$E$62="FIN",'Payroll'!Q1048,0),IF('People_Inputs'!$E$63="FIN",'Payroll'!Q1068,0),IF('People_Inputs'!$E$64="FIN",'Payroll'!Q1088,0),IF('People_Inputs'!$E$65="FIN",'Payroll'!Q1108,0),IF('People_Inputs'!$E$66="FIN",'Payroll'!Q1128,0),IF('People_Inputs'!$E$67="FIN",'Payroll'!Q1148,0),IF('People_Inputs'!$E$68="FIN",'Payroll'!Q1168,0),IF('People_Inputs'!$E$69="FIN",'Payroll'!Q1188,0),IF('People_Inputs'!$E$70="FIN",'Payroll'!Q1208,0))</f>
        <v>0.0</v>
      </c>
      <c r="R36" s="35">
        <f>SUM(IF('People_Inputs'!$E$11="FIN",'Payroll'!R28,0),IF('People_Inputs'!$E$12="FIN",'Payroll'!R48,0),IF('People_Inputs'!$E$13="FIN",'Payroll'!R68,0),IF('People_Inputs'!$E$14="FIN",'Payroll'!R88,0),IF('People_Inputs'!$E$15="FIN",'Payroll'!R108,0),IF('People_Inputs'!$E$16="FIN",'Payroll'!R128,0),IF('People_Inputs'!$E$17="FIN",'Payroll'!R148,0),IF('People_Inputs'!$E$18="FIN",'Payroll'!R168,0),IF('People_Inputs'!$E$19="FIN",'Payroll'!R188,0),IF('People_Inputs'!$E$20="FIN",'Payroll'!R208,0),IF('People_Inputs'!$E$21="FIN",'Payroll'!R228,0),IF('People_Inputs'!$E$22="FIN",'Payroll'!R248,0),IF('People_Inputs'!$E$23="FIN",'Payroll'!R268,0),IF('People_Inputs'!$E$24="FIN",'Payroll'!R288,0),IF('People_Inputs'!$E$25="FIN",'Payroll'!R308,0),IF('People_Inputs'!$E$26="FIN",'Payroll'!R328,0),IF('People_Inputs'!$E$27="FIN",'Payroll'!R348,0),IF('People_Inputs'!$E$28="FIN",'Payroll'!R368,0),IF('People_Inputs'!$E$29="FIN",'Payroll'!R388,0),IF('People_Inputs'!$E$30="FIN",'Payroll'!R408,0),IF('People_Inputs'!$E$31="FIN",'Payroll'!R428,0),IF('People_Inputs'!$E$32="FIN",'Payroll'!R448,0),IF('People_Inputs'!$E$33="FIN",'Payroll'!R468,0),IF('People_Inputs'!$E$34="FIN",'Payroll'!R488,0),IF('People_Inputs'!$E$35="FIN",'Payroll'!R508,0),IF('People_Inputs'!$E$36="FIN",'Payroll'!R528,0),IF('People_Inputs'!$E$37="FIN",'Payroll'!R548,0),IF('People_Inputs'!$E$38="FIN",'Payroll'!R568,0),IF('People_Inputs'!$E$39="FIN",'Payroll'!R588,0),IF('People_Inputs'!$E$40="FIN",'Payroll'!R608,0),IF('People_Inputs'!$E$41="FIN",'Payroll'!R628,0),IF('People_Inputs'!$E$42="FIN",'Payroll'!R648,0),IF('People_Inputs'!$E$43="FIN",'Payroll'!R668,0),IF('People_Inputs'!$E$44="FIN",'Payroll'!R688,0),IF('People_Inputs'!$E$45="FIN",'Payroll'!R708,0),IF('People_Inputs'!$E$46="FIN",'Payroll'!R728,0),IF('People_Inputs'!$E$47="FIN",'Payroll'!R748,0),IF('People_Inputs'!$E$48="FIN",'Payroll'!R768,0),IF('People_Inputs'!$E$49="FIN",'Payroll'!R788,0),IF('People_Inputs'!$E$50="FIN",'Payroll'!R808,0),IF('People_Inputs'!$E$51="FIN",'Payroll'!R828,0),IF('People_Inputs'!$E$52="FIN",'Payroll'!R848,0),IF('People_Inputs'!$E$53="FIN",'Payroll'!R868,0),IF('People_Inputs'!$E$54="FIN",'Payroll'!R888,0),IF('People_Inputs'!$E$55="FIN",'Payroll'!R908,0),IF('People_Inputs'!$E$56="FIN",'Payroll'!R928,0),IF('People_Inputs'!$E$57="FIN",'Payroll'!R948,0),IF('People_Inputs'!$E$58="FIN",'Payroll'!R968,0),IF('People_Inputs'!$E$59="FIN",'Payroll'!R988,0),IF('People_Inputs'!$E$60="FIN",'Payroll'!R1008,0),IF('People_Inputs'!$E$61="FIN",'Payroll'!R1028,0),IF('People_Inputs'!$E$62="FIN",'Payroll'!R1048,0),IF('People_Inputs'!$E$63="FIN",'Payroll'!R1068,0),IF('People_Inputs'!$E$64="FIN",'Payroll'!R1088,0),IF('People_Inputs'!$E$65="FIN",'Payroll'!R1108,0),IF('People_Inputs'!$E$66="FIN",'Payroll'!R1128,0),IF('People_Inputs'!$E$67="FIN",'Payroll'!R1148,0),IF('People_Inputs'!$E$68="FIN",'Payroll'!R1168,0),IF('People_Inputs'!$E$69="FIN",'Payroll'!R1188,0),IF('People_Inputs'!$E$70="FIN",'Payroll'!R1208,0))</f>
        <v>0.0</v>
      </c>
      <c r="S36" s="35">
        <f>SUM(IF('People_Inputs'!$E$11="FIN",'Payroll'!S28,0),IF('People_Inputs'!$E$12="FIN",'Payroll'!S48,0),IF('People_Inputs'!$E$13="FIN",'Payroll'!S68,0),IF('People_Inputs'!$E$14="FIN",'Payroll'!S88,0),IF('People_Inputs'!$E$15="FIN",'Payroll'!S108,0),IF('People_Inputs'!$E$16="FIN",'Payroll'!S128,0),IF('People_Inputs'!$E$17="FIN",'Payroll'!S148,0),IF('People_Inputs'!$E$18="FIN",'Payroll'!S168,0),IF('People_Inputs'!$E$19="FIN",'Payroll'!S188,0),IF('People_Inputs'!$E$20="FIN",'Payroll'!S208,0),IF('People_Inputs'!$E$21="FIN",'Payroll'!S228,0),IF('People_Inputs'!$E$22="FIN",'Payroll'!S248,0),IF('People_Inputs'!$E$23="FIN",'Payroll'!S268,0),IF('People_Inputs'!$E$24="FIN",'Payroll'!S288,0),IF('People_Inputs'!$E$25="FIN",'Payroll'!S308,0),IF('People_Inputs'!$E$26="FIN",'Payroll'!S328,0),IF('People_Inputs'!$E$27="FIN",'Payroll'!S348,0),IF('People_Inputs'!$E$28="FIN",'Payroll'!S368,0),IF('People_Inputs'!$E$29="FIN",'Payroll'!S388,0),IF('People_Inputs'!$E$30="FIN",'Payroll'!S408,0),IF('People_Inputs'!$E$31="FIN",'Payroll'!S428,0),IF('People_Inputs'!$E$32="FIN",'Payroll'!S448,0),IF('People_Inputs'!$E$33="FIN",'Payroll'!S468,0),IF('People_Inputs'!$E$34="FIN",'Payroll'!S488,0),IF('People_Inputs'!$E$35="FIN",'Payroll'!S508,0),IF('People_Inputs'!$E$36="FIN",'Payroll'!S528,0),IF('People_Inputs'!$E$37="FIN",'Payroll'!S548,0),IF('People_Inputs'!$E$38="FIN",'Payroll'!S568,0),IF('People_Inputs'!$E$39="FIN",'Payroll'!S588,0),IF('People_Inputs'!$E$40="FIN",'Payroll'!S608,0),IF('People_Inputs'!$E$41="FIN",'Payroll'!S628,0),IF('People_Inputs'!$E$42="FIN",'Payroll'!S648,0),IF('People_Inputs'!$E$43="FIN",'Payroll'!S668,0),IF('People_Inputs'!$E$44="FIN",'Payroll'!S688,0),IF('People_Inputs'!$E$45="FIN",'Payroll'!S708,0),IF('People_Inputs'!$E$46="FIN",'Payroll'!S728,0),IF('People_Inputs'!$E$47="FIN",'Payroll'!S748,0),IF('People_Inputs'!$E$48="FIN",'Payroll'!S768,0),IF('People_Inputs'!$E$49="FIN",'Payroll'!S788,0),IF('People_Inputs'!$E$50="FIN",'Payroll'!S808,0),IF('People_Inputs'!$E$51="FIN",'Payroll'!S828,0),IF('People_Inputs'!$E$52="FIN",'Payroll'!S848,0),IF('People_Inputs'!$E$53="FIN",'Payroll'!S868,0),IF('People_Inputs'!$E$54="FIN",'Payroll'!S888,0),IF('People_Inputs'!$E$55="FIN",'Payroll'!S908,0),IF('People_Inputs'!$E$56="FIN",'Payroll'!S928,0),IF('People_Inputs'!$E$57="FIN",'Payroll'!S948,0),IF('People_Inputs'!$E$58="FIN",'Payroll'!S968,0),IF('People_Inputs'!$E$59="FIN",'Payroll'!S988,0),IF('People_Inputs'!$E$60="FIN",'Payroll'!S1008,0),IF('People_Inputs'!$E$61="FIN",'Payroll'!S1028,0),IF('People_Inputs'!$E$62="FIN",'Payroll'!S1048,0),IF('People_Inputs'!$E$63="FIN",'Payroll'!S1068,0),IF('People_Inputs'!$E$64="FIN",'Payroll'!S1088,0),IF('People_Inputs'!$E$65="FIN",'Payroll'!S1108,0),IF('People_Inputs'!$E$66="FIN",'Payroll'!S1128,0),IF('People_Inputs'!$E$67="FIN",'Payroll'!S1148,0),IF('People_Inputs'!$E$68="FIN",'Payroll'!S1168,0),IF('People_Inputs'!$E$69="FIN",'Payroll'!S1188,0),IF('People_Inputs'!$E$70="FIN",'Payroll'!S1208,0))</f>
        <v>0.0</v>
      </c>
      <c r="T36" s="35">
        <f>SUM(IF('People_Inputs'!$E$11="FIN",'Payroll'!T28,0),IF('People_Inputs'!$E$12="FIN",'Payroll'!T48,0),IF('People_Inputs'!$E$13="FIN",'Payroll'!T68,0),IF('People_Inputs'!$E$14="FIN",'Payroll'!T88,0),IF('People_Inputs'!$E$15="FIN",'Payroll'!T108,0),IF('People_Inputs'!$E$16="FIN",'Payroll'!T128,0),IF('People_Inputs'!$E$17="FIN",'Payroll'!T148,0),IF('People_Inputs'!$E$18="FIN",'Payroll'!T168,0),IF('People_Inputs'!$E$19="FIN",'Payroll'!T188,0),IF('People_Inputs'!$E$20="FIN",'Payroll'!T208,0),IF('People_Inputs'!$E$21="FIN",'Payroll'!T228,0),IF('People_Inputs'!$E$22="FIN",'Payroll'!T248,0),IF('People_Inputs'!$E$23="FIN",'Payroll'!T268,0),IF('People_Inputs'!$E$24="FIN",'Payroll'!T288,0),IF('People_Inputs'!$E$25="FIN",'Payroll'!T308,0),IF('People_Inputs'!$E$26="FIN",'Payroll'!T328,0),IF('People_Inputs'!$E$27="FIN",'Payroll'!T348,0),IF('People_Inputs'!$E$28="FIN",'Payroll'!T368,0),IF('People_Inputs'!$E$29="FIN",'Payroll'!T388,0),IF('People_Inputs'!$E$30="FIN",'Payroll'!T408,0),IF('People_Inputs'!$E$31="FIN",'Payroll'!T428,0),IF('People_Inputs'!$E$32="FIN",'Payroll'!T448,0),IF('People_Inputs'!$E$33="FIN",'Payroll'!T468,0),IF('People_Inputs'!$E$34="FIN",'Payroll'!T488,0),IF('People_Inputs'!$E$35="FIN",'Payroll'!T508,0),IF('People_Inputs'!$E$36="FIN",'Payroll'!T528,0),IF('People_Inputs'!$E$37="FIN",'Payroll'!T548,0),IF('People_Inputs'!$E$38="FIN",'Payroll'!T568,0),IF('People_Inputs'!$E$39="FIN",'Payroll'!T588,0),IF('People_Inputs'!$E$40="FIN",'Payroll'!T608,0),IF('People_Inputs'!$E$41="FIN",'Payroll'!T628,0),IF('People_Inputs'!$E$42="FIN",'Payroll'!T648,0),IF('People_Inputs'!$E$43="FIN",'Payroll'!T668,0),IF('People_Inputs'!$E$44="FIN",'Payroll'!T688,0),IF('People_Inputs'!$E$45="FIN",'Payroll'!T708,0),IF('People_Inputs'!$E$46="FIN",'Payroll'!T728,0),IF('People_Inputs'!$E$47="FIN",'Payroll'!T748,0),IF('People_Inputs'!$E$48="FIN",'Payroll'!T768,0),IF('People_Inputs'!$E$49="FIN",'Payroll'!T788,0),IF('People_Inputs'!$E$50="FIN",'Payroll'!T808,0),IF('People_Inputs'!$E$51="FIN",'Payroll'!T828,0),IF('People_Inputs'!$E$52="FIN",'Payroll'!T848,0),IF('People_Inputs'!$E$53="FIN",'Payroll'!T868,0),IF('People_Inputs'!$E$54="FIN",'Payroll'!T888,0),IF('People_Inputs'!$E$55="FIN",'Payroll'!T908,0),IF('People_Inputs'!$E$56="FIN",'Payroll'!T928,0),IF('People_Inputs'!$E$57="FIN",'Payroll'!T948,0),IF('People_Inputs'!$E$58="FIN",'Payroll'!T968,0),IF('People_Inputs'!$E$59="FIN",'Payroll'!T988,0),IF('People_Inputs'!$E$60="FIN",'Payroll'!T1008,0),IF('People_Inputs'!$E$61="FIN",'Payroll'!T1028,0),IF('People_Inputs'!$E$62="FIN",'Payroll'!T1048,0),IF('People_Inputs'!$E$63="FIN",'Payroll'!T1068,0),IF('People_Inputs'!$E$64="FIN",'Payroll'!T1088,0),IF('People_Inputs'!$E$65="FIN",'Payroll'!T1108,0),IF('People_Inputs'!$E$66="FIN",'Payroll'!T1128,0),IF('People_Inputs'!$E$67="FIN",'Payroll'!T1148,0),IF('People_Inputs'!$E$68="FIN",'Payroll'!T1168,0),IF('People_Inputs'!$E$69="FIN",'Payroll'!T1188,0),IF('People_Inputs'!$E$70="FIN",'Payroll'!T1208,0))</f>
        <v>7798.574999999999</v>
      </c>
      <c r="U36" s="35">
        <f>SUM(IF('People_Inputs'!$E$11="FIN",'Payroll'!U28,0),IF('People_Inputs'!$E$12="FIN",'Payroll'!U48,0),IF('People_Inputs'!$E$13="FIN",'Payroll'!U68,0),IF('People_Inputs'!$E$14="FIN",'Payroll'!U88,0),IF('People_Inputs'!$E$15="FIN",'Payroll'!U108,0),IF('People_Inputs'!$E$16="FIN",'Payroll'!U128,0),IF('People_Inputs'!$E$17="FIN",'Payroll'!U148,0),IF('People_Inputs'!$E$18="FIN",'Payroll'!U168,0),IF('People_Inputs'!$E$19="FIN",'Payroll'!U188,0),IF('People_Inputs'!$E$20="FIN",'Payroll'!U208,0),IF('People_Inputs'!$E$21="FIN",'Payroll'!U228,0),IF('People_Inputs'!$E$22="FIN",'Payroll'!U248,0),IF('People_Inputs'!$E$23="FIN",'Payroll'!U268,0),IF('People_Inputs'!$E$24="FIN",'Payroll'!U288,0),IF('People_Inputs'!$E$25="FIN",'Payroll'!U308,0),IF('People_Inputs'!$E$26="FIN",'Payroll'!U328,0),IF('People_Inputs'!$E$27="FIN",'Payroll'!U348,0),IF('People_Inputs'!$E$28="FIN",'Payroll'!U368,0),IF('People_Inputs'!$E$29="FIN",'Payroll'!U388,0),IF('People_Inputs'!$E$30="FIN",'Payroll'!U408,0),IF('People_Inputs'!$E$31="FIN",'Payroll'!U428,0),IF('People_Inputs'!$E$32="FIN",'Payroll'!U448,0),IF('People_Inputs'!$E$33="FIN",'Payroll'!U468,0),IF('People_Inputs'!$E$34="FIN",'Payroll'!U488,0),IF('People_Inputs'!$E$35="FIN",'Payroll'!U508,0),IF('People_Inputs'!$E$36="FIN",'Payroll'!U528,0),IF('People_Inputs'!$E$37="FIN",'Payroll'!U548,0),IF('People_Inputs'!$E$38="FIN",'Payroll'!U568,0),IF('People_Inputs'!$E$39="FIN",'Payroll'!U588,0),IF('People_Inputs'!$E$40="FIN",'Payroll'!U608,0),IF('People_Inputs'!$E$41="FIN",'Payroll'!U628,0),IF('People_Inputs'!$E$42="FIN",'Payroll'!U648,0),IF('People_Inputs'!$E$43="FIN",'Payroll'!U668,0),IF('People_Inputs'!$E$44="FIN",'Payroll'!U688,0),IF('People_Inputs'!$E$45="FIN",'Payroll'!U708,0),IF('People_Inputs'!$E$46="FIN",'Payroll'!U728,0),IF('People_Inputs'!$E$47="FIN",'Payroll'!U748,0),IF('People_Inputs'!$E$48="FIN",'Payroll'!U768,0),IF('People_Inputs'!$E$49="FIN",'Payroll'!U788,0),IF('People_Inputs'!$E$50="FIN",'Payroll'!U808,0),IF('People_Inputs'!$E$51="FIN",'Payroll'!U828,0),IF('People_Inputs'!$E$52="FIN",'Payroll'!U848,0),IF('People_Inputs'!$E$53="FIN",'Payroll'!U868,0),IF('People_Inputs'!$E$54="FIN",'Payroll'!U888,0),IF('People_Inputs'!$E$55="FIN",'Payroll'!U908,0),IF('People_Inputs'!$E$56="FIN",'Payroll'!U928,0),IF('People_Inputs'!$E$57="FIN",'Payroll'!U948,0),IF('People_Inputs'!$E$58="FIN",'Payroll'!U968,0),IF('People_Inputs'!$E$59="FIN",'Payroll'!U988,0),IF('People_Inputs'!$E$60="FIN",'Payroll'!U1008,0),IF('People_Inputs'!$E$61="FIN",'Payroll'!U1028,0),IF('People_Inputs'!$E$62="FIN",'Payroll'!U1048,0),IF('People_Inputs'!$E$63="FIN",'Payroll'!U1068,0),IF('People_Inputs'!$E$64="FIN",'Payroll'!U1088,0),IF('People_Inputs'!$E$65="FIN",'Payroll'!U1108,0),IF('People_Inputs'!$E$66="FIN",'Payroll'!U1128,0),IF('People_Inputs'!$E$67="FIN",'Payroll'!U1148,0),IF('People_Inputs'!$E$68="FIN",'Payroll'!U1168,0),IF('People_Inputs'!$E$69="FIN",'Payroll'!U1188,0),IF('People_Inputs'!$E$70="FIN",'Payroll'!U1208,0))</f>
        <v>0.0</v>
      </c>
      <c r="V36" s="35">
        <f>SUM(IF('People_Inputs'!$E$11="FIN",'Payroll'!V28,0),IF('People_Inputs'!$E$12="FIN",'Payroll'!V48,0),IF('People_Inputs'!$E$13="FIN",'Payroll'!V68,0),IF('People_Inputs'!$E$14="FIN",'Payroll'!V88,0),IF('People_Inputs'!$E$15="FIN",'Payroll'!V108,0),IF('People_Inputs'!$E$16="FIN",'Payroll'!V128,0),IF('People_Inputs'!$E$17="FIN",'Payroll'!V148,0),IF('People_Inputs'!$E$18="FIN",'Payroll'!V168,0),IF('People_Inputs'!$E$19="FIN",'Payroll'!V188,0),IF('People_Inputs'!$E$20="FIN",'Payroll'!V208,0),IF('People_Inputs'!$E$21="FIN",'Payroll'!V228,0),IF('People_Inputs'!$E$22="FIN",'Payroll'!V248,0),IF('People_Inputs'!$E$23="FIN",'Payroll'!V268,0),IF('People_Inputs'!$E$24="FIN",'Payroll'!V288,0),IF('People_Inputs'!$E$25="FIN",'Payroll'!V308,0),IF('People_Inputs'!$E$26="FIN",'Payroll'!V328,0),IF('People_Inputs'!$E$27="FIN",'Payroll'!V348,0),IF('People_Inputs'!$E$28="FIN",'Payroll'!V368,0),IF('People_Inputs'!$E$29="FIN",'Payroll'!V388,0),IF('People_Inputs'!$E$30="FIN",'Payroll'!V408,0),IF('People_Inputs'!$E$31="FIN",'Payroll'!V428,0),IF('People_Inputs'!$E$32="FIN",'Payroll'!V448,0),IF('People_Inputs'!$E$33="FIN",'Payroll'!V468,0),IF('People_Inputs'!$E$34="FIN",'Payroll'!V488,0),IF('People_Inputs'!$E$35="FIN",'Payroll'!V508,0),IF('People_Inputs'!$E$36="FIN",'Payroll'!V528,0),IF('People_Inputs'!$E$37="FIN",'Payroll'!V548,0),IF('People_Inputs'!$E$38="FIN",'Payroll'!V568,0),IF('People_Inputs'!$E$39="FIN",'Payroll'!V588,0),IF('People_Inputs'!$E$40="FIN",'Payroll'!V608,0),IF('People_Inputs'!$E$41="FIN",'Payroll'!V628,0),IF('People_Inputs'!$E$42="FIN",'Payroll'!V648,0),IF('People_Inputs'!$E$43="FIN",'Payroll'!V668,0),IF('People_Inputs'!$E$44="FIN",'Payroll'!V688,0),IF('People_Inputs'!$E$45="FIN",'Payroll'!V708,0),IF('People_Inputs'!$E$46="FIN",'Payroll'!V728,0),IF('People_Inputs'!$E$47="FIN",'Payroll'!V748,0),IF('People_Inputs'!$E$48="FIN",'Payroll'!V768,0),IF('People_Inputs'!$E$49="FIN",'Payroll'!V788,0),IF('People_Inputs'!$E$50="FIN",'Payroll'!V808,0),IF('People_Inputs'!$E$51="FIN",'Payroll'!V828,0),IF('People_Inputs'!$E$52="FIN",'Payroll'!V848,0),IF('People_Inputs'!$E$53="FIN",'Payroll'!V868,0),IF('People_Inputs'!$E$54="FIN",'Payroll'!V888,0),IF('People_Inputs'!$E$55="FIN",'Payroll'!V908,0),IF('People_Inputs'!$E$56="FIN",'Payroll'!V928,0),IF('People_Inputs'!$E$57="FIN",'Payroll'!V948,0),IF('People_Inputs'!$E$58="FIN",'Payroll'!V968,0),IF('People_Inputs'!$E$59="FIN",'Payroll'!V988,0),IF('People_Inputs'!$E$60="FIN",'Payroll'!V1008,0),IF('People_Inputs'!$E$61="FIN",'Payroll'!V1028,0),IF('People_Inputs'!$E$62="FIN",'Payroll'!V1048,0),IF('People_Inputs'!$E$63="FIN",'Payroll'!V1068,0),IF('People_Inputs'!$E$64="FIN",'Payroll'!V1088,0),IF('People_Inputs'!$E$65="FIN",'Payroll'!V1108,0),IF('People_Inputs'!$E$66="FIN",'Payroll'!V1128,0),IF('People_Inputs'!$E$67="FIN",'Payroll'!V1148,0),IF('People_Inputs'!$E$68="FIN",'Payroll'!V1168,0),IF('People_Inputs'!$E$69="FIN",'Payroll'!V1188,0),IF('People_Inputs'!$E$70="FIN",'Payroll'!V1208,0))</f>
        <v>0.0</v>
      </c>
      <c r="W36" s="35">
        <f>SUM(IF('People_Inputs'!$E$11="FIN",'Payroll'!W28,0),IF('People_Inputs'!$E$12="FIN",'Payroll'!W48,0),IF('People_Inputs'!$E$13="FIN",'Payroll'!W68,0),IF('People_Inputs'!$E$14="FIN",'Payroll'!W88,0),IF('People_Inputs'!$E$15="FIN",'Payroll'!W108,0),IF('People_Inputs'!$E$16="FIN",'Payroll'!W128,0),IF('People_Inputs'!$E$17="FIN",'Payroll'!W148,0),IF('People_Inputs'!$E$18="FIN",'Payroll'!W168,0),IF('People_Inputs'!$E$19="FIN",'Payroll'!W188,0),IF('People_Inputs'!$E$20="FIN",'Payroll'!W208,0),IF('People_Inputs'!$E$21="FIN",'Payroll'!W228,0),IF('People_Inputs'!$E$22="FIN",'Payroll'!W248,0),IF('People_Inputs'!$E$23="FIN",'Payroll'!W268,0),IF('People_Inputs'!$E$24="FIN",'Payroll'!W288,0),IF('People_Inputs'!$E$25="FIN",'Payroll'!W308,0),IF('People_Inputs'!$E$26="FIN",'Payroll'!W328,0),IF('People_Inputs'!$E$27="FIN",'Payroll'!W348,0),IF('People_Inputs'!$E$28="FIN",'Payroll'!W368,0),IF('People_Inputs'!$E$29="FIN",'Payroll'!W388,0),IF('People_Inputs'!$E$30="FIN",'Payroll'!W408,0),IF('People_Inputs'!$E$31="FIN",'Payroll'!W428,0),IF('People_Inputs'!$E$32="FIN",'Payroll'!W448,0),IF('People_Inputs'!$E$33="FIN",'Payroll'!W468,0),IF('People_Inputs'!$E$34="FIN",'Payroll'!W488,0),IF('People_Inputs'!$E$35="FIN",'Payroll'!W508,0),IF('People_Inputs'!$E$36="FIN",'Payroll'!W528,0),IF('People_Inputs'!$E$37="FIN",'Payroll'!W548,0),IF('People_Inputs'!$E$38="FIN",'Payroll'!W568,0),IF('People_Inputs'!$E$39="FIN",'Payroll'!W588,0),IF('People_Inputs'!$E$40="FIN",'Payroll'!W608,0),IF('People_Inputs'!$E$41="FIN",'Payroll'!W628,0),IF('People_Inputs'!$E$42="FIN",'Payroll'!W648,0),IF('People_Inputs'!$E$43="FIN",'Payroll'!W668,0),IF('People_Inputs'!$E$44="FIN",'Payroll'!W688,0),IF('People_Inputs'!$E$45="FIN",'Payroll'!W708,0),IF('People_Inputs'!$E$46="FIN",'Payroll'!W728,0),IF('People_Inputs'!$E$47="FIN",'Payroll'!W748,0),IF('People_Inputs'!$E$48="FIN",'Payroll'!W768,0),IF('People_Inputs'!$E$49="FIN",'Payroll'!W788,0),IF('People_Inputs'!$E$50="FIN",'Payroll'!W808,0),IF('People_Inputs'!$E$51="FIN",'Payroll'!W828,0),IF('People_Inputs'!$E$52="FIN",'Payroll'!W848,0),IF('People_Inputs'!$E$53="FIN",'Payroll'!W868,0),IF('People_Inputs'!$E$54="FIN",'Payroll'!W888,0),IF('People_Inputs'!$E$55="FIN",'Payroll'!W908,0),IF('People_Inputs'!$E$56="FIN",'Payroll'!W928,0),IF('People_Inputs'!$E$57="FIN",'Payroll'!W948,0),IF('People_Inputs'!$E$58="FIN",'Payroll'!W968,0),IF('People_Inputs'!$E$59="FIN",'Payroll'!W988,0),IF('People_Inputs'!$E$60="FIN",'Payroll'!W1008,0),IF('People_Inputs'!$E$61="FIN",'Payroll'!W1028,0),IF('People_Inputs'!$E$62="FIN",'Payroll'!W1048,0),IF('People_Inputs'!$E$63="FIN",'Payroll'!W1068,0),IF('People_Inputs'!$E$64="FIN",'Payroll'!W1088,0),IF('People_Inputs'!$E$65="FIN",'Payroll'!W1108,0),IF('People_Inputs'!$E$66="FIN",'Payroll'!W1128,0),IF('People_Inputs'!$E$67="FIN",'Payroll'!W1148,0),IF('People_Inputs'!$E$68="FIN",'Payroll'!W1168,0),IF('People_Inputs'!$E$69="FIN",'Payroll'!W1188,0),IF('People_Inputs'!$E$70="FIN",'Payroll'!W1208,0))</f>
        <v>0.0</v>
      </c>
      <c r="X36" s="35">
        <f>SUM(IF('People_Inputs'!$E$11="FIN",'Payroll'!X28,0),IF('People_Inputs'!$E$12="FIN",'Payroll'!X48,0),IF('People_Inputs'!$E$13="FIN",'Payroll'!X68,0),IF('People_Inputs'!$E$14="FIN",'Payroll'!X88,0),IF('People_Inputs'!$E$15="FIN",'Payroll'!X108,0),IF('People_Inputs'!$E$16="FIN",'Payroll'!X128,0),IF('People_Inputs'!$E$17="FIN",'Payroll'!X148,0),IF('People_Inputs'!$E$18="FIN",'Payroll'!X168,0),IF('People_Inputs'!$E$19="FIN",'Payroll'!X188,0),IF('People_Inputs'!$E$20="FIN",'Payroll'!X208,0),IF('People_Inputs'!$E$21="FIN",'Payroll'!X228,0),IF('People_Inputs'!$E$22="FIN",'Payroll'!X248,0),IF('People_Inputs'!$E$23="FIN",'Payroll'!X268,0),IF('People_Inputs'!$E$24="FIN",'Payroll'!X288,0),IF('People_Inputs'!$E$25="FIN",'Payroll'!X308,0),IF('People_Inputs'!$E$26="FIN",'Payroll'!X328,0),IF('People_Inputs'!$E$27="FIN",'Payroll'!X348,0),IF('People_Inputs'!$E$28="FIN",'Payroll'!X368,0),IF('People_Inputs'!$E$29="FIN",'Payroll'!X388,0),IF('People_Inputs'!$E$30="FIN",'Payroll'!X408,0),IF('People_Inputs'!$E$31="FIN",'Payroll'!X428,0),IF('People_Inputs'!$E$32="FIN",'Payroll'!X448,0),IF('People_Inputs'!$E$33="FIN",'Payroll'!X468,0),IF('People_Inputs'!$E$34="FIN",'Payroll'!X488,0),IF('People_Inputs'!$E$35="FIN",'Payroll'!X508,0),IF('People_Inputs'!$E$36="FIN",'Payroll'!X528,0),IF('People_Inputs'!$E$37="FIN",'Payroll'!X548,0),IF('People_Inputs'!$E$38="FIN",'Payroll'!X568,0),IF('People_Inputs'!$E$39="FIN",'Payroll'!X588,0),IF('People_Inputs'!$E$40="FIN",'Payroll'!X608,0),IF('People_Inputs'!$E$41="FIN",'Payroll'!X628,0),IF('People_Inputs'!$E$42="FIN",'Payroll'!X648,0),IF('People_Inputs'!$E$43="FIN",'Payroll'!X668,0),IF('People_Inputs'!$E$44="FIN",'Payroll'!X688,0),IF('People_Inputs'!$E$45="FIN",'Payroll'!X708,0),IF('People_Inputs'!$E$46="FIN",'Payroll'!X728,0),IF('People_Inputs'!$E$47="FIN",'Payroll'!X748,0),IF('People_Inputs'!$E$48="FIN",'Payroll'!X768,0),IF('People_Inputs'!$E$49="FIN",'Payroll'!X788,0),IF('People_Inputs'!$E$50="FIN",'Payroll'!X808,0),IF('People_Inputs'!$E$51="FIN",'Payroll'!X828,0),IF('People_Inputs'!$E$52="FIN",'Payroll'!X848,0),IF('People_Inputs'!$E$53="FIN",'Payroll'!X868,0),IF('People_Inputs'!$E$54="FIN",'Payroll'!X888,0),IF('People_Inputs'!$E$55="FIN",'Payroll'!X908,0),IF('People_Inputs'!$E$56="FIN",'Payroll'!X928,0),IF('People_Inputs'!$E$57="FIN",'Payroll'!X948,0),IF('People_Inputs'!$E$58="FIN",'Payroll'!X968,0),IF('People_Inputs'!$E$59="FIN",'Payroll'!X988,0),IF('People_Inputs'!$E$60="FIN",'Payroll'!X1008,0),IF('People_Inputs'!$E$61="FIN",'Payroll'!X1028,0),IF('People_Inputs'!$E$62="FIN",'Payroll'!X1048,0),IF('People_Inputs'!$E$63="FIN",'Payroll'!X1068,0),IF('People_Inputs'!$E$64="FIN",'Payroll'!X1088,0),IF('People_Inputs'!$E$65="FIN",'Payroll'!X1108,0),IF('People_Inputs'!$E$66="FIN",'Payroll'!X1128,0),IF('People_Inputs'!$E$67="FIN",'Payroll'!X1148,0),IF('People_Inputs'!$E$68="FIN",'Payroll'!X1168,0),IF('People_Inputs'!$E$69="FIN",'Payroll'!X1188,0),IF('People_Inputs'!$E$70="FIN",'Payroll'!X1208,0))</f>
        <v>0.0</v>
      </c>
      <c r="Y36" s="35">
        <f>SUM(IF('People_Inputs'!$E$11="FIN",'Payroll'!Y28,0),IF('People_Inputs'!$E$12="FIN",'Payroll'!Y48,0),IF('People_Inputs'!$E$13="FIN",'Payroll'!Y68,0),IF('People_Inputs'!$E$14="FIN",'Payroll'!Y88,0),IF('People_Inputs'!$E$15="FIN",'Payroll'!Y108,0),IF('People_Inputs'!$E$16="FIN",'Payroll'!Y128,0),IF('People_Inputs'!$E$17="FIN",'Payroll'!Y148,0),IF('People_Inputs'!$E$18="FIN",'Payroll'!Y168,0),IF('People_Inputs'!$E$19="FIN",'Payroll'!Y188,0),IF('People_Inputs'!$E$20="FIN",'Payroll'!Y208,0),IF('People_Inputs'!$E$21="FIN",'Payroll'!Y228,0),IF('People_Inputs'!$E$22="FIN",'Payroll'!Y248,0),IF('People_Inputs'!$E$23="FIN",'Payroll'!Y268,0),IF('People_Inputs'!$E$24="FIN",'Payroll'!Y288,0),IF('People_Inputs'!$E$25="FIN",'Payroll'!Y308,0),IF('People_Inputs'!$E$26="FIN",'Payroll'!Y328,0),IF('People_Inputs'!$E$27="FIN",'Payroll'!Y348,0),IF('People_Inputs'!$E$28="FIN",'Payroll'!Y368,0),IF('People_Inputs'!$E$29="FIN",'Payroll'!Y388,0),IF('People_Inputs'!$E$30="FIN",'Payroll'!Y408,0),IF('People_Inputs'!$E$31="FIN",'Payroll'!Y428,0),IF('People_Inputs'!$E$32="FIN",'Payroll'!Y448,0),IF('People_Inputs'!$E$33="FIN",'Payroll'!Y468,0),IF('People_Inputs'!$E$34="FIN",'Payroll'!Y488,0),IF('People_Inputs'!$E$35="FIN",'Payroll'!Y508,0),IF('People_Inputs'!$E$36="FIN",'Payroll'!Y528,0),IF('People_Inputs'!$E$37="FIN",'Payroll'!Y548,0),IF('People_Inputs'!$E$38="FIN",'Payroll'!Y568,0),IF('People_Inputs'!$E$39="FIN",'Payroll'!Y588,0),IF('People_Inputs'!$E$40="FIN",'Payroll'!Y608,0),IF('People_Inputs'!$E$41="FIN",'Payroll'!Y628,0),IF('People_Inputs'!$E$42="FIN",'Payroll'!Y648,0),IF('People_Inputs'!$E$43="FIN",'Payroll'!Y668,0),IF('People_Inputs'!$E$44="FIN",'Payroll'!Y688,0),IF('People_Inputs'!$E$45="FIN",'Payroll'!Y708,0),IF('People_Inputs'!$E$46="FIN",'Payroll'!Y728,0),IF('People_Inputs'!$E$47="FIN",'Payroll'!Y748,0),IF('People_Inputs'!$E$48="FIN",'Payroll'!Y768,0),IF('People_Inputs'!$E$49="FIN",'Payroll'!Y788,0),IF('People_Inputs'!$E$50="FIN",'Payroll'!Y808,0),IF('People_Inputs'!$E$51="FIN",'Payroll'!Y828,0),IF('People_Inputs'!$E$52="FIN",'Payroll'!Y848,0),IF('People_Inputs'!$E$53="FIN",'Payroll'!Y868,0),IF('People_Inputs'!$E$54="FIN",'Payroll'!Y888,0),IF('People_Inputs'!$E$55="FIN",'Payroll'!Y908,0),IF('People_Inputs'!$E$56="FIN",'Payroll'!Y928,0),IF('People_Inputs'!$E$57="FIN",'Payroll'!Y948,0),IF('People_Inputs'!$E$58="FIN",'Payroll'!Y968,0),IF('People_Inputs'!$E$59="FIN",'Payroll'!Y988,0),IF('People_Inputs'!$E$60="FIN",'Payroll'!Y1008,0),IF('People_Inputs'!$E$61="FIN",'Payroll'!Y1028,0),IF('People_Inputs'!$E$62="FIN",'Payroll'!Y1048,0),IF('People_Inputs'!$E$63="FIN",'Payroll'!Y1068,0),IF('People_Inputs'!$E$64="FIN",'Payroll'!Y1088,0),IF('People_Inputs'!$E$65="FIN",'Payroll'!Y1108,0),IF('People_Inputs'!$E$66="FIN",'Payroll'!Y1128,0),IF('People_Inputs'!$E$67="FIN",'Payroll'!Y1148,0),IF('People_Inputs'!$E$68="FIN",'Payroll'!Y1168,0),IF('People_Inputs'!$E$69="FIN",'Payroll'!Y1188,0),IF('People_Inputs'!$E$70="FIN",'Payroll'!Y1208,0))</f>
        <v>0.0</v>
      </c>
      <c r="Z36" s="35">
        <f>SUM(IF('People_Inputs'!$E$11="FIN",'Payroll'!Z28,0),IF('People_Inputs'!$E$12="FIN",'Payroll'!Z48,0),IF('People_Inputs'!$E$13="FIN",'Payroll'!Z68,0),IF('People_Inputs'!$E$14="FIN",'Payroll'!Z88,0),IF('People_Inputs'!$E$15="FIN",'Payroll'!Z108,0),IF('People_Inputs'!$E$16="FIN",'Payroll'!Z128,0),IF('People_Inputs'!$E$17="FIN",'Payroll'!Z148,0),IF('People_Inputs'!$E$18="FIN",'Payroll'!Z168,0),IF('People_Inputs'!$E$19="FIN",'Payroll'!Z188,0),IF('People_Inputs'!$E$20="FIN",'Payroll'!Z208,0),IF('People_Inputs'!$E$21="FIN",'Payroll'!Z228,0),IF('People_Inputs'!$E$22="FIN",'Payroll'!Z248,0),IF('People_Inputs'!$E$23="FIN",'Payroll'!Z268,0),IF('People_Inputs'!$E$24="FIN",'Payroll'!Z288,0),IF('People_Inputs'!$E$25="FIN",'Payroll'!Z308,0),IF('People_Inputs'!$E$26="FIN",'Payroll'!Z328,0),IF('People_Inputs'!$E$27="FIN",'Payroll'!Z348,0),IF('People_Inputs'!$E$28="FIN",'Payroll'!Z368,0),IF('People_Inputs'!$E$29="FIN",'Payroll'!Z388,0),IF('People_Inputs'!$E$30="FIN",'Payroll'!Z408,0),IF('People_Inputs'!$E$31="FIN",'Payroll'!Z428,0),IF('People_Inputs'!$E$32="FIN",'Payroll'!Z448,0),IF('People_Inputs'!$E$33="FIN",'Payroll'!Z468,0),IF('People_Inputs'!$E$34="FIN",'Payroll'!Z488,0),IF('People_Inputs'!$E$35="FIN",'Payroll'!Z508,0),IF('People_Inputs'!$E$36="FIN",'Payroll'!Z528,0),IF('People_Inputs'!$E$37="FIN",'Payroll'!Z548,0),IF('People_Inputs'!$E$38="FIN",'Payroll'!Z568,0),IF('People_Inputs'!$E$39="FIN",'Payroll'!Z588,0),IF('People_Inputs'!$E$40="FIN",'Payroll'!Z608,0),IF('People_Inputs'!$E$41="FIN",'Payroll'!Z628,0),IF('People_Inputs'!$E$42="FIN",'Payroll'!Z648,0),IF('People_Inputs'!$E$43="FIN",'Payroll'!Z668,0),IF('People_Inputs'!$E$44="FIN",'Payroll'!Z688,0),IF('People_Inputs'!$E$45="FIN",'Payroll'!Z708,0),IF('People_Inputs'!$E$46="FIN",'Payroll'!Z728,0),IF('People_Inputs'!$E$47="FIN",'Payroll'!Z748,0),IF('People_Inputs'!$E$48="FIN",'Payroll'!Z768,0),IF('People_Inputs'!$E$49="FIN",'Payroll'!Z788,0),IF('People_Inputs'!$E$50="FIN",'Payroll'!Z808,0),IF('People_Inputs'!$E$51="FIN",'Payroll'!Z828,0),IF('People_Inputs'!$E$52="FIN",'Payroll'!Z848,0),IF('People_Inputs'!$E$53="FIN",'Payroll'!Z868,0),IF('People_Inputs'!$E$54="FIN",'Payroll'!Z888,0),IF('People_Inputs'!$E$55="FIN",'Payroll'!Z908,0),IF('People_Inputs'!$E$56="FIN",'Payroll'!Z928,0),IF('People_Inputs'!$E$57="FIN",'Payroll'!Z948,0),IF('People_Inputs'!$E$58="FIN",'Payroll'!Z968,0),IF('People_Inputs'!$E$59="FIN",'Payroll'!Z988,0),IF('People_Inputs'!$E$60="FIN",'Payroll'!Z1008,0),IF('People_Inputs'!$E$61="FIN",'Payroll'!Z1028,0),IF('People_Inputs'!$E$62="FIN",'Payroll'!Z1048,0),IF('People_Inputs'!$E$63="FIN",'Payroll'!Z1068,0),IF('People_Inputs'!$E$64="FIN",'Payroll'!Z1088,0),IF('People_Inputs'!$E$65="FIN",'Payroll'!Z1108,0),IF('People_Inputs'!$E$66="FIN",'Payroll'!Z1128,0),IF('People_Inputs'!$E$67="FIN",'Payroll'!Z1148,0),IF('People_Inputs'!$E$68="FIN",'Payroll'!Z1168,0),IF('People_Inputs'!$E$69="FIN",'Payroll'!Z1188,0),IF('People_Inputs'!$E$70="FIN",'Payroll'!Z1208,0))</f>
        <v>0.0</v>
      </c>
      <c r="AA36" s="35">
        <f>SUM(IF('People_Inputs'!$E$11="FIN",'Payroll'!AA28,0),IF('People_Inputs'!$E$12="FIN",'Payroll'!AA48,0),IF('People_Inputs'!$E$13="FIN",'Payroll'!AA68,0),IF('People_Inputs'!$E$14="FIN",'Payroll'!AA88,0),IF('People_Inputs'!$E$15="FIN",'Payroll'!AA108,0),IF('People_Inputs'!$E$16="FIN",'Payroll'!AA128,0),IF('People_Inputs'!$E$17="FIN",'Payroll'!AA148,0),IF('People_Inputs'!$E$18="FIN",'Payroll'!AA168,0),IF('People_Inputs'!$E$19="FIN",'Payroll'!AA188,0),IF('People_Inputs'!$E$20="FIN",'Payroll'!AA208,0),IF('People_Inputs'!$E$21="FIN",'Payroll'!AA228,0),IF('People_Inputs'!$E$22="FIN",'Payroll'!AA248,0),IF('People_Inputs'!$E$23="FIN",'Payroll'!AA268,0),IF('People_Inputs'!$E$24="FIN",'Payroll'!AA288,0),IF('People_Inputs'!$E$25="FIN",'Payroll'!AA308,0),IF('People_Inputs'!$E$26="FIN",'Payroll'!AA328,0),IF('People_Inputs'!$E$27="FIN",'Payroll'!AA348,0),IF('People_Inputs'!$E$28="FIN",'Payroll'!AA368,0),IF('People_Inputs'!$E$29="FIN",'Payroll'!AA388,0),IF('People_Inputs'!$E$30="FIN",'Payroll'!AA408,0),IF('People_Inputs'!$E$31="FIN",'Payroll'!AA428,0),IF('People_Inputs'!$E$32="FIN",'Payroll'!AA448,0),IF('People_Inputs'!$E$33="FIN",'Payroll'!AA468,0),IF('People_Inputs'!$E$34="FIN",'Payroll'!AA488,0),IF('People_Inputs'!$E$35="FIN",'Payroll'!AA508,0),IF('People_Inputs'!$E$36="FIN",'Payroll'!AA528,0),IF('People_Inputs'!$E$37="FIN",'Payroll'!AA548,0),IF('People_Inputs'!$E$38="FIN",'Payroll'!AA568,0),IF('People_Inputs'!$E$39="FIN",'Payroll'!AA588,0),IF('People_Inputs'!$E$40="FIN",'Payroll'!AA608,0),IF('People_Inputs'!$E$41="FIN",'Payroll'!AA628,0),IF('People_Inputs'!$E$42="FIN",'Payroll'!AA648,0),IF('People_Inputs'!$E$43="FIN",'Payroll'!AA668,0),IF('People_Inputs'!$E$44="FIN",'Payroll'!AA688,0),IF('People_Inputs'!$E$45="FIN",'Payroll'!AA708,0),IF('People_Inputs'!$E$46="FIN",'Payroll'!AA728,0),IF('People_Inputs'!$E$47="FIN",'Payroll'!AA748,0),IF('People_Inputs'!$E$48="FIN",'Payroll'!AA768,0),IF('People_Inputs'!$E$49="FIN",'Payroll'!AA788,0),IF('People_Inputs'!$E$50="FIN",'Payroll'!AA808,0),IF('People_Inputs'!$E$51="FIN",'Payroll'!AA828,0),IF('People_Inputs'!$E$52="FIN",'Payroll'!AA848,0),IF('People_Inputs'!$E$53="FIN",'Payroll'!AA868,0),IF('People_Inputs'!$E$54="FIN",'Payroll'!AA888,0),IF('People_Inputs'!$E$55="FIN",'Payroll'!AA908,0),IF('People_Inputs'!$E$56="FIN",'Payroll'!AA928,0),IF('People_Inputs'!$E$57="FIN",'Payroll'!AA948,0),IF('People_Inputs'!$E$58="FIN",'Payroll'!AA968,0),IF('People_Inputs'!$E$59="FIN",'Payroll'!AA988,0),IF('People_Inputs'!$E$60="FIN",'Payroll'!AA1008,0),IF('People_Inputs'!$E$61="FIN",'Payroll'!AA1028,0),IF('People_Inputs'!$E$62="FIN",'Payroll'!AA1048,0),IF('People_Inputs'!$E$63="FIN",'Payroll'!AA1068,0),IF('People_Inputs'!$E$64="FIN",'Payroll'!AA1088,0),IF('People_Inputs'!$E$65="FIN",'Payroll'!AA1108,0),IF('People_Inputs'!$E$66="FIN",'Payroll'!AA1128,0),IF('People_Inputs'!$E$67="FIN",'Payroll'!AA1148,0),IF('People_Inputs'!$E$68="FIN",'Payroll'!AA1168,0),IF('People_Inputs'!$E$69="FIN",'Payroll'!AA1188,0),IF('People_Inputs'!$E$70="FIN",'Payroll'!AA1208,0))</f>
        <v>0.0</v>
      </c>
      <c r="AB36" s="35">
        <f>SUM(IF('People_Inputs'!$E$11="FIN",'Payroll'!AB28,0),IF('People_Inputs'!$E$12="FIN",'Payroll'!AB48,0),IF('People_Inputs'!$E$13="FIN",'Payroll'!AB68,0),IF('People_Inputs'!$E$14="FIN",'Payroll'!AB88,0),IF('People_Inputs'!$E$15="FIN",'Payroll'!AB108,0),IF('People_Inputs'!$E$16="FIN",'Payroll'!AB128,0),IF('People_Inputs'!$E$17="FIN",'Payroll'!AB148,0),IF('People_Inputs'!$E$18="FIN",'Payroll'!AB168,0),IF('People_Inputs'!$E$19="FIN",'Payroll'!AB188,0),IF('People_Inputs'!$E$20="FIN",'Payroll'!AB208,0),IF('People_Inputs'!$E$21="FIN",'Payroll'!AB228,0),IF('People_Inputs'!$E$22="FIN",'Payroll'!AB248,0),IF('People_Inputs'!$E$23="FIN",'Payroll'!AB268,0),IF('People_Inputs'!$E$24="FIN",'Payroll'!AB288,0),IF('People_Inputs'!$E$25="FIN",'Payroll'!AB308,0),IF('People_Inputs'!$E$26="FIN",'Payroll'!AB328,0),IF('People_Inputs'!$E$27="FIN",'Payroll'!AB348,0),IF('People_Inputs'!$E$28="FIN",'Payroll'!AB368,0),IF('People_Inputs'!$E$29="FIN",'Payroll'!AB388,0),IF('People_Inputs'!$E$30="FIN",'Payroll'!AB408,0),IF('People_Inputs'!$E$31="FIN",'Payroll'!AB428,0),IF('People_Inputs'!$E$32="FIN",'Payroll'!AB448,0),IF('People_Inputs'!$E$33="FIN",'Payroll'!AB468,0),IF('People_Inputs'!$E$34="FIN",'Payroll'!AB488,0),IF('People_Inputs'!$E$35="FIN",'Payroll'!AB508,0),IF('People_Inputs'!$E$36="FIN",'Payroll'!AB528,0),IF('People_Inputs'!$E$37="FIN",'Payroll'!AB548,0),IF('People_Inputs'!$E$38="FIN",'Payroll'!AB568,0),IF('People_Inputs'!$E$39="FIN",'Payroll'!AB588,0),IF('People_Inputs'!$E$40="FIN",'Payroll'!AB608,0),IF('People_Inputs'!$E$41="FIN",'Payroll'!AB628,0),IF('People_Inputs'!$E$42="FIN",'Payroll'!AB648,0),IF('People_Inputs'!$E$43="FIN",'Payroll'!AB668,0),IF('People_Inputs'!$E$44="FIN",'Payroll'!AB688,0),IF('People_Inputs'!$E$45="FIN",'Payroll'!AB708,0),IF('People_Inputs'!$E$46="FIN",'Payroll'!AB728,0),IF('People_Inputs'!$E$47="FIN",'Payroll'!AB748,0),IF('People_Inputs'!$E$48="FIN",'Payroll'!AB768,0),IF('People_Inputs'!$E$49="FIN",'Payroll'!AB788,0),IF('People_Inputs'!$E$50="FIN",'Payroll'!AB808,0),IF('People_Inputs'!$E$51="FIN",'Payroll'!AB828,0),IF('People_Inputs'!$E$52="FIN",'Payroll'!AB848,0),IF('People_Inputs'!$E$53="FIN",'Payroll'!AB868,0),IF('People_Inputs'!$E$54="FIN",'Payroll'!AB888,0),IF('People_Inputs'!$E$55="FIN",'Payroll'!AB908,0),IF('People_Inputs'!$E$56="FIN",'Payroll'!AB928,0),IF('People_Inputs'!$E$57="FIN",'Payroll'!AB948,0),IF('People_Inputs'!$E$58="FIN",'Payroll'!AB968,0),IF('People_Inputs'!$E$59="FIN",'Payroll'!AB988,0),IF('People_Inputs'!$E$60="FIN",'Payroll'!AB1008,0),IF('People_Inputs'!$E$61="FIN",'Payroll'!AB1028,0),IF('People_Inputs'!$E$62="FIN",'Payroll'!AB1048,0),IF('People_Inputs'!$E$63="FIN",'Payroll'!AB1068,0),IF('People_Inputs'!$E$64="FIN",'Payroll'!AB1088,0),IF('People_Inputs'!$E$65="FIN",'Payroll'!AB1108,0),IF('People_Inputs'!$E$66="FIN",'Payroll'!AB1128,0),IF('People_Inputs'!$E$67="FIN",'Payroll'!AB1148,0),IF('People_Inputs'!$E$68="FIN",'Payroll'!AB1168,0),IF('People_Inputs'!$E$69="FIN",'Payroll'!AB1188,0),IF('People_Inputs'!$E$70="FIN",'Payroll'!AB1208,0))</f>
        <v>0.0</v>
      </c>
      <c r="AC36" s="35">
        <f>SUM(IF('People_Inputs'!$E$11="FIN",'Payroll'!AC28,0),IF('People_Inputs'!$E$12="FIN",'Payroll'!AC48,0),IF('People_Inputs'!$E$13="FIN",'Payroll'!AC68,0),IF('People_Inputs'!$E$14="FIN",'Payroll'!AC88,0),IF('People_Inputs'!$E$15="FIN",'Payroll'!AC108,0),IF('People_Inputs'!$E$16="FIN",'Payroll'!AC128,0),IF('People_Inputs'!$E$17="FIN",'Payroll'!AC148,0),IF('People_Inputs'!$E$18="FIN",'Payroll'!AC168,0),IF('People_Inputs'!$E$19="FIN",'Payroll'!AC188,0),IF('People_Inputs'!$E$20="FIN",'Payroll'!AC208,0),IF('People_Inputs'!$E$21="FIN",'Payroll'!AC228,0),IF('People_Inputs'!$E$22="FIN",'Payroll'!AC248,0),IF('People_Inputs'!$E$23="FIN",'Payroll'!AC268,0),IF('People_Inputs'!$E$24="FIN",'Payroll'!AC288,0),IF('People_Inputs'!$E$25="FIN",'Payroll'!AC308,0),IF('People_Inputs'!$E$26="FIN",'Payroll'!AC328,0),IF('People_Inputs'!$E$27="FIN",'Payroll'!AC348,0),IF('People_Inputs'!$E$28="FIN",'Payroll'!AC368,0),IF('People_Inputs'!$E$29="FIN",'Payroll'!AC388,0),IF('People_Inputs'!$E$30="FIN",'Payroll'!AC408,0),IF('People_Inputs'!$E$31="FIN",'Payroll'!AC428,0),IF('People_Inputs'!$E$32="FIN",'Payroll'!AC448,0),IF('People_Inputs'!$E$33="FIN",'Payroll'!AC468,0),IF('People_Inputs'!$E$34="FIN",'Payroll'!AC488,0),IF('People_Inputs'!$E$35="FIN",'Payroll'!AC508,0),IF('People_Inputs'!$E$36="FIN",'Payroll'!AC528,0),IF('People_Inputs'!$E$37="FIN",'Payroll'!AC548,0),IF('People_Inputs'!$E$38="FIN",'Payroll'!AC568,0),IF('People_Inputs'!$E$39="FIN",'Payroll'!AC588,0),IF('People_Inputs'!$E$40="FIN",'Payroll'!AC608,0),IF('People_Inputs'!$E$41="FIN",'Payroll'!AC628,0),IF('People_Inputs'!$E$42="FIN",'Payroll'!AC648,0),IF('People_Inputs'!$E$43="FIN",'Payroll'!AC668,0),IF('People_Inputs'!$E$44="FIN",'Payroll'!AC688,0),IF('People_Inputs'!$E$45="FIN",'Payroll'!AC708,0),IF('People_Inputs'!$E$46="FIN",'Payroll'!AC728,0),IF('People_Inputs'!$E$47="FIN",'Payroll'!AC748,0),IF('People_Inputs'!$E$48="FIN",'Payroll'!AC768,0),IF('People_Inputs'!$E$49="FIN",'Payroll'!AC788,0),IF('People_Inputs'!$E$50="FIN",'Payroll'!AC808,0),IF('People_Inputs'!$E$51="FIN",'Payroll'!AC828,0),IF('People_Inputs'!$E$52="FIN",'Payroll'!AC848,0),IF('People_Inputs'!$E$53="FIN",'Payroll'!AC868,0),IF('People_Inputs'!$E$54="FIN",'Payroll'!AC888,0),IF('People_Inputs'!$E$55="FIN",'Payroll'!AC908,0),IF('People_Inputs'!$E$56="FIN",'Payroll'!AC928,0),IF('People_Inputs'!$E$57="FIN",'Payroll'!AC948,0),IF('People_Inputs'!$E$58="FIN",'Payroll'!AC968,0),IF('People_Inputs'!$E$59="FIN",'Payroll'!AC988,0),IF('People_Inputs'!$E$60="FIN",'Payroll'!AC1008,0),IF('People_Inputs'!$E$61="FIN",'Payroll'!AC1028,0),IF('People_Inputs'!$E$62="FIN",'Payroll'!AC1048,0),IF('People_Inputs'!$E$63="FIN",'Payroll'!AC1068,0),IF('People_Inputs'!$E$64="FIN",'Payroll'!AC1088,0),IF('People_Inputs'!$E$65="FIN",'Payroll'!AC1108,0),IF('People_Inputs'!$E$66="FIN",'Payroll'!AC1128,0),IF('People_Inputs'!$E$67="FIN",'Payroll'!AC1148,0),IF('People_Inputs'!$E$68="FIN",'Payroll'!AC1168,0),IF('People_Inputs'!$E$69="FIN",'Payroll'!AC1188,0),IF('People_Inputs'!$E$70="FIN",'Payroll'!AC1208,0))</f>
        <v>0.0</v>
      </c>
      <c r="AD36" s="35">
        <f>SUM(IF('People_Inputs'!$E$11="FIN",'Payroll'!AD28,0),IF('People_Inputs'!$E$12="FIN",'Payroll'!AD48,0),IF('People_Inputs'!$E$13="FIN",'Payroll'!AD68,0),IF('People_Inputs'!$E$14="FIN",'Payroll'!AD88,0),IF('People_Inputs'!$E$15="FIN",'Payroll'!AD108,0),IF('People_Inputs'!$E$16="FIN",'Payroll'!AD128,0),IF('People_Inputs'!$E$17="FIN",'Payroll'!AD148,0),IF('People_Inputs'!$E$18="FIN",'Payroll'!AD168,0),IF('People_Inputs'!$E$19="FIN",'Payroll'!AD188,0),IF('People_Inputs'!$E$20="FIN",'Payroll'!AD208,0),IF('People_Inputs'!$E$21="FIN",'Payroll'!AD228,0),IF('People_Inputs'!$E$22="FIN",'Payroll'!AD248,0),IF('People_Inputs'!$E$23="FIN",'Payroll'!AD268,0),IF('People_Inputs'!$E$24="FIN",'Payroll'!AD288,0),IF('People_Inputs'!$E$25="FIN",'Payroll'!AD308,0),IF('People_Inputs'!$E$26="FIN",'Payroll'!AD328,0),IF('People_Inputs'!$E$27="FIN",'Payroll'!AD348,0),IF('People_Inputs'!$E$28="FIN",'Payroll'!AD368,0),IF('People_Inputs'!$E$29="FIN",'Payroll'!AD388,0),IF('People_Inputs'!$E$30="FIN",'Payroll'!AD408,0),IF('People_Inputs'!$E$31="FIN",'Payroll'!AD428,0),IF('People_Inputs'!$E$32="FIN",'Payroll'!AD448,0),IF('People_Inputs'!$E$33="FIN",'Payroll'!AD468,0),IF('People_Inputs'!$E$34="FIN",'Payroll'!AD488,0),IF('People_Inputs'!$E$35="FIN",'Payroll'!AD508,0),IF('People_Inputs'!$E$36="FIN",'Payroll'!AD528,0),IF('People_Inputs'!$E$37="FIN",'Payroll'!AD548,0),IF('People_Inputs'!$E$38="FIN",'Payroll'!AD568,0),IF('People_Inputs'!$E$39="FIN",'Payroll'!AD588,0),IF('People_Inputs'!$E$40="FIN",'Payroll'!AD608,0),IF('People_Inputs'!$E$41="FIN",'Payroll'!AD628,0),IF('People_Inputs'!$E$42="FIN",'Payroll'!AD648,0),IF('People_Inputs'!$E$43="FIN",'Payroll'!AD668,0),IF('People_Inputs'!$E$44="FIN",'Payroll'!AD688,0),IF('People_Inputs'!$E$45="FIN",'Payroll'!AD708,0),IF('People_Inputs'!$E$46="FIN",'Payroll'!AD728,0),IF('People_Inputs'!$E$47="FIN",'Payroll'!AD748,0),IF('People_Inputs'!$E$48="FIN",'Payroll'!AD768,0),IF('People_Inputs'!$E$49="FIN",'Payroll'!AD788,0),IF('People_Inputs'!$E$50="FIN",'Payroll'!AD808,0),IF('People_Inputs'!$E$51="FIN",'Payroll'!AD828,0),IF('People_Inputs'!$E$52="FIN",'Payroll'!AD848,0),IF('People_Inputs'!$E$53="FIN",'Payroll'!AD868,0),IF('People_Inputs'!$E$54="FIN",'Payroll'!AD888,0),IF('People_Inputs'!$E$55="FIN",'Payroll'!AD908,0),IF('People_Inputs'!$E$56="FIN",'Payroll'!AD928,0),IF('People_Inputs'!$E$57="FIN",'Payroll'!AD948,0),IF('People_Inputs'!$E$58="FIN",'Payroll'!AD968,0),IF('People_Inputs'!$E$59="FIN",'Payroll'!AD988,0),IF('People_Inputs'!$E$60="FIN",'Payroll'!AD1008,0),IF('People_Inputs'!$E$61="FIN",'Payroll'!AD1028,0),IF('People_Inputs'!$E$62="FIN",'Payroll'!AD1048,0),IF('People_Inputs'!$E$63="FIN",'Payroll'!AD1068,0),IF('People_Inputs'!$E$64="FIN",'Payroll'!AD1088,0),IF('People_Inputs'!$E$65="FIN",'Payroll'!AD1108,0),IF('People_Inputs'!$E$66="FIN",'Payroll'!AD1128,0),IF('People_Inputs'!$E$67="FIN",'Payroll'!AD1148,0),IF('People_Inputs'!$E$68="FIN",'Payroll'!AD1168,0),IF('People_Inputs'!$E$69="FIN",'Payroll'!AD1188,0),IF('People_Inputs'!$E$70="FIN",'Payroll'!AD1208,0))</f>
        <v>0.0</v>
      </c>
      <c r="AE36" s="35">
        <f>SUM(IF('People_Inputs'!$E$11="FIN",'Payroll'!AE28,0),IF('People_Inputs'!$E$12="FIN",'Payroll'!AE48,0),IF('People_Inputs'!$E$13="FIN",'Payroll'!AE68,0),IF('People_Inputs'!$E$14="FIN",'Payroll'!AE88,0),IF('People_Inputs'!$E$15="FIN",'Payroll'!AE108,0),IF('People_Inputs'!$E$16="FIN",'Payroll'!AE128,0),IF('People_Inputs'!$E$17="FIN",'Payroll'!AE148,0),IF('People_Inputs'!$E$18="FIN",'Payroll'!AE168,0),IF('People_Inputs'!$E$19="FIN",'Payroll'!AE188,0),IF('People_Inputs'!$E$20="FIN",'Payroll'!AE208,0),IF('People_Inputs'!$E$21="FIN",'Payroll'!AE228,0),IF('People_Inputs'!$E$22="FIN",'Payroll'!AE248,0),IF('People_Inputs'!$E$23="FIN",'Payroll'!AE268,0),IF('People_Inputs'!$E$24="FIN",'Payroll'!AE288,0),IF('People_Inputs'!$E$25="FIN",'Payroll'!AE308,0),IF('People_Inputs'!$E$26="FIN",'Payroll'!AE328,0),IF('People_Inputs'!$E$27="FIN",'Payroll'!AE348,0),IF('People_Inputs'!$E$28="FIN",'Payroll'!AE368,0),IF('People_Inputs'!$E$29="FIN",'Payroll'!AE388,0),IF('People_Inputs'!$E$30="FIN",'Payroll'!AE408,0),IF('People_Inputs'!$E$31="FIN",'Payroll'!AE428,0),IF('People_Inputs'!$E$32="FIN",'Payroll'!AE448,0),IF('People_Inputs'!$E$33="FIN",'Payroll'!AE468,0),IF('People_Inputs'!$E$34="FIN",'Payroll'!AE488,0),IF('People_Inputs'!$E$35="FIN",'Payroll'!AE508,0),IF('People_Inputs'!$E$36="FIN",'Payroll'!AE528,0),IF('People_Inputs'!$E$37="FIN",'Payroll'!AE548,0),IF('People_Inputs'!$E$38="FIN",'Payroll'!AE568,0),IF('People_Inputs'!$E$39="FIN",'Payroll'!AE588,0),IF('People_Inputs'!$E$40="FIN",'Payroll'!AE608,0),IF('People_Inputs'!$E$41="FIN",'Payroll'!AE628,0),IF('People_Inputs'!$E$42="FIN",'Payroll'!AE648,0),IF('People_Inputs'!$E$43="FIN",'Payroll'!AE668,0),IF('People_Inputs'!$E$44="FIN",'Payroll'!AE688,0),IF('People_Inputs'!$E$45="FIN",'Payroll'!AE708,0),IF('People_Inputs'!$E$46="FIN",'Payroll'!AE728,0),IF('People_Inputs'!$E$47="FIN",'Payroll'!AE748,0),IF('People_Inputs'!$E$48="FIN",'Payroll'!AE768,0),IF('People_Inputs'!$E$49="FIN",'Payroll'!AE788,0),IF('People_Inputs'!$E$50="FIN",'Payroll'!AE808,0),IF('People_Inputs'!$E$51="FIN",'Payroll'!AE828,0),IF('People_Inputs'!$E$52="FIN",'Payroll'!AE848,0),IF('People_Inputs'!$E$53="FIN",'Payroll'!AE868,0),IF('People_Inputs'!$E$54="FIN",'Payroll'!AE888,0),IF('People_Inputs'!$E$55="FIN",'Payroll'!AE908,0),IF('People_Inputs'!$E$56="FIN",'Payroll'!AE928,0),IF('People_Inputs'!$E$57="FIN",'Payroll'!AE948,0),IF('People_Inputs'!$E$58="FIN",'Payroll'!AE968,0),IF('People_Inputs'!$E$59="FIN",'Payroll'!AE988,0),IF('People_Inputs'!$E$60="FIN",'Payroll'!AE1008,0),IF('People_Inputs'!$E$61="FIN",'Payroll'!AE1028,0),IF('People_Inputs'!$E$62="FIN",'Payroll'!AE1048,0),IF('People_Inputs'!$E$63="FIN",'Payroll'!AE1068,0),IF('People_Inputs'!$E$64="FIN",'Payroll'!AE1088,0),IF('People_Inputs'!$E$65="FIN",'Payroll'!AE1108,0),IF('People_Inputs'!$E$66="FIN",'Payroll'!AE1128,0),IF('People_Inputs'!$E$67="FIN",'Payroll'!AE1148,0),IF('People_Inputs'!$E$68="FIN",'Payroll'!AE1168,0),IF('People_Inputs'!$E$69="FIN",'Payroll'!AE1188,0),IF('People_Inputs'!$E$70="FIN",'Payroll'!AE1208,0))</f>
        <v>0.0</v>
      </c>
      <c r="AF36" s="35">
        <f>SUM(IF('People_Inputs'!$E$11="FIN",'Payroll'!AF28,0),IF('People_Inputs'!$E$12="FIN",'Payroll'!AF48,0),IF('People_Inputs'!$E$13="FIN",'Payroll'!AF68,0),IF('People_Inputs'!$E$14="FIN",'Payroll'!AF88,0),IF('People_Inputs'!$E$15="FIN",'Payroll'!AF108,0),IF('People_Inputs'!$E$16="FIN",'Payroll'!AF128,0),IF('People_Inputs'!$E$17="FIN",'Payroll'!AF148,0),IF('People_Inputs'!$E$18="FIN",'Payroll'!AF168,0),IF('People_Inputs'!$E$19="FIN",'Payroll'!AF188,0),IF('People_Inputs'!$E$20="FIN",'Payroll'!AF208,0),IF('People_Inputs'!$E$21="FIN",'Payroll'!AF228,0),IF('People_Inputs'!$E$22="FIN",'Payroll'!AF248,0),IF('People_Inputs'!$E$23="FIN",'Payroll'!AF268,0),IF('People_Inputs'!$E$24="FIN",'Payroll'!AF288,0),IF('People_Inputs'!$E$25="FIN",'Payroll'!AF308,0),IF('People_Inputs'!$E$26="FIN",'Payroll'!AF328,0),IF('People_Inputs'!$E$27="FIN",'Payroll'!AF348,0),IF('People_Inputs'!$E$28="FIN",'Payroll'!AF368,0),IF('People_Inputs'!$E$29="FIN",'Payroll'!AF388,0),IF('People_Inputs'!$E$30="FIN",'Payroll'!AF408,0),IF('People_Inputs'!$E$31="FIN",'Payroll'!AF428,0),IF('People_Inputs'!$E$32="FIN",'Payroll'!AF448,0),IF('People_Inputs'!$E$33="FIN",'Payroll'!AF468,0),IF('People_Inputs'!$E$34="FIN",'Payroll'!AF488,0),IF('People_Inputs'!$E$35="FIN",'Payroll'!AF508,0),IF('People_Inputs'!$E$36="FIN",'Payroll'!AF528,0),IF('People_Inputs'!$E$37="FIN",'Payroll'!AF548,0),IF('People_Inputs'!$E$38="FIN",'Payroll'!AF568,0),IF('People_Inputs'!$E$39="FIN",'Payroll'!AF588,0),IF('People_Inputs'!$E$40="FIN",'Payroll'!AF608,0),IF('People_Inputs'!$E$41="FIN",'Payroll'!AF628,0),IF('People_Inputs'!$E$42="FIN",'Payroll'!AF648,0),IF('People_Inputs'!$E$43="FIN",'Payroll'!AF668,0),IF('People_Inputs'!$E$44="FIN",'Payroll'!AF688,0),IF('People_Inputs'!$E$45="FIN",'Payroll'!AF708,0),IF('People_Inputs'!$E$46="FIN",'Payroll'!AF728,0),IF('People_Inputs'!$E$47="FIN",'Payroll'!AF748,0),IF('People_Inputs'!$E$48="FIN",'Payroll'!AF768,0),IF('People_Inputs'!$E$49="FIN",'Payroll'!AF788,0),IF('People_Inputs'!$E$50="FIN",'Payroll'!AF808,0),IF('People_Inputs'!$E$51="FIN",'Payroll'!AF828,0),IF('People_Inputs'!$E$52="FIN",'Payroll'!AF848,0),IF('People_Inputs'!$E$53="FIN",'Payroll'!AF868,0),IF('People_Inputs'!$E$54="FIN",'Payroll'!AF888,0),IF('People_Inputs'!$E$55="FIN",'Payroll'!AF908,0),IF('People_Inputs'!$E$56="FIN",'Payroll'!AF928,0),IF('People_Inputs'!$E$57="FIN",'Payroll'!AF948,0),IF('People_Inputs'!$E$58="FIN",'Payroll'!AF968,0),IF('People_Inputs'!$E$59="FIN",'Payroll'!AF988,0),IF('People_Inputs'!$E$60="FIN",'Payroll'!AF1008,0),IF('People_Inputs'!$E$61="FIN",'Payroll'!AF1028,0),IF('People_Inputs'!$E$62="FIN",'Payroll'!AF1048,0),IF('People_Inputs'!$E$63="FIN",'Payroll'!AF1068,0),IF('People_Inputs'!$E$64="FIN",'Payroll'!AF1088,0),IF('People_Inputs'!$E$65="FIN",'Payroll'!AF1108,0),IF('People_Inputs'!$E$66="FIN",'Payroll'!AF1128,0),IF('People_Inputs'!$E$67="FIN",'Payroll'!AF1148,0),IF('People_Inputs'!$E$68="FIN",'Payroll'!AF1168,0),IF('People_Inputs'!$E$69="FIN",'Payroll'!AF1188,0),IF('People_Inputs'!$E$70="FIN",'Payroll'!AF1208,0))</f>
        <v>0.0</v>
      </c>
      <c r="AG36" s="35">
        <f>SUM(IF('People_Inputs'!$E$11="FIN",'Payroll'!AG28,0),IF('People_Inputs'!$E$12="FIN",'Payroll'!AG48,0),IF('People_Inputs'!$E$13="FIN",'Payroll'!AG68,0),IF('People_Inputs'!$E$14="FIN",'Payroll'!AG88,0),IF('People_Inputs'!$E$15="FIN",'Payroll'!AG108,0),IF('People_Inputs'!$E$16="FIN",'Payroll'!AG128,0),IF('People_Inputs'!$E$17="FIN",'Payroll'!AG148,0),IF('People_Inputs'!$E$18="FIN",'Payroll'!AG168,0),IF('People_Inputs'!$E$19="FIN",'Payroll'!AG188,0),IF('People_Inputs'!$E$20="FIN",'Payroll'!AG208,0),IF('People_Inputs'!$E$21="FIN",'Payroll'!AG228,0),IF('People_Inputs'!$E$22="FIN",'Payroll'!AG248,0),IF('People_Inputs'!$E$23="FIN",'Payroll'!AG268,0),IF('People_Inputs'!$E$24="FIN",'Payroll'!AG288,0),IF('People_Inputs'!$E$25="FIN",'Payroll'!AG308,0),IF('People_Inputs'!$E$26="FIN",'Payroll'!AG328,0),IF('People_Inputs'!$E$27="FIN",'Payroll'!AG348,0),IF('People_Inputs'!$E$28="FIN",'Payroll'!AG368,0),IF('People_Inputs'!$E$29="FIN",'Payroll'!AG388,0),IF('People_Inputs'!$E$30="FIN",'Payroll'!AG408,0),IF('People_Inputs'!$E$31="FIN",'Payroll'!AG428,0),IF('People_Inputs'!$E$32="FIN",'Payroll'!AG448,0),IF('People_Inputs'!$E$33="FIN",'Payroll'!AG468,0),IF('People_Inputs'!$E$34="FIN",'Payroll'!AG488,0),IF('People_Inputs'!$E$35="FIN",'Payroll'!AG508,0),IF('People_Inputs'!$E$36="FIN",'Payroll'!AG528,0),IF('People_Inputs'!$E$37="FIN",'Payroll'!AG548,0),IF('People_Inputs'!$E$38="FIN",'Payroll'!AG568,0),IF('People_Inputs'!$E$39="FIN",'Payroll'!AG588,0),IF('People_Inputs'!$E$40="FIN",'Payroll'!AG608,0),IF('People_Inputs'!$E$41="FIN",'Payroll'!AG628,0),IF('People_Inputs'!$E$42="FIN",'Payroll'!AG648,0),IF('People_Inputs'!$E$43="FIN",'Payroll'!AG668,0),IF('People_Inputs'!$E$44="FIN",'Payroll'!AG688,0),IF('People_Inputs'!$E$45="FIN",'Payroll'!AG708,0),IF('People_Inputs'!$E$46="FIN",'Payroll'!AG728,0),IF('People_Inputs'!$E$47="FIN",'Payroll'!AG748,0),IF('People_Inputs'!$E$48="FIN",'Payroll'!AG768,0),IF('People_Inputs'!$E$49="FIN",'Payroll'!AG788,0),IF('People_Inputs'!$E$50="FIN",'Payroll'!AG808,0),IF('People_Inputs'!$E$51="FIN",'Payroll'!AG828,0),IF('People_Inputs'!$E$52="FIN",'Payroll'!AG848,0),IF('People_Inputs'!$E$53="FIN",'Payroll'!AG868,0),IF('People_Inputs'!$E$54="FIN",'Payroll'!AG888,0),IF('People_Inputs'!$E$55="FIN",'Payroll'!AG908,0),IF('People_Inputs'!$E$56="FIN",'Payroll'!AG928,0),IF('People_Inputs'!$E$57="FIN",'Payroll'!AG948,0),IF('People_Inputs'!$E$58="FIN",'Payroll'!AG968,0),IF('People_Inputs'!$E$59="FIN",'Payroll'!AG988,0),IF('People_Inputs'!$E$60="FIN",'Payroll'!AG1008,0),IF('People_Inputs'!$E$61="FIN",'Payroll'!AG1028,0),IF('People_Inputs'!$E$62="FIN",'Payroll'!AG1048,0),IF('People_Inputs'!$E$63="FIN",'Payroll'!AG1068,0),IF('People_Inputs'!$E$64="FIN",'Payroll'!AG1088,0),IF('People_Inputs'!$E$65="FIN",'Payroll'!AG1108,0),IF('People_Inputs'!$E$66="FIN",'Payroll'!AG1128,0),IF('People_Inputs'!$E$67="FIN",'Payroll'!AG1148,0),IF('People_Inputs'!$E$68="FIN",'Payroll'!AG1168,0),IF('People_Inputs'!$E$69="FIN",'Payroll'!AG1188,0),IF('People_Inputs'!$E$70="FIN",'Payroll'!AG1208,0))</f>
        <v>0.0</v>
      </c>
      <c r="AH36" s="35">
        <f>SUM(IF('People_Inputs'!$E$11="FIN",'Payroll'!AH28,0),IF('People_Inputs'!$E$12="FIN",'Payroll'!AH48,0),IF('People_Inputs'!$E$13="FIN",'Payroll'!AH68,0),IF('People_Inputs'!$E$14="FIN",'Payroll'!AH88,0),IF('People_Inputs'!$E$15="FIN",'Payroll'!AH108,0),IF('People_Inputs'!$E$16="FIN",'Payroll'!AH128,0),IF('People_Inputs'!$E$17="FIN",'Payroll'!AH148,0),IF('People_Inputs'!$E$18="FIN",'Payroll'!AH168,0),IF('People_Inputs'!$E$19="FIN",'Payroll'!AH188,0),IF('People_Inputs'!$E$20="FIN",'Payroll'!AH208,0),IF('People_Inputs'!$E$21="FIN",'Payroll'!AH228,0),IF('People_Inputs'!$E$22="FIN",'Payroll'!AH248,0),IF('People_Inputs'!$E$23="FIN",'Payroll'!AH268,0),IF('People_Inputs'!$E$24="FIN",'Payroll'!AH288,0),IF('People_Inputs'!$E$25="FIN",'Payroll'!AH308,0),IF('People_Inputs'!$E$26="FIN",'Payroll'!AH328,0),IF('People_Inputs'!$E$27="FIN",'Payroll'!AH348,0),IF('People_Inputs'!$E$28="FIN",'Payroll'!AH368,0),IF('People_Inputs'!$E$29="FIN",'Payroll'!AH388,0),IF('People_Inputs'!$E$30="FIN",'Payroll'!AH408,0),IF('People_Inputs'!$E$31="FIN",'Payroll'!AH428,0),IF('People_Inputs'!$E$32="FIN",'Payroll'!AH448,0),IF('People_Inputs'!$E$33="FIN",'Payroll'!AH468,0),IF('People_Inputs'!$E$34="FIN",'Payroll'!AH488,0),IF('People_Inputs'!$E$35="FIN",'Payroll'!AH508,0),IF('People_Inputs'!$E$36="FIN",'Payroll'!AH528,0),IF('People_Inputs'!$E$37="FIN",'Payroll'!AH548,0),IF('People_Inputs'!$E$38="FIN",'Payroll'!AH568,0),IF('People_Inputs'!$E$39="FIN",'Payroll'!AH588,0),IF('People_Inputs'!$E$40="FIN",'Payroll'!AH608,0),IF('People_Inputs'!$E$41="FIN",'Payroll'!AH628,0),IF('People_Inputs'!$E$42="FIN",'Payroll'!AH648,0),IF('People_Inputs'!$E$43="FIN",'Payroll'!AH668,0),IF('People_Inputs'!$E$44="FIN",'Payroll'!AH688,0),IF('People_Inputs'!$E$45="FIN",'Payroll'!AH708,0),IF('People_Inputs'!$E$46="FIN",'Payroll'!AH728,0),IF('People_Inputs'!$E$47="FIN",'Payroll'!AH748,0),IF('People_Inputs'!$E$48="FIN",'Payroll'!AH768,0),IF('People_Inputs'!$E$49="FIN",'Payroll'!AH788,0),IF('People_Inputs'!$E$50="FIN",'Payroll'!AH808,0),IF('People_Inputs'!$E$51="FIN",'Payroll'!AH828,0),IF('People_Inputs'!$E$52="FIN",'Payroll'!AH848,0),IF('People_Inputs'!$E$53="FIN",'Payroll'!AH868,0),IF('People_Inputs'!$E$54="FIN",'Payroll'!AH888,0),IF('People_Inputs'!$E$55="FIN",'Payroll'!AH908,0),IF('People_Inputs'!$E$56="FIN",'Payroll'!AH928,0),IF('People_Inputs'!$E$57="FIN",'Payroll'!AH948,0),IF('People_Inputs'!$E$58="FIN",'Payroll'!AH968,0),IF('People_Inputs'!$E$59="FIN",'Payroll'!AH988,0),IF('People_Inputs'!$E$60="FIN",'Payroll'!AH1008,0),IF('People_Inputs'!$E$61="FIN",'Payroll'!AH1028,0),IF('People_Inputs'!$E$62="FIN",'Payroll'!AH1048,0),IF('People_Inputs'!$E$63="FIN",'Payroll'!AH1068,0),IF('People_Inputs'!$E$64="FIN",'Payroll'!AH1088,0),IF('People_Inputs'!$E$65="FIN",'Payroll'!AH1108,0),IF('People_Inputs'!$E$66="FIN",'Payroll'!AH1128,0),IF('People_Inputs'!$E$67="FIN",'Payroll'!AH1148,0),IF('People_Inputs'!$E$68="FIN",'Payroll'!AH1168,0),IF('People_Inputs'!$E$69="FIN",'Payroll'!AH1188,0),IF('People_Inputs'!$E$70="FIN",'Payroll'!AH1208,0))</f>
        <v>0.0</v>
      </c>
      <c r="AI36" s="35">
        <f>SUM(IF('People_Inputs'!$E$11="FIN",'Payroll'!AI28,0),IF('People_Inputs'!$E$12="FIN",'Payroll'!AI48,0),IF('People_Inputs'!$E$13="FIN",'Payroll'!AI68,0),IF('People_Inputs'!$E$14="FIN",'Payroll'!AI88,0),IF('People_Inputs'!$E$15="FIN",'Payroll'!AI108,0),IF('People_Inputs'!$E$16="FIN",'Payroll'!AI128,0),IF('People_Inputs'!$E$17="FIN",'Payroll'!AI148,0),IF('People_Inputs'!$E$18="FIN",'Payroll'!AI168,0),IF('People_Inputs'!$E$19="FIN",'Payroll'!AI188,0),IF('People_Inputs'!$E$20="FIN",'Payroll'!AI208,0),IF('People_Inputs'!$E$21="FIN",'Payroll'!AI228,0),IF('People_Inputs'!$E$22="FIN",'Payroll'!AI248,0),IF('People_Inputs'!$E$23="FIN",'Payroll'!AI268,0),IF('People_Inputs'!$E$24="FIN",'Payroll'!AI288,0),IF('People_Inputs'!$E$25="FIN",'Payroll'!AI308,0),IF('People_Inputs'!$E$26="FIN",'Payroll'!AI328,0),IF('People_Inputs'!$E$27="FIN",'Payroll'!AI348,0),IF('People_Inputs'!$E$28="FIN",'Payroll'!AI368,0),IF('People_Inputs'!$E$29="FIN",'Payroll'!AI388,0),IF('People_Inputs'!$E$30="FIN",'Payroll'!AI408,0),IF('People_Inputs'!$E$31="FIN",'Payroll'!AI428,0),IF('People_Inputs'!$E$32="FIN",'Payroll'!AI448,0),IF('People_Inputs'!$E$33="FIN",'Payroll'!AI468,0),IF('People_Inputs'!$E$34="FIN",'Payroll'!AI488,0),IF('People_Inputs'!$E$35="FIN",'Payroll'!AI508,0),IF('People_Inputs'!$E$36="FIN",'Payroll'!AI528,0),IF('People_Inputs'!$E$37="FIN",'Payroll'!AI548,0),IF('People_Inputs'!$E$38="FIN",'Payroll'!AI568,0),IF('People_Inputs'!$E$39="FIN",'Payroll'!AI588,0),IF('People_Inputs'!$E$40="FIN",'Payroll'!AI608,0),IF('People_Inputs'!$E$41="FIN",'Payroll'!AI628,0),IF('People_Inputs'!$E$42="FIN",'Payroll'!AI648,0),IF('People_Inputs'!$E$43="FIN",'Payroll'!AI668,0),IF('People_Inputs'!$E$44="FIN",'Payroll'!AI688,0),IF('People_Inputs'!$E$45="FIN",'Payroll'!AI708,0),IF('People_Inputs'!$E$46="FIN",'Payroll'!AI728,0),IF('People_Inputs'!$E$47="FIN",'Payroll'!AI748,0),IF('People_Inputs'!$E$48="FIN",'Payroll'!AI768,0),IF('People_Inputs'!$E$49="FIN",'Payroll'!AI788,0),IF('People_Inputs'!$E$50="FIN",'Payroll'!AI808,0),IF('People_Inputs'!$E$51="FIN",'Payroll'!AI828,0),IF('People_Inputs'!$E$52="FIN",'Payroll'!AI848,0),IF('People_Inputs'!$E$53="FIN",'Payroll'!AI868,0),IF('People_Inputs'!$E$54="FIN",'Payroll'!AI888,0),IF('People_Inputs'!$E$55="FIN",'Payroll'!AI908,0),IF('People_Inputs'!$E$56="FIN",'Payroll'!AI928,0),IF('People_Inputs'!$E$57="FIN",'Payroll'!AI948,0),IF('People_Inputs'!$E$58="FIN",'Payroll'!AI968,0),IF('People_Inputs'!$E$59="FIN",'Payroll'!AI988,0),IF('People_Inputs'!$E$60="FIN",'Payroll'!AI1008,0),IF('People_Inputs'!$E$61="FIN",'Payroll'!AI1028,0),IF('People_Inputs'!$E$62="FIN",'Payroll'!AI1048,0),IF('People_Inputs'!$E$63="FIN",'Payroll'!AI1068,0),IF('People_Inputs'!$E$64="FIN",'Payroll'!AI1088,0),IF('People_Inputs'!$E$65="FIN",'Payroll'!AI1108,0),IF('People_Inputs'!$E$66="FIN",'Payroll'!AI1128,0),IF('People_Inputs'!$E$67="FIN",'Payroll'!AI1148,0),IF('People_Inputs'!$E$68="FIN",'Payroll'!AI1168,0),IF('People_Inputs'!$E$69="FIN",'Payroll'!AI1188,0),IF('People_Inputs'!$E$70="FIN",'Payroll'!AI1208,0))</f>
        <v>0.0</v>
      </c>
      <c r="AJ36" s="35">
        <f>SUM(IF('People_Inputs'!$E$11="FIN",'Payroll'!AJ28,0),IF('People_Inputs'!$E$12="FIN",'Payroll'!AJ48,0),IF('People_Inputs'!$E$13="FIN",'Payroll'!AJ68,0),IF('People_Inputs'!$E$14="FIN",'Payroll'!AJ88,0),IF('People_Inputs'!$E$15="FIN",'Payroll'!AJ108,0),IF('People_Inputs'!$E$16="FIN",'Payroll'!AJ128,0),IF('People_Inputs'!$E$17="FIN",'Payroll'!AJ148,0),IF('People_Inputs'!$E$18="FIN",'Payroll'!AJ168,0),IF('People_Inputs'!$E$19="FIN",'Payroll'!AJ188,0),IF('People_Inputs'!$E$20="FIN",'Payroll'!AJ208,0),IF('People_Inputs'!$E$21="FIN",'Payroll'!AJ228,0),IF('People_Inputs'!$E$22="FIN",'Payroll'!AJ248,0),IF('People_Inputs'!$E$23="FIN",'Payroll'!AJ268,0),IF('People_Inputs'!$E$24="FIN",'Payroll'!AJ288,0),IF('People_Inputs'!$E$25="FIN",'Payroll'!AJ308,0),IF('People_Inputs'!$E$26="FIN",'Payroll'!AJ328,0),IF('People_Inputs'!$E$27="FIN",'Payroll'!AJ348,0),IF('People_Inputs'!$E$28="FIN",'Payroll'!AJ368,0),IF('People_Inputs'!$E$29="FIN",'Payroll'!AJ388,0),IF('People_Inputs'!$E$30="FIN",'Payroll'!AJ408,0),IF('People_Inputs'!$E$31="FIN",'Payroll'!AJ428,0),IF('People_Inputs'!$E$32="FIN",'Payroll'!AJ448,0),IF('People_Inputs'!$E$33="FIN",'Payroll'!AJ468,0),IF('People_Inputs'!$E$34="FIN",'Payroll'!AJ488,0),IF('People_Inputs'!$E$35="FIN",'Payroll'!AJ508,0),IF('People_Inputs'!$E$36="FIN",'Payroll'!AJ528,0),IF('People_Inputs'!$E$37="FIN",'Payroll'!AJ548,0),IF('People_Inputs'!$E$38="FIN",'Payroll'!AJ568,0),IF('People_Inputs'!$E$39="FIN",'Payroll'!AJ588,0),IF('People_Inputs'!$E$40="FIN",'Payroll'!AJ608,0),IF('People_Inputs'!$E$41="FIN",'Payroll'!AJ628,0),IF('People_Inputs'!$E$42="FIN",'Payroll'!AJ648,0),IF('People_Inputs'!$E$43="FIN",'Payroll'!AJ668,0),IF('People_Inputs'!$E$44="FIN",'Payroll'!AJ688,0),IF('People_Inputs'!$E$45="FIN",'Payroll'!AJ708,0),IF('People_Inputs'!$E$46="FIN",'Payroll'!AJ728,0),IF('People_Inputs'!$E$47="FIN",'Payroll'!AJ748,0),IF('People_Inputs'!$E$48="FIN",'Payroll'!AJ768,0),IF('People_Inputs'!$E$49="FIN",'Payroll'!AJ788,0),IF('People_Inputs'!$E$50="FIN",'Payroll'!AJ808,0),IF('People_Inputs'!$E$51="FIN",'Payroll'!AJ828,0),IF('People_Inputs'!$E$52="FIN",'Payroll'!AJ848,0),IF('People_Inputs'!$E$53="FIN",'Payroll'!AJ868,0),IF('People_Inputs'!$E$54="FIN",'Payroll'!AJ888,0),IF('People_Inputs'!$E$55="FIN",'Payroll'!AJ908,0),IF('People_Inputs'!$E$56="FIN",'Payroll'!AJ928,0),IF('People_Inputs'!$E$57="FIN",'Payroll'!AJ948,0),IF('People_Inputs'!$E$58="FIN",'Payroll'!AJ968,0),IF('People_Inputs'!$E$59="FIN",'Payroll'!AJ988,0),IF('People_Inputs'!$E$60="FIN",'Payroll'!AJ1008,0),IF('People_Inputs'!$E$61="FIN",'Payroll'!AJ1028,0),IF('People_Inputs'!$E$62="FIN",'Payroll'!AJ1048,0),IF('People_Inputs'!$E$63="FIN",'Payroll'!AJ1068,0),IF('People_Inputs'!$E$64="FIN",'Payroll'!AJ1088,0),IF('People_Inputs'!$E$65="FIN",'Payroll'!AJ1108,0),IF('People_Inputs'!$E$66="FIN",'Payroll'!AJ1128,0),IF('People_Inputs'!$E$67="FIN",'Payroll'!AJ1148,0),IF('People_Inputs'!$E$68="FIN",'Payroll'!AJ1168,0),IF('People_Inputs'!$E$69="FIN",'Payroll'!AJ1188,0),IF('People_Inputs'!$E$70="FIN",'Payroll'!AJ1208,0))</f>
        <v>0.0</v>
      </c>
      <c r="AK36" s="35">
        <f>SUM(IF('People_Inputs'!$E$11="FIN",'Payroll'!AK28,0),IF('People_Inputs'!$E$12="FIN",'Payroll'!AK48,0),IF('People_Inputs'!$E$13="FIN",'Payroll'!AK68,0),IF('People_Inputs'!$E$14="FIN",'Payroll'!AK88,0),IF('People_Inputs'!$E$15="FIN",'Payroll'!AK108,0),IF('People_Inputs'!$E$16="FIN",'Payroll'!AK128,0),IF('People_Inputs'!$E$17="FIN",'Payroll'!AK148,0),IF('People_Inputs'!$E$18="FIN",'Payroll'!AK168,0),IF('People_Inputs'!$E$19="FIN",'Payroll'!AK188,0),IF('People_Inputs'!$E$20="FIN",'Payroll'!AK208,0),IF('People_Inputs'!$E$21="FIN",'Payroll'!AK228,0),IF('People_Inputs'!$E$22="FIN",'Payroll'!AK248,0),IF('People_Inputs'!$E$23="FIN",'Payroll'!AK268,0),IF('People_Inputs'!$E$24="FIN",'Payroll'!AK288,0),IF('People_Inputs'!$E$25="FIN",'Payroll'!AK308,0),IF('People_Inputs'!$E$26="FIN",'Payroll'!AK328,0),IF('People_Inputs'!$E$27="FIN",'Payroll'!AK348,0),IF('People_Inputs'!$E$28="FIN",'Payroll'!AK368,0),IF('People_Inputs'!$E$29="FIN",'Payroll'!AK388,0),IF('People_Inputs'!$E$30="FIN",'Payroll'!AK408,0),IF('People_Inputs'!$E$31="FIN",'Payroll'!AK428,0),IF('People_Inputs'!$E$32="FIN",'Payroll'!AK448,0),IF('People_Inputs'!$E$33="FIN",'Payroll'!AK468,0),IF('People_Inputs'!$E$34="FIN",'Payroll'!AK488,0),IF('People_Inputs'!$E$35="FIN",'Payroll'!AK508,0),IF('People_Inputs'!$E$36="FIN",'Payroll'!AK528,0),IF('People_Inputs'!$E$37="FIN",'Payroll'!AK548,0),IF('People_Inputs'!$E$38="FIN",'Payroll'!AK568,0),IF('People_Inputs'!$E$39="FIN",'Payroll'!AK588,0),IF('People_Inputs'!$E$40="FIN",'Payroll'!AK608,0),IF('People_Inputs'!$E$41="FIN",'Payroll'!AK628,0),IF('People_Inputs'!$E$42="FIN",'Payroll'!AK648,0),IF('People_Inputs'!$E$43="FIN",'Payroll'!AK668,0),IF('People_Inputs'!$E$44="FIN",'Payroll'!AK688,0),IF('People_Inputs'!$E$45="FIN",'Payroll'!AK708,0),IF('People_Inputs'!$E$46="FIN",'Payroll'!AK728,0),IF('People_Inputs'!$E$47="FIN",'Payroll'!AK748,0),IF('People_Inputs'!$E$48="FIN",'Payroll'!AK768,0),IF('People_Inputs'!$E$49="FIN",'Payroll'!AK788,0),IF('People_Inputs'!$E$50="FIN",'Payroll'!AK808,0),IF('People_Inputs'!$E$51="FIN",'Payroll'!AK828,0),IF('People_Inputs'!$E$52="FIN",'Payroll'!AK848,0),IF('People_Inputs'!$E$53="FIN",'Payroll'!AK868,0),IF('People_Inputs'!$E$54="FIN",'Payroll'!AK888,0),IF('People_Inputs'!$E$55="FIN",'Payroll'!AK908,0),IF('People_Inputs'!$E$56="FIN",'Payroll'!AK928,0),IF('People_Inputs'!$E$57="FIN",'Payroll'!AK948,0),IF('People_Inputs'!$E$58="FIN",'Payroll'!AK968,0),IF('People_Inputs'!$E$59="FIN",'Payroll'!AK988,0),IF('People_Inputs'!$E$60="FIN",'Payroll'!AK1008,0),IF('People_Inputs'!$E$61="FIN",'Payroll'!AK1028,0),IF('People_Inputs'!$E$62="FIN",'Payroll'!AK1048,0),IF('People_Inputs'!$E$63="FIN",'Payroll'!AK1068,0),IF('People_Inputs'!$E$64="FIN",'Payroll'!AK1088,0),IF('People_Inputs'!$E$65="FIN",'Payroll'!AK1108,0),IF('People_Inputs'!$E$66="FIN",'Payroll'!AK1128,0),IF('People_Inputs'!$E$67="FIN",'Payroll'!AK1148,0),IF('People_Inputs'!$E$68="FIN",'Payroll'!AK1168,0),IF('People_Inputs'!$E$69="FIN",'Payroll'!AK1188,0),IF('People_Inputs'!$E$70="FIN",'Payroll'!AK1208,0))</f>
        <v>0.0</v>
      </c>
      <c r="AL36" s="35">
        <f>SUM(IF('People_Inputs'!$E$11="FIN",'Payroll'!AL28,0),IF('People_Inputs'!$E$12="FIN",'Payroll'!AL48,0),IF('People_Inputs'!$E$13="FIN",'Payroll'!AL68,0),IF('People_Inputs'!$E$14="FIN",'Payroll'!AL88,0),IF('People_Inputs'!$E$15="FIN",'Payroll'!AL108,0),IF('People_Inputs'!$E$16="FIN",'Payroll'!AL128,0),IF('People_Inputs'!$E$17="FIN",'Payroll'!AL148,0),IF('People_Inputs'!$E$18="FIN",'Payroll'!AL168,0),IF('People_Inputs'!$E$19="FIN",'Payroll'!AL188,0),IF('People_Inputs'!$E$20="FIN",'Payroll'!AL208,0),IF('People_Inputs'!$E$21="FIN",'Payroll'!AL228,0),IF('People_Inputs'!$E$22="FIN",'Payroll'!AL248,0),IF('People_Inputs'!$E$23="FIN",'Payroll'!AL268,0),IF('People_Inputs'!$E$24="FIN",'Payroll'!AL288,0),IF('People_Inputs'!$E$25="FIN",'Payroll'!AL308,0),IF('People_Inputs'!$E$26="FIN",'Payroll'!AL328,0),IF('People_Inputs'!$E$27="FIN",'Payroll'!AL348,0),IF('People_Inputs'!$E$28="FIN",'Payroll'!AL368,0),IF('People_Inputs'!$E$29="FIN",'Payroll'!AL388,0),IF('People_Inputs'!$E$30="FIN",'Payroll'!AL408,0),IF('People_Inputs'!$E$31="FIN",'Payroll'!AL428,0),IF('People_Inputs'!$E$32="FIN",'Payroll'!AL448,0),IF('People_Inputs'!$E$33="FIN",'Payroll'!AL468,0),IF('People_Inputs'!$E$34="FIN",'Payroll'!AL488,0),IF('People_Inputs'!$E$35="FIN",'Payroll'!AL508,0),IF('People_Inputs'!$E$36="FIN",'Payroll'!AL528,0),IF('People_Inputs'!$E$37="FIN",'Payroll'!AL548,0),IF('People_Inputs'!$E$38="FIN",'Payroll'!AL568,0),IF('People_Inputs'!$E$39="FIN",'Payroll'!AL588,0),IF('People_Inputs'!$E$40="FIN",'Payroll'!AL608,0),IF('People_Inputs'!$E$41="FIN",'Payroll'!AL628,0),IF('People_Inputs'!$E$42="FIN",'Payroll'!AL648,0),IF('People_Inputs'!$E$43="FIN",'Payroll'!AL668,0),IF('People_Inputs'!$E$44="FIN",'Payroll'!AL688,0),IF('People_Inputs'!$E$45="FIN",'Payroll'!AL708,0),IF('People_Inputs'!$E$46="FIN",'Payroll'!AL728,0),IF('People_Inputs'!$E$47="FIN",'Payroll'!AL748,0),IF('People_Inputs'!$E$48="FIN",'Payroll'!AL768,0),IF('People_Inputs'!$E$49="FIN",'Payroll'!AL788,0),IF('People_Inputs'!$E$50="FIN",'Payroll'!AL808,0),IF('People_Inputs'!$E$51="FIN",'Payroll'!AL828,0),IF('People_Inputs'!$E$52="FIN",'Payroll'!AL848,0),IF('People_Inputs'!$E$53="FIN",'Payroll'!AL868,0),IF('People_Inputs'!$E$54="FIN",'Payroll'!AL888,0),IF('People_Inputs'!$E$55="FIN",'Payroll'!AL908,0),IF('People_Inputs'!$E$56="FIN",'Payroll'!AL928,0),IF('People_Inputs'!$E$57="FIN",'Payroll'!AL948,0),IF('People_Inputs'!$E$58="FIN",'Payroll'!AL968,0),IF('People_Inputs'!$E$59="FIN",'Payroll'!AL988,0),IF('People_Inputs'!$E$60="FIN",'Payroll'!AL1008,0),IF('People_Inputs'!$E$61="FIN",'Payroll'!AL1028,0),IF('People_Inputs'!$E$62="FIN",'Payroll'!AL1048,0),IF('People_Inputs'!$E$63="FIN",'Payroll'!AL1068,0),IF('People_Inputs'!$E$64="FIN",'Payroll'!AL1088,0),IF('People_Inputs'!$E$65="FIN",'Payroll'!AL1108,0),IF('People_Inputs'!$E$66="FIN",'Payroll'!AL1128,0),IF('People_Inputs'!$E$67="FIN",'Payroll'!AL1148,0),IF('People_Inputs'!$E$68="FIN",'Payroll'!AL1168,0),IF('People_Inputs'!$E$69="FIN",'Payroll'!AL1188,0),IF('People_Inputs'!$E$70="FIN",'Payroll'!AL1208,0))</f>
        <v>0.0</v>
      </c>
      <c r="AM36" s="35">
        <f>SUM(IF('People_Inputs'!$E$11="FIN",'Payroll'!AM28,0),IF('People_Inputs'!$E$12="FIN",'Payroll'!AM48,0),IF('People_Inputs'!$E$13="FIN",'Payroll'!AM68,0),IF('People_Inputs'!$E$14="FIN",'Payroll'!AM88,0),IF('People_Inputs'!$E$15="FIN",'Payroll'!AM108,0),IF('People_Inputs'!$E$16="FIN",'Payroll'!AM128,0),IF('People_Inputs'!$E$17="FIN",'Payroll'!AM148,0),IF('People_Inputs'!$E$18="FIN",'Payroll'!AM168,0),IF('People_Inputs'!$E$19="FIN",'Payroll'!AM188,0),IF('People_Inputs'!$E$20="FIN",'Payroll'!AM208,0),IF('People_Inputs'!$E$21="FIN",'Payroll'!AM228,0),IF('People_Inputs'!$E$22="FIN",'Payroll'!AM248,0),IF('People_Inputs'!$E$23="FIN",'Payroll'!AM268,0),IF('People_Inputs'!$E$24="FIN",'Payroll'!AM288,0),IF('People_Inputs'!$E$25="FIN",'Payroll'!AM308,0),IF('People_Inputs'!$E$26="FIN",'Payroll'!AM328,0),IF('People_Inputs'!$E$27="FIN",'Payroll'!AM348,0),IF('People_Inputs'!$E$28="FIN",'Payroll'!AM368,0),IF('People_Inputs'!$E$29="FIN",'Payroll'!AM388,0),IF('People_Inputs'!$E$30="FIN",'Payroll'!AM408,0),IF('People_Inputs'!$E$31="FIN",'Payroll'!AM428,0),IF('People_Inputs'!$E$32="FIN",'Payroll'!AM448,0),IF('People_Inputs'!$E$33="FIN",'Payroll'!AM468,0),IF('People_Inputs'!$E$34="FIN",'Payroll'!AM488,0),IF('People_Inputs'!$E$35="FIN",'Payroll'!AM508,0),IF('People_Inputs'!$E$36="FIN",'Payroll'!AM528,0),IF('People_Inputs'!$E$37="FIN",'Payroll'!AM548,0),IF('People_Inputs'!$E$38="FIN",'Payroll'!AM568,0),IF('People_Inputs'!$E$39="FIN",'Payroll'!AM588,0),IF('People_Inputs'!$E$40="FIN",'Payroll'!AM608,0),IF('People_Inputs'!$E$41="FIN",'Payroll'!AM628,0),IF('People_Inputs'!$E$42="FIN",'Payroll'!AM648,0),IF('People_Inputs'!$E$43="FIN",'Payroll'!AM668,0),IF('People_Inputs'!$E$44="FIN",'Payroll'!AM688,0),IF('People_Inputs'!$E$45="FIN",'Payroll'!AM708,0),IF('People_Inputs'!$E$46="FIN",'Payroll'!AM728,0),IF('People_Inputs'!$E$47="FIN",'Payroll'!AM748,0),IF('People_Inputs'!$E$48="FIN",'Payroll'!AM768,0),IF('People_Inputs'!$E$49="FIN",'Payroll'!AM788,0),IF('People_Inputs'!$E$50="FIN",'Payroll'!AM808,0),IF('People_Inputs'!$E$51="FIN",'Payroll'!AM828,0),IF('People_Inputs'!$E$52="FIN",'Payroll'!AM848,0),IF('People_Inputs'!$E$53="FIN",'Payroll'!AM868,0),IF('People_Inputs'!$E$54="FIN",'Payroll'!AM888,0),IF('People_Inputs'!$E$55="FIN",'Payroll'!AM908,0),IF('People_Inputs'!$E$56="FIN",'Payroll'!AM928,0),IF('People_Inputs'!$E$57="FIN",'Payroll'!AM948,0),IF('People_Inputs'!$E$58="FIN",'Payroll'!AM968,0),IF('People_Inputs'!$E$59="FIN",'Payroll'!AM988,0),IF('People_Inputs'!$E$60="FIN",'Payroll'!AM1008,0),IF('People_Inputs'!$E$61="FIN",'Payroll'!AM1028,0),IF('People_Inputs'!$E$62="FIN",'Payroll'!AM1048,0),IF('People_Inputs'!$E$63="FIN",'Payroll'!AM1068,0),IF('People_Inputs'!$E$64="FIN",'Payroll'!AM1088,0),IF('People_Inputs'!$E$65="FIN",'Payroll'!AM1108,0),IF('People_Inputs'!$E$66="FIN",'Payroll'!AM1128,0),IF('People_Inputs'!$E$67="FIN",'Payroll'!AM1148,0),IF('People_Inputs'!$E$68="FIN",'Payroll'!AM1168,0),IF('People_Inputs'!$E$69="FIN",'Payroll'!AM1188,0),IF('People_Inputs'!$E$70="FIN",'Payroll'!AM1208,0))</f>
        <v>0.0</v>
      </c>
      <c r="AN36" s="35">
        <f>SUM(IF('People_Inputs'!$E$11="FIN",'Payroll'!AN28,0),IF('People_Inputs'!$E$12="FIN",'Payroll'!AN48,0),IF('People_Inputs'!$E$13="FIN",'Payroll'!AN68,0),IF('People_Inputs'!$E$14="FIN",'Payroll'!AN88,0),IF('People_Inputs'!$E$15="FIN",'Payroll'!AN108,0),IF('People_Inputs'!$E$16="FIN",'Payroll'!AN128,0),IF('People_Inputs'!$E$17="FIN",'Payroll'!AN148,0),IF('People_Inputs'!$E$18="FIN",'Payroll'!AN168,0),IF('People_Inputs'!$E$19="FIN",'Payroll'!AN188,0),IF('People_Inputs'!$E$20="FIN",'Payroll'!AN208,0),IF('People_Inputs'!$E$21="FIN",'Payroll'!AN228,0),IF('People_Inputs'!$E$22="FIN",'Payroll'!AN248,0),IF('People_Inputs'!$E$23="FIN",'Payroll'!AN268,0),IF('People_Inputs'!$E$24="FIN",'Payroll'!AN288,0),IF('People_Inputs'!$E$25="FIN",'Payroll'!AN308,0),IF('People_Inputs'!$E$26="FIN",'Payroll'!AN328,0),IF('People_Inputs'!$E$27="FIN",'Payroll'!AN348,0),IF('People_Inputs'!$E$28="FIN",'Payroll'!AN368,0),IF('People_Inputs'!$E$29="FIN",'Payroll'!AN388,0),IF('People_Inputs'!$E$30="FIN",'Payroll'!AN408,0),IF('People_Inputs'!$E$31="FIN",'Payroll'!AN428,0),IF('People_Inputs'!$E$32="FIN",'Payroll'!AN448,0),IF('People_Inputs'!$E$33="FIN",'Payroll'!AN468,0),IF('People_Inputs'!$E$34="FIN",'Payroll'!AN488,0),IF('People_Inputs'!$E$35="FIN",'Payroll'!AN508,0),IF('People_Inputs'!$E$36="FIN",'Payroll'!AN528,0),IF('People_Inputs'!$E$37="FIN",'Payroll'!AN548,0),IF('People_Inputs'!$E$38="FIN",'Payroll'!AN568,0),IF('People_Inputs'!$E$39="FIN",'Payroll'!AN588,0),IF('People_Inputs'!$E$40="FIN",'Payroll'!AN608,0),IF('People_Inputs'!$E$41="FIN",'Payroll'!AN628,0),IF('People_Inputs'!$E$42="FIN",'Payroll'!AN648,0),IF('People_Inputs'!$E$43="FIN",'Payroll'!AN668,0),IF('People_Inputs'!$E$44="FIN",'Payroll'!AN688,0),IF('People_Inputs'!$E$45="FIN",'Payroll'!AN708,0),IF('People_Inputs'!$E$46="FIN",'Payroll'!AN728,0),IF('People_Inputs'!$E$47="FIN",'Payroll'!AN748,0),IF('People_Inputs'!$E$48="FIN",'Payroll'!AN768,0),IF('People_Inputs'!$E$49="FIN",'Payroll'!AN788,0),IF('People_Inputs'!$E$50="FIN",'Payroll'!AN808,0),IF('People_Inputs'!$E$51="FIN",'Payroll'!AN828,0),IF('People_Inputs'!$E$52="FIN",'Payroll'!AN848,0),IF('People_Inputs'!$E$53="FIN",'Payroll'!AN868,0),IF('People_Inputs'!$E$54="FIN",'Payroll'!AN888,0),IF('People_Inputs'!$E$55="FIN",'Payroll'!AN908,0),IF('People_Inputs'!$E$56="FIN",'Payroll'!AN928,0),IF('People_Inputs'!$E$57="FIN",'Payroll'!AN948,0),IF('People_Inputs'!$E$58="FIN",'Payroll'!AN968,0),IF('People_Inputs'!$E$59="FIN",'Payroll'!AN988,0),IF('People_Inputs'!$E$60="FIN",'Payroll'!AN1008,0),IF('People_Inputs'!$E$61="FIN",'Payroll'!AN1028,0),IF('People_Inputs'!$E$62="FIN",'Payroll'!AN1048,0),IF('People_Inputs'!$E$63="FIN",'Payroll'!AN1068,0),IF('People_Inputs'!$E$64="FIN",'Payroll'!AN1088,0),IF('People_Inputs'!$E$65="FIN",'Payroll'!AN1108,0),IF('People_Inputs'!$E$66="FIN",'Payroll'!AN1128,0),IF('People_Inputs'!$E$67="FIN",'Payroll'!AN1148,0),IF('People_Inputs'!$E$68="FIN",'Payroll'!AN1168,0),IF('People_Inputs'!$E$69="FIN",'Payroll'!AN1188,0),IF('People_Inputs'!$E$70="FIN",'Payroll'!AN1208,0))</f>
        <v>0.0</v>
      </c>
      <c r="AO36" s="35">
        <f>SUM(IF('People_Inputs'!$E$11="FIN",'Payroll'!AO28,0),IF('People_Inputs'!$E$12="FIN",'Payroll'!AO48,0),IF('People_Inputs'!$E$13="FIN",'Payroll'!AO68,0),IF('People_Inputs'!$E$14="FIN",'Payroll'!AO88,0),IF('People_Inputs'!$E$15="FIN",'Payroll'!AO108,0),IF('People_Inputs'!$E$16="FIN",'Payroll'!AO128,0),IF('People_Inputs'!$E$17="FIN",'Payroll'!AO148,0),IF('People_Inputs'!$E$18="FIN",'Payroll'!AO168,0),IF('People_Inputs'!$E$19="FIN",'Payroll'!AO188,0),IF('People_Inputs'!$E$20="FIN",'Payroll'!AO208,0),IF('People_Inputs'!$E$21="FIN",'Payroll'!AO228,0),IF('People_Inputs'!$E$22="FIN",'Payroll'!AO248,0),IF('People_Inputs'!$E$23="FIN",'Payroll'!AO268,0),IF('People_Inputs'!$E$24="FIN",'Payroll'!AO288,0),IF('People_Inputs'!$E$25="FIN",'Payroll'!AO308,0),IF('People_Inputs'!$E$26="FIN",'Payroll'!AO328,0),IF('People_Inputs'!$E$27="FIN",'Payroll'!AO348,0),IF('People_Inputs'!$E$28="FIN",'Payroll'!AO368,0),IF('People_Inputs'!$E$29="FIN",'Payroll'!AO388,0),IF('People_Inputs'!$E$30="FIN",'Payroll'!AO408,0),IF('People_Inputs'!$E$31="FIN",'Payroll'!AO428,0),IF('People_Inputs'!$E$32="FIN",'Payroll'!AO448,0),IF('People_Inputs'!$E$33="FIN",'Payroll'!AO468,0),IF('People_Inputs'!$E$34="FIN",'Payroll'!AO488,0),IF('People_Inputs'!$E$35="FIN",'Payroll'!AO508,0),IF('People_Inputs'!$E$36="FIN",'Payroll'!AO528,0),IF('People_Inputs'!$E$37="FIN",'Payroll'!AO548,0),IF('People_Inputs'!$E$38="FIN",'Payroll'!AO568,0),IF('People_Inputs'!$E$39="FIN",'Payroll'!AO588,0),IF('People_Inputs'!$E$40="FIN",'Payroll'!AO608,0),IF('People_Inputs'!$E$41="FIN",'Payroll'!AO628,0),IF('People_Inputs'!$E$42="FIN",'Payroll'!AO648,0),IF('People_Inputs'!$E$43="FIN",'Payroll'!AO668,0),IF('People_Inputs'!$E$44="FIN",'Payroll'!AO688,0),IF('People_Inputs'!$E$45="FIN",'Payroll'!AO708,0),IF('People_Inputs'!$E$46="FIN",'Payroll'!AO728,0),IF('People_Inputs'!$E$47="FIN",'Payroll'!AO748,0),IF('People_Inputs'!$E$48="FIN",'Payroll'!AO768,0),IF('People_Inputs'!$E$49="FIN",'Payroll'!AO788,0),IF('People_Inputs'!$E$50="FIN",'Payroll'!AO808,0),IF('People_Inputs'!$E$51="FIN",'Payroll'!AO828,0),IF('People_Inputs'!$E$52="FIN",'Payroll'!AO848,0),IF('People_Inputs'!$E$53="FIN",'Payroll'!AO868,0),IF('People_Inputs'!$E$54="FIN",'Payroll'!AO888,0),IF('People_Inputs'!$E$55="FIN",'Payroll'!AO908,0),IF('People_Inputs'!$E$56="FIN",'Payroll'!AO928,0),IF('People_Inputs'!$E$57="FIN",'Payroll'!AO948,0),IF('People_Inputs'!$E$58="FIN",'Payroll'!AO968,0),IF('People_Inputs'!$E$59="FIN",'Payroll'!AO988,0),IF('People_Inputs'!$E$60="FIN",'Payroll'!AO1008,0),IF('People_Inputs'!$E$61="FIN",'Payroll'!AO1028,0),IF('People_Inputs'!$E$62="FIN",'Payroll'!AO1048,0),IF('People_Inputs'!$E$63="FIN",'Payroll'!AO1068,0),IF('People_Inputs'!$E$64="FIN",'Payroll'!AO1088,0),IF('People_Inputs'!$E$65="FIN",'Payroll'!AO1108,0),IF('People_Inputs'!$E$66="FIN",'Payroll'!AO1128,0),IF('People_Inputs'!$E$67="FIN",'Payroll'!AO1148,0),IF('People_Inputs'!$E$68="FIN",'Payroll'!AO1168,0),IF('People_Inputs'!$E$69="FIN",'Payroll'!AO1188,0),IF('People_Inputs'!$E$70="FIN",'Payroll'!AO1208,0))</f>
        <v>0.0</v>
      </c>
      <c r="AP36" s="35">
        <f>SUM(IF('People_Inputs'!$E$11="FIN",'Payroll'!AP28,0),IF('People_Inputs'!$E$12="FIN",'Payroll'!AP48,0),IF('People_Inputs'!$E$13="FIN",'Payroll'!AP68,0),IF('People_Inputs'!$E$14="FIN",'Payroll'!AP88,0),IF('People_Inputs'!$E$15="FIN",'Payroll'!AP108,0),IF('People_Inputs'!$E$16="FIN",'Payroll'!AP128,0),IF('People_Inputs'!$E$17="FIN",'Payroll'!AP148,0),IF('People_Inputs'!$E$18="FIN",'Payroll'!AP168,0),IF('People_Inputs'!$E$19="FIN",'Payroll'!AP188,0),IF('People_Inputs'!$E$20="FIN",'Payroll'!AP208,0),IF('People_Inputs'!$E$21="FIN",'Payroll'!AP228,0),IF('People_Inputs'!$E$22="FIN",'Payroll'!AP248,0),IF('People_Inputs'!$E$23="FIN",'Payroll'!AP268,0),IF('People_Inputs'!$E$24="FIN",'Payroll'!AP288,0),IF('People_Inputs'!$E$25="FIN",'Payroll'!AP308,0),IF('People_Inputs'!$E$26="FIN",'Payroll'!AP328,0),IF('People_Inputs'!$E$27="FIN",'Payroll'!AP348,0),IF('People_Inputs'!$E$28="FIN",'Payroll'!AP368,0),IF('People_Inputs'!$E$29="FIN",'Payroll'!AP388,0),IF('People_Inputs'!$E$30="FIN",'Payroll'!AP408,0),IF('People_Inputs'!$E$31="FIN",'Payroll'!AP428,0),IF('People_Inputs'!$E$32="FIN",'Payroll'!AP448,0),IF('People_Inputs'!$E$33="FIN",'Payroll'!AP468,0),IF('People_Inputs'!$E$34="FIN",'Payroll'!AP488,0),IF('People_Inputs'!$E$35="FIN",'Payroll'!AP508,0),IF('People_Inputs'!$E$36="FIN",'Payroll'!AP528,0),IF('People_Inputs'!$E$37="FIN",'Payroll'!AP548,0),IF('People_Inputs'!$E$38="FIN",'Payroll'!AP568,0),IF('People_Inputs'!$E$39="FIN",'Payroll'!AP588,0),IF('People_Inputs'!$E$40="FIN",'Payroll'!AP608,0),IF('People_Inputs'!$E$41="FIN",'Payroll'!AP628,0),IF('People_Inputs'!$E$42="FIN",'Payroll'!AP648,0),IF('People_Inputs'!$E$43="FIN",'Payroll'!AP668,0),IF('People_Inputs'!$E$44="FIN",'Payroll'!AP688,0),IF('People_Inputs'!$E$45="FIN",'Payroll'!AP708,0),IF('People_Inputs'!$E$46="FIN",'Payroll'!AP728,0),IF('People_Inputs'!$E$47="FIN",'Payroll'!AP748,0),IF('People_Inputs'!$E$48="FIN",'Payroll'!AP768,0),IF('People_Inputs'!$E$49="FIN",'Payroll'!AP788,0),IF('People_Inputs'!$E$50="FIN",'Payroll'!AP808,0),IF('People_Inputs'!$E$51="FIN",'Payroll'!AP828,0),IF('People_Inputs'!$E$52="FIN",'Payroll'!AP848,0),IF('People_Inputs'!$E$53="FIN",'Payroll'!AP868,0),IF('People_Inputs'!$E$54="FIN",'Payroll'!AP888,0),IF('People_Inputs'!$E$55="FIN",'Payroll'!AP908,0),IF('People_Inputs'!$E$56="FIN",'Payroll'!AP928,0),IF('People_Inputs'!$E$57="FIN",'Payroll'!AP948,0),IF('People_Inputs'!$E$58="FIN",'Payroll'!AP968,0),IF('People_Inputs'!$E$59="FIN",'Payroll'!AP988,0),IF('People_Inputs'!$E$60="FIN",'Payroll'!AP1008,0),IF('People_Inputs'!$E$61="FIN",'Payroll'!AP1028,0),IF('People_Inputs'!$E$62="FIN",'Payroll'!AP1048,0),IF('People_Inputs'!$E$63="FIN",'Payroll'!AP1068,0),IF('People_Inputs'!$E$64="FIN",'Payroll'!AP1088,0),IF('People_Inputs'!$E$65="FIN",'Payroll'!AP1108,0),IF('People_Inputs'!$E$66="FIN",'Payroll'!AP1128,0),IF('People_Inputs'!$E$67="FIN",'Payroll'!AP1148,0),IF('People_Inputs'!$E$68="FIN",'Payroll'!AP1168,0),IF('People_Inputs'!$E$69="FIN",'Payroll'!AP1188,0),IF('People_Inputs'!$E$70="FIN",'Payroll'!AP1208,0))</f>
        <v>0.0</v>
      </c>
      <c r="AQ36" s="35">
        <f>SUM(IF('People_Inputs'!$E$11="FIN",'Payroll'!AQ28,0),IF('People_Inputs'!$E$12="FIN",'Payroll'!AQ48,0),IF('People_Inputs'!$E$13="FIN",'Payroll'!AQ68,0),IF('People_Inputs'!$E$14="FIN",'Payroll'!AQ88,0),IF('People_Inputs'!$E$15="FIN",'Payroll'!AQ108,0),IF('People_Inputs'!$E$16="FIN",'Payroll'!AQ128,0),IF('People_Inputs'!$E$17="FIN",'Payroll'!AQ148,0),IF('People_Inputs'!$E$18="FIN",'Payroll'!AQ168,0),IF('People_Inputs'!$E$19="FIN",'Payroll'!AQ188,0),IF('People_Inputs'!$E$20="FIN",'Payroll'!AQ208,0),IF('People_Inputs'!$E$21="FIN",'Payroll'!AQ228,0),IF('People_Inputs'!$E$22="FIN",'Payroll'!AQ248,0),IF('People_Inputs'!$E$23="FIN",'Payroll'!AQ268,0),IF('People_Inputs'!$E$24="FIN",'Payroll'!AQ288,0),IF('People_Inputs'!$E$25="FIN",'Payroll'!AQ308,0),IF('People_Inputs'!$E$26="FIN",'Payroll'!AQ328,0),IF('People_Inputs'!$E$27="FIN",'Payroll'!AQ348,0),IF('People_Inputs'!$E$28="FIN",'Payroll'!AQ368,0),IF('People_Inputs'!$E$29="FIN",'Payroll'!AQ388,0),IF('People_Inputs'!$E$30="FIN",'Payroll'!AQ408,0),IF('People_Inputs'!$E$31="FIN",'Payroll'!AQ428,0),IF('People_Inputs'!$E$32="FIN",'Payroll'!AQ448,0),IF('People_Inputs'!$E$33="FIN",'Payroll'!AQ468,0),IF('People_Inputs'!$E$34="FIN",'Payroll'!AQ488,0),IF('People_Inputs'!$E$35="FIN",'Payroll'!AQ508,0),IF('People_Inputs'!$E$36="FIN",'Payroll'!AQ528,0),IF('People_Inputs'!$E$37="FIN",'Payroll'!AQ548,0),IF('People_Inputs'!$E$38="FIN",'Payroll'!AQ568,0),IF('People_Inputs'!$E$39="FIN",'Payroll'!AQ588,0),IF('People_Inputs'!$E$40="FIN",'Payroll'!AQ608,0),IF('People_Inputs'!$E$41="FIN",'Payroll'!AQ628,0),IF('People_Inputs'!$E$42="FIN",'Payroll'!AQ648,0),IF('People_Inputs'!$E$43="FIN",'Payroll'!AQ668,0),IF('People_Inputs'!$E$44="FIN",'Payroll'!AQ688,0),IF('People_Inputs'!$E$45="FIN",'Payroll'!AQ708,0),IF('People_Inputs'!$E$46="FIN",'Payroll'!AQ728,0),IF('People_Inputs'!$E$47="FIN",'Payroll'!AQ748,0),IF('People_Inputs'!$E$48="FIN",'Payroll'!AQ768,0),IF('People_Inputs'!$E$49="FIN",'Payroll'!AQ788,0),IF('People_Inputs'!$E$50="FIN",'Payroll'!AQ808,0),IF('People_Inputs'!$E$51="FIN",'Payroll'!AQ828,0),IF('People_Inputs'!$E$52="FIN",'Payroll'!AQ848,0),IF('People_Inputs'!$E$53="FIN",'Payroll'!AQ868,0),IF('People_Inputs'!$E$54="FIN",'Payroll'!AQ888,0),IF('People_Inputs'!$E$55="FIN",'Payroll'!AQ908,0),IF('People_Inputs'!$E$56="FIN",'Payroll'!AQ928,0),IF('People_Inputs'!$E$57="FIN",'Payroll'!AQ948,0),IF('People_Inputs'!$E$58="FIN",'Payroll'!AQ968,0),IF('People_Inputs'!$E$59="FIN",'Payroll'!AQ988,0),IF('People_Inputs'!$E$60="FIN",'Payroll'!AQ1008,0),IF('People_Inputs'!$E$61="FIN",'Payroll'!AQ1028,0),IF('People_Inputs'!$E$62="FIN",'Payroll'!AQ1048,0),IF('People_Inputs'!$E$63="FIN",'Payroll'!AQ1068,0),IF('People_Inputs'!$E$64="FIN",'Payroll'!AQ1088,0),IF('People_Inputs'!$E$65="FIN",'Payroll'!AQ1108,0),IF('People_Inputs'!$E$66="FIN",'Payroll'!AQ1128,0),IF('People_Inputs'!$E$67="FIN",'Payroll'!AQ1148,0),IF('People_Inputs'!$E$68="FIN",'Payroll'!AQ1168,0),IF('People_Inputs'!$E$69="FIN",'Payroll'!AQ1188,0),IF('People_Inputs'!$E$70="FIN",'Payroll'!AQ1208,0))</f>
        <v>0.0</v>
      </c>
      <c r="AR36" s="35">
        <f>SUM(IF('People_Inputs'!$E$11="FIN",'Payroll'!AR28,0),IF('People_Inputs'!$E$12="FIN",'Payroll'!AR48,0),IF('People_Inputs'!$E$13="FIN",'Payroll'!AR68,0),IF('People_Inputs'!$E$14="FIN",'Payroll'!AR88,0),IF('People_Inputs'!$E$15="FIN",'Payroll'!AR108,0),IF('People_Inputs'!$E$16="FIN",'Payroll'!AR128,0),IF('People_Inputs'!$E$17="FIN",'Payroll'!AR148,0),IF('People_Inputs'!$E$18="FIN",'Payroll'!AR168,0),IF('People_Inputs'!$E$19="FIN",'Payroll'!AR188,0),IF('People_Inputs'!$E$20="FIN",'Payroll'!AR208,0),IF('People_Inputs'!$E$21="FIN",'Payroll'!AR228,0),IF('People_Inputs'!$E$22="FIN",'Payroll'!AR248,0),IF('People_Inputs'!$E$23="FIN",'Payroll'!AR268,0),IF('People_Inputs'!$E$24="FIN",'Payroll'!AR288,0),IF('People_Inputs'!$E$25="FIN",'Payroll'!AR308,0),IF('People_Inputs'!$E$26="FIN",'Payroll'!AR328,0),IF('People_Inputs'!$E$27="FIN",'Payroll'!AR348,0),IF('People_Inputs'!$E$28="FIN",'Payroll'!AR368,0),IF('People_Inputs'!$E$29="FIN",'Payroll'!AR388,0),IF('People_Inputs'!$E$30="FIN",'Payroll'!AR408,0),IF('People_Inputs'!$E$31="FIN",'Payroll'!AR428,0),IF('People_Inputs'!$E$32="FIN",'Payroll'!AR448,0),IF('People_Inputs'!$E$33="FIN",'Payroll'!AR468,0),IF('People_Inputs'!$E$34="FIN",'Payroll'!AR488,0),IF('People_Inputs'!$E$35="FIN",'Payroll'!AR508,0),IF('People_Inputs'!$E$36="FIN",'Payroll'!AR528,0),IF('People_Inputs'!$E$37="FIN",'Payroll'!AR548,0),IF('People_Inputs'!$E$38="FIN",'Payroll'!AR568,0),IF('People_Inputs'!$E$39="FIN",'Payroll'!AR588,0),IF('People_Inputs'!$E$40="FIN",'Payroll'!AR608,0),IF('People_Inputs'!$E$41="FIN",'Payroll'!AR628,0),IF('People_Inputs'!$E$42="FIN",'Payroll'!AR648,0),IF('People_Inputs'!$E$43="FIN",'Payroll'!AR668,0),IF('People_Inputs'!$E$44="FIN",'Payroll'!AR688,0),IF('People_Inputs'!$E$45="FIN",'Payroll'!AR708,0),IF('People_Inputs'!$E$46="FIN",'Payroll'!AR728,0),IF('People_Inputs'!$E$47="FIN",'Payroll'!AR748,0),IF('People_Inputs'!$E$48="FIN",'Payroll'!AR768,0),IF('People_Inputs'!$E$49="FIN",'Payroll'!AR788,0),IF('People_Inputs'!$E$50="FIN",'Payroll'!AR808,0),IF('People_Inputs'!$E$51="FIN",'Payroll'!AR828,0),IF('People_Inputs'!$E$52="FIN",'Payroll'!AR848,0),IF('People_Inputs'!$E$53="FIN",'Payroll'!AR868,0),IF('People_Inputs'!$E$54="FIN",'Payroll'!AR888,0),IF('People_Inputs'!$E$55="FIN",'Payroll'!AR908,0),IF('People_Inputs'!$E$56="FIN",'Payroll'!AR928,0),IF('People_Inputs'!$E$57="FIN",'Payroll'!AR948,0),IF('People_Inputs'!$E$58="FIN",'Payroll'!AR968,0),IF('People_Inputs'!$E$59="FIN",'Payroll'!AR988,0),IF('People_Inputs'!$E$60="FIN",'Payroll'!AR1008,0),IF('People_Inputs'!$E$61="FIN",'Payroll'!AR1028,0),IF('People_Inputs'!$E$62="FIN",'Payroll'!AR1048,0),IF('People_Inputs'!$E$63="FIN",'Payroll'!AR1068,0),IF('People_Inputs'!$E$64="FIN",'Payroll'!AR1088,0),IF('People_Inputs'!$E$65="FIN",'Payroll'!AR1108,0),IF('People_Inputs'!$E$66="FIN",'Payroll'!AR1128,0),IF('People_Inputs'!$E$67="FIN",'Payroll'!AR1148,0),IF('People_Inputs'!$E$68="FIN",'Payroll'!AR1168,0),IF('People_Inputs'!$E$69="FIN",'Payroll'!AR1188,0),IF('People_Inputs'!$E$70="FIN",'Payroll'!AR1208,0))</f>
        <v>0.0</v>
      </c>
      <c r="AS36" s="35">
        <f>SUM(IF('People_Inputs'!$E$11="FIN",'Payroll'!AS28,0),IF('People_Inputs'!$E$12="FIN",'Payroll'!AS48,0),IF('People_Inputs'!$E$13="FIN",'Payroll'!AS68,0),IF('People_Inputs'!$E$14="FIN",'Payroll'!AS88,0),IF('People_Inputs'!$E$15="FIN",'Payroll'!AS108,0),IF('People_Inputs'!$E$16="FIN",'Payroll'!AS128,0),IF('People_Inputs'!$E$17="FIN",'Payroll'!AS148,0),IF('People_Inputs'!$E$18="FIN",'Payroll'!AS168,0),IF('People_Inputs'!$E$19="FIN",'Payroll'!AS188,0),IF('People_Inputs'!$E$20="FIN",'Payroll'!AS208,0),IF('People_Inputs'!$E$21="FIN",'Payroll'!AS228,0),IF('People_Inputs'!$E$22="FIN",'Payroll'!AS248,0),IF('People_Inputs'!$E$23="FIN",'Payroll'!AS268,0),IF('People_Inputs'!$E$24="FIN",'Payroll'!AS288,0),IF('People_Inputs'!$E$25="FIN",'Payroll'!AS308,0),IF('People_Inputs'!$E$26="FIN",'Payroll'!AS328,0),IF('People_Inputs'!$E$27="FIN",'Payroll'!AS348,0),IF('People_Inputs'!$E$28="FIN",'Payroll'!AS368,0),IF('People_Inputs'!$E$29="FIN",'Payroll'!AS388,0),IF('People_Inputs'!$E$30="FIN",'Payroll'!AS408,0),IF('People_Inputs'!$E$31="FIN",'Payroll'!AS428,0),IF('People_Inputs'!$E$32="FIN",'Payroll'!AS448,0),IF('People_Inputs'!$E$33="FIN",'Payroll'!AS468,0),IF('People_Inputs'!$E$34="FIN",'Payroll'!AS488,0),IF('People_Inputs'!$E$35="FIN",'Payroll'!AS508,0),IF('People_Inputs'!$E$36="FIN",'Payroll'!AS528,0),IF('People_Inputs'!$E$37="FIN",'Payroll'!AS548,0),IF('People_Inputs'!$E$38="FIN",'Payroll'!AS568,0),IF('People_Inputs'!$E$39="FIN",'Payroll'!AS588,0),IF('People_Inputs'!$E$40="FIN",'Payroll'!AS608,0),IF('People_Inputs'!$E$41="FIN",'Payroll'!AS628,0),IF('People_Inputs'!$E$42="FIN",'Payroll'!AS648,0),IF('People_Inputs'!$E$43="FIN",'Payroll'!AS668,0),IF('People_Inputs'!$E$44="FIN",'Payroll'!AS688,0),IF('People_Inputs'!$E$45="FIN",'Payroll'!AS708,0),IF('People_Inputs'!$E$46="FIN",'Payroll'!AS728,0),IF('People_Inputs'!$E$47="FIN",'Payroll'!AS748,0),IF('People_Inputs'!$E$48="FIN",'Payroll'!AS768,0),IF('People_Inputs'!$E$49="FIN",'Payroll'!AS788,0),IF('People_Inputs'!$E$50="FIN",'Payroll'!AS808,0),IF('People_Inputs'!$E$51="FIN",'Payroll'!AS828,0),IF('People_Inputs'!$E$52="FIN",'Payroll'!AS848,0),IF('People_Inputs'!$E$53="FIN",'Payroll'!AS868,0),IF('People_Inputs'!$E$54="FIN",'Payroll'!AS888,0),IF('People_Inputs'!$E$55="FIN",'Payroll'!AS908,0),IF('People_Inputs'!$E$56="FIN",'Payroll'!AS928,0),IF('People_Inputs'!$E$57="FIN",'Payroll'!AS948,0),IF('People_Inputs'!$E$58="FIN",'Payroll'!AS968,0),IF('People_Inputs'!$E$59="FIN",'Payroll'!AS988,0),IF('People_Inputs'!$E$60="FIN",'Payroll'!AS1008,0),IF('People_Inputs'!$E$61="FIN",'Payroll'!AS1028,0),IF('People_Inputs'!$E$62="FIN",'Payroll'!AS1048,0),IF('People_Inputs'!$E$63="FIN",'Payroll'!AS1068,0),IF('People_Inputs'!$E$64="FIN",'Payroll'!AS1088,0),IF('People_Inputs'!$E$65="FIN",'Payroll'!AS1108,0),IF('People_Inputs'!$E$66="FIN",'Payroll'!AS1128,0),IF('People_Inputs'!$E$67="FIN",'Payroll'!AS1148,0),IF('People_Inputs'!$E$68="FIN",'Payroll'!AS1168,0),IF('People_Inputs'!$E$69="FIN",'Payroll'!AS1188,0),IF('People_Inputs'!$E$70="FIN",'Payroll'!AS1208,0))</f>
        <v>0.0</v>
      </c>
      <c r="AT36" s="35">
        <f>SUM(IF('People_Inputs'!$E$11="FIN",'Payroll'!AT28,0),IF('People_Inputs'!$E$12="FIN",'Payroll'!AT48,0),IF('People_Inputs'!$E$13="FIN",'Payroll'!AT68,0),IF('People_Inputs'!$E$14="FIN",'Payroll'!AT88,0),IF('People_Inputs'!$E$15="FIN",'Payroll'!AT108,0),IF('People_Inputs'!$E$16="FIN",'Payroll'!AT128,0),IF('People_Inputs'!$E$17="FIN",'Payroll'!AT148,0),IF('People_Inputs'!$E$18="FIN",'Payroll'!AT168,0),IF('People_Inputs'!$E$19="FIN",'Payroll'!AT188,0),IF('People_Inputs'!$E$20="FIN",'Payroll'!AT208,0),IF('People_Inputs'!$E$21="FIN",'Payroll'!AT228,0),IF('People_Inputs'!$E$22="FIN",'Payroll'!AT248,0),IF('People_Inputs'!$E$23="FIN",'Payroll'!AT268,0),IF('People_Inputs'!$E$24="FIN",'Payroll'!AT288,0),IF('People_Inputs'!$E$25="FIN",'Payroll'!AT308,0),IF('People_Inputs'!$E$26="FIN",'Payroll'!AT328,0),IF('People_Inputs'!$E$27="FIN",'Payroll'!AT348,0),IF('People_Inputs'!$E$28="FIN",'Payroll'!AT368,0),IF('People_Inputs'!$E$29="FIN",'Payroll'!AT388,0),IF('People_Inputs'!$E$30="FIN",'Payroll'!AT408,0),IF('People_Inputs'!$E$31="FIN",'Payroll'!AT428,0),IF('People_Inputs'!$E$32="FIN",'Payroll'!AT448,0),IF('People_Inputs'!$E$33="FIN",'Payroll'!AT468,0),IF('People_Inputs'!$E$34="FIN",'Payroll'!AT488,0),IF('People_Inputs'!$E$35="FIN",'Payroll'!AT508,0),IF('People_Inputs'!$E$36="FIN",'Payroll'!AT528,0),IF('People_Inputs'!$E$37="FIN",'Payroll'!AT548,0),IF('People_Inputs'!$E$38="FIN",'Payroll'!AT568,0),IF('People_Inputs'!$E$39="FIN",'Payroll'!AT588,0),IF('People_Inputs'!$E$40="FIN",'Payroll'!AT608,0),IF('People_Inputs'!$E$41="FIN",'Payroll'!AT628,0),IF('People_Inputs'!$E$42="FIN",'Payroll'!AT648,0),IF('People_Inputs'!$E$43="FIN",'Payroll'!AT668,0),IF('People_Inputs'!$E$44="FIN",'Payroll'!AT688,0),IF('People_Inputs'!$E$45="FIN",'Payroll'!AT708,0),IF('People_Inputs'!$E$46="FIN",'Payroll'!AT728,0),IF('People_Inputs'!$E$47="FIN",'Payroll'!AT748,0),IF('People_Inputs'!$E$48="FIN",'Payroll'!AT768,0),IF('People_Inputs'!$E$49="FIN",'Payroll'!AT788,0),IF('People_Inputs'!$E$50="FIN",'Payroll'!AT808,0),IF('People_Inputs'!$E$51="FIN",'Payroll'!AT828,0),IF('People_Inputs'!$E$52="FIN",'Payroll'!AT848,0),IF('People_Inputs'!$E$53="FIN",'Payroll'!AT868,0),IF('People_Inputs'!$E$54="FIN",'Payroll'!AT888,0),IF('People_Inputs'!$E$55="FIN",'Payroll'!AT908,0),IF('People_Inputs'!$E$56="FIN",'Payroll'!AT928,0),IF('People_Inputs'!$E$57="FIN",'Payroll'!AT948,0),IF('People_Inputs'!$E$58="FIN",'Payroll'!AT968,0),IF('People_Inputs'!$E$59="FIN",'Payroll'!AT988,0),IF('People_Inputs'!$E$60="FIN",'Payroll'!AT1008,0),IF('People_Inputs'!$E$61="FIN",'Payroll'!AT1028,0),IF('People_Inputs'!$E$62="FIN",'Payroll'!AT1048,0),IF('People_Inputs'!$E$63="FIN",'Payroll'!AT1068,0),IF('People_Inputs'!$E$64="FIN",'Payroll'!AT1088,0),IF('People_Inputs'!$E$65="FIN",'Payroll'!AT1108,0),IF('People_Inputs'!$E$66="FIN",'Payroll'!AT1128,0),IF('People_Inputs'!$E$67="FIN",'Payroll'!AT1148,0),IF('People_Inputs'!$E$68="FIN",'Payroll'!AT1168,0),IF('People_Inputs'!$E$69="FIN",'Payroll'!AT1188,0),IF('People_Inputs'!$E$70="FIN",'Payroll'!AT1208,0))</f>
        <v>0.0</v>
      </c>
      <c r="AU36" s="35">
        <f>SUM(IF('People_Inputs'!$E$11="FIN",'Payroll'!AU28,0),IF('People_Inputs'!$E$12="FIN",'Payroll'!AU48,0),IF('People_Inputs'!$E$13="FIN",'Payroll'!AU68,0),IF('People_Inputs'!$E$14="FIN",'Payroll'!AU88,0),IF('People_Inputs'!$E$15="FIN",'Payroll'!AU108,0),IF('People_Inputs'!$E$16="FIN",'Payroll'!AU128,0),IF('People_Inputs'!$E$17="FIN",'Payroll'!AU148,0),IF('People_Inputs'!$E$18="FIN",'Payroll'!AU168,0),IF('People_Inputs'!$E$19="FIN",'Payroll'!AU188,0),IF('People_Inputs'!$E$20="FIN",'Payroll'!AU208,0),IF('People_Inputs'!$E$21="FIN",'Payroll'!AU228,0),IF('People_Inputs'!$E$22="FIN",'Payroll'!AU248,0),IF('People_Inputs'!$E$23="FIN",'Payroll'!AU268,0),IF('People_Inputs'!$E$24="FIN",'Payroll'!AU288,0),IF('People_Inputs'!$E$25="FIN",'Payroll'!AU308,0),IF('People_Inputs'!$E$26="FIN",'Payroll'!AU328,0),IF('People_Inputs'!$E$27="FIN",'Payroll'!AU348,0),IF('People_Inputs'!$E$28="FIN",'Payroll'!AU368,0),IF('People_Inputs'!$E$29="FIN",'Payroll'!AU388,0),IF('People_Inputs'!$E$30="FIN",'Payroll'!AU408,0),IF('People_Inputs'!$E$31="FIN",'Payroll'!AU428,0),IF('People_Inputs'!$E$32="FIN",'Payroll'!AU448,0),IF('People_Inputs'!$E$33="FIN",'Payroll'!AU468,0),IF('People_Inputs'!$E$34="FIN",'Payroll'!AU488,0),IF('People_Inputs'!$E$35="FIN",'Payroll'!AU508,0),IF('People_Inputs'!$E$36="FIN",'Payroll'!AU528,0),IF('People_Inputs'!$E$37="FIN",'Payroll'!AU548,0),IF('People_Inputs'!$E$38="FIN",'Payroll'!AU568,0),IF('People_Inputs'!$E$39="FIN",'Payroll'!AU588,0),IF('People_Inputs'!$E$40="FIN",'Payroll'!AU608,0),IF('People_Inputs'!$E$41="FIN",'Payroll'!AU628,0),IF('People_Inputs'!$E$42="FIN",'Payroll'!AU648,0),IF('People_Inputs'!$E$43="FIN",'Payroll'!AU668,0),IF('People_Inputs'!$E$44="FIN",'Payroll'!AU688,0),IF('People_Inputs'!$E$45="FIN",'Payroll'!AU708,0),IF('People_Inputs'!$E$46="FIN",'Payroll'!AU728,0),IF('People_Inputs'!$E$47="FIN",'Payroll'!AU748,0),IF('People_Inputs'!$E$48="FIN",'Payroll'!AU768,0),IF('People_Inputs'!$E$49="FIN",'Payroll'!AU788,0),IF('People_Inputs'!$E$50="FIN",'Payroll'!AU808,0),IF('People_Inputs'!$E$51="FIN",'Payroll'!AU828,0),IF('People_Inputs'!$E$52="FIN",'Payroll'!AU848,0),IF('People_Inputs'!$E$53="FIN",'Payroll'!AU868,0),IF('People_Inputs'!$E$54="FIN",'Payroll'!AU888,0),IF('People_Inputs'!$E$55="FIN",'Payroll'!AU908,0),IF('People_Inputs'!$E$56="FIN",'Payroll'!AU928,0),IF('People_Inputs'!$E$57="FIN",'Payroll'!AU948,0),IF('People_Inputs'!$E$58="FIN",'Payroll'!AU968,0),IF('People_Inputs'!$E$59="FIN",'Payroll'!AU988,0),IF('People_Inputs'!$E$60="FIN",'Payroll'!AU1008,0),IF('People_Inputs'!$E$61="FIN",'Payroll'!AU1028,0),IF('People_Inputs'!$E$62="FIN",'Payroll'!AU1048,0),IF('People_Inputs'!$E$63="FIN",'Payroll'!AU1068,0),IF('People_Inputs'!$E$64="FIN",'Payroll'!AU1088,0),IF('People_Inputs'!$E$65="FIN",'Payroll'!AU1108,0),IF('People_Inputs'!$E$66="FIN",'Payroll'!AU1128,0),IF('People_Inputs'!$E$67="FIN",'Payroll'!AU1148,0),IF('People_Inputs'!$E$68="FIN",'Payroll'!AU1168,0),IF('People_Inputs'!$E$69="FIN",'Payroll'!AU1188,0),IF('People_Inputs'!$E$70="FIN",'Payroll'!AU1208,0))</f>
        <v>0.0</v>
      </c>
      <c r="AV36" s="35">
        <f>SUM(IF('People_Inputs'!$E$11="FIN",'Payroll'!AV28,0),IF('People_Inputs'!$E$12="FIN",'Payroll'!AV48,0),IF('People_Inputs'!$E$13="FIN",'Payroll'!AV68,0),IF('People_Inputs'!$E$14="FIN",'Payroll'!AV88,0),IF('People_Inputs'!$E$15="FIN",'Payroll'!AV108,0),IF('People_Inputs'!$E$16="FIN",'Payroll'!AV128,0),IF('People_Inputs'!$E$17="FIN",'Payroll'!AV148,0),IF('People_Inputs'!$E$18="FIN",'Payroll'!AV168,0),IF('People_Inputs'!$E$19="FIN",'Payroll'!AV188,0),IF('People_Inputs'!$E$20="FIN",'Payroll'!AV208,0),IF('People_Inputs'!$E$21="FIN",'Payroll'!AV228,0),IF('People_Inputs'!$E$22="FIN",'Payroll'!AV248,0),IF('People_Inputs'!$E$23="FIN",'Payroll'!AV268,0),IF('People_Inputs'!$E$24="FIN",'Payroll'!AV288,0),IF('People_Inputs'!$E$25="FIN",'Payroll'!AV308,0),IF('People_Inputs'!$E$26="FIN",'Payroll'!AV328,0),IF('People_Inputs'!$E$27="FIN",'Payroll'!AV348,0),IF('People_Inputs'!$E$28="FIN",'Payroll'!AV368,0),IF('People_Inputs'!$E$29="FIN",'Payroll'!AV388,0),IF('People_Inputs'!$E$30="FIN",'Payroll'!AV408,0),IF('People_Inputs'!$E$31="FIN",'Payroll'!AV428,0),IF('People_Inputs'!$E$32="FIN",'Payroll'!AV448,0),IF('People_Inputs'!$E$33="FIN",'Payroll'!AV468,0),IF('People_Inputs'!$E$34="FIN",'Payroll'!AV488,0),IF('People_Inputs'!$E$35="FIN",'Payroll'!AV508,0),IF('People_Inputs'!$E$36="FIN",'Payroll'!AV528,0),IF('People_Inputs'!$E$37="FIN",'Payroll'!AV548,0),IF('People_Inputs'!$E$38="FIN",'Payroll'!AV568,0),IF('People_Inputs'!$E$39="FIN",'Payroll'!AV588,0),IF('People_Inputs'!$E$40="FIN",'Payroll'!AV608,0),IF('People_Inputs'!$E$41="FIN",'Payroll'!AV628,0),IF('People_Inputs'!$E$42="FIN",'Payroll'!AV648,0),IF('People_Inputs'!$E$43="FIN",'Payroll'!AV668,0),IF('People_Inputs'!$E$44="FIN",'Payroll'!AV688,0),IF('People_Inputs'!$E$45="FIN",'Payroll'!AV708,0),IF('People_Inputs'!$E$46="FIN",'Payroll'!AV728,0),IF('People_Inputs'!$E$47="FIN",'Payroll'!AV748,0),IF('People_Inputs'!$E$48="FIN",'Payroll'!AV768,0),IF('People_Inputs'!$E$49="FIN",'Payroll'!AV788,0),IF('People_Inputs'!$E$50="FIN",'Payroll'!AV808,0),IF('People_Inputs'!$E$51="FIN",'Payroll'!AV828,0),IF('People_Inputs'!$E$52="FIN",'Payroll'!AV848,0),IF('People_Inputs'!$E$53="FIN",'Payroll'!AV868,0),IF('People_Inputs'!$E$54="FIN",'Payroll'!AV888,0),IF('People_Inputs'!$E$55="FIN",'Payroll'!AV908,0),IF('People_Inputs'!$E$56="FIN",'Payroll'!AV928,0),IF('People_Inputs'!$E$57="FIN",'Payroll'!AV948,0),IF('People_Inputs'!$E$58="FIN",'Payroll'!AV968,0),IF('People_Inputs'!$E$59="FIN",'Payroll'!AV988,0),IF('People_Inputs'!$E$60="FIN",'Payroll'!AV1008,0),IF('People_Inputs'!$E$61="FIN",'Payroll'!AV1028,0),IF('People_Inputs'!$E$62="FIN",'Payroll'!AV1048,0),IF('People_Inputs'!$E$63="FIN",'Payroll'!AV1068,0),IF('People_Inputs'!$E$64="FIN",'Payroll'!AV1088,0),IF('People_Inputs'!$E$65="FIN",'Payroll'!AV1108,0),IF('People_Inputs'!$E$66="FIN",'Payroll'!AV1128,0),IF('People_Inputs'!$E$67="FIN",'Payroll'!AV1148,0),IF('People_Inputs'!$E$68="FIN",'Payroll'!AV1168,0),IF('People_Inputs'!$E$69="FIN",'Payroll'!AV1188,0),IF('People_Inputs'!$E$70="FIN",'Payroll'!AV1208,0))</f>
        <v>0.0</v>
      </c>
      <c r="AW36" s="35">
        <f>SUM(IF('People_Inputs'!$E$11="FIN",'Payroll'!AW28,0),IF('People_Inputs'!$E$12="FIN",'Payroll'!AW48,0),IF('People_Inputs'!$E$13="FIN",'Payroll'!AW68,0),IF('People_Inputs'!$E$14="FIN",'Payroll'!AW88,0),IF('People_Inputs'!$E$15="FIN",'Payroll'!AW108,0),IF('People_Inputs'!$E$16="FIN",'Payroll'!AW128,0),IF('People_Inputs'!$E$17="FIN",'Payroll'!AW148,0),IF('People_Inputs'!$E$18="FIN",'Payroll'!AW168,0),IF('People_Inputs'!$E$19="FIN",'Payroll'!AW188,0),IF('People_Inputs'!$E$20="FIN",'Payroll'!AW208,0),IF('People_Inputs'!$E$21="FIN",'Payroll'!AW228,0),IF('People_Inputs'!$E$22="FIN",'Payroll'!AW248,0),IF('People_Inputs'!$E$23="FIN",'Payroll'!AW268,0),IF('People_Inputs'!$E$24="FIN",'Payroll'!AW288,0),IF('People_Inputs'!$E$25="FIN",'Payroll'!AW308,0),IF('People_Inputs'!$E$26="FIN",'Payroll'!AW328,0),IF('People_Inputs'!$E$27="FIN",'Payroll'!AW348,0),IF('People_Inputs'!$E$28="FIN",'Payroll'!AW368,0),IF('People_Inputs'!$E$29="FIN",'Payroll'!AW388,0),IF('People_Inputs'!$E$30="FIN",'Payroll'!AW408,0),IF('People_Inputs'!$E$31="FIN",'Payroll'!AW428,0),IF('People_Inputs'!$E$32="FIN",'Payroll'!AW448,0),IF('People_Inputs'!$E$33="FIN",'Payroll'!AW468,0),IF('People_Inputs'!$E$34="FIN",'Payroll'!AW488,0),IF('People_Inputs'!$E$35="FIN",'Payroll'!AW508,0),IF('People_Inputs'!$E$36="FIN",'Payroll'!AW528,0),IF('People_Inputs'!$E$37="FIN",'Payroll'!AW548,0),IF('People_Inputs'!$E$38="FIN",'Payroll'!AW568,0),IF('People_Inputs'!$E$39="FIN",'Payroll'!AW588,0),IF('People_Inputs'!$E$40="FIN",'Payroll'!AW608,0),IF('People_Inputs'!$E$41="FIN",'Payroll'!AW628,0),IF('People_Inputs'!$E$42="FIN",'Payroll'!AW648,0),IF('People_Inputs'!$E$43="FIN",'Payroll'!AW668,0),IF('People_Inputs'!$E$44="FIN",'Payroll'!AW688,0),IF('People_Inputs'!$E$45="FIN",'Payroll'!AW708,0),IF('People_Inputs'!$E$46="FIN",'Payroll'!AW728,0),IF('People_Inputs'!$E$47="FIN",'Payroll'!AW748,0),IF('People_Inputs'!$E$48="FIN",'Payroll'!AW768,0),IF('People_Inputs'!$E$49="FIN",'Payroll'!AW788,0),IF('People_Inputs'!$E$50="FIN",'Payroll'!AW808,0),IF('People_Inputs'!$E$51="FIN",'Payroll'!AW828,0),IF('People_Inputs'!$E$52="FIN",'Payroll'!AW848,0),IF('People_Inputs'!$E$53="FIN",'Payroll'!AW868,0),IF('People_Inputs'!$E$54="FIN",'Payroll'!AW888,0),IF('People_Inputs'!$E$55="FIN",'Payroll'!AW908,0),IF('People_Inputs'!$E$56="FIN",'Payroll'!AW928,0),IF('People_Inputs'!$E$57="FIN",'Payroll'!AW948,0),IF('People_Inputs'!$E$58="FIN",'Payroll'!AW968,0),IF('People_Inputs'!$E$59="FIN",'Payroll'!AW988,0),IF('People_Inputs'!$E$60="FIN",'Payroll'!AW1008,0),IF('People_Inputs'!$E$61="FIN",'Payroll'!AW1028,0),IF('People_Inputs'!$E$62="FIN",'Payroll'!AW1048,0),IF('People_Inputs'!$E$63="FIN",'Payroll'!AW1068,0),IF('People_Inputs'!$E$64="FIN",'Payroll'!AW1088,0),IF('People_Inputs'!$E$65="FIN",'Payroll'!AW1108,0),IF('People_Inputs'!$E$66="FIN",'Payroll'!AW1128,0),IF('People_Inputs'!$E$67="FIN",'Payroll'!AW1148,0),IF('People_Inputs'!$E$68="FIN",'Payroll'!AW1168,0),IF('People_Inputs'!$E$69="FIN",'Payroll'!AW1188,0),IF('People_Inputs'!$E$70="FIN",'Payroll'!AW1208,0))</f>
        <v>0.0</v>
      </c>
      <c r="AX36" s="35">
        <f>SUM(IF('People_Inputs'!$E$11="FIN",'Payroll'!AX28,0),IF('People_Inputs'!$E$12="FIN",'Payroll'!AX48,0),IF('People_Inputs'!$E$13="FIN",'Payroll'!AX68,0),IF('People_Inputs'!$E$14="FIN",'Payroll'!AX88,0),IF('People_Inputs'!$E$15="FIN",'Payroll'!AX108,0),IF('People_Inputs'!$E$16="FIN",'Payroll'!AX128,0),IF('People_Inputs'!$E$17="FIN",'Payroll'!AX148,0),IF('People_Inputs'!$E$18="FIN",'Payroll'!AX168,0),IF('People_Inputs'!$E$19="FIN",'Payroll'!AX188,0),IF('People_Inputs'!$E$20="FIN",'Payroll'!AX208,0),IF('People_Inputs'!$E$21="FIN",'Payroll'!AX228,0),IF('People_Inputs'!$E$22="FIN",'Payroll'!AX248,0),IF('People_Inputs'!$E$23="FIN",'Payroll'!AX268,0),IF('People_Inputs'!$E$24="FIN",'Payroll'!AX288,0),IF('People_Inputs'!$E$25="FIN",'Payroll'!AX308,0),IF('People_Inputs'!$E$26="FIN",'Payroll'!AX328,0),IF('People_Inputs'!$E$27="FIN",'Payroll'!AX348,0),IF('People_Inputs'!$E$28="FIN",'Payroll'!AX368,0),IF('People_Inputs'!$E$29="FIN",'Payroll'!AX388,0),IF('People_Inputs'!$E$30="FIN",'Payroll'!AX408,0),IF('People_Inputs'!$E$31="FIN",'Payroll'!AX428,0),IF('People_Inputs'!$E$32="FIN",'Payroll'!AX448,0),IF('People_Inputs'!$E$33="FIN",'Payroll'!AX468,0),IF('People_Inputs'!$E$34="FIN",'Payroll'!AX488,0),IF('People_Inputs'!$E$35="FIN",'Payroll'!AX508,0),IF('People_Inputs'!$E$36="FIN",'Payroll'!AX528,0),IF('People_Inputs'!$E$37="FIN",'Payroll'!AX548,0),IF('People_Inputs'!$E$38="FIN",'Payroll'!AX568,0),IF('People_Inputs'!$E$39="FIN",'Payroll'!AX588,0),IF('People_Inputs'!$E$40="FIN",'Payroll'!AX608,0),IF('People_Inputs'!$E$41="FIN",'Payroll'!AX628,0),IF('People_Inputs'!$E$42="FIN",'Payroll'!AX648,0),IF('People_Inputs'!$E$43="FIN",'Payroll'!AX668,0),IF('People_Inputs'!$E$44="FIN",'Payroll'!AX688,0),IF('People_Inputs'!$E$45="FIN",'Payroll'!AX708,0),IF('People_Inputs'!$E$46="FIN",'Payroll'!AX728,0),IF('People_Inputs'!$E$47="FIN",'Payroll'!AX748,0),IF('People_Inputs'!$E$48="FIN",'Payroll'!AX768,0),IF('People_Inputs'!$E$49="FIN",'Payroll'!AX788,0),IF('People_Inputs'!$E$50="FIN",'Payroll'!AX808,0),IF('People_Inputs'!$E$51="FIN",'Payroll'!AX828,0),IF('People_Inputs'!$E$52="FIN",'Payroll'!AX848,0),IF('People_Inputs'!$E$53="FIN",'Payroll'!AX868,0),IF('People_Inputs'!$E$54="FIN",'Payroll'!AX888,0),IF('People_Inputs'!$E$55="FIN",'Payroll'!AX908,0),IF('People_Inputs'!$E$56="FIN",'Payroll'!AX928,0),IF('People_Inputs'!$E$57="FIN",'Payroll'!AX948,0),IF('People_Inputs'!$E$58="FIN",'Payroll'!AX968,0),IF('People_Inputs'!$E$59="FIN",'Payroll'!AX988,0),IF('People_Inputs'!$E$60="FIN",'Payroll'!AX1008,0),IF('People_Inputs'!$E$61="FIN",'Payroll'!AX1028,0),IF('People_Inputs'!$E$62="FIN",'Payroll'!AX1048,0),IF('People_Inputs'!$E$63="FIN",'Payroll'!AX1068,0),IF('People_Inputs'!$E$64="FIN",'Payroll'!AX1088,0),IF('People_Inputs'!$E$65="FIN",'Payroll'!AX1108,0),IF('People_Inputs'!$E$66="FIN",'Payroll'!AX1128,0),IF('People_Inputs'!$E$67="FIN",'Payroll'!AX1148,0),IF('People_Inputs'!$E$68="FIN",'Payroll'!AX1168,0),IF('People_Inputs'!$E$69="FIN",'Payroll'!AX1188,0),IF('People_Inputs'!$E$70="FIN",'Payroll'!AX1208,0))</f>
        <v>0.0</v>
      </c>
      <c r="AY36" s="35">
        <f>SUM(IF('People_Inputs'!$E$11="FIN",'Payroll'!AY28,0),IF('People_Inputs'!$E$12="FIN",'Payroll'!AY48,0),IF('People_Inputs'!$E$13="FIN",'Payroll'!AY68,0),IF('People_Inputs'!$E$14="FIN",'Payroll'!AY88,0),IF('People_Inputs'!$E$15="FIN",'Payroll'!AY108,0),IF('People_Inputs'!$E$16="FIN",'Payroll'!AY128,0),IF('People_Inputs'!$E$17="FIN",'Payroll'!AY148,0),IF('People_Inputs'!$E$18="FIN",'Payroll'!AY168,0),IF('People_Inputs'!$E$19="FIN",'Payroll'!AY188,0),IF('People_Inputs'!$E$20="FIN",'Payroll'!AY208,0),IF('People_Inputs'!$E$21="FIN",'Payroll'!AY228,0),IF('People_Inputs'!$E$22="FIN",'Payroll'!AY248,0),IF('People_Inputs'!$E$23="FIN",'Payroll'!AY268,0),IF('People_Inputs'!$E$24="FIN",'Payroll'!AY288,0),IF('People_Inputs'!$E$25="FIN",'Payroll'!AY308,0),IF('People_Inputs'!$E$26="FIN",'Payroll'!AY328,0),IF('People_Inputs'!$E$27="FIN",'Payroll'!AY348,0),IF('People_Inputs'!$E$28="FIN",'Payroll'!AY368,0),IF('People_Inputs'!$E$29="FIN",'Payroll'!AY388,0),IF('People_Inputs'!$E$30="FIN",'Payroll'!AY408,0),IF('People_Inputs'!$E$31="FIN",'Payroll'!AY428,0),IF('People_Inputs'!$E$32="FIN",'Payroll'!AY448,0),IF('People_Inputs'!$E$33="FIN",'Payroll'!AY468,0),IF('People_Inputs'!$E$34="FIN",'Payroll'!AY488,0),IF('People_Inputs'!$E$35="FIN",'Payroll'!AY508,0),IF('People_Inputs'!$E$36="FIN",'Payroll'!AY528,0),IF('People_Inputs'!$E$37="FIN",'Payroll'!AY548,0),IF('People_Inputs'!$E$38="FIN",'Payroll'!AY568,0),IF('People_Inputs'!$E$39="FIN",'Payroll'!AY588,0),IF('People_Inputs'!$E$40="FIN",'Payroll'!AY608,0),IF('People_Inputs'!$E$41="FIN",'Payroll'!AY628,0),IF('People_Inputs'!$E$42="FIN",'Payroll'!AY648,0),IF('People_Inputs'!$E$43="FIN",'Payroll'!AY668,0),IF('People_Inputs'!$E$44="FIN",'Payroll'!AY688,0),IF('People_Inputs'!$E$45="FIN",'Payroll'!AY708,0),IF('People_Inputs'!$E$46="FIN",'Payroll'!AY728,0),IF('People_Inputs'!$E$47="FIN",'Payroll'!AY748,0),IF('People_Inputs'!$E$48="FIN",'Payroll'!AY768,0),IF('People_Inputs'!$E$49="FIN",'Payroll'!AY788,0),IF('People_Inputs'!$E$50="FIN",'Payroll'!AY808,0),IF('People_Inputs'!$E$51="FIN",'Payroll'!AY828,0),IF('People_Inputs'!$E$52="FIN",'Payroll'!AY848,0),IF('People_Inputs'!$E$53="FIN",'Payroll'!AY868,0),IF('People_Inputs'!$E$54="FIN",'Payroll'!AY888,0),IF('People_Inputs'!$E$55="FIN",'Payroll'!AY908,0),IF('People_Inputs'!$E$56="FIN",'Payroll'!AY928,0),IF('People_Inputs'!$E$57="FIN",'Payroll'!AY948,0),IF('People_Inputs'!$E$58="FIN",'Payroll'!AY968,0),IF('People_Inputs'!$E$59="FIN",'Payroll'!AY988,0),IF('People_Inputs'!$E$60="FIN",'Payroll'!AY1008,0),IF('People_Inputs'!$E$61="FIN",'Payroll'!AY1028,0),IF('People_Inputs'!$E$62="FIN",'Payroll'!AY1048,0),IF('People_Inputs'!$E$63="FIN",'Payroll'!AY1068,0),IF('People_Inputs'!$E$64="FIN",'Payroll'!AY1088,0),IF('People_Inputs'!$E$65="FIN",'Payroll'!AY1108,0),IF('People_Inputs'!$E$66="FIN",'Payroll'!AY1128,0),IF('People_Inputs'!$E$67="FIN",'Payroll'!AY1148,0),IF('People_Inputs'!$E$68="FIN",'Payroll'!AY1168,0),IF('People_Inputs'!$E$69="FIN",'Payroll'!AY1188,0),IF('People_Inputs'!$E$70="FIN",'Payroll'!AY1208,0))</f>
        <v>0.0</v>
      </c>
      <c r="AZ36" s="35">
        <f>SUM(IF('People_Inputs'!$E$11="FIN",'Payroll'!AZ28,0),IF('People_Inputs'!$E$12="FIN",'Payroll'!AZ48,0),IF('People_Inputs'!$E$13="FIN",'Payroll'!AZ68,0),IF('People_Inputs'!$E$14="FIN",'Payroll'!AZ88,0),IF('People_Inputs'!$E$15="FIN",'Payroll'!AZ108,0),IF('People_Inputs'!$E$16="FIN",'Payroll'!AZ128,0),IF('People_Inputs'!$E$17="FIN",'Payroll'!AZ148,0),IF('People_Inputs'!$E$18="FIN",'Payroll'!AZ168,0),IF('People_Inputs'!$E$19="FIN",'Payroll'!AZ188,0),IF('People_Inputs'!$E$20="FIN",'Payroll'!AZ208,0),IF('People_Inputs'!$E$21="FIN",'Payroll'!AZ228,0),IF('People_Inputs'!$E$22="FIN",'Payroll'!AZ248,0),IF('People_Inputs'!$E$23="FIN",'Payroll'!AZ268,0),IF('People_Inputs'!$E$24="FIN",'Payroll'!AZ288,0),IF('People_Inputs'!$E$25="FIN",'Payroll'!AZ308,0),IF('People_Inputs'!$E$26="FIN",'Payroll'!AZ328,0),IF('People_Inputs'!$E$27="FIN",'Payroll'!AZ348,0),IF('People_Inputs'!$E$28="FIN",'Payroll'!AZ368,0),IF('People_Inputs'!$E$29="FIN",'Payroll'!AZ388,0),IF('People_Inputs'!$E$30="FIN",'Payroll'!AZ408,0),IF('People_Inputs'!$E$31="FIN",'Payroll'!AZ428,0),IF('People_Inputs'!$E$32="FIN",'Payroll'!AZ448,0),IF('People_Inputs'!$E$33="FIN",'Payroll'!AZ468,0),IF('People_Inputs'!$E$34="FIN",'Payroll'!AZ488,0),IF('People_Inputs'!$E$35="FIN",'Payroll'!AZ508,0),IF('People_Inputs'!$E$36="FIN",'Payroll'!AZ528,0),IF('People_Inputs'!$E$37="FIN",'Payroll'!AZ548,0),IF('People_Inputs'!$E$38="FIN",'Payroll'!AZ568,0),IF('People_Inputs'!$E$39="FIN",'Payroll'!AZ588,0),IF('People_Inputs'!$E$40="FIN",'Payroll'!AZ608,0),IF('People_Inputs'!$E$41="FIN",'Payroll'!AZ628,0),IF('People_Inputs'!$E$42="FIN",'Payroll'!AZ648,0),IF('People_Inputs'!$E$43="FIN",'Payroll'!AZ668,0),IF('People_Inputs'!$E$44="FIN",'Payroll'!AZ688,0),IF('People_Inputs'!$E$45="FIN",'Payroll'!AZ708,0),IF('People_Inputs'!$E$46="FIN",'Payroll'!AZ728,0),IF('People_Inputs'!$E$47="FIN",'Payroll'!AZ748,0),IF('People_Inputs'!$E$48="FIN",'Payroll'!AZ768,0),IF('People_Inputs'!$E$49="FIN",'Payroll'!AZ788,0),IF('People_Inputs'!$E$50="FIN",'Payroll'!AZ808,0),IF('People_Inputs'!$E$51="FIN",'Payroll'!AZ828,0),IF('People_Inputs'!$E$52="FIN",'Payroll'!AZ848,0),IF('People_Inputs'!$E$53="FIN",'Payroll'!AZ868,0),IF('People_Inputs'!$E$54="FIN",'Payroll'!AZ888,0),IF('People_Inputs'!$E$55="FIN",'Payroll'!AZ908,0),IF('People_Inputs'!$E$56="FIN",'Payroll'!AZ928,0),IF('People_Inputs'!$E$57="FIN",'Payroll'!AZ948,0),IF('People_Inputs'!$E$58="FIN",'Payroll'!AZ968,0),IF('People_Inputs'!$E$59="FIN",'Payroll'!AZ988,0),IF('People_Inputs'!$E$60="FIN",'Payroll'!AZ1008,0),IF('People_Inputs'!$E$61="FIN",'Payroll'!AZ1028,0),IF('People_Inputs'!$E$62="FIN",'Payroll'!AZ1048,0),IF('People_Inputs'!$E$63="FIN",'Payroll'!AZ1068,0),IF('People_Inputs'!$E$64="FIN",'Payroll'!AZ1088,0),IF('People_Inputs'!$E$65="FIN",'Payroll'!AZ1108,0),IF('People_Inputs'!$E$66="FIN",'Payroll'!AZ1128,0),IF('People_Inputs'!$E$67="FIN",'Payroll'!AZ1148,0),IF('People_Inputs'!$E$68="FIN",'Payroll'!AZ1168,0),IF('People_Inputs'!$E$69="FIN",'Payroll'!AZ1188,0),IF('People_Inputs'!$E$70="FIN",'Payroll'!AZ1208,0))</f>
        <v>0.0</v>
      </c>
      <c r="BA36" s="35">
        <f>SUM(IF('People_Inputs'!$E$11="FIN",'Payroll'!BA28,0),IF('People_Inputs'!$E$12="FIN",'Payroll'!BA48,0),IF('People_Inputs'!$E$13="FIN",'Payroll'!BA68,0),IF('People_Inputs'!$E$14="FIN",'Payroll'!BA88,0),IF('People_Inputs'!$E$15="FIN",'Payroll'!BA108,0),IF('People_Inputs'!$E$16="FIN",'Payroll'!BA128,0),IF('People_Inputs'!$E$17="FIN",'Payroll'!BA148,0),IF('People_Inputs'!$E$18="FIN",'Payroll'!BA168,0),IF('People_Inputs'!$E$19="FIN",'Payroll'!BA188,0),IF('People_Inputs'!$E$20="FIN",'Payroll'!BA208,0),IF('People_Inputs'!$E$21="FIN",'Payroll'!BA228,0),IF('People_Inputs'!$E$22="FIN",'Payroll'!BA248,0),IF('People_Inputs'!$E$23="FIN",'Payroll'!BA268,0),IF('People_Inputs'!$E$24="FIN",'Payroll'!BA288,0),IF('People_Inputs'!$E$25="FIN",'Payroll'!BA308,0),IF('People_Inputs'!$E$26="FIN",'Payroll'!BA328,0),IF('People_Inputs'!$E$27="FIN",'Payroll'!BA348,0),IF('People_Inputs'!$E$28="FIN",'Payroll'!BA368,0),IF('People_Inputs'!$E$29="FIN",'Payroll'!BA388,0),IF('People_Inputs'!$E$30="FIN",'Payroll'!BA408,0),IF('People_Inputs'!$E$31="FIN",'Payroll'!BA428,0),IF('People_Inputs'!$E$32="FIN",'Payroll'!BA448,0),IF('People_Inputs'!$E$33="FIN",'Payroll'!BA468,0),IF('People_Inputs'!$E$34="FIN",'Payroll'!BA488,0),IF('People_Inputs'!$E$35="FIN",'Payroll'!BA508,0),IF('People_Inputs'!$E$36="FIN",'Payroll'!BA528,0),IF('People_Inputs'!$E$37="FIN",'Payroll'!BA548,0),IF('People_Inputs'!$E$38="FIN",'Payroll'!BA568,0),IF('People_Inputs'!$E$39="FIN",'Payroll'!BA588,0),IF('People_Inputs'!$E$40="FIN",'Payroll'!BA608,0),IF('People_Inputs'!$E$41="FIN",'Payroll'!BA628,0),IF('People_Inputs'!$E$42="FIN",'Payroll'!BA648,0),IF('People_Inputs'!$E$43="FIN",'Payroll'!BA668,0),IF('People_Inputs'!$E$44="FIN",'Payroll'!BA688,0),IF('People_Inputs'!$E$45="FIN",'Payroll'!BA708,0),IF('People_Inputs'!$E$46="FIN",'Payroll'!BA728,0),IF('People_Inputs'!$E$47="FIN",'Payroll'!BA748,0),IF('People_Inputs'!$E$48="FIN",'Payroll'!BA768,0),IF('People_Inputs'!$E$49="FIN",'Payroll'!BA788,0),IF('People_Inputs'!$E$50="FIN",'Payroll'!BA808,0),IF('People_Inputs'!$E$51="FIN",'Payroll'!BA828,0),IF('People_Inputs'!$E$52="FIN",'Payroll'!BA848,0),IF('People_Inputs'!$E$53="FIN",'Payroll'!BA868,0),IF('People_Inputs'!$E$54="FIN",'Payroll'!BA888,0),IF('People_Inputs'!$E$55="FIN",'Payroll'!BA908,0),IF('People_Inputs'!$E$56="FIN",'Payroll'!BA928,0),IF('People_Inputs'!$E$57="FIN",'Payroll'!BA948,0),IF('People_Inputs'!$E$58="FIN",'Payroll'!BA968,0),IF('People_Inputs'!$E$59="FIN",'Payroll'!BA988,0),IF('People_Inputs'!$E$60="FIN",'Payroll'!BA1008,0),IF('People_Inputs'!$E$61="FIN",'Payroll'!BA1028,0),IF('People_Inputs'!$E$62="FIN",'Payroll'!BA1048,0),IF('People_Inputs'!$E$63="FIN",'Payroll'!BA1068,0),IF('People_Inputs'!$E$64="FIN",'Payroll'!BA1088,0),IF('People_Inputs'!$E$65="FIN",'Payroll'!BA1108,0),IF('People_Inputs'!$E$66="FIN",'Payroll'!BA1128,0),IF('People_Inputs'!$E$67="FIN",'Payroll'!BA1148,0),IF('People_Inputs'!$E$68="FIN",'Payroll'!BA1168,0),IF('People_Inputs'!$E$69="FIN",'Payroll'!BA1188,0),IF('People_Inputs'!$E$70="FIN",'Payroll'!BA1208,0))</f>
        <v>0.0</v>
      </c>
      <c r="BB36" s="35">
        <f>SUM(IF('People_Inputs'!$E$11="FIN",'Payroll'!BB28,0),IF('People_Inputs'!$E$12="FIN",'Payroll'!BB48,0),IF('People_Inputs'!$E$13="FIN",'Payroll'!BB68,0),IF('People_Inputs'!$E$14="FIN",'Payroll'!BB88,0),IF('People_Inputs'!$E$15="FIN",'Payroll'!BB108,0),IF('People_Inputs'!$E$16="FIN",'Payroll'!BB128,0),IF('People_Inputs'!$E$17="FIN",'Payroll'!BB148,0),IF('People_Inputs'!$E$18="FIN",'Payroll'!BB168,0),IF('People_Inputs'!$E$19="FIN",'Payroll'!BB188,0),IF('People_Inputs'!$E$20="FIN",'Payroll'!BB208,0),IF('People_Inputs'!$E$21="FIN",'Payroll'!BB228,0),IF('People_Inputs'!$E$22="FIN",'Payroll'!BB248,0),IF('People_Inputs'!$E$23="FIN",'Payroll'!BB268,0),IF('People_Inputs'!$E$24="FIN",'Payroll'!BB288,0),IF('People_Inputs'!$E$25="FIN",'Payroll'!BB308,0),IF('People_Inputs'!$E$26="FIN",'Payroll'!BB328,0),IF('People_Inputs'!$E$27="FIN",'Payroll'!BB348,0),IF('People_Inputs'!$E$28="FIN",'Payroll'!BB368,0),IF('People_Inputs'!$E$29="FIN",'Payroll'!BB388,0),IF('People_Inputs'!$E$30="FIN",'Payroll'!BB408,0),IF('People_Inputs'!$E$31="FIN",'Payroll'!BB428,0),IF('People_Inputs'!$E$32="FIN",'Payroll'!BB448,0),IF('People_Inputs'!$E$33="FIN",'Payroll'!BB468,0),IF('People_Inputs'!$E$34="FIN",'Payroll'!BB488,0),IF('People_Inputs'!$E$35="FIN",'Payroll'!BB508,0),IF('People_Inputs'!$E$36="FIN",'Payroll'!BB528,0),IF('People_Inputs'!$E$37="FIN",'Payroll'!BB548,0),IF('People_Inputs'!$E$38="FIN",'Payroll'!BB568,0),IF('People_Inputs'!$E$39="FIN",'Payroll'!BB588,0),IF('People_Inputs'!$E$40="FIN",'Payroll'!BB608,0),IF('People_Inputs'!$E$41="FIN",'Payroll'!BB628,0),IF('People_Inputs'!$E$42="FIN",'Payroll'!BB648,0),IF('People_Inputs'!$E$43="FIN",'Payroll'!BB668,0),IF('People_Inputs'!$E$44="FIN",'Payroll'!BB688,0),IF('People_Inputs'!$E$45="FIN",'Payroll'!BB708,0),IF('People_Inputs'!$E$46="FIN",'Payroll'!BB728,0),IF('People_Inputs'!$E$47="FIN",'Payroll'!BB748,0),IF('People_Inputs'!$E$48="FIN",'Payroll'!BB768,0),IF('People_Inputs'!$E$49="FIN",'Payroll'!BB788,0),IF('People_Inputs'!$E$50="FIN",'Payroll'!BB808,0),IF('People_Inputs'!$E$51="FIN",'Payroll'!BB828,0),IF('People_Inputs'!$E$52="FIN",'Payroll'!BB848,0),IF('People_Inputs'!$E$53="FIN",'Payroll'!BB868,0),IF('People_Inputs'!$E$54="FIN",'Payroll'!BB888,0),IF('People_Inputs'!$E$55="FIN",'Payroll'!BB908,0),IF('People_Inputs'!$E$56="FIN",'Payroll'!BB928,0),IF('People_Inputs'!$E$57="FIN",'Payroll'!BB948,0),IF('People_Inputs'!$E$58="FIN",'Payroll'!BB968,0),IF('People_Inputs'!$E$59="FIN",'Payroll'!BB988,0),IF('People_Inputs'!$E$60="FIN",'Payroll'!BB1008,0),IF('People_Inputs'!$E$61="FIN",'Payroll'!BB1028,0),IF('People_Inputs'!$E$62="FIN",'Payroll'!BB1048,0),IF('People_Inputs'!$E$63="FIN",'Payroll'!BB1068,0),IF('People_Inputs'!$E$64="FIN",'Payroll'!BB1088,0),IF('People_Inputs'!$E$65="FIN",'Payroll'!BB1108,0),IF('People_Inputs'!$E$66="FIN",'Payroll'!BB1128,0),IF('People_Inputs'!$E$67="FIN",'Payroll'!BB1148,0),IF('People_Inputs'!$E$68="FIN",'Payroll'!BB1168,0),IF('People_Inputs'!$E$69="FIN",'Payroll'!BB1188,0),IF('People_Inputs'!$E$70="FIN",'Payroll'!BB1208,0))</f>
        <v>0.0</v>
      </c>
      <c r="BC36" s="35">
        <f>SUM(IF('People_Inputs'!$E$11="FIN",'Payroll'!BC28,0),IF('People_Inputs'!$E$12="FIN",'Payroll'!BC48,0),IF('People_Inputs'!$E$13="FIN",'Payroll'!BC68,0),IF('People_Inputs'!$E$14="FIN",'Payroll'!BC88,0),IF('People_Inputs'!$E$15="FIN",'Payroll'!BC108,0),IF('People_Inputs'!$E$16="FIN",'Payroll'!BC128,0),IF('People_Inputs'!$E$17="FIN",'Payroll'!BC148,0),IF('People_Inputs'!$E$18="FIN",'Payroll'!BC168,0),IF('People_Inputs'!$E$19="FIN",'Payroll'!BC188,0),IF('People_Inputs'!$E$20="FIN",'Payroll'!BC208,0),IF('People_Inputs'!$E$21="FIN",'Payroll'!BC228,0),IF('People_Inputs'!$E$22="FIN",'Payroll'!BC248,0),IF('People_Inputs'!$E$23="FIN",'Payroll'!BC268,0),IF('People_Inputs'!$E$24="FIN",'Payroll'!BC288,0),IF('People_Inputs'!$E$25="FIN",'Payroll'!BC308,0),IF('People_Inputs'!$E$26="FIN",'Payroll'!BC328,0),IF('People_Inputs'!$E$27="FIN",'Payroll'!BC348,0),IF('People_Inputs'!$E$28="FIN",'Payroll'!BC368,0),IF('People_Inputs'!$E$29="FIN",'Payroll'!BC388,0),IF('People_Inputs'!$E$30="FIN",'Payroll'!BC408,0),IF('People_Inputs'!$E$31="FIN",'Payroll'!BC428,0),IF('People_Inputs'!$E$32="FIN",'Payroll'!BC448,0),IF('People_Inputs'!$E$33="FIN",'Payroll'!BC468,0),IF('People_Inputs'!$E$34="FIN",'Payroll'!BC488,0),IF('People_Inputs'!$E$35="FIN",'Payroll'!BC508,0),IF('People_Inputs'!$E$36="FIN",'Payroll'!BC528,0),IF('People_Inputs'!$E$37="FIN",'Payroll'!BC548,0),IF('People_Inputs'!$E$38="FIN",'Payroll'!BC568,0),IF('People_Inputs'!$E$39="FIN",'Payroll'!BC588,0),IF('People_Inputs'!$E$40="FIN",'Payroll'!BC608,0),IF('People_Inputs'!$E$41="FIN",'Payroll'!BC628,0),IF('People_Inputs'!$E$42="FIN",'Payroll'!BC648,0),IF('People_Inputs'!$E$43="FIN",'Payroll'!BC668,0),IF('People_Inputs'!$E$44="FIN",'Payroll'!BC688,0),IF('People_Inputs'!$E$45="FIN",'Payroll'!BC708,0),IF('People_Inputs'!$E$46="FIN",'Payroll'!BC728,0),IF('People_Inputs'!$E$47="FIN",'Payroll'!BC748,0),IF('People_Inputs'!$E$48="FIN",'Payroll'!BC768,0),IF('People_Inputs'!$E$49="FIN",'Payroll'!BC788,0),IF('People_Inputs'!$E$50="FIN",'Payroll'!BC808,0),IF('People_Inputs'!$E$51="FIN",'Payroll'!BC828,0),IF('People_Inputs'!$E$52="FIN",'Payroll'!BC848,0),IF('People_Inputs'!$E$53="FIN",'Payroll'!BC868,0),IF('People_Inputs'!$E$54="FIN",'Payroll'!BC888,0),IF('People_Inputs'!$E$55="FIN",'Payroll'!BC908,0),IF('People_Inputs'!$E$56="FIN",'Payroll'!BC928,0),IF('People_Inputs'!$E$57="FIN",'Payroll'!BC948,0),IF('People_Inputs'!$E$58="FIN",'Payroll'!BC968,0),IF('People_Inputs'!$E$59="FIN",'Payroll'!BC988,0),IF('People_Inputs'!$E$60="FIN",'Payroll'!BC1008,0),IF('People_Inputs'!$E$61="FIN",'Payroll'!BC1028,0),IF('People_Inputs'!$E$62="FIN",'Payroll'!BC1048,0),IF('People_Inputs'!$E$63="FIN",'Payroll'!BC1068,0),IF('People_Inputs'!$E$64="FIN",'Payroll'!BC1088,0),IF('People_Inputs'!$E$65="FIN",'Payroll'!BC1108,0),IF('People_Inputs'!$E$66="FIN",'Payroll'!BC1128,0),IF('People_Inputs'!$E$67="FIN",'Payroll'!BC1148,0),IF('People_Inputs'!$E$68="FIN",'Payroll'!BC1168,0),IF('People_Inputs'!$E$69="FIN",'Payroll'!BC1188,0),IF('People_Inputs'!$E$70="FIN",'Payroll'!BC1208,0))</f>
        <v>0.0</v>
      </c>
      <c r="BD36" s="35">
        <f>SUM(IF('People_Inputs'!$E$11="FIN",'Payroll'!BD28,0),IF('People_Inputs'!$E$12="FIN",'Payroll'!BD48,0),IF('People_Inputs'!$E$13="FIN",'Payroll'!BD68,0),IF('People_Inputs'!$E$14="FIN",'Payroll'!BD88,0),IF('People_Inputs'!$E$15="FIN",'Payroll'!BD108,0),IF('People_Inputs'!$E$16="FIN",'Payroll'!BD128,0),IF('People_Inputs'!$E$17="FIN",'Payroll'!BD148,0),IF('People_Inputs'!$E$18="FIN",'Payroll'!BD168,0),IF('People_Inputs'!$E$19="FIN",'Payroll'!BD188,0),IF('People_Inputs'!$E$20="FIN",'Payroll'!BD208,0),IF('People_Inputs'!$E$21="FIN",'Payroll'!BD228,0),IF('People_Inputs'!$E$22="FIN",'Payroll'!BD248,0),IF('People_Inputs'!$E$23="FIN",'Payroll'!BD268,0),IF('People_Inputs'!$E$24="FIN",'Payroll'!BD288,0),IF('People_Inputs'!$E$25="FIN",'Payroll'!BD308,0),IF('People_Inputs'!$E$26="FIN",'Payroll'!BD328,0),IF('People_Inputs'!$E$27="FIN",'Payroll'!BD348,0),IF('People_Inputs'!$E$28="FIN",'Payroll'!BD368,0),IF('People_Inputs'!$E$29="FIN",'Payroll'!BD388,0),IF('People_Inputs'!$E$30="FIN",'Payroll'!BD408,0),IF('People_Inputs'!$E$31="FIN",'Payroll'!BD428,0),IF('People_Inputs'!$E$32="FIN",'Payroll'!BD448,0),IF('People_Inputs'!$E$33="FIN",'Payroll'!BD468,0),IF('People_Inputs'!$E$34="FIN",'Payroll'!BD488,0),IF('People_Inputs'!$E$35="FIN",'Payroll'!BD508,0),IF('People_Inputs'!$E$36="FIN",'Payroll'!BD528,0),IF('People_Inputs'!$E$37="FIN",'Payroll'!BD548,0),IF('People_Inputs'!$E$38="FIN",'Payroll'!BD568,0),IF('People_Inputs'!$E$39="FIN",'Payroll'!BD588,0),IF('People_Inputs'!$E$40="FIN",'Payroll'!BD608,0),IF('People_Inputs'!$E$41="FIN",'Payroll'!BD628,0),IF('People_Inputs'!$E$42="FIN",'Payroll'!BD648,0),IF('People_Inputs'!$E$43="FIN",'Payroll'!BD668,0),IF('People_Inputs'!$E$44="FIN",'Payroll'!BD688,0),IF('People_Inputs'!$E$45="FIN",'Payroll'!BD708,0),IF('People_Inputs'!$E$46="FIN",'Payroll'!BD728,0),IF('People_Inputs'!$E$47="FIN",'Payroll'!BD748,0),IF('People_Inputs'!$E$48="FIN",'Payroll'!BD768,0),IF('People_Inputs'!$E$49="FIN",'Payroll'!BD788,0),IF('People_Inputs'!$E$50="FIN",'Payroll'!BD808,0),IF('People_Inputs'!$E$51="FIN",'Payroll'!BD828,0),IF('People_Inputs'!$E$52="FIN",'Payroll'!BD848,0),IF('People_Inputs'!$E$53="FIN",'Payroll'!BD868,0),IF('People_Inputs'!$E$54="FIN",'Payroll'!BD888,0),IF('People_Inputs'!$E$55="FIN",'Payroll'!BD908,0),IF('People_Inputs'!$E$56="FIN",'Payroll'!BD928,0),IF('People_Inputs'!$E$57="FIN",'Payroll'!BD948,0),IF('People_Inputs'!$E$58="FIN",'Payroll'!BD968,0),IF('People_Inputs'!$E$59="FIN",'Payroll'!BD988,0),IF('People_Inputs'!$E$60="FIN",'Payroll'!BD1008,0),IF('People_Inputs'!$E$61="FIN",'Payroll'!BD1028,0),IF('People_Inputs'!$E$62="FIN",'Payroll'!BD1048,0),IF('People_Inputs'!$E$63="FIN",'Payroll'!BD1068,0),IF('People_Inputs'!$E$64="FIN",'Payroll'!BD1088,0),IF('People_Inputs'!$E$65="FIN",'Payroll'!BD1108,0),IF('People_Inputs'!$E$66="FIN",'Payroll'!BD1128,0),IF('People_Inputs'!$E$67="FIN",'Payroll'!BD1148,0),IF('People_Inputs'!$E$68="FIN",'Payroll'!BD1168,0),IF('People_Inputs'!$E$69="FIN",'Payroll'!BD1188,0),IF('People_Inputs'!$E$70="FIN",'Payroll'!BD1208,0))</f>
        <v>0.0</v>
      </c>
      <c r="BE36" s="35">
        <f>SUM(IF('People_Inputs'!$E$11="FIN",'Payroll'!BE28,0),IF('People_Inputs'!$E$12="FIN",'Payroll'!BE48,0),IF('People_Inputs'!$E$13="FIN",'Payroll'!BE68,0),IF('People_Inputs'!$E$14="FIN",'Payroll'!BE88,0),IF('People_Inputs'!$E$15="FIN",'Payroll'!BE108,0),IF('People_Inputs'!$E$16="FIN",'Payroll'!BE128,0),IF('People_Inputs'!$E$17="FIN",'Payroll'!BE148,0),IF('People_Inputs'!$E$18="FIN",'Payroll'!BE168,0),IF('People_Inputs'!$E$19="FIN",'Payroll'!BE188,0),IF('People_Inputs'!$E$20="FIN",'Payroll'!BE208,0),IF('People_Inputs'!$E$21="FIN",'Payroll'!BE228,0),IF('People_Inputs'!$E$22="FIN",'Payroll'!BE248,0),IF('People_Inputs'!$E$23="FIN",'Payroll'!BE268,0),IF('People_Inputs'!$E$24="FIN",'Payroll'!BE288,0),IF('People_Inputs'!$E$25="FIN",'Payroll'!BE308,0),IF('People_Inputs'!$E$26="FIN",'Payroll'!BE328,0),IF('People_Inputs'!$E$27="FIN",'Payroll'!BE348,0),IF('People_Inputs'!$E$28="FIN",'Payroll'!BE368,0),IF('People_Inputs'!$E$29="FIN",'Payroll'!BE388,0),IF('People_Inputs'!$E$30="FIN",'Payroll'!BE408,0),IF('People_Inputs'!$E$31="FIN",'Payroll'!BE428,0),IF('People_Inputs'!$E$32="FIN",'Payroll'!BE448,0),IF('People_Inputs'!$E$33="FIN",'Payroll'!BE468,0),IF('People_Inputs'!$E$34="FIN",'Payroll'!BE488,0),IF('People_Inputs'!$E$35="FIN",'Payroll'!BE508,0),IF('People_Inputs'!$E$36="FIN",'Payroll'!BE528,0),IF('People_Inputs'!$E$37="FIN",'Payroll'!BE548,0),IF('People_Inputs'!$E$38="FIN",'Payroll'!BE568,0),IF('People_Inputs'!$E$39="FIN",'Payroll'!BE588,0),IF('People_Inputs'!$E$40="FIN",'Payroll'!BE608,0),IF('People_Inputs'!$E$41="FIN",'Payroll'!BE628,0),IF('People_Inputs'!$E$42="FIN",'Payroll'!BE648,0),IF('People_Inputs'!$E$43="FIN",'Payroll'!BE668,0),IF('People_Inputs'!$E$44="FIN",'Payroll'!BE688,0),IF('People_Inputs'!$E$45="FIN",'Payroll'!BE708,0),IF('People_Inputs'!$E$46="FIN",'Payroll'!BE728,0),IF('People_Inputs'!$E$47="FIN",'Payroll'!BE748,0),IF('People_Inputs'!$E$48="FIN",'Payroll'!BE768,0),IF('People_Inputs'!$E$49="FIN",'Payroll'!BE788,0),IF('People_Inputs'!$E$50="FIN",'Payroll'!BE808,0),IF('People_Inputs'!$E$51="FIN",'Payroll'!BE828,0),IF('People_Inputs'!$E$52="FIN",'Payroll'!BE848,0),IF('People_Inputs'!$E$53="FIN",'Payroll'!BE868,0),IF('People_Inputs'!$E$54="FIN",'Payroll'!BE888,0),IF('People_Inputs'!$E$55="FIN",'Payroll'!BE908,0),IF('People_Inputs'!$E$56="FIN",'Payroll'!BE928,0),IF('People_Inputs'!$E$57="FIN",'Payroll'!BE948,0),IF('People_Inputs'!$E$58="FIN",'Payroll'!BE968,0),IF('People_Inputs'!$E$59="FIN",'Payroll'!BE988,0),IF('People_Inputs'!$E$60="FIN",'Payroll'!BE1008,0),IF('People_Inputs'!$E$61="FIN",'Payroll'!BE1028,0),IF('People_Inputs'!$E$62="FIN",'Payroll'!BE1048,0),IF('People_Inputs'!$E$63="FIN",'Payroll'!BE1068,0),IF('People_Inputs'!$E$64="FIN",'Payroll'!BE1088,0),IF('People_Inputs'!$E$65="FIN",'Payroll'!BE1108,0),IF('People_Inputs'!$E$66="FIN",'Payroll'!BE1128,0),IF('People_Inputs'!$E$67="FIN",'Payroll'!BE1148,0),IF('People_Inputs'!$E$68="FIN",'Payroll'!BE1168,0),IF('People_Inputs'!$E$69="FIN",'Payroll'!BE1188,0),IF('People_Inputs'!$E$70="FIN",'Payroll'!BE1208,0))</f>
        <v>0.0</v>
      </c>
      <c r="BF36" s="35">
        <f>SUM(IF('People_Inputs'!$E$11="FIN",'Payroll'!BF28,0),IF('People_Inputs'!$E$12="FIN",'Payroll'!BF48,0),IF('People_Inputs'!$E$13="FIN",'Payroll'!BF68,0),IF('People_Inputs'!$E$14="FIN",'Payroll'!BF88,0),IF('People_Inputs'!$E$15="FIN",'Payroll'!BF108,0),IF('People_Inputs'!$E$16="FIN",'Payroll'!BF128,0),IF('People_Inputs'!$E$17="FIN",'Payroll'!BF148,0),IF('People_Inputs'!$E$18="FIN",'Payroll'!BF168,0),IF('People_Inputs'!$E$19="FIN",'Payroll'!BF188,0),IF('People_Inputs'!$E$20="FIN",'Payroll'!BF208,0),IF('People_Inputs'!$E$21="FIN",'Payroll'!BF228,0),IF('People_Inputs'!$E$22="FIN",'Payroll'!BF248,0),IF('People_Inputs'!$E$23="FIN",'Payroll'!BF268,0),IF('People_Inputs'!$E$24="FIN",'Payroll'!BF288,0),IF('People_Inputs'!$E$25="FIN",'Payroll'!BF308,0),IF('People_Inputs'!$E$26="FIN",'Payroll'!BF328,0),IF('People_Inputs'!$E$27="FIN",'Payroll'!BF348,0),IF('People_Inputs'!$E$28="FIN",'Payroll'!BF368,0),IF('People_Inputs'!$E$29="FIN",'Payroll'!BF388,0),IF('People_Inputs'!$E$30="FIN",'Payroll'!BF408,0),IF('People_Inputs'!$E$31="FIN",'Payroll'!BF428,0),IF('People_Inputs'!$E$32="FIN",'Payroll'!BF448,0),IF('People_Inputs'!$E$33="FIN",'Payroll'!BF468,0),IF('People_Inputs'!$E$34="FIN",'Payroll'!BF488,0),IF('People_Inputs'!$E$35="FIN",'Payroll'!BF508,0),IF('People_Inputs'!$E$36="FIN",'Payroll'!BF528,0),IF('People_Inputs'!$E$37="FIN",'Payroll'!BF548,0),IF('People_Inputs'!$E$38="FIN",'Payroll'!BF568,0),IF('People_Inputs'!$E$39="FIN",'Payroll'!BF588,0),IF('People_Inputs'!$E$40="FIN",'Payroll'!BF608,0),IF('People_Inputs'!$E$41="FIN",'Payroll'!BF628,0),IF('People_Inputs'!$E$42="FIN",'Payroll'!BF648,0),IF('People_Inputs'!$E$43="FIN",'Payroll'!BF668,0),IF('People_Inputs'!$E$44="FIN",'Payroll'!BF688,0),IF('People_Inputs'!$E$45="FIN",'Payroll'!BF708,0),IF('People_Inputs'!$E$46="FIN",'Payroll'!BF728,0),IF('People_Inputs'!$E$47="FIN",'Payroll'!BF748,0),IF('People_Inputs'!$E$48="FIN",'Payroll'!BF768,0),IF('People_Inputs'!$E$49="FIN",'Payroll'!BF788,0),IF('People_Inputs'!$E$50="FIN",'Payroll'!BF808,0),IF('People_Inputs'!$E$51="FIN",'Payroll'!BF828,0),IF('People_Inputs'!$E$52="FIN",'Payroll'!BF848,0),IF('People_Inputs'!$E$53="FIN",'Payroll'!BF868,0),IF('People_Inputs'!$E$54="FIN",'Payroll'!BF888,0),IF('People_Inputs'!$E$55="FIN",'Payroll'!BF908,0),IF('People_Inputs'!$E$56="FIN",'Payroll'!BF928,0),IF('People_Inputs'!$E$57="FIN",'Payroll'!BF948,0),IF('People_Inputs'!$E$58="FIN",'Payroll'!BF968,0),IF('People_Inputs'!$E$59="FIN",'Payroll'!BF988,0),IF('People_Inputs'!$E$60="FIN",'Payroll'!BF1008,0),IF('People_Inputs'!$E$61="FIN",'Payroll'!BF1028,0),IF('People_Inputs'!$E$62="FIN",'Payroll'!BF1048,0),IF('People_Inputs'!$E$63="FIN",'Payroll'!BF1068,0),IF('People_Inputs'!$E$64="FIN",'Payroll'!BF1088,0),IF('People_Inputs'!$E$65="FIN",'Payroll'!BF1108,0),IF('People_Inputs'!$E$66="FIN",'Payroll'!BF1128,0),IF('People_Inputs'!$E$67="FIN",'Payroll'!BF1148,0),IF('People_Inputs'!$E$68="FIN",'Payroll'!BF1168,0),IF('People_Inputs'!$E$69="FIN",'Payroll'!BF1188,0),IF('People_Inputs'!$E$70="FIN",'Payroll'!BF1208,0))</f>
        <v>0.0</v>
      </c>
      <c r="BG36" s="35">
        <f>SUM(IF('People_Inputs'!$E$11="FIN",'Payroll'!BG28,0),IF('People_Inputs'!$E$12="FIN",'Payroll'!BG48,0),IF('People_Inputs'!$E$13="FIN",'Payroll'!BG68,0),IF('People_Inputs'!$E$14="FIN",'Payroll'!BG88,0),IF('People_Inputs'!$E$15="FIN",'Payroll'!BG108,0),IF('People_Inputs'!$E$16="FIN",'Payroll'!BG128,0),IF('People_Inputs'!$E$17="FIN",'Payroll'!BG148,0),IF('People_Inputs'!$E$18="FIN",'Payroll'!BG168,0),IF('People_Inputs'!$E$19="FIN",'Payroll'!BG188,0),IF('People_Inputs'!$E$20="FIN",'Payroll'!BG208,0),IF('People_Inputs'!$E$21="FIN",'Payroll'!BG228,0),IF('People_Inputs'!$E$22="FIN",'Payroll'!BG248,0),IF('People_Inputs'!$E$23="FIN",'Payroll'!BG268,0),IF('People_Inputs'!$E$24="FIN",'Payroll'!BG288,0),IF('People_Inputs'!$E$25="FIN",'Payroll'!BG308,0),IF('People_Inputs'!$E$26="FIN",'Payroll'!BG328,0),IF('People_Inputs'!$E$27="FIN",'Payroll'!BG348,0),IF('People_Inputs'!$E$28="FIN",'Payroll'!BG368,0),IF('People_Inputs'!$E$29="FIN",'Payroll'!BG388,0),IF('People_Inputs'!$E$30="FIN",'Payroll'!BG408,0),IF('People_Inputs'!$E$31="FIN",'Payroll'!BG428,0),IF('People_Inputs'!$E$32="FIN",'Payroll'!BG448,0),IF('People_Inputs'!$E$33="FIN",'Payroll'!BG468,0),IF('People_Inputs'!$E$34="FIN",'Payroll'!BG488,0),IF('People_Inputs'!$E$35="FIN",'Payroll'!BG508,0),IF('People_Inputs'!$E$36="FIN",'Payroll'!BG528,0),IF('People_Inputs'!$E$37="FIN",'Payroll'!BG548,0),IF('People_Inputs'!$E$38="FIN",'Payroll'!BG568,0),IF('People_Inputs'!$E$39="FIN",'Payroll'!BG588,0),IF('People_Inputs'!$E$40="FIN",'Payroll'!BG608,0),IF('People_Inputs'!$E$41="FIN",'Payroll'!BG628,0),IF('People_Inputs'!$E$42="FIN",'Payroll'!BG648,0),IF('People_Inputs'!$E$43="FIN",'Payroll'!BG668,0),IF('People_Inputs'!$E$44="FIN",'Payroll'!BG688,0),IF('People_Inputs'!$E$45="FIN",'Payroll'!BG708,0),IF('People_Inputs'!$E$46="FIN",'Payroll'!BG728,0),IF('People_Inputs'!$E$47="FIN",'Payroll'!BG748,0),IF('People_Inputs'!$E$48="FIN",'Payroll'!BG768,0),IF('People_Inputs'!$E$49="FIN",'Payroll'!BG788,0),IF('People_Inputs'!$E$50="FIN",'Payroll'!BG808,0),IF('People_Inputs'!$E$51="FIN",'Payroll'!BG828,0),IF('People_Inputs'!$E$52="FIN",'Payroll'!BG848,0),IF('People_Inputs'!$E$53="FIN",'Payroll'!BG868,0),IF('People_Inputs'!$E$54="FIN",'Payroll'!BG888,0),IF('People_Inputs'!$E$55="FIN",'Payroll'!BG908,0),IF('People_Inputs'!$E$56="FIN",'Payroll'!BG928,0),IF('People_Inputs'!$E$57="FIN",'Payroll'!BG948,0),IF('People_Inputs'!$E$58="FIN",'Payroll'!BG968,0),IF('People_Inputs'!$E$59="FIN",'Payroll'!BG988,0),IF('People_Inputs'!$E$60="FIN",'Payroll'!BG1008,0),IF('People_Inputs'!$E$61="FIN",'Payroll'!BG1028,0),IF('People_Inputs'!$E$62="FIN",'Payroll'!BG1048,0),IF('People_Inputs'!$E$63="FIN",'Payroll'!BG1068,0),IF('People_Inputs'!$E$64="FIN",'Payroll'!BG1088,0),IF('People_Inputs'!$E$65="FIN",'Payroll'!BG1108,0),IF('People_Inputs'!$E$66="FIN",'Payroll'!BG1128,0),IF('People_Inputs'!$E$67="FIN",'Payroll'!BG1148,0),IF('People_Inputs'!$E$68="FIN",'Payroll'!BG1168,0),IF('People_Inputs'!$E$69="FIN",'Payroll'!BG1188,0),IF('People_Inputs'!$E$70="FIN",'Payroll'!BG1208,0))</f>
        <v>0.0</v>
      </c>
      <c r="BH36" s="35">
        <f>SUM(IF('People_Inputs'!$E$11="FIN",'Payroll'!BH28,0),IF('People_Inputs'!$E$12="FIN",'Payroll'!BH48,0),IF('People_Inputs'!$E$13="FIN",'Payroll'!BH68,0),IF('People_Inputs'!$E$14="FIN",'Payroll'!BH88,0),IF('People_Inputs'!$E$15="FIN",'Payroll'!BH108,0),IF('People_Inputs'!$E$16="FIN",'Payroll'!BH128,0),IF('People_Inputs'!$E$17="FIN",'Payroll'!BH148,0),IF('People_Inputs'!$E$18="FIN",'Payroll'!BH168,0),IF('People_Inputs'!$E$19="FIN",'Payroll'!BH188,0),IF('People_Inputs'!$E$20="FIN",'Payroll'!BH208,0),IF('People_Inputs'!$E$21="FIN",'Payroll'!BH228,0),IF('People_Inputs'!$E$22="FIN",'Payroll'!BH248,0),IF('People_Inputs'!$E$23="FIN",'Payroll'!BH268,0),IF('People_Inputs'!$E$24="FIN",'Payroll'!BH288,0),IF('People_Inputs'!$E$25="FIN",'Payroll'!BH308,0),IF('People_Inputs'!$E$26="FIN",'Payroll'!BH328,0),IF('People_Inputs'!$E$27="FIN",'Payroll'!BH348,0),IF('People_Inputs'!$E$28="FIN",'Payroll'!BH368,0),IF('People_Inputs'!$E$29="FIN",'Payroll'!BH388,0),IF('People_Inputs'!$E$30="FIN",'Payroll'!BH408,0),IF('People_Inputs'!$E$31="FIN",'Payroll'!BH428,0),IF('People_Inputs'!$E$32="FIN",'Payroll'!BH448,0),IF('People_Inputs'!$E$33="FIN",'Payroll'!BH468,0),IF('People_Inputs'!$E$34="FIN",'Payroll'!BH488,0),IF('People_Inputs'!$E$35="FIN",'Payroll'!BH508,0),IF('People_Inputs'!$E$36="FIN",'Payroll'!BH528,0),IF('People_Inputs'!$E$37="FIN",'Payroll'!BH548,0),IF('People_Inputs'!$E$38="FIN",'Payroll'!BH568,0),IF('People_Inputs'!$E$39="FIN",'Payroll'!BH588,0),IF('People_Inputs'!$E$40="FIN",'Payroll'!BH608,0),IF('People_Inputs'!$E$41="FIN",'Payroll'!BH628,0),IF('People_Inputs'!$E$42="FIN",'Payroll'!BH648,0),IF('People_Inputs'!$E$43="FIN",'Payroll'!BH668,0),IF('People_Inputs'!$E$44="FIN",'Payroll'!BH688,0),IF('People_Inputs'!$E$45="FIN",'Payroll'!BH708,0),IF('People_Inputs'!$E$46="FIN",'Payroll'!BH728,0),IF('People_Inputs'!$E$47="FIN",'Payroll'!BH748,0),IF('People_Inputs'!$E$48="FIN",'Payroll'!BH768,0),IF('People_Inputs'!$E$49="FIN",'Payroll'!BH788,0),IF('People_Inputs'!$E$50="FIN",'Payroll'!BH808,0),IF('People_Inputs'!$E$51="FIN",'Payroll'!BH828,0),IF('People_Inputs'!$E$52="FIN",'Payroll'!BH848,0),IF('People_Inputs'!$E$53="FIN",'Payroll'!BH868,0),IF('People_Inputs'!$E$54="FIN",'Payroll'!BH888,0),IF('People_Inputs'!$E$55="FIN",'Payroll'!BH908,0),IF('People_Inputs'!$E$56="FIN",'Payroll'!BH928,0),IF('People_Inputs'!$E$57="FIN",'Payroll'!BH948,0),IF('People_Inputs'!$E$58="FIN",'Payroll'!BH968,0),IF('People_Inputs'!$E$59="FIN",'Payroll'!BH988,0),IF('People_Inputs'!$E$60="FIN",'Payroll'!BH1008,0),IF('People_Inputs'!$E$61="FIN",'Payroll'!BH1028,0),IF('People_Inputs'!$E$62="FIN",'Payroll'!BH1048,0),IF('People_Inputs'!$E$63="FIN",'Payroll'!BH1068,0),IF('People_Inputs'!$E$64="FIN",'Payroll'!BH1088,0),IF('People_Inputs'!$E$65="FIN",'Payroll'!BH1108,0),IF('People_Inputs'!$E$66="FIN",'Payroll'!BH1128,0),IF('People_Inputs'!$E$67="FIN",'Payroll'!BH1148,0),IF('People_Inputs'!$E$68="FIN",'Payroll'!BH1168,0),IF('People_Inputs'!$E$69="FIN",'Payroll'!BH1188,0),IF('People_Inputs'!$E$70="FIN",'Payroll'!BH1208,0))</f>
        <v>0.0</v>
      </c>
      <c r="BI36" s="35">
        <f>SUM(IF('People_Inputs'!$E$11="FIN",'Payroll'!BI28,0),IF('People_Inputs'!$E$12="FIN",'Payroll'!BI48,0),IF('People_Inputs'!$E$13="FIN",'Payroll'!BI68,0),IF('People_Inputs'!$E$14="FIN",'Payroll'!BI88,0),IF('People_Inputs'!$E$15="FIN",'Payroll'!BI108,0),IF('People_Inputs'!$E$16="FIN",'Payroll'!BI128,0),IF('People_Inputs'!$E$17="FIN",'Payroll'!BI148,0),IF('People_Inputs'!$E$18="FIN",'Payroll'!BI168,0),IF('People_Inputs'!$E$19="FIN",'Payroll'!BI188,0),IF('People_Inputs'!$E$20="FIN",'Payroll'!BI208,0),IF('People_Inputs'!$E$21="FIN",'Payroll'!BI228,0),IF('People_Inputs'!$E$22="FIN",'Payroll'!BI248,0),IF('People_Inputs'!$E$23="FIN",'Payroll'!BI268,0),IF('People_Inputs'!$E$24="FIN",'Payroll'!BI288,0),IF('People_Inputs'!$E$25="FIN",'Payroll'!BI308,0),IF('People_Inputs'!$E$26="FIN",'Payroll'!BI328,0),IF('People_Inputs'!$E$27="FIN",'Payroll'!BI348,0),IF('People_Inputs'!$E$28="FIN",'Payroll'!BI368,0),IF('People_Inputs'!$E$29="FIN",'Payroll'!BI388,0),IF('People_Inputs'!$E$30="FIN",'Payroll'!BI408,0),IF('People_Inputs'!$E$31="FIN",'Payroll'!BI428,0),IF('People_Inputs'!$E$32="FIN",'Payroll'!BI448,0),IF('People_Inputs'!$E$33="FIN",'Payroll'!BI468,0),IF('People_Inputs'!$E$34="FIN",'Payroll'!BI488,0),IF('People_Inputs'!$E$35="FIN",'Payroll'!BI508,0),IF('People_Inputs'!$E$36="FIN",'Payroll'!BI528,0),IF('People_Inputs'!$E$37="FIN",'Payroll'!BI548,0),IF('People_Inputs'!$E$38="FIN",'Payroll'!BI568,0),IF('People_Inputs'!$E$39="FIN",'Payroll'!BI588,0),IF('People_Inputs'!$E$40="FIN",'Payroll'!BI608,0),IF('People_Inputs'!$E$41="FIN",'Payroll'!BI628,0),IF('People_Inputs'!$E$42="FIN",'Payroll'!BI648,0),IF('People_Inputs'!$E$43="FIN",'Payroll'!BI668,0),IF('People_Inputs'!$E$44="FIN",'Payroll'!BI688,0),IF('People_Inputs'!$E$45="FIN",'Payroll'!BI708,0),IF('People_Inputs'!$E$46="FIN",'Payroll'!BI728,0),IF('People_Inputs'!$E$47="FIN",'Payroll'!BI748,0),IF('People_Inputs'!$E$48="FIN",'Payroll'!BI768,0),IF('People_Inputs'!$E$49="FIN",'Payroll'!BI788,0),IF('People_Inputs'!$E$50="FIN",'Payroll'!BI808,0),IF('People_Inputs'!$E$51="FIN",'Payroll'!BI828,0),IF('People_Inputs'!$E$52="FIN",'Payroll'!BI848,0),IF('People_Inputs'!$E$53="FIN",'Payroll'!BI868,0),IF('People_Inputs'!$E$54="FIN",'Payroll'!BI888,0),IF('People_Inputs'!$E$55="FIN",'Payroll'!BI908,0),IF('People_Inputs'!$E$56="FIN",'Payroll'!BI928,0),IF('People_Inputs'!$E$57="FIN",'Payroll'!BI948,0),IF('People_Inputs'!$E$58="FIN",'Payroll'!BI968,0),IF('People_Inputs'!$E$59="FIN",'Payroll'!BI988,0),IF('People_Inputs'!$E$60="FIN",'Payroll'!BI1008,0),IF('People_Inputs'!$E$61="FIN",'Payroll'!BI1028,0),IF('People_Inputs'!$E$62="FIN",'Payroll'!BI1048,0),IF('People_Inputs'!$E$63="FIN",'Payroll'!BI1068,0),IF('People_Inputs'!$E$64="FIN",'Payroll'!BI1088,0),IF('People_Inputs'!$E$65="FIN",'Payroll'!BI1108,0),IF('People_Inputs'!$E$66="FIN",'Payroll'!BI1128,0),IF('People_Inputs'!$E$67="FIN",'Payroll'!BI1148,0),IF('People_Inputs'!$E$68="FIN",'Payroll'!BI1168,0),IF('People_Inputs'!$E$69="FIN",'Payroll'!BI1188,0),IF('People_Inputs'!$E$70="FIN",'Payroll'!BI1208,0))</f>
        <v>0.0</v>
      </c>
      <c r="BJ36" s="35">
        <f>SUM(IF('People_Inputs'!$E$11="FIN",'Payroll'!BJ28,0),IF('People_Inputs'!$E$12="FIN",'Payroll'!BJ48,0),IF('People_Inputs'!$E$13="FIN",'Payroll'!BJ68,0),IF('People_Inputs'!$E$14="FIN",'Payroll'!BJ88,0),IF('People_Inputs'!$E$15="FIN",'Payroll'!BJ108,0),IF('People_Inputs'!$E$16="FIN",'Payroll'!BJ128,0),IF('People_Inputs'!$E$17="FIN",'Payroll'!BJ148,0),IF('People_Inputs'!$E$18="FIN",'Payroll'!BJ168,0),IF('People_Inputs'!$E$19="FIN",'Payroll'!BJ188,0),IF('People_Inputs'!$E$20="FIN",'Payroll'!BJ208,0),IF('People_Inputs'!$E$21="FIN",'Payroll'!BJ228,0),IF('People_Inputs'!$E$22="FIN",'Payroll'!BJ248,0),IF('People_Inputs'!$E$23="FIN",'Payroll'!BJ268,0),IF('People_Inputs'!$E$24="FIN",'Payroll'!BJ288,0),IF('People_Inputs'!$E$25="FIN",'Payroll'!BJ308,0),IF('People_Inputs'!$E$26="FIN",'Payroll'!BJ328,0),IF('People_Inputs'!$E$27="FIN",'Payroll'!BJ348,0),IF('People_Inputs'!$E$28="FIN",'Payroll'!BJ368,0),IF('People_Inputs'!$E$29="FIN",'Payroll'!BJ388,0),IF('People_Inputs'!$E$30="FIN",'Payroll'!BJ408,0),IF('People_Inputs'!$E$31="FIN",'Payroll'!BJ428,0),IF('People_Inputs'!$E$32="FIN",'Payroll'!BJ448,0),IF('People_Inputs'!$E$33="FIN",'Payroll'!BJ468,0),IF('People_Inputs'!$E$34="FIN",'Payroll'!BJ488,0),IF('People_Inputs'!$E$35="FIN",'Payroll'!BJ508,0),IF('People_Inputs'!$E$36="FIN",'Payroll'!BJ528,0),IF('People_Inputs'!$E$37="FIN",'Payroll'!BJ548,0),IF('People_Inputs'!$E$38="FIN",'Payroll'!BJ568,0),IF('People_Inputs'!$E$39="FIN",'Payroll'!BJ588,0),IF('People_Inputs'!$E$40="FIN",'Payroll'!BJ608,0),IF('People_Inputs'!$E$41="FIN",'Payroll'!BJ628,0),IF('People_Inputs'!$E$42="FIN",'Payroll'!BJ648,0),IF('People_Inputs'!$E$43="FIN",'Payroll'!BJ668,0),IF('People_Inputs'!$E$44="FIN",'Payroll'!BJ688,0),IF('People_Inputs'!$E$45="FIN",'Payroll'!BJ708,0),IF('People_Inputs'!$E$46="FIN",'Payroll'!BJ728,0),IF('People_Inputs'!$E$47="FIN",'Payroll'!BJ748,0),IF('People_Inputs'!$E$48="FIN",'Payroll'!BJ768,0),IF('People_Inputs'!$E$49="FIN",'Payroll'!BJ788,0),IF('People_Inputs'!$E$50="FIN",'Payroll'!BJ808,0),IF('People_Inputs'!$E$51="FIN",'Payroll'!BJ828,0),IF('People_Inputs'!$E$52="FIN",'Payroll'!BJ848,0),IF('People_Inputs'!$E$53="FIN",'Payroll'!BJ868,0),IF('People_Inputs'!$E$54="FIN",'Payroll'!BJ888,0),IF('People_Inputs'!$E$55="FIN",'Payroll'!BJ908,0),IF('People_Inputs'!$E$56="FIN",'Payroll'!BJ928,0),IF('People_Inputs'!$E$57="FIN",'Payroll'!BJ948,0),IF('People_Inputs'!$E$58="FIN",'Payroll'!BJ968,0),IF('People_Inputs'!$E$59="FIN",'Payroll'!BJ988,0),IF('People_Inputs'!$E$60="FIN",'Payroll'!BJ1008,0),IF('People_Inputs'!$E$61="FIN",'Payroll'!BJ1028,0),IF('People_Inputs'!$E$62="FIN",'Payroll'!BJ1048,0),IF('People_Inputs'!$E$63="FIN",'Payroll'!BJ1068,0),IF('People_Inputs'!$E$64="FIN",'Payroll'!BJ1088,0),IF('People_Inputs'!$E$65="FIN",'Payroll'!BJ1108,0),IF('People_Inputs'!$E$66="FIN",'Payroll'!BJ1128,0),IF('People_Inputs'!$E$67="FIN",'Payroll'!BJ1148,0),IF('People_Inputs'!$E$68="FIN",'Payroll'!BJ1168,0),IF('People_Inputs'!$E$69="FIN",'Payroll'!BJ1188,0),IF('People_Inputs'!$E$70="FIN",'Payroll'!BJ1208,0))</f>
        <v>0.0</v>
      </c>
      <c r="BK36" s="35">
        <f>SUM(IF('People_Inputs'!$E$11="FIN",'Payroll'!BK28,0),IF('People_Inputs'!$E$12="FIN",'Payroll'!BK48,0),IF('People_Inputs'!$E$13="FIN",'Payroll'!BK68,0),IF('People_Inputs'!$E$14="FIN",'Payroll'!BK88,0),IF('People_Inputs'!$E$15="FIN",'Payroll'!BK108,0),IF('People_Inputs'!$E$16="FIN",'Payroll'!BK128,0),IF('People_Inputs'!$E$17="FIN",'Payroll'!BK148,0),IF('People_Inputs'!$E$18="FIN",'Payroll'!BK168,0),IF('People_Inputs'!$E$19="FIN",'Payroll'!BK188,0),IF('People_Inputs'!$E$20="FIN",'Payroll'!BK208,0),IF('People_Inputs'!$E$21="FIN",'Payroll'!BK228,0),IF('People_Inputs'!$E$22="FIN",'Payroll'!BK248,0),IF('People_Inputs'!$E$23="FIN",'Payroll'!BK268,0),IF('People_Inputs'!$E$24="FIN",'Payroll'!BK288,0),IF('People_Inputs'!$E$25="FIN",'Payroll'!BK308,0),IF('People_Inputs'!$E$26="FIN",'Payroll'!BK328,0),IF('People_Inputs'!$E$27="FIN",'Payroll'!BK348,0),IF('People_Inputs'!$E$28="FIN",'Payroll'!BK368,0),IF('People_Inputs'!$E$29="FIN",'Payroll'!BK388,0),IF('People_Inputs'!$E$30="FIN",'Payroll'!BK408,0),IF('People_Inputs'!$E$31="FIN",'Payroll'!BK428,0),IF('People_Inputs'!$E$32="FIN",'Payroll'!BK448,0),IF('People_Inputs'!$E$33="FIN",'Payroll'!BK468,0),IF('People_Inputs'!$E$34="FIN",'Payroll'!BK488,0),IF('People_Inputs'!$E$35="FIN",'Payroll'!BK508,0),IF('People_Inputs'!$E$36="FIN",'Payroll'!BK528,0),IF('People_Inputs'!$E$37="FIN",'Payroll'!BK548,0),IF('People_Inputs'!$E$38="FIN",'Payroll'!BK568,0),IF('People_Inputs'!$E$39="FIN",'Payroll'!BK588,0),IF('People_Inputs'!$E$40="FIN",'Payroll'!BK608,0),IF('People_Inputs'!$E$41="FIN",'Payroll'!BK628,0),IF('People_Inputs'!$E$42="FIN",'Payroll'!BK648,0),IF('People_Inputs'!$E$43="FIN",'Payroll'!BK668,0),IF('People_Inputs'!$E$44="FIN",'Payroll'!BK688,0),IF('People_Inputs'!$E$45="FIN",'Payroll'!BK708,0),IF('People_Inputs'!$E$46="FIN",'Payroll'!BK728,0),IF('People_Inputs'!$E$47="FIN",'Payroll'!BK748,0),IF('People_Inputs'!$E$48="FIN",'Payroll'!BK768,0),IF('People_Inputs'!$E$49="FIN",'Payroll'!BK788,0),IF('People_Inputs'!$E$50="FIN",'Payroll'!BK808,0),IF('People_Inputs'!$E$51="FIN",'Payroll'!BK828,0),IF('People_Inputs'!$E$52="FIN",'Payroll'!BK848,0),IF('People_Inputs'!$E$53="FIN",'Payroll'!BK868,0),IF('People_Inputs'!$E$54="FIN",'Payroll'!BK888,0),IF('People_Inputs'!$E$55="FIN",'Payroll'!BK908,0),IF('People_Inputs'!$E$56="FIN",'Payroll'!BK928,0),IF('People_Inputs'!$E$57="FIN",'Payroll'!BK948,0),IF('People_Inputs'!$E$58="FIN",'Payroll'!BK968,0),IF('People_Inputs'!$E$59="FIN",'Payroll'!BK988,0),IF('People_Inputs'!$E$60="FIN",'Payroll'!BK1008,0),IF('People_Inputs'!$E$61="FIN",'Payroll'!BK1028,0),IF('People_Inputs'!$E$62="FIN",'Payroll'!BK1048,0),IF('People_Inputs'!$E$63="FIN",'Payroll'!BK1068,0),IF('People_Inputs'!$E$64="FIN",'Payroll'!BK1088,0),IF('People_Inputs'!$E$65="FIN",'Payroll'!BK1108,0),IF('People_Inputs'!$E$66="FIN",'Payroll'!BK1128,0),IF('People_Inputs'!$E$67="FIN",'Payroll'!BK1148,0),IF('People_Inputs'!$E$68="FIN",'Payroll'!BK1168,0),IF('People_Inputs'!$E$69="FIN",'Payroll'!BK1188,0),IF('People_Inputs'!$E$70="FIN",'Payroll'!BK1208,0))</f>
        <v>0.0</v>
      </c>
      <c r="BL36" s="35">
        <f>SUM(IF('People_Inputs'!$E$11="FIN",'Payroll'!BL28,0),IF('People_Inputs'!$E$12="FIN",'Payroll'!BL48,0),IF('People_Inputs'!$E$13="FIN",'Payroll'!BL68,0),IF('People_Inputs'!$E$14="FIN",'Payroll'!BL88,0),IF('People_Inputs'!$E$15="FIN",'Payroll'!BL108,0),IF('People_Inputs'!$E$16="FIN",'Payroll'!BL128,0),IF('People_Inputs'!$E$17="FIN",'Payroll'!BL148,0),IF('People_Inputs'!$E$18="FIN",'Payroll'!BL168,0),IF('People_Inputs'!$E$19="FIN",'Payroll'!BL188,0),IF('People_Inputs'!$E$20="FIN",'Payroll'!BL208,0),IF('People_Inputs'!$E$21="FIN",'Payroll'!BL228,0),IF('People_Inputs'!$E$22="FIN",'Payroll'!BL248,0),IF('People_Inputs'!$E$23="FIN",'Payroll'!BL268,0),IF('People_Inputs'!$E$24="FIN",'Payroll'!BL288,0),IF('People_Inputs'!$E$25="FIN",'Payroll'!BL308,0),IF('People_Inputs'!$E$26="FIN",'Payroll'!BL328,0),IF('People_Inputs'!$E$27="FIN",'Payroll'!BL348,0),IF('People_Inputs'!$E$28="FIN",'Payroll'!BL368,0),IF('People_Inputs'!$E$29="FIN",'Payroll'!BL388,0),IF('People_Inputs'!$E$30="FIN",'Payroll'!BL408,0),IF('People_Inputs'!$E$31="FIN",'Payroll'!BL428,0),IF('People_Inputs'!$E$32="FIN",'Payroll'!BL448,0),IF('People_Inputs'!$E$33="FIN",'Payroll'!BL468,0),IF('People_Inputs'!$E$34="FIN",'Payroll'!BL488,0),IF('People_Inputs'!$E$35="FIN",'Payroll'!BL508,0),IF('People_Inputs'!$E$36="FIN",'Payroll'!BL528,0),IF('People_Inputs'!$E$37="FIN",'Payroll'!BL548,0),IF('People_Inputs'!$E$38="FIN",'Payroll'!BL568,0),IF('People_Inputs'!$E$39="FIN",'Payroll'!BL588,0),IF('People_Inputs'!$E$40="FIN",'Payroll'!BL608,0),IF('People_Inputs'!$E$41="FIN",'Payroll'!BL628,0),IF('People_Inputs'!$E$42="FIN",'Payroll'!BL648,0),IF('People_Inputs'!$E$43="FIN",'Payroll'!BL668,0),IF('People_Inputs'!$E$44="FIN",'Payroll'!BL688,0),IF('People_Inputs'!$E$45="FIN",'Payroll'!BL708,0),IF('People_Inputs'!$E$46="FIN",'Payroll'!BL728,0),IF('People_Inputs'!$E$47="FIN",'Payroll'!BL748,0),IF('People_Inputs'!$E$48="FIN",'Payroll'!BL768,0),IF('People_Inputs'!$E$49="FIN",'Payroll'!BL788,0),IF('People_Inputs'!$E$50="FIN",'Payroll'!BL808,0),IF('People_Inputs'!$E$51="FIN",'Payroll'!BL828,0),IF('People_Inputs'!$E$52="FIN",'Payroll'!BL848,0),IF('People_Inputs'!$E$53="FIN",'Payroll'!BL868,0),IF('People_Inputs'!$E$54="FIN",'Payroll'!BL888,0),IF('People_Inputs'!$E$55="FIN",'Payroll'!BL908,0),IF('People_Inputs'!$E$56="FIN",'Payroll'!BL928,0),IF('People_Inputs'!$E$57="FIN",'Payroll'!BL948,0),IF('People_Inputs'!$E$58="FIN",'Payroll'!BL968,0),IF('People_Inputs'!$E$59="FIN",'Payroll'!BL988,0),IF('People_Inputs'!$E$60="FIN",'Payroll'!BL1008,0),IF('People_Inputs'!$E$61="FIN",'Payroll'!BL1028,0),IF('People_Inputs'!$E$62="FIN",'Payroll'!BL1048,0),IF('People_Inputs'!$E$63="FIN",'Payroll'!BL1068,0),IF('People_Inputs'!$E$64="FIN",'Payroll'!BL1088,0),IF('People_Inputs'!$E$65="FIN",'Payroll'!BL1108,0),IF('People_Inputs'!$E$66="FIN",'Payroll'!BL1128,0),IF('People_Inputs'!$E$67="FIN",'Payroll'!BL1148,0),IF('People_Inputs'!$E$68="FIN",'Payroll'!BL1168,0),IF('People_Inputs'!$E$69="FIN",'Payroll'!BL1188,0),IF('People_Inputs'!$E$70="FIN",'Payroll'!BL1208,0))</f>
        <v>0.0</v>
      </c>
      <c r="BM36" s="35">
        <f>SUM(IF('People_Inputs'!$E$11="FIN",'Payroll'!BM28,0),IF('People_Inputs'!$E$12="FIN",'Payroll'!BM48,0),IF('People_Inputs'!$E$13="FIN",'Payroll'!BM68,0),IF('People_Inputs'!$E$14="FIN",'Payroll'!BM88,0),IF('People_Inputs'!$E$15="FIN",'Payroll'!BM108,0),IF('People_Inputs'!$E$16="FIN",'Payroll'!BM128,0),IF('People_Inputs'!$E$17="FIN",'Payroll'!BM148,0),IF('People_Inputs'!$E$18="FIN",'Payroll'!BM168,0),IF('People_Inputs'!$E$19="FIN",'Payroll'!BM188,0),IF('People_Inputs'!$E$20="FIN",'Payroll'!BM208,0),IF('People_Inputs'!$E$21="FIN",'Payroll'!BM228,0),IF('People_Inputs'!$E$22="FIN",'Payroll'!BM248,0),IF('People_Inputs'!$E$23="FIN",'Payroll'!BM268,0),IF('People_Inputs'!$E$24="FIN",'Payroll'!BM288,0),IF('People_Inputs'!$E$25="FIN",'Payroll'!BM308,0),IF('People_Inputs'!$E$26="FIN",'Payroll'!BM328,0),IF('People_Inputs'!$E$27="FIN",'Payroll'!BM348,0),IF('People_Inputs'!$E$28="FIN",'Payroll'!BM368,0),IF('People_Inputs'!$E$29="FIN",'Payroll'!BM388,0),IF('People_Inputs'!$E$30="FIN",'Payroll'!BM408,0),IF('People_Inputs'!$E$31="FIN",'Payroll'!BM428,0),IF('People_Inputs'!$E$32="FIN",'Payroll'!BM448,0),IF('People_Inputs'!$E$33="FIN",'Payroll'!BM468,0),IF('People_Inputs'!$E$34="FIN",'Payroll'!BM488,0),IF('People_Inputs'!$E$35="FIN",'Payroll'!BM508,0),IF('People_Inputs'!$E$36="FIN",'Payroll'!BM528,0),IF('People_Inputs'!$E$37="FIN",'Payroll'!BM548,0),IF('People_Inputs'!$E$38="FIN",'Payroll'!BM568,0),IF('People_Inputs'!$E$39="FIN",'Payroll'!BM588,0),IF('People_Inputs'!$E$40="FIN",'Payroll'!BM608,0),IF('People_Inputs'!$E$41="FIN",'Payroll'!BM628,0),IF('People_Inputs'!$E$42="FIN",'Payroll'!BM648,0),IF('People_Inputs'!$E$43="FIN",'Payroll'!BM668,0),IF('People_Inputs'!$E$44="FIN",'Payroll'!BM688,0),IF('People_Inputs'!$E$45="FIN",'Payroll'!BM708,0),IF('People_Inputs'!$E$46="FIN",'Payroll'!BM728,0),IF('People_Inputs'!$E$47="FIN",'Payroll'!BM748,0),IF('People_Inputs'!$E$48="FIN",'Payroll'!BM768,0),IF('People_Inputs'!$E$49="FIN",'Payroll'!BM788,0),IF('People_Inputs'!$E$50="FIN",'Payroll'!BM808,0),IF('People_Inputs'!$E$51="FIN",'Payroll'!BM828,0),IF('People_Inputs'!$E$52="FIN",'Payroll'!BM848,0),IF('People_Inputs'!$E$53="FIN",'Payroll'!BM868,0),IF('People_Inputs'!$E$54="FIN",'Payroll'!BM888,0),IF('People_Inputs'!$E$55="FIN",'Payroll'!BM908,0),IF('People_Inputs'!$E$56="FIN",'Payroll'!BM928,0),IF('People_Inputs'!$E$57="FIN",'Payroll'!BM948,0),IF('People_Inputs'!$E$58="FIN",'Payroll'!BM968,0),IF('People_Inputs'!$E$59="FIN",'Payroll'!BM988,0),IF('People_Inputs'!$E$60="FIN",'Payroll'!BM1008,0),IF('People_Inputs'!$E$61="FIN",'Payroll'!BM1028,0),IF('People_Inputs'!$E$62="FIN",'Payroll'!BM1048,0),IF('People_Inputs'!$E$63="FIN",'Payroll'!BM1068,0),IF('People_Inputs'!$E$64="FIN",'Payroll'!BM1088,0),IF('People_Inputs'!$E$65="FIN",'Payroll'!BM1108,0),IF('People_Inputs'!$E$66="FIN",'Payroll'!BM1128,0),IF('People_Inputs'!$E$67="FIN",'Payroll'!BM1148,0),IF('People_Inputs'!$E$68="FIN",'Payroll'!BM1168,0),IF('People_Inputs'!$E$69="FIN",'Payroll'!BM1188,0),IF('People_Inputs'!$E$70="FIN",'Payroll'!BM1208,0))</f>
        <v>0.0</v>
      </c>
      <c r="BN36" s="35">
        <f>SUM(IF('People_Inputs'!$E$11="FIN",'Payroll'!BN28,0),IF('People_Inputs'!$E$12="FIN",'Payroll'!BN48,0),IF('People_Inputs'!$E$13="FIN",'Payroll'!BN68,0),IF('People_Inputs'!$E$14="FIN",'Payroll'!BN88,0),IF('People_Inputs'!$E$15="FIN",'Payroll'!BN108,0),IF('People_Inputs'!$E$16="FIN",'Payroll'!BN128,0),IF('People_Inputs'!$E$17="FIN",'Payroll'!BN148,0),IF('People_Inputs'!$E$18="FIN",'Payroll'!BN168,0),IF('People_Inputs'!$E$19="FIN",'Payroll'!BN188,0),IF('People_Inputs'!$E$20="FIN",'Payroll'!BN208,0),IF('People_Inputs'!$E$21="FIN",'Payroll'!BN228,0),IF('People_Inputs'!$E$22="FIN",'Payroll'!BN248,0),IF('People_Inputs'!$E$23="FIN",'Payroll'!BN268,0),IF('People_Inputs'!$E$24="FIN",'Payroll'!BN288,0),IF('People_Inputs'!$E$25="FIN",'Payroll'!BN308,0),IF('People_Inputs'!$E$26="FIN",'Payroll'!BN328,0),IF('People_Inputs'!$E$27="FIN",'Payroll'!BN348,0),IF('People_Inputs'!$E$28="FIN",'Payroll'!BN368,0),IF('People_Inputs'!$E$29="FIN",'Payroll'!BN388,0),IF('People_Inputs'!$E$30="FIN",'Payroll'!BN408,0),IF('People_Inputs'!$E$31="FIN",'Payroll'!BN428,0),IF('People_Inputs'!$E$32="FIN",'Payroll'!BN448,0),IF('People_Inputs'!$E$33="FIN",'Payroll'!BN468,0),IF('People_Inputs'!$E$34="FIN",'Payroll'!BN488,0),IF('People_Inputs'!$E$35="FIN",'Payroll'!BN508,0),IF('People_Inputs'!$E$36="FIN",'Payroll'!BN528,0),IF('People_Inputs'!$E$37="FIN",'Payroll'!BN548,0),IF('People_Inputs'!$E$38="FIN",'Payroll'!BN568,0),IF('People_Inputs'!$E$39="FIN",'Payroll'!BN588,0),IF('People_Inputs'!$E$40="FIN",'Payroll'!BN608,0),IF('People_Inputs'!$E$41="FIN",'Payroll'!BN628,0),IF('People_Inputs'!$E$42="FIN",'Payroll'!BN648,0),IF('People_Inputs'!$E$43="FIN",'Payroll'!BN668,0),IF('People_Inputs'!$E$44="FIN",'Payroll'!BN688,0),IF('People_Inputs'!$E$45="FIN",'Payroll'!BN708,0),IF('People_Inputs'!$E$46="FIN",'Payroll'!BN728,0),IF('People_Inputs'!$E$47="FIN",'Payroll'!BN748,0),IF('People_Inputs'!$E$48="FIN",'Payroll'!BN768,0),IF('People_Inputs'!$E$49="FIN",'Payroll'!BN788,0),IF('People_Inputs'!$E$50="FIN",'Payroll'!BN808,0),IF('People_Inputs'!$E$51="FIN",'Payroll'!BN828,0),IF('People_Inputs'!$E$52="FIN",'Payroll'!BN848,0),IF('People_Inputs'!$E$53="FIN",'Payroll'!BN868,0),IF('People_Inputs'!$E$54="FIN",'Payroll'!BN888,0),IF('People_Inputs'!$E$55="FIN",'Payroll'!BN908,0),IF('People_Inputs'!$E$56="FIN",'Payroll'!BN928,0),IF('People_Inputs'!$E$57="FIN",'Payroll'!BN948,0),IF('People_Inputs'!$E$58="FIN",'Payroll'!BN968,0),IF('People_Inputs'!$E$59="FIN",'Payroll'!BN988,0),IF('People_Inputs'!$E$60="FIN",'Payroll'!BN1008,0),IF('People_Inputs'!$E$61="FIN",'Payroll'!BN1028,0),IF('People_Inputs'!$E$62="FIN",'Payroll'!BN1048,0),IF('People_Inputs'!$E$63="FIN",'Payroll'!BN1068,0),IF('People_Inputs'!$E$64="FIN",'Payroll'!BN1088,0),IF('People_Inputs'!$E$65="FIN",'Payroll'!BN1108,0),IF('People_Inputs'!$E$66="FIN",'Payroll'!BN1128,0),IF('People_Inputs'!$E$67="FIN",'Payroll'!BN1148,0),IF('People_Inputs'!$E$68="FIN",'Payroll'!BN1168,0),IF('People_Inputs'!$E$69="FIN",'Payroll'!BN1188,0),IF('People_Inputs'!$E$70="FIN",'Payroll'!BN1208,0))</f>
        <v>0.0</v>
      </c>
      <c r="BO36" s="35">
        <f>SUM(IF('People_Inputs'!$E$11="FIN",'Payroll'!BO28,0),IF('People_Inputs'!$E$12="FIN",'Payroll'!BO48,0),IF('People_Inputs'!$E$13="FIN",'Payroll'!BO68,0),IF('People_Inputs'!$E$14="FIN",'Payroll'!BO88,0),IF('People_Inputs'!$E$15="FIN",'Payroll'!BO108,0),IF('People_Inputs'!$E$16="FIN",'Payroll'!BO128,0),IF('People_Inputs'!$E$17="FIN",'Payroll'!BO148,0),IF('People_Inputs'!$E$18="FIN",'Payroll'!BO168,0),IF('People_Inputs'!$E$19="FIN",'Payroll'!BO188,0),IF('People_Inputs'!$E$20="FIN",'Payroll'!BO208,0),IF('People_Inputs'!$E$21="FIN",'Payroll'!BO228,0),IF('People_Inputs'!$E$22="FIN",'Payroll'!BO248,0),IF('People_Inputs'!$E$23="FIN",'Payroll'!BO268,0),IF('People_Inputs'!$E$24="FIN",'Payroll'!BO288,0),IF('People_Inputs'!$E$25="FIN",'Payroll'!BO308,0),IF('People_Inputs'!$E$26="FIN",'Payroll'!BO328,0),IF('People_Inputs'!$E$27="FIN",'Payroll'!BO348,0),IF('People_Inputs'!$E$28="FIN",'Payroll'!BO368,0),IF('People_Inputs'!$E$29="FIN",'Payroll'!BO388,0),IF('People_Inputs'!$E$30="FIN",'Payroll'!BO408,0),IF('People_Inputs'!$E$31="FIN",'Payroll'!BO428,0),IF('People_Inputs'!$E$32="FIN",'Payroll'!BO448,0),IF('People_Inputs'!$E$33="FIN",'Payroll'!BO468,0),IF('People_Inputs'!$E$34="FIN",'Payroll'!BO488,0),IF('People_Inputs'!$E$35="FIN",'Payroll'!BO508,0),IF('People_Inputs'!$E$36="FIN",'Payroll'!BO528,0),IF('People_Inputs'!$E$37="FIN",'Payroll'!BO548,0),IF('People_Inputs'!$E$38="FIN",'Payroll'!BO568,0),IF('People_Inputs'!$E$39="FIN",'Payroll'!BO588,0),IF('People_Inputs'!$E$40="FIN",'Payroll'!BO608,0),IF('People_Inputs'!$E$41="FIN",'Payroll'!BO628,0),IF('People_Inputs'!$E$42="FIN",'Payroll'!BO648,0),IF('People_Inputs'!$E$43="FIN",'Payroll'!BO668,0),IF('People_Inputs'!$E$44="FIN",'Payroll'!BO688,0),IF('People_Inputs'!$E$45="FIN",'Payroll'!BO708,0),IF('People_Inputs'!$E$46="FIN",'Payroll'!BO728,0),IF('People_Inputs'!$E$47="FIN",'Payroll'!BO748,0),IF('People_Inputs'!$E$48="FIN",'Payroll'!BO768,0),IF('People_Inputs'!$E$49="FIN",'Payroll'!BO788,0),IF('People_Inputs'!$E$50="FIN",'Payroll'!BO808,0),IF('People_Inputs'!$E$51="FIN",'Payroll'!BO828,0),IF('People_Inputs'!$E$52="FIN",'Payroll'!BO848,0),IF('People_Inputs'!$E$53="FIN",'Payroll'!BO868,0),IF('People_Inputs'!$E$54="FIN",'Payroll'!BO888,0),IF('People_Inputs'!$E$55="FIN",'Payroll'!BO908,0),IF('People_Inputs'!$E$56="FIN",'Payroll'!BO928,0),IF('People_Inputs'!$E$57="FIN",'Payroll'!BO948,0),IF('People_Inputs'!$E$58="FIN",'Payroll'!BO968,0),IF('People_Inputs'!$E$59="FIN",'Payroll'!BO988,0),IF('People_Inputs'!$E$60="FIN",'Payroll'!BO1008,0),IF('People_Inputs'!$E$61="FIN",'Payroll'!BO1028,0),IF('People_Inputs'!$E$62="FIN",'Payroll'!BO1048,0),IF('People_Inputs'!$E$63="FIN",'Payroll'!BO1068,0),IF('People_Inputs'!$E$64="FIN",'Payroll'!BO1088,0),IF('People_Inputs'!$E$65="FIN",'Payroll'!BO1108,0),IF('People_Inputs'!$E$66="FIN",'Payroll'!BO1128,0),IF('People_Inputs'!$E$67="FIN",'Payroll'!BO1148,0),IF('People_Inputs'!$E$68="FIN",'Payroll'!BO1168,0),IF('People_Inputs'!$E$69="FIN",'Payroll'!BO1188,0),IF('People_Inputs'!$E$70="FIN",'Payroll'!BO1208,0))</f>
        <v>0.0</v>
      </c>
    </row>
    <row r="37" ht="28" customHeight="1">
      <c r="A37" s="2" t="str">
        <v>FIN.SOFTWARE</v>
      </c>
      <c r="B37" s="6" t="str">
        <v>Finance (FIN): employee software (Opex)</v>
      </c>
      <c r="C37" s="2" t="str">
        <v>EUR</v>
      </c>
      <c r="D37" s="2" t="str">
        <v>SUM</v>
      </c>
      <c r="E37" s="36">
        <f>SUM(H37:BO37)</f>
        <v>21600</v>
      </c>
      <c r="F37" s="6" t="str">
        <v>Software cost per FTE per month</v>
      </c>
      <c r="G37" s="2"/>
      <c r="H37" s="35">
        <f>SUM(IF('People_Inputs'!$E$11="FIN",'Payroll'!H29,0),IF('People_Inputs'!$E$12="FIN",'Payroll'!H49,0),IF('People_Inputs'!$E$13="FIN",'Payroll'!H69,0),IF('People_Inputs'!$E$14="FIN",'Payroll'!H89,0),IF('People_Inputs'!$E$15="FIN",'Payroll'!H109,0),IF('People_Inputs'!$E$16="FIN",'Payroll'!H129,0),IF('People_Inputs'!$E$17="FIN",'Payroll'!H149,0),IF('People_Inputs'!$E$18="FIN",'Payroll'!H169,0),IF('People_Inputs'!$E$19="FIN",'Payroll'!H189,0),IF('People_Inputs'!$E$20="FIN",'Payroll'!H209,0),IF('People_Inputs'!$E$21="FIN",'Payroll'!H229,0),IF('People_Inputs'!$E$22="FIN",'Payroll'!H249,0),IF('People_Inputs'!$E$23="FIN",'Payroll'!H269,0),IF('People_Inputs'!$E$24="FIN",'Payroll'!H289,0),IF('People_Inputs'!$E$25="FIN",'Payroll'!H309,0),IF('People_Inputs'!$E$26="FIN",'Payroll'!H329,0),IF('People_Inputs'!$E$27="FIN",'Payroll'!H349,0),IF('People_Inputs'!$E$28="FIN",'Payroll'!H369,0),IF('People_Inputs'!$E$29="FIN",'Payroll'!H389,0),IF('People_Inputs'!$E$30="FIN",'Payroll'!H409,0),IF('People_Inputs'!$E$31="FIN",'Payroll'!H429,0),IF('People_Inputs'!$E$32="FIN",'Payroll'!H449,0),IF('People_Inputs'!$E$33="FIN",'Payroll'!H469,0),IF('People_Inputs'!$E$34="FIN",'Payroll'!H489,0),IF('People_Inputs'!$E$35="FIN",'Payroll'!H509,0),IF('People_Inputs'!$E$36="FIN",'Payroll'!H529,0),IF('People_Inputs'!$E$37="FIN",'Payroll'!H549,0),IF('People_Inputs'!$E$38="FIN",'Payroll'!H569,0),IF('People_Inputs'!$E$39="FIN",'Payroll'!H589,0),IF('People_Inputs'!$E$40="FIN",'Payroll'!H609,0),IF('People_Inputs'!$E$41="FIN",'Payroll'!H629,0),IF('People_Inputs'!$E$42="FIN",'Payroll'!H649,0),IF('People_Inputs'!$E$43="FIN",'Payroll'!H669,0),IF('People_Inputs'!$E$44="FIN",'Payroll'!H689,0),IF('People_Inputs'!$E$45="FIN",'Payroll'!H709,0),IF('People_Inputs'!$E$46="FIN",'Payroll'!H729,0),IF('People_Inputs'!$E$47="FIN",'Payroll'!H749,0),IF('People_Inputs'!$E$48="FIN",'Payroll'!H769,0),IF('People_Inputs'!$E$49="FIN",'Payroll'!H789,0),IF('People_Inputs'!$E$50="FIN",'Payroll'!H809,0),IF('People_Inputs'!$E$51="FIN",'Payroll'!H829,0),IF('People_Inputs'!$E$52="FIN",'Payroll'!H849,0),IF('People_Inputs'!$E$53="FIN",'Payroll'!H869,0),IF('People_Inputs'!$E$54="FIN",'Payroll'!H889,0),IF('People_Inputs'!$E$55="FIN",'Payroll'!H909,0),IF('People_Inputs'!$E$56="FIN",'Payroll'!H929,0),IF('People_Inputs'!$E$57="FIN",'Payroll'!H949,0),IF('People_Inputs'!$E$58="FIN",'Payroll'!H969,0),IF('People_Inputs'!$E$59="FIN",'Payroll'!H989,0),IF('People_Inputs'!$E$60="FIN",'Payroll'!H1009,0),IF('People_Inputs'!$E$61="FIN",'Payroll'!H1029,0),IF('People_Inputs'!$E$62="FIN",'Payroll'!H1049,0),IF('People_Inputs'!$E$63="FIN",'Payroll'!H1069,0),IF('People_Inputs'!$E$64="FIN",'Payroll'!H1089,0),IF('People_Inputs'!$E$65="FIN",'Payroll'!H1109,0),IF('People_Inputs'!$E$66="FIN",'Payroll'!H1129,0),IF('People_Inputs'!$E$67="FIN",'Payroll'!H1149,0),IF('People_Inputs'!$E$68="FIN",'Payroll'!H1169,0),IF('People_Inputs'!$E$69="FIN",'Payroll'!H1189,0),IF('People_Inputs'!$E$70="FIN",'Payroll'!H1209,0))</f>
        <v>0</v>
      </c>
      <c r="I37" s="35">
        <f>SUM(IF('People_Inputs'!$E$11="FIN",'Payroll'!I29,0),IF('People_Inputs'!$E$12="FIN",'Payroll'!I49,0),IF('People_Inputs'!$E$13="FIN",'Payroll'!I69,0),IF('People_Inputs'!$E$14="FIN",'Payroll'!I89,0),IF('People_Inputs'!$E$15="FIN",'Payroll'!I109,0),IF('People_Inputs'!$E$16="FIN",'Payroll'!I129,0),IF('People_Inputs'!$E$17="FIN",'Payroll'!I149,0),IF('People_Inputs'!$E$18="FIN",'Payroll'!I169,0),IF('People_Inputs'!$E$19="FIN",'Payroll'!I189,0),IF('People_Inputs'!$E$20="FIN",'Payroll'!I209,0),IF('People_Inputs'!$E$21="FIN",'Payroll'!I229,0),IF('People_Inputs'!$E$22="FIN",'Payroll'!I249,0),IF('People_Inputs'!$E$23="FIN",'Payroll'!I269,0),IF('People_Inputs'!$E$24="FIN",'Payroll'!I289,0),IF('People_Inputs'!$E$25="FIN",'Payroll'!I309,0),IF('People_Inputs'!$E$26="FIN",'Payroll'!I329,0),IF('People_Inputs'!$E$27="FIN",'Payroll'!I349,0),IF('People_Inputs'!$E$28="FIN",'Payroll'!I369,0),IF('People_Inputs'!$E$29="FIN",'Payroll'!I389,0),IF('People_Inputs'!$E$30="FIN",'Payroll'!I409,0),IF('People_Inputs'!$E$31="FIN",'Payroll'!I429,0),IF('People_Inputs'!$E$32="FIN",'Payroll'!I449,0),IF('People_Inputs'!$E$33="FIN",'Payroll'!I469,0),IF('People_Inputs'!$E$34="FIN",'Payroll'!I489,0),IF('People_Inputs'!$E$35="FIN",'Payroll'!I509,0),IF('People_Inputs'!$E$36="FIN",'Payroll'!I529,0),IF('People_Inputs'!$E$37="FIN",'Payroll'!I549,0),IF('People_Inputs'!$E$38="FIN",'Payroll'!I569,0),IF('People_Inputs'!$E$39="FIN",'Payroll'!I589,0),IF('People_Inputs'!$E$40="FIN",'Payroll'!I609,0),IF('People_Inputs'!$E$41="FIN",'Payroll'!I629,0),IF('People_Inputs'!$E$42="FIN",'Payroll'!I649,0),IF('People_Inputs'!$E$43="FIN",'Payroll'!I669,0),IF('People_Inputs'!$E$44="FIN",'Payroll'!I689,0),IF('People_Inputs'!$E$45="FIN",'Payroll'!I709,0),IF('People_Inputs'!$E$46="FIN",'Payroll'!I729,0),IF('People_Inputs'!$E$47="FIN",'Payroll'!I749,0),IF('People_Inputs'!$E$48="FIN",'Payroll'!I769,0),IF('People_Inputs'!$E$49="FIN",'Payroll'!I789,0),IF('People_Inputs'!$E$50="FIN",'Payroll'!I809,0),IF('People_Inputs'!$E$51="FIN",'Payroll'!I829,0),IF('People_Inputs'!$E$52="FIN",'Payroll'!I849,0),IF('People_Inputs'!$E$53="FIN",'Payroll'!I869,0),IF('People_Inputs'!$E$54="FIN",'Payroll'!I889,0),IF('People_Inputs'!$E$55="FIN",'Payroll'!I909,0),IF('People_Inputs'!$E$56="FIN",'Payroll'!I929,0),IF('People_Inputs'!$E$57="FIN",'Payroll'!I949,0),IF('People_Inputs'!$E$58="FIN",'Payroll'!I969,0),IF('People_Inputs'!$E$59="FIN",'Payroll'!I989,0),IF('People_Inputs'!$E$60="FIN",'Payroll'!I1009,0),IF('People_Inputs'!$E$61="FIN",'Payroll'!I1029,0),IF('People_Inputs'!$E$62="FIN",'Payroll'!I1049,0),IF('People_Inputs'!$E$63="FIN",'Payroll'!I1069,0),IF('People_Inputs'!$E$64="FIN",'Payroll'!I1089,0),IF('People_Inputs'!$E$65="FIN",'Payroll'!I1109,0),IF('People_Inputs'!$E$66="FIN",'Payroll'!I1129,0),IF('People_Inputs'!$E$67="FIN",'Payroll'!I1149,0),IF('People_Inputs'!$E$68="FIN",'Payroll'!I1169,0),IF('People_Inputs'!$E$69="FIN",'Payroll'!I1189,0),IF('People_Inputs'!$E$70="FIN",'Payroll'!I1209,0))</f>
        <v>0</v>
      </c>
      <c r="J37" s="35">
        <f>SUM(IF('People_Inputs'!$E$11="FIN",'Payroll'!J29,0),IF('People_Inputs'!$E$12="FIN",'Payroll'!J49,0),IF('People_Inputs'!$E$13="FIN",'Payroll'!J69,0),IF('People_Inputs'!$E$14="FIN",'Payroll'!J89,0),IF('People_Inputs'!$E$15="FIN",'Payroll'!J109,0),IF('People_Inputs'!$E$16="FIN",'Payroll'!J129,0),IF('People_Inputs'!$E$17="FIN",'Payroll'!J149,0),IF('People_Inputs'!$E$18="FIN",'Payroll'!J169,0),IF('People_Inputs'!$E$19="FIN",'Payroll'!J189,0),IF('People_Inputs'!$E$20="FIN",'Payroll'!J209,0),IF('People_Inputs'!$E$21="FIN",'Payroll'!J229,0),IF('People_Inputs'!$E$22="FIN",'Payroll'!J249,0),IF('People_Inputs'!$E$23="FIN",'Payroll'!J269,0),IF('People_Inputs'!$E$24="FIN",'Payroll'!J289,0),IF('People_Inputs'!$E$25="FIN",'Payroll'!J309,0),IF('People_Inputs'!$E$26="FIN",'Payroll'!J329,0),IF('People_Inputs'!$E$27="FIN",'Payroll'!J349,0),IF('People_Inputs'!$E$28="FIN",'Payroll'!J369,0),IF('People_Inputs'!$E$29="FIN",'Payroll'!J389,0),IF('People_Inputs'!$E$30="FIN",'Payroll'!J409,0),IF('People_Inputs'!$E$31="FIN",'Payroll'!J429,0),IF('People_Inputs'!$E$32="FIN",'Payroll'!J449,0),IF('People_Inputs'!$E$33="FIN",'Payroll'!J469,0),IF('People_Inputs'!$E$34="FIN",'Payroll'!J489,0),IF('People_Inputs'!$E$35="FIN",'Payroll'!J509,0),IF('People_Inputs'!$E$36="FIN",'Payroll'!J529,0),IF('People_Inputs'!$E$37="FIN",'Payroll'!J549,0),IF('People_Inputs'!$E$38="FIN",'Payroll'!J569,0),IF('People_Inputs'!$E$39="FIN",'Payroll'!J589,0),IF('People_Inputs'!$E$40="FIN",'Payroll'!J609,0),IF('People_Inputs'!$E$41="FIN",'Payroll'!J629,0),IF('People_Inputs'!$E$42="FIN",'Payroll'!J649,0),IF('People_Inputs'!$E$43="FIN",'Payroll'!J669,0),IF('People_Inputs'!$E$44="FIN",'Payroll'!J689,0),IF('People_Inputs'!$E$45="FIN",'Payroll'!J709,0),IF('People_Inputs'!$E$46="FIN",'Payroll'!J729,0),IF('People_Inputs'!$E$47="FIN",'Payroll'!J749,0),IF('People_Inputs'!$E$48="FIN",'Payroll'!J769,0),IF('People_Inputs'!$E$49="FIN",'Payroll'!J789,0),IF('People_Inputs'!$E$50="FIN",'Payroll'!J809,0),IF('People_Inputs'!$E$51="FIN",'Payroll'!J829,0),IF('People_Inputs'!$E$52="FIN",'Payroll'!J849,0),IF('People_Inputs'!$E$53="FIN",'Payroll'!J869,0),IF('People_Inputs'!$E$54="FIN",'Payroll'!J889,0),IF('People_Inputs'!$E$55="FIN",'Payroll'!J909,0),IF('People_Inputs'!$E$56="FIN",'Payroll'!J929,0),IF('People_Inputs'!$E$57="FIN",'Payroll'!J949,0),IF('People_Inputs'!$E$58="FIN",'Payroll'!J969,0),IF('People_Inputs'!$E$59="FIN",'Payroll'!J989,0),IF('People_Inputs'!$E$60="FIN",'Payroll'!J1009,0),IF('People_Inputs'!$E$61="FIN",'Payroll'!J1029,0),IF('People_Inputs'!$E$62="FIN",'Payroll'!J1049,0),IF('People_Inputs'!$E$63="FIN",'Payroll'!J1069,0),IF('People_Inputs'!$E$64="FIN",'Payroll'!J1089,0),IF('People_Inputs'!$E$65="FIN",'Payroll'!J1109,0),IF('People_Inputs'!$E$66="FIN",'Payroll'!J1129,0),IF('People_Inputs'!$E$67="FIN",'Payroll'!J1149,0),IF('People_Inputs'!$E$68="FIN",'Payroll'!J1169,0),IF('People_Inputs'!$E$69="FIN",'Payroll'!J1189,0),IF('People_Inputs'!$E$70="FIN",'Payroll'!J1209,0))</f>
        <v>0</v>
      </c>
      <c r="K37" s="35">
        <f>SUM(IF('People_Inputs'!$E$11="FIN",'Payroll'!K29,0),IF('People_Inputs'!$E$12="FIN",'Payroll'!K49,0),IF('People_Inputs'!$E$13="FIN",'Payroll'!K69,0),IF('People_Inputs'!$E$14="FIN",'Payroll'!K89,0),IF('People_Inputs'!$E$15="FIN",'Payroll'!K109,0),IF('People_Inputs'!$E$16="FIN",'Payroll'!K129,0),IF('People_Inputs'!$E$17="FIN",'Payroll'!K149,0),IF('People_Inputs'!$E$18="FIN",'Payroll'!K169,0),IF('People_Inputs'!$E$19="FIN",'Payroll'!K189,0),IF('People_Inputs'!$E$20="FIN",'Payroll'!K209,0),IF('People_Inputs'!$E$21="FIN",'Payroll'!K229,0),IF('People_Inputs'!$E$22="FIN",'Payroll'!K249,0),IF('People_Inputs'!$E$23="FIN",'Payroll'!K269,0),IF('People_Inputs'!$E$24="FIN",'Payroll'!K289,0),IF('People_Inputs'!$E$25="FIN",'Payroll'!K309,0),IF('People_Inputs'!$E$26="FIN",'Payroll'!K329,0),IF('People_Inputs'!$E$27="FIN",'Payroll'!K349,0),IF('People_Inputs'!$E$28="FIN",'Payroll'!K369,0),IF('People_Inputs'!$E$29="FIN",'Payroll'!K389,0),IF('People_Inputs'!$E$30="FIN",'Payroll'!K409,0),IF('People_Inputs'!$E$31="FIN",'Payroll'!K429,0),IF('People_Inputs'!$E$32="FIN",'Payroll'!K449,0),IF('People_Inputs'!$E$33="FIN",'Payroll'!K469,0),IF('People_Inputs'!$E$34="FIN",'Payroll'!K489,0),IF('People_Inputs'!$E$35="FIN",'Payroll'!K509,0),IF('People_Inputs'!$E$36="FIN",'Payroll'!K529,0),IF('People_Inputs'!$E$37="FIN",'Payroll'!K549,0),IF('People_Inputs'!$E$38="FIN",'Payroll'!K569,0),IF('People_Inputs'!$E$39="FIN",'Payroll'!K589,0),IF('People_Inputs'!$E$40="FIN",'Payroll'!K609,0),IF('People_Inputs'!$E$41="FIN",'Payroll'!K629,0),IF('People_Inputs'!$E$42="FIN",'Payroll'!K649,0),IF('People_Inputs'!$E$43="FIN",'Payroll'!K669,0),IF('People_Inputs'!$E$44="FIN",'Payroll'!K689,0),IF('People_Inputs'!$E$45="FIN",'Payroll'!K709,0),IF('People_Inputs'!$E$46="FIN",'Payroll'!K729,0),IF('People_Inputs'!$E$47="FIN",'Payroll'!K749,0),IF('People_Inputs'!$E$48="FIN",'Payroll'!K769,0),IF('People_Inputs'!$E$49="FIN",'Payroll'!K789,0),IF('People_Inputs'!$E$50="FIN",'Payroll'!K809,0),IF('People_Inputs'!$E$51="FIN",'Payroll'!K829,0),IF('People_Inputs'!$E$52="FIN",'Payroll'!K849,0),IF('People_Inputs'!$E$53="FIN",'Payroll'!K869,0),IF('People_Inputs'!$E$54="FIN",'Payroll'!K889,0),IF('People_Inputs'!$E$55="FIN",'Payroll'!K909,0),IF('People_Inputs'!$E$56="FIN",'Payroll'!K929,0),IF('People_Inputs'!$E$57="FIN",'Payroll'!K949,0),IF('People_Inputs'!$E$58="FIN",'Payroll'!K969,0),IF('People_Inputs'!$E$59="FIN",'Payroll'!K989,0),IF('People_Inputs'!$E$60="FIN",'Payroll'!K1009,0),IF('People_Inputs'!$E$61="FIN",'Payroll'!K1029,0),IF('People_Inputs'!$E$62="FIN",'Payroll'!K1049,0),IF('People_Inputs'!$E$63="FIN",'Payroll'!K1069,0),IF('People_Inputs'!$E$64="FIN",'Payroll'!K1089,0),IF('People_Inputs'!$E$65="FIN",'Payroll'!K1109,0),IF('People_Inputs'!$E$66="FIN",'Payroll'!K1129,0),IF('People_Inputs'!$E$67="FIN",'Payroll'!K1149,0),IF('People_Inputs'!$E$68="FIN",'Payroll'!K1169,0),IF('People_Inputs'!$E$69="FIN",'Payroll'!K1189,0),IF('People_Inputs'!$E$70="FIN",'Payroll'!K1209,0))</f>
        <v>0</v>
      </c>
      <c r="L37" s="35">
        <f>SUM(IF('People_Inputs'!$E$11="FIN",'Payroll'!L29,0),IF('People_Inputs'!$E$12="FIN",'Payroll'!L49,0),IF('People_Inputs'!$E$13="FIN",'Payroll'!L69,0),IF('People_Inputs'!$E$14="FIN",'Payroll'!L89,0),IF('People_Inputs'!$E$15="FIN",'Payroll'!L109,0),IF('People_Inputs'!$E$16="FIN",'Payroll'!L129,0),IF('People_Inputs'!$E$17="FIN",'Payroll'!L149,0),IF('People_Inputs'!$E$18="FIN",'Payroll'!L169,0),IF('People_Inputs'!$E$19="FIN",'Payroll'!L189,0),IF('People_Inputs'!$E$20="FIN",'Payroll'!L209,0),IF('People_Inputs'!$E$21="FIN",'Payroll'!L229,0),IF('People_Inputs'!$E$22="FIN",'Payroll'!L249,0),IF('People_Inputs'!$E$23="FIN",'Payroll'!L269,0),IF('People_Inputs'!$E$24="FIN",'Payroll'!L289,0),IF('People_Inputs'!$E$25="FIN",'Payroll'!L309,0),IF('People_Inputs'!$E$26="FIN",'Payroll'!L329,0),IF('People_Inputs'!$E$27="FIN",'Payroll'!L349,0),IF('People_Inputs'!$E$28="FIN",'Payroll'!L369,0),IF('People_Inputs'!$E$29="FIN",'Payroll'!L389,0),IF('People_Inputs'!$E$30="FIN",'Payroll'!L409,0),IF('People_Inputs'!$E$31="FIN",'Payroll'!L429,0),IF('People_Inputs'!$E$32="FIN",'Payroll'!L449,0),IF('People_Inputs'!$E$33="FIN",'Payroll'!L469,0),IF('People_Inputs'!$E$34="FIN",'Payroll'!L489,0),IF('People_Inputs'!$E$35="FIN",'Payroll'!L509,0),IF('People_Inputs'!$E$36="FIN",'Payroll'!L529,0),IF('People_Inputs'!$E$37="FIN",'Payroll'!L549,0),IF('People_Inputs'!$E$38="FIN",'Payroll'!L569,0),IF('People_Inputs'!$E$39="FIN",'Payroll'!L589,0),IF('People_Inputs'!$E$40="FIN",'Payroll'!L609,0),IF('People_Inputs'!$E$41="FIN",'Payroll'!L629,0),IF('People_Inputs'!$E$42="FIN",'Payroll'!L649,0),IF('People_Inputs'!$E$43="FIN",'Payroll'!L669,0),IF('People_Inputs'!$E$44="FIN",'Payroll'!L689,0),IF('People_Inputs'!$E$45="FIN",'Payroll'!L709,0),IF('People_Inputs'!$E$46="FIN",'Payroll'!L729,0),IF('People_Inputs'!$E$47="FIN",'Payroll'!L749,0),IF('People_Inputs'!$E$48="FIN",'Payroll'!L769,0),IF('People_Inputs'!$E$49="FIN",'Payroll'!L789,0),IF('People_Inputs'!$E$50="FIN",'Payroll'!L809,0),IF('People_Inputs'!$E$51="FIN",'Payroll'!L829,0),IF('People_Inputs'!$E$52="FIN",'Payroll'!L849,0),IF('People_Inputs'!$E$53="FIN",'Payroll'!L869,0),IF('People_Inputs'!$E$54="FIN",'Payroll'!L889,0),IF('People_Inputs'!$E$55="FIN",'Payroll'!L909,0),IF('People_Inputs'!$E$56="FIN",'Payroll'!L929,0),IF('People_Inputs'!$E$57="FIN",'Payroll'!L949,0),IF('People_Inputs'!$E$58="FIN",'Payroll'!L969,0),IF('People_Inputs'!$E$59="FIN",'Payroll'!L989,0),IF('People_Inputs'!$E$60="FIN",'Payroll'!L1009,0),IF('People_Inputs'!$E$61="FIN",'Payroll'!L1029,0),IF('People_Inputs'!$E$62="FIN",'Payroll'!L1049,0),IF('People_Inputs'!$E$63="FIN",'Payroll'!L1069,0),IF('People_Inputs'!$E$64="FIN",'Payroll'!L1089,0),IF('People_Inputs'!$E$65="FIN",'Payroll'!L1109,0),IF('People_Inputs'!$E$66="FIN",'Payroll'!L1129,0),IF('People_Inputs'!$E$67="FIN",'Payroll'!L1149,0),IF('People_Inputs'!$E$68="FIN",'Payroll'!L1169,0),IF('People_Inputs'!$E$69="FIN",'Payroll'!L1189,0),IF('People_Inputs'!$E$70="FIN",'Payroll'!L1209,0))</f>
        <v>0</v>
      </c>
      <c r="M37" s="35">
        <f>SUM(IF('People_Inputs'!$E$11="FIN",'Payroll'!M29,0),IF('People_Inputs'!$E$12="FIN",'Payroll'!M49,0),IF('People_Inputs'!$E$13="FIN",'Payroll'!M69,0),IF('People_Inputs'!$E$14="FIN",'Payroll'!M89,0),IF('People_Inputs'!$E$15="FIN",'Payroll'!M109,0),IF('People_Inputs'!$E$16="FIN",'Payroll'!M129,0),IF('People_Inputs'!$E$17="FIN",'Payroll'!M149,0),IF('People_Inputs'!$E$18="FIN",'Payroll'!M169,0),IF('People_Inputs'!$E$19="FIN",'Payroll'!M189,0),IF('People_Inputs'!$E$20="FIN",'Payroll'!M209,0),IF('People_Inputs'!$E$21="FIN",'Payroll'!M229,0),IF('People_Inputs'!$E$22="FIN",'Payroll'!M249,0),IF('People_Inputs'!$E$23="FIN",'Payroll'!M269,0),IF('People_Inputs'!$E$24="FIN",'Payroll'!M289,0),IF('People_Inputs'!$E$25="FIN",'Payroll'!M309,0),IF('People_Inputs'!$E$26="FIN",'Payroll'!M329,0),IF('People_Inputs'!$E$27="FIN",'Payroll'!M349,0),IF('People_Inputs'!$E$28="FIN",'Payroll'!M369,0),IF('People_Inputs'!$E$29="FIN",'Payroll'!M389,0),IF('People_Inputs'!$E$30="FIN",'Payroll'!M409,0),IF('People_Inputs'!$E$31="FIN",'Payroll'!M429,0),IF('People_Inputs'!$E$32="FIN",'Payroll'!M449,0),IF('People_Inputs'!$E$33="FIN",'Payroll'!M469,0),IF('People_Inputs'!$E$34="FIN",'Payroll'!M489,0),IF('People_Inputs'!$E$35="FIN",'Payroll'!M509,0),IF('People_Inputs'!$E$36="FIN",'Payroll'!M529,0),IF('People_Inputs'!$E$37="FIN",'Payroll'!M549,0),IF('People_Inputs'!$E$38="FIN",'Payroll'!M569,0),IF('People_Inputs'!$E$39="FIN",'Payroll'!M589,0),IF('People_Inputs'!$E$40="FIN",'Payroll'!M609,0),IF('People_Inputs'!$E$41="FIN",'Payroll'!M629,0),IF('People_Inputs'!$E$42="FIN",'Payroll'!M649,0),IF('People_Inputs'!$E$43="FIN",'Payroll'!M669,0),IF('People_Inputs'!$E$44="FIN",'Payroll'!M689,0),IF('People_Inputs'!$E$45="FIN",'Payroll'!M709,0),IF('People_Inputs'!$E$46="FIN",'Payroll'!M729,0),IF('People_Inputs'!$E$47="FIN",'Payroll'!M749,0),IF('People_Inputs'!$E$48="FIN",'Payroll'!M769,0),IF('People_Inputs'!$E$49="FIN",'Payroll'!M789,0),IF('People_Inputs'!$E$50="FIN",'Payroll'!M809,0),IF('People_Inputs'!$E$51="FIN",'Payroll'!M829,0),IF('People_Inputs'!$E$52="FIN",'Payroll'!M849,0),IF('People_Inputs'!$E$53="FIN",'Payroll'!M869,0),IF('People_Inputs'!$E$54="FIN",'Payroll'!M889,0),IF('People_Inputs'!$E$55="FIN",'Payroll'!M909,0),IF('People_Inputs'!$E$56="FIN",'Payroll'!M929,0),IF('People_Inputs'!$E$57="FIN",'Payroll'!M949,0),IF('People_Inputs'!$E$58="FIN",'Payroll'!M969,0),IF('People_Inputs'!$E$59="FIN",'Payroll'!M989,0),IF('People_Inputs'!$E$60="FIN",'Payroll'!M1009,0),IF('People_Inputs'!$E$61="FIN",'Payroll'!M1029,0),IF('People_Inputs'!$E$62="FIN",'Payroll'!M1049,0),IF('People_Inputs'!$E$63="FIN",'Payroll'!M1069,0),IF('People_Inputs'!$E$64="FIN",'Payroll'!M1089,0),IF('People_Inputs'!$E$65="FIN",'Payroll'!M1109,0),IF('People_Inputs'!$E$66="FIN",'Payroll'!M1129,0),IF('People_Inputs'!$E$67="FIN",'Payroll'!M1149,0),IF('People_Inputs'!$E$68="FIN",'Payroll'!M1169,0),IF('People_Inputs'!$E$69="FIN",'Payroll'!M1189,0),IF('People_Inputs'!$E$70="FIN",'Payroll'!M1209,0))</f>
        <v>0</v>
      </c>
      <c r="N37" s="35">
        <f>SUM(IF('People_Inputs'!$E$11="FIN",'Payroll'!N29,0),IF('People_Inputs'!$E$12="FIN",'Payroll'!N49,0),IF('People_Inputs'!$E$13="FIN",'Payroll'!N69,0),IF('People_Inputs'!$E$14="FIN",'Payroll'!N89,0),IF('People_Inputs'!$E$15="FIN",'Payroll'!N109,0),IF('People_Inputs'!$E$16="FIN",'Payroll'!N129,0),IF('People_Inputs'!$E$17="FIN",'Payroll'!N149,0),IF('People_Inputs'!$E$18="FIN",'Payroll'!N169,0),IF('People_Inputs'!$E$19="FIN",'Payroll'!N189,0),IF('People_Inputs'!$E$20="FIN",'Payroll'!N209,0),IF('People_Inputs'!$E$21="FIN",'Payroll'!N229,0),IF('People_Inputs'!$E$22="FIN",'Payroll'!N249,0),IF('People_Inputs'!$E$23="FIN",'Payroll'!N269,0),IF('People_Inputs'!$E$24="FIN",'Payroll'!N289,0),IF('People_Inputs'!$E$25="FIN",'Payroll'!N309,0),IF('People_Inputs'!$E$26="FIN",'Payroll'!N329,0),IF('People_Inputs'!$E$27="FIN",'Payroll'!N349,0),IF('People_Inputs'!$E$28="FIN",'Payroll'!N369,0),IF('People_Inputs'!$E$29="FIN",'Payroll'!N389,0),IF('People_Inputs'!$E$30="FIN",'Payroll'!N409,0),IF('People_Inputs'!$E$31="FIN",'Payroll'!N429,0),IF('People_Inputs'!$E$32="FIN",'Payroll'!N449,0),IF('People_Inputs'!$E$33="FIN",'Payroll'!N469,0),IF('People_Inputs'!$E$34="FIN",'Payroll'!N489,0),IF('People_Inputs'!$E$35="FIN",'Payroll'!N509,0),IF('People_Inputs'!$E$36="FIN",'Payroll'!N529,0),IF('People_Inputs'!$E$37="FIN",'Payroll'!N549,0),IF('People_Inputs'!$E$38="FIN",'Payroll'!N569,0),IF('People_Inputs'!$E$39="FIN",'Payroll'!N589,0),IF('People_Inputs'!$E$40="FIN",'Payroll'!N609,0),IF('People_Inputs'!$E$41="FIN",'Payroll'!N629,0),IF('People_Inputs'!$E$42="FIN",'Payroll'!N649,0),IF('People_Inputs'!$E$43="FIN",'Payroll'!N669,0),IF('People_Inputs'!$E$44="FIN",'Payroll'!N689,0),IF('People_Inputs'!$E$45="FIN",'Payroll'!N709,0),IF('People_Inputs'!$E$46="FIN",'Payroll'!N729,0),IF('People_Inputs'!$E$47="FIN",'Payroll'!N749,0),IF('People_Inputs'!$E$48="FIN",'Payroll'!N769,0),IF('People_Inputs'!$E$49="FIN",'Payroll'!N789,0),IF('People_Inputs'!$E$50="FIN",'Payroll'!N809,0),IF('People_Inputs'!$E$51="FIN",'Payroll'!N829,0),IF('People_Inputs'!$E$52="FIN",'Payroll'!N849,0),IF('People_Inputs'!$E$53="FIN",'Payroll'!N869,0),IF('People_Inputs'!$E$54="FIN",'Payroll'!N889,0),IF('People_Inputs'!$E$55="FIN",'Payroll'!N909,0),IF('People_Inputs'!$E$56="FIN",'Payroll'!N929,0),IF('People_Inputs'!$E$57="FIN",'Payroll'!N949,0),IF('People_Inputs'!$E$58="FIN",'Payroll'!N969,0),IF('People_Inputs'!$E$59="FIN",'Payroll'!N989,0),IF('People_Inputs'!$E$60="FIN",'Payroll'!N1009,0),IF('People_Inputs'!$E$61="FIN",'Payroll'!N1029,0),IF('People_Inputs'!$E$62="FIN",'Payroll'!N1049,0),IF('People_Inputs'!$E$63="FIN",'Payroll'!N1069,0),IF('People_Inputs'!$E$64="FIN",'Payroll'!N1089,0),IF('People_Inputs'!$E$65="FIN",'Payroll'!N1109,0),IF('People_Inputs'!$E$66="FIN",'Payroll'!N1129,0),IF('People_Inputs'!$E$67="FIN",'Payroll'!N1149,0),IF('People_Inputs'!$E$68="FIN",'Payroll'!N1169,0),IF('People_Inputs'!$E$69="FIN",'Payroll'!N1189,0),IF('People_Inputs'!$E$70="FIN",'Payroll'!N1209,0))</f>
        <v>0</v>
      </c>
      <c r="O37" s="35">
        <f>SUM(IF('People_Inputs'!$E$11="FIN",'Payroll'!O29,0),IF('People_Inputs'!$E$12="FIN",'Payroll'!O49,0),IF('People_Inputs'!$E$13="FIN",'Payroll'!O69,0),IF('People_Inputs'!$E$14="FIN",'Payroll'!O89,0),IF('People_Inputs'!$E$15="FIN",'Payroll'!O109,0),IF('People_Inputs'!$E$16="FIN",'Payroll'!O129,0),IF('People_Inputs'!$E$17="FIN",'Payroll'!O149,0),IF('People_Inputs'!$E$18="FIN",'Payroll'!O169,0),IF('People_Inputs'!$E$19="FIN",'Payroll'!O189,0),IF('People_Inputs'!$E$20="FIN",'Payroll'!O209,0),IF('People_Inputs'!$E$21="FIN",'Payroll'!O229,0),IF('People_Inputs'!$E$22="FIN",'Payroll'!O249,0),IF('People_Inputs'!$E$23="FIN",'Payroll'!O269,0),IF('People_Inputs'!$E$24="FIN",'Payroll'!O289,0),IF('People_Inputs'!$E$25="FIN",'Payroll'!O309,0),IF('People_Inputs'!$E$26="FIN",'Payroll'!O329,0),IF('People_Inputs'!$E$27="FIN",'Payroll'!O349,0),IF('People_Inputs'!$E$28="FIN",'Payroll'!O369,0),IF('People_Inputs'!$E$29="FIN",'Payroll'!O389,0),IF('People_Inputs'!$E$30="FIN",'Payroll'!O409,0),IF('People_Inputs'!$E$31="FIN",'Payroll'!O429,0),IF('People_Inputs'!$E$32="FIN",'Payroll'!O449,0),IF('People_Inputs'!$E$33="FIN",'Payroll'!O469,0),IF('People_Inputs'!$E$34="FIN",'Payroll'!O489,0),IF('People_Inputs'!$E$35="FIN",'Payroll'!O509,0),IF('People_Inputs'!$E$36="FIN",'Payroll'!O529,0),IF('People_Inputs'!$E$37="FIN",'Payroll'!O549,0),IF('People_Inputs'!$E$38="FIN",'Payroll'!O569,0),IF('People_Inputs'!$E$39="FIN",'Payroll'!O589,0),IF('People_Inputs'!$E$40="FIN",'Payroll'!O609,0),IF('People_Inputs'!$E$41="FIN",'Payroll'!O629,0),IF('People_Inputs'!$E$42="FIN",'Payroll'!O649,0),IF('People_Inputs'!$E$43="FIN",'Payroll'!O669,0),IF('People_Inputs'!$E$44="FIN",'Payroll'!O689,0),IF('People_Inputs'!$E$45="FIN",'Payroll'!O709,0),IF('People_Inputs'!$E$46="FIN",'Payroll'!O729,0),IF('People_Inputs'!$E$47="FIN",'Payroll'!O749,0),IF('People_Inputs'!$E$48="FIN",'Payroll'!O769,0),IF('People_Inputs'!$E$49="FIN",'Payroll'!O789,0),IF('People_Inputs'!$E$50="FIN",'Payroll'!O809,0),IF('People_Inputs'!$E$51="FIN",'Payroll'!O829,0),IF('People_Inputs'!$E$52="FIN",'Payroll'!O849,0),IF('People_Inputs'!$E$53="FIN",'Payroll'!O869,0),IF('People_Inputs'!$E$54="FIN",'Payroll'!O889,0),IF('People_Inputs'!$E$55="FIN",'Payroll'!O909,0),IF('People_Inputs'!$E$56="FIN",'Payroll'!O929,0),IF('People_Inputs'!$E$57="FIN",'Payroll'!O949,0),IF('People_Inputs'!$E$58="FIN",'Payroll'!O969,0),IF('People_Inputs'!$E$59="FIN",'Payroll'!O989,0),IF('People_Inputs'!$E$60="FIN",'Payroll'!O1009,0),IF('People_Inputs'!$E$61="FIN",'Payroll'!O1029,0),IF('People_Inputs'!$E$62="FIN",'Payroll'!O1049,0),IF('People_Inputs'!$E$63="FIN",'Payroll'!O1069,0),IF('People_Inputs'!$E$64="FIN",'Payroll'!O1089,0),IF('People_Inputs'!$E$65="FIN",'Payroll'!O1109,0),IF('People_Inputs'!$E$66="FIN",'Payroll'!O1129,0),IF('People_Inputs'!$E$67="FIN",'Payroll'!O1149,0),IF('People_Inputs'!$E$68="FIN",'Payroll'!O1169,0),IF('People_Inputs'!$E$69="FIN",'Payroll'!O1189,0),IF('People_Inputs'!$E$70="FIN",'Payroll'!O1209,0))</f>
        <v>0</v>
      </c>
      <c r="P37" s="35">
        <f>SUM(IF('People_Inputs'!$E$11="FIN",'Payroll'!P29,0),IF('People_Inputs'!$E$12="FIN",'Payroll'!P49,0),IF('People_Inputs'!$E$13="FIN",'Payroll'!P69,0),IF('People_Inputs'!$E$14="FIN",'Payroll'!P89,0),IF('People_Inputs'!$E$15="FIN",'Payroll'!P109,0),IF('People_Inputs'!$E$16="FIN",'Payroll'!P129,0),IF('People_Inputs'!$E$17="FIN",'Payroll'!P149,0),IF('People_Inputs'!$E$18="FIN",'Payroll'!P169,0),IF('People_Inputs'!$E$19="FIN",'Payroll'!P189,0),IF('People_Inputs'!$E$20="FIN",'Payroll'!P209,0),IF('People_Inputs'!$E$21="FIN",'Payroll'!P229,0),IF('People_Inputs'!$E$22="FIN",'Payroll'!P249,0),IF('People_Inputs'!$E$23="FIN",'Payroll'!P269,0),IF('People_Inputs'!$E$24="FIN",'Payroll'!P289,0),IF('People_Inputs'!$E$25="FIN",'Payroll'!P309,0),IF('People_Inputs'!$E$26="FIN",'Payroll'!P329,0),IF('People_Inputs'!$E$27="FIN",'Payroll'!P349,0),IF('People_Inputs'!$E$28="FIN",'Payroll'!P369,0),IF('People_Inputs'!$E$29="FIN",'Payroll'!P389,0),IF('People_Inputs'!$E$30="FIN",'Payroll'!P409,0),IF('People_Inputs'!$E$31="FIN",'Payroll'!P429,0),IF('People_Inputs'!$E$32="FIN",'Payroll'!P449,0),IF('People_Inputs'!$E$33="FIN",'Payroll'!P469,0),IF('People_Inputs'!$E$34="FIN",'Payroll'!P489,0),IF('People_Inputs'!$E$35="FIN",'Payroll'!P509,0),IF('People_Inputs'!$E$36="FIN",'Payroll'!P529,0),IF('People_Inputs'!$E$37="FIN",'Payroll'!P549,0),IF('People_Inputs'!$E$38="FIN",'Payroll'!P569,0),IF('People_Inputs'!$E$39="FIN",'Payroll'!P589,0),IF('People_Inputs'!$E$40="FIN",'Payroll'!P609,0),IF('People_Inputs'!$E$41="FIN",'Payroll'!P629,0),IF('People_Inputs'!$E$42="FIN",'Payroll'!P649,0),IF('People_Inputs'!$E$43="FIN",'Payroll'!P669,0),IF('People_Inputs'!$E$44="FIN",'Payroll'!P689,0),IF('People_Inputs'!$E$45="FIN",'Payroll'!P709,0),IF('People_Inputs'!$E$46="FIN",'Payroll'!P729,0),IF('People_Inputs'!$E$47="FIN",'Payroll'!P749,0),IF('People_Inputs'!$E$48="FIN",'Payroll'!P769,0),IF('People_Inputs'!$E$49="FIN",'Payroll'!P789,0),IF('People_Inputs'!$E$50="FIN",'Payroll'!P809,0),IF('People_Inputs'!$E$51="FIN",'Payroll'!P829,0),IF('People_Inputs'!$E$52="FIN",'Payroll'!P849,0),IF('People_Inputs'!$E$53="FIN",'Payroll'!P869,0),IF('People_Inputs'!$E$54="FIN",'Payroll'!P889,0),IF('People_Inputs'!$E$55="FIN",'Payroll'!P909,0),IF('People_Inputs'!$E$56="FIN",'Payroll'!P929,0),IF('People_Inputs'!$E$57="FIN",'Payroll'!P949,0),IF('People_Inputs'!$E$58="FIN",'Payroll'!P969,0),IF('People_Inputs'!$E$59="FIN",'Payroll'!P989,0),IF('People_Inputs'!$E$60="FIN",'Payroll'!P1009,0),IF('People_Inputs'!$E$61="FIN",'Payroll'!P1029,0),IF('People_Inputs'!$E$62="FIN",'Payroll'!P1049,0),IF('People_Inputs'!$E$63="FIN",'Payroll'!P1069,0),IF('People_Inputs'!$E$64="FIN",'Payroll'!P1089,0),IF('People_Inputs'!$E$65="FIN",'Payroll'!P1109,0),IF('People_Inputs'!$E$66="FIN",'Payroll'!P1129,0),IF('People_Inputs'!$E$67="FIN",'Payroll'!P1149,0),IF('People_Inputs'!$E$68="FIN",'Payroll'!P1169,0),IF('People_Inputs'!$E$69="FIN",'Payroll'!P1189,0),IF('People_Inputs'!$E$70="FIN",'Payroll'!P1209,0))</f>
        <v>0</v>
      </c>
      <c r="Q37" s="35">
        <f>SUM(IF('People_Inputs'!$E$11="FIN",'Payroll'!Q29,0),IF('People_Inputs'!$E$12="FIN",'Payroll'!Q49,0),IF('People_Inputs'!$E$13="FIN",'Payroll'!Q69,0),IF('People_Inputs'!$E$14="FIN",'Payroll'!Q89,0),IF('People_Inputs'!$E$15="FIN",'Payroll'!Q109,0),IF('People_Inputs'!$E$16="FIN",'Payroll'!Q129,0),IF('People_Inputs'!$E$17="FIN",'Payroll'!Q149,0),IF('People_Inputs'!$E$18="FIN",'Payroll'!Q169,0),IF('People_Inputs'!$E$19="FIN",'Payroll'!Q189,0),IF('People_Inputs'!$E$20="FIN",'Payroll'!Q209,0),IF('People_Inputs'!$E$21="FIN",'Payroll'!Q229,0),IF('People_Inputs'!$E$22="FIN",'Payroll'!Q249,0),IF('People_Inputs'!$E$23="FIN",'Payroll'!Q269,0),IF('People_Inputs'!$E$24="FIN",'Payroll'!Q289,0),IF('People_Inputs'!$E$25="FIN",'Payroll'!Q309,0),IF('People_Inputs'!$E$26="FIN",'Payroll'!Q329,0),IF('People_Inputs'!$E$27="FIN",'Payroll'!Q349,0),IF('People_Inputs'!$E$28="FIN",'Payroll'!Q369,0),IF('People_Inputs'!$E$29="FIN",'Payroll'!Q389,0),IF('People_Inputs'!$E$30="FIN",'Payroll'!Q409,0),IF('People_Inputs'!$E$31="FIN",'Payroll'!Q429,0),IF('People_Inputs'!$E$32="FIN",'Payroll'!Q449,0),IF('People_Inputs'!$E$33="FIN",'Payroll'!Q469,0),IF('People_Inputs'!$E$34="FIN",'Payroll'!Q489,0),IF('People_Inputs'!$E$35="FIN",'Payroll'!Q509,0),IF('People_Inputs'!$E$36="FIN",'Payroll'!Q529,0),IF('People_Inputs'!$E$37="FIN",'Payroll'!Q549,0),IF('People_Inputs'!$E$38="FIN",'Payroll'!Q569,0),IF('People_Inputs'!$E$39="FIN",'Payroll'!Q589,0),IF('People_Inputs'!$E$40="FIN",'Payroll'!Q609,0),IF('People_Inputs'!$E$41="FIN",'Payroll'!Q629,0),IF('People_Inputs'!$E$42="FIN",'Payroll'!Q649,0),IF('People_Inputs'!$E$43="FIN",'Payroll'!Q669,0),IF('People_Inputs'!$E$44="FIN",'Payroll'!Q689,0),IF('People_Inputs'!$E$45="FIN",'Payroll'!Q709,0),IF('People_Inputs'!$E$46="FIN",'Payroll'!Q729,0),IF('People_Inputs'!$E$47="FIN",'Payroll'!Q749,0),IF('People_Inputs'!$E$48="FIN",'Payroll'!Q769,0),IF('People_Inputs'!$E$49="FIN",'Payroll'!Q789,0),IF('People_Inputs'!$E$50="FIN",'Payroll'!Q809,0),IF('People_Inputs'!$E$51="FIN",'Payroll'!Q829,0),IF('People_Inputs'!$E$52="FIN",'Payroll'!Q849,0),IF('People_Inputs'!$E$53="FIN",'Payroll'!Q869,0),IF('People_Inputs'!$E$54="FIN",'Payroll'!Q889,0),IF('People_Inputs'!$E$55="FIN",'Payroll'!Q909,0),IF('People_Inputs'!$E$56="FIN",'Payroll'!Q929,0),IF('People_Inputs'!$E$57="FIN",'Payroll'!Q949,0),IF('People_Inputs'!$E$58="FIN",'Payroll'!Q969,0),IF('People_Inputs'!$E$59="FIN",'Payroll'!Q989,0),IF('People_Inputs'!$E$60="FIN",'Payroll'!Q1009,0),IF('People_Inputs'!$E$61="FIN",'Payroll'!Q1029,0),IF('People_Inputs'!$E$62="FIN",'Payroll'!Q1049,0),IF('People_Inputs'!$E$63="FIN",'Payroll'!Q1069,0),IF('People_Inputs'!$E$64="FIN",'Payroll'!Q1089,0),IF('People_Inputs'!$E$65="FIN",'Payroll'!Q1109,0),IF('People_Inputs'!$E$66="FIN",'Payroll'!Q1129,0),IF('People_Inputs'!$E$67="FIN",'Payroll'!Q1149,0),IF('People_Inputs'!$E$68="FIN",'Payroll'!Q1169,0),IF('People_Inputs'!$E$69="FIN",'Payroll'!Q1189,0),IF('People_Inputs'!$E$70="FIN",'Payroll'!Q1209,0))</f>
        <v>0</v>
      </c>
      <c r="R37" s="35">
        <f>SUM(IF('People_Inputs'!$E$11="FIN",'Payroll'!R29,0),IF('People_Inputs'!$E$12="FIN",'Payroll'!R49,0),IF('People_Inputs'!$E$13="FIN",'Payroll'!R69,0),IF('People_Inputs'!$E$14="FIN",'Payroll'!R89,0),IF('People_Inputs'!$E$15="FIN",'Payroll'!R109,0),IF('People_Inputs'!$E$16="FIN",'Payroll'!R129,0),IF('People_Inputs'!$E$17="FIN",'Payroll'!R149,0),IF('People_Inputs'!$E$18="FIN",'Payroll'!R169,0),IF('People_Inputs'!$E$19="FIN",'Payroll'!R189,0),IF('People_Inputs'!$E$20="FIN",'Payroll'!R209,0),IF('People_Inputs'!$E$21="FIN",'Payroll'!R229,0),IF('People_Inputs'!$E$22="FIN",'Payroll'!R249,0),IF('People_Inputs'!$E$23="FIN",'Payroll'!R269,0),IF('People_Inputs'!$E$24="FIN",'Payroll'!R289,0),IF('People_Inputs'!$E$25="FIN",'Payroll'!R309,0),IF('People_Inputs'!$E$26="FIN",'Payroll'!R329,0),IF('People_Inputs'!$E$27="FIN",'Payroll'!R349,0),IF('People_Inputs'!$E$28="FIN",'Payroll'!R369,0),IF('People_Inputs'!$E$29="FIN",'Payroll'!R389,0),IF('People_Inputs'!$E$30="FIN",'Payroll'!R409,0),IF('People_Inputs'!$E$31="FIN",'Payroll'!R429,0),IF('People_Inputs'!$E$32="FIN",'Payroll'!R449,0),IF('People_Inputs'!$E$33="FIN",'Payroll'!R469,0),IF('People_Inputs'!$E$34="FIN",'Payroll'!R489,0),IF('People_Inputs'!$E$35="FIN",'Payroll'!R509,0),IF('People_Inputs'!$E$36="FIN",'Payroll'!R529,0),IF('People_Inputs'!$E$37="FIN",'Payroll'!R549,0),IF('People_Inputs'!$E$38="FIN",'Payroll'!R569,0),IF('People_Inputs'!$E$39="FIN",'Payroll'!R589,0),IF('People_Inputs'!$E$40="FIN",'Payroll'!R609,0),IF('People_Inputs'!$E$41="FIN",'Payroll'!R629,0),IF('People_Inputs'!$E$42="FIN",'Payroll'!R649,0),IF('People_Inputs'!$E$43="FIN",'Payroll'!R669,0),IF('People_Inputs'!$E$44="FIN",'Payroll'!R689,0),IF('People_Inputs'!$E$45="FIN",'Payroll'!R709,0),IF('People_Inputs'!$E$46="FIN",'Payroll'!R729,0),IF('People_Inputs'!$E$47="FIN",'Payroll'!R749,0),IF('People_Inputs'!$E$48="FIN",'Payroll'!R769,0),IF('People_Inputs'!$E$49="FIN",'Payroll'!R789,0),IF('People_Inputs'!$E$50="FIN",'Payroll'!R809,0),IF('People_Inputs'!$E$51="FIN",'Payroll'!R829,0),IF('People_Inputs'!$E$52="FIN",'Payroll'!R849,0),IF('People_Inputs'!$E$53="FIN",'Payroll'!R869,0),IF('People_Inputs'!$E$54="FIN",'Payroll'!R889,0),IF('People_Inputs'!$E$55="FIN",'Payroll'!R909,0),IF('People_Inputs'!$E$56="FIN",'Payroll'!R929,0),IF('People_Inputs'!$E$57="FIN",'Payroll'!R949,0),IF('People_Inputs'!$E$58="FIN",'Payroll'!R969,0),IF('People_Inputs'!$E$59="FIN",'Payroll'!R989,0),IF('People_Inputs'!$E$60="FIN",'Payroll'!R1009,0),IF('People_Inputs'!$E$61="FIN",'Payroll'!R1029,0),IF('People_Inputs'!$E$62="FIN",'Payroll'!R1049,0),IF('People_Inputs'!$E$63="FIN",'Payroll'!R1069,0),IF('People_Inputs'!$E$64="FIN",'Payroll'!R1089,0),IF('People_Inputs'!$E$65="FIN",'Payroll'!R1109,0),IF('People_Inputs'!$E$66="FIN",'Payroll'!R1129,0),IF('People_Inputs'!$E$67="FIN",'Payroll'!R1149,0),IF('People_Inputs'!$E$68="FIN",'Payroll'!R1169,0),IF('People_Inputs'!$E$69="FIN",'Payroll'!R1189,0),IF('People_Inputs'!$E$70="FIN",'Payroll'!R1209,0))</f>
        <v>0</v>
      </c>
      <c r="S37" s="35">
        <f>SUM(IF('People_Inputs'!$E$11="FIN",'Payroll'!S29,0),IF('People_Inputs'!$E$12="FIN",'Payroll'!S49,0),IF('People_Inputs'!$E$13="FIN",'Payroll'!S69,0),IF('People_Inputs'!$E$14="FIN",'Payroll'!S89,0),IF('People_Inputs'!$E$15="FIN",'Payroll'!S109,0),IF('People_Inputs'!$E$16="FIN",'Payroll'!S129,0),IF('People_Inputs'!$E$17="FIN",'Payroll'!S149,0),IF('People_Inputs'!$E$18="FIN",'Payroll'!S169,0),IF('People_Inputs'!$E$19="FIN",'Payroll'!S189,0),IF('People_Inputs'!$E$20="FIN",'Payroll'!S209,0),IF('People_Inputs'!$E$21="FIN",'Payroll'!S229,0),IF('People_Inputs'!$E$22="FIN",'Payroll'!S249,0),IF('People_Inputs'!$E$23="FIN",'Payroll'!S269,0),IF('People_Inputs'!$E$24="FIN",'Payroll'!S289,0),IF('People_Inputs'!$E$25="FIN",'Payroll'!S309,0),IF('People_Inputs'!$E$26="FIN",'Payroll'!S329,0),IF('People_Inputs'!$E$27="FIN",'Payroll'!S349,0),IF('People_Inputs'!$E$28="FIN",'Payroll'!S369,0),IF('People_Inputs'!$E$29="FIN",'Payroll'!S389,0),IF('People_Inputs'!$E$30="FIN",'Payroll'!S409,0),IF('People_Inputs'!$E$31="FIN",'Payroll'!S429,0),IF('People_Inputs'!$E$32="FIN",'Payroll'!S449,0),IF('People_Inputs'!$E$33="FIN",'Payroll'!S469,0),IF('People_Inputs'!$E$34="FIN",'Payroll'!S489,0),IF('People_Inputs'!$E$35="FIN",'Payroll'!S509,0),IF('People_Inputs'!$E$36="FIN",'Payroll'!S529,0),IF('People_Inputs'!$E$37="FIN",'Payroll'!S549,0),IF('People_Inputs'!$E$38="FIN",'Payroll'!S569,0),IF('People_Inputs'!$E$39="FIN",'Payroll'!S589,0),IF('People_Inputs'!$E$40="FIN",'Payroll'!S609,0),IF('People_Inputs'!$E$41="FIN",'Payroll'!S629,0),IF('People_Inputs'!$E$42="FIN",'Payroll'!S649,0),IF('People_Inputs'!$E$43="FIN",'Payroll'!S669,0),IF('People_Inputs'!$E$44="FIN",'Payroll'!S689,0),IF('People_Inputs'!$E$45="FIN",'Payroll'!S709,0),IF('People_Inputs'!$E$46="FIN",'Payroll'!S729,0),IF('People_Inputs'!$E$47="FIN",'Payroll'!S749,0),IF('People_Inputs'!$E$48="FIN",'Payroll'!S769,0),IF('People_Inputs'!$E$49="FIN",'Payroll'!S789,0),IF('People_Inputs'!$E$50="FIN",'Payroll'!S809,0),IF('People_Inputs'!$E$51="FIN",'Payroll'!S829,0),IF('People_Inputs'!$E$52="FIN",'Payroll'!S849,0),IF('People_Inputs'!$E$53="FIN",'Payroll'!S869,0),IF('People_Inputs'!$E$54="FIN",'Payroll'!S889,0),IF('People_Inputs'!$E$55="FIN",'Payroll'!S909,0),IF('People_Inputs'!$E$56="FIN",'Payroll'!S929,0),IF('People_Inputs'!$E$57="FIN",'Payroll'!S949,0),IF('People_Inputs'!$E$58="FIN",'Payroll'!S969,0),IF('People_Inputs'!$E$59="FIN",'Payroll'!S989,0),IF('People_Inputs'!$E$60="FIN",'Payroll'!S1009,0),IF('People_Inputs'!$E$61="FIN",'Payroll'!S1029,0),IF('People_Inputs'!$E$62="FIN",'Payroll'!S1049,0),IF('People_Inputs'!$E$63="FIN",'Payroll'!S1069,0),IF('People_Inputs'!$E$64="FIN",'Payroll'!S1089,0),IF('People_Inputs'!$E$65="FIN",'Payroll'!S1109,0),IF('People_Inputs'!$E$66="FIN",'Payroll'!S1129,0),IF('People_Inputs'!$E$67="FIN",'Payroll'!S1149,0),IF('People_Inputs'!$E$68="FIN",'Payroll'!S1169,0),IF('People_Inputs'!$E$69="FIN",'Payroll'!S1189,0),IF('People_Inputs'!$E$70="FIN",'Payroll'!S1209,0))</f>
        <v>0</v>
      </c>
      <c r="T37" s="35">
        <f>SUM(IF('People_Inputs'!$E$11="FIN",'Payroll'!T29,0),IF('People_Inputs'!$E$12="FIN",'Payroll'!T49,0),IF('People_Inputs'!$E$13="FIN",'Payroll'!T69,0),IF('People_Inputs'!$E$14="FIN",'Payroll'!T89,0),IF('People_Inputs'!$E$15="FIN",'Payroll'!T109,0),IF('People_Inputs'!$E$16="FIN",'Payroll'!T129,0),IF('People_Inputs'!$E$17="FIN",'Payroll'!T149,0),IF('People_Inputs'!$E$18="FIN",'Payroll'!T169,0),IF('People_Inputs'!$E$19="FIN",'Payroll'!T189,0),IF('People_Inputs'!$E$20="FIN",'Payroll'!T209,0),IF('People_Inputs'!$E$21="FIN",'Payroll'!T229,0),IF('People_Inputs'!$E$22="FIN",'Payroll'!T249,0),IF('People_Inputs'!$E$23="FIN",'Payroll'!T269,0),IF('People_Inputs'!$E$24="FIN",'Payroll'!T289,0),IF('People_Inputs'!$E$25="FIN",'Payroll'!T309,0),IF('People_Inputs'!$E$26="FIN",'Payroll'!T329,0),IF('People_Inputs'!$E$27="FIN",'Payroll'!T349,0),IF('People_Inputs'!$E$28="FIN",'Payroll'!T369,0),IF('People_Inputs'!$E$29="FIN",'Payroll'!T389,0),IF('People_Inputs'!$E$30="FIN",'Payroll'!T409,0),IF('People_Inputs'!$E$31="FIN",'Payroll'!T429,0),IF('People_Inputs'!$E$32="FIN",'Payroll'!T449,0),IF('People_Inputs'!$E$33="FIN",'Payroll'!T469,0),IF('People_Inputs'!$E$34="FIN",'Payroll'!T489,0),IF('People_Inputs'!$E$35="FIN",'Payroll'!T509,0),IF('People_Inputs'!$E$36="FIN",'Payroll'!T529,0),IF('People_Inputs'!$E$37="FIN",'Payroll'!T549,0),IF('People_Inputs'!$E$38="FIN",'Payroll'!T569,0),IF('People_Inputs'!$E$39="FIN",'Payroll'!T589,0),IF('People_Inputs'!$E$40="FIN",'Payroll'!T609,0),IF('People_Inputs'!$E$41="FIN",'Payroll'!T629,0),IF('People_Inputs'!$E$42="FIN",'Payroll'!T649,0),IF('People_Inputs'!$E$43="FIN",'Payroll'!T669,0),IF('People_Inputs'!$E$44="FIN",'Payroll'!T689,0),IF('People_Inputs'!$E$45="FIN",'Payroll'!T709,0),IF('People_Inputs'!$E$46="FIN",'Payroll'!T729,0),IF('People_Inputs'!$E$47="FIN",'Payroll'!T749,0),IF('People_Inputs'!$E$48="FIN",'Payroll'!T769,0),IF('People_Inputs'!$E$49="FIN",'Payroll'!T789,0),IF('People_Inputs'!$E$50="FIN",'Payroll'!T809,0),IF('People_Inputs'!$E$51="FIN",'Payroll'!T829,0),IF('People_Inputs'!$E$52="FIN",'Payroll'!T849,0),IF('People_Inputs'!$E$53="FIN",'Payroll'!T869,0),IF('People_Inputs'!$E$54="FIN",'Payroll'!T889,0),IF('People_Inputs'!$E$55="FIN",'Payroll'!T909,0),IF('People_Inputs'!$E$56="FIN",'Payroll'!T929,0),IF('People_Inputs'!$E$57="FIN",'Payroll'!T949,0),IF('People_Inputs'!$E$58="FIN",'Payroll'!T969,0),IF('People_Inputs'!$E$59="FIN",'Payroll'!T989,0),IF('People_Inputs'!$E$60="FIN",'Payroll'!T1009,0),IF('People_Inputs'!$E$61="FIN",'Payroll'!T1029,0),IF('People_Inputs'!$E$62="FIN",'Payroll'!T1049,0),IF('People_Inputs'!$E$63="FIN",'Payroll'!T1069,0),IF('People_Inputs'!$E$64="FIN",'Payroll'!T1089,0),IF('People_Inputs'!$E$65="FIN",'Payroll'!T1109,0),IF('People_Inputs'!$E$66="FIN",'Payroll'!T1129,0),IF('People_Inputs'!$E$67="FIN",'Payroll'!T1149,0),IF('People_Inputs'!$E$68="FIN",'Payroll'!T1169,0),IF('People_Inputs'!$E$69="FIN",'Payroll'!T1189,0),IF('People_Inputs'!$E$70="FIN",'Payroll'!T1209,0))</f>
        <v>450</v>
      </c>
      <c r="U37" s="35">
        <f>SUM(IF('People_Inputs'!$E$11="FIN",'Payroll'!U29,0),IF('People_Inputs'!$E$12="FIN",'Payroll'!U49,0),IF('People_Inputs'!$E$13="FIN",'Payroll'!U69,0),IF('People_Inputs'!$E$14="FIN",'Payroll'!U89,0),IF('People_Inputs'!$E$15="FIN",'Payroll'!U109,0),IF('People_Inputs'!$E$16="FIN",'Payroll'!U129,0),IF('People_Inputs'!$E$17="FIN",'Payroll'!U149,0),IF('People_Inputs'!$E$18="FIN",'Payroll'!U169,0),IF('People_Inputs'!$E$19="FIN",'Payroll'!U189,0),IF('People_Inputs'!$E$20="FIN",'Payroll'!U209,0),IF('People_Inputs'!$E$21="FIN",'Payroll'!U229,0),IF('People_Inputs'!$E$22="FIN",'Payroll'!U249,0),IF('People_Inputs'!$E$23="FIN",'Payroll'!U269,0),IF('People_Inputs'!$E$24="FIN",'Payroll'!U289,0),IF('People_Inputs'!$E$25="FIN",'Payroll'!U309,0),IF('People_Inputs'!$E$26="FIN",'Payroll'!U329,0),IF('People_Inputs'!$E$27="FIN",'Payroll'!U349,0),IF('People_Inputs'!$E$28="FIN",'Payroll'!U369,0),IF('People_Inputs'!$E$29="FIN",'Payroll'!U389,0),IF('People_Inputs'!$E$30="FIN",'Payroll'!U409,0),IF('People_Inputs'!$E$31="FIN",'Payroll'!U429,0),IF('People_Inputs'!$E$32="FIN",'Payroll'!U449,0),IF('People_Inputs'!$E$33="FIN",'Payroll'!U469,0),IF('People_Inputs'!$E$34="FIN",'Payroll'!U489,0),IF('People_Inputs'!$E$35="FIN",'Payroll'!U509,0),IF('People_Inputs'!$E$36="FIN",'Payroll'!U529,0),IF('People_Inputs'!$E$37="FIN",'Payroll'!U549,0),IF('People_Inputs'!$E$38="FIN",'Payroll'!U569,0),IF('People_Inputs'!$E$39="FIN",'Payroll'!U589,0),IF('People_Inputs'!$E$40="FIN",'Payroll'!U609,0),IF('People_Inputs'!$E$41="FIN",'Payroll'!U629,0),IF('People_Inputs'!$E$42="FIN",'Payroll'!U649,0),IF('People_Inputs'!$E$43="FIN",'Payroll'!U669,0),IF('People_Inputs'!$E$44="FIN",'Payroll'!U689,0),IF('People_Inputs'!$E$45="FIN",'Payroll'!U709,0),IF('People_Inputs'!$E$46="FIN",'Payroll'!U729,0),IF('People_Inputs'!$E$47="FIN",'Payroll'!U749,0),IF('People_Inputs'!$E$48="FIN",'Payroll'!U769,0),IF('People_Inputs'!$E$49="FIN",'Payroll'!U789,0),IF('People_Inputs'!$E$50="FIN",'Payroll'!U809,0),IF('People_Inputs'!$E$51="FIN",'Payroll'!U829,0),IF('People_Inputs'!$E$52="FIN",'Payroll'!U849,0),IF('People_Inputs'!$E$53="FIN",'Payroll'!U869,0),IF('People_Inputs'!$E$54="FIN",'Payroll'!U889,0),IF('People_Inputs'!$E$55="FIN",'Payroll'!U909,0),IF('People_Inputs'!$E$56="FIN",'Payroll'!U929,0),IF('People_Inputs'!$E$57="FIN",'Payroll'!U949,0),IF('People_Inputs'!$E$58="FIN",'Payroll'!U969,0),IF('People_Inputs'!$E$59="FIN",'Payroll'!U989,0),IF('People_Inputs'!$E$60="FIN",'Payroll'!U1009,0),IF('People_Inputs'!$E$61="FIN",'Payroll'!U1029,0),IF('People_Inputs'!$E$62="FIN",'Payroll'!U1049,0),IF('People_Inputs'!$E$63="FIN",'Payroll'!U1069,0),IF('People_Inputs'!$E$64="FIN",'Payroll'!U1089,0),IF('People_Inputs'!$E$65="FIN",'Payroll'!U1109,0),IF('People_Inputs'!$E$66="FIN",'Payroll'!U1129,0),IF('People_Inputs'!$E$67="FIN",'Payroll'!U1149,0),IF('People_Inputs'!$E$68="FIN",'Payroll'!U1169,0),IF('People_Inputs'!$E$69="FIN",'Payroll'!U1189,0),IF('People_Inputs'!$E$70="FIN",'Payroll'!U1209,0))</f>
        <v>450</v>
      </c>
      <c r="V37" s="35">
        <f>SUM(IF('People_Inputs'!$E$11="FIN",'Payroll'!V29,0),IF('People_Inputs'!$E$12="FIN",'Payroll'!V49,0),IF('People_Inputs'!$E$13="FIN",'Payroll'!V69,0),IF('People_Inputs'!$E$14="FIN",'Payroll'!V89,0),IF('People_Inputs'!$E$15="FIN",'Payroll'!V109,0),IF('People_Inputs'!$E$16="FIN",'Payroll'!V129,0),IF('People_Inputs'!$E$17="FIN",'Payroll'!V149,0),IF('People_Inputs'!$E$18="FIN",'Payroll'!V169,0),IF('People_Inputs'!$E$19="FIN",'Payroll'!V189,0),IF('People_Inputs'!$E$20="FIN",'Payroll'!V209,0),IF('People_Inputs'!$E$21="FIN",'Payroll'!V229,0),IF('People_Inputs'!$E$22="FIN",'Payroll'!V249,0),IF('People_Inputs'!$E$23="FIN",'Payroll'!V269,0),IF('People_Inputs'!$E$24="FIN",'Payroll'!V289,0),IF('People_Inputs'!$E$25="FIN",'Payroll'!V309,0),IF('People_Inputs'!$E$26="FIN",'Payroll'!V329,0),IF('People_Inputs'!$E$27="FIN",'Payroll'!V349,0),IF('People_Inputs'!$E$28="FIN",'Payroll'!V369,0),IF('People_Inputs'!$E$29="FIN",'Payroll'!V389,0),IF('People_Inputs'!$E$30="FIN",'Payroll'!V409,0),IF('People_Inputs'!$E$31="FIN",'Payroll'!V429,0),IF('People_Inputs'!$E$32="FIN",'Payroll'!V449,0),IF('People_Inputs'!$E$33="FIN",'Payroll'!V469,0),IF('People_Inputs'!$E$34="FIN",'Payroll'!V489,0),IF('People_Inputs'!$E$35="FIN",'Payroll'!V509,0),IF('People_Inputs'!$E$36="FIN",'Payroll'!V529,0),IF('People_Inputs'!$E$37="FIN",'Payroll'!V549,0),IF('People_Inputs'!$E$38="FIN",'Payroll'!V569,0),IF('People_Inputs'!$E$39="FIN",'Payroll'!V589,0),IF('People_Inputs'!$E$40="FIN",'Payroll'!V609,0),IF('People_Inputs'!$E$41="FIN",'Payroll'!V629,0),IF('People_Inputs'!$E$42="FIN",'Payroll'!V649,0),IF('People_Inputs'!$E$43="FIN",'Payroll'!V669,0),IF('People_Inputs'!$E$44="FIN",'Payroll'!V689,0),IF('People_Inputs'!$E$45="FIN",'Payroll'!V709,0),IF('People_Inputs'!$E$46="FIN",'Payroll'!V729,0),IF('People_Inputs'!$E$47="FIN",'Payroll'!V749,0),IF('People_Inputs'!$E$48="FIN",'Payroll'!V769,0),IF('People_Inputs'!$E$49="FIN",'Payroll'!V789,0),IF('People_Inputs'!$E$50="FIN",'Payroll'!V809,0),IF('People_Inputs'!$E$51="FIN",'Payroll'!V829,0),IF('People_Inputs'!$E$52="FIN",'Payroll'!V849,0),IF('People_Inputs'!$E$53="FIN",'Payroll'!V869,0),IF('People_Inputs'!$E$54="FIN",'Payroll'!V889,0),IF('People_Inputs'!$E$55="FIN",'Payroll'!V909,0),IF('People_Inputs'!$E$56="FIN",'Payroll'!V929,0),IF('People_Inputs'!$E$57="FIN",'Payroll'!V949,0),IF('People_Inputs'!$E$58="FIN",'Payroll'!V969,0),IF('People_Inputs'!$E$59="FIN",'Payroll'!V989,0),IF('People_Inputs'!$E$60="FIN",'Payroll'!V1009,0),IF('People_Inputs'!$E$61="FIN",'Payroll'!V1029,0),IF('People_Inputs'!$E$62="FIN",'Payroll'!V1049,0),IF('People_Inputs'!$E$63="FIN",'Payroll'!V1069,0),IF('People_Inputs'!$E$64="FIN",'Payroll'!V1089,0),IF('People_Inputs'!$E$65="FIN",'Payroll'!V1109,0),IF('People_Inputs'!$E$66="FIN",'Payroll'!V1129,0),IF('People_Inputs'!$E$67="FIN",'Payroll'!V1149,0),IF('People_Inputs'!$E$68="FIN",'Payroll'!V1169,0),IF('People_Inputs'!$E$69="FIN",'Payroll'!V1189,0),IF('People_Inputs'!$E$70="FIN",'Payroll'!V1209,0))</f>
        <v>450</v>
      </c>
      <c r="W37" s="35">
        <f>SUM(IF('People_Inputs'!$E$11="FIN",'Payroll'!W29,0),IF('People_Inputs'!$E$12="FIN",'Payroll'!W49,0),IF('People_Inputs'!$E$13="FIN",'Payroll'!W69,0),IF('People_Inputs'!$E$14="FIN",'Payroll'!W89,0),IF('People_Inputs'!$E$15="FIN",'Payroll'!W109,0),IF('People_Inputs'!$E$16="FIN",'Payroll'!W129,0),IF('People_Inputs'!$E$17="FIN",'Payroll'!W149,0),IF('People_Inputs'!$E$18="FIN",'Payroll'!W169,0),IF('People_Inputs'!$E$19="FIN",'Payroll'!W189,0),IF('People_Inputs'!$E$20="FIN",'Payroll'!W209,0),IF('People_Inputs'!$E$21="FIN",'Payroll'!W229,0),IF('People_Inputs'!$E$22="FIN",'Payroll'!W249,0),IF('People_Inputs'!$E$23="FIN",'Payroll'!W269,0),IF('People_Inputs'!$E$24="FIN",'Payroll'!W289,0),IF('People_Inputs'!$E$25="FIN",'Payroll'!W309,0),IF('People_Inputs'!$E$26="FIN",'Payroll'!W329,0),IF('People_Inputs'!$E$27="FIN",'Payroll'!W349,0),IF('People_Inputs'!$E$28="FIN",'Payroll'!W369,0),IF('People_Inputs'!$E$29="FIN",'Payroll'!W389,0),IF('People_Inputs'!$E$30="FIN",'Payroll'!W409,0),IF('People_Inputs'!$E$31="FIN",'Payroll'!W429,0),IF('People_Inputs'!$E$32="FIN",'Payroll'!W449,0),IF('People_Inputs'!$E$33="FIN",'Payroll'!W469,0),IF('People_Inputs'!$E$34="FIN",'Payroll'!W489,0),IF('People_Inputs'!$E$35="FIN",'Payroll'!W509,0),IF('People_Inputs'!$E$36="FIN",'Payroll'!W529,0),IF('People_Inputs'!$E$37="FIN",'Payroll'!W549,0),IF('People_Inputs'!$E$38="FIN",'Payroll'!W569,0),IF('People_Inputs'!$E$39="FIN",'Payroll'!W589,0),IF('People_Inputs'!$E$40="FIN",'Payroll'!W609,0),IF('People_Inputs'!$E$41="FIN",'Payroll'!W629,0),IF('People_Inputs'!$E$42="FIN",'Payroll'!W649,0),IF('People_Inputs'!$E$43="FIN",'Payroll'!W669,0),IF('People_Inputs'!$E$44="FIN",'Payroll'!W689,0),IF('People_Inputs'!$E$45="FIN",'Payroll'!W709,0),IF('People_Inputs'!$E$46="FIN",'Payroll'!W729,0),IF('People_Inputs'!$E$47="FIN",'Payroll'!W749,0),IF('People_Inputs'!$E$48="FIN",'Payroll'!W769,0),IF('People_Inputs'!$E$49="FIN",'Payroll'!W789,0),IF('People_Inputs'!$E$50="FIN",'Payroll'!W809,0),IF('People_Inputs'!$E$51="FIN",'Payroll'!W829,0),IF('People_Inputs'!$E$52="FIN",'Payroll'!W849,0),IF('People_Inputs'!$E$53="FIN",'Payroll'!W869,0),IF('People_Inputs'!$E$54="FIN",'Payroll'!W889,0),IF('People_Inputs'!$E$55="FIN",'Payroll'!W909,0),IF('People_Inputs'!$E$56="FIN",'Payroll'!W929,0),IF('People_Inputs'!$E$57="FIN",'Payroll'!W949,0),IF('People_Inputs'!$E$58="FIN",'Payroll'!W969,0),IF('People_Inputs'!$E$59="FIN",'Payroll'!W989,0),IF('People_Inputs'!$E$60="FIN",'Payroll'!W1009,0),IF('People_Inputs'!$E$61="FIN",'Payroll'!W1029,0),IF('People_Inputs'!$E$62="FIN",'Payroll'!W1049,0),IF('People_Inputs'!$E$63="FIN",'Payroll'!W1069,0),IF('People_Inputs'!$E$64="FIN",'Payroll'!W1089,0),IF('People_Inputs'!$E$65="FIN",'Payroll'!W1109,0),IF('People_Inputs'!$E$66="FIN",'Payroll'!W1129,0),IF('People_Inputs'!$E$67="FIN",'Payroll'!W1149,0),IF('People_Inputs'!$E$68="FIN",'Payroll'!W1169,0),IF('People_Inputs'!$E$69="FIN",'Payroll'!W1189,0),IF('People_Inputs'!$E$70="FIN",'Payroll'!W1209,0))</f>
        <v>450</v>
      </c>
      <c r="X37" s="35">
        <f>SUM(IF('People_Inputs'!$E$11="FIN",'Payroll'!X29,0),IF('People_Inputs'!$E$12="FIN",'Payroll'!X49,0),IF('People_Inputs'!$E$13="FIN",'Payroll'!X69,0),IF('People_Inputs'!$E$14="FIN",'Payroll'!X89,0),IF('People_Inputs'!$E$15="FIN",'Payroll'!X109,0),IF('People_Inputs'!$E$16="FIN",'Payroll'!X129,0),IF('People_Inputs'!$E$17="FIN",'Payroll'!X149,0),IF('People_Inputs'!$E$18="FIN",'Payroll'!X169,0),IF('People_Inputs'!$E$19="FIN",'Payroll'!X189,0),IF('People_Inputs'!$E$20="FIN",'Payroll'!X209,0),IF('People_Inputs'!$E$21="FIN",'Payroll'!X229,0),IF('People_Inputs'!$E$22="FIN",'Payroll'!X249,0),IF('People_Inputs'!$E$23="FIN",'Payroll'!X269,0),IF('People_Inputs'!$E$24="FIN",'Payroll'!X289,0),IF('People_Inputs'!$E$25="FIN",'Payroll'!X309,0),IF('People_Inputs'!$E$26="FIN",'Payroll'!X329,0),IF('People_Inputs'!$E$27="FIN",'Payroll'!X349,0),IF('People_Inputs'!$E$28="FIN",'Payroll'!X369,0),IF('People_Inputs'!$E$29="FIN",'Payroll'!X389,0),IF('People_Inputs'!$E$30="FIN",'Payroll'!X409,0),IF('People_Inputs'!$E$31="FIN",'Payroll'!X429,0),IF('People_Inputs'!$E$32="FIN",'Payroll'!X449,0),IF('People_Inputs'!$E$33="FIN",'Payroll'!X469,0),IF('People_Inputs'!$E$34="FIN",'Payroll'!X489,0),IF('People_Inputs'!$E$35="FIN",'Payroll'!X509,0),IF('People_Inputs'!$E$36="FIN",'Payroll'!X529,0),IF('People_Inputs'!$E$37="FIN",'Payroll'!X549,0),IF('People_Inputs'!$E$38="FIN",'Payroll'!X569,0),IF('People_Inputs'!$E$39="FIN",'Payroll'!X589,0),IF('People_Inputs'!$E$40="FIN",'Payroll'!X609,0),IF('People_Inputs'!$E$41="FIN",'Payroll'!X629,0),IF('People_Inputs'!$E$42="FIN",'Payroll'!X649,0),IF('People_Inputs'!$E$43="FIN",'Payroll'!X669,0),IF('People_Inputs'!$E$44="FIN",'Payroll'!X689,0),IF('People_Inputs'!$E$45="FIN",'Payroll'!X709,0),IF('People_Inputs'!$E$46="FIN",'Payroll'!X729,0),IF('People_Inputs'!$E$47="FIN",'Payroll'!X749,0),IF('People_Inputs'!$E$48="FIN",'Payroll'!X769,0),IF('People_Inputs'!$E$49="FIN",'Payroll'!X789,0),IF('People_Inputs'!$E$50="FIN",'Payroll'!X809,0),IF('People_Inputs'!$E$51="FIN",'Payroll'!X829,0),IF('People_Inputs'!$E$52="FIN",'Payroll'!X849,0),IF('People_Inputs'!$E$53="FIN",'Payroll'!X869,0),IF('People_Inputs'!$E$54="FIN",'Payroll'!X889,0),IF('People_Inputs'!$E$55="FIN",'Payroll'!X909,0),IF('People_Inputs'!$E$56="FIN",'Payroll'!X929,0),IF('People_Inputs'!$E$57="FIN",'Payroll'!X949,0),IF('People_Inputs'!$E$58="FIN",'Payroll'!X969,0),IF('People_Inputs'!$E$59="FIN",'Payroll'!X989,0),IF('People_Inputs'!$E$60="FIN",'Payroll'!X1009,0),IF('People_Inputs'!$E$61="FIN",'Payroll'!X1029,0),IF('People_Inputs'!$E$62="FIN",'Payroll'!X1049,0),IF('People_Inputs'!$E$63="FIN",'Payroll'!X1069,0),IF('People_Inputs'!$E$64="FIN",'Payroll'!X1089,0),IF('People_Inputs'!$E$65="FIN",'Payroll'!X1109,0),IF('People_Inputs'!$E$66="FIN",'Payroll'!X1129,0),IF('People_Inputs'!$E$67="FIN",'Payroll'!X1149,0),IF('People_Inputs'!$E$68="FIN",'Payroll'!X1169,0),IF('People_Inputs'!$E$69="FIN",'Payroll'!X1189,0),IF('People_Inputs'!$E$70="FIN",'Payroll'!X1209,0))</f>
        <v>450</v>
      </c>
      <c r="Y37" s="35">
        <f>SUM(IF('People_Inputs'!$E$11="FIN",'Payroll'!Y29,0),IF('People_Inputs'!$E$12="FIN",'Payroll'!Y49,0),IF('People_Inputs'!$E$13="FIN",'Payroll'!Y69,0),IF('People_Inputs'!$E$14="FIN",'Payroll'!Y89,0),IF('People_Inputs'!$E$15="FIN",'Payroll'!Y109,0),IF('People_Inputs'!$E$16="FIN",'Payroll'!Y129,0),IF('People_Inputs'!$E$17="FIN",'Payroll'!Y149,0),IF('People_Inputs'!$E$18="FIN",'Payroll'!Y169,0),IF('People_Inputs'!$E$19="FIN",'Payroll'!Y189,0),IF('People_Inputs'!$E$20="FIN",'Payroll'!Y209,0),IF('People_Inputs'!$E$21="FIN",'Payroll'!Y229,0),IF('People_Inputs'!$E$22="FIN",'Payroll'!Y249,0),IF('People_Inputs'!$E$23="FIN",'Payroll'!Y269,0),IF('People_Inputs'!$E$24="FIN",'Payroll'!Y289,0),IF('People_Inputs'!$E$25="FIN",'Payroll'!Y309,0),IF('People_Inputs'!$E$26="FIN",'Payroll'!Y329,0),IF('People_Inputs'!$E$27="FIN",'Payroll'!Y349,0),IF('People_Inputs'!$E$28="FIN",'Payroll'!Y369,0),IF('People_Inputs'!$E$29="FIN",'Payroll'!Y389,0),IF('People_Inputs'!$E$30="FIN",'Payroll'!Y409,0),IF('People_Inputs'!$E$31="FIN",'Payroll'!Y429,0),IF('People_Inputs'!$E$32="FIN",'Payroll'!Y449,0),IF('People_Inputs'!$E$33="FIN",'Payroll'!Y469,0),IF('People_Inputs'!$E$34="FIN",'Payroll'!Y489,0),IF('People_Inputs'!$E$35="FIN",'Payroll'!Y509,0),IF('People_Inputs'!$E$36="FIN",'Payroll'!Y529,0),IF('People_Inputs'!$E$37="FIN",'Payroll'!Y549,0),IF('People_Inputs'!$E$38="FIN",'Payroll'!Y569,0),IF('People_Inputs'!$E$39="FIN",'Payroll'!Y589,0),IF('People_Inputs'!$E$40="FIN",'Payroll'!Y609,0),IF('People_Inputs'!$E$41="FIN",'Payroll'!Y629,0),IF('People_Inputs'!$E$42="FIN",'Payroll'!Y649,0),IF('People_Inputs'!$E$43="FIN",'Payroll'!Y669,0),IF('People_Inputs'!$E$44="FIN",'Payroll'!Y689,0),IF('People_Inputs'!$E$45="FIN",'Payroll'!Y709,0),IF('People_Inputs'!$E$46="FIN",'Payroll'!Y729,0),IF('People_Inputs'!$E$47="FIN",'Payroll'!Y749,0),IF('People_Inputs'!$E$48="FIN",'Payroll'!Y769,0),IF('People_Inputs'!$E$49="FIN",'Payroll'!Y789,0),IF('People_Inputs'!$E$50="FIN",'Payroll'!Y809,0),IF('People_Inputs'!$E$51="FIN",'Payroll'!Y829,0),IF('People_Inputs'!$E$52="FIN",'Payroll'!Y849,0),IF('People_Inputs'!$E$53="FIN",'Payroll'!Y869,0),IF('People_Inputs'!$E$54="FIN",'Payroll'!Y889,0),IF('People_Inputs'!$E$55="FIN",'Payroll'!Y909,0),IF('People_Inputs'!$E$56="FIN",'Payroll'!Y929,0),IF('People_Inputs'!$E$57="FIN",'Payroll'!Y949,0),IF('People_Inputs'!$E$58="FIN",'Payroll'!Y969,0),IF('People_Inputs'!$E$59="FIN",'Payroll'!Y989,0),IF('People_Inputs'!$E$60="FIN",'Payroll'!Y1009,0),IF('People_Inputs'!$E$61="FIN",'Payroll'!Y1029,0),IF('People_Inputs'!$E$62="FIN",'Payroll'!Y1049,0),IF('People_Inputs'!$E$63="FIN",'Payroll'!Y1069,0),IF('People_Inputs'!$E$64="FIN",'Payroll'!Y1089,0),IF('People_Inputs'!$E$65="FIN",'Payroll'!Y1109,0),IF('People_Inputs'!$E$66="FIN",'Payroll'!Y1129,0),IF('People_Inputs'!$E$67="FIN",'Payroll'!Y1149,0),IF('People_Inputs'!$E$68="FIN",'Payroll'!Y1169,0),IF('People_Inputs'!$E$69="FIN",'Payroll'!Y1189,0),IF('People_Inputs'!$E$70="FIN",'Payroll'!Y1209,0))</f>
        <v>450</v>
      </c>
      <c r="Z37" s="35">
        <f>SUM(IF('People_Inputs'!$E$11="FIN",'Payroll'!Z29,0),IF('People_Inputs'!$E$12="FIN",'Payroll'!Z49,0),IF('People_Inputs'!$E$13="FIN",'Payroll'!Z69,0),IF('People_Inputs'!$E$14="FIN",'Payroll'!Z89,0),IF('People_Inputs'!$E$15="FIN",'Payroll'!Z109,0),IF('People_Inputs'!$E$16="FIN",'Payroll'!Z129,0),IF('People_Inputs'!$E$17="FIN",'Payroll'!Z149,0),IF('People_Inputs'!$E$18="FIN",'Payroll'!Z169,0),IF('People_Inputs'!$E$19="FIN",'Payroll'!Z189,0),IF('People_Inputs'!$E$20="FIN",'Payroll'!Z209,0),IF('People_Inputs'!$E$21="FIN",'Payroll'!Z229,0),IF('People_Inputs'!$E$22="FIN",'Payroll'!Z249,0),IF('People_Inputs'!$E$23="FIN",'Payroll'!Z269,0),IF('People_Inputs'!$E$24="FIN",'Payroll'!Z289,0),IF('People_Inputs'!$E$25="FIN",'Payroll'!Z309,0),IF('People_Inputs'!$E$26="FIN",'Payroll'!Z329,0),IF('People_Inputs'!$E$27="FIN",'Payroll'!Z349,0),IF('People_Inputs'!$E$28="FIN",'Payroll'!Z369,0),IF('People_Inputs'!$E$29="FIN",'Payroll'!Z389,0),IF('People_Inputs'!$E$30="FIN",'Payroll'!Z409,0),IF('People_Inputs'!$E$31="FIN",'Payroll'!Z429,0),IF('People_Inputs'!$E$32="FIN",'Payroll'!Z449,0),IF('People_Inputs'!$E$33="FIN",'Payroll'!Z469,0),IF('People_Inputs'!$E$34="FIN",'Payroll'!Z489,0),IF('People_Inputs'!$E$35="FIN",'Payroll'!Z509,0),IF('People_Inputs'!$E$36="FIN",'Payroll'!Z529,0),IF('People_Inputs'!$E$37="FIN",'Payroll'!Z549,0),IF('People_Inputs'!$E$38="FIN",'Payroll'!Z569,0),IF('People_Inputs'!$E$39="FIN",'Payroll'!Z589,0),IF('People_Inputs'!$E$40="FIN",'Payroll'!Z609,0),IF('People_Inputs'!$E$41="FIN",'Payroll'!Z629,0),IF('People_Inputs'!$E$42="FIN",'Payroll'!Z649,0),IF('People_Inputs'!$E$43="FIN",'Payroll'!Z669,0),IF('People_Inputs'!$E$44="FIN",'Payroll'!Z689,0),IF('People_Inputs'!$E$45="FIN",'Payroll'!Z709,0),IF('People_Inputs'!$E$46="FIN",'Payroll'!Z729,0),IF('People_Inputs'!$E$47="FIN",'Payroll'!Z749,0),IF('People_Inputs'!$E$48="FIN",'Payroll'!Z769,0),IF('People_Inputs'!$E$49="FIN",'Payroll'!Z789,0),IF('People_Inputs'!$E$50="FIN",'Payroll'!Z809,0),IF('People_Inputs'!$E$51="FIN",'Payroll'!Z829,0),IF('People_Inputs'!$E$52="FIN",'Payroll'!Z849,0),IF('People_Inputs'!$E$53="FIN",'Payroll'!Z869,0),IF('People_Inputs'!$E$54="FIN",'Payroll'!Z889,0),IF('People_Inputs'!$E$55="FIN",'Payroll'!Z909,0),IF('People_Inputs'!$E$56="FIN",'Payroll'!Z929,0),IF('People_Inputs'!$E$57="FIN",'Payroll'!Z949,0),IF('People_Inputs'!$E$58="FIN",'Payroll'!Z969,0),IF('People_Inputs'!$E$59="FIN",'Payroll'!Z989,0),IF('People_Inputs'!$E$60="FIN",'Payroll'!Z1009,0),IF('People_Inputs'!$E$61="FIN",'Payroll'!Z1029,0),IF('People_Inputs'!$E$62="FIN",'Payroll'!Z1049,0),IF('People_Inputs'!$E$63="FIN",'Payroll'!Z1069,0),IF('People_Inputs'!$E$64="FIN",'Payroll'!Z1089,0),IF('People_Inputs'!$E$65="FIN",'Payroll'!Z1109,0),IF('People_Inputs'!$E$66="FIN",'Payroll'!Z1129,0),IF('People_Inputs'!$E$67="FIN",'Payroll'!Z1149,0),IF('People_Inputs'!$E$68="FIN",'Payroll'!Z1169,0),IF('People_Inputs'!$E$69="FIN",'Payroll'!Z1189,0),IF('People_Inputs'!$E$70="FIN",'Payroll'!Z1209,0))</f>
        <v>450</v>
      </c>
      <c r="AA37" s="35">
        <f>SUM(IF('People_Inputs'!$E$11="FIN",'Payroll'!AA29,0),IF('People_Inputs'!$E$12="FIN",'Payroll'!AA49,0),IF('People_Inputs'!$E$13="FIN",'Payroll'!AA69,0),IF('People_Inputs'!$E$14="FIN",'Payroll'!AA89,0),IF('People_Inputs'!$E$15="FIN",'Payroll'!AA109,0),IF('People_Inputs'!$E$16="FIN",'Payroll'!AA129,0),IF('People_Inputs'!$E$17="FIN",'Payroll'!AA149,0),IF('People_Inputs'!$E$18="FIN",'Payroll'!AA169,0),IF('People_Inputs'!$E$19="FIN",'Payroll'!AA189,0),IF('People_Inputs'!$E$20="FIN",'Payroll'!AA209,0),IF('People_Inputs'!$E$21="FIN",'Payroll'!AA229,0),IF('People_Inputs'!$E$22="FIN",'Payroll'!AA249,0),IF('People_Inputs'!$E$23="FIN",'Payroll'!AA269,0),IF('People_Inputs'!$E$24="FIN",'Payroll'!AA289,0),IF('People_Inputs'!$E$25="FIN",'Payroll'!AA309,0),IF('People_Inputs'!$E$26="FIN",'Payroll'!AA329,0),IF('People_Inputs'!$E$27="FIN",'Payroll'!AA349,0),IF('People_Inputs'!$E$28="FIN",'Payroll'!AA369,0),IF('People_Inputs'!$E$29="FIN",'Payroll'!AA389,0),IF('People_Inputs'!$E$30="FIN",'Payroll'!AA409,0),IF('People_Inputs'!$E$31="FIN",'Payroll'!AA429,0),IF('People_Inputs'!$E$32="FIN",'Payroll'!AA449,0),IF('People_Inputs'!$E$33="FIN",'Payroll'!AA469,0),IF('People_Inputs'!$E$34="FIN",'Payroll'!AA489,0),IF('People_Inputs'!$E$35="FIN",'Payroll'!AA509,0),IF('People_Inputs'!$E$36="FIN",'Payroll'!AA529,0),IF('People_Inputs'!$E$37="FIN",'Payroll'!AA549,0),IF('People_Inputs'!$E$38="FIN",'Payroll'!AA569,0),IF('People_Inputs'!$E$39="FIN",'Payroll'!AA589,0),IF('People_Inputs'!$E$40="FIN",'Payroll'!AA609,0),IF('People_Inputs'!$E$41="FIN",'Payroll'!AA629,0),IF('People_Inputs'!$E$42="FIN",'Payroll'!AA649,0),IF('People_Inputs'!$E$43="FIN",'Payroll'!AA669,0),IF('People_Inputs'!$E$44="FIN",'Payroll'!AA689,0),IF('People_Inputs'!$E$45="FIN",'Payroll'!AA709,0),IF('People_Inputs'!$E$46="FIN",'Payroll'!AA729,0),IF('People_Inputs'!$E$47="FIN",'Payroll'!AA749,0),IF('People_Inputs'!$E$48="FIN",'Payroll'!AA769,0),IF('People_Inputs'!$E$49="FIN",'Payroll'!AA789,0),IF('People_Inputs'!$E$50="FIN",'Payroll'!AA809,0),IF('People_Inputs'!$E$51="FIN",'Payroll'!AA829,0),IF('People_Inputs'!$E$52="FIN",'Payroll'!AA849,0),IF('People_Inputs'!$E$53="FIN",'Payroll'!AA869,0),IF('People_Inputs'!$E$54="FIN",'Payroll'!AA889,0),IF('People_Inputs'!$E$55="FIN",'Payroll'!AA909,0),IF('People_Inputs'!$E$56="FIN",'Payroll'!AA929,0),IF('People_Inputs'!$E$57="FIN",'Payroll'!AA949,0),IF('People_Inputs'!$E$58="FIN",'Payroll'!AA969,0),IF('People_Inputs'!$E$59="FIN",'Payroll'!AA989,0),IF('People_Inputs'!$E$60="FIN",'Payroll'!AA1009,0),IF('People_Inputs'!$E$61="FIN",'Payroll'!AA1029,0),IF('People_Inputs'!$E$62="FIN",'Payroll'!AA1049,0),IF('People_Inputs'!$E$63="FIN",'Payroll'!AA1069,0),IF('People_Inputs'!$E$64="FIN",'Payroll'!AA1089,0),IF('People_Inputs'!$E$65="FIN",'Payroll'!AA1109,0),IF('People_Inputs'!$E$66="FIN",'Payroll'!AA1129,0),IF('People_Inputs'!$E$67="FIN",'Payroll'!AA1149,0),IF('People_Inputs'!$E$68="FIN",'Payroll'!AA1169,0),IF('People_Inputs'!$E$69="FIN",'Payroll'!AA1189,0),IF('People_Inputs'!$E$70="FIN",'Payroll'!AA1209,0))</f>
        <v>450</v>
      </c>
      <c r="AB37" s="35">
        <f>SUM(IF('People_Inputs'!$E$11="FIN",'Payroll'!AB29,0),IF('People_Inputs'!$E$12="FIN",'Payroll'!AB49,0),IF('People_Inputs'!$E$13="FIN",'Payroll'!AB69,0),IF('People_Inputs'!$E$14="FIN",'Payroll'!AB89,0),IF('People_Inputs'!$E$15="FIN",'Payroll'!AB109,0),IF('People_Inputs'!$E$16="FIN",'Payroll'!AB129,0),IF('People_Inputs'!$E$17="FIN",'Payroll'!AB149,0),IF('People_Inputs'!$E$18="FIN",'Payroll'!AB169,0),IF('People_Inputs'!$E$19="FIN",'Payroll'!AB189,0),IF('People_Inputs'!$E$20="FIN",'Payroll'!AB209,0),IF('People_Inputs'!$E$21="FIN",'Payroll'!AB229,0),IF('People_Inputs'!$E$22="FIN",'Payroll'!AB249,0),IF('People_Inputs'!$E$23="FIN",'Payroll'!AB269,0),IF('People_Inputs'!$E$24="FIN",'Payroll'!AB289,0),IF('People_Inputs'!$E$25="FIN",'Payroll'!AB309,0),IF('People_Inputs'!$E$26="FIN",'Payroll'!AB329,0),IF('People_Inputs'!$E$27="FIN",'Payroll'!AB349,0),IF('People_Inputs'!$E$28="FIN",'Payroll'!AB369,0),IF('People_Inputs'!$E$29="FIN",'Payroll'!AB389,0),IF('People_Inputs'!$E$30="FIN",'Payroll'!AB409,0),IF('People_Inputs'!$E$31="FIN",'Payroll'!AB429,0),IF('People_Inputs'!$E$32="FIN",'Payroll'!AB449,0),IF('People_Inputs'!$E$33="FIN",'Payroll'!AB469,0),IF('People_Inputs'!$E$34="FIN",'Payroll'!AB489,0),IF('People_Inputs'!$E$35="FIN",'Payroll'!AB509,0),IF('People_Inputs'!$E$36="FIN",'Payroll'!AB529,0),IF('People_Inputs'!$E$37="FIN",'Payroll'!AB549,0),IF('People_Inputs'!$E$38="FIN",'Payroll'!AB569,0),IF('People_Inputs'!$E$39="FIN",'Payroll'!AB589,0),IF('People_Inputs'!$E$40="FIN",'Payroll'!AB609,0),IF('People_Inputs'!$E$41="FIN",'Payroll'!AB629,0),IF('People_Inputs'!$E$42="FIN",'Payroll'!AB649,0),IF('People_Inputs'!$E$43="FIN",'Payroll'!AB669,0),IF('People_Inputs'!$E$44="FIN",'Payroll'!AB689,0),IF('People_Inputs'!$E$45="FIN",'Payroll'!AB709,0),IF('People_Inputs'!$E$46="FIN",'Payroll'!AB729,0),IF('People_Inputs'!$E$47="FIN",'Payroll'!AB749,0),IF('People_Inputs'!$E$48="FIN",'Payroll'!AB769,0),IF('People_Inputs'!$E$49="FIN",'Payroll'!AB789,0),IF('People_Inputs'!$E$50="FIN",'Payroll'!AB809,0),IF('People_Inputs'!$E$51="FIN",'Payroll'!AB829,0),IF('People_Inputs'!$E$52="FIN",'Payroll'!AB849,0),IF('People_Inputs'!$E$53="FIN",'Payroll'!AB869,0),IF('People_Inputs'!$E$54="FIN",'Payroll'!AB889,0),IF('People_Inputs'!$E$55="FIN",'Payroll'!AB909,0),IF('People_Inputs'!$E$56="FIN",'Payroll'!AB929,0),IF('People_Inputs'!$E$57="FIN",'Payroll'!AB949,0),IF('People_Inputs'!$E$58="FIN",'Payroll'!AB969,0),IF('People_Inputs'!$E$59="FIN",'Payroll'!AB989,0),IF('People_Inputs'!$E$60="FIN",'Payroll'!AB1009,0),IF('People_Inputs'!$E$61="FIN",'Payroll'!AB1029,0),IF('People_Inputs'!$E$62="FIN",'Payroll'!AB1049,0),IF('People_Inputs'!$E$63="FIN",'Payroll'!AB1069,0),IF('People_Inputs'!$E$64="FIN",'Payroll'!AB1089,0),IF('People_Inputs'!$E$65="FIN",'Payroll'!AB1109,0),IF('People_Inputs'!$E$66="FIN",'Payroll'!AB1129,0),IF('People_Inputs'!$E$67="FIN",'Payroll'!AB1149,0),IF('People_Inputs'!$E$68="FIN",'Payroll'!AB1169,0),IF('People_Inputs'!$E$69="FIN",'Payroll'!AB1189,0),IF('People_Inputs'!$E$70="FIN",'Payroll'!AB1209,0))</f>
        <v>450</v>
      </c>
      <c r="AC37" s="35">
        <f>SUM(IF('People_Inputs'!$E$11="FIN",'Payroll'!AC29,0),IF('People_Inputs'!$E$12="FIN",'Payroll'!AC49,0),IF('People_Inputs'!$E$13="FIN",'Payroll'!AC69,0),IF('People_Inputs'!$E$14="FIN",'Payroll'!AC89,0),IF('People_Inputs'!$E$15="FIN",'Payroll'!AC109,0),IF('People_Inputs'!$E$16="FIN",'Payroll'!AC129,0),IF('People_Inputs'!$E$17="FIN",'Payroll'!AC149,0),IF('People_Inputs'!$E$18="FIN",'Payroll'!AC169,0),IF('People_Inputs'!$E$19="FIN",'Payroll'!AC189,0),IF('People_Inputs'!$E$20="FIN",'Payroll'!AC209,0),IF('People_Inputs'!$E$21="FIN",'Payroll'!AC229,0),IF('People_Inputs'!$E$22="FIN",'Payroll'!AC249,0),IF('People_Inputs'!$E$23="FIN",'Payroll'!AC269,0),IF('People_Inputs'!$E$24="FIN",'Payroll'!AC289,0),IF('People_Inputs'!$E$25="FIN",'Payroll'!AC309,0),IF('People_Inputs'!$E$26="FIN",'Payroll'!AC329,0),IF('People_Inputs'!$E$27="FIN",'Payroll'!AC349,0),IF('People_Inputs'!$E$28="FIN",'Payroll'!AC369,0),IF('People_Inputs'!$E$29="FIN",'Payroll'!AC389,0),IF('People_Inputs'!$E$30="FIN",'Payroll'!AC409,0),IF('People_Inputs'!$E$31="FIN",'Payroll'!AC429,0),IF('People_Inputs'!$E$32="FIN",'Payroll'!AC449,0),IF('People_Inputs'!$E$33="FIN",'Payroll'!AC469,0),IF('People_Inputs'!$E$34="FIN",'Payroll'!AC489,0),IF('People_Inputs'!$E$35="FIN",'Payroll'!AC509,0),IF('People_Inputs'!$E$36="FIN",'Payroll'!AC529,0),IF('People_Inputs'!$E$37="FIN",'Payroll'!AC549,0),IF('People_Inputs'!$E$38="FIN",'Payroll'!AC569,0),IF('People_Inputs'!$E$39="FIN",'Payroll'!AC589,0),IF('People_Inputs'!$E$40="FIN",'Payroll'!AC609,0),IF('People_Inputs'!$E$41="FIN",'Payroll'!AC629,0),IF('People_Inputs'!$E$42="FIN",'Payroll'!AC649,0),IF('People_Inputs'!$E$43="FIN",'Payroll'!AC669,0),IF('People_Inputs'!$E$44="FIN",'Payroll'!AC689,0),IF('People_Inputs'!$E$45="FIN",'Payroll'!AC709,0),IF('People_Inputs'!$E$46="FIN",'Payroll'!AC729,0),IF('People_Inputs'!$E$47="FIN",'Payroll'!AC749,0),IF('People_Inputs'!$E$48="FIN",'Payroll'!AC769,0),IF('People_Inputs'!$E$49="FIN",'Payroll'!AC789,0),IF('People_Inputs'!$E$50="FIN",'Payroll'!AC809,0),IF('People_Inputs'!$E$51="FIN",'Payroll'!AC829,0),IF('People_Inputs'!$E$52="FIN",'Payroll'!AC849,0),IF('People_Inputs'!$E$53="FIN",'Payroll'!AC869,0),IF('People_Inputs'!$E$54="FIN",'Payroll'!AC889,0),IF('People_Inputs'!$E$55="FIN",'Payroll'!AC909,0),IF('People_Inputs'!$E$56="FIN",'Payroll'!AC929,0),IF('People_Inputs'!$E$57="FIN",'Payroll'!AC949,0),IF('People_Inputs'!$E$58="FIN",'Payroll'!AC969,0),IF('People_Inputs'!$E$59="FIN",'Payroll'!AC989,0),IF('People_Inputs'!$E$60="FIN",'Payroll'!AC1009,0),IF('People_Inputs'!$E$61="FIN",'Payroll'!AC1029,0),IF('People_Inputs'!$E$62="FIN",'Payroll'!AC1049,0),IF('People_Inputs'!$E$63="FIN",'Payroll'!AC1069,0),IF('People_Inputs'!$E$64="FIN",'Payroll'!AC1089,0),IF('People_Inputs'!$E$65="FIN",'Payroll'!AC1109,0),IF('People_Inputs'!$E$66="FIN",'Payroll'!AC1129,0),IF('People_Inputs'!$E$67="FIN",'Payroll'!AC1149,0),IF('People_Inputs'!$E$68="FIN",'Payroll'!AC1169,0),IF('People_Inputs'!$E$69="FIN",'Payroll'!AC1189,0),IF('People_Inputs'!$E$70="FIN",'Payroll'!AC1209,0))</f>
        <v>450</v>
      </c>
      <c r="AD37" s="35">
        <f>SUM(IF('People_Inputs'!$E$11="FIN",'Payroll'!AD29,0),IF('People_Inputs'!$E$12="FIN",'Payroll'!AD49,0),IF('People_Inputs'!$E$13="FIN",'Payroll'!AD69,0),IF('People_Inputs'!$E$14="FIN",'Payroll'!AD89,0),IF('People_Inputs'!$E$15="FIN",'Payroll'!AD109,0),IF('People_Inputs'!$E$16="FIN",'Payroll'!AD129,0),IF('People_Inputs'!$E$17="FIN",'Payroll'!AD149,0),IF('People_Inputs'!$E$18="FIN",'Payroll'!AD169,0),IF('People_Inputs'!$E$19="FIN",'Payroll'!AD189,0),IF('People_Inputs'!$E$20="FIN",'Payroll'!AD209,0),IF('People_Inputs'!$E$21="FIN",'Payroll'!AD229,0),IF('People_Inputs'!$E$22="FIN",'Payroll'!AD249,0),IF('People_Inputs'!$E$23="FIN",'Payroll'!AD269,0),IF('People_Inputs'!$E$24="FIN",'Payroll'!AD289,0),IF('People_Inputs'!$E$25="FIN",'Payroll'!AD309,0),IF('People_Inputs'!$E$26="FIN",'Payroll'!AD329,0),IF('People_Inputs'!$E$27="FIN",'Payroll'!AD349,0),IF('People_Inputs'!$E$28="FIN",'Payroll'!AD369,0),IF('People_Inputs'!$E$29="FIN",'Payroll'!AD389,0),IF('People_Inputs'!$E$30="FIN",'Payroll'!AD409,0),IF('People_Inputs'!$E$31="FIN",'Payroll'!AD429,0),IF('People_Inputs'!$E$32="FIN",'Payroll'!AD449,0),IF('People_Inputs'!$E$33="FIN",'Payroll'!AD469,0),IF('People_Inputs'!$E$34="FIN",'Payroll'!AD489,0),IF('People_Inputs'!$E$35="FIN",'Payroll'!AD509,0),IF('People_Inputs'!$E$36="FIN",'Payroll'!AD529,0),IF('People_Inputs'!$E$37="FIN",'Payroll'!AD549,0),IF('People_Inputs'!$E$38="FIN",'Payroll'!AD569,0),IF('People_Inputs'!$E$39="FIN",'Payroll'!AD589,0),IF('People_Inputs'!$E$40="FIN",'Payroll'!AD609,0),IF('People_Inputs'!$E$41="FIN",'Payroll'!AD629,0),IF('People_Inputs'!$E$42="FIN",'Payroll'!AD649,0),IF('People_Inputs'!$E$43="FIN",'Payroll'!AD669,0),IF('People_Inputs'!$E$44="FIN",'Payroll'!AD689,0),IF('People_Inputs'!$E$45="FIN",'Payroll'!AD709,0),IF('People_Inputs'!$E$46="FIN",'Payroll'!AD729,0),IF('People_Inputs'!$E$47="FIN",'Payroll'!AD749,0),IF('People_Inputs'!$E$48="FIN",'Payroll'!AD769,0),IF('People_Inputs'!$E$49="FIN",'Payroll'!AD789,0),IF('People_Inputs'!$E$50="FIN",'Payroll'!AD809,0),IF('People_Inputs'!$E$51="FIN",'Payroll'!AD829,0),IF('People_Inputs'!$E$52="FIN",'Payroll'!AD849,0),IF('People_Inputs'!$E$53="FIN",'Payroll'!AD869,0),IF('People_Inputs'!$E$54="FIN",'Payroll'!AD889,0),IF('People_Inputs'!$E$55="FIN",'Payroll'!AD909,0),IF('People_Inputs'!$E$56="FIN",'Payroll'!AD929,0),IF('People_Inputs'!$E$57="FIN",'Payroll'!AD949,0),IF('People_Inputs'!$E$58="FIN",'Payroll'!AD969,0),IF('People_Inputs'!$E$59="FIN",'Payroll'!AD989,0),IF('People_Inputs'!$E$60="FIN",'Payroll'!AD1009,0),IF('People_Inputs'!$E$61="FIN",'Payroll'!AD1029,0),IF('People_Inputs'!$E$62="FIN",'Payroll'!AD1049,0),IF('People_Inputs'!$E$63="FIN",'Payroll'!AD1069,0),IF('People_Inputs'!$E$64="FIN",'Payroll'!AD1089,0),IF('People_Inputs'!$E$65="FIN",'Payroll'!AD1109,0),IF('People_Inputs'!$E$66="FIN",'Payroll'!AD1129,0),IF('People_Inputs'!$E$67="FIN",'Payroll'!AD1149,0),IF('People_Inputs'!$E$68="FIN",'Payroll'!AD1169,0),IF('People_Inputs'!$E$69="FIN",'Payroll'!AD1189,0),IF('People_Inputs'!$E$70="FIN",'Payroll'!AD1209,0))</f>
        <v>450</v>
      </c>
      <c r="AE37" s="35">
        <f>SUM(IF('People_Inputs'!$E$11="FIN",'Payroll'!AE29,0),IF('People_Inputs'!$E$12="FIN",'Payroll'!AE49,0),IF('People_Inputs'!$E$13="FIN",'Payroll'!AE69,0),IF('People_Inputs'!$E$14="FIN",'Payroll'!AE89,0),IF('People_Inputs'!$E$15="FIN",'Payroll'!AE109,0),IF('People_Inputs'!$E$16="FIN",'Payroll'!AE129,0),IF('People_Inputs'!$E$17="FIN",'Payroll'!AE149,0),IF('People_Inputs'!$E$18="FIN",'Payroll'!AE169,0),IF('People_Inputs'!$E$19="FIN",'Payroll'!AE189,0),IF('People_Inputs'!$E$20="FIN",'Payroll'!AE209,0),IF('People_Inputs'!$E$21="FIN",'Payroll'!AE229,0),IF('People_Inputs'!$E$22="FIN",'Payroll'!AE249,0),IF('People_Inputs'!$E$23="FIN",'Payroll'!AE269,0),IF('People_Inputs'!$E$24="FIN",'Payroll'!AE289,0),IF('People_Inputs'!$E$25="FIN",'Payroll'!AE309,0),IF('People_Inputs'!$E$26="FIN",'Payroll'!AE329,0),IF('People_Inputs'!$E$27="FIN",'Payroll'!AE349,0),IF('People_Inputs'!$E$28="FIN",'Payroll'!AE369,0),IF('People_Inputs'!$E$29="FIN",'Payroll'!AE389,0),IF('People_Inputs'!$E$30="FIN",'Payroll'!AE409,0),IF('People_Inputs'!$E$31="FIN",'Payroll'!AE429,0),IF('People_Inputs'!$E$32="FIN",'Payroll'!AE449,0),IF('People_Inputs'!$E$33="FIN",'Payroll'!AE469,0),IF('People_Inputs'!$E$34="FIN",'Payroll'!AE489,0),IF('People_Inputs'!$E$35="FIN",'Payroll'!AE509,0),IF('People_Inputs'!$E$36="FIN",'Payroll'!AE529,0),IF('People_Inputs'!$E$37="FIN",'Payroll'!AE549,0),IF('People_Inputs'!$E$38="FIN",'Payroll'!AE569,0),IF('People_Inputs'!$E$39="FIN",'Payroll'!AE589,0),IF('People_Inputs'!$E$40="FIN",'Payroll'!AE609,0),IF('People_Inputs'!$E$41="FIN",'Payroll'!AE629,0),IF('People_Inputs'!$E$42="FIN",'Payroll'!AE649,0),IF('People_Inputs'!$E$43="FIN",'Payroll'!AE669,0),IF('People_Inputs'!$E$44="FIN",'Payroll'!AE689,0),IF('People_Inputs'!$E$45="FIN",'Payroll'!AE709,0),IF('People_Inputs'!$E$46="FIN",'Payroll'!AE729,0),IF('People_Inputs'!$E$47="FIN",'Payroll'!AE749,0),IF('People_Inputs'!$E$48="FIN",'Payroll'!AE769,0),IF('People_Inputs'!$E$49="FIN",'Payroll'!AE789,0),IF('People_Inputs'!$E$50="FIN",'Payroll'!AE809,0),IF('People_Inputs'!$E$51="FIN",'Payroll'!AE829,0),IF('People_Inputs'!$E$52="FIN",'Payroll'!AE849,0),IF('People_Inputs'!$E$53="FIN",'Payroll'!AE869,0),IF('People_Inputs'!$E$54="FIN",'Payroll'!AE889,0),IF('People_Inputs'!$E$55="FIN",'Payroll'!AE909,0),IF('People_Inputs'!$E$56="FIN",'Payroll'!AE929,0),IF('People_Inputs'!$E$57="FIN",'Payroll'!AE949,0),IF('People_Inputs'!$E$58="FIN",'Payroll'!AE969,0),IF('People_Inputs'!$E$59="FIN",'Payroll'!AE989,0),IF('People_Inputs'!$E$60="FIN",'Payroll'!AE1009,0),IF('People_Inputs'!$E$61="FIN",'Payroll'!AE1029,0),IF('People_Inputs'!$E$62="FIN",'Payroll'!AE1049,0),IF('People_Inputs'!$E$63="FIN",'Payroll'!AE1069,0),IF('People_Inputs'!$E$64="FIN",'Payroll'!AE1089,0),IF('People_Inputs'!$E$65="FIN",'Payroll'!AE1109,0),IF('People_Inputs'!$E$66="FIN",'Payroll'!AE1129,0),IF('People_Inputs'!$E$67="FIN",'Payroll'!AE1149,0),IF('People_Inputs'!$E$68="FIN",'Payroll'!AE1169,0),IF('People_Inputs'!$E$69="FIN",'Payroll'!AE1189,0),IF('People_Inputs'!$E$70="FIN",'Payroll'!AE1209,0))</f>
        <v>450</v>
      </c>
      <c r="AF37" s="35">
        <f>SUM(IF('People_Inputs'!$E$11="FIN",'Payroll'!AF29,0),IF('People_Inputs'!$E$12="FIN",'Payroll'!AF49,0),IF('People_Inputs'!$E$13="FIN",'Payroll'!AF69,0),IF('People_Inputs'!$E$14="FIN",'Payroll'!AF89,0),IF('People_Inputs'!$E$15="FIN",'Payroll'!AF109,0),IF('People_Inputs'!$E$16="FIN",'Payroll'!AF129,0),IF('People_Inputs'!$E$17="FIN",'Payroll'!AF149,0),IF('People_Inputs'!$E$18="FIN",'Payroll'!AF169,0),IF('People_Inputs'!$E$19="FIN",'Payroll'!AF189,0),IF('People_Inputs'!$E$20="FIN",'Payroll'!AF209,0),IF('People_Inputs'!$E$21="FIN",'Payroll'!AF229,0),IF('People_Inputs'!$E$22="FIN",'Payroll'!AF249,0),IF('People_Inputs'!$E$23="FIN",'Payroll'!AF269,0),IF('People_Inputs'!$E$24="FIN",'Payroll'!AF289,0),IF('People_Inputs'!$E$25="FIN",'Payroll'!AF309,0),IF('People_Inputs'!$E$26="FIN",'Payroll'!AF329,0),IF('People_Inputs'!$E$27="FIN",'Payroll'!AF349,0),IF('People_Inputs'!$E$28="FIN",'Payroll'!AF369,0),IF('People_Inputs'!$E$29="FIN",'Payroll'!AF389,0),IF('People_Inputs'!$E$30="FIN",'Payroll'!AF409,0),IF('People_Inputs'!$E$31="FIN",'Payroll'!AF429,0),IF('People_Inputs'!$E$32="FIN",'Payroll'!AF449,0),IF('People_Inputs'!$E$33="FIN",'Payroll'!AF469,0),IF('People_Inputs'!$E$34="FIN",'Payroll'!AF489,0),IF('People_Inputs'!$E$35="FIN",'Payroll'!AF509,0),IF('People_Inputs'!$E$36="FIN",'Payroll'!AF529,0),IF('People_Inputs'!$E$37="FIN",'Payroll'!AF549,0),IF('People_Inputs'!$E$38="FIN",'Payroll'!AF569,0),IF('People_Inputs'!$E$39="FIN",'Payroll'!AF589,0),IF('People_Inputs'!$E$40="FIN",'Payroll'!AF609,0),IF('People_Inputs'!$E$41="FIN",'Payroll'!AF629,0),IF('People_Inputs'!$E$42="FIN",'Payroll'!AF649,0),IF('People_Inputs'!$E$43="FIN",'Payroll'!AF669,0),IF('People_Inputs'!$E$44="FIN",'Payroll'!AF689,0),IF('People_Inputs'!$E$45="FIN",'Payroll'!AF709,0),IF('People_Inputs'!$E$46="FIN",'Payroll'!AF729,0),IF('People_Inputs'!$E$47="FIN",'Payroll'!AF749,0),IF('People_Inputs'!$E$48="FIN",'Payroll'!AF769,0),IF('People_Inputs'!$E$49="FIN",'Payroll'!AF789,0),IF('People_Inputs'!$E$50="FIN",'Payroll'!AF809,0),IF('People_Inputs'!$E$51="FIN",'Payroll'!AF829,0),IF('People_Inputs'!$E$52="FIN",'Payroll'!AF849,0),IF('People_Inputs'!$E$53="FIN",'Payroll'!AF869,0),IF('People_Inputs'!$E$54="FIN",'Payroll'!AF889,0),IF('People_Inputs'!$E$55="FIN",'Payroll'!AF909,0),IF('People_Inputs'!$E$56="FIN",'Payroll'!AF929,0),IF('People_Inputs'!$E$57="FIN",'Payroll'!AF949,0),IF('People_Inputs'!$E$58="FIN",'Payroll'!AF969,0),IF('People_Inputs'!$E$59="FIN",'Payroll'!AF989,0),IF('People_Inputs'!$E$60="FIN",'Payroll'!AF1009,0),IF('People_Inputs'!$E$61="FIN",'Payroll'!AF1029,0),IF('People_Inputs'!$E$62="FIN",'Payroll'!AF1049,0),IF('People_Inputs'!$E$63="FIN",'Payroll'!AF1069,0),IF('People_Inputs'!$E$64="FIN",'Payroll'!AF1089,0),IF('People_Inputs'!$E$65="FIN",'Payroll'!AF1109,0),IF('People_Inputs'!$E$66="FIN",'Payroll'!AF1129,0),IF('People_Inputs'!$E$67="FIN",'Payroll'!AF1149,0),IF('People_Inputs'!$E$68="FIN",'Payroll'!AF1169,0),IF('People_Inputs'!$E$69="FIN",'Payroll'!AF1189,0),IF('People_Inputs'!$E$70="FIN",'Payroll'!AF1209,0))</f>
        <v>450</v>
      </c>
      <c r="AG37" s="35">
        <f>SUM(IF('People_Inputs'!$E$11="FIN",'Payroll'!AG29,0),IF('People_Inputs'!$E$12="FIN",'Payroll'!AG49,0),IF('People_Inputs'!$E$13="FIN",'Payroll'!AG69,0),IF('People_Inputs'!$E$14="FIN",'Payroll'!AG89,0),IF('People_Inputs'!$E$15="FIN",'Payroll'!AG109,0),IF('People_Inputs'!$E$16="FIN",'Payroll'!AG129,0),IF('People_Inputs'!$E$17="FIN",'Payroll'!AG149,0),IF('People_Inputs'!$E$18="FIN",'Payroll'!AG169,0),IF('People_Inputs'!$E$19="FIN",'Payroll'!AG189,0),IF('People_Inputs'!$E$20="FIN",'Payroll'!AG209,0),IF('People_Inputs'!$E$21="FIN",'Payroll'!AG229,0),IF('People_Inputs'!$E$22="FIN",'Payroll'!AG249,0),IF('People_Inputs'!$E$23="FIN",'Payroll'!AG269,0),IF('People_Inputs'!$E$24="FIN",'Payroll'!AG289,0),IF('People_Inputs'!$E$25="FIN",'Payroll'!AG309,0),IF('People_Inputs'!$E$26="FIN",'Payroll'!AG329,0),IF('People_Inputs'!$E$27="FIN",'Payroll'!AG349,0),IF('People_Inputs'!$E$28="FIN",'Payroll'!AG369,0),IF('People_Inputs'!$E$29="FIN",'Payroll'!AG389,0),IF('People_Inputs'!$E$30="FIN",'Payroll'!AG409,0),IF('People_Inputs'!$E$31="FIN",'Payroll'!AG429,0),IF('People_Inputs'!$E$32="FIN",'Payroll'!AG449,0),IF('People_Inputs'!$E$33="FIN",'Payroll'!AG469,0),IF('People_Inputs'!$E$34="FIN",'Payroll'!AG489,0),IF('People_Inputs'!$E$35="FIN",'Payroll'!AG509,0),IF('People_Inputs'!$E$36="FIN",'Payroll'!AG529,0),IF('People_Inputs'!$E$37="FIN",'Payroll'!AG549,0),IF('People_Inputs'!$E$38="FIN",'Payroll'!AG569,0),IF('People_Inputs'!$E$39="FIN",'Payroll'!AG589,0),IF('People_Inputs'!$E$40="FIN",'Payroll'!AG609,0),IF('People_Inputs'!$E$41="FIN",'Payroll'!AG629,0),IF('People_Inputs'!$E$42="FIN",'Payroll'!AG649,0),IF('People_Inputs'!$E$43="FIN",'Payroll'!AG669,0),IF('People_Inputs'!$E$44="FIN",'Payroll'!AG689,0),IF('People_Inputs'!$E$45="FIN",'Payroll'!AG709,0),IF('People_Inputs'!$E$46="FIN",'Payroll'!AG729,0),IF('People_Inputs'!$E$47="FIN",'Payroll'!AG749,0),IF('People_Inputs'!$E$48="FIN",'Payroll'!AG769,0),IF('People_Inputs'!$E$49="FIN",'Payroll'!AG789,0),IF('People_Inputs'!$E$50="FIN",'Payroll'!AG809,0),IF('People_Inputs'!$E$51="FIN",'Payroll'!AG829,0),IF('People_Inputs'!$E$52="FIN",'Payroll'!AG849,0),IF('People_Inputs'!$E$53="FIN",'Payroll'!AG869,0),IF('People_Inputs'!$E$54="FIN",'Payroll'!AG889,0),IF('People_Inputs'!$E$55="FIN",'Payroll'!AG909,0),IF('People_Inputs'!$E$56="FIN",'Payroll'!AG929,0),IF('People_Inputs'!$E$57="FIN",'Payroll'!AG949,0),IF('People_Inputs'!$E$58="FIN",'Payroll'!AG969,0),IF('People_Inputs'!$E$59="FIN",'Payroll'!AG989,0),IF('People_Inputs'!$E$60="FIN",'Payroll'!AG1009,0),IF('People_Inputs'!$E$61="FIN",'Payroll'!AG1029,0),IF('People_Inputs'!$E$62="FIN",'Payroll'!AG1049,0),IF('People_Inputs'!$E$63="FIN",'Payroll'!AG1069,0),IF('People_Inputs'!$E$64="FIN",'Payroll'!AG1089,0),IF('People_Inputs'!$E$65="FIN",'Payroll'!AG1109,0),IF('People_Inputs'!$E$66="FIN",'Payroll'!AG1129,0),IF('People_Inputs'!$E$67="FIN",'Payroll'!AG1149,0),IF('People_Inputs'!$E$68="FIN",'Payroll'!AG1169,0),IF('People_Inputs'!$E$69="FIN",'Payroll'!AG1189,0),IF('People_Inputs'!$E$70="FIN",'Payroll'!AG1209,0))</f>
        <v>450</v>
      </c>
      <c r="AH37" s="35">
        <f>SUM(IF('People_Inputs'!$E$11="FIN",'Payroll'!AH29,0),IF('People_Inputs'!$E$12="FIN",'Payroll'!AH49,0),IF('People_Inputs'!$E$13="FIN",'Payroll'!AH69,0),IF('People_Inputs'!$E$14="FIN",'Payroll'!AH89,0),IF('People_Inputs'!$E$15="FIN",'Payroll'!AH109,0),IF('People_Inputs'!$E$16="FIN",'Payroll'!AH129,0),IF('People_Inputs'!$E$17="FIN",'Payroll'!AH149,0),IF('People_Inputs'!$E$18="FIN",'Payroll'!AH169,0),IF('People_Inputs'!$E$19="FIN",'Payroll'!AH189,0),IF('People_Inputs'!$E$20="FIN",'Payroll'!AH209,0),IF('People_Inputs'!$E$21="FIN",'Payroll'!AH229,0),IF('People_Inputs'!$E$22="FIN",'Payroll'!AH249,0),IF('People_Inputs'!$E$23="FIN",'Payroll'!AH269,0),IF('People_Inputs'!$E$24="FIN",'Payroll'!AH289,0),IF('People_Inputs'!$E$25="FIN",'Payroll'!AH309,0),IF('People_Inputs'!$E$26="FIN",'Payroll'!AH329,0),IF('People_Inputs'!$E$27="FIN",'Payroll'!AH349,0),IF('People_Inputs'!$E$28="FIN",'Payroll'!AH369,0),IF('People_Inputs'!$E$29="FIN",'Payroll'!AH389,0),IF('People_Inputs'!$E$30="FIN",'Payroll'!AH409,0),IF('People_Inputs'!$E$31="FIN",'Payroll'!AH429,0),IF('People_Inputs'!$E$32="FIN",'Payroll'!AH449,0),IF('People_Inputs'!$E$33="FIN",'Payroll'!AH469,0),IF('People_Inputs'!$E$34="FIN",'Payroll'!AH489,0),IF('People_Inputs'!$E$35="FIN",'Payroll'!AH509,0),IF('People_Inputs'!$E$36="FIN",'Payroll'!AH529,0),IF('People_Inputs'!$E$37="FIN",'Payroll'!AH549,0),IF('People_Inputs'!$E$38="FIN",'Payroll'!AH569,0),IF('People_Inputs'!$E$39="FIN",'Payroll'!AH589,0),IF('People_Inputs'!$E$40="FIN",'Payroll'!AH609,0),IF('People_Inputs'!$E$41="FIN",'Payroll'!AH629,0),IF('People_Inputs'!$E$42="FIN",'Payroll'!AH649,0),IF('People_Inputs'!$E$43="FIN",'Payroll'!AH669,0),IF('People_Inputs'!$E$44="FIN",'Payroll'!AH689,0),IF('People_Inputs'!$E$45="FIN",'Payroll'!AH709,0),IF('People_Inputs'!$E$46="FIN",'Payroll'!AH729,0),IF('People_Inputs'!$E$47="FIN",'Payroll'!AH749,0),IF('People_Inputs'!$E$48="FIN",'Payroll'!AH769,0),IF('People_Inputs'!$E$49="FIN",'Payroll'!AH789,0),IF('People_Inputs'!$E$50="FIN",'Payroll'!AH809,0),IF('People_Inputs'!$E$51="FIN",'Payroll'!AH829,0),IF('People_Inputs'!$E$52="FIN",'Payroll'!AH849,0),IF('People_Inputs'!$E$53="FIN",'Payroll'!AH869,0),IF('People_Inputs'!$E$54="FIN",'Payroll'!AH889,0),IF('People_Inputs'!$E$55="FIN",'Payroll'!AH909,0),IF('People_Inputs'!$E$56="FIN",'Payroll'!AH929,0),IF('People_Inputs'!$E$57="FIN",'Payroll'!AH949,0),IF('People_Inputs'!$E$58="FIN",'Payroll'!AH969,0),IF('People_Inputs'!$E$59="FIN",'Payroll'!AH989,0),IF('People_Inputs'!$E$60="FIN",'Payroll'!AH1009,0),IF('People_Inputs'!$E$61="FIN",'Payroll'!AH1029,0),IF('People_Inputs'!$E$62="FIN",'Payroll'!AH1049,0),IF('People_Inputs'!$E$63="FIN",'Payroll'!AH1069,0),IF('People_Inputs'!$E$64="FIN",'Payroll'!AH1089,0),IF('People_Inputs'!$E$65="FIN",'Payroll'!AH1109,0),IF('People_Inputs'!$E$66="FIN",'Payroll'!AH1129,0),IF('People_Inputs'!$E$67="FIN",'Payroll'!AH1149,0),IF('People_Inputs'!$E$68="FIN",'Payroll'!AH1169,0),IF('People_Inputs'!$E$69="FIN",'Payroll'!AH1189,0),IF('People_Inputs'!$E$70="FIN",'Payroll'!AH1209,0))</f>
        <v>450</v>
      </c>
      <c r="AI37" s="35">
        <f>SUM(IF('People_Inputs'!$E$11="FIN",'Payroll'!AI29,0),IF('People_Inputs'!$E$12="FIN",'Payroll'!AI49,0),IF('People_Inputs'!$E$13="FIN",'Payroll'!AI69,0),IF('People_Inputs'!$E$14="FIN",'Payroll'!AI89,0),IF('People_Inputs'!$E$15="FIN",'Payroll'!AI109,0),IF('People_Inputs'!$E$16="FIN",'Payroll'!AI129,0),IF('People_Inputs'!$E$17="FIN",'Payroll'!AI149,0),IF('People_Inputs'!$E$18="FIN",'Payroll'!AI169,0),IF('People_Inputs'!$E$19="FIN",'Payroll'!AI189,0),IF('People_Inputs'!$E$20="FIN",'Payroll'!AI209,0),IF('People_Inputs'!$E$21="FIN",'Payroll'!AI229,0),IF('People_Inputs'!$E$22="FIN",'Payroll'!AI249,0),IF('People_Inputs'!$E$23="FIN",'Payroll'!AI269,0),IF('People_Inputs'!$E$24="FIN",'Payroll'!AI289,0),IF('People_Inputs'!$E$25="FIN",'Payroll'!AI309,0),IF('People_Inputs'!$E$26="FIN",'Payroll'!AI329,0),IF('People_Inputs'!$E$27="FIN",'Payroll'!AI349,0),IF('People_Inputs'!$E$28="FIN",'Payroll'!AI369,0),IF('People_Inputs'!$E$29="FIN",'Payroll'!AI389,0),IF('People_Inputs'!$E$30="FIN",'Payroll'!AI409,0),IF('People_Inputs'!$E$31="FIN",'Payroll'!AI429,0),IF('People_Inputs'!$E$32="FIN",'Payroll'!AI449,0),IF('People_Inputs'!$E$33="FIN",'Payroll'!AI469,0),IF('People_Inputs'!$E$34="FIN",'Payroll'!AI489,0),IF('People_Inputs'!$E$35="FIN",'Payroll'!AI509,0),IF('People_Inputs'!$E$36="FIN",'Payroll'!AI529,0),IF('People_Inputs'!$E$37="FIN",'Payroll'!AI549,0),IF('People_Inputs'!$E$38="FIN",'Payroll'!AI569,0),IF('People_Inputs'!$E$39="FIN",'Payroll'!AI589,0),IF('People_Inputs'!$E$40="FIN",'Payroll'!AI609,0),IF('People_Inputs'!$E$41="FIN",'Payroll'!AI629,0),IF('People_Inputs'!$E$42="FIN",'Payroll'!AI649,0),IF('People_Inputs'!$E$43="FIN",'Payroll'!AI669,0),IF('People_Inputs'!$E$44="FIN",'Payroll'!AI689,0),IF('People_Inputs'!$E$45="FIN",'Payroll'!AI709,0),IF('People_Inputs'!$E$46="FIN",'Payroll'!AI729,0),IF('People_Inputs'!$E$47="FIN",'Payroll'!AI749,0),IF('People_Inputs'!$E$48="FIN",'Payroll'!AI769,0),IF('People_Inputs'!$E$49="FIN",'Payroll'!AI789,0),IF('People_Inputs'!$E$50="FIN",'Payroll'!AI809,0),IF('People_Inputs'!$E$51="FIN",'Payroll'!AI829,0),IF('People_Inputs'!$E$52="FIN",'Payroll'!AI849,0),IF('People_Inputs'!$E$53="FIN",'Payroll'!AI869,0),IF('People_Inputs'!$E$54="FIN",'Payroll'!AI889,0),IF('People_Inputs'!$E$55="FIN",'Payroll'!AI909,0),IF('People_Inputs'!$E$56="FIN",'Payroll'!AI929,0),IF('People_Inputs'!$E$57="FIN",'Payroll'!AI949,0),IF('People_Inputs'!$E$58="FIN",'Payroll'!AI969,0),IF('People_Inputs'!$E$59="FIN",'Payroll'!AI989,0),IF('People_Inputs'!$E$60="FIN",'Payroll'!AI1009,0),IF('People_Inputs'!$E$61="FIN",'Payroll'!AI1029,0),IF('People_Inputs'!$E$62="FIN",'Payroll'!AI1049,0),IF('People_Inputs'!$E$63="FIN",'Payroll'!AI1069,0),IF('People_Inputs'!$E$64="FIN",'Payroll'!AI1089,0),IF('People_Inputs'!$E$65="FIN",'Payroll'!AI1109,0),IF('People_Inputs'!$E$66="FIN",'Payroll'!AI1129,0),IF('People_Inputs'!$E$67="FIN",'Payroll'!AI1149,0),IF('People_Inputs'!$E$68="FIN",'Payroll'!AI1169,0),IF('People_Inputs'!$E$69="FIN",'Payroll'!AI1189,0),IF('People_Inputs'!$E$70="FIN",'Payroll'!AI1209,0))</f>
        <v>450</v>
      </c>
      <c r="AJ37" s="35">
        <f>SUM(IF('People_Inputs'!$E$11="FIN",'Payroll'!AJ29,0),IF('People_Inputs'!$E$12="FIN",'Payroll'!AJ49,0),IF('People_Inputs'!$E$13="FIN",'Payroll'!AJ69,0),IF('People_Inputs'!$E$14="FIN",'Payroll'!AJ89,0),IF('People_Inputs'!$E$15="FIN",'Payroll'!AJ109,0),IF('People_Inputs'!$E$16="FIN",'Payroll'!AJ129,0),IF('People_Inputs'!$E$17="FIN",'Payroll'!AJ149,0),IF('People_Inputs'!$E$18="FIN",'Payroll'!AJ169,0),IF('People_Inputs'!$E$19="FIN",'Payroll'!AJ189,0),IF('People_Inputs'!$E$20="FIN",'Payroll'!AJ209,0),IF('People_Inputs'!$E$21="FIN",'Payroll'!AJ229,0),IF('People_Inputs'!$E$22="FIN",'Payroll'!AJ249,0),IF('People_Inputs'!$E$23="FIN",'Payroll'!AJ269,0),IF('People_Inputs'!$E$24="FIN",'Payroll'!AJ289,0),IF('People_Inputs'!$E$25="FIN",'Payroll'!AJ309,0),IF('People_Inputs'!$E$26="FIN",'Payroll'!AJ329,0),IF('People_Inputs'!$E$27="FIN",'Payroll'!AJ349,0),IF('People_Inputs'!$E$28="FIN",'Payroll'!AJ369,0),IF('People_Inputs'!$E$29="FIN",'Payroll'!AJ389,0),IF('People_Inputs'!$E$30="FIN",'Payroll'!AJ409,0),IF('People_Inputs'!$E$31="FIN",'Payroll'!AJ429,0),IF('People_Inputs'!$E$32="FIN",'Payroll'!AJ449,0),IF('People_Inputs'!$E$33="FIN",'Payroll'!AJ469,0),IF('People_Inputs'!$E$34="FIN",'Payroll'!AJ489,0),IF('People_Inputs'!$E$35="FIN",'Payroll'!AJ509,0),IF('People_Inputs'!$E$36="FIN",'Payroll'!AJ529,0),IF('People_Inputs'!$E$37="FIN",'Payroll'!AJ549,0),IF('People_Inputs'!$E$38="FIN",'Payroll'!AJ569,0),IF('People_Inputs'!$E$39="FIN",'Payroll'!AJ589,0),IF('People_Inputs'!$E$40="FIN",'Payroll'!AJ609,0),IF('People_Inputs'!$E$41="FIN",'Payroll'!AJ629,0),IF('People_Inputs'!$E$42="FIN",'Payroll'!AJ649,0),IF('People_Inputs'!$E$43="FIN",'Payroll'!AJ669,0),IF('People_Inputs'!$E$44="FIN",'Payroll'!AJ689,0),IF('People_Inputs'!$E$45="FIN",'Payroll'!AJ709,0),IF('People_Inputs'!$E$46="FIN",'Payroll'!AJ729,0),IF('People_Inputs'!$E$47="FIN",'Payroll'!AJ749,0),IF('People_Inputs'!$E$48="FIN",'Payroll'!AJ769,0),IF('People_Inputs'!$E$49="FIN",'Payroll'!AJ789,0),IF('People_Inputs'!$E$50="FIN",'Payroll'!AJ809,0),IF('People_Inputs'!$E$51="FIN",'Payroll'!AJ829,0),IF('People_Inputs'!$E$52="FIN",'Payroll'!AJ849,0),IF('People_Inputs'!$E$53="FIN",'Payroll'!AJ869,0),IF('People_Inputs'!$E$54="FIN",'Payroll'!AJ889,0),IF('People_Inputs'!$E$55="FIN",'Payroll'!AJ909,0),IF('People_Inputs'!$E$56="FIN",'Payroll'!AJ929,0),IF('People_Inputs'!$E$57="FIN",'Payroll'!AJ949,0),IF('People_Inputs'!$E$58="FIN",'Payroll'!AJ969,0),IF('People_Inputs'!$E$59="FIN",'Payroll'!AJ989,0),IF('People_Inputs'!$E$60="FIN",'Payroll'!AJ1009,0),IF('People_Inputs'!$E$61="FIN",'Payroll'!AJ1029,0),IF('People_Inputs'!$E$62="FIN",'Payroll'!AJ1049,0),IF('People_Inputs'!$E$63="FIN",'Payroll'!AJ1069,0),IF('People_Inputs'!$E$64="FIN",'Payroll'!AJ1089,0),IF('People_Inputs'!$E$65="FIN",'Payroll'!AJ1109,0),IF('People_Inputs'!$E$66="FIN",'Payroll'!AJ1129,0),IF('People_Inputs'!$E$67="FIN",'Payroll'!AJ1149,0),IF('People_Inputs'!$E$68="FIN",'Payroll'!AJ1169,0),IF('People_Inputs'!$E$69="FIN",'Payroll'!AJ1189,0),IF('People_Inputs'!$E$70="FIN",'Payroll'!AJ1209,0))</f>
        <v>450</v>
      </c>
      <c r="AK37" s="35">
        <f>SUM(IF('People_Inputs'!$E$11="FIN",'Payroll'!AK29,0),IF('People_Inputs'!$E$12="FIN",'Payroll'!AK49,0),IF('People_Inputs'!$E$13="FIN",'Payroll'!AK69,0),IF('People_Inputs'!$E$14="FIN",'Payroll'!AK89,0),IF('People_Inputs'!$E$15="FIN",'Payroll'!AK109,0),IF('People_Inputs'!$E$16="FIN",'Payroll'!AK129,0),IF('People_Inputs'!$E$17="FIN",'Payroll'!AK149,0),IF('People_Inputs'!$E$18="FIN",'Payroll'!AK169,0),IF('People_Inputs'!$E$19="FIN",'Payroll'!AK189,0),IF('People_Inputs'!$E$20="FIN",'Payroll'!AK209,0),IF('People_Inputs'!$E$21="FIN",'Payroll'!AK229,0),IF('People_Inputs'!$E$22="FIN",'Payroll'!AK249,0),IF('People_Inputs'!$E$23="FIN",'Payroll'!AK269,0),IF('People_Inputs'!$E$24="FIN",'Payroll'!AK289,0),IF('People_Inputs'!$E$25="FIN",'Payroll'!AK309,0),IF('People_Inputs'!$E$26="FIN",'Payroll'!AK329,0),IF('People_Inputs'!$E$27="FIN",'Payroll'!AK349,0),IF('People_Inputs'!$E$28="FIN",'Payroll'!AK369,0),IF('People_Inputs'!$E$29="FIN",'Payroll'!AK389,0),IF('People_Inputs'!$E$30="FIN",'Payroll'!AK409,0),IF('People_Inputs'!$E$31="FIN",'Payroll'!AK429,0),IF('People_Inputs'!$E$32="FIN",'Payroll'!AK449,0),IF('People_Inputs'!$E$33="FIN",'Payroll'!AK469,0),IF('People_Inputs'!$E$34="FIN",'Payroll'!AK489,0),IF('People_Inputs'!$E$35="FIN",'Payroll'!AK509,0),IF('People_Inputs'!$E$36="FIN",'Payroll'!AK529,0),IF('People_Inputs'!$E$37="FIN",'Payroll'!AK549,0),IF('People_Inputs'!$E$38="FIN",'Payroll'!AK569,0),IF('People_Inputs'!$E$39="FIN",'Payroll'!AK589,0),IF('People_Inputs'!$E$40="FIN",'Payroll'!AK609,0),IF('People_Inputs'!$E$41="FIN",'Payroll'!AK629,0),IF('People_Inputs'!$E$42="FIN",'Payroll'!AK649,0),IF('People_Inputs'!$E$43="FIN",'Payroll'!AK669,0),IF('People_Inputs'!$E$44="FIN",'Payroll'!AK689,0),IF('People_Inputs'!$E$45="FIN",'Payroll'!AK709,0),IF('People_Inputs'!$E$46="FIN",'Payroll'!AK729,0),IF('People_Inputs'!$E$47="FIN",'Payroll'!AK749,0),IF('People_Inputs'!$E$48="FIN",'Payroll'!AK769,0),IF('People_Inputs'!$E$49="FIN",'Payroll'!AK789,0),IF('People_Inputs'!$E$50="FIN",'Payroll'!AK809,0),IF('People_Inputs'!$E$51="FIN",'Payroll'!AK829,0),IF('People_Inputs'!$E$52="FIN",'Payroll'!AK849,0),IF('People_Inputs'!$E$53="FIN",'Payroll'!AK869,0),IF('People_Inputs'!$E$54="FIN",'Payroll'!AK889,0),IF('People_Inputs'!$E$55="FIN",'Payroll'!AK909,0),IF('People_Inputs'!$E$56="FIN",'Payroll'!AK929,0),IF('People_Inputs'!$E$57="FIN",'Payroll'!AK949,0),IF('People_Inputs'!$E$58="FIN",'Payroll'!AK969,0),IF('People_Inputs'!$E$59="FIN",'Payroll'!AK989,0),IF('People_Inputs'!$E$60="FIN",'Payroll'!AK1009,0),IF('People_Inputs'!$E$61="FIN",'Payroll'!AK1029,0),IF('People_Inputs'!$E$62="FIN",'Payroll'!AK1049,0),IF('People_Inputs'!$E$63="FIN",'Payroll'!AK1069,0),IF('People_Inputs'!$E$64="FIN",'Payroll'!AK1089,0),IF('People_Inputs'!$E$65="FIN",'Payroll'!AK1109,0),IF('People_Inputs'!$E$66="FIN",'Payroll'!AK1129,0),IF('People_Inputs'!$E$67="FIN",'Payroll'!AK1149,0),IF('People_Inputs'!$E$68="FIN",'Payroll'!AK1169,0),IF('People_Inputs'!$E$69="FIN",'Payroll'!AK1189,0),IF('People_Inputs'!$E$70="FIN",'Payroll'!AK1209,0))</f>
        <v>450</v>
      </c>
      <c r="AL37" s="35">
        <f>SUM(IF('People_Inputs'!$E$11="FIN",'Payroll'!AL29,0),IF('People_Inputs'!$E$12="FIN",'Payroll'!AL49,0),IF('People_Inputs'!$E$13="FIN",'Payroll'!AL69,0),IF('People_Inputs'!$E$14="FIN",'Payroll'!AL89,0),IF('People_Inputs'!$E$15="FIN",'Payroll'!AL109,0),IF('People_Inputs'!$E$16="FIN",'Payroll'!AL129,0),IF('People_Inputs'!$E$17="FIN",'Payroll'!AL149,0),IF('People_Inputs'!$E$18="FIN",'Payroll'!AL169,0),IF('People_Inputs'!$E$19="FIN",'Payroll'!AL189,0),IF('People_Inputs'!$E$20="FIN",'Payroll'!AL209,0),IF('People_Inputs'!$E$21="FIN",'Payroll'!AL229,0),IF('People_Inputs'!$E$22="FIN",'Payroll'!AL249,0),IF('People_Inputs'!$E$23="FIN",'Payroll'!AL269,0),IF('People_Inputs'!$E$24="FIN",'Payroll'!AL289,0),IF('People_Inputs'!$E$25="FIN",'Payroll'!AL309,0),IF('People_Inputs'!$E$26="FIN",'Payroll'!AL329,0),IF('People_Inputs'!$E$27="FIN",'Payroll'!AL349,0),IF('People_Inputs'!$E$28="FIN",'Payroll'!AL369,0),IF('People_Inputs'!$E$29="FIN",'Payroll'!AL389,0),IF('People_Inputs'!$E$30="FIN",'Payroll'!AL409,0),IF('People_Inputs'!$E$31="FIN",'Payroll'!AL429,0),IF('People_Inputs'!$E$32="FIN",'Payroll'!AL449,0),IF('People_Inputs'!$E$33="FIN",'Payroll'!AL469,0),IF('People_Inputs'!$E$34="FIN",'Payroll'!AL489,0),IF('People_Inputs'!$E$35="FIN",'Payroll'!AL509,0),IF('People_Inputs'!$E$36="FIN",'Payroll'!AL529,0),IF('People_Inputs'!$E$37="FIN",'Payroll'!AL549,0),IF('People_Inputs'!$E$38="FIN",'Payroll'!AL569,0),IF('People_Inputs'!$E$39="FIN",'Payroll'!AL589,0),IF('People_Inputs'!$E$40="FIN",'Payroll'!AL609,0),IF('People_Inputs'!$E$41="FIN",'Payroll'!AL629,0),IF('People_Inputs'!$E$42="FIN",'Payroll'!AL649,0),IF('People_Inputs'!$E$43="FIN",'Payroll'!AL669,0),IF('People_Inputs'!$E$44="FIN",'Payroll'!AL689,0),IF('People_Inputs'!$E$45="FIN",'Payroll'!AL709,0),IF('People_Inputs'!$E$46="FIN",'Payroll'!AL729,0),IF('People_Inputs'!$E$47="FIN",'Payroll'!AL749,0),IF('People_Inputs'!$E$48="FIN",'Payroll'!AL769,0),IF('People_Inputs'!$E$49="FIN",'Payroll'!AL789,0),IF('People_Inputs'!$E$50="FIN",'Payroll'!AL809,0),IF('People_Inputs'!$E$51="FIN",'Payroll'!AL829,0),IF('People_Inputs'!$E$52="FIN",'Payroll'!AL849,0),IF('People_Inputs'!$E$53="FIN",'Payroll'!AL869,0),IF('People_Inputs'!$E$54="FIN",'Payroll'!AL889,0),IF('People_Inputs'!$E$55="FIN",'Payroll'!AL909,0),IF('People_Inputs'!$E$56="FIN",'Payroll'!AL929,0),IF('People_Inputs'!$E$57="FIN",'Payroll'!AL949,0),IF('People_Inputs'!$E$58="FIN",'Payroll'!AL969,0),IF('People_Inputs'!$E$59="FIN",'Payroll'!AL989,0),IF('People_Inputs'!$E$60="FIN",'Payroll'!AL1009,0),IF('People_Inputs'!$E$61="FIN",'Payroll'!AL1029,0),IF('People_Inputs'!$E$62="FIN",'Payroll'!AL1049,0),IF('People_Inputs'!$E$63="FIN",'Payroll'!AL1069,0),IF('People_Inputs'!$E$64="FIN",'Payroll'!AL1089,0),IF('People_Inputs'!$E$65="FIN",'Payroll'!AL1109,0),IF('People_Inputs'!$E$66="FIN",'Payroll'!AL1129,0),IF('People_Inputs'!$E$67="FIN",'Payroll'!AL1149,0),IF('People_Inputs'!$E$68="FIN",'Payroll'!AL1169,0),IF('People_Inputs'!$E$69="FIN",'Payroll'!AL1189,0),IF('People_Inputs'!$E$70="FIN",'Payroll'!AL1209,0))</f>
        <v>450</v>
      </c>
      <c r="AM37" s="35">
        <f>SUM(IF('People_Inputs'!$E$11="FIN",'Payroll'!AM29,0),IF('People_Inputs'!$E$12="FIN",'Payroll'!AM49,0),IF('People_Inputs'!$E$13="FIN",'Payroll'!AM69,0),IF('People_Inputs'!$E$14="FIN",'Payroll'!AM89,0),IF('People_Inputs'!$E$15="FIN",'Payroll'!AM109,0),IF('People_Inputs'!$E$16="FIN",'Payroll'!AM129,0),IF('People_Inputs'!$E$17="FIN",'Payroll'!AM149,0),IF('People_Inputs'!$E$18="FIN",'Payroll'!AM169,0),IF('People_Inputs'!$E$19="FIN",'Payroll'!AM189,0),IF('People_Inputs'!$E$20="FIN",'Payroll'!AM209,0),IF('People_Inputs'!$E$21="FIN",'Payroll'!AM229,0),IF('People_Inputs'!$E$22="FIN",'Payroll'!AM249,0),IF('People_Inputs'!$E$23="FIN",'Payroll'!AM269,0),IF('People_Inputs'!$E$24="FIN",'Payroll'!AM289,0),IF('People_Inputs'!$E$25="FIN",'Payroll'!AM309,0),IF('People_Inputs'!$E$26="FIN",'Payroll'!AM329,0),IF('People_Inputs'!$E$27="FIN",'Payroll'!AM349,0),IF('People_Inputs'!$E$28="FIN",'Payroll'!AM369,0),IF('People_Inputs'!$E$29="FIN",'Payroll'!AM389,0),IF('People_Inputs'!$E$30="FIN",'Payroll'!AM409,0),IF('People_Inputs'!$E$31="FIN",'Payroll'!AM429,0),IF('People_Inputs'!$E$32="FIN",'Payroll'!AM449,0),IF('People_Inputs'!$E$33="FIN",'Payroll'!AM469,0),IF('People_Inputs'!$E$34="FIN",'Payroll'!AM489,0),IF('People_Inputs'!$E$35="FIN",'Payroll'!AM509,0),IF('People_Inputs'!$E$36="FIN",'Payroll'!AM529,0),IF('People_Inputs'!$E$37="FIN",'Payroll'!AM549,0),IF('People_Inputs'!$E$38="FIN",'Payroll'!AM569,0),IF('People_Inputs'!$E$39="FIN",'Payroll'!AM589,0),IF('People_Inputs'!$E$40="FIN",'Payroll'!AM609,0),IF('People_Inputs'!$E$41="FIN",'Payroll'!AM629,0),IF('People_Inputs'!$E$42="FIN",'Payroll'!AM649,0),IF('People_Inputs'!$E$43="FIN",'Payroll'!AM669,0),IF('People_Inputs'!$E$44="FIN",'Payroll'!AM689,0),IF('People_Inputs'!$E$45="FIN",'Payroll'!AM709,0),IF('People_Inputs'!$E$46="FIN",'Payroll'!AM729,0),IF('People_Inputs'!$E$47="FIN",'Payroll'!AM749,0),IF('People_Inputs'!$E$48="FIN",'Payroll'!AM769,0),IF('People_Inputs'!$E$49="FIN",'Payroll'!AM789,0),IF('People_Inputs'!$E$50="FIN",'Payroll'!AM809,0),IF('People_Inputs'!$E$51="FIN",'Payroll'!AM829,0),IF('People_Inputs'!$E$52="FIN",'Payroll'!AM849,0),IF('People_Inputs'!$E$53="FIN",'Payroll'!AM869,0),IF('People_Inputs'!$E$54="FIN",'Payroll'!AM889,0),IF('People_Inputs'!$E$55="FIN",'Payroll'!AM909,0),IF('People_Inputs'!$E$56="FIN",'Payroll'!AM929,0),IF('People_Inputs'!$E$57="FIN",'Payroll'!AM949,0),IF('People_Inputs'!$E$58="FIN",'Payroll'!AM969,0),IF('People_Inputs'!$E$59="FIN",'Payroll'!AM989,0),IF('People_Inputs'!$E$60="FIN",'Payroll'!AM1009,0),IF('People_Inputs'!$E$61="FIN",'Payroll'!AM1029,0),IF('People_Inputs'!$E$62="FIN",'Payroll'!AM1049,0),IF('People_Inputs'!$E$63="FIN",'Payroll'!AM1069,0),IF('People_Inputs'!$E$64="FIN",'Payroll'!AM1089,0),IF('People_Inputs'!$E$65="FIN",'Payroll'!AM1109,0),IF('People_Inputs'!$E$66="FIN",'Payroll'!AM1129,0),IF('People_Inputs'!$E$67="FIN",'Payroll'!AM1149,0),IF('People_Inputs'!$E$68="FIN",'Payroll'!AM1169,0),IF('People_Inputs'!$E$69="FIN",'Payroll'!AM1189,0),IF('People_Inputs'!$E$70="FIN",'Payroll'!AM1209,0))</f>
        <v>450</v>
      </c>
      <c r="AN37" s="35">
        <f>SUM(IF('People_Inputs'!$E$11="FIN",'Payroll'!AN29,0),IF('People_Inputs'!$E$12="FIN",'Payroll'!AN49,0),IF('People_Inputs'!$E$13="FIN",'Payroll'!AN69,0),IF('People_Inputs'!$E$14="FIN",'Payroll'!AN89,0),IF('People_Inputs'!$E$15="FIN",'Payroll'!AN109,0),IF('People_Inputs'!$E$16="FIN",'Payroll'!AN129,0),IF('People_Inputs'!$E$17="FIN",'Payroll'!AN149,0),IF('People_Inputs'!$E$18="FIN",'Payroll'!AN169,0),IF('People_Inputs'!$E$19="FIN",'Payroll'!AN189,0),IF('People_Inputs'!$E$20="FIN",'Payroll'!AN209,0),IF('People_Inputs'!$E$21="FIN",'Payroll'!AN229,0),IF('People_Inputs'!$E$22="FIN",'Payroll'!AN249,0),IF('People_Inputs'!$E$23="FIN",'Payroll'!AN269,0),IF('People_Inputs'!$E$24="FIN",'Payroll'!AN289,0),IF('People_Inputs'!$E$25="FIN",'Payroll'!AN309,0),IF('People_Inputs'!$E$26="FIN",'Payroll'!AN329,0),IF('People_Inputs'!$E$27="FIN",'Payroll'!AN349,0),IF('People_Inputs'!$E$28="FIN",'Payroll'!AN369,0),IF('People_Inputs'!$E$29="FIN",'Payroll'!AN389,0),IF('People_Inputs'!$E$30="FIN",'Payroll'!AN409,0),IF('People_Inputs'!$E$31="FIN",'Payroll'!AN429,0),IF('People_Inputs'!$E$32="FIN",'Payroll'!AN449,0),IF('People_Inputs'!$E$33="FIN",'Payroll'!AN469,0),IF('People_Inputs'!$E$34="FIN",'Payroll'!AN489,0),IF('People_Inputs'!$E$35="FIN",'Payroll'!AN509,0),IF('People_Inputs'!$E$36="FIN",'Payroll'!AN529,0),IF('People_Inputs'!$E$37="FIN",'Payroll'!AN549,0),IF('People_Inputs'!$E$38="FIN",'Payroll'!AN569,0),IF('People_Inputs'!$E$39="FIN",'Payroll'!AN589,0),IF('People_Inputs'!$E$40="FIN",'Payroll'!AN609,0),IF('People_Inputs'!$E$41="FIN",'Payroll'!AN629,0),IF('People_Inputs'!$E$42="FIN",'Payroll'!AN649,0),IF('People_Inputs'!$E$43="FIN",'Payroll'!AN669,0),IF('People_Inputs'!$E$44="FIN",'Payroll'!AN689,0),IF('People_Inputs'!$E$45="FIN",'Payroll'!AN709,0),IF('People_Inputs'!$E$46="FIN",'Payroll'!AN729,0),IF('People_Inputs'!$E$47="FIN",'Payroll'!AN749,0),IF('People_Inputs'!$E$48="FIN",'Payroll'!AN769,0),IF('People_Inputs'!$E$49="FIN",'Payroll'!AN789,0),IF('People_Inputs'!$E$50="FIN",'Payroll'!AN809,0),IF('People_Inputs'!$E$51="FIN",'Payroll'!AN829,0),IF('People_Inputs'!$E$52="FIN",'Payroll'!AN849,0),IF('People_Inputs'!$E$53="FIN",'Payroll'!AN869,0),IF('People_Inputs'!$E$54="FIN",'Payroll'!AN889,0),IF('People_Inputs'!$E$55="FIN",'Payroll'!AN909,0),IF('People_Inputs'!$E$56="FIN",'Payroll'!AN929,0),IF('People_Inputs'!$E$57="FIN",'Payroll'!AN949,0),IF('People_Inputs'!$E$58="FIN",'Payroll'!AN969,0),IF('People_Inputs'!$E$59="FIN",'Payroll'!AN989,0),IF('People_Inputs'!$E$60="FIN",'Payroll'!AN1009,0),IF('People_Inputs'!$E$61="FIN",'Payroll'!AN1029,0),IF('People_Inputs'!$E$62="FIN",'Payroll'!AN1049,0),IF('People_Inputs'!$E$63="FIN",'Payroll'!AN1069,0),IF('People_Inputs'!$E$64="FIN",'Payroll'!AN1089,0),IF('People_Inputs'!$E$65="FIN",'Payroll'!AN1109,0),IF('People_Inputs'!$E$66="FIN",'Payroll'!AN1129,0),IF('People_Inputs'!$E$67="FIN",'Payroll'!AN1149,0),IF('People_Inputs'!$E$68="FIN",'Payroll'!AN1169,0),IF('People_Inputs'!$E$69="FIN",'Payroll'!AN1189,0),IF('People_Inputs'!$E$70="FIN",'Payroll'!AN1209,0))</f>
        <v>450</v>
      </c>
      <c r="AO37" s="35">
        <f>SUM(IF('People_Inputs'!$E$11="FIN",'Payroll'!AO29,0),IF('People_Inputs'!$E$12="FIN",'Payroll'!AO49,0),IF('People_Inputs'!$E$13="FIN",'Payroll'!AO69,0),IF('People_Inputs'!$E$14="FIN",'Payroll'!AO89,0),IF('People_Inputs'!$E$15="FIN",'Payroll'!AO109,0),IF('People_Inputs'!$E$16="FIN",'Payroll'!AO129,0),IF('People_Inputs'!$E$17="FIN",'Payroll'!AO149,0),IF('People_Inputs'!$E$18="FIN",'Payroll'!AO169,0),IF('People_Inputs'!$E$19="FIN",'Payroll'!AO189,0),IF('People_Inputs'!$E$20="FIN",'Payroll'!AO209,0),IF('People_Inputs'!$E$21="FIN",'Payroll'!AO229,0),IF('People_Inputs'!$E$22="FIN",'Payroll'!AO249,0),IF('People_Inputs'!$E$23="FIN",'Payroll'!AO269,0),IF('People_Inputs'!$E$24="FIN",'Payroll'!AO289,0),IF('People_Inputs'!$E$25="FIN",'Payroll'!AO309,0),IF('People_Inputs'!$E$26="FIN",'Payroll'!AO329,0),IF('People_Inputs'!$E$27="FIN",'Payroll'!AO349,0),IF('People_Inputs'!$E$28="FIN",'Payroll'!AO369,0),IF('People_Inputs'!$E$29="FIN",'Payroll'!AO389,0),IF('People_Inputs'!$E$30="FIN",'Payroll'!AO409,0),IF('People_Inputs'!$E$31="FIN",'Payroll'!AO429,0),IF('People_Inputs'!$E$32="FIN",'Payroll'!AO449,0),IF('People_Inputs'!$E$33="FIN",'Payroll'!AO469,0),IF('People_Inputs'!$E$34="FIN",'Payroll'!AO489,0),IF('People_Inputs'!$E$35="FIN",'Payroll'!AO509,0),IF('People_Inputs'!$E$36="FIN",'Payroll'!AO529,0),IF('People_Inputs'!$E$37="FIN",'Payroll'!AO549,0),IF('People_Inputs'!$E$38="FIN",'Payroll'!AO569,0),IF('People_Inputs'!$E$39="FIN",'Payroll'!AO589,0),IF('People_Inputs'!$E$40="FIN",'Payroll'!AO609,0),IF('People_Inputs'!$E$41="FIN",'Payroll'!AO629,0),IF('People_Inputs'!$E$42="FIN",'Payroll'!AO649,0),IF('People_Inputs'!$E$43="FIN",'Payroll'!AO669,0),IF('People_Inputs'!$E$44="FIN",'Payroll'!AO689,0),IF('People_Inputs'!$E$45="FIN",'Payroll'!AO709,0),IF('People_Inputs'!$E$46="FIN",'Payroll'!AO729,0),IF('People_Inputs'!$E$47="FIN",'Payroll'!AO749,0),IF('People_Inputs'!$E$48="FIN",'Payroll'!AO769,0),IF('People_Inputs'!$E$49="FIN",'Payroll'!AO789,0),IF('People_Inputs'!$E$50="FIN",'Payroll'!AO809,0),IF('People_Inputs'!$E$51="FIN",'Payroll'!AO829,0),IF('People_Inputs'!$E$52="FIN",'Payroll'!AO849,0),IF('People_Inputs'!$E$53="FIN",'Payroll'!AO869,0),IF('People_Inputs'!$E$54="FIN",'Payroll'!AO889,0),IF('People_Inputs'!$E$55="FIN",'Payroll'!AO909,0),IF('People_Inputs'!$E$56="FIN",'Payroll'!AO929,0),IF('People_Inputs'!$E$57="FIN",'Payroll'!AO949,0),IF('People_Inputs'!$E$58="FIN",'Payroll'!AO969,0),IF('People_Inputs'!$E$59="FIN",'Payroll'!AO989,0),IF('People_Inputs'!$E$60="FIN",'Payroll'!AO1009,0),IF('People_Inputs'!$E$61="FIN",'Payroll'!AO1029,0),IF('People_Inputs'!$E$62="FIN",'Payroll'!AO1049,0),IF('People_Inputs'!$E$63="FIN",'Payroll'!AO1069,0),IF('People_Inputs'!$E$64="FIN",'Payroll'!AO1089,0),IF('People_Inputs'!$E$65="FIN",'Payroll'!AO1109,0),IF('People_Inputs'!$E$66="FIN",'Payroll'!AO1129,0),IF('People_Inputs'!$E$67="FIN",'Payroll'!AO1149,0),IF('People_Inputs'!$E$68="FIN",'Payroll'!AO1169,0),IF('People_Inputs'!$E$69="FIN",'Payroll'!AO1189,0),IF('People_Inputs'!$E$70="FIN",'Payroll'!AO1209,0))</f>
        <v>450</v>
      </c>
      <c r="AP37" s="35">
        <f>SUM(IF('People_Inputs'!$E$11="FIN",'Payroll'!AP29,0),IF('People_Inputs'!$E$12="FIN",'Payroll'!AP49,0),IF('People_Inputs'!$E$13="FIN",'Payroll'!AP69,0),IF('People_Inputs'!$E$14="FIN",'Payroll'!AP89,0),IF('People_Inputs'!$E$15="FIN",'Payroll'!AP109,0),IF('People_Inputs'!$E$16="FIN",'Payroll'!AP129,0),IF('People_Inputs'!$E$17="FIN",'Payroll'!AP149,0),IF('People_Inputs'!$E$18="FIN",'Payroll'!AP169,0),IF('People_Inputs'!$E$19="FIN",'Payroll'!AP189,0),IF('People_Inputs'!$E$20="FIN",'Payroll'!AP209,0),IF('People_Inputs'!$E$21="FIN",'Payroll'!AP229,0),IF('People_Inputs'!$E$22="FIN",'Payroll'!AP249,0),IF('People_Inputs'!$E$23="FIN",'Payroll'!AP269,0),IF('People_Inputs'!$E$24="FIN",'Payroll'!AP289,0),IF('People_Inputs'!$E$25="FIN",'Payroll'!AP309,0),IF('People_Inputs'!$E$26="FIN",'Payroll'!AP329,0),IF('People_Inputs'!$E$27="FIN",'Payroll'!AP349,0),IF('People_Inputs'!$E$28="FIN",'Payroll'!AP369,0),IF('People_Inputs'!$E$29="FIN",'Payroll'!AP389,0),IF('People_Inputs'!$E$30="FIN",'Payroll'!AP409,0),IF('People_Inputs'!$E$31="FIN",'Payroll'!AP429,0),IF('People_Inputs'!$E$32="FIN",'Payroll'!AP449,0),IF('People_Inputs'!$E$33="FIN",'Payroll'!AP469,0),IF('People_Inputs'!$E$34="FIN",'Payroll'!AP489,0),IF('People_Inputs'!$E$35="FIN",'Payroll'!AP509,0),IF('People_Inputs'!$E$36="FIN",'Payroll'!AP529,0),IF('People_Inputs'!$E$37="FIN",'Payroll'!AP549,0),IF('People_Inputs'!$E$38="FIN",'Payroll'!AP569,0),IF('People_Inputs'!$E$39="FIN",'Payroll'!AP589,0),IF('People_Inputs'!$E$40="FIN",'Payroll'!AP609,0),IF('People_Inputs'!$E$41="FIN",'Payroll'!AP629,0),IF('People_Inputs'!$E$42="FIN",'Payroll'!AP649,0),IF('People_Inputs'!$E$43="FIN",'Payroll'!AP669,0),IF('People_Inputs'!$E$44="FIN",'Payroll'!AP689,0),IF('People_Inputs'!$E$45="FIN",'Payroll'!AP709,0),IF('People_Inputs'!$E$46="FIN",'Payroll'!AP729,0),IF('People_Inputs'!$E$47="FIN",'Payroll'!AP749,0),IF('People_Inputs'!$E$48="FIN",'Payroll'!AP769,0),IF('People_Inputs'!$E$49="FIN",'Payroll'!AP789,0),IF('People_Inputs'!$E$50="FIN",'Payroll'!AP809,0),IF('People_Inputs'!$E$51="FIN",'Payroll'!AP829,0),IF('People_Inputs'!$E$52="FIN",'Payroll'!AP849,0),IF('People_Inputs'!$E$53="FIN",'Payroll'!AP869,0),IF('People_Inputs'!$E$54="FIN",'Payroll'!AP889,0),IF('People_Inputs'!$E$55="FIN",'Payroll'!AP909,0),IF('People_Inputs'!$E$56="FIN",'Payroll'!AP929,0),IF('People_Inputs'!$E$57="FIN",'Payroll'!AP949,0),IF('People_Inputs'!$E$58="FIN",'Payroll'!AP969,0),IF('People_Inputs'!$E$59="FIN",'Payroll'!AP989,0),IF('People_Inputs'!$E$60="FIN",'Payroll'!AP1009,0),IF('People_Inputs'!$E$61="FIN",'Payroll'!AP1029,0),IF('People_Inputs'!$E$62="FIN",'Payroll'!AP1049,0),IF('People_Inputs'!$E$63="FIN",'Payroll'!AP1069,0),IF('People_Inputs'!$E$64="FIN",'Payroll'!AP1089,0),IF('People_Inputs'!$E$65="FIN",'Payroll'!AP1109,0),IF('People_Inputs'!$E$66="FIN",'Payroll'!AP1129,0),IF('People_Inputs'!$E$67="FIN",'Payroll'!AP1149,0),IF('People_Inputs'!$E$68="FIN",'Payroll'!AP1169,0),IF('People_Inputs'!$E$69="FIN",'Payroll'!AP1189,0),IF('People_Inputs'!$E$70="FIN",'Payroll'!AP1209,0))</f>
        <v>450</v>
      </c>
      <c r="AQ37" s="35">
        <f>SUM(IF('People_Inputs'!$E$11="FIN",'Payroll'!AQ29,0),IF('People_Inputs'!$E$12="FIN",'Payroll'!AQ49,0),IF('People_Inputs'!$E$13="FIN",'Payroll'!AQ69,0),IF('People_Inputs'!$E$14="FIN",'Payroll'!AQ89,0),IF('People_Inputs'!$E$15="FIN",'Payroll'!AQ109,0),IF('People_Inputs'!$E$16="FIN",'Payroll'!AQ129,0),IF('People_Inputs'!$E$17="FIN",'Payroll'!AQ149,0),IF('People_Inputs'!$E$18="FIN",'Payroll'!AQ169,0),IF('People_Inputs'!$E$19="FIN",'Payroll'!AQ189,0),IF('People_Inputs'!$E$20="FIN",'Payroll'!AQ209,0),IF('People_Inputs'!$E$21="FIN",'Payroll'!AQ229,0),IF('People_Inputs'!$E$22="FIN",'Payroll'!AQ249,0),IF('People_Inputs'!$E$23="FIN",'Payroll'!AQ269,0),IF('People_Inputs'!$E$24="FIN",'Payroll'!AQ289,0),IF('People_Inputs'!$E$25="FIN",'Payroll'!AQ309,0),IF('People_Inputs'!$E$26="FIN",'Payroll'!AQ329,0),IF('People_Inputs'!$E$27="FIN",'Payroll'!AQ349,0),IF('People_Inputs'!$E$28="FIN",'Payroll'!AQ369,0),IF('People_Inputs'!$E$29="FIN",'Payroll'!AQ389,0),IF('People_Inputs'!$E$30="FIN",'Payroll'!AQ409,0),IF('People_Inputs'!$E$31="FIN",'Payroll'!AQ429,0),IF('People_Inputs'!$E$32="FIN",'Payroll'!AQ449,0),IF('People_Inputs'!$E$33="FIN",'Payroll'!AQ469,0),IF('People_Inputs'!$E$34="FIN",'Payroll'!AQ489,0),IF('People_Inputs'!$E$35="FIN",'Payroll'!AQ509,0),IF('People_Inputs'!$E$36="FIN",'Payroll'!AQ529,0),IF('People_Inputs'!$E$37="FIN",'Payroll'!AQ549,0),IF('People_Inputs'!$E$38="FIN",'Payroll'!AQ569,0),IF('People_Inputs'!$E$39="FIN",'Payroll'!AQ589,0),IF('People_Inputs'!$E$40="FIN",'Payroll'!AQ609,0),IF('People_Inputs'!$E$41="FIN",'Payroll'!AQ629,0),IF('People_Inputs'!$E$42="FIN",'Payroll'!AQ649,0),IF('People_Inputs'!$E$43="FIN",'Payroll'!AQ669,0),IF('People_Inputs'!$E$44="FIN",'Payroll'!AQ689,0),IF('People_Inputs'!$E$45="FIN",'Payroll'!AQ709,0),IF('People_Inputs'!$E$46="FIN",'Payroll'!AQ729,0),IF('People_Inputs'!$E$47="FIN",'Payroll'!AQ749,0),IF('People_Inputs'!$E$48="FIN",'Payroll'!AQ769,0),IF('People_Inputs'!$E$49="FIN",'Payroll'!AQ789,0),IF('People_Inputs'!$E$50="FIN",'Payroll'!AQ809,0),IF('People_Inputs'!$E$51="FIN",'Payroll'!AQ829,0),IF('People_Inputs'!$E$52="FIN",'Payroll'!AQ849,0),IF('People_Inputs'!$E$53="FIN",'Payroll'!AQ869,0),IF('People_Inputs'!$E$54="FIN",'Payroll'!AQ889,0),IF('People_Inputs'!$E$55="FIN",'Payroll'!AQ909,0),IF('People_Inputs'!$E$56="FIN",'Payroll'!AQ929,0),IF('People_Inputs'!$E$57="FIN",'Payroll'!AQ949,0),IF('People_Inputs'!$E$58="FIN",'Payroll'!AQ969,0),IF('People_Inputs'!$E$59="FIN",'Payroll'!AQ989,0),IF('People_Inputs'!$E$60="FIN",'Payroll'!AQ1009,0),IF('People_Inputs'!$E$61="FIN",'Payroll'!AQ1029,0),IF('People_Inputs'!$E$62="FIN",'Payroll'!AQ1049,0),IF('People_Inputs'!$E$63="FIN",'Payroll'!AQ1069,0),IF('People_Inputs'!$E$64="FIN",'Payroll'!AQ1089,0),IF('People_Inputs'!$E$65="FIN",'Payroll'!AQ1109,0),IF('People_Inputs'!$E$66="FIN",'Payroll'!AQ1129,0),IF('People_Inputs'!$E$67="FIN",'Payroll'!AQ1149,0),IF('People_Inputs'!$E$68="FIN",'Payroll'!AQ1169,0),IF('People_Inputs'!$E$69="FIN",'Payroll'!AQ1189,0),IF('People_Inputs'!$E$70="FIN",'Payroll'!AQ1209,0))</f>
        <v>450</v>
      </c>
      <c r="AR37" s="35">
        <f>SUM(IF('People_Inputs'!$E$11="FIN",'Payroll'!AR29,0),IF('People_Inputs'!$E$12="FIN",'Payroll'!AR49,0),IF('People_Inputs'!$E$13="FIN",'Payroll'!AR69,0),IF('People_Inputs'!$E$14="FIN",'Payroll'!AR89,0),IF('People_Inputs'!$E$15="FIN",'Payroll'!AR109,0),IF('People_Inputs'!$E$16="FIN",'Payroll'!AR129,0),IF('People_Inputs'!$E$17="FIN",'Payroll'!AR149,0),IF('People_Inputs'!$E$18="FIN",'Payroll'!AR169,0),IF('People_Inputs'!$E$19="FIN",'Payroll'!AR189,0),IF('People_Inputs'!$E$20="FIN",'Payroll'!AR209,0),IF('People_Inputs'!$E$21="FIN",'Payroll'!AR229,0),IF('People_Inputs'!$E$22="FIN",'Payroll'!AR249,0),IF('People_Inputs'!$E$23="FIN",'Payroll'!AR269,0),IF('People_Inputs'!$E$24="FIN",'Payroll'!AR289,0),IF('People_Inputs'!$E$25="FIN",'Payroll'!AR309,0),IF('People_Inputs'!$E$26="FIN",'Payroll'!AR329,0),IF('People_Inputs'!$E$27="FIN",'Payroll'!AR349,0),IF('People_Inputs'!$E$28="FIN",'Payroll'!AR369,0),IF('People_Inputs'!$E$29="FIN",'Payroll'!AR389,0),IF('People_Inputs'!$E$30="FIN",'Payroll'!AR409,0),IF('People_Inputs'!$E$31="FIN",'Payroll'!AR429,0),IF('People_Inputs'!$E$32="FIN",'Payroll'!AR449,0),IF('People_Inputs'!$E$33="FIN",'Payroll'!AR469,0),IF('People_Inputs'!$E$34="FIN",'Payroll'!AR489,0),IF('People_Inputs'!$E$35="FIN",'Payroll'!AR509,0),IF('People_Inputs'!$E$36="FIN",'Payroll'!AR529,0),IF('People_Inputs'!$E$37="FIN",'Payroll'!AR549,0),IF('People_Inputs'!$E$38="FIN",'Payroll'!AR569,0),IF('People_Inputs'!$E$39="FIN",'Payroll'!AR589,0),IF('People_Inputs'!$E$40="FIN",'Payroll'!AR609,0),IF('People_Inputs'!$E$41="FIN",'Payroll'!AR629,0),IF('People_Inputs'!$E$42="FIN",'Payroll'!AR649,0),IF('People_Inputs'!$E$43="FIN",'Payroll'!AR669,0),IF('People_Inputs'!$E$44="FIN",'Payroll'!AR689,0),IF('People_Inputs'!$E$45="FIN",'Payroll'!AR709,0),IF('People_Inputs'!$E$46="FIN",'Payroll'!AR729,0),IF('People_Inputs'!$E$47="FIN",'Payroll'!AR749,0),IF('People_Inputs'!$E$48="FIN",'Payroll'!AR769,0),IF('People_Inputs'!$E$49="FIN",'Payroll'!AR789,0),IF('People_Inputs'!$E$50="FIN",'Payroll'!AR809,0),IF('People_Inputs'!$E$51="FIN",'Payroll'!AR829,0),IF('People_Inputs'!$E$52="FIN",'Payroll'!AR849,0),IF('People_Inputs'!$E$53="FIN",'Payroll'!AR869,0),IF('People_Inputs'!$E$54="FIN",'Payroll'!AR889,0),IF('People_Inputs'!$E$55="FIN",'Payroll'!AR909,0),IF('People_Inputs'!$E$56="FIN",'Payroll'!AR929,0),IF('People_Inputs'!$E$57="FIN",'Payroll'!AR949,0),IF('People_Inputs'!$E$58="FIN",'Payroll'!AR969,0),IF('People_Inputs'!$E$59="FIN",'Payroll'!AR989,0),IF('People_Inputs'!$E$60="FIN",'Payroll'!AR1009,0),IF('People_Inputs'!$E$61="FIN",'Payroll'!AR1029,0),IF('People_Inputs'!$E$62="FIN",'Payroll'!AR1049,0),IF('People_Inputs'!$E$63="FIN",'Payroll'!AR1069,0),IF('People_Inputs'!$E$64="FIN",'Payroll'!AR1089,0),IF('People_Inputs'!$E$65="FIN",'Payroll'!AR1109,0),IF('People_Inputs'!$E$66="FIN",'Payroll'!AR1129,0),IF('People_Inputs'!$E$67="FIN",'Payroll'!AR1149,0),IF('People_Inputs'!$E$68="FIN",'Payroll'!AR1169,0),IF('People_Inputs'!$E$69="FIN",'Payroll'!AR1189,0),IF('People_Inputs'!$E$70="FIN",'Payroll'!AR1209,0))</f>
        <v>450</v>
      </c>
      <c r="AS37" s="35">
        <f>SUM(IF('People_Inputs'!$E$11="FIN",'Payroll'!AS29,0),IF('People_Inputs'!$E$12="FIN",'Payroll'!AS49,0),IF('People_Inputs'!$E$13="FIN",'Payroll'!AS69,0),IF('People_Inputs'!$E$14="FIN",'Payroll'!AS89,0),IF('People_Inputs'!$E$15="FIN",'Payroll'!AS109,0),IF('People_Inputs'!$E$16="FIN",'Payroll'!AS129,0),IF('People_Inputs'!$E$17="FIN",'Payroll'!AS149,0),IF('People_Inputs'!$E$18="FIN",'Payroll'!AS169,0),IF('People_Inputs'!$E$19="FIN",'Payroll'!AS189,0),IF('People_Inputs'!$E$20="FIN",'Payroll'!AS209,0),IF('People_Inputs'!$E$21="FIN",'Payroll'!AS229,0),IF('People_Inputs'!$E$22="FIN",'Payroll'!AS249,0),IF('People_Inputs'!$E$23="FIN",'Payroll'!AS269,0),IF('People_Inputs'!$E$24="FIN",'Payroll'!AS289,0),IF('People_Inputs'!$E$25="FIN",'Payroll'!AS309,0),IF('People_Inputs'!$E$26="FIN",'Payroll'!AS329,0),IF('People_Inputs'!$E$27="FIN",'Payroll'!AS349,0),IF('People_Inputs'!$E$28="FIN",'Payroll'!AS369,0),IF('People_Inputs'!$E$29="FIN",'Payroll'!AS389,0),IF('People_Inputs'!$E$30="FIN",'Payroll'!AS409,0),IF('People_Inputs'!$E$31="FIN",'Payroll'!AS429,0),IF('People_Inputs'!$E$32="FIN",'Payroll'!AS449,0),IF('People_Inputs'!$E$33="FIN",'Payroll'!AS469,0),IF('People_Inputs'!$E$34="FIN",'Payroll'!AS489,0),IF('People_Inputs'!$E$35="FIN",'Payroll'!AS509,0),IF('People_Inputs'!$E$36="FIN",'Payroll'!AS529,0),IF('People_Inputs'!$E$37="FIN",'Payroll'!AS549,0),IF('People_Inputs'!$E$38="FIN",'Payroll'!AS569,0),IF('People_Inputs'!$E$39="FIN",'Payroll'!AS589,0),IF('People_Inputs'!$E$40="FIN",'Payroll'!AS609,0),IF('People_Inputs'!$E$41="FIN",'Payroll'!AS629,0),IF('People_Inputs'!$E$42="FIN",'Payroll'!AS649,0),IF('People_Inputs'!$E$43="FIN",'Payroll'!AS669,0),IF('People_Inputs'!$E$44="FIN",'Payroll'!AS689,0),IF('People_Inputs'!$E$45="FIN",'Payroll'!AS709,0),IF('People_Inputs'!$E$46="FIN",'Payroll'!AS729,0),IF('People_Inputs'!$E$47="FIN",'Payroll'!AS749,0),IF('People_Inputs'!$E$48="FIN",'Payroll'!AS769,0),IF('People_Inputs'!$E$49="FIN",'Payroll'!AS789,0),IF('People_Inputs'!$E$50="FIN",'Payroll'!AS809,0),IF('People_Inputs'!$E$51="FIN",'Payroll'!AS829,0),IF('People_Inputs'!$E$52="FIN",'Payroll'!AS849,0),IF('People_Inputs'!$E$53="FIN",'Payroll'!AS869,0),IF('People_Inputs'!$E$54="FIN",'Payroll'!AS889,0),IF('People_Inputs'!$E$55="FIN",'Payroll'!AS909,0),IF('People_Inputs'!$E$56="FIN",'Payroll'!AS929,0),IF('People_Inputs'!$E$57="FIN",'Payroll'!AS949,0),IF('People_Inputs'!$E$58="FIN",'Payroll'!AS969,0),IF('People_Inputs'!$E$59="FIN",'Payroll'!AS989,0),IF('People_Inputs'!$E$60="FIN",'Payroll'!AS1009,0),IF('People_Inputs'!$E$61="FIN",'Payroll'!AS1029,0),IF('People_Inputs'!$E$62="FIN",'Payroll'!AS1049,0),IF('People_Inputs'!$E$63="FIN",'Payroll'!AS1069,0),IF('People_Inputs'!$E$64="FIN",'Payroll'!AS1089,0),IF('People_Inputs'!$E$65="FIN",'Payroll'!AS1109,0),IF('People_Inputs'!$E$66="FIN",'Payroll'!AS1129,0),IF('People_Inputs'!$E$67="FIN",'Payroll'!AS1149,0),IF('People_Inputs'!$E$68="FIN",'Payroll'!AS1169,0),IF('People_Inputs'!$E$69="FIN",'Payroll'!AS1189,0),IF('People_Inputs'!$E$70="FIN",'Payroll'!AS1209,0))</f>
        <v>450</v>
      </c>
      <c r="AT37" s="35">
        <f>SUM(IF('People_Inputs'!$E$11="FIN",'Payroll'!AT29,0),IF('People_Inputs'!$E$12="FIN",'Payroll'!AT49,0),IF('People_Inputs'!$E$13="FIN",'Payroll'!AT69,0),IF('People_Inputs'!$E$14="FIN",'Payroll'!AT89,0),IF('People_Inputs'!$E$15="FIN",'Payroll'!AT109,0),IF('People_Inputs'!$E$16="FIN",'Payroll'!AT129,0),IF('People_Inputs'!$E$17="FIN",'Payroll'!AT149,0),IF('People_Inputs'!$E$18="FIN",'Payroll'!AT169,0),IF('People_Inputs'!$E$19="FIN",'Payroll'!AT189,0),IF('People_Inputs'!$E$20="FIN",'Payroll'!AT209,0),IF('People_Inputs'!$E$21="FIN",'Payroll'!AT229,0),IF('People_Inputs'!$E$22="FIN",'Payroll'!AT249,0),IF('People_Inputs'!$E$23="FIN",'Payroll'!AT269,0),IF('People_Inputs'!$E$24="FIN",'Payroll'!AT289,0),IF('People_Inputs'!$E$25="FIN",'Payroll'!AT309,0),IF('People_Inputs'!$E$26="FIN",'Payroll'!AT329,0),IF('People_Inputs'!$E$27="FIN",'Payroll'!AT349,0),IF('People_Inputs'!$E$28="FIN",'Payroll'!AT369,0),IF('People_Inputs'!$E$29="FIN",'Payroll'!AT389,0),IF('People_Inputs'!$E$30="FIN",'Payroll'!AT409,0),IF('People_Inputs'!$E$31="FIN",'Payroll'!AT429,0),IF('People_Inputs'!$E$32="FIN",'Payroll'!AT449,0),IF('People_Inputs'!$E$33="FIN",'Payroll'!AT469,0),IF('People_Inputs'!$E$34="FIN",'Payroll'!AT489,0),IF('People_Inputs'!$E$35="FIN",'Payroll'!AT509,0),IF('People_Inputs'!$E$36="FIN",'Payroll'!AT529,0),IF('People_Inputs'!$E$37="FIN",'Payroll'!AT549,0),IF('People_Inputs'!$E$38="FIN",'Payroll'!AT569,0),IF('People_Inputs'!$E$39="FIN",'Payroll'!AT589,0),IF('People_Inputs'!$E$40="FIN",'Payroll'!AT609,0),IF('People_Inputs'!$E$41="FIN",'Payroll'!AT629,0),IF('People_Inputs'!$E$42="FIN",'Payroll'!AT649,0),IF('People_Inputs'!$E$43="FIN",'Payroll'!AT669,0),IF('People_Inputs'!$E$44="FIN",'Payroll'!AT689,0),IF('People_Inputs'!$E$45="FIN",'Payroll'!AT709,0),IF('People_Inputs'!$E$46="FIN",'Payroll'!AT729,0),IF('People_Inputs'!$E$47="FIN",'Payroll'!AT749,0),IF('People_Inputs'!$E$48="FIN",'Payroll'!AT769,0),IF('People_Inputs'!$E$49="FIN",'Payroll'!AT789,0),IF('People_Inputs'!$E$50="FIN",'Payroll'!AT809,0),IF('People_Inputs'!$E$51="FIN",'Payroll'!AT829,0),IF('People_Inputs'!$E$52="FIN",'Payroll'!AT849,0),IF('People_Inputs'!$E$53="FIN",'Payroll'!AT869,0),IF('People_Inputs'!$E$54="FIN",'Payroll'!AT889,0),IF('People_Inputs'!$E$55="FIN",'Payroll'!AT909,0),IF('People_Inputs'!$E$56="FIN",'Payroll'!AT929,0),IF('People_Inputs'!$E$57="FIN",'Payroll'!AT949,0),IF('People_Inputs'!$E$58="FIN",'Payroll'!AT969,0),IF('People_Inputs'!$E$59="FIN",'Payroll'!AT989,0),IF('People_Inputs'!$E$60="FIN",'Payroll'!AT1009,0),IF('People_Inputs'!$E$61="FIN",'Payroll'!AT1029,0),IF('People_Inputs'!$E$62="FIN",'Payroll'!AT1049,0),IF('People_Inputs'!$E$63="FIN",'Payroll'!AT1069,0),IF('People_Inputs'!$E$64="FIN",'Payroll'!AT1089,0),IF('People_Inputs'!$E$65="FIN",'Payroll'!AT1109,0),IF('People_Inputs'!$E$66="FIN",'Payroll'!AT1129,0),IF('People_Inputs'!$E$67="FIN",'Payroll'!AT1149,0),IF('People_Inputs'!$E$68="FIN",'Payroll'!AT1169,0),IF('People_Inputs'!$E$69="FIN",'Payroll'!AT1189,0),IF('People_Inputs'!$E$70="FIN",'Payroll'!AT1209,0))</f>
        <v>450</v>
      </c>
      <c r="AU37" s="35">
        <f>SUM(IF('People_Inputs'!$E$11="FIN",'Payroll'!AU29,0),IF('People_Inputs'!$E$12="FIN",'Payroll'!AU49,0),IF('People_Inputs'!$E$13="FIN",'Payroll'!AU69,0),IF('People_Inputs'!$E$14="FIN",'Payroll'!AU89,0),IF('People_Inputs'!$E$15="FIN",'Payroll'!AU109,0),IF('People_Inputs'!$E$16="FIN",'Payroll'!AU129,0),IF('People_Inputs'!$E$17="FIN",'Payroll'!AU149,0),IF('People_Inputs'!$E$18="FIN",'Payroll'!AU169,0),IF('People_Inputs'!$E$19="FIN",'Payroll'!AU189,0),IF('People_Inputs'!$E$20="FIN",'Payroll'!AU209,0),IF('People_Inputs'!$E$21="FIN",'Payroll'!AU229,0),IF('People_Inputs'!$E$22="FIN",'Payroll'!AU249,0),IF('People_Inputs'!$E$23="FIN",'Payroll'!AU269,0),IF('People_Inputs'!$E$24="FIN",'Payroll'!AU289,0),IF('People_Inputs'!$E$25="FIN",'Payroll'!AU309,0),IF('People_Inputs'!$E$26="FIN",'Payroll'!AU329,0),IF('People_Inputs'!$E$27="FIN",'Payroll'!AU349,0),IF('People_Inputs'!$E$28="FIN",'Payroll'!AU369,0),IF('People_Inputs'!$E$29="FIN",'Payroll'!AU389,0),IF('People_Inputs'!$E$30="FIN",'Payroll'!AU409,0),IF('People_Inputs'!$E$31="FIN",'Payroll'!AU429,0),IF('People_Inputs'!$E$32="FIN",'Payroll'!AU449,0),IF('People_Inputs'!$E$33="FIN",'Payroll'!AU469,0),IF('People_Inputs'!$E$34="FIN",'Payroll'!AU489,0),IF('People_Inputs'!$E$35="FIN",'Payroll'!AU509,0),IF('People_Inputs'!$E$36="FIN",'Payroll'!AU529,0),IF('People_Inputs'!$E$37="FIN",'Payroll'!AU549,0),IF('People_Inputs'!$E$38="FIN",'Payroll'!AU569,0),IF('People_Inputs'!$E$39="FIN",'Payroll'!AU589,0),IF('People_Inputs'!$E$40="FIN",'Payroll'!AU609,0),IF('People_Inputs'!$E$41="FIN",'Payroll'!AU629,0),IF('People_Inputs'!$E$42="FIN",'Payroll'!AU649,0),IF('People_Inputs'!$E$43="FIN",'Payroll'!AU669,0),IF('People_Inputs'!$E$44="FIN",'Payroll'!AU689,0),IF('People_Inputs'!$E$45="FIN",'Payroll'!AU709,0),IF('People_Inputs'!$E$46="FIN",'Payroll'!AU729,0),IF('People_Inputs'!$E$47="FIN",'Payroll'!AU749,0),IF('People_Inputs'!$E$48="FIN",'Payroll'!AU769,0),IF('People_Inputs'!$E$49="FIN",'Payroll'!AU789,0),IF('People_Inputs'!$E$50="FIN",'Payroll'!AU809,0),IF('People_Inputs'!$E$51="FIN",'Payroll'!AU829,0),IF('People_Inputs'!$E$52="FIN",'Payroll'!AU849,0),IF('People_Inputs'!$E$53="FIN",'Payroll'!AU869,0),IF('People_Inputs'!$E$54="FIN",'Payroll'!AU889,0),IF('People_Inputs'!$E$55="FIN",'Payroll'!AU909,0),IF('People_Inputs'!$E$56="FIN",'Payroll'!AU929,0),IF('People_Inputs'!$E$57="FIN",'Payroll'!AU949,0),IF('People_Inputs'!$E$58="FIN",'Payroll'!AU969,0),IF('People_Inputs'!$E$59="FIN",'Payroll'!AU989,0),IF('People_Inputs'!$E$60="FIN",'Payroll'!AU1009,0),IF('People_Inputs'!$E$61="FIN",'Payroll'!AU1029,0),IF('People_Inputs'!$E$62="FIN",'Payroll'!AU1049,0),IF('People_Inputs'!$E$63="FIN",'Payroll'!AU1069,0),IF('People_Inputs'!$E$64="FIN",'Payroll'!AU1089,0),IF('People_Inputs'!$E$65="FIN",'Payroll'!AU1109,0),IF('People_Inputs'!$E$66="FIN",'Payroll'!AU1129,0),IF('People_Inputs'!$E$67="FIN",'Payroll'!AU1149,0),IF('People_Inputs'!$E$68="FIN",'Payroll'!AU1169,0),IF('People_Inputs'!$E$69="FIN",'Payroll'!AU1189,0),IF('People_Inputs'!$E$70="FIN",'Payroll'!AU1209,0))</f>
        <v>450</v>
      </c>
      <c r="AV37" s="35">
        <f>SUM(IF('People_Inputs'!$E$11="FIN",'Payroll'!AV29,0),IF('People_Inputs'!$E$12="FIN",'Payroll'!AV49,0),IF('People_Inputs'!$E$13="FIN",'Payroll'!AV69,0),IF('People_Inputs'!$E$14="FIN",'Payroll'!AV89,0),IF('People_Inputs'!$E$15="FIN",'Payroll'!AV109,0),IF('People_Inputs'!$E$16="FIN",'Payroll'!AV129,0),IF('People_Inputs'!$E$17="FIN",'Payroll'!AV149,0),IF('People_Inputs'!$E$18="FIN",'Payroll'!AV169,0),IF('People_Inputs'!$E$19="FIN",'Payroll'!AV189,0),IF('People_Inputs'!$E$20="FIN",'Payroll'!AV209,0),IF('People_Inputs'!$E$21="FIN",'Payroll'!AV229,0),IF('People_Inputs'!$E$22="FIN",'Payroll'!AV249,0),IF('People_Inputs'!$E$23="FIN",'Payroll'!AV269,0),IF('People_Inputs'!$E$24="FIN",'Payroll'!AV289,0),IF('People_Inputs'!$E$25="FIN",'Payroll'!AV309,0),IF('People_Inputs'!$E$26="FIN",'Payroll'!AV329,0),IF('People_Inputs'!$E$27="FIN",'Payroll'!AV349,0),IF('People_Inputs'!$E$28="FIN",'Payroll'!AV369,0),IF('People_Inputs'!$E$29="FIN",'Payroll'!AV389,0),IF('People_Inputs'!$E$30="FIN",'Payroll'!AV409,0),IF('People_Inputs'!$E$31="FIN",'Payroll'!AV429,0),IF('People_Inputs'!$E$32="FIN",'Payroll'!AV449,0),IF('People_Inputs'!$E$33="FIN",'Payroll'!AV469,0),IF('People_Inputs'!$E$34="FIN",'Payroll'!AV489,0),IF('People_Inputs'!$E$35="FIN",'Payroll'!AV509,0),IF('People_Inputs'!$E$36="FIN",'Payroll'!AV529,0),IF('People_Inputs'!$E$37="FIN",'Payroll'!AV549,0),IF('People_Inputs'!$E$38="FIN",'Payroll'!AV569,0),IF('People_Inputs'!$E$39="FIN",'Payroll'!AV589,0),IF('People_Inputs'!$E$40="FIN",'Payroll'!AV609,0),IF('People_Inputs'!$E$41="FIN",'Payroll'!AV629,0),IF('People_Inputs'!$E$42="FIN",'Payroll'!AV649,0),IF('People_Inputs'!$E$43="FIN",'Payroll'!AV669,0),IF('People_Inputs'!$E$44="FIN",'Payroll'!AV689,0),IF('People_Inputs'!$E$45="FIN",'Payroll'!AV709,0),IF('People_Inputs'!$E$46="FIN",'Payroll'!AV729,0),IF('People_Inputs'!$E$47="FIN",'Payroll'!AV749,0),IF('People_Inputs'!$E$48="FIN",'Payroll'!AV769,0),IF('People_Inputs'!$E$49="FIN",'Payroll'!AV789,0),IF('People_Inputs'!$E$50="FIN",'Payroll'!AV809,0),IF('People_Inputs'!$E$51="FIN",'Payroll'!AV829,0),IF('People_Inputs'!$E$52="FIN",'Payroll'!AV849,0),IF('People_Inputs'!$E$53="FIN",'Payroll'!AV869,0),IF('People_Inputs'!$E$54="FIN",'Payroll'!AV889,0),IF('People_Inputs'!$E$55="FIN",'Payroll'!AV909,0),IF('People_Inputs'!$E$56="FIN",'Payroll'!AV929,0),IF('People_Inputs'!$E$57="FIN",'Payroll'!AV949,0),IF('People_Inputs'!$E$58="FIN",'Payroll'!AV969,0),IF('People_Inputs'!$E$59="FIN",'Payroll'!AV989,0),IF('People_Inputs'!$E$60="FIN",'Payroll'!AV1009,0),IF('People_Inputs'!$E$61="FIN",'Payroll'!AV1029,0),IF('People_Inputs'!$E$62="FIN",'Payroll'!AV1049,0),IF('People_Inputs'!$E$63="FIN",'Payroll'!AV1069,0),IF('People_Inputs'!$E$64="FIN",'Payroll'!AV1089,0),IF('People_Inputs'!$E$65="FIN",'Payroll'!AV1109,0),IF('People_Inputs'!$E$66="FIN",'Payroll'!AV1129,0),IF('People_Inputs'!$E$67="FIN",'Payroll'!AV1149,0),IF('People_Inputs'!$E$68="FIN",'Payroll'!AV1169,0),IF('People_Inputs'!$E$69="FIN",'Payroll'!AV1189,0),IF('People_Inputs'!$E$70="FIN",'Payroll'!AV1209,0))</f>
        <v>450</v>
      </c>
      <c r="AW37" s="35">
        <f>SUM(IF('People_Inputs'!$E$11="FIN",'Payroll'!AW29,0),IF('People_Inputs'!$E$12="FIN",'Payroll'!AW49,0),IF('People_Inputs'!$E$13="FIN",'Payroll'!AW69,0),IF('People_Inputs'!$E$14="FIN",'Payroll'!AW89,0),IF('People_Inputs'!$E$15="FIN",'Payroll'!AW109,0),IF('People_Inputs'!$E$16="FIN",'Payroll'!AW129,0),IF('People_Inputs'!$E$17="FIN",'Payroll'!AW149,0),IF('People_Inputs'!$E$18="FIN",'Payroll'!AW169,0),IF('People_Inputs'!$E$19="FIN",'Payroll'!AW189,0),IF('People_Inputs'!$E$20="FIN",'Payroll'!AW209,0),IF('People_Inputs'!$E$21="FIN",'Payroll'!AW229,0),IF('People_Inputs'!$E$22="FIN",'Payroll'!AW249,0),IF('People_Inputs'!$E$23="FIN",'Payroll'!AW269,0),IF('People_Inputs'!$E$24="FIN",'Payroll'!AW289,0),IF('People_Inputs'!$E$25="FIN",'Payroll'!AW309,0),IF('People_Inputs'!$E$26="FIN",'Payroll'!AW329,0),IF('People_Inputs'!$E$27="FIN",'Payroll'!AW349,0),IF('People_Inputs'!$E$28="FIN",'Payroll'!AW369,0),IF('People_Inputs'!$E$29="FIN",'Payroll'!AW389,0),IF('People_Inputs'!$E$30="FIN",'Payroll'!AW409,0),IF('People_Inputs'!$E$31="FIN",'Payroll'!AW429,0),IF('People_Inputs'!$E$32="FIN",'Payroll'!AW449,0),IF('People_Inputs'!$E$33="FIN",'Payroll'!AW469,0),IF('People_Inputs'!$E$34="FIN",'Payroll'!AW489,0),IF('People_Inputs'!$E$35="FIN",'Payroll'!AW509,0),IF('People_Inputs'!$E$36="FIN",'Payroll'!AW529,0),IF('People_Inputs'!$E$37="FIN",'Payroll'!AW549,0),IF('People_Inputs'!$E$38="FIN",'Payroll'!AW569,0),IF('People_Inputs'!$E$39="FIN",'Payroll'!AW589,0),IF('People_Inputs'!$E$40="FIN",'Payroll'!AW609,0),IF('People_Inputs'!$E$41="FIN",'Payroll'!AW629,0),IF('People_Inputs'!$E$42="FIN",'Payroll'!AW649,0),IF('People_Inputs'!$E$43="FIN",'Payroll'!AW669,0),IF('People_Inputs'!$E$44="FIN",'Payroll'!AW689,0),IF('People_Inputs'!$E$45="FIN",'Payroll'!AW709,0),IF('People_Inputs'!$E$46="FIN",'Payroll'!AW729,0),IF('People_Inputs'!$E$47="FIN",'Payroll'!AW749,0),IF('People_Inputs'!$E$48="FIN",'Payroll'!AW769,0),IF('People_Inputs'!$E$49="FIN",'Payroll'!AW789,0),IF('People_Inputs'!$E$50="FIN",'Payroll'!AW809,0),IF('People_Inputs'!$E$51="FIN",'Payroll'!AW829,0),IF('People_Inputs'!$E$52="FIN",'Payroll'!AW849,0),IF('People_Inputs'!$E$53="FIN",'Payroll'!AW869,0),IF('People_Inputs'!$E$54="FIN",'Payroll'!AW889,0),IF('People_Inputs'!$E$55="FIN",'Payroll'!AW909,0),IF('People_Inputs'!$E$56="FIN",'Payroll'!AW929,0),IF('People_Inputs'!$E$57="FIN",'Payroll'!AW949,0),IF('People_Inputs'!$E$58="FIN",'Payroll'!AW969,0),IF('People_Inputs'!$E$59="FIN",'Payroll'!AW989,0),IF('People_Inputs'!$E$60="FIN",'Payroll'!AW1009,0),IF('People_Inputs'!$E$61="FIN",'Payroll'!AW1029,0),IF('People_Inputs'!$E$62="FIN",'Payroll'!AW1049,0),IF('People_Inputs'!$E$63="FIN",'Payroll'!AW1069,0),IF('People_Inputs'!$E$64="FIN",'Payroll'!AW1089,0),IF('People_Inputs'!$E$65="FIN",'Payroll'!AW1109,0),IF('People_Inputs'!$E$66="FIN",'Payroll'!AW1129,0),IF('People_Inputs'!$E$67="FIN",'Payroll'!AW1149,0),IF('People_Inputs'!$E$68="FIN",'Payroll'!AW1169,0),IF('People_Inputs'!$E$69="FIN",'Payroll'!AW1189,0),IF('People_Inputs'!$E$70="FIN",'Payroll'!AW1209,0))</f>
        <v>450</v>
      </c>
      <c r="AX37" s="35">
        <f>SUM(IF('People_Inputs'!$E$11="FIN",'Payroll'!AX29,0),IF('People_Inputs'!$E$12="FIN",'Payroll'!AX49,0),IF('People_Inputs'!$E$13="FIN",'Payroll'!AX69,0),IF('People_Inputs'!$E$14="FIN",'Payroll'!AX89,0),IF('People_Inputs'!$E$15="FIN",'Payroll'!AX109,0),IF('People_Inputs'!$E$16="FIN",'Payroll'!AX129,0),IF('People_Inputs'!$E$17="FIN",'Payroll'!AX149,0),IF('People_Inputs'!$E$18="FIN",'Payroll'!AX169,0),IF('People_Inputs'!$E$19="FIN",'Payroll'!AX189,0),IF('People_Inputs'!$E$20="FIN",'Payroll'!AX209,0),IF('People_Inputs'!$E$21="FIN",'Payroll'!AX229,0),IF('People_Inputs'!$E$22="FIN",'Payroll'!AX249,0),IF('People_Inputs'!$E$23="FIN",'Payroll'!AX269,0),IF('People_Inputs'!$E$24="FIN",'Payroll'!AX289,0),IF('People_Inputs'!$E$25="FIN",'Payroll'!AX309,0),IF('People_Inputs'!$E$26="FIN",'Payroll'!AX329,0),IF('People_Inputs'!$E$27="FIN",'Payroll'!AX349,0),IF('People_Inputs'!$E$28="FIN",'Payroll'!AX369,0),IF('People_Inputs'!$E$29="FIN",'Payroll'!AX389,0),IF('People_Inputs'!$E$30="FIN",'Payroll'!AX409,0),IF('People_Inputs'!$E$31="FIN",'Payroll'!AX429,0),IF('People_Inputs'!$E$32="FIN",'Payroll'!AX449,0),IF('People_Inputs'!$E$33="FIN",'Payroll'!AX469,0),IF('People_Inputs'!$E$34="FIN",'Payroll'!AX489,0),IF('People_Inputs'!$E$35="FIN",'Payroll'!AX509,0),IF('People_Inputs'!$E$36="FIN",'Payroll'!AX529,0),IF('People_Inputs'!$E$37="FIN",'Payroll'!AX549,0),IF('People_Inputs'!$E$38="FIN",'Payroll'!AX569,0),IF('People_Inputs'!$E$39="FIN",'Payroll'!AX589,0),IF('People_Inputs'!$E$40="FIN",'Payroll'!AX609,0),IF('People_Inputs'!$E$41="FIN",'Payroll'!AX629,0),IF('People_Inputs'!$E$42="FIN",'Payroll'!AX649,0),IF('People_Inputs'!$E$43="FIN",'Payroll'!AX669,0),IF('People_Inputs'!$E$44="FIN",'Payroll'!AX689,0),IF('People_Inputs'!$E$45="FIN",'Payroll'!AX709,0),IF('People_Inputs'!$E$46="FIN",'Payroll'!AX729,0),IF('People_Inputs'!$E$47="FIN",'Payroll'!AX749,0),IF('People_Inputs'!$E$48="FIN",'Payroll'!AX769,0),IF('People_Inputs'!$E$49="FIN",'Payroll'!AX789,0),IF('People_Inputs'!$E$50="FIN",'Payroll'!AX809,0),IF('People_Inputs'!$E$51="FIN",'Payroll'!AX829,0),IF('People_Inputs'!$E$52="FIN",'Payroll'!AX849,0),IF('People_Inputs'!$E$53="FIN",'Payroll'!AX869,0),IF('People_Inputs'!$E$54="FIN",'Payroll'!AX889,0),IF('People_Inputs'!$E$55="FIN",'Payroll'!AX909,0),IF('People_Inputs'!$E$56="FIN",'Payroll'!AX929,0),IF('People_Inputs'!$E$57="FIN",'Payroll'!AX949,0),IF('People_Inputs'!$E$58="FIN",'Payroll'!AX969,0),IF('People_Inputs'!$E$59="FIN",'Payroll'!AX989,0),IF('People_Inputs'!$E$60="FIN",'Payroll'!AX1009,0),IF('People_Inputs'!$E$61="FIN",'Payroll'!AX1029,0),IF('People_Inputs'!$E$62="FIN",'Payroll'!AX1049,0),IF('People_Inputs'!$E$63="FIN",'Payroll'!AX1069,0),IF('People_Inputs'!$E$64="FIN",'Payroll'!AX1089,0),IF('People_Inputs'!$E$65="FIN",'Payroll'!AX1109,0),IF('People_Inputs'!$E$66="FIN",'Payroll'!AX1129,0),IF('People_Inputs'!$E$67="FIN",'Payroll'!AX1149,0),IF('People_Inputs'!$E$68="FIN",'Payroll'!AX1169,0),IF('People_Inputs'!$E$69="FIN",'Payroll'!AX1189,0),IF('People_Inputs'!$E$70="FIN",'Payroll'!AX1209,0))</f>
        <v>450</v>
      </c>
      <c r="AY37" s="35">
        <f>SUM(IF('People_Inputs'!$E$11="FIN",'Payroll'!AY29,0),IF('People_Inputs'!$E$12="FIN",'Payroll'!AY49,0),IF('People_Inputs'!$E$13="FIN",'Payroll'!AY69,0),IF('People_Inputs'!$E$14="FIN",'Payroll'!AY89,0),IF('People_Inputs'!$E$15="FIN",'Payroll'!AY109,0),IF('People_Inputs'!$E$16="FIN",'Payroll'!AY129,0),IF('People_Inputs'!$E$17="FIN",'Payroll'!AY149,0),IF('People_Inputs'!$E$18="FIN",'Payroll'!AY169,0),IF('People_Inputs'!$E$19="FIN",'Payroll'!AY189,0),IF('People_Inputs'!$E$20="FIN",'Payroll'!AY209,0),IF('People_Inputs'!$E$21="FIN",'Payroll'!AY229,0),IF('People_Inputs'!$E$22="FIN",'Payroll'!AY249,0),IF('People_Inputs'!$E$23="FIN",'Payroll'!AY269,0),IF('People_Inputs'!$E$24="FIN",'Payroll'!AY289,0),IF('People_Inputs'!$E$25="FIN",'Payroll'!AY309,0),IF('People_Inputs'!$E$26="FIN",'Payroll'!AY329,0),IF('People_Inputs'!$E$27="FIN",'Payroll'!AY349,0),IF('People_Inputs'!$E$28="FIN",'Payroll'!AY369,0),IF('People_Inputs'!$E$29="FIN",'Payroll'!AY389,0),IF('People_Inputs'!$E$30="FIN",'Payroll'!AY409,0),IF('People_Inputs'!$E$31="FIN",'Payroll'!AY429,0),IF('People_Inputs'!$E$32="FIN",'Payroll'!AY449,0),IF('People_Inputs'!$E$33="FIN",'Payroll'!AY469,0),IF('People_Inputs'!$E$34="FIN",'Payroll'!AY489,0),IF('People_Inputs'!$E$35="FIN",'Payroll'!AY509,0),IF('People_Inputs'!$E$36="FIN",'Payroll'!AY529,0),IF('People_Inputs'!$E$37="FIN",'Payroll'!AY549,0),IF('People_Inputs'!$E$38="FIN",'Payroll'!AY569,0),IF('People_Inputs'!$E$39="FIN",'Payroll'!AY589,0),IF('People_Inputs'!$E$40="FIN",'Payroll'!AY609,0),IF('People_Inputs'!$E$41="FIN",'Payroll'!AY629,0),IF('People_Inputs'!$E$42="FIN",'Payroll'!AY649,0),IF('People_Inputs'!$E$43="FIN",'Payroll'!AY669,0),IF('People_Inputs'!$E$44="FIN",'Payroll'!AY689,0),IF('People_Inputs'!$E$45="FIN",'Payroll'!AY709,0),IF('People_Inputs'!$E$46="FIN",'Payroll'!AY729,0),IF('People_Inputs'!$E$47="FIN",'Payroll'!AY749,0),IF('People_Inputs'!$E$48="FIN",'Payroll'!AY769,0),IF('People_Inputs'!$E$49="FIN",'Payroll'!AY789,0),IF('People_Inputs'!$E$50="FIN",'Payroll'!AY809,0),IF('People_Inputs'!$E$51="FIN",'Payroll'!AY829,0),IF('People_Inputs'!$E$52="FIN",'Payroll'!AY849,0),IF('People_Inputs'!$E$53="FIN",'Payroll'!AY869,0),IF('People_Inputs'!$E$54="FIN",'Payroll'!AY889,0),IF('People_Inputs'!$E$55="FIN",'Payroll'!AY909,0),IF('People_Inputs'!$E$56="FIN",'Payroll'!AY929,0),IF('People_Inputs'!$E$57="FIN",'Payroll'!AY949,0),IF('People_Inputs'!$E$58="FIN",'Payroll'!AY969,0),IF('People_Inputs'!$E$59="FIN",'Payroll'!AY989,0),IF('People_Inputs'!$E$60="FIN",'Payroll'!AY1009,0),IF('People_Inputs'!$E$61="FIN",'Payroll'!AY1029,0),IF('People_Inputs'!$E$62="FIN",'Payroll'!AY1049,0),IF('People_Inputs'!$E$63="FIN",'Payroll'!AY1069,0),IF('People_Inputs'!$E$64="FIN",'Payroll'!AY1089,0),IF('People_Inputs'!$E$65="FIN",'Payroll'!AY1109,0),IF('People_Inputs'!$E$66="FIN",'Payroll'!AY1129,0),IF('People_Inputs'!$E$67="FIN",'Payroll'!AY1149,0),IF('People_Inputs'!$E$68="FIN",'Payroll'!AY1169,0),IF('People_Inputs'!$E$69="FIN",'Payroll'!AY1189,0),IF('People_Inputs'!$E$70="FIN",'Payroll'!AY1209,0))</f>
        <v>450</v>
      </c>
      <c r="AZ37" s="35">
        <f>SUM(IF('People_Inputs'!$E$11="FIN",'Payroll'!AZ29,0),IF('People_Inputs'!$E$12="FIN",'Payroll'!AZ49,0),IF('People_Inputs'!$E$13="FIN",'Payroll'!AZ69,0),IF('People_Inputs'!$E$14="FIN",'Payroll'!AZ89,0),IF('People_Inputs'!$E$15="FIN",'Payroll'!AZ109,0),IF('People_Inputs'!$E$16="FIN",'Payroll'!AZ129,0),IF('People_Inputs'!$E$17="FIN",'Payroll'!AZ149,0),IF('People_Inputs'!$E$18="FIN",'Payroll'!AZ169,0),IF('People_Inputs'!$E$19="FIN",'Payroll'!AZ189,0),IF('People_Inputs'!$E$20="FIN",'Payroll'!AZ209,0),IF('People_Inputs'!$E$21="FIN",'Payroll'!AZ229,0),IF('People_Inputs'!$E$22="FIN",'Payroll'!AZ249,0),IF('People_Inputs'!$E$23="FIN",'Payroll'!AZ269,0),IF('People_Inputs'!$E$24="FIN",'Payroll'!AZ289,0),IF('People_Inputs'!$E$25="FIN",'Payroll'!AZ309,0),IF('People_Inputs'!$E$26="FIN",'Payroll'!AZ329,0),IF('People_Inputs'!$E$27="FIN",'Payroll'!AZ349,0),IF('People_Inputs'!$E$28="FIN",'Payroll'!AZ369,0),IF('People_Inputs'!$E$29="FIN",'Payroll'!AZ389,0),IF('People_Inputs'!$E$30="FIN",'Payroll'!AZ409,0),IF('People_Inputs'!$E$31="FIN",'Payroll'!AZ429,0),IF('People_Inputs'!$E$32="FIN",'Payroll'!AZ449,0),IF('People_Inputs'!$E$33="FIN",'Payroll'!AZ469,0),IF('People_Inputs'!$E$34="FIN",'Payroll'!AZ489,0),IF('People_Inputs'!$E$35="FIN",'Payroll'!AZ509,0),IF('People_Inputs'!$E$36="FIN",'Payroll'!AZ529,0),IF('People_Inputs'!$E$37="FIN",'Payroll'!AZ549,0),IF('People_Inputs'!$E$38="FIN",'Payroll'!AZ569,0),IF('People_Inputs'!$E$39="FIN",'Payroll'!AZ589,0),IF('People_Inputs'!$E$40="FIN",'Payroll'!AZ609,0),IF('People_Inputs'!$E$41="FIN",'Payroll'!AZ629,0),IF('People_Inputs'!$E$42="FIN",'Payroll'!AZ649,0),IF('People_Inputs'!$E$43="FIN",'Payroll'!AZ669,0),IF('People_Inputs'!$E$44="FIN",'Payroll'!AZ689,0),IF('People_Inputs'!$E$45="FIN",'Payroll'!AZ709,0),IF('People_Inputs'!$E$46="FIN",'Payroll'!AZ729,0),IF('People_Inputs'!$E$47="FIN",'Payroll'!AZ749,0),IF('People_Inputs'!$E$48="FIN",'Payroll'!AZ769,0),IF('People_Inputs'!$E$49="FIN",'Payroll'!AZ789,0),IF('People_Inputs'!$E$50="FIN",'Payroll'!AZ809,0),IF('People_Inputs'!$E$51="FIN",'Payroll'!AZ829,0),IF('People_Inputs'!$E$52="FIN",'Payroll'!AZ849,0),IF('People_Inputs'!$E$53="FIN",'Payroll'!AZ869,0),IF('People_Inputs'!$E$54="FIN",'Payroll'!AZ889,0),IF('People_Inputs'!$E$55="FIN",'Payroll'!AZ909,0),IF('People_Inputs'!$E$56="FIN",'Payroll'!AZ929,0),IF('People_Inputs'!$E$57="FIN",'Payroll'!AZ949,0),IF('People_Inputs'!$E$58="FIN",'Payroll'!AZ969,0),IF('People_Inputs'!$E$59="FIN",'Payroll'!AZ989,0),IF('People_Inputs'!$E$60="FIN",'Payroll'!AZ1009,0),IF('People_Inputs'!$E$61="FIN",'Payroll'!AZ1029,0),IF('People_Inputs'!$E$62="FIN",'Payroll'!AZ1049,0),IF('People_Inputs'!$E$63="FIN",'Payroll'!AZ1069,0),IF('People_Inputs'!$E$64="FIN",'Payroll'!AZ1089,0),IF('People_Inputs'!$E$65="FIN",'Payroll'!AZ1109,0),IF('People_Inputs'!$E$66="FIN",'Payroll'!AZ1129,0),IF('People_Inputs'!$E$67="FIN",'Payroll'!AZ1149,0),IF('People_Inputs'!$E$68="FIN",'Payroll'!AZ1169,0),IF('People_Inputs'!$E$69="FIN",'Payroll'!AZ1189,0),IF('People_Inputs'!$E$70="FIN",'Payroll'!AZ1209,0))</f>
        <v>450</v>
      </c>
      <c r="BA37" s="35">
        <f>SUM(IF('People_Inputs'!$E$11="FIN",'Payroll'!BA29,0),IF('People_Inputs'!$E$12="FIN",'Payroll'!BA49,0),IF('People_Inputs'!$E$13="FIN",'Payroll'!BA69,0),IF('People_Inputs'!$E$14="FIN",'Payroll'!BA89,0),IF('People_Inputs'!$E$15="FIN",'Payroll'!BA109,0),IF('People_Inputs'!$E$16="FIN",'Payroll'!BA129,0),IF('People_Inputs'!$E$17="FIN",'Payroll'!BA149,0),IF('People_Inputs'!$E$18="FIN",'Payroll'!BA169,0),IF('People_Inputs'!$E$19="FIN",'Payroll'!BA189,0),IF('People_Inputs'!$E$20="FIN",'Payroll'!BA209,0),IF('People_Inputs'!$E$21="FIN",'Payroll'!BA229,0),IF('People_Inputs'!$E$22="FIN",'Payroll'!BA249,0),IF('People_Inputs'!$E$23="FIN",'Payroll'!BA269,0),IF('People_Inputs'!$E$24="FIN",'Payroll'!BA289,0),IF('People_Inputs'!$E$25="FIN",'Payroll'!BA309,0),IF('People_Inputs'!$E$26="FIN",'Payroll'!BA329,0),IF('People_Inputs'!$E$27="FIN",'Payroll'!BA349,0),IF('People_Inputs'!$E$28="FIN",'Payroll'!BA369,0),IF('People_Inputs'!$E$29="FIN",'Payroll'!BA389,0),IF('People_Inputs'!$E$30="FIN",'Payroll'!BA409,0),IF('People_Inputs'!$E$31="FIN",'Payroll'!BA429,0),IF('People_Inputs'!$E$32="FIN",'Payroll'!BA449,0),IF('People_Inputs'!$E$33="FIN",'Payroll'!BA469,0),IF('People_Inputs'!$E$34="FIN",'Payroll'!BA489,0),IF('People_Inputs'!$E$35="FIN",'Payroll'!BA509,0),IF('People_Inputs'!$E$36="FIN",'Payroll'!BA529,0),IF('People_Inputs'!$E$37="FIN",'Payroll'!BA549,0),IF('People_Inputs'!$E$38="FIN",'Payroll'!BA569,0),IF('People_Inputs'!$E$39="FIN",'Payroll'!BA589,0),IF('People_Inputs'!$E$40="FIN",'Payroll'!BA609,0),IF('People_Inputs'!$E$41="FIN",'Payroll'!BA629,0),IF('People_Inputs'!$E$42="FIN",'Payroll'!BA649,0),IF('People_Inputs'!$E$43="FIN",'Payroll'!BA669,0),IF('People_Inputs'!$E$44="FIN",'Payroll'!BA689,0),IF('People_Inputs'!$E$45="FIN",'Payroll'!BA709,0),IF('People_Inputs'!$E$46="FIN",'Payroll'!BA729,0),IF('People_Inputs'!$E$47="FIN",'Payroll'!BA749,0),IF('People_Inputs'!$E$48="FIN",'Payroll'!BA769,0),IF('People_Inputs'!$E$49="FIN",'Payroll'!BA789,0),IF('People_Inputs'!$E$50="FIN",'Payroll'!BA809,0),IF('People_Inputs'!$E$51="FIN",'Payroll'!BA829,0),IF('People_Inputs'!$E$52="FIN",'Payroll'!BA849,0),IF('People_Inputs'!$E$53="FIN",'Payroll'!BA869,0),IF('People_Inputs'!$E$54="FIN",'Payroll'!BA889,0),IF('People_Inputs'!$E$55="FIN",'Payroll'!BA909,0),IF('People_Inputs'!$E$56="FIN",'Payroll'!BA929,0),IF('People_Inputs'!$E$57="FIN",'Payroll'!BA949,0),IF('People_Inputs'!$E$58="FIN",'Payroll'!BA969,0),IF('People_Inputs'!$E$59="FIN",'Payroll'!BA989,0),IF('People_Inputs'!$E$60="FIN",'Payroll'!BA1009,0),IF('People_Inputs'!$E$61="FIN",'Payroll'!BA1029,0),IF('People_Inputs'!$E$62="FIN",'Payroll'!BA1049,0),IF('People_Inputs'!$E$63="FIN",'Payroll'!BA1069,0),IF('People_Inputs'!$E$64="FIN",'Payroll'!BA1089,0),IF('People_Inputs'!$E$65="FIN",'Payroll'!BA1109,0),IF('People_Inputs'!$E$66="FIN",'Payroll'!BA1129,0),IF('People_Inputs'!$E$67="FIN",'Payroll'!BA1149,0),IF('People_Inputs'!$E$68="FIN",'Payroll'!BA1169,0),IF('People_Inputs'!$E$69="FIN",'Payroll'!BA1189,0),IF('People_Inputs'!$E$70="FIN",'Payroll'!BA1209,0))</f>
        <v>450</v>
      </c>
      <c r="BB37" s="35">
        <f>SUM(IF('People_Inputs'!$E$11="FIN",'Payroll'!BB29,0),IF('People_Inputs'!$E$12="FIN",'Payroll'!BB49,0),IF('People_Inputs'!$E$13="FIN",'Payroll'!BB69,0),IF('People_Inputs'!$E$14="FIN",'Payroll'!BB89,0),IF('People_Inputs'!$E$15="FIN",'Payroll'!BB109,0),IF('People_Inputs'!$E$16="FIN",'Payroll'!BB129,0),IF('People_Inputs'!$E$17="FIN",'Payroll'!BB149,0),IF('People_Inputs'!$E$18="FIN",'Payroll'!BB169,0),IF('People_Inputs'!$E$19="FIN",'Payroll'!BB189,0),IF('People_Inputs'!$E$20="FIN",'Payroll'!BB209,0),IF('People_Inputs'!$E$21="FIN",'Payroll'!BB229,0),IF('People_Inputs'!$E$22="FIN",'Payroll'!BB249,0),IF('People_Inputs'!$E$23="FIN",'Payroll'!BB269,0),IF('People_Inputs'!$E$24="FIN",'Payroll'!BB289,0),IF('People_Inputs'!$E$25="FIN",'Payroll'!BB309,0),IF('People_Inputs'!$E$26="FIN",'Payroll'!BB329,0),IF('People_Inputs'!$E$27="FIN",'Payroll'!BB349,0),IF('People_Inputs'!$E$28="FIN",'Payroll'!BB369,0),IF('People_Inputs'!$E$29="FIN",'Payroll'!BB389,0),IF('People_Inputs'!$E$30="FIN",'Payroll'!BB409,0),IF('People_Inputs'!$E$31="FIN",'Payroll'!BB429,0),IF('People_Inputs'!$E$32="FIN",'Payroll'!BB449,0),IF('People_Inputs'!$E$33="FIN",'Payroll'!BB469,0),IF('People_Inputs'!$E$34="FIN",'Payroll'!BB489,0),IF('People_Inputs'!$E$35="FIN",'Payroll'!BB509,0),IF('People_Inputs'!$E$36="FIN",'Payroll'!BB529,0),IF('People_Inputs'!$E$37="FIN",'Payroll'!BB549,0),IF('People_Inputs'!$E$38="FIN",'Payroll'!BB569,0),IF('People_Inputs'!$E$39="FIN",'Payroll'!BB589,0),IF('People_Inputs'!$E$40="FIN",'Payroll'!BB609,0),IF('People_Inputs'!$E$41="FIN",'Payroll'!BB629,0),IF('People_Inputs'!$E$42="FIN",'Payroll'!BB649,0),IF('People_Inputs'!$E$43="FIN",'Payroll'!BB669,0),IF('People_Inputs'!$E$44="FIN",'Payroll'!BB689,0),IF('People_Inputs'!$E$45="FIN",'Payroll'!BB709,0),IF('People_Inputs'!$E$46="FIN",'Payroll'!BB729,0),IF('People_Inputs'!$E$47="FIN",'Payroll'!BB749,0),IF('People_Inputs'!$E$48="FIN",'Payroll'!BB769,0),IF('People_Inputs'!$E$49="FIN",'Payroll'!BB789,0),IF('People_Inputs'!$E$50="FIN",'Payroll'!BB809,0),IF('People_Inputs'!$E$51="FIN",'Payroll'!BB829,0),IF('People_Inputs'!$E$52="FIN",'Payroll'!BB849,0),IF('People_Inputs'!$E$53="FIN",'Payroll'!BB869,0),IF('People_Inputs'!$E$54="FIN",'Payroll'!BB889,0),IF('People_Inputs'!$E$55="FIN",'Payroll'!BB909,0),IF('People_Inputs'!$E$56="FIN",'Payroll'!BB929,0),IF('People_Inputs'!$E$57="FIN",'Payroll'!BB949,0),IF('People_Inputs'!$E$58="FIN",'Payroll'!BB969,0),IF('People_Inputs'!$E$59="FIN",'Payroll'!BB989,0),IF('People_Inputs'!$E$60="FIN",'Payroll'!BB1009,0),IF('People_Inputs'!$E$61="FIN",'Payroll'!BB1029,0),IF('People_Inputs'!$E$62="FIN",'Payroll'!BB1049,0),IF('People_Inputs'!$E$63="FIN",'Payroll'!BB1069,0),IF('People_Inputs'!$E$64="FIN",'Payroll'!BB1089,0),IF('People_Inputs'!$E$65="FIN",'Payroll'!BB1109,0),IF('People_Inputs'!$E$66="FIN",'Payroll'!BB1129,0),IF('People_Inputs'!$E$67="FIN",'Payroll'!BB1149,0),IF('People_Inputs'!$E$68="FIN",'Payroll'!BB1169,0),IF('People_Inputs'!$E$69="FIN",'Payroll'!BB1189,0),IF('People_Inputs'!$E$70="FIN",'Payroll'!BB1209,0))</f>
        <v>450</v>
      </c>
      <c r="BC37" s="35">
        <f>SUM(IF('People_Inputs'!$E$11="FIN",'Payroll'!BC29,0),IF('People_Inputs'!$E$12="FIN",'Payroll'!BC49,0),IF('People_Inputs'!$E$13="FIN",'Payroll'!BC69,0),IF('People_Inputs'!$E$14="FIN",'Payroll'!BC89,0),IF('People_Inputs'!$E$15="FIN",'Payroll'!BC109,0),IF('People_Inputs'!$E$16="FIN",'Payroll'!BC129,0),IF('People_Inputs'!$E$17="FIN",'Payroll'!BC149,0),IF('People_Inputs'!$E$18="FIN",'Payroll'!BC169,0),IF('People_Inputs'!$E$19="FIN",'Payroll'!BC189,0),IF('People_Inputs'!$E$20="FIN",'Payroll'!BC209,0),IF('People_Inputs'!$E$21="FIN",'Payroll'!BC229,0),IF('People_Inputs'!$E$22="FIN",'Payroll'!BC249,0),IF('People_Inputs'!$E$23="FIN",'Payroll'!BC269,0),IF('People_Inputs'!$E$24="FIN",'Payroll'!BC289,0),IF('People_Inputs'!$E$25="FIN",'Payroll'!BC309,0),IF('People_Inputs'!$E$26="FIN",'Payroll'!BC329,0),IF('People_Inputs'!$E$27="FIN",'Payroll'!BC349,0),IF('People_Inputs'!$E$28="FIN",'Payroll'!BC369,0),IF('People_Inputs'!$E$29="FIN",'Payroll'!BC389,0),IF('People_Inputs'!$E$30="FIN",'Payroll'!BC409,0),IF('People_Inputs'!$E$31="FIN",'Payroll'!BC429,0),IF('People_Inputs'!$E$32="FIN",'Payroll'!BC449,0),IF('People_Inputs'!$E$33="FIN",'Payroll'!BC469,0),IF('People_Inputs'!$E$34="FIN",'Payroll'!BC489,0),IF('People_Inputs'!$E$35="FIN",'Payroll'!BC509,0),IF('People_Inputs'!$E$36="FIN",'Payroll'!BC529,0),IF('People_Inputs'!$E$37="FIN",'Payroll'!BC549,0),IF('People_Inputs'!$E$38="FIN",'Payroll'!BC569,0),IF('People_Inputs'!$E$39="FIN",'Payroll'!BC589,0),IF('People_Inputs'!$E$40="FIN",'Payroll'!BC609,0),IF('People_Inputs'!$E$41="FIN",'Payroll'!BC629,0),IF('People_Inputs'!$E$42="FIN",'Payroll'!BC649,0),IF('People_Inputs'!$E$43="FIN",'Payroll'!BC669,0),IF('People_Inputs'!$E$44="FIN",'Payroll'!BC689,0),IF('People_Inputs'!$E$45="FIN",'Payroll'!BC709,0),IF('People_Inputs'!$E$46="FIN",'Payroll'!BC729,0),IF('People_Inputs'!$E$47="FIN",'Payroll'!BC749,0),IF('People_Inputs'!$E$48="FIN",'Payroll'!BC769,0),IF('People_Inputs'!$E$49="FIN",'Payroll'!BC789,0),IF('People_Inputs'!$E$50="FIN",'Payroll'!BC809,0),IF('People_Inputs'!$E$51="FIN",'Payroll'!BC829,0),IF('People_Inputs'!$E$52="FIN",'Payroll'!BC849,0),IF('People_Inputs'!$E$53="FIN",'Payroll'!BC869,0),IF('People_Inputs'!$E$54="FIN",'Payroll'!BC889,0),IF('People_Inputs'!$E$55="FIN",'Payroll'!BC909,0),IF('People_Inputs'!$E$56="FIN",'Payroll'!BC929,0),IF('People_Inputs'!$E$57="FIN",'Payroll'!BC949,0),IF('People_Inputs'!$E$58="FIN",'Payroll'!BC969,0),IF('People_Inputs'!$E$59="FIN",'Payroll'!BC989,0),IF('People_Inputs'!$E$60="FIN",'Payroll'!BC1009,0),IF('People_Inputs'!$E$61="FIN",'Payroll'!BC1029,0),IF('People_Inputs'!$E$62="FIN",'Payroll'!BC1049,0),IF('People_Inputs'!$E$63="FIN",'Payroll'!BC1069,0),IF('People_Inputs'!$E$64="FIN",'Payroll'!BC1089,0),IF('People_Inputs'!$E$65="FIN",'Payroll'!BC1109,0),IF('People_Inputs'!$E$66="FIN",'Payroll'!BC1129,0),IF('People_Inputs'!$E$67="FIN",'Payroll'!BC1149,0),IF('People_Inputs'!$E$68="FIN",'Payroll'!BC1169,0),IF('People_Inputs'!$E$69="FIN",'Payroll'!BC1189,0),IF('People_Inputs'!$E$70="FIN",'Payroll'!BC1209,0))</f>
        <v>450</v>
      </c>
      <c r="BD37" s="35">
        <f>SUM(IF('People_Inputs'!$E$11="FIN",'Payroll'!BD29,0),IF('People_Inputs'!$E$12="FIN",'Payroll'!BD49,0),IF('People_Inputs'!$E$13="FIN",'Payroll'!BD69,0),IF('People_Inputs'!$E$14="FIN",'Payroll'!BD89,0),IF('People_Inputs'!$E$15="FIN",'Payroll'!BD109,0),IF('People_Inputs'!$E$16="FIN",'Payroll'!BD129,0),IF('People_Inputs'!$E$17="FIN",'Payroll'!BD149,0),IF('People_Inputs'!$E$18="FIN",'Payroll'!BD169,0),IF('People_Inputs'!$E$19="FIN",'Payroll'!BD189,0),IF('People_Inputs'!$E$20="FIN",'Payroll'!BD209,0),IF('People_Inputs'!$E$21="FIN",'Payroll'!BD229,0),IF('People_Inputs'!$E$22="FIN",'Payroll'!BD249,0),IF('People_Inputs'!$E$23="FIN",'Payroll'!BD269,0),IF('People_Inputs'!$E$24="FIN",'Payroll'!BD289,0),IF('People_Inputs'!$E$25="FIN",'Payroll'!BD309,0),IF('People_Inputs'!$E$26="FIN",'Payroll'!BD329,0),IF('People_Inputs'!$E$27="FIN",'Payroll'!BD349,0),IF('People_Inputs'!$E$28="FIN",'Payroll'!BD369,0),IF('People_Inputs'!$E$29="FIN",'Payroll'!BD389,0),IF('People_Inputs'!$E$30="FIN",'Payroll'!BD409,0),IF('People_Inputs'!$E$31="FIN",'Payroll'!BD429,0),IF('People_Inputs'!$E$32="FIN",'Payroll'!BD449,0),IF('People_Inputs'!$E$33="FIN",'Payroll'!BD469,0),IF('People_Inputs'!$E$34="FIN",'Payroll'!BD489,0),IF('People_Inputs'!$E$35="FIN",'Payroll'!BD509,0),IF('People_Inputs'!$E$36="FIN",'Payroll'!BD529,0),IF('People_Inputs'!$E$37="FIN",'Payroll'!BD549,0),IF('People_Inputs'!$E$38="FIN",'Payroll'!BD569,0),IF('People_Inputs'!$E$39="FIN",'Payroll'!BD589,0),IF('People_Inputs'!$E$40="FIN",'Payroll'!BD609,0),IF('People_Inputs'!$E$41="FIN",'Payroll'!BD629,0),IF('People_Inputs'!$E$42="FIN",'Payroll'!BD649,0),IF('People_Inputs'!$E$43="FIN",'Payroll'!BD669,0),IF('People_Inputs'!$E$44="FIN",'Payroll'!BD689,0),IF('People_Inputs'!$E$45="FIN",'Payroll'!BD709,0),IF('People_Inputs'!$E$46="FIN",'Payroll'!BD729,0),IF('People_Inputs'!$E$47="FIN",'Payroll'!BD749,0),IF('People_Inputs'!$E$48="FIN",'Payroll'!BD769,0),IF('People_Inputs'!$E$49="FIN",'Payroll'!BD789,0),IF('People_Inputs'!$E$50="FIN",'Payroll'!BD809,0),IF('People_Inputs'!$E$51="FIN",'Payroll'!BD829,0),IF('People_Inputs'!$E$52="FIN",'Payroll'!BD849,0),IF('People_Inputs'!$E$53="FIN",'Payroll'!BD869,0),IF('People_Inputs'!$E$54="FIN",'Payroll'!BD889,0),IF('People_Inputs'!$E$55="FIN",'Payroll'!BD909,0),IF('People_Inputs'!$E$56="FIN",'Payroll'!BD929,0),IF('People_Inputs'!$E$57="FIN",'Payroll'!BD949,0),IF('People_Inputs'!$E$58="FIN",'Payroll'!BD969,0),IF('People_Inputs'!$E$59="FIN",'Payroll'!BD989,0),IF('People_Inputs'!$E$60="FIN",'Payroll'!BD1009,0),IF('People_Inputs'!$E$61="FIN",'Payroll'!BD1029,0),IF('People_Inputs'!$E$62="FIN",'Payroll'!BD1049,0),IF('People_Inputs'!$E$63="FIN",'Payroll'!BD1069,0),IF('People_Inputs'!$E$64="FIN",'Payroll'!BD1089,0),IF('People_Inputs'!$E$65="FIN",'Payroll'!BD1109,0),IF('People_Inputs'!$E$66="FIN",'Payroll'!BD1129,0),IF('People_Inputs'!$E$67="FIN",'Payroll'!BD1149,0),IF('People_Inputs'!$E$68="FIN",'Payroll'!BD1169,0),IF('People_Inputs'!$E$69="FIN",'Payroll'!BD1189,0),IF('People_Inputs'!$E$70="FIN",'Payroll'!BD1209,0))</f>
        <v>450</v>
      </c>
      <c r="BE37" s="35">
        <f>SUM(IF('People_Inputs'!$E$11="FIN",'Payroll'!BE29,0),IF('People_Inputs'!$E$12="FIN",'Payroll'!BE49,0),IF('People_Inputs'!$E$13="FIN",'Payroll'!BE69,0),IF('People_Inputs'!$E$14="FIN",'Payroll'!BE89,0),IF('People_Inputs'!$E$15="FIN",'Payroll'!BE109,0),IF('People_Inputs'!$E$16="FIN",'Payroll'!BE129,0),IF('People_Inputs'!$E$17="FIN",'Payroll'!BE149,0),IF('People_Inputs'!$E$18="FIN",'Payroll'!BE169,0),IF('People_Inputs'!$E$19="FIN",'Payroll'!BE189,0),IF('People_Inputs'!$E$20="FIN",'Payroll'!BE209,0),IF('People_Inputs'!$E$21="FIN",'Payroll'!BE229,0),IF('People_Inputs'!$E$22="FIN",'Payroll'!BE249,0),IF('People_Inputs'!$E$23="FIN",'Payroll'!BE269,0),IF('People_Inputs'!$E$24="FIN",'Payroll'!BE289,0),IF('People_Inputs'!$E$25="FIN",'Payroll'!BE309,0),IF('People_Inputs'!$E$26="FIN",'Payroll'!BE329,0),IF('People_Inputs'!$E$27="FIN",'Payroll'!BE349,0),IF('People_Inputs'!$E$28="FIN",'Payroll'!BE369,0),IF('People_Inputs'!$E$29="FIN",'Payroll'!BE389,0),IF('People_Inputs'!$E$30="FIN",'Payroll'!BE409,0),IF('People_Inputs'!$E$31="FIN",'Payroll'!BE429,0),IF('People_Inputs'!$E$32="FIN",'Payroll'!BE449,0),IF('People_Inputs'!$E$33="FIN",'Payroll'!BE469,0),IF('People_Inputs'!$E$34="FIN",'Payroll'!BE489,0),IF('People_Inputs'!$E$35="FIN",'Payroll'!BE509,0),IF('People_Inputs'!$E$36="FIN",'Payroll'!BE529,0),IF('People_Inputs'!$E$37="FIN",'Payroll'!BE549,0),IF('People_Inputs'!$E$38="FIN",'Payroll'!BE569,0),IF('People_Inputs'!$E$39="FIN",'Payroll'!BE589,0),IF('People_Inputs'!$E$40="FIN",'Payroll'!BE609,0),IF('People_Inputs'!$E$41="FIN",'Payroll'!BE629,0),IF('People_Inputs'!$E$42="FIN",'Payroll'!BE649,0),IF('People_Inputs'!$E$43="FIN",'Payroll'!BE669,0),IF('People_Inputs'!$E$44="FIN",'Payroll'!BE689,0),IF('People_Inputs'!$E$45="FIN",'Payroll'!BE709,0),IF('People_Inputs'!$E$46="FIN",'Payroll'!BE729,0),IF('People_Inputs'!$E$47="FIN",'Payroll'!BE749,0),IF('People_Inputs'!$E$48="FIN",'Payroll'!BE769,0),IF('People_Inputs'!$E$49="FIN",'Payroll'!BE789,0),IF('People_Inputs'!$E$50="FIN",'Payroll'!BE809,0),IF('People_Inputs'!$E$51="FIN",'Payroll'!BE829,0),IF('People_Inputs'!$E$52="FIN",'Payroll'!BE849,0),IF('People_Inputs'!$E$53="FIN",'Payroll'!BE869,0),IF('People_Inputs'!$E$54="FIN",'Payroll'!BE889,0),IF('People_Inputs'!$E$55="FIN",'Payroll'!BE909,0),IF('People_Inputs'!$E$56="FIN",'Payroll'!BE929,0),IF('People_Inputs'!$E$57="FIN",'Payroll'!BE949,0),IF('People_Inputs'!$E$58="FIN",'Payroll'!BE969,0),IF('People_Inputs'!$E$59="FIN",'Payroll'!BE989,0),IF('People_Inputs'!$E$60="FIN",'Payroll'!BE1009,0),IF('People_Inputs'!$E$61="FIN",'Payroll'!BE1029,0),IF('People_Inputs'!$E$62="FIN",'Payroll'!BE1049,0),IF('People_Inputs'!$E$63="FIN",'Payroll'!BE1069,0),IF('People_Inputs'!$E$64="FIN",'Payroll'!BE1089,0),IF('People_Inputs'!$E$65="FIN",'Payroll'!BE1109,0),IF('People_Inputs'!$E$66="FIN",'Payroll'!BE1129,0),IF('People_Inputs'!$E$67="FIN",'Payroll'!BE1149,0),IF('People_Inputs'!$E$68="FIN",'Payroll'!BE1169,0),IF('People_Inputs'!$E$69="FIN",'Payroll'!BE1189,0),IF('People_Inputs'!$E$70="FIN",'Payroll'!BE1209,0))</f>
        <v>450</v>
      </c>
      <c r="BF37" s="35">
        <f>SUM(IF('People_Inputs'!$E$11="FIN",'Payroll'!BF29,0),IF('People_Inputs'!$E$12="FIN",'Payroll'!BF49,0),IF('People_Inputs'!$E$13="FIN",'Payroll'!BF69,0),IF('People_Inputs'!$E$14="FIN",'Payroll'!BF89,0),IF('People_Inputs'!$E$15="FIN",'Payroll'!BF109,0),IF('People_Inputs'!$E$16="FIN",'Payroll'!BF129,0),IF('People_Inputs'!$E$17="FIN",'Payroll'!BF149,0),IF('People_Inputs'!$E$18="FIN",'Payroll'!BF169,0),IF('People_Inputs'!$E$19="FIN",'Payroll'!BF189,0),IF('People_Inputs'!$E$20="FIN",'Payroll'!BF209,0),IF('People_Inputs'!$E$21="FIN",'Payroll'!BF229,0),IF('People_Inputs'!$E$22="FIN",'Payroll'!BF249,0),IF('People_Inputs'!$E$23="FIN",'Payroll'!BF269,0),IF('People_Inputs'!$E$24="FIN",'Payroll'!BF289,0),IF('People_Inputs'!$E$25="FIN",'Payroll'!BF309,0),IF('People_Inputs'!$E$26="FIN",'Payroll'!BF329,0),IF('People_Inputs'!$E$27="FIN",'Payroll'!BF349,0),IF('People_Inputs'!$E$28="FIN",'Payroll'!BF369,0),IF('People_Inputs'!$E$29="FIN",'Payroll'!BF389,0),IF('People_Inputs'!$E$30="FIN",'Payroll'!BF409,0),IF('People_Inputs'!$E$31="FIN",'Payroll'!BF429,0),IF('People_Inputs'!$E$32="FIN",'Payroll'!BF449,0),IF('People_Inputs'!$E$33="FIN",'Payroll'!BF469,0),IF('People_Inputs'!$E$34="FIN",'Payroll'!BF489,0),IF('People_Inputs'!$E$35="FIN",'Payroll'!BF509,0),IF('People_Inputs'!$E$36="FIN",'Payroll'!BF529,0),IF('People_Inputs'!$E$37="FIN",'Payroll'!BF549,0),IF('People_Inputs'!$E$38="FIN",'Payroll'!BF569,0),IF('People_Inputs'!$E$39="FIN",'Payroll'!BF589,0),IF('People_Inputs'!$E$40="FIN",'Payroll'!BF609,0),IF('People_Inputs'!$E$41="FIN",'Payroll'!BF629,0),IF('People_Inputs'!$E$42="FIN",'Payroll'!BF649,0),IF('People_Inputs'!$E$43="FIN",'Payroll'!BF669,0),IF('People_Inputs'!$E$44="FIN",'Payroll'!BF689,0),IF('People_Inputs'!$E$45="FIN",'Payroll'!BF709,0),IF('People_Inputs'!$E$46="FIN",'Payroll'!BF729,0),IF('People_Inputs'!$E$47="FIN",'Payroll'!BF749,0),IF('People_Inputs'!$E$48="FIN",'Payroll'!BF769,0),IF('People_Inputs'!$E$49="FIN",'Payroll'!BF789,0),IF('People_Inputs'!$E$50="FIN",'Payroll'!BF809,0),IF('People_Inputs'!$E$51="FIN",'Payroll'!BF829,0),IF('People_Inputs'!$E$52="FIN",'Payroll'!BF849,0),IF('People_Inputs'!$E$53="FIN",'Payroll'!BF869,0),IF('People_Inputs'!$E$54="FIN",'Payroll'!BF889,0),IF('People_Inputs'!$E$55="FIN",'Payroll'!BF909,0),IF('People_Inputs'!$E$56="FIN",'Payroll'!BF929,0),IF('People_Inputs'!$E$57="FIN",'Payroll'!BF949,0),IF('People_Inputs'!$E$58="FIN",'Payroll'!BF969,0),IF('People_Inputs'!$E$59="FIN",'Payroll'!BF989,0),IF('People_Inputs'!$E$60="FIN",'Payroll'!BF1009,0),IF('People_Inputs'!$E$61="FIN",'Payroll'!BF1029,0),IF('People_Inputs'!$E$62="FIN",'Payroll'!BF1049,0),IF('People_Inputs'!$E$63="FIN",'Payroll'!BF1069,0),IF('People_Inputs'!$E$64="FIN",'Payroll'!BF1089,0),IF('People_Inputs'!$E$65="FIN",'Payroll'!BF1109,0),IF('People_Inputs'!$E$66="FIN",'Payroll'!BF1129,0),IF('People_Inputs'!$E$67="FIN",'Payroll'!BF1149,0),IF('People_Inputs'!$E$68="FIN",'Payroll'!BF1169,0),IF('People_Inputs'!$E$69="FIN",'Payroll'!BF1189,0),IF('People_Inputs'!$E$70="FIN",'Payroll'!BF1209,0))</f>
        <v>450</v>
      </c>
      <c r="BG37" s="35">
        <f>SUM(IF('People_Inputs'!$E$11="FIN",'Payroll'!BG29,0),IF('People_Inputs'!$E$12="FIN",'Payroll'!BG49,0),IF('People_Inputs'!$E$13="FIN",'Payroll'!BG69,0),IF('People_Inputs'!$E$14="FIN",'Payroll'!BG89,0),IF('People_Inputs'!$E$15="FIN",'Payroll'!BG109,0),IF('People_Inputs'!$E$16="FIN",'Payroll'!BG129,0),IF('People_Inputs'!$E$17="FIN",'Payroll'!BG149,0),IF('People_Inputs'!$E$18="FIN",'Payroll'!BG169,0),IF('People_Inputs'!$E$19="FIN",'Payroll'!BG189,0),IF('People_Inputs'!$E$20="FIN",'Payroll'!BG209,0),IF('People_Inputs'!$E$21="FIN",'Payroll'!BG229,0),IF('People_Inputs'!$E$22="FIN",'Payroll'!BG249,0),IF('People_Inputs'!$E$23="FIN",'Payroll'!BG269,0),IF('People_Inputs'!$E$24="FIN",'Payroll'!BG289,0),IF('People_Inputs'!$E$25="FIN",'Payroll'!BG309,0),IF('People_Inputs'!$E$26="FIN",'Payroll'!BG329,0),IF('People_Inputs'!$E$27="FIN",'Payroll'!BG349,0),IF('People_Inputs'!$E$28="FIN",'Payroll'!BG369,0),IF('People_Inputs'!$E$29="FIN",'Payroll'!BG389,0),IF('People_Inputs'!$E$30="FIN",'Payroll'!BG409,0),IF('People_Inputs'!$E$31="FIN",'Payroll'!BG429,0),IF('People_Inputs'!$E$32="FIN",'Payroll'!BG449,0),IF('People_Inputs'!$E$33="FIN",'Payroll'!BG469,0),IF('People_Inputs'!$E$34="FIN",'Payroll'!BG489,0),IF('People_Inputs'!$E$35="FIN",'Payroll'!BG509,0),IF('People_Inputs'!$E$36="FIN",'Payroll'!BG529,0),IF('People_Inputs'!$E$37="FIN",'Payroll'!BG549,0),IF('People_Inputs'!$E$38="FIN",'Payroll'!BG569,0),IF('People_Inputs'!$E$39="FIN",'Payroll'!BG589,0),IF('People_Inputs'!$E$40="FIN",'Payroll'!BG609,0),IF('People_Inputs'!$E$41="FIN",'Payroll'!BG629,0),IF('People_Inputs'!$E$42="FIN",'Payroll'!BG649,0),IF('People_Inputs'!$E$43="FIN",'Payroll'!BG669,0),IF('People_Inputs'!$E$44="FIN",'Payroll'!BG689,0),IF('People_Inputs'!$E$45="FIN",'Payroll'!BG709,0),IF('People_Inputs'!$E$46="FIN",'Payroll'!BG729,0),IF('People_Inputs'!$E$47="FIN",'Payroll'!BG749,0),IF('People_Inputs'!$E$48="FIN",'Payroll'!BG769,0),IF('People_Inputs'!$E$49="FIN",'Payroll'!BG789,0),IF('People_Inputs'!$E$50="FIN",'Payroll'!BG809,0),IF('People_Inputs'!$E$51="FIN",'Payroll'!BG829,0),IF('People_Inputs'!$E$52="FIN",'Payroll'!BG849,0),IF('People_Inputs'!$E$53="FIN",'Payroll'!BG869,0),IF('People_Inputs'!$E$54="FIN",'Payroll'!BG889,0),IF('People_Inputs'!$E$55="FIN",'Payroll'!BG909,0),IF('People_Inputs'!$E$56="FIN",'Payroll'!BG929,0),IF('People_Inputs'!$E$57="FIN",'Payroll'!BG949,0),IF('People_Inputs'!$E$58="FIN",'Payroll'!BG969,0),IF('People_Inputs'!$E$59="FIN",'Payroll'!BG989,0),IF('People_Inputs'!$E$60="FIN",'Payroll'!BG1009,0),IF('People_Inputs'!$E$61="FIN",'Payroll'!BG1029,0),IF('People_Inputs'!$E$62="FIN",'Payroll'!BG1049,0),IF('People_Inputs'!$E$63="FIN",'Payroll'!BG1069,0),IF('People_Inputs'!$E$64="FIN",'Payroll'!BG1089,0),IF('People_Inputs'!$E$65="FIN",'Payroll'!BG1109,0),IF('People_Inputs'!$E$66="FIN",'Payroll'!BG1129,0),IF('People_Inputs'!$E$67="FIN",'Payroll'!BG1149,0),IF('People_Inputs'!$E$68="FIN",'Payroll'!BG1169,0),IF('People_Inputs'!$E$69="FIN",'Payroll'!BG1189,0),IF('People_Inputs'!$E$70="FIN",'Payroll'!BG1209,0))</f>
        <v>450</v>
      </c>
      <c r="BH37" s="35">
        <f>SUM(IF('People_Inputs'!$E$11="FIN",'Payroll'!BH29,0),IF('People_Inputs'!$E$12="FIN",'Payroll'!BH49,0),IF('People_Inputs'!$E$13="FIN",'Payroll'!BH69,0),IF('People_Inputs'!$E$14="FIN",'Payroll'!BH89,0),IF('People_Inputs'!$E$15="FIN",'Payroll'!BH109,0),IF('People_Inputs'!$E$16="FIN",'Payroll'!BH129,0),IF('People_Inputs'!$E$17="FIN",'Payroll'!BH149,0),IF('People_Inputs'!$E$18="FIN",'Payroll'!BH169,0),IF('People_Inputs'!$E$19="FIN",'Payroll'!BH189,0),IF('People_Inputs'!$E$20="FIN",'Payroll'!BH209,0),IF('People_Inputs'!$E$21="FIN",'Payroll'!BH229,0),IF('People_Inputs'!$E$22="FIN",'Payroll'!BH249,0),IF('People_Inputs'!$E$23="FIN",'Payroll'!BH269,0),IF('People_Inputs'!$E$24="FIN",'Payroll'!BH289,0),IF('People_Inputs'!$E$25="FIN",'Payroll'!BH309,0),IF('People_Inputs'!$E$26="FIN",'Payroll'!BH329,0),IF('People_Inputs'!$E$27="FIN",'Payroll'!BH349,0),IF('People_Inputs'!$E$28="FIN",'Payroll'!BH369,0),IF('People_Inputs'!$E$29="FIN",'Payroll'!BH389,0),IF('People_Inputs'!$E$30="FIN",'Payroll'!BH409,0),IF('People_Inputs'!$E$31="FIN",'Payroll'!BH429,0),IF('People_Inputs'!$E$32="FIN",'Payroll'!BH449,0),IF('People_Inputs'!$E$33="FIN",'Payroll'!BH469,0),IF('People_Inputs'!$E$34="FIN",'Payroll'!BH489,0),IF('People_Inputs'!$E$35="FIN",'Payroll'!BH509,0),IF('People_Inputs'!$E$36="FIN",'Payroll'!BH529,0),IF('People_Inputs'!$E$37="FIN",'Payroll'!BH549,0),IF('People_Inputs'!$E$38="FIN",'Payroll'!BH569,0),IF('People_Inputs'!$E$39="FIN",'Payroll'!BH589,0),IF('People_Inputs'!$E$40="FIN",'Payroll'!BH609,0),IF('People_Inputs'!$E$41="FIN",'Payroll'!BH629,0),IF('People_Inputs'!$E$42="FIN",'Payroll'!BH649,0),IF('People_Inputs'!$E$43="FIN",'Payroll'!BH669,0),IF('People_Inputs'!$E$44="FIN",'Payroll'!BH689,0),IF('People_Inputs'!$E$45="FIN",'Payroll'!BH709,0),IF('People_Inputs'!$E$46="FIN",'Payroll'!BH729,0),IF('People_Inputs'!$E$47="FIN",'Payroll'!BH749,0),IF('People_Inputs'!$E$48="FIN",'Payroll'!BH769,0),IF('People_Inputs'!$E$49="FIN",'Payroll'!BH789,0),IF('People_Inputs'!$E$50="FIN",'Payroll'!BH809,0),IF('People_Inputs'!$E$51="FIN",'Payroll'!BH829,0),IF('People_Inputs'!$E$52="FIN",'Payroll'!BH849,0),IF('People_Inputs'!$E$53="FIN",'Payroll'!BH869,0),IF('People_Inputs'!$E$54="FIN",'Payroll'!BH889,0),IF('People_Inputs'!$E$55="FIN",'Payroll'!BH909,0),IF('People_Inputs'!$E$56="FIN",'Payroll'!BH929,0),IF('People_Inputs'!$E$57="FIN",'Payroll'!BH949,0),IF('People_Inputs'!$E$58="FIN",'Payroll'!BH969,0),IF('People_Inputs'!$E$59="FIN",'Payroll'!BH989,0),IF('People_Inputs'!$E$60="FIN",'Payroll'!BH1009,0),IF('People_Inputs'!$E$61="FIN",'Payroll'!BH1029,0),IF('People_Inputs'!$E$62="FIN",'Payroll'!BH1049,0),IF('People_Inputs'!$E$63="FIN",'Payroll'!BH1069,0),IF('People_Inputs'!$E$64="FIN",'Payroll'!BH1089,0),IF('People_Inputs'!$E$65="FIN",'Payroll'!BH1109,0),IF('People_Inputs'!$E$66="FIN",'Payroll'!BH1129,0),IF('People_Inputs'!$E$67="FIN",'Payroll'!BH1149,0),IF('People_Inputs'!$E$68="FIN",'Payroll'!BH1169,0),IF('People_Inputs'!$E$69="FIN",'Payroll'!BH1189,0),IF('People_Inputs'!$E$70="FIN",'Payroll'!BH1209,0))</f>
        <v>450</v>
      </c>
      <c r="BI37" s="35">
        <f>SUM(IF('People_Inputs'!$E$11="FIN",'Payroll'!BI29,0),IF('People_Inputs'!$E$12="FIN",'Payroll'!BI49,0),IF('People_Inputs'!$E$13="FIN",'Payroll'!BI69,0),IF('People_Inputs'!$E$14="FIN",'Payroll'!BI89,0),IF('People_Inputs'!$E$15="FIN",'Payroll'!BI109,0),IF('People_Inputs'!$E$16="FIN",'Payroll'!BI129,0),IF('People_Inputs'!$E$17="FIN",'Payroll'!BI149,0),IF('People_Inputs'!$E$18="FIN",'Payroll'!BI169,0),IF('People_Inputs'!$E$19="FIN",'Payroll'!BI189,0),IF('People_Inputs'!$E$20="FIN",'Payroll'!BI209,0),IF('People_Inputs'!$E$21="FIN",'Payroll'!BI229,0),IF('People_Inputs'!$E$22="FIN",'Payroll'!BI249,0),IF('People_Inputs'!$E$23="FIN",'Payroll'!BI269,0),IF('People_Inputs'!$E$24="FIN",'Payroll'!BI289,0),IF('People_Inputs'!$E$25="FIN",'Payroll'!BI309,0),IF('People_Inputs'!$E$26="FIN",'Payroll'!BI329,0),IF('People_Inputs'!$E$27="FIN",'Payroll'!BI349,0),IF('People_Inputs'!$E$28="FIN",'Payroll'!BI369,0),IF('People_Inputs'!$E$29="FIN",'Payroll'!BI389,0),IF('People_Inputs'!$E$30="FIN",'Payroll'!BI409,0),IF('People_Inputs'!$E$31="FIN",'Payroll'!BI429,0),IF('People_Inputs'!$E$32="FIN",'Payroll'!BI449,0),IF('People_Inputs'!$E$33="FIN",'Payroll'!BI469,0),IF('People_Inputs'!$E$34="FIN",'Payroll'!BI489,0),IF('People_Inputs'!$E$35="FIN",'Payroll'!BI509,0),IF('People_Inputs'!$E$36="FIN",'Payroll'!BI529,0),IF('People_Inputs'!$E$37="FIN",'Payroll'!BI549,0),IF('People_Inputs'!$E$38="FIN",'Payroll'!BI569,0),IF('People_Inputs'!$E$39="FIN",'Payroll'!BI589,0),IF('People_Inputs'!$E$40="FIN",'Payroll'!BI609,0),IF('People_Inputs'!$E$41="FIN",'Payroll'!BI629,0),IF('People_Inputs'!$E$42="FIN",'Payroll'!BI649,0),IF('People_Inputs'!$E$43="FIN",'Payroll'!BI669,0),IF('People_Inputs'!$E$44="FIN",'Payroll'!BI689,0),IF('People_Inputs'!$E$45="FIN",'Payroll'!BI709,0),IF('People_Inputs'!$E$46="FIN",'Payroll'!BI729,0),IF('People_Inputs'!$E$47="FIN",'Payroll'!BI749,0),IF('People_Inputs'!$E$48="FIN",'Payroll'!BI769,0),IF('People_Inputs'!$E$49="FIN",'Payroll'!BI789,0),IF('People_Inputs'!$E$50="FIN",'Payroll'!BI809,0),IF('People_Inputs'!$E$51="FIN",'Payroll'!BI829,0),IF('People_Inputs'!$E$52="FIN",'Payroll'!BI849,0),IF('People_Inputs'!$E$53="FIN",'Payroll'!BI869,0),IF('People_Inputs'!$E$54="FIN",'Payroll'!BI889,0),IF('People_Inputs'!$E$55="FIN",'Payroll'!BI909,0),IF('People_Inputs'!$E$56="FIN",'Payroll'!BI929,0),IF('People_Inputs'!$E$57="FIN",'Payroll'!BI949,0),IF('People_Inputs'!$E$58="FIN",'Payroll'!BI969,0),IF('People_Inputs'!$E$59="FIN",'Payroll'!BI989,0),IF('People_Inputs'!$E$60="FIN",'Payroll'!BI1009,0),IF('People_Inputs'!$E$61="FIN",'Payroll'!BI1029,0),IF('People_Inputs'!$E$62="FIN",'Payroll'!BI1049,0),IF('People_Inputs'!$E$63="FIN",'Payroll'!BI1069,0),IF('People_Inputs'!$E$64="FIN",'Payroll'!BI1089,0),IF('People_Inputs'!$E$65="FIN",'Payroll'!BI1109,0),IF('People_Inputs'!$E$66="FIN",'Payroll'!BI1129,0),IF('People_Inputs'!$E$67="FIN",'Payroll'!BI1149,0),IF('People_Inputs'!$E$68="FIN",'Payroll'!BI1169,0),IF('People_Inputs'!$E$69="FIN",'Payroll'!BI1189,0),IF('People_Inputs'!$E$70="FIN",'Payroll'!BI1209,0))</f>
        <v>450</v>
      </c>
      <c r="BJ37" s="35">
        <f>SUM(IF('People_Inputs'!$E$11="FIN",'Payroll'!BJ29,0),IF('People_Inputs'!$E$12="FIN",'Payroll'!BJ49,0),IF('People_Inputs'!$E$13="FIN",'Payroll'!BJ69,0),IF('People_Inputs'!$E$14="FIN",'Payroll'!BJ89,0),IF('People_Inputs'!$E$15="FIN",'Payroll'!BJ109,0),IF('People_Inputs'!$E$16="FIN",'Payroll'!BJ129,0),IF('People_Inputs'!$E$17="FIN",'Payroll'!BJ149,0),IF('People_Inputs'!$E$18="FIN",'Payroll'!BJ169,0),IF('People_Inputs'!$E$19="FIN",'Payroll'!BJ189,0),IF('People_Inputs'!$E$20="FIN",'Payroll'!BJ209,0),IF('People_Inputs'!$E$21="FIN",'Payroll'!BJ229,0),IF('People_Inputs'!$E$22="FIN",'Payroll'!BJ249,0),IF('People_Inputs'!$E$23="FIN",'Payroll'!BJ269,0),IF('People_Inputs'!$E$24="FIN",'Payroll'!BJ289,0),IF('People_Inputs'!$E$25="FIN",'Payroll'!BJ309,0),IF('People_Inputs'!$E$26="FIN",'Payroll'!BJ329,0),IF('People_Inputs'!$E$27="FIN",'Payroll'!BJ349,0),IF('People_Inputs'!$E$28="FIN",'Payroll'!BJ369,0),IF('People_Inputs'!$E$29="FIN",'Payroll'!BJ389,0),IF('People_Inputs'!$E$30="FIN",'Payroll'!BJ409,0),IF('People_Inputs'!$E$31="FIN",'Payroll'!BJ429,0),IF('People_Inputs'!$E$32="FIN",'Payroll'!BJ449,0),IF('People_Inputs'!$E$33="FIN",'Payroll'!BJ469,0),IF('People_Inputs'!$E$34="FIN",'Payroll'!BJ489,0),IF('People_Inputs'!$E$35="FIN",'Payroll'!BJ509,0),IF('People_Inputs'!$E$36="FIN",'Payroll'!BJ529,0),IF('People_Inputs'!$E$37="FIN",'Payroll'!BJ549,0),IF('People_Inputs'!$E$38="FIN",'Payroll'!BJ569,0),IF('People_Inputs'!$E$39="FIN",'Payroll'!BJ589,0),IF('People_Inputs'!$E$40="FIN",'Payroll'!BJ609,0),IF('People_Inputs'!$E$41="FIN",'Payroll'!BJ629,0),IF('People_Inputs'!$E$42="FIN",'Payroll'!BJ649,0),IF('People_Inputs'!$E$43="FIN",'Payroll'!BJ669,0),IF('People_Inputs'!$E$44="FIN",'Payroll'!BJ689,0),IF('People_Inputs'!$E$45="FIN",'Payroll'!BJ709,0),IF('People_Inputs'!$E$46="FIN",'Payroll'!BJ729,0),IF('People_Inputs'!$E$47="FIN",'Payroll'!BJ749,0),IF('People_Inputs'!$E$48="FIN",'Payroll'!BJ769,0),IF('People_Inputs'!$E$49="FIN",'Payroll'!BJ789,0),IF('People_Inputs'!$E$50="FIN",'Payroll'!BJ809,0),IF('People_Inputs'!$E$51="FIN",'Payroll'!BJ829,0),IF('People_Inputs'!$E$52="FIN",'Payroll'!BJ849,0),IF('People_Inputs'!$E$53="FIN",'Payroll'!BJ869,0),IF('People_Inputs'!$E$54="FIN",'Payroll'!BJ889,0),IF('People_Inputs'!$E$55="FIN",'Payroll'!BJ909,0),IF('People_Inputs'!$E$56="FIN",'Payroll'!BJ929,0),IF('People_Inputs'!$E$57="FIN",'Payroll'!BJ949,0),IF('People_Inputs'!$E$58="FIN",'Payroll'!BJ969,0),IF('People_Inputs'!$E$59="FIN",'Payroll'!BJ989,0),IF('People_Inputs'!$E$60="FIN",'Payroll'!BJ1009,0),IF('People_Inputs'!$E$61="FIN",'Payroll'!BJ1029,0),IF('People_Inputs'!$E$62="FIN",'Payroll'!BJ1049,0),IF('People_Inputs'!$E$63="FIN",'Payroll'!BJ1069,0),IF('People_Inputs'!$E$64="FIN",'Payroll'!BJ1089,0),IF('People_Inputs'!$E$65="FIN",'Payroll'!BJ1109,0),IF('People_Inputs'!$E$66="FIN",'Payroll'!BJ1129,0),IF('People_Inputs'!$E$67="FIN",'Payroll'!BJ1149,0),IF('People_Inputs'!$E$68="FIN",'Payroll'!BJ1169,0),IF('People_Inputs'!$E$69="FIN",'Payroll'!BJ1189,0),IF('People_Inputs'!$E$70="FIN",'Payroll'!BJ1209,0))</f>
        <v>450</v>
      </c>
      <c r="BK37" s="35">
        <f>SUM(IF('People_Inputs'!$E$11="FIN",'Payroll'!BK29,0),IF('People_Inputs'!$E$12="FIN",'Payroll'!BK49,0),IF('People_Inputs'!$E$13="FIN",'Payroll'!BK69,0),IF('People_Inputs'!$E$14="FIN",'Payroll'!BK89,0),IF('People_Inputs'!$E$15="FIN",'Payroll'!BK109,0),IF('People_Inputs'!$E$16="FIN",'Payroll'!BK129,0),IF('People_Inputs'!$E$17="FIN",'Payroll'!BK149,0),IF('People_Inputs'!$E$18="FIN",'Payroll'!BK169,0),IF('People_Inputs'!$E$19="FIN",'Payroll'!BK189,0),IF('People_Inputs'!$E$20="FIN",'Payroll'!BK209,0),IF('People_Inputs'!$E$21="FIN",'Payroll'!BK229,0),IF('People_Inputs'!$E$22="FIN",'Payroll'!BK249,0),IF('People_Inputs'!$E$23="FIN",'Payroll'!BK269,0),IF('People_Inputs'!$E$24="FIN",'Payroll'!BK289,0),IF('People_Inputs'!$E$25="FIN",'Payroll'!BK309,0),IF('People_Inputs'!$E$26="FIN",'Payroll'!BK329,0),IF('People_Inputs'!$E$27="FIN",'Payroll'!BK349,0),IF('People_Inputs'!$E$28="FIN",'Payroll'!BK369,0),IF('People_Inputs'!$E$29="FIN",'Payroll'!BK389,0),IF('People_Inputs'!$E$30="FIN",'Payroll'!BK409,0),IF('People_Inputs'!$E$31="FIN",'Payroll'!BK429,0),IF('People_Inputs'!$E$32="FIN",'Payroll'!BK449,0),IF('People_Inputs'!$E$33="FIN",'Payroll'!BK469,0),IF('People_Inputs'!$E$34="FIN",'Payroll'!BK489,0),IF('People_Inputs'!$E$35="FIN",'Payroll'!BK509,0),IF('People_Inputs'!$E$36="FIN",'Payroll'!BK529,0),IF('People_Inputs'!$E$37="FIN",'Payroll'!BK549,0),IF('People_Inputs'!$E$38="FIN",'Payroll'!BK569,0),IF('People_Inputs'!$E$39="FIN",'Payroll'!BK589,0),IF('People_Inputs'!$E$40="FIN",'Payroll'!BK609,0),IF('People_Inputs'!$E$41="FIN",'Payroll'!BK629,0),IF('People_Inputs'!$E$42="FIN",'Payroll'!BK649,0),IF('People_Inputs'!$E$43="FIN",'Payroll'!BK669,0),IF('People_Inputs'!$E$44="FIN",'Payroll'!BK689,0),IF('People_Inputs'!$E$45="FIN",'Payroll'!BK709,0),IF('People_Inputs'!$E$46="FIN",'Payroll'!BK729,0),IF('People_Inputs'!$E$47="FIN",'Payroll'!BK749,0),IF('People_Inputs'!$E$48="FIN",'Payroll'!BK769,0),IF('People_Inputs'!$E$49="FIN",'Payroll'!BK789,0),IF('People_Inputs'!$E$50="FIN",'Payroll'!BK809,0),IF('People_Inputs'!$E$51="FIN",'Payroll'!BK829,0),IF('People_Inputs'!$E$52="FIN",'Payroll'!BK849,0),IF('People_Inputs'!$E$53="FIN",'Payroll'!BK869,0),IF('People_Inputs'!$E$54="FIN",'Payroll'!BK889,0),IF('People_Inputs'!$E$55="FIN",'Payroll'!BK909,0),IF('People_Inputs'!$E$56="FIN",'Payroll'!BK929,0),IF('People_Inputs'!$E$57="FIN",'Payroll'!BK949,0),IF('People_Inputs'!$E$58="FIN",'Payroll'!BK969,0),IF('People_Inputs'!$E$59="FIN",'Payroll'!BK989,0),IF('People_Inputs'!$E$60="FIN",'Payroll'!BK1009,0),IF('People_Inputs'!$E$61="FIN",'Payroll'!BK1029,0),IF('People_Inputs'!$E$62="FIN",'Payroll'!BK1049,0),IF('People_Inputs'!$E$63="FIN",'Payroll'!BK1069,0),IF('People_Inputs'!$E$64="FIN",'Payroll'!BK1089,0),IF('People_Inputs'!$E$65="FIN",'Payroll'!BK1109,0),IF('People_Inputs'!$E$66="FIN",'Payroll'!BK1129,0),IF('People_Inputs'!$E$67="FIN",'Payroll'!BK1149,0),IF('People_Inputs'!$E$68="FIN",'Payroll'!BK1169,0),IF('People_Inputs'!$E$69="FIN",'Payroll'!BK1189,0),IF('People_Inputs'!$E$70="FIN",'Payroll'!BK1209,0))</f>
        <v>450</v>
      </c>
      <c r="BL37" s="35">
        <f>SUM(IF('People_Inputs'!$E$11="FIN",'Payroll'!BL29,0),IF('People_Inputs'!$E$12="FIN",'Payroll'!BL49,0),IF('People_Inputs'!$E$13="FIN",'Payroll'!BL69,0),IF('People_Inputs'!$E$14="FIN",'Payroll'!BL89,0),IF('People_Inputs'!$E$15="FIN",'Payroll'!BL109,0),IF('People_Inputs'!$E$16="FIN",'Payroll'!BL129,0),IF('People_Inputs'!$E$17="FIN",'Payroll'!BL149,0),IF('People_Inputs'!$E$18="FIN",'Payroll'!BL169,0),IF('People_Inputs'!$E$19="FIN",'Payroll'!BL189,0),IF('People_Inputs'!$E$20="FIN",'Payroll'!BL209,0),IF('People_Inputs'!$E$21="FIN",'Payroll'!BL229,0),IF('People_Inputs'!$E$22="FIN",'Payroll'!BL249,0),IF('People_Inputs'!$E$23="FIN",'Payroll'!BL269,0),IF('People_Inputs'!$E$24="FIN",'Payroll'!BL289,0),IF('People_Inputs'!$E$25="FIN",'Payroll'!BL309,0),IF('People_Inputs'!$E$26="FIN",'Payroll'!BL329,0),IF('People_Inputs'!$E$27="FIN",'Payroll'!BL349,0),IF('People_Inputs'!$E$28="FIN",'Payroll'!BL369,0),IF('People_Inputs'!$E$29="FIN",'Payroll'!BL389,0),IF('People_Inputs'!$E$30="FIN",'Payroll'!BL409,0),IF('People_Inputs'!$E$31="FIN",'Payroll'!BL429,0),IF('People_Inputs'!$E$32="FIN",'Payroll'!BL449,0),IF('People_Inputs'!$E$33="FIN",'Payroll'!BL469,0),IF('People_Inputs'!$E$34="FIN",'Payroll'!BL489,0),IF('People_Inputs'!$E$35="FIN",'Payroll'!BL509,0),IF('People_Inputs'!$E$36="FIN",'Payroll'!BL529,0),IF('People_Inputs'!$E$37="FIN",'Payroll'!BL549,0),IF('People_Inputs'!$E$38="FIN",'Payroll'!BL569,0),IF('People_Inputs'!$E$39="FIN",'Payroll'!BL589,0),IF('People_Inputs'!$E$40="FIN",'Payroll'!BL609,0),IF('People_Inputs'!$E$41="FIN",'Payroll'!BL629,0),IF('People_Inputs'!$E$42="FIN",'Payroll'!BL649,0),IF('People_Inputs'!$E$43="FIN",'Payroll'!BL669,0),IF('People_Inputs'!$E$44="FIN",'Payroll'!BL689,0),IF('People_Inputs'!$E$45="FIN",'Payroll'!BL709,0),IF('People_Inputs'!$E$46="FIN",'Payroll'!BL729,0),IF('People_Inputs'!$E$47="FIN",'Payroll'!BL749,0),IF('People_Inputs'!$E$48="FIN",'Payroll'!BL769,0),IF('People_Inputs'!$E$49="FIN",'Payroll'!BL789,0),IF('People_Inputs'!$E$50="FIN",'Payroll'!BL809,0),IF('People_Inputs'!$E$51="FIN",'Payroll'!BL829,0),IF('People_Inputs'!$E$52="FIN",'Payroll'!BL849,0),IF('People_Inputs'!$E$53="FIN",'Payroll'!BL869,0),IF('People_Inputs'!$E$54="FIN",'Payroll'!BL889,0),IF('People_Inputs'!$E$55="FIN",'Payroll'!BL909,0),IF('People_Inputs'!$E$56="FIN",'Payroll'!BL929,0),IF('People_Inputs'!$E$57="FIN",'Payroll'!BL949,0),IF('People_Inputs'!$E$58="FIN",'Payroll'!BL969,0),IF('People_Inputs'!$E$59="FIN",'Payroll'!BL989,0),IF('People_Inputs'!$E$60="FIN",'Payroll'!BL1009,0),IF('People_Inputs'!$E$61="FIN",'Payroll'!BL1029,0),IF('People_Inputs'!$E$62="FIN",'Payroll'!BL1049,0),IF('People_Inputs'!$E$63="FIN",'Payroll'!BL1069,0),IF('People_Inputs'!$E$64="FIN",'Payroll'!BL1089,0),IF('People_Inputs'!$E$65="FIN",'Payroll'!BL1109,0),IF('People_Inputs'!$E$66="FIN",'Payroll'!BL1129,0),IF('People_Inputs'!$E$67="FIN",'Payroll'!BL1149,0),IF('People_Inputs'!$E$68="FIN",'Payroll'!BL1169,0),IF('People_Inputs'!$E$69="FIN",'Payroll'!BL1189,0),IF('People_Inputs'!$E$70="FIN",'Payroll'!BL1209,0))</f>
        <v>450</v>
      </c>
      <c r="BM37" s="35">
        <f>SUM(IF('People_Inputs'!$E$11="FIN",'Payroll'!BM29,0),IF('People_Inputs'!$E$12="FIN",'Payroll'!BM49,0),IF('People_Inputs'!$E$13="FIN",'Payroll'!BM69,0),IF('People_Inputs'!$E$14="FIN",'Payroll'!BM89,0),IF('People_Inputs'!$E$15="FIN",'Payroll'!BM109,0),IF('People_Inputs'!$E$16="FIN",'Payroll'!BM129,0),IF('People_Inputs'!$E$17="FIN",'Payroll'!BM149,0),IF('People_Inputs'!$E$18="FIN",'Payroll'!BM169,0),IF('People_Inputs'!$E$19="FIN",'Payroll'!BM189,0),IF('People_Inputs'!$E$20="FIN",'Payroll'!BM209,0),IF('People_Inputs'!$E$21="FIN",'Payroll'!BM229,0),IF('People_Inputs'!$E$22="FIN",'Payroll'!BM249,0),IF('People_Inputs'!$E$23="FIN",'Payroll'!BM269,0),IF('People_Inputs'!$E$24="FIN",'Payroll'!BM289,0),IF('People_Inputs'!$E$25="FIN",'Payroll'!BM309,0),IF('People_Inputs'!$E$26="FIN",'Payroll'!BM329,0),IF('People_Inputs'!$E$27="FIN",'Payroll'!BM349,0),IF('People_Inputs'!$E$28="FIN",'Payroll'!BM369,0),IF('People_Inputs'!$E$29="FIN",'Payroll'!BM389,0),IF('People_Inputs'!$E$30="FIN",'Payroll'!BM409,0),IF('People_Inputs'!$E$31="FIN",'Payroll'!BM429,0),IF('People_Inputs'!$E$32="FIN",'Payroll'!BM449,0),IF('People_Inputs'!$E$33="FIN",'Payroll'!BM469,0),IF('People_Inputs'!$E$34="FIN",'Payroll'!BM489,0),IF('People_Inputs'!$E$35="FIN",'Payroll'!BM509,0),IF('People_Inputs'!$E$36="FIN",'Payroll'!BM529,0),IF('People_Inputs'!$E$37="FIN",'Payroll'!BM549,0),IF('People_Inputs'!$E$38="FIN",'Payroll'!BM569,0),IF('People_Inputs'!$E$39="FIN",'Payroll'!BM589,0),IF('People_Inputs'!$E$40="FIN",'Payroll'!BM609,0),IF('People_Inputs'!$E$41="FIN",'Payroll'!BM629,0),IF('People_Inputs'!$E$42="FIN",'Payroll'!BM649,0),IF('People_Inputs'!$E$43="FIN",'Payroll'!BM669,0),IF('People_Inputs'!$E$44="FIN",'Payroll'!BM689,0),IF('People_Inputs'!$E$45="FIN",'Payroll'!BM709,0),IF('People_Inputs'!$E$46="FIN",'Payroll'!BM729,0),IF('People_Inputs'!$E$47="FIN",'Payroll'!BM749,0),IF('People_Inputs'!$E$48="FIN",'Payroll'!BM769,0),IF('People_Inputs'!$E$49="FIN",'Payroll'!BM789,0),IF('People_Inputs'!$E$50="FIN",'Payroll'!BM809,0),IF('People_Inputs'!$E$51="FIN",'Payroll'!BM829,0),IF('People_Inputs'!$E$52="FIN",'Payroll'!BM849,0),IF('People_Inputs'!$E$53="FIN",'Payroll'!BM869,0),IF('People_Inputs'!$E$54="FIN",'Payroll'!BM889,0),IF('People_Inputs'!$E$55="FIN",'Payroll'!BM909,0),IF('People_Inputs'!$E$56="FIN",'Payroll'!BM929,0),IF('People_Inputs'!$E$57="FIN",'Payroll'!BM949,0),IF('People_Inputs'!$E$58="FIN",'Payroll'!BM969,0),IF('People_Inputs'!$E$59="FIN",'Payroll'!BM989,0),IF('People_Inputs'!$E$60="FIN",'Payroll'!BM1009,0),IF('People_Inputs'!$E$61="FIN",'Payroll'!BM1029,0),IF('People_Inputs'!$E$62="FIN",'Payroll'!BM1049,0),IF('People_Inputs'!$E$63="FIN",'Payroll'!BM1069,0),IF('People_Inputs'!$E$64="FIN",'Payroll'!BM1089,0),IF('People_Inputs'!$E$65="FIN",'Payroll'!BM1109,0),IF('People_Inputs'!$E$66="FIN",'Payroll'!BM1129,0),IF('People_Inputs'!$E$67="FIN",'Payroll'!BM1149,0),IF('People_Inputs'!$E$68="FIN",'Payroll'!BM1169,0),IF('People_Inputs'!$E$69="FIN",'Payroll'!BM1189,0),IF('People_Inputs'!$E$70="FIN",'Payroll'!BM1209,0))</f>
        <v>450</v>
      </c>
      <c r="BN37" s="35">
        <f>SUM(IF('People_Inputs'!$E$11="FIN",'Payroll'!BN29,0),IF('People_Inputs'!$E$12="FIN",'Payroll'!BN49,0),IF('People_Inputs'!$E$13="FIN",'Payroll'!BN69,0),IF('People_Inputs'!$E$14="FIN",'Payroll'!BN89,0),IF('People_Inputs'!$E$15="FIN",'Payroll'!BN109,0),IF('People_Inputs'!$E$16="FIN",'Payroll'!BN129,0),IF('People_Inputs'!$E$17="FIN",'Payroll'!BN149,0),IF('People_Inputs'!$E$18="FIN",'Payroll'!BN169,0),IF('People_Inputs'!$E$19="FIN",'Payroll'!BN189,0),IF('People_Inputs'!$E$20="FIN",'Payroll'!BN209,0),IF('People_Inputs'!$E$21="FIN",'Payroll'!BN229,0),IF('People_Inputs'!$E$22="FIN",'Payroll'!BN249,0),IF('People_Inputs'!$E$23="FIN",'Payroll'!BN269,0),IF('People_Inputs'!$E$24="FIN",'Payroll'!BN289,0),IF('People_Inputs'!$E$25="FIN",'Payroll'!BN309,0),IF('People_Inputs'!$E$26="FIN",'Payroll'!BN329,0),IF('People_Inputs'!$E$27="FIN",'Payroll'!BN349,0),IF('People_Inputs'!$E$28="FIN",'Payroll'!BN369,0),IF('People_Inputs'!$E$29="FIN",'Payroll'!BN389,0),IF('People_Inputs'!$E$30="FIN",'Payroll'!BN409,0),IF('People_Inputs'!$E$31="FIN",'Payroll'!BN429,0),IF('People_Inputs'!$E$32="FIN",'Payroll'!BN449,0),IF('People_Inputs'!$E$33="FIN",'Payroll'!BN469,0),IF('People_Inputs'!$E$34="FIN",'Payroll'!BN489,0),IF('People_Inputs'!$E$35="FIN",'Payroll'!BN509,0),IF('People_Inputs'!$E$36="FIN",'Payroll'!BN529,0),IF('People_Inputs'!$E$37="FIN",'Payroll'!BN549,0),IF('People_Inputs'!$E$38="FIN",'Payroll'!BN569,0),IF('People_Inputs'!$E$39="FIN",'Payroll'!BN589,0),IF('People_Inputs'!$E$40="FIN",'Payroll'!BN609,0),IF('People_Inputs'!$E$41="FIN",'Payroll'!BN629,0),IF('People_Inputs'!$E$42="FIN",'Payroll'!BN649,0),IF('People_Inputs'!$E$43="FIN",'Payroll'!BN669,0),IF('People_Inputs'!$E$44="FIN",'Payroll'!BN689,0),IF('People_Inputs'!$E$45="FIN",'Payroll'!BN709,0),IF('People_Inputs'!$E$46="FIN",'Payroll'!BN729,0),IF('People_Inputs'!$E$47="FIN",'Payroll'!BN749,0),IF('People_Inputs'!$E$48="FIN",'Payroll'!BN769,0),IF('People_Inputs'!$E$49="FIN",'Payroll'!BN789,0),IF('People_Inputs'!$E$50="FIN",'Payroll'!BN809,0),IF('People_Inputs'!$E$51="FIN",'Payroll'!BN829,0),IF('People_Inputs'!$E$52="FIN",'Payroll'!BN849,0),IF('People_Inputs'!$E$53="FIN",'Payroll'!BN869,0),IF('People_Inputs'!$E$54="FIN",'Payroll'!BN889,0),IF('People_Inputs'!$E$55="FIN",'Payroll'!BN909,0),IF('People_Inputs'!$E$56="FIN",'Payroll'!BN929,0),IF('People_Inputs'!$E$57="FIN",'Payroll'!BN949,0),IF('People_Inputs'!$E$58="FIN",'Payroll'!BN969,0),IF('People_Inputs'!$E$59="FIN",'Payroll'!BN989,0),IF('People_Inputs'!$E$60="FIN",'Payroll'!BN1009,0),IF('People_Inputs'!$E$61="FIN",'Payroll'!BN1029,0),IF('People_Inputs'!$E$62="FIN",'Payroll'!BN1049,0),IF('People_Inputs'!$E$63="FIN",'Payroll'!BN1069,0),IF('People_Inputs'!$E$64="FIN",'Payroll'!BN1089,0),IF('People_Inputs'!$E$65="FIN",'Payroll'!BN1109,0),IF('People_Inputs'!$E$66="FIN",'Payroll'!BN1129,0),IF('People_Inputs'!$E$67="FIN",'Payroll'!BN1149,0),IF('People_Inputs'!$E$68="FIN",'Payroll'!BN1169,0),IF('People_Inputs'!$E$69="FIN",'Payroll'!BN1189,0),IF('People_Inputs'!$E$70="FIN",'Payroll'!BN1209,0))</f>
        <v>450</v>
      </c>
      <c r="BO37" s="35">
        <f>SUM(IF('People_Inputs'!$E$11="FIN",'Payroll'!BO29,0),IF('People_Inputs'!$E$12="FIN",'Payroll'!BO49,0),IF('People_Inputs'!$E$13="FIN",'Payroll'!BO69,0),IF('People_Inputs'!$E$14="FIN",'Payroll'!BO89,0),IF('People_Inputs'!$E$15="FIN",'Payroll'!BO109,0),IF('People_Inputs'!$E$16="FIN",'Payroll'!BO129,0),IF('People_Inputs'!$E$17="FIN",'Payroll'!BO149,0),IF('People_Inputs'!$E$18="FIN",'Payroll'!BO169,0),IF('People_Inputs'!$E$19="FIN",'Payroll'!BO189,0),IF('People_Inputs'!$E$20="FIN",'Payroll'!BO209,0),IF('People_Inputs'!$E$21="FIN",'Payroll'!BO229,0),IF('People_Inputs'!$E$22="FIN",'Payroll'!BO249,0),IF('People_Inputs'!$E$23="FIN",'Payroll'!BO269,0),IF('People_Inputs'!$E$24="FIN",'Payroll'!BO289,0),IF('People_Inputs'!$E$25="FIN",'Payroll'!BO309,0),IF('People_Inputs'!$E$26="FIN",'Payroll'!BO329,0),IF('People_Inputs'!$E$27="FIN",'Payroll'!BO349,0),IF('People_Inputs'!$E$28="FIN",'Payroll'!BO369,0),IF('People_Inputs'!$E$29="FIN",'Payroll'!BO389,0),IF('People_Inputs'!$E$30="FIN",'Payroll'!BO409,0),IF('People_Inputs'!$E$31="FIN",'Payroll'!BO429,0),IF('People_Inputs'!$E$32="FIN",'Payroll'!BO449,0),IF('People_Inputs'!$E$33="FIN",'Payroll'!BO469,0),IF('People_Inputs'!$E$34="FIN",'Payroll'!BO489,0),IF('People_Inputs'!$E$35="FIN",'Payroll'!BO509,0),IF('People_Inputs'!$E$36="FIN",'Payroll'!BO529,0),IF('People_Inputs'!$E$37="FIN",'Payroll'!BO549,0),IF('People_Inputs'!$E$38="FIN",'Payroll'!BO569,0),IF('People_Inputs'!$E$39="FIN",'Payroll'!BO589,0),IF('People_Inputs'!$E$40="FIN",'Payroll'!BO609,0),IF('People_Inputs'!$E$41="FIN",'Payroll'!BO629,0),IF('People_Inputs'!$E$42="FIN",'Payroll'!BO649,0),IF('People_Inputs'!$E$43="FIN",'Payroll'!BO669,0),IF('People_Inputs'!$E$44="FIN",'Payroll'!BO689,0),IF('People_Inputs'!$E$45="FIN",'Payroll'!BO709,0),IF('People_Inputs'!$E$46="FIN",'Payroll'!BO729,0),IF('People_Inputs'!$E$47="FIN",'Payroll'!BO749,0),IF('People_Inputs'!$E$48="FIN",'Payroll'!BO769,0),IF('People_Inputs'!$E$49="FIN",'Payroll'!BO789,0),IF('People_Inputs'!$E$50="FIN",'Payroll'!BO809,0),IF('People_Inputs'!$E$51="FIN",'Payroll'!BO829,0),IF('People_Inputs'!$E$52="FIN",'Payroll'!BO849,0),IF('People_Inputs'!$E$53="FIN",'Payroll'!BO869,0),IF('People_Inputs'!$E$54="FIN",'Payroll'!BO889,0),IF('People_Inputs'!$E$55="FIN",'Payroll'!BO909,0),IF('People_Inputs'!$E$56="FIN",'Payroll'!BO929,0),IF('People_Inputs'!$E$57="FIN",'Payroll'!BO949,0),IF('People_Inputs'!$E$58="FIN",'Payroll'!BO969,0),IF('People_Inputs'!$E$59="FIN",'Payroll'!BO989,0),IF('People_Inputs'!$E$60="FIN",'Payroll'!BO1009,0),IF('People_Inputs'!$E$61="FIN",'Payroll'!BO1029,0),IF('People_Inputs'!$E$62="FIN",'Payroll'!BO1049,0),IF('People_Inputs'!$E$63="FIN",'Payroll'!BO1069,0),IF('People_Inputs'!$E$64="FIN",'Payroll'!BO1089,0),IF('People_Inputs'!$E$65="FIN",'Payroll'!BO1109,0),IF('People_Inputs'!$E$66="FIN",'Payroll'!BO1129,0),IF('People_Inputs'!$E$67="FIN",'Payroll'!BO1149,0),IF('People_Inputs'!$E$68="FIN",'Payroll'!BO1169,0),IF('People_Inputs'!$E$69="FIN",'Payroll'!BO1189,0),IF('People_Inputs'!$E$70="FIN",'Payroll'!BO1209,0))</f>
        <v>450</v>
      </c>
    </row>
    <row r="38" ht="22" customHeight="1">
      <c r="A38" s="2" t="str">
        <v>FIN.EQUIPMENT</v>
      </c>
      <c r="B38" s="6" t="str">
        <v>Finance (FIN): IT equipment (Capex)</v>
      </c>
      <c r="C38" s="2" t="str">
        <v>EUR</v>
      </c>
      <c r="D38" s="2" t="str">
        <v>SUM</v>
      </c>
      <c r="E38" s="36">
        <f>SUM(H38:BO38)</f>
        <v>2500</v>
      </c>
      <c r="F38" s="6" t="str">
        <v>Bought at hire and replaced on the cycle set on Inputs</v>
      </c>
      <c r="G38" s="2"/>
      <c r="H38" s="35">
        <f>SUM(IF('People_Inputs'!$E$11="FIN",'Payroll'!H30,0),IF('People_Inputs'!$E$12="FIN",'Payroll'!H50,0),IF('People_Inputs'!$E$13="FIN",'Payroll'!H70,0),IF('People_Inputs'!$E$14="FIN",'Payroll'!H90,0),IF('People_Inputs'!$E$15="FIN",'Payroll'!H110,0),IF('People_Inputs'!$E$16="FIN",'Payroll'!H130,0),IF('People_Inputs'!$E$17="FIN",'Payroll'!H150,0),IF('People_Inputs'!$E$18="FIN",'Payroll'!H170,0),IF('People_Inputs'!$E$19="FIN",'Payroll'!H190,0),IF('People_Inputs'!$E$20="FIN",'Payroll'!H210,0),IF('People_Inputs'!$E$21="FIN",'Payroll'!H230,0),IF('People_Inputs'!$E$22="FIN",'Payroll'!H250,0),IF('People_Inputs'!$E$23="FIN",'Payroll'!H270,0),IF('People_Inputs'!$E$24="FIN",'Payroll'!H290,0),IF('People_Inputs'!$E$25="FIN",'Payroll'!H310,0),IF('People_Inputs'!$E$26="FIN",'Payroll'!H330,0),IF('People_Inputs'!$E$27="FIN",'Payroll'!H350,0),IF('People_Inputs'!$E$28="FIN",'Payroll'!H370,0),IF('People_Inputs'!$E$29="FIN",'Payroll'!H390,0),IF('People_Inputs'!$E$30="FIN",'Payroll'!H410,0),IF('People_Inputs'!$E$31="FIN",'Payroll'!H430,0),IF('People_Inputs'!$E$32="FIN",'Payroll'!H450,0),IF('People_Inputs'!$E$33="FIN",'Payroll'!H470,0),IF('People_Inputs'!$E$34="FIN",'Payroll'!H490,0),IF('People_Inputs'!$E$35="FIN",'Payroll'!H510,0),IF('People_Inputs'!$E$36="FIN",'Payroll'!H530,0),IF('People_Inputs'!$E$37="FIN",'Payroll'!H550,0),IF('People_Inputs'!$E$38="FIN",'Payroll'!H570,0),IF('People_Inputs'!$E$39="FIN",'Payroll'!H590,0),IF('People_Inputs'!$E$40="FIN",'Payroll'!H610,0),IF('People_Inputs'!$E$41="FIN",'Payroll'!H630,0),IF('People_Inputs'!$E$42="FIN",'Payroll'!H650,0),IF('People_Inputs'!$E$43="FIN",'Payroll'!H670,0),IF('People_Inputs'!$E$44="FIN",'Payroll'!H690,0),IF('People_Inputs'!$E$45="FIN",'Payroll'!H710,0),IF('People_Inputs'!$E$46="FIN",'Payroll'!H730,0),IF('People_Inputs'!$E$47="FIN",'Payroll'!H750,0),IF('People_Inputs'!$E$48="FIN",'Payroll'!H770,0),IF('People_Inputs'!$E$49="FIN",'Payroll'!H790,0),IF('People_Inputs'!$E$50="FIN",'Payroll'!H810,0),IF('People_Inputs'!$E$51="FIN",'Payroll'!H830,0),IF('People_Inputs'!$E$52="FIN",'Payroll'!H850,0),IF('People_Inputs'!$E$53="FIN",'Payroll'!H870,0),IF('People_Inputs'!$E$54="FIN",'Payroll'!H890,0),IF('People_Inputs'!$E$55="FIN",'Payroll'!H910,0),IF('People_Inputs'!$E$56="FIN",'Payroll'!H930,0),IF('People_Inputs'!$E$57="FIN",'Payroll'!H950,0),IF('People_Inputs'!$E$58="FIN",'Payroll'!H970,0),IF('People_Inputs'!$E$59="FIN",'Payroll'!H990,0),IF('People_Inputs'!$E$60="FIN",'Payroll'!H1010,0),IF('People_Inputs'!$E$61="FIN",'Payroll'!H1030,0),IF('People_Inputs'!$E$62="FIN",'Payroll'!H1050,0),IF('People_Inputs'!$E$63="FIN",'Payroll'!H1070,0),IF('People_Inputs'!$E$64="FIN",'Payroll'!H1090,0),IF('People_Inputs'!$E$65="FIN",'Payroll'!H1110,0),IF('People_Inputs'!$E$66="FIN",'Payroll'!H1130,0),IF('People_Inputs'!$E$67="FIN",'Payroll'!H1150,0),IF('People_Inputs'!$E$68="FIN",'Payroll'!H1170,0),IF('People_Inputs'!$E$69="FIN",'Payroll'!H1190,0),IF('People_Inputs'!$E$70="FIN",'Payroll'!H1210,0))</f>
        <v>0</v>
      </c>
      <c r="I38" s="35">
        <f>SUM(IF('People_Inputs'!$E$11="FIN",'Payroll'!I30,0),IF('People_Inputs'!$E$12="FIN",'Payroll'!I50,0),IF('People_Inputs'!$E$13="FIN",'Payroll'!I70,0),IF('People_Inputs'!$E$14="FIN",'Payroll'!I90,0),IF('People_Inputs'!$E$15="FIN",'Payroll'!I110,0),IF('People_Inputs'!$E$16="FIN",'Payroll'!I130,0),IF('People_Inputs'!$E$17="FIN",'Payroll'!I150,0),IF('People_Inputs'!$E$18="FIN",'Payroll'!I170,0),IF('People_Inputs'!$E$19="FIN",'Payroll'!I190,0),IF('People_Inputs'!$E$20="FIN",'Payroll'!I210,0),IF('People_Inputs'!$E$21="FIN",'Payroll'!I230,0),IF('People_Inputs'!$E$22="FIN",'Payroll'!I250,0),IF('People_Inputs'!$E$23="FIN",'Payroll'!I270,0),IF('People_Inputs'!$E$24="FIN",'Payroll'!I290,0),IF('People_Inputs'!$E$25="FIN",'Payroll'!I310,0),IF('People_Inputs'!$E$26="FIN",'Payroll'!I330,0),IF('People_Inputs'!$E$27="FIN",'Payroll'!I350,0),IF('People_Inputs'!$E$28="FIN",'Payroll'!I370,0),IF('People_Inputs'!$E$29="FIN",'Payroll'!I390,0),IF('People_Inputs'!$E$30="FIN",'Payroll'!I410,0),IF('People_Inputs'!$E$31="FIN",'Payroll'!I430,0),IF('People_Inputs'!$E$32="FIN",'Payroll'!I450,0),IF('People_Inputs'!$E$33="FIN",'Payroll'!I470,0),IF('People_Inputs'!$E$34="FIN",'Payroll'!I490,0),IF('People_Inputs'!$E$35="FIN",'Payroll'!I510,0),IF('People_Inputs'!$E$36="FIN",'Payroll'!I530,0),IF('People_Inputs'!$E$37="FIN",'Payroll'!I550,0),IF('People_Inputs'!$E$38="FIN",'Payroll'!I570,0),IF('People_Inputs'!$E$39="FIN",'Payroll'!I590,0),IF('People_Inputs'!$E$40="FIN",'Payroll'!I610,0),IF('People_Inputs'!$E$41="FIN",'Payroll'!I630,0),IF('People_Inputs'!$E$42="FIN",'Payroll'!I650,0),IF('People_Inputs'!$E$43="FIN",'Payroll'!I670,0),IF('People_Inputs'!$E$44="FIN",'Payroll'!I690,0),IF('People_Inputs'!$E$45="FIN",'Payroll'!I710,0),IF('People_Inputs'!$E$46="FIN",'Payroll'!I730,0),IF('People_Inputs'!$E$47="FIN",'Payroll'!I750,0),IF('People_Inputs'!$E$48="FIN",'Payroll'!I770,0),IF('People_Inputs'!$E$49="FIN",'Payroll'!I790,0),IF('People_Inputs'!$E$50="FIN",'Payroll'!I810,0),IF('People_Inputs'!$E$51="FIN",'Payroll'!I830,0),IF('People_Inputs'!$E$52="FIN",'Payroll'!I850,0),IF('People_Inputs'!$E$53="FIN",'Payroll'!I870,0),IF('People_Inputs'!$E$54="FIN",'Payroll'!I890,0),IF('People_Inputs'!$E$55="FIN",'Payroll'!I910,0),IF('People_Inputs'!$E$56="FIN",'Payroll'!I930,0),IF('People_Inputs'!$E$57="FIN",'Payroll'!I950,0),IF('People_Inputs'!$E$58="FIN",'Payroll'!I970,0),IF('People_Inputs'!$E$59="FIN",'Payroll'!I990,0),IF('People_Inputs'!$E$60="FIN",'Payroll'!I1010,0),IF('People_Inputs'!$E$61="FIN",'Payroll'!I1030,0),IF('People_Inputs'!$E$62="FIN",'Payroll'!I1050,0),IF('People_Inputs'!$E$63="FIN",'Payroll'!I1070,0),IF('People_Inputs'!$E$64="FIN",'Payroll'!I1090,0),IF('People_Inputs'!$E$65="FIN",'Payroll'!I1110,0),IF('People_Inputs'!$E$66="FIN",'Payroll'!I1130,0),IF('People_Inputs'!$E$67="FIN",'Payroll'!I1150,0),IF('People_Inputs'!$E$68="FIN",'Payroll'!I1170,0),IF('People_Inputs'!$E$69="FIN",'Payroll'!I1190,0),IF('People_Inputs'!$E$70="FIN",'Payroll'!I1210,0))</f>
        <v>0</v>
      </c>
      <c r="J38" s="35">
        <f>SUM(IF('People_Inputs'!$E$11="FIN",'Payroll'!J30,0),IF('People_Inputs'!$E$12="FIN",'Payroll'!J50,0),IF('People_Inputs'!$E$13="FIN",'Payroll'!J70,0),IF('People_Inputs'!$E$14="FIN",'Payroll'!J90,0),IF('People_Inputs'!$E$15="FIN",'Payroll'!J110,0),IF('People_Inputs'!$E$16="FIN",'Payroll'!J130,0),IF('People_Inputs'!$E$17="FIN",'Payroll'!J150,0),IF('People_Inputs'!$E$18="FIN",'Payroll'!J170,0),IF('People_Inputs'!$E$19="FIN",'Payroll'!J190,0),IF('People_Inputs'!$E$20="FIN",'Payroll'!J210,0),IF('People_Inputs'!$E$21="FIN",'Payroll'!J230,0),IF('People_Inputs'!$E$22="FIN",'Payroll'!J250,0),IF('People_Inputs'!$E$23="FIN",'Payroll'!J270,0),IF('People_Inputs'!$E$24="FIN",'Payroll'!J290,0),IF('People_Inputs'!$E$25="FIN",'Payroll'!J310,0),IF('People_Inputs'!$E$26="FIN",'Payroll'!J330,0),IF('People_Inputs'!$E$27="FIN",'Payroll'!J350,0),IF('People_Inputs'!$E$28="FIN",'Payroll'!J370,0),IF('People_Inputs'!$E$29="FIN",'Payroll'!J390,0),IF('People_Inputs'!$E$30="FIN",'Payroll'!J410,0),IF('People_Inputs'!$E$31="FIN",'Payroll'!J430,0),IF('People_Inputs'!$E$32="FIN",'Payroll'!J450,0),IF('People_Inputs'!$E$33="FIN",'Payroll'!J470,0),IF('People_Inputs'!$E$34="FIN",'Payroll'!J490,0),IF('People_Inputs'!$E$35="FIN",'Payroll'!J510,0),IF('People_Inputs'!$E$36="FIN",'Payroll'!J530,0),IF('People_Inputs'!$E$37="FIN",'Payroll'!J550,0),IF('People_Inputs'!$E$38="FIN",'Payroll'!J570,0),IF('People_Inputs'!$E$39="FIN",'Payroll'!J590,0),IF('People_Inputs'!$E$40="FIN",'Payroll'!J610,0),IF('People_Inputs'!$E$41="FIN",'Payroll'!J630,0),IF('People_Inputs'!$E$42="FIN",'Payroll'!J650,0),IF('People_Inputs'!$E$43="FIN",'Payroll'!J670,0),IF('People_Inputs'!$E$44="FIN",'Payroll'!J690,0),IF('People_Inputs'!$E$45="FIN",'Payroll'!J710,0),IF('People_Inputs'!$E$46="FIN",'Payroll'!J730,0),IF('People_Inputs'!$E$47="FIN",'Payroll'!J750,0),IF('People_Inputs'!$E$48="FIN",'Payroll'!J770,0),IF('People_Inputs'!$E$49="FIN",'Payroll'!J790,0),IF('People_Inputs'!$E$50="FIN",'Payroll'!J810,0),IF('People_Inputs'!$E$51="FIN",'Payroll'!J830,0),IF('People_Inputs'!$E$52="FIN",'Payroll'!J850,0),IF('People_Inputs'!$E$53="FIN",'Payroll'!J870,0),IF('People_Inputs'!$E$54="FIN",'Payroll'!J890,0),IF('People_Inputs'!$E$55="FIN",'Payroll'!J910,0),IF('People_Inputs'!$E$56="FIN",'Payroll'!J930,0),IF('People_Inputs'!$E$57="FIN",'Payroll'!J950,0),IF('People_Inputs'!$E$58="FIN",'Payroll'!J970,0),IF('People_Inputs'!$E$59="FIN",'Payroll'!J990,0),IF('People_Inputs'!$E$60="FIN",'Payroll'!J1010,0),IF('People_Inputs'!$E$61="FIN",'Payroll'!J1030,0),IF('People_Inputs'!$E$62="FIN",'Payroll'!J1050,0),IF('People_Inputs'!$E$63="FIN",'Payroll'!J1070,0),IF('People_Inputs'!$E$64="FIN",'Payroll'!J1090,0),IF('People_Inputs'!$E$65="FIN",'Payroll'!J1110,0),IF('People_Inputs'!$E$66="FIN",'Payroll'!J1130,0),IF('People_Inputs'!$E$67="FIN",'Payroll'!J1150,0),IF('People_Inputs'!$E$68="FIN",'Payroll'!J1170,0),IF('People_Inputs'!$E$69="FIN",'Payroll'!J1190,0),IF('People_Inputs'!$E$70="FIN",'Payroll'!J1210,0))</f>
        <v>0</v>
      </c>
      <c r="K38" s="35">
        <f>SUM(IF('People_Inputs'!$E$11="FIN",'Payroll'!K30,0),IF('People_Inputs'!$E$12="FIN",'Payroll'!K50,0),IF('People_Inputs'!$E$13="FIN",'Payroll'!K70,0),IF('People_Inputs'!$E$14="FIN",'Payroll'!K90,0),IF('People_Inputs'!$E$15="FIN",'Payroll'!K110,0),IF('People_Inputs'!$E$16="FIN",'Payroll'!K130,0),IF('People_Inputs'!$E$17="FIN",'Payroll'!K150,0),IF('People_Inputs'!$E$18="FIN",'Payroll'!K170,0),IF('People_Inputs'!$E$19="FIN",'Payroll'!K190,0),IF('People_Inputs'!$E$20="FIN",'Payroll'!K210,0),IF('People_Inputs'!$E$21="FIN",'Payroll'!K230,0),IF('People_Inputs'!$E$22="FIN",'Payroll'!K250,0),IF('People_Inputs'!$E$23="FIN",'Payroll'!K270,0),IF('People_Inputs'!$E$24="FIN",'Payroll'!K290,0),IF('People_Inputs'!$E$25="FIN",'Payroll'!K310,0),IF('People_Inputs'!$E$26="FIN",'Payroll'!K330,0),IF('People_Inputs'!$E$27="FIN",'Payroll'!K350,0),IF('People_Inputs'!$E$28="FIN",'Payroll'!K370,0),IF('People_Inputs'!$E$29="FIN",'Payroll'!K390,0),IF('People_Inputs'!$E$30="FIN",'Payroll'!K410,0),IF('People_Inputs'!$E$31="FIN",'Payroll'!K430,0),IF('People_Inputs'!$E$32="FIN",'Payroll'!K450,0),IF('People_Inputs'!$E$33="FIN",'Payroll'!K470,0),IF('People_Inputs'!$E$34="FIN",'Payroll'!K490,0),IF('People_Inputs'!$E$35="FIN",'Payroll'!K510,0),IF('People_Inputs'!$E$36="FIN",'Payroll'!K530,0),IF('People_Inputs'!$E$37="FIN",'Payroll'!K550,0),IF('People_Inputs'!$E$38="FIN",'Payroll'!K570,0),IF('People_Inputs'!$E$39="FIN",'Payroll'!K590,0),IF('People_Inputs'!$E$40="FIN",'Payroll'!K610,0),IF('People_Inputs'!$E$41="FIN",'Payroll'!K630,0),IF('People_Inputs'!$E$42="FIN",'Payroll'!K650,0),IF('People_Inputs'!$E$43="FIN",'Payroll'!K670,0),IF('People_Inputs'!$E$44="FIN",'Payroll'!K690,0),IF('People_Inputs'!$E$45="FIN",'Payroll'!K710,0),IF('People_Inputs'!$E$46="FIN",'Payroll'!K730,0),IF('People_Inputs'!$E$47="FIN",'Payroll'!K750,0),IF('People_Inputs'!$E$48="FIN",'Payroll'!K770,0),IF('People_Inputs'!$E$49="FIN",'Payroll'!K790,0),IF('People_Inputs'!$E$50="FIN",'Payroll'!K810,0),IF('People_Inputs'!$E$51="FIN",'Payroll'!K830,0),IF('People_Inputs'!$E$52="FIN",'Payroll'!K850,0),IF('People_Inputs'!$E$53="FIN",'Payroll'!K870,0),IF('People_Inputs'!$E$54="FIN",'Payroll'!K890,0),IF('People_Inputs'!$E$55="FIN",'Payroll'!K910,0),IF('People_Inputs'!$E$56="FIN",'Payroll'!K930,0),IF('People_Inputs'!$E$57="FIN",'Payroll'!K950,0),IF('People_Inputs'!$E$58="FIN",'Payroll'!K970,0),IF('People_Inputs'!$E$59="FIN",'Payroll'!K990,0),IF('People_Inputs'!$E$60="FIN",'Payroll'!K1010,0),IF('People_Inputs'!$E$61="FIN",'Payroll'!K1030,0),IF('People_Inputs'!$E$62="FIN",'Payroll'!K1050,0),IF('People_Inputs'!$E$63="FIN",'Payroll'!K1070,0),IF('People_Inputs'!$E$64="FIN",'Payroll'!K1090,0),IF('People_Inputs'!$E$65="FIN",'Payroll'!K1110,0),IF('People_Inputs'!$E$66="FIN",'Payroll'!K1130,0),IF('People_Inputs'!$E$67="FIN",'Payroll'!K1150,0),IF('People_Inputs'!$E$68="FIN",'Payroll'!K1170,0),IF('People_Inputs'!$E$69="FIN",'Payroll'!K1190,0),IF('People_Inputs'!$E$70="FIN",'Payroll'!K1210,0))</f>
        <v>0</v>
      </c>
      <c r="L38" s="35">
        <f>SUM(IF('People_Inputs'!$E$11="FIN",'Payroll'!L30,0),IF('People_Inputs'!$E$12="FIN",'Payroll'!L50,0),IF('People_Inputs'!$E$13="FIN",'Payroll'!L70,0),IF('People_Inputs'!$E$14="FIN",'Payroll'!L90,0),IF('People_Inputs'!$E$15="FIN",'Payroll'!L110,0),IF('People_Inputs'!$E$16="FIN",'Payroll'!L130,0),IF('People_Inputs'!$E$17="FIN",'Payroll'!L150,0),IF('People_Inputs'!$E$18="FIN",'Payroll'!L170,0),IF('People_Inputs'!$E$19="FIN",'Payroll'!L190,0),IF('People_Inputs'!$E$20="FIN",'Payroll'!L210,0),IF('People_Inputs'!$E$21="FIN",'Payroll'!L230,0),IF('People_Inputs'!$E$22="FIN",'Payroll'!L250,0),IF('People_Inputs'!$E$23="FIN",'Payroll'!L270,0),IF('People_Inputs'!$E$24="FIN",'Payroll'!L290,0),IF('People_Inputs'!$E$25="FIN",'Payroll'!L310,0),IF('People_Inputs'!$E$26="FIN",'Payroll'!L330,0),IF('People_Inputs'!$E$27="FIN",'Payroll'!L350,0),IF('People_Inputs'!$E$28="FIN",'Payroll'!L370,0),IF('People_Inputs'!$E$29="FIN",'Payroll'!L390,0),IF('People_Inputs'!$E$30="FIN",'Payroll'!L410,0),IF('People_Inputs'!$E$31="FIN",'Payroll'!L430,0),IF('People_Inputs'!$E$32="FIN",'Payroll'!L450,0),IF('People_Inputs'!$E$33="FIN",'Payroll'!L470,0),IF('People_Inputs'!$E$34="FIN",'Payroll'!L490,0),IF('People_Inputs'!$E$35="FIN",'Payroll'!L510,0),IF('People_Inputs'!$E$36="FIN",'Payroll'!L530,0),IF('People_Inputs'!$E$37="FIN",'Payroll'!L550,0),IF('People_Inputs'!$E$38="FIN",'Payroll'!L570,0),IF('People_Inputs'!$E$39="FIN",'Payroll'!L590,0),IF('People_Inputs'!$E$40="FIN",'Payroll'!L610,0),IF('People_Inputs'!$E$41="FIN",'Payroll'!L630,0),IF('People_Inputs'!$E$42="FIN",'Payroll'!L650,0),IF('People_Inputs'!$E$43="FIN",'Payroll'!L670,0),IF('People_Inputs'!$E$44="FIN",'Payroll'!L690,0),IF('People_Inputs'!$E$45="FIN",'Payroll'!L710,0),IF('People_Inputs'!$E$46="FIN",'Payroll'!L730,0),IF('People_Inputs'!$E$47="FIN",'Payroll'!L750,0),IF('People_Inputs'!$E$48="FIN",'Payroll'!L770,0),IF('People_Inputs'!$E$49="FIN",'Payroll'!L790,0),IF('People_Inputs'!$E$50="FIN",'Payroll'!L810,0),IF('People_Inputs'!$E$51="FIN",'Payroll'!L830,0),IF('People_Inputs'!$E$52="FIN",'Payroll'!L850,0),IF('People_Inputs'!$E$53="FIN",'Payroll'!L870,0),IF('People_Inputs'!$E$54="FIN",'Payroll'!L890,0),IF('People_Inputs'!$E$55="FIN",'Payroll'!L910,0),IF('People_Inputs'!$E$56="FIN",'Payroll'!L930,0),IF('People_Inputs'!$E$57="FIN",'Payroll'!L950,0),IF('People_Inputs'!$E$58="FIN",'Payroll'!L970,0),IF('People_Inputs'!$E$59="FIN",'Payroll'!L990,0),IF('People_Inputs'!$E$60="FIN",'Payroll'!L1010,0),IF('People_Inputs'!$E$61="FIN",'Payroll'!L1030,0),IF('People_Inputs'!$E$62="FIN",'Payroll'!L1050,0),IF('People_Inputs'!$E$63="FIN",'Payroll'!L1070,0),IF('People_Inputs'!$E$64="FIN",'Payroll'!L1090,0),IF('People_Inputs'!$E$65="FIN",'Payroll'!L1110,0),IF('People_Inputs'!$E$66="FIN",'Payroll'!L1130,0),IF('People_Inputs'!$E$67="FIN",'Payroll'!L1150,0),IF('People_Inputs'!$E$68="FIN",'Payroll'!L1170,0),IF('People_Inputs'!$E$69="FIN",'Payroll'!L1190,0),IF('People_Inputs'!$E$70="FIN",'Payroll'!L1210,0))</f>
        <v>0</v>
      </c>
      <c r="M38" s="35">
        <f>SUM(IF('People_Inputs'!$E$11="FIN",'Payroll'!M30,0),IF('People_Inputs'!$E$12="FIN",'Payroll'!M50,0),IF('People_Inputs'!$E$13="FIN",'Payroll'!M70,0),IF('People_Inputs'!$E$14="FIN",'Payroll'!M90,0),IF('People_Inputs'!$E$15="FIN",'Payroll'!M110,0),IF('People_Inputs'!$E$16="FIN",'Payroll'!M130,0),IF('People_Inputs'!$E$17="FIN",'Payroll'!M150,0),IF('People_Inputs'!$E$18="FIN",'Payroll'!M170,0),IF('People_Inputs'!$E$19="FIN",'Payroll'!M190,0),IF('People_Inputs'!$E$20="FIN",'Payroll'!M210,0),IF('People_Inputs'!$E$21="FIN",'Payroll'!M230,0),IF('People_Inputs'!$E$22="FIN",'Payroll'!M250,0),IF('People_Inputs'!$E$23="FIN",'Payroll'!M270,0),IF('People_Inputs'!$E$24="FIN",'Payroll'!M290,0),IF('People_Inputs'!$E$25="FIN",'Payroll'!M310,0),IF('People_Inputs'!$E$26="FIN",'Payroll'!M330,0),IF('People_Inputs'!$E$27="FIN",'Payroll'!M350,0),IF('People_Inputs'!$E$28="FIN",'Payroll'!M370,0),IF('People_Inputs'!$E$29="FIN",'Payroll'!M390,0),IF('People_Inputs'!$E$30="FIN",'Payroll'!M410,0),IF('People_Inputs'!$E$31="FIN",'Payroll'!M430,0),IF('People_Inputs'!$E$32="FIN",'Payroll'!M450,0),IF('People_Inputs'!$E$33="FIN",'Payroll'!M470,0),IF('People_Inputs'!$E$34="FIN",'Payroll'!M490,0),IF('People_Inputs'!$E$35="FIN",'Payroll'!M510,0),IF('People_Inputs'!$E$36="FIN",'Payroll'!M530,0),IF('People_Inputs'!$E$37="FIN",'Payroll'!M550,0),IF('People_Inputs'!$E$38="FIN",'Payroll'!M570,0),IF('People_Inputs'!$E$39="FIN",'Payroll'!M590,0),IF('People_Inputs'!$E$40="FIN",'Payroll'!M610,0),IF('People_Inputs'!$E$41="FIN",'Payroll'!M630,0),IF('People_Inputs'!$E$42="FIN",'Payroll'!M650,0),IF('People_Inputs'!$E$43="FIN",'Payroll'!M670,0),IF('People_Inputs'!$E$44="FIN",'Payroll'!M690,0),IF('People_Inputs'!$E$45="FIN",'Payroll'!M710,0),IF('People_Inputs'!$E$46="FIN",'Payroll'!M730,0),IF('People_Inputs'!$E$47="FIN",'Payroll'!M750,0),IF('People_Inputs'!$E$48="FIN",'Payroll'!M770,0),IF('People_Inputs'!$E$49="FIN",'Payroll'!M790,0),IF('People_Inputs'!$E$50="FIN",'Payroll'!M810,0),IF('People_Inputs'!$E$51="FIN",'Payroll'!M830,0),IF('People_Inputs'!$E$52="FIN",'Payroll'!M850,0),IF('People_Inputs'!$E$53="FIN",'Payroll'!M870,0),IF('People_Inputs'!$E$54="FIN",'Payroll'!M890,0),IF('People_Inputs'!$E$55="FIN",'Payroll'!M910,0),IF('People_Inputs'!$E$56="FIN",'Payroll'!M930,0),IF('People_Inputs'!$E$57="FIN",'Payroll'!M950,0),IF('People_Inputs'!$E$58="FIN",'Payroll'!M970,0),IF('People_Inputs'!$E$59="FIN",'Payroll'!M990,0),IF('People_Inputs'!$E$60="FIN",'Payroll'!M1010,0),IF('People_Inputs'!$E$61="FIN",'Payroll'!M1030,0),IF('People_Inputs'!$E$62="FIN",'Payroll'!M1050,0),IF('People_Inputs'!$E$63="FIN",'Payroll'!M1070,0),IF('People_Inputs'!$E$64="FIN",'Payroll'!M1090,0),IF('People_Inputs'!$E$65="FIN",'Payroll'!M1110,0),IF('People_Inputs'!$E$66="FIN",'Payroll'!M1130,0),IF('People_Inputs'!$E$67="FIN",'Payroll'!M1150,0),IF('People_Inputs'!$E$68="FIN",'Payroll'!M1170,0),IF('People_Inputs'!$E$69="FIN",'Payroll'!M1190,0),IF('People_Inputs'!$E$70="FIN",'Payroll'!M1210,0))</f>
        <v>0</v>
      </c>
      <c r="N38" s="35">
        <f>SUM(IF('People_Inputs'!$E$11="FIN",'Payroll'!N30,0),IF('People_Inputs'!$E$12="FIN",'Payroll'!N50,0),IF('People_Inputs'!$E$13="FIN",'Payroll'!N70,0),IF('People_Inputs'!$E$14="FIN",'Payroll'!N90,0),IF('People_Inputs'!$E$15="FIN",'Payroll'!N110,0),IF('People_Inputs'!$E$16="FIN",'Payroll'!N130,0),IF('People_Inputs'!$E$17="FIN",'Payroll'!N150,0),IF('People_Inputs'!$E$18="FIN",'Payroll'!N170,0),IF('People_Inputs'!$E$19="FIN",'Payroll'!N190,0),IF('People_Inputs'!$E$20="FIN",'Payroll'!N210,0),IF('People_Inputs'!$E$21="FIN",'Payroll'!N230,0),IF('People_Inputs'!$E$22="FIN",'Payroll'!N250,0),IF('People_Inputs'!$E$23="FIN",'Payroll'!N270,0),IF('People_Inputs'!$E$24="FIN",'Payroll'!N290,0),IF('People_Inputs'!$E$25="FIN",'Payroll'!N310,0),IF('People_Inputs'!$E$26="FIN",'Payroll'!N330,0),IF('People_Inputs'!$E$27="FIN",'Payroll'!N350,0),IF('People_Inputs'!$E$28="FIN",'Payroll'!N370,0),IF('People_Inputs'!$E$29="FIN",'Payroll'!N390,0),IF('People_Inputs'!$E$30="FIN",'Payroll'!N410,0),IF('People_Inputs'!$E$31="FIN",'Payroll'!N430,0),IF('People_Inputs'!$E$32="FIN",'Payroll'!N450,0),IF('People_Inputs'!$E$33="FIN",'Payroll'!N470,0),IF('People_Inputs'!$E$34="FIN",'Payroll'!N490,0),IF('People_Inputs'!$E$35="FIN",'Payroll'!N510,0),IF('People_Inputs'!$E$36="FIN",'Payroll'!N530,0),IF('People_Inputs'!$E$37="FIN",'Payroll'!N550,0),IF('People_Inputs'!$E$38="FIN",'Payroll'!N570,0),IF('People_Inputs'!$E$39="FIN",'Payroll'!N590,0),IF('People_Inputs'!$E$40="FIN",'Payroll'!N610,0),IF('People_Inputs'!$E$41="FIN",'Payroll'!N630,0),IF('People_Inputs'!$E$42="FIN",'Payroll'!N650,0),IF('People_Inputs'!$E$43="FIN",'Payroll'!N670,0),IF('People_Inputs'!$E$44="FIN",'Payroll'!N690,0),IF('People_Inputs'!$E$45="FIN",'Payroll'!N710,0),IF('People_Inputs'!$E$46="FIN",'Payroll'!N730,0),IF('People_Inputs'!$E$47="FIN",'Payroll'!N750,0),IF('People_Inputs'!$E$48="FIN",'Payroll'!N770,0),IF('People_Inputs'!$E$49="FIN",'Payroll'!N790,0),IF('People_Inputs'!$E$50="FIN",'Payroll'!N810,0),IF('People_Inputs'!$E$51="FIN",'Payroll'!N830,0),IF('People_Inputs'!$E$52="FIN",'Payroll'!N850,0),IF('People_Inputs'!$E$53="FIN",'Payroll'!N870,0),IF('People_Inputs'!$E$54="FIN",'Payroll'!N890,0),IF('People_Inputs'!$E$55="FIN",'Payroll'!N910,0),IF('People_Inputs'!$E$56="FIN",'Payroll'!N930,0),IF('People_Inputs'!$E$57="FIN",'Payroll'!N950,0),IF('People_Inputs'!$E$58="FIN",'Payroll'!N970,0),IF('People_Inputs'!$E$59="FIN",'Payroll'!N990,0),IF('People_Inputs'!$E$60="FIN",'Payroll'!N1010,0),IF('People_Inputs'!$E$61="FIN",'Payroll'!N1030,0),IF('People_Inputs'!$E$62="FIN",'Payroll'!N1050,0),IF('People_Inputs'!$E$63="FIN",'Payroll'!N1070,0),IF('People_Inputs'!$E$64="FIN",'Payroll'!N1090,0),IF('People_Inputs'!$E$65="FIN",'Payroll'!N1110,0),IF('People_Inputs'!$E$66="FIN",'Payroll'!N1130,0),IF('People_Inputs'!$E$67="FIN",'Payroll'!N1150,0),IF('People_Inputs'!$E$68="FIN",'Payroll'!N1170,0),IF('People_Inputs'!$E$69="FIN",'Payroll'!N1190,0),IF('People_Inputs'!$E$70="FIN",'Payroll'!N1210,0))</f>
        <v>0</v>
      </c>
      <c r="O38" s="35">
        <f>SUM(IF('People_Inputs'!$E$11="FIN",'Payroll'!O30,0),IF('People_Inputs'!$E$12="FIN",'Payroll'!O50,0),IF('People_Inputs'!$E$13="FIN",'Payroll'!O70,0),IF('People_Inputs'!$E$14="FIN",'Payroll'!O90,0),IF('People_Inputs'!$E$15="FIN",'Payroll'!O110,0),IF('People_Inputs'!$E$16="FIN",'Payroll'!O130,0),IF('People_Inputs'!$E$17="FIN",'Payroll'!O150,0),IF('People_Inputs'!$E$18="FIN",'Payroll'!O170,0),IF('People_Inputs'!$E$19="FIN",'Payroll'!O190,0),IF('People_Inputs'!$E$20="FIN",'Payroll'!O210,0),IF('People_Inputs'!$E$21="FIN",'Payroll'!O230,0),IF('People_Inputs'!$E$22="FIN",'Payroll'!O250,0),IF('People_Inputs'!$E$23="FIN",'Payroll'!O270,0),IF('People_Inputs'!$E$24="FIN",'Payroll'!O290,0),IF('People_Inputs'!$E$25="FIN",'Payroll'!O310,0),IF('People_Inputs'!$E$26="FIN",'Payroll'!O330,0),IF('People_Inputs'!$E$27="FIN",'Payroll'!O350,0),IF('People_Inputs'!$E$28="FIN",'Payroll'!O370,0),IF('People_Inputs'!$E$29="FIN",'Payroll'!O390,0),IF('People_Inputs'!$E$30="FIN",'Payroll'!O410,0),IF('People_Inputs'!$E$31="FIN",'Payroll'!O430,0),IF('People_Inputs'!$E$32="FIN",'Payroll'!O450,0),IF('People_Inputs'!$E$33="FIN",'Payroll'!O470,0),IF('People_Inputs'!$E$34="FIN",'Payroll'!O490,0),IF('People_Inputs'!$E$35="FIN",'Payroll'!O510,0),IF('People_Inputs'!$E$36="FIN",'Payroll'!O530,0),IF('People_Inputs'!$E$37="FIN",'Payroll'!O550,0),IF('People_Inputs'!$E$38="FIN",'Payroll'!O570,0),IF('People_Inputs'!$E$39="FIN",'Payroll'!O590,0),IF('People_Inputs'!$E$40="FIN",'Payroll'!O610,0),IF('People_Inputs'!$E$41="FIN",'Payroll'!O630,0),IF('People_Inputs'!$E$42="FIN",'Payroll'!O650,0),IF('People_Inputs'!$E$43="FIN",'Payroll'!O670,0),IF('People_Inputs'!$E$44="FIN",'Payroll'!O690,0),IF('People_Inputs'!$E$45="FIN",'Payroll'!O710,0),IF('People_Inputs'!$E$46="FIN",'Payroll'!O730,0),IF('People_Inputs'!$E$47="FIN",'Payroll'!O750,0),IF('People_Inputs'!$E$48="FIN",'Payroll'!O770,0),IF('People_Inputs'!$E$49="FIN",'Payroll'!O790,0),IF('People_Inputs'!$E$50="FIN",'Payroll'!O810,0),IF('People_Inputs'!$E$51="FIN",'Payroll'!O830,0),IF('People_Inputs'!$E$52="FIN",'Payroll'!O850,0),IF('People_Inputs'!$E$53="FIN",'Payroll'!O870,0),IF('People_Inputs'!$E$54="FIN",'Payroll'!O890,0),IF('People_Inputs'!$E$55="FIN",'Payroll'!O910,0),IF('People_Inputs'!$E$56="FIN",'Payroll'!O930,0),IF('People_Inputs'!$E$57="FIN",'Payroll'!O950,0),IF('People_Inputs'!$E$58="FIN",'Payroll'!O970,0),IF('People_Inputs'!$E$59="FIN",'Payroll'!O990,0),IF('People_Inputs'!$E$60="FIN",'Payroll'!O1010,0),IF('People_Inputs'!$E$61="FIN",'Payroll'!O1030,0),IF('People_Inputs'!$E$62="FIN",'Payroll'!O1050,0),IF('People_Inputs'!$E$63="FIN",'Payroll'!O1070,0),IF('People_Inputs'!$E$64="FIN",'Payroll'!O1090,0),IF('People_Inputs'!$E$65="FIN",'Payroll'!O1110,0),IF('People_Inputs'!$E$66="FIN",'Payroll'!O1130,0),IF('People_Inputs'!$E$67="FIN",'Payroll'!O1150,0),IF('People_Inputs'!$E$68="FIN",'Payroll'!O1170,0),IF('People_Inputs'!$E$69="FIN",'Payroll'!O1190,0),IF('People_Inputs'!$E$70="FIN",'Payroll'!O1210,0))</f>
        <v>0</v>
      </c>
      <c r="P38" s="35">
        <f>SUM(IF('People_Inputs'!$E$11="FIN",'Payroll'!P30,0),IF('People_Inputs'!$E$12="FIN",'Payroll'!P50,0),IF('People_Inputs'!$E$13="FIN",'Payroll'!P70,0),IF('People_Inputs'!$E$14="FIN",'Payroll'!P90,0),IF('People_Inputs'!$E$15="FIN",'Payroll'!P110,0),IF('People_Inputs'!$E$16="FIN",'Payroll'!P130,0),IF('People_Inputs'!$E$17="FIN",'Payroll'!P150,0),IF('People_Inputs'!$E$18="FIN",'Payroll'!P170,0),IF('People_Inputs'!$E$19="FIN",'Payroll'!P190,0),IF('People_Inputs'!$E$20="FIN",'Payroll'!P210,0),IF('People_Inputs'!$E$21="FIN",'Payroll'!P230,0),IF('People_Inputs'!$E$22="FIN",'Payroll'!P250,0),IF('People_Inputs'!$E$23="FIN",'Payroll'!P270,0),IF('People_Inputs'!$E$24="FIN",'Payroll'!P290,0),IF('People_Inputs'!$E$25="FIN",'Payroll'!P310,0),IF('People_Inputs'!$E$26="FIN",'Payroll'!P330,0),IF('People_Inputs'!$E$27="FIN",'Payroll'!P350,0),IF('People_Inputs'!$E$28="FIN",'Payroll'!P370,0),IF('People_Inputs'!$E$29="FIN",'Payroll'!P390,0),IF('People_Inputs'!$E$30="FIN",'Payroll'!P410,0),IF('People_Inputs'!$E$31="FIN",'Payroll'!P430,0),IF('People_Inputs'!$E$32="FIN",'Payroll'!P450,0),IF('People_Inputs'!$E$33="FIN",'Payroll'!P470,0),IF('People_Inputs'!$E$34="FIN",'Payroll'!P490,0),IF('People_Inputs'!$E$35="FIN",'Payroll'!P510,0),IF('People_Inputs'!$E$36="FIN",'Payroll'!P530,0),IF('People_Inputs'!$E$37="FIN",'Payroll'!P550,0),IF('People_Inputs'!$E$38="FIN",'Payroll'!P570,0),IF('People_Inputs'!$E$39="FIN",'Payroll'!P590,0),IF('People_Inputs'!$E$40="FIN",'Payroll'!P610,0),IF('People_Inputs'!$E$41="FIN",'Payroll'!P630,0),IF('People_Inputs'!$E$42="FIN",'Payroll'!P650,0),IF('People_Inputs'!$E$43="FIN",'Payroll'!P670,0),IF('People_Inputs'!$E$44="FIN",'Payroll'!P690,0),IF('People_Inputs'!$E$45="FIN",'Payroll'!P710,0),IF('People_Inputs'!$E$46="FIN",'Payroll'!P730,0),IF('People_Inputs'!$E$47="FIN",'Payroll'!P750,0),IF('People_Inputs'!$E$48="FIN",'Payroll'!P770,0),IF('People_Inputs'!$E$49="FIN",'Payroll'!P790,0),IF('People_Inputs'!$E$50="FIN",'Payroll'!P810,0),IF('People_Inputs'!$E$51="FIN",'Payroll'!P830,0),IF('People_Inputs'!$E$52="FIN",'Payroll'!P850,0),IF('People_Inputs'!$E$53="FIN",'Payroll'!P870,0),IF('People_Inputs'!$E$54="FIN",'Payroll'!P890,0),IF('People_Inputs'!$E$55="FIN",'Payroll'!P910,0),IF('People_Inputs'!$E$56="FIN",'Payroll'!P930,0),IF('People_Inputs'!$E$57="FIN",'Payroll'!P950,0),IF('People_Inputs'!$E$58="FIN",'Payroll'!P970,0),IF('People_Inputs'!$E$59="FIN",'Payroll'!P990,0),IF('People_Inputs'!$E$60="FIN",'Payroll'!P1010,0),IF('People_Inputs'!$E$61="FIN",'Payroll'!P1030,0),IF('People_Inputs'!$E$62="FIN",'Payroll'!P1050,0),IF('People_Inputs'!$E$63="FIN",'Payroll'!P1070,0),IF('People_Inputs'!$E$64="FIN",'Payroll'!P1090,0),IF('People_Inputs'!$E$65="FIN",'Payroll'!P1110,0),IF('People_Inputs'!$E$66="FIN",'Payroll'!P1130,0),IF('People_Inputs'!$E$67="FIN",'Payroll'!P1150,0),IF('People_Inputs'!$E$68="FIN",'Payroll'!P1170,0),IF('People_Inputs'!$E$69="FIN",'Payroll'!P1190,0),IF('People_Inputs'!$E$70="FIN",'Payroll'!P1210,0))</f>
        <v>0</v>
      </c>
      <c r="Q38" s="35">
        <f>SUM(IF('People_Inputs'!$E$11="FIN",'Payroll'!Q30,0),IF('People_Inputs'!$E$12="FIN",'Payroll'!Q50,0),IF('People_Inputs'!$E$13="FIN",'Payroll'!Q70,0),IF('People_Inputs'!$E$14="FIN",'Payroll'!Q90,0),IF('People_Inputs'!$E$15="FIN",'Payroll'!Q110,0),IF('People_Inputs'!$E$16="FIN",'Payroll'!Q130,0),IF('People_Inputs'!$E$17="FIN",'Payroll'!Q150,0),IF('People_Inputs'!$E$18="FIN",'Payroll'!Q170,0),IF('People_Inputs'!$E$19="FIN",'Payroll'!Q190,0),IF('People_Inputs'!$E$20="FIN",'Payroll'!Q210,0),IF('People_Inputs'!$E$21="FIN",'Payroll'!Q230,0),IF('People_Inputs'!$E$22="FIN",'Payroll'!Q250,0),IF('People_Inputs'!$E$23="FIN",'Payroll'!Q270,0),IF('People_Inputs'!$E$24="FIN",'Payroll'!Q290,0),IF('People_Inputs'!$E$25="FIN",'Payroll'!Q310,0),IF('People_Inputs'!$E$26="FIN",'Payroll'!Q330,0),IF('People_Inputs'!$E$27="FIN",'Payroll'!Q350,0),IF('People_Inputs'!$E$28="FIN",'Payroll'!Q370,0),IF('People_Inputs'!$E$29="FIN",'Payroll'!Q390,0),IF('People_Inputs'!$E$30="FIN",'Payroll'!Q410,0),IF('People_Inputs'!$E$31="FIN",'Payroll'!Q430,0),IF('People_Inputs'!$E$32="FIN",'Payroll'!Q450,0),IF('People_Inputs'!$E$33="FIN",'Payroll'!Q470,0),IF('People_Inputs'!$E$34="FIN",'Payroll'!Q490,0),IF('People_Inputs'!$E$35="FIN",'Payroll'!Q510,0),IF('People_Inputs'!$E$36="FIN",'Payroll'!Q530,0),IF('People_Inputs'!$E$37="FIN",'Payroll'!Q550,0),IF('People_Inputs'!$E$38="FIN",'Payroll'!Q570,0),IF('People_Inputs'!$E$39="FIN",'Payroll'!Q590,0),IF('People_Inputs'!$E$40="FIN",'Payroll'!Q610,0),IF('People_Inputs'!$E$41="FIN",'Payroll'!Q630,0),IF('People_Inputs'!$E$42="FIN",'Payroll'!Q650,0),IF('People_Inputs'!$E$43="FIN",'Payroll'!Q670,0),IF('People_Inputs'!$E$44="FIN",'Payroll'!Q690,0),IF('People_Inputs'!$E$45="FIN",'Payroll'!Q710,0),IF('People_Inputs'!$E$46="FIN",'Payroll'!Q730,0),IF('People_Inputs'!$E$47="FIN",'Payroll'!Q750,0),IF('People_Inputs'!$E$48="FIN",'Payroll'!Q770,0),IF('People_Inputs'!$E$49="FIN",'Payroll'!Q790,0),IF('People_Inputs'!$E$50="FIN",'Payroll'!Q810,0),IF('People_Inputs'!$E$51="FIN",'Payroll'!Q830,0),IF('People_Inputs'!$E$52="FIN",'Payroll'!Q850,0),IF('People_Inputs'!$E$53="FIN",'Payroll'!Q870,0),IF('People_Inputs'!$E$54="FIN",'Payroll'!Q890,0),IF('People_Inputs'!$E$55="FIN",'Payroll'!Q910,0),IF('People_Inputs'!$E$56="FIN",'Payroll'!Q930,0),IF('People_Inputs'!$E$57="FIN",'Payroll'!Q950,0),IF('People_Inputs'!$E$58="FIN",'Payroll'!Q970,0),IF('People_Inputs'!$E$59="FIN",'Payroll'!Q990,0),IF('People_Inputs'!$E$60="FIN",'Payroll'!Q1010,0),IF('People_Inputs'!$E$61="FIN",'Payroll'!Q1030,0),IF('People_Inputs'!$E$62="FIN",'Payroll'!Q1050,0),IF('People_Inputs'!$E$63="FIN",'Payroll'!Q1070,0),IF('People_Inputs'!$E$64="FIN",'Payroll'!Q1090,0),IF('People_Inputs'!$E$65="FIN",'Payroll'!Q1110,0),IF('People_Inputs'!$E$66="FIN",'Payroll'!Q1130,0),IF('People_Inputs'!$E$67="FIN",'Payroll'!Q1150,0),IF('People_Inputs'!$E$68="FIN",'Payroll'!Q1170,0),IF('People_Inputs'!$E$69="FIN",'Payroll'!Q1190,0),IF('People_Inputs'!$E$70="FIN",'Payroll'!Q1210,0))</f>
        <v>0</v>
      </c>
      <c r="R38" s="35">
        <f>SUM(IF('People_Inputs'!$E$11="FIN",'Payroll'!R30,0),IF('People_Inputs'!$E$12="FIN",'Payroll'!R50,0),IF('People_Inputs'!$E$13="FIN",'Payroll'!R70,0),IF('People_Inputs'!$E$14="FIN",'Payroll'!R90,0),IF('People_Inputs'!$E$15="FIN",'Payroll'!R110,0),IF('People_Inputs'!$E$16="FIN",'Payroll'!R130,0),IF('People_Inputs'!$E$17="FIN",'Payroll'!R150,0),IF('People_Inputs'!$E$18="FIN",'Payroll'!R170,0),IF('People_Inputs'!$E$19="FIN",'Payroll'!R190,0),IF('People_Inputs'!$E$20="FIN",'Payroll'!R210,0),IF('People_Inputs'!$E$21="FIN",'Payroll'!R230,0),IF('People_Inputs'!$E$22="FIN",'Payroll'!R250,0),IF('People_Inputs'!$E$23="FIN",'Payroll'!R270,0),IF('People_Inputs'!$E$24="FIN",'Payroll'!R290,0),IF('People_Inputs'!$E$25="FIN",'Payroll'!R310,0),IF('People_Inputs'!$E$26="FIN",'Payroll'!R330,0),IF('People_Inputs'!$E$27="FIN",'Payroll'!R350,0),IF('People_Inputs'!$E$28="FIN",'Payroll'!R370,0),IF('People_Inputs'!$E$29="FIN",'Payroll'!R390,0),IF('People_Inputs'!$E$30="FIN",'Payroll'!R410,0),IF('People_Inputs'!$E$31="FIN",'Payroll'!R430,0),IF('People_Inputs'!$E$32="FIN",'Payroll'!R450,0),IF('People_Inputs'!$E$33="FIN",'Payroll'!R470,0),IF('People_Inputs'!$E$34="FIN",'Payroll'!R490,0),IF('People_Inputs'!$E$35="FIN",'Payroll'!R510,0),IF('People_Inputs'!$E$36="FIN",'Payroll'!R530,0),IF('People_Inputs'!$E$37="FIN",'Payroll'!R550,0),IF('People_Inputs'!$E$38="FIN",'Payroll'!R570,0),IF('People_Inputs'!$E$39="FIN",'Payroll'!R590,0),IF('People_Inputs'!$E$40="FIN",'Payroll'!R610,0),IF('People_Inputs'!$E$41="FIN",'Payroll'!R630,0),IF('People_Inputs'!$E$42="FIN",'Payroll'!R650,0),IF('People_Inputs'!$E$43="FIN",'Payroll'!R670,0),IF('People_Inputs'!$E$44="FIN",'Payroll'!R690,0),IF('People_Inputs'!$E$45="FIN",'Payroll'!R710,0),IF('People_Inputs'!$E$46="FIN",'Payroll'!R730,0),IF('People_Inputs'!$E$47="FIN",'Payroll'!R750,0),IF('People_Inputs'!$E$48="FIN",'Payroll'!R770,0),IF('People_Inputs'!$E$49="FIN",'Payroll'!R790,0),IF('People_Inputs'!$E$50="FIN",'Payroll'!R810,0),IF('People_Inputs'!$E$51="FIN",'Payroll'!R830,0),IF('People_Inputs'!$E$52="FIN",'Payroll'!R850,0),IF('People_Inputs'!$E$53="FIN",'Payroll'!R870,0),IF('People_Inputs'!$E$54="FIN",'Payroll'!R890,0),IF('People_Inputs'!$E$55="FIN",'Payroll'!R910,0),IF('People_Inputs'!$E$56="FIN",'Payroll'!R930,0),IF('People_Inputs'!$E$57="FIN",'Payroll'!R950,0),IF('People_Inputs'!$E$58="FIN",'Payroll'!R970,0),IF('People_Inputs'!$E$59="FIN",'Payroll'!R990,0),IF('People_Inputs'!$E$60="FIN",'Payroll'!R1010,0),IF('People_Inputs'!$E$61="FIN",'Payroll'!R1030,0),IF('People_Inputs'!$E$62="FIN",'Payroll'!R1050,0),IF('People_Inputs'!$E$63="FIN",'Payroll'!R1070,0),IF('People_Inputs'!$E$64="FIN",'Payroll'!R1090,0),IF('People_Inputs'!$E$65="FIN",'Payroll'!R1110,0),IF('People_Inputs'!$E$66="FIN",'Payroll'!R1130,0),IF('People_Inputs'!$E$67="FIN",'Payroll'!R1150,0),IF('People_Inputs'!$E$68="FIN",'Payroll'!R1170,0),IF('People_Inputs'!$E$69="FIN",'Payroll'!R1190,0),IF('People_Inputs'!$E$70="FIN",'Payroll'!R1210,0))</f>
        <v>0</v>
      </c>
      <c r="S38" s="35">
        <f>SUM(IF('People_Inputs'!$E$11="FIN",'Payroll'!S30,0),IF('People_Inputs'!$E$12="FIN",'Payroll'!S50,0),IF('People_Inputs'!$E$13="FIN",'Payroll'!S70,0),IF('People_Inputs'!$E$14="FIN",'Payroll'!S90,0),IF('People_Inputs'!$E$15="FIN",'Payroll'!S110,0),IF('People_Inputs'!$E$16="FIN",'Payroll'!S130,0),IF('People_Inputs'!$E$17="FIN",'Payroll'!S150,0),IF('People_Inputs'!$E$18="FIN",'Payroll'!S170,0),IF('People_Inputs'!$E$19="FIN",'Payroll'!S190,0),IF('People_Inputs'!$E$20="FIN",'Payroll'!S210,0),IF('People_Inputs'!$E$21="FIN",'Payroll'!S230,0),IF('People_Inputs'!$E$22="FIN",'Payroll'!S250,0),IF('People_Inputs'!$E$23="FIN",'Payroll'!S270,0),IF('People_Inputs'!$E$24="FIN",'Payroll'!S290,0),IF('People_Inputs'!$E$25="FIN",'Payroll'!S310,0),IF('People_Inputs'!$E$26="FIN",'Payroll'!S330,0),IF('People_Inputs'!$E$27="FIN",'Payroll'!S350,0),IF('People_Inputs'!$E$28="FIN",'Payroll'!S370,0),IF('People_Inputs'!$E$29="FIN",'Payroll'!S390,0),IF('People_Inputs'!$E$30="FIN",'Payroll'!S410,0),IF('People_Inputs'!$E$31="FIN",'Payroll'!S430,0),IF('People_Inputs'!$E$32="FIN",'Payroll'!S450,0),IF('People_Inputs'!$E$33="FIN",'Payroll'!S470,0),IF('People_Inputs'!$E$34="FIN",'Payroll'!S490,0),IF('People_Inputs'!$E$35="FIN",'Payroll'!S510,0),IF('People_Inputs'!$E$36="FIN",'Payroll'!S530,0),IF('People_Inputs'!$E$37="FIN",'Payroll'!S550,0),IF('People_Inputs'!$E$38="FIN",'Payroll'!S570,0),IF('People_Inputs'!$E$39="FIN",'Payroll'!S590,0),IF('People_Inputs'!$E$40="FIN",'Payroll'!S610,0),IF('People_Inputs'!$E$41="FIN",'Payroll'!S630,0),IF('People_Inputs'!$E$42="FIN",'Payroll'!S650,0),IF('People_Inputs'!$E$43="FIN",'Payroll'!S670,0),IF('People_Inputs'!$E$44="FIN",'Payroll'!S690,0),IF('People_Inputs'!$E$45="FIN",'Payroll'!S710,0),IF('People_Inputs'!$E$46="FIN",'Payroll'!S730,0),IF('People_Inputs'!$E$47="FIN",'Payroll'!S750,0),IF('People_Inputs'!$E$48="FIN",'Payroll'!S770,0),IF('People_Inputs'!$E$49="FIN",'Payroll'!S790,0),IF('People_Inputs'!$E$50="FIN",'Payroll'!S810,0),IF('People_Inputs'!$E$51="FIN",'Payroll'!S830,0),IF('People_Inputs'!$E$52="FIN",'Payroll'!S850,0),IF('People_Inputs'!$E$53="FIN",'Payroll'!S870,0),IF('People_Inputs'!$E$54="FIN",'Payroll'!S890,0),IF('People_Inputs'!$E$55="FIN",'Payroll'!S910,0),IF('People_Inputs'!$E$56="FIN",'Payroll'!S930,0),IF('People_Inputs'!$E$57="FIN",'Payroll'!S950,0),IF('People_Inputs'!$E$58="FIN",'Payroll'!S970,0),IF('People_Inputs'!$E$59="FIN",'Payroll'!S990,0),IF('People_Inputs'!$E$60="FIN",'Payroll'!S1010,0),IF('People_Inputs'!$E$61="FIN",'Payroll'!S1030,0),IF('People_Inputs'!$E$62="FIN",'Payroll'!S1050,0),IF('People_Inputs'!$E$63="FIN",'Payroll'!S1070,0),IF('People_Inputs'!$E$64="FIN",'Payroll'!S1090,0),IF('People_Inputs'!$E$65="FIN",'Payroll'!S1110,0),IF('People_Inputs'!$E$66="FIN",'Payroll'!S1130,0),IF('People_Inputs'!$E$67="FIN",'Payroll'!S1150,0),IF('People_Inputs'!$E$68="FIN",'Payroll'!S1170,0),IF('People_Inputs'!$E$69="FIN",'Payroll'!S1190,0),IF('People_Inputs'!$E$70="FIN",'Payroll'!S1210,0))</f>
        <v>0</v>
      </c>
      <c r="T38" s="35">
        <f>SUM(IF('People_Inputs'!$E$11="FIN",'Payroll'!T30,0),IF('People_Inputs'!$E$12="FIN",'Payroll'!T50,0),IF('People_Inputs'!$E$13="FIN",'Payroll'!T70,0),IF('People_Inputs'!$E$14="FIN",'Payroll'!T90,0),IF('People_Inputs'!$E$15="FIN",'Payroll'!T110,0),IF('People_Inputs'!$E$16="FIN",'Payroll'!T130,0),IF('People_Inputs'!$E$17="FIN",'Payroll'!T150,0),IF('People_Inputs'!$E$18="FIN",'Payroll'!T170,0),IF('People_Inputs'!$E$19="FIN",'Payroll'!T190,0),IF('People_Inputs'!$E$20="FIN",'Payroll'!T210,0),IF('People_Inputs'!$E$21="FIN",'Payroll'!T230,0),IF('People_Inputs'!$E$22="FIN",'Payroll'!T250,0),IF('People_Inputs'!$E$23="FIN",'Payroll'!T270,0),IF('People_Inputs'!$E$24="FIN",'Payroll'!T290,0),IF('People_Inputs'!$E$25="FIN",'Payroll'!T310,0),IF('People_Inputs'!$E$26="FIN",'Payroll'!T330,0),IF('People_Inputs'!$E$27="FIN",'Payroll'!T350,0),IF('People_Inputs'!$E$28="FIN",'Payroll'!T370,0),IF('People_Inputs'!$E$29="FIN",'Payroll'!T390,0),IF('People_Inputs'!$E$30="FIN",'Payroll'!T410,0),IF('People_Inputs'!$E$31="FIN",'Payroll'!T430,0),IF('People_Inputs'!$E$32="FIN",'Payroll'!T450,0),IF('People_Inputs'!$E$33="FIN",'Payroll'!T470,0),IF('People_Inputs'!$E$34="FIN",'Payroll'!T490,0),IF('People_Inputs'!$E$35="FIN",'Payroll'!T510,0),IF('People_Inputs'!$E$36="FIN",'Payroll'!T530,0),IF('People_Inputs'!$E$37="FIN",'Payroll'!T550,0),IF('People_Inputs'!$E$38="FIN",'Payroll'!T570,0),IF('People_Inputs'!$E$39="FIN",'Payroll'!T590,0),IF('People_Inputs'!$E$40="FIN",'Payroll'!T610,0),IF('People_Inputs'!$E$41="FIN",'Payroll'!T630,0),IF('People_Inputs'!$E$42="FIN",'Payroll'!T650,0),IF('People_Inputs'!$E$43="FIN",'Payroll'!T670,0),IF('People_Inputs'!$E$44="FIN",'Payroll'!T690,0),IF('People_Inputs'!$E$45="FIN",'Payroll'!T710,0),IF('People_Inputs'!$E$46="FIN",'Payroll'!T730,0),IF('People_Inputs'!$E$47="FIN",'Payroll'!T750,0),IF('People_Inputs'!$E$48="FIN",'Payroll'!T770,0),IF('People_Inputs'!$E$49="FIN",'Payroll'!T790,0),IF('People_Inputs'!$E$50="FIN",'Payroll'!T810,0),IF('People_Inputs'!$E$51="FIN",'Payroll'!T830,0),IF('People_Inputs'!$E$52="FIN",'Payroll'!T850,0),IF('People_Inputs'!$E$53="FIN",'Payroll'!T870,0),IF('People_Inputs'!$E$54="FIN",'Payroll'!T890,0),IF('People_Inputs'!$E$55="FIN",'Payroll'!T910,0),IF('People_Inputs'!$E$56="FIN",'Payroll'!T930,0),IF('People_Inputs'!$E$57="FIN",'Payroll'!T950,0),IF('People_Inputs'!$E$58="FIN",'Payroll'!T970,0),IF('People_Inputs'!$E$59="FIN",'Payroll'!T990,0),IF('People_Inputs'!$E$60="FIN",'Payroll'!T1010,0),IF('People_Inputs'!$E$61="FIN",'Payroll'!T1030,0),IF('People_Inputs'!$E$62="FIN",'Payroll'!T1050,0),IF('People_Inputs'!$E$63="FIN",'Payroll'!T1070,0),IF('People_Inputs'!$E$64="FIN",'Payroll'!T1090,0),IF('People_Inputs'!$E$65="FIN",'Payroll'!T1110,0),IF('People_Inputs'!$E$66="FIN",'Payroll'!T1130,0),IF('People_Inputs'!$E$67="FIN",'Payroll'!T1150,0),IF('People_Inputs'!$E$68="FIN",'Payroll'!T1170,0),IF('People_Inputs'!$E$69="FIN",'Payroll'!T1190,0),IF('People_Inputs'!$E$70="FIN",'Payroll'!T1210,0))</f>
        <v>2500</v>
      </c>
      <c r="U38" s="35">
        <f>SUM(IF('People_Inputs'!$E$11="FIN",'Payroll'!U30,0),IF('People_Inputs'!$E$12="FIN",'Payroll'!U50,0),IF('People_Inputs'!$E$13="FIN",'Payroll'!U70,0),IF('People_Inputs'!$E$14="FIN",'Payroll'!U90,0),IF('People_Inputs'!$E$15="FIN",'Payroll'!U110,0),IF('People_Inputs'!$E$16="FIN",'Payroll'!U130,0),IF('People_Inputs'!$E$17="FIN",'Payroll'!U150,0),IF('People_Inputs'!$E$18="FIN",'Payroll'!U170,0),IF('People_Inputs'!$E$19="FIN",'Payroll'!U190,0),IF('People_Inputs'!$E$20="FIN",'Payroll'!U210,0),IF('People_Inputs'!$E$21="FIN",'Payroll'!U230,0),IF('People_Inputs'!$E$22="FIN",'Payroll'!U250,0),IF('People_Inputs'!$E$23="FIN",'Payroll'!U270,0),IF('People_Inputs'!$E$24="FIN",'Payroll'!U290,0),IF('People_Inputs'!$E$25="FIN",'Payroll'!U310,0),IF('People_Inputs'!$E$26="FIN",'Payroll'!U330,0),IF('People_Inputs'!$E$27="FIN",'Payroll'!U350,0),IF('People_Inputs'!$E$28="FIN",'Payroll'!U370,0),IF('People_Inputs'!$E$29="FIN",'Payroll'!U390,0),IF('People_Inputs'!$E$30="FIN",'Payroll'!U410,0),IF('People_Inputs'!$E$31="FIN",'Payroll'!U430,0),IF('People_Inputs'!$E$32="FIN",'Payroll'!U450,0),IF('People_Inputs'!$E$33="FIN",'Payroll'!U470,0),IF('People_Inputs'!$E$34="FIN",'Payroll'!U490,0),IF('People_Inputs'!$E$35="FIN",'Payroll'!U510,0),IF('People_Inputs'!$E$36="FIN",'Payroll'!U530,0),IF('People_Inputs'!$E$37="FIN",'Payroll'!U550,0),IF('People_Inputs'!$E$38="FIN",'Payroll'!U570,0),IF('People_Inputs'!$E$39="FIN",'Payroll'!U590,0),IF('People_Inputs'!$E$40="FIN",'Payroll'!U610,0),IF('People_Inputs'!$E$41="FIN",'Payroll'!U630,0),IF('People_Inputs'!$E$42="FIN",'Payroll'!U650,0),IF('People_Inputs'!$E$43="FIN",'Payroll'!U670,0),IF('People_Inputs'!$E$44="FIN",'Payroll'!U690,0),IF('People_Inputs'!$E$45="FIN",'Payroll'!U710,0),IF('People_Inputs'!$E$46="FIN",'Payroll'!U730,0),IF('People_Inputs'!$E$47="FIN",'Payroll'!U750,0),IF('People_Inputs'!$E$48="FIN",'Payroll'!U770,0),IF('People_Inputs'!$E$49="FIN",'Payroll'!U790,0),IF('People_Inputs'!$E$50="FIN",'Payroll'!U810,0),IF('People_Inputs'!$E$51="FIN",'Payroll'!U830,0),IF('People_Inputs'!$E$52="FIN",'Payroll'!U850,0),IF('People_Inputs'!$E$53="FIN",'Payroll'!U870,0),IF('People_Inputs'!$E$54="FIN",'Payroll'!U890,0),IF('People_Inputs'!$E$55="FIN",'Payroll'!U910,0),IF('People_Inputs'!$E$56="FIN",'Payroll'!U930,0),IF('People_Inputs'!$E$57="FIN",'Payroll'!U950,0),IF('People_Inputs'!$E$58="FIN",'Payroll'!U970,0),IF('People_Inputs'!$E$59="FIN",'Payroll'!U990,0),IF('People_Inputs'!$E$60="FIN",'Payroll'!U1010,0),IF('People_Inputs'!$E$61="FIN",'Payroll'!U1030,0),IF('People_Inputs'!$E$62="FIN",'Payroll'!U1050,0),IF('People_Inputs'!$E$63="FIN",'Payroll'!U1070,0),IF('People_Inputs'!$E$64="FIN",'Payroll'!U1090,0),IF('People_Inputs'!$E$65="FIN",'Payroll'!U1110,0),IF('People_Inputs'!$E$66="FIN",'Payroll'!U1130,0),IF('People_Inputs'!$E$67="FIN",'Payroll'!U1150,0),IF('People_Inputs'!$E$68="FIN",'Payroll'!U1170,0),IF('People_Inputs'!$E$69="FIN",'Payroll'!U1190,0),IF('People_Inputs'!$E$70="FIN",'Payroll'!U1210,0))</f>
        <v>0</v>
      </c>
      <c r="V38" s="35">
        <f>SUM(IF('People_Inputs'!$E$11="FIN",'Payroll'!V30,0),IF('People_Inputs'!$E$12="FIN",'Payroll'!V50,0),IF('People_Inputs'!$E$13="FIN",'Payroll'!V70,0),IF('People_Inputs'!$E$14="FIN",'Payroll'!V90,0),IF('People_Inputs'!$E$15="FIN",'Payroll'!V110,0),IF('People_Inputs'!$E$16="FIN",'Payroll'!V130,0),IF('People_Inputs'!$E$17="FIN",'Payroll'!V150,0),IF('People_Inputs'!$E$18="FIN",'Payroll'!V170,0),IF('People_Inputs'!$E$19="FIN",'Payroll'!V190,0),IF('People_Inputs'!$E$20="FIN",'Payroll'!V210,0),IF('People_Inputs'!$E$21="FIN",'Payroll'!V230,0),IF('People_Inputs'!$E$22="FIN",'Payroll'!V250,0),IF('People_Inputs'!$E$23="FIN",'Payroll'!V270,0),IF('People_Inputs'!$E$24="FIN",'Payroll'!V290,0),IF('People_Inputs'!$E$25="FIN",'Payroll'!V310,0),IF('People_Inputs'!$E$26="FIN",'Payroll'!V330,0),IF('People_Inputs'!$E$27="FIN",'Payroll'!V350,0),IF('People_Inputs'!$E$28="FIN",'Payroll'!V370,0),IF('People_Inputs'!$E$29="FIN",'Payroll'!V390,0),IF('People_Inputs'!$E$30="FIN",'Payroll'!V410,0),IF('People_Inputs'!$E$31="FIN",'Payroll'!V430,0),IF('People_Inputs'!$E$32="FIN",'Payroll'!V450,0),IF('People_Inputs'!$E$33="FIN",'Payroll'!V470,0),IF('People_Inputs'!$E$34="FIN",'Payroll'!V490,0),IF('People_Inputs'!$E$35="FIN",'Payroll'!V510,0),IF('People_Inputs'!$E$36="FIN",'Payroll'!V530,0),IF('People_Inputs'!$E$37="FIN",'Payroll'!V550,0),IF('People_Inputs'!$E$38="FIN",'Payroll'!V570,0),IF('People_Inputs'!$E$39="FIN",'Payroll'!V590,0),IF('People_Inputs'!$E$40="FIN",'Payroll'!V610,0),IF('People_Inputs'!$E$41="FIN",'Payroll'!V630,0),IF('People_Inputs'!$E$42="FIN",'Payroll'!V650,0),IF('People_Inputs'!$E$43="FIN",'Payroll'!V670,0),IF('People_Inputs'!$E$44="FIN",'Payroll'!V690,0),IF('People_Inputs'!$E$45="FIN",'Payroll'!V710,0),IF('People_Inputs'!$E$46="FIN",'Payroll'!V730,0),IF('People_Inputs'!$E$47="FIN",'Payroll'!V750,0),IF('People_Inputs'!$E$48="FIN",'Payroll'!V770,0),IF('People_Inputs'!$E$49="FIN",'Payroll'!V790,0),IF('People_Inputs'!$E$50="FIN",'Payroll'!V810,0),IF('People_Inputs'!$E$51="FIN",'Payroll'!V830,0),IF('People_Inputs'!$E$52="FIN",'Payroll'!V850,0),IF('People_Inputs'!$E$53="FIN",'Payroll'!V870,0),IF('People_Inputs'!$E$54="FIN",'Payroll'!V890,0),IF('People_Inputs'!$E$55="FIN",'Payroll'!V910,0),IF('People_Inputs'!$E$56="FIN",'Payroll'!V930,0),IF('People_Inputs'!$E$57="FIN",'Payroll'!V950,0),IF('People_Inputs'!$E$58="FIN",'Payroll'!V970,0),IF('People_Inputs'!$E$59="FIN",'Payroll'!V990,0),IF('People_Inputs'!$E$60="FIN",'Payroll'!V1010,0),IF('People_Inputs'!$E$61="FIN",'Payroll'!V1030,0),IF('People_Inputs'!$E$62="FIN",'Payroll'!V1050,0),IF('People_Inputs'!$E$63="FIN",'Payroll'!V1070,0),IF('People_Inputs'!$E$64="FIN",'Payroll'!V1090,0),IF('People_Inputs'!$E$65="FIN",'Payroll'!V1110,0),IF('People_Inputs'!$E$66="FIN",'Payroll'!V1130,0),IF('People_Inputs'!$E$67="FIN",'Payroll'!V1150,0),IF('People_Inputs'!$E$68="FIN",'Payroll'!V1170,0),IF('People_Inputs'!$E$69="FIN",'Payroll'!V1190,0),IF('People_Inputs'!$E$70="FIN",'Payroll'!V1210,0))</f>
        <v>0</v>
      </c>
      <c r="W38" s="35">
        <f>SUM(IF('People_Inputs'!$E$11="FIN",'Payroll'!W30,0),IF('People_Inputs'!$E$12="FIN",'Payroll'!W50,0),IF('People_Inputs'!$E$13="FIN",'Payroll'!W70,0),IF('People_Inputs'!$E$14="FIN",'Payroll'!W90,0),IF('People_Inputs'!$E$15="FIN",'Payroll'!W110,0),IF('People_Inputs'!$E$16="FIN",'Payroll'!W130,0),IF('People_Inputs'!$E$17="FIN",'Payroll'!W150,0),IF('People_Inputs'!$E$18="FIN",'Payroll'!W170,0),IF('People_Inputs'!$E$19="FIN",'Payroll'!W190,0),IF('People_Inputs'!$E$20="FIN",'Payroll'!W210,0),IF('People_Inputs'!$E$21="FIN",'Payroll'!W230,0),IF('People_Inputs'!$E$22="FIN",'Payroll'!W250,0),IF('People_Inputs'!$E$23="FIN",'Payroll'!W270,0),IF('People_Inputs'!$E$24="FIN",'Payroll'!W290,0),IF('People_Inputs'!$E$25="FIN",'Payroll'!W310,0),IF('People_Inputs'!$E$26="FIN",'Payroll'!W330,0),IF('People_Inputs'!$E$27="FIN",'Payroll'!W350,0),IF('People_Inputs'!$E$28="FIN",'Payroll'!W370,0),IF('People_Inputs'!$E$29="FIN",'Payroll'!W390,0),IF('People_Inputs'!$E$30="FIN",'Payroll'!W410,0),IF('People_Inputs'!$E$31="FIN",'Payroll'!W430,0),IF('People_Inputs'!$E$32="FIN",'Payroll'!W450,0),IF('People_Inputs'!$E$33="FIN",'Payroll'!W470,0),IF('People_Inputs'!$E$34="FIN",'Payroll'!W490,0),IF('People_Inputs'!$E$35="FIN",'Payroll'!W510,0),IF('People_Inputs'!$E$36="FIN",'Payroll'!W530,0),IF('People_Inputs'!$E$37="FIN",'Payroll'!W550,0),IF('People_Inputs'!$E$38="FIN",'Payroll'!W570,0),IF('People_Inputs'!$E$39="FIN",'Payroll'!W590,0),IF('People_Inputs'!$E$40="FIN",'Payroll'!W610,0),IF('People_Inputs'!$E$41="FIN",'Payroll'!W630,0),IF('People_Inputs'!$E$42="FIN",'Payroll'!W650,0),IF('People_Inputs'!$E$43="FIN",'Payroll'!W670,0),IF('People_Inputs'!$E$44="FIN",'Payroll'!W690,0),IF('People_Inputs'!$E$45="FIN",'Payroll'!W710,0),IF('People_Inputs'!$E$46="FIN",'Payroll'!W730,0),IF('People_Inputs'!$E$47="FIN",'Payroll'!W750,0),IF('People_Inputs'!$E$48="FIN",'Payroll'!W770,0),IF('People_Inputs'!$E$49="FIN",'Payroll'!W790,0),IF('People_Inputs'!$E$50="FIN",'Payroll'!W810,0),IF('People_Inputs'!$E$51="FIN",'Payroll'!W830,0),IF('People_Inputs'!$E$52="FIN",'Payroll'!W850,0),IF('People_Inputs'!$E$53="FIN",'Payroll'!W870,0),IF('People_Inputs'!$E$54="FIN",'Payroll'!W890,0),IF('People_Inputs'!$E$55="FIN",'Payroll'!W910,0),IF('People_Inputs'!$E$56="FIN",'Payroll'!W930,0),IF('People_Inputs'!$E$57="FIN",'Payroll'!W950,0),IF('People_Inputs'!$E$58="FIN",'Payroll'!W970,0),IF('People_Inputs'!$E$59="FIN",'Payroll'!W990,0),IF('People_Inputs'!$E$60="FIN",'Payroll'!W1010,0),IF('People_Inputs'!$E$61="FIN",'Payroll'!W1030,0),IF('People_Inputs'!$E$62="FIN",'Payroll'!W1050,0),IF('People_Inputs'!$E$63="FIN",'Payroll'!W1070,0),IF('People_Inputs'!$E$64="FIN",'Payroll'!W1090,0),IF('People_Inputs'!$E$65="FIN",'Payroll'!W1110,0),IF('People_Inputs'!$E$66="FIN",'Payroll'!W1130,0),IF('People_Inputs'!$E$67="FIN",'Payroll'!W1150,0),IF('People_Inputs'!$E$68="FIN",'Payroll'!W1170,0),IF('People_Inputs'!$E$69="FIN",'Payroll'!W1190,0),IF('People_Inputs'!$E$70="FIN",'Payroll'!W1210,0))</f>
        <v>0</v>
      </c>
      <c r="X38" s="35">
        <f>SUM(IF('People_Inputs'!$E$11="FIN",'Payroll'!X30,0),IF('People_Inputs'!$E$12="FIN",'Payroll'!X50,0),IF('People_Inputs'!$E$13="FIN",'Payroll'!X70,0),IF('People_Inputs'!$E$14="FIN",'Payroll'!X90,0),IF('People_Inputs'!$E$15="FIN",'Payroll'!X110,0),IF('People_Inputs'!$E$16="FIN",'Payroll'!X130,0),IF('People_Inputs'!$E$17="FIN",'Payroll'!X150,0),IF('People_Inputs'!$E$18="FIN",'Payroll'!X170,0),IF('People_Inputs'!$E$19="FIN",'Payroll'!X190,0),IF('People_Inputs'!$E$20="FIN",'Payroll'!X210,0),IF('People_Inputs'!$E$21="FIN",'Payroll'!X230,0),IF('People_Inputs'!$E$22="FIN",'Payroll'!X250,0),IF('People_Inputs'!$E$23="FIN",'Payroll'!X270,0),IF('People_Inputs'!$E$24="FIN",'Payroll'!X290,0),IF('People_Inputs'!$E$25="FIN",'Payroll'!X310,0),IF('People_Inputs'!$E$26="FIN",'Payroll'!X330,0),IF('People_Inputs'!$E$27="FIN",'Payroll'!X350,0),IF('People_Inputs'!$E$28="FIN",'Payroll'!X370,0),IF('People_Inputs'!$E$29="FIN",'Payroll'!X390,0),IF('People_Inputs'!$E$30="FIN",'Payroll'!X410,0),IF('People_Inputs'!$E$31="FIN",'Payroll'!X430,0),IF('People_Inputs'!$E$32="FIN",'Payroll'!X450,0),IF('People_Inputs'!$E$33="FIN",'Payroll'!X470,0),IF('People_Inputs'!$E$34="FIN",'Payroll'!X490,0),IF('People_Inputs'!$E$35="FIN",'Payroll'!X510,0),IF('People_Inputs'!$E$36="FIN",'Payroll'!X530,0),IF('People_Inputs'!$E$37="FIN",'Payroll'!X550,0),IF('People_Inputs'!$E$38="FIN",'Payroll'!X570,0),IF('People_Inputs'!$E$39="FIN",'Payroll'!X590,0),IF('People_Inputs'!$E$40="FIN",'Payroll'!X610,0),IF('People_Inputs'!$E$41="FIN",'Payroll'!X630,0),IF('People_Inputs'!$E$42="FIN",'Payroll'!X650,0),IF('People_Inputs'!$E$43="FIN",'Payroll'!X670,0),IF('People_Inputs'!$E$44="FIN",'Payroll'!X690,0),IF('People_Inputs'!$E$45="FIN",'Payroll'!X710,0),IF('People_Inputs'!$E$46="FIN",'Payroll'!X730,0),IF('People_Inputs'!$E$47="FIN",'Payroll'!X750,0),IF('People_Inputs'!$E$48="FIN",'Payroll'!X770,0),IF('People_Inputs'!$E$49="FIN",'Payroll'!X790,0),IF('People_Inputs'!$E$50="FIN",'Payroll'!X810,0),IF('People_Inputs'!$E$51="FIN",'Payroll'!X830,0),IF('People_Inputs'!$E$52="FIN",'Payroll'!X850,0),IF('People_Inputs'!$E$53="FIN",'Payroll'!X870,0),IF('People_Inputs'!$E$54="FIN",'Payroll'!X890,0),IF('People_Inputs'!$E$55="FIN",'Payroll'!X910,0),IF('People_Inputs'!$E$56="FIN",'Payroll'!X930,0),IF('People_Inputs'!$E$57="FIN",'Payroll'!X950,0),IF('People_Inputs'!$E$58="FIN",'Payroll'!X970,0),IF('People_Inputs'!$E$59="FIN",'Payroll'!X990,0),IF('People_Inputs'!$E$60="FIN",'Payroll'!X1010,0),IF('People_Inputs'!$E$61="FIN",'Payroll'!X1030,0),IF('People_Inputs'!$E$62="FIN",'Payroll'!X1050,0),IF('People_Inputs'!$E$63="FIN",'Payroll'!X1070,0),IF('People_Inputs'!$E$64="FIN",'Payroll'!X1090,0),IF('People_Inputs'!$E$65="FIN",'Payroll'!X1110,0),IF('People_Inputs'!$E$66="FIN",'Payroll'!X1130,0),IF('People_Inputs'!$E$67="FIN",'Payroll'!X1150,0),IF('People_Inputs'!$E$68="FIN",'Payroll'!X1170,0),IF('People_Inputs'!$E$69="FIN",'Payroll'!X1190,0),IF('People_Inputs'!$E$70="FIN",'Payroll'!X1210,0))</f>
        <v>0</v>
      </c>
      <c r="Y38" s="35">
        <f>SUM(IF('People_Inputs'!$E$11="FIN",'Payroll'!Y30,0),IF('People_Inputs'!$E$12="FIN",'Payroll'!Y50,0),IF('People_Inputs'!$E$13="FIN",'Payroll'!Y70,0),IF('People_Inputs'!$E$14="FIN",'Payroll'!Y90,0),IF('People_Inputs'!$E$15="FIN",'Payroll'!Y110,0),IF('People_Inputs'!$E$16="FIN",'Payroll'!Y130,0),IF('People_Inputs'!$E$17="FIN",'Payroll'!Y150,0),IF('People_Inputs'!$E$18="FIN",'Payroll'!Y170,0),IF('People_Inputs'!$E$19="FIN",'Payroll'!Y190,0),IF('People_Inputs'!$E$20="FIN",'Payroll'!Y210,0),IF('People_Inputs'!$E$21="FIN",'Payroll'!Y230,0),IF('People_Inputs'!$E$22="FIN",'Payroll'!Y250,0),IF('People_Inputs'!$E$23="FIN",'Payroll'!Y270,0),IF('People_Inputs'!$E$24="FIN",'Payroll'!Y290,0),IF('People_Inputs'!$E$25="FIN",'Payroll'!Y310,0),IF('People_Inputs'!$E$26="FIN",'Payroll'!Y330,0),IF('People_Inputs'!$E$27="FIN",'Payroll'!Y350,0),IF('People_Inputs'!$E$28="FIN",'Payroll'!Y370,0),IF('People_Inputs'!$E$29="FIN",'Payroll'!Y390,0),IF('People_Inputs'!$E$30="FIN",'Payroll'!Y410,0),IF('People_Inputs'!$E$31="FIN",'Payroll'!Y430,0),IF('People_Inputs'!$E$32="FIN",'Payroll'!Y450,0),IF('People_Inputs'!$E$33="FIN",'Payroll'!Y470,0),IF('People_Inputs'!$E$34="FIN",'Payroll'!Y490,0),IF('People_Inputs'!$E$35="FIN",'Payroll'!Y510,0),IF('People_Inputs'!$E$36="FIN",'Payroll'!Y530,0),IF('People_Inputs'!$E$37="FIN",'Payroll'!Y550,0),IF('People_Inputs'!$E$38="FIN",'Payroll'!Y570,0),IF('People_Inputs'!$E$39="FIN",'Payroll'!Y590,0),IF('People_Inputs'!$E$40="FIN",'Payroll'!Y610,0),IF('People_Inputs'!$E$41="FIN",'Payroll'!Y630,0),IF('People_Inputs'!$E$42="FIN",'Payroll'!Y650,0),IF('People_Inputs'!$E$43="FIN",'Payroll'!Y670,0),IF('People_Inputs'!$E$44="FIN",'Payroll'!Y690,0),IF('People_Inputs'!$E$45="FIN",'Payroll'!Y710,0),IF('People_Inputs'!$E$46="FIN",'Payroll'!Y730,0),IF('People_Inputs'!$E$47="FIN",'Payroll'!Y750,0),IF('People_Inputs'!$E$48="FIN",'Payroll'!Y770,0),IF('People_Inputs'!$E$49="FIN",'Payroll'!Y790,0),IF('People_Inputs'!$E$50="FIN",'Payroll'!Y810,0),IF('People_Inputs'!$E$51="FIN",'Payroll'!Y830,0),IF('People_Inputs'!$E$52="FIN",'Payroll'!Y850,0),IF('People_Inputs'!$E$53="FIN",'Payroll'!Y870,0),IF('People_Inputs'!$E$54="FIN",'Payroll'!Y890,0),IF('People_Inputs'!$E$55="FIN",'Payroll'!Y910,0),IF('People_Inputs'!$E$56="FIN",'Payroll'!Y930,0),IF('People_Inputs'!$E$57="FIN",'Payroll'!Y950,0),IF('People_Inputs'!$E$58="FIN",'Payroll'!Y970,0),IF('People_Inputs'!$E$59="FIN",'Payroll'!Y990,0),IF('People_Inputs'!$E$60="FIN",'Payroll'!Y1010,0),IF('People_Inputs'!$E$61="FIN",'Payroll'!Y1030,0),IF('People_Inputs'!$E$62="FIN",'Payroll'!Y1050,0),IF('People_Inputs'!$E$63="FIN",'Payroll'!Y1070,0),IF('People_Inputs'!$E$64="FIN",'Payroll'!Y1090,0),IF('People_Inputs'!$E$65="FIN",'Payroll'!Y1110,0),IF('People_Inputs'!$E$66="FIN",'Payroll'!Y1130,0),IF('People_Inputs'!$E$67="FIN",'Payroll'!Y1150,0),IF('People_Inputs'!$E$68="FIN",'Payroll'!Y1170,0),IF('People_Inputs'!$E$69="FIN",'Payroll'!Y1190,0),IF('People_Inputs'!$E$70="FIN",'Payroll'!Y1210,0))</f>
        <v>0</v>
      </c>
      <c r="Z38" s="35">
        <f>SUM(IF('People_Inputs'!$E$11="FIN",'Payroll'!Z30,0),IF('People_Inputs'!$E$12="FIN",'Payroll'!Z50,0),IF('People_Inputs'!$E$13="FIN",'Payroll'!Z70,0),IF('People_Inputs'!$E$14="FIN",'Payroll'!Z90,0),IF('People_Inputs'!$E$15="FIN",'Payroll'!Z110,0),IF('People_Inputs'!$E$16="FIN",'Payroll'!Z130,0),IF('People_Inputs'!$E$17="FIN",'Payroll'!Z150,0),IF('People_Inputs'!$E$18="FIN",'Payroll'!Z170,0),IF('People_Inputs'!$E$19="FIN",'Payroll'!Z190,0),IF('People_Inputs'!$E$20="FIN",'Payroll'!Z210,0),IF('People_Inputs'!$E$21="FIN",'Payroll'!Z230,0),IF('People_Inputs'!$E$22="FIN",'Payroll'!Z250,0),IF('People_Inputs'!$E$23="FIN",'Payroll'!Z270,0),IF('People_Inputs'!$E$24="FIN",'Payroll'!Z290,0),IF('People_Inputs'!$E$25="FIN",'Payroll'!Z310,0),IF('People_Inputs'!$E$26="FIN",'Payroll'!Z330,0),IF('People_Inputs'!$E$27="FIN",'Payroll'!Z350,0),IF('People_Inputs'!$E$28="FIN",'Payroll'!Z370,0),IF('People_Inputs'!$E$29="FIN",'Payroll'!Z390,0),IF('People_Inputs'!$E$30="FIN",'Payroll'!Z410,0),IF('People_Inputs'!$E$31="FIN",'Payroll'!Z430,0),IF('People_Inputs'!$E$32="FIN",'Payroll'!Z450,0),IF('People_Inputs'!$E$33="FIN",'Payroll'!Z470,0),IF('People_Inputs'!$E$34="FIN",'Payroll'!Z490,0),IF('People_Inputs'!$E$35="FIN",'Payroll'!Z510,0),IF('People_Inputs'!$E$36="FIN",'Payroll'!Z530,0),IF('People_Inputs'!$E$37="FIN",'Payroll'!Z550,0),IF('People_Inputs'!$E$38="FIN",'Payroll'!Z570,0),IF('People_Inputs'!$E$39="FIN",'Payroll'!Z590,0),IF('People_Inputs'!$E$40="FIN",'Payroll'!Z610,0),IF('People_Inputs'!$E$41="FIN",'Payroll'!Z630,0),IF('People_Inputs'!$E$42="FIN",'Payroll'!Z650,0),IF('People_Inputs'!$E$43="FIN",'Payroll'!Z670,0),IF('People_Inputs'!$E$44="FIN",'Payroll'!Z690,0),IF('People_Inputs'!$E$45="FIN",'Payroll'!Z710,0),IF('People_Inputs'!$E$46="FIN",'Payroll'!Z730,0),IF('People_Inputs'!$E$47="FIN",'Payroll'!Z750,0),IF('People_Inputs'!$E$48="FIN",'Payroll'!Z770,0),IF('People_Inputs'!$E$49="FIN",'Payroll'!Z790,0),IF('People_Inputs'!$E$50="FIN",'Payroll'!Z810,0),IF('People_Inputs'!$E$51="FIN",'Payroll'!Z830,0),IF('People_Inputs'!$E$52="FIN",'Payroll'!Z850,0),IF('People_Inputs'!$E$53="FIN",'Payroll'!Z870,0),IF('People_Inputs'!$E$54="FIN",'Payroll'!Z890,0),IF('People_Inputs'!$E$55="FIN",'Payroll'!Z910,0),IF('People_Inputs'!$E$56="FIN",'Payroll'!Z930,0),IF('People_Inputs'!$E$57="FIN",'Payroll'!Z950,0),IF('People_Inputs'!$E$58="FIN",'Payroll'!Z970,0),IF('People_Inputs'!$E$59="FIN",'Payroll'!Z990,0),IF('People_Inputs'!$E$60="FIN",'Payroll'!Z1010,0),IF('People_Inputs'!$E$61="FIN",'Payroll'!Z1030,0),IF('People_Inputs'!$E$62="FIN",'Payroll'!Z1050,0),IF('People_Inputs'!$E$63="FIN",'Payroll'!Z1070,0),IF('People_Inputs'!$E$64="FIN",'Payroll'!Z1090,0),IF('People_Inputs'!$E$65="FIN",'Payroll'!Z1110,0),IF('People_Inputs'!$E$66="FIN",'Payroll'!Z1130,0),IF('People_Inputs'!$E$67="FIN",'Payroll'!Z1150,0),IF('People_Inputs'!$E$68="FIN",'Payroll'!Z1170,0),IF('People_Inputs'!$E$69="FIN",'Payroll'!Z1190,0),IF('People_Inputs'!$E$70="FIN",'Payroll'!Z1210,0))</f>
        <v>0</v>
      </c>
      <c r="AA38" s="35">
        <f>SUM(IF('People_Inputs'!$E$11="FIN",'Payroll'!AA30,0),IF('People_Inputs'!$E$12="FIN",'Payroll'!AA50,0),IF('People_Inputs'!$E$13="FIN",'Payroll'!AA70,0),IF('People_Inputs'!$E$14="FIN",'Payroll'!AA90,0),IF('People_Inputs'!$E$15="FIN",'Payroll'!AA110,0),IF('People_Inputs'!$E$16="FIN",'Payroll'!AA130,0),IF('People_Inputs'!$E$17="FIN",'Payroll'!AA150,0),IF('People_Inputs'!$E$18="FIN",'Payroll'!AA170,0),IF('People_Inputs'!$E$19="FIN",'Payroll'!AA190,0),IF('People_Inputs'!$E$20="FIN",'Payroll'!AA210,0),IF('People_Inputs'!$E$21="FIN",'Payroll'!AA230,0),IF('People_Inputs'!$E$22="FIN",'Payroll'!AA250,0),IF('People_Inputs'!$E$23="FIN",'Payroll'!AA270,0),IF('People_Inputs'!$E$24="FIN",'Payroll'!AA290,0),IF('People_Inputs'!$E$25="FIN",'Payroll'!AA310,0),IF('People_Inputs'!$E$26="FIN",'Payroll'!AA330,0),IF('People_Inputs'!$E$27="FIN",'Payroll'!AA350,0),IF('People_Inputs'!$E$28="FIN",'Payroll'!AA370,0),IF('People_Inputs'!$E$29="FIN",'Payroll'!AA390,0),IF('People_Inputs'!$E$30="FIN",'Payroll'!AA410,0),IF('People_Inputs'!$E$31="FIN",'Payroll'!AA430,0),IF('People_Inputs'!$E$32="FIN",'Payroll'!AA450,0),IF('People_Inputs'!$E$33="FIN",'Payroll'!AA470,0),IF('People_Inputs'!$E$34="FIN",'Payroll'!AA490,0),IF('People_Inputs'!$E$35="FIN",'Payroll'!AA510,0),IF('People_Inputs'!$E$36="FIN",'Payroll'!AA530,0),IF('People_Inputs'!$E$37="FIN",'Payroll'!AA550,0),IF('People_Inputs'!$E$38="FIN",'Payroll'!AA570,0),IF('People_Inputs'!$E$39="FIN",'Payroll'!AA590,0),IF('People_Inputs'!$E$40="FIN",'Payroll'!AA610,0),IF('People_Inputs'!$E$41="FIN",'Payroll'!AA630,0),IF('People_Inputs'!$E$42="FIN",'Payroll'!AA650,0),IF('People_Inputs'!$E$43="FIN",'Payroll'!AA670,0),IF('People_Inputs'!$E$44="FIN",'Payroll'!AA690,0),IF('People_Inputs'!$E$45="FIN",'Payroll'!AA710,0),IF('People_Inputs'!$E$46="FIN",'Payroll'!AA730,0),IF('People_Inputs'!$E$47="FIN",'Payroll'!AA750,0),IF('People_Inputs'!$E$48="FIN",'Payroll'!AA770,0),IF('People_Inputs'!$E$49="FIN",'Payroll'!AA790,0),IF('People_Inputs'!$E$50="FIN",'Payroll'!AA810,0),IF('People_Inputs'!$E$51="FIN",'Payroll'!AA830,0),IF('People_Inputs'!$E$52="FIN",'Payroll'!AA850,0),IF('People_Inputs'!$E$53="FIN",'Payroll'!AA870,0),IF('People_Inputs'!$E$54="FIN",'Payroll'!AA890,0),IF('People_Inputs'!$E$55="FIN",'Payroll'!AA910,0),IF('People_Inputs'!$E$56="FIN",'Payroll'!AA930,0),IF('People_Inputs'!$E$57="FIN",'Payroll'!AA950,0),IF('People_Inputs'!$E$58="FIN",'Payroll'!AA970,0),IF('People_Inputs'!$E$59="FIN",'Payroll'!AA990,0),IF('People_Inputs'!$E$60="FIN",'Payroll'!AA1010,0),IF('People_Inputs'!$E$61="FIN",'Payroll'!AA1030,0),IF('People_Inputs'!$E$62="FIN",'Payroll'!AA1050,0),IF('People_Inputs'!$E$63="FIN",'Payroll'!AA1070,0),IF('People_Inputs'!$E$64="FIN",'Payroll'!AA1090,0),IF('People_Inputs'!$E$65="FIN",'Payroll'!AA1110,0),IF('People_Inputs'!$E$66="FIN",'Payroll'!AA1130,0),IF('People_Inputs'!$E$67="FIN",'Payroll'!AA1150,0),IF('People_Inputs'!$E$68="FIN",'Payroll'!AA1170,0),IF('People_Inputs'!$E$69="FIN",'Payroll'!AA1190,0),IF('People_Inputs'!$E$70="FIN",'Payroll'!AA1210,0))</f>
        <v>0</v>
      </c>
      <c r="AB38" s="35">
        <f>SUM(IF('People_Inputs'!$E$11="FIN",'Payroll'!AB30,0),IF('People_Inputs'!$E$12="FIN",'Payroll'!AB50,0),IF('People_Inputs'!$E$13="FIN",'Payroll'!AB70,0),IF('People_Inputs'!$E$14="FIN",'Payroll'!AB90,0),IF('People_Inputs'!$E$15="FIN",'Payroll'!AB110,0),IF('People_Inputs'!$E$16="FIN",'Payroll'!AB130,0),IF('People_Inputs'!$E$17="FIN",'Payroll'!AB150,0),IF('People_Inputs'!$E$18="FIN",'Payroll'!AB170,0),IF('People_Inputs'!$E$19="FIN",'Payroll'!AB190,0),IF('People_Inputs'!$E$20="FIN",'Payroll'!AB210,0),IF('People_Inputs'!$E$21="FIN",'Payroll'!AB230,0),IF('People_Inputs'!$E$22="FIN",'Payroll'!AB250,0),IF('People_Inputs'!$E$23="FIN",'Payroll'!AB270,0),IF('People_Inputs'!$E$24="FIN",'Payroll'!AB290,0),IF('People_Inputs'!$E$25="FIN",'Payroll'!AB310,0),IF('People_Inputs'!$E$26="FIN",'Payroll'!AB330,0),IF('People_Inputs'!$E$27="FIN",'Payroll'!AB350,0),IF('People_Inputs'!$E$28="FIN",'Payroll'!AB370,0),IF('People_Inputs'!$E$29="FIN",'Payroll'!AB390,0),IF('People_Inputs'!$E$30="FIN",'Payroll'!AB410,0),IF('People_Inputs'!$E$31="FIN",'Payroll'!AB430,0),IF('People_Inputs'!$E$32="FIN",'Payroll'!AB450,0),IF('People_Inputs'!$E$33="FIN",'Payroll'!AB470,0),IF('People_Inputs'!$E$34="FIN",'Payroll'!AB490,0),IF('People_Inputs'!$E$35="FIN",'Payroll'!AB510,0),IF('People_Inputs'!$E$36="FIN",'Payroll'!AB530,0),IF('People_Inputs'!$E$37="FIN",'Payroll'!AB550,0),IF('People_Inputs'!$E$38="FIN",'Payroll'!AB570,0),IF('People_Inputs'!$E$39="FIN",'Payroll'!AB590,0),IF('People_Inputs'!$E$40="FIN",'Payroll'!AB610,0),IF('People_Inputs'!$E$41="FIN",'Payroll'!AB630,0),IF('People_Inputs'!$E$42="FIN",'Payroll'!AB650,0),IF('People_Inputs'!$E$43="FIN",'Payroll'!AB670,0),IF('People_Inputs'!$E$44="FIN",'Payroll'!AB690,0),IF('People_Inputs'!$E$45="FIN",'Payroll'!AB710,0),IF('People_Inputs'!$E$46="FIN",'Payroll'!AB730,0),IF('People_Inputs'!$E$47="FIN",'Payroll'!AB750,0),IF('People_Inputs'!$E$48="FIN",'Payroll'!AB770,0),IF('People_Inputs'!$E$49="FIN",'Payroll'!AB790,0),IF('People_Inputs'!$E$50="FIN",'Payroll'!AB810,0),IF('People_Inputs'!$E$51="FIN",'Payroll'!AB830,0),IF('People_Inputs'!$E$52="FIN",'Payroll'!AB850,0),IF('People_Inputs'!$E$53="FIN",'Payroll'!AB870,0),IF('People_Inputs'!$E$54="FIN",'Payroll'!AB890,0),IF('People_Inputs'!$E$55="FIN",'Payroll'!AB910,0),IF('People_Inputs'!$E$56="FIN",'Payroll'!AB930,0),IF('People_Inputs'!$E$57="FIN",'Payroll'!AB950,0),IF('People_Inputs'!$E$58="FIN",'Payroll'!AB970,0),IF('People_Inputs'!$E$59="FIN",'Payroll'!AB990,0),IF('People_Inputs'!$E$60="FIN",'Payroll'!AB1010,0),IF('People_Inputs'!$E$61="FIN",'Payroll'!AB1030,0),IF('People_Inputs'!$E$62="FIN",'Payroll'!AB1050,0),IF('People_Inputs'!$E$63="FIN",'Payroll'!AB1070,0),IF('People_Inputs'!$E$64="FIN",'Payroll'!AB1090,0),IF('People_Inputs'!$E$65="FIN",'Payroll'!AB1110,0),IF('People_Inputs'!$E$66="FIN",'Payroll'!AB1130,0),IF('People_Inputs'!$E$67="FIN",'Payroll'!AB1150,0),IF('People_Inputs'!$E$68="FIN",'Payroll'!AB1170,0),IF('People_Inputs'!$E$69="FIN",'Payroll'!AB1190,0),IF('People_Inputs'!$E$70="FIN",'Payroll'!AB1210,0))</f>
        <v>0</v>
      </c>
      <c r="AC38" s="35">
        <f>SUM(IF('People_Inputs'!$E$11="FIN",'Payroll'!AC30,0),IF('People_Inputs'!$E$12="FIN",'Payroll'!AC50,0),IF('People_Inputs'!$E$13="FIN",'Payroll'!AC70,0),IF('People_Inputs'!$E$14="FIN",'Payroll'!AC90,0),IF('People_Inputs'!$E$15="FIN",'Payroll'!AC110,0),IF('People_Inputs'!$E$16="FIN",'Payroll'!AC130,0),IF('People_Inputs'!$E$17="FIN",'Payroll'!AC150,0),IF('People_Inputs'!$E$18="FIN",'Payroll'!AC170,0),IF('People_Inputs'!$E$19="FIN",'Payroll'!AC190,0),IF('People_Inputs'!$E$20="FIN",'Payroll'!AC210,0),IF('People_Inputs'!$E$21="FIN",'Payroll'!AC230,0),IF('People_Inputs'!$E$22="FIN",'Payroll'!AC250,0),IF('People_Inputs'!$E$23="FIN",'Payroll'!AC270,0),IF('People_Inputs'!$E$24="FIN",'Payroll'!AC290,0),IF('People_Inputs'!$E$25="FIN",'Payroll'!AC310,0),IF('People_Inputs'!$E$26="FIN",'Payroll'!AC330,0),IF('People_Inputs'!$E$27="FIN",'Payroll'!AC350,0),IF('People_Inputs'!$E$28="FIN",'Payroll'!AC370,0),IF('People_Inputs'!$E$29="FIN",'Payroll'!AC390,0),IF('People_Inputs'!$E$30="FIN",'Payroll'!AC410,0),IF('People_Inputs'!$E$31="FIN",'Payroll'!AC430,0),IF('People_Inputs'!$E$32="FIN",'Payroll'!AC450,0),IF('People_Inputs'!$E$33="FIN",'Payroll'!AC470,0),IF('People_Inputs'!$E$34="FIN",'Payroll'!AC490,0),IF('People_Inputs'!$E$35="FIN",'Payroll'!AC510,0),IF('People_Inputs'!$E$36="FIN",'Payroll'!AC530,0),IF('People_Inputs'!$E$37="FIN",'Payroll'!AC550,0),IF('People_Inputs'!$E$38="FIN",'Payroll'!AC570,0),IF('People_Inputs'!$E$39="FIN",'Payroll'!AC590,0),IF('People_Inputs'!$E$40="FIN",'Payroll'!AC610,0),IF('People_Inputs'!$E$41="FIN",'Payroll'!AC630,0),IF('People_Inputs'!$E$42="FIN",'Payroll'!AC650,0),IF('People_Inputs'!$E$43="FIN",'Payroll'!AC670,0),IF('People_Inputs'!$E$44="FIN",'Payroll'!AC690,0),IF('People_Inputs'!$E$45="FIN",'Payroll'!AC710,0),IF('People_Inputs'!$E$46="FIN",'Payroll'!AC730,0),IF('People_Inputs'!$E$47="FIN",'Payroll'!AC750,0),IF('People_Inputs'!$E$48="FIN",'Payroll'!AC770,0),IF('People_Inputs'!$E$49="FIN",'Payroll'!AC790,0),IF('People_Inputs'!$E$50="FIN",'Payroll'!AC810,0),IF('People_Inputs'!$E$51="FIN",'Payroll'!AC830,0),IF('People_Inputs'!$E$52="FIN",'Payroll'!AC850,0),IF('People_Inputs'!$E$53="FIN",'Payroll'!AC870,0),IF('People_Inputs'!$E$54="FIN",'Payroll'!AC890,0),IF('People_Inputs'!$E$55="FIN",'Payroll'!AC910,0),IF('People_Inputs'!$E$56="FIN",'Payroll'!AC930,0),IF('People_Inputs'!$E$57="FIN",'Payroll'!AC950,0),IF('People_Inputs'!$E$58="FIN",'Payroll'!AC970,0),IF('People_Inputs'!$E$59="FIN",'Payroll'!AC990,0),IF('People_Inputs'!$E$60="FIN",'Payroll'!AC1010,0),IF('People_Inputs'!$E$61="FIN",'Payroll'!AC1030,0),IF('People_Inputs'!$E$62="FIN",'Payroll'!AC1050,0),IF('People_Inputs'!$E$63="FIN",'Payroll'!AC1070,0),IF('People_Inputs'!$E$64="FIN",'Payroll'!AC1090,0),IF('People_Inputs'!$E$65="FIN",'Payroll'!AC1110,0),IF('People_Inputs'!$E$66="FIN",'Payroll'!AC1130,0),IF('People_Inputs'!$E$67="FIN",'Payroll'!AC1150,0),IF('People_Inputs'!$E$68="FIN",'Payroll'!AC1170,0),IF('People_Inputs'!$E$69="FIN",'Payroll'!AC1190,0),IF('People_Inputs'!$E$70="FIN",'Payroll'!AC1210,0))</f>
        <v>0</v>
      </c>
      <c r="AD38" s="35">
        <f>SUM(IF('People_Inputs'!$E$11="FIN",'Payroll'!AD30,0),IF('People_Inputs'!$E$12="FIN",'Payroll'!AD50,0),IF('People_Inputs'!$E$13="FIN",'Payroll'!AD70,0),IF('People_Inputs'!$E$14="FIN",'Payroll'!AD90,0),IF('People_Inputs'!$E$15="FIN",'Payroll'!AD110,0),IF('People_Inputs'!$E$16="FIN",'Payroll'!AD130,0),IF('People_Inputs'!$E$17="FIN",'Payroll'!AD150,0),IF('People_Inputs'!$E$18="FIN",'Payroll'!AD170,0),IF('People_Inputs'!$E$19="FIN",'Payroll'!AD190,0),IF('People_Inputs'!$E$20="FIN",'Payroll'!AD210,0),IF('People_Inputs'!$E$21="FIN",'Payroll'!AD230,0),IF('People_Inputs'!$E$22="FIN",'Payroll'!AD250,0),IF('People_Inputs'!$E$23="FIN",'Payroll'!AD270,0),IF('People_Inputs'!$E$24="FIN",'Payroll'!AD290,0),IF('People_Inputs'!$E$25="FIN",'Payroll'!AD310,0),IF('People_Inputs'!$E$26="FIN",'Payroll'!AD330,0),IF('People_Inputs'!$E$27="FIN",'Payroll'!AD350,0),IF('People_Inputs'!$E$28="FIN",'Payroll'!AD370,0),IF('People_Inputs'!$E$29="FIN",'Payroll'!AD390,0),IF('People_Inputs'!$E$30="FIN",'Payroll'!AD410,0),IF('People_Inputs'!$E$31="FIN",'Payroll'!AD430,0),IF('People_Inputs'!$E$32="FIN",'Payroll'!AD450,0),IF('People_Inputs'!$E$33="FIN",'Payroll'!AD470,0),IF('People_Inputs'!$E$34="FIN",'Payroll'!AD490,0),IF('People_Inputs'!$E$35="FIN",'Payroll'!AD510,0),IF('People_Inputs'!$E$36="FIN",'Payroll'!AD530,0),IF('People_Inputs'!$E$37="FIN",'Payroll'!AD550,0),IF('People_Inputs'!$E$38="FIN",'Payroll'!AD570,0),IF('People_Inputs'!$E$39="FIN",'Payroll'!AD590,0),IF('People_Inputs'!$E$40="FIN",'Payroll'!AD610,0),IF('People_Inputs'!$E$41="FIN",'Payroll'!AD630,0),IF('People_Inputs'!$E$42="FIN",'Payroll'!AD650,0),IF('People_Inputs'!$E$43="FIN",'Payroll'!AD670,0),IF('People_Inputs'!$E$44="FIN",'Payroll'!AD690,0),IF('People_Inputs'!$E$45="FIN",'Payroll'!AD710,0),IF('People_Inputs'!$E$46="FIN",'Payroll'!AD730,0),IF('People_Inputs'!$E$47="FIN",'Payroll'!AD750,0),IF('People_Inputs'!$E$48="FIN",'Payroll'!AD770,0),IF('People_Inputs'!$E$49="FIN",'Payroll'!AD790,0),IF('People_Inputs'!$E$50="FIN",'Payroll'!AD810,0),IF('People_Inputs'!$E$51="FIN",'Payroll'!AD830,0),IF('People_Inputs'!$E$52="FIN",'Payroll'!AD850,0),IF('People_Inputs'!$E$53="FIN",'Payroll'!AD870,0),IF('People_Inputs'!$E$54="FIN",'Payroll'!AD890,0),IF('People_Inputs'!$E$55="FIN",'Payroll'!AD910,0),IF('People_Inputs'!$E$56="FIN",'Payroll'!AD930,0),IF('People_Inputs'!$E$57="FIN",'Payroll'!AD950,0),IF('People_Inputs'!$E$58="FIN",'Payroll'!AD970,0),IF('People_Inputs'!$E$59="FIN",'Payroll'!AD990,0),IF('People_Inputs'!$E$60="FIN",'Payroll'!AD1010,0),IF('People_Inputs'!$E$61="FIN",'Payroll'!AD1030,0),IF('People_Inputs'!$E$62="FIN",'Payroll'!AD1050,0),IF('People_Inputs'!$E$63="FIN",'Payroll'!AD1070,0),IF('People_Inputs'!$E$64="FIN",'Payroll'!AD1090,0),IF('People_Inputs'!$E$65="FIN",'Payroll'!AD1110,0),IF('People_Inputs'!$E$66="FIN",'Payroll'!AD1130,0),IF('People_Inputs'!$E$67="FIN",'Payroll'!AD1150,0),IF('People_Inputs'!$E$68="FIN",'Payroll'!AD1170,0),IF('People_Inputs'!$E$69="FIN",'Payroll'!AD1190,0),IF('People_Inputs'!$E$70="FIN",'Payroll'!AD1210,0))</f>
        <v>0</v>
      </c>
      <c r="AE38" s="35">
        <f>SUM(IF('People_Inputs'!$E$11="FIN",'Payroll'!AE30,0),IF('People_Inputs'!$E$12="FIN",'Payroll'!AE50,0),IF('People_Inputs'!$E$13="FIN",'Payroll'!AE70,0),IF('People_Inputs'!$E$14="FIN",'Payroll'!AE90,0),IF('People_Inputs'!$E$15="FIN",'Payroll'!AE110,0),IF('People_Inputs'!$E$16="FIN",'Payroll'!AE130,0),IF('People_Inputs'!$E$17="FIN",'Payroll'!AE150,0),IF('People_Inputs'!$E$18="FIN",'Payroll'!AE170,0),IF('People_Inputs'!$E$19="FIN",'Payroll'!AE190,0),IF('People_Inputs'!$E$20="FIN",'Payroll'!AE210,0),IF('People_Inputs'!$E$21="FIN",'Payroll'!AE230,0),IF('People_Inputs'!$E$22="FIN",'Payroll'!AE250,0),IF('People_Inputs'!$E$23="FIN",'Payroll'!AE270,0),IF('People_Inputs'!$E$24="FIN",'Payroll'!AE290,0),IF('People_Inputs'!$E$25="FIN",'Payroll'!AE310,0),IF('People_Inputs'!$E$26="FIN",'Payroll'!AE330,0),IF('People_Inputs'!$E$27="FIN",'Payroll'!AE350,0),IF('People_Inputs'!$E$28="FIN",'Payroll'!AE370,0),IF('People_Inputs'!$E$29="FIN",'Payroll'!AE390,0),IF('People_Inputs'!$E$30="FIN",'Payroll'!AE410,0),IF('People_Inputs'!$E$31="FIN",'Payroll'!AE430,0),IF('People_Inputs'!$E$32="FIN",'Payroll'!AE450,0),IF('People_Inputs'!$E$33="FIN",'Payroll'!AE470,0),IF('People_Inputs'!$E$34="FIN",'Payroll'!AE490,0),IF('People_Inputs'!$E$35="FIN",'Payroll'!AE510,0),IF('People_Inputs'!$E$36="FIN",'Payroll'!AE530,0),IF('People_Inputs'!$E$37="FIN",'Payroll'!AE550,0),IF('People_Inputs'!$E$38="FIN",'Payroll'!AE570,0),IF('People_Inputs'!$E$39="FIN",'Payroll'!AE590,0),IF('People_Inputs'!$E$40="FIN",'Payroll'!AE610,0),IF('People_Inputs'!$E$41="FIN",'Payroll'!AE630,0),IF('People_Inputs'!$E$42="FIN",'Payroll'!AE650,0),IF('People_Inputs'!$E$43="FIN",'Payroll'!AE670,0),IF('People_Inputs'!$E$44="FIN",'Payroll'!AE690,0),IF('People_Inputs'!$E$45="FIN",'Payroll'!AE710,0),IF('People_Inputs'!$E$46="FIN",'Payroll'!AE730,0),IF('People_Inputs'!$E$47="FIN",'Payroll'!AE750,0),IF('People_Inputs'!$E$48="FIN",'Payroll'!AE770,0),IF('People_Inputs'!$E$49="FIN",'Payroll'!AE790,0),IF('People_Inputs'!$E$50="FIN",'Payroll'!AE810,0),IF('People_Inputs'!$E$51="FIN",'Payroll'!AE830,0),IF('People_Inputs'!$E$52="FIN",'Payroll'!AE850,0),IF('People_Inputs'!$E$53="FIN",'Payroll'!AE870,0),IF('People_Inputs'!$E$54="FIN",'Payroll'!AE890,0),IF('People_Inputs'!$E$55="FIN",'Payroll'!AE910,0),IF('People_Inputs'!$E$56="FIN",'Payroll'!AE930,0),IF('People_Inputs'!$E$57="FIN",'Payroll'!AE950,0),IF('People_Inputs'!$E$58="FIN",'Payroll'!AE970,0),IF('People_Inputs'!$E$59="FIN",'Payroll'!AE990,0),IF('People_Inputs'!$E$60="FIN",'Payroll'!AE1010,0),IF('People_Inputs'!$E$61="FIN",'Payroll'!AE1030,0),IF('People_Inputs'!$E$62="FIN",'Payroll'!AE1050,0),IF('People_Inputs'!$E$63="FIN",'Payroll'!AE1070,0),IF('People_Inputs'!$E$64="FIN",'Payroll'!AE1090,0),IF('People_Inputs'!$E$65="FIN",'Payroll'!AE1110,0),IF('People_Inputs'!$E$66="FIN",'Payroll'!AE1130,0),IF('People_Inputs'!$E$67="FIN",'Payroll'!AE1150,0),IF('People_Inputs'!$E$68="FIN",'Payroll'!AE1170,0),IF('People_Inputs'!$E$69="FIN",'Payroll'!AE1190,0),IF('People_Inputs'!$E$70="FIN",'Payroll'!AE1210,0))</f>
        <v>0</v>
      </c>
      <c r="AF38" s="35">
        <f>SUM(IF('People_Inputs'!$E$11="FIN",'Payroll'!AF30,0),IF('People_Inputs'!$E$12="FIN",'Payroll'!AF50,0),IF('People_Inputs'!$E$13="FIN",'Payroll'!AF70,0),IF('People_Inputs'!$E$14="FIN",'Payroll'!AF90,0),IF('People_Inputs'!$E$15="FIN",'Payroll'!AF110,0),IF('People_Inputs'!$E$16="FIN",'Payroll'!AF130,0),IF('People_Inputs'!$E$17="FIN",'Payroll'!AF150,0),IF('People_Inputs'!$E$18="FIN",'Payroll'!AF170,0),IF('People_Inputs'!$E$19="FIN",'Payroll'!AF190,0),IF('People_Inputs'!$E$20="FIN",'Payroll'!AF210,0),IF('People_Inputs'!$E$21="FIN",'Payroll'!AF230,0),IF('People_Inputs'!$E$22="FIN",'Payroll'!AF250,0),IF('People_Inputs'!$E$23="FIN",'Payroll'!AF270,0),IF('People_Inputs'!$E$24="FIN",'Payroll'!AF290,0),IF('People_Inputs'!$E$25="FIN",'Payroll'!AF310,0),IF('People_Inputs'!$E$26="FIN",'Payroll'!AF330,0),IF('People_Inputs'!$E$27="FIN",'Payroll'!AF350,0),IF('People_Inputs'!$E$28="FIN",'Payroll'!AF370,0),IF('People_Inputs'!$E$29="FIN",'Payroll'!AF390,0),IF('People_Inputs'!$E$30="FIN",'Payroll'!AF410,0),IF('People_Inputs'!$E$31="FIN",'Payroll'!AF430,0),IF('People_Inputs'!$E$32="FIN",'Payroll'!AF450,0),IF('People_Inputs'!$E$33="FIN",'Payroll'!AF470,0),IF('People_Inputs'!$E$34="FIN",'Payroll'!AF490,0),IF('People_Inputs'!$E$35="FIN",'Payroll'!AF510,0),IF('People_Inputs'!$E$36="FIN",'Payroll'!AF530,0),IF('People_Inputs'!$E$37="FIN",'Payroll'!AF550,0),IF('People_Inputs'!$E$38="FIN",'Payroll'!AF570,0),IF('People_Inputs'!$E$39="FIN",'Payroll'!AF590,0),IF('People_Inputs'!$E$40="FIN",'Payroll'!AF610,0),IF('People_Inputs'!$E$41="FIN",'Payroll'!AF630,0),IF('People_Inputs'!$E$42="FIN",'Payroll'!AF650,0),IF('People_Inputs'!$E$43="FIN",'Payroll'!AF670,0),IF('People_Inputs'!$E$44="FIN",'Payroll'!AF690,0),IF('People_Inputs'!$E$45="FIN",'Payroll'!AF710,0),IF('People_Inputs'!$E$46="FIN",'Payroll'!AF730,0),IF('People_Inputs'!$E$47="FIN",'Payroll'!AF750,0),IF('People_Inputs'!$E$48="FIN",'Payroll'!AF770,0),IF('People_Inputs'!$E$49="FIN",'Payroll'!AF790,0),IF('People_Inputs'!$E$50="FIN",'Payroll'!AF810,0),IF('People_Inputs'!$E$51="FIN",'Payroll'!AF830,0),IF('People_Inputs'!$E$52="FIN",'Payroll'!AF850,0),IF('People_Inputs'!$E$53="FIN",'Payroll'!AF870,0),IF('People_Inputs'!$E$54="FIN",'Payroll'!AF890,0),IF('People_Inputs'!$E$55="FIN",'Payroll'!AF910,0),IF('People_Inputs'!$E$56="FIN",'Payroll'!AF930,0),IF('People_Inputs'!$E$57="FIN",'Payroll'!AF950,0),IF('People_Inputs'!$E$58="FIN",'Payroll'!AF970,0),IF('People_Inputs'!$E$59="FIN",'Payroll'!AF990,0),IF('People_Inputs'!$E$60="FIN",'Payroll'!AF1010,0),IF('People_Inputs'!$E$61="FIN",'Payroll'!AF1030,0),IF('People_Inputs'!$E$62="FIN",'Payroll'!AF1050,0),IF('People_Inputs'!$E$63="FIN",'Payroll'!AF1070,0),IF('People_Inputs'!$E$64="FIN",'Payroll'!AF1090,0),IF('People_Inputs'!$E$65="FIN",'Payroll'!AF1110,0),IF('People_Inputs'!$E$66="FIN",'Payroll'!AF1130,0),IF('People_Inputs'!$E$67="FIN",'Payroll'!AF1150,0),IF('People_Inputs'!$E$68="FIN",'Payroll'!AF1170,0),IF('People_Inputs'!$E$69="FIN",'Payroll'!AF1190,0),IF('People_Inputs'!$E$70="FIN",'Payroll'!AF1210,0))</f>
        <v>0</v>
      </c>
      <c r="AG38" s="35">
        <f>SUM(IF('People_Inputs'!$E$11="FIN",'Payroll'!AG30,0),IF('People_Inputs'!$E$12="FIN",'Payroll'!AG50,0),IF('People_Inputs'!$E$13="FIN",'Payroll'!AG70,0),IF('People_Inputs'!$E$14="FIN",'Payroll'!AG90,0),IF('People_Inputs'!$E$15="FIN",'Payroll'!AG110,0),IF('People_Inputs'!$E$16="FIN",'Payroll'!AG130,0),IF('People_Inputs'!$E$17="FIN",'Payroll'!AG150,0),IF('People_Inputs'!$E$18="FIN",'Payroll'!AG170,0),IF('People_Inputs'!$E$19="FIN",'Payroll'!AG190,0),IF('People_Inputs'!$E$20="FIN",'Payroll'!AG210,0),IF('People_Inputs'!$E$21="FIN",'Payroll'!AG230,0),IF('People_Inputs'!$E$22="FIN",'Payroll'!AG250,0),IF('People_Inputs'!$E$23="FIN",'Payroll'!AG270,0),IF('People_Inputs'!$E$24="FIN",'Payroll'!AG290,0),IF('People_Inputs'!$E$25="FIN",'Payroll'!AG310,0),IF('People_Inputs'!$E$26="FIN",'Payroll'!AG330,0),IF('People_Inputs'!$E$27="FIN",'Payroll'!AG350,0),IF('People_Inputs'!$E$28="FIN",'Payroll'!AG370,0),IF('People_Inputs'!$E$29="FIN",'Payroll'!AG390,0),IF('People_Inputs'!$E$30="FIN",'Payroll'!AG410,0),IF('People_Inputs'!$E$31="FIN",'Payroll'!AG430,0),IF('People_Inputs'!$E$32="FIN",'Payroll'!AG450,0),IF('People_Inputs'!$E$33="FIN",'Payroll'!AG470,0),IF('People_Inputs'!$E$34="FIN",'Payroll'!AG490,0),IF('People_Inputs'!$E$35="FIN",'Payroll'!AG510,0),IF('People_Inputs'!$E$36="FIN",'Payroll'!AG530,0),IF('People_Inputs'!$E$37="FIN",'Payroll'!AG550,0),IF('People_Inputs'!$E$38="FIN",'Payroll'!AG570,0),IF('People_Inputs'!$E$39="FIN",'Payroll'!AG590,0),IF('People_Inputs'!$E$40="FIN",'Payroll'!AG610,0),IF('People_Inputs'!$E$41="FIN",'Payroll'!AG630,0),IF('People_Inputs'!$E$42="FIN",'Payroll'!AG650,0),IF('People_Inputs'!$E$43="FIN",'Payroll'!AG670,0),IF('People_Inputs'!$E$44="FIN",'Payroll'!AG690,0),IF('People_Inputs'!$E$45="FIN",'Payroll'!AG710,0),IF('People_Inputs'!$E$46="FIN",'Payroll'!AG730,0),IF('People_Inputs'!$E$47="FIN",'Payroll'!AG750,0),IF('People_Inputs'!$E$48="FIN",'Payroll'!AG770,0),IF('People_Inputs'!$E$49="FIN",'Payroll'!AG790,0),IF('People_Inputs'!$E$50="FIN",'Payroll'!AG810,0),IF('People_Inputs'!$E$51="FIN",'Payroll'!AG830,0),IF('People_Inputs'!$E$52="FIN",'Payroll'!AG850,0),IF('People_Inputs'!$E$53="FIN",'Payroll'!AG870,0),IF('People_Inputs'!$E$54="FIN",'Payroll'!AG890,0),IF('People_Inputs'!$E$55="FIN",'Payroll'!AG910,0),IF('People_Inputs'!$E$56="FIN",'Payroll'!AG930,0),IF('People_Inputs'!$E$57="FIN",'Payroll'!AG950,0),IF('People_Inputs'!$E$58="FIN",'Payroll'!AG970,0),IF('People_Inputs'!$E$59="FIN",'Payroll'!AG990,0),IF('People_Inputs'!$E$60="FIN",'Payroll'!AG1010,0),IF('People_Inputs'!$E$61="FIN",'Payroll'!AG1030,0),IF('People_Inputs'!$E$62="FIN",'Payroll'!AG1050,0),IF('People_Inputs'!$E$63="FIN",'Payroll'!AG1070,0),IF('People_Inputs'!$E$64="FIN",'Payroll'!AG1090,0),IF('People_Inputs'!$E$65="FIN",'Payroll'!AG1110,0),IF('People_Inputs'!$E$66="FIN",'Payroll'!AG1130,0),IF('People_Inputs'!$E$67="FIN",'Payroll'!AG1150,0),IF('People_Inputs'!$E$68="FIN",'Payroll'!AG1170,0),IF('People_Inputs'!$E$69="FIN",'Payroll'!AG1190,0),IF('People_Inputs'!$E$70="FIN",'Payroll'!AG1210,0))</f>
        <v>0</v>
      </c>
      <c r="AH38" s="35">
        <f>SUM(IF('People_Inputs'!$E$11="FIN",'Payroll'!AH30,0),IF('People_Inputs'!$E$12="FIN",'Payroll'!AH50,0),IF('People_Inputs'!$E$13="FIN",'Payroll'!AH70,0),IF('People_Inputs'!$E$14="FIN",'Payroll'!AH90,0),IF('People_Inputs'!$E$15="FIN",'Payroll'!AH110,0),IF('People_Inputs'!$E$16="FIN",'Payroll'!AH130,0),IF('People_Inputs'!$E$17="FIN",'Payroll'!AH150,0),IF('People_Inputs'!$E$18="FIN",'Payroll'!AH170,0),IF('People_Inputs'!$E$19="FIN",'Payroll'!AH190,0),IF('People_Inputs'!$E$20="FIN",'Payroll'!AH210,0),IF('People_Inputs'!$E$21="FIN",'Payroll'!AH230,0),IF('People_Inputs'!$E$22="FIN",'Payroll'!AH250,0),IF('People_Inputs'!$E$23="FIN",'Payroll'!AH270,0),IF('People_Inputs'!$E$24="FIN",'Payroll'!AH290,0),IF('People_Inputs'!$E$25="FIN",'Payroll'!AH310,0),IF('People_Inputs'!$E$26="FIN",'Payroll'!AH330,0),IF('People_Inputs'!$E$27="FIN",'Payroll'!AH350,0),IF('People_Inputs'!$E$28="FIN",'Payroll'!AH370,0),IF('People_Inputs'!$E$29="FIN",'Payroll'!AH390,0),IF('People_Inputs'!$E$30="FIN",'Payroll'!AH410,0),IF('People_Inputs'!$E$31="FIN",'Payroll'!AH430,0),IF('People_Inputs'!$E$32="FIN",'Payroll'!AH450,0),IF('People_Inputs'!$E$33="FIN",'Payroll'!AH470,0),IF('People_Inputs'!$E$34="FIN",'Payroll'!AH490,0),IF('People_Inputs'!$E$35="FIN",'Payroll'!AH510,0),IF('People_Inputs'!$E$36="FIN",'Payroll'!AH530,0),IF('People_Inputs'!$E$37="FIN",'Payroll'!AH550,0),IF('People_Inputs'!$E$38="FIN",'Payroll'!AH570,0),IF('People_Inputs'!$E$39="FIN",'Payroll'!AH590,0),IF('People_Inputs'!$E$40="FIN",'Payroll'!AH610,0),IF('People_Inputs'!$E$41="FIN",'Payroll'!AH630,0),IF('People_Inputs'!$E$42="FIN",'Payroll'!AH650,0),IF('People_Inputs'!$E$43="FIN",'Payroll'!AH670,0),IF('People_Inputs'!$E$44="FIN",'Payroll'!AH690,0),IF('People_Inputs'!$E$45="FIN",'Payroll'!AH710,0),IF('People_Inputs'!$E$46="FIN",'Payroll'!AH730,0),IF('People_Inputs'!$E$47="FIN",'Payroll'!AH750,0),IF('People_Inputs'!$E$48="FIN",'Payroll'!AH770,0),IF('People_Inputs'!$E$49="FIN",'Payroll'!AH790,0),IF('People_Inputs'!$E$50="FIN",'Payroll'!AH810,0),IF('People_Inputs'!$E$51="FIN",'Payroll'!AH830,0),IF('People_Inputs'!$E$52="FIN",'Payroll'!AH850,0),IF('People_Inputs'!$E$53="FIN",'Payroll'!AH870,0),IF('People_Inputs'!$E$54="FIN",'Payroll'!AH890,0),IF('People_Inputs'!$E$55="FIN",'Payroll'!AH910,0),IF('People_Inputs'!$E$56="FIN",'Payroll'!AH930,0),IF('People_Inputs'!$E$57="FIN",'Payroll'!AH950,0),IF('People_Inputs'!$E$58="FIN",'Payroll'!AH970,0),IF('People_Inputs'!$E$59="FIN",'Payroll'!AH990,0),IF('People_Inputs'!$E$60="FIN",'Payroll'!AH1010,0),IF('People_Inputs'!$E$61="FIN",'Payroll'!AH1030,0),IF('People_Inputs'!$E$62="FIN",'Payroll'!AH1050,0),IF('People_Inputs'!$E$63="FIN",'Payroll'!AH1070,0),IF('People_Inputs'!$E$64="FIN",'Payroll'!AH1090,0),IF('People_Inputs'!$E$65="FIN",'Payroll'!AH1110,0),IF('People_Inputs'!$E$66="FIN",'Payroll'!AH1130,0),IF('People_Inputs'!$E$67="FIN",'Payroll'!AH1150,0),IF('People_Inputs'!$E$68="FIN",'Payroll'!AH1170,0),IF('People_Inputs'!$E$69="FIN",'Payroll'!AH1190,0),IF('People_Inputs'!$E$70="FIN",'Payroll'!AH1210,0))</f>
        <v>0</v>
      </c>
      <c r="AI38" s="35">
        <f>SUM(IF('People_Inputs'!$E$11="FIN",'Payroll'!AI30,0),IF('People_Inputs'!$E$12="FIN",'Payroll'!AI50,0),IF('People_Inputs'!$E$13="FIN",'Payroll'!AI70,0),IF('People_Inputs'!$E$14="FIN",'Payroll'!AI90,0),IF('People_Inputs'!$E$15="FIN",'Payroll'!AI110,0),IF('People_Inputs'!$E$16="FIN",'Payroll'!AI130,0),IF('People_Inputs'!$E$17="FIN",'Payroll'!AI150,0),IF('People_Inputs'!$E$18="FIN",'Payroll'!AI170,0),IF('People_Inputs'!$E$19="FIN",'Payroll'!AI190,0),IF('People_Inputs'!$E$20="FIN",'Payroll'!AI210,0),IF('People_Inputs'!$E$21="FIN",'Payroll'!AI230,0),IF('People_Inputs'!$E$22="FIN",'Payroll'!AI250,0),IF('People_Inputs'!$E$23="FIN",'Payroll'!AI270,0),IF('People_Inputs'!$E$24="FIN",'Payroll'!AI290,0),IF('People_Inputs'!$E$25="FIN",'Payroll'!AI310,0),IF('People_Inputs'!$E$26="FIN",'Payroll'!AI330,0),IF('People_Inputs'!$E$27="FIN",'Payroll'!AI350,0),IF('People_Inputs'!$E$28="FIN",'Payroll'!AI370,0),IF('People_Inputs'!$E$29="FIN",'Payroll'!AI390,0),IF('People_Inputs'!$E$30="FIN",'Payroll'!AI410,0),IF('People_Inputs'!$E$31="FIN",'Payroll'!AI430,0),IF('People_Inputs'!$E$32="FIN",'Payroll'!AI450,0),IF('People_Inputs'!$E$33="FIN",'Payroll'!AI470,0),IF('People_Inputs'!$E$34="FIN",'Payroll'!AI490,0),IF('People_Inputs'!$E$35="FIN",'Payroll'!AI510,0),IF('People_Inputs'!$E$36="FIN",'Payroll'!AI530,0),IF('People_Inputs'!$E$37="FIN",'Payroll'!AI550,0),IF('People_Inputs'!$E$38="FIN",'Payroll'!AI570,0),IF('People_Inputs'!$E$39="FIN",'Payroll'!AI590,0),IF('People_Inputs'!$E$40="FIN",'Payroll'!AI610,0),IF('People_Inputs'!$E$41="FIN",'Payroll'!AI630,0),IF('People_Inputs'!$E$42="FIN",'Payroll'!AI650,0),IF('People_Inputs'!$E$43="FIN",'Payroll'!AI670,0),IF('People_Inputs'!$E$44="FIN",'Payroll'!AI690,0),IF('People_Inputs'!$E$45="FIN",'Payroll'!AI710,0),IF('People_Inputs'!$E$46="FIN",'Payroll'!AI730,0),IF('People_Inputs'!$E$47="FIN",'Payroll'!AI750,0),IF('People_Inputs'!$E$48="FIN",'Payroll'!AI770,0),IF('People_Inputs'!$E$49="FIN",'Payroll'!AI790,0),IF('People_Inputs'!$E$50="FIN",'Payroll'!AI810,0),IF('People_Inputs'!$E$51="FIN",'Payroll'!AI830,0),IF('People_Inputs'!$E$52="FIN",'Payroll'!AI850,0),IF('People_Inputs'!$E$53="FIN",'Payroll'!AI870,0),IF('People_Inputs'!$E$54="FIN",'Payroll'!AI890,0),IF('People_Inputs'!$E$55="FIN",'Payroll'!AI910,0),IF('People_Inputs'!$E$56="FIN",'Payroll'!AI930,0),IF('People_Inputs'!$E$57="FIN",'Payroll'!AI950,0),IF('People_Inputs'!$E$58="FIN",'Payroll'!AI970,0),IF('People_Inputs'!$E$59="FIN",'Payroll'!AI990,0),IF('People_Inputs'!$E$60="FIN",'Payroll'!AI1010,0),IF('People_Inputs'!$E$61="FIN",'Payroll'!AI1030,0),IF('People_Inputs'!$E$62="FIN",'Payroll'!AI1050,0),IF('People_Inputs'!$E$63="FIN",'Payroll'!AI1070,0),IF('People_Inputs'!$E$64="FIN",'Payroll'!AI1090,0),IF('People_Inputs'!$E$65="FIN",'Payroll'!AI1110,0),IF('People_Inputs'!$E$66="FIN",'Payroll'!AI1130,0),IF('People_Inputs'!$E$67="FIN",'Payroll'!AI1150,0),IF('People_Inputs'!$E$68="FIN",'Payroll'!AI1170,0),IF('People_Inputs'!$E$69="FIN",'Payroll'!AI1190,0),IF('People_Inputs'!$E$70="FIN",'Payroll'!AI1210,0))</f>
        <v>0</v>
      </c>
      <c r="AJ38" s="35">
        <f>SUM(IF('People_Inputs'!$E$11="FIN",'Payroll'!AJ30,0),IF('People_Inputs'!$E$12="FIN",'Payroll'!AJ50,0),IF('People_Inputs'!$E$13="FIN",'Payroll'!AJ70,0),IF('People_Inputs'!$E$14="FIN",'Payroll'!AJ90,0),IF('People_Inputs'!$E$15="FIN",'Payroll'!AJ110,0),IF('People_Inputs'!$E$16="FIN",'Payroll'!AJ130,0),IF('People_Inputs'!$E$17="FIN",'Payroll'!AJ150,0),IF('People_Inputs'!$E$18="FIN",'Payroll'!AJ170,0),IF('People_Inputs'!$E$19="FIN",'Payroll'!AJ190,0),IF('People_Inputs'!$E$20="FIN",'Payroll'!AJ210,0),IF('People_Inputs'!$E$21="FIN",'Payroll'!AJ230,0),IF('People_Inputs'!$E$22="FIN",'Payroll'!AJ250,0),IF('People_Inputs'!$E$23="FIN",'Payroll'!AJ270,0),IF('People_Inputs'!$E$24="FIN",'Payroll'!AJ290,0),IF('People_Inputs'!$E$25="FIN",'Payroll'!AJ310,0),IF('People_Inputs'!$E$26="FIN",'Payroll'!AJ330,0),IF('People_Inputs'!$E$27="FIN",'Payroll'!AJ350,0),IF('People_Inputs'!$E$28="FIN",'Payroll'!AJ370,0),IF('People_Inputs'!$E$29="FIN",'Payroll'!AJ390,0),IF('People_Inputs'!$E$30="FIN",'Payroll'!AJ410,0),IF('People_Inputs'!$E$31="FIN",'Payroll'!AJ430,0),IF('People_Inputs'!$E$32="FIN",'Payroll'!AJ450,0),IF('People_Inputs'!$E$33="FIN",'Payroll'!AJ470,0),IF('People_Inputs'!$E$34="FIN",'Payroll'!AJ490,0),IF('People_Inputs'!$E$35="FIN",'Payroll'!AJ510,0),IF('People_Inputs'!$E$36="FIN",'Payroll'!AJ530,0),IF('People_Inputs'!$E$37="FIN",'Payroll'!AJ550,0),IF('People_Inputs'!$E$38="FIN",'Payroll'!AJ570,0),IF('People_Inputs'!$E$39="FIN",'Payroll'!AJ590,0),IF('People_Inputs'!$E$40="FIN",'Payroll'!AJ610,0),IF('People_Inputs'!$E$41="FIN",'Payroll'!AJ630,0),IF('People_Inputs'!$E$42="FIN",'Payroll'!AJ650,0),IF('People_Inputs'!$E$43="FIN",'Payroll'!AJ670,0),IF('People_Inputs'!$E$44="FIN",'Payroll'!AJ690,0),IF('People_Inputs'!$E$45="FIN",'Payroll'!AJ710,0),IF('People_Inputs'!$E$46="FIN",'Payroll'!AJ730,0),IF('People_Inputs'!$E$47="FIN",'Payroll'!AJ750,0),IF('People_Inputs'!$E$48="FIN",'Payroll'!AJ770,0),IF('People_Inputs'!$E$49="FIN",'Payroll'!AJ790,0),IF('People_Inputs'!$E$50="FIN",'Payroll'!AJ810,0),IF('People_Inputs'!$E$51="FIN",'Payroll'!AJ830,0),IF('People_Inputs'!$E$52="FIN",'Payroll'!AJ850,0),IF('People_Inputs'!$E$53="FIN",'Payroll'!AJ870,0),IF('People_Inputs'!$E$54="FIN",'Payroll'!AJ890,0),IF('People_Inputs'!$E$55="FIN",'Payroll'!AJ910,0),IF('People_Inputs'!$E$56="FIN",'Payroll'!AJ930,0),IF('People_Inputs'!$E$57="FIN",'Payroll'!AJ950,0),IF('People_Inputs'!$E$58="FIN",'Payroll'!AJ970,0),IF('People_Inputs'!$E$59="FIN",'Payroll'!AJ990,0),IF('People_Inputs'!$E$60="FIN",'Payroll'!AJ1010,0),IF('People_Inputs'!$E$61="FIN",'Payroll'!AJ1030,0),IF('People_Inputs'!$E$62="FIN",'Payroll'!AJ1050,0),IF('People_Inputs'!$E$63="FIN",'Payroll'!AJ1070,0),IF('People_Inputs'!$E$64="FIN",'Payroll'!AJ1090,0),IF('People_Inputs'!$E$65="FIN",'Payroll'!AJ1110,0),IF('People_Inputs'!$E$66="FIN",'Payroll'!AJ1130,0),IF('People_Inputs'!$E$67="FIN",'Payroll'!AJ1150,0),IF('People_Inputs'!$E$68="FIN",'Payroll'!AJ1170,0),IF('People_Inputs'!$E$69="FIN",'Payroll'!AJ1190,0),IF('People_Inputs'!$E$70="FIN",'Payroll'!AJ1210,0))</f>
        <v>0</v>
      </c>
      <c r="AK38" s="35">
        <f>SUM(IF('People_Inputs'!$E$11="FIN",'Payroll'!AK30,0),IF('People_Inputs'!$E$12="FIN",'Payroll'!AK50,0),IF('People_Inputs'!$E$13="FIN",'Payroll'!AK70,0),IF('People_Inputs'!$E$14="FIN",'Payroll'!AK90,0),IF('People_Inputs'!$E$15="FIN",'Payroll'!AK110,0),IF('People_Inputs'!$E$16="FIN",'Payroll'!AK130,0),IF('People_Inputs'!$E$17="FIN",'Payroll'!AK150,0),IF('People_Inputs'!$E$18="FIN",'Payroll'!AK170,0),IF('People_Inputs'!$E$19="FIN",'Payroll'!AK190,0),IF('People_Inputs'!$E$20="FIN",'Payroll'!AK210,0),IF('People_Inputs'!$E$21="FIN",'Payroll'!AK230,0),IF('People_Inputs'!$E$22="FIN",'Payroll'!AK250,0),IF('People_Inputs'!$E$23="FIN",'Payroll'!AK270,0),IF('People_Inputs'!$E$24="FIN",'Payroll'!AK290,0),IF('People_Inputs'!$E$25="FIN",'Payroll'!AK310,0),IF('People_Inputs'!$E$26="FIN",'Payroll'!AK330,0),IF('People_Inputs'!$E$27="FIN",'Payroll'!AK350,0),IF('People_Inputs'!$E$28="FIN",'Payroll'!AK370,0),IF('People_Inputs'!$E$29="FIN",'Payroll'!AK390,0),IF('People_Inputs'!$E$30="FIN",'Payroll'!AK410,0),IF('People_Inputs'!$E$31="FIN",'Payroll'!AK430,0),IF('People_Inputs'!$E$32="FIN",'Payroll'!AK450,0),IF('People_Inputs'!$E$33="FIN",'Payroll'!AK470,0),IF('People_Inputs'!$E$34="FIN",'Payroll'!AK490,0),IF('People_Inputs'!$E$35="FIN",'Payroll'!AK510,0),IF('People_Inputs'!$E$36="FIN",'Payroll'!AK530,0),IF('People_Inputs'!$E$37="FIN",'Payroll'!AK550,0),IF('People_Inputs'!$E$38="FIN",'Payroll'!AK570,0),IF('People_Inputs'!$E$39="FIN",'Payroll'!AK590,0),IF('People_Inputs'!$E$40="FIN",'Payroll'!AK610,0),IF('People_Inputs'!$E$41="FIN",'Payroll'!AK630,0),IF('People_Inputs'!$E$42="FIN",'Payroll'!AK650,0),IF('People_Inputs'!$E$43="FIN",'Payroll'!AK670,0),IF('People_Inputs'!$E$44="FIN",'Payroll'!AK690,0),IF('People_Inputs'!$E$45="FIN",'Payroll'!AK710,0),IF('People_Inputs'!$E$46="FIN",'Payroll'!AK730,0),IF('People_Inputs'!$E$47="FIN",'Payroll'!AK750,0),IF('People_Inputs'!$E$48="FIN",'Payroll'!AK770,0),IF('People_Inputs'!$E$49="FIN",'Payroll'!AK790,0),IF('People_Inputs'!$E$50="FIN",'Payroll'!AK810,0),IF('People_Inputs'!$E$51="FIN",'Payroll'!AK830,0),IF('People_Inputs'!$E$52="FIN",'Payroll'!AK850,0),IF('People_Inputs'!$E$53="FIN",'Payroll'!AK870,0),IF('People_Inputs'!$E$54="FIN",'Payroll'!AK890,0),IF('People_Inputs'!$E$55="FIN",'Payroll'!AK910,0),IF('People_Inputs'!$E$56="FIN",'Payroll'!AK930,0),IF('People_Inputs'!$E$57="FIN",'Payroll'!AK950,0),IF('People_Inputs'!$E$58="FIN",'Payroll'!AK970,0),IF('People_Inputs'!$E$59="FIN",'Payroll'!AK990,0),IF('People_Inputs'!$E$60="FIN",'Payroll'!AK1010,0),IF('People_Inputs'!$E$61="FIN",'Payroll'!AK1030,0),IF('People_Inputs'!$E$62="FIN",'Payroll'!AK1050,0),IF('People_Inputs'!$E$63="FIN",'Payroll'!AK1070,0),IF('People_Inputs'!$E$64="FIN",'Payroll'!AK1090,0),IF('People_Inputs'!$E$65="FIN",'Payroll'!AK1110,0),IF('People_Inputs'!$E$66="FIN",'Payroll'!AK1130,0),IF('People_Inputs'!$E$67="FIN",'Payroll'!AK1150,0),IF('People_Inputs'!$E$68="FIN",'Payroll'!AK1170,0),IF('People_Inputs'!$E$69="FIN",'Payroll'!AK1190,0),IF('People_Inputs'!$E$70="FIN",'Payroll'!AK1210,0))</f>
        <v>0</v>
      </c>
      <c r="AL38" s="35">
        <f>SUM(IF('People_Inputs'!$E$11="FIN",'Payroll'!AL30,0),IF('People_Inputs'!$E$12="FIN",'Payroll'!AL50,0),IF('People_Inputs'!$E$13="FIN",'Payroll'!AL70,0),IF('People_Inputs'!$E$14="FIN",'Payroll'!AL90,0),IF('People_Inputs'!$E$15="FIN",'Payroll'!AL110,0),IF('People_Inputs'!$E$16="FIN",'Payroll'!AL130,0),IF('People_Inputs'!$E$17="FIN",'Payroll'!AL150,0),IF('People_Inputs'!$E$18="FIN",'Payroll'!AL170,0),IF('People_Inputs'!$E$19="FIN",'Payroll'!AL190,0),IF('People_Inputs'!$E$20="FIN",'Payroll'!AL210,0),IF('People_Inputs'!$E$21="FIN",'Payroll'!AL230,0),IF('People_Inputs'!$E$22="FIN",'Payroll'!AL250,0),IF('People_Inputs'!$E$23="FIN",'Payroll'!AL270,0),IF('People_Inputs'!$E$24="FIN",'Payroll'!AL290,0),IF('People_Inputs'!$E$25="FIN",'Payroll'!AL310,0),IF('People_Inputs'!$E$26="FIN",'Payroll'!AL330,0),IF('People_Inputs'!$E$27="FIN",'Payroll'!AL350,0),IF('People_Inputs'!$E$28="FIN",'Payroll'!AL370,0),IF('People_Inputs'!$E$29="FIN",'Payroll'!AL390,0),IF('People_Inputs'!$E$30="FIN",'Payroll'!AL410,0),IF('People_Inputs'!$E$31="FIN",'Payroll'!AL430,0),IF('People_Inputs'!$E$32="FIN",'Payroll'!AL450,0),IF('People_Inputs'!$E$33="FIN",'Payroll'!AL470,0),IF('People_Inputs'!$E$34="FIN",'Payroll'!AL490,0),IF('People_Inputs'!$E$35="FIN",'Payroll'!AL510,0),IF('People_Inputs'!$E$36="FIN",'Payroll'!AL530,0),IF('People_Inputs'!$E$37="FIN",'Payroll'!AL550,0),IF('People_Inputs'!$E$38="FIN",'Payroll'!AL570,0),IF('People_Inputs'!$E$39="FIN",'Payroll'!AL590,0),IF('People_Inputs'!$E$40="FIN",'Payroll'!AL610,0),IF('People_Inputs'!$E$41="FIN",'Payroll'!AL630,0),IF('People_Inputs'!$E$42="FIN",'Payroll'!AL650,0),IF('People_Inputs'!$E$43="FIN",'Payroll'!AL670,0),IF('People_Inputs'!$E$44="FIN",'Payroll'!AL690,0),IF('People_Inputs'!$E$45="FIN",'Payroll'!AL710,0),IF('People_Inputs'!$E$46="FIN",'Payroll'!AL730,0),IF('People_Inputs'!$E$47="FIN",'Payroll'!AL750,0),IF('People_Inputs'!$E$48="FIN",'Payroll'!AL770,0),IF('People_Inputs'!$E$49="FIN",'Payroll'!AL790,0),IF('People_Inputs'!$E$50="FIN",'Payroll'!AL810,0),IF('People_Inputs'!$E$51="FIN",'Payroll'!AL830,0),IF('People_Inputs'!$E$52="FIN",'Payroll'!AL850,0),IF('People_Inputs'!$E$53="FIN",'Payroll'!AL870,0),IF('People_Inputs'!$E$54="FIN",'Payroll'!AL890,0),IF('People_Inputs'!$E$55="FIN",'Payroll'!AL910,0),IF('People_Inputs'!$E$56="FIN",'Payroll'!AL930,0),IF('People_Inputs'!$E$57="FIN",'Payroll'!AL950,0),IF('People_Inputs'!$E$58="FIN",'Payroll'!AL970,0),IF('People_Inputs'!$E$59="FIN",'Payroll'!AL990,0),IF('People_Inputs'!$E$60="FIN",'Payroll'!AL1010,0),IF('People_Inputs'!$E$61="FIN",'Payroll'!AL1030,0),IF('People_Inputs'!$E$62="FIN",'Payroll'!AL1050,0),IF('People_Inputs'!$E$63="FIN",'Payroll'!AL1070,0),IF('People_Inputs'!$E$64="FIN",'Payroll'!AL1090,0),IF('People_Inputs'!$E$65="FIN",'Payroll'!AL1110,0),IF('People_Inputs'!$E$66="FIN",'Payroll'!AL1130,0),IF('People_Inputs'!$E$67="FIN",'Payroll'!AL1150,0),IF('People_Inputs'!$E$68="FIN",'Payroll'!AL1170,0),IF('People_Inputs'!$E$69="FIN",'Payroll'!AL1190,0),IF('People_Inputs'!$E$70="FIN",'Payroll'!AL1210,0))</f>
        <v>0</v>
      </c>
      <c r="AM38" s="35">
        <f>SUM(IF('People_Inputs'!$E$11="FIN",'Payroll'!AM30,0),IF('People_Inputs'!$E$12="FIN",'Payroll'!AM50,0),IF('People_Inputs'!$E$13="FIN",'Payroll'!AM70,0),IF('People_Inputs'!$E$14="FIN",'Payroll'!AM90,0),IF('People_Inputs'!$E$15="FIN",'Payroll'!AM110,0),IF('People_Inputs'!$E$16="FIN",'Payroll'!AM130,0),IF('People_Inputs'!$E$17="FIN",'Payroll'!AM150,0),IF('People_Inputs'!$E$18="FIN",'Payroll'!AM170,0),IF('People_Inputs'!$E$19="FIN",'Payroll'!AM190,0),IF('People_Inputs'!$E$20="FIN",'Payroll'!AM210,0),IF('People_Inputs'!$E$21="FIN",'Payroll'!AM230,0),IF('People_Inputs'!$E$22="FIN",'Payroll'!AM250,0),IF('People_Inputs'!$E$23="FIN",'Payroll'!AM270,0),IF('People_Inputs'!$E$24="FIN",'Payroll'!AM290,0),IF('People_Inputs'!$E$25="FIN",'Payroll'!AM310,0),IF('People_Inputs'!$E$26="FIN",'Payroll'!AM330,0),IF('People_Inputs'!$E$27="FIN",'Payroll'!AM350,0),IF('People_Inputs'!$E$28="FIN",'Payroll'!AM370,0),IF('People_Inputs'!$E$29="FIN",'Payroll'!AM390,0),IF('People_Inputs'!$E$30="FIN",'Payroll'!AM410,0),IF('People_Inputs'!$E$31="FIN",'Payroll'!AM430,0),IF('People_Inputs'!$E$32="FIN",'Payroll'!AM450,0),IF('People_Inputs'!$E$33="FIN",'Payroll'!AM470,0),IF('People_Inputs'!$E$34="FIN",'Payroll'!AM490,0),IF('People_Inputs'!$E$35="FIN",'Payroll'!AM510,0),IF('People_Inputs'!$E$36="FIN",'Payroll'!AM530,0),IF('People_Inputs'!$E$37="FIN",'Payroll'!AM550,0),IF('People_Inputs'!$E$38="FIN",'Payroll'!AM570,0),IF('People_Inputs'!$E$39="FIN",'Payroll'!AM590,0),IF('People_Inputs'!$E$40="FIN",'Payroll'!AM610,0),IF('People_Inputs'!$E$41="FIN",'Payroll'!AM630,0),IF('People_Inputs'!$E$42="FIN",'Payroll'!AM650,0),IF('People_Inputs'!$E$43="FIN",'Payroll'!AM670,0),IF('People_Inputs'!$E$44="FIN",'Payroll'!AM690,0),IF('People_Inputs'!$E$45="FIN",'Payroll'!AM710,0),IF('People_Inputs'!$E$46="FIN",'Payroll'!AM730,0),IF('People_Inputs'!$E$47="FIN",'Payroll'!AM750,0),IF('People_Inputs'!$E$48="FIN",'Payroll'!AM770,0),IF('People_Inputs'!$E$49="FIN",'Payroll'!AM790,0),IF('People_Inputs'!$E$50="FIN",'Payroll'!AM810,0),IF('People_Inputs'!$E$51="FIN",'Payroll'!AM830,0),IF('People_Inputs'!$E$52="FIN",'Payroll'!AM850,0),IF('People_Inputs'!$E$53="FIN",'Payroll'!AM870,0),IF('People_Inputs'!$E$54="FIN",'Payroll'!AM890,0),IF('People_Inputs'!$E$55="FIN",'Payroll'!AM910,0),IF('People_Inputs'!$E$56="FIN",'Payroll'!AM930,0),IF('People_Inputs'!$E$57="FIN",'Payroll'!AM950,0),IF('People_Inputs'!$E$58="FIN",'Payroll'!AM970,0),IF('People_Inputs'!$E$59="FIN",'Payroll'!AM990,0),IF('People_Inputs'!$E$60="FIN",'Payroll'!AM1010,0),IF('People_Inputs'!$E$61="FIN",'Payroll'!AM1030,0),IF('People_Inputs'!$E$62="FIN",'Payroll'!AM1050,0),IF('People_Inputs'!$E$63="FIN",'Payroll'!AM1070,0),IF('People_Inputs'!$E$64="FIN",'Payroll'!AM1090,0),IF('People_Inputs'!$E$65="FIN",'Payroll'!AM1110,0),IF('People_Inputs'!$E$66="FIN",'Payroll'!AM1130,0),IF('People_Inputs'!$E$67="FIN",'Payroll'!AM1150,0),IF('People_Inputs'!$E$68="FIN",'Payroll'!AM1170,0),IF('People_Inputs'!$E$69="FIN",'Payroll'!AM1190,0),IF('People_Inputs'!$E$70="FIN",'Payroll'!AM1210,0))</f>
        <v>0</v>
      </c>
      <c r="AN38" s="35">
        <f>SUM(IF('People_Inputs'!$E$11="FIN",'Payroll'!AN30,0),IF('People_Inputs'!$E$12="FIN",'Payroll'!AN50,0),IF('People_Inputs'!$E$13="FIN",'Payroll'!AN70,0),IF('People_Inputs'!$E$14="FIN",'Payroll'!AN90,0),IF('People_Inputs'!$E$15="FIN",'Payroll'!AN110,0),IF('People_Inputs'!$E$16="FIN",'Payroll'!AN130,0),IF('People_Inputs'!$E$17="FIN",'Payroll'!AN150,0),IF('People_Inputs'!$E$18="FIN",'Payroll'!AN170,0),IF('People_Inputs'!$E$19="FIN",'Payroll'!AN190,0),IF('People_Inputs'!$E$20="FIN",'Payroll'!AN210,0),IF('People_Inputs'!$E$21="FIN",'Payroll'!AN230,0),IF('People_Inputs'!$E$22="FIN",'Payroll'!AN250,0),IF('People_Inputs'!$E$23="FIN",'Payroll'!AN270,0),IF('People_Inputs'!$E$24="FIN",'Payroll'!AN290,0),IF('People_Inputs'!$E$25="FIN",'Payroll'!AN310,0),IF('People_Inputs'!$E$26="FIN",'Payroll'!AN330,0),IF('People_Inputs'!$E$27="FIN",'Payroll'!AN350,0),IF('People_Inputs'!$E$28="FIN",'Payroll'!AN370,0),IF('People_Inputs'!$E$29="FIN",'Payroll'!AN390,0),IF('People_Inputs'!$E$30="FIN",'Payroll'!AN410,0),IF('People_Inputs'!$E$31="FIN",'Payroll'!AN430,0),IF('People_Inputs'!$E$32="FIN",'Payroll'!AN450,0),IF('People_Inputs'!$E$33="FIN",'Payroll'!AN470,0),IF('People_Inputs'!$E$34="FIN",'Payroll'!AN490,0),IF('People_Inputs'!$E$35="FIN",'Payroll'!AN510,0),IF('People_Inputs'!$E$36="FIN",'Payroll'!AN530,0),IF('People_Inputs'!$E$37="FIN",'Payroll'!AN550,0),IF('People_Inputs'!$E$38="FIN",'Payroll'!AN570,0),IF('People_Inputs'!$E$39="FIN",'Payroll'!AN590,0),IF('People_Inputs'!$E$40="FIN",'Payroll'!AN610,0),IF('People_Inputs'!$E$41="FIN",'Payroll'!AN630,0),IF('People_Inputs'!$E$42="FIN",'Payroll'!AN650,0),IF('People_Inputs'!$E$43="FIN",'Payroll'!AN670,0),IF('People_Inputs'!$E$44="FIN",'Payroll'!AN690,0),IF('People_Inputs'!$E$45="FIN",'Payroll'!AN710,0),IF('People_Inputs'!$E$46="FIN",'Payroll'!AN730,0),IF('People_Inputs'!$E$47="FIN",'Payroll'!AN750,0),IF('People_Inputs'!$E$48="FIN",'Payroll'!AN770,0),IF('People_Inputs'!$E$49="FIN",'Payroll'!AN790,0),IF('People_Inputs'!$E$50="FIN",'Payroll'!AN810,0),IF('People_Inputs'!$E$51="FIN",'Payroll'!AN830,0),IF('People_Inputs'!$E$52="FIN",'Payroll'!AN850,0),IF('People_Inputs'!$E$53="FIN",'Payroll'!AN870,0),IF('People_Inputs'!$E$54="FIN",'Payroll'!AN890,0),IF('People_Inputs'!$E$55="FIN",'Payroll'!AN910,0),IF('People_Inputs'!$E$56="FIN",'Payroll'!AN930,0),IF('People_Inputs'!$E$57="FIN",'Payroll'!AN950,0),IF('People_Inputs'!$E$58="FIN",'Payroll'!AN970,0),IF('People_Inputs'!$E$59="FIN",'Payroll'!AN990,0),IF('People_Inputs'!$E$60="FIN",'Payroll'!AN1010,0),IF('People_Inputs'!$E$61="FIN",'Payroll'!AN1030,0),IF('People_Inputs'!$E$62="FIN",'Payroll'!AN1050,0),IF('People_Inputs'!$E$63="FIN",'Payroll'!AN1070,0),IF('People_Inputs'!$E$64="FIN",'Payroll'!AN1090,0),IF('People_Inputs'!$E$65="FIN",'Payroll'!AN1110,0),IF('People_Inputs'!$E$66="FIN",'Payroll'!AN1130,0),IF('People_Inputs'!$E$67="FIN",'Payroll'!AN1150,0),IF('People_Inputs'!$E$68="FIN",'Payroll'!AN1170,0),IF('People_Inputs'!$E$69="FIN",'Payroll'!AN1190,0),IF('People_Inputs'!$E$70="FIN",'Payroll'!AN1210,0))</f>
        <v>0</v>
      </c>
      <c r="AO38" s="35">
        <f>SUM(IF('People_Inputs'!$E$11="FIN",'Payroll'!AO30,0),IF('People_Inputs'!$E$12="FIN",'Payroll'!AO50,0),IF('People_Inputs'!$E$13="FIN",'Payroll'!AO70,0),IF('People_Inputs'!$E$14="FIN",'Payroll'!AO90,0),IF('People_Inputs'!$E$15="FIN",'Payroll'!AO110,0),IF('People_Inputs'!$E$16="FIN",'Payroll'!AO130,0),IF('People_Inputs'!$E$17="FIN",'Payroll'!AO150,0),IF('People_Inputs'!$E$18="FIN",'Payroll'!AO170,0),IF('People_Inputs'!$E$19="FIN",'Payroll'!AO190,0),IF('People_Inputs'!$E$20="FIN",'Payroll'!AO210,0),IF('People_Inputs'!$E$21="FIN",'Payroll'!AO230,0),IF('People_Inputs'!$E$22="FIN",'Payroll'!AO250,0),IF('People_Inputs'!$E$23="FIN",'Payroll'!AO270,0),IF('People_Inputs'!$E$24="FIN",'Payroll'!AO290,0),IF('People_Inputs'!$E$25="FIN",'Payroll'!AO310,0),IF('People_Inputs'!$E$26="FIN",'Payroll'!AO330,0),IF('People_Inputs'!$E$27="FIN",'Payroll'!AO350,0),IF('People_Inputs'!$E$28="FIN",'Payroll'!AO370,0),IF('People_Inputs'!$E$29="FIN",'Payroll'!AO390,0),IF('People_Inputs'!$E$30="FIN",'Payroll'!AO410,0),IF('People_Inputs'!$E$31="FIN",'Payroll'!AO430,0),IF('People_Inputs'!$E$32="FIN",'Payroll'!AO450,0),IF('People_Inputs'!$E$33="FIN",'Payroll'!AO470,0),IF('People_Inputs'!$E$34="FIN",'Payroll'!AO490,0),IF('People_Inputs'!$E$35="FIN",'Payroll'!AO510,0),IF('People_Inputs'!$E$36="FIN",'Payroll'!AO530,0),IF('People_Inputs'!$E$37="FIN",'Payroll'!AO550,0),IF('People_Inputs'!$E$38="FIN",'Payroll'!AO570,0),IF('People_Inputs'!$E$39="FIN",'Payroll'!AO590,0),IF('People_Inputs'!$E$40="FIN",'Payroll'!AO610,0),IF('People_Inputs'!$E$41="FIN",'Payroll'!AO630,0),IF('People_Inputs'!$E$42="FIN",'Payroll'!AO650,0),IF('People_Inputs'!$E$43="FIN",'Payroll'!AO670,0),IF('People_Inputs'!$E$44="FIN",'Payroll'!AO690,0),IF('People_Inputs'!$E$45="FIN",'Payroll'!AO710,0),IF('People_Inputs'!$E$46="FIN",'Payroll'!AO730,0),IF('People_Inputs'!$E$47="FIN",'Payroll'!AO750,0),IF('People_Inputs'!$E$48="FIN",'Payroll'!AO770,0),IF('People_Inputs'!$E$49="FIN",'Payroll'!AO790,0),IF('People_Inputs'!$E$50="FIN",'Payroll'!AO810,0),IF('People_Inputs'!$E$51="FIN",'Payroll'!AO830,0),IF('People_Inputs'!$E$52="FIN",'Payroll'!AO850,0),IF('People_Inputs'!$E$53="FIN",'Payroll'!AO870,0),IF('People_Inputs'!$E$54="FIN",'Payroll'!AO890,0),IF('People_Inputs'!$E$55="FIN",'Payroll'!AO910,0),IF('People_Inputs'!$E$56="FIN",'Payroll'!AO930,0),IF('People_Inputs'!$E$57="FIN",'Payroll'!AO950,0),IF('People_Inputs'!$E$58="FIN",'Payroll'!AO970,0),IF('People_Inputs'!$E$59="FIN",'Payroll'!AO990,0),IF('People_Inputs'!$E$60="FIN",'Payroll'!AO1010,0),IF('People_Inputs'!$E$61="FIN",'Payroll'!AO1030,0),IF('People_Inputs'!$E$62="FIN",'Payroll'!AO1050,0),IF('People_Inputs'!$E$63="FIN",'Payroll'!AO1070,0),IF('People_Inputs'!$E$64="FIN",'Payroll'!AO1090,0),IF('People_Inputs'!$E$65="FIN",'Payroll'!AO1110,0),IF('People_Inputs'!$E$66="FIN",'Payroll'!AO1130,0),IF('People_Inputs'!$E$67="FIN",'Payroll'!AO1150,0),IF('People_Inputs'!$E$68="FIN",'Payroll'!AO1170,0),IF('People_Inputs'!$E$69="FIN",'Payroll'!AO1190,0),IF('People_Inputs'!$E$70="FIN",'Payroll'!AO1210,0))</f>
        <v>0</v>
      </c>
      <c r="AP38" s="35">
        <f>SUM(IF('People_Inputs'!$E$11="FIN",'Payroll'!AP30,0),IF('People_Inputs'!$E$12="FIN",'Payroll'!AP50,0),IF('People_Inputs'!$E$13="FIN",'Payroll'!AP70,0),IF('People_Inputs'!$E$14="FIN",'Payroll'!AP90,0),IF('People_Inputs'!$E$15="FIN",'Payroll'!AP110,0),IF('People_Inputs'!$E$16="FIN",'Payroll'!AP130,0),IF('People_Inputs'!$E$17="FIN",'Payroll'!AP150,0),IF('People_Inputs'!$E$18="FIN",'Payroll'!AP170,0),IF('People_Inputs'!$E$19="FIN",'Payroll'!AP190,0),IF('People_Inputs'!$E$20="FIN",'Payroll'!AP210,0),IF('People_Inputs'!$E$21="FIN",'Payroll'!AP230,0),IF('People_Inputs'!$E$22="FIN",'Payroll'!AP250,0),IF('People_Inputs'!$E$23="FIN",'Payroll'!AP270,0),IF('People_Inputs'!$E$24="FIN",'Payroll'!AP290,0),IF('People_Inputs'!$E$25="FIN",'Payroll'!AP310,0),IF('People_Inputs'!$E$26="FIN",'Payroll'!AP330,0),IF('People_Inputs'!$E$27="FIN",'Payroll'!AP350,0),IF('People_Inputs'!$E$28="FIN",'Payroll'!AP370,0),IF('People_Inputs'!$E$29="FIN",'Payroll'!AP390,0),IF('People_Inputs'!$E$30="FIN",'Payroll'!AP410,0),IF('People_Inputs'!$E$31="FIN",'Payroll'!AP430,0),IF('People_Inputs'!$E$32="FIN",'Payroll'!AP450,0),IF('People_Inputs'!$E$33="FIN",'Payroll'!AP470,0),IF('People_Inputs'!$E$34="FIN",'Payroll'!AP490,0),IF('People_Inputs'!$E$35="FIN",'Payroll'!AP510,0),IF('People_Inputs'!$E$36="FIN",'Payroll'!AP530,0),IF('People_Inputs'!$E$37="FIN",'Payroll'!AP550,0),IF('People_Inputs'!$E$38="FIN",'Payroll'!AP570,0),IF('People_Inputs'!$E$39="FIN",'Payroll'!AP590,0),IF('People_Inputs'!$E$40="FIN",'Payroll'!AP610,0),IF('People_Inputs'!$E$41="FIN",'Payroll'!AP630,0),IF('People_Inputs'!$E$42="FIN",'Payroll'!AP650,0),IF('People_Inputs'!$E$43="FIN",'Payroll'!AP670,0),IF('People_Inputs'!$E$44="FIN",'Payroll'!AP690,0),IF('People_Inputs'!$E$45="FIN",'Payroll'!AP710,0),IF('People_Inputs'!$E$46="FIN",'Payroll'!AP730,0),IF('People_Inputs'!$E$47="FIN",'Payroll'!AP750,0),IF('People_Inputs'!$E$48="FIN",'Payroll'!AP770,0),IF('People_Inputs'!$E$49="FIN",'Payroll'!AP790,0),IF('People_Inputs'!$E$50="FIN",'Payroll'!AP810,0),IF('People_Inputs'!$E$51="FIN",'Payroll'!AP830,0),IF('People_Inputs'!$E$52="FIN",'Payroll'!AP850,0),IF('People_Inputs'!$E$53="FIN",'Payroll'!AP870,0),IF('People_Inputs'!$E$54="FIN",'Payroll'!AP890,0),IF('People_Inputs'!$E$55="FIN",'Payroll'!AP910,0),IF('People_Inputs'!$E$56="FIN",'Payroll'!AP930,0),IF('People_Inputs'!$E$57="FIN",'Payroll'!AP950,0),IF('People_Inputs'!$E$58="FIN",'Payroll'!AP970,0),IF('People_Inputs'!$E$59="FIN",'Payroll'!AP990,0),IF('People_Inputs'!$E$60="FIN",'Payroll'!AP1010,0),IF('People_Inputs'!$E$61="FIN",'Payroll'!AP1030,0),IF('People_Inputs'!$E$62="FIN",'Payroll'!AP1050,0),IF('People_Inputs'!$E$63="FIN",'Payroll'!AP1070,0),IF('People_Inputs'!$E$64="FIN",'Payroll'!AP1090,0),IF('People_Inputs'!$E$65="FIN",'Payroll'!AP1110,0),IF('People_Inputs'!$E$66="FIN",'Payroll'!AP1130,0),IF('People_Inputs'!$E$67="FIN",'Payroll'!AP1150,0),IF('People_Inputs'!$E$68="FIN",'Payroll'!AP1170,0),IF('People_Inputs'!$E$69="FIN",'Payroll'!AP1190,0),IF('People_Inputs'!$E$70="FIN",'Payroll'!AP1210,0))</f>
        <v>0</v>
      </c>
      <c r="AQ38" s="35">
        <f>SUM(IF('People_Inputs'!$E$11="FIN",'Payroll'!AQ30,0),IF('People_Inputs'!$E$12="FIN",'Payroll'!AQ50,0),IF('People_Inputs'!$E$13="FIN",'Payroll'!AQ70,0),IF('People_Inputs'!$E$14="FIN",'Payroll'!AQ90,0),IF('People_Inputs'!$E$15="FIN",'Payroll'!AQ110,0),IF('People_Inputs'!$E$16="FIN",'Payroll'!AQ130,0),IF('People_Inputs'!$E$17="FIN",'Payroll'!AQ150,0),IF('People_Inputs'!$E$18="FIN",'Payroll'!AQ170,0),IF('People_Inputs'!$E$19="FIN",'Payroll'!AQ190,0),IF('People_Inputs'!$E$20="FIN",'Payroll'!AQ210,0),IF('People_Inputs'!$E$21="FIN",'Payroll'!AQ230,0),IF('People_Inputs'!$E$22="FIN",'Payroll'!AQ250,0),IF('People_Inputs'!$E$23="FIN",'Payroll'!AQ270,0),IF('People_Inputs'!$E$24="FIN",'Payroll'!AQ290,0),IF('People_Inputs'!$E$25="FIN",'Payroll'!AQ310,0),IF('People_Inputs'!$E$26="FIN",'Payroll'!AQ330,0),IF('People_Inputs'!$E$27="FIN",'Payroll'!AQ350,0),IF('People_Inputs'!$E$28="FIN",'Payroll'!AQ370,0),IF('People_Inputs'!$E$29="FIN",'Payroll'!AQ390,0),IF('People_Inputs'!$E$30="FIN",'Payroll'!AQ410,0),IF('People_Inputs'!$E$31="FIN",'Payroll'!AQ430,0),IF('People_Inputs'!$E$32="FIN",'Payroll'!AQ450,0),IF('People_Inputs'!$E$33="FIN",'Payroll'!AQ470,0),IF('People_Inputs'!$E$34="FIN",'Payroll'!AQ490,0),IF('People_Inputs'!$E$35="FIN",'Payroll'!AQ510,0),IF('People_Inputs'!$E$36="FIN",'Payroll'!AQ530,0),IF('People_Inputs'!$E$37="FIN",'Payroll'!AQ550,0),IF('People_Inputs'!$E$38="FIN",'Payroll'!AQ570,0),IF('People_Inputs'!$E$39="FIN",'Payroll'!AQ590,0),IF('People_Inputs'!$E$40="FIN",'Payroll'!AQ610,0),IF('People_Inputs'!$E$41="FIN",'Payroll'!AQ630,0),IF('People_Inputs'!$E$42="FIN",'Payroll'!AQ650,0),IF('People_Inputs'!$E$43="FIN",'Payroll'!AQ670,0),IF('People_Inputs'!$E$44="FIN",'Payroll'!AQ690,0),IF('People_Inputs'!$E$45="FIN",'Payroll'!AQ710,0),IF('People_Inputs'!$E$46="FIN",'Payroll'!AQ730,0),IF('People_Inputs'!$E$47="FIN",'Payroll'!AQ750,0),IF('People_Inputs'!$E$48="FIN",'Payroll'!AQ770,0),IF('People_Inputs'!$E$49="FIN",'Payroll'!AQ790,0),IF('People_Inputs'!$E$50="FIN",'Payroll'!AQ810,0),IF('People_Inputs'!$E$51="FIN",'Payroll'!AQ830,0),IF('People_Inputs'!$E$52="FIN",'Payroll'!AQ850,0),IF('People_Inputs'!$E$53="FIN",'Payroll'!AQ870,0),IF('People_Inputs'!$E$54="FIN",'Payroll'!AQ890,0),IF('People_Inputs'!$E$55="FIN",'Payroll'!AQ910,0),IF('People_Inputs'!$E$56="FIN",'Payroll'!AQ930,0),IF('People_Inputs'!$E$57="FIN",'Payroll'!AQ950,0),IF('People_Inputs'!$E$58="FIN",'Payroll'!AQ970,0),IF('People_Inputs'!$E$59="FIN",'Payroll'!AQ990,0),IF('People_Inputs'!$E$60="FIN",'Payroll'!AQ1010,0),IF('People_Inputs'!$E$61="FIN",'Payroll'!AQ1030,0),IF('People_Inputs'!$E$62="FIN",'Payroll'!AQ1050,0),IF('People_Inputs'!$E$63="FIN",'Payroll'!AQ1070,0),IF('People_Inputs'!$E$64="FIN",'Payroll'!AQ1090,0),IF('People_Inputs'!$E$65="FIN",'Payroll'!AQ1110,0),IF('People_Inputs'!$E$66="FIN",'Payroll'!AQ1130,0),IF('People_Inputs'!$E$67="FIN",'Payroll'!AQ1150,0),IF('People_Inputs'!$E$68="FIN",'Payroll'!AQ1170,0),IF('People_Inputs'!$E$69="FIN",'Payroll'!AQ1190,0),IF('People_Inputs'!$E$70="FIN",'Payroll'!AQ1210,0))</f>
        <v>0</v>
      </c>
      <c r="AR38" s="35">
        <f>SUM(IF('People_Inputs'!$E$11="FIN",'Payroll'!AR30,0),IF('People_Inputs'!$E$12="FIN",'Payroll'!AR50,0),IF('People_Inputs'!$E$13="FIN",'Payroll'!AR70,0),IF('People_Inputs'!$E$14="FIN",'Payroll'!AR90,0),IF('People_Inputs'!$E$15="FIN",'Payroll'!AR110,0),IF('People_Inputs'!$E$16="FIN",'Payroll'!AR130,0),IF('People_Inputs'!$E$17="FIN",'Payroll'!AR150,0),IF('People_Inputs'!$E$18="FIN",'Payroll'!AR170,0),IF('People_Inputs'!$E$19="FIN",'Payroll'!AR190,0),IF('People_Inputs'!$E$20="FIN",'Payroll'!AR210,0),IF('People_Inputs'!$E$21="FIN",'Payroll'!AR230,0),IF('People_Inputs'!$E$22="FIN",'Payroll'!AR250,0),IF('People_Inputs'!$E$23="FIN",'Payroll'!AR270,0),IF('People_Inputs'!$E$24="FIN",'Payroll'!AR290,0),IF('People_Inputs'!$E$25="FIN",'Payroll'!AR310,0),IF('People_Inputs'!$E$26="FIN",'Payroll'!AR330,0),IF('People_Inputs'!$E$27="FIN",'Payroll'!AR350,0),IF('People_Inputs'!$E$28="FIN",'Payroll'!AR370,0),IF('People_Inputs'!$E$29="FIN",'Payroll'!AR390,0),IF('People_Inputs'!$E$30="FIN",'Payroll'!AR410,0),IF('People_Inputs'!$E$31="FIN",'Payroll'!AR430,0),IF('People_Inputs'!$E$32="FIN",'Payroll'!AR450,0),IF('People_Inputs'!$E$33="FIN",'Payroll'!AR470,0),IF('People_Inputs'!$E$34="FIN",'Payroll'!AR490,0),IF('People_Inputs'!$E$35="FIN",'Payroll'!AR510,0),IF('People_Inputs'!$E$36="FIN",'Payroll'!AR530,0),IF('People_Inputs'!$E$37="FIN",'Payroll'!AR550,0),IF('People_Inputs'!$E$38="FIN",'Payroll'!AR570,0),IF('People_Inputs'!$E$39="FIN",'Payroll'!AR590,0),IF('People_Inputs'!$E$40="FIN",'Payroll'!AR610,0),IF('People_Inputs'!$E$41="FIN",'Payroll'!AR630,0),IF('People_Inputs'!$E$42="FIN",'Payroll'!AR650,0),IF('People_Inputs'!$E$43="FIN",'Payroll'!AR670,0),IF('People_Inputs'!$E$44="FIN",'Payroll'!AR690,0),IF('People_Inputs'!$E$45="FIN",'Payroll'!AR710,0),IF('People_Inputs'!$E$46="FIN",'Payroll'!AR730,0),IF('People_Inputs'!$E$47="FIN",'Payroll'!AR750,0),IF('People_Inputs'!$E$48="FIN",'Payroll'!AR770,0),IF('People_Inputs'!$E$49="FIN",'Payroll'!AR790,0),IF('People_Inputs'!$E$50="FIN",'Payroll'!AR810,0),IF('People_Inputs'!$E$51="FIN",'Payroll'!AR830,0),IF('People_Inputs'!$E$52="FIN",'Payroll'!AR850,0),IF('People_Inputs'!$E$53="FIN",'Payroll'!AR870,0),IF('People_Inputs'!$E$54="FIN",'Payroll'!AR890,0),IF('People_Inputs'!$E$55="FIN",'Payroll'!AR910,0),IF('People_Inputs'!$E$56="FIN",'Payroll'!AR930,0),IF('People_Inputs'!$E$57="FIN",'Payroll'!AR950,0),IF('People_Inputs'!$E$58="FIN",'Payroll'!AR970,0),IF('People_Inputs'!$E$59="FIN",'Payroll'!AR990,0),IF('People_Inputs'!$E$60="FIN",'Payroll'!AR1010,0),IF('People_Inputs'!$E$61="FIN",'Payroll'!AR1030,0),IF('People_Inputs'!$E$62="FIN",'Payroll'!AR1050,0),IF('People_Inputs'!$E$63="FIN",'Payroll'!AR1070,0),IF('People_Inputs'!$E$64="FIN",'Payroll'!AR1090,0),IF('People_Inputs'!$E$65="FIN",'Payroll'!AR1110,0),IF('People_Inputs'!$E$66="FIN",'Payroll'!AR1130,0),IF('People_Inputs'!$E$67="FIN",'Payroll'!AR1150,0),IF('People_Inputs'!$E$68="FIN",'Payroll'!AR1170,0),IF('People_Inputs'!$E$69="FIN",'Payroll'!AR1190,0),IF('People_Inputs'!$E$70="FIN",'Payroll'!AR1210,0))</f>
        <v>0</v>
      </c>
      <c r="AS38" s="35">
        <f>SUM(IF('People_Inputs'!$E$11="FIN",'Payroll'!AS30,0),IF('People_Inputs'!$E$12="FIN",'Payroll'!AS50,0),IF('People_Inputs'!$E$13="FIN",'Payroll'!AS70,0),IF('People_Inputs'!$E$14="FIN",'Payroll'!AS90,0),IF('People_Inputs'!$E$15="FIN",'Payroll'!AS110,0),IF('People_Inputs'!$E$16="FIN",'Payroll'!AS130,0),IF('People_Inputs'!$E$17="FIN",'Payroll'!AS150,0),IF('People_Inputs'!$E$18="FIN",'Payroll'!AS170,0),IF('People_Inputs'!$E$19="FIN",'Payroll'!AS190,0),IF('People_Inputs'!$E$20="FIN",'Payroll'!AS210,0),IF('People_Inputs'!$E$21="FIN",'Payroll'!AS230,0),IF('People_Inputs'!$E$22="FIN",'Payroll'!AS250,0),IF('People_Inputs'!$E$23="FIN",'Payroll'!AS270,0),IF('People_Inputs'!$E$24="FIN",'Payroll'!AS290,0),IF('People_Inputs'!$E$25="FIN",'Payroll'!AS310,0),IF('People_Inputs'!$E$26="FIN",'Payroll'!AS330,0),IF('People_Inputs'!$E$27="FIN",'Payroll'!AS350,0),IF('People_Inputs'!$E$28="FIN",'Payroll'!AS370,0),IF('People_Inputs'!$E$29="FIN",'Payroll'!AS390,0),IF('People_Inputs'!$E$30="FIN",'Payroll'!AS410,0),IF('People_Inputs'!$E$31="FIN",'Payroll'!AS430,0),IF('People_Inputs'!$E$32="FIN",'Payroll'!AS450,0),IF('People_Inputs'!$E$33="FIN",'Payroll'!AS470,0),IF('People_Inputs'!$E$34="FIN",'Payroll'!AS490,0),IF('People_Inputs'!$E$35="FIN",'Payroll'!AS510,0),IF('People_Inputs'!$E$36="FIN",'Payroll'!AS530,0),IF('People_Inputs'!$E$37="FIN",'Payroll'!AS550,0),IF('People_Inputs'!$E$38="FIN",'Payroll'!AS570,0),IF('People_Inputs'!$E$39="FIN",'Payroll'!AS590,0),IF('People_Inputs'!$E$40="FIN",'Payroll'!AS610,0),IF('People_Inputs'!$E$41="FIN",'Payroll'!AS630,0),IF('People_Inputs'!$E$42="FIN",'Payroll'!AS650,0),IF('People_Inputs'!$E$43="FIN",'Payroll'!AS670,0),IF('People_Inputs'!$E$44="FIN",'Payroll'!AS690,0),IF('People_Inputs'!$E$45="FIN",'Payroll'!AS710,0),IF('People_Inputs'!$E$46="FIN",'Payroll'!AS730,0),IF('People_Inputs'!$E$47="FIN",'Payroll'!AS750,0),IF('People_Inputs'!$E$48="FIN",'Payroll'!AS770,0),IF('People_Inputs'!$E$49="FIN",'Payroll'!AS790,0),IF('People_Inputs'!$E$50="FIN",'Payroll'!AS810,0),IF('People_Inputs'!$E$51="FIN",'Payroll'!AS830,0),IF('People_Inputs'!$E$52="FIN",'Payroll'!AS850,0),IF('People_Inputs'!$E$53="FIN",'Payroll'!AS870,0),IF('People_Inputs'!$E$54="FIN",'Payroll'!AS890,0),IF('People_Inputs'!$E$55="FIN",'Payroll'!AS910,0),IF('People_Inputs'!$E$56="FIN",'Payroll'!AS930,0),IF('People_Inputs'!$E$57="FIN",'Payroll'!AS950,0),IF('People_Inputs'!$E$58="FIN",'Payroll'!AS970,0),IF('People_Inputs'!$E$59="FIN",'Payroll'!AS990,0),IF('People_Inputs'!$E$60="FIN",'Payroll'!AS1010,0),IF('People_Inputs'!$E$61="FIN",'Payroll'!AS1030,0),IF('People_Inputs'!$E$62="FIN",'Payroll'!AS1050,0),IF('People_Inputs'!$E$63="FIN",'Payroll'!AS1070,0),IF('People_Inputs'!$E$64="FIN",'Payroll'!AS1090,0),IF('People_Inputs'!$E$65="FIN",'Payroll'!AS1110,0),IF('People_Inputs'!$E$66="FIN",'Payroll'!AS1130,0),IF('People_Inputs'!$E$67="FIN",'Payroll'!AS1150,0),IF('People_Inputs'!$E$68="FIN",'Payroll'!AS1170,0),IF('People_Inputs'!$E$69="FIN",'Payroll'!AS1190,0),IF('People_Inputs'!$E$70="FIN",'Payroll'!AS1210,0))</f>
        <v>0</v>
      </c>
      <c r="AT38" s="35">
        <f>SUM(IF('People_Inputs'!$E$11="FIN",'Payroll'!AT30,0),IF('People_Inputs'!$E$12="FIN",'Payroll'!AT50,0),IF('People_Inputs'!$E$13="FIN",'Payroll'!AT70,0),IF('People_Inputs'!$E$14="FIN",'Payroll'!AT90,0),IF('People_Inputs'!$E$15="FIN",'Payroll'!AT110,0),IF('People_Inputs'!$E$16="FIN",'Payroll'!AT130,0),IF('People_Inputs'!$E$17="FIN",'Payroll'!AT150,0),IF('People_Inputs'!$E$18="FIN",'Payroll'!AT170,0),IF('People_Inputs'!$E$19="FIN",'Payroll'!AT190,0),IF('People_Inputs'!$E$20="FIN",'Payroll'!AT210,0),IF('People_Inputs'!$E$21="FIN",'Payroll'!AT230,0),IF('People_Inputs'!$E$22="FIN",'Payroll'!AT250,0),IF('People_Inputs'!$E$23="FIN",'Payroll'!AT270,0),IF('People_Inputs'!$E$24="FIN",'Payroll'!AT290,0),IF('People_Inputs'!$E$25="FIN",'Payroll'!AT310,0),IF('People_Inputs'!$E$26="FIN",'Payroll'!AT330,0),IF('People_Inputs'!$E$27="FIN",'Payroll'!AT350,0),IF('People_Inputs'!$E$28="FIN",'Payroll'!AT370,0),IF('People_Inputs'!$E$29="FIN",'Payroll'!AT390,0),IF('People_Inputs'!$E$30="FIN",'Payroll'!AT410,0),IF('People_Inputs'!$E$31="FIN",'Payroll'!AT430,0),IF('People_Inputs'!$E$32="FIN",'Payroll'!AT450,0),IF('People_Inputs'!$E$33="FIN",'Payroll'!AT470,0),IF('People_Inputs'!$E$34="FIN",'Payroll'!AT490,0),IF('People_Inputs'!$E$35="FIN",'Payroll'!AT510,0),IF('People_Inputs'!$E$36="FIN",'Payroll'!AT530,0),IF('People_Inputs'!$E$37="FIN",'Payroll'!AT550,0),IF('People_Inputs'!$E$38="FIN",'Payroll'!AT570,0),IF('People_Inputs'!$E$39="FIN",'Payroll'!AT590,0),IF('People_Inputs'!$E$40="FIN",'Payroll'!AT610,0),IF('People_Inputs'!$E$41="FIN",'Payroll'!AT630,0),IF('People_Inputs'!$E$42="FIN",'Payroll'!AT650,0),IF('People_Inputs'!$E$43="FIN",'Payroll'!AT670,0),IF('People_Inputs'!$E$44="FIN",'Payroll'!AT690,0),IF('People_Inputs'!$E$45="FIN",'Payroll'!AT710,0),IF('People_Inputs'!$E$46="FIN",'Payroll'!AT730,0),IF('People_Inputs'!$E$47="FIN",'Payroll'!AT750,0),IF('People_Inputs'!$E$48="FIN",'Payroll'!AT770,0),IF('People_Inputs'!$E$49="FIN",'Payroll'!AT790,0),IF('People_Inputs'!$E$50="FIN",'Payroll'!AT810,0),IF('People_Inputs'!$E$51="FIN",'Payroll'!AT830,0),IF('People_Inputs'!$E$52="FIN",'Payroll'!AT850,0),IF('People_Inputs'!$E$53="FIN",'Payroll'!AT870,0),IF('People_Inputs'!$E$54="FIN",'Payroll'!AT890,0),IF('People_Inputs'!$E$55="FIN",'Payroll'!AT910,0),IF('People_Inputs'!$E$56="FIN",'Payroll'!AT930,0),IF('People_Inputs'!$E$57="FIN",'Payroll'!AT950,0),IF('People_Inputs'!$E$58="FIN",'Payroll'!AT970,0),IF('People_Inputs'!$E$59="FIN",'Payroll'!AT990,0),IF('People_Inputs'!$E$60="FIN",'Payroll'!AT1010,0),IF('People_Inputs'!$E$61="FIN",'Payroll'!AT1030,0),IF('People_Inputs'!$E$62="FIN",'Payroll'!AT1050,0),IF('People_Inputs'!$E$63="FIN",'Payroll'!AT1070,0),IF('People_Inputs'!$E$64="FIN",'Payroll'!AT1090,0),IF('People_Inputs'!$E$65="FIN",'Payroll'!AT1110,0),IF('People_Inputs'!$E$66="FIN",'Payroll'!AT1130,0),IF('People_Inputs'!$E$67="FIN",'Payroll'!AT1150,0),IF('People_Inputs'!$E$68="FIN",'Payroll'!AT1170,0),IF('People_Inputs'!$E$69="FIN",'Payroll'!AT1190,0),IF('People_Inputs'!$E$70="FIN",'Payroll'!AT1210,0))</f>
        <v>0</v>
      </c>
      <c r="AU38" s="35">
        <f>SUM(IF('People_Inputs'!$E$11="FIN",'Payroll'!AU30,0),IF('People_Inputs'!$E$12="FIN",'Payroll'!AU50,0),IF('People_Inputs'!$E$13="FIN",'Payroll'!AU70,0),IF('People_Inputs'!$E$14="FIN",'Payroll'!AU90,0),IF('People_Inputs'!$E$15="FIN",'Payroll'!AU110,0),IF('People_Inputs'!$E$16="FIN",'Payroll'!AU130,0),IF('People_Inputs'!$E$17="FIN",'Payroll'!AU150,0),IF('People_Inputs'!$E$18="FIN",'Payroll'!AU170,0),IF('People_Inputs'!$E$19="FIN",'Payroll'!AU190,0),IF('People_Inputs'!$E$20="FIN",'Payroll'!AU210,0),IF('People_Inputs'!$E$21="FIN",'Payroll'!AU230,0),IF('People_Inputs'!$E$22="FIN",'Payroll'!AU250,0),IF('People_Inputs'!$E$23="FIN",'Payroll'!AU270,0),IF('People_Inputs'!$E$24="FIN",'Payroll'!AU290,0),IF('People_Inputs'!$E$25="FIN",'Payroll'!AU310,0),IF('People_Inputs'!$E$26="FIN",'Payroll'!AU330,0),IF('People_Inputs'!$E$27="FIN",'Payroll'!AU350,0),IF('People_Inputs'!$E$28="FIN",'Payroll'!AU370,0),IF('People_Inputs'!$E$29="FIN",'Payroll'!AU390,0),IF('People_Inputs'!$E$30="FIN",'Payroll'!AU410,0),IF('People_Inputs'!$E$31="FIN",'Payroll'!AU430,0),IF('People_Inputs'!$E$32="FIN",'Payroll'!AU450,0),IF('People_Inputs'!$E$33="FIN",'Payroll'!AU470,0),IF('People_Inputs'!$E$34="FIN",'Payroll'!AU490,0),IF('People_Inputs'!$E$35="FIN",'Payroll'!AU510,0),IF('People_Inputs'!$E$36="FIN",'Payroll'!AU530,0),IF('People_Inputs'!$E$37="FIN",'Payroll'!AU550,0),IF('People_Inputs'!$E$38="FIN",'Payroll'!AU570,0),IF('People_Inputs'!$E$39="FIN",'Payroll'!AU590,0),IF('People_Inputs'!$E$40="FIN",'Payroll'!AU610,0),IF('People_Inputs'!$E$41="FIN",'Payroll'!AU630,0),IF('People_Inputs'!$E$42="FIN",'Payroll'!AU650,0),IF('People_Inputs'!$E$43="FIN",'Payroll'!AU670,0),IF('People_Inputs'!$E$44="FIN",'Payroll'!AU690,0),IF('People_Inputs'!$E$45="FIN",'Payroll'!AU710,0),IF('People_Inputs'!$E$46="FIN",'Payroll'!AU730,0),IF('People_Inputs'!$E$47="FIN",'Payroll'!AU750,0),IF('People_Inputs'!$E$48="FIN",'Payroll'!AU770,0),IF('People_Inputs'!$E$49="FIN",'Payroll'!AU790,0),IF('People_Inputs'!$E$50="FIN",'Payroll'!AU810,0),IF('People_Inputs'!$E$51="FIN",'Payroll'!AU830,0),IF('People_Inputs'!$E$52="FIN",'Payroll'!AU850,0),IF('People_Inputs'!$E$53="FIN",'Payroll'!AU870,0),IF('People_Inputs'!$E$54="FIN",'Payroll'!AU890,0),IF('People_Inputs'!$E$55="FIN",'Payroll'!AU910,0),IF('People_Inputs'!$E$56="FIN",'Payroll'!AU930,0),IF('People_Inputs'!$E$57="FIN",'Payroll'!AU950,0),IF('People_Inputs'!$E$58="FIN",'Payroll'!AU970,0),IF('People_Inputs'!$E$59="FIN",'Payroll'!AU990,0),IF('People_Inputs'!$E$60="FIN",'Payroll'!AU1010,0),IF('People_Inputs'!$E$61="FIN",'Payroll'!AU1030,0),IF('People_Inputs'!$E$62="FIN",'Payroll'!AU1050,0),IF('People_Inputs'!$E$63="FIN",'Payroll'!AU1070,0),IF('People_Inputs'!$E$64="FIN",'Payroll'!AU1090,0),IF('People_Inputs'!$E$65="FIN",'Payroll'!AU1110,0),IF('People_Inputs'!$E$66="FIN",'Payroll'!AU1130,0),IF('People_Inputs'!$E$67="FIN",'Payroll'!AU1150,0),IF('People_Inputs'!$E$68="FIN",'Payroll'!AU1170,0),IF('People_Inputs'!$E$69="FIN",'Payroll'!AU1190,0),IF('People_Inputs'!$E$70="FIN",'Payroll'!AU1210,0))</f>
        <v>0</v>
      </c>
      <c r="AV38" s="35">
        <f>SUM(IF('People_Inputs'!$E$11="FIN",'Payroll'!AV30,0),IF('People_Inputs'!$E$12="FIN",'Payroll'!AV50,0),IF('People_Inputs'!$E$13="FIN",'Payroll'!AV70,0),IF('People_Inputs'!$E$14="FIN",'Payroll'!AV90,0),IF('People_Inputs'!$E$15="FIN",'Payroll'!AV110,0),IF('People_Inputs'!$E$16="FIN",'Payroll'!AV130,0),IF('People_Inputs'!$E$17="FIN",'Payroll'!AV150,0),IF('People_Inputs'!$E$18="FIN",'Payroll'!AV170,0),IF('People_Inputs'!$E$19="FIN",'Payroll'!AV190,0),IF('People_Inputs'!$E$20="FIN",'Payroll'!AV210,0),IF('People_Inputs'!$E$21="FIN",'Payroll'!AV230,0),IF('People_Inputs'!$E$22="FIN",'Payroll'!AV250,0),IF('People_Inputs'!$E$23="FIN",'Payroll'!AV270,0),IF('People_Inputs'!$E$24="FIN",'Payroll'!AV290,0),IF('People_Inputs'!$E$25="FIN",'Payroll'!AV310,0),IF('People_Inputs'!$E$26="FIN",'Payroll'!AV330,0),IF('People_Inputs'!$E$27="FIN",'Payroll'!AV350,0),IF('People_Inputs'!$E$28="FIN",'Payroll'!AV370,0),IF('People_Inputs'!$E$29="FIN",'Payroll'!AV390,0),IF('People_Inputs'!$E$30="FIN",'Payroll'!AV410,0),IF('People_Inputs'!$E$31="FIN",'Payroll'!AV430,0),IF('People_Inputs'!$E$32="FIN",'Payroll'!AV450,0),IF('People_Inputs'!$E$33="FIN",'Payroll'!AV470,0),IF('People_Inputs'!$E$34="FIN",'Payroll'!AV490,0),IF('People_Inputs'!$E$35="FIN",'Payroll'!AV510,0),IF('People_Inputs'!$E$36="FIN",'Payroll'!AV530,0),IF('People_Inputs'!$E$37="FIN",'Payroll'!AV550,0),IF('People_Inputs'!$E$38="FIN",'Payroll'!AV570,0),IF('People_Inputs'!$E$39="FIN",'Payroll'!AV590,0),IF('People_Inputs'!$E$40="FIN",'Payroll'!AV610,0),IF('People_Inputs'!$E$41="FIN",'Payroll'!AV630,0),IF('People_Inputs'!$E$42="FIN",'Payroll'!AV650,0),IF('People_Inputs'!$E$43="FIN",'Payroll'!AV670,0),IF('People_Inputs'!$E$44="FIN",'Payroll'!AV690,0),IF('People_Inputs'!$E$45="FIN",'Payroll'!AV710,0),IF('People_Inputs'!$E$46="FIN",'Payroll'!AV730,0),IF('People_Inputs'!$E$47="FIN",'Payroll'!AV750,0),IF('People_Inputs'!$E$48="FIN",'Payroll'!AV770,0),IF('People_Inputs'!$E$49="FIN",'Payroll'!AV790,0),IF('People_Inputs'!$E$50="FIN",'Payroll'!AV810,0),IF('People_Inputs'!$E$51="FIN",'Payroll'!AV830,0),IF('People_Inputs'!$E$52="FIN",'Payroll'!AV850,0),IF('People_Inputs'!$E$53="FIN",'Payroll'!AV870,0),IF('People_Inputs'!$E$54="FIN",'Payroll'!AV890,0),IF('People_Inputs'!$E$55="FIN",'Payroll'!AV910,0),IF('People_Inputs'!$E$56="FIN",'Payroll'!AV930,0),IF('People_Inputs'!$E$57="FIN",'Payroll'!AV950,0),IF('People_Inputs'!$E$58="FIN",'Payroll'!AV970,0),IF('People_Inputs'!$E$59="FIN",'Payroll'!AV990,0),IF('People_Inputs'!$E$60="FIN",'Payroll'!AV1010,0),IF('People_Inputs'!$E$61="FIN",'Payroll'!AV1030,0),IF('People_Inputs'!$E$62="FIN",'Payroll'!AV1050,0),IF('People_Inputs'!$E$63="FIN",'Payroll'!AV1070,0),IF('People_Inputs'!$E$64="FIN",'Payroll'!AV1090,0),IF('People_Inputs'!$E$65="FIN",'Payroll'!AV1110,0),IF('People_Inputs'!$E$66="FIN",'Payroll'!AV1130,0),IF('People_Inputs'!$E$67="FIN",'Payroll'!AV1150,0),IF('People_Inputs'!$E$68="FIN",'Payroll'!AV1170,0),IF('People_Inputs'!$E$69="FIN",'Payroll'!AV1190,0),IF('People_Inputs'!$E$70="FIN",'Payroll'!AV1210,0))</f>
        <v>0</v>
      </c>
      <c r="AW38" s="35">
        <f>SUM(IF('People_Inputs'!$E$11="FIN",'Payroll'!AW30,0),IF('People_Inputs'!$E$12="FIN",'Payroll'!AW50,0),IF('People_Inputs'!$E$13="FIN",'Payroll'!AW70,0),IF('People_Inputs'!$E$14="FIN",'Payroll'!AW90,0),IF('People_Inputs'!$E$15="FIN",'Payroll'!AW110,0),IF('People_Inputs'!$E$16="FIN",'Payroll'!AW130,0),IF('People_Inputs'!$E$17="FIN",'Payroll'!AW150,0),IF('People_Inputs'!$E$18="FIN",'Payroll'!AW170,0),IF('People_Inputs'!$E$19="FIN",'Payroll'!AW190,0),IF('People_Inputs'!$E$20="FIN",'Payroll'!AW210,0),IF('People_Inputs'!$E$21="FIN",'Payroll'!AW230,0),IF('People_Inputs'!$E$22="FIN",'Payroll'!AW250,0),IF('People_Inputs'!$E$23="FIN",'Payroll'!AW270,0),IF('People_Inputs'!$E$24="FIN",'Payroll'!AW290,0),IF('People_Inputs'!$E$25="FIN",'Payroll'!AW310,0),IF('People_Inputs'!$E$26="FIN",'Payroll'!AW330,0),IF('People_Inputs'!$E$27="FIN",'Payroll'!AW350,0),IF('People_Inputs'!$E$28="FIN",'Payroll'!AW370,0),IF('People_Inputs'!$E$29="FIN",'Payroll'!AW390,0),IF('People_Inputs'!$E$30="FIN",'Payroll'!AW410,0),IF('People_Inputs'!$E$31="FIN",'Payroll'!AW430,0),IF('People_Inputs'!$E$32="FIN",'Payroll'!AW450,0),IF('People_Inputs'!$E$33="FIN",'Payroll'!AW470,0),IF('People_Inputs'!$E$34="FIN",'Payroll'!AW490,0),IF('People_Inputs'!$E$35="FIN",'Payroll'!AW510,0),IF('People_Inputs'!$E$36="FIN",'Payroll'!AW530,0),IF('People_Inputs'!$E$37="FIN",'Payroll'!AW550,0),IF('People_Inputs'!$E$38="FIN",'Payroll'!AW570,0),IF('People_Inputs'!$E$39="FIN",'Payroll'!AW590,0),IF('People_Inputs'!$E$40="FIN",'Payroll'!AW610,0),IF('People_Inputs'!$E$41="FIN",'Payroll'!AW630,0),IF('People_Inputs'!$E$42="FIN",'Payroll'!AW650,0),IF('People_Inputs'!$E$43="FIN",'Payroll'!AW670,0),IF('People_Inputs'!$E$44="FIN",'Payroll'!AW690,0),IF('People_Inputs'!$E$45="FIN",'Payroll'!AW710,0),IF('People_Inputs'!$E$46="FIN",'Payroll'!AW730,0),IF('People_Inputs'!$E$47="FIN",'Payroll'!AW750,0),IF('People_Inputs'!$E$48="FIN",'Payroll'!AW770,0),IF('People_Inputs'!$E$49="FIN",'Payroll'!AW790,0),IF('People_Inputs'!$E$50="FIN",'Payroll'!AW810,0),IF('People_Inputs'!$E$51="FIN",'Payroll'!AW830,0),IF('People_Inputs'!$E$52="FIN",'Payroll'!AW850,0),IF('People_Inputs'!$E$53="FIN",'Payroll'!AW870,0),IF('People_Inputs'!$E$54="FIN",'Payroll'!AW890,0),IF('People_Inputs'!$E$55="FIN",'Payroll'!AW910,0),IF('People_Inputs'!$E$56="FIN",'Payroll'!AW930,0),IF('People_Inputs'!$E$57="FIN",'Payroll'!AW950,0),IF('People_Inputs'!$E$58="FIN",'Payroll'!AW970,0),IF('People_Inputs'!$E$59="FIN",'Payroll'!AW990,0),IF('People_Inputs'!$E$60="FIN",'Payroll'!AW1010,0),IF('People_Inputs'!$E$61="FIN",'Payroll'!AW1030,0),IF('People_Inputs'!$E$62="FIN",'Payroll'!AW1050,0),IF('People_Inputs'!$E$63="FIN",'Payroll'!AW1070,0),IF('People_Inputs'!$E$64="FIN",'Payroll'!AW1090,0),IF('People_Inputs'!$E$65="FIN",'Payroll'!AW1110,0),IF('People_Inputs'!$E$66="FIN",'Payroll'!AW1130,0),IF('People_Inputs'!$E$67="FIN",'Payroll'!AW1150,0),IF('People_Inputs'!$E$68="FIN",'Payroll'!AW1170,0),IF('People_Inputs'!$E$69="FIN",'Payroll'!AW1190,0),IF('People_Inputs'!$E$70="FIN",'Payroll'!AW1210,0))</f>
        <v>0</v>
      </c>
      <c r="AX38" s="35">
        <f>SUM(IF('People_Inputs'!$E$11="FIN",'Payroll'!AX30,0),IF('People_Inputs'!$E$12="FIN",'Payroll'!AX50,0),IF('People_Inputs'!$E$13="FIN",'Payroll'!AX70,0),IF('People_Inputs'!$E$14="FIN",'Payroll'!AX90,0),IF('People_Inputs'!$E$15="FIN",'Payroll'!AX110,0),IF('People_Inputs'!$E$16="FIN",'Payroll'!AX130,0),IF('People_Inputs'!$E$17="FIN",'Payroll'!AX150,0),IF('People_Inputs'!$E$18="FIN",'Payroll'!AX170,0),IF('People_Inputs'!$E$19="FIN",'Payroll'!AX190,0),IF('People_Inputs'!$E$20="FIN",'Payroll'!AX210,0),IF('People_Inputs'!$E$21="FIN",'Payroll'!AX230,0),IF('People_Inputs'!$E$22="FIN",'Payroll'!AX250,0),IF('People_Inputs'!$E$23="FIN",'Payroll'!AX270,0),IF('People_Inputs'!$E$24="FIN",'Payroll'!AX290,0),IF('People_Inputs'!$E$25="FIN",'Payroll'!AX310,0),IF('People_Inputs'!$E$26="FIN",'Payroll'!AX330,0),IF('People_Inputs'!$E$27="FIN",'Payroll'!AX350,0),IF('People_Inputs'!$E$28="FIN",'Payroll'!AX370,0),IF('People_Inputs'!$E$29="FIN",'Payroll'!AX390,0),IF('People_Inputs'!$E$30="FIN",'Payroll'!AX410,0),IF('People_Inputs'!$E$31="FIN",'Payroll'!AX430,0),IF('People_Inputs'!$E$32="FIN",'Payroll'!AX450,0),IF('People_Inputs'!$E$33="FIN",'Payroll'!AX470,0),IF('People_Inputs'!$E$34="FIN",'Payroll'!AX490,0),IF('People_Inputs'!$E$35="FIN",'Payroll'!AX510,0),IF('People_Inputs'!$E$36="FIN",'Payroll'!AX530,0),IF('People_Inputs'!$E$37="FIN",'Payroll'!AX550,0),IF('People_Inputs'!$E$38="FIN",'Payroll'!AX570,0),IF('People_Inputs'!$E$39="FIN",'Payroll'!AX590,0),IF('People_Inputs'!$E$40="FIN",'Payroll'!AX610,0),IF('People_Inputs'!$E$41="FIN",'Payroll'!AX630,0),IF('People_Inputs'!$E$42="FIN",'Payroll'!AX650,0),IF('People_Inputs'!$E$43="FIN",'Payroll'!AX670,0),IF('People_Inputs'!$E$44="FIN",'Payroll'!AX690,0),IF('People_Inputs'!$E$45="FIN",'Payroll'!AX710,0),IF('People_Inputs'!$E$46="FIN",'Payroll'!AX730,0),IF('People_Inputs'!$E$47="FIN",'Payroll'!AX750,0),IF('People_Inputs'!$E$48="FIN",'Payroll'!AX770,0),IF('People_Inputs'!$E$49="FIN",'Payroll'!AX790,0),IF('People_Inputs'!$E$50="FIN",'Payroll'!AX810,0),IF('People_Inputs'!$E$51="FIN",'Payroll'!AX830,0),IF('People_Inputs'!$E$52="FIN",'Payroll'!AX850,0),IF('People_Inputs'!$E$53="FIN",'Payroll'!AX870,0),IF('People_Inputs'!$E$54="FIN",'Payroll'!AX890,0),IF('People_Inputs'!$E$55="FIN",'Payroll'!AX910,0),IF('People_Inputs'!$E$56="FIN",'Payroll'!AX930,0),IF('People_Inputs'!$E$57="FIN",'Payroll'!AX950,0),IF('People_Inputs'!$E$58="FIN",'Payroll'!AX970,0),IF('People_Inputs'!$E$59="FIN",'Payroll'!AX990,0),IF('People_Inputs'!$E$60="FIN",'Payroll'!AX1010,0),IF('People_Inputs'!$E$61="FIN",'Payroll'!AX1030,0),IF('People_Inputs'!$E$62="FIN",'Payroll'!AX1050,0),IF('People_Inputs'!$E$63="FIN",'Payroll'!AX1070,0),IF('People_Inputs'!$E$64="FIN",'Payroll'!AX1090,0),IF('People_Inputs'!$E$65="FIN",'Payroll'!AX1110,0),IF('People_Inputs'!$E$66="FIN",'Payroll'!AX1130,0),IF('People_Inputs'!$E$67="FIN",'Payroll'!AX1150,0),IF('People_Inputs'!$E$68="FIN",'Payroll'!AX1170,0),IF('People_Inputs'!$E$69="FIN",'Payroll'!AX1190,0),IF('People_Inputs'!$E$70="FIN",'Payroll'!AX1210,0))</f>
        <v>0</v>
      </c>
      <c r="AY38" s="35">
        <f>SUM(IF('People_Inputs'!$E$11="FIN",'Payroll'!AY30,0),IF('People_Inputs'!$E$12="FIN",'Payroll'!AY50,0),IF('People_Inputs'!$E$13="FIN",'Payroll'!AY70,0),IF('People_Inputs'!$E$14="FIN",'Payroll'!AY90,0),IF('People_Inputs'!$E$15="FIN",'Payroll'!AY110,0),IF('People_Inputs'!$E$16="FIN",'Payroll'!AY130,0),IF('People_Inputs'!$E$17="FIN",'Payroll'!AY150,0),IF('People_Inputs'!$E$18="FIN",'Payroll'!AY170,0),IF('People_Inputs'!$E$19="FIN",'Payroll'!AY190,0),IF('People_Inputs'!$E$20="FIN",'Payroll'!AY210,0),IF('People_Inputs'!$E$21="FIN",'Payroll'!AY230,0),IF('People_Inputs'!$E$22="FIN",'Payroll'!AY250,0),IF('People_Inputs'!$E$23="FIN",'Payroll'!AY270,0),IF('People_Inputs'!$E$24="FIN",'Payroll'!AY290,0),IF('People_Inputs'!$E$25="FIN",'Payroll'!AY310,0),IF('People_Inputs'!$E$26="FIN",'Payroll'!AY330,0),IF('People_Inputs'!$E$27="FIN",'Payroll'!AY350,0),IF('People_Inputs'!$E$28="FIN",'Payroll'!AY370,0),IF('People_Inputs'!$E$29="FIN",'Payroll'!AY390,0),IF('People_Inputs'!$E$30="FIN",'Payroll'!AY410,0),IF('People_Inputs'!$E$31="FIN",'Payroll'!AY430,0),IF('People_Inputs'!$E$32="FIN",'Payroll'!AY450,0),IF('People_Inputs'!$E$33="FIN",'Payroll'!AY470,0),IF('People_Inputs'!$E$34="FIN",'Payroll'!AY490,0),IF('People_Inputs'!$E$35="FIN",'Payroll'!AY510,0),IF('People_Inputs'!$E$36="FIN",'Payroll'!AY530,0),IF('People_Inputs'!$E$37="FIN",'Payroll'!AY550,0),IF('People_Inputs'!$E$38="FIN",'Payroll'!AY570,0),IF('People_Inputs'!$E$39="FIN",'Payroll'!AY590,0),IF('People_Inputs'!$E$40="FIN",'Payroll'!AY610,0),IF('People_Inputs'!$E$41="FIN",'Payroll'!AY630,0),IF('People_Inputs'!$E$42="FIN",'Payroll'!AY650,0),IF('People_Inputs'!$E$43="FIN",'Payroll'!AY670,0),IF('People_Inputs'!$E$44="FIN",'Payroll'!AY690,0),IF('People_Inputs'!$E$45="FIN",'Payroll'!AY710,0),IF('People_Inputs'!$E$46="FIN",'Payroll'!AY730,0),IF('People_Inputs'!$E$47="FIN",'Payroll'!AY750,0),IF('People_Inputs'!$E$48="FIN",'Payroll'!AY770,0),IF('People_Inputs'!$E$49="FIN",'Payroll'!AY790,0),IF('People_Inputs'!$E$50="FIN",'Payroll'!AY810,0),IF('People_Inputs'!$E$51="FIN",'Payroll'!AY830,0),IF('People_Inputs'!$E$52="FIN",'Payroll'!AY850,0),IF('People_Inputs'!$E$53="FIN",'Payroll'!AY870,0),IF('People_Inputs'!$E$54="FIN",'Payroll'!AY890,0),IF('People_Inputs'!$E$55="FIN",'Payroll'!AY910,0),IF('People_Inputs'!$E$56="FIN",'Payroll'!AY930,0),IF('People_Inputs'!$E$57="FIN",'Payroll'!AY950,0),IF('People_Inputs'!$E$58="FIN",'Payroll'!AY970,0),IF('People_Inputs'!$E$59="FIN",'Payroll'!AY990,0),IF('People_Inputs'!$E$60="FIN",'Payroll'!AY1010,0),IF('People_Inputs'!$E$61="FIN",'Payroll'!AY1030,0),IF('People_Inputs'!$E$62="FIN",'Payroll'!AY1050,0),IF('People_Inputs'!$E$63="FIN",'Payroll'!AY1070,0),IF('People_Inputs'!$E$64="FIN",'Payroll'!AY1090,0),IF('People_Inputs'!$E$65="FIN",'Payroll'!AY1110,0),IF('People_Inputs'!$E$66="FIN",'Payroll'!AY1130,0),IF('People_Inputs'!$E$67="FIN",'Payroll'!AY1150,0),IF('People_Inputs'!$E$68="FIN",'Payroll'!AY1170,0),IF('People_Inputs'!$E$69="FIN",'Payroll'!AY1190,0),IF('People_Inputs'!$E$70="FIN",'Payroll'!AY1210,0))</f>
        <v>0</v>
      </c>
      <c r="AZ38" s="35">
        <f>SUM(IF('People_Inputs'!$E$11="FIN",'Payroll'!AZ30,0),IF('People_Inputs'!$E$12="FIN",'Payroll'!AZ50,0),IF('People_Inputs'!$E$13="FIN",'Payroll'!AZ70,0),IF('People_Inputs'!$E$14="FIN",'Payroll'!AZ90,0),IF('People_Inputs'!$E$15="FIN",'Payroll'!AZ110,0),IF('People_Inputs'!$E$16="FIN",'Payroll'!AZ130,0),IF('People_Inputs'!$E$17="FIN",'Payroll'!AZ150,0),IF('People_Inputs'!$E$18="FIN",'Payroll'!AZ170,0),IF('People_Inputs'!$E$19="FIN",'Payroll'!AZ190,0),IF('People_Inputs'!$E$20="FIN",'Payroll'!AZ210,0),IF('People_Inputs'!$E$21="FIN",'Payroll'!AZ230,0),IF('People_Inputs'!$E$22="FIN",'Payroll'!AZ250,0),IF('People_Inputs'!$E$23="FIN",'Payroll'!AZ270,0),IF('People_Inputs'!$E$24="FIN",'Payroll'!AZ290,0),IF('People_Inputs'!$E$25="FIN",'Payroll'!AZ310,0),IF('People_Inputs'!$E$26="FIN",'Payroll'!AZ330,0),IF('People_Inputs'!$E$27="FIN",'Payroll'!AZ350,0),IF('People_Inputs'!$E$28="FIN",'Payroll'!AZ370,0),IF('People_Inputs'!$E$29="FIN",'Payroll'!AZ390,0),IF('People_Inputs'!$E$30="FIN",'Payroll'!AZ410,0),IF('People_Inputs'!$E$31="FIN",'Payroll'!AZ430,0),IF('People_Inputs'!$E$32="FIN",'Payroll'!AZ450,0),IF('People_Inputs'!$E$33="FIN",'Payroll'!AZ470,0),IF('People_Inputs'!$E$34="FIN",'Payroll'!AZ490,0),IF('People_Inputs'!$E$35="FIN",'Payroll'!AZ510,0),IF('People_Inputs'!$E$36="FIN",'Payroll'!AZ530,0),IF('People_Inputs'!$E$37="FIN",'Payroll'!AZ550,0),IF('People_Inputs'!$E$38="FIN",'Payroll'!AZ570,0),IF('People_Inputs'!$E$39="FIN",'Payroll'!AZ590,0),IF('People_Inputs'!$E$40="FIN",'Payroll'!AZ610,0),IF('People_Inputs'!$E$41="FIN",'Payroll'!AZ630,0),IF('People_Inputs'!$E$42="FIN",'Payroll'!AZ650,0),IF('People_Inputs'!$E$43="FIN",'Payroll'!AZ670,0),IF('People_Inputs'!$E$44="FIN",'Payroll'!AZ690,0),IF('People_Inputs'!$E$45="FIN",'Payroll'!AZ710,0),IF('People_Inputs'!$E$46="FIN",'Payroll'!AZ730,0),IF('People_Inputs'!$E$47="FIN",'Payroll'!AZ750,0),IF('People_Inputs'!$E$48="FIN",'Payroll'!AZ770,0),IF('People_Inputs'!$E$49="FIN",'Payroll'!AZ790,0),IF('People_Inputs'!$E$50="FIN",'Payroll'!AZ810,0),IF('People_Inputs'!$E$51="FIN",'Payroll'!AZ830,0),IF('People_Inputs'!$E$52="FIN",'Payroll'!AZ850,0),IF('People_Inputs'!$E$53="FIN",'Payroll'!AZ870,0),IF('People_Inputs'!$E$54="FIN",'Payroll'!AZ890,0),IF('People_Inputs'!$E$55="FIN",'Payroll'!AZ910,0),IF('People_Inputs'!$E$56="FIN",'Payroll'!AZ930,0),IF('People_Inputs'!$E$57="FIN",'Payroll'!AZ950,0),IF('People_Inputs'!$E$58="FIN",'Payroll'!AZ970,0),IF('People_Inputs'!$E$59="FIN",'Payroll'!AZ990,0),IF('People_Inputs'!$E$60="FIN",'Payroll'!AZ1010,0),IF('People_Inputs'!$E$61="FIN",'Payroll'!AZ1030,0),IF('People_Inputs'!$E$62="FIN",'Payroll'!AZ1050,0),IF('People_Inputs'!$E$63="FIN",'Payroll'!AZ1070,0),IF('People_Inputs'!$E$64="FIN",'Payroll'!AZ1090,0),IF('People_Inputs'!$E$65="FIN",'Payroll'!AZ1110,0),IF('People_Inputs'!$E$66="FIN",'Payroll'!AZ1130,0),IF('People_Inputs'!$E$67="FIN",'Payroll'!AZ1150,0),IF('People_Inputs'!$E$68="FIN",'Payroll'!AZ1170,0),IF('People_Inputs'!$E$69="FIN",'Payroll'!AZ1190,0),IF('People_Inputs'!$E$70="FIN",'Payroll'!AZ1210,0))</f>
        <v>0</v>
      </c>
      <c r="BA38" s="35">
        <f>SUM(IF('People_Inputs'!$E$11="FIN",'Payroll'!BA30,0),IF('People_Inputs'!$E$12="FIN",'Payroll'!BA50,0),IF('People_Inputs'!$E$13="FIN",'Payroll'!BA70,0),IF('People_Inputs'!$E$14="FIN",'Payroll'!BA90,0),IF('People_Inputs'!$E$15="FIN",'Payroll'!BA110,0),IF('People_Inputs'!$E$16="FIN",'Payroll'!BA130,0),IF('People_Inputs'!$E$17="FIN",'Payroll'!BA150,0),IF('People_Inputs'!$E$18="FIN",'Payroll'!BA170,0),IF('People_Inputs'!$E$19="FIN",'Payroll'!BA190,0),IF('People_Inputs'!$E$20="FIN",'Payroll'!BA210,0),IF('People_Inputs'!$E$21="FIN",'Payroll'!BA230,0),IF('People_Inputs'!$E$22="FIN",'Payroll'!BA250,0),IF('People_Inputs'!$E$23="FIN",'Payroll'!BA270,0),IF('People_Inputs'!$E$24="FIN",'Payroll'!BA290,0),IF('People_Inputs'!$E$25="FIN",'Payroll'!BA310,0),IF('People_Inputs'!$E$26="FIN",'Payroll'!BA330,0),IF('People_Inputs'!$E$27="FIN",'Payroll'!BA350,0),IF('People_Inputs'!$E$28="FIN",'Payroll'!BA370,0),IF('People_Inputs'!$E$29="FIN",'Payroll'!BA390,0),IF('People_Inputs'!$E$30="FIN",'Payroll'!BA410,0),IF('People_Inputs'!$E$31="FIN",'Payroll'!BA430,0),IF('People_Inputs'!$E$32="FIN",'Payroll'!BA450,0),IF('People_Inputs'!$E$33="FIN",'Payroll'!BA470,0),IF('People_Inputs'!$E$34="FIN",'Payroll'!BA490,0),IF('People_Inputs'!$E$35="FIN",'Payroll'!BA510,0),IF('People_Inputs'!$E$36="FIN",'Payroll'!BA530,0),IF('People_Inputs'!$E$37="FIN",'Payroll'!BA550,0),IF('People_Inputs'!$E$38="FIN",'Payroll'!BA570,0),IF('People_Inputs'!$E$39="FIN",'Payroll'!BA590,0),IF('People_Inputs'!$E$40="FIN",'Payroll'!BA610,0),IF('People_Inputs'!$E$41="FIN",'Payroll'!BA630,0),IF('People_Inputs'!$E$42="FIN",'Payroll'!BA650,0),IF('People_Inputs'!$E$43="FIN",'Payroll'!BA670,0),IF('People_Inputs'!$E$44="FIN",'Payroll'!BA690,0),IF('People_Inputs'!$E$45="FIN",'Payroll'!BA710,0),IF('People_Inputs'!$E$46="FIN",'Payroll'!BA730,0),IF('People_Inputs'!$E$47="FIN",'Payroll'!BA750,0),IF('People_Inputs'!$E$48="FIN",'Payroll'!BA770,0),IF('People_Inputs'!$E$49="FIN",'Payroll'!BA790,0),IF('People_Inputs'!$E$50="FIN",'Payroll'!BA810,0),IF('People_Inputs'!$E$51="FIN",'Payroll'!BA830,0),IF('People_Inputs'!$E$52="FIN",'Payroll'!BA850,0),IF('People_Inputs'!$E$53="FIN",'Payroll'!BA870,0),IF('People_Inputs'!$E$54="FIN",'Payroll'!BA890,0),IF('People_Inputs'!$E$55="FIN",'Payroll'!BA910,0),IF('People_Inputs'!$E$56="FIN",'Payroll'!BA930,0),IF('People_Inputs'!$E$57="FIN",'Payroll'!BA950,0),IF('People_Inputs'!$E$58="FIN",'Payroll'!BA970,0),IF('People_Inputs'!$E$59="FIN",'Payroll'!BA990,0),IF('People_Inputs'!$E$60="FIN",'Payroll'!BA1010,0),IF('People_Inputs'!$E$61="FIN",'Payroll'!BA1030,0),IF('People_Inputs'!$E$62="FIN",'Payroll'!BA1050,0),IF('People_Inputs'!$E$63="FIN",'Payroll'!BA1070,0),IF('People_Inputs'!$E$64="FIN",'Payroll'!BA1090,0),IF('People_Inputs'!$E$65="FIN",'Payroll'!BA1110,0),IF('People_Inputs'!$E$66="FIN",'Payroll'!BA1130,0),IF('People_Inputs'!$E$67="FIN",'Payroll'!BA1150,0),IF('People_Inputs'!$E$68="FIN",'Payroll'!BA1170,0),IF('People_Inputs'!$E$69="FIN",'Payroll'!BA1190,0),IF('People_Inputs'!$E$70="FIN",'Payroll'!BA1210,0))</f>
        <v>0</v>
      </c>
      <c r="BB38" s="35">
        <f>SUM(IF('People_Inputs'!$E$11="FIN",'Payroll'!BB30,0),IF('People_Inputs'!$E$12="FIN",'Payroll'!BB50,0),IF('People_Inputs'!$E$13="FIN",'Payroll'!BB70,0),IF('People_Inputs'!$E$14="FIN",'Payroll'!BB90,0),IF('People_Inputs'!$E$15="FIN",'Payroll'!BB110,0),IF('People_Inputs'!$E$16="FIN",'Payroll'!BB130,0),IF('People_Inputs'!$E$17="FIN",'Payroll'!BB150,0),IF('People_Inputs'!$E$18="FIN",'Payroll'!BB170,0),IF('People_Inputs'!$E$19="FIN",'Payroll'!BB190,0),IF('People_Inputs'!$E$20="FIN",'Payroll'!BB210,0),IF('People_Inputs'!$E$21="FIN",'Payroll'!BB230,0),IF('People_Inputs'!$E$22="FIN",'Payroll'!BB250,0),IF('People_Inputs'!$E$23="FIN",'Payroll'!BB270,0),IF('People_Inputs'!$E$24="FIN",'Payroll'!BB290,0),IF('People_Inputs'!$E$25="FIN",'Payroll'!BB310,0),IF('People_Inputs'!$E$26="FIN",'Payroll'!BB330,0),IF('People_Inputs'!$E$27="FIN",'Payroll'!BB350,0),IF('People_Inputs'!$E$28="FIN",'Payroll'!BB370,0),IF('People_Inputs'!$E$29="FIN",'Payroll'!BB390,0),IF('People_Inputs'!$E$30="FIN",'Payroll'!BB410,0),IF('People_Inputs'!$E$31="FIN",'Payroll'!BB430,0),IF('People_Inputs'!$E$32="FIN",'Payroll'!BB450,0),IF('People_Inputs'!$E$33="FIN",'Payroll'!BB470,0),IF('People_Inputs'!$E$34="FIN",'Payroll'!BB490,0),IF('People_Inputs'!$E$35="FIN",'Payroll'!BB510,0),IF('People_Inputs'!$E$36="FIN",'Payroll'!BB530,0),IF('People_Inputs'!$E$37="FIN",'Payroll'!BB550,0),IF('People_Inputs'!$E$38="FIN",'Payroll'!BB570,0),IF('People_Inputs'!$E$39="FIN",'Payroll'!BB590,0),IF('People_Inputs'!$E$40="FIN",'Payroll'!BB610,0),IF('People_Inputs'!$E$41="FIN",'Payroll'!BB630,0),IF('People_Inputs'!$E$42="FIN",'Payroll'!BB650,0),IF('People_Inputs'!$E$43="FIN",'Payroll'!BB670,0),IF('People_Inputs'!$E$44="FIN",'Payroll'!BB690,0),IF('People_Inputs'!$E$45="FIN",'Payroll'!BB710,0),IF('People_Inputs'!$E$46="FIN",'Payroll'!BB730,0),IF('People_Inputs'!$E$47="FIN",'Payroll'!BB750,0),IF('People_Inputs'!$E$48="FIN",'Payroll'!BB770,0),IF('People_Inputs'!$E$49="FIN",'Payroll'!BB790,0),IF('People_Inputs'!$E$50="FIN",'Payroll'!BB810,0),IF('People_Inputs'!$E$51="FIN",'Payroll'!BB830,0),IF('People_Inputs'!$E$52="FIN",'Payroll'!BB850,0),IF('People_Inputs'!$E$53="FIN",'Payroll'!BB870,0),IF('People_Inputs'!$E$54="FIN",'Payroll'!BB890,0),IF('People_Inputs'!$E$55="FIN",'Payroll'!BB910,0),IF('People_Inputs'!$E$56="FIN",'Payroll'!BB930,0),IF('People_Inputs'!$E$57="FIN",'Payroll'!BB950,0),IF('People_Inputs'!$E$58="FIN",'Payroll'!BB970,0),IF('People_Inputs'!$E$59="FIN",'Payroll'!BB990,0),IF('People_Inputs'!$E$60="FIN",'Payroll'!BB1010,0),IF('People_Inputs'!$E$61="FIN",'Payroll'!BB1030,0),IF('People_Inputs'!$E$62="FIN",'Payroll'!BB1050,0),IF('People_Inputs'!$E$63="FIN",'Payroll'!BB1070,0),IF('People_Inputs'!$E$64="FIN",'Payroll'!BB1090,0),IF('People_Inputs'!$E$65="FIN",'Payroll'!BB1110,0),IF('People_Inputs'!$E$66="FIN",'Payroll'!BB1130,0),IF('People_Inputs'!$E$67="FIN",'Payroll'!BB1150,0),IF('People_Inputs'!$E$68="FIN",'Payroll'!BB1170,0),IF('People_Inputs'!$E$69="FIN",'Payroll'!BB1190,0),IF('People_Inputs'!$E$70="FIN",'Payroll'!BB1210,0))</f>
        <v>0</v>
      </c>
      <c r="BC38" s="35">
        <f>SUM(IF('People_Inputs'!$E$11="FIN",'Payroll'!BC30,0),IF('People_Inputs'!$E$12="FIN",'Payroll'!BC50,0),IF('People_Inputs'!$E$13="FIN",'Payroll'!BC70,0),IF('People_Inputs'!$E$14="FIN",'Payroll'!BC90,0),IF('People_Inputs'!$E$15="FIN",'Payroll'!BC110,0),IF('People_Inputs'!$E$16="FIN",'Payroll'!BC130,0),IF('People_Inputs'!$E$17="FIN",'Payroll'!BC150,0),IF('People_Inputs'!$E$18="FIN",'Payroll'!BC170,0),IF('People_Inputs'!$E$19="FIN",'Payroll'!BC190,0),IF('People_Inputs'!$E$20="FIN",'Payroll'!BC210,0),IF('People_Inputs'!$E$21="FIN",'Payroll'!BC230,0),IF('People_Inputs'!$E$22="FIN",'Payroll'!BC250,0),IF('People_Inputs'!$E$23="FIN",'Payroll'!BC270,0),IF('People_Inputs'!$E$24="FIN",'Payroll'!BC290,0),IF('People_Inputs'!$E$25="FIN",'Payroll'!BC310,0),IF('People_Inputs'!$E$26="FIN",'Payroll'!BC330,0),IF('People_Inputs'!$E$27="FIN",'Payroll'!BC350,0),IF('People_Inputs'!$E$28="FIN",'Payroll'!BC370,0),IF('People_Inputs'!$E$29="FIN",'Payroll'!BC390,0),IF('People_Inputs'!$E$30="FIN",'Payroll'!BC410,0),IF('People_Inputs'!$E$31="FIN",'Payroll'!BC430,0),IF('People_Inputs'!$E$32="FIN",'Payroll'!BC450,0),IF('People_Inputs'!$E$33="FIN",'Payroll'!BC470,0),IF('People_Inputs'!$E$34="FIN",'Payroll'!BC490,0),IF('People_Inputs'!$E$35="FIN",'Payroll'!BC510,0),IF('People_Inputs'!$E$36="FIN",'Payroll'!BC530,0),IF('People_Inputs'!$E$37="FIN",'Payroll'!BC550,0),IF('People_Inputs'!$E$38="FIN",'Payroll'!BC570,0),IF('People_Inputs'!$E$39="FIN",'Payroll'!BC590,0),IF('People_Inputs'!$E$40="FIN",'Payroll'!BC610,0),IF('People_Inputs'!$E$41="FIN",'Payroll'!BC630,0),IF('People_Inputs'!$E$42="FIN",'Payroll'!BC650,0),IF('People_Inputs'!$E$43="FIN",'Payroll'!BC670,0),IF('People_Inputs'!$E$44="FIN",'Payroll'!BC690,0),IF('People_Inputs'!$E$45="FIN",'Payroll'!BC710,0),IF('People_Inputs'!$E$46="FIN",'Payroll'!BC730,0),IF('People_Inputs'!$E$47="FIN",'Payroll'!BC750,0),IF('People_Inputs'!$E$48="FIN",'Payroll'!BC770,0),IF('People_Inputs'!$E$49="FIN",'Payroll'!BC790,0),IF('People_Inputs'!$E$50="FIN",'Payroll'!BC810,0),IF('People_Inputs'!$E$51="FIN",'Payroll'!BC830,0),IF('People_Inputs'!$E$52="FIN",'Payroll'!BC850,0),IF('People_Inputs'!$E$53="FIN",'Payroll'!BC870,0),IF('People_Inputs'!$E$54="FIN",'Payroll'!BC890,0),IF('People_Inputs'!$E$55="FIN",'Payroll'!BC910,0),IF('People_Inputs'!$E$56="FIN",'Payroll'!BC930,0),IF('People_Inputs'!$E$57="FIN",'Payroll'!BC950,0),IF('People_Inputs'!$E$58="FIN",'Payroll'!BC970,0),IF('People_Inputs'!$E$59="FIN",'Payroll'!BC990,0),IF('People_Inputs'!$E$60="FIN",'Payroll'!BC1010,0),IF('People_Inputs'!$E$61="FIN",'Payroll'!BC1030,0),IF('People_Inputs'!$E$62="FIN",'Payroll'!BC1050,0),IF('People_Inputs'!$E$63="FIN",'Payroll'!BC1070,0),IF('People_Inputs'!$E$64="FIN",'Payroll'!BC1090,0),IF('People_Inputs'!$E$65="FIN",'Payroll'!BC1110,0),IF('People_Inputs'!$E$66="FIN",'Payroll'!BC1130,0),IF('People_Inputs'!$E$67="FIN",'Payroll'!BC1150,0),IF('People_Inputs'!$E$68="FIN",'Payroll'!BC1170,0),IF('People_Inputs'!$E$69="FIN",'Payroll'!BC1190,0),IF('People_Inputs'!$E$70="FIN",'Payroll'!BC1210,0))</f>
        <v>0</v>
      </c>
      <c r="BD38" s="35">
        <f>SUM(IF('People_Inputs'!$E$11="FIN",'Payroll'!BD30,0),IF('People_Inputs'!$E$12="FIN",'Payroll'!BD50,0),IF('People_Inputs'!$E$13="FIN",'Payroll'!BD70,0),IF('People_Inputs'!$E$14="FIN",'Payroll'!BD90,0),IF('People_Inputs'!$E$15="FIN",'Payroll'!BD110,0),IF('People_Inputs'!$E$16="FIN",'Payroll'!BD130,0),IF('People_Inputs'!$E$17="FIN",'Payroll'!BD150,0),IF('People_Inputs'!$E$18="FIN",'Payroll'!BD170,0),IF('People_Inputs'!$E$19="FIN",'Payroll'!BD190,0),IF('People_Inputs'!$E$20="FIN",'Payroll'!BD210,0),IF('People_Inputs'!$E$21="FIN",'Payroll'!BD230,0),IF('People_Inputs'!$E$22="FIN",'Payroll'!BD250,0),IF('People_Inputs'!$E$23="FIN",'Payroll'!BD270,0),IF('People_Inputs'!$E$24="FIN",'Payroll'!BD290,0),IF('People_Inputs'!$E$25="FIN",'Payroll'!BD310,0),IF('People_Inputs'!$E$26="FIN",'Payroll'!BD330,0),IF('People_Inputs'!$E$27="FIN",'Payroll'!BD350,0),IF('People_Inputs'!$E$28="FIN",'Payroll'!BD370,0),IF('People_Inputs'!$E$29="FIN",'Payroll'!BD390,0),IF('People_Inputs'!$E$30="FIN",'Payroll'!BD410,0),IF('People_Inputs'!$E$31="FIN",'Payroll'!BD430,0),IF('People_Inputs'!$E$32="FIN",'Payroll'!BD450,0),IF('People_Inputs'!$E$33="FIN",'Payroll'!BD470,0),IF('People_Inputs'!$E$34="FIN",'Payroll'!BD490,0),IF('People_Inputs'!$E$35="FIN",'Payroll'!BD510,0),IF('People_Inputs'!$E$36="FIN",'Payroll'!BD530,0),IF('People_Inputs'!$E$37="FIN",'Payroll'!BD550,0),IF('People_Inputs'!$E$38="FIN",'Payroll'!BD570,0),IF('People_Inputs'!$E$39="FIN",'Payroll'!BD590,0),IF('People_Inputs'!$E$40="FIN",'Payroll'!BD610,0),IF('People_Inputs'!$E$41="FIN",'Payroll'!BD630,0),IF('People_Inputs'!$E$42="FIN",'Payroll'!BD650,0),IF('People_Inputs'!$E$43="FIN",'Payroll'!BD670,0),IF('People_Inputs'!$E$44="FIN",'Payroll'!BD690,0),IF('People_Inputs'!$E$45="FIN",'Payroll'!BD710,0),IF('People_Inputs'!$E$46="FIN",'Payroll'!BD730,0),IF('People_Inputs'!$E$47="FIN",'Payroll'!BD750,0),IF('People_Inputs'!$E$48="FIN",'Payroll'!BD770,0),IF('People_Inputs'!$E$49="FIN",'Payroll'!BD790,0),IF('People_Inputs'!$E$50="FIN",'Payroll'!BD810,0),IF('People_Inputs'!$E$51="FIN",'Payroll'!BD830,0),IF('People_Inputs'!$E$52="FIN",'Payroll'!BD850,0),IF('People_Inputs'!$E$53="FIN",'Payroll'!BD870,0),IF('People_Inputs'!$E$54="FIN",'Payroll'!BD890,0),IF('People_Inputs'!$E$55="FIN",'Payroll'!BD910,0),IF('People_Inputs'!$E$56="FIN",'Payroll'!BD930,0),IF('People_Inputs'!$E$57="FIN",'Payroll'!BD950,0),IF('People_Inputs'!$E$58="FIN",'Payroll'!BD970,0),IF('People_Inputs'!$E$59="FIN",'Payroll'!BD990,0),IF('People_Inputs'!$E$60="FIN",'Payroll'!BD1010,0),IF('People_Inputs'!$E$61="FIN",'Payroll'!BD1030,0),IF('People_Inputs'!$E$62="FIN",'Payroll'!BD1050,0),IF('People_Inputs'!$E$63="FIN",'Payroll'!BD1070,0),IF('People_Inputs'!$E$64="FIN",'Payroll'!BD1090,0),IF('People_Inputs'!$E$65="FIN",'Payroll'!BD1110,0),IF('People_Inputs'!$E$66="FIN",'Payroll'!BD1130,0),IF('People_Inputs'!$E$67="FIN",'Payroll'!BD1150,0),IF('People_Inputs'!$E$68="FIN",'Payroll'!BD1170,0),IF('People_Inputs'!$E$69="FIN",'Payroll'!BD1190,0),IF('People_Inputs'!$E$70="FIN",'Payroll'!BD1210,0))</f>
        <v>0</v>
      </c>
      <c r="BE38" s="35">
        <f>SUM(IF('People_Inputs'!$E$11="FIN",'Payroll'!BE30,0),IF('People_Inputs'!$E$12="FIN",'Payroll'!BE50,0),IF('People_Inputs'!$E$13="FIN",'Payroll'!BE70,0),IF('People_Inputs'!$E$14="FIN",'Payroll'!BE90,0),IF('People_Inputs'!$E$15="FIN",'Payroll'!BE110,0),IF('People_Inputs'!$E$16="FIN",'Payroll'!BE130,0),IF('People_Inputs'!$E$17="FIN",'Payroll'!BE150,0),IF('People_Inputs'!$E$18="FIN",'Payroll'!BE170,0),IF('People_Inputs'!$E$19="FIN",'Payroll'!BE190,0),IF('People_Inputs'!$E$20="FIN",'Payroll'!BE210,0),IF('People_Inputs'!$E$21="FIN",'Payroll'!BE230,0),IF('People_Inputs'!$E$22="FIN",'Payroll'!BE250,0),IF('People_Inputs'!$E$23="FIN",'Payroll'!BE270,0),IF('People_Inputs'!$E$24="FIN",'Payroll'!BE290,0),IF('People_Inputs'!$E$25="FIN",'Payroll'!BE310,0),IF('People_Inputs'!$E$26="FIN",'Payroll'!BE330,0),IF('People_Inputs'!$E$27="FIN",'Payroll'!BE350,0),IF('People_Inputs'!$E$28="FIN",'Payroll'!BE370,0),IF('People_Inputs'!$E$29="FIN",'Payroll'!BE390,0),IF('People_Inputs'!$E$30="FIN",'Payroll'!BE410,0),IF('People_Inputs'!$E$31="FIN",'Payroll'!BE430,0),IF('People_Inputs'!$E$32="FIN",'Payroll'!BE450,0),IF('People_Inputs'!$E$33="FIN",'Payroll'!BE470,0),IF('People_Inputs'!$E$34="FIN",'Payroll'!BE490,0),IF('People_Inputs'!$E$35="FIN",'Payroll'!BE510,0),IF('People_Inputs'!$E$36="FIN",'Payroll'!BE530,0),IF('People_Inputs'!$E$37="FIN",'Payroll'!BE550,0),IF('People_Inputs'!$E$38="FIN",'Payroll'!BE570,0),IF('People_Inputs'!$E$39="FIN",'Payroll'!BE590,0),IF('People_Inputs'!$E$40="FIN",'Payroll'!BE610,0),IF('People_Inputs'!$E$41="FIN",'Payroll'!BE630,0),IF('People_Inputs'!$E$42="FIN",'Payroll'!BE650,0),IF('People_Inputs'!$E$43="FIN",'Payroll'!BE670,0),IF('People_Inputs'!$E$44="FIN",'Payroll'!BE690,0),IF('People_Inputs'!$E$45="FIN",'Payroll'!BE710,0),IF('People_Inputs'!$E$46="FIN",'Payroll'!BE730,0),IF('People_Inputs'!$E$47="FIN",'Payroll'!BE750,0),IF('People_Inputs'!$E$48="FIN",'Payroll'!BE770,0),IF('People_Inputs'!$E$49="FIN",'Payroll'!BE790,0),IF('People_Inputs'!$E$50="FIN",'Payroll'!BE810,0),IF('People_Inputs'!$E$51="FIN",'Payroll'!BE830,0),IF('People_Inputs'!$E$52="FIN",'Payroll'!BE850,0),IF('People_Inputs'!$E$53="FIN",'Payroll'!BE870,0),IF('People_Inputs'!$E$54="FIN",'Payroll'!BE890,0),IF('People_Inputs'!$E$55="FIN",'Payroll'!BE910,0),IF('People_Inputs'!$E$56="FIN",'Payroll'!BE930,0),IF('People_Inputs'!$E$57="FIN",'Payroll'!BE950,0),IF('People_Inputs'!$E$58="FIN",'Payroll'!BE970,0),IF('People_Inputs'!$E$59="FIN",'Payroll'!BE990,0),IF('People_Inputs'!$E$60="FIN",'Payroll'!BE1010,0),IF('People_Inputs'!$E$61="FIN",'Payroll'!BE1030,0),IF('People_Inputs'!$E$62="FIN",'Payroll'!BE1050,0),IF('People_Inputs'!$E$63="FIN",'Payroll'!BE1070,0),IF('People_Inputs'!$E$64="FIN",'Payroll'!BE1090,0),IF('People_Inputs'!$E$65="FIN",'Payroll'!BE1110,0),IF('People_Inputs'!$E$66="FIN",'Payroll'!BE1130,0),IF('People_Inputs'!$E$67="FIN",'Payroll'!BE1150,0),IF('People_Inputs'!$E$68="FIN",'Payroll'!BE1170,0),IF('People_Inputs'!$E$69="FIN",'Payroll'!BE1190,0),IF('People_Inputs'!$E$70="FIN",'Payroll'!BE1210,0))</f>
        <v>0</v>
      </c>
      <c r="BF38" s="35">
        <f>SUM(IF('People_Inputs'!$E$11="FIN",'Payroll'!BF30,0),IF('People_Inputs'!$E$12="FIN",'Payroll'!BF50,0),IF('People_Inputs'!$E$13="FIN",'Payroll'!BF70,0),IF('People_Inputs'!$E$14="FIN",'Payroll'!BF90,0),IF('People_Inputs'!$E$15="FIN",'Payroll'!BF110,0),IF('People_Inputs'!$E$16="FIN",'Payroll'!BF130,0),IF('People_Inputs'!$E$17="FIN",'Payroll'!BF150,0),IF('People_Inputs'!$E$18="FIN",'Payroll'!BF170,0),IF('People_Inputs'!$E$19="FIN",'Payroll'!BF190,0),IF('People_Inputs'!$E$20="FIN",'Payroll'!BF210,0),IF('People_Inputs'!$E$21="FIN",'Payroll'!BF230,0),IF('People_Inputs'!$E$22="FIN",'Payroll'!BF250,0),IF('People_Inputs'!$E$23="FIN",'Payroll'!BF270,0),IF('People_Inputs'!$E$24="FIN",'Payroll'!BF290,0),IF('People_Inputs'!$E$25="FIN",'Payroll'!BF310,0),IF('People_Inputs'!$E$26="FIN",'Payroll'!BF330,0),IF('People_Inputs'!$E$27="FIN",'Payroll'!BF350,0),IF('People_Inputs'!$E$28="FIN",'Payroll'!BF370,0),IF('People_Inputs'!$E$29="FIN",'Payroll'!BF390,0),IF('People_Inputs'!$E$30="FIN",'Payroll'!BF410,0),IF('People_Inputs'!$E$31="FIN",'Payroll'!BF430,0),IF('People_Inputs'!$E$32="FIN",'Payroll'!BF450,0),IF('People_Inputs'!$E$33="FIN",'Payroll'!BF470,0),IF('People_Inputs'!$E$34="FIN",'Payroll'!BF490,0),IF('People_Inputs'!$E$35="FIN",'Payroll'!BF510,0),IF('People_Inputs'!$E$36="FIN",'Payroll'!BF530,0),IF('People_Inputs'!$E$37="FIN",'Payroll'!BF550,0),IF('People_Inputs'!$E$38="FIN",'Payroll'!BF570,0),IF('People_Inputs'!$E$39="FIN",'Payroll'!BF590,0),IF('People_Inputs'!$E$40="FIN",'Payroll'!BF610,0),IF('People_Inputs'!$E$41="FIN",'Payroll'!BF630,0),IF('People_Inputs'!$E$42="FIN",'Payroll'!BF650,0),IF('People_Inputs'!$E$43="FIN",'Payroll'!BF670,0),IF('People_Inputs'!$E$44="FIN",'Payroll'!BF690,0),IF('People_Inputs'!$E$45="FIN",'Payroll'!BF710,0),IF('People_Inputs'!$E$46="FIN",'Payroll'!BF730,0),IF('People_Inputs'!$E$47="FIN",'Payroll'!BF750,0),IF('People_Inputs'!$E$48="FIN",'Payroll'!BF770,0),IF('People_Inputs'!$E$49="FIN",'Payroll'!BF790,0),IF('People_Inputs'!$E$50="FIN",'Payroll'!BF810,0),IF('People_Inputs'!$E$51="FIN",'Payroll'!BF830,0),IF('People_Inputs'!$E$52="FIN",'Payroll'!BF850,0),IF('People_Inputs'!$E$53="FIN",'Payroll'!BF870,0),IF('People_Inputs'!$E$54="FIN",'Payroll'!BF890,0),IF('People_Inputs'!$E$55="FIN",'Payroll'!BF910,0),IF('People_Inputs'!$E$56="FIN",'Payroll'!BF930,0),IF('People_Inputs'!$E$57="FIN",'Payroll'!BF950,0),IF('People_Inputs'!$E$58="FIN",'Payroll'!BF970,0),IF('People_Inputs'!$E$59="FIN",'Payroll'!BF990,0),IF('People_Inputs'!$E$60="FIN",'Payroll'!BF1010,0),IF('People_Inputs'!$E$61="FIN",'Payroll'!BF1030,0),IF('People_Inputs'!$E$62="FIN",'Payroll'!BF1050,0),IF('People_Inputs'!$E$63="FIN",'Payroll'!BF1070,0),IF('People_Inputs'!$E$64="FIN",'Payroll'!BF1090,0),IF('People_Inputs'!$E$65="FIN",'Payroll'!BF1110,0),IF('People_Inputs'!$E$66="FIN",'Payroll'!BF1130,0),IF('People_Inputs'!$E$67="FIN",'Payroll'!BF1150,0),IF('People_Inputs'!$E$68="FIN",'Payroll'!BF1170,0),IF('People_Inputs'!$E$69="FIN",'Payroll'!BF1190,0),IF('People_Inputs'!$E$70="FIN",'Payroll'!BF1210,0))</f>
        <v>0</v>
      </c>
      <c r="BG38" s="35">
        <f>SUM(IF('People_Inputs'!$E$11="FIN",'Payroll'!BG30,0),IF('People_Inputs'!$E$12="FIN",'Payroll'!BG50,0),IF('People_Inputs'!$E$13="FIN",'Payroll'!BG70,0),IF('People_Inputs'!$E$14="FIN",'Payroll'!BG90,0),IF('People_Inputs'!$E$15="FIN",'Payroll'!BG110,0),IF('People_Inputs'!$E$16="FIN",'Payroll'!BG130,0),IF('People_Inputs'!$E$17="FIN",'Payroll'!BG150,0),IF('People_Inputs'!$E$18="FIN",'Payroll'!BG170,0),IF('People_Inputs'!$E$19="FIN",'Payroll'!BG190,0),IF('People_Inputs'!$E$20="FIN",'Payroll'!BG210,0),IF('People_Inputs'!$E$21="FIN",'Payroll'!BG230,0),IF('People_Inputs'!$E$22="FIN",'Payroll'!BG250,0),IF('People_Inputs'!$E$23="FIN",'Payroll'!BG270,0),IF('People_Inputs'!$E$24="FIN",'Payroll'!BG290,0),IF('People_Inputs'!$E$25="FIN",'Payroll'!BG310,0),IF('People_Inputs'!$E$26="FIN",'Payroll'!BG330,0),IF('People_Inputs'!$E$27="FIN",'Payroll'!BG350,0),IF('People_Inputs'!$E$28="FIN",'Payroll'!BG370,0),IF('People_Inputs'!$E$29="FIN",'Payroll'!BG390,0),IF('People_Inputs'!$E$30="FIN",'Payroll'!BG410,0),IF('People_Inputs'!$E$31="FIN",'Payroll'!BG430,0),IF('People_Inputs'!$E$32="FIN",'Payroll'!BG450,0),IF('People_Inputs'!$E$33="FIN",'Payroll'!BG470,0),IF('People_Inputs'!$E$34="FIN",'Payroll'!BG490,0),IF('People_Inputs'!$E$35="FIN",'Payroll'!BG510,0),IF('People_Inputs'!$E$36="FIN",'Payroll'!BG530,0),IF('People_Inputs'!$E$37="FIN",'Payroll'!BG550,0),IF('People_Inputs'!$E$38="FIN",'Payroll'!BG570,0),IF('People_Inputs'!$E$39="FIN",'Payroll'!BG590,0),IF('People_Inputs'!$E$40="FIN",'Payroll'!BG610,0),IF('People_Inputs'!$E$41="FIN",'Payroll'!BG630,0),IF('People_Inputs'!$E$42="FIN",'Payroll'!BG650,0),IF('People_Inputs'!$E$43="FIN",'Payroll'!BG670,0),IF('People_Inputs'!$E$44="FIN",'Payroll'!BG690,0),IF('People_Inputs'!$E$45="FIN",'Payroll'!BG710,0),IF('People_Inputs'!$E$46="FIN",'Payroll'!BG730,0),IF('People_Inputs'!$E$47="FIN",'Payroll'!BG750,0),IF('People_Inputs'!$E$48="FIN",'Payroll'!BG770,0),IF('People_Inputs'!$E$49="FIN",'Payroll'!BG790,0),IF('People_Inputs'!$E$50="FIN",'Payroll'!BG810,0),IF('People_Inputs'!$E$51="FIN",'Payroll'!BG830,0),IF('People_Inputs'!$E$52="FIN",'Payroll'!BG850,0),IF('People_Inputs'!$E$53="FIN",'Payroll'!BG870,0),IF('People_Inputs'!$E$54="FIN",'Payroll'!BG890,0),IF('People_Inputs'!$E$55="FIN",'Payroll'!BG910,0),IF('People_Inputs'!$E$56="FIN",'Payroll'!BG930,0),IF('People_Inputs'!$E$57="FIN",'Payroll'!BG950,0),IF('People_Inputs'!$E$58="FIN",'Payroll'!BG970,0),IF('People_Inputs'!$E$59="FIN",'Payroll'!BG990,0),IF('People_Inputs'!$E$60="FIN",'Payroll'!BG1010,0),IF('People_Inputs'!$E$61="FIN",'Payroll'!BG1030,0),IF('People_Inputs'!$E$62="FIN",'Payroll'!BG1050,0),IF('People_Inputs'!$E$63="FIN",'Payroll'!BG1070,0),IF('People_Inputs'!$E$64="FIN",'Payroll'!BG1090,0),IF('People_Inputs'!$E$65="FIN",'Payroll'!BG1110,0),IF('People_Inputs'!$E$66="FIN",'Payroll'!BG1130,0),IF('People_Inputs'!$E$67="FIN",'Payroll'!BG1150,0),IF('People_Inputs'!$E$68="FIN",'Payroll'!BG1170,0),IF('People_Inputs'!$E$69="FIN",'Payroll'!BG1190,0),IF('People_Inputs'!$E$70="FIN",'Payroll'!BG1210,0))</f>
        <v>0</v>
      </c>
      <c r="BH38" s="35">
        <f>SUM(IF('People_Inputs'!$E$11="FIN",'Payroll'!BH30,0),IF('People_Inputs'!$E$12="FIN",'Payroll'!BH50,0),IF('People_Inputs'!$E$13="FIN",'Payroll'!BH70,0),IF('People_Inputs'!$E$14="FIN",'Payroll'!BH90,0),IF('People_Inputs'!$E$15="FIN",'Payroll'!BH110,0),IF('People_Inputs'!$E$16="FIN",'Payroll'!BH130,0),IF('People_Inputs'!$E$17="FIN",'Payroll'!BH150,0),IF('People_Inputs'!$E$18="FIN",'Payroll'!BH170,0),IF('People_Inputs'!$E$19="FIN",'Payroll'!BH190,0),IF('People_Inputs'!$E$20="FIN",'Payroll'!BH210,0),IF('People_Inputs'!$E$21="FIN",'Payroll'!BH230,0),IF('People_Inputs'!$E$22="FIN",'Payroll'!BH250,0),IF('People_Inputs'!$E$23="FIN",'Payroll'!BH270,0),IF('People_Inputs'!$E$24="FIN",'Payroll'!BH290,0),IF('People_Inputs'!$E$25="FIN",'Payroll'!BH310,0),IF('People_Inputs'!$E$26="FIN",'Payroll'!BH330,0),IF('People_Inputs'!$E$27="FIN",'Payroll'!BH350,0),IF('People_Inputs'!$E$28="FIN",'Payroll'!BH370,0),IF('People_Inputs'!$E$29="FIN",'Payroll'!BH390,0),IF('People_Inputs'!$E$30="FIN",'Payroll'!BH410,0),IF('People_Inputs'!$E$31="FIN",'Payroll'!BH430,0),IF('People_Inputs'!$E$32="FIN",'Payroll'!BH450,0),IF('People_Inputs'!$E$33="FIN",'Payroll'!BH470,0),IF('People_Inputs'!$E$34="FIN",'Payroll'!BH490,0),IF('People_Inputs'!$E$35="FIN",'Payroll'!BH510,0),IF('People_Inputs'!$E$36="FIN",'Payroll'!BH530,0),IF('People_Inputs'!$E$37="FIN",'Payroll'!BH550,0),IF('People_Inputs'!$E$38="FIN",'Payroll'!BH570,0),IF('People_Inputs'!$E$39="FIN",'Payroll'!BH590,0),IF('People_Inputs'!$E$40="FIN",'Payroll'!BH610,0),IF('People_Inputs'!$E$41="FIN",'Payroll'!BH630,0),IF('People_Inputs'!$E$42="FIN",'Payroll'!BH650,0),IF('People_Inputs'!$E$43="FIN",'Payroll'!BH670,0),IF('People_Inputs'!$E$44="FIN",'Payroll'!BH690,0),IF('People_Inputs'!$E$45="FIN",'Payroll'!BH710,0),IF('People_Inputs'!$E$46="FIN",'Payroll'!BH730,0),IF('People_Inputs'!$E$47="FIN",'Payroll'!BH750,0),IF('People_Inputs'!$E$48="FIN",'Payroll'!BH770,0),IF('People_Inputs'!$E$49="FIN",'Payroll'!BH790,0),IF('People_Inputs'!$E$50="FIN",'Payroll'!BH810,0),IF('People_Inputs'!$E$51="FIN",'Payroll'!BH830,0),IF('People_Inputs'!$E$52="FIN",'Payroll'!BH850,0),IF('People_Inputs'!$E$53="FIN",'Payroll'!BH870,0),IF('People_Inputs'!$E$54="FIN",'Payroll'!BH890,0),IF('People_Inputs'!$E$55="FIN",'Payroll'!BH910,0),IF('People_Inputs'!$E$56="FIN",'Payroll'!BH930,0),IF('People_Inputs'!$E$57="FIN",'Payroll'!BH950,0),IF('People_Inputs'!$E$58="FIN",'Payroll'!BH970,0),IF('People_Inputs'!$E$59="FIN",'Payroll'!BH990,0),IF('People_Inputs'!$E$60="FIN",'Payroll'!BH1010,0),IF('People_Inputs'!$E$61="FIN",'Payroll'!BH1030,0),IF('People_Inputs'!$E$62="FIN",'Payroll'!BH1050,0),IF('People_Inputs'!$E$63="FIN",'Payroll'!BH1070,0),IF('People_Inputs'!$E$64="FIN",'Payroll'!BH1090,0),IF('People_Inputs'!$E$65="FIN",'Payroll'!BH1110,0),IF('People_Inputs'!$E$66="FIN",'Payroll'!BH1130,0),IF('People_Inputs'!$E$67="FIN",'Payroll'!BH1150,0),IF('People_Inputs'!$E$68="FIN",'Payroll'!BH1170,0),IF('People_Inputs'!$E$69="FIN",'Payroll'!BH1190,0),IF('People_Inputs'!$E$70="FIN",'Payroll'!BH1210,0))</f>
        <v>0</v>
      </c>
      <c r="BI38" s="35">
        <f>SUM(IF('People_Inputs'!$E$11="FIN",'Payroll'!BI30,0),IF('People_Inputs'!$E$12="FIN",'Payroll'!BI50,0),IF('People_Inputs'!$E$13="FIN",'Payroll'!BI70,0),IF('People_Inputs'!$E$14="FIN",'Payroll'!BI90,0),IF('People_Inputs'!$E$15="FIN",'Payroll'!BI110,0),IF('People_Inputs'!$E$16="FIN",'Payroll'!BI130,0),IF('People_Inputs'!$E$17="FIN",'Payroll'!BI150,0),IF('People_Inputs'!$E$18="FIN",'Payroll'!BI170,0),IF('People_Inputs'!$E$19="FIN",'Payroll'!BI190,0),IF('People_Inputs'!$E$20="FIN",'Payroll'!BI210,0),IF('People_Inputs'!$E$21="FIN",'Payroll'!BI230,0),IF('People_Inputs'!$E$22="FIN",'Payroll'!BI250,0),IF('People_Inputs'!$E$23="FIN",'Payroll'!BI270,0),IF('People_Inputs'!$E$24="FIN",'Payroll'!BI290,0),IF('People_Inputs'!$E$25="FIN",'Payroll'!BI310,0),IF('People_Inputs'!$E$26="FIN",'Payroll'!BI330,0),IF('People_Inputs'!$E$27="FIN",'Payroll'!BI350,0),IF('People_Inputs'!$E$28="FIN",'Payroll'!BI370,0),IF('People_Inputs'!$E$29="FIN",'Payroll'!BI390,0),IF('People_Inputs'!$E$30="FIN",'Payroll'!BI410,0),IF('People_Inputs'!$E$31="FIN",'Payroll'!BI430,0),IF('People_Inputs'!$E$32="FIN",'Payroll'!BI450,0),IF('People_Inputs'!$E$33="FIN",'Payroll'!BI470,0),IF('People_Inputs'!$E$34="FIN",'Payroll'!BI490,0),IF('People_Inputs'!$E$35="FIN",'Payroll'!BI510,0),IF('People_Inputs'!$E$36="FIN",'Payroll'!BI530,0),IF('People_Inputs'!$E$37="FIN",'Payroll'!BI550,0),IF('People_Inputs'!$E$38="FIN",'Payroll'!BI570,0),IF('People_Inputs'!$E$39="FIN",'Payroll'!BI590,0),IF('People_Inputs'!$E$40="FIN",'Payroll'!BI610,0),IF('People_Inputs'!$E$41="FIN",'Payroll'!BI630,0),IF('People_Inputs'!$E$42="FIN",'Payroll'!BI650,0),IF('People_Inputs'!$E$43="FIN",'Payroll'!BI670,0),IF('People_Inputs'!$E$44="FIN",'Payroll'!BI690,0),IF('People_Inputs'!$E$45="FIN",'Payroll'!BI710,0),IF('People_Inputs'!$E$46="FIN",'Payroll'!BI730,0),IF('People_Inputs'!$E$47="FIN",'Payroll'!BI750,0),IF('People_Inputs'!$E$48="FIN",'Payroll'!BI770,0),IF('People_Inputs'!$E$49="FIN",'Payroll'!BI790,0),IF('People_Inputs'!$E$50="FIN",'Payroll'!BI810,0),IF('People_Inputs'!$E$51="FIN",'Payroll'!BI830,0),IF('People_Inputs'!$E$52="FIN",'Payroll'!BI850,0),IF('People_Inputs'!$E$53="FIN",'Payroll'!BI870,0),IF('People_Inputs'!$E$54="FIN",'Payroll'!BI890,0),IF('People_Inputs'!$E$55="FIN",'Payroll'!BI910,0),IF('People_Inputs'!$E$56="FIN",'Payroll'!BI930,0),IF('People_Inputs'!$E$57="FIN",'Payroll'!BI950,0),IF('People_Inputs'!$E$58="FIN",'Payroll'!BI970,0),IF('People_Inputs'!$E$59="FIN",'Payroll'!BI990,0),IF('People_Inputs'!$E$60="FIN",'Payroll'!BI1010,0),IF('People_Inputs'!$E$61="FIN",'Payroll'!BI1030,0),IF('People_Inputs'!$E$62="FIN",'Payroll'!BI1050,0),IF('People_Inputs'!$E$63="FIN",'Payroll'!BI1070,0),IF('People_Inputs'!$E$64="FIN",'Payroll'!BI1090,0),IF('People_Inputs'!$E$65="FIN",'Payroll'!BI1110,0),IF('People_Inputs'!$E$66="FIN",'Payroll'!BI1130,0),IF('People_Inputs'!$E$67="FIN",'Payroll'!BI1150,0),IF('People_Inputs'!$E$68="FIN",'Payroll'!BI1170,0),IF('People_Inputs'!$E$69="FIN",'Payroll'!BI1190,0),IF('People_Inputs'!$E$70="FIN",'Payroll'!BI1210,0))</f>
        <v>0</v>
      </c>
      <c r="BJ38" s="35">
        <f>SUM(IF('People_Inputs'!$E$11="FIN",'Payroll'!BJ30,0),IF('People_Inputs'!$E$12="FIN",'Payroll'!BJ50,0),IF('People_Inputs'!$E$13="FIN",'Payroll'!BJ70,0),IF('People_Inputs'!$E$14="FIN",'Payroll'!BJ90,0),IF('People_Inputs'!$E$15="FIN",'Payroll'!BJ110,0),IF('People_Inputs'!$E$16="FIN",'Payroll'!BJ130,0),IF('People_Inputs'!$E$17="FIN",'Payroll'!BJ150,0),IF('People_Inputs'!$E$18="FIN",'Payroll'!BJ170,0),IF('People_Inputs'!$E$19="FIN",'Payroll'!BJ190,0),IF('People_Inputs'!$E$20="FIN",'Payroll'!BJ210,0),IF('People_Inputs'!$E$21="FIN",'Payroll'!BJ230,0),IF('People_Inputs'!$E$22="FIN",'Payroll'!BJ250,0),IF('People_Inputs'!$E$23="FIN",'Payroll'!BJ270,0),IF('People_Inputs'!$E$24="FIN",'Payroll'!BJ290,0),IF('People_Inputs'!$E$25="FIN",'Payroll'!BJ310,0),IF('People_Inputs'!$E$26="FIN",'Payroll'!BJ330,0),IF('People_Inputs'!$E$27="FIN",'Payroll'!BJ350,0),IF('People_Inputs'!$E$28="FIN",'Payroll'!BJ370,0),IF('People_Inputs'!$E$29="FIN",'Payroll'!BJ390,0),IF('People_Inputs'!$E$30="FIN",'Payroll'!BJ410,0),IF('People_Inputs'!$E$31="FIN",'Payroll'!BJ430,0),IF('People_Inputs'!$E$32="FIN",'Payroll'!BJ450,0),IF('People_Inputs'!$E$33="FIN",'Payroll'!BJ470,0),IF('People_Inputs'!$E$34="FIN",'Payroll'!BJ490,0),IF('People_Inputs'!$E$35="FIN",'Payroll'!BJ510,0),IF('People_Inputs'!$E$36="FIN",'Payroll'!BJ530,0),IF('People_Inputs'!$E$37="FIN",'Payroll'!BJ550,0),IF('People_Inputs'!$E$38="FIN",'Payroll'!BJ570,0),IF('People_Inputs'!$E$39="FIN",'Payroll'!BJ590,0),IF('People_Inputs'!$E$40="FIN",'Payroll'!BJ610,0),IF('People_Inputs'!$E$41="FIN",'Payroll'!BJ630,0),IF('People_Inputs'!$E$42="FIN",'Payroll'!BJ650,0),IF('People_Inputs'!$E$43="FIN",'Payroll'!BJ670,0),IF('People_Inputs'!$E$44="FIN",'Payroll'!BJ690,0),IF('People_Inputs'!$E$45="FIN",'Payroll'!BJ710,0),IF('People_Inputs'!$E$46="FIN",'Payroll'!BJ730,0),IF('People_Inputs'!$E$47="FIN",'Payroll'!BJ750,0),IF('People_Inputs'!$E$48="FIN",'Payroll'!BJ770,0),IF('People_Inputs'!$E$49="FIN",'Payroll'!BJ790,0),IF('People_Inputs'!$E$50="FIN",'Payroll'!BJ810,0),IF('People_Inputs'!$E$51="FIN",'Payroll'!BJ830,0),IF('People_Inputs'!$E$52="FIN",'Payroll'!BJ850,0),IF('People_Inputs'!$E$53="FIN",'Payroll'!BJ870,0),IF('People_Inputs'!$E$54="FIN",'Payroll'!BJ890,0),IF('People_Inputs'!$E$55="FIN",'Payroll'!BJ910,0),IF('People_Inputs'!$E$56="FIN",'Payroll'!BJ930,0),IF('People_Inputs'!$E$57="FIN",'Payroll'!BJ950,0),IF('People_Inputs'!$E$58="FIN",'Payroll'!BJ970,0),IF('People_Inputs'!$E$59="FIN",'Payroll'!BJ990,0),IF('People_Inputs'!$E$60="FIN",'Payroll'!BJ1010,0),IF('People_Inputs'!$E$61="FIN",'Payroll'!BJ1030,0),IF('People_Inputs'!$E$62="FIN",'Payroll'!BJ1050,0),IF('People_Inputs'!$E$63="FIN",'Payroll'!BJ1070,0),IF('People_Inputs'!$E$64="FIN",'Payroll'!BJ1090,0),IF('People_Inputs'!$E$65="FIN",'Payroll'!BJ1110,0),IF('People_Inputs'!$E$66="FIN",'Payroll'!BJ1130,0),IF('People_Inputs'!$E$67="FIN",'Payroll'!BJ1150,0),IF('People_Inputs'!$E$68="FIN",'Payroll'!BJ1170,0),IF('People_Inputs'!$E$69="FIN",'Payroll'!BJ1190,0),IF('People_Inputs'!$E$70="FIN",'Payroll'!BJ1210,0))</f>
        <v>0</v>
      </c>
      <c r="BK38" s="35">
        <f>SUM(IF('People_Inputs'!$E$11="FIN",'Payroll'!BK30,0),IF('People_Inputs'!$E$12="FIN",'Payroll'!BK50,0),IF('People_Inputs'!$E$13="FIN",'Payroll'!BK70,0),IF('People_Inputs'!$E$14="FIN",'Payroll'!BK90,0),IF('People_Inputs'!$E$15="FIN",'Payroll'!BK110,0),IF('People_Inputs'!$E$16="FIN",'Payroll'!BK130,0),IF('People_Inputs'!$E$17="FIN",'Payroll'!BK150,0),IF('People_Inputs'!$E$18="FIN",'Payroll'!BK170,0),IF('People_Inputs'!$E$19="FIN",'Payroll'!BK190,0),IF('People_Inputs'!$E$20="FIN",'Payroll'!BK210,0),IF('People_Inputs'!$E$21="FIN",'Payroll'!BK230,0),IF('People_Inputs'!$E$22="FIN",'Payroll'!BK250,0),IF('People_Inputs'!$E$23="FIN",'Payroll'!BK270,0),IF('People_Inputs'!$E$24="FIN",'Payroll'!BK290,0),IF('People_Inputs'!$E$25="FIN",'Payroll'!BK310,0),IF('People_Inputs'!$E$26="FIN",'Payroll'!BK330,0),IF('People_Inputs'!$E$27="FIN",'Payroll'!BK350,0),IF('People_Inputs'!$E$28="FIN",'Payroll'!BK370,0),IF('People_Inputs'!$E$29="FIN",'Payroll'!BK390,0),IF('People_Inputs'!$E$30="FIN",'Payroll'!BK410,0),IF('People_Inputs'!$E$31="FIN",'Payroll'!BK430,0),IF('People_Inputs'!$E$32="FIN",'Payroll'!BK450,0),IF('People_Inputs'!$E$33="FIN",'Payroll'!BK470,0),IF('People_Inputs'!$E$34="FIN",'Payroll'!BK490,0),IF('People_Inputs'!$E$35="FIN",'Payroll'!BK510,0),IF('People_Inputs'!$E$36="FIN",'Payroll'!BK530,0),IF('People_Inputs'!$E$37="FIN",'Payroll'!BK550,0),IF('People_Inputs'!$E$38="FIN",'Payroll'!BK570,0),IF('People_Inputs'!$E$39="FIN",'Payroll'!BK590,0),IF('People_Inputs'!$E$40="FIN",'Payroll'!BK610,0),IF('People_Inputs'!$E$41="FIN",'Payroll'!BK630,0),IF('People_Inputs'!$E$42="FIN",'Payroll'!BK650,0),IF('People_Inputs'!$E$43="FIN",'Payroll'!BK670,0),IF('People_Inputs'!$E$44="FIN",'Payroll'!BK690,0),IF('People_Inputs'!$E$45="FIN",'Payroll'!BK710,0),IF('People_Inputs'!$E$46="FIN",'Payroll'!BK730,0),IF('People_Inputs'!$E$47="FIN",'Payroll'!BK750,0),IF('People_Inputs'!$E$48="FIN",'Payroll'!BK770,0),IF('People_Inputs'!$E$49="FIN",'Payroll'!BK790,0),IF('People_Inputs'!$E$50="FIN",'Payroll'!BK810,0),IF('People_Inputs'!$E$51="FIN",'Payroll'!BK830,0),IF('People_Inputs'!$E$52="FIN",'Payroll'!BK850,0),IF('People_Inputs'!$E$53="FIN",'Payroll'!BK870,0),IF('People_Inputs'!$E$54="FIN",'Payroll'!BK890,0),IF('People_Inputs'!$E$55="FIN",'Payroll'!BK910,0),IF('People_Inputs'!$E$56="FIN",'Payroll'!BK930,0),IF('People_Inputs'!$E$57="FIN",'Payroll'!BK950,0),IF('People_Inputs'!$E$58="FIN",'Payroll'!BK970,0),IF('People_Inputs'!$E$59="FIN",'Payroll'!BK990,0),IF('People_Inputs'!$E$60="FIN",'Payroll'!BK1010,0),IF('People_Inputs'!$E$61="FIN",'Payroll'!BK1030,0),IF('People_Inputs'!$E$62="FIN",'Payroll'!BK1050,0),IF('People_Inputs'!$E$63="FIN",'Payroll'!BK1070,0),IF('People_Inputs'!$E$64="FIN",'Payroll'!BK1090,0),IF('People_Inputs'!$E$65="FIN",'Payroll'!BK1110,0),IF('People_Inputs'!$E$66="FIN",'Payroll'!BK1130,0),IF('People_Inputs'!$E$67="FIN",'Payroll'!BK1150,0),IF('People_Inputs'!$E$68="FIN",'Payroll'!BK1170,0),IF('People_Inputs'!$E$69="FIN",'Payroll'!BK1190,0),IF('People_Inputs'!$E$70="FIN",'Payroll'!BK1210,0))</f>
        <v>0</v>
      </c>
      <c r="BL38" s="35">
        <f>SUM(IF('People_Inputs'!$E$11="FIN",'Payroll'!BL30,0),IF('People_Inputs'!$E$12="FIN",'Payroll'!BL50,0),IF('People_Inputs'!$E$13="FIN",'Payroll'!BL70,0),IF('People_Inputs'!$E$14="FIN",'Payroll'!BL90,0),IF('People_Inputs'!$E$15="FIN",'Payroll'!BL110,0),IF('People_Inputs'!$E$16="FIN",'Payroll'!BL130,0),IF('People_Inputs'!$E$17="FIN",'Payroll'!BL150,0),IF('People_Inputs'!$E$18="FIN",'Payroll'!BL170,0),IF('People_Inputs'!$E$19="FIN",'Payroll'!BL190,0),IF('People_Inputs'!$E$20="FIN",'Payroll'!BL210,0),IF('People_Inputs'!$E$21="FIN",'Payroll'!BL230,0),IF('People_Inputs'!$E$22="FIN",'Payroll'!BL250,0),IF('People_Inputs'!$E$23="FIN",'Payroll'!BL270,0),IF('People_Inputs'!$E$24="FIN",'Payroll'!BL290,0),IF('People_Inputs'!$E$25="FIN",'Payroll'!BL310,0),IF('People_Inputs'!$E$26="FIN",'Payroll'!BL330,0),IF('People_Inputs'!$E$27="FIN",'Payroll'!BL350,0),IF('People_Inputs'!$E$28="FIN",'Payroll'!BL370,0),IF('People_Inputs'!$E$29="FIN",'Payroll'!BL390,0),IF('People_Inputs'!$E$30="FIN",'Payroll'!BL410,0),IF('People_Inputs'!$E$31="FIN",'Payroll'!BL430,0),IF('People_Inputs'!$E$32="FIN",'Payroll'!BL450,0),IF('People_Inputs'!$E$33="FIN",'Payroll'!BL470,0),IF('People_Inputs'!$E$34="FIN",'Payroll'!BL490,0),IF('People_Inputs'!$E$35="FIN",'Payroll'!BL510,0),IF('People_Inputs'!$E$36="FIN",'Payroll'!BL530,0),IF('People_Inputs'!$E$37="FIN",'Payroll'!BL550,0),IF('People_Inputs'!$E$38="FIN",'Payroll'!BL570,0),IF('People_Inputs'!$E$39="FIN",'Payroll'!BL590,0),IF('People_Inputs'!$E$40="FIN",'Payroll'!BL610,0),IF('People_Inputs'!$E$41="FIN",'Payroll'!BL630,0),IF('People_Inputs'!$E$42="FIN",'Payroll'!BL650,0),IF('People_Inputs'!$E$43="FIN",'Payroll'!BL670,0),IF('People_Inputs'!$E$44="FIN",'Payroll'!BL690,0),IF('People_Inputs'!$E$45="FIN",'Payroll'!BL710,0),IF('People_Inputs'!$E$46="FIN",'Payroll'!BL730,0),IF('People_Inputs'!$E$47="FIN",'Payroll'!BL750,0),IF('People_Inputs'!$E$48="FIN",'Payroll'!BL770,0),IF('People_Inputs'!$E$49="FIN",'Payroll'!BL790,0),IF('People_Inputs'!$E$50="FIN",'Payroll'!BL810,0),IF('People_Inputs'!$E$51="FIN",'Payroll'!BL830,0),IF('People_Inputs'!$E$52="FIN",'Payroll'!BL850,0),IF('People_Inputs'!$E$53="FIN",'Payroll'!BL870,0),IF('People_Inputs'!$E$54="FIN",'Payroll'!BL890,0),IF('People_Inputs'!$E$55="FIN",'Payroll'!BL910,0),IF('People_Inputs'!$E$56="FIN",'Payroll'!BL930,0),IF('People_Inputs'!$E$57="FIN",'Payroll'!BL950,0),IF('People_Inputs'!$E$58="FIN",'Payroll'!BL970,0),IF('People_Inputs'!$E$59="FIN",'Payroll'!BL990,0),IF('People_Inputs'!$E$60="FIN",'Payroll'!BL1010,0),IF('People_Inputs'!$E$61="FIN",'Payroll'!BL1030,0),IF('People_Inputs'!$E$62="FIN",'Payroll'!BL1050,0),IF('People_Inputs'!$E$63="FIN",'Payroll'!BL1070,0),IF('People_Inputs'!$E$64="FIN",'Payroll'!BL1090,0),IF('People_Inputs'!$E$65="FIN",'Payroll'!BL1110,0),IF('People_Inputs'!$E$66="FIN",'Payroll'!BL1130,0),IF('People_Inputs'!$E$67="FIN",'Payroll'!BL1150,0),IF('People_Inputs'!$E$68="FIN",'Payroll'!BL1170,0),IF('People_Inputs'!$E$69="FIN",'Payroll'!BL1190,0),IF('People_Inputs'!$E$70="FIN",'Payroll'!BL1210,0))</f>
        <v>0</v>
      </c>
      <c r="BM38" s="35">
        <f>SUM(IF('People_Inputs'!$E$11="FIN",'Payroll'!BM30,0),IF('People_Inputs'!$E$12="FIN",'Payroll'!BM50,0),IF('People_Inputs'!$E$13="FIN",'Payroll'!BM70,0),IF('People_Inputs'!$E$14="FIN",'Payroll'!BM90,0),IF('People_Inputs'!$E$15="FIN",'Payroll'!BM110,0),IF('People_Inputs'!$E$16="FIN",'Payroll'!BM130,0),IF('People_Inputs'!$E$17="FIN",'Payroll'!BM150,0),IF('People_Inputs'!$E$18="FIN",'Payroll'!BM170,0),IF('People_Inputs'!$E$19="FIN",'Payroll'!BM190,0),IF('People_Inputs'!$E$20="FIN",'Payroll'!BM210,0),IF('People_Inputs'!$E$21="FIN",'Payroll'!BM230,0),IF('People_Inputs'!$E$22="FIN",'Payroll'!BM250,0),IF('People_Inputs'!$E$23="FIN",'Payroll'!BM270,0),IF('People_Inputs'!$E$24="FIN",'Payroll'!BM290,0),IF('People_Inputs'!$E$25="FIN",'Payroll'!BM310,0),IF('People_Inputs'!$E$26="FIN",'Payroll'!BM330,0),IF('People_Inputs'!$E$27="FIN",'Payroll'!BM350,0),IF('People_Inputs'!$E$28="FIN",'Payroll'!BM370,0),IF('People_Inputs'!$E$29="FIN",'Payroll'!BM390,0),IF('People_Inputs'!$E$30="FIN",'Payroll'!BM410,0),IF('People_Inputs'!$E$31="FIN",'Payroll'!BM430,0),IF('People_Inputs'!$E$32="FIN",'Payroll'!BM450,0),IF('People_Inputs'!$E$33="FIN",'Payroll'!BM470,0),IF('People_Inputs'!$E$34="FIN",'Payroll'!BM490,0),IF('People_Inputs'!$E$35="FIN",'Payroll'!BM510,0),IF('People_Inputs'!$E$36="FIN",'Payroll'!BM530,0),IF('People_Inputs'!$E$37="FIN",'Payroll'!BM550,0),IF('People_Inputs'!$E$38="FIN",'Payroll'!BM570,0),IF('People_Inputs'!$E$39="FIN",'Payroll'!BM590,0),IF('People_Inputs'!$E$40="FIN",'Payroll'!BM610,0),IF('People_Inputs'!$E$41="FIN",'Payroll'!BM630,0),IF('People_Inputs'!$E$42="FIN",'Payroll'!BM650,0),IF('People_Inputs'!$E$43="FIN",'Payroll'!BM670,0),IF('People_Inputs'!$E$44="FIN",'Payroll'!BM690,0),IF('People_Inputs'!$E$45="FIN",'Payroll'!BM710,0),IF('People_Inputs'!$E$46="FIN",'Payroll'!BM730,0),IF('People_Inputs'!$E$47="FIN",'Payroll'!BM750,0),IF('People_Inputs'!$E$48="FIN",'Payroll'!BM770,0),IF('People_Inputs'!$E$49="FIN",'Payroll'!BM790,0),IF('People_Inputs'!$E$50="FIN",'Payroll'!BM810,0),IF('People_Inputs'!$E$51="FIN",'Payroll'!BM830,0),IF('People_Inputs'!$E$52="FIN",'Payroll'!BM850,0),IF('People_Inputs'!$E$53="FIN",'Payroll'!BM870,0),IF('People_Inputs'!$E$54="FIN",'Payroll'!BM890,0),IF('People_Inputs'!$E$55="FIN",'Payroll'!BM910,0),IF('People_Inputs'!$E$56="FIN",'Payroll'!BM930,0),IF('People_Inputs'!$E$57="FIN",'Payroll'!BM950,0),IF('People_Inputs'!$E$58="FIN",'Payroll'!BM970,0),IF('People_Inputs'!$E$59="FIN",'Payroll'!BM990,0),IF('People_Inputs'!$E$60="FIN",'Payroll'!BM1010,0),IF('People_Inputs'!$E$61="FIN",'Payroll'!BM1030,0),IF('People_Inputs'!$E$62="FIN",'Payroll'!BM1050,0),IF('People_Inputs'!$E$63="FIN",'Payroll'!BM1070,0),IF('People_Inputs'!$E$64="FIN",'Payroll'!BM1090,0),IF('People_Inputs'!$E$65="FIN",'Payroll'!BM1110,0),IF('People_Inputs'!$E$66="FIN",'Payroll'!BM1130,0),IF('People_Inputs'!$E$67="FIN",'Payroll'!BM1150,0),IF('People_Inputs'!$E$68="FIN",'Payroll'!BM1170,0),IF('People_Inputs'!$E$69="FIN",'Payroll'!BM1190,0),IF('People_Inputs'!$E$70="FIN",'Payroll'!BM1210,0))</f>
        <v>0</v>
      </c>
      <c r="BN38" s="35">
        <f>SUM(IF('People_Inputs'!$E$11="FIN",'Payroll'!BN30,0),IF('People_Inputs'!$E$12="FIN",'Payroll'!BN50,0),IF('People_Inputs'!$E$13="FIN",'Payroll'!BN70,0),IF('People_Inputs'!$E$14="FIN",'Payroll'!BN90,0),IF('People_Inputs'!$E$15="FIN",'Payroll'!BN110,0),IF('People_Inputs'!$E$16="FIN",'Payroll'!BN130,0),IF('People_Inputs'!$E$17="FIN",'Payroll'!BN150,0),IF('People_Inputs'!$E$18="FIN",'Payroll'!BN170,0),IF('People_Inputs'!$E$19="FIN",'Payroll'!BN190,0),IF('People_Inputs'!$E$20="FIN",'Payroll'!BN210,0),IF('People_Inputs'!$E$21="FIN",'Payroll'!BN230,0),IF('People_Inputs'!$E$22="FIN",'Payroll'!BN250,0),IF('People_Inputs'!$E$23="FIN",'Payroll'!BN270,0),IF('People_Inputs'!$E$24="FIN",'Payroll'!BN290,0),IF('People_Inputs'!$E$25="FIN",'Payroll'!BN310,0),IF('People_Inputs'!$E$26="FIN",'Payroll'!BN330,0),IF('People_Inputs'!$E$27="FIN",'Payroll'!BN350,0),IF('People_Inputs'!$E$28="FIN",'Payroll'!BN370,0),IF('People_Inputs'!$E$29="FIN",'Payroll'!BN390,0),IF('People_Inputs'!$E$30="FIN",'Payroll'!BN410,0),IF('People_Inputs'!$E$31="FIN",'Payroll'!BN430,0),IF('People_Inputs'!$E$32="FIN",'Payroll'!BN450,0),IF('People_Inputs'!$E$33="FIN",'Payroll'!BN470,0),IF('People_Inputs'!$E$34="FIN",'Payroll'!BN490,0),IF('People_Inputs'!$E$35="FIN",'Payroll'!BN510,0),IF('People_Inputs'!$E$36="FIN",'Payroll'!BN530,0),IF('People_Inputs'!$E$37="FIN",'Payroll'!BN550,0),IF('People_Inputs'!$E$38="FIN",'Payroll'!BN570,0),IF('People_Inputs'!$E$39="FIN",'Payroll'!BN590,0),IF('People_Inputs'!$E$40="FIN",'Payroll'!BN610,0),IF('People_Inputs'!$E$41="FIN",'Payroll'!BN630,0),IF('People_Inputs'!$E$42="FIN",'Payroll'!BN650,0),IF('People_Inputs'!$E$43="FIN",'Payroll'!BN670,0),IF('People_Inputs'!$E$44="FIN",'Payroll'!BN690,0),IF('People_Inputs'!$E$45="FIN",'Payroll'!BN710,0),IF('People_Inputs'!$E$46="FIN",'Payroll'!BN730,0),IF('People_Inputs'!$E$47="FIN",'Payroll'!BN750,0),IF('People_Inputs'!$E$48="FIN",'Payroll'!BN770,0),IF('People_Inputs'!$E$49="FIN",'Payroll'!BN790,0),IF('People_Inputs'!$E$50="FIN",'Payroll'!BN810,0),IF('People_Inputs'!$E$51="FIN",'Payroll'!BN830,0),IF('People_Inputs'!$E$52="FIN",'Payroll'!BN850,0),IF('People_Inputs'!$E$53="FIN",'Payroll'!BN870,0),IF('People_Inputs'!$E$54="FIN",'Payroll'!BN890,0),IF('People_Inputs'!$E$55="FIN",'Payroll'!BN910,0),IF('People_Inputs'!$E$56="FIN",'Payroll'!BN930,0),IF('People_Inputs'!$E$57="FIN",'Payroll'!BN950,0),IF('People_Inputs'!$E$58="FIN",'Payroll'!BN970,0),IF('People_Inputs'!$E$59="FIN",'Payroll'!BN990,0),IF('People_Inputs'!$E$60="FIN",'Payroll'!BN1010,0),IF('People_Inputs'!$E$61="FIN",'Payroll'!BN1030,0),IF('People_Inputs'!$E$62="FIN",'Payroll'!BN1050,0),IF('People_Inputs'!$E$63="FIN",'Payroll'!BN1070,0),IF('People_Inputs'!$E$64="FIN",'Payroll'!BN1090,0),IF('People_Inputs'!$E$65="FIN",'Payroll'!BN1110,0),IF('People_Inputs'!$E$66="FIN",'Payroll'!BN1130,0),IF('People_Inputs'!$E$67="FIN",'Payroll'!BN1150,0),IF('People_Inputs'!$E$68="FIN",'Payroll'!BN1170,0),IF('People_Inputs'!$E$69="FIN",'Payroll'!BN1190,0),IF('People_Inputs'!$E$70="FIN",'Payroll'!BN1210,0))</f>
        <v>0</v>
      </c>
      <c r="BO38" s="35">
        <f>SUM(IF('People_Inputs'!$E$11="FIN",'Payroll'!BO30,0),IF('People_Inputs'!$E$12="FIN",'Payroll'!BO50,0),IF('People_Inputs'!$E$13="FIN",'Payroll'!BO70,0),IF('People_Inputs'!$E$14="FIN",'Payroll'!BO90,0),IF('People_Inputs'!$E$15="FIN",'Payroll'!BO110,0),IF('People_Inputs'!$E$16="FIN",'Payroll'!BO130,0),IF('People_Inputs'!$E$17="FIN",'Payroll'!BO150,0),IF('People_Inputs'!$E$18="FIN",'Payroll'!BO170,0),IF('People_Inputs'!$E$19="FIN",'Payroll'!BO190,0),IF('People_Inputs'!$E$20="FIN",'Payroll'!BO210,0),IF('People_Inputs'!$E$21="FIN",'Payroll'!BO230,0),IF('People_Inputs'!$E$22="FIN",'Payroll'!BO250,0),IF('People_Inputs'!$E$23="FIN",'Payroll'!BO270,0),IF('People_Inputs'!$E$24="FIN",'Payroll'!BO290,0),IF('People_Inputs'!$E$25="FIN",'Payroll'!BO310,0),IF('People_Inputs'!$E$26="FIN",'Payroll'!BO330,0),IF('People_Inputs'!$E$27="FIN",'Payroll'!BO350,0),IF('People_Inputs'!$E$28="FIN",'Payroll'!BO370,0),IF('People_Inputs'!$E$29="FIN",'Payroll'!BO390,0),IF('People_Inputs'!$E$30="FIN",'Payroll'!BO410,0),IF('People_Inputs'!$E$31="FIN",'Payroll'!BO430,0),IF('People_Inputs'!$E$32="FIN",'Payroll'!BO450,0),IF('People_Inputs'!$E$33="FIN",'Payroll'!BO470,0),IF('People_Inputs'!$E$34="FIN",'Payroll'!BO490,0),IF('People_Inputs'!$E$35="FIN",'Payroll'!BO510,0),IF('People_Inputs'!$E$36="FIN",'Payroll'!BO530,0),IF('People_Inputs'!$E$37="FIN",'Payroll'!BO550,0),IF('People_Inputs'!$E$38="FIN",'Payroll'!BO570,0),IF('People_Inputs'!$E$39="FIN",'Payroll'!BO590,0),IF('People_Inputs'!$E$40="FIN",'Payroll'!BO610,0),IF('People_Inputs'!$E$41="FIN",'Payroll'!BO630,0),IF('People_Inputs'!$E$42="FIN",'Payroll'!BO650,0),IF('People_Inputs'!$E$43="FIN",'Payroll'!BO670,0),IF('People_Inputs'!$E$44="FIN",'Payroll'!BO690,0),IF('People_Inputs'!$E$45="FIN",'Payroll'!BO710,0),IF('People_Inputs'!$E$46="FIN",'Payroll'!BO730,0),IF('People_Inputs'!$E$47="FIN",'Payroll'!BO750,0),IF('People_Inputs'!$E$48="FIN",'Payroll'!BO770,0),IF('People_Inputs'!$E$49="FIN",'Payroll'!BO790,0),IF('People_Inputs'!$E$50="FIN",'Payroll'!BO810,0),IF('People_Inputs'!$E$51="FIN",'Payroll'!BO830,0),IF('People_Inputs'!$E$52="FIN",'Payroll'!BO850,0),IF('People_Inputs'!$E$53="FIN",'Payroll'!BO870,0),IF('People_Inputs'!$E$54="FIN",'Payroll'!BO890,0),IF('People_Inputs'!$E$55="FIN",'Payroll'!BO910,0),IF('People_Inputs'!$E$56="FIN",'Payroll'!BO930,0),IF('People_Inputs'!$E$57="FIN",'Payroll'!BO950,0),IF('People_Inputs'!$E$58="FIN",'Payroll'!BO970,0),IF('People_Inputs'!$E$59="FIN",'Payroll'!BO990,0),IF('People_Inputs'!$E$60="FIN",'Payroll'!BO1010,0),IF('People_Inputs'!$E$61="FIN",'Payroll'!BO1030,0),IF('People_Inputs'!$E$62="FIN",'Payroll'!BO1050,0),IF('People_Inputs'!$E$63="FIN",'Payroll'!BO1070,0),IF('People_Inputs'!$E$64="FIN",'Payroll'!BO1090,0),IF('People_Inputs'!$E$65="FIN",'Payroll'!BO1110,0),IF('People_Inputs'!$E$66="FIN",'Payroll'!BO1130,0),IF('People_Inputs'!$E$67="FIN",'Payroll'!BO1150,0),IF('People_Inputs'!$E$68="FIN",'Payroll'!BO1170,0),IF('People_Inputs'!$E$69="FIN",'Payroll'!BO1190,0),IF('People_Inputs'!$E$70="FIN",'Payroll'!BO1210,0))</f>
        <v>0</v>
      </c>
    </row>
    <row r="39" ht="22" customHeight="1">
      <c r="A39" s="2" t="str">
        <v>SALES.TOTAL</v>
      </c>
      <c r="B39" s="6" t="str">
        <v>Sales (SALES): payroll cost</v>
      </c>
      <c r="C39" s="2" t="str">
        <v>EUR</v>
      </c>
      <c r="D39" s="2" t="str">
        <v>SUM</v>
      </c>
      <c r="E39" s="36">
        <f>SUM(H39:BO39)</f>
        <v>286819.5459067538</v>
      </c>
      <c r="F39" s="6" t="str">
        <v>Salaries plus employer contributions (Payroll)</v>
      </c>
      <c r="G39" s="2"/>
      <c r="H39" s="35">
        <f>SUM(IF('People_Inputs'!$E$11="SALES",'Payroll'!H26,0),IF('People_Inputs'!$E$12="SALES",'Payroll'!H46,0),IF('People_Inputs'!$E$13="SALES",'Payroll'!H66,0),IF('People_Inputs'!$E$14="SALES",'Payroll'!H86,0),IF('People_Inputs'!$E$15="SALES",'Payroll'!H106,0),IF('People_Inputs'!$E$16="SALES",'Payroll'!H126,0),IF('People_Inputs'!$E$17="SALES",'Payroll'!H146,0),IF('People_Inputs'!$E$18="SALES",'Payroll'!H166,0),IF('People_Inputs'!$E$19="SALES",'Payroll'!H186,0),IF('People_Inputs'!$E$20="SALES",'Payroll'!H206,0),IF('People_Inputs'!$E$21="SALES",'Payroll'!H226,0),IF('People_Inputs'!$E$22="SALES",'Payroll'!H246,0),IF('People_Inputs'!$E$23="SALES",'Payroll'!H266,0),IF('People_Inputs'!$E$24="SALES",'Payroll'!H286,0),IF('People_Inputs'!$E$25="SALES",'Payroll'!H306,0),IF('People_Inputs'!$E$26="SALES",'Payroll'!H326,0),IF('People_Inputs'!$E$27="SALES",'Payroll'!H346,0),IF('People_Inputs'!$E$28="SALES",'Payroll'!H366,0),IF('People_Inputs'!$E$29="SALES",'Payroll'!H386,0),IF('People_Inputs'!$E$30="SALES",'Payroll'!H406,0),IF('People_Inputs'!$E$31="SALES",'Payroll'!H426,0),IF('People_Inputs'!$E$32="SALES",'Payroll'!H446,0),IF('People_Inputs'!$E$33="SALES",'Payroll'!H466,0),IF('People_Inputs'!$E$34="SALES",'Payroll'!H486,0),IF('People_Inputs'!$E$35="SALES",'Payroll'!H506,0),IF('People_Inputs'!$E$36="SALES",'Payroll'!H526,0),IF('People_Inputs'!$E$37="SALES",'Payroll'!H546,0),IF('People_Inputs'!$E$38="SALES",'Payroll'!H566,0),IF('People_Inputs'!$E$39="SALES",'Payroll'!H586,0),IF('People_Inputs'!$E$40="SALES",'Payroll'!H606,0),IF('People_Inputs'!$E$41="SALES",'Payroll'!H626,0),IF('People_Inputs'!$E$42="SALES",'Payroll'!H646,0),IF('People_Inputs'!$E$43="SALES",'Payroll'!H666,0),IF('People_Inputs'!$E$44="SALES",'Payroll'!H686,0),IF('People_Inputs'!$E$45="SALES",'Payroll'!H706,0),IF('People_Inputs'!$E$46="SALES",'Payroll'!H726,0),IF('People_Inputs'!$E$47="SALES",'Payroll'!H746,0),IF('People_Inputs'!$E$48="SALES",'Payroll'!H766,0),IF('People_Inputs'!$E$49="SALES",'Payroll'!H786,0),IF('People_Inputs'!$E$50="SALES",'Payroll'!H806,0),IF('People_Inputs'!$E$51="SALES",'Payroll'!H826,0),IF('People_Inputs'!$E$52="SALES",'Payroll'!H846,0),IF('People_Inputs'!$E$53="SALES",'Payroll'!H866,0),IF('People_Inputs'!$E$54="SALES",'Payroll'!H886,0),IF('People_Inputs'!$E$55="SALES",'Payroll'!H906,0),IF('People_Inputs'!$E$56="SALES",'Payroll'!H926,0),IF('People_Inputs'!$E$57="SALES",'Payroll'!H946,0),IF('People_Inputs'!$E$58="SALES",'Payroll'!H966,0),IF('People_Inputs'!$E$59="SALES",'Payroll'!H986,0),IF('People_Inputs'!$E$60="SALES",'Payroll'!H1006,0),IF('People_Inputs'!$E$61="SALES",'Payroll'!H1026,0),IF('People_Inputs'!$E$62="SALES",'Payroll'!H1046,0),IF('People_Inputs'!$E$63="SALES",'Payroll'!H1066,0),IF('People_Inputs'!$E$64="SALES",'Payroll'!H1086,0),IF('People_Inputs'!$E$65="SALES",'Payroll'!H1106,0),IF('People_Inputs'!$E$66="SALES",'Payroll'!H1126,0),IF('People_Inputs'!$E$67="SALES",'Payroll'!H1146,0),IF('People_Inputs'!$E$68="SALES",'Payroll'!H1166,0),IF('People_Inputs'!$E$69="SALES",'Payroll'!H1186,0),IF('People_Inputs'!$E$70="SALES",'Payroll'!H1206,0))</f>
        <v>0.0</v>
      </c>
      <c r="I39" s="35">
        <f>SUM(IF('People_Inputs'!$E$11="SALES",'Payroll'!I26,0),IF('People_Inputs'!$E$12="SALES",'Payroll'!I46,0),IF('People_Inputs'!$E$13="SALES",'Payroll'!I66,0),IF('People_Inputs'!$E$14="SALES",'Payroll'!I86,0),IF('People_Inputs'!$E$15="SALES",'Payroll'!I106,0),IF('People_Inputs'!$E$16="SALES",'Payroll'!I126,0),IF('People_Inputs'!$E$17="SALES",'Payroll'!I146,0),IF('People_Inputs'!$E$18="SALES",'Payroll'!I166,0),IF('People_Inputs'!$E$19="SALES",'Payroll'!I186,0),IF('People_Inputs'!$E$20="SALES",'Payroll'!I206,0),IF('People_Inputs'!$E$21="SALES",'Payroll'!I226,0),IF('People_Inputs'!$E$22="SALES",'Payroll'!I246,0),IF('People_Inputs'!$E$23="SALES",'Payroll'!I266,0),IF('People_Inputs'!$E$24="SALES",'Payroll'!I286,0),IF('People_Inputs'!$E$25="SALES",'Payroll'!I306,0),IF('People_Inputs'!$E$26="SALES",'Payroll'!I326,0),IF('People_Inputs'!$E$27="SALES",'Payroll'!I346,0),IF('People_Inputs'!$E$28="SALES",'Payroll'!I366,0),IF('People_Inputs'!$E$29="SALES",'Payroll'!I386,0),IF('People_Inputs'!$E$30="SALES",'Payroll'!I406,0),IF('People_Inputs'!$E$31="SALES",'Payroll'!I426,0),IF('People_Inputs'!$E$32="SALES",'Payroll'!I446,0),IF('People_Inputs'!$E$33="SALES",'Payroll'!I466,0),IF('People_Inputs'!$E$34="SALES",'Payroll'!I486,0),IF('People_Inputs'!$E$35="SALES",'Payroll'!I506,0),IF('People_Inputs'!$E$36="SALES",'Payroll'!I526,0),IF('People_Inputs'!$E$37="SALES",'Payroll'!I546,0),IF('People_Inputs'!$E$38="SALES",'Payroll'!I566,0),IF('People_Inputs'!$E$39="SALES",'Payroll'!I586,0),IF('People_Inputs'!$E$40="SALES",'Payroll'!I606,0),IF('People_Inputs'!$E$41="SALES",'Payroll'!I626,0),IF('People_Inputs'!$E$42="SALES",'Payroll'!I646,0),IF('People_Inputs'!$E$43="SALES",'Payroll'!I666,0),IF('People_Inputs'!$E$44="SALES",'Payroll'!I686,0),IF('People_Inputs'!$E$45="SALES",'Payroll'!I706,0),IF('People_Inputs'!$E$46="SALES",'Payroll'!I726,0),IF('People_Inputs'!$E$47="SALES",'Payroll'!I746,0),IF('People_Inputs'!$E$48="SALES",'Payroll'!I766,0),IF('People_Inputs'!$E$49="SALES",'Payroll'!I786,0),IF('People_Inputs'!$E$50="SALES",'Payroll'!I806,0),IF('People_Inputs'!$E$51="SALES",'Payroll'!I826,0),IF('People_Inputs'!$E$52="SALES",'Payroll'!I846,0),IF('People_Inputs'!$E$53="SALES",'Payroll'!I866,0),IF('People_Inputs'!$E$54="SALES",'Payroll'!I886,0),IF('People_Inputs'!$E$55="SALES",'Payroll'!I906,0),IF('People_Inputs'!$E$56="SALES",'Payroll'!I926,0),IF('People_Inputs'!$E$57="SALES",'Payroll'!I946,0),IF('People_Inputs'!$E$58="SALES",'Payroll'!I966,0),IF('People_Inputs'!$E$59="SALES",'Payroll'!I986,0),IF('People_Inputs'!$E$60="SALES",'Payroll'!I1006,0),IF('People_Inputs'!$E$61="SALES",'Payroll'!I1026,0),IF('People_Inputs'!$E$62="SALES",'Payroll'!I1046,0),IF('People_Inputs'!$E$63="SALES",'Payroll'!I1066,0),IF('People_Inputs'!$E$64="SALES",'Payroll'!I1086,0),IF('People_Inputs'!$E$65="SALES",'Payroll'!I1106,0),IF('People_Inputs'!$E$66="SALES",'Payroll'!I1126,0),IF('People_Inputs'!$E$67="SALES",'Payroll'!I1146,0),IF('People_Inputs'!$E$68="SALES",'Payroll'!I1166,0),IF('People_Inputs'!$E$69="SALES",'Payroll'!I1186,0),IF('People_Inputs'!$E$70="SALES",'Payroll'!I1206,0))</f>
        <v>0.0</v>
      </c>
      <c r="J39" s="35">
        <f>SUM(IF('People_Inputs'!$E$11="SALES",'Payroll'!J26,0),IF('People_Inputs'!$E$12="SALES",'Payroll'!J46,0),IF('People_Inputs'!$E$13="SALES",'Payroll'!J66,0),IF('People_Inputs'!$E$14="SALES",'Payroll'!J86,0),IF('People_Inputs'!$E$15="SALES",'Payroll'!J106,0),IF('People_Inputs'!$E$16="SALES",'Payroll'!J126,0),IF('People_Inputs'!$E$17="SALES",'Payroll'!J146,0),IF('People_Inputs'!$E$18="SALES",'Payroll'!J166,0),IF('People_Inputs'!$E$19="SALES",'Payroll'!J186,0),IF('People_Inputs'!$E$20="SALES",'Payroll'!J206,0),IF('People_Inputs'!$E$21="SALES",'Payroll'!J226,0),IF('People_Inputs'!$E$22="SALES",'Payroll'!J246,0),IF('People_Inputs'!$E$23="SALES",'Payroll'!J266,0),IF('People_Inputs'!$E$24="SALES",'Payroll'!J286,0),IF('People_Inputs'!$E$25="SALES",'Payroll'!J306,0),IF('People_Inputs'!$E$26="SALES",'Payroll'!J326,0),IF('People_Inputs'!$E$27="SALES",'Payroll'!J346,0),IF('People_Inputs'!$E$28="SALES",'Payroll'!J366,0),IF('People_Inputs'!$E$29="SALES",'Payroll'!J386,0),IF('People_Inputs'!$E$30="SALES",'Payroll'!J406,0),IF('People_Inputs'!$E$31="SALES",'Payroll'!J426,0),IF('People_Inputs'!$E$32="SALES",'Payroll'!J446,0),IF('People_Inputs'!$E$33="SALES",'Payroll'!J466,0),IF('People_Inputs'!$E$34="SALES",'Payroll'!J486,0),IF('People_Inputs'!$E$35="SALES",'Payroll'!J506,0),IF('People_Inputs'!$E$36="SALES",'Payroll'!J526,0),IF('People_Inputs'!$E$37="SALES",'Payroll'!J546,0),IF('People_Inputs'!$E$38="SALES",'Payroll'!J566,0),IF('People_Inputs'!$E$39="SALES",'Payroll'!J586,0),IF('People_Inputs'!$E$40="SALES",'Payroll'!J606,0),IF('People_Inputs'!$E$41="SALES",'Payroll'!J626,0),IF('People_Inputs'!$E$42="SALES",'Payroll'!J646,0),IF('People_Inputs'!$E$43="SALES",'Payroll'!J666,0),IF('People_Inputs'!$E$44="SALES",'Payroll'!J686,0),IF('People_Inputs'!$E$45="SALES",'Payroll'!J706,0),IF('People_Inputs'!$E$46="SALES",'Payroll'!J726,0),IF('People_Inputs'!$E$47="SALES",'Payroll'!J746,0),IF('People_Inputs'!$E$48="SALES",'Payroll'!J766,0),IF('People_Inputs'!$E$49="SALES",'Payroll'!J786,0),IF('People_Inputs'!$E$50="SALES",'Payroll'!J806,0),IF('People_Inputs'!$E$51="SALES",'Payroll'!J826,0),IF('People_Inputs'!$E$52="SALES",'Payroll'!J846,0),IF('People_Inputs'!$E$53="SALES",'Payroll'!J866,0),IF('People_Inputs'!$E$54="SALES",'Payroll'!J886,0),IF('People_Inputs'!$E$55="SALES",'Payroll'!J906,0),IF('People_Inputs'!$E$56="SALES",'Payroll'!J926,0),IF('People_Inputs'!$E$57="SALES",'Payroll'!J946,0),IF('People_Inputs'!$E$58="SALES",'Payroll'!J966,0),IF('People_Inputs'!$E$59="SALES",'Payroll'!J986,0),IF('People_Inputs'!$E$60="SALES",'Payroll'!J1006,0),IF('People_Inputs'!$E$61="SALES",'Payroll'!J1026,0),IF('People_Inputs'!$E$62="SALES",'Payroll'!J1046,0),IF('People_Inputs'!$E$63="SALES",'Payroll'!J1066,0),IF('People_Inputs'!$E$64="SALES",'Payroll'!J1086,0),IF('People_Inputs'!$E$65="SALES",'Payroll'!J1106,0),IF('People_Inputs'!$E$66="SALES",'Payroll'!J1126,0),IF('People_Inputs'!$E$67="SALES",'Payroll'!J1146,0),IF('People_Inputs'!$E$68="SALES",'Payroll'!J1166,0),IF('People_Inputs'!$E$69="SALES",'Payroll'!J1186,0),IF('People_Inputs'!$E$70="SALES",'Payroll'!J1206,0))</f>
        <v>0.0</v>
      </c>
      <c r="K39" s="35">
        <f>SUM(IF('People_Inputs'!$E$11="SALES",'Payroll'!K26,0),IF('People_Inputs'!$E$12="SALES",'Payroll'!K46,0),IF('People_Inputs'!$E$13="SALES",'Payroll'!K66,0),IF('People_Inputs'!$E$14="SALES",'Payroll'!K86,0),IF('People_Inputs'!$E$15="SALES",'Payroll'!K106,0),IF('People_Inputs'!$E$16="SALES",'Payroll'!K126,0),IF('People_Inputs'!$E$17="SALES",'Payroll'!K146,0),IF('People_Inputs'!$E$18="SALES",'Payroll'!K166,0),IF('People_Inputs'!$E$19="SALES",'Payroll'!K186,0),IF('People_Inputs'!$E$20="SALES",'Payroll'!K206,0),IF('People_Inputs'!$E$21="SALES",'Payroll'!K226,0),IF('People_Inputs'!$E$22="SALES",'Payroll'!K246,0),IF('People_Inputs'!$E$23="SALES",'Payroll'!K266,0),IF('People_Inputs'!$E$24="SALES",'Payroll'!K286,0),IF('People_Inputs'!$E$25="SALES",'Payroll'!K306,0),IF('People_Inputs'!$E$26="SALES",'Payroll'!K326,0),IF('People_Inputs'!$E$27="SALES",'Payroll'!K346,0),IF('People_Inputs'!$E$28="SALES",'Payroll'!K366,0),IF('People_Inputs'!$E$29="SALES",'Payroll'!K386,0),IF('People_Inputs'!$E$30="SALES",'Payroll'!K406,0),IF('People_Inputs'!$E$31="SALES",'Payroll'!K426,0),IF('People_Inputs'!$E$32="SALES",'Payroll'!K446,0),IF('People_Inputs'!$E$33="SALES",'Payroll'!K466,0),IF('People_Inputs'!$E$34="SALES",'Payroll'!K486,0),IF('People_Inputs'!$E$35="SALES",'Payroll'!K506,0),IF('People_Inputs'!$E$36="SALES",'Payroll'!K526,0),IF('People_Inputs'!$E$37="SALES",'Payroll'!K546,0),IF('People_Inputs'!$E$38="SALES",'Payroll'!K566,0),IF('People_Inputs'!$E$39="SALES",'Payroll'!K586,0),IF('People_Inputs'!$E$40="SALES",'Payroll'!K606,0),IF('People_Inputs'!$E$41="SALES",'Payroll'!K626,0),IF('People_Inputs'!$E$42="SALES",'Payroll'!K646,0),IF('People_Inputs'!$E$43="SALES",'Payroll'!K666,0),IF('People_Inputs'!$E$44="SALES",'Payroll'!K686,0),IF('People_Inputs'!$E$45="SALES",'Payroll'!K706,0),IF('People_Inputs'!$E$46="SALES",'Payroll'!K726,0),IF('People_Inputs'!$E$47="SALES",'Payroll'!K746,0),IF('People_Inputs'!$E$48="SALES",'Payroll'!K766,0),IF('People_Inputs'!$E$49="SALES",'Payroll'!K786,0),IF('People_Inputs'!$E$50="SALES",'Payroll'!K806,0),IF('People_Inputs'!$E$51="SALES",'Payroll'!K826,0),IF('People_Inputs'!$E$52="SALES",'Payroll'!K846,0),IF('People_Inputs'!$E$53="SALES",'Payroll'!K866,0),IF('People_Inputs'!$E$54="SALES",'Payroll'!K886,0),IF('People_Inputs'!$E$55="SALES",'Payroll'!K906,0),IF('People_Inputs'!$E$56="SALES",'Payroll'!K926,0),IF('People_Inputs'!$E$57="SALES",'Payroll'!K946,0),IF('People_Inputs'!$E$58="SALES",'Payroll'!K966,0),IF('People_Inputs'!$E$59="SALES",'Payroll'!K986,0),IF('People_Inputs'!$E$60="SALES",'Payroll'!K1006,0),IF('People_Inputs'!$E$61="SALES",'Payroll'!K1026,0),IF('People_Inputs'!$E$62="SALES",'Payroll'!K1046,0),IF('People_Inputs'!$E$63="SALES",'Payroll'!K1066,0),IF('People_Inputs'!$E$64="SALES",'Payroll'!K1086,0),IF('People_Inputs'!$E$65="SALES",'Payroll'!K1106,0),IF('People_Inputs'!$E$66="SALES",'Payroll'!K1126,0),IF('People_Inputs'!$E$67="SALES",'Payroll'!K1146,0),IF('People_Inputs'!$E$68="SALES",'Payroll'!K1166,0),IF('People_Inputs'!$E$69="SALES",'Payroll'!K1186,0),IF('People_Inputs'!$E$70="SALES",'Payroll'!K1206,0))</f>
        <v>0.0</v>
      </c>
      <c r="L39" s="35">
        <f>SUM(IF('People_Inputs'!$E$11="SALES",'Payroll'!L26,0),IF('People_Inputs'!$E$12="SALES",'Payroll'!L46,0),IF('People_Inputs'!$E$13="SALES",'Payroll'!L66,0),IF('People_Inputs'!$E$14="SALES",'Payroll'!L86,0),IF('People_Inputs'!$E$15="SALES",'Payroll'!L106,0),IF('People_Inputs'!$E$16="SALES",'Payroll'!L126,0),IF('People_Inputs'!$E$17="SALES",'Payroll'!L146,0),IF('People_Inputs'!$E$18="SALES",'Payroll'!L166,0),IF('People_Inputs'!$E$19="SALES",'Payroll'!L186,0),IF('People_Inputs'!$E$20="SALES",'Payroll'!L206,0),IF('People_Inputs'!$E$21="SALES",'Payroll'!L226,0),IF('People_Inputs'!$E$22="SALES",'Payroll'!L246,0),IF('People_Inputs'!$E$23="SALES",'Payroll'!L266,0),IF('People_Inputs'!$E$24="SALES",'Payroll'!L286,0),IF('People_Inputs'!$E$25="SALES",'Payroll'!L306,0),IF('People_Inputs'!$E$26="SALES",'Payroll'!L326,0),IF('People_Inputs'!$E$27="SALES",'Payroll'!L346,0),IF('People_Inputs'!$E$28="SALES",'Payroll'!L366,0),IF('People_Inputs'!$E$29="SALES",'Payroll'!L386,0),IF('People_Inputs'!$E$30="SALES",'Payroll'!L406,0),IF('People_Inputs'!$E$31="SALES",'Payroll'!L426,0),IF('People_Inputs'!$E$32="SALES",'Payroll'!L446,0),IF('People_Inputs'!$E$33="SALES",'Payroll'!L466,0),IF('People_Inputs'!$E$34="SALES",'Payroll'!L486,0),IF('People_Inputs'!$E$35="SALES",'Payroll'!L506,0),IF('People_Inputs'!$E$36="SALES",'Payroll'!L526,0),IF('People_Inputs'!$E$37="SALES",'Payroll'!L546,0),IF('People_Inputs'!$E$38="SALES",'Payroll'!L566,0),IF('People_Inputs'!$E$39="SALES",'Payroll'!L586,0),IF('People_Inputs'!$E$40="SALES",'Payroll'!L606,0),IF('People_Inputs'!$E$41="SALES",'Payroll'!L626,0),IF('People_Inputs'!$E$42="SALES",'Payroll'!L646,0),IF('People_Inputs'!$E$43="SALES",'Payroll'!L666,0),IF('People_Inputs'!$E$44="SALES",'Payroll'!L686,0),IF('People_Inputs'!$E$45="SALES",'Payroll'!L706,0),IF('People_Inputs'!$E$46="SALES",'Payroll'!L726,0),IF('People_Inputs'!$E$47="SALES",'Payroll'!L746,0),IF('People_Inputs'!$E$48="SALES",'Payroll'!L766,0),IF('People_Inputs'!$E$49="SALES",'Payroll'!L786,0),IF('People_Inputs'!$E$50="SALES",'Payroll'!L806,0),IF('People_Inputs'!$E$51="SALES",'Payroll'!L826,0),IF('People_Inputs'!$E$52="SALES",'Payroll'!L846,0),IF('People_Inputs'!$E$53="SALES",'Payroll'!L866,0),IF('People_Inputs'!$E$54="SALES",'Payroll'!L886,0),IF('People_Inputs'!$E$55="SALES",'Payroll'!L906,0),IF('People_Inputs'!$E$56="SALES",'Payroll'!L926,0),IF('People_Inputs'!$E$57="SALES",'Payroll'!L946,0),IF('People_Inputs'!$E$58="SALES",'Payroll'!L966,0),IF('People_Inputs'!$E$59="SALES",'Payroll'!L986,0),IF('People_Inputs'!$E$60="SALES",'Payroll'!L1006,0),IF('People_Inputs'!$E$61="SALES",'Payroll'!L1026,0),IF('People_Inputs'!$E$62="SALES",'Payroll'!L1046,0),IF('People_Inputs'!$E$63="SALES",'Payroll'!L1066,0),IF('People_Inputs'!$E$64="SALES",'Payroll'!L1086,0),IF('People_Inputs'!$E$65="SALES",'Payroll'!L1106,0),IF('People_Inputs'!$E$66="SALES",'Payroll'!L1126,0),IF('People_Inputs'!$E$67="SALES",'Payroll'!L1146,0),IF('People_Inputs'!$E$68="SALES",'Payroll'!L1166,0),IF('People_Inputs'!$E$69="SALES",'Payroll'!L1186,0),IF('People_Inputs'!$E$70="SALES",'Payroll'!L1206,0))</f>
        <v>0.0</v>
      </c>
      <c r="M39" s="35">
        <f>SUM(IF('People_Inputs'!$E$11="SALES",'Payroll'!M26,0),IF('People_Inputs'!$E$12="SALES",'Payroll'!M46,0),IF('People_Inputs'!$E$13="SALES",'Payroll'!M66,0),IF('People_Inputs'!$E$14="SALES",'Payroll'!M86,0),IF('People_Inputs'!$E$15="SALES",'Payroll'!M106,0),IF('People_Inputs'!$E$16="SALES",'Payroll'!M126,0),IF('People_Inputs'!$E$17="SALES",'Payroll'!M146,0),IF('People_Inputs'!$E$18="SALES",'Payroll'!M166,0),IF('People_Inputs'!$E$19="SALES",'Payroll'!M186,0),IF('People_Inputs'!$E$20="SALES",'Payroll'!M206,0),IF('People_Inputs'!$E$21="SALES",'Payroll'!M226,0),IF('People_Inputs'!$E$22="SALES",'Payroll'!M246,0),IF('People_Inputs'!$E$23="SALES",'Payroll'!M266,0),IF('People_Inputs'!$E$24="SALES",'Payroll'!M286,0),IF('People_Inputs'!$E$25="SALES",'Payroll'!M306,0),IF('People_Inputs'!$E$26="SALES",'Payroll'!M326,0),IF('People_Inputs'!$E$27="SALES",'Payroll'!M346,0),IF('People_Inputs'!$E$28="SALES",'Payroll'!M366,0),IF('People_Inputs'!$E$29="SALES",'Payroll'!M386,0),IF('People_Inputs'!$E$30="SALES",'Payroll'!M406,0),IF('People_Inputs'!$E$31="SALES",'Payroll'!M426,0),IF('People_Inputs'!$E$32="SALES",'Payroll'!M446,0),IF('People_Inputs'!$E$33="SALES",'Payroll'!M466,0),IF('People_Inputs'!$E$34="SALES",'Payroll'!M486,0),IF('People_Inputs'!$E$35="SALES",'Payroll'!M506,0),IF('People_Inputs'!$E$36="SALES",'Payroll'!M526,0),IF('People_Inputs'!$E$37="SALES",'Payroll'!M546,0),IF('People_Inputs'!$E$38="SALES",'Payroll'!M566,0),IF('People_Inputs'!$E$39="SALES",'Payroll'!M586,0),IF('People_Inputs'!$E$40="SALES",'Payroll'!M606,0),IF('People_Inputs'!$E$41="SALES",'Payroll'!M626,0),IF('People_Inputs'!$E$42="SALES",'Payroll'!M646,0),IF('People_Inputs'!$E$43="SALES",'Payroll'!M666,0),IF('People_Inputs'!$E$44="SALES",'Payroll'!M686,0),IF('People_Inputs'!$E$45="SALES",'Payroll'!M706,0),IF('People_Inputs'!$E$46="SALES",'Payroll'!M726,0),IF('People_Inputs'!$E$47="SALES",'Payroll'!M746,0),IF('People_Inputs'!$E$48="SALES",'Payroll'!M766,0),IF('People_Inputs'!$E$49="SALES",'Payroll'!M786,0),IF('People_Inputs'!$E$50="SALES",'Payroll'!M806,0),IF('People_Inputs'!$E$51="SALES",'Payroll'!M826,0),IF('People_Inputs'!$E$52="SALES",'Payroll'!M846,0),IF('People_Inputs'!$E$53="SALES",'Payroll'!M866,0),IF('People_Inputs'!$E$54="SALES",'Payroll'!M886,0),IF('People_Inputs'!$E$55="SALES",'Payroll'!M906,0),IF('People_Inputs'!$E$56="SALES",'Payroll'!M926,0),IF('People_Inputs'!$E$57="SALES",'Payroll'!M946,0),IF('People_Inputs'!$E$58="SALES",'Payroll'!M966,0),IF('People_Inputs'!$E$59="SALES",'Payroll'!M986,0),IF('People_Inputs'!$E$60="SALES",'Payroll'!M1006,0),IF('People_Inputs'!$E$61="SALES",'Payroll'!M1026,0),IF('People_Inputs'!$E$62="SALES",'Payroll'!M1046,0),IF('People_Inputs'!$E$63="SALES",'Payroll'!M1066,0),IF('People_Inputs'!$E$64="SALES",'Payroll'!M1086,0),IF('People_Inputs'!$E$65="SALES",'Payroll'!M1106,0),IF('People_Inputs'!$E$66="SALES",'Payroll'!M1126,0),IF('People_Inputs'!$E$67="SALES",'Payroll'!M1146,0),IF('People_Inputs'!$E$68="SALES",'Payroll'!M1166,0),IF('People_Inputs'!$E$69="SALES",'Payroll'!M1186,0),IF('People_Inputs'!$E$70="SALES",'Payroll'!M1206,0))</f>
        <v>0.0</v>
      </c>
      <c r="N39" s="35">
        <f>SUM(IF('People_Inputs'!$E$11="SALES",'Payroll'!N26,0),IF('People_Inputs'!$E$12="SALES",'Payroll'!N46,0),IF('People_Inputs'!$E$13="SALES",'Payroll'!N66,0),IF('People_Inputs'!$E$14="SALES",'Payroll'!N86,0),IF('People_Inputs'!$E$15="SALES",'Payroll'!N106,0),IF('People_Inputs'!$E$16="SALES",'Payroll'!N126,0),IF('People_Inputs'!$E$17="SALES",'Payroll'!N146,0),IF('People_Inputs'!$E$18="SALES",'Payroll'!N166,0),IF('People_Inputs'!$E$19="SALES",'Payroll'!N186,0),IF('People_Inputs'!$E$20="SALES",'Payroll'!N206,0),IF('People_Inputs'!$E$21="SALES",'Payroll'!N226,0),IF('People_Inputs'!$E$22="SALES",'Payroll'!N246,0),IF('People_Inputs'!$E$23="SALES",'Payroll'!N266,0),IF('People_Inputs'!$E$24="SALES",'Payroll'!N286,0),IF('People_Inputs'!$E$25="SALES",'Payroll'!N306,0),IF('People_Inputs'!$E$26="SALES",'Payroll'!N326,0),IF('People_Inputs'!$E$27="SALES",'Payroll'!N346,0),IF('People_Inputs'!$E$28="SALES",'Payroll'!N366,0),IF('People_Inputs'!$E$29="SALES",'Payroll'!N386,0),IF('People_Inputs'!$E$30="SALES",'Payroll'!N406,0),IF('People_Inputs'!$E$31="SALES",'Payroll'!N426,0),IF('People_Inputs'!$E$32="SALES",'Payroll'!N446,0),IF('People_Inputs'!$E$33="SALES",'Payroll'!N466,0),IF('People_Inputs'!$E$34="SALES",'Payroll'!N486,0),IF('People_Inputs'!$E$35="SALES",'Payroll'!N506,0),IF('People_Inputs'!$E$36="SALES",'Payroll'!N526,0),IF('People_Inputs'!$E$37="SALES",'Payroll'!N546,0),IF('People_Inputs'!$E$38="SALES",'Payroll'!N566,0),IF('People_Inputs'!$E$39="SALES",'Payroll'!N586,0),IF('People_Inputs'!$E$40="SALES",'Payroll'!N606,0),IF('People_Inputs'!$E$41="SALES",'Payroll'!N626,0),IF('People_Inputs'!$E$42="SALES",'Payroll'!N646,0),IF('People_Inputs'!$E$43="SALES",'Payroll'!N666,0),IF('People_Inputs'!$E$44="SALES",'Payroll'!N686,0),IF('People_Inputs'!$E$45="SALES",'Payroll'!N706,0),IF('People_Inputs'!$E$46="SALES",'Payroll'!N726,0),IF('People_Inputs'!$E$47="SALES",'Payroll'!N746,0),IF('People_Inputs'!$E$48="SALES",'Payroll'!N766,0),IF('People_Inputs'!$E$49="SALES",'Payroll'!N786,0),IF('People_Inputs'!$E$50="SALES",'Payroll'!N806,0),IF('People_Inputs'!$E$51="SALES",'Payroll'!N826,0),IF('People_Inputs'!$E$52="SALES",'Payroll'!N846,0),IF('People_Inputs'!$E$53="SALES",'Payroll'!N866,0),IF('People_Inputs'!$E$54="SALES",'Payroll'!N886,0),IF('People_Inputs'!$E$55="SALES",'Payroll'!N906,0),IF('People_Inputs'!$E$56="SALES",'Payroll'!N926,0),IF('People_Inputs'!$E$57="SALES",'Payroll'!N946,0),IF('People_Inputs'!$E$58="SALES",'Payroll'!N966,0),IF('People_Inputs'!$E$59="SALES",'Payroll'!N986,0),IF('People_Inputs'!$E$60="SALES",'Payroll'!N1006,0),IF('People_Inputs'!$E$61="SALES",'Payroll'!N1026,0),IF('People_Inputs'!$E$62="SALES",'Payroll'!N1046,0),IF('People_Inputs'!$E$63="SALES",'Payroll'!N1066,0),IF('People_Inputs'!$E$64="SALES",'Payroll'!N1086,0),IF('People_Inputs'!$E$65="SALES",'Payroll'!N1106,0),IF('People_Inputs'!$E$66="SALES",'Payroll'!N1126,0),IF('People_Inputs'!$E$67="SALES",'Payroll'!N1146,0),IF('People_Inputs'!$E$68="SALES",'Payroll'!N1166,0),IF('People_Inputs'!$E$69="SALES",'Payroll'!N1186,0),IF('People_Inputs'!$E$70="SALES",'Payroll'!N1206,0))</f>
        <v>0.0</v>
      </c>
      <c r="O39" s="35">
        <f>SUM(IF('People_Inputs'!$E$11="SALES",'Payroll'!O26,0),IF('People_Inputs'!$E$12="SALES",'Payroll'!O46,0),IF('People_Inputs'!$E$13="SALES",'Payroll'!O66,0),IF('People_Inputs'!$E$14="SALES",'Payroll'!O86,0),IF('People_Inputs'!$E$15="SALES",'Payroll'!O106,0),IF('People_Inputs'!$E$16="SALES",'Payroll'!O126,0),IF('People_Inputs'!$E$17="SALES",'Payroll'!O146,0),IF('People_Inputs'!$E$18="SALES",'Payroll'!O166,0),IF('People_Inputs'!$E$19="SALES",'Payroll'!O186,0),IF('People_Inputs'!$E$20="SALES",'Payroll'!O206,0),IF('People_Inputs'!$E$21="SALES",'Payroll'!O226,0),IF('People_Inputs'!$E$22="SALES",'Payroll'!O246,0),IF('People_Inputs'!$E$23="SALES",'Payroll'!O266,0),IF('People_Inputs'!$E$24="SALES",'Payroll'!O286,0),IF('People_Inputs'!$E$25="SALES",'Payroll'!O306,0),IF('People_Inputs'!$E$26="SALES",'Payroll'!O326,0),IF('People_Inputs'!$E$27="SALES",'Payroll'!O346,0),IF('People_Inputs'!$E$28="SALES",'Payroll'!O366,0),IF('People_Inputs'!$E$29="SALES",'Payroll'!O386,0),IF('People_Inputs'!$E$30="SALES",'Payroll'!O406,0),IF('People_Inputs'!$E$31="SALES",'Payroll'!O426,0),IF('People_Inputs'!$E$32="SALES",'Payroll'!O446,0),IF('People_Inputs'!$E$33="SALES",'Payroll'!O466,0),IF('People_Inputs'!$E$34="SALES",'Payroll'!O486,0),IF('People_Inputs'!$E$35="SALES",'Payroll'!O506,0),IF('People_Inputs'!$E$36="SALES",'Payroll'!O526,0),IF('People_Inputs'!$E$37="SALES",'Payroll'!O546,0),IF('People_Inputs'!$E$38="SALES",'Payroll'!O566,0),IF('People_Inputs'!$E$39="SALES",'Payroll'!O586,0),IF('People_Inputs'!$E$40="SALES",'Payroll'!O606,0),IF('People_Inputs'!$E$41="SALES",'Payroll'!O626,0),IF('People_Inputs'!$E$42="SALES",'Payroll'!O646,0),IF('People_Inputs'!$E$43="SALES",'Payroll'!O666,0),IF('People_Inputs'!$E$44="SALES",'Payroll'!O686,0),IF('People_Inputs'!$E$45="SALES",'Payroll'!O706,0),IF('People_Inputs'!$E$46="SALES",'Payroll'!O726,0),IF('People_Inputs'!$E$47="SALES",'Payroll'!O746,0),IF('People_Inputs'!$E$48="SALES",'Payroll'!O766,0),IF('People_Inputs'!$E$49="SALES",'Payroll'!O786,0),IF('People_Inputs'!$E$50="SALES",'Payroll'!O806,0),IF('People_Inputs'!$E$51="SALES",'Payroll'!O826,0),IF('People_Inputs'!$E$52="SALES",'Payroll'!O846,0),IF('People_Inputs'!$E$53="SALES",'Payroll'!O866,0),IF('People_Inputs'!$E$54="SALES",'Payroll'!O886,0),IF('People_Inputs'!$E$55="SALES",'Payroll'!O906,0),IF('People_Inputs'!$E$56="SALES",'Payroll'!O926,0),IF('People_Inputs'!$E$57="SALES",'Payroll'!O946,0),IF('People_Inputs'!$E$58="SALES",'Payroll'!O966,0),IF('People_Inputs'!$E$59="SALES",'Payroll'!O986,0),IF('People_Inputs'!$E$60="SALES",'Payroll'!O1006,0),IF('People_Inputs'!$E$61="SALES",'Payroll'!O1026,0),IF('People_Inputs'!$E$62="SALES",'Payroll'!O1046,0),IF('People_Inputs'!$E$63="SALES",'Payroll'!O1066,0),IF('People_Inputs'!$E$64="SALES",'Payroll'!O1086,0),IF('People_Inputs'!$E$65="SALES",'Payroll'!O1106,0),IF('People_Inputs'!$E$66="SALES",'Payroll'!O1126,0),IF('People_Inputs'!$E$67="SALES",'Payroll'!O1146,0),IF('People_Inputs'!$E$68="SALES",'Payroll'!O1166,0),IF('People_Inputs'!$E$69="SALES",'Payroll'!O1186,0),IF('People_Inputs'!$E$70="SALES",'Payroll'!O1206,0))</f>
        <v>0.0</v>
      </c>
      <c r="P39" s="35">
        <f>SUM(IF('People_Inputs'!$E$11="SALES",'Payroll'!P26,0),IF('People_Inputs'!$E$12="SALES",'Payroll'!P46,0),IF('People_Inputs'!$E$13="SALES",'Payroll'!P66,0),IF('People_Inputs'!$E$14="SALES",'Payroll'!P86,0),IF('People_Inputs'!$E$15="SALES",'Payroll'!P106,0),IF('People_Inputs'!$E$16="SALES",'Payroll'!P126,0),IF('People_Inputs'!$E$17="SALES",'Payroll'!P146,0),IF('People_Inputs'!$E$18="SALES",'Payroll'!P166,0),IF('People_Inputs'!$E$19="SALES",'Payroll'!P186,0),IF('People_Inputs'!$E$20="SALES",'Payroll'!P206,0),IF('People_Inputs'!$E$21="SALES",'Payroll'!P226,0),IF('People_Inputs'!$E$22="SALES",'Payroll'!P246,0),IF('People_Inputs'!$E$23="SALES",'Payroll'!P266,0),IF('People_Inputs'!$E$24="SALES",'Payroll'!P286,0),IF('People_Inputs'!$E$25="SALES",'Payroll'!P306,0),IF('People_Inputs'!$E$26="SALES",'Payroll'!P326,0),IF('People_Inputs'!$E$27="SALES",'Payroll'!P346,0),IF('People_Inputs'!$E$28="SALES",'Payroll'!P366,0),IF('People_Inputs'!$E$29="SALES",'Payroll'!P386,0),IF('People_Inputs'!$E$30="SALES",'Payroll'!P406,0),IF('People_Inputs'!$E$31="SALES",'Payroll'!P426,0),IF('People_Inputs'!$E$32="SALES",'Payroll'!P446,0),IF('People_Inputs'!$E$33="SALES",'Payroll'!P466,0),IF('People_Inputs'!$E$34="SALES",'Payroll'!P486,0),IF('People_Inputs'!$E$35="SALES",'Payroll'!P506,0),IF('People_Inputs'!$E$36="SALES",'Payroll'!P526,0),IF('People_Inputs'!$E$37="SALES",'Payroll'!P546,0),IF('People_Inputs'!$E$38="SALES",'Payroll'!P566,0),IF('People_Inputs'!$E$39="SALES",'Payroll'!P586,0),IF('People_Inputs'!$E$40="SALES",'Payroll'!P606,0),IF('People_Inputs'!$E$41="SALES",'Payroll'!P626,0),IF('People_Inputs'!$E$42="SALES",'Payroll'!P646,0),IF('People_Inputs'!$E$43="SALES",'Payroll'!P666,0),IF('People_Inputs'!$E$44="SALES",'Payroll'!P686,0),IF('People_Inputs'!$E$45="SALES",'Payroll'!P706,0),IF('People_Inputs'!$E$46="SALES",'Payroll'!P726,0),IF('People_Inputs'!$E$47="SALES",'Payroll'!P746,0),IF('People_Inputs'!$E$48="SALES",'Payroll'!P766,0),IF('People_Inputs'!$E$49="SALES",'Payroll'!P786,0),IF('People_Inputs'!$E$50="SALES",'Payroll'!P806,0),IF('People_Inputs'!$E$51="SALES",'Payroll'!P826,0),IF('People_Inputs'!$E$52="SALES",'Payroll'!P846,0),IF('People_Inputs'!$E$53="SALES",'Payroll'!P866,0),IF('People_Inputs'!$E$54="SALES",'Payroll'!P886,0),IF('People_Inputs'!$E$55="SALES",'Payroll'!P906,0),IF('People_Inputs'!$E$56="SALES",'Payroll'!P926,0),IF('People_Inputs'!$E$57="SALES",'Payroll'!P946,0),IF('People_Inputs'!$E$58="SALES",'Payroll'!P966,0),IF('People_Inputs'!$E$59="SALES",'Payroll'!P986,0),IF('People_Inputs'!$E$60="SALES",'Payroll'!P1006,0),IF('People_Inputs'!$E$61="SALES",'Payroll'!P1026,0),IF('People_Inputs'!$E$62="SALES",'Payroll'!P1046,0),IF('People_Inputs'!$E$63="SALES",'Payroll'!P1066,0),IF('People_Inputs'!$E$64="SALES",'Payroll'!P1086,0),IF('People_Inputs'!$E$65="SALES",'Payroll'!P1106,0),IF('People_Inputs'!$E$66="SALES",'Payroll'!P1126,0),IF('People_Inputs'!$E$67="SALES",'Payroll'!P1146,0),IF('People_Inputs'!$E$68="SALES",'Payroll'!P1166,0),IF('People_Inputs'!$E$69="SALES",'Payroll'!P1186,0),IF('People_Inputs'!$E$70="SALES",'Payroll'!P1206,0))</f>
        <v>0.0</v>
      </c>
      <c r="Q39" s="35">
        <f>SUM(IF('People_Inputs'!$E$11="SALES",'Payroll'!Q26,0),IF('People_Inputs'!$E$12="SALES",'Payroll'!Q46,0),IF('People_Inputs'!$E$13="SALES",'Payroll'!Q66,0),IF('People_Inputs'!$E$14="SALES",'Payroll'!Q86,0),IF('People_Inputs'!$E$15="SALES",'Payroll'!Q106,0),IF('People_Inputs'!$E$16="SALES",'Payroll'!Q126,0),IF('People_Inputs'!$E$17="SALES",'Payroll'!Q146,0),IF('People_Inputs'!$E$18="SALES",'Payroll'!Q166,0),IF('People_Inputs'!$E$19="SALES",'Payroll'!Q186,0),IF('People_Inputs'!$E$20="SALES",'Payroll'!Q206,0),IF('People_Inputs'!$E$21="SALES",'Payroll'!Q226,0),IF('People_Inputs'!$E$22="SALES",'Payroll'!Q246,0),IF('People_Inputs'!$E$23="SALES",'Payroll'!Q266,0),IF('People_Inputs'!$E$24="SALES",'Payroll'!Q286,0),IF('People_Inputs'!$E$25="SALES",'Payroll'!Q306,0),IF('People_Inputs'!$E$26="SALES",'Payroll'!Q326,0),IF('People_Inputs'!$E$27="SALES",'Payroll'!Q346,0),IF('People_Inputs'!$E$28="SALES",'Payroll'!Q366,0),IF('People_Inputs'!$E$29="SALES",'Payroll'!Q386,0),IF('People_Inputs'!$E$30="SALES",'Payroll'!Q406,0),IF('People_Inputs'!$E$31="SALES",'Payroll'!Q426,0),IF('People_Inputs'!$E$32="SALES",'Payroll'!Q446,0),IF('People_Inputs'!$E$33="SALES",'Payroll'!Q466,0),IF('People_Inputs'!$E$34="SALES",'Payroll'!Q486,0),IF('People_Inputs'!$E$35="SALES",'Payroll'!Q506,0),IF('People_Inputs'!$E$36="SALES",'Payroll'!Q526,0),IF('People_Inputs'!$E$37="SALES",'Payroll'!Q546,0),IF('People_Inputs'!$E$38="SALES",'Payroll'!Q566,0),IF('People_Inputs'!$E$39="SALES",'Payroll'!Q586,0),IF('People_Inputs'!$E$40="SALES",'Payroll'!Q606,0),IF('People_Inputs'!$E$41="SALES",'Payroll'!Q626,0),IF('People_Inputs'!$E$42="SALES",'Payroll'!Q646,0),IF('People_Inputs'!$E$43="SALES",'Payroll'!Q666,0),IF('People_Inputs'!$E$44="SALES",'Payroll'!Q686,0),IF('People_Inputs'!$E$45="SALES",'Payroll'!Q706,0),IF('People_Inputs'!$E$46="SALES",'Payroll'!Q726,0),IF('People_Inputs'!$E$47="SALES",'Payroll'!Q746,0),IF('People_Inputs'!$E$48="SALES",'Payroll'!Q766,0),IF('People_Inputs'!$E$49="SALES",'Payroll'!Q786,0),IF('People_Inputs'!$E$50="SALES",'Payroll'!Q806,0),IF('People_Inputs'!$E$51="SALES",'Payroll'!Q826,0),IF('People_Inputs'!$E$52="SALES",'Payroll'!Q846,0),IF('People_Inputs'!$E$53="SALES",'Payroll'!Q866,0),IF('People_Inputs'!$E$54="SALES",'Payroll'!Q886,0),IF('People_Inputs'!$E$55="SALES",'Payroll'!Q906,0),IF('People_Inputs'!$E$56="SALES",'Payroll'!Q926,0),IF('People_Inputs'!$E$57="SALES",'Payroll'!Q946,0),IF('People_Inputs'!$E$58="SALES",'Payroll'!Q966,0),IF('People_Inputs'!$E$59="SALES",'Payroll'!Q986,0),IF('People_Inputs'!$E$60="SALES",'Payroll'!Q1006,0),IF('People_Inputs'!$E$61="SALES",'Payroll'!Q1026,0),IF('People_Inputs'!$E$62="SALES",'Payroll'!Q1046,0),IF('People_Inputs'!$E$63="SALES",'Payroll'!Q1066,0),IF('People_Inputs'!$E$64="SALES",'Payroll'!Q1086,0),IF('People_Inputs'!$E$65="SALES",'Payroll'!Q1106,0),IF('People_Inputs'!$E$66="SALES",'Payroll'!Q1126,0),IF('People_Inputs'!$E$67="SALES",'Payroll'!Q1146,0),IF('People_Inputs'!$E$68="SALES",'Payroll'!Q1166,0),IF('People_Inputs'!$E$69="SALES",'Payroll'!Q1186,0),IF('People_Inputs'!$E$70="SALES",'Payroll'!Q1206,0))</f>
        <v>0.0</v>
      </c>
      <c r="R39" s="35">
        <f>SUM(IF('People_Inputs'!$E$11="SALES",'Payroll'!R26,0),IF('People_Inputs'!$E$12="SALES",'Payroll'!R46,0),IF('People_Inputs'!$E$13="SALES",'Payroll'!R66,0),IF('People_Inputs'!$E$14="SALES",'Payroll'!R86,0),IF('People_Inputs'!$E$15="SALES",'Payroll'!R106,0),IF('People_Inputs'!$E$16="SALES",'Payroll'!R126,0),IF('People_Inputs'!$E$17="SALES",'Payroll'!R146,0),IF('People_Inputs'!$E$18="SALES",'Payroll'!R166,0),IF('People_Inputs'!$E$19="SALES",'Payroll'!R186,0),IF('People_Inputs'!$E$20="SALES",'Payroll'!R206,0),IF('People_Inputs'!$E$21="SALES",'Payroll'!R226,0),IF('People_Inputs'!$E$22="SALES",'Payroll'!R246,0),IF('People_Inputs'!$E$23="SALES",'Payroll'!R266,0),IF('People_Inputs'!$E$24="SALES",'Payroll'!R286,0),IF('People_Inputs'!$E$25="SALES",'Payroll'!R306,0),IF('People_Inputs'!$E$26="SALES",'Payroll'!R326,0),IF('People_Inputs'!$E$27="SALES",'Payroll'!R346,0),IF('People_Inputs'!$E$28="SALES",'Payroll'!R366,0),IF('People_Inputs'!$E$29="SALES",'Payroll'!R386,0),IF('People_Inputs'!$E$30="SALES",'Payroll'!R406,0),IF('People_Inputs'!$E$31="SALES",'Payroll'!R426,0),IF('People_Inputs'!$E$32="SALES",'Payroll'!R446,0),IF('People_Inputs'!$E$33="SALES",'Payroll'!R466,0),IF('People_Inputs'!$E$34="SALES",'Payroll'!R486,0),IF('People_Inputs'!$E$35="SALES",'Payroll'!R506,0),IF('People_Inputs'!$E$36="SALES",'Payroll'!R526,0),IF('People_Inputs'!$E$37="SALES",'Payroll'!R546,0),IF('People_Inputs'!$E$38="SALES",'Payroll'!R566,0),IF('People_Inputs'!$E$39="SALES",'Payroll'!R586,0),IF('People_Inputs'!$E$40="SALES",'Payroll'!R606,0),IF('People_Inputs'!$E$41="SALES",'Payroll'!R626,0),IF('People_Inputs'!$E$42="SALES",'Payroll'!R646,0),IF('People_Inputs'!$E$43="SALES",'Payroll'!R666,0),IF('People_Inputs'!$E$44="SALES",'Payroll'!R686,0),IF('People_Inputs'!$E$45="SALES",'Payroll'!R706,0),IF('People_Inputs'!$E$46="SALES",'Payroll'!R726,0),IF('People_Inputs'!$E$47="SALES",'Payroll'!R746,0),IF('People_Inputs'!$E$48="SALES",'Payroll'!R766,0),IF('People_Inputs'!$E$49="SALES",'Payroll'!R786,0),IF('People_Inputs'!$E$50="SALES",'Payroll'!R806,0),IF('People_Inputs'!$E$51="SALES",'Payroll'!R826,0),IF('People_Inputs'!$E$52="SALES",'Payroll'!R846,0),IF('People_Inputs'!$E$53="SALES",'Payroll'!R866,0),IF('People_Inputs'!$E$54="SALES",'Payroll'!R886,0),IF('People_Inputs'!$E$55="SALES",'Payroll'!R906,0),IF('People_Inputs'!$E$56="SALES",'Payroll'!R926,0),IF('People_Inputs'!$E$57="SALES",'Payroll'!R946,0),IF('People_Inputs'!$E$58="SALES",'Payroll'!R966,0),IF('People_Inputs'!$E$59="SALES",'Payroll'!R986,0),IF('People_Inputs'!$E$60="SALES",'Payroll'!R1006,0),IF('People_Inputs'!$E$61="SALES",'Payroll'!R1026,0),IF('People_Inputs'!$E$62="SALES",'Payroll'!R1046,0),IF('People_Inputs'!$E$63="SALES",'Payroll'!R1066,0),IF('People_Inputs'!$E$64="SALES",'Payroll'!R1086,0),IF('People_Inputs'!$E$65="SALES",'Payroll'!R1106,0),IF('People_Inputs'!$E$66="SALES",'Payroll'!R1126,0),IF('People_Inputs'!$E$67="SALES",'Payroll'!R1146,0),IF('People_Inputs'!$E$68="SALES",'Payroll'!R1166,0),IF('People_Inputs'!$E$69="SALES",'Payroll'!R1186,0),IF('People_Inputs'!$E$70="SALES",'Payroll'!R1206,0))</f>
        <v>0.0</v>
      </c>
      <c r="S39" s="35">
        <f>SUM(IF('People_Inputs'!$E$11="SALES",'Payroll'!S26,0),IF('People_Inputs'!$E$12="SALES",'Payroll'!S46,0),IF('People_Inputs'!$E$13="SALES",'Payroll'!S66,0),IF('People_Inputs'!$E$14="SALES",'Payroll'!S86,0),IF('People_Inputs'!$E$15="SALES",'Payroll'!S106,0),IF('People_Inputs'!$E$16="SALES",'Payroll'!S126,0),IF('People_Inputs'!$E$17="SALES",'Payroll'!S146,0),IF('People_Inputs'!$E$18="SALES",'Payroll'!S166,0),IF('People_Inputs'!$E$19="SALES",'Payroll'!S186,0),IF('People_Inputs'!$E$20="SALES",'Payroll'!S206,0),IF('People_Inputs'!$E$21="SALES",'Payroll'!S226,0),IF('People_Inputs'!$E$22="SALES",'Payroll'!S246,0),IF('People_Inputs'!$E$23="SALES",'Payroll'!S266,0),IF('People_Inputs'!$E$24="SALES",'Payroll'!S286,0),IF('People_Inputs'!$E$25="SALES",'Payroll'!S306,0),IF('People_Inputs'!$E$26="SALES",'Payroll'!S326,0),IF('People_Inputs'!$E$27="SALES",'Payroll'!S346,0),IF('People_Inputs'!$E$28="SALES",'Payroll'!S366,0),IF('People_Inputs'!$E$29="SALES",'Payroll'!S386,0),IF('People_Inputs'!$E$30="SALES",'Payroll'!S406,0),IF('People_Inputs'!$E$31="SALES",'Payroll'!S426,0),IF('People_Inputs'!$E$32="SALES",'Payroll'!S446,0),IF('People_Inputs'!$E$33="SALES",'Payroll'!S466,0),IF('People_Inputs'!$E$34="SALES",'Payroll'!S486,0),IF('People_Inputs'!$E$35="SALES",'Payroll'!S506,0),IF('People_Inputs'!$E$36="SALES",'Payroll'!S526,0),IF('People_Inputs'!$E$37="SALES",'Payroll'!S546,0),IF('People_Inputs'!$E$38="SALES",'Payroll'!S566,0),IF('People_Inputs'!$E$39="SALES",'Payroll'!S586,0),IF('People_Inputs'!$E$40="SALES",'Payroll'!S606,0),IF('People_Inputs'!$E$41="SALES",'Payroll'!S626,0),IF('People_Inputs'!$E$42="SALES",'Payroll'!S646,0),IF('People_Inputs'!$E$43="SALES",'Payroll'!S666,0),IF('People_Inputs'!$E$44="SALES",'Payroll'!S686,0),IF('People_Inputs'!$E$45="SALES",'Payroll'!S706,0),IF('People_Inputs'!$E$46="SALES",'Payroll'!S726,0),IF('People_Inputs'!$E$47="SALES",'Payroll'!S746,0),IF('People_Inputs'!$E$48="SALES",'Payroll'!S766,0),IF('People_Inputs'!$E$49="SALES",'Payroll'!S786,0),IF('People_Inputs'!$E$50="SALES",'Payroll'!S806,0),IF('People_Inputs'!$E$51="SALES",'Payroll'!S826,0),IF('People_Inputs'!$E$52="SALES",'Payroll'!S846,0),IF('People_Inputs'!$E$53="SALES",'Payroll'!S866,0),IF('People_Inputs'!$E$54="SALES",'Payroll'!S886,0),IF('People_Inputs'!$E$55="SALES",'Payroll'!S906,0),IF('People_Inputs'!$E$56="SALES",'Payroll'!S926,0),IF('People_Inputs'!$E$57="SALES",'Payroll'!S946,0),IF('People_Inputs'!$E$58="SALES",'Payroll'!S966,0),IF('People_Inputs'!$E$59="SALES",'Payroll'!S986,0),IF('People_Inputs'!$E$60="SALES",'Payroll'!S1006,0),IF('People_Inputs'!$E$61="SALES",'Payroll'!S1026,0),IF('People_Inputs'!$E$62="SALES",'Payroll'!S1046,0),IF('People_Inputs'!$E$63="SALES",'Payroll'!S1066,0),IF('People_Inputs'!$E$64="SALES",'Payroll'!S1086,0),IF('People_Inputs'!$E$65="SALES",'Payroll'!S1106,0),IF('People_Inputs'!$E$66="SALES",'Payroll'!S1126,0),IF('People_Inputs'!$E$67="SALES",'Payroll'!S1146,0),IF('People_Inputs'!$E$68="SALES",'Payroll'!S1166,0),IF('People_Inputs'!$E$69="SALES",'Payroll'!S1186,0),IF('People_Inputs'!$E$70="SALES",'Payroll'!S1206,0))</f>
        <v>0.0</v>
      </c>
      <c r="T39" s="35">
        <f>SUM(IF('People_Inputs'!$E$11="SALES",'Payroll'!T26,0),IF('People_Inputs'!$E$12="SALES",'Payroll'!T46,0),IF('People_Inputs'!$E$13="SALES",'Payroll'!T66,0),IF('People_Inputs'!$E$14="SALES",'Payroll'!T86,0),IF('People_Inputs'!$E$15="SALES",'Payroll'!T106,0),IF('People_Inputs'!$E$16="SALES",'Payroll'!T126,0),IF('People_Inputs'!$E$17="SALES",'Payroll'!T146,0),IF('People_Inputs'!$E$18="SALES",'Payroll'!T166,0),IF('People_Inputs'!$E$19="SALES",'Payroll'!T186,0),IF('People_Inputs'!$E$20="SALES",'Payroll'!T206,0),IF('People_Inputs'!$E$21="SALES",'Payroll'!T226,0),IF('People_Inputs'!$E$22="SALES",'Payroll'!T246,0),IF('People_Inputs'!$E$23="SALES",'Payroll'!T266,0),IF('People_Inputs'!$E$24="SALES",'Payroll'!T286,0),IF('People_Inputs'!$E$25="SALES",'Payroll'!T306,0),IF('People_Inputs'!$E$26="SALES",'Payroll'!T326,0),IF('People_Inputs'!$E$27="SALES",'Payroll'!T346,0),IF('People_Inputs'!$E$28="SALES",'Payroll'!T366,0),IF('People_Inputs'!$E$29="SALES",'Payroll'!T386,0),IF('People_Inputs'!$E$30="SALES",'Payroll'!T406,0),IF('People_Inputs'!$E$31="SALES",'Payroll'!T426,0),IF('People_Inputs'!$E$32="SALES",'Payroll'!T446,0),IF('People_Inputs'!$E$33="SALES",'Payroll'!T466,0),IF('People_Inputs'!$E$34="SALES",'Payroll'!T486,0),IF('People_Inputs'!$E$35="SALES",'Payroll'!T506,0),IF('People_Inputs'!$E$36="SALES",'Payroll'!T526,0),IF('People_Inputs'!$E$37="SALES",'Payroll'!T546,0),IF('People_Inputs'!$E$38="SALES",'Payroll'!T566,0),IF('People_Inputs'!$E$39="SALES",'Payroll'!T586,0),IF('People_Inputs'!$E$40="SALES",'Payroll'!T606,0),IF('People_Inputs'!$E$41="SALES",'Payroll'!T626,0),IF('People_Inputs'!$E$42="SALES",'Payroll'!T646,0),IF('People_Inputs'!$E$43="SALES",'Payroll'!T666,0),IF('People_Inputs'!$E$44="SALES",'Payroll'!T686,0),IF('People_Inputs'!$E$45="SALES",'Payroll'!T706,0),IF('People_Inputs'!$E$46="SALES",'Payroll'!T726,0),IF('People_Inputs'!$E$47="SALES",'Payroll'!T746,0),IF('People_Inputs'!$E$48="SALES",'Payroll'!T766,0),IF('People_Inputs'!$E$49="SALES",'Payroll'!T786,0),IF('People_Inputs'!$E$50="SALES",'Payroll'!T806,0),IF('People_Inputs'!$E$51="SALES",'Payroll'!T826,0),IF('People_Inputs'!$E$52="SALES",'Payroll'!T846,0),IF('People_Inputs'!$E$53="SALES",'Payroll'!T866,0),IF('People_Inputs'!$E$54="SALES",'Payroll'!T886,0),IF('People_Inputs'!$E$55="SALES",'Payroll'!T906,0),IF('People_Inputs'!$E$56="SALES",'Payroll'!T926,0),IF('People_Inputs'!$E$57="SALES",'Payroll'!T946,0),IF('People_Inputs'!$E$58="SALES",'Payroll'!T966,0),IF('People_Inputs'!$E$59="SALES",'Payroll'!T986,0),IF('People_Inputs'!$E$60="SALES",'Payroll'!T1006,0),IF('People_Inputs'!$E$61="SALES",'Payroll'!T1026,0),IF('People_Inputs'!$E$62="SALES",'Payroll'!T1046,0),IF('People_Inputs'!$E$63="SALES",'Payroll'!T1066,0),IF('People_Inputs'!$E$64="SALES",'Payroll'!T1086,0),IF('People_Inputs'!$E$65="SALES",'Payroll'!T1106,0),IF('People_Inputs'!$E$66="SALES",'Payroll'!T1126,0),IF('People_Inputs'!$E$67="SALES",'Payroll'!T1146,0),IF('People_Inputs'!$E$68="SALES",'Payroll'!T1166,0),IF('People_Inputs'!$E$69="SALES",'Payroll'!T1186,0),IF('People_Inputs'!$E$70="SALES",'Payroll'!T1206,0))</f>
        <v>0.0</v>
      </c>
      <c r="U39" s="35">
        <f>SUM(IF('People_Inputs'!$E$11="SALES",'Payroll'!U26,0),IF('People_Inputs'!$E$12="SALES",'Payroll'!U46,0),IF('People_Inputs'!$E$13="SALES",'Payroll'!U66,0),IF('People_Inputs'!$E$14="SALES",'Payroll'!U86,0),IF('People_Inputs'!$E$15="SALES",'Payroll'!U106,0),IF('People_Inputs'!$E$16="SALES",'Payroll'!U126,0),IF('People_Inputs'!$E$17="SALES",'Payroll'!U146,0),IF('People_Inputs'!$E$18="SALES",'Payroll'!U166,0),IF('People_Inputs'!$E$19="SALES",'Payroll'!U186,0),IF('People_Inputs'!$E$20="SALES",'Payroll'!U206,0),IF('People_Inputs'!$E$21="SALES",'Payroll'!U226,0),IF('People_Inputs'!$E$22="SALES",'Payroll'!U246,0),IF('People_Inputs'!$E$23="SALES",'Payroll'!U266,0),IF('People_Inputs'!$E$24="SALES",'Payroll'!U286,0),IF('People_Inputs'!$E$25="SALES",'Payroll'!U306,0),IF('People_Inputs'!$E$26="SALES",'Payroll'!U326,0),IF('People_Inputs'!$E$27="SALES",'Payroll'!U346,0),IF('People_Inputs'!$E$28="SALES",'Payroll'!U366,0),IF('People_Inputs'!$E$29="SALES",'Payroll'!U386,0),IF('People_Inputs'!$E$30="SALES",'Payroll'!U406,0),IF('People_Inputs'!$E$31="SALES",'Payroll'!U426,0),IF('People_Inputs'!$E$32="SALES",'Payroll'!U446,0),IF('People_Inputs'!$E$33="SALES",'Payroll'!U466,0),IF('People_Inputs'!$E$34="SALES",'Payroll'!U486,0),IF('People_Inputs'!$E$35="SALES",'Payroll'!U506,0),IF('People_Inputs'!$E$36="SALES",'Payroll'!U526,0),IF('People_Inputs'!$E$37="SALES",'Payroll'!U546,0),IF('People_Inputs'!$E$38="SALES",'Payroll'!U566,0),IF('People_Inputs'!$E$39="SALES",'Payroll'!U586,0),IF('People_Inputs'!$E$40="SALES",'Payroll'!U606,0),IF('People_Inputs'!$E$41="SALES",'Payroll'!U626,0),IF('People_Inputs'!$E$42="SALES",'Payroll'!U646,0),IF('People_Inputs'!$E$43="SALES",'Payroll'!U666,0),IF('People_Inputs'!$E$44="SALES",'Payroll'!U686,0),IF('People_Inputs'!$E$45="SALES",'Payroll'!U706,0),IF('People_Inputs'!$E$46="SALES",'Payroll'!U726,0),IF('People_Inputs'!$E$47="SALES",'Payroll'!U746,0),IF('People_Inputs'!$E$48="SALES",'Payroll'!U766,0),IF('People_Inputs'!$E$49="SALES",'Payroll'!U786,0),IF('People_Inputs'!$E$50="SALES",'Payroll'!U806,0),IF('People_Inputs'!$E$51="SALES",'Payroll'!U826,0),IF('People_Inputs'!$E$52="SALES",'Payroll'!U846,0),IF('People_Inputs'!$E$53="SALES",'Payroll'!U866,0),IF('People_Inputs'!$E$54="SALES",'Payroll'!U886,0),IF('People_Inputs'!$E$55="SALES",'Payroll'!U906,0),IF('People_Inputs'!$E$56="SALES",'Payroll'!U926,0),IF('People_Inputs'!$E$57="SALES",'Payroll'!U946,0),IF('People_Inputs'!$E$58="SALES",'Payroll'!U966,0),IF('People_Inputs'!$E$59="SALES",'Payroll'!U986,0),IF('People_Inputs'!$E$60="SALES",'Payroll'!U1006,0),IF('People_Inputs'!$E$61="SALES",'Payroll'!U1026,0),IF('People_Inputs'!$E$62="SALES",'Payroll'!U1046,0),IF('People_Inputs'!$E$63="SALES",'Payroll'!U1066,0),IF('People_Inputs'!$E$64="SALES",'Payroll'!U1086,0),IF('People_Inputs'!$E$65="SALES",'Payroll'!U1106,0),IF('People_Inputs'!$E$66="SALES",'Payroll'!U1126,0),IF('People_Inputs'!$E$67="SALES",'Payroll'!U1146,0),IF('People_Inputs'!$E$68="SALES",'Payroll'!U1166,0),IF('People_Inputs'!$E$69="SALES",'Payroll'!U1186,0),IF('People_Inputs'!$E$70="SALES",'Payroll'!U1206,0))</f>
        <v>0.0</v>
      </c>
      <c r="V39" s="35">
        <f>SUM(IF('People_Inputs'!$E$11="SALES",'Payroll'!V26,0),IF('People_Inputs'!$E$12="SALES",'Payroll'!V46,0),IF('People_Inputs'!$E$13="SALES",'Payroll'!V66,0),IF('People_Inputs'!$E$14="SALES",'Payroll'!V86,0),IF('People_Inputs'!$E$15="SALES",'Payroll'!V106,0),IF('People_Inputs'!$E$16="SALES",'Payroll'!V126,0),IF('People_Inputs'!$E$17="SALES",'Payroll'!V146,0),IF('People_Inputs'!$E$18="SALES",'Payroll'!V166,0),IF('People_Inputs'!$E$19="SALES",'Payroll'!V186,0),IF('People_Inputs'!$E$20="SALES",'Payroll'!V206,0),IF('People_Inputs'!$E$21="SALES",'Payroll'!V226,0),IF('People_Inputs'!$E$22="SALES",'Payroll'!V246,0),IF('People_Inputs'!$E$23="SALES",'Payroll'!V266,0),IF('People_Inputs'!$E$24="SALES",'Payroll'!V286,0),IF('People_Inputs'!$E$25="SALES",'Payroll'!V306,0),IF('People_Inputs'!$E$26="SALES",'Payroll'!V326,0),IF('People_Inputs'!$E$27="SALES",'Payroll'!V346,0),IF('People_Inputs'!$E$28="SALES",'Payroll'!V366,0),IF('People_Inputs'!$E$29="SALES",'Payroll'!V386,0),IF('People_Inputs'!$E$30="SALES",'Payroll'!V406,0),IF('People_Inputs'!$E$31="SALES",'Payroll'!V426,0),IF('People_Inputs'!$E$32="SALES",'Payroll'!V446,0),IF('People_Inputs'!$E$33="SALES",'Payroll'!V466,0),IF('People_Inputs'!$E$34="SALES",'Payroll'!V486,0),IF('People_Inputs'!$E$35="SALES",'Payroll'!V506,0),IF('People_Inputs'!$E$36="SALES",'Payroll'!V526,0),IF('People_Inputs'!$E$37="SALES",'Payroll'!V546,0),IF('People_Inputs'!$E$38="SALES",'Payroll'!V566,0),IF('People_Inputs'!$E$39="SALES",'Payroll'!V586,0),IF('People_Inputs'!$E$40="SALES",'Payroll'!V606,0),IF('People_Inputs'!$E$41="SALES",'Payroll'!V626,0),IF('People_Inputs'!$E$42="SALES",'Payroll'!V646,0),IF('People_Inputs'!$E$43="SALES",'Payroll'!V666,0),IF('People_Inputs'!$E$44="SALES",'Payroll'!V686,0),IF('People_Inputs'!$E$45="SALES",'Payroll'!V706,0),IF('People_Inputs'!$E$46="SALES",'Payroll'!V726,0),IF('People_Inputs'!$E$47="SALES",'Payroll'!V746,0),IF('People_Inputs'!$E$48="SALES",'Payroll'!V766,0),IF('People_Inputs'!$E$49="SALES",'Payroll'!V786,0),IF('People_Inputs'!$E$50="SALES",'Payroll'!V806,0),IF('People_Inputs'!$E$51="SALES",'Payroll'!V826,0),IF('People_Inputs'!$E$52="SALES",'Payroll'!V846,0),IF('People_Inputs'!$E$53="SALES",'Payroll'!V866,0),IF('People_Inputs'!$E$54="SALES",'Payroll'!V886,0),IF('People_Inputs'!$E$55="SALES",'Payroll'!V906,0),IF('People_Inputs'!$E$56="SALES",'Payroll'!V926,0),IF('People_Inputs'!$E$57="SALES",'Payroll'!V946,0),IF('People_Inputs'!$E$58="SALES",'Payroll'!V966,0),IF('People_Inputs'!$E$59="SALES",'Payroll'!V986,0),IF('People_Inputs'!$E$60="SALES",'Payroll'!V1006,0),IF('People_Inputs'!$E$61="SALES",'Payroll'!V1026,0),IF('People_Inputs'!$E$62="SALES",'Payroll'!V1046,0),IF('People_Inputs'!$E$63="SALES",'Payroll'!V1066,0),IF('People_Inputs'!$E$64="SALES",'Payroll'!V1086,0),IF('People_Inputs'!$E$65="SALES",'Payroll'!V1106,0),IF('People_Inputs'!$E$66="SALES",'Payroll'!V1126,0),IF('People_Inputs'!$E$67="SALES",'Payroll'!V1146,0),IF('People_Inputs'!$E$68="SALES",'Payroll'!V1166,0),IF('People_Inputs'!$E$69="SALES",'Payroll'!V1186,0),IF('People_Inputs'!$E$70="SALES",'Payroll'!V1206,0))</f>
        <v>0.0</v>
      </c>
      <c r="W39" s="35">
        <f>SUM(IF('People_Inputs'!$E$11="SALES",'Payroll'!W26,0),IF('People_Inputs'!$E$12="SALES",'Payroll'!W46,0),IF('People_Inputs'!$E$13="SALES",'Payroll'!W66,0),IF('People_Inputs'!$E$14="SALES",'Payroll'!W86,0),IF('People_Inputs'!$E$15="SALES",'Payroll'!W106,0),IF('People_Inputs'!$E$16="SALES",'Payroll'!W126,0),IF('People_Inputs'!$E$17="SALES",'Payroll'!W146,0),IF('People_Inputs'!$E$18="SALES",'Payroll'!W166,0),IF('People_Inputs'!$E$19="SALES",'Payroll'!W186,0),IF('People_Inputs'!$E$20="SALES",'Payroll'!W206,0),IF('People_Inputs'!$E$21="SALES",'Payroll'!W226,0),IF('People_Inputs'!$E$22="SALES",'Payroll'!W246,0),IF('People_Inputs'!$E$23="SALES",'Payroll'!W266,0),IF('People_Inputs'!$E$24="SALES",'Payroll'!W286,0),IF('People_Inputs'!$E$25="SALES",'Payroll'!W306,0),IF('People_Inputs'!$E$26="SALES",'Payroll'!W326,0),IF('People_Inputs'!$E$27="SALES",'Payroll'!W346,0),IF('People_Inputs'!$E$28="SALES",'Payroll'!W366,0),IF('People_Inputs'!$E$29="SALES",'Payroll'!W386,0),IF('People_Inputs'!$E$30="SALES",'Payroll'!W406,0),IF('People_Inputs'!$E$31="SALES",'Payroll'!W426,0),IF('People_Inputs'!$E$32="SALES",'Payroll'!W446,0),IF('People_Inputs'!$E$33="SALES",'Payroll'!W466,0),IF('People_Inputs'!$E$34="SALES",'Payroll'!W486,0),IF('People_Inputs'!$E$35="SALES",'Payroll'!W506,0),IF('People_Inputs'!$E$36="SALES",'Payroll'!W526,0),IF('People_Inputs'!$E$37="SALES",'Payroll'!W546,0),IF('People_Inputs'!$E$38="SALES",'Payroll'!W566,0),IF('People_Inputs'!$E$39="SALES",'Payroll'!W586,0),IF('People_Inputs'!$E$40="SALES",'Payroll'!W606,0),IF('People_Inputs'!$E$41="SALES",'Payroll'!W626,0),IF('People_Inputs'!$E$42="SALES",'Payroll'!W646,0),IF('People_Inputs'!$E$43="SALES",'Payroll'!W666,0),IF('People_Inputs'!$E$44="SALES",'Payroll'!W686,0),IF('People_Inputs'!$E$45="SALES",'Payroll'!W706,0),IF('People_Inputs'!$E$46="SALES",'Payroll'!W726,0),IF('People_Inputs'!$E$47="SALES",'Payroll'!W746,0),IF('People_Inputs'!$E$48="SALES",'Payroll'!W766,0),IF('People_Inputs'!$E$49="SALES",'Payroll'!W786,0),IF('People_Inputs'!$E$50="SALES",'Payroll'!W806,0),IF('People_Inputs'!$E$51="SALES",'Payroll'!W826,0),IF('People_Inputs'!$E$52="SALES",'Payroll'!W846,0),IF('People_Inputs'!$E$53="SALES",'Payroll'!W866,0),IF('People_Inputs'!$E$54="SALES",'Payroll'!W886,0),IF('People_Inputs'!$E$55="SALES",'Payroll'!W906,0),IF('People_Inputs'!$E$56="SALES",'Payroll'!W926,0),IF('People_Inputs'!$E$57="SALES",'Payroll'!W946,0),IF('People_Inputs'!$E$58="SALES",'Payroll'!W966,0),IF('People_Inputs'!$E$59="SALES",'Payroll'!W986,0),IF('People_Inputs'!$E$60="SALES",'Payroll'!W1006,0),IF('People_Inputs'!$E$61="SALES",'Payroll'!W1026,0),IF('People_Inputs'!$E$62="SALES",'Payroll'!W1046,0),IF('People_Inputs'!$E$63="SALES",'Payroll'!W1066,0),IF('People_Inputs'!$E$64="SALES",'Payroll'!W1086,0),IF('People_Inputs'!$E$65="SALES",'Payroll'!W1106,0),IF('People_Inputs'!$E$66="SALES",'Payroll'!W1126,0),IF('People_Inputs'!$E$67="SALES",'Payroll'!W1146,0),IF('People_Inputs'!$E$68="SALES",'Payroll'!W1166,0),IF('People_Inputs'!$E$69="SALES",'Payroll'!W1186,0),IF('People_Inputs'!$E$70="SALES",'Payroll'!W1206,0))</f>
        <v>0.0</v>
      </c>
      <c r="X39" s="35">
        <f>SUM(IF('People_Inputs'!$E$11="SALES",'Payroll'!X26,0),IF('People_Inputs'!$E$12="SALES",'Payroll'!X46,0),IF('People_Inputs'!$E$13="SALES",'Payroll'!X66,0),IF('People_Inputs'!$E$14="SALES",'Payroll'!X86,0),IF('People_Inputs'!$E$15="SALES",'Payroll'!X106,0),IF('People_Inputs'!$E$16="SALES",'Payroll'!X126,0),IF('People_Inputs'!$E$17="SALES",'Payroll'!X146,0),IF('People_Inputs'!$E$18="SALES",'Payroll'!X166,0),IF('People_Inputs'!$E$19="SALES",'Payroll'!X186,0),IF('People_Inputs'!$E$20="SALES",'Payroll'!X206,0),IF('People_Inputs'!$E$21="SALES",'Payroll'!X226,0),IF('People_Inputs'!$E$22="SALES",'Payroll'!X246,0),IF('People_Inputs'!$E$23="SALES",'Payroll'!X266,0),IF('People_Inputs'!$E$24="SALES",'Payroll'!X286,0),IF('People_Inputs'!$E$25="SALES",'Payroll'!X306,0),IF('People_Inputs'!$E$26="SALES",'Payroll'!X326,0),IF('People_Inputs'!$E$27="SALES",'Payroll'!X346,0),IF('People_Inputs'!$E$28="SALES",'Payroll'!X366,0),IF('People_Inputs'!$E$29="SALES",'Payroll'!X386,0),IF('People_Inputs'!$E$30="SALES",'Payroll'!X406,0),IF('People_Inputs'!$E$31="SALES",'Payroll'!X426,0),IF('People_Inputs'!$E$32="SALES",'Payroll'!X446,0),IF('People_Inputs'!$E$33="SALES",'Payroll'!X466,0),IF('People_Inputs'!$E$34="SALES",'Payroll'!X486,0),IF('People_Inputs'!$E$35="SALES",'Payroll'!X506,0),IF('People_Inputs'!$E$36="SALES",'Payroll'!X526,0),IF('People_Inputs'!$E$37="SALES",'Payroll'!X546,0),IF('People_Inputs'!$E$38="SALES",'Payroll'!X566,0),IF('People_Inputs'!$E$39="SALES",'Payroll'!X586,0),IF('People_Inputs'!$E$40="SALES",'Payroll'!X606,0),IF('People_Inputs'!$E$41="SALES",'Payroll'!X626,0),IF('People_Inputs'!$E$42="SALES",'Payroll'!X646,0),IF('People_Inputs'!$E$43="SALES",'Payroll'!X666,0),IF('People_Inputs'!$E$44="SALES",'Payroll'!X686,0),IF('People_Inputs'!$E$45="SALES",'Payroll'!X706,0),IF('People_Inputs'!$E$46="SALES",'Payroll'!X726,0),IF('People_Inputs'!$E$47="SALES",'Payroll'!X746,0),IF('People_Inputs'!$E$48="SALES",'Payroll'!X766,0),IF('People_Inputs'!$E$49="SALES",'Payroll'!X786,0),IF('People_Inputs'!$E$50="SALES",'Payroll'!X806,0),IF('People_Inputs'!$E$51="SALES",'Payroll'!X826,0),IF('People_Inputs'!$E$52="SALES",'Payroll'!X846,0),IF('People_Inputs'!$E$53="SALES",'Payroll'!X866,0),IF('People_Inputs'!$E$54="SALES",'Payroll'!X886,0),IF('People_Inputs'!$E$55="SALES",'Payroll'!X906,0),IF('People_Inputs'!$E$56="SALES",'Payroll'!X926,0),IF('People_Inputs'!$E$57="SALES",'Payroll'!X946,0),IF('People_Inputs'!$E$58="SALES",'Payroll'!X966,0),IF('People_Inputs'!$E$59="SALES",'Payroll'!X986,0),IF('People_Inputs'!$E$60="SALES",'Payroll'!X1006,0),IF('People_Inputs'!$E$61="SALES",'Payroll'!X1026,0),IF('People_Inputs'!$E$62="SALES",'Payroll'!X1046,0),IF('People_Inputs'!$E$63="SALES",'Payroll'!X1066,0),IF('People_Inputs'!$E$64="SALES",'Payroll'!X1086,0),IF('People_Inputs'!$E$65="SALES",'Payroll'!X1106,0),IF('People_Inputs'!$E$66="SALES",'Payroll'!X1126,0),IF('People_Inputs'!$E$67="SALES",'Payroll'!X1146,0),IF('People_Inputs'!$E$68="SALES",'Payroll'!X1166,0),IF('People_Inputs'!$E$69="SALES",'Payroll'!X1186,0),IF('People_Inputs'!$E$70="SALES",'Payroll'!X1206,0))</f>
        <v>0.0</v>
      </c>
      <c r="Y39" s="35">
        <f>SUM(IF('People_Inputs'!$E$11="SALES",'Payroll'!Y26,0),IF('People_Inputs'!$E$12="SALES",'Payroll'!Y46,0),IF('People_Inputs'!$E$13="SALES",'Payroll'!Y66,0),IF('People_Inputs'!$E$14="SALES",'Payroll'!Y86,0),IF('People_Inputs'!$E$15="SALES",'Payroll'!Y106,0),IF('People_Inputs'!$E$16="SALES",'Payroll'!Y126,0),IF('People_Inputs'!$E$17="SALES",'Payroll'!Y146,0),IF('People_Inputs'!$E$18="SALES",'Payroll'!Y166,0),IF('People_Inputs'!$E$19="SALES",'Payroll'!Y186,0),IF('People_Inputs'!$E$20="SALES",'Payroll'!Y206,0),IF('People_Inputs'!$E$21="SALES",'Payroll'!Y226,0),IF('People_Inputs'!$E$22="SALES",'Payroll'!Y246,0),IF('People_Inputs'!$E$23="SALES",'Payroll'!Y266,0),IF('People_Inputs'!$E$24="SALES",'Payroll'!Y286,0),IF('People_Inputs'!$E$25="SALES",'Payroll'!Y306,0),IF('People_Inputs'!$E$26="SALES",'Payroll'!Y326,0),IF('People_Inputs'!$E$27="SALES",'Payroll'!Y346,0),IF('People_Inputs'!$E$28="SALES",'Payroll'!Y366,0),IF('People_Inputs'!$E$29="SALES",'Payroll'!Y386,0),IF('People_Inputs'!$E$30="SALES",'Payroll'!Y406,0),IF('People_Inputs'!$E$31="SALES",'Payroll'!Y426,0),IF('People_Inputs'!$E$32="SALES",'Payroll'!Y446,0),IF('People_Inputs'!$E$33="SALES",'Payroll'!Y466,0),IF('People_Inputs'!$E$34="SALES",'Payroll'!Y486,0),IF('People_Inputs'!$E$35="SALES",'Payroll'!Y506,0),IF('People_Inputs'!$E$36="SALES",'Payroll'!Y526,0),IF('People_Inputs'!$E$37="SALES",'Payroll'!Y546,0),IF('People_Inputs'!$E$38="SALES",'Payroll'!Y566,0),IF('People_Inputs'!$E$39="SALES",'Payroll'!Y586,0),IF('People_Inputs'!$E$40="SALES",'Payroll'!Y606,0),IF('People_Inputs'!$E$41="SALES",'Payroll'!Y626,0),IF('People_Inputs'!$E$42="SALES",'Payroll'!Y646,0),IF('People_Inputs'!$E$43="SALES",'Payroll'!Y666,0),IF('People_Inputs'!$E$44="SALES",'Payroll'!Y686,0),IF('People_Inputs'!$E$45="SALES",'Payroll'!Y706,0),IF('People_Inputs'!$E$46="SALES",'Payroll'!Y726,0),IF('People_Inputs'!$E$47="SALES",'Payroll'!Y746,0),IF('People_Inputs'!$E$48="SALES",'Payroll'!Y766,0),IF('People_Inputs'!$E$49="SALES",'Payroll'!Y786,0),IF('People_Inputs'!$E$50="SALES",'Payroll'!Y806,0),IF('People_Inputs'!$E$51="SALES",'Payroll'!Y826,0),IF('People_Inputs'!$E$52="SALES",'Payroll'!Y846,0),IF('People_Inputs'!$E$53="SALES",'Payroll'!Y866,0),IF('People_Inputs'!$E$54="SALES",'Payroll'!Y886,0),IF('People_Inputs'!$E$55="SALES",'Payroll'!Y906,0),IF('People_Inputs'!$E$56="SALES",'Payroll'!Y926,0),IF('People_Inputs'!$E$57="SALES",'Payroll'!Y946,0),IF('People_Inputs'!$E$58="SALES",'Payroll'!Y966,0),IF('People_Inputs'!$E$59="SALES",'Payroll'!Y986,0),IF('People_Inputs'!$E$60="SALES",'Payroll'!Y1006,0),IF('People_Inputs'!$E$61="SALES",'Payroll'!Y1026,0),IF('People_Inputs'!$E$62="SALES",'Payroll'!Y1046,0),IF('People_Inputs'!$E$63="SALES",'Payroll'!Y1066,0),IF('People_Inputs'!$E$64="SALES",'Payroll'!Y1086,0),IF('People_Inputs'!$E$65="SALES",'Payroll'!Y1106,0),IF('People_Inputs'!$E$66="SALES",'Payroll'!Y1126,0),IF('People_Inputs'!$E$67="SALES",'Payroll'!Y1146,0),IF('People_Inputs'!$E$68="SALES",'Payroll'!Y1166,0),IF('People_Inputs'!$E$69="SALES",'Payroll'!Y1186,0),IF('People_Inputs'!$E$70="SALES",'Payroll'!Y1206,0))</f>
        <v>0.0</v>
      </c>
      <c r="Z39" s="35">
        <f>SUM(IF('People_Inputs'!$E$11="SALES",'Payroll'!Z26,0),IF('People_Inputs'!$E$12="SALES",'Payroll'!Z46,0),IF('People_Inputs'!$E$13="SALES",'Payroll'!Z66,0),IF('People_Inputs'!$E$14="SALES",'Payroll'!Z86,0),IF('People_Inputs'!$E$15="SALES",'Payroll'!Z106,0),IF('People_Inputs'!$E$16="SALES",'Payroll'!Z126,0),IF('People_Inputs'!$E$17="SALES",'Payroll'!Z146,0),IF('People_Inputs'!$E$18="SALES",'Payroll'!Z166,0),IF('People_Inputs'!$E$19="SALES",'Payroll'!Z186,0),IF('People_Inputs'!$E$20="SALES",'Payroll'!Z206,0),IF('People_Inputs'!$E$21="SALES",'Payroll'!Z226,0),IF('People_Inputs'!$E$22="SALES",'Payroll'!Z246,0),IF('People_Inputs'!$E$23="SALES",'Payroll'!Z266,0),IF('People_Inputs'!$E$24="SALES",'Payroll'!Z286,0),IF('People_Inputs'!$E$25="SALES",'Payroll'!Z306,0),IF('People_Inputs'!$E$26="SALES",'Payroll'!Z326,0),IF('People_Inputs'!$E$27="SALES",'Payroll'!Z346,0),IF('People_Inputs'!$E$28="SALES",'Payroll'!Z366,0),IF('People_Inputs'!$E$29="SALES",'Payroll'!Z386,0),IF('People_Inputs'!$E$30="SALES",'Payroll'!Z406,0),IF('People_Inputs'!$E$31="SALES",'Payroll'!Z426,0),IF('People_Inputs'!$E$32="SALES",'Payroll'!Z446,0),IF('People_Inputs'!$E$33="SALES",'Payroll'!Z466,0),IF('People_Inputs'!$E$34="SALES",'Payroll'!Z486,0),IF('People_Inputs'!$E$35="SALES",'Payroll'!Z506,0),IF('People_Inputs'!$E$36="SALES",'Payroll'!Z526,0),IF('People_Inputs'!$E$37="SALES",'Payroll'!Z546,0),IF('People_Inputs'!$E$38="SALES",'Payroll'!Z566,0),IF('People_Inputs'!$E$39="SALES",'Payroll'!Z586,0),IF('People_Inputs'!$E$40="SALES",'Payroll'!Z606,0),IF('People_Inputs'!$E$41="SALES",'Payroll'!Z626,0),IF('People_Inputs'!$E$42="SALES",'Payroll'!Z646,0),IF('People_Inputs'!$E$43="SALES",'Payroll'!Z666,0),IF('People_Inputs'!$E$44="SALES",'Payroll'!Z686,0),IF('People_Inputs'!$E$45="SALES",'Payroll'!Z706,0),IF('People_Inputs'!$E$46="SALES",'Payroll'!Z726,0),IF('People_Inputs'!$E$47="SALES",'Payroll'!Z746,0),IF('People_Inputs'!$E$48="SALES",'Payroll'!Z766,0),IF('People_Inputs'!$E$49="SALES",'Payroll'!Z786,0),IF('People_Inputs'!$E$50="SALES",'Payroll'!Z806,0),IF('People_Inputs'!$E$51="SALES",'Payroll'!Z826,0),IF('People_Inputs'!$E$52="SALES",'Payroll'!Z846,0),IF('People_Inputs'!$E$53="SALES",'Payroll'!Z866,0),IF('People_Inputs'!$E$54="SALES",'Payroll'!Z886,0),IF('People_Inputs'!$E$55="SALES",'Payroll'!Z906,0),IF('People_Inputs'!$E$56="SALES",'Payroll'!Z926,0),IF('People_Inputs'!$E$57="SALES",'Payroll'!Z946,0),IF('People_Inputs'!$E$58="SALES",'Payroll'!Z966,0),IF('People_Inputs'!$E$59="SALES",'Payroll'!Z986,0),IF('People_Inputs'!$E$60="SALES",'Payroll'!Z1006,0),IF('People_Inputs'!$E$61="SALES",'Payroll'!Z1026,0),IF('People_Inputs'!$E$62="SALES",'Payroll'!Z1046,0),IF('People_Inputs'!$E$63="SALES",'Payroll'!Z1066,0),IF('People_Inputs'!$E$64="SALES",'Payroll'!Z1086,0),IF('People_Inputs'!$E$65="SALES",'Payroll'!Z1106,0),IF('People_Inputs'!$E$66="SALES",'Payroll'!Z1126,0),IF('People_Inputs'!$E$67="SALES",'Payroll'!Z1146,0),IF('People_Inputs'!$E$68="SALES",'Payroll'!Z1166,0),IF('People_Inputs'!$E$69="SALES",'Payroll'!Z1186,0),IF('People_Inputs'!$E$70="SALES",'Payroll'!Z1206,0))</f>
        <v>0.0</v>
      </c>
      <c r="AA39" s="35">
        <f>SUM(IF('People_Inputs'!$E$11="SALES",'Payroll'!AA26,0),IF('People_Inputs'!$E$12="SALES",'Payroll'!AA46,0),IF('People_Inputs'!$E$13="SALES",'Payroll'!AA66,0),IF('People_Inputs'!$E$14="SALES",'Payroll'!AA86,0),IF('People_Inputs'!$E$15="SALES",'Payroll'!AA106,0),IF('People_Inputs'!$E$16="SALES",'Payroll'!AA126,0),IF('People_Inputs'!$E$17="SALES",'Payroll'!AA146,0),IF('People_Inputs'!$E$18="SALES",'Payroll'!AA166,0),IF('People_Inputs'!$E$19="SALES",'Payroll'!AA186,0),IF('People_Inputs'!$E$20="SALES",'Payroll'!AA206,0),IF('People_Inputs'!$E$21="SALES",'Payroll'!AA226,0),IF('People_Inputs'!$E$22="SALES",'Payroll'!AA246,0),IF('People_Inputs'!$E$23="SALES",'Payroll'!AA266,0),IF('People_Inputs'!$E$24="SALES",'Payroll'!AA286,0),IF('People_Inputs'!$E$25="SALES",'Payroll'!AA306,0),IF('People_Inputs'!$E$26="SALES",'Payroll'!AA326,0),IF('People_Inputs'!$E$27="SALES",'Payroll'!AA346,0),IF('People_Inputs'!$E$28="SALES",'Payroll'!AA366,0),IF('People_Inputs'!$E$29="SALES",'Payroll'!AA386,0),IF('People_Inputs'!$E$30="SALES",'Payroll'!AA406,0),IF('People_Inputs'!$E$31="SALES",'Payroll'!AA426,0),IF('People_Inputs'!$E$32="SALES",'Payroll'!AA446,0),IF('People_Inputs'!$E$33="SALES",'Payroll'!AA466,0),IF('People_Inputs'!$E$34="SALES",'Payroll'!AA486,0),IF('People_Inputs'!$E$35="SALES",'Payroll'!AA506,0),IF('People_Inputs'!$E$36="SALES",'Payroll'!AA526,0),IF('People_Inputs'!$E$37="SALES",'Payroll'!AA546,0),IF('People_Inputs'!$E$38="SALES",'Payroll'!AA566,0),IF('People_Inputs'!$E$39="SALES",'Payroll'!AA586,0),IF('People_Inputs'!$E$40="SALES",'Payroll'!AA606,0),IF('People_Inputs'!$E$41="SALES",'Payroll'!AA626,0),IF('People_Inputs'!$E$42="SALES",'Payroll'!AA646,0),IF('People_Inputs'!$E$43="SALES",'Payroll'!AA666,0),IF('People_Inputs'!$E$44="SALES",'Payroll'!AA686,0),IF('People_Inputs'!$E$45="SALES",'Payroll'!AA706,0),IF('People_Inputs'!$E$46="SALES",'Payroll'!AA726,0),IF('People_Inputs'!$E$47="SALES",'Payroll'!AA746,0),IF('People_Inputs'!$E$48="SALES",'Payroll'!AA766,0),IF('People_Inputs'!$E$49="SALES",'Payroll'!AA786,0),IF('People_Inputs'!$E$50="SALES",'Payroll'!AA806,0),IF('People_Inputs'!$E$51="SALES",'Payroll'!AA826,0),IF('People_Inputs'!$E$52="SALES",'Payroll'!AA846,0),IF('People_Inputs'!$E$53="SALES",'Payroll'!AA866,0),IF('People_Inputs'!$E$54="SALES",'Payroll'!AA886,0),IF('People_Inputs'!$E$55="SALES",'Payroll'!AA906,0),IF('People_Inputs'!$E$56="SALES",'Payroll'!AA926,0),IF('People_Inputs'!$E$57="SALES",'Payroll'!AA946,0),IF('People_Inputs'!$E$58="SALES",'Payroll'!AA966,0),IF('People_Inputs'!$E$59="SALES",'Payroll'!AA986,0),IF('People_Inputs'!$E$60="SALES",'Payroll'!AA1006,0),IF('People_Inputs'!$E$61="SALES",'Payroll'!AA1026,0),IF('People_Inputs'!$E$62="SALES",'Payroll'!AA1046,0),IF('People_Inputs'!$E$63="SALES",'Payroll'!AA1066,0),IF('People_Inputs'!$E$64="SALES",'Payroll'!AA1086,0),IF('People_Inputs'!$E$65="SALES",'Payroll'!AA1106,0),IF('People_Inputs'!$E$66="SALES",'Payroll'!AA1126,0),IF('People_Inputs'!$E$67="SALES",'Payroll'!AA1146,0),IF('People_Inputs'!$E$68="SALES",'Payroll'!AA1166,0),IF('People_Inputs'!$E$69="SALES",'Payroll'!AA1186,0),IF('People_Inputs'!$E$70="SALES",'Payroll'!AA1206,0))</f>
        <v>0.0</v>
      </c>
      <c r="AB39" s="35">
        <f>SUM(IF('People_Inputs'!$E$11="SALES",'Payroll'!AB26,0),IF('People_Inputs'!$E$12="SALES",'Payroll'!AB46,0),IF('People_Inputs'!$E$13="SALES",'Payroll'!AB66,0),IF('People_Inputs'!$E$14="SALES",'Payroll'!AB86,0),IF('People_Inputs'!$E$15="SALES",'Payroll'!AB106,0),IF('People_Inputs'!$E$16="SALES",'Payroll'!AB126,0),IF('People_Inputs'!$E$17="SALES",'Payroll'!AB146,0),IF('People_Inputs'!$E$18="SALES",'Payroll'!AB166,0),IF('People_Inputs'!$E$19="SALES",'Payroll'!AB186,0),IF('People_Inputs'!$E$20="SALES",'Payroll'!AB206,0),IF('People_Inputs'!$E$21="SALES",'Payroll'!AB226,0),IF('People_Inputs'!$E$22="SALES",'Payroll'!AB246,0),IF('People_Inputs'!$E$23="SALES",'Payroll'!AB266,0),IF('People_Inputs'!$E$24="SALES",'Payroll'!AB286,0),IF('People_Inputs'!$E$25="SALES",'Payroll'!AB306,0),IF('People_Inputs'!$E$26="SALES",'Payroll'!AB326,0),IF('People_Inputs'!$E$27="SALES",'Payroll'!AB346,0),IF('People_Inputs'!$E$28="SALES",'Payroll'!AB366,0),IF('People_Inputs'!$E$29="SALES",'Payroll'!AB386,0),IF('People_Inputs'!$E$30="SALES",'Payroll'!AB406,0),IF('People_Inputs'!$E$31="SALES",'Payroll'!AB426,0),IF('People_Inputs'!$E$32="SALES",'Payroll'!AB446,0),IF('People_Inputs'!$E$33="SALES",'Payroll'!AB466,0),IF('People_Inputs'!$E$34="SALES",'Payroll'!AB486,0),IF('People_Inputs'!$E$35="SALES",'Payroll'!AB506,0),IF('People_Inputs'!$E$36="SALES",'Payroll'!AB526,0),IF('People_Inputs'!$E$37="SALES",'Payroll'!AB546,0),IF('People_Inputs'!$E$38="SALES",'Payroll'!AB566,0),IF('People_Inputs'!$E$39="SALES",'Payroll'!AB586,0),IF('People_Inputs'!$E$40="SALES",'Payroll'!AB606,0),IF('People_Inputs'!$E$41="SALES",'Payroll'!AB626,0),IF('People_Inputs'!$E$42="SALES",'Payroll'!AB646,0),IF('People_Inputs'!$E$43="SALES",'Payroll'!AB666,0),IF('People_Inputs'!$E$44="SALES",'Payroll'!AB686,0),IF('People_Inputs'!$E$45="SALES",'Payroll'!AB706,0),IF('People_Inputs'!$E$46="SALES",'Payroll'!AB726,0),IF('People_Inputs'!$E$47="SALES",'Payroll'!AB746,0),IF('People_Inputs'!$E$48="SALES",'Payroll'!AB766,0),IF('People_Inputs'!$E$49="SALES",'Payroll'!AB786,0),IF('People_Inputs'!$E$50="SALES",'Payroll'!AB806,0),IF('People_Inputs'!$E$51="SALES",'Payroll'!AB826,0),IF('People_Inputs'!$E$52="SALES",'Payroll'!AB846,0),IF('People_Inputs'!$E$53="SALES",'Payroll'!AB866,0),IF('People_Inputs'!$E$54="SALES",'Payroll'!AB886,0),IF('People_Inputs'!$E$55="SALES",'Payroll'!AB906,0),IF('People_Inputs'!$E$56="SALES",'Payroll'!AB926,0),IF('People_Inputs'!$E$57="SALES",'Payroll'!AB946,0),IF('People_Inputs'!$E$58="SALES",'Payroll'!AB966,0),IF('People_Inputs'!$E$59="SALES",'Payroll'!AB986,0),IF('People_Inputs'!$E$60="SALES",'Payroll'!AB1006,0),IF('People_Inputs'!$E$61="SALES",'Payroll'!AB1026,0),IF('People_Inputs'!$E$62="SALES",'Payroll'!AB1046,0),IF('People_Inputs'!$E$63="SALES",'Payroll'!AB1066,0),IF('People_Inputs'!$E$64="SALES",'Payroll'!AB1086,0),IF('People_Inputs'!$E$65="SALES",'Payroll'!AB1106,0),IF('People_Inputs'!$E$66="SALES",'Payroll'!AB1126,0),IF('People_Inputs'!$E$67="SALES",'Payroll'!AB1146,0),IF('People_Inputs'!$E$68="SALES",'Payroll'!AB1166,0),IF('People_Inputs'!$E$69="SALES",'Payroll'!AB1186,0),IF('People_Inputs'!$E$70="SALES",'Payroll'!AB1206,0))</f>
        <v>0.0</v>
      </c>
      <c r="AC39" s="35">
        <f>SUM(IF('People_Inputs'!$E$11="SALES",'Payroll'!AC26,0),IF('People_Inputs'!$E$12="SALES",'Payroll'!AC46,0),IF('People_Inputs'!$E$13="SALES",'Payroll'!AC66,0),IF('People_Inputs'!$E$14="SALES",'Payroll'!AC86,0),IF('People_Inputs'!$E$15="SALES",'Payroll'!AC106,0),IF('People_Inputs'!$E$16="SALES",'Payroll'!AC126,0),IF('People_Inputs'!$E$17="SALES",'Payroll'!AC146,0),IF('People_Inputs'!$E$18="SALES",'Payroll'!AC166,0),IF('People_Inputs'!$E$19="SALES",'Payroll'!AC186,0),IF('People_Inputs'!$E$20="SALES",'Payroll'!AC206,0),IF('People_Inputs'!$E$21="SALES",'Payroll'!AC226,0),IF('People_Inputs'!$E$22="SALES",'Payroll'!AC246,0),IF('People_Inputs'!$E$23="SALES",'Payroll'!AC266,0),IF('People_Inputs'!$E$24="SALES",'Payroll'!AC286,0),IF('People_Inputs'!$E$25="SALES",'Payroll'!AC306,0),IF('People_Inputs'!$E$26="SALES",'Payroll'!AC326,0),IF('People_Inputs'!$E$27="SALES",'Payroll'!AC346,0),IF('People_Inputs'!$E$28="SALES",'Payroll'!AC366,0),IF('People_Inputs'!$E$29="SALES",'Payroll'!AC386,0),IF('People_Inputs'!$E$30="SALES",'Payroll'!AC406,0),IF('People_Inputs'!$E$31="SALES",'Payroll'!AC426,0),IF('People_Inputs'!$E$32="SALES",'Payroll'!AC446,0),IF('People_Inputs'!$E$33="SALES",'Payroll'!AC466,0),IF('People_Inputs'!$E$34="SALES",'Payroll'!AC486,0),IF('People_Inputs'!$E$35="SALES",'Payroll'!AC506,0),IF('People_Inputs'!$E$36="SALES",'Payroll'!AC526,0),IF('People_Inputs'!$E$37="SALES",'Payroll'!AC546,0),IF('People_Inputs'!$E$38="SALES",'Payroll'!AC566,0),IF('People_Inputs'!$E$39="SALES",'Payroll'!AC586,0),IF('People_Inputs'!$E$40="SALES",'Payroll'!AC606,0),IF('People_Inputs'!$E$41="SALES",'Payroll'!AC626,0),IF('People_Inputs'!$E$42="SALES",'Payroll'!AC646,0),IF('People_Inputs'!$E$43="SALES",'Payroll'!AC666,0),IF('People_Inputs'!$E$44="SALES",'Payroll'!AC686,0),IF('People_Inputs'!$E$45="SALES",'Payroll'!AC706,0),IF('People_Inputs'!$E$46="SALES",'Payroll'!AC726,0),IF('People_Inputs'!$E$47="SALES",'Payroll'!AC746,0),IF('People_Inputs'!$E$48="SALES",'Payroll'!AC766,0),IF('People_Inputs'!$E$49="SALES",'Payroll'!AC786,0),IF('People_Inputs'!$E$50="SALES",'Payroll'!AC806,0),IF('People_Inputs'!$E$51="SALES",'Payroll'!AC826,0),IF('People_Inputs'!$E$52="SALES",'Payroll'!AC846,0),IF('People_Inputs'!$E$53="SALES",'Payroll'!AC866,0),IF('People_Inputs'!$E$54="SALES",'Payroll'!AC886,0),IF('People_Inputs'!$E$55="SALES",'Payroll'!AC906,0),IF('People_Inputs'!$E$56="SALES",'Payroll'!AC926,0),IF('People_Inputs'!$E$57="SALES",'Payroll'!AC946,0),IF('People_Inputs'!$E$58="SALES",'Payroll'!AC966,0),IF('People_Inputs'!$E$59="SALES",'Payroll'!AC986,0),IF('People_Inputs'!$E$60="SALES",'Payroll'!AC1006,0),IF('People_Inputs'!$E$61="SALES",'Payroll'!AC1026,0),IF('People_Inputs'!$E$62="SALES",'Payroll'!AC1046,0),IF('People_Inputs'!$E$63="SALES",'Payroll'!AC1066,0),IF('People_Inputs'!$E$64="SALES",'Payroll'!AC1086,0),IF('People_Inputs'!$E$65="SALES",'Payroll'!AC1106,0),IF('People_Inputs'!$E$66="SALES",'Payroll'!AC1126,0),IF('People_Inputs'!$E$67="SALES",'Payroll'!AC1146,0),IF('People_Inputs'!$E$68="SALES",'Payroll'!AC1166,0),IF('People_Inputs'!$E$69="SALES",'Payroll'!AC1186,0),IF('People_Inputs'!$E$70="SALES",'Payroll'!AC1206,0))</f>
        <v>0.0</v>
      </c>
      <c r="AD39" s="35">
        <f>SUM(IF('People_Inputs'!$E$11="SALES",'Payroll'!AD26,0),IF('People_Inputs'!$E$12="SALES",'Payroll'!AD46,0),IF('People_Inputs'!$E$13="SALES",'Payroll'!AD66,0),IF('People_Inputs'!$E$14="SALES",'Payroll'!AD86,0),IF('People_Inputs'!$E$15="SALES",'Payroll'!AD106,0),IF('People_Inputs'!$E$16="SALES",'Payroll'!AD126,0),IF('People_Inputs'!$E$17="SALES",'Payroll'!AD146,0),IF('People_Inputs'!$E$18="SALES",'Payroll'!AD166,0),IF('People_Inputs'!$E$19="SALES",'Payroll'!AD186,0),IF('People_Inputs'!$E$20="SALES",'Payroll'!AD206,0),IF('People_Inputs'!$E$21="SALES",'Payroll'!AD226,0),IF('People_Inputs'!$E$22="SALES",'Payroll'!AD246,0),IF('People_Inputs'!$E$23="SALES",'Payroll'!AD266,0),IF('People_Inputs'!$E$24="SALES",'Payroll'!AD286,0),IF('People_Inputs'!$E$25="SALES",'Payroll'!AD306,0),IF('People_Inputs'!$E$26="SALES",'Payroll'!AD326,0),IF('People_Inputs'!$E$27="SALES",'Payroll'!AD346,0),IF('People_Inputs'!$E$28="SALES",'Payroll'!AD366,0),IF('People_Inputs'!$E$29="SALES",'Payroll'!AD386,0),IF('People_Inputs'!$E$30="SALES",'Payroll'!AD406,0),IF('People_Inputs'!$E$31="SALES",'Payroll'!AD426,0),IF('People_Inputs'!$E$32="SALES",'Payroll'!AD446,0),IF('People_Inputs'!$E$33="SALES",'Payroll'!AD466,0),IF('People_Inputs'!$E$34="SALES",'Payroll'!AD486,0),IF('People_Inputs'!$E$35="SALES",'Payroll'!AD506,0),IF('People_Inputs'!$E$36="SALES",'Payroll'!AD526,0),IF('People_Inputs'!$E$37="SALES",'Payroll'!AD546,0),IF('People_Inputs'!$E$38="SALES",'Payroll'!AD566,0),IF('People_Inputs'!$E$39="SALES",'Payroll'!AD586,0),IF('People_Inputs'!$E$40="SALES",'Payroll'!AD606,0),IF('People_Inputs'!$E$41="SALES",'Payroll'!AD626,0),IF('People_Inputs'!$E$42="SALES",'Payroll'!AD646,0),IF('People_Inputs'!$E$43="SALES",'Payroll'!AD666,0),IF('People_Inputs'!$E$44="SALES",'Payroll'!AD686,0),IF('People_Inputs'!$E$45="SALES",'Payroll'!AD706,0),IF('People_Inputs'!$E$46="SALES",'Payroll'!AD726,0),IF('People_Inputs'!$E$47="SALES",'Payroll'!AD746,0),IF('People_Inputs'!$E$48="SALES",'Payroll'!AD766,0),IF('People_Inputs'!$E$49="SALES",'Payroll'!AD786,0),IF('People_Inputs'!$E$50="SALES",'Payroll'!AD806,0),IF('People_Inputs'!$E$51="SALES",'Payroll'!AD826,0),IF('People_Inputs'!$E$52="SALES",'Payroll'!AD846,0),IF('People_Inputs'!$E$53="SALES",'Payroll'!AD866,0),IF('People_Inputs'!$E$54="SALES",'Payroll'!AD886,0),IF('People_Inputs'!$E$55="SALES",'Payroll'!AD906,0),IF('People_Inputs'!$E$56="SALES",'Payroll'!AD926,0),IF('People_Inputs'!$E$57="SALES",'Payroll'!AD946,0),IF('People_Inputs'!$E$58="SALES",'Payroll'!AD966,0),IF('People_Inputs'!$E$59="SALES",'Payroll'!AD986,0),IF('People_Inputs'!$E$60="SALES",'Payroll'!AD1006,0),IF('People_Inputs'!$E$61="SALES",'Payroll'!AD1026,0),IF('People_Inputs'!$E$62="SALES",'Payroll'!AD1046,0),IF('People_Inputs'!$E$63="SALES",'Payroll'!AD1066,0),IF('People_Inputs'!$E$64="SALES",'Payroll'!AD1086,0),IF('People_Inputs'!$E$65="SALES",'Payroll'!AD1106,0),IF('People_Inputs'!$E$66="SALES",'Payroll'!AD1126,0),IF('People_Inputs'!$E$67="SALES",'Payroll'!AD1146,0),IF('People_Inputs'!$E$68="SALES",'Payroll'!AD1166,0),IF('People_Inputs'!$E$69="SALES",'Payroll'!AD1186,0),IF('People_Inputs'!$E$70="SALES",'Payroll'!AD1206,0))</f>
        <v>0.0</v>
      </c>
      <c r="AE39" s="35">
        <f>SUM(IF('People_Inputs'!$E$11="SALES",'Payroll'!AE26,0),IF('People_Inputs'!$E$12="SALES",'Payroll'!AE46,0),IF('People_Inputs'!$E$13="SALES",'Payroll'!AE66,0),IF('People_Inputs'!$E$14="SALES",'Payroll'!AE86,0),IF('People_Inputs'!$E$15="SALES",'Payroll'!AE106,0),IF('People_Inputs'!$E$16="SALES",'Payroll'!AE126,0),IF('People_Inputs'!$E$17="SALES",'Payroll'!AE146,0),IF('People_Inputs'!$E$18="SALES",'Payroll'!AE166,0),IF('People_Inputs'!$E$19="SALES",'Payroll'!AE186,0),IF('People_Inputs'!$E$20="SALES",'Payroll'!AE206,0),IF('People_Inputs'!$E$21="SALES",'Payroll'!AE226,0),IF('People_Inputs'!$E$22="SALES",'Payroll'!AE246,0),IF('People_Inputs'!$E$23="SALES",'Payroll'!AE266,0),IF('People_Inputs'!$E$24="SALES",'Payroll'!AE286,0),IF('People_Inputs'!$E$25="SALES",'Payroll'!AE306,0),IF('People_Inputs'!$E$26="SALES",'Payroll'!AE326,0),IF('People_Inputs'!$E$27="SALES",'Payroll'!AE346,0),IF('People_Inputs'!$E$28="SALES",'Payroll'!AE366,0),IF('People_Inputs'!$E$29="SALES",'Payroll'!AE386,0),IF('People_Inputs'!$E$30="SALES",'Payroll'!AE406,0),IF('People_Inputs'!$E$31="SALES",'Payroll'!AE426,0),IF('People_Inputs'!$E$32="SALES",'Payroll'!AE446,0),IF('People_Inputs'!$E$33="SALES",'Payroll'!AE466,0),IF('People_Inputs'!$E$34="SALES",'Payroll'!AE486,0),IF('People_Inputs'!$E$35="SALES",'Payroll'!AE506,0),IF('People_Inputs'!$E$36="SALES",'Payroll'!AE526,0),IF('People_Inputs'!$E$37="SALES",'Payroll'!AE546,0),IF('People_Inputs'!$E$38="SALES",'Payroll'!AE566,0),IF('People_Inputs'!$E$39="SALES",'Payroll'!AE586,0),IF('People_Inputs'!$E$40="SALES",'Payroll'!AE606,0),IF('People_Inputs'!$E$41="SALES",'Payroll'!AE626,0),IF('People_Inputs'!$E$42="SALES",'Payroll'!AE646,0),IF('People_Inputs'!$E$43="SALES",'Payroll'!AE666,0),IF('People_Inputs'!$E$44="SALES",'Payroll'!AE686,0),IF('People_Inputs'!$E$45="SALES",'Payroll'!AE706,0),IF('People_Inputs'!$E$46="SALES",'Payroll'!AE726,0),IF('People_Inputs'!$E$47="SALES",'Payroll'!AE746,0),IF('People_Inputs'!$E$48="SALES",'Payroll'!AE766,0),IF('People_Inputs'!$E$49="SALES",'Payroll'!AE786,0),IF('People_Inputs'!$E$50="SALES",'Payroll'!AE806,0),IF('People_Inputs'!$E$51="SALES",'Payroll'!AE826,0),IF('People_Inputs'!$E$52="SALES",'Payroll'!AE846,0),IF('People_Inputs'!$E$53="SALES",'Payroll'!AE866,0),IF('People_Inputs'!$E$54="SALES",'Payroll'!AE886,0),IF('People_Inputs'!$E$55="SALES",'Payroll'!AE906,0),IF('People_Inputs'!$E$56="SALES",'Payroll'!AE926,0),IF('People_Inputs'!$E$57="SALES",'Payroll'!AE946,0),IF('People_Inputs'!$E$58="SALES",'Payroll'!AE966,0),IF('People_Inputs'!$E$59="SALES",'Payroll'!AE986,0),IF('People_Inputs'!$E$60="SALES",'Payroll'!AE1006,0),IF('People_Inputs'!$E$61="SALES",'Payroll'!AE1026,0),IF('People_Inputs'!$E$62="SALES",'Payroll'!AE1046,0),IF('People_Inputs'!$E$63="SALES",'Payroll'!AE1066,0),IF('People_Inputs'!$E$64="SALES",'Payroll'!AE1086,0),IF('People_Inputs'!$E$65="SALES",'Payroll'!AE1106,0),IF('People_Inputs'!$E$66="SALES",'Payroll'!AE1126,0),IF('People_Inputs'!$E$67="SALES",'Payroll'!AE1146,0),IF('People_Inputs'!$E$68="SALES",'Payroll'!AE1166,0),IF('People_Inputs'!$E$69="SALES",'Payroll'!AE1186,0),IF('People_Inputs'!$E$70="SALES",'Payroll'!AE1206,0))</f>
        <v>7246.703221874999</v>
      </c>
      <c r="AF39" s="35">
        <f>SUM(IF('People_Inputs'!$E$11="SALES",'Payroll'!AF26,0),IF('People_Inputs'!$E$12="SALES",'Payroll'!AF46,0),IF('People_Inputs'!$E$13="SALES",'Payroll'!AF66,0),IF('People_Inputs'!$E$14="SALES",'Payroll'!AF86,0),IF('People_Inputs'!$E$15="SALES",'Payroll'!AF106,0),IF('People_Inputs'!$E$16="SALES",'Payroll'!AF126,0),IF('People_Inputs'!$E$17="SALES",'Payroll'!AF146,0),IF('People_Inputs'!$E$18="SALES",'Payroll'!AF166,0),IF('People_Inputs'!$E$19="SALES",'Payroll'!AF186,0),IF('People_Inputs'!$E$20="SALES",'Payroll'!AF206,0),IF('People_Inputs'!$E$21="SALES",'Payroll'!AF226,0),IF('People_Inputs'!$E$22="SALES",'Payroll'!AF246,0),IF('People_Inputs'!$E$23="SALES",'Payroll'!AF266,0),IF('People_Inputs'!$E$24="SALES",'Payroll'!AF286,0),IF('People_Inputs'!$E$25="SALES",'Payroll'!AF306,0),IF('People_Inputs'!$E$26="SALES",'Payroll'!AF326,0),IF('People_Inputs'!$E$27="SALES",'Payroll'!AF346,0),IF('People_Inputs'!$E$28="SALES",'Payroll'!AF366,0),IF('People_Inputs'!$E$29="SALES",'Payroll'!AF386,0),IF('People_Inputs'!$E$30="SALES",'Payroll'!AF406,0),IF('People_Inputs'!$E$31="SALES",'Payroll'!AF426,0),IF('People_Inputs'!$E$32="SALES",'Payroll'!AF446,0),IF('People_Inputs'!$E$33="SALES",'Payroll'!AF466,0),IF('People_Inputs'!$E$34="SALES",'Payroll'!AF486,0),IF('People_Inputs'!$E$35="SALES",'Payroll'!AF506,0),IF('People_Inputs'!$E$36="SALES",'Payroll'!AF526,0),IF('People_Inputs'!$E$37="SALES",'Payroll'!AF546,0),IF('People_Inputs'!$E$38="SALES",'Payroll'!AF566,0),IF('People_Inputs'!$E$39="SALES",'Payroll'!AF586,0),IF('People_Inputs'!$E$40="SALES",'Payroll'!AF606,0),IF('People_Inputs'!$E$41="SALES",'Payroll'!AF626,0),IF('People_Inputs'!$E$42="SALES",'Payroll'!AF646,0),IF('People_Inputs'!$E$43="SALES",'Payroll'!AF666,0),IF('People_Inputs'!$E$44="SALES",'Payroll'!AF686,0),IF('People_Inputs'!$E$45="SALES",'Payroll'!AF706,0),IF('People_Inputs'!$E$46="SALES",'Payroll'!AF726,0),IF('People_Inputs'!$E$47="SALES",'Payroll'!AF746,0),IF('People_Inputs'!$E$48="SALES",'Payroll'!AF766,0),IF('People_Inputs'!$E$49="SALES",'Payroll'!AF786,0),IF('People_Inputs'!$E$50="SALES",'Payroll'!AF806,0),IF('People_Inputs'!$E$51="SALES",'Payroll'!AF826,0),IF('People_Inputs'!$E$52="SALES",'Payroll'!AF846,0),IF('People_Inputs'!$E$53="SALES",'Payroll'!AF866,0),IF('People_Inputs'!$E$54="SALES",'Payroll'!AF886,0),IF('People_Inputs'!$E$55="SALES",'Payroll'!AF906,0),IF('People_Inputs'!$E$56="SALES",'Payroll'!AF926,0),IF('People_Inputs'!$E$57="SALES",'Payroll'!AF946,0),IF('People_Inputs'!$E$58="SALES",'Payroll'!AF966,0),IF('People_Inputs'!$E$59="SALES",'Payroll'!AF986,0),IF('People_Inputs'!$E$60="SALES",'Payroll'!AF1006,0),IF('People_Inputs'!$E$61="SALES",'Payroll'!AF1026,0),IF('People_Inputs'!$E$62="SALES",'Payroll'!AF1046,0),IF('People_Inputs'!$E$63="SALES",'Payroll'!AF1066,0),IF('People_Inputs'!$E$64="SALES",'Payroll'!AF1086,0),IF('People_Inputs'!$E$65="SALES",'Payroll'!AF1106,0),IF('People_Inputs'!$E$66="SALES",'Payroll'!AF1126,0),IF('People_Inputs'!$E$67="SALES",'Payroll'!AF1146,0),IF('People_Inputs'!$E$68="SALES",'Payroll'!AF1166,0),IF('People_Inputs'!$E$69="SALES",'Payroll'!AF1186,0),IF('People_Inputs'!$E$70="SALES",'Payroll'!AF1206,0))</f>
        <v>7500.337834640622</v>
      </c>
      <c r="AG39" s="35">
        <f>SUM(IF('People_Inputs'!$E$11="SALES",'Payroll'!AG26,0),IF('People_Inputs'!$E$12="SALES",'Payroll'!AG46,0),IF('People_Inputs'!$E$13="SALES",'Payroll'!AG66,0),IF('People_Inputs'!$E$14="SALES",'Payroll'!AG86,0),IF('People_Inputs'!$E$15="SALES",'Payroll'!AG106,0),IF('People_Inputs'!$E$16="SALES",'Payroll'!AG126,0),IF('People_Inputs'!$E$17="SALES",'Payroll'!AG146,0),IF('People_Inputs'!$E$18="SALES",'Payroll'!AG166,0),IF('People_Inputs'!$E$19="SALES",'Payroll'!AG186,0),IF('People_Inputs'!$E$20="SALES",'Payroll'!AG206,0),IF('People_Inputs'!$E$21="SALES",'Payroll'!AG226,0),IF('People_Inputs'!$E$22="SALES",'Payroll'!AG246,0),IF('People_Inputs'!$E$23="SALES",'Payroll'!AG266,0),IF('People_Inputs'!$E$24="SALES",'Payroll'!AG286,0),IF('People_Inputs'!$E$25="SALES",'Payroll'!AG306,0),IF('People_Inputs'!$E$26="SALES",'Payroll'!AG326,0),IF('People_Inputs'!$E$27="SALES",'Payroll'!AG346,0),IF('People_Inputs'!$E$28="SALES",'Payroll'!AG366,0),IF('People_Inputs'!$E$29="SALES",'Payroll'!AG386,0),IF('People_Inputs'!$E$30="SALES",'Payroll'!AG406,0),IF('People_Inputs'!$E$31="SALES",'Payroll'!AG426,0),IF('People_Inputs'!$E$32="SALES",'Payroll'!AG446,0),IF('People_Inputs'!$E$33="SALES",'Payroll'!AG466,0),IF('People_Inputs'!$E$34="SALES",'Payroll'!AG486,0),IF('People_Inputs'!$E$35="SALES",'Payroll'!AG506,0),IF('People_Inputs'!$E$36="SALES",'Payroll'!AG526,0),IF('People_Inputs'!$E$37="SALES",'Payroll'!AG546,0),IF('People_Inputs'!$E$38="SALES",'Payroll'!AG566,0),IF('People_Inputs'!$E$39="SALES",'Payroll'!AG586,0),IF('People_Inputs'!$E$40="SALES",'Payroll'!AG606,0),IF('People_Inputs'!$E$41="SALES",'Payroll'!AG626,0),IF('People_Inputs'!$E$42="SALES",'Payroll'!AG646,0),IF('People_Inputs'!$E$43="SALES",'Payroll'!AG666,0),IF('People_Inputs'!$E$44="SALES",'Payroll'!AG686,0),IF('People_Inputs'!$E$45="SALES",'Payroll'!AG706,0),IF('People_Inputs'!$E$46="SALES",'Payroll'!AG726,0),IF('People_Inputs'!$E$47="SALES",'Payroll'!AG746,0),IF('People_Inputs'!$E$48="SALES",'Payroll'!AG766,0),IF('People_Inputs'!$E$49="SALES",'Payroll'!AG786,0),IF('People_Inputs'!$E$50="SALES",'Payroll'!AG806,0),IF('People_Inputs'!$E$51="SALES",'Payroll'!AG826,0),IF('People_Inputs'!$E$52="SALES",'Payroll'!AG846,0),IF('People_Inputs'!$E$53="SALES",'Payroll'!AG866,0),IF('People_Inputs'!$E$54="SALES",'Payroll'!AG886,0),IF('People_Inputs'!$E$55="SALES",'Payroll'!AG906,0),IF('People_Inputs'!$E$56="SALES",'Payroll'!AG926,0),IF('People_Inputs'!$E$57="SALES",'Payroll'!AG946,0),IF('People_Inputs'!$E$58="SALES",'Payroll'!AG966,0),IF('People_Inputs'!$E$59="SALES",'Payroll'!AG986,0),IF('People_Inputs'!$E$60="SALES",'Payroll'!AG1006,0),IF('People_Inputs'!$E$61="SALES",'Payroll'!AG1026,0),IF('People_Inputs'!$E$62="SALES",'Payroll'!AG1046,0),IF('People_Inputs'!$E$63="SALES",'Payroll'!AG1066,0),IF('People_Inputs'!$E$64="SALES",'Payroll'!AG1086,0),IF('People_Inputs'!$E$65="SALES",'Payroll'!AG1106,0),IF('People_Inputs'!$E$66="SALES",'Payroll'!AG1126,0),IF('People_Inputs'!$E$67="SALES",'Payroll'!AG1146,0),IF('People_Inputs'!$E$68="SALES",'Payroll'!AG1166,0),IF('People_Inputs'!$E$69="SALES",'Payroll'!AG1186,0),IF('People_Inputs'!$E$70="SALES",'Payroll'!AG1206,0))</f>
        <v>7500.337834640622</v>
      </c>
      <c r="AH39" s="35">
        <f>SUM(IF('People_Inputs'!$E$11="SALES",'Payroll'!AH26,0),IF('People_Inputs'!$E$12="SALES",'Payroll'!AH46,0),IF('People_Inputs'!$E$13="SALES",'Payroll'!AH66,0),IF('People_Inputs'!$E$14="SALES",'Payroll'!AH86,0),IF('People_Inputs'!$E$15="SALES",'Payroll'!AH106,0),IF('People_Inputs'!$E$16="SALES",'Payroll'!AH126,0),IF('People_Inputs'!$E$17="SALES",'Payroll'!AH146,0),IF('People_Inputs'!$E$18="SALES",'Payroll'!AH166,0),IF('People_Inputs'!$E$19="SALES",'Payroll'!AH186,0),IF('People_Inputs'!$E$20="SALES",'Payroll'!AH206,0),IF('People_Inputs'!$E$21="SALES",'Payroll'!AH226,0),IF('People_Inputs'!$E$22="SALES",'Payroll'!AH246,0),IF('People_Inputs'!$E$23="SALES",'Payroll'!AH266,0),IF('People_Inputs'!$E$24="SALES",'Payroll'!AH286,0),IF('People_Inputs'!$E$25="SALES",'Payroll'!AH306,0),IF('People_Inputs'!$E$26="SALES",'Payroll'!AH326,0),IF('People_Inputs'!$E$27="SALES",'Payroll'!AH346,0),IF('People_Inputs'!$E$28="SALES",'Payroll'!AH366,0),IF('People_Inputs'!$E$29="SALES",'Payroll'!AH386,0),IF('People_Inputs'!$E$30="SALES",'Payroll'!AH406,0),IF('People_Inputs'!$E$31="SALES",'Payroll'!AH426,0),IF('People_Inputs'!$E$32="SALES",'Payroll'!AH446,0),IF('People_Inputs'!$E$33="SALES",'Payroll'!AH466,0),IF('People_Inputs'!$E$34="SALES",'Payroll'!AH486,0),IF('People_Inputs'!$E$35="SALES",'Payroll'!AH506,0),IF('People_Inputs'!$E$36="SALES",'Payroll'!AH526,0),IF('People_Inputs'!$E$37="SALES",'Payroll'!AH546,0),IF('People_Inputs'!$E$38="SALES",'Payroll'!AH566,0),IF('People_Inputs'!$E$39="SALES",'Payroll'!AH586,0),IF('People_Inputs'!$E$40="SALES",'Payroll'!AH606,0),IF('People_Inputs'!$E$41="SALES",'Payroll'!AH626,0),IF('People_Inputs'!$E$42="SALES",'Payroll'!AH646,0),IF('People_Inputs'!$E$43="SALES",'Payroll'!AH666,0),IF('People_Inputs'!$E$44="SALES",'Payroll'!AH686,0),IF('People_Inputs'!$E$45="SALES",'Payroll'!AH706,0),IF('People_Inputs'!$E$46="SALES",'Payroll'!AH726,0),IF('People_Inputs'!$E$47="SALES",'Payroll'!AH746,0),IF('People_Inputs'!$E$48="SALES",'Payroll'!AH766,0),IF('People_Inputs'!$E$49="SALES",'Payroll'!AH786,0),IF('People_Inputs'!$E$50="SALES",'Payroll'!AH806,0),IF('People_Inputs'!$E$51="SALES",'Payroll'!AH826,0),IF('People_Inputs'!$E$52="SALES",'Payroll'!AH846,0),IF('People_Inputs'!$E$53="SALES",'Payroll'!AH866,0),IF('People_Inputs'!$E$54="SALES",'Payroll'!AH886,0),IF('People_Inputs'!$E$55="SALES",'Payroll'!AH906,0),IF('People_Inputs'!$E$56="SALES",'Payroll'!AH926,0),IF('People_Inputs'!$E$57="SALES",'Payroll'!AH946,0),IF('People_Inputs'!$E$58="SALES",'Payroll'!AH966,0),IF('People_Inputs'!$E$59="SALES",'Payroll'!AH986,0),IF('People_Inputs'!$E$60="SALES",'Payroll'!AH1006,0),IF('People_Inputs'!$E$61="SALES",'Payroll'!AH1026,0),IF('People_Inputs'!$E$62="SALES",'Payroll'!AH1046,0),IF('People_Inputs'!$E$63="SALES",'Payroll'!AH1066,0),IF('People_Inputs'!$E$64="SALES",'Payroll'!AH1086,0),IF('People_Inputs'!$E$65="SALES",'Payroll'!AH1106,0),IF('People_Inputs'!$E$66="SALES",'Payroll'!AH1126,0),IF('People_Inputs'!$E$67="SALES",'Payroll'!AH1146,0),IF('People_Inputs'!$E$68="SALES",'Payroll'!AH1166,0),IF('People_Inputs'!$E$69="SALES",'Payroll'!AH1186,0),IF('People_Inputs'!$E$70="SALES",'Payroll'!AH1206,0))</f>
        <v>7500.337834640622</v>
      </c>
      <c r="AI39" s="35">
        <f>SUM(IF('People_Inputs'!$E$11="SALES",'Payroll'!AI26,0),IF('People_Inputs'!$E$12="SALES",'Payroll'!AI46,0),IF('People_Inputs'!$E$13="SALES",'Payroll'!AI66,0),IF('People_Inputs'!$E$14="SALES",'Payroll'!AI86,0),IF('People_Inputs'!$E$15="SALES",'Payroll'!AI106,0),IF('People_Inputs'!$E$16="SALES",'Payroll'!AI126,0),IF('People_Inputs'!$E$17="SALES",'Payroll'!AI146,0),IF('People_Inputs'!$E$18="SALES",'Payroll'!AI166,0),IF('People_Inputs'!$E$19="SALES",'Payroll'!AI186,0),IF('People_Inputs'!$E$20="SALES",'Payroll'!AI206,0),IF('People_Inputs'!$E$21="SALES",'Payroll'!AI226,0),IF('People_Inputs'!$E$22="SALES",'Payroll'!AI246,0),IF('People_Inputs'!$E$23="SALES",'Payroll'!AI266,0),IF('People_Inputs'!$E$24="SALES",'Payroll'!AI286,0),IF('People_Inputs'!$E$25="SALES",'Payroll'!AI306,0),IF('People_Inputs'!$E$26="SALES",'Payroll'!AI326,0),IF('People_Inputs'!$E$27="SALES",'Payroll'!AI346,0),IF('People_Inputs'!$E$28="SALES",'Payroll'!AI366,0),IF('People_Inputs'!$E$29="SALES",'Payroll'!AI386,0),IF('People_Inputs'!$E$30="SALES",'Payroll'!AI406,0),IF('People_Inputs'!$E$31="SALES",'Payroll'!AI426,0),IF('People_Inputs'!$E$32="SALES",'Payroll'!AI446,0),IF('People_Inputs'!$E$33="SALES",'Payroll'!AI466,0),IF('People_Inputs'!$E$34="SALES",'Payroll'!AI486,0),IF('People_Inputs'!$E$35="SALES",'Payroll'!AI506,0),IF('People_Inputs'!$E$36="SALES",'Payroll'!AI526,0),IF('People_Inputs'!$E$37="SALES",'Payroll'!AI546,0),IF('People_Inputs'!$E$38="SALES",'Payroll'!AI566,0),IF('People_Inputs'!$E$39="SALES",'Payroll'!AI586,0),IF('People_Inputs'!$E$40="SALES",'Payroll'!AI606,0),IF('People_Inputs'!$E$41="SALES",'Payroll'!AI626,0),IF('People_Inputs'!$E$42="SALES",'Payroll'!AI646,0),IF('People_Inputs'!$E$43="SALES",'Payroll'!AI666,0),IF('People_Inputs'!$E$44="SALES",'Payroll'!AI686,0),IF('People_Inputs'!$E$45="SALES",'Payroll'!AI706,0),IF('People_Inputs'!$E$46="SALES",'Payroll'!AI726,0),IF('People_Inputs'!$E$47="SALES",'Payroll'!AI746,0),IF('People_Inputs'!$E$48="SALES",'Payroll'!AI766,0),IF('People_Inputs'!$E$49="SALES",'Payroll'!AI786,0),IF('People_Inputs'!$E$50="SALES",'Payroll'!AI806,0),IF('People_Inputs'!$E$51="SALES",'Payroll'!AI826,0),IF('People_Inputs'!$E$52="SALES",'Payroll'!AI846,0),IF('People_Inputs'!$E$53="SALES",'Payroll'!AI866,0),IF('People_Inputs'!$E$54="SALES",'Payroll'!AI886,0),IF('People_Inputs'!$E$55="SALES",'Payroll'!AI906,0),IF('People_Inputs'!$E$56="SALES",'Payroll'!AI926,0),IF('People_Inputs'!$E$57="SALES",'Payroll'!AI946,0),IF('People_Inputs'!$E$58="SALES",'Payroll'!AI966,0),IF('People_Inputs'!$E$59="SALES",'Payroll'!AI986,0),IF('People_Inputs'!$E$60="SALES",'Payroll'!AI1006,0),IF('People_Inputs'!$E$61="SALES",'Payroll'!AI1026,0),IF('People_Inputs'!$E$62="SALES",'Payroll'!AI1046,0),IF('People_Inputs'!$E$63="SALES",'Payroll'!AI1066,0),IF('People_Inputs'!$E$64="SALES",'Payroll'!AI1086,0),IF('People_Inputs'!$E$65="SALES",'Payroll'!AI1106,0),IF('People_Inputs'!$E$66="SALES",'Payroll'!AI1126,0),IF('People_Inputs'!$E$67="SALES",'Payroll'!AI1146,0),IF('People_Inputs'!$E$68="SALES",'Payroll'!AI1166,0),IF('People_Inputs'!$E$69="SALES",'Payroll'!AI1186,0),IF('People_Inputs'!$E$70="SALES",'Payroll'!AI1206,0))</f>
        <v>7500.337834640622</v>
      </c>
      <c r="AJ39" s="35">
        <f>SUM(IF('People_Inputs'!$E$11="SALES",'Payroll'!AJ26,0),IF('People_Inputs'!$E$12="SALES",'Payroll'!AJ46,0),IF('People_Inputs'!$E$13="SALES",'Payroll'!AJ66,0),IF('People_Inputs'!$E$14="SALES",'Payroll'!AJ86,0),IF('People_Inputs'!$E$15="SALES",'Payroll'!AJ106,0),IF('People_Inputs'!$E$16="SALES",'Payroll'!AJ126,0),IF('People_Inputs'!$E$17="SALES",'Payroll'!AJ146,0),IF('People_Inputs'!$E$18="SALES",'Payroll'!AJ166,0),IF('People_Inputs'!$E$19="SALES",'Payroll'!AJ186,0),IF('People_Inputs'!$E$20="SALES",'Payroll'!AJ206,0),IF('People_Inputs'!$E$21="SALES",'Payroll'!AJ226,0),IF('People_Inputs'!$E$22="SALES",'Payroll'!AJ246,0),IF('People_Inputs'!$E$23="SALES",'Payroll'!AJ266,0),IF('People_Inputs'!$E$24="SALES",'Payroll'!AJ286,0),IF('People_Inputs'!$E$25="SALES",'Payroll'!AJ306,0),IF('People_Inputs'!$E$26="SALES",'Payroll'!AJ326,0),IF('People_Inputs'!$E$27="SALES",'Payroll'!AJ346,0),IF('People_Inputs'!$E$28="SALES",'Payroll'!AJ366,0),IF('People_Inputs'!$E$29="SALES",'Payroll'!AJ386,0),IF('People_Inputs'!$E$30="SALES",'Payroll'!AJ406,0),IF('People_Inputs'!$E$31="SALES",'Payroll'!AJ426,0),IF('People_Inputs'!$E$32="SALES",'Payroll'!AJ446,0),IF('People_Inputs'!$E$33="SALES",'Payroll'!AJ466,0),IF('People_Inputs'!$E$34="SALES",'Payroll'!AJ486,0),IF('People_Inputs'!$E$35="SALES",'Payroll'!AJ506,0),IF('People_Inputs'!$E$36="SALES",'Payroll'!AJ526,0),IF('People_Inputs'!$E$37="SALES",'Payroll'!AJ546,0),IF('People_Inputs'!$E$38="SALES",'Payroll'!AJ566,0),IF('People_Inputs'!$E$39="SALES",'Payroll'!AJ586,0),IF('People_Inputs'!$E$40="SALES",'Payroll'!AJ606,0),IF('People_Inputs'!$E$41="SALES",'Payroll'!AJ626,0),IF('People_Inputs'!$E$42="SALES",'Payroll'!AJ646,0),IF('People_Inputs'!$E$43="SALES",'Payroll'!AJ666,0),IF('People_Inputs'!$E$44="SALES",'Payroll'!AJ686,0),IF('People_Inputs'!$E$45="SALES",'Payroll'!AJ706,0),IF('People_Inputs'!$E$46="SALES",'Payroll'!AJ726,0),IF('People_Inputs'!$E$47="SALES",'Payroll'!AJ746,0),IF('People_Inputs'!$E$48="SALES",'Payroll'!AJ766,0),IF('People_Inputs'!$E$49="SALES",'Payroll'!AJ786,0),IF('People_Inputs'!$E$50="SALES",'Payroll'!AJ806,0),IF('People_Inputs'!$E$51="SALES",'Payroll'!AJ826,0),IF('People_Inputs'!$E$52="SALES",'Payroll'!AJ846,0),IF('People_Inputs'!$E$53="SALES",'Payroll'!AJ866,0),IF('People_Inputs'!$E$54="SALES",'Payroll'!AJ886,0),IF('People_Inputs'!$E$55="SALES",'Payroll'!AJ906,0),IF('People_Inputs'!$E$56="SALES",'Payroll'!AJ926,0),IF('People_Inputs'!$E$57="SALES",'Payroll'!AJ946,0),IF('People_Inputs'!$E$58="SALES",'Payroll'!AJ966,0),IF('People_Inputs'!$E$59="SALES",'Payroll'!AJ986,0),IF('People_Inputs'!$E$60="SALES",'Payroll'!AJ1006,0),IF('People_Inputs'!$E$61="SALES",'Payroll'!AJ1026,0),IF('People_Inputs'!$E$62="SALES",'Payroll'!AJ1046,0),IF('People_Inputs'!$E$63="SALES",'Payroll'!AJ1066,0),IF('People_Inputs'!$E$64="SALES",'Payroll'!AJ1086,0),IF('People_Inputs'!$E$65="SALES",'Payroll'!AJ1106,0),IF('People_Inputs'!$E$66="SALES",'Payroll'!AJ1126,0),IF('People_Inputs'!$E$67="SALES",'Payroll'!AJ1146,0),IF('People_Inputs'!$E$68="SALES",'Payroll'!AJ1166,0),IF('People_Inputs'!$E$69="SALES",'Payroll'!AJ1186,0),IF('People_Inputs'!$E$70="SALES",'Payroll'!AJ1206,0))</f>
        <v>7500.337834640622</v>
      </c>
      <c r="AK39" s="35">
        <f>SUM(IF('People_Inputs'!$E$11="SALES",'Payroll'!AK26,0),IF('People_Inputs'!$E$12="SALES",'Payroll'!AK46,0),IF('People_Inputs'!$E$13="SALES",'Payroll'!AK66,0),IF('People_Inputs'!$E$14="SALES",'Payroll'!AK86,0),IF('People_Inputs'!$E$15="SALES",'Payroll'!AK106,0),IF('People_Inputs'!$E$16="SALES",'Payroll'!AK126,0),IF('People_Inputs'!$E$17="SALES",'Payroll'!AK146,0),IF('People_Inputs'!$E$18="SALES",'Payroll'!AK166,0),IF('People_Inputs'!$E$19="SALES",'Payroll'!AK186,0),IF('People_Inputs'!$E$20="SALES",'Payroll'!AK206,0),IF('People_Inputs'!$E$21="SALES",'Payroll'!AK226,0),IF('People_Inputs'!$E$22="SALES",'Payroll'!AK246,0),IF('People_Inputs'!$E$23="SALES",'Payroll'!AK266,0),IF('People_Inputs'!$E$24="SALES",'Payroll'!AK286,0),IF('People_Inputs'!$E$25="SALES",'Payroll'!AK306,0),IF('People_Inputs'!$E$26="SALES",'Payroll'!AK326,0),IF('People_Inputs'!$E$27="SALES",'Payroll'!AK346,0),IF('People_Inputs'!$E$28="SALES",'Payroll'!AK366,0),IF('People_Inputs'!$E$29="SALES",'Payroll'!AK386,0),IF('People_Inputs'!$E$30="SALES",'Payroll'!AK406,0),IF('People_Inputs'!$E$31="SALES",'Payroll'!AK426,0),IF('People_Inputs'!$E$32="SALES",'Payroll'!AK446,0),IF('People_Inputs'!$E$33="SALES",'Payroll'!AK466,0),IF('People_Inputs'!$E$34="SALES",'Payroll'!AK486,0),IF('People_Inputs'!$E$35="SALES",'Payroll'!AK506,0),IF('People_Inputs'!$E$36="SALES",'Payroll'!AK526,0),IF('People_Inputs'!$E$37="SALES",'Payroll'!AK546,0),IF('People_Inputs'!$E$38="SALES",'Payroll'!AK566,0),IF('People_Inputs'!$E$39="SALES",'Payroll'!AK586,0),IF('People_Inputs'!$E$40="SALES",'Payroll'!AK606,0),IF('People_Inputs'!$E$41="SALES",'Payroll'!AK626,0),IF('People_Inputs'!$E$42="SALES",'Payroll'!AK646,0),IF('People_Inputs'!$E$43="SALES",'Payroll'!AK666,0),IF('People_Inputs'!$E$44="SALES",'Payroll'!AK686,0),IF('People_Inputs'!$E$45="SALES",'Payroll'!AK706,0),IF('People_Inputs'!$E$46="SALES",'Payroll'!AK726,0),IF('People_Inputs'!$E$47="SALES",'Payroll'!AK746,0),IF('People_Inputs'!$E$48="SALES",'Payroll'!AK766,0),IF('People_Inputs'!$E$49="SALES",'Payroll'!AK786,0),IF('People_Inputs'!$E$50="SALES",'Payroll'!AK806,0),IF('People_Inputs'!$E$51="SALES",'Payroll'!AK826,0),IF('People_Inputs'!$E$52="SALES",'Payroll'!AK846,0),IF('People_Inputs'!$E$53="SALES",'Payroll'!AK866,0),IF('People_Inputs'!$E$54="SALES",'Payroll'!AK886,0),IF('People_Inputs'!$E$55="SALES",'Payroll'!AK906,0),IF('People_Inputs'!$E$56="SALES",'Payroll'!AK926,0),IF('People_Inputs'!$E$57="SALES",'Payroll'!AK946,0),IF('People_Inputs'!$E$58="SALES",'Payroll'!AK966,0),IF('People_Inputs'!$E$59="SALES",'Payroll'!AK986,0),IF('People_Inputs'!$E$60="SALES",'Payroll'!AK1006,0),IF('People_Inputs'!$E$61="SALES",'Payroll'!AK1026,0),IF('People_Inputs'!$E$62="SALES",'Payroll'!AK1046,0),IF('People_Inputs'!$E$63="SALES",'Payroll'!AK1066,0),IF('People_Inputs'!$E$64="SALES",'Payroll'!AK1086,0),IF('People_Inputs'!$E$65="SALES",'Payroll'!AK1106,0),IF('People_Inputs'!$E$66="SALES",'Payroll'!AK1126,0),IF('People_Inputs'!$E$67="SALES",'Payroll'!AK1146,0),IF('People_Inputs'!$E$68="SALES",'Payroll'!AK1166,0),IF('People_Inputs'!$E$69="SALES",'Payroll'!AK1186,0),IF('People_Inputs'!$E$70="SALES",'Payroll'!AK1206,0))</f>
        <v>7500.337834640622</v>
      </c>
      <c r="AL39" s="35">
        <f>SUM(IF('People_Inputs'!$E$11="SALES",'Payroll'!AL26,0),IF('People_Inputs'!$E$12="SALES",'Payroll'!AL46,0),IF('People_Inputs'!$E$13="SALES",'Payroll'!AL66,0),IF('People_Inputs'!$E$14="SALES",'Payroll'!AL86,0),IF('People_Inputs'!$E$15="SALES",'Payroll'!AL106,0),IF('People_Inputs'!$E$16="SALES",'Payroll'!AL126,0),IF('People_Inputs'!$E$17="SALES",'Payroll'!AL146,0),IF('People_Inputs'!$E$18="SALES",'Payroll'!AL166,0),IF('People_Inputs'!$E$19="SALES",'Payroll'!AL186,0),IF('People_Inputs'!$E$20="SALES",'Payroll'!AL206,0),IF('People_Inputs'!$E$21="SALES",'Payroll'!AL226,0),IF('People_Inputs'!$E$22="SALES",'Payroll'!AL246,0),IF('People_Inputs'!$E$23="SALES",'Payroll'!AL266,0),IF('People_Inputs'!$E$24="SALES",'Payroll'!AL286,0),IF('People_Inputs'!$E$25="SALES",'Payroll'!AL306,0),IF('People_Inputs'!$E$26="SALES",'Payroll'!AL326,0),IF('People_Inputs'!$E$27="SALES",'Payroll'!AL346,0),IF('People_Inputs'!$E$28="SALES",'Payroll'!AL366,0),IF('People_Inputs'!$E$29="SALES",'Payroll'!AL386,0),IF('People_Inputs'!$E$30="SALES",'Payroll'!AL406,0),IF('People_Inputs'!$E$31="SALES",'Payroll'!AL426,0),IF('People_Inputs'!$E$32="SALES",'Payroll'!AL446,0),IF('People_Inputs'!$E$33="SALES",'Payroll'!AL466,0),IF('People_Inputs'!$E$34="SALES",'Payroll'!AL486,0),IF('People_Inputs'!$E$35="SALES",'Payroll'!AL506,0),IF('People_Inputs'!$E$36="SALES",'Payroll'!AL526,0),IF('People_Inputs'!$E$37="SALES",'Payroll'!AL546,0),IF('People_Inputs'!$E$38="SALES",'Payroll'!AL566,0),IF('People_Inputs'!$E$39="SALES",'Payroll'!AL586,0),IF('People_Inputs'!$E$40="SALES",'Payroll'!AL606,0),IF('People_Inputs'!$E$41="SALES",'Payroll'!AL626,0),IF('People_Inputs'!$E$42="SALES",'Payroll'!AL646,0),IF('People_Inputs'!$E$43="SALES",'Payroll'!AL666,0),IF('People_Inputs'!$E$44="SALES",'Payroll'!AL686,0),IF('People_Inputs'!$E$45="SALES",'Payroll'!AL706,0),IF('People_Inputs'!$E$46="SALES",'Payroll'!AL726,0),IF('People_Inputs'!$E$47="SALES",'Payroll'!AL746,0),IF('People_Inputs'!$E$48="SALES",'Payroll'!AL766,0),IF('People_Inputs'!$E$49="SALES",'Payroll'!AL786,0),IF('People_Inputs'!$E$50="SALES",'Payroll'!AL806,0),IF('People_Inputs'!$E$51="SALES",'Payroll'!AL826,0),IF('People_Inputs'!$E$52="SALES",'Payroll'!AL846,0),IF('People_Inputs'!$E$53="SALES",'Payroll'!AL866,0),IF('People_Inputs'!$E$54="SALES",'Payroll'!AL886,0),IF('People_Inputs'!$E$55="SALES",'Payroll'!AL906,0),IF('People_Inputs'!$E$56="SALES",'Payroll'!AL926,0),IF('People_Inputs'!$E$57="SALES",'Payroll'!AL946,0),IF('People_Inputs'!$E$58="SALES",'Payroll'!AL966,0),IF('People_Inputs'!$E$59="SALES",'Payroll'!AL986,0),IF('People_Inputs'!$E$60="SALES",'Payroll'!AL1006,0),IF('People_Inputs'!$E$61="SALES",'Payroll'!AL1026,0),IF('People_Inputs'!$E$62="SALES",'Payroll'!AL1046,0),IF('People_Inputs'!$E$63="SALES",'Payroll'!AL1066,0),IF('People_Inputs'!$E$64="SALES",'Payroll'!AL1086,0),IF('People_Inputs'!$E$65="SALES",'Payroll'!AL1106,0),IF('People_Inputs'!$E$66="SALES",'Payroll'!AL1126,0),IF('People_Inputs'!$E$67="SALES",'Payroll'!AL1146,0),IF('People_Inputs'!$E$68="SALES",'Payroll'!AL1166,0),IF('People_Inputs'!$E$69="SALES",'Payroll'!AL1186,0),IF('People_Inputs'!$E$70="SALES",'Payroll'!AL1206,0))</f>
        <v>7500.337834640622</v>
      </c>
      <c r="AM39" s="35">
        <f>SUM(IF('People_Inputs'!$E$11="SALES",'Payroll'!AM26,0),IF('People_Inputs'!$E$12="SALES",'Payroll'!AM46,0),IF('People_Inputs'!$E$13="SALES",'Payroll'!AM66,0),IF('People_Inputs'!$E$14="SALES",'Payroll'!AM86,0),IF('People_Inputs'!$E$15="SALES",'Payroll'!AM106,0),IF('People_Inputs'!$E$16="SALES",'Payroll'!AM126,0),IF('People_Inputs'!$E$17="SALES",'Payroll'!AM146,0),IF('People_Inputs'!$E$18="SALES",'Payroll'!AM166,0),IF('People_Inputs'!$E$19="SALES",'Payroll'!AM186,0),IF('People_Inputs'!$E$20="SALES",'Payroll'!AM206,0),IF('People_Inputs'!$E$21="SALES",'Payroll'!AM226,0),IF('People_Inputs'!$E$22="SALES",'Payroll'!AM246,0),IF('People_Inputs'!$E$23="SALES",'Payroll'!AM266,0),IF('People_Inputs'!$E$24="SALES",'Payroll'!AM286,0),IF('People_Inputs'!$E$25="SALES",'Payroll'!AM306,0),IF('People_Inputs'!$E$26="SALES",'Payroll'!AM326,0),IF('People_Inputs'!$E$27="SALES",'Payroll'!AM346,0),IF('People_Inputs'!$E$28="SALES",'Payroll'!AM366,0),IF('People_Inputs'!$E$29="SALES",'Payroll'!AM386,0),IF('People_Inputs'!$E$30="SALES",'Payroll'!AM406,0),IF('People_Inputs'!$E$31="SALES",'Payroll'!AM426,0),IF('People_Inputs'!$E$32="SALES",'Payroll'!AM446,0),IF('People_Inputs'!$E$33="SALES",'Payroll'!AM466,0),IF('People_Inputs'!$E$34="SALES",'Payroll'!AM486,0),IF('People_Inputs'!$E$35="SALES",'Payroll'!AM506,0),IF('People_Inputs'!$E$36="SALES",'Payroll'!AM526,0),IF('People_Inputs'!$E$37="SALES",'Payroll'!AM546,0),IF('People_Inputs'!$E$38="SALES",'Payroll'!AM566,0),IF('People_Inputs'!$E$39="SALES",'Payroll'!AM586,0),IF('People_Inputs'!$E$40="SALES",'Payroll'!AM606,0),IF('People_Inputs'!$E$41="SALES",'Payroll'!AM626,0),IF('People_Inputs'!$E$42="SALES",'Payroll'!AM646,0),IF('People_Inputs'!$E$43="SALES",'Payroll'!AM666,0),IF('People_Inputs'!$E$44="SALES",'Payroll'!AM686,0),IF('People_Inputs'!$E$45="SALES",'Payroll'!AM706,0),IF('People_Inputs'!$E$46="SALES",'Payroll'!AM726,0),IF('People_Inputs'!$E$47="SALES",'Payroll'!AM746,0),IF('People_Inputs'!$E$48="SALES",'Payroll'!AM766,0),IF('People_Inputs'!$E$49="SALES",'Payroll'!AM786,0),IF('People_Inputs'!$E$50="SALES",'Payroll'!AM806,0),IF('People_Inputs'!$E$51="SALES",'Payroll'!AM826,0),IF('People_Inputs'!$E$52="SALES",'Payroll'!AM846,0),IF('People_Inputs'!$E$53="SALES",'Payroll'!AM866,0),IF('People_Inputs'!$E$54="SALES",'Payroll'!AM886,0),IF('People_Inputs'!$E$55="SALES",'Payroll'!AM906,0),IF('People_Inputs'!$E$56="SALES",'Payroll'!AM926,0),IF('People_Inputs'!$E$57="SALES",'Payroll'!AM946,0),IF('People_Inputs'!$E$58="SALES",'Payroll'!AM966,0),IF('People_Inputs'!$E$59="SALES",'Payroll'!AM986,0),IF('People_Inputs'!$E$60="SALES",'Payroll'!AM1006,0),IF('People_Inputs'!$E$61="SALES",'Payroll'!AM1026,0),IF('People_Inputs'!$E$62="SALES",'Payroll'!AM1046,0),IF('People_Inputs'!$E$63="SALES",'Payroll'!AM1066,0),IF('People_Inputs'!$E$64="SALES",'Payroll'!AM1086,0),IF('People_Inputs'!$E$65="SALES",'Payroll'!AM1106,0),IF('People_Inputs'!$E$66="SALES",'Payroll'!AM1126,0),IF('People_Inputs'!$E$67="SALES",'Payroll'!AM1146,0),IF('People_Inputs'!$E$68="SALES",'Payroll'!AM1166,0),IF('People_Inputs'!$E$69="SALES",'Payroll'!AM1186,0),IF('People_Inputs'!$E$70="SALES",'Payroll'!AM1206,0))</f>
        <v>7500.337834640622</v>
      </c>
      <c r="AN39" s="35">
        <f>SUM(IF('People_Inputs'!$E$11="SALES",'Payroll'!AN26,0),IF('People_Inputs'!$E$12="SALES",'Payroll'!AN46,0),IF('People_Inputs'!$E$13="SALES",'Payroll'!AN66,0),IF('People_Inputs'!$E$14="SALES",'Payroll'!AN86,0),IF('People_Inputs'!$E$15="SALES",'Payroll'!AN106,0),IF('People_Inputs'!$E$16="SALES",'Payroll'!AN126,0),IF('People_Inputs'!$E$17="SALES",'Payroll'!AN146,0),IF('People_Inputs'!$E$18="SALES",'Payroll'!AN166,0),IF('People_Inputs'!$E$19="SALES",'Payroll'!AN186,0),IF('People_Inputs'!$E$20="SALES",'Payroll'!AN206,0),IF('People_Inputs'!$E$21="SALES",'Payroll'!AN226,0),IF('People_Inputs'!$E$22="SALES",'Payroll'!AN246,0),IF('People_Inputs'!$E$23="SALES",'Payroll'!AN266,0),IF('People_Inputs'!$E$24="SALES",'Payroll'!AN286,0),IF('People_Inputs'!$E$25="SALES",'Payroll'!AN306,0),IF('People_Inputs'!$E$26="SALES",'Payroll'!AN326,0),IF('People_Inputs'!$E$27="SALES",'Payroll'!AN346,0),IF('People_Inputs'!$E$28="SALES",'Payroll'!AN366,0),IF('People_Inputs'!$E$29="SALES",'Payroll'!AN386,0),IF('People_Inputs'!$E$30="SALES",'Payroll'!AN406,0),IF('People_Inputs'!$E$31="SALES",'Payroll'!AN426,0),IF('People_Inputs'!$E$32="SALES",'Payroll'!AN446,0),IF('People_Inputs'!$E$33="SALES",'Payroll'!AN466,0),IF('People_Inputs'!$E$34="SALES",'Payroll'!AN486,0),IF('People_Inputs'!$E$35="SALES",'Payroll'!AN506,0),IF('People_Inputs'!$E$36="SALES",'Payroll'!AN526,0),IF('People_Inputs'!$E$37="SALES",'Payroll'!AN546,0),IF('People_Inputs'!$E$38="SALES",'Payroll'!AN566,0),IF('People_Inputs'!$E$39="SALES",'Payroll'!AN586,0),IF('People_Inputs'!$E$40="SALES",'Payroll'!AN606,0),IF('People_Inputs'!$E$41="SALES",'Payroll'!AN626,0),IF('People_Inputs'!$E$42="SALES",'Payroll'!AN646,0),IF('People_Inputs'!$E$43="SALES",'Payroll'!AN666,0),IF('People_Inputs'!$E$44="SALES",'Payroll'!AN686,0),IF('People_Inputs'!$E$45="SALES",'Payroll'!AN706,0),IF('People_Inputs'!$E$46="SALES",'Payroll'!AN726,0),IF('People_Inputs'!$E$47="SALES",'Payroll'!AN746,0),IF('People_Inputs'!$E$48="SALES",'Payroll'!AN766,0),IF('People_Inputs'!$E$49="SALES",'Payroll'!AN786,0),IF('People_Inputs'!$E$50="SALES",'Payroll'!AN806,0),IF('People_Inputs'!$E$51="SALES",'Payroll'!AN826,0),IF('People_Inputs'!$E$52="SALES",'Payroll'!AN846,0),IF('People_Inputs'!$E$53="SALES",'Payroll'!AN866,0),IF('People_Inputs'!$E$54="SALES",'Payroll'!AN886,0),IF('People_Inputs'!$E$55="SALES",'Payroll'!AN906,0),IF('People_Inputs'!$E$56="SALES",'Payroll'!AN926,0),IF('People_Inputs'!$E$57="SALES",'Payroll'!AN946,0),IF('People_Inputs'!$E$58="SALES",'Payroll'!AN966,0),IF('People_Inputs'!$E$59="SALES",'Payroll'!AN986,0),IF('People_Inputs'!$E$60="SALES",'Payroll'!AN1006,0),IF('People_Inputs'!$E$61="SALES",'Payroll'!AN1026,0),IF('People_Inputs'!$E$62="SALES",'Payroll'!AN1046,0),IF('People_Inputs'!$E$63="SALES",'Payroll'!AN1066,0),IF('People_Inputs'!$E$64="SALES",'Payroll'!AN1086,0),IF('People_Inputs'!$E$65="SALES",'Payroll'!AN1106,0),IF('People_Inputs'!$E$66="SALES",'Payroll'!AN1126,0),IF('People_Inputs'!$E$67="SALES",'Payroll'!AN1146,0),IF('People_Inputs'!$E$68="SALES",'Payroll'!AN1166,0),IF('People_Inputs'!$E$69="SALES",'Payroll'!AN1186,0),IF('People_Inputs'!$E$70="SALES",'Payroll'!AN1206,0))</f>
        <v>7500.337834640622</v>
      </c>
      <c r="AO39" s="35">
        <f>SUM(IF('People_Inputs'!$E$11="SALES",'Payroll'!AO26,0),IF('People_Inputs'!$E$12="SALES",'Payroll'!AO46,0),IF('People_Inputs'!$E$13="SALES",'Payroll'!AO66,0),IF('People_Inputs'!$E$14="SALES",'Payroll'!AO86,0),IF('People_Inputs'!$E$15="SALES",'Payroll'!AO106,0),IF('People_Inputs'!$E$16="SALES",'Payroll'!AO126,0),IF('People_Inputs'!$E$17="SALES",'Payroll'!AO146,0),IF('People_Inputs'!$E$18="SALES",'Payroll'!AO166,0),IF('People_Inputs'!$E$19="SALES",'Payroll'!AO186,0),IF('People_Inputs'!$E$20="SALES",'Payroll'!AO206,0),IF('People_Inputs'!$E$21="SALES",'Payroll'!AO226,0),IF('People_Inputs'!$E$22="SALES",'Payroll'!AO246,0),IF('People_Inputs'!$E$23="SALES",'Payroll'!AO266,0),IF('People_Inputs'!$E$24="SALES",'Payroll'!AO286,0),IF('People_Inputs'!$E$25="SALES",'Payroll'!AO306,0),IF('People_Inputs'!$E$26="SALES",'Payroll'!AO326,0),IF('People_Inputs'!$E$27="SALES",'Payroll'!AO346,0),IF('People_Inputs'!$E$28="SALES",'Payroll'!AO366,0),IF('People_Inputs'!$E$29="SALES",'Payroll'!AO386,0),IF('People_Inputs'!$E$30="SALES",'Payroll'!AO406,0),IF('People_Inputs'!$E$31="SALES",'Payroll'!AO426,0),IF('People_Inputs'!$E$32="SALES",'Payroll'!AO446,0),IF('People_Inputs'!$E$33="SALES",'Payroll'!AO466,0),IF('People_Inputs'!$E$34="SALES",'Payroll'!AO486,0),IF('People_Inputs'!$E$35="SALES",'Payroll'!AO506,0),IF('People_Inputs'!$E$36="SALES",'Payroll'!AO526,0),IF('People_Inputs'!$E$37="SALES",'Payroll'!AO546,0),IF('People_Inputs'!$E$38="SALES",'Payroll'!AO566,0),IF('People_Inputs'!$E$39="SALES",'Payroll'!AO586,0),IF('People_Inputs'!$E$40="SALES",'Payroll'!AO606,0),IF('People_Inputs'!$E$41="SALES",'Payroll'!AO626,0),IF('People_Inputs'!$E$42="SALES",'Payroll'!AO646,0),IF('People_Inputs'!$E$43="SALES",'Payroll'!AO666,0),IF('People_Inputs'!$E$44="SALES",'Payroll'!AO686,0),IF('People_Inputs'!$E$45="SALES",'Payroll'!AO706,0),IF('People_Inputs'!$E$46="SALES",'Payroll'!AO726,0),IF('People_Inputs'!$E$47="SALES",'Payroll'!AO746,0),IF('People_Inputs'!$E$48="SALES",'Payroll'!AO766,0),IF('People_Inputs'!$E$49="SALES",'Payroll'!AO786,0),IF('People_Inputs'!$E$50="SALES",'Payroll'!AO806,0),IF('People_Inputs'!$E$51="SALES",'Payroll'!AO826,0),IF('People_Inputs'!$E$52="SALES",'Payroll'!AO846,0),IF('People_Inputs'!$E$53="SALES",'Payroll'!AO866,0),IF('People_Inputs'!$E$54="SALES",'Payroll'!AO886,0),IF('People_Inputs'!$E$55="SALES",'Payroll'!AO906,0),IF('People_Inputs'!$E$56="SALES",'Payroll'!AO926,0),IF('People_Inputs'!$E$57="SALES",'Payroll'!AO946,0),IF('People_Inputs'!$E$58="SALES",'Payroll'!AO966,0),IF('People_Inputs'!$E$59="SALES",'Payroll'!AO986,0),IF('People_Inputs'!$E$60="SALES",'Payroll'!AO1006,0),IF('People_Inputs'!$E$61="SALES",'Payroll'!AO1026,0),IF('People_Inputs'!$E$62="SALES",'Payroll'!AO1046,0),IF('People_Inputs'!$E$63="SALES",'Payroll'!AO1066,0),IF('People_Inputs'!$E$64="SALES",'Payroll'!AO1086,0),IF('People_Inputs'!$E$65="SALES",'Payroll'!AO1106,0),IF('People_Inputs'!$E$66="SALES",'Payroll'!AO1126,0),IF('People_Inputs'!$E$67="SALES",'Payroll'!AO1146,0),IF('People_Inputs'!$E$68="SALES",'Payroll'!AO1166,0),IF('People_Inputs'!$E$69="SALES",'Payroll'!AO1186,0),IF('People_Inputs'!$E$70="SALES",'Payroll'!AO1206,0))</f>
        <v>7500.337834640622</v>
      </c>
      <c r="AP39" s="35">
        <f>SUM(IF('People_Inputs'!$E$11="SALES",'Payroll'!AP26,0),IF('People_Inputs'!$E$12="SALES",'Payroll'!AP46,0),IF('People_Inputs'!$E$13="SALES",'Payroll'!AP66,0),IF('People_Inputs'!$E$14="SALES",'Payroll'!AP86,0),IF('People_Inputs'!$E$15="SALES",'Payroll'!AP106,0),IF('People_Inputs'!$E$16="SALES",'Payroll'!AP126,0),IF('People_Inputs'!$E$17="SALES",'Payroll'!AP146,0),IF('People_Inputs'!$E$18="SALES",'Payroll'!AP166,0),IF('People_Inputs'!$E$19="SALES",'Payroll'!AP186,0),IF('People_Inputs'!$E$20="SALES",'Payroll'!AP206,0),IF('People_Inputs'!$E$21="SALES",'Payroll'!AP226,0),IF('People_Inputs'!$E$22="SALES",'Payroll'!AP246,0),IF('People_Inputs'!$E$23="SALES",'Payroll'!AP266,0),IF('People_Inputs'!$E$24="SALES",'Payroll'!AP286,0),IF('People_Inputs'!$E$25="SALES",'Payroll'!AP306,0),IF('People_Inputs'!$E$26="SALES",'Payroll'!AP326,0),IF('People_Inputs'!$E$27="SALES",'Payroll'!AP346,0),IF('People_Inputs'!$E$28="SALES",'Payroll'!AP366,0),IF('People_Inputs'!$E$29="SALES",'Payroll'!AP386,0),IF('People_Inputs'!$E$30="SALES",'Payroll'!AP406,0),IF('People_Inputs'!$E$31="SALES",'Payroll'!AP426,0),IF('People_Inputs'!$E$32="SALES",'Payroll'!AP446,0),IF('People_Inputs'!$E$33="SALES",'Payroll'!AP466,0),IF('People_Inputs'!$E$34="SALES",'Payroll'!AP486,0),IF('People_Inputs'!$E$35="SALES",'Payroll'!AP506,0),IF('People_Inputs'!$E$36="SALES",'Payroll'!AP526,0),IF('People_Inputs'!$E$37="SALES",'Payroll'!AP546,0),IF('People_Inputs'!$E$38="SALES",'Payroll'!AP566,0),IF('People_Inputs'!$E$39="SALES",'Payroll'!AP586,0),IF('People_Inputs'!$E$40="SALES",'Payroll'!AP606,0),IF('People_Inputs'!$E$41="SALES",'Payroll'!AP626,0),IF('People_Inputs'!$E$42="SALES",'Payroll'!AP646,0),IF('People_Inputs'!$E$43="SALES",'Payroll'!AP666,0),IF('People_Inputs'!$E$44="SALES",'Payroll'!AP686,0),IF('People_Inputs'!$E$45="SALES",'Payroll'!AP706,0),IF('People_Inputs'!$E$46="SALES",'Payroll'!AP726,0),IF('People_Inputs'!$E$47="SALES",'Payroll'!AP746,0),IF('People_Inputs'!$E$48="SALES",'Payroll'!AP766,0),IF('People_Inputs'!$E$49="SALES",'Payroll'!AP786,0),IF('People_Inputs'!$E$50="SALES",'Payroll'!AP806,0),IF('People_Inputs'!$E$51="SALES",'Payroll'!AP826,0),IF('People_Inputs'!$E$52="SALES",'Payroll'!AP846,0),IF('People_Inputs'!$E$53="SALES",'Payroll'!AP866,0),IF('People_Inputs'!$E$54="SALES",'Payroll'!AP886,0),IF('People_Inputs'!$E$55="SALES",'Payroll'!AP906,0),IF('People_Inputs'!$E$56="SALES",'Payroll'!AP926,0),IF('People_Inputs'!$E$57="SALES",'Payroll'!AP946,0),IF('People_Inputs'!$E$58="SALES",'Payroll'!AP966,0),IF('People_Inputs'!$E$59="SALES",'Payroll'!AP986,0),IF('People_Inputs'!$E$60="SALES",'Payroll'!AP1006,0),IF('People_Inputs'!$E$61="SALES",'Payroll'!AP1026,0),IF('People_Inputs'!$E$62="SALES",'Payroll'!AP1046,0),IF('People_Inputs'!$E$63="SALES",'Payroll'!AP1066,0),IF('People_Inputs'!$E$64="SALES",'Payroll'!AP1086,0),IF('People_Inputs'!$E$65="SALES",'Payroll'!AP1106,0),IF('People_Inputs'!$E$66="SALES",'Payroll'!AP1126,0),IF('People_Inputs'!$E$67="SALES",'Payroll'!AP1146,0),IF('People_Inputs'!$E$68="SALES",'Payroll'!AP1166,0),IF('People_Inputs'!$E$69="SALES",'Payroll'!AP1186,0),IF('People_Inputs'!$E$70="SALES",'Payroll'!AP1206,0))</f>
        <v>7500.337834640622</v>
      </c>
      <c r="AQ39" s="35">
        <f>SUM(IF('People_Inputs'!$E$11="SALES",'Payroll'!AQ26,0),IF('People_Inputs'!$E$12="SALES",'Payroll'!AQ46,0),IF('People_Inputs'!$E$13="SALES",'Payroll'!AQ66,0),IF('People_Inputs'!$E$14="SALES",'Payroll'!AQ86,0),IF('People_Inputs'!$E$15="SALES",'Payroll'!AQ106,0),IF('People_Inputs'!$E$16="SALES",'Payroll'!AQ126,0),IF('People_Inputs'!$E$17="SALES",'Payroll'!AQ146,0),IF('People_Inputs'!$E$18="SALES",'Payroll'!AQ166,0),IF('People_Inputs'!$E$19="SALES",'Payroll'!AQ186,0),IF('People_Inputs'!$E$20="SALES",'Payroll'!AQ206,0),IF('People_Inputs'!$E$21="SALES",'Payroll'!AQ226,0),IF('People_Inputs'!$E$22="SALES",'Payroll'!AQ246,0),IF('People_Inputs'!$E$23="SALES",'Payroll'!AQ266,0),IF('People_Inputs'!$E$24="SALES",'Payroll'!AQ286,0),IF('People_Inputs'!$E$25="SALES",'Payroll'!AQ306,0),IF('People_Inputs'!$E$26="SALES",'Payroll'!AQ326,0),IF('People_Inputs'!$E$27="SALES",'Payroll'!AQ346,0),IF('People_Inputs'!$E$28="SALES",'Payroll'!AQ366,0),IF('People_Inputs'!$E$29="SALES",'Payroll'!AQ386,0),IF('People_Inputs'!$E$30="SALES",'Payroll'!AQ406,0),IF('People_Inputs'!$E$31="SALES",'Payroll'!AQ426,0),IF('People_Inputs'!$E$32="SALES",'Payroll'!AQ446,0),IF('People_Inputs'!$E$33="SALES",'Payroll'!AQ466,0),IF('People_Inputs'!$E$34="SALES",'Payroll'!AQ486,0),IF('People_Inputs'!$E$35="SALES",'Payroll'!AQ506,0),IF('People_Inputs'!$E$36="SALES",'Payroll'!AQ526,0),IF('People_Inputs'!$E$37="SALES",'Payroll'!AQ546,0),IF('People_Inputs'!$E$38="SALES",'Payroll'!AQ566,0),IF('People_Inputs'!$E$39="SALES",'Payroll'!AQ586,0),IF('People_Inputs'!$E$40="SALES",'Payroll'!AQ606,0),IF('People_Inputs'!$E$41="SALES",'Payroll'!AQ626,0),IF('People_Inputs'!$E$42="SALES",'Payroll'!AQ646,0),IF('People_Inputs'!$E$43="SALES",'Payroll'!AQ666,0),IF('People_Inputs'!$E$44="SALES",'Payroll'!AQ686,0),IF('People_Inputs'!$E$45="SALES",'Payroll'!AQ706,0),IF('People_Inputs'!$E$46="SALES",'Payroll'!AQ726,0),IF('People_Inputs'!$E$47="SALES",'Payroll'!AQ746,0),IF('People_Inputs'!$E$48="SALES",'Payroll'!AQ766,0),IF('People_Inputs'!$E$49="SALES",'Payroll'!AQ786,0),IF('People_Inputs'!$E$50="SALES",'Payroll'!AQ806,0),IF('People_Inputs'!$E$51="SALES",'Payroll'!AQ826,0),IF('People_Inputs'!$E$52="SALES",'Payroll'!AQ846,0),IF('People_Inputs'!$E$53="SALES",'Payroll'!AQ866,0),IF('People_Inputs'!$E$54="SALES",'Payroll'!AQ886,0),IF('People_Inputs'!$E$55="SALES",'Payroll'!AQ906,0),IF('People_Inputs'!$E$56="SALES",'Payroll'!AQ926,0),IF('People_Inputs'!$E$57="SALES",'Payroll'!AQ946,0),IF('People_Inputs'!$E$58="SALES",'Payroll'!AQ966,0),IF('People_Inputs'!$E$59="SALES",'Payroll'!AQ986,0),IF('People_Inputs'!$E$60="SALES",'Payroll'!AQ1006,0),IF('People_Inputs'!$E$61="SALES",'Payroll'!AQ1026,0),IF('People_Inputs'!$E$62="SALES",'Payroll'!AQ1046,0),IF('People_Inputs'!$E$63="SALES",'Payroll'!AQ1066,0),IF('People_Inputs'!$E$64="SALES",'Payroll'!AQ1086,0),IF('People_Inputs'!$E$65="SALES",'Payroll'!AQ1106,0),IF('People_Inputs'!$E$66="SALES",'Payroll'!AQ1126,0),IF('People_Inputs'!$E$67="SALES",'Payroll'!AQ1146,0),IF('People_Inputs'!$E$68="SALES",'Payroll'!AQ1166,0),IF('People_Inputs'!$E$69="SALES",'Payroll'!AQ1186,0),IF('People_Inputs'!$E$70="SALES",'Payroll'!AQ1206,0))</f>
        <v>7500.337834640622</v>
      </c>
      <c r="AR39" s="35">
        <f>SUM(IF('People_Inputs'!$E$11="SALES",'Payroll'!AR26,0),IF('People_Inputs'!$E$12="SALES",'Payroll'!AR46,0),IF('People_Inputs'!$E$13="SALES",'Payroll'!AR66,0),IF('People_Inputs'!$E$14="SALES",'Payroll'!AR86,0),IF('People_Inputs'!$E$15="SALES",'Payroll'!AR106,0),IF('People_Inputs'!$E$16="SALES",'Payroll'!AR126,0),IF('People_Inputs'!$E$17="SALES",'Payroll'!AR146,0),IF('People_Inputs'!$E$18="SALES",'Payroll'!AR166,0),IF('People_Inputs'!$E$19="SALES",'Payroll'!AR186,0),IF('People_Inputs'!$E$20="SALES",'Payroll'!AR206,0),IF('People_Inputs'!$E$21="SALES",'Payroll'!AR226,0),IF('People_Inputs'!$E$22="SALES",'Payroll'!AR246,0),IF('People_Inputs'!$E$23="SALES",'Payroll'!AR266,0),IF('People_Inputs'!$E$24="SALES",'Payroll'!AR286,0),IF('People_Inputs'!$E$25="SALES",'Payroll'!AR306,0),IF('People_Inputs'!$E$26="SALES",'Payroll'!AR326,0),IF('People_Inputs'!$E$27="SALES",'Payroll'!AR346,0),IF('People_Inputs'!$E$28="SALES",'Payroll'!AR366,0),IF('People_Inputs'!$E$29="SALES",'Payroll'!AR386,0),IF('People_Inputs'!$E$30="SALES",'Payroll'!AR406,0),IF('People_Inputs'!$E$31="SALES",'Payroll'!AR426,0),IF('People_Inputs'!$E$32="SALES",'Payroll'!AR446,0),IF('People_Inputs'!$E$33="SALES",'Payroll'!AR466,0),IF('People_Inputs'!$E$34="SALES",'Payroll'!AR486,0),IF('People_Inputs'!$E$35="SALES",'Payroll'!AR506,0),IF('People_Inputs'!$E$36="SALES",'Payroll'!AR526,0),IF('People_Inputs'!$E$37="SALES",'Payroll'!AR546,0),IF('People_Inputs'!$E$38="SALES",'Payroll'!AR566,0),IF('People_Inputs'!$E$39="SALES",'Payroll'!AR586,0),IF('People_Inputs'!$E$40="SALES",'Payroll'!AR606,0),IF('People_Inputs'!$E$41="SALES",'Payroll'!AR626,0),IF('People_Inputs'!$E$42="SALES",'Payroll'!AR646,0),IF('People_Inputs'!$E$43="SALES",'Payroll'!AR666,0),IF('People_Inputs'!$E$44="SALES",'Payroll'!AR686,0),IF('People_Inputs'!$E$45="SALES",'Payroll'!AR706,0),IF('People_Inputs'!$E$46="SALES",'Payroll'!AR726,0),IF('People_Inputs'!$E$47="SALES",'Payroll'!AR746,0),IF('People_Inputs'!$E$48="SALES",'Payroll'!AR766,0),IF('People_Inputs'!$E$49="SALES",'Payroll'!AR786,0),IF('People_Inputs'!$E$50="SALES",'Payroll'!AR806,0),IF('People_Inputs'!$E$51="SALES",'Payroll'!AR826,0),IF('People_Inputs'!$E$52="SALES",'Payroll'!AR846,0),IF('People_Inputs'!$E$53="SALES",'Payroll'!AR866,0),IF('People_Inputs'!$E$54="SALES",'Payroll'!AR886,0),IF('People_Inputs'!$E$55="SALES",'Payroll'!AR906,0),IF('People_Inputs'!$E$56="SALES",'Payroll'!AR926,0),IF('People_Inputs'!$E$57="SALES",'Payroll'!AR946,0),IF('People_Inputs'!$E$58="SALES",'Payroll'!AR966,0),IF('People_Inputs'!$E$59="SALES",'Payroll'!AR986,0),IF('People_Inputs'!$E$60="SALES",'Payroll'!AR1006,0),IF('People_Inputs'!$E$61="SALES",'Payroll'!AR1026,0),IF('People_Inputs'!$E$62="SALES",'Payroll'!AR1046,0),IF('People_Inputs'!$E$63="SALES",'Payroll'!AR1066,0),IF('People_Inputs'!$E$64="SALES",'Payroll'!AR1086,0),IF('People_Inputs'!$E$65="SALES",'Payroll'!AR1106,0),IF('People_Inputs'!$E$66="SALES",'Payroll'!AR1126,0),IF('People_Inputs'!$E$67="SALES",'Payroll'!AR1146,0),IF('People_Inputs'!$E$68="SALES",'Payroll'!AR1166,0),IF('People_Inputs'!$E$69="SALES",'Payroll'!AR1186,0),IF('People_Inputs'!$E$70="SALES",'Payroll'!AR1206,0))</f>
        <v>7762.849658853045</v>
      </c>
      <c r="AS39" s="35">
        <f>SUM(IF('People_Inputs'!$E$11="SALES",'Payroll'!AS26,0),IF('People_Inputs'!$E$12="SALES",'Payroll'!AS46,0),IF('People_Inputs'!$E$13="SALES",'Payroll'!AS66,0),IF('People_Inputs'!$E$14="SALES",'Payroll'!AS86,0),IF('People_Inputs'!$E$15="SALES",'Payroll'!AS106,0),IF('People_Inputs'!$E$16="SALES",'Payroll'!AS126,0),IF('People_Inputs'!$E$17="SALES",'Payroll'!AS146,0),IF('People_Inputs'!$E$18="SALES",'Payroll'!AS166,0),IF('People_Inputs'!$E$19="SALES",'Payroll'!AS186,0),IF('People_Inputs'!$E$20="SALES",'Payroll'!AS206,0),IF('People_Inputs'!$E$21="SALES",'Payroll'!AS226,0),IF('People_Inputs'!$E$22="SALES",'Payroll'!AS246,0),IF('People_Inputs'!$E$23="SALES",'Payroll'!AS266,0),IF('People_Inputs'!$E$24="SALES",'Payroll'!AS286,0),IF('People_Inputs'!$E$25="SALES",'Payroll'!AS306,0),IF('People_Inputs'!$E$26="SALES",'Payroll'!AS326,0),IF('People_Inputs'!$E$27="SALES",'Payroll'!AS346,0),IF('People_Inputs'!$E$28="SALES",'Payroll'!AS366,0),IF('People_Inputs'!$E$29="SALES",'Payroll'!AS386,0),IF('People_Inputs'!$E$30="SALES",'Payroll'!AS406,0),IF('People_Inputs'!$E$31="SALES",'Payroll'!AS426,0),IF('People_Inputs'!$E$32="SALES",'Payroll'!AS446,0),IF('People_Inputs'!$E$33="SALES",'Payroll'!AS466,0),IF('People_Inputs'!$E$34="SALES",'Payroll'!AS486,0),IF('People_Inputs'!$E$35="SALES",'Payroll'!AS506,0),IF('People_Inputs'!$E$36="SALES",'Payroll'!AS526,0),IF('People_Inputs'!$E$37="SALES",'Payroll'!AS546,0),IF('People_Inputs'!$E$38="SALES",'Payroll'!AS566,0),IF('People_Inputs'!$E$39="SALES",'Payroll'!AS586,0),IF('People_Inputs'!$E$40="SALES",'Payroll'!AS606,0),IF('People_Inputs'!$E$41="SALES",'Payroll'!AS626,0),IF('People_Inputs'!$E$42="SALES",'Payroll'!AS646,0),IF('People_Inputs'!$E$43="SALES",'Payroll'!AS666,0),IF('People_Inputs'!$E$44="SALES",'Payroll'!AS686,0),IF('People_Inputs'!$E$45="SALES",'Payroll'!AS706,0),IF('People_Inputs'!$E$46="SALES",'Payroll'!AS726,0),IF('People_Inputs'!$E$47="SALES",'Payroll'!AS746,0),IF('People_Inputs'!$E$48="SALES",'Payroll'!AS766,0),IF('People_Inputs'!$E$49="SALES",'Payroll'!AS786,0),IF('People_Inputs'!$E$50="SALES",'Payroll'!AS806,0),IF('People_Inputs'!$E$51="SALES",'Payroll'!AS826,0),IF('People_Inputs'!$E$52="SALES",'Payroll'!AS846,0),IF('People_Inputs'!$E$53="SALES",'Payroll'!AS866,0),IF('People_Inputs'!$E$54="SALES",'Payroll'!AS886,0),IF('People_Inputs'!$E$55="SALES",'Payroll'!AS906,0),IF('People_Inputs'!$E$56="SALES",'Payroll'!AS926,0),IF('People_Inputs'!$E$57="SALES",'Payroll'!AS946,0),IF('People_Inputs'!$E$58="SALES",'Payroll'!AS966,0),IF('People_Inputs'!$E$59="SALES",'Payroll'!AS986,0),IF('People_Inputs'!$E$60="SALES",'Payroll'!AS1006,0),IF('People_Inputs'!$E$61="SALES",'Payroll'!AS1026,0),IF('People_Inputs'!$E$62="SALES",'Payroll'!AS1046,0),IF('People_Inputs'!$E$63="SALES",'Payroll'!AS1066,0),IF('People_Inputs'!$E$64="SALES",'Payroll'!AS1086,0),IF('People_Inputs'!$E$65="SALES",'Payroll'!AS1106,0),IF('People_Inputs'!$E$66="SALES",'Payroll'!AS1126,0),IF('People_Inputs'!$E$67="SALES",'Payroll'!AS1146,0),IF('People_Inputs'!$E$68="SALES",'Payroll'!AS1166,0),IF('People_Inputs'!$E$69="SALES",'Payroll'!AS1186,0),IF('People_Inputs'!$E$70="SALES",'Payroll'!AS1206,0))</f>
        <v>7762.849658853045</v>
      </c>
      <c r="AT39" s="35">
        <f>SUM(IF('People_Inputs'!$E$11="SALES",'Payroll'!AT26,0),IF('People_Inputs'!$E$12="SALES",'Payroll'!AT46,0),IF('People_Inputs'!$E$13="SALES",'Payroll'!AT66,0),IF('People_Inputs'!$E$14="SALES",'Payroll'!AT86,0),IF('People_Inputs'!$E$15="SALES",'Payroll'!AT106,0),IF('People_Inputs'!$E$16="SALES",'Payroll'!AT126,0),IF('People_Inputs'!$E$17="SALES",'Payroll'!AT146,0),IF('People_Inputs'!$E$18="SALES",'Payroll'!AT166,0),IF('People_Inputs'!$E$19="SALES",'Payroll'!AT186,0),IF('People_Inputs'!$E$20="SALES",'Payroll'!AT206,0),IF('People_Inputs'!$E$21="SALES",'Payroll'!AT226,0),IF('People_Inputs'!$E$22="SALES",'Payroll'!AT246,0),IF('People_Inputs'!$E$23="SALES",'Payroll'!AT266,0),IF('People_Inputs'!$E$24="SALES",'Payroll'!AT286,0),IF('People_Inputs'!$E$25="SALES",'Payroll'!AT306,0),IF('People_Inputs'!$E$26="SALES",'Payroll'!AT326,0),IF('People_Inputs'!$E$27="SALES",'Payroll'!AT346,0),IF('People_Inputs'!$E$28="SALES",'Payroll'!AT366,0),IF('People_Inputs'!$E$29="SALES",'Payroll'!AT386,0),IF('People_Inputs'!$E$30="SALES",'Payroll'!AT406,0),IF('People_Inputs'!$E$31="SALES",'Payroll'!AT426,0),IF('People_Inputs'!$E$32="SALES",'Payroll'!AT446,0),IF('People_Inputs'!$E$33="SALES",'Payroll'!AT466,0),IF('People_Inputs'!$E$34="SALES",'Payroll'!AT486,0),IF('People_Inputs'!$E$35="SALES",'Payroll'!AT506,0),IF('People_Inputs'!$E$36="SALES",'Payroll'!AT526,0),IF('People_Inputs'!$E$37="SALES",'Payroll'!AT546,0),IF('People_Inputs'!$E$38="SALES",'Payroll'!AT566,0),IF('People_Inputs'!$E$39="SALES",'Payroll'!AT586,0),IF('People_Inputs'!$E$40="SALES",'Payroll'!AT606,0),IF('People_Inputs'!$E$41="SALES",'Payroll'!AT626,0),IF('People_Inputs'!$E$42="SALES",'Payroll'!AT646,0),IF('People_Inputs'!$E$43="SALES",'Payroll'!AT666,0),IF('People_Inputs'!$E$44="SALES",'Payroll'!AT686,0),IF('People_Inputs'!$E$45="SALES",'Payroll'!AT706,0),IF('People_Inputs'!$E$46="SALES",'Payroll'!AT726,0),IF('People_Inputs'!$E$47="SALES",'Payroll'!AT746,0),IF('People_Inputs'!$E$48="SALES",'Payroll'!AT766,0),IF('People_Inputs'!$E$49="SALES",'Payroll'!AT786,0),IF('People_Inputs'!$E$50="SALES",'Payroll'!AT806,0),IF('People_Inputs'!$E$51="SALES",'Payroll'!AT826,0),IF('People_Inputs'!$E$52="SALES",'Payroll'!AT846,0),IF('People_Inputs'!$E$53="SALES",'Payroll'!AT866,0),IF('People_Inputs'!$E$54="SALES",'Payroll'!AT886,0),IF('People_Inputs'!$E$55="SALES",'Payroll'!AT906,0),IF('People_Inputs'!$E$56="SALES",'Payroll'!AT926,0),IF('People_Inputs'!$E$57="SALES",'Payroll'!AT946,0),IF('People_Inputs'!$E$58="SALES",'Payroll'!AT966,0),IF('People_Inputs'!$E$59="SALES",'Payroll'!AT986,0),IF('People_Inputs'!$E$60="SALES",'Payroll'!AT1006,0),IF('People_Inputs'!$E$61="SALES",'Payroll'!AT1026,0),IF('People_Inputs'!$E$62="SALES",'Payroll'!AT1046,0),IF('People_Inputs'!$E$63="SALES",'Payroll'!AT1066,0),IF('People_Inputs'!$E$64="SALES",'Payroll'!AT1086,0),IF('People_Inputs'!$E$65="SALES",'Payroll'!AT1106,0),IF('People_Inputs'!$E$66="SALES",'Payroll'!AT1126,0),IF('People_Inputs'!$E$67="SALES",'Payroll'!AT1146,0),IF('People_Inputs'!$E$68="SALES",'Payroll'!AT1166,0),IF('People_Inputs'!$E$69="SALES",'Payroll'!AT1186,0),IF('People_Inputs'!$E$70="SALES",'Payroll'!AT1206,0))</f>
        <v>7762.849658853045</v>
      </c>
      <c r="AU39" s="35">
        <f>SUM(IF('People_Inputs'!$E$11="SALES",'Payroll'!AU26,0),IF('People_Inputs'!$E$12="SALES",'Payroll'!AU46,0),IF('People_Inputs'!$E$13="SALES",'Payroll'!AU66,0),IF('People_Inputs'!$E$14="SALES",'Payroll'!AU86,0),IF('People_Inputs'!$E$15="SALES",'Payroll'!AU106,0),IF('People_Inputs'!$E$16="SALES",'Payroll'!AU126,0),IF('People_Inputs'!$E$17="SALES",'Payroll'!AU146,0),IF('People_Inputs'!$E$18="SALES",'Payroll'!AU166,0),IF('People_Inputs'!$E$19="SALES",'Payroll'!AU186,0),IF('People_Inputs'!$E$20="SALES",'Payroll'!AU206,0),IF('People_Inputs'!$E$21="SALES",'Payroll'!AU226,0),IF('People_Inputs'!$E$22="SALES",'Payroll'!AU246,0),IF('People_Inputs'!$E$23="SALES",'Payroll'!AU266,0),IF('People_Inputs'!$E$24="SALES",'Payroll'!AU286,0),IF('People_Inputs'!$E$25="SALES",'Payroll'!AU306,0),IF('People_Inputs'!$E$26="SALES",'Payroll'!AU326,0),IF('People_Inputs'!$E$27="SALES",'Payroll'!AU346,0),IF('People_Inputs'!$E$28="SALES",'Payroll'!AU366,0),IF('People_Inputs'!$E$29="SALES",'Payroll'!AU386,0),IF('People_Inputs'!$E$30="SALES",'Payroll'!AU406,0),IF('People_Inputs'!$E$31="SALES",'Payroll'!AU426,0),IF('People_Inputs'!$E$32="SALES",'Payroll'!AU446,0),IF('People_Inputs'!$E$33="SALES",'Payroll'!AU466,0),IF('People_Inputs'!$E$34="SALES",'Payroll'!AU486,0),IF('People_Inputs'!$E$35="SALES",'Payroll'!AU506,0),IF('People_Inputs'!$E$36="SALES",'Payroll'!AU526,0),IF('People_Inputs'!$E$37="SALES",'Payroll'!AU546,0),IF('People_Inputs'!$E$38="SALES",'Payroll'!AU566,0),IF('People_Inputs'!$E$39="SALES",'Payroll'!AU586,0),IF('People_Inputs'!$E$40="SALES",'Payroll'!AU606,0),IF('People_Inputs'!$E$41="SALES",'Payroll'!AU626,0),IF('People_Inputs'!$E$42="SALES",'Payroll'!AU646,0),IF('People_Inputs'!$E$43="SALES",'Payroll'!AU666,0),IF('People_Inputs'!$E$44="SALES",'Payroll'!AU686,0),IF('People_Inputs'!$E$45="SALES",'Payroll'!AU706,0),IF('People_Inputs'!$E$46="SALES",'Payroll'!AU726,0),IF('People_Inputs'!$E$47="SALES",'Payroll'!AU746,0),IF('People_Inputs'!$E$48="SALES",'Payroll'!AU766,0),IF('People_Inputs'!$E$49="SALES",'Payroll'!AU786,0),IF('People_Inputs'!$E$50="SALES",'Payroll'!AU806,0),IF('People_Inputs'!$E$51="SALES",'Payroll'!AU826,0),IF('People_Inputs'!$E$52="SALES",'Payroll'!AU846,0),IF('People_Inputs'!$E$53="SALES",'Payroll'!AU866,0),IF('People_Inputs'!$E$54="SALES",'Payroll'!AU886,0),IF('People_Inputs'!$E$55="SALES",'Payroll'!AU906,0),IF('People_Inputs'!$E$56="SALES",'Payroll'!AU926,0),IF('People_Inputs'!$E$57="SALES",'Payroll'!AU946,0),IF('People_Inputs'!$E$58="SALES",'Payroll'!AU966,0),IF('People_Inputs'!$E$59="SALES",'Payroll'!AU986,0),IF('People_Inputs'!$E$60="SALES",'Payroll'!AU1006,0),IF('People_Inputs'!$E$61="SALES",'Payroll'!AU1026,0),IF('People_Inputs'!$E$62="SALES",'Payroll'!AU1046,0),IF('People_Inputs'!$E$63="SALES",'Payroll'!AU1066,0),IF('People_Inputs'!$E$64="SALES",'Payroll'!AU1086,0),IF('People_Inputs'!$E$65="SALES",'Payroll'!AU1106,0),IF('People_Inputs'!$E$66="SALES",'Payroll'!AU1126,0),IF('People_Inputs'!$E$67="SALES",'Payroll'!AU1146,0),IF('People_Inputs'!$E$68="SALES",'Payroll'!AU1166,0),IF('People_Inputs'!$E$69="SALES",'Payroll'!AU1186,0),IF('People_Inputs'!$E$70="SALES",'Payroll'!AU1206,0))</f>
        <v>7762.849658853045</v>
      </c>
      <c r="AV39" s="35">
        <f>SUM(IF('People_Inputs'!$E$11="SALES",'Payroll'!AV26,0),IF('People_Inputs'!$E$12="SALES",'Payroll'!AV46,0),IF('People_Inputs'!$E$13="SALES",'Payroll'!AV66,0),IF('People_Inputs'!$E$14="SALES",'Payroll'!AV86,0),IF('People_Inputs'!$E$15="SALES",'Payroll'!AV106,0),IF('People_Inputs'!$E$16="SALES",'Payroll'!AV126,0),IF('People_Inputs'!$E$17="SALES",'Payroll'!AV146,0),IF('People_Inputs'!$E$18="SALES",'Payroll'!AV166,0),IF('People_Inputs'!$E$19="SALES",'Payroll'!AV186,0),IF('People_Inputs'!$E$20="SALES",'Payroll'!AV206,0),IF('People_Inputs'!$E$21="SALES",'Payroll'!AV226,0),IF('People_Inputs'!$E$22="SALES",'Payroll'!AV246,0),IF('People_Inputs'!$E$23="SALES",'Payroll'!AV266,0),IF('People_Inputs'!$E$24="SALES",'Payroll'!AV286,0),IF('People_Inputs'!$E$25="SALES",'Payroll'!AV306,0),IF('People_Inputs'!$E$26="SALES",'Payroll'!AV326,0),IF('People_Inputs'!$E$27="SALES",'Payroll'!AV346,0),IF('People_Inputs'!$E$28="SALES",'Payroll'!AV366,0),IF('People_Inputs'!$E$29="SALES",'Payroll'!AV386,0),IF('People_Inputs'!$E$30="SALES",'Payroll'!AV406,0),IF('People_Inputs'!$E$31="SALES",'Payroll'!AV426,0),IF('People_Inputs'!$E$32="SALES",'Payroll'!AV446,0),IF('People_Inputs'!$E$33="SALES",'Payroll'!AV466,0),IF('People_Inputs'!$E$34="SALES",'Payroll'!AV486,0),IF('People_Inputs'!$E$35="SALES",'Payroll'!AV506,0),IF('People_Inputs'!$E$36="SALES",'Payroll'!AV526,0),IF('People_Inputs'!$E$37="SALES",'Payroll'!AV546,0),IF('People_Inputs'!$E$38="SALES",'Payroll'!AV566,0),IF('People_Inputs'!$E$39="SALES",'Payroll'!AV586,0),IF('People_Inputs'!$E$40="SALES",'Payroll'!AV606,0),IF('People_Inputs'!$E$41="SALES",'Payroll'!AV626,0),IF('People_Inputs'!$E$42="SALES",'Payroll'!AV646,0),IF('People_Inputs'!$E$43="SALES",'Payroll'!AV666,0),IF('People_Inputs'!$E$44="SALES",'Payroll'!AV686,0),IF('People_Inputs'!$E$45="SALES",'Payroll'!AV706,0),IF('People_Inputs'!$E$46="SALES",'Payroll'!AV726,0),IF('People_Inputs'!$E$47="SALES",'Payroll'!AV746,0),IF('People_Inputs'!$E$48="SALES",'Payroll'!AV766,0),IF('People_Inputs'!$E$49="SALES",'Payroll'!AV786,0),IF('People_Inputs'!$E$50="SALES",'Payroll'!AV806,0),IF('People_Inputs'!$E$51="SALES",'Payroll'!AV826,0),IF('People_Inputs'!$E$52="SALES",'Payroll'!AV846,0),IF('People_Inputs'!$E$53="SALES",'Payroll'!AV866,0),IF('People_Inputs'!$E$54="SALES",'Payroll'!AV886,0),IF('People_Inputs'!$E$55="SALES",'Payroll'!AV906,0),IF('People_Inputs'!$E$56="SALES",'Payroll'!AV926,0),IF('People_Inputs'!$E$57="SALES",'Payroll'!AV946,0),IF('People_Inputs'!$E$58="SALES",'Payroll'!AV966,0),IF('People_Inputs'!$E$59="SALES",'Payroll'!AV986,0),IF('People_Inputs'!$E$60="SALES",'Payroll'!AV1006,0),IF('People_Inputs'!$E$61="SALES",'Payroll'!AV1026,0),IF('People_Inputs'!$E$62="SALES",'Payroll'!AV1046,0),IF('People_Inputs'!$E$63="SALES",'Payroll'!AV1066,0),IF('People_Inputs'!$E$64="SALES",'Payroll'!AV1086,0),IF('People_Inputs'!$E$65="SALES",'Payroll'!AV1106,0),IF('People_Inputs'!$E$66="SALES",'Payroll'!AV1126,0),IF('People_Inputs'!$E$67="SALES",'Payroll'!AV1146,0),IF('People_Inputs'!$E$68="SALES",'Payroll'!AV1166,0),IF('People_Inputs'!$E$69="SALES",'Payroll'!AV1186,0),IF('People_Inputs'!$E$70="SALES",'Payroll'!AV1206,0))</f>
        <v>7762.849658853045</v>
      </c>
      <c r="AW39" s="35">
        <f>SUM(IF('People_Inputs'!$E$11="SALES",'Payroll'!AW26,0),IF('People_Inputs'!$E$12="SALES",'Payroll'!AW46,0),IF('People_Inputs'!$E$13="SALES",'Payroll'!AW66,0),IF('People_Inputs'!$E$14="SALES",'Payroll'!AW86,0),IF('People_Inputs'!$E$15="SALES",'Payroll'!AW106,0),IF('People_Inputs'!$E$16="SALES",'Payroll'!AW126,0),IF('People_Inputs'!$E$17="SALES",'Payroll'!AW146,0),IF('People_Inputs'!$E$18="SALES",'Payroll'!AW166,0),IF('People_Inputs'!$E$19="SALES",'Payroll'!AW186,0),IF('People_Inputs'!$E$20="SALES",'Payroll'!AW206,0),IF('People_Inputs'!$E$21="SALES",'Payroll'!AW226,0),IF('People_Inputs'!$E$22="SALES",'Payroll'!AW246,0),IF('People_Inputs'!$E$23="SALES",'Payroll'!AW266,0),IF('People_Inputs'!$E$24="SALES",'Payroll'!AW286,0),IF('People_Inputs'!$E$25="SALES",'Payroll'!AW306,0),IF('People_Inputs'!$E$26="SALES",'Payroll'!AW326,0),IF('People_Inputs'!$E$27="SALES",'Payroll'!AW346,0),IF('People_Inputs'!$E$28="SALES",'Payroll'!AW366,0),IF('People_Inputs'!$E$29="SALES",'Payroll'!AW386,0),IF('People_Inputs'!$E$30="SALES",'Payroll'!AW406,0),IF('People_Inputs'!$E$31="SALES",'Payroll'!AW426,0),IF('People_Inputs'!$E$32="SALES",'Payroll'!AW446,0),IF('People_Inputs'!$E$33="SALES",'Payroll'!AW466,0),IF('People_Inputs'!$E$34="SALES",'Payroll'!AW486,0),IF('People_Inputs'!$E$35="SALES",'Payroll'!AW506,0),IF('People_Inputs'!$E$36="SALES",'Payroll'!AW526,0),IF('People_Inputs'!$E$37="SALES",'Payroll'!AW546,0),IF('People_Inputs'!$E$38="SALES",'Payroll'!AW566,0),IF('People_Inputs'!$E$39="SALES",'Payroll'!AW586,0),IF('People_Inputs'!$E$40="SALES",'Payroll'!AW606,0),IF('People_Inputs'!$E$41="SALES",'Payroll'!AW626,0),IF('People_Inputs'!$E$42="SALES",'Payroll'!AW646,0),IF('People_Inputs'!$E$43="SALES",'Payroll'!AW666,0),IF('People_Inputs'!$E$44="SALES",'Payroll'!AW686,0),IF('People_Inputs'!$E$45="SALES",'Payroll'!AW706,0),IF('People_Inputs'!$E$46="SALES",'Payroll'!AW726,0),IF('People_Inputs'!$E$47="SALES",'Payroll'!AW746,0),IF('People_Inputs'!$E$48="SALES",'Payroll'!AW766,0),IF('People_Inputs'!$E$49="SALES",'Payroll'!AW786,0),IF('People_Inputs'!$E$50="SALES",'Payroll'!AW806,0),IF('People_Inputs'!$E$51="SALES",'Payroll'!AW826,0),IF('People_Inputs'!$E$52="SALES",'Payroll'!AW846,0),IF('People_Inputs'!$E$53="SALES",'Payroll'!AW866,0),IF('People_Inputs'!$E$54="SALES",'Payroll'!AW886,0),IF('People_Inputs'!$E$55="SALES",'Payroll'!AW906,0),IF('People_Inputs'!$E$56="SALES",'Payroll'!AW926,0),IF('People_Inputs'!$E$57="SALES",'Payroll'!AW946,0),IF('People_Inputs'!$E$58="SALES",'Payroll'!AW966,0),IF('People_Inputs'!$E$59="SALES",'Payroll'!AW986,0),IF('People_Inputs'!$E$60="SALES",'Payroll'!AW1006,0),IF('People_Inputs'!$E$61="SALES",'Payroll'!AW1026,0),IF('People_Inputs'!$E$62="SALES",'Payroll'!AW1046,0),IF('People_Inputs'!$E$63="SALES",'Payroll'!AW1066,0),IF('People_Inputs'!$E$64="SALES",'Payroll'!AW1086,0),IF('People_Inputs'!$E$65="SALES",'Payroll'!AW1106,0),IF('People_Inputs'!$E$66="SALES",'Payroll'!AW1126,0),IF('People_Inputs'!$E$67="SALES",'Payroll'!AW1146,0),IF('People_Inputs'!$E$68="SALES",'Payroll'!AW1166,0),IF('People_Inputs'!$E$69="SALES",'Payroll'!AW1186,0),IF('People_Inputs'!$E$70="SALES",'Payroll'!AW1206,0))</f>
        <v>7762.849658853045</v>
      </c>
      <c r="AX39" s="35">
        <f>SUM(IF('People_Inputs'!$E$11="SALES",'Payroll'!AX26,0),IF('People_Inputs'!$E$12="SALES",'Payroll'!AX46,0),IF('People_Inputs'!$E$13="SALES",'Payroll'!AX66,0),IF('People_Inputs'!$E$14="SALES",'Payroll'!AX86,0),IF('People_Inputs'!$E$15="SALES",'Payroll'!AX106,0),IF('People_Inputs'!$E$16="SALES",'Payroll'!AX126,0),IF('People_Inputs'!$E$17="SALES",'Payroll'!AX146,0),IF('People_Inputs'!$E$18="SALES",'Payroll'!AX166,0),IF('People_Inputs'!$E$19="SALES",'Payroll'!AX186,0),IF('People_Inputs'!$E$20="SALES",'Payroll'!AX206,0),IF('People_Inputs'!$E$21="SALES",'Payroll'!AX226,0),IF('People_Inputs'!$E$22="SALES",'Payroll'!AX246,0),IF('People_Inputs'!$E$23="SALES",'Payroll'!AX266,0),IF('People_Inputs'!$E$24="SALES",'Payroll'!AX286,0),IF('People_Inputs'!$E$25="SALES",'Payroll'!AX306,0),IF('People_Inputs'!$E$26="SALES",'Payroll'!AX326,0),IF('People_Inputs'!$E$27="SALES",'Payroll'!AX346,0),IF('People_Inputs'!$E$28="SALES",'Payroll'!AX366,0),IF('People_Inputs'!$E$29="SALES",'Payroll'!AX386,0),IF('People_Inputs'!$E$30="SALES",'Payroll'!AX406,0),IF('People_Inputs'!$E$31="SALES",'Payroll'!AX426,0),IF('People_Inputs'!$E$32="SALES",'Payroll'!AX446,0),IF('People_Inputs'!$E$33="SALES",'Payroll'!AX466,0),IF('People_Inputs'!$E$34="SALES",'Payroll'!AX486,0),IF('People_Inputs'!$E$35="SALES",'Payroll'!AX506,0),IF('People_Inputs'!$E$36="SALES",'Payroll'!AX526,0),IF('People_Inputs'!$E$37="SALES",'Payroll'!AX546,0),IF('People_Inputs'!$E$38="SALES",'Payroll'!AX566,0),IF('People_Inputs'!$E$39="SALES",'Payroll'!AX586,0),IF('People_Inputs'!$E$40="SALES",'Payroll'!AX606,0),IF('People_Inputs'!$E$41="SALES",'Payroll'!AX626,0),IF('People_Inputs'!$E$42="SALES",'Payroll'!AX646,0),IF('People_Inputs'!$E$43="SALES",'Payroll'!AX666,0),IF('People_Inputs'!$E$44="SALES",'Payroll'!AX686,0),IF('People_Inputs'!$E$45="SALES",'Payroll'!AX706,0),IF('People_Inputs'!$E$46="SALES",'Payroll'!AX726,0),IF('People_Inputs'!$E$47="SALES",'Payroll'!AX746,0),IF('People_Inputs'!$E$48="SALES",'Payroll'!AX766,0),IF('People_Inputs'!$E$49="SALES",'Payroll'!AX786,0),IF('People_Inputs'!$E$50="SALES",'Payroll'!AX806,0),IF('People_Inputs'!$E$51="SALES",'Payroll'!AX826,0),IF('People_Inputs'!$E$52="SALES",'Payroll'!AX846,0),IF('People_Inputs'!$E$53="SALES",'Payroll'!AX866,0),IF('People_Inputs'!$E$54="SALES",'Payroll'!AX886,0),IF('People_Inputs'!$E$55="SALES",'Payroll'!AX906,0),IF('People_Inputs'!$E$56="SALES",'Payroll'!AX926,0),IF('People_Inputs'!$E$57="SALES",'Payroll'!AX946,0),IF('People_Inputs'!$E$58="SALES",'Payroll'!AX966,0),IF('People_Inputs'!$E$59="SALES",'Payroll'!AX986,0),IF('People_Inputs'!$E$60="SALES",'Payroll'!AX1006,0),IF('People_Inputs'!$E$61="SALES",'Payroll'!AX1026,0),IF('People_Inputs'!$E$62="SALES",'Payroll'!AX1046,0),IF('People_Inputs'!$E$63="SALES",'Payroll'!AX1066,0),IF('People_Inputs'!$E$64="SALES",'Payroll'!AX1086,0),IF('People_Inputs'!$E$65="SALES",'Payroll'!AX1106,0),IF('People_Inputs'!$E$66="SALES",'Payroll'!AX1126,0),IF('People_Inputs'!$E$67="SALES",'Payroll'!AX1146,0),IF('People_Inputs'!$E$68="SALES",'Payroll'!AX1166,0),IF('People_Inputs'!$E$69="SALES",'Payroll'!AX1186,0),IF('People_Inputs'!$E$70="SALES",'Payroll'!AX1206,0))</f>
        <v>7762.849658853045</v>
      </c>
      <c r="AY39" s="35">
        <f>SUM(IF('People_Inputs'!$E$11="SALES",'Payroll'!AY26,0),IF('People_Inputs'!$E$12="SALES",'Payroll'!AY46,0),IF('People_Inputs'!$E$13="SALES",'Payroll'!AY66,0),IF('People_Inputs'!$E$14="SALES",'Payroll'!AY86,0),IF('People_Inputs'!$E$15="SALES",'Payroll'!AY106,0),IF('People_Inputs'!$E$16="SALES",'Payroll'!AY126,0),IF('People_Inputs'!$E$17="SALES",'Payroll'!AY146,0),IF('People_Inputs'!$E$18="SALES",'Payroll'!AY166,0),IF('People_Inputs'!$E$19="SALES",'Payroll'!AY186,0),IF('People_Inputs'!$E$20="SALES",'Payroll'!AY206,0),IF('People_Inputs'!$E$21="SALES",'Payroll'!AY226,0),IF('People_Inputs'!$E$22="SALES",'Payroll'!AY246,0),IF('People_Inputs'!$E$23="SALES",'Payroll'!AY266,0),IF('People_Inputs'!$E$24="SALES",'Payroll'!AY286,0),IF('People_Inputs'!$E$25="SALES",'Payroll'!AY306,0),IF('People_Inputs'!$E$26="SALES",'Payroll'!AY326,0),IF('People_Inputs'!$E$27="SALES",'Payroll'!AY346,0),IF('People_Inputs'!$E$28="SALES",'Payroll'!AY366,0),IF('People_Inputs'!$E$29="SALES",'Payroll'!AY386,0),IF('People_Inputs'!$E$30="SALES",'Payroll'!AY406,0),IF('People_Inputs'!$E$31="SALES",'Payroll'!AY426,0),IF('People_Inputs'!$E$32="SALES",'Payroll'!AY446,0),IF('People_Inputs'!$E$33="SALES",'Payroll'!AY466,0),IF('People_Inputs'!$E$34="SALES",'Payroll'!AY486,0),IF('People_Inputs'!$E$35="SALES",'Payroll'!AY506,0),IF('People_Inputs'!$E$36="SALES",'Payroll'!AY526,0),IF('People_Inputs'!$E$37="SALES",'Payroll'!AY546,0),IF('People_Inputs'!$E$38="SALES",'Payroll'!AY566,0),IF('People_Inputs'!$E$39="SALES",'Payroll'!AY586,0),IF('People_Inputs'!$E$40="SALES",'Payroll'!AY606,0),IF('People_Inputs'!$E$41="SALES",'Payroll'!AY626,0),IF('People_Inputs'!$E$42="SALES",'Payroll'!AY646,0),IF('People_Inputs'!$E$43="SALES",'Payroll'!AY666,0),IF('People_Inputs'!$E$44="SALES",'Payroll'!AY686,0),IF('People_Inputs'!$E$45="SALES",'Payroll'!AY706,0),IF('People_Inputs'!$E$46="SALES",'Payroll'!AY726,0),IF('People_Inputs'!$E$47="SALES",'Payroll'!AY746,0),IF('People_Inputs'!$E$48="SALES",'Payroll'!AY766,0),IF('People_Inputs'!$E$49="SALES",'Payroll'!AY786,0),IF('People_Inputs'!$E$50="SALES",'Payroll'!AY806,0),IF('People_Inputs'!$E$51="SALES",'Payroll'!AY826,0),IF('People_Inputs'!$E$52="SALES",'Payroll'!AY846,0),IF('People_Inputs'!$E$53="SALES",'Payroll'!AY866,0),IF('People_Inputs'!$E$54="SALES",'Payroll'!AY886,0),IF('People_Inputs'!$E$55="SALES",'Payroll'!AY906,0),IF('People_Inputs'!$E$56="SALES",'Payroll'!AY926,0),IF('People_Inputs'!$E$57="SALES",'Payroll'!AY946,0),IF('People_Inputs'!$E$58="SALES",'Payroll'!AY966,0),IF('People_Inputs'!$E$59="SALES",'Payroll'!AY986,0),IF('People_Inputs'!$E$60="SALES",'Payroll'!AY1006,0),IF('People_Inputs'!$E$61="SALES",'Payroll'!AY1026,0),IF('People_Inputs'!$E$62="SALES",'Payroll'!AY1046,0),IF('People_Inputs'!$E$63="SALES",'Payroll'!AY1066,0),IF('People_Inputs'!$E$64="SALES",'Payroll'!AY1086,0),IF('People_Inputs'!$E$65="SALES",'Payroll'!AY1106,0),IF('People_Inputs'!$E$66="SALES",'Payroll'!AY1126,0),IF('People_Inputs'!$E$67="SALES",'Payroll'!AY1146,0),IF('People_Inputs'!$E$68="SALES",'Payroll'!AY1166,0),IF('People_Inputs'!$E$69="SALES",'Payroll'!AY1186,0),IF('People_Inputs'!$E$70="SALES",'Payroll'!AY1206,0))</f>
        <v>7762.849658853045</v>
      </c>
      <c r="AZ39" s="35">
        <f>SUM(IF('People_Inputs'!$E$11="SALES",'Payroll'!AZ26,0),IF('People_Inputs'!$E$12="SALES",'Payroll'!AZ46,0),IF('People_Inputs'!$E$13="SALES",'Payroll'!AZ66,0),IF('People_Inputs'!$E$14="SALES",'Payroll'!AZ86,0),IF('People_Inputs'!$E$15="SALES",'Payroll'!AZ106,0),IF('People_Inputs'!$E$16="SALES",'Payroll'!AZ126,0),IF('People_Inputs'!$E$17="SALES",'Payroll'!AZ146,0),IF('People_Inputs'!$E$18="SALES",'Payroll'!AZ166,0),IF('People_Inputs'!$E$19="SALES",'Payroll'!AZ186,0),IF('People_Inputs'!$E$20="SALES",'Payroll'!AZ206,0),IF('People_Inputs'!$E$21="SALES",'Payroll'!AZ226,0),IF('People_Inputs'!$E$22="SALES",'Payroll'!AZ246,0),IF('People_Inputs'!$E$23="SALES",'Payroll'!AZ266,0),IF('People_Inputs'!$E$24="SALES",'Payroll'!AZ286,0),IF('People_Inputs'!$E$25="SALES",'Payroll'!AZ306,0),IF('People_Inputs'!$E$26="SALES",'Payroll'!AZ326,0),IF('People_Inputs'!$E$27="SALES",'Payroll'!AZ346,0),IF('People_Inputs'!$E$28="SALES",'Payroll'!AZ366,0),IF('People_Inputs'!$E$29="SALES",'Payroll'!AZ386,0),IF('People_Inputs'!$E$30="SALES",'Payroll'!AZ406,0),IF('People_Inputs'!$E$31="SALES",'Payroll'!AZ426,0),IF('People_Inputs'!$E$32="SALES",'Payroll'!AZ446,0),IF('People_Inputs'!$E$33="SALES",'Payroll'!AZ466,0),IF('People_Inputs'!$E$34="SALES",'Payroll'!AZ486,0),IF('People_Inputs'!$E$35="SALES",'Payroll'!AZ506,0),IF('People_Inputs'!$E$36="SALES",'Payroll'!AZ526,0),IF('People_Inputs'!$E$37="SALES",'Payroll'!AZ546,0),IF('People_Inputs'!$E$38="SALES",'Payroll'!AZ566,0),IF('People_Inputs'!$E$39="SALES",'Payroll'!AZ586,0),IF('People_Inputs'!$E$40="SALES",'Payroll'!AZ606,0),IF('People_Inputs'!$E$41="SALES",'Payroll'!AZ626,0),IF('People_Inputs'!$E$42="SALES",'Payroll'!AZ646,0),IF('People_Inputs'!$E$43="SALES",'Payroll'!AZ666,0),IF('People_Inputs'!$E$44="SALES",'Payroll'!AZ686,0),IF('People_Inputs'!$E$45="SALES",'Payroll'!AZ706,0),IF('People_Inputs'!$E$46="SALES",'Payroll'!AZ726,0),IF('People_Inputs'!$E$47="SALES",'Payroll'!AZ746,0),IF('People_Inputs'!$E$48="SALES",'Payroll'!AZ766,0),IF('People_Inputs'!$E$49="SALES",'Payroll'!AZ786,0),IF('People_Inputs'!$E$50="SALES",'Payroll'!AZ806,0),IF('People_Inputs'!$E$51="SALES",'Payroll'!AZ826,0),IF('People_Inputs'!$E$52="SALES",'Payroll'!AZ846,0),IF('People_Inputs'!$E$53="SALES",'Payroll'!AZ866,0),IF('People_Inputs'!$E$54="SALES",'Payroll'!AZ886,0),IF('People_Inputs'!$E$55="SALES",'Payroll'!AZ906,0),IF('People_Inputs'!$E$56="SALES",'Payroll'!AZ926,0),IF('People_Inputs'!$E$57="SALES",'Payroll'!AZ946,0),IF('People_Inputs'!$E$58="SALES",'Payroll'!AZ966,0),IF('People_Inputs'!$E$59="SALES",'Payroll'!AZ986,0),IF('People_Inputs'!$E$60="SALES",'Payroll'!AZ1006,0),IF('People_Inputs'!$E$61="SALES",'Payroll'!AZ1026,0),IF('People_Inputs'!$E$62="SALES",'Payroll'!AZ1046,0),IF('People_Inputs'!$E$63="SALES",'Payroll'!AZ1066,0),IF('People_Inputs'!$E$64="SALES",'Payroll'!AZ1086,0),IF('People_Inputs'!$E$65="SALES",'Payroll'!AZ1106,0),IF('People_Inputs'!$E$66="SALES",'Payroll'!AZ1126,0),IF('People_Inputs'!$E$67="SALES",'Payroll'!AZ1146,0),IF('People_Inputs'!$E$68="SALES",'Payroll'!AZ1166,0),IF('People_Inputs'!$E$69="SALES",'Payroll'!AZ1186,0),IF('People_Inputs'!$E$70="SALES",'Payroll'!AZ1206,0))</f>
        <v>7762.849658853045</v>
      </c>
      <c r="BA39" s="35">
        <f>SUM(IF('People_Inputs'!$E$11="SALES",'Payroll'!BA26,0),IF('People_Inputs'!$E$12="SALES",'Payroll'!BA46,0),IF('People_Inputs'!$E$13="SALES",'Payroll'!BA66,0),IF('People_Inputs'!$E$14="SALES",'Payroll'!BA86,0),IF('People_Inputs'!$E$15="SALES",'Payroll'!BA106,0),IF('People_Inputs'!$E$16="SALES",'Payroll'!BA126,0),IF('People_Inputs'!$E$17="SALES",'Payroll'!BA146,0),IF('People_Inputs'!$E$18="SALES",'Payroll'!BA166,0),IF('People_Inputs'!$E$19="SALES",'Payroll'!BA186,0),IF('People_Inputs'!$E$20="SALES",'Payroll'!BA206,0),IF('People_Inputs'!$E$21="SALES",'Payroll'!BA226,0),IF('People_Inputs'!$E$22="SALES",'Payroll'!BA246,0),IF('People_Inputs'!$E$23="SALES",'Payroll'!BA266,0),IF('People_Inputs'!$E$24="SALES",'Payroll'!BA286,0),IF('People_Inputs'!$E$25="SALES",'Payroll'!BA306,0),IF('People_Inputs'!$E$26="SALES",'Payroll'!BA326,0),IF('People_Inputs'!$E$27="SALES",'Payroll'!BA346,0),IF('People_Inputs'!$E$28="SALES",'Payroll'!BA366,0),IF('People_Inputs'!$E$29="SALES",'Payroll'!BA386,0),IF('People_Inputs'!$E$30="SALES",'Payroll'!BA406,0),IF('People_Inputs'!$E$31="SALES",'Payroll'!BA426,0),IF('People_Inputs'!$E$32="SALES",'Payroll'!BA446,0),IF('People_Inputs'!$E$33="SALES",'Payroll'!BA466,0),IF('People_Inputs'!$E$34="SALES",'Payroll'!BA486,0),IF('People_Inputs'!$E$35="SALES",'Payroll'!BA506,0),IF('People_Inputs'!$E$36="SALES",'Payroll'!BA526,0),IF('People_Inputs'!$E$37="SALES",'Payroll'!BA546,0),IF('People_Inputs'!$E$38="SALES",'Payroll'!BA566,0),IF('People_Inputs'!$E$39="SALES",'Payroll'!BA586,0),IF('People_Inputs'!$E$40="SALES",'Payroll'!BA606,0),IF('People_Inputs'!$E$41="SALES",'Payroll'!BA626,0),IF('People_Inputs'!$E$42="SALES",'Payroll'!BA646,0),IF('People_Inputs'!$E$43="SALES",'Payroll'!BA666,0),IF('People_Inputs'!$E$44="SALES",'Payroll'!BA686,0),IF('People_Inputs'!$E$45="SALES",'Payroll'!BA706,0),IF('People_Inputs'!$E$46="SALES",'Payroll'!BA726,0),IF('People_Inputs'!$E$47="SALES",'Payroll'!BA746,0),IF('People_Inputs'!$E$48="SALES",'Payroll'!BA766,0),IF('People_Inputs'!$E$49="SALES",'Payroll'!BA786,0),IF('People_Inputs'!$E$50="SALES",'Payroll'!BA806,0),IF('People_Inputs'!$E$51="SALES",'Payroll'!BA826,0),IF('People_Inputs'!$E$52="SALES",'Payroll'!BA846,0),IF('People_Inputs'!$E$53="SALES",'Payroll'!BA866,0),IF('People_Inputs'!$E$54="SALES",'Payroll'!BA886,0),IF('People_Inputs'!$E$55="SALES",'Payroll'!BA906,0),IF('People_Inputs'!$E$56="SALES",'Payroll'!BA926,0),IF('People_Inputs'!$E$57="SALES",'Payroll'!BA946,0),IF('People_Inputs'!$E$58="SALES",'Payroll'!BA966,0),IF('People_Inputs'!$E$59="SALES",'Payroll'!BA986,0),IF('People_Inputs'!$E$60="SALES",'Payroll'!BA1006,0),IF('People_Inputs'!$E$61="SALES",'Payroll'!BA1026,0),IF('People_Inputs'!$E$62="SALES",'Payroll'!BA1046,0),IF('People_Inputs'!$E$63="SALES",'Payroll'!BA1066,0),IF('People_Inputs'!$E$64="SALES",'Payroll'!BA1086,0),IF('People_Inputs'!$E$65="SALES",'Payroll'!BA1106,0),IF('People_Inputs'!$E$66="SALES",'Payroll'!BA1126,0),IF('People_Inputs'!$E$67="SALES",'Payroll'!BA1146,0),IF('People_Inputs'!$E$68="SALES",'Payroll'!BA1166,0),IF('People_Inputs'!$E$69="SALES",'Payroll'!BA1186,0),IF('People_Inputs'!$E$70="SALES",'Payroll'!BA1206,0))</f>
        <v>7762.849658853045</v>
      </c>
      <c r="BB39" s="35">
        <f>SUM(IF('People_Inputs'!$E$11="SALES",'Payroll'!BB26,0),IF('People_Inputs'!$E$12="SALES",'Payroll'!BB46,0),IF('People_Inputs'!$E$13="SALES",'Payroll'!BB66,0),IF('People_Inputs'!$E$14="SALES",'Payroll'!BB86,0),IF('People_Inputs'!$E$15="SALES",'Payroll'!BB106,0),IF('People_Inputs'!$E$16="SALES",'Payroll'!BB126,0),IF('People_Inputs'!$E$17="SALES",'Payroll'!BB146,0),IF('People_Inputs'!$E$18="SALES",'Payroll'!BB166,0),IF('People_Inputs'!$E$19="SALES",'Payroll'!BB186,0),IF('People_Inputs'!$E$20="SALES",'Payroll'!BB206,0),IF('People_Inputs'!$E$21="SALES",'Payroll'!BB226,0),IF('People_Inputs'!$E$22="SALES",'Payroll'!BB246,0),IF('People_Inputs'!$E$23="SALES",'Payroll'!BB266,0),IF('People_Inputs'!$E$24="SALES",'Payroll'!BB286,0),IF('People_Inputs'!$E$25="SALES",'Payroll'!BB306,0),IF('People_Inputs'!$E$26="SALES",'Payroll'!BB326,0),IF('People_Inputs'!$E$27="SALES",'Payroll'!BB346,0),IF('People_Inputs'!$E$28="SALES",'Payroll'!BB366,0),IF('People_Inputs'!$E$29="SALES",'Payroll'!BB386,0),IF('People_Inputs'!$E$30="SALES",'Payroll'!BB406,0),IF('People_Inputs'!$E$31="SALES",'Payroll'!BB426,0),IF('People_Inputs'!$E$32="SALES",'Payroll'!BB446,0),IF('People_Inputs'!$E$33="SALES",'Payroll'!BB466,0),IF('People_Inputs'!$E$34="SALES",'Payroll'!BB486,0),IF('People_Inputs'!$E$35="SALES",'Payroll'!BB506,0),IF('People_Inputs'!$E$36="SALES",'Payroll'!BB526,0),IF('People_Inputs'!$E$37="SALES",'Payroll'!BB546,0),IF('People_Inputs'!$E$38="SALES",'Payroll'!BB566,0),IF('People_Inputs'!$E$39="SALES",'Payroll'!BB586,0),IF('People_Inputs'!$E$40="SALES",'Payroll'!BB606,0),IF('People_Inputs'!$E$41="SALES",'Payroll'!BB626,0),IF('People_Inputs'!$E$42="SALES",'Payroll'!BB646,0),IF('People_Inputs'!$E$43="SALES",'Payroll'!BB666,0),IF('People_Inputs'!$E$44="SALES",'Payroll'!BB686,0),IF('People_Inputs'!$E$45="SALES",'Payroll'!BB706,0),IF('People_Inputs'!$E$46="SALES",'Payroll'!BB726,0),IF('People_Inputs'!$E$47="SALES",'Payroll'!BB746,0),IF('People_Inputs'!$E$48="SALES",'Payroll'!BB766,0),IF('People_Inputs'!$E$49="SALES",'Payroll'!BB786,0),IF('People_Inputs'!$E$50="SALES",'Payroll'!BB806,0),IF('People_Inputs'!$E$51="SALES",'Payroll'!BB826,0),IF('People_Inputs'!$E$52="SALES",'Payroll'!BB846,0),IF('People_Inputs'!$E$53="SALES",'Payroll'!BB866,0),IF('People_Inputs'!$E$54="SALES",'Payroll'!BB886,0),IF('People_Inputs'!$E$55="SALES",'Payroll'!BB906,0),IF('People_Inputs'!$E$56="SALES",'Payroll'!BB926,0),IF('People_Inputs'!$E$57="SALES",'Payroll'!BB946,0),IF('People_Inputs'!$E$58="SALES",'Payroll'!BB966,0),IF('People_Inputs'!$E$59="SALES",'Payroll'!BB986,0),IF('People_Inputs'!$E$60="SALES",'Payroll'!BB1006,0),IF('People_Inputs'!$E$61="SALES",'Payroll'!BB1026,0),IF('People_Inputs'!$E$62="SALES",'Payroll'!BB1046,0),IF('People_Inputs'!$E$63="SALES",'Payroll'!BB1066,0),IF('People_Inputs'!$E$64="SALES",'Payroll'!BB1086,0),IF('People_Inputs'!$E$65="SALES",'Payroll'!BB1106,0),IF('People_Inputs'!$E$66="SALES",'Payroll'!BB1126,0),IF('People_Inputs'!$E$67="SALES",'Payroll'!BB1146,0),IF('People_Inputs'!$E$68="SALES",'Payroll'!BB1166,0),IF('People_Inputs'!$E$69="SALES",'Payroll'!BB1186,0),IF('People_Inputs'!$E$70="SALES",'Payroll'!BB1206,0))</f>
        <v>7762.849658853045</v>
      </c>
      <c r="BC39" s="35">
        <f>SUM(IF('People_Inputs'!$E$11="SALES",'Payroll'!BC26,0),IF('People_Inputs'!$E$12="SALES",'Payroll'!BC46,0),IF('People_Inputs'!$E$13="SALES",'Payroll'!BC66,0),IF('People_Inputs'!$E$14="SALES",'Payroll'!BC86,0),IF('People_Inputs'!$E$15="SALES",'Payroll'!BC106,0),IF('People_Inputs'!$E$16="SALES",'Payroll'!BC126,0),IF('People_Inputs'!$E$17="SALES",'Payroll'!BC146,0),IF('People_Inputs'!$E$18="SALES",'Payroll'!BC166,0),IF('People_Inputs'!$E$19="SALES",'Payroll'!BC186,0),IF('People_Inputs'!$E$20="SALES",'Payroll'!BC206,0),IF('People_Inputs'!$E$21="SALES",'Payroll'!BC226,0),IF('People_Inputs'!$E$22="SALES",'Payroll'!BC246,0),IF('People_Inputs'!$E$23="SALES",'Payroll'!BC266,0),IF('People_Inputs'!$E$24="SALES",'Payroll'!BC286,0),IF('People_Inputs'!$E$25="SALES",'Payroll'!BC306,0),IF('People_Inputs'!$E$26="SALES",'Payroll'!BC326,0),IF('People_Inputs'!$E$27="SALES",'Payroll'!BC346,0),IF('People_Inputs'!$E$28="SALES",'Payroll'!BC366,0),IF('People_Inputs'!$E$29="SALES",'Payroll'!BC386,0),IF('People_Inputs'!$E$30="SALES",'Payroll'!BC406,0),IF('People_Inputs'!$E$31="SALES",'Payroll'!BC426,0),IF('People_Inputs'!$E$32="SALES",'Payroll'!BC446,0),IF('People_Inputs'!$E$33="SALES",'Payroll'!BC466,0),IF('People_Inputs'!$E$34="SALES",'Payroll'!BC486,0),IF('People_Inputs'!$E$35="SALES",'Payroll'!BC506,0),IF('People_Inputs'!$E$36="SALES",'Payroll'!BC526,0),IF('People_Inputs'!$E$37="SALES",'Payroll'!BC546,0),IF('People_Inputs'!$E$38="SALES",'Payroll'!BC566,0),IF('People_Inputs'!$E$39="SALES",'Payroll'!BC586,0),IF('People_Inputs'!$E$40="SALES",'Payroll'!BC606,0),IF('People_Inputs'!$E$41="SALES",'Payroll'!BC626,0),IF('People_Inputs'!$E$42="SALES",'Payroll'!BC646,0),IF('People_Inputs'!$E$43="SALES",'Payroll'!BC666,0),IF('People_Inputs'!$E$44="SALES",'Payroll'!BC686,0),IF('People_Inputs'!$E$45="SALES",'Payroll'!BC706,0),IF('People_Inputs'!$E$46="SALES",'Payroll'!BC726,0),IF('People_Inputs'!$E$47="SALES",'Payroll'!BC746,0),IF('People_Inputs'!$E$48="SALES",'Payroll'!BC766,0),IF('People_Inputs'!$E$49="SALES",'Payroll'!BC786,0),IF('People_Inputs'!$E$50="SALES",'Payroll'!BC806,0),IF('People_Inputs'!$E$51="SALES",'Payroll'!BC826,0),IF('People_Inputs'!$E$52="SALES",'Payroll'!BC846,0),IF('People_Inputs'!$E$53="SALES",'Payroll'!BC866,0),IF('People_Inputs'!$E$54="SALES",'Payroll'!BC886,0),IF('People_Inputs'!$E$55="SALES",'Payroll'!BC906,0),IF('People_Inputs'!$E$56="SALES",'Payroll'!BC926,0),IF('People_Inputs'!$E$57="SALES",'Payroll'!BC946,0),IF('People_Inputs'!$E$58="SALES",'Payroll'!BC966,0),IF('People_Inputs'!$E$59="SALES",'Payroll'!BC986,0),IF('People_Inputs'!$E$60="SALES",'Payroll'!BC1006,0),IF('People_Inputs'!$E$61="SALES",'Payroll'!BC1026,0),IF('People_Inputs'!$E$62="SALES",'Payroll'!BC1046,0),IF('People_Inputs'!$E$63="SALES",'Payroll'!BC1066,0),IF('People_Inputs'!$E$64="SALES",'Payroll'!BC1086,0),IF('People_Inputs'!$E$65="SALES",'Payroll'!BC1106,0),IF('People_Inputs'!$E$66="SALES",'Payroll'!BC1126,0),IF('People_Inputs'!$E$67="SALES",'Payroll'!BC1146,0),IF('People_Inputs'!$E$68="SALES",'Payroll'!BC1166,0),IF('People_Inputs'!$E$69="SALES",'Payroll'!BC1186,0),IF('People_Inputs'!$E$70="SALES",'Payroll'!BC1206,0))</f>
        <v>7762.849658853045</v>
      </c>
      <c r="BD39" s="35">
        <f>SUM(IF('People_Inputs'!$E$11="SALES",'Payroll'!BD26,0),IF('People_Inputs'!$E$12="SALES",'Payroll'!BD46,0),IF('People_Inputs'!$E$13="SALES",'Payroll'!BD66,0),IF('People_Inputs'!$E$14="SALES",'Payroll'!BD86,0),IF('People_Inputs'!$E$15="SALES",'Payroll'!BD106,0),IF('People_Inputs'!$E$16="SALES",'Payroll'!BD126,0),IF('People_Inputs'!$E$17="SALES",'Payroll'!BD146,0),IF('People_Inputs'!$E$18="SALES",'Payroll'!BD166,0),IF('People_Inputs'!$E$19="SALES",'Payroll'!BD186,0),IF('People_Inputs'!$E$20="SALES",'Payroll'!BD206,0),IF('People_Inputs'!$E$21="SALES",'Payroll'!BD226,0),IF('People_Inputs'!$E$22="SALES",'Payroll'!BD246,0),IF('People_Inputs'!$E$23="SALES",'Payroll'!BD266,0),IF('People_Inputs'!$E$24="SALES",'Payroll'!BD286,0),IF('People_Inputs'!$E$25="SALES",'Payroll'!BD306,0),IF('People_Inputs'!$E$26="SALES",'Payroll'!BD326,0),IF('People_Inputs'!$E$27="SALES",'Payroll'!BD346,0),IF('People_Inputs'!$E$28="SALES",'Payroll'!BD366,0),IF('People_Inputs'!$E$29="SALES",'Payroll'!BD386,0),IF('People_Inputs'!$E$30="SALES",'Payroll'!BD406,0),IF('People_Inputs'!$E$31="SALES",'Payroll'!BD426,0),IF('People_Inputs'!$E$32="SALES",'Payroll'!BD446,0),IF('People_Inputs'!$E$33="SALES",'Payroll'!BD466,0),IF('People_Inputs'!$E$34="SALES",'Payroll'!BD486,0),IF('People_Inputs'!$E$35="SALES",'Payroll'!BD506,0),IF('People_Inputs'!$E$36="SALES",'Payroll'!BD526,0),IF('People_Inputs'!$E$37="SALES",'Payroll'!BD546,0),IF('People_Inputs'!$E$38="SALES",'Payroll'!BD566,0),IF('People_Inputs'!$E$39="SALES",'Payroll'!BD586,0),IF('People_Inputs'!$E$40="SALES",'Payroll'!BD606,0),IF('People_Inputs'!$E$41="SALES",'Payroll'!BD626,0),IF('People_Inputs'!$E$42="SALES",'Payroll'!BD646,0),IF('People_Inputs'!$E$43="SALES",'Payroll'!BD666,0),IF('People_Inputs'!$E$44="SALES",'Payroll'!BD686,0),IF('People_Inputs'!$E$45="SALES",'Payroll'!BD706,0),IF('People_Inputs'!$E$46="SALES",'Payroll'!BD726,0),IF('People_Inputs'!$E$47="SALES",'Payroll'!BD746,0),IF('People_Inputs'!$E$48="SALES",'Payroll'!BD766,0),IF('People_Inputs'!$E$49="SALES",'Payroll'!BD786,0),IF('People_Inputs'!$E$50="SALES",'Payroll'!BD806,0),IF('People_Inputs'!$E$51="SALES",'Payroll'!BD826,0),IF('People_Inputs'!$E$52="SALES",'Payroll'!BD846,0),IF('People_Inputs'!$E$53="SALES",'Payroll'!BD866,0),IF('People_Inputs'!$E$54="SALES",'Payroll'!BD886,0),IF('People_Inputs'!$E$55="SALES",'Payroll'!BD906,0),IF('People_Inputs'!$E$56="SALES",'Payroll'!BD926,0),IF('People_Inputs'!$E$57="SALES",'Payroll'!BD946,0),IF('People_Inputs'!$E$58="SALES",'Payroll'!BD966,0),IF('People_Inputs'!$E$59="SALES",'Payroll'!BD986,0),IF('People_Inputs'!$E$60="SALES",'Payroll'!BD1006,0),IF('People_Inputs'!$E$61="SALES",'Payroll'!BD1026,0),IF('People_Inputs'!$E$62="SALES",'Payroll'!BD1046,0),IF('People_Inputs'!$E$63="SALES",'Payroll'!BD1066,0),IF('People_Inputs'!$E$64="SALES",'Payroll'!BD1086,0),IF('People_Inputs'!$E$65="SALES",'Payroll'!BD1106,0),IF('People_Inputs'!$E$66="SALES",'Payroll'!BD1126,0),IF('People_Inputs'!$E$67="SALES",'Payroll'!BD1146,0),IF('People_Inputs'!$E$68="SALES",'Payroll'!BD1166,0),IF('People_Inputs'!$E$69="SALES",'Payroll'!BD1186,0),IF('People_Inputs'!$E$70="SALES",'Payroll'!BD1206,0))</f>
        <v>8034.5493969129</v>
      </c>
      <c r="BE39" s="35">
        <f>SUM(IF('People_Inputs'!$E$11="SALES",'Payroll'!BE26,0),IF('People_Inputs'!$E$12="SALES",'Payroll'!BE46,0),IF('People_Inputs'!$E$13="SALES",'Payroll'!BE66,0),IF('People_Inputs'!$E$14="SALES",'Payroll'!BE86,0),IF('People_Inputs'!$E$15="SALES",'Payroll'!BE106,0),IF('People_Inputs'!$E$16="SALES",'Payroll'!BE126,0),IF('People_Inputs'!$E$17="SALES",'Payroll'!BE146,0),IF('People_Inputs'!$E$18="SALES",'Payroll'!BE166,0),IF('People_Inputs'!$E$19="SALES",'Payroll'!BE186,0),IF('People_Inputs'!$E$20="SALES",'Payroll'!BE206,0),IF('People_Inputs'!$E$21="SALES",'Payroll'!BE226,0),IF('People_Inputs'!$E$22="SALES",'Payroll'!BE246,0),IF('People_Inputs'!$E$23="SALES",'Payroll'!BE266,0),IF('People_Inputs'!$E$24="SALES",'Payroll'!BE286,0),IF('People_Inputs'!$E$25="SALES",'Payroll'!BE306,0),IF('People_Inputs'!$E$26="SALES",'Payroll'!BE326,0),IF('People_Inputs'!$E$27="SALES",'Payroll'!BE346,0),IF('People_Inputs'!$E$28="SALES",'Payroll'!BE366,0),IF('People_Inputs'!$E$29="SALES",'Payroll'!BE386,0),IF('People_Inputs'!$E$30="SALES",'Payroll'!BE406,0),IF('People_Inputs'!$E$31="SALES",'Payroll'!BE426,0),IF('People_Inputs'!$E$32="SALES",'Payroll'!BE446,0),IF('People_Inputs'!$E$33="SALES",'Payroll'!BE466,0),IF('People_Inputs'!$E$34="SALES",'Payroll'!BE486,0),IF('People_Inputs'!$E$35="SALES",'Payroll'!BE506,0),IF('People_Inputs'!$E$36="SALES",'Payroll'!BE526,0),IF('People_Inputs'!$E$37="SALES",'Payroll'!BE546,0),IF('People_Inputs'!$E$38="SALES",'Payroll'!BE566,0),IF('People_Inputs'!$E$39="SALES",'Payroll'!BE586,0),IF('People_Inputs'!$E$40="SALES",'Payroll'!BE606,0),IF('People_Inputs'!$E$41="SALES",'Payroll'!BE626,0),IF('People_Inputs'!$E$42="SALES",'Payroll'!BE646,0),IF('People_Inputs'!$E$43="SALES",'Payroll'!BE666,0),IF('People_Inputs'!$E$44="SALES",'Payroll'!BE686,0),IF('People_Inputs'!$E$45="SALES",'Payroll'!BE706,0),IF('People_Inputs'!$E$46="SALES",'Payroll'!BE726,0),IF('People_Inputs'!$E$47="SALES",'Payroll'!BE746,0),IF('People_Inputs'!$E$48="SALES",'Payroll'!BE766,0),IF('People_Inputs'!$E$49="SALES",'Payroll'!BE786,0),IF('People_Inputs'!$E$50="SALES",'Payroll'!BE806,0),IF('People_Inputs'!$E$51="SALES",'Payroll'!BE826,0),IF('People_Inputs'!$E$52="SALES",'Payroll'!BE846,0),IF('People_Inputs'!$E$53="SALES",'Payroll'!BE866,0),IF('People_Inputs'!$E$54="SALES",'Payroll'!BE886,0),IF('People_Inputs'!$E$55="SALES",'Payroll'!BE906,0),IF('People_Inputs'!$E$56="SALES",'Payroll'!BE926,0),IF('People_Inputs'!$E$57="SALES",'Payroll'!BE946,0),IF('People_Inputs'!$E$58="SALES",'Payroll'!BE966,0),IF('People_Inputs'!$E$59="SALES",'Payroll'!BE986,0),IF('People_Inputs'!$E$60="SALES",'Payroll'!BE1006,0),IF('People_Inputs'!$E$61="SALES",'Payroll'!BE1026,0),IF('People_Inputs'!$E$62="SALES",'Payroll'!BE1046,0),IF('People_Inputs'!$E$63="SALES",'Payroll'!BE1066,0),IF('People_Inputs'!$E$64="SALES",'Payroll'!BE1086,0),IF('People_Inputs'!$E$65="SALES",'Payroll'!BE1106,0),IF('People_Inputs'!$E$66="SALES",'Payroll'!BE1126,0),IF('People_Inputs'!$E$67="SALES",'Payroll'!BE1146,0),IF('People_Inputs'!$E$68="SALES",'Payroll'!BE1166,0),IF('People_Inputs'!$E$69="SALES",'Payroll'!BE1186,0),IF('People_Inputs'!$E$70="SALES",'Payroll'!BE1206,0))</f>
        <v>8034.5493969129</v>
      </c>
      <c r="BF39" s="35">
        <f>SUM(IF('People_Inputs'!$E$11="SALES",'Payroll'!BF26,0),IF('People_Inputs'!$E$12="SALES",'Payroll'!BF46,0),IF('People_Inputs'!$E$13="SALES",'Payroll'!BF66,0),IF('People_Inputs'!$E$14="SALES",'Payroll'!BF86,0),IF('People_Inputs'!$E$15="SALES",'Payroll'!BF106,0),IF('People_Inputs'!$E$16="SALES",'Payroll'!BF126,0),IF('People_Inputs'!$E$17="SALES",'Payroll'!BF146,0),IF('People_Inputs'!$E$18="SALES",'Payroll'!BF166,0),IF('People_Inputs'!$E$19="SALES",'Payroll'!BF186,0),IF('People_Inputs'!$E$20="SALES",'Payroll'!BF206,0),IF('People_Inputs'!$E$21="SALES",'Payroll'!BF226,0),IF('People_Inputs'!$E$22="SALES",'Payroll'!BF246,0),IF('People_Inputs'!$E$23="SALES",'Payroll'!BF266,0),IF('People_Inputs'!$E$24="SALES",'Payroll'!BF286,0),IF('People_Inputs'!$E$25="SALES",'Payroll'!BF306,0),IF('People_Inputs'!$E$26="SALES",'Payroll'!BF326,0),IF('People_Inputs'!$E$27="SALES",'Payroll'!BF346,0),IF('People_Inputs'!$E$28="SALES",'Payroll'!BF366,0),IF('People_Inputs'!$E$29="SALES",'Payroll'!BF386,0),IF('People_Inputs'!$E$30="SALES",'Payroll'!BF406,0),IF('People_Inputs'!$E$31="SALES",'Payroll'!BF426,0),IF('People_Inputs'!$E$32="SALES",'Payroll'!BF446,0),IF('People_Inputs'!$E$33="SALES",'Payroll'!BF466,0),IF('People_Inputs'!$E$34="SALES",'Payroll'!BF486,0),IF('People_Inputs'!$E$35="SALES",'Payroll'!BF506,0),IF('People_Inputs'!$E$36="SALES",'Payroll'!BF526,0),IF('People_Inputs'!$E$37="SALES",'Payroll'!BF546,0),IF('People_Inputs'!$E$38="SALES",'Payroll'!BF566,0),IF('People_Inputs'!$E$39="SALES",'Payroll'!BF586,0),IF('People_Inputs'!$E$40="SALES",'Payroll'!BF606,0),IF('People_Inputs'!$E$41="SALES",'Payroll'!BF626,0),IF('People_Inputs'!$E$42="SALES",'Payroll'!BF646,0),IF('People_Inputs'!$E$43="SALES",'Payroll'!BF666,0),IF('People_Inputs'!$E$44="SALES",'Payroll'!BF686,0),IF('People_Inputs'!$E$45="SALES",'Payroll'!BF706,0),IF('People_Inputs'!$E$46="SALES",'Payroll'!BF726,0),IF('People_Inputs'!$E$47="SALES",'Payroll'!BF746,0),IF('People_Inputs'!$E$48="SALES",'Payroll'!BF766,0),IF('People_Inputs'!$E$49="SALES",'Payroll'!BF786,0),IF('People_Inputs'!$E$50="SALES",'Payroll'!BF806,0),IF('People_Inputs'!$E$51="SALES",'Payroll'!BF826,0),IF('People_Inputs'!$E$52="SALES",'Payroll'!BF846,0),IF('People_Inputs'!$E$53="SALES",'Payroll'!BF866,0),IF('People_Inputs'!$E$54="SALES",'Payroll'!BF886,0),IF('People_Inputs'!$E$55="SALES",'Payroll'!BF906,0),IF('People_Inputs'!$E$56="SALES",'Payroll'!BF926,0),IF('People_Inputs'!$E$57="SALES",'Payroll'!BF946,0),IF('People_Inputs'!$E$58="SALES",'Payroll'!BF966,0),IF('People_Inputs'!$E$59="SALES",'Payroll'!BF986,0),IF('People_Inputs'!$E$60="SALES",'Payroll'!BF1006,0),IF('People_Inputs'!$E$61="SALES",'Payroll'!BF1026,0),IF('People_Inputs'!$E$62="SALES",'Payroll'!BF1046,0),IF('People_Inputs'!$E$63="SALES",'Payroll'!BF1066,0),IF('People_Inputs'!$E$64="SALES",'Payroll'!BF1086,0),IF('People_Inputs'!$E$65="SALES",'Payroll'!BF1106,0),IF('People_Inputs'!$E$66="SALES",'Payroll'!BF1126,0),IF('People_Inputs'!$E$67="SALES",'Payroll'!BF1146,0),IF('People_Inputs'!$E$68="SALES",'Payroll'!BF1166,0),IF('People_Inputs'!$E$69="SALES",'Payroll'!BF1186,0),IF('People_Inputs'!$E$70="SALES",'Payroll'!BF1206,0))</f>
        <v>8034.5493969129</v>
      </c>
      <c r="BG39" s="35">
        <f>SUM(IF('People_Inputs'!$E$11="SALES",'Payroll'!BG26,0),IF('People_Inputs'!$E$12="SALES",'Payroll'!BG46,0),IF('People_Inputs'!$E$13="SALES",'Payroll'!BG66,0),IF('People_Inputs'!$E$14="SALES",'Payroll'!BG86,0),IF('People_Inputs'!$E$15="SALES",'Payroll'!BG106,0),IF('People_Inputs'!$E$16="SALES",'Payroll'!BG126,0),IF('People_Inputs'!$E$17="SALES",'Payroll'!BG146,0),IF('People_Inputs'!$E$18="SALES",'Payroll'!BG166,0),IF('People_Inputs'!$E$19="SALES",'Payroll'!BG186,0),IF('People_Inputs'!$E$20="SALES",'Payroll'!BG206,0),IF('People_Inputs'!$E$21="SALES",'Payroll'!BG226,0),IF('People_Inputs'!$E$22="SALES",'Payroll'!BG246,0),IF('People_Inputs'!$E$23="SALES",'Payroll'!BG266,0),IF('People_Inputs'!$E$24="SALES",'Payroll'!BG286,0),IF('People_Inputs'!$E$25="SALES",'Payroll'!BG306,0),IF('People_Inputs'!$E$26="SALES",'Payroll'!BG326,0),IF('People_Inputs'!$E$27="SALES",'Payroll'!BG346,0),IF('People_Inputs'!$E$28="SALES",'Payroll'!BG366,0),IF('People_Inputs'!$E$29="SALES",'Payroll'!BG386,0),IF('People_Inputs'!$E$30="SALES",'Payroll'!BG406,0),IF('People_Inputs'!$E$31="SALES",'Payroll'!BG426,0),IF('People_Inputs'!$E$32="SALES",'Payroll'!BG446,0),IF('People_Inputs'!$E$33="SALES",'Payroll'!BG466,0),IF('People_Inputs'!$E$34="SALES",'Payroll'!BG486,0),IF('People_Inputs'!$E$35="SALES",'Payroll'!BG506,0),IF('People_Inputs'!$E$36="SALES",'Payroll'!BG526,0),IF('People_Inputs'!$E$37="SALES",'Payroll'!BG546,0),IF('People_Inputs'!$E$38="SALES",'Payroll'!BG566,0),IF('People_Inputs'!$E$39="SALES",'Payroll'!BG586,0),IF('People_Inputs'!$E$40="SALES",'Payroll'!BG606,0),IF('People_Inputs'!$E$41="SALES",'Payroll'!BG626,0),IF('People_Inputs'!$E$42="SALES",'Payroll'!BG646,0),IF('People_Inputs'!$E$43="SALES",'Payroll'!BG666,0),IF('People_Inputs'!$E$44="SALES",'Payroll'!BG686,0),IF('People_Inputs'!$E$45="SALES",'Payroll'!BG706,0),IF('People_Inputs'!$E$46="SALES",'Payroll'!BG726,0),IF('People_Inputs'!$E$47="SALES",'Payroll'!BG746,0),IF('People_Inputs'!$E$48="SALES",'Payroll'!BG766,0),IF('People_Inputs'!$E$49="SALES",'Payroll'!BG786,0),IF('People_Inputs'!$E$50="SALES",'Payroll'!BG806,0),IF('People_Inputs'!$E$51="SALES",'Payroll'!BG826,0),IF('People_Inputs'!$E$52="SALES",'Payroll'!BG846,0),IF('People_Inputs'!$E$53="SALES",'Payroll'!BG866,0),IF('People_Inputs'!$E$54="SALES",'Payroll'!BG886,0),IF('People_Inputs'!$E$55="SALES",'Payroll'!BG906,0),IF('People_Inputs'!$E$56="SALES",'Payroll'!BG926,0),IF('People_Inputs'!$E$57="SALES",'Payroll'!BG946,0),IF('People_Inputs'!$E$58="SALES",'Payroll'!BG966,0),IF('People_Inputs'!$E$59="SALES",'Payroll'!BG986,0),IF('People_Inputs'!$E$60="SALES",'Payroll'!BG1006,0),IF('People_Inputs'!$E$61="SALES",'Payroll'!BG1026,0),IF('People_Inputs'!$E$62="SALES",'Payroll'!BG1046,0),IF('People_Inputs'!$E$63="SALES",'Payroll'!BG1066,0),IF('People_Inputs'!$E$64="SALES",'Payroll'!BG1086,0),IF('People_Inputs'!$E$65="SALES",'Payroll'!BG1106,0),IF('People_Inputs'!$E$66="SALES",'Payroll'!BG1126,0),IF('People_Inputs'!$E$67="SALES",'Payroll'!BG1146,0),IF('People_Inputs'!$E$68="SALES",'Payroll'!BG1166,0),IF('People_Inputs'!$E$69="SALES",'Payroll'!BG1186,0),IF('People_Inputs'!$E$70="SALES",'Payroll'!BG1206,0))</f>
        <v>8034.5493969129</v>
      </c>
      <c r="BH39" s="35">
        <f>SUM(IF('People_Inputs'!$E$11="SALES",'Payroll'!BH26,0),IF('People_Inputs'!$E$12="SALES",'Payroll'!BH46,0),IF('People_Inputs'!$E$13="SALES",'Payroll'!BH66,0),IF('People_Inputs'!$E$14="SALES",'Payroll'!BH86,0),IF('People_Inputs'!$E$15="SALES",'Payroll'!BH106,0),IF('People_Inputs'!$E$16="SALES",'Payroll'!BH126,0),IF('People_Inputs'!$E$17="SALES",'Payroll'!BH146,0),IF('People_Inputs'!$E$18="SALES",'Payroll'!BH166,0),IF('People_Inputs'!$E$19="SALES",'Payroll'!BH186,0),IF('People_Inputs'!$E$20="SALES",'Payroll'!BH206,0),IF('People_Inputs'!$E$21="SALES",'Payroll'!BH226,0),IF('People_Inputs'!$E$22="SALES",'Payroll'!BH246,0),IF('People_Inputs'!$E$23="SALES",'Payroll'!BH266,0),IF('People_Inputs'!$E$24="SALES",'Payroll'!BH286,0),IF('People_Inputs'!$E$25="SALES",'Payroll'!BH306,0),IF('People_Inputs'!$E$26="SALES",'Payroll'!BH326,0),IF('People_Inputs'!$E$27="SALES",'Payroll'!BH346,0),IF('People_Inputs'!$E$28="SALES",'Payroll'!BH366,0),IF('People_Inputs'!$E$29="SALES",'Payroll'!BH386,0),IF('People_Inputs'!$E$30="SALES",'Payroll'!BH406,0),IF('People_Inputs'!$E$31="SALES",'Payroll'!BH426,0),IF('People_Inputs'!$E$32="SALES",'Payroll'!BH446,0),IF('People_Inputs'!$E$33="SALES",'Payroll'!BH466,0),IF('People_Inputs'!$E$34="SALES",'Payroll'!BH486,0),IF('People_Inputs'!$E$35="SALES",'Payroll'!BH506,0),IF('People_Inputs'!$E$36="SALES",'Payroll'!BH526,0),IF('People_Inputs'!$E$37="SALES",'Payroll'!BH546,0),IF('People_Inputs'!$E$38="SALES",'Payroll'!BH566,0),IF('People_Inputs'!$E$39="SALES",'Payroll'!BH586,0),IF('People_Inputs'!$E$40="SALES",'Payroll'!BH606,0),IF('People_Inputs'!$E$41="SALES",'Payroll'!BH626,0),IF('People_Inputs'!$E$42="SALES",'Payroll'!BH646,0),IF('People_Inputs'!$E$43="SALES",'Payroll'!BH666,0),IF('People_Inputs'!$E$44="SALES",'Payroll'!BH686,0),IF('People_Inputs'!$E$45="SALES",'Payroll'!BH706,0),IF('People_Inputs'!$E$46="SALES",'Payroll'!BH726,0),IF('People_Inputs'!$E$47="SALES",'Payroll'!BH746,0),IF('People_Inputs'!$E$48="SALES",'Payroll'!BH766,0),IF('People_Inputs'!$E$49="SALES",'Payroll'!BH786,0),IF('People_Inputs'!$E$50="SALES",'Payroll'!BH806,0),IF('People_Inputs'!$E$51="SALES",'Payroll'!BH826,0),IF('People_Inputs'!$E$52="SALES",'Payroll'!BH846,0),IF('People_Inputs'!$E$53="SALES",'Payroll'!BH866,0),IF('People_Inputs'!$E$54="SALES",'Payroll'!BH886,0),IF('People_Inputs'!$E$55="SALES",'Payroll'!BH906,0),IF('People_Inputs'!$E$56="SALES",'Payroll'!BH926,0),IF('People_Inputs'!$E$57="SALES",'Payroll'!BH946,0),IF('People_Inputs'!$E$58="SALES",'Payroll'!BH966,0),IF('People_Inputs'!$E$59="SALES",'Payroll'!BH986,0),IF('People_Inputs'!$E$60="SALES",'Payroll'!BH1006,0),IF('People_Inputs'!$E$61="SALES",'Payroll'!BH1026,0),IF('People_Inputs'!$E$62="SALES",'Payroll'!BH1046,0),IF('People_Inputs'!$E$63="SALES",'Payroll'!BH1066,0),IF('People_Inputs'!$E$64="SALES",'Payroll'!BH1086,0),IF('People_Inputs'!$E$65="SALES",'Payroll'!BH1106,0),IF('People_Inputs'!$E$66="SALES",'Payroll'!BH1126,0),IF('People_Inputs'!$E$67="SALES",'Payroll'!BH1146,0),IF('People_Inputs'!$E$68="SALES",'Payroll'!BH1166,0),IF('People_Inputs'!$E$69="SALES",'Payroll'!BH1186,0),IF('People_Inputs'!$E$70="SALES",'Payroll'!BH1206,0))</f>
        <v>8034.5493969129</v>
      </c>
      <c r="BI39" s="35">
        <f>SUM(IF('People_Inputs'!$E$11="SALES",'Payroll'!BI26,0),IF('People_Inputs'!$E$12="SALES",'Payroll'!BI46,0),IF('People_Inputs'!$E$13="SALES",'Payroll'!BI66,0),IF('People_Inputs'!$E$14="SALES",'Payroll'!BI86,0),IF('People_Inputs'!$E$15="SALES",'Payroll'!BI106,0),IF('People_Inputs'!$E$16="SALES",'Payroll'!BI126,0),IF('People_Inputs'!$E$17="SALES",'Payroll'!BI146,0),IF('People_Inputs'!$E$18="SALES",'Payroll'!BI166,0),IF('People_Inputs'!$E$19="SALES",'Payroll'!BI186,0),IF('People_Inputs'!$E$20="SALES",'Payroll'!BI206,0),IF('People_Inputs'!$E$21="SALES",'Payroll'!BI226,0),IF('People_Inputs'!$E$22="SALES",'Payroll'!BI246,0),IF('People_Inputs'!$E$23="SALES",'Payroll'!BI266,0),IF('People_Inputs'!$E$24="SALES",'Payroll'!BI286,0),IF('People_Inputs'!$E$25="SALES",'Payroll'!BI306,0),IF('People_Inputs'!$E$26="SALES",'Payroll'!BI326,0),IF('People_Inputs'!$E$27="SALES",'Payroll'!BI346,0),IF('People_Inputs'!$E$28="SALES",'Payroll'!BI366,0),IF('People_Inputs'!$E$29="SALES",'Payroll'!BI386,0),IF('People_Inputs'!$E$30="SALES",'Payroll'!BI406,0),IF('People_Inputs'!$E$31="SALES",'Payroll'!BI426,0),IF('People_Inputs'!$E$32="SALES",'Payroll'!BI446,0),IF('People_Inputs'!$E$33="SALES",'Payroll'!BI466,0),IF('People_Inputs'!$E$34="SALES",'Payroll'!BI486,0),IF('People_Inputs'!$E$35="SALES",'Payroll'!BI506,0),IF('People_Inputs'!$E$36="SALES",'Payroll'!BI526,0),IF('People_Inputs'!$E$37="SALES",'Payroll'!BI546,0),IF('People_Inputs'!$E$38="SALES",'Payroll'!BI566,0),IF('People_Inputs'!$E$39="SALES",'Payroll'!BI586,0),IF('People_Inputs'!$E$40="SALES",'Payroll'!BI606,0),IF('People_Inputs'!$E$41="SALES",'Payroll'!BI626,0),IF('People_Inputs'!$E$42="SALES",'Payroll'!BI646,0),IF('People_Inputs'!$E$43="SALES",'Payroll'!BI666,0),IF('People_Inputs'!$E$44="SALES",'Payroll'!BI686,0),IF('People_Inputs'!$E$45="SALES",'Payroll'!BI706,0),IF('People_Inputs'!$E$46="SALES",'Payroll'!BI726,0),IF('People_Inputs'!$E$47="SALES",'Payroll'!BI746,0),IF('People_Inputs'!$E$48="SALES",'Payroll'!BI766,0),IF('People_Inputs'!$E$49="SALES",'Payroll'!BI786,0),IF('People_Inputs'!$E$50="SALES",'Payroll'!BI806,0),IF('People_Inputs'!$E$51="SALES",'Payroll'!BI826,0),IF('People_Inputs'!$E$52="SALES",'Payroll'!BI846,0),IF('People_Inputs'!$E$53="SALES",'Payroll'!BI866,0),IF('People_Inputs'!$E$54="SALES",'Payroll'!BI886,0),IF('People_Inputs'!$E$55="SALES",'Payroll'!BI906,0),IF('People_Inputs'!$E$56="SALES",'Payroll'!BI926,0),IF('People_Inputs'!$E$57="SALES",'Payroll'!BI946,0),IF('People_Inputs'!$E$58="SALES",'Payroll'!BI966,0),IF('People_Inputs'!$E$59="SALES",'Payroll'!BI986,0),IF('People_Inputs'!$E$60="SALES",'Payroll'!BI1006,0),IF('People_Inputs'!$E$61="SALES",'Payroll'!BI1026,0),IF('People_Inputs'!$E$62="SALES",'Payroll'!BI1046,0),IF('People_Inputs'!$E$63="SALES",'Payroll'!BI1066,0),IF('People_Inputs'!$E$64="SALES",'Payroll'!BI1086,0),IF('People_Inputs'!$E$65="SALES",'Payroll'!BI1106,0),IF('People_Inputs'!$E$66="SALES",'Payroll'!BI1126,0),IF('People_Inputs'!$E$67="SALES",'Payroll'!BI1146,0),IF('People_Inputs'!$E$68="SALES",'Payroll'!BI1166,0),IF('People_Inputs'!$E$69="SALES",'Payroll'!BI1186,0),IF('People_Inputs'!$E$70="SALES",'Payroll'!BI1206,0))</f>
        <v>8034.5493969129</v>
      </c>
      <c r="BJ39" s="35">
        <f>SUM(IF('People_Inputs'!$E$11="SALES",'Payroll'!BJ26,0),IF('People_Inputs'!$E$12="SALES",'Payroll'!BJ46,0),IF('People_Inputs'!$E$13="SALES",'Payroll'!BJ66,0),IF('People_Inputs'!$E$14="SALES",'Payroll'!BJ86,0),IF('People_Inputs'!$E$15="SALES",'Payroll'!BJ106,0),IF('People_Inputs'!$E$16="SALES",'Payroll'!BJ126,0),IF('People_Inputs'!$E$17="SALES",'Payroll'!BJ146,0),IF('People_Inputs'!$E$18="SALES",'Payroll'!BJ166,0),IF('People_Inputs'!$E$19="SALES",'Payroll'!BJ186,0),IF('People_Inputs'!$E$20="SALES",'Payroll'!BJ206,0),IF('People_Inputs'!$E$21="SALES",'Payroll'!BJ226,0),IF('People_Inputs'!$E$22="SALES",'Payroll'!BJ246,0),IF('People_Inputs'!$E$23="SALES",'Payroll'!BJ266,0),IF('People_Inputs'!$E$24="SALES",'Payroll'!BJ286,0),IF('People_Inputs'!$E$25="SALES",'Payroll'!BJ306,0),IF('People_Inputs'!$E$26="SALES",'Payroll'!BJ326,0),IF('People_Inputs'!$E$27="SALES",'Payroll'!BJ346,0),IF('People_Inputs'!$E$28="SALES",'Payroll'!BJ366,0),IF('People_Inputs'!$E$29="SALES",'Payroll'!BJ386,0),IF('People_Inputs'!$E$30="SALES",'Payroll'!BJ406,0),IF('People_Inputs'!$E$31="SALES",'Payroll'!BJ426,0),IF('People_Inputs'!$E$32="SALES",'Payroll'!BJ446,0),IF('People_Inputs'!$E$33="SALES",'Payroll'!BJ466,0),IF('People_Inputs'!$E$34="SALES",'Payroll'!BJ486,0),IF('People_Inputs'!$E$35="SALES",'Payroll'!BJ506,0),IF('People_Inputs'!$E$36="SALES",'Payroll'!BJ526,0),IF('People_Inputs'!$E$37="SALES",'Payroll'!BJ546,0),IF('People_Inputs'!$E$38="SALES",'Payroll'!BJ566,0),IF('People_Inputs'!$E$39="SALES",'Payroll'!BJ586,0),IF('People_Inputs'!$E$40="SALES",'Payroll'!BJ606,0),IF('People_Inputs'!$E$41="SALES",'Payroll'!BJ626,0),IF('People_Inputs'!$E$42="SALES",'Payroll'!BJ646,0),IF('People_Inputs'!$E$43="SALES",'Payroll'!BJ666,0),IF('People_Inputs'!$E$44="SALES",'Payroll'!BJ686,0),IF('People_Inputs'!$E$45="SALES",'Payroll'!BJ706,0),IF('People_Inputs'!$E$46="SALES",'Payroll'!BJ726,0),IF('People_Inputs'!$E$47="SALES",'Payroll'!BJ746,0),IF('People_Inputs'!$E$48="SALES",'Payroll'!BJ766,0),IF('People_Inputs'!$E$49="SALES",'Payroll'!BJ786,0),IF('People_Inputs'!$E$50="SALES",'Payroll'!BJ806,0),IF('People_Inputs'!$E$51="SALES",'Payroll'!BJ826,0),IF('People_Inputs'!$E$52="SALES",'Payroll'!BJ846,0),IF('People_Inputs'!$E$53="SALES",'Payroll'!BJ866,0),IF('People_Inputs'!$E$54="SALES",'Payroll'!BJ886,0),IF('People_Inputs'!$E$55="SALES",'Payroll'!BJ906,0),IF('People_Inputs'!$E$56="SALES",'Payroll'!BJ926,0),IF('People_Inputs'!$E$57="SALES",'Payroll'!BJ946,0),IF('People_Inputs'!$E$58="SALES",'Payroll'!BJ966,0),IF('People_Inputs'!$E$59="SALES",'Payroll'!BJ986,0),IF('People_Inputs'!$E$60="SALES",'Payroll'!BJ1006,0),IF('People_Inputs'!$E$61="SALES",'Payroll'!BJ1026,0),IF('People_Inputs'!$E$62="SALES",'Payroll'!BJ1046,0),IF('People_Inputs'!$E$63="SALES",'Payroll'!BJ1066,0),IF('People_Inputs'!$E$64="SALES",'Payroll'!BJ1086,0),IF('People_Inputs'!$E$65="SALES",'Payroll'!BJ1106,0),IF('People_Inputs'!$E$66="SALES",'Payroll'!BJ1126,0),IF('People_Inputs'!$E$67="SALES",'Payroll'!BJ1146,0),IF('People_Inputs'!$E$68="SALES",'Payroll'!BJ1166,0),IF('People_Inputs'!$E$69="SALES",'Payroll'!BJ1186,0),IF('People_Inputs'!$E$70="SALES",'Payroll'!BJ1206,0))</f>
        <v>8034.5493969129</v>
      </c>
      <c r="BK39" s="35">
        <f>SUM(IF('People_Inputs'!$E$11="SALES",'Payroll'!BK26,0),IF('People_Inputs'!$E$12="SALES",'Payroll'!BK46,0),IF('People_Inputs'!$E$13="SALES",'Payroll'!BK66,0),IF('People_Inputs'!$E$14="SALES",'Payroll'!BK86,0),IF('People_Inputs'!$E$15="SALES",'Payroll'!BK106,0),IF('People_Inputs'!$E$16="SALES",'Payroll'!BK126,0),IF('People_Inputs'!$E$17="SALES",'Payroll'!BK146,0),IF('People_Inputs'!$E$18="SALES",'Payroll'!BK166,0),IF('People_Inputs'!$E$19="SALES",'Payroll'!BK186,0),IF('People_Inputs'!$E$20="SALES",'Payroll'!BK206,0),IF('People_Inputs'!$E$21="SALES",'Payroll'!BK226,0),IF('People_Inputs'!$E$22="SALES",'Payroll'!BK246,0),IF('People_Inputs'!$E$23="SALES",'Payroll'!BK266,0),IF('People_Inputs'!$E$24="SALES",'Payroll'!BK286,0),IF('People_Inputs'!$E$25="SALES",'Payroll'!BK306,0),IF('People_Inputs'!$E$26="SALES",'Payroll'!BK326,0),IF('People_Inputs'!$E$27="SALES",'Payroll'!BK346,0),IF('People_Inputs'!$E$28="SALES",'Payroll'!BK366,0),IF('People_Inputs'!$E$29="SALES",'Payroll'!BK386,0),IF('People_Inputs'!$E$30="SALES",'Payroll'!BK406,0),IF('People_Inputs'!$E$31="SALES",'Payroll'!BK426,0),IF('People_Inputs'!$E$32="SALES",'Payroll'!BK446,0),IF('People_Inputs'!$E$33="SALES",'Payroll'!BK466,0),IF('People_Inputs'!$E$34="SALES",'Payroll'!BK486,0),IF('People_Inputs'!$E$35="SALES",'Payroll'!BK506,0),IF('People_Inputs'!$E$36="SALES",'Payroll'!BK526,0),IF('People_Inputs'!$E$37="SALES",'Payroll'!BK546,0),IF('People_Inputs'!$E$38="SALES",'Payroll'!BK566,0),IF('People_Inputs'!$E$39="SALES",'Payroll'!BK586,0),IF('People_Inputs'!$E$40="SALES",'Payroll'!BK606,0),IF('People_Inputs'!$E$41="SALES",'Payroll'!BK626,0),IF('People_Inputs'!$E$42="SALES",'Payroll'!BK646,0),IF('People_Inputs'!$E$43="SALES",'Payroll'!BK666,0),IF('People_Inputs'!$E$44="SALES",'Payroll'!BK686,0),IF('People_Inputs'!$E$45="SALES",'Payroll'!BK706,0),IF('People_Inputs'!$E$46="SALES",'Payroll'!BK726,0),IF('People_Inputs'!$E$47="SALES",'Payroll'!BK746,0),IF('People_Inputs'!$E$48="SALES",'Payroll'!BK766,0),IF('People_Inputs'!$E$49="SALES",'Payroll'!BK786,0),IF('People_Inputs'!$E$50="SALES",'Payroll'!BK806,0),IF('People_Inputs'!$E$51="SALES",'Payroll'!BK826,0),IF('People_Inputs'!$E$52="SALES",'Payroll'!BK846,0),IF('People_Inputs'!$E$53="SALES",'Payroll'!BK866,0),IF('People_Inputs'!$E$54="SALES",'Payroll'!BK886,0),IF('People_Inputs'!$E$55="SALES",'Payroll'!BK906,0),IF('People_Inputs'!$E$56="SALES",'Payroll'!BK926,0),IF('People_Inputs'!$E$57="SALES",'Payroll'!BK946,0),IF('People_Inputs'!$E$58="SALES",'Payroll'!BK966,0),IF('People_Inputs'!$E$59="SALES",'Payroll'!BK986,0),IF('People_Inputs'!$E$60="SALES",'Payroll'!BK1006,0),IF('People_Inputs'!$E$61="SALES",'Payroll'!BK1026,0),IF('People_Inputs'!$E$62="SALES",'Payroll'!BK1046,0),IF('People_Inputs'!$E$63="SALES",'Payroll'!BK1066,0),IF('People_Inputs'!$E$64="SALES",'Payroll'!BK1086,0),IF('People_Inputs'!$E$65="SALES",'Payroll'!BK1106,0),IF('People_Inputs'!$E$66="SALES",'Payroll'!BK1126,0),IF('People_Inputs'!$E$67="SALES",'Payroll'!BK1146,0),IF('People_Inputs'!$E$68="SALES",'Payroll'!BK1166,0),IF('People_Inputs'!$E$69="SALES",'Payroll'!BK1186,0),IF('People_Inputs'!$E$70="SALES",'Payroll'!BK1206,0))</f>
        <v>8034.5493969129</v>
      </c>
      <c r="BL39" s="35">
        <f>SUM(IF('People_Inputs'!$E$11="SALES",'Payroll'!BL26,0),IF('People_Inputs'!$E$12="SALES",'Payroll'!BL46,0),IF('People_Inputs'!$E$13="SALES",'Payroll'!BL66,0),IF('People_Inputs'!$E$14="SALES",'Payroll'!BL86,0),IF('People_Inputs'!$E$15="SALES",'Payroll'!BL106,0),IF('People_Inputs'!$E$16="SALES",'Payroll'!BL126,0),IF('People_Inputs'!$E$17="SALES",'Payroll'!BL146,0),IF('People_Inputs'!$E$18="SALES",'Payroll'!BL166,0),IF('People_Inputs'!$E$19="SALES",'Payroll'!BL186,0),IF('People_Inputs'!$E$20="SALES",'Payroll'!BL206,0),IF('People_Inputs'!$E$21="SALES",'Payroll'!BL226,0),IF('People_Inputs'!$E$22="SALES",'Payroll'!BL246,0),IF('People_Inputs'!$E$23="SALES",'Payroll'!BL266,0),IF('People_Inputs'!$E$24="SALES",'Payroll'!BL286,0),IF('People_Inputs'!$E$25="SALES",'Payroll'!BL306,0),IF('People_Inputs'!$E$26="SALES",'Payroll'!BL326,0),IF('People_Inputs'!$E$27="SALES",'Payroll'!BL346,0),IF('People_Inputs'!$E$28="SALES",'Payroll'!BL366,0),IF('People_Inputs'!$E$29="SALES",'Payroll'!BL386,0),IF('People_Inputs'!$E$30="SALES",'Payroll'!BL406,0),IF('People_Inputs'!$E$31="SALES",'Payroll'!BL426,0),IF('People_Inputs'!$E$32="SALES",'Payroll'!BL446,0),IF('People_Inputs'!$E$33="SALES",'Payroll'!BL466,0),IF('People_Inputs'!$E$34="SALES",'Payroll'!BL486,0),IF('People_Inputs'!$E$35="SALES",'Payroll'!BL506,0),IF('People_Inputs'!$E$36="SALES",'Payroll'!BL526,0),IF('People_Inputs'!$E$37="SALES",'Payroll'!BL546,0),IF('People_Inputs'!$E$38="SALES",'Payroll'!BL566,0),IF('People_Inputs'!$E$39="SALES",'Payroll'!BL586,0),IF('People_Inputs'!$E$40="SALES",'Payroll'!BL606,0),IF('People_Inputs'!$E$41="SALES",'Payroll'!BL626,0),IF('People_Inputs'!$E$42="SALES",'Payroll'!BL646,0),IF('People_Inputs'!$E$43="SALES",'Payroll'!BL666,0),IF('People_Inputs'!$E$44="SALES",'Payroll'!BL686,0),IF('People_Inputs'!$E$45="SALES",'Payroll'!BL706,0),IF('People_Inputs'!$E$46="SALES",'Payroll'!BL726,0),IF('People_Inputs'!$E$47="SALES",'Payroll'!BL746,0),IF('People_Inputs'!$E$48="SALES",'Payroll'!BL766,0),IF('People_Inputs'!$E$49="SALES",'Payroll'!BL786,0),IF('People_Inputs'!$E$50="SALES",'Payroll'!BL806,0),IF('People_Inputs'!$E$51="SALES",'Payroll'!BL826,0),IF('People_Inputs'!$E$52="SALES",'Payroll'!BL846,0),IF('People_Inputs'!$E$53="SALES",'Payroll'!BL866,0),IF('People_Inputs'!$E$54="SALES",'Payroll'!BL886,0),IF('People_Inputs'!$E$55="SALES",'Payroll'!BL906,0),IF('People_Inputs'!$E$56="SALES",'Payroll'!BL926,0),IF('People_Inputs'!$E$57="SALES",'Payroll'!BL946,0),IF('People_Inputs'!$E$58="SALES",'Payroll'!BL966,0),IF('People_Inputs'!$E$59="SALES",'Payroll'!BL986,0),IF('People_Inputs'!$E$60="SALES",'Payroll'!BL1006,0),IF('People_Inputs'!$E$61="SALES",'Payroll'!BL1026,0),IF('People_Inputs'!$E$62="SALES",'Payroll'!BL1046,0),IF('People_Inputs'!$E$63="SALES",'Payroll'!BL1066,0),IF('People_Inputs'!$E$64="SALES",'Payroll'!BL1086,0),IF('People_Inputs'!$E$65="SALES",'Payroll'!BL1106,0),IF('People_Inputs'!$E$66="SALES",'Payroll'!BL1126,0),IF('People_Inputs'!$E$67="SALES",'Payroll'!BL1146,0),IF('People_Inputs'!$E$68="SALES",'Payroll'!BL1166,0),IF('People_Inputs'!$E$69="SALES",'Payroll'!BL1186,0),IF('People_Inputs'!$E$70="SALES",'Payroll'!BL1206,0))</f>
        <v>8034.5493969129</v>
      </c>
      <c r="BM39" s="35">
        <f>SUM(IF('People_Inputs'!$E$11="SALES",'Payroll'!BM26,0),IF('People_Inputs'!$E$12="SALES",'Payroll'!BM46,0),IF('People_Inputs'!$E$13="SALES",'Payroll'!BM66,0),IF('People_Inputs'!$E$14="SALES",'Payroll'!BM86,0),IF('People_Inputs'!$E$15="SALES",'Payroll'!BM106,0),IF('People_Inputs'!$E$16="SALES",'Payroll'!BM126,0),IF('People_Inputs'!$E$17="SALES",'Payroll'!BM146,0),IF('People_Inputs'!$E$18="SALES",'Payroll'!BM166,0),IF('People_Inputs'!$E$19="SALES",'Payroll'!BM186,0),IF('People_Inputs'!$E$20="SALES",'Payroll'!BM206,0),IF('People_Inputs'!$E$21="SALES",'Payroll'!BM226,0),IF('People_Inputs'!$E$22="SALES",'Payroll'!BM246,0),IF('People_Inputs'!$E$23="SALES",'Payroll'!BM266,0),IF('People_Inputs'!$E$24="SALES",'Payroll'!BM286,0),IF('People_Inputs'!$E$25="SALES",'Payroll'!BM306,0),IF('People_Inputs'!$E$26="SALES",'Payroll'!BM326,0),IF('People_Inputs'!$E$27="SALES",'Payroll'!BM346,0),IF('People_Inputs'!$E$28="SALES",'Payroll'!BM366,0),IF('People_Inputs'!$E$29="SALES",'Payroll'!BM386,0),IF('People_Inputs'!$E$30="SALES",'Payroll'!BM406,0),IF('People_Inputs'!$E$31="SALES",'Payroll'!BM426,0),IF('People_Inputs'!$E$32="SALES",'Payroll'!BM446,0),IF('People_Inputs'!$E$33="SALES",'Payroll'!BM466,0),IF('People_Inputs'!$E$34="SALES",'Payroll'!BM486,0),IF('People_Inputs'!$E$35="SALES",'Payroll'!BM506,0),IF('People_Inputs'!$E$36="SALES",'Payroll'!BM526,0),IF('People_Inputs'!$E$37="SALES",'Payroll'!BM546,0),IF('People_Inputs'!$E$38="SALES",'Payroll'!BM566,0),IF('People_Inputs'!$E$39="SALES",'Payroll'!BM586,0),IF('People_Inputs'!$E$40="SALES",'Payroll'!BM606,0),IF('People_Inputs'!$E$41="SALES",'Payroll'!BM626,0),IF('People_Inputs'!$E$42="SALES",'Payroll'!BM646,0),IF('People_Inputs'!$E$43="SALES",'Payroll'!BM666,0),IF('People_Inputs'!$E$44="SALES",'Payroll'!BM686,0),IF('People_Inputs'!$E$45="SALES",'Payroll'!BM706,0),IF('People_Inputs'!$E$46="SALES",'Payroll'!BM726,0),IF('People_Inputs'!$E$47="SALES",'Payroll'!BM746,0),IF('People_Inputs'!$E$48="SALES",'Payroll'!BM766,0),IF('People_Inputs'!$E$49="SALES",'Payroll'!BM786,0),IF('People_Inputs'!$E$50="SALES",'Payroll'!BM806,0),IF('People_Inputs'!$E$51="SALES",'Payroll'!BM826,0),IF('People_Inputs'!$E$52="SALES",'Payroll'!BM846,0),IF('People_Inputs'!$E$53="SALES",'Payroll'!BM866,0),IF('People_Inputs'!$E$54="SALES",'Payroll'!BM886,0),IF('People_Inputs'!$E$55="SALES",'Payroll'!BM906,0),IF('People_Inputs'!$E$56="SALES",'Payroll'!BM926,0),IF('People_Inputs'!$E$57="SALES",'Payroll'!BM946,0),IF('People_Inputs'!$E$58="SALES",'Payroll'!BM966,0),IF('People_Inputs'!$E$59="SALES",'Payroll'!BM986,0),IF('People_Inputs'!$E$60="SALES",'Payroll'!BM1006,0),IF('People_Inputs'!$E$61="SALES",'Payroll'!BM1026,0),IF('People_Inputs'!$E$62="SALES",'Payroll'!BM1046,0),IF('People_Inputs'!$E$63="SALES",'Payroll'!BM1066,0),IF('People_Inputs'!$E$64="SALES",'Payroll'!BM1086,0),IF('People_Inputs'!$E$65="SALES",'Payroll'!BM1106,0),IF('People_Inputs'!$E$66="SALES",'Payroll'!BM1126,0),IF('People_Inputs'!$E$67="SALES",'Payroll'!BM1146,0),IF('People_Inputs'!$E$68="SALES",'Payroll'!BM1166,0),IF('People_Inputs'!$E$69="SALES",'Payroll'!BM1186,0),IF('People_Inputs'!$E$70="SALES",'Payroll'!BM1206,0))</f>
        <v>8034.5493969129</v>
      </c>
      <c r="BN39" s="35">
        <f>SUM(IF('People_Inputs'!$E$11="SALES",'Payroll'!BN26,0),IF('People_Inputs'!$E$12="SALES",'Payroll'!BN46,0),IF('People_Inputs'!$E$13="SALES",'Payroll'!BN66,0),IF('People_Inputs'!$E$14="SALES",'Payroll'!BN86,0),IF('People_Inputs'!$E$15="SALES",'Payroll'!BN106,0),IF('People_Inputs'!$E$16="SALES",'Payroll'!BN126,0),IF('People_Inputs'!$E$17="SALES",'Payroll'!BN146,0),IF('People_Inputs'!$E$18="SALES",'Payroll'!BN166,0),IF('People_Inputs'!$E$19="SALES",'Payroll'!BN186,0),IF('People_Inputs'!$E$20="SALES",'Payroll'!BN206,0),IF('People_Inputs'!$E$21="SALES",'Payroll'!BN226,0),IF('People_Inputs'!$E$22="SALES",'Payroll'!BN246,0),IF('People_Inputs'!$E$23="SALES",'Payroll'!BN266,0),IF('People_Inputs'!$E$24="SALES",'Payroll'!BN286,0),IF('People_Inputs'!$E$25="SALES",'Payroll'!BN306,0),IF('People_Inputs'!$E$26="SALES",'Payroll'!BN326,0),IF('People_Inputs'!$E$27="SALES",'Payroll'!BN346,0),IF('People_Inputs'!$E$28="SALES",'Payroll'!BN366,0),IF('People_Inputs'!$E$29="SALES",'Payroll'!BN386,0),IF('People_Inputs'!$E$30="SALES",'Payroll'!BN406,0),IF('People_Inputs'!$E$31="SALES",'Payroll'!BN426,0),IF('People_Inputs'!$E$32="SALES",'Payroll'!BN446,0),IF('People_Inputs'!$E$33="SALES",'Payroll'!BN466,0),IF('People_Inputs'!$E$34="SALES",'Payroll'!BN486,0),IF('People_Inputs'!$E$35="SALES",'Payroll'!BN506,0),IF('People_Inputs'!$E$36="SALES",'Payroll'!BN526,0),IF('People_Inputs'!$E$37="SALES",'Payroll'!BN546,0),IF('People_Inputs'!$E$38="SALES",'Payroll'!BN566,0),IF('People_Inputs'!$E$39="SALES",'Payroll'!BN586,0),IF('People_Inputs'!$E$40="SALES",'Payroll'!BN606,0),IF('People_Inputs'!$E$41="SALES",'Payroll'!BN626,0),IF('People_Inputs'!$E$42="SALES",'Payroll'!BN646,0),IF('People_Inputs'!$E$43="SALES",'Payroll'!BN666,0),IF('People_Inputs'!$E$44="SALES",'Payroll'!BN686,0),IF('People_Inputs'!$E$45="SALES",'Payroll'!BN706,0),IF('People_Inputs'!$E$46="SALES",'Payroll'!BN726,0),IF('People_Inputs'!$E$47="SALES",'Payroll'!BN746,0),IF('People_Inputs'!$E$48="SALES",'Payroll'!BN766,0),IF('People_Inputs'!$E$49="SALES",'Payroll'!BN786,0),IF('People_Inputs'!$E$50="SALES",'Payroll'!BN806,0),IF('People_Inputs'!$E$51="SALES",'Payroll'!BN826,0),IF('People_Inputs'!$E$52="SALES",'Payroll'!BN846,0),IF('People_Inputs'!$E$53="SALES",'Payroll'!BN866,0),IF('People_Inputs'!$E$54="SALES",'Payroll'!BN886,0),IF('People_Inputs'!$E$55="SALES",'Payroll'!BN906,0),IF('People_Inputs'!$E$56="SALES",'Payroll'!BN926,0),IF('People_Inputs'!$E$57="SALES",'Payroll'!BN946,0),IF('People_Inputs'!$E$58="SALES",'Payroll'!BN966,0),IF('People_Inputs'!$E$59="SALES",'Payroll'!BN986,0),IF('People_Inputs'!$E$60="SALES",'Payroll'!BN1006,0),IF('People_Inputs'!$E$61="SALES",'Payroll'!BN1026,0),IF('People_Inputs'!$E$62="SALES",'Payroll'!BN1046,0),IF('People_Inputs'!$E$63="SALES",'Payroll'!BN1066,0),IF('People_Inputs'!$E$64="SALES",'Payroll'!BN1086,0),IF('People_Inputs'!$E$65="SALES",'Payroll'!BN1106,0),IF('People_Inputs'!$E$66="SALES",'Payroll'!BN1126,0),IF('People_Inputs'!$E$67="SALES",'Payroll'!BN1146,0),IF('People_Inputs'!$E$68="SALES",'Payroll'!BN1166,0),IF('People_Inputs'!$E$69="SALES",'Payroll'!BN1186,0),IF('People_Inputs'!$E$70="SALES",'Payroll'!BN1206,0))</f>
        <v>8034.5493969129</v>
      </c>
      <c r="BO39" s="35">
        <f>SUM(IF('People_Inputs'!$E$11="SALES",'Payroll'!BO26,0),IF('People_Inputs'!$E$12="SALES",'Payroll'!BO46,0),IF('People_Inputs'!$E$13="SALES",'Payroll'!BO66,0),IF('People_Inputs'!$E$14="SALES",'Payroll'!BO86,0),IF('People_Inputs'!$E$15="SALES",'Payroll'!BO106,0),IF('People_Inputs'!$E$16="SALES",'Payroll'!BO126,0),IF('People_Inputs'!$E$17="SALES",'Payroll'!BO146,0),IF('People_Inputs'!$E$18="SALES",'Payroll'!BO166,0),IF('People_Inputs'!$E$19="SALES",'Payroll'!BO186,0),IF('People_Inputs'!$E$20="SALES",'Payroll'!BO206,0),IF('People_Inputs'!$E$21="SALES",'Payroll'!BO226,0),IF('People_Inputs'!$E$22="SALES",'Payroll'!BO246,0),IF('People_Inputs'!$E$23="SALES",'Payroll'!BO266,0),IF('People_Inputs'!$E$24="SALES",'Payroll'!BO286,0),IF('People_Inputs'!$E$25="SALES",'Payroll'!BO306,0),IF('People_Inputs'!$E$26="SALES",'Payroll'!BO326,0),IF('People_Inputs'!$E$27="SALES",'Payroll'!BO346,0),IF('People_Inputs'!$E$28="SALES",'Payroll'!BO366,0),IF('People_Inputs'!$E$29="SALES",'Payroll'!BO386,0),IF('People_Inputs'!$E$30="SALES",'Payroll'!BO406,0),IF('People_Inputs'!$E$31="SALES",'Payroll'!BO426,0),IF('People_Inputs'!$E$32="SALES",'Payroll'!BO446,0),IF('People_Inputs'!$E$33="SALES",'Payroll'!BO466,0),IF('People_Inputs'!$E$34="SALES",'Payroll'!BO486,0),IF('People_Inputs'!$E$35="SALES",'Payroll'!BO506,0),IF('People_Inputs'!$E$36="SALES",'Payroll'!BO526,0),IF('People_Inputs'!$E$37="SALES",'Payroll'!BO546,0),IF('People_Inputs'!$E$38="SALES",'Payroll'!BO566,0),IF('People_Inputs'!$E$39="SALES",'Payroll'!BO586,0),IF('People_Inputs'!$E$40="SALES",'Payroll'!BO606,0),IF('People_Inputs'!$E$41="SALES",'Payroll'!BO626,0),IF('People_Inputs'!$E$42="SALES",'Payroll'!BO646,0),IF('People_Inputs'!$E$43="SALES",'Payroll'!BO666,0),IF('People_Inputs'!$E$44="SALES",'Payroll'!BO686,0),IF('People_Inputs'!$E$45="SALES",'Payroll'!BO706,0),IF('People_Inputs'!$E$46="SALES",'Payroll'!BO726,0),IF('People_Inputs'!$E$47="SALES",'Payroll'!BO746,0),IF('People_Inputs'!$E$48="SALES",'Payroll'!BO766,0),IF('People_Inputs'!$E$49="SALES",'Payroll'!BO786,0),IF('People_Inputs'!$E$50="SALES",'Payroll'!BO806,0),IF('People_Inputs'!$E$51="SALES",'Payroll'!BO826,0),IF('People_Inputs'!$E$52="SALES",'Payroll'!BO846,0),IF('People_Inputs'!$E$53="SALES",'Payroll'!BO866,0),IF('People_Inputs'!$E$54="SALES",'Payroll'!BO886,0),IF('People_Inputs'!$E$55="SALES",'Payroll'!BO906,0),IF('People_Inputs'!$E$56="SALES",'Payroll'!BO926,0),IF('People_Inputs'!$E$57="SALES",'Payroll'!BO946,0),IF('People_Inputs'!$E$58="SALES",'Payroll'!BO966,0),IF('People_Inputs'!$E$59="SALES",'Payroll'!BO986,0),IF('People_Inputs'!$E$60="SALES",'Payroll'!BO1006,0),IF('People_Inputs'!$E$61="SALES",'Payroll'!BO1026,0),IF('People_Inputs'!$E$62="SALES",'Payroll'!BO1046,0),IF('People_Inputs'!$E$63="SALES",'Payroll'!BO1066,0),IF('People_Inputs'!$E$64="SALES",'Payroll'!BO1086,0),IF('People_Inputs'!$E$65="SALES",'Payroll'!BO1106,0),IF('People_Inputs'!$E$66="SALES",'Payroll'!BO1126,0),IF('People_Inputs'!$E$67="SALES",'Payroll'!BO1146,0),IF('People_Inputs'!$E$68="SALES",'Payroll'!BO1166,0),IF('People_Inputs'!$E$69="SALES",'Payroll'!BO1186,0),IF('People_Inputs'!$E$70="SALES",'Payroll'!BO1206,0))</f>
        <v>8034.5493969129</v>
      </c>
    </row>
    <row r="40" ht="22" customHeight="1">
      <c r="A40" s="2" t="str">
        <v>SALES.RECRUIT</v>
      </c>
      <c r="B40" s="6" t="str">
        <v>Sales (SALES): recruiting cost (Opex)</v>
      </c>
      <c r="C40" s="2" t="str">
        <v>EUR</v>
      </c>
      <c r="D40" s="2" t="str">
        <v>SUM</v>
      </c>
      <c r="E40" s="36">
        <f>SUM(H40:BO40)</f>
        <v>7262.962499999999</v>
      </c>
      <c r="F40" s="6" t="str">
        <v>Recruiting cost in the hire month</v>
      </c>
      <c r="G40" s="2"/>
      <c r="H40" s="35">
        <f>SUM(IF('People_Inputs'!$E$11="SALES",'Payroll'!H28,0),IF('People_Inputs'!$E$12="SALES",'Payroll'!H48,0),IF('People_Inputs'!$E$13="SALES",'Payroll'!H68,0),IF('People_Inputs'!$E$14="SALES",'Payroll'!H88,0),IF('People_Inputs'!$E$15="SALES",'Payroll'!H108,0),IF('People_Inputs'!$E$16="SALES",'Payroll'!H128,0),IF('People_Inputs'!$E$17="SALES",'Payroll'!H148,0),IF('People_Inputs'!$E$18="SALES",'Payroll'!H168,0),IF('People_Inputs'!$E$19="SALES",'Payroll'!H188,0),IF('People_Inputs'!$E$20="SALES",'Payroll'!H208,0),IF('People_Inputs'!$E$21="SALES",'Payroll'!H228,0),IF('People_Inputs'!$E$22="SALES",'Payroll'!H248,0),IF('People_Inputs'!$E$23="SALES",'Payroll'!H268,0),IF('People_Inputs'!$E$24="SALES",'Payroll'!H288,0),IF('People_Inputs'!$E$25="SALES",'Payroll'!H308,0),IF('People_Inputs'!$E$26="SALES",'Payroll'!H328,0),IF('People_Inputs'!$E$27="SALES",'Payroll'!H348,0),IF('People_Inputs'!$E$28="SALES",'Payroll'!H368,0),IF('People_Inputs'!$E$29="SALES",'Payroll'!H388,0),IF('People_Inputs'!$E$30="SALES",'Payroll'!H408,0),IF('People_Inputs'!$E$31="SALES",'Payroll'!H428,0),IF('People_Inputs'!$E$32="SALES",'Payroll'!H448,0),IF('People_Inputs'!$E$33="SALES",'Payroll'!H468,0),IF('People_Inputs'!$E$34="SALES",'Payroll'!H488,0),IF('People_Inputs'!$E$35="SALES",'Payroll'!H508,0),IF('People_Inputs'!$E$36="SALES",'Payroll'!H528,0),IF('People_Inputs'!$E$37="SALES",'Payroll'!H548,0),IF('People_Inputs'!$E$38="SALES",'Payroll'!H568,0),IF('People_Inputs'!$E$39="SALES",'Payroll'!H588,0),IF('People_Inputs'!$E$40="SALES",'Payroll'!H608,0),IF('People_Inputs'!$E$41="SALES",'Payroll'!H628,0),IF('People_Inputs'!$E$42="SALES",'Payroll'!H648,0),IF('People_Inputs'!$E$43="SALES",'Payroll'!H668,0),IF('People_Inputs'!$E$44="SALES",'Payroll'!H688,0),IF('People_Inputs'!$E$45="SALES",'Payroll'!H708,0),IF('People_Inputs'!$E$46="SALES",'Payroll'!H728,0),IF('People_Inputs'!$E$47="SALES",'Payroll'!H748,0),IF('People_Inputs'!$E$48="SALES",'Payroll'!H768,0),IF('People_Inputs'!$E$49="SALES",'Payroll'!H788,0),IF('People_Inputs'!$E$50="SALES",'Payroll'!H808,0),IF('People_Inputs'!$E$51="SALES",'Payroll'!H828,0),IF('People_Inputs'!$E$52="SALES",'Payroll'!H848,0),IF('People_Inputs'!$E$53="SALES",'Payroll'!H868,0),IF('People_Inputs'!$E$54="SALES",'Payroll'!H888,0),IF('People_Inputs'!$E$55="SALES",'Payroll'!H908,0),IF('People_Inputs'!$E$56="SALES",'Payroll'!H928,0),IF('People_Inputs'!$E$57="SALES",'Payroll'!H948,0),IF('People_Inputs'!$E$58="SALES",'Payroll'!H968,0),IF('People_Inputs'!$E$59="SALES",'Payroll'!H988,0),IF('People_Inputs'!$E$60="SALES",'Payroll'!H1008,0),IF('People_Inputs'!$E$61="SALES",'Payroll'!H1028,0),IF('People_Inputs'!$E$62="SALES",'Payroll'!H1048,0),IF('People_Inputs'!$E$63="SALES",'Payroll'!H1068,0),IF('People_Inputs'!$E$64="SALES",'Payroll'!H1088,0),IF('People_Inputs'!$E$65="SALES",'Payroll'!H1108,0),IF('People_Inputs'!$E$66="SALES",'Payroll'!H1128,0),IF('People_Inputs'!$E$67="SALES",'Payroll'!H1148,0),IF('People_Inputs'!$E$68="SALES",'Payroll'!H1168,0),IF('People_Inputs'!$E$69="SALES",'Payroll'!H1188,0),IF('People_Inputs'!$E$70="SALES",'Payroll'!H1208,0))</f>
        <v>0.0</v>
      </c>
      <c r="I40" s="35">
        <f>SUM(IF('People_Inputs'!$E$11="SALES",'Payroll'!I28,0),IF('People_Inputs'!$E$12="SALES",'Payroll'!I48,0),IF('People_Inputs'!$E$13="SALES",'Payroll'!I68,0),IF('People_Inputs'!$E$14="SALES",'Payroll'!I88,0),IF('People_Inputs'!$E$15="SALES",'Payroll'!I108,0),IF('People_Inputs'!$E$16="SALES",'Payroll'!I128,0),IF('People_Inputs'!$E$17="SALES",'Payroll'!I148,0),IF('People_Inputs'!$E$18="SALES",'Payroll'!I168,0),IF('People_Inputs'!$E$19="SALES",'Payroll'!I188,0),IF('People_Inputs'!$E$20="SALES",'Payroll'!I208,0),IF('People_Inputs'!$E$21="SALES",'Payroll'!I228,0),IF('People_Inputs'!$E$22="SALES",'Payroll'!I248,0),IF('People_Inputs'!$E$23="SALES",'Payroll'!I268,0),IF('People_Inputs'!$E$24="SALES",'Payroll'!I288,0),IF('People_Inputs'!$E$25="SALES",'Payroll'!I308,0),IF('People_Inputs'!$E$26="SALES",'Payroll'!I328,0),IF('People_Inputs'!$E$27="SALES",'Payroll'!I348,0),IF('People_Inputs'!$E$28="SALES",'Payroll'!I368,0),IF('People_Inputs'!$E$29="SALES",'Payroll'!I388,0),IF('People_Inputs'!$E$30="SALES",'Payroll'!I408,0),IF('People_Inputs'!$E$31="SALES",'Payroll'!I428,0),IF('People_Inputs'!$E$32="SALES",'Payroll'!I448,0),IF('People_Inputs'!$E$33="SALES",'Payroll'!I468,0),IF('People_Inputs'!$E$34="SALES",'Payroll'!I488,0),IF('People_Inputs'!$E$35="SALES",'Payroll'!I508,0),IF('People_Inputs'!$E$36="SALES",'Payroll'!I528,0),IF('People_Inputs'!$E$37="SALES",'Payroll'!I548,0),IF('People_Inputs'!$E$38="SALES",'Payroll'!I568,0),IF('People_Inputs'!$E$39="SALES",'Payroll'!I588,0),IF('People_Inputs'!$E$40="SALES",'Payroll'!I608,0),IF('People_Inputs'!$E$41="SALES",'Payroll'!I628,0),IF('People_Inputs'!$E$42="SALES",'Payroll'!I648,0),IF('People_Inputs'!$E$43="SALES",'Payroll'!I668,0),IF('People_Inputs'!$E$44="SALES",'Payroll'!I688,0),IF('People_Inputs'!$E$45="SALES",'Payroll'!I708,0),IF('People_Inputs'!$E$46="SALES",'Payroll'!I728,0),IF('People_Inputs'!$E$47="SALES",'Payroll'!I748,0),IF('People_Inputs'!$E$48="SALES",'Payroll'!I768,0),IF('People_Inputs'!$E$49="SALES",'Payroll'!I788,0),IF('People_Inputs'!$E$50="SALES",'Payroll'!I808,0),IF('People_Inputs'!$E$51="SALES",'Payroll'!I828,0),IF('People_Inputs'!$E$52="SALES",'Payroll'!I848,0),IF('People_Inputs'!$E$53="SALES",'Payroll'!I868,0),IF('People_Inputs'!$E$54="SALES",'Payroll'!I888,0),IF('People_Inputs'!$E$55="SALES",'Payroll'!I908,0),IF('People_Inputs'!$E$56="SALES",'Payroll'!I928,0),IF('People_Inputs'!$E$57="SALES",'Payroll'!I948,0),IF('People_Inputs'!$E$58="SALES",'Payroll'!I968,0),IF('People_Inputs'!$E$59="SALES",'Payroll'!I988,0),IF('People_Inputs'!$E$60="SALES",'Payroll'!I1008,0),IF('People_Inputs'!$E$61="SALES",'Payroll'!I1028,0),IF('People_Inputs'!$E$62="SALES",'Payroll'!I1048,0),IF('People_Inputs'!$E$63="SALES",'Payroll'!I1068,0),IF('People_Inputs'!$E$64="SALES",'Payroll'!I1088,0),IF('People_Inputs'!$E$65="SALES",'Payroll'!I1108,0),IF('People_Inputs'!$E$66="SALES",'Payroll'!I1128,0),IF('People_Inputs'!$E$67="SALES",'Payroll'!I1148,0),IF('People_Inputs'!$E$68="SALES",'Payroll'!I1168,0),IF('People_Inputs'!$E$69="SALES",'Payroll'!I1188,0),IF('People_Inputs'!$E$70="SALES",'Payroll'!I1208,0))</f>
        <v>0.0</v>
      </c>
      <c r="J40" s="35">
        <f>SUM(IF('People_Inputs'!$E$11="SALES",'Payroll'!J28,0),IF('People_Inputs'!$E$12="SALES",'Payroll'!J48,0),IF('People_Inputs'!$E$13="SALES",'Payroll'!J68,0),IF('People_Inputs'!$E$14="SALES",'Payroll'!J88,0),IF('People_Inputs'!$E$15="SALES",'Payroll'!J108,0),IF('People_Inputs'!$E$16="SALES",'Payroll'!J128,0),IF('People_Inputs'!$E$17="SALES",'Payroll'!J148,0),IF('People_Inputs'!$E$18="SALES",'Payroll'!J168,0),IF('People_Inputs'!$E$19="SALES",'Payroll'!J188,0),IF('People_Inputs'!$E$20="SALES",'Payroll'!J208,0),IF('People_Inputs'!$E$21="SALES",'Payroll'!J228,0),IF('People_Inputs'!$E$22="SALES",'Payroll'!J248,0),IF('People_Inputs'!$E$23="SALES",'Payroll'!J268,0),IF('People_Inputs'!$E$24="SALES",'Payroll'!J288,0),IF('People_Inputs'!$E$25="SALES",'Payroll'!J308,0),IF('People_Inputs'!$E$26="SALES",'Payroll'!J328,0),IF('People_Inputs'!$E$27="SALES",'Payroll'!J348,0),IF('People_Inputs'!$E$28="SALES",'Payroll'!J368,0),IF('People_Inputs'!$E$29="SALES",'Payroll'!J388,0),IF('People_Inputs'!$E$30="SALES",'Payroll'!J408,0),IF('People_Inputs'!$E$31="SALES",'Payroll'!J428,0),IF('People_Inputs'!$E$32="SALES",'Payroll'!J448,0),IF('People_Inputs'!$E$33="SALES",'Payroll'!J468,0),IF('People_Inputs'!$E$34="SALES",'Payroll'!J488,0),IF('People_Inputs'!$E$35="SALES",'Payroll'!J508,0),IF('People_Inputs'!$E$36="SALES",'Payroll'!J528,0),IF('People_Inputs'!$E$37="SALES",'Payroll'!J548,0),IF('People_Inputs'!$E$38="SALES",'Payroll'!J568,0),IF('People_Inputs'!$E$39="SALES",'Payroll'!J588,0),IF('People_Inputs'!$E$40="SALES",'Payroll'!J608,0),IF('People_Inputs'!$E$41="SALES",'Payroll'!J628,0),IF('People_Inputs'!$E$42="SALES",'Payroll'!J648,0),IF('People_Inputs'!$E$43="SALES",'Payroll'!J668,0),IF('People_Inputs'!$E$44="SALES",'Payroll'!J688,0),IF('People_Inputs'!$E$45="SALES",'Payroll'!J708,0),IF('People_Inputs'!$E$46="SALES",'Payroll'!J728,0),IF('People_Inputs'!$E$47="SALES",'Payroll'!J748,0),IF('People_Inputs'!$E$48="SALES",'Payroll'!J768,0),IF('People_Inputs'!$E$49="SALES",'Payroll'!J788,0),IF('People_Inputs'!$E$50="SALES",'Payroll'!J808,0),IF('People_Inputs'!$E$51="SALES",'Payroll'!J828,0),IF('People_Inputs'!$E$52="SALES",'Payroll'!J848,0),IF('People_Inputs'!$E$53="SALES",'Payroll'!J868,0),IF('People_Inputs'!$E$54="SALES",'Payroll'!J888,0),IF('People_Inputs'!$E$55="SALES",'Payroll'!J908,0),IF('People_Inputs'!$E$56="SALES",'Payroll'!J928,0),IF('People_Inputs'!$E$57="SALES",'Payroll'!J948,0),IF('People_Inputs'!$E$58="SALES",'Payroll'!J968,0),IF('People_Inputs'!$E$59="SALES",'Payroll'!J988,0),IF('People_Inputs'!$E$60="SALES",'Payroll'!J1008,0),IF('People_Inputs'!$E$61="SALES",'Payroll'!J1028,0),IF('People_Inputs'!$E$62="SALES",'Payroll'!J1048,0),IF('People_Inputs'!$E$63="SALES",'Payroll'!J1068,0),IF('People_Inputs'!$E$64="SALES",'Payroll'!J1088,0),IF('People_Inputs'!$E$65="SALES",'Payroll'!J1108,0),IF('People_Inputs'!$E$66="SALES",'Payroll'!J1128,0),IF('People_Inputs'!$E$67="SALES",'Payroll'!J1148,0),IF('People_Inputs'!$E$68="SALES",'Payroll'!J1168,0),IF('People_Inputs'!$E$69="SALES",'Payroll'!J1188,0),IF('People_Inputs'!$E$70="SALES",'Payroll'!J1208,0))</f>
        <v>0.0</v>
      </c>
      <c r="K40" s="35">
        <f>SUM(IF('People_Inputs'!$E$11="SALES",'Payroll'!K28,0),IF('People_Inputs'!$E$12="SALES",'Payroll'!K48,0),IF('People_Inputs'!$E$13="SALES",'Payroll'!K68,0),IF('People_Inputs'!$E$14="SALES",'Payroll'!K88,0),IF('People_Inputs'!$E$15="SALES",'Payroll'!K108,0),IF('People_Inputs'!$E$16="SALES",'Payroll'!K128,0),IF('People_Inputs'!$E$17="SALES",'Payroll'!K148,0),IF('People_Inputs'!$E$18="SALES",'Payroll'!K168,0),IF('People_Inputs'!$E$19="SALES",'Payroll'!K188,0),IF('People_Inputs'!$E$20="SALES",'Payroll'!K208,0),IF('People_Inputs'!$E$21="SALES",'Payroll'!K228,0),IF('People_Inputs'!$E$22="SALES",'Payroll'!K248,0),IF('People_Inputs'!$E$23="SALES",'Payroll'!K268,0),IF('People_Inputs'!$E$24="SALES",'Payroll'!K288,0),IF('People_Inputs'!$E$25="SALES",'Payroll'!K308,0),IF('People_Inputs'!$E$26="SALES",'Payroll'!K328,0),IF('People_Inputs'!$E$27="SALES",'Payroll'!K348,0),IF('People_Inputs'!$E$28="SALES",'Payroll'!K368,0),IF('People_Inputs'!$E$29="SALES",'Payroll'!K388,0),IF('People_Inputs'!$E$30="SALES",'Payroll'!K408,0),IF('People_Inputs'!$E$31="SALES",'Payroll'!K428,0),IF('People_Inputs'!$E$32="SALES",'Payroll'!K448,0),IF('People_Inputs'!$E$33="SALES",'Payroll'!K468,0),IF('People_Inputs'!$E$34="SALES",'Payroll'!K488,0),IF('People_Inputs'!$E$35="SALES",'Payroll'!K508,0),IF('People_Inputs'!$E$36="SALES",'Payroll'!K528,0),IF('People_Inputs'!$E$37="SALES",'Payroll'!K548,0),IF('People_Inputs'!$E$38="SALES",'Payroll'!K568,0),IF('People_Inputs'!$E$39="SALES",'Payroll'!K588,0),IF('People_Inputs'!$E$40="SALES",'Payroll'!K608,0),IF('People_Inputs'!$E$41="SALES",'Payroll'!K628,0),IF('People_Inputs'!$E$42="SALES",'Payroll'!K648,0),IF('People_Inputs'!$E$43="SALES",'Payroll'!K668,0),IF('People_Inputs'!$E$44="SALES",'Payroll'!K688,0),IF('People_Inputs'!$E$45="SALES",'Payroll'!K708,0),IF('People_Inputs'!$E$46="SALES",'Payroll'!K728,0),IF('People_Inputs'!$E$47="SALES",'Payroll'!K748,0),IF('People_Inputs'!$E$48="SALES",'Payroll'!K768,0),IF('People_Inputs'!$E$49="SALES",'Payroll'!K788,0),IF('People_Inputs'!$E$50="SALES",'Payroll'!K808,0),IF('People_Inputs'!$E$51="SALES",'Payroll'!K828,0),IF('People_Inputs'!$E$52="SALES",'Payroll'!K848,0),IF('People_Inputs'!$E$53="SALES",'Payroll'!K868,0),IF('People_Inputs'!$E$54="SALES",'Payroll'!K888,0),IF('People_Inputs'!$E$55="SALES",'Payroll'!K908,0),IF('People_Inputs'!$E$56="SALES",'Payroll'!K928,0),IF('People_Inputs'!$E$57="SALES",'Payroll'!K948,0),IF('People_Inputs'!$E$58="SALES",'Payroll'!K968,0),IF('People_Inputs'!$E$59="SALES",'Payroll'!K988,0),IF('People_Inputs'!$E$60="SALES",'Payroll'!K1008,0),IF('People_Inputs'!$E$61="SALES",'Payroll'!K1028,0),IF('People_Inputs'!$E$62="SALES",'Payroll'!K1048,0),IF('People_Inputs'!$E$63="SALES",'Payroll'!K1068,0),IF('People_Inputs'!$E$64="SALES",'Payroll'!K1088,0),IF('People_Inputs'!$E$65="SALES",'Payroll'!K1108,0),IF('People_Inputs'!$E$66="SALES",'Payroll'!K1128,0),IF('People_Inputs'!$E$67="SALES",'Payroll'!K1148,0),IF('People_Inputs'!$E$68="SALES",'Payroll'!K1168,0),IF('People_Inputs'!$E$69="SALES",'Payroll'!K1188,0),IF('People_Inputs'!$E$70="SALES",'Payroll'!K1208,0))</f>
        <v>0.0</v>
      </c>
      <c r="L40" s="35">
        <f>SUM(IF('People_Inputs'!$E$11="SALES",'Payroll'!L28,0),IF('People_Inputs'!$E$12="SALES",'Payroll'!L48,0),IF('People_Inputs'!$E$13="SALES",'Payroll'!L68,0),IF('People_Inputs'!$E$14="SALES",'Payroll'!L88,0),IF('People_Inputs'!$E$15="SALES",'Payroll'!L108,0),IF('People_Inputs'!$E$16="SALES",'Payroll'!L128,0),IF('People_Inputs'!$E$17="SALES",'Payroll'!L148,0),IF('People_Inputs'!$E$18="SALES",'Payroll'!L168,0),IF('People_Inputs'!$E$19="SALES",'Payroll'!L188,0),IF('People_Inputs'!$E$20="SALES",'Payroll'!L208,0),IF('People_Inputs'!$E$21="SALES",'Payroll'!L228,0),IF('People_Inputs'!$E$22="SALES",'Payroll'!L248,0),IF('People_Inputs'!$E$23="SALES",'Payroll'!L268,0),IF('People_Inputs'!$E$24="SALES",'Payroll'!L288,0),IF('People_Inputs'!$E$25="SALES",'Payroll'!L308,0),IF('People_Inputs'!$E$26="SALES",'Payroll'!L328,0),IF('People_Inputs'!$E$27="SALES",'Payroll'!L348,0),IF('People_Inputs'!$E$28="SALES",'Payroll'!L368,0),IF('People_Inputs'!$E$29="SALES",'Payroll'!L388,0),IF('People_Inputs'!$E$30="SALES",'Payroll'!L408,0),IF('People_Inputs'!$E$31="SALES",'Payroll'!L428,0),IF('People_Inputs'!$E$32="SALES",'Payroll'!L448,0),IF('People_Inputs'!$E$33="SALES",'Payroll'!L468,0),IF('People_Inputs'!$E$34="SALES",'Payroll'!L488,0),IF('People_Inputs'!$E$35="SALES",'Payroll'!L508,0),IF('People_Inputs'!$E$36="SALES",'Payroll'!L528,0),IF('People_Inputs'!$E$37="SALES",'Payroll'!L548,0),IF('People_Inputs'!$E$38="SALES",'Payroll'!L568,0),IF('People_Inputs'!$E$39="SALES",'Payroll'!L588,0),IF('People_Inputs'!$E$40="SALES",'Payroll'!L608,0),IF('People_Inputs'!$E$41="SALES",'Payroll'!L628,0),IF('People_Inputs'!$E$42="SALES",'Payroll'!L648,0),IF('People_Inputs'!$E$43="SALES",'Payroll'!L668,0),IF('People_Inputs'!$E$44="SALES",'Payroll'!L688,0),IF('People_Inputs'!$E$45="SALES",'Payroll'!L708,0),IF('People_Inputs'!$E$46="SALES",'Payroll'!L728,0),IF('People_Inputs'!$E$47="SALES",'Payroll'!L748,0),IF('People_Inputs'!$E$48="SALES",'Payroll'!L768,0),IF('People_Inputs'!$E$49="SALES",'Payroll'!L788,0),IF('People_Inputs'!$E$50="SALES",'Payroll'!L808,0),IF('People_Inputs'!$E$51="SALES",'Payroll'!L828,0),IF('People_Inputs'!$E$52="SALES",'Payroll'!L848,0),IF('People_Inputs'!$E$53="SALES",'Payroll'!L868,0),IF('People_Inputs'!$E$54="SALES",'Payroll'!L888,0),IF('People_Inputs'!$E$55="SALES",'Payroll'!L908,0),IF('People_Inputs'!$E$56="SALES",'Payroll'!L928,0),IF('People_Inputs'!$E$57="SALES",'Payroll'!L948,0),IF('People_Inputs'!$E$58="SALES",'Payroll'!L968,0),IF('People_Inputs'!$E$59="SALES",'Payroll'!L988,0),IF('People_Inputs'!$E$60="SALES",'Payroll'!L1008,0),IF('People_Inputs'!$E$61="SALES",'Payroll'!L1028,0),IF('People_Inputs'!$E$62="SALES",'Payroll'!L1048,0),IF('People_Inputs'!$E$63="SALES",'Payroll'!L1068,0),IF('People_Inputs'!$E$64="SALES",'Payroll'!L1088,0),IF('People_Inputs'!$E$65="SALES",'Payroll'!L1108,0),IF('People_Inputs'!$E$66="SALES",'Payroll'!L1128,0),IF('People_Inputs'!$E$67="SALES",'Payroll'!L1148,0),IF('People_Inputs'!$E$68="SALES",'Payroll'!L1168,0),IF('People_Inputs'!$E$69="SALES",'Payroll'!L1188,0),IF('People_Inputs'!$E$70="SALES",'Payroll'!L1208,0))</f>
        <v>0.0</v>
      </c>
      <c r="M40" s="35">
        <f>SUM(IF('People_Inputs'!$E$11="SALES",'Payroll'!M28,0),IF('People_Inputs'!$E$12="SALES",'Payroll'!M48,0),IF('People_Inputs'!$E$13="SALES",'Payroll'!M68,0),IF('People_Inputs'!$E$14="SALES",'Payroll'!M88,0),IF('People_Inputs'!$E$15="SALES",'Payroll'!M108,0),IF('People_Inputs'!$E$16="SALES",'Payroll'!M128,0),IF('People_Inputs'!$E$17="SALES",'Payroll'!M148,0),IF('People_Inputs'!$E$18="SALES",'Payroll'!M168,0),IF('People_Inputs'!$E$19="SALES",'Payroll'!M188,0),IF('People_Inputs'!$E$20="SALES",'Payroll'!M208,0),IF('People_Inputs'!$E$21="SALES",'Payroll'!M228,0),IF('People_Inputs'!$E$22="SALES",'Payroll'!M248,0),IF('People_Inputs'!$E$23="SALES",'Payroll'!M268,0),IF('People_Inputs'!$E$24="SALES",'Payroll'!M288,0),IF('People_Inputs'!$E$25="SALES",'Payroll'!M308,0),IF('People_Inputs'!$E$26="SALES",'Payroll'!M328,0),IF('People_Inputs'!$E$27="SALES",'Payroll'!M348,0),IF('People_Inputs'!$E$28="SALES",'Payroll'!M368,0),IF('People_Inputs'!$E$29="SALES",'Payroll'!M388,0),IF('People_Inputs'!$E$30="SALES",'Payroll'!M408,0),IF('People_Inputs'!$E$31="SALES",'Payroll'!M428,0),IF('People_Inputs'!$E$32="SALES",'Payroll'!M448,0),IF('People_Inputs'!$E$33="SALES",'Payroll'!M468,0),IF('People_Inputs'!$E$34="SALES",'Payroll'!M488,0),IF('People_Inputs'!$E$35="SALES",'Payroll'!M508,0),IF('People_Inputs'!$E$36="SALES",'Payroll'!M528,0),IF('People_Inputs'!$E$37="SALES",'Payroll'!M548,0),IF('People_Inputs'!$E$38="SALES",'Payroll'!M568,0),IF('People_Inputs'!$E$39="SALES",'Payroll'!M588,0),IF('People_Inputs'!$E$40="SALES",'Payroll'!M608,0),IF('People_Inputs'!$E$41="SALES",'Payroll'!M628,0),IF('People_Inputs'!$E$42="SALES",'Payroll'!M648,0),IF('People_Inputs'!$E$43="SALES",'Payroll'!M668,0),IF('People_Inputs'!$E$44="SALES",'Payroll'!M688,0),IF('People_Inputs'!$E$45="SALES",'Payroll'!M708,0),IF('People_Inputs'!$E$46="SALES",'Payroll'!M728,0),IF('People_Inputs'!$E$47="SALES",'Payroll'!M748,0),IF('People_Inputs'!$E$48="SALES",'Payroll'!M768,0),IF('People_Inputs'!$E$49="SALES",'Payroll'!M788,0),IF('People_Inputs'!$E$50="SALES",'Payroll'!M808,0),IF('People_Inputs'!$E$51="SALES",'Payroll'!M828,0),IF('People_Inputs'!$E$52="SALES",'Payroll'!M848,0),IF('People_Inputs'!$E$53="SALES",'Payroll'!M868,0),IF('People_Inputs'!$E$54="SALES",'Payroll'!M888,0),IF('People_Inputs'!$E$55="SALES",'Payroll'!M908,0),IF('People_Inputs'!$E$56="SALES",'Payroll'!M928,0),IF('People_Inputs'!$E$57="SALES",'Payroll'!M948,0),IF('People_Inputs'!$E$58="SALES",'Payroll'!M968,0),IF('People_Inputs'!$E$59="SALES",'Payroll'!M988,0),IF('People_Inputs'!$E$60="SALES",'Payroll'!M1008,0),IF('People_Inputs'!$E$61="SALES",'Payroll'!M1028,0),IF('People_Inputs'!$E$62="SALES",'Payroll'!M1048,0),IF('People_Inputs'!$E$63="SALES",'Payroll'!M1068,0),IF('People_Inputs'!$E$64="SALES",'Payroll'!M1088,0),IF('People_Inputs'!$E$65="SALES",'Payroll'!M1108,0),IF('People_Inputs'!$E$66="SALES",'Payroll'!M1128,0),IF('People_Inputs'!$E$67="SALES",'Payroll'!M1148,0),IF('People_Inputs'!$E$68="SALES",'Payroll'!M1168,0),IF('People_Inputs'!$E$69="SALES",'Payroll'!M1188,0),IF('People_Inputs'!$E$70="SALES",'Payroll'!M1208,0))</f>
        <v>0.0</v>
      </c>
      <c r="N40" s="35">
        <f>SUM(IF('People_Inputs'!$E$11="SALES",'Payroll'!N28,0),IF('People_Inputs'!$E$12="SALES",'Payroll'!N48,0),IF('People_Inputs'!$E$13="SALES",'Payroll'!N68,0),IF('People_Inputs'!$E$14="SALES",'Payroll'!N88,0),IF('People_Inputs'!$E$15="SALES",'Payroll'!N108,0),IF('People_Inputs'!$E$16="SALES",'Payroll'!N128,0),IF('People_Inputs'!$E$17="SALES",'Payroll'!N148,0),IF('People_Inputs'!$E$18="SALES",'Payroll'!N168,0),IF('People_Inputs'!$E$19="SALES",'Payroll'!N188,0),IF('People_Inputs'!$E$20="SALES",'Payroll'!N208,0),IF('People_Inputs'!$E$21="SALES",'Payroll'!N228,0),IF('People_Inputs'!$E$22="SALES",'Payroll'!N248,0),IF('People_Inputs'!$E$23="SALES",'Payroll'!N268,0),IF('People_Inputs'!$E$24="SALES",'Payroll'!N288,0),IF('People_Inputs'!$E$25="SALES",'Payroll'!N308,0),IF('People_Inputs'!$E$26="SALES",'Payroll'!N328,0),IF('People_Inputs'!$E$27="SALES",'Payroll'!N348,0),IF('People_Inputs'!$E$28="SALES",'Payroll'!N368,0),IF('People_Inputs'!$E$29="SALES",'Payroll'!N388,0),IF('People_Inputs'!$E$30="SALES",'Payroll'!N408,0),IF('People_Inputs'!$E$31="SALES",'Payroll'!N428,0),IF('People_Inputs'!$E$32="SALES",'Payroll'!N448,0),IF('People_Inputs'!$E$33="SALES",'Payroll'!N468,0),IF('People_Inputs'!$E$34="SALES",'Payroll'!N488,0),IF('People_Inputs'!$E$35="SALES",'Payroll'!N508,0),IF('People_Inputs'!$E$36="SALES",'Payroll'!N528,0),IF('People_Inputs'!$E$37="SALES",'Payroll'!N548,0),IF('People_Inputs'!$E$38="SALES",'Payroll'!N568,0),IF('People_Inputs'!$E$39="SALES",'Payroll'!N588,0),IF('People_Inputs'!$E$40="SALES",'Payroll'!N608,0),IF('People_Inputs'!$E$41="SALES",'Payroll'!N628,0),IF('People_Inputs'!$E$42="SALES",'Payroll'!N648,0),IF('People_Inputs'!$E$43="SALES",'Payroll'!N668,0),IF('People_Inputs'!$E$44="SALES",'Payroll'!N688,0),IF('People_Inputs'!$E$45="SALES",'Payroll'!N708,0),IF('People_Inputs'!$E$46="SALES",'Payroll'!N728,0),IF('People_Inputs'!$E$47="SALES",'Payroll'!N748,0),IF('People_Inputs'!$E$48="SALES",'Payroll'!N768,0),IF('People_Inputs'!$E$49="SALES",'Payroll'!N788,0),IF('People_Inputs'!$E$50="SALES",'Payroll'!N808,0),IF('People_Inputs'!$E$51="SALES",'Payroll'!N828,0),IF('People_Inputs'!$E$52="SALES",'Payroll'!N848,0),IF('People_Inputs'!$E$53="SALES",'Payroll'!N868,0),IF('People_Inputs'!$E$54="SALES",'Payroll'!N888,0),IF('People_Inputs'!$E$55="SALES",'Payroll'!N908,0),IF('People_Inputs'!$E$56="SALES",'Payroll'!N928,0),IF('People_Inputs'!$E$57="SALES",'Payroll'!N948,0),IF('People_Inputs'!$E$58="SALES",'Payroll'!N968,0),IF('People_Inputs'!$E$59="SALES",'Payroll'!N988,0),IF('People_Inputs'!$E$60="SALES",'Payroll'!N1008,0),IF('People_Inputs'!$E$61="SALES",'Payroll'!N1028,0),IF('People_Inputs'!$E$62="SALES",'Payroll'!N1048,0),IF('People_Inputs'!$E$63="SALES",'Payroll'!N1068,0),IF('People_Inputs'!$E$64="SALES",'Payroll'!N1088,0),IF('People_Inputs'!$E$65="SALES",'Payroll'!N1108,0),IF('People_Inputs'!$E$66="SALES",'Payroll'!N1128,0),IF('People_Inputs'!$E$67="SALES",'Payroll'!N1148,0),IF('People_Inputs'!$E$68="SALES",'Payroll'!N1168,0),IF('People_Inputs'!$E$69="SALES",'Payroll'!N1188,0),IF('People_Inputs'!$E$70="SALES",'Payroll'!N1208,0))</f>
        <v>0.0</v>
      </c>
      <c r="O40" s="35">
        <f>SUM(IF('People_Inputs'!$E$11="SALES",'Payroll'!O28,0),IF('People_Inputs'!$E$12="SALES",'Payroll'!O48,0),IF('People_Inputs'!$E$13="SALES",'Payroll'!O68,0),IF('People_Inputs'!$E$14="SALES",'Payroll'!O88,0),IF('People_Inputs'!$E$15="SALES",'Payroll'!O108,0),IF('People_Inputs'!$E$16="SALES",'Payroll'!O128,0),IF('People_Inputs'!$E$17="SALES",'Payroll'!O148,0),IF('People_Inputs'!$E$18="SALES",'Payroll'!O168,0),IF('People_Inputs'!$E$19="SALES",'Payroll'!O188,0),IF('People_Inputs'!$E$20="SALES",'Payroll'!O208,0),IF('People_Inputs'!$E$21="SALES",'Payroll'!O228,0),IF('People_Inputs'!$E$22="SALES",'Payroll'!O248,0),IF('People_Inputs'!$E$23="SALES",'Payroll'!O268,0),IF('People_Inputs'!$E$24="SALES",'Payroll'!O288,0),IF('People_Inputs'!$E$25="SALES",'Payroll'!O308,0),IF('People_Inputs'!$E$26="SALES",'Payroll'!O328,0),IF('People_Inputs'!$E$27="SALES",'Payroll'!O348,0),IF('People_Inputs'!$E$28="SALES",'Payroll'!O368,0),IF('People_Inputs'!$E$29="SALES",'Payroll'!O388,0),IF('People_Inputs'!$E$30="SALES",'Payroll'!O408,0),IF('People_Inputs'!$E$31="SALES",'Payroll'!O428,0),IF('People_Inputs'!$E$32="SALES",'Payroll'!O448,0),IF('People_Inputs'!$E$33="SALES",'Payroll'!O468,0),IF('People_Inputs'!$E$34="SALES",'Payroll'!O488,0),IF('People_Inputs'!$E$35="SALES",'Payroll'!O508,0),IF('People_Inputs'!$E$36="SALES",'Payroll'!O528,0),IF('People_Inputs'!$E$37="SALES",'Payroll'!O548,0),IF('People_Inputs'!$E$38="SALES",'Payroll'!O568,0),IF('People_Inputs'!$E$39="SALES",'Payroll'!O588,0),IF('People_Inputs'!$E$40="SALES",'Payroll'!O608,0),IF('People_Inputs'!$E$41="SALES",'Payroll'!O628,0),IF('People_Inputs'!$E$42="SALES",'Payroll'!O648,0),IF('People_Inputs'!$E$43="SALES",'Payroll'!O668,0),IF('People_Inputs'!$E$44="SALES",'Payroll'!O688,0),IF('People_Inputs'!$E$45="SALES",'Payroll'!O708,0),IF('People_Inputs'!$E$46="SALES",'Payroll'!O728,0),IF('People_Inputs'!$E$47="SALES",'Payroll'!O748,0),IF('People_Inputs'!$E$48="SALES",'Payroll'!O768,0),IF('People_Inputs'!$E$49="SALES",'Payroll'!O788,0),IF('People_Inputs'!$E$50="SALES",'Payroll'!O808,0),IF('People_Inputs'!$E$51="SALES",'Payroll'!O828,0),IF('People_Inputs'!$E$52="SALES",'Payroll'!O848,0),IF('People_Inputs'!$E$53="SALES",'Payroll'!O868,0),IF('People_Inputs'!$E$54="SALES",'Payroll'!O888,0),IF('People_Inputs'!$E$55="SALES",'Payroll'!O908,0),IF('People_Inputs'!$E$56="SALES",'Payroll'!O928,0),IF('People_Inputs'!$E$57="SALES",'Payroll'!O948,0),IF('People_Inputs'!$E$58="SALES",'Payroll'!O968,0),IF('People_Inputs'!$E$59="SALES",'Payroll'!O988,0),IF('People_Inputs'!$E$60="SALES",'Payroll'!O1008,0),IF('People_Inputs'!$E$61="SALES",'Payroll'!O1028,0),IF('People_Inputs'!$E$62="SALES",'Payroll'!O1048,0),IF('People_Inputs'!$E$63="SALES",'Payroll'!O1068,0),IF('People_Inputs'!$E$64="SALES",'Payroll'!O1088,0),IF('People_Inputs'!$E$65="SALES",'Payroll'!O1108,0),IF('People_Inputs'!$E$66="SALES",'Payroll'!O1128,0),IF('People_Inputs'!$E$67="SALES",'Payroll'!O1148,0),IF('People_Inputs'!$E$68="SALES",'Payroll'!O1168,0),IF('People_Inputs'!$E$69="SALES",'Payroll'!O1188,0),IF('People_Inputs'!$E$70="SALES",'Payroll'!O1208,0))</f>
        <v>0.0</v>
      </c>
      <c r="P40" s="35">
        <f>SUM(IF('People_Inputs'!$E$11="SALES",'Payroll'!P28,0),IF('People_Inputs'!$E$12="SALES",'Payroll'!P48,0),IF('People_Inputs'!$E$13="SALES",'Payroll'!P68,0),IF('People_Inputs'!$E$14="SALES",'Payroll'!P88,0),IF('People_Inputs'!$E$15="SALES",'Payroll'!P108,0),IF('People_Inputs'!$E$16="SALES",'Payroll'!P128,0),IF('People_Inputs'!$E$17="SALES",'Payroll'!P148,0),IF('People_Inputs'!$E$18="SALES",'Payroll'!P168,0),IF('People_Inputs'!$E$19="SALES",'Payroll'!P188,0),IF('People_Inputs'!$E$20="SALES",'Payroll'!P208,0),IF('People_Inputs'!$E$21="SALES",'Payroll'!P228,0),IF('People_Inputs'!$E$22="SALES",'Payroll'!P248,0),IF('People_Inputs'!$E$23="SALES",'Payroll'!P268,0),IF('People_Inputs'!$E$24="SALES",'Payroll'!P288,0),IF('People_Inputs'!$E$25="SALES",'Payroll'!P308,0),IF('People_Inputs'!$E$26="SALES",'Payroll'!P328,0),IF('People_Inputs'!$E$27="SALES",'Payroll'!P348,0),IF('People_Inputs'!$E$28="SALES",'Payroll'!P368,0),IF('People_Inputs'!$E$29="SALES",'Payroll'!P388,0),IF('People_Inputs'!$E$30="SALES",'Payroll'!P408,0),IF('People_Inputs'!$E$31="SALES",'Payroll'!P428,0),IF('People_Inputs'!$E$32="SALES",'Payroll'!P448,0),IF('People_Inputs'!$E$33="SALES",'Payroll'!P468,0),IF('People_Inputs'!$E$34="SALES",'Payroll'!P488,0),IF('People_Inputs'!$E$35="SALES",'Payroll'!P508,0),IF('People_Inputs'!$E$36="SALES",'Payroll'!P528,0),IF('People_Inputs'!$E$37="SALES",'Payroll'!P548,0),IF('People_Inputs'!$E$38="SALES",'Payroll'!P568,0),IF('People_Inputs'!$E$39="SALES",'Payroll'!P588,0),IF('People_Inputs'!$E$40="SALES",'Payroll'!P608,0),IF('People_Inputs'!$E$41="SALES",'Payroll'!P628,0),IF('People_Inputs'!$E$42="SALES",'Payroll'!P648,0),IF('People_Inputs'!$E$43="SALES",'Payroll'!P668,0),IF('People_Inputs'!$E$44="SALES",'Payroll'!P688,0),IF('People_Inputs'!$E$45="SALES",'Payroll'!P708,0),IF('People_Inputs'!$E$46="SALES",'Payroll'!P728,0),IF('People_Inputs'!$E$47="SALES",'Payroll'!P748,0),IF('People_Inputs'!$E$48="SALES",'Payroll'!P768,0),IF('People_Inputs'!$E$49="SALES",'Payroll'!P788,0),IF('People_Inputs'!$E$50="SALES",'Payroll'!P808,0),IF('People_Inputs'!$E$51="SALES",'Payroll'!P828,0),IF('People_Inputs'!$E$52="SALES",'Payroll'!P848,0),IF('People_Inputs'!$E$53="SALES",'Payroll'!P868,0),IF('People_Inputs'!$E$54="SALES",'Payroll'!P888,0),IF('People_Inputs'!$E$55="SALES",'Payroll'!P908,0),IF('People_Inputs'!$E$56="SALES",'Payroll'!P928,0),IF('People_Inputs'!$E$57="SALES",'Payroll'!P948,0),IF('People_Inputs'!$E$58="SALES",'Payroll'!P968,0),IF('People_Inputs'!$E$59="SALES",'Payroll'!P988,0),IF('People_Inputs'!$E$60="SALES",'Payroll'!P1008,0),IF('People_Inputs'!$E$61="SALES",'Payroll'!P1028,0),IF('People_Inputs'!$E$62="SALES",'Payroll'!P1048,0),IF('People_Inputs'!$E$63="SALES",'Payroll'!P1068,0),IF('People_Inputs'!$E$64="SALES",'Payroll'!P1088,0),IF('People_Inputs'!$E$65="SALES",'Payroll'!P1108,0),IF('People_Inputs'!$E$66="SALES",'Payroll'!P1128,0),IF('People_Inputs'!$E$67="SALES",'Payroll'!P1148,0),IF('People_Inputs'!$E$68="SALES",'Payroll'!P1168,0),IF('People_Inputs'!$E$69="SALES",'Payroll'!P1188,0),IF('People_Inputs'!$E$70="SALES",'Payroll'!P1208,0))</f>
        <v>0.0</v>
      </c>
      <c r="Q40" s="35">
        <f>SUM(IF('People_Inputs'!$E$11="SALES",'Payroll'!Q28,0),IF('People_Inputs'!$E$12="SALES",'Payroll'!Q48,0),IF('People_Inputs'!$E$13="SALES",'Payroll'!Q68,0),IF('People_Inputs'!$E$14="SALES",'Payroll'!Q88,0),IF('People_Inputs'!$E$15="SALES",'Payroll'!Q108,0),IF('People_Inputs'!$E$16="SALES",'Payroll'!Q128,0),IF('People_Inputs'!$E$17="SALES",'Payroll'!Q148,0),IF('People_Inputs'!$E$18="SALES",'Payroll'!Q168,0),IF('People_Inputs'!$E$19="SALES",'Payroll'!Q188,0),IF('People_Inputs'!$E$20="SALES",'Payroll'!Q208,0),IF('People_Inputs'!$E$21="SALES",'Payroll'!Q228,0),IF('People_Inputs'!$E$22="SALES",'Payroll'!Q248,0),IF('People_Inputs'!$E$23="SALES",'Payroll'!Q268,0),IF('People_Inputs'!$E$24="SALES",'Payroll'!Q288,0),IF('People_Inputs'!$E$25="SALES",'Payroll'!Q308,0),IF('People_Inputs'!$E$26="SALES",'Payroll'!Q328,0),IF('People_Inputs'!$E$27="SALES",'Payroll'!Q348,0),IF('People_Inputs'!$E$28="SALES",'Payroll'!Q368,0),IF('People_Inputs'!$E$29="SALES",'Payroll'!Q388,0),IF('People_Inputs'!$E$30="SALES",'Payroll'!Q408,0),IF('People_Inputs'!$E$31="SALES",'Payroll'!Q428,0),IF('People_Inputs'!$E$32="SALES",'Payroll'!Q448,0),IF('People_Inputs'!$E$33="SALES",'Payroll'!Q468,0),IF('People_Inputs'!$E$34="SALES",'Payroll'!Q488,0),IF('People_Inputs'!$E$35="SALES",'Payroll'!Q508,0),IF('People_Inputs'!$E$36="SALES",'Payroll'!Q528,0),IF('People_Inputs'!$E$37="SALES",'Payroll'!Q548,0),IF('People_Inputs'!$E$38="SALES",'Payroll'!Q568,0),IF('People_Inputs'!$E$39="SALES",'Payroll'!Q588,0),IF('People_Inputs'!$E$40="SALES",'Payroll'!Q608,0),IF('People_Inputs'!$E$41="SALES",'Payroll'!Q628,0),IF('People_Inputs'!$E$42="SALES",'Payroll'!Q648,0),IF('People_Inputs'!$E$43="SALES",'Payroll'!Q668,0),IF('People_Inputs'!$E$44="SALES",'Payroll'!Q688,0),IF('People_Inputs'!$E$45="SALES",'Payroll'!Q708,0),IF('People_Inputs'!$E$46="SALES",'Payroll'!Q728,0),IF('People_Inputs'!$E$47="SALES",'Payroll'!Q748,0),IF('People_Inputs'!$E$48="SALES",'Payroll'!Q768,0),IF('People_Inputs'!$E$49="SALES",'Payroll'!Q788,0),IF('People_Inputs'!$E$50="SALES",'Payroll'!Q808,0),IF('People_Inputs'!$E$51="SALES",'Payroll'!Q828,0),IF('People_Inputs'!$E$52="SALES",'Payroll'!Q848,0),IF('People_Inputs'!$E$53="SALES",'Payroll'!Q868,0),IF('People_Inputs'!$E$54="SALES",'Payroll'!Q888,0),IF('People_Inputs'!$E$55="SALES",'Payroll'!Q908,0),IF('People_Inputs'!$E$56="SALES",'Payroll'!Q928,0),IF('People_Inputs'!$E$57="SALES",'Payroll'!Q948,0),IF('People_Inputs'!$E$58="SALES",'Payroll'!Q968,0),IF('People_Inputs'!$E$59="SALES",'Payroll'!Q988,0),IF('People_Inputs'!$E$60="SALES",'Payroll'!Q1008,0),IF('People_Inputs'!$E$61="SALES",'Payroll'!Q1028,0),IF('People_Inputs'!$E$62="SALES",'Payroll'!Q1048,0),IF('People_Inputs'!$E$63="SALES",'Payroll'!Q1068,0),IF('People_Inputs'!$E$64="SALES",'Payroll'!Q1088,0),IF('People_Inputs'!$E$65="SALES",'Payroll'!Q1108,0),IF('People_Inputs'!$E$66="SALES",'Payroll'!Q1128,0),IF('People_Inputs'!$E$67="SALES",'Payroll'!Q1148,0),IF('People_Inputs'!$E$68="SALES",'Payroll'!Q1168,0),IF('People_Inputs'!$E$69="SALES",'Payroll'!Q1188,0),IF('People_Inputs'!$E$70="SALES",'Payroll'!Q1208,0))</f>
        <v>0.0</v>
      </c>
      <c r="R40" s="35">
        <f>SUM(IF('People_Inputs'!$E$11="SALES",'Payroll'!R28,0),IF('People_Inputs'!$E$12="SALES",'Payroll'!R48,0),IF('People_Inputs'!$E$13="SALES",'Payroll'!R68,0),IF('People_Inputs'!$E$14="SALES",'Payroll'!R88,0),IF('People_Inputs'!$E$15="SALES",'Payroll'!R108,0),IF('People_Inputs'!$E$16="SALES",'Payroll'!R128,0),IF('People_Inputs'!$E$17="SALES",'Payroll'!R148,0),IF('People_Inputs'!$E$18="SALES",'Payroll'!R168,0),IF('People_Inputs'!$E$19="SALES",'Payroll'!R188,0),IF('People_Inputs'!$E$20="SALES",'Payroll'!R208,0),IF('People_Inputs'!$E$21="SALES",'Payroll'!R228,0),IF('People_Inputs'!$E$22="SALES",'Payroll'!R248,0),IF('People_Inputs'!$E$23="SALES",'Payroll'!R268,0),IF('People_Inputs'!$E$24="SALES",'Payroll'!R288,0),IF('People_Inputs'!$E$25="SALES",'Payroll'!R308,0),IF('People_Inputs'!$E$26="SALES",'Payroll'!R328,0),IF('People_Inputs'!$E$27="SALES",'Payroll'!R348,0),IF('People_Inputs'!$E$28="SALES",'Payroll'!R368,0),IF('People_Inputs'!$E$29="SALES",'Payroll'!R388,0),IF('People_Inputs'!$E$30="SALES",'Payroll'!R408,0),IF('People_Inputs'!$E$31="SALES",'Payroll'!R428,0),IF('People_Inputs'!$E$32="SALES",'Payroll'!R448,0),IF('People_Inputs'!$E$33="SALES",'Payroll'!R468,0),IF('People_Inputs'!$E$34="SALES",'Payroll'!R488,0),IF('People_Inputs'!$E$35="SALES",'Payroll'!R508,0),IF('People_Inputs'!$E$36="SALES",'Payroll'!R528,0),IF('People_Inputs'!$E$37="SALES",'Payroll'!R548,0),IF('People_Inputs'!$E$38="SALES",'Payroll'!R568,0),IF('People_Inputs'!$E$39="SALES",'Payroll'!R588,0),IF('People_Inputs'!$E$40="SALES",'Payroll'!R608,0),IF('People_Inputs'!$E$41="SALES",'Payroll'!R628,0),IF('People_Inputs'!$E$42="SALES",'Payroll'!R648,0),IF('People_Inputs'!$E$43="SALES",'Payroll'!R668,0),IF('People_Inputs'!$E$44="SALES",'Payroll'!R688,0),IF('People_Inputs'!$E$45="SALES",'Payroll'!R708,0),IF('People_Inputs'!$E$46="SALES",'Payroll'!R728,0),IF('People_Inputs'!$E$47="SALES",'Payroll'!R748,0),IF('People_Inputs'!$E$48="SALES",'Payroll'!R768,0),IF('People_Inputs'!$E$49="SALES",'Payroll'!R788,0),IF('People_Inputs'!$E$50="SALES",'Payroll'!R808,0),IF('People_Inputs'!$E$51="SALES",'Payroll'!R828,0),IF('People_Inputs'!$E$52="SALES",'Payroll'!R848,0),IF('People_Inputs'!$E$53="SALES",'Payroll'!R868,0),IF('People_Inputs'!$E$54="SALES",'Payroll'!R888,0),IF('People_Inputs'!$E$55="SALES",'Payroll'!R908,0),IF('People_Inputs'!$E$56="SALES",'Payroll'!R928,0),IF('People_Inputs'!$E$57="SALES",'Payroll'!R948,0),IF('People_Inputs'!$E$58="SALES",'Payroll'!R968,0),IF('People_Inputs'!$E$59="SALES",'Payroll'!R988,0),IF('People_Inputs'!$E$60="SALES",'Payroll'!R1008,0),IF('People_Inputs'!$E$61="SALES",'Payroll'!R1028,0),IF('People_Inputs'!$E$62="SALES",'Payroll'!R1048,0),IF('People_Inputs'!$E$63="SALES",'Payroll'!R1068,0),IF('People_Inputs'!$E$64="SALES",'Payroll'!R1088,0),IF('People_Inputs'!$E$65="SALES",'Payroll'!R1108,0),IF('People_Inputs'!$E$66="SALES",'Payroll'!R1128,0),IF('People_Inputs'!$E$67="SALES",'Payroll'!R1148,0),IF('People_Inputs'!$E$68="SALES",'Payroll'!R1168,0),IF('People_Inputs'!$E$69="SALES",'Payroll'!R1188,0),IF('People_Inputs'!$E$70="SALES",'Payroll'!R1208,0))</f>
        <v>0.0</v>
      </c>
      <c r="S40" s="35">
        <f>SUM(IF('People_Inputs'!$E$11="SALES",'Payroll'!S28,0),IF('People_Inputs'!$E$12="SALES",'Payroll'!S48,0),IF('People_Inputs'!$E$13="SALES",'Payroll'!S68,0),IF('People_Inputs'!$E$14="SALES",'Payroll'!S88,0),IF('People_Inputs'!$E$15="SALES",'Payroll'!S108,0),IF('People_Inputs'!$E$16="SALES",'Payroll'!S128,0),IF('People_Inputs'!$E$17="SALES",'Payroll'!S148,0),IF('People_Inputs'!$E$18="SALES",'Payroll'!S168,0),IF('People_Inputs'!$E$19="SALES",'Payroll'!S188,0),IF('People_Inputs'!$E$20="SALES",'Payroll'!S208,0),IF('People_Inputs'!$E$21="SALES",'Payroll'!S228,0),IF('People_Inputs'!$E$22="SALES",'Payroll'!S248,0),IF('People_Inputs'!$E$23="SALES",'Payroll'!S268,0),IF('People_Inputs'!$E$24="SALES",'Payroll'!S288,0),IF('People_Inputs'!$E$25="SALES",'Payroll'!S308,0),IF('People_Inputs'!$E$26="SALES",'Payroll'!S328,0),IF('People_Inputs'!$E$27="SALES",'Payroll'!S348,0),IF('People_Inputs'!$E$28="SALES",'Payroll'!S368,0),IF('People_Inputs'!$E$29="SALES",'Payroll'!S388,0),IF('People_Inputs'!$E$30="SALES",'Payroll'!S408,0),IF('People_Inputs'!$E$31="SALES",'Payroll'!S428,0),IF('People_Inputs'!$E$32="SALES",'Payroll'!S448,0),IF('People_Inputs'!$E$33="SALES",'Payroll'!S468,0),IF('People_Inputs'!$E$34="SALES",'Payroll'!S488,0),IF('People_Inputs'!$E$35="SALES",'Payroll'!S508,0),IF('People_Inputs'!$E$36="SALES",'Payroll'!S528,0),IF('People_Inputs'!$E$37="SALES",'Payroll'!S548,0),IF('People_Inputs'!$E$38="SALES",'Payroll'!S568,0),IF('People_Inputs'!$E$39="SALES",'Payroll'!S588,0),IF('People_Inputs'!$E$40="SALES",'Payroll'!S608,0),IF('People_Inputs'!$E$41="SALES",'Payroll'!S628,0),IF('People_Inputs'!$E$42="SALES",'Payroll'!S648,0),IF('People_Inputs'!$E$43="SALES",'Payroll'!S668,0),IF('People_Inputs'!$E$44="SALES",'Payroll'!S688,0),IF('People_Inputs'!$E$45="SALES",'Payroll'!S708,0),IF('People_Inputs'!$E$46="SALES",'Payroll'!S728,0),IF('People_Inputs'!$E$47="SALES",'Payroll'!S748,0),IF('People_Inputs'!$E$48="SALES",'Payroll'!S768,0),IF('People_Inputs'!$E$49="SALES",'Payroll'!S788,0),IF('People_Inputs'!$E$50="SALES",'Payroll'!S808,0),IF('People_Inputs'!$E$51="SALES",'Payroll'!S828,0),IF('People_Inputs'!$E$52="SALES",'Payroll'!S848,0),IF('People_Inputs'!$E$53="SALES",'Payroll'!S868,0),IF('People_Inputs'!$E$54="SALES",'Payroll'!S888,0),IF('People_Inputs'!$E$55="SALES",'Payroll'!S908,0),IF('People_Inputs'!$E$56="SALES",'Payroll'!S928,0),IF('People_Inputs'!$E$57="SALES",'Payroll'!S948,0),IF('People_Inputs'!$E$58="SALES",'Payroll'!S968,0),IF('People_Inputs'!$E$59="SALES",'Payroll'!S988,0),IF('People_Inputs'!$E$60="SALES",'Payroll'!S1008,0),IF('People_Inputs'!$E$61="SALES",'Payroll'!S1028,0),IF('People_Inputs'!$E$62="SALES",'Payroll'!S1048,0),IF('People_Inputs'!$E$63="SALES",'Payroll'!S1068,0),IF('People_Inputs'!$E$64="SALES",'Payroll'!S1088,0),IF('People_Inputs'!$E$65="SALES",'Payroll'!S1108,0),IF('People_Inputs'!$E$66="SALES",'Payroll'!S1128,0),IF('People_Inputs'!$E$67="SALES",'Payroll'!S1148,0),IF('People_Inputs'!$E$68="SALES",'Payroll'!S1168,0),IF('People_Inputs'!$E$69="SALES",'Payroll'!S1188,0),IF('People_Inputs'!$E$70="SALES",'Payroll'!S1208,0))</f>
        <v>0.0</v>
      </c>
      <c r="T40" s="35">
        <f>SUM(IF('People_Inputs'!$E$11="SALES",'Payroll'!T28,0),IF('People_Inputs'!$E$12="SALES",'Payroll'!T48,0),IF('People_Inputs'!$E$13="SALES",'Payroll'!T68,0),IF('People_Inputs'!$E$14="SALES",'Payroll'!T88,0),IF('People_Inputs'!$E$15="SALES",'Payroll'!T108,0),IF('People_Inputs'!$E$16="SALES",'Payroll'!T128,0),IF('People_Inputs'!$E$17="SALES",'Payroll'!T148,0),IF('People_Inputs'!$E$18="SALES",'Payroll'!T168,0),IF('People_Inputs'!$E$19="SALES",'Payroll'!T188,0),IF('People_Inputs'!$E$20="SALES",'Payroll'!T208,0),IF('People_Inputs'!$E$21="SALES",'Payroll'!T228,0),IF('People_Inputs'!$E$22="SALES",'Payroll'!T248,0),IF('People_Inputs'!$E$23="SALES",'Payroll'!T268,0),IF('People_Inputs'!$E$24="SALES",'Payroll'!T288,0),IF('People_Inputs'!$E$25="SALES",'Payroll'!T308,0),IF('People_Inputs'!$E$26="SALES",'Payroll'!T328,0),IF('People_Inputs'!$E$27="SALES",'Payroll'!T348,0),IF('People_Inputs'!$E$28="SALES",'Payroll'!T368,0),IF('People_Inputs'!$E$29="SALES",'Payroll'!T388,0),IF('People_Inputs'!$E$30="SALES",'Payroll'!T408,0),IF('People_Inputs'!$E$31="SALES",'Payroll'!T428,0),IF('People_Inputs'!$E$32="SALES",'Payroll'!T448,0),IF('People_Inputs'!$E$33="SALES",'Payroll'!T468,0),IF('People_Inputs'!$E$34="SALES",'Payroll'!T488,0),IF('People_Inputs'!$E$35="SALES",'Payroll'!T508,0),IF('People_Inputs'!$E$36="SALES",'Payroll'!T528,0),IF('People_Inputs'!$E$37="SALES",'Payroll'!T548,0),IF('People_Inputs'!$E$38="SALES",'Payroll'!T568,0),IF('People_Inputs'!$E$39="SALES",'Payroll'!T588,0),IF('People_Inputs'!$E$40="SALES",'Payroll'!T608,0),IF('People_Inputs'!$E$41="SALES",'Payroll'!T628,0),IF('People_Inputs'!$E$42="SALES",'Payroll'!T648,0),IF('People_Inputs'!$E$43="SALES",'Payroll'!T668,0),IF('People_Inputs'!$E$44="SALES",'Payroll'!T688,0),IF('People_Inputs'!$E$45="SALES",'Payroll'!T708,0),IF('People_Inputs'!$E$46="SALES",'Payroll'!T728,0),IF('People_Inputs'!$E$47="SALES",'Payroll'!T748,0),IF('People_Inputs'!$E$48="SALES",'Payroll'!T768,0),IF('People_Inputs'!$E$49="SALES",'Payroll'!T788,0),IF('People_Inputs'!$E$50="SALES",'Payroll'!T808,0),IF('People_Inputs'!$E$51="SALES",'Payroll'!T828,0),IF('People_Inputs'!$E$52="SALES",'Payroll'!T848,0),IF('People_Inputs'!$E$53="SALES",'Payroll'!T868,0),IF('People_Inputs'!$E$54="SALES",'Payroll'!T888,0),IF('People_Inputs'!$E$55="SALES",'Payroll'!T908,0),IF('People_Inputs'!$E$56="SALES",'Payroll'!T928,0),IF('People_Inputs'!$E$57="SALES",'Payroll'!T948,0),IF('People_Inputs'!$E$58="SALES",'Payroll'!T968,0),IF('People_Inputs'!$E$59="SALES",'Payroll'!T988,0),IF('People_Inputs'!$E$60="SALES",'Payroll'!T1008,0),IF('People_Inputs'!$E$61="SALES",'Payroll'!T1028,0),IF('People_Inputs'!$E$62="SALES",'Payroll'!T1048,0),IF('People_Inputs'!$E$63="SALES",'Payroll'!T1068,0),IF('People_Inputs'!$E$64="SALES",'Payroll'!T1088,0),IF('People_Inputs'!$E$65="SALES",'Payroll'!T1108,0),IF('People_Inputs'!$E$66="SALES",'Payroll'!T1128,0),IF('People_Inputs'!$E$67="SALES",'Payroll'!T1148,0),IF('People_Inputs'!$E$68="SALES",'Payroll'!T1168,0),IF('People_Inputs'!$E$69="SALES",'Payroll'!T1188,0),IF('People_Inputs'!$E$70="SALES",'Payroll'!T1208,0))</f>
        <v>0.0</v>
      </c>
      <c r="U40" s="35">
        <f>SUM(IF('People_Inputs'!$E$11="SALES",'Payroll'!U28,0),IF('People_Inputs'!$E$12="SALES",'Payroll'!U48,0),IF('People_Inputs'!$E$13="SALES",'Payroll'!U68,0),IF('People_Inputs'!$E$14="SALES",'Payroll'!U88,0),IF('People_Inputs'!$E$15="SALES",'Payroll'!U108,0),IF('People_Inputs'!$E$16="SALES",'Payroll'!U128,0),IF('People_Inputs'!$E$17="SALES",'Payroll'!U148,0),IF('People_Inputs'!$E$18="SALES",'Payroll'!U168,0),IF('People_Inputs'!$E$19="SALES",'Payroll'!U188,0),IF('People_Inputs'!$E$20="SALES",'Payroll'!U208,0),IF('People_Inputs'!$E$21="SALES",'Payroll'!U228,0),IF('People_Inputs'!$E$22="SALES",'Payroll'!U248,0),IF('People_Inputs'!$E$23="SALES",'Payroll'!U268,0),IF('People_Inputs'!$E$24="SALES",'Payroll'!U288,0),IF('People_Inputs'!$E$25="SALES",'Payroll'!U308,0),IF('People_Inputs'!$E$26="SALES",'Payroll'!U328,0),IF('People_Inputs'!$E$27="SALES",'Payroll'!U348,0),IF('People_Inputs'!$E$28="SALES",'Payroll'!U368,0),IF('People_Inputs'!$E$29="SALES",'Payroll'!U388,0),IF('People_Inputs'!$E$30="SALES",'Payroll'!U408,0),IF('People_Inputs'!$E$31="SALES",'Payroll'!U428,0),IF('People_Inputs'!$E$32="SALES",'Payroll'!U448,0),IF('People_Inputs'!$E$33="SALES",'Payroll'!U468,0),IF('People_Inputs'!$E$34="SALES",'Payroll'!U488,0),IF('People_Inputs'!$E$35="SALES",'Payroll'!U508,0),IF('People_Inputs'!$E$36="SALES",'Payroll'!U528,0),IF('People_Inputs'!$E$37="SALES",'Payroll'!U548,0),IF('People_Inputs'!$E$38="SALES",'Payroll'!U568,0),IF('People_Inputs'!$E$39="SALES",'Payroll'!U588,0),IF('People_Inputs'!$E$40="SALES",'Payroll'!U608,0),IF('People_Inputs'!$E$41="SALES",'Payroll'!U628,0),IF('People_Inputs'!$E$42="SALES",'Payroll'!U648,0),IF('People_Inputs'!$E$43="SALES",'Payroll'!U668,0),IF('People_Inputs'!$E$44="SALES",'Payroll'!U688,0),IF('People_Inputs'!$E$45="SALES",'Payroll'!U708,0),IF('People_Inputs'!$E$46="SALES",'Payroll'!U728,0),IF('People_Inputs'!$E$47="SALES",'Payroll'!U748,0),IF('People_Inputs'!$E$48="SALES",'Payroll'!U768,0),IF('People_Inputs'!$E$49="SALES",'Payroll'!U788,0),IF('People_Inputs'!$E$50="SALES",'Payroll'!U808,0),IF('People_Inputs'!$E$51="SALES",'Payroll'!U828,0),IF('People_Inputs'!$E$52="SALES",'Payroll'!U848,0),IF('People_Inputs'!$E$53="SALES",'Payroll'!U868,0),IF('People_Inputs'!$E$54="SALES",'Payroll'!U888,0),IF('People_Inputs'!$E$55="SALES",'Payroll'!U908,0),IF('People_Inputs'!$E$56="SALES",'Payroll'!U928,0),IF('People_Inputs'!$E$57="SALES",'Payroll'!U948,0),IF('People_Inputs'!$E$58="SALES",'Payroll'!U968,0),IF('People_Inputs'!$E$59="SALES",'Payroll'!U988,0),IF('People_Inputs'!$E$60="SALES",'Payroll'!U1008,0),IF('People_Inputs'!$E$61="SALES",'Payroll'!U1028,0),IF('People_Inputs'!$E$62="SALES",'Payroll'!U1048,0),IF('People_Inputs'!$E$63="SALES",'Payroll'!U1068,0),IF('People_Inputs'!$E$64="SALES",'Payroll'!U1088,0),IF('People_Inputs'!$E$65="SALES",'Payroll'!U1108,0),IF('People_Inputs'!$E$66="SALES",'Payroll'!U1128,0),IF('People_Inputs'!$E$67="SALES",'Payroll'!U1148,0),IF('People_Inputs'!$E$68="SALES",'Payroll'!U1168,0),IF('People_Inputs'!$E$69="SALES",'Payroll'!U1188,0),IF('People_Inputs'!$E$70="SALES",'Payroll'!U1208,0))</f>
        <v>0.0</v>
      </c>
      <c r="V40" s="35">
        <f>SUM(IF('People_Inputs'!$E$11="SALES",'Payroll'!V28,0),IF('People_Inputs'!$E$12="SALES",'Payroll'!V48,0),IF('People_Inputs'!$E$13="SALES",'Payroll'!V68,0),IF('People_Inputs'!$E$14="SALES",'Payroll'!V88,0),IF('People_Inputs'!$E$15="SALES",'Payroll'!V108,0),IF('People_Inputs'!$E$16="SALES",'Payroll'!V128,0),IF('People_Inputs'!$E$17="SALES",'Payroll'!V148,0),IF('People_Inputs'!$E$18="SALES",'Payroll'!V168,0),IF('People_Inputs'!$E$19="SALES",'Payroll'!V188,0),IF('People_Inputs'!$E$20="SALES",'Payroll'!V208,0),IF('People_Inputs'!$E$21="SALES",'Payroll'!V228,0),IF('People_Inputs'!$E$22="SALES",'Payroll'!V248,0),IF('People_Inputs'!$E$23="SALES",'Payroll'!V268,0),IF('People_Inputs'!$E$24="SALES",'Payroll'!V288,0),IF('People_Inputs'!$E$25="SALES",'Payroll'!V308,0),IF('People_Inputs'!$E$26="SALES",'Payroll'!V328,0),IF('People_Inputs'!$E$27="SALES",'Payroll'!V348,0),IF('People_Inputs'!$E$28="SALES",'Payroll'!V368,0),IF('People_Inputs'!$E$29="SALES",'Payroll'!V388,0),IF('People_Inputs'!$E$30="SALES",'Payroll'!V408,0),IF('People_Inputs'!$E$31="SALES",'Payroll'!V428,0),IF('People_Inputs'!$E$32="SALES",'Payroll'!V448,0),IF('People_Inputs'!$E$33="SALES",'Payroll'!V468,0),IF('People_Inputs'!$E$34="SALES",'Payroll'!V488,0),IF('People_Inputs'!$E$35="SALES",'Payroll'!V508,0),IF('People_Inputs'!$E$36="SALES",'Payroll'!V528,0),IF('People_Inputs'!$E$37="SALES",'Payroll'!V548,0),IF('People_Inputs'!$E$38="SALES",'Payroll'!V568,0),IF('People_Inputs'!$E$39="SALES",'Payroll'!V588,0),IF('People_Inputs'!$E$40="SALES",'Payroll'!V608,0),IF('People_Inputs'!$E$41="SALES",'Payroll'!V628,0),IF('People_Inputs'!$E$42="SALES",'Payroll'!V648,0),IF('People_Inputs'!$E$43="SALES",'Payroll'!V668,0),IF('People_Inputs'!$E$44="SALES",'Payroll'!V688,0),IF('People_Inputs'!$E$45="SALES",'Payroll'!V708,0),IF('People_Inputs'!$E$46="SALES",'Payroll'!V728,0),IF('People_Inputs'!$E$47="SALES",'Payroll'!V748,0),IF('People_Inputs'!$E$48="SALES",'Payroll'!V768,0),IF('People_Inputs'!$E$49="SALES",'Payroll'!V788,0),IF('People_Inputs'!$E$50="SALES",'Payroll'!V808,0),IF('People_Inputs'!$E$51="SALES",'Payroll'!V828,0),IF('People_Inputs'!$E$52="SALES",'Payroll'!V848,0),IF('People_Inputs'!$E$53="SALES",'Payroll'!V868,0),IF('People_Inputs'!$E$54="SALES",'Payroll'!V888,0),IF('People_Inputs'!$E$55="SALES",'Payroll'!V908,0),IF('People_Inputs'!$E$56="SALES",'Payroll'!V928,0),IF('People_Inputs'!$E$57="SALES",'Payroll'!V948,0),IF('People_Inputs'!$E$58="SALES",'Payroll'!V968,0),IF('People_Inputs'!$E$59="SALES",'Payroll'!V988,0),IF('People_Inputs'!$E$60="SALES",'Payroll'!V1008,0),IF('People_Inputs'!$E$61="SALES",'Payroll'!V1028,0),IF('People_Inputs'!$E$62="SALES",'Payroll'!V1048,0),IF('People_Inputs'!$E$63="SALES",'Payroll'!V1068,0),IF('People_Inputs'!$E$64="SALES",'Payroll'!V1088,0),IF('People_Inputs'!$E$65="SALES",'Payroll'!V1108,0),IF('People_Inputs'!$E$66="SALES",'Payroll'!V1128,0),IF('People_Inputs'!$E$67="SALES",'Payroll'!V1148,0),IF('People_Inputs'!$E$68="SALES",'Payroll'!V1168,0),IF('People_Inputs'!$E$69="SALES",'Payroll'!V1188,0),IF('People_Inputs'!$E$70="SALES",'Payroll'!V1208,0))</f>
        <v>0.0</v>
      </c>
      <c r="W40" s="35">
        <f>SUM(IF('People_Inputs'!$E$11="SALES",'Payroll'!W28,0),IF('People_Inputs'!$E$12="SALES",'Payroll'!W48,0),IF('People_Inputs'!$E$13="SALES",'Payroll'!W68,0),IF('People_Inputs'!$E$14="SALES",'Payroll'!W88,0),IF('People_Inputs'!$E$15="SALES",'Payroll'!W108,0),IF('People_Inputs'!$E$16="SALES",'Payroll'!W128,0),IF('People_Inputs'!$E$17="SALES",'Payroll'!W148,0),IF('People_Inputs'!$E$18="SALES",'Payroll'!W168,0),IF('People_Inputs'!$E$19="SALES",'Payroll'!W188,0),IF('People_Inputs'!$E$20="SALES",'Payroll'!W208,0),IF('People_Inputs'!$E$21="SALES",'Payroll'!W228,0),IF('People_Inputs'!$E$22="SALES",'Payroll'!W248,0),IF('People_Inputs'!$E$23="SALES",'Payroll'!W268,0),IF('People_Inputs'!$E$24="SALES",'Payroll'!W288,0),IF('People_Inputs'!$E$25="SALES",'Payroll'!W308,0),IF('People_Inputs'!$E$26="SALES",'Payroll'!W328,0),IF('People_Inputs'!$E$27="SALES",'Payroll'!W348,0),IF('People_Inputs'!$E$28="SALES",'Payroll'!W368,0),IF('People_Inputs'!$E$29="SALES",'Payroll'!W388,0),IF('People_Inputs'!$E$30="SALES",'Payroll'!W408,0),IF('People_Inputs'!$E$31="SALES",'Payroll'!W428,0),IF('People_Inputs'!$E$32="SALES",'Payroll'!W448,0),IF('People_Inputs'!$E$33="SALES",'Payroll'!W468,0),IF('People_Inputs'!$E$34="SALES",'Payroll'!W488,0),IF('People_Inputs'!$E$35="SALES",'Payroll'!W508,0),IF('People_Inputs'!$E$36="SALES",'Payroll'!W528,0),IF('People_Inputs'!$E$37="SALES",'Payroll'!W548,0),IF('People_Inputs'!$E$38="SALES",'Payroll'!W568,0),IF('People_Inputs'!$E$39="SALES",'Payroll'!W588,0),IF('People_Inputs'!$E$40="SALES",'Payroll'!W608,0),IF('People_Inputs'!$E$41="SALES",'Payroll'!W628,0),IF('People_Inputs'!$E$42="SALES",'Payroll'!W648,0),IF('People_Inputs'!$E$43="SALES",'Payroll'!W668,0),IF('People_Inputs'!$E$44="SALES",'Payroll'!W688,0),IF('People_Inputs'!$E$45="SALES",'Payroll'!W708,0),IF('People_Inputs'!$E$46="SALES",'Payroll'!W728,0),IF('People_Inputs'!$E$47="SALES",'Payroll'!W748,0),IF('People_Inputs'!$E$48="SALES",'Payroll'!W768,0),IF('People_Inputs'!$E$49="SALES",'Payroll'!W788,0),IF('People_Inputs'!$E$50="SALES",'Payroll'!W808,0),IF('People_Inputs'!$E$51="SALES",'Payroll'!W828,0),IF('People_Inputs'!$E$52="SALES",'Payroll'!W848,0),IF('People_Inputs'!$E$53="SALES",'Payroll'!W868,0),IF('People_Inputs'!$E$54="SALES",'Payroll'!W888,0),IF('People_Inputs'!$E$55="SALES",'Payroll'!W908,0),IF('People_Inputs'!$E$56="SALES",'Payroll'!W928,0),IF('People_Inputs'!$E$57="SALES",'Payroll'!W948,0),IF('People_Inputs'!$E$58="SALES",'Payroll'!W968,0),IF('People_Inputs'!$E$59="SALES",'Payroll'!W988,0),IF('People_Inputs'!$E$60="SALES",'Payroll'!W1008,0),IF('People_Inputs'!$E$61="SALES",'Payroll'!W1028,0),IF('People_Inputs'!$E$62="SALES",'Payroll'!W1048,0),IF('People_Inputs'!$E$63="SALES",'Payroll'!W1068,0),IF('People_Inputs'!$E$64="SALES",'Payroll'!W1088,0),IF('People_Inputs'!$E$65="SALES",'Payroll'!W1108,0),IF('People_Inputs'!$E$66="SALES",'Payroll'!W1128,0),IF('People_Inputs'!$E$67="SALES",'Payroll'!W1148,0),IF('People_Inputs'!$E$68="SALES",'Payroll'!W1168,0),IF('People_Inputs'!$E$69="SALES",'Payroll'!W1188,0),IF('People_Inputs'!$E$70="SALES",'Payroll'!W1208,0))</f>
        <v>0.0</v>
      </c>
      <c r="X40" s="35">
        <f>SUM(IF('People_Inputs'!$E$11="SALES",'Payroll'!X28,0),IF('People_Inputs'!$E$12="SALES",'Payroll'!X48,0),IF('People_Inputs'!$E$13="SALES",'Payroll'!X68,0),IF('People_Inputs'!$E$14="SALES",'Payroll'!X88,0),IF('People_Inputs'!$E$15="SALES",'Payroll'!X108,0),IF('People_Inputs'!$E$16="SALES",'Payroll'!X128,0),IF('People_Inputs'!$E$17="SALES",'Payroll'!X148,0),IF('People_Inputs'!$E$18="SALES",'Payroll'!X168,0),IF('People_Inputs'!$E$19="SALES",'Payroll'!X188,0),IF('People_Inputs'!$E$20="SALES",'Payroll'!X208,0),IF('People_Inputs'!$E$21="SALES",'Payroll'!X228,0),IF('People_Inputs'!$E$22="SALES",'Payroll'!X248,0),IF('People_Inputs'!$E$23="SALES",'Payroll'!X268,0),IF('People_Inputs'!$E$24="SALES",'Payroll'!X288,0),IF('People_Inputs'!$E$25="SALES",'Payroll'!X308,0),IF('People_Inputs'!$E$26="SALES",'Payroll'!X328,0),IF('People_Inputs'!$E$27="SALES",'Payroll'!X348,0),IF('People_Inputs'!$E$28="SALES",'Payroll'!X368,0),IF('People_Inputs'!$E$29="SALES",'Payroll'!X388,0),IF('People_Inputs'!$E$30="SALES",'Payroll'!X408,0),IF('People_Inputs'!$E$31="SALES",'Payroll'!X428,0),IF('People_Inputs'!$E$32="SALES",'Payroll'!X448,0),IF('People_Inputs'!$E$33="SALES",'Payroll'!X468,0),IF('People_Inputs'!$E$34="SALES",'Payroll'!X488,0),IF('People_Inputs'!$E$35="SALES",'Payroll'!X508,0),IF('People_Inputs'!$E$36="SALES",'Payroll'!X528,0),IF('People_Inputs'!$E$37="SALES",'Payroll'!X548,0),IF('People_Inputs'!$E$38="SALES",'Payroll'!X568,0),IF('People_Inputs'!$E$39="SALES",'Payroll'!X588,0),IF('People_Inputs'!$E$40="SALES",'Payroll'!X608,0),IF('People_Inputs'!$E$41="SALES",'Payroll'!X628,0),IF('People_Inputs'!$E$42="SALES",'Payroll'!X648,0),IF('People_Inputs'!$E$43="SALES",'Payroll'!X668,0),IF('People_Inputs'!$E$44="SALES",'Payroll'!X688,0),IF('People_Inputs'!$E$45="SALES",'Payroll'!X708,0),IF('People_Inputs'!$E$46="SALES",'Payroll'!X728,0),IF('People_Inputs'!$E$47="SALES",'Payroll'!X748,0),IF('People_Inputs'!$E$48="SALES",'Payroll'!X768,0),IF('People_Inputs'!$E$49="SALES",'Payroll'!X788,0),IF('People_Inputs'!$E$50="SALES",'Payroll'!X808,0),IF('People_Inputs'!$E$51="SALES",'Payroll'!X828,0),IF('People_Inputs'!$E$52="SALES",'Payroll'!X848,0),IF('People_Inputs'!$E$53="SALES",'Payroll'!X868,0),IF('People_Inputs'!$E$54="SALES",'Payroll'!X888,0),IF('People_Inputs'!$E$55="SALES",'Payroll'!X908,0),IF('People_Inputs'!$E$56="SALES",'Payroll'!X928,0),IF('People_Inputs'!$E$57="SALES",'Payroll'!X948,0),IF('People_Inputs'!$E$58="SALES",'Payroll'!X968,0),IF('People_Inputs'!$E$59="SALES",'Payroll'!X988,0),IF('People_Inputs'!$E$60="SALES",'Payroll'!X1008,0),IF('People_Inputs'!$E$61="SALES",'Payroll'!X1028,0),IF('People_Inputs'!$E$62="SALES",'Payroll'!X1048,0),IF('People_Inputs'!$E$63="SALES",'Payroll'!X1068,0),IF('People_Inputs'!$E$64="SALES",'Payroll'!X1088,0),IF('People_Inputs'!$E$65="SALES",'Payroll'!X1108,0),IF('People_Inputs'!$E$66="SALES",'Payroll'!X1128,0),IF('People_Inputs'!$E$67="SALES",'Payroll'!X1148,0),IF('People_Inputs'!$E$68="SALES",'Payroll'!X1168,0),IF('People_Inputs'!$E$69="SALES",'Payroll'!X1188,0),IF('People_Inputs'!$E$70="SALES",'Payroll'!X1208,0))</f>
        <v>0.0</v>
      </c>
      <c r="Y40" s="35">
        <f>SUM(IF('People_Inputs'!$E$11="SALES",'Payroll'!Y28,0),IF('People_Inputs'!$E$12="SALES",'Payroll'!Y48,0),IF('People_Inputs'!$E$13="SALES",'Payroll'!Y68,0),IF('People_Inputs'!$E$14="SALES",'Payroll'!Y88,0),IF('People_Inputs'!$E$15="SALES",'Payroll'!Y108,0),IF('People_Inputs'!$E$16="SALES",'Payroll'!Y128,0),IF('People_Inputs'!$E$17="SALES",'Payroll'!Y148,0),IF('People_Inputs'!$E$18="SALES",'Payroll'!Y168,0),IF('People_Inputs'!$E$19="SALES",'Payroll'!Y188,0),IF('People_Inputs'!$E$20="SALES",'Payroll'!Y208,0),IF('People_Inputs'!$E$21="SALES",'Payroll'!Y228,0),IF('People_Inputs'!$E$22="SALES",'Payroll'!Y248,0),IF('People_Inputs'!$E$23="SALES",'Payroll'!Y268,0),IF('People_Inputs'!$E$24="SALES",'Payroll'!Y288,0),IF('People_Inputs'!$E$25="SALES",'Payroll'!Y308,0),IF('People_Inputs'!$E$26="SALES",'Payroll'!Y328,0),IF('People_Inputs'!$E$27="SALES",'Payroll'!Y348,0),IF('People_Inputs'!$E$28="SALES",'Payroll'!Y368,0),IF('People_Inputs'!$E$29="SALES",'Payroll'!Y388,0),IF('People_Inputs'!$E$30="SALES",'Payroll'!Y408,0),IF('People_Inputs'!$E$31="SALES",'Payroll'!Y428,0),IF('People_Inputs'!$E$32="SALES",'Payroll'!Y448,0),IF('People_Inputs'!$E$33="SALES",'Payroll'!Y468,0),IF('People_Inputs'!$E$34="SALES",'Payroll'!Y488,0),IF('People_Inputs'!$E$35="SALES",'Payroll'!Y508,0),IF('People_Inputs'!$E$36="SALES",'Payroll'!Y528,0),IF('People_Inputs'!$E$37="SALES",'Payroll'!Y548,0),IF('People_Inputs'!$E$38="SALES",'Payroll'!Y568,0),IF('People_Inputs'!$E$39="SALES",'Payroll'!Y588,0),IF('People_Inputs'!$E$40="SALES",'Payroll'!Y608,0),IF('People_Inputs'!$E$41="SALES",'Payroll'!Y628,0),IF('People_Inputs'!$E$42="SALES",'Payroll'!Y648,0),IF('People_Inputs'!$E$43="SALES",'Payroll'!Y668,0),IF('People_Inputs'!$E$44="SALES",'Payroll'!Y688,0),IF('People_Inputs'!$E$45="SALES",'Payroll'!Y708,0),IF('People_Inputs'!$E$46="SALES",'Payroll'!Y728,0),IF('People_Inputs'!$E$47="SALES",'Payroll'!Y748,0),IF('People_Inputs'!$E$48="SALES",'Payroll'!Y768,0),IF('People_Inputs'!$E$49="SALES",'Payroll'!Y788,0),IF('People_Inputs'!$E$50="SALES",'Payroll'!Y808,0),IF('People_Inputs'!$E$51="SALES",'Payroll'!Y828,0),IF('People_Inputs'!$E$52="SALES",'Payroll'!Y848,0),IF('People_Inputs'!$E$53="SALES",'Payroll'!Y868,0),IF('People_Inputs'!$E$54="SALES",'Payroll'!Y888,0),IF('People_Inputs'!$E$55="SALES",'Payroll'!Y908,0),IF('People_Inputs'!$E$56="SALES",'Payroll'!Y928,0),IF('People_Inputs'!$E$57="SALES",'Payroll'!Y948,0),IF('People_Inputs'!$E$58="SALES",'Payroll'!Y968,0),IF('People_Inputs'!$E$59="SALES",'Payroll'!Y988,0),IF('People_Inputs'!$E$60="SALES",'Payroll'!Y1008,0),IF('People_Inputs'!$E$61="SALES",'Payroll'!Y1028,0),IF('People_Inputs'!$E$62="SALES",'Payroll'!Y1048,0),IF('People_Inputs'!$E$63="SALES",'Payroll'!Y1068,0),IF('People_Inputs'!$E$64="SALES",'Payroll'!Y1088,0),IF('People_Inputs'!$E$65="SALES",'Payroll'!Y1108,0),IF('People_Inputs'!$E$66="SALES",'Payroll'!Y1128,0),IF('People_Inputs'!$E$67="SALES",'Payroll'!Y1148,0),IF('People_Inputs'!$E$68="SALES",'Payroll'!Y1168,0),IF('People_Inputs'!$E$69="SALES",'Payroll'!Y1188,0),IF('People_Inputs'!$E$70="SALES",'Payroll'!Y1208,0))</f>
        <v>0.0</v>
      </c>
      <c r="Z40" s="35">
        <f>SUM(IF('People_Inputs'!$E$11="SALES",'Payroll'!Z28,0),IF('People_Inputs'!$E$12="SALES",'Payroll'!Z48,0),IF('People_Inputs'!$E$13="SALES",'Payroll'!Z68,0),IF('People_Inputs'!$E$14="SALES",'Payroll'!Z88,0),IF('People_Inputs'!$E$15="SALES",'Payroll'!Z108,0),IF('People_Inputs'!$E$16="SALES",'Payroll'!Z128,0),IF('People_Inputs'!$E$17="SALES",'Payroll'!Z148,0),IF('People_Inputs'!$E$18="SALES",'Payroll'!Z168,0),IF('People_Inputs'!$E$19="SALES",'Payroll'!Z188,0),IF('People_Inputs'!$E$20="SALES",'Payroll'!Z208,0),IF('People_Inputs'!$E$21="SALES",'Payroll'!Z228,0),IF('People_Inputs'!$E$22="SALES",'Payroll'!Z248,0),IF('People_Inputs'!$E$23="SALES",'Payroll'!Z268,0),IF('People_Inputs'!$E$24="SALES",'Payroll'!Z288,0),IF('People_Inputs'!$E$25="SALES",'Payroll'!Z308,0),IF('People_Inputs'!$E$26="SALES",'Payroll'!Z328,0),IF('People_Inputs'!$E$27="SALES",'Payroll'!Z348,0),IF('People_Inputs'!$E$28="SALES",'Payroll'!Z368,0),IF('People_Inputs'!$E$29="SALES",'Payroll'!Z388,0),IF('People_Inputs'!$E$30="SALES",'Payroll'!Z408,0),IF('People_Inputs'!$E$31="SALES",'Payroll'!Z428,0),IF('People_Inputs'!$E$32="SALES",'Payroll'!Z448,0),IF('People_Inputs'!$E$33="SALES",'Payroll'!Z468,0),IF('People_Inputs'!$E$34="SALES",'Payroll'!Z488,0),IF('People_Inputs'!$E$35="SALES",'Payroll'!Z508,0),IF('People_Inputs'!$E$36="SALES",'Payroll'!Z528,0),IF('People_Inputs'!$E$37="SALES",'Payroll'!Z548,0),IF('People_Inputs'!$E$38="SALES",'Payroll'!Z568,0),IF('People_Inputs'!$E$39="SALES",'Payroll'!Z588,0),IF('People_Inputs'!$E$40="SALES",'Payroll'!Z608,0),IF('People_Inputs'!$E$41="SALES",'Payroll'!Z628,0),IF('People_Inputs'!$E$42="SALES",'Payroll'!Z648,0),IF('People_Inputs'!$E$43="SALES",'Payroll'!Z668,0),IF('People_Inputs'!$E$44="SALES",'Payroll'!Z688,0),IF('People_Inputs'!$E$45="SALES",'Payroll'!Z708,0),IF('People_Inputs'!$E$46="SALES",'Payroll'!Z728,0),IF('People_Inputs'!$E$47="SALES",'Payroll'!Z748,0),IF('People_Inputs'!$E$48="SALES",'Payroll'!Z768,0),IF('People_Inputs'!$E$49="SALES",'Payroll'!Z788,0),IF('People_Inputs'!$E$50="SALES",'Payroll'!Z808,0),IF('People_Inputs'!$E$51="SALES",'Payroll'!Z828,0),IF('People_Inputs'!$E$52="SALES",'Payroll'!Z848,0),IF('People_Inputs'!$E$53="SALES",'Payroll'!Z868,0),IF('People_Inputs'!$E$54="SALES",'Payroll'!Z888,0),IF('People_Inputs'!$E$55="SALES",'Payroll'!Z908,0),IF('People_Inputs'!$E$56="SALES",'Payroll'!Z928,0),IF('People_Inputs'!$E$57="SALES",'Payroll'!Z948,0),IF('People_Inputs'!$E$58="SALES",'Payroll'!Z968,0),IF('People_Inputs'!$E$59="SALES",'Payroll'!Z988,0),IF('People_Inputs'!$E$60="SALES",'Payroll'!Z1008,0),IF('People_Inputs'!$E$61="SALES",'Payroll'!Z1028,0),IF('People_Inputs'!$E$62="SALES",'Payroll'!Z1048,0),IF('People_Inputs'!$E$63="SALES",'Payroll'!Z1068,0),IF('People_Inputs'!$E$64="SALES",'Payroll'!Z1088,0),IF('People_Inputs'!$E$65="SALES",'Payroll'!Z1108,0),IF('People_Inputs'!$E$66="SALES",'Payroll'!Z1128,0),IF('People_Inputs'!$E$67="SALES",'Payroll'!Z1148,0),IF('People_Inputs'!$E$68="SALES",'Payroll'!Z1168,0),IF('People_Inputs'!$E$69="SALES",'Payroll'!Z1188,0),IF('People_Inputs'!$E$70="SALES",'Payroll'!Z1208,0))</f>
        <v>0.0</v>
      </c>
      <c r="AA40" s="35">
        <f>SUM(IF('People_Inputs'!$E$11="SALES",'Payroll'!AA28,0),IF('People_Inputs'!$E$12="SALES",'Payroll'!AA48,0),IF('People_Inputs'!$E$13="SALES",'Payroll'!AA68,0),IF('People_Inputs'!$E$14="SALES",'Payroll'!AA88,0),IF('People_Inputs'!$E$15="SALES",'Payroll'!AA108,0),IF('People_Inputs'!$E$16="SALES",'Payroll'!AA128,0),IF('People_Inputs'!$E$17="SALES",'Payroll'!AA148,0),IF('People_Inputs'!$E$18="SALES",'Payroll'!AA168,0),IF('People_Inputs'!$E$19="SALES",'Payroll'!AA188,0),IF('People_Inputs'!$E$20="SALES",'Payroll'!AA208,0),IF('People_Inputs'!$E$21="SALES",'Payroll'!AA228,0),IF('People_Inputs'!$E$22="SALES",'Payroll'!AA248,0),IF('People_Inputs'!$E$23="SALES",'Payroll'!AA268,0),IF('People_Inputs'!$E$24="SALES",'Payroll'!AA288,0),IF('People_Inputs'!$E$25="SALES",'Payroll'!AA308,0),IF('People_Inputs'!$E$26="SALES",'Payroll'!AA328,0),IF('People_Inputs'!$E$27="SALES",'Payroll'!AA348,0),IF('People_Inputs'!$E$28="SALES",'Payroll'!AA368,0),IF('People_Inputs'!$E$29="SALES",'Payroll'!AA388,0),IF('People_Inputs'!$E$30="SALES",'Payroll'!AA408,0),IF('People_Inputs'!$E$31="SALES",'Payroll'!AA428,0),IF('People_Inputs'!$E$32="SALES",'Payroll'!AA448,0),IF('People_Inputs'!$E$33="SALES",'Payroll'!AA468,0),IF('People_Inputs'!$E$34="SALES",'Payroll'!AA488,0),IF('People_Inputs'!$E$35="SALES",'Payroll'!AA508,0),IF('People_Inputs'!$E$36="SALES",'Payroll'!AA528,0),IF('People_Inputs'!$E$37="SALES",'Payroll'!AA548,0),IF('People_Inputs'!$E$38="SALES",'Payroll'!AA568,0),IF('People_Inputs'!$E$39="SALES",'Payroll'!AA588,0),IF('People_Inputs'!$E$40="SALES",'Payroll'!AA608,0),IF('People_Inputs'!$E$41="SALES",'Payroll'!AA628,0),IF('People_Inputs'!$E$42="SALES",'Payroll'!AA648,0),IF('People_Inputs'!$E$43="SALES",'Payroll'!AA668,0),IF('People_Inputs'!$E$44="SALES",'Payroll'!AA688,0),IF('People_Inputs'!$E$45="SALES",'Payroll'!AA708,0),IF('People_Inputs'!$E$46="SALES",'Payroll'!AA728,0),IF('People_Inputs'!$E$47="SALES",'Payroll'!AA748,0),IF('People_Inputs'!$E$48="SALES",'Payroll'!AA768,0),IF('People_Inputs'!$E$49="SALES",'Payroll'!AA788,0),IF('People_Inputs'!$E$50="SALES",'Payroll'!AA808,0),IF('People_Inputs'!$E$51="SALES",'Payroll'!AA828,0),IF('People_Inputs'!$E$52="SALES",'Payroll'!AA848,0),IF('People_Inputs'!$E$53="SALES",'Payroll'!AA868,0),IF('People_Inputs'!$E$54="SALES",'Payroll'!AA888,0),IF('People_Inputs'!$E$55="SALES",'Payroll'!AA908,0),IF('People_Inputs'!$E$56="SALES",'Payroll'!AA928,0),IF('People_Inputs'!$E$57="SALES",'Payroll'!AA948,0),IF('People_Inputs'!$E$58="SALES",'Payroll'!AA968,0),IF('People_Inputs'!$E$59="SALES",'Payroll'!AA988,0),IF('People_Inputs'!$E$60="SALES",'Payroll'!AA1008,0),IF('People_Inputs'!$E$61="SALES",'Payroll'!AA1028,0),IF('People_Inputs'!$E$62="SALES",'Payroll'!AA1048,0),IF('People_Inputs'!$E$63="SALES",'Payroll'!AA1068,0),IF('People_Inputs'!$E$64="SALES",'Payroll'!AA1088,0),IF('People_Inputs'!$E$65="SALES",'Payroll'!AA1108,0),IF('People_Inputs'!$E$66="SALES",'Payroll'!AA1128,0),IF('People_Inputs'!$E$67="SALES",'Payroll'!AA1148,0),IF('People_Inputs'!$E$68="SALES",'Payroll'!AA1168,0),IF('People_Inputs'!$E$69="SALES",'Payroll'!AA1188,0),IF('People_Inputs'!$E$70="SALES",'Payroll'!AA1208,0))</f>
        <v>0.0</v>
      </c>
      <c r="AB40" s="35">
        <f>SUM(IF('People_Inputs'!$E$11="SALES",'Payroll'!AB28,0),IF('People_Inputs'!$E$12="SALES",'Payroll'!AB48,0),IF('People_Inputs'!$E$13="SALES",'Payroll'!AB68,0),IF('People_Inputs'!$E$14="SALES",'Payroll'!AB88,0),IF('People_Inputs'!$E$15="SALES",'Payroll'!AB108,0),IF('People_Inputs'!$E$16="SALES",'Payroll'!AB128,0),IF('People_Inputs'!$E$17="SALES",'Payroll'!AB148,0),IF('People_Inputs'!$E$18="SALES",'Payroll'!AB168,0),IF('People_Inputs'!$E$19="SALES",'Payroll'!AB188,0),IF('People_Inputs'!$E$20="SALES",'Payroll'!AB208,0),IF('People_Inputs'!$E$21="SALES",'Payroll'!AB228,0),IF('People_Inputs'!$E$22="SALES",'Payroll'!AB248,0),IF('People_Inputs'!$E$23="SALES",'Payroll'!AB268,0),IF('People_Inputs'!$E$24="SALES",'Payroll'!AB288,0),IF('People_Inputs'!$E$25="SALES",'Payroll'!AB308,0),IF('People_Inputs'!$E$26="SALES",'Payroll'!AB328,0),IF('People_Inputs'!$E$27="SALES",'Payroll'!AB348,0),IF('People_Inputs'!$E$28="SALES",'Payroll'!AB368,0),IF('People_Inputs'!$E$29="SALES",'Payroll'!AB388,0),IF('People_Inputs'!$E$30="SALES",'Payroll'!AB408,0),IF('People_Inputs'!$E$31="SALES",'Payroll'!AB428,0),IF('People_Inputs'!$E$32="SALES",'Payroll'!AB448,0),IF('People_Inputs'!$E$33="SALES",'Payroll'!AB468,0),IF('People_Inputs'!$E$34="SALES",'Payroll'!AB488,0),IF('People_Inputs'!$E$35="SALES",'Payroll'!AB508,0),IF('People_Inputs'!$E$36="SALES",'Payroll'!AB528,0),IF('People_Inputs'!$E$37="SALES",'Payroll'!AB548,0),IF('People_Inputs'!$E$38="SALES",'Payroll'!AB568,0),IF('People_Inputs'!$E$39="SALES",'Payroll'!AB588,0),IF('People_Inputs'!$E$40="SALES",'Payroll'!AB608,0),IF('People_Inputs'!$E$41="SALES",'Payroll'!AB628,0),IF('People_Inputs'!$E$42="SALES",'Payroll'!AB648,0),IF('People_Inputs'!$E$43="SALES",'Payroll'!AB668,0),IF('People_Inputs'!$E$44="SALES",'Payroll'!AB688,0),IF('People_Inputs'!$E$45="SALES",'Payroll'!AB708,0),IF('People_Inputs'!$E$46="SALES",'Payroll'!AB728,0),IF('People_Inputs'!$E$47="SALES",'Payroll'!AB748,0),IF('People_Inputs'!$E$48="SALES",'Payroll'!AB768,0),IF('People_Inputs'!$E$49="SALES",'Payroll'!AB788,0),IF('People_Inputs'!$E$50="SALES",'Payroll'!AB808,0),IF('People_Inputs'!$E$51="SALES",'Payroll'!AB828,0),IF('People_Inputs'!$E$52="SALES",'Payroll'!AB848,0),IF('People_Inputs'!$E$53="SALES",'Payroll'!AB868,0),IF('People_Inputs'!$E$54="SALES",'Payroll'!AB888,0),IF('People_Inputs'!$E$55="SALES",'Payroll'!AB908,0),IF('People_Inputs'!$E$56="SALES",'Payroll'!AB928,0),IF('People_Inputs'!$E$57="SALES",'Payroll'!AB948,0),IF('People_Inputs'!$E$58="SALES",'Payroll'!AB968,0),IF('People_Inputs'!$E$59="SALES",'Payroll'!AB988,0),IF('People_Inputs'!$E$60="SALES",'Payroll'!AB1008,0),IF('People_Inputs'!$E$61="SALES",'Payroll'!AB1028,0),IF('People_Inputs'!$E$62="SALES",'Payroll'!AB1048,0),IF('People_Inputs'!$E$63="SALES",'Payroll'!AB1068,0),IF('People_Inputs'!$E$64="SALES",'Payroll'!AB1088,0),IF('People_Inputs'!$E$65="SALES",'Payroll'!AB1108,0),IF('People_Inputs'!$E$66="SALES",'Payroll'!AB1128,0),IF('People_Inputs'!$E$67="SALES",'Payroll'!AB1148,0),IF('People_Inputs'!$E$68="SALES",'Payroll'!AB1168,0),IF('People_Inputs'!$E$69="SALES",'Payroll'!AB1188,0),IF('People_Inputs'!$E$70="SALES",'Payroll'!AB1208,0))</f>
        <v>0.0</v>
      </c>
      <c r="AC40" s="35">
        <f>SUM(IF('People_Inputs'!$E$11="SALES",'Payroll'!AC28,0),IF('People_Inputs'!$E$12="SALES",'Payroll'!AC48,0),IF('People_Inputs'!$E$13="SALES",'Payroll'!AC68,0),IF('People_Inputs'!$E$14="SALES",'Payroll'!AC88,0),IF('People_Inputs'!$E$15="SALES",'Payroll'!AC108,0),IF('People_Inputs'!$E$16="SALES",'Payroll'!AC128,0),IF('People_Inputs'!$E$17="SALES",'Payroll'!AC148,0),IF('People_Inputs'!$E$18="SALES",'Payroll'!AC168,0),IF('People_Inputs'!$E$19="SALES",'Payroll'!AC188,0),IF('People_Inputs'!$E$20="SALES",'Payroll'!AC208,0),IF('People_Inputs'!$E$21="SALES",'Payroll'!AC228,0),IF('People_Inputs'!$E$22="SALES",'Payroll'!AC248,0),IF('People_Inputs'!$E$23="SALES",'Payroll'!AC268,0),IF('People_Inputs'!$E$24="SALES",'Payroll'!AC288,0),IF('People_Inputs'!$E$25="SALES",'Payroll'!AC308,0),IF('People_Inputs'!$E$26="SALES",'Payroll'!AC328,0),IF('People_Inputs'!$E$27="SALES",'Payroll'!AC348,0),IF('People_Inputs'!$E$28="SALES",'Payroll'!AC368,0),IF('People_Inputs'!$E$29="SALES",'Payroll'!AC388,0),IF('People_Inputs'!$E$30="SALES",'Payroll'!AC408,0),IF('People_Inputs'!$E$31="SALES",'Payroll'!AC428,0),IF('People_Inputs'!$E$32="SALES",'Payroll'!AC448,0),IF('People_Inputs'!$E$33="SALES",'Payroll'!AC468,0),IF('People_Inputs'!$E$34="SALES",'Payroll'!AC488,0),IF('People_Inputs'!$E$35="SALES",'Payroll'!AC508,0),IF('People_Inputs'!$E$36="SALES",'Payroll'!AC528,0),IF('People_Inputs'!$E$37="SALES",'Payroll'!AC548,0),IF('People_Inputs'!$E$38="SALES",'Payroll'!AC568,0),IF('People_Inputs'!$E$39="SALES",'Payroll'!AC588,0),IF('People_Inputs'!$E$40="SALES",'Payroll'!AC608,0),IF('People_Inputs'!$E$41="SALES",'Payroll'!AC628,0),IF('People_Inputs'!$E$42="SALES",'Payroll'!AC648,0),IF('People_Inputs'!$E$43="SALES",'Payroll'!AC668,0),IF('People_Inputs'!$E$44="SALES",'Payroll'!AC688,0),IF('People_Inputs'!$E$45="SALES",'Payroll'!AC708,0),IF('People_Inputs'!$E$46="SALES",'Payroll'!AC728,0),IF('People_Inputs'!$E$47="SALES",'Payroll'!AC748,0),IF('People_Inputs'!$E$48="SALES",'Payroll'!AC768,0),IF('People_Inputs'!$E$49="SALES",'Payroll'!AC788,0),IF('People_Inputs'!$E$50="SALES",'Payroll'!AC808,0),IF('People_Inputs'!$E$51="SALES",'Payroll'!AC828,0),IF('People_Inputs'!$E$52="SALES",'Payroll'!AC848,0),IF('People_Inputs'!$E$53="SALES",'Payroll'!AC868,0),IF('People_Inputs'!$E$54="SALES",'Payroll'!AC888,0),IF('People_Inputs'!$E$55="SALES",'Payroll'!AC908,0),IF('People_Inputs'!$E$56="SALES",'Payroll'!AC928,0),IF('People_Inputs'!$E$57="SALES",'Payroll'!AC948,0),IF('People_Inputs'!$E$58="SALES",'Payroll'!AC968,0),IF('People_Inputs'!$E$59="SALES",'Payroll'!AC988,0),IF('People_Inputs'!$E$60="SALES",'Payroll'!AC1008,0),IF('People_Inputs'!$E$61="SALES",'Payroll'!AC1028,0),IF('People_Inputs'!$E$62="SALES",'Payroll'!AC1048,0),IF('People_Inputs'!$E$63="SALES",'Payroll'!AC1068,0),IF('People_Inputs'!$E$64="SALES",'Payroll'!AC1088,0),IF('People_Inputs'!$E$65="SALES",'Payroll'!AC1108,0),IF('People_Inputs'!$E$66="SALES",'Payroll'!AC1128,0),IF('People_Inputs'!$E$67="SALES",'Payroll'!AC1148,0),IF('People_Inputs'!$E$68="SALES",'Payroll'!AC1168,0),IF('People_Inputs'!$E$69="SALES",'Payroll'!AC1188,0),IF('People_Inputs'!$E$70="SALES",'Payroll'!AC1208,0))</f>
        <v>0.0</v>
      </c>
      <c r="AD40" s="35">
        <f>SUM(IF('People_Inputs'!$E$11="SALES",'Payroll'!AD28,0),IF('People_Inputs'!$E$12="SALES",'Payroll'!AD48,0),IF('People_Inputs'!$E$13="SALES",'Payroll'!AD68,0),IF('People_Inputs'!$E$14="SALES",'Payroll'!AD88,0),IF('People_Inputs'!$E$15="SALES",'Payroll'!AD108,0),IF('People_Inputs'!$E$16="SALES",'Payroll'!AD128,0),IF('People_Inputs'!$E$17="SALES",'Payroll'!AD148,0),IF('People_Inputs'!$E$18="SALES",'Payroll'!AD168,0),IF('People_Inputs'!$E$19="SALES",'Payroll'!AD188,0),IF('People_Inputs'!$E$20="SALES",'Payroll'!AD208,0),IF('People_Inputs'!$E$21="SALES",'Payroll'!AD228,0),IF('People_Inputs'!$E$22="SALES",'Payroll'!AD248,0),IF('People_Inputs'!$E$23="SALES",'Payroll'!AD268,0),IF('People_Inputs'!$E$24="SALES",'Payroll'!AD288,0),IF('People_Inputs'!$E$25="SALES",'Payroll'!AD308,0),IF('People_Inputs'!$E$26="SALES",'Payroll'!AD328,0),IF('People_Inputs'!$E$27="SALES",'Payroll'!AD348,0),IF('People_Inputs'!$E$28="SALES",'Payroll'!AD368,0),IF('People_Inputs'!$E$29="SALES",'Payroll'!AD388,0),IF('People_Inputs'!$E$30="SALES",'Payroll'!AD408,0),IF('People_Inputs'!$E$31="SALES",'Payroll'!AD428,0),IF('People_Inputs'!$E$32="SALES",'Payroll'!AD448,0),IF('People_Inputs'!$E$33="SALES",'Payroll'!AD468,0),IF('People_Inputs'!$E$34="SALES",'Payroll'!AD488,0),IF('People_Inputs'!$E$35="SALES",'Payroll'!AD508,0),IF('People_Inputs'!$E$36="SALES",'Payroll'!AD528,0),IF('People_Inputs'!$E$37="SALES",'Payroll'!AD548,0),IF('People_Inputs'!$E$38="SALES",'Payroll'!AD568,0),IF('People_Inputs'!$E$39="SALES",'Payroll'!AD588,0),IF('People_Inputs'!$E$40="SALES",'Payroll'!AD608,0),IF('People_Inputs'!$E$41="SALES",'Payroll'!AD628,0),IF('People_Inputs'!$E$42="SALES",'Payroll'!AD648,0),IF('People_Inputs'!$E$43="SALES",'Payroll'!AD668,0),IF('People_Inputs'!$E$44="SALES",'Payroll'!AD688,0),IF('People_Inputs'!$E$45="SALES",'Payroll'!AD708,0),IF('People_Inputs'!$E$46="SALES",'Payroll'!AD728,0),IF('People_Inputs'!$E$47="SALES",'Payroll'!AD748,0),IF('People_Inputs'!$E$48="SALES",'Payroll'!AD768,0),IF('People_Inputs'!$E$49="SALES",'Payroll'!AD788,0),IF('People_Inputs'!$E$50="SALES",'Payroll'!AD808,0),IF('People_Inputs'!$E$51="SALES",'Payroll'!AD828,0),IF('People_Inputs'!$E$52="SALES",'Payroll'!AD848,0),IF('People_Inputs'!$E$53="SALES",'Payroll'!AD868,0),IF('People_Inputs'!$E$54="SALES",'Payroll'!AD888,0),IF('People_Inputs'!$E$55="SALES",'Payroll'!AD908,0),IF('People_Inputs'!$E$56="SALES",'Payroll'!AD928,0),IF('People_Inputs'!$E$57="SALES",'Payroll'!AD948,0),IF('People_Inputs'!$E$58="SALES",'Payroll'!AD968,0),IF('People_Inputs'!$E$59="SALES",'Payroll'!AD988,0),IF('People_Inputs'!$E$60="SALES",'Payroll'!AD1008,0),IF('People_Inputs'!$E$61="SALES",'Payroll'!AD1028,0),IF('People_Inputs'!$E$62="SALES",'Payroll'!AD1048,0),IF('People_Inputs'!$E$63="SALES",'Payroll'!AD1068,0),IF('People_Inputs'!$E$64="SALES",'Payroll'!AD1088,0),IF('People_Inputs'!$E$65="SALES",'Payroll'!AD1108,0),IF('People_Inputs'!$E$66="SALES",'Payroll'!AD1128,0),IF('People_Inputs'!$E$67="SALES",'Payroll'!AD1148,0),IF('People_Inputs'!$E$68="SALES",'Payroll'!AD1168,0),IF('People_Inputs'!$E$69="SALES",'Payroll'!AD1188,0),IF('People_Inputs'!$E$70="SALES",'Payroll'!AD1208,0))</f>
        <v>0.0</v>
      </c>
      <c r="AE40" s="35">
        <f>SUM(IF('People_Inputs'!$E$11="SALES",'Payroll'!AE28,0),IF('People_Inputs'!$E$12="SALES",'Payroll'!AE48,0),IF('People_Inputs'!$E$13="SALES",'Payroll'!AE68,0),IF('People_Inputs'!$E$14="SALES",'Payroll'!AE88,0),IF('People_Inputs'!$E$15="SALES",'Payroll'!AE108,0),IF('People_Inputs'!$E$16="SALES",'Payroll'!AE128,0),IF('People_Inputs'!$E$17="SALES",'Payroll'!AE148,0),IF('People_Inputs'!$E$18="SALES",'Payroll'!AE168,0),IF('People_Inputs'!$E$19="SALES",'Payroll'!AE188,0),IF('People_Inputs'!$E$20="SALES",'Payroll'!AE208,0),IF('People_Inputs'!$E$21="SALES",'Payroll'!AE228,0),IF('People_Inputs'!$E$22="SALES",'Payroll'!AE248,0),IF('People_Inputs'!$E$23="SALES",'Payroll'!AE268,0),IF('People_Inputs'!$E$24="SALES",'Payroll'!AE288,0),IF('People_Inputs'!$E$25="SALES",'Payroll'!AE308,0),IF('People_Inputs'!$E$26="SALES",'Payroll'!AE328,0),IF('People_Inputs'!$E$27="SALES",'Payroll'!AE348,0),IF('People_Inputs'!$E$28="SALES",'Payroll'!AE368,0),IF('People_Inputs'!$E$29="SALES",'Payroll'!AE388,0),IF('People_Inputs'!$E$30="SALES",'Payroll'!AE408,0),IF('People_Inputs'!$E$31="SALES",'Payroll'!AE428,0),IF('People_Inputs'!$E$32="SALES",'Payroll'!AE448,0),IF('People_Inputs'!$E$33="SALES",'Payroll'!AE468,0),IF('People_Inputs'!$E$34="SALES",'Payroll'!AE488,0),IF('People_Inputs'!$E$35="SALES",'Payroll'!AE508,0),IF('People_Inputs'!$E$36="SALES",'Payroll'!AE528,0),IF('People_Inputs'!$E$37="SALES",'Payroll'!AE548,0),IF('People_Inputs'!$E$38="SALES",'Payroll'!AE568,0),IF('People_Inputs'!$E$39="SALES",'Payroll'!AE588,0),IF('People_Inputs'!$E$40="SALES",'Payroll'!AE608,0),IF('People_Inputs'!$E$41="SALES",'Payroll'!AE628,0),IF('People_Inputs'!$E$42="SALES",'Payroll'!AE648,0),IF('People_Inputs'!$E$43="SALES",'Payroll'!AE668,0),IF('People_Inputs'!$E$44="SALES",'Payroll'!AE688,0),IF('People_Inputs'!$E$45="SALES",'Payroll'!AE708,0),IF('People_Inputs'!$E$46="SALES",'Payroll'!AE728,0),IF('People_Inputs'!$E$47="SALES",'Payroll'!AE748,0),IF('People_Inputs'!$E$48="SALES",'Payroll'!AE768,0),IF('People_Inputs'!$E$49="SALES",'Payroll'!AE788,0),IF('People_Inputs'!$E$50="SALES",'Payroll'!AE808,0),IF('People_Inputs'!$E$51="SALES",'Payroll'!AE828,0),IF('People_Inputs'!$E$52="SALES",'Payroll'!AE848,0),IF('People_Inputs'!$E$53="SALES",'Payroll'!AE868,0),IF('People_Inputs'!$E$54="SALES",'Payroll'!AE888,0),IF('People_Inputs'!$E$55="SALES",'Payroll'!AE908,0),IF('People_Inputs'!$E$56="SALES",'Payroll'!AE928,0),IF('People_Inputs'!$E$57="SALES",'Payroll'!AE948,0),IF('People_Inputs'!$E$58="SALES",'Payroll'!AE968,0),IF('People_Inputs'!$E$59="SALES",'Payroll'!AE988,0),IF('People_Inputs'!$E$60="SALES",'Payroll'!AE1008,0),IF('People_Inputs'!$E$61="SALES",'Payroll'!AE1028,0),IF('People_Inputs'!$E$62="SALES",'Payroll'!AE1048,0),IF('People_Inputs'!$E$63="SALES",'Payroll'!AE1068,0),IF('People_Inputs'!$E$64="SALES",'Payroll'!AE1088,0),IF('People_Inputs'!$E$65="SALES",'Payroll'!AE1108,0),IF('People_Inputs'!$E$66="SALES",'Payroll'!AE1128,0),IF('People_Inputs'!$E$67="SALES",'Payroll'!AE1148,0),IF('People_Inputs'!$E$68="SALES",'Payroll'!AE1168,0),IF('People_Inputs'!$E$69="SALES",'Payroll'!AE1188,0),IF('People_Inputs'!$E$70="SALES",'Payroll'!AE1208,0))</f>
        <v>7262.962499999999</v>
      </c>
      <c r="AF40" s="35">
        <f>SUM(IF('People_Inputs'!$E$11="SALES",'Payroll'!AF28,0),IF('People_Inputs'!$E$12="SALES",'Payroll'!AF48,0),IF('People_Inputs'!$E$13="SALES",'Payroll'!AF68,0),IF('People_Inputs'!$E$14="SALES",'Payroll'!AF88,0),IF('People_Inputs'!$E$15="SALES",'Payroll'!AF108,0),IF('People_Inputs'!$E$16="SALES",'Payroll'!AF128,0),IF('People_Inputs'!$E$17="SALES",'Payroll'!AF148,0),IF('People_Inputs'!$E$18="SALES",'Payroll'!AF168,0),IF('People_Inputs'!$E$19="SALES",'Payroll'!AF188,0),IF('People_Inputs'!$E$20="SALES",'Payroll'!AF208,0),IF('People_Inputs'!$E$21="SALES",'Payroll'!AF228,0),IF('People_Inputs'!$E$22="SALES",'Payroll'!AF248,0),IF('People_Inputs'!$E$23="SALES",'Payroll'!AF268,0),IF('People_Inputs'!$E$24="SALES",'Payroll'!AF288,0),IF('People_Inputs'!$E$25="SALES",'Payroll'!AF308,0),IF('People_Inputs'!$E$26="SALES",'Payroll'!AF328,0),IF('People_Inputs'!$E$27="SALES",'Payroll'!AF348,0),IF('People_Inputs'!$E$28="SALES",'Payroll'!AF368,0),IF('People_Inputs'!$E$29="SALES",'Payroll'!AF388,0),IF('People_Inputs'!$E$30="SALES",'Payroll'!AF408,0),IF('People_Inputs'!$E$31="SALES",'Payroll'!AF428,0),IF('People_Inputs'!$E$32="SALES",'Payroll'!AF448,0),IF('People_Inputs'!$E$33="SALES",'Payroll'!AF468,0),IF('People_Inputs'!$E$34="SALES",'Payroll'!AF488,0),IF('People_Inputs'!$E$35="SALES",'Payroll'!AF508,0),IF('People_Inputs'!$E$36="SALES",'Payroll'!AF528,0),IF('People_Inputs'!$E$37="SALES",'Payroll'!AF548,0),IF('People_Inputs'!$E$38="SALES",'Payroll'!AF568,0),IF('People_Inputs'!$E$39="SALES",'Payroll'!AF588,0),IF('People_Inputs'!$E$40="SALES",'Payroll'!AF608,0),IF('People_Inputs'!$E$41="SALES",'Payroll'!AF628,0),IF('People_Inputs'!$E$42="SALES",'Payroll'!AF648,0),IF('People_Inputs'!$E$43="SALES",'Payroll'!AF668,0),IF('People_Inputs'!$E$44="SALES",'Payroll'!AF688,0),IF('People_Inputs'!$E$45="SALES",'Payroll'!AF708,0),IF('People_Inputs'!$E$46="SALES",'Payroll'!AF728,0),IF('People_Inputs'!$E$47="SALES",'Payroll'!AF748,0),IF('People_Inputs'!$E$48="SALES",'Payroll'!AF768,0),IF('People_Inputs'!$E$49="SALES",'Payroll'!AF788,0),IF('People_Inputs'!$E$50="SALES",'Payroll'!AF808,0),IF('People_Inputs'!$E$51="SALES",'Payroll'!AF828,0),IF('People_Inputs'!$E$52="SALES",'Payroll'!AF848,0),IF('People_Inputs'!$E$53="SALES",'Payroll'!AF868,0),IF('People_Inputs'!$E$54="SALES",'Payroll'!AF888,0),IF('People_Inputs'!$E$55="SALES",'Payroll'!AF908,0),IF('People_Inputs'!$E$56="SALES",'Payroll'!AF928,0),IF('People_Inputs'!$E$57="SALES",'Payroll'!AF948,0),IF('People_Inputs'!$E$58="SALES",'Payroll'!AF968,0),IF('People_Inputs'!$E$59="SALES",'Payroll'!AF988,0),IF('People_Inputs'!$E$60="SALES",'Payroll'!AF1008,0),IF('People_Inputs'!$E$61="SALES",'Payroll'!AF1028,0),IF('People_Inputs'!$E$62="SALES",'Payroll'!AF1048,0),IF('People_Inputs'!$E$63="SALES",'Payroll'!AF1068,0),IF('People_Inputs'!$E$64="SALES",'Payroll'!AF1088,0),IF('People_Inputs'!$E$65="SALES",'Payroll'!AF1108,0),IF('People_Inputs'!$E$66="SALES",'Payroll'!AF1128,0),IF('People_Inputs'!$E$67="SALES",'Payroll'!AF1148,0),IF('People_Inputs'!$E$68="SALES",'Payroll'!AF1168,0),IF('People_Inputs'!$E$69="SALES",'Payroll'!AF1188,0),IF('People_Inputs'!$E$70="SALES",'Payroll'!AF1208,0))</f>
        <v>0.0</v>
      </c>
      <c r="AG40" s="35">
        <f>SUM(IF('People_Inputs'!$E$11="SALES",'Payroll'!AG28,0),IF('People_Inputs'!$E$12="SALES",'Payroll'!AG48,0),IF('People_Inputs'!$E$13="SALES",'Payroll'!AG68,0),IF('People_Inputs'!$E$14="SALES",'Payroll'!AG88,0),IF('People_Inputs'!$E$15="SALES",'Payroll'!AG108,0),IF('People_Inputs'!$E$16="SALES",'Payroll'!AG128,0),IF('People_Inputs'!$E$17="SALES",'Payroll'!AG148,0),IF('People_Inputs'!$E$18="SALES",'Payroll'!AG168,0),IF('People_Inputs'!$E$19="SALES",'Payroll'!AG188,0),IF('People_Inputs'!$E$20="SALES",'Payroll'!AG208,0),IF('People_Inputs'!$E$21="SALES",'Payroll'!AG228,0),IF('People_Inputs'!$E$22="SALES",'Payroll'!AG248,0),IF('People_Inputs'!$E$23="SALES",'Payroll'!AG268,0),IF('People_Inputs'!$E$24="SALES",'Payroll'!AG288,0),IF('People_Inputs'!$E$25="SALES",'Payroll'!AG308,0),IF('People_Inputs'!$E$26="SALES",'Payroll'!AG328,0),IF('People_Inputs'!$E$27="SALES",'Payroll'!AG348,0),IF('People_Inputs'!$E$28="SALES",'Payroll'!AG368,0),IF('People_Inputs'!$E$29="SALES",'Payroll'!AG388,0),IF('People_Inputs'!$E$30="SALES",'Payroll'!AG408,0),IF('People_Inputs'!$E$31="SALES",'Payroll'!AG428,0),IF('People_Inputs'!$E$32="SALES",'Payroll'!AG448,0),IF('People_Inputs'!$E$33="SALES",'Payroll'!AG468,0),IF('People_Inputs'!$E$34="SALES",'Payroll'!AG488,0),IF('People_Inputs'!$E$35="SALES",'Payroll'!AG508,0),IF('People_Inputs'!$E$36="SALES",'Payroll'!AG528,0),IF('People_Inputs'!$E$37="SALES",'Payroll'!AG548,0),IF('People_Inputs'!$E$38="SALES",'Payroll'!AG568,0),IF('People_Inputs'!$E$39="SALES",'Payroll'!AG588,0),IF('People_Inputs'!$E$40="SALES",'Payroll'!AG608,0),IF('People_Inputs'!$E$41="SALES",'Payroll'!AG628,0),IF('People_Inputs'!$E$42="SALES",'Payroll'!AG648,0),IF('People_Inputs'!$E$43="SALES",'Payroll'!AG668,0),IF('People_Inputs'!$E$44="SALES",'Payroll'!AG688,0),IF('People_Inputs'!$E$45="SALES",'Payroll'!AG708,0),IF('People_Inputs'!$E$46="SALES",'Payroll'!AG728,0),IF('People_Inputs'!$E$47="SALES",'Payroll'!AG748,0),IF('People_Inputs'!$E$48="SALES",'Payroll'!AG768,0),IF('People_Inputs'!$E$49="SALES",'Payroll'!AG788,0),IF('People_Inputs'!$E$50="SALES",'Payroll'!AG808,0),IF('People_Inputs'!$E$51="SALES",'Payroll'!AG828,0),IF('People_Inputs'!$E$52="SALES",'Payroll'!AG848,0),IF('People_Inputs'!$E$53="SALES",'Payroll'!AG868,0),IF('People_Inputs'!$E$54="SALES",'Payroll'!AG888,0),IF('People_Inputs'!$E$55="SALES",'Payroll'!AG908,0),IF('People_Inputs'!$E$56="SALES",'Payroll'!AG928,0),IF('People_Inputs'!$E$57="SALES",'Payroll'!AG948,0),IF('People_Inputs'!$E$58="SALES",'Payroll'!AG968,0),IF('People_Inputs'!$E$59="SALES",'Payroll'!AG988,0),IF('People_Inputs'!$E$60="SALES",'Payroll'!AG1008,0),IF('People_Inputs'!$E$61="SALES",'Payroll'!AG1028,0),IF('People_Inputs'!$E$62="SALES",'Payroll'!AG1048,0),IF('People_Inputs'!$E$63="SALES",'Payroll'!AG1068,0),IF('People_Inputs'!$E$64="SALES",'Payroll'!AG1088,0),IF('People_Inputs'!$E$65="SALES",'Payroll'!AG1108,0),IF('People_Inputs'!$E$66="SALES",'Payroll'!AG1128,0),IF('People_Inputs'!$E$67="SALES",'Payroll'!AG1148,0),IF('People_Inputs'!$E$68="SALES",'Payroll'!AG1168,0),IF('People_Inputs'!$E$69="SALES",'Payroll'!AG1188,0),IF('People_Inputs'!$E$70="SALES",'Payroll'!AG1208,0))</f>
        <v>0.0</v>
      </c>
      <c r="AH40" s="35">
        <f>SUM(IF('People_Inputs'!$E$11="SALES",'Payroll'!AH28,0),IF('People_Inputs'!$E$12="SALES",'Payroll'!AH48,0),IF('People_Inputs'!$E$13="SALES",'Payroll'!AH68,0),IF('People_Inputs'!$E$14="SALES",'Payroll'!AH88,0),IF('People_Inputs'!$E$15="SALES",'Payroll'!AH108,0),IF('People_Inputs'!$E$16="SALES",'Payroll'!AH128,0),IF('People_Inputs'!$E$17="SALES",'Payroll'!AH148,0),IF('People_Inputs'!$E$18="SALES",'Payroll'!AH168,0),IF('People_Inputs'!$E$19="SALES",'Payroll'!AH188,0),IF('People_Inputs'!$E$20="SALES",'Payroll'!AH208,0),IF('People_Inputs'!$E$21="SALES",'Payroll'!AH228,0),IF('People_Inputs'!$E$22="SALES",'Payroll'!AH248,0),IF('People_Inputs'!$E$23="SALES",'Payroll'!AH268,0),IF('People_Inputs'!$E$24="SALES",'Payroll'!AH288,0),IF('People_Inputs'!$E$25="SALES",'Payroll'!AH308,0),IF('People_Inputs'!$E$26="SALES",'Payroll'!AH328,0),IF('People_Inputs'!$E$27="SALES",'Payroll'!AH348,0),IF('People_Inputs'!$E$28="SALES",'Payroll'!AH368,0),IF('People_Inputs'!$E$29="SALES",'Payroll'!AH388,0),IF('People_Inputs'!$E$30="SALES",'Payroll'!AH408,0),IF('People_Inputs'!$E$31="SALES",'Payroll'!AH428,0),IF('People_Inputs'!$E$32="SALES",'Payroll'!AH448,0),IF('People_Inputs'!$E$33="SALES",'Payroll'!AH468,0),IF('People_Inputs'!$E$34="SALES",'Payroll'!AH488,0),IF('People_Inputs'!$E$35="SALES",'Payroll'!AH508,0),IF('People_Inputs'!$E$36="SALES",'Payroll'!AH528,0),IF('People_Inputs'!$E$37="SALES",'Payroll'!AH548,0),IF('People_Inputs'!$E$38="SALES",'Payroll'!AH568,0),IF('People_Inputs'!$E$39="SALES",'Payroll'!AH588,0),IF('People_Inputs'!$E$40="SALES",'Payroll'!AH608,0),IF('People_Inputs'!$E$41="SALES",'Payroll'!AH628,0),IF('People_Inputs'!$E$42="SALES",'Payroll'!AH648,0),IF('People_Inputs'!$E$43="SALES",'Payroll'!AH668,0),IF('People_Inputs'!$E$44="SALES",'Payroll'!AH688,0),IF('People_Inputs'!$E$45="SALES",'Payroll'!AH708,0),IF('People_Inputs'!$E$46="SALES",'Payroll'!AH728,0),IF('People_Inputs'!$E$47="SALES",'Payroll'!AH748,0),IF('People_Inputs'!$E$48="SALES",'Payroll'!AH768,0),IF('People_Inputs'!$E$49="SALES",'Payroll'!AH788,0),IF('People_Inputs'!$E$50="SALES",'Payroll'!AH808,0),IF('People_Inputs'!$E$51="SALES",'Payroll'!AH828,0),IF('People_Inputs'!$E$52="SALES",'Payroll'!AH848,0),IF('People_Inputs'!$E$53="SALES",'Payroll'!AH868,0),IF('People_Inputs'!$E$54="SALES",'Payroll'!AH888,0),IF('People_Inputs'!$E$55="SALES",'Payroll'!AH908,0),IF('People_Inputs'!$E$56="SALES",'Payroll'!AH928,0),IF('People_Inputs'!$E$57="SALES",'Payroll'!AH948,0),IF('People_Inputs'!$E$58="SALES",'Payroll'!AH968,0),IF('People_Inputs'!$E$59="SALES",'Payroll'!AH988,0),IF('People_Inputs'!$E$60="SALES",'Payroll'!AH1008,0),IF('People_Inputs'!$E$61="SALES",'Payroll'!AH1028,0),IF('People_Inputs'!$E$62="SALES",'Payroll'!AH1048,0),IF('People_Inputs'!$E$63="SALES",'Payroll'!AH1068,0),IF('People_Inputs'!$E$64="SALES",'Payroll'!AH1088,0),IF('People_Inputs'!$E$65="SALES",'Payroll'!AH1108,0),IF('People_Inputs'!$E$66="SALES",'Payroll'!AH1128,0),IF('People_Inputs'!$E$67="SALES",'Payroll'!AH1148,0),IF('People_Inputs'!$E$68="SALES",'Payroll'!AH1168,0),IF('People_Inputs'!$E$69="SALES",'Payroll'!AH1188,0),IF('People_Inputs'!$E$70="SALES",'Payroll'!AH1208,0))</f>
        <v>0.0</v>
      </c>
      <c r="AI40" s="35">
        <f>SUM(IF('People_Inputs'!$E$11="SALES",'Payroll'!AI28,0),IF('People_Inputs'!$E$12="SALES",'Payroll'!AI48,0),IF('People_Inputs'!$E$13="SALES",'Payroll'!AI68,0),IF('People_Inputs'!$E$14="SALES",'Payroll'!AI88,0),IF('People_Inputs'!$E$15="SALES",'Payroll'!AI108,0),IF('People_Inputs'!$E$16="SALES",'Payroll'!AI128,0),IF('People_Inputs'!$E$17="SALES",'Payroll'!AI148,0),IF('People_Inputs'!$E$18="SALES",'Payroll'!AI168,0),IF('People_Inputs'!$E$19="SALES",'Payroll'!AI188,0),IF('People_Inputs'!$E$20="SALES",'Payroll'!AI208,0),IF('People_Inputs'!$E$21="SALES",'Payroll'!AI228,0),IF('People_Inputs'!$E$22="SALES",'Payroll'!AI248,0),IF('People_Inputs'!$E$23="SALES",'Payroll'!AI268,0),IF('People_Inputs'!$E$24="SALES",'Payroll'!AI288,0),IF('People_Inputs'!$E$25="SALES",'Payroll'!AI308,0),IF('People_Inputs'!$E$26="SALES",'Payroll'!AI328,0),IF('People_Inputs'!$E$27="SALES",'Payroll'!AI348,0),IF('People_Inputs'!$E$28="SALES",'Payroll'!AI368,0),IF('People_Inputs'!$E$29="SALES",'Payroll'!AI388,0),IF('People_Inputs'!$E$30="SALES",'Payroll'!AI408,0),IF('People_Inputs'!$E$31="SALES",'Payroll'!AI428,0),IF('People_Inputs'!$E$32="SALES",'Payroll'!AI448,0),IF('People_Inputs'!$E$33="SALES",'Payroll'!AI468,0),IF('People_Inputs'!$E$34="SALES",'Payroll'!AI488,0),IF('People_Inputs'!$E$35="SALES",'Payroll'!AI508,0),IF('People_Inputs'!$E$36="SALES",'Payroll'!AI528,0),IF('People_Inputs'!$E$37="SALES",'Payroll'!AI548,0),IF('People_Inputs'!$E$38="SALES",'Payroll'!AI568,0),IF('People_Inputs'!$E$39="SALES",'Payroll'!AI588,0),IF('People_Inputs'!$E$40="SALES",'Payroll'!AI608,0),IF('People_Inputs'!$E$41="SALES",'Payroll'!AI628,0),IF('People_Inputs'!$E$42="SALES",'Payroll'!AI648,0),IF('People_Inputs'!$E$43="SALES",'Payroll'!AI668,0),IF('People_Inputs'!$E$44="SALES",'Payroll'!AI688,0),IF('People_Inputs'!$E$45="SALES",'Payroll'!AI708,0),IF('People_Inputs'!$E$46="SALES",'Payroll'!AI728,0),IF('People_Inputs'!$E$47="SALES",'Payroll'!AI748,0),IF('People_Inputs'!$E$48="SALES",'Payroll'!AI768,0),IF('People_Inputs'!$E$49="SALES",'Payroll'!AI788,0),IF('People_Inputs'!$E$50="SALES",'Payroll'!AI808,0),IF('People_Inputs'!$E$51="SALES",'Payroll'!AI828,0),IF('People_Inputs'!$E$52="SALES",'Payroll'!AI848,0),IF('People_Inputs'!$E$53="SALES",'Payroll'!AI868,0),IF('People_Inputs'!$E$54="SALES",'Payroll'!AI888,0),IF('People_Inputs'!$E$55="SALES",'Payroll'!AI908,0),IF('People_Inputs'!$E$56="SALES",'Payroll'!AI928,0),IF('People_Inputs'!$E$57="SALES",'Payroll'!AI948,0),IF('People_Inputs'!$E$58="SALES",'Payroll'!AI968,0),IF('People_Inputs'!$E$59="SALES",'Payroll'!AI988,0),IF('People_Inputs'!$E$60="SALES",'Payroll'!AI1008,0),IF('People_Inputs'!$E$61="SALES",'Payroll'!AI1028,0),IF('People_Inputs'!$E$62="SALES",'Payroll'!AI1048,0),IF('People_Inputs'!$E$63="SALES",'Payroll'!AI1068,0),IF('People_Inputs'!$E$64="SALES",'Payroll'!AI1088,0),IF('People_Inputs'!$E$65="SALES",'Payroll'!AI1108,0),IF('People_Inputs'!$E$66="SALES",'Payroll'!AI1128,0),IF('People_Inputs'!$E$67="SALES",'Payroll'!AI1148,0),IF('People_Inputs'!$E$68="SALES",'Payroll'!AI1168,0),IF('People_Inputs'!$E$69="SALES",'Payroll'!AI1188,0),IF('People_Inputs'!$E$70="SALES",'Payroll'!AI1208,0))</f>
        <v>0.0</v>
      </c>
      <c r="AJ40" s="35">
        <f>SUM(IF('People_Inputs'!$E$11="SALES",'Payroll'!AJ28,0),IF('People_Inputs'!$E$12="SALES",'Payroll'!AJ48,0),IF('People_Inputs'!$E$13="SALES",'Payroll'!AJ68,0),IF('People_Inputs'!$E$14="SALES",'Payroll'!AJ88,0),IF('People_Inputs'!$E$15="SALES",'Payroll'!AJ108,0),IF('People_Inputs'!$E$16="SALES",'Payroll'!AJ128,0),IF('People_Inputs'!$E$17="SALES",'Payroll'!AJ148,0),IF('People_Inputs'!$E$18="SALES",'Payroll'!AJ168,0),IF('People_Inputs'!$E$19="SALES",'Payroll'!AJ188,0),IF('People_Inputs'!$E$20="SALES",'Payroll'!AJ208,0),IF('People_Inputs'!$E$21="SALES",'Payroll'!AJ228,0),IF('People_Inputs'!$E$22="SALES",'Payroll'!AJ248,0),IF('People_Inputs'!$E$23="SALES",'Payroll'!AJ268,0),IF('People_Inputs'!$E$24="SALES",'Payroll'!AJ288,0),IF('People_Inputs'!$E$25="SALES",'Payroll'!AJ308,0),IF('People_Inputs'!$E$26="SALES",'Payroll'!AJ328,0),IF('People_Inputs'!$E$27="SALES",'Payroll'!AJ348,0),IF('People_Inputs'!$E$28="SALES",'Payroll'!AJ368,0),IF('People_Inputs'!$E$29="SALES",'Payroll'!AJ388,0),IF('People_Inputs'!$E$30="SALES",'Payroll'!AJ408,0),IF('People_Inputs'!$E$31="SALES",'Payroll'!AJ428,0),IF('People_Inputs'!$E$32="SALES",'Payroll'!AJ448,0),IF('People_Inputs'!$E$33="SALES",'Payroll'!AJ468,0),IF('People_Inputs'!$E$34="SALES",'Payroll'!AJ488,0),IF('People_Inputs'!$E$35="SALES",'Payroll'!AJ508,0),IF('People_Inputs'!$E$36="SALES",'Payroll'!AJ528,0),IF('People_Inputs'!$E$37="SALES",'Payroll'!AJ548,0),IF('People_Inputs'!$E$38="SALES",'Payroll'!AJ568,0),IF('People_Inputs'!$E$39="SALES",'Payroll'!AJ588,0),IF('People_Inputs'!$E$40="SALES",'Payroll'!AJ608,0),IF('People_Inputs'!$E$41="SALES",'Payroll'!AJ628,0),IF('People_Inputs'!$E$42="SALES",'Payroll'!AJ648,0),IF('People_Inputs'!$E$43="SALES",'Payroll'!AJ668,0),IF('People_Inputs'!$E$44="SALES",'Payroll'!AJ688,0),IF('People_Inputs'!$E$45="SALES",'Payroll'!AJ708,0),IF('People_Inputs'!$E$46="SALES",'Payroll'!AJ728,0),IF('People_Inputs'!$E$47="SALES",'Payroll'!AJ748,0),IF('People_Inputs'!$E$48="SALES",'Payroll'!AJ768,0),IF('People_Inputs'!$E$49="SALES",'Payroll'!AJ788,0),IF('People_Inputs'!$E$50="SALES",'Payroll'!AJ808,0),IF('People_Inputs'!$E$51="SALES",'Payroll'!AJ828,0),IF('People_Inputs'!$E$52="SALES",'Payroll'!AJ848,0),IF('People_Inputs'!$E$53="SALES",'Payroll'!AJ868,0),IF('People_Inputs'!$E$54="SALES",'Payroll'!AJ888,0),IF('People_Inputs'!$E$55="SALES",'Payroll'!AJ908,0),IF('People_Inputs'!$E$56="SALES",'Payroll'!AJ928,0),IF('People_Inputs'!$E$57="SALES",'Payroll'!AJ948,0),IF('People_Inputs'!$E$58="SALES",'Payroll'!AJ968,0),IF('People_Inputs'!$E$59="SALES",'Payroll'!AJ988,0),IF('People_Inputs'!$E$60="SALES",'Payroll'!AJ1008,0),IF('People_Inputs'!$E$61="SALES",'Payroll'!AJ1028,0),IF('People_Inputs'!$E$62="SALES",'Payroll'!AJ1048,0),IF('People_Inputs'!$E$63="SALES",'Payroll'!AJ1068,0),IF('People_Inputs'!$E$64="SALES",'Payroll'!AJ1088,0),IF('People_Inputs'!$E$65="SALES",'Payroll'!AJ1108,0),IF('People_Inputs'!$E$66="SALES",'Payroll'!AJ1128,0),IF('People_Inputs'!$E$67="SALES",'Payroll'!AJ1148,0),IF('People_Inputs'!$E$68="SALES",'Payroll'!AJ1168,0),IF('People_Inputs'!$E$69="SALES",'Payroll'!AJ1188,0),IF('People_Inputs'!$E$70="SALES",'Payroll'!AJ1208,0))</f>
        <v>0.0</v>
      </c>
      <c r="AK40" s="35">
        <f>SUM(IF('People_Inputs'!$E$11="SALES",'Payroll'!AK28,0),IF('People_Inputs'!$E$12="SALES",'Payroll'!AK48,0),IF('People_Inputs'!$E$13="SALES",'Payroll'!AK68,0),IF('People_Inputs'!$E$14="SALES",'Payroll'!AK88,0),IF('People_Inputs'!$E$15="SALES",'Payroll'!AK108,0),IF('People_Inputs'!$E$16="SALES",'Payroll'!AK128,0),IF('People_Inputs'!$E$17="SALES",'Payroll'!AK148,0),IF('People_Inputs'!$E$18="SALES",'Payroll'!AK168,0),IF('People_Inputs'!$E$19="SALES",'Payroll'!AK188,0),IF('People_Inputs'!$E$20="SALES",'Payroll'!AK208,0),IF('People_Inputs'!$E$21="SALES",'Payroll'!AK228,0),IF('People_Inputs'!$E$22="SALES",'Payroll'!AK248,0),IF('People_Inputs'!$E$23="SALES",'Payroll'!AK268,0),IF('People_Inputs'!$E$24="SALES",'Payroll'!AK288,0),IF('People_Inputs'!$E$25="SALES",'Payroll'!AK308,0),IF('People_Inputs'!$E$26="SALES",'Payroll'!AK328,0),IF('People_Inputs'!$E$27="SALES",'Payroll'!AK348,0),IF('People_Inputs'!$E$28="SALES",'Payroll'!AK368,0),IF('People_Inputs'!$E$29="SALES",'Payroll'!AK388,0),IF('People_Inputs'!$E$30="SALES",'Payroll'!AK408,0),IF('People_Inputs'!$E$31="SALES",'Payroll'!AK428,0),IF('People_Inputs'!$E$32="SALES",'Payroll'!AK448,0),IF('People_Inputs'!$E$33="SALES",'Payroll'!AK468,0),IF('People_Inputs'!$E$34="SALES",'Payroll'!AK488,0),IF('People_Inputs'!$E$35="SALES",'Payroll'!AK508,0),IF('People_Inputs'!$E$36="SALES",'Payroll'!AK528,0),IF('People_Inputs'!$E$37="SALES",'Payroll'!AK548,0),IF('People_Inputs'!$E$38="SALES",'Payroll'!AK568,0),IF('People_Inputs'!$E$39="SALES",'Payroll'!AK588,0),IF('People_Inputs'!$E$40="SALES",'Payroll'!AK608,0),IF('People_Inputs'!$E$41="SALES",'Payroll'!AK628,0),IF('People_Inputs'!$E$42="SALES",'Payroll'!AK648,0),IF('People_Inputs'!$E$43="SALES",'Payroll'!AK668,0),IF('People_Inputs'!$E$44="SALES",'Payroll'!AK688,0),IF('People_Inputs'!$E$45="SALES",'Payroll'!AK708,0),IF('People_Inputs'!$E$46="SALES",'Payroll'!AK728,0),IF('People_Inputs'!$E$47="SALES",'Payroll'!AK748,0),IF('People_Inputs'!$E$48="SALES",'Payroll'!AK768,0),IF('People_Inputs'!$E$49="SALES",'Payroll'!AK788,0),IF('People_Inputs'!$E$50="SALES",'Payroll'!AK808,0),IF('People_Inputs'!$E$51="SALES",'Payroll'!AK828,0),IF('People_Inputs'!$E$52="SALES",'Payroll'!AK848,0),IF('People_Inputs'!$E$53="SALES",'Payroll'!AK868,0),IF('People_Inputs'!$E$54="SALES",'Payroll'!AK888,0),IF('People_Inputs'!$E$55="SALES",'Payroll'!AK908,0),IF('People_Inputs'!$E$56="SALES",'Payroll'!AK928,0),IF('People_Inputs'!$E$57="SALES",'Payroll'!AK948,0),IF('People_Inputs'!$E$58="SALES",'Payroll'!AK968,0),IF('People_Inputs'!$E$59="SALES",'Payroll'!AK988,0),IF('People_Inputs'!$E$60="SALES",'Payroll'!AK1008,0),IF('People_Inputs'!$E$61="SALES",'Payroll'!AK1028,0),IF('People_Inputs'!$E$62="SALES",'Payroll'!AK1048,0),IF('People_Inputs'!$E$63="SALES",'Payroll'!AK1068,0),IF('People_Inputs'!$E$64="SALES",'Payroll'!AK1088,0),IF('People_Inputs'!$E$65="SALES",'Payroll'!AK1108,0),IF('People_Inputs'!$E$66="SALES",'Payroll'!AK1128,0),IF('People_Inputs'!$E$67="SALES",'Payroll'!AK1148,0),IF('People_Inputs'!$E$68="SALES",'Payroll'!AK1168,0),IF('People_Inputs'!$E$69="SALES",'Payroll'!AK1188,0),IF('People_Inputs'!$E$70="SALES",'Payroll'!AK1208,0))</f>
        <v>0.0</v>
      </c>
      <c r="AL40" s="35">
        <f>SUM(IF('People_Inputs'!$E$11="SALES",'Payroll'!AL28,0),IF('People_Inputs'!$E$12="SALES",'Payroll'!AL48,0),IF('People_Inputs'!$E$13="SALES",'Payroll'!AL68,0),IF('People_Inputs'!$E$14="SALES",'Payroll'!AL88,0),IF('People_Inputs'!$E$15="SALES",'Payroll'!AL108,0),IF('People_Inputs'!$E$16="SALES",'Payroll'!AL128,0),IF('People_Inputs'!$E$17="SALES",'Payroll'!AL148,0),IF('People_Inputs'!$E$18="SALES",'Payroll'!AL168,0),IF('People_Inputs'!$E$19="SALES",'Payroll'!AL188,0),IF('People_Inputs'!$E$20="SALES",'Payroll'!AL208,0),IF('People_Inputs'!$E$21="SALES",'Payroll'!AL228,0),IF('People_Inputs'!$E$22="SALES",'Payroll'!AL248,0),IF('People_Inputs'!$E$23="SALES",'Payroll'!AL268,0),IF('People_Inputs'!$E$24="SALES",'Payroll'!AL288,0),IF('People_Inputs'!$E$25="SALES",'Payroll'!AL308,0),IF('People_Inputs'!$E$26="SALES",'Payroll'!AL328,0),IF('People_Inputs'!$E$27="SALES",'Payroll'!AL348,0),IF('People_Inputs'!$E$28="SALES",'Payroll'!AL368,0),IF('People_Inputs'!$E$29="SALES",'Payroll'!AL388,0),IF('People_Inputs'!$E$30="SALES",'Payroll'!AL408,0),IF('People_Inputs'!$E$31="SALES",'Payroll'!AL428,0),IF('People_Inputs'!$E$32="SALES",'Payroll'!AL448,0),IF('People_Inputs'!$E$33="SALES",'Payroll'!AL468,0),IF('People_Inputs'!$E$34="SALES",'Payroll'!AL488,0),IF('People_Inputs'!$E$35="SALES",'Payroll'!AL508,0),IF('People_Inputs'!$E$36="SALES",'Payroll'!AL528,0),IF('People_Inputs'!$E$37="SALES",'Payroll'!AL548,0),IF('People_Inputs'!$E$38="SALES",'Payroll'!AL568,0),IF('People_Inputs'!$E$39="SALES",'Payroll'!AL588,0),IF('People_Inputs'!$E$40="SALES",'Payroll'!AL608,0),IF('People_Inputs'!$E$41="SALES",'Payroll'!AL628,0),IF('People_Inputs'!$E$42="SALES",'Payroll'!AL648,0),IF('People_Inputs'!$E$43="SALES",'Payroll'!AL668,0),IF('People_Inputs'!$E$44="SALES",'Payroll'!AL688,0),IF('People_Inputs'!$E$45="SALES",'Payroll'!AL708,0),IF('People_Inputs'!$E$46="SALES",'Payroll'!AL728,0),IF('People_Inputs'!$E$47="SALES",'Payroll'!AL748,0),IF('People_Inputs'!$E$48="SALES",'Payroll'!AL768,0),IF('People_Inputs'!$E$49="SALES",'Payroll'!AL788,0),IF('People_Inputs'!$E$50="SALES",'Payroll'!AL808,0),IF('People_Inputs'!$E$51="SALES",'Payroll'!AL828,0),IF('People_Inputs'!$E$52="SALES",'Payroll'!AL848,0),IF('People_Inputs'!$E$53="SALES",'Payroll'!AL868,0),IF('People_Inputs'!$E$54="SALES",'Payroll'!AL888,0),IF('People_Inputs'!$E$55="SALES",'Payroll'!AL908,0),IF('People_Inputs'!$E$56="SALES",'Payroll'!AL928,0),IF('People_Inputs'!$E$57="SALES",'Payroll'!AL948,0),IF('People_Inputs'!$E$58="SALES",'Payroll'!AL968,0),IF('People_Inputs'!$E$59="SALES",'Payroll'!AL988,0),IF('People_Inputs'!$E$60="SALES",'Payroll'!AL1008,0),IF('People_Inputs'!$E$61="SALES",'Payroll'!AL1028,0),IF('People_Inputs'!$E$62="SALES",'Payroll'!AL1048,0),IF('People_Inputs'!$E$63="SALES",'Payroll'!AL1068,0),IF('People_Inputs'!$E$64="SALES",'Payroll'!AL1088,0),IF('People_Inputs'!$E$65="SALES",'Payroll'!AL1108,0),IF('People_Inputs'!$E$66="SALES",'Payroll'!AL1128,0),IF('People_Inputs'!$E$67="SALES",'Payroll'!AL1148,0),IF('People_Inputs'!$E$68="SALES",'Payroll'!AL1168,0),IF('People_Inputs'!$E$69="SALES",'Payroll'!AL1188,0),IF('People_Inputs'!$E$70="SALES",'Payroll'!AL1208,0))</f>
        <v>0.0</v>
      </c>
      <c r="AM40" s="35">
        <f>SUM(IF('People_Inputs'!$E$11="SALES",'Payroll'!AM28,0),IF('People_Inputs'!$E$12="SALES",'Payroll'!AM48,0),IF('People_Inputs'!$E$13="SALES",'Payroll'!AM68,0),IF('People_Inputs'!$E$14="SALES",'Payroll'!AM88,0),IF('People_Inputs'!$E$15="SALES",'Payroll'!AM108,0),IF('People_Inputs'!$E$16="SALES",'Payroll'!AM128,0),IF('People_Inputs'!$E$17="SALES",'Payroll'!AM148,0),IF('People_Inputs'!$E$18="SALES",'Payroll'!AM168,0),IF('People_Inputs'!$E$19="SALES",'Payroll'!AM188,0),IF('People_Inputs'!$E$20="SALES",'Payroll'!AM208,0),IF('People_Inputs'!$E$21="SALES",'Payroll'!AM228,0),IF('People_Inputs'!$E$22="SALES",'Payroll'!AM248,0),IF('People_Inputs'!$E$23="SALES",'Payroll'!AM268,0),IF('People_Inputs'!$E$24="SALES",'Payroll'!AM288,0),IF('People_Inputs'!$E$25="SALES",'Payroll'!AM308,0),IF('People_Inputs'!$E$26="SALES",'Payroll'!AM328,0),IF('People_Inputs'!$E$27="SALES",'Payroll'!AM348,0),IF('People_Inputs'!$E$28="SALES",'Payroll'!AM368,0),IF('People_Inputs'!$E$29="SALES",'Payroll'!AM388,0),IF('People_Inputs'!$E$30="SALES",'Payroll'!AM408,0),IF('People_Inputs'!$E$31="SALES",'Payroll'!AM428,0),IF('People_Inputs'!$E$32="SALES",'Payroll'!AM448,0),IF('People_Inputs'!$E$33="SALES",'Payroll'!AM468,0),IF('People_Inputs'!$E$34="SALES",'Payroll'!AM488,0),IF('People_Inputs'!$E$35="SALES",'Payroll'!AM508,0),IF('People_Inputs'!$E$36="SALES",'Payroll'!AM528,0),IF('People_Inputs'!$E$37="SALES",'Payroll'!AM548,0),IF('People_Inputs'!$E$38="SALES",'Payroll'!AM568,0),IF('People_Inputs'!$E$39="SALES",'Payroll'!AM588,0),IF('People_Inputs'!$E$40="SALES",'Payroll'!AM608,0),IF('People_Inputs'!$E$41="SALES",'Payroll'!AM628,0),IF('People_Inputs'!$E$42="SALES",'Payroll'!AM648,0),IF('People_Inputs'!$E$43="SALES",'Payroll'!AM668,0),IF('People_Inputs'!$E$44="SALES",'Payroll'!AM688,0),IF('People_Inputs'!$E$45="SALES",'Payroll'!AM708,0),IF('People_Inputs'!$E$46="SALES",'Payroll'!AM728,0),IF('People_Inputs'!$E$47="SALES",'Payroll'!AM748,0),IF('People_Inputs'!$E$48="SALES",'Payroll'!AM768,0),IF('People_Inputs'!$E$49="SALES",'Payroll'!AM788,0),IF('People_Inputs'!$E$50="SALES",'Payroll'!AM808,0),IF('People_Inputs'!$E$51="SALES",'Payroll'!AM828,0),IF('People_Inputs'!$E$52="SALES",'Payroll'!AM848,0),IF('People_Inputs'!$E$53="SALES",'Payroll'!AM868,0),IF('People_Inputs'!$E$54="SALES",'Payroll'!AM888,0),IF('People_Inputs'!$E$55="SALES",'Payroll'!AM908,0),IF('People_Inputs'!$E$56="SALES",'Payroll'!AM928,0),IF('People_Inputs'!$E$57="SALES",'Payroll'!AM948,0),IF('People_Inputs'!$E$58="SALES",'Payroll'!AM968,0),IF('People_Inputs'!$E$59="SALES",'Payroll'!AM988,0),IF('People_Inputs'!$E$60="SALES",'Payroll'!AM1008,0),IF('People_Inputs'!$E$61="SALES",'Payroll'!AM1028,0),IF('People_Inputs'!$E$62="SALES",'Payroll'!AM1048,0),IF('People_Inputs'!$E$63="SALES",'Payroll'!AM1068,0),IF('People_Inputs'!$E$64="SALES",'Payroll'!AM1088,0),IF('People_Inputs'!$E$65="SALES",'Payroll'!AM1108,0),IF('People_Inputs'!$E$66="SALES",'Payroll'!AM1128,0),IF('People_Inputs'!$E$67="SALES",'Payroll'!AM1148,0),IF('People_Inputs'!$E$68="SALES",'Payroll'!AM1168,0),IF('People_Inputs'!$E$69="SALES",'Payroll'!AM1188,0),IF('People_Inputs'!$E$70="SALES",'Payroll'!AM1208,0))</f>
        <v>0.0</v>
      </c>
      <c r="AN40" s="35">
        <f>SUM(IF('People_Inputs'!$E$11="SALES",'Payroll'!AN28,0),IF('People_Inputs'!$E$12="SALES",'Payroll'!AN48,0),IF('People_Inputs'!$E$13="SALES",'Payroll'!AN68,0),IF('People_Inputs'!$E$14="SALES",'Payroll'!AN88,0),IF('People_Inputs'!$E$15="SALES",'Payroll'!AN108,0),IF('People_Inputs'!$E$16="SALES",'Payroll'!AN128,0),IF('People_Inputs'!$E$17="SALES",'Payroll'!AN148,0),IF('People_Inputs'!$E$18="SALES",'Payroll'!AN168,0),IF('People_Inputs'!$E$19="SALES",'Payroll'!AN188,0),IF('People_Inputs'!$E$20="SALES",'Payroll'!AN208,0),IF('People_Inputs'!$E$21="SALES",'Payroll'!AN228,0),IF('People_Inputs'!$E$22="SALES",'Payroll'!AN248,0),IF('People_Inputs'!$E$23="SALES",'Payroll'!AN268,0),IF('People_Inputs'!$E$24="SALES",'Payroll'!AN288,0),IF('People_Inputs'!$E$25="SALES",'Payroll'!AN308,0),IF('People_Inputs'!$E$26="SALES",'Payroll'!AN328,0),IF('People_Inputs'!$E$27="SALES",'Payroll'!AN348,0),IF('People_Inputs'!$E$28="SALES",'Payroll'!AN368,0),IF('People_Inputs'!$E$29="SALES",'Payroll'!AN388,0),IF('People_Inputs'!$E$30="SALES",'Payroll'!AN408,0),IF('People_Inputs'!$E$31="SALES",'Payroll'!AN428,0),IF('People_Inputs'!$E$32="SALES",'Payroll'!AN448,0),IF('People_Inputs'!$E$33="SALES",'Payroll'!AN468,0),IF('People_Inputs'!$E$34="SALES",'Payroll'!AN488,0),IF('People_Inputs'!$E$35="SALES",'Payroll'!AN508,0),IF('People_Inputs'!$E$36="SALES",'Payroll'!AN528,0),IF('People_Inputs'!$E$37="SALES",'Payroll'!AN548,0),IF('People_Inputs'!$E$38="SALES",'Payroll'!AN568,0),IF('People_Inputs'!$E$39="SALES",'Payroll'!AN588,0),IF('People_Inputs'!$E$40="SALES",'Payroll'!AN608,0),IF('People_Inputs'!$E$41="SALES",'Payroll'!AN628,0),IF('People_Inputs'!$E$42="SALES",'Payroll'!AN648,0),IF('People_Inputs'!$E$43="SALES",'Payroll'!AN668,0),IF('People_Inputs'!$E$44="SALES",'Payroll'!AN688,0),IF('People_Inputs'!$E$45="SALES",'Payroll'!AN708,0),IF('People_Inputs'!$E$46="SALES",'Payroll'!AN728,0),IF('People_Inputs'!$E$47="SALES",'Payroll'!AN748,0),IF('People_Inputs'!$E$48="SALES",'Payroll'!AN768,0),IF('People_Inputs'!$E$49="SALES",'Payroll'!AN788,0),IF('People_Inputs'!$E$50="SALES",'Payroll'!AN808,0),IF('People_Inputs'!$E$51="SALES",'Payroll'!AN828,0),IF('People_Inputs'!$E$52="SALES",'Payroll'!AN848,0),IF('People_Inputs'!$E$53="SALES",'Payroll'!AN868,0),IF('People_Inputs'!$E$54="SALES",'Payroll'!AN888,0),IF('People_Inputs'!$E$55="SALES",'Payroll'!AN908,0),IF('People_Inputs'!$E$56="SALES",'Payroll'!AN928,0),IF('People_Inputs'!$E$57="SALES",'Payroll'!AN948,0),IF('People_Inputs'!$E$58="SALES",'Payroll'!AN968,0),IF('People_Inputs'!$E$59="SALES",'Payroll'!AN988,0),IF('People_Inputs'!$E$60="SALES",'Payroll'!AN1008,0),IF('People_Inputs'!$E$61="SALES",'Payroll'!AN1028,0),IF('People_Inputs'!$E$62="SALES",'Payroll'!AN1048,0),IF('People_Inputs'!$E$63="SALES",'Payroll'!AN1068,0),IF('People_Inputs'!$E$64="SALES",'Payroll'!AN1088,0),IF('People_Inputs'!$E$65="SALES",'Payroll'!AN1108,0),IF('People_Inputs'!$E$66="SALES",'Payroll'!AN1128,0),IF('People_Inputs'!$E$67="SALES",'Payroll'!AN1148,0),IF('People_Inputs'!$E$68="SALES",'Payroll'!AN1168,0),IF('People_Inputs'!$E$69="SALES",'Payroll'!AN1188,0),IF('People_Inputs'!$E$70="SALES",'Payroll'!AN1208,0))</f>
        <v>0.0</v>
      </c>
      <c r="AO40" s="35">
        <f>SUM(IF('People_Inputs'!$E$11="SALES",'Payroll'!AO28,0),IF('People_Inputs'!$E$12="SALES",'Payroll'!AO48,0),IF('People_Inputs'!$E$13="SALES",'Payroll'!AO68,0),IF('People_Inputs'!$E$14="SALES",'Payroll'!AO88,0),IF('People_Inputs'!$E$15="SALES",'Payroll'!AO108,0),IF('People_Inputs'!$E$16="SALES",'Payroll'!AO128,0),IF('People_Inputs'!$E$17="SALES",'Payroll'!AO148,0),IF('People_Inputs'!$E$18="SALES",'Payroll'!AO168,0),IF('People_Inputs'!$E$19="SALES",'Payroll'!AO188,0),IF('People_Inputs'!$E$20="SALES",'Payroll'!AO208,0),IF('People_Inputs'!$E$21="SALES",'Payroll'!AO228,0),IF('People_Inputs'!$E$22="SALES",'Payroll'!AO248,0),IF('People_Inputs'!$E$23="SALES",'Payroll'!AO268,0),IF('People_Inputs'!$E$24="SALES",'Payroll'!AO288,0),IF('People_Inputs'!$E$25="SALES",'Payroll'!AO308,0),IF('People_Inputs'!$E$26="SALES",'Payroll'!AO328,0),IF('People_Inputs'!$E$27="SALES",'Payroll'!AO348,0),IF('People_Inputs'!$E$28="SALES",'Payroll'!AO368,0),IF('People_Inputs'!$E$29="SALES",'Payroll'!AO388,0),IF('People_Inputs'!$E$30="SALES",'Payroll'!AO408,0),IF('People_Inputs'!$E$31="SALES",'Payroll'!AO428,0),IF('People_Inputs'!$E$32="SALES",'Payroll'!AO448,0),IF('People_Inputs'!$E$33="SALES",'Payroll'!AO468,0),IF('People_Inputs'!$E$34="SALES",'Payroll'!AO488,0),IF('People_Inputs'!$E$35="SALES",'Payroll'!AO508,0),IF('People_Inputs'!$E$36="SALES",'Payroll'!AO528,0),IF('People_Inputs'!$E$37="SALES",'Payroll'!AO548,0),IF('People_Inputs'!$E$38="SALES",'Payroll'!AO568,0),IF('People_Inputs'!$E$39="SALES",'Payroll'!AO588,0),IF('People_Inputs'!$E$40="SALES",'Payroll'!AO608,0),IF('People_Inputs'!$E$41="SALES",'Payroll'!AO628,0),IF('People_Inputs'!$E$42="SALES",'Payroll'!AO648,0),IF('People_Inputs'!$E$43="SALES",'Payroll'!AO668,0),IF('People_Inputs'!$E$44="SALES",'Payroll'!AO688,0),IF('People_Inputs'!$E$45="SALES",'Payroll'!AO708,0),IF('People_Inputs'!$E$46="SALES",'Payroll'!AO728,0),IF('People_Inputs'!$E$47="SALES",'Payroll'!AO748,0),IF('People_Inputs'!$E$48="SALES",'Payroll'!AO768,0),IF('People_Inputs'!$E$49="SALES",'Payroll'!AO788,0),IF('People_Inputs'!$E$50="SALES",'Payroll'!AO808,0),IF('People_Inputs'!$E$51="SALES",'Payroll'!AO828,0),IF('People_Inputs'!$E$52="SALES",'Payroll'!AO848,0),IF('People_Inputs'!$E$53="SALES",'Payroll'!AO868,0),IF('People_Inputs'!$E$54="SALES",'Payroll'!AO888,0),IF('People_Inputs'!$E$55="SALES",'Payroll'!AO908,0),IF('People_Inputs'!$E$56="SALES",'Payroll'!AO928,0),IF('People_Inputs'!$E$57="SALES",'Payroll'!AO948,0),IF('People_Inputs'!$E$58="SALES",'Payroll'!AO968,0),IF('People_Inputs'!$E$59="SALES",'Payroll'!AO988,0),IF('People_Inputs'!$E$60="SALES",'Payroll'!AO1008,0),IF('People_Inputs'!$E$61="SALES",'Payroll'!AO1028,0),IF('People_Inputs'!$E$62="SALES",'Payroll'!AO1048,0),IF('People_Inputs'!$E$63="SALES",'Payroll'!AO1068,0),IF('People_Inputs'!$E$64="SALES",'Payroll'!AO1088,0),IF('People_Inputs'!$E$65="SALES",'Payroll'!AO1108,0),IF('People_Inputs'!$E$66="SALES",'Payroll'!AO1128,0),IF('People_Inputs'!$E$67="SALES",'Payroll'!AO1148,0),IF('People_Inputs'!$E$68="SALES",'Payroll'!AO1168,0),IF('People_Inputs'!$E$69="SALES",'Payroll'!AO1188,0),IF('People_Inputs'!$E$70="SALES",'Payroll'!AO1208,0))</f>
        <v>0.0</v>
      </c>
      <c r="AP40" s="35">
        <f>SUM(IF('People_Inputs'!$E$11="SALES",'Payroll'!AP28,0),IF('People_Inputs'!$E$12="SALES",'Payroll'!AP48,0),IF('People_Inputs'!$E$13="SALES",'Payroll'!AP68,0),IF('People_Inputs'!$E$14="SALES",'Payroll'!AP88,0),IF('People_Inputs'!$E$15="SALES",'Payroll'!AP108,0),IF('People_Inputs'!$E$16="SALES",'Payroll'!AP128,0),IF('People_Inputs'!$E$17="SALES",'Payroll'!AP148,0),IF('People_Inputs'!$E$18="SALES",'Payroll'!AP168,0),IF('People_Inputs'!$E$19="SALES",'Payroll'!AP188,0),IF('People_Inputs'!$E$20="SALES",'Payroll'!AP208,0),IF('People_Inputs'!$E$21="SALES",'Payroll'!AP228,0),IF('People_Inputs'!$E$22="SALES",'Payroll'!AP248,0),IF('People_Inputs'!$E$23="SALES",'Payroll'!AP268,0),IF('People_Inputs'!$E$24="SALES",'Payroll'!AP288,0),IF('People_Inputs'!$E$25="SALES",'Payroll'!AP308,0),IF('People_Inputs'!$E$26="SALES",'Payroll'!AP328,0),IF('People_Inputs'!$E$27="SALES",'Payroll'!AP348,0),IF('People_Inputs'!$E$28="SALES",'Payroll'!AP368,0),IF('People_Inputs'!$E$29="SALES",'Payroll'!AP388,0),IF('People_Inputs'!$E$30="SALES",'Payroll'!AP408,0),IF('People_Inputs'!$E$31="SALES",'Payroll'!AP428,0),IF('People_Inputs'!$E$32="SALES",'Payroll'!AP448,0),IF('People_Inputs'!$E$33="SALES",'Payroll'!AP468,0),IF('People_Inputs'!$E$34="SALES",'Payroll'!AP488,0),IF('People_Inputs'!$E$35="SALES",'Payroll'!AP508,0),IF('People_Inputs'!$E$36="SALES",'Payroll'!AP528,0),IF('People_Inputs'!$E$37="SALES",'Payroll'!AP548,0),IF('People_Inputs'!$E$38="SALES",'Payroll'!AP568,0),IF('People_Inputs'!$E$39="SALES",'Payroll'!AP588,0),IF('People_Inputs'!$E$40="SALES",'Payroll'!AP608,0),IF('People_Inputs'!$E$41="SALES",'Payroll'!AP628,0),IF('People_Inputs'!$E$42="SALES",'Payroll'!AP648,0),IF('People_Inputs'!$E$43="SALES",'Payroll'!AP668,0),IF('People_Inputs'!$E$44="SALES",'Payroll'!AP688,0),IF('People_Inputs'!$E$45="SALES",'Payroll'!AP708,0),IF('People_Inputs'!$E$46="SALES",'Payroll'!AP728,0),IF('People_Inputs'!$E$47="SALES",'Payroll'!AP748,0),IF('People_Inputs'!$E$48="SALES",'Payroll'!AP768,0),IF('People_Inputs'!$E$49="SALES",'Payroll'!AP788,0),IF('People_Inputs'!$E$50="SALES",'Payroll'!AP808,0),IF('People_Inputs'!$E$51="SALES",'Payroll'!AP828,0),IF('People_Inputs'!$E$52="SALES",'Payroll'!AP848,0),IF('People_Inputs'!$E$53="SALES",'Payroll'!AP868,0),IF('People_Inputs'!$E$54="SALES",'Payroll'!AP888,0),IF('People_Inputs'!$E$55="SALES",'Payroll'!AP908,0),IF('People_Inputs'!$E$56="SALES",'Payroll'!AP928,0),IF('People_Inputs'!$E$57="SALES",'Payroll'!AP948,0),IF('People_Inputs'!$E$58="SALES",'Payroll'!AP968,0),IF('People_Inputs'!$E$59="SALES",'Payroll'!AP988,0),IF('People_Inputs'!$E$60="SALES",'Payroll'!AP1008,0),IF('People_Inputs'!$E$61="SALES",'Payroll'!AP1028,0),IF('People_Inputs'!$E$62="SALES",'Payroll'!AP1048,0),IF('People_Inputs'!$E$63="SALES",'Payroll'!AP1068,0),IF('People_Inputs'!$E$64="SALES",'Payroll'!AP1088,0),IF('People_Inputs'!$E$65="SALES",'Payroll'!AP1108,0),IF('People_Inputs'!$E$66="SALES",'Payroll'!AP1128,0),IF('People_Inputs'!$E$67="SALES",'Payroll'!AP1148,0),IF('People_Inputs'!$E$68="SALES",'Payroll'!AP1168,0),IF('People_Inputs'!$E$69="SALES",'Payroll'!AP1188,0),IF('People_Inputs'!$E$70="SALES",'Payroll'!AP1208,0))</f>
        <v>0.0</v>
      </c>
      <c r="AQ40" s="35">
        <f>SUM(IF('People_Inputs'!$E$11="SALES",'Payroll'!AQ28,0),IF('People_Inputs'!$E$12="SALES",'Payroll'!AQ48,0),IF('People_Inputs'!$E$13="SALES",'Payroll'!AQ68,0),IF('People_Inputs'!$E$14="SALES",'Payroll'!AQ88,0),IF('People_Inputs'!$E$15="SALES",'Payroll'!AQ108,0),IF('People_Inputs'!$E$16="SALES",'Payroll'!AQ128,0),IF('People_Inputs'!$E$17="SALES",'Payroll'!AQ148,0),IF('People_Inputs'!$E$18="SALES",'Payroll'!AQ168,0),IF('People_Inputs'!$E$19="SALES",'Payroll'!AQ188,0),IF('People_Inputs'!$E$20="SALES",'Payroll'!AQ208,0),IF('People_Inputs'!$E$21="SALES",'Payroll'!AQ228,0),IF('People_Inputs'!$E$22="SALES",'Payroll'!AQ248,0),IF('People_Inputs'!$E$23="SALES",'Payroll'!AQ268,0),IF('People_Inputs'!$E$24="SALES",'Payroll'!AQ288,0),IF('People_Inputs'!$E$25="SALES",'Payroll'!AQ308,0),IF('People_Inputs'!$E$26="SALES",'Payroll'!AQ328,0),IF('People_Inputs'!$E$27="SALES",'Payroll'!AQ348,0),IF('People_Inputs'!$E$28="SALES",'Payroll'!AQ368,0),IF('People_Inputs'!$E$29="SALES",'Payroll'!AQ388,0),IF('People_Inputs'!$E$30="SALES",'Payroll'!AQ408,0),IF('People_Inputs'!$E$31="SALES",'Payroll'!AQ428,0),IF('People_Inputs'!$E$32="SALES",'Payroll'!AQ448,0),IF('People_Inputs'!$E$33="SALES",'Payroll'!AQ468,0),IF('People_Inputs'!$E$34="SALES",'Payroll'!AQ488,0),IF('People_Inputs'!$E$35="SALES",'Payroll'!AQ508,0),IF('People_Inputs'!$E$36="SALES",'Payroll'!AQ528,0),IF('People_Inputs'!$E$37="SALES",'Payroll'!AQ548,0),IF('People_Inputs'!$E$38="SALES",'Payroll'!AQ568,0),IF('People_Inputs'!$E$39="SALES",'Payroll'!AQ588,0),IF('People_Inputs'!$E$40="SALES",'Payroll'!AQ608,0),IF('People_Inputs'!$E$41="SALES",'Payroll'!AQ628,0),IF('People_Inputs'!$E$42="SALES",'Payroll'!AQ648,0),IF('People_Inputs'!$E$43="SALES",'Payroll'!AQ668,0),IF('People_Inputs'!$E$44="SALES",'Payroll'!AQ688,0),IF('People_Inputs'!$E$45="SALES",'Payroll'!AQ708,0),IF('People_Inputs'!$E$46="SALES",'Payroll'!AQ728,0),IF('People_Inputs'!$E$47="SALES",'Payroll'!AQ748,0),IF('People_Inputs'!$E$48="SALES",'Payroll'!AQ768,0),IF('People_Inputs'!$E$49="SALES",'Payroll'!AQ788,0),IF('People_Inputs'!$E$50="SALES",'Payroll'!AQ808,0),IF('People_Inputs'!$E$51="SALES",'Payroll'!AQ828,0),IF('People_Inputs'!$E$52="SALES",'Payroll'!AQ848,0),IF('People_Inputs'!$E$53="SALES",'Payroll'!AQ868,0),IF('People_Inputs'!$E$54="SALES",'Payroll'!AQ888,0),IF('People_Inputs'!$E$55="SALES",'Payroll'!AQ908,0),IF('People_Inputs'!$E$56="SALES",'Payroll'!AQ928,0),IF('People_Inputs'!$E$57="SALES",'Payroll'!AQ948,0),IF('People_Inputs'!$E$58="SALES",'Payroll'!AQ968,0),IF('People_Inputs'!$E$59="SALES",'Payroll'!AQ988,0),IF('People_Inputs'!$E$60="SALES",'Payroll'!AQ1008,0),IF('People_Inputs'!$E$61="SALES",'Payroll'!AQ1028,0),IF('People_Inputs'!$E$62="SALES",'Payroll'!AQ1048,0),IF('People_Inputs'!$E$63="SALES",'Payroll'!AQ1068,0),IF('People_Inputs'!$E$64="SALES",'Payroll'!AQ1088,0),IF('People_Inputs'!$E$65="SALES",'Payroll'!AQ1108,0),IF('People_Inputs'!$E$66="SALES",'Payroll'!AQ1128,0),IF('People_Inputs'!$E$67="SALES",'Payroll'!AQ1148,0),IF('People_Inputs'!$E$68="SALES",'Payroll'!AQ1168,0),IF('People_Inputs'!$E$69="SALES",'Payroll'!AQ1188,0),IF('People_Inputs'!$E$70="SALES",'Payroll'!AQ1208,0))</f>
        <v>0.0</v>
      </c>
      <c r="AR40" s="35">
        <f>SUM(IF('People_Inputs'!$E$11="SALES",'Payroll'!AR28,0),IF('People_Inputs'!$E$12="SALES",'Payroll'!AR48,0),IF('People_Inputs'!$E$13="SALES",'Payroll'!AR68,0),IF('People_Inputs'!$E$14="SALES",'Payroll'!AR88,0),IF('People_Inputs'!$E$15="SALES",'Payroll'!AR108,0),IF('People_Inputs'!$E$16="SALES",'Payroll'!AR128,0),IF('People_Inputs'!$E$17="SALES",'Payroll'!AR148,0),IF('People_Inputs'!$E$18="SALES",'Payroll'!AR168,0),IF('People_Inputs'!$E$19="SALES",'Payroll'!AR188,0),IF('People_Inputs'!$E$20="SALES",'Payroll'!AR208,0),IF('People_Inputs'!$E$21="SALES",'Payroll'!AR228,0),IF('People_Inputs'!$E$22="SALES",'Payroll'!AR248,0),IF('People_Inputs'!$E$23="SALES",'Payroll'!AR268,0),IF('People_Inputs'!$E$24="SALES",'Payroll'!AR288,0),IF('People_Inputs'!$E$25="SALES",'Payroll'!AR308,0),IF('People_Inputs'!$E$26="SALES",'Payroll'!AR328,0),IF('People_Inputs'!$E$27="SALES",'Payroll'!AR348,0),IF('People_Inputs'!$E$28="SALES",'Payroll'!AR368,0),IF('People_Inputs'!$E$29="SALES",'Payroll'!AR388,0),IF('People_Inputs'!$E$30="SALES",'Payroll'!AR408,0),IF('People_Inputs'!$E$31="SALES",'Payroll'!AR428,0),IF('People_Inputs'!$E$32="SALES",'Payroll'!AR448,0),IF('People_Inputs'!$E$33="SALES",'Payroll'!AR468,0),IF('People_Inputs'!$E$34="SALES",'Payroll'!AR488,0),IF('People_Inputs'!$E$35="SALES",'Payroll'!AR508,0),IF('People_Inputs'!$E$36="SALES",'Payroll'!AR528,0),IF('People_Inputs'!$E$37="SALES",'Payroll'!AR548,0),IF('People_Inputs'!$E$38="SALES",'Payroll'!AR568,0),IF('People_Inputs'!$E$39="SALES",'Payroll'!AR588,0),IF('People_Inputs'!$E$40="SALES",'Payroll'!AR608,0),IF('People_Inputs'!$E$41="SALES",'Payroll'!AR628,0),IF('People_Inputs'!$E$42="SALES",'Payroll'!AR648,0),IF('People_Inputs'!$E$43="SALES",'Payroll'!AR668,0),IF('People_Inputs'!$E$44="SALES",'Payroll'!AR688,0),IF('People_Inputs'!$E$45="SALES",'Payroll'!AR708,0),IF('People_Inputs'!$E$46="SALES",'Payroll'!AR728,0),IF('People_Inputs'!$E$47="SALES",'Payroll'!AR748,0),IF('People_Inputs'!$E$48="SALES",'Payroll'!AR768,0),IF('People_Inputs'!$E$49="SALES",'Payroll'!AR788,0),IF('People_Inputs'!$E$50="SALES",'Payroll'!AR808,0),IF('People_Inputs'!$E$51="SALES",'Payroll'!AR828,0),IF('People_Inputs'!$E$52="SALES",'Payroll'!AR848,0),IF('People_Inputs'!$E$53="SALES",'Payroll'!AR868,0),IF('People_Inputs'!$E$54="SALES",'Payroll'!AR888,0),IF('People_Inputs'!$E$55="SALES",'Payroll'!AR908,0),IF('People_Inputs'!$E$56="SALES",'Payroll'!AR928,0),IF('People_Inputs'!$E$57="SALES",'Payroll'!AR948,0),IF('People_Inputs'!$E$58="SALES",'Payroll'!AR968,0),IF('People_Inputs'!$E$59="SALES",'Payroll'!AR988,0),IF('People_Inputs'!$E$60="SALES",'Payroll'!AR1008,0),IF('People_Inputs'!$E$61="SALES",'Payroll'!AR1028,0),IF('People_Inputs'!$E$62="SALES",'Payroll'!AR1048,0),IF('People_Inputs'!$E$63="SALES",'Payroll'!AR1068,0),IF('People_Inputs'!$E$64="SALES",'Payroll'!AR1088,0),IF('People_Inputs'!$E$65="SALES",'Payroll'!AR1108,0),IF('People_Inputs'!$E$66="SALES",'Payroll'!AR1128,0),IF('People_Inputs'!$E$67="SALES",'Payroll'!AR1148,0),IF('People_Inputs'!$E$68="SALES",'Payroll'!AR1168,0),IF('People_Inputs'!$E$69="SALES",'Payroll'!AR1188,0),IF('People_Inputs'!$E$70="SALES",'Payroll'!AR1208,0))</f>
        <v>0.0</v>
      </c>
      <c r="AS40" s="35">
        <f>SUM(IF('People_Inputs'!$E$11="SALES",'Payroll'!AS28,0),IF('People_Inputs'!$E$12="SALES",'Payroll'!AS48,0),IF('People_Inputs'!$E$13="SALES",'Payroll'!AS68,0),IF('People_Inputs'!$E$14="SALES",'Payroll'!AS88,0),IF('People_Inputs'!$E$15="SALES",'Payroll'!AS108,0),IF('People_Inputs'!$E$16="SALES",'Payroll'!AS128,0),IF('People_Inputs'!$E$17="SALES",'Payroll'!AS148,0),IF('People_Inputs'!$E$18="SALES",'Payroll'!AS168,0),IF('People_Inputs'!$E$19="SALES",'Payroll'!AS188,0),IF('People_Inputs'!$E$20="SALES",'Payroll'!AS208,0),IF('People_Inputs'!$E$21="SALES",'Payroll'!AS228,0),IF('People_Inputs'!$E$22="SALES",'Payroll'!AS248,0),IF('People_Inputs'!$E$23="SALES",'Payroll'!AS268,0),IF('People_Inputs'!$E$24="SALES",'Payroll'!AS288,0),IF('People_Inputs'!$E$25="SALES",'Payroll'!AS308,0),IF('People_Inputs'!$E$26="SALES",'Payroll'!AS328,0),IF('People_Inputs'!$E$27="SALES",'Payroll'!AS348,0),IF('People_Inputs'!$E$28="SALES",'Payroll'!AS368,0),IF('People_Inputs'!$E$29="SALES",'Payroll'!AS388,0),IF('People_Inputs'!$E$30="SALES",'Payroll'!AS408,0),IF('People_Inputs'!$E$31="SALES",'Payroll'!AS428,0),IF('People_Inputs'!$E$32="SALES",'Payroll'!AS448,0),IF('People_Inputs'!$E$33="SALES",'Payroll'!AS468,0),IF('People_Inputs'!$E$34="SALES",'Payroll'!AS488,0),IF('People_Inputs'!$E$35="SALES",'Payroll'!AS508,0),IF('People_Inputs'!$E$36="SALES",'Payroll'!AS528,0),IF('People_Inputs'!$E$37="SALES",'Payroll'!AS548,0),IF('People_Inputs'!$E$38="SALES",'Payroll'!AS568,0),IF('People_Inputs'!$E$39="SALES",'Payroll'!AS588,0),IF('People_Inputs'!$E$40="SALES",'Payroll'!AS608,0),IF('People_Inputs'!$E$41="SALES",'Payroll'!AS628,0),IF('People_Inputs'!$E$42="SALES",'Payroll'!AS648,0),IF('People_Inputs'!$E$43="SALES",'Payroll'!AS668,0),IF('People_Inputs'!$E$44="SALES",'Payroll'!AS688,0),IF('People_Inputs'!$E$45="SALES",'Payroll'!AS708,0),IF('People_Inputs'!$E$46="SALES",'Payroll'!AS728,0),IF('People_Inputs'!$E$47="SALES",'Payroll'!AS748,0),IF('People_Inputs'!$E$48="SALES",'Payroll'!AS768,0),IF('People_Inputs'!$E$49="SALES",'Payroll'!AS788,0),IF('People_Inputs'!$E$50="SALES",'Payroll'!AS808,0),IF('People_Inputs'!$E$51="SALES",'Payroll'!AS828,0),IF('People_Inputs'!$E$52="SALES",'Payroll'!AS848,0),IF('People_Inputs'!$E$53="SALES",'Payroll'!AS868,0),IF('People_Inputs'!$E$54="SALES",'Payroll'!AS888,0),IF('People_Inputs'!$E$55="SALES",'Payroll'!AS908,0),IF('People_Inputs'!$E$56="SALES",'Payroll'!AS928,0),IF('People_Inputs'!$E$57="SALES",'Payroll'!AS948,0),IF('People_Inputs'!$E$58="SALES",'Payroll'!AS968,0),IF('People_Inputs'!$E$59="SALES",'Payroll'!AS988,0),IF('People_Inputs'!$E$60="SALES",'Payroll'!AS1008,0),IF('People_Inputs'!$E$61="SALES",'Payroll'!AS1028,0),IF('People_Inputs'!$E$62="SALES",'Payroll'!AS1048,0),IF('People_Inputs'!$E$63="SALES",'Payroll'!AS1068,0),IF('People_Inputs'!$E$64="SALES",'Payroll'!AS1088,0),IF('People_Inputs'!$E$65="SALES",'Payroll'!AS1108,0),IF('People_Inputs'!$E$66="SALES",'Payroll'!AS1128,0),IF('People_Inputs'!$E$67="SALES",'Payroll'!AS1148,0),IF('People_Inputs'!$E$68="SALES",'Payroll'!AS1168,0),IF('People_Inputs'!$E$69="SALES",'Payroll'!AS1188,0),IF('People_Inputs'!$E$70="SALES",'Payroll'!AS1208,0))</f>
        <v>0.0</v>
      </c>
      <c r="AT40" s="35">
        <f>SUM(IF('People_Inputs'!$E$11="SALES",'Payroll'!AT28,0),IF('People_Inputs'!$E$12="SALES",'Payroll'!AT48,0),IF('People_Inputs'!$E$13="SALES",'Payroll'!AT68,0),IF('People_Inputs'!$E$14="SALES",'Payroll'!AT88,0),IF('People_Inputs'!$E$15="SALES",'Payroll'!AT108,0),IF('People_Inputs'!$E$16="SALES",'Payroll'!AT128,0),IF('People_Inputs'!$E$17="SALES",'Payroll'!AT148,0),IF('People_Inputs'!$E$18="SALES",'Payroll'!AT168,0),IF('People_Inputs'!$E$19="SALES",'Payroll'!AT188,0),IF('People_Inputs'!$E$20="SALES",'Payroll'!AT208,0),IF('People_Inputs'!$E$21="SALES",'Payroll'!AT228,0),IF('People_Inputs'!$E$22="SALES",'Payroll'!AT248,0),IF('People_Inputs'!$E$23="SALES",'Payroll'!AT268,0),IF('People_Inputs'!$E$24="SALES",'Payroll'!AT288,0),IF('People_Inputs'!$E$25="SALES",'Payroll'!AT308,0),IF('People_Inputs'!$E$26="SALES",'Payroll'!AT328,0),IF('People_Inputs'!$E$27="SALES",'Payroll'!AT348,0),IF('People_Inputs'!$E$28="SALES",'Payroll'!AT368,0),IF('People_Inputs'!$E$29="SALES",'Payroll'!AT388,0),IF('People_Inputs'!$E$30="SALES",'Payroll'!AT408,0),IF('People_Inputs'!$E$31="SALES",'Payroll'!AT428,0),IF('People_Inputs'!$E$32="SALES",'Payroll'!AT448,0),IF('People_Inputs'!$E$33="SALES",'Payroll'!AT468,0),IF('People_Inputs'!$E$34="SALES",'Payroll'!AT488,0),IF('People_Inputs'!$E$35="SALES",'Payroll'!AT508,0),IF('People_Inputs'!$E$36="SALES",'Payroll'!AT528,0),IF('People_Inputs'!$E$37="SALES",'Payroll'!AT548,0),IF('People_Inputs'!$E$38="SALES",'Payroll'!AT568,0),IF('People_Inputs'!$E$39="SALES",'Payroll'!AT588,0),IF('People_Inputs'!$E$40="SALES",'Payroll'!AT608,0),IF('People_Inputs'!$E$41="SALES",'Payroll'!AT628,0),IF('People_Inputs'!$E$42="SALES",'Payroll'!AT648,0),IF('People_Inputs'!$E$43="SALES",'Payroll'!AT668,0),IF('People_Inputs'!$E$44="SALES",'Payroll'!AT688,0),IF('People_Inputs'!$E$45="SALES",'Payroll'!AT708,0),IF('People_Inputs'!$E$46="SALES",'Payroll'!AT728,0),IF('People_Inputs'!$E$47="SALES",'Payroll'!AT748,0),IF('People_Inputs'!$E$48="SALES",'Payroll'!AT768,0),IF('People_Inputs'!$E$49="SALES",'Payroll'!AT788,0),IF('People_Inputs'!$E$50="SALES",'Payroll'!AT808,0),IF('People_Inputs'!$E$51="SALES",'Payroll'!AT828,0),IF('People_Inputs'!$E$52="SALES",'Payroll'!AT848,0),IF('People_Inputs'!$E$53="SALES",'Payroll'!AT868,0),IF('People_Inputs'!$E$54="SALES",'Payroll'!AT888,0),IF('People_Inputs'!$E$55="SALES",'Payroll'!AT908,0),IF('People_Inputs'!$E$56="SALES",'Payroll'!AT928,0),IF('People_Inputs'!$E$57="SALES",'Payroll'!AT948,0),IF('People_Inputs'!$E$58="SALES",'Payroll'!AT968,0),IF('People_Inputs'!$E$59="SALES",'Payroll'!AT988,0),IF('People_Inputs'!$E$60="SALES",'Payroll'!AT1008,0),IF('People_Inputs'!$E$61="SALES",'Payroll'!AT1028,0),IF('People_Inputs'!$E$62="SALES",'Payroll'!AT1048,0),IF('People_Inputs'!$E$63="SALES",'Payroll'!AT1068,0),IF('People_Inputs'!$E$64="SALES",'Payroll'!AT1088,0),IF('People_Inputs'!$E$65="SALES",'Payroll'!AT1108,0),IF('People_Inputs'!$E$66="SALES",'Payroll'!AT1128,0),IF('People_Inputs'!$E$67="SALES",'Payroll'!AT1148,0),IF('People_Inputs'!$E$68="SALES",'Payroll'!AT1168,0),IF('People_Inputs'!$E$69="SALES",'Payroll'!AT1188,0),IF('People_Inputs'!$E$70="SALES",'Payroll'!AT1208,0))</f>
        <v>0.0</v>
      </c>
      <c r="AU40" s="35">
        <f>SUM(IF('People_Inputs'!$E$11="SALES",'Payroll'!AU28,0),IF('People_Inputs'!$E$12="SALES",'Payroll'!AU48,0),IF('People_Inputs'!$E$13="SALES",'Payroll'!AU68,0),IF('People_Inputs'!$E$14="SALES",'Payroll'!AU88,0),IF('People_Inputs'!$E$15="SALES",'Payroll'!AU108,0),IF('People_Inputs'!$E$16="SALES",'Payroll'!AU128,0),IF('People_Inputs'!$E$17="SALES",'Payroll'!AU148,0),IF('People_Inputs'!$E$18="SALES",'Payroll'!AU168,0),IF('People_Inputs'!$E$19="SALES",'Payroll'!AU188,0),IF('People_Inputs'!$E$20="SALES",'Payroll'!AU208,0),IF('People_Inputs'!$E$21="SALES",'Payroll'!AU228,0),IF('People_Inputs'!$E$22="SALES",'Payroll'!AU248,0),IF('People_Inputs'!$E$23="SALES",'Payroll'!AU268,0),IF('People_Inputs'!$E$24="SALES",'Payroll'!AU288,0),IF('People_Inputs'!$E$25="SALES",'Payroll'!AU308,0),IF('People_Inputs'!$E$26="SALES",'Payroll'!AU328,0),IF('People_Inputs'!$E$27="SALES",'Payroll'!AU348,0),IF('People_Inputs'!$E$28="SALES",'Payroll'!AU368,0),IF('People_Inputs'!$E$29="SALES",'Payroll'!AU388,0),IF('People_Inputs'!$E$30="SALES",'Payroll'!AU408,0),IF('People_Inputs'!$E$31="SALES",'Payroll'!AU428,0),IF('People_Inputs'!$E$32="SALES",'Payroll'!AU448,0),IF('People_Inputs'!$E$33="SALES",'Payroll'!AU468,0),IF('People_Inputs'!$E$34="SALES",'Payroll'!AU488,0),IF('People_Inputs'!$E$35="SALES",'Payroll'!AU508,0),IF('People_Inputs'!$E$36="SALES",'Payroll'!AU528,0),IF('People_Inputs'!$E$37="SALES",'Payroll'!AU548,0),IF('People_Inputs'!$E$38="SALES",'Payroll'!AU568,0),IF('People_Inputs'!$E$39="SALES",'Payroll'!AU588,0),IF('People_Inputs'!$E$40="SALES",'Payroll'!AU608,0),IF('People_Inputs'!$E$41="SALES",'Payroll'!AU628,0),IF('People_Inputs'!$E$42="SALES",'Payroll'!AU648,0),IF('People_Inputs'!$E$43="SALES",'Payroll'!AU668,0),IF('People_Inputs'!$E$44="SALES",'Payroll'!AU688,0),IF('People_Inputs'!$E$45="SALES",'Payroll'!AU708,0),IF('People_Inputs'!$E$46="SALES",'Payroll'!AU728,0),IF('People_Inputs'!$E$47="SALES",'Payroll'!AU748,0),IF('People_Inputs'!$E$48="SALES",'Payroll'!AU768,0),IF('People_Inputs'!$E$49="SALES",'Payroll'!AU788,0),IF('People_Inputs'!$E$50="SALES",'Payroll'!AU808,0),IF('People_Inputs'!$E$51="SALES",'Payroll'!AU828,0),IF('People_Inputs'!$E$52="SALES",'Payroll'!AU848,0),IF('People_Inputs'!$E$53="SALES",'Payroll'!AU868,0),IF('People_Inputs'!$E$54="SALES",'Payroll'!AU888,0),IF('People_Inputs'!$E$55="SALES",'Payroll'!AU908,0),IF('People_Inputs'!$E$56="SALES",'Payroll'!AU928,0),IF('People_Inputs'!$E$57="SALES",'Payroll'!AU948,0),IF('People_Inputs'!$E$58="SALES",'Payroll'!AU968,0),IF('People_Inputs'!$E$59="SALES",'Payroll'!AU988,0),IF('People_Inputs'!$E$60="SALES",'Payroll'!AU1008,0),IF('People_Inputs'!$E$61="SALES",'Payroll'!AU1028,0),IF('People_Inputs'!$E$62="SALES",'Payroll'!AU1048,0),IF('People_Inputs'!$E$63="SALES",'Payroll'!AU1068,0),IF('People_Inputs'!$E$64="SALES",'Payroll'!AU1088,0),IF('People_Inputs'!$E$65="SALES",'Payroll'!AU1108,0),IF('People_Inputs'!$E$66="SALES",'Payroll'!AU1128,0),IF('People_Inputs'!$E$67="SALES",'Payroll'!AU1148,0),IF('People_Inputs'!$E$68="SALES",'Payroll'!AU1168,0),IF('People_Inputs'!$E$69="SALES",'Payroll'!AU1188,0),IF('People_Inputs'!$E$70="SALES",'Payroll'!AU1208,0))</f>
        <v>0.0</v>
      </c>
      <c r="AV40" s="35">
        <f>SUM(IF('People_Inputs'!$E$11="SALES",'Payroll'!AV28,0),IF('People_Inputs'!$E$12="SALES",'Payroll'!AV48,0),IF('People_Inputs'!$E$13="SALES",'Payroll'!AV68,0),IF('People_Inputs'!$E$14="SALES",'Payroll'!AV88,0),IF('People_Inputs'!$E$15="SALES",'Payroll'!AV108,0),IF('People_Inputs'!$E$16="SALES",'Payroll'!AV128,0),IF('People_Inputs'!$E$17="SALES",'Payroll'!AV148,0),IF('People_Inputs'!$E$18="SALES",'Payroll'!AV168,0),IF('People_Inputs'!$E$19="SALES",'Payroll'!AV188,0),IF('People_Inputs'!$E$20="SALES",'Payroll'!AV208,0),IF('People_Inputs'!$E$21="SALES",'Payroll'!AV228,0),IF('People_Inputs'!$E$22="SALES",'Payroll'!AV248,0),IF('People_Inputs'!$E$23="SALES",'Payroll'!AV268,0),IF('People_Inputs'!$E$24="SALES",'Payroll'!AV288,0),IF('People_Inputs'!$E$25="SALES",'Payroll'!AV308,0),IF('People_Inputs'!$E$26="SALES",'Payroll'!AV328,0),IF('People_Inputs'!$E$27="SALES",'Payroll'!AV348,0),IF('People_Inputs'!$E$28="SALES",'Payroll'!AV368,0),IF('People_Inputs'!$E$29="SALES",'Payroll'!AV388,0),IF('People_Inputs'!$E$30="SALES",'Payroll'!AV408,0),IF('People_Inputs'!$E$31="SALES",'Payroll'!AV428,0),IF('People_Inputs'!$E$32="SALES",'Payroll'!AV448,0),IF('People_Inputs'!$E$33="SALES",'Payroll'!AV468,0),IF('People_Inputs'!$E$34="SALES",'Payroll'!AV488,0),IF('People_Inputs'!$E$35="SALES",'Payroll'!AV508,0),IF('People_Inputs'!$E$36="SALES",'Payroll'!AV528,0),IF('People_Inputs'!$E$37="SALES",'Payroll'!AV548,0),IF('People_Inputs'!$E$38="SALES",'Payroll'!AV568,0),IF('People_Inputs'!$E$39="SALES",'Payroll'!AV588,0),IF('People_Inputs'!$E$40="SALES",'Payroll'!AV608,0),IF('People_Inputs'!$E$41="SALES",'Payroll'!AV628,0),IF('People_Inputs'!$E$42="SALES",'Payroll'!AV648,0),IF('People_Inputs'!$E$43="SALES",'Payroll'!AV668,0),IF('People_Inputs'!$E$44="SALES",'Payroll'!AV688,0),IF('People_Inputs'!$E$45="SALES",'Payroll'!AV708,0),IF('People_Inputs'!$E$46="SALES",'Payroll'!AV728,0),IF('People_Inputs'!$E$47="SALES",'Payroll'!AV748,0),IF('People_Inputs'!$E$48="SALES",'Payroll'!AV768,0),IF('People_Inputs'!$E$49="SALES",'Payroll'!AV788,0),IF('People_Inputs'!$E$50="SALES",'Payroll'!AV808,0),IF('People_Inputs'!$E$51="SALES",'Payroll'!AV828,0),IF('People_Inputs'!$E$52="SALES",'Payroll'!AV848,0),IF('People_Inputs'!$E$53="SALES",'Payroll'!AV868,0),IF('People_Inputs'!$E$54="SALES",'Payroll'!AV888,0),IF('People_Inputs'!$E$55="SALES",'Payroll'!AV908,0),IF('People_Inputs'!$E$56="SALES",'Payroll'!AV928,0),IF('People_Inputs'!$E$57="SALES",'Payroll'!AV948,0),IF('People_Inputs'!$E$58="SALES",'Payroll'!AV968,0),IF('People_Inputs'!$E$59="SALES",'Payroll'!AV988,0),IF('People_Inputs'!$E$60="SALES",'Payroll'!AV1008,0),IF('People_Inputs'!$E$61="SALES",'Payroll'!AV1028,0),IF('People_Inputs'!$E$62="SALES",'Payroll'!AV1048,0),IF('People_Inputs'!$E$63="SALES",'Payroll'!AV1068,0),IF('People_Inputs'!$E$64="SALES",'Payroll'!AV1088,0),IF('People_Inputs'!$E$65="SALES",'Payroll'!AV1108,0),IF('People_Inputs'!$E$66="SALES",'Payroll'!AV1128,0),IF('People_Inputs'!$E$67="SALES",'Payroll'!AV1148,0),IF('People_Inputs'!$E$68="SALES",'Payroll'!AV1168,0),IF('People_Inputs'!$E$69="SALES",'Payroll'!AV1188,0),IF('People_Inputs'!$E$70="SALES",'Payroll'!AV1208,0))</f>
        <v>0.0</v>
      </c>
      <c r="AW40" s="35">
        <f>SUM(IF('People_Inputs'!$E$11="SALES",'Payroll'!AW28,0),IF('People_Inputs'!$E$12="SALES",'Payroll'!AW48,0),IF('People_Inputs'!$E$13="SALES",'Payroll'!AW68,0),IF('People_Inputs'!$E$14="SALES",'Payroll'!AW88,0),IF('People_Inputs'!$E$15="SALES",'Payroll'!AW108,0),IF('People_Inputs'!$E$16="SALES",'Payroll'!AW128,0),IF('People_Inputs'!$E$17="SALES",'Payroll'!AW148,0),IF('People_Inputs'!$E$18="SALES",'Payroll'!AW168,0),IF('People_Inputs'!$E$19="SALES",'Payroll'!AW188,0),IF('People_Inputs'!$E$20="SALES",'Payroll'!AW208,0),IF('People_Inputs'!$E$21="SALES",'Payroll'!AW228,0),IF('People_Inputs'!$E$22="SALES",'Payroll'!AW248,0),IF('People_Inputs'!$E$23="SALES",'Payroll'!AW268,0),IF('People_Inputs'!$E$24="SALES",'Payroll'!AW288,0),IF('People_Inputs'!$E$25="SALES",'Payroll'!AW308,0),IF('People_Inputs'!$E$26="SALES",'Payroll'!AW328,0),IF('People_Inputs'!$E$27="SALES",'Payroll'!AW348,0),IF('People_Inputs'!$E$28="SALES",'Payroll'!AW368,0),IF('People_Inputs'!$E$29="SALES",'Payroll'!AW388,0),IF('People_Inputs'!$E$30="SALES",'Payroll'!AW408,0),IF('People_Inputs'!$E$31="SALES",'Payroll'!AW428,0),IF('People_Inputs'!$E$32="SALES",'Payroll'!AW448,0),IF('People_Inputs'!$E$33="SALES",'Payroll'!AW468,0),IF('People_Inputs'!$E$34="SALES",'Payroll'!AW488,0),IF('People_Inputs'!$E$35="SALES",'Payroll'!AW508,0),IF('People_Inputs'!$E$36="SALES",'Payroll'!AW528,0),IF('People_Inputs'!$E$37="SALES",'Payroll'!AW548,0),IF('People_Inputs'!$E$38="SALES",'Payroll'!AW568,0),IF('People_Inputs'!$E$39="SALES",'Payroll'!AW588,0),IF('People_Inputs'!$E$40="SALES",'Payroll'!AW608,0),IF('People_Inputs'!$E$41="SALES",'Payroll'!AW628,0),IF('People_Inputs'!$E$42="SALES",'Payroll'!AW648,0),IF('People_Inputs'!$E$43="SALES",'Payroll'!AW668,0),IF('People_Inputs'!$E$44="SALES",'Payroll'!AW688,0),IF('People_Inputs'!$E$45="SALES",'Payroll'!AW708,0),IF('People_Inputs'!$E$46="SALES",'Payroll'!AW728,0),IF('People_Inputs'!$E$47="SALES",'Payroll'!AW748,0),IF('People_Inputs'!$E$48="SALES",'Payroll'!AW768,0),IF('People_Inputs'!$E$49="SALES",'Payroll'!AW788,0),IF('People_Inputs'!$E$50="SALES",'Payroll'!AW808,0),IF('People_Inputs'!$E$51="SALES",'Payroll'!AW828,0),IF('People_Inputs'!$E$52="SALES",'Payroll'!AW848,0),IF('People_Inputs'!$E$53="SALES",'Payroll'!AW868,0),IF('People_Inputs'!$E$54="SALES",'Payroll'!AW888,0),IF('People_Inputs'!$E$55="SALES",'Payroll'!AW908,0),IF('People_Inputs'!$E$56="SALES",'Payroll'!AW928,0),IF('People_Inputs'!$E$57="SALES",'Payroll'!AW948,0),IF('People_Inputs'!$E$58="SALES",'Payroll'!AW968,0),IF('People_Inputs'!$E$59="SALES",'Payroll'!AW988,0),IF('People_Inputs'!$E$60="SALES",'Payroll'!AW1008,0),IF('People_Inputs'!$E$61="SALES",'Payroll'!AW1028,0),IF('People_Inputs'!$E$62="SALES",'Payroll'!AW1048,0),IF('People_Inputs'!$E$63="SALES",'Payroll'!AW1068,0),IF('People_Inputs'!$E$64="SALES",'Payroll'!AW1088,0),IF('People_Inputs'!$E$65="SALES",'Payroll'!AW1108,0),IF('People_Inputs'!$E$66="SALES",'Payroll'!AW1128,0),IF('People_Inputs'!$E$67="SALES",'Payroll'!AW1148,0),IF('People_Inputs'!$E$68="SALES",'Payroll'!AW1168,0),IF('People_Inputs'!$E$69="SALES",'Payroll'!AW1188,0),IF('People_Inputs'!$E$70="SALES",'Payroll'!AW1208,0))</f>
        <v>0.0</v>
      </c>
      <c r="AX40" s="35">
        <f>SUM(IF('People_Inputs'!$E$11="SALES",'Payroll'!AX28,0),IF('People_Inputs'!$E$12="SALES",'Payroll'!AX48,0),IF('People_Inputs'!$E$13="SALES",'Payroll'!AX68,0),IF('People_Inputs'!$E$14="SALES",'Payroll'!AX88,0),IF('People_Inputs'!$E$15="SALES",'Payroll'!AX108,0),IF('People_Inputs'!$E$16="SALES",'Payroll'!AX128,0),IF('People_Inputs'!$E$17="SALES",'Payroll'!AX148,0),IF('People_Inputs'!$E$18="SALES",'Payroll'!AX168,0),IF('People_Inputs'!$E$19="SALES",'Payroll'!AX188,0),IF('People_Inputs'!$E$20="SALES",'Payroll'!AX208,0),IF('People_Inputs'!$E$21="SALES",'Payroll'!AX228,0),IF('People_Inputs'!$E$22="SALES",'Payroll'!AX248,0),IF('People_Inputs'!$E$23="SALES",'Payroll'!AX268,0),IF('People_Inputs'!$E$24="SALES",'Payroll'!AX288,0),IF('People_Inputs'!$E$25="SALES",'Payroll'!AX308,0),IF('People_Inputs'!$E$26="SALES",'Payroll'!AX328,0),IF('People_Inputs'!$E$27="SALES",'Payroll'!AX348,0),IF('People_Inputs'!$E$28="SALES",'Payroll'!AX368,0),IF('People_Inputs'!$E$29="SALES",'Payroll'!AX388,0),IF('People_Inputs'!$E$30="SALES",'Payroll'!AX408,0),IF('People_Inputs'!$E$31="SALES",'Payroll'!AX428,0),IF('People_Inputs'!$E$32="SALES",'Payroll'!AX448,0),IF('People_Inputs'!$E$33="SALES",'Payroll'!AX468,0),IF('People_Inputs'!$E$34="SALES",'Payroll'!AX488,0),IF('People_Inputs'!$E$35="SALES",'Payroll'!AX508,0),IF('People_Inputs'!$E$36="SALES",'Payroll'!AX528,0),IF('People_Inputs'!$E$37="SALES",'Payroll'!AX548,0),IF('People_Inputs'!$E$38="SALES",'Payroll'!AX568,0),IF('People_Inputs'!$E$39="SALES",'Payroll'!AX588,0),IF('People_Inputs'!$E$40="SALES",'Payroll'!AX608,0),IF('People_Inputs'!$E$41="SALES",'Payroll'!AX628,0),IF('People_Inputs'!$E$42="SALES",'Payroll'!AX648,0),IF('People_Inputs'!$E$43="SALES",'Payroll'!AX668,0),IF('People_Inputs'!$E$44="SALES",'Payroll'!AX688,0),IF('People_Inputs'!$E$45="SALES",'Payroll'!AX708,0),IF('People_Inputs'!$E$46="SALES",'Payroll'!AX728,0),IF('People_Inputs'!$E$47="SALES",'Payroll'!AX748,0),IF('People_Inputs'!$E$48="SALES",'Payroll'!AX768,0),IF('People_Inputs'!$E$49="SALES",'Payroll'!AX788,0),IF('People_Inputs'!$E$50="SALES",'Payroll'!AX808,0),IF('People_Inputs'!$E$51="SALES",'Payroll'!AX828,0),IF('People_Inputs'!$E$52="SALES",'Payroll'!AX848,0),IF('People_Inputs'!$E$53="SALES",'Payroll'!AX868,0),IF('People_Inputs'!$E$54="SALES",'Payroll'!AX888,0),IF('People_Inputs'!$E$55="SALES",'Payroll'!AX908,0),IF('People_Inputs'!$E$56="SALES",'Payroll'!AX928,0),IF('People_Inputs'!$E$57="SALES",'Payroll'!AX948,0),IF('People_Inputs'!$E$58="SALES",'Payroll'!AX968,0),IF('People_Inputs'!$E$59="SALES",'Payroll'!AX988,0),IF('People_Inputs'!$E$60="SALES",'Payroll'!AX1008,0),IF('People_Inputs'!$E$61="SALES",'Payroll'!AX1028,0),IF('People_Inputs'!$E$62="SALES",'Payroll'!AX1048,0),IF('People_Inputs'!$E$63="SALES",'Payroll'!AX1068,0),IF('People_Inputs'!$E$64="SALES",'Payroll'!AX1088,0),IF('People_Inputs'!$E$65="SALES",'Payroll'!AX1108,0),IF('People_Inputs'!$E$66="SALES",'Payroll'!AX1128,0),IF('People_Inputs'!$E$67="SALES",'Payroll'!AX1148,0),IF('People_Inputs'!$E$68="SALES",'Payroll'!AX1168,0),IF('People_Inputs'!$E$69="SALES",'Payroll'!AX1188,0),IF('People_Inputs'!$E$70="SALES",'Payroll'!AX1208,0))</f>
        <v>0.0</v>
      </c>
      <c r="AY40" s="35">
        <f>SUM(IF('People_Inputs'!$E$11="SALES",'Payroll'!AY28,0),IF('People_Inputs'!$E$12="SALES",'Payroll'!AY48,0),IF('People_Inputs'!$E$13="SALES",'Payroll'!AY68,0),IF('People_Inputs'!$E$14="SALES",'Payroll'!AY88,0),IF('People_Inputs'!$E$15="SALES",'Payroll'!AY108,0),IF('People_Inputs'!$E$16="SALES",'Payroll'!AY128,0),IF('People_Inputs'!$E$17="SALES",'Payroll'!AY148,0),IF('People_Inputs'!$E$18="SALES",'Payroll'!AY168,0),IF('People_Inputs'!$E$19="SALES",'Payroll'!AY188,0),IF('People_Inputs'!$E$20="SALES",'Payroll'!AY208,0),IF('People_Inputs'!$E$21="SALES",'Payroll'!AY228,0),IF('People_Inputs'!$E$22="SALES",'Payroll'!AY248,0),IF('People_Inputs'!$E$23="SALES",'Payroll'!AY268,0),IF('People_Inputs'!$E$24="SALES",'Payroll'!AY288,0),IF('People_Inputs'!$E$25="SALES",'Payroll'!AY308,0),IF('People_Inputs'!$E$26="SALES",'Payroll'!AY328,0),IF('People_Inputs'!$E$27="SALES",'Payroll'!AY348,0),IF('People_Inputs'!$E$28="SALES",'Payroll'!AY368,0),IF('People_Inputs'!$E$29="SALES",'Payroll'!AY388,0),IF('People_Inputs'!$E$30="SALES",'Payroll'!AY408,0),IF('People_Inputs'!$E$31="SALES",'Payroll'!AY428,0),IF('People_Inputs'!$E$32="SALES",'Payroll'!AY448,0),IF('People_Inputs'!$E$33="SALES",'Payroll'!AY468,0),IF('People_Inputs'!$E$34="SALES",'Payroll'!AY488,0),IF('People_Inputs'!$E$35="SALES",'Payroll'!AY508,0),IF('People_Inputs'!$E$36="SALES",'Payroll'!AY528,0),IF('People_Inputs'!$E$37="SALES",'Payroll'!AY548,0),IF('People_Inputs'!$E$38="SALES",'Payroll'!AY568,0),IF('People_Inputs'!$E$39="SALES",'Payroll'!AY588,0),IF('People_Inputs'!$E$40="SALES",'Payroll'!AY608,0),IF('People_Inputs'!$E$41="SALES",'Payroll'!AY628,0),IF('People_Inputs'!$E$42="SALES",'Payroll'!AY648,0),IF('People_Inputs'!$E$43="SALES",'Payroll'!AY668,0),IF('People_Inputs'!$E$44="SALES",'Payroll'!AY688,0),IF('People_Inputs'!$E$45="SALES",'Payroll'!AY708,0),IF('People_Inputs'!$E$46="SALES",'Payroll'!AY728,0),IF('People_Inputs'!$E$47="SALES",'Payroll'!AY748,0),IF('People_Inputs'!$E$48="SALES",'Payroll'!AY768,0),IF('People_Inputs'!$E$49="SALES",'Payroll'!AY788,0),IF('People_Inputs'!$E$50="SALES",'Payroll'!AY808,0),IF('People_Inputs'!$E$51="SALES",'Payroll'!AY828,0),IF('People_Inputs'!$E$52="SALES",'Payroll'!AY848,0),IF('People_Inputs'!$E$53="SALES",'Payroll'!AY868,0),IF('People_Inputs'!$E$54="SALES",'Payroll'!AY888,0),IF('People_Inputs'!$E$55="SALES",'Payroll'!AY908,0),IF('People_Inputs'!$E$56="SALES",'Payroll'!AY928,0),IF('People_Inputs'!$E$57="SALES",'Payroll'!AY948,0),IF('People_Inputs'!$E$58="SALES",'Payroll'!AY968,0),IF('People_Inputs'!$E$59="SALES",'Payroll'!AY988,0),IF('People_Inputs'!$E$60="SALES",'Payroll'!AY1008,0),IF('People_Inputs'!$E$61="SALES",'Payroll'!AY1028,0),IF('People_Inputs'!$E$62="SALES",'Payroll'!AY1048,0),IF('People_Inputs'!$E$63="SALES",'Payroll'!AY1068,0),IF('People_Inputs'!$E$64="SALES",'Payroll'!AY1088,0),IF('People_Inputs'!$E$65="SALES",'Payroll'!AY1108,0),IF('People_Inputs'!$E$66="SALES",'Payroll'!AY1128,0),IF('People_Inputs'!$E$67="SALES",'Payroll'!AY1148,0),IF('People_Inputs'!$E$68="SALES",'Payroll'!AY1168,0),IF('People_Inputs'!$E$69="SALES",'Payroll'!AY1188,0),IF('People_Inputs'!$E$70="SALES",'Payroll'!AY1208,0))</f>
        <v>0.0</v>
      </c>
      <c r="AZ40" s="35">
        <f>SUM(IF('People_Inputs'!$E$11="SALES",'Payroll'!AZ28,0),IF('People_Inputs'!$E$12="SALES",'Payroll'!AZ48,0),IF('People_Inputs'!$E$13="SALES",'Payroll'!AZ68,0),IF('People_Inputs'!$E$14="SALES",'Payroll'!AZ88,0),IF('People_Inputs'!$E$15="SALES",'Payroll'!AZ108,0),IF('People_Inputs'!$E$16="SALES",'Payroll'!AZ128,0),IF('People_Inputs'!$E$17="SALES",'Payroll'!AZ148,0),IF('People_Inputs'!$E$18="SALES",'Payroll'!AZ168,0),IF('People_Inputs'!$E$19="SALES",'Payroll'!AZ188,0),IF('People_Inputs'!$E$20="SALES",'Payroll'!AZ208,0),IF('People_Inputs'!$E$21="SALES",'Payroll'!AZ228,0),IF('People_Inputs'!$E$22="SALES",'Payroll'!AZ248,0),IF('People_Inputs'!$E$23="SALES",'Payroll'!AZ268,0),IF('People_Inputs'!$E$24="SALES",'Payroll'!AZ288,0),IF('People_Inputs'!$E$25="SALES",'Payroll'!AZ308,0),IF('People_Inputs'!$E$26="SALES",'Payroll'!AZ328,0),IF('People_Inputs'!$E$27="SALES",'Payroll'!AZ348,0),IF('People_Inputs'!$E$28="SALES",'Payroll'!AZ368,0),IF('People_Inputs'!$E$29="SALES",'Payroll'!AZ388,0),IF('People_Inputs'!$E$30="SALES",'Payroll'!AZ408,0),IF('People_Inputs'!$E$31="SALES",'Payroll'!AZ428,0),IF('People_Inputs'!$E$32="SALES",'Payroll'!AZ448,0),IF('People_Inputs'!$E$33="SALES",'Payroll'!AZ468,0),IF('People_Inputs'!$E$34="SALES",'Payroll'!AZ488,0),IF('People_Inputs'!$E$35="SALES",'Payroll'!AZ508,0),IF('People_Inputs'!$E$36="SALES",'Payroll'!AZ528,0),IF('People_Inputs'!$E$37="SALES",'Payroll'!AZ548,0),IF('People_Inputs'!$E$38="SALES",'Payroll'!AZ568,0),IF('People_Inputs'!$E$39="SALES",'Payroll'!AZ588,0),IF('People_Inputs'!$E$40="SALES",'Payroll'!AZ608,0),IF('People_Inputs'!$E$41="SALES",'Payroll'!AZ628,0),IF('People_Inputs'!$E$42="SALES",'Payroll'!AZ648,0),IF('People_Inputs'!$E$43="SALES",'Payroll'!AZ668,0),IF('People_Inputs'!$E$44="SALES",'Payroll'!AZ688,0),IF('People_Inputs'!$E$45="SALES",'Payroll'!AZ708,0),IF('People_Inputs'!$E$46="SALES",'Payroll'!AZ728,0),IF('People_Inputs'!$E$47="SALES",'Payroll'!AZ748,0),IF('People_Inputs'!$E$48="SALES",'Payroll'!AZ768,0),IF('People_Inputs'!$E$49="SALES",'Payroll'!AZ788,0),IF('People_Inputs'!$E$50="SALES",'Payroll'!AZ808,0),IF('People_Inputs'!$E$51="SALES",'Payroll'!AZ828,0),IF('People_Inputs'!$E$52="SALES",'Payroll'!AZ848,0),IF('People_Inputs'!$E$53="SALES",'Payroll'!AZ868,0),IF('People_Inputs'!$E$54="SALES",'Payroll'!AZ888,0),IF('People_Inputs'!$E$55="SALES",'Payroll'!AZ908,0),IF('People_Inputs'!$E$56="SALES",'Payroll'!AZ928,0),IF('People_Inputs'!$E$57="SALES",'Payroll'!AZ948,0),IF('People_Inputs'!$E$58="SALES",'Payroll'!AZ968,0),IF('People_Inputs'!$E$59="SALES",'Payroll'!AZ988,0),IF('People_Inputs'!$E$60="SALES",'Payroll'!AZ1008,0),IF('People_Inputs'!$E$61="SALES",'Payroll'!AZ1028,0),IF('People_Inputs'!$E$62="SALES",'Payroll'!AZ1048,0),IF('People_Inputs'!$E$63="SALES",'Payroll'!AZ1068,0),IF('People_Inputs'!$E$64="SALES",'Payroll'!AZ1088,0),IF('People_Inputs'!$E$65="SALES",'Payroll'!AZ1108,0),IF('People_Inputs'!$E$66="SALES",'Payroll'!AZ1128,0),IF('People_Inputs'!$E$67="SALES",'Payroll'!AZ1148,0),IF('People_Inputs'!$E$68="SALES",'Payroll'!AZ1168,0),IF('People_Inputs'!$E$69="SALES",'Payroll'!AZ1188,0),IF('People_Inputs'!$E$70="SALES",'Payroll'!AZ1208,0))</f>
        <v>0.0</v>
      </c>
      <c r="BA40" s="35">
        <f>SUM(IF('People_Inputs'!$E$11="SALES",'Payroll'!BA28,0),IF('People_Inputs'!$E$12="SALES",'Payroll'!BA48,0),IF('People_Inputs'!$E$13="SALES",'Payroll'!BA68,0),IF('People_Inputs'!$E$14="SALES",'Payroll'!BA88,0),IF('People_Inputs'!$E$15="SALES",'Payroll'!BA108,0),IF('People_Inputs'!$E$16="SALES",'Payroll'!BA128,0),IF('People_Inputs'!$E$17="SALES",'Payroll'!BA148,0),IF('People_Inputs'!$E$18="SALES",'Payroll'!BA168,0),IF('People_Inputs'!$E$19="SALES",'Payroll'!BA188,0),IF('People_Inputs'!$E$20="SALES",'Payroll'!BA208,0),IF('People_Inputs'!$E$21="SALES",'Payroll'!BA228,0),IF('People_Inputs'!$E$22="SALES",'Payroll'!BA248,0),IF('People_Inputs'!$E$23="SALES",'Payroll'!BA268,0),IF('People_Inputs'!$E$24="SALES",'Payroll'!BA288,0),IF('People_Inputs'!$E$25="SALES",'Payroll'!BA308,0),IF('People_Inputs'!$E$26="SALES",'Payroll'!BA328,0),IF('People_Inputs'!$E$27="SALES",'Payroll'!BA348,0),IF('People_Inputs'!$E$28="SALES",'Payroll'!BA368,0),IF('People_Inputs'!$E$29="SALES",'Payroll'!BA388,0),IF('People_Inputs'!$E$30="SALES",'Payroll'!BA408,0),IF('People_Inputs'!$E$31="SALES",'Payroll'!BA428,0),IF('People_Inputs'!$E$32="SALES",'Payroll'!BA448,0),IF('People_Inputs'!$E$33="SALES",'Payroll'!BA468,0),IF('People_Inputs'!$E$34="SALES",'Payroll'!BA488,0),IF('People_Inputs'!$E$35="SALES",'Payroll'!BA508,0),IF('People_Inputs'!$E$36="SALES",'Payroll'!BA528,0),IF('People_Inputs'!$E$37="SALES",'Payroll'!BA548,0),IF('People_Inputs'!$E$38="SALES",'Payroll'!BA568,0),IF('People_Inputs'!$E$39="SALES",'Payroll'!BA588,0),IF('People_Inputs'!$E$40="SALES",'Payroll'!BA608,0),IF('People_Inputs'!$E$41="SALES",'Payroll'!BA628,0),IF('People_Inputs'!$E$42="SALES",'Payroll'!BA648,0),IF('People_Inputs'!$E$43="SALES",'Payroll'!BA668,0),IF('People_Inputs'!$E$44="SALES",'Payroll'!BA688,0),IF('People_Inputs'!$E$45="SALES",'Payroll'!BA708,0),IF('People_Inputs'!$E$46="SALES",'Payroll'!BA728,0),IF('People_Inputs'!$E$47="SALES",'Payroll'!BA748,0),IF('People_Inputs'!$E$48="SALES",'Payroll'!BA768,0),IF('People_Inputs'!$E$49="SALES",'Payroll'!BA788,0),IF('People_Inputs'!$E$50="SALES",'Payroll'!BA808,0),IF('People_Inputs'!$E$51="SALES",'Payroll'!BA828,0),IF('People_Inputs'!$E$52="SALES",'Payroll'!BA848,0),IF('People_Inputs'!$E$53="SALES",'Payroll'!BA868,0),IF('People_Inputs'!$E$54="SALES",'Payroll'!BA888,0),IF('People_Inputs'!$E$55="SALES",'Payroll'!BA908,0),IF('People_Inputs'!$E$56="SALES",'Payroll'!BA928,0),IF('People_Inputs'!$E$57="SALES",'Payroll'!BA948,0),IF('People_Inputs'!$E$58="SALES",'Payroll'!BA968,0),IF('People_Inputs'!$E$59="SALES",'Payroll'!BA988,0),IF('People_Inputs'!$E$60="SALES",'Payroll'!BA1008,0),IF('People_Inputs'!$E$61="SALES",'Payroll'!BA1028,0),IF('People_Inputs'!$E$62="SALES",'Payroll'!BA1048,0),IF('People_Inputs'!$E$63="SALES",'Payroll'!BA1068,0),IF('People_Inputs'!$E$64="SALES",'Payroll'!BA1088,0),IF('People_Inputs'!$E$65="SALES",'Payroll'!BA1108,0),IF('People_Inputs'!$E$66="SALES",'Payroll'!BA1128,0),IF('People_Inputs'!$E$67="SALES",'Payroll'!BA1148,0),IF('People_Inputs'!$E$68="SALES",'Payroll'!BA1168,0),IF('People_Inputs'!$E$69="SALES",'Payroll'!BA1188,0),IF('People_Inputs'!$E$70="SALES",'Payroll'!BA1208,0))</f>
        <v>0.0</v>
      </c>
      <c r="BB40" s="35">
        <f>SUM(IF('People_Inputs'!$E$11="SALES",'Payroll'!BB28,0),IF('People_Inputs'!$E$12="SALES",'Payroll'!BB48,0),IF('People_Inputs'!$E$13="SALES",'Payroll'!BB68,0),IF('People_Inputs'!$E$14="SALES",'Payroll'!BB88,0),IF('People_Inputs'!$E$15="SALES",'Payroll'!BB108,0),IF('People_Inputs'!$E$16="SALES",'Payroll'!BB128,0),IF('People_Inputs'!$E$17="SALES",'Payroll'!BB148,0),IF('People_Inputs'!$E$18="SALES",'Payroll'!BB168,0),IF('People_Inputs'!$E$19="SALES",'Payroll'!BB188,0),IF('People_Inputs'!$E$20="SALES",'Payroll'!BB208,0),IF('People_Inputs'!$E$21="SALES",'Payroll'!BB228,0),IF('People_Inputs'!$E$22="SALES",'Payroll'!BB248,0),IF('People_Inputs'!$E$23="SALES",'Payroll'!BB268,0),IF('People_Inputs'!$E$24="SALES",'Payroll'!BB288,0),IF('People_Inputs'!$E$25="SALES",'Payroll'!BB308,0),IF('People_Inputs'!$E$26="SALES",'Payroll'!BB328,0),IF('People_Inputs'!$E$27="SALES",'Payroll'!BB348,0),IF('People_Inputs'!$E$28="SALES",'Payroll'!BB368,0),IF('People_Inputs'!$E$29="SALES",'Payroll'!BB388,0),IF('People_Inputs'!$E$30="SALES",'Payroll'!BB408,0),IF('People_Inputs'!$E$31="SALES",'Payroll'!BB428,0),IF('People_Inputs'!$E$32="SALES",'Payroll'!BB448,0),IF('People_Inputs'!$E$33="SALES",'Payroll'!BB468,0),IF('People_Inputs'!$E$34="SALES",'Payroll'!BB488,0),IF('People_Inputs'!$E$35="SALES",'Payroll'!BB508,0),IF('People_Inputs'!$E$36="SALES",'Payroll'!BB528,0),IF('People_Inputs'!$E$37="SALES",'Payroll'!BB548,0),IF('People_Inputs'!$E$38="SALES",'Payroll'!BB568,0),IF('People_Inputs'!$E$39="SALES",'Payroll'!BB588,0),IF('People_Inputs'!$E$40="SALES",'Payroll'!BB608,0),IF('People_Inputs'!$E$41="SALES",'Payroll'!BB628,0),IF('People_Inputs'!$E$42="SALES",'Payroll'!BB648,0),IF('People_Inputs'!$E$43="SALES",'Payroll'!BB668,0),IF('People_Inputs'!$E$44="SALES",'Payroll'!BB688,0),IF('People_Inputs'!$E$45="SALES",'Payroll'!BB708,0),IF('People_Inputs'!$E$46="SALES",'Payroll'!BB728,0),IF('People_Inputs'!$E$47="SALES",'Payroll'!BB748,0),IF('People_Inputs'!$E$48="SALES",'Payroll'!BB768,0),IF('People_Inputs'!$E$49="SALES",'Payroll'!BB788,0),IF('People_Inputs'!$E$50="SALES",'Payroll'!BB808,0),IF('People_Inputs'!$E$51="SALES",'Payroll'!BB828,0),IF('People_Inputs'!$E$52="SALES",'Payroll'!BB848,0),IF('People_Inputs'!$E$53="SALES",'Payroll'!BB868,0),IF('People_Inputs'!$E$54="SALES",'Payroll'!BB888,0),IF('People_Inputs'!$E$55="SALES",'Payroll'!BB908,0),IF('People_Inputs'!$E$56="SALES",'Payroll'!BB928,0),IF('People_Inputs'!$E$57="SALES",'Payroll'!BB948,0),IF('People_Inputs'!$E$58="SALES",'Payroll'!BB968,0),IF('People_Inputs'!$E$59="SALES",'Payroll'!BB988,0),IF('People_Inputs'!$E$60="SALES",'Payroll'!BB1008,0),IF('People_Inputs'!$E$61="SALES",'Payroll'!BB1028,0),IF('People_Inputs'!$E$62="SALES",'Payroll'!BB1048,0),IF('People_Inputs'!$E$63="SALES",'Payroll'!BB1068,0),IF('People_Inputs'!$E$64="SALES",'Payroll'!BB1088,0),IF('People_Inputs'!$E$65="SALES",'Payroll'!BB1108,0),IF('People_Inputs'!$E$66="SALES",'Payroll'!BB1128,0),IF('People_Inputs'!$E$67="SALES",'Payroll'!BB1148,0),IF('People_Inputs'!$E$68="SALES",'Payroll'!BB1168,0),IF('People_Inputs'!$E$69="SALES",'Payroll'!BB1188,0),IF('People_Inputs'!$E$70="SALES",'Payroll'!BB1208,0))</f>
        <v>0.0</v>
      </c>
      <c r="BC40" s="35">
        <f>SUM(IF('People_Inputs'!$E$11="SALES",'Payroll'!BC28,0),IF('People_Inputs'!$E$12="SALES",'Payroll'!BC48,0),IF('People_Inputs'!$E$13="SALES",'Payroll'!BC68,0),IF('People_Inputs'!$E$14="SALES",'Payroll'!BC88,0),IF('People_Inputs'!$E$15="SALES",'Payroll'!BC108,0),IF('People_Inputs'!$E$16="SALES",'Payroll'!BC128,0),IF('People_Inputs'!$E$17="SALES",'Payroll'!BC148,0),IF('People_Inputs'!$E$18="SALES",'Payroll'!BC168,0),IF('People_Inputs'!$E$19="SALES",'Payroll'!BC188,0),IF('People_Inputs'!$E$20="SALES",'Payroll'!BC208,0),IF('People_Inputs'!$E$21="SALES",'Payroll'!BC228,0),IF('People_Inputs'!$E$22="SALES",'Payroll'!BC248,0),IF('People_Inputs'!$E$23="SALES",'Payroll'!BC268,0),IF('People_Inputs'!$E$24="SALES",'Payroll'!BC288,0),IF('People_Inputs'!$E$25="SALES",'Payroll'!BC308,0),IF('People_Inputs'!$E$26="SALES",'Payroll'!BC328,0),IF('People_Inputs'!$E$27="SALES",'Payroll'!BC348,0),IF('People_Inputs'!$E$28="SALES",'Payroll'!BC368,0),IF('People_Inputs'!$E$29="SALES",'Payroll'!BC388,0),IF('People_Inputs'!$E$30="SALES",'Payroll'!BC408,0),IF('People_Inputs'!$E$31="SALES",'Payroll'!BC428,0),IF('People_Inputs'!$E$32="SALES",'Payroll'!BC448,0),IF('People_Inputs'!$E$33="SALES",'Payroll'!BC468,0),IF('People_Inputs'!$E$34="SALES",'Payroll'!BC488,0),IF('People_Inputs'!$E$35="SALES",'Payroll'!BC508,0),IF('People_Inputs'!$E$36="SALES",'Payroll'!BC528,0),IF('People_Inputs'!$E$37="SALES",'Payroll'!BC548,0),IF('People_Inputs'!$E$38="SALES",'Payroll'!BC568,0),IF('People_Inputs'!$E$39="SALES",'Payroll'!BC588,0),IF('People_Inputs'!$E$40="SALES",'Payroll'!BC608,0),IF('People_Inputs'!$E$41="SALES",'Payroll'!BC628,0),IF('People_Inputs'!$E$42="SALES",'Payroll'!BC648,0),IF('People_Inputs'!$E$43="SALES",'Payroll'!BC668,0),IF('People_Inputs'!$E$44="SALES",'Payroll'!BC688,0),IF('People_Inputs'!$E$45="SALES",'Payroll'!BC708,0),IF('People_Inputs'!$E$46="SALES",'Payroll'!BC728,0),IF('People_Inputs'!$E$47="SALES",'Payroll'!BC748,0),IF('People_Inputs'!$E$48="SALES",'Payroll'!BC768,0),IF('People_Inputs'!$E$49="SALES",'Payroll'!BC788,0),IF('People_Inputs'!$E$50="SALES",'Payroll'!BC808,0),IF('People_Inputs'!$E$51="SALES",'Payroll'!BC828,0),IF('People_Inputs'!$E$52="SALES",'Payroll'!BC848,0),IF('People_Inputs'!$E$53="SALES",'Payroll'!BC868,0),IF('People_Inputs'!$E$54="SALES",'Payroll'!BC888,0),IF('People_Inputs'!$E$55="SALES",'Payroll'!BC908,0),IF('People_Inputs'!$E$56="SALES",'Payroll'!BC928,0),IF('People_Inputs'!$E$57="SALES",'Payroll'!BC948,0),IF('People_Inputs'!$E$58="SALES",'Payroll'!BC968,0),IF('People_Inputs'!$E$59="SALES",'Payroll'!BC988,0),IF('People_Inputs'!$E$60="SALES",'Payroll'!BC1008,0),IF('People_Inputs'!$E$61="SALES",'Payroll'!BC1028,0),IF('People_Inputs'!$E$62="SALES",'Payroll'!BC1048,0),IF('People_Inputs'!$E$63="SALES",'Payroll'!BC1068,0),IF('People_Inputs'!$E$64="SALES",'Payroll'!BC1088,0),IF('People_Inputs'!$E$65="SALES",'Payroll'!BC1108,0),IF('People_Inputs'!$E$66="SALES",'Payroll'!BC1128,0),IF('People_Inputs'!$E$67="SALES",'Payroll'!BC1148,0),IF('People_Inputs'!$E$68="SALES",'Payroll'!BC1168,0),IF('People_Inputs'!$E$69="SALES",'Payroll'!BC1188,0),IF('People_Inputs'!$E$70="SALES",'Payroll'!BC1208,0))</f>
        <v>0.0</v>
      </c>
      <c r="BD40" s="35">
        <f>SUM(IF('People_Inputs'!$E$11="SALES",'Payroll'!BD28,0),IF('People_Inputs'!$E$12="SALES",'Payroll'!BD48,0),IF('People_Inputs'!$E$13="SALES",'Payroll'!BD68,0),IF('People_Inputs'!$E$14="SALES",'Payroll'!BD88,0),IF('People_Inputs'!$E$15="SALES",'Payroll'!BD108,0),IF('People_Inputs'!$E$16="SALES",'Payroll'!BD128,0),IF('People_Inputs'!$E$17="SALES",'Payroll'!BD148,0),IF('People_Inputs'!$E$18="SALES",'Payroll'!BD168,0),IF('People_Inputs'!$E$19="SALES",'Payroll'!BD188,0),IF('People_Inputs'!$E$20="SALES",'Payroll'!BD208,0),IF('People_Inputs'!$E$21="SALES",'Payroll'!BD228,0),IF('People_Inputs'!$E$22="SALES",'Payroll'!BD248,0),IF('People_Inputs'!$E$23="SALES",'Payroll'!BD268,0),IF('People_Inputs'!$E$24="SALES",'Payroll'!BD288,0),IF('People_Inputs'!$E$25="SALES",'Payroll'!BD308,0),IF('People_Inputs'!$E$26="SALES",'Payroll'!BD328,0),IF('People_Inputs'!$E$27="SALES",'Payroll'!BD348,0),IF('People_Inputs'!$E$28="SALES",'Payroll'!BD368,0),IF('People_Inputs'!$E$29="SALES",'Payroll'!BD388,0),IF('People_Inputs'!$E$30="SALES",'Payroll'!BD408,0),IF('People_Inputs'!$E$31="SALES",'Payroll'!BD428,0),IF('People_Inputs'!$E$32="SALES",'Payroll'!BD448,0),IF('People_Inputs'!$E$33="SALES",'Payroll'!BD468,0),IF('People_Inputs'!$E$34="SALES",'Payroll'!BD488,0),IF('People_Inputs'!$E$35="SALES",'Payroll'!BD508,0),IF('People_Inputs'!$E$36="SALES",'Payroll'!BD528,0),IF('People_Inputs'!$E$37="SALES",'Payroll'!BD548,0),IF('People_Inputs'!$E$38="SALES",'Payroll'!BD568,0),IF('People_Inputs'!$E$39="SALES",'Payroll'!BD588,0),IF('People_Inputs'!$E$40="SALES",'Payroll'!BD608,0),IF('People_Inputs'!$E$41="SALES",'Payroll'!BD628,0),IF('People_Inputs'!$E$42="SALES",'Payroll'!BD648,0),IF('People_Inputs'!$E$43="SALES",'Payroll'!BD668,0),IF('People_Inputs'!$E$44="SALES",'Payroll'!BD688,0),IF('People_Inputs'!$E$45="SALES",'Payroll'!BD708,0),IF('People_Inputs'!$E$46="SALES",'Payroll'!BD728,0),IF('People_Inputs'!$E$47="SALES",'Payroll'!BD748,0),IF('People_Inputs'!$E$48="SALES",'Payroll'!BD768,0),IF('People_Inputs'!$E$49="SALES",'Payroll'!BD788,0),IF('People_Inputs'!$E$50="SALES",'Payroll'!BD808,0),IF('People_Inputs'!$E$51="SALES",'Payroll'!BD828,0),IF('People_Inputs'!$E$52="SALES",'Payroll'!BD848,0),IF('People_Inputs'!$E$53="SALES",'Payroll'!BD868,0),IF('People_Inputs'!$E$54="SALES",'Payroll'!BD888,0),IF('People_Inputs'!$E$55="SALES",'Payroll'!BD908,0),IF('People_Inputs'!$E$56="SALES",'Payroll'!BD928,0),IF('People_Inputs'!$E$57="SALES",'Payroll'!BD948,0),IF('People_Inputs'!$E$58="SALES",'Payroll'!BD968,0),IF('People_Inputs'!$E$59="SALES",'Payroll'!BD988,0),IF('People_Inputs'!$E$60="SALES",'Payroll'!BD1008,0),IF('People_Inputs'!$E$61="SALES",'Payroll'!BD1028,0),IF('People_Inputs'!$E$62="SALES",'Payroll'!BD1048,0),IF('People_Inputs'!$E$63="SALES",'Payroll'!BD1068,0),IF('People_Inputs'!$E$64="SALES",'Payroll'!BD1088,0),IF('People_Inputs'!$E$65="SALES",'Payroll'!BD1108,0),IF('People_Inputs'!$E$66="SALES",'Payroll'!BD1128,0),IF('People_Inputs'!$E$67="SALES",'Payroll'!BD1148,0),IF('People_Inputs'!$E$68="SALES",'Payroll'!BD1168,0),IF('People_Inputs'!$E$69="SALES",'Payroll'!BD1188,0),IF('People_Inputs'!$E$70="SALES",'Payroll'!BD1208,0))</f>
        <v>0.0</v>
      </c>
      <c r="BE40" s="35">
        <f>SUM(IF('People_Inputs'!$E$11="SALES",'Payroll'!BE28,0),IF('People_Inputs'!$E$12="SALES",'Payroll'!BE48,0),IF('People_Inputs'!$E$13="SALES",'Payroll'!BE68,0),IF('People_Inputs'!$E$14="SALES",'Payroll'!BE88,0),IF('People_Inputs'!$E$15="SALES",'Payroll'!BE108,0),IF('People_Inputs'!$E$16="SALES",'Payroll'!BE128,0),IF('People_Inputs'!$E$17="SALES",'Payroll'!BE148,0),IF('People_Inputs'!$E$18="SALES",'Payroll'!BE168,0),IF('People_Inputs'!$E$19="SALES",'Payroll'!BE188,0),IF('People_Inputs'!$E$20="SALES",'Payroll'!BE208,0),IF('People_Inputs'!$E$21="SALES",'Payroll'!BE228,0),IF('People_Inputs'!$E$22="SALES",'Payroll'!BE248,0),IF('People_Inputs'!$E$23="SALES",'Payroll'!BE268,0),IF('People_Inputs'!$E$24="SALES",'Payroll'!BE288,0),IF('People_Inputs'!$E$25="SALES",'Payroll'!BE308,0),IF('People_Inputs'!$E$26="SALES",'Payroll'!BE328,0),IF('People_Inputs'!$E$27="SALES",'Payroll'!BE348,0),IF('People_Inputs'!$E$28="SALES",'Payroll'!BE368,0),IF('People_Inputs'!$E$29="SALES",'Payroll'!BE388,0),IF('People_Inputs'!$E$30="SALES",'Payroll'!BE408,0),IF('People_Inputs'!$E$31="SALES",'Payroll'!BE428,0),IF('People_Inputs'!$E$32="SALES",'Payroll'!BE448,0),IF('People_Inputs'!$E$33="SALES",'Payroll'!BE468,0),IF('People_Inputs'!$E$34="SALES",'Payroll'!BE488,0),IF('People_Inputs'!$E$35="SALES",'Payroll'!BE508,0),IF('People_Inputs'!$E$36="SALES",'Payroll'!BE528,0),IF('People_Inputs'!$E$37="SALES",'Payroll'!BE548,0),IF('People_Inputs'!$E$38="SALES",'Payroll'!BE568,0),IF('People_Inputs'!$E$39="SALES",'Payroll'!BE588,0),IF('People_Inputs'!$E$40="SALES",'Payroll'!BE608,0),IF('People_Inputs'!$E$41="SALES",'Payroll'!BE628,0),IF('People_Inputs'!$E$42="SALES",'Payroll'!BE648,0),IF('People_Inputs'!$E$43="SALES",'Payroll'!BE668,0),IF('People_Inputs'!$E$44="SALES",'Payroll'!BE688,0),IF('People_Inputs'!$E$45="SALES",'Payroll'!BE708,0),IF('People_Inputs'!$E$46="SALES",'Payroll'!BE728,0),IF('People_Inputs'!$E$47="SALES",'Payroll'!BE748,0),IF('People_Inputs'!$E$48="SALES",'Payroll'!BE768,0),IF('People_Inputs'!$E$49="SALES",'Payroll'!BE788,0),IF('People_Inputs'!$E$50="SALES",'Payroll'!BE808,0),IF('People_Inputs'!$E$51="SALES",'Payroll'!BE828,0),IF('People_Inputs'!$E$52="SALES",'Payroll'!BE848,0),IF('People_Inputs'!$E$53="SALES",'Payroll'!BE868,0),IF('People_Inputs'!$E$54="SALES",'Payroll'!BE888,0),IF('People_Inputs'!$E$55="SALES",'Payroll'!BE908,0),IF('People_Inputs'!$E$56="SALES",'Payroll'!BE928,0),IF('People_Inputs'!$E$57="SALES",'Payroll'!BE948,0),IF('People_Inputs'!$E$58="SALES",'Payroll'!BE968,0),IF('People_Inputs'!$E$59="SALES",'Payroll'!BE988,0),IF('People_Inputs'!$E$60="SALES",'Payroll'!BE1008,0),IF('People_Inputs'!$E$61="SALES",'Payroll'!BE1028,0),IF('People_Inputs'!$E$62="SALES",'Payroll'!BE1048,0),IF('People_Inputs'!$E$63="SALES",'Payroll'!BE1068,0),IF('People_Inputs'!$E$64="SALES",'Payroll'!BE1088,0),IF('People_Inputs'!$E$65="SALES",'Payroll'!BE1108,0),IF('People_Inputs'!$E$66="SALES",'Payroll'!BE1128,0),IF('People_Inputs'!$E$67="SALES",'Payroll'!BE1148,0),IF('People_Inputs'!$E$68="SALES",'Payroll'!BE1168,0),IF('People_Inputs'!$E$69="SALES",'Payroll'!BE1188,0),IF('People_Inputs'!$E$70="SALES",'Payroll'!BE1208,0))</f>
        <v>0.0</v>
      </c>
      <c r="BF40" s="35">
        <f>SUM(IF('People_Inputs'!$E$11="SALES",'Payroll'!BF28,0),IF('People_Inputs'!$E$12="SALES",'Payroll'!BF48,0),IF('People_Inputs'!$E$13="SALES",'Payroll'!BF68,0),IF('People_Inputs'!$E$14="SALES",'Payroll'!BF88,0),IF('People_Inputs'!$E$15="SALES",'Payroll'!BF108,0),IF('People_Inputs'!$E$16="SALES",'Payroll'!BF128,0),IF('People_Inputs'!$E$17="SALES",'Payroll'!BF148,0),IF('People_Inputs'!$E$18="SALES",'Payroll'!BF168,0),IF('People_Inputs'!$E$19="SALES",'Payroll'!BF188,0),IF('People_Inputs'!$E$20="SALES",'Payroll'!BF208,0),IF('People_Inputs'!$E$21="SALES",'Payroll'!BF228,0),IF('People_Inputs'!$E$22="SALES",'Payroll'!BF248,0),IF('People_Inputs'!$E$23="SALES",'Payroll'!BF268,0),IF('People_Inputs'!$E$24="SALES",'Payroll'!BF288,0),IF('People_Inputs'!$E$25="SALES",'Payroll'!BF308,0),IF('People_Inputs'!$E$26="SALES",'Payroll'!BF328,0),IF('People_Inputs'!$E$27="SALES",'Payroll'!BF348,0),IF('People_Inputs'!$E$28="SALES",'Payroll'!BF368,0),IF('People_Inputs'!$E$29="SALES",'Payroll'!BF388,0),IF('People_Inputs'!$E$30="SALES",'Payroll'!BF408,0),IF('People_Inputs'!$E$31="SALES",'Payroll'!BF428,0),IF('People_Inputs'!$E$32="SALES",'Payroll'!BF448,0),IF('People_Inputs'!$E$33="SALES",'Payroll'!BF468,0),IF('People_Inputs'!$E$34="SALES",'Payroll'!BF488,0),IF('People_Inputs'!$E$35="SALES",'Payroll'!BF508,0),IF('People_Inputs'!$E$36="SALES",'Payroll'!BF528,0),IF('People_Inputs'!$E$37="SALES",'Payroll'!BF548,0),IF('People_Inputs'!$E$38="SALES",'Payroll'!BF568,0),IF('People_Inputs'!$E$39="SALES",'Payroll'!BF588,0),IF('People_Inputs'!$E$40="SALES",'Payroll'!BF608,0),IF('People_Inputs'!$E$41="SALES",'Payroll'!BF628,0),IF('People_Inputs'!$E$42="SALES",'Payroll'!BF648,0),IF('People_Inputs'!$E$43="SALES",'Payroll'!BF668,0),IF('People_Inputs'!$E$44="SALES",'Payroll'!BF688,0),IF('People_Inputs'!$E$45="SALES",'Payroll'!BF708,0),IF('People_Inputs'!$E$46="SALES",'Payroll'!BF728,0),IF('People_Inputs'!$E$47="SALES",'Payroll'!BF748,0),IF('People_Inputs'!$E$48="SALES",'Payroll'!BF768,0),IF('People_Inputs'!$E$49="SALES",'Payroll'!BF788,0),IF('People_Inputs'!$E$50="SALES",'Payroll'!BF808,0),IF('People_Inputs'!$E$51="SALES",'Payroll'!BF828,0),IF('People_Inputs'!$E$52="SALES",'Payroll'!BF848,0),IF('People_Inputs'!$E$53="SALES",'Payroll'!BF868,0),IF('People_Inputs'!$E$54="SALES",'Payroll'!BF888,0),IF('People_Inputs'!$E$55="SALES",'Payroll'!BF908,0),IF('People_Inputs'!$E$56="SALES",'Payroll'!BF928,0),IF('People_Inputs'!$E$57="SALES",'Payroll'!BF948,0),IF('People_Inputs'!$E$58="SALES",'Payroll'!BF968,0),IF('People_Inputs'!$E$59="SALES",'Payroll'!BF988,0),IF('People_Inputs'!$E$60="SALES",'Payroll'!BF1008,0),IF('People_Inputs'!$E$61="SALES",'Payroll'!BF1028,0),IF('People_Inputs'!$E$62="SALES",'Payroll'!BF1048,0),IF('People_Inputs'!$E$63="SALES",'Payroll'!BF1068,0),IF('People_Inputs'!$E$64="SALES",'Payroll'!BF1088,0),IF('People_Inputs'!$E$65="SALES",'Payroll'!BF1108,0),IF('People_Inputs'!$E$66="SALES",'Payroll'!BF1128,0),IF('People_Inputs'!$E$67="SALES",'Payroll'!BF1148,0),IF('People_Inputs'!$E$68="SALES",'Payroll'!BF1168,0),IF('People_Inputs'!$E$69="SALES",'Payroll'!BF1188,0),IF('People_Inputs'!$E$70="SALES",'Payroll'!BF1208,0))</f>
        <v>0.0</v>
      </c>
      <c r="BG40" s="35">
        <f>SUM(IF('People_Inputs'!$E$11="SALES",'Payroll'!BG28,0),IF('People_Inputs'!$E$12="SALES",'Payroll'!BG48,0),IF('People_Inputs'!$E$13="SALES",'Payroll'!BG68,0),IF('People_Inputs'!$E$14="SALES",'Payroll'!BG88,0),IF('People_Inputs'!$E$15="SALES",'Payroll'!BG108,0),IF('People_Inputs'!$E$16="SALES",'Payroll'!BG128,0),IF('People_Inputs'!$E$17="SALES",'Payroll'!BG148,0),IF('People_Inputs'!$E$18="SALES",'Payroll'!BG168,0),IF('People_Inputs'!$E$19="SALES",'Payroll'!BG188,0),IF('People_Inputs'!$E$20="SALES",'Payroll'!BG208,0),IF('People_Inputs'!$E$21="SALES",'Payroll'!BG228,0),IF('People_Inputs'!$E$22="SALES",'Payroll'!BG248,0),IF('People_Inputs'!$E$23="SALES",'Payroll'!BG268,0),IF('People_Inputs'!$E$24="SALES",'Payroll'!BG288,0),IF('People_Inputs'!$E$25="SALES",'Payroll'!BG308,0),IF('People_Inputs'!$E$26="SALES",'Payroll'!BG328,0),IF('People_Inputs'!$E$27="SALES",'Payroll'!BG348,0),IF('People_Inputs'!$E$28="SALES",'Payroll'!BG368,0),IF('People_Inputs'!$E$29="SALES",'Payroll'!BG388,0),IF('People_Inputs'!$E$30="SALES",'Payroll'!BG408,0),IF('People_Inputs'!$E$31="SALES",'Payroll'!BG428,0),IF('People_Inputs'!$E$32="SALES",'Payroll'!BG448,0),IF('People_Inputs'!$E$33="SALES",'Payroll'!BG468,0),IF('People_Inputs'!$E$34="SALES",'Payroll'!BG488,0),IF('People_Inputs'!$E$35="SALES",'Payroll'!BG508,0),IF('People_Inputs'!$E$36="SALES",'Payroll'!BG528,0),IF('People_Inputs'!$E$37="SALES",'Payroll'!BG548,0),IF('People_Inputs'!$E$38="SALES",'Payroll'!BG568,0),IF('People_Inputs'!$E$39="SALES",'Payroll'!BG588,0),IF('People_Inputs'!$E$40="SALES",'Payroll'!BG608,0),IF('People_Inputs'!$E$41="SALES",'Payroll'!BG628,0),IF('People_Inputs'!$E$42="SALES",'Payroll'!BG648,0),IF('People_Inputs'!$E$43="SALES",'Payroll'!BG668,0),IF('People_Inputs'!$E$44="SALES",'Payroll'!BG688,0),IF('People_Inputs'!$E$45="SALES",'Payroll'!BG708,0),IF('People_Inputs'!$E$46="SALES",'Payroll'!BG728,0),IF('People_Inputs'!$E$47="SALES",'Payroll'!BG748,0),IF('People_Inputs'!$E$48="SALES",'Payroll'!BG768,0),IF('People_Inputs'!$E$49="SALES",'Payroll'!BG788,0),IF('People_Inputs'!$E$50="SALES",'Payroll'!BG808,0),IF('People_Inputs'!$E$51="SALES",'Payroll'!BG828,0),IF('People_Inputs'!$E$52="SALES",'Payroll'!BG848,0),IF('People_Inputs'!$E$53="SALES",'Payroll'!BG868,0),IF('People_Inputs'!$E$54="SALES",'Payroll'!BG888,0),IF('People_Inputs'!$E$55="SALES",'Payroll'!BG908,0),IF('People_Inputs'!$E$56="SALES",'Payroll'!BG928,0),IF('People_Inputs'!$E$57="SALES",'Payroll'!BG948,0),IF('People_Inputs'!$E$58="SALES",'Payroll'!BG968,0),IF('People_Inputs'!$E$59="SALES",'Payroll'!BG988,0),IF('People_Inputs'!$E$60="SALES",'Payroll'!BG1008,0),IF('People_Inputs'!$E$61="SALES",'Payroll'!BG1028,0),IF('People_Inputs'!$E$62="SALES",'Payroll'!BG1048,0),IF('People_Inputs'!$E$63="SALES",'Payroll'!BG1068,0),IF('People_Inputs'!$E$64="SALES",'Payroll'!BG1088,0),IF('People_Inputs'!$E$65="SALES",'Payroll'!BG1108,0),IF('People_Inputs'!$E$66="SALES",'Payroll'!BG1128,0),IF('People_Inputs'!$E$67="SALES",'Payroll'!BG1148,0),IF('People_Inputs'!$E$68="SALES",'Payroll'!BG1168,0),IF('People_Inputs'!$E$69="SALES",'Payroll'!BG1188,0),IF('People_Inputs'!$E$70="SALES",'Payroll'!BG1208,0))</f>
        <v>0.0</v>
      </c>
      <c r="BH40" s="35">
        <f>SUM(IF('People_Inputs'!$E$11="SALES",'Payroll'!BH28,0),IF('People_Inputs'!$E$12="SALES",'Payroll'!BH48,0),IF('People_Inputs'!$E$13="SALES",'Payroll'!BH68,0),IF('People_Inputs'!$E$14="SALES",'Payroll'!BH88,0),IF('People_Inputs'!$E$15="SALES",'Payroll'!BH108,0),IF('People_Inputs'!$E$16="SALES",'Payroll'!BH128,0),IF('People_Inputs'!$E$17="SALES",'Payroll'!BH148,0),IF('People_Inputs'!$E$18="SALES",'Payroll'!BH168,0),IF('People_Inputs'!$E$19="SALES",'Payroll'!BH188,0),IF('People_Inputs'!$E$20="SALES",'Payroll'!BH208,0),IF('People_Inputs'!$E$21="SALES",'Payroll'!BH228,0),IF('People_Inputs'!$E$22="SALES",'Payroll'!BH248,0),IF('People_Inputs'!$E$23="SALES",'Payroll'!BH268,0),IF('People_Inputs'!$E$24="SALES",'Payroll'!BH288,0),IF('People_Inputs'!$E$25="SALES",'Payroll'!BH308,0),IF('People_Inputs'!$E$26="SALES",'Payroll'!BH328,0),IF('People_Inputs'!$E$27="SALES",'Payroll'!BH348,0),IF('People_Inputs'!$E$28="SALES",'Payroll'!BH368,0),IF('People_Inputs'!$E$29="SALES",'Payroll'!BH388,0),IF('People_Inputs'!$E$30="SALES",'Payroll'!BH408,0),IF('People_Inputs'!$E$31="SALES",'Payroll'!BH428,0),IF('People_Inputs'!$E$32="SALES",'Payroll'!BH448,0),IF('People_Inputs'!$E$33="SALES",'Payroll'!BH468,0),IF('People_Inputs'!$E$34="SALES",'Payroll'!BH488,0),IF('People_Inputs'!$E$35="SALES",'Payroll'!BH508,0),IF('People_Inputs'!$E$36="SALES",'Payroll'!BH528,0),IF('People_Inputs'!$E$37="SALES",'Payroll'!BH548,0),IF('People_Inputs'!$E$38="SALES",'Payroll'!BH568,0),IF('People_Inputs'!$E$39="SALES",'Payroll'!BH588,0),IF('People_Inputs'!$E$40="SALES",'Payroll'!BH608,0),IF('People_Inputs'!$E$41="SALES",'Payroll'!BH628,0),IF('People_Inputs'!$E$42="SALES",'Payroll'!BH648,0),IF('People_Inputs'!$E$43="SALES",'Payroll'!BH668,0),IF('People_Inputs'!$E$44="SALES",'Payroll'!BH688,0),IF('People_Inputs'!$E$45="SALES",'Payroll'!BH708,0),IF('People_Inputs'!$E$46="SALES",'Payroll'!BH728,0),IF('People_Inputs'!$E$47="SALES",'Payroll'!BH748,0),IF('People_Inputs'!$E$48="SALES",'Payroll'!BH768,0),IF('People_Inputs'!$E$49="SALES",'Payroll'!BH788,0),IF('People_Inputs'!$E$50="SALES",'Payroll'!BH808,0),IF('People_Inputs'!$E$51="SALES",'Payroll'!BH828,0),IF('People_Inputs'!$E$52="SALES",'Payroll'!BH848,0),IF('People_Inputs'!$E$53="SALES",'Payroll'!BH868,0),IF('People_Inputs'!$E$54="SALES",'Payroll'!BH888,0),IF('People_Inputs'!$E$55="SALES",'Payroll'!BH908,0),IF('People_Inputs'!$E$56="SALES",'Payroll'!BH928,0),IF('People_Inputs'!$E$57="SALES",'Payroll'!BH948,0),IF('People_Inputs'!$E$58="SALES",'Payroll'!BH968,0),IF('People_Inputs'!$E$59="SALES",'Payroll'!BH988,0),IF('People_Inputs'!$E$60="SALES",'Payroll'!BH1008,0),IF('People_Inputs'!$E$61="SALES",'Payroll'!BH1028,0),IF('People_Inputs'!$E$62="SALES",'Payroll'!BH1048,0),IF('People_Inputs'!$E$63="SALES",'Payroll'!BH1068,0),IF('People_Inputs'!$E$64="SALES",'Payroll'!BH1088,0),IF('People_Inputs'!$E$65="SALES",'Payroll'!BH1108,0),IF('People_Inputs'!$E$66="SALES",'Payroll'!BH1128,0),IF('People_Inputs'!$E$67="SALES",'Payroll'!BH1148,0),IF('People_Inputs'!$E$68="SALES",'Payroll'!BH1168,0),IF('People_Inputs'!$E$69="SALES",'Payroll'!BH1188,0),IF('People_Inputs'!$E$70="SALES",'Payroll'!BH1208,0))</f>
        <v>0.0</v>
      </c>
      <c r="BI40" s="35">
        <f>SUM(IF('People_Inputs'!$E$11="SALES",'Payroll'!BI28,0),IF('People_Inputs'!$E$12="SALES",'Payroll'!BI48,0),IF('People_Inputs'!$E$13="SALES",'Payroll'!BI68,0),IF('People_Inputs'!$E$14="SALES",'Payroll'!BI88,0),IF('People_Inputs'!$E$15="SALES",'Payroll'!BI108,0),IF('People_Inputs'!$E$16="SALES",'Payroll'!BI128,0),IF('People_Inputs'!$E$17="SALES",'Payroll'!BI148,0),IF('People_Inputs'!$E$18="SALES",'Payroll'!BI168,0),IF('People_Inputs'!$E$19="SALES",'Payroll'!BI188,0),IF('People_Inputs'!$E$20="SALES",'Payroll'!BI208,0),IF('People_Inputs'!$E$21="SALES",'Payroll'!BI228,0),IF('People_Inputs'!$E$22="SALES",'Payroll'!BI248,0),IF('People_Inputs'!$E$23="SALES",'Payroll'!BI268,0),IF('People_Inputs'!$E$24="SALES",'Payroll'!BI288,0),IF('People_Inputs'!$E$25="SALES",'Payroll'!BI308,0),IF('People_Inputs'!$E$26="SALES",'Payroll'!BI328,0),IF('People_Inputs'!$E$27="SALES",'Payroll'!BI348,0),IF('People_Inputs'!$E$28="SALES",'Payroll'!BI368,0),IF('People_Inputs'!$E$29="SALES",'Payroll'!BI388,0),IF('People_Inputs'!$E$30="SALES",'Payroll'!BI408,0),IF('People_Inputs'!$E$31="SALES",'Payroll'!BI428,0),IF('People_Inputs'!$E$32="SALES",'Payroll'!BI448,0),IF('People_Inputs'!$E$33="SALES",'Payroll'!BI468,0),IF('People_Inputs'!$E$34="SALES",'Payroll'!BI488,0),IF('People_Inputs'!$E$35="SALES",'Payroll'!BI508,0),IF('People_Inputs'!$E$36="SALES",'Payroll'!BI528,0),IF('People_Inputs'!$E$37="SALES",'Payroll'!BI548,0),IF('People_Inputs'!$E$38="SALES",'Payroll'!BI568,0),IF('People_Inputs'!$E$39="SALES",'Payroll'!BI588,0),IF('People_Inputs'!$E$40="SALES",'Payroll'!BI608,0),IF('People_Inputs'!$E$41="SALES",'Payroll'!BI628,0),IF('People_Inputs'!$E$42="SALES",'Payroll'!BI648,0),IF('People_Inputs'!$E$43="SALES",'Payroll'!BI668,0),IF('People_Inputs'!$E$44="SALES",'Payroll'!BI688,0),IF('People_Inputs'!$E$45="SALES",'Payroll'!BI708,0),IF('People_Inputs'!$E$46="SALES",'Payroll'!BI728,0),IF('People_Inputs'!$E$47="SALES",'Payroll'!BI748,0),IF('People_Inputs'!$E$48="SALES",'Payroll'!BI768,0),IF('People_Inputs'!$E$49="SALES",'Payroll'!BI788,0),IF('People_Inputs'!$E$50="SALES",'Payroll'!BI808,0),IF('People_Inputs'!$E$51="SALES",'Payroll'!BI828,0),IF('People_Inputs'!$E$52="SALES",'Payroll'!BI848,0),IF('People_Inputs'!$E$53="SALES",'Payroll'!BI868,0),IF('People_Inputs'!$E$54="SALES",'Payroll'!BI888,0),IF('People_Inputs'!$E$55="SALES",'Payroll'!BI908,0),IF('People_Inputs'!$E$56="SALES",'Payroll'!BI928,0),IF('People_Inputs'!$E$57="SALES",'Payroll'!BI948,0),IF('People_Inputs'!$E$58="SALES",'Payroll'!BI968,0),IF('People_Inputs'!$E$59="SALES",'Payroll'!BI988,0),IF('People_Inputs'!$E$60="SALES",'Payroll'!BI1008,0),IF('People_Inputs'!$E$61="SALES",'Payroll'!BI1028,0),IF('People_Inputs'!$E$62="SALES",'Payroll'!BI1048,0),IF('People_Inputs'!$E$63="SALES",'Payroll'!BI1068,0),IF('People_Inputs'!$E$64="SALES",'Payroll'!BI1088,0),IF('People_Inputs'!$E$65="SALES",'Payroll'!BI1108,0),IF('People_Inputs'!$E$66="SALES",'Payroll'!BI1128,0),IF('People_Inputs'!$E$67="SALES",'Payroll'!BI1148,0),IF('People_Inputs'!$E$68="SALES",'Payroll'!BI1168,0),IF('People_Inputs'!$E$69="SALES",'Payroll'!BI1188,0),IF('People_Inputs'!$E$70="SALES",'Payroll'!BI1208,0))</f>
        <v>0.0</v>
      </c>
      <c r="BJ40" s="35">
        <f>SUM(IF('People_Inputs'!$E$11="SALES",'Payroll'!BJ28,0),IF('People_Inputs'!$E$12="SALES",'Payroll'!BJ48,0),IF('People_Inputs'!$E$13="SALES",'Payroll'!BJ68,0),IF('People_Inputs'!$E$14="SALES",'Payroll'!BJ88,0),IF('People_Inputs'!$E$15="SALES",'Payroll'!BJ108,0),IF('People_Inputs'!$E$16="SALES",'Payroll'!BJ128,0),IF('People_Inputs'!$E$17="SALES",'Payroll'!BJ148,0),IF('People_Inputs'!$E$18="SALES",'Payroll'!BJ168,0),IF('People_Inputs'!$E$19="SALES",'Payroll'!BJ188,0),IF('People_Inputs'!$E$20="SALES",'Payroll'!BJ208,0),IF('People_Inputs'!$E$21="SALES",'Payroll'!BJ228,0),IF('People_Inputs'!$E$22="SALES",'Payroll'!BJ248,0),IF('People_Inputs'!$E$23="SALES",'Payroll'!BJ268,0),IF('People_Inputs'!$E$24="SALES",'Payroll'!BJ288,0),IF('People_Inputs'!$E$25="SALES",'Payroll'!BJ308,0),IF('People_Inputs'!$E$26="SALES",'Payroll'!BJ328,0),IF('People_Inputs'!$E$27="SALES",'Payroll'!BJ348,0),IF('People_Inputs'!$E$28="SALES",'Payroll'!BJ368,0),IF('People_Inputs'!$E$29="SALES",'Payroll'!BJ388,0),IF('People_Inputs'!$E$30="SALES",'Payroll'!BJ408,0),IF('People_Inputs'!$E$31="SALES",'Payroll'!BJ428,0),IF('People_Inputs'!$E$32="SALES",'Payroll'!BJ448,0),IF('People_Inputs'!$E$33="SALES",'Payroll'!BJ468,0),IF('People_Inputs'!$E$34="SALES",'Payroll'!BJ488,0),IF('People_Inputs'!$E$35="SALES",'Payroll'!BJ508,0),IF('People_Inputs'!$E$36="SALES",'Payroll'!BJ528,0),IF('People_Inputs'!$E$37="SALES",'Payroll'!BJ548,0),IF('People_Inputs'!$E$38="SALES",'Payroll'!BJ568,0),IF('People_Inputs'!$E$39="SALES",'Payroll'!BJ588,0),IF('People_Inputs'!$E$40="SALES",'Payroll'!BJ608,0),IF('People_Inputs'!$E$41="SALES",'Payroll'!BJ628,0),IF('People_Inputs'!$E$42="SALES",'Payroll'!BJ648,0),IF('People_Inputs'!$E$43="SALES",'Payroll'!BJ668,0),IF('People_Inputs'!$E$44="SALES",'Payroll'!BJ688,0),IF('People_Inputs'!$E$45="SALES",'Payroll'!BJ708,0),IF('People_Inputs'!$E$46="SALES",'Payroll'!BJ728,0),IF('People_Inputs'!$E$47="SALES",'Payroll'!BJ748,0),IF('People_Inputs'!$E$48="SALES",'Payroll'!BJ768,0),IF('People_Inputs'!$E$49="SALES",'Payroll'!BJ788,0),IF('People_Inputs'!$E$50="SALES",'Payroll'!BJ808,0),IF('People_Inputs'!$E$51="SALES",'Payroll'!BJ828,0),IF('People_Inputs'!$E$52="SALES",'Payroll'!BJ848,0),IF('People_Inputs'!$E$53="SALES",'Payroll'!BJ868,0),IF('People_Inputs'!$E$54="SALES",'Payroll'!BJ888,0),IF('People_Inputs'!$E$55="SALES",'Payroll'!BJ908,0),IF('People_Inputs'!$E$56="SALES",'Payroll'!BJ928,0),IF('People_Inputs'!$E$57="SALES",'Payroll'!BJ948,0),IF('People_Inputs'!$E$58="SALES",'Payroll'!BJ968,0),IF('People_Inputs'!$E$59="SALES",'Payroll'!BJ988,0),IF('People_Inputs'!$E$60="SALES",'Payroll'!BJ1008,0),IF('People_Inputs'!$E$61="SALES",'Payroll'!BJ1028,0),IF('People_Inputs'!$E$62="SALES",'Payroll'!BJ1048,0),IF('People_Inputs'!$E$63="SALES",'Payroll'!BJ1068,0),IF('People_Inputs'!$E$64="SALES",'Payroll'!BJ1088,0),IF('People_Inputs'!$E$65="SALES",'Payroll'!BJ1108,0),IF('People_Inputs'!$E$66="SALES",'Payroll'!BJ1128,0),IF('People_Inputs'!$E$67="SALES",'Payroll'!BJ1148,0),IF('People_Inputs'!$E$68="SALES",'Payroll'!BJ1168,0),IF('People_Inputs'!$E$69="SALES",'Payroll'!BJ1188,0),IF('People_Inputs'!$E$70="SALES",'Payroll'!BJ1208,0))</f>
        <v>0.0</v>
      </c>
      <c r="BK40" s="35">
        <f>SUM(IF('People_Inputs'!$E$11="SALES",'Payroll'!BK28,0),IF('People_Inputs'!$E$12="SALES",'Payroll'!BK48,0),IF('People_Inputs'!$E$13="SALES",'Payroll'!BK68,0),IF('People_Inputs'!$E$14="SALES",'Payroll'!BK88,0),IF('People_Inputs'!$E$15="SALES",'Payroll'!BK108,0),IF('People_Inputs'!$E$16="SALES",'Payroll'!BK128,0),IF('People_Inputs'!$E$17="SALES",'Payroll'!BK148,0),IF('People_Inputs'!$E$18="SALES",'Payroll'!BK168,0),IF('People_Inputs'!$E$19="SALES",'Payroll'!BK188,0),IF('People_Inputs'!$E$20="SALES",'Payroll'!BK208,0),IF('People_Inputs'!$E$21="SALES",'Payroll'!BK228,0),IF('People_Inputs'!$E$22="SALES",'Payroll'!BK248,0),IF('People_Inputs'!$E$23="SALES",'Payroll'!BK268,0),IF('People_Inputs'!$E$24="SALES",'Payroll'!BK288,0),IF('People_Inputs'!$E$25="SALES",'Payroll'!BK308,0),IF('People_Inputs'!$E$26="SALES",'Payroll'!BK328,0),IF('People_Inputs'!$E$27="SALES",'Payroll'!BK348,0),IF('People_Inputs'!$E$28="SALES",'Payroll'!BK368,0),IF('People_Inputs'!$E$29="SALES",'Payroll'!BK388,0),IF('People_Inputs'!$E$30="SALES",'Payroll'!BK408,0),IF('People_Inputs'!$E$31="SALES",'Payroll'!BK428,0),IF('People_Inputs'!$E$32="SALES",'Payroll'!BK448,0),IF('People_Inputs'!$E$33="SALES",'Payroll'!BK468,0),IF('People_Inputs'!$E$34="SALES",'Payroll'!BK488,0),IF('People_Inputs'!$E$35="SALES",'Payroll'!BK508,0),IF('People_Inputs'!$E$36="SALES",'Payroll'!BK528,0),IF('People_Inputs'!$E$37="SALES",'Payroll'!BK548,0),IF('People_Inputs'!$E$38="SALES",'Payroll'!BK568,0),IF('People_Inputs'!$E$39="SALES",'Payroll'!BK588,0),IF('People_Inputs'!$E$40="SALES",'Payroll'!BK608,0),IF('People_Inputs'!$E$41="SALES",'Payroll'!BK628,0),IF('People_Inputs'!$E$42="SALES",'Payroll'!BK648,0),IF('People_Inputs'!$E$43="SALES",'Payroll'!BK668,0),IF('People_Inputs'!$E$44="SALES",'Payroll'!BK688,0),IF('People_Inputs'!$E$45="SALES",'Payroll'!BK708,0),IF('People_Inputs'!$E$46="SALES",'Payroll'!BK728,0),IF('People_Inputs'!$E$47="SALES",'Payroll'!BK748,0),IF('People_Inputs'!$E$48="SALES",'Payroll'!BK768,0),IF('People_Inputs'!$E$49="SALES",'Payroll'!BK788,0),IF('People_Inputs'!$E$50="SALES",'Payroll'!BK808,0),IF('People_Inputs'!$E$51="SALES",'Payroll'!BK828,0),IF('People_Inputs'!$E$52="SALES",'Payroll'!BK848,0),IF('People_Inputs'!$E$53="SALES",'Payroll'!BK868,0),IF('People_Inputs'!$E$54="SALES",'Payroll'!BK888,0),IF('People_Inputs'!$E$55="SALES",'Payroll'!BK908,0),IF('People_Inputs'!$E$56="SALES",'Payroll'!BK928,0),IF('People_Inputs'!$E$57="SALES",'Payroll'!BK948,0),IF('People_Inputs'!$E$58="SALES",'Payroll'!BK968,0),IF('People_Inputs'!$E$59="SALES",'Payroll'!BK988,0),IF('People_Inputs'!$E$60="SALES",'Payroll'!BK1008,0),IF('People_Inputs'!$E$61="SALES",'Payroll'!BK1028,0),IF('People_Inputs'!$E$62="SALES",'Payroll'!BK1048,0),IF('People_Inputs'!$E$63="SALES",'Payroll'!BK1068,0),IF('People_Inputs'!$E$64="SALES",'Payroll'!BK1088,0),IF('People_Inputs'!$E$65="SALES",'Payroll'!BK1108,0),IF('People_Inputs'!$E$66="SALES",'Payroll'!BK1128,0),IF('People_Inputs'!$E$67="SALES",'Payroll'!BK1148,0),IF('People_Inputs'!$E$68="SALES",'Payroll'!BK1168,0),IF('People_Inputs'!$E$69="SALES",'Payroll'!BK1188,0),IF('People_Inputs'!$E$70="SALES",'Payroll'!BK1208,0))</f>
        <v>0.0</v>
      </c>
      <c r="BL40" s="35">
        <f>SUM(IF('People_Inputs'!$E$11="SALES",'Payroll'!BL28,0),IF('People_Inputs'!$E$12="SALES",'Payroll'!BL48,0),IF('People_Inputs'!$E$13="SALES",'Payroll'!BL68,0),IF('People_Inputs'!$E$14="SALES",'Payroll'!BL88,0),IF('People_Inputs'!$E$15="SALES",'Payroll'!BL108,0),IF('People_Inputs'!$E$16="SALES",'Payroll'!BL128,0),IF('People_Inputs'!$E$17="SALES",'Payroll'!BL148,0),IF('People_Inputs'!$E$18="SALES",'Payroll'!BL168,0),IF('People_Inputs'!$E$19="SALES",'Payroll'!BL188,0),IF('People_Inputs'!$E$20="SALES",'Payroll'!BL208,0),IF('People_Inputs'!$E$21="SALES",'Payroll'!BL228,0),IF('People_Inputs'!$E$22="SALES",'Payroll'!BL248,0),IF('People_Inputs'!$E$23="SALES",'Payroll'!BL268,0),IF('People_Inputs'!$E$24="SALES",'Payroll'!BL288,0),IF('People_Inputs'!$E$25="SALES",'Payroll'!BL308,0),IF('People_Inputs'!$E$26="SALES",'Payroll'!BL328,0),IF('People_Inputs'!$E$27="SALES",'Payroll'!BL348,0),IF('People_Inputs'!$E$28="SALES",'Payroll'!BL368,0),IF('People_Inputs'!$E$29="SALES",'Payroll'!BL388,0),IF('People_Inputs'!$E$30="SALES",'Payroll'!BL408,0),IF('People_Inputs'!$E$31="SALES",'Payroll'!BL428,0),IF('People_Inputs'!$E$32="SALES",'Payroll'!BL448,0),IF('People_Inputs'!$E$33="SALES",'Payroll'!BL468,0),IF('People_Inputs'!$E$34="SALES",'Payroll'!BL488,0),IF('People_Inputs'!$E$35="SALES",'Payroll'!BL508,0),IF('People_Inputs'!$E$36="SALES",'Payroll'!BL528,0),IF('People_Inputs'!$E$37="SALES",'Payroll'!BL548,0),IF('People_Inputs'!$E$38="SALES",'Payroll'!BL568,0),IF('People_Inputs'!$E$39="SALES",'Payroll'!BL588,0),IF('People_Inputs'!$E$40="SALES",'Payroll'!BL608,0),IF('People_Inputs'!$E$41="SALES",'Payroll'!BL628,0),IF('People_Inputs'!$E$42="SALES",'Payroll'!BL648,0),IF('People_Inputs'!$E$43="SALES",'Payroll'!BL668,0),IF('People_Inputs'!$E$44="SALES",'Payroll'!BL688,0),IF('People_Inputs'!$E$45="SALES",'Payroll'!BL708,0),IF('People_Inputs'!$E$46="SALES",'Payroll'!BL728,0),IF('People_Inputs'!$E$47="SALES",'Payroll'!BL748,0),IF('People_Inputs'!$E$48="SALES",'Payroll'!BL768,0),IF('People_Inputs'!$E$49="SALES",'Payroll'!BL788,0),IF('People_Inputs'!$E$50="SALES",'Payroll'!BL808,0),IF('People_Inputs'!$E$51="SALES",'Payroll'!BL828,0),IF('People_Inputs'!$E$52="SALES",'Payroll'!BL848,0),IF('People_Inputs'!$E$53="SALES",'Payroll'!BL868,0),IF('People_Inputs'!$E$54="SALES",'Payroll'!BL888,0),IF('People_Inputs'!$E$55="SALES",'Payroll'!BL908,0),IF('People_Inputs'!$E$56="SALES",'Payroll'!BL928,0),IF('People_Inputs'!$E$57="SALES",'Payroll'!BL948,0),IF('People_Inputs'!$E$58="SALES",'Payroll'!BL968,0),IF('People_Inputs'!$E$59="SALES",'Payroll'!BL988,0),IF('People_Inputs'!$E$60="SALES",'Payroll'!BL1008,0),IF('People_Inputs'!$E$61="SALES",'Payroll'!BL1028,0),IF('People_Inputs'!$E$62="SALES",'Payroll'!BL1048,0),IF('People_Inputs'!$E$63="SALES",'Payroll'!BL1068,0),IF('People_Inputs'!$E$64="SALES",'Payroll'!BL1088,0),IF('People_Inputs'!$E$65="SALES",'Payroll'!BL1108,0),IF('People_Inputs'!$E$66="SALES",'Payroll'!BL1128,0),IF('People_Inputs'!$E$67="SALES",'Payroll'!BL1148,0),IF('People_Inputs'!$E$68="SALES",'Payroll'!BL1168,0),IF('People_Inputs'!$E$69="SALES",'Payroll'!BL1188,0),IF('People_Inputs'!$E$70="SALES",'Payroll'!BL1208,0))</f>
        <v>0.0</v>
      </c>
      <c r="BM40" s="35">
        <f>SUM(IF('People_Inputs'!$E$11="SALES",'Payroll'!BM28,0),IF('People_Inputs'!$E$12="SALES",'Payroll'!BM48,0),IF('People_Inputs'!$E$13="SALES",'Payroll'!BM68,0),IF('People_Inputs'!$E$14="SALES",'Payroll'!BM88,0),IF('People_Inputs'!$E$15="SALES",'Payroll'!BM108,0),IF('People_Inputs'!$E$16="SALES",'Payroll'!BM128,0),IF('People_Inputs'!$E$17="SALES",'Payroll'!BM148,0),IF('People_Inputs'!$E$18="SALES",'Payroll'!BM168,0),IF('People_Inputs'!$E$19="SALES",'Payroll'!BM188,0),IF('People_Inputs'!$E$20="SALES",'Payroll'!BM208,0),IF('People_Inputs'!$E$21="SALES",'Payroll'!BM228,0),IF('People_Inputs'!$E$22="SALES",'Payroll'!BM248,0),IF('People_Inputs'!$E$23="SALES",'Payroll'!BM268,0),IF('People_Inputs'!$E$24="SALES",'Payroll'!BM288,0),IF('People_Inputs'!$E$25="SALES",'Payroll'!BM308,0),IF('People_Inputs'!$E$26="SALES",'Payroll'!BM328,0),IF('People_Inputs'!$E$27="SALES",'Payroll'!BM348,0),IF('People_Inputs'!$E$28="SALES",'Payroll'!BM368,0),IF('People_Inputs'!$E$29="SALES",'Payroll'!BM388,0),IF('People_Inputs'!$E$30="SALES",'Payroll'!BM408,0),IF('People_Inputs'!$E$31="SALES",'Payroll'!BM428,0),IF('People_Inputs'!$E$32="SALES",'Payroll'!BM448,0),IF('People_Inputs'!$E$33="SALES",'Payroll'!BM468,0),IF('People_Inputs'!$E$34="SALES",'Payroll'!BM488,0),IF('People_Inputs'!$E$35="SALES",'Payroll'!BM508,0),IF('People_Inputs'!$E$36="SALES",'Payroll'!BM528,0),IF('People_Inputs'!$E$37="SALES",'Payroll'!BM548,0),IF('People_Inputs'!$E$38="SALES",'Payroll'!BM568,0),IF('People_Inputs'!$E$39="SALES",'Payroll'!BM588,0),IF('People_Inputs'!$E$40="SALES",'Payroll'!BM608,0),IF('People_Inputs'!$E$41="SALES",'Payroll'!BM628,0),IF('People_Inputs'!$E$42="SALES",'Payroll'!BM648,0),IF('People_Inputs'!$E$43="SALES",'Payroll'!BM668,0),IF('People_Inputs'!$E$44="SALES",'Payroll'!BM688,0),IF('People_Inputs'!$E$45="SALES",'Payroll'!BM708,0),IF('People_Inputs'!$E$46="SALES",'Payroll'!BM728,0),IF('People_Inputs'!$E$47="SALES",'Payroll'!BM748,0),IF('People_Inputs'!$E$48="SALES",'Payroll'!BM768,0),IF('People_Inputs'!$E$49="SALES",'Payroll'!BM788,0),IF('People_Inputs'!$E$50="SALES",'Payroll'!BM808,0),IF('People_Inputs'!$E$51="SALES",'Payroll'!BM828,0),IF('People_Inputs'!$E$52="SALES",'Payroll'!BM848,0),IF('People_Inputs'!$E$53="SALES",'Payroll'!BM868,0),IF('People_Inputs'!$E$54="SALES",'Payroll'!BM888,0),IF('People_Inputs'!$E$55="SALES",'Payroll'!BM908,0),IF('People_Inputs'!$E$56="SALES",'Payroll'!BM928,0),IF('People_Inputs'!$E$57="SALES",'Payroll'!BM948,0),IF('People_Inputs'!$E$58="SALES",'Payroll'!BM968,0),IF('People_Inputs'!$E$59="SALES",'Payroll'!BM988,0),IF('People_Inputs'!$E$60="SALES",'Payroll'!BM1008,0),IF('People_Inputs'!$E$61="SALES",'Payroll'!BM1028,0),IF('People_Inputs'!$E$62="SALES",'Payroll'!BM1048,0),IF('People_Inputs'!$E$63="SALES",'Payroll'!BM1068,0),IF('People_Inputs'!$E$64="SALES",'Payroll'!BM1088,0),IF('People_Inputs'!$E$65="SALES",'Payroll'!BM1108,0),IF('People_Inputs'!$E$66="SALES",'Payroll'!BM1128,0),IF('People_Inputs'!$E$67="SALES",'Payroll'!BM1148,0),IF('People_Inputs'!$E$68="SALES",'Payroll'!BM1168,0),IF('People_Inputs'!$E$69="SALES",'Payroll'!BM1188,0),IF('People_Inputs'!$E$70="SALES",'Payroll'!BM1208,0))</f>
        <v>0.0</v>
      </c>
      <c r="BN40" s="35">
        <f>SUM(IF('People_Inputs'!$E$11="SALES",'Payroll'!BN28,0),IF('People_Inputs'!$E$12="SALES",'Payroll'!BN48,0),IF('People_Inputs'!$E$13="SALES",'Payroll'!BN68,0),IF('People_Inputs'!$E$14="SALES",'Payroll'!BN88,0),IF('People_Inputs'!$E$15="SALES",'Payroll'!BN108,0),IF('People_Inputs'!$E$16="SALES",'Payroll'!BN128,0),IF('People_Inputs'!$E$17="SALES",'Payroll'!BN148,0),IF('People_Inputs'!$E$18="SALES",'Payroll'!BN168,0),IF('People_Inputs'!$E$19="SALES",'Payroll'!BN188,0),IF('People_Inputs'!$E$20="SALES",'Payroll'!BN208,0),IF('People_Inputs'!$E$21="SALES",'Payroll'!BN228,0),IF('People_Inputs'!$E$22="SALES",'Payroll'!BN248,0),IF('People_Inputs'!$E$23="SALES",'Payroll'!BN268,0),IF('People_Inputs'!$E$24="SALES",'Payroll'!BN288,0),IF('People_Inputs'!$E$25="SALES",'Payroll'!BN308,0),IF('People_Inputs'!$E$26="SALES",'Payroll'!BN328,0),IF('People_Inputs'!$E$27="SALES",'Payroll'!BN348,0),IF('People_Inputs'!$E$28="SALES",'Payroll'!BN368,0),IF('People_Inputs'!$E$29="SALES",'Payroll'!BN388,0),IF('People_Inputs'!$E$30="SALES",'Payroll'!BN408,0),IF('People_Inputs'!$E$31="SALES",'Payroll'!BN428,0),IF('People_Inputs'!$E$32="SALES",'Payroll'!BN448,0),IF('People_Inputs'!$E$33="SALES",'Payroll'!BN468,0),IF('People_Inputs'!$E$34="SALES",'Payroll'!BN488,0),IF('People_Inputs'!$E$35="SALES",'Payroll'!BN508,0),IF('People_Inputs'!$E$36="SALES",'Payroll'!BN528,0),IF('People_Inputs'!$E$37="SALES",'Payroll'!BN548,0),IF('People_Inputs'!$E$38="SALES",'Payroll'!BN568,0),IF('People_Inputs'!$E$39="SALES",'Payroll'!BN588,0),IF('People_Inputs'!$E$40="SALES",'Payroll'!BN608,0),IF('People_Inputs'!$E$41="SALES",'Payroll'!BN628,0),IF('People_Inputs'!$E$42="SALES",'Payroll'!BN648,0),IF('People_Inputs'!$E$43="SALES",'Payroll'!BN668,0),IF('People_Inputs'!$E$44="SALES",'Payroll'!BN688,0),IF('People_Inputs'!$E$45="SALES",'Payroll'!BN708,0),IF('People_Inputs'!$E$46="SALES",'Payroll'!BN728,0),IF('People_Inputs'!$E$47="SALES",'Payroll'!BN748,0),IF('People_Inputs'!$E$48="SALES",'Payroll'!BN768,0),IF('People_Inputs'!$E$49="SALES",'Payroll'!BN788,0),IF('People_Inputs'!$E$50="SALES",'Payroll'!BN808,0),IF('People_Inputs'!$E$51="SALES",'Payroll'!BN828,0),IF('People_Inputs'!$E$52="SALES",'Payroll'!BN848,0),IF('People_Inputs'!$E$53="SALES",'Payroll'!BN868,0),IF('People_Inputs'!$E$54="SALES",'Payroll'!BN888,0),IF('People_Inputs'!$E$55="SALES",'Payroll'!BN908,0),IF('People_Inputs'!$E$56="SALES",'Payroll'!BN928,0),IF('People_Inputs'!$E$57="SALES",'Payroll'!BN948,0),IF('People_Inputs'!$E$58="SALES",'Payroll'!BN968,0),IF('People_Inputs'!$E$59="SALES",'Payroll'!BN988,0),IF('People_Inputs'!$E$60="SALES",'Payroll'!BN1008,0),IF('People_Inputs'!$E$61="SALES",'Payroll'!BN1028,0),IF('People_Inputs'!$E$62="SALES",'Payroll'!BN1048,0),IF('People_Inputs'!$E$63="SALES",'Payroll'!BN1068,0),IF('People_Inputs'!$E$64="SALES",'Payroll'!BN1088,0),IF('People_Inputs'!$E$65="SALES",'Payroll'!BN1108,0),IF('People_Inputs'!$E$66="SALES",'Payroll'!BN1128,0),IF('People_Inputs'!$E$67="SALES",'Payroll'!BN1148,0),IF('People_Inputs'!$E$68="SALES",'Payroll'!BN1168,0),IF('People_Inputs'!$E$69="SALES",'Payroll'!BN1188,0),IF('People_Inputs'!$E$70="SALES",'Payroll'!BN1208,0))</f>
        <v>0.0</v>
      </c>
      <c r="BO40" s="35">
        <f>SUM(IF('People_Inputs'!$E$11="SALES",'Payroll'!BO28,0),IF('People_Inputs'!$E$12="SALES",'Payroll'!BO48,0),IF('People_Inputs'!$E$13="SALES",'Payroll'!BO68,0),IF('People_Inputs'!$E$14="SALES",'Payroll'!BO88,0),IF('People_Inputs'!$E$15="SALES",'Payroll'!BO108,0),IF('People_Inputs'!$E$16="SALES",'Payroll'!BO128,0),IF('People_Inputs'!$E$17="SALES",'Payroll'!BO148,0),IF('People_Inputs'!$E$18="SALES",'Payroll'!BO168,0),IF('People_Inputs'!$E$19="SALES",'Payroll'!BO188,0),IF('People_Inputs'!$E$20="SALES",'Payroll'!BO208,0),IF('People_Inputs'!$E$21="SALES",'Payroll'!BO228,0),IF('People_Inputs'!$E$22="SALES",'Payroll'!BO248,0),IF('People_Inputs'!$E$23="SALES",'Payroll'!BO268,0),IF('People_Inputs'!$E$24="SALES",'Payroll'!BO288,0),IF('People_Inputs'!$E$25="SALES",'Payroll'!BO308,0),IF('People_Inputs'!$E$26="SALES",'Payroll'!BO328,0),IF('People_Inputs'!$E$27="SALES",'Payroll'!BO348,0),IF('People_Inputs'!$E$28="SALES",'Payroll'!BO368,0),IF('People_Inputs'!$E$29="SALES",'Payroll'!BO388,0),IF('People_Inputs'!$E$30="SALES",'Payroll'!BO408,0),IF('People_Inputs'!$E$31="SALES",'Payroll'!BO428,0),IF('People_Inputs'!$E$32="SALES",'Payroll'!BO448,0),IF('People_Inputs'!$E$33="SALES",'Payroll'!BO468,0),IF('People_Inputs'!$E$34="SALES",'Payroll'!BO488,0),IF('People_Inputs'!$E$35="SALES",'Payroll'!BO508,0),IF('People_Inputs'!$E$36="SALES",'Payroll'!BO528,0),IF('People_Inputs'!$E$37="SALES",'Payroll'!BO548,0),IF('People_Inputs'!$E$38="SALES",'Payroll'!BO568,0),IF('People_Inputs'!$E$39="SALES",'Payroll'!BO588,0),IF('People_Inputs'!$E$40="SALES",'Payroll'!BO608,0),IF('People_Inputs'!$E$41="SALES",'Payroll'!BO628,0),IF('People_Inputs'!$E$42="SALES",'Payroll'!BO648,0),IF('People_Inputs'!$E$43="SALES",'Payroll'!BO668,0),IF('People_Inputs'!$E$44="SALES",'Payroll'!BO688,0),IF('People_Inputs'!$E$45="SALES",'Payroll'!BO708,0),IF('People_Inputs'!$E$46="SALES",'Payroll'!BO728,0),IF('People_Inputs'!$E$47="SALES",'Payroll'!BO748,0),IF('People_Inputs'!$E$48="SALES",'Payroll'!BO768,0),IF('People_Inputs'!$E$49="SALES",'Payroll'!BO788,0),IF('People_Inputs'!$E$50="SALES",'Payroll'!BO808,0),IF('People_Inputs'!$E$51="SALES",'Payroll'!BO828,0),IF('People_Inputs'!$E$52="SALES",'Payroll'!BO848,0),IF('People_Inputs'!$E$53="SALES",'Payroll'!BO868,0),IF('People_Inputs'!$E$54="SALES",'Payroll'!BO888,0),IF('People_Inputs'!$E$55="SALES",'Payroll'!BO908,0),IF('People_Inputs'!$E$56="SALES",'Payroll'!BO928,0),IF('People_Inputs'!$E$57="SALES",'Payroll'!BO948,0),IF('People_Inputs'!$E$58="SALES",'Payroll'!BO968,0),IF('People_Inputs'!$E$59="SALES",'Payroll'!BO988,0),IF('People_Inputs'!$E$60="SALES",'Payroll'!BO1008,0),IF('People_Inputs'!$E$61="SALES",'Payroll'!BO1028,0),IF('People_Inputs'!$E$62="SALES",'Payroll'!BO1048,0),IF('People_Inputs'!$E$63="SALES",'Payroll'!BO1068,0),IF('People_Inputs'!$E$64="SALES",'Payroll'!BO1088,0),IF('People_Inputs'!$E$65="SALES",'Payroll'!BO1108,0),IF('People_Inputs'!$E$66="SALES",'Payroll'!BO1128,0),IF('People_Inputs'!$E$67="SALES",'Payroll'!BO1148,0),IF('People_Inputs'!$E$68="SALES",'Payroll'!BO1168,0),IF('People_Inputs'!$E$69="SALES",'Payroll'!BO1188,0),IF('People_Inputs'!$E$70="SALES",'Payroll'!BO1208,0))</f>
        <v>0.0</v>
      </c>
    </row>
    <row r="41" ht="28" customHeight="1">
      <c r="A41" s="2" t="str">
        <v>SALES.SOFTWARE</v>
      </c>
      <c r="B41" s="6" t="str">
        <v>Sales (SALES): employee software (Opex)</v>
      </c>
      <c r="C41" s="2" t="str">
        <v>EUR</v>
      </c>
      <c r="D41" s="2" t="str">
        <v>SUM</v>
      </c>
      <c r="E41" s="36">
        <f>SUM(H41:BO41)</f>
        <v>16650</v>
      </c>
      <c r="F41" s="6" t="str">
        <v>Software cost per FTE per month</v>
      </c>
      <c r="G41" s="2"/>
      <c r="H41" s="35">
        <f>SUM(IF('People_Inputs'!$E$11="SALES",'Payroll'!H29,0),IF('People_Inputs'!$E$12="SALES",'Payroll'!H49,0),IF('People_Inputs'!$E$13="SALES",'Payroll'!H69,0),IF('People_Inputs'!$E$14="SALES",'Payroll'!H89,0),IF('People_Inputs'!$E$15="SALES",'Payroll'!H109,0),IF('People_Inputs'!$E$16="SALES",'Payroll'!H129,0),IF('People_Inputs'!$E$17="SALES",'Payroll'!H149,0),IF('People_Inputs'!$E$18="SALES",'Payroll'!H169,0),IF('People_Inputs'!$E$19="SALES",'Payroll'!H189,0),IF('People_Inputs'!$E$20="SALES",'Payroll'!H209,0),IF('People_Inputs'!$E$21="SALES",'Payroll'!H229,0),IF('People_Inputs'!$E$22="SALES",'Payroll'!H249,0),IF('People_Inputs'!$E$23="SALES",'Payroll'!H269,0),IF('People_Inputs'!$E$24="SALES",'Payroll'!H289,0),IF('People_Inputs'!$E$25="SALES",'Payroll'!H309,0),IF('People_Inputs'!$E$26="SALES",'Payroll'!H329,0),IF('People_Inputs'!$E$27="SALES",'Payroll'!H349,0),IF('People_Inputs'!$E$28="SALES",'Payroll'!H369,0),IF('People_Inputs'!$E$29="SALES",'Payroll'!H389,0),IF('People_Inputs'!$E$30="SALES",'Payroll'!H409,0),IF('People_Inputs'!$E$31="SALES",'Payroll'!H429,0),IF('People_Inputs'!$E$32="SALES",'Payroll'!H449,0),IF('People_Inputs'!$E$33="SALES",'Payroll'!H469,0),IF('People_Inputs'!$E$34="SALES",'Payroll'!H489,0),IF('People_Inputs'!$E$35="SALES",'Payroll'!H509,0),IF('People_Inputs'!$E$36="SALES",'Payroll'!H529,0),IF('People_Inputs'!$E$37="SALES",'Payroll'!H549,0),IF('People_Inputs'!$E$38="SALES",'Payroll'!H569,0),IF('People_Inputs'!$E$39="SALES",'Payroll'!H589,0),IF('People_Inputs'!$E$40="SALES",'Payroll'!H609,0),IF('People_Inputs'!$E$41="SALES",'Payroll'!H629,0),IF('People_Inputs'!$E$42="SALES",'Payroll'!H649,0),IF('People_Inputs'!$E$43="SALES",'Payroll'!H669,0),IF('People_Inputs'!$E$44="SALES",'Payroll'!H689,0),IF('People_Inputs'!$E$45="SALES",'Payroll'!H709,0),IF('People_Inputs'!$E$46="SALES",'Payroll'!H729,0),IF('People_Inputs'!$E$47="SALES",'Payroll'!H749,0),IF('People_Inputs'!$E$48="SALES",'Payroll'!H769,0),IF('People_Inputs'!$E$49="SALES",'Payroll'!H789,0),IF('People_Inputs'!$E$50="SALES",'Payroll'!H809,0),IF('People_Inputs'!$E$51="SALES",'Payroll'!H829,0),IF('People_Inputs'!$E$52="SALES",'Payroll'!H849,0),IF('People_Inputs'!$E$53="SALES",'Payroll'!H869,0),IF('People_Inputs'!$E$54="SALES",'Payroll'!H889,0),IF('People_Inputs'!$E$55="SALES",'Payroll'!H909,0),IF('People_Inputs'!$E$56="SALES",'Payroll'!H929,0),IF('People_Inputs'!$E$57="SALES",'Payroll'!H949,0),IF('People_Inputs'!$E$58="SALES",'Payroll'!H969,0),IF('People_Inputs'!$E$59="SALES",'Payroll'!H989,0),IF('People_Inputs'!$E$60="SALES",'Payroll'!H1009,0),IF('People_Inputs'!$E$61="SALES",'Payroll'!H1029,0),IF('People_Inputs'!$E$62="SALES",'Payroll'!H1049,0),IF('People_Inputs'!$E$63="SALES",'Payroll'!H1069,0),IF('People_Inputs'!$E$64="SALES",'Payroll'!H1089,0),IF('People_Inputs'!$E$65="SALES",'Payroll'!H1109,0),IF('People_Inputs'!$E$66="SALES",'Payroll'!H1129,0),IF('People_Inputs'!$E$67="SALES",'Payroll'!H1149,0),IF('People_Inputs'!$E$68="SALES",'Payroll'!H1169,0),IF('People_Inputs'!$E$69="SALES",'Payroll'!H1189,0),IF('People_Inputs'!$E$70="SALES",'Payroll'!H1209,0))</f>
        <v>0</v>
      </c>
      <c r="I41" s="35">
        <f>SUM(IF('People_Inputs'!$E$11="SALES",'Payroll'!I29,0),IF('People_Inputs'!$E$12="SALES",'Payroll'!I49,0),IF('People_Inputs'!$E$13="SALES",'Payroll'!I69,0),IF('People_Inputs'!$E$14="SALES",'Payroll'!I89,0),IF('People_Inputs'!$E$15="SALES",'Payroll'!I109,0),IF('People_Inputs'!$E$16="SALES",'Payroll'!I129,0),IF('People_Inputs'!$E$17="SALES",'Payroll'!I149,0),IF('People_Inputs'!$E$18="SALES",'Payroll'!I169,0),IF('People_Inputs'!$E$19="SALES",'Payroll'!I189,0),IF('People_Inputs'!$E$20="SALES",'Payroll'!I209,0),IF('People_Inputs'!$E$21="SALES",'Payroll'!I229,0),IF('People_Inputs'!$E$22="SALES",'Payroll'!I249,0),IF('People_Inputs'!$E$23="SALES",'Payroll'!I269,0),IF('People_Inputs'!$E$24="SALES",'Payroll'!I289,0),IF('People_Inputs'!$E$25="SALES",'Payroll'!I309,0),IF('People_Inputs'!$E$26="SALES",'Payroll'!I329,0),IF('People_Inputs'!$E$27="SALES",'Payroll'!I349,0),IF('People_Inputs'!$E$28="SALES",'Payroll'!I369,0),IF('People_Inputs'!$E$29="SALES",'Payroll'!I389,0),IF('People_Inputs'!$E$30="SALES",'Payroll'!I409,0),IF('People_Inputs'!$E$31="SALES",'Payroll'!I429,0),IF('People_Inputs'!$E$32="SALES",'Payroll'!I449,0),IF('People_Inputs'!$E$33="SALES",'Payroll'!I469,0),IF('People_Inputs'!$E$34="SALES",'Payroll'!I489,0),IF('People_Inputs'!$E$35="SALES",'Payroll'!I509,0),IF('People_Inputs'!$E$36="SALES",'Payroll'!I529,0),IF('People_Inputs'!$E$37="SALES",'Payroll'!I549,0),IF('People_Inputs'!$E$38="SALES",'Payroll'!I569,0),IF('People_Inputs'!$E$39="SALES",'Payroll'!I589,0),IF('People_Inputs'!$E$40="SALES",'Payroll'!I609,0),IF('People_Inputs'!$E$41="SALES",'Payroll'!I629,0),IF('People_Inputs'!$E$42="SALES",'Payroll'!I649,0),IF('People_Inputs'!$E$43="SALES",'Payroll'!I669,0),IF('People_Inputs'!$E$44="SALES",'Payroll'!I689,0),IF('People_Inputs'!$E$45="SALES",'Payroll'!I709,0),IF('People_Inputs'!$E$46="SALES",'Payroll'!I729,0),IF('People_Inputs'!$E$47="SALES",'Payroll'!I749,0),IF('People_Inputs'!$E$48="SALES",'Payroll'!I769,0),IF('People_Inputs'!$E$49="SALES",'Payroll'!I789,0),IF('People_Inputs'!$E$50="SALES",'Payroll'!I809,0),IF('People_Inputs'!$E$51="SALES",'Payroll'!I829,0),IF('People_Inputs'!$E$52="SALES",'Payroll'!I849,0),IF('People_Inputs'!$E$53="SALES",'Payroll'!I869,0),IF('People_Inputs'!$E$54="SALES",'Payroll'!I889,0),IF('People_Inputs'!$E$55="SALES",'Payroll'!I909,0),IF('People_Inputs'!$E$56="SALES",'Payroll'!I929,0),IF('People_Inputs'!$E$57="SALES",'Payroll'!I949,0),IF('People_Inputs'!$E$58="SALES",'Payroll'!I969,0),IF('People_Inputs'!$E$59="SALES",'Payroll'!I989,0),IF('People_Inputs'!$E$60="SALES",'Payroll'!I1009,0),IF('People_Inputs'!$E$61="SALES",'Payroll'!I1029,0),IF('People_Inputs'!$E$62="SALES",'Payroll'!I1049,0),IF('People_Inputs'!$E$63="SALES",'Payroll'!I1069,0),IF('People_Inputs'!$E$64="SALES",'Payroll'!I1089,0),IF('People_Inputs'!$E$65="SALES",'Payroll'!I1109,0),IF('People_Inputs'!$E$66="SALES",'Payroll'!I1129,0),IF('People_Inputs'!$E$67="SALES",'Payroll'!I1149,0),IF('People_Inputs'!$E$68="SALES",'Payroll'!I1169,0),IF('People_Inputs'!$E$69="SALES",'Payroll'!I1189,0),IF('People_Inputs'!$E$70="SALES",'Payroll'!I1209,0))</f>
        <v>0</v>
      </c>
      <c r="J41" s="35">
        <f>SUM(IF('People_Inputs'!$E$11="SALES",'Payroll'!J29,0),IF('People_Inputs'!$E$12="SALES",'Payroll'!J49,0),IF('People_Inputs'!$E$13="SALES",'Payroll'!J69,0),IF('People_Inputs'!$E$14="SALES",'Payroll'!J89,0),IF('People_Inputs'!$E$15="SALES",'Payroll'!J109,0),IF('People_Inputs'!$E$16="SALES",'Payroll'!J129,0),IF('People_Inputs'!$E$17="SALES",'Payroll'!J149,0),IF('People_Inputs'!$E$18="SALES",'Payroll'!J169,0),IF('People_Inputs'!$E$19="SALES",'Payroll'!J189,0),IF('People_Inputs'!$E$20="SALES",'Payroll'!J209,0),IF('People_Inputs'!$E$21="SALES",'Payroll'!J229,0),IF('People_Inputs'!$E$22="SALES",'Payroll'!J249,0),IF('People_Inputs'!$E$23="SALES",'Payroll'!J269,0),IF('People_Inputs'!$E$24="SALES",'Payroll'!J289,0),IF('People_Inputs'!$E$25="SALES",'Payroll'!J309,0),IF('People_Inputs'!$E$26="SALES",'Payroll'!J329,0),IF('People_Inputs'!$E$27="SALES",'Payroll'!J349,0),IF('People_Inputs'!$E$28="SALES",'Payroll'!J369,0),IF('People_Inputs'!$E$29="SALES",'Payroll'!J389,0),IF('People_Inputs'!$E$30="SALES",'Payroll'!J409,0),IF('People_Inputs'!$E$31="SALES",'Payroll'!J429,0),IF('People_Inputs'!$E$32="SALES",'Payroll'!J449,0),IF('People_Inputs'!$E$33="SALES",'Payroll'!J469,0),IF('People_Inputs'!$E$34="SALES",'Payroll'!J489,0),IF('People_Inputs'!$E$35="SALES",'Payroll'!J509,0),IF('People_Inputs'!$E$36="SALES",'Payroll'!J529,0),IF('People_Inputs'!$E$37="SALES",'Payroll'!J549,0),IF('People_Inputs'!$E$38="SALES",'Payroll'!J569,0),IF('People_Inputs'!$E$39="SALES",'Payroll'!J589,0),IF('People_Inputs'!$E$40="SALES",'Payroll'!J609,0),IF('People_Inputs'!$E$41="SALES",'Payroll'!J629,0),IF('People_Inputs'!$E$42="SALES",'Payroll'!J649,0),IF('People_Inputs'!$E$43="SALES",'Payroll'!J669,0),IF('People_Inputs'!$E$44="SALES",'Payroll'!J689,0),IF('People_Inputs'!$E$45="SALES",'Payroll'!J709,0),IF('People_Inputs'!$E$46="SALES",'Payroll'!J729,0),IF('People_Inputs'!$E$47="SALES",'Payroll'!J749,0),IF('People_Inputs'!$E$48="SALES",'Payroll'!J769,0),IF('People_Inputs'!$E$49="SALES",'Payroll'!J789,0),IF('People_Inputs'!$E$50="SALES",'Payroll'!J809,0),IF('People_Inputs'!$E$51="SALES",'Payroll'!J829,0),IF('People_Inputs'!$E$52="SALES",'Payroll'!J849,0),IF('People_Inputs'!$E$53="SALES",'Payroll'!J869,0),IF('People_Inputs'!$E$54="SALES",'Payroll'!J889,0),IF('People_Inputs'!$E$55="SALES",'Payroll'!J909,0),IF('People_Inputs'!$E$56="SALES",'Payroll'!J929,0),IF('People_Inputs'!$E$57="SALES",'Payroll'!J949,0),IF('People_Inputs'!$E$58="SALES",'Payroll'!J969,0),IF('People_Inputs'!$E$59="SALES",'Payroll'!J989,0),IF('People_Inputs'!$E$60="SALES",'Payroll'!J1009,0),IF('People_Inputs'!$E$61="SALES",'Payroll'!J1029,0),IF('People_Inputs'!$E$62="SALES",'Payroll'!J1049,0),IF('People_Inputs'!$E$63="SALES",'Payroll'!J1069,0),IF('People_Inputs'!$E$64="SALES",'Payroll'!J1089,0),IF('People_Inputs'!$E$65="SALES",'Payroll'!J1109,0),IF('People_Inputs'!$E$66="SALES",'Payroll'!J1129,0),IF('People_Inputs'!$E$67="SALES",'Payroll'!J1149,0),IF('People_Inputs'!$E$68="SALES",'Payroll'!J1169,0),IF('People_Inputs'!$E$69="SALES",'Payroll'!J1189,0),IF('People_Inputs'!$E$70="SALES",'Payroll'!J1209,0))</f>
        <v>0</v>
      </c>
      <c r="K41" s="35">
        <f>SUM(IF('People_Inputs'!$E$11="SALES",'Payroll'!K29,0),IF('People_Inputs'!$E$12="SALES",'Payroll'!K49,0),IF('People_Inputs'!$E$13="SALES",'Payroll'!K69,0),IF('People_Inputs'!$E$14="SALES",'Payroll'!K89,0),IF('People_Inputs'!$E$15="SALES",'Payroll'!K109,0),IF('People_Inputs'!$E$16="SALES",'Payroll'!K129,0),IF('People_Inputs'!$E$17="SALES",'Payroll'!K149,0),IF('People_Inputs'!$E$18="SALES",'Payroll'!K169,0),IF('People_Inputs'!$E$19="SALES",'Payroll'!K189,0),IF('People_Inputs'!$E$20="SALES",'Payroll'!K209,0),IF('People_Inputs'!$E$21="SALES",'Payroll'!K229,0),IF('People_Inputs'!$E$22="SALES",'Payroll'!K249,0),IF('People_Inputs'!$E$23="SALES",'Payroll'!K269,0),IF('People_Inputs'!$E$24="SALES",'Payroll'!K289,0),IF('People_Inputs'!$E$25="SALES",'Payroll'!K309,0),IF('People_Inputs'!$E$26="SALES",'Payroll'!K329,0),IF('People_Inputs'!$E$27="SALES",'Payroll'!K349,0),IF('People_Inputs'!$E$28="SALES",'Payroll'!K369,0),IF('People_Inputs'!$E$29="SALES",'Payroll'!K389,0),IF('People_Inputs'!$E$30="SALES",'Payroll'!K409,0),IF('People_Inputs'!$E$31="SALES",'Payroll'!K429,0),IF('People_Inputs'!$E$32="SALES",'Payroll'!K449,0),IF('People_Inputs'!$E$33="SALES",'Payroll'!K469,0),IF('People_Inputs'!$E$34="SALES",'Payroll'!K489,0),IF('People_Inputs'!$E$35="SALES",'Payroll'!K509,0),IF('People_Inputs'!$E$36="SALES",'Payroll'!K529,0),IF('People_Inputs'!$E$37="SALES",'Payroll'!K549,0),IF('People_Inputs'!$E$38="SALES",'Payroll'!K569,0),IF('People_Inputs'!$E$39="SALES",'Payroll'!K589,0),IF('People_Inputs'!$E$40="SALES",'Payroll'!K609,0),IF('People_Inputs'!$E$41="SALES",'Payroll'!K629,0),IF('People_Inputs'!$E$42="SALES",'Payroll'!K649,0),IF('People_Inputs'!$E$43="SALES",'Payroll'!K669,0),IF('People_Inputs'!$E$44="SALES",'Payroll'!K689,0),IF('People_Inputs'!$E$45="SALES",'Payroll'!K709,0),IF('People_Inputs'!$E$46="SALES",'Payroll'!K729,0),IF('People_Inputs'!$E$47="SALES",'Payroll'!K749,0),IF('People_Inputs'!$E$48="SALES",'Payroll'!K769,0),IF('People_Inputs'!$E$49="SALES",'Payroll'!K789,0),IF('People_Inputs'!$E$50="SALES",'Payroll'!K809,0),IF('People_Inputs'!$E$51="SALES",'Payroll'!K829,0),IF('People_Inputs'!$E$52="SALES",'Payroll'!K849,0),IF('People_Inputs'!$E$53="SALES",'Payroll'!K869,0),IF('People_Inputs'!$E$54="SALES",'Payroll'!K889,0),IF('People_Inputs'!$E$55="SALES",'Payroll'!K909,0),IF('People_Inputs'!$E$56="SALES",'Payroll'!K929,0),IF('People_Inputs'!$E$57="SALES",'Payroll'!K949,0),IF('People_Inputs'!$E$58="SALES",'Payroll'!K969,0),IF('People_Inputs'!$E$59="SALES",'Payroll'!K989,0),IF('People_Inputs'!$E$60="SALES",'Payroll'!K1009,0),IF('People_Inputs'!$E$61="SALES",'Payroll'!K1029,0),IF('People_Inputs'!$E$62="SALES",'Payroll'!K1049,0),IF('People_Inputs'!$E$63="SALES",'Payroll'!K1069,0),IF('People_Inputs'!$E$64="SALES",'Payroll'!K1089,0),IF('People_Inputs'!$E$65="SALES",'Payroll'!K1109,0),IF('People_Inputs'!$E$66="SALES",'Payroll'!K1129,0),IF('People_Inputs'!$E$67="SALES",'Payroll'!K1149,0),IF('People_Inputs'!$E$68="SALES",'Payroll'!K1169,0),IF('People_Inputs'!$E$69="SALES",'Payroll'!K1189,0),IF('People_Inputs'!$E$70="SALES",'Payroll'!K1209,0))</f>
        <v>0</v>
      </c>
      <c r="L41" s="35">
        <f>SUM(IF('People_Inputs'!$E$11="SALES",'Payroll'!L29,0),IF('People_Inputs'!$E$12="SALES",'Payroll'!L49,0),IF('People_Inputs'!$E$13="SALES",'Payroll'!L69,0),IF('People_Inputs'!$E$14="SALES",'Payroll'!L89,0),IF('People_Inputs'!$E$15="SALES",'Payroll'!L109,0),IF('People_Inputs'!$E$16="SALES",'Payroll'!L129,0),IF('People_Inputs'!$E$17="SALES",'Payroll'!L149,0),IF('People_Inputs'!$E$18="SALES",'Payroll'!L169,0),IF('People_Inputs'!$E$19="SALES",'Payroll'!L189,0),IF('People_Inputs'!$E$20="SALES",'Payroll'!L209,0),IF('People_Inputs'!$E$21="SALES",'Payroll'!L229,0),IF('People_Inputs'!$E$22="SALES",'Payroll'!L249,0),IF('People_Inputs'!$E$23="SALES",'Payroll'!L269,0),IF('People_Inputs'!$E$24="SALES",'Payroll'!L289,0),IF('People_Inputs'!$E$25="SALES",'Payroll'!L309,0),IF('People_Inputs'!$E$26="SALES",'Payroll'!L329,0),IF('People_Inputs'!$E$27="SALES",'Payroll'!L349,0),IF('People_Inputs'!$E$28="SALES",'Payroll'!L369,0),IF('People_Inputs'!$E$29="SALES",'Payroll'!L389,0),IF('People_Inputs'!$E$30="SALES",'Payroll'!L409,0),IF('People_Inputs'!$E$31="SALES",'Payroll'!L429,0),IF('People_Inputs'!$E$32="SALES",'Payroll'!L449,0),IF('People_Inputs'!$E$33="SALES",'Payroll'!L469,0),IF('People_Inputs'!$E$34="SALES",'Payroll'!L489,0),IF('People_Inputs'!$E$35="SALES",'Payroll'!L509,0),IF('People_Inputs'!$E$36="SALES",'Payroll'!L529,0),IF('People_Inputs'!$E$37="SALES",'Payroll'!L549,0),IF('People_Inputs'!$E$38="SALES",'Payroll'!L569,0),IF('People_Inputs'!$E$39="SALES",'Payroll'!L589,0),IF('People_Inputs'!$E$40="SALES",'Payroll'!L609,0),IF('People_Inputs'!$E$41="SALES",'Payroll'!L629,0),IF('People_Inputs'!$E$42="SALES",'Payroll'!L649,0),IF('People_Inputs'!$E$43="SALES",'Payroll'!L669,0),IF('People_Inputs'!$E$44="SALES",'Payroll'!L689,0),IF('People_Inputs'!$E$45="SALES",'Payroll'!L709,0),IF('People_Inputs'!$E$46="SALES",'Payroll'!L729,0),IF('People_Inputs'!$E$47="SALES",'Payroll'!L749,0),IF('People_Inputs'!$E$48="SALES",'Payroll'!L769,0),IF('People_Inputs'!$E$49="SALES",'Payroll'!L789,0),IF('People_Inputs'!$E$50="SALES",'Payroll'!L809,0),IF('People_Inputs'!$E$51="SALES",'Payroll'!L829,0),IF('People_Inputs'!$E$52="SALES",'Payroll'!L849,0),IF('People_Inputs'!$E$53="SALES",'Payroll'!L869,0),IF('People_Inputs'!$E$54="SALES",'Payroll'!L889,0),IF('People_Inputs'!$E$55="SALES",'Payroll'!L909,0),IF('People_Inputs'!$E$56="SALES",'Payroll'!L929,0),IF('People_Inputs'!$E$57="SALES",'Payroll'!L949,0),IF('People_Inputs'!$E$58="SALES",'Payroll'!L969,0),IF('People_Inputs'!$E$59="SALES",'Payroll'!L989,0),IF('People_Inputs'!$E$60="SALES",'Payroll'!L1009,0),IF('People_Inputs'!$E$61="SALES",'Payroll'!L1029,0),IF('People_Inputs'!$E$62="SALES",'Payroll'!L1049,0),IF('People_Inputs'!$E$63="SALES",'Payroll'!L1069,0),IF('People_Inputs'!$E$64="SALES",'Payroll'!L1089,0),IF('People_Inputs'!$E$65="SALES",'Payroll'!L1109,0),IF('People_Inputs'!$E$66="SALES",'Payroll'!L1129,0),IF('People_Inputs'!$E$67="SALES",'Payroll'!L1149,0),IF('People_Inputs'!$E$68="SALES",'Payroll'!L1169,0),IF('People_Inputs'!$E$69="SALES",'Payroll'!L1189,0),IF('People_Inputs'!$E$70="SALES",'Payroll'!L1209,0))</f>
        <v>0</v>
      </c>
      <c r="M41" s="35">
        <f>SUM(IF('People_Inputs'!$E$11="SALES",'Payroll'!M29,0),IF('People_Inputs'!$E$12="SALES",'Payroll'!M49,0),IF('People_Inputs'!$E$13="SALES",'Payroll'!M69,0),IF('People_Inputs'!$E$14="SALES",'Payroll'!M89,0),IF('People_Inputs'!$E$15="SALES",'Payroll'!M109,0),IF('People_Inputs'!$E$16="SALES",'Payroll'!M129,0),IF('People_Inputs'!$E$17="SALES",'Payroll'!M149,0),IF('People_Inputs'!$E$18="SALES",'Payroll'!M169,0),IF('People_Inputs'!$E$19="SALES",'Payroll'!M189,0),IF('People_Inputs'!$E$20="SALES",'Payroll'!M209,0),IF('People_Inputs'!$E$21="SALES",'Payroll'!M229,0),IF('People_Inputs'!$E$22="SALES",'Payroll'!M249,0),IF('People_Inputs'!$E$23="SALES",'Payroll'!M269,0),IF('People_Inputs'!$E$24="SALES",'Payroll'!M289,0),IF('People_Inputs'!$E$25="SALES",'Payroll'!M309,0),IF('People_Inputs'!$E$26="SALES",'Payroll'!M329,0),IF('People_Inputs'!$E$27="SALES",'Payroll'!M349,0),IF('People_Inputs'!$E$28="SALES",'Payroll'!M369,0),IF('People_Inputs'!$E$29="SALES",'Payroll'!M389,0),IF('People_Inputs'!$E$30="SALES",'Payroll'!M409,0),IF('People_Inputs'!$E$31="SALES",'Payroll'!M429,0),IF('People_Inputs'!$E$32="SALES",'Payroll'!M449,0),IF('People_Inputs'!$E$33="SALES",'Payroll'!M469,0),IF('People_Inputs'!$E$34="SALES",'Payroll'!M489,0),IF('People_Inputs'!$E$35="SALES",'Payroll'!M509,0),IF('People_Inputs'!$E$36="SALES",'Payroll'!M529,0),IF('People_Inputs'!$E$37="SALES",'Payroll'!M549,0),IF('People_Inputs'!$E$38="SALES",'Payroll'!M569,0),IF('People_Inputs'!$E$39="SALES",'Payroll'!M589,0),IF('People_Inputs'!$E$40="SALES",'Payroll'!M609,0),IF('People_Inputs'!$E$41="SALES",'Payroll'!M629,0),IF('People_Inputs'!$E$42="SALES",'Payroll'!M649,0),IF('People_Inputs'!$E$43="SALES",'Payroll'!M669,0),IF('People_Inputs'!$E$44="SALES",'Payroll'!M689,0),IF('People_Inputs'!$E$45="SALES",'Payroll'!M709,0),IF('People_Inputs'!$E$46="SALES",'Payroll'!M729,0),IF('People_Inputs'!$E$47="SALES",'Payroll'!M749,0),IF('People_Inputs'!$E$48="SALES",'Payroll'!M769,0),IF('People_Inputs'!$E$49="SALES",'Payroll'!M789,0),IF('People_Inputs'!$E$50="SALES",'Payroll'!M809,0),IF('People_Inputs'!$E$51="SALES",'Payroll'!M829,0),IF('People_Inputs'!$E$52="SALES",'Payroll'!M849,0),IF('People_Inputs'!$E$53="SALES",'Payroll'!M869,0),IF('People_Inputs'!$E$54="SALES",'Payroll'!M889,0),IF('People_Inputs'!$E$55="SALES",'Payroll'!M909,0),IF('People_Inputs'!$E$56="SALES",'Payroll'!M929,0),IF('People_Inputs'!$E$57="SALES",'Payroll'!M949,0),IF('People_Inputs'!$E$58="SALES",'Payroll'!M969,0),IF('People_Inputs'!$E$59="SALES",'Payroll'!M989,0),IF('People_Inputs'!$E$60="SALES",'Payroll'!M1009,0),IF('People_Inputs'!$E$61="SALES",'Payroll'!M1029,0),IF('People_Inputs'!$E$62="SALES",'Payroll'!M1049,0),IF('People_Inputs'!$E$63="SALES",'Payroll'!M1069,0),IF('People_Inputs'!$E$64="SALES",'Payroll'!M1089,0),IF('People_Inputs'!$E$65="SALES",'Payroll'!M1109,0),IF('People_Inputs'!$E$66="SALES",'Payroll'!M1129,0),IF('People_Inputs'!$E$67="SALES",'Payroll'!M1149,0),IF('People_Inputs'!$E$68="SALES",'Payroll'!M1169,0),IF('People_Inputs'!$E$69="SALES",'Payroll'!M1189,0),IF('People_Inputs'!$E$70="SALES",'Payroll'!M1209,0))</f>
        <v>0</v>
      </c>
      <c r="N41" s="35">
        <f>SUM(IF('People_Inputs'!$E$11="SALES",'Payroll'!N29,0),IF('People_Inputs'!$E$12="SALES",'Payroll'!N49,0),IF('People_Inputs'!$E$13="SALES",'Payroll'!N69,0),IF('People_Inputs'!$E$14="SALES",'Payroll'!N89,0),IF('People_Inputs'!$E$15="SALES",'Payroll'!N109,0),IF('People_Inputs'!$E$16="SALES",'Payroll'!N129,0),IF('People_Inputs'!$E$17="SALES",'Payroll'!N149,0),IF('People_Inputs'!$E$18="SALES",'Payroll'!N169,0),IF('People_Inputs'!$E$19="SALES",'Payroll'!N189,0),IF('People_Inputs'!$E$20="SALES",'Payroll'!N209,0),IF('People_Inputs'!$E$21="SALES",'Payroll'!N229,0),IF('People_Inputs'!$E$22="SALES",'Payroll'!N249,0),IF('People_Inputs'!$E$23="SALES",'Payroll'!N269,0),IF('People_Inputs'!$E$24="SALES",'Payroll'!N289,0),IF('People_Inputs'!$E$25="SALES",'Payroll'!N309,0),IF('People_Inputs'!$E$26="SALES",'Payroll'!N329,0),IF('People_Inputs'!$E$27="SALES",'Payroll'!N349,0),IF('People_Inputs'!$E$28="SALES",'Payroll'!N369,0),IF('People_Inputs'!$E$29="SALES",'Payroll'!N389,0),IF('People_Inputs'!$E$30="SALES",'Payroll'!N409,0),IF('People_Inputs'!$E$31="SALES",'Payroll'!N429,0),IF('People_Inputs'!$E$32="SALES",'Payroll'!N449,0),IF('People_Inputs'!$E$33="SALES",'Payroll'!N469,0),IF('People_Inputs'!$E$34="SALES",'Payroll'!N489,0),IF('People_Inputs'!$E$35="SALES",'Payroll'!N509,0),IF('People_Inputs'!$E$36="SALES",'Payroll'!N529,0),IF('People_Inputs'!$E$37="SALES",'Payroll'!N549,0),IF('People_Inputs'!$E$38="SALES",'Payroll'!N569,0),IF('People_Inputs'!$E$39="SALES",'Payroll'!N589,0),IF('People_Inputs'!$E$40="SALES",'Payroll'!N609,0),IF('People_Inputs'!$E$41="SALES",'Payroll'!N629,0),IF('People_Inputs'!$E$42="SALES",'Payroll'!N649,0),IF('People_Inputs'!$E$43="SALES",'Payroll'!N669,0),IF('People_Inputs'!$E$44="SALES",'Payroll'!N689,0),IF('People_Inputs'!$E$45="SALES",'Payroll'!N709,0),IF('People_Inputs'!$E$46="SALES",'Payroll'!N729,0),IF('People_Inputs'!$E$47="SALES",'Payroll'!N749,0),IF('People_Inputs'!$E$48="SALES",'Payroll'!N769,0),IF('People_Inputs'!$E$49="SALES",'Payroll'!N789,0),IF('People_Inputs'!$E$50="SALES",'Payroll'!N809,0),IF('People_Inputs'!$E$51="SALES",'Payroll'!N829,0),IF('People_Inputs'!$E$52="SALES",'Payroll'!N849,0),IF('People_Inputs'!$E$53="SALES",'Payroll'!N869,0),IF('People_Inputs'!$E$54="SALES",'Payroll'!N889,0),IF('People_Inputs'!$E$55="SALES",'Payroll'!N909,0),IF('People_Inputs'!$E$56="SALES",'Payroll'!N929,0),IF('People_Inputs'!$E$57="SALES",'Payroll'!N949,0),IF('People_Inputs'!$E$58="SALES",'Payroll'!N969,0),IF('People_Inputs'!$E$59="SALES",'Payroll'!N989,0),IF('People_Inputs'!$E$60="SALES",'Payroll'!N1009,0),IF('People_Inputs'!$E$61="SALES",'Payroll'!N1029,0),IF('People_Inputs'!$E$62="SALES",'Payroll'!N1049,0),IF('People_Inputs'!$E$63="SALES",'Payroll'!N1069,0),IF('People_Inputs'!$E$64="SALES",'Payroll'!N1089,0),IF('People_Inputs'!$E$65="SALES",'Payroll'!N1109,0),IF('People_Inputs'!$E$66="SALES",'Payroll'!N1129,0),IF('People_Inputs'!$E$67="SALES",'Payroll'!N1149,0),IF('People_Inputs'!$E$68="SALES",'Payroll'!N1169,0),IF('People_Inputs'!$E$69="SALES",'Payroll'!N1189,0),IF('People_Inputs'!$E$70="SALES",'Payroll'!N1209,0))</f>
        <v>0</v>
      </c>
      <c r="O41" s="35">
        <f>SUM(IF('People_Inputs'!$E$11="SALES",'Payroll'!O29,0),IF('People_Inputs'!$E$12="SALES",'Payroll'!O49,0),IF('People_Inputs'!$E$13="SALES",'Payroll'!O69,0),IF('People_Inputs'!$E$14="SALES",'Payroll'!O89,0),IF('People_Inputs'!$E$15="SALES",'Payroll'!O109,0),IF('People_Inputs'!$E$16="SALES",'Payroll'!O129,0),IF('People_Inputs'!$E$17="SALES",'Payroll'!O149,0),IF('People_Inputs'!$E$18="SALES",'Payroll'!O169,0),IF('People_Inputs'!$E$19="SALES",'Payroll'!O189,0),IF('People_Inputs'!$E$20="SALES",'Payroll'!O209,0),IF('People_Inputs'!$E$21="SALES",'Payroll'!O229,0),IF('People_Inputs'!$E$22="SALES",'Payroll'!O249,0),IF('People_Inputs'!$E$23="SALES",'Payroll'!O269,0),IF('People_Inputs'!$E$24="SALES",'Payroll'!O289,0),IF('People_Inputs'!$E$25="SALES",'Payroll'!O309,0),IF('People_Inputs'!$E$26="SALES",'Payroll'!O329,0),IF('People_Inputs'!$E$27="SALES",'Payroll'!O349,0),IF('People_Inputs'!$E$28="SALES",'Payroll'!O369,0),IF('People_Inputs'!$E$29="SALES",'Payroll'!O389,0),IF('People_Inputs'!$E$30="SALES",'Payroll'!O409,0),IF('People_Inputs'!$E$31="SALES",'Payroll'!O429,0),IF('People_Inputs'!$E$32="SALES",'Payroll'!O449,0),IF('People_Inputs'!$E$33="SALES",'Payroll'!O469,0),IF('People_Inputs'!$E$34="SALES",'Payroll'!O489,0),IF('People_Inputs'!$E$35="SALES",'Payroll'!O509,0),IF('People_Inputs'!$E$36="SALES",'Payroll'!O529,0),IF('People_Inputs'!$E$37="SALES",'Payroll'!O549,0),IF('People_Inputs'!$E$38="SALES",'Payroll'!O569,0),IF('People_Inputs'!$E$39="SALES",'Payroll'!O589,0),IF('People_Inputs'!$E$40="SALES",'Payroll'!O609,0),IF('People_Inputs'!$E$41="SALES",'Payroll'!O629,0),IF('People_Inputs'!$E$42="SALES",'Payroll'!O649,0),IF('People_Inputs'!$E$43="SALES",'Payroll'!O669,0),IF('People_Inputs'!$E$44="SALES",'Payroll'!O689,0),IF('People_Inputs'!$E$45="SALES",'Payroll'!O709,0),IF('People_Inputs'!$E$46="SALES",'Payroll'!O729,0),IF('People_Inputs'!$E$47="SALES",'Payroll'!O749,0),IF('People_Inputs'!$E$48="SALES",'Payroll'!O769,0),IF('People_Inputs'!$E$49="SALES",'Payroll'!O789,0),IF('People_Inputs'!$E$50="SALES",'Payroll'!O809,0),IF('People_Inputs'!$E$51="SALES",'Payroll'!O829,0),IF('People_Inputs'!$E$52="SALES",'Payroll'!O849,0),IF('People_Inputs'!$E$53="SALES",'Payroll'!O869,0),IF('People_Inputs'!$E$54="SALES",'Payroll'!O889,0),IF('People_Inputs'!$E$55="SALES",'Payroll'!O909,0),IF('People_Inputs'!$E$56="SALES",'Payroll'!O929,0),IF('People_Inputs'!$E$57="SALES",'Payroll'!O949,0),IF('People_Inputs'!$E$58="SALES",'Payroll'!O969,0),IF('People_Inputs'!$E$59="SALES",'Payroll'!O989,0),IF('People_Inputs'!$E$60="SALES",'Payroll'!O1009,0),IF('People_Inputs'!$E$61="SALES",'Payroll'!O1029,0),IF('People_Inputs'!$E$62="SALES",'Payroll'!O1049,0),IF('People_Inputs'!$E$63="SALES",'Payroll'!O1069,0),IF('People_Inputs'!$E$64="SALES",'Payroll'!O1089,0),IF('People_Inputs'!$E$65="SALES",'Payroll'!O1109,0),IF('People_Inputs'!$E$66="SALES",'Payroll'!O1129,0),IF('People_Inputs'!$E$67="SALES",'Payroll'!O1149,0),IF('People_Inputs'!$E$68="SALES",'Payroll'!O1169,0),IF('People_Inputs'!$E$69="SALES",'Payroll'!O1189,0),IF('People_Inputs'!$E$70="SALES",'Payroll'!O1209,0))</f>
        <v>0</v>
      </c>
      <c r="P41" s="35">
        <f>SUM(IF('People_Inputs'!$E$11="SALES",'Payroll'!P29,0),IF('People_Inputs'!$E$12="SALES",'Payroll'!P49,0),IF('People_Inputs'!$E$13="SALES",'Payroll'!P69,0),IF('People_Inputs'!$E$14="SALES",'Payroll'!P89,0),IF('People_Inputs'!$E$15="SALES",'Payroll'!P109,0),IF('People_Inputs'!$E$16="SALES",'Payroll'!P129,0),IF('People_Inputs'!$E$17="SALES",'Payroll'!P149,0),IF('People_Inputs'!$E$18="SALES",'Payroll'!P169,0),IF('People_Inputs'!$E$19="SALES",'Payroll'!P189,0),IF('People_Inputs'!$E$20="SALES",'Payroll'!P209,0),IF('People_Inputs'!$E$21="SALES",'Payroll'!P229,0),IF('People_Inputs'!$E$22="SALES",'Payroll'!P249,0),IF('People_Inputs'!$E$23="SALES",'Payroll'!P269,0),IF('People_Inputs'!$E$24="SALES",'Payroll'!P289,0),IF('People_Inputs'!$E$25="SALES",'Payroll'!P309,0),IF('People_Inputs'!$E$26="SALES",'Payroll'!P329,0),IF('People_Inputs'!$E$27="SALES",'Payroll'!P349,0),IF('People_Inputs'!$E$28="SALES",'Payroll'!P369,0),IF('People_Inputs'!$E$29="SALES",'Payroll'!P389,0),IF('People_Inputs'!$E$30="SALES",'Payroll'!P409,0),IF('People_Inputs'!$E$31="SALES",'Payroll'!P429,0),IF('People_Inputs'!$E$32="SALES",'Payroll'!P449,0),IF('People_Inputs'!$E$33="SALES",'Payroll'!P469,0),IF('People_Inputs'!$E$34="SALES",'Payroll'!P489,0),IF('People_Inputs'!$E$35="SALES",'Payroll'!P509,0),IF('People_Inputs'!$E$36="SALES",'Payroll'!P529,0),IF('People_Inputs'!$E$37="SALES",'Payroll'!P549,0),IF('People_Inputs'!$E$38="SALES",'Payroll'!P569,0),IF('People_Inputs'!$E$39="SALES",'Payroll'!P589,0),IF('People_Inputs'!$E$40="SALES",'Payroll'!P609,0),IF('People_Inputs'!$E$41="SALES",'Payroll'!P629,0),IF('People_Inputs'!$E$42="SALES",'Payroll'!P649,0),IF('People_Inputs'!$E$43="SALES",'Payroll'!P669,0),IF('People_Inputs'!$E$44="SALES",'Payroll'!P689,0),IF('People_Inputs'!$E$45="SALES",'Payroll'!P709,0),IF('People_Inputs'!$E$46="SALES",'Payroll'!P729,0),IF('People_Inputs'!$E$47="SALES",'Payroll'!P749,0),IF('People_Inputs'!$E$48="SALES",'Payroll'!P769,0),IF('People_Inputs'!$E$49="SALES",'Payroll'!P789,0),IF('People_Inputs'!$E$50="SALES",'Payroll'!P809,0),IF('People_Inputs'!$E$51="SALES",'Payroll'!P829,0),IF('People_Inputs'!$E$52="SALES",'Payroll'!P849,0),IF('People_Inputs'!$E$53="SALES",'Payroll'!P869,0),IF('People_Inputs'!$E$54="SALES",'Payroll'!P889,0),IF('People_Inputs'!$E$55="SALES",'Payroll'!P909,0),IF('People_Inputs'!$E$56="SALES",'Payroll'!P929,0),IF('People_Inputs'!$E$57="SALES",'Payroll'!P949,0),IF('People_Inputs'!$E$58="SALES",'Payroll'!P969,0),IF('People_Inputs'!$E$59="SALES",'Payroll'!P989,0),IF('People_Inputs'!$E$60="SALES",'Payroll'!P1009,0),IF('People_Inputs'!$E$61="SALES",'Payroll'!P1029,0),IF('People_Inputs'!$E$62="SALES",'Payroll'!P1049,0),IF('People_Inputs'!$E$63="SALES",'Payroll'!P1069,0),IF('People_Inputs'!$E$64="SALES",'Payroll'!P1089,0),IF('People_Inputs'!$E$65="SALES",'Payroll'!P1109,0),IF('People_Inputs'!$E$66="SALES",'Payroll'!P1129,0),IF('People_Inputs'!$E$67="SALES",'Payroll'!P1149,0),IF('People_Inputs'!$E$68="SALES",'Payroll'!P1169,0),IF('People_Inputs'!$E$69="SALES",'Payroll'!P1189,0),IF('People_Inputs'!$E$70="SALES",'Payroll'!P1209,0))</f>
        <v>0</v>
      </c>
      <c r="Q41" s="35">
        <f>SUM(IF('People_Inputs'!$E$11="SALES",'Payroll'!Q29,0),IF('People_Inputs'!$E$12="SALES",'Payroll'!Q49,0),IF('People_Inputs'!$E$13="SALES",'Payroll'!Q69,0),IF('People_Inputs'!$E$14="SALES",'Payroll'!Q89,0),IF('People_Inputs'!$E$15="SALES",'Payroll'!Q109,0),IF('People_Inputs'!$E$16="SALES",'Payroll'!Q129,0),IF('People_Inputs'!$E$17="SALES",'Payroll'!Q149,0),IF('People_Inputs'!$E$18="SALES",'Payroll'!Q169,0),IF('People_Inputs'!$E$19="SALES",'Payroll'!Q189,0),IF('People_Inputs'!$E$20="SALES",'Payroll'!Q209,0),IF('People_Inputs'!$E$21="SALES",'Payroll'!Q229,0),IF('People_Inputs'!$E$22="SALES",'Payroll'!Q249,0),IF('People_Inputs'!$E$23="SALES",'Payroll'!Q269,0),IF('People_Inputs'!$E$24="SALES",'Payroll'!Q289,0),IF('People_Inputs'!$E$25="SALES",'Payroll'!Q309,0),IF('People_Inputs'!$E$26="SALES",'Payroll'!Q329,0),IF('People_Inputs'!$E$27="SALES",'Payroll'!Q349,0),IF('People_Inputs'!$E$28="SALES",'Payroll'!Q369,0),IF('People_Inputs'!$E$29="SALES",'Payroll'!Q389,0),IF('People_Inputs'!$E$30="SALES",'Payroll'!Q409,0),IF('People_Inputs'!$E$31="SALES",'Payroll'!Q429,0),IF('People_Inputs'!$E$32="SALES",'Payroll'!Q449,0),IF('People_Inputs'!$E$33="SALES",'Payroll'!Q469,0),IF('People_Inputs'!$E$34="SALES",'Payroll'!Q489,0),IF('People_Inputs'!$E$35="SALES",'Payroll'!Q509,0),IF('People_Inputs'!$E$36="SALES",'Payroll'!Q529,0),IF('People_Inputs'!$E$37="SALES",'Payroll'!Q549,0),IF('People_Inputs'!$E$38="SALES",'Payroll'!Q569,0),IF('People_Inputs'!$E$39="SALES",'Payroll'!Q589,0),IF('People_Inputs'!$E$40="SALES",'Payroll'!Q609,0),IF('People_Inputs'!$E$41="SALES",'Payroll'!Q629,0),IF('People_Inputs'!$E$42="SALES",'Payroll'!Q649,0),IF('People_Inputs'!$E$43="SALES",'Payroll'!Q669,0),IF('People_Inputs'!$E$44="SALES",'Payroll'!Q689,0),IF('People_Inputs'!$E$45="SALES",'Payroll'!Q709,0),IF('People_Inputs'!$E$46="SALES",'Payroll'!Q729,0),IF('People_Inputs'!$E$47="SALES",'Payroll'!Q749,0),IF('People_Inputs'!$E$48="SALES",'Payroll'!Q769,0),IF('People_Inputs'!$E$49="SALES",'Payroll'!Q789,0),IF('People_Inputs'!$E$50="SALES",'Payroll'!Q809,0),IF('People_Inputs'!$E$51="SALES",'Payroll'!Q829,0),IF('People_Inputs'!$E$52="SALES",'Payroll'!Q849,0),IF('People_Inputs'!$E$53="SALES",'Payroll'!Q869,0),IF('People_Inputs'!$E$54="SALES",'Payroll'!Q889,0),IF('People_Inputs'!$E$55="SALES",'Payroll'!Q909,0),IF('People_Inputs'!$E$56="SALES",'Payroll'!Q929,0),IF('People_Inputs'!$E$57="SALES",'Payroll'!Q949,0),IF('People_Inputs'!$E$58="SALES",'Payroll'!Q969,0),IF('People_Inputs'!$E$59="SALES",'Payroll'!Q989,0),IF('People_Inputs'!$E$60="SALES",'Payroll'!Q1009,0),IF('People_Inputs'!$E$61="SALES",'Payroll'!Q1029,0),IF('People_Inputs'!$E$62="SALES",'Payroll'!Q1049,0),IF('People_Inputs'!$E$63="SALES",'Payroll'!Q1069,0),IF('People_Inputs'!$E$64="SALES",'Payroll'!Q1089,0),IF('People_Inputs'!$E$65="SALES",'Payroll'!Q1109,0),IF('People_Inputs'!$E$66="SALES",'Payroll'!Q1129,0),IF('People_Inputs'!$E$67="SALES",'Payroll'!Q1149,0),IF('People_Inputs'!$E$68="SALES",'Payroll'!Q1169,0),IF('People_Inputs'!$E$69="SALES",'Payroll'!Q1189,0),IF('People_Inputs'!$E$70="SALES",'Payroll'!Q1209,0))</f>
        <v>0</v>
      </c>
      <c r="R41" s="35">
        <f>SUM(IF('People_Inputs'!$E$11="SALES",'Payroll'!R29,0),IF('People_Inputs'!$E$12="SALES",'Payroll'!R49,0),IF('People_Inputs'!$E$13="SALES",'Payroll'!R69,0),IF('People_Inputs'!$E$14="SALES",'Payroll'!R89,0),IF('People_Inputs'!$E$15="SALES",'Payroll'!R109,0),IF('People_Inputs'!$E$16="SALES",'Payroll'!R129,0),IF('People_Inputs'!$E$17="SALES",'Payroll'!R149,0),IF('People_Inputs'!$E$18="SALES",'Payroll'!R169,0),IF('People_Inputs'!$E$19="SALES",'Payroll'!R189,0),IF('People_Inputs'!$E$20="SALES",'Payroll'!R209,0),IF('People_Inputs'!$E$21="SALES",'Payroll'!R229,0),IF('People_Inputs'!$E$22="SALES",'Payroll'!R249,0),IF('People_Inputs'!$E$23="SALES",'Payroll'!R269,0),IF('People_Inputs'!$E$24="SALES",'Payroll'!R289,0),IF('People_Inputs'!$E$25="SALES",'Payroll'!R309,0),IF('People_Inputs'!$E$26="SALES",'Payroll'!R329,0),IF('People_Inputs'!$E$27="SALES",'Payroll'!R349,0),IF('People_Inputs'!$E$28="SALES",'Payroll'!R369,0),IF('People_Inputs'!$E$29="SALES",'Payroll'!R389,0),IF('People_Inputs'!$E$30="SALES",'Payroll'!R409,0),IF('People_Inputs'!$E$31="SALES",'Payroll'!R429,0),IF('People_Inputs'!$E$32="SALES",'Payroll'!R449,0),IF('People_Inputs'!$E$33="SALES",'Payroll'!R469,0),IF('People_Inputs'!$E$34="SALES",'Payroll'!R489,0),IF('People_Inputs'!$E$35="SALES",'Payroll'!R509,0),IF('People_Inputs'!$E$36="SALES",'Payroll'!R529,0),IF('People_Inputs'!$E$37="SALES",'Payroll'!R549,0),IF('People_Inputs'!$E$38="SALES",'Payroll'!R569,0),IF('People_Inputs'!$E$39="SALES",'Payroll'!R589,0),IF('People_Inputs'!$E$40="SALES",'Payroll'!R609,0),IF('People_Inputs'!$E$41="SALES",'Payroll'!R629,0),IF('People_Inputs'!$E$42="SALES",'Payroll'!R649,0),IF('People_Inputs'!$E$43="SALES",'Payroll'!R669,0),IF('People_Inputs'!$E$44="SALES",'Payroll'!R689,0),IF('People_Inputs'!$E$45="SALES",'Payroll'!R709,0),IF('People_Inputs'!$E$46="SALES",'Payroll'!R729,0),IF('People_Inputs'!$E$47="SALES",'Payroll'!R749,0),IF('People_Inputs'!$E$48="SALES",'Payroll'!R769,0),IF('People_Inputs'!$E$49="SALES",'Payroll'!R789,0),IF('People_Inputs'!$E$50="SALES",'Payroll'!R809,0),IF('People_Inputs'!$E$51="SALES",'Payroll'!R829,0),IF('People_Inputs'!$E$52="SALES",'Payroll'!R849,0),IF('People_Inputs'!$E$53="SALES",'Payroll'!R869,0),IF('People_Inputs'!$E$54="SALES",'Payroll'!R889,0),IF('People_Inputs'!$E$55="SALES",'Payroll'!R909,0),IF('People_Inputs'!$E$56="SALES",'Payroll'!R929,0),IF('People_Inputs'!$E$57="SALES",'Payroll'!R949,0),IF('People_Inputs'!$E$58="SALES",'Payroll'!R969,0),IF('People_Inputs'!$E$59="SALES",'Payroll'!R989,0),IF('People_Inputs'!$E$60="SALES",'Payroll'!R1009,0),IF('People_Inputs'!$E$61="SALES",'Payroll'!R1029,0),IF('People_Inputs'!$E$62="SALES",'Payroll'!R1049,0),IF('People_Inputs'!$E$63="SALES",'Payroll'!R1069,0),IF('People_Inputs'!$E$64="SALES",'Payroll'!R1089,0),IF('People_Inputs'!$E$65="SALES",'Payroll'!R1109,0),IF('People_Inputs'!$E$66="SALES",'Payroll'!R1129,0),IF('People_Inputs'!$E$67="SALES",'Payroll'!R1149,0),IF('People_Inputs'!$E$68="SALES",'Payroll'!R1169,0),IF('People_Inputs'!$E$69="SALES",'Payroll'!R1189,0),IF('People_Inputs'!$E$70="SALES",'Payroll'!R1209,0))</f>
        <v>0</v>
      </c>
      <c r="S41" s="35">
        <f>SUM(IF('People_Inputs'!$E$11="SALES",'Payroll'!S29,0),IF('People_Inputs'!$E$12="SALES",'Payroll'!S49,0),IF('People_Inputs'!$E$13="SALES",'Payroll'!S69,0),IF('People_Inputs'!$E$14="SALES",'Payroll'!S89,0),IF('People_Inputs'!$E$15="SALES",'Payroll'!S109,0),IF('People_Inputs'!$E$16="SALES",'Payroll'!S129,0),IF('People_Inputs'!$E$17="SALES",'Payroll'!S149,0),IF('People_Inputs'!$E$18="SALES",'Payroll'!S169,0),IF('People_Inputs'!$E$19="SALES",'Payroll'!S189,0),IF('People_Inputs'!$E$20="SALES",'Payroll'!S209,0),IF('People_Inputs'!$E$21="SALES",'Payroll'!S229,0),IF('People_Inputs'!$E$22="SALES",'Payroll'!S249,0),IF('People_Inputs'!$E$23="SALES",'Payroll'!S269,0),IF('People_Inputs'!$E$24="SALES",'Payroll'!S289,0),IF('People_Inputs'!$E$25="SALES",'Payroll'!S309,0),IF('People_Inputs'!$E$26="SALES",'Payroll'!S329,0),IF('People_Inputs'!$E$27="SALES",'Payroll'!S349,0),IF('People_Inputs'!$E$28="SALES",'Payroll'!S369,0),IF('People_Inputs'!$E$29="SALES",'Payroll'!S389,0),IF('People_Inputs'!$E$30="SALES",'Payroll'!S409,0),IF('People_Inputs'!$E$31="SALES",'Payroll'!S429,0),IF('People_Inputs'!$E$32="SALES",'Payroll'!S449,0),IF('People_Inputs'!$E$33="SALES",'Payroll'!S469,0),IF('People_Inputs'!$E$34="SALES",'Payroll'!S489,0),IF('People_Inputs'!$E$35="SALES",'Payroll'!S509,0),IF('People_Inputs'!$E$36="SALES",'Payroll'!S529,0),IF('People_Inputs'!$E$37="SALES",'Payroll'!S549,0),IF('People_Inputs'!$E$38="SALES",'Payroll'!S569,0),IF('People_Inputs'!$E$39="SALES",'Payroll'!S589,0),IF('People_Inputs'!$E$40="SALES",'Payroll'!S609,0),IF('People_Inputs'!$E$41="SALES",'Payroll'!S629,0),IF('People_Inputs'!$E$42="SALES",'Payroll'!S649,0),IF('People_Inputs'!$E$43="SALES",'Payroll'!S669,0),IF('People_Inputs'!$E$44="SALES",'Payroll'!S689,0),IF('People_Inputs'!$E$45="SALES",'Payroll'!S709,0),IF('People_Inputs'!$E$46="SALES",'Payroll'!S729,0),IF('People_Inputs'!$E$47="SALES",'Payroll'!S749,0),IF('People_Inputs'!$E$48="SALES",'Payroll'!S769,0),IF('People_Inputs'!$E$49="SALES",'Payroll'!S789,0),IF('People_Inputs'!$E$50="SALES",'Payroll'!S809,0),IF('People_Inputs'!$E$51="SALES",'Payroll'!S829,0),IF('People_Inputs'!$E$52="SALES",'Payroll'!S849,0),IF('People_Inputs'!$E$53="SALES",'Payroll'!S869,0),IF('People_Inputs'!$E$54="SALES",'Payroll'!S889,0),IF('People_Inputs'!$E$55="SALES",'Payroll'!S909,0),IF('People_Inputs'!$E$56="SALES",'Payroll'!S929,0),IF('People_Inputs'!$E$57="SALES",'Payroll'!S949,0),IF('People_Inputs'!$E$58="SALES",'Payroll'!S969,0),IF('People_Inputs'!$E$59="SALES",'Payroll'!S989,0),IF('People_Inputs'!$E$60="SALES",'Payroll'!S1009,0),IF('People_Inputs'!$E$61="SALES",'Payroll'!S1029,0),IF('People_Inputs'!$E$62="SALES",'Payroll'!S1049,0),IF('People_Inputs'!$E$63="SALES",'Payroll'!S1069,0),IF('People_Inputs'!$E$64="SALES",'Payroll'!S1089,0),IF('People_Inputs'!$E$65="SALES",'Payroll'!S1109,0),IF('People_Inputs'!$E$66="SALES",'Payroll'!S1129,0),IF('People_Inputs'!$E$67="SALES",'Payroll'!S1149,0),IF('People_Inputs'!$E$68="SALES",'Payroll'!S1169,0),IF('People_Inputs'!$E$69="SALES",'Payroll'!S1189,0),IF('People_Inputs'!$E$70="SALES",'Payroll'!S1209,0))</f>
        <v>0</v>
      </c>
      <c r="T41" s="35">
        <f>SUM(IF('People_Inputs'!$E$11="SALES",'Payroll'!T29,0),IF('People_Inputs'!$E$12="SALES",'Payroll'!T49,0),IF('People_Inputs'!$E$13="SALES",'Payroll'!T69,0),IF('People_Inputs'!$E$14="SALES",'Payroll'!T89,0),IF('People_Inputs'!$E$15="SALES",'Payroll'!T109,0),IF('People_Inputs'!$E$16="SALES",'Payroll'!T129,0),IF('People_Inputs'!$E$17="SALES",'Payroll'!T149,0),IF('People_Inputs'!$E$18="SALES",'Payroll'!T169,0),IF('People_Inputs'!$E$19="SALES",'Payroll'!T189,0),IF('People_Inputs'!$E$20="SALES",'Payroll'!T209,0),IF('People_Inputs'!$E$21="SALES",'Payroll'!T229,0),IF('People_Inputs'!$E$22="SALES",'Payroll'!T249,0),IF('People_Inputs'!$E$23="SALES",'Payroll'!T269,0),IF('People_Inputs'!$E$24="SALES",'Payroll'!T289,0),IF('People_Inputs'!$E$25="SALES",'Payroll'!T309,0),IF('People_Inputs'!$E$26="SALES",'Payroll'!T329,0),IF('People_Inputs'!$E$27="SALES",'Payroll'!T349,0),IF('People_Inputs'!$E$28="SALES",'Payroll'!T369,0),IF('People_Inputs'!$E$29="SALES",'Payroll'!T389,0),IF('People_Inputs'!$E$30="SALES",'Payroll'!T409,0),IF('People_Inputs'!$E$31="SALES",'Payroll'!T429,0),IF('People_Inputs'!$E$32="SALES",'Payroll'!T449,0),IF('People_Inputs'!$E$33="SALES",'Payroll'!T469,0),IF('People_Inputs'!$E$34="SALES",'Payroll'!T489,0),IF('People_Inputs'!$E$35="SALES",'Payroll'!T509,0),IF('People_Inputs'!$E$36="SALES",'Payroll'!T529,0),IF('People_Inputs'!$E$37="SALES",'Payroll'!T549,0),IF('People_Inputs'!$E$38="SALES",'Payroll'!T569,0),IF('People_Inputs'!$E$39="SALES",'Payroll'!T589,0),IF('People_Inputs'!$E$40="SALES",'Payroll'!T609,0),IF('People_Inputs'!$E$41="SALES",'Payroll'!T629,0),IF('People_Inputs'!$E$42="SALES",'Payroll'!T649,0),IF('People_Inputs'!$E$43="SALES",'Payroll'!T669,0),IF('People_Inputs'!$E$44="SALES",'Payroll'!T689,0),IF('People_Inputs'!$E$45="SALES",'Payroll'!T709,0),IF('People_Inputs'!$E$46="SALES",'Payroll'!T729,0),IF('People_Inputs'!$E$47="SALES",'Payroll'!T749,0),IF('People_Inputs'!$E$48="SALES",'Payroll'!T769,0),IF('People_Inputs'!$E$49="SALES",'Payroll'!T789,0),IF('People_Inputs'!$E$50="SALES",'Payroll'!T809,0),IF('People_Inputs'!$E$51="SALES",'Payroll'!T829,0),IF('People_Inputs'!$E$52="SALES",'Payroll'!T849,0),IF('People_Inputs'!$E$53="SALES",'Payroll'!T869,0),IF('People_Inputs'!$E$54="SALES",'Payroll'!T889,0),IF('People_Inputs'!$E$55="SALES",'Payroll'!T909,0),IF('People_Inputs'!$E$56="SALES",'Payroll'!T929,0),IF('People_Inputs'!$E$57="SALES",'Payroll'!T949,0),IF('People_Inputs'!$E$58="SALES",'Payroll'!T969,0),IF('People_Inputs'!$E$59="SALES",'Payroll'!T989,0),IF('People_Inputs'!$E$60="SALES",'Payroll'!T1009,0),IF('People_Inputs'!$E$61="SALES",'Payroll'!T1029,0),IF('People_Inputs'!$E$62="SALES",'Payroll'!T1049,0),IF('People_Inputs'!$E$63="SALES",'Payroll'!T1069,0),IF('People_Inputs'!$E$64="SALES",'Payroll'!T1089,0),IF('People_Inputs'!$E$65="SALES",'Payroll'!T1109,0),IF('People_Inputs'!$E$66="SALES",'Payroll'!T1129,0),IF('People_Inputs'!$E$67="SALES",'Payroll'!T1149,0),IF('People_Inputs'!$E$68="SALES",'Payroll'!T1169,0),IF('People_Inputs'!$E$69="SALES",'Payroll'!T1189,0),IF('People_Inputs'!$E$70="SALES",'Payroll'!T1209,0))</f>
        <v>0</v>
      </c>
      <c r="U41" s="35">
        <f>SUM(IF('People_Inputs'!$E$11="SALES",'Payroll'!U29,0),IF('People_Inputs'!$E$12="SALES",'Payroll'!U49,0),IF('People_Inputs'!$E$13="SALES",'Payroll'!U69,0),IF('People_Inputs'!$E$14="SALES",'Payroll'!U89,0),IF('People_Inputs'!$E$15="SALES",'Payroll'!U109,0),IF('People_Inputs'!$E$16="SALES",'Payroll'!U129,0),IF('People_Inputs'!$E$17="SALES",'Payroll'!U149,0),IF('People_Inputs'!$E$18="SALES",'Payroll'!U169,0),IF('People_Inputs'!$E$19="SALES",'Payroll'!U189,0),IF('People_Inputs'!$E$20="SALES",'Payroll'!U209,0),IF('People_Inputs'!$E$21="SALES",'Payroll'!U229,0),IF('People_Inputs'!$E$22="SALES",'Payroll'!U249,0),IF('People_Inputs'!$E$23="SALES",'Payroll'!U269,0),IF('People_Inputs'!$E$24="SALES",'Payroll'!U289,0),IF('People_Inputs'!$E$25="SALES",'Payroll'!U309,0),IF('People_Inputs'!$E$26="SALES",'Payroll'!U329,0),IF('People_Inputs'!$E$27="SALES",'Payroll'!U349,0),IF('People_Inputs'!$E$28="SALES",'Payroll'!U369,0),IF('People_Inputs'!$E$29="SALES",'Payroll'!U389,0),IF('People_Inputs'!$E$30="SALES",'Payroll'!U409,0),IF('People_Inputs'!$E$31="SALES",'Payroll'!U429,0),IF('People_Inputs'!$E$32="SALES",'Payroll'!U449,0),IF('People_Inputs'!$E$33="SALES",'Payroll'!U469,0),IF('People_Inputs'!$E$34="SALES",'Payroll'!U489,0),IF('People_Inputs'!$E$35="SALES",'Payroll'!U509,0),IF('People_Inputs'!$E$36="SALES",'Payroll'!U529,0),IF('People_Inputs'!$E$37="SALES",'Payroll'!U549,0),IF('People_Inputs'!$E$38="SALES",'Payroll'!U569,0),IF('People_Inputs'!$E$39="SALES",'Payroll'!U589,0),IF('People_Inputs'!$E$40="SALES",'Payroll'!U609,0),IF('People_Inputs'!$E$41="SALES",'Payroll'!U629,0),IF('People_Inputs'!$E$42="SALES",'Payroll'!U649,0),IF('People_Inputs'!$E$43="SALES",'Payroll'!U669,0),IF('People_Inputs'!$E$44="SALES",'Payroll'!U689,0),IF('People_Inputs'!$E$45="SALES",'Payroll'!U709,0),IF('People_Inputs'!$E$46="SALES",'Payroll'!U729,0),IF('People_Inputs'!$E$47="SALES",'Payroll'!U749,0),IF('People_Inputs'!$E$48="SALES",'Payroll'!U769,0),IF('People_Inputs'!$E$49="SALES",'Payroll'!U789,0),IF('People_Inputs'!$E$50="SALES",'Payroll'!U809,0),IF('People_Inputs'!$E$51="SALES",'Payroll'!U829,0),IF('People_Inputs'!$E$52="SALES",'Payroll'!U849,0),IF('People_Inputs'!$E$53="SALES",'Payroll'!U869,0),IF('People_Inputs'!$E$54="SALES",'Payroll'!U889,0),IF('People_Inputs'!$E$55="SALES",'Payroll'!U909,0),IF('People_Inputs'!$E$56="SALES",'Payroll'!U929,0),IF('People_Inputs'!$E$57="SALES",'Payroll'!U949,0),IF('People_Inputs'!$E$58="SALES",'Payroll'!U969,0),IF('People_Inputs'!$E$59="SALES",'Payroll'!U989,0),IF('People_Inputs'!$E$60="SALES",'Payroll'!U1009,0),IF('People_Inputs'!$E$61="SALES",'Payroll'!U1029,0),IF('People_Inputs'!$E$62="SALES",'Payroll'!U1049,0),IF('People_Inputs'!$E$63="SALES",'Payroll'!U1069,0),IF('People_Inputs'!$E$64="SALES",'Payroll'!U1089,0),IF('People_Inputs'!$E$65="SALES",'Payroll'!U1109,0),IF('People_Inputs'!$E$66="SALES",'Payroll'!U1129,0),IF('People_Inputs'!$E$67="SALES",'Payroll'!U1149,0),IF('People_Inputs'!$E$68="SALES",'Payroll'!U1169,0),IF('People_Inputs'!$E$69="SALES",'Payroll'!U1189,0),IF('People_Inputs'!$E$70="SALES",'Payroll'!U1209,0))</f>
        <v>0</v>
      </c>
      <c r="V41" s="35">
        <f>SUM(IF('People_Inputs'!$E$11="SALES",'Payroll'!V29,0),IF('People_Inputs'!$E$12="SALES",'Payroll'!V49,0),IF('People_Inputs'!$E$13="SALES",'Payroll'!V69,0),IF('People_Inputs'!$E$14="SALES",'Payroll'!V89,0),IF('People_Inputs'!$E$15="SALES",'Payroll'!V109,0),IF('People_Inputs'!$E$16="SALES",'Payroll'!V129,0),IF('People_Inputs'!$E$17="SALES",'Payroll'!V149,0),IF('People_Inputs'!$E$18="SALES",'Payroll'!V169,0),IF('People_Inputs'!$E$19="SALES",'Payroll'!V189,0),IF('People_Inputs'!$E$20="SALES",'Payroll'!V209,0),IF('People_Inputs'!$E$21="SALES",'Payroll'!V229,0),IF('People_Inputs'!$E$22="SALES",'Payroll'!V249,0),IF('People_Inputs'!$E$23="SALES",'Payroll'!V269,0),IF('People_Inputs'!$E$24="SALES",'Payroll'!V289,0),IF('People_Inputs'!$E$25="SALES",'Payroll'!V309,0),IF('People_Inputs'!$E$26="SALES",'Payroll'!V329,0),IF('People_Inputs'!$E$27="SALES",'Payroll'!V349,0),IF('People_Inputs'!$E$28="SALES",'Payroll'!V369,0),IF('People_Inputs'!$E$29="SALES",'Payroll'!V389,0),IF('People_Inputs'!$E$30="SALES",'Payroll'!V409,0),IF('People_Inputs'!$E$31="SALES",'Payroll'!V429,0),IF('People_Inputs'!$E$32="SALES",'Payroll'!V449,0),IF('People_Inputs'!$E$33="SALES",'Payroll'!V469,0),IF('People_Inputs'!$E$34="SALES",'Payroll'!V489,0),IF('People_Inputs'!$E$35="SALES",'Payroll'!V509,0),IF('People_Inputs'!$E$36="SALES",'Payroll'!V529,0),IF('People_Inputs'!$E$37="SALES",'Payroll'!V549,0),IF('People_Inputs'!$E$38="SALES",'Payroll'!V569,0),IF('People_Inputs'!$E$39="SALES",'Payroll'!V589,0),IF('People_Inputs'!$E$40="SALES",'Payroll'!V609,0),IF('People_Inputs'!$E$41="SALES",'Payroll'!V629,0),IF('People_Inputs'!$E$42="SALES",'Payroll'!V649,0),IF('People_Inputs'!$E$43="SALES",'Payroll'!V669,0),IF('People_Inputs'!$E$44="SALES",'Payroll'!V689,0),IF('People_Inputs'!$E$45="SALES",'Payroll'!V709,0),IF('People_Inputs'!$E$46="SALES",'Payroll'!V729,0),IF('People_Inputs'!$E$47="SALES",'Payroll'!V749,0),IF('People_Inputs'!$E$48="SALES",'Payroll'!V769,0),IF('People_Inputs'!$E$49="SALES",'Payroll'!V789,0),IF('People_Inputs'!$E$50="SALES",'Payroll'!V809,0),IF('People_Inputs'!$E$51="SALES",'Payroll'!V829,0),IF('People_Inputs'!$E$52="SALES",'Payroll'!V849,0),IF('People_Inputs'!$E$53="SALES",'Payroll'!V869,0),IF('People_Inputs'!$E$54="SALES",'Payroll'!V889,0),IF('People_Inputs'!$E$55="SALES",'Payroll'!V909,0),IF('People_Inputs'!$E$56="SALES",'Payroll'!V929,0),IF('People_Inputs'!$E$57="SALES",'Payroll'!V949,0),IF('People_Inputs'!$E$58="SALES",'Payroll'!V969,0),IF('People_Inputs'!$E$59="SALES",'Payroll'!V989,0),IF('People_Inputs'!$E$60="SALES",'Payroll'!V1009,0),IF('People_Inputs'!$E$61="SALES",'Payroll'!V1029,0),IF('People_Inputs'!$E$62="SALES",'Payroll'!V1049,0),IF('People_Inputs'!$E$63="SALES",'Payroll'!V1069,0),IF('People_Inputs'!$E$64="SALES",'Payroll'!V1089,0),IF('People_Inputs'!$E$65="SALES",'Payroll'!V1109,0),IF('People_Inputs'!$E$66="SALES",'Payroll'!V1129,0),IF('People_Inputs'!$E$67="SALES",'Payroll'!V1149,0),IF('People_Inputs'!$E$68="SALES",'Payroll'!V1169,0),IF('People_Inputs'!$E$69="SALES",'Payroll'!V1189,0),IF('People_Inputs'!$E$70="SALES",'Payroll'!V1209,0))</f>
        <v>0</v>
      </c>
      <c r="W41" s="35">
        <f>SUM(IF('People_Inputs'!$E$11="SALES",'Payroll'!W29,0),IF('People_Inputs'!$E$12="SALES",'Payroll'!W49,0),IF('People_Inputs'!$E$13="SALES",'Payroll'!W69,0),IF('People_Inputs'!$E$14="SALES",'Payroll'!W89,0),IF('People_Inputs'!$E$15="SALES",'Payroll'!W109,0),IF('People_Inputs'!$E$16="SALES",'Payroll'!W129,0),IF('People_Inputs'!$E$17="SALES",'Payroll'!W149,0),IF('People_Inputs'!$E$18="SALES",'Payroll'!W169,0),IF('People_Inputs'!$E$19="SALES",'Payroll'!W189,0),IF('People_Inputs'!$E$20="SALES",'Payroll'!W209,0),IF('People_Inputs'!$E$21="SALES",'Payroll'!W229,0),IF('People_Inputs'!$E$22="SALES",'Payroll'!W249,0),IF('People_Inputs'!$E$23="SALES",'Payroll'!W269,0),IF('People_Inputs'!$E$24="SALES",'Payroll'!W289,0),IF('People_Inputs'!$E$25="SALES",'Payroll'!W309,0),IF('People_Inputs'!$E$26="SALES",'Payroll'!W329,0),IF('People_Inputs'!$E$27="SALES",'Payroll'!W349,0),IF('People_Inputs'!$E$28="SALES",'Payroll'!W369,0),IF('People_Inputs'!$E$29="SALES",'Payroll'!W389,0),IF('People_Inputs'!$E$30="SALES",'Payroll'!W409,0),IF('People_Inputs'!$E$31="SALES",'Payroll'!W429,0),IF('People_Inputs'!$E$32="SALES",'Payroll'!W449,0),IF('People_Inputs'!$E$33="SALES",'Payroll'!W469,0),IF('People_Inputs'!$E$34="SALES",'Payroll'!W489,0),IF('People_Inputs'!$E$35="SALES",'Payroll'!W509,0),IF('People_Inputs'!$E$36="SALES",'Payroll'!W529,0),IF('People_Inputs'!$E$37="SALES",'Payroll'!W549,0),IF('People_Inputs'!$E$38="SALES",'Payroll'!W569,0),IF('People_Inputs'!$E$39="SALES",'Payroll'!W589,0),IF('People_Inputs'!$E$40="SALES",'Payroll'!W609,0),IF('People_Inputs'!$E$41="SALES",'Payroll'!W629,0),IF('People_Inputs'!$E$42="SALES",'Payroll'!W649,0),IF('People_Inputs'!$E$43="SALES",'Payroll'!W669,0),IF('People_Inputs'!$E$44="SALES",'Payroll'!W689,0),IF('People_Inputs'!$E$45="SALES",'Payroll'!W709,0),IF('People_Inputs'!$E$46="SALES",'Payroll'!W729,0),IF('People_Inputs'!$E$47="SALES",'Payroll'!W749,0),IF('People_Inputs'!$E$48="SALES",'Payroll'!W769,0),IF('People_Inputs'!$E$49="SALES",'Payroll'!W789,0),IF('People_Inputs'!$E$50="SALES",'Payroll'!W809,0),IF('People_Inputs'!$E$51="SALES",'Payroll'!W829,0),IF('People_Inputs'!$E$52="SALES",'Payroll'!W849,0),IF('People_Inputs'!$E$53="SALES",'Payroll'!W869,0),IF('People_Inputs'!$E$54="SALES",'Payroll'!W889,0),IF('People_Inputs'!$E$55="SALES",'Payroll'!W909,0),IF('People_Inputs'!$E$56="SALES",'Payroll'!W929,0),IF('People_Inputs'!$E$57="SALES",'Payroll'!W949,0),IF('People_Inputs'!$E$58="SALES",'Payroll'!W969,0),IF('People_Inputs'!$E$59="SALES",'Payroll'!W989,0),IF('People_Inputs'!$E$60="SALES",'Payroll'!W1009,0),IF('People_Inputs'!$E$61="SALES",'Payroll'!W1029,0),IF('People_Inputs'!$E$62="SALES",'Payroll'!W1049,0),IF('People_Inputs'!$E$63="SALES",'Payroll'!W1069,0),IF('People_Inputs'!$E$64="SALES",'Payroll'!W1089,0),IF('People_Inputs'!$E$65="SALES",'Payroll'!W1109,0),IF('People_Inputs'!$E$66="SALES",'Payroll'!W1129,0),IF('People_Inputs'!$E$67="SALES",'Payroll'!W1149,0),IF('People_Inputs'!$E$68="SALES",'Payroll'!W1169,0),IF('People_Inputs'!$E$69="SALES",'Payroll'!W1189,0),IF('People_Inputs'!$E$70="SALES",'Payroll'!W1209,0))</f>
        <v>0</v>
      </c>
      <c r="X41" s="35">
        <f>SUM(IF('People_Inputs'!$E$11="SALES",'Payroll'!X29,0),IF('People_Inputs'!$E$12="SALES",'Payroll'!X49,0),IF('People_Inputs'!$E$13="SALES",'Payroll'!X69,0),IF('People_Inputs'!$E$14="SALES",'Payroll'!X89,0),IF('People_Inputs'!$E$15="SALES",'Payroll'!X109,0),IF('People_Inputs'!$E$16="SALES",'Payroll'!X129,0),IF('People_Inputs'!$E$17="SALES",'Payroll'!X149,0),IF('People_Inputs'!$E$18="SALES",'Payroll'!X169,0),IF('People_Inputs'!$E$19="SALES",'Payroll'!X189,0),IF('People_Inputs'!$E$20="SALES",'Payroll'!X209,0),IF('People_Inputs'!$E$21="SALES",'Payroll'!X229,0),IF('People_Inputs'!$E$22="SALES",'Payroll'!X249,0),IF('People_Inputs'!$E$23="SALES",'Payroll'!X269,0),IF('People_Inputs'!$E$24="SALES",'Payroll'!X289,0),IF('People_Inputs'!$E$25="SALES",'Payroll'!X309,0),IF('People_Inputs'!$E$26="SALES",'Payroll'!X329,0),IF('People_Inputs'!$E$27="SALES",'Payroll'!X349,0),IF('People_Inputs'!$E$28="SALES",'Payroll'!X369,0),IF('People_Inputs'!$E$29="SALES",'Payroll'!X389,0),IF('People_Inputs'!$E$30="SALES",'Payroll'!X409,0),IF('People_Inputs'!$E$31="SALES",'Payroll'!X429,0),IF('People_Inputs'!$E$32="SALES",'Payroll'!X449,0),IF('People_Inputs'!$E$33="SALES",'Payroll'!X469,0),IF('People_Inputs'!$E$34="SALES",'Payroll'!X489,0),IF('People_Inputs'!$E$35="SALES",'Payroll'!X509,0),IF('People_Inputs'!$E$36="SALES",'Payroll'!X529,0),IF('People_Inputs'!$E$37="SALES",'Payroll'!X549,0),IF('People_Inputs'!$E$38="SALES",'Payroll'!X569,0),IF('People_Inputs'!$E$39="SALES",'Payroll'!X589,0),IF('People_Inputs'!$E$40="SALES",'Payroll'!X609,0),IF('People_Inputs'!$E$41="SALES",'Payroll'!X629,0),IF('People_Inputs'!$E$42="SALES",'Payroll'!X649,0),IF('People_Inputs'!$E$43="SALES",'Payroll'!X669,0),IF('People_Inputs'!$E$44="SALES",'Payroll'!X689,0),IF('People_Inputs'!$E$45="SALES",'Payroll'!X709,0),IF('People_Inputs'!$E$46="SALES",'Payroll'!X729,0),IF('People_Inputs'!$E$47="SALES",'Payroll'!X749,0),IF('People_Inputs'!$E$48="SALES",'Payroll'!X769,0),IF('People_Inputs'!$E$49="SALES",'Payroll'!X789,0),IF('People_Inputs'!$E$50="SALES",'Payroll'!X809,0),IF('People_Inputs'!$E$51="SALES",'Payroll'!X829,0),IF('People_Inputs'!$E$52="SALES",'Payroll'!X849,0),IF('People_Inputs'!$E$53="SALES",'Payroll'!X869,0),IF('People_Inputs'!$E$54="SALES",'Payroll'!X889,0),IF('People_Inputs'!$E$55="SALES",'Payroll'!X909,0),IF('People_Inputs'!$E$56="SALES",'Payroll'!X929,0),IF('People_Inputs'!$E$57="SALES",'Payroll'!X949,0),IF('People_Inputs'!$E$58="SALES",'Payroll'!X969,0),IF('People_Inputs'!$E$59="SALES",'Payroll'!X989,0),IF('People_Inputs'!$E$60="SALES",'Payroll'!X1009,0),IF('People_Inputs'!$E$61="SALES",'Payroll'!X1029,0),IF('People_Inputs'!$E$62="SALES",'Payroll'!X1049,0),IF('People_Inputs'!$E$63="SALES",'Payroll'!X1069,0),IF('People_Inputs'!$E$64="SALES",'Payroll'!X1089,0),IF('People_Inputs'!$E$65="SALES",'Payroll'!X1109,0),IF('People_Inputs'!$E$66="SALES",'Payroll'!X1129,0),IF('People_Inputs'!$E$67="SALES",'Payroll'!X1149,0),IF('People_Inputs'!$E$68="SALES",'Payroll'!X1169,0),IF('People_Inputs'!$E$69="SALES",'Payroll'!X1189,0),IF('People_Inputs'!$E$70="SALES",'Payroll'!X1209,0))</f>
        <v>0</v>
      </c>
      <c r="Y41" s="35">
        <f>SUM(IF('People_Inputs'!$E$11="SALES",'Payroll'!Y29,0),IF('People_Inputs'!$E$12="SALES",'Payroll'!Y49,0),IF('People_Inputs'!$E$13="SALES",'Payroll'!Y69,0),IF('People_Inputs'!$E$14="SALES",'Payroll'!Y89,0),IF('People_Inputs'!$E$15="SALES",'Payroll'!Y109,0),IF('People_Inputs'!$E$16="SALES",'Payroll'!Y129,0),IF('People_Inputs'!$E$17="SALES",'Payroll'!Y149,0),IF('People_Inputs'!$E$18="SALES",'Payroll'!Y169,0),IF('People_Inputs'!$E$19="SALES",'Payroll'!Y189,0),IF('People_Inputs'!$E$20="SALES",'Payroll'!Y209,0),IF('People_Inputs'!$E$21="SALES",'Payroll'!Y229,0),IF('People_Inputs'!$E$22="SALES",'Payroll'!Y249,0),IF('People_Inputs'!$E$23="SALES",'Payroll'!Y269,0),IF('People_Inputs'!$E$24="SALES",'Payroll'!Y289,0),IF('People_Inputs'!$E$25="SALES",'Payroll'!Y309,0),IF('People_Inputs'!$E$26="SALES",'Payroll'!Y329,0),IF('People_Inputs'!$E$27="SALES",'Payroll'!Y349,0),IF('People_Inputs'!$E$28="SALES",'Payroll'!Y369,0),IF('People_Inputs'!$E$29="SALES",'Payroll'!Y389,0),IF('People_Inputs'!$E$30="SALES",'Payroll'!Y409,0),IF('People_Inputs'!$E$31="SALES",'Payroll'!Y429,0),IF('People_Inputs'!$E$32="SALES",'Payroll'!Y449,0),IF('People_Inputs'!$E$33="SALES",'Payroll'!Y469,0),IF('People_Inputs'!$E$34="SALES",'Payroll'!Y489,0),IF('People_Inputs'!$E$35="SALES",'Payroll'!Y509,0),IF('People_Inputs'!$E$36="SALES",'Payroll'!Y529,0),IF('People_Inputs'!$E$37="SALES",'Payroll'!Y549,0),IF('People_Inputs'!$E$38="SALES",'Payroll'!Y569,0),IF('People_Inputs'!$E$39="SALES",'Payroll'!Y589,0),IF('People_Inputs'!$E$40="SALES",'Payroll'!Y609,0),IF('People_Inputs'!$E$41="SALES",'Payroll'!Y629,0),IF('People_Inputs'!$E$42="SALES",'Payroll'!Y649,0),IF('People_Inputs'!$E$43="SALES",'Payroll'!Y669,0),IF('People_Inputs'!$E$44="SALES",'Payroll'!Y689,0),IF('People_Inputs'!$E$45="SALES",'Payroll'!Y709,0),IF('People_Inputs'!$E$46="SALES",'Payroll'!Y729,0),IF('People_Inputs'!$E$47="SALES",'Payroll'!Y749,0),IF('People_Inputs'!$E$48="SALES",'Payroll'!Y769,0),IF('People_Inputs'!$E$49="SALES",'Payroll'!Y789,0),IF('People_Inputs'!$E$50="SALES",'Payroll'!Y809,0),IF('People_Inputs'!$E$51="SALES",'Payroll'!Y829,0),IF('People_Inputs'!$E$52="SALES",'Payroll'!Y849,0),IF('People_Inputs'!$E$53="SALES",'Payroll'!Y869,0),IF('People_Inputs'!$E$54="SALES",'Payroll'!Y889,0),IF('People_Inputs'!$E$55="SALES",'Payroll'!Y909,0),IF('People_Inputs'!$E$56="SALES",'Payroll'!Y929,0),IF('People_Inputs'!$E$57="SALES",'Payroll'!Y949,0),IF('People_Inputs'!$E$58="SALES",'Payroll'!Y969,0),IF('People_Inputs'!$E$59="SALES",'Payroll'!Y989,0),IF('People_Inputs'!$E$60="SALES",'Payroll'!Y1009,0),IF('People_Inputs'!$E$61="SALES",'Payroll'!Y1029,0),IF('People_Inputs'!$E$62="SALES",'Payroll'!Y1049,0),IF('People_Inputs'!$E$63="SALES",'Payroll'!Y1069,0),IF('People_Inputs'!$E$64="SALES",'Payroll'!Y1089,0),IF('People_Inputs'!$E$65="SALES",'Payroll'!Y1109,0),IF('People_Inputs'!$E$66="SALES",'Payroll'!Y1129,0),IF('People_Inputs'!$E$67="SALES",'Payroll'!Y1149,0),IF('People_Inputs'!$E$68="SALES",'Payroll'!Y1169,0),IF('People_Inputs'!$E$69="SALES",'Payroll'!Y1189,0),IF('People_Inputs'!$E$70="SALES",'Payroll'!Y1209,0))</f>
        <v>0</v>
      </c>
      <c r="Z41" s="35">
        <f>SUM(IF('People_Inputs'!$E$11="SALES",'Payroll'!Z29,0),IF('People_Inputs'!$E$12="SALES",'Payroll'!Z49,0),IF('People_Inputs'!$E$13="SALES",'Payroll'!Z69,0),IF('People_Inputs'!$E$14="SALES",'Payroll'!Z89,0),IF('People_Inputs'!$E$15="SALES",'Payroll'!Z109,0),IF('People_Inputs'!$E$16="SALES",'Payroll'!Z129,0),IF('People_Inputs'!$E$17="SALES",'Payroll'!Z149,0),IF('People_Inputs'!$E$18="SALES",'Payroll'!Z169,0),IF('People_Inputs'!$E$19="SALES",'Payroll'!Z189,0),IF('People_Inputs'!$E$20="SALES",'Payroll'!Z209,0),IF('People_Inputs'!$E$21="SALES",'Payroll'!Z229,0),IF('People_Inputs'!$E$22="SALES",'Payroll'!Z249,0),IF('People_Inputs'!$E$23="SALES",'Payroll'!Z269,0),IF('People_Inputs'!$E$24="SALES",'Payroll'!Z289,0),IF('People_Inputs'!$E$25="SALES",'Payroll'!Z309,0),IF('People_Inputs'!$E$26="SALES",'Payroll'!Z329,0),IF('People_Inputs'!$E$27="SALES",'Payroll'!Z349,0),IF('People_Inputs'!$E$28="SALES",'Payroll'!Z369,0),IF('People_Inputs'!$E$29="SALES",'Payroll'!Z389,0),IF('People_Inputs'!$E$30="SALES",'Payroll'!Z409,0),IF('People_Inputs'!$E$31="SALES",'Payroll'!Z429,0),IF('People_Inputs'!$E$32="SALES",'Payroll'!Z449,0),IF('People_Inputs'!$E$33="SALES",'Payroll'!Z469,0),IF('People_Inputs'!$E$34="SALES",'Payroll'!Z489,0),IF('People_Inputs'!$E$35="SALES",'Payroll'!Z509,0),IF('People_Inputs'!$E$36="SALES",'Payroll'!Z529,0),IF('People_Inputs'!$E$37="SALES",'Payroll'!Z549,0),IF('People_Inputs'!$E$38="SALES",'Payroll'!Z569,0),IF('People_Inputs'!$E$39="SALES",'Payroll'!Z589,0),IF('People_Inputs'!$E$40="SALES",'Payroll'!Z609,0),IF('People_Inputs'!$E$41="SALES",'Payroll'!Z629,0),IF('People_Inputs'!$E$42="SALES",'Payroll'!Z649,0),IF('People_Inputs'!$E$43="SALES",'Payroll'!Z669,0),IF('People_Inputs'!$E$44="SALES",'Payroll'!Z689,0),IF('People_Inputs'!$E$45="SALES",'Payroll'!Z709,0),IF('People_Inputs'!$E$46="SALES",'Payroll'!Z729,0),IF('People_Inputs'!$E$47="SALES",'Payroll'!Z749,0),IF('People_Inputs'!$E$48="SALES",'Payroll'!Z769,0),IF('People_Inputs'!$E$49="SALES",'Payroll'!Z789,0),IF('People_Inputs'!$E$50="SALES",'Payroll'!Z809,0),IF('People_Inputs'!$E$51="SALES",'Payroll'!Z829,0),IF('People_Inputs'!$E$52="SALES",'Payroll'!Z849,0),IF('People_Inputs'!$E$53="SALES",'Payroll'!Z869,0),IF('People_Inputs'!$E$54="SALES",'Payroll'!Z889,0),IF('People_Inputs'!$E$55="SALES",'Payroll'!Z909,0),IF('People_Inputs'!$E$56="SALES",'Payroll'!Z929,0),IF('People_Inputs'!$E$57="SALES",'Payroll'!Z949,0),IF('People_Inputs'!$E$58="SALES",'Payroll'!Z969,0),IF('People_Inputs'!$E$59="SALES",'Payroll'!Z989,0),IF('People_Inputs'!$E$60="SALES",'Payroll'!Z1009,0),IF('People_Inputs'!$E$61="SALES",'Payroll'!Z1029,0),IF('People_Inputs'!$E$62="SALES",'Payroll'!Z1049,0),IF('People_Inputs'!$E$63="SALES",'Payroll'!Z1069,0),IF('People_Inputs'!$E$64="SALES",'Payroll'!Z1089,0),IF('People_Inputs'!$E$65="SALES",'Payroll'!Z1109,0),IF('People_Inputs'!$E$66="SALES",'Payroll'!Z1129,0),IF('People_Inputs'!$E$67="SALES",'Payroll'!Z1149,0),IF('People_Inputs'!$E$68="SALES",'Payroll'!Z1169,0),IF('People_Inputs'!$E$69="SALES",'Payroll'!Z1189,0),IF('People_Inputs'!$E$70="SALES",'Payroll'!Z1209,0))</f>
        <v>0</v>
      </c>
      <c r="AA41" s="35">
        <f>SUM(IF('People_Inputs'!$E$11="SALES",'Payroll'!AA29,0),IF('People_Inputs'!$E$12="SALES",'Payroll'!AA49,0),IF('People_Inputs'!$E$13="SALES",'Payroll'!AA69,0),IF('People_Inputs'!$E$14="SALES",'Payroll'!AA89,0),IF('People_Inputs'!$E$15="SALES",'Payroll'!AA109,0),IF('People_Inputs'!$E$16="SALES",'Payroll'!AA129,0),IF('People_Inputs'!$E$17="SALES",'Payroll'!AA149,0),IF('People_Inputs'!$E$18="SALES",'Payroll'!AA169,0),IF('People_Inputs'!$E$19="SALES",'Payroll'!AA189,0),IF('People_Inputs'!$E$20="SALES",'Payroll'!AA209,0),IF('People_Inputs'!$E$21="SALES",'Payroll'!AA229,0),IF('People_Inputs'!$E$22="SALES",'Payroll'!AA249,0),IF('People_Inputs'!$E$23="SALES",'Payroll'!AA269,0),IF('People_Inputs'!$E$24="SALES",'Payroll'!AA289,0),IF('People_Inputs'!$E$25="SALES",'Payroll'!AA309,0),IF('People_Inputs'!$E$26="SALES",'Payroll'!AA329,0),IF('People_Inputs'!$E$27="SALES",'Payroll'!AA349,0),IF('People_Inputs'!$E$28="SALES",'Payroll'!AA369,0),IF('People_Inputs'!$E$29="SALES",'Payroll'!AA389,0),IF('People_Inputs'!$E$30="SALES",'Payroll'!AA409,0),IF('People_Inputs'!$E$31="SALES",'Payroll'!AA429,0),IF('People_Inputs'!$E$32="SALES",'Payroll'!AA449,0),IF('People_Inputs'!$E$33="SALES",'Payroll'!AA469,0),IF('People_Inputs'!$E$34="SALES",'Payroll'!AA489,0),IF('People_Inputs'!$E$35="SALES",'Payroll'!AA509,0),IF('People_Inputs'!$E$36="SALES",'Payroll'!AA529,0),IF('People_Inputs'!$E$37="SALES",'Payroll'!AA549,0),IF('People_Inputs'!$E$38="SALES",'Payroll'!AA569,0),IF('People_Inputs'!$E$39="SALES",'Payroll'!AA589,0),IF('People_Inputs'!$E$40="SALES",'Payroll'!AA609,0),IF('People_Inputs'!$E$41="SALES",'Payroll'!AA629,0),IF('People_Inputs'!$E$42="SALES",'Payroll'!AA649,0),IF('People_Inputs'!$E$43="SALES",'Payroll'!AA669,0),IF('People_Inputs'!$E$44="SALES",'Payroll'!AA689,0),IF('People_Inputs'!$E$45="SALES",'Payroll'!AA709,0),IF('People_Inputs'!$E$46="SALES",'Payroll'!AA729,0),IF('People_Inputs'!$E$47="SALES",'Payroll'!AA749,0),IF('People_Inputs'!$E$48="SALES",'Payroll'!AA769,0),IF('People_Inputs'!$E$49="SALES",'Payroll'!AA789,0),IF('People_Inputs'!$E$50="SALES",'Payroll'!AA809,0),IF('People_Inputs'!$E$51="SALES",'Payroll'!AA829,0),IF('People_Inputs'!$E$52="SALES",'Payroll'!AA849,0),IF('People_Inputs'!$E$53="SALES",'Payroll'!AA869,0),IF('People_Inputs'!$E$54="SALES",'Payroll'!AA889,0),IF('People_Inputs'!$E$55="SALES",'Payroll'!AA909,0),IF('People_Inputs'!$E$56="SALES",'Payroll'!AA929,0),IF('People_Inputs'!$E$57="SALES",'Payroll'!AA949,0),IF('People_Inputs'!$E$58="SALES",'Payroll'!AA969,0),IF('People_Inputs'!$E$59="SALES",'Payroll'!AA989,0),IF('People_Inputs'!$E$60="SALES",'Payroll'!AA1009,0),IF('People_Inputs'!$E$61="SALES",'Payroll'!AA1029,0),IF('People_Inputs'!$E$62="SALES",'Payroll'!AA1049,0),IF('People_Inputs'!$E$63="SALES",'Payroll'!AA1069,0),IF('People_Inputs'!$E$64="SALES",'Payroll'!AA1089,0),IF('People_Inputs'!$E$65="SALES",'Payroll'!AA1109,0),IF('People_Inputs'!$E$66="SALES",'Payroll'!AA1129,0),IF('People_Inputs'!$E$67="SALES",'Payroll'!AA1149,0),IF('People_Inputs'!$E$68="SALES",'Payroll'!AA1169,0),IF('People_Inputs'!$E$69="SALES",'Payroll'!AA1189,0),IF('People_Inputs'!$E$70="SALES",'Payroll'!AA1209,0))</f>
        <v>0</v>
      </c>
      <c r="AB41" s="35">
        <f>SUM(IF('People_Inputs'!$E$11="SALES",'Payroll'!AB29,0),IF('People_Inputs'!$E$12="SALES",'Payroll'!AB49,0),IF('People_Inputs'!$E$13="SALES",'Payroll'!AB69,0),IF('People_Inputs'!$E$14="SALES",'Payroll'!AB89,0),IF('People_Inputs'!$E$15="SALES",'Payroll'!AB109,0),IF('People_Inputs'!$E$16="SALES",'Payroll'!AB129,0),IF('People_Inputs'!$E$17="SALES",'Payroll'!AB149,0),IF('People_Inputs'!$E$18="SALES",'Payroll'!AB169,0),IF('People_Inputs'!$E$19="SALES",'Payroll'!AB189,0),IF('People_Inputs'!$E$20="SALES",'Payroll'!AB209,0),IF('People_Inputs'!$E$21="SALES",'Payroll'!AB229,0),IF('People_Inputs'!$E$22="SALES",'Payroll'!AB249,0),IF('People_Inputs'!$E$23="SALES",'Payroll'!AB269,0),IF('People_Inputs'!$E$24="SALES",'Payroll'!AB289,0),IF('People_Inputs'!$E$25="SALES",'Payroll'!AB309,0),IF('People_Inputs'!$E$26="SALES",'Payroll'!AB329,0),IF('People_Inputs'!$E$27="SALES",'Payroll'!AB349,0),IF('People_Inputs'!$E$28="SALES",'Payroll'!AB369,0),IF('People_Inputs'!$E$29="SALES",'Payroll'!AB389,0),IF('People_Inputs'!$E$30="SALES",'Payroll'!AB409,0),IF('People_Inputs'!$E$31="SALES",'Payroll'!AB429,0),IF('People_Inputs'!$E$32="SALES",'Payroll'!AB449,0),IF('People_Inputs'!$E$33="SALES",'Payroll'!AB469,0),IF('People_Inputs'!$E$34="SALES",'Payroll'!AB489,0),IF('People_Inputs'!$E$35="SALES",'Payroll'!AB509,0),IF('People_Inputs'!$E$36="SALES",'Payroll'!AB529,0),IF('People_Inputs'!$E$37="SALES",'Payroll'!AB549,0),IF('People_Inputs'!$E$38="SALES",'Payroll'!AB569,0),IF('People_Inputs'!$E$39="SALES",'Payroll'!AB589,0),IF('People_Inputs'!$E$40="SALES",'Payroll'!AB609,0),IF('People_Inputs'!$E$41="SALES",'Payroll'!AB629,0),IF('People_Inputs'!$E$42="SALES",'Payroll'!AB649,0),IF('People_Inputs'!$E$43="SALES",'Payroll'!AB669,0),IF('People_Inputs'!$E$44="SALES",'Payroll'!AB689,0),IF('People_Inputs'!$E$45="SALES",'Payroll'!AB709,0),IF('People_Inputs'!$E$46="SALES",'Payroll'!AB729,0),IF('People_Inputs'!$E$47="SALES",'Payroll'!AB749,0),IF('People_Inputs'!$E$48="SALES",'Payroll'!AB769,0),IF('People_Inputs'!$E$49="SALES",'Payroll'!AB789,0),IF('People_Inputs'!$E$50="SALES",'Payroll'!AB809,0),IF('People_Inputs'!$E$51="SALES",'Payroll'!AB829,0),IF('People_Inputs'!$E$52="SALES",'Payroll'!AB849,0),IF('People_Inputs'!$E$53="SALES",'Payroll'!AB869,0),IF('People_Inputs'!$E$54="SALES",'Payroll'!AB889,0),IF('People_Inputs'!$E$55="SALES",'Payroll'!AB909,0),IF('People_Inputs'!$E$56="SALES",'Payroll'!AB929,0),IF('People_Inputs'!$E$57="SALES",'Payroll'!AB949,0),IF('People_Inputs'!$E$58="SALES",'Payroll'!AB969,0),IF('People_Inputs'!$E$59="SALES",'Payroll'!AB989,0),IF('People_Inputs'!$E$60="SALES",'Payroll'!AB1009,0),IF('People_Inputs'!$E$61="SALES",'Payroll'!AB1029,0),IF('People_Inputs'!$E$62="SALES",'Payroll'!AB1049,0),IF('People_Inputs'!$E$63="SALES",'Payroll'!AB1069,0),IF('People_Inputs'!$E$64="SALES",'Payroll'!AB1089,0),IF('People_Inputs'!$E$65="SALES",'Payroll'!AB1109,0),IF('People_Inputs'!$E$66="SALES",'Payroll'!AB1129,0),IF('People_Inputs'!$E$67="SALES",'Payroll'!AB1149,0),IF('People_Inputs'!$E$68="SALES",'Payroll'!AB1169,0),IF('People_Inputs'!$E$69="SALES",'Payroll'!AB1189,0),IF('People_Inputs'!$E$70="SALES",'Payroll'!AB1209,0))</f>
        <v>0</v>
      </c>
      <c r="AC41" s="35">
        <f>SUM(IF('People_Inputs'!$E$11="SALES",'Payroll'!AC29,0),IF('People_Inputs'!$E$12="SALES",'Payroll'!AC49,0),IF('People_Inputs'!$E$13="SALES",'Payroll'!AC69,0),IF('People_Inputs'!$E$14="SALES",'Payroll'!AC89,0),IF('People_Inputs'!$E$15="SALES",'Payroll'!AC109,0),IF('People_Inputs'!$E$16="SALES",'Payroll'!AC129,0),IF('People_Inputs'!$E$17="SALES",'Payroll'!AC149,0),IF('People_Inputs'!$E$18="SALES",'Payroll'!AC169,0),IF('People_Inputs'!$E$19="SALES",'Payroll'!AC189,0),IF('People_Inputs'!$E$20="SALES",'Payroll'!AC209,0),IF('People_Inputs'!$E$21="SALES",'Payroll'!AC229,0),IF('People_Inputs'!$E$22="SALES",'Payroll'!AC249,0),IF('People_Inputs'!$E$23="SALES",'Payroll'!AC269,0),IF('People_Inputs'!$E$24="SALES",'Payroll'!AC289,0),IF('People_Inputs'!$E$25="SALES",'Payroll'!AC309,0),IF('People_Inputs'!$E$26="SALES",'Payroll'!AC329,0),IF('People_Inputs'!$E$27="SALES",'Payroll'!AC349,0),IF('People_Inputs'!$E$28="SALES",'Payroll'!AC369,0),IF('People_Inputs'!$E$29="SALES",'Payroll'!AC389,0),IF('People_Inputs'!$E$30="SALES",'Payroll'!AC409,0),IF('People_Inputs'!$E$31="SALES",'Payroll'!AC429,0),IF('People_Inputs'!$E$32="SALES",'Payroll'!AC449,0),IF('People_Inputs'!$E$33="SALES",'Payroll'!AC469,0),IF('People_Inputs'!$E$34="SALES",'Payroll'!AC489,0),IF('People_Inputs'!$E$35="SALES",'Payroll'!AC509,0),IF('People_Inputs'!$E$36="SALES",'Payroll'!AC529,0),IF('People_Inputs'!$E$37="SALES",'Payroll'!AC549,0),IF('People_Inputs'!$E$38="SALES",'Payroll'!AC569,0),IF('People_Inputs'!$E$39="SALES",'Payroll'!AC589,0),IF('People_Inputs'!$E$40="SALES",'Payroll'!AC609,0),IF('People_Inputs'!$E$41="SALES",'Payroll'!AC629,0),IF('People_Inputs'!$E$42="SALES",'Payroll'!AC649,0),IF('People_Inputs'!$E$43="SALES",'Payroll'!AC669,0),IF('People_Inputs'!$E$44="SALES",'Payroll'!AC689,0),IF('People_Inputs'!$E$45="SALES",'Payroll'!AC709,0),IF('People_Inputs'!$E$46="SALES",'Payroll'!AC729,0),IF('People_Inputs'!$E$47="SALES",'Payroll'!AC749,0),IF('People_Inputs'!$E$48="SALES",'Payroll'!AC769,0),IF('People_Inputs'!$E$49="SALES",'Payroll'!AC789,0),IF('People_Inputs'!$E$50="SALES",'Payroll'!AC809,0),IF('People_Inputs'!$E$51="SALES",'Payroll'!AC829,0),IF('People_Inputs'!$E$52="SALES",'Payroll'!AC849,0),IF('People_Inputs'!$E$53="SALES",'Payroll'!AC869,0),IF('People_Inputs'!$E$54="SALES",'Payroll'!AC889,0),IF('People_Inputs'!$E$55="SALES",'Payroll'!AC909,0),IF('People_Inputs'!$E$56="SALES",'Payroll'!AC929,0),IF('People_Inputs'!$E$57="SALES",'Payroll'!AC949,0),IF('People_Inputs'!$E$58="SALES",'Payroll'!AC969,0),IF('People_Inputs'!$E$59="SALES",'Payroll'!AC989,0),IF('People_Inputs'!$E$60="SALES",'Payroll'!AC1009,0),IF('People_Inputs'!$E$61="SALES",'Payroll'!AC1029,0),IF('People_Inputs'!$E$62="SALES",'Payroll'!AC1049,0),IF('People_Inputs'!$E$63="SALES",'Payroll'!AC1069,0),IF('People_Inputs'!$E$64="SALES",'Payroll'!AC1089,0),IF('People_Inputs'!$E$65="SALES",'Payroll'!AC1109,0),IF('People_Inputs'!$E$66="SALES",'Payroll'!AC1129,0),IF('People_Inputs'!$E$67="SALES",'Payroll'!AC1149,0),IF('People_Inputs'!$E$68="SALES",'Payroll'!AC1169,0),IF('People_Inputs'!$E$69="SALES",'Payroll'!AC1189,0),IF('People_Inputs'!$E$70="SALES",'Payroll'!AC1209,0))</f>
        <v>0</v>
      </c>
      <c r="AD41" s="35">
        <f>SUM(IF('People_Inputs'!$E$11="SALES",'Payroll'!AD29,0),IF('People_Inputs'!$E$12="SALES",'Payroll'!AD49,0),IF('People_Inputs'!$E$13="SALES",'Payroll'!AD69,0),IF('People_Inputs'!$E$14="SALES",'Payroll'!AD89,0),IF('People_Inputs'!$E$15="SALES",'Payroll'!AD109,0),IF('People_Inputs'!$E$16="SALES",'Payroll'!AD129,0),IF('People_Inputs'!$E$17="SALES",'Payroll'!AD149,0),IF('People_Inputs'!$E$18="SALES",'Payroll'!AD169,0),IF('People_Inputs'!$E$19="SALES",'Payroll'!AD189,0),IF('People_Inputs'!$E$20="SALES",'Payroll'!AD209,0),IF('People_Inputs'!$E$21="SALES",'Payroll'!AD229,0),IF('People_Inputs'!$E$22="SALES",'Payroll'!AD249,0),IF('People_Inputs'!$E$23="SALES",'Payroll'!AD269,0),IF('People_Inputs'!$E$24="SALES",'Payroll'!AD289,0),IF('People_Inputs'!$E$25="SALES",'Payroll'!AD309,0),IF('People_Inputs'!$E$26="SALES",'Payroll'!AD329,0),IF('People_Inputs'!$E$27="SALES",'Payroll'!AD349,0),IF('People_Inputs'!$E$28="SALES",'Payroll'!AD369,0),IF('People_Inputs'!$E$29="SALES",'Payroll'!AD389,0),IF('People_Inputs'!$E$30="SALES",'Payroll'!AD409,0),IF('People_Inputs'!$E$31="SALES",'Payroll'!AD429,0),IF('People_Inputs'!$E$32="SALES",'Payroll'!AD449,0),IF('People_Inputs'!$E$33="SALES",'Payroll'!AD469,0),IF('People_Inputs'!$E$34="SALES",'Payroll'!AD489,0),IF('People_Inputs'!$E$35="SALES",'Payroll'!AD509,0),IF('People_Inputs'!$E$36="SALES",'Payroll'!AD529,0),IF('People_Inputs'!$E$37="SALES",'Payroll'!AD549,0),IF('People_Inputs'!$E$38="SALES",'Payroll'!AD569,0),IF('People_Inputs'!$E$39="SALES",'Payroll'!AD589,0),IF('People_Inputs'!$E$40="SALES",'Payroll'!AD609,0),IF('People_Inputs'!$E$41="SALES",'Payroll'!AD629,0),IF('People_Inputs'!$E$42="SALES",'Payroll'!AD649,0),IF('People_Inputs'!$E$43="SALES",'Payroll'!AD669,0),IF('People_Inputs'!$E$44="SALES",'Payroll'!AD689,0),IF('People_Inputs'!$E$45="SALES",'Payroll'!AD709,0),IF('People_Inputs'!$E$46="SALES",'Payroll'!AD729,0),IF('People_Inputs'!$E$47="SALES",'Payroll'!AD749,0),IF('People_Inputs'!$E$48="SALES",'Payroll'!AD769,0),IF('People_Inputs'!$E$49="SALES",'Payroll'!AD789,0),IF('People_Inputs'!$E$50="SALES",'Payroll'!AD809,0),IF('People_Inputs'!$E$51="SALES",'Payroll'!AD829,0),IF('People_Inputs'!$E$52="SALES",'Payroll'!AD849,0),IF('People_Inputs'!$E$53="SALES",'Payroll'!AD869,0),IF('People_Inputs'!$E$54="SALES",'Payroll'!AD889,0),IF('People_Inputs'!$E$55="SALES",'Payroll'!AD909,0),IF('People_Inputs'!$E$56="SALES",'Payroll'!AD929,0),IF('People_Inputs'!$E$57="SALES",'Payroll'!AD949,0),IF('People_Inputs'!$E$58="SALES",'Payroll'!AD969,0),IF('People_Inputs'!$E$59="SALES",'Payroll'!AD989,0),IF('People_Inputs'!$E$60="SALES",'Payroll'!AD1009,0),IF('People_Inputs'!$E$61="SALES",'Payroll'!AD1029,0),IF('People_Inputs'!$E$62="SALES",'Payroll'!AD1049,0),IF('People_Inputs'!$E$63="SALES",'Payroll'!AD1069,0),IF('People_Inputs'!$E$64="SALES",'Payroll'!AD1089,0),IF('People_Inputs'!$E$65="SALES",'Payroll'!AD1109,0),IF('People_Inputs'!$E$66="SALES",'Payroll'!AD1129,0),IF('People_Inputs'!$E$67="SALES",'Payroll'!AD1149,0),IF('People_Inputs'!$E$68="SALES",'Payroll'!AD1169,0),IF('People_Inputs'!$E$69="SALES",'Payroll'!AD1189,0),IF('People_Inputs'!$E$70="SALES",'Payroll'!AD1209,0))</f>
        <v>0</v>
      </c>
      <c r="AE41" s="35">
        <f>SUM(IF('People_Inputs'!$E$11="SALES",'Payroll'!AE29,0),IF('People_Inputs'!$E$12="SALES",'Payroll'!AE49,0),IF('People_Inputs'!$E$13="SALES",'Payroll'!AE69,0),IF('People_Inputs'!$E$14="SALES",'Payroll'!AE89,0),IF('People_Inputs'!$E$15="SALES",'Payroll'!AE109,0),IF('People_Inputs'!$E$16="SALES",'Payroll'!AE129,0),IF('People_Inputs'!$E$17="SALES",'Payroll'!AE149,0),IF('People_Inputs'!$E$18="SALES",'Payroll'!AE169,0),IF('People_Inputs'!$E$19="SALES",'Payroll'!AE189,0),IF('People_Inputs'!$E$20="SALES",'Payroll'!AE209,0),IF('People_Inputs'!$E$21="SALES",'Payroll'!AE229,0),IF('People_Inputs'!$E$22="SALES",'Payroll'!AE249,0),IF('People_Inputs'!$E$23="SALES",'Payroll'!AE269,0),IF('People_Inputs'!$E$24="SALES",'Payroll'!AE289,0),IF('People_Inputs'!$E$25="SALES",'Payroll'!AE309,0),IF('People_Inputs'!$E$26="SALES",'Payroll'!AE329,0),IF('People_Inputs'!$E$27="SALES",'Payroll'!AE349,0),IF('People_Inputs'!$E$28="SALES",'Payroll'!AE369,0),IF('People_Inputs'!$E$29="SALES",'Payroll'!AE389,0),IF('People_Inputs'!$E$30="SALES",'Payroll'!AE409,0),IF('People_Inputs'!$E$31="SALES",'Payroll'!AE429,0),IF('People_Inputs'!$E$32="SALES",'Payroll'!AE449,0),IF('People_Inputs'!$E$33="SALES",'Payroll'!AE469,0),IF('People_Inputs'!$E$34="SALES",'Payroll'!AE489,0),IF('People_Inputs'!$E$35="SALES",'Payroll'!AE509,0),IF('People_Inputs'!$E$36="SALES",'Payroll'!AE529,0),IF('People_Inputs'!$E$37="SALES",'Payroll'!AE549,0),IF('People_Inputs'!$E$38="SALES",'Payroll'!AE569,0),IF('People_Inputs'!$E$39="SALES",'Payroll'!AE589,0),IF('People_Inputs'!$E$40="SALES",'Payroll'!AE609,0),IF('People_Inputs'!$E$41="SALES",'Payroll'!AE629,0),IF('People_Inputs'!$E$42="SALES",'Payroll'!AE649,0),IF('People_Inputs'!$E$43="SALES",'Payroll'!AE669,0),IF('People_Inputs'!$E$44="SALES",'Payroll'!AE689,0),IF('People_Inputs'!$E$45="SALES",'Payroll'!AE709,0),IF('People_Inputs'!$E$46="SALES",'Payroll'!AE729,0),IF('People_Inputs'!$E$47="SALES",'Payroll'!AE749,0),IF('People_Inputs'!$E$48="SALES",'Payroll'!AE769,0),IF('People_Inputs'!$E$49="SALES",'Payroll'!AE789,0),IF('People_Inputs'!$E$50="SALES",'Payroll'!AE809,0),IF('People_Inputs'!$E$51="SALES",'Payroll'!AE829,0),IF('People_Inputs'!$E$52="SALES",'Payroll'!AE849,0),IF('People_Inputs'!$E$53="SALES",'Payroll'!AE869,0),IF('People_Inputs'!$E$54="SALES",'Payroll'!AE889,0),IF('People_Inputs'!$E$55="SALES",'Payroll'!AE909,0),IF('People_Inputs'!$E$56="SALES",'Payroll'!AE929,0),IF('People_Inputs'!$E$57="SALES",'Payroll'!AE949,0),IF('People_Inputs'!$E$58="SALES",'Payroll'!AE969,0),IF('People_Inputs'!$E$59="SALES",'Payroll'!AE989,0),IF('People_Inputs'!$E$60="SALES",'Payroll'!AE1009,0),IF('People_Inputs'!$E$61="SALES",'Payroll'!AE1029,0),IF('People_Inputs'!$E$62="SALES",'Payroll'!AE1049,0),IF('People_Inputs'!$E$63="SALES",'Payroll'!AE1069,0),IF('People_Inputs'!$E$64="SALES",'Payroll'!AE1089,0),IF('People_Inputs'!$E$65="SALES",'Payroll'!AE1109,0),IF('People_Inputs'!$E$66="SALES",'Payroll'!AE1129,0),IF('People_Inputs'!$E$67="SALES",'Payroll'!AE1149,0),IF('People_Inputs'!$E$68="SALES",'Payroll'!AE1169,0),IF('People_Inputs'!$E$69="SALES",'Payroll'!AE1189,0),IF('People_Inputs'!$E$70="SALES",'Payroll'!AE1209,0))</f>
        <v>450</v>
      </c>
      <c r="AF41" s="35">
        <f>SUM(IF('People_Inputs'!$E$11="SALES",'Payroll'!AF29,0),IF('People_Inputs'!$E$12="SALES",'Payroll'!AF49,0),IF('People_Inputs'!$E$13="SALES",'Payroll'!AF69,0),IF('People_Inputs'!$E$14="SALES",'Payroll'!AF89,0),IF('People_Inputs'!$E$15="SALES",'Payroll'!AF109,0),IF('People_Inputs'!$E$16="SALES",'Payroll'!AF129,0),IF('People_Inputs'!$E$17="SALES",'Payroll'!AF149,0),IF('People_Inputs'!$E$18="SALES",'Payroll'!AF169,0),IF('People_Inputs'!$E$19="SALES",'Payroll'!AF189,0),IF('People_Inputs'!$E$20="SALES",'Payroll'!AF209,0),IF('People_Inputs'!$E$21="SALES",'Payroll'!AF229,0),IF('People_Inputs'!$E$22="SALES",'Payroll'!AF249,0),IF('People_Inputs'!$E$23="SALES",'Payroll'!AF269,0),IF('People_Inputs'!$E$24="SALES",'Payroll'!AF289,0),IF('People_Inputs'!$E$25="SALES",'Payroll'!AF309,0),IF('People_Inputs'!$E$26="SALES",'Payroll'!AF329,0),IF('People_Inputs'!$E$27="SALES",'Payroll'!AF349,0),IF('People_Inputs'!$E$28="SALES",'Payroll'!AF369,0),IF('People_Inputs'!$E$29="SALES",'Payroll'!AF389,0),IF('People_Inputs'!$E$30="SALES",'Payroll'!AF409,0),IF('People_Inputs'!$E$31="SALES",'Payroll'!AF429,0),IF('People_Inputs'!$E$32="SALES",'Payroll'!AF449,0),IF('People_Inputs'!$E$33="SALES",'Payroll'!AF469,0),IF('People_Inputs'!$E$34="SALES",'Payroll'!AF489,0),IF('People_Inputs'!$E$35="SALES",'Payroll'!AF509,0),IF('People_Inputs'!$E$36="SALES",'Payroll'!AF529,0),IF('People_Inputs'!$E$37="SALES",'Payroll'!AF549,0),IF('People_Inputs'!$E$38="SALES",'Payroll'!AF569,0),IF('People_Inputs'!$E$39="SALES",'Payroll'!AF589,0),IF('People_Inputs'!$E$40="SALES",'Payroll'!AF609,0),IF('People_Inputs'!$E$41="SALES",'Payroll'!AF629,0),IF('People_Inputs'!$E$42="SALES",'Payroll'!AF649,0),IF('People_Inputs'!$E$43="SALES",'Payroll'!AF669,0),IF('People_Inputs'!$E$44="SALES",'Payroll'!AF689,0),IF('People_Inputs'!$E$45="SALES",'Payroll'!AF709,0),IF('People_Inputs'!$E$46="SALES",'Payroll'!AF729,0),IF('People_Inputs'!$E$47="SALES",'Payroll'!AF749,0),IF('People_Inputs'!$E$48="SALES",'Payroll'!AF769,0),IF('People_Inputs'!$E$49="SALES",'Payroll'!AF789,0),IF('People_Inputs'!$E$50="SALES",'Payroll'!AF809,0),IF('People_Inputs'!$E$51="SALES",'Payroll'!AF829,0),IF('People_Inputs'!$E$52="SALES",'Payroll'!AF849,0),IF('People_Inputs'!$E$53="SALES",'Payroll'!AF869,0),IF('People_Inputs'!$E$54="SALES",'Payroll'!AF889,0),IF('People_Inputs'!$E$55="SALES",'Payroll'!AF909,0),IF('People_Inputs'!$E$56="SALES",'Payroll'!AF929,0),IF('People_Inputs'!$E$57="SALES",'Payroll'!AF949,0),IF('People_Inputs'!$E$58="SALES",'Payroll'!AF969,0),IF('People_Inputs'!$E$59="SALES",'Payroll'!AF989,0),IF('People_Inputs'!$E$60="SALES",'Payroll'!AF1009,0),IF('People_Inputs'!$E$61="SALES",'Payroll'!AF1029,0),IF('People_Inputs'!$E$62="SALES",'Payroll'!AF1049,0),IF('People_Inputs'!$E$63="SALES",'Payroll'!AF1069,0),IF('People_Inputs'!$E$64="SALES",'Payroll'!AF1089,0),IF('People_Inputs'!$E$65="SALES",'Payroll'!AF1109,0),IF('People_Inputs'!$E$66="SALES",'Payroll'!AF1129,0),IF('People_Inputs'!$E$67="SALES",'Payroll'!AF1149,0),IF('People_Inputs'!$E$68="SALES",'Payroll'!AF1169,0),IF('People_Inputs'!$E$69="SALES",'Payroll'!AF1189,0),IF('People_Inputs'!$E$70="SALES",'Payroll'!AF1209,0))</f>
        <v>450</v>
      </c>
      <c r="AG41" s="35">
        <f>SUM(IF('People_Inputs'!$E$11="SALES",'Payroll'!AG29,0),IF('People_Inputs'!$E$12="SALES",'Payroll'!AG49,0),IF('People_Inputs'!$E$13="SALES",'Payroll'!AG69,0),IF('People_Inputs'!$E$14="SALES",'Payroll'!AG89,0),IF('People_Inputs'!$E$15="SALES",'Payroll'!AG109,0),IF('People_Inputs'!$E$16="SALES",'Payroll'!AG129,0),IF('People_Inputs'!$E$17="SALES",'Payroll'!AG149,0),IF('People_Inputs'!$E$18="SALES",'Payroll'!AG169,0),IF('People_Inputs'!$E$19="SALES",'Payroll'!AG189,0),IF('People_Inputs'!$E$20="SALES",'Payroll'!AG209,0),IF('People_Inputs'!$E$21="SALES",'Payroll'!AG229,0),IF('People_Inputs'!$E$22="SALES",'Payroll'!AG249,0),IF('People_Inputs'!$E$23="SALES",'Payroll'!AG269,0),IF('People_Inputs'!$E$24="SALES",'Payroll'!AG289,0),IF('People_Inputs'!$E$25="SALES",'Payroll'!AG309,0),IF('People_Inputs'!$E$26="SALES",'Payroll'!AG329,0),IF('People_Inputs'!$E$27="SALES",'Payroll'!AG349,0),IF('People_Inputs'!$E$28="SALES",'Payroll'!AG369,0),IF('People_Inputs'!$E$29="SALES",'Payroll'!AG389,0),IF('People_Inputs'!$E$30="SALES",'Payroll'!AG409,0),IF('People_Inputs'!$E$31="SALES",'Payroll'!AG429,0),IF('People_Inputs'!$E$32="SALES",'Payroll'!AG449,0),IF('People_Inputs'!$E$33="SALES",'Payroll'!AG469,0),IF('People_Inputs'!$E$34="SALES",'Payroll'!AG489,0),IF('People_Inputs'!$E$35="SALES",'Payroll'!AG509,0),IF('People_Inputs'!$E$36="SALES",'Payroll'!AG529,0),IF('People_Inputs'!$E$37="SALES",'Payroll'!AG549,0),IF('People_Inputs'!$E$38="SALES",'Payroll'!AG569,0),IF('People_Inputs'!$E$39="SALES",'Payroll'!AG589,0),IF('People_Inputs'!$E$40="SALES",'Payroll'!AG609,0),IF('People_Inputs'!$E$41="SALES",'Payroll'!AG629,0),IF('People_Inputs'!$E$42="SALES",'Payroll'!AG649,0),IF('People_Inputs'!$E$43="SALES",'Payroll'!AG669,0),IF('People_Inputs'!$E$44="SALES",'Payroll'!AG689,0),IF('People_Inputs'!$E$45="SALES",'Payroll'!AG709,0),IF('People_Inputs'!$E$46="SALES",'Payroll'!AG729,0),IF('People_Inputs'!$E$47="SALES",'Payroll'!AG749,0),IF('People_Inputs'!$E$48="SALES",'Payroll'!AG769,0),IF('People_Inputs'!$E$49="SALES",'Payroll'!AG789,0),IF('People_Inputs'!$E$50="SALES",'Payroll'!AG809,0),IF('People_Inputs'!$E$51="SALES",'Payroll'!AG829,0),IF('People_Inputs'!$E$52="SALES",'Payroll'!AG849,0),IF('People_Inputs'!$E$53="SALES",'Payroll'!AG869,0),IF('People_Inputs'!$E$54="SALES",'Payroll'!AG889,0),IF('People_Inputs'!$E$55="SALES",'Payroll'!AG909,0),IF('People_Inputs'!$E$56="SALES",'Payroll'!AG929,0),IF('People_Inputs'!$E$57="SALES",'Payroll'!AG949,0),IF('People_Inputs'!$E$58="SALES",'Payroll'!AG969,0),IF('People_Inputs'!$E$59="SALES",'Payroll'!AG989,0),IF('People_Inputs'!$E$60="SALES",'Payroll'!AG1009,0),IF('People_Inputs'!$E$61="SALES",'Payroll'!AG1029,0),IF('People_Inputs'!$E$62="SALES",'Payroll'!AG1049,0),IF('People_Inputs'!$E$63="SALES",'Payroll'!AG1069,0),IF('People_Inputs'!$E$64="SALES",'Payroll'!AG1089,0),IF('People_Inputs'!$E$65="SALES",'Payroll'!AG1109,0),IF('People_Inputs'!$E$66="SALES",'Payroll'!AG1129,0),IF('People_Inputs'!$E$67="SALES",'Payroll'!AG1149,0),IF('People_Inputs'!$E$68="SALES",'Payroll'!AG1169,0),IF('People_Inputs'!$E$69="SALES",'Payroll'!AG1189,0),IF('People_Inputs'!$E$70="SALES",'Payroll'!AG1209,0))</f>
        <v>450</v>
      </c>
      <c r="AH41" s="35">
        <f>SUM(IF('People_Inputs'!$E$11="SALES",'Payroll'!AH29,0),IF('People_Inputs'!$E$12="SALES",'Payroll'!AH49,0),IF('People_Inputs'!$E$13="SALES",'Payroll'!AH69,0),IF('People_Inputs'!$E$14="SALES",'Payroll'!AH89,0),IF('People_Inputs'!$E$15="SALES",'Payroll'!AH109,0),IF('People_Inputs'!$E$16="SALES",'Payroll'!AH129,0),IF('People_Inputs'!$E$17="SALES",'Payroll'!AH149,0),IF('People_Inputs'!$E$18="SALES",'Payroll'!AH169,0),IF('People_Inputs'!$E$19="SALES",'Payroll'!AH189,0),IF('People_Inputs'!$E$20="SALES",'Payroll'!AH209,0),IF('People_Inputs'!$E$21="SALES",'Payroll'!AH229,0),IF('People_Inputs'!$E$22="SALES",'Payroll'!AH249,0),IF('People_Inputs'!$E$23="SALES",'Payroll'!AH269,0),IF('People_Inputs'!$E$24="SALES",'Payroll'!AH289,0),IF('People_Inputs'!$E$25="SALES",'Payroll'!AH309,0),IF('People_Inputs'!$E$26="SALES",'Payroll'!AH329,0),IF('People_Inputs'!$E$27="SALES",'Payroll'!AH349,0),IF('People_Inputs'!$E$28="SALES",'Payroll'!AH369,0),IF('People_Inputs'!$E$29="SALES",'Payroll'!AH389,0),IF('People_Inputs'!$E$30="SALES",'Payroll'!AH409,0),IF('People_Inputs'!$E$31="SALES",'Payroll'!AH429,0),IF('People_Inputs'!$E$32="SALES",'Payroll'!AH449,0),IF('People_Inputs'!$E$33="SALES",'Payroll'!AH469,0),IF('People_Inputs'!$E$34="SALES",'Payroll'!AH489,0),IF('People_Inputs'!$E$35="SALES",'Payroll'!AH509,0),IF('People_Inputs'!$E$36="SALES",'Payroll'!AH529,0),IF('People_Inputs'!$E$37="SALES",'Payroll'!AH549,0),IF('People_Inputs'!$E$38="SALES",'Payroll'!AH569,0),IF('People_Inputs'!$E$39="SALES",'Payroll'!AH589,0),IF('People_Inputs'!$E$40="SALES",'Payroll'!AH609,0),IF('People_Inputs'!$E$41="SALES",'Payroll'!AH629,0),IF('People_Inputs'!$E$42="SALES",'Payroll'!AH649,0),IF('People_Inputs'!$E$43="SALES",'Payroll'!AH669,0),IF('People_Inputs'!$E$44="SALES",'Payroll'!AH689,0),IF('People_Inputs'!$E$45="SALES",'Payroll'!AH709,0),IF('People_Inputs'!$E$46="SALES",'Payroll'!AH729,0),IF('People_Inputs'!$E$47="SALES",'Payroll'!AH749,0),IF('People_Inputs'!$E$48="SALES",'Payroll'!AH769,0),IF('People_Inputs'!$E$49="SALES",'Payroll'!AH789,0),IF('People_Inputs'!$E$50="SALES",'Payroll'!AH809,0),IF('People_Inputs'!$E$51="SALES",'Payroll'!AH829,0),IF('People_Inputs'!$E$52="SALES",'Payroll'!AH849,0),IF('People_Inputs'!$E$53="SALES",'Payroll'!AH869,0),IF('People_Inputs'!$E$54="SALES",'Payroll'!AH889,0),IF('People_Inputs'!$E$55="SALES",'Payroll'!AH909,0),IF('People_Inputs'!$E$56="SALES",'Payroll'!AH929,0),IF('People_Inputs'!$E$57="SALES",'Payroll'!AH949,0),IF('People_Inputs'!$E$58="SALES",'Payroll'!AH969,0),IF('People_Inputs'!$E$59="SALES",'Payroll'!AH989,0),IF('People_Inputs'!$E$60="SALES",'Payroll'!AH1009,0),IF('People_Inputs'!$E$61="SALES",'Payroll'!AH1029,0),IF('People_Inputs'!$E$62="SALES",'Payroll'!AH1049,0),IF('People_Inputs'!$E$63="SALES",'Payroll'!AH1069,0),IF('People_Inputs'!$E$64="SALES",'Payroll'!AH1089,0),IF('People_Inputs'!$E$65="SALES",'Payroll'!AH1109,0),IF('People_Inputs'!$E$66="SALES",'Payroll'!AH1129,0),IF('People_Inputs'!$E$67="SALES",'Payroll'!AH1149,0),IF('People_Inputs'!$E$68="SALES",'Payroll'!AH1169,0),IF('People_Inputs'!$E$69="SALES",'Payroll'!AH1189,0),IF('People_Inputs'!$E$70="SALES",'Payroll'!AH1209,0))</f>
        <v>450</v>
      </c>
      <c r="AI41" s="35">
        <f>SUM(IF('People_Inputs'!$E$11="SALES",'Payroll'!AI29,0),IF('People_Inputs'!$E$12="SALES",'Payroll'!AI49,0),IF('People_Inputs'!$E$13="SALES",'Payroll'!AI69,0),IF('People_Inputs'!$E$14="SALES",'Payroll'!AI89,0),IF('People_Inputs'!$E$15="SALES",'Payroll'!AI109,0),IF('People_Inputs'!$E$16="SALES",'Payroll'!AI129,0),IF('People_Inputs'!$E$17="SALES",'Payroll'!AI149,0),IF('People_Inputs'!$E$18="SALES",'Payroll'!AI169,0),IF('People_Inputs'!$E$19="SALES",'Payroll'!AI189,0),IF('People_Inputs'!$E$20="SALES",'Payroll'!AI209,0),IF('People_Inputs'!$E$21="SALES",'Payroll'!AI229,0),IF('People_Inputs'!$E$22="SALES",'Payroll'!AI249,0),IF('People_Inputs'!$E$23="SALES",'Payroll'!AI269,0),IF('People_Inputs'!$E$24="SALES",'Payroll'!AI289,0),IF('People_Inputs'!$E$25="SALES",'Payroll'!AI309,0),IF('People_Inputs'!$E$26="SALES",'Payroll'!AI329,0),IF('People_Inputs'!$E$27="SALES",'Payroll'!AI349,0),IF('People_Inputs'!$E$28="SALES",'Payroll'!AI369,0),IF('People_Inputs'!$E$29="SALES",'Payroll'!AI389,0),IF('People_Inputs'!$E$30="SALES",'Payroll'!AI409,0),IF('People_Inputs'!$E$31="SALES",'Payroll'!AI429,0),IF('People_Inputs'!$E$32="SALES",'Payroll'!AI449,0),IF('People_Inputs'!$E$33="SALES",'Payroll'!AI469,0),IF('People_Inputs'!$E$34="SALES",'Payroll'!AI489,0),IF('People_Inputs'!$E$35="SALES",'Payroll'!AI509,0),IF('People_Inputs'!$E$36="SALES",'Payroll'!AI529,0),IF('People_Inputs'!$E$37="SALES",'Payroll'!AI549,0),IF('People_Inputs'!$E$38="SALES",'Payroll'!AI569,0),IF('People_Inputs'!$E$39="SALES",'Payroll'!AI589,0),IF('People_Inputs'!$E$40="SALES",'Payroll'!AI609,0),IF('People_Inputs'!$E$41="SALES",'Payroll'!AI629,0),IF('People_Inputs'!$E$42="SALES",'Payroll'!AI649,0),IF('People_Inputs'!$E$43="SALES",'Payroll'!AI669,0),IF('People_Inputs'!$E$44="SALES",'Payroll'!AI689,0),IF('People_Inputs'!$E$45="SALES",'Payroll'!AI709,0),IF('People_Inputs'!$E$46="SALES",'Payroll'!AI729,0),IF('People_Inputs'!$E$47="SALES",'Payroll'!AI749,0),IF('People_Inputs'!$E$48="SALES",'Payroll'!AI769,0),IF('People_Inputs'!$E$49="SALES",'Payroll'!AI789,0),IF('People_Inputs'!$E$50="SALES",'Payroll'!AI809,0),IF('People_Inputs'!$E$51="SALES",'Payroll'!AI829,0),IF('People_Inputs'!$E$52="SALES",'Payroll'!AI849,0),IF('People_Inputs'!$E$53="SALES",'Payroll'!AI869,0),IF('People_Inputs'!$E$54="SALES",'Payroll'!AI889,0),IF('People_Inputs'!$E$55="SALES",'Payroll'!AI909,0),IF('People_Inputs'!$E$56="SALES",'Payroll'!AI929,0),IF('People_Inputs'!$E$57="SALES",'Payroll'!AI949,0),IF('People_Inputs'!$E$58="SALES",'Payroll'!AI969,0),IF('People_Inputs'!$E$59="SALES",'Payroll'!AI989,0),IF('People_Inputs'!$E$60="SALES",'Payroll'!AI1009,0),IF('People_Inputs'!$E$61="SALES",'Payroll'!AI1029,0),IF('People_Inputs'!$E$62="SALES",'Payroll'!AI1049,0),IF('People_Inputs'!$E$63="SALES",'Payroll'!AI1069,0),IF('People_Inputs'!$E$64="SALES",'Payroll'!AI1089,0),IF('People_Inputs'!$E$65="SALES",'Payroll'!AI1109,0),IF('People_Inputs'!$E$66="SALES",'Payroll'!AI1129,0),IF('People_Inputs'!$E$67="SALES",'Payroll'!AI1149,0),IF('People_Inputs'!$E$68="SALES",'Payroll'!AI1169,0),IF('People_Inputs'!$E$69="SALES",'Payroll'!AI1189,0),IF('People_Inputs'!$E$70="SALES",'Payroll'!AI1209,0))</f>
        <v>450</v>
      </c>
      <c r="AJ41" s="35">
        <f>SUM(IF('People_Inputs'!$E$11="SALES",'Payroll'!AJ29,0),IF('People_Inputs'!$E$12="SALES",'Payroll'!AJ49,0),IF('People_Inputs'!$E$13="SALES",'Payroll'!AJ69,0),IF('People_Inputs'!$E$14="SALES",'Payroll'!AJ89,0),IF('People_Inputs'!$E$15="SALES",'Payroll'!AJ109,0),IF('People_Inputs'!$E$16="SALES",'Payroll'!AJ129,0),IF('People_Inputs'!$E$17="SALES",'Payroll'!AJ149,0),IF('People_Inputs'!$E$18="SALES",'Payroll'!AJ169,0),IF('People_Inputs'!$E$19="SALES",'Payroll'!AJ189,0),IF('People_Inputs'!$E$20="SALES",'Payroll'!AJ209,0),IF('People_Inputs'!$E$21="SALES",'Payroll'!AJ229,0),IF('People_Inputs'!$E$22="SALES",'Payroll'!AJ249,0),IF('People_Inputs'!$E$23="SALES",'Payroll'!AJ269,0),IF('People_Inputs'!$E$24="SALES",'Payroll'!AJ289,0),IF('People_Inputs'!$E$25="SALES",'Payroll'!AJ309,0),IF('People_Inputs'!$E$26="SALES",'Payroll'!AJ329,0),IF('People_Inputs'!$E$27="SALES",'Payroll'!AJ349,0),IF('People_Inputs'!$E$28="SALES",'Payroll'!AJ369,0),IF('People_Inputs'!$E$29="SALES",'Payroll'!AJ389,0),IF('People_Inputs'!$E$30="SALES",'Payroll'!AJ409,0),IF('People_Inputs'!$E$31="SALES",'Payroll'!AJ429,0),IF('People_Inputs'!$E$32="SALES",'Payroll'!AJ449,0),IF('People_Inputs'!$E$33="SALES",'Payroll'!AJ469,0),IF('People_Inputs'!$E$34="SALES",'Payroll'!AJ489,0),IF('People_Inputs'!$E$35="SALES",'Payroll'!AJ509,0),IF('People_Inputs'!$E$36="SALES",'Payroll'!AJ529,0),IF('People_Inputs'!$E$37="SALES",'Payroll'!AJ549,0),IF('People_Inputs'!$E$38="SALES",'Payroll'!AJ569,0),IF('People_Inputs'!$E$39="SALES",'Payroll'!AJ589,0),IF('People_Inputs'!$E$40="SALES",'Payroll'!AJ609,0),IF('People_Inputs'!$E$41="SALES",'Payroll'!AJ629,0),IF('People_Inputs'!$E$42="SALES",'Payroll'!AJ649,0),IF('People_Inputs'!$E$43="SALES",'Payroll'!AJ669,0),IF('People_Inputs'!$E$44="SALES",'Payroll'!AJ689,0),IF('People_Inputs'!$E$45="SALES",'Payroll'!AJ709,0),IF('People_Inputs'!$E$46="SALES",'Payroll'!AJ729,0),IF('People_Inputs'!$E$47="SALES",'Payroll'!AJ749,0),IF('People_Inputs'!$E$48="SALES",'Payroll'!AJ769,0),IF('People_Inputs'!$E$49="SALES",'Payroll'!AJ789,0),IF('People_Inputs'!$E$50="SALES",'Payroll'!AJ809,0),IF('People_Inputs'!$E$51="SALES",'Payroll'!AJ829,0),IF('People_Inputs'!$E$52="SALES",'Payroll'!AJ849,0),IF('People_Inputs'!$E$53="SALES",'Payroll'!AJ869,0),IF('People_Inputs'!$E$54="SALES",'Payroll'!AJ889,0),IF('People_Inputs'!$E$55="SALES",'Payroll'!AJ909,0),IF('People_Inputs'!$E$56="SALES",'Payroll'!AJ929,0),IF('People_Inputs'!$E$57="SALES",'Payroll'!AJ949,0),IF('People_Inputs'!$E$58="SALES",'Payroll'!AJ969,0),IF('People_Inputs'!$E$59="SALES",'Payroll'!AJ989,0),IF('People_Inputs'!$E$60="SALES",'Payroll'!AJ1009,0),IF('People_Inputs'!$E$61="SALES",'Payroll'!AJ1029,0),IF('People_Inputs'!$E$62="SALES",'Payroll'!AJ1049,0),IF('People_Inputs'!$E$63="SALES",'Payroll'!AJ1069,0),IF('People_Inputs'!$E$64="SALES",'Payroll'!AJ1089,0),IF('People_Inputs'!$E$65="SALES",'Payroll'!AJ1109,0),IF('People_Inputs'!$E$66="SALES",'Payroll'!AJ1129,0),IF('People_Inputs'!$E$67="SALES",'Payroll'!AJ1149,0),IF('People_Inputs'!$E$68="SALES",'Payroll'!AJ1169,0),IF('People_Inputs'!$E$69="SALES",'Payroll'!AJ1189,0),IF('People_Inputs'!$E$70="SALES",'Payroll'!AJ1209,0))</f>
        <v>450</v>
      </c>
      <c r="AK41" s="35">
        <f>SUM(IF('People_Inputs'!$E$11="SALES",'Payroll'!AK29,0),IF('People_Inputs'!$E$12="SALES",'Payroll'!AK49,0),IF('People_Inputs'!$E$13="SALES",'Payroll'!AK69,0),IF('People_Inputs'!$E$14="SALES",'Payroll'!AK89,0),IF('People_Inputs'!$E$15="SALES",'Payroll'!AK109,0),IF('People_Inputs'!$E$16="SALES",'Payroll'!AK129,0),IF('People_Inputs'!$E$17="SALES",'Payroll'!AK149,0),IF('People_Inputs'!$E$18="SALES",'Payroll'!AK169,0),IF('People_Inputs'!$E$19="SALES",'Payroll'!AK189,0),IF('People_Inputs'!$E$20="SALES",'Payroll'!AK209,0),IF('People_Inputs'!$E$21="SALES",'Payroll'!AK229,0),IF('People_Inputs'!$E$22="SALES",'Payroll'!AK249,0),IF('People_Inputs'!$E$23="SALES",'Payroll'!AK269,0),IF('People_Inputs'!$E$24="SALES",'Payroll'!AK289,0),IF('People_Inputs'!$E$25="SALES",'Payroll'!AK309,0),IF('People_Inputs'!$E$26="SALES",'Payroll'!AK329,0),IF('People_Inputs'!$E$27="SALES",'Payroll'!AK349,0),IF('People_Inputs'!$E$28="SALES",'Payroll'!AK369,0),IF('People_Inputs'!$E$29="SALES",'Payroll'!AK389,0),IF('People_Inputs'!$E$30="SALES",'Payroll'!AK409,0),IF('People_Inputs'!$E$31="SALES",'Payroll'!AK429,0),IF('People_Inputs'!$E$32="SALES",'Payroll'!AK449,0),IF('People_Inputs'!$E$33="SALES",'Payroll'!AK469,0),IF('People_Inputs'!$E$34="SALES",'Payroll'!AK489,0),IF('People_Inputs'!$E$35="SALES",'Payroll'!AK509,0),IF('People_Inputs'!$E$36="SALES",'Payroll'!AK529,0),IF('People_Inputs'!$E$37="SALES",'Payroll'!AK549,0),IF('People_Inputs'!$E$38="SALES",'Payroll'!AK569,0),IF('People_Inputs'!$E$39="SALES",'Payroll'!AK589,0),IF('People_Inputs'!$E$40="SALES",'Payroll'!AK609,0),IF('People_Inputs'!$E$41="SALES",'Payroll'!AK629,0),IF('People_Inputs'!$E$42="SALES",'Payroll'!AK649,0),IF('People_Inputs'!$E$43="SALES",'Payroll'!AK669,0),IF('People_Inputs'!$E$44="SALES",'Payroll'!AK689,0),IF('People_Inputs'!$E$45="SALES",'Payroll'!AK709,0),IF('People_Inputs'!$E$46="SALES",'Payroll'!AK729,0),IF('People_Inputs'!$E$47="SALES",'Payroll'!AK749,0),IF('People_Inputs'!$E$48="SALES",'Payroll'!AK769,0),IF('People_Inputs'!$E$49="SALES",'Payroll'!AK789,0),IF('People_Inputs'!$E$50="SALES",'Payroll'!AK809,0),IF('People_Inputs'!$E$51="SALES",'Payroll'!AK829,0),IF('People_Inputs'!$E$52="SALES",'Payroll'!AK849,0),IF('People_Inputs'!$E$53="SALES",'Payroll'!AK869,0),IF('People_Inputs'!$E$54="SALES",'Payroll'!AK889,0),IF('People_Inputs'!$E$55="SALES",'Payroll'!AK909,0),IF('People_Inputs'!$E$56="SALES",'Payroll'!AK929,0),IF('People_Inputs'!$E$57="SALES",'Payroll'!AK949,0),IF('People_Inputs'!$E$58="SALES",'Payroll'!AK969,0),IF('People_Inputs'!$E$59="SALES",'Payroll'!AK989,0),IF('People_Inputs'!$E$60="SALES",'Payroll'!AK1009,0),IF('People_Inputs'!$E$61="SALES",'Payroll'!AK1029,0),IF('People_Inputs'!$E$62="SALES",'Payroll'!AK1049,0),IF('People_Inputs'!$E$63="SALES",'Payroll'!AK1069,0),IF('People_Inputs'!$E$64="SALES",'Payroll'!AK1089,0),IF('People_Inputs'!$E$65="SALES",'Payroll'!AK1109,0),IF('People_Inputs'!$E$66="SALES",'Payroll'!AK1129,0),IF('People_Inputs'!$E$67="SALES",'Payroll'!AK1149,0),IF('People_Inputs'!$E$68="SALES",'Payroll'!AK1169,0),IF('People_Inputs'!$E$69="SALES",'Payroll'!AK1189,0),IF('People_Inputs'!$E$70="SALES",'Payroll'!AK1209,0))</f>
        <v>450</v>
      </c>
      <c r="AL41" s="35">
        <f>SUM(IF('People_Inputs'!$E$11="SALES",'Payroll'!AL29,0),IF('People_Inputs'!$E$12="SALES",'Payroll'!AL49,0),IF('People_Inputs'!$E$13="SALES",'Payroll'!AL69,0),IF('People_Inputs'!$E$14="SALES",'Payroll'!AL89,0),IF('People_Inputs'!$E$15="SALES",'Payroll'!AL109,0),IF('People_Inputs'!$E$16="SALES",'Payroll'!AL129,0),IF('People_Inputs'!$E$17="SALES",'Payroll'!AL149,0),IF('People_Inputs'!$E$18="SALES",'Payroll'!AL169,0),IF('People_Inputs'!$E$19="SALES",'Payroll'!AL189,0),IF('People_Inputs'!$E$20="SALES",'Payroll'!AL209,0),IF('People_Inputs'!$E$21="SALES",'Payroll'!AL229,0),IF('People_Inputs'!$E$22="SALES",'Payroll'!AL249,0),IF('People_Inputs'!$E$23="SALES",'Payroll'!AL269,0),IF('People_Inputs'!$E$24="SALES",'Payroll'!AL289,0),IF('People_Inputs'!$E$25="SALES",'Payroll'!AL309,0),IF('People_Inputs'!$E$26="SALES",'Payroll'!AL329,0),IF('People_Inputs'!$E$27="SALES",'Payroll'!AL349,0),IF('People_Inputs'!$E$28="SALES",'Payroll'!AL369,0),IF('People_Inputs'!$E$29="SALES",'Payroll'!AL389,0),IF('People_Inputs'!$E$30="SALES",'Payroll'!AL409,0),IF('People_Inputs'!$E$31="SALES",'Payroll'!AL429,0),IF('People_Inputs'!$E$32="SALES",'Payroll'!AL449,0),IF('People_Inputs'!$E$33="SALES",'Payroll'!AL469,0),IF('People_Inputs'!$E$34="SALES",'Payroll'!AL489,0),IF('People_Inputs'!$E$35="SALES",'Payroll'!AL509,0),IF('People_Inputs'!$E$36="SALES",'Payroll'!AL529,0),IF('People_Inputs'!$E$37="SALES",'Payroll'!AL549,0),IF('People_Inputs'!$E$38="SALES",'Payroll'!AL569,0),IF('People_Inputs'!$E$39="SALES",'Payroll'!AL589,0),IF('People_Inputs'!$E$40="SALES",'Payroll'!AL609,0),IF('People_Inputs'!$E$41="SALES",'Payroll'!AL629,0),IF('People_Inputs'!$E$42="SALES",'Payroll'!AL649,0),IF('People_Inputs'!$E$43="SALES",'Payroll'!AL669,0),IF('People_Inputs'!$E$44="SALES",'Payroll'!AL689,0),IF('People_Inputs'!$E$45="SALES",'Payroll'!AL709,0),IF('People_Inputs'!$E$46="SALES",'Payroll'!AL729,0),IF('People_Inputs'!$E$47="SALES",'Payroll'!AL749,0),IF('People_Inputs'!$E$48="SALES",'Payroll'!AL769,0),IF('People_Inputs'!$E$49="SALES",'Payroll'!AL789,0),IF('People_Inputs'!$E$50="SALES",'Payroll'!AL809,0),IF('People_Inputs'!$E$51="SALES",'Payroll'!AL829,0),IF('People_Inputs'!$E$52="SALES",'Payroll'!AL849,0),IF('People_Inputs'!$E$53="SALES",'Payroll'!AL869,0),IF('People_Inputs'!$E$54="SALES",'Payroll'!AL889,0),IF('People_Inputs'!$E$55="SALES",'Payroll'!AL909,0),IF('People_Inputs'!$E$56="SALES",'Payroll'!AL929,0),IF('People_Inputs'!$E$57="SALES",'Payroll'!AL949,0),IF('People_Inputs'!$E$58="SALES",'Payroll'!AL969,0),IF('People_Inputs'!$E$59="SALES",'Payroll'!AL989,0),IF('People_Inputs'!$E$60="SALES",'Payroll'!AL1009,0),IF('People_Inputs'!$E$61="SALES",'Payroll'!AL1029,0),IF('People_Inputs'!$E$62="SALES",'Payroll'!AL1049,0),IF('People_Inputs'!$E$63="SALES",'Payroll'!AL1069,0),IF('People_Inputs'!$E$64="SALES",'Payroll'!AL1089,0),IF('People_Inputs'!$E$65="SALES",'Payroll'!AL1109,0),IF('People_Inputs'!$E$66="SALES",'Payroll'!AL1129,0),IF('People_Inputs'!$E$67="SALES",'Payroll'!AL1149,0),IF('People_Inputs'!$E$68="SALES",'Payroll'!AL1169,0),IF('People_Inputs'!$E$69="SALES",'Payroll'!AL1189,0),IF('People_Inputs'!$E$70="SALES",'Payroll'!AL1209,0))</f>
        <v>450</v>
      </c>
      <c r="AM41" s="35">
        <f>SUM(IF('People_Inputs'!$E$11="SALES",'Payroll'!AM29,0),IF('People_Inputs'!$E$12="SALES",'Payroll'!AM49,0),IF('People_Inputs'!$E$13="SALES",'Payroll'!AM69,0),IF('People_Inputs'!$E$14="SALES",'Payroll'!AM89,0),IF('People_Inputs'!$E$15="SALES",'Payroll'!AM109,0),IF('People_Inputs'!$E$16="SALES",'Payroll'!AM129,0),IF('People_Inputs'!$E$17="SALES",'Payroll'!AM149,0),IF('People_Inputs'!$E$18="SALES",'Payroll'!AM169,0),IF('People_Inputs'!$E$19="SALES",'Payroll'!AM189,0),IF('People_Inputs'!$E$20="SALES",'Payroll'!AM209,0),IF('People_Inputs'!$E$21="SALES",'Payroll'!AM229,0),IF('People_Inputs'!$E$22="SALES",'Payroll'!AM249,0),IF('People_Inputs'!$E$23="SALES",'Payroll'!AM269,0),IF('People_Inputs'!$E$24="SALES",'Payroll'!AM289,0),IF('People_Inputs'!$E$25="SALES",'Payroll'!AM309,0),IF('People_Inputs'!$E$26="SALES",'Payroll'!AM329,0),IF('People_Inputs'!$E$27="SALES",'Payroll'!AM349,0),IF('People_Inputs'!$E$28="SALES",'Payroll'!AM369,0),IF('People_Inputs'!$E$29="SALES",'Payroll'!AM389,0),IF('People_Inputs'!$E$30="SALES",'Payroll'!AM409,0),IF('People_Inputs'!$E$31="SALES",'Payroll'!AM429,0),IF('People_Inputs'!$E$32="SALES",'Payroll'!AM449,0),IF('People_Inputs'!$E$33="SALES",'Payroll'!AM469,0),IF('People_Inputs'!$E$34="SALES",'Payroll'!AM489,0),IF('People_Inputs'!$E$35="SALES",'Payroll'!AM509,0),IF('People_Inputs'!$E$36="SALES",'Payroll'!AM529,0),IF('People_Inputs'!$E$37="SALES",'Payroll'!AM549,0),IF('People_Inputs'!$E$38="SALES",'Payroll'!AM569,0),IF('People_Inputs'!$E$39="SALES",'Payroll'!AM589,0),IF('People_Inputs'!$E$40="SALES",'Payroll'!AM609,0),IF('People_Inputs'!$E$41="SALES",'Payroll'!AM629,0),IF('People_Inputs'!$E$42="SALES",'Payroll'!AM649,0),IF('People_Inputs'!$E$43="SALES",'Payroll'!AM669,0),IF('People_Inputs'!$E$44="SALES",'Payroll'!AM689,0),IF('People_Inputs'!$E$45="SALES",'Payroll'!AM709,0),IF('People_Inputs'!$E$46="SALES",'Payroll'!AM729,0),IF('People_Inputs'!$E$47="SALES",'Payroll'!AM749,0),IF('People_Inputs'!$E$48="SALES",'Payroll'!AM769,0),IF('People_Inputs'!$E$49="SALES",'Payroll'!AM789,0),IF('People_Inputs'!$E$50="SALES",'Payroll'!AM809,0),IF('People_Inputs'!$E$51="SALES",'Payroll'!AM829,0),IF('People_Inputs'!$E$52="SALES",'Payroll'!AM849,0),IF('People_Inputs'!$E$53="SALES",'Payroll'!AM869,0),IF('People_Inputs'!$E$54="SALES",'Payroll'!AM889,0),IF('People_Inputs'!$E$55="SALES",'Payroll'!AM909,0),IF('People_Inputs'!$E$56="SALES",'Payroll'!AM929,0),IF('People_Inputs'!$E$57="SALES",'Payroll'!AM949,0),IF('People_Inputs'!$E$58="SALES",'Payroll'!AM969,0),IF('People_Inputs'!$E$59="SALES",'Payroll'!AM989,0),IF('People_Inputs'!$E$60="SALES",'Payroll'!AM1009,0),IF('People_Inputs'!$E$61="SALES",'Payroll'!AM1029,0),IF('People_Inputs'!$E$62="SALES",'Payroll'!AM1049,0),IF('People_Inputs'!$E$63="SALES",'Payroll'!AM1069,0),IF('People_Inputs'!$E$64="SALES",'Payroll'!AM1089,0),IF('People_Inputs'!$E$65="SALES",'Payroll'!AM1109,0),IF('People_Inputs'!$E$66="SALES",'Payroll'!AM1129,0),IF('People_Inputs'!$E$67="SALES",'Payroll'!AM1149,0),IF('People_Inputs'!$E$68="SALES",'Payroll'!AM1169,0),IF('People_Inputs'!$E$69="SALES",'Payroll'!AM1189,0),IF('People_Inputs'!$E$70="SALES",'Payroll'!AM1209,0))</f>
        <v>450</v>
      </c>
      <c r="AN41" s="35">
        <f>SUM(IF('People_Inputs'!$E$11="SALES",'Payroll'!AN29,0),IF('People_Inputs'!$E$12="SALES",'Payroll'!AN49,0),IF('People_Inputs'!$E$13="SALES",'Payroll'!AN69,0),IF('People_Inputs'!$E$14="SALES",'Payroll'!AN89,0),IF('People_Inputs'!$E$15="SALES",'Payroll'!AN109,0),IF('People_Inputs'!$E$16="SALES",'Payroll'!AN129,0),IF('People_Inputs'!$E$17="SALES",'Payroll'!AN149,0),IF('People_Inputs'!$E$18="SALES",'Payroll'!AN169,0),IF('People_Inputs'!$E$19="SALES",'Payroll'!AN189,0),IF('People_Inputs'!$E$20="SALES",'Payroll'!AN209,0),IF('People_Inputs'!$E$21="SALES",'Payroll'!AN229,0),IF('People_Inputs'!$E$22="SALES",'Payroll'!AN249,0),IF('People_Inputs'!$E$23="SALES",'Payroll'!AN269,0),IF('People_Inputs'!$E$24="SALES",'Payroll'!AN289,0),IF('People_Inputs'!$E$25="SALES",'Payroll'!AN309,0),IF('People_Inputs'!$E$26="SALES",'Payroll'!AN329,0),IF('People_Inputs'!$E$27="SALES",'Payroll'!AN349,0),IF('People_Inputs'!$E$28="SALES",'Payroll'!AN369,0),IF('People_Inputs'!$E$29="SALES",'Payroll'!AN389,0),IF('People_Inputs'!$E$30="SALES",'Payroll'!AN409,0),IF('People_Inputs'!$E$31="SALES",'Payroll'!AN429,0),IF('People_Inputs'!$E$32="SALES",'Payroll'!AN449,0),IF('People_Inputs'!$E$33="SALES",'Payroll'!AN469,0),IF('People_Inputs'!$E$34="SALES",'Payroll'!AN489,0),IF('People_Inputs'!$E$35="SALES",'Payroll'!AN509,0),IF('People_Inputs'!$E$36="SALES",'Payroll'!AN529,0),IF('People_Inputs'!$E$37="SALES",'Payroll'!AN549,0),IF('People_Inputs'!$E$38="SALES",'Payroll'!AN569,0),IF('People_Inputs'!$E$39="SALES",'Payroll'!AN589,0),IF('People_Inputs'!$E$40="SALES",'Payroll'!AN609,0),IF('People_Inputs'!$E$41="SALES",'Payroll'!AN629,0),IF('People_Inputs'!$E$42="SALES",'Payroll'!AN649,0),IF('People_Inputs'!$E$43="SALES",'Payroll'!AN669,0),IF('People_Inputs'!$E$44="SALES",'Payroll'!AN689,0),IF('People_Inputs'!$E$45="SALES",'Payroll'!AN709,0),IF('People_Inputs'!$E$46="SALES",'Payroll'!AN729,0),IF('People_Inputs'!$E$47="SALES",'Payroll'!AN749,0),IF('People_Inputs'!$E$48="SALES",'Payroll'!AN769,0),IF('People_Inputs'!$E$49="SALES",'Payroll'!AN789,0),IF('People_Inputs'!$E$50="SALES",'Payroll'!AN809,0),IF('People_Inputs'!$E$51="SALES",'Payroll'!AN829,0),IF('People_Inputs'!$E$52="SALES",'Payroll'!AN849,0),IF('People_Inputs'!$E$53="SALES",'Payroll'!AN869,0),IF('People_Inputs'!$E$54="SALES",'Payroll'!AN889,0),IF('People_Inputs'!$E$55="SALES",'Payroll'!AN909,0),IF('People_Inputs'!$E$56="SALES",'Payroll'!AN929,0),IF('People_Inputs'!$E$57="SALES",'Payroll'!AN949,0),IF('People_Inputs'!$E$58="SALES",'Payroll'!AN969,0),IF('People_Inputs'!$E$59="SALES",'Payroll'!AN989,0),IF('People_Inputs'!$E$60="SALES",'Payroll'!AN1009,0),IF('People_Inputs'!$E$61="SALES",'Payroll'!AN1029,0),IF('People_Inputs'!$E$62="SALES",'Payroll'!AN1049,0),IF('People_Inputs'!$E$63="SALES",'Payroll'!AN1069,0),IF('People_Inputs'!$E$64="SALES",'Payroll'!AN1089,0),IF('People_Inputs'!$E$65="SALES",'Payroll'!AN1109,0),IF('People_Inputs'!$E$66="SALES",'Payroll'!AN1129,0),IF('People_Inputs'!$E$67="SALES",'Payroll'!AN1149,0),IF('People_Inputs'!$E$68="SALES",'Payroll'!AN1169,0),IF('People_Inputs'!$E$69="SALES",'Payroll'!AN1189,0),IF('People_Inputs'!$E$70="SALES",'Payroll'!AN1209,0))</f>
        <v>450</v>
      </c>
      <c r="AO41" s="35">
        <f>SUM(IF('People_Inputs'!$E$11="SALES",'Payroll'!AO29,0),IF('People_Inputs'!$E$12="SALES",'Payroll'!AO49,0),IF('People_Inputs'!$E$13="SALES",'Payroll'!AO69,0),IF('People_Inputs'!$E$14="SALES",'Payroll'!AO89,0),IF('People_Inputs'!$E$15="SALES",'Payroll'!AO109,0),IF('People_Inputs'!$E$16="SALES",'Payroll'!AO129,0),IF('People_Inputs'!$E$17="SALES",'Payroll'!AO149,0),IF('People_Inputs'!$E$18="SALES",'Payroll'!AO169,0),IF('People_Inputs'!$E$19="SALES",'Payroll'!AO189,0),IF('People_Inputs'!$E$20="SALES",'Payroll'!AO209,0),IF('People_Inputs'!$E$21="SALES",'Payroll'!AO229,0),IF('People_Inputs'!$E$22="SALES",'Payroll'!AO249,0),IF('People_Inputs'!$E$23="SALES",'Payroll'!AO269,0),IF('People_Inputs'!$E$24="SALES",'Payroll'!AO289,0),IF('People_Inputs'!$E$25="SALES",'Payroll'!AO309,0),IF('People_Inputs'!$E$26="SALES",'Payroll'!AO329,0),IF('People_Inputs'!$E$27="SALES",'Payroll'!AO349,0),IF('People_Inputs'!$E$28="SALES",'Payroll'!AO369,0),IF('People_Inputs'!$E$29="SALES",'Payroll'!AO389,0),IF('People_Inputs'!$E$30="SALES",'Payroll'!AO409,0),IF('People_Inputs'!$E$31="SALES",'Payroll'!AO429,0),IF('People_Inputs'!$E$32="SALES",'Payroll'!AO449,0),IF('People_Inputs'!$E$33="SALES",'Payroll'!AO469,0),IF('People_Inputs'!$E$34="SALES",'Payroll'!AO489,0),IF('People_Inputs'!$E$35="SALES",'Payroll'!AO509,0),IF('People_Inputs'!$E$36="SALES",'Payroll'!AO529,0),IF('People_Inputs'!$E$37="SALES",'Payroll'!AO549,0),IF('People_Inputs'!$E$38="SALES",'Payroll'!AO569,0),IF('People_Inputs'!$E$39="SALES",'Payroll'!AO589,0),IF('People_Inputs'!$E$40="SALES",'Payroll'!AO609,0),IF('People_Inputs'!$E$41="SALES",'Payroll'!AO629,0),IF('People_Inputs'!$E$42="SALES",'Payroll'!AO649,0),IF('People_Inputs'!$E$43="SALES",'Payroll'!AO669,0),IF('People_Inputs'!$E$44="SALES",'Payroll'!AO689,0),IF('People_Inputs'!$E$45="SALES",'Payroll'!AO709,0),IF('People_Inputs'!$E$46="SALES",'Payroll'!AO729,0),IF('People_Inputs'!$E$47="SALES",'Payroll'!AO749,0),IF('People_Inputs'!$E$48="SALES",'Payroll'!AO769,0),IF('People_Inputs'!$E$49="SALES",'Payroll'!AO789,0),IF('People_Inputs'!$E$50="SALES",'Payroll'!AO809,0),IF('People_Inputs'!$E$51="SALES",'Payroll'!AO829,0),IF('People_Inputs'!$E$52="SALES",'Payroll'!AO849,0),IF('People_Inputs'!$E$53="SALES",'Payroll'!AO869,0),IF('People_Inputs'!$E$54="SALES",'Payroll'!AO889,0),IF('People_Inputs'!$E$55="SALES",'Payroll'!AO909,0),IF('People_Inputs'!$E$56="SALES",'Payroll'!AO929,0),IF('People_Inputs'!$E$57="SALES",'Payroll'!AO949,0),IF('People_Inputs'!$E$58="SALES",'Payroll'!AO969,0),IF('People_Inputs'!$E$59="SALES",'Payroll'!AO989,0),IF('People_Inputs'!$E$60="SALES",'Payroll'!AO1009,0),IF('People_Inputs'!$E$61="SALES",'Payroll'!AO1029,0),IF('People_Inputs'!$E$62="SALES",'Payroll'!AO1049,0),IF('People_Inputs'!$E$63="SALES",'Payroll'!AO1069,0),IF('People_Inputs'!$E$64="SALES",'Payroll'!AO1089,0),IF('People_Inputs'!$E$65="SALES",'Payroll'!AO1109,0),IF('People_Inputs'!$E$66="SALES",'Payroll'!AO1129,0),IF('People_Inputs'!$E$67="SALES",'Payroll'!AO1149,0),IF('People_Inputs'!$E$68="SALES",'Payroll'!AO1169,0),IF('People_Inputs'!$E$69="SALES",'Payroll'!AO1189,0),IF('People_Inputs'!$E$70="SALES",'Payroll'!AO1209,0))</f>
        <v>450</v>
      </c>
      <c r="AP41" s="35">
        <f>SUM(IF('People_Inputs'!$E$11="SALES",'Payroll'!AP29,0),IF('People_Inputs'!$E$12="SALES",'Payroll'!AP49,0),IF('People_Inputs'!$E$13="SALES",'Payroll'!AP69,0),IF('People_Inputs'!$E$14="SALES",'Payroll'!AP89,0),IF('People_Inputs'!$E$15="SALES",'Payroll'!AP109,0),IF('People_Inputs'!$E$16="SALES",'Payroll'!AP129,0),IF('People_Inputs'!$E$17="SALES",'Payroll'!AP149,0),IF('People_Inputs'!$E$18="SALES",'Payroll'!AP169,0),IF('People_Inputs'!$E$19="SALES",'Payroll'!AP189,0),IF('People_Inputs'!$E$20="SALES",'Payroll'!AP209,0),IF('People_Inputs'!$E$21="SALES",'Payroll'!AP229,0),IF('People_Inputs'!$E$22="SALES",'Payroll'!AP249,0),IF('People_Inputs'!$E$23="SALES",'Payroll'!AP269,0),IF('People_Inputs'!$E$24="SALES",'Payroll'!AP289,0),IF('People_Inputs'!$E$25="SALES",'Payroll'!AP309,0),IF('People_Inputs'!$E$26="SALES",'Payroll'!AP329,0),IF('People_Inputs'!$E$27="SALES",'Payroll'!AP349,0),IF('People_Inputs'!$E$28="SALES",'Payroll'!AP369,0),IF('People_Inputs'!$E$29="SALES",'Payroll'!AP389,0),IF('People_Inputs'!$E$30="SALES",'Payroll'!AP409,0),IF('People_Inputs'!$E$31="SALES",'Payroll'!AP429,0),IF('People_Inputs'!$E$32="SALES",'Payroll'!AP449,0),IF('People_Inputs'!$E$33="SALES",'Payroll'!AP469,0),IF('People_Inputs'!$E$34="SALES",'Payroll'!AP489,0),IF('People_Inputs'!$E$35="SALES",'Payroll'!AP509,0),IF('People_Inputs'!$E$36="SALES",'Payroll'!AP529,0),IF('People_Inputs'!$E$37="SALES",'Payroll'!AP549,0),IF('People_Inputs'!$E$38="SALES",'Payroll'!AP569,0),IF('People_Inputs'!$E$39="SALES",'Payroll'!AP589,0),IF('People_Inputs'!$E$40="SALES",'Payroll'!AP609,0),IF('People_Inputs'!$E$41="SALES",'Payroll'!AP629,0),IF('People_Inputs'!$E$42="SALES",'Payroll'!AP649,0),IF('People_Inputs'!$E$43="SALES",'Payroll'!AP669,0),IF('People_Inputs'!$E$44="SALES",'Payroll'!AP689,0),IF('People_Inputs'!$E$45="SALES",'Payroll'!AP709,0),IF('People_Inputs'!$E$46="SALES",'Payroll'!AP729,0),IF('People_Inputs'!$E$47="SALES",'Payroll'!AP749,0),IF('People_Inputs'!$E$48="SALES",'Payroll'!AP769,0),IF('People_Inputs'!$E$49="SALES",'Payroll'!AP789,0),IF('People_Inputs'!$E$50="SALES",'Payroll'!AP809,0),IF('People_Inputs'!$E$51="SALES",'Payroll'!AP829,0),IF('People_Inputs'!$E$52="SALES",'Payroll'!AP849,0),IF('People_Inputs'!$E$53="SALES",'Payroll'!AP869,0),IF('People_Inputs'!$E$54="SALES",'Payroll'!AP889,0),IF('People_Inputs'!$E$55="SALES",'Payroll'!AP909,0),IF('People_Inputs'!$E$56="SALES",'Payroll'!AP929,0),IF('People_Inputs'!$E$57="SALES",'Payroll'!AP949,0),IF('People_Inputs'!$E$58="SALES",'Payroll'!AP969,0),IF('People_Inputs'!$E$59="SALES",'Payroll'!AP989,0),IF('People_Inputs'!$E$60="SALES",'Payroll'!AP1009,0),IF('People_Inputs'!$E$61="SALES",'Payroll'!AP1029,0),IF('People_Inputs'!$E$62="SALES",'Payroll'!AP1049,0),IF('People_Inputs'!$E$63="SALES",'Payroll'!AP1069,0),IF('People_Inputs'!$E$64="SALES",'Payroll'!AP1089,0),IF('People_Inputs'!$E$65="SALES",'Payroll'!AP1109,0),IF('People_Inputs'!$E$66="SALES",'Payroll'!AP1129,0),IF('People_Inputs'!$E$67="SALES",'Payroll'!AP1149,0),IF('People_Inputs'!$E$68="SALES",'Payroll'!AP1169,0),IF('People_Inputs'!$E$69="SALES",'Payroll'!AP1189,0),IF('People_Inputs'!$E$70="SALES",'Payroll'!AP1209,0))</f>
        <v>450</v>
      </c>
      <c r="AQ41" s="35">
        <f>SUM(IF('People_Inputs'!$E$11="SALES",'Payroll'!AQ29,0),IF('People_Inputs'!$E$12="SALES",'Payroll'!AQ49,0),IF('People_Inputs'!$E$13="SALES",'Payroll'!AQ69,0),IF('People_Inputs'!$E$14="SALES",'Payroll'!AQ89,0),IF('People_Inputs'!$E$15="SALES",'Payroll'!AQ109,0),IF('People_Inputs'!$E$16="SALES",'Payroll'!AQ129,0),IF('People_Inputs'!$E$17="SALES",'Payroll'!AQ149,0),IF('People_Inputs'!$E$18="SALES",'Payroll'!AQ169,0),IF('People_Inputs'!$E$19="SALES",'Payroll'!AQ189,0),IF('People_Inputs'!$E$20="SALES",'Payroll'!AQ209,0),IF('People_Inputs'!$E$21="SALES",'Payroll'!AQ229,0),IF('People_Inputs'!$E$22="SALES",'Payroll'!AQ249,0),IF('People_Inputs'!$E$23="SALES",'Payroll'!AQ269,0),IF('People_Inputs'!$E$24="SALES",'Payroll'!AQ289,0),IF('People_Inputs'!$E$25="SALES",'Payroll'!AQ309,0),IF('People_Inputs'!$E$26="SALES",'Payroll'!AQ329,0),IF('People_Inputs'!$E$27="SALES",'Payroll'!AQ349,0),IF('People_Inputs'!$E$28="SALES",'Payroll'!AQ369,0),IF('People_Inputs'!$E$29="SALES",'Payroll'!AQ389,0),IF('People_Inputs'!$E$30="SALES",'Payroll'!AQ409,0),IF('People_Inputs'!$E$31="SALES",'Payroll'!AQ429,0),IF('People_Inputs'!$E$32="SALES",'Payroll'!AQ449,0),IF('People_Inputs'!$E$33="SALES",'Payroll'!AQ469,0),IF('People_Inputs'!$E$34="SALES",'Payroll'!AQ489,0),IF('People_Inputs'!$E$35="SALES",'Payroll'!AQ509,0),IF('People_Inputs'!$E$36="SALES",'Payroll'!AQ529,0),IF('People_Inputs'!$E$37="SALES",'Payroll'!AQ549,0),IF('People_Inputs'!$E$38="SALES",'Payroll'!AQ569,0),IF('People_Inputs'!$E$39="SALES",'Payroll'!AQ589,0),IF('People_Inputs'!$E$40="SALES",'Payroll'!AQ609,0),IF('People_Inputs'!$E$41="SALES",'Payroll'!AQ629,0),IF('People_Inputs'!$E$42="SALES",'Payroll'!AQ649,0),IF('People_Inputs'!$E$43="SALES",'Payroll'!AQ669,0),IF('People_Inputs'!$E$44="SALES",'Payroll'!AQ689,0),IF('People_Inputs'!$E$45="SALES",'Payroll'!AQ709,0),IF('People_Inputs'!$E$46="SALES",'Payroll'!AQ729,0),IF('People_Inputs'!$E$47="SALES",'Payroll'!AQ749,0),IF('People_Inputs'!$E$48="SALES",'Payroll'!AQ769,0),IF('People_Inputs'!$E$49="SALES",'Payroll'!AQ789,0),IF('People_Inputs'!$E$50="SALES",'Payroll'!AQ809,0),IF('People_Inputs'!$E$51="SALES",'Payroll'!AQ829,0),IF('People_Inputs'!$E$52="SALES",'Payroll'!AQ849,0),IF('People_Inputs'!$E$53="SALES",'Payroll'!AQ869,0),IF('People_Inputs'!$E$54="SALES",'Payroll'!AQ889,0),IF('People_Inputs'!$E$55="SALES",'Payroll'!AQ909,0),IF('People_Inputs'!$E$56="SALES",'Payroll'!AQ929,0),IF('People_Inputs'!$E$57="SALES",'Payroll'!AQ949,0),IF('People_Inputs'!$E$58="SALES",'Payroll'!AQ969,0),IF('People_Inputs'!$E$59="SALES",'Payroll'!AQ989,0),IF('People_Inputs'!$E$60="SALES",'Payroll'!AQ1009,0),IF('People_Inputs'!$E$61="SALES",'Payroll'!AQ1029,0),IF('People_Inputs'!$E$62="SALES",'Payroll'!AQ1049,0),IF('People_Inputs'!$E$63="SALES",'Payroll'!AQ1069,0),IF('People_Inputs'!$E$64="SALES",'Payroll'!AQ1089,0),IF('People_Inputs'!$E$65="SALES",'Payroll'!AQ1109,0),IF('People_Inputs'!$E$66="SALES",'Payroll'!AQ1129,0),IF('People_Inputs'!$E$67="SALES",'Payroll'!AQ1149,0),IF('People_Inputs'!$E$68="SALES",'Payroll'!AQ1169,0),IF('People_Inputs'!$E$69="SALES",'Payroll'!AQ1189,0),IF('People_Inputs'!$E$70="SALES",'Payroll'!AQ1209,0))</f>
        <v>450</v>
      </c>
      <c r="AR41" s="35">
        <f>SUM(IF('People_Inputs'!$E$11="SALES",'Payroll'!AR29,0),IF('People_Inputs'!$E$12="SALES",'Payroll'!AR49,0),IF('People_Inputs'!$E$13="SALES",'Payroll'!AR69,0),IF('People_Inputs'!$E$14="SALES",'Payroll'!AR89,0),IF('People_Inputs'!$E$15="SALES",'Payroll'!AR109,0),IF('People_Inputs'!$E$16="SALES",'Payroll'!AR129,0),IF('People_Inputs'!$E$17="SALES",'Payroll'!AR149,0),IF('People_Inputs'!$E$18="SALES",'Payroll'!AR169,0),IF('People_Inputs'!$E$19="SALES",'Payroll'!AR189,0),IF('People_Inputs'!$E$20="SALES",'Payroll'!AR209,0),IF('People_Inputs'!$E$21="SALES",'Payroll'!AR229,0),IF('People_Inputs'!$E$22="SALES",'Payroll'!AR249,0),IF('People_Inputs'!$E$23="SALES",'Payroll'!AR269,0),IF('People_Inputs'!$E$24="SALES",'Payroll'!AR289,0),IF('People_Inputs'!$E$25="SALES",'Payroll'!AR309,0),IF('People_Inputs'!$E$26="SALES",'Payroll'!AR329,0),IF('People_Inputs'!$E$27="SALES",'Payroll'!AR349,0),IF('People_Inputs'!$E$28="SALES",'Payroll'!AR369,0),IF('People_Inputs'!$E$29="SALES",'Payroll'!AR389,0),IF('People_Inputs'!$E$30="SALES",'Payroll'!AR409,0),IF('People_Inputs'!$E$31="SALES",'Payroll'!AR429,0),IF('People_Inputs'!$E$32="SALES",'Payroll'!AR449,0),IF('People_Inputs'!$E$33="SALES",'Payroll'!AR469,0),IF('People_Inputs'!$E$34="SALES",'Payroll'!AR489,0),IF('People_Inputs'!$E$35="SALES",'Payroll'!AR509,0),IF('People_Inputs'!$E$36="SALES",'Payroll'!AR529,0),IF('People_Inputs'!$E$37="SALES",'Payroll'!AR549,0),IF('People_Inputs'!$E$38="SALES",'Payroll'!AR569,0),IF('People_Inputs'!$E$39="SALES",'Payroll'!AR589,0),IF('People_Inputs'!$E$40="SALES",'Payroll'!AR609,0),IF('People_Inputs'!$E$41="SALES",'Payroll'!AR629,0),IF('People_Inputs'!$E$42="SALES",'Payroll'!AR649,0),IF('People_Inputs'!$E$43="SALES",'Payroll'!AR669,0),IF('People_Inputs'!$E$44="SALES",'Payroll'!AR689,0),IF('People_Inputs'!$E$45="SALES",'Payroll'!AR709,0),IF('People_Inputs'!$E$46="SALES",'Payroll'!AR729,0),IF('People_Inputs'!$E$47="SALES",'Payroll'!AR749,0),IF('People_Inputs'!$E$48="SALES",'Payroll'!AR769,0),IF('People_Inputs'!$E$49="SALES",'Payroll'!AR789,0),IF('People_Inputs'!$E$50="SALES",'Payroll'!AR809,0),IF('People_Inputs'!$E$51="SALES",'Payroll'!AR829,0),IF('People_Inputs'!$E$52="SALES",'Payroll'!AR849,0),IF('People_Inputs'!$E$53="SALES",'Payroll'!AR869,0),IF('People_Inputs'!$E$54="SALES",'Payroll'!AR889,0),IF('People_Inputs'!$E$55="SALES",'Payroll'!AR909,0),IF('People_Inputs'!$E$56="SALES",'Payroll'!AR929,0),IF('People_Inputs'!$E$57="SALES",'Payroll'!AR949,0),IF('People_Inputs'!$E$58="SALES",'Payroll'!AR969,0),IF('People_Inputs'!$E$59="SALES",'Payroll'!AR989,0),IF('People_Inputs'!$E$60="SALES",'Payroll'!AR1009,0),IF('People_Inputs'!$E$61="SALES",'Payroll'!AR1029,0),IF('People_Inputs'!$E$62="SALES",'Payroll'!AR1049,0),IF('People_Inputs'!$E$63="SALES",'Payroll'!AR1069,0),IF('People_Inputs'!$E$64="SALES",'Payroll'!AR1089,0),IF('People_Inputs'!$E$65="SALES",'Payroll'!AR1109,0),IF('People_Inputs'!$E$66="SALES",'Payroll'!AR1129,0),IF('People_Inputs'!$E$67="SALES",'Payroll'!AR1149,0),IF('People_Inputs'!$E$68="SALES",'Payroll'!AR1169,0),IF('People_Inputs'!$E$69="SALES",'Payroll'!AR1189,0),IF('People_Inputs'!$E$70="SALES",'Payroll'!AR1209,0))</f>
        <v>450</v>
      </c>
      <c r="AS41" s="35">
        <f>SUM(IF('People_Inputs'!$E$11="SALES",'Payroll'!AS29,0),IF('People_Inputs'!$E$12="SALES",'Payroll'!AS49,0),IF('People_Inputs'!$E$13="SALES",'Payroll'!AS69,0),IF('People_Inputs'!$E$14="SALES",'Payroll'!AS89,0),IF('People_Inputs'!$E$15="SALES",'Payroll'!AS109,0),IF('People_Inputs'!$E$16="SALES",'Payroll'!AS129,0),IF('People_Inputs'!$E$17="SALES",'Payroll'!AS149,0),IF('People_Inputs'!$E$18="SALES",'Payroll'!AS169,0),IF('People_Inputs'!$E$19="SALES",'Payroll'!AS189,0),IF('People_Inputs'!$E$20="SALES",'Payroll'!AS209,0),IF('People_Inputs'!$E$21="SALES",'Payroll'!AS229,0),IF('People_Inputs'!$E$22="SALES",'Payroll'!AS249,0),IF('People_Inputs'!$E$23="SALES",'Payroll'!AS269,0),IF('People_Inputs'!$E$24="SALES",'Payroll'!AS289,0),IF('People_Inputs'!$E$25="SALES",'Payroll'!AS309,0),IF('People_Inputs'!$E$26="SALES",'Payroll'!AS329,0),IF('People_Inputs'!$E$27="SALES",'Payroll'!AS349,0),IF('People_Inputs'!$E$28="SALES",'Payroll'!AS369,0),IF('People_Inputs'!$E$29="SALES",'Payroll'!AS389,0),IF('People_Inputs'!$E$30="SALES",'Payroll'!AS409,0),IF('People_Inputs'!$E$31="SALES",'Payroll'!AS429,0),IF('People_Inputs'!$E$32="SALES",'Payroll'!AS449,0),IF('People_Inputs'!$E$33="SALES",'Payroll'!AS469,0),IF('People_Inputs'!$E$34="SALES",'Payroll'!AS489,0),IF('People_Inputs'!$E$35="SALES",'Payroll'!AS509,0),IF('People_Inputs'!$E$36="SALES",'Payroll'!AS529,0),IF('People_Inputs'!$E$37="SALES",'Payroll'!AS549,0),IF('People_Inputs'!$E$38="SALES",'Payroll'!AS569,0),IF('People_Inputs'!$E$39="SALES",'Payroll'!AS589,0),IF('People_Inputs'!$E$40="SALES",'Payroll'!AS609,0),IF('People_Inputs'!$E$41="SALES",'Payroll'!AS629,0),IF('People_Inputs'!$E$42="SALES",'Payroll'!AS649,0),IF('People_Inputs'!$E$43="SALES",'Payroll'!AS669,0),IF('People_Inputs'!$E$44="SALES",'Payroll'!AS689,0),IF('People_Inputs'!$E$45="SALES",'Payroll'!AS709,0),IF('People_Inputs'!$E$46="SALES",'Payroll'!AS729,0),IF('People_Inputs'!$E$47="SALES",'Payroll'!AS749,0),IF('People_Inputs'!$E$48="SALES",'Payroll'!AS769,0),IF('People_Inputs'!$E$49="SALES",'Payroll'!AS789,0),IF('People_Inputs'!$E$50="SALES",'Payroll'!AS809,0),IF('People_Inputs'!$E$51="SALES",'Payroll'!AS829,0),IF('People_Inputs'!$E$52="SALES",'Payroll'!AS849,0),IF('People_Inputs'!$E$53="SALES",'Payroll'!AS869,0),IF('People_Inputs'!$E$54="SALES",'Payroll'!AS889,0),IF('People_Inputs'!$E$55="SALES",'Payroll'!AS909,0),IF('People_Inputs'!$E$56="SALES",'Payroll'!AS929,0),IF('People_Inputs'!$E$57="SALES",'Payroll'!AS949,0),IF('People_Inputs'!$E$58="SALES",'Payroll'!AS969,0),IF('People_Inputs'!$E$59="SALES",'Payroll'!AS989,0),IF('People_Inputs'!$E$60="SALES",'Payroll'!AS1009,0),IF('People_Inputs'!$E$61="SALES",'Payroll'!AS1029,0),IF('People_Inputs'!$E$62="SALES",'Payroll'!AS1049,0),IF('People_Inputs'!$E$63="SALES",'Payroll'!AS1069,0),IF('People_Inputs'!$E$64="SALES",'Payroll'!AS1089,0),IF('People_Inputs'!$E$65="SALES",'Payroll'!AS1109,0),IF('People_Inputs'!$E$66="SALES",'Payroll'!AS1129,0),IF('People_Inputs'!$E$67="SALES",'Payroll'!AS1149,0),IF('People_Inputs'!$E$68="SALES",'Payroll'!AS1169,0),IF('People_Inputs'!$E$69="SALES",'Payroll'!AS1189,0),IF('People_Inputs'!$E$70="SALES",'Payroll'!AS1209,0))</f>
        <v>450</v>
      </c>
      <c r="AT41" s="35">
        <f>SUM(IF('People_Inputs'!$E$11="SALES",'Payroll'!AT29,0),IF('People_Inputs'!$E$12="SALES",'Payroll'!AT49,0),IF('People_Inputs'!$E$13="SALES",'Payroll'!AT69,0),IF('People_Inputs'!$E$14="SALES",'Payroll'!AT89,0),IF('People_Inputs'!$E$15="SALES",'Payroll'!AT109,0),IF('People_Inputs'!$E$16="SALES",'Payroll'!AT129,0),IF('People_Inputs'!$E$17="SALES",'Payroll'!AT149,0),IF('People_Inputs'!$E$18="SALES",'Payroll'!AT169,0),IF('People_Inputs'!$E$19="SALES",'Payroll'!AT189,0),IF('People_Inputs'!$E$20="SALES",'Payroll'!AT209,0),IF('People_Inputs'!$E$21="SALES",'Payroll'!AT229,0),IF('People_Inputs'!$E$22="SALES",'Payroll'!AT249,0),IF('People_Inputs'!$E$23="SALES",'Payroll'!AT269,0),IF('People_Inputs'!$E$24="SALES",'Payroll'!AT289,0),IF('People_Inputs'!$E$25="SALES",'Payroll'!AT309,0),IF('People_Inputs'!$E$26="SALES",'Payroll'!AT329,0),IF('People_Inputs'!$E$27="SALES",'Payroll'!AT349,0),IF('People_Inputs'!$E$28="SALES",'Payroll'!AT369,0),IF('People_Inputs'!$E$29="SALES",'Payroll'!AT389,0),IF('People_Inputs'!$E$30="SALES",'Payroll'!AT409,0),IF('People_Inputs'!$E$31="SALES",'Payroll'!AT429,0),IF('People_Inputs'!$E$32="SALES",'Payroll'!AT449,0),IF('People_Inputs'!$E$33="SALES",'Payroll'!AT469,0),IF('People_Inputs'!$E$34="SALES",'Payroll'!AT489,0),IF('People_Inputs'!$E$35="SALES",'Payroll'!AT509,0),IF('People_Inputs'!$E$36="SALES",'Payroll'!AT529,0),IF('People_Inputs'!$E$37="SALES",'Payroll'!AT549,0),IF('People_Inputs'!$E$38="SALES",'Payroll'!AT569,0),IF('People_Inputs'!$E$39="SALES",'Payroll'!AT589,0),IF('People_Inputs'!$E$40="SALES",'Payroll'!AT609,0),IF('People_Inputs'!$E$41="SALES",'Payroll'!AT629,0),IF('People_Inputs'!$E$42="SALES",'Payroll'!AT649,0),IF('People_Inputs'!$E$43="SALES",'Payroll'!AT669,0),IF('People_Inputs'!$E$44="SALES",'Payroll'!AT689,0),IF('People_Inputs'!$E$45="SALES",'Payroll'!AT709,0),IF('People_Inputs'!$E$46="SALES",'Payroll'!AT729,0),IF('People_Inputs'!$E$47="SALES",'Payroll'!AT749,0),IF('People_Inputs'!$E$48="SALES",'Payroll'!AT769,0),IF('People_Inputs'!$E$49="SALES",'Payroll'!AT789,0),IF('People_Inputs'!$E$50="SALES",'Payroll'!AT809,0),IF('People_Inputs'!$E$51="SALES",'Payroll'!AT829,0),IF('People_Inputs'!$E$52="SALES",'Payroll'!AT849,0),IF('People_Inputs'!$E$53="SALES",'Payroll'!AT869,0),IF('People_Inputs'!$E$54="SALES",'Payroll'!AT889,0),IF('People_Inputs'!$E$55="SALES",'Payroll'!AT909,0),IF('People_Inputs'!$E$56="SALES",'Payroll'!AT929,0),IF('People_Inputs'!$E$57="SALES",'Payroll'!AT949,0),IF('People_Inputs'!$E$58="SALES",'Payroll'!AT969,0),IF('People_Inputs'!$E$59="SALES",'Payroll'!AT989,0),IF('People_Inputs'!$E$60="SALES",'Payroll'!AT1009,0),IF('People_Inputs'!$E$61="SALES",'Payroll'!AT1029,0),IF('People_Inputs'!$E$62="SALES",'Payroll'!AT1049,0),IF('People_Inputs'!$E$63="SALES",'Payroll'!AT1069,0),IF('People_Inputs'!$E$64="SALES",'Payroll'!AT1089,0),IF('People_Inputs'!$E$65="SALES",'Payroll'!AT1109,0),IF('People_Inputs'!$E$66="SALES",'Payroll'!AT1129,0),IF('People_Inputs'!$E$67="SALES",'Payroll'!AT1149,0),IF('People_Inputs'!$E$68="SALES",'Payroll'!AT1169,0),IF('People_Inputs'!$E$69="SALES",'Payroll'!AT1189,0),IF('People_Inputs'!$E$70="SALES",'Payroll'!AT1209,0))</f>
        <v>450</v>
      </c>
      <c r="AU41" s="35">
        <f>SUM(IF('People_Inputs'!$E$11="SALES",'Payroll'!AU29,0),IF('People_Inputs'!$E$12="SALES",'Payroll'!AU49,0),IF('People_Inputs'!$E$13="SALES",'Payroll'!AU69,0),IF('People_Inputs'!$E$14="SALES",'Payroll'!AU89,0),IF('People_Inputs'!$E$15="SALES",'Payroll'!AU109,0),IF('People_Inputs'!$E$16="SALES",'Payroll'!AU129,0),IF('People_Inputs'!$E$17="SALES",'Payroll'!AU149,0),IF('People_Inputs'!$E$18="SALES",'Payroll'!AU169,0),IF('People_Inputs'!$E$19="SALES",'Payroll'!AU189,0),IF('People_Inputs'!$E$20="SALES",'Payroll'!AU209,0),IF('People_Inputs'!$E$21="SALES",'Payroll'!AU229,0),IF('People_Inputs'!$E$22="SALES",'Payroll'!AU249,0),IF('People_Inputs'!$E$23="SALES",'Payroll'!AU269,0),IF('People_Inputs'!$E$24="SALES",'Payroll'!AU289,0),IF('People_Inputs'!$E$25="SALES",'Payroll'!AU309,0),IF('People_Inputs'!$E$26="SALES",'Payroll'!AU329,0),IF('People_Inputs'!$E$27="SALES",'Payroll'!AU349,0),IF('People_Inputs'!$E$28="SALES",'Payroll'!AU369,0),IF('People_Inputs'!$E$29="SALES",'Payroll'!AU389,0),IF('People_Inputs'!$E$30="SALES",'Payroll'!AU409,0),IF('People_Inputs'!$E$31="SALES",'Payroll'!AU429,0),IF('People_Inputs'!$E$32="SALES",'Payroll'!AU449,0),IF('People_Inputs'!$E$33="SALES",'Payroll'!AU469,0),IF('People_Inputs'!$E$34="SALES",'Payroll'!AU489,0),IF('People_Inputs'!$E$35="SALES",'Payroll'!AU509,0),IF('People_Inputs'!$E$36="SALES",'Payroll'!AU529,0),IF('People_Inputs'!$E$37="SALES",'Payroll'!AU549,0),IF('People_Inputs'!$E$38="SALES",'Payroll'!AU569,0),IF('People_Inputs'!$E$39="SALES",'Payroll'!AU589,0),IF('People_Inputs'!$E$40="SALES",'Payroll'!AU609,0),IF('People_Inputs'!$E$41="SALES",'Payroll'!AU629,0),IF('People_Inputs'!$E$42="SALES",'Payroll'!AU649,0),IF('People_Inputs'!$E$43="SALES",'Payroll'!AU669,0),IF('People_Inputs'!$E$44="SALES",'Payroll'!AU689,0),IF('People_Inputs'!$E$45="SALES",'Payroll'!AU709,0),IF('People_Inputs'!$E$46="SALES",'Payroll'!AU729,0),IF('People_Inputs'!$E$47="SALES",'Payroll'!AU749,0),IF('People_Inputs'!$E$48="SALES",'Payroll'!AU769,0),IF('People_Inputs'!$E$49="SALES",'Payroll'!AU789,0),IF('People_Inputs'!$E$50="SALES",'Payroll'!AU809,0),IF('People_Inputs'!$E$51="SALES",'Payroll'!AU829,0),IF('People_Inputs'!$E$52="SALES",'Payroll'!AU849,0),IF('People_Inputs'!$E$53="SALES",'Payroll'!AU869,0),IF('People_Inputs'!$E$54="SALES",'Payroll'!AU889,0),IF('People_Inputs'!$E$55="SALES",'Payroll'!AU909,0),IF('People_Inputs'!$E$56="SALES",'Payroll'!AU929,0),IF('People_Inputs'!$E$57="SALES",'Payroll'!AU949,0),IF('People_Inputs'!$E$58="SALES",'Payroll'!AU969,0),IF('People_Inputs'!$E$59="SALES",'Payroll'!AU989,0),IF('People_Inputs'!$E$60="SALES",'Payroll'!AU1009,0),IF('People_Inputs'!$E$61="SALES",'Payroll'!AU1029,0),IF('People_Inputs'!$E$62="SALES",'Payroll'!AU1049,0),IF('People_Inputs'!$E$63="SALES",'Payroll'!AU1069,0),IF('People_Inputs'!$E$64="SALES",'Payroll'!AU1089,0),IF('People_Inputs'!$E$65="SALES",'Payroll'!AU1109,0),IF('People_Inputs'!$E$66="SALES",'Payroll'!AU1129,0),IF('People_Inputs'!$E$67="SALES",'Payroll'!AU1149,0),IF('People_Inputs'!$E$68="SALES",'Payroll'!AU1169,0),IF('People_Inputs'!$E$69="SALES",'Payroll'!AU1189,0),IF('People_Inputs'!$E$70="SALES",'Payroll'!AU1209,0))</f>
        <v>450</v>
      </c>
      <c r="AV41" s="35">
        <f>SUM(IF('People_Inputs'!$E$11="SALES",'Payroll'!AV29,0),IF('People_Inputs'!$E$12="SALES",'Payroll'!AV49,0),IF('People_Inputs'!$E$13="SALES",'Payroll'!AV69,0),IF('People_Inputs'!$E$14="SALES",'Payroll'!AV89,0),IF('People_Inputs'!$E$15="SALES",'Payroll'!AV109,0),IF('People_Inputs'!$E$16="SALES",'Payroll'!AV129,0),IF('People_Inputs'!$E$17="SALES",'Payroll'!AV149,0),IF('People_Inputs'!$E$18="SALES",'Payroll'!AV169,0),IF('People_Inputs'!$E$19="SALES",'Payroll'!AV189,0),IF('People_Inputs'!$E$20="SALES",'Payroll'!AV209,0),IF('People_Inputs'!$E$21="SALES",'Payroll'!AV229,0),IF('People_Inputs'!$E$22="SALES",'Payroll'!AV249,0),IF('People_Inputs'!$E$23="SALES",'Payroll'!AV269,0),IF('People_Inputs'!$E$24="SALES",'Payroll'!AV289,0),IF('People_Inputs'!$E$25="SALES",'Payroll'!AV309,0),IF('People_Inputs'!$E$26="SALES",'Payroll'!AV329,0),IF('People_Inputs'!$E$27="SALES",'Payroll'!AV349,0),IF('People_Inputs'!$E$28="SALES",'Payroll'!AV369,0),IF('People_Inputs'!$E$29="SALES",'Payroll'!AV389,0),IF('People_Inputs'!$E$30="SALES",'Payroll'!AV409,0),IF('People_Inputs'!$E$31="SALES",'Payroll'!AV429,0),IF('People_Inputs'!$E$32="SALES",'Payroll'!AV449,0),IF('People_Inputs'!$E$33="SALES",'Payroll'!AV469,0),IF('People_Inputs'!$E$34="SALES",'Payroll'!AV489,0),IF('People_Inputs'!$E$35="SALES",'Payroll'!AV509,0),IF('People_Inputs'!$E$36="SALES",'Payroll'!AV529,0),IF('People_Inputs'!$E$37="SALES",'Payroll'!AV549,0),IF('People_Inputs'!$E$38="SALES",'Payroll'!AV569,0),IF('People_Inputs'!$E$39="SALES",'Payroll'!AV589,0),IF('People_Inputs'!$E$40="SALES",'Payroll'!AV609,0),IF('People_Inputs'!$E$41="SALES",'Payroll'!AV629,0),IF('People_Inputs'!$E$42="SALES",'Payroll'!AV649,0),IF('People_Inputs'!$E$43="SALES",'Payroll'!AV669,0),IF('People_Inputs'!$E$44="SALES",'Payroll'!AV689,0),IF('People_Inputs'!$E$45="SALES",'Payroll'!AV709,0),IF('People_Inputs'!$E$46="SALES",'Payroll'!AV729,0),IF('People_Inputs'!$E$47="SALES",'Payroll'!AV749,0),IF('People_Inputs'!$E$48="SALES",'Payroll'!AV769,0),IF('People_Inputs'!$E$49="SALES",'Payroll'!AV789,0),IF('People_Inputs'!$E$50="SALES",'Payroll'!AV809,0),IF('People_Inputs'!$E$51="SALES",'Payroll'!AV829,0),IF('People_Inputs'!$E$52="SALES",'Payroll'!AV849,0),IF('People_Inputs'!$E$53="SALES",'Payroll'!AV869,0),IF('People_Inputs'!$E$54="SALES",'Payroll'!AV889,0),IF('People_Inputs'!$E$55="SALES",'Payroll'!AV909,0),IF('People_Inputs'!$E$56="SALES",'Payroll'!AV929,0),IF('People_Inputs'!$E$57="SALES",'Payroll'!AV949,0),IF('People_Inputs'!$E$58="SALES",'Payroll'!AV969,0),IF('People_Inputs'!$E$59="SALES",'Payroll'!AV989,0),IF('People_Inputs'!$E$60="SALES",'Payroll'!AV1009,0),IF('People_Inputs'!$E$61="SALES",'Payroll'!AV1029,0),IF('People_Inputs'!$E$62="SALES",'Payroll'!AV1049,0),IF('People_Inputs'!$E$63="SALES",'Payroll'!AV1069,0),IF('People_Inputs'!$E$64="SALES",'Payroll'!AV1089,0),IF('People_Inputs'!$E$65="SALES",'Payroll'!AV1109,0),IF('People_Inputs'!$E$66="SALES",'Payroll'!AV1129,0),IF('People_Inputs'!$E$67="SALES",'Payroll'!AV1149,0),IF('People_Inputs'!$E$68="SALES",'Payroll'!AV1169,0),IF('People_Inputs'!$E$69="SALES",'Payroll'!AV1189,0),IF('People_Inputs'!$E$70="SALES",'Payroll'!AV1209,0))</f>
        <v>450</v>
      </c>
      <c r="AW41" s="35">
        <f>SUM(IF('People_Inputs'!$E$11="SALES",'Payroll'!AW29,0),IF('People_Inputs'!$E$12="SALES",'Payroll'!AW49,0),IF('People_Inputs'!$E$13="SALES",'Payroll'!AW69,0),IF('People_Inputs'!$E$14="SALES",'Payroll'!AW89,0),IF('People_Inputs'!$E$15="SALES",'Payroll'!AW109,0),IF('People_Inputs'!$E$16="SALES",'Payroll'!AW129,0),IF('People_Inputs'!$E$17="SALES",'Payroll'!AW149,0),IF('People_Inputs'!$E$18="SALES",'Payroll'!AW169,0),IF('People_Inputs'!$E$19="SALES",'Payroll'!AW189,0),IF('People_Inputs'!$E$20="SALES",'Payroll'!AW209,0),IF('People_Inputs'!$E$21="SALES",'Payroll'!AW229,0),IF('People_Inputs'!$E$22="SALES",'Payroll'!AW249,0),IF('People_Inputs'!$E$23="SALES",'Payroll'!AW269,0),IF('People_Inputs'!$E$24="SALES",'Payroll'!AW289,0),IF('People_Inputs'!$E$25="SALES",'Payroll'!AW309,0),IF('People_Inputs'!$E$26="SALES",'Payroll'!AW329,0),IF('People_Inputs'!$E$27="SALES",'Payroll'!AW349,0),IF('People_Inputs'!$E$28="SALES",'Payroll'!AW369,0),IF('People_Inputs'!$E$29="SALES",'Payroll'!AW389,0),IF('People_Inputs'!$E$30="SALES",'Payroll'!AW409,0),IF('People_Inputs'!$E$31="SALES",'Payroll'!AW429,0),IF('People_Inputs'!$E$32="SALES",'Payroll'!AW449,0),IF('People_Inputs'!$E$33="SALES",'Payroll'!AW469,0),IF('People_Inputs'!$E$34="SALES",'Payroll'!AW489,0),IF('People_Inputs'!$E$35="SALES",'Payroll'!AW509,0),IF('People_Inputs'!$E$36="SALES",'Payroll'!AW529,0),IF('People_Inputs'!$E$37="SALES",'Payroll'!AW549,0),IF('People_Inputs'!$E$38="SALES",'Payroll'!AW569,0),IF('People_Inputs'!$E$39="SALES",'Payroll'!AW589,0),IF('People_Inputs'!$E$40="SALES",'Payroll'!AW609,0),IF('People_Inputs'!$E$41="SALES",'Payroll'!AW629,0),IF('People_Inputs'!$E$42="SALES",'Payroll'!AW649,0),IF('People_Inputs'!$E$43="SALES",'Payroll'!AW669,0),IF('People_Inputs'!$E$44="SALES",'Payroll'!AW689,0),IF('People_Inputs'!$E$45="SALES",'Payroll'!AW709,0),IF('People_Inputs'!$E$46="SALES",'Payroll'!AW729,0),IF('People_Inputs'!$E$47="SALES",'Payroll'!AW749,0),IF('People_Inputs'!$E$48="SALES",'Payroll'!AW769,0),IF('People_Inputs'!$E$49="SALES",'Payroll'!AW789,0),IF('People_Inputs'!$E$50="SALES",'Payroll'!AW809,0),IF('People_Inputs'!$E$51="SALES",'Payroll'!AW829,0),IF('People_Inputs'!$E$52="SALES",'Payroll'!AW849,0),IF('People_Inputs'!$E$53="SALES",'Payroll'!AW869,0),IF('People_Inputs'!$E$54="SALES",'Payroll'!AW889,0),IF('People_Inputs'!$E$55="SALES",'Payroll'!AW909,0),IF('People_Inputs'!$E$56="SALES",'Payroll'!AW929,0),IF('People_Inputs'!$E$57="SALES",'Payroll'!AW949,0),IF('People_Inputs'!$E$58="SALES",'Payroll'!AW969,0),IF('People_Inputs'!$E$59="SALES",'Payroll'!AW989,0),IF('People_Inputs'!$E$60="SALES",'Payroll'!AW1009,0),IF('People_Inputs'!$E$61="SALES",'Payroll'!AW1029,0),IF('People_Inputs'!$E$62="SALES",'Payroll'!AW1049,0),IF('People_Inputs'!$E$63="SALES",'Payroll'!AW1069,0),IF('People_Inputs'!$E$64="SALES",'Payroll'!AW1089,0),IF('People_Inputs'!$E$65="SALES",'Payroll'!AW1109,0),IF('People_Inputs'!$E$66="SALES",'Payroll'!AW1129,0),IF('People_Inputs'!$E$67="SALES",'Payroll'!AW1149,0),IF('People_Inputs'!$E$68="SALES",'Payroll'!AW1169,0),IF('People_Inputs'!$E$69="SALES",'Payroll'!AW1189,0),IF('People_Inputs'!$E$70="SALES",'Payroll'!AW1209,0))</f>
        <v>450</v>
      </c>
      <c r="AX41" s="35">
        <f>SUM(IF('People_Inputs'!$E$11="SALES",'Payroll'!AX29,0),IF('People_Inputs'!$E$12="SALES",'Payroll'!AX49,0),IF('People_Inputs'!$E$13="SALES",'Payroll'!AX69,0),IF('People_Inputs'!$E$14="SALES",'Payroll'!AX89,0),IF('People_Inputs'!$E$15="SALES",'Payroll'!AX109,0),IF('People_Inputs'!$E$16="SALES",'Payroll'!AX129,0),IF('People_Inputs'!$E$17="SALES",'Payroll'!AX149,0),IF('People_Inputs'!$E$18="SALES",'Payroll'!AX169,0),IF('People_Inputs'!$E$19="SALES",'Payroll'!AX189,0),IF('People_Inputs'!$E$20="SALES",'Payroll'!AX209,0),IF('People_Inputs'!$E$21="SALES",'Payroll'!AX229,0),IF('People_Inputs'!$E$22="SALES",'Payroll'!AX249,0),IF('People_Inputs'!$E$23="SALES",'Payroll'!AX269,0),IF('People_Inputs'!$E$24="SALES",'Payroll'!AX289,0),IF('People_Inputs'!$E$25="SALES",'Payroll'!AX309,0),IF('People_Inputs'!$E$26="SALES",'Payroll'!AX329,0),IF('People_Inputs'!$E$27="SALES",'Payroll'!AX349,0),IF('People_Inputs'!$E$28="SALES",'Payroll'!AX369,0),IF('People_Inputs'!$E$29="SALES",'Payroll'!AX389,0),IF('People_Inputs'!$E$30="SALES",'Payroll'!AX409,0),IF('People_Inputs'!$E$31="SALES",'Payroll'!AX429,0),IF('People_Inputs'!$E$32="SALES",'Payroll'!AX449,0),IF('People_Inputs'!$E$33="SALES",'Payroll'!AX469,0),IF('People_Inputs'!$E$34="SALES",'Payroll'!AX489,0),IF('People_Inputs'!$E$35="SALES",'Payroll'!AX509,0),IF('People_Inputs'!$E$36="SALES",'Payroll'!AX529,0),IF('People_Inputs'!$E$37="SALES",'Payroll'!AX549,0),IF('People_Inputs'!$E$38="SALES",'Payroll'!AX569,0),IF('People_Inputs'!$E$39="SALES",'Payroll'!AX589,0),IF('People_Inputs'!$E$40="SALES",'Payroll'!AX609,0),IF('People_Inputs'!$E$41="SALES",'Payroll'!AX629,0),IF('People_Inputs'!$E$42="SALES",'Payroll'!AX649,0),IF('People_Inputs'!$E$43="SALES",'Payroll'!AX669,0),IF('People_Inputs'!$E$44="SALES",'Payroll'!AX689,0),IF('People_Inputs'!$E$45="SALES",'Payroll'!AX709,0),IF('People_Inputs'!$E$46="SALES",'Payroll'!AX729,0),IF('People_Inputs'!$E$47="SALES",'Payroll'!AX749,0),IF('People_Inputs'!$E$48="SALES",'Payroll'!AX769,0),IF('People_Inputs'!$E$49="SALES",'Payroll'!AX789,0),IF('People_Inputs'!$E$50="SALES",'Payroll'!AX809,0),IF('People_Inputs'!$E$51="SALES",'Payroll'!AX829,0),IF('People_Inputs'!$E$52="SALES",'Payroll'!AX849,0),IF('People_Inputs'!$E$53="SALES",'Payroll'!AX869,0),IF('People_Inputs'!$E$54="SALES",'Payroll'!AX889,0),IF('People_Inputs'!$E$55="SALES",'Payroll'!AX909,0),IF('People_Inputs'!$E$56="SALES",'Payroll'!AX929,0),IF('People_Inputs'!$E$57="SALES",'Payroll'!AX949,0),IF('People_Inputs'!$E$58="SALES",'Payroll'!AX969,0),IF('People_Inputs'!$E$59="SALES",'Payroll'!AX989,0),IF('People_Inputs'!$E$60="SALES",'Payroll'!AX1009,0),IF('People_Inputs'!$E$61="SALES",'Payroll'!AX1029,0),IF('People_Inputs'!$E$62="SALES",'Payroll'!AX1049,0),IF('People_Inputs'!$E$63="SALES",'Payroll'!AX1069,0),IF('People_Inputs'!$E$64="SALES",'Payroll'!AX1089,0),IF('People_Inputs'!$E$65="SALES",'Payroll'!AX1109,0),IF('People_Inputs'!$E$66="SALES",'Payroll'!AX1129,0),IF('People_Inputs'!$E$67="SALES",'Payroll'!AX1149,0),IF('People_Inputs'!$E$68="SALES",'Payroll'!AX1169,0),IF('People_Inputs'!$E$69="SALES",'Payroll'!AX1189,0),IF('People_Inputs'!$E$70="SALES",'Payroll'!AX1209,0))</f>
        <v>450</v>
      </c>
      <c r="AY41" s="35">
        <f>SUM(IF('People_Inputs'!$E$11="SALES",'Payroll'!AY29,0),IF('People_Inputs'!$E$12="SALES",'Payroll'!AY49,0),IF('People_Inputs'!$E$13="SALES",'Payroll'!AY69,0),IF('People_Inputs'!$E$14="SALES",'Payroll'!AY89,0),IF('People_Inputs'!$E$15="SALES",'Payroll'!AY109,0),IF('People_Inputs'!$E$16="SALES",'Payroll'!AY129,0),IF('People_Inputs'!$E$17="SALES",'Payroll'!AY149,0),IF('People_Inputs'!$E$18="SALES",'Payroll'!AY169,0),IF('People_Inputs'!$E$19="SALES",'Payroll'!AY189,0),IF('People_Inputs'!$E$20="SALES",'Payroll'!AY209,0),IF('People_Inputs'!$E$21="SALES",'Payroll'!AY229,0),IF('People_Inputs'!$E$22="SALES",'Payroll'!AY249,0),IF('People_Inputs'!$E$23="SALES",'Payroll'!AY269,0),IF('People_Inputs'!$E$24="SALES",'Payroll'!AY289,0),IF('People_Inputs'!$E$25="SALES",'Payroll'!AY309,0),IF('People_Inputs'!$E$26="SALES",'Payroll'!AY329,0),IF('People_Inputs'!$E$27="SALES",'Payroll'!AY349,0),IF('People_Inputs'!$E$28="SALES",'Payroll'!AY369,0),IF('People_Inputs'!$E$29="SALES",'Payroll'!AY389,0),IF('People_Inputs'!$E$30="SALES",'Payroll'!AY409,0),IF('People_Inputs'!$E$31="SALES",'Payroll'!AY429,0),IF('People_Inputs'!$E$32="SALES",'Payroll'!AY449,0),IF('People_Inputs'!$E$33="SALES",'Payroll'!AY469,0),IF('People_Inputs'!$E$34="SALES",'Payroll'!AY489,0),IF('People_Inputs'!$E$35="SALES",'Payroll'!AY509,0),IF('People_Inputs'!$E$36="SALES",'Payroll'!AY529,0),IF('People_Inputs'!$E$37="SALES",'Payroll'!AY549,0),IF('People_Inputs'!$E$38="SALES",'Payroll'!AY569,0),IF('People_Inputs'!$E$39="SALES",'Payroll'!AY589,0),IF('People_Inputs'!$E$40="SALES",'Payroll'!AY609,0),IF('People_Inputs'!$E$41="SALES",'Payroll'!AY629,0),IF('People_Inputs'!$E$42="SALES",'Payroll'!AY649,0),IF('People_Inputs'!$E$43="SALES",'Payroll'!AY669,0),IF('People_Inputs'!$E$44="SALES",'Payroll'!AY689,0),IF('People_Inputs'!$E$45="SALES",'Payroll'!AY709,0),IF('People_Inputs'!$E$46="SALES",'Payroll'!AY729,0),IF('People_Inputs'!$E$47="SALES",'Payroll'!AY749,0),IF('People_Inputs'!$E$48="SALES",'Payroll'!AY769,0),IF('People_Inputs'!$E$49="SALES",'Payroll'!AY789,0),IF('People_Inputs'!$E$50="SALES",'Payroll'!AY809,0),IF('People_Inputs'!$E$51="SALES",'Payroll'!AY829,0),IF('People_Inputs'!$E$52="SALES",'Payroll'!AY849,0),IF('People_Inputs'!$E$53="SALES",'Payroll'!AY869,0),IF('People_Inputs'!$E$54="SALES",'Payroll'!AY889,0),IF('People_Inputs'!$E$55="SALES",'Payroll'!AY909,0),IF('People_Inputs'!$E$56="SALES",'Payroll'!AY929,0),IF('People_Inputs'!$E$57="SALES",'Payroll'!AY949,0),IF('People_Inputs'!$E$58="SALES",'Payroll'!AY969,0),IF('People_Inputs'!$E$59="SALES",'Payroll'!AY989,0),IF('People_Inputs'!$E$60="SALES",'Payroll'!AY1009,0),IF('People_Inputs'!$E$61="SALES",'Payroll'!AY1029,0),IF('People_Inputs'!$E$62="SALES",'Payroll'!AY1049,0),IF('People_Inputs'!$E$63="SALES",'Payroll'!AY1069,0),IF('People_Inputs'!$E$64="SALES",'Payroll'!AY1089,0),IF('People_Inputs'!$E$65="SALES",'Payroll'!AY1109,0),IF('People_Inputs'!$E$66="SALES",'Payroll'!AY1129,0),IF('People_Inputs'!$E$67="SALES",'Payroll'!AY1149,0),IF('People_Inputs'!$E$68="SALES",'Payroll'!AY1169,0),IF('People_Inputs'!$E$69="SALES",'Payroll'!AY1189,0),IF('People_Inputs'!$E$70="SALES",'Payroll'!AY1209,0))</f>
        <v>450</v>
      </c>
      <c r="AZ41" s="35">
        <f>SUM(IF('People_Inputs'!$E$11="SALES",'Payroll'!AZ29,0),IF('People_Inputs'!$E$12="SALES",'Payroll'!AZ49,0),IF('People_Inputs'!$E$13="SALES",'Payroll'!AZ69,0),IF('People_Inputs'!$E$14="SALES",'Payroll'!AZ89,0),IF('People_Inputs'!$E$15="SALES",'Payroll'!AZ109,0),IF('People_Inputs'!$E$16="SALES",'Payroll'!AZ129,0),IF('People_Inputs'!$E$17="SALES",'Payroll'!AZ149,0),IF('People_Inputs'!$E$18="SALES",'Payroll'!AZ169,0),IF('People_Inputs'!$E$19="SALES",'Payroll'!AZ189,0),IF('People_Inputs'!$E$20="SALES",'Payroll'!AZ209,0),IF('People_Inputs'!$E$21="SALES",'Payroll'!AZ229,0),IF('People_Inputs'!$E$22="SALES",'Payroll'!AZ249,0),IF('People_Inputs'!$E$23="SALES",'Payroll'!AZ269,0),IF('People_Inputs'!$E$24="SALES",'Payroll'!AZ289,0),IF('People_Inputs'!$E$25="SALES",'Payroll'!AZ309,0),IF('People_Inputs'!$E$26="SALES",'Payroll'!AZ329,0),IF('People_Inputs'!$E$27="SALES",'Payroll'!AZ349,0),IF('People_Inputs'!$E$28="SALES",'Payroll'!AZ369,0),IF('People_Inputs'!$E$29="SALES",'Payroll'!AZ389,0),IF('People_Inputs'!$E$30="SALES",'Payroll'!AZ409,0),IF('People_Inputs'!$E$31="SALES",'Payroll'!AZ429,0),IF('People_Inputs'!$E$32="SALES",'Payroll'!AZ449,0),IF('People_Inputs'!$E$33="SALES",'Payroll'!AZ469,0),IF('People_Inputs'!$E$34="SALES",'Payroll'!AZ489,0),IF('People_Inputs'!$E$35="SALES",'Payroll'!AZ509,0),IF('People_Inputs'!$E$36="SALES",'Payroll'!AZ529,0),IF('People_Inputs'!$E$37="SALES",'Payroll'!AZ549,0),IF('People_Inputs'!$E$38="SALES",'Payroll'!AZ569,0),IF('People_Inputs'!$E$39="SALES",'Payroll'!AZ589,0),IF('People_Inputs'!$E$40="SALES",'Payroll'!AZ609,0),IF('People_Inputs'!$E$41="SALES",'Payroll'!AZ629,0),IF('People_Inputs'!$E$42="SALES",'Payroll'!AZ649,0),IF('People_Inputs'!$E$43="SALES",'Payroll'!AZ669,0),IF('People_Inputs'!$E$44="SALES",'Payroll'!AZ689,0),IF('People_Inputs'!$E$45="SALES",'Payroll'!AZ709,0),IF('People_Inputs'!$E$46="SALES",'Payroll'!AZ729,0),IF('People_Inputs'!$E$47="SALES",'Payroll'!AZ749,0),IF('People_Inputs'!$E$48="SALES",'Payroll'!AZ769,0),IF('People_Inputs'!$E$49="SALES",'Payroll'!AZ789,0),IF('People_Inputs'!$E$50="SALES",'Payroll'!AZ809,0),IF('People_Inputs'!$E$51="SALES",'Payroll'!AZ829,0),IF('People_Inputs'!$E$52="SALES",'Payroll'!AZ849,0),IF('People_Inputs'!$E$53="SALES",'Payroll'!AZ869,0),IF('People_Inputs'!$E$54="SALES",'Payroll'!AZ889,0),IF('People_Inputs'!$E$55="SALES",'Payroll'!AZ909,0),IF('People_Inputs'!$E$56="SALES",'Payroll'!AZ929,0),IF('People_Inputs'!$E$57="SALES",'Payroll'!AZ949,0),IF('People_Inputs'!$E$58="SALES",'Payroll'!AZ969,0),IF('People_Inputs'!$E$59="SALES",'Payroll'!AZ989,0),IF('People_Inputs'!$E$60="SALES",'Payroll'!AZ1009,0),IF('People_Inputs'!$E$61="SALES",'Payroll'!AZ1029,0),IF('People_Inputs'!$E$62="SALES",'Payroll'!AZ1049,0),IF('People_Inputs'!$E$63="SALES",'Payroll'!AZ1069,0),IF('People_Inputs'!$E$64="SALES",'Payroll'!AZ1089,0),IF('People_Inputs'!$E$65="SALES",'Payroll'!AZ1109,0),IF('People_Inputs'!$E$66="SALES",'Payroll'!AZ1129,0),IF('People_Inputs'!$E$67="SALES",'Payroll'!AZ1149,0),IF('People_Inputs'!$E$68="SALES",'Payroll'!AZ1169,0),IF('People_Inputs'!$E$69="SALES",'Payroll'!AZ1189,0),IF('People_Inputs'!$E$70="SALES",'Payroll'!AZ1209,0))</f>
        <v>450</v>
      </c>
      <c r="BA41" s="35">
        <f>SUM(IF('People_Inputs'!$E$11="SALES",'Payroll'!BA29,0),IF('People_Inputs'!$E$12="SALES",'Payroll'!BA49,0),IF('People_Inputs'!$E$13="SALES",'Payroll'!BA69,0),IF('People_Inputs'!$E$14="SALES",'Payroll'!BA89,0),IF('People_Inputs'!$E$15="SALES",'Payroll'!BA109,0),IF('People_Inputs'!$E$16="SALES",'Payroll'!BA129,0),IF('People_Inputs'!$E$17="SALES",'Payroll'!BA149,0),IF('People_Inputs'!$E$18="SALES",'Payroll'!BA169,0),IF('People_Inputs'!$E$19="SALES",'Payroll'!BA189,0),IF('People_Inputs'!$E$20="SALES",'Payroll'!BA209,0),IF('People_Inputs'!$E$21="SALES",'Payroll'!BA229,0),IF('People_Inputs'!$E$22="SALES",'Payroll'!BA249,0),IF('People_Inputs'!$E$23="SALES",'Payroll'!BA269,0),IF('People_Inputs'!$E$24="SALES",'Payroll'!BA289,0),IF('People_Inputs'!$E$25="SALES",'Payroll'!BA309,0),IF('People_Inputs'!$E$26="SALES",'Payroll'!BA329,0),IF('People_Inputs'!$E$27="SALES",'Payroll'!BA349,0),IF('People_Inputs'!$E$28="SALES",'Payroll'!BA369,0),IF('People_Inputs'!$E$29="SALES",'Payroll'!BA389,0),IF('People_Inputs'!$E$30="SALES",'Payroll'!BA409,0),IF('People_Inputs'!$E$31="SALES",'Payroll'!BA429,0),IF('People_Inputs'!$E$32="SALES",'Payroll'!BA449,0),IF('People_Inputs'!$E$33="SALES",'Payroll'!BA469,0),IF('People_Inputs'!$E$34="SALES",'Payroll'!BA489,0),IF('People_Inputs'!$E$35="SALES",'Payroll'!BA509,0),IF('People_Inputs'!$E$36="SALES",'Payroll'!BA529,0),IF('People_Inputs'!$E$37="SALES",'Payroll'!BA549,0),IF('People_Inputs'!$E$38="SALES",'Payroll'!BA569,0),IF('People_Inputs'!$E$39="SALES",'Payroll'!BA589,0),IF('People_Inputs'!$E$40="SALES",'Payroll'!BA609,0),IF('People_Inputs'!$E$41="SALES",'Payroll'!BA629,0),IF('People_Inputs'!$E$42="SALES",'Payroll'!BA649,0),IF('People_Inputs'!$E$43="SALES",'Payroll'!BA669,0),IF('People_Inputs'!$E$44="SALES",'Payroll'!BA689,0),IF('People_Inputs'!$E$45="SALES",'Payroll'!BA709,0),IF('People_Inputs'!$E$46="SALES",'Payroll'!BA729,0),IF('People_Inputs'!$E$47="SALES",'Payroll'!BA749,0),IF('People_Inputs'!$E$48="SALES",'Payroll'!BA769,0),IF('People_Inputs'!$E$49="SALES",'Payroll'!BA789,0),IF('People_Inputs'!$E$50="SALES",'Payroll'!BA809,0),IF('People_Inputs'!$E$51="SALES",'Payroll'!BA829,0),IF('People_Inputs'!$E$52="SALES",'Payroll'!BA849,0),IF('People_Inputs'!$E$53="SALES",'Payroll'!BA869,0),IF('People_Inputs'!$E$54="SALES",'Payroll'!BA889,0),IF('People_Inputs'!$E$55="SALES",'Payroll'!BA909,0),IF('People_Inputs'!$E$56="SALES",'Payroll'!BA929,0),IF('People_Inputs'!$E$57="SALES",'Payroll'!BA949,0),IF('People_Inputs'!$E$58="SALES",'Payroll'!BA969,0),IF('People_Inputs'!$E$59="SALES",'Payroll'!BA989,0),IF('People_Inputs'!$E$60="SALES",'Payroll'!BA1009,0),IF('People_Inputs'!$E$61="SALES",'Payroll'!BA1029,0),IF('People_Inputs'!$E$62="SALES",'Payroll'!BA1049,0),IF('People_Inputs'!$E$63="SALES",'Payroll'!BA1069,0),IF('People_Inputs'!$E$64="SALES",'Payroll'!BA1089,0),IF('People_Inputs'!$E$65="SALES",'Payroll'!BA1109,0),IF('People_Inputs'!$E$66="SALES",'Payroll'!BA1129,0),IF('People_Inputs'!$E$67="SALES",'Payroll'!BA1149,0),IF('People_Inputs'!$E$68="SALES",'Payroll'!BA1169,0),IF('People_Inputs'!$E$69="SALES",'Payroll'!BA1189,0),IF('People_Inputs'!$E$70="SALES",'Payroll'!BA1209,0))</f>
        <v>450</v>
      </c>
      <c r="BB41" s="35">
        <f>SUM(IF('People_Inputs'!$E$11="SALES",'Payroll'!BB29,0),IF('People_Inputs'!$E$12="SALES",'Payroll'!BB49,0),IF('People_Inputs'!$E$13="SALES",'Payroll'!BB69,0),IF('People_Inputs'!$E$14="SALES",'Payroll'!BB89,0),IF('People_Inputs'!$E$15="SALES",'Payroll'!BB109,0),IF('People_Inputs'!$E$16="SALES",'Payroll'!BB129,0),IF('People_Inputs'!$E$17="SALES",'Payroll'!BB149,0),IF('People_Inputs'!$E$18="SALES",'Payroll'!BB169,0),IF('People_Inputs'!$E$19="SALES",'Payroll'!BB189,0),IF('People_Inputs'!$E$20="SALES",'Payroll'!BB209,0),IF('People_Inputs'!$E$21="SALES",'Payroll'!BB229,0),IF('People_Inputs'!$E$22="SALES",'Payroll'!BB249,0),IF('People_Inputs'!$E$23="SALES",'Payroll'!BB269,0),IF('People_Inputs'!$E$24="SALES",'Payroll'!BB289,0),IF('People_Inputs'!$E$25="SALES",'Payroll'!BB309,0),IF('People_Inputs'!$E$26="SALES",'Payroll'!BB329,0),IF('People_Inputs'!$E$27="SALES",'Payroll'!BB349,0),IF('People_Inputs'!$E$28="SALES",'Payroll'!BB369,0),IF('People_Inputs'!$E$29="SALES",'Payroll'!BB389,0),IF('People_Inputs'!$E$30="SALES",'Payroll'!BB409,0),IF('People_Inputs'!$E$31="SALES",'Payroll'!BB429,0),IF('People_Inputs'!$E$32="SALES",'Payroll'!BB449,0),IF('People_Inputs'!$E$33="SALES",'Payroll'!BB469,0),IF('People_Inputs'!$E$34="SALES",'Payroll'!BB489,0),IF('People_Inputs'!$E$35="SALES",'Payroll'!BB509,0),IF('People_Inputs'!$E$36="SALES",'Payroll'!BB529,0),IF('People_Inputs'!$E$37="SALES",'Payroll'!BB549,0),IF('People_Inputs'!$E$38="SALES",'Payroll'!BB569,0),IF('People_Inputs'!$E$39="SALES",'Payroll'!BB589,0),IF('People_Inputs'!$E$40="SALES",'Payroll'!BB609,0),IF('People_Inputs'!$E$41="SALES",'Payroll'!BB629,0),IF('People_Inputs'!$E$42="SALES",'Payroll'!BB649,0),IF('People_Inputs'!$E$43="SALES",'Payroll'!BB669,0),IF('People_Inputs'!$E$44="SALES",'Payroll'!BB689,0),IF('People_Inputs'!$E$45="SALES",'Payroll'!BB709,0),IF('People_Inputs'!$E$46="SALES",'Payroll'!BB729,0),IF('People_Inputs'!$E$47="SALES",'Payroll'!BB749,0),IF('People_Inputs'!$E$48="SALES",'Payroll'!BB769,0),IF('People_Inputs'!$E$49="SALES",'Payroll'!BB789,0),IF('People_Inputs'!$E$50="SALES",'Payroll'!BB809,0),IF('People_Inputs'!$E$51="SALES",'Payroll'!BB829,0),IF('People_Inputs'!$E$52="SALES",'Payroll'!BB849,0),IF('People_Inputs'!$E$53="SALES",'Payroll'!BB869,0),IF('People_Inputs'!$E$54="SALES",'Payroll'!BB889,0),IF('People_Inputs'!$E$55="SALES",'Payroll'!BB909,0),IF('People_Inputs'!$E$56="SALES",'Payroll'!BB929,0),IF('People_Inputs'!$E$57="SALES",'Payroll'!BB949,0),IF('People_Inputs'!$E$58="SALES",'Payroll'!BB969,0),IF('People_Inputs'!$E$59="SALES",'Payroll'!BB989,0),IF('People_Inputs'!$E$60="SALES",'Payroll'!BB1009,0),IF('People_Inputs'!$E$61="SALES",'Payroll'!BB1029,0),IF('People_Inputs'!$E$62="SALES",'Payroll'!BB1049,0),IF('People_Inputs'!$E$63="SALES",'Payroll'!BB1069,0),IF('People_Inputs'!$E$64="SALES",'Payroll'!BB1089,0),IF('People_Inputs'!$E$65="SALES",'Payroll'!BB1109,0),IF('People_Inputs'!$E$66="SALES",'Payroll'!BB1129,0),IF('People_Inputs'!$E$67="SALES",'Payroll'!BB1149,0),IF('People_Inputs'!$E$68="SALES",'Payroll'!BB1169,0),IF('People_Inputs'!$E$69="SALES",'Payroll'!BB1189,0),IF('People_Inputs'!$E$70="SALES",'Payroll'!BB1209,0))</f>
        <v>450</v>
      </c>
      <c r="BC41" s="35">
        <f>SUM(IF('People_Inputs'!$E$11="SALES",'Payroll'!BC29,0),IF('People_Inputs'!$E$12="SALES",'Payroll'!BC49,0),IF('People_Inputs'!$E$13="SALES",'Payroll'!BC69,0),IF('People_Inputs'!$E$14="SALES",'Payroll'!BC89,0),IF('People_Inputs'!$E$15="SALES",'Payroll'!BC109,0),IF('People_Inputs'!$E$16="SALES",'Payroll'!BC129,0),IF('People_Inputs'!$E$17="SALES",'Payroll'!BC149,0),IF('People_Inputs'!$E$18="SALES",'Payroll'!BC169,0),IF('People_Inputs'!$E$19="SALES",'Payroll'!BC189,0),IF('People_Inputs'!$E$20="SALES",'Payroll'!BC209,0),IF('People_Inputs'!$E$21="SALES",'Payroll'!BC229,0),IF('People_Inputs'!$E$22="SALES",'Payroll'!BC249,0),IF('People_Inputs'!$E$23="SALES",'Payroll'!BC269,0),IF('People_Inputs'!$E$24="SALES",'Payroll'!BC289,0),IF('People_Inputs'!$E$25="SALES",'Payroll'!BC309,0),IF('People_Inputs'!$E$26="SALES",'Payroll'!BC329,0),IF('People_Inputs'!$E$27="SALES",'Payroll'!BC349,0),IF('People_Inputs'!$E$28="SALES",'Payroll'!BC369,0),IF('People_Inputs'!$E$29="SALES",'Payroll'!BC389,0),IF('People_Inputs'!$E$30="SALES",'Payroll'!BC409,0),IF('People_Inputs'!$E$31="SALES",'Payroll'!BC429,0),IF('People_Inputs'!$E$32="SALES",'Payroll'!BC449,0),IF('People_Inputs'!$E$33="SALES",'Payroll'!BC469,0),IF('People_Inputs'!$E$34="SALES",'Payroll'!BC489,0),IF('People_Inputs'!$E$35="SALES",'Payroll'!BC509,0),IF('People_Inputs'!$E$36="SALES",'Payroll'!BC529,0),IF('People_Inputs'!$E$37="SALES",'Payroll'!BC549,0),IF('People_Inputs'!$E$38="SALES",'Payroll'!BC569,0),IF('People_Inputs'!$E$39="SALES",'Payroll'!BC589,0),IF('People_Inputs'!$E$40="SALES",'Payroll'!BC609,0),IF('People_Inputs'!$E$41="SALES",'Payroll'!BC629,0),IF('People_Inputs'!$E$42="SALES",'Payroll'!BC649,0),IF('People_Inputs'!$E$43="SALES",'Payroll'!BC669,0),IF('People_Inputs'!$E$44="SALES",'Payroll'!BC689,0),IF('People_Inputs'!$E$45="SALES",'Payroll'!BC709,0),IF('People_Inputs'!$E$46="SALES",'Payroll'!BC729,0),IF('People_Inputs'!$E$47="SALES",'Payroll'!BC749,0),IF('People_Inputs'!$E$48="SALES",'Payroll'!BC769,0),IF('People_Inputs'!$E$49="SALES",'Payroll'!BC789,0),IF('People_Inputs'!$E$50="SALES",'Payroll'!BC809,0),IF('People_Inputs'!$E$51="SALES",'Payroll'!BC829,0),IF('People_Inputs'!$E$52="SALES",'Payroll'!BC849,0),IF('People_Inputs'!$E$53="SALES",'Payroll'!BC869,0),IF('People_Inputs'!$E$54="SALES",'Payroll'!BC889,0),IF('People_Inputs'!$E$55="SALES",'Payroll'!BC909,0),IF('People_Inputs'!$E$56="SALES",'Payroll'!BC929,0),IF('People_Inputs'!$E$57="SALES",'Payroll'!BC949,0),IF('People_Inputs'!$E$58="SALES",'Payroll'!BC969,0),IF('People_Inputs'!$E$59="SALES",'Payroll'!BC989,0),IF('People_Inputs'!$E$60="SALES",'Payroll'!BC1009,0),IF('People_Inputs'!$E$61="SALES",'Payroll'!BC1029,0),IF('People_Inputs'!$E$62="SALES",'Payroll'!BC1049,0),IF('People_Inputs'!$E$63="SALES",'Payroll'!BC1069,0),IF('People_Inputs'!$E$64="SALES",'Payroll'!BC1089,0),IF('People_Inputs'!$E$65="SALES",'Payroll'!BC1109,0),IF('People_Inputs'!$E$66="SALES",'Payroll'!BC1129,0),IF('People_Inputs'!$E$67="SALES",'Payroll'!BC1149,0),IF('People_Inputs'!$E$68="SALES",'Payroll'!BC1169,0),IF('People_Inputs'!$E$69="SALES",'Payroll'!BC1189,0),IF('People_Inputs'!$E$70="SALES",'Payroll'!BC1209,0))</f>
        <v>450</v>
      </c>
      <c r="BD41" s="35">
        <f>SUM(IF('People_Inputs'!$E$11="SALES",'Payroll'!BD29,0),IF('People_Inputs'!$E$12="SALES",'Payroll'!BD49,0),IF('People_Inputs'!$E$13="SALES",'Payroll'!BD69,0),IF('People_Inputs'!$E$14="SALES",'Payroll'!BD89,0),IF('People_Inputs'!$E$15="SALES",'Payroll'!BD109,0),IF('People_Inputs'!$E$16="SALES",'Payroll'!BD129,0),IF('People_Inputs'!$E$17="SALES",'Payroll'!BD149,0),IF('People_Inputs'!$E$18="SALES",'Payroll'!BD169,0),IF('People_Inputs'!$E$19="SALES",'Payroll'!BD189,0),IF('People_Inputs'!$E$20="SALES",'Payroll'!BD209,0),IF('People_Inputs'!$E$21="SALES",'Payroll'!BD229,0),IF('People_Inputs'!$E$22="SALES",'Payroll'!BD249,0),IF('People_Inputs'!$E$23="SALES",'Payroll'!BD269,0),IF('People_Inputs'!$E$24="SALES",'Payroll'!BD289,0),IF('People_Inputs'!$E$25="SALES",'Payroll'!BD309,0),IF('People_Inputs'!$E$26="SALES",'Payroll'!BD329,0),IF('People_Inputs'!$E$27="SALES",'Payroll'!BD349,0),IF('People_Inputs'!$E$28="SALES",'Payroll'!BD369,0),IF('People_Inputs'!$E$29="SALES",'Payroll'!BD389,0),IF('People_Inputs'!$E$30="SALES",'Payroll'!BD409,0),IF('People_Inputs'!$E$31="SALES",'Payroll'!BD429,0),IF('People_Inputs'!$E$32="SALES",'Payroll'!BD449,0),IF('People_Inputs'!$E$33="SALES",'Payroll'!BD469,0),IF('People_Inputs'!$E$34="SALES",'Payroll'!BD489,0),IF('People_Inputs'!$E$35="SALES",'Payroll'!BD509,0),IF('People_Inputs'!$E$36="SALES",'Payroll'!BD529,0),IF('People_Inputs'!$E$37="SALES",'Payroll'!BD549,0),IF('People_Inputs'!$E$38="SALES",'Payroll'!BD569,0),IF('People_Inputs'!$E$39="SALES",'Payroll'!BD589,0),IF('People_Inputs'!$E$40="SALES",'Payroll'!BD609,0),IF('People_Inputs'!$E$41="SALES",'Payroll'!BD629,0),IF('People_Inputs'!$E$42="SALES",'Payroll'!BD649,0),IF('People_Inputs'!$E$43="SALES",'Payroll'!BD669,0),IF('People_Inputs'!$E$44="SALES",'Payroll'!BD689,0),IF('People_Inputs'!$E$45="SALES",'Payroll'!BD709,0),IF('People_Inputs'!$E$46="SALES",'Payroll'!BD729,0),IF('People_Inputs'!$E$47="SALES",'Payroll'!BD749,0),IF('People_Inputs'!$E$48="SALES",'Payroll'!BD769,0),IF('People_Inputs'!$E$49="SALES",'Payroll'!BD789,0),IF('People_Inputs'!$E$50="SALES",'Payroll'!BD809,0),IF('People_Inputs'!$E$51="SALES",'Payroll'!BD829,0),IF('People_Inputs'!$E$52="SALES",'Payroll'!BD849,0),IF('People_Inputs'!$E$53="SALES",'Payroll'!BD869,0),IF('People_Inputs'!$E$54="SALES",'Payroll'!BD889,0),IF('People_Inputs'!$E$55="SALES",'Payroll'!BD909,0),IF('People_Inputs'!$E$56="SALES",'Payroll'!BD929,0),IF('People_Inputs'!$E$57="SALES",'Payroll'!BD949,0),IF('People_Inputs'!$E$58="SALES",'Payroll'!BD969,0),IF('People_Inputs'!$E$59="SALES",'Payroll'!BD989,0),IF('People_Inputs'!$E$60="SALES",'Payroll'!BD1009,0),IF('People_Inputs'!$E$61="SALES",'Payroll'!BD1029,0),IF('People_Inputs'!$E$62="SALES",'Payroll'!BD1049,0),IF('People_Inputs'!$E$63="SALES",'Payroll'!BD1069,0),IF('People_Inputs'!$E$64="SALES",'Payroll'!BD1089,0),IF('People_Inputs'!$E$65="SALES",'Payroll'!BD1109,0),IF('People_Inputs'!$E$66="SALES",'Payroll'!BD1129,0),IF('People_Inputs'!$E$67="SALES",'Payroll'!BD1149,0),IF('People_Inputs'!$E$68="SALES",'Payroll'!BD1169,0),IF('People_Inputs'!$E$69="SALES",'Payroll'!BD1189,0),IF('People_Inputs'!$E$70="SALES",'Payroll'!BD1209,0))</f>
        <v>450</v>
      </c>
      <c r="BE41" s="35">
        <f>SUM(IF('People_Inputs'!$E$11="SALES",'Payroll'!BE29,0),IF('People_Inputs'!$E$12="SALES",'Payroll'!BE49,0),IF('People_Inputs'!$E$13="SALES",'Payroll'!BE69,0),IF('People_Inputs'!$E$14="SALES",'Payroll'!BE89,0),IF('People_Inputs'!$E$15="SALES",'Payroll'!BE109,0),IF('People_Inputs'!$E$16="SALES",'Payroll'!BE129,0),IF('People_Inputs'!$E$17="SALES",'Payroll'!BE149,0),IF('People_Inputs'!$E$18="SALES",'Payroll'!BE169,0),IF('People_Inputs'!$E$19="SALES",'Payroll'!BE189,0),IF('People_Inputs'!$E$20="SALES",'Payroll'!BE209,0),IF('People_Inputs'!$E$21="SALES",'Payroll'!BE229,0),IF('People_Inputs'!$E$22="SALES",'Payroll'!BE249,0),IF('People_Inputs'!$E$23="SALES",'Payroll'!BE269,0),IF('People_Inputs'!$E$24="SALES",'Payroll'!BE289,0),IF('People_Inputs'!$E$25="SALES",'Payroll'!BE309,0),IF('People_Inputs'!$E$26="SALES",'Payroll'!BE329,0),IF('People_Inputs'!$E$27="SALES",'Payroll'!BE349,0),IF('People_Inputs'!$E$28="SALES",'Payroll'!BE369,0),IF('People_Inputs'!$E$29="SALES",'Payroll'!BE389,0),IF('People_Inputs'!$E$30="SALES",'Payroll'!BE409,0),IF('People_Inputs'!$E$31="SALES",'Payroll'!BE429,0),IF('People_Inputs'!$E$32="SALES",'Payroll'!BE449,0),IF('People_Inputs'!$E$33="SALES",'Payroll'!BE469,0),IF('People_Inputs'!$E$34="SALES",'Payroll'!BE489,0),IF('People_Inputs'!$E$35="SALES",'Payroll'!BE509,0),IF('People_Inputs'!$E$36="SALES",'Payroll'!BE529,0),IF('People_Inputs'!$E$37="SALES",'Payroll'!BE549,0),IF('People_Inputs'!$E$38="SALES",'Payroll'!BE569,0),IF('People_Inputs'!$E$39="SALES",'Payroll'!BE589,0),IF('People_Inputs'!$E$40="SALES",'Payroll'!BE609,0),IF('People_Inputs'!$E$41="SALES",'Payroll'!BE629,0),IF('People_Inputs'!$E$42="SALES",'Payroll'!BE649,0),IF('People_Inputs'!$E$43="SALES",'Payroll'!BE669,0),IF('People_Inputs'!$E$44="SALES",'Payroll'!BE689,0),IF('People_Inputs'!$E$45="SALES",'Payroll'!BE709,0),IF('People_Inputs'!$E$46="SALES",'Payroll'!BE729,0),IF('People_Inputs'!$E$47="SALES",'Payroll'!BE749,0),IF('People_Inputs'!$E$48="SALES",'Payroll'!BE769,0),IF('People_Inputs'!$E$49="SALES",'Payroll'!BE789,0),IF('People_Inputs'!$E$50="SALES",'Payroll'!BE809,0),IF('People_Inputs'!$E$51="SALES",'Payroll'!BE829,0),IF('People_Inputs'!$E$52="SALES",'Payroll'!BE849,0),IF('People_Inputs'!$E$53="SALES",'Payroll'!BE869,0),IF('People_Inputs'!$E$54="SALES",'Payroll'!BE889,0),IF('People_Inputs'!$E$55="SALES",'Payroll'!BE909,0),IF('People_Inputs'!$E$56="SALES",'Payroll'!BE929,0),IF('People_Inputs'!$E$57="SALES",'Payroll'!BE949,0),IF('People_Inputs'!$E$58="SALES",'Payroll'!BE969,0),IF('People_Inputs'!$E$59="SALES",'Payroll'!BE989,0),IF('People_Inputs'!$E$60="SALES",'Payroll'!BE1009,0),IF('People_Inputs'!$E$61="SALES",'Payroll'!BE1029,0),IF('People_Inputs'!$E$62="SALES",'Payroll'!BE1049,0),IF('People_Inputs'!$E$63="SALES",'Payroll'!BE1069,0),IF('People_Inputs'!$E$64="SALES",'Payroll'!BE1089,0),IF('People_Inputs'!$E$65="SALES",'Payroll'!BE1109,0),IF('People_Inputs'!$E$66="SALES",'Payroll'!BE1129,0),IF('People_Inputs'!$E$67="SALES",'Payroll'!BE1149,0),IF('People_Inputs'!$E$68="SALES",'Payroll'!BE1169,0),IF('People_Inputs'!$E$69="SALES",'Payroll'!BE1189,0),IF('People_Inputs'!$E$70="SALES",'Payroll'!BE1209,0))</f>
        <v>450</v>
      </c>
      <c r="BF41" s="35">
        <f>SUM(IF('People_Inputs'!$E$11="SALES",'Payroll'!BF29,0),IF('People_Inputs'!$E$12="SALES",'Payroll'!BF49,0),IF('People_Inputs'!$E$13="SALES",'Payroll'!BF69,0),IF('People_Inputs'!$E$14="SALES",'Payroll'!BF89,0),IF('People_Inputs'!$E$15="SALES",'Payroll'!BF109,0),IF('People_Inputs'!$E$16="SALES",'Payroll'!BF129,0),IF('People_Inputs'!$E$17="SALES",'Payroll'!BF149,0),IF('People_Inputs'!$E$18="SALES",'Payroll'!BF169,0),IF('People_Inputs'!$E$19="SALES",'Payroll'!BF189,0),IF('People_Inputs'!$E$20="SALES",'Payroll'!BF209,0),IF('People_Inputs'!$E$21="SALES",'Payroll'!BF229,0),IF('People_Inputs'!$E$22="SALES",'Payroll'!BF249,0),IF('People_Inputs'!$E$23="SALES",'Payroll'!BF269,0),IF('People_Inputs'!$E$24="SALES",'Payroll'!BF289,0),IF('People_Inputs'!$E$25="SALES",'Payroll'!BF309,0),IF('People_Inputs'!$E$26="SALES",'Payroll'!BF329,0),IF('People_Inputs'!$E$27="SALES",'Payroll'!BF349,0),IF('People_Inputs'!$E$28="SALES",'Payroll'!BF369,0),IF('People_Inputs'!$E$29="SALES",'Payroll'!BF389,0),IF('People_Inputs'!$E$30="SALES",'Payroll'!BF409,0),IF('People_Inputs'!$E$31="SALES",'Payroll'!BF429,0),IF('People_Inputs'!$E$32="SALES",'Payroll'!BF449,0),IF('People_Inputs'!$E$33="SALES",'Payroll'!BF469,0),IF('People_Inputs'!$E$34="SALES",'Payroll'!BF489,0),IF('People_Inputs'!$E$35="SALES",'Payroll'!BF509,0),IF('People_Inputs'!$E$36="SALES",'Payroll'!BF529,0),IF('People_Inputs'!$E$37="SALES",'Payroll'!BF549,0),IF('People_Inputs'!$E$38="SALES",'Payroll'!BF569,0),IF('People_Inputs'!$E$39="SALES",'Payroll'!BF589,0),IF('People_Inputs'!$E$40="SALES",'Payroll'!BF609,0),IF('People_Inputs'!$E$41="SALES",'Payroll'!BF629,0),IF('People_Inputs'!$E$42="SALES",'Payroll'!BF649,0),IF('People_Inputs'!$E$43="SALES",'Payroll'!BF669,0),IF('People_Inputs'!$E$44="SALES",'Payroll'!BF689,0),IF('People_Inputs'!$E$45="SALES",'Payroll'!BF709,0),IF('People_Inputs'!$E$46="SALES",'Payroll'!BF729,0),IF('People_Inputs'!$E$47="SALES",'Payroll'!BF749,0),IF('People_Inputs'!$E$48="SALES",'Payroll'!BF769,0),IF('People_Inputs'!$E$49="SALES",'Payroll'!BF789,0),IF('People_Inputs'!$E$50="SALES",'Payroll'!BF809,0),IF('People_Inputs'!$E$51="SALES",'Payroll'!BF829,0),IF('People_Inputs'!$E$52="SALES",'Payroll'!BF849,0),IF('People_Inputs'!$E$53="SALES",'Payroll'!BF869,0),IF('People_Inputs'!$E$54="SALES",'Payroll'!BF889,0),IF('People_Inputs'!$E$55="SALES",'Payroll'!BF909,0),IF('People_Inputs'!$E$56="SALES",'Payroll'!BF929,0),IF('People_Inputs'!$E$57="SALES",'Payroll'!BF949,0),IF('People_Inputs'!$E$58="SALES",'Payroll'!BF969,0),IF('People_Inputs'!$E$59="SALES",'Payroll'!BF989,0),IF('People_Inputs'!$E$60="SALES",'Payroll'!BF1009,0),IF('People_Inputs'!$E$61="SALES",'Payroll'!BF1029,0),IF('People_Inputs'!$E$62="SALES",'Payroll'!BF1049,0),IF('People_Inputs'!$E$63="SALES",'Payroll'!BF1069,0),IF('People_Inputs'!$E$64="SALES",'Payroll'!BF1089,0),IF('People_Inputs'!$E$65="SALES",'Payroll'!BF1109,0),IF('People_Inputs'!$E$66="SALES",'Payroll'!BF1129,0),IF('People_Inputs'!$E$67="SALES",'Payroll'!BF1149,0),IF('People_Inputs'!$E$68="SALES",'Payroll'!BF1169,0),IF('People_Inputs'!$E$69="SALES",'Payroll'!BF1189,0),IF('People_Inputs'!$E$70="SALES",'Payroll'!BF1209,0))</f>
        <v>450</v>
      </c>
      <c r="BG41" s="35">
        <f>SUM(IF('People_Inputs'!$E$11="SALES",'Payroll'!BG29,0),IF('People_Inputs'!$E$12="SALES",'Payroll'!BG49,0),IF('People_Inputs'!$E$13="SALES",'Payroll'!BG69,0),IF('People_Inputs'!$E$14="SALES",'Payroll'!BG89,0),IF('People_Inputs'!$E$15="SALES",'Payroll'!BG109,0),IF('People_Inputs'!$E$16="SALES",'Payroll'!BG129,0),IF('People_Inputs'!$E$17="SALES",'Payroll'!BG149,0),IF('People_Inputs'!$E$18="SALES",'Payroll'!BG169,0),IF('People_Inputs'!$E$19="SALES",'Payroll'!BG189,0),IF('People_Inputs'!$E$20="SALES",'Payroll'!BG209,0),IF('People_Inputs'!$E$21="SALES",'Payroll'!BG229,0),IF('People_Inputs'!$E$22="SALES",'Payroll'!BG249,0),IF('People_Inputs'!$E$23="SALES",'Payroll'!BG269,0),IF('People_Inputs'!$E$24="SALES",'Payroll'!BG289,0),IF('People_Inputs'!$E$25="SALES",'Payroll'!BG309,0),IF('People_Inputs'!$E$26="SALES",'Payroll'!BG329,0),IF('People_Inputs'!$E$27="SALES",'Payroll'!BG349,0),IF('People_Inputs'!$E$28="SALES",'Payroll'!BG369,0),IF('People_Inputs'!$E$29="SALES",'Payroll'!BG389,0),IF('People_Inputs'!$E$30="SALES",'Payroll'!BG409,0),IF('People_Inputs'!$E$31="SALES",'Payroll'!BG429,0),IF('People_Inputs'!$E$32="SALES",'Payroll'!BG449,0),IF('People_Inputs'!$E$33="SALES",'Payroll'!BG469,0),IF('People_Inputs'!$E$34="SALES",'Payroll'!BG489,0),IF('People_Inputs'!$E$35="SALES",'Payroll'!BG509,0),IF('People_Inputs'!$E$36="SALES",'Payroll'!BG529,0),IF('People_Inputs'!$E$37="SALES",'Payroll'!BG549,0),IF('People_Inputs'!$E$38="SALES",'Payroll'!BG569,0),IF('People_Inputs'!$E$39="SALES",'Payroll'!BG589,0),IF('People_Inputs'!$E$40="SALES",'Payroll'!BG609,0),IF('People_Inputs'!$E$41="SALES",'Payroll'!BG629,0),IF('People_Inputs'!$E$42="SALES",'Payroll'!BG649,0),IF('People_Inputs'!$E$43="SALES",'Payroll'!BG669,0),IF('People_Inputs'!$E$44="SALES",'Payroll'!BG689,0),IF('People_Inputs'!$E$45="SALES",'Payroll'!BG709,0),IF('People_Inputs'!$E$46="SALES",'Payroll'!BG729,0),IF('People_Inputs'!$E$47="SALES",'Payroll'!BG749,0),IF('People_Inputs'!$E$48="SALES",'Payroll'!BG769,0),IF('People_Inputs'!$E$49="SALES",'Payroll'!BG789,0),IF('People_Inputs'!$E$50="SALES",'Payroll'!BG809,0),IF('People_Inputs'!$E$51="SALES",'Payroll'!BG829,0),IF('People_Inputs'!$E$52="SALES",'Payroll'!BG849,0),IF('People_Inputs'!$E$53="SALES",'Payroll'!BG869,0),IF('People_Inputs'!$E$54="SALES",'Payroll'!BG889,0),IF('People_Inputs'!$E$55="SALES",'Payroll'!BG909,0),IF('People_Inputs'!$E$56="SALES",'Payroll'!BG929,0),IF('People_Inputs'!$E$57="SALES",'Payroll'!BG949,0),IF('People_Inputs'!$E$58="SALES",'Payroll'!BG969,0),IF('People_Inputs'!$E$59="SALES",'Payroll'!BG989,0),IF('People_Inputs'!$E$60="SALES",'Payroll'!BG1009,0),IF('People_Inputs'!$E$61="SALES",'Payroll'!BG1029,0),IF('People_Inputs'!$E$62="SALES",'Payroll'!BG1049,0),IF('People_Inputs'!$E$63="SALES",'Payroll'!BG1069,0),IF('People_Inputs'!$E$64="SALES",'Payroll'!BG1089,0),IF('People_Inputs'!$E$65="SALES",'Payroll'!BG1109,0),IF('People_Inputs'!$E$66="SALES",'Payroll'!BG1129,0),IF('People_Inputs'!$E$67="SALES",'Payroll'!BG1149,0),IF('People_Inputs'!$E$68="SALES",'Payroll'!BG1169,0),IF('People_Inputs'!$E$69="SALES",'Payroll'!BG1189,0),IF('People_Inputs'!$E$70="SALES",'Payroll'!BG1209,0))</f>
        <v>450</v>
      </c>
      <c r="BH41" s="35">
        <f>SUM(IF('People_Inputs'!$E$11="SALES",'Payroll'!BH29,0),IF('People_Inputs'!$E$12="SALES",'Payroll'!BH49,0),IF('People_Inputs'!$E$13="SALES",'Payroll'!BH69,0),IF('People_Inputs'!$E$14="SALES",'Payroll'!BH89,0),IF('People_Inputs'!$E$15="SALES",'Payroll'!BH109,0),IF('People_Inputs'!$E$16="SALES",'Payroll'!BH129,0),IF('People_Inputs'!$E$17="SALES",'Payroll'!BH149,0),IF('People_Inputs'!$E$18="SALES",'Payroll'!BH169,0),IF('People_Inputs'!$E$19="SALES",'Payroll'!BH189,0),IF('People_Inputs'!$E$20="SALES",'Payroll'!BH209,0),IF('People_Inputs'!$E$21="SALES",'Payroll'!BH229,0),IF('People_Inputs'!$E$22="SALES",'Payroll'!BH249,0),IF('People_Inputs'!$E$23="SALES",'Payroll'!BH269,0),IF('People_Inputs'!$E$24="SALES",'Payroll'!BH289,0),IF('People_Inputs'!$E$25="SALES",'Payroll'!BH309,0),IF('People_Inputs'!$E$26="SALES",'Payroll'!BH329,0),IF('People_Inputs'!$E$27="SALES",'Payroll'!BH349,0),IF('People_Inputs'!$E$28="SALES",'Payroll'!BH369,0),IF('People_Inputs'!$E$29="SALES",'Payroll'!BH389,0),IF('People_Inputs'!$E$30="SALES",'Payroll'!BH409,0),IF('People_Inputs'!$E$31="SALES",'Payroll'!BH429,0),IF('People_Inputs'!$E$32="SALES",'Payroll'!BH449,0),IF('People_Inputs'!$E$33="SALES",'Payroll'!BH469,0),IF('People_Inputs'!$E$34="SALES",'Payroll'!BH489,0),IF('People_Inputs'!$E$35="SALES",'Payroll'!BH509,0),IF('People_Inputs'!$E$36="SALES",'Payroll'!BH529,0),IF('People_Inputs'!$E$37="SALES",'Payroll'!BH549,0),IF('People_Inputs'!$E$38="SALES",'Payroll'!BH569,0),IF('People_Inputs'!$E$39="SALES",'Payroll'!BH589,0),IF('People_Inputs'!$E$40="SALES",'Payroll'!BH609,0),IF('People_Inputs'!$E$41="SALES",'Payroll'!BH629,0),IF('People_Inputs'!$E$42="SALES",'Payroll'!BH649,0),IF('People_Inputs'!$E$43="SALES",'Payroll'!BH669,0),IF('People_Inputs'!$E$44="SALES",'Payroll'!BH689,0),IF('People_Inputs'!$E$45="SALES",'Payroll'!BH709,0),IF('People_Inputs'!$E$46="SALES",'Payroll'!BH729,0),IF('People_Inputs'!$E$47="SALES",'Payroll'!BH749,0),IF('People_Inputs'!$E$48="SALES",'Payroll'!BH769,0),IF('People_Inputs'!$E$49="SALES",'Payroll'!BH789,0),IF('People_Inputs'!$E$50="SALES",'Payroll'!BH809,0),IF('People_Inputs'!$E$51="SALES",'Payroll'!BH829,0),IF('People_Inputs'!$E$52="SALES",'Payroll'!BH849,0),IF('People_Inputs'!$E$53="SALES",'Payroll'!BH869,0),IF('People_Inputs'!$E$54="SALES",'Payroll'!BH889,0),IF('People_Inputs'!$E$55="SALES",'Payroll'!BH909,0),IF('People_Inputs'!$E$56="SALES",'Payroll'!BH929,0),IF('People_Inputs'!$E$57="SALES",'Payroll'!BH949,0),IF('People_Inputs'!$E$58="SALES",'Payroll'!BH969,0),IF('People_Inputs'!$E$59="SALES",'Payroll'!BH989,0),IF('People_Inputs'!$E$60="SALES",'Payroll'!BH1009,0),IF('People_Inputs'!$E$61="SALES",'Payroll'!BH1029,0),IF('People_Inputs'!$E$62="SALES",'Payroll'!BH1049,0),IF('People_Inputs'!$E$63="SALES",'Payroll'!BH1069,0),IF('People_Inputs'!$E$64="SALES",'Payroll'!BH1089,0),IF('People_Inputs'!$E$65="SALES",'Payroll'!BH1109,0),IF('People_Inputs'!$E$66="SALES",'Payroll'!BH1129,0),IF('People_Inputs'!$E$67="SALES",'Payroll'!BH1149,0),IF('People_Inputs'!$E$68="SALES",'Payroll'!BH1169,0),IF('People_Inputs'!$E$69="SALES",'Payroll'!BH1189,0),IF('People_Inputs'!$E$70="SALES",'Payroll'!BH1209,0))</f>
        <v>450</v>
      </c>
      <c r="BI41" s="35">
        <f>SUM(IF('People_Inputs'!$E$11="SALES",'Payroll'!BI29,0),IF('People_Inputs'!$E$12="SALES",'Payroll'!BI49,0),IF('People_Inputs'!$E$13="SALES",'Payroll'!BI69,0),IF('People_Inputs'!$E$14="SALES",'Payroll'!BI89,0),IF('People_Inputs'!$E$15="SALES",'Payroll'!BI109,0),IF('People_Inputs'!$E$16="SALES",'Payroll'!BI129,0),IF('People_Inputs'!$E$17="SALES",'Payroll'!BI149,0),IF('People_Inputs'!$E$18="SALES",'Payroll'!BI169,0),IF('People_Inputs'!$E$19="SALES",'Payroll'!BI189,0),IF('People_Inputs'!$E$20="SALES",'Payroll'!BI209,0),IF('People_Inputs'!$E$21="SALES",'Payroll'!BI229,0),IF('People_Inputs'!$E$22="SALES",'Payroll'!BI249,0),IF('People_Inputs'!$E$23="SALES",'Payroll'!BI269,0),IF('People_Inputs'!$E$24="SALES",'Payroll'!BI289,0),IF('People_Inputs'!$E$25="SALES",'Payroll'!BI309,0),IF('People_Inputs'!$E$26="SALES",'Payroll'!BI329,0),IF('People_Inputs'!$E$27="SALES",'Payroll'!BI349,0),IF('People_Inputs'!$E$28="SALES",'Payroll'!BI369,0),IF('People_Inputs'!$E$29="SALES",'Payroll'!BI389,0),IF('People_Inputs'!$E$30="SALES",'Payroll'!BI409,0),IF('People_Inputs'!$E$31="SALES",'Payroll'!BI429,0),IF('People_Inputs'!$E$32="SALES",'Payroll'!BI449,0),IF('People_Inputs'!$E$33="SALES",'Payroll'!BI469,0),IF('People_Inputs'!$E$34="SALES",'Payroll'!BI489,0),IF('People_Inputs'!$E$35="SALES",'Payroll'!BI509,0),IF('People_Inputs'!$E$36="SALES",'Payroll'!BI529,0),IF('People_Inputs'!$E$37="SALES",'Payroll'!BI549,0),IF('People_Inputs'!$E$38="SALES",'Payroll'!BI569,0),IF('People_Inputs'!$E$39="SALES",'Payroll'!BI589,0),IF('People_Inputs'!$E$40="SALES",'Payroll'!BI609,0),IF('People_Inputs'!$E$41="SALES",'Payroll'!BI629,0),IF('People_Inputs'!$E$42="SALES",'Payroll'!BI649,0),IF('People_Inputs'!$E$43="SALES",'Payroll'!BI669,0),IF('People_Inputs'!$E$44="SALES",'Payroll'!BI689,0),IF('People_Inputs'!$E$45="SALES",'Payroll'!BI709,0),IF('People_Inputs'!$E$46="SALES",'Payroll'!BI729,0),IF('People_Inputs'!$E$47="SALES",'Payroll'!BI749,0),IF('People_Inputs'!$E$48="SALES",'Payroll'!BI769,0),IF('People_Inputs'!$E$49="SALES",'Payroll'!BI789,0),IF('People_Inputs'!$E$50="SALES",'Payroll'!BI809,0),IF('People_Inputs'!$E$51="SALES",'Payroll'!BI829,0),IF('People_Inputs'!$E$52="SALES",'Payroll'!BI849,0),IF('People_Inputs'!$E$53="SALES",'Payroll'!BI869,0),IF('People_Inputs'!$E$54="SALES",'Payroll'!BI889,0),IF('People_Inputs'!$E$55="SALES",'Payroll'!BI909,0),IF('People_Inputs'!$E$56="SALES",'Payroll'!BI929,0),IF('People_Inputs'!$E$57="SALES",'Payroll'!BI949,0),IF('People_Inputs'!$E$58="SALES",'Payroll'!BI969,0),IF('People_Inputs'!$E$59="SALES",'Payroll'!BI989,0),IF('People_Inputs'!$E$60="SALES",'Payroll'!BI1009,0),IF('People_Inputs'!$E$61="SALES",'Payroll'!BI1029,0),IF('People_Inputs'!$E$62="SALES",'Payroll'!BI1049,0),IF('People_Inputs'!$E$63="SALES",'Payroll'!BI1069,0),IF('People_Inputs'!$E$64="SALES",'Payroll'!BI1089,0),IF('People_Inputs'!$E$65="SALES",'Payroll'!BI1109,0),IF('People_Inputs'!$E$66="SALES",'Payroll'!BI1129,0),IF('People_Inputs'!$E$67="SALES",'Payroll'!BI1149,0),IF('People_Inputs'!$E$68="SALES",'Payroll'!BI1169,0),IF('People_Inputs'!$E$69="SALES",'Payroll'!BI1189,0),IF('People_Inputs'!$E$70="SALES",'Payroll'!BI1209,0))</f>
        <v>450</v>
      </c>
      <c r="BJ41" s="35">
        <f>SUM(IF('People_Inputs'!$E$11="SALES",'Payroll'!BJ29,0),IF('People_Inputs'!$E$12="SALES",'Payroll'!BJ49,0),IF('People_Inputs'!$E$13="SALES",'Payroll'!BJ69,0),IF('People_Inputs'!$E$14="SALES",'Payroll'!BJ89,0),IF('People_Inputs'!$E$15="SALES",'Payroll'!BJ109,0),IF('People_Inputs'!$E$16="SALES",'Payroll'!BJ129,0),IF('People_Inputs'!$E$17="SALES",'Payroll'!BJ149,0),IF('People_Inputs'!$E$18="SALES",'Payroll'!BJ169,0),IF('People_Inputs'!$E$19="SALES",'Payroll'!BJ189,0),IF('People_Inputs'!$E$20="SALES",'Payroll'!BJ209,0),IF('People_Inputs'!$E$21="SALES",'Payroll'!BJ229,0),IF('People_Inputs'!$E$22="SALES",'Payroll'!BJ249,0),IF('People_Inputs'!$E$23="SALES",'Payroll'!BJ269,0),IF('People_Inputs'!$E$24="SALES",'Payroll'!BJ289,0),IF('People_Inputs'!$E$25="SALES",'Payroll'!BJ309,0),IF('People_Inputs'!$E$26="SALES",'Payroll'!BJ329,0),IF('People_Inputs'!$E$27="SALES",'Payroll'!BJ349,0),IF('People_Inputs'!$E$28="SALES",'Payroll'!BJ369,0),IF('People_Inputs'!$E$29="SALES",'Payroll'!BJ389,0),IF('People_Inputs'!$E$30="SALES",'Payroll'!BJ409,0),IF('People_Inputs'!$E$31="SALES",'Payroll'!BJ429,0),IF('People_Inputs'!$E$32="SALES",'Payroll'!BJ449,0),IF('People_Inputs'!$E$33="SALES",'Payroll'!BJ469,0),IF('People_Inputs'!$E$34="SALES",'Payroll'!BJ489,0),IF('People_Inputs'!$E$35="SALES",'Payroll'!BJ509,0),IF('People_Inputs'!$E$36="SALES",'Payroll'!BJ529,0),IF('People_Inputs'!$E$37="SALES",'Payroll'!BJ549,0),IF('People_Inputs'!$E$38="SALES",'Payroll'!BJ569,0),IF('People_Inputs'!$E$39="SALES",'Payroll'!BJ589,0),IF('People_Inputs'!$E$40="SALES",'Payroll'!BJ609,0),IF('People_Inputs'!$E$41="SALES",'Payroll'!BJ629,0),IF('People_Inputs'!$E$42="SALES",'Payroll'!BJ649,0),IF('People_Inputs'!$E$43="SALES",'Payroll'!BJ669,0),IF('People_Inputs'!$E$44="SALES",'Payroll'!BJ689,0),IF('People_Inputs'!$E$45="SALES",'Payroll'!BJ709,0),IF('People_Inputs'!$E$46="SALES",'Payroll'!BJ729,0),IF('People_Inputs'!$E$47="SALES",'Payroll'!BJ749,0),IF('People_Inputs'!$E$48="SALES",'Payroll'!BJ769,0),IF('People_Inputs'!$E$49="SALES",'Payroll'!BJ789,0),IF('People_Inputs'!$E$50="SALES",'Payroll'!BJ809,0),IF('People_Inputs'!$E$51="SALES",'Payroll'!BJ829,0),IF('People_Inputs'!$E$52="SALES",'Payroll'!BJ849,0),IF('People_Inputs'!$E$53="SALES",'Payroll'!BJ869,0),IF('People_Inputs'!$E$54="SALES",'Payroll'!BJ889,0),IF('People_Inputs'!$E$55="SALES",'Payroll'!BJ909,0),IF('People_Inputs'!$E$56="SALES",'Payroll'!BJ929,0),IF('People_Inputs'!$E$57="SALES",'Payroll'!BJ949,0),IF('People_Inputs'!$E$58="SALES",'Payroll'!BJ969,0),IF('People_Inputs'!$E$59="SALES",'Payroll'!BJ989,0),IF('People_Inputs'!$E$60="SALES",'Payroll'!BJ1009,0),IF('People_Inputs'!$E$61="SALES",'Payroll'!BJ1029,0),IF('People_Inputs'!$E$62="SALES",'Payroll'!BJ1049,0),IF('People_Inputs'!$E$63="SALES",'Payroll'!BJ1069,0),IF('People_Inputs'!$E$64="SALES",'Payroll'!BJ1089,0),IF('People_Inputs'!$E$65="SALES",'Payroll'!BJ1109,0),IF('People_Inputs'!$E$66="SALES",'Payroll'!BJ1129,0),IF('People_Inputs'!$E$67="SALES",'Payroll'!BJ1149,0),IF('People_Inputs'!$E$68="SALES",'Payroll'!BJ1169,0),IF('People_Inputs'!$E$69="SALES",'Payroll'!BJ1189,0),IF('People_Inputs'!$E$70="SALES",'Payroll'!BJ1209,0))</f>
        <v>450</v>
      </c>
      <c r="BK41" s="35">
        <f>SUM(IF('People_Inputs'!$E$11="SALES",'Payroll'!BK29,0),IF('People_Inputs'!$E$12="SALES",'Payroll'!BK49,0),IF('People_Inputs'!$E$13="SALES",'Payroll'!BK69,0),IF('People_Inputs'!$E$14="SALES",'Payroll'!BK89,0),IF('People_Inputs'!$E$15="SALES",'Payroll'!BK109,0),IF('People_Inputs'!$E$16="SALES",'Payroll'!BK129,0),IF('People_Inputs'!$E$17="SALES",'Payroll'!BK149,0),IF('People_Inputs'!$E$18="SALES",'Payroll'!BK169,0),IF('People_Inputs'!$E$19="SALES",'Payroll'!BK189,0),IF('People_Inputs'!$E$20="SALES",'Payroll'!BK209,0),IF('People_Inputs'!$E$21="SALES",'Payroll'!BK229,0),IF('People_Inputs'!$E$22="SALES",'Payroll'!BK249,0),IF('People_Inputs'!$E$23="SALES",'Payroll'!BK269,0),IF('People_Inputs'!$E$24="SALES",'Payroll'!BK289,0),IF('People_Inputs'!$E$25="SALES",'Payroll'!BK309,0),IF('People_Inputs'!$E$26="SALES",'Payroll'!BK329,0),IF('People_Inputs'!$E$27="SALES",'Payroll'!BK349,0),IF('People_Inputs'!$E$28="SALES",'Payroll'!BK369,0),IF('People_Inputs'!$E$29="SALES",'Payroll'!BK389,0),IF('People_Inputs'!$E$30="SALES",'Payroll'!BK409,0),IF('People_Inputs'!$E$31="SALES",'Payroll'!BK429,0),IF('People_Inputs'!$E$32="SALES",'Payroll'!BK449,0),IF('People_Inputs'!$E$33="SALES",'Payroll'!BK469,0),IF('People_Inputs'!$E$34="SALES",'Payroll'!BK489,0),IF('People_Inputs'!$E$35="SALES",'Payroll'!BK509,0),IF('People_Inputs'!$E$36="SALES",'Payroll'!BK529,0),IF('People_Inputs'!$E$37="SALES",'Payroll'!BK549,0),IF('People_Inputs'!$E$38="SALES",'Payroll'!BK569,0),IF('People_Inputs'!$E$39="SALES",'Payroll'!BK589,0),IF('People_Inputs'!$E$40="SALES",'Payroll'!BK609,0),IF('People_Inputs'!$E$41="SALES",'Payroll'!BK629,0),IF('People_Inputs'!$E$42="SALES",'Payroll'!BK649,0),IF('People_Inputs'!$E$43="SALES",'Payroll'!BK669,0),IF('People_Inputs'!$E$44="SALES",'Payroll'!BK689,0),IF('People_Inputs'!$E$45="SALES",'Payroll'!BK709,0),IF('People_Inputs'!$E$46="SALES",'Payroll'!BK729,0),IF('People_Inputs'!$E$47="SALES",'Payroll'!BK749,0),IF('People_Inputs'!$E$48="SALES",'Payroll'!BK769,0),IF('People_Inputs'!$E$49="SALES",'Payroll'!BK789,0),IF('People_Inputs'!$E$50="SALES",'Payroll'!BK809,0),IF('People_Inputs'!$E$51="SALES",'Payroll'!BK829,0),IF('People_Inputs'!$E$52="SALES",'Payroll'!BK849,0),IF('People_Inputs'!$E$53="SALES",'Payroll'!BK869,0),IF('People_Inputs'!$E$54="SALES",'Payroll'!BK889,0),IF('People_Inputs'!$E$55="SALES",'Payroll'!BK909,0),IF('People_Inputs'!$E$56="SALES",'Payroll'!BK929,0),IF('People_Inputs'!$E$57="SALES",'Payroll'!BK949,0),IF('People_Inputs'!$E$58="SALES",'Payroll'!BK969,0),IF('People_Inputs'!$E$59="SALES",'Payroll'!BK989,0),IF('People_Inputs'!$E$60="SALES",'Payroll'!BK1009,0),IF('People_Inputs'!$E$61="SALES",'Payroll'!BK1029,0),IF('People_Inputs'!$E$62="SALES",'Payroll'!BK1049,0),IF('People_Inputs'!$E$63="SALES",'Payroll'!BK1069,0),IF('People_Inputs'!$E$64="SALES",'Payroll'!BK1089,0),IF('People_Inputs'!$E$65="SALES",'Payroll'!BK1109,0),IF('People_Inputs'!$E$66="SALES",'Payroll'!BK1129,0),IF('People_Inputs'!$E$67="SALES",'Payroll'!BK1149,0),IF('People_Inputs'!$E$68="SALES",'Payroll'!BK1169,0),IF('People_Inputs'!$E$69="SALES",'Payroll'!BK1189,0),IF('People_Inputs'!$E$70="SALES",'Payroll'!BK1209,0))</f>
        <v>450</v>
      </c>
      <c r="BL41" s="35">
        <f>SUM(IF('People_Inputs'!$E$11="SALES",'Payroll'!BL29,0),IF('People_Inputs'!$E$12="SALES",'Payroll'!BL49,0),IF('People_Inputs'!$E$13="SALES",'Payroll'!BL69,0),IF('People_Inputs'!$E$14="SALES",'Payroll'!BL89,0),IF('People_Inputs'!$E$15="SALES",'Payroll'!BL109,0),IF('People_Inputs'!$E$16="SALES",'Payroll'!BL129,0),IF('People_Inputs'!$E$17="SALES",'Payroll'!BL149,0),IF('People_Inputs'!$E$18="SALES",'Payroll'!BL169,0),IF('People_Inputs'!$E$19="SALES",'Payroll'!BL189,0),IF('People_Inputs'!$E$20="SALES",'Payroll'!BL209,0),IF('People_Inputs'!$E$21="SALES",'Payroll'!BL229,0),IF('People_Inputs'!$E$22="SALES",'Payroll'!BL249,0),IF('People_Inputs'!$E$23="SALES",'Payroll'!BL269,0),IF('People_Inputs'!$E$24="SALES",'Payroll'!BL289,0),IF('People_Inputs'!$E$25="SALES",'Payroll'!BL309,0),IF('People_Inputs'!$E$26="SALES",'Payroll'!BL329,0),IF('People_Inputs'!$E$27="SALES",'Payroll'!BL349,0),IF('People_Inputs'!$E$28="SALES",'Payroll'!BL369,0),IF('People_Inputs'!$E$29="SALES",'Payroll'!BL389,0),IF('People_Inputs'!$E$30="SALES",'Payroll'!BL409,0),IF('People_Inputs'!$E$31="SALES",'Payroll'!BL429,0),IF('People_Inputs'!$E$32="SALES",'Payroll'!BL449,0),IF('People_Inputs'!$E$33="SALES",'Payroll'!BL469,0),IF('People_Inputs'!$E$34="SALES",'Payroll'!BL489,0),IF('People_Inputs'!$E$35="SALES",'Payroll'!BL509,0),IF('People_Inputs'!$E$36="SALES",'Payroll'!BL529,0),IF('People_Inputs'!$E$37="SALES",'Payroll'!BL549,0),IF('People_Inputs'!$E$38="SALES",'Payroll'!BL569,0),IF('People_Inputs'!$E$39="SALES",'Payroll'!BL589,0),IF('People_Inputs'!$E$40="SALES",'Payroll'!BL609,0),IF('People_Inputs'!$E$41="SALES",'Payroll'!BL629,0),IF('People_Inputs'!$E$42="SALES",'Payroll'!BL649,0),IF('People_Inputs'!$E$43="SALES",'Payroll'!BL669,0),IF('People_Inputs'!$E$44="SALES",'Payroll'!BL689,0),IF('People_Inputs'!$E$45="SALES",'Payroll'!BL709,0),IF('People_Inputs'!$E$46="SALES",'Payroll'!BL729,0),IF('People_Inputs'!$E$47="SALES",'Payroll'!BL749,0),IF('People_Inputs'!$E$48="SALES",'Payroll'!BL769,0),IF('People_Inputs'!$E$49="SALES",'Payroll'!BL789,0),IF('People_Inputs'!$E$50="SALES",'Payroll'!BL809,0),IF('People_Inputs'!$E$51="SALES",'Payroll'!BL829,0),IF('People_Inputs'!$E$52="SALES",'Payroll'!BL849,0),IF('People_Inputs'!$E$53="SALES",'Payroll'!BL869,0),IF('People_Inputs'!$E$54="SALES",'Payroll'!BL889,0),IF('People_Inputs'!$E$55="SALES",'Payroll'!BL909,0),IF('People_Inputs'!$E$56="SALES",'Payroll'!BL929,0),IF('People_Inputs'!$E$57="SALES",'Payroll'!BL949,0),IF('People_Inputs'!$E$58="SALES",'Payroll'!BL969,0),IF('People_Inputs'!$E$59="SALES",'Payroll'!BL989,0),IF('People_Inputs'!$E$60="SALES",'Payroll'!BL1009,0),IF('People_Inputs'!$E$61="SALES",'Payroll'!BL1029,0),IF('People_Inputs'!$E$62="SALES",'Payroll'!BL1049,0),IF('People_Inputs'!$E$63="SALES",'Payroll'!BL1069,0),IF('People_Inputs'!$E$64="SALES",'Payroll'!BL1089,0),IF('People_Inputs'!$E$65="SALES",'Payroll'!BL1109,0),IF('People_Inputs'!$E$66="SALES",'Payroll'!BL1129,0),IF('People_Inputs'!$E$67="SALES",'Payroll'!BL1149,0),IF('People_Inputs'!$E$68="SALES",'Payroll'!BL1169,0),IF('People_Inputs'!$E$69="SALES",'Payroll'!BL1189,0),IF('People_Inputs'!$E$70="SALES",'Payroll'!BL1209,0))</f>
        <v>450</v>
      </c>
      <c r="BM41" s="35">
        <f>SUM(IF('People_Inputs'!$E$11="SALES",'Payroll'!BM29,0),IF('People_Inputs'!$E$12="SALES",'Payroll'!BM49,0),IF('People_Inputs'!$E$13="SALES",'Payroll'!BM69,0),IF('People_Inputs'!$E$14="SALES",'Payroll'!BM89,0),IF('People_Inputs'!$E$15="SALES",'Payroll'!BM109,0),IF('People_Inputs'!$E$16="SALES",'Payroll'!BM129,0),IF('People_Inputs'!$E$17="SALES",'Payroll'!BM149,0),IF('People_Inputs'!$E$18="SALES",'Payroll'!BM169,0),IF('People_Inputs'!$E$19="SALES",'Payroll'!BM189,0),IF('People_Inputs'!$E$20="SALES",'Payroll'!BM209,0),IF('People_Inputs'!$E$21="SALES",'Payroll'!BM229,0),IF('People_Inputs'!$E$22="SALES",'Payroll'!BM249,0),IF('People_Inputs'!$E$23="SALES",'Payroll'!BM269,0),IF('People_Inputs'!$E$24="SALES",'Payroll'!BM289,0),IF('People_Inputs'!$E$25="SALES",'Payroll'!BM309,0),IF('People_Inputs'!$E$26="SALES",'Payroll'!BM329,0),IF('People_Inputs'!$E$27="SALES",'Payroll'!BM349,0),IF('People_Inputs'!$E$28="SALES",'Payroll'!BM369,0),IF('People_Inputs'!$E$29="SALES",'Payroll'!BM389,0),IF('People_Inputs'!$E$30="SALES",'Payroll'!BM409,0),IF('People_Inputs'!$E$31="SALES",'Payroll'!BM429,0),IF('People_Inputs'!$E$32="SALES",'Payroll'!BM449,0),IF('People_Inputs'!$E$33="SALES",'Payroll'!BM469,0),IF('People_Inputs'!$E$34="SALES",'Payroll'!BM489,0),IF('People_Inputs'!$E$35="SALES",'Payroll'!BM509,0),IF('People_Inputs'!$E$36="SALES",'Payroll'!BM529,0),IF('People_Inputs'!$E$37="SALES",'Payroll'!BM549,0),IF('People_Inputs'!$E$38="SALES",'Payroll'!BM569,0),IF('People_Inputs'!$E$39="SALES",'Payroll'!BM589,0),IF('People_Inputs'!$E$40="SALES",'Payroll'!BM609,0),IF('People_Inputs'!$E$41="SALES",'Payroll'!BM629,0),IF('People_Inputs'!$E$42="SALES",'Payroll'!BM649,0),IF('People_Inputs'!$E$43="SALES",'Payroll'!BM669,0),IF('People_Inputs'!$E$44="SALES",'Payroll'!BM689,0),IF('People_Inputs'!$E$45="SALES",'Payroll'!BM709,0),IF('People_Inputs'!$E$46="SALES",'Payroll'!BM729,0),IF('People_Inputs'!$E$47="SALES",'Payroll'!BM749,0),IF('People_Inputs'!$E$48="SALES",'Payroll'!BM769,0),IF('People_Inputs'!$E$49="SALES",'Payroll'!BM789,0),IF('People_Inputs'!$E$50="SALES",'Payroll'!BM809,0),IF('People_Inputs'!$E$51="SALES",'Payroll'!BM829,0),IF('People_Inputs'!$E$52="SALES",'Payroll'!BM849,0),IF('People_Inputs'!$E$53="SALES",'Payroll'!BM869,0),IF('People_Inputs'!$E$54="SALES",'Payroll'!BM889,0),IF('People_Inputs'!$E$55="SALES",'Payroll'!BM909,0),IF('People_Inputs'!$E$56="SALES",'Payroll'!BM929,0),IF('People_Inputs'!$E$57="SALES",'Payroll'!BM949,0),IF('People_Inputs'!$E$58="SALES",'Payroll'!BM969,0),IF('People_Inputs'!$E$59="SALES",'Payroll'!BM989,0),IF('People_Inputs'!$E$60="SALES",'Payroll'!BM1009,0),IF('People_Inputs'!$E$61="SALES",'Payroll'!BM1029,0),IF('People_Inputs'!$E$62="SALES",'Payroll'!BM1049,0),IF('People_Inputs'!$E$63="SALES",'Payroll'!BM1069,0),IF('People_Inputs'!$E$64="SALES",'Payroll'!BM1089,0),IF('People_Inputs'!$E$65="SALES",'Payroll'!BM1109,0),IF('People_Inputs'!$E$66="SALES",'Payroll'!BM1129,0),IF('People_Inputs'!$E$67="SALES",'Payroll'!BM1149,0),IF('People_Inputs'!$E$68="SALES",'Payroll'!BM1169,0),IF('People_Inputs'!$E$69="SALES",'Payroll'!BM1189,0),IF('People_Inputs'!$E$70="SALES",'Payroll'!BM1209,0))</f>
        <v>450</v>
      </c>
      <c r="BN41" s="35">
        <f>SUM(IF('People_Inputs'!$E$11="SALES",'Payroll'!BN29,0),IF('People_Inputs'!$E$12="SALES",'Payroll'!BN49,0),IF('People_Inputs'!$E$13="SALES",'Payroll'!BN69,0),IF('People_Inputs'!$E$14="SALES",'Payroll'!BN89,0),IF('People_Inputs'!$E$15="SALES",'Payroll'!BN109,0),IF('People_Inputs'!$E$16="SALES",'Payroll'!BN129,0),IF('People_Inputs'!$E$17="SALES",'Payroll'!BN149,0),IF('People_Inputs'!$E$18="SALES",'Payroll'!BN169,0),IF('People_Inputs'!$E$19="SALES",'Payroll'!BN189,0),IF('People_Inputs'!$E$20="SALES",'Payroll'!BN209,0),IF('People_Inputs'!$E$21="SALES",'Payroll'!BN229,0),IF('People_Inputs'!$E$22="SALES",'Payroll'!BN249,0),IF('People_Inputs'!$E$23="SALES",'Payroll'!BN269,0),IF('People_Inputs'!$E$24="SALES",'Payroll'!BN289,0),IF('People_Inputs'!$E$25="SALES",'Payroll'!BN309,0),IF('People_Inputs'!$E$26="SALES",'Payroll'!BN329,0),IF('People_Inputs'!$E$27="SALES",'Payroll'!BN349,0),IF('People_Inputs'!$E$28="SALES",'Payroll'!BN369,0),IF('People_Inputs'!$E$29="SALES",'Payroll'!BN389,0),IF('People_Inputs'!$E$30="SALES",'Payroll'!BN409,0),IF('People_Inputs'!$E$31="SALES",'Payroll'!BN429,0),IF('People_Inputs'!$E$32="SALES",'Payroll'!BN449,0),IF('People_Inputs'!$E$33="SALES",'Payroll'!BN469,0),IF('People_Inputs'!$E$34="SALES",'Payroll'!BN489,0),IF('People_Inputs'!$E$35="SALES",'Payroll'!BN509,0),IF('People_Inputs'!$E$36="SALES",'Payroll'!BN529,0),IF('People_Inputs'!$E$37="SALES",'Payroll'!BN549,0),IF('People_Inputs'!$E$38="SALES",'Payroll'!BN569,0),IF('People_Inputs'!$E$39="SALES",'Payroll'!BN589,0),IF('People_Inputs'!$E$40="SALES",'Payroll'!BN609,0),IF('People_Inputs'!$E$41="SALES",'Payroll'!BN629,0),IF('People_Inputs'!$E$42="SALES",'Payroll'!BN649,0),IF('People_Inputs'!$E$43="SALES",'Payroll'!BN669,0),IF('People_Inputs'!$E$44="SALES",'Payroll'!BN689,0),IF('People_Inputs'!$E$45="SALES",'Payroll'!BN709,0),IF('People_Inputs'!$E$46="SALES",'Payroll'!BN729,0),IF('People_Inputs'!$E$47="SALES",'Payroll'!BN749,0),IF('People_Inputs'!$E$48="SALES",'Payroll'!BN769,0),IF('People_Inputs'!$E$49="SALES",'Payroll'!BN789,0),IF('People_Inputs'!$E$50="SALES",'Payroll'!BN809,0),IF('People_Inputs'!$E$51="SALES",'Payroll'!BN829,0),IF('People_Inputs'!$E$52="SALES",'Payroll'!BN849,0),IF('People_Inputs'!$E$53="SALES",'Payroll'!BN869,0),IF('People_Inputs'!$E$54="SALES",'Payroll'!BN889,0),IF('People_Inputs'!$E$55="SALES",'Payroll'!BN909,0),IF('People_Inputs'!$E$56="SALES",'Payroll'!BN929,0),IF('People_Inputs'!$E$57="SALES",'Payroll'!BN949,0),IF('People_Inputs'!$E$58="SALES",'Payroll'!BN969,0),IF('People_Inputs'!$E$59="SALES",'Payroll'!BN989,0),IF('People_Inputs'!$E$60="SALES",'Payroll'!BN1009,0),IF('People_Inputs'!$E$61="SALES",'Payroll'!BN1029,0),IF('People_Inputs'!$E$62="SALES",'Payroll'!BN1049,0),IF('People_Inputs'!$E$63="SALES",'Payroll'!BN1069,0),IF('People_Inputs'!$E$64="SALES",'Payroll'!BN1089,0),IF('People_Inputs'!$E$65="SALES",'Payroll'!BN1109,0),IF('People_Inputs'!$E$66="SALES",'Payroll'!BN1129,0),IF('People_Inputs'!$E$67="SALES",'Payroll'!BN1149,0),IF('People_Inputs'!$E$68="SALES",'Payroll'!BN1169,0),IF('People_Inputs'!$E$69="SALES",'Payroll'!BN1189,0),IF('People_Inputs'!$E$70="SALES",'Payroll'!BN1209,0))</f>
        <v>450</v>
      </c>
      <c r="BO41" s="35">
        <f>SUM(IF('People_Inputs'!$E$11="SALES",'Payroll'!BO29,0),IF('People_Inputs'!$E$12="SALES",'Payroll'!BO49,0),IF('People_Inputs'!$E$13="SALES",'Payroll'!BO69,0),IF('People_Inputs'!$E$14="SALES",'Payroll'!BO89,0),IF('People_Inputs'!$E$15="SALES",'Payroll'!BO109,0),IF('People_Inputs'!$E$16="SALES",'Payroll'!BO129,0),IF('People_Inputs'!$E$17="SALES",'Payroll'!BO149,0),IF('People_Inputs'!$E$18="SALES",'Payroll'!BO169,0),IF('People_Inputs'!$E$19="SALES",'Payroll'!BO189,0),IF('People_Inputs'!$E$20="SALES",'Payroll'!BO209,0),IF('People_Inputs'!$E$21="SALES",'Payroll'!BO229,0),IF('People_Inputs'!$E$22="SALES",'Payroll'!BO249,0),IF('People_Inputs'!$E$23="SALES",'Payroll'!BO269,0),IF('People_Inputs'!$E$24="SALES",'Payroll'!BO289,0),IF('People_Inputs'!$E$25="SALES",'Payroll'!BO309,0),IF('People_Inputs'!$E$26="SALES",'Payroll'!BO329,0),IF('People_Inputs'!$E$27="SALES",'Payroll'!BO349,0),IF('People_Inputs'!$E$28="SALES",'Payroll'!BO369,0),IF('People_Inputs'!$E$29="SALES",'Payroll'!BO389,0),IF('People_Inputs'!$E$30="SALES",'Payroll'!BO409,0),IF('People_Inputs'!$E$31="SALES",'Payroll'!BO429,0),IF('People_Inputs'!$E$32="SALES",'Payroll'!BO449,0),IF('People_Inputs'!$E$33="SALES",'Payroll'!BO469,0),IF('People_Inputs'!$E$34="SALES",'Payroll'!BO489,0),IF('People_Inputs'!$E$35="SALES",'Payroll'!BO509,0),IF('People_Inputs'!$E$36="SALES",'Payroll'!BO529,0),IF('People_Inputs'!$E$37="SALES",'Payroll'!BO549,0),IF('People_Inputs'!$E$38="SALES",'Payroll'!BO569,0),IF('People_Inputs'!$E$39="SALES",'Payroll'!BO589,0),IF('People_Inputs'!$E$40="SALES",'Payroll'!BO609,0),IF('People_Inputs'!$E$41="SALES",'Payroll'!BO629,0),IF('People_Inputs'!$E$42="SALES",'Payroll'!BO649,0),IF('People_Inputs'!$E$43="SALES",'Payroll'!BO669,0),IF('People_Inputs'!$E$44="SALES",'Payroll'!BO689,0),IF('People_Inputs'!$E$45="SALES",'Payroll'!BO709,0),IF('People_Inputs'!$E$46="SALES",'Payroll'!BO729,0),IF('People_Inputs'!$E$47="SALES",'Payroll'!BO749,0),IF('People_Inputs'!$E$48="SALES",'Payroll'!BO769,0),IF('People_Inputs'!$E$49="SALES",'Payroll'!BO789,0),IF('People_Inputs'!$E$50="SALES",'Payroll'!BO809,0),IF('People_Inputs'!$E$51="SALES",'Payroll'!BO829,0),IF('People_Inputs'!$E$52="SALES",'Payroll'!BO849,0),IF('People_Inputs'!$E$53="SALES",'Payroll'!BO869,0),IF('People_Inputs'!$E$54="SALES",'Payroll'!BO889,0),IF('People_Inputs'!$E$55="SALES",'Payroll'!BO909,0),IF('People_Inputs'!$E$56="SALES",'Payroll'!BO929,0),IF('People_Inputs'!$E$57="SALES",'Payroll'!BO949,0),IF('People_Inputs'!$E$58="SALES",'Payroll'!BO969,0),IF('People_Inputs'!$E$59="SALES",'Payroll'!BO989,0),IF('People_Inputs'!$E$60="SALES",'Payroll'!BO1009,0),IF('People_Inputs'!$E$61="SALES",'Payroll'!BO1029,0),IF('People_Inputs'!$E$62="SALES",'Payroll'!BO1049,0),IF('People_Inputs'!$E$63="SALES",'Payroll'!BO1069,0),IF('People_Inputs'!$E$64="SALES",'Payroll'!BO1089,0),IF('People_Inputs'!$E$65="SALES",'Payroll'!BO1109,0),IF('People_Inputs'!$E$66="SALES",'Payroll'!BO1129,0),IF('People_Inputs'!$E$67="SALES",'Payroll'!BO1149,0),IF('People_Inputs'!$E$68="SALES",'Payroll'!BO1169,0),IF('People_Inputs'!$E$69="SALES",'Payroll'!BO1189,0),IF('People_Inputs'!$E$70="SALES",'Payroll'!BO1209,0))</f>
        <v>450</v>
      </c>
    </row>
    <row r="42" ht="22" customHeight="1">
      <c r="A42" s="2" t="str">
        <v>SALES.EQUIPMENT</v>
      </c>
      <c r="B42" s="6" t="str">
        <v>Sales (SALES): IT equipment (Capex)</v>
      </c>
      <c r="C42" s="2" t="str">
        <v>EUR</v>
      </c>
      <c r="D42" s="2" t="str">
        <v>SUM</v>
      </c>
      <c r="E42" s="36">
        <f>SUM(H42:BO42)</f>
        <v>2500</v>
      </c>
      <c r="F42" s="6" t="str">
        <v>Bought at hire and replaced on the cycle set on Inputs</v>
      </c>
      <c r="G42" s="2"/>
      <c r="H42" s="35">
        <f>SUM(IF('People_Inputs'!$E$11="SALES",'Payroll'!H30,0),IF('People_Inputs'!$E$12="SALES",'Payroll'!H50,0),IF('People_Inputs'!$E$13="SALES",'Payroll'!H70,0),IF('People_Inputs'!$E$14="SALES",'Payroll'!H90,0),IF('People_Inputs'!$E$15="SALES",'Payroll'!H110,0),IF('People_Inputs'!$E$16="SALES",'Payroll'!H130,0),IF('People_Inputs'!$E$17="SALES",'Payroll'!H150,0),IF('People_Inputs'!$E$18="SALES",'Payroll'!H170,0),IF('People_Inputs'!$E$19="SALES",'Payroll'!H190,0),IF('People_Inputs'!$E$20="SALES",'Payroll'!H210,0),IF('People_Inputs'!$E$21="SALES",'Payroll'!H230,0),IF('People_Inputs'!$E$22="SALES",'Payroll'!H250,0),IF('People_Inputs'!$E$23="SALES",'Payroll'!H270,0),IF('People_Inputs'!$E$24="SALES",'Payroll'!H290,0),IF('People_Inputs'!$E$25="SALES",'Payroll'!H310,0),IF('People_Inputs'!$E$26="SALES",'Payroll'!H330,0),IF('People_Inputs'!$E$27="SALES",'Payroll'!H350,0),IF('People_Inputs'!$E$28="SALES",'Payroll'!H370,0),IF('People_Inputs'!$E$29="SALES",'Payroll'!H390,0),IF('People_Inputs'!$E$30="SALES",'Payroll'!H410,0),IF('People_Inputs'!$E$31="SALES",'Payroll'!H430,0),IF('People_Inputs'!$E$32="SALES",'Payroll'!H450,0),IF('People_Inputs'!$E$33="SALES",'Payroll'!H470,0),IF('People_Inputs'!$E$34="SALES",'Payroll'!H490,0),IF('People_Inputs'!$E$35="SALES",'Payroll'!H510,0),IF('People_Inputs'!$E$36="SALES",'Payroll'!H530,0),IF('People_Inputs'!$E$37="SALES",'Payroll'!H550,0),IF('People_Inputs'!$E$38="SALES",'Payroll'!H570,0),IF('People_Inputs'!$E$39="SALES",'Payroll'!H590,0),IF('People_Inputs'!$E$40="SALES",'Payroll'!H610,0),IF('People_Inputs'!$E$41="SALES",'Payroll'!H630,0),IF('People_Inputs'!$E$42="SALES",'Payroll'!H650,0),IF('People_Inputs'!$E$43="SALES",'Payroll'!H670,0),IF('People_Inputs'!$E$44="SALES",'Payroll'!H690,0),IF('People_Inputs'!$E$45="SALES",'Payroll'!H710,0),IF('People_Inputs'!$E$46="SALES",'Payroll'!H730,0),IF('People_Inputs'!$E$47="SALES",'Payroll'!H750,0),IF('People_Inputs'!$E$48="SALES",'Payroll'!H770,0),IF('People_Inputs'!$E$49="SALES",'Payroll'!H790,0),IF('People_Inputs'!$E$50="SALES",'Payroll'!H810,0),IF('People_Inputs'!$E$51="SALES",'Payroll'!H830,0),IF('People_Inputs'!$E$52="SALES",'Payroll'!H850,0),IF('People_Inputs'!$E$53="SALES",'Payroll'!H870,0),IF('People_Inputs'!$E$54="SALES",'Payroll'!H890,0),IF('People_Inputs'!$E$55="SALES",'Payroll'!H910,0),IF('People_Inputs'!$E$56="SALES",'Payroll'!H930,0),IF('People_Inputs'!$E$57="SALES",'Payroll'!H950,0),IF('People_Inputs'!$E$58="SALES",'Payroll'!H970,0),IF('People_Inputs'!$E$59="SALES",'Payroll'!H990,0),IF('People_Inputs'!$E$60="SALES",'Payroll'!H1010,0),IF('People_Inputs'!$E$61="SALES",'Payroll'!H1030,0),IF('People_Inputs'!$E$62="SALES",'Payroll'!H1050,0),IF('People_Inputs'!$E$63="SALES",'Payroll'!H1070,0),IF('People_Inputs'!$E$64="SALES",'Payroll'!H1090,0),IF('People_Inputs'!$E$65="SALES",'Payroll'!H1110,0),IF('People_Inputs'!$E$66="SALES",'Payroll'!H1130,0),IF('People_Inputs'!$E$67="SALES",'Payroll'!H1150,0),IF('People_Inputs'!$E$68="SALES",'Payroll'!H1170,0),IF('People_Inputs'!$E$69="SALES",'Payroll'!H1190,0),IF('People_Inputs'!$E$70="SALES",'Payroll'!H1210,0))</f>
        <v>0</v>
      </c>
      <c r="I42" s="35">
        <f>SUM(IF('People_Inputs'!$E$11="SALES",'Payroll'!I30,0),IF('People_Inputs'!$E$12="SALES",'Payroll'!I50,0),IF('People_Inputs'!$E$13="SALES",'Payroll'!I70,0),IF('People_Inputs'!$E$14="SALES",'Payroll'!I90,0),IF('People_Inputs'!$E$15="SALES",'Payroll'!I110,0),IF('People_Inputs'!$E$16="SALES",'Payroll'!I130,0),IF('People_Inputs'!$E$17="SALES",'Payroll'!I150,0),IF('People_Inputs'!$E$18="SALES",'Payroll'!I170,0),IF('People_Inputs'!$E$19="SALES",'Payroll'!I190,0),IF('People_Inputs'!$E$20="SALES",'Payroll'!I210,0),IF('People_Inputs'!$E$21="SALES",'Payroll'!I230,0),IF('People_Inputs'!$E$22="SALES",'Payroll'!I250,0),IF('People_Inputs'!$E$23="SALES",'Payroll'!I270,0),IF('People_Inputs'!$E$24="SALES",'Payroll'!I290,0),IF('People_Inputs'!$E$25="SALES",'Payroll'!I310,0),IF('People_Inputs'!$E$26="SALES",'Payroll'!I330,0),IF('People_Inputs'!$E$27="SALES",'Payroll'!I350,0),IF('People_Inputs'!$E$28="SALES",'Payroll'!I370,0),IF('People_Inputs'!$E$29="SALES",'Payroll'!I390,0),IF('People_Inputs'!$E$30="SALES",'Payroll'!I410,0),IF('People_Inputs'!$E$31="SALES",'Payroll'!I430,0),IF('People_Inputs'!$E$32="SALES",'Payroll'!I450,0),IF('People_Inputs'!$E$33="SALES",'Payroll'!I470,0),IF('People_Inputs'!$E$34="SALES",'Payroll'!I490,0),IF('People_Inputs'!$E$35="SALES",'Payroll'!I510,0),IF('People_Inputs'!$E$36="SALES",'Payroll'!I530,0),IF('People_Inputs'!$E$37="SALES",'Payroll'!I550,0),IF('People_Inputs'!$E$38="SALES",'Payroll'!I570,0),IF('People_Inputs'!$E$39="SALES",'Payroll'!I590,0),IF('People_Inputs'!$E$40="SALES",'Payroll'!I610,0),IF('People_Inputs'!$E$41="SALES",'Payroll'!I630,0),IF('People_Inputs'!$E$42="SALES",'Payroll'!I650,0),IF('People_Inputs'!$E$43="SALES",'Payroll'!I670,0),IF('People_Inputs'!$E$44="SALES",'Payroll'!I690,0),IF('People_Inputs'!$E$45="SALES",'Payroll'!I710,0),IF('People_Inputs'!$E$46="SALES",'Payroll'!I730,0),IF('People_Inputs'!$E$47="SALES",'Payroll'!I750,0),IF('People_Inputs'!$E$48="SALES",'Payroll'!I770,0),IF('People_Inputs'!$E$49="SALES",'Payroll'!I790,0),IF('People_Inputs'!$E$50="SALES",'Payroll'!I810,0),IF('People_Inputs'!$E$51="SALES",'Payroll'!I830,0),IF('People_Inputs'!$E$52="SALES",'Payroll'!I850,0),IF('People_Inputs'!$E$53="SALES",'Payroll'!I870,0),IF('People_Inputs'!$E$54="SALES",'Payroll'!I890,0),IF('People_Inputs'!$E$55="SALES",'Payroll'!I910,0),IF('People_Inputs'!$E$56="SALES",'Payroll'!I930,0),IF('People_Inputs'!$E$57="SALES",'Payroll'!I950,0),IF('People_Inputs'!$E$58="SALES",'Payroll'!I970,0),IF('People_Inputs'!$E$59="SALES",'Payroll'!I990,0),IF('People_Inputs'!$E$60="SALES",'Payroll'!I1010,0),IF('People_Inputs'!$E$61="SALES",'Payroll'!I1030,0),IF('People_Inputs'!$E$62="SALES",'Payroll'!I1050,0),IF('People_Inputs'!$E$63="SALES",'Payroll'!I1070,0),IF('People_Inputs'!$E$64="SALES",'Payroll'!I1090,0),IF('People_Inputs'!$E$65="SALES",'Payroll'!I1110,0),IF('People_Inputs'!$E$66="SALES",'Payroll'!I1130,0),IF('People_Inputs'!$E$67="SALES",'Payroll'!I1150,0),IF('People_Inputs'!$E$68="SALES",'Payroll'!I1170,0),IF('People_Inputs'!$E$69="SALES",'Payroll'!I1190,0),IF('People_Inputs'!$E$70="SALES",'Payroll'!I1210,0))</f>
        <v>0</v>
      </c>
      <c r="J42" s="35">
        <f>SUM(IF('People_Inputs'!$E$11="SALES",'Payroll'!J30,0),IF('People_Inputs'!$E$12="SALES",'Payroll'!J50,0),IF('People_Inputs'!$E$13="SALES",'Payroll'!J70,0),IF('People_Inputs'!$E$14="SALES",'Payroll'!J90,0),IF('People_Inputs'!$E$15="SALES",'Payroll'!J110,0),IF('People_Inputs'!$E$16="SALES",'Payroll'!J130,0),IF('People_Inputs'!$E$17="SALES",'Payroll'!J150,0),IF('People_Inputs'!$E$18="SALES",'Payroll'!J170,0),IF('People_Inputs'!$E$19="SALES",'Payroll'!J190,0),IF('People_Inputs'!$E$20="SALES",'Payroll'!J210,0),IF('People_Inputs'!$E$21="SALES",'Payroll'!J230,0),IF('People_Inputs'!$E$22="SALES",'Payroll'!J250,0),IF('People_Inputs'!$E$23="SALES",'Payroll'!J270,0),IF('People_Inputs'!$E$24="SALES",'Payroll'!J290,0),IF('People_Inputs'!$E$25="SALES",'Payroll'!J310,0),IF('People_Inputs'!$E$26="SALES",'Payroll'!J330,0),IF('People_Inputs'!$E$27="SALES",'Payroll'!J350,0),IF('People_Inputs'!$E$28="SALES",'Payroll'!J370,0),IF('People_Inputs'!$E$29="SALES",'Payroll'!J390,0),IF('People_Inputs'!$E$30="SALES",'Payroll'!J410,0),IF('People_Inputs'!$E$31="SALES",'Payroll'!J430,0),IF('People_Inputs'!$E$32="SALES",'Payroll'!J450,0),IF('People_Inputs'!$E$33="SALES",'Payroll'!J470,0),IF('People_Inputs'!$E$34="SALES",'Payroll'!J490,0),IF('People_Inputs'!$E$35="SALES",'Payroll'!J510,0),IF('People_Inputs'!$E$36="SALES",'Payroll'!J530,0),IF('People_Inputs'!$E$37="SALES",'Payroll'!J550,0),IF('People_Inputs'!$E$38="SALES",'Payroll'!J570,0),IF('People_Inputs'!$E$39="SALES",'Payroll'!J590,0),IF('People_Inputs'!$E$40="SALES",'Payroll'!J610,0),IF('People_Inputs'!$E$41="SALES",'Payroll'!J630,0),IF('People_Inputs'!$E$42="SALES",'Payroll'!J650,0),IF('People_Inputs'!$E$43="SALES",'Payroll'!J670,0),IF('People_Inputs'!$E$44="SALES",'Payroll'!J690,0),IF('People_Inputs'!$E$45="SALES",'Payroll'!J710,0),IF('People_Inputs'!$E$46="SALES",'Payroll'!J730,0),IF('People_Inputs'!$E$47="SALES",'Payroll'!J750,0),IF('People_Inputs'!$E$48="SALES",'Payroll'!J770,0),IF('People_Inputs'!$E$49="SALES",'Payroll'!J790,0),IF('People_Inputs'!$E$50="SALES",'Payroll'!J810,0),IF('People_Inputs'!$E$51="SALES",'Payroll'!J830,0),IF('People_Inputs'!$E$52="SALES",'Payroll'!J850,0),IF('People_Inputs'!$E$53="SALES",'Payroll'!J870,0),IF('People_Inputs'!$E$54="SALES",'Payroll'!J890,0),IF('People_Inputs'!$E$55="SALES",'Payroll'!J910,0),IF('People_Inputs'!$E$56="SALES",'Payroll'!J930,0),IF('People_Inputs'!$E$57="SALES",'Payroll'!J950,0),IF('People_Inputs'!$E$58="SALES",'Payroll'!J970,0),IF('People_Inputs'!$E$59="SALES",'Payroll'!J990,0),IF('People_Inputs'!$E$60="SALES",'Payroll'!J1010,0),IF('People_Inputs'!$E$61="SALES",'Payroll'!J1030,0),IF('People_Inputs'!$E$62="SALES",'Payroll'!J1050,0),IF('People_Inputs'!$E$63="SALES",'Payroll'!J1070,0),IF('People_Inputs'!$E$64="SALES",'Payroll'!J1090,0),IF('People_Inputs'!$E$65="SALES",'Payroll'!J1110,0),IF('People_Inputs'!$E$66="SALES",'Payroll'!J1130,0),IF('People_Inputs'!$E$67="SALES",'Payroll'!J1150,0),IF('People_Inputs'!$E$68="SALES",'Payroll'!J1170,0),IF('People_Inputs'!$E$69="SALES",'Payroll'!J1190,0),IF('People_Inputs'!$E$70="SALES",'Payroll'!J1210,0))</f>
        <v>0</v>
      </c>
      <c r="K42" s="35">
        <f>SUM(IF('People_Inputs'!$E$11="SALES",'Payroll'!K30,0),IF('People_Inputs'!$E$12="SALES",'Payroll'!K50,0),IF('People_Inputs'!$E$13="SALES",'Payroll'!K70,0),IF('People_Inputs'!$E$14="SALES",'Payroll'!K90,0),IF('People_Inputs'!$E$15="SALES",'Payroll'!K110,0),IF('People_Inputs'!$E$16="SALES",'Payroll'!K130,0),IF('People_Inputs'!$E$17="SALES",'Payroll'!K150,0),IF('People_Inputs'!$E$18="SALES",'Payroll'!K170,0),IF('People_Inputs'!$E$19="SALES",'Payroll'!K190,0),IF('People_Inputs'!$E$20="SALES",'Payroll'!K210,0),IF('People_Inputs'!$E$21="SALES",'Payroll'!K230,0),IF('People_Inputs'!$E$22="SALES",'Payroll'!K250,0),IF('People_Inputs'!$E$23="SALES",'Payroll'!K270,0),IF('People_Inputs'!$E$24="SALES",'Payroll'!K290,0),IF('People_Inputs'!$E$25="SALES",'Payroll'!K310,0),IF('People_Inputs'!$E$26="SALES",'Payroll'!K330,0),IF('People_Inputs'!$E$27="SALES",'Payroll'!K350,0),IF('People_Inputs'!$E$28="SALES",'Payroll'!K370,0),IF('People_Inputs'!$E$29="SALES",'Payroll'!K390,0),IF('People_Inputs'!$E$30="SALES",'Payroll'!K410,0),IF('People_Inputs'!$E$31="SALES",'Payroll'!K430,0),IF('People_Inputs'!$E$32="SALES",'Payroll'!K450,0),IF('People_Inputs'!$E$33="SALES",'Payroll'!K470,0),IF('People_Inputs'!$E$34="SALES",'Payroll'!K490,0),IF('People_Inputs'!$E$35="SALES",'Payroll'!K510,0),IF('People_Inputs'!$E$36="SALES",'Payroll'!K530,0),IF('People_Inputs'!$E$37="SALES",'Payroll'!K550,0),IF('People_Inputs'!$E$38="SALES",'Payroll'!K570,0),IF('People_Inputs'!$E$39="SALES",'Payroll'!K590,0),IF('People_Inputs'!$E$40="SALES",'Payroll'!K610,0),IF('People_Inputs'!$E$41="SALES",'Payroll'!K630,0),IF('People_Inputs'!$E$42="SALES",'Payroll'!K650,0),IF('People_Inputs'!$E$43="SALES",'Payroll'!K670,0),IF('People_Inputs'!$E$44="SALES",'Payroll'!K690,0),IF('People_Inputs'!$E$45="SALES",'Payroll'!K710,0),IF('People_Inputs'!$E$46="SALES",'Payroll'!K730,0),IF('People_Inputs'!$E$47="SALES",'Payroll'!K750,0),IF('People_Inputs'!$E$48="SALES",'Payroll'!K770,0),IF('People_Inputs'!$E$49="SALES",'Payroll'!K790,0),IF('People_Inputs'!$E$50="SALES",'Payroll'!K810,0),IF('People_Inputs'!$E$51="SALES",'Payroll'!K830,0),IF('People_Inputs'!$E$52="SALES",'Payroll'!K850,0),IF('People_Inputs'!$E$53="SALES",'Payroll'!K870,0),IF('People_Inputs'!$E$54="SALES",'Payroll'!K890,0),IF('People_Inputs'!$E$55="SALES",'Payroll'!K910,0),IF('People_Inputs'!$E$56="SALES",'Payroll'!K930,0),IF('People_Inputs'!$E$57="SALES",'Payroll'!K950,0),IF('People_Inputs'!$E$58="SALES",'Payroll'!K970,0),IF('People_Inputs'!$E$59="SALES",'Payroll'!K990,0),IF('People_Inputs'!$E$60="SALES",'Payroll'!K1010,0),IF('People_Inputs'!$E$61="SALES",'Payroll'!K1030,0),IF('People_Inputs'!$E$62="SALES",'Payroll'!K1050,0),IF('People_Inputs'!$E$63="SALES",'Payroll'!K1070,0),IF('People_Inputs'!$E$64="SALES",'Payroll'!K1090,0),IF('People_Inputs'!$E$65="SALES",'Payroll'!K1110,0),IF('People_Inputs'!$E$66="SALES",'Payroll'!K1130,0),IF('People_Inputs'!$E$67="SALES",'Payroll'!K1150,0),IF('People_Inputs'!$E$68="SALES",'Payroll'!K1170,0),IF('People_Inputs'!$E$69="SALES",'Payroll'!K1190,0),IF('People_Inputs'!$E$70="SALES",'Payroll'!K1210,0))</f>
        <v>0</v>
      </c>
      <c r="L42" s="35">
        <f>SUM(IF('People_Inputs'!$E$11="SALES",'Payroll'!L30,0),IF('People_Inputs'!$E$12="SALES",'Payroll'!L50,0),IF('People_Inputs'!$E$13="SALES",'Payroll'!L70,0),IF('People_Inputs'!$E$14="SALES",'Payroll'!L90,0),IF('People_Inputs'!$E$15="SALES",'Payroll'!L110,0),IF('People_Inputs'!$E$16="SALES",'Payroll'!L130,0),IF('People_Inputs'!$E$17="SALES",'Payroll'!L150,0),IF('People_Inputs'!$E$18="SALES",'Payroll'!L170,0),IF('People_Inputs'!$E$19="SALES",'Payroll'!L190,0),IF('People_Inputs'!$E$20="SALES",'Payroll'!L210,0),IF('People_Inputs'!$E$21="SALES",'Payroll'!L230,0),IF('People_Inputs'!$E$22="SALES",'Payroll'!L250,0),IF('People_Inputs'!$E$23="SALES",'Payroll'!L270,0),IF('People_Inputs'!$E$24="SALES",'Payroll'!L290,0),IF('People_Inputs'!$E$25="SALES",'Payroll'!L310,0),IF('People_Inputs'!$E$26="SALES",'Payroll'!L330,0),IF('People_Inputs'!$E$27="SALES",'Payroll'!L350,0),IF('People_Inputs'!$E$28="SALES",'Payroll'!L370,0),IF('People_Inputs'!$E$29="SALES",'Payroll'!L390,0),IF('People_Inputs'!$E$30="SALES",'Payroll'!L410,0),IF('People_Inputs'!$E$31="SALES",'Payroll'!L430,0),IF('People_Inputs'!$E$32="SALES",'Payroll'!L450,0),IF('People_Inputs'!$E$33="SALES",'Payroll'!L470,0),IF('People_Inputs'!$E$34="SALES",'Payroll'!L490,0),IF('People_Inputs'!$E$35="SALES",'Payroll'!L510,0),IF('People_Inputs'!$E$36="SALES",'Payroll'!L530,0),IF('People_Inputs'!$E$37="SALES",'Payroll'!L550,0),IF('People_Inputs'!$E$38="SALES",'Payroll'!L570,0),IF('People_Inputs'!$E$39="SALES",'Payroll'!L590,0),IF('People_Inputs'!$E$40="SALES",'Payroll'!L610,0),IF('People_Inputs'!$E$41="SALES",'Payroll'!L630,0),IF('People_Inputs'!$E$42="SALES",'Payroll'!L650,0),IF('People_Inputs'!$E$43="SALES",'Payroll'!L670,0),IF('People_Inputs'!$E$44="SALES",'Payroll'!L690,0),IF('People_Inputs'!$E$45="SALES",'Payroll'!L710,0),IF('People_Inputs'!$E$46="SALES",'Payroll'!L730,0),IF('People_Inputs'!$E$47="SALES",'Payroll'!L750,0),IF('People_Inputs'!$E$48="SALES",'Payroll'!L770,0),IF('People_Inputs'!$E$49="SALES",'Payroll'!L790,0),IF('People_Inputs'!$E$50="SALES",'Payroll'!L810,0),IF('People_Inputs'!$E$51="SALES",'Payroll'!L830,0),IF('People_Inputs'!$E$52="SALES",'Payroll'!L850,0),IF('People_Inputs'!$E$53="SALES",'Payroll'!L870,0),IF('People_Inputs'!$E$54="SALES",'Payroll'!L890,0),IF('People_Inputs'!$E$55="SALES",'Payroll'!L910,0),IF('People_Inputs'!$E$56="SALES",'Payroll'!L930,0),IF('People_Inputs'!$E$57="SALES",'Payroll'!L950,0),IF('People_Inputs'!$E$58="SALES",'Payroll'!L970,0),IF('People_Inputs'!$E$59="SALES",'Payroll'!L990,0),IF('People_Inputs'!$E$60="SALES",'Payroll'!L1010,0),IF('People_Inputs'!$E$61="SALES",'Payroll'!L1030,0),IF('People_Inputs'!$E$62="SALES",'Payroll'!L1050,0),IF('People_Inputs'!$E$63="SALES",'Payroll'!L1070,0),IF('People_Inputs'!$E$64="SALES",'Payroll'!L1090,0),IF('People_Inputs'!$E$65="SALES",'Payroll'!L1110,0),IF('People_Inputs'!$E$66="SALES",'Payroll'!L1130,0),IF('People_Inputs'!$E$67="SALES",'Payroll'!L1150,0),IF('People_Inputs'!$E$68="SALES",'Payroll'!L1170,0),IF('People_Inputs'!$E$69="SALES",'Payroll'!L1190,0),IF('People_Inputs'!$E$70="SALES",'Payroll'!L1210,0))</f>
        <v>0</v>
      </c>
      <c r="M42" s="35">
        <f>SUM(IF('People_Inputs'!$E$11="SALES",'Payroll'!M30,0),IF('People_Inputs'!$E$12="SALES",'Payroll'!M50,0),IF('People_Inputs'!$E$13="SALES",'Payroll'!M70,0),IF('People_Inputs'!$E$14="SALES",'Payroll'!M90,0),IF('People_Inputs'!$E$15="SALES",'Payroll'!M110,0),IF('People_Inputs'!$E$16="SALES",'Payroll'!M130,0),IF('People_Inputs'!$E$17="SALES",'Payroll'!M150,0),IF('People_Inputs'!$E$18="SALES",'Payroll'!M170,0),IF('People_Inputs'!$E$19="SALES",'Payroll'!M190,0),IF('People_Inputs'!$E$20="SALES",'Payroll'!M210,0),IF('People_Inputs'!$E$21="SALES",'Payroll'!M230,0),IF('People_Inputs'!$E$22="SALES",'Payroll'!M250,0),IF('People_Inputs'!$E$23="SALES",'Payroll'!M270,0),IF('People_Inputs'!$E$24="SALES",'Payroll'!M290,0),IF('People_Inputs'!$E$25="SALES",'Payroll'!M310,0),IF('People_Inputs'!$E$26="SALES",'Payroll'!M330,0),IF('People_Inputs'!$E$27="SALES",'Payroll'!M350,0),IF('People_Inputs'!$E$28="SALES",'Payroll'!M370,0),IF('People_Inputs'!$E$29="SALES",'Payroll'!M390,0),IF('People_Inputs'!$E$30="SALES",'Payroll'!M410,0),IF('People_Inputs'!$E$31="SALES",'Payroll'!M430,0),IF('People_Inputs'!$E$32="SALES",'Payroll'!M450,0),IF('People_Inputs'!$E$33="SALES",'Payroll'!M470,0),IF('People_Inputs'!$E$34="SALES",'Payroll'!M490,0),IF('People_Inputs'!$E$35="SALES",'Payroll'!M510,0),IF('People_Inputs'!$E$36="SALES",'Payroll'!M530,0),IF('People_Inputs'!$E$37="SALES",'Payroll'!M550,0),IF('People_Inputs'!$E$38="SALES",'Payroll'!M570,0),IF('People_Inputs'!$E$39="SALES",'Payroll'!M590,0),IF('People_Inputs'!$E$40="SALES",'Payroll'!M610,0),IF('People_Inputs'!$E$41="SALES",'Payroll'!M630,0),IF('People_Inputs'!$E$42="SALES",'Payroll'!M650,0),IF('People_Inputs'!$E$43="SALES",'Payroll'!M670,0),IF('People_Inputs'!$E$44="SALES",'Payroll'!M690,0),IF('People_Inputs'!$E$45="SALES",'Payroll'!M710,0),IF('People_Inputs'!$E$46="SALES",'Payroll'!M730,0),IF('People_Inputs'!$E$47="SALES",'Payroll'!M750,0),IF('People_Inputs'!$E$48="SALES",'Payroll'!M770,0),IF('People_Inputs'!$E$49="SALES",'Payroll'!M790,0),IF('People_Inputs'!$E$50="SALES",'Payroll'!M810,0),IF('People_Inputs'!$E$51="SALES",'Payroll'!M830,0),IF('People_Inputs'!$E$52="SALES",'Payroll'!M850,0),IF('People_Inputs'!$E$53="SALES",'Payroll'!M870,0),IF('People_Inputs'!$E$54="SALES",'Payroll'!M890,0),IF('People_Inputs'!$E$55="SALES",'Payroll'!M910,0),IF('People_Inputs'!$E$56="SALES",'Payroll'!M930,0),IF('People_Inputs'!$E$57="SALES",'Payroll'!M950,0),IF('People_Inputs'!$E$58="SALES",'Payroll'!M970,0),IF('People_Inputs'!$E$59="SALES",'Payroll'!M990,0),IF('People_Inputs'!$E$60="SALES",'Payroll'!M1010,0),IF('People_Inputs'!$E$61="SALES",'Payroll'!M1030,0),IF('People_Inputs'!$E$62="SALES",'Payroll'!M1050,0),IF('People_Inputs'!$E$63="SALES",'Payroll'!M1070,0),IF('People_Inputs'!$E$64="SALES",'Payroll'!M1090,0),IF('People_Inputs'!$E$65="SALES",'Payroll'!M1110,0),IF('People_Inputs'!$E$66="SALES",'Payroll'!M1130,0),IF('People_Inputs'!$E$67="SALES",'Payroll'!M1150,0),IF('People_Inputs'!$E$68="SALES",'Payroll'!M1170,0),IF('People_Inputs'!$E$69="SALES",'Payroll'!M1190,0),IF('People_Inputs'!$E$70="SALES",'Payroll'!M1210,0))</f>
        <v>0</v>
      </c>
      <c r="N42" s="35">
        <f>SUM(IF('People_Inputs'!$E$11="SALES",'Payroll'!N30,0),IF('People_Inputs'!$E$12="SALES",'Payroll'!N50,0),IF('People_Inputs'!$E$13="SALES",'Payroll'!N70,0),IF('People_Inputs'!$E$14="SALES",'Payroll'!N90,0),IF('People_Inputs'!$E$15="SALES",'Payroll'!N110,0),IF('People_Inputs'!$E$16="SALES",'Payroll'!N130,0),IF('People_Inputs'!$E$17="SALES",'Payroll'!N150,0),IF('People_Inputs'!$E$18="SALES",'Payroll'!N170,0),IF('People_Inputs'!$E$19="SALES",'Payroll'!N190,0),IF('People_Inputs'!$E$20="SALES",'Payroll'!N210,0),IF('People_Inputs'!$E$21="SALES",'Payroll'!N230,0),IF('People_Inputs'!$E$22="SALES",'Payroll'!N250,0),IF('People_Inputs'!$E$23="SALES",'Payroll'!N270,0),IF('People_Inputs'!$E$24="SALES",'Payroll'!N290,0),IF('People_Inputs'!$E$25="SALES",'Payroll'!N310,0),IF('People_Inputs'!$E$26="SALES",'Payroll'!N330,0),IF('People_Inputs'!$E$27="SALES",'Payroll'!N350,0),IF('People_Inputs'!$E$28="SALES",'Payroll'!N370,0),IF('People_Inputs'!$E$29="SALES",'Payroll'!N390,0),IF('People_Inputs'!$E$30="SALES",'Payroll'!N410,0),IF('People_Inputs'!$E$31="SALES",'Payroll'!N430,0),IF('People_Inputs'!$E$32="SALES",'Payroll'!N450,0),IF('People_Inputs'!$E$33="SALES",'Payroll'!N470,0),IF('People_Inputs'!$E$34="SALES",'Payroll'!N490,0),IF('People_Inputs'!$E$35="SALES",'Payroll'!N510,0),IF('People_Inputs'!$E$36="SALES",'Payroll'!N530,0),IF('People_Inputs'!$E$37="SALES",'Payroll'!N550,0),IF('People_Inputs'!$E$38="SALES",'Payroll'!N570,0),IF('People_Inputs'!$E$39="SALES",'Payroll'!N590,0),IF('People_Inputs'!$E$40="SALES",'Payroll'!N610,0),IF('People_Inputs'!$E$41="SALES",'Payroll'!N630,0),IF('People_Inputs'!$E$42="SALES",'Payroll'!N650,0),IF('People_Inputs'!$E$43="SALES",'Payroll'!N670,0),IF('People_Inputs'!$E$44="SALES",'Payroll'!N690,0),IF('People_Inputs'!$E$45="SALES",'Payroll'!N710,0),IF('People_Inputs'!$E$46="SALES",'Payroll'!N730,0),IF('People_Inputs'!$E$47="SALES",'Payroll'!N750,0),IF('People_Inputs'!$E$48="SALES",'Payroll'!N770,0),IF('People_Inputs'!$E$49="SALES",'Payroll'!N790,0),IF('People_Inputs'!$E$50="SALES",'Payroll'!N810,0),IF('People_Inputs'!$E$51="SALES",'Payroll'!N830,0),IF('People_Inputs'!$E$52="SALES",'Payroll'!N850,0),IF('People_Inputs'!$E$53="SALES",'Payroll'!N870,0),IF('People_Inputs'!$E$54="SALES",'Payroll'!N890,0),IF('People_Inputs'!$E$55="SALES",'Payroll'!N910,0),IF('People_Inputs'!$E$56="SALES",'Payroll'!N930,0),IF('People_Inputs'!$E$57="SALES",'Payroll'!N950,0),IF('People_Inputs'!$E$58="SALES",'Payroll'!N970,0),IF('People_Inputs'!$E$59="SALES",'Payroll'!N990,0),IF('People_Inputs'!$E$60="SALES",'Payroll'!N1010,0),IF('People_Inputs'!$E$61="SALES",'Payroll'!N1030,0),IF('People_Inputs'!$E$62="SALES",'Payroll'!N1050,0),IF('People_Inputs'!$E$63="SALES",'Payroll'!N1070,0),IF('People_Inputs'!$E$64="SALES",'Payroll'!N1090,0),IF('People_Inputs'!$E$65="SALES",'Payroll'!N1110,0),IF('People_Inputs'!$E$66="SALES",'Payroll'!N1130,0),IF('People_Inputs'!$E$67="SALES",'Payroll'!N1150,0),IF('People_Inputs'!$E$68="SALES",'Payroll'!N1170,0),IF('People_Inputs'!$E$69="SALES",'Payroll'!N1190,0),IF('People_Inputs'!$E$70="SALES",'Payroll'!N1210,0))</f>
        <v>0</v>
      </c>
      <c r="O42" s="35">
        <f>SUM(IF('People_Inputs'!$E$11="SALES",'Payroll'!O30,0),IF('People_Inputs'!$E$12="SALES",'Payroll'!O50,0),IF('People_Inputs'!$E$13="SALES",'Payroll'!O70,0),IF('People_Inputs'!$E$14="SALES",'Payroll'!O90,0),IF('People_Inputs'!$E$15="SALES",'Payroll'!O110,0),IF('People_Inputs'!$E$16="SALES",'Payroll'!O130,0),IF('People_Inputs'!$E$17="SALES",'Payroll'!O150,0),IF('People_Inputs'!$E$18="SALES",'Payroll'!O170,0),IF('People_Inputs'!$E$19="SALES",'Payroll'!O190,0),IF('People_Inputs'!$E$20="SALES",'Payroll'!O210,0),IF('People_Inputs'!$E$21="SALES",'Payroll'!O230,0),IF('People_Inputs'!$E$22="SALES",'Payroll'!O250,0),IF('People_Inputs'!$E$23="SALES",'Payroll'!O270,0),IF('People_Inputs'!$E$24="SALES",'Payroll'!O290,0),IF('People_Inputs'!$E$25="SALES",'Payroll'!O310,0),IF('People_Inputs'!$E$26="SALES",'Payroll'!O330,0),IF('People_Inputs'!$E$27="SALES",'Payroll'!O350,0),IF('People_Inputs'!$E$28="SALES",'Payroll'!O370,0),IF('People_Inputs'!$E$29="SALES",'Payroll'!O390,0),IF('People_Inputs'!$E$30="SALES",'Payroll'!O410,0),IF('People_Inputs'!$E$31="SALES",'Payroll'!O430,0),IF('People_Inputs'!$E$32="SALES",'Payroll'!O450,0),IF('People_Inputs'!$E$33="SALES",'Payroll'!O470,0),IF('People_Inputs'!$E$34="SALES",'Payroll'!O490,0),IF('People_Inputs'!$E$35="SALES",'Payroll'!O510,0),IF('People_Inputs'!$E$36="SALES",'Payroll'!O530,0),IF('People_Inputs'!$E$37="SALES",'Payroll'!O550,0),IF('People_Inputs'!$E$38="SALES",'Payroll'!O570,0),IF('People_Inputs'!$E$39="SALES",'Payroll'!O590,0),IF('People_Inputs'!$E$40="SALES",'Payroll'!O610,0),IF('People_Inputs'!$E$41="SALES",'Payroll'!O630,0),IF('People_Inputs'!$E$42="SALES",'Payroll'!O650,0),IF('People_Inputs'!$E$43="SALES",'Payroll'!O670,0),IF('People_Inputs'!$E$44="SALES",'Payroll'!O690,0),IF('People_Inputs'!$E$45="SALES",'Payroll'!O710,0),IF('People_Inputs'!$E$46="SALES",'Payroll'!O730,0),IF('People_Inputs'!$E$47="SALES",'Payroll'!O750,0),IF('People_Inputs'!$E$48="SALES",'Payroll'!O770,0),IF('People_Inputs'!$E$49="SALES",'Payroll'!O790,0),IF('People_Inputs'!$E$50="SALES",'Payroll'!O810,0),IF('People_Inputs'!$E$51="SALES",'Payroll'!O830,0),IF('People_Inputs'!$E$52="SALES",'Payroll'!O850,0),IF('People_Inputs'!$E$53="SALES",'Payroll'!O870,0),IF('People_Inputs'!$E$54="SALES",'Payroll'!O890,0),IF('People_Inputs'!$E$55="SALES",'Payroll'!O910,0),IF('People_Inputs'!$E$56="SALES",'Payroll'!O930,0),IF('People_Inputs'!$E$57="SALES",'Payroll'!O950,0),IF('People_Inputs'!$E$58="SALES",'Payroll'!O970,0),IF('People_Inputs'!$E$59="SALES",'Payroll'!O990,0),IF('People_Inputs'!$E$60="SALES",'Payroll'!O1010,0),IF('People_Inputs'!$E$61="SALES",'Payroll'!O1030,0),IF('People_Inputs'!$E$62="SALES",'Payroll'!O1050,0),IF('People_Inputs'!$E$63="SALES",'Payroll'!O1070,0),IF('People_Inputs'!$E$64="SALES",'Payroll'!O1090,0),IF('People_Inputs'!$E$65="SALES",'Payroll'!O1110,0),IF('People_Inputs'!$E$66="SALES",'Payroll'!O1130,0),IF('People_Inputs'!$E$67="SALES",'Payroll'!O1150,0),IF('People_Inputs'!$E$68="SALES",'Payroll'!O1170,0),IF('People_Inputs'!$E$69="SALES",'Payroll'!O1190,0),IF('People_Inputs'!$E$70="SALES",'Payroll'!O1210,0))</f>
        <v>0</v>
      </c>
      <c r="P42" s="35">
        <f>SUM(IF('People_Inputs'!$E$11="SALES",'Payroll'!P30,0),IF('People_Inputs'!$E$12="SALES",'Payroll'!P50,0),IF('People_Inputs'!$E$13="SALES",'Payroll'!P70,0),IF('People_Inputs'!$E$14="SALES",'Payroll'!P90,0),IF('People_Inputs'!$E$15="SALES",'Payroll'!P110,0),IF('People_Inputs'!$E$16="SALES",'Payroll'!P130,0),IF('People_Inputs'!$E$17="SALES",'Payroll'!P150,0),IF('People_Inputs'!$E$18="SALES",'Payroll'!P170,0),IF('People_Inputs'!$E$19="SALES",'Payroll'!P190,0),IF('People_Inputs'!$E$20="SALES",'Payroll'!P210,0),IF('People_Inputs'!$E$21="SALES",'Payroll'!P230,0),IF('People_Inputs'!$E$22="SALES",'Payroll'!P250,0),IF('People_Inputs'!$E$23="SALES",'Payroll'!P270,0),IF('People_Inputs'!$E$24="SALES",'Payroll'!P290,0),IF('People_Inputs'!$E$25="SALES",'Payroll'!P310,0),IF('People_Inputs'!$E$26="SALES",'Payroll'!P330,0),IF('People_Inputs'!$E$27="SALES",'Payroll'!P350,0),IF('People_Inputs'!$E$28="SALES",'Payroll'!P370,0),IF('People_Inputs'!$E$29="SALES",'Payroll'!P390,0),IF('People_Inputs'!$E$30="SALES",'Payroll'!P410,0),IF('People_Inputs'!$E$31="SALES",'Payroll'!P430,0),IF('People_Inputs'!$E$32="SALES",'Payroll'!P450,0),IF('People_Inputs'!$E$33="SALES",'Payroll'!P470,0),IF('People_Inputs'!$E$34="SALES",'Payroll'!P490,0),IF('People_Inputs'!$E$35="SALES",'Payroll'!P510,0),IF('People_Inputs'!$E$36="SALES",'Payroll'!P530,0),IF('People_Inputs'!$E$37="SALES",'Payroll'!P550,0),IF('People_Inputs'!$E$38="SALES",'Payroll'!P570,0),IF('People_Inputs'!$E$39="SALES",'Payroll'!P590,0),IF('People_Inputs'!$E$40="SALES",'Payroll'!P610,0),IF('People_Inputs'!$E$41="SALES",'Payroll'!P630,0),IF('People_Inputs'!$E$42="SALES",'Payroll'!P650,0),IF('People_Inputs'!$E$43="SALES",'Payroll'!P670,0),IF('People_Inputs'!$E$44="SALES",'Payroll'!P690,0),IF('People_Inputs'!$E$45="SALES",'Payroll'!P710,0),IF('People_Inputs'!$E$46="SALES",'Payroll'!P730,0),IF('People_Inputs'!$E$47="SALES",'Payroll'!P750,0),IF('People_Inputs'!$E$48="SALES",'Payroll'!P770,0),IF('People_Inputs'!$E$49="SALES",'Payroll'!P790,0),IF('People_Inputs'!$E$50="SALES",'Payroll'!P810,0),IF('People_Inputs'!$E$51="SALES",'Payroll'!P830,0),IF('People_Inputs'!$E$52="SALES",'Payroll'!P850,0),IF('People_Inputs'!$E$53="SALES",'Payroll'!P870,0),IF('People_Inputs'!$E$54="SALES",'Payroll'!P890,0),IF('People_Inputs'!$E$55="SALES",'Payroll'!P910,0),IF('People_Inputs'!$E$56="SALES",'Payroll'!P930,0),IF('People_Inputs'!$E$57="SALES",'Payroll'!P950,0),IF('People_Inputs'!$E$58="SALES",'Payroll'!P970,0),IF('People_Inputs'!$E$59="SALES",'Payroll'!P990,0),IF('People_Inputs'!$E$60="SALES",'Payroll'!P1010,0),IF('People_Inputs'!$E$61="SALES",'Payroll'!P1030,0),IF('People_Inputs'!$E$62="SALES",'Payroll'!P1050,0),IF('People_Inputs'!$E$63="SALES",'Payroll'!P1070,0),IF('People_Inputs'!$E$64="SALES",'Payroll'!P1090,0),IF('People_Inputs'!$E$65="SALES",'Payroll'!P1110,0),IF('People_Inputs'!$E$66="SALES",'Payroll'!P1130,0),IF('People_Inputs'!$E$67="SALES",'Payroll'!P1150,0),IF('People_Inputs'!$E$68="SALES",'Payroll'!P1170,0),IF('People_Inputs'!$E$69="SALES",'Payroll'!P1190,0),IF('People_Inputs'!$E$70="SALES",'Payroll'!P1210,0))</f>
        <v>0</v>
      </c>
      <c r="Q42" s="35">
        <f>SUM(IF('People_Inputs'!$E$11="SALES",'Payroll'!Q30,0),IF('People_Inputs'!$E$12="SALES",'Payroll'!Q50,0),IF('People_Inputs'!$E$13="SALES",'Payroll'!Q70,0),IF('People_Inputs'!$E$14="SALES",'Payroll'!Q90,0),IF('People_Inputs'!$E$15="SALES",'Payroll'!Q110,0),IF('People_Inputs'!$E$16="SALES",'Payroll'!Q130,0),IF('People_Inputs'!$E$17="SALES",'Payroll'!Q150,0),IF('People_Inputs'!$E$18="SALES",'Payroll'!Q170,0),IF('People_Inputs'!$E$19="SALES",'Payroll'!Q190,0),IF('People_Inputs'!$E$20="SALES",'Payroll'!Q210,0),IF('People_Inputs'!$E$21="SALES",'Payroll'!Q230,0),IF('People_Inputs'!$E$22="SALES",'Payroll'!Q250,0),IF('People_Inputs'!$E$23="SALES",'Payroll'!Q270,0),IF('People_Inputs'!$E$24="SALES",'Payroll'!Q290,0),IF('People_Inputs'!$E$25="SALES",'Payroll'!Q310,0),IF('People_Inputs'!$E$26="SALES",'Payroll'!Q330,0),IF('People_Inputs'!$E$27="SALES",'Payroll'!Q350,0),IF('People_Inputs'!$E$28="SALES",'Payroll'!Q370,0),IF('People_Inputs'!$E$29="SALES",'Payroll'!Q390,0),IF('People_Inputs'!$E$30="SALES",'Payroll'!Q410,0),IF('People_Inputs'!$E$31="SALES",'Payroll'!Q430,0),IF('People_Inputs'!$E$32="SALES",'Payroll'!Q450,0),IF('People_Inputs'!$E$33="SALES",'Payroll'!Q470,0),IF('People_Inputs'!$E$34="SALES",'Payroll'!Q490,0),IF('People_Inputs'!$E$35="SALES",'Payroll'!Q510,0),IF('People_Inputs'!$E$36="SALES",'Payroll'!Q530,0),IF('People_Inputs'!$E$37="SALES",'Payroll'!Q550,0),IF('People_Inputs'!$E$38="SALES",'Payroll'!Q570,0),IF('People_Inputs'!$E$39="SALES",'Payroll'!Q590,0),IF('People_Inputs'!$E$40="SALES",'Payroll'!Q610,0),IF('People_Inputs'!$E$41="SALES",'Payroll'!Q630,0),IF('People_Inputs'!$E$42="SALES",'Payroll'!Q650,0),IF('People_Inputs'!$E$43="SALES",'Payroll'!Q670,0),IF('People_Inputs'!$E$44="SALES",'Payroll'!Q690,0),IF('People_Inputs'!$E$45="SALES",'Payroll'!Q710,0),IF('People_Inputs'!$E$46="SALES",'Payroll'!Q730,0),IF('People_Inputs'!$E$47="SALES",'Payroll'!Q750,0),IF('People_Inputs'!$E$48="SALES",'Payroll'!Q770,0),IF('People_Inputs'!$E$49="SALES",'Payroll'!Q790,0),IF('People_Inputs'!$E$50="SALES",'Payroll'!Q810,0),IF('People_Inputs'!$E$51="SALES",'Payroll'!Q830,0),IF('People_Inputs'!$E$52="SALES",'Payroll'!Q850,0),IF('People_Inputs'!$E$53="SALES",'Payroll'!Q870,0),IF('People_Inputs'!$E$54="SALES",'Payroll'!Q890,0),IF('People_Inputs'!$E$55="SALES",'Payroll'!Q910,0),IF('People_Inputs'!$E$56="SALES",'Payroll'!Q930,0),IF('People_Inputs'!$E$57="SALES",'Payroll'!Q950,0),IF('People_Inputs'!$E$58="SALES",'Payroll'!Q970,0),IF('People_Inputs'!$E$59="SALES",'Payroll'!Q990,0),IF('People_Inputs'!$E$60="SALES",'Payroll'!Q1010,0),IF('People_Inputs'!$E$61="SALES",'Payroll'!Q1030,0),IF('People_Inputs'!$E$62="SALES",'Payroll'!Q1050,0),IF('People_Inputs'!$E$63="SALES",'Payroll'!Q1070,0),IF('People_Inputs'!$E$64="SALES",'Payroll'!Q1090,0),IF('People_Inputs'!$E$65="SALES",'Payroll'!Q1110,0),IF('People_Inputs'!$E$66="SALES",'Payroll'!Q1130,0),IF('People_Inputs'!$E$67="SALES",'Payroll'!Q1150,0),IF('People_Inputs'!$E$68="SALES",'Payroll'!Q1170,0),IF('People_Inputs'!$E$69="SALES",'Payroll'!Q1190,0),IF('People_Inputs'!$E$70="SALES",'Payroll'!Q1210,0))</f>
        <v>0</v>
      </c>
      <c r="R42" s="35">
        <f>SUM(IF('People_Inputs'!$E$11="SALES",'Payroll'!R30,0),IF('People_Inputs'!$E$12="SALES",'Payroll'!R50,0),IF('People_Inputs'!$E$13="SALES",'Payroll'!R70,0),IF('People_Inputs'!$E$14="SALES",'Payroll'!R90,0),IF('People_Inputs'!$E$15="SALES",'Payroll'!R110,0),IF('People_Inputs'!$E$16="SALES",'Payroll'!R130,0),IF('People_Inputs'!$E$17="SALES",'Payroll'!R150,0),IF('People_Inputs'!$E$18="SALES",'Payroll'!R170,0),IF('People_Inputs'!$E$19="SALES",'Payroll'!R190,0),IF('People_Inputs'!$E$20="SALES",'Payroll'!R210,0),IF('People_Inputs'!$E$21="SALES",'Payroll'!R230,0),IF('People_Inputs'!$E$22="SALES",'Payroll'!R250,0),IF('People_Inputs'!$E$23="SALES",'Payroll'!R270,0),IF('People_Inputs'!$E$24="SALES",'Payroll'!R290,0),IF('People_Inputs'!$E$25="SALES",'Payroll'!R310,0),IF('People_Inputs'!$E$26="SALES",'Payroll'!R330,0),IF('People_Inputs'!$E$27="SALES",'Payroll'!R350,0),IF('People_Inputs'!$E$28="SALES",'Payroll'!R370,0),IF('People_Inputs'!$E$29="SALES",'Payroll'!R390,0),IF('People_Inputs'!$E$30="SALES",'Payroll'!R410,0),IF('People_Inputs'!$E$31="SALES",'Payroll'!R430,0),IF('People_Inputs'!$E$32="SALES",'Payroll'!R450,0),IF('People_Inputs'!$E$33="SALES",'Payroll'!R470,0),IF('People_Inputs'!$E$34="SALES",'Payroll'!R490,0),IF('People_Inputs'!$E$35="SALES",'Payroll'!R510,0),IF('People_Inputs'!$E$36="SALES",'Payroll'!R530,0),IF('People_Inputs'!$E$37="SALES",'Payroll'!R550,0),IF('People_Inputs'!$E$38="SALES",'Payroll'!R570,0),IF('People_Inputs'!$E$39="SALES",'Payroll'!R590,0),IF('People_Inputs'!$E$40="SALES",'Payroll'!R610,0),IF('People_Inputs'!$E$41="SALES",'Payroll'!R630,0),IF('People_Inputs'!$E$42="SALES",'Payroll'!R650,0),IF('People_Inputs'!$E$43="SALES",'Payroll'!R670,0),IF('People_Inputs'!$E$44="SALES",'Payroll'!R690,0),IF('People_Inputs'!$E$45="SALES",'Payroll'!R710,0),IF('People_Inputs'!$E$46="SALES",'Payroll'!R730,0),IF('People_Inputs'!$E$47="SALES",'Payroll'!R750,0),IF('People_Inputs'!$E$48="SALES",'Payroll'!R770,0),IF('People_Inputs'!$E$49="SALES",'Payroll'!R790,0),IF('People_Inputs'!$E$50="SALES",'Payroll'!R810,0),IF('People_Inputs'!$E$51="SALES",'Payroll'!R830,0),IF('People_Inputs'!$E$52="SALES",'Payroll'!R850,0),IF('People_Inputs'!$E$53="SALES",'Payroll'!R870,0),IF('People_Inputs'!$E$54="SALES",'Payroll'!R890,0),IF('People_Inputs'!$E$55="SALES",'Payroll'!R910,0),IF('People_Inputs'!$E$56="SALES",'Payroll'!R930,0),IF('People_Inputs'!$E$57="SALES",'Payroll'!R950,0),IF('People_Inputs'!$E$58="SALES",'Payroll'!R970,0),IF('People_Inputs'!$E$59="SALES",'Payroll'!R990,0),IF('People_Inputs'!$E$60="SALES",'Payroll'!R1010,0),IF('People_Inputs'!$E$61="SALES",'Payroll'!R1030,0),IF('People_Inputs'!$E$62="SALES",'Payroll'!R1050,0),IF('People_Inputs'!$E$63="SALES",'Payroll'!R1070,0),IF('People_Inputs'!$E$64="SALES",'Payroll'!R1090,0),IF('People_Inputs'!$E$65="SALES",'Payroll'!R1110,0),IF('People_Inputs'!$E$66="SALES",'Payroll'!R1130,0),IF('People_Inputs'!$E$67="SALES",'Payroll'!R1150,0),IF('People_Inputs'!$E$68="SALES",'Payroll'!R1170,0),IF('People_Inputs'!$E$69="SALES",'Payroll'!R1190,0),IF('People_Inputs'!$E$70="SALES",'Payroll'!R1210,0))</f>
        <v>0</v>
      </c>
      <c r="S42" s="35">
        <f>SUM(IF('People_Inputs'!$E$11="SALES",'Payroll'!S30,0),IF('People_Inputs'!$E$12="SALES",'Payroll'!S50,0),IF('People_Inputs'!$E$13="SALES",'Payroll'!S70,0),IF('People_Inputs'!$E$14="SALES",'Payroll'!S90,0),IF('People_Inputs'!$E$15="SALES",'Payroll'!S110,0),IF('People_Inputs'!$E$16="SALES",'Payroll'!S130,0),IF('People_Inputs'!$E$17="SALES",'Payroll'!S150,0),IF('People_Inputs'!$E$18="SALES",'Payroll'!S170,0),IF('People_Inputs'!$E$19="SALES",'Payroll'!S190,0),IF('People_Inputs'!$E$20="SALES",'Payroll'!S210,0),IF('People_Inputs'!$E$21="SALES",'Payroll'!S230,0),IF('People_Inputs'!$E$22="SALES",'Payroll'!S250,0),IF('People_Inputs'!$E$23="SALES",'Payroll'!S270,0),IF('People_Inputs'!$E$24="SALES",'Payroll'!S290,0),IF('People_Inputs'!$E$25="SALES",'Payroll'!S310,0),IF('People_Inputs'!$E$26="SALES",'Payroll'!S330,0),IF('People_Inputs'!$E$27="SALES",'Payroll'!S350,0),IF('People_Inputs'!$E$28="SALES",'Payroll'!S370,0),IF('People_Inputs'!$E$29="SALES",'Payroll'!S390,0),IF('People_Inputs'!$E$30="SALES",'Payroll'!S410,0),IF('People_Inputs'!$E$31="SALES",'Payroll'!S430,0),IF('People_Inputs'!$E$32="SALES",'Payroll'!S450,0),IF('People_Inputs'!$E$33="SALES",'Payroll'!S470,0),IF('People_Inputs'!$E$34="SALES",'Payroll'!S490,0),IF('People_Inputs'!$E$35="SALES",'Payroll'!S510,0),IF('People_Inputs'!$E$36="SALES",'Payroll'!S530,0),IF('People_Inputs'!$E$37="SALES",'Payroll'!S550,0),IF('People_Inputs'!$E$38="SALES",'Payroll'!S570,0),IF('People_Inputs'!$E$39="SALES",'Payroll'!S590,0),IF('People_Inputs'!$E$40="SALES",'Payroll'!S610,0),IF('People_Inputs'!$E$41="SALES",'Payroll'!S630,0),IF('People_Inputs'!$E$42="SALES",'Payroll'!S650,0),IF('People_Inputs'!$E$43="SALES",'Payroll'!S670,0),IF('People_Inputs'!$E$44="SALES",'Payroll'!S690,0),IF('People_Inputs'!$E$45="SALES",'Payroll'!S710,0),IF('People_Inputs'!$E$46="SALES",'Payroll'!S730,0),IF('People_Inputs'!$E$47="SALES",'Payroll'!S750,0),IF('People_Inputs'!$E$48="SALES",'Payroll'!S770,0),IF('People_Inputs'!$E$49="SALES",'Payroll'!S790,0),IF('People_Inputs'!$E$50="SALES",'Payroll'!S810,0),IF('People_Inputs'!$E$51="SALES",'Payroll'!S830,0),IF('People_Inputs'!$E$52="SALES",'Payroll'!S850,0),IF('People_Inputs'!$E$53="SALES",'Payroll'!S870,0),IF('People_Inputs'!$E$54="SALES",'Payroll'!S890,0),IF('People_Inputs'!$E$55="SALES",'Payroll'!S910,0),IF('People_Inputs'!$E$56="SALES",'Payroll'!S930,0),IF('People_Inputs'!$E$57="SALES",'Payroll'!S950,0),IF('People_Inputs'!$E$58="SALES",'Payroll'!S970,0),IF('People_Inputs'!$E$59="SALES",'Payroll'!S990,0),IF('People_Inputs'!$E$60="SALES",'Payroll'!S1010,0),IF('People_Inputs'!$E$61="SALES",'Payroll'!S1030,0),IF('People_Inputs'!$E$62="SALES",'Payroll'!S1050,0),IF('People_Inputs'!$E$63="SALES",'Payroll'!S1070,0),IF('People_Inputs'!$E$64="SALES",'Payroll'!S1090,0),IF('People_Inputs'!$E$65="SALES",'Payroll'!S1110,0),IF('People_Inputs'!$E$66="SALES",'Payroll'!S1130,0),IF('People_Inputs'!$E$67="SALES",'Payroll'!S1150,0),IF('People_Inputs'!$E$68="SALES",'Payroll'!S1170,0),IF('People_Inputs'!$E$69="SALES",'Payroll'!S1190,0),IF('People_Inputs'!$E$70="SALES",'Payroll'!S1210,0))</f>
        <v>0</v>
      </c>
      <c r="T42" s="35">
        <f>SUM(IF('People_Inputs'!$E$11="SALES",'Payroll'!T30,0),IF('People_Inputs'!$E$12="SALES",'Payroll'!T50,0),IF('People_Inputs'!$E$13="SALES",'Payroll'!T70,0),IF('People_Inputs'!$E$14="SALES",'Payroll'!T90,0),IF('People_Inputs'!$E$15="SALES",'Payroll'!T110,0),IF('People_Inputs'!$E$16="SALES",'Payroll'!T130,0),IF('People_Inputs'!$E$17="SALES",'Payroll'!T150,0),IF('People_Inputs'!$E$18="SALES",'Payroll'!T170,0),IF('People_Inputs'!$E$19="SALES",'Payroll'!T190,0),IF('People_Inputs'!$E$20="SALES",'Payroll'!T210,0),IF('People_Inputs'!$E$21="SALES",'Payroll'!T230,0),IF('People_Inputs'!$E$22="SALES",'Payroll'!T250,0),IF('People_Inputs'!$E$23="SALES",'Payroll'!T270,0),IF('People_Inputs'!$E$24="SALES",'Payroll'!T290,0),IF('People_Inputs'!$E$25="SALES",'Payroll'!T310,0),IF('People_Inputs'!$E$26="SALES",'Payroll'!T330,0),IF('People_Inputs'!$E$27="SALES",'Payroll'!T350,0),IF('People_Inputs'!$E$28="SALES",'Payroll'!T370,0),IF('People_Inputs'!$E$29="SALES",'Payroll'!T390,0),IF('People_Inputs'!$E$30="SALES",'Payroll'!T410,0),IF('People_Inputs'!$E$31="SALES",'Payroll'!T430,0),IF('People_Inputs'!$E$32="SALES",'Payroll'!T450,0),IF('People_Inputs'!$E$33="SALES",'Payroll'!T470,0),IF('People_Inputs'!$E$34="SALES",'Payroll'!T490,0),IF('People_Inputs'!$E$35="SALES",'Payroll'!T510,0),IF('People_Inputs'!$E$36="SALES",'Payroll'!T530,0),IF('People_Inputs'!$E$37="SALES",'Payroll'!T550,0),IF('People_Inputs'!$E$38="SALES",'Payroll'!T570,0),IF('People_Inputs'!$E$39="SALES",'Payroll'!T590,0),IF('People_Inputs'!$E$40="SALES",'Payroll'!T610,0),IF('People_Inputs'!$E$41="SALES",'Payroll'!T630,0),IF('People_Inputs'!$E$42="SALES",'Payroll'!T650,0),IF('People_Inputs'!$E$43="SALES",'Payroll'!T670,0),IF('People_Inputs'!$E$44="SALES",'Payroll'!T690,0),IF('People_Inputs'!$E$45="SALES",'Payroll'!T710,0),IF('People_Inputs'!$E$46="SALES",'Payroll'!T730,0),IF('People_Inputs'!$E$47="SALES",'Payroll'!T750,0),IF('People_Inputs'!$E$48="SALES",'Payroll'!T770,0),IF('People_Inputs'!$E$49="SALES",'Payroll'!T790,0),IF('People_Inputs'!$E$50="SALES",'Payroll'!T810,0),IF('People_Inputs'!$E$51="SALES",'Payroll'!T830,0),IF('People_Inputs'!$E$52="SALES",'Payroll'!T850,0),IF('People_Inputs'!$E$53="SALES",'Payroll'!T870,0),IF('People_Inputs'!$E$54="SALES",'Payroll'!T890,0),IF('People_Inputs'!$E$55="SALES",'Payroll'!T910,0),IF('People_Inputs'!$E$56="SALES",'Payroll'!T930,0),IF('People_Inputs'!$E$57="SALES",'Payroll'!T950,0),IF('People_Inputs'!$E$58="SALES",'Payroll'!T970,0),IF('People_Inputs'!$E$59="SALES",'Payroll'!T990,0),IF('People_Inputs'!$E$60="SALES",'Payroll'!T1010,0),IF('People_Inputs'!$E$61="SALES",'Payroll'!T1030,0),IF('People_Inputs'!$E$62="SALES",'Payroll'!T1050,0),IF('People_Inputs'!$E$63="SALES",'Payroll'!T1070,0),IF('People_Inputs'!$E$64="SALES",'Payroll'!T1090,0),IF('People_Inputs'!$E$65="SALES",'Payroll'!T1110,0),IF('People_Inputs'!$E$66="SALES",'Payroll'!T1130,0),IF('People_Inputs'!$E$67="SALES",'Payroll'!T1150,0),IF('People_Inputs'!$E$68="SALES",'Payroll'!T1170,0),IF('People_Inputs'!$E$69="SALES",'Payroll'!T1190,0),IF('People_Inputs'!$E$70="SALES",'Payroll'!T1210,0))</f>
        <v>0</v>
      </c>
      <c r="U42" s="35">
        <f>SUM(IF('People_Inputs'!$E$11="SALES",'Payroll'!U30,0),IF('People_Inputs'!$E$12="SALES",'Payroll'!U50,0),IF('People_Inputs'!$E$13="SALES",'Payroll'!U70,0),IF('People_Inputs'!$E$14="SALES",'Payroll'!U90,0),IF('People_Inputs'!$E$15="SALES",'Payroll'!U110,0),IF('People_Inputs'!$E$16="SALES",'Payroll'!U130,0),IF('People_Inputs'!$E$17="SALES",'Payroll'!U150,0),IF('People_Inputs'!$E$18="SALES",'Payroll'!U170,0),IF('People_Inputs'!$E$19="SALES",'Payroll'!U190,0),IF('People_Inputs'!$E$20="SALES",'Payroll'!U210,0),IF('People_Inputs'!$E$21="SALES",'Payroll'!U230,0),IF('People_Inputs'!$E$22="SALES",'Payroll'!U250,0),IF('People_Inputs'!$E$23="SALES",'Payroll'!U270,0),IF('People_Inputs'!$E$24="SALES",'Payroll'!U290,0),IF('People_Inputs'!$E$25="SALES",'Payroll'!U310,0),IF('People_Inputs'!$E$26="SALES",'Payroll'!U330,0),IF('People_Inputs'!$E$27="SALES",'Payroll'!U350,0),IF('People_Inputs'!$E$28="SALES",'Payroll'!U370,0),IF('People_Inputs'!$E$29="SALES",'Payroll'!U390,0),IF('People_Inputs'!$E$30="SALES",'Payroll'!U410,0),IF('People_Inputs'!$E$31="SALES",'Payroll'!U430,0),IF('People_Inputs'!$E$32="SALES",'Payroll'!U450,0),IF('People_Inputs'!$E$33="SALES",'Payroll'!U470,0),IF('People_Inputs'!$E$34="SALES",'Payroll'!U490,0),IF('People_Inputs'!$E$35="SALES",'Payroll'!U510,0),IF('People_Inputs'!$E$36="SALES",'Payroll'!U530,0),IF('People_Inputs'!$E$37="SALES",'Payroll'!U550,0),IF('People_Inputs'!$E$38="SALES",'Payroll'!U570,0),IF('People_Inputs'!$E$39="SALES",'Payroll'!U590,0),IF('People_Inputs'!$E$40="SALES",'Payroll'!U610,0),IF('People_Inputs'!$E$41="SALES",'Payroll'!U630,0),IF('People_Inputs'!$E$42="SALES",'Payroll'!U650,0),IF('People_Inputs'!$E$43="SALES",'Payroll'!U670,0),IF('People_Inputs'!$E$44="SALES",'Payroll'!U690,0),IF('People_Inputs'!$E$45="SALES",'Payroll'!U710,0),IF('People_Inputs'!$E$46="SALES",'Payroll'!U730,0),IF('People_Inputs'!$E$47="SALES",'Payroll'!U750,0),IF('People_Inputs'!$E$48="SALES",'Payroll'!U770,0),IF('People_Inputs'!$E$49="SALES",'Payroll'!U790,0),IF('People_Inputs'!$E$50="SALES",'Payroll'!U810,0),IF('People_Inputs'!$E$51="SALES",'Payroll'!U830,0),IF('People_Inputs'!$E$52="SALES",'Payroll'!U850,0),IF('People_Inputs'!$E$53="SALES",'Payroll'!U870,0),IF('People_Inputs'!$E$54="SALES",'Payroll'!U890,0),IF('People_Inputs'!$E$55="SALES",'Payroll'!U910,0),IF('People_Inputs'!$E$56="SALES",'Payroll'!U930,0),IF('People_Inputs'!$E$57="SALES",'Payroll'!U950,0),IF('People_Inputs'!$E$58="SALES",'Payroll'!U970,0),IF('People_Inputs'!$E$59="SALES",'Payroll'!U990,0),IF('People_Inputs'!$E$60="SALES",'Payroll'!U1010,0),IF('People_Inputs'!$E$61="SALES",'Payroll'!U1030,0),IF('People_Inputs'!$E$62="SALES",'Payroll'!U1050,0),IF('People_Inputs'!$E$63="SALES",'Payroll'!U1070,0),IF('People_Inputs'!$E$64="SALES",'Payroll'!U1090,0),IF('People_Inputs'!$E$65="SALES",'Payroll'!U1110,0),IF('People_Inputs'!$E$66="SALES",'Payroll'!U1130,0),IF('People_Inputs'!$E$67="SALES",'Payroll'!U1150,0),IF('People_Inputs'!$E$68="SALES",'Payroll'!U1170,0),IF('People_Inputs'!$E$69="SALES",'Payroll'!U1190,0),IF('People_Inputs'!$E$70="SALES",'Payroll'!U1210,0))</f>
        <v>0</v>
      </c>
      <c r="V42" s="35">
        <f>SUM(IF('People_Inputs'!$E$11="SALES",'Payroll'!V30,0),IF('People_Inputs'!$E$12="SALES",'Payroll'!V50,0),IF('People_Inputs'!$E$13="SALES",'Payroll'!V70,0),IF('People_Inputs'!$E$14="SALES",'Payroll'!V90,0),IF('People_Inputs'!$E$15="SALES",'Payroll'!V110,0),IF('People_Inputs'!$E$16="SALES",'Payroll'!V130,0),IF('People_Inputs'!$E$17="SALES",'Payroll'!V150,0),IF('People_Inputs'!$E$18="SALES",'Payroll'!V170,0),IF('People_Inputs'!$E$19="SALES",'Payroll'!V190,0),IF('People_Inputs'!$E$20="SALES",'Payroll'!V210,0),IF('People_Inputs'!$E$21="SALES",'Payroll'!V230,0),IF('People_Inputs'!$E$22="SALES",'Payroll'!V250,0),IF('People_Inputs'!$E$23="SALES",'Payroll'!V270,0),IF('People_Inputs'!$E$24="SALES",'Payroll'!V290,0),IF('People_Inputs'!$E$25="SALES",'Payroll'!V310,0),IF('People_Inputs'!$E$26="SALES",'Payroll'!V330,0),IF('People_Inputs'!$E$27="SALES",'Payroll'!V350,0),IF('People_Inputs'!$E$28="SALES",'Payroll'!V370,0),IF('People_Inputs'!$E$29="SALES",'Payroll'!V390,0),IF('People_Inputs'!$E$30="SALES",'Payroll'!V410,0),IF('People_Inputs'!$E$31="SALES",'Payroll'!V430,0),IF('People_Inputs'!$E$32="SALES",'Payroll'!V450,0),IF('People_Inputs'!$E$33="SALES",'Payroll'!V470,0),IF('People_Inputs'!$E$34="SALES",'Payroll'!V490,0),IF('People_Inputs'!$E$35="SALES",'Payroll'!V510,0),IF('People_Inputs'!$E$36="SALES",'Payroll'!V530,0),IF('People_Inputs'!$E$37="SALES",'Payroll'!V550,0),IF('People_Inputs'!$E$38="SALES",'Payroll'!V570,0),IF('People_Inputs'!$E$39="SALES",'Payroll'!V590,0),IF('People_Inputs'!$E$40="SALES",'Payroll'!V610,0),IF('People_Inputs'!$E$41="SALES",'Payroll'!V630,0),IF('People_Inputs'!$E$42="SALES",'Payroll'!V650,0),IF('People_Inputs'!$E$43="SALES",'Payroll'!V670,0),IF('People_Inputs'!$E$44="SALES",'Payroll'!V690,0),IF('People_Inputs'!$E$45="SALES",'Payroll'!V710,0),IF('People_Inputs'!$E$46="SALES",'Payroll'!V730,0),IF('People_Inputs'!$E$47="SALES",'Payroll'!V750,0),IF('People_Inputs'!$E$48="SALES",'Payroll'!V770,0),IF('People_Inputs'!$E$49="SALES",'Payroll'!V790,0),IF('People_Inputs'!$E$50="SALES",'Payroll'!V810,0),IF('People_Inputs'!$E$51="SALES",'Payroll'!V830,0),IF('People_Inputs'!$E$52="SALES",'Payroll'!V850,0),IF('People_Inputs'!$E$53="SALES",'Payroll'!V870,0),IF('People_Inputs'!$E$54="SALES",'Payroll'!V890,0),IF('People_Inputs'!$E$55="SALES",'Payroll'!V910,0),IF('People_Inputs'!$E$56="SALES",'Payroll'!V930,0),IF('People_Inputs'!$E$57="SALES",'Payroll'!V950,0),IF('People_Inputs'!$E$58="SALES",'Payroll'!V970,0),IF('People_Inputs'!$E$59="SALES",'Payroll'!V990,0),IF('People_Inputs'!$E$60="SALES",'Payroll'!V1010,0),IF('People_Inputs'!$E$61="SALES",'Payroll'!V1030,0),IF('People_Inputs'!$E$62="SALES",'Payroll'!V1050,0),IF('People_Inputs'!$E$63="SALES",'Payroll'!V1070,0),IF('People_Inputs'!$E$64="SALES",'Payroll'!V1090,0),IF('People_Inputs'!$E$65="SALES",'Payroll'!V1110,0),IF('People_Inputs'!$E$66="SALES",'Payroll'!V1130,0),IF('People_Inputs'!$E$67="SALES",'Payroll'!V1150,0),IF('People_Inputs'!$E$68="SALES",'Payroll'!V1170,0),IF('People_Inputs'!$E$69="SALES",'Payroll'!V1190,0),IF('People_Inputs'!$E$70="SALES",'Payroll'!V1210,0))</f>
        <v>0</v>
      </c>
      <c r="W42" s="35">
        <f>SUM(IF('People_Inputs'!$E$11="SALES",'Payroll'!W30,0),IF('People_Inputs'!$E$12="SALES",'Payroll'!W50,0),IF('People_Inputs'!$E$13="SALES",'Payroll'!W70,0),IF('People_Inputs'!$E$14="SALES",'Payroll'!W90,0),IF('People_Inputs'!$E$15="SALES",'Payroll'!W110,0),IF('People_Inputs'!$E$16="SALES",'Payroll'!W130,0),IF('People_Inputs'!$E$17="SALES",'Payroll'!W150,0),IF('People_Inputs'!$E$18="SALES",'Payroll'!W170,0),IF('People_Inputs'!$E$19="SALES",'Payroll'!W190,0),IF('People_Inputs'!$E$20="SALES",'Payroll'!W210,0),IF('People_Inputs'!$E$21="SALES",'Payroll'!W230,0),IF('People_Inputs'!$E$22="SALES",'Payroll'!W250,0),IF('People_Inputs'!$E$23="SALES",'Payroll'!W270,0),IF('People_Inputs'!$E$24="SALES",'Payroll'!W290,0),IF('People_Inputs'!$E$25="SALES",'Payroll'!W310,0),IF('People_Inputs'!$E$26="SALES",'Payroll'!W330,0),IF('People_Inputs'!$E$27="SALES",'Payroll'!W350,0),IF('People_Inputs'!$E$28="SALES",'Payroll'!W370,0),IF('People_Inputs'!$E$29="SALES",'Payroll'!W390,0),IF('People_Inputs'!$E$30="SALES",'Payroll'!W410,0),IF('People_Inputs'!$E$31="SALES",'Payroll'!W430,0),IF('People_Inputs'!$E$32="SALES",'Payroll'!W450,0),IF('People_Inputs'!$E$33="SALES",'Payroll'!W470,0),IF('People_Inputs'!$E$34="SALES",'Payroll'!W490,0),IF('People_Inputs'!$E$35="SALES",'Payroll'!W510,0),IF('People_Inputs'!$E$36="SALES",'Payroll'!W530,0),IF('People_Inputs'!$E$37="SALES",'Payroll'!W550,0),IF('People_Inputs'!$E$38="SALES",'Payroll'!W570,0),IF('People_Inputs'!$E$39="SALES",'Payroll'!W590,0),IF('People_Inputs'!$E$40="SALES",'Payroll'!W610,0),IF('People_Inputs'!$E$41="SALES",'Payroll'!W630,0),IF('People_Inputs'!$E$42="SALES",'Payroll'!W650,0),IF('People_Inputs'!$E$43="SALES",'Payroll'!W670,0),IF('People_Inputs'!$E$44="SALES",'Payroll'!W690,0),IF('People_Inputs'!$E$45="SALES",'Payroll'!W710,0),IF('People_Inputs'!$E$46="SALES",'Payroll'!W730,0),IF('People_Inputs'!$E$47="SALES",'Payroll'!W750,0),IF('People_Inputs'!$E$48="SALES",'Payroll'!W770,0),IF('People_Inputs'!$E$49="SALES",'Payroll'!W790,0),IF('People_Inputs'!$E$50="SALES",'Payroll'!W810,0),IF('People_Inputs'!$E$51="SALES",'Payroll'!W830,0),IF('People_Inputs'!$E$52="SALES",'Payroll'!W850,0),IF('People_Inputs'!$E$53="SALES",'Payroll'!W870,0),IF('People_Inputs'!$E$54="SALES",'Payroll'!W890,0),IF('People_Inputs'!$E$55="SALES",'Payroll'!W910,0),IF('People_Inputs'!$E$56="SALES",'Payroll'!W930,0),IF('People_Inputs'!$E$57="SALES",'Payroll'!W950,0),IF('People_Inputs'!$E$58="SALES",'Payroll'!W970,0),IF('People_Inputs'!$E$59="SALES",'Payroll'!W990,0),IF('People_Inputs'!$E$60="SALES",'Payroll'!W1010,0),IF('People_Inputs'!$E$61="SALES",'Payroll'!W1030,0),IF('People_Inputs'!$E$62="SALES",'Payroll'!W1050,0),IF('People_Inputs'!$E$63="SALES",'Payroll'!W1070,0),IF('People_Inputs'!$E$64="SALES",'Payroll'!W1090,0),IF('People_Inputs'!$E$65="SALES",'Payroll'!W1110,0),IF('People_Inputs'!$E$66="SALES",'Payroll'!W1130,0),IF('People_Inputs'!$E$67="SALES",'Payroll'!W1150,0),IF('People_Inputs'!$E$68="SALES",'Payroll'!W1170,0),IF('People_Inputs'!$E$69="SALES",'Payroll'!W1190,0),IF('People_Inputs'!$E$70="SALES",'Payroll'!W1210,0))</f>
        <v>0</v>
      </c>
      <c r="X42" s="35">
        <f>SUM(IF('People_Inputs'!$E$11="SALES",'Payroll'!X30,0),IF('People_Inputs'!$E$12="SALES",'Payroll'!X50,0),IF('People_Inputs'!$E$13="SALES",'Payroll'!X70,0),IF('People_Inputs'!$E$14="SALES",'Payroll'!X90,0),IF('People_Inputs'!$E$15="SALES",'Payroll'!X110,0),IF('People_Inputs'!$E$16="SALES",'Payroll'!X130,0),IF('People_Inputs'!$E$17="SALES",'Payroll'!X150,0),IF('People_Inputs'!$E$18="SALES",'Payroll'!X170,0),IF('People_Inputs'!$E$19="SALES",'Payroll'!X190,0),IF('People_Inputs'!$E$20="SALES",'Payroll'!X210,0),IF('People_Inputs'!$E$21="SALES",'Payroll'!X230,0),IF('People_Inputs'!$E$22="SALES",'Payroll'!X250,0),IF('People_Inputs'!$E$23="SALES",'Payroll'!X270,0),IF('People_Inputs'!$E$24="SALES",'Payroll'!X290,0),IF('People_Inputs'!$E$25="SALES",'Payroll'!X310,0),IF('People_Inputs'!$E$26="SALES",'Payroll'!X330,0),IF('People_Inputs'!$E$27="SALES",'Payroll'!X350,0),IF('People_Inputs'!$E$28="SALES",'Payroll'!X370,0),IF('People_Inputs'!$E$29="SALES",'Payroll'!X390,0),IF('People_Inputs'!$E$30="SALES",'Payroll'!X410,0),IF('People_Inputs'!$E$31="SALES",'Payroll'!X430,0),IF('People_Inputs'!$E$32="SALES",'Payroll'!X450,0),IF('People_Inputs'!$E$33="SALES",'Payroll'!X470,0),IF('People_Inputs'!$E$34="SALES",'Payroll'!X490,0),IF('People_Inputs'!$E$35="SALES",'Payroll'!X510,0),IF('People_Inputs'!$E$36="SALES",'Payroll'!X530,0),IF('People_Inputs'!$E$37="SALES",'Payroll'!X550,0),IF('People_Inputs'!$E$38="SALES",'Payroll'!X570,0),IF('People_Inputs'!$E$39="SALES",'Payroll'!X590,0),IF('People_Inputs'!$E$40="SALES",'Payroll'!X610,0),IF('People_Inputs'!$E$41="SALES",'Payroll'!X630,0),IF('People_Inputs'!$E$42="SALES",'Payroll'!X650,0),IF('People_Inputs'!$E$43="SALES",'Payroll'!X670,0),IF('People_Inputs'!$E$44="SALES",'Payroll'!X690,0),IF('People_Inputs'!$E$45="SALES",'Payroll'!X710,0),IF('People_Inputs'!$E$46="SALES",'Payroll'!X730,0),IF('People_Inputs'!$E$47="SALES",'Payroll'!X750,0),IF('People_Inputs'!$E$48="SALES",'Payroll'!X770,0),IF('People_Inputs'!$E$49="SALES",'Payroll'!X790,0),IF('People_Inputs'!$E$50="SALES",'Payroll'!X810,0),IF('People_Inputs'!$E$51="SALES",'Payroll'!X830,0),IF('People_Inputs'!$E$52="SALES",'Payroll'!X850,0),IF('People_Inputs'!$E$53="SALES",'Payroll'!X870,0),IF('People_Inputs'!$E$54="SALES",'Payroll'!X890,0),IF('People_Inputs'!$E$55="SALES",'Payroll'!X910,0),IF('People_Inputs'!$E$56="SALES",'Payroll'!X930,0),IF('People_Inputs'!$E$57="SALES",'Payroll'!X950,0),IF('People_Inputs'!$E$58="SALES",'Payroll'!X970,0),IF('People_Inputs'!$E$59="SALES",'Payroll'!X990,0),IF('People_Inputs'!$E$60="SALES",'Payroll'!X1010,0),IF('People_Inputs'!$E$61="SALES",'Payroll'!X1030,0),IF('People_Inputs'!$E$62="SALES",'Payroll'!X1050,0),IF('People_Inputs'!$E$63="SALES",'Payroll'!X1070,0),IF('People_Inputs'!$E$64="SALES",'Payroll'!X1090,0),IF('People_Inputs'!$E$65="SALES",'Payroll'!X1110,0),IF('People_Inputs'!$E$66="SALES",'Payroll'!X1130,0),IF('People_Inputs'!$E$67="SALES",'Payroll'!X1150,0),IF('People_Inputs'!$E$68="SALES",'Payroll'!X1170,0),IF('People_Inputs'!$E$69="SALES",'Payroll'!X1190,0),IF('People_Inputs'!$E$70="SALES",'Payroll'!X1210,0))</f>
        <v>0</v>
      </c>
      <c r="Y42" s="35">
        <f>SUM(IF('People_Inputs'!$E$11="SALES",'Payroll'!Y30,0),IF('People_Inputs'!$E$12="SALES",'Payroll'!Y50,0),IF('People_Inputs'!$E$13="SALES",'Payroll'!Y70,0),IF('People_Inputs'!$E$14="SALES",'Payroll'!Y90,0),IF('People_Inputs'!$E$15="SALES",'Payroll'!Y110,0),IF('People_Inputs'!$E$16="SALES",'Payroll'!Y130,0),IF('People_Inputs'!$E$17="SALES",'Payroll'!Y150,0),IF('People_Inputs'!$E$18="SALES",'Payroll'!Y170,0),IF('People_Inputs'!$E$19="SALES",'Payroll'!Y190,0),IF('People_Inputs'!$E$20="SALES",'Payroll'!Y210,0),IF('People_Inputs'!$E$21="SALES",'Payroll'!Y230,0),IF('People_Inputs'!$E$22="SALES",'Payroll'!Y250,0),IF('People_Inputs'!$E$23="SALES",'Payroll'!Y270,0),IF('People_Inputs'!$E$24="SALES",'Payroll'!Y290,0),IF('People_Inputs'!$E$25="SALES",'Payroll'!Y310,0),IF('People_Inputs'!$E$26="SALES",'Payroll'!Y330,0),IF('People_Inputs'!$E$27="SALES",'Payroll'!Y350,0),IF('People_Inputs'!$E$28="SALES",'Payroll'!Y370,0),IF('People_Inputs'!$E$29="SALES",'Payroll'!Y390,0),IF('People_Inputs'!$E$30="SALES",'Payroll'!Y410,0),IF('People_Inputs'!$E$31="SALES",'Payroll'!Y430,0),IF('People_Inputs'!$E$32="SALES",'Payroll'!Y450,0),IF('People_Inputs'!$E$33="SALES",'Payroll'!Y470,0),IF('People_Inputs'!$E$34="SALES",'Payroll'!Y490,0),IF('People_Inputs'!$E$35="SALES",'Payroll'!Y510,0),IF('People_Inputs'!$E$36="SALES",'Payroll'!Y530,0),IF('People_Inputs'!$E$37="SALES",'Payroll'!Y550,0),IF('People_Inputs'!$E$38="SALES",'Payroll'!Y570,0),IF('People_Inputs'!$E$39="SALES",'Payroll'!Y590,0),IF('People_Inputs'!$E$40="SALES",'Payroll'!Y610,0),IF('People_Inputs'!$E$41="SALES",'Payroll'!Y630,0),IF('People_Inputs'!$E$42="SALES",'Payroll'!Y650,0),IF('People_Inputs'!$E$43="SALES",'Payroll'!Y670,0),IF('People_Inputs'!$E$44="SALES",'Payroll'!Y690,0),IF('People_Inputs'!$E$45="SALES",'Payroll'!Y710,0),IF('People_Inputs'!$E$46="SALES",'Payroll'!Y730,0),IF('People_Inputs'!$E$47="SALES",'Payroll'!Y750,0),IF('People_Inputs'!$E$48="SALES",'Payroll'!Y770,0),IF('People_Inputs'!$E$49="SALES",'Payroll'!Y790,0),IF('People_Inputs'!$E$50="SALES",'Payroll'!Y810,0),IF('People_Inputs'!$E$51="SALES",'Payroll'!Y830,0),IF('People_Inputs'!$E$52="SALES",'Payroll'!Y850,0),IF('People_Inputs'!$E$53="SALES",'Payroll'!Y870,0),IF('People_Inputs'!$E$54="SALES",'Payroll'!Y890,0),IF('People_Inputs'!$E$55="SALES",'Payroll'!Y910,0),IF('People_Inputs'!$E$56="SALES",'Payroll'!Y930,0),IF('People_Inputs'!$E$57="SALES",'Payroll'!Y950,0),IF('People_Inputs'!$E$58="SALES",'Payroll'!Y970,0),IF('People_Inputs'!$E$59="SALES",'Payroll'!Y990,0),IF('People_Inputs'!$E$60="SALES",'Payroll'!Y1010,0),IF('People_Inputs'!$E$61="SALES",'Payroll'!Y1030,0),IF('People_Inputs'!$E$62="SALES",'Payroll'!Y1050,0),IF('People_Inputs'!$E$63="SALES",'Payroll'!Y1070,0),IF('People_Inputs'!$E$64="SALES",'Payroll'!Y1090,0),IF('People_Inputs'!$E$65="SALES",'Payroll'!Y1110,0),IF('People_Inputs'!$E$66="SALES",'Payroll'!Y1130,0),IF('People_Inputs'!$E$67="SALES",'Payroll'!Y1150,0),IF('People_Inputs'!$E$68="SALES",'Payroll'!Y1170,0),IF('People_Inputs'!$E$69="SALES",'Payroll'!Y1190,0),IF('People_Inputs'!$E$70="SALES",'Payroll'!Y1210,0))</f>
        <v>0</v>
      </c>
      <c r="Z42" s="35">
        <f>SUM(IF('People_Inputs'!$E$11="SALES",'Payroll'!Z30,0),IF('People_Inputs'!$E$12="SALES",'Payroll'!Z50,0),IF('People_Inputs'!$E$13="SALES",'Payroll'!Z70,0),IF('People_Inputs'!$E$14="SALES",'Payroll'!Z90,0),IF('People_Inputs'!$E$15="SALES",'Payroll'!Z110,0),IF('People_Inputs'!$E$16="SALES",'Payroll'!Z130,0),IF('People_Inputs'!$E$17="SALES",'Payroll'!Z150,0),IF('People_Inputs'!$E$18="SALES",'Payroll'!Z170,0),IF('People_Inputs'!$E$19="SALES",'Payroll'!Z190,0),IF('People_Inputs'!$E$20="SALES",'Payroll'!Z210,0),IF('People_Inputs'!$E$21="SALES",'Payroll'!Z230,0),IF('People_Inputs'!$E$22="SALES",'Payroll'!Z250,0),IF('People_Inputs'!$E$23="SALES",'Payroll'!Z270,0),IF('People_Inputs'!$E$24="SALES",'Payroll'!Z290,0),IF('People_Inputs'!$E$25="SALES",'Payroll'!Z310,0),IF('People_Inputs'!$E$26="SALES",'Payroll'!Z330,0),IF('People_Inputs'!$E$27="SALES",'Payroll'!Z350,0),IF('People_Inputs'!$E$28="SALES",'Payroll'!Z370,0),IF('People_Inputs'!$E$29="SALES",'Payroll'!Z390,0),IF('People_Inputs'!$E$30="SALES",'Payroll'!Z410,0),IF('People_Inputs'!$E$31="SALES",'Payroll'!Z430,0),IF('People_Inputs'!$E$32="SALES",'Payroll'!Z450,0),IF('People_Inputs'!$E$33="SALES",'Payroll'!Z470,0),IF('People_Inputs'!$E$34="SALES",'Payroll'!Z490,0),IF('People_Inputs'!$E$35="SALES",'Payroll'!Z510,0),IF('People_Inputs'!$E$36="SALES",'Payroll'!Z530,0),IF('People_Inputs'!$E$37="SALES",'Payroll'!Z550,0),IF('People_Inputs'!$E$38="SALES",'Payroll'!Z570,0),IF('People_Inputs'!$E$39="SALES",'Payroll'!Z590,0),IF('People_Inputs'!$E$40="SALES",'Payroll'!Z610,0),IF('People_Inputs'!$E$41="SALES",'Payroll'!Z630,0),IF('People_Inputs'!$E$42="SALES",'Payroll'!Z650,0),IF('People_Inputs'!$E$43="SALES",'Payroll'!Z670,0),IF('People_Inputs'!$E$44="SALES",'Payroll'!Z690,0),IF('People_Inputs'!$E$45="SALES",'Payroll'!Z710,0),IF('People_Inputs'!$E$46="SALES",'Payroll'!Z730,0),IF('People_Inputs'!$E$47="SALES",'Payroll'!Z750,0),IF('People_Inputs'!$E$48="SALES",'Payroll'!Z770,0),IF('People_Inputs'!$E$49="SALES",'Payroll'!Z790,0),IF('People_Inputs'!$E$50="SALES",'Payroll'!Z810,0),IF('People_Inputs'!$E$51="SALES",'Payroll'!Z830,0),IF('People_Inputs'!$E$52="SALES",'Payroll'!Z850,0),IF('People_Inputs'!$E$53="SALES",'Payroll'!Z870,0),IF('People_Inputs'!$E$54="SALES",'Payroll'!Z890,0),IF('People_Inputs'!$E$55="SALES",'Payroll'!Z910,0),IF('People_Inputs'!$E$56="SALES",'Payroll'!Z930,0),IF('People_Inputs'!$E$57="SALES",'Payroll'!Z950,0),IF('People_Inputs'!$E$58="SALES",'Payroll'!Z970,0),IF('People_Inputs'!$E$59="SALES",'Payroll'!Z990,0),IF('People_Inputs'!$E$60="SALES",'Payroll'!Z1010,0),IF('People_Inputs'!$E$61="SALES",'Payroll'!Z1030,0),IF('People_Inputs'!$E$62="SALES",'Payroll'!Z1050,0),IF('People_Inputs'!$E$63="SALES",'Payroll'!Z1070,0),IF('People_Inputs'!$E$64="SALES",'Payroll'!Z1090,0),IF('People_Inputs'!$E$65="SALES",'Payroll'!Z1110,0),IF('People_Inputs'!$E$66="SALES",'Payroll'!Z1130,0),IF('People_Inputs'!$E$67="SALES",'Payroll'!Z1150,0),IF('People_Inputs'!$E$68="SALES",'Payroll'!Z1170,0),IF('People_Inputs'!$E$69="SALES",'Payroll'!Z1190,0),IF('People_Inputs'!$E$70="SALES",'Payroll'!Z1210,0))</f>
        <v>0</v>
      </c>
      <c r="AA42" s="35">
        <f>SUM(IF('People_Inputs'!$E$11="SALES",'Payroll'!AA30,0),IF('People_Inputs'!$E$12="SALES",'Payroll'!AA50,0),IF('People_Inputs'!$E$13="SALES",'Payroll'!AA70,0),IF('People_Inputs'!$E$14="SALES",'Payroll'!AA90,0),IF('People_Inputs'!$E$15="SALES",'Payroll'!AA110,0),IF('People_Inputs'!$E$16="SALES",'Payroll'!AA130,0),IF('People_Inputs'!$E$17="SALES",'Payroll'!AA150,0),IF('People_Inputs'!$E$18="SALES",'Payroll'!AA170,0),IF('People_Inputs'!$E$19="SALES",'Payroll'!AA190,0),IF('People_Inputs'!$E$20="SALES",'Payroll'!AA210,0),IF('People_Inputs'!$E$21="SALES",'Payroll'!AA230,0),IF('People_Inputs'!$E$22="SALES",'Payroll'!AA250,0),IF('People_Inputs'!$E$23="SALES",'Payroll'!AA270,0),IF('People_Inputs'!$E$24="SALES",'Payroll'!AA290,0),IF('People_Inputs'!$E$25="SALES",'Payroll'!AA310,0),IF('People_Inputs'!$E$26="SALES",'Payroll'!AA330,0),IF('People_Inputs'!$E$27="SALES",'Payroll'!AA350,0),IF('People_Inputs'!$E$28="SALES",'Payroll'!AA370,0),IF('People_Inputs'!$E$29="SALES",'Payroll'!AA390,0),IF('People_Inputs'!$E$30="SALES",'Payroll'!AA410,0),IF('People_Inputs'!$E$31="SALES",'Payroll'!AA430,0),IF('People_Inputs'!$E$32="SALES",'Payroll'!AA450,0),IF('People_Inputs'!$E$33="SALES",'Payroll'!AA470,0),IF('People_Inputs'!$E$34="SALES",'Payroll'!AA490,0),IF('People_Inputs'!$E$35="SALES",'Payroll'!AA510,0),IF('People_Inputs'!$E$36="SALES",'Payroll'!AA530,0),IF('People_Inputs'!$E$37="SALES",'Payroll'!AA550,0),IF('People_Inputs'!$E$38="SALES",'Payroll'!AA570,0),IF('People_Inputs'!$E$39="SALES",'Payroll'!AA590,0),IF('People_Inputs'!$E$40="SALES",'Payroll'!AA610,0),IF('People_Inputs'!$E$41="SALES",'Payroll'!AA630,0),IF('People_Inputs'!$E$42="SALES",'Payroll'!AA650,0),IF('People_Inputs'!$E$43="SALES",'Payroll'!AA670,0),IF('People_Inputs'!$E$44="SALES",'Payroll'!AA690,0),IF('People_Inputs'!$E$45="SALES",'Payroll'!AA710,0),IF('People_Inputs'!$E$46="SALES",'Payroll'!AA730,0),IF('People_Inputs'!$E$47="SALES",'Payroll'!AA750,0),IF('People_Inputs'!$E$48="SALES",'Payroll'!AA770,0),IF('People_Inputs'!$E$49="SALES",'Payroll'!AA790,0),IF('People_Inputs'!$E$50="SALES",'Payroll'!AA810,0),IF('People_Inputs'!$E$51="SALES",'Payroll'!AA830,0),IF('People_Inputs'!$E$52="SALES",'Payroll'!AA850,0),IF('People_Inputs'!$E$53="SALES",'Payroll'!AA870,0),IF('People_Inputs'!$E$54="SALES",'Payroll'!AA890,0),IF('People_Inputs'!$E$55="SALES",'Payroll'!AA910,0),IF('People_Inputs'!$E$56="SALES",'Payroll'!AA930,0),IF('People_Inputs'!$E$57="SALES",'Payroll'!AA950,0),IF('People_Inputs'!$E$58="SALES",'Payroll'!AA970,0),IF('People_Inputs'!$E$59="SALES",'Payroll'!AA990,0),IF('People_Inputs'!$E$60="SALES",'Payroll'!AA1010,0),IF('People_Inputs'!$E$61="SALES",'Payroll'!AA1030,0),IF('People_Inputs'!$E$62="SALES",'Payroll'!AA1050,0),IF('People_Inputs'!$E$63="SALES",'Payroll'!AA1070,0),IF('People_Inputs'!$E$64="SALES",'Payroll'!AA1090,0),IF('People_Inputs'!$E$65="SALES",'Payroll'!AA1110,0),IF('People_Inputs'!$E$66="SALES",'Payroll'!AA1130,0),IF('People_Inputs'!$E$67="SALES",'Payroll'!AA1150,0),IF('People_Inputs'!$E$68="SALES",'Payroll'!AA1170,0),IF('People_Inputs'!$E$69="SALES",'Payroll'!AA1190,0),IF('People_Inputs'!$E$70="SALES",'Payroll'!AA1210,0))</f>
        <v>0</v>
      </c>
      <c r="AB42" s="35">
        <f>SUM(IF('People_Inputs'!$E$11="SALES",'Payroll'!AB30,0),IF('People_Inputs'!$E$12="SALES",'Payroll'!AB50,0),IF('People_Inputs'!$E$13="SALES",'Payroll'!AB70,0),IF('People_Inputs'!$E$14="SALES",'Payroll'!AB90,0),IF('People_Inputs'!$E$15="SALES",'Payroll'!AB110,0),IF('People_Inputs'!$E$16="SALES",'Payroll'!AB130,0),IF('People_Inputs'!$E$17="SALES",'Payroll'!AB150,0),IF('People_Inputs'!$E$18="SALES",'Payroll'!AB170,0),IF('People_Inputs'!$E$19="SALES",'Payroll'!AB190,0),IF('People_Inputs'!$E$20="SALES",'Payroll'!AB210,0),IF('People_Inputs'!$E$21="SALES",'Payroll'!AB230,0),IF('People_Inputs'!$E$22="SALES",'Payroll'!AB250,0),IF('People_Inputs'!$E$23="SALES",'Payroll'!AB270,0),IF('People_Inputs'!$E$24="SALES",'Payroll'!AB290,0),IF('People_Inputs'!$E$25="SALES",'Payroll'!AB310,0),IF('People_Inputs'!$E$26="SALES",'Payroll'!AB330,0),IF('People_Inputs'!$E$27="SALES",'Payroll'!AB350,0),IF('People_Inputs'!$E$28="SALES",'Payroll'!AB370,0),IF('People_Inputs'!$E$29="SALES",'Payroll'!AB390,0),IF('People_Inputs'!$E$30="SALES",'Payroll'!AB410,0),IF('People_Inputs'!$E$31="SALES",'Payroll'!AB430,0),IF('People_Inputs'!$E$32="SALES",'Payroll'!AB450,0),IF('People_Inputs'!$E$33="SALES",'Payroll'!AB470,0),IF('People_Inputs'!$E$34="SALES",'Payroll'!AB490,0),IF('People_Inputs'!$E$35="SALES",'Payroll'!AB510,0),IF('People_Inputs'!$E$36="SALES",'Payroll'!AB530,0),IF('People_Inputs'!$E$37="SALES",'Payroll'!AB550,0),IF('People_Inputs'!$E$38="SALES",'Payroll'!AB570,0),IF('People_Inputs'!$E$39="SALES",'Payroll'!AB590,0),IF('People_Inputs'!$E$40="SALES",'Payroll'!AB610,0),IF('People_Inputs'!$E$41="SALES",'Payroll'!AB630,0),IF('People_Inputs'!$E$42="SALES",'Payroll'!AB650,0),IF('People_Inputs'!$E$43="SALES",'Payroll'!AB670,0),IF('People_Inputs'!$E$44="SALES",'Payroll'!AB690,0),IF('People_Inputs'!$E$45="SALES",'Payroll'!AB710,0),IF('People_Inputs'!$E$46="SALES",'Payroll'!AB730,0),IF('People_Inputs'!$E$47="SALES",'Payroll'!AB750,0),IF('People_Inputs'!$E$48="SALES",'Payroll'!AB770,0),IF('People_Inputs'!$E$49="SALES",'Payroll'!AB790,0),IF('People_Inputs'!$E$50="SALES",'Payroll'!AB810,0),IF('People_Inputs'!$E$51="SALES",'Payroll'!AB830,0),IF('People_Inputs'!$E$52="SALES",'Payroll'!AB850,0),IF('People_Inputs'!$E$53="SALES",'Payroll'!AB870,0),IF('People_Inputs'!$E$54="SALES",'Payroll'!AB890,0),IF('People_Inputs'!$E$55="SALES",'Payroll'!AB910,0),IF('People_Inputs'!$E$56="SALES",'Payroll'!AB930,0),IF('People_Inputs'!$E$57="SALES",'Payroll'!AB950,0),IF('People_Inputs'!$E$58="SALES",'Payroll'!AB970,0),IF('People_Inputs'!$E$59="SALES",'Payroll'!AB990,0),IF('People_Inputs'!$E$60="SALES",'Payroll'!AB1010,0),IF('People_Inputs'!$E$61="SALES",'Payroll'!AB1030,0),IF('People_Inputs'!$E$62="SALES",'Payroll'!AB1050,0),IF('People_Inputs'!$E$63="SALES",'Payroll'!AB1070,0),IF('People_Inputs'!$E$64="SALES",'Payroll'!AB1090,0),IF('People_Inputs'!$E$65="SALES",'Payroll'!AB1110,0),IF('People_Inputs'!$E$66="SALES",'Payroll'!AB1130,0),IF('People_Inputs'!$E$67="SALES",'Payroll'!AB1150,0),IF('People_Inputs'!$E$68="SALES",'Payroll'!AB1170,0),IF('People_Inputs'!$E$69="SALES",'Payroll'!AB1190,0),IF('People_Inputs'!$E$70="SALES",'Payroll'!AB1210,0))</f>
        <v>0</v>
      </c>
      <c r="AC42" s="35">
        <f>SUM(IF('People_Inputs'!$E$11="SALES",'Payroll'!AC30,0),IF('People_Inputs'!$E$12="SALES",'Payroll'!AC50,0),IF('People_Inputs'!$E$13="SALES",'Payroll'!AC70,0),IF('People_Inputs'!$E$14="SALES",'Payroll'!AC90,0),IF('People_Inputs'!$E$15="SALES",'Payroll'!AC110,0),IF('People_Inputs'!$E$16="SALES",'Payroll'!AC130,0),IF('People_Inputs'!$E$17="SALES",'Payroll'!AC150,0),IF('People_Inputs'!$E$18="SALES",'Payroll'!AC170,0),IF('People_Inputs'!$E$19="SALES",'Payroll'!AC190,0),IF('People_Inputs'!$E$20="SALES",'Payroll'!AC210,0),IF('People_Inputs'!$E$21="SALES",'Payroll'!AC230,0),IF('People_Inputs'!$E$22="SALES",'Payroll'!AC250,0),IF('People_Inputs'!$E$23="SALES",'Payroll'!AC270,0),IF('People_Inputs'!$E$24="SALES",'Payroll'!AC290,0),IF('People_Inputs'!$E$25="SALES",'Payroll'!AC310,0),IF('People_Inputs'!$E$26="SALES",'Payroll'!AC330,0),IF('People_Inputs'!$E$27="SALES",'Payroll'!AC350,0),IF('People_Inputs'!$E$28="SALES",'Payroll'!AC370,0),IF('People_Inputs'!$E$29="SALES",'Payroll'!AC390,0),IF('People_Inputs'!$E$30="SALES",'Payroll'!AC410,0),IF('People_Inputs'!$E$31="SALES",'Payroll'!AC430,0),IF('People_Inputs'!$E$32="SALES",'Payroll'!AC450,0),IF('People_Inputs'!$E$33="SALES",'Payroll'!AC470,0),IF('People_Inputs'!$E$34="SALES",'Payroll'!AC490,0),IF('People_Inputs'!$E$35="SALES",'Payroll'!AC510,0),IF('People_Inputs'!$E$36="SALES",'Payroll'!AC530,0),IF('People_Inputs'!$E$37="SALES",'Payroll'!AC550,0),IF('People_Inputs'!$E$38="SALES",'Payroll'!AC570,0),IF('People_Inputs'!$E$39="SALES",'Payroll'!AC590,0),IF('People_Inputs'!$E$40="SALES",'Payroll'!AC610,0),IF('People_Inputs'!$E$41="SALES",'Payroll'!AC630,0),IF('People_Inputs'!$E$42="SALES",'Payroll'!AC650,0),IF('People_Inputs'!$E$43="SALES",'Payroll'!AC670,0),IF('People_Inputs'!$E$44="SALES",'Payroll'!AC690,0),IF('People_Inputs'!$E$45="SALES",'Payroll'!AC710,0),IF('People_Inputs'!$E$46="SALES",'Payroll'!AC730,0),IF('People_Inputs'!$E$47="SALES",'Payroll'!AC750,0),IF('People_Inputs'!$E$48="SALES",'Payroll'!AC770,0),IF('People_Inputs'!$E$49="SALES",'Payroll'!AC790,0),IF('People_Inputs'!$E$50="SALES",'Payroll'!AC810,0),IF('People_Inputs'!$E$51="SALES",'Payroll'!AC830,0),IF('People_Inputs'!$E$52="SALES",'Payroll'!AC850,0),IF('People_Inputs'!$E$53="SALES",'Payroll'!AC870,0),IF('People_Inputs'!$E$54="SALES",'Payroll'!AC890,0),IF('People_Inputs'!$E$55="SALES",'Payroll'!AC910,0),IF('People_Inputs'!$E$56="SALES",'Payroll'!AC930,0),IF('People_Inputs'!$E$57="SALES",'Payroll'!AC950,0),IF('People_Inputs'!$E$58="SALES",'Payroll'!AC970,0),IF('People_Inputs'!$E$59="SALES",'Payroll'!AC990,0),IF('People_Inputs'!$E$60="SALES",'Payroll'!AC1010,0),IF('People_Inputs'!$E$61="SALES",'Payroll'!AC1030,0),IF('People_Inputs'!$E$62="SALES",'Payroll'!AC1050,0),IF('People_Inputs'!$E$63="SALES",'Payroll'!AC1070,0),IF('People_Inputs'!$E$64="SALES",'Payroll'!AC1090,0),IF('People_Inputs'!$E$65="SALES",'Payroll'!AC1110,0),IF('People_Inputs'!$E$66="SALES",'Payroll'!AC1130,0),IF('People_Inputs'!$E$67="SALES",'Payroll'!AC1150,0),IF('People_Inputs'!$E$68="SALES",'Payroll'!AC1170,0),IF('People_Inputs'!$E$69="SALES",'Payroll'!AC1190,0),IF('People_Inputs'!$E$70="SALES",'Payroll'!AC1210,0))</f>
        <v>0</v>
      </c>
      <c r="AD42" s="35">
        <f>SUM(IF('People_Inputs'!$E$11="SALES",'Payroll'!AD30,0),IF('People_Inputs'!$E$12="SALES",'Payroll'!AD50,0),IF('People_Inputs'!$E$13="SALES",'Payroll'!AD70,0),IF('People_Inputs'!$E$14="SALES",'Payroll'!AD90,0),IF('People_Inputs'!$E$15="SALES",'Payroll'!AD110,0),IF('People_Inputs'!$E$16="SALES",'Payroll'!AD130,0),IF('People_Inputs'!$E$17="SALES",'Payroll'!AD150,0),IF('People_Inputs'!$E$18="SALES",'Payroll'!AD170,0),IF('People_Inputs'!$E$19="SALES",'Payroll'!AD190,0),IF('People_Inputs'!$E$20="SALES",'Payroll'!AD210,0),IF('People_Inputs'!$E$21="SALES",'Payroll'!AD230,0),IF('People_Inputs'!$E$22="SALES",'Payroll'!AD250,0),IF('People_Inputs'!$E$23="SALES",'Payroll'!AD270,0),IF('People_Inputs'!$E$24="SALES",'Payroll'!AD290,0),IF('People_Inputs'!$E$25="SALES",'Payroll'!AD310,0),IF('People_Inputs'!$E$26="SALES",'Payroll'!AD330,0),IF('People_Inputs'!$E$27="SALES",'Payroll'!AD350,0),IF('People_Inputs'!$E$28="SALES",'Payroll'!AD370,0),IF('People_Inputs'!$E$29="SALES",'Payroll'!AD390,0),IF('People_Inputs'!$E$30="SALES",'Payroll'!AD410,0),IF('People_Inputs'!$E$31="SALES",'Payroll'!AD430,0),IF('People_Inputs'!$E$32="SALES",'Payroll'!AD450,0),IF('People_Inputs'!$E$33="SALES",'Payroll'!AD470,0),IF('People_Inputs'!$E$34="SALES",'Payroll'!AD490,0),IF('People_Inputs'!$E$35="SALES",'Payroll'!AD510,0),IF('People_Inputs'!$E$36="SALES",'Payroll'!AD530,0),IF('People_Inputs'!$E$37="SALES",'Payroll'!AD550,0),IF('People_Inputs'!$E$38="SALES",'Payroll'!AD570,0),IF('People_Inputs'!$E$39="SALES",'Payroll'!AD590,0),IF('People_Inputs'!$E$40="SALES",'Payroll'!AD610,0),IF('People_Inputs'!$E$41="SALES",'Payroll'!AD630,0),IF('People_Inputs'!$E$42="SALES",'Payroll'!AD650,0),IF('People_Inputs'!$E$43="SALES",'Payroll'!AD670,0),IF('People_Inputs'!$E$44="SALES",'Payroll'!AD690,0),IF('People_Inputs'!$E$45="SALES",'Payroll'!AD710,0),IF('People_Inputs'!$E$46="SALES",'Payroll'!AD730,0),IF('People_Inputs'!$E$47="SALES",'Payroll'!AD750,0),IF('People_Inputs'!$E$48="SALES",'Payroll'!AD770,0),IF('People_Inputs'!$E$49="SALES",'Payroll'!AD790,0),IF('People_Inputs'!$E$50="SALES",'Payroll'!AD810,0),IF('People_Inputs'!$E$51="SALES",'Payroll'!AD830,0),IF('People_Inputs'!$E$52="SALES",'Payroll'!AD850,0),IF('People_Inputs'!$E$53="SALES",'Payroll'!AD870,0),IF('People_Inputs'!$E$54="SALES",'Payroll'!AD890,0),IF('People_Inputs'!$E$55="SALES",'Payroll'!AD910,0),IF('People_Inputs'!$E$56="SALES",'Payroll'!AD930,0),IF('People_Inputs'!$E$57="SALES",'Payroll'!AD950,0),IF('People_Inputs'!$E$58="SALES",'Payroll'!AD970,0),IF('People_Inputs'!$E$59="SALES",'Payroll'!AD990,0),IF('People_Inputs'!$E$60="SALES",'Payroll'!AD1010,0),IF('People_Inputs'!$E$61="SALES",'Payroll'!AD1030,0),IF('People_Inputs'!$E$62="SALES",'Payroll'!AD1050,0),IF('People_Inputs'!$E$63="SALES",'Payroll'!AD1070,0),IF('People_Inputs'!$E$64="SALES",'Payroll'!AD1090,0),IF('People_Inputs'!$E$65="SALES",'Payroll'!AD1110,0),IF('People_Inputs'!$E$66="SALES",'Payroll'!AD1130,0),IF('People_Inputs'!$E$67="SALES",'Payroll'!AD1150,0),IF('People_Inputs'!$E$68="SALES",'Payroll'!AD1170,0),IF('People_Inputs'!$E$69="SALES",'Payroll'!AD1190,0),IF('People_Inputs'!$E$70="SALES",'Payroll'!AD1210,0))</f>
        <v>0</v>
      </c>
      <c r="AE42" s="35">
        <f>SUM(IF('People_Inputs'!$E$11="SALES",'Payroll'!AE30,0),IF('People_Inputs'!$E$12="SALES",'Payroll'!AE50,0),IF('People_Inputs'!$E$13="SALES",'Payroll'!AE70,0),IF('People_Inputs'!$E$14="SALES",'Payroll'!AE90,0),IF('People_Inputs'!$E$15="SALES",'Payroll'!AE110,0),IF('People_Inputs'!$E$16="SALES",'Payroll'!AE130,0),IF('People_Inputs'!$E$17="SALES",'Payroll'!AE150,0),IF('People_Inputs'!$E$18="SALES",'Payroll'!AE170,0),IF('People_Inputs'!$E$19="SALES",'Payroll'!AE190,0),IF('People_Inputs'!$E$20="SALES",'Payroll'!AE210,0),IF('People_Inputs'!$E$21="SALES",'Payroll'!AE230,0),IF('People_Inputs'!$E$22="SALES",'Payroll'!AE250,0),IF('People_Inputs'!$E$23="SALES",'Payroll'!AE270,0),IF('People_Inputs'!$E$24="SALES",'Payroll'!AE290,0),IF('People_Inputs'!$E$25="SALES",'Payroll'!AE310,0),IF('People_Inputs'!$E$26="SALES",'Payroll'!AE330,0),IF('People_Inputs'!$E$27="SALES",'Payroll'!AE350,0),IF('People_Inputs'!$E$28="SALES",'Payroll'!AE370,0),IF('People_Inputs'!$E$29="SALES",'Payroll'!AE390,0),IF('People_Inputs'!$E$30="SALES",'Payroll'!AE410,0),IF('People_Inputs'!$E$31="SALES",'Payroll'!AE430,0),IF('People_Inputs'!$E$32="SALES",'Payroll'!AE450,0),IF('People_Inputs'!$E$33="SALES",'Payroll'!AE470,0),IF('People_Inputs'!$E$34="SALES",'Payroll'!AE490,0),IF('People_Inputs'!$E$35="SALES",'Payroll'!AE510,0),IF('People_Inputs'!$E$36="SALES",'Payroll'!AE530,0),IF('People_Inputs'!$E$37="SALES",'Payroll'!AE550,0),IF('People_Inputs'!$E$38="SALES",'Payroll'!AE570,0),IF('People_Inputs'!$E$39="SALES",'Payroll'!AE590,0),IF('People_Inputs'!$E$40="SALES",'Payroll'!AE610,0),IF('People_Inputs'!$E$41="SALES",'Payroll'!AE630,0),IF('People_Inputs'!$E$42="SALES",'Payroll'!AE650,0),IF('People_Inputs'!$E$43="SALES",'Payroll'!AE670,0),IF('People_Inputs'!$E$44="SALES",'Payroll'!AE690,0),IF('People_Inputs'!$E$45="SALES",'Payroll'!AE710,0),IF('People_Inputs'!$E$46="SALES",'Payroll'!AE730,0),IF('People_Inputs'!$E$47="SALES",'Payroll'!AE750,0),IF('People_Inputs'!$E$48="SALES",'Payroll'!AE770,0),IF('People_Inputs'!$E$49="SALES",'Payroll'!AE790,0),IF('People_Inputs'!$E$50="SALES",'Payroll'!AE810,0),IF('People_Inputs'!$E$51="SALES",'Payroll'!AE830,0),IF('People_Inputs'!$E$52="SALES",'Payroll'!AE850,0),IF('People_Inputs'!$E$53="SALES",'Payroll'!AE870,0),IF('People_Inputs'!$E$54="SALES",'Payroll'!AE890,0),IF('People_Inputs'!$E$55="SALES",'Payroll'!AE910,0),IF('People_Inputs'!$E$56="SALES",'Payroll'!AE930,0),IF('People_Inputs'!$E$57="SALES",'Payroll'!AE950,0),IF('People_Inputs'!$E$58="SALES",'Payroll'!AE970,0),IF('People_Inputs'!$E$59="SALES",'Payroll'!AE990,0),IF('People_Inputs'!$E$60="SALES",'Payroll'!AE1010,0),IF('People_Inputs'!$E$61="SALES",'Payroll'!AE1030,0),IF('People_Inputs'!$E$62="SALES",'Payroll'!AE1050,0),IF('People_Inputs'!$E$63="SALES",'Payroll'!AE1070,0),IF('People_Inputs'!$E$64="SALES",'Payroll'!AE1090,0),IF('People_Inputs'!$E$65="SALES",'Payroll'!AE1110,0),IF('People_Inputs'!$E$66="SALES",'Payroll'!AE1130,0),IF('People_Inputs'!$E$67="SALES",'Payroll'!AE1150,0),IF('People_Inputs'!$E$68="SALES",'Payroll'!AE1170,0),IF('People_Inputs'!$E$69="SALES",'Payroll'!AE1190,0),IF('People_Inputs'!$E$70="SALES",'Payroll'!AE1210,0))</f>
        <v>2500</v>
      </c>
      <c r="AF42" s="35">
        <f>SUM(IF('People_Inputs'!$E$11="SALES",'Payroll'!AF30,0),IF('People_Inputs'!$E$12="SALES",'Payroll'!AF50,0),IF('People_Inputs'!$E$13="SALES",'Payroll'!AF70,0),IF('People_Inputs'!$E$14="SALES",'Payroll'!AF90,0),IF('People_Inputs'!$E$15="SALES",'Payroll'!AF110,0),IF('People_Inputs'!$E$16="SALES",'Payroll'!AF130,0),IF('People_Inputs'!$E$17="SALES",'Payroll'!AF150,0),IF('People_Inputs'!$E$18="SALES",'Payroll'!AF170,0),IF('People_Inputs'!$E$19="SALES",'Payroll'!AF190,0),IF('People_Inputs'!$E$20="SALES",'Payroll'!AF210,0),IF('People_Inputs'!$E$21="SALES",'Payroll'!AF230,0),IF('People_Inputs'!$E$22="SALES",'Payroll'!AF250,0),IF('People_Inputs'!$E$23="SALES",'Payroll'!AF270,0),IF('People_Inputs'!$E$24="SALES",'Payroll'!AF290,0),IF('People_Inputs'!$E$25="SALES",'Payroll'!AF310,0),IF('People_Inputs'!$E$26="SALES",'Payroll'!AF330,0),IF('People_Inputs'!$E$27="SALES",'Payroll'!AF350,0),IF('People_Inputs'!$E$28="SALES",'Payroll'!AF370,0),IF('People_Inputs'!$E$29="SALES",'Payroll'!AF390,0),IF('People_Inputs'!$E$30="SALES",'Payroll'!AF410,0),IF('People_Inputs'!$E$31="SALES",'Payroll'!AF430,0),IF('People_Inputs'!$E$32="SALES",'Payroll'!AF450,0),IF('People_Inputs'!$E$33="SALES",'Payroll'!AF470,0),IF('People_Inputs'!$E$34="SALES",'Payroll'!AF490,0),IF('People_Inputs'!$E$35="SALES",'Payroll'!AF510,0),IF('People_Inputs'!$E$36="SALES",'Payroll'!AF530,0),IF('People_Inputs'!$E$37="SALES",'Payroll'!AF550,0),IF('People_Inputs'!$E$38="SALES",'Payroll'!AF570,0),IF('People_Inputs'!$E$39="SALES",'Payroll'!AF590,0),IF('People_Inputs'!$E$40="SALES",'Payroll'!AF610,0),IF('People_Inputs'!$E$41="SALES",'Payroll'!AF630,0),IF('People_Inputs'!$E$42="SALES",'Payroll'!AF650,0),IF('People_Inputs'!$E$43="SALES",'Payroll'!AF670,0),IF('People_Inputs'!$E$44="SALES",'Payroll'!AF690,0),IF('People_Inputs'!$E$45="SALES",'Payroll'!AF710,0),IF('People_Inputs'!$E$46="SALES",'Payroll'!AF730,0),IF('People_Inputs'!$E$47="SALES",'Payroll'!AF750,0),IF('People_Inputs'!$E$48="SALES",'Payroll'!AF770,0),IF('People_Inputs'!$E$49="SALES",'Payroll'!AF790,0),IF('People_Inputs'!$E$50="SALES",'Payroll'!AF810,0),IF('People_Inputs'!$E$51="SALES",'Payroll'!AF830,0),IF('People_Inputs'!$E$52="SALES",'Payroll'!AF850,0),IF('People_Inputs'!$E$53="SALES",'Payroll'!AF870,0),IF('People_Inputs'!$E$54="SALES",'Payroll'!AF890,0),IF('People_Inputs'!$E$55="SALES",'Payroll'!AF910,0),IF('People_Inputs'!$E$56="SALES",'Payroll'!AF930,0),IF('People_Inputs'!$E$57="SALES",'Payroll'!AF950,0),IF('People_Inputs'!$E$58="SALES",'Payroll'!AF970,0),IF('People_Inputs'!$E$59="SALES",'Payroll'!AF990,0),IF('People_Inputs'!$E$60="SALES",'Payroll'!AF1010,0),IF('People_Inputs'!$E$61="SALES",'Payroll'!AF1030,0),IF('People_Inputs'!$E$62="SALES",'Payroll'!AF1050,0),IF('People_Inputs'!$E$63="SALES",'Payroll'!AF1070,0),IF('People_Inputs'!$E$64="SALES",'Payroll'!AF1090,0),IF('People_Inputs'!$E$65="SALES",'Payroll'!AF1110,0),IF('People_Inputs'!$E$66="SALES",'Payroll'!AF1130,0),IF('People_Inputs'!$E$67="SALES",'Payroll'!AF1150,0),IF('People_Inputs'!$E$68="SALES",'Payroll'!AF1170,0),IF('People_Inputs'!$E$69="SALES",'Payroll'!AF1190,0),IF('People_Inputs'!$E$70="SALES",'Payroll'!AF1210,0))</f>
        <v>0</v>
      </c>
      <c r="AG42" s="35">
        <f>SUM(IF('People_Inputs'!$E$11="SALES",'Payroll'!AG30,0),IF('People_Inputs'!$E$12="SALES",'Payroll'!AG50,0),IF('People_Inputs'!$E$13="SALES",'Payroll'!AG70,0),IF('People_Inputs'!$E$14="SALES",'Payroll'!AG90,0),IF('People_Inputs'!$E$15="SALES",'Payroll'!AG110,0),IF('People_Inputs'!$E$16="SALES",'Payroll'!AG130,0),IF('People_Inputs'!$E$17="SALES",'Payroll'!AG150,0),IF('People_Inputs'!$E$18="SALES",'Payroll'!AG170,0),IF('People_Inputs'!$E$19="SALES",'Payroll'!AG190,0),IF('People_Inputs'!$E$20="SALES",'Payroll'!AG210,0),IF('People_Inputs'!$E$21="SALES",'Payroll'!AG230,0),IF('People_Inputs'!$E$22="SALES",'Payroll'!AG250,0),IF('People_Inputs'!$E$23="SALES",'Payroll'!AG270,0),IF('People_Inputs'!$E$24="SALES",'Payroll'!AG290,0),IF('People_Inputs'!$E$25="SALES",'Payroll'!AG310,0),IF('People_Inputs'!$E$26="SALES",'Payroll'!AG330,0),IF('People_Inputs'!$E$27="SALES",'Payroll'!AG350,0),IF('People_Inputs'!$E$28="SALES",'Payroll'!AG370,0),IF('People_Inputs'!$E$29="SALES",'Payroll'!AG390,0),IF('People_Inputs'!$E$30="SALES",'Payroll'!AG410,0),IF('People_Inputs'!$E$31="SALES",'Payroll'!AG430,0),IF('People_Inputs'!$E$32="SALES",'Payroll'!AG450,0),IF('People_Inputs'!$E$33="SALES",'Payroll'!AG470,0),IF('People_Inputs'!$E$34="SALES",'Payroll'!AG490,0),IF('People_Inputs'!$E$35="SALES",'Payroll'!AG510,0),IF('People_Inputs'!$E$36="SALES",'Payroll'!AG530,0),IF('People_Inputs'!$E$37="SALES",'Payroll'!AG550,0),IF('People_Inputs'!$E$38="SALES",'Payroll'!AG570,0),IF('People_Inputs'!$E$39="SALES",'Payroll'!AG590,0),IF('People_Inputs'!$E$40="SALES",'Payroll'!AG610,0),IF('People_Inputs'!$E$41="SALES",'Payroll'!AG630,0),IF('People_Inputs'!$E$42="SALES",'Payroll'!AG650,0),IF('People_Inputs'!$E$43="SALES",'Payroll'!AG670,0),IF('People_Inputs'!$E$44="SALES",'Payroll'!AG690,0),IF('People_Inputs'!$E$45="SALES",'Payroll'!AG710,0),IF('People_Inputs'!$E$46="SALES",'Payroll'!AG730,0),IF('People_Inputs'!$E$47="SALES",'Payroll'!AG750,0),IF('People_Inputs'!$E$48="SALES",'Payroll'!AG770,0),IF('People_Inputs'!$E$49="SALES",'Payroll'!AG790,0),IF('People_Inputs'!$E$50="SALES",'Payroll'!AG810,0),IF('People_Inputs'!$E$51="SALES",'Payroll'!AG830,0),IF('People_Inputs'!$E$52="SALES",'Payroll'!AG850,0),IF('People_Inputs'!$E$53="SALES",'Payroll'!AG870,0),IF('People_Inputs'!$E$54="SALES",'Payroll'!AG890,0),IF('People_Inputs'!$E$55="SALES",'Payroll'!AG910,0),IF('People_Inputs'!$E$56="SALES",'Payroll'!AG930,0),IF('People_Inputs'!$E$57="SALES",'Payroll'!AG950,0),IF('People_Inputs'!$E$58="SALES",'Payroll'!AG970,0),IF('People_Inputs'!$E$59="SALES",'Payroll'!AG990,0),IF('People_Inputs'!$E$60="SALES",'Payroll'!AG1010,0),IF('People_Inputs'!$E$61="SALES",'Payroll'!AG1030,0),IF('People_Inputs'!$E$62="SALES",'Payroll'!AG1050,0),IF('People_Inputs'!$E$63="SALES",'Payroll'!AG1070,0),IF('People_Inputs'!$E$64="SALES",'Payroll'!AG1090,0),IF('People_Inputs'!$E$65="SALES",'Payroll'!AG1110,0),IF('People_Inputs'!$E$66="SALES",'Payroll'!AG1130,0),IF('People_Inputs'!$E$67="SALES",'Payroll'!AG1150,0),IF('People_Inputs'!$E$68="SALES",'Payroll'!AG1170,0),IF('People_Inputs'!$E$69="SALES",'Payroll'!AG1190,0),IF('People_Inputs'!$E$70="SALES",'Payroll'!AG1210,0))</f>
        <v>0</v>
      </c>
      <c r="AH42" s="35">
        <f>SUM(IF('People_Inputs'!$E$11="SALES",'Payroll'!AH30,0),IF('People_Inputs'!$E$12="SALES",'Payroll'!AH50,0),IF('People_Inputs'!$E$13="SALES",'Payroll'!AH70,0),IF('People_Inputs'!$E$14="SALES",'Payroll'!AH90,0),IF('People_Inputs'!$E$15="SALES",'Payroll'!AH110,0),IF('People_Inputs'!$E$16="SALES",'Payroll'!AH130,0),IF('People_Inputs'!$E$17="SALES",'Payroll'!AH150,0),IF('People_Inputs'!$E$18="SALES",'Payroll'!AH170,0),IF('People_Inputs'!$E$19="SALES",'Payroll'!AH190,0),IF('People_Inputs'!$E$20="SALES",'Payroll'!AH210,0),IF('People_Inputs'!$E$21="SALES",'Payroll'!AH230,0),IF('People_Inputs'!$E$22="SALES",'Payroll'!AH250,0),IF('People_Inputs'!$E$23="SALES",'Payroll'!AH270,0),IF('People_Inputs'!$E$24="SALES",'Payroll'!AH290,0),IF('People_Inputs'!$E$25="SALES",'Payroll'!AH310,0),IF('People_Inputs'!$E$26="SALES",'Payroll'!AH330,0),IF('People_Inputs'!$E$27="SALES",'Payroll'!AH350,0),IF('People_Inputs'!$E$28="SALES",'Payroll'!AH370,0),IF('People_Inputs'!$E$29="SALES",'Payroll'!AH390,0),IF('People_Inputs'!$E$30="SALES",'Payroll'!AH410,0),IF('People_Inputs'!$E$31="SALES",'Payroll'!AH430,0),IF('People_Inputs'!$E$32="SALES",'Payroll'!AH450,0),IF('People_Inputs'!$E$33="SALES",'Payroll'!AH470,0),IF('People_Inputs'!$E$34="SALES",'Payroll'!AH490,0),IF('People_Inputs'!$E$35="SALES",'Payroll'!AH510,0),IF('People_Inputs'!$E$36="SALES",'Payroll'!AH530,0),IF('People_Inputs'!$E$37="SALES",'Payroll'!AH550,0),IF('People_Inputs'!$E$38="SALES",'Payroll'!AH570,0),IF('People_Inputs'!$E$39="SALES",'Payroll'!AH590,0),IF('People_Inputs'!$E$40="SALES",'Payroll'!AH610,0),IF('People_Inputs'!$E$41="SALES",'Payroll'!AH630,0),IF('People_Inputs'!$E$42="SALES",'Payroll'!AH650,0),IF('People_Inputs'!$E$43="SALES",'Payroll'!AH670,0),IF('People_Inputs'!$E$44="SALES",'Payroll'!AH690,0),IF('People_Inputs'!$E$45="SALES",'Payroll'!AH710,0),IF('People_Inputs'!$E$46="SALES",'Payroll'!AH730,0),IF('People_Inputs'!$E$47="SALES",'Payroll'!AH750,0),IF('People_Inputs'!$E$48="SALES",'Payroll'!AH770,0),IF('People_Inputs'!$E$49="SALES",'Payroll'!AH790,0),IF('People_Inputs'!$E$50="SALES",'Payroll'!AH810,0),IF('People_Inputs'!$E$51="SALES",'Payroll'!AH830,0),IF('People_Inputs'!$E$52="SALES",'Payroll'!AH850,0),IF('People_Inputs'!$E$53="SALES",'Payroll'!AH870,0),IF('People_Inputs'!$E$54="SALES",'Payroll'!AH890,0),IF('People_Inputs'!$E$55="SALES",'Payroll'!AH910,0),IF('People_Inputs'!$E$56="SALES",'Payroll'!AH930,0),IF('People_Inputs'!$E$57="SALES",'Payroll'!AH950,0),IF('People_Inputs'!$E$58="SALES",'Payroll'!AH970,0),IF('People_Inputs'!$E$59="SALES",'Payroll'!AH990,0),IF('People_Inputs'!$E$60="SALES",'Payroll'!AH1010,0),IF('People_Inputs'!$E$61="SALES",'Payroll'!AH1030,0),IF('People_Inputs'!$E$62="SALES",'Payroll'!AH1050,0),IF('People_Inputs'!$E$63="SALES",'Payroll'!AH1070,0),IF('People_Inputs'!$E$64="SALES",'Payroll'!AH1090,0),IF('People_Inputs'!$E$65="SALES",'Payroll'!AH1110,0),IF('People_Inputs'!$E$66="SALES",'Payroll'!AH1130,0),IF('People_Inputs'!$E$67="SALES",'Payroll'!AH1150,0),IF('People_Inputs'!$E$68="SALES",'Payroll'!AH1170,0),IF('People_Inputs'!$E$69="SALES",'Payroll'!AH1190,0),IF('People_Inputs'!$E$70="SALES",'Payroll'!AH1210,0))</f>
        <v>0</v>
      </c>
      <c r="AI42" s="35">
        <f>SUM(IF('People_Inputs'!$E$11="SALES",'Payroll'!AI30,0),IF('People_Inputs'!$E$12="SALES",'Payroll'!AI50,0),IF('People_Inputs'!$E$13="SALES",'Payroll'!AI70,0),IF('People_Inputs'!$E$14="SALES",'Payroll'!AI90,0),IF('People_Inputs'!$E$15="SALES",'Payroll'!AI110,0),IF('People_Inputs'!$E$16="SALES",'Payroll'!AI130,0),IF('People_Inputs'!$E$17="SALES",'Payroll'!AI150,0),IF('People_Inputs'!$E$18="SALES",'Payroll'!AI170,0),IF('People_Inputs'!$E$19="SALES",'Payroll'!AI190,0),IF('People_Inputs'!$E$20="SALES",'Payroll'!AI210,0),IF('People_Inputs'!$E$21="SALES",'Payroll'!AI230,0),IF('People_Inputs'!$E$22="SALES",'Payroll'!AI250,0),IF('People_Inputs'!$E$23="SALES",'Payroll'!AI270,0),IF('People_Inputs'!$E$24="SALES",'Payroll'!AI290,0),IF('People_Inputs'!$E$25="SALES",'Payroll'!AI310,0),IF('People_Inputs'!$E$26="SALES",'Payroll'!AI330,0),IF('People_Inputs'!$E$27="SALES",'Payroll'!AI350,0),IF('People_Inputs'!$E$28="SALES",'Payroll'!AI370,0),IF('People_Inputs'!$E$29="SALES",'Payroll'!AI390,0),IF('People_Inputs'!$E$30="SALES",'Payroll'!AI410,0),IF('People_Inputs'!$E$31="SALES",'Payroll'!AI430,0),IF('People_Inputs'!$E$32="SALES",'Payroll'!AI450,0),IF('People_Inputs'!$E$33="SALES",'Payroll'!AI470,0),IF('People_Inputs'!$E$34="SALES",'Payroll'!AI490,0),IF('People_Inputs'!$E$35="SALES",'Payroll'!AI510,0),IF('People_Inputs'!$E$36="SALES",'Payroll'!AI530,0),IF('People_Inputs'!$E$37="SALES",'Payroll'!AI550,0),IF('People_Inputs'!$E$38="SALES",'Payroll'!AI570,0),IF('People_Inputs'!$E$39="SALES",'Payroll'!AI590,0),IF('People_Inputs'!$E$40="SALES",'Payroll'!AI610,0),IF('People_Inputs'!$E$41="SALES",'Payroll'!AI630,0),IF('People_Inputs'!$E$42="SALES",'Payroll'!AI650,0),IF('People_Inputs'!$E$43="SALES",'Payroll'!AI670,0),IF('People_Inputs'!$E$44="SALES",'Payroll'!AI690,0),IF('People_Inputs'!$E$45="SALES",'Payroll'!AI710,0),IF('People_Inputs'!$E$46="SALES",'Payroll'!AI730,0),IF('People_Inputs'!$E$47="SALES",'Payroll'!AI750,0),IF('People_Inputs'!$E$48="SALES",'Payroll'!AI770,0),IF('People_Inputs'!$E$49="SALES",'Payroll'!AI790,0),IF('People_Inputs'!$E$50="SALES",'Payroll'!AI810,0),IF('People_Inputs'!$E$51="SALES",'Payroll'!AI830,0),IF('People_Inputs'!$E$52="SALES",'Payroll'!AI850,0),IF('People_Inputs'!$E$53="SALES",'Payroll'!AI870,0),IF('People_Inputs'!$E$54="SALES",'Payroll'!AI890,0),IF('People_Inputs'!$E$55="SALES",'Payroll'!AI910,0),IF('People_Inputs'!$E$56="SALES",'Payroll'!AI930,0),IF('People_Inputs'!$E$57="SALES",'Payroll'!AI950,0),IF('People_Inputs'!$E$58="SALES",'Payroll'!AI970,0),IF('People_Inputs'!$E$59="SALES",'Payroll'!AI990,0),IF('People_Inputs'!$E$60="SALES",'Payroll'!AI1010,0),IF('People_Inputs'!$E$61="SALES",'Payroll'!AI1030,0),IF('People_Inputs'!$E$62="SALES",'Payroll'!AI1050,0),IF('People_Inputs'!$E$63="SALES",'Payroll'!AI1070,0),IF('People_Inputs'!$E$64="SALES",'Payroll'!AI1090,0),IF('People_Inputs'!$E$65="SALES",'Payroll'!AI1110,0),IF('People_Inputs'!$E$66="SALES",'Payroll'!AI1130,0),IF('People_Inputs'!$E$67="SALES",'Payroll'!AI1150,0),IF('People_Inputs'!$E$68="SALES",'Payroll'!AI1170,0),IF('People_Inputs'!$E$69="SALES",'Payroll'!AI1190,0),IF('People_Inputs'!$E$70="SALES",'Payroll'!AI1210,0))</f>
        <v>0</v>
      </c>
      <c r="AJ42" s="35">
        <f>SUM(IF('People_Inputs'!$E$11="SALES",'Payroll'!AJ30,0),IF('People_Inputs'!$E$12="SALES",'Payroll'!AJ50,0),IF('People_Inputs'!$E$13="SALES",'Payroll'!AJ70,0),IF('People_Inputs'!$E$14="SALES",'Payroll'!AJ90,0),IF('People_Inputs'!$E$15="SALES",'Payroll'!AJ110,0),IF('People_Inputs'!$E$16="SALES",'Payroll'!AJ130,0),IF('People_Inputs'!$E$17="SALES",'Payroll'!AJ150,0),IF('People_Inputs'!$E$18="SALES",'Payroll'!AJ170,0),IF('People_Inputs'!$E$19="SALES",'Payroll'!AJ190,0),IF('People_Inputs'!$E$20="SALES",'Payroll'!AJ210,0),IF('People_Inputs'!$E$21="SALES",'Payroll'!AJ230,0),IF('People_Inputs'!$E$22="SALES",'Payroll'!AJ250,0),IF('People_Inputs'!$E$23="SALES",'Payroll'!AJ270,0),IF('People_Inputs'!$E$24="SALES",'Payroll'!AJ290,0),IF('People_Inputs'!$E$25="SALES",'Payroll'!AJ310,0),IF('People_Inputs'!$E$26="SALES",'Payroll'!AJ330,0),IF('People_Inputs'!$E$27="SALES",'Payroll'!AJ350,0),IF('People_Inputs'!$E$28="SALES",'Payroll'!AJ370,0),IF('People_Inputs'!$E$29="SALES",'Payroll'!AJ390,0),IF('People_Inputs'!$E$30="SALES",'Payroll'!AJ410,0),IF('People_Inputs'!$E$31="SALES",'Payroll'!AJ430,0),IF('People_Inputs'!$E$32="SALES",'Payroll'!AJ450,0),IF('People_Inputs'!$E$33="SALES",'Payroll'!AJ470,0),IF('People_Inputs'!$E$34="SALES",'Payroll'!AJ490,0),IF('People_Inputs'!$E$35="SALES",'Payroll'!AJ510,0),IF('People_Inputs'!$E$36="SALES",'Payroll'!AJ530,0),IF('People_Inputs'!$E$37="SALES",'Payroll'!AJ550,0),IF('People_Inputs'!$E$38="SALES",'Payroll'!AJ570,0),IF('People_Inputs'!$E$39="SALES",'Payroll'!AJ590,0),IF('People_Inputs'!$E$40="SALES",'Payroll'!AJ610,0),IF('People_Inputs'!$E$41="SALES",'Payroll'!AJ630,0),IF('People_Inputs'!$E$42="SALES",'Payroll'!AJ650,0),IF('People_Inputs'!$E$43="SALES",'Payroll'!AJ670,0),IF('People_Inputs'!$E$44="SALES",'Payroll'!AJ690,0),IF('People_Inputs'!$E$45="SALES",'Payroll'!AJ710,0),IF('People_Inputs'!$E$46="SALES",'Payroll'!AJ730,0),IF('People_Inputs'!$E$47="SALES",'Payroll'!AJ750,0),IF('People_Inputs'!$E$48="SALES",'Payroll'!AJ770,0),IF('People_Inputs'!$E$49="SALES",'Payroll'!AJ790,0),IF('People_Inputs'!$E$50="SALES",'Payroll'!AJ810,0),IF('People_Inputs'!$E$51="SALES",'Payroll'!AJ830,0),IF('People_Inputs'!$E$52="SALES",'Payroll'!AJ850,0),IF('People_Inputs'!$E$53="SALES",'Payroll'!AJ870,0),IF('People_Inputs'!$E$54="SALES",'Payroll'!AJ890,0),IF('People_Inputs'!$E$55="SALES",'Payroll'!AJ910,0),IF('People_Inputs'!$E$56="SALES",'Payroll'!AJ930,0),IF('People_Inputs'!$E$57="SALES",'Payroll'!AJ950,0),IF('People_Inputs'!$E$58="SALES",'Payroll'!AJ970,0),IF('People_Inputs'!$E$59="SALES",'Payroll'!AJ990,0),IF('People_Inputs'!$E$60="SALES",'Payroll'!AJ1010,0),IF('People_Inputs'!$E$61="SALES",'Payroll'!AJ1030,0),IF('People_Inputs'!$E$62="SALES",'Payroll'!AJ1050,0),IF('People_Inputs'!$E$63="SALES",'Payroll'!AJ1070,0),IF('People_Inputs'!$E$64="SALES",'Payroll'!AJ1090,0),IF('People_Inputs'!$E$65="SALES",'Payroll'!AJ1110,0),IF('People_Inputs'!$E$66="SALES",'Payroll'!AJ1130,0),IF('People_Inputs'!$E$67="SALES",'Payroll'!AJ1150,0),IF('People_Inputs'!$E$68="SALES",'Payroll'!AJ1170,0),IF('People_Inputs'!$E$69="SALES",'Payroll'!AJ1190,0),IF('People_Inputs'!$E$70="SALES",'Payroll'!AJ1210,0))</f>
        <v>0</v>
      </c>
      <c r="AK42" s="35">
        <f>SUM(IF('People_Inputs'!$E$11="SALES",'Payroll'!AK30,0),IF('People_Inputs'!$E$12="SALES",'Payroll'!AK50,0),IF('People_Inputs'!$E$13="SALES",'Payroll'!AK70,0),IF('People_Inputs'!$E$14="SALES",'Payroll'!AK90,0),IF('People_Inputs'!$E$15="SALES",'Payroll'!AK110,0),IF('People_Inputs'!$E$16="SALES",'Payroll'!AK130,0),IF('People_Inputs'!$E$17="SALES",'Payroll'!AK150,0),IF('People_Inputs'!$E$18="SALES",'Payroll'!AK170,0),IF('People_Inputs'!$E$19="SALES",'Payroll'!AK190,0),IF('People_Inputs'!$E$20="SALES",'Payroll'!AK210,0),IF('People_Inputs'!$E$21="SALES",'Payroll'!AK230,0),IF('People_Inputs'!$E$22="SALES",'Payroll'!AK250,0),IF('People_Inputs'!$E$23="SALES",'Payroll'!AK270,0),IF('People_Inputs'!$E$24="SALES",'Payroll'!AK290,0),IF('People_Inputs'!$E$25="SALES",'Payroll'!AK310,0),IF('People_Inputs'!$E$26="SALES",'Payroll'!AK330,0),IF('People_Inputs'!$E$27="SALES",'Payroll'!AK350,0),IF('People_Inputs'!$E$28="SALES",'Payroll'!AK370,0),IF('People_Inputs'!$E$29="SALES",'Payroll'!AK390,0),IF('People_Inputs'!$E$30="SALES",'Payroll'!AK410,0),IF('People_Inputs'!$E$31="SALES",'Payroll'!AK430,0),IF('People_Inputs'!$E$32="SALES",'Payroll'!AK450,0),IF('People_Inputs'!$E$33="SALES",'Payroll'!AK470,0),IF('People_Inputs'!$E$34="SALES",'Payroll'!AK490,0),IF('People_Inputs'!$E$35="SALES",'Payroll'!AK510,0),IF('People_Inputs'!$E$36="SALES",'Payroll'!AK530,0),IF('People_Inputs'!$E$37="SALES",'Payroll'!AK550,0),IF('People_Inputs'!$E$38="SALES",'Payroll'!AK570,0),IF('People_Inputs'!$E$39="SALES",'Payroll'!AK590,0),IF('People_Inputs'!$E$40="SALES",'Payroll'!AK610,0),IF('People_Inputs'!$E$41="SALES",'Payroll'!AK630,0),IF('People_Inputs'!$E$42="SALES",'Payroll'!AK650,0),IF('People_Inputs'!$E$43="SALES",'Payroll'!AK670,0),IF('People_Inputs'!$E$44="SALES",'Payroll'!AK690,0),IF('People_Inputs'!$E$45="SALES",'Payroll'!AK710,0),IF('People_Inputs'!$E$46="SALES",'Payroll'!AK730,0),IF('People_Inputs'!$E$47="SALES",'Payroll'!AK750,0),IF('People_Inputs'!$E$48="SALES",'Payroll'!AK770,0),IF('People_Inputs'!$E$49="SALES",'Payroll'!AK790,0),IF('People_Inputs'!$E$50="SALES",'Payroll'!AK810,0),IF('People_Inputs'!$E$51="SALES",'Payroll'!AK830,0),IF('People_Inputs'!$E$52="SALES",'Payroll'!AK850,0),IF('People_Inputs'!$E$53="SALES",'Payroll'!AK870,0),IF('People_Inputs'!$E$54="SALES",'Payroll'!AK890,0),IF('People_Inputs'!$E$55="SALES",'Payroll'!AK910,0),IF('People_Inputs'!$E$56="SALES",'Payroll'!AK930,0),IF('People_Inputs'!$E$57="SALES",'Payroll'!AK950,0),IF('People_Inputs'!$E$58="SALES",'Payroll'!AK970,0),IF('People_Inputs'!$E$59="SALES",'Payroll'!AK990,0),IF('People_Inputs'!$E$60="SALES",'Payroll'!AK1010,0),IF('People_Inputs'!$E$61="SALES",'Payroll'!AK1030,0),IF('People_Inputs'!$E$62="SALES",'Payroll'!AK1050,0),IF('People_Inputs'!$E$63="SALES",'Payroll'!AK1070,0),IF('People_Inputs'!$E$64="SALES",'Payroll'!AK1090,0),IF('People_Inputs'!$E$65="SALES",'Payroll'!AK1110,0),IF('People_Inputs'!$E$66="SALES",'Payroll'!AK1130,0),IF('People_Inputs'!$E$67="SALES",'Payroll'!AK1150,0),IF('People_Inputs'!$E$68="SALES",'Payroll'!AK1170,0),IF('People_Inputs'!$E$69="SALES",'Payroll'!AK1190,0),IF('People_Inputs'!$E$70="SALES",'Payroll'!AK1210,0))</f>
        <v>0</v>
      </c>
      <c r="AL42" s="35">
        <f>SUM(IF('People_Inputs'!$E$11="SALES",'Payroll'!AL30,0),IF('People_Inputs'!$E$12="SALES",'Payroll'!AL50,0),IF('People_Inputs'!$E$13="SALES",'Payroll'!AL70,0),IF('People_Inputs'!$E$14="SALES",'Payroll'!AL90,0),IF('People_Inputs'!$E$15="SALES",'Payroll'!AL110,0),IF('People_Inputs'!$E$16="SALES",'Payroll'!AL130,0),IF('People_Inputs'!$E$17="SALES",'Payroll'!AL150,0),IF('People_Inputs'!$E$18="SALES",'Payroll'!AL170,0),IF('People_Inputs'!$E$19="SALES",'Payroll'!AL190,0),IF('People_Inputs'!$E$20="SALES",'Payroll'!AL210,0),IF('People_Inputs'!$E$21="SALES",'Payroll'!AL230,0),IF('People_Inputs'!$E$22="SALES",'Payroll'!AL250,0),IF('People_Inputs'!$E$23="SALES",'Payroll'!AL270,0),IF('People_Inputs'!$E$24="SALES",'Payroll'!AL290,0),IF('People_Inputs'!$E$25="SALES",'Payroll'!AL310,0),IF('People_Inputs'!$E$26="SALES",'Payroll'!AL330,0),IF('People_Inputs'!$E$27="SALES",'Payroll'!AL350,0),IF('People_Inputs'!$E$28="SALES",'Payroll'!AL370,0),IF('People_Inputs'!$E$29="SALES",'Payroll'!AL390,0),IF('People_Inputs'!$E$30="SALES",'Payroll'!AL410,0),IF('People_Inputs'!$E$31="SALES",'Payroll'!AL430,0),IF('People_Inputs'!$E$32="SALES",'Payroll'!AL450,0),IF('People_Inputs'!$E$33="SALES",'Payroll'!AL470,0),IF('People_Inputs'!$E$34="SALES",'Payroll'!AL490,0),IF('People_Inputs'!$E$35="SALES",'Payroll'!AL510,0),IF('People_Inputs'!$E$36="SALES",'Payroll'!AL530,0),IF('People_Inputs'!$E$37="SALES",'Payroll'!AL550,0),IF('People_Inputs'!$E$38="SALES",'Payroll'!AL570,0),IF('People_Inputs'!$E$39="SALES",'Payroll'!AL590,0),IF('People_Inputs'!$E$40="SALES",'Payroll'!AL610,0),IF('People_Inputs'!$E$41="SALES",'Payroll'!AL630,0),IF('People_Inputs'!$E$42="SALES",'Payroll'!AL650,0),IF('People_Inputs'!$E$43="SALES",'Payroll'!AL670,0),IF('People_Inputs'!$E$44="SALES",'Payroll'!AL690,0),IF('People_Inputs'!$E$45="SALES",'Payroll'!AL710,0),IF('People_Inputs'!$E$46="SALES",'Payroll'!AL730,0),IF('People_Inputs'!$E$47="SALES",'Payroll'!AL750,0),IF('People_Inputs'!$E$48="SALES",'Payroll'!AL770,0),IF('People_Inputs'!$E$49="SALES",'Payroll'!AL790,0),IF('People_Inputs'!$E$50="SALES",'Payroll'!AL810,0),IF('People_Inputs'!$E$51="SALES",'Payroll'!AL830,0),IF('People_Inputs'!$E$52="SALES",'Payroll'!AL850,0),IF('People_Inputs'!$E$53="SALES",'Payroll'!AL870,0),IF('People_Inputs'!$E$54="SALES",'Payroll'!AL890,0),IF('People_Inputs'!$E$55="SALES",'Payroll'!AL910,0),IF('People_Inputs'!$E$56="SALES",'Payroll'!AL930,0),IF('People_Inputs'!$E$57="SALES",'Payroll'!AL950,0),IF('People_Inputs'!$E$58="SALES",'Payroll'!AL970,0),IF('People_Inputs'!$E$59="SALES",'Payroll'!AL990,0),IF('People_Inputs'!$E$60="SALES",'Payroll'!AL1010,0),IF('People_Inputs'!$E$61="SALES",'Payroll'!AL1030,0),IF('People_Inputs'!$E$62="SALES",'Payroll'!AL1050,0),IF('People_Inputs'!$E$63="SALES",'Payroll'!AL1070,0),IF('People_Inputs'!$E$64="SALES",'Payroll'!AL1090,0),IF('People_Inputs'!$E$65="SALES",'Payroll'!AL1110,0),IF('People_Inputs'!$E$66="SALES",'Payroll'!AL1130,0),IF('People_Inputs'!$E$67="SALES",'Payroll'!AL1150,0),IF('People_Inputs'!$E$68="SALES",'Payroll'!AL1170,0),IF('People_Inputs'!$E$69="SALES",'Payroll'!AL1190,0),IF('People_Inputs'!$E$70="SALES",'Payroll'!AL1210,0))</f>
        <v>0</v>
      </c>
      <c r="AM42" s="35">
        <f>SUM(IF('People_Inputs'!$E$11="SALES",'Payroll'!AM30,0),IF('People_Inputs'!$E$12="SALES",'Payroll'!AM50,0),IF('People_Inputs'!$E$13="SALES",'Payroll'!AM70,0),IF('People_Inputs'!$E$14="SALES",'Payroll'!AM90,0),IF('People_Inputs'!$E$15="SALES",'Payroll'!AM110,0),IF('People_Inputs'!$E$16="SALES",'Payroll'!AM130,0),IF('People_Inputs'!$E$17="SALES",'Payroll'!AM150,0),IF('People_Inputs'!$E$18="SALES",'Payroll'!AM170,0),IF('People_Inputs'!$E$19="SALES",'Payroll'!AM190,0),IF('People_Inputs'!$E$20="SALES",'Payroll'!AM210,0),IF('People_Inputs'!$E$21="SALES",'Payroll'!AM230,0),IF('People_Inputs'!$E$22="SALES",'Payroll'!AM250,0),IF('People_Inputs'!$E$23="SALES",'Payroll'!AM270,0),IF('People_Inputs'!$E$24="SALES",'Payroll'!AM290,0),IF('People_Inputs'!$E$25="SALES",'Payroll'!AM310,0),IF('People_Inputs'!$E$26="SALES",'Payroll'!AM330,0),IF('People_Inputs'!$E$27="SALES",'Payroll'!AM350,0),IF('People_Inputs'!$E$28="SALES",'Payroll'!AM370,0),IF('People_Inputs'!$E$29="SALES",'Payroll'!AM390,0),IF('People_Inputs'!$E$30="SALES",'Payroll'!AM410,0),IF('People_Inputs'!$E$31="SALES",'Payroll'!AM430,0),IF('People_Inputs'!$E$32="SALES",'Payroll'!AM450,0),IF('People_Inputs'!$E$33="SALES",'Payroll'!AM470,0),IF('People_Inputs'!$E$34="SALES",'Payroll'!AM490,0),IF('People_Inputs'!$E$35="SALES",'Payroll'!AM510,0),IF('People_Inputs'!$E$36="SALES",'Payroll'!AM530,0),IF('People_Inputs'!$E$37="SALES",'Payroll'!AM550,0),IF('People_Inputs'!$E$38="SALES",'Payroll'!AM570,0),IF('People_Inputs'!$E$39="SALES",'Payroll'!AM590,0),IF('People_Inputs'!$E$40="SALES",'Payroll'!AM610,0),IF('People_Inputs'!$E$41="SALES",'Payroll'!AM630,0),IF('People_Inputs'!$E$42="SALES",'Payroll'!AM650,0),IF('People_Inputs'!$E$43="SALES",'Payroll'!AM670,0),IF('People_Inputs'!$E$44="SALES",'Payroll'!AM690,0),IF('People_Inputs'!$E$45="SALES",'Payroll'!AM710,0),IF('People_Inputs'!$E$46="SALES",'Payroll'!AM730,0),IF('People_Inputs'!$E$47="SALES",'Payroll'!AM750,0),IF('People_Inputs'!$E$48="SALES",'Payroll'!AM770,0),IF('People_Inputs'!$E$49="SALES",'Payroll'!AM790,0),IF('People_Inputs'!$E$50="SALES",'Payroll'!AM810,0),IF('People_Inputs'!$E$51="SALES",'Payroll'!AM830,0),IF('People_Inputs'!$E$52="SALES",'Payroll'!AM850,0),IF('People_Inputs'!$E$53="SALES",'Payroll'!AM870,0),IF('People_Inputs'!$E$54="SALES",'Payroll'!AM890,0),IF('People_Inputs'!$E$55="SALES",'Payroll'!AM910,0),IF('People_Inputs'!$E$56="SALES",'Payroll'!AM930,0),IF('People_Inputs'!$E$57="SALES",'Payroll'!AM950,0),IF('People_Inputs'!$E$58="SALES",'Payroll'!AM970,0),IF('People_Inputs'!$E$59="SALES",'Payroll'!AM990,0),IF('People_Inputs'!$E$60="SALES",'Payroll'!AM1010,0),IF('People_Inputs'!$E$61="SALES",'Payroll'!AM1030,0),IF('People_Inputs'!$E$62="SALES",'Payroll'!AM1050,0),IF('People_Inputs'!$E$63="SALES",'Payroll'!AM1070,0),IF('People_Inputs'!$E$64="SALES",'Payroll'!AM1090,0),IF('People_Inputs'!$E$65="SALES",'Payroll'!AM1110,0),IF('People_Inputs'!$E$66="SALES",'Payroll'!AM1130,0),IF('People_Inputs'!$E$67="SALES",'Payroll'!AM1150,0),IF('People_Inputs'!$E$68="SALES",'Payroll'!AM1170,0),IF('People_Inputs'!$E$69="SALES",'Payroll'!AM1190,0),IF('People_Inputs'!$E$70="SALES",'Payroll'!AM1210,0))</f>
        <v>0</v>
      </c>
      <c r="AN42" s="35">
        <f>SUM(IF('People_Inputs'!$E$11="SALES",'Payroll'!AN30,0),IF('People_Inputs'!$E$12="SALES",'Payroll'!AN50,0),IF('People_Inputs'!$E$13="SALES",'Payroll'!AN70,0),IF('People_Inputs'!$E$14="SALES",'Payroll'!AN90,0),IF('People_Inputs'!$E$15="SALES",'Payroll'!AN110,0),IF('People_Inputs'!$E$16="SALES",'Payroll'!AN130,0),IF('People_Inputs'!$E$17="SALES",'Payroll'!AN150,0),IF('People_Inputs'!$E$18="SALES",'Payroll'!AN170,0),IF('People_Inputs'!$E$19="SALES",'Payroll'!AN190,0),IF('People_Inputs'!$E$20="SALES",'Payroll'!AN210,0),IF('People_Inputs'!$E$21="SALES",'Payroll'!AN230,0),IF('People_Inputs'!$E$22="SALES",'Payroll'!AN250,0),IF('People_Inputs'!$E$23="SALES",'Payroll'!AN270,0),IF('People_Inputs'!$E$24="SALES",'Payroll'!AN290,0),IF('People_Inputs'!$E$25="SALES",'Payroll'!AN310,0),IF('People_Inputs'!$E$26="SALES",'Payroll'!AN330,0),IF('People_Inputs'!$E$27="SALES",'Payroll'!AN350,0),IF('People_Inputs'!$E$28="SALES",'Payroll'!AN370,0),IF('People_Inputs'!$E$29="SALES",'Payroll'!AN390,0),IF('People_Inputs'!$E$30="SALES",'Payroll'!AN410,0),IF('People_Inputs'!$E$31="SALES",'Payroll'!AN430,0),IF('People_Inputs'!$E$32="SALES",'Payroll'!AN450,0),IF('People_Inputs'!$E$33="SALES",'Payroll'!AN470,0),IF('People_Inputs'!$E$34="SALES",'Payroll'!AN490,0),IF('People_Inputs'!$E$35="SALES",'Payroll'!AN510,0),IF('People_Inputs'!$E$36="SALES",'Payroll'!AN530,0),IF('People_Inputs'!$E$37="SALES",'Payroll'!AN550,0),IF('People_Inputs'!$E$38="SALES",'Payroll'!AN570,0),IF('People_Inputs'!$E$39="SALES",'Payroll'!AN590,0),IF('People_Inputs'!$E$40="SALES",'Payroll'!AN610,0),IF('People_Inputs'!$E$41="SALES",'Payroll'!AN630,0),IF('People_Inputs'!$E$42="SALES",'Payroll'!AN650,0),IF('People_Inputs'!$E$43="SALES",'Payroll'!AN670,0),IF('People_Inputs'!$E$44="SALES",'Payroll'!AN690,0),IF('People_Inputs'!$E$45="SALES",'Payroll'!AN710,0),IF('People_Inputs'!$E$46="SALES",'Payroll'!AN730,0),IF('People_Inputs'!$E$47="SALES",'Payroll'!AN750,0),IF('People_Inputs'!$E$48="SALES",'Payroll'!AN770,0),IF('People_Inputs'!$E$49="SALES",'Payroll'!AN790,0),IF('People_Inputs'!$E$50="SALES",'Payroll'!AN810,0),IF('People_Inputs'!$E$51="SALES",'Payroll'!AN830,0),IF('People_Inputs'!$E$52="SALES",'Payroll'!AN850,0),IF('People_Inputs'!$E$53="SALES",'Payroll'!AN870,0),IF('People_Inputs'!$E$54="SALES",'Payroll'!AN890,0),IF('People_Inputs'!$E$55="SALES",'Payroll'!AN910,0),IF('People_Inputs'!$E$56="SALES",'Payroll'!AN930,0),IF('People_Inputs'!$E$57="SALES",'Payroll'!AN950,0),IF('People_Inputs'!$E$58="SALES",'Payroll'!AN970,0),IF('People_Inputs'!$E$59="SALES",'Payroll'!AN990,0),IF('People_Inputs'!$E$60="SALES",'Payroll'!AN1010,0),IF('People_Inputs'!$E$61="SALES",'Payroll'!AN1030,0),IF('People_Inputs'!$E$62="SALES",'Payroll'!AN1050,0),IF('People_Inputs'!$E$63="SALES",'Payroll'!AN1070,0),IF('People_Inputs'!$E$64="SALES",'Payroll'!AN1090,0),IF('People_Inputs'!$E$65="SALES",'Payroll'!AN1110,0),IF('People_Inputs'!$E$66="SALES",'Payroll'!AN1130,0),IF('People_Inputs'!$E$67="SALES",'Payroll'!AN1150,0),IF('People_Inputs'!$E$68="SALES",'Payroll'!AN1170,0),IF('People_Inputs'!$E$69="SALES",'Payroll'!AN1190,0),IF('People_Inputs'!$E$70="SALES",'Payroll'!AN1210,0))</f>
        <v>0</v>
      </c>
      <c r="AO42" s="35">
        <f>SUM(IF('People_Inputs'!$E$11="SALES",'Payroll'!AO30,0),IF('People_Inputs'!$E$12="SALES",'Payroll'!AO50,0),IF('People_Inputs'!$E$13="SALES",'Payroll'!AO70,0),IF('People_Inputs'!$E$14="SALES",'Payroll'!AO90,0),IF('People_Inputs'!$E$15="SALES",'Payroll'!AO110,0),IF('People_Inputs'!$E$16="SALES",'Payroll'!AO130,0),IF('People_Inputs'!$E$17="SALES",'Payroll'!AO150,0),IF('People_Inputs'!$E$18="SALES",'Payroll'!AO170,0),IF('People_Inputs'!$E$19="SALES",'Payroll'!AO190,0),IF('People_Inputs'!$E$20="SALES",'Payroll'!AO210,0),IF('People_Inputs'!$E$21="SALES",'Payroll'!AO230,0),IF('People_Inputs'!$E$22="SALES",'Payroll'!AO250,0),IF('People_Inputs'!$E$23="SALES",'Payroll'!AO270,0),IF('People_Inputs'!$E$24="SALES",'Payroll'!AO290,0),IF('People_Inputs'!$E$25="SALES",'Payroll'!AO310,0),IF('People_Inputs'!$E$26="SALES",'Payroll'!AO330,0),IF('People_Inputs'!$E$27="SALES",'Payroll'!AO350,0),IF('People_Inputs'!$E$28="SALES",'Payroll'!AO370,0),IF('People_Inputs'!$E$29="SALES",'Payroll'!AO390,0),IF('People_Inputs'!$E$30="SALES",'Payroll'!AO410,0),IF('People_Inputs'!$E$31="SALES",'Payroll'!AO430,0),IF('People_Inputs'!$E$32="SALES",'Payroll'!AO450,0),IF('People_Inputs'!$E$33="SALES",'Payroll'!AO470,0),IF('People_Inputs'!$E$34="SALES",'Payroll'!AO490,0),IF('People_Inputs'!$E$35="SALES",'Payroll'!AO510,0),IF('People_Inputs'!$E$36="SALES",'Payroll'!AO530,0),IF('People_Inputs'!$E$37="SALES",'Payroll'!AO550,0),IF('People_Inputs'!$E$38="SALES",'Payroll'!AO570,0),IF('People_Inputs'!$E$39="SALES",'Payroll'!AO590,0),IF('People_Inputs'!$E$40="SALES",'Payroll'!AO610,0),IF('People_Inputs'!$E$41="SALES",'Payroll'!AO630,0),IF('People_Inputs'!$E$42="SALES",'Payroll'!AO650,0),IF('People_Inputs'!$E$43="SALES",'Payroll'!AO670,0),IF('People_Inputs'!$E$44="SALES",'Payroll'!AO690,0),IF('People_Inputs'!$E$45="SALES",'Payroll'!AO710,0),IF('People_Inputs'!$E$46="SALES",'Payroll'!AO730,0),IF('People_Inputs'!$E$47="SALES",'Payroll'!AO750,0),IF('People_Inputs'!$E$48="SALES",'Payroll'!AO770,0),IF('People_Inputs'!$E$49="SALES",'Payroll'!AO790,0),IF('People_Inputs'!$E$50="SALES",'Payroll'!AO810,0),IF('People_Inputs'!$E$51="SALES",'Payroll'!AO830,0),IF('People_Inputs'!$E$52="SALES",'Payroll'!AO850,0),IF('People_Inputs'!$E$53="SALES",'Payroll'!AO870,0),IF('People_Inputs'!$E$54="SALES",'Payroll'!AO890,0),IF('People_Inputs'!$E$55="SALES",'Payroll'!AO910,0),IF('People_Inputs'!$E$56="SALES",'Payroll'!AO930,0),IF('People_Inputs'!$E$57="SALES",'Payroll'!AO950,0),IF('People_Inputs'!$E$58="SALES",'Payroll'!AO970,0),IF('People_Inputs'!$E$59="SALES",'Payroll'!AO990,0),IF('People_Inputs'!$E$60="SALES",'Payroll'!AO1010,0),IF('People_Inputs'!$E$61="SALES",'Payroll'!AO1030,0),IF('People_Inputs'!$E$62="SALES",'Payroll'!AO1050,0),IF('People_Inputs'!$E$63="SALES",'Payroll'!AO1070,0),IF('People_Inputs'!$E$64="SALES",'Payroll'!AO1090,0),IF('People_Inputs'!$E$65="SALES",'Payroll'!AO1110,0),IF('People_Inputs'!$E$66="SALES",'Payroll'!AO1130,0),IF('People_Inputs'!$E$67="SALES",'Payroll'!AO1150,0),IF('People_Inputs'!$E$68="SALES",'Payroll'!AO1170,0),IF('People_Inputs'!$E$69="SALES",'Payroll'!AO1190,0),IF('People_Inputs'!$E$70="SALES",'Payroll'!AO1210,0))</f>
        <v>0</v>
      </c>
      <c r="AP42" s="35">
        <f>SUM(IF('People_Inputs'!$E$11="SALES",'Payroll'!AP30,0),IF('People_Inputs'!$E$12="SALES",'Payroll'!AP50,0),IF('People_Inputs'!$E$13="SALES",'Payroll'!AP70,0),IF('People_Inputs'!$E$14="SALES",'Payroll'!AP90,0),IF('People_Inputs'!$E$15="SALES",'Payroll'!AP110,0),IF('People_Inputs'!$E$16="SALES",'Payroll'!AP130,0),IF('People_Inputs'!$E$17="SALES",'Payroll'!AP150,0),IF('People_Inputs'!$E$18="SALES",'Payroll'!AP170,0),IF('People_Inputs'!$E$19="SALES",'Payroll'!AP190,0),IF('People_Inputs'!$E$20="SALES",'Payroll'!AP210,0),IF('People_Inputs'!$E$21="SALES",'Payroll'!AP230,0),IF('People_Inputs'!$E$22="SALES",'Payroll'!AP250,0),IF('People_Inputs'!$E$23="SALES",'Payroll'!AP270,0),IF('People_Inputs'!$E$24="SALES",'Payroll'!AP290,0),IF('People_Inputs'!$E$25="SALES",'Payroll'!AP310,0),IF('People_Inputs'!$E$26="SALES",'Payroll'!AP330,0),IF('People_Inputs'!$E$27="SALES",'Payroll'!AP350,0),IF('People_Inputs'!$E$28="SALES",'Payroll'!AP370,0),IF('People_Inputs'!$E$29="SALES",'Payroll'!AP390,0),IF('People_Inputs'!$E$30="SALES",'Payroll'!AP410,0),IF('People_Inputs'!$E$31="SALES",'Payroll'!AP430,0),IF('People_Inputs'!$E$32="SALES",'Payroll'!AP450,0),IF('People_Inputs'!$E$33="SALES",'Payroll'!AP470,0),IF('People_Inputs'!$E$34="SALES",'Payroll'!AP490,0),IF('People_Inputs'!$E$35="SALES",'Payroll'!AP510,0),IF('People_Inputs'!$E$36="SALES",'Payroll'!AP530,0),IF('People_Inputs'!$E$37="SALES",'Payroll'!AP550,0),IF('People_Inputs'!$E$38="SALES",'Payroll'!AP570,0),IF('People_Inputs'!$E$39="SALES",'Payroll'!AP590,0),IF('People_Inputs'!$E$40="SALES",'Payroll'!AP610,0),IF('People_Inputs'!$E$41="SALES",'Payroll'!AP630,0),IF('People_Inputs'!$E$42="SALES",'Payroll'!AP650,0),IF('People_Inputs'!$E$43="SALES",'Payroll'!AP670,0),IF('People_Inputs'!$E$44="SALES",'Payroll'!AP690,0),IF('People_Inputs'!$E$45="SALES",'Payroll'!AP710,0),IF('People_Inputs'!$E$46="SALES",'Payroll'!AP730,0),IF('People_Inputs'!$E$47="SALES",'Payroll'!AP750,0),IF('People_Inputs'!$E$48="SALES",'Payroll'!AP770,0),IF('People_Inputs'!$E$49="SALES",'Payroll'!AP790,0),IF('People_Inputs'!$E$50="SALES",'Payroll'!AP810,0),IF('People_Inputs'!$E$51="SALES",'Payroll'!AP830,0),IF('People_Inputs'!$E$52="SALES",'Payroll'!AP850,0),IF('People_Inputs'!$E$53="SALES",'Payroll'!AP870,0),IF('People_Inputs'!$E$54="SALES",'Payroll'!AP890,0),IF('People_Inputs'!$E$55="SALES",'Payroll'!AP910,0),IF('People_Inputs'!$E$56="SALES",'Payroll'!AP930,0),IF('People_Inputs'!$E$57="SALES",'Payroll'!AP950,0),IF('People_Inputs'!$E$58="SALES",'Payroll'!AP970,0),IF('People_Inputs'!$E$59="SALES",'Payroll'!AP990,0),IF('People_Inputs'!$E$60="SALES",'Payroll'!AP1010,0),IF('People_Inputs'!$E$61="SALES",'Payroll'!AP1030,0),IF('People_Inputs'!$E$62="SALES",'Payroll'!AP1050,0),IF('People_Inputs'!$E$63="SALES",'Payroll'!AP1070,0),IF('People_Inputs'!$E$64="SALES",'Payroll'!AP1090,0),IF('People_Inputs'!$E$65="SALES",'Payroll'!AP1110,0),IF('People_Inputs'!$E$66="SALES",'Payroll'!AP1130,0),IF('People_Inputs'!$E$67="SALES",'Payroll'!AP1150,0),IF('People_Inputs'!$E$68="SALES",'Payroll'!AP1170,0),IF('People_Inputs'!$E$69="SALES",'Payroll'!AP1190,0),IF('People_Inputs'!$E$70="SALES",'Payroll'!AP1210,0))</f>
        <v>0</v>
      </c>
      <c r="AQ42" s="35">
        <f>SUM(IF('People_Inputs'!$E$11="SALES",'Payroll'!AQ30,0),IF('People_Inputs'!$E$12="SALES",'Payroll'!AQ50,0),IF('People_Inputs'!$E$13="SALES",'Payroll'!AQ70,0),IF('People_Inputs'!$E$14="SALES",'Payroll'!AQ90,0),IF('People_Inputs'!$E$15="SALES",'Payroll'!AQ110,0),IF('People_Inputs'!$E$16="SALES",'Payroll'!AQ130,0),IF('People_Inputs'!$E$17="SALES",'Payroll'!AQ150,0),IF('People_Inputs'!$E$18="SALES",'Payroll'!AQ170,0),IF('People_Inputs'!$E$19="SALES",'Payroll'!AQ190,0),IF('People_Inputs'!$E$20="SALES",'Payroll'!AQ210,0),IF('People_Inputs'!$E$21="SALES",'Payroll'!AQ230,0),IF('People_Inputs'!$E$22="SALES",'Payroll'!AQ250,0),IF('People_Inputs'!$E$23="SALES",'Payroll'!AQ270,0),IF('People_Inputs'!$E$24="SALES",'Payroll'!AQ290,0),IF('People_Inputs'!$E$25="SALES",'Payroll'!AQ310,0),IF('People_Inputs'!$E$26="SALES",'Payroll'!AQ330,0),IF('People_Inputs'!$E$27="SALES",'Payroll'!AQ350,0),IF('People_Inputs'!$E$28="SALES",'Payroll'!AQ370,0),IF('People_Inputs'!$E$29="SALES",'Payroll'!AQ390,0),IF('People_Inputs'!$E$30="SALES",'Payroll'!AQ410,0),IF('People_Inputs'!$E$31="SALES",'Payroll'!AQ430,0),IF('People_Inputs'!$E$32="SALES",'Payroll'!AQ450,0),IF('People_Inputs'!$E$33="SALES",'Payroll'!AQ470,0),IF('People_Inputs'!$E$34="SALES",'Payroll'!AQ490,0),IF('People_Inputs'!$E$35="SALES",'Payroll'!AQ510,0),IF('People_Inputs'!$E$36="SALES",'Payroll'!AQ530,0),IF('People_Inputs'!$E$37="SALES",'Payroll'!AQ550,0),IF('People_Inputs'!$E$38="SALES",'Payroll'!AQ570,0),IF('People_Inputs'!$E$39="SALES",'Payroll'!AQ590,0),IF('People_Inputs'!$E$40="SALES",'Payroll'!AQ610,0),IF('People_Inputs'!$E$41="SALES",'Payroll'!AQ630,0),IF('People_Inputs'!$E$42="SALES",'Payroll'!AQ650,0),IF('People_Inputs'!$E$43="SALES",'Payroll'!AQ670,0),IF('People_Inputs'!$E$44="SALES",'Payroll'!AQ690,0),IF('People_Inputs'!$E$45="SALES",'Payroll'!AQ710,0),IF('People_Inputs'!$E$46="SALES",'Payroll'!AQ730,0),IF('People_Inputs'!$E$47="SALES",'Payroll'!AQ750,0),IF('People_Inputs'!$E$48="SALES",'Payroll'!AQ770,0),IF('People_Inputs'!$E$49="SALES",'Payroll'!AQ790,0),IF('People_Inputs'!$E$50="SALES",'Payroll'!AQ810,0),IF('People_Inputs'!$E$51="SALES",'Payroll'!AQ830,0),IF('People_Inputs'!$E$52="SALES",'Payroll'!AQ850,0),IF('People_Inputs'!$E$53="SALES",'Payroll'!AQ870,0),IF('People_Inputs'!$E$54="SALES",'Payroll'!AQ890,0),IF('People_Inputs'!$E$55="SALES",'Payroll'!AQ910,0),IF('People_Inputs'!$E$56="SALES",'Payroll'!AQ930,0),IF('People_Inputs'!$E$57="SALES",'Payroll'!AQ950,0),IF('People_Inputs'!$E$58="SALES",'Payroll'!AQ970,0),IF('People_Inputs'!$E$59="SALES",'Payroll'!AQ990,0),IF('People_Inputs'!$E$60="SALES",'Payroll'!AQ1010,0),IF('People_Inputs'!$E$61="SALES",'Payroll'!AQ1030,0),IF('People_Inputs'!$E$62="SALES",'Payroll'!AQ1050,0),IF('People_Inputs'!$E$63="SALES",'Payroll'!AQ1070,0),IF('People_Inputs'!$E$64="SALES",'Payroll'!AQ1090,0),IF('People_Inputs'!$E$65="SALES",'Payroll'!AQ1110,0),IF('People_Inputs'!$E$66="SALES",'Payroll'!AQ1130,0),IF('People_Inputs'!$E$67="SALES",'Payroll'!AQ1150,0),IF('People_Inputs'!$E$68="SALES",'Payroll'!AQ1170,0),IF('People_Inputs'!$E$69="SALES",'Payroll'!AQ1190,0),IF('People_Inputs'!$E$70="SALES",'Payroll'!AQ1210,0))</f>
        <v>0</v>
      </c>
      <c r="AR42" s="35">
        <f>SUM(IF('People_Inputs'!$E$11="SALES",'Payroll'!AR30,0),IF('People_Inputs'!$E$12="SALES",'Payroll'!AR50,0),IF('People_Inputs'!$E$13="SALES",'Payroll'!AR70,0),IF('People_Inputs'!$E$14="SALES",'Payroll'!AR90,0),IF('People_Inputs'!$E$15="SALES",'Payroll'!AR110,0),IF('People_Inputs'!$E$16="SALES",'Payroll'!AR130,0),IF('People_Inputs'!$E$17="SALES",'Payroll'!AR150,0),IF('People_Inputs'!$E$18="SALES",'Payroll'!AR170,0),IF('People_Inputs'!$E$19="SALES",'Payroll'!AR190,0),IF('People_Inputs'!$E$20="SALES",'Payroll'!AR210,0),IF('People_Inputs'!$E$21="SALES",'Payroll'!AR230,0),IF('People_Inputs'!$E$22="SALES",'Payroll'!AR250,0),IF('People_Inputs'!$E$23="SALES",'Payroll'!AR270,0),IF('People_Inputs'!$E$24="SALES",'Payroll'!AR290,0),IF('People_Inputs'!$E$25="SALES",'Payroll'!AR310,0),IF('People_Inputs'!$E$26="SALES",'Payroll'!AR330,0),IF('People_Inputs'!$E$27="SALES",'Payroll'!AR350,0),IF('People_Inputs'!$E$28="SALES",'Payroll'!AR370,0),IF('People_Inputs'!$E$29="SALES",'Payroll'!AR390,0),IF('People_Inputs'!$E$30="SALES",'Payroll'!AR410,0),IF('People_Inputs'!$E$31="SALES",'Payroll'!AR430,0),IF('People_Inputs'!$E$32="SALES",'Payroll'!AR450,0),IF('People_Inputs'!$E$33="SALES",'Payroll'!AR470,0),IF('People_Inputs'!$E$34="SALES",'Payroll'!AR490,0),IF('People_Inputs'!$E$35="SALES",'Payroll'!AR510,0),IF('People_Inputs'!$E$36="SALES",'Payroll'!AR530,0),IF('People_Inputs'!$E$37="SALES",'Payroll'!AR550,0),IF('People_Inputs'!$E$38="SALES",'Payroll'!AR570,0),IF('People_Inputs'!$E$39="SALES",'Payroll'!AR590,0),IF('People_Inputs'!$E$40="SALES",'Payroll'!AR610,0),IF('People_Inputs'!$E$41="SALES",'Payroll'!AR630,0),IF('People_Inputs'!$E$42="SALES",'Payroll'!AR650,0),IF('People_Inputs'!$E$43="SALES",'Payroll'!AR670,0),IF('People_Inputs'!$E$44="SALES",'Payroll'!AR690,0),IF('People_Inputs'!$E$45="SALES",'Payroll'!AR710,0),IF('People_Inputs'!$E$46="SALES",'Payroll'!AR730,0),IF('People_Inputs'!$E$47="SALES",'Payroll'!AR750,0),IF('People_Inputs'!$E$48="SALES",'Payroll'!AR770,0),IF('People_Inputs'!$E$49="SALES",'Payroll'!AR790,0),IF('People_Inputs'!$E$50="SALES",'Payroll'!AR810,0),IF('People_Inputs'!$E$51="SALES",'Payroll'!AR830,0),IF('People_Inputs'!$E$52="SALES",'Payroll'!AR850,0),IF('People_Inputs'!$E$53="SALES",'Payroll'!AR870,0),IF('People_Inputs'!$E$54="SALES",'Payroll'!AR890,0),IF('People_Inputs'!$E$55="SALES",'Payroll'!AR910,0),IF('People_Inputs'!$E$56="SALES",'Payroll'!AR930,0),IF('People_Inputs'!$E$57="SALES",'Payroll'!AR950,0),IF('People_Inputs'!$E$58="SALES",'Payroll'!AR970,0),IF('People_Inputs'!$E$59="SALES",'Payroll'!AR990,0),IF('People_Inputs'!$E$60="SALES",'Payroll'!AR1010,0),IF('People_Inputs'!$E$61="SALES",'Payroll'!AR1030,0),IF('People_Inputs'!$E$62="SALES",'Payroll'!AR1050,0),IF('People_Inputs'!$E$63="SALES",'Payroll'!AR1070,0),IF('People_Inputs'!$E$64="SALES",'Payroll'!AR1090,0),IF('People_Inputs'!$E$65="SALES",'Payroll'!AR1110,0),IF('People_Inputs'!$E$66="SALES",'Payroll'!AR1130,0),IF('People_Inputs'!$E$67="SALES",'Payroll'!AR1150,0),IF('People_Inputs'!$E$68="SALES",'Payroll'!AR1170,0),IF('People_Inputs'!$E$69="SALES",'Payroll'!AR1190,0),IF('People_Inputs'!$E$70="SALES",'Payroll'!AR1210,0))</f>
        <v>0</v>
      </c>
      <c r="AS42" s="35">
        <f>SUM(IF('People_Inputs'!$E$11="SALES",'Payroll'!AS30,0),IF('People_Inputs'!$E$12="SALES",'Payroll'!AS50,0),IF('People_Inputs'!$E$13="SALES",'Payroll'!AS70,0),IF('People_Inputs'!$E$14="SALES",'Payroll'!AS90,0),IF('People_Inputs'!$E$15="SALES",'Payroll'!AS110,0),IF('People_Inputs'!$E$16="SALES",'Payroll'!AS130,0),IF('People_Inputs'!$E$17="SALES",'Payroll'!AS150,0),IF('People_Inputs'!$E$18="SALES",'Payroll'!AS170,0),IF('People_Inputs'!$E$19="SALES",'Payroll'!AS190,0),IF('People_Inputs'!$E$20="SALES",'Payroll'!AS210,0),IF('People_Inputs'!$E$21="SALES",'Payroll'!AS230,0),IF('People_Inputs'!$E$22="SALES",'Payroll'!AS250,0),IF('People_Inputs'!$E$23="SALES",'Payroll'!AS270,0),IF('People_Inputs'!$E$24="SALES",'Payroll'!AS290,0),IF('People_Inputs'!$E$25="SALES",'Payroll'!AS310,0),IF('People_Inputs'!$E$26="SALES",'Payroll'!AS330,0),IF('People_Inputs'!$E$27="SALES",'Payroll'!AS350,0),IF('People_Inputs'!$E$28="SALES",'Payroll'!AS370,0),IF('People_Inputs'!$E$29="SALES",'Payroll'!AS390,0),IF('People_Inputs'!$E$30="SALES",'Payroll'!AS410,0),IF('People_Inputs'!$E$31="SALES",'Payroll'!AS430,0),IF('People_Inputs'!$E$32="SALES",'Payroll'!AS450,0),IF('People_Inputs'!$E$33="SALES",'Payroll'!AS470,0),IF('People_Inputs'!$E$34="SALES",'Payroll'!AS490,0),IF('People_Inputs'!$E$35="SALES",'Payroll'!AS510,0),IF('People_Inputs'!$E$36="SALES",'Payroll'!AS530,0),IF('People_Inputs'!$E$37="SALES",'Payroll'!AS550,0),IF('People_Inputs'!$E$38="SALES",'Payroll'!AS570,0),IF('People_Inputs'!$E$39="SALES",'Payroll'!AS590,0),IF('People_Inputs'!$E$40="SALES",'Payroll'!AS610,0),IF('People_Inputs'!$E$41="SALES",'Payroll'!AS630,0),IF('People_Inputs'!$E$42="SALES",'Payroll'!AS650,0),IF('People_Inputs'!$E$43="SALES",'Payroll'!AS670,0),IF('People_Inputs'!$E$44="SALES",'Payroll'!AS690,0),IF('People_Inputs'!$E$45="SALES",'Payroll'!AS710,0),IF('People_Inputs'!$E$46="SALES",'Payroll'!AS730,0),IF('People_Inputs'!$E$47="SALES",'Payroll'!AS750,0),IF('People_Inputs'!$E$48="SALES",'Payroll'!AS770,0),IF('People_Inputs'!$E$49="SALES",'Payroll'!AS790,0),IF('People_Inputs'!$E$50="SALES",'Payroll'!AS810,0),IF('People_Inputs'!$E$51="SALES",'Payroll'!AS830,0),IF('People_Inputs'!$E$52="SALES",'Payroll'!AS850,0),IF('People_Inputs'!$E$53="SALES",'Payroll'!AS870,0),IF('People_Inputs'!$E$54="SALES",'Payroll'!AS890,0),IF('People_Inputs'!$E$55="SALES",'Payroll'!AS910,0),IF('People_Inputs'!$E$56="SALES",'Payroll'!AS930,0),IF('People_Inputs'!$E$57="SALES",'Payroll'!AS950,0),IF('People_Inputs'!$E$58="SALES",'Payroll'!AS970,0),IF('People_Inputs'!$E$59="SALES",'Payroll'!AS990,0),IF('People_Inputs'!$E$60="SALES",'Payroll'!AS1010,0),IF('People_Inputs'!$E$61="SALES",'Payroll'!AS1030,0),IF('People_Inputs'!$E$62="SALES",'Payroll'!AS1050,0),IF('People_Inputs'!$E$63="SALES",'Payroll'!AS1070,0),IF('People_Inputs'!$E$64="SALES",'Payroll'!AS1090,0),IF('People_Inputs'!$E$65="SALES",'Payroll'!AS1110,0),IF('People_Inputs'!$E$66="SALES",'Payroll'!AS1130,0),IF('People_Inputs'!$E$67="SALES",'Payroll'!AS1150,0),IF('People_Inputs'!$E$68="SALES",'Payroll'!AS1170,0),IF('People_Inputs'!$E$69="SALES",'Payroll'!AS1190,0),IF('People_Inputs'!$E$70="SALES",'Payroll'!AS1210,0))</f>
        <v>0</v>
      </c>
      <c r="AT42" s="35">
        <f>SUM(IF('People_Inputs'!$E$11="SALES",'Payroll'!AT30,0),IF('People_Inputs'!$E$12="SALES",'Payroll'!AT50,0),IF('People_Inputs'!$E$13="SALES",'Payroll'!AT70,0),IF('People_Inputs'!$E$14="SALES",'Payroll'!AT90,0),IF('People_Inputs'!$E$15="SALES",'Payroll'!AT110,0),IF('People_Inputs'!$E$16="SALES",'Payroll'!AT130,0),IF('People_Inputs'!$E$17="SALES",'Payroll'!AT150,0),IF('People_Inputs'!$E$18="SALES",'Payroll'!AT170,0),IF('People_Inputs'!$E$19="SALES",'Payroll'!AT190,0),IF('People_Inputs'!$E$20="SALES",'Payroll'!AT210,0),IF('People_Inputs'!$E$21="SALES",'Payroll'!AT230,0),IF('People_Inputs'!$E$22="SALES",'Payroll'!AT250,0),IF('People_Inputs'!$E$23="SALES",'Payroll'!AT270,0),IF('People_Inputs'!$E$24="SALES",'Payroll'!AT290,0),IF('People_Inputs'!$E$25="SALES",'Payroll'!AT310,0),IF('People_Inputs'!$E$26="SALES",'Payroll'!AT330,0),IF('People_Inputs'!$E$27="SALES",'Payroll'!AT350,0),IF('People_Inputs'!$E$28="SALES",'Payroll'!AT370,0),IF('People_Inputs'!$E$29="SALES",'Payroll'!AT390,0),IF('People_Inputs'!$E$30="SALES",'Payroll'!AT410,0),IF('People_Inputs'!$E$31="SALES",'Payroll'!AT430,0),IF('People_Inputs'!$E$32="SALES",'Payroll'!AT450,0),IF('People_Inputs'!$E$33="SALES",'Payroll'!AT470,0),IF('People_Inputs'!$E$34="SALES",'Payroll'!AT490,0),IF('People_Inputs'!$E$35="SALES",'Payroll'!AT510,0),IF('People_Inputs'!$E$36="SALES",'Payroll'!AT530,0),IF('People_Inputs'!$E$37="SALES",'Payroll'!AT550,0),IF('People_Inputs'!$E$38="SALES",'Payroll'!AT570,0),IF('People_Inputs'!$E$39="SALES",'Payroll'!AT590,0),IF('People_Inputs'!$E$40="SALES",'Payroll'!AT610,0),IF('People_Inputs'!$E$41="SALES",'Payroll'!AT630,0),IF('People_Inputs'!$E$42="SALES",'Payroll'!AT650,0),IF('People_Inputs'!$E$43="SALES",'Payroll'!AT670,0),IF('People_Inputs'!$E$44="SALES",'Payroll'!AT690,0),IF('People_Inputs'!$E$45="SALES",'Payroll'!AT710,0),IF('People_Inputs'!$E$46="SALES",'Payroll'!AT730,0),IF('People_Inputs'!$E$47="SALES",'Payroll'!AT750,0),IF('People_Inputs'!$E$48="SALES",'Payroll'!AT770,0),IF('People_Inputs'!$E$49="SALES",'Payroll'!AT790,0),IF('People_Inputs'!$E$50="SALES",'Payroll'!AT810,0),IF('People_Inputs'!$E$51="SALES",'Payroll'!AT830,0),IF('People_Inputs'!$E$52="SALES",'Payroll'!AT850,0),IF('People_Inputs'!$E$53="SALES",'Payroll'!AT870,0),IF('People_Inputs'!$E$54="SALES",'Payroll'!AT890,0),IF('People_Inputs'!$E$55="SALES",'Payroll'!AT910,0),IF('People_Inputs'!$E$56="SALES",'Payroll'!AT930,0),IF('People_Inputs'!$E$57="SALES",'Payroll'!AT950,0),IF('People_Inputs'!$E$58="SALES",'Payroll'!AT970,0),IF('People_Inputs'!$E$59="SALES",'Payroll'!AT990,0),IF('People_Inputs'!$E$60="SALES",'Payroll'!AT1010,0),IF('People_Inputs'!$E$61="SALES",'Payroll'!AT1030,0),IF('People_Inputs'!$E$62="SALES",'Payroll'!AT1050,0),IF('People_Inputs'!$E$63="SALES",'Payroll'!AT1070,0),IF('People_Inputs'!$E$64="SALES",'Payroll'!AT1090,0),IF('People_Inputs'!$E$65="SALES",'Payroll'!AT1110,0),IF('People_Inputs'!$E$66="SALES",'Payroll'!AT1130,0),IF('People_Inputs'!$E$67="SALES",'Payroll'!AT1150,0),IF('People_Inputs'!$E$68="SALES",'Payroll'!AT1170,0),IF('People_Inputs'!$E$69="SALES",'Payroll'!AT1190,0),IF('People_Inputs'!$E$70="SALES",'Payroll'!AT1210,0))</f>
        <v>0</v>
      </c>
      <c r="AU42" s="35">
        <f>SUM(IF('People_Inputs'!$E$11="SALES",'Payroll'!AU30,0),IF('People_Inputs'!$E$12="SALES",'Payroll'!AU50,0),IF('People_Inputs'!$E$13="SALES",'Payroll'!AU70,0),IF('People_Inputs'!$E$14="SALES",'Payroll'!AU90,0),IF('People_Inputs'!$E$15="SALES",'Payroll'!AU110,0),IF('People_Inputs'!$E$16="SALES",'Payroll'!AU130,0),IF('People_Inputs'!$E$17="SALES",'Payroll'!AU150,0),IF('People_Inputs'!$E$18="SALES",'Payroll'!AU170,0),IF('People_Inputs'!$E$19="SALES",'Payroll'!AU190,0),IF('People_Inputs'!$E$20="SALES",'Payroll'!AU210,0),IF('People_Inputs'!$E$21="SALES",'Payroll'!AU230,0),IF('People_Inputs'!$E$22="SALES",'Payroll'!AU250,0),IF('People_Inputs'!$E$23="SALES",'Payroll'!AU270,0),IF('People_Inputs'!$E$24="SALES",'Payroll'!AU290,0),IF('People_Inputs'!$E$25="SALES",'Payroll'!AU310,0),IF('People_Inputs'!$E$26="SALES",'Payroll'!AU330,0),IF('People_Inputs'!$E$27="SALES",'Payroll'!AU350,0),IF('People_Inputs'!$E$28="SALES",'Payroll'!AU370,0),IF('People_Inputs'!$E$29="SALES",'Payroll'!AU390,0),IF('People_Inputs'!$E$30="SALES",'Payroll'!AU410,0),IF('People_Inputs'!$E$31="SALES",'Payroll'!AU430,0),IF('People_Inputs'!$E$32="SALES",'Payroll'!AU450,0),IF('People_Inputs'!$E$33="SALES",'Payroll'!AU470,0),IF('People_Inputs'!$E$34="SALES",'Payroll'!AU490,0),IF('People_Inputs'!$E$35="SALES",'Payroll'!AU510,0),IF('People_Inputs'!$E$36="SALES",'Payroll'!AU530,0),IF('People_Inputs'!$E$37="SALES",'Payroll'!AU550,0),IF('People_Inputs'!$E$38="SALES",'Payroll'!AU570,0),IF('People_Inputs'!$E$39="SALES",'Payroll'!AU590,0),IF('People_Inputs'!$E$40="SALES",'Payroll'!AU610,0),IF('People_Inputs'!$E$41="SALES",'Payroll'!AU630,0),IF('People_Inputs'!$E$42="SALES",'Payroll'!AU650,0),IF('People_Inputs'!$E$43="SALES",'Payroll'!AU670,0),IF('People_Inputs'!$E$44="SALES",'Payroll'!AU690,0),IF('People_Inputs'!$E$45="SALES",'Payroll'!AU710,0),IF('People_Inputs'!$E$46="SALES",'Payroll'!AU730,0),IF('People_Inputs'!$E$47="SALES",'Payroll'!AU750,0),IF('People_Inputs'!$E$48="SALES",'Payroll'!AU770,0),IF('People_Inputs'!$E$49="SALES",'Payroll'!AU790,0),IF('People_Inputs'!$E$50="SALES",'Payroll'!AU810,0),IF('People_Inputs'!$E$51="SALES",'Payroll'!AU830,0),IF('People_Inputs'!$E$52="SALES",'Payroll'!AU850,0),IF('People_Inputs'!$E$53="SALES",'Payroll'!AU870,0),IF('People_Inputs'!$E$54="SALES",'Payroll'!AU890,0),IF('People_Inputs'!$E$55="SALES",'Payroll'!AU910,0),IF('People_Inputs'!$E$56="SALES",'Payroll'!AU930,0),IF('People_Inputs'!$E$57="SALES",'Payroll'!AU950,0),IF('People_Inputs'!$E$58="SALES",'Payroll'!AU970,0),IF('People_Inputs'!$E$59="SALES",'Payroll'!AU990,0),IF('People_Inputs'!$E$60="SALES",'Payroll'!AU1010,0),IF('People_Inputs'!$E$61="SALES",'Payroll'!AU1030,0),IF('People_Inputs'!$E$62="SALES",'Payroll'!AU1050,0),IF('People_Inputs'!$E$63="SALES",'Payroll'!AU1070,0),IF('People_Inputs'!$E$64="SALES",'Payroll'!AU1090,0),IF('People_Inputs'!$E$65="SALES",'Payroll'!AU1110,0),IF('People_Inputs'!$E$66="SALES",'Payroll'!AU1130,0),IF('People_Inputs'!$E$67="SALES",'Payroll'!AU1150,0),IF('People_Inputs'!$E$68="SALES",'Payroll'!AU1170,0),IF('People_Inputs'!$E$69="SALES",'Payroll'!AU1190,0),IF('People_Inputs'!$E$70="SALES",'Payroll'!AU1210,0))</f>
        <v>0</v>
      </c>
      <c r="AV42" s="35">
        <f>SUM(IF('People_Inputs'!$E$11="SALES",'Payroll'!AV30,0),IF('People_Inputs'!$E$12="SALES",'Payroll'!AV50,0),IF('People_Inputs'!$E$13="SALES",'Payroll'!AV70,0),IF('People_Inputs'!$E$14="SALES",'Payroll'!AV90,0),IF('People_Inputs'!$E$15="SALES",'Payroll'!AV110,0),IF('People_Inputs'!$E$16="SALES",'Payroll'!AV130,0),IF('People_Inputs'!$E$17="SALES",'Payroll'!AV150,0),IF('People_Inputs'!$E$18="SALES",'Payroll'!AV170,0),IF('People_Inputs'!$E$19="SALES",'Payroll'!AV190,0),IF('People_Inputs'!$E$20="SALES",'Payroll'!AV210,0),IF('People_Inputs'!$E$21="SALES",'Payroll'!AV230,0),IF('People_Inputs'!$E$22="SALES",'Payroll'!AV250,0),IF('People_Inputs'!$E$23="SALES",'Payroll'!AV270,0),IF('People_Inputs'!$E$24="SALES",'Payroll'!AV290,0),IF('People_Inputs'!$E$25="SALES",'Payroll'!AV310,0),IF('People_Inputs'!$E$26="SALES",'Payroll'!AV330,0),IF('People_Inputs'!$E$27="SALES",'Payroll'!AV350,0),IF('People_Inputs'!$E$28="SALES",'Payroll'!AV370,0),IF('People_Inputs'!$E$29="SALES",'Payroll'!AV390,0),IF('People_Inputs'!$E$30="SALES",'Payroll'!AV410,0),IF('People_Inputs'!$E$31="SALES",'Payroll'!AV430,0),IF('People_Inputs'!$E$32="SALES",'Payroll'!AV450,0),IF('People_Inputs'!$E$33="SALES",'Payroll'!AV470,0),IF('People_Inputs'!$E$34="SALES",'Payroll'!AV490,0),IF('People_Inputs'!$E$35="SALES",'Payroll'!AV510,0),IF('People_Inputs'!$E$36="SALES",'Payroll'!AV530,0),IF('People_Inputs'!$E$37="SALES",'Payroll'!AV550,0),IF('People_Inputs'!$E$38="SALES",'Payroll'!AV570,0),IF('People_Inputs'!$E$39="SALES",'Payroll'!AV590,0),IF('People_Inputs'!$E$40="SALES",'Payroll'!AV610,0),IF('People_Inputs'!$E$41="SALES",'Payroll'!AV630,0),IF('People_Inputs'!$E$42="SALES",'Payroll'!AV650,0),IF('People_Inputs'!$E$43="SALES",'Payroll'!AV670,0),IF('People_Inputs'!$E$44="SALES",'Payroll'!AV690,0),IF('People_Inputs'!$E$45="SALES",'Payroll'!AV710,0),IF('People_Inputs'!$E$46="SALES",'Payroll'!AV730,0),IF('People_Inputs'!$E$47="SALES",'Payroll'!AV750,0),IF('People_Inputs'!$E$48="SALES",'Payroll'!AV770,0),IF('People_Inputs'!$E$49="SALES",'Payroll'!AV790,0),IF('People_Inputs'!$E$50="SALES",'Payroll'!AV810,0),IF('People_Inputs'!$E$51="SALES",'Payroll'!AV830,0),IF('People_Inputs'!$E$52="SALES",'Payroll'!AV850,0),IF('People_Inputs'!$E$53="SALES",'Payroll'!AV870,0),IF('People_Inputs'!$E$54="SALES",'Payroll'!AV890,0),IF('People_Inputs'!$E$55="SALES",'Payroll'!AV910,0),IF('People_Inputs'!$E$56="SALES",'Payroll'!AV930,0),IF('People_Inputs'!$E$57="SALES",'Payroll'!AV950,0),IF('People_Inputs'!$E$58="SALES",'Payroll'!AV970,0),IF('People_Inputs'!$E$59="SALES",'Payroll'!AV990,0),IF('People_Inputs'!$E$60="SALES",'Payroll'!AV1010,0),IF('People_Inputs'!$E$61="SALES",'Payroll'!AV1030,0),IF('People_Inputs'!$E$62="SALES",'Payroll'!AV1050,0),IF('People_Inputs'!$E$63="SALES",'Payroll'!AV1070,0),IF('People_Inputs'!$E$64="SALES",'Payroll'!AV1090,0),IF('People_Inputs'!$E$65="SALES",'Payroll'!AV1110,0),IF('People_Inputs'!$E$66="SALES",'Payroll'!AV1130,0),IF('People_Inputs'!$E$67="SALES",'Payroll'!AV1150,0),IF('People_Inputs'!$E$68="SALES",'Payroll'!AV1170,0),IF('People_Inputs'!$E$69="SALES",'Payroll'!AV1190,0),IF('People_Inputs'!$E$70="SALES",'Payroll'!AV1210,0))</f>
        <v>0</v>
      </c>
      <c r="AW42" s="35">
        <f>SUM(IF('People_Inputs'!$E$11="SALES",'Payroll'!AW30,0),IF('People_Inputs'!$E$12="SALES",'Payroll'!AW50,0),IF('People_Inputs'!$E$13="SALES",'Payroll'!AW70,0),IF('People_Inputs'!$E$14="SALES",'Payroll'!AW90,0),IF('People_Inputs'!$E$15="SALES",'Payroll'!AW110,0),IF('People_Inputs'!$E$16="SALES",'Payroll'!AW130,0),IF('People_Inputs'!$E$17="SALES",'Payroll'!AW150,0),IF('People_Inputs'!$E$18="SALES",'Payroll'!AW170,0),IF('People_Inputs'!$E$19="SALES",'Payroll'!AW190,0),IF('People_Inputs'!$E$20="SALES",'Payroll'!AW210,0),IF('People_Inputs'!$E$21="SALES",'Payroll'!AW230,0),IF('People_Inputs'!$E$22="SALES",'Payroll'!AW250,0),IF('People_Inputs'!$E$23="SALES",'Payroll'!AW270,0),IF('People_Inputs'!$E$24="SALES",'Payroll'!AW290,0),IF('People_Inputs'!$E$25="SALES",'Payroll'!AW310,0),IF('People_Inputs'!$E$26="SALES",'Payroll'!AW330,0),IF('People_Inputs'!$E$27="SALES",'Payroll'!AW350,0),IF('People_Inputs'!$E$28="SALES",'Payroll'!AW370,0),IF('People_Inputs'!$E$29="SALES",'Payroll'!AW390,0),IF('People_Inputs'!$E$30="SALES",'Payroll'!AW410,0),IF('People_Inputs'!$E$31="SALES",'Payroll'!AW430,0),IF('People_Inputs'!$E$32="SALES",'Payroll'!AW450,0),IF('People_Inputs'!$E$33="SALES",'Payroll'!AW470,0),IF('People_Inputs'!$E$34="SALES",'Payroll'!AW490,0),IF('People_Inputs'!$E$35="SALES",'Payroll'!AW510,0),IF('People_Inputs'!$E$36="SALES",'Payroll'!AW530,0),IF('People_Inputs'!$E$37="SALES",'Payroll'!AW550,0),IF('People_Inputs'!$E$38="SALES",'Payroll'!AW570,0),IF('People_Inputs'!$E$39="SALES",'Payroll'!AW590,0),IF('People_Inputs'!$E$40="SALES",'Payroll'!AW610,0),IF('People_Inputs'!$E$41="SALES",'Payroll'!AW630,0),IF('People_Inputs'!$E$42="SALES",'Payroll'!AW650,0),IF('People_Inputs'!$E$43="SALES",'Payroll'!AW670,0),IF('People_Inputs'!$E$44="SALES",'Payroll'!AW690,0),IF('People_Inputs'!$E$45="SALES",'Payroll'!AW710,0),IF('People_Inputs'!$E$46="SALES",'Payroll'!AW730,0),IF('People_Inputs'!$E$47="SALES",'Payroll'!AW750,0),IF('People_Inputs'!$E$48="SALES",'Payroll'!AW770,0),IF('People_Inputs'!$E$49="SALES",'Payroll'!AW790,0),IF('People_Inputs'!$E$50="SALES",'Payroll'!AW810,0),IF('People_Inputs'!$E$51="SALES",'Payroll'!AW830,0),IF('People_Inputs'!$E$52="SALES",'Payroll'!AW850,0),IF('People_Inputs'!$E$53="SALES",'Payroll'!AW870,0),IF('People_Inputs'!$E$54="SALES",'Payroll'!AW890,0),IF('People_Inputs'!$E$55="SALES",'Payroll'!AW910,0),IF('People_Inputs'!$E$56="SALES",'Payroll'!AW930,0),IF('People_Inputs'!$E$57="SALES",'Payroll'!AW950,0),IF('People_Inputs'!$E$58="SALES",'Payroll'!AW970,0),IF('People_Inputs'!$E$59="SALES",'Payroll'!AW990,0),IF('People_Inputs'!$E$60="SALES",'Payroll'!AW1010,0),IF('People_Inputs'!$E$61="SALES",'Payroll'!AW1030,0),IF('People_Inputs'!$E$62="SALES",'Payroll'!AW1050,0),IF('People_Inputs'!$E$63="SALES",'Payroll'!AW1070,0),IF('People_Inputs'!$E$64="SALES",'Payroll'!AW1090,0),IF('People_Inputs'!$E$65="SALES",'Payroll'!AW1110,0),IF('People_Inputs'!$E$66="SALES",'Payroll'!AW1130,0),IF('People_Inputs'!$E$67="SALES",'Payroll'!AW1150,0),IF('People_Inputs'!$E$68="SALES",'Payroll'!AW1170,0),IF('People_Inputs'!$E$69="SALES",'Payroll'!AW1190,0),IF('People_Inputs'!$E$70="SALES",'Payroll'!AW1210,0))</f>
        <v>0</v>
      </c>
      <c r="AX42" s="35">
        <f>SUM(IF('People_Inputs'!$E$11="SALES",'Payroll'!AX30,0),IF('People_Inputs'!$E$12="SALES",'Payroll'!AX50,0),IF('People_Inputs'!$E$13="SALES",'Payroll'!AX70,0),IF('People_Inputs'!$E$14="SALES",'Payroll'!AX90,0),IF('People_Inputs'!$E$15="SALES",'Payroll'!AX110,0),IF('People_Inputs'!$E$16="SALES",'Payroll'!AX130,0),IF('People_Inputs'!$E$17="SALES",'Payroll'!AX150,0),IF('People_Inputs'!$E$18="SALES",'Payroll'!AX170,0),IF('People_Inputs'!$E$19="SALES",'Payroll'!AX190,0),IF('People_Inputs'!$E$20="SALES",'Payroll'!AX210,0),IF('People_Inputs'!$E$21="SALES",'Payroll'!AX230,0),IF('People_Inputs'!$E$22="SALES",'Payroll'!AX250,0),IF('People_Inputs'!$E$23="SALES",'Payroll'!AX270,0),IF('People_Inputs'!$E$24="SALES",'Payroll'!AX290,0),IF('People_Inputs'!$E$25="SALES",'Payroll'!AX310,0),IF('People_Inputs'!$E$26="SALES",'Payroll'!AX330,0),IF('People_Inputs'!$E$27="SALES",'Payroll'!AX350,0),IF('People_Inputs'!$E$28="SALES",'Payroll'!AX370,0),IF('People_Inputs'!$E$29="SALES",'Payroll'!AX390,0),IF('People_Inputs'!$E$30="SALES",'Payroll'!AX410,0),IF('People_Inputs'!$E$31="SALES",'Payroll'!AX430,0),IF('People_Inputs'!$E$32="SALES",'Payroll'!AX450,0),IF('People_Inputs'!$E$33="SALES",'Payroll'!AX470,0),IF('People_Inputs'!$E$34="SALES",'Payroll'!AX490,0),IF('People_Inputs'!$E$35="SALES",'Payroll'!AX510,0),IF('People_Inputs'!$E$36="SALES",'Payroll'!AX530,0),IF('People_Inputs'!$E$37="SALES",'Payroll'!AX550,0),IF('People_Inputs'!$E$38="SALES",'Payroll'!AX570,0),IF('People_Inputs'!$E$39="SALES",'Payroll'!AX590,0),IF('People_Inputs'!$E$40="SALES",'Payroll'!AX610,0),IF('People_Inputs'!$E$41="SALES",'Payroll'!AX630,0),IF('People_Inputs'!$E$42="SALES",'Payroll'!AX650,0),IF('People_Inputs'!$E$43="SALES",'Payroll'!AX670,0),IF('People_Inputs'!$E$44="SALES",'Payroll'!AX690,0),IF('People_Inputs'!$E$45="SALES",'Payroll'!AX710,0),IF('People_Inputs'!$E$46="SALES",'Payroll'!AX730,0),IF('People_Inputs'!$E$47="SALES",'Payroll'!AX750,0),IF('People_Inputs'!$E$48="SALES",'Payroll'!AX770,0),IF('People_Inputs'!$E$49="SALES",'Payroll'!AX790,0),IF('People_Inputs'!$E$50="SALES",'Payroll'!AX810,0),IF('People_Inputs'!$E$51="SALES",'Payroll'!AX830,0),IF('People_Inputs'!$E$52="SALES",'Payroll'!AX850,0),IF('People_Inputs'!$E$53="SALES",'Payroll'!AX870,0),IF('People_Inputs'!$E$54="SALES",'Payroll'!AX890,0),IF('People_Inputs'!$E$55="SALES",'Payroll'!AX910,0),IF('People_Inputs'!$E$56="SALES",'Payroll'!AX930,0),IF('People_Inputs'!$E$57="SALES",'Payroll'!AX950,0),IF('People_Inputs'!$E$58="SALES",'Payroll'!AX970,0),IF('People_Inputs'!$E$59="SALES",'Payroll'!AX990,0),IF('People_Inputs'!$E$60="SALES",'Payroll'!AX1010,0),IF('People_Inputs'!$E$61="SALES",'Payroll'!AX1030,0),IF('People_Inputs'!$E$62="SALES",'Payroll'!AX1050,0),IF('People_Inputs'!$E$63="SALES",'Payroll'!AX1070,0),IF('People_Inputs'!$E$64="SALES",'Payroll'!AX1090,0),IF('People_Inputs'!$E$65="SALES",'Payroll'!AX1110,0),IF('People_Inputs'!$E$66="SALES",'Payroll'!AX1130,0),IF('People_Inputs'!$E$67="SALES",'Payroll'!AX1150,0),IF('People_Inputs'!$E$68="SALES",'Payroll'!AX1170,0),IF('People_Inputs'!$E$69="SALES",'Payroll'!AX1190,0),IF('People_Inputs'!$E$70="SALES",'Payroll'!AX1210,0))</f>
        <v>0</v>
      </c>
      <c r="AY42" s="35">
        <f>SUM(IF('People_Inputs'!$E$11="SALES",'Payroll'!AY30,0),IF('People_Inputs'!$E$12="SALES",'Payroll'!AY50,0),IF('People_Inputs'!$E$13="SALES",'Payroll'!AY70,0),IF('People_Inputs'!$E$14="SALES",'Payroll'!AY90,0),IF('People_Inputs'!$E$15="SALES",'Payroll'!AY110,0),IF('People_Inputs'!$E$16="SALES",'Payroll'!AY130,0),IF('People_Inputs'!$E$17="SALES",'Payroll'!AY150,0),IF('People_Inputs'!$E$18="SALES",'Payroll'!AY170,0),IF('People_Inputs'!$E$19="SALES",'Payroll'!AY190,0),IF('People_Inputs'!$E$20="SALES",'Payroll'!AY210,0),IF('People_Inputs'!$E$21="SALES",'Payroll'!AY230,0),IF('People_Inputs'!$E$22="SALES",'Payroll'!AY250,0),IF('People_Inputs'!$E$23="SALES",'Payroll'!AY270,0),IF('People_Inputs'!$E$24="SALES",'Payroll'!AY290,0),IF('People_Inputs'!$E$25="SALES",'Payroll'!AY310,0),IF('People_Inputs'!$E$26="SALES",'Payroll'!AY330,0),IF('People_Inputs'!$E$27="SALES",'Payroll'!AY350,0),IF('People_Inputs'!$E$28="SALES",'Payroll'!AY370,0),IF('People_Inputs'!$E$29="SALES",'Payroll'!AY390,0),IF('People_Inputs'!$E$30="SALES",'Payroll'!AY410,0),IF('People_Inputs'!$E$31="SALES",'Payroll'!AY430,0),IF('People_Inputs'!$E$32="SALES",'Payroll'!AY450,0),IF('People_Inputs'!$E$33="SALES",'Payroll'!AY470,0),IF('People_Inputs'!$E$34="SALES",'Payroll'!AY490,0),IF('People_Inputs'!$E$35="SALES",'Payroll'!AY510,0),IF('People_Inputs'!$E$36="SALES",'Payroll'!AY530,0),IF('People_Inputs'!$E$37="SALES",'Payroll'!AY550,0),IF('People_Inputs'!$E$38="SALES",'Payroll'!AY570,0),IF('People_Inputs'!$E$39="SALES",'Payroll'!AY590,0),IF('People_Inputs'!$E$40="SALES",'Payroll'!AY610,0),IF('People_Inputs'!$E$41="SALES",'Payroll'!AY630,0),IF('People_Inputs'!$E$42="SALES",'Payroll'!AY650,0),IF('People_Inputs'!$E$43="SALES",'Payroll'!AY670,0),IF('People_Inputs'!$E$44="SALES",'Payroll'!AY690,0),IF('People_Inputs'!$E$45="SALES",'Payroll'!AY710,0),IF('People_Inputs'!$E$46="SALES",'Payroll'!AY730,0),IF('People_Inputs'!$E$47="SALES",'Payroll'!AY750,0),IF('People_Inputs'!$E$48="SALES",'Payroll'!AY770,0),IF('People_Inputs'!$E$49="SALES",'Payroll'!AY790,0),IF('People_Inputs'!$E$50="SALES",'Payroll'!AY810,0),IF('People_Inputs'!$E$51="SALES",'Payroll'!AY830,0),IF('People_Inputs'!$E$52="SALES",'Payroll'!AY850,0),IF('People_Inputs'!$E$53="SALES",'Payroll'!AY870,0),IF('People_Inputs'!$E$54="SALES",'Payroll'!AY890,0),IF('People_Inputs'!$E$55="SALES",'Payroll'!AY910,0),IF('People_Inputs'!$E$56="SALES",'Payroll'!AY930,0),IF('People_Inputs'!$E$57="SALES",'Payroll'!AY950,0),IF('People_Inputs'!$E$58="SALES",'Payroll'!AY970,0),IF('People_Inputs'!$E$59="SALES",'Payroll'!AY990,0),IF('People_Inputs'!$E$60="SALES",'Payroll'!AY1010,0),IF('People_Inputs'!$E$61="SALES",'Payroll'!AY1030,0),IF('People_Inputs'!$E$62="SALES",'Payroll'!AY1050,0),IF('People_Inputs'!$E$63="SALES",'Payroll'!AY1070,0),IF('People_Inputs'!$E$64="SALES",'Payroll'!AY1090,0),IF('People_Inputs'!$E$65="SALES",'Payroll'!AY1110,0),IF('People_Inputs'!$E$66="SALES",'Payroll'!AY1130,0),IF('People_Inputs'!$E$67="SALES",'Payroll'!AY1150,0),IF('People_Inputs'!$E$68="SALES",'Payroll'!AY1170,0),IF('People_Inputs'!$E$69="SALES",'Payroll'!AY1190,0),IF('People_Inputs'!$E$70="SALES",'Payroll'!AY1210,0))</f>
        <v>0</v>
      </c>
      <c r="AZ42" s="35">
        <f>SUM(IF('People_Inputs'!$E$11="SALES",'Payroll'!AZ30,0),IF('People_Inputs'!$E$12="SALES",'Payroll'!AZ50,0),IF('People_Inputs'!$E$13="SALES",'Payroll'!AZ70,0),IF('People_Inputs'!$E$14="SALES",'Payroll'!AZ90,0),IF('People_Inputs'!$E$15="SALES",'Payroll'!AZ110,0),IF('People_Inputs'!$E$16="SALES",'Payroll'!AZ130,0),IF('People_Inputs'!$E$17="SALES",'Payroll'!AZ150,0),IF('People_Inputs'!$E$18="SALES",'Payroll'!AZ170,0),IF('People_Inputs'!$E$19="SALES",'Payroll'!AZ190,0),IF('People_Inputs'!$E$20="SALES",'Payroll'!AZ210,0),IF('People_Inputs'!$E$21="SALES",'Payroll'!AZ230,0),IF('People_Inputs'!$E$22="SALES",'Payroll'!AZ250,0),IF('People_Inputs'!$E$23="SALES",'Payroll'!AZ270,0),IF('People_Inputs'!$E$24="SALES",'Payroll'!AZ290,0),IF('People_Inputs'!$E$25="SALES",'Payroll'!AZ310,0),IF('People_Inputs'!$E$26="SALES",'Payroll'!AZ330,0),IF('People_Inputs'!$E$27="SALES",'Payroll'!AZ350,0),IF('People_Inputs'!$E$28="SALES",'Payroll'!AZ370,0),IF('People_Inputs'!$E$29="SALES",'Payroll'!AZ390,0),IF('People_Inputs'!$E$30="SALES",'Payroll'!AZ410,0),IF('People_Inputs'!$E$31="SALES",'Payroll'!AZ430,0),IF('People_Inputs'!$E$32="SALES",'Payroll'!AZ450,0),IF('People_Inputs'!$E$33="SALES",'Payroll'!AZ470,0),IF('People_Inputs'!$E$34="SALES",'Payroll'!AZ490,0),IF('People_Inputs'!$E$35="SALES",'Payroll'!AZ510,0),IF('People_Inputs'!$E$36="SALES",'Payroll'!AZ530,0),IF('People_Inputs'!$E$37="SALES",'Payroll'!AZ550,0),IF('People_Inputs'!$E$38="SALES",'Payroll'!AZ570,0),IF('People_Inputs'!$E$39="SALES",'Payroll'!AZ590,0),IF('People_Inputs'!$E$40="SALES",'Payroll'!AZ610,0),IF('People_Inputs'!$E$41="SALES",'Payroll'!AZ630,0),IF('People_Inputs'!$E$42="SALES",'Payroll'!AZ650,0),IF('People_Inputs'!$E$43="SALES",'Payroll'!AZ670,0),IF('People_Inputs'!$E$44="SALES",'Payroll'!AZ690,0),IF('People_Inputs'!$E$45="SALES",'Payroll'!AZ710,0),IF('People_Inputs'!$E$46="SALES",'Payroll'!AZ730,0),IF('People_Inputs'!$E$47="SALES",'Payroll'!AZ750,0),IF('People_Inputs'!$E$48="SALES",'Payroll'!AZ770,0),IF('People_Inputs'!$E$49="SALES",'Payroll'!AZ790,0),IF('People_Inputs'!$E$50="SALES",'Payroll'!AZ810,0),IF('People_Inputs'!$E$51="SALES",'Payroll'!AZ830,0),IF('People_Inputs'!$E$52="SALES",'Payroll'!AZ850,0),IF('People_Inputs'!$E$53="SALES",'Payroll'!AZ870,0),IF('People_Inputs'!$E$54="SALES",'Payroll'!AZ890,0),IF('People_Inputs'!$E$55="SALES",'Payroll'!AZ910,0),IF('People_Inputs'!$E$56="SALES",'Payroll'!AZ930,0),IF('People_Inputs'!$E$57="SALES",'Payroll'!AZ950,0),IF('People_Inputs'!$E$58="SALES",'Payroll'!AZ970,0),IF('People_Inputs'!$E$59="SALES",'Payroll'!AZ990,0),IF('People_Inputs'!$E$60="SALES",'Payroll'!AZ1010,0),IF('People_Inputs'!$E$61="SALES",'Payroll'!AZ1030,0),IF('People_Inputs'!$E$62="SALES",'Payroll'!AZ1050,0),IF('People_Inputs'!$E$63="SALES",'Payroll'!AZ1070,0),IF('People_Inputs'!$E$64="SALES",'Payroll'!AZ1090,0),IF('People_Inputs'!$E$65="SALES",'Payroll'!AZ1110,0),IF('People_Inputs'!$E$66="SALES",'Payroll'!AZ1130,0),IF('People_Inputs'!$E$67="SALES",'Payroll'!AZ1150,0),IF('People_Inputs'!$E$68="SALES",'Payroll'!AZ1170,0),IF('People_Inputs'!$E$69="SALES",'Payroll'!AZ1190,0),IF('People_Inputs'!$E$70="SALES",'Payroll'!AZ1210,0))</f>
        <v>0</v>
      </c>
      <c r="BA42" s="35">
        <f>SUM(IF('People_Inputs'!$E$11="SALES",'Payroll'!BA30,0),IF('People_Inputs'!$E$12="SALES",'Payroll'!BA50,0),IF('People_Inputs'!$E$13="SALES",'Payroll'!BA70,0),IF('People_Inputs'!$E$14="SALES",'Payroll'!BA90,0),IF('People_Inputs'!$E$15="SALES",'Payroll'!BA110,0),IF('People_Inputs'!$E$16="SALES",'Payroll'!BA130,0),IF('People_Inputs'!$E$17="SALES",'Payroll'!BA150,0),IF('People_Inputs'!$E$18="SALES",'Payroll'!BA170,0),IF('People_Inputs'!$E$19="SALES",'Payroll'!BA190,0),IF('People_Inputs'!$E$20="SALES",'Payroll'!BA210,0),IF('People_Inputs'!$E$21="SALES",'Payroll'!BA230,0),IF('People_Inputs'!$E$22="SALES",'Payroll'!BA250,0),IF('People_Inputs'!$E$23="SALES",'Payroll'!BA270,0),IF('People_Inputs'!$E$24="SALES",'Payroll'!BA290,0),IF('People_Inputs'!$E$25="SALES",'Payroll'!BA310,0),IF('People_Inputs'!$E$26="SALES",'Payroll'!BA330,0),IF('People_Inputs'!$E$27="SALES",'Payroll'!BA350,0),IF('People_Inputs'!$E$28="SALES",'Payroll'!BA370,0),IF('People_Inputs'!$E$29="SALES",'Payroll'!BA390,0),IF('People_Inputs'!$E$30="SALES",'Payroll'!BA410,0),IF('People_Inputs'!$E$31="SALES",'Payroll'!BA430,0),IF('People_Inputs'!$E$32="SALES",'Payroll'!BA450,0),IF('People_Inputs'!$E$33="SALES",'Payroll'!BA470,0),IF('People_Inputs'!$E$34="SALES",'Payroll'!BA490,0),IF('People_Inputs'!$E$35="SALES",'Payroll'!BA510,0),IF('People_Inputs'!$E$36="SALES",'Payroll'!BA530,0),IF('People_Inputs'!$E$37="SALES",'Payroll'!BA550,0),IF('People_Inputs'!$E$38="SALES",'Payroll'!BA570,0),IF('People_Inputs'!$E$39="SALES",'Payroll'!BA590,0),IF('People_Inputs'!$E$40="SALES",'Payroll'!BA610,0),IF('People_Inputs'!$E$41="SALES",'Payroll'!BA630,0),IF('People_Inputs'!$E$42="SALES",'Payroll'!BA650,0),IF('People_Inputs'!$E$43="SALES",'Payroll'!BA670,0),IF('People_Inputs'!$E$44="SALES",'Payroll'!BA690,0),IF('People_Inputs'!$E$45="SALES",'Payroll'!BA710,0),IF('People_Inputs'!$E$46="SALES",'Payroll'!BA730,0),IF('People_Inputs'!$E$47="SALES",'Payroll'!BA750,0),IF('People_Inputs'!$E$48="SALES",'Payroll'!BA770,0),IF('People_Inputs'!$E$49="SALES",'Payroll'!BA790,0),IF('People_Inputs'!$E$50="SALES",'Payroll'!BA810,0),IF('People_Inputs'!$E$51="SALES",'Payroll'!BA830,0),IF('People_Inputs'!$E$52="SALES",'Payroll'!BA850,0),IF('People_Inputs'!$E$53="SALES",'Payroll'!BA870,0),IF('People_Inputs'!$E$54="SALES",'Payroll'!BA890,0),IF('People_Inputs'!$E$55="SALES",'Payroll'!BA910,0),IF('People_Inputs'!$E$56="SALES",'Payroll'!BA930,0),IF('People_Inputs'!$E$57="SALES",'Payroll'!BA950,0),IF('People_Inputs'!$E$58="SALES",'Payroll'!BA970,0),IF('People_Inputs'!$E$59="SALES",'Payroll'!BA990,0),IF('People_Inputs'!$E$60="SALES",'Payroll'!BA1010,0),IF('People_Inputs'!$E$61="SALES",'Payroll'!BA1030,0),IF('People_Inputs'!$E$62="SALES",'Payroll'!BA1050,0),IF('People_Inputs'!$E$63="SALES",'Payroll'!BA1070,0),IF('People_Inputs'!$E$64="SALES",'Payroll'!BA1090,0),IF('People_Inputs'!$E$65="SALES",'Payroll'!BA1110,0),IF('People_Inputs'!$E$66="SALES",'Payroll'!BA1130,0),IF('People_Inputs'!$E$67="SALES",'Payroll'!BA1150,0),IF('People_Inputs'!$E$68="SALES",'Payroll'!BA1170,0),IF('People_Inputs'!$E$69="SALES",'Payroll'!BA1190,0),IF('People_Inputs'!$E$70="SALES",'Payroll'!BA1210,0))</f>
        <v>0</v>
      </c>
      <c r="BB42" s="35">
        <f>SUM(IF('People_Inputs'!$E$11="SALES",'Payroll'!BB30,0),IF('People_Inputs'!$E$12="SALES",'Payroll'!BB50,0),IF('People_Inputs'!$E$13="SALES",'Payroll'!BB70,0),IF('People_Inputs'!$E$14="SALES",'Payroll'!BB90,0),IF('People_Inputs'!$E$15="SALES",'Payroll'!BB110,0),IF('People_Inputs'!$E$16="SALES",'Payroll'!BB130,0),IF('People_Inputs'!$E$17="SALES",'Payroll'!BB150,0),IF('People_Inputs'!$E$18="SALES",'Payroll'!BB170,0),IF('People_Inputs'!$E$19="SALES",'Payroll'!BB190,0),IF('People_Inputs'!$E$20="SALES",'Payroll'!BB210,0),IF('People_Inputs'!$E$21="SALES",'Payroll'!BB230,0),IF('People_Inputs'!$E$22="SALES",'Payroll'!BB250,0),IF('People_Inputs'!$E$23="SALES",'Payroll'!BB270,0),IF('People_Inputs'!$E$24="SALES",'Payroll'!BB290,0),IF('People_Inputs'!$E$25="SALES",'Payroll'!BB310,0),IF('People_Inputs'!$E$26="SALES",'Payroll'!BB330,0),IF('People_Inputs'!$E$27="SALES",'Payroll'!BB350,0),IF('People_Inputs'!$E$28="SALES",'Payroll'!BB370,0),IF('People_Inputs'!$E$29="SALES",'Payroll'!BB390,0),IF('People_Inputs'!$E$30="SALES",'Payroll'!BB410,0),IF('People_Inputs'!$E$31="SALES",'Payroll'!BB430,0),IF('People_Inputs'!$E$32="SALES",'Payroll'!BB450,0),IF('People_Inputs'!$E$33="SALES",'Payroll'!BB470,0),IF('People_Inputs'!$E$34="SALES",'Payroll'!BB490,0),IF('People_Inputs'!$E$35="SALES",'Payroll'!BB510,0),IF('People_Inputs'!$E$36="SALES",'Payroll'!BB530,0),IF('People_Inputs'!$E$37="SALES",'Payroll'!BB550,0),IF('People_Inputs'!$E$38="SALES",'Payroll'!BB570,0),IF('People_Inputs'!$E$39="SALES",'Payroll'!BB590,0),IF('People_Inputs'!$E$40="SALES",'Payroll'!BB610,0),IF('People_Inputs'!$E$41="SALES",'Payroll'!BB630,0),IF('People_Inputs'!$E$42="SALES",'Payroll'!BB650,0),IF('People_Inputs'!$E$43="SALES",'Payroll'!BB670,0),IF('People_Inputs'!$E$44="SALES",'Payroll'!BB690,0),IF('People_Inputs'!$E$45="SALES",'Payroll'!BB710,0),IF('People_Inputs'!$E$46="SALES",'Payroll'!BB730,0),IF('People_Inputs'!$E$47="SALES",'Payroll'!BB750,0),IF('People_Inputs'!$E$48="SALES",'Payroll'!BB770,0),IF('People_Inputs'!$E$49="SALES",'Payroll'!BB790,0),IF('People_Inputs'!$E$50="SALES",'Payroll'!BB810,0),IF('People_Inputs'!$E$51="SALES",'Payroll'!BB830,0),IF('People_Inputs'!$E$52="SALES",'Payroll'!BB850,0),IF('People_Inputs'!$E$53="SALES",'Payroll'!BB870,0),IF('People_Inputs'!$E$54="SALES",'Payroll'!BB890,0),IF('People_Inputs'!$E$55="SALES",'Payroll'!BB910,0),IF('People_Inputs'!$E$56="SALES",'Payroll'!BB930,0),IF('People_Inputs'!$E$57="SALES",'Payroll'!BB950,0),IF('People_Inputs'!$E$58="SALES",'Payroll'!BB970,0),IF('People_Inputs'!$E$59="SALES",'Payroll'!BB990,0),IF('People_Inputs'!$E$60="SALES",'Payroll'!BB1010,0),IF('People_Inputs'!$E$61="SALES",'Payroll'!BB1030,0),IF('People_Inputs'!$E$62="SALES",'Payroll'!BB1050,0),IF('People_Inputs'!$E$63="SALES",'Payroll'!BB1070,0),IF('People_Inputs'!$E$64="SALES",'Payroll'!BB1090,0),IF('People_Inputs'!$E$65="SALES",'Payroll'!BB1110,0),IF('People_Inputs'!$E$66="SALES",'Payroll'!BB1130,0),IF('People_Inputs'!$E$67="SALES",'Payroll'!BB1150,0),IF('People_Inputs'!$E$68="SALES",'Payroll'!BB1170,0),IF('People_Inputs'!$E$69="SALES",'Payroll'!BB1190,0),IF('People_Inputs'!$E$70="SALES",'Payroll'!BB1210,0))</f>
        <v>0</v>
      </c>
      <c r="BC42" s="35">
        <f>SUM(IF('People_Inputs'!$E$11="SALES",'Payroll'!BC30,0),IF('People_Inputs'!$E$12="SALES",'Payroll'!BC50,0),IF('People_Inputs'!$E$13="SALES",'Payroll'!BC70,0),IF('People_Inputs'!$E$14="SALES",'Payroll'!BC90,0),IF('People_Inputs'!$E$15="SALES",'Payroll'!BC110,0),IF('People_Inputs'!$E$16="SALES",'Payroll'!BC130,0),IF('People_Inputs'!$E$17="SALES",'Payroll'!BC150,0),IF('People_Inputs'!$E$18="SALES",'Payroll'!BC170,0),IF('People_Inputs'!$E$19="SALES",'Payroll'!BC190,0),IF('People_Inputs'!$E$20="SALES",'Payroll'!BC210,0),IF('People_Inputs'!$E$21="SALES",'Payroll'!BC230,0),IF('People_Inputs'!$E$22="SALES",'Payroll'!BC250,0),IF('People_Inputs'!$E$23="SALES",'Payroll'!BC270,0),IF('People_Inputs'!$E$24="SALES",'Payroll'!BC290,0),IF('People_Inputs'!$E$25="SALES",'Payroll'!BC310,0),IF('People_Inputs'!$E$26="SALES",'Payroll'!BC330,0),IF('People_Inputs'!$E$27="SALES",'Payroll'!BC350,0),IF('People_Inputs'!$E$28="SALES",'Payroll'!BC370,0),IF('People_Inputs'!$E$29="SALES",'Payroll'!BC390,0),IF('People_Inputs'!$E$30="SALES",'Payroll'!BC410,0),IF('People_Inputs'!$E$31="SALES",'Payroll'!BC430,0),IF('People_Inputs'!$E$32="SALES",'Payroll'!BC450,0),IF('People_Inputs'!$E$33="SALES",'Payroll'!BC470,0),IF('People_Inputs'!$E$34="SALES",'Payroll'!BC490,0),IF('People_Inputs'!$E$35="SALES",'Payroll'!BC510,0),IF('People_Inputs'!$E$36="SALES",'Payroll'!BC530,0),IF('People_Inputs'!$E$37="SALES",'Payroll'!BC550,0),IF('People_Inputs'!$E$38="SALES",'Payroll'!BC570,0),IF('People_Inputs'!$E$39="SALES",'Payroll'!BC590,0),IF('People_Inputs'!$E$40="SALES",'Payroll'!BC610,0),IF('People_Inputs'!$E$41="SALES",'Payroll'!BC630,0),IF('People_Inputs'!$E$42="SALES",'Payroll'!BC650,0),IF('People_Inputs'!$E$43="SALES",'Payroll'!BC670,0),IF('People_Inputs'!$E$44="SALES",'Payroll'!BC690,0),IF('People_Inputs'!$E$45="SALES",'Payroll'!BC710,0),IF('People_Inputs'!$E$46="SALES",'Payroll'!BC730,0),IF('People_Inputs'!$E$47="SALES",'Payroll'!BC750,0),IF('People_Inputs'!$E$48="SALES",'Payroll'!BC770,0),IF('People_Inputs'!$E$49="SALES",'Payroll'!BC790,0),IF('People_Inputs'!$E$50="SALES",'Payroll'!BC810,0),IF('People_Inputs'!$E$51="SALES",'Payroll'!BC830,0),IF('People_Inputs'!$E$52="SALES",'Payroll'!BC850,0),IF('People_Inputs'!$E$53="SALES",'Payroll'!BC870,0),IF('People_Inputs'!$E$54="SALES",'Payroll'!BC890,0),IF('People_Inputs'!$E$55="SALES",'Payroll'!BC910,0),IF('People_Inputs'!$E$56="SALES",'Payroll'!BC930,0),IF('People_Inputs'!$E$57="SALES",'Payroll'!BC950,0),IF('People_Inputs'!$E$58="SALES",'Payroll'!BC970,0),IF('People_Inputs'!$E$59="SALES",'Payroll'!BC990,0),IF('People_Inputs'!$E$60="SALES",'Payroll'!BC1010,0),IF('People_Inputs'!$E$61="SALES",'Payroll'!BC1030,0),IF('People_Inputs'!$E$62="SALES",'Payroll'!BC1050,0),IF('People_Inputs'!$E$63="SALES",'Payroll'!BC1070,0),IF('People_Inputs'!$E$64="SALES",'Payroll'!BC1090,0),IF('People_Inputs'!$E$65="SALES",'Payroll'!BC1110,0),IF('People_Inputs'!$E$66="SALES",'Payroll'!BC1130,0),IF('People_Inputs'!$E$67="SALES",'Payroll'!BC1150,0),IF('People_Inputs'!$E$68="SALES",'Payroll'!BC1170,0),IF('People_Inputs'!$E$69="SALES",'Payroll'!BC1190,0),IF('People_Inputs'!$E$70="SALES",'Payroll'!BC1210,0))</f>
        <v>0</v>
      </c>
      <c r="BD42" s="35">
        <f>SUM(IF('People_Inputs'!$E$11="SALES",'Payroll'!BD30,0),IF('People_Inputs'!$E$12="SALES",'Payroll'!BD50,0),IF('People_Inputs'!$E$13="SALES",'Payroll'!BD70,0),IF('People_Inputs'!$E$14="SALES",'Payroll'!BD90,0),IF('People_Inputs'!$E$15="SALES",'Payroll'!BD110,0),IF('People_Inputs'!$E$16="SALES",'Payroll'!BD130,0),IF('People_Inputs'!$E$17="SALES",'Payroll'!BD150,0),IF('People_Inputs'!$E$18="SALES",'Payroll'!BD170,0),IF('People_Inputs'!$E$19="SALES",'Payroll'!BD190,0),IF('People_Inputs'!$E$20="SALES",'Payroll'!BD210,0),IF('People_Inputs'!$E$21="SALES",'Payroll'!BD230,0),IF('People_Inputs'!$E$22="SALES",'Payroll'!BD250,0),IF('People_Inputs'!$E$23="SALES",'Payroll'!BD270,0),IF('People_Inputs'!$E$24="SALES",'Payroll'!BD290,0),IF('People_Inputs'!$E$25="SALES",'Payroll'!BD310,0),IF('People_Inputs'!$E$26="SALES",'Payroll'!BD330,0),IF('People_Inputs'!$E$27="SALES",'Payroll'!BD350,0),IF('People_Inputs'!$E$28="SALES",'Payroll'!BD370,0),IF('People_Inputs'!$E$29="SALES",'Payroll'!BD390,0),IF('People_Inputs'!$E$30="SALES",'Payroll'!BD410,0),IF('People_Inputs'!$E$31="SALES",'Payroll'!BD430,0),IF('People_Inputs'!$E$32="SALES",'Payroll'!BD450,0),IF('People_Inputs'!$E$33="SALES",'Payroll'!BD470,0),IF('People_Inputs'!$E$34="SALES",'Payroll'!BD490,0),IF('People_Inputs'!$E$35="SALES",'Payroll'!BD510,0),IF('People_Inputs'!$E$36="SALES",'Payroll'!BD530,0),IF('People_Inputs'!$E$37="SALES",'Payroll'!BD550,0),IF('People_Inputs'!$E$38="SALES",'Payroll'!BD570,0),IF('People_Inputs'!$E$39="SALES",'Payroll'!BD590,0),IF('People_Inputs'!$E$40="SALES",'Payroll'!BD610,0),IF('People_Inputs'!$E$41="SALES",'Payroll'!BD630,0),IF('People_Inputs'!$E$42="SALES",'Payroll'!BD650,0),IF('People_Inputs'!$E$43="SALES",'Payroll'!BD670,0),IF('People_Inputs'!$E$44="SALES",'Payroll'!BD690,0),IF('People_Inputs'!$E$45="SALES",'Payroll'!BD710,0),IF('People_Inputs'!$E$46="SALES",'Payroll'!BD730,0),IF('People_Inputs'!$E$47="SALES",'Payroll'!BD750,0),IF('People_Inputs'!$E$48="SALES",'Payroll'!BD770,0),IF('People_Inputs'!$E$49="SALES",'Payroll'!BD790,0),IF('People_Inputs'!$E$50="SALES",'Payroll'!BD810,0),IF('People_Inputs'!$E$51="SALES",'Payroll'!BD830,0),IF('People_Inputs'!$E$52="SALES",'Payroll'!BD850,0),IF('People_Inputs'!$E$53="SALES",'Payroll'!BD870,0),IF('People_Inputs'!$E$54="SALES",'Payroll'!BD890,0),IF('People_Inputs'!$E$55="SALES",'Payroll'!BD910,0),IF('People_Inputs'!$E$56="SALES",'Payroll'!BD930,0),IF('People_Inputs'!$E$57="SALES",'Payroll'!BD950,0),IF('People_Inputs'!$E$58="SALES",'Payroll'!BD970,0),IF('People_Inputs'!$E$59="SALES",'Payroll'!BD990,0),IF('People_Inputs'!$E$60="SALES",'Payroll'!BD1010,0),IF('People_Inputs'!$E$61="SALES",'Payroll'!BD1030,0),IF('People_Inputs'!$E$62="SALES",'Payroll'!BD1050,0),IF('People_Inputs'!$E$63="SALES",'Payroll'!BD1070,0),IF('People_Inputs'!$E$64="SALES",'Payroll'!BD1090,0),IF('People_Inputs'!$E$65="SALES",'Payroll'!BD1110,0),IF('People_Inputs'!$E$66="SALES",'Payroll'!BD1130,0),IF('People_Inputs'!$E$67="SALES",'Payroll'!BD1150,0),IF('People_Inputs'!$E$68="SALES",'Payroll'!BD1170,0),IF('People_Inputs'!$E$69="SALES",'Payroll'!BD1190,0),IF('People_Inputs'!$E$70="SALES",'Payroll'!BD1210,0))</f>
        <v>0</v>
      </c>
      <c r="BE42" s="35">
        <f>SUM(IF('People_Inputs'!$E$11="SALES",'Payroll'!BE30,0),IF('People_Inputs'!$E$12="SALES",'Payroll'!BE50,0),IF('People_Inputs'!$E$13="SALES",'Payroll'!BE70,0),IF('People_Inputs'!$E$14="SALES",'Payroll'!BE90,0),IF('People_Inputs'!$E$15="SALES",'Payroll'!BE110,0),IF('People_Inputs'!$E$16="SALES",'Payroll'!BE130,0),IF('People_Inputs'!$E$17="SALES",'Payroll'!BE150,0),IF('People_Inputs'!$E$18="SALES",'Payroll'!BE170,0),IF('People_Inputs'!$E$19="SALES",'Payroll'!BE190,0),IF('People_Inputs'!$E$20="SALES",'Payroll'!BE210,0),IF('People_Inputs'!$E$21="SALES",'Payroll'!BE230,0),IF('People_Inputs'!$E$22="SALES",'Payroll'!BE250,0),IF('People_Inputs'!$E$23="SALES",'Payroll'!BE270,0),IF('People_Inputs'!$E$24="SALES",'Payroll'!BE290,0),IF('People_Inputs'!$E$25="SALES",'Payroll'!BE310,0),IF('People_Inputs'!$E$26="SALES",'Payroll'!BE330,0),IF('People_Inputs'!$E$27="SALES",'Payroll'!BE350,0),IF('People_Inputs'!$E$28="SALES",'Payroll'!BE370,0),IF('People_Inputs'!$E$29="SALES",'Payroll'!BE390,0),IF('People_Inputs'!$E$30="SALES",'Payroll'!BE410,0),IF('People_Inputs'!$E$31="SALES",'Payroll'!BE430,0),IF('People_Inputs'!$E$32="SALES",'Payroll'!BE450,0),IF('People_Inputs'!$E$33="SALES",'Payroll'!BE470,0),IF('People_Inputs'!$E$34="SALES",'Payroll'!BE490,0),IF('People_Inputs'!$E$35="SALES",'Payroll'!BE510,0),IF('People_Inputs'!$E$36="SALES",'Payroll'!BE530,0),IF('People_Inputs'!$E$37="SALES",'Payroll'!BE550,0),IF('People_Inputs'!$E$38="SALES",'Payroll'!BE570,0),IF('People_Inputs'!$E$39="SALES",'Payroll'!BE590,0),IF('People_Inputs'!$E$40="SALES",'Payroll'!BE610,0),IF('People_Inputs'!$E$41="SALES",'Payroll'!BE630,0),IF('People_Inputs'!$E$42="SALES",'Payroll'!BE650,0),IF('People_Inputs'!$E$43="SALES",'Payroll'!BE670,0),IF('People_Inputs'!$E$44="SALES",'Payroll'!BE690,0),IF('People_Inputs'!$E$45="SALES",'Payroll'!BE710,0),IF('People_Inputs'!$E$46="SALES",'Payroll'!BE730,0),IF('People_Inputs'!$E$47="SALES",'Payroll'!BE750,0),IF('People_Inputs'!$E$48="SALES",'Payroll'!BE770,0),IF('People_Inputs'!$E$49="SALES",'Payroll'!BE790,0),IF('People_Inputs'!$E$50="SALES",'Payroll'!BE810,0),IF('People_Inputs'!$E$51="SALES",'Payroll'!BE830,0),IF('People_Inputs'!$E$52="SALES",'Payroll'!BE850,0),IF('People_Inputs'!$E$53="SALES",'Payroll'!BE870,0),IF('People_Inputs'!$E$54="SALES",'Payroll'!BE890,0),IF('People_Inputs'!$E$55="SALES",'Payroll'!BE910,0),IF('People_Inputs'!$E$56="SALES",'Payroll'!BE930,0),IF('People_Inputs'!$E$57="SALES",'Payroll'!BE950,0),IF('People_Inputs'!$E$58="SALES",'Payroll'!BE970,0),IF('People_Inputs'!$E$59="SALES",'Payroll'!BE990,0),IF('People_Inputs'!$E$60="SALES",'Payroll'!BE1010,0),IF('People_Inputs'!$E$61="SALES",'Payroll'!BE1030,0),IF('People_Inputs'!$E$62="SALES",'Payroll'!BE1050,0),IF('People_Inputs'!$E$63="SALES",'Payroll'!BE1070,0),IF('People_Inputs'!$E$64="SALES",'Payroll'!BE1090,0),IF('People_Inputs'!$E$65="SALES",'Payroll'!BE1110,0),IF('People_Inputs'!$E$66="SALES",'Payroll'!BE1130,0),IF('People_Inputs'!$E$67="SALES",'Payroll'!BE1150,0),IF('People_Inputs'!$E$68="SALES",'Payroll'!BE1170,0),IF('People_Inputs'!$E$69="SALES",'Payroll'!BE1190,0),IF('People_Inputs'!$E$70="SALES",'Payroll'!BE1210,0))</f>
        <v>0</v>
      </c>
      <c r="BF42" s="35">
        <f>SUM(IF('People_Inputs'!$E$11="SALES",'Payroll'!BF30,0),IF('People_Inputs'!$E$12="SALES",'Payroll'!BF50,0),IF('People_Inputs'!$E$13="SALES",'Payroll'!BF70,0),IF('People_Inputs'!$E$14="SALES",'Payroll'!BF90,0),IF('People_Inputs'!$E$15="SALES",'Payroll'!BF110,0),IF('People_Inputs'!$E$16="SALES",'Payroll'!BF130,0),IF('People_Inputs'!$E$17="SALES",'Payroll'!BF150,0),IF('People_Inputs'!$E$18="SALES",'Payroll'!BF170,0),IF('People_Inputs'!$E$19="SALES",'Payroll'!BF190,0),IF('People_Inputs'!$E$20="SALES",'Payroll'!BF210,0),IF('People_Inputs'!$E$21="SALES",'Payroll'!BF230,0),IF('People_Inputs'!$E$22="SALES",'Payroll'!BF250,0),IF('People_Inputs'!$E$23="SALES",'Payroll'!BF270,0),IF('People_Inputs'!$E$24="SALES",'Payroll'!BF290,0),IF('People_Inputs'!$E$25="SALES",'Payroll'!BF310,0),IF('People_Inputs'!$E$26="SALES",'Payroll'!BF330,0),IF('People_Inputs'!$E$27="SALES",'Payroll'!BF350,0),IF('People_Inputs'!$E$28="SALES",'Payroll'!BF370,0),IF('People_Inputs'!$E$29="SALES",'Payroll'!BF390,0),IF('People_Inputs'!$E$30="SALES",'Payroll'!BF410,0),IF('People_Inputs'!$E$31="SALES",'Payroll'!BF430,0),IF('People_Inputs'!$E$32="SALES",'Payroll'!BF450,0),IF('People_Inputs'!$E$33="SALES",'Payroll'!BF470,0),IF('People_Inputs'!$E$34="SALES",'Payroll'!BF490,0),IF('People_Inputs'!$E$35="SALES",'Payroll'!BF510,0),IF('People_Inputs'!$E$36="SALES",'Payroll'!BF530,0),IF('People_Inputs'!$E$37="SALES",'Payroll'!BF550,0),IF('People_Inputs'!$E$38="SALES",'Payroll'!BF570,0),IF('People_Inputs'!$E$39="SALES",'Payroll'!BF590,0),IF('People_Inputs'!$E$40="SALES",'Payroll'!BF610,0),IF('People_Inputs'!$E$41="SALES",'Payroll'!BF630,0),IF('People_Inputs'!$E$42="SALES",'Payroll'!BF650,0),IF('People_Inputs'!$E$43="SALES",'Payroll'!BF670,0),IF('People_Inputs'!$E$44="SALES",'Payroll'!BF690,0),IF('People_Inputs'!$E$45="SALES",'Payroll'!BF710,0),IF('People_Inputs'!$E$46="SALES",'Payroll'!BF730,0),IF('People_Inputs'!$E$47="SALES",'Payroll'!BF750,0),IF('People_Inputs'!$E$48="SALES",'Payroll'!BF770,0),IF('People_Inputs'!$E$49="SALES",'Payroll'!BF790,0),IF('People_Inputs'!$E$50="SALES",'Payroll'!BF810,0),IF('People_Inputs'!$E$51="SALES",'Payroll'!BF830,0),IF('People_Inputs'!$E$52="SALES",'Payroll'!BF850,0),IF('People_Inputs'!$E$53="SALES",'Payroll'!BF870,0),IF('People_Inputs'!$E$54="SALES",'Payroll'!BF890,0),IF('People_Inputs'!$E$55="SALES",'Payroll'!BF910,0),IF('People_Inputs'!$E$56="SALES",'Payroll'!BF930,0),IF('People_Inputs'!$E$57="SALES",'Payroll'!BF950,0),IF('People_Inputs'!$E$58="SALES",'Payroll'!BF970,0),IF('People_Inputs'!$E$59="SALES",'Payroll'!BF990,0),IF('People_Inputs'!$E$60="SALES",'Payroll'!BF1010,0),IF('People_Inputs'!$E$61="SALES",'Payroll'!BF1030,0),IF('People_Inputs'!$E$62="SALES",'Payroll'!BF1050,0),IF('People_Inputs'!$E$63="SALES",'Payroll'!BF1070,0),IF('People_Inputs'!$E$64="SALES",'Payroll'!BF1090,0),IF('People_Inputs'!$E$65="SALES",'Payroll'!BF1110,0),IF('People_Inputs'!$E$66="SALES",'Payroll'!BF1130,0),IF('People_Inputs'!$E$67="SALES",'Payroll'!BF1150,0),IF('People_Inputs'!$E$68="SALES",'Payroll'!BF1170,0),IF('People_Inputs'!$E$69="SALES",'Payroll'!BF1190,0),IF('People_Inputs'!$E$70="SALES",'Payroll'!BF1210,0))</f>
        <v>0</v>
      </c>
      <c r="BG42" s="35">
        <f>SUM(IF('People_Inputs'!$E$11="SALES",'Payroll'!BG30,0),IF('People_Inputs'!$E$12="SALES",'Payroll'!BG50,0),IF('People_Inputs'!$E$13="SALES",'Payroll'!BG70,0),IF('People_Inputs'!$E$14="SALES",'Payroll'!BG90,0),IF('People_Inputs'!$E$15="SALES",'Payroll'!BG110,0),IF('People_Inputs'!$E$16="SALES",'Payroll'!BG130,0),IF('People_Inputs'!$E$17="SALES",'Payroll'!BG150,0),IF('People_Inputs'!$E$18="SALES",'Payroll'!BG170,0),IF('People_Inputs'!$E$19="SALES",'Payroll'!BG190,0),IF('People_Inputs'!$E$20="SALES",'Payroll'!BG210,0),IF('People_Inputs'!$E$21="SALES",'Payroll'!BG230,0),IF('People_Inputs'!$E$22="SALES",'Payroll'!BG250,0),IF('People_Inputs'!$E$23="SALES",'Payroll'!BG270,0),IF('People_Inputs'!$E$24="SALES",'Payroll'!BG290,0),IF('People_Inputs'!$E$25="SALES",'Payroll'!BG310,0),IF('People_Inputs'!$E$26="SALES",'Payroll'!BG330,0),IF('People_Inputs'!$E$27="SALES",'Payroll'!BG350,0),IF('People_Inputs'!$E$28="SALES",'Payroll'!BG370,0),IF('People_Inputs'!$E$29="SALES",'Payroll'!BG390,0),IF('People_Inputs'!$E$30="SALES",'Payroll'!BG410,0),IF('People_Inputs'!$E$31="SALES",'Payroll'!BG430,0),IF('People_Inputs'!$E$32="SALES",'Payroll'!BG450,0),IF('People_Inputs'!$E$33="SALES",'Payroll'!BG470,0),IF('People_Inputs'!$E$34="SALES",'Payroll'!BG490,0),IF('People_Inputs'!$E$35="SALES",'Payroll'!BG510,0),IF('People_Inputs'!$E$36="SALES",'Payroll'!BG530,0),IF('People_Inputs'!$E$37="SALES",'Payroll'!BG550,0),IF('People_Inputs'!$E$38="SALES",'Payroll'!BG570,0),IF('People_Inputs'!$E$39="SALES",'Payroll'!BG590,0),IF('People_Inputs'!$E$40="SALES",'Payroll'!BG610,0),IF('People_Inputs'!$E$41="SALES",'Payroll'!BG630,0),IF('People_Inputs'!$E$42="SALES",'Payroll'!BG650,0),IF('People_Inputs'!$E$43="SALES",'Payroll'!BG670,0),IF('People_Inputs'!$E$44="SALES",'Payroll'!BG690,0),IF('People_Inputs'!$E$45="SALES",'Payroll'!BG710,0),IF('People_Inputs'!$E$46="SALES",'Payroll'!BG730,0),IF('People_Inputs'!$E$47="SALES",'Payroll'!BG750,0),IF('People_Inputs'!$E$48="SALES",'Payroll'!BG770,0),IF('People_Inputs'!$E$49="SALES",'Payroll'!BG790,0),IF('People_Inputs'!$E$50="SALES",'Payroll'!BG810,0),IF('People_Inputs'!$E$51="SALES",'Payroll'!BG830,0),IF('People_Inputs'!$E$52="SALES",'Payroll'!BG850,0),IF('People_Inputs'!$E$53="SALES",'Payroll'!BG870,0),IF('People_Inputs'!$E$54="SALES",'Payroll'!BG890,0),IF('People_Inputs'!$E$55="SALES",'Payroll'!BG910,0),IF('People_Inputs'!$E$56="SALES",'Payroll'!BG930,0),IF('People_Inputs'!$E$57="SALES",'Payroll'!BG950,0),IF('People_Inputs'!$E$58="SALES",'Payroll'!BG970,0),IF('People_Inputs'!$E$59="SALES",'Payroll'!BG990,0),IF('People_Inputs'!$E$60="SALES",'Payroll'!BG1010,0),IF('People_Inputs'!$E$61="SALES",'Payroll'!BG1030,0),IF('People_Inputs'!$E$62="SALES",'Payroll'!BG1050,0),IF('People_Inputs'!$E$63="SALES",'Payroll'!BG1070,0),IF('People_Inputs'!$E$64="SALES",'Payroll'!BG1090,0),IF('People_Inputs'!$E$65="SALES",'Payroll'!BG1110,0),IF('People_Inputs'!$E$66="SALES",'Payroll'!BG1130,0),IF('People_Inputs'!$E$67="SALES",'Payroll'!BG1150,0),IF('People_Inputs'!$E$68="SALES",'Payroll'!BG1170,0),IF('People_Inputs'!$E$69="SALES",'Payroll'!BG1190,0),IF('People_Inputs'!$E$70="SALES",'Payroll'!BG1210,0))</f>
        <v>0</v>
      </c>
      <c r="BH42" s="35">
        <f>SUM(IF('People_Inputs'!$E$11="SALES",'Payroll'!BH30,0),IF('People_Inputs'!$E$12="SALES",'Payroll'!BH50,0),IF('People_Inputs'!$E$13="SALES",'Payroll'!BH70,0),IF('People_Inputs'!$E$14="SALES",'Payroll'!BH90,0),IF('People_Inputs'!$E$15="SALES",'Payroll'!BH110,0),IF('People_Inputs'!$E$16="SALES",'Payroll'!BH130,0),IF('People_Inputs'!$E$17="SALES",'Payroll'!BH150,0),IF('People_Inputs'!$E$18="SALES",'Payroll'!BH170,0),IF('People_Inputs'!$E$19="SALES",'Payroll'!BH190,0),IF('People_Inputs'!$E$20="SALES",'Payroll'!BH210,0),IF('People_Inputs'!$E$21="SALES",'Payroll'!BH230,0),IF('People_Inputs'!$E$22="SALES",'Payroll'!BH250,0),IF('People_Inputs'!$E$23="SALES",'Payroll'!BH270,0),IF('People_Inputs'!$E$24="SALES",'Payroll'!BH290,0),IF('People_Inputs'!$E$25="SALES",'Payroll'!BH310,0),IF('People_Inputs'!$E$26="SALES",'Payroll'!BH330,0),IF('People_Inputs'!$E$27="SALES",'Payroll'!BH350,0),IF('People_Inputs'!$E$28="SALES",'Payroll'!BH370,0),IF('People_Inputs'!$E$29="SALES",'Payroll'!BH390,0),IF('People_Inputs'!$E$30="SALES",'Payroll'!BH410,0),IF('People_Inputs'!$E$31="SALES",'Payroll'!BH430,0),IF('People_Inputs'!$E$32="SALES",'Payroll'!BH450,0),IF('People_Inputs'!$E$33="SALES",'Payroll'!BH470,0),IF('People_Inputs'!$E$34="SALES",'Payroll'!BH490,0),IF('People_Inputs'!$E$35="SALES",'Payroll'!BH510,0),IF('People_Inputs'!$E$36="SALES",'Payroll'!BH530,0),IF('People_Inputs'!$E$37="SALES",'Payroll'!BH550,0),IF('People_Inputs'!$E$38="SALES",'Payroll'!BH570,0),IF('People_Inputs'!$E$39="SALES",'Payroll'!BH590,0),IF('People_Inputs'!$E$40="SALES",'Payroll'!BH610,0),IF('People_Inputs'!$E$41="SALES",'Payroll'!BH630,0),IF('People_Inputs'!$E$42="SALES",'Payroll'!BH650,0),IF('People_Inputs'!$E$43="SALES",'Payroll'!BH670,0),IF('People_Inputs'!$E$44="SALES",'Payroll'!BH690,0),IF('People_Inputs'!$E$45="SALES",'Payroll'!BH710,0),IF('People_Inputs'!$E$46="SALES",'Payroll'!BH730,0),IF('People_Inputs'!$E$47="SALES",'Payroll'!BH750,0),IF('People_Inputs'!$E$48="SALES",'Payroll'!BH770,0),IF('People_Inputs'!$E$49="SALES",'Payroll'!BH790,0),IF('People_Inputs'!$E$50="SALES",'Payroll'!BH810,0),IF('People_Inputs'!$E$51="SALES",'Payroll'!BH830,0),IF('People_Inputs'!$E$52="SALES",'Payroll'!BH850,0),IF('People_Inputs'!$E$53="SALES",'Payroll'!BH870,0),IF('People_Inputs'!$E$54="SALES",'Payroll'!BH890,0),IF('People_Inputs'!$E$55="SALES",'Payroll'!BH910,0),IF('People_Inputs'!$E$56="SALES",'Payroll'!BH930,0),IF('People_Inputs'!$E$57="SALES",'Payroll'!BH950,0),IF('People_Inputs'!$E$58="SALES",'Payroll'!BH970,0),IF('People_Inputs'!$E$59="SALES",'Payroll'!BH990,0),IF('People_Inputs'!$E$60="SALES",'Payroll'!BH1010,0),IF('People_Inputs'!$E$61="SALES",'Payroll'!BH1030,0),IF('People_Inputs'!$E$62="SALES",'Payroll'!BH1050,0),IF('People_Inputs'!$E$63="SALES",'Payroll'!BH1070,0),IF('People_Inputs'!$E$64="SALES",'Payroll'!BH1090,0),IF('People_Inputs'!$E$65="SALES",'Payroll'!BH1110,0),IF('People_Inputs'!$E$66="SALES",'Payroll'!BH1130,0),IF('People_Inputs'!$E$67="SALES",'Payroll'!BH1150,0),IF('People_Inputs'!$E$68="SALES",'Payroll'!BH1170,0),IF('People_Inputs'!$E$69="SALES",'Payroll'!BH1190,0),IF('People_Inputs'!$E$70="SALES",'Payroll'!BH1210,0))</f>
        <v>0</v>
      </c>
      <c r="BI42" s="35">
        <f>SUM(IF('People_Inputs'!$E$11="SALES",'Payroll'!BI30,0),IF('People_Inputs'!$E$12="SALES",'Payroll'!BI50,0),IF('People_Inputs'!$E$13="SALES",'Payroll'!BI70,0),IF('People_Inputs'!$E$14="SALES",'Payroll'!BI90,0),IF('People_Inputs'!$E$15="SALES",'Payroll'!BI110,0),IF('People_Inputs'!$E$16="SALES",'Payroll'!BI130,0),IF('People_Inputs'!$E$17="SALES",'Payroll'!BI150,0),IF('People_Inputs'!$E$18="SALES",'Payroll'!BI170,0),IF('People_Inputs'!$E$19="SALES",'Payroll'!BI190,0),IF('People_Inputs'!$E$20="SALES",'Payroll'!BI210,0),IF('People_Inputs'!$E$21="SALES",'Payroll'!BI230,0),IF('People_Inputs'!$E$22="SALES",'Payroll'!BI250,0),IF('People_Inputs'!$E$23="SALES",'Payroll'!BI270,0),IF('People_Inputs'!$E$24="SALES",'Payroll'!BI290,0),IF('People_Inputs'!$E$25="SALES",'Payroll'!BI310,0),IF('People_Inputs'!$E$26="SALES",'Payroll'!BI330,0),IF('People_Inputs'!$E$27="SALES",'Payroll'!BI350,0),IF('People_Inputs'!$E$28="SALES",'Payroll'!BI370,0),IF('People_Inputs'!$E$29="SALES",'Payroll'!BI390,0),IF('People_Inputs'!$E$30="SALES",'Payroll'!BI410,0),IF('People_Inputs'!$E$31="SALES",'Payroll'!BI430,0),IF('People_Inputs'!$E$32="SALES",'Payroll'!BI450,0),IF('People_Inputs'!$E$33="SALES",'Payroll'!BI470,0),IF('People_Inputs'!$E$34="SALES",'Payroll'!BI490,0),IF('People_Inputs'!$E$35="SALES",'Payroll'!BI510,0),IF('People_Inputs'!$E$36="SALES",'Payroll'!BI530,0),IF('People_Inputs'!$E$37="SALES",'Payroll'!BI550,0),IF('People_Inputs'!$E$38="SALES",'Payroll'!BI570,0),IF('People_Inputs'!$E$39="SALES",'Payroll'!BI590,0),IF('People_Inputs'!$E$40="SALES",'Payroll'!BI610,0),IF('People_Inputs'!$E$41="SALES",'Payroll'!BI630,0),IF('People_Inputs'!$E$42="SALES",'Payroll'!BI650,0),IF('People_Inputs'!$E$43="SALES",'Payroll'!BI670,0),IF('People_Inputs'!$E$44="SALES",'Payroll'!BI690,0),IF('People_Inputs'!$E$45="SALES",'Payroll'!BI710,0),IF('People_Inputs'!$E$46="SALES",'Payroll'!BI730,0),IF('People_Inputs'!$E$47="SALES",'Payroll'!BI750,0),IF('People_Inputs'!$E$48="SALES",'Payroll'!BI770,0),IF('People_Inputs'!$E$49="SALES",'Payroll'!BI790,0),IF('People_Inputs'!$E$50="SALES",'Payroll'!BI810,0),IF('People_Inputs'!$E$51="SALES",'Payroll'!BI830,0),IF('People_Inputs'!$E$52="SALES",'Payroll'!BI850,0),IF('People_Inputs'!$E$53="SALES",'Payroll'!BI870,0),IF('People_Inputs'!$E$54="SALES",'Payroll'!BI890,0),IF('People_Inputs'!$E$55="SALES",'Payroll'!BI910,0),IF('People_Inputs'!$E$56="SALES",'Payroll'!BI930,0),IF('People_Inputs'!$E$57="SALES",'Payroll'!BI950,0),IF('People_Inputs'!$E$58="SALES",'Payroll'!BI970,0),IF('People_Inputs'!$E$59="SALES",'Payroll'!BI990,0),IF('People_Inputs'!$E$60="SALES",'Payroll'!BI1010,0),IF('People_Inputs'!$E$61="SALES",'Payroll'!BI1030,0),IF('People_Inputs'!$E$62="SALES",'Payroll'!BI1050,0),IF('People_Inputs'!$E$63="SALES",'Payroll'!BI1070,0),IF('People_Inputs'!$E$64="SALES",'Payroll'!BI1090,0),IF('People_Inputs'!$E$65="SALES",'Payroll'!BI1110,0),IF('People_Inputs'!$E$66="SALES",'Payroll'!BI1130,0),IF('People_Inputs'!$E$67="SALES",'Payroll'!BI1150,0),IF('People_Inputs'!$E$68="SALES",'Payroll'!BI1170,0),IF('People_Inputs'!$E$69="SALES",'Payroll'!BI1190,0),IF('People_Inputs'!$E$70="SALES",'Payroll'!BI1210,0))</f>
        <v>0</v>
      </c>
      <c r="BJ42" s="35">
        <f>SUM(IF('People_Inputs'!$E$11="SALES",'Payroll'!BJ30,0),IF('People_Inputs'!$E$12="SALES",'Payroll'!BJ50,0),IF('People_Inputs'!$E$13="SALES",'Payroll'!BJ70,0),IF('People_Inputs'!$E$14="SALES",'Payroll'!BJ90,0),IF('People_Inputs'!$E$15="SALES",'Payroll'!BJ110,0),IF('People_Inputs'!$E$16="SALES",'Payroll'!BJ130,0),IF('People_Inputs'!$E$17="SALES",'Payroll'!BJ150,0),IF('People_Inputs'!$E$18="SALES",'Payroll'!BJ170,0),IF('People_Inputs'!$E$19="SALES",'Payroll'!BJ190,0),IF('People_Inputs'!$E$20="SALES",'Payroll'!BJ210,0),IF('People_Inputs'!$E$21="SALES",'Payroll'!BJ230,0),IF('People_Inputs'!$E$22="SALES",'Payroll'!BJ250,0),IF('People_Inputs'!$E$23="SALES",'Payroll'!BJ270,0),IF('People_Inputs'!$E$24="SALES",'Payroll'!BJ290,0),IF('People_Inputs'!$E$25="SALES",'Payroll'!BJ310,0),IF('People_Inputs'!$E$26="SALES",'Payroll'!BJ330,0),IF('People_Inputs'!$E$27="SALES",'Payroll'!BJ350,0),IF('People_Inputs'!$E$28="SALES",'Payroll'!BJ370,0),IF('People_Inputs'!$E$29="SALES",'Payroll'!BJ390,0),IF('People_Inputs'!$E$30="SALES",'Payroll'!BJ410,0),IF('People_Inputs'!$E$31="SALES",'Payroll'!BJ430,0),IF('People_Inputs'!$E$32="SALES",'Payroll'!BJ450,0),IF('People_Inputs'!$E$33="SALES",'Payroll'!BJ470,0),IF('People_Inputs'!$E$34="SALES",'Payroll'!BJ490,0),IF('People_Inputs'!$E$35="SALES",'Payroll'!BJ510,0),IF('People_Inputs'!$E$36="SALES",'Payroll'!BJ530,0),IF('People_Inputs'!$E$37="SALES",'Payroll'!BJ550,0),IF('People_Inputs'!$E$38="SALES",'Payroll'!BJ570,0),IF('People_Inputs'!$E$39="SALES",'Payroll'!BJ590,0),IF('People_Inputs'!$E$40="SALES",'Payroll'!BJ610,0),IF('People_Inputs'!$E$41="SALES",'Payroll'!BJ630,0),IF('People_Inputs'!$E$42="SALES",'Payroll'!BJ650,0),IF('People_Inputs'!$E$43="SALES",'Payroll'!BJ670,0),IF('People_Inputs'!$E$44="SALES",'Payroll'!BJ690,0),IF('People_Inputs'!$E$45="SALES",'Payroll'!BJ710,0),IF('People_Inputs'!$E$46="SALES",'Payroll'!BJ730,0),IF('People_Inputs'!$E$47="SALES",'Payroll'!BJ750,0),IF('People_Inputs'!$E$48="SALES",'Payroll'!BJ770,0),IF('People_Inputs'!$E$49="SALES",'Payroll'!BJ790,0),IF('People_Inputs'!$E$50="SALES",'Payroll'!BJ810,0),IF('People_Inputs'!$E$51="SALES",'Payroll'!BJ830,0),IF('People_Inputs'!$E$52="SALES",'Payroll'!BJ850,0),IF('People_Inputs'!$E$53="SALES",'Payroll'!BJ870,0),IF('People_Inputs'!$E$54="SALES",'Payroll'!BJ890,0),IF('People_Inputs'!$E$55="SALES",'Payroll'!BJ910,0),IF('People_Inputs'!$E$56="SALES",'Payroll'!BJ930,0),IF('People_Inputs'!$E$57="SALES",'Payroll'!BJ950,0),IF('People_Inputs'!$E$58="SALES",'Payroll'!BJ970,0),IF('People_Inputs'!$E$59="SALES",'Payroll'!BJ990,0),IF('People_Inputs'!$E$60="SALES",'Payroll'!BJ1010,0),IF('People_Inputs'!$E$61="SALES",'Payroll'!BJ1030,0),IF('People_Inputs'!$E$62="SALES",'Payroll'!BJ1050,0),IF('People_Inputs'!$E$63="SALES",'Payroll'!BJ1070,0),IF('People_Inputs'!$E$64="SALES",'Payroll'!BJ1090,0),IF('People_Inputs'!$E$65="SALES",'Payroll'!BJ1110,0),IF('People_Inputs'!$E$66="SALES",'Payroll'!BJ1130,0),IF('People_Inputs'!$E$67="SALES",'Payroll'!BJ1150,0),IF('People_Inputs'!$E$68="SALES",'Payroll'!BJ1170,0),IF('People_Inputs'!$E$69="SALES",'Payroll'!BJ1190,0),IF('People_Inputs'!$E$70="SALES",'Payroll'!BJ1210,0))</f>
        <v>0</v>
      </c>
      <c r="BK42" s="35">
        <f>SUM(IF('People_Inputs'!$E$11="SALES",'Payroll'!BK30,0),IF('People_Inputs'!$E$12="SALES",'Payroll'!BK50,0),IF('People_Inputs'!$E$13="SALES",'Payroll'!BK70,0),IF('People_Inputs'!$E$14="SALES",'Payroll'!BK90,0),IF('People_Inputs'!$E$15="SALES",'Payroll'!BK110,0),IF('People_Inputs'!$E$16="SALES",'Payroll'!BK130,0),IF('People_Inputs'!$E$17="SALES",'Payroll'!BK150,0),IF('People_Inputs'!$E$18="SALES",'Payroll'!BK170,0),IF('People_Inputs'!$E$19="SALES",'Payroll'!BK190,0),IF('People_Inputs'!$E$20="SALES",'Payroll'!BK210,0),IF('People_Inputs'!$E$21="SALES",'Payroll'!BK230,0),IF('People_Inputs'!$E$22="SALES",'Payroll'!BK250,0),IF('People_Inputs'!$E$23="SALES",'Payroll'!BK270,0),IF('People_Inputs'!$E$24="SALES",'Payroll'!BK290,0),IF('People_Inputs'!$E$25="SALES",'Payroll'!BK310,0),IF('People_Inputs'!$E$26="SALES",'Payroll'!BK330,0),IF('People_Inputs'!$E$27="SALES",'Payroll'!BK350,0),IF('People_Inputs'!$E$28="SALES",'Payroll'!BK370,0),IF('People_Inputs'!$E$29="SALES",'Payroll'!BK390,0),IF('People_Inputs'!$E$30="SALES",'Payroll'!BK410,0),IF('People_Inputs'!$E$31="SALES",'Payroll'!BK430,0),IF('People_Inputs'!$E$32="SALES",'Payroll'!BK450,0),IF('People_Inputs'!$E$33="SALES",'Payroll'!BK470,0),IF('People_Inputs'!$E$34="SALES",'Payroll'!BK490,0),IF('People_Inputs'!$E$35="SALES",'Payroll'!BK510,0),IF('People_Inputs'!$E$36="SALES",'Payroll'!BK530,0),IF('People_Inputs'!$E$37="SALES",'Payroll'!BK550,0),IF('People_Inputs'!$E$38="SALES",'Payroll'!BK570,0),IF('People_Inputs'!$E$39="SALES",'Payroll'!BK590,0),IF('People_Inputs'!$E$40="SALES",'Payroll'!BK610,0),IF('People_Inputs'!$E$41="SALES",'Payroll'!BK630,0),IF('People_Inputs'!$E$42="SALES",'Payroll'!BK650,0),IF('People_Inputs'!$E$43="SALES",'Payroll'!BK670,0),IF('People_Inputs'!$E$44="SALES",'Payroll'!BK690,0),IF('People_Inputs'!$E$45="SALES",'Payroll'!BK710,0),IF('People_Inputs'!$E$46="SALES",'Payroll'!BK730,0),IF('People_Inputs'!$E$47="SALES",'Payroll'!BK750,0),IF('People_Inputs'!$E$48="SALES",'Payroll'!BK770,0),IF('People_Inputs'!$E$49="SALES",'Payroll'!BK790,0),IF('People_Inputs'!$E$50="SALES",'Payroll'!BK810,0),IF('People_Inputs'!$E$51="SALES",'Payroll'!BK830,0),IF('People_Inputs'!$E$52="SALES",'Payroll'!BK850,0),IF('People_Inputs'!$E$53="SALES",'Payroll'!BK870,0),IF('People_Inputs'!$E$54="SALES",'Payroll'!BK890,0),IF('People_Inputs'!$E$55="SALES",'Payroll'!BK910,0),IF('People_Inputs'!$E$56="SALES",'Payroll'!BK930,0),IF('People_Inputs'!$E$57="SALES",'Payroll'!BK950,0),IF('People_Inputs'!$E$58="SALES",'Payroll'!BK970,0),IF('People_Inputs'!$E$59="SALES",'Payroll'!BK990,0),IF('People_Inputs'!$E$60="SALES",'Payroll'!BK1010,0),IF('People_Inputs'!$E$61="SALES",'Payroll'!BK1030,0),IF('People_Inputs'!$E$62="SALES",'Payroll'!BK1050,0),IF('People_Inputs'!$E$63="SALES",'Payroll'!BK1070,0),IF('People_Inputs'!$E$64="SALES",'Payroll'!BK1090,0),IF('People_Inputs'!$E$65="SALES",'Payroll'!BK1110,0),IF('People_Inputs'!$E$66="SALES",'Payroll'!BK1130,0),IF('People_Inputs'!$E$67="SALES",'Payroll'!BK1150,0),IF('People_Inputs'!$E$68="SALES",'Payroll'!BK1170,0),IF('People_Inputs'!$E$69="SALES",'Payroll'!BK1190,0),IF('People_Inputs'!$E$70="SALES",'Payroll'!BK1210,0))</f>
        <v>0</v>
      </c>
      <c r="BL42" s="35">
        <f>SUM(IF('People_Inputs'!$E$11="SALES",'Payroll'!BL30,0),IF('People_Inputs'!$E$12="SALES",'Payroll'!BL50,0),IF('People_Inputs'!$E$13="SALES",'Payroll'!BL70,0),IF('People_Inputs'!$E$14="SALES",'Payroll'!BL90,0),IF('People_Inputs'!$E$15="SALES",'Payroll'!BL110,0),IF('People_Inputs'!$E$16="SALES",'Payroll'!BL130,0),IF('People_Inputs'!$E$17="SALES",'Payroll'!BL150,0),IF('People_Inputs'!$E$18="SALES",'Payroll'!BL170,0),IF('People_Inputs'!$E$19="SALES",'Payroll'!BL190,0),IF('People_Inputs'!$E$20="SALES",'Payroll'!BL210,0),IF('People_Inputs'!$E$21="SALES",'Payroll'!BL230,0),IF('People_Inputs'!$E$22="SALES",'Payroll'!BL250,0),IF('People_Inputs'!$E$23="SALES",'Payroll'!BL270,0),IF('People_Inputs'!$E$24="SALES",'Payroll'!BL290,0),IF('People_Inputs'!$E$25="SALES",'Payroll'!BL310,0),IF('People_Inputs'!$E$26="SALES",'Payroll'!BL330,0),IF('People_Inputs'!$E$27="SALES",'Payroll'!BL350,0),IF('People_Inputs'!$E$28="SALES",'Payroll'!BL370,0),IF('People_Inputs'!$E$29="SALES",'Payroll'!BL390,0),IF('People_Inputs'!$E$30="SALES",'Payroll'!BL410,0),IF('People_Inputs'!$E$31="SALES",'Payroll'!BL430,0),IF('People_Inputs'!$E$32="SALES",'Payroll'!BL450,0),IF('People_Inputs'!$E$33="SALES",'Payroll'!BL470,0),IF('People_Inputs'!$E$34="SALES",'Payroll'!BL490,0),IF('People_Inputs'!$E$35="SALES",'Payroll'!BL510,0),IF('People_Inputs'!$E$36="SALES",'Payroll'!BL530,0),IF('People_Inputs'!$E$37="SALES",'Payroll'!BL550,0),IF('People_Inputs'!$E$38="SALES",'Payroll'!BL570,0),IF('People_Inputs'!$E$39="SALES",'Payroll'!BL590,0),IF('People_Inputs'!$E$40="SALES",'Payroll'!BL610,0),IF('People_Inputs'!$E$41="SALES",'Payroll'!BL630,0),IF('People_Inputs'!$E$42="SALES",'Payroll'!BL650,0),IF('People_Inputs'!$E$43="SALES",'Payroll'!BL670,0),IF('People_Inputs'!$E$44="SALES",'Payroll'!BL690,0),IF('People_Inputs'!$E$45="SALES",'Payroll'!BL710,0),IF('People_Inputs'!$E$46="SALES",'Payroll'!BL730,0),IF('People_Inputs'!$E$47="SALES",'Payroll'!BL750,0),IF('People_Inputs'!$E$48="SALES",'Payroll'!BL770,0),IF('People_Inputs'!$E$49="SALES",'Payroll'!BL790,0),IF('People_Inputs'!$E$50="SALES",'Payroll'!BL810,0),IF('People_Inputs'!$E$51="SALES",'Payroll'!BL830,0),IF('People_Inputs'!$E$52="SALES",'Payroll'!BL850,0),IF('People_Inputs'!$E$53="SALES",'Payroll'!BL870,0),IF('People_Inputs'!$E$54="SALES",'Payroll'!BL890,0),IF('People_Inputs'!$E$55="SALES",'Payroll'!BL910,0),IF('People_Inputs'!$E$56="SALES",'Payroll'!BL930,0),IF('People_Inputs'!$E$57="SALES",'Payroll'!BL950,0),IF('People_Inputs'!$E$58="SALES",'Payroll'!BL970,0),IF('People_Inputs'!$E$59="SALES",'Payroll'!BL990,0),IF('People_Inputs'!$E$60="SALES",'Payroll'!BL1010,0),IF('People_Inputs'!$E$61="SALES",'Payroll'!BL1030,0),IF('People_Inputs'!$E$62="SALES",'Payroll'!BL1050,0),IF('People_Inputs'!$E$63="SALES",'Payroll'!BL1070,0),IF('People_Inputs'!$E$64="SALES",'Payroll'!BL1090,0),IF('People_Inputs'!$E$65="SALES",'Payroll'!BL1110,0),IF('People_Inputs'!$E$66="SALES",'Payroll'!BL1130,0),IF('People_Inputs'!$E$67="SALES",'Payroll'!BL1150,0),IF('People_Inputs'!$E$68="SALES",'Payroll'!BL1170,0),IF('People_Inputs'!$E$69="SALES",'Payroll'!BL1190,0),IF('People_Inputs'!$E$70="SALES",'Payroll'!BL1210,0))</f>
        <v>0</v>
      </c>
      <c r="BM42" s="35">
        <f>SUM(IF('People_Inputs'!$E$11="SALES",'Payroll'!BM30,0),IF('People_Inputs'!$E$12="SALES",'Payroll'!BM50,0),IF('People_Inputs'!$E$13="SALES",'Payroll'!BM70,0),IF('People_Inputs'!$E$14="SALES",'Payroll'!BM90,0),IF('People_Inputs'!$E$15="SALES",'Payroll'!BM110,0),IF('People_Inputs'!$E$16="SALES",'Payroll'!BM130,0),IF('People_Inputs'!$E$17="SALES",'Payroll'!BM150,0),IF('People_Inputs'!$E$18="SALES",'Payroll'!BM170,0),IF('People_Inputs'!$E$19="SALES",'Payroll'!BM190,0),IF('People_Inputs'!$E$20="SALES",'Payroll'!BM210,0),IF('People_Inputs'!$E$21="SALES",'Payroll'!BM230,0),IF('People_Inputs'!$E$22="SALES",'Payroll'!BM250,0),IF('People_Inputs'!$E$23="SALES",'Payroll'!BM270,0),IF('People_Inputs'!$E$24="SALES",'Payroll'!BM290,0),IF('People_Inputs'!$E$25="SALES",'Payroll'!BM310,0),IF('People_Inputs'!$E$26="SALES",'Payroll'!BM330,0),IF('People_Inputs'!$E$27="SALES",'Payroll'!BM350,0),IF('People_Inputs'!$E$28="SALES",'Payroll'!BM370,0),IF('People_Inputs'!$E$29="SALES",'Payroll'!BM390,0),IF('People_Inputs'!$E$30="SALES",'Payroll'!BM410,0),IF('People_Inputs'!$E$31="SALES",'Payroll'!BM430,0),IF('People_Inputs'!$E$32="SALES",'Payroll'!BM450,0),IF('People_Inputs'!$E$33="SALES",'Payroll'!BM470,0),IF('People_Inputs'!$E$34="SALES",'Payroll'!BM490,0),IF('People_Inputs'!$E$35="SALES",'Payroll'!BM510,0),IF('People_Inputs'!$E$36="SALES",'Payroll'!BM530,0),IF('People_Inputs'!$E$37="SALES",'Payroll'!BM550,0),IF('People_Inputs'!$E$38="SALES",'Payroll'!BM570,0),IF('People_Inputs'!$E$39="SALES",'Payroll'!BM590,0),IF('People_Inputs'!$E$40="SALES",'Payroll'!BM610,0),IF('People_Inputs'!$E$41="SALES",'Payroll'!BM630,0),IF('People_Inputs'!$E$42="SALES",'Payroll'!BM650,0),IF('People_Inputs'!$E$43="SALES",'Payroll'!BM670,0),IF('People_Inputs'!$E$44="SALES",'Payroll'!BM690,0),IF('People_Inputs'!$E$45="SALES",'Payroll'!BM710,0),IF('People_Inputs'!$E$46="SALES",'Payroll'!BM730,0),IF('People_Inputs'!$E$47="SALES",'Payroll'!BM750,0),IF('People_Inputs'!$E$48="SALES",'Payroll'!BM770,0),IF('People_Inputs'!$E$49="SALES",'Payroll'!BM790,0),IF('People_Inputs'!$E$50="SALES",'Payroll'!BM810,0),IF('People_Inputs'!$E$51="SALES",'Payroll'!BM830,0),IF('People_Inputs'!$E$52="SALES",'Payroll'!BM850,0),IF('People_Inputs'!$E$53="SALES",'Payroll'!BM870,0),IF('People_Inputs'!$E$54="SALES",'Payroll'!BM890,0),IF('People_Inputs'!$E$55="SALES",'Payroll'!BM910,0),IF('People_Inputs'!$E$56="SALES",'Payroll'!BM930,0),IF('People_Inputs'!$E$57="SALES",'Payroll'!BM950,0),IF('People_Inputs'!$E$58="SALES",'Payroll'!BM970,0),IF('People_Inputs'!$E$59="SALES",'Payroll'!BM990,0),IF('People_Inputs'!$E$60="SALES",'Payroll'!BM1010,0),IF('People_Inputs'!$E$61="SALES",'Payroll'!BM1030,0),IF('People_Inputs'!$E$62="SALES",'Payroll'!BM1050,0),IF('People_Inputs'!$E$63="SALES",'Payroll'!BM1070,0),IF('People_Inputs'!$E$64="SALES",'Payroll'!BM1090,0),IF('People_Inputs'!$E$65="SALES",'Payroll'!BM1110,0),IF('People_Inputs'!$E$66="SALES",'Payroll'!BM1130,0),IF('People_Inputs'!$E$67="SALES",'Payroll'!BM1150,0),IF('People_Inputs'!$E$68="SALES",'Payroll'!BM1170,0),IF('People_Inputs'!$E$69="SALES",'Payroll'!BM1190,0),IF('People_Inputs'!$E$70="SALES",'Payroll'!BM1210,0))</f>
        <v>0</v>
      </c>
      <c r="BN42" s="35">
        <f>SUM(IF('People_Inputs'!$E$11="SALES",'Payroll'!BN30,0),IF('People_Inputs'!$E$12="SALES",'Payroll'!BN50,0),IF('People_Inputs'!$E$13="SALES",'Payroll'!BN70,0),IF('People_Inputs'!$E$14="SALES",'Payroll'!BN90,0),IF('People_Inputs'!$E$15="SALES",'Payroll'!BN110,0),IF('People_Inputs'!$E$16="SALES",'Payroll'!BN130,0),IF('People_Inputs'!$E$17="SALES",'Payroll'!BN150,0),IF('People_Inputs'!$E$18="SALES",'Payroll'!BN170,0),IF('People_Inputs'!$E$19="SALES",'Payroll'!BN190,0),IF('People_Inputs'!$E$20="SALES",'Payroll'!BN210,0),IF('People_Inputs'!$E$21="SALES",'Payroll'!BN230,0),IF('People_Inputs'!$E$22="SALES",'Payroll'!BN250,0),IF('People_Inputs'!$E$23="SALES",'Payroll'!BN270,0),IF('People_Inputs'!$E$24="SALES",'Payroll'!BN290,0),IF('People_Inputs'!$E$25="SALES",'Payroll'!BN310,0),IF('People_Inputs'!$E$26="SALES",'Payroll'!BN330,0),IF('People_Inputs'!$E$27="SALES",'Payroll'!BN350,0),IF('People_Inputs'!$E$28="SALES",'Payroll'!BN370,0),IF('People_Inputs'!$E$29="SALES",'Payroll'!BN390,0),IF('People_Inputs'!$E$30="SALES",'Payroll'!BN410,0),IF('People_Inputs'!$E$31="SALES",'Payroll'!BN430,0),IF('People_Inputs'!$E$32="SALES",'Payroll'!BN450,0),IF('People_Inputs'!$E$33="SALES",'Payroll'!BN470,0),IF('People_Inputs'!$E$34="SALES",'Payroll'!BN490,0),IF('People_Inputs'!$E$35="SALES",'Payroll'!BN510,0),IF('People_Inputs'!$E$36="SALES",'Payroll'!BN530,0),IF('People_Inputs'!$E$37="SALES",'Payroll'!BN550,0),IF('People_Inputs'!$E$38="SALES",'Payroll'!BN570,0),IF('People_Inputs'!$E$39="SALES",'Payroll'!BN590,0),IF('People_Inputs'!$E$40="SALES",'Payroll'!BN610,0),IF('People_Inputs'!$E$41="SALES",'Payroll'!BN630,0),IF('People_Inputs'!$E$42="SALES",'Payroll'!BN650,0),IF('People_Inputs'!$E$43="SALES",'Payroll'!BN670,0),IF('People_Inputs'!$E$44="SALES",'Payroll'!BN690,0),IF('People_Inputs'!$E$45="SALES",'Payroll'!BN710,0),IF('People_Inputs'!$E$46="SALES",'Payroll'!BN730,0),IF('People_Inputs'!$E$47="SALES",'Payroll'!BN750,0),IF('People_Inputs'!$E$48="SALES",'Payroll'!BN770,0),IF('People_Inputs'!$E$49="SALES",'Payroll'!BN790,0),IF('People_Inputs'!$E$50="SALES",'Payroll'!BN810,0),IF('People_Inputs'!$E$51="SALES",'Payroll'!BN830,0),IF('People_Inputs'!$E$52="SALES",'Payroll'!BN850,0),IF('People_Inputs'!$E$53="SALES",'Payroll'!BN870,0),IF('People_Inputs'!$E$54="SALES",'Payroll'!BN890,0),IF('People_Inputs'!$E$55="SALES",'Payroll'!BN910,0),IF('People_Inputs'!$E$56="SALES",'Payroll'!BN930,0),IF('People_Inputs'!$E$57="SALES",'Payroll'!BN950,0),IF('People_Inputs'!$E$58="SALES",'Payroll'!BN970,0),IF('People_Inputs'!$E$59="SALES",'Payroll'!BN990,0),IF('People_Inputs'!$E$60="SALES",'Payroll'!BN1010,0),IF('People_Inputs'!$E$61="SALES",'Payroll'!BN1030,0),IF('People_Inputs'!$E$62="SALES",'Payroll'!BN1050,0),IF('People_Inputs'!$E$63="SALES",'Payroll'!BN1070,0),IF('People_Inputs'!$E$64="SALES",'Payroll'!BN1090,0),IF('People_Inputs'!$E$65="SALES",'Payroll'!BN1110,0),IF('People_Inputs'!$E$66="SALES",'Payroll'!BN1130,0),IF('People_Inputs'!$E$67="SALES",'Payroll'!BN1150,0),IF('People_Inputs'!$E$68="SALES",'Payroll'!BN1170,0),IF('People_Inputs'!$E$69="SALES",'Payroll'!BN1190,0),IF('People_Inputs'!$E$70="SALES",'Payroll'!BN1210,0))</f>
        <v>0</v>
      </c>
      <c r="BO42" s="35">
        <f>SUM(IF('People_Inputs'!$E$11="SALES",'Payroll'!BO30,0),IF('People_Inputs'!$E$12="SALES",'Payroll'!BO50,0),IF('People_Inputs'!$E$13="SALES",'Payroll'!BO70,0),IF('People_Inputs'!$E$14="SALES",'Payroll'!BO90,0),IF('People_Inputs'!$E$15="SALES",'Payroll'!BO110,0),IF('People_Inputs'!$E$16="SALES",'Payroll'!BO130,0),IF('People_Inputs'!$E$17="SALES",'Payroll'!BO150,0),IF('People_Inputs'!$E$18="SALES",'Payroll'!BO170,0),IF('People_Inputs'!$E$19="SALES",'Payroll'!BO190,0),IF('People_Inputs'!$E$20="SALES",'Payroll'!BO210,0),IF('People_Inputs'!$E$21="SALES",'Payroll'!BO230,0),IF('People_Inputs'!$E$22="SALES",'Payroll'!BO250,0),IF('People_Inputs'!$E$23="SALES",'Payroll'!BO270,0),IF('People_Inputs'!$E$24="SALES",'Payroll'!BO290,0),IF('People_Inputs'!$E$25="SALES",'Payroll'!BO310,0),IF('People_Inputs'!$E$26="SALES",'Payroll'!BO330,0),IF('People_Inputs'!$E$27="SALES",'Payroll'!BO350,0),IF('People_Inputs'!$E$28="SALES",'Payroll'!BO370,0),IF('People_Inputs'!$E$29="SALES",'Payroll'!BO390,0),IF('People_Inputs'!$E$30="SALES",'Payroll'!BO410,0),IF('People_Inputs'!$E$31="SALES",'Payroll'!BO430,0),IF('People_Inputs'!$E$32="SALES",'Payroll'!BO450,0),IF('People_Inputs'!$E$33="SALES",'Payroll'!BO470,0),IF('People_Inputs'!$E$34="SALES",'Payroll'!BO490,0),IF('People_Inputs'!$E$35="SALES",'Payroll'!BO510,0),IF('People_Inputs'!$E$36="SALES",'Payroll'!BO530,0),IF('People_Inputs'!$E$37="SALES",'Payroll'!BO550,0),IF('People_Inputs'!$E$38="SALES",'Payroll'!BO570,0),IF('People_Inputs'!$E$39="SALES",'Payroll'!BO590,0),IF('People_Inputs'!$E$40="SALES",'Payroll'!BO610,0),IF('People_Inputs'!$E$41="SALES",'Payroll'!BO630,0),IF('People_Inputs'!$E$42="SALES",'Payroll'!BO650,0),IF('People_Inputs'!$E$43="SALES",'Payroll'!BO670,0),IF('People_Inputs'!$E$44="SALES",'Payroll'!BO690,0),IF('People_Inputs'!$E$45="SALES",'Payroll'!BO710,0),IF('People_Inputs'!$E$46="SALES",'Payroll'!BO730,0),IF('People_Inputs'!$E$47="SALES",'Payroll'!BO750,0),IF('People_Inputs'!$E$48="SALES",'Payroll'!BO770,0),IF('People_Inputs'!$E$49="SALES",'Payroll'!BO790,0),IF('People_Inputs'!$E$50="SALES",'Payroll'!BO810,0),IF('People_Inputs'!$E$51="SALES",'Payroll'!BO830,0),IF('People_Inputs'!$E$52="SALES",'Payroll'!BO850,0),IF('People_Inputs'!$E$53="SALES",'Payroll'!BO870,0),IF('People_Inputs'!$E$54="SALES",'Payroll'!BO890,0),IF('People_Inputs'!$E$55="SALES",'Payroll'!BO910,0),IF('People_Inputs'!$E$56="SALES",'Payroll'!BO930,0),IF('People_Inputs'!$E$57="SALES",'Payroll'!BO950,0),IF('People_Inputs'!$E$58="SALES",'Payroll'!BO970,0),IF('People_Inputs'!$E$59="SALES",'Payroll'!BO990,0),IF('People_Inputs'!$E$60="SALES",'Payroll'!BO1010,0),IF('People_Inputs'!$E$61="SALES",'Payroll'!BO1030,0),IF('People_Inputs'!$E$62="SALES",'Payroll'!BO1050,0),IF('People_Inputs'!$E$63="SALES",'Payroll'!BO1070,0),IF('People_Inputs'!$E$64="SALES",'Payroll'!BO1090,0),IF('People_Inputs'!$E$65="SALES",'Payroll'!BO1110,0),IF('People_Inputs'!$E$66="SALES",'Payroll'!BO1130,0),IF('People_Inputs'!$E$67="SALES",'Payroll'!BO1150,0),IF('People_Inputs'!$E$68="SALES",'Payroll'!BO1170,0),IF('People_Inputs'!$E$69="SALES",'Payroll'!BO1190,0),IF('People_Inputs'!$E$70="SALES",'Payroll'!BO1210,0))</f>
        <v>0</v>
      </c>
    </row>
    <row r="43" ht="22" customHeight="1">
      <c r="A43" s="2" t="str">
        <v>CORP.TOTAL</v>
      </c>
      <c r="B43" s="6" t="str">
        <v>Corporate (CORP): payroll cost</v>
      </c>
      <c r="C43" s="2" t="str">
        <v>EUR</v>
      </c>
      <c r="D43" s="2" t="str">
        <v>SUM</v>
      </c>
      <c r="E43" s="36">
        <f>SUM(H43:BO43)</f>
        <v>0.0</v>
      </c>
      <c r="F43" s="6" t="str">
        <v>Salaries plus employer contributions (Payroll)</v>
      </c>
      <c r="G43" s="2"/>
      <c r="H43" s="35">
        <f>SUM(IF('People_Inputs'!$E$11="CORP",'Payroll'!H26,0),IF('People_Inputs'!$E$12="CORP",'Payroll'!H46,0),IF('People_Inputs'!$E$13="CORP",'Payroll'!H66,0),IF('People_Inputs'!$E$14="CORP",'Payroll'!H86,0),IF('People_Inputs'!$E$15="CORP",'Payroll'!H106,0),IF('People_Inputs'!$E$16="CORP",'Payroll'!H126,0),IF('People_Inputs'!$E$17="CORP",'Payroll'!H146,0),IF('People_Inputs'!$E$18="CORP",'Payroll'!H166,0),IF('People_Inputs'!$E$19="CORP",'Payroll'!H186,0),IF('People_Inputs'!$E$20="CORP",'Payroll'!H206,0),IF('People_Inputs'!$E$21="CORP",'Payroll'!H226,0),IF('People_Inputs'!$E$22="CORP",'Payroll'!H246,0),IF('People_Inputs'!$E$23="CORP",'Payroll'!H266,0),IF('People_Inputs'!$E$24="CORP",'Payroll'!H286,0),IF('People_Inputs'!$E$25="CORP",'Payroll'!H306,0),IF('People_Inputs'!$E$26="CORP",'Payroll'!H326,0),IF('People_Inputs'!$E$27="CORP",'Payroll'!H346,0),IF('People_Inputs'!$E$28="CORP",'Payroll'!H366,0),IF('People_Inputs'!$E$29="CORP",'Payroll'!H386,0),IF('People_Inputs'!$E$30="CORP",'Payroll'!H406,0),IF('People_Inputs'!$E$31="CORP",'Payroll'!H426,0),IF('People_Inputs'!$E$32="CORP",'Payroll'!H446,0),IF('People_Inputs'!$E$33="CORP",'Payroll'!H466,0),IF('People_Inputs'!$E$34="CORP",'Payroll'!H486,0),IF('People_Inputs'!$E$35="CORP",'Payroll'!H506,0),IF('People_Inputs'!$E$36="CORP",'Payroll'!H526,0),IF('People_Inputs'!$E$37="CORP",'Payroll'!H546,0),IF('People_Inputs'!$E$38="CORP",'Payroll'!H566,0),IF('People_Inputs'!$E$39="CORP",'Payroll'!H586,0),IF('People_Inputs'!$E$40="CORP",'Payroll'!H606,0),IF('People_Inputs'!$E$41="CORP",'Payroll'!H626,0),IF('People_Inputs'!$E$42="CORP",'Payroll'!H646,0),IF('People_Inputs'!$E$43="CORP",'Payroll'!H666,0),IF('People_Inputs'!$E$44="CORP",'Payroll'!H686,0),IF('People_Inputs'!$E$45="CORP",'Payroll'!H706,0),IF('People_Inputs'!$E$46="CORP",'Payroll'!H726,0),IF('People_Inputs'!$E$47="CORP",'Payroll'!H746,0),IF('People_Inputs'!$E$48="CORP",'Payroll'!H766,0),IF('People_Inputs'!$E$49="CORP",'Payroll'!H786,0),IF('People_Inputs'!$E$50="CORP",'Payroll'!H806,0),IF('People_Inputs'!$E$51="CORP",'Payroll'!H826,0),IF('People_Inputs'!$E$52="CORP",'Payroll'!H846,0),IF('People_Inputs'!$E$53="CORP",'Payroll'!H866,0),IF('People_Inputs'!$E$54="CORP",'Payroll'!H886,0),IF('People_Inputs'!$E$55="CORP",'Payroll'!H906,0),IF('People_Inputs'!$E$56="CORP",'Payroll'!H926,0),IF('People_Inputs'!$E$57="CORP",'Payroll'!H946,0),IF('People_Inputs'!$E$58="CORP",'Payroll'!H966,0),IF('People_Inputs'!$E$59="CORP",'Payroll'!H986,0),IF('People_Inputs'!$E$60="CORP",'Payroll'!H1006,0),IF('People_Inputs'!$E$61="CORP",'Payroll'!H1026,0),IF('People_Inputs'!$E$62="CORP",'Payroll'!H1046,0),IF('People_Inputs'!$E$63="CORP",'Payroll'!H1066,0),IF('People_Inputs'!$E$64="CORP",'Payroll'!H1086,0),IF('People_Inputs'!$E$65="CORP",'Payroll'!H1106,0),IF('People_Inputs'!$E$66="CORP",'Payroll'!H1126,0),IF('People_Inputs'!$E$67="CORP",'Payroll'!H1146,0),IF('People_Inputs'!$E$68="CORP",'Payroll'!H1166,0),IF('People_Inputs'!$E$69="CORP",'Payroll'!H1186,0),IF('People_Inputs'!$E$70="CORP",'Payroll'!H1206,0))</f>
        <v>0.0</v>
      </c>
      <c r="I43" s="35">
        <f>SUM(IF('People_Inputs'!$E$11="CORP",'Payroll'!I26,0),IF('People_Inputs'!$E$12="CORP",'Payroll'!I46,0),IF('People_Inputs'!$E$13="CORP",'Payroll'!I66,0),IF('People_Inputs'!$E$14="CORP",'Payroll'!I86,0),IF('People_Inputs'!$E$15="CORP",'Payroll'!I106,0),IF('People_Inputs'!$E$16="CORP",'Payroll'!I126,0),IF('People_Inputs'!$E$17="CORP",'Payroll'!I146,0),IF('People_Inputs'!$E$18="CORP",'Payroll'!I166,0),IF('People_Inputs'!$E$19="CORP",'Payroll'!I186,0),IF('People_Inputs'!$E$20="CORP",'Payroll'!I206,0),IF('People_Inputs'!$E$21="CORP",'Payroll'!I226,0),IF('People_Inputs'!$E$22="CORP",'Payroll'!I246,0),IF('People_Inputs'!$E$23="CORP",'Payroll'!I266,0),IF('People_Inputs'!$E$24="CORP",'Payroll'!I286,0),IF('People_Inputs'!$E$25="CORP",'Payroll'!I306,0),IF('People_Inputs'!$E$26="CORP",'Payroll'!I326,0),IF('People_Inputs'!$E$27="CORP",'Payroll'!I346,0),IF('People_Inputs'!$E$28="CORP",'Payroll'!I366,0),IF('People_Inputs'!$E$29="CORP",'Payroll'!I386,0),IF('People_Inputs'!$E$30="CORP",'Payroll'!I406,0),IF('People_Inputs'!$E$31="CORP",'Payroll'!I426,0),IF('People_Inputs'!$E$32="CORP",'Payroll'!I446,0),IF('People_Inputs'!$E$33="CORP",'Payroll'!I466,0),IF('People_Inputs'!$E$34="CORP",'Payroll'!I486,0),IF('People_Inputs'!$E$35="CORP",'Payroll'!I506,0),IF('People_Inputs'!$E$36="CORP",'Payroll'!I526,0),IF('People_Inputs'!$E$37="CORP",'Payroll'!I546,0),IF('People_Inputs'!$E$38="CORP",'Payroll'!I566,0),IF('People_Inputs'!$E$39="CORP",'Payroll'!I586,0),IF('People_Inputs'!$E$40="CORP",'Payroll'!I606,0),IF('People_Inputs'!$E$41="CORP",'Payroll'!I626,0),IF('People_Inputs'!$E$42="CORP",'Payroll'!I646,0),IF('People_Inputs'!$E$43="CORP",'Payroll'!I666,0),IF('People_Inputs'!$E$44="CORP",'Payroll'!I686,0),IF('People_Inputs'!$E$45="CORP",'Payroll'!I706,0),IF('People_Inputs'!$E$46="CORP",'Payroll'!I726,0),IF('People_Inputs'!$E$47="CORP",'Payroll'!I746,0),IF('People_Inputs'!$E$48="CORP",'Payroll'!I766,0),IF('People_Inputs'!$E$49="CORP",'Payroll'!I786,0),IF('People_Inputs'!$E$50="CORP",'Payroll'!I806,0),IF('People_Inputs'!$E$51="CORP",'Payroll'!I826,0),IF('People_Inputs'!$E$52="CORP",'Payroll'!I846,0),IF('People_Inputs'!$E$53="CORP",'Payroll'!I866,0),IF('People_Inputs'!$E$54="CORP",'Payroll'!I886,0),IF('People_Inputs'!$E$55="CORP",'Payroll'!I906,0),IF('People_Inputs'!$E$56="CORP",'Payroll'!I926,0),IF('People_Inputs'!$E$57="CORP",'Payroll'!I946,0),IF('People_Inputs'!$E$58="CORP",'Payroll'!I966,0),IF('People_Inputs'!$E$59="CORP",'Payroll'!I986,0),IF('People_Inputs'!$E$60="CORP",'Payroll'!I1006,0),IF('People_Inputs'!$E$61="CORP",'Payroll'!I1026,0),IF('People_Inputs'!$E$62="CORP",'Payroll'!I1046,0),IF('People_Inputs'!$E$63="CORP",'Payroll'!I1066,0),IF('People_Inputs'!$E$64="CORP",'Payroll'!I1086,0),IF('People_Inputs'!$E$65="CORP",'Payroll'!I1106,0),IF('People_Inputs'!$E$66="CORP",'Payroll'!I1126,0),IF('People_Inputs'!$E$67="CORP",'Payroll'!I1146,0),IF('People_Inputs'!$E$68="CORP",'Payroll'!I1166,0),IF('People_Inputs'!$E$69="CORP",'Payroll'!I1186,0),IF('People_Inputs'!$E$70="CORP",'Payroll'!I1206,0))</f>
        <v>0.0</v>
      </c>
      <c r="J43" s="35">
        <f>SUM(IF('People_Inputs'!$E$11="CORP",'Payroll'!J26,0),IF('People_Inputs'!$E$12="CORP",'Payroll'!J46,0),IF('People_Inputs'!$E$13="CORP",'Payroll'!J66,0),IF('People_Inputs'!$E$14="CORP",'Payroll'!J86,0),IF('People_Inputs'!$E$15="CORP",'Payroll'!J106,0),IF('People_Inputs'!$E$16="CORP",'Payroll'!J126,0),IF('People_Inputs'!$E$17="CORP",'Payroll'!J146,0),IF('People_Inputs'!$E$18="CORP",'Payroll'!J166,0),IF('People_Inputs'!$E$19="CORP",'Payroll'!J186,0),IF('People_Inputs'!$E$20="CORP",'Payroll'!J206,0),IF('People_Inputs'!$E$21="CORP",'Payroll'!J226,0),IF('People_Inputs'!$E$22="CORP",'Payroll'!J246,0),IF('People_Inputs'!$E$23="CORP",'Payroll'!J266,0),IF('People_Inputs'!$E$24="CORP",'Payroll'!J286,0),IF('People_Inputs'!$E$25="CORP",'Payroll'!J306,0),IF('People_Inputs'!$E$26="CORP",'Payroll'!J326,0),IF('People_Inputs'!$E$27="CORP",'Payroll'!J346,0),IF('People_Inputs'!$E$28="CORP",'Payroll'!J366,0),IF('People_Inputs'!$E$29="CORP",'Payroll'!J386,0),IF('People_Inputs'!$E$30="CORP",'Payroll'!J406,0),IF('People_Inputs'!$E$31="CORP",'Payroll'!J426,0),IF('People_Inputs'!$E$32="CORP",'Payroll'!J446,0),IF('People_Inputs'!$E$33="CORP",'Payroll'!J466,0),IF('People_Inputs'!$E$34="CORP",'Payroll'!J486,0),IF('People_Inputs'!$E$35="CORP",'Payroll'!J506,0),IF('People_Inputs'!$E$36="CORP",'Payroll'!J526,0),IF('People_Inputs'!$E$37="CORP",'Payroll'!J546,0),IF('People_Inputs'!$E$38="CORP",'Payroll'!J566,0),IF('People_Inputs'!$E$39="CORP",'Payroll'!J586,0),IF('People_Inputs'!$E$40="CORP",'Payroll'!J606,0),IF('People_Inputs'!$E$41="CORP",'Payroll'!J626,0),IF('People_Inputs'!$E$42="CORP",'Payroll'!J646,0),IF('People_Inputs'!$E$43="CORP",'Payroll'!J666,0),IF('People_Inputs'!$E$44="CORP",'Payroll'!J686,0),IF('People_Inputs'!$E$45="CORP",'Payroll'!J706,0),IF('People_Inputs'!$E$46="CORP",'Payroll'!J726,0),IF('People_Inputs'!$E$47="CORP",'Payroll'!J746,0),IF('People_Inputs'!$E$48="CORP",'Payroll'!J766,0),IF('People_Inputs'!$E$49="CORP",'Payroll'!J786,0),IF('People_Inputs'!$E$50="CORP",'Payroll'!J806,0),IF('People_Inputs'!$E$51="CORP",'Payroll'!J826,0),IF('People_Inputs'!$E$52="CORP",'Payroll'!J846,0),IF('People_Inputs'!$E$53="CORP",'Payroll'!J866,0),IF('People_Inputs'!$E$54="CORP",'Payroll'!J886,0),IF('People_Inputs'!$E$55="CORP",'Payroll'!J906,0),IF('People_Inputs'!$E$56="CORP",'Payroll'!J926,0),IF('People_Inputs'!$E$57="CORP",'Payroll'!J946,0),IF('People_Inputs'!$E$58="CORP",'Payroll'!J966,0),IF('People_Inputs'!$E$59="CORP",'Payroll'!J986,0),IF('People_Inputs'!$E$60="CORP",'Payroll'!J1006,0),IF('People_Inputs'!$E$61="CORP",'Payroll'!J1026,0),IF('People_Inputs'!$E$62="CORP",'Payroll'!J1046,0),IF('People_Inputs'!$E$63="CORP",'Payroll'!J1066,0),IF('People_Inputs'!$E$64="CORP",'Payroll'!J1086,0),IF('People_Inputs'!$E$65="CORP",'Payroll'!J1106,0),IF('People_Inputs'!$E$66="CORP",'Payroll'!J1126,0),IF('People_Inputs'!$E$67="CORP",'Payroll'!J1146,0),IF('People_Inputs'!$E$68="CORP",'Payroll'!J1166,0),IF('People_Inputs'!$E$69="CORP",'Payroll'!J1186,0),IF('People_Inputs'!$E$70="CORP",'Payroll'!J1206,0))</f>
        <v>0.0</v>
      </c>
      <c r="K43" s="35">
        <f>SUM(IF('People_Inputs'!$E$11="CORP",'Payroll'!K26,0),IF('People_Inputs'!$E$12="CORP",'Payroll'!K46,0),IF('People_Inputs'!$E$13="CORP",'Payroll'!K66,0),IF('People_Inputs'!$E$14="CORP",'Payroll'!K86,0),IF('People_Inputs'!$E$15="CORP",'Payroll'!K106,0),IF('People_Inputs'!$E$16="CORP",'Payroll'!K126,0),IF('People_Inputs'!$E$17="CORP",'Payroll'!K146,0),IF('People_Inputs'!$E$18="CORP",'Payroll'!K166,0),IF('People_Inputs'!$E$19="CORP",'Payroll'!K186,0),IF('People_Inputs'!$E$20="CORP",'Payroll'!K206,0),IF('People_Inputs'!$E$21="CORP",'Payroll'!K226,0),IF('People_Inputs'!$E$22="CORP",'Payroll'!K246,0),IF('People_Inputs'!$E$23="CORP",'Payroll'!K266,0),IF('People_Inputs'!$E$24="CORP",'Payroll'!K286,0),IF('People_Inputs'!$E$25="CORP",'Payroll'!K306,0),IF('People_Inputs'!$E$26="CORP",'Payroll'!K326,0),IF('People_Inputs'!$E$27="CORP",'Payroll'!K346,0),IF('People_Inputs'!$E$28="CORP",'Payroll'!K366,0),IF('People_Inputs'!$E$29="CORP",'Payroll'!K386,0),IF('People_Inputs'!$E$30="CORP",'Payroll'!K406,0),IF('People_Inputs'!$E$31="CORP",'Payroll'!K426,0),IF('People_Inputs'!$E$32="CORP",'Payroll'!K446,0),IF('People_Inputs'!$E$33="CORP",'Payroll'!K466,0),IF('People_Inputs'!$E$34="CORP",'Payroll'!K486,0),IF('People_Inputs'!$E$35="CORP",'Payroll'!K506,0),IF('People_Inputs'!$E$36="CORP",'Payroll'!K526,0),IF('People_Inputs'!$E$37="CORP",'Payroll'!K546,0),IF('People_Inputs'!$E$38="CORP",'Payroll'!K566,0),IF('People_Inputs'!$E$39="CORP",'Payroll'!K586,0),IF('People_Inputs'!$E$40="CORP",'Payroll'!K606,0),IF('People_Inputs'!$E$41="CORP",'Payroll'!K626,0),IF('People_Inputs'!$E$42="CORP",'Payroll'!K646,0),IF('People_Inputs'!$E$43="CORP",'Payroll'!K666,0),IF('People_Inputs'!$E$44="CORP",'Payroll'!K686,0),IF('People_Inputs'!$E$45="CORP",'Payroll'!K706,0),IF('People_Inputs'!$E$46="CORP",'Payroll'!K726,0),IF('People_Inputs'!$E$47="CORP",'Payroll'!K746,0),IF('People_Inputs'!$E$48="CORP",'Payroll'!K766,0),IF('People_Inputs'!$E$49="CORP",'Payroll'!K786,0),IF('People_Inputs'!$E$50="CORP",'Payroll'!K806,0),IF('People_Inputs'!$E$51="CORP",'Payroll'!K826,0),IF('People_Inputs'!$E$52="CORP",'Payroll'!K846,0),IF('People_Inputs'!$E$53="CORP",'Payroll'!K866,0),IF('People_Inputs'!$E$54="CORP",'Payroll'!K886,0),IF('People_Inputs'!$E$55="CORP",'Payroll'!K906,0),IF('People_Inputs'!$E$56="CORP",'Payroll'!K926,0),IF('People_Inputs'!$E$57="CORP",'Payroll'!K946,0),IF('People_Inputs'!$E$58="CORP",'Payroll'!K966,0),IF('People_Inputs'!$E$59="CORP",'Payroll'!K986,0),IF('People_Inputs'!$E$60="CORP",'Payroll'!K1006,0),IF('People_Inputs'!$E$61="CORP",'Payroll'!K1026,0),IF('People_Inputs'!$E$62="CORP",'Payroll'!K1046,0),IF('People_Inputs'!$E$63="CORP",'Payroll'!K1066,0),IF('People_Inputs'!$E$64="CORP",'Payroll'!K1086,0),IF('People_Inputs'!$E$65="CORP",'Payroll'!K1106,0),IF('People_Inputs'!$E$66="CORP",'Payroll'!K1126,0),IF('People_Inputs'!$E$67="CORP",'Payroll'!K1146,0),IF('People_Inputs'!$E$68="CORP",'Payroll'!K1166,0),IF('People_Inputs'!$E$69="CORP",'Payroll'!K1186,0),IF('People_Inputs'!$E$70="CORP",'Payroll'!K1206,0))</f>
        <v>0.0</v>
      </c>
      <c r="L43" s="35">
        <f>SUM(IF('People_Inputs'!$E$11="CORP",'Payroll'!L26,0),IF('People_Inputs'!$E$12="CORP",'Payroll'!L46,0),IF('People_Inputs'!$E$13="CORP",'Payroll'!L66,0),IF('People_Inputs'!$E$14="CORP",'Payroll'!L86,0),IF('People_Inputs'!$E$15="CORP",'Payroll'!L106,0),IF('People_Inputs'!$E$16="CORP",'Payroll'!L126,0),IF('People_Inputs'!$E$17="CORP",'Payroll'!L146,0),IF('People_Inputs'!$E$18="CORP",'Payroll'!L166,0),IF('People_Inputs'!$E$19="CORP",'Payroll'!L186,0),IF('People_Inputs'!$E$20="CORP",'Payroll'!L206,0),IF('People_Inputs'!$E$21="CORP",'Payroll'!L226,0),IF('People_Inputs'!$E$22="CORP",'Payroll'!L246,0),IF('People_Inputs'!$E$23="CORP",'Payroll'!L266,0),IF('People_Inputs'!$E$24="CORP",'Payroll'!L286,0),IF('People_Inputs'!$E$25="CORP",'Payroll'!L306,0),IF('People_Inputs'!$E$26="CORP",'Payroll'!L326,0),IF('People_Inputs'!$E$27="CORP",'Payroll'!L346,0),IF('People_Inputs'!$E$28="CORP",'Payroll'!L366,0),IF('People_Inputs'!$E$29="CORP",'Payroll'!L386,0),IF('People_Inputs'!$E$30="CORP",'Payroll'!L406,0),IF('People_Inputs'!$E$31="CORP",'Payroll'!L426,0),IF('People_Inputs'!$E$32="CORP",'Payroll'!L446,0),IF('People_Inputs'!$E$33="CORP",'Payroll'!L466,0),IF('People_Inputs'!$E$34="CORP",'Payroll'!L486,0),IF('People_Inputs'!$E$35="CORP",'Payroll'!L506,0),IF('People_Inputs'!$E$36="CORP",'Payroll'!L526,0),IF('People_Inputs'!$E$37="CORP",'Payroll'!L546,0),IF('People_Inputs'!$E$38="CORP",'Payroll'!L566,0),IF('People_Inputs'!$E$39="CORP",'Payroll'!L586,0),IF('People_Inputs'!$E$40="CORP",'Payroll'!L606,0),IF('People_Inputs'!$E$41="CORP",'Payroll'!L626,0),IF('People_Inputs'!$E$42="CORP",'Payroll'!L646,0),IF('People_Inputs'!$E$43="CORP",'Payroll'!L666,0),IF('People_Inputs'!$E$44="CORP",'Payroll'!L686,0),IF('People_Inputs'!$E$45="CORP",'Payroll'!L706,0),IF('People_Inputs'!$E$46="CORP",'Payroll'!L726,0),IF('People_Inputs'!$E$47="CORP",'Payroll'!L746,0),IF('People_Inputs'!$E$48="CORP",'Payroll'!L766,0),IF('People_Inputs'!$E$49="CORP",'Payroll'!L786,0),IF('People_Inputs'!$E$50="CORP",'Payroll'!L806,0),IF('People_Inputs'!$E$51="CORP",'Payroll'!L826,0),IF('People_Inputs'!$E$52="CORP",'Payroll'!L846,0),IF('People_Inputs'!$E$53="CORP",'Payroll'!L866,0),IF('People_Inputs'!$E$54="CORP",'Payroll'!L886,0),IF('People_Inputs'!$E$55="CORP",'Payroll'!L906,0),IF('People_Inputs'!$E$56="CORP",'Payroll'!L926,0),IF('People_Inputs'!$E$57="CORP",'Payroll'!L946,0),IF('People_Inputs'!$E$58="CORP",'Payroll'!L966,0),IF('People_Inputs'!$E$59="CORP",'Payroll'!L986,0),IF('People_Inputs'!$E$60="CORP",'Payroll'!L1006,0),IF('People_Inputs'!$E$61="CORP",'Payroll'!L1026,0),IF('People_Inputs'!$E$62="CORP",'Payroll'!L1046,0),IF('People_Inputs'!$E$63="CORP",'Payroll'!L1066,0),IF('People_Inputs'!$E$64="CORP",'Payroll'!L1086,0),IF('People_Inputs'!$E$65="CORP",'Payroll'!L1106,0),IF('People_Inputs'!$E$66="CORP",'Payroll'!L1126,0),IF('People_Inputs'!$E$67="CORP",'Payroll'!L1146,0),IF('People_Inputs'!$E$68="CORP",'Payroll'!L1166,0),IF('People_Inputs'!$E$69="CORP",'Payroll'!L1186,0),IF('People_Inputs'!$E$70="CORP",'Payroll'!L1206,0))</f>
        <v>0.0</v>
      </c>
      <c r="M43" s="35">
        <f>SUM(IF('People_Inputs'!$E$11="CORP",'Payroll'!M26,0),IF('People_Inputs'!$E$12="CORP",'Payroll'!M46,0),IF('People_Inputs'!$E$13="CORP",'Payroll'!M66,0),IF('People_Inputs'!$E$14="CORP",'Payroll'!M86,0),IF('People_Inputs'!$E$15="CORP",'Payroll'!M106,0),IF('People_Inputs'!$E$16="CORP",'Payroll'!M126,0),IF('People_Inputs'!$E$17="CORP",'Payroll'!M146,0),IF('People_Inputs'!$E$18="CORP",'Payroll'!M166,0),IF('People_Inputs'!$E$19="CORP",'Payroll'!M186,0),IF('People_Inputs'!$E$20="CORP",'Payroll'!M206,0),IF('People_Inputs'!$E$21="CORP",'Payroll'!M226,0),IF('People_Inputs'!$E$22="CORP",'Payroll'!M246,0),IF('People_Inputs'!$E$23="CORP",'Payroll'!M266,0),IF('People_Inputs'!$E$24="CORP",'Payroll'!M286,0),IF('People_Inputs'!$E$25="CORP",'Payroll'!M306,0),IF('People_Inputs'!$E$26="CORP",'Payroll'!M326,0),IF('People_Inputs'!$E$27="CORP",'Payroll'!M346,0),IF('People_Inputs'!$E$28="CORP",'Payroll'!M366,0),IF('People_Inputs'!$E$29="CORP",'Payroll'!M386,0),IF('People_Inputs'!$E$30="CORP",'Payroll'!M406,0),IF('People_Inputs'!$E$31="CORP",'Payroll'!M426,0),IF('People_Inputs'!$E$32="CORP",'Payroll'!M446,0),IF('People_Inputs'!$E$33="CORP",'Payroll'!M466,0),IF('People_Inputs'!$E$34="CORP",'Payroll'!M486,0),IF('People_Inputs'!$E$35="CORP",'Payroll'!M506,0),IF('People_Inputs'!$E$36="CORP",'Payroll'!M526,0),IF('People_Inputs'!$E$37="CORP",'Payroll'!M546,0),IF('People_Inputs'!$E$38="CORP",'Payroll'!M566,0),IF('People_Inputs'!$E$39="CORP",'Payroll'!M586,0),IF('People_Inputs'!$E$40="CORP",'Payroll'!M606,0),IF('People_Inputs'!$E$41="CORP",'Payroll'!M626,0),IF('People_Inputs'!$E$42="CORP",'Payroll'!M646,0),IF('People_Inputs'!$E$43="CORP",'Payroll'!M666,0),IF('People_Inputs'!$E$44="CORP",'Payroll'!M686,0),IF('People_Inputs'!$E$45="CORP",'Payroll'!M706,0),IF('People_Inputs'!$E$46="CORP",'Payroll'!M726,0),IF('People_Inputs'!$E$47="CORP",'Payroll'!M746,0),IF('People_Inputs'!$E$48="CORP",'Payroll'!M766,0),IF('People_Inputs'!$E$49="CORP",'Payroll'!M786,0),IF('People_Inputs'!$E$50="CORP",'Payroll'!M806,0),IF('People_Inputs'!$E$51="CORP",'Payroll'!M826,0),IF('People_Inputs'!$E$52="CORP",'Payroll'!M846,0),IF('People_Inputs'!$E$53="CORP",'Payroll'!M866,0),IF('People_Inputs'!$E$54="CORP",'Payroll'!M886,0),IF('People_Inputs'!$E$55="CORP",'Payroll'!M906,0),IF('People_Inputs'!$E$56="CORP",'Payroll'!M926,0),IF('People_Inputs'!$E$57="CORP",'Payroll'!M946,0),IF('People_Inputs'!$E$58="CORP",'Payroll'!M966,0),IF('People_Inputs'!$E$59="CORP",'Payroll'!M986,0),IF('People_Inputs'!$E$60="CORP",'Payroll'!M1006,0),IF('People_Inputs'!$E$61="CORP",'Payroll'!M1026,0),IF('People_Inputs'!$E$62="CORP",'Payroll'!M1046,0),IF('People_Inputs'!$E$63="CORP",'Payroll'!M1066,0),IF('People_Inputs'!$E$64="CORP",'Payroll'!M1086,0),IF('People_Inputs'!$E$65="CORP",'Payroll'!M1106,0),IF('People_Inputs'!$E$66="CORP",'Payroll'!M1126,0),IF('People_Inputs'!$E$67="CORP",'Payroll'!M1146,0),IF('People_Inputs'!$E$68="CORP",'Payroll'!M1166,0),IF('People_Inputs'!$E$69="CORP",'Payroll'!M1186,0),IF('People_Inputs'!$E$70="CORP",'Payroll'!M1206,0))</f>
        <v>0.0</v>
      </c>
      <c r="N43" s="35">
        <f>SUM(IF('People_Inputs'!$E$11="CORP",'Payroll'!N26,0),IF('People_Inputs'!$E$12="CORP",'Payroll'!N46,0),IF('People_Inputs'!$E$13="CORP",'Payroll'!N66,0),IF('People_Inputs'!$E$14="CORP",'Payroll'!N86,0),IF('People_Inputs'!$E$15="CORP",'Payroll'!N106,0),IF('People_Inputs'!$E$16="CORP",'Payroll'!N126,0),IF('People_Inputs'!$E$17="CORP",'Payroll'!N146,0),IF('People_Inputs'!$E$18="CORP",'Payroll'!N166,0),IF('People_Inputs'!$E$19="CORP",'Payroll'!N186,0),IF('People_Inputs'!$E$20="CORP",'Payroll'!N206,0),IF('People_Inputs'!$E$21="CORP",'Payroll'!N226,0),IF('People_Inputs'!$E$22="CORP",'Payroll'!N246,0),IF('People_Inputs'!$E$23="CORP",'Payroll'!N266,0),IF('People_Inputs'!$E$24="CORP",'Payroll'!N286,0),IF('People_Inputs'!$E$25="CORP",'Payroll'!N306,0),IF('People_Inputs'!$E$26="CORP",'Payroll'!N326,0),IF('People_Inputs'!$E$27="CORP",'Payroll'!N346,0),IF('People_Inputs'!$E$28="CORP",'Payroll'!N366,0),IF('People_Inputs'!$E$29="CORP",'Payroll'!N386,0),IF('People_Inputs'!$E$30="CORP",'Payroll'!N406,0),IF('People_Inputs'!$E$31="CORP",'Payroll'!N426,0),IF('People_Inputs'!$E$32="CORP",'Payroll'!N446,0),IF('People_Inputs'!$E$33="CORP",'Payroll'!N466,0),IF('People_Inputs'!$E$34="CORP",'Payroll'!N486,0),IF('People_Inputs'!$E$35="CORP",'Payroll'!N506,0),IF('People_Inputs'!$E$36="CORP",'Payroll'!N526,0),IF('People_Inputs'!$E$37="CORP",'Payroll'!N546,0),IF('People_Inputs'!$E$38="CORP",'Payroll'!N566,0),IF('People_Inputs'!$E$39="CORP",'Payroll'!N586,0),IF('People_Inputs'!$E$40="CORP",'Payroll'!N606,0),IF('People_Inputs'!$E$41="CORP",'Payroll'!N626,0),IF('People_Inputs'!$E$42="CORP",'Payroll'!N646,0),IF('People_Inputs'!$E$43="CORP",'Payroll'!N666,0),IF('People_Inputs'!$E$44="CORP",'Payroll'!N686,0),IF('People_Inputs'!$E$45="CORP",'Payroll'!N706,0),IF('People_Inputs'!$E$46="CORP",'Payroll'!N726,0),IF('People_Inputs'!$E$47="CORP",'Payroll'!N746,0),IF('People_Inputs'!$E$48="CORP",'Payroll'!N766,0),IF('People_Inputs'!$E$49="CORP",'Payroll'!N786,0),IF('People_Inputs'!$E$50="CORP",'Payroll'!N806,0),IF('People_Inputs'!$E$51="CORP",'Payroll'!N826,0),IF('People_Inputs'!$E$52="CORP",'Payroll'!N846,0),IF('People_Inputs'!$E$53="CORP",'Payroll'!N866,0),IF('People_Inputs'!$E$54="CORP",'Payroll'!N886,0),IF('People_Inputs'!$E$55="CORP",'Payroll'!N906,0),IF('People_Inputs'!$E$56="CORP",'Payroll'!N926,0),IF('People_Inputs'!$E$57="CORP",'Payroll'!N946,0),IF('People_Inputs'!$E$58="CORP",'Payroll'!N966,0),IF('People_Inputs'!$E$59="CORP",'Payroll'!N986,0),IF('People_Inputs'!$E$60="CORP",'Payroll'!N1006,0),IF('People_Inputs'!$E$61="CORP",'Payroll'!N1026,0),IF('People_Inputs'!$E$62="CORP",'Payroll'!N1046,0),IF('People_Inputs'!$E$63="CORP",'Payroll'!N1066,0),IF('People_Inputs'!$E$64="CORP",'Payroll'!N1086,0),IF('People_Inputs'!$E$65="CORP",'Payroll'!N1106,0),IF('People_Inputs'!$E$66="CORP",'Payroll'!N1126,0),IF('People_Inputs'!$E$67="CORP",'Payroll'!N1146,0),IF('People_Inputs'!$E$68="CORP",'Payroll'!N1166,0),IF('People_Inputs'!$E$69="CORP",'Payroll'!N1186,0),IF('People_Inputs'!$E$70="CORP",'Payroll'!N1206,0))</f>
        <v>0.0</v>
      </c>
      <c r="O43" s="35">
        <f>SUM(IF('People_Inputs'!$E$11="CORP",'Payroll'!O26,0),IF('People_Inputs'!$E$12="CORP",'Payroll'!O46,0),IF('People_Inputs'!$E$13="CORP",'Payroll'!O66,0),IF('People_Inputs'!$E$14="CORP",'Payroll'!O86,0),IF('People_Inputs'!$E$15="CORP",'Payroll'!O106,0),IF('People_Inputs'!$E$16="CORP",'Payroll'!O126,0),IF('People_Inputs'!$E$17="CORP",'Payroll'!O146,0),IF('People_Inputs'!$E$18="CORP",'Payroll'!O166,0),IF('People_Inputs'!$E$19="CORP",'Payroll'!O186,0),IF('People_Inputs'!$E$20="CORP",'Payroll'!O206,0),IF('People_Inputs'!$E$21="CORP",'Payroll'!O226,0),IF('People_Inputs'!$E$22="CORP",'Payroll'!O246,0),IF('People_Inputs'!$E$23="CORP",'Payroll'!O266,0),IF('People_Inputs'!$E$24="CORP",'Payroll'!O286,0),IF('People_Inputs'!$E$25="CORP",'Payroll'!O306,0),IF('People_Inputs'!$E$26="CORP",'Payroll'!O326,0),IF('People_Inputs'!$E$27="CORP",'Payroll'!O346,0),IF('People_Inputs'!$E$28="CORP",'Payroll'!O366,0),IF('People_Inputs'!$E$29="CORP",'Payroll'!O386,0),IF('People_Inputs'!$E$30="CORP",'Payroll'!O406,0),IF('People_Inputs'!$E$31="CORP",'Payroll'!O426,0),IF('People_Inputs'!$E$32="CORP",'Payroll'!O446,0),IF('People_Inputs'!$E$33="CORP",'Payroll'!O466,0),IF('People_Inputs'!$E$34="CORP",'Payroll'!O486,0),IF('People_Inputs'!$E$35="CORP",'Payroll'!O506,0),IF('People_Inputs'!$E$36="CORP",'Payroll'!O526,0),IF('People_Inputs'!$E$37="CORP",'Payroll'!O546,0),IF('People_Inputs'!$E$38="CORP",'Payroll'!O566,0),IF('People_Inputs'!$E$39="CORP",'Payroll'!O586,0),IF('People_Inputs'!$E$40="CORP",'Payroll'!O606,0),IF('People_Inputs'!$E$41="CORP",'Payroll'!O626,0),IF('People_Inputs'!$E$42="CORP",'Payroll'!O646,0),IF('People_Inputs'!$E$43="CORP",'Payroll'!O666,0),IF('People_Inputs'!$E$44="CORP",'Payroll'!O686,0),IF('People_Inputs'!$E$45="CORP",'Payroll'!O706,0),IF('People_Inputs'!$E$46="CORP",'Payroll'!O726,0),IF('People_Inputs'!$E$47="CORP",'Payroll'!O746,0),IF('People_Inputs'!$E$48="CORP",'Payroll'!O766,0),IF('People_Inputs'!$E$49="CORP",'Payroll'!O786,0),IF('People_Inputs'!$E$50="CORP",'Payroll'!O806,0),IF('People_Inputs'!$E$51="CORP",'Payroll'!O826,0),IF('People_Inputs'!$E$52="CORP",'Payroll'!O846,0),IF('People_Inputs'!$E$53="CORP",'Payroll'!O866,0),IF('People_Inputs'!$E$54="CORP",'Payroll'!O886,0),IF('People_Inputs'!$E$55="CORP",'Payroll'!O906,0),IF('People_Inputs'!$E$56="CORP",'Payroll'!O926,0),IF('People_Inputs'!$E$57="CORP",'Payroll'!O946,0),IF('People_Inputs'!$E$58="CORP",'Payroll'!O966,0),IF('People_Inputs'!$E$59="CORP",'Payroll'!O986,0),IF('People_Inputs'!$E$60="CORP",'Payroll'!O1006,0),IF('People_Inputs'!$E$61="CORP",'Payroll'!O1026,0),IF('People_Inputs'!$E$62="CORP",'Payroll'!O1046,0),IF('People_Inputs'!$E$63="CORP",'Payroll'!O1066,0),IF('People_Inputs'!$E$64="CORP",'Payroll'!O1086,0),IF('People_Inputs'!$E$65="CORP",'Payroll'!O1106,0),IF('People_Inputs'!$E$66="CORP",'Payroll'!O1126,0),IF('People_Inputs'!$E$67="CORP",'Payroll'!O1146,0),IF('People_Inputs'!$E$68="CORP",'Payroll'!O1166,0),IF('People_Inputs'!$E$69="CORP",'Payroll'!O1186,0),IF('People_Inputs'!$E$70="CORP",'Payroll'!O1206,0))</f>
        <v>0.0</v>
      </c>
      <c r="P43" s="35">
        <f>SUM(IF('People_Inputs'!$E$11="CORP",'Payroll'!P26,0),IF('People_Inputs'!$E$12="CORP",'Payroll'!P46,0),IF('People_Inputs'!$E$13="CORP",'Payroll'!P66,0),IF('People_Inputs'!$E$14="CORP",'Payroll'!P86,0),IF('People_Inputs'!$E$15="CORP",'Payroll'!P106,0),IF('People_Inputs'!$E$16="CORP",'Payroll'!P126,0),IF('People_Inputs'!$E$17="CORP",'Payroll'!P146,0),IF('People_Inputs'!$E$18="CORP",'Payroll'!P166,0),IF('People_Inputs'!$E$19="CORP",'Payroll'!P186,0),IF('People_Inputs'!$E$20="CORP",'Payroll'!P206,0),IF('People_Inputs'!$E$21="CORP",'Payroll'!P226,0),IF('People_Inputs'!$E$22="CORP",'Payroll'!P246,0),IF('People_Inputs'!$E$23="CORP",'Payroll'!P266,0),IF('People_Inputs'!$E$24="CORP",'Payroll'!P286,0),IF('People_Inputs'!$E$25="CORP",'Payroll'!P306,0),IF('People_Inputs'!$E$26="CORP",'Payroll'!P326,0),IF('People_Inputs'!$E$27="CORP",'Payroll'!P346,0),IF('People_Inputs'!$E$28="CORP",'Payroll'!P366,0),IF('People_Inputs'!$E$29="CORP",'Payroll'!P386,0),IF('People_Inputs'!$E$30="CORP",'Payroll'!P406,0),IF('People_Inputs'!$E$31="CORP",'Payroll'!P426,0),IF('People_Inputs'!$E$32="CORP",'Payroll'!P446,0),IF('People_Inputs'!$E$33="CORP",'Payroll'!P466,0),IF('People_Inputs'!$E$34="CORP",'Payroll'!P486,0),IF('People_Inputs'!$E$35="CORP",'Payroll'!P506,0),IF('People_Inputs'!$E$36="CORP",'Payroll'!P526,0),IF('People_Inputs'!$E$37="CORP",'Payroll'!P546,0),IF('People_Inputs'!$E$38="CORP",'Payroll'!P566,0),IF('People_Inputs'!$E$39="CORP",'Payroll'!P586,0),IF('People_Inputs'!$E$40="CORP",'Payroll'!P606,0),IF('People_Inputs'!$E$41="CORP",'Payroll'!P626,0),IF('People_Inputs'!$E$42="CORP",'Payroll'!P646,0),IF('People_Inputs'!$E$43="CORP",'Payroll'!P666,0),IF('People_Inputs'!$E$44="CORP",'Payroll'!P686,0),IF('People_Inputs'!$E$45="CORP",'Payroll'!P706,0),IF('People_Inputs'!$E$46="CORP",'Payroll'!P726,0),IF('People_Inputs'!$E$47="CORP",'Payroll'!P746,0),IF('People_Inputs'!$E$48="CORP",'Payroll'!P766,0),IF('People_Inputs'!$E$49="CORP",'Payroll'!P786,0),IF('People_Inputs'!$E$50="CORP",'Payroll'!P806,0),IF('People_Inputs'!$E$51="CORP",'Payroll'!P826,0),IF('People_Inputs'!$E$52="CORP",'Payroll'!P846,0),IF('People_Inputs'!$E$53="CORP",'Payroll'!P866,0),IF('People_Inputs'!$E$54="CORP",'Payroll'!P886,0),IF('People_Inputs'!$E$55="CORP",'Payroll'!P906,0),IF('People_Inputs'!$E$56="CORP",'Payroll'!P926,0),IF('People_Inputs'!$E$57="CORP",'Payroll'!P946,0),IF('People_Inputs'!$E$58="CORP",'Payroll'!P966,0),IF('People_Inputs'!$E$59="CORP",'Payroll'!P986,0),IF('People_Inputs'!$E$60="CORP",'Payroll'!P1006,0),IF('People_Inputs'!$E$61="CORP",'Payroll'!P1026,0),IF('People_Inputs'!$E$62="CORP",'Payroll'!P1046,0),IF('People_Inputs'!$E$63="CORP",'Payroll'!P1066,0),IF('People_Inputs'!$E$64="CORP",'Payroll'!P1086,0),IF('People_Inputs'!$E$65="CORP",'Payroll'!P1106,0),IF('People_Inputs'!$E$66="CORP",'Payroll'!P1126,0),IF('People_Inputs'!$E$67="CORP",'Payroll'!P1146,0),IF('People_Inputs'!$E$68="CORP",'Payroll'!P1166,0),IF('People_Inputs'!$E$69="CORP",'Payroll'!P1186,0),IF('People_Inputs'!$E$70="CORP",'Payroll'!P1206,0))</f>
        <v>0.0</v>
      </c>
      <c r="Q43" s="35">
        <f>SUM(IF('People_Inputs'!$E$11="CORP",'Payroll'!Q26,0),IF('People_Inputs'!$E$12="CORP",'Payroll'!Q46,0),IF('People_Inputs'!$E$13="CORP",'Payroll'!Q66,0),IF('People_Inputs'!$E$14="CORP",'Payroll'!Q86,0),IF('People_Inputs'!$E$15="CORP",'Payroll'!Q106,0),IF('People_Inputs'!$E$16="CORP",'Payroll'!Q126,0),IF('People_Inputs'!$E$17="CORP",'Payroll'!Q146,0),IF('People_Inputs'!$E$18="CORP",'Payroll'!Q166,0),IF('People_Inputs'!$E$19="CORP",'Payroll'!Q186,0),IF('People_Inputs'!$E$20="CORP",'Payroll'!Q206,0),IF('People_Inputs'!$E$21="CORP",'Payroll'!Q226,0),IF('People_Inputs'!$E$22="CORP",'Payroll'!Q246,0),IF('People_Inputs'!$E$23="CORP",'Payroll'!Q266,0),IF('People_Inputs'!$E$24="CORP",'Payroll'!Q286,0),IF('People_Inputs'!$E$25="CORP",'Payroll'!Q306,0),IF('People_Inputs'!$E$26="CORP",'Payroll'!Q326,0),IF('People_Inputs'!$E$27="CORP",'Payroll'!Q346,0),IF('People_Inputs'!$E$28="CORP",'Payroll'!Q366,0),IF('People_Inputs'!$E$29="CORP",'Payroll'!Q386,0),IF('People_Inputs'!$E$30="CORP",'Payroll'!Q406,0),IF('People_Inputs'!$E$31="CORP",'Payroll'!Q426,0),IF('People_Inputs'!$E$32="CORP",'Payroll'!Q446,0),IF('People_Inputs'!$E$33="CORP",'Payroll'!Q466,0),IF('People_Inputs'!$E$34="CORP",'Payroll'!Q486,0),IF('People_Inputs'!$E$35="CORP",'Payroll'!Q506,0),IF('People_Inputs'!$E$36="CORP",'Payroll'!Q526,0),IF('People_Inputs'!$E$37="CORP",'Payroll'!Q546,0),IF('People_Inputs'!$E$38="CORP",'Payroll'!Q566,0),IF('People_Inputs'!$E$39="CORP",'Payroll'!Q586,0),IF('People_Inputs'!$E$40="CORP",'Payroll'!Q606,0),IF('People_Inputs'!$E$41="CORP",'Payroll'!Q626,0),IF('People_Inputs'!$E$42="CORP",'Payroll'!Q646,0),IF('People_Inputs'!$E$43="CORP",'Payroll'!Q666,0),IF('People_Inputs'!$E$44="CORP",'Payroll'!Q686,0),IF('People_Inputs'!$E$45="CORP",'Payroll'!Q706,0),IF('People_Inputs'!$E$46="CORP",'Payroll'!Q726,0),IF('People_Inputs'!$E$47="CORP",'Payroll'!Q746,0),IF('People_Inputs'!$E$48="CORP",'Payroll'!Q766,0),IF('People_Inputs'!$E$49="CORP",'Payroll'!Q786,0),IF('People_Inputs'!$E$50="CORP",'Payroll'!Q806,0),IF('People_Inputs'!$E$51="CORP",'Payroll'!Q826,0),IF('People_Inputs'!$E$52="CORP",'Payroll'!Q846,0),IF('People_Inputs'!$E$53="CORP",'Payroll'!Q866,0),IF('People_Inputs'!$E$54="CORP",'Payroll'!Q886,0),IF('People_Inputs'!$E$55="CORP",'Payroll'!Q906,0),IF('People_Inputs'!$E$56="CORP",'Payroll'!Q926,0),IF('People_Inputs'!$E$57="CORP",'Payroll'!Q946,0),IF('People_Inputs'!$E$58="CORP",'Payroll'!Q966,0),IF('People_Inputs'!$E$59="CORP",'Payroll'!Q986,0),IF('People_Inputs'!$E$60="CORP",'Payroll'!Q1006,0),IF('People_Inputs'!$E$61="CORP",'Payroll'!Q1026,0),IF('People_Inputs'!$E$62="CORP",'Payroll'!Q1046,0),IF('People_Inputs'!$E$63="CORP",'Payroll'!Q1066,0),IF('People_Inputs'!$E$64="CORP",'Payroll'!Q1086,0),IF('People_Inputs'!$E$65="CORP",'Payroll'!Q1106,0),IF('People_Inputs'!$E$66="CORP",'Payroll'!Q1126,0),IF('People_Inputs'!$E$67="CORP",'Payroll'!Q1146,0),IF('People_Inputs'!$E$68="CORP",'Payroll'!Q1166,0),IF('People_Inputs'!$E$69="CORP",'Payroll'!Q1186,0),IF('People_Inputs'!$E$70="CORP",'Payroll'!Q1206,0))</f>
        <v>0.0</v>
      </c>
      <c r="R43" s="35">
        <f>SUM(IF('People_Inputs'!$E$11="CORP",'Payroll'!R26,0),IF('People_Inputs'!$E$12="CORP",'Payroll'!R46,0),IF('People_Inputs'!$E$13="CORP",'Payroll'!R66,0),IF('People_Inputs'!$E$14="CORP",'Payroll'!R86,0),IF('People_Inputs'!$E$15="CORP",'Payroll'!R106,0),IF('People_Inputs'!$E$16="CORP",'Payroll'!R126,0),IF('People_Inputs'!$E$17="CORP",'Payroll'!R146,0),IF('People_Inputs'!$E$18="CORP",'Payroll'!R166,0),IF('People_Inputs'!$E$19="CORP",'Payroll'!R186,0),IF('People_Inputs'!$E$20="CORP",'Payroll'!R206,0),IF('People_Inputs'!$E$21="CORP",'Payroll'!R226,0),IF('People_Inputs'!$E$22="CORP",'Payroll'!R246,0),IF('People_Inputs'!$E$23="CORP",'Payroll'!R266,0),IF('People_Inputs'!$E$24="CORP",'Payroll'!R286,0),IF('People_Inputs'!$E$25="CORP",'Payroll'!R306,0),IF('People_Inputs'!$E$26="CORP",'Payroll'!R326,0),IF('People_Inputs'!$E$27="CORP",'Payroll'!R346,0),IF('People_Inputs'!$E$28="CORP",'Payroll'!R366,0),IF('People_Inputs'!$E$29="CORP",'Payroll'!R386,0),IF('People_Inputs'!$E$30="CORP",'Payroll'!R406,0),IF('People_Inputs'!$E$31="CORP",'Payroll'!R426,0),IF('People_Inputs'!$E$32="CORP",'Payroll'!R446,0),IF('People_Inputs'!$E$33="CORP",'Payroll'!R466,0),IF('People_Inputs'!$E$34="CORP",'Payroll'!R486,0),IF('People_Inputs'!$E$35="CORP",'Payroll'!R506,0),IF('People_Inputs'!$E$36="CORP",'Payroll'!R526,0),IF('People_Inputs'!$E$37="CORP",'Payroll'!R546,0),IF('People_Inputs'!$E$38="CORP",'Payroll'!R566,0),IF('People_Inputs'!$E$39="CORP",'Payroll'!R586,0),IF('People_Inputs'!$E$40="CORP",'Payroll'!R606,0),IF('People_Inputs'!$E$41="CORP",'Payroll'!R626,0),IF('People_Inputs'!$E$42="CORP",'Payroll'!R646,0),IF('People_Inputs'!$E$43="CORP",'Payroll'!R666,0),IF('People_Inputs'!$E$44="CORP",'Payroll'!R686,0),IF('People_Inputs'!$E$45="CORP",'Payroll'!R706,0),IF('People_Inputs'!$E$46="CORP",'Payroll'!R726,0),IF('People_Inputs'!$E$47="CORP",'Payroll'!R746,0),IF('People_Inputs'!$E$48="CORP",'Payroll'!R766,0),IF('People_Inputs'!$E$49="CORP",'Payroll'!R786,0),IF('People_Inputs'!$E$50="CORP",'Payroll'!R806,0),IF('People_Inputs'!$E$51="CORP",'Payroll'!R826,0),IF('People_Inputs'!$E$52="CORP",'Payroll'!R846,0),IF('People_Inputs'!$E$53="CORP",'Payroll'!R866,0),IF('People_Inputs'!$E$54="CORP",'Payroll'!R886,0),IF('People_Inputs'!$E$55="CORP",'Payroll'!R906,0),IF('People_Inputs'!$E$56="CORP",'Payroll'!R926,0),IF('People_Inputs'!$E$57="CORP",'Payroll'!R946,0),IF('People_Inputs'!$E$58="CORP",'Payroll'!R966,0),IF('People_Inputs'!$E$59="CORP",'Payroll'!R986,0),IF('People_Inputs'!$E$60="CORP",'Payroll'!R1006,0),IF('People_Inputs'!$E$61="CORP",'Payroll'!R1026,0),IF('People_Inputs'!$E$62="CORP",'Payroll'!R1046,0),IF('People_Inputs'!$E$63="CORP",'Payroll'!R1066,0),IF('People_Inputs'!$E$64="CORP",'Payroll'!R1086,0),IF('People_Inputs'!$E$65="CORP",'Payroll'!R1106,0),IF('People_Inputs'!$E$66="CORP",'Payroll'!R1126,0),IF('People_Inputs'!$E$67="CORP",'Payroll'!R1146,0),IF('People_Inputs'!$E$68="CORP",'Payroll'!R1166,0),IF('People_Inputs'!$E$69="CORP",'Payroll'!R1186,0),IF('People_Inputs'!$E$70="CORP",'Payroll'!R1206,0))</f>
        <v>0.0</v>
      </c>
      <c r="S43" s="35">
        <f>SUM(IF('People_Inputs'!$E$11="CORP",'Payroll'!S26,0),IF('People_Inputs'!$E$12="CORP",'Payroll'!S46,0),IF('People_Inputs'!$E$13="CORP",'Payroll'!S66,0),IF('People_Inputs'!$E$14="CORP",'Payroll'!S86,0),IF('People_Inputs'!$E$15="CORP",'Payroll'!S106,0),IF('People_Inputs'!$E$16="CORP",'Payroll'!S126,0),IF('People_Inputs'!$E$17="CORP",'Payroll'!S146,0),IF('People_Inputs'!$E$18="CORP",'Payroll'!S166,0),IF('People_Inputs'!$E$19="CORP",'Payroll'!S186,0),IF('People_Inputs'!$E$20="CORP",'Payroll'!S206,0),IF('People_Inputs'!$E$21="CORP",'Payroll'!S226,0),IF('People_Inputs'!$E$22="CORP",'Payroll'!S246,0),IF('People_Inputs'!$E$23="CORP",'Payroll'!S266,0),IF('People_Inputs'!$E$24="CORP",'Payroll'!S286,0),IF('People_Inputs'!$E$25="CORP",'Payroll'!S306,0),IF('People_Inputs'!$E$26="CORP",'Payroll'!S326,0),IF('People_Inputs'!$E$27="CORP",'Payroll'!S346,0),IF('People_Inputs'!$E$28="CORP",'Payroll'!S366,0),IF('People_Inputs'!$E$29="CORP",'Payroll'!S386,0),IF('People_Inputs'!$E$30="CORP",'Payroll'!S406,0),IF('People_Inputs'!$E$31="CORP",'Payroll'!S426,0),IF('People_Inputs'!$E$32="CORP",'Payroll'!S446,0),IF('People_Inputs'!$E$33="CORP",'Payroll'!S466,0),IF('People_Inputs'!$E$34="CORP",'Payroll'!S486,0),IF('People_Inputs'!$E$35="CORP",'Payroll'!S506,0),IF('People_Inputs'!$E$36="CORP",'Payroll'!S526,0),IF('People_Inputs'!$E$37="CORP",'Payroll'!S546,0),IF('People_Inputs'!$E$38="CORP",'Payroll'!S566,0),IF('People_Inputs'!$E$39="CORP",'Payroll'!S586,0),IF('People_Inputs'!$E$40="CORP",'Payroll'!S606,0),IF('People_Inputs'!$E$41="CORP",'Payroll'!S626,0),IF('People_Inputs'!$E$42="CORP",'Payroll'!S646,0),IF('People_Inputs'!$E$43="CORP",'Payroll'!S666,0),IF('People_Inputs'!$E$44="CORP",'Payroll'!S686,0),IF('People_Inputs'!$E$45="CORP",'Payroll'!S706,0),IF('People_Inputs'!$E$46="CORP",'Payroll'!S726,0),IF('People_Inputs'!$E$47="CORP",'Payroll'!S746,0),IF('People_Inputs'!$E$48="CORP",'Payroll'!S766,0),IF('People_Inputs'!$E$49="CORP",'Payroll'!S786,0),IF('People_Inputs'!$E$50="CORP",'Payroll'!S806,0),IF('People_Inputs'!$E$51="CORP",'Payroll'!S826,0),IF('People_Inputs'!$E$52="CORP",'Payroll'!S846,0),IF('People_Inputs'!$E$53="CORP",'Payroll'!S866,0),IF('People_Inputs'!$E$54="CORP",'Payroll'!S886,0),IF('People_Inputs'!$E$55="CORP",'Payroll'!S906,0),IF('People_Inputs'!$E$56="CORP",'Payroll'!S926,0),IF('People_Inputs'!$E$57="CORP",'Payroll'!S946,0),IF('People_Inputs'!$E$58="CORP",'Payroll'!S966,0),IF('People_Inputs'!$E$59="CORP",'Payroll'!S986,0),IF('People_Inputs'!$E$60="CORP",'Payroll'!S1006,0),IF('People_Inputs'!$E$61="CORP",'Payroll'!S1026,0),IF('People_Inputs'!$E$62="CORP",'Payroll'!S1046,0),IF('People_Inputs'!$E$63="CORP",'Payroll'!S1066,0),IF('People_Inputs'!$E$64="CORP",'Payroll'!S1086,0),IF('People_Inputs'!$E$65="CORP",'Payroll'!S1106,0),IF('People_Inputs'!$E$66="CORP",'Payroll'!S1126,0),IF('People_Inputs'!$E$67="CORP",'Payroll'!S1146,0),IF('People_Inputs'!$E$68="CORP",'Payroll'!S1166,0),IF('People_Inputs'!$E$69="CORP",'Payroll'!S1186,0),IF('People_Inputs'!$E$70="CORP",'Payroll'!S1206,0))</f>
        <v>0.0</v>
      </c>
      <c r="T43" s="35">
        <f>SUM(IF('People_Inputs'!$E$11="CORP",'Payroll'!T26,0),IF('People_Inputs'!$E$12="CORP",'Payroll'!T46,0),IF('People_Inputs'!$E$13="CORP",'Payroll'!T66,0),IF('People_Inputs'!$E$14="CORP",'Payroll'!T86,0),IF('People_Inputs'!$E$15="CORP",'Payroll'!T106,0),IF('People_Inputs'!$E$16="CORP",'Payroll'!T126,0),IF('People_Inputs'!$E$17="CORP",'Payroll'!T146,0),IF('People_Inputs'!$E$18="CORP",'Payroll'!T166,0),IF('People_Inputs'!$E$19="CORP",'Payroll'!T186,0),IF('People_Inputs'!$E$20="CORP",'Payroll'!T206,0),IF('People_Inputs'!$E$21="CORP",'Payroll'!T226,0),IF('People_Inputs'!$E$22="CORP",'Payroll'!T246,0),IF('People_Inputs'!$E$23="CORP",'Payroll'!T266,0),IF('People_Inputs'!$E$24="CORP",'Payroll'!T286,0),IF('People_Inputs'!$E$25="CORP",'Payroll'!T306,0),IF('People_Inputs'!$E$26="CORP",'Payroll'!T326,0),IF('People_Inputs'!$E$27="CORP",'Payroll'!T346,0),IF('People_Inputs'!$E$28="CORP",'Payroll'!T366,0),IF('People_Inputs'!$E$29="CORP",'Payroll'!T386,0),IF('People_Inputs'!$E$30="CORP",'Payroll'!T406,0),IF('People_Inputs'!$E$31="CORP",'Payroll'!T426,0),IF('People_Inputs'!$E$32="CORP",'Payroll'!T446,0),IF('People_Inputs'!$E$33="CORP",'Payroll'!T466,0),IF('People_Inputs'!$E$34="CORP",'Payroll'!T486,0),IF('People_Inputs'!$E$35="CORP",'Payroll'!T506,0),IF('People_Inputs'!$E$36="CORP",'Payroll'!T526,0),IF('People_Inputs'!$E$37="CORP",'Payroll'!T546,0),IF('People_Inputs'!$E$38="CORP",'Payroll'!T566,0),IF('People_Inputs'!$E$39="CORP",'Payroll'!T586,0),IF('People_Inputs'!$E$40="CORP",'Payroll'!T606,0),IF('People_Inputs'!$E$41="CORP",'Payroll'!T626,0),IF('People_Inputs'!$E$42="CORP",'Payroll'!T646,0),IF('People_Inputs'!$E$43="CORP",'Payroll'!T666,0),IF('People_Inputs'!$E$44="CORP",'Payroll'!T686,0),IF('People_Inputs'!$E$45="CORP",'Payroll'!T706,0),IF('People_Inputs'!$E$46="CORP",'Payroll'!T726,0),IF('People_Inputs'!$E$47="CORP",'Payroll'!T746,0),IF('People_Inputs'!$E$48="CORP",'Payroll'!T766,0),IF('People_Inputs'!$E$49="CORP",'Payroll'!T786,0),IF('People_Inputs'!$E$50="CORP",'Payroll'!T806,0),IF('People_Inputs'!$E$51="CORP",'Payroll'!T826,0),IF('People_Inputs'!$E$52="CORP",'Payroll'!T846,0),IF('People_Inputs'!$E$53="CORP",'Payroll'!T866,0),IF('People_Inputs'!$E$54="CORP",'Payroll'!T886,0),IF('People_Inputs'!$E$55="CORP",'Payroll'!T906,0),IF('People_Inputs'!$E$56="CORP",'Payroll'!T926,0),IF('People_Inputs'!$E$57="CORP",'Payroll'!T946,0),IF('People_Inputs'!$E$58="CORP",'Payroll'!T966,0),IF('People_Inputs'!$E$59="CORP",'Payroll'!T986,0),IF('People_Inputs'!$E$60="CORP",'Payroll'!T1006,0),IF('People_Inputs'!$E$61="CORP",'Payroll'!T1026,0),IF('People_Inputs'!$E$62="CORP",'Payroll'!T1046,0),IF('People_Inputs'!$E$63="CORP",'Payroll'!T1066,0),IF('People_Inputs'!$E$64="CORP",'Payroll'!T1086,0),IF('People_Inputs'!$E$65="CORP",'Payroll'!T1106,0),IF('People_Inputs'!$E$66="CORP",'Payroll'!T1126,0),IF('People_Inputs'!$E$67="CORP",'Payroll'!T1146,0),IF('People_Inputs'!$E$68="CORP",'Payroll'!T1166,0),IF('People_Inputs'!$E$69="CORP",'Payroll'!T1186,0),IF('People_Inputs'!$E$70="CORP",'Payroll'!T1206,0))</f>
        <v>0.0</v>
      </c>
      <c r="U43" s="35">
        <f>SUM(IF('People_Inputs'!$E$11="CORP",'Payroll'!U26,0),IF('People_Inputs'!$E$12="CORP",'Payroll'!U46,0),IF('People_Inputs'!$E$13="CORP",'Payroll'!U66,0),IF('People_Inputs'!$E$14="CORP",'Payroll'!U86,0),IF('People_Inputs'!$E$15="CORP",'Payroll'!U106,0),IF('People_Inputs'!$E$16="CORP",'Payroll'!U126,0),IF('People_Inputs'!$E$17="CORP",'Payroll'!U146,0),IF('People_Inputs'!$E$18="CORP",'Payroll'!U166,0),IF('People_Inputs'!$E$19="CORP",'Payroll'!U186,0),IF('People_Inputs'!$E$20="CORP",'Payroll'!U206,0),IF('People_Inputs'!$E$21="CORP",'Payroll'!U226,0),IF('People_Inputs'!$E$22="CORP",'Payroll'!U246,0),IF('People_Inputs'!$E$23="CORP",'Payroll'!U266,0),IF('People_Inputs'!$E$24="CORP",'Payroll'!U286,0),IF('People_Inputs'!$E$25="CORP",'Payroll'!U306,0),IF('People_Inputs'!$E$26="CORP",'Payroll'!U326,0),IF('People_Inputs'!$E$27="CORP",'Payroll'!U346,0),IF('People_Inputs'!$E$28="CORP",'Payroll'!U366,0),IF('People_Inputs'!$E$29="CORP",'Payroll'!U386,0),IF('People_Inputs'!$E$30="CORP",'Payroll'!U406,0),IF('People_Inputs'!$E$31="CORP",'Payroll'!U426,0),IF('People_Inputs'!$E$32="CORP",'Payroll'!U446,0),IF('People_Inputs'!$E$33="CORP",'Payroll'!U466,0),IF('People_Inputs'!$E$34="CORP",'Payroll'!U486,0),IF('People_Inputs'!$E$35="CORP",'Payroll'!U506,0),IF('People_Inputs'!$E$36="CORP",'Payroll'!U526,0),IF('People_Inputs'!$E$37="CORP",'Payroll'!U546,0),IF('People_Inputs'!$E$38="CORP",'Payroll'!U566,0),IF('People_Inputs'!$E$39="CORP",'Payroll'!U586,0),IF('People_Inputs'!$E$40="CORP",'Payroll'!U606,0),IF('People_Inputs'!$E$41="CORP",'Payroll'!U626,0),IF('People_Inputs'!$E$42="CORP",'Payroll'!U646,0),IF('People_Inputs'!$E$43="CORP",'Payroll'!U666,0),IF('People_Inputs'!$E$44="CORP",'Payroll'!U686,0),IF('People_Inputs'!$E$45="CORP",'Payroll'!U706,0),IF('People_Inputs'!$E$46="CORP",'Payroll'!U726,0),IF('People_Inputs'!$E$47="CORP",'Payroll'!U746,0),IF('People_Inputs'!$E$48="CORP",'Payroll'!U766,0),IF('People_Inputs'!$E$49="CORP",'Payroll'!U786,0),IF('People_Inputs'!$E$50="CORP",'Payroll'!U806,0),IF('People_Inputs'!$E$51="CORP",'Payroll'!U826,0),IF('People_Inputs'!$E$52="CORP",'Payroll'!U846,0),IF('People_Inputs'!$E$53="CORP",'Payroll'!U866,0),IF('People_Inputs'!$E$54="CORP",'Payroll'!U886,0),IF('People_Inputs'!$E$55="CORP",'Payroll'!U906,0),IF('People_Inputs'!$E$56="CORP",'Payroll'!U926,0),IF('People_Inputs'!$E$57="CORP",'Payroll'!U946,0),IF('People_Inputs'!$E$58="CORP",'Payroll'!U966,0),IF('People_Inputs'!$E$59="CORP",'Payroll'!U986,0),IF('People_Inputs'!$E$60="CORP",'Payroll'!U1006,0),IF('People_Inputs'!$E$61="CORP",'Payroll'!U1026,0),IF('People_Inputs'!$E$62="CORP",'Payroll'!U1046,0),IF('People_Inputs'!$E$63="CORP",'Payroll'!U1066,0),IF('People_Inputs'!$E$64="CORP",'Payroll'!U1086,0),IF('People_Inputs'!$E$65="CORP",'Payroll'!U1106,0),IF('People_Inputs'!$E$66="CORP",'Payroll'!U1126,0),IF('People_Inputs'!$E$67="CORP",'Payroll'!U1146,0),IF('People_Inputs'!$E$68="CORP",'Payroll'!U1166,0),IF('People_Inputs'!$E$69="CORP",'Payroll'!U1186,0),IF('People_Inputs'!$E$70="CORP",'Payroll'!U1206,0))</f>
        <v>0.0</v>
      </c>
      <c r="V43" s="35">
        <f>SUM(IF('People_Inputs'!$E$11="CORP",'Payroll'!V26,0),IF('People_Inputs'!$E$12="CORP",'Payroll'!V46,0),IF('People_Inputs'!$E$13="CORP",'Payroll'!V66,0),IF('People_Inputs'!$E$14="CORP",'Payroll'!V86,0),IF('People_Inputs'!$E$15="CORP",'Payroll'!V106,0),IF('People_Inputs'!$E$16="CORP",'Payroll'!V126,0),IF('People_Inputs'!$E$17="CORP",'Payroll'!V146,0),IF('People_Inputs'!$E$18="CORP",'Payroll'!V166,0),IF('People_Inputs'!$E$19="CORP",'Payroll'!V186,0),IF('People_Inputs'!$E$20="CORP",'Payroll'!V206,0),IF('People_Inputs'!$E$21="CORP",'Payroll'!V226,0),IF('People_Inputs'!$E$22="CORP",'Payroll'!V246,0),IF('People_Inputs'!$E$23="CORP",'Payroll'!V266,0),IF('People_Inputs'!$E$24="CORP",'Payroll'!V286,0),IF('People_Inputs'!$E$25="CORP",'Payroll'!V306,0),IF('People_Inputs'!$E$26="CORP",'Payroll'!V326,0),IF('People_Inputs'!$E$27="CORP",'Payroll'!V346,0),IF('People_Inputs'!$E$28="CORP",'Payroll'!V366,0),IF('People_Inputs'!$E$29="CORP",'Payroll'!V386,0),IF('People_Inputs'!$E$30="CORP",'Payroll'!V406,0),IF('People_Inputs'!$E$31="CORP",'Payroll'!V426,0),IF('People_Inputs'!$E$32="CORP",'Payroll'!V446,0),IF('People_Inputs'!$E$33="CORP",'Payroll'!V466,0),IF('People_Inputs'!$E$34="CORP",'Payroll'!V486,0),IF('People_Inputs'!$E$35="CORP",'Payroll'!V506,0),IF('People_Inputs'!$E$36="CORP",'Payroll'!V526,0),IF('People_Inputs'!$E$37="CORP",'Payroll'!V546,0),IF('People_Inputs'!$E$38="CORP",'Payroll'!V566,0),IF('People_Inputs'!$E$39="CORP",'Payroll'!V586,0),IF('People_Inputs'!$E$40="CORP",'Payroll'!V606,0),IF('People_Inputs'!$E$41="CORP",'Payroll'!V626,0),IF('People_Inputs'!$E$42="CORP",'Payroll'!V646,0),IF('People_Inputs'!$E$43="CORP",'Payroll'!V666,0),IF('People_Inputs'!$E$44="CORP",'Payroll'!V686,0),IF('People_Inputs'!$E$45="CORP",'Payroll'!V706,0),IF('People_Inputs'!$E$46="CORP",'Payroll'!V726,0),IF('People_Inputs'!$E$47="CORP",'Payroll'!V746,0),IF('People_Inputs'!$E$48="CORP",'Payroll'!V766,0),IF('People_Inputs'!$E$49="CORP",'Payroll'!V786,0),IF('People_Inputs'!$E$50="CORP",'Payroll'!V806,0),IF('People_Inputs'!$E$51="CORP",'Payroll'!V826,0),IF('People_Inputs'!$E$52="CORP",'Payroll'!V846,0),IF('People_Inputs'!$E$53="CORP",'Payroll'!V866,0),IF('People_Inputs'!$E$54="CORP",'Payroll'!V886,0),IF('People_Inputs'!$E$55="CORP",'Payroll'!V906,0),IF('People_Inputs'!$E$56="CORP",'Payroll'!V926,0),IF('People_Inputs'!$E$57="CORP",'Payroll'!V946,0),IF('People_Inputs'!$E$58="CORP",'Payroll'!V966,0),IF('People_Inputs'!$E$59="CORP",'Payroll'!V986,0),IF('People_Inputs'!$E$60="CORP",'Payroll'!V1006,0),IF('People_Inputs'!$E$61="CORP",'Payroll'!V1026,0),IF('People_Inputs'!$E$62="CORP",'Payroll'!V1046,0),IF('People_Inputs'!$E$63="CORP",'Payroll'!V1066,0),IF('People_Inputs'!$E$64="CORP",'Payroll'!V1086,0),IF('People_Inputs'!$E$65="CORP",'Payroll'!V1106,0),IF('People_Inputs'!$E$66="CORP",'Payroll'!V1126,0),IF('People_Inputs'!$E$67="CORP",'Payroll'!V1146,0),IF('People_Inputs'!$E$68="CORP",'Payroll'!V1166,0),IF('People_Inputs'!$E$69="CORP",'Payroll'!V1186,0),IF('People_Inputs'!$E$70="CORP",'Payroll'!V1206,0))</f>
        <v>0.0</v>
      </c>
      <c r="W43" s="35">
        <f>SUM(IF('People_Inputs'!$E$11="CORP",'Payroll'!W26,0),IF('People_Inputs'!$E$12="CORP",'Payroll'!W46,0),IF('People_Inputs'!$E$13="CORP",'Payroll'!W66,0),IF('People_Inputs'!$E$14="CORP",'Payroll'!W86,0),IF('People_Inputs'!$E$15="CORP",'Payroll'!W106,0),IF('People_Inputs'!$E$16="CORP",'Payroll'!W126,0),IF('People_Inputs'!$E$17="CORP",'Payroll'!W146,0),IF('People_Inputs'!$E$18="CORP",'Payroll'!W166,0),IF('People_Inputs'!$E$19="CORP",'Payroll'!W186,0),IF('People_Inputs'!$E$20="CORP",'Payroll'!W206,0),IF('People_Inputs'!$E$21="CORP",'Payroll'!W226,0),IF('People_Inputs'!$E$22="CORP",'Payroll'!W246,0),IF('People_Inputs'!$E$23="CORP",'Payroll'!W266,0),IF('People_Inputs'!$E$24="CORP",'Payroll'!W286,0),IF('People_Inputs'!$E$25="CORP",'Payroll'!W306,0),IF('People_Inputs'!$E$26="CORP",'Payroll'!W326,0),IF('People_Inputs'!$E$27="CORP",'Payroll'!W346,0),IF('People_Inputs'!$E$28="CORP",'Payroll'!W366,0),IF('People_Inputs'!$E$29="CORP",'Payroll'!W386,0),IF('People_Inputs'!$E$30="CORP",'Payroll'!W406,0),IF('People_Inputs'!$E$31="CORP",'Payroll'!W426,0),IF('People_Inputs'!$E$32="CORP",'Payroll'!W446,0),IF('People_Inputs'!$E$33="CORP",'Payroll'!W466,0),IF('People_Inputs'!$E$34="CORP",'Payroll'!W486,0),IF('People_Inputs'!$E$35="CORP",'Payroll'!W506,0),IF('People_Inputs'!$E$36="CORP",'Payroll'!W526,0),IF('People_Inputs'!$E$37="CORP",'Payroll'!W546,0),IF('People_Inputs'!$E$38="CORP",'Payroll'!W566,0),IF('People_Inputs'!$E$39="CORP",'Payroll'!W586,0),IF('People_Inputs'!$E$40="CORP",'Payroll'!W606,0),IF('People_Inputs'!$E$41="CORP",'Payroll'!W626,0),IF('People_Inputs'!$E$42="CORP",'Payroll'!W646,0),IF('People_Inputs'!$E$43="CORP",'Payroll'!W666,0),IF('People_Inputs'!$E$44="CORP",'Payroll'!W686,0),IF('People_Inputs'!$E$45="CORP",'Payroll'!W706,0),IF('People_Inputs'!$E$46="CORP",'Payroll'!W726,0),IF('People_Inputs'!$E$47="CORP",'Payroll'!W746,0),IF('People_Inputs'!$E$48="CORP",'Payroll'!W766,0),IF('People_Inputs'!$E$49="CORP",'Payroll'!W786,0),IF('People_Inputs'!$E$50="CORP",'Payroll'!W806,0),IF('People_Inputs'!$E$51="CORP",'Payroll'!W826,0),IF('People_Inputs'!$E$52="CORP",'Payroll'!W846,0),IF('People_Inputs'!$E$53="CORP",'Payroll'!W866,0),IF('People_Inputs'!$E$54="CORP",'Payroll'!W886,0),IF('People_Inputs'!$E$55="CORP",'Payroll'!W906,0),IF('People_Inputs'!$E$56="CORP",'Payroll'!W926,0),IF('People_Inputs'!$E$57="CORP",'Payroll'!W946,0),IF('People_Inputs'!$E$58="CORP",'Payroll'!W966,0),IF('People_Inputs'!$E$59="CORP",'Payroll'!W986,0),IF('People_Inputs'!$E$60="CORP",'Payroll'!W1006,0),IF('People_Inputs'!$E$61="CORP",'Payroll'!W1026,0),IF('People_Inputs'!$E$62="CORP",'Payroll'!W1046,0),IF('People_Inputs'!$E$63="CORP",'Payroll'!W1066,0),IF('People_Inputs'!$E$64="CORP",'Payroll'!W1086,0),IF('People_Inputs'!$E$65="CORP",'Payroll'!W1106,0),IF('People_Inputs'!$E$66="CORP",'Payroll'!W1126,0),IF('People_Inputs'!$E$67="CORP",'Payroll'!W1146,0),IF('People_Inputs'!$E$68="CORP",'Payroll'!W1166,0),IF('People_Inputs'!$E$69="CORP",'Payroll'!W1186,0),IF('People_Inputs'!$E$70="CORP",'Payroll'!W1206,0))</f>
        <v>0.0</v>
      </c>
      <c r="X43" s="35">
        <f>SUM(IF('People_Inputs'!$E$11="CORP",'Payroll'!X26,0),IF('People_Inputs'!$E$12="CORP",'Payroll'!X46,0),IF('People_Inputs'!$E$13="CORP",'Payroll'!X66,0),IF('People_Inputs'!$E$14="CORP",'Payroll'!X86,0),IF('People_Inputs'!$E$15="CORP",'Payroll'!X106,0),IF('People_Inputs'!$E$16="CORP",'Payroll'!X126,0),IF('People_Inputs'!$E$17="CORP",'Payroll'!X146,0),IF('People_Inputs'!$E$18="CORP",'Payroll'!X166,0),IF('People_Inputs'!$E$19="CORP",'Payroll'!X186,0),IF('People_Inputs'!$E$20="CORP",'Payroll'!X206,0),IF('People_Inputs'!$E$21="CORP",'Payroll'!X226,0),IF('People_Inputs'!$E$22="CORP",'Payroll'!X246,0),IF('People_Inputs'!$E$23="CORP",'Payroll'!X266,0),IF('People_Inputs'!$E$24="CORP",'Payroll'!X286,0),IF('People_Inputs'!$E$25="CORP",'Payroll'!X306,0),IF('People_Inputs'!$E$26="CORP",'Payroll'!X326,0),IF('People_Inputs'!$E$27="CORP",'Payroll'!X346,0),IF('People_Inputs'!$E$28="CORP",'Payroll'!X366,0),IF('People_Inputs'!$E$29="CORP",'Payroll'!X386,0),IF('People_Inputs'!$E$30="CORP",'Payroll'!X406,0),IF('People_Inputs'!$E$31="CORP",'Payroll'!X426,0),IF('People_Inputs'!$E$32="CORP",'Payroll'!X446,0),IF('People_Inputs'!$E$33="CORP",'Payroll'!X466,0),IF('People_Inputs'!$E$34="CORP",'Payroll'!X486,0),IF('People_Inputs'!$E$35="CORP",'Payroll'!X506,0),IF('People_Inputs'!$E$36="CORP",'Payroll'!X526,0),IF('People_Inputs'!$E$37="CORP",'Payroll'!X546,0),IF('People_Inputs'!$E$38="CORP",'Payroll'!X566,0),IF('People_Inputs'!$E$39="CORP",'Payroll'!X586,0),IF('People_Inputs'!$E$40="CORP",'Payroll'!X606,0),IF('People_Inputs'!$E$41="CORP",'Payroll'!X626,0),IF('People_Inputs'!$E$42="CORP",'Payroll'!X646,0),IF('People_Inputs'!$E$43="CORP",'Payroll'!X666,0),IF('People_Inputs'!$E$44="CORP",'Payroll'!X686,0),IF('People_Inputs'!$E$45="CORP",'Payroll'!X706,0),IF('People_Inputs'!$E$46="CORP",'Payroll'!X726,0),IF('People_Inputs'!$E$47="CORP",'Payroll'!X746,0),IF('People_Inputs'!$E$48="CORP",'Payroll'!X766,0),IF('People_Inputs'!$E$49="CORP",'Payroll'!X786,0),IF('People_Inputs'!$E$50="CORP",'Payroll'!X806,0),IF('People_Inputs'!$E$51="CORP",'Payroll'!X826,0),IF('People_Inputs'!$E$52="CORP",'Payroll'!X846,0),IF('People_Inputs'!$E$53="CORP",'Payroll'!X866,0),IF('People_Inputs'!$E$54="CORP",'Payroll'!X886,0),IF('People_Inputs'!$E$55="CORP",'Payroll'!X906,0),IF('People_Inputs'!$E$56="CORP",'Payroll'!X926,0),IF('People_Inputs'!$E$57="CORP",'Payroll'!X946,0),IF('People_Inputs'!$E$58="CORP",'Payroll'!X966,0),IF('People_Inputs'!$E$59="CORP",'Payroll'!X986,0),IF('People_Inputs'!$E$60="CORP",'Payroll'!X1006,0),IF('People_Inputs'!$E$61="CORP",'Payroll'!X1026,0),IF('People_Inputs'!$E$62="CORP",'Payroll'!X1046,0),IF('People_Inputs'!$E$63="CORP",'Payroll'!X1066,0),IF('People_Inputs'!$E$64="CORP",'Payroll'!X1086,0),IF('People_Inputs'!$E$65="CORP",'Payroll'!X1106,0),IF('People_Inputs'!$E$66="CORP",'Payroll'!X1126,0),IF('People_Inputs'!$E$67="CORP",'Payroll'!X1146,0),IF('People_Inputs'!$E$68="CORP",'Payroll'!X1166,0),IF('People_Inputs'!$E$69="CORP",'Payroll'!X1186,0),IF('People_Inputs'!$E$70="CORP",'Payroll'!X1206,0))</f>
        <v>0.0</v>
      </c>
      <c r="Y43" s="35">
        <f>SUM(IF('People_Inputs'!$E$11="CORP",'Payroll'!Y26,0),IF('People_Inputs'!$E$12="CORP",'Payroll'!Y46,0),IF('People_Inputs'!$E$13="CORP",'Payroll'!Y66,0),IF('People_Inputs'!$E$14="CORP",'Payroll'!Y86,0),IF('People_Inputs'!$E$15="CORP",'Payroll'!Y106,0),IF('People_Inputs'!$E$16="CORP",'Payroll'!Y126,0),IF('People_Inputs'!$E$17="CORP",'Payroll'!Y146,0),IF('People_Inputs'!$E$18="CORP",'Payroll'!Y166,0),IF('People_Inputs'!$E$19="CORP",'Payroll'!Y186,0),IF('People_Inputs'!$E$20="CORP",'Payroll'!Y206,0),IF('People_Inputs'!$E$21="CORP",'Payroll'!Y226,0),IF('People_Inputs'!$E$22="CORP",'Payroll'!Y246,0),IF('People_Inputs'!$E$23="CORP",'Payroll'!Y266,0),IF('People_Inputs'!$E$24="CORP",'Payroll'!Y286,0),IF('People_Inputs'!$E$25="CORP",'Payroll'!Y306,0),IF('People_Inputs'!$E$26="CORP",'Payroll'!Y326,0),IF('People_Inputs'!$E$27="CORP",'Payroll'!Y346,0),IF('People_Inputs'!$E$28="CORP",'Payroll'!Y366,0),IF('People_Inputs'!$E$29="CORP",'Payroll'!Y386,0),IF('People_Inputs'!$E$30="CORP",'Payroll'!Y406,0),IF('People_Inputs'!$E$31="CORP",'Payroll'!Y426,0),IF('People_Inputs'!$E$32="CORP",'Payroll'!Y446,0),IF('People_Inputs'!$E$33="CORP",'Payroll'!Y466,0),IF('People_Inputs'!$E$34="CORP",'Payroll'!Y486,0),IF('People_Inputs'!$E$35="CORP",'Payroll'!Y506,0),IF('People_Inputs'!$E$36="CORP",'Payroll'!Y526,0),IF('People_Inputs'!$E$37="CORP",'Payroll'!Y546,0),IF('People_Inputs'!$E$38="CORP",'Payroll'!Y566,0),IF('People_Inputs'!$E$39="CORP",'Payroll'!Y586,0),IF('People_Inputs'!$E$40="CORP",'Payroll'!Y606,0),IF('People_Inputs'!$E$41="CORP",'Payroll'!Y626,0),IF('People_Inputs'!$E$42="CORP",'Payroll'!Y646,0),IF('People_Inputs'!$E$43="CORP",'Payroll'!Y666,0),IF('People_Inputs'!$E$44="CORP",'Payroll'!Y686,0),IF('People_Inputs'!$E$45="CORP",'Payroll'!Y706,0),IF('People_Inputs'!$E$46="CORP",'Payroll'!Y726,0),IF('People_Inputs'!$E$47="CORP",'Payroll'!Y746,0),IF('People_Inputs'!$E$48="CORP",'Payroll'!Y766,0),IF('People_Inputs'!$E$49="CORP",'Payroll'!Y786,0),IF('People_Inputs'!$E$50="CORP",'Payroll'!Y806,0),IF('People_Inputs'!$E$51="CORP",'Payroll'!Y826,0),IF('People_Inputs'!$E$52="CORP",'Payroll'!Y846,0),IF('People_Inputs'!$E$53="CORP",'Payroll'!Y866,0),IF('People_Inputs'!$E$54="CORP",'Payroll'!Y886,0),IF('People_Inputs'!$E$55="CORP",'Payroll'!Y906,0),IF('People_Inputs'!$E$56="CORP",'Payroll'!Y926,0),IF('People_Inputs'!$E$57="CORP",'Payroll'!Y946,0),IF('People_Inputs'!$E$58="CORP",'Payroll'!Y966,0),IF('People_Inputs'!$E$59="CORP",'Payroll'!Y986,0),IF('People_Inputs'!$E$60="CORP",'Payroll'!Y1006,0),IF('People_Inputs'!$E$61="CORP",'Payroll'!Y1026,0),IF('People_Inputs'!$E$62="CORP",'Payroll'!Y1046,0),IF('People_Inputs'!$E$63="CORP",'Payroll'!Y1066,0),IF('People_Inputs'!$E$64="CORP",'Payroll'!Y1086,0),IF('People_Inputs'!$E$65="CORP",'Payroll'!Y1106,0),IF('People_Inputs'!$E$66="CORP",'Payroll'!Y1126,0),IF('People_Inputs'!$E$67="CORP",'Payroll'!Y1146,0),IF('People_Inputs'!$E$68="CORP",'Payroll'!Y1166,0),IF('People_Inputs'!$E$69="CORP",'Payroll'!Y1186,0),IF('People_Inputs'!$E$70="CORP",'Payroll'!Y1206,0))</f>
        <v>0.0</v>
      </c>
      <c r="Z43" s="35">
        <f>SUM(IF('People_Inputs'!$E$11="CORP",'Payroll'!Z26,0),IF('People_Inputs'!$E$12="CORP",'Payroll'!Z46,0),IF('People_Inputs'!$E$13="CORP",'Payroll'!Z66,0),IF('People_Inputs'!$E$14="CORP",'Payroll'!Z86,0),IF('People_Inputs'!$E$15="CORP",'Payroll'!Z106,0),IF('People_Inputs'!$E$16="CORP",'Payroll'!Z126,0),IF('People_Inputs'!$E$17="CORP",'Payroll'!Z146,0),IF('People_Inputs'!$E$18="CORP",'Payroll'!Z166,0),IF('People_Inputs'!$E$19="CORP",'Payroll'!Z186,0),IF('People_Inputs'!$E$20="CORP",'Payroll'!Z206,0),IF('People_Inputs'!$E$21="CORP",'Payroll'!Z226,0),IF('People_Inputs'!$E$22="CORP",'Payroll'!Z246,0),IF('People_Inputs'!$E$23="CORP",'Payroll'!Z266,0),IF('People_Inputs'!$E$24="CORP",'Payroll'!Z286,0),IF('People_Inputs'!$E$25="CORP",'Payroll'!Z306,0),IF('People_Inputs'!$E$26="CORP",'Payroll'!Z326,0),IF('People_Inputs'!$E$27="CORP",'Payroll'!Z346,0),IF('People_Inputs'!$E$28="CORP",'Payroll'!Z366,0),IF('People_Inputs'!$E$29="CORP",'Payroll'!Z386,0),IF('People_Inputs'!$E$30="CORP",'Payroll'!Z406,0),IF('People_Inputs'!$E$31="CORP",'Payroll'!Z426,0),IF('People_Inputs'!$E$32="CORP",'Payroll'!Z446,0),IF('People_Inputs'!$E$33="CORP",'Payroll'!Z466,0),IF('People_Inputs'!$E$34="CORP",'Payroll'!Z486,0),IF('People_Inputs'!$E$35="CORP",'Payroll'!Z506,0),IF('People_Inputs'!$E$36="CORP",'Payroll'!Z526,0),IF('People_Inputs'!$E$37="CORP",'Payroll'!Z546,0),IF('People_Inputs'!$E$38="CORP",'Payroll'!Z566,0),IF('People_Inputs'!$E$39="CORP",'Payroll'!Z586,0),IF('People_Inputs'!$E$40="CORP",'Payroll'!Z606,0),IF('People_Inputs'!$E$41="CORP",'Payroll'!Z626,0),IF('People_Inputs'!$E$42="CORP",'Payroll'!Z646,0),IF('People_Inputs'!$E$43="CORP",'Payroll'!Z666,0),IF('People_Inputs'!$E$44="CORP",'Payroll'!Z686,0),IF('People_Inputs'!$E$45="CORP",'Payroll'!Z706,0),IF('People_Inputs'!$E$46="CORP",'Payroll'!Z726,0),IF('People_Inputs'!$E$47="CORP",'Payroll'!Z746,0),IF('People_Inputs'!$E$48="CORP",'Payroll'!Z766,0),IF('People_Inputs'!$E$49="CORP",'Payroll'!Z786,0),IF('People_Inputs'!$E$50="CORP",'Payroll'!Z806,0),IF('People_Inputs'!$E$51="CORP",'Payroll'!Z826,0),IF('People_Inputs'!$E$52="CORP",'Payroll'!Z846,0),IF('People_Inputs'!$E$53="CORP",'Payroll'!Z866,0),IF('People_Inputs'!$E$54="CORP",'Payroll'!Z886,0),IF('People_Inputs'!$E$55="CORP",'Payroll'!Z906,0),IF('People_Inputs'!$E$56="CORP",'Payroll'!Z926,0),IF('People_Inputs'!$E$57="CORP",'Payroll'!Z946,0),IF('People_Inputs'!$E$58="CORP",'Payroll'!Z966,0),IF('People_Inputs'!$E$59="CORP",'Payroll'!Z986,0),IF('People_Inputs'!$E$60="CORP",'Payroll'!Z1006,0),IF('People_Inputs'!$E$61="CORP",'Payroll'!Z1026,0),IF('People_Inputs'!$E$62="CORP",'Payroll'!Z1046,0),IF('People_Inputs'!$E$63="CORP",'Payroll'!Z1066,0),IF('People_Inputs'!$E$64="CORP",'Payroll'!Z1086,0),IF('People_Inputs'!$E$65="CORP",'Payroll'!Z1106,0),IF('People_Inputs'!$E$66="CORP",'Payroll'!Z1126,0),IF('People_Inputs'!$E$67="CORP",'Payroll'!Z1146,0),IF('People_Inputs'!$E$68="CORP",'Payroll'!Z1166,0),IF('People_Inputs'!$E$69="CORP",'Payroll'!Z1186,0),IF('People_Inputs'!$E$70="CORP",'Payroll'!Z1206,0))</f>
        <v>0.0</v>
      </c>
      <c r="AA43" s="35">
        <f>SUM(IF('People_Inputs'!$E$11="CORP",'Payroll'!AA26,0),IF('People_Inputs'!$E$12="CORP",'Payroll'!AA46,0),IF('People_Inputs'!$E$13="CORP",'Payroll'!AA66,0),IF('People_Inputs'!$E$14="CORP",'Payroll'!AA86,0),IF('People_Inputs'!$E$15="CORP",'Payroll'!AA106,0),IF('People_Inputs'!$E$16="CORP",'Payroll'!AA126,0),IF('People_Inputs'!$E$17="CORP",'Payroll'!AA146,0),IF('People_Inputs'!$E$18="CORP",'Payroll'!AA166,0),IF('People_Inputs'!$E$19="CORP",'Payroll'!AA186,0),IF('People_Inputs'!$E$20="CORP",'Payroll'!AA206,0),IF('People_Inputs'!$E$21="CORP",'Payroll'!AA226,0),IF('People_Inputs'!$E$22="CORP",'Payroll'!AA246,0),IF('People_Inputs'!$E$23="CORP",'Payroll'!AA266,0),IF('People_Inputs'!$E$24="CORP",'Payroll'!AA286,0),IF('People_Inputs'!$E$25="CORP",'Payroll'!AA306,0),IF('People_Inputs'!$E$26="CORP",'Payroll'!AA326,0),IF('People_Inputs'!$E$27="CORP",'Payroll'!AA346,0),IF('People_Inputs'!$E$28="CORP",'Payroll'!AA366,0),IF('People_Inputs'!$E$29="CORP",'Payroll'!AA386,0),IF('People_Inputs'!$E$30="CORP",'Payroll'!AA406,0),IF('People_Inputs'!$E$31="CORP",'Payroll'!AA426,0),IF('People_Inputs'!$E$32="CORP",'Payroll'!AA446,0),IF('People_Inputs'!$E$33="CORP",'Payroll'!AA466,0),IF('People_Inputs'!$E$34="CORP",'Payroll'!AA486,0),IF('People_Inputs'!$E$35="CORP",'Payroll'!AA506,0),IF('People_Inputs'!$E$36="CORP",'Payroll'!AA526,0),IF('People_Inputs'!$E$37="CORP",'Payroll'!AA546,0),IF('People_Inputs'!$E$38="CORP",'Payroll'!AA566,0),IF('People_Inputs'!$E$39="CORP",'Payroll'!AA586,0),IF('People_Inputs'!$E$40="CORP",'Payroll'!AA606,0),IF('People_Inputs'!$E$41="CORP",'Payroll'!AA626,0),IF('People_Inputs'!$E$42="CORP",'Payroll'!AA646,0),IF('People_Inputs'!$E$43="CORP",'Payroll'!AA666,0),IF('People_Inputs'!$E$44="CORP",'Payroll'!AA686,0),IF('People_Inputs'!$E$45="CORP",'Payroll'!AA706,0),IF('People_Inputs'!$E$46="CORP",'Payroll'!AA726,0),IF('People_Inputs'!$E$47="CORP",'Payroll'!AA746,0),IF('People_Inputs'!$E$48="CORP",'Payroll'!AA766,0),IF('People_Inputs'!$E$49="CORP",'Payroll'!AA786,0),IF('People_Inputs'!$E$50="CORP",'Payroll'!AA806,0),IF('People_Inputs'!$E$51="CORP",'Payroll'!AA826,0),IF('People_Inputs'!$E$52="CORP",'Payroll'!AA846,0),IF('People_Inputs'!$E$53="CORP",'Payroll'!AA866,0),IF('People_Inputs'!$E$54="CORP",'Payroll'!AA886,0),IF('People_Inputs'!$E$55="CORP",'Payroll'!AA906,0),IF('People_Inputs'!$E$56="CORP",'Payroll'!AA926,0),IF('People_Inputs'!$E$57="CORP",'Payroll'!AA946,0),IF('People_Inputs'!$E$58="CORP",'Payroll'!AA966,0),IF('People_Inputs'!$E$59="CORP",'Payroll'!AA986,0),IF('People_Inputs'!$E$60="CORP",'Payroll'!AA1006,0),IF('People_Inputs'!$E$61="CORP",'Payroll'!AA1026,0),IF('People_Inputs'!$E$62="CORP",'Payroll'!AA1046,0),IF('People_Inputs'!$E$63="CORP",'Payroll'!AA1066,0),IF('People_Inputs'!$E$64="CORP",'Payroll'!AA1086,0),IF('People_Inputs'!$E$65="CORP",'Payroll'!AA1106,0),IF('People_Inputs'!$E$66="CORP",'Payroll'!AA1126,0),IF('People_Inputs'!$E$67="CORP",'Payroll'!AA1146,0),IF('People_Inputs'!$E$68="CORP",'Payroll'!AA1166,0),IF('People_Inputs'!$E$69="CORP",'Payroll'!AA1186,0),IF('People_Inputs'!$E$70="CORP",'Payroll'!AA1206,0))</f>
        <v>0.0</v>
      </c>
      <c r="AB43" s="35">
        <f>SUM(IF('People_Inputs'!$E$11="CORP",'Payroll'!AB26,0),IF('People_Inputs'!$E$12="CORP",'Payroll'!AB46,0),IF('People_Inputs'!$E$13="CORP",'Payroll'!AB66,0),IF('People_Inputs'!$E$14="CORP",'Payroll'!AB86,0),IF('People_Inputs'!$E$15="CORP",'Payroll'!AB106,0),IF('People_Inputs'!$E$16="CORP",'Payroll'!AB126,0),IF('People_Inputs'!$E$17="CORP",'Payroll'!AB146,0),IF('People_Inputs'!$E$18="CORP",'Payroll'!AB166,0),IF('People_Inputs'!$E$19="CORP",'Payroll'!AB186,0),IF('People_Inputs'!$E$20="CORP",'Payroll'!AB206,0),IF('People_Inputs'!$E$21="CORP",'Payroll'!AB226,0),IF('People_Inputs'!$E$22="CORP",'Payroll'!AB246,0),IF('People_Inputs'!$E$23="CORP",'Payroll'!AB266,0),IF('People_Inputs'!$E$24="CORP",'Payroll'!AB286,0),IF('People_Inputs'!$E$25="CORP",'Payroll'!AB306,0),IF('People_Inputs'!$E$26="CORP",'Payroll'!AB326,0),IF('People_Inputs'!$E$27="CORP",'Payroll'!AB346,0),IF('People_Inputs'!$E$28="CORP",'Payroll'!AB366,0),IF('People_Inputs'!$E$29="CORP",'Payroll'!AB386,0),IF('People_Inputs'!$E$30="CORP",'Payroll'!AB406,0),IF('People_Inputs'!$E$31="CORP",'Payroll'!AB426,0),IF('People_Inputs'!$E$32="CORP",'Payroll'!AB446,0),IF('People_Inputs'!$E$33="CORP",'Payroll'!AB466,0),IF('People_Inputs'!$E$34="CORP",'Payroll'!AB486,0),IF('People_Inputs'!$E$35="CORP",'Payroll'!AB506,0),IF('People_Inputs'!$E$36="CORP",'Payroll'!AB526,0),IF('People_Inputs'!$E$37="CORP",'Payroll'!AB546,0),IF('People_Inputs'!$E$38="CORP",'Payroll'!AB566,0),IF('People_Inputs'!$E$39="CORP",'Payroll'!AB586,0),IF('People_Inputs'!$E$40="CORP",'Payroll'!AB606,0),IF('People_Inputs'!$E$41="CORP",'Payroll'!AB626,0),IF('People_Inputs'!$E$42="CORP",'Payroll'!AB646,0),IF('People_Inputs'!$E$43="CORP",'Payroll'!AB666,0),IF('People_Inputs'!$E$44="CORP",'Payroll'!AB686,0),IF('People_Inputs'!$E$45="CORP",'Payroll'!AB706,0),IF('People_Inputs'!$E$46="CORP",'Payroll'!AB726,0),IF('People_Inputs'!$E$47="CORP",'Payroll'!AB746,0),IF('People_Inputs'!$E$48="CORP",'Payroll'!AB766,0),IF('People_Inputs'!$E$49="CORP",'Payroll'!AB786,0),IF('People_Inputs'!$E$50="CORP",'Payroll'!AB806,0),IF('People_Inputs'!$E$51="CORP",'Payroll'!AB826,0),IF('People_Inputs'!$E$52="CORP",'Payroll'!AB846,0),IF('People_Inputs'!$E$53="CORP",'Payroll'!AB866,0),IF('People_Inputs'!$E$54="CORP",'Payroll'!AB886,0),IF('People_Inputs'!$E$55="CORP",'Payroll'!AB906,0),IF('People_Inputs'!$E$56="CORP",'Payroll'!AB926,0),IF('People_Inputs'!$E$57="CORP",'Payroll'!AB946,0),IF('People_Inputs'!$E$58="CORP",'Payroll'!AB966,0),IF('People_Inputs'!$E$59="CORP",'Payroll'!AB986,0),IF('People_Inputs'!$E$60="CORP",'Payroll'!AB1006,0),IF('People_Inputs'!$E$61="CORP",'Payroll'!AB1026,0),IF('People_Inputs'!$E$62="CORP",'Payroll'!AB1046,0),IF('People_Inputs'!$E$63="CORP",'Payroll'!AB1066,0),IF('People_Inputs'!$E$64="CORP",'Payroll'!AB1086,0),IF('People_Inputs'!$E$65="CORP",'Payroll'!AB1106,0),IF('People_Inputs'!$E$66="CORP",'Payroll'!AB1126,0),IF('People_Inputs'!$E$67="CORP",'Payroll'!AB1146,0),IF('People_Inputs'!$E$68="CORP",'Payroll'!AB1166,0),IF('People_Inputs'!$E$69="CORP",'Payroll'!AB1186,0),IF('People_Inputs'!$E$70="CORP",'Payroll'!AB1206,0))</f>
        <v>0.0</v>
      </c>
      <c r="AC43" s="35">
        <f>SUM(IF('People_Inputs'!$E$11="CORP",'Payroll'!AC26,0),IF('People_Inputs'!$E$12="CORP",'Payroll'!AC46,0),IF('People_Inputs'!$E$13="CORP",'Payroll'!AC66,0),IF('People_Inputs'!$E$14="CORP",'Payroll'!AC86,0),IF('People_Inputs'!$E$15="CORP",'Payroll'!AC106,0),IF('People_Inputs'!$E$16="CORP",'Payroll'!AC126,0),IF('People_Inputs'!$E$17="CORP",'Payroll'!AC146,0),IF('People_Inputs'!$E$18="CORP",'Payroll'!AC166,0),IF('People_Inputs'!$E$19="CORP",'Payroll'!AC186,0),IF('People_Inputs'!$E$20="CORP",'Payroll'!AC206,0),IF('People_Inputs'!$E$21="CORP",'Payroll'!AC226,0),IF('People_Inputs'!$E$22="CORP",'Payroll'!AC246,0),IF('People_Inputs'!$E$23="CORP",'Payroll'!AC266,0),IF('People_Inputs'!$E$24="CORP",'Payroll'!AC286,0),IF('People_Inputs'!$E$25="CORP",'Payroll'!AC306,0),IF('People_Inputs'!$E$26="CORP",'Payroll'!AC326,0),IF('People_Inputs'!$E$27="CORP",'Payroll'!AC346,0),IF('People_Inputs'!$E$28="CORP",'Payroll'!AC366,0),IF('People_Inputs'!$E$29="CORP",'Payroll'!AC386,0),IF('People_Inputs'!$E$30="CORP",'Payroll'!AC406,0),IF('People_Inputs'!$E$31="CORP",'Payroll'!AC426,0),IF('People_Inputs'!$E$32="CORP",'Payroll'!AC446,0),IF('People_Inputs'!$E$33="CORP",'Payroll'!AC466,0),IF('People_Inputs'!$E$34="CORP",'Payroll'!AC486,0),IF('People_Inputs'!$E$35="CORP",'Payroll'!AC506,0),IF('People_Inputs'!$E$36="CORP",'Payroll'!AC526,0),IF('People_Inputs'!$E$37="CORP",'Payroll'!AC546,0),IF('People_Inputs'!$E$38="CORP",'Payroll'!AC566,0),IF('People_Inputs'!$E$39="CORP",'Payroll'!AC586,0),IF('People_Inputs'!$E$40="CORP",'Payroll'!AC606,0),IF('People_Inputs'!$E$41="CORP",'Payroll'!AC626,0),IF('People_Inputs'!$E$42="CORP",'Payroll'!AC646,0),IF('People_Inputs'!$E$43="CORP",'Payroll'!AC666,0),IF('People_Inputs'!$E$44="CORP",'Payroll'!AC686,0),IF('People_Inputs'!$E$45="CORP",'Payroll'!AC706,0),IF('People_Inputs'!$E$46="CORP",'Payroll'!AC726,0),IF('People_Inputs'!$E$47="CORP",'Payroll'!AC746,0),IF('People_Inputs'!$E$48="CORP",'Payroll'!AC766,0),IF('People_Inputs'!$E$49="CORP",'Payroll'!AC786,0),IF('People_Inputs'!$E$50="CORP",'Payroll'!AC806,0),IF('People_Inputs'!$E$51="CORP",'Payroll'!AC826,0),IF('People_Inputs'!$E$52="CORP",'Payroll'!AC846,0),IF('People_Inputs'!$E$53="CORP",'Payroll'!AC866,0),IF('People_Inputs'!$E$54="CORP",'Payroll'!AC886,0),IF('People_Inputs'!$E$55="CORP",'Payroll'!AC906,0),IF('People_Inputs'!$E$56="CORP",'Payroll'!AC926,0),IF('People_Inputs'!$E$57="CORP",'Payroll'!AC946,0),IF('People_Inputs'!$E$58="CORP",'Payroll'!AC966,0),IF('People_Inputs'!$E$59="CORP",'Payroll'!AC986,0),IF('People_Inputs'!$E$60="CORP",'Payroll'!AC1006,0),IF('People_Inputs'!$E$61="CORP",'Payroll'!AC1026,0),IF('People_Inputs'!$E$62="CORP",'Payroll'!AC1046,0),IF('People_Inputs'!$E$63="CORP",'Payroll'!AC1066,0),IF('People_Inputs'!$E$64="CORP",'Payroll'!AC1086,0),IF('People_Inputs'!$E$65="CORP",'Payroll'!AC1106,0),IF('People_Inputs'!$E$66="CORP",'Payroll'!AC1126,0),IF('People_Inputs'!$E$67="CORP",'Payroll'!AC1146,0),IF('People_Inputs'!$E$68="CORP",'Payroll'!AC1166,0),IF('People_Inputs'!$E$69="CORP",'Payroll'!AC1186,0),IF('People_Inputs'!$E$70="CORP",'Payroll'!AC1206,0))</f>
        <v>0.0</v>
      </c>
      <c r="AD43" s="35">
        <f>SUM(IF('People_Inputs'!$E$11="CORP",'Payroll'!AD26,0),IF('People_Inputs'!$E$12="CORP",'Payroll'!AD46,0),IF('People_Inputs'!$E$13="CORP",'Payroll'!AD66,0),IF('People_Inputs'!$E$14="CORP",'Payroll'!AD86,0),IF('People_Inputs'!$E$15="CORP",'Payroll'!AD106,0),IF('People_Inputs'!$E$16="CORP",'Payroll'!AD126,0),IF('People_Inputs'!$E$17="CORP",'Payroll'!AD146,0),IF('People_Inputs'!$E$18="CORP",'Payroll'!AD166,0),IF('People_Inputs'!$E$19="CORP",'Payroll'!AD186,0),IF('People_Inputs'!$E$20="CORP",'Payroll'!AD206,0),IF('People_Inputs'!$E$21="CORP",'Payroll'!AD226,0),IF('People_Inputs'!$E$22="CORP",'Payroll'!AD246,0),IF('People_Inputs'!$E$23="CORP",'Payroll'!AD266,0),IF('People_Inputs'!$E$24="CORP",'Payroll'!AD286,0),IF('People_Inputs'!$E$25="CORP",'Payroll'!AD306,0),IF('People_Inputs'!$E$26="CORP",'Payroll'!AD326,0),IF('People_Inputs'!$E$27="CORP",'Payroll'!AD346,0),IF('People_Inputs'!$E$28="CORP",'Payroll'!AD366,0),IF('People_Inputs'!$E$29="CORP",'Payroll'!AD386,0),IF('People_Inputs'!$E$30="CORP",'Payroll'!AD406,0),IF('People_Inputs'!$E$31="CORP",'Payroll'!AD426,0),IF('People_Inputs'!$E$32="CORP",'Payroll'!AD446,0),IF('People_Inputs'!$E$33="CORP",'Payroll'!AD466,0),IF('People_Inputs'!$E$34="CORP",'Payroll'!AD486,0),IF('People_Inputs'!$E$35="CORP",'Payroll'!AD506,0),IF('People_Inputs'!$E$36="CORP",'Payroll'!AD526,0),IF('People_Inputs'!$E$37="CORP",'Payroll'!AD546,0),IF('People_Inputs'!$E$38="CORP",'Payroll'!AD566,0),IF('People_Inputs'!$E$39="CORP",'Payroll'!AD586,0),IF('People_Inputs'!$E$40="CORP",'Payroll'!AD606,0),IF('People_Inputs'!$E$41="CORP",'Payroll'!AD626,0),IF('People_Inputs'!$E$42="CORP",'Payroll'!AD646,0),IF('People_Inputs'!$E$43="CORP",'Payroll'!AD666,0),IF('People_Inputs'!$E$44="CORP",'Payroll'!AD686,0),IF('People_Inputs'!$E$45="CORP",'Payroll'!AD706,0),IF('People_Inputs'!$E$46="CORP",'Payroll'!AD726,0),IF('People_Inputs'!$E$47="CORP",'Payroll'!AD746,0),IF('People_Inputs'!$E$48="CORP",'Payroll'!AD766,0),IF('People_Inputs'!$E$49="CORP",'Payroll'!AD786,0),IF('People_Inputs'!$E$50="CORP",'Payroll'!AD806,0),IF('People_Inputs'!$E$51="CORP",'Payroll'!AD826,0),IF('People_Inputs'!$E$52="CORP",'Payroll'!AD846,0),IF('People_Inputs'!$E$53="CORP",'Payroll'!AD866,0),IF('People_Inputs'!$E$54="CORP",'Payroll'!AD886,0),IF('People_Inputs'!$E$55="CORP",'Payroll'!AD906,0),IF('People_Inputs'!$E$56="CORP",'Payroll'!AD926,0),IF('People_Inputs'!$E$57="CORP",'Payroll'!AD946,0),IF('People_Inputs'!$E$58="CORP",'Payroll'!AD966,0),IF('People_Inputs'!$E$59="CORP",'Payroll'!AD986,0),IF('People_Inputs'!$E$60="CORP",'Payroll'!AD1006,0),IF('People_Inputs'!$E$61="CORP",'Payroll'!AD1026,0),IF('People_Inputs'!$E$62="CORP",'Payroll'!AD1046,0),IF('People_Inputs'!$E$63="CORP",'Payroll'!AD1066,0),IF('People_Inputs'!$E$64="CORP",'Payroll'!AD1086,0),IF('People_Inputs'!$E$65="CORP",'Payroll'!AD1106,0),IF('People_Inputs'!$E$66="CORP",'Payroll'!AD1126,0),IF('People_Inputs'!$E$67="CORP",'Payroll'!AD1146,0),IF('People_Inputs'!$E$68="CORP",'Payroll'!AD1166,0),IF('People_Inputs'!$E$69="CORP",'Payroll'!AD1186,0),IF('People_Inputs'!$E$70="CORP",'Payroll'!AD1206,0))</f>
        <v>0.0</v>
      </c>
      <c r="AE43" s="35">
        <f>SUM(IF('People_Inputs'!$E$11="CORP",'Payroll'!AE26,0),IF('People_Inputs'!$E$12="CORP",'Payroll'!AE46,0),IF('People_Inputs'!$E$13="CORP",'Payroll'!AE66,0),IF('People_Inputs'!$E$14="CORP",'Payroll'!AE86,0),IF('People_Inputs'!$E$15="CORP",'Payroll'!AE106,0),IF('People_Inputs'!$E$16="CORP",'Payroll'!AE126,0),IF('People_Inputs'!$E$17="CORP",'Payroll'!AE146,0),IF('People_Inputs'!$E$18="CORP",'Payroll'!AE166,0),IF('People_Inputs'!$E$19="CORP",'Payroll'!AE186,0),IF('People_Inputs'!$E$20="CORP",'Payroll'!AE206,0),IF('People_Inputs'!$E$21="CORP",'Payroll'!AE226,0),IF('People_Inputs'!$E$22="CORP",'Payroll'!AE246,0),IF('People_Inputs'!$E$23="CORP",'Payroll'!AE266,0),IF('People_Inputs'!$E$24="CORP",'Payroll'!AE286,0),IF('People_Inputs'!$E$25="CORP",'Payroll'!AE306,0),IF('People_Inputs'!$E$26="CORP",'Payroll'!AE326,0),IF('People_Inputs'!$E$27="CORP",'Payroll'!AE346,0),IF('People_Inputs'!$E$28="CORP",'Payroll'!AE366,0),IF('People_Inputs'!$E$29="CORP",'Payroll'!AE386,0),IF('People_Inputs'!$E$30="CORP",'Payroll'!AE406,0),IF('People_Inputs'!$E$31="CORP",'Payroll'!AE426,0),IF('People_Inputs'!$E$32="CORP",'Payroll'!AE446,0),IF('People_Inputs'!$E$33="CORP",'Payroll'!AE466,0),IF('People_Inputs'!$E$34="CORP",'Payroll'!AE486,0),IF('People_Inputs'!$E$35="CORP",'Payroll'!AE506,0),IF('People_Inputs'!$E$36="CORP",'Payroll'!AE526,0),IF('People_Inputs'!$E$37="CORP",'Payroll'!AE546,0),IF('People_Inputs'!$E$38="CORP",'Payroll'!AE566,0),IF('People_Inputs'!$E$39="CORP",'Payroll'!AE586,0),IF('People_Inputs'!$E$40="CORP",'Payroll'!AE606,0),IF('People_Inputs'!$E$41="CORP",'Payroll'!AE626,0),IF('People_Inputs'!$E$42="CORP",'Payroll'!AE646,0),IF('People_Inputs'!$E$43="CORP",'Payroll'!AE666,0),IF('People_Inputs'!$E$44="CORP",'Payroll'!AE686,0),IF('People_Inputs'!$E$45="CORP",'Payroll'!AE706,0),IF('People_Inputs'!$E$46="CORP",'Payroll'!AE726,0),IF('People_Inputs'!$E$47="CORP",'Payroll'!AE746,0),IF('People_Inputs'!$E$48="CORP",'Payroll'!AE766,0),IF('People_Inputs'!$E$49="CORP",'Payroll'!AE786,0),IF('People_Inputs'!$E$50="CORP",'Payroll'!AE806,0),IF('People_Inputs'!$E$51="CORP",'Payroll'!AE826,0),IF('People_Inputs'!$E$52="CORP",'Payroll'!AE846,0),IF('People_Inputs'!$E$53="CORP",'Payroll'!AE866,0),IF('People_Inputs'!$E$54="CORP",'Payroll'!AE886,0),IF('People_Inputs'!$E$55="CORP",'Payroll'!AE906,0),IF('People_Inputs'!$E$56="CORP",'Payroll'!AE926,0),IF('People_Inputs'!$E$57="CORP",'Payroll'!AE946,0),IF('People_Inputs'!$E$58="CORP",'Payroll'!AE966,0),IF('People_Inputs'!$E$59="CORP",'Payroll'!AE986,0),IF('People_Inputs'!$E$60="CORP",'Payroll'!AE1006,0),IF('People_Inputs'!$E$61="CORP",'Payroll'!AE1026,0),IF('People_Inputs'!$E$62="CORP",'Payroll'!AE1046,0),IF('People_Inputs'!$E$63="CORP",'Payroll'!AE1066,0),IF('People_Inputs'!$E$64="CORP",'Payroll'!AE1086,0),IF('People_Inputs'!$E$65="CORP",'Payroll'!AE1106,0),IF('People_Inputs'!$E$66="CORP",'Payroll'!AE1126,0),IF('People_Inputs'!$E$67="CORP",'Payroll'!AE1146,0),IF('People_Inputs'!$E$68="CORP",'Payroll'!AE1166,0),IF('People_Inputs'!$E$69="CORP",'Payroll'!AE1186,0),IF('People_Inputs'!$E$70="CORP",'Payroll'!AE1206,0))</f>
        <v>0.0</v>
      </c>
      <c r="AF43" s="35">
        <f>SUM(IF('People_Inputs'!$E$11="CORP",'Payroll'!AF26,0),IF('People_Inputs'!$E$12="CORP",'Payroll'!AF46,0),IF('People_Inputs'!$E$13="CORP",'Payroll'!AF66,0),IF('People_Inputs'!$E$14="CORP",'Payroll'!AF86,0),IF('People_Inputs'!$E$15="CORP",'Payroll'!AF106,0),IF('People_Inputs'!$E$16="CORP",'Payroll'!AF126,0),IF('People_Inputs'!$E$17="CORP",'Payroll'!AF146,0),IF('People_Inputs'!$E$18="CORP",'Payroll'!AF166,0),IF('People_Inputs'!$E$19="CORP",'Payroll'!AF186,0),IF('People_Inputs'!$E$20="CORP",'Payroll'!AF206,0),IF('People_Inputs'!$E$21="CORP",'Payroll'!AF226,0),IF('People_Inputs'!$E$22="CORP",'Payroll'!AF246,0),IF('People_Inputs'!$E$23="CORP",'Payroll'!AF266,0),IF('People_Inputs'!$E$24="CORP",'Payroll'!AF286,0),IF('People_Inputs'!$E$25="CORP",'Payroll'!AF306,0),IF('People_Inputs'!$E$26="CORP",'Payroll'!AF326,0),IF('People_Inputs'!$E$27="CORP",'Payroll'!AF346,0),IF('People_Inputs'!$E$28="CORP",'Payroll'!AF366,0),IF('People_Inputs'!$E$29="CORP",'Payroll'!AF386,0),IF('People_Inputs'!$E$30="CORP",'Payroll'!AF406,0),IF('People_Inputs'!$E$31="CORP",'Payroll'!AF426,0),IF('People_Inputs'!$E$32="CORP",'Payroll'!AF446,0),IF('People_Inputs'!$E$33="CORP",'Payroll'!AF466,0),IF('People_Inputs'!$E$34="CORP",'Payroll'!AF486,0),IF('People_Inputs'!$E$35="CORP",'Payroll'!AF506,0),IF('People_Inputs'!$E$36="CORP",'Payroll'!AF526,0),IF('People_Inputs'!$E$37="CORP",'Payroll'!AF546,0),IF('People_Inputs'!$E$38="CORP",'Payroll'!AF566,0),IF('People_Inputs'!$E$39="CORP",'Payroll'!AF586,0),IF('People_Inputs'!$E$40="CORP",'Payroll'!AF606,0),IF('People_Inputs'!$E$41="CORP",'Payroll'!AF626,0),IF('People_Inputs'!$E$42="CORP",'Payroll'!AF646,0),IF('People_Inputs'!$E$43="CORP",'Payroll'!AF666,0),IF('People_Inputs'!$E$44="CORP",'Payroll'!AF686,0),IF('People_Inputs'!$E$45="CORP",'Payroll'!AF706,0),IF('People_Inputs'!$E$46="CORP",'Payroll'!AF726,0),IF('People_Inputs'!$E$47="CORP",'Payroll'!AF746,0),IF('People_Inputs'!$E$48="CORP",'Payroll'!AF766,0),IF('People_Inputs'!$E$49="CORP",'Payroll'!AF786,0),IF('People_Inputs'!$E$50="CORP",'Payroll'!AF806,0),IF('People_Inputs'!$E$51="CORP",'Payroll'!AF826,0),IF('People_Inputs'!$E$52="CORP",'Payroll'!AF846,0),IF('People_Inputs'!$E$53="CORP",'Payroll'!AF866,0),IF('People_Inputs'!$E$54="CORP",'Payroll'!AF886,0),IF('People_Inputs'!$E$55="CORP",'Payroll'!AF906,0),IF('People_Inputs'!$E$56="CORP",'Payroll'!AF926,0),IF('People_Inputs'!$E$57="CORP",'Payroll'!AF946,0),IF('People_Inputs'!$E$58="CORP",'Payroll'!AF966,0),IF('People_Inputs'!$E$59="CORP",'Payroll'!AF986,0),IF('People_Inputs'!$E$60="CORP",'Payroll'!AF1006,0),IF('People_Inputs'!$E$61="CORP",'Payroll'!AF1026,0),IF('People_Inputs'!$E$62="CORP",'Payroll'!AF1046,0),IF('People_Inputs'!$E$63="CORP",'Payroll'!AF1066,0),IF('People_Inputs'!$E$64="CORP",'Payroll'!AF1086,0),IF('People_Inputs'!$E$65="CORP",'Payroll'!AF1106,0),IF('People_Inputs'!$E$66="CORP",'Payroll'!AF1126,0),IF('People_Inputs'!$E$67="CORP",'Payroll'!AF1146,0),IF('People_Inputs'!$E$68="CORP",'Payroll'!AF1166,0),IF('People_Inputs'!$E$69="CORP",'Payroll'!AF1186,0),IF('People_Inputs'!$E$70="CORP",'Payroll'!AF1206,0))</f>
        <v>0.0</v>
      </c>
      <c r="AG43" s="35">
        <f>SUM(IF('People_Inputs'!$E$11="CORP",'Payroll'!AG26,0),IF('People_Inputs'!$E$12="CORP",'Payroll'!AG46,0),IF('People_Inputs'!$E$13="CORP",'Payroll'!AG66,0),IF('People_Inputs'!$E$14="CORP",'Payroll'!AG86,0),IF('People_Inputs'!$E$15="CORP",'Payroll'!AG106,0),IF('People_Inputs'!$E$16="CORP",'Payroll'!AG126,0),IF('People_Inputs'!$E$17="CORP",'Payroll'!AG146,0),IF('People_Inputs'!$E$18="CORP",'Payroll'!AG166,0),IF('People_Inputs'!$E$19="CORP",'Payroll'!AG186,0),IF('People_Inputs'!$E$20="CORP",'Payroll'!AG206,0),IF('People_Inputs'!$E$21="CORP",'Payroll'!AG226,0),IF('People_Inputs'!$E$22="CORP",'Payroll'!AG246,0),IF('People_Inputs'!$E$23="CORP",'Payroll'!AG266,0),IF('People_Inputs'!$E$24="CORP",'Payroll'!AG286,0),IF('People_Inputs'!$E$25="CORP",'Payroll'!AG306,0),IF('People_Inputs'!$E$26="CORP",'Payroll'!AG326,0),IF('People_Inputs'!$E$27="CORP",'Payroll'!AG346,0),IF('People_Inputs'!$E$28="CORP",'Payroll'!AG366,0),IF('People_Inputs'!$E$29="CORP",'Payroll'!AG386,0),IF('People_Inputs'!$E$30="CORP",'Payroll'!AG406,0),IF('People_Inputs'!$E$31="CORP",'Payroll'!AG426,0),IF('People_Inputs'!$E$32="CORP",'Payroll'!AG446,0),IF('People_Inputs'!$E$33="CORP",'Payroll'!AG466,0),IF('People_Inputs'!$E$34="CORP",'Payroll'!AG486,0),IF('People_Inputs'!$E$35="CORP",'Payroll'!AG506,0),IF('People_Inputs'!$E$36="CORP",'Payroll'!AG526,0),IF('People_Inputs'!$E$37="CORP",'Payroll'!AG546,0),IF('People_Inputs'!$E$38="CORP",'Payroll'!AG566,0),IF('People_Inputs'!$E$39="CORP",'Payroll'!AG586,0),IF('People_Inputs'!$E$40="CORP",'Payroll'!AG606,0),IF('People_Inputs'!$E$41="CORP",'Payroll'!AG626,0),IF('People_Inputs'!$E$42="CORP",'Payroll'!AG646,0),IF('People_Inputs'!$E$43="CORP",'Payroll'!AG666,0),IF('People_Inputs'!$E$44="CORP",'Payroll'!AG686,0),IF('People_Inputs'!$E$45="CORP",'Payroll'!AG706,0),IF('People_Inputs'!$E$46="CORP",'Payroll'!AG726,0),IF('People_Inputs'!$E$47="CORP",'Payroll'!AG746,0),IF('People_Inputs'!$E$48="CORP",'Payroll'!AG766,0),IF('People_Inputs'!$E$49="CORP",'Payroll'!AG786,0),IF('People_Inputs'!$E$50="CORP",'Payroll'!AG806,0),IF('People_Inputs'!$E$51="CORP",'Payroll'!AG826,0),IF('People_Inputs'!$E$52="CORP",'Payroll'!AG846,0),IF('People_Inputs'!$E$53="CORP",'Payroll'!AG866,0),IF('People_Inputs'!$E$54="CORP",'Payroll'!AG886,0),IF('People_Inputs'!$E$55="CORP",'Payroll'!AG906,0),IF('People_Inputs'!$E$56="CORP",'Payroll'!AG926,0),IF('People_Inputs'!$E$57="CORP",'Payroll'!AG946,0),IF('People_Inputs'!$E$58="CORP",'Payroll'!AG966,0),IF('People_Inputs'!$E$59="CORP",'Payroll'!AG986,0),IF('People_Inputs'!$E$60="CORP",'Payroll'!AG1006,0),IF('People_Inputs'!$E$61="CORP",'Payroll'!AG1026,0),IF('People_Inputs'!$E$62="CORP",'Payroll'!AG1046,0),IF('People_Inputs'!$E$63="CORP",'Payroll'!AG1066,0),IF('People_Inputs'!$E$64="CORP",'Payroll'!AG1086,0),IF('People_Inputs'!$E$65="CORP",'Payroll'!AG1106,0),IF('People_Inputs'!$E$66="CORP",'Payroll'!AG1126,0),IF('People_Inputs'!$E$67="CORP",'Payroll'!AG1146,0),IF('People_Inputs'!$E$68="CORP",'Payroll'!AG1166,0),IF('People_Inputs'!$E$69="CORP",'Payroll'!AG1186,0),IF('People_Inputs'!$E$70="CORP",'Payroll'!AG1206,0))</f>
        <v>0.0</v>
      </c>
      <c r="AH43" s="35">
        <f>SUM(IF('People_Inputs'!$E$11="CORP",'Payroll'!AH26,0),IF('People_Inputs'!$E$12="CORP",'Payroll'!AH46,0),IF('People_Inputs'!$E$13="CORP",'Payroll'!AH66,0),IF('People_Inputs'!$E$14="CORP",'Payroll'!AH86,0),IF('People_Inputs'!$E$15="CORP",'Payroll'!AH106,0),IF('People_Inputs'!$E$16="CORP",'Payroll'!AH126,0),IF('People_Inputs'!$E$17="CORP",'Payroll'!AH146,0),IF('People_Inputs'!$E$18="CORP",'Payroll'!AH166,0),IF('People_Inputs'!$E$19="CORP",'Payroll'!AH186,0),IF('People_Inputs'!$E$20="CORP",'Payroll'!AH206,0),IF('People_Inputs'!$E$21="CORP",'Payroll'!AH226,0),IF('People_Inputs'!$E$22="CORP",'Payroll'!AH246,0),IF('People_Inputs'!$E$23="CORP",'Payroll'!AH266,0),IF('People_Inputs'!$E$24="CORP",'Payroll'!AH286,0),IF('People_Inputs'!$E$25="CORP",'Payroll'!AH306,0),IF('People_Inputs'!$E$26="CORP",'Payroll'!AH326,0),IF('People_Inputs'!$E$27="CORP",'Payroll'!AH346,0),IF('People_Inputs'!$E$28="CORP",'Payroll'!AH366,0),IF('People_Inputs'!$E$29="CORP",'Payroll'!AH386,0),IF('People_Inputs'!$E$30="CORP",'Payroll'!AH406,0),IF('People_Inputs'!$E$31="CORP",'Payroll'!AH426,0),IF('People_Inputs'!$E$32="CORP",'Payroll'!AH446,0),IF('People_Inputs'!$E$33="CORP",'Payroll'!AH466,0),IF('People_Inputs'!$E$34="CORP",'Payroll'!AH486,0),IF('People_Inputs'!$E$35="CORP",'Payroll'!AH506,0),IF('People_Inputs'!$E$36="CORP",'Payroll'!AH526,0),IF('People_Inputs'!$E$37="CORP",'Payroll'!AH546,0),IF('People_Inputs'!$E$38="CORP",'Payroll'!AH566,0),IF('People_Inputs'!$E$39="CORP",'Payroll'!AH586,0),IF('People_Inputs'!$E$40="CORP",'Payroll'!AH606,0),IF('People_Inputs'!$E$41="CORP",'Payroll'!AH626,0),IF('People_Inputs'!$E$42="CORP",'Payroll'!AH646,0),IF('People_Inputs'!$E$43="CORP",'Payroll'!AH666,0),IF('People_Inputs'!$E$44="CORP",'Payroll'!AH686,0),IF('People_Inputs'!$E$45="CORP",'Payroll'!AH706,0),IF('People_Inputs'!$E$46="CORP",'Payroll'!AH726,0),IF('People_Inputs'!$E$47="CORP",'Payroll'!AH746,0),IF('People_Inputs'!$E$48="CORP",'Payroll'!AH766,0),IF('People_Inputs'!$E$49="CORP",'Payroll'!AH786,0),IF('People_Inputs'!$E$50="CORP",'Payroll'!AH806,0),IF('People_Inputs'!$E$51="CORP",'Payroll'!AH826,0),IF('People_Inputs'!$E$52="CORP",'Payroll'!AH846,0),IF('People_Inputs'!$E$53="CORP",'Payroll'!AH866,0),IF('People_Inputs'!$E$54="CORP",'Payroll'!AH886,0),IF('People_Inputs'!$E$55="CORP",'Payroll'!AH906,0),IF('People_Inputs'!$E$56="CORP",'Payroll'!AH926,0),IF('People_Inputs'!$E$57="CORP",'Payroll'!AH946,0),IF('People_Inputs'!$E$58="CORP",'Payroll'!AH966,0),IF('People_Inputs'!$E$59="CORP",'Payroll'!AH986,0),IF('People_Inputs'!$E$60="CORP",'Payroll'!AH1006,0),IF('People_Inputs'!$E$61="CORP",'Payroll'!AH1026,0),IF('People_Inputs'!$E$62="CORP",'Payroll'!AH1046,0),IF('People_Inputs'!$E$63="CORP",'Payroll'!AH1066,0),IF('People_Inputs'!$E$64="CORP",'Payroll'!AH1086,0),IF('People_Inputs'!$E$65="CORP",'Payroll'!AH1106,0),IF('People_Inputs'!$E$66="CORP",'Payroll'!AH1126,0),IF('People_Inputs'!$E$67="CORP",'Payroll'!AH1146,0),IF('People_Inputs'!$E$68="CORP",'Payroll'!AH1166,0),IF('People_Inputs'!$E$69="CORP",'Payroll'!AH1186,0),IF('People_Inputs'!$E$70="CORP",'Payroll'!AH1206,0))</f>
        <v>0.0</v>
      </c>
      <c r="AI43" s="35">
        <f>SUM(IF('People_Inputs'!$E$11="CORP",'Payroll'!AI26,0),IF('People_Inputs'!$E$12="CORP",'Payroll'!AI46,0),IF('People_Inputs'!$E$13="CORP",'Payroll'!AI66,0),IF('People_Inputs'!$E$14="CORP",'Payroll'!AI86,0),IF('People_Inputs'!$E$15="CORP",'Payroll'!AI106,0),IF('People_Inputs'!$E$16="CORP",'Payroll'!AI126,0),IF('People_Inputs'!$E$17="CORP",'Payroll'!AI146,0),IF('People_Inputs'!$E$18="CORP",'Payroll'!AI166,0),IF('People_Inputs'!$E$19="CORP",'Payroll'!AI186,0),IF('People_Inputs'!$E$20="CORP",'Payroll'!AI206,0),IF('People_Inputs'!$E$21="CORP",'Payroll'!AI226,0),IF('People_Inputs'!$E$22="CORP",'Payroll'!AI246,0),IF('People_Inputs'!$E$23="CORP",'Payroll'!AI266,0),IF('People_Inputs'!$E$24="CORP",'Payroll'!AI286,0),IF('People_Inputs'!$E$25="CORP",'Payroll'!AI306,0),IF('People_Inputs'!$E$26="CORP",'Payroll'!AI326,0),IF('People_Inputs'!$E$27="CORP",'Payroll'!AI346,0),IF('People_Inputs'!$E$28="CORP",'Payroll'!AI366,0),IF('People_Inputs'!$E$29="CORP",'Payroll'!AI386,0),IF('People_Inputs'!$E$30="CORP",'Payroll'!AI406,0),IF('People_Inputs'!$E$31="CORP",'Payroll'!AI426,0),IF('People_Inputs'!$E$32="CORP",'Payroll'!AI446,0),IF('People_Inputs'!$E$33="CORP",'Payroll'!AI466,0),IF('People_Inputs'!$E$34="CORP",'Payroll'!AI486,0),IF('People_Inputs'!$E$35="CORP",'Payroll'!AI506,0),IF('People_Inputs'!$E$36="CORP",'Payroll'!AI526,0),IF('People_Inputs'!$E$37="CORP",'Payroll'!AI546,0),IF('People_Inputs'!$E$38="CORP",'Payroll'!AI566,0),IF('People_Inputs'!$E$39="CORP",'Payroll'!AI586,0),IF('People_Inputs'!$E$40="CORP",'Payroll'!AI606,0),IF('People_Inputs'!$E$41="CORP",'Payroll'!AI626,0),IF('People_Inputs'!$E$42="CORP",'Payroll'!AI646,0),IF('People_Inputs'!$E$43="CORP",'Payroll'!AI666,0),IF('People_Inputs'!$E$44="CORP",'Payroll'!AI686,0),IF('People_Inputs'!$E$45="CORP",'Payroll'!AI706,0),IF('People_Inputs'!$E$46="CORP",'Payroll'!AI726,0),IF('People_Inputs'!$E$47="CORP",'Payroll'!AI746,0),IF('People_Inputs'!$E$48="CORP",'Payroll'!AI766,0),IF('People_Inputs'!$E$49="CORP",'Payroll'!AI786,0),IF('People_Inputs'!$E$50="CORP",'Payroll'!AI806,0),IF('People_Inputs'!$E$51="CORP",'Payroll'!AI826,0),IF('People_Inputs'!$E$52="CORP",'Payroll'!AI846,0),IF('People_Inputs'!$E$53="CORP",'Payroll'!AI866,0),IF('People_Inputs'!$E$54="CORP",'Payroll'!AI886,0),IF('People_Inputs'!$E$55="CORP",'Payroll'!AI906,0),IF('People_Inputs'!$E$56="CORP",'Payroll'!AI926,0),IF('People_Inputs'!$E$57="CORP",'Payroll'!AI946,0),IF('People_Inputs'!$E$58="CORP",'Payroll'!AI966,0),IF('People_Inputs'!$E$59="CORP",'Payroll'!AI986,0),IF('People_Inputs'!$E$60="CORP",'Payroll'!AI1006,0),IF('People_Inputs'!$E$61="CORP",'Payroll'!AI1026,0),IF('People_Inputs'!$E$62="CORP",'Payroll'!AI1046,0),IF('People_Inputs'!$E$63="CORP",'Payroll'!AI1066,0),IF('People_Inputs'!$E$64="CORP",'Payroll'!AI1086,0),IF('People_Inputs'!$E$65="CORP",'Payroll'!AI1106,0),IF('People_Inputs'!$E$66="CORP",'Payroll'!AI1126,0),IF('People_Inputs'!$E$67="CORP",'Payroll'!AI1146,0),IF('People_Inputs'!$E$68="CORP",'Payroll'!AI1166,0),IF('People_Inputs'!$E$69="CORP",'Payroll'!AI1186,0),IF('People_Inputs'!$E$70="CORP",'Payroll'!AI1206,0))</f>
        <v>0.0</v>
      </c>
      <c r="AJ43" s="35">
        <f>SUM(IF('People_Inputs'!$E$11="CORP",'Payroll'!AJ26,0),IF('People_Inputs'!$E$12="CORP",'Payroll'!AJ46,0),IF('People_Inputs'!$E$13="CORP",'Payroll'!AJ66,0),IF('People_Inputs'!$E$14="CORP",'Payroll'!AJ86,0),IF('People_Inputs'!$E$15="CORP",'Payroll'!AJ106,0),IF('People_Inputs'!$E$16="CORP",'Payroll'!AJ126,0),IF('People_Inputs'!$E$17="CORP",'Payroll'!AJ146,0),IF('People_Inputs'!$E$18="CORP",'Payroll'!AJ166,0),IF('People_Inputs'!$E$19="CORP",'Payroll'!AJ186,0),IF('People_Inputs'!$E$20="CORP",'Payroll'!AJ206,0),IF('People_Inputs'!$E$21="CORP",'Payroll'!AJ226,0),IF('People_Inputs'!$E$22="CORP",'Payroll'!AJ246,0),IF('People_Inputs'!$E$23="CORP",'Payroll'!AJ266,0),IF('People_Inputs'!$E$24="CORP",'Payroll'!AJ286,0),IF('People_Inputs'!$E$25="CORP",'Payroll'!AJ306,0),IF('People_Inputs'!$E$26="CORP",'Payroll'!AJ326,0),IF('People_Inputs'!$E$27="CORP",'Payroll'!AJ346,0),IF('People_Inputs'!$E$28="CORP",'Payroll'!AJ366,0),IF('People_Inputs'!$E$29="CORP",'Payroll'!AJ386,0),IF('People_Inputs'!$E$30="CORP",'Payroll'!AJ406,0),IF('People_Inputs'!$E$31="CORP",'Payroll'!AJ426,0),IF('People_Inputs'!$E$32="CORP",'Payroll'!AJ446,0),IF('People_Inputs'!$E$33="CORP",'Payroll'!AJ466,0),IF('People_Inputs'!$E$34="CORP",'Payroll'!AJ486,0),IF('People_Inputs'!$E$35="CORP",'Payroll'!AJ506,0),IF('People_Inputs'!$E$36="CORP",'Payroll'!AJ526,0),IF('People_Inputs'!$E$37="CORP",'Payroll'!AJ546,0),IF('People_Inputs'!$E$38="CORP",'Payroll'!AJ566,0),IF('People_Inputs'!$E$39="CORP",'Payroll'!AJ586,0),IF('People_Inputs'!$E$40="CORP",'Payroll'!AJ606,0),IF('People_Inputs'!$E$41="CORP",'Payroll'!AJ626,0),IF('People_Inputs'!$E$42="CORP",'Payroll'!AJ646,0),IF('People_Inputs'!$E$43="CORP",'Payroll'!AJ666,0),IF('People_Inputs'!$E$44="CORP",'Payroll'!AJ686,0),IF('People_Inputs'!$E$45="CORP",'Payroll'!AJ706,0),IF('People_Inputs'!$E$46="CORP",'Payroll'!AJ726,0),IF('People_Inputs'!$E$47="CORP",'Payroll'!AJ746,0),IF('People_Inputs'!$E$48="CORP",'Payroll'!AJ766,0),IF('People_Inputs'!$E$49="CORP",'Payroll'!AJ786,0),IF('People_Inputs'!$E$50="CORP",'Payroll'!AJ806,0),IF('People_Inputs'!$E$51="CORP",'Payroll'!AJ826,0),IF('People_Inputs'!$E$52="CORP",'Payroll'!AJ846,0),IF('People_Inputs'!$E$53="CORP",'Payroll'!AJ866,0),IF('People_Inputs'!$E$54="CORP",'Payroll'!AJ886,0),IF('People_Inputs'!$E$55="CORP",'Payroll'!AJ906,0),IF('People_Inputs'!$E$56="CORP",'Payroll'!AJ926,0),IF('People_Inputs'!$E$57="CORP",'Payroll'!AJ946,0),IF('People_Inputs'!$E$58="CORP",'Payroll'!AJ966,0),IF('People_Inputs'!$E$59="CORP",'Payroll'!AJ986,0),IF('People_Inputs'!$E$60="CORP",'Payroll'!AJ1006,0),IF('People_Inputs'!$E$61="CORP",'Payroll'!AJ1026,0),IF('People_Inputs'!$E$62="CORP",'Payroll'!AJ1046,0),IF('People_Inputs'!$E$63="CORP",'Payroll'!AJ1066,0),IF('People_Inputs'!$E$64="CORP",'Payroll'!AJ1086,0),IF('People_Inputs'!$E$65="CORP",'Payroll'!AJ1106,0),IF('People_Inputs'!$E$66="CORP",'Payroll'!AJ1126,0),IF('People_Inputs'!$E$67="CORP",'Payroll'!AJ1146,0),IF('People_Inputs'!$E$68="CORP",'Payroll'!AJ1166,0),IF('People_Inputs'!$E$69="CORP",'Payroll'!AJ1186,0),IF('People_Inputs'!$E$70="CORP",'Payroll'!AJ1206,0))</f>
        <v>0.0</v>
      </c>
      <c r="AK43" s="35">
        <f>SUM(IF('People_Inputs'!$E$11="CORP",'Payroll'!AK26,0),IF('People_Inputs'!$E$12="CORP",'Payroll'!AK46,0),IF('People_Inputs'!$E$13="CORP",'Payroll'!AK66,0),IF('People_Inputs'!$E$14="CORP",'Payroll'!AK86,0),IF('People_Inputs'!$E$15="CORP",'Payroll'!AK106,0),IF('People_Inputs'!$E$16="CORP",'Payroll'!AK126,0),IF('People_Inputs'!$E$17="CORP",'Payroll'!AK146,0),IF('People_Inputs'!$E$18="CORP",'Payroll'!AK166,0),IF('People_Inputs'!$E$19="CORP",'Payroll'!AK186,0),IF('People_Inputs'!$E$20="CORP",'Payroll'!AK206,0),IF('People_Inputs'!$E$21="CORP",'Payroll'!AK226,0),IF('People_Inputs'!$E$22="CORP",'Payroll'!AK246,0),IF('People_Inputs'!$E$23="CORP",'Payroll'!AK266,0),IF('People_Inputs'!$E$24="CORP",'Payroll'!AK286,0),IF('People_Inputs'!$E$25="CORP",'Payroll'!AK306,0),IF('People_Inputs'!$E$26="CORP",'Payroll'!AK326,0),IF('People_Inputs'!$E$27="CORP",'Payroll'!AK346,0),IF('People_Inputs'!$E$28="CORP",'Payroll'!AK366,0),IF('People_Inputs'!$E$29="CORP",'Payroll'!AK386,0),IF('People_Inputs'!$E$30="CORP",'Payroll'!AK406,0),IF('People_Inputs'!$E$31="CORP",'Payroll'!AK426,0),IF('People_Inputs'!$E$32="CORP",'Payroll'!AK446,0),IF('People_Inputs'!$E$33="CORP",'Payroll'!AK466,0),IF('People_Inputs'!$E$34="CORP",'Payroll'!AK486,0),IF('People_Inputs'!$E$35="CORP",'Payroll'!AK506,0),IF('People_Inputs'!$E$36="CORP",'Payroll'!AK526,0),IF('People_Inputs'!$E$37="CORP",'Payroll'!AK546,0),IF('People_Inputs'!$E$38="CORP",'Payroll'!AK566,0),IF('People_Inputs'!$E$39="CORP",'Payroll'!AK586,0),IF('People_Inputs'!$E$40="CORP",'Payroll'!AK606,0),IF('People_Inputs'!$E$41="CORP",'Payroll'!AK626,0),IF('People_Inputs'!$E$42="CORP",'Payroll'!AK646,0),IF('People_Inputs'!$E$43="CORP",'Payroll'!AK666,0),IF('People_Inputs'!$E$44="CORP",'Payroll'!AK686,0),IF('People_Inputs'!$E$45="CORP",'Payroll'!AK706,0),IF('People_Inputs'!$E$46="CORP",'Payroll'!AK726,0),IF('People_Inputs'!$E$47="CORP",'Payroll'!AK746,0),IF('People_Inputs'!$E$48="CORP",'Payroll'!AK766,0),IF('People_Inputs'!$E$49="CORP",'Payroll'!AK786,0),IF('People_Inputs'!$E$50="CORP",'Payroll'!AK806,0),IF('People_Inputs'!$E$51="CORP",'Payroll'!AK826,0),IF('People_Inputs'!$E$52="CORP",'Payroll'!AK846,0),IF('People_Inputs'!$E$53="CORP",'Payroll'!AK866,0),IF('People_Inputs'!$E$54="CORP",'Payroll'!AK886,0),IF('People_Inputs'!$E$55="CORP",'Payroll'!AK906,0),IF('People_Inputs'!$E$56="CORP",'Payroll'!AK926,0),IF('People_Inputs'!$E$57="CORP",'Payroll'!AK946,0),IF('People_Inputs'!$E$58="CORP",'Payroll'!AK966,0),IF('People_Inputs'!$E$59="CORP",'Payroll'!AK986,0),IF('People_Inputs'!$E$60="CORP",'Payroll'!AK1006,0),IF('People_Inputs'!$E$61="CORP",'Payroll'!AK1026,0),IF('People_Inputs'!$E$62="CORP",'Payroll'!AK1046,0),IF('People_Inputs'!$E$63="CORP",'Payroll'!AK1066,0),IF('People_Inputs'!$E$64="CORP",'Payroll'!AK1086,0),IF('People_Inputs'!$E$65="CORP",'Payroll'!AK1106,0),IF('People_Inputs'!$E$66="CORP",'Payroll'!AK1126,0),IF('People_Inputs'!$E$67="CORP",'Payroll'!AK1146,0),IF('People_Inputs'!$E$68="CORP",'Payroll'!AK1166,0),IF('People_Inputs'!$E$69="CORP",'Payroll'!AK1186,0),IF('People_Inputs'!$E$70="CORP",'Payroll'!AK1206,0))</f>
        <v>0.0</v>
      </c>
      <c r="AL43" s="35">
        <f>SUM(IF('People_Inputs'!$E$11="CORP",'Payroll'!AL26,0),IF('People_Inputs'!$E$12="CORP",'Payroll'!AL46,0),IF('People_Inputs'!$E$13="CORP",'Payroll'!AL66,0),IF('People_Inputs'!$E$14="CORP",'Payroll'!AL86,0),IF('People_Inputs'!$E$15="CORP",'Payroll'!AL106,0),IF('People_Inputs'!$E$16="CORP",'Payroll'!AL126,0),IF('People_Inputs'!$E$17="CORP",'Payroll'!AL146,0),IF('People_Inputs'!$E$18="CORP",'Payroll'!AL166,0),IF('People_Inputs'!$E$19="CORP",'Payroll'!AL186,0),IF('People_Inputs'!$E$20="CORP",'Payroll'!AL206,0),IF('People_Inputs'!$E$21="CORP",'Payroll'!AL226,0),IF('People_Inputs'!$E$22="CORP",'Payroll'!AL246,0),IF('People_Inputs'!$E$23="CORP",'Payroll'!AL266,0),IF('People_Inputs'!$E$24="CORP",'Payroll'!AL286,0),IF('People_Inputs'!$E$25="CORP",'Payroll'!AL306,0),IF('People_Inputs'!$E$26="CORP",'Payroll'!AL326,0),IF('People_Inputs'!$E$27="CORP",'Payroll'!AL346,0),IF('People_Inputs'!$E$28="CORP",'Payroll'!AL366,0),IF('People_Inputs'!$E$29="CORP",'Payroll'!AL386,0),IF('People_Inputs'!$E$30="CORP",'Payroll'!AL406,0),IF('People_Inputs'!$E$31="CORP",'Payroll'!AL426,0),IF('People_Inputs'!$E$32="CORP",'Payroll'!AL446,0),IF('People_Inputs'!$E$33="CORP",'Payroll'!AL466,0),IF('People_Inputs'!$E$34="CORP",'Payroll'!AL486,0),IF('People_Inputs'!$E$35="CORP",'Payroll'!AL506,0),IF('People_Inputs'!$E$36="CORP",'Payroll'!AL526,0),IF('People_Inputs'!$E$37="CORP",'Payroll'!AL546,0),IF('People_Inputs'!$E$38="CORP",'Payroll'!AL566,0),IF('People_Inputs'!$E$39="CORP",'Payroll'!AL586,0),IF('People_Inputs'!$E$40="CORP",'Payroll'!AL606,0),IF('People_Inputs'!$E$41="CORP",'Payroll'!AL626,0),IF('People_Inputs'!$E$42="CORP",'Payroll'!AL646,0),IF('People_Inputs'!$E$43="CORP",'Payroll'!AL666,0),IF('People_Inputs'!$E$44="CORP",'Payroll'!AL686,0),IF('People_Inputs'!$E$45="CORP",'Payroll'!AL706,0),IF('People_Inputs'!$E$46="CORP",'Payroll'!AL726,0),IF('People_Inputs'!$E$47="CORP",'Payroll'!AL746,0),IF('People_Inputs'!$E$48="CORP",'Payroll'!AL766,0),IF('People_Inputs'!$E$49="CORP",'Payroll'!AL786,0),IF('People_Inputs'!$E$50="CORP",'Payroll'!AL806,0),IF('People_Inputs'!$E$51="CORP",'Payroll'!AL826,0),IF('People_Inputs'!$E$52="CORP",'Payroll'!AL846,0),IF('People_Inputs'!$E$53="CORP",'Payroll'!AL866,0),IF('People_Inputs'!$E$54="CORP",'Payroll'!AL886,0),IF('People_Inputs'!$E$55="CORP",'Payroll'!AL906,0),IF('People_Inputs'!$E$56="CORP",'Payroll'!AL926,0),IF('People_Inputs'!$E$57="CORP",'Payroll'!AL946,0),IF('People_Inputs'!$E$58="CORP",'Payroll'!AL966,0),IF('People_Inputs'!$E$59="CORP",'Payroll'!AL986,0),IF('People_Inputs'!$E$60="CORP",'Payroll'!AL1006,0),IF('People_Inputs'!$E$61="CORP",'Payroll'!AL1026,0),IF('People_Inputs'!$E$62="CORP",'Payroll'!AL1046,0),IF('People_Inputs'!$E$63="CORP",'Payroll'!AL1066,0),IF('People_Inputs'!$E$64="CORP",'Payroll'!AL1086,0),IF('People_Inputs'!$E$65="CORP",'Payroll'!AL1106,0),IF('People_Inputs'!$E$66="CORP",'Payroll'!AL1126,0),IF('People_Inputs'!$E$67="CORP",'Payroll'!AL1146,0),IF('People_Inputs'!$E$68="CORP",'Payroll'!AL1166,0),IF('People_Inputs'!$E$69="CORP",'Payroll'!AL1186,0),IF('People_Inputs'!$E$70="CORP",'Payroll'!AL1206,0))</f>
        <v>0.0</v>
      </c>
      <c r="AM43" s="35">
        <f>SUM(IF('People_Inputs'!$E$11="CORP",'Payroll'!AM26,0),IF('People_Inputs'!$E$12="CORP",'Payroll'!AM46,0),IF('People_Inputs'!$E$13="CORP",'Payroll'!AM66,0),IF('People_Inputs'!$E$14="CORP",'Payroll'!AM86,0),IF('People_Inputs'!$E$15="CORP",'Payroll'!AM106,0),IF('People_Inputs'!$E$16="CORP",'Payroll'!AM126,0),IF('People_Inputs'!$E$17="CORP",'Payroll'!AM146,0),IF('People_Inputs'!$E$18="CORP",'Payroll'!AM166,0),IF('People_Inputs'!$E$19="CORP",'Payroll'!AM186,0),IF('People_Inputs'!$E$20="CORP",'Payroll'!AM206,0),IF('People_Inputs'!$E$21="CORP",'Payroll'!AM226,0),IF('People_Inputs'!$E$22="CORP",'Payroll'!AM246,0),IF('People_Inputs'!$E$23="CORP",'Payroll'!AM266,0),IF('People_Inputs'!$E$24="CORP",'Payroll'!AM286,0),IF('People_Inputs'!$E$25="CORP",'Payroll'!AM306,0),IF('People_Inputs'!$E$26="CORP",'Payroll'!AM326,0),IF('People_Inputs'!$E$27="CORP",'Payroll'!AM346,0),IF('People_Inputs'!$E$28="CORP",'Payroll'!AM366,0),IF('People_Inputs'!$E$29="CORP",'Payroll'!AM386,0),IF('People_Inputs'!$E$30="CORP",'Payroll'!AM406,0),IF('People_Inputs'!$E$31="CORP",'Payroll'!AM426,0),IF('People_Inputs'!$E$32="CORP",'Payroll'!AM446,0),IF('People_Inputs'!$E$33="CORP",'Payroll'!AM466,0),IF('People_Inputs'!$E$34="CORP",'Payroll'!AM486,0),IF('People_Inputs'!$E$35="CORP",'Payroll'!AM506,0),IF('People_Inputs'!$E$36="CORP",'Payroll'!AM526,0),IF('People_Inputs'!$E$37="CORP",'Payroll'!AM546,0),IF('People_Inputs'!$E$38="CORP",'Payroll'!AM566,0),IF('People_Inputs'!$E$39="CORP",'Payroll'!AM586,0),IF('People_Inputs'!$E$40="CORP",'Payroll'!AM606,0),IF('People_Inputs'!$E$41="CORP",'Payroll'!AM626,0),IF('People_Inputs'!$E$42="CORP",'Payroll'!AM646,0),IF('People_Inputs'!$E$43="CORP",'Payroll'!AM666,0),IF('People_Inputs'!$E$44="CORP",'Payroll'!AM686,0),IF('People_Inputs'!$E$45="CORP",'Payroll'!AM706,0),IF('People_Inputs'!$E$46="CORP",'Payroll'!AM726,0),IF('People_Inputs'!$E$47="CORP",'Payroll'!AM746,0),IF('People_Inputs'!$E$48="CORP",'Payroll'!AM766,0),IF('People_Inputs'!$E$49="CORP",'Payroll'!AM786,0),IF('People_Inputs'!$E$50="CORP",'Payroll'!AM806,0),IF('People_Inputs'!$E$51="CORP",'Payroll'!AM826,0),IF('People_Inputs'!$E$52="CORP",'Payroll'!AM846,0),IF('People_Inputs'!$E$53="CORP",'Payroll'!AM866,0),IF('People_Inputs'!$E$54="CORP",'Payroll'!AM886,0),IF('People_Inputs'!$E$55="CORP",'Payroll'!AM906,0),IF('People_Inputs'!$E$56="CORP",'Payroll'!AM926,0),IF('People_Inputs'!$E$57="CORP",'Payroll'!AM946,0),IF('People_Inputs'!$E$58="CORP",'Payroll'!AM966,0),IF('People_Inputs'!$E$59="CORP",'Payroll'!AM986,0),IF('People_Inputs'!$E$60="CORP",'Payroll'!AM1006,0),IF('People_Inputs'!$E$61="CORP",'Payroll'!AM1026,0),IF('People_Inputs'!$E$62="CORP",'Payroll'!AM1046,0),IF('People_Inputs'!$E$63="CORP",'Payroll'!AM1066,0),IF('People_Inputs'!$E$64="CORP",'Payroll'!AM1086,0),IF('People_Inputs'!$E$65="CORP",'Payroll'!AM1106,0),IF('People_Inputs'!$E$66="CORP",'Payroll'!AM1126,0),IF('People_Inputs'!$E$67="CORP",'Payroll'!AM1146,0),IF('People_Inputs'!$E$68="CORP",'Payroll'!AM1166,0),IF('People_Inputs'!$E$69="CORP",'Payroll'!AM1186,0),IF('People_Inputs'!$E$70="CORP",'Payroll'!AM1206,0))</f>
        <v>0.0</v>
      </c>
      <c r="AN43" s="35">
        <f>SUM(IF('People_Inputs'!$E$11="CORP",'Payroll'!AN26,0),IF('People_Inputs'!$E$12="CORP",'Payroll'!AN46,0),IF('People_Inputs'!$E$13="CORP",'Payroll'!AN66,0),IF('People_Inputs'!$E$14="CORP",'Payroll'!AN86,0),IF('People_Inputs'!$E$15="CORP",'Payroll'!AN106,0),IF('People_Inputs'!$E$16="CORP",'Payroll'!AN126,0),IF('People_Inputs'!$E$17="CORP",'Payroll'!AN146,0),IF('People_Inputs'!$E$18="CORP",'Payroll'!AN166,0),IF('People_Inputs'!$E$19="CORP",'Payroll'!AN186,0),IF('People_Inputs'!$E$20="CORP",'Payroll'!AN206,0),IF('People_Inputs'!$E$21="CORP",'Payroll'!AN226,0),IF('People_Inputs'!$E$22="CORP",'Payroll'!AN246,0),IF('People_Inputs'!$E$23="CORP",'Payroll'!AN266,0),IF('People_Inputs'!$E$24="CORP",'Payroll'!AN286,0),IF('People_Inputs'!$E$25="CORP",'Payroll'!AN306,0),IF('People_Inputs'!$E$26="CORP",'Payroll'!AN326,0),IF('People_Inputs'!$E$27="CORP",'Payroll'!AN346,0),IF('People_Inputs'!$E$28="CORP",'Payroll'!AN366,0),IF('People_Inputs'!$E$29="CORP",'Payroll'!AN386,0),IF('People_Inputs'!$E$30="CORP",'Payroll'!AN406,0),IF('People_Inputs'!$E$31="CORP",'Payroll'!AN426,0),IF('People_Inputs'!$E$32="CORP",'Payroll'!AN446,0),IF('People_Inputs'!$E$33="CORP",'Payroll'!AN466,0),IF('People_Inputs'!$E$34="CORP",'Payroll'!AN486,0),IF('People_Inputs'!$E$35="CORP",'Payroll'!AN506,0),IF('People_Inputs'!$E$36="CORP",'Payroll'!AN526,0),IF('People_Inputs'!$E$37="CORP",'Payroll'!AN546,0),IF('People_Inputs'!$E$38="CORP",'Payroll'!AN566,0),IF('People_Inputs'!$E$39="CORP",'Payroll'!AN586,0),IF('People_Inputs'!$E$40="CORP",'Payroll'!AN606,0),IF('People_Inputs'!$E$41="CORP",'Payroll'!AN626,0),IF('People_Inputs'!$E$42="CORP",'Payroll'!AN646,0),IF('People_Inputs'!$E$43="CORP",'Payroll'!AN666,0),IF('People_Inputs'!$E$44="CORP",'Payroll'!AN686,0),IF('People_Inputs'!$E$45="CORP",'Payroll'!AN706,0),IF('People_Inputs'!$E$46="CORP",'Payroll'!AN726,0),IF('People_Inputs'!$E$47="CORP",'Payroll'!AN746,0),IF('People_Inputs'!$E$48="CORP",'Payroll'!AN766,0),IF('People_Inputs'!$E$49="CORP",'Payroll'!AN786,0),IF('People_Inputs'!$E$50="CORP",'Payroll'!AN806,0),IF('People_Inputs'!$E$51="CORP",'Payroll'!AN826,0),IF('People_Inputs'!$E$52="CORP",'Payroll'!AN846,0),IF('People_Inputs'!$E$53="CORP",'Payroll'!AN866,0),IF('People_Inputs'!$E$54="CORP",'Payroll'!AN886,0),IF('People_Inputs'!$E$55="CORP",'Payroll'!AN906,0),IF('People_Inputs'!$E$56="CORP",'Payroll'!AN926,0),IF('People_Inputs'!$E$57="CORP",'Payroll'!AN946,0),IF('People_Inputs'!$E$58="CORP",'Payroll'!AN966,0),IF('People_Inputs'!$E$59="CORP",'Payroll'!AN986,0),IF('People_Inputs'!$E$60="CORP",'Payroll'!AN1006,0),IF('People_Inputs'!$E$61="CORP",'Payroll'!AN1026,0),IF('People_Inputs'!$E$62="CORP",'Payroll'!AN1046,0),IF('People_Inputs'!$E$63="CORP",'Payroll'!AN1066,0),IF('People_Inputs'!$E$64="CORP",'Payroll'!AN1086,0),IF('People_Inputs'!$E$65="CORP",'Payroll'!AN1106,0),IF('People_Inputs'!$E$66="CORP",'Payroll'!AN1126,0),IF('People_Inputs'!$E$67="CORP",'Payroll'!AN1146,0),IF('People_Inputs'!$E$68="CORP",'Payroll'!AN1166,0),IF('People_Inputs'!$E$69="CORP",'Payroll'!AN1186,0),IF('People_Inputs'!$E$70="CORP",'Payroll'!AN1206,0))</f>
        <v>0.0</v>
      </c>
      <c r="AO43" s="35">
        <f>SUM(IF('People_Inputs'!$E$11="CORP",'Payroll'!AO26,0),IF('People_Inputs'!$E$12="CORP",'Payroll'!AO46,0),IF('People_Inputs'!$E$13="CORP",'Payroll'!AO66,0),IF('People_Inputs'!$E$14="CORP",'Payroll'!AO86,0),IF('People_Inputs'!$E$15="CORP",'Payroll'!AO106,0),IF('People_Inputs'!$E$16="CORP",'Payroll'!AO126,0),IF('People_Inputs'!$E$17="CORP",'Payroll'!AO146,0),IF('People_Inputs'!$E$18="CORP",'Payroll'!AO166,0),IF('People_Inputs'!$E$19="CORP",'Payroll'!AO186,0),IF('People_Inputs'!$E$20="CORP",'Payroll'!AO206,0),IF('People_Inputs'!$E$21="CORP",'Payroll'!AO226,0),IF('People_Inputs'!$E$22="CORP",'Payroll'!AO246,0),IF('People_Inputs'!$E$23="CORP",'Payroll'!AO266,0),IF('People_Inputs'!$E$24="CORP",'Payroll'!AO286,0),IF('People_Inputs'!$E$25="CORP",'Payroll'!AO306,0),IF('People_Inputs'!$E$26="CORP",'Payroll'!AO326,0),IF('People_Inputs'!$E$27="CORP",'Payroll'!AO346,0),IF('People_Inputs'!$E$28="CORP",'Payroll'!AO366,0),IF('People_Inputs'!$E$29="CORP",'Payroll'!AO386,0),IF('People_Inputs'!$E$30="CORP",'Payroll'!AO406,0),IF('People_Inputs'!$E$31="CORP",'Payroll'!AO426,0),IF('People_Inputs'!$E$32="CORP",'Payroll'!AO446,0),IF('People_Inputs'!$E$33="CORP",'Payroll'!AO466,0),IF('People_Inputs'!$E$34="CORP",'Payroll'!AO486,0),IF('People_Inputs'!$E$35="CORP",'Payroll'!AO506,0),IF('People_Inputs'!$E$36="CORP",'Payroll'!AO526,0),IF('People_Inputs'!$E$37="CORP",'Payroll'!AO546,0),IF('People_Inputs'!$E$38="CORP",'Payroll'!AO566,0),IF('People_Inputs'!$E$39="CORP",'Payroll'!AO586,0),IF('People_Inputs'!$E$40="CORP",'Payroll'!AO606,0),IF('People_Inputs'!$E$41="CORP",'Payroll'!AO626,0),IF('People_Inputs'!$E$42="CORP",'Payroll'!AO646,0),IF('People_Inputs'!$E$43="CORP",'Payroll'!AO666,0),IF('People_Inputs'!$E$44="CORP",'Payroll'!AO686,0),IF('People_Inputs'!$E$45="CORP",'Payroll'!AO706,0),IF('People_Inputs'!$E$46="CORP",'Payroll'!AO726,0),IF('People_Inputs'!$E$47="CORP",'Payroll'!AO746,0),IF('People_Inputs'!$E$48="CORP",'Payroll'!AO766,0),IF('People_Inputs'!$E$49="CORP",'Payroll'!AO786,0),IF('People_Inputs'!$E$50="CORP",'Payroll'!AO806,0),IF('People_Inputs'!$E$51="CORP",'Payroll'!AO826,0),IF('People_Inputs'!$E$52="CORP",'Payroll'!AO846,0),IF('People_Inputs'!$E$53="CORP",'Payroll'!AO866,0),IF('People_Inputs'!$E$54="CORP",'Payroll'!AO886,0),IF('People_Inputs'!$E$55="CORP",'Payroll'!AO906,0),IF('People_Inputs'!$E$56="CORP",'Payroll'!AO926,0),IF('People_Inputs'!$E$57="CORP",'Payroll'!AO946,0),IF('People_Inputs'!$E$58="CORP",'Payroll'!AO966,0),IF('People_Inputs'!$E$59="CORP",'Payroll'!AO986,0),IF('People_Inputs'!$E$60="CORP",'Payroll'!AO1006,0),IF('People_Inputs'!$E$61="CORP",'Payroll'!AO1026,0),IF('People_Inputs'!$E$62="CORP",'Payroll'!AO1046,0),IF('People_Inputs'!$E$63="CORP",'Payroll'!AO1066,0),IF('People_Inputs'!$E$64="CORP",'Payroll'!AO1086,0),IF('People_Inputs'!$E$65="CORP",'Payroll'!AO1106,0),IF('People_Inputs'!$E$66="CORP",'Payroll'!AO1126,0),IF('People_Inputs'!$E$67="CORP",'Payroll'!AO1146,0),IF('People_Inputs'!$E$68="CORP",'Payroll'!AO1166,0),IF('People_Inputs'!$E$69="CORP",'Payroll'!AO1186,0),IF('People_Inputs'!$E$70="CORP",'Payroll'!AO1206,0))</f>
        <v>0.0</v>
      </c>
      <c r="AP43" s="35">
        <f>SUM(IF('People_Inputs'!$E$11="CORP",'Payroll'!AP26,0),IF('People_Inputs'!$E$12="CORP",'Payroll'!AP46,0),IF('People_Inputs'!$E$13="CORP",'Payroll'!AP66,0),IF('People_Inputs'!$E$14="CORP",'Payroll'!AP86,0),IF('People_Inputs'!$E$15="CORP",'Payroll'!AP106,0),IF('People_Inputs'!$E$16="CORP",'Payroll'!AP126,0),IF('People_Inputs'!$E$17="CORP",'Payroll'!AP146,0),IF('People_Inputs'!$E$18="CORP",'Payroll'!AP166,0),IF('People_Inputs'!$E$19="CORP",'Payroll'!AP186,0),IF('People_Inputs'!$E$20="CORP",'Payroll'!AP206,0),IF('People_Inputs'!$E$21="CORP",'Payroll'!AP226,0),IF('People_Inputs'!$E$22="CORP",'Payroll'!AP246,0),IF('People_Inputs'!$E$23="CORP",'Payroll'!AP266,0),IF('People_Inputs'!$E$24="CORP",'Payroll'!AP286,0),IF('People_Inputs'!$E$25="CORP",'Payroll'!AP306,0),IF('People_Inputs'!$E$26="CORP",'Payroll'!AP326,0),IF('People_Inputs'!$E$27="CORP",'Payroll'!AP346,0),IF('People_Inputs'!$E$28="CORP",'Payroll'!AP366,0),IF('People_Inputs'!$E$29="CORP",'Payroll'!AP386,0),IF('People_Inputs'!$E$30="CORP",'Payroll'!AP406,0),IF('People_Inputs'!$E$31="CORP",'Payroll'!AP426,0),IF('People_Inputs'!$E$32="CORP",'Payroll'!AP446,0),IF('People_Inputs'!$E$33="CORP",'Payroll'!AP466,0),IF('People_Inputs'!$E$34="CORP",'Payroll'!AP486,0),IF('People_Inputs'!$E$35="CORP",'Payroll'!AP506,0),IF('People_Inputs'!$E$36="CORP",'Payroll'!AP526,0),IF('People_Inputs'!$E$37="CORP",'Payroll'!AP546,0),IF('People_Inputs'!$E$38="CORP",'Payroll'!AP566,0),IF('People_Inputs'!$E$39="CORP",'Payroll'!AP586,0),IF('People_Inputs'!$E$40="CORP",'Payroll'!AP606,0),IF('People_Inputs'!$E$41="CORP",'Payroll'!AP626,0),IF('People_Inputs'!$E$42="CORP",'Payroll'!AP646,0),IF('People_Inputs'!$E$43="CORP",'Payroll'!AP666,0),IF('People_Inputs'!$E$44="CORP",'Payroll'!AP686,0),IF('People_Inputs'!$E$45="CORP",'Payroll'!AP706,0),IF('People_Inputs'!$E$46="CORP",'Payroll'!AP726,0),IF('People_Inputs'!$E$47="CORP",'Payroll'!AP746,0),IF('People_Inputs'!$E$48="CORP",'Payroll'!AP766,0),IF('People_Inputs'!$E$49="CORP",'Payroll'!AP786,0),IF('People_Inputs'!$E$50="CORP",'Payroll'!AP806,0),IF('People_Inputs'!$E$51="CORP",'Payroll'!AP826,0),IF('People_Inputs'!$E$52="CORP",'Payroll'!AP846,0),IF('People_Inputs'!$E$53="CORP",'Payroll'!AP866,0),IF('People_Inputs'!$E$54="CORP",'Payroll'!AP886,0),IF('People_Inputs'!$E$55="CORP",'Payroll'!AP906,0),IF('People_Inputs'!$E$56="CORP",'Payroll'!AP926,0),IF('People_Inputs'!$E$57="CORP",'Payroll'!AP946,0),IF('People_Inputs'!$E$58="CORP",'Payroll'!AP966,0),IF('People_Inputs'!$E$59="CORP",'Payroll'!AP986,0),IF('People_Inputs'!$E$60="CORP",'Payroll'!AP1006,0),IF('People_Inputs'!$E$61="CORP",'Payroll'!AP1026,0),IF('People_Inputs'!$E$62="CORP",'Payroll'!AP1046,0),IF('People_Inputs'!$E$63="CORP",'Payroll'!AP1066,0),IF('People_Inputs'!$E$64="CORP",'Payroll'!AP1086,0),IF('People_Inputs'!$E$65="CORP",'Payroll'!AP1106,0),IF('People_Inputs'!$E$66="CORP",'Payroll'!AP1126,0),IF('People_Inputs'!$E$67="CORP",'Payroll'!AP1146,0),IF('People_Inputs'!$E$68="CORP",'Payroll'!AP1166,0),IF('People_Inputs'!$E$69="CORP",'Payroll'!AP1186,0),IF('People_Inputs'!$E$70="CORP",'Payroll'!AP1206,0))</f>
        <v>0.0</v>
      </c>
      <c r="AQ43" s="35">
        <f>SUM(IF('People_Inputs'!$E$11="CORP",'Payroll'!AQ26,0),IF('People_Inputs'!$E$12="CORP",'Payroll'!AQ46,0),IF('People_Inputs'!$E$13="CORP",'Payroll'!AQ66,0),IF('People_Inputs'!$E$14="CORP",'Payroll'!AQ86,0),IF('People_Inputs'!$E$15="CORP",'Payroll'!AQ106,0),IF('People_Inputs'!$E$16="CORP",'Payroll'!AQ126,0),IF('People_Inputs'!$E$17="CORP",'Payroll'!AQ146,0),IF('People_Inputs'!$E$18="CORP",'Payroll'!AQ166,0),IF('People_Inputs'!$E$19="CORP",'Payroll'!AQ186,0),IF('People_Inputs'!$E$20="CORP",'Payroll'!AQ206,0),IF('People_Inputs'!$E$21="CORP",'Payroll'!AQ226,0),IF('People_Inputs'!$E$22="CORP",'Payroll'!AQ246,0),IF('People_Inputs'!$E$23="CORP",'Payroll'!AQ266,0),IF('People_Inputs'!$E$24="CORP",'Payroll'!AQ286,0),IF('People_Inputs'!$E$25="CORP",'Payroll'!AQ306,0),IF('People_Inputs'!$E$26="CORP",'Payroll'!AQ326,0),IF('People_Inputs'!$E$27="CORP",'Payroll'!AQ346,0),IF('People_Inputs'!$E$28="CORP",'Payroll'!AQ366,0),IF('People_Inputs'!$E$29="CORP",'Payroll'!AQ386,0),IF('People_Inputs'!$E$30="CORP",'Payroll'!AQ406,0),IF('People_Inputs'!$E$31="CORP",'Payroll'!AQ426,0),IF('People_Inputs'!$E$32="CORP",'Payroll'!AQ446,0),IF('People_Inputs'!$E$33="CORP",'Payroll'!AQ466,0),IF('People_Inputs'!$E$34="CORP",'Payroll'!AQ486,0),IF('People_Inputs'!$E$35="CORP",'Payroll'!AQ506,0),IF('People_Inputs'!$E$36="CORP",'Payroll'!AQ526,0),IF('People_Inputs'!$E$37="CORP",'Payroll'!AQ546,0),IF('People_Inputs'!$E$38="CORP",'Payroll'!AQ566,0),IF('People_Inputs'!$E$39="CORP",'Payroll'!AQ586,0),IF('People_Inputs'!$E$40="CORP",'Payroll'!AQ606,0),IF('People_Inputs'!$E$41="CORP",'Payroll'!AQ626,0),IF('People_Inputs'!$E$42="CORP",'Payroll'!AQ646,0),IF('People_Inputs'!$E$43="CORP",'Payroll'!AQ666,0),IF('People_Inputs'!$E$44="CORP",'Payroll'!AQ686,0),IF('People_Inputs'!$E$45="CORP",'Payroll'!AQ706,0),IF('People_Inputs'!$E$46="CORP",'Payroll'!AQ726,0),IF('People_Inputs'!$E$47="CORP",'Payroll'!AQ746,0),IF('People_Inputs'!$E$48="CORP",'Payroll'!AQ766,0),IF('People_Inputs'!$E$49="CORP",'Payroll'!AQ786,0),IF('People_Inputs'!$E$50="CORP",'Payroll'!AQ806,0),IF('People_Inputs'!$E$51="CORP",'Payroll'!AQ826,0),IF('People_Inputs'!$E$52="CORP",'Payroll'!AQ846,0),IF('People_Inputs'!$E$53="CORP",'Payroll'!AQ866,0),IF('People_Inputs'!$E$54="CORP",'Payroll'!AQ886,0),IF('People_Inputs'!$E$55="CORP",'Payroll'!AQ906,0),IF('People_Inputs'!$E$56="CORP",'Payroll'!AQ926,0),IF('People_Inputs'!$E$57="CORP",'Payroll'!AQ946,0),IF('People_Inputs'!$E$58="CORP",'Payroll'!AQ966,0),IF('People_Inputs'!$E$59="CORP",'Payroll'!AQ986,0),IF('People_Inputs'!$E$60="CORP",'Payroll'!AQ1006,0),IF('People_Inputs'!$E$61="CORP",'Payroll'!AQ1026,0),IF('People_Inputs'!$E$62="CORP",'Payroll'!AQ1046,0),IF('People_Inputs'!$E$63="CORP",'Payroll'!AQ1066,0),IF('People_Inputs'!$E$64="CORP",'Payroll'!AQ1086,0),IF('People_Inputs'!$E$65="CORP",'Payroll'!AQ1106,0),IF('People_Inputs'!$E$66="CORP",'Payroll'!AQ1126,0),IF('People_Inputs'!$E$67="CORP",'Payroll'!AQ1146,0),IF('People_Inputs'!$E$68="CORP",'Payroll'!AQ1166,0),IF('People_Inputs'!$E$69="CORP",'Payroll'!AQ1186,0),IF('People_Inputs'!$E$70="CORP",'Payroll'!AQ1206,0))</f>
        <v>0.0</v>
      </c>
      <c r="AR43" s="35">
        <f>SUM(IF('People_Inputs'!$E$11="CORP",'Payroll'!AR26,0),IF('People_Inputs'!$E$12="CORP",'Payroll'!AR46,0),IF('People_Inputs'!$E$13="CORP",'Payroll'!AR66,0),IF('People_Inputs'!$E$14="CORP",'Payroll'!AR86,0),IF('People_Inputs'!$E$15="CORP",'Payroll'!AR106,0),IF('People_Inputs'!$E$16="CORP",'Payroll'!AR126,0),IF('People_Inputs'!$E$17="CORP",'Payroll'!AR146,0),IF('People_Inputs'!$E$18="CORP",'Payroll'!AR166,0),IF('People_Inputs'!$E$19="CORP",'Payroll'!AR186,0),IF('People_Inputs'!$E$20="CORP",'Payroll'!AR206,0),IF('People_Inputs'!$E$21="CORP",'Payroll'!AR226,0),IF('People_Inputs'!$E$22="CORP",'Payroll'!AR246,0),IF('People_Inputs'!$E$23="CORP",'Payroll'!AR266,0),IF('People_Inputs'!$E$24="CORP",'Payroll'!AR286,0),IF('People_Inputs'!$E$25="CORP",'Payroll'!AR306,0),IF('People_Inputs'!$E$26="CORP",'Payroll'!AR326,0),IF('People_Inputs'!$E$27="CORP",'Payroll'!AR346,0),IF('People_Inputs'!$E$28="CORP",'Payroll'!AR366,0),IF('People_Inputs'!$E$29="CORP",'Payroll'!AR386,0),IF('People_Inputs'!$E$30="CORP",'Payroll'!AR406,0),IF('People_Inputs'!$E$31="CORP",'Payroll'!AR426,0),IF('People_Inputs'!$E$32="CORP",'Payroll'!AR446,0),IF('People_Inputs'!$E$33="CORP",'Payroll'!AR466,0),IF('People_Inputs'!$E$34="CORP",'Payroll'!AR486,0),IF('People_Inputs'!$E$35="CORP",'Payroll'!AR506,0),IF('People_Inputs'!$E$36="CORP",'Payroll'!AR526,0),IF('People_Inputs'!$E$37="CORP",'Payroll'!AR546,0),IF('People_Inputs'!$E$38="CORP",'Payroll'!AR566,0),IF('People_Inputs'!$E$39="CORP",'Payroll'!AR586,0),IF('People_Inputs'!$E$40="CORP",'Payroll'!AR606,0),IF('People_Inputs'!$E$41="CORP",'Payroll'!AR626,0),IF('People_Inputs'!$E$42="CORP",'Payroll'!AR646,0),IF('People_Inputs'!$E$43="CORP",'Payroll'!AR666,0),IF('People_Inputs'!$E$44="CORP",'Payroll'!AR686,0),IF('People_Inputs'!$E$45="CORP",'Payroll'!AR706,0),IF('People_Inputs'!$E$46="CORP",'Payroll'!AR726,0),IF('People_Inputs'!$E$47="CORP",'Payroll'!AR746,0),IF('People_Inputs'!$E$48="CORP",'Payroll'!AR766,0),IF('People_Inputs'!$E$49="CORP",'Payroll'!AR786,0),IF('People_Inputs'!$E$50="CORP",'Payroll'!AR806,0),IF('People_Inputs'!$E$51="CORP",'Payroll'!AR826,0),IF('People_Inputs'!$E$52="CORP",'Payroll'!AR846,0),IF('People_Inputs'!$E$53="CORP",'Payroll'!AR866,0),IF('People_Inputs'!$E$54="CORP",'Payroll'!AR886,0),IF('People_Inputs'!$E$55="CORP",'Payroll'!AR906,0),IF('People_Inputs'!$E$56="CORP",'Payroll'!AR926,0),IF('People_Inputs'!$E$57="CORP",'Payroll'!AR946,0),IF('People_Inputs'!$E$58="CORP",'Payroll'!AR966,0),IF('People_Inputs'!$E$59="CORP",'Payroll'!AR986,0),IF('People_Inputs'!$E$60="CORP",'Payroll'!AR1006,0),IF('People_Inputs'!$E$61="CORP",'Payroll'!AR1026,0),IF('People_Inputs'!$E$62="CORP",'Payroll'!AR1046,0),IF('People_Inputs'!$E$63="CORP",'Payroll'!AR1066,0),IF('People_Inputs'!$E$64="CORP",'Payroll'!AR1086,0),IF('People_Inputs'!$E$65="CORP",'Payroll'!AR1106,0),IF('People_Inputs'!$E$66="CORP",'Payroll'!AR1126,0),IF('People_Inputs'!$E$67="CORP",'Payroll'!AR1146,0),IF('People_Inputs'!$E$68="CORP",'Payroll'!AR1166,0),IF('People_Inputs'!$E$69="CORP",'Payroll'!AR1186,0),IF('People_Inputs'!$E$70="CORP",'Payroll'!AR1206,0))</f>
        <v>0.0</v>
      </c>
      <c r="AS43" s="35">
        <f>SUM(IF('People_Inputs'!$E$11="CORP",'Payroll'!AS26,0),IF('People_Inputs'!$E$12="CORP",'Payroll'!AS46,0),IF('People_Inputs'!$E$13="CORP",'Payroll'!AS66,0),IF('People_Inputs'!$E$14="CORP",'Payroll'!AS86,0),IF('People_Inputs'!$E$15="CORP",'Payroll'!AS106,0),IF('People_Inputs'!$E$16="CORP",'Payroll'!AS126,0),IF('People_Inputs'!$E$17="CORP",'Payroll'!AS146,0),IF('People_Inputs'!$E$18="CORP",'Payroll'!AS166,0),IF('People_Inputs'!$E$19="CORP",'Payroll'!AS186,0),IF('People_Inputs'!$E$20="CORP",'Payroll'!AS206,0),IF('People_Inputs'!$E$21="CORP",'Payroll'!AS226,0),IF('People_Inputs'!$E$22="CORP",'Payroll'!AS246,0),IF('People_Inputs'!$E$23="CORP",'Payroll'!AS266,0),IF('People_Inputs'!$E$24="CORP",'Payroll'!AS286,0),IF('People_Inputs'!$E$25="CORP",'Payroll'!AS306,0),IF('People_Inputs'!$E$26="CORP",'Payroll'!AS326,0),IF('People_Inputs'!$E$27="CORP",'Payroll'!AS346,0),IF('People_Inputs'!$E$28="CORP",'Payroll'!AS366,0),IF('People_Inputs'!$E$29="CORP",'Payroll'!AS386,0),IF('People_Inputs'!$E$30="CORP",'Payroll'!AS406,0),IF('People_Inputs'!$E$31="CORP",'Payroll'!AS426,0),IF('People_Inputs'!$E$32="CORP",'Payroll'!AS446,0),IF('People_Inputs'!$E$33="CORP",'Payroll'!AS466,0),IF('People_Inputs'!$E$34="CORP",'Payroll'!AS486,0),IF('People_Inputs'!$E$35="CORP",'Payroll'!AS506,0),IF('People_Inputs'!$E$36="CORP",'Payroll'!AS526,0),IF('People_Inputs'!$E$37="CORP",'Payroll'!AS546,0),IF('People_Inputs'!$E$38="CORP",'Payroll'!AS566,0),IF('People_Inputs'!$E$39="CORP",'Payroll'!AS586,0),IF('People_Inputs'!$E$40="CORP",'Payroll'!AS606,0),IF('People_Inputs'!$E$41="CORP",'Payroll'!AS626,0),IF('People_Inputs'!$E$42="CORP",'Payroll'!AS646,0),IF('People_Inputs'!$E$43="CORP",'Payroll'!AS666,0),IF('People_Inputs'!$E$44="CORP",'Payroll'!AS686,0),IF('People_Inputs'!$E$45="CORP",'Payroll'!AS706,0),IF('People_Inputs'!$E$46="CORP",'Payroll'!AS726,0),IF('People_Inputs'!$E$47="CORP",'Payroll'!AS746,0),IF('People_Inputs'!$E$48="CORP",'Payroll'!AS766,0),IF('People_Inputs'!$E$49="CORP",'Payroll'!AS786,0),IF('People_Inputs'!$E$50="CORP",'Payroll'!AS806,0),IF('People_Inputs'!$E$51="CORP",'Payroll'!AS826,0),IF('People_Inputs'!$E$52="CORP",'Payroll'!AS846,0),IF('People_Inputs'!$E$53="CORP",'Payroll'!AS866,0),IF('People_Inputs'!$E$54="CORP",'Payroll'!AS886,0),IF('People_Inputs'!$E$55="CORP",'Payroll'!AS906,0),IF('People_Inputs'!$E$56="CORP",'Payroll'!AS926,0),IF('People_Inputs'!$E$57="CORP",'Payroll'!AS946,0),IF('People_Inputs'!$E$58="CORP",'Payroll'!AS966,0),IF('People_Inputs'!$E$59="CORP",'Payroll'!AS986,0),IF('People_Inputs'!$E$60="CORP",'Payroll'!AS1006,0),IF('People_Inputs'!$E$61="CORP",'Payroll'!AS1026,0),IF('People_Inputs'!$E$62="CORP",'Payroll'!AS1046,0),IF('People_Inputs'!$E$63="CORP",'Payroll'!AS1066,0),IF('People_Inputs'!$E$64="CORP",'Payroll'!AS1086,0),IF('People_Inputs'!$E$65="CORP",'Payroll'!AS1106,0),IF('People_Inputs'!$E$66="CORP",'Payroll'!AS1126,0),IF('People_Inputs'!$E$67="CORP",'Payroll'!AS1146,0),IF('People_Inputs'!$E$68="CORP",'Payroll'!AS1166,0),IF('People_Inputs'!$E$69="CORP",'Payroll'!AS1186,0),IF('People_Inputs'!$E$70="CORP",'Payroll'!AS1206,0))</f>
        <v>0.0</v>
      </c>
      <c r="AT43" s="35">
        <f>SUM(IF('People_Inputs'!$E$11="CORP",'Payroll'!AT26,0),IF('People_Inputs'!$E$12="CORP",'Payroll'!AT46,0),IF('People_Inputs'!$E$13="CORP",'Payroll'!AT66,0),IF('People_Inputs'!$E$14="CORP",'Payroll'!AT86,0),IF('People_Inputs'!$E$15="CORP",'Payroll'!AT106,0),IF('People_Inputs'!$E$16="CORP",'Payroll'!AT126,0),IF('People_Inputs'!$E$17="CORP",'Payroll'!AT146,0),IF('People_Inputs'!$E$18="CORP",'Payroll'!AT166,0),IF('People_Inputs'!$E$19="CORP",'Payroll'!AT186,0),IF('People_Inputs'!$E$20="CORP",'Payroll'!AT206,0),IF('People_Inputs'!$E$21="CORP",'Payroll'!AT226,0),IF('People_Inputs'!$E$22="CORP",'Payroll'!AT246,0),IF('People_Inputs'!$E$23="CORP",'Payroll'!AT266,0),IF('People_Inputs'!$E$24="CORP",'Payroll'!AT286,0),IF('People_Inputs'!$E$25="CORP",'Payroll'!AT306,0),IF('People_Inputs'!$E$26="CORP",'Payroll'!AT326,0),IF('People_Inputs'!$E$27="CORP",'Payroll'!AT346,0),IF('People_Inputs'!$E$28="CORP",'Payroll'!AT366,0),IF('People_Inputs'!$E$29="CORP",'Payroll'!AT386,0),IF('People_Inputs'!$E$30="CORP",'Payroll'!AT406,0),IF('People_Inputs'!$E$31="CORP",'Payroll'!AT426,0),IF('People_Inputs'!$E$32="CORP",'Payroll'!AT446,0),IF('People_Inputs'!$E$33="CORP",'Payroll'!AT466,0),IF('People_Inputs'!$E$34="CORP",'Payroll'!AT486,0),IF('People_Inputs'!$E$35="CORP",'Payroll'!AT506,0),IF('People_Inputs'!$E$36="CORP",'Payroll'!AT526,0),IF('People_Inputs'!$E$37="CORP",'Payroll'!AT546,0),IF('People_Inputs'!$E$38="CORP",'Payroll'!AT566,0),IF('People_Inputs'!$E$39="CORP",'Payroll'!AT586,0),IF('People_Inputs'!$E$40="CORP",'Payroll'!AT606,0),IF('People_Inputs'!$E$41="CORP",'Payroll'!AT626,0),IF('People_Inputs'!$E$42="CORP",'Payroll'!AT646,0),IF('People_Inputs'!$E$43="CORP",'Payroll'!AT666,0),IF('People_Inputs'!$E$44="CORP",'Payroll'!AT686,0),IF('People_Inputs'!$E$45="CORP",'Payroll'!AT706,0),IF('People_Inputs'!$E$46="CORP",'Payroll'!AT726,0),IF('People_Inputs'!$E$47="CORP",'Payroll'!AT746,0),IF('People_Inputs'!$E$48="CORP",'Payroll'!AT766,0),IF('People_Inputs'!$E$49="CORP",'Payroll'!AT786,0),IF('People_Inputs'!$E$50="CORP",'Payroll'!AT806,0),IF('People_Inputs'!$E$51="CORP",'Payroll'!AT826,0),IF('People_Inputs'!$E$52="CORP",'Payroll'!AT846,0),IF('People_Inputs'!$E$53="CORP",'Payroll'!AT866,0),IF('People_Inputs'!$E$54="CORP",'Payroll'!AT886,0),IF('People_Inputs'!$E$55="CORP",'Payroll'!AT906,0),IF('People_Inputs'!$E$56="CORP",'Payroll'!AT926,0),IF('People_Inputs'!$E$57="CORP",'Payroll'!AT946,0),IF('People_Inputs'!$E$58="CORP",'Payroll'!AT966,0),IF('People_Inputs'!$E$59="CORP",'Payroll'!AT986,0),IF('People_Inputs'!$E$60="CORP",'Payroll'!AT1006,0),IF('People_Inputs'!$E$61="CORP",'Payroll'!AT1026,0),IF('People_Inputs'!$E$62="CORP",'Payroll'!AT1046,0),IF('People_Inputs'!$E$63="CORP",'Payroll'!AT1066,0),IF('People_Inputs'!$E$64="CORP",'Payroll'!AT1086,0),IF('People_Inputs'!$E$65="CORP",'Payroll'!AT1106,0),IF('People_Inputs'!$E$66="CORP",'Payroll'!AT1126,0),IF('People_Inputs'!$E$67="CORP",'Payroll'!AT1146,0),IF('People_Inputs'!$E$68="CORP",'Payroll'!AT1166,0),IF('People_Inputs'!$E$69="CORP",'Payroll'!AT1186,0),IF('People_Inputs'!$E$70="CORP",'Payroll'!AT1206,0))</f>
        <v>0.0</v>
      </c>
      <c r="AU43" s="35">
        <f>SUM(IF('People_Inputs'!$E$11="CORP",'Payroll'!AU26,0),IF('People_Inputs'!$E$12="CORP",'Payroll'!AU46,0),IF('People_Inputs'!$E$13="CORP",'Payroll'!AU66,0),IF('People_Inputs'!$E$14="CORP",'Payroll'!AU86,0),IF('People_Inputs'!$E$15="CORP",'Payroll'!AU106,0),IF('People_Inputs'!$E$16="CORP",'Payroll'!AU126,0),IF('People_Inputs'!$E$17="CORP",'Payroll'!AU146,0),IF('People_Inputs'!$E$18="CORP",'Payroll'!AU166,0),IF('People_Inputs'!$E$19="CORP",'Payroll'!AU186,0),IF('People_Inputs'!$E$20="CORP",'Payroll'!AU206,0),IF('People_Inputs'!$E$21="CORP",'Payroll'!AU226,0),IF('People_Inputs'!$E$22="CORP",'Payroll'!AU246,0),IF('People_Inputs'!$E$23="CORP",'Payroll'!AU266,0),IF('People_Inputs'!$E$24="CORP",'Payroll'!AU286,0),IF('People_Inputs'!$E$25="CORP",'Payroll'!AU306,0),IF('People_Inputs'!$E$26="CORP",'Payroll'!AU326,0),IF('People_Inputs'!$E$27="CORP",'Payroll'!AU346,0),IF('People_Inputs'!$E$28="CORP",'Payroll'!AU366,0),IF('People_Inputs'!$E$29="CORP",'Payroll'!AU386,0),IF('People_Inputs'!$E$30="CORP",'Payroll'!AU406,0),IF('People_Inputs'!$E$31="CORP",'Payroll'!AU426,0),IF('People_Inputs'!$E$32="CORP",'Payroll'!AU446,0),IF('People_Inputs'!$E$33="CORP",'Payroll'!AU466,0),IF('People_Inputs'!$E$34="CORP",'Payroll'!AU486,0),IF('People_Inputs'!$E$35="CORP",'Payroll'!AU506,0),IF('People_Inputs'!$E$36="CORP",'Payroll'!AU526,0),IF('People_Inputs'!$E$37="CORP",'Payroll'!AU546,0),IF('People_Inputs'!$E$38="CORP",'Payroll'!AU566,0),IF('People_Inputs'!$E$39="CORP",'Payroll'!AU586,0),IF('People_Inputs'!$E$40="CORP",'Payroll'!AU606,0),IF('People_Inputs'!$E$41="CORP",'Payroll'!AU626,0),IF('People_Inputs'!$E$42="CORP",'Payroll'!AU646,0),IF('People_Inputs'!$E$43="CORP",'Payroll'!AU666,0),IF('People_Inputs'!$E$44="CORP",'Payroll'!AU686,0),IF('People_Inputs'!$E$45="CORP",'Payroll'!AU706,0),IF('People_Inputs'!$E$46="CORP",'Payroll'!AU726,0),IF('People_Inputs'!$E$47="CORP",'Payroll'!AU746,0),IF('People_Inputs'!$E$48="CORP",'Payroll'!AU766,0),IF('People_Inputs'!$E$49="CORP",'Payroll'!AU786,0),IF('People_Inputs'!$E$50="CORP",'Payroll'!AU806,0),IF('People_Inputs'!$E$51="CORP",'Payroll'!AU826,0),IF('People_Inputs'!$E$52="CORP",'Payroll'!AU846,0),IF('People_Inputs'!$E$53="CORP",'Payroll'!AU866,0),IF('People_Inputs'!$E$54="CORP",'Payroll'!AU886,0),IF('People_Inputs'!$E$55="CORP",'Payroll'!AU906,0),IF('People_Inputs'!$E$56="CORP",'Payroll'!AU926,0),IF('People_Inputs'!$E$57="CORP",'Payroll'!AU946,0),IF('People_Inputs'!$E$58="CORP",'Payroll'!AU966,0),IF('People_Inputs'!$E$59="CORP",'Payroll'!AU986,0),IF('People_Inputs'!$E$60="CORP",'Payroll'!AU1006,0),IF('People_Inputs'!$E$61="CORP",'Payroll'!AU1026,0),IF('People_Inputs'!$E$62="CORP",'Payroll'!AU1046,0),IF('People_Inputs'!$E$63="CORP",'Payroll'!AU1066,0),IF('People_Inputs'!$E$64="CORP",'Payroll'!AU1086,0),IF('People_Inputs'!$E$65="CORP",'Payroll'!AU1106,0),IF('People_Inputs'!$E$66="CORP",'Payroll'!AU1126,0),IF('People_Inputs'!$E$67="CORP",'Payroll'!AU1146,0),IF('People_Inputs'!$E$68="CORP",'Payroll'!AU1166,0),IF('People_Inputs'!$E$69="CORP",'Payroll'!AU1186,0),IF('People_Inputs'!$E$70="CORP",'Payroll'!AU1206,0))</f>
        <v>0.0</v>
      </c>
      <c r="AV43" s="35">
        <f>SUM(IF('People_Inputs'!$E$11="CORP",'Payroll'!AV26,0),IF('People_Inputs'!$E$12="CORP",'Payroll'!AV46,0),IF('People_Inputs'!$E$13="CORP",'Payroll'!AV66,0),IF('People_Inputs'!$E$14="CORP",'Payroll'!AV86,0),IF('People_Inputs'!$E$15="CORP",'Payroll'!AV106,0),IF('People_Inputs'!$E$16="CORP",'Payroll'!AV126,0),IF('People_Inputs'!$E$17="CORP",'Payroll'!AV146,0),IF('People_Inputs'!$E$18="CORP",'Payroll'!AV166,0),IF('People_Inputs'!$E$19="CORP",'Payroll'!AV186,0),IF('People_Inputs'!$E$20="CORP",'Payroll'!AV206,0),IF('People_Inputs'!$E$21="CORP",'Payroll'!AV226,0),IF('People_Inputs'!$E$22="CORP",'Payroll'!AV246,0),IF('People_Inputs'!$E$23="CORP",'Payroll'!AV266,0),IF('People_Inputs'!$E$24="CORP",'Payroll'!AV286,0),IF('People_Inputs'!$E$25="CORP",'Payroll'!AV306,0),IF('People_Inputs'!$E$26="CORP",'Payroll'!AV326,0),IF('People_Inputs'!$E$27="CORP",'Payroll'!AV346,0),IF('People_Inputs'!$E$28="CORP",'Payroll'!AV366,0),IF('People_Inputs'!$E$29="CORP",'Payroll'!AV386,0),IF('People_Inputs'!$E$30="CORP",'Payroll'!AV406,0),IF('People_Inputs'!$E$31="CORP",'Payroll'!AV426,0),IF('People_Inputs'!$E$32="CORP",'Payroll'!AV446,0),IF('People_Inputs'!$E$33="CORP",'Payroll'!AV466,0),IF('People_Inputs'!$E$34="CORP",'Payroll'!AV486,0),IF('People_Inputs'!$E$35="CORP",'Payroll'!AV506,0),IF('People_Inputs'!$E$36="CORP",'Payroll'!AV526,0),IF('People_Inputs'!$E$37="CORP",'Payroll'!AV546,0),IF('People_Inputs'!$E$38="CORP",'Payroll'!AV566,0),IF('People_Inputs'!$E$39="CORP",'Payroll'!AV586,0),IF('People_Inputs'!$E$40="CORP",'Payroll'!AV606,0),IF('People_Inputs'!$E$41="CORP",'Payroll'!AV626,0),IF('People_Inputs'!$E$42="CORP",'Payroll'!AV646,0),IF('People_Inputs'!$E$43="CORP",'Payroll'!AV666,0),IF('People_Inputs'!$E$44="CORP",'Payroll'!AV686,0),IF('People_Inputs'!$E$45="CORP",'Payroll'!AV706,0),IF('People_Inputs'!$E$46="CORP",'Payroll'!AV726,0),IF('People_Inputs'!$E$47="CORP",'Payroll'!AV746,0),IF('People_Inputs'!$E$48="CORP",'Payroll'!AV766,0),IF('People_Inputs'!$E$49="CORP",'Payroll'!AV786,0),IF('People_Inputs'!$E$50="CORP",'Payroll'!AV806,0),IF('People_Inputs'!$E$51="CORP",'Payroll'!AV826,0),IF('People_Inputs'!$E$52="CORP",'Payroll'!AV846,0),IF('People_Inputs'!$E$53="CORP",'Payroll'!AV866,0),IF('People_Inputs'!$E$54="CORP",'Payroll'!AV886,0),IF('People_Inputs'!$E$55="CORP",'Payroll'!AV906,0),IF('People_Inputs'!$E$56="CORP",'Payroll'!AV926,0),IF('People_Inputs'!$E$57="CORP",'Payroll'!AV946,0),IF('People_Inputs'!$E$58="CORP",'Payroll'!AV966,0),IF('People_Inputs'!$E$59="CORP",'Payroll'!AV986,0),IF('People_Inputs'!$E$60="CORP",'Payroll'!AV1006,0),IF('People_Inputs'!$E$61="CORP",'Payroll'!AV1026,0),IF('People_Inputs'!$E$62="CORP",'Payroll'!AV1046,0),IF('People_Inputs'!$E$63="CORP",'Payroll'!AV1066,0),IF('People_Inputs'!$E$64="CORP",'Payroll'!AV1086,0),IF('People_Inputs'!$E$65="CORP",'Payroll'!AV1106,0),IF('People_Inputs'!$E$66="CORP",'Payroll'!AV1126,0),IF('People_Inputs'!$E$67="CORP",'Payroll'!AV1146,0),IF('People_Inputs'!$E$68="CORP",'Payroll'!AV1166,0),IF('People_Inputs'!$E$69="CORP",'Payroll'!AV1186,0),IF('People_Inputs'!$E$70="CORP",'Payroll'!AV1206,0))</f>
        <v>0.0</v>
      </c>
      <c r="AW43" s="35">
        <f>SUM(IF('People_Inputs'!$E$11="CORP",'Payroll'!AW26,0),IF('People_Inputs'!$E$12="CORP",'Payroll'!AW46,0),IF('People_Inputs'!$E$13="CORP",'Payroll'!AW66,0),IF('People_Inputs'!$E$14="CORP",'Payroll'!AW86,0),IF('People_Inputs'!$E$15="CORP",'Payroll'!AW106,0),IF('People_Inputs'!$E$16="CORP",'Payroll'!AW126,0),IF('People_Inputs'!$E$17="CORP",'Payroll'!AW146,0),IF('People_Inputs'!$E$18="CORP",'Payroll'!AW166,0),IF('People_Inputs'!$E$19="CORP",'Payroll'!AW186,0),IF('People_Inputs'!$E$20="CORP",'Payroll'!AW206,0),IF('People_Inputs'!$E$21="CORP",'Payroll'!AW226,0),IF('People_Inputs'!$E$22="CORP",'Payroll'!AW246,0),IF('People_Inputs'!$E$23="CORP",'Payroll'!AW266,0),IF('People_Inputs'!$E$24="CORP",'Payroll'!AW286,0),IF('People_Inputs'!$E$25="CORP",'Payroll'!AW306,0),IF('People_Inputs'!$E$26="CORP",'Payroll'!AW326,0),IF('People_Inputs'!$E$27="CORP",'Payroll'!AW346,0),IF('People_Inputs'!$E$28="CORP",'Payroll'!AW366,0),IF('People_Inputs'!$E$29="CORP",'Payroll'!AW386,0),IF('People_Inputs'!$E$30="CORP",'Payroll'!AW406,0),IF('People_Inputs'!$E$31="CORP",'Payroll'!AW426,0),IF('People_Inputs'!$E$32="CORP",'Payroll'!AW446,0),IF('People_Inputs'!$E$33="CORP",'Payroll'!AW466,0),IF('People_Inputs'!$E$34="CORP",'Payroll'!AW486,0),IF('People_Inputs'!$E$35="CORP",'Payroll'!AW506,0),IF('People_Inputs'!$E$36="CORP",'Payroll'!AW526,0),IF('People_Inputs'!$E$37="CORP",'Payroll'!AW546,0),IF('People_Inputs'!$E$38="CORP",'Payroll'!AW566,0),IF('People_Inputs'!$E$39="CORP",'Payroll'!AW586,0),IF('People_Inputs'!$E$40="CORP",'Payroll'!AW606,0),IF('People_Inputs'!$E$41="CORP",'Payroll'!AW626,0),IF('People_Inputs'!$E$42="CORP",'Payroll'!AW646,0),IF('People_Inputs'!$E$43="CORP",'Payroll'!AW666,0),IF('People_Inputs'!$E$44="CORP",'Payroll'!AW686,0),IF('People_Inputs'!$E$45="CORP",'Payroll'!AW706,0),IF('People_Inputs'!$E$46="CORP",'Payroll'!AW726,0),IF('People_Inputs'!$E$47="CORP",'Payroll'!AW746,0),IF('People_Inputs'!$E$48="CORP",'Payroll'!AW766,0),IF('People_Inputs'!$E$49="CORP",'Payroll'!AW786,0),IF('People_Inputs'!$E$50="CORP",'Payroll'!AW806,0),IF('People_Inputs'!$E$51="CORP",'Payroll'!AW826,0),IF('People_Inputs'!$E$52="CORP",'Payroll'!AW846,0),IF('People_Inputs'!$E$53="CORP",'Payroll'!AW866,0),IF('People_Inputs'!$E$54="CORP",'Payroll'!AW886,0),IF('People_Inputs'!$E$55="CORP",'Payroll'!AW906,0),IF('People_Inputs'!$E$56="CORP",'Payroll'!AW926,0),IF('People_Inputs'!$E$57="CORP",'Payroll'!AW946,0),IF('People_Inputs'!$E$58="CORP",'Payroll'!AW966,0),IF('People_Inputs'!$E$59="CORP",'Payroll'!AW986,0),IF('People_Inputs'!$E$60="CORP",'Payroll'!AW1006,0),IF('People_Inputs'!$E$61="CORP",'Payroll'!AW1026,0),IF('People_Inputs'!$E$62="CORP",'Payroll'!AW1046,0),IF('People_Inputs'!$E$63="CORP",'Payroll'!AW1066,0),IF('People_Inputs'!$E$64="CORP",'Payroll'!AW1086,0),IF('People_Inputs'!$E$65="CORP",'Payroll'!AW1106,0),IF('People_Inputs'!$E$66="CORP",'Payroll'!AW1126,0),IF('People_Inputs'!$E$67="CORP",'Payroll'!AW1146,0),IF('People_Inputs'!$E$68="CORP",'Payroll'!AW1166,0),IF('People_Inputs'!$E$69="CORP",'Payroll'!AW1186,0),IF('People_Inputs'!$E$70="CORP",'Payroll'!AW1206,0))</f>
        <v>0.0</v>
      </c>
      <c r="AX43" s="35">
        <f>SUM(IF('People_Inputs'!$E$11="CORP",'Payroll'!AX26,0),IF('People_Inputs'!$E$12="CORP",'Payroll'!AX46,0),IF('People_Inputs'!$E$13="CORP",'Payroll'!AX66,0),IF('People_Inputs'!$E$14="CORP",'Payroll'!AX86,0),IF('People_Inputs'!$E$15="CORP",'Payroll'!AX106,0),IF('People_Inputs'!$E$16="CORP",'Payroll'!AX126,0),IF('People_Inputs'!$E$17="CORP",'Payroll'!AX146,0),IF('People_Inputs'!$E$18="CORP",'Payroll'!AX166,0),IF('People_Inputs'!$E$19="CORP",'Payroll'!AX186,0),IF('People_Inputs'!$E$20="CORP",'Payroll'!AX206,0),IF('People_Inputs'!$E$21="CORP",'Payroll'!AX226,0),IF('People_Inputs'!$E$22="CORP",'Payroll'!AX246,0),IF('People_Inputs'!$E$23="CORP",'Payroll'!AX266,0),IF('People_Inputs'!$E$24="CORP",'Payroll'!AX286,0),IF('People_Inputs'!$E$25="CORP",'Payroll'!AX306,0),IF('People_Inputs'!$E$26="CORP",'Payroll'!AX326,0),IF('People_Inputs'!$E$27="CORP",'Payroll'!AX346,0),IF('People_Inputs'!$E$28="CORP",'Payroll'!AX366,0),IF('People_Inputs'!$E$29="CORP",'Payroll'!AX386,0),IF('People_Inputs'!$E$30="CORP",'Payroll'!AX406,0),IF('People_Inputs'!$E$31="CORP",'Payroll'!AX426,0),IF('People_Inputs'!$E$32="CORP",'Payroll'!AX446,0),IF('People_Inputs'!$E$33="CORP",'Payroll'!AX466,0),IF('People_Inputs'!$E$34="CORP",'Payroll'!AX486,0),IF('People_Inputs'!$E$35="CORP",'Payroll'!AX506,0),IF('People_Inputs'!$E$36="CORP",'Payroll'!AX526,0),IF('People_Inputs'!$E$37="CORP",'Payroll'!AX546,0),IF('People_Inputs'!$E$38="CORP",'Payroll'!AX566,0),IF('People_Inputs'!$E$39="CORP",'Payroll'!AX586,0),IF('People_Inputs'!$E$40="CORP",'Payroll'!AX606,0),IF('People_Inputs'!$E$41="CORP",'Payroll'!AX626,0),IF('People_Inputs'!$E$42="CORP",'Payroll'!AX646,0),IF('People_Inputs'!$E$43="CORP",'Payroll'!AX666,0),IF('People_Inputs'!$E$44="CORP",'Payroll'!AX686,0),IF('People_Inputs'!$E$45="CORP",'Payroll'!AX706,0),IF('People_Inputs'!$E$46="CORP",'Payroll'!AX726,0),IF('People_Inputs'!$E$47="CORP",'Payroll'!AX746,0),IF('People_Inputs'!$E$48="CORP",'Payroll'!AX766,0),IF('People_Inputs'!$E$49="CORP",'Payroll'!AX786,0),IF('People_Inputs'!$E$50="CORP",'Payroll'!AX806,0),IF('People_Inputs'!$E$51="CORP",'Payroll'!AX826,0),IF('People_Inputs'!$E$52="CORP",'Payroll'!AX846,0),IF('People_Inputs'!$E$53="CORP",'Payroll'!AX866,0),IF('People_Inputs'!$E$54="CORP",'Payroll'!AX886,0),IF('People_Inputs'!$E$55="CORP",'Payroll'!AX906,0),IF('People_Inputs'!$E$56="CORP",'Payroll'!AX926,0),IF('People_Inputs'!$E$57="CORP",'Payroll'!AX946,0),IF('People_Inputs'!$E$58="CORP",'Payroll'!AX966,0),IF('People_Inputs'!$E$59="CORP",'Payroll'!AX986,0),IF('People_Inputs'!$E$60="CORP",'Payroll'!AX1006,0),IF('People_Inputs'!$E$61="CORP",'Payroll'!AX1026,0),IF('People_Inputs'!$E$62="CORP",'Payroll'!AX1046,0),IF('People_Inputs'!$E$63="CORP",'Payroll'!AX1066,0),IF('People_Inputs'!$E$64="CORP",'Payroll'!AX1086,0),IF('People_Inputs'!$E$65="CORP",'Payroll'!AX1106,0),IF('People_Inputs'!$E$66="CORP",'Payroll'!AX1126,0),IF('People_Inputs'!$E$67="CORP",'Payroll'!AX1146,0),IF('People_Inputs'!$E$68="CORP",'Payroll'!AX1166,0),IF('People_Inputs'!$E$69="CORP",'Payroll'!AX1186,0),IF('People_Inputs'!$E$70="CORP",'Payroll'!AX1206,0))</f>
        <v>0.0</v>
      </c>
      <c r="AY43" s="35">
        <f>SUM(IF('People_Inputs'!$E$11="CORP",'Payroll'!AY26,0),IF('People_Inputs'!$E$12="CORP",'Payroll'!AY46,0),IF('People_Inputs'!$E$13="CORP",'Payroll'!AY66,0),IF('People_Inputs'!$E$14="CORP",'Payroll'!AY86,0),IF('People_Inputs'!$E$15="CORP",'Payroll'!AY106,0),IF('People_Inputs'!$E$16="CORP",'Payroll'!AY126,0),IF('People_Inputs'!$E$17="CORP",'Payroll'!AY146,0),IF('People_Inputs'!$E$18="CORP",'Payroll'!AY166,0),IF('People_Inputs'!$E$19="CORP",'Payroll'!AY186,0),IF('People_Inputs'!$E$20="CORP",'Payroll'!AY206,0),IF('People_Inputs'!$E$21="CORP",'Payroll'!AY226,0),IF('People_Inputs'!$E$22="CORP",'Payroll'!AY246,0),IF('People_Inputs'!$E$23="CORP",'Payroll'!AY266,0),IF('People_Inputs'!$E$24="CORP",'Payroll'!AY286,0),IF('People_Inputs'!$E$25="CORP",'Payroll'!AY306,0),IF('People_Inputs'!$E$26="CORP",'Payroll'!AY326,0),IF('People_Inputs'!$E$27="CORP",'Payroll'!AY346,0),IF('People_Inputs'!$E$28="CORP",'Payroll'!AY366,0),IF('People_Inputs'!$E$29="CORP",'Payroll'!AY386,0),IF('People_Inputs'!$E$30="CORP",'Payroll'!AY406,0),IF('People_Inputs'!$E$31="CORP",'Payroll'!AY426,0),IF('People_Inputs'!$E$32="CORP",'Payroll'!AY446,0),IF('People_Inputs'!$E$33="CORP",'Payroll'!AY466,0),IF('People_Inputs'!$E$34="CORP",'Payroll'!AY486,0),IF('People_Inputs'!$E$35="CORP",'Payroll'!AY506,0),IF('People_Inputs'!$E$36="CORP",'Payroll'!AY526,0),IF('People_Inputs'!$E$37="CORP",'Payroll'!AY546,0),IF('People_Inputs'!$E$38="CORP",'Payroll'!AY566,0),IF('People_Inputs'!$E$39="CORP",'Payroll'!AY586,0),IF('People_Inputs'!$E$40="CORP",'Payroll'!AY606,0),IF('People_Inputs'!$E$41="CORP",'Payroll'!AY626,0),IF('People_Inputs'!$E$42="CORP",'Payroll'!AY646,0),IF('People_Inputs'!$E$43="CORP",'Payroll'!AY666,0),IF('People_Inputs'!$E$44="CORP",'Payroll'!AY686,0),IF('People_Inputs'!$E$45="CORP",'Payroll'!AY706,0),IF('People_Inputs'!$E$46="CORP",'Payroll'!AY726,0),IF('People_Inputs'!$E$47="CORP",'Payroll'!AY746,0),IF('People_Inputs'!$E$48="CORP",'Payroll'!AY766,0),IF('People_Inputs'!$E$49="CORP",'Payroll'!AY786,0),IF('People_Inputs'!$E$50="CORP",'Payroll'!AY806,0),IF('People_Inputs'!$E$51="CORP",'Payroll'!AY826,0),IF('People_Inputs'!$E$52="CORP",'Payroll'!AY846,0),IF('People_Inputs'!$E$53="CORP",'Payroll'!AY866,0),IF('People_Inputs'!$E$54="CORP",'Payroll'!AY886,0),IF('People_Inputs'!$E$55="CORP",'Payroll'!AY906,0),IF('People_Inputs'!$E$56="CORP",'Payroll'!AY926,0),IF('People_Inputs'!$E$57="CORP",'Payroll'!AY946,0),IF('People_Inputs'!$E$58="CORP",'Payroll'!AY966,0),IF('People_Inputs'!$E$59="CORP",'Payroll'!AY986,0),IF('People_Inputs'!$E$60="CORP",'Payroll'!AY1006,0),IF('People_Inputs'!$E$61="CORP",'Payroll'!AY1026,0),IF('People_Inputs'!$E$62="CORP",'Payroll'!AY1046,0),IF('People_Inputs'!$E$63="CORP",'Payroll'!AY1066,0),IF('People_Inputs'!$E$64="CORP",'Payroll'!AY1086,0),IF('People_Inputs'!$E$65="CORP",'Payroll'!AY1106,0),IF('People_Inputs'!$E$66="CORP",'Payroll'!AY1126,0),IF('People_Inputs'!$E$67="CORP",'Payroll'!AY1146,0),IF('People_Inputs'!$E$68="CORP",'Payroll'!AY1166,0),IF('People_Inputs'!$E$69="CORP",'Payroll'!AY1186,0),IF('People_Inputs'!$E$70="CORP",'Payroll'!AY1206,0))</f>
        <v>0.0</v>
      </c>
      <c r="AZ43" s="35">
        <f>SUM(IF('People_Inputs'!$E$11="CORP",'Payroll'!AZ26,0),IF('People_Inputs'!$E$12="CORP",'Payroll'!AZ46,0),IF('People_Inputs'!$E$13="CORP",'Payroll'!AZ66,0),IF('People_Inputs'!$E$14="CORP",'Payroll'!AZ86,0),IF('People_Inputs'!$E$15="CORP",'Payroll'!AZ106,0),IF('People_Inputs'!$E$16="CORP",'Payroll'!AZ126,0),IF('People_Inputs'!$E$17="CORP",'Payroll'!AZ146,0),IF('People_Inputs'!$E$18="CORP",'Payroll'!AZ166,0),IF('People_Inputs'!$E$19="CORP",'Payroll'!AZ186,0),IF('People_Inputs'!$E$20="CORP",'Payroll'!AZ206,0),IF('People_Inputs'!$E$21="CORP",'Payroll'!AZ226,0),IF('People_Inputs'!$E$22="CORP",'Payroll'!AZ246,0),IF('People_Inputs'!$E$23="CORP",'Payroll'!AZ266,0),IF('People_Inputs'!$E$24="CORP",'Payroll'!AZ286,0),IF('People_Inputs'!$E$25="CORP",'Payroll'!AZ306,0),IF('People_Inputs'!$E$26="CORP",'Payroll'!AZ326,0),IF('People_Inputs'!$E$27="CORP",'Payroll'!AZ346,0),IF('People_Inputs'!$E$28="CORP",'Payroll'!AZ366,0),IF('People_Inputs'!$E$29="CORP",'Payroll'!AZ386,0),IF('People_Inputs'!$E$30="CORP",'Payroll'!AZ406,0),IF('People_Inputs'!$E$31="CORP",'Payroll'!AZ426,0),IF('People_Inputs'!$E$32="CORP",'Payroll'!AZ446,0),IF('People_Inputs'!$E$33="CORP",'Payroll'!AZ466,0),IF('People_Inputs'!$E$34="CORP",'Payroll'!AZ486,0),IF('People_Inputs'!$E$35="CORP",'Payroll'!AZ506,0),IF('People_Inputs'!$E$36="CORP",'Payroll'!AZ526,0),IF('People_Inputs'!$E$37="CORP",'Payroll'!AZ546,0),IF('People_Inputs'!$E$38="CORP",'Payroll'!AZ566,0),IF('People_Inputs'!$E$39="CORP",'Payroll'!AZ586,0),IF('People_Inputs'!$E$40="CORP",'Payroll'!AZ606,0),IF('People_Inputs'!$E$41="CORP",'Payroll'!AZ626,0),IF('People_Inputs'!$E$42="CORP",'Payroll'!AZ646,0),IF('People_Inputs'!$E$43="CORP",'Payroll'!AZ666,0),IF('People_Inputs'!$E$44="CORP",'Payroll'!AZ686,0),IF('People_Inputs'!$E$45="CORP",'Payroll'!AZ706,0),IF('People_Inputs'!$E$46="CORP",'Payroll'!AZ726,0),IF('People_Inputs'!$E$47="CORP",'Payroll'!AZ746,0),IF('People_Inputs'!$E$48="CORP",'Payroll'!AZ766,0),IF('People_Inputs'!$E$49="CORP",'Payroll'!AZ786,0),IF('People_Inputs'!$E$50="CORP",'Payroll'!AZ806,0),IF('People_Inputs'!$E$51="CORP",'Payroll'!AZ826,0),IF('People_Inputs'!$E$52="CORP",'Payroll'!AZ846,0),IF('People_Inputs'!$E$53="CORP",'Payroll'!AZ866,0),IF('People_Inputs'!$E$54="CORP",'Payroll'!AZ886,0),IF('People_Inputs'!$E$55="CORP",'Payroll'!AZ906,0),IF('People_Inputs'!$E$56="CORP",'Payroll'!AZ926,0),IF('People_Inputs'!$E$57="CORP",'Payroll'!AZ946,0),IF('People_Inputs'!$E$58="CORP",'Payroll'!AZ966,0),IF('People_Inputs'!$E$59="CORP",'Payroll'!AZ986,0),IF('People_Inputs'!$E$60="CORP",'Payroll'!AZ1006,0),IF('People_Inputs'!$E$61="CORP",'Payroll'!AZ1026,0),IF('People_Inputs'!$E$62="CORP",'Payroll'!AZ1046,0),IF('People_Inputs'!$E$63="CORP",'Payroll'!AZ1066,0),IF('People_Inputs'!$E$64="CORP",'Payroll'!AZ1086,0),IF('People_Inputs'!$E$65="CORP",'Payroll'!AZ1106,0),IF('People_Inputs'!$E$66="CORP",'Payroll'!AZ1126,0),IF('People_Inputs'!$E$67="CORP",'Payroll'!AZ1146,0),IF('People_Inputs'!$E$68="CORP",'Payroll'!AZ1166,0),IF('People_Inputs'!$E$69="CORP",'Payroll'!AZ1186,0),IF('People_Inputs'!$E$70="CORP",'Payroll'!AZ1206,0))</f>
        <v>0.0</v>
      </c>
      <c r="BA43" s="35">
        <f>SUM(IF('People_Inputs'!$E$11="CORP",'Payroll'!BA26,0),IF('People_Inputs'!$E$12="CORP",'Payroll'!BA46,0),IF('People_Inputs'!$E$13="CORP",'Payroll'!BA66,0),IF('People_Inputs'!$E$14="CORP",'Payroll'!BA86,0),IF('People_Inputs'!$E$15="CORP",'Payroll'!BA106,0),IF('People_Inputs'!$E$16="CORP",'Payroll'!BA126,0),IF('People_Inputs'!$E$17="CORP",'Payroll'!BA146,0),IF('People_Inputs'!$E$18="CORP",'Payroll'!BA166,0),IF('People_Inputs'!$E$19="CORP",'Payroll'!BA186,0),IF('People_Inputs'!$E$20="CORP",'Payroll'!BA206,0),IF('People_Inputs'!$E$21="CORP",'Payroll'!BA226,0),IF('People_Inputs'!$E$22="CORP",'Payroll'!BA246,0),IF('People_Inputs'!$E$23="CORP",'Payroll'!BA266,0),IF('People_Inputs'!$E$24="CORP",'Payroll'!BA286,0),IF('People_Inputs'!$E$25="CORP",'Payroll'!BA306,0),IF('People_Inputs'!$E$26="CORP",'Payroll'!BA326,0),IF('People_Inputs'!$E$27="CORP",'Payroll'!BA346,0),IF('People_Inputs'!$E$28="CORP",'Payroll'!BA366,0),IF('People_Inputs'!$E$29="CORP",'Payroll'!BA386,0),IF('People_Inputs'!$E$30="CORP",'Payroll'!BA406,0),IF('People_Inputs'!$E$31="CORP",'Payroll'!BA426,0),IF('People_Inputs'!$E$32="CORP",'Payroll'!BA446,0),IF('People_Inputs'!$E$33="CORP",'Payroll'!BA466,0),IF('People_Inputs'!$E$34="CORP",'Payroll'!BA486,0),IF('People_Inputs'!$E$35="CORP",'Payroll'!BA506,0),IF('People_Inputs'!$E$36="CORP",'Payroll'!BA526,0),IF('People_Inputs'!$E$37="CORP",'Payroll'!BA546,0),IF('People_Inputs'!$E$38="CORP",'Payroll'!BA566,0),IF('People_Inputs'!$E$39="CORP",'Payroll'!BA586,0),IF('People_Inputs'!$E$40="CORP",'Payroll'!BA606,0),IF('People_Inputs'!$E$41="CORP",'Payroll'!BA626,0),IF('People_Inputs'!$E$42="CORP",'Payroll'!BA646,0),IF('People_Inputs'!$E$43="CORP",'Payroll'!BA666,0),IF('People_Inputs'!$E$44="CORP",'Payroll'!BA686,0),IF('People_Inputs'!$E$45="CORP",'Payroll'!BA706,0),IF('People_Inputs'!$E$46="CORP",'Payroll'!BA726,0),IF('People_Inputs'!$E$47="CORP",'Payroll'!BA746,0),IF('People_Inputs'!$E$48="CORP",'Payroll'!BA766,0),IF('People_Inputs'!$E$49="CORP",'Payroll'!BA786,0),IF('People_Inputs'!$E$50="CORP",'Payroll'!BA806,0),IF('People_Inputs'!$E$51="CORP",'Payroll'!BA826,0),IF('People_Inputs'!$E$52="CORP",'Payroll'!BA846,0),IF('People_Inputs'!$E$53="CORP",'Payroll'!BA866,0),IF('People_Inputs'!$E$54="CORP",'Payroll'!BA886,0),IF('People_Inputs'!$E$55="CORP",'Payroll'!BA906,0),IF('People_Inputs'!$E$56="CORP",'Payroll'!BA926,0),IF('People_Inputs'!$E$57="CORP",'Payroll'!BA946,0),IF('People_Inputs'!$E$58="CORP",'Payroll'!BA966,0),IF('People_Inputs'!$E$59="CORP",'Payroll'!BA986,0),IF('People_Inputs'!$E$60="CORP",'Payroll'!BA1006,0),IF('People_Inputs'!$E$61="CORP",'Payroll'!BA1026,0),IF('People_Inputs'!$E$62="CORP",'Payroll'!BA1046,0),IF('People_Inputs'!$E$63="CORP",'Payroll'!BA1066,0),IF('People_Inputs'!$E$64="CORP",'Payroll'!BA1086,0),IF('People_Inputs'!$E$65="CORP",'Payroll'!BA1106,0),IF('People_Inputs'!$E$66="CORP",'Payroll'!BA1126,0),IF('People_Inputs'!$E$67="CORP",'Payroll'!BA1146,0),IF('People_Inputs'!$E$68="CORP",'Payroll'!BA1166,0),IF('People_Inputs'!$E$69="CORP",'Payroll'!BA1186,0),IF('People_Inputs'!$E$70="CORP",'Payroll'!BA1206,0))</f>
        <v>0.0</v>
      </c>
      <c r="BB43" s="35">
        <f>SUM(IF('People_Inputs'!$E$11="CORP",'Payroll'!BB26,0),IF('People_Inputs'!$E$12="CORP",'Payroll'!BB46,0),IF('People_Inputs'!$E$13="CORP",'Payroll'!BB66,0),IF('People_Inputs'!$E$14="CORP",'Payroll'!BB86,0),IF('People_Inputs'!$E$15="CORP",'Payroll'!BB106,0),IF('People_Inputs'!$E$16="CORP",'Payroll'!BB126,0),IF('People_Inputs'!$E$17="CORP",'Payroll'!BB146,0),IF('People_Inputs'!$E$18="CORP",'Payroll'!BB166,0),IF('People_Inputs'!$E$19="CORP",'Payroll'!BB186,0),IF('People_Inputs'!$E$20="CORP",'Payroll'!BB206,0),IF('People_Inputs'!$E$21="CORP",'Payroll'!BB226,0),IF('People_Inputs'!$E$22="CORP",'Payroll'!BB246,0),IF('People_Inputs'!$E$23="CORP",'Payroll'!BB266,0),IF('People_Inputs'!$E$24="CORP",'Payroll'!BB286,0),IF('People_Inputs'!$E$25="CORP",'Payroll'!BB306,0),IF('People_Inputs'!$E$26="CORP",'Payroll'!BB326,0),IF('People_Inputs'!$E$27="CORP",'Payroll'!BB346,0),IF('People_Inputs'!$E$28="CORP",'Payroll'!BB366,0),IF('People_Inputs'!$E$29="CORP",'Payroll'!BB386,0),IF('People_Inputs'!$E$30="CORP",'Payroll'!BB406,0),IF('People_Inputs'!$E$31="CORP",'Payroll'!BB426,0),IF('People_Inputs'!$E$32="CORP",'Payroll'!BB446,0),IF('People_Inputs'!$E$33="CORP",'Payroll'!BB466,0),IF('People_Inputs'!$E$34="CORP",'Payroll'!BB486,0),IF('People_Inputs'!$E$35="CORP",'Payroll'!BB506,0),IF('People_Inputs'!$E$36="CORP",'Payroll'!BB526,0),IF('People_Inputs'!$E$37="CORP",'Payroll'!BB546,0),IF('People_Inputs'!$E$38="CORP",'Payroll'!BB566,0),IF('People_Inputs'!$E$39="CORP",'Payroll'!BB586,0),IF('People_Inputs'!$E$40="CORP",'Payroll'!BB606,0),IF('People_Inputs'!$E$41="CORP",'Payroll'!BB626,0),IF('People_Inputs'!$E$42="CORP",'Payroll'!BB646,0),IF('People_Inputs'!$E$43="CORP",'Payroll'!BB666,0),IF('People_Inputs'!$E$44="CORP",'Payroll'!BB686,0),IF('People_Inputs'!$E$45="CORP",'Payroll'!BB706,0),IF('People_Inputs'!$E$46="CORP",'Payroll'!BB726,0),IF('People_Inputs'!$E$47="CORP",'Payroll'!BB746,0),IF('People_Inputs'!$E$48="CORP",'Payroll'!BB766,0),IF('People_Inputs'!$E$49="CORP",'Payroll'!BB786,0),IF('People_Inputs'!$E$50="CORP",'Payroll'!BB806,0),IF('People_Inputs'!$E$51="CORP",'Payroll'!BB826,0),IF('People_Inputs'!$E$52="CORP",'Payroll'!BB846,0),IF('People_Inputs'!$E$53="CORP",'Payroll'!BB866,0),IF('People_Inputs'!$E$54="CORP",'Payroll'!BB886,0),IF('People_Inputs'!$E$55="CORP",'Payroll'!BB906,0),IF('People_Inputs'!$E$56="CORP",'Payroll'!BB926,0),IF('People_Inputs'!$E$57="CORP",'Payroll'!BB946,0),IF('People_Inputs'!$E$58="CORP",'Payroll'!BB966,0),IF('People_Inputs'!$E$59="CORP",'Payroll'!BB986,0),IF('People_Inputs'!$E$60="CORP",'Payroll'!BB1006,0),IF('People_Inputs'!$E$61="CORP",'Payroll'!BB1026,0),IF('People_Inputs'!$E$62="CORP",'Payroll'!BB1046,0),IF('People_Inputs'!$E$63="CORP",'Payroll'!BB1066,0),IF('People_Inputs'!$E$64="CORP",'Payroll'!BB1086,0),IF('People_Inputs'!$E$65="CORP",'Payroll'!BB1106,0),IF('People_Inputs'!$E$66="CORP",'Payroll'!BB1126,0),IF('People_Inputs'!$E$67="CORP",'Payroll'!BB1146,0),IF('People_Inputs'!$E$68="CORP",'Payroll'!BB1166,0),IF('People_Inputs'!$E$69="CORP",'Payroll'!BB1186,0),IF('People_Inputs'!$E$70="CORP",'Payroll'!BB1206,0))</f>
        <v>0.0</v>
      </c>
      <c r="BC43" s="35">
        <f>SUM(IF('People_Inputs'!$E$11="CORP",'Payroll'!BC26,0),IF('People_Inputs'!$E$12="CORP",'Payroll'!BC46,0),IF('People_Inputs'!$E$13="CORP",'Payroll'!BC66,0),IF('People_Inputs'!$E$14="CORP",'Payroll'!BC86,0),IF('People_Inputs'!$E$15="CORP",'Payroll'!BC106,0),IF('People_Inputs'!$E$16="CORP",'Payroll'!BC126,0),IF('People_Inputs'!$E$17="CORP",'Payroll'!BC146,0),IF('People_Inputs'!$E$18="CORP",'Payroll'!BC166,0),IF('People_Inputs'!$E$19="CORP",'Payroll'!BC186,0),IF('People_Inputs'!$E$20="CORP",'Payroll'!BC206,0),IF('People_Inputs'!$E$21="CORP",'Payroll'!BC226,0),IF('People_Inputs'!$E$22="CORP",'Payroll'!BC246,0),IF('People_Inputs'!$E$23="CORP",'Payroll'!BC266,0),IF('People_Inputs'!$E$24="CORP",'Payroll'!BC286,0),IF('People_Inputs'!$E$25="CORP",'Payroll'!BC306,0),IF('People_Inputs'!$E$26="CORP",'Payroll'!BC326,0),IF('People_Inputs'!$E$27="CORP",'Payroll'!BC346,0),IF('People_Inputs'!$E$28="CORP",'Payroll'!BC366,0),IF('People_Inputs'!$E$29="CORP",'Payroll'!BC386,0),IF('People_Inputs'!$E$30="CORP",'Payroll'!BC406,0),IF('People_Inputs'!$E$31="CORP",'Payroll'!BC426,0),IF('People_Inputs'!$E$32="CORP",'Payroll'!BC446,0),IF('People_Inputs'!$E$33="CORP",'Payroll'!BC466,0),IF('People_Inputs'!$E$34="CORP",'Payroll'!BC486,0),IF('People_Inputs'!$E$35="CORP",'Payroll'!BC506,0),IF('People_Inputs'!$E$36="CORP",'Payroll'!BC526,0),IF('People_Inputs'!$E$37="CORP",'Payroll'!BC546,0),IF('People_Inputs'!$E$38="CORP",'Payroll'!BC566,0),IF('People_Inputs'!$E$39="CORP",'Payroll'!BC586,0),IF('People_Inputs'!$E$40="CORP",'Payroll'!BC606,0),IF('People_Inputs'!$E$41="CORP",'Payroll'!BC626,0),IF('People_Inputs'!$E$42="CORP",'Payroll'!BC646,0),IF('People_Inputs'!$E$43="CORP",'Payroll'!BC666,0),IF('People_Inputs'!$E$44="CORP",'Payroll'!BC686,0),IF('People_Inputs'!$E$45="CORP",'Payroll'!BC706,0),IF('People_Inputs'!$E$46="CORP",'Payroll'!BC726,0),IF('People_Inputs'!$E$47="CORP",'Payroll'!BC746,0),IF('People_Inputs'!$E$48="CORP",'Payroll'!BC766,0),IF('People_Inputs'!$E$49="CORP",'Payroll'!BC786,0),IF('People_Inputs'!$E$50="CORP",'Payroll'!BC806,0),IF('People_Inputs'!$E$51="CORP",'Payroll'!BC826,0),IF('People_Inputs'!$E$52="CORP",'Payroll'!BC846,0),IF('People_Inputs'!$E$53="CORP",'Payroll'!BC866,0),IF('People_Inputs'!$E$54="CORP",'Payroll'!BC886,0),IF('People_Inputs'!$E$55="CORP",'Payroll'!BC906,0),IF('People_Inputs'!$E$56="CORP",'Payroll'!BC926,0),IF('People_Inputs'!$E$57="CORP",'Payroll'!BC946,0),IF('People_Inputs'!$E$58="CORP",'Payroll'!BC966,0),IF('People_Inputs'!$E$59="CORP",'Payroll'!BC986,0),IF('People_Inputs'!$E$60="CORP",'Payroll'!BC1006,0),IF('People_Inputs'!$E$61="CORP",'Payroll'!BC1026,0),IF('People_Inputs'!$E$62="CORP",'Payroll'!BC1046,0),IF('People_Inputs'!$E$63="CORP",'Payroll'!BC1066,0),IF('People_Inputs'!$E$64="CORP",'Payroll'!BC1086,0),IF('People_Inputs'!$E$65="CORP",'Payroll'!BC1106,0),IF('People_Inputs'!$E$66="CORP",'Payroll'!BC1126,0),IF('People_Inputs'!$E$67="CORP",'Payroll'!BC1146,0),IF('People_Inputs'!$E$68="CORP",'Payroll'!BC1166,0),IF('People_Inputs'!$E$69="CORP",'Payroll'!BC1186,0),IF('People_Inputs'!$E$70="CORP",'Payroll'!BC1206,0))</f>
        <v>0.0</v>
      </c>
      <c r="BD43" s="35">
        <f>SUM(IF('People_Inputs'!$E$11="CORP",'Payroll'!BD26,0),IF('People_Inputs'!$E$12="CORP",'Payroll'!BD46,0),IF('People_Inputs'!$E$13="CORP",'Payroll'!BD66,0),IF('People_Inputs'!$E$14="CORP",'Payroll'!BD86,0),IF('People_Inputs'!$E$15="CORP",'Payroll'!BD106,0),IF('People_Inputs'!$E$16="CORP",'Payroll'!BD126,0),IF('People_Inputs'!$E$17="CORP",'Payroll'!BD146,0),IF('People_Inputs'!$E$18="CORP",'Payroll'!BD166,0),IF('People_Inputs'!$E$19="CORP",'Payroll'!BD186,0),IF('People_Inputs'!$E$20="CORP",'Payroll'!BD206,0),IF('People_Inputs'!$E$21="CORP",'Payroll'!BD226,0),IF('People_Inputs'!$E$22="CORP",'Payroll'!BD246,0),IF('People_Inputs'!$E$23="CORP",'Payroll'!BD266,0),IF('People_Inputs'!$E$24="CORP",'Payroll'!BD286,0),IF('People_Inputs'!$E$25="CORP",'Payroll'!BD306,0),IF('People_Inputs'!$E$26="CORP",'Payroll'!BD326,0),IF('People_Inputs'!$E$27="CORP",'Payroll'!BD346,0),IF('People_Inputs'!$E$28="CORP",'Payroll'!BD366,0),IF('People_Inputs'!$E$29="CORP",'Payroll'!BD386,0),IF('People_Inputs'!$E$30="CORP",'Payroll'!BD406,0),IF('People_Inputs'!$E$31="CORP",'Payroll'!BD426,0),IF('People_Inputs'!$E$32="CORP",'Payroll'!BD446,0),IF('People_Inputs'!$E$33="CORP",'Payroll'!BD466,0),IF('People_Inputs'!$E$34="CORP",'Payroll'!BD486,0),IF('People_Inputs'!$E$35="CORP",'Payroll'!BD506,0),IF('People_Inputs'!$E$36="CORP",'Payroll'!BD526,0),IF('People_Inputs'!$E$37="CORP",'Payroll'!BD546,0),IF('People_Inputs'!$E$38="CORP",'Payroll'!BD566,0),IF('People_Inputs'!$E$39="CORP",'Payroll'!BD586,0),IF('People_Inputs'!$E$40="CORP",'Payroll'!BD606,0),IF('People_Inputs'!$E$41="CORP",'Payroll'!BD626,0),IF('People_Inputs'!$E$42="CORP",'Payroll'!BD646,0),IF('People_Inputs'!$E$43="CORP",'Payroll'!BD666,0),IF('People_Inputs'!$E$44="CORP",'Payroll'!BD686,0),IF('People_Inputs'!$E$45="CORP",'Payroll'!BD706,0),IF('People_Inputs'!$E$46="CORP",'Payroll'!BD726,0),IF('People_Inputs'!$E$47="CORP",'Payroll'!BD746,0),IF('People_Inputs'!$E$48="CORP",'Payroll'!BD766,0),IF('People_Inputs'!$E$49="CORP",'Payroll'!BD786,0),IF('People_Inputs'!$E$50="CORP",'Payroll'!BD806,0),IF('People_Inputs'!$E$51="CORP",'Payroll'!BD826,0),IF('People_Inputs'!$E$52="CORP",'Payroll'!BD846,0),IF('People_Inputs'!$E$53="CORP",'Payroll'!BD866,0),IF('People_Inputs'!$E$54="CORP",'Payroll'!BD886,0),IF('People_Inputs'!$E$55="CORP",'Payroll'!BD906,0),IF('People_Inputs'!$E$56="CORP",'Payroll'!BD926,0),IF('People_Inputs'!$E$57="CORP",'Payroll'!BD946,0),IF('People_Inputs'!$E$58="CORP",'Payroll'!BD966,0),IF('People_Inputs'!$E$59="CORP",'Payroll'!BD986,0),IF('People_Inputs'!$E$60="CORP",'Payroll'!BD1006,0),IF('People_Inputs'!$E$61="CORP",'Payroll'!BD1026,0),IF('People_Inputs'!$E$62="CORP",'Payroll'!BD1046,0),IF('People_Inputs'!$E$63="CORP",'Payroll'!BD1066,0),IF('People_Inputs'!$E$64="CORP",'Payroll'!BD1086,0),IF('People_Inputs'!$E$65="CORP",'Payroll'!BD1106,0),IF('People_Inputs'!$E$66="CORP",'Payroll'!BD1126,0),IF('People_Inputs'!$E$67="CORP",'Payroll'!BD1146,0),IF('People_Inputs'!$E$68="CORP",'Payroll'!BD1166,0),IF('People_Inputs'!$E$69="CORP",'Payroll'!BD1186,0),IF('People_Inputs'!$E$70="CORP",'Payroll'!BD1206,0))</f>
        <v>0.0</v>
      </c>
      <c r="BE43" s="35">
        <f>SUM(IF('People_Inputs'!$E$11="CORP",'Payroll'!BE26,0),IF('People_Inputs'!$E$12="CORP",'Payroll'!BE46,0),IF('People_Inputs'!$E$13="CORP",'Payroll'!BE66,0),IF('People_Inputs'!$E$14="CORP",'Payroll'!BE86,0),IF('People_Inputs'!$E$15="CORP",'Payroll'!BE106,0),IF('People_Inputs'!$E$16="CORP",'Payroll'!BE126,0),IF('People_Inputs'!$E$17="CORP",'Payroll'!BE146,0),IF('People_Inputs'!$E$18="CORP",'Payroll'!BE166,0),IF('People_Inputs'!$E$19="CORP",'Payroll'!BE186,0),IF('People_Inputs'!$E$20="CORP",'Payroll'!BE206,0),IF('People_Inputs'!$E$21="CORP",'Payroll'!BE226,0),IF('People_Inputs'!$E$22="CORP",'Payroll'!BE246,0),IF('People_Inputs'!$E$23="CORP",'Payroll'!BE266,0),IF('People_Inputs'!$E$24="CORP",'Payroll'!BE286,0),IF('People_Inputs'!$E$25="CORP",'Payroll'!BE306,0),IF('People_Inputs'!$E$26="CORP",'Payroll'!BE326,0),IF('People_Inputs'!$E$27="CORP",'Payroll'!BE346,0),IF('People_Inputs'!$E$28="CORP",'Payroll'!BE366,0),IF('People_Inputs'!$E$29="CORP",'Payroll'!BE386,0),IF('People_Inputs'!$E$30="CORP",'Payroll'!BE406,0),IF('People_Inputs'!$E$31="CORP",'Payroll'!BE426,0),IF('People_Inputs'!$E$32="CORP",'Payroll'!BE446,0),IF('People_Inputs'!$E$33="CORP",'Payroll'!BE466,0),IF('People_Inputs'!$E$34="CORP",'Payroll'!BE486,0),IF('People_Inputs'!$E$35="CORP",'Payroll'!BE506,0),IF('People_Inputs'!$E$36="CORP",'Payroll'!BE526,0),IF('People_Inputs'!$E$37="CORP",'Payroll'!BE546,0),IF('People_Inputs'!$E$38="CORP",'Payroll'!BE566,0),IF('People_Inputs'!$E$39="CORP",'Payroll'!BE586,0),IF('People_Inputs'!$E$40="CORP",'Payroll'!BE606,0),IF('People_Inputs'!$E$41="CORP",'Payroll'!BE626,0),IF('People_Inputs'!$E$42="CORP",'Payroll'!BE646,0),IF('People_Inputs'!$E$43="CORP",'Payroll'!BE666,0),IF('People_Inputs'!$E$44="CORP",'Payroll'!BE686,0),IF('People_Inputs'!$E$45="CORP",'Payroll'!BE706,0),IF('People_Inputs'!$E$46="CORP",'Payroll'!BE726,0),IF('People_Inputs'!$E$47="CORP",'Payroll'!BE746,0),IF('People_Inputs'!$E$48="CORP",'Payroll'!BE766,0),IF('People_Inputs'!$E$49="CORP",'Payroll'!BE786,0),IF('People_Inputs'!$E$50="CORP",'Payroll'!BE806,0),IF('People_Inputs'!$E$51="CORP",'Payroll'!BE826,0),IF('People_Inputs'!$E$52="CORP",'Payroll'!BE846,0),IF('People_Inputs'!$E$53="CORP",'Payroll'!BE866,0),IF('People_Inputs'!$E$54="CORP",'Payroll'!BE886,0),IF('People_Inputs'!$E$55="CORP",'Payroll'!BE906,0),IF('People_Inputs'!$E$56="CORP",'Payroll'!BE926,0),IF('People_Inputs'!$E$57="CORP",'Payroll'!BE946,0),IF('People_Inputs'!$E$58="CORP",'Payroll'!BE966,0),IF('People_Inputs'!$E$59="CORP",'Payroll'!BE986,0),IF('People_Inputs'!$E$60="CORP",'Payroll'!BE1006,0),IF('People_Inputs'!$E$61="CORP",'Payroll'!BE1026,0),IF('People_Inputs'!$E$62="CORP",'Payroll'!BE1046,0),IF('People_Inputs'!$E$63="CORP",'Payroll'!BE1066,0),IF('People_Inputs'!$E$64="CORP",'Payroll'!BE1086,0),IF('People_Inputs'!$E$65="CORP",'Payroll'!BE1106,0),IF('People_Inputs'!$E$66="CORP",'Payroll'!BE1126,0),IF('People_Inputs'!$E$67="CORP",'Payroll'!BE1146,0),IF('People_Inputs'!$E$68="CORP",'Payroll'!BE1166,0),IF('People_Inputs'!$E$69="CORP",'Payroll'!BE1186,0),IF('People_Inputs'!$E$70="CORP",'Payroll'!BE1206,0))</f>
        <v>0.0</v>
      </c>
      <c r="BF43" s="35">
        <f>SUM(IF('People_Inputs'!$E$11="CORP",'Payroll'!BF26,0),IF('People_Inputs'!$E$12="CORP",'Payroll'!BF46,0),IF('People_Inputs'!$E$13="CORP",'Payroll'!BF66,0),IF('People_Inputs'!$E$14="CORP",'Payroll'!BF86,0),IF('People_Inputs'!$E$15="CORP",'Payroll'!BF106,0),IF('People_Inputs'!$E$16="CORP",'Payroll'!BF126,0),IF('People_Inputs'!$E$17="CORP",'Payroll'!BF146,0),IF('People_Inputs'!$E$18="CORP",'Payroll'!BF166,0),IF('People_Inputs'!$E$19="CORP",'Payroll'!BF186,0),IF('People_Inputs'!$E$20="CORP",'Payroll'!BF206,0),IF('People_Inputs'!$E$21="CORP",'Payroll'!BF226,0),IF('People_Inputs'!$E$22="CORP",'Payroll'!BF246,0),IF('People_Inputs'!$E$23="CORP",'Payroll'!BF266,0),IF('People_Inputs'!$E$24="CORP",'Payroll'!BF286,0),IF('People_Inputs'!$E$25="CORP",'Payroll'!BF306,0),IF('People_Inputs'!$E$26="CORP",'Payroll'!BF326,0),IF('People_Inputs'!$E$27="CORP",'Payroll'!BF346,0),IF('People_Inputs'!$E$28="CORP",'Payroll'!BF366,0),IF('People_Inputs'!$E$29="CORP",'Payroll'!BF386,0),IF('People_Inputs'!$E$30="CORP",'Payroll'!BF406,0),IF('People_Inputs'!$E$31="CORP",'Payroll'!BF426,0),IF('People_Inputs'!$E$32="CORP",'Payroll'!BF446,0),IF('People_Inputs'!$E$33="CORP",'Payroll'!BF466,0),IF('People_Inputs'!$E$34="CORP",'Payroll'!BF486,0),IF('People_Inputs'!$E$35="CORP",'Payroll'!BF506,0),IF('People_Inputs'!$E$36="CORP",'Payroll'!BF526,0),IF('People_Inputs'!$E$37="CORP",'Payroll'!BF546,0),IF('People_Inputs'!$E$38="CORP",'Payroll'!BF566,0),IF('People_Inputs'!$E$39="CORP",'Payroll'!BF586,0),IF('People_Inputs'!$E$40="CORP",'Payroll'!BF606,0),IF('People_Inputs'!$E$41="CORP",'Payroll'!BF626,0),IF('People_Inputs'!$E$42="CORP",'Payroll'!BF646,0),IF('People_Inputs'!$E$43="CORP",'Payroll'!BF666,0),IF('People_Inputs'!$E$44="CORP",'Payroll'!BF686,0),IF('People_Inputs'!$E$45="CORP",'Payroll'!BF706,0),IF('People_Inputs'!$E$46="CORP",'Payroll'!BF726,0),IF('People_Inputs'!$E$47="CORP",'Payroll'!BF746,0),IF('People_Inputs'!$E$48="CORP",'Payroll'!BF766,0),IF('People_Inputs'!$E$49="CORP",'Payroll'!BF786,0),IF('People_Inputs'!$E$50="CORP",'Payroll'!BF806,0),IF('People_Inputs'!$E$51="CORP",'Payroll'!BF826,0),IF('People_Inputs'!$E$52="CORP",'Payroll'!BF846,0),IF('People_Inputs'!$E$53="CORP",'Payroll'!BF866,0),IF('People_Inputs'!$E$54="CORP",'Payroll'!BF886,0),IF('People_Inputs'!$E$55="CORP",'Payroll'!BF906,0),IF('People_Inputs'!$E$56="CORP",'Payroll'!BF926,0),IF('People_Inputs'!$E$57="CORP",'Payroll'!BF946,0),IF('People_Inputs'!$E$58="CORP",'Payroll'!BF966,0),IF('People_Inputs'!$E$59="CORP",'Payroll'!BF986,0),IF('People_Inputs'!$E$60="CORP",'Payroll'!BF1006,0),IF('People_Inputs'!$E$61="CORP",'Payroll'!BF1026,0),IF('People_Inputs'!$E$62="CORP",'Payroll'!BF1046,0),IF('People_Inputs'!$E$63="CORP",'Payroll'!BF1066,0),IF('People_Inputs'!$E$64="CORP",'Payroll'!BF1086,0),IF('People_Inputs'!$E$65="CORP",'Payroll'!BF1106,0),IF('People_Inputs'!$E$66="CORP",'Payroll'!BF1126,0),IF('People_Inputs'!$E$67="CORP",'Payroll'!BF1146,0),IF('People_Inputs'!$E$68="CORP",'Payroll'!BF1166,0),IF('People_Inputs'!$E$69="CORP",'Payroll'!BF1186,0),IF('People_Inputs'!$E$70="CORP",'Payroll'!BF1206,0))</f>
        <v>0.0</v>
      </c>
      <c r="BG43" s="35">
        <f>SUM(IF('People_Inputs'!$E$11="CORP",'Payroll'!BG26,0),IF('People_Inputs'!$E$12="CORP",'Payroll'!BG46,0),IF('People_Inputs'!$E$13="CORP",'Payroll'!BG66,0),IF('People_Inputs'!$E$14="CORP",'Payroll'!BG86,0),IF('People_Inputs'!$E$15="CORP",'Payroll'!BG106,0),IF('People_Inputs'!$E$16="CORP",'Payroll'!BG126,0),IF('People_Inputs'!$E$17="CORP",'Payroll'!BG146,0),IF('People_Inputs'!$E$18="CORP",'Payroll'!BG166,0),IF('People_Inputs'!$E$19="CORP",'Payroll'!BG186,0),IF('People_Inputs'!$E$20="CORP",'Payroll'!BG206,0),IF('People_Inputs'!$E$21="CORP",'Payroll'!BG226,0),IF('People_Inputs'!$E$22="CORP",'Payroll'!BG246,0),IF('People_Inputs'!$E$23="CORP",'Payroll'!BG266,0),IF('People_Inputs'!$E$24="CORP",'Payroll'!BG286,0),IF('People_Inputs'!$E$25="CORP",'Payroll'!BG306,0),IF('People_Inputs'!$E$26="CORP",'Payroll'!BG326,0),IF('People_Inputs'!$E$27="CORP",'Payroll'!BG346,0),IF('People_Inputs'!$E$28="CORP",'Payroll'!BG366,0),IF('People_Inputs'!$E$29="CORP",'Payroll'!BG386,0),IF('People_Inputs'!$E$30="CORP",'Payroll'!BG406,0),IF('People_Inputs'!$E$31="CORP",'Payroll'!BG426,0),IF('People_Inputs'!$E$32="CORP",'Payroll'!BG446,0),IF('People_Inputs'!$E$33="CORP",'Payroll'!BG466,0),IF('People_Inputs'!$E$34="CORP",'Payroll'!BG486,0),IF('People_Inputs'!$E$35="CORP",'Payroll'!BG506,0),IF('People_Inputs'!$E$36="CORP",'Payroll'!BG526,0),IF('People_Inputs'!$E$37="CORP",'Payroll'!BG546,0),IF('People_Inputs'!$E$38="CORP",'Payroll'!BG566,0),IF('People_Inputs'!$E$39="CORP",'Payroll'!BG586,0),IF('People_Inputs'!$E$40="CORP",'Payroll'!BG606,0),IF('People_Inputs'!$E$41="CORP",'Payroll'!BG626,0),IF('People_Inputs'!$E$42="CORP",'Payroll'!BG646,0),IF('People_Inputs'!$E$43="CORP",'Payroll'!BG666,0),IF('People_Inputs'!$E$44="CORP",'Payroll'!BG686,0),IF('People_Inputs'!$E$45="CORP",'Payroll'!BG706,0),IF('People_Inputs'!$E$46="CORP",'Payroll'!BG726,0),IF('People_Inputs'!$E$47="CORP",'Payroll'!BG746,0),IF('People_Inputs'!$E$48="CORP",'Payroll'!BG766,0),IF('People_Inputs'!$E$49="CORP",'Payroll'!BG786,0),IF('People_Inputs'!$E$50="CORP",'Payroll'!BG806,0),IF('People_Inputs'!$E$51="CORP",'Payroll'!BG826,0),IF('People_Inputs'!$E$52="CORP",'Payroll'!BG846,0),IF('People_Inputs'!$E$53="CORP",'Payroll'!BG866,0),IF('People_Inputs'!$E$54="CORP",'Payroll'!BG886,0),IF('People_Inputs'!$E$55="CORP",'Payroll'!BG906,0),IF('People_Inputs'!$E$56="CORP",'Payroll'!BG926,0),IF('People_Inputs'!$E$57="CORP",'Payroll'!BG946,0),IF('People_Inputs'!$E$58="CORP",'Payroll'!BG966,0),IF('People_Inputs'!$E$59="CORP",'Payroll'!BG986,0),IF('People_Inputs'!$E$60="CORP",'Payroll'!BG1006,0),IF('People_Inputs'!$E$61="CORP",'Payroll'!BG1026,0),IF('People_Inputs'!$E$62="CORP",'Payroll'!BG1046,0),IF('People_Inputs'!$E$63="CORP",'Payroll'!BG1066,0),IF('People_Inputs'!$E$64="CORP",'Payroll'!BG1086,0),IF('People_Inputs'!$E$65="CORP",'Payroll'!BG1106,0),IF('People_Inputs'!$E$66="CORP",'Payroll'!BG1126,0),IF('People_Inputs'!$E$67="CORP",'Payroll'!BG1146,0),IF('People_Inputs'!$E$68="CORP",'Payroll'!BG1166,0),IF('People_Inputs'!$E$69="CORP",'Payroll'!BG1186,0),IF('People_Inputs'!$E$70="CORP",'Payroll'!BG1206,0))</f>
        <v>0.0</v>
      </c>
      <c r="BH43" s="35">
        <f>SUM(IF('People_Inputs'!$E$11="CORP",'Payroll'!BH26,0),IF('People_Inputs'!$E$12="CORP",'Payroll'!BH46,0),IF('People_Inputs'!$E$13="CORP",'Payroll'!BH66,0),IF('People_Inputs'!$E$14="CORP",'Payroll'!BH86,0),IF('People_Inputs'!$E$15="CORP",'Payroll'!BH106,0),IF('People_Inputs'!$E$16="CORP",'Payroll'!BH126,0),IF('People_Inputs'!$E$17="CORP",'Payroll'!BH146,0),IF('People_Inputs'!$E$18="CORP",'Payroll'!BH166,0),IF('People_Inputs'!$E$19="CORP",'Payroll'!BH186,0),IF('People_Inputs'!$E$20="CORP",'Payroll'!BH206,0),IF('People_Inputs'!$E$21="CORP",'Payroll'!BH226,0),IF('People_Inputs'!$E$22="CORP",'Payroll'!BH246,0),IF('People_Inputs'!$E$23="CORP",'Payroll'!BH266,0),IF('People_Inputs'!$E$24="CORP",'Payroll'!BH286,0),IF('People_Inputs'!$E$25="CORP",'Payroll'!BH306,0),IF('People_Inputs'!$E$26="CORP",'Payroll'!BH326,0),IF('People_Inputs'!$E$27="CORP",'Payroll'!BH346,0),IF('People_Inputs'!$E$28="CORP",'Payroll'!BH366,0),IF('People_Inputs'!$E$29="CORP",'Payroll'!BH386,0),IF('People_Inputs'!$E$30="CORP",'Payroll'!BH406,0),IF('People_Inputs'!$E$31="CORP",'Payroll'!BH426,0),IF('People_Inputs'!$E$32="CORP",'Payroll'!BH446,0),IF('People_Inputs'!$E$33="CORP",'Payroll'!BH466,0),IF('People_Inputs'!$E$34="CORP",'Payroll'!BH486,0),IF('People_Inputs'!$E$35="CORP",'Payroll'!BH506,0),IF('People_Inputs'!$E$36="CORP",'Payroll'!BH526,0),IF('People_Inputs'!$E$37="CORP",'Payroll'!BH546,0),IF('People_Inputs'!$E$38="CORP",'Payroll'!BH566,0),IF('People_Inputs'!$E$39="CORP",'Payroll'!BH586,0),IF('People_Inputs'!$E$40="CORP",'Payroll'!BH606,0),IF('People_Inputs'!$E$41="CORP",'Payroll'!BH626,0),IF('People_Inputs'!$E$42="CORP",'Payroll'!BH646,0),IF('People_Inputs'!$E$43="CORP",'Payroll'!BH666,0),IF('People_Inputs'!$E$44="CORP",'Payroll'!BH686,0),IF('People_Inputs'!$E$45="CORP",'Payroll'!BH706,0),IF('People_Inputs'!$E$46="CORP",'Payroll'!BH726,0),IF('People_Inputs'!$E$47="CORP",'Payroll'!BH746,0),IF('People_Inputs'!$E$48="CORP",'Payroll'!BH766,0),IF('People_Inputs'!$E$49="CORP",'Payroll'!BH786,0),IF('People_Inputs'!$E$50="CORP",'Payroll'!BH806,0),IF('People_Inputs'!$E$51="CORP",'Payroll'!BH826,0),IF('People_Inputs'!$E$52="CORP",'Payroll'!BH846,0),IF('People_Inputs'!$E$53="CORP",'Payroll'!BH866,0),IF('People_Inputs'!$E$54="CORP",'Payroll'!BH886,0),IF('People_Inputs'!$E$55="CORP",'Payroll'!BH906,0),IF('People_Inputs'!$E$56="CORP",'Payroll'!BH926,0),IF('People_Inputs'!$E$57="CORP",'Payroll'!BH946,0),IF('People_Inputs'!$E$58="CORP",'Payroll'!BH966,0),IF('People_Inputs'!$E$59="CORP",'Payroll'!BH986,0),IF('People_Inputs'!$E$60="CORP",'Payroll'!BH1006,0),IF('People_Inputs'!$E$61="CORP",'Payroll'!BH1026,0),IF('People_Inputs'!$E$62="CORP",'Payroll'!BH1046,0),IF('People_Inputs'!$E$63="CORP",'Payroll'!BH1066,0),IF('People_Inputs'!$E$64="CORP",'Payroll'!BH1086,0),IF('People_Inputs'!$E$65="CORP",'Payroll'!BH1106,0),IF('People_Inputs'!$E$66="CORP",'Payroll'!BH1126,0),IF('People_Inputs'!$E$67="CORP",'Payroll'!BH1146,0),IF('People_Inputs'!$E$68="CORP",'Payroll'!BH1166,0),IF('People_Inputs'!$E$69="CORP",'Payroll'!BH1186,0),IF('People_Inputs'!$E$70="CORP",'Payroll'!BH1206,0))</f>
        <v>0.0</v>
      </c>
      <c r="BI43" s="35">
        <f>SUM(IF('People_Inputs'!$E$11="CORP",'Payroll'!BI26,0),IF('People_Inputs'!$E$12="CORP",'Payroll'!BI46,0),IF('People_Inputs'!$E$13="CORP",'Payroll'!BI66,0),IF('People_Inputs'!$E$14="CORP",'Payroll'!BI86,0),IF('People_Inputs'!$E$15="CORP",'Payroll'!BI106,0),IF('People_Inputs'!$E$16="CORP",'Payroll'!BI126,0),IF('People_Inputs'!$E$17="CORP",'Payroll'!BI146,0),IF('People_Inputs'!$E$18="CORP",'Payroll'!BI166,0),IF('People_Inputs'!$E$19="CORP",'Payroll'!BI186,0),IF('People_Inputs'!$E$20="CORP",'Payroll'!BI206,0),IF('People_Inputs'!$E$21="CORP",'Payroll'!BI226,0),IF('People_Inputs'!$E$22="CORP",'Payroll'!BI246,0),IF('People_Inputs'!$E$23="CORP",'Payroll'!BI266,0),IF('People_Inputs'!$E$24="CORP",'Payroll'!BI286,0),IF('People_Inputs'!$E$25="CORP",'Payroll'!BI306,0),IF('People_Inputs'!$E$26="CORP",'Payroll'!BI326,0),IF('People_Inputs'!$E$27="CORP",'Payroll'!BI346,0),IF('People_Inputs'!$E$28="CORP",'Payroll'!BI366,0),IF('People_Inputs'!$E$29="CORP",'Payroll'!BI386,0),IF('People_Inputs'!$E$30="CORP",'Payroll'!BI406,0),IF('People_Inputs'!$E$31="CORP",'Payroll'!BI426,0),IF('People_Inputs'!$E$32="CORP",'Payroll'!BI446,0),IF('People_Inputs'!$E$33="CORP",'Payroll'!BI466,0),IF('People_Inputs'!$E$34="CORP",'Payroll'!BI486,0),IF('People_Inputs'!$E$35="CORP",'Payroll'!BI506,0),IF('People_Inputs'!$E$36="CORP",'Payroll'!BI526,0),IF('People_Inputs'!$E$37="CORP",'Payroll'!BI546,0),IF('People_Inputs'!$E$38="CORP",'Payroll'!BI566,0),IF('People_Inputs'!$E$39="CORP",'Payroll'!BI586,0),IF('People_Inputs'!$E$40="CORP",'Payroll'!BI606,0),IF('People_Inputs'!$E$41="CORP",'Payroll'!BI626,0),IF('People_Inputs'!$E$42="CORP",'Payroll'!BI646,0),IF('People_Inputs'!$E$43="CORP",'Payroll'!BI666,0),IF('People_Inputs'!$E$44="CORP",'Payroll'!BI686,0),IF('People_Inputs'!$E$45="CORP",'Payroll'!BI706,0),IF('People_Inputs'!$E$46="CORP",'Payroll'!BI726,0),IF('People_Inputs'!$E$47="CORP",'Payroll'!BI746,0),IF('People_Inputs'!$E$48="CORP",'Payroll'!BI766,0),IF('People_Inputs'!$E$49="CORP",'Payroll'!BI786,0),IF('People_Inputs'!$E$50="CORP",'Payroll'!BI806,0),IF('People_Inputs'!$E$51="CORP",'Payroll'!BI826,0),IF('People_Inputs'!$E$52="CORP",'Payroll'!BI846,0),IF('People_Inputs'!$E$53="CORP",'Payroll'!BI866,0),IF('People_Inputs'!$E$54="CORP",'Payroll'!BI886,0),IF('People_Inputs'!$E$55="CORP",'Payroll'!BI906,0),IF('People_Inputs'!$E$56="CORP",'Payroll'!BI926,0),IF('People_Inputs'!$E$57="CORP",'Payroll'!BI946,0),IF('People_Inputs'!$E$58="CORP",'Payroll'!BI966,0),IF('People_Inputs'!$E$59="CORP",'Payroll'!BI986,0),IF('People_Inputs'!$E$60="CORP",'Payroll'!BI1006,0),IF('People_Inputs'!$E$61="CORP",'Payroll'!BI1026,0),IF('People_Inputs'!$E$62="CORP",'Payroll'!BI1046,0),IF('People_Inputs'!$E$63="CORP",'Payroll'!BI1066,0),IF('People_Inputs'!$E$64="CORP",'Payroll'!BI1086,0),IF('People_Inputs'!$E$65="CORP",'Payroll'!BI1106,0),IF('People_Inputs'!$E$66="CORP",'Payroll'!BI1126,0),IF('People_Inputs'!$E$67="CORP",'Payroll'!BI1146,0),IF('People_Inputs'!$E$68="CORP",'Payroll'!BI1166,0),IF('People_Inputs'!$E$69="CORP",'Payroll'!BI1186,0),IF('People_Inputs'!$E$70="CORP",'Payroll'!BI1206,0))</f>
        <v>0.0</v>
      </c>
      <c r="BJ43" s="35">
        <f>SUM(IF('People_Inputs'!$E$11="CORP",'Payroll'!BJ26,0),IF('People_Inputs'!$E$12="CORP",'Payroll'!BJ46,0),IF('People_Inputs'!$E$13="CORP",'Payroll'!BJ66,0),IF('People_Inputs'!$E$14="CORP",'Payroll'!BJ86,0),IF('People_Inputs'!$E$15="CORP",'Payroll'!BJ106,0),IF('People_Inputs'!$E$16="CORP",'Payroll'!BJ126,0),IF('People_Inputs'!$E$17="CORP",'Payroll'!BJ146,0),IF('People_Inputs'!$E$18="CORP",'Payroll'!BJ166,0),IF('People_Inputs'!$E$19="CORP",'Payroll'!BJ186,0),IF('People_Inputs'!$E$20="CORP",'Payroll'!BJ206,0),IF('People_Inputs'!$E$21="CORP",'Payroll'!BJ226,0),IF('People_Inputs'!$E$22="CORP",'Payroll'!BJ246,0),IF('People_Inputs'!$E$23="CORP",'Payroll'!BJ266,0),IF('People_Inputs'!$E$24="CORP",'Payroll'!BJ286,0),IF('People_Inputs'!$E$25="CORP",'Payroll'!BJ306,0),IF('People_Inputs'!$E$26="CORP",'Payroll'!BJ326,0),IF('People_Inputs'!$E$27="CORP",'Payroll'!BJ346,0),IF('People_Inputs'!$E$28="CORP",'Payroll'!BJ366,0),IF('People_Inputs'!$E$29="CORP",'Payroll'!BJ386,0),IF('People_Inputs'!$E$30="CORP",'Payroll'!BJ406,0),IF('People_Inputs'!$E$31="CORP",'Payroll'!BJ426,0),IF('People_Inputs'!$E$32="CORP",'Payroll'!BJ446,0),IF('People_Inputs'!$E$33="CORP",'Payroll'!BJ466,0),IF('People_Inputs'!$E$34="CORP",'Payroll'!BJ486,0),IF('People_Inputs'!$E$35="CORP",'Payroll'!BJ506,0),IF('People_Inputs'!$E$36="CORP",'Payroll'!BJ526,0),IF('People_Inputs'!$E$37="CORP",'Payroll'!BJ546,0),IF('People_Inputs'!$E$38="CORP",'Payroll'!BJ566,0),IF('People_Inputs'!$E$39="CORP",'Payroll'!BJ586,0),IF('People_Inputs'!$E$40="CORP",'Payroll'!BJ606,0),IF('People_Inputs'!$E$41="CORP",'Payroll'!BJ626,0),IF('People_Inputs'!$E$42="CORP",'Payroll'!BJ646,0),IF('People_Inputs'!$E$43="CORP",'Payroll'!BJ666,0),IF('People_Inputs'!$E$44="CORP",'Payroll'!BJ686,0),IF('People_Inputs'!$E$45="CORP",'Payroll'!BJ706,0),IF('People_Inputs'!$E$46="CORP",'Payroll'!BJ726,0),IF('People_Inputs'!$E$47="CORP",'Payroll'!BJ746,0),IF('People_Inputs'!$E$48="CORP",'Payroll'!BJ766,0),IF('People_Inputs'!$E$49="CORP",'Payroll'!BJ786,0),IF('People_Inputs'!$E$50="CORP",'Payroll'!BJ806,0),IF('People_Inputs'!$E$51="CORP",'Payroll'!BJ826,0),IF('People_Inputs'!$E$52="CORP",'Payroll'!BJ846,0),IF('People_Inputs'!$E$53="CORP",'Payroll'!BJ866,0),IF('People_Inputs'!$E$54="CORP",'Payroll'!BJ886,0),IF('People_Inputs'!$E$55="CORP",'Payroll'!BJ906,0),IF('People_Inputs'!$E$56="CORP",'Payroll'!BJ926,0),IF('People_Inputs'!$E$57="CORP",'Payroll'!BJ946,0),IF('People_Inputs'!$E$58="CORP",'Payroll'!BJ966,0),IF('People_Inputs'!$E$59="CORP",'Payroll'!BJ986,0),IF('People_Inputs'!$E$60="CORP",'Payroll'!BJ1006,0),IF('People_Inputs'!$E$61="CORP",'Payroll'!BJ1026,0),IF('People_Inputs'!$E$62="CORP",'Payroll'!BJ1046,0),IF('People_Inputs'!$E$63="CORP",'Payroll'!BJ1066,0),IF('People_Inputs'!$E$64="CORP",'Payroll'!BJ1086,0),IF('People_Inputs'!$E$65="CORP",'Payroll'!BJ1106,0),IF('People_Inputs'!$E$66="CORP",'Payroll'!BJ1126,0),IF('People_Inputs'!$E$67="CORP",'Payroll'!BJ1146,0),IF('People_Inputs'!$E$68="CORP",'Payroll'!BJ1166,0),IF('People_Inputs'!$E$69="CORP",'Payroll'!BJ1186,0),IF('People_Inputs'!$E$70="CORP",'Payroll'!BJ1206,0))</f>
        <v>0.0</v>
      </c>
      <c r="BK43" s="35">
        <f>SUM(IF('People_Inputs'!$E$11="CORP",'Payroll'!BK26,0),IF('People_Inputs'!$E$12="CORP",'Payroll'!BK46,0),IF('People_Inputs'!$E$13="CORP",'Payroll'!BK66,0),IF('People_Inputs'!$E$14="CORP",'Payroll'!BK86,0),IF('People_Inputs'!$E$15="CORP",'Payroll'!BK106,0),IF('People_Inputs'!$E$16="CORP",'Payroll'!BK126,0),IF('People_Inputs'!$E$17="CORP",'Payroll'!BK146,0),IF('People_Inputs'!$E$18="CORP",'Payroll'!BK166,0),IF('People_Inputs'!$E$19="CORP",'Payroll'!BK186,0),IF('People_Inputs'!$E$20="CORP",'Payroll'!BK206,0),IF('People_Inputs'!$E$21="CORP",'Payroll'!BK226,0),IF('People_Inputs'!$E$22="CORP",'Payroll'!BK246,0),IF('People_Inputs'!$E$23="CORP",'Payroll'!BK266,0),IF('People_Inputs'!$E$24="CORP",'Payroll'!BK286,0),IF('People_Inputs'!$E$25="CORP",'Payroll'!BK306,0),IF('People_Inputs'!$E$26="CORP",'Payroll'!BK326,0),IF('People_Inputs'!$E$27="CORP",'Payroll'!BK346,0),IF('People_Inputs'!$E$28="CORP",'Payroll'!BK366,0),IF('People_Inputs'!$E$29="CORP",'Payroll'!BK386,0),IF('People_Inputs'!$E$30="CORP",'Payroll'!BK406,0),IF('People_Inputs'!$E$31="CORP",'Payroll'!BK426,0),IF('People_Inputs'!$E$32="CORP",'Payroll'!BK446,0),IF('People_Inputs'!$E$33="CORP",'Payroll'!BK466,0),IF('People_Inputs'!$E$34="CORP",'Payroll'!BK486,0),IF('People_Inputs'!$E$35="CORP",'Payroll'!BK506,0),IF('People_Inputs'!$E$36="CORP",'Payroll'!BK526,0),IF('People_Inputs'!$E$37="CORP",'Payroll'!BK546,0),IF('People_Inputs'!$E$38="CORP",'Payroll'!BK566,0),IF('People_Inputs'!$E$39="CORP",'Payroll'!BK586,0),IF('People_Inputs'!$E$40="CORP",'Payroll'!BK606,0),IF('People_Inputs'!$E$41="CORP",'Payroll'!BK626,0),IF('People_Inputs'!$E$42="CORP",'Payroll'!BK646,0),IF('People_Inputs'!$E$43="CORP",'Payroll'!BK666,0),IF('People_Inputs'!$E$44="CORP",'Payroll'!BK686,0),IF('People_Inputs'!$E$45="CORP",'Payroll'!BK706,0),IF('People_Inputs'!$E$46="CORP",'Payroll'!BK726,0),IF('People_Inputs'!$E$47="CORP",'Payroll'!BK746,0),IF('People_Inputs'!$E$48="CORP",'Payroll'!BK766,0),IF('People_Inputs'!$E$49="CORP",'Payroll'!BK786,0),IF('People_Inputs'!$E$50="CORP",'Payroll'!BK806,0),IF('People_Inputs'!$E$51="CORP",'Payroll'!BK826,0),IF('People_Inputs'!$E$52="CORP",'Payroll'!BK846,0),IF('People_Inputs'!$E$53="CORP",'Payroll'!BK866,0),IF('People_Inputs'!$E$54="CORP",'Payroll'!BK886,0),IF('People_Inputs'!$E$55="CORP",'Payroll'!BK906,0),IF('People_Inputs'!$E$56="CORP",'Payroll'!BK926,0),IF('People_Inputs'!$E$57="CORP",'Payroll'!BK946,0),IF('People_Inputs'!$E$58="CORP",'Payroll'!BK966,0),IF('People_Inputs'!$E$59="CORP",'Payroll'!BK986,0),IF('People_Inputs'!$E$60="CORP",'Payroll'!BK1006,0),IF('People_Inputs'!$E$61="CORP",'Payroll'!BK1026,0),IF('People_Inputs'!$E$62="CORP",'Payroll'!BK1046,0),IF('People_Inputs'!$E$63="CORP",'Payroll'!BK1066,0),IF('People_Inputs'!$E$64="CORP",'Payroll'!BK1086,0),IF('People_Inputs'!$E$65="CORP",'Payroll'!BK1106,0),IF('People_Inputs'!$E$66="CORP",'Payroll'!BK1126,0),IF('People_Inputs'!$E$67="CORP",'Payroll'!BK1146,0),IF('People_Inputs'!$E$68="CORP",'Payroll'!BK1166,0),IF('People_Inputs'!$E$69="CORP",'Payroll'!BK1186,0),IF('People_Inputs'!$E$70="CORP",'Payroll'!BK1206,0))</f>
        <v>0.0</v>
      </c>
      <c r="BL43" s="35">
        <f>SUM(IF('People_Inputs'!$E$11="CORP",'Payroll'!BL26,0),IF('People_Inputs'!$E$12="CORP",'Payroll'!BL46,0),IF('People_Inputs'!$E$13="CORP",'Payroll'!BL66,0),IF('People_Inputs'!$E$14="CORP",'Payroll'!BL86,0),IF('People_Inputs'!$E$15="CORP",'Payroll'!BL106,0),IF('People_Inputs'!$E$16="CORP",'Payroll'!BL126,0),IF('People_Inputs'!$E$17="CORP",'Payroll'!BL146,0),IF('People_Inputs'!$E$18="CORP",'Payroll'!BL166,0),IF('People_Inputs'!$E$19="CORP",'Payroll'!BL186,0),IF('People_Inputs'!$E$20="CORP",'Payroll'!BL206,0),IF('People_Inputs'!$E$21="CORP",'Payroll'!BL226,0),IF('People_Inputs'!$E$22="CORP",'Payroll'!BL246,0),IF('People_Inputs'!$E$23="CORP",'Payroll'!BL266,0),IF('People_Inputs'!$E$24="CORP",'Payroll'!BL286,0),IF('People_Inputs'!$E$25="CORP",'Payroll'!BL306,0),IF('People_Inputs'!$E$26="CORP",'Payroll'!BL326,0),IF('People_Inputs'!$E$27="CORP",'Payroll'!BL346,0),IF('People_Inputs'!$E$28="CORP",'Payroll'!BL366,0),IF('People_Inputs'!$E$29="CORP",'Payroll'!BL386,0),IF('People_Inputs'!$E$30="CORP",'Payroll'!BL406,0),IF('People_Inputs'!$E$31="CORP",'Payroll'!BL426,0),IF('People_Inputs'!$E$32="CORP",'Payroll'!BL446,0),IF('People_Inputs'!$E$33="CORP",'Payroll'!BL466,0),IF('People_Inputs'!$E$34="CORP",'Payroll'!BL486,0),IF('People_Inputs'!$E$35="CORP",'Payroll'!BL506,0),IF('People_Inputs'!$E$36="CORP",'Payroll'!BL526,0),IF('People_Inputs'!$E$37="CORP",'Payroll'!BL546,0),IF('People_Inputs'!$E$38="CORP",'Payroll'!BL566,0),IF('People_Inputs'!$E$39="CORP",'Payroll'!BL586,0),IF('People_Inputs'!$E$40="CORP",'Payroll'!BL606,0),IF('People_Inputs'!$E$41="CORP",'Payroll'!BL626,0),IF('People_Inputs'!$E$42="CORP",'Payroll'!BL646,0),IF('People_Inputs'!$E$43="CORP",'Payroll'!BL666,0),IF('People_Inputs'!$E$44="CORP",'Payroll'!BL686,0),IF('People_Inputs'!$E$45="CORP",'Payroll'!BL706,0),IF('People_Inputs'!$E$46="CORP",'Payroll'!BL726,0),IF('People_Inputs'!$E$47="CORP",'Payroll'!BL746,0),IF('People_Inputs'!$E$48="CORP",'Payroll'!BL766,0),IF('People_Inputs'!$E$49="CORP",'Payroll'!BL786,0),IF('People_Inputs'!$E$50="CORP",'Payroll'!BL806,0),IF('People_Inputs'!$E$51="CORP",'Payroll'!BL826,0),IF('People_Inputs'!$E$52="CORP",'Payroll'!BL846,0),IF('People_Inputs'!$E$53="CORP",'Payroll'!BL866,0),IF('People_Inputs'!$E$54="CORP",'Payroll'!BL886,0),IF('People_Inputs'!$E$55="CORP",'Payroll'!BL906,0),IF('People_Inputs'!$E$56="CORP",'Payroll'!BL926,0),IF('People_Inputs'!$E$57="CORP",'Payroll'!BL946,0),IF('People_Inputs'!$E$58="CORP",'Payroll'!BL966,0),IF('People_Inputs'!$E$59="CORP",'Payroll'!BL986,0),IF('People_Inputs'!$E$60="CORP",'Payroll'!BL1006,0),IF('People_Inputs'!$E$61="CORP",'Payroll'!BL1026,0),IF('People_Inputs'!$E$62="CORP",'Payroll'!BL1046,0),IF('People_Inputs'!$E$63="CORP",'Payroll'!BL1066,0),IF('People_Inputs'!$E$64="CORP",'Payroll'!BL1086,0),IF('People_Inputs'!$E$65="CORP",'Payroll'!BL1106,0),IF('People_Inputs'!$E$66="CORP",'Payroll'!BL1126,0),IF('People_Inputs'!$E$67="CORP",'Payroll'!BL1146,0),IF('People_Inputs'!$E$68="CORP",'Payroll'!BL1166,0),IF('People_Inputs'!$E$69="CORP",'Payroll'!BL1186,0),IF('People_Inputs'!$E$70="CORP",'Payroll'!BL1206,0))</f>
        <v>0.0</v>
      </c>
      <c r="BM43" s="35">
        <f>SUM(IF('People_Inputs'!$E$11="CORP",'Payroll'!BM26,0),IF('People_Inputs'!$E$12="CORP",'Payroll'!BM46,0),IF('People_Inputs'!$E$13="CORP",'Payroll'!BM66,0),IF('People_Inputs'!$E$14="CORP",'Payroll'!BM86,0),IF('People_Inputs'!$E$15="CORP",'Payroll'!BM106,0),IF('People_Inputs'!$E$16="CORP",'Payroll'!BM126,0),IF('People_Inputs'!$E$17="CORP",'Payroll'!BM146,0),IF('People_Inputs'!$E$18="CORP",'Payroll'!BM166,0),IF('People_Inputs'!$E$19="CORP",'Payroll'!BM186,0),IF('People_Inputs'!$E$20="CORP",'Payroll'!BM206,0),IF('People_Inputs'!$E$21="CORP",'Payroll'!BM226,0),IF('People_Inputs'!$E$22="CORP",'Payroll'!BM246,0),IF('People_Inputs'!$E$23="CORP",'Payroll'!BM266,0),IF('People_Inputs'!$E$24="CORP",'Payroll'!BM286,0),IF('People_Inputs'!$E$25="CORP",'Payroll'!BM306,0),IF('People_Inputs'!$E$26="CORP",'Payroll'!BM326,0),IF('People_Inputs'!$E$27="CORP",'Payroll'!BM346,0),IF('People_Inputs'!$E$28="CORP",'Payroll'!BM366,0),IF('People_Inputs'!$E$29="CORP",'Payroll'!BM386,0),IF('People_Inputs'!$E$30="CORP",'Payroll'!BM406,0),IF('People_Inputs'!$E$31="CORP",'Payroll'!BM426,0),IF('People_Inputs'!$E$32="CORP",'Payroll'!BM446,0),IF('People_Inputs'!$E$33="CORP",'Payroll'!BM466,0),IF('People_Inputs'!$E$34="CORP",'Payroll'!BM486,0),IF('People_Inputs'!$E$35="CORP",'Payroll'!BM506,0),IF('People_Inputs'!$E$36="CORP",'Payroll'!BM526,0),IF('People_Inputs'!$E$37="CORP",'Payroll'!BM546,0),IF('People_Inputs'!$E$38="CORP",'Payroll'!BM566,0),IF('People_Inputs'!$E$39="CORP",'Payroll'!BM586,0),IF('People_Inputs'!$E$40="CORP",'Payroll'!BM606,0),IF('People_Inputs'!$E$41="CORP",'Payroll'!BM626,0),IF('People_Inputs'!$E$42="CORP",'Payroll'!BM646,0),IF('People_Inputs'!$E$43="CORP",'Payroll'!BM666,0),IF('People_Inputs'!$E$44="CORP",'Payroll'!BM686,0),IF('People_Inputs'!$E$45="CORP",'Payroll'!BM706,0),IF('People_Inputs'!$E$46="CORP",'Payroll'!BM726,0),IF('People_Inputs'!$E$47="CORP",'Payroll'!BM746,0),IF('People_Inputs'!$E$48="CORP",'Payroll'!BM766,0),IF('People_Inputs'!$E$49="CORP",'Payroll'!BM786,0),IF('People_Inputs'!$E$50="CORP",'Payroll'!BM806,0),IF('People_Inputs'!$E$51="CORP",'Payroll'!BM826,0),IF('People_Inputs'!$E$52="CORP",'Payroll'!BM846,0),IF('People_Inputs'!$E$53="CORP",'Payroll'!BM866,0),IF('People_Inputs'!$E$54="CORP",'Payroll'!BM886,0),IF('People_Inputs'!$E$55="CORP",'Payroll'!BM906,0),IF('People_Inputs'!$E$56="CORP",'Payroll'!BM926,0),IF('People_Inputs'!$E$57="CORP",'Payroll'!BM946,0),IF('People_Inputs'!$E$58="CORP",'Payroll'!BM966,0),IF('People_Inputs'!$E$59="CORP",'Payroll'!BM986,0),IF('People_Inputs'!$E$60="CORP",'Payroll'!BM1006,0),IF('People_Inputs'!$E$61="CORP",'Payroll'!BM1026,0),IF('People_Inputs'!$E$62="CORP",'Payroll'!BM1046,0),IF('People_Inputs'!$E$63="CORP",'Payroll'!BM1066,0),IF('People_Inputs'!$E$64="CORP",'Payroll'!BM1086,0),IF('People_Inputs'!$E$65="CORP",'Payroll'!BM1106,0),IF('People_Inputs'!$E$66="CORP",'Payroll'!BM1126,0),IF('People_Inputs'!$E$67="CORP",'Payroll'!BM1146,0),IF('People_Inputs'!$E$68="CORP",'Payroll'!BM1166,0),IF('People_Inputs'!$E$69="CORP",'Payroll'!BM1186,0),IF('People_Inputs'!$E$70="CORP",'Payroll'!BM1206,0))</f>
        <v>0.0</v>
      </c>
      <c r="BN43" s="35">
        <f>SUM(IF('People_Inputs'!$E$11="CORP",'Payroll'!BN26,0),IF('People_Inputs'!$E$12="CORP",'Payroll'!BN46,0),IF('People_Inputs'!$E$13="CORP",'Payroll'!BN66,0),IF('People_Inputs'!$E$14="CORP",'Payroll'!BN86,0),IF('People_Inputs'!$E$15="CORP",'Payroll'!BN106,0),IF('People_Inputs'!$E$16="CORP",'Payroll'!BN126,0),IF('People_Inputs'!$E$17="CORP",'Payroll'!BN146,0),IF('People_Inputs'!$E$18="CORP",'Payroll'!BN166,0),IF('People_Inputs'!$E$19="CORP",'Payroll'!BN186,0),IF('People_Inputs'!$E$20="CORP",'Payroll'!BN206,0),IF('People_Inputs'!$E$21="CORP",'Payroll'!BN226,0),IF('People_Inputs'!$E$22="CORP",'Payroll'!BN246,0),IF('People_Inputs'!$E$23="CORP",'Payroll'!BN266,0),IF('People_Inputs'!$E$24="CORP",'Payroll'!BN286,0),IF('People_Inputs'!$E$25="CORP",'Payroll'!BN306,0),IF('People_Inputs'!$E$26="CORP",'Payroll'!BN326,0),IF('People_Inputs'!$E$27="CORP",'Payroll'!BN346,0),IF('People_Inputs'!$E$28="CORP",'Payroll'!BN366,0),IF('People_Inputs'!$E$29="CORP",'Payroll'!BN386,0),IF('People_Inputs'!$E$30="CORP",'Payroll'!BN406,0),IF('People_Inputs'!$E$31="CORP",'Payroll'!BN426,0),IF('People_Inputs'!$E$32="CORP",'Payroll'!BN446,0),IF('People_Inputs'!$E$33="CORP",'Payroll'!BN466,0),IF('People_Inputs'!$E$34="CORP",'Payroll'!BN486,0),IF('People_Inputs'!$E$35="CORP",'Payroll'!BN506,0),IF('People_Inputs'!$E$36="CORP",'Payroll'!BN526,0),IF('People_Inputs'!$E$37="CORP",'Payroll'!BN546,0),IF('People_Inputs'!$E$38="CORP",'Payroll'!BN566,0),IF('People_Inputs'!$E$39="CORP",'Payroll'!BN586,0),IF('People_Inputs'!$E$40="CORP",'Payroll'!BN606,0),IF('People_Inputs'!$E$41="CORP",'Payroll'!BN626,0),IF('People_Inputs'!$E$42="CORP",'Payroll'!BN646,0),IF('People_Inputs'!$E$43="CORP",'Payroll'!BN666,0),IF('People_Inputs'!$E$44="CORP",'Payroll'!BN686,0),IF('People_Inputs'!$E$45="CORP",'Payroll'!BN706,0),IF('People_Inputs'!$E$46="CORP",'Payroll'!BN726,0),IF('People_Inputs'!$E$47="CORP",'Payroll'!BN746,0),IF('People_Inputs'!$E$48="CORP",'Payroll'!BN766,0),IF('People_Inputs'!$E$49="CORP",'Payroll'!BN786,0),IF('People_Inputs'!$E$50="CORP",'Payroll'!BN806,0),IF('People_Inputs'!$E$51="CORP",'Payroll'!BN826,0),IF('People_Inputs'!$E$52="CORP",'Payroll'!BN846,0),IF('People_Inputs'!$E$53="CORP",'Payroll'!BN866,0),IF('People_Inputs'!$E$54="CORP",'Payroll'!BN886,0),IF('People_Inputs'!$E$55="CORP",'Payroll'!BN906,0),IF('People_Inputs'!$E$56="CORP",'Payroll'!BN926,0),IF('People_Inputs'!$E$57="CORP",'Payroll'!BN946,0),IF('People_Inputs'!$E$58="CORP",'Payroll'!BN966,0),IF('People_Inputs'!$E$59="CORP",'Payroll'!BN986,0),IF('People_Inputs'!$E$60="CORP",'Payroll'!BN1006,0),IF('People_Inputs'!$E$61="CORP",'Payroll'!BN1026,0),IF('People_Inputs'!$E$62="CORP",'Payroll'!BN1046,0),IF('People_Inputs'!$E$63="CORP",'Payroll'!BN1066,0),IF('People_Inputs'!$E$64="CORP",'Payroll'!BN1086,0),IF('People_Inputs'!$E$65="CORP",'Payroll'!BN1106,0),IF('People_Inputs'!$E$66="CORP",'Payroll'!BN1126,0),IF('People_Inputs'!$E$67="CORP",'Payroll'!BN1146,0),IF('People_Inputs'!$E$68="CORP",'Payroll'!BN1166,0),IF('People_Inputs'!$E$69="CORP",'Payroll'!BN1186,0),IF('People_Inputs'!$E$70="CORP",'Payroll'!BN1206,0))</f>
        <v>0.0</v>
      </c>
      <c r="BO43" s="35">
        <f>SUM(IF('People_Inputs'!$E$11="CORP",'Payroll'!BO26,0),IF('People_Inputs'!$E$12="CORP",'Payroll'!BO46,0),IF('People_Inputs'!$E$13="CORP",'Payroll'!BO66,0),IF('People_Inputs'!$E$14="CORP",'Payroll'!BO86,0),IF('People_Inputs'!$E$15="CORP",'Payroll'!BO106,0),IF('People_Inputs'!$E$16="CORP",'Payroll'!BO126,0),IF('People_Inputs'!$E$17="CORP",'Payroll'!BO146,0),IF('People_Inputs'!$E$18="CORP",'Payroll'!BO166,0),IF('People_Inputs'!$E$19="CORP",'Payroll'!BO186,0),IF('People_Inputs'!$E$20="CORP",'Payroll'!BO206,0),IF('People_Inputs'!$E$21="CORP",'Payroll'!BO226,0),IF('People_Inputs'!$E$22="CORP",'Payroll'!BO246,0),IF('People_Inputs'!$E$23="CORP",'Payroll'!BO266,0),IF('People_Inputs'!$E$24="CORP",'Payroll'!BO286,0),IF('People_Inputs'!$E$25="CORP",'Payroll'!BO306,0),IF('People_Inputs'!$E$26="CORP",'Payroll'!BO326,0),IF('People_Inputs'!$E$27="CORP",'Payroll'!BO346,0),IF('People_Inputs'!$E$28="CORP",'Payroll'!BO366,0),IF('People_Inputs'!$E$29="CORP",'Payroll'!BO386,0),IF('People_Inputs'!$E$30="CORP",'Payroll'!BO406,0),IF('People_Inputs'!$E$31="CORP",'Payroll'!BO426,0),IF('People_Inputs'!$E$32="CORP",'Payroll'!BO446,0),IF('People_Inputs'!$E$33="CORP",'Payroll'!BO466,0),IF('People_Inputs'!$E$34="CORP",'Payroll'!BO486,0),IF('People_Inputs'!$E$35="CORP",'Payroll'!BO506,0),IF('People_Inputs'!$E$36="CORP",'Payroll'!BO526,0),IF('People_Inputs'!$E$37="CORP",'Payroll'!BO546,0),IF('People_Inputs'!$E$38="CORP",'Payroll'!BO566,0),IF('People_Inputs'!$E$39="CORP",'Payroll'!BO586,0),IF('People_Inputs'!$E$40="CORP",'Payroll'!BO606,0),IF('People_Inputs'!$E$41="CORP",'Payroll'!BO626,0),IF('People_Inputs'!$E$42="CORP",'Payroll'!BO646,0),IF('People_Inputs'!$E$43="CORP",'Payroll'!BO666,0),IF('People_Inputs'!$E$44="CORP",'Payroll'!BO686,0),IF('People_Inputs'!$E$45="CORP",'Payroll'!BO706,0),IF('People_Inputs'!$E$46="CORP",'Payroll'!BO726,0),IF('People_Inputs'!$E$47="CORP",'Payroll'!BO746,0),IF('People_Inputs'!$E$48="CORP",'Payroll'!BO766,0),IF('People_Inputs'!$E$49="CORP",'Payroll'!BO786,0),IF('People_Inputs'!$E$50="CORP",'Payroll'!BO806,0),IF('People_Inputs'!$E$51="CORP",'Payroll'!BO826,0),IF('People_Inputs'!$E$52="CORP",'Payroll'!BO846,0),IF('People_Inputs'!$E$53="CORP",'Payroll'!BO866,0),IF('People_Inputs'!$E$54="CORP",'Payroll'!BO886,0),IF('People_Inputs'!$E$55="CORP",'Payroll'!BO906,0),IF('People_Inputs'!$E$56="CORP",'Payroll'!BO926,0),IF('People_Inputs'!$E$57="CORP",'Payroll'!BO946,0),IF('People_Inputs'!$E$58="CORP",'Payroll'!BO966,0),IF('People_Inputs'!$E$59="CORP",'Payroll'!BO986,0),IF('People_Inputs'!$E$60="CORP",'Payroll'!BO1006,0),IF('People_Inputs'!$E$61="CORP",'Payroll'!BO1026,0),IF('People_Inputs'!$E$62="CORP",'Payroll'!BO1046,0),IF('People_Inputs'!$E$63="CORP",'Payroll'!BO1066,0),IF('People_Inputs'!$E$64="CORP",'Payroll'!BO1086,0),IF('People_Inputs'!$E$65="CORP",'Payroll'!BO1106,0),IF('People_Inputs'!$E$66="CORP",'Payroll'!BO1126,0),IF('People_Inputs'!$E$67="CORP",'Payroll'!BO1146,0),IF('People_Inputs'!$E$68="CORP",'Payroll'!BO1166,0),IF('People_Inputs'!$E$69="CORP",'Payroll'!BO1186,0),IF('People_Inputs'!$E$70="CORP",'Payroll'!BO1206,0))</f>
        <v>0.0</v>
      </c>
    </row>
    <row r="44" ht="28" customHeight="1">
      <c r="A44" s="2" t="str">
        <v>CORP.RECRUIT</v>
      </c>
      <c r="B44" s="6" t="str">
        <v>Corporate (CORP): recruiting cost (Opex)</v>
      </c>
      <c r="C44" s="2" t="str">
        <v>EUR</v>
      </c>
      <c r="D44" s="2" t="str">
        <v>SUM</v>
      </c>
      <c r="E44" s="36">
        <f>SUM(H44:BO44)</f>
        <v>0</v>
      </c>
      <c r="F44" s="6" t="str">
        <v>Recruiting cost in the hire month</v>
      </c>
      <c r="G44" s="2"/>
      <c r="H44" s="35">
        <f>SUM(IF('People_Inputs'!$E$11="CORP",'Payroll'!H28,0),IF('People_Inputs'!$E$12="CORP",'Payroll'!H48,0),IF('People_Inputs'!$E$13="CORP",'Payroll'!H68,0),IF('People_Inputs'!$E$14="CORP",'Payroll'!H88,0),IF('People_Inputs'!$E$15="CORP",'Payroll'!H108,0),IF('People_Inputs'!$E$16="CORP",'Payroll'!H128,0),IF('People_Inputs'!$E$17="CORP",'Payroll'!H148,0),IF('People_Inputs'!$E$18="CORP",'Payroll'!H168,0),IF('People_Inputs'!$E$19="CORP",'Payroll'!H188,0),IF('People_Inputs'!$E$20="CORP",'Payroll'!H208,0),IF('People_Inputs'!$E$21="CORP",'Payroll'!H228,0),IF('People_Inputs'!$E$22="CORP",'Payroll'!H248,0),IF('People_Inputs'!$E$23="CORP",'Payroll'!H268,0),IF('People_Inputs'!$E$24="CORP",'Payroll'!H288,0),IF('People_Inputs'!$E$25="CORP",'Payroll'!H308,0),IF('People_Inputs'!$E$26="CORP",'Payroll'!H328,0),IF('People_Inputs'!$E$27="CORP",'Payroll'!H348,0),IF('People_Inputs'!$E$28="CORP",'Payroll'!H368,0),IF('People_Inputs'!$E$29="CORP",'Payroll'!H388,0),IF('People_Inputs'!$E$30="CORP",'Payroll'!H408,0),IF('People_Inputs'!$E$31="CORP",'Payroll'!H428,0),IF('People_Inputs'!$E$32="CORP",'Payroll'!H448,0),IF('People_Inputs'!$E$33="CORP",'Payroll'!H468,0),IF('People_Inputs'!$E$34="CORP",'Payroll'!H488,0),IF('People_Inputs'!$E$35="CORP",'Payroll'!H508,0),IF('People_Inputs'!$E$36="CORP",'Payroll'!H528,0),IF('People_Inputs'!$E$37="CORP",'Payroll'!H548,0),IF('People_Inputs'!$E$38="CORP",'Payroll'!H568,0),IF('People_Inputs'!$E$39="CORP",'Payroll'!H588,0),IF('People_Inputs'!$E$40="CORP",'Payroll'!H608,0),IF('People_Inputs'!$E$41="CORP",'Payroll'!H628,0),IF('People_Inputs'!$E$42="CORP",'Payroll'!H648,0),IF('People_Inputs'!$E$43="CORP",'Payroll'!H668,0),IF('People_Inputs'!$E$44="CORP",'Payroll'!H688,0),IF('People_Inputs'!$E$45="CORP",'Payroll'!H708,0),IF('People_Inputs'!$E$46="CORP",'Payroll'!H728,0),IF('People_Inputs'!$E$47="CORP",'Payroll'!H748,0),IF('People_Inputs'!$E$48="CORP",'Payroll'!H768,0),IF('People_Inputs'!$E$49="CORP",'Payroll'!H788,0),IF('People_Inputs'!$E$50="CORP",'Payroll'!H808,0),IF('People_Inputs'!$E$51="CORP",'Payroll'!H828,0),IF('People_Inputs'!$E$52="CORP",'Payroll'!H848,0),IF('People_Inputs'!$E$53="CORP",'Payroll'!H868,0),IF('People_Inputs'!$E$54="CORP",'Payroll'!H888,0),IF('People_Inputs'!$E$55="CORP",'Payroll'!H908,0),IF('People_Inputs'!$E$56="CORP",'Payroll'!H928,0),IF('People_Inputs'!$E$57="CORP",'Payroll'!H948,0),IF('People_Inputs'!$E$58="CORP",'Payroll'!H968,0),IF('People_Inputs'!$E$59="CORP",'Payroll'!H988,0),IF('People_Inputs'!$E$60="CORP",'Payroll'!H1008,0),IF('People_Inputs'!$E$61="CORP",'Payroll'!H1028,0),IF('People_Inputs'!$E$62="CORP",'Payroll'!H1048,0),IF('People_Inputs'!$E$63="CORP",'Payroll'!H1068,0),IF('People_Inputs'!$E$64="CORP",'Payroll'!H1088,0),IF('People_Inputs'!$E$65="CORP",'Payroll'!H1108,0),IF('People_Inputs'!$E$66="CORP",'Payroll'!H1128,0),IF('People_Inputs'!$E$67="CORP",'Payroll'!H1148,0),IF('People_Inputs'!$E$68="CORP",'Payroll'!H1168,0),IF('People_Inputs'!$E$69="CORP",'Payroll'!H1188,0),IF('People_Inputs'!$E$70="CORP",'Payroll'!H1208,0))</f>
        <v>0</v>
      </c>
      <c r="I44" s="35">
        <f>SUM(IF('People_Inputs'!$E$11="CORP",'Payroll'!I28,0),IF('People_Inputs'!$E$12="CORP",'Payroll'!I48,0),IF('People_Inputs'!$E$13="CORP",'Payroll'!I68,0),IF('People_Inputs'!$E$14="CORP",'Payroll'!I88,0),IF('People_Inputs'!$E$15="CORP",'Payroll'!I108,0),IF('People_Inputs'!$E$16="CORP",'Payroll'!I128,0),IF('People_Inputs'!$E$17="CORP",'Payroll'!I148,0),IF('People_Inputs'!$E$18="CORP",'Payroll'!I168,0),IF('People_Inputs'!$E$19="CORP",'Payroll'!I188,0),IF('People_Inputs'!$E$20="CORP",'Payroll'!I208,0),IF('People_Inputs'!$E$21="CORP",'Payroll'!I228,0),IF('People_Inputs'!$E$22="CORP",'Payroll'!I248,0),IF('People_Inputs'!$E$23="CORP",'Payroll'!I268,0),IF('People_Inputs'!$E$24="CORP",'Payroll'!I288,0),IF('People_Inputs'!$E$25="CORP",'Payroll'!I308,0),IF('People_Inputs'!$E$26="CORP",'Payroll'!I328,0),IF('People_Inputs'!$E$27="CORP",'Payroll'!I348,0),IF('People_Inputs'!$E$28="CORP",'Payroll'!I368,0),IF('People_Inputs'!$E$29="CORP",'Payroll'!I388,0),IF('People_Inputs'!$E$30="CORP",'Payroll'!I408,0),IF('People_Inputs'!$E$31="CORP",'Payroll'!I428,0),IF('People_Inputs'!$E$32="CORP",'Payroll'!I448,0),IF('People_Inputs'!$E$33="CORP",'Payroll'!I468,0),IF('People_Inputs'!$E$34="CORP",'Payroll'!I488,0),IF('People_Inputs'!$E$35="CORP",'Payroll'!I508,0),IF('People_Inputs'!$E$36="CORP",'Payroll'!I528,0),IF('People_Inputs'!$E$37="CORP",'Payroll'!I548,0),IF('People_Inputs'!$E$38="CORP",'Payroll'!I568,0),IF('People_Inputs'!$E$39="CORP",'Payroll'!I588,0),IF('People_Inputs'!$E$40="CORP",'Payroll'!I608,0),IF('People_Inputs'!$E$41="CORP",'Payroll'!I628,0),IF('People_Inputs'!$E$42="CORP",'Payroll'!I648,0),IF('People_Inputs'!$E$43="CORP",'Payroll'!I668,0),IF('People_Inputs'!$E$44="CORP",'Payroll'!I688,0),IF('People_Inputs'!$E$45="CORP",'Payroll'!I708,0),IF('People_Inputs'!$E$46="CORP",'Payroll'!I728,0),IF('People_Inputs'!$E$47="CORP",'Payroll'!I748,0),IF('People_Inputs'!$E$48="CORP",'Payroll'!I768,0),IF('People_Inputs'!$E$49="CORP",'Payroll'!I788,0),IF('People_Inputs'!$E$50="CORP",'Payroll'!I808,0),IF('People_Inputs'!$E$51="CORP",'Payroll'!I828,0),IF('People_Inputs'!$E$52="CORP",'Payroll'!I848,0),IF('People_Inputs'!$E$53="CORP",'Payroll'!I868,0),IF('People_Inputs'!$E$54="CORP",'Payroll'!I888,0),IF('People_Inputs'!$E$55="CORP",'Payroll'!I908,0),IF('People_Inputs'!$E$56="CORP",'Payroll'!I928,0),IF('People_Inputs'!$E$57="CORP",'Payroll'!I948,0),IF('People_Inputs'!$E$58="CORP",'Payroll'!I968,0),IF('People_Inputs'!$E$59="CORP",'Payroll'!I988,0),IF('People_Inputs'!$E$60="CORP",'Payroll'!I1008,0),IF('People_Inputs'!$E$61="CORP",'Payroll'!I1028,0),IF('People_Inputs'!$E$62="CORP",'Payroll'!I1048,0),IF('People_Inputs'!$E$63="CORP",'Payroll'!I1068,0),IF('People_Inputs'!$E$64="CORP",'Payroll'!I1088,0),IF('People_Inputs'!$E$65="CORP",'Payroll'!I1108,0),IF('People_Inputs'!$E$66="CORP",'Payroll'!I1128,0),IF('People_Inputs'!$E$67="CORP",'Payroll'!I1148,0),IF('People_Inputs'!$E$68="CORP",'Payroll'!I1168,0),IF('People_Inputs'!$E$69="CORP",'Payroll'!I1188,0),IF('People_Inputs'!$E$70="CORP",'Payroll'!I1208,0))</f>
        <v>0</v>
      </c>
      <c r="J44" s="35">
        <f>SUM(IF('People_Inputs'!$E$11="CORP",'Payroll'!J28,0),IF('People_Inputs'!$E$12="CORP",'Payroll'!J48,0),IF('People_Inputs'!$E$13="CORP",'Payroll'!J68,0),IF('People_Inputs'!$E$14="CORP",'Payroll'!J88,0),IF('People_Inputs'!$E$15="CORP",'Payroll'!J108,0),IF('People_Inputs'!$E$16="CORP",'Payroll'!J128,0),IF('People_Inputs'!$E$17="CORP",'Payroll'!J148,0),IF('People_Inputs'!$E$18="CORP",'Payroll'!J168,0),IF('People_Inputs'!$E$19="CORP",'Payroll'!J188,0),IF('People_Inputs'!$E$20="CORP",'Payroll'!J208,0),IF('People_Inputs'!$E$21="CORP",'Payroll'!J228,0),IF('People_Inputs'!$E$22="CORP",'Payroll'!J248,0),IF('People_Inputs'!$E$23="CORP",'Payroll'!J268,0),IF('People_Inputs'!$E$24="CORP",'Payroll'!J288,0),IF('People_Inputs'!$E$25="CORP",'Payroll'!J308,0),IF('People_Inputs'!$E$26="CORP",'Payroll'!J328,0),IF('People_Inputs'!$E$27="CORP",'Payroll'!J348,0),IF('People_Inputs'!$E$28="CORP",'Payroll'!J368,0),IF('People_Inputs'!$E$29="CORP",'Payroll'!J388,0),IF('People_Inputs'!$E$30="CORP",'Payroll'!J408,0),IF('People_Inputs'!$E$31="CORP",'Payroll'!J428,0),IF('People_Inputs'!$E$32="CORP",'Payroll'!J448,0),IF('People_Inputs'!$E$33="CORP",'Payroll'!J468,0),IF('People_Inputs'!$E$34="CORP",'Payroll'!J488,0),IF('People_Inputs'!$E$35="CORP",'Payroll'!J508,0),IF('People_Inputs'!$E$36="CORP",'Payroll'!J528,0),IF('People_Inputs'!$E$37="CORP",'Payroll'!J548,0),IF('People_Inputs'!$E$38="CORP",'Payroll'!J568,0),IF('People_Inputs'!$E$39="CORP",'Payroll'!J588,0),IF('People_Inputs'!$E$40="CORP",'Payroll'!J608,0),IF('People_Inputs'!$E$41="CORP",'Payroll'!J628,0),IF('People_Inputs'!$E$42="CORP",'Payroll'!J648,0),IF('People_Inputs'!$E$43="CORP",'Payroll'!J668,0),IF('People_Inputs'!$E$44="CORP",'Payroll'!J688,0),IF('People_Inputs'!$E$45="CORP",'Payroll'!J708,0),IF('People_Inputs'!$E$46="CORP",'Payroll'!J728,0),IF('People_Inputs'!$E$47="CORP",'Payroll'!J748,0),IF('People_Inputs'!$E$48="CORP",'Payroll'!J768,0),IF('People_Inputs'!$E$49="CORP",'Payroll'!J788,0),IF('People_Inputs'!$E$50="CORP",'Payroll'!J808,0),IF('People_Inputs'!$E$51="CORP",'Payroll'!J828,0),IF('People_Inputs'!$E$52="CORP",'Payroll'!J848,0),IF('People_Inputs'!$E$53="CORP",'Payroll'!J868,0),IF('People_Inputs'!$E$54="CORP",'Payroll'!J888,0),IF('People_Inputs'!$E$55="CORP",'Payroll'!J908,0),IF('People_Inputs'!$E$56="CORP",'Payroll'!J928,0),IF('People_Inputs'!$E$57="CORP",'Payroll'!J948,0),IF('People_Inputs'!$E$58="CORP",'Payroll'!J968,0),IF('People_Inputs'!$E$59="CORP",'Payroll'!J988,0),IF('People_Inputs'!$E$60="CORP",'Payroll'!J1008,0),IF('People_Inputs'!$E$61="CORP",'Payroll'!J1028,0),IF('People_Inputs'!$E$62="CORP",'Payroll'!J1048,0),IF('People_Inputs'!$E$63="CORP",'Payroll'!J1068,0),IF('People_Inputs'!$E$64="CORP",'Payroll'!J1088,0),IF('People_Inputs'!$E$65="CORP",'Payroll'!J1108,0),IF('People_Inputs'!$E$66="CORP",'Payroll'!J1128,0),IF('People_Inputs'!$E$67="CORP",'Payroll'!J1148,0),IF('People_Inputs'!$E$68="CORP",'Payroll'!J1168,0),IF('People_Inputs'!$E$69="CORP",'Payroll'!J1188,0),IF('People_Inputs'!$E$70="CORP",'Payroll'!J1208,0))</f>
        <v>0</v>
      </c>
      <c r="K44" s="35">
        <f>SUM(IF('People_Inputs'!$E$11="CORP",'Payroll'!K28,0),IF('People_Inputs'!$E$12="CORP",'Payroll'!K48,0),IF('People_Inputs'!$E$13="CORP",'Payroll'!K68,0),IF('People_Inputs'!$E$14="CORP",'Payroll'!K88,0),IF('People_Inputs'!$E$15="CORP",'Payroll'!K108,0),IF('People_Inputs'!$E$16="CORP",'Payroll'!K128,0),IF('People_Inputs'!$E$17="CORP",'Payroll'!K148,0),IF('People_Inputs'!$E$18="CORP",'Payroll'!K168,0),IF('People_Inputs'!$E$19="CORP",'Payroll'!K188,0),IF('People_Inputs'!$E$20="CORP",'Payroll'!K208,0),IF('People_Inputs'!$E$21="CORP",'Payroll'!K228,0),IF('People_Inputs'!$E$22="CORP",'Payroll'!K248,0),IF('People_Inputs'!$E$23="CORP",'Payroll'!K268,0),IF('People_Inputs'!$E$24="CORP",'Payroll'!K288,0),IF('People_Inputs'!$E$25="CORP",'Payroll'!K308,0),IF('People_Inputs'!$E$26="CORP",'Payroll'!K328,0),IF('People_Inputs'!$E$27="CORP",'Payroll'!K348,0),IF('People_Inputs'!$E$28="CORP",'Payroll'!K368,0),IF('People_Inputs'!$E$29="CORP",'Payroll'!K388,0),IF('People_Inputs'!$E$30="CORP",'Payroll'!K408,0),IF('People_Inputs'!$E$31="CORP",'Payroll'!K428,0),IF('People_Inputs'!$E$32="CORP",'Payroll'!K448,0),IF('People_Inputs'!$E$33="CORP",'Payroll'!K468,0),IF('People_Inputs'!$E$34="CORP",'Payroll'!K488,0),IF('People_Inputs'!$E$35="CORP",'Payroll'!K508,0),IF('People_Inputs'!$E$36="CORP",'Payroll'!K528,0),IF('People_Inputs'!$E$37="CORP",'Payroll'!K548,0),IF('People_Inputs'!$E$38="CORP",'Payroll'!K568,0),IF('People_Inputs'!$E$39="CORP",'Payroll'!K588,0),IF('People_Inputs'!$E$40="CORP",'Payroll'!K608,0),IF('People_Inputs'!$E$41="CORP",'Payroll'!K628,0),IF('People_Inputs'!$E$42="CORP",'Payroll'!K648,0),IF('People_Inputs'!$E$43="CORP",'Payroll'!K668,0),IF('People_Inputs'!$E$44="CORP",'Payroll'!K688,0),IF('People_Inputs'!$E$45="CORP",'Payroll'!K708,0),IF('People_Inputs'!$E$46="CORP",'Payroll'!K728,0),IF('People_Inputs'!$E$47="CORP",'Payroll'!K748,0),IF('People_Inputs'!$E$48="CORP",'Payroll'!K768,0),IF('People_Inputs'!$E$49="CORP",'Payroll'!K788,0),IF('People_Inputs'!$E$50="CORP",'Payroll'!K808,0),IF('People_Inputs'!$E$51="CORP",'Payroll'!K828,0),IF('People_Inputs'!$E$52="CORP",'Payroll'!K848,0),IF('People_Inputs'!$E$53="CORP",'Payroll'!K868,0),IF('People_Inputs'!$E$54="CORP",'Payroll'!K888,0),IF('People_Inputs'!$E$55="CORP",'Payroll'!K908,0),IF('People_Inputs'!$E$56="CORP",'Payroll'!K928,0),IF('People_Inputs'!$E$57="CORP",'Payroll'!K948,0),IF('People_Inputs'!$E$58="CORP",'Payroll'!K968,0),IF('People_Inputs'!$E$59="CORP",'Payroll'!K988,0),IF('People_Inputs'!$E$60="CORP",'Payroll'!K1008,0),IF('People_Inputs'!$E$61="CORP",'Payroll'!K1028,0),IF('People_Inputs'!$E$62="CORP",'Payroll'!K1048,0),IF('People_Inputs'!$E$63="CORP",'Payroll'!K1068,0),IF('People_Inputs'!$E$64="CORP",'Payroll'!K1088,0),IF('People_Inputs'!$E$65="CORP",'Payroll'!K1108,0),IF('People_Inputs'!$E$66="CORP",'Payroll'!K1128,0),IF('People_Inputs'!$E$67="CORP",'Payroll'!K1148,0),IF('People_Inputs'!$E$68="CORP",'Payroll'!K1168,0),IF('People_Inputs'!$E$69="CORP",'Payroll'!K1188,0),IF('People_Inputs'!$E$70="CORP",'Payroll'!K1208,0))</f>
        <v>0</v>
      </c>
      <c r="L44" s="35">
        <f>SUM(IF('People_Inputs'!$E$11="CORP",'Payroll'!L28,0),IF('People_Inputs'!$E$12="CORP",'Payroll'!L48,0),IF('People_Inputs'!$E$13="CORP",'Payroll'!L68,0),IF('People_Inputs'!$E$14="CORP",'Payroll'!L88,0),IF('People_Inputs'!$E$15="CORP",'Payroll'!L108,0),IF('People_Inputs'!$E$16="CORP",'Payroll'!L128,0),IF('People_Inputs'!$E$17="CORP",'Payroll'!L148,0),IF('People_Inputs'!$E$18="CORP",'Payroll'!L168,0),IF('People_Inputs'!$E$19="CORP",'Payroll'!L188,0),IF('People_Inputs'!$E$20="CORP",'Payroll'!L208,0),IF('People_Inputs'!$E$21="CORP",'Payroll'!L228,0),IF('People_Inputs'!$E$22="CORP",'Payroll'!L248,0),IF('People_Inputs'!$E$23="CORP",'Payroll'!L268,0),IF('People_Inputs'!$E$24="CORP",'Payroll'!L288,0),IF('People_Inputs'!$E$25="CORP",'Payroll'!L308,0),IF('People_Inputs'!$E$26="CORP",'Payroll'!L328,0),IF('People_Inputs'!$E$27="CORP",'Payroll'!L348,0),IF('People_Inputs'!$E$28="CORP",'Payroll'!L368,0),IF('People_Inputs'!$E$29="CORP",'Payroll'!L388,0),IF('People_Inputs'!$E$30="CORP",'Payroll'!L408,0),IF('People_Inputs'!$E$31="CORP",'Payroll'!L428,0),IF('People_Inputs'!$E$32="CORP",'Payroll'!L448,0),IF('People_Inputs'!$E$33="CORP",'Payroll'!L468,0),IF('People_Inputs'!$E$34="CORP",'Payroll'!L488,0),IF('People_Inputs'!$E$35="CORP",'Payroll'!L508,0),IF('People_Inputs'!$E$36="CORP",'Payroll'!L528,0),IF('People_Inputs'!$E$37="CORP",'Payroll'!L548,0),IF('People_Inputs'!$E$38="CORP",'Payroll'!L568,0),IF('People_Inputs'!$E$39="CORP",'Payroll'!L588,0),IF('People_Inputs'!$E$40="CORP",'Payroll'!L608,0),IF('People_Inputs'!$E$41="CORP",'Payroll'!L628,0),IF('People_Inputs'!$E$42="CORP",'Payroll'!L648,0),IF('People_Inputs'!$E$43="CORP",'Payroll'!L668,0),IF('People_Inputs'!$E$44="CORP",'Payroll'!L688,0),IF('People_Inputs'!$E$45="CORP",'Payroll'!L708,0),IF('People_Inputs'!$E$46="CORP",'Payroll'!L728,0),IF('People_Inputs'!$E$47="CORP",'Payroll'!L748,0),IF('People_Inputs'!$E$48="CORP",'Payroll'!L768,0),IF('People_Inputs'!$E$49="CORP",'Payroll'!L788,0),IF('People_Inputs'!$E$50="CORP",'Payroll'!L808,0),IF('People_Inputs'!$E$51="CORP",'Payroll'!L828,0),IF('People_Inputs'!$E$52="CORP",'Payroll'!L848,0),IF('People_Inputs'!$E$53="CORP",'Payroll'!L868,0),IF('People_Inputs'!$E$54="CORP",'Payroll'!L888,0),IF('People_Inputs'!$E$55="CORP",'Payroll'!L908,0),IF('People_Inputs'!$E$56="CORP",'Payroll'!L928,0),IF('People_Inputs'!$E$57="CORP",'Payroll'!L948,0),IF('People_Inputs'!$E$58="CORP",'Payroll'!L968,0),IF('People_Inputs'!$E$59="CORP",'Payroll'!L988,0),IF('People_Inputs'!$E$60="CORP",'Payroll'!L1008,0),IF('People_Inputs'!$E$61="CORP",'Payroll'!L1028,0),IF('People_Inputs'!$E$62="CORP",'Payroll'!L1048,0),IF('People_Inputs'!$E$63="CORP",'Payroll'!L1068,0),IF('People_Inputs'!$E$64="CORP",'Payroll'!L1088,0),IF('People_Inputs'!$E$65="CORP",'Payroll'!L1108,0),IF('People_Inputs'!$E$66="CORP",'Payroll'!L1128,0),IF('People_Inputs'!$E$67="CORP",'Payroll'!L1148,0),IF('People_Inputs'!$E$68="CORP",'Payroll'!L1168,0),IF('People_Inputs'!$E$69="CORP",'Payroll'!L1188,0),IF('People_Inputs'!$E$70="CORP",'Payroll'!L1208,0))</f>
        <v>0</v>
      </c>
      <c r="M44" s="35">
        <f>SUM(IF('People_Inputs'!$E$11="CORP",'Payroll'!M28,0),IF('People_Inputs'!$E$12="CORP",'Payroll'!M48,0),IF('People_Inputs'!$E$13="CORP",'Payroll'!M68,0),IF('People_Inputs'!$E$14="CORP",'Payroll'!M88,0),IF('People_Inputs'!$E$15="CORP",'Payroll'!M108,0),IF('People_Inputs'!$E$16="CORP",'Payroll'!M128,0),IF('People_Inputs'!$E$17="CORP",'Payroll'!M148,0),IF('People_Inputs'!$E$18="CORP",'Payroll'!M168,0),IF('People_Inputs'!$E$19="CORP",'Payroll'!M188,0),IF('People_Inputs'!$E$20="CORP",'Payroll'!M208,0),IF('People_Inputs'!$E$21="CORP",'Payroll'!M228,0),IF('People_Inputs'!$E$22="CORP",'Payroll'!M248,0),IF('People_Inputs'!$E$23="CORP",'Payroll'!M268,0),IF('People_Inputs'!$E$24="CORP",'Payroll'!M288,0),IF('People_Inputs'!$E$25="CORP",'Payroll'!M308,0),IF('People_Inputs'!$E$26="CORP",'Payroll'!M328,0),IF('People_Inputs'!$E$27="CORP",'Payroll'!M348,0),IF('People_Inputs'!$E$28="CORP",'Payroll'!M368,0),IF('People_Inputs'!$E$29="CORP",'Payroll'!M388,0),IF('People_Inputs'!$E$30="CORP",'Payroll'!M408,0),IF('People_Inputs'!$E$31="CORP",'Payroll'!M428,0),IF('People_Inputs'!$E$32="CORP",'Payroll'!M448,0),IF('People_Inputs'!$E$33="CORP",'Payroll'!M468,0),IF('People_Inputs'!$E$34="CORP",'Payroll'!M488,0),IF('People_Inputs'!$E$35="CORP",'Payroll'!M508,0),IF('People_Inputs'!$E$36="CORP",'Payroll'!M528,0),IF('People_Inputs'!$E$37="CORP",'Payroll'!M548,0),IF('People_Inputs'!$E$38="CORP",'Payroll'!M568,0),IF('People_Inputs'!$E$39="CORP",'Payroll'!M588,0),IF('People_Inputs'!$E$40="CORP",'Payroll'!M608,0),IF('People_Inputs'!$E$41="CORP",'Payroll'!M628,0),IF('People_Inputs'!$E$42="CORP",'Payroll'!M648,0),IF('People_Inputs'!$E$43="CORP",'Payroll'!M668,0),IF('People_Inputs'!$E$44="CORP",'Payroll'!M688,0),IF('People_Inputs'!$E$45="CORP",'Payroll'!M708,0),IF('People_Inputs'!$E$46="CORP",'Payroll'!M728,0),IF('People_Inputs'!$E$47="CORP",'Payroll'!M748,0),IF('People_Inputs'!$E$48="CORP",'Payroll'!M768,0),IF('People_Inputs'!$E$49="CORP",'Payroll'!M788,0),IF('People_Inputs'!$E$50="CORP",'Payroll'!M808,0),IF('People_Inputs'!$E$51="CORP",'Payroll'!M828,0),IF('People_Inputs'!$E$52="CORP",'Payroll'!M848,0),IF('People_Inputs'!$E$53="CORP",'Payroll'!M868,0),IF('People_Inputs'!$E$54="CORP",'Payroll'!M888,0),IF('People_Inputs'!$E$55="CORP",'Payroll'!M908,0),IF('People_Inputs'!$E$56="CORP",'Payroll'!M928,0),IF('People_Inputs'!$E$57="CORP",'Payroll'!M948,0),IF('People_Inputs'!$E$58="CORP",'Payroll'!M968,0),IF('People_Inputs'!$E$59="CORP",'Payroll'!M988,0),IF('People_Inputs'!$E$60="CORP",'Payroll'!M1008,0),IF('People_Inputs'!$E$61="CORP",'Payroll'!M1028,0),IF('People_Inputs'!$E$62="CORP",'Payroll'!M1048,0),IF('People_Inputs'!$E$63="CORP",'Payroll'!M1068,0),IF('People_Inputs'!$E$64="CORP",'Payroll'!M1088,0),IF('People_Inputs'!$E$65="CORP",'Payroll'!M1108,0),IF('People_Inputs'!$E$66="CORP",'Payroll'!M1128,0),IF('People_Inputs'!$E$67="CORP",'Payroll'!M1148,0),IF('People_Inputs'!$E$68="CORP",'Payroll'!M1168,0),IF('People_Inputs'!$E$69="CORP",'Payroll'!M1188,0),IF('People_Inputs'!$E$70="CORP",'Payroll'!M1208,0))</f>
        <v>0</v>
      </c>
      <c r="N44" s="35">
        <f>SUM(IF('People_Inputs'!$E$11="CORP",'Payroll'!N28,0),IF('People_Inputs'!$E$12="CORP",'Payroll'!N48,0),IF('People_Inputs'!$E$13="CORP",'Payroll'!N68,0),IF('People_Inputs'!$E$14="CORP",'Payroll'!N88,0),IF('People_Inputs'!$E$15="CORP",'Payroll'!N108,0),IF('People_Inputs'!$E$16="CORP",'Payroll'!N128,0),IF('People_Inputs'!$E$17="CORP",'Payroll'!N148,0),IF('People_Inputs'!$E$18="CORP",'Payroll'!N168,0),IF('People_Inputs'!$E$19="CORP",'Payroll'!N188,0),IF('People_Inputs'!$E$20="CORP",'Payroll'!N208,0),IF('People_Inputs'!$E$21="CORP",'Payroll'!N228,0),IF('People_Inputs'!$E$22="CORP",'Payroll'!N248,0),IF('People_Inputs'!$E$23="CORP",'Payroll'!N268,0),IF('People_Inputs'!$E$24="CORP",'Payroll'!N288,0),IF('People_Inputs'!$E$25="CORP",'Payroll'!N308,0),IF('People_Inputs'!$E$26="CORP",'Payroll'!N328,0),IF('People_Inputs'!$E$27="CORP",'Payroll'!N348,0),IF('People_Inputs'!$E$28="CORP",'Payroll'!N368,0),IF('People_Inputs'!$E$29="CORP",'Payroll'!N388,0),IF('People_Inputs'!$E$30="CORP",'Payroll'!N408,0),IF('People_Inputs'!$E$31="CORP",'Payroll'!N428,0),IF('People_Inputs'!$E$32="CORP",'Payroll'!N448,0),IF('People_Inputs'!$E$33="CORP",'Payroll'!N468,0),IF('People_Inputs'!$E$34="CORP",'Payroll'!N488,0),IF('People_Inputs'!$E$35="CORP",'Payroll'!N508,0),IF('People_Inputs'!$E$36="CORP",'Payroll'!N528,0),IF('People_Inputs'!$E$37="CORP",'Payroll'!N548,0),IF('People_Inputs'!$E$38="CORP",'Payroll'!N568,0),IF('People_Inputs'!$E$39="CORP",'Payroll'!N588,0),IF('People_Inputs'!$E$40="CORP",'Payroll'!N608,0),IF('People_Inputs'!$E$41="CORP",'Payroll'!N628,0),IF('People_Inputs'!$E$42="CORP",'Payroll'!N648,0),IF('People_Inputs'!$E$43="CORP",'Payroll'!N668,0),IF('People_Inputs'!$E$44="CORP",'Payroll'!N688,0),IF('People_Inputs'!$E$45="CORP",'Payroll'!N708,0),IF('People_Inputs'!$E$46="CORP",'Payroll'!N728,0),IF('People_Inputs'!$E$47="CORP",'Payroll'!N748,0),IF('People_Inputs'!$E$48="CORP",'Payroll'!N768,0),IF('People_Inputs'!$E$49="CORP",'Payroll'!N788,0),IF('People_Inputs'!$E$50="CORP",'Payroll'!N808,0),IF('People_Inputs'!$E$51="CORP",'Payroll'!N828,0),IF('People_Inputs'!$E$52="CORP",'Payroll'!N848,0),IF('People_Inputs'!$E$53="CORP",'Payroll'!N868,0),IF('People_Inputs'!$E$54="CORP",'Payroll'!N888,0),IF('People_Inputs'!$E$55="CORP",'Payroll'!N908,0),IF('People_Inputs'!$E$56="CORP",'Payroll'!N928,0),IF('People_Inputs'!$E$57="CORP",'Payroll'!N948,0),IF('People_Inputs'!$E$58="CORP",'Payroll'!N968,0),IF('People_Inputs'!$E$59="CORP",'Payroll'!N988,0),IF('People_Inputs'!$E$60="CORP",'Payroll'!N1008,0),IF('People_Inputs'!$E$61="CORP",'Payroll'!N1028,0),IF('People_Inputs'!$E$62="CORP",'Payroll'!N1048,0),IF('People_Inputs'!$E$63="CORP",'Payroll'!N1068,0),IF('People_Inputs'!$E$64="CORP",'Payroll'!N1088,0),IF('People_Inputs'!$E$65="CORP",'Payroll'!N1108,0),IF('People_Inputs'!$E$66="CORP",'Payroll'!N1128,0),IF('People_Inputs'!$E$67="CORP",'Payroll'!N1148,0),IF('People_Inputs'!$E$68="CORP",'Payroll'!N1168,0),IF('People_Inputs'!$E$69="CORP",'Payroll'!N1188,0),IF('People_Inputs'!$E$70="CORP",'Payroll'!N1208,0))</f>
        <v>0</v>
      </c>
      <c r="O44" s="35">
        <f>SUM(IF('People_Inputs'!$E$11="CORP",'Payroll'!O28,0),IF('People_Inputs'!$E$12="CORP",'Payroll'!O48,0),IF('People_Inputs'!$E$13="CORP",'Payroll'!O68,0),IF('People_Inputs'!$E$14="CORP",'Payroll'!O88,0),IF('People_Inputs'!$E$15="CORP",'Payroll'!O108,0),IF('People_Inputs'!$E$16="CORP",'Payroll'!O128,0),IF('People_Inputs'!$E$17="CORP",'Payroll'!O148,0),IF('People_Inputs'!$E$18="CORP",'Payroll'!O168,0),IF('People_Inputs'!$E$19="CORP",'Payroll'!O188,0),IF('People_Inputs'!$E$20="CORP",'Payroll'!O208,0),IF('People_Inputs'!$E$21="CORP",'Payroll'!O228,0),IF('People_Inputs'!$E$22="CORP",'Payroll'!O248,0),IF('People_Inputs'!$E$23="CORP",'Payroll'!O268,0),IF('People_Inputs'!$E$24="CORP",'Payroll'!O288,0),IF('People_Inputs'!$E$25="CORP",'Payroll'!O308,0),IF('People_Inputs'!$E$26="CORP",'Payroll'!O328,0),IF('People_Inputs'!$E$27="CORP",'Payroll'!O348,0),IF('People_Inputs'!$E$28="CORP",'Payroll'!O368,0),IF('People_Inputs'!$E$29="CORP",'Payroll'!O388,0),IF('People_Inputs'!$E$30="CORP",'Payroll'!O408,0),IF('People_Inputs'!$E$31="CORP",'Payroll'!O428,0),IF('People_Inputs'!$E$32="CORP",'Payroll'!O448,0),IF('People_Inputs'!$E$33="CORP",'Payroll'!O468,0),IF('People_Inputs'!$E$34="CORP",'Payroll'!O488,0),IF('People_Inputs'!$E$35="CORP",'Payroll'!O508,0),IF('People_Inputs'!$E$36="CORP",'Payroll'!O528,0),IF('People_Inputs'!$E$37="CORP",'Payroll'!O548,0),IF('People_Inputs'!$E$38="CORP",'Payroll'!O568,0),IF('People_Inputs'!$E$39="CORP",'Payroll'!O588,0),IF('People_Inputs'!$E$40="CORP",'Payroll'!O608,0),IF('People_Inputs'!$E$41="CORP",'Payroll'!O628,0),IF('People_Inputs'!$E$42="CORP",'Payroll'!O648,0),IF('People_Inputs'!$E$43="CORP",'Payroll'!O668,0),IF('People_Inputs'!$E$44="CORP",'Payroll'!O688,0),IF('People_Inputs'!$E$45="CORP",'Payroll'!O708,0),IF('People_Inputs'!$E$46="CORP",'Payroll'!O728,0),IF('People_Inputs'!$E$47="CORP",'Payroll'!O748,0),IF('People_Inputs'!$E$48="CORP",'Payroll'!O768,0),IF('People_Inputs'!$E$49="CORP",'Payroll'!O788,0),IF('People_Inputs'!$E$50="CORP",'Payroll'!O808,0),IF('People_Inputs'!$E$51="CORP",'Payroll'!O828,0),IF('People_Inputs'!$E$52="CORP",'Payroll'!O848,0),IF('People_Inputs'!$E$53="CORP",'Payroll'!O868,0),IF('People_Inputs'!$E$54="CORP",'Payroll'!O888,0),IF('People_Inputs'!$E$55="CORP",'Payroll'!O908,0),IF('People_Inputs'!$E$56="CORP",'Payroll'!O928,0),IF('People_Inputs'!$E$57="CORP",'Payroll'!O948,0),IF('People_Inputs'!$E$58="CORP",'Payroll'!O968,0),IF('People_Inputs'!$E$59="CORP",'Payroll'!O988,0),IF('People_Inputs'!$E$60="CORP",'Payroll'!O1008,0),IF('People_Inputs'!$E$61="CORP",'Payroll'!O1028,0),IF('People_Inputs'!$E$62="CORP",'Payroll'!O1048,0),IF('People_Inputs'!$E$63="CORP",'Payroll'!O1068,0),IF('People_Inputs'!$E$64="CORP",'Payroll'!O1088,0),IF('People_Inputs'!$E$65="CORP",'Payroll'!O1108,0),IF('People_Inputs'!$E$66="CORP",'Payroll'!O1128,0),IF('People_Inputs'!$E$67="CORP",'Payroll'!O1148,0),IF('People_Inputs'!$E$68="CORP",'Payroll'!O1168,0),IF('People_Inputs'!$E$69="CORP",'Payroll'!O1188,0),IF('People_Inputs'!$E$70="CORP",'Payroll'!O1208,0))</f>
        <v>0</v>
      </c>
      <c r="P44" s="35">
        <f>SUM(IF('People_Inputs'!$E$11="CORP",'Payroll'!P28,0),IF('People_Inputs'!$E$12="CORP",'Payroll'!P48,0),IF('People_Inputs'!$E$13="CORP",'Payroll'!P68,0),IF('People_Inputs'!$E$14="CORP",'Payroll'!P88,0),IF('People_Inputs'!$E$15="CORP",'Payroll'!P108,0),IF('People_Inputs'!$E$16="CORP",'Payroll'!P128,0),IF('People_Inputs'!$E$17="CORP",'Payroll'!P148,0),IF('People_Inputs'!$E$18="CORP",'Payroll'!P168,0),IF('People_Inputs'!$E$19="CORP",'Payroll'!P188,0),IF('People_Inputs'!$E$20="CORP",'Payroll'!P208,0),IF('People_Inputs'!$E$21="CORP",'Payroll'!P228,0),IF('People_Inputs'!$E$22="CORP",'Payroll'!P248,0),IF('People_Inputs'!$E$23="CORP",'Payroll'!P268,0),IF('People_Inputs'!$E$24="CORP",'Payroll'!P288,0),IF('People_Inputs'!$E$25="CORP",'Payroll'!P308,0),IF('People_Inputs'!$E$26="CORP",'Payroll'!P328,0),IF('People_Inputs'!$E$27="CORP",'Payroll'!P348,0),IF('People_Inputs'!$E$28="CORP",'Payroll'!P368,0),IF('People_Inputs'!$E$29="CORP",'Payroll'!P388,0),IF('People_Inputs'!$E$30="CORP",'Payroll'!P408,0),IF('People_Inputs'!$E$31="CORP",'Payroll'!P428,0),IF('People_Inputs'!$E$32="CORP",'Payroll'!P448,0),IF('People_Inputs'!$E$33="CORP",'Payroll'!P468,0),IF('People_Inputs'!$E$34="CORP",'Payroll'!P488,0),IF('People_Inputs'!$E$35="CORP",'Payroll'!P508,0),IF('People_Inputs'!$E$36="CORP",'Payroll'!P528,0),IF('People_Inputs'!$E$37="CORP",'Payroll'!P548,0),IF('People_Inputs'!$E$38="CORP",'Payroll'!P568,0),IF('People_Inputs'!$E$39="CORP",'Payroll'!P588,0),IF('People_Inputs'!$E$40="CORP",'Payroll'!P608,0),IF('People_Inputs'!$E$41="CORP",'Payroll'!P628,0),IF('People_Inputs'!$E$42="CORP",'Payroll'!P648,0),IF('People_Inputs'!$E$43="CORP",'Payroll'!P668,0),IF('People_Inputs'!$E$44="CORP",'Payroll'!P688,0),IF('People_Inputs'!$E$45="CORP",'Payroll'!P708,0),IF('People_Inputs'!$E$46="CORP",'Payroll'!P728,0),IF('People_Inputs'!$E$47="CORP",'Payroll'!P748,0),IF('People_Inputs'!$E$48="CORP",'Payroll'!P768,0),IF('People_Inputs'!$E$49="CORP",'Payroll'!P788,0),IF('People_Inputs'!$E$50="CORP",'Payroll'!P808,0),IF('People_Inputs'!$E$51="CORP",'Payroll'!P828,0),IF('People_Inputs'!$E$52="CORP",'Payroll'!P848,0),IF('People_Inputs'!$E$53="CORP",'Payroll'!P868,0),IF('People_Inputs'!$E$54="CORP",'Payroll'!P888,0),IF('People_Inputs'!$E$55="CORP",'Payroll'!P908,0),IF('People_Inputs'!$E$56="CORP",'Payroll'!P928,0),IF('People_Inputs'!$E$57="CORP",'Payroll'!P948,0),IF('People_Inputs'!$E$58="CORP",'Payroll'!P968,0),IF('People_Inputs'!$E$59="CORP",'Payroll'!P988,0),IF('People_Inputs'!$E$60="CORP",'Payroll'!P1008,0),IF('People_Inputs'!$E$61="CORP",'Payroll'!P1028,0),IF('People_Inputs'!$E$62="CORP",'Payroll'!P1048,0),IF('People_Inputs'!$E$63="CORP",'Payroll'!P1068,0),IF('People_Inputs'!$E$64="CORP",'Payroll'!P1088,0),IF('People_Inputs'!$E$65="CORP",'Payroll'!P1108,0),IF('People_Inputs'!$E$66="CORP",'Payroll'!P1128,0),IF('People_Inputs'!$E$67="CORP",'Payroll'!P1148,0),IF('People_Inputs'!$E$68="CORP",'Payroll'!P1168,0),IF('People_Inputs'!$E$69="CORP",'Payroll'!P1188,0),IF('People_Inputs'!$E$70="CORP",'Payroll'!P1208,0))</f>
        <v>0</v>
      </c>
      <c r="Q44" s="35">
        <f>SUM(IF('People_Inputs'!$E$11="CORP",'Payroll'!Q28,0),IF('People_Inputs'!$E$12="CORP",'Payroll'!Q48,0),IF('People_Inputs'!$E$13="CORP",'Payroll'!Q68,0),IF('People_Inputs'!$E$14="CORP",'Payroll'!Q88,0),IF('People_Inputs'!$E$15="CORP",'Payroll'!Q108,0),IF('People_Inputs'!$E$16="CORP",'Payroll'!Q128,0),IF('People_Inputs'!$E$17="CORP",'Payroll'!Q148,0),IF('People_Inputs'!$E$18="CORP",'Payroll'!Q168,0),IF('People_Inputs'!$E$19="CORP",'Payroll'!Q188,0),IF('People_Inputs'!$E$20="CORP",'Payroll'!Q208,0),IF('People_Inputs'!$E$21="CORP",'Payroll'!Q228,0),IF('People_Inputs'!$E$22="CORP",'Payroll'!Q248,0),IF('People_Inputs'!$E$23="CORP",'Payroll'!Q268,0),IF('People_Inputs'!$E$24="CORP",'Payroll'!Q288,0),IF('People_Inputs'!$E$25="CORP",'Payroll'!Q308,0),IF('People_Inputs'!$E$26="CORP",'Payroll'!Q328,0),IF('People_Inputs'!$E$27="CORP",'Payroll'!Q348,0),IF('People_Inputs'!$E$28="CORP",'Payroll'!Q368,0),IF('People_Inputs'!$E$29="CORP",'Payroll'!Q388,0),IF('People_Inputs'!$E$30="CORP",'Payroll'!Q408,0),IF('People_Inputs'!$E$31="CORP",'Payroll'!Q428,0),IF('People_Inputs'!$E$32="CORP",'Payroll'!Q448,0),IF('People_Inputs'!$E$33="CORP",'Payroll'!Q468,0),IF('People_Inputs'!$E$34="CORP",'Payroll'!Q488,0),IF('People_Inputs'!$E$35="CORP",'Payroll'!Q508,0),IF('People_Inputs'!$E$36="CORP",'Payroll'!Q528,0),IF('People_Inputs'!$E$37="CORP",'Payroll'!Q548,0),IF('People_Inputs'!$E$38="CORP",'Payroll'!Q568,0),IF('People_Inputs'!$E$39="CORP",'Payroll'!Q588,0),IF('People_Inputs'!$E$40="CORP",'Payroll'!Q608,0),IF('People_Inputs'!$E$41="CORP",'Payroll'!Q628,0),IF('People_Inputs'!$E$42="CORP",'Payroll'!Q648,0),IF('People_Inputs'!$E$43="CORP",'Payroll'!Q668,0),IF('People_Inputs'!$E$44="CORP",'Payroll'!Q688,0),IF('People_Inputs'!$E$45="CORP",'Payroll'!Q708,0),IF('People_Inputs'!$E$46="CORP",'Payroll'!Q728,0),IF('People_Inputs'!$E$47="CORP",'Payroll'!Q748,0),IF('People_Inputs'!$E$48="CORP",'Payroll'!Q768,0),IF('People_Inputs'!$E$49="CORP",'Payroll'!Q788,0),IF('People_Inputs'!$E$50="CORP",'Payroll'!Q808,0),IF('People_Inputs'!$E$51="CORP",'Payroll'!Q828,0),IF('People_Inputs'!$E$52="CORP",'Payroll'!Q848,0),IF('People_Inputs'!$E$53="CORP",'Payroll'!Q868,0),IF('People_Inputs'!$E$54="CORP",'Payroll'!Q888,0),IF('People_Inputs'!$E$55="CORP",'Payroll'!Q908,0),IF('People_Inputs'!$E$56="CORP",'Payroll'!Q928,0),IF('People_Inputs'!$E$57="CORP",'Payroll'!Q948,0),IF('People_Inputs'!$E$58="CORP",'Payroll'!Q968,0),IF('People_Inputs'!$E$59="CORP",'Payroll'!Q988,0),IF('People_Inputs'!$E$60="CORP",'Payroll'!Q1008,0),IF('People_Inputs'!$E$61="CORP",'Payroll'!Q1028,0),IF('People_Inputs'!$E$62="CORP",'Payroll'!Q1048,0),IF('People_Inputs'!$E$63="CORP",'Payroll'!Q1068,0),IF('People_Inputs'!$E$64="CORP",'Payroll'!Q1088,0),IF('People_Inputs'!$E$65="CORP",'Payroll'!Q1108,0),IF('People_Inputs'!$E$66="CORP",'Payroll'!Q1128,0),IF('People_Inputs'!$E$67="CORP",'Payroll'!Q1148,0),IF('People_Inputs'!$E$68="CORP",'Payroll'!Q1168,0),IF('People_Inputs'!$E$69="CORP",'Payroll'!Q1188,0),IF('People_Inputs'!$E$70="CORP",'Payroll'!Q1208,0))</f>
        <v>0</v>
      </c>
      <c r="R44" s="35">
        <f>SUM(IF('People_Inputs'!$E$11="CORP",'Payroll'!R28,0),IF('People_Inputs'!$E$12="CORP",'Payroll'!R48,0),IF('People_Inputs'!$E$13="CORP",'Payroll'!R68,0),IF('People_Inputs'!$E$14="CORP",'Payroll'!R88,0),IF('People_Inputs'!$E$15="CORP",'Payroll'!R108,0),IF('People_Inputs'!$E$16="CORP",'Payroll'!R128,0),IF('People_Inputs'!$E$17="CORP",'Payroll'!R148,0),IF('People_Inputs'!$E$18="CORP",'Payroll'!R168,0),IF('People_Inputs'!$E$19="CORP",'Payroll'!R188,0),IF('People_Inputs'!$E$20="CORP",'Payroll'!R208,0),IF('People_Inputs'!$E$21="CORP",'Payroll'!R228,0),IF('People_Inputs'!$E$22="CORP",'Payroll'!R248,0),IF('People_Inputs'!$E$23="CORP",'Payroll'!R268,0),IF('People_Inputs'!$E$24="CORP",'Payroll'!R288,0),IF('People_Inputs'!$E$25="CORP",'Payroll'!R308,0),IF('People_Inputs'!$E$26="CORP",'Payroll'!R328,0),IF('People_Inputs'!$E$27="CORP",'Payroll'!R348,0),IF('People_Inputs'!$E$28="CORP",'Payroll'!R368,0),IF('People_Inputs'!$E$29="CORP",'Payroll'!R388,0),IF('People_Inputs'!$E$30="CORP",'Payroll'!R408,0),IF('People_Inputs'!$E$31="CORP",'Payroll'!R428,0),IF('People_Inputs'!$E$32="CORP",'Payroll'!R448,0),IF('People_Inputs'!$E$33="CORP",'Payroll'!R468,0),IF('People_Inputs'!$E$34="CORP",'Payroll'!R488,0),IF('People_Inputs'!$E$35="CORP",'Payroll'!R508,0),IF('People_Inputs'!$E$36="CORP",'Payroll'!R528,0),IF('People_Inputs'!$E$37="CORP",'Payroll'!R548,0),IF('People_Inputs'!$E$38="CORP",'Payroll'!R568,0),IF('People_Inputs'!$E$39="CORP",'Payroll'!R588,0),IF('People_Inputs'!$E$40="CORP",'Payroll'!R608,0),IF('People_Inputs'!$E$41="CORP",'Payroll'!R628,0),IF('People_Inputs'!$E$42="CORP",'Payroll'!R648,0),IF('People_Inputs'!$E$43="CORP",'Payroll'!R668,0),IF('People_Inputs'!$E$44="CORP",'Payroll'!R688,0),IF('People_Inputs'!$E$45="CORP",'Payroll'!R708,0),IF('People_Inputs'!$E$46="CORP",'Payroll'!R728,0),IF('People_Inputs'!$E$47="CORP",'Payroll'!R748,0),IF('People_Inputs'!$E$48="CORP",'Payroll'!R768,0),IF('People_Inputs'!$E$49="CORP",'Payroll'!R788,0),IF('People_Inputs'!$E$50="CORP",'Payroll'!R808,0),IF('People_Inputs'!$E$51="CORP",'Payroll'!R828,0),IF('People_Inputs'!$E$52="CORP",'Payroll'!R848,0),IF('People_Inputs'!$E$53="CORP",'Payroll'!R868,0),IF('People_Inputs'!$E$54="CORP",'Payroll'!R888,0),IF('People_Inputs'!$E$55="CORP",'Payroll'!R908,0),IF('People_Inputs'!$E$56="CORP",'Payroll'!R928,0),IF('People_Inputs'!$E$57="CORP",'Payroll'!R948,0),IF('People_Inputs'!$E$58="CORP",'Payroll'!R968,0),IF('People_Inputs'!$E$59="CORP",'Payroll'!R988,0),IF('People_Inputs'!$E$60="CORP",'Payroll'!R1008,0),IF('People_Inputs'!$E$61="CORP",'Payroll'!R1028,0),IF('People_Inputs'!$E$62="CORP",'Payroll'!R1048,0),IF('People_Inputs'!$E$63="CORP",'Payroll'!R1068,0),IF('People_Inputs'!$E$64="CORP",'Payroll'!R1088,0),IF('People_Inputs'!$E$65="CORP",'Payroll'!R1108,0),IF('People_Inputs'!$E$66="CORP",'Payroll'!R1128,0),IF('People_Inputs'!$E$67="CORP",'Payroll'!R1148,0),IF('People_Inputs'!$E$68="CORP",'Payroll'!R1168,0),IF('People_Inputs'!$E$69="CORP",'Payroll'!R1188,0),IF('People_Inputs'!$E$70="CORP",'Payroll'!R1208,0))</f>
        <v>0</v>
      </c>
      <c r="S44" s="35">
        <f>SUM(IF('People_Inputs'!$E$11="CORP",'Payroll'!S28,0),IF('People_Inputs'!$E$12="CORP",'Payroll'!S48,0),IF('People_Inputs'!$E$13="CORP",'Payroll'!S68,0),IF('People_Inputs'!$E$14="CORP",'Payroll'!S88,0),IF('People_Inputs'!$E$15="CORP",'Payroll'!S108,0),IF('People_Inputs'!$E$16="CORP",'Payroll'!S128,0),IF('People_Inputs'!$E$17="CORP",'Payroll'!S148,0),IF('People_Inputs'!$E$18="CORP",'Payroll'!S168,0),IF('People_Inputs'!$E$19="CORP",'Payroll'!S188,0),IF('People_Inputs'!$E$20="CORP",'Payroll'!S208,0),IF('People_Inputs'!$E$21="CORP",'Payroll'!S228,0),IF('People_Inputs'!$E$22="CORP",'Payroll'!S248,0),IF('People_Inputs'!$E$23="CORP",'Payroll'!S268,0),IF('People_Inputs'!$E$24="CORP",'Payroll'!S288,0),IF('People_Inputs'!$E$25="CORP",'Payroll'!S308,0),IF('People_Inputs'!$E$26="CORP",'Payroll'!S328,0),IF('People_Inputs'!$E$27="CORP",'Payroll'!S348,0),IF('People_Inputs'!$E$28="CORP",'Payroll'!S368,0),IF('People_Inputs'!$E$29="CORP",'Payroll'!S388,0),IF('People_Inputs'!$E$30="CORP",'Payroll'!S408,0),IF('People_Inputs'!$E$31="CORP",'Payroll'!S428,0),IF('People_Inputs'!$E$32="CORP",'Payroll'!S448,0),IF('People_Inputs'!$E$33="CORP",'Payroll'!S468,0),IF('People_Inputs'!$E$34="CORP",'Payroll'!S488,0),IF('People_Inputs'!$E$35="CORP",'Payroll'!S508,0),IF('People_Inputs'!$E$36="CORP",'Payroll'!S528,0),IF('People_Inputs'!$E$37="CORP",'Payroll'!S548,0),IF('People_Inputs'!$E$38="CORP",'Payroll'!S568,0),IF('People_Inputs'!$E$39="CORP",'Payroll'!S588,0),IF('People_Inputs'!$E$40="CORP",'Payroll'!S608,0),IF('People_Inputs'!$E$41="CORP",'Payroll'!S628,0),IF('People_Inputs'!$E$42="CORP",'Payroll'!S648,0),IF('People_Inputs'!$E$43="CORP",'Payroll'!S668,0),IF('People_Inputs'!$E$44="CORP",'Payroll'!S688,0),IF('People_Inputs'!$E$45="CORP",'Payroll'!S708,0),IF('People_Inputs'!$E$46="CORP",'Payroll'!S728,0),IF('People_Inputs'!$E$47="CORP",'Payroll'!S748,0),IF('People_Inputs'!$E$48="CORP",'Payroll'!S768,0),IF('People_Inputs'!$E$49="CORP",'Payroll'!S788,0),IF('People_Inputs'!$E$50="CORP",'Payroll'!S808,0),IF('People_Inputs'!$E$51="CORP",'Payroll'!S828,0),IF('People_Inputs'!$E$52="CORP",'Payroll'!S848,0),IF('People_Inputs'!$E$53="CORP",'Payroll'!S868,0),IF('People_Inputs'!$E$54="CORP",'Payroll'!S888,0),IF('People_Inputs'!$E$55="CORP",'Payroll'!S908,0),IF('People_Inputs'!$E$56="CORP",'Payroll'!S928,0),IF('People_Inputs'!$E$57="CORP",'Payroll'!S948,0),IF('People_Inputs'!$E$58="CORP",'Payroll'!S968,0),IF('People_Inputs'!$E$59="CORP",'Payroll'!S988,0),IF('People_Inputs'!$E$60="CORP",'Payroll'!S1008,0),IF('People_Inputs'!$E$61="CORP",'Payroll'!S1028,0),IF('People_Inputs'!$E$62="CORP",'Payroll'!S1048,0),IF('People_Inputs'!$E$63="CORP",'Payroll'!S1068,0),IF('People_Inputs'!$E$64="CORP",'Payroll'!S1088,0),IF('People_Inputs'!$E$65="CORP",'Payroll'!S1108,0),IF('People_Inputs'!$E$66="CORP",'Payroll'!S1128,0),IF('People_Inputs'!$E$67="CORP",'Payroll'!S1148,0),IF('People_Inputs'!$E$68="CORP",'Payroll'!S1168,0),IF('People_Inputs'!$E$69="CORP",'Payroll'!S1188,0),IF('People_Inputs'!$E$70="CORP",'Payroll'!S1208,0))</f>
        <v>0</v>
      </c>
      <c r="T44" s="35">
        <f>SUM(IF('People_Inputs'!$E$11="CORP",'Payroll'!T28,0),IF('People_Inputs'!$E$12="CORP",'Payroll'!T48,0),IF('People_Inputs'!$E$13="CORP",'Payroll'!T68,0),IF('People_Inputs'!$E$14="CORP",'Payroll'!T88,0),IF('People_Inputs'!$E$15="CORP",'Payroll'!T108,0),IF('People_Inputs'!$E$16="CORP",'Payroll'!T128,0),IF('People_Inputs'!$E$17="CORP",'Payroll'!T148,0),IF('People_Inputs'!$E$18="CORP",'Payroll'!T168,0),IF('People_Inputs'!$E$19="CORP",'Payroll'!T188,0),IF('People_Inputs'!$E$20="CORP",'Payroll'!T208,0),IF('People_Inputs'!$E$21="CORP",'Payroll'!T228,0),IF('People_Inputs'!$E$22="CORP",'Payroll'!T248,0),IF('People_Inputs'!$E$23="CORP",'Payroll'!T268,0),IF('People_Inputs'!$E$24="CORP",'Payroll'!T288,0),IF('People_Inputs'!$E$25="CORP",'Payroll'!T308,0),IF('People_Inputs'!$E$26="CORP",'Payroll'!T328,0),IF('People_Inputs'!$E$27="CORP",'Payroll'!T348,0),IF('People_Inputs'!$E$28="CORP",'Payroll'!T368,0),IF('People_Inputs'!$E$29="CORP",'Payroll'!T388,0),IF('People_Inputs'!$E$30="CORP",'Payroll'!T408,0),IF('People_Inputs'!$E$31="CORP",'Payroll'!T428,0),IF('People_Inputs'!$E$32="CORP",'Payroll'!T448,0),IF('People_Inputs'!$E$33="CORP",'Payroll'!T468,0),IF('People_Inputs'!$E$34="CORP",'Payroll'!T488,0),IF('People_Inputs'!$E$35="CORP",'Payroll'!T508,0),IF('People_Inputs'!$E$36="CORP",'Payroll'!T528,0),IF('People_Inputs'!$E$37="CORP",'Payroll'!T548,0),IF('People_Inputs'!$E$38="CORP",'Payroll'!T568,0),IF('People_Inputs'!$E$39="CORP",'Payroll'!T588,0),IF('People_Inputs'!$E$40="CORP",'Payroll'!T608,0),IF('People_Inputs'!$E$41="CORP",'Payroll'!T628,0),IF('People_Inputs'!$E$42="CORP",'Payroll'!T648,0),IF('People_Inputs'!$E$43="CORP",'Payroll'!T668,0),IF('People_Inputs'!$E$44="CORP",'Payroll'!T688,0),IF('People_Inputs'!$E$45="CORP",'Payroll'!T708,0),IF('People_Inputs'!$E$46="CORP",'Payroll'!T728,0),IF('People_Inputs'!$E$47="CORP",'Payroll'!T748,0),IF('People_Inputs'!$E$48="CORP",'Payroll'!T768,0),IF('People_Inputs'!$E$49="CORP",'Payroll'!T788,0),IF('People_Inputs'!$E$50="CORP",'Payroll'!T808,0),IF('People_Inputs'!$E$51="CORP",'Payroll'!T828,0),IF('People_Inputs'!$E$52="CORP",'Payroll'!T848,0),IF('People_Inputs'!$E$53="CORP",'Payroll'!T868,0),IF('People_Inputs'!$E$54="CORP",'Payroll'!T888,0),IF('People_Inputs'!$E$55="CORP",'Payroll'!T908,0),IF('People_Inputs'!$E$56="CORP",'Payroll'!T928,0),IF('People_Inputs'!$E$57="CORP",'Payroll'!T948,0),IF('People_Inputs'!$E$58="CORP",'Payroll'!T968,0),IF('People_Inputs'!$E$59="CORP",'Payroll'!T988,0),IF('People_Inputs'!$E$60="CORP",'Payroll'!T1008,0),IF('People_Inputs'!$E$61="CORP",'Payroll'!T1028,0),IF('People_Inputs'!$E$62="CORP",'Payroll'!T1048,0),IF('People_Inputs'!$E$63="CORP",'Payroll'!T1068,0),IF('People_Inputs'!$E$64="CORP",'Payroll'!T1088,0),IF('People_Inputs'!$E$65="CORP",'Payroll'!T1108,0),IF('People_Inputs'!$E$66="CORP",'Payroll'!T1128,0),IF('People_Inputs'!$E$67="CORP",'Payroll'!T1148,0),IF('People_Inputs'!$E$68="CORP",'Payroll'!T1168,0),IF('People_Inputs'!$E$69="CORP",'Payroll'!T1188,0),IF('People_Inputs'!$E$70="CORP",'Payroll'!T1208,0))</f>
        <v>0</v>
      </c>
      <c r="U44" s="35">
        <f>SUM(IF('People_Inputs'!$E$11="CORP",'Payroll'!U28,0),IF('People_Inputs'!$E$12="CORP",'Payroll'!U48,0),IF('People_Inputs'!$E$13="CORP",'Payroll'!U68,0),IF('People_Inputs'!$E$14="CORP",'Payroll'!U88,0),IF('People_Inputs'!$E$15="CORP",'Payroll'!U108,0),IF('People_Inputs'!$E$16="CORP",'Payroll'!U128,0),IF('People_Inputs'!$E$17="CORP",'Payroll'!U148,0),IF('People_Inputs'!$E$18="CORP",'Payroll'!U168,0),IF('People_Inputs'!$E$19="CORP",'Payroll'!U188,0),IF('People_Inputs'!$E$20="CORP",'Payroll'!U208,0),IF('People_Inputs'!$E$21="CORP",'Payroll'!U228,0),IF('People_Inputs'!$E$22="CORP",'Payroll'!U248,0),IF('People_Inputs'!$E$23="CORP",'Payroll'!U268,0),IF('People_Inputs'!$E$24="CORP",'Payroll'!U288,0),IF('People_Inputs'!$E$25="CORP",'Payroll'!U308,0),IF('People_Inputs'!$E$26="CORP",'Payroll'!U328,0),IF('People_Inputs'!$E$27="CORP",'Payroll'!U348,0),IF('People_Inputs'!$E$28="CORP",'Payroll'!U368,0),IF('People_Inputs'!$E$29="CORP",'Payroll'!U388,0),IF('People_Inputs'!$E$30="CORP",'Payroll'!U408,0),IF('People_Inputs'!$E$31="CORP",'Payroll'!U428,0),IF('People_Inputs'!$E$32="CORP",'Payroll'!U448,0),IF('People_Inputs'!$E$33="CORP",'Payroll'!U468,0),IF('People_Inputs'!$E$34="CORP",'Payroll'!U488,0),IF('People_Inputs'!$E$35="CORP",'Payroll'!U508,0),IF('People_Inputs'!$E$36="CORP",'Payroll'!U528,0),IF('People_Inputs'!$E$37="CORP",'Payroll'!U548,0),IF('People_Inputs'!$E$38="CORP",'Payroll'!U568,0),IF('People_Inputs'!$E$39="CORP",'Payroll'!U588,0),IF('People_Inputs'!$E$40="CORP",'Payroll'!U608,0),IF('People_Inputs'!$E$41="CORP",'Payroll'!U628,0),IF('People_Inputs'!$E$42="CORP",'Payroll'!U648,0),IF('People_Inputs'!$E$43="CORP",'Payroll'!U668,0),IF('People_Inputs'!$E$44="CORP",'Payroll'!U688,0),IF('People_Inputs'!$E$45="CORP",'Payroll'!U708,0),IF('People_Inputs'!$E$46="CORP",'Payroll'!U728,0),IF('People_Inputs'!$E$47="CORP",'Payroll'!U748,0),IF('People_Inputs'!$E$48="CORP",'Payroll'!U768,0),IF('People_Inputs'!$E$49="CORP",'Payroll'!U788,0),IF('People_Inputs'!$E$50="CORP",'Payroll'!U808,0),IF('People_Inputs'!$E$51="CORP",'Payroll'!U828,0),IF('People_Inputs'!$E$52="CORP",'Payroll'!U848,0),IF('People_Inputs'!$E$53="CORP",'Payroll'!U868,0),IF('People_Inputs'!$E$54="CORP",'Payroll'!U888,0),IF('People_Inputs'!$E$55="CORP",'Payroll'!U908,0),IF('People_Inputs'!$E$56="CORP",'Payroll'!U928,0),IF('People_Inputs'!$E$57="CORP",'Payroll'!U948,0),IF('People_Inputs'!$E$58="CORP",'Payroll'!U968,0),IF('People_Inputs'!$E$59="CORP",'Payroll'!U988,0),IF('People_Inputs'!$E$60="CORP",'Payroll'!U1008,0),IF('People_Inputs'!$E$61="CORP",'Payroll'!U1028,0),IF('People_Inputs'!$E$62="CORP",'Payroll'!U1048,0),IF('People_Inputs'!$E$63="CORP",'Payroll'!U1068,0),IF('People_Inputs'!$E$64="CORP",'Payroll'!U1088,0),IF('People_Inputs'!$E$65="CORP",'Payroll'!U1108,0),IF('People_Inputs'!$E$66="CORP",'Payroll'!U1128,0),IF('People_Inputs'!$E$67="CORP",'Payroll'!U1148,0),IF('People_Inputs'!$E$68="CORP",'Payroll'!U1168,0),IF('People_Inputs'!$E$69="CORP",'Payroll'!U1188,0),IF('People_Inputs'!$E$70="CORP",'Payroll'!U1208,0))</f>
        <v>0</v>
      </c>
      <c r="V44" s="35">
        <f>SUM(IF('People_Inputs'!$E$11="CORP",'Payroll'!V28,0),IF('People_Inputs'!$E$12="CORP",'Payroll'!V48,0),IF('People_Inputs'!$E$13="CORP",'Payroll'!V68,0),IF('People_Inputs'!$E$14="CORP",'Payroll'!V88,0),IF('People_Inputs'!$E$15="CORP",'Payroll'!V108,0),IF('People_Inputs'!$E$16="CORP",'Payroll'!V128,0),IF('People_Inputs'!$E$17="CORP",'Payroll'!V148,0),IF('People_Inputs'!$E$18="CORP",'Payroll'!V168,0),IF('People_Inputs'!$E$19="CORP",'Payroll'!V188,0),IF('People_Inputs'!$E$20="CORP",'Payroll'!V208,0),IF('People_Inputs'!$E$21="CORP",'Payroll'!V228,0),IF('People_Inputs'!$E$22="CORP",'Payroll'!V248,0),IF('People_Inputs'!$E$23="CORP",'Payroll'!V268,0),IF('People_Inputs'!$E$24="CORP",'Payroll'!V288,0),IF('People_Inputs'!$E$25="CORP",'Payroll'!V308,0),IF('People_Inputs'!$E$26="CORP",'Payroll'!V328,0),IF('People_Inputs'!$E$27="CORP",'Payroll'!V348,0),IF('People_Inputs'!$E$28="CORP",'Payroll'!V368,0),IF('People_Inputs'!$E$29="CORP",'Payroll'!V388,0),IF('People_Inputs'!$E$30="CORP",'Payroll'!V408,0),IF('People_Inputs'!$E$31="CORP",'Payroll'!V428,0),IF('People_Inputs'!$E$32="CORP",'Payroll'!V448,0),IF('People_Inputs'!$E$33="CORP",'Payroll'!V468,0),IF('People_Inputs'!$E$34="CORP",'Payroll'!V488,0),IF('People_Inputs'!$E$35="CORP",'Payroll'!V508,0),IF('People_Inputs'!$E$36="CORP",'Payroll'!V528,0),IF('People_Inputs'!$E$37="CORP",'Payroll'!V548,0),IF('People_Inputs'!$E$38="CORP",'Payroll'!V568,0),IF('People_Inputs'!$E$39="CORP",'Payroll'!V588,0),IF('People_Inputs'!$E$40="CORP",'Payroll'!V608,0),IF('People_Inputs'!$E$41="CORP",'Payroll'!V628,0),IF('People_Inputs'!$E$42="CORP",'Payroll'!V648,0),IF('People_Inputs'!$E$43="CORP",'Payroll'!V668,0),IF('People_Inputs'!$E$44="CORP",'Payroll'!V688,0),IF('People_Inputs'!$E$45="CORP",'Payroll'!V708,0),IF('People_Inputs'!$E$46="CORP",'Payroll'!V728,0),IF('People_Inputs'!$E$47="CORP",'Payroll'!V748,0),IF('People_Inputs'!$E$48="CORP",'Payroll'!V768,0),IF('People_Inputs'!$E$49="CORP",'Payroll'!V788,0),IF('People_Inputs'!$E$50="CORP",'Payroll'!V808,0),IF('People_Inputs'!$E$51="CORP",'Payroll'!V828,0),IF('People_Inputs'!$E$52="CORP",'Payroll'!V848,0),IF('People_Inputs'!$E$53="CORP",'Payroll'!V868,0),IF('People_Inputs'!$E$54="CORP",'Payroll'!V888,0),IF('People_Inputs'!$E$55="CORP",'Payroll'!V908,0),IF('People_Inputs'!$E$56="CORP",'Payroll'!V928,0),IF('People_Inputs'!$E$57="CORP",'Payroll'!V948,0),IF('People_Inputs'!$E$58="CORP",'Payroll'!V968,0),IF('People_Inputs'!$E$59="CORP",'Payroll'!V988,0),IF('People_Inputs'!$E$60="CORP",'Payroll'!V1008,0),IF('People_Inputs'!$E$61="CORP",'Payroll'!V1028,0),IF('People_Inputs'!$E$62="CORP",'Payroll'!V1048,0),IF('People_Inputs'!$E$63="CORP",'Payroll'!V1068,0),IF('People_Inputs'!$E$64="CORP",'Payroll'!V1088,0),IF('People_Inputs'!$E$65="CORP",'Payroll'!V1108,0),IF('People_Inputs'!$E$66="CORP",'Payroll'!V1128,0),IF('People_Inputs'!$E$67="CORP",'Payroll'!V1148,0),IF('People_Inputs'!$E$68="CORP",'Payroll'!V1168,0),IF('People_Inputs'!$E$69="CORP",'Payroll'!V1188,0),IF('People_Inputs'!$E$70="CORP",'Payroll'!V1208,0))</f>
        <v>0</v>
      </c>
      <c r="W44" s="35">
        <f>SUM(IF('People_Inputs'!$E$11="CORP",'Payroll'!W28,0),IF('People_Inputs'!$E$12="CORP",'Payroll'!W48,0),IF('People_Inputs'!$E$13="CORP",'Payroll'!W68,0),IF('People_Inputs'!$E$14="CORP",'Payroll'!W88,0),IF('People_Inputs'!$E$15="CORP",'Payroll'!W108,0),IF('People_Inputs'!$E$16="CORP",'Payroll'!W128,0),IF('People_Inputs'!$E$17="CORP",'Payroll'!W148,0),IF('People_Inputs'!$E$18="CORP",'Payroll'!W168,0),IF('People_Inputs'!$E$19="CORP",'Payroll'!W188,0),IF('People_Inputs'!$E$20="CORP",'Payroll'!W208,0),IF('People_Inputs'!$E$21="CORP",'Payroll'!W228,0),IF('People_Inputs'!$E$22="CORP",'Payroll'!W248,0),IF('People_Inputs'!$E$23="CORP",'Payroll'!W268,0),IF('People_Inputs'!$E$24="CORP",'Payroll'!W288,0),IF('People_Inputs'!$E$25="CORP",'Payroll'!W308,0),IF('People_Inputs'!$E$26="CORP",'Payroll'!W328,0),IF('People_Inputs'!$E$27="CORP",'Payroll'!W348,0),IF('People_Inputs'!$E$28="CORP",'Payroll'!W368,0),IF('People_Inputs'!$E$29="CORP",'Payroll'!W388,0),IF('People_Inputs'!$E$30="CORP",'Payroll'!W408,0),IF('People_Inputs'!$E$31="CORP",'Payroll'!W428,0),IF('People_Inputs'!$E$32="CORP",'Payroll'!W448,0),IF('People_Inputs'!$E$33="CORP",'Payroll'!W468,0),IF('People_Inputs'!$E$34="CORP",'Payroll'!W488,0),IF('People_Inputs'!$E$35="CORP",'Payroll'!W508,0),IF('People_Inputs'!$E$36="CORP",'Payroll'!W528,0),IF('People_Inputs'!$E$37="CORP",'Payroll'!W548,0),IF('People_Inputs'!$E$38="CORP",'Payroll'!W568,0),IF('People_Inputs'!$E$39="CORP",'Payroll'!W588,0),IF('People_Inputs'!$E$40="CORP",'Payroll'!W608,0),IF('People_Inputs'!$E$41="CORP",'Payroll'!W628,0),IF('People_Inputs'!$E$42="CORP",'Payroll'!W648,0),IF('People_Inputs'!$E$43="CORP",'Payroll'!W668,0),IF('People_Inputs'!$E$44="CORP",'Payroll'!W688,0),IF('People_Inputs'!$E$45="CORP",'Payroll'!W708,0),IF('People_Inputs'!$E$46="CORP",'Payroll'!W728,0),IF('People_Inputs'!$E$47="CORP",'Payroll'!W748,0),IF('People_Inputs'!$E$48="CORP",'Payroll'!W768,0),IF('People_Inputs'!$E$49="CORP",'Payroll'!W788,0),IF('People_Inputs'!$E$50="CORP",'Payroll'!W808,0),IF('People_Inputs'!$E$51="CORP",'Payroll'!W828,0),IF('People_Inputs'!$E$52="CORP",'Payroll'!W848,0),IF('People_Inputs'!$E$53="CORP",'Payroll'!W868,0),IF('People_Inputs'!$E$54="CORP",'Payroll'!W888,0),IF('People_Inputs'!$E$55="CORP",'Payroll'!W908,0),IF('People_Inputs'!$E$56="CORP",'Payroll'!W928,0),IF('People_Inputs'!$E$57="CORP",'Payroll'!W948,0),IF('People_Inputs'!$E$58="CORP",'Payroll'!W968,0),IF('People_Inputs'!$E$59="CORP",'Payroll'!W988,0),IF('People_Inputs'!$E$60="CORP",'Payroll'!W1008,0),IF('People_Inputs'!$E$61="CORP",'Payroll'!W1028,0),IF('People_Inputs'!$E$62="CORP",'Payroll'!W1048,0),IF('People_Inputs'!$E$63="CORP",'Payroll'!W1068,0),IF('People_Inputs'!$E$64="CORP",'Payroll'!W1088,0),IF('People_Inputs'!$E$65="CORP",'Payroll'!W1108,0),IF('People_Inputs'!$E$66="CORP",'Payroll'!W1128,0),IF('People_Inputs'!$E$67="CORP",'Payroll'!W1148,0),IF('People_Inputs'!$E$68="CORP",'Payroll'!W1168,0),IF('People_Inputs'!$E$69="CORP",'Payroll'!W1188,0),IF('People_Inputs'!$E$70="CORP",'Payroll'!W1208,0))</f>
        <v>0</v>
      </c>
      <c r="X44" s="35">
        <f>SUM(IF('People_Inputs'!$E$11="CORP",'Payroll'!X28,0),IF('People_Inputs'!$E$12="CORP",'Payroll'!X48,0),IF('People_Inputs'!$E$13="CORP",'Payroll'!X68,0),IF('People_Inputs'!$E$14="CORP",'Payroll'!X88,0),IF('People_Inputs'!$E$15="CORP",'Payroll'!X108,0),IF('People_Inputs'!$E$16="CORP",'Payroll'!X128,0),IF('People_Inputs'!$E$17="CORP",'Payroll'!X148,0),IF('People_Inputs'!$E$18="CORP",'Payroll'!X168,0),IF('People_Inputs'!$E$19="CORP",'Payroll'!X188,0),IF('People_Inputs'!$E$20="CORP",'Payroll'!X208,0),IF('People_Inputs'!$E$21="CORP",'Payroll'!X228,0),IF('People_Inputs'!$E$22="CORP",'Payroll'!X248,0),IF('People_Inputs'!$E$23="CORP",'Payroll'!X268,0),IF('People_Inputs'!$E$24="CORP",'Payroll'!X288,0),IF('People_Inputs'!$E$25="CORP",'Payroll'!X308,0),IF('People_Inputs'!$E$26="CORP",'Payroll'!X328,0),IF('People_Inputs'!$E$27="CORP",'Payroll'!X348,0),IF('People_Inputs'!$E$28="CORP",'Payroll'!X368,0),IF('People_Inputs'!$E$29="CORP",'Payroll'!X388,0),IF('People_Inputs'!$E$30="CORP",'Payroll'!X408,0),IF('People_Inputs'!$E$31="CORP",'Payroll'!X428,0),IF('People_Inputs'!$E$32="CORP",'Payroll'!X448,0),IF('People_Inputs'!$E$33="CORP",'Payroll'!X468,0),IF('People_Inputs'!$E$34="CORP",'Payroll'!X488,0),IF('People_Inputs'!$E$35="CORP",'Payroll'!X508,0),IF('People_Inputs'!$E$36="CORP",'Payroll'!X528,0),IF('People_Inputs'!$E$37="CORP",'Payroll'!X548,0),IF('People_Inputs'!$E$38="CORP",'Payroll'!X568,0),IF('People_Inputs'!$E$39="CORP",'Payroll'!X588,0),IF('People_Inputs'!$E$40="CORP",'Payroll'!X608,0),IF('People_Inputs'!$E$41="CORP",'Payroll'!X628,0),IF('People_Inputs'!$E$42="CORP",'Payroll'!X648,0),IF('People_Inputs'!$E$43="CORP",'Payroll'!X668,0),IF('People_Inputs'!$E$44="CORP",'Payroll'!X688,0),IF('People_Inputs'!$E$45="CORP",'Payroll'!X708,0),IF('People_Inputs'!$E$46="CORP",'Payroll'!X728,0),IF('People_Inputs'!$E$47="CORP",'Payroll'!X748,0),IF('People_Inputs'!$E$48="CORP",'Payroll'!X768,0),IF('People_Inputs'!$E$49="CORP",'Payroll'!X788,0),IF('People_Inputs'!$E$50="CORP",'Payroll'!X808,0),IF('People_Inputs'!$E$51="CORP",'Payroll'!X828,0),IF('People_Inputs'!$E$52="CORP",'Payroll'!X848,0),IF('People_Inputs'!$E$53="CORP",'Payroll'!X868,0),IF('People_Inputs'!$E$54="CORP",'Payroll'!X888,0),IF('People_Inputs'!$E$55="CORP",'Payroll'!X908,0),IF('People_Inputs'!$E$56="CORP",'Payroll'!X928,0),IF('People_Inputs'!$E$57="CORP",'Payroll'!X948,0),IF('People_Inputs'!$E$58="CORP",'Payroll'!X968,0),IF('People_Inputs'!$E$59="CORP",'Payroll'!X988,0),IF('People_Inputs'!$E$60="CORP",'Payroll'!X1008,0),IF('People_Inputs'!$E$61="CORP",'Payroll'!X1028,0),IF('People_Inputs'!$E$62="CORP",'Payroll'!X1048,0),IF('People_Inputs'!$E$63="CORP",'Payroll'!X1068,0),IF('People_Inputs'!$E$64="CORP",'Payroll'!X1088,0),IF('People_Inputs'!$E$65="CORP",'Payroll'!X1108,0),IF('People_Inputs'!$E$66="CORP",'Payroll'!X1128,0),IF('People_Inputs'!$E$67="CORP",'Payroll'!X1148,0),IF('People_Inputs'!$E$68="CORP",'Payroll'!X1168,0),IF('People_Inputs'!$E$69="CORP",'Payroll'!X1188,0),IF('People_Inputs'!$E$70="CORP",'Payroll'!X1208,0))</f>
        <v>0</v>
      </c>
      <c r="Y44" s="35">
        <f>SUM(IF('People_Inputs'!$E$11="CORP",'Payroll'!Y28,0),IF('People_Inputs'!$E$12="CORP",'Payroll'!Y48,0),IF('People_Inputs'!$E$13="CORP",'Payroll'!Y68,0),IF('People_Inputs'!$E$14="CORP",'Payroll'!Y88,0),IF('People_Inputs'!$E$15="CORP",'Payroll'!Y108,0),IF('People_Inputs'!$E$16="CORP",'Payroll'!Y128,0),IF('People_Inputs'!$E$17="CORP",'Payroll'!Y148,0),IF('People_Inputs'!$E$18="CORP",'Payroll'!Y168,0),IF('People_Inputs'!$E$19="CORP",'Payroll'!Y188,0),IF('People_Inputs'!$E$20="CORP",'Payroll'!Y208,0),IF('People_Inputs'!$E$21="CORP",'Payroll'!Y228,0),IF('People_Inputs'!$E$22="CORP",'Payroll'!Y248,0),IF('People_Inputs'!$E$23="CORP",'Payroll'!Y268,0),IF('People_Inputs'!$E$24="CORP",'Payroll'!Y288,0),IF('People_Inputs'!$E$25="CORP",'Payroll'!Y308,0),IF('People_Inputs'!$E$26="CORP",'Payroll'!Y328,0),IF('People_Inputs'!$E$27="CORP",'Payroll'!Y348,0),IF('People_Inputs'!$E$28="CORP",'Payroll'!Y368,0),IF('People_Inputs'!$E$29="CORP",'Payroll'!Y388,0),IF('People_Inputs'!$E$30="CORP",'Payroll'!Y408,0),IF('People_Inputs'!$E$31="CORP",'Payroll'!Y428,0),IF('People_Inputs'!$E$32="CORP",'Payroll'!Y448,0),IF('People_Inputs'!$E$33="CORP",'Payroll'!Y468,0),IF('People_Inputs'!$E$34="CORP",'Payroll'!Y488,0),IF('People_Inputs'!$E$35="CORP",'Payroll'!Y508,0),IF('People_Inputs'!$E$36="CORP",'Payroll'!Y528,0),IF('People_Inputs'!$E$37="CORP",'Payroll'!Y548,0),IF('People_Inputs'!$E$38="CORP",'Payroll'!Y568,0),IF('People_Inputs'!$E$39="CORP",'Payroll'!Y588,0),IF('People_Inputs'!$E$40="CORP",'Payroll'!Y608,0),IF('People_Inputs'!$E$41="CORP",'Payroll'!Y628,0),IF('People_Inputs'!$E$42="CORP",'Payroll'!Y648,0),IF('People_Inputs'!$E$43="CORP",'Payroll'!Y668,0),IF('People_Inputs'!$E$44="CORP",'Payroll'!Y688,0),IF('People_Inputs'!$E$45="CORP",'Payroll'!Y708,0),IF('People_Inputs'!$E$46="CORP",'Payroll'!Y728,0),IF('People_Inputs'!$E$47="CORP",'Payroll'!Y748,0),IF('People_Inputs'!$E$48="CORP",'Payroll'!Y768,0),IF('People_Inputs'!$E$49="CORP",'Payroll'!Y788,0),IF('People_Inputs'!$E$50="CORP",'Payroll'!Y808,0),IF('People_Inputs'!$E$51="CORP",'Payroll'!Y828,0),IF('People_Inputs'!$E$52="CORP",'Payroll'!Y848,0),IF('People_Inputs'!$E$53="CORP",'Payroll'!Y868,0),IF('People_Inputs'!$E$54="CORP",'Payroll'!Y888,0),IF('People_Inputs'!$E$55="CORP",'Payroll'!Y908,0),IF('People_Inputs'!$E$56="CORP",'Payroll'!Y928,0),IF('People_Inputs'!$E$57="CORP",'Payroll'!Y948,0),IF('People_Inputs'!$E$58="CORP",'Payroll'!Y968,0),IF('People_Inputs'!$E$59="CORP",'Payroll'!Y988,0),IF('People_Inputs'!$E$60="CORP",'Payroll'!Y1008,0),IF('People_Inputs'!$E$61="CORP",'Payroll'!Y1028,0),IF('People_Inputs'!$E$62="CORP",'Payroll'!Y1048,0),IF('People_Inputs'!$E$63="CORP",'Payroll'!Y1068,0),IF('People_Inputs'!$E$64="CORP",'Payroll'!Y1088,0),IF('People_Inputs'!$E$65="CORP",'Payroll'!Y1108,0),IF('People_Inputs'!$E$66="CORP",'Payroll'!Y1128,0),IF('People_Inputs'!$E$67="CORP",'Payroll'!Y1148,0),IF('People_Inputs'!$E$68="CORP",'Payroll'!Y1168,0),IF('People_Inputs'!$E$69="CORP",'Payroll'!Y1188,0),IF('People_Inputs'!$E$70="CORP",'Payroll'!Y1208,0))</f>
        <v>0</v>
      </c>
      <c r="Z44" s="35">
        <f>SUM(IF('People_Inputs'!$E$11="CORP",'Payroll'!Z28,0),IF('People_Inputs'!$E$12="CORP",'Payroll'!Z48,0),IF('People_Inputs'!$E$13="CORP",'Payroll'!Z68,0),IF('People_Inputs'!$E$14="CORP",'Payroll'!Z88,0),IF('People_Inputs'!$E$15="CORP",'Payroll'!Z108,0),IF('People_Inputs'!$E$16="CORP",'Payroll'!Z128,0),IF('People_Inputs'!$E$17="CORP",'Payroll'!Z148,0),IF('People_Inputs'!$E$18="CORP",'Payroll'!Z168,0),IF('People_Inputs'!$E$19="CORP",'Payroll'!Z188,0),IF('People_Inputs'!$E$20="CORP",'Payroll'!Z208,0),IF('People_Inputs'!$E$21="CORP",'Payroll'!Z228,0),IF('People_Inputs'!$E$22="CORP",'Payroll'!Z248,0),IF('People_Inputs'!$E$23="CORP",'Payroll'!Z268,0),IF('People_Inputs'!$E$24="CORP",'Payroll'!Z288,0),IF('People_Inputs'!$E$25="CORP",'Payroll'!Z308,0),IF('People_Inputs'!$E$26="CORP",'Payroll'!Z328,0),IF('People_Inputs'!$E$27="CORP",'Payroll'!Z348,0),IF('People_Inputs'!$E$28="CORP",'Payroll'!Z368,0),IF('People_Inputs'!$E$29="CORP",'Payroll'!Z388,0),IF('People_Inputs'!$E$30="CORP",'Payroll'!Z408,0),IF('People_Inputs'!$E$31="CORP",'Payroll'!Z428,0),IF('People_Inputs'!$E$32="CORP",'Payroll'!Z448,0),IF('People_Inputs'!$E$33="CORP",'Payroll'!Z468,0),IF('People_Inputs'!$E$34="CORP",'Payroll'!Z488,0),IF('People_Inputs'!$E$35="CORP",'Payroll'!Z508,0),IF('People_Inputs'!$E$36="CORP",'Payroll'!Z528,0),IF('People_Inputs'!$E$37="CORP",'Payroll'!Z548,0),IF('People_Inputs'!$E$38="CORP",'Payroll'!Z568,0),IF('People_Inputs'!$E$39="CORP",'Payroll'!Z588,0),IF('People_Inputs'!$E$40="CORP",'Payroll'!Z608,0),IF('People_Inputs'!$E$41="CORP",'Payroll'!Z628,0),IF('People_Inputs'!$E$42="CORP",'Payroll'!Z648,0),IF('People_Inputs'!$E$43="CORP",'Payroll'!Z668,0),IF('People_Inputs'!$E$44="CORP",'Payroll'!Z688,0),IF('People_Inputs'!$E$45="CORP",'Payroll'!Z708,0),IF('People_Inputs'!$E$46="CORP",'Payroll'!Z728,0),IF('People_Inputs'!$E$47="CORP",'Payroll'!Z748,0),IF('People_Inputs'!$E$48="CORP",'Payroll'!Z768,0),IF('People_Inputs'!$E$49="CORP",'Payroll'!Z788,0),IF('People_Inputs'!$E$50="CORP",'Payroll'!Z808,0),IF('People_Inputs'!$E$51="CORP",'Payroll'!Z828,0),IF('People_Inputs'!$E$52="CORP",'Payroll'!Z848,0),IF('People_Inputs'!$E$53="CORP",'Payroll'!Z868,0),IF('People_Inputs'!$E$54="CORP",'Payroll'!Z888,0),IF('People_Inputs'!$E$55="CORP",'Payroll'!Z908,0),IF('People_Inputs'!$E$56="CORP",'Payroll'!Z928,0),IF('People_Inputs'!$E$57="CORP",'Payroll'!Z948,0),IF('People_Inputs'!$E$58="CORP",'Payroll'!Z968,0),IF('People_Inputs'!$E$59="CORP",'Payroll'!Z988,0),IF('People_Inputs'!$E$60="CORP",'Payroll'!Z1008,0),IF('People_Inputs'!$E$61="CORP",'Payroll'!Z1028,0),IF('People_Inputs'!$E$62="CORP",'Payroll'!Z1048,0),IF('People_Inputs'!$E$63="CORP",'Payroll'!Z1068,0),IF('People_Inputs'!$E$64="CORP",'Payroll'!Z1088,0),IF('People_Inputs'!$E$65="CORP",'Payroll'!Z1108,0),IF('People_Inputs'!$E$66="CORP",'Payroll'!Z1128,0),IF('People_Inputs'!$E$67="CORP",'Payroll'!Z1148,0),IF('People_Inputs'!$E$68="CORP",'Payroll'!Z1168,0),IF('People_Inputs'!$E$69="CORP",'Payroll'!Z1188,0),IF('People_Inputs'!$E$70="CORP",'Payroll'!Z1208,0))</f>
        <v>0</v>
      </c>
      <c r="AA44" s="35">
        <f>SUM(IF('People_Inputs'!$E$11="CORP",'Payroll'!AA28,0),IF('People_Inputs'!$E$12="CORP",'Payroll'!AA48,0),IF('People_Inputs'!$E$13="CORP",'Payroll'!AA68,0),IF('People_Inputs'!$E$14="CORP",'Payroll'!AA88,0),IF('People_Inputs'!$E$15="CORP",'Payroll'!AA108,0),IF('People_Inputs'!$E$16="CORP",'Payroll'!AA128,0),IF('People_Inputs'!$E$17="CORP",'Payroll'!AA148,0),IF('People_Inputs'!$E$18="CORP",'Payroll'!AA168,0),IF('People_Inputs'!$E$19="CORP",'Payroll'!AA188,0),IF('People_Inputs'!$E$20="CORP",'Payroll'!AA208,0),IF('People_Inputs'!$E$21="CORP",'Payroll'!AA228,0),IF('People_Inputs'!$E$22="CORP",'Payroll'!AA248,0),IF('People_Inputs'!$E$23="CORP",'Payroll'!AA268,0),IF('People_Inputs'!$E$24="CORP",'Payroll'!AA288,0),IF('People_Inputs'!$E$25="CORP",'Payroll'!AA308,0),IF('People_Inputs'!$E$26="CORP",'Payroll'!AA328,0),IF('People_Inputs'!$E$27="CORP",'Payroll'!AA348,0),IF('People_Inputs'!$E$28="CORP",'Payroll'!AA368,0),IF('People_Inputs'!$E$29="CORP",'Payroll'!AA388,0),IF('People_Inputs'!$E$30="CORP",'Payroll'!AA408,0),IF('People_Inputs'!$E$31="CORP",'Payroll'!AA428,0),IF('People_Inputs'!$E$32="CORP",'Payroll'!AA448,0),IF('People_Inputs'!$E$33="CORP",'Payroll'!AA468,0),IF('People_Inputs'!$E$34="CORP",'Payroll'!AA488,0),IF('People_Inputs'!$E$35="CORP",'Payroll'!AA508,0),IF('People_Inputs'!$E$36="CORP",'Payroll'!AA528,0),IF('People_Inputs'!$E$37="CORP",'Payroll'!AA548,0),IF('People_Inputs'!$E$38="CORP",'Payroll'!AA568,0),IF('People_Inputs'!$E$39="CORP",'Payroll'!AA588,0),IF('People_Inputs'!$E$40="CORP",'Payroll'!AA608,0),IF('People_Inputs'!$E$41="CORP",'Payroll'!AA628,0),IF('People_Inputs'!$E$42="CORP",'Payroll'!AA648,0),IF('People_Inputs'!$E$43="CORP",'Payroll'!AA668,0),IF('People_Inputs'!$E$44="CORP",'Payroll'!AA688,0),IF('People_Inputs'!$E$45="CORP",'Payroll'!AA708,0),IF('People_Inputs'!$E$46="CORP",'Payroll'!AA728,0),IF('People_Inputs'!$E$47="CORP",'Payroll'!AA748,0),IF('People_Inputs'!$E$48="CORP",'Payroll'!AA768,0),IF('People_Inputs'!$E$49="CORP",'Payroll'!AA788,0),IF('People_Inputs'!$E$50="CORP",'Payroll'!AA808,0),IF('People_Inputs'!$E$51="CORP",'Payroll'!AA828,0),IF('People_Inputs'!$E$52="CORP",'Payroll'!AA848,0),IF('People_Inputs'!$E$53="CORP",'Payroll'!AA868,0),IF('People_Inputs'!$E$54="CORP",'Payroll'!AA888,0),IF('People_Inputs'!$E$55="CORP",'Payroll'!AA908,0),IF('People_Inputs'!$E$56="CORP",'Payroll'!AA928,0),IF('People_Inputs'!$E$57="CORP",'Payroll'!AA948,0),IF('People_Inputs'!$E$58="CORP",'Payroll'!AA968,0),IF('People_Inputs'!$E$59="CORP",'Payroll'!AA988,0),IF('People_Inputs'!$E$60="CORP",'Payroll'!AA1008,0),IF('People_Inputs'!$E$61="CORP",'Payroll'!AA1028,0),IF('People_Inputs'!$E$62="CORP",'Payroll'!AA1048,0),IF('People_Inputs'!$E$63="CORP",'Payroll'!AA1068,0),IF('People_Inputs'!$E$64="CORP",'Payroll'!AA1088,0),IF('People_Inputs'!$E$65="CORP",'Payroll'!AA1108,0),IF('People_Inputs'!$E$66="CORP",'Payroll'!AA1128,0),IF('People_Inputs'!$E$67="CORP",'Payroll'!AA1148,0),IF('People_Inputs'!$E$68="CORP",'Payroll'!AA1168,0),IF('People_Inputs'!$E$69="CORP",'Payroll'!AA1188,0),IF('People_Inputs'!$E$70="CORP",'Payroll'!AA1208,0))</f>
        <v>0</v>
      </c>
      <c r="AB44" s="35">
        <f>SUM(IF('People_Inputs'!$E$11="CORP",'Payroll'!AB28,0),IF('People_Inputs'!$E$12="CORP",'Payroll'!AB48,0),IF('People_Inputs'!$E$13="CORP",'Payroll'!AB68,0),IF('People_Inputs'!$E$14="CORP",'Payroll'!AB88,0),IF('People_Inputs'!$E$15="CORP",'Payroll'!AB108,0),IF('People_Inputs'!$E$16="CORP",'Payroll'!AB128,0),IF('People_Inputs'!$E$17="CORP",'Payroll'!AB148,0),IF('People_Inputs'!$E$18="CORP",'Payroll'!AB168,0),IF('People_Inputs'!$E$19="CORP",'Payroll'!AB188,0),IF('People_Inputs'!$E$20="CORP",'Payroll'!AB208,0),IF('People_Inputs'!$E$21="CORP",'Payroll'!AB228,0),IF('People_Inputs'!$E$22="CORP",'Payroll'!AB248,0),IF('People_Inputs'!$E$23="CORP",'Payroll'!AB268,0),IF('People_Inputs'!$E$24="CORP",'Payroll'!AB288,0),IF('People_Inputs'!$E$25="CORP",'Payroll'!AB308,0),IF('People_Inputs'!$E$26="CORP",'Payroll'!AB328,0),IF('People_Inputs'!$E$27="CORP",'Payroll'!AB348,0),IF('People_Inputs'!$E$28="CORP",'Payroll'!AB368,0),IF('People_Inputs'!$E$29="CORP",'Payroll'!AB388,0),IF('People_Inputs'!$E$30="CORP",'Payroll'!AB408,0),IF('People_Inputs'!$E$31="CORP",'Payroll'!AB428,0),IF('People_Inputs'!$E$32="CORP",'Payroll'!AB448,0),IF('People_Inputs'!$E$33="CORP",'Payroll'!AB468,0),IF('People_Inputs'!$E$34="CORP",'Payroll'!AB488,0),IF('People_Inputs'!$E$35="CORP",'Payroll'!AB508,0),IF('People_Inputs'!$E$36="CORP",'Payroll'!AB528,0),IF('People_Inputs'!$E$37="CORP",'Payroll'!AB548,0),IF('People_Inputs'!$E$38="CORP",'Payroll'!AB568,0),IF('People_Inputs'!$E$39="CORP",'Payroll'!AB588,0),IF('People_Inputs'!$E$40="CORP",'Payroll'!AB608,0),IF('People_Inputs'!$E$41="CORP",'Payroll'!AB628,0),IF('People_Inputs'!$E$42="CORP",'Payroll'!AB648,0),IF('People_Inputs'!$E$43="CORP",'Payroll'!AB668,0),IF('People_Inputs'!$E$44="CORP",'Payroll'!AB688,0),IF('People_Inputs'!$E$45="CORP",'Payroll'!AB708,0),IF('People_Inputs'!$E$46="CORP",'Payroll'!AB728,0),IF('People_Inputs'!$E$47="CORP",'Payroll'!AB748,0),IF('People_Inputs'!$E$48="CORP",'Payroll'!AB768,0),IF('People_Inputs'!$E$49="CORP",'Payroll'!AB788,0),IF('People_Inputs'!$E$50="CORP",'Payroll'!AB808,0),IF('People_Inputs'!$E$51="CORP",'Payroll'!AB828,0),IF('People_Inputs'!$E$52="CORP",'Payroll'!AB848,0),IF('People_Inputs'!$E$53="CORP",'Payroll'!AB868,0),IF('People_Inputs'!$E$54="CORP",'Payroll'!AB888,0),IF('People_Inputs'!$E$55="CORP",'Payroll'!AB908,0),IF('People_Inputs'!$E$56="CORP",'Payroll'!AB928,0),IF('People_Inputs'!$E$57="CORP",'Payroll'!AB948,0),IF('People_Inputs'!$E$58="CORP",'Payroll'!AB968,0),IF('People_Inputs'!$E$59="CORP",'Payroll'!AB988,0),IF('People_Inputs'!$E$60="CORP",'Payroll'!AB1008,0),IF('People_Inputs'!$E$61="CORP",'Payroll'!AB1028,0),IF('People_Inputs'!$E$62="CORP",'Payroll'!AB1048,0),IF('People_Inputs'!$E$63="CORP",'Payroll'!AB1068,0),IF('People_Inputs'!$E$64="CORP",'Payroll'!AB1088,0),IF('People_Inputs'!$E$65="CORP",'Payroll'!AB1108,0),IF('People_Inputs'!$E$66="CORP",'Payroll'!AB1128,0),IF('People_Inputs'!$E$67="CORP",'Payroll'!AB1148,0),IF('People_Inputs'!$E$68="CORP",'Payroll'!AB1168,0),IF('People_Inputs'!$E$69="CORP",'Payroll'!AB1188,0),IF('People_Inputs'!$E$70="CORP",'Payroll'!AB1208,0))</f>
        <v>0</v>
      </c>
      <c r="AC44" s="35">
        <f>SUM(IF('People_Inputs'!$E$11="CORP",'Payroll'!AC28,0),IF('People_Inputs'!$E$12="CORP",'Payroll'!AC48,0),IF('People_Inputs'!$E$13="CORP",'Payroll'!AC68,0),IF('People_Inputs'!$E$14="CORP",'Payroll'!AC88,0),IF('People_Inputs'!$E$15="CORP",'Payroll'!AC108,0),IF('People_Inputs'!$E$16="CORP",'Payroll'!AC128,0),IF('People_Inputs'!$E$17="CORP",'Payroll'!AC148,0),IF('People_Inputs'!$E$18="CORP",'Payroll'!AC168,0),IF('People_Inputs'!$E$19="CORP",'Payroll'!AC188,0),IF('People_Inputs'!$E$20="CORP",'Payroll'!AC208,0),IF('People_Inputs'!$E$21="CORP",'Payroll'!AC228,0),IF('People_Inputs'!$E$22="CORP",'Payroll'!AC248,0),IF('People_Inputs'!$E$23="CORP",'Payroll'!AC268,0),IF('People_Inputs'!$E$24="CORP",'Payroll'!AC288,0),IF('People_Inputs'!$E$25="CORP",'Payroll'!AC308,0),IF('People_Inputs'!$E$26="CORP",'Payroll'!AC328,0),IF('People_Inputs'!$E$27="CORP",'Payroll'!AC348,0),IF('People_Inputs'!$E$28="CORP",'Payroll'!AC368,0),IF('People_Inputs'!$E$29="CORP",'Payroll'!AC388,0),IF('People_Inputs'!$E$30="CORP",'Payroll'!AC408,0),IF('People_Inputs'!$E$31="CORP",'Payroll'!AC428,0),IF('People_Inputs'!$E$32="CORP",'Payroll'!AC448,0),IF('People_Inputs'!$E$33="CORP",'Payroll'!AC468,0),IF('People_Inputs'!$E$34="CORP",'Payroll'!AC488,0),IF('People_Inputs'!$E$35="CORP",'Payroll'!AC508,0),IF('People_Inputs'!$E$36="CORP",'Payroll'!AC528,0),IF('People_Inputs'!$E$37="CORP",'Payroll'!AC548,0),IF('People_Inputs'!$E$38="CORP",'Payroll'!AC568,0),IF('People_Inputs'!$E$39="CORP",'Payroll'!AC588,0),IF('People_Inputs'!$E$40="CORP",'Payroll'!AC608,0),IF('People_Inputs'!$E$41="CORP",'Payroll'!AC628,0),IF('People_Inputs'!$E$42="CORP",'Payroll'!AC648,0),IF('People_Inputs'!$E$43="CORP",'Payroll'!AC668,0),IF('People_Inputs'!$E$44="CORP",'Payroll'!AC688,0),IF('People_Inputs'!$E$45="CORP",'Payroll'!AC708,0),IF('People_Inputs'!$E$46="CORP",'Payroll'!AC728,0),IF('People_Inputs'!$E$47="CORP",'Payroll'!AC748,0),IF('People_Inputs'!$E$48="CORP",'Payroll'!AC768,0),IF('People_Inputs'!$E$49="CORP",'Payroll'!AC788,0),IF('People_Inputs'!$E$50="CORP",'Payroll'!AC808,0),IF('People_Inputs'!$E$51="CORP",'Payroll'!AC828,0),IF('People_Inputs'!$E$52="CORP",'Payroll'!AC848,0),IF('People_Inputs'!$E$53="CORP",'Payroll'!AC868,0),IF('People_Inputs'!$E$54="CORP",'Payroll'!AC888,0),IF('People_Inputs'!$E$55="CORP",'Payroll'!AC908,0),IF('People_Inputs'!$E$56="CORP",'Payroll'!AC928,0),IF('People_Inputs'!$E$57="CORP",'Payroll'!AC948,0),IF('People_Inputs'!$E$58="CORP",'Payroll'!AC968,0),IF('People_Inputs'!$E$59="CORP",'Payroll'!AC988,0),IF('People_Inputs'!$E$60="CORP",'Payroll'!AC1008,0),IF('People_Inputs'!$E$61="CORP",'Payroll'!AC1028,0),IF('People_Inputs'!$E$62="CORP",'Payroll'!AC1048,0),IF('People_Inputs'!$E$63="CORP",'Payroll'!AC1068,0),IF('People_Inputs'!$E$64="CORP",'Payroll'!AC1088,0),IF('People_Inputs'!$E$65="CORP",'Payroll'!AC1108,0),IF('People_Inputs'!$E$66="CORP",'Payroll'!AC1128,0),IF('People_Inputs'!$E$67="CORP",'Payroll'!AC1148,0),IF('People_Inputs'!$E$68="CORP",'Payroll'!AC1168,0),IF('People_Inputs'!$E$69="CORP",'Payroll'!AC1188,0),IF('People_Inputs'!$E$70="CORP",'Payroll'!AC1208,0))</f>
        <v>0</v>
      </c>
      <c r="AD44" s="35">
        <f>SUM(IF('People_Inputs'!$E$11="CORP",'Payroll'!AD28,0),IF('People_Inputs'!$E$12="CORP",'Payroll'!AD48,0),IF('People_Inputs'!$E$13="CORP",'Payroll'!AD68,0),IF('People_Inputs'!$E$14="CORP",'Payroll'!AD88,0),IF('People_Inputs'!$E$15="CORP",'Payroll'!AD108,0),IF('People_Inputs'!$E$16="CORP",'Payroll'!AD128,0),IF('People_Inputs'!$E$17="CORP",'Payroll'!AD148,0),IF('People_Inputs'!$E$18="CORP",'Payroll'!AD168,0),IF('People_Inputs'!$E$19="CORP",'Payroll'!AD188,0),IF('People_Inputs'!$E$20="CORP",'Payroll'!AD208,0),IF('People_Inputs'!$E$21="CORP",'Payroll'!AD228,0),IF('People_Inputs'!$E$22="CORP",'Payroll'!AD248,0),IF('People_Inputs'!$E$23="CORP",'Payroll'!AD268,0),IF('People_Inputs'!$E$24="CORP",'Payroll'!AD288,0),IF('People_Inputs'!$E$25="CORP",'Payroll'!AD308,0),IF('People_Inputs'!$E$26="CORP",'Payroll'!AD328,0),IF('People_Inputs'!$E$27="CORP",'Payroll'!AD348,0),IF('People_Inputs'!$E$28="CORP",'Payroll'!AD368,0),IF('People_Inputs'!$E$29="CORP",'Payroll'!AD388,0),IF('People_Inputs'!$E$30="CORP",'Payroll'!AD408,0),IF('People_Inputs'!$E$31="CORP",'Payroll'!AD428,0),IF('People_Inputs'!$E$32="CORP",'Payroll'!AD448,0),IF('People_Inputs'!$E$33="CORP",'Payroll'!AD468,0),IF('People_Inputs'!$E$34="CORP",'Payroll'!AD488,0),IF('People_Inputs'!$E$35="CORP",'Payroll'!AD508,0),IF('People_Inputs'!$E$36="CORP",'Payroll'!AD528,0),IF('People_Inputs'!$E$37="CORP",'Payroll'!AD548,0),IF('People_Inputs'!$E$38="CORP",'Payroll'!AD568,0),IF('People_Inputs'!$E$39="CORP",'Payroll'!AD588,0),IF('People_Inputs'!$E$40="CORP",'Payroll'!AD608,0),IF('People_Inputs'!$E$41="CORP",'Payroll'!AD628,0),IF('People_Inputs'!$E$42="CORP",'Payroll'!AD648,0),IF('People_Inputs'!$E$43="CORP",'Payroll'!AD668,0),IF('People_Inputs'!$E$44="CORP",'Payroll'!AD688,0),IF('People_Inputs'!$E$45="CORP",'Payroll'!AD708,0),IF('People_Inputs'!$E$46="CORP",'Payroll'!AD728,0),IF('People_Inputs'!$E$47="CORP",'Payroll'!AD748,0),IF('People_Inputs'!$E$48="CORP",'Payroll'!AD768,0),IF('People_Inputs'!$E$49="CORP",'Payroll'!AD788,0),IF('People_Inputs'!$E$50="CORP",'Payroll'!AD808,0),IF('People_Inputs'!$E$51="CORP",'Payroll'!AD828,0),IF('People_Inputs'!$E$52="CORP",'Payroll'!AD848,0),IF('People_Inputs'!$E$53="CORP",'Payroll'!AD868,0),IF('People_Inputs'!$E$54="CORP",'Payroll'!AD888,0),IF('People_Inputs'!$E$55="CORP",'Payroll'!AD908,0),IF('People_Inputs'!$E$56="CORP",'Payroll'!AD928,0),IF('People_Inputs'!$E$57="CORP",'Payroll'!AD948,0),IF('People_Inputs'!$E$58="CORP",'Payroll'!AD968,0),IF('People_Inputs'!$E$59="CORP",'Payroll'!AD988,0),IF('People_Inputs'!$E$60="CORP",'Payroll'!AD1008,0),IF('People_Inputs'!$E$61="CORP",'Payroll'!AD1028,0),IF('People_Inputs'!$E$62="CORP",'Payroll'!AD1048,0),IF('People_Inputs'!$E$63="CORP",'Payroll'!AD1068,0),IF('People_Inputs'!$E$64="CORP",'Payroll'!AD1088,0),IF('People_Inputs'!$E$65="CORP",'Payroll'!AD1108,0),IF('People_Inputs'!$E$66="CORP",'Payroll'!AD1128,0),IF('People_Inputs'!$E$67="CORP",'Payroll'!AD1148,0),IF('People_Inputs'!$E$68="CORP",'Payroll'!AD1168,0),IF('People_Inputs'!$E$69="CORP",'Payroll'!AD1188,0),IF('People_Inputs'!$E$70="CORP",'Payroll'!AD1208,0))</f>
        <v>0</v>
      </c>
      <c r="AE44" s="35">
        <f>SUM(IF('People_Inputs'!$E$11="CORP",'Payroll'!AE28,0),IF('People_Inputs'!$E$12="CORP",'Payroll'!AE48,0),IF('People_Inputs'!$E$13="CORP",'Payroll'!AE68,0),IF('People_Inputs'!$E$14="CORP",'Payroll'!AE88,0),IF('People_Inputs'!$E$15="CORP",'Payroll'!AE108,0),IF('People_Inputs'!$E$16="CORP",'Payroll'!AE128,0),IF('People_Inputs'!$E$17="CORP",'Payroll'!AE148,0),IF('People_Inputs'!$E$18="CORP",'Payroll'!AE168,0),IF('People_Inputs'!$E$19="CORP",'Payroll'!AE188,0),IF('People_Inputs'!$E$20="CORP",'Payroll'!AE208,0),IF('People_Inputs'!$E$21="CORP",'Payroll'!AE228,0),IF('People_Inputs'!$E$22="CORP",'Payroll'!AE248,0),IF('People_Inputs'!$E$23="CORP",'Payroll'!AE268,0),IF('People_Inputs'!$E$24="CORP",'Payroll'!AE288,0),IF('People_Inputs'!$E$25="CORP",'Payroll'!AE308,0),IF('People_Inputs'!$E$26="CORP",'Payroll'!AE328,0),IF('People_Inputs'!$E$27="CORP",'Payroll'!AE348,0),IF('People_Inputs'!$E$28="CORP",'Payroll'!AE368,0),IF('People_Inputs'!$E$29="CORP",'Payroll'!AE388,0),IF('People_Inputs'!$E$30="CORP",'Payroll'!AE408,0),IF('People_Inputs'!$E$31="CORP",'Payroll'!AE428,0),IF('People_Inputs'!$E$32="CORP",'Payroll'!AE448,0),IF('People_Inputs'!$E$33="CORP",'Payroll'!AE468,0),IF('People_Inputs'!$E$34="CORP",'Payroll'!AE488,0),IF('People_Inputs'!$E$35="CORP",'Payroll'!AE508,0),IF('People_Inputs'!$E$36="CORP",'Payroll'!AE528,0),IF('People_Inputs'!$E$37="CORP",'Payroll'!AE548,0),IF('People_Inputs'!$E$38="CORP",'Payroll'!AE568,0),IF('People_Inputs'!$E$39="CORP",'Payroll'!AE588,0),IF('People_Inputs'!$E$40="CORP",'Payroll'!AE608,0),IF('People_Inputs'!$E$41="CORP",'Payroll'!AE628,0),IF('People_Inputs'!$E$42="CORP",'Payroll'!AE648,0),IF('People_Inputs'!$E$43="CORP",'Payroll'!AE668,0),IF('People_Inputs'!$E$44="CORP",'Payroll'!AE688,0),IF('People_Inputs'!$E$45="CORP",'Payroll'!AE708,0),IF('People_Inputs'!$E$46="CORP",'Payroll'!AE728,0),IF('People_Inputs'!$E$47="CORP",'Payroll'!AE748,0),IF('People_Inputs'!$E$48="CORP",'Payroll'!AE768,0),IF('People_Inputs'!$E$49="CORP",'Payroll'!AE788,0),IF('People_Inputs'!$E$50="CORP",'Payroll'!AE808,0),IF('People_Inputs'!$E$51="CORP",'Payroll'!AE828,0),IF('People_Inputs'!$E$52="CORP",'Payroll'!AE848,0),IF('People_Inputs'!$E$53="CORP",'Payroll'!AE868,0),IF('People_Inputs'!$E$54="CORP",'Payroll'!AE888,0),IF('People_Inputs'!$E$55="CORP",'Payroll'!AE908,0),IF('People_Inputs'!$E$56="CORP",'Payroll'!AE928,0),IF('People_Inputs'!$E$57="CORP",'Payroll'!AE948,0),IF('People_Inputs'!$E$58="CORP",'Payroll'!AE968,0),IF('People_Inputs'!$E$59="CORP",'Payroll'!AE988,0),IF('People_Inputs'!$E$60="CORP",'Payroll'!AE1008,0),IF('People_Inputs'!$E$61="CORP",'Payroll'!AE1028,0),IF('People_Inputs'!$E$62="CORP",'Payroll'!AE1048,0),IF('People_Inputs'!$E$63="CORP",'Payroll'!AE1068,0),IF('People_Inputs'!$E$64="CORP",'Payroll'!AE1088,0),IF('People_Inputs'!$E$65="CORP",'Payroll'!AE1108,0),IF('People_Inputs'!$E$66="CORP",'Payroll'!AE1128,0),IF('People_Inputs'!$E$67="CORP",'Payroll'!AE1148,0),IF('People_Inputs'!$E$68="CORP",'Payroll'!AE1168,0),IF('People_Inputs'!$E$69="CORP",'Payroll'!AE1188,0),IF('People_Inputs'!$E$70="CORP",'Payroll'!AE1208,0))</f>
        <v>0</v>
      </c>
      <c r="AF44" s="35">
        <f>SUM(IF('People_Inputs'!$E$11="CORP",'Payroll'!AF28,0),IF('People_Inputs'!$E$12="CORP",'Payroll'!AF48,0),IF('People_Inputs'!$E$13="CORP",'Payroll'!AF68,0),IF('People_Inputs'!$E$14="CORP",'Payroll'!AF88,0),IF('People_Inputs'!$E$15="CORP",'Payroll'!AF108,0),IF('People_Inputs'!$E$16="CORP",'Payroll'!AF128,0),IF('People_Inputs'!$E$17="CORP",'Payroll'!AF148,0),IF('People_Inputs'!$E$18="CORP",'Payroll'!AF168,0),IF('People_Inputs'!$E$19="CORP",'Payroll'!AF188,0),IF('People_Inputs'!$E$20="CORP",'Payroll'!AF208,0),IF('People_Inputs'!$E$21="CORP",'Payroll'!AF228,0),IF('People_Inputs'!$E$22="CORP",'Payroll'!AF248,0),IF('People_Inputs'!$E$23="CORP",'Payroll'!AF268,0),IF('People_Inputs'!$E$24="CORP",'Payroll'!AF288,0),IF('People_Inputs'!$E$25="CORP",'Payroll'!AF308,0),IF('People_Inputs'!$E$26="CORP",'Payroll'!AF328,0),IF('People_Inputs'!$E$27="CORP",'Payroll'!AF348,0),IF('People_Inputs'!$E$28="CORP",'Payroll'!AF368,0),IF('People_Inputs'!$E$29="CORP",'Payroll'!AF388,0),IF('People_Inputs'!$E$30="CORP",'Payroll'!AF408,0),IF('People_Inputs'!$E$31="CORP",'Payroll'!AF428,0),IF('People_Inputs'!$E$32="CORP",'Payroll'!AF448,0),IF('People_Inputs'!$E$33="CORP",'Payroll'!AF468,0),IF('People_Inputs'!$E$34="CORP",'Payroll'!AF488,0),IF('People_Inputs'!$E$35="CORP",'Payroll'!AF508,0),IF('People_Inputs'!$E$36="CORP",'Payroll'!AF528,0),IF('People_Inputs'!$E$37="CORP",'Payroll'!AF548,0),IF('People_Inputs'!$E$38="CORP",'Payroll'!AF568,0),IF('People_Inputs'!$E$39="CORP",'Payroll'!AF588,0),IF('People_Inputs'!$E$40="CORP",'Payroll'!AF608,0),IF('People_Inputs'!$E$41="CORP",'Payroll'!AF628,0),IF('People_Inputs'!$E$42="CORP",'Payroll'!AF648,0),IF('People_Inputs'!$E$43="CORP",'Payroll'!AF668,0),IF('People_Inputs'!$E$44="CORP",'Payroll'!AF688,0),IF('People_Inputs'!$E$45="CORP",'Payroll'!AF708,0),IF('People_Inputs'!$E$46="CORP",'Payroll'!AF728,0),IF('People_Inputs'!$E$47="CORP",'Payroll'!AF748,0),IF('People_Inputs'!$E$48="CORP",'Payroll'!AF768,0),IF('People_Inputs'!$E$49="CORP",'Payroll'!AF788,0),IF('People_Inputs'!$E$50="CORP",'Payroll'!AF808,0),IF('People_Inputs'!$E$51="CORP",'Payroll'!AF828,0),IF('People_Inputs'!$E$52="CORP",'Payroll'!AF848,0),IF('People_Inputs'!$E$53="CORP",'Payroll'!AF868,0),IF('People_Inputs'!$E$54="CORP",'Payroll'!AF888,0),IF('People_Inputs'!$E$55="CORP",'Payroll'!AF908,0),IF('People_Inputs'!$E$56="CORP",'Payroll'!AF928,0),IF('People_Inputs'!$E$57="CORP",'Payroll'!AF948,0),IF('People_Inputs'!$E$58="CORP",'Payroll'!AF968,0),IF('People_Inputs'!$E$59="CORP",'Payroll'!AF988,0),IF('People_Inputs'!$E$60="CORP",'Payroll'!AF1008,0),IF('People_Inputs'!$E$61="CORP",'Payroll'!AF1028,0),IF('People_Inputs'!$E$62="CORP",'Payroll'!AF1048,0),IF('People_Inputs'!$E$63="CORP",'Payroll'!AF1068,0),IF('People_Inputs'!$E$64="CORP",'Payroll'!AF1088,0),IF('People_Inputs'!$E$65="CORP",'Payroll'!AF1108,0),IF('People_Inputs'!$E$66="CORP",'Payroll'!AF1128,0),IF('People_Inputs'!$E$67="CORP",'Payroll'!AF1148,0),IF('People_Inputs'!$E$68="CORP",'Payroll'!AF1168,0),IF('People_Inputs'!$E$69="CORP",'Payroll'!AF1188,0),IF('People_Inputs'!$E$70="CORP",'Payroll'!AF1208,0))</f>
        <v>0</v>
      </c>
      <c r="AG44" s="35">
        <f>SUM(IF('People_Inputs'!$E$11="CORP",'Payroll'!AG28,0),IF('People_Inputs'!$E$12="CORP",'Payroll'!AG48,0),IF('People_Inputs'!$E$13="CORP",'Payroll'!AG68,0),IF('People_Inputs'!$E$14="CORP",'Payroll'!AG88,0),IF('People_Inputs'!$E$15="CORP",'Payroll'!AG108,0),IF('People_Inputs'!$E$16="CORP",'Payroll'!AG128,0),IF('People_Inputs'!$E$17="CORP",'Payroll'!AG148,0),IF('People_Inputs'!$E$18="CORP",'Payroll'!AG168,0),IF('People_Inputs'!$E$19="CORP",'Payroll'!AG188,0),IF('People_Inputs'!$E$20="CORP",'Payroll'!AG208,0),IF('People_Inputs'!$E$21="CORP",'Payroll'!AG228,0),IF('People_Inputs'!$E$22="CORP",'Payroll'!AG248,0),IF('People_Inputs'!$E$23="CORP",'Payroll'!AG268,0),IF('People_Inputs'!$E$24="CORP",'Payroll'!AG288,0),IF('People_Inputs'!$E$25="CORP",'Payroll'!AG308,0),IF('People_Inputs'!$E$26="CORP",'Payroll'!AG328,0),IF('People_Inputs'!$E$27="CORP",'Payroll'!AG348,0),IF('People_Inputs'!$E$28="CORP",'Payroll'!AG368,0),IF('People_Inputs'!$E$29="CORP",'Payroll'!AG388,0),IF('People_Inputs'!$E$30="CORP",'Payroll'!AG408,0),IF('People_Inputs'!$E$31="CORP",'Payroll'!AG428,0),IF('People_Inputs'!$E$32="CORP",'Payroll'!AG448,0),IF('People_Inputs'!$E$33="CORP",'Payroll'!AG468,0),IF('People_Inputs'!$E$34="CORP",'Payroll'!AG488,0),IF('People_Inputs'!$E$35="CORP",'Payroll'!AG508,0),IF('People_Inputs'!$E$36="CORP",'Payroll'!AG528,0),IF('People_Inputs'!$E$37="CORP",'Payroll'!AG548,0),IF('People_Inputs'!$E$38="CORP",'Payroll'!AG568,0),IF('People_Inputs'!$E$39="CORP",'Payroll'!AG588,0),IF('People_Inputs'!$E$40="CORP",'Payroll'!AG608,0),IF('People_Inputs'!$E$41="CORP",'Payroll'!AG628,0),IF('People_Inputs'!$E$42="CORP",'Payroll'!AG648,0),IF('People_Inputs'!$E$43="CORP",'Payroll'!AG668,0),IF('People_Inputs'!$E$44="CORP",'Payroll'!AG688,0),IF('People_Inputs'!$E$45="CORP",'Payroll'!AG708,0),IF('People_Inputs'!$E$46="CORP",'Payroll'!AG728,0),IF('People_Inputs'!$E$47="CORP",'Payroll'!AG748,0),IF('People_Inputs'!$E$48="CORP",'Payroll'!AG768,0),IF('People_Inputs'!$E$49="CORP",'Payroll'!AG788,0),IF('People_Inputs'!$E$50="CORP",'Payroll'!AG808,0),IF('People_Inputs'!$E$51="CORP",'Payroll'!AG828,0),IF('People_Inputs'!$E$52="CORP",'Payroll'!AG848,0),IF('People_Inputs'!$E$53="CORP",'Payroll'!AG868,0),IF('People_Inputs'!$E$54="CORP",'Payroll'!AG888,0),IF('People_Inputs'!$E$55="CORP",'Payroll'!AG908,0),IF('People_Inputs'!$E$56="CORP",'Payroll'!AG928,0),IF('People_Inputs'!$E$57="CORP",'Payroll'!AG948,0),IF('People_Inputs'!$E$58="CORP",'Payroll'!AG968,0),IF('People_Inputs'!$E$59="CORP",'Payroll'!AG988,0),IF('People_Inputs'!$E$60="CORP",'Payroll'!AG1008,0),IF('People_Inputs'!$E$61="CORP",'Payroll'!AG1028,0),IF('People_Inputs'!$E$62="CORP",'Payroll'!AG1048,0),IF('People_Inputs'!$E$63="CORP",'Payroll'!AG1068,0),IF('People_Inputs'!$E$64="CORP",'Payroll'!AG1088,0),IF('People_Inputs'!$E$65="CORP",'Payroll'!AG1108,0),IF('People_Inputs'!$E$66="CORP",'Payroll'!AG1128,0),IF('People_Inputs'!$E$67="CORP",'Payroll'!AG1148,0),IF('People_Inputs'!$E$68="CORP",'Payroll'!AG1168,0),IF('People_Inputs'!$E$69="CORP",'Payroll'!AG1188,0),IF('People_Inputs'!$E$70="CORP",'Payroll'!AG1208,0))</f>
        <v>0</v>
      </c>
      <c r="AH44" s="35">
        <f>SUM(IF('People_Inputs'!$E$11="CORP",'Payroll'!AH28,0),IF('People_Inputs'!$E$12="CORP",'Payroll'!AH48,0),IF('People_Inputs'!$E$13="CORP",'Payroll'!AH68,0),IF('People_Inputs'!$E$14="CORP",'Payroll'!AH88,0),IF('People_Inputs'!$E$15="CORP",'Payroll'!AH108,0),IF('People_Inputs'!$E$16="CORP",'Payroll'!AH128,0),IF('People_Inputs'!$E$17="CORP",'Payroll'!AH148,0),IF('People_Inputs'!$E$18="CORP",'Payroll'!AH168,0),IF('People_Inputs'!$E$19="CORP",'Payroll'!AH188,0),IF('People_Inputs'!$E$20="CORP",'Payroll'!AH208,0),IF('People_Inputs'!$E$21="CORP",'Payroll'!AH228,0),IF('People_Inputs'!$E$22="CORP",'Payroll'!AH248,0),IF('People_Inputs'!$E$23="CORP",'Payroll'!AH268,0),IF('People_Inputs'!$E$24="CORP",'Payroll'!AH288,0),IF('People_Inputs'!$E$25="CORP",'Payroll'!AH308,0),IF('People_Inputs'!$E$26="CORP",'Payroll'!AH328,0),IF('People_Inputs'!$E$27="CORP",'Payroll'!AH348,0),IF('People_Inputs'!$E$28="CORP",'Payroll'!AH368,0),IF('People_Inputs'!$E$29="CORP",'Payroll'!AH388,0),IF('People_Inputs'!$E$30="CORP",'Payroll'!AH408,0),IF('People_Inputs'!$E$31="CORP",'Payroll'!AH428,0),IF('People_Inputs'!$E$32="CORP",'Payroll'!AH448,0),IF('People_Inputs'!$E$33="CORP",'Payroll'!AH468,0),IF('People_Inputs'!$E$34="CORP",'Payroll'!AH488,0),IF('People_Inputs'!$E$35="CORP",'Payroll'!AH508,0),IF('People_Inputs'!$E$36="CORP",'Payroll'!AH528,0),IF('People_Inputs'!$E$37="CORP",'Payroll'!AH548,0),IF('People_Inputs'!$E$38="CORP",'Payroll'!AH568,0),IF('People_Inputs'!$E$39="CORP",'Payroll'!AH588,0),IF('People_Inputs'!$E$40="CORP",'Payroll'!AH608,0),IF('People_Inputs'!$E$41="CORP",'Payroll'!AH628,0),IF('People_Inputs'!$E$42="CORP",'Payroll'!AH648,0),IF('People_Inputs'!$E$43="CORP",'Payroll'!AH668,0),IF('People_Inputs'!$E$44="CORP",'Payroll'!AH688,0),IF('People_Inputs'!$E$45="CORP",'Payroll'!AH708,0),IF('People_Inputs'!$E$46="CORP",'Payroll'!AH728,0),IF('People_Inputs'!$E$47="CORP",'Payroll'!AH748,0),IF('People_Inputs'!$E$48="CORP",'Payroll'!AH768,0),IF('People_Inputs'!$E$49="CORP",'Payroll'!AH788,0),IF('People_Inputs'!$E$50="CORP",'Payroll'!AH808,0),IF('People_Inputs'!$E$51="CORP",'Payroll'!AH828,0),IF('People_Inputs'!$E$52="CORP",'Payroll'!AH848,0),IF('People_Inputs'!$E$53="CORP",'Payroll'!AH868,0),IF('People_Inputs'!$E$54="CORP",'Payroll'!AH888,0),IF('People_Inputs'!$E$55="CORP",'Payroll'!AH908,0),IF('People_Inputs'!$E$56="CORP",'Payroll'!AH928,0),IF('People_Inputs'!$E$57="CORP",'Payroll'!AH948,0),IF('People_Inputs'!$E$58="CORP",'Payroll'!AH968,0),IF('People_Inputs'!$E$59="CORP",'Payroll'!AH988,0),IF('People_Inputs'!$E$60="CORP",'Payroll'!AH1008,0),IF('People_Inputs'!$E$61="CORP",'Payroll'!AH1028,0),IF('People_Inputs'!$E$62="CORP",'Payroll'!AH1048,0),IF('People_Inputs'!$E$63="CORP",'Payroll'!AH1068,0),IF('People_Inputs'!$E$64="CORP",'Payroll'!AH1088,0),IF('People_Inputs'!$E$65="CORP",'Payroll'!AH1108,0),IF('People_Inputs'!$E$66="CORP",'Payroll'!AH1128,0),IF('People_Inputs'!$E$67="CORP",'Payroll'!AH1148,0),IF('People_Inputs'!$E$68="CORP",'Payroll'!AH1168,0),IF('People_Inputs'!$E$69="CORP",'Payroll'!AH1188,0),IF('People_Inputs'!$E$70="CORP",'Payroll'!AH1208,0))</f>
        <v>0</v>
      </c>
      <c r="AI44" s="35">
        <f>SUM(IF('People_Inputs'!$E$11="CORP",'Payroll'!AI28,0),IF('People_Inputs'!$E$12="CORP",'Payroll'!AI48,0),IF('People_Inputs'!$E$13="CORP",'Payroll'!AI68,0),IF('People_Inputs'!$E$14="CORP",'Payroll'!AI88,0),IF('People_Inputs'!$E$15="CORP",'Payroll'!AI108,0),IF('People_Inputs'!$E$16="CORP",'Payroll'!AI128,0),IF('People_Inputs'!$E$17="CORP",'Payroll'!AI148,0),IF('People_Inputs'!$E$18="CORP",'Payroll'!AI168,0),IF('People_Inputs'!$E$19="CORP",'Payroll'!AI188,0),IF('People_Inputs'!$E$20="CORP",'Payroll'!AI208,0),IF('People_Inputs'!$E$21="CORP",'Payroll'!AI228,0),IF('People_Inputs'!$E$22="CORP",'Payroll'!AI248,0),IF('People_Inputs'!$E$23="CORP",'Payroll'!AI268,0),IF('People_Inputs'!$E$24="CORP",'Payroll'!AI288,0),IF('People_Inputs'!$E$25="CORP",'Payroll'!AI308,0),IF('People_Inputs'!$E$26="CORP",'Payroll'!AI328,0),IF('People_Inputs'!$E$27="CORP",'Payroll'!AI348,0),IF('People_Inputs'!$E$28="CORP",'Payroll'!AI368,0),IF('People_Inputs'!$E$29="CORP",'Payroll'!AI388,0),IF('People_Inputs'!$E$30="CORP",'Payroll'!AI408,0),IF('People_Inputs'!$E$31="CORP",'Payroll'!AI428,0),IF('People_Inputs'!$E$32="CORP",'Payroll'!AI448,0),IF('People_Inputs'!$E$33="CORP",'Payroll'!AI468,0),IF('People_Inputs'!$E$34="CORP",'Payroll'!AI488,0),IF('People_Inputs'!$E$35="CORP",'Payroll'!AI508,0),IF('People_Inputs'!$E$36="CORP",'Payroll'!AI528,0),IF('People_Inputs'!$E$37="CORP",'Payroll'!AI548,0),IF('People_Inputs'!$E$38="CORP",'Payroll'!AI568,0),IF('People_Inputs'!$E$39="CORP",'Payroll'!AI588,0),IF('People_Inputs'!$E$40="CORP",'Payroll'!AI608,0),IF('People_Inputs'!$E$41="CORP",'Payroll'!AI628,0),IF('People_Inputs'!$E$42="CORP",'Payroll'!AI648,0),IF('People_Inputs'!$E$43="CORP",'Payroll'!AI668,0),IF('People_Inputs'!$E$44="CORP",'Payroll'!AI688,0),IF('People_Inputs'!$E$45="CORP",'Payroll'!AI708,0),IF('People_Inputs'!$E$46="CORP",'Payroll'!AI728,0),IF('People_Inputs'!$E$47="CORP",'Payroll'!AI748,0),IF('People_Inputs'!$E$48="CORP",'Payroll'!AI768,0),IF('People_Inputs'!$E$49="CORP",'Payroll'!AI788,0),IF('People_Inputs'!$E$50="CORP",'Payroll'!AI808,0),IF('People_Inputs'!$E$51="CORP",'Payroll'!AI828,0),IF('People_Inputs'!$E$52="CORP",'Payroll'!AI848,0),IF('People_Inputs'!$E$53="CORP",'Payroll'!AI868,0),IF('People_Inputs'!$E$54="CORP",'Payroll'!AI888,0),IF('People_Inputs'!$E$55="CORP",'Payroll'!AI908,0),IF('People_Inputs'!$E$56="CORP",'Payroll'!AI928,0),IF('People_Inputs'!$E$57="CORP",'Payroll'!AI948,0),IF('People_Inputs'!$E$58="CORP",'Payroll'!AI968,0),IF('People_Inputs'!$E$59="CORP",'Payroll'!AI988,0),IF('People_Inputs'!$E$60="CORP",'Payroll'!AI1008,0),IF('People_Inputs'!$E$61="CORP",'Payroll'!AI1028,0),IF('People_Inputs'!$E$62="CORP",'Payroll'!AI1048,0),IF('People_Inputs'!$E$63="CORP",'Payroll'!AI1068,0),IF('People_Inputs'!$E$64="CORP",'Payroll'!AI1088,0),IF('People_Inputs'!$E$65="CORP",'Payroll'!AI1108,0),IF('People_Inputs'!$E$66="CORP",'Payroll'!AI1128,0),IF('People_Inputs'!$E$67="CORP",'Payroll'!AI1148,0),IF('People_Inputs'!$E$68="CORP",'Payroll'!AI1168,0),IF('People_Inputs'!$E$69="CORP",'Payroll'!AI1188,0),IF('People_Inputs'!$E$70="CORP",'Payroll'!AI1208,0))</f>
        <v>0</v>
      </c>
      <c r="AJ44" s="35">
        <f>SUM(IF('People_Inputs'!$E$11="CORP",'Payroll'!AJ28,0),IF('People_Inputs'!$E$12="CORP",'Payroll'!AJ48,0),IF('People_Inputs'!$E$13="CORP",'Payroll'!AJ68,0),IF('People_Inputs'!$E$14="CORP",'Payroll'!AJ88,0),IF('People_Inputs'!$E$15="CORP",'Payroll'!AJ108,0),IF('People_Inputs'!$E$16="CORP",'Payroll'!AJ128,0),IF('People_Inputs'!$E$17="CORP",'Payroll'!AJ148,0),IF('People_Inputs'!$E$18="CORP",'Payroll'!AJ168,0),IF('People_Inputs'!$E$19="CORP",'Payroll'!AJ188,0),IF('People_Inputs'!$E$20="CORP",'Payroll'!AJ208,0),IF('People_Inputs'!$E$21="CORP",'Payroll'!AJ228,0),IF('People_Inputs'!$E$22="CORP",'Payroll'!AJ248,0),IF('People_Inputs'!$E$23="CORP",'Payroll'!AJ268,0),IF('People_Inputs'!$E$24="CORP",'Payroll'!AJ288,0),IF('People_Inputs'!$E$25="CORP",'Payroll'!AJ308,0),IF('People_Inputs'!$E$26="CORP",'Payroll'!AJ328,0),IF('People_Inputs'!$E$27="CORP",'Payroll'!AJ348,0),IF('People_Inputs'!$E$28="CORP",'Payroll'!AJ368,0),IF('People_Inputs'!$E$29="CORP",'Payroll'!AJ388,0),IF('People_Inputs'!$E$30="CORP",'Payroll'!AJ408,0),IF('People_Inputs'!$E$31="CORP",'Payroll'!AJ428,0),IF('People_Inputs'!$E$32="CORP",'Payroll'!AJ448,0),IF('People_Inputs'!$E$33="CORP",'Payroll'!AJ468,0),IF('People_Inputs'!$E$34="CORP",'Payroll'!AJ488,0),IF('People_Inputs'!$E$35="CORP",'Payroll'!AJ508,0),IF('People_Inputs'!$E$36="CORP",'Payroll'!AJ528,0),IF('People_Inputs'!$E$37="CORP",'Payroll'!AJ548,0),IF('People_Inputs'!$E$38="CORP",'Payroll'!AJ568,0),IF('People_Inputs'!$E$39="CORP",'Payroll'!AJ588,0),IF('People_Inputs'!$E$40="CORP",'Payroll'!AJ608,0),IF('People_Inputs'!$E$41="CORP",'Payroll'!AJ628,0),IF('People_Inputs'!$E$42="CORP",'Payroll'!AJ648,0),IF('People_Inputs'!$E$43="CORP",'Payroll'!AJ668,0),IF('People_Inputs'!$E$44="CORP",'Payroll'!AJ688,0),IF('People_Inputs'!$E$45="CORP",'Payroll'!AJ708,0),IF('People_Inputs'!$E$46="CORP",'Payroll'!AJ728,0),IF('People_Inputs'!$E$47="CORP",'Payroll'!AJ748,0),IF('People_Inputs'!$E$48="CORP",'Payroll'!AJ768,0),IF('People_Inputs'!$E$49="CORP",'Payroll'!AJ788,0),IF('People_Inputs'!$E$50="CORP",'Payroll'!AJ808,0),IF('People_Inputs'!$E$51="CORP",'Payroll'!AJ828,0),IF('People_Inputs'!$E$52="CORP",'Payroll'!AJ848,0),IF('People_Inputs'!$E$53="CORP",'Payroll'!AJ868,0),IF('People_Inputs'!$E$54="CORP",'Payroll'!AJ888,0),IF('People_Inputs'!$E$55="CORP",'Payroll'!AJ908,0),IF('People_Inputs'!$E$56="CORP",'Payroll'!AJ928,0),IF('People_Inputs'!$E$57="CORP",'Payroll'!AJ948,0),IF('People_Inputs'!$E$58="CORP",'Payroll'!AJ968,0),IF('People_Inputs'!$E$59="CORP",'Payroll'!AJ988,0),IF('People_Inputs'!$E$60="CORP",'Payroll'!AJ1008,0),IF('People_Inputs'!$E$61="CORP",'Payroll'!AJ1028,0),IF('People_Inputs'!$E$62="CORP",'Payroll'!AJ1048,0),IF('People_Inputs'!$E$63="CORP",'Payroll'!AJ1068,0),IF('People_Inputs'!$E$64="CORP",'Payroll'!AJ1088,0),IF('People_Inputs'!$E$65="CORP",'Payroll'!AJ1108,0),IF('People_Inputs'!$E$66="CORP",'Payroll'!AJ1128,0),IF('People_Inputs'!$E$67="CORP",'Payroll'!AJ1148,0),IF('People_Inputs'!$E$68="CORP",'Payroll'!AJ1168,0),IF('People_Inputs'!$E$69="CORP",'Payroll'!AJ1188,0),IF('People_Inputs'!$E$70="CORP",'Payroll'!AJ1208,0))</f>
        <v>0</v>
      </c>
      <c r="AK44" s="35">
        <f>SUM(IF('People_Inputs'!$E$11="CORP",'Payroll'!AK28,0),IF('People_Inputs'!$E$12="CORP",'Payroll'!AK48,0),IF('People_Inputs'!$E$13="CORP",'Payroll'!AK68,0),IF('People_Inputs'!$E$14="CORP",'Payroll'!AK88,0),IF('People_Inputs'!$E$15="CORP",'Payroll'!AK108,0),IF('People_Inputs'!$E$16="CORP",'Payroll'!AK128,0),IF('People_Inputs'!$E$17="CORP",'Payroll'!AK148,0),IF('People_Inputs'!$E$18="CORP",'Payroll'!AK168,0),IF('People_Inputs'!$E$19="CORP",'Payroll'!AK188,0),IF('People_Inputs'!$E$20="CORP",'Payroll'!AK208,0),IF('People_Inputs'!$E$21="CORP",'Payroll'!AK228,0),IF('People_Inputs'!$E$22="CORP",'Payroll'!AK248,0),IF('People_Inputs'!$E$23="CORP",'Payroll'!AK268,0),IF('People_Inputs'!$E$24="CORP",'Payroll'!AK288,0),IF('People_Inputs'!$E$25="CORP",'Payroll'!AK308,0),IF('People_Inputs'!$E$26="CORP",'Payroll'!AK328,0),IF('People_Inputs'!$E$27="CORP",'Payroll'!AK348,0),IF('People_Inputs'!$E$28="CORP",'Payroll'!AK368,0),IF('People_Inputs'!$E$29="CORP",'Payroll'!AK388,0),IF('People_Inputs'!$E$30="CORP",'Payroll'!AK408,0),IF('People_Inputs'!$E$31="CORP",'Payroll'!AK428,0),IF('People_Inputs'!$E$32="CORP",'Payroll'!AK448,0),IF('People_Inputs'!$E$33="CORP",'Payroll'!AK468,0),IF('People_Inputs'!$E$34="CORP",'Payroll'!AK488,0),IF('People_Inputs'!$E$35="CORP",'Payroll'!AK508,0),IF('People_Inputs'!$E$36="CORP",'Payroll'!AK528,0),IF('People_Inputs'!$E$37="CORP",'Payroll'!AK548,0),IF('People_Inputs'!$E$38="CORP",'Payroll'!AK568,0),IF('People_Inputs'!$E$39="CORP",'Payroll'!AK588,0),IF('People_Inputs'!$E$40="CORP",'Payroll'!AK608,0),IF('People_Inputs'!$E$41="CORP",'Payroll'!AK628,0),IF('People_Inputs'!$E$42="CORP",'Payroll'!AK648,0),IF('People_Inputs'!$E$43="CORP",'Payroll'!AK668,0),IF('People_Inputs'!$E$44="CORP",'Payroll'!AK688,0),IF('People_Inputs'!$E$45="CORP",'Payroll'!AK708,0),IF('People_Inputs'!$E$46="CORP",'Payroll'!AK728,0),IF('People_Inputs'!$E$47="CORP",'Payroll'!AK748,0),IF('People_Inputs'!$E$48="CORP",'Payroll'!AK768,0),IF('People_Inputs'!$E$49="CORP",'Payroll'!AK788,0),IF('People_Inputs'!$E$50="CORP",'Payroll'!AK808,0),IF('People_Inputs'!$E$51="CORP",'Payroll'!AK828,0),IF('People_Inputs'!$E$52="CORP",'Payroll'!AK848,0),IF('People_Inputs'!$E$53="CORP",'Payroll'!AK868,0),IF('People_Inputs'!$E$54="CORP",'Payroll'!AK888,0),IF('People_Inputs'!$E$55="CORP",'Payroll'!AK908,0),IF('People_Inputs'!$E$56="CORP",'Payroll'!AK928,0),IF('People_Inputs'!$E$57="CORP",'Payroll'!AK948,0),IF('People_Inputs'!$E$58="CORP",'Payroll'!AK968,0),IF('People_Inputs'!$E$59="CORP",'Payroll'!AK988,0),IF('People_Inputs'!$E$60="CORP",'Payroll'!AK1008,0),IF('People_Inputs'!$E$61="CORP",'Payroll'!AK1028,0),IF('People_Inputs'!$E$62="CORP",'Payroll'!AK1048,0),IF('People_Inputs'!$E$63="CORP",'Payroll'!AK1068,0),IF('People_Inputs'!$E$64="CORP",'Payroll'!AK1088,0),IF('People_Inputs'!$E$65="CORP",'Payroll'!AK1108,0),IF('People_Inputs'!$E$66="CORP",'Payroll'!AK1128,0),IF('People_Inputs'!$E$67="CORP",'Payroll'!AK1148,0),IF('People_Inputs'!$E$68="CORP",'Payroll'!AK1168,0),IF('People_Inputs'!$E$69="CORP",'Payroll'!AK1188,0),IF('People_Inputs'!$E$70="CORP",'Payroll'!AK1208,0))</f>
        <v>0</v>
      </c>
      <c r="AL44" s="35">
        <f>SUM(IF('People_Inputs'!$E$11="CORP",'Payroll'!AL28,0),IF('People_Inputs'!$E$12="CORP",'Payroll'!AL48,0),IF('People_Inputs'!$E$13="CORP",'Payroll'!AL68,0),IF('People_Inputs'!$E$14="CORP",'Payroll'!AL88,0),IF('People_Inputs'!$E$15="CORP",'Payroll'!AL108,0),IF('People_Inputs'!$E$16="CORP",'Payroll'!AL128,0),IF('People_Inputs'!$E$17="CORP",'Payroll'!AL148,0),IF('People_Inputs'!$E$18="CORP",'Payroll'!AL168,0),IF('People_Inputs'!$E$19="CORP",'Payroll'!AL188,0),IF('People_Inputs'!$E$20="CORP",'Payroll'!AL208,0),IF('People_Inputs'!$E$21="CORP",'Payroll'!AL228,0),IF('People_Inputs'!$E$22="CORP",'Payroll'!AL248,0),IF('People_Inputs'!$E$23="CORP",'Payroll'!AL268,0),IF('People_Inputs'!$E$24="CORP",'Payroll'!AL288,0),IF('People_Inputs'!$E$25="CORP",'Payroll'!AL308,0),IF('People_Inputs'!$E$26="CORP",'Payroll'!AL328,0),IF('People_Inputs'!$E$27="CORP",'Payroll'!AL348,0),IF('People_Inputs'!$E$28="CORP",'Payroll'!AL368,0),IF('People_Inputs'!$E$29="CORP",'Payroll'!AL388,0),IF('People_Inputs'!$E$30="CORP",'Payroll'!AL408,0),IF('People_Inputs'!$E$31="CORP",'Payroll'!AL428,0),IF('People_Inputs'!$E$32="CORP",'Payroll'!AL448,0),IF('People_Inputs'!$E$33="CORP",'Payroll'!AL468,0),IF('People_Inputs'!$E$34="CORP",'Payroll'!AL488,0),IF('People_Inputs'!$E$35="CORP",'Payroll'!AL508,0),IF('People_Inputs'!$E$36="CORP",'Payroll'!AL528,0),IF('People_Inputs'!$E$37="CORP",'Payroll'!AL548,0),IF('People_Inputs'!$E$38="CORP",'Payroll'!AL568,0),IF('People_Inputs'!$E$39="CORP",'Payroll'!AL588,0),IF('People_Inputs'!$E$40="CORP",'Payroll'!AL608,0),IF('People_Inputs'!$E$41="CORP",'Payroll'!AL628,0),IF('People_Inputs'!$E$42="CORP",'Payroll'!AL648,0),IF('People_Inputs'!$E$43="CORP",'Payroll'!AL668,0),IF('People_Inputs'!$E$44="CORP",'Payroll'!AL688,0),IF('People_Inputs'!$E$45="CORP",'Payroll'!AL708,0),IF('People_Inputs'!$E$46="CORP",'Payroll'!AL728,0),IF('People_Inputs'!$E$47="CORP",'Payroll'!AL748,0),IF('People_Inputs'!$E$48="CORP",'Payroll'!AL768,0),IF('People_Inputs'!$E$49="CORP",'Payroll'!AL788,0),IF('People_Inputs'!$E$50="CORP",'Payroll'!AL808,0),IF('People_Inputs'!$E$51="CORP",'Payroll'!AL828,0),IF('People_Inputs'!$E$52="CORP",'Payroll'!AL848,0),IF('People_Inputs'!$E$53="CORP",'Payroll'!AL868,0),IF('People_Inputs'!$E$54="CORP",'Payroll'!AL888,0),IF('People_Inputs'!$E$55="CORP",'Payroll'!AL908,0),IF('People_Inputs'!$E$56="CORP",'Payroll'!AL928,0),IF('People_Inputs'!$E$57="CORP",'Payroll'!AL948,0),IF('People_Inputs'!$E$58="CORP",'Payroll'!AL968,0),IF('People_Inputs'!$E$59="CORP",'Payroll'!AL988,0),IF('People_Inputs'!$E$60="CORP",'Payroll'!AL1008,0),IF('People_Inputs'!$E$61="CORP",'Payroll'!AL1028,0),IF('People_Inputs'!$E$62="CORP",'Payroll'!AL1048,0),IF('People_Inputs'!$E$63="CORP",'Payroll'!AL1068,0),IF('People_Inputs'!$E$64="CORP",'Payroll'!AL1088,0),IF('People_Inputs'!$E$65="CORP",'Payroll'!AL1108,0),IF('People_Inputs'!$E$66="CORP",'Payroll'!AL1128,0),IF('People_Inputs'!$E$67="CORP",'Payroll'!AL1148,0),IF('People_Inputs'!$E$68="CORP",'Payroll'!AL1168,0),IF('People_Inputs'!$E$69="CORP",'Payroll'!AL1188,0),IF('People_Inputs'!$E$70="CORP",'Payroll'!AL1208,0))</f>
        <v>0</v>
      </c>
      <c r="AM44" s="35">
        <f>SUM(IF('People_Inputs'!$E$11="CORP",'Payroll'!AM28,0),IF('People_Inputs'!$E$12="CORP",'Payroll'!AM48,0),IF('People_Inputs'!$E$13="CORP",'Payroll'!AM68,0),IF('People_Inputs'!$E$14="CORP",'Payroll'!AM88,0),IF('People_Inputs'!$E$15="CORP",'Payroll'!AM108,0),IF('People_Inputs'!$E$16="CORP",'Payroll'!AM128,0),IF('People_Inputs'!$E$17="CORP",'Payroll'!AM148,0),IF('People_Inputs'!$E$18="CORP",'Payroll'!AM168,0),IF('People_Inputs'!$E$19="CORP",'Payroll'!AM188,0),IF('People_Inputs'!$E$20="CORP",'Payroll'!AM208,0),IF('People_Inputs'!$E$21="CORP",'Payroll'!AM228,0),IF('People_Inputs'!$E$22="CORP",'Payroll'!AM248,0),IF('People_Inputs'!$E$23="CORP",'Payroll'!AM268,0),IF('People_Inputs'!$E$24="CORP",'Payroll'!AM288,0),IF('People_Inputs'!$E$25="CORP",'Payroll'!AM308,0),IF('People_Inputs'!$E$26="CORP",'Payroll'!AM328,0),IF('People_Inputs'!$E$27="CORP",'Payroll'!AM348,0),IF('People_Inputs'!$E$28="CORP",'Payroll'!AM368,0),IF('People_Inputs'!$E$29="CORP",'Payroll'!AM388,0),IF('People_Inputs'!$E$30="CORP",'Payroll'!AM408,0),IF('People_Inputs'!$E$31="CORP",'Payroll'!AM428,0),IF('People_Inputs'!$E$32="CORP",'Payroll'!AM448,0),IF('People_Inputs'!$E$33="CORP",'Payroll'!AM468,0),IF('People_Inputs'!$E$34="CORP",'Payroll'!AM488,0),IF('People_Inputs'!$E$35="CORP",'Payroll'!AM508,0),IF('People_Inputs'!$E$36="CORP",'Payroll'!AM528,0),IF('People_Inputs'!$E$37="CORP",'Payroll'!AM548,0),IF('People_Inputs'!$E$38="CORP",'Payroll'!AM568,0),IF('People_Inputs'!$E$39="CORP",'Payroll'!AM588,0),IF('People_Inputs'!$E$40="CORP",'Payroll'!AM608,0),IF('People_Inputs'!$E$41="CORP",'Payroll'!AM628,0),IF('People_Inputs'!$E$42="CORP",'Payroll'!AM648,0),IF('People_Inputs'!$E$43="CORP",'Payroll'!AM668,0),IF('People_Inputs'!$E$44="CORP",'Payroll'!AM688,0),IF('People_Inputs'!$E$45="CORP",'Payroll'!AM708,0),IF('People_Inputs'!$E$46="CORP",'Payroll'!AM728,0),IF('People_Inputs'!$E$47="CORP",'Payroll'!AM748,0),IF('People_Inputs'!$E$48="CORP",'Payroll'!AM768,0),IF('People_Inputs'!$E$49="CORP",'Payroll'!AM788,0),IF('People_Inputs'!$E$50="CORP",'Payroll'!AM808,0),IF('People_Inputs'!$E$51="CORP",'Payroll'!AM828,0),IF('People_Inputs'!$E$52="CORP",'Payroll'!AM848,0),IF('People_Inputs'!$E$53="CORP",'Payroll'!AM868,0),IF('People_Inputs'!$E$54="CORP",'Payroll'!AM888,0),IF('People_Inputs'!$E$55="CORP",'Payroll'!AM908,0),IF('People_Inputs'!$E$56="CORP",'Payroll'!AM928,0),IF('People_Inputs'!$E$57="CORP",'Payroll'!AM948,0),IF('People_Inputs'!$E$58="CORP",'Payroll'!AM968,0),IF('People_Inputs'!$E$59="CORP",'Payroll'!AM988,0),IF('People_Inputs'!$E$60="CORP",'Payroll'!AM1008,0),IF('People_Inputs'!$E$61="CORP",'Payroll'!AM1028,0),IF('People_Inputs'!$E$62="CORP",'Payroll'!AM1048,0),IF('People_Inputs'!$E$63="CORP",'Payroll'!AM1068,0),IF('People_Inputs'!$E$64="CORP",'Payroll'!AM1088,0),IF('People_Inputs'!$E$65="CORP",'Payroll'!AM1108,0),IF('People_Inputs'!$E$66="CORP",'Payroll'!AM1128,0),IF('People_Inputs'!$E$67="CORP",'Payroll'!AM1148,0),IF('People_Inputs'!$E$68="CORP",'Payroll'!AM1168,0),IF('People_Inputs'!$E$69="CORP",'Payroll'!AM1188,0),IF('People_Inputs'!$E$70="CORP",'Payroll'!AM1208,0))</f>
        <v>0</v>
      </c>
      <c r="AN44" s="35">
        <f>SUM(IF('People_Inputs'!$E$11="CORP",'Payroll'!AN28,0),IF('People_Inputs'!$E$12="CORP",'Payroll'!AN48,0),IF('People_Inputs'!$E$13="CORP",'Payroll'!AN68,0),IF('People_Inputs'!$E$14="CORP",'Payroll'!AN88,0),IF('People_Inputs'!$E$15="CORP",'Payroll'!AN108,0),IF('People_Inputs'!$E$16="CORP",'Payroll'!AN128,0),IF('People_Inputs'!$E$17="CORP",'Payroll'!AN148,0),IF('People_Inputs'!$E$18="CORP",'Payroll'!AN168,0),IF('People_Inputs'!$E$19="CORP",'Payroll'!AN188,0),IF('People_Inputs'!$E$20="CORP",'Payroll'!AN208,0),IF('People_Inputs'!$E$21="CORP",'Payroll'!AN228,0),IF('People_Inputs'!$E$22="CORP",'Payroll'!AN248,0),IF('People_Inputs'!$E$23="CORP",'Payroll'!AN268,0),IF('People_Inputs'!$E$24="CORP",'Payroll'!AN288,0),IF('People_Inputs'!$E$25="CORP",'Payroll'!AN308,0),IF('People_Inputs'!$E$26="CORP",'Payroll'!AN328,0),IF('People_Inputs'!$E$27="CORP",'Payroll'!AN348,0),IF('People_Inputs'!$E$28="CORP",'Payroll'!AN368,0),IF('People_Inputs'!$E$29="CORP",'Payroll'!AN388,0),IF('People_Inputs'!$E$30="CORP",'Payroll'!AN408,0),IF('People_Inputs'!$E$31="CORP",'Payroll'!AN428,0),IF('People_Inputs'!$E$32="CORP",'Payroll'!AN448,0),IF('People_Inputs'!$E$33="CORP",'Payroll'!AN468,0),IF('People_Inputs'!$E$34="CORP",'Payroll'!AN488,0),IF('People_Inputs'!$E$35="CORP",'Payroll'!AN508,0),IF('People_Inputs'!$E$36="CORP",'Payroll'!AN528,0),IF('People_Inputs'!$E$37="CORP",'Payroll'!AN548,0),IF('People_Inputs'!$E$38="CORP",'Payroll'!AN568,0),IF('People_Inputs'!$E$39="CORP",'Payroll'!AN588,0),IF('People_Inputs'!$E$40="CORP",'Payroll'!AN608,0),IF('People_Inputs'!$E$41="CORP",'Payroll'!AN628,0),IF('People_Inputs'!$E$42="CORP",'Payroll'!AN648,0),IF('People_Inputs'!$E$43="CORP",'Payroll'!AN668,0),IF('People_Inputs'!$E$44="CORP",'Payroll'!AN688,0),IF('People_Inputs'!$E$45="CORP",'Payroll'!AN708,0),IF('People_Inputs'!$E$46="CORP",'Payroll'!AN728,0),IF('People_Inputs'!$E$47="CORP",'Payroll'!AN748,0),IF('People_Inputs'!$E$48="CORP",'Payroll'!AN768,0),IF('People_Inputs'!$E$49="CORP",'Payroll'!AN788,0),IF('People_Inputs'!$E$50="CORP",'Payroll'!AN808,0),IF('People_Inputs'!$E$51="CORP",'Payroll'!AN828,0),IF('People_Inputs'!$E$52="CORP",'Payroll'!AN848,0),IF('People_Inputs'!$E$53="CORP",'Payroll'!AN868,0),IF('People_Inputs'!$E$54="CORP",'Payroll'!AN888,0),IF('People_Inputs'!$E$55="CORP",'Payroll'!AN908,0),IF('People_Inputs'!$E$56="CORP",'Payroll'!AN928,0),IF('People_Inputs'!$E$57="CORP",'Payroll'!AN948,0),IF('People_Inputs'!$E$58="CORP",'Payroll'!AN968,0),IF('People_Inputs'!$E$59="CORP",'Payroll'!AN988,0),IF('People_Inputs'!$E$60="CORP",'Payroll'!AN1008,0),IF('People_Inputs'!$E$61="CORP",'Payroll'!AN1028,0),IF('People_Inputs'!$E$62="CORP",'Payroll'!AN1048,0),IF('People_Inputs'!$E$63="CORP",'Payroll'!AN1068,0),IF('People_Inputs'!$E$64="CORP",'Payroll'!AN1088,0),IF('People_Inputs'!$E$65="CORP",'Payroll'!AN1108,0),IF('People_Inputs'!$E$66="CORP",'Payroll'!AN1128,0),IF('People_Inputs'!$E$67="CORP",'Payroll'!AN1148,0),IF('People_Inputs'!$E$68="CORP",'Payroll'!AN1168,0),IF('People_Inputs'!$E$69="CORP",'Payroll'!AN1188,0),IF('People_Inputs'!$E$70="CORP",'Payroll'!AN1208,0))</f>
        <v>0</v>
      </c>
      <c r="AO44" s="35">
        <f>SUM(IF('People_Inputs'!$E$11="CORP",'Payroll'!AO28,0),IF('People_Inputs'!$E$12="CORP",'Payroll'!AO48,0),IF('People_Inputs'!$E$13="CORP",'Payroll'!AO68,0),IF('People_Inputs'!$E$14="CORP",'Payroll'!AO88,0),IF('People_Inputs'!$E$15="CORP",'Payroll'!AO108,0),IF('People_Inputs'!$E$16="CORP",'Payroll'!AO128,0),IF('People_Inputs'!$E$17="CORP",'Payroll'!AO148,0),IF('People_Inputs'!$E$18="CORP",'Payroll'!AO168,0),IF('People_Inputs'!$E$19="CORP",'Payroll'!AO188,0),IF('People_Inputs'!$E$20="CORP",'Payroll'!AO208,0),IF('People_Inputs'!$E$21="CORP",'Payroll'!AO228,0),IF('People_Inputs'!$E$22="CORP",'Payroll'!AO248,0),IF('People_Inputs'!$E$23="CORP",'Payroll'!AO268,0),IF('People_Inputs'!$E$24="CORP",'Payroll'!AO288,0),IF('People_Inputs'!$E$25="CORP",'Payroll'!AO308,0),IF('People_Inputs'!$E$26="CORP",'Payroll'!AO328,0),IF('People_Inputs'!$E$27="CORP",'Payroll'!AO348,0),IF('People_Inputs'!$E$28="CORP",'Payroll'!AO368,0),IF('People_Inputs'!$E$29="CORP",'Payroll'!AO388,0),IF('People_Inputs'!$E$30="CORP",'Payroll'!AO408,0),IF('People_Inputs'!$E$31="CORP",'Payroll'!AO428,0),IF('People_Inputs'!$E$32="CORP",'Payroll'!AO448,0),IF('People_Inputs'!$E$33="CORP",'Payroll'!AO468,0),IF('People_Inputs'!$E$34="CORP",'Payroll'!AO488,0),IF('People_Inputs'!$E$35="CORP",'Payroll'!AO508,0),IF('People_Inputs'!$E$36="CORP",'Payroll'!AO528,0),IF('People_Inputs'!$E$37="CORP",'Payroll'!AO548,0),IF('People_Inputs'!$E$38="CORP",'Payroll'!AO568,0),IF('People_Inputs'!$E$39="CORP",'Payroll'!AO588,0),IF('People_Inputs'!$E$40="CORP",'Payroll'!AO608,0),IF('People_Inputs'!$E$41="CORP",'Payroll'!AO628,0),IF('People_Inputs'!$E$42="CORP",'Payroll'!AO648,0),IF('People_Inputs'!$E$43="CORP",'Payroll'!AO668,0),IF('People_Inputs'!$E$44="CORP",'Payroll'!AO688,0),IF('People_Inputs'!$E$45="CORP",'Payroll'!AO708,0),IF('People_Inputs'!$E$46="CORP",'Payroll'!AO728,0),IF('People_Inputs'!$E$47="CORP",'Payroll'!AO748,0),IF('People_Inputs'!$E$48="CORP",'Payroll'!AO768,0),IF('People_Inputs'!$E$49="CORP",'Payroll'!AO788,0),IF('People_Inputs'!$E$50="CORP",'Payroll'!AO808,0),IF('People_Inputs'!$E$51="CORP",'Payroll'!AO828,0),IF('People_Inputs'!$E$52="CORP",'Payroll'!AO848,0),IF('People_Inputs'!$E$53="CORP",'Payroll'!AO868,0),IF('People_Inputs'!$E$54="CORP",'Payroll'!AO888,0),IF('People_Inputs'!$E$55="CORP",'Payroll'!AO908,0),IF('People_Inputs'!$E$56="CORP",'Payroll'!AO928,0),IF('People_Inputs'!$E$57="CORP",'Payroll'!AO948,0),IF('People_Inputs'!$E$58="CORP",'Payroll'!AO968,0),IF('People_Inputs'!$E$59="CORP",'Payroll'!AO988,0),IF('People_Inputs'!$E$60="CORP",'Payroll'!AO1008,0),IF('People_Inputs'!$E$61="CORP",'Payroll'!AO1028,0),IF('People_Inputs'!$E$62="CORP",'Payroll'!AO1048,0),IF('People_Inputs'!$E$63="CORP",'Payroll'!AO1068,0),IF('People_Inputs'!$E$64="CORP",'Payroll'!AO1088,0),IF('People_Inputs'!$E$65="CORP",'Payroll'!AO1108,0),IF('People_Inputs'!$E$66="CORP",'Payroll'!AO1128,0),IF('People_Inputs'!$E$67="CORP",'Payroll'!AO1148,0),IF('People_Inputs'!$E$68="CORP",'Payroll'!AO1168,0),IF('People_Inputs'!$E$69="CORP",'Payroll'!AO1188,0),IF('People_Inputs'!$E$70="CORP",'Payroll'!AO1208,0))</f>
        <v>0</v>
      </c>
      <c r="AP44" s="35">
        <f>SUM(IF('People_Inputs'!$E$11="CORP",'Payroll'!AP28,0),IF('People_Inputs'!$E$12="CORP",'Payroll'!AP48,0),IF('People_Inputs'!$E$13="CORP",'Payroll'!AP68,0),IF('People_Inputs'!$E$14="CORP",'Payroll'!AP88,0),IF('People_Inputs'!$E$15="CORP",'Payroll'!AP108,0),IF('People_Inputs'!$E$16="CORP",'Payroll'!AP128,0),IF('People_Inputs'!$E$17="CORP",'Payroll'!AP148,0),IF('People_Inputs'!$E$18="CORP",'Payroll'!AP168,0),IF('People_Inputs'!$E$19="CORP",'Payroll'!AP188,0),IF('People_Inputs'!$E$20="CORP",'Payroll'!AP208,0),IF('People_Inputs'!$E$21="CORP",'Payroll'!AP228,0),IF('People_Inputs'!$E$22="CORP",'Payroll'!AP248,0),IF('People_Inputs'!$E$23="CORP",'Payroll'!AP268,0),IF('People_Inputs'!$E$24="CORP",'Payroll'!AP288,0),IF('People_Inputs'!$E$25="CORP",'Payroll'!AP308,0),IF('People_Inputs'!$E$26="CORP",'Payroll'!AP328,0),IF('People_Inputs'!$E$27="CORP",'Payroll'!AP348,0),IF('People_Inputs'!$E$28="CORP",'Payroll'!AP368,0),IF('People_Inputs'!$E$29="CORP",'Payroll'!AP388,0),IF('People_Inputs'!$E$30="CORP",'Payroll'!AP408,0),IF('People_Inputs'!$E$31="CORP",'Payroll'!AP428,0),IF('People_Inputs'!$E$32="CORP",'Payroll'!AP448,0),IF('People_Inputs'!$E$33="CORP",'Payroll'!AP468,0),IF('People_Inputs'!$E$34="CORP",'Payroll'!AP488,0),IF('People_Inputs'!$E$35="CORP",'Payroll'!AP508,0),IF('People_Inputs'!$E$36="CORP",'Payroll'!AP528,0),IF('People_Inputs'!$E$37="CORP",'Payroll'!AP548,0),IF('People_Inputs'!$E$38="CORP",'Payroll'!AP568,0),IF('People_Inputs'!$E$39="CORP",'Payroll'!AP588,0),IF('People_Inputs'!$E$40="CORP",'Payroll'!AP608,0),IF('People_Inputs'!$E$41="CORP",'Payroll'!AP628,0),IF('People_Inputs'!$E$42="CORP",'Payroll'!AP648,0),IF('People_Inputs'!$E$43="CORP",'Payroll'!AP668,0),IF('People_Inputs'!$E$44="CORP",'Payroll'!AP688,0),IF('People_Inputs'!$E$45="CORP",'Payroll'!AP708,0),IF('People_Inputs'!$E$46="CORP",'Payroll'!AP728,0),IF('People_Inputs'!$E$47="CORP",'Payroll'!AP748,0),IF('People_Inputs'!$E$48="CORP",'Payroll'!AP768,0),IF('People_Inputs'!$E$49="CORP",'Payroll'!AP788,0),IF('People_Inputs'!$E$50="CORP",'Payroll'!AP808,0),IF('People_Inputs'!$E$51="CORP",'Payroll'!AP828,0),IF('People_Inputs'!$E$52="CORP",'Payroll'!AP848,0),IF('People_Inputs'!$E$53="CORP",'Payroll'!AP868,0),IF('People_Inputs'!$E$54="CORP",'Payroll'!AP888,0),IF('People_Inputs'!$E$55="CORP",'Payroll'!AP908,0),IF('People_Inputs'!$E$56="CORP",'Payroll'!AP928,0),IF('People_Inputs'!$E$57="CORP",'Payroll'!AP948,0),IF('People_Inputs'!$E$58="CORP",'Payroll'!AP968,0),IF('People_Inputs'!$E$59="CORP",'Payroll'!AP988,0),IF('People_Inputs'!$E$60="CORP",'Payroll'!AP1008,0),IF('People_Inputs'!$E$61="CORP",'Payroll'!AP1028,0),IF('People_Inputs'!$E$62="CORP",'Payroll'!AP1048,0),IF('People_Inputs'!$E$63="CORP",'Payroll'!AP1068,0),IF('People_Inputs'!$E$64="CORP",'Payroll'!AP1088,0),IF('People_Inputs'!$E$65="CORP",'Payroll'!AP1108,0),IF('People_Inputs'!$E$66="CORP",'Payroll'!AP1128,0),IF('People_Inputs'!$E$67="CORP",'Payroll'!AP1148,0),IF('People_Inputs'!$E$68="CORP",'Payroll'!AP1168,0),IF('People_Inputs'!$E$69="CORP",'Payroll'!AP1188,0),IF('People_Inputs'!$E$70="CORP",'Payroll'!AP1208,0))</f>
        <v>0</v>
      </c>
      <c r="AQ44" s="35">
        <f>SUM(IF('People_Inputs'!$E$11="CORP",'Payroll'!AQ28,0),IF('People_Inputs'!$E$12="CORP",'Payroll'!AQ48,0),IF('People_Inputs'!$E$13="CORP",'Payroll'!AQ68,0),IF('People_Inputs'!$E$14="CORP",'Payroll'!AQ88,0),IF('People_Inputs'!$E$15="CORP",'Payroll'!AQ108,0),IF('People_Inputs'!$E$16="CORP",'Payroll'!AQ128,0),IF('People_Inputs'!$E$17="CORP",'Payroll'!AQ148,0),IF('People_Inputs'!$E$18="CORP",'Payroll'!AQ168,0),IF('People_Inputs'!$E$19="CORP",'Payroll'!AQ188,0),IF('People_Inputs'!$E$20="CORP",'Payroll'!AQ208,0),IF('People_Inputs'!$E$21="CORP",'Payroll'!AQ228,0),IF('People_Inputs'!$E$22="CORP",'Payroll'!AQ248,0),IF('People_Inputs'!$E$23="CORP",'Payroll'!AQ268,0),IF('People_Inputs'!$E$24="CORP",'Payroll'!AQ288,0),IF('People_Inputs'!$E$25="CORP",'Payroll'!AQ308,0),IF('People_Inputs'!$E$26="CORP",'Payroll'!AQ328,0),IF('People_Inputs'!$E$27="CORP",'Payroll'!AQ348,0),IF('People_Inputs'!$E$28="CORP",'Payroll'!AQ368,0),IF('People_Inputs'!$E$29="CORP",'Payroll'!AQ388,0),IF('People_Inputs'!$E$30="CORP",'Payroll'!AQ408,0),IF('People_Inputs'!$E$31="CORP",'Payroll'!AQ428,0),IF('People_Inputs'!$E$32="CORP",'Payroll'!AQ448,0),IF('People_Inputs'!$E$33="CORP",'Payroll'!AQ468,0),IF('People_Inputs'!$E$34="CORP",'Payroll'!AQ488,0),IF('People_Inputs'!$E$35="CORP",'Payroll'!AQ508,0),IF('People_Inputs'!$E$36="CORP",'Payroll'!AQ528,0),IF('People_Inputs'!$E$37="CORP",'Payroll'!AQ548,0),IF('People_Inputs'!$E$38="CORP",'Payroll'!AQ568,0),IF('People_Inputs'!$E$39="CORP",'Payroll'!AQ588,0),IF('People_Inputs'!$E$40="CORP",'Payroll'!AQ608,0),IF('People_Inputs'!$E$41="CORP",'Payroll'!AQ628,0),IF('People_Inputs'!$E$42="CORP",'Payroll'!AQ648,0),IF('People_Inputs'!$E$43="CORP",'Payroll'!AQ668,0),IF('People_Inputs'!$E$44="CORP",'Payroll'!AQ688,0),IF('People_Inputs'!$E$45="CORP",'Payroll'!AQ708,0),IF('People_Inputs'!$E$46="CORP",'Payroll'!AQ728,0),IF('People_Inputs'!$E$47="CORP",'Payroll'!AQ748,0),IF('People_Inputs'!$E$48="CORP",'Payroll'!AQ768,0),IF('People_Inputs'!$E$49="CORP",'Payroll'!AQ788,0),IF('People_Inputs'!$E$50="CORP",'Payroll'!AQ808,0),IF('People_Inputs'!$E$51="CORP",'Payroll'!AQ828,0),IF('People_Inputs'!$E$52="CORP",'Payroll'!AQ848,0),IF('People_Inputs'!$E$53="CORP",'Payroll'!AQ868,0),IF('People_Inputs'!$E$54="CORP",'Payroll'!AQ888,0),IF('People_Inputs'!$E$55="CORP",'Payroll'!AQ908,0),IF('People_Inputs'!$E$56="CORP",'Payroll'!AQ928,0),IF('People_Inputs'!$E$57="CORP",'Payroll'!AQ948,0),IF('People_Inputs'!$E$58="CORP",'Payroll'!AQ968,0),IF('People_Inputs'!$E$59="CORP",'Payroll'!AQ988,0),IF('People_Inputs'!$E$60="CORP",'Payroll'!AQ1008,0),IF('People_Inputs'!$E$61="CORP",'Payroll'!AQ1028,0),IF('People_Inputs'!$E$62="CORP",'Payroll'!AQ1048,0),IF('People_Inputs'!$E$63="CORP",'Payroll'!AQ1068,0),IF('People_Inputs'!$E$64="CORP",'Payroll'!AQ1088,0),IF('People_Inputs'!$E$65="CORP",'Payroll'!AQ1108,0),IF('People_Inputs'!$E$66="CORP",'Payroll'!AQ1128,0),IF('People_Inputs'!$E$67="CORP",'Payroll'!AQ1148,0),IF('People_Inputs'!$E$68="CORP",'Payroll'!AQ1168,0),IF('People_Inputs'!$E$69="CORP",'Payroll'!AQ1188,0),IF('People_Inputs'!$E$70="CORP",'Payroll'!AQ1208,0))</f>
        <v>0</v>
      </c>
      <c r="AR44" s="35">
        <f>SUM(IF('People_Inputs'!$E$11="CORP",'Payroll'!AR28,0),IF('People_Inputs'!$E$12="CORP",'Payroll'!AR48,0),IF('People_Inputs'!$E$13="CORP",'Payroll'!AR68,0),IF('People_Inputs'!$E$14="CORP",'Payroll'!AR88,0),IF('People_Inputs'!$E$15="CORP",'Payroll'!AR108,0),IF('People_Inputs'!$E$16="CORP",'Payroll'!AR128,0),IF('People_Inputs'!$E$17="CORP",'Payroll'!AR148,0),IF('People_Inputs'!$E$18="CORP",'Payroll'!AR168,0),IF('People_Inputs'!$E$19="CORP",'Payroll'!AR188,0),IF('People_Inputs'!$E$20="CORP",'Payroll'!AR208,0),IF('People_Inputs'!$E$21="CORP",'Payroll'!AR228,0),IF('People_Inputs'!$E$22="CORP",'Payroll'!AR248,0),IF('People_Inputs'!$E$23="CORP",'Payroll'!AR268,0),IF('People_Inputs'!$E$24="CORP",'Payroll'!AR288,0),IF('People_Inputs'!$E$25="CORP",'Payroll'!AR308,0),IF('People_Inputs'!$E$26="CORP",'Payroll'!AR328,0),IF('People_Inputs'!$E$27="CORP",'Payroll'!AR348,0),IF('People_Inputs'!$E$28="CORP",'Payroll'!AR368,0),IF('People_Inputs'!$E$29="CORP",'Payroll'!AR388,0),IF('People_Inputs'!$E$30="CORP",'Payroll'!AR408,0),IF('People_Inputs'!$E$31="CORP",'Payroll'!AR428,0),IF('People_Inputs'!$E$32="CORP",'Payroll'!AR448,0),IF('People_Inputs'!$E$33="CORP",'Payroll'!AR468,0),IF('People_Inputs'!$E$34="CORP",'Payroll'!AR488,0),IF('People_Inputs'!$E$35="CORP",'Payroll'!AR508,0),IF('People_Inputs'!$E$36="CORP",'Payroll'!AR528,0),IF('People_Inputs'!$E$37="CORP",'Payroll'!AR548,0),IF('People_Inputs'!$E$38="CORP",'Payroll'!AR568,0),IF('People_Inputs'!$E$39="CORP",'Payroll'!AR588,0),IF('People_Inputs'!$E$40="CORP",'Payroll'!AR608,0),IF('People_Inputs'!$E$41="CORP",'Payroll'!AR628,0),IF('People_Inputs'!$E$42="CORP",'Payroll'!AR648,0),IF('People_Inputs'!$E$43="CORP",'Payroll'!AR668,0),IF('People_Inputs'!$E$44="CORP",'Payroll'!AR688,0),IF('People_Inputs'!$E$45="CORP",'Payroll'!AR708,0),IF('People_Inputs'!$E$46="CORP",'Payroll'!AR728,0),IF('People_Inputs'!$E$47="CORP",'Payroll'!AR748,0),IF('People_Inputs'!$E$48="CORP",'Payroll'!AR768,0),IF('People_Inputs'!$E$49="CORP",'Payroll'!AR788,0),IF('People_Inputs'!$E$50="CORP",'Payroll'!AR808,0),IF('People_Inputs'!$E$51="CORP",'Payroll'!AR828,0),IF('People_Inputs'!$E$52="CORP",'Payroll'!AR848,0),IF('People_Inputs'!$E$53="CORP",'Payroll'!AR868,0),IF('People_Inputs'!$E$54="CORP",'Payroll'!AR888,0),IF('People_Inputs'!$E$55="CORP",'Payroll'!AR908,0),IF('People_Inputs'!$E$56="CORP",'Payroll'!AR928,0),IF('People_Inputs'!$E$57="CORP",'Payroll'!AR948,0),IF('People_Inputs'!$E$58="CORP",'Payroll'!AR968,0),IF('People_Inputs'!$E$59="CORP",'Payroll'!AR988,0),IF('People_Inputs'!$E$60="CORP",'Payroll'!AR1008,0),IF('People_Inputs'!$E$61="CORP",'Payroll'!AR1028,0),IF('People_Inputs'!$E$62="CORP",'Payroll'!AR1048,0),IF('People_Inputs'!$E$63="CORP",'Payroll'!AR1068,0),IF('People_Inputs'!$E$64="CORP",'Payroll'!AR1088,0),IF('People_Inputs'!$E$65="CORP",'Payroll'!AR1108,0),IF('People_Inputs'!$E$66="CORP",'Payroll'!AR1128,0),IF('People_Inputs'!$E$67="CORP",'Payroll'!AR1148,0),IF('People_Inputs'!$E$68="CORP",'Payroll'!AR1168,0),IF('People_Inputs'!$E$69="CORP",'Payroll'!AR1188,0),IF('People_Inputs'!$E$70="CORP",'Payroll'!AR1208,0))</f>
        <v>0</v>
      </c>
      <c r="AS44" s="35">
        <f>SUM(IF('People_Inputs'!$E$11="CORP",'Payroll'!AS28,0),IF('People_Inputs'!$E$12="CORP",'Payroll'!AS48,0),IF('People_Inputs'!$E$13="CORP",'Payroll'!AS68,0),IF('People_Inputs'!$E$14="CORP",'Payroll'!AS88,0),IF('People_Inputs'!$E$15="CORP",'Payroll'!AS108,0),IF('People_Inputs'!$E$16="CORP",'Payroll'!AS128,0),IF('People_Inputs'!$E$17="CORP",'Payroll'!AS148,0),IF('People_Inputs'!$E$18="CORP",'Payroll'!AS168,0),IF('People_Inputs'!$E$19="CORP",'Payroll'!AS188,0),IF('People_Inputs'!$E$20="CORP",'Payroll'!AS208,0),IF('People_Inputs'!$E$21="CORP",'Payroll'!AS228,0),IF('People_Inputs'!$E$22="CORP",'Payroll'!AS248,0),IF('People_Inputs'!$E$23="CORP",'Payroll'!AS268,0),IF('People_Inputs'!$E$24="CORP",'Payroll'!AS288,0),IF('People_Inputs'!$E$25="CORP",'Payroll'!AS308,0),IF('People_Inputs'!$E$26="CORP",'Payroll'!AS328,0),IF('People_Inputs'!$E$27="CORP",'Payroll'!AS348,0),IF('People_Inputs'!$E$28="CORP",'Payroll'!AS368,0),IF('People_Inputs'!$E$29="CORP",'Payroll'!AS388,0),IF('People_Inputs'!$E$30="CORP",'Payroll'!AS408,0),IF('People_Inputs'!$E$31="CORP",'Payroll'!AS428,0),IF('People_Inputs'!$E$32="CORP",'Payroll'!AS448,0),IF('People_Inputs'!$E$33="CORP",'Payroll'!AS468,0),IF('People_Inputs'!$E$34="CORP",'Payroll'!AS488,0),IF('People_Inputs'!$E$35="CORP",'Payroll'!AS508,0),IF('People_Inputs'!$E$36="CORP",'Payroll'!AS528,0),IF('People_Inputs'!$E$37="CORP",'Payroll'!AS548,0),IF('People_Inputs'!$E$38="CORP",'Payroll'!AS568,0),IF('People_Inputs'!$E$39="CORP",'Payroll'!AS588,0),IF('People_Inputs'!$E$40="CORP",'Payroll'!AS608,0),IF('People_Inputs'!$E$41="CORP",'Payroll'!AS628,0),IF('People_Inputs'!$E$42="CORP",'Payroll'!AS648,0),IF('People_Inputs'!$E$43="CORP",'Payroll'!AS668,0),IF('People_Inputs'!$E$44="CORP",'Payroll'!AS688,0),IF('People_Inputs'!$E$45="CORP",'Payroll'!AS708,0),IF('People_Inputs'!$E$46="CORP",'Payroll'!AS728,0),IF('People_Inputs'!$E$47="CORP",'Payroll'!AS748,0),IF('People_Inputs'!$E$48="CORP",'Payroll'!AS768,0),IF('People_Inputs'!$E$49="CORP",'Payroll'!AS788,0),IF('People_Inputs'!$E$50="CORP",'Payroll'!AS808,0),IF('People_Inputs'!$E$51="CORP",'Payroll'!AS828,0),IF('People_Inputs'!$E$52="CORP",'Payroll'!AS848,0),IF('People_Inputs'!$E$53="CORP",'Payroll'!AS868,0),IF('People_Inputs'!$E$54="CORP",'Payroll'!AS888,0),IF('People_Inputs'!$E$55="CORP",'Payroll'!AS908,0),IF('People_Inputs'!$E$56="CORP",'Payroll'!AS928,0),IF('People_Inputs'!$E$57="CORP",'Payroll'!AS948,0),IF('People_Inputs'!$E$58="CORP",'Payroll'!AS968,0),IF('People_Inputs'!$E$59="CORP",'Payroll'!AS988,0),IF('People_Inputs'!$E$60="CORP",'Payroll'!AS1008,0),IF('People_Inputs'!$E$61="CORP",'Payroll'!AS1028,0),IF('People_Inputs'!$E$62="CORP",'Payroll'!AS1048,0),IF('People_Inputs'!$E$63="CORP",'Payroll'!AS1068,0),IF('People_Inputs'!$E$64="CORP",'Payroll'!AS1088,0),IF('People_Inputs'!$E$65="CORP",'Payroll'!AS1108,0),IF('People_Inputs'!$E$66="CORP",'Payroll'!AS1128,0),IF('People_Inputs'!$E$67="CORP",'Payroll'!AS1148,0),IF('People_Inputs'!$E$68="CORP",'Payroll'!AS1168,0),IF('People_Inputs'!$E$69="CORP",'Payroll'!AS1188,0),IF('People_Inputs'!$E$70="CORP",'Payroll'!AS1208,0))</f>
        <v>0</v>
      </c>
      <c r="AT44" s="35">
        <f>SUM(IF('People_Inputs'!$E$11="CORP",'Payroll'!AT28,0),IF('People_Inputs'!$E$12="CORP",'Payroll'!AT48,0),IF('People_Inputs'!$E$13="CORP",'Payroll'!AT68,0),IF('People_Inputs'!$E$14="CORP",'Payroll'!AT88,0),IF('People_Inputs'!$E$15="CORP",'Payroll'!AT108,0),IF('People_Inputs'!$E$16="CORP",'Payroll'!AT128,0),IF('People_Inputs'!$E$17="CORP",'Payroll'!AT148,0),IF('People_Inputs'!$E$18="CORP",'Payroll'!AT168,0),IF('People_Inputs'!$E$19="CORP",'Payroll'!AT188,0),IF('People_Inputs'!$E$20="CORP",'Payroll'!AT208,0),IF('People_Inputs'!$E$21="CORP",'Payroll'!AT228,0),IF('People_Inputs'!$E$22="CORP",'Payroll'!AT248,0),IF('People_Inputs'!$E$23="CORP",'Payroll'!AT268,0),IF('People_Inputs'!$E$24="CORP",'Payroll'!AT288,0),IF('People_Inputs'!$E$25="CORP",'Payroll'!AT308,0),IF('People_Inputs'!$E$26="CORP",'Payroll'!AT328,0),IF('People_Inputs'!$E$27="CORP",'Payroll'!AT348,0),IF('People_Inputs'!$E$28="CORP",'Payroll'!AT368,0),IF('People_Inputs'!$E$29="CORP",'Payroll'!AT388,0),IF('People_Inputs'!$E$30="CORP",'Payroll'!AT408,0),IF('People_Inputs'!$E$31="CORP",'Payroll'!AT428,0),IF('People_Inputs'!$E$32="CORP",'Payroll'!AT448,0),IF('People_Inputs'!$E$33="CORP",'Payroll'!AT468,0),IF('People_Inputs'!$E$34="CORP",'Payroll'!AT488,0),IF('People_Inputs'!$E$35="CORP",'Payroll'!AT508,0),IF('People_Inputs'!$E$36="CORP",'Payroll'!AT528,0),IF('People_Inputs'!$E$37="CORP",'Payroll'!AT548,0),IF('People_Inputs'!$E$38="CORP",'Payroll'!AT568,0),IF('People_Inputs'!$E$39="CORP",'Payroll'!AT588,0),IF('People_Inputs'!$E$40="CORP",'Payroll'!AT608,0),IF('People_Inputs'!$E$41="CORP",'Payroll'!AT628,0),IF('People_Inputs'!$E$42="CORP",'Payroll'!AT648,0),IF('People_Inputs'!$E$43="CORP",'Payroll'!AT668,0),IF('People_Inputs'!$E$44="CORP",'Payroll'!AT688,0),IF('People_Inputs'!$E$45="CORP",'Payroll'!AT708,0),IF('People_Inputs'!$E$46="CORP",'Payroll'!AT728,0),IF('People_Inputs'!$E$47="CORP",'Payroll'!AT748,0),IF('People_Inputs'!$E$48="CORP",'Payroll'!AT768,0),IF('People_Inputs'!$E$49="CORP",'Payroll'!AT788,0),IF('People_Inputs'!$E$50="CORP",'Payroll'!AT808,0),IF('People_Inputs'!$E$51="CORP",'Payroll'!AT828,0),IF('People_Inputs'!$E$52="CORP",'Payroll'!AT848,0),IF('People_Inputs'!$E$53="CORP",'Payroll'!AT868,0),IF('People_Inputs'!$E$54="CORP",'Payroll'!AT888,0),IF('People_Inputs'!$E$55="CORP",'Payroll'!AT908,0),IF('People_Inputs'!$E$56="CORP",'Payroll'!AT928,0),IF('People_Inputs'!$E$57="CORP",'Payroll'!AT948,0),IF('People_Inputs'!$E$58="CORP",'Payroll'!AT968,0),IF('People_Inputs'!$E$59="CORP",'Payroll'!AT988,0),IF('People_Inputs'!$E$60="CORP",'Payroll'!AT1008,0),IF('People_Inputs'!$E$61="CORP",'Payroll'!AT1028,0),IF('People_Inputs'!$E$62="CORP",'Payroll'!AT1048,0),IF('People_Inputs'!$E$63="CORP",'Payroll'!AT1068,0),IF('People_Inputs'!$E$64="CORP",'Payroll'!AT1088,0),IF('People_Inputs'!$E$65="CORP",'Payroll'!AT1108,0),IF('People_Inputs'!$E$66="CORP",'Payroll'!AT1128,0),IF('People_Inputs'!$E$67="CORP",'Payroll'!AT1148,0),IF('People_Inputs'!$E$68="CORP",'Payroll'!AT1168,0),IF('People_Inputs'!$E$69="CORP",'Payroll'!AT1188,0),IF('People_Inputs'!$E$70="CORP",'Payroll'!AT1208,0))</f>
        <v>0</v>
      </c>
      <c r="AU44" s="35">
        <f>SUM(IF('People_Inputs'!$E$11="CORP",'Payroll'!AU28,0),IF('People_Inputs'!$E$12="CORP",'Payroll'!AU48,0),IF('People_Inputs'!$E$13="CORP",'Payroll'!AU68,0),IF('People_Inputs'!$E$14="CORP",'Payroll'!AU88,0),IF('People_Inputs'!$E$15="CORP",'Payroll'!AU108,0),IF('People_Inputs'!$E$16="CORP",'Payroll'!AU128,0),IF('People_Inputs'!$E$17="CORP",'Payroll'!AU148,0),IF('People_Inputs'!$E$18="CORP",'Payroll'!AU168,0),IF('People_Inputs'!$E$19="CORP",'Payroll'!AU188,0),IF('People_Inputs'!$E$20="CORP",'Payroll'!AU208,0),IF('People_Inputs'!$E$21="CORP",'Payroll'!AU228,0),IF('People_Inputs'!$E$22="CORP",'Payroll'!AU248,0),IF('People_Inputs'!$E$23="CORP",'Payroll'!AU268,0),IF('People_Inputs'!$E$24="CORP",'Payroll'!AU288,0),IF('People_Inputs'!$E$25="CORP",'Payroll'!AU308,0),IF('People_Inputs'!$E$26="CORP",'Payroll'!AU328,0),IF('People_Inputs'!$E$27="CORP",'Payroll'!AU348,0),IF('People_Inputs'!$E$28="CORP",'Payroll'!AU368,0),IF('People_Inputs'!$E$29="CORP",'Payroll'!AU388,0),IF('People_Inputs'!$E$30="CORP",'Payroll'!AU408,0),IF('People_Inputs'!$E$31="CORP",'Payroll'!AU428,0),IF('People_Inputs'!$E$32="CORP",'Payroll'!AU448,0),IF('People_Inputs'!$E$33="CORP",'Payroll'!AU468,0),IF('People_Inputs'!$E$34="CORP",'Payroll'!AU488,0),IF('People_Inputs'!$E$35="CORP",'Payroll'!AU508,0),IF('People_Inputs'!$E$36="CORP",'Payroll'!AU528,0),IF('People_Inputs'!$E$37="CORP",'Payroll'!AU548,0),IF('People_Inputs'!$E$38="CORP",'Payroll'!AU568,0),IF('People_Inputs'!$E$39="CORP",'Payroll'!AU588,0),IF('People_Inputs'!$E$40="CORP",'Payroll'!AU608,0),IF('People_Inputs'!$E$41="CORP",'Payroll'!AU628,0),IF('People_Inputs'!$E$42="CORP",'Payroll'!AU648,0),IF('People_Inputs'!$E$43="CORP",'Payroll'!AU668,0),IF('People_Inputs'!$E$44="CORP",'Payroll'!AU688,0),IF('People_Inputs'!$E$45="CORP",'Payroll'!AU708,0),IF('People_Inputs'!$E$46="CORP",'Payroll'!AU728,0),IF('People_Inputs'!$E$47="CORP",'Payroll'!AU748,0),IF('People_Inputs'!$E$48="CORP",'Payroll'!AU768,0),IF('People_Inputs'!$E$49="CORP",'Payroll'!AU788,0),IF('People_Inputs'!$E$50="CORP",'Payroll'!AU808,0),IF('People_Inputs'!$E$51="CORP",'Payroll'!AU828,0),IF('People_Inputs'!$E$52="CORP",'Payroll'!AU848,0),IF('People_Inputs'!$E$53="CORP",'Payroll'!AU868,0),IF('People_Inputs'!$E$54="CORP",'Payroll'!AU888,0),IF('People_Inputs'!$E$55="CORP",'Payroll'!AU908,0),IF('People_Inputs'!$E$56="CORP",'Payroll'!AU928,0),IF('People_Inputs'!$E$57="CORP",'Payroll'!AU948,0),IF('People_Inputs'!$E$58="CORP",'Payroll'!AU968,0),IF('People_Inputs'!$E$59="CORP",'Payroll'!AU988,0),IF('People_Inputs'!$E$60="CORP",'Payroll'!AU1008,0),IF('People_Inputs'!$E$61="CORP",'Payroll'!AU1028,0),IF('People_Inputs'!$E$62="CORP",'Payroll'!AU1048,0),IF('People_Inputs'!$E$63="CORP",'Payroll'!AU1068,0),IF('People_Inputs'!$E$64="CORP",'Payroll'!AU1088,0),IF('People_Inputs'!$E$65="CORP",'Payroll'!AU1108,0),IF('People_Inputs'!$E$66="CORP",'Payroll'!AU1128,0),IF('People_Inputs'!$E$67="CORP",'Payroll'!AU1148,0),IF('People_Inputs'!$E$68="CORP",'Payroll'!AU1168,0),IF('People_Inputs'!$E$69="CORP",'Payroll'!AU1188,0),IF('People_Inputs'!$E$70="CORP",'Payroll'!AU1208,0))</f>
        <v>0</v>
      </c>
      <c r="AV44" s="35">
        <f>SUM(IF('People_Inputs'!$E$11="CORP",'Payroll'!AV28,0),IF('People_Inputs'!$E$12="CORP",'Payroll'!AV48,0),IF('People_Inputs'!$E$13="CORP",'Payroll'!AV68,0),IF('People_Inputs'!$E$14="CORP",'Payroll'!AV88,0),IF('People_Inputs'!$E$15="CORP",'Payroll'!AV108,0),IF('People_Inputs'!$E$16="CORP",'Payroll'!AV128,0),IF('People_Inputs'!$E$17="CORP",'Payroll'!AV148,0),IF('People_Inputs'!$E$18="CORP",'Payroll'!AV168,0),IF('People_Inputs'!$E$19="CORP",'Payroll'!AV188,0),IF('People_Inputs'!$E$20="CORP",'Payroll'!AV208,0),IF('People_Inputs'!$E$21="CORP",'Payroll'!AV228,0),IF('People_Inputs'!$E$22="CORP",'Payroll'!AV248,0),IF('People_Inputs'!$E$23="CORP",'Payroll'!AV268,0),IF('People_Inputs'!$E$24="CORP",'Payroll'!AV288,0),IF('People_Inputs'!$E$25="CORP",'Payroll'!AV308,0),IF('People_Inputs'!$E$26="CORP",'Payroll'!AV328,0),IF('People_Inputs'!$E$27="CORP",'Payroll'!AV348,0),IF('People_Inputs'!$E$28="CORP",'Payroll'!AV368,0),IF('People_Inputs'!$E$29="CORP",'Payroll'!AV388,0),IF('People_Inputs'!$E$30="CORP",'Payroll'!AV408,0),IF('People_Inputs'!$E$31="CORP",'Payroll'!AV428,0),IF('People_Inputs'!$E$32="CORP",'Payroll'!AV448,0),IF('People_Inputs'!$E$33="CORP",'Payroll'!AV468,0),IF('People_Inputs'!$E$34="CORP",'Payroll'!AV488,0),IF('People_Inputs'!$E$35="CORP",'Payroll'!AV508,0),IF('People_Inputs'!$E$36="CORP",'Payroll'!AV528,0),IF('People_Inputs'!$E$37="CORP",'Payroll'!AV548,0),IF('People_Inputs'!$E$38="CORP",'Payroll'!AV568,0),IF('People_Inputs'!$E$39="CORP",'Payroll'!AV588,0),IF('People_Inputs'!$E$40="CORP",'Payroll'!AV608,0),IF('People_Inputs'!$E$41="CORP",'Payroll'!AV628,0),IF('People_Inputs'!$E$42="CORP",'Payroll'!AV648,0),IF('People_Inputs'!$E$43="CORP",'Payroll'!AV668,0),IF('People_Inputs'!$E$44="CORP",'Payroll'!AV688,0),IF('People_Inputs'!$E$45="CORP",'Payroll'!AV708,0),IF('People_Inputs'!$E$46="CORP",'Payroll'!AV728,0),IF('People_Inputs'!$E$47="CORP",'Payroll'!AV748,0),IF('People_Inputs'!$E$48="CORP",'Payroll'!AV768,0),IF('People_Inputs'!$E$49="CORP",'Payroll'!AV788,0),IF('People_Inputs'!$E$50="CORP",'Payroll'!AV808,0),IF('People_Inputs'!$E$51="CORP",'Payroll'!AV828,0),IF('People_Inputs'!$E$52="CORP",'Payroll'!AV848,0),IF('People_Inputs'!$E$53="CORP",'Payroll'!AV868,0),IF('People_Inputs'!$E$54="CORP",'Payroll'!AV888,0),IF('People_Inputs'!$E$55="CORP",'Payroll'!AV908,0),IF('People_Inputs'!$E$56="CORP",'Payroll'!AV928,0),IF('People_Inputs'!$E$57="CORP",'Payroll'!AV948,0),IF('People_Inputs'!$E$58="CORP",'Payroll'!AV968,0),IF('People_Inputs'!$E$59="CORP",'Payroll'!AV988,0),IF('People_Inputs'!$E$60="CORP",'Payroll'!AV1008,0),IF('People_Inputs'!$E$61="CORP",'Payroll'!AV1028,0),IF('People_Inputs'!$E$62="CORP",'Payroll'!AV1048,0),IF('People_Inputs'!$E$63="CORP",'Payroll'!AV1068,0),IF('People_Inputs'!$E$64="CORP",'Payroll'!AV1088,0),IF('People_Inputs'!$E$65="CORP",'Payroll'!AV1108,0),IF('People_Inputs'!$E$66="CORP",'Payroll'!AV1128,0),IF('People_Inputs'!$E$67="CORP",'Payroll'!AV1148,0),IF('People_Inputs'!$E$68="CORP",'Payroll'!AV1168,0),IF('People_Inputs'!$E$69="CORP",'Payroll'!AV1188,0),IF('People_Inputs'!$E$70="CORP",'Payroll'!AV1208,0))</f>
        <v>0</v>
      </c>
      <c r="AW44" s="35">
        <f>SUM(IF('People_Inputs'!$E$11="CORP",'Payroll'!AW28,0),IF('People_Inputs'!$E$12="CORP",'Payroll'!AW48,0),IF('People_Inputs'!$E$13="CORP",'Payroll'!AW68,0),IF('People_Inputs'!$E$14="CORP",'Payroll'!AW88,0),IF('People_Inputs'!$E$15="CORP",'Payroll'!AW108,0),IF('People_Inputs'!$E$16="CORP",'Payroll'!AW128,0),IF('People_Inputs'!$E$17="CORP",'Payroll'!AW148,0),IF('People_Inputs'!$E$18="CORP",'Payroll'!AW168,0),IF('People_Inputs'!$E$19="CORP",'Payroll'!AW188,0),IF('People_Inputs'!$E$20="CORP",'Payroll'!AW208,0),IF('People_Inputs'!$E$21="CORP",'Payroll'!AW228,0),IF('People_Inputs'!$E$22="CORP",'Payroll'!AW248,0),IF('People_Inputs'!$E$23="CORP",'Payroll'!AW268,0),IF('People_Inputs'!$E$24="CORP",'Payroll'!AW288,0),IF('People_Inputs'!$E$25="CORP",'Payroll'!AW308,0),IF('People_Inputs'!$E$26="CORP",'Payroll'!AW328,0),IF('People_Inputs'!$E$27="CORP",'Payroll'!AW348,0),IF('People_Inputs'!$E$28="CORP",'Payroll'!AW368,0),IF('People_Inputs'!$E$29="CORP",'Payroll'!AW388,0),IF('People_Inputs'!$E$30="CORP",'Payroll'!AW408,0),IF('People_Inputs'!$E$31="CORP",'Payroll'!AW428,0),IF('People_Inputs'!$E$32="CORP",'Payroll'!AW448,0),IF('People_Inputs'!$E$33="CORP",'Payroll'!AW468,0),IF('People_Inputs'!$E$34="CORP",'Payroll'!AW488,0),IF('People_Inputs'!$E$35="CORP",'Payroll'!AW508,0),IF('People_Inputs'!$E$36="CORP",'Payroll'!AW528,0),IF('People_Inputs'!$E$37="CORP",'Payroll'!AW548,0),IF('People_Inputs'!$E$38="CORP",'Payroll'!AW568,0),IF('People_Inputs'!$E$39="CORP",'Payroll'!AW588,0),IF('People_Inputs'!$E$40="CORP",'Payroll'!AW608,0),IF('People_Inputs'!$E$41="CORP",'Payroll'!AW628,0),IF('People_Inputs'!$E$42="CORP",'Payroll'!AW648,0),IF('People_Inputs'!$E$43="CORP",'Payroll'!AW668,0),IF('People_Inputs'!$E$44="CORP",'Payroll'!AW688,0),IF('People_Inputs'!$E$45="CORP",'Payroll'!AW708,0),IF('People_Inputs'!$E$46="CORP",'Payroll'!AW728,0),IF('People_Inputs'!$E$47="CORP",'Payroll'!AW748,0),IF('People_Inputs'!$E$48="CORP",'Payroll'!AW768,0),IF('People_Inputs'!$E$49="CORP",'Payroll'!AW788,0),IF('People_Inputs'!$E$50="CORP",'Payroll'!AW808,0),IF('People_Inputs'!$E$51="CORP",'Payroll'!AW828,0),IF('People_Inputs'!$E$52="CORP",'Payroll'!AW848,0),IF('People_Inputs'!$E$53="CORP",'Payroll'!AW868,0),IF('People_Inputs'!$E$54="CORP",'Payroll'!AW888,0),IF('People_Inputs'!$E$55="CORP",'Payroll'!AW908,0),IF('People_Inputs'!$E$56="CORP",'Payroll'!AW928,0),IF('People_Inputs'!$E$57="CORP",'Payroll'!AW948,0),IF('People_Inputs'!$E$58="CORP",'Payroll'!AW968,0),IF('People_Inputs'!$E$59="CORP",'Payroll'!AW988,0),IF('People_Inputs'!$E$60="CORP",'Payroll'!AW1008,0),IF('People_Inputs'!$E$61="CORP",'Payroll'!AW1028,0),IF('People_Inputs'!$E$62="CORP",'Payroll'!AW1048,0),IF('People_Inputs'!$E$63="CORP",'Payroll'!AW1068,0),IF('People_Inputs'!$E$64="CORP",'Payroll'!AW1088,0),IF('People_Inputs'!$E$65="CORP",'Payroll'!AW1108,0),IF('People_Inputs'!$E$66="CORP",'Payroll'!AW1128,0),IF('People_Inputs'!$E$67="CORP",'Payroll'!AW1148,0),IF('People_Inputs'!$E$68="CORP",'Payroll'!AW1168,0),IF('People_Inputs'!$E$69="CORP",'Payroll'!AW1188,0),IF('People_Inputs'!$E$70="CORP",'Payroll'!AW1208,0))</f>
        <v>0</v>
      </c>
      <c r="AX44" s="35">
        <f>SUM(IF('People_Inputs'!$E$11="CORP",'Payroll'!AX28,0),IF('People_Inputs'!$E$12="CORP",'Payroll'!AX48,0),IF('People_Inputs'!$E$13="CORP",'Payroll'!AX68,0),IF('People_Inputs'!$E$14="CORP",'Payroll'!AX88,0),IF('People_Inputs'!$E$15="CORP",'Payroll'!AX108,0),IF('People_Inputs'!$E$16="CORP",'Payroll'!AX128,0),IF('People_Inputs'!$E$17="CORP",'Payroll'!AX148,0),IF('People_Inputs'!$E$18="CORP",'Payroll'!AX168,0),IF('People_Inputs'!$E$19="CORP",'Payroll'!AX188,0),IF('People_Inputs'!$E$20="CORP",'Payroll'!AX208,0),IF('People_Inputs'!$E$21="CORP",'Payroll'!AX228,0),IF('People_Inputs'!$E$22="CORP",'Payroll'!AX248,0),IF('People_Inputs'!$E$23="CORP",'Payroll'!AX268,0),IF('People_Inputs'!$E$24="CORP",'Payroll'!AX288,0),IF('People_Inputs'!$E$25="CORP",'Payroll'!AX308,0),IF('People_Inputs'!$E$26="CORP",'Payroll'!AX328,0),IF('People_Inputs'!$E$27="CORP",'Payroll'!AX348,0),IF('People_Inputs'!$E$28="CORP",'Payroll'!AX368,0),IF('People_Inputs'!$E$29="CORP",'Payroll'!AX388,0),IF('People_Inputs'!$E$30="CORP",'Payroll'!AX408,0),IF('People_Inputs'!$E$31="CORP",'Payroll'!AX428,0),IF('People_Inputs'!$E$32="CORP",'Payroll'!AX448,0),IF('People_Inputs'!$E$33="CORP",'Payroll'!AX468,0),IF('People_Inputs'!$E$34="CORP",'Payroll'!AX488,0),IF('People_Inputs'!$E$35="CORP",'Payroll'!AX508,0),IF('People_Inputs'!$E$36="CORP",'Payroll'!AX528,0),IF('People_Inputs'!$E$37="CORP",'Payroll'!AX548,0),IF('People_Inputs'!$E$38="CORP",'Payroll'!AX568,0),IF('People_Inputs'!$E$39="CORP",'Payroll'!AX588,0),IF('People_Inputs'!$E$40="CORP",'Payroll'!AX608,0),IF('People_Inputs'!$E$41="CORP",'Payroll'!AX628,0),IF('People_Inputs'!$E$42="CORP",'Payroll'!AX648,0),IF('People_Inputs'!$E$43="CORP",'Payroll'!AX668,0),IF('People_Inputs'!$E$44="CORP",'Payroll'!AX688,0),IF('People_Inputs'!$E$45="CORP",'Payroll'!AX708,0),IF('People_Inputs'!$E$46="CORP",'Payroll'!AX728,0),IF('People_Inputs'!$E$47="CORP",'Payroll'!AX748,0),IF('People_Inputs'!$E$48="CORP",'Payroll'!AX768,0),IF('People_Inputs'!$E$49="CORP",'Payroll'!AX788,0),IF('People_Inputs'!$E$50="CORP",'Payroll'!AX808,0),IF('People_Inputs'!$E$51="CORP",'Payroll'!AX828,0),IF('People_Inputs'!$E$52="CORP",'Payroll'!AX848,0),IF('People_Inputs'!$E$53="CORP",'Payroll'!AX868,0),IF('People_Inputs'!$E$54="CORP",'Payroll'!AX888,0),IF('People_Inputs'!$E$55="CORP",'Payroll'!AX908,0),IF('People_Inputs'!$E$56="CORP",'Payroll'!AX928,0),IF('People_Inputs'!$E$57="CORP",'Payroll'!AX948,0),IF('People_Inputs'!$E$58="CORP",'Payroll'!AX968,0),IF('People_Inputs'!$E$59="CORP",'Payroll'!AX988,0),IF('People_Inputs'!$E$60="CORP",'Payroll'!AX1008,0),IF('People_Inputs'!$E$61="CORP",'Payroll'!AX1028,0),IF('People_Inputs'!$E$62="CORP",'Payroll'!AX1048,0),IF('People_Inputs'!$E$63="CORP",'Payroll'!AX1068,0),IF('People_Inputs'!$E$64="CORP",'Payroll'!AX1088,0),IF('People_Inputs'!$E$65="CORP",'Payroll'!AX1108,0),IF('People_Inputs'!$E$66="CORP",'Payroll'!AX1128,0),IF('People_Inputs'!$E$67="CORP",'Payroll'!AX1148,0),IF('People_Inputs'!$E$68="CORP",'Payroll'!AX1168,0),IF('People_Inputs'!$E$69="CORP",'Payroll'!AX1188,0),IF('People_Inputs'!$E$70="CORP",'Payroll'!AX1208,0))</f>
        <v>0</v>
      </c>
      <c r="AY44" s="35">
        <f>SUM(IF('People_Inputs'!$E$11="CORP",'Payroll'!AY28,0),IF('People_Inputs'!$E$12="CORP",'Payroll'!AY48,0),IF('People_Inputs'!$E$13="CORP",'Payroll'!AY68,0),IF('People_Inputs'!$E$14="CORP",'Payroll'!AY88,0),IF('People_Inputs'!$E$15="CORP",'Payroll'!AY108,0),IF('People_Inputs'!$E$16="CORP",'Payroll'!AY128,0),IF('People_Inputs'!$E$17="CORP",'Payroll'!AY148,0),IF('People_Inputs'!$E$18="CORP",'Payroll'!AY168,0),IF('People_Inputs'!$E$19="CORP",'Payroll'!AY188,0),IF('People_Inputs'!$E$20="CORP",'Payroll'!AY208,0),IF('People_Inputs'!$E$21="CORP",'Payroll'!AY228,0),IF('People_Inputs'!$E$22="CORP",'Payroll'!AY248,0),IF('People_Inputs'!$E$23="CORP",'Payroll'!AY268,0),IF('People_Inputs'!$E$24="CORP",'Payroll'!AY288,0),IF('People_Inputs'!$E$25="CORP",'Payroll'!AY308,0),IF('People_Inputs'!$E$26="CORP",'Payroll'!AY328,0),IF('People_Inputs'!$E$27="CORP",'Payroll'!AY348,0),IF('People_Inputs'!$E$28="CORP",'Payroll'!AY368,0),IF('People_Inputs'!$E$29="CORP",'Payroll'!AY388,0),IF('People_Inputs'!$E$30="CORP",'Payroll'!AY408,0),IF('People_Inputs'!$E$31="CORP",'Payroll'!AY428,0),IF('People_Inputs'!$E$32="CORP",'Payroll'!AY448,0),IF('People_Inputs'!$E$33="CORP",'Payroll'!AY468,0),IF('People_Inputs'!$E$34="CORP",'Payroll'!AY488,0),IF('People_Inputs'!$E$35="CORP",'Payroll'!AY508,0),IF('People_Inputs'!$E$36="CORP",'Payroll'!AY528,0),IF('People_Inputs'!$E$37="CORP",'Payroll'!AY548,0),IF('People_Inputs'!$E$38="CORP",'Payroll'!AY568,0),IF('People_Inputs'!$E$39="CORP",'Payroll'!AY588,0),IF('People_Inputs'!$E$40="CORP",'Payroll'!AY608,0),IF('People_Inputs'!$E$41="CORP",'Payroll'!AY628,0),IF('People_Inputs'!$E$42="CORP",'Payroll'!AY648,0),IF('People_Inputs'!$E$43="CORP",'Payroll'!AY668,0),IF('People_Inputs'!$E$44="CORP",'Payroll'!AY688,0),IF('People_Inputs'!$E$45="CORP",'Payroll'!AY708,0),IF('People_Inputs'!$E$46="CORP",'Payroll'!AY728,0),IF('People_Inputs'!$E$47="CORP",'Payroll'!AY748,0),IF('People_Inputs'!$E$48="CORP",'Payroll'!AY768,0),IF('People_Inputs'!$E$49="CORP",'Payroll'!AY788,0),IF('People_Inputs'!$E$50="CORP",'Payroll'!AY808,0),IF('People_Inputs'!$E$51="CORP",'Payroll'!AY828,0),IF('People_Inputs'!$E$52="CORP",'Payroll'!AY848,0),IF('People_Inputs'!$E$53="CORP",'Payroll'!AY868,0),IF('People_Inputs'!$E$54="CORP",'Payroll'!AY888,0),IF('People_Inputs'!$E$55="CORP",'Payroll'!AY908,0),IF('People_Inputs'!$E$56="CORP",'Payroll'!AY928,0),IF('People_Inputs'!$E$57="CORP",'Payroll'!AY948,0),IF('People_Inputs'!$E$58="CORP",'Payroll'!AY968,0),IF('People_Inputs'!$E$59="CORP",'Payroll'!AY988,0),IF('People_Inputs'!$E$60="CORP",'Payroll'!AY1008,0),IF('People_Inputs'!$E$61="CORP",'Payroll'!AY1028,0),IF('People_Inputs'!$E$62="CORP",'Payroll'!AY1048,0),IF('People_Inputs'!$E$63="CORP",'Payroll'!AY1068,0),IF('People_Inputs'!$E$64="CORP",'Payroll'!AY1088,0),IF('People_Inputs'!$E$65="CORP",'Payroll'!AY1108,0),IF('People_Inputs'!$E$66="CORP",'Payroll'!AY1128,0),IF('People_Inputs'!$E$67="CORP",'Payroll'!AY1148,0),IF('People_Inputs'!$E$68="CORP",'Payroll'!AY1168,0),IF('People_Inputs'!$E$69="CORP",'Payroll'!AY1188,0),IF('People_Inputs'!$E$70="CORP",'Payroll'!AY1208,0))</f>
        <v>0</v>
      </c>
      <c r="AZ44" s="35">
        <f>SUM(IF('People_Inputs'!$E$11="CORP",'Payroll'!AZ28,0),IF('People_Inputs'!$E$12="CORP",'Payroll'!AZ48,0),IF('People_Inputs'!$E$13="CORP",'Payroll'!AZ68,0),IF('People_Inputs'!$E$14="CORP",'Payroll'!AZ88,0),IF('People_Inputs'!$E$15="CORP",'Payroll'!AZ108,0),IF('People_Inputs'!$E$16="CORP",'Payroll'!AZ128,0),IF('People_Inputs'!$E$17="CORP",'Payroll'!AZ148,0),IF('People_Inputs'!$E$18="CORP",'Payroll'!AZ168,0),IF('People_Inputs'!$E$19="CORP",'Payroll'!AZ188,0),IF('People_Inputs'!$E$20="CORP",'Payroll'!AZ208,0),IF('People_Inputs'!$E$21="CORP",'Payroll'!AZ228,0),IF('People_Inputs'!$E$22="CORP",'Payroll'!AZ248,0),IF('People_Inputs'!$E$23="CORP",'Payroll'!AZ268,0),IF('People_Inputs'!$E$24="CORP",'Payroll'!AZ288,0),IF('People_Inputs'!$E$25="CORP",'Payroll'!AZ308,0),IF('People_Inputs'!$E$26="CORP",'Payroll'!AZ328,0),IF('People_Inputs'!$E$27="CORP",'Payroll'!AZ348,0),IF('People_Inputs'!$E$28="CORP",'Payroll'!AZ368,0),IF('People_Inputs'!$E$29="CORP",'Payroll'!AZ388,0),IF('People_Inputs'!$E$30="CORP",'Payroll'!AZ408,0),IF('People_Inputs'!$E$31="CORP",'Payroll'!AZ428,0),IF('People_Inputs'!$E$32="CORP",'Payroll'!AZ448,0),IF('People_Inputs'!$E$33="CORP",'Payroll'!AZ468,0),IF('People_Inputs'!$E$34="CORP",'Payroll'!AZ488,0),IF('People_Inputs'!$E$35="CORP",'Payroll'!AZ508,0),IF('People_Inputs'!$E$36="CORP",'Payroll'!AZ528,0),IF('People_Inputs'!$E$37="CORP",'Payroll'!AZ548,0),IF('People_Inputs'!$E$38="CORP",'Payroll'!AZ568,0),IF('People_Inputs'!$E$39="CORP",'Payroll'!AZ588,0),IF('People_Inputs'!$E$40="CORP",'Payroll'!AZ608,0),IF('People_Inputs'!$E$41="CORP",'Payroll'!AZ628,0),IF('People_Inputs'!$E$42="CORP",'Payroll'!AZ648,0),IF('People_Inputs'!$E$43="CORP",'Payroll'!AZ668,0),IF('People_Inputs'!$E$44="CORP",'Payroll'!AZ688,0),IF('People_Inputs'!$E$45="CORP",'Payroll'!AZ708,0),IF('People_Inputs'!$E$46="CORP",'Payroll'!AZ728,0),IF('People_Inputs'!$E$47="CORP",'Payroll'!AZ748,0),IF('People_Inputs'!$E$48="CORP",'Payroll'!AZ768,0),IF('People_Inputs'!$E$49="CORP",'Payroll'!AZ788,0),IF('People_Inputs'!$E$50="CORP",'Payroll'!AZ808,0),IF('People_Inputs'!$E$51="CORP",'Payroll'!AZ828,0),IF('People_Inputs'!$E$52="CORP",'Payroll'!AZ848,0),IF('People_Inputs'!$E$53="CORP",'Payroll'!AZ868,0),IF('People_Inputs'!$E$54="CORP",'Payroll'!AZ888,0),IF('People_Inputs'!$E$55="CORP",'Payroll'!AZ908,0),IF('People_Inputs'!$E$56="CORP",'Payroll'!AZ928,0),IF('People_Inputs'!$E$57="CORP",'Payroll'!AZ948,0),IF('People_Inputs'!$E$58="CORP",'Payroll'!AZ968,0),IF('People_Inputs'!$E$59="CORP",'Payroll'!AZ988,0),IF('People_Inputs'!$E$60="CORP",'Payroll'!AZ1008,0),IF('People_Inputs'!$E$61="CORP",'Payroll'!AZ1028,0),IF('People_Inputs'!$E$62="CORP",'Payroll'!AZ1048,0),IF('People_Inputs'!$E$63="CORP",'Payroll'!AZ1068,0),IF('People_Inputs'!$E$64="CORP",'Payroll'!AZ1088,0),IF('People_Inputs'!$E$65="CORP",'Payroll'!AZ1108,0),IF('People_Inputs'!$E$66="CORP",'Payroll'!AZ1128,0),IF('People_Inputs'!$E$67="CORP",'Payroll'!AZ1148,0),IF('People_Inputs'!$E$68="CORP",'Payroll'!AZ1168,0),IF('People_Inputs'!$E$69="CORP",'Payroll'!AZ1188,0),IF('People_Inputs'!$E$70="CORP",'Payroll'!AZ1208,0))</f>
        <v>0</v>
      </c>
      <c r="BA44" s="35">
        <f>SUM(IF('People_Inputs'!$E$11="CORP",'Payroll'!BA28,0),IF('People_Inputs'!$E$12="CORP",'Payroll'!BA48,0),IF('People_Inputs'!$E$13="CORP",'Payroll'!BA68,0),IF('People_Inputs'!$E$14="CORP",'Payroll'!BA88,0),IF('People_Inputs'!$E$15="CORP",'Payroll'!BA108,0),IF('People_Inputs'!$E$16="CORP",'Payroll'!BA128,0),IF('People_Inputs'!$E$17="CORP",'Payroll'!BA148,0),IF('People_Inputs'!$E$18="CORP",'Payroll'!BA168,0),IF('People_Inputs'!$E$19="CORP",'Payroll'!BA188,0),IF('People_Inputs'!$E$20="CORP",'Payroll'!BA208,0),IF('People_Inputs'!$E$21="CORP",'Payroll'!BA228,0),IF('People_Inputs'!$E$22="CORP",'Payroll'!BA248,0),IF('People_Inputs'!$E$23="CORP",'Payroll'!BA268,0),IF('People_Inputs'!$E$24="CORP",'Payroll'!BA288,0),IF('People_Inputs'!$E$25="CORP",'Payroll'!BA308,0),IF('People_Inputs'!$E$26="CORP",'Payroll'!BA328,0),IF('People_Inputs'!$E$27="CORP",'Payroll'!BA348,0),IF('People_Inputs'!$E$28="CORP",'Payroll'!BA368,0),IF('People_Inputs'!$E$29="CORP",'Payroll'!BA388,0),IF('People_Inputs'!$E$30="CORP",'Payroll'!BA408,0),IF('People_Inputs'!$E$31="CORP",'Payroll'!BA428,0),IF('People_Inputs'!$E$32="CORP",'Payroll'!BA448,0),IF('People_Inputs'!$E$33="CORP",'Payroll'!BA468,0),IF('People_Inputs'!$E$34="CORP",'Payroll'!BA488,0),IF('People_Inputs'!$E$35="CORP",'Payroll'!BA508,0),IF('People_Inputs'!$E$36="CORP",'Payroll'!BA528,0),IF('People_Inputs'!$E$37="CORP",'Payroll'!BA548,0),IF('People_Inputs'!$E$38="CORP",'Payroll'!BA568,0),IF('People_Inputs'!$E$39="CORP",'Payroll'!BA588,0),IF('People_Inputs'!$E$40="CORP",'Payroll'!BA608,0),IF('People_Inputs'!$E$41="CORP",'Payroll'!BA628,0),IF('People_Inputs'!$E$42="CORP",'Payroll'!BA648,0),IF('People_Inputs'!$E$43="CORP",'Payroll'!BA668,0),IF('People_Inputs'!$E$44="CORP",'Payroll'!BA688,0),IF('People_Inputs'!$E$45="CORP",'Payroll'!BA708,0),IF('People_Inputs'!$E$46="CORP",'Payroll'!BA728,0),IF('People_Inputs'!$E$47="CORP",'Payroll'!BA748,0),IF('People_Inputs'!$E$48="CORP",'Payroll'!BA768,0),IF('People_Inputs'!$E$49="CORP",'Payroll'!BA788,0),IF('People_Inputs'!$E$50="CORP",'Payroll'!BA808,0),IF('People_Inputs'!$E$51="CORP",'Payroll'!BA828,0),IF('People_Inputs'!$E$52="CORP",'Payroll'!BA848,0),IF('People_Inputs'!$E$53="CORP",'Payroll'!BA868,0),IF('People_Inputs'!$E$54="CORP",'Payroll'!BA888,0),IF('People_Inputs'!$E$55="CORP",'Payroll'!BA908,0),IF('People_Inputs'!$E$56="CORP",'Payroll'!BA928,0),IF('People_Inputs'!$E$57="CORP",'Payroll'!BA948,0),IF('People_Inputs'!$E$58="CORP",'Payroll'!BA968,0),IF('People_Inputs'!$E$59="CORP",'Payroll'!BA988,0),IF('People_Inputs'!$E$60="CORP",'Payroll'!BA1008,0),IF('People_Inputs'!$E$61="CORP",'Payroll'!BA1028,0),IF('People_Inputs'!$E$62="CORP",'Payroll'!BA1048,0),IF('People_Inputs'!$E$63="CORP",'Payroll'!BA1068,0),IF('People_Inputs'!$E$64="CORP",'Payroll'!BA1088,0),IF('People_Inputs'!$E$65="CORP",'Payroll'!BA1108,0),IF('People_Inputs'!$E$66="CORP",'Payroll'!BA1128,0),IF('People_Inputs'!$E$67="CORP",'Payroll'!BA1148,0),IF('People_Inputs'!$E$68="CORP",'Payroll'!BA1168,0),IF('People_Inputs'!$E$69="CORP",'Payroll'!BA1188,0),IF('People_Inputs'!$E$70="CORP",'Payroll'!BA1208,0))</f>
        <v>0</v>
      </c>
      <c r="BB44" s="35">
        <f>SUM(IF('People_Inputs'!$E$11="CORP",'Payroll'!BB28,0),IF('People_Inputs'!$E$12="CORP",'Payroll'!BB48,0),IF('People_Inputs'!$E$13="CORP",'Payroll'!BB68,0),IF('People_Inputs'!$E$14="CORP",'Payroll'!BB88,0),IF('People_Inputs'!$E$15="CORP",'Payroll'!BB108,0),IF('People_Inputs'!$E$16="CORP",'Payroll'!BB128,0),IF('People_Inputs'!$E$17="CORP",'Payroll'!BB148,0),IF('People_Inputs'!$E$18="CORP",'Payroll'!BB168,0),IF('People_Inputs'!$E$19="CORP",'Payroll'!BB188,0),IF('People_Inputs'!$E$20="CORP",'Payroll'!BB208,0),IF('People_Inputs'!$E$21="CORP",'Payroll'!BB228,0),IF('People_Inputs'!$E$22="CORP",'Payroll'!BB248,0),IF('People_Inputs'!$E$23="CORP",'Payroll'!BB268,0),IF('People_Inputs'!$E$24="CORP",'Payroll'!BB288,0),IF('People_Inputs'!$E$25="CORP",'Payroll'!BB308,0),IF('People_Inputs'!$E$26="CORP",'Payroll'!BB328,0),IF('People_Inputs'!$E$27="CORP",'Payroll'!BB348,0),IF('People_Inputs'!$E$28="CORP",'Payroll'!BB368,0),IF('People_Inputs'!$E$29="CORP",'Payroll'!BB388,0),IF('People_Inputs'!$E$30="CORP",'Payroll'!BB408,0),IF('People_Inputs'!$E$31="CORP",'Payroll'!BB428,0),IF('People_Inputs'!$E$32="CORP",'Payroll'!BB448,0),IF('People_Inputs'!$E$33="CORP",'Payroll'!BB468,0),IF('People_Inputs'!$E$34="CORP",'Payroll'!BB488,0),IF('People_Inputs'!$E$35="CORP",'Payroll'!BB508,0),IF('People_Inputs'!$E$36="CORP",'Payroll'!BB528,0),IF('People_Inputs'!$E$37="CORP",'Payroll'!BB548,0),IF('People_Inputs'!$E$38="CORP",'Payroll'!BB568,0),IF('People_Inputs'!$E$39="CORP",'Payroll'!BB588,0),IF('People_Inputs'!$E$40="CORP",'Payroll'!BB608,0),IF('People_Inputs'!$E$41="CORP",'Payroll'!BB628,0),IF('People_Inputs'!$E$42="CORP",'Payroll'!BB648,0),IF('People_Inputs'!$E$43="CORP",'Payroll'!BB668,0),IF('People_Inputs'!$E$44="CORP",'Payroll'!BB688,0),IF('People_Inputs'!$E$45="CORP",'Payroll'!BB708,0),IF('People_Inputs'!$E$46="CORP",'Payroll'!BB728,0),IF('People_Inputs'!$E$47="CORP",'Payroll'!BB748,0),IF('People_Inputs'!$E$48="CORP",'Payroll'!BB768,0),IF('People_Inputs'!$E$49="CORP",'Payroll'!BB788,0),IF('People_Inputs'!$E$50="CORP",'Payroll'!BB808,0),IF('People_Inputs'!$E$51="CORP",'Payroll'!BB828,0),IF('People_Inputs'!$E$52="CORP",'Payroll'!BB848,0),IF('People_Inputs'!$E$53="CORP",'Payroll'!BB868,0),IF('People_Inputs'!$E$54="CORP",'Payroll'!BB888,0),IF('People_Inputs'!$E$55="CORP",'Payroll'!BB908,0),IF('People_Inputs'!$E$56="CORP",'Payroll'!BB928,0),IF('People_Inputs'!$E$57="CORP",'Payroll'!BB948,0),IF('People_Inputs'!$E$58="CORP",'Payroll'!BB968,0),IF('People_Inputs'!$E$59="CORP",'Payroll'!BB988,0),IF('People_Inputs'!$E$60="CORP",'Payroll'!BB1008,0),IF('People_Inputs'!$E$61="CORP",'Payroll'!BB1028,0),IF('People_Inputs'!$E$62="CORP",'Payroll'!BB1048,0),IF('People_Inputs'!$E$63="CORP",'Payroll'!BB1068,0),IF('People_Inputs'!$E$64="CORP",'Payroll'!BB1088,0),IF('People_Inputs'!$E$65="CORP",'Payroll'!BB1108,0),IF('People_Inputs'!$E$66="CORP",'Payroll'!BB1128,0),IF('People_Inputs'!$E$67="CORP",'Payroll'!BB1148,0),IF('People_Inputs'!$E$68="CORP",'Payroll'!BB1168,0),IF('People_Inputs'!$E$69="CORP",'Payroll'!BB1188,0),IF('People_Inputs'!$E$70="CORP",'Payroll'!BB1208,0))</f>
        <v>0</v>
      </c>
      <c r="BC44" s="35">
        <f>SUM(IF('People_Inputs'!$E$11="CORP",'Payroll'!BC28,0),IF('People_Inputs'!$E$12="CORP",'Payroll'!BC48,0),IF('People_Inputs'!$E$13="CORP",'Payroll'!BC68,0),IF('People_Inputs'!$E$14="CORP",'Payroll'!BC88,0),IF('People_Inputs'!$E$15="CORP",'Payroll'!BC108,0),IF('People_Inputs'!$E$16="CORP",'Payroll'!BC128,0),IF('People_Inputs'!$E$17="CORP",'Payroll'!BC148,0),IF('People_Inputs'!$E$18="CORP",'Payroll'!BC168,0),IF('People_Inputs'!$E$19="CORP",'Payroll'!BC188,0),IF('People_Inputs'!$E$20="CORP",'Payroll'!BC208,0),IF('People_Inputs'!$E$21="CORP",'Payroll'!BC228,0),IF('People_Inputs'!$E$22="CORP",'Payroll'!BC248,0),IF('People_Inputs'!$E$23="CORP",'Payroll'!BC268,0),IF('People_Inputs'!$E$24="CORP",'Payroll'!BC288,0),IF('People_Inputs'!$E$25="CORP",'Payroll'!BC308,0),IF('People_Inputs'!$E$26="CORP",'Payroll'!BC328,0),IF('People_Inputs'!$E$27="CORP",'Payroll'!BC348,0),IF('People_Inputs'!$E$28="CORP",'Payroll'!BC368,0),IF('People_Inputs'!$E$29="CORP",'Payroll'!BC388,0),IF('People_Inputs'!$E$30="CORP",'Payroll'!BC408,0),IF('People_Inputs'!$E$31="CORP",'Payroll'!BC428,0),IF('People_Inputs'!$E$32="CORP",'Payroll'!BC448,0),IF('People_Inputs'!$E$33="CORP",'Payroll'!BC468,0),IF('People_Inputs'!$E$34="CORP",'Payroll'!BC488,0),IF('People_Inputs'!$E$35="CORP",'Payroll'!BC508,0),IF('People_Inputs'!$E$36="CORP",'Payroll'!BC528,0),IF('People_Inputs'!$E$37="CORP",'Payroll'!BC548,0),IF('People_Inputs'!$E$38="CORP",'Payroll'!BC568,0),IF('People_Inputs'!$E$39="CORP",'Payroll'!BC588,0),IF('People_Inputs'!$E$40="CORP",'Payroll'!BC608,0),IF('People_Inputs'!$E$41="CORP",'Payroll'!BC628,0),IF('People_Inputs'!$E$42="CORP",'Payroll'!BC648,0),IF('People_Inputs'!$E$43="CORP",'Payroll'!BC668,0),IF('People_Inputs'!$E$44="CORP",'Payroll'!BC688,0),IF('People_Inputs'!$E$45="CORP",'Payroll'!BC708,0),IF('People_Inputs'!$E$46="CORP",'Payroll'!BC728,0),IF('People_Inputs'!$E$47="CORP",'Payroll'!BC748,0),IF('People_Inputs'!$E$48="CORP",'Payroll'!BC768,0),IF('People_Inputs'!$E$49="CORP",'Payroll'!BC788,0),IF('People_Inputs'!$E$50="CORP",'Payroll'!BC808,0),IF('People_Inputs'!$E$51="CORP",'Payroll'!BC828,0),IF('People_Inputs'!$E$52="CORP",'Payroll'!BC848,0),IF('People_Inputs'!$E$53="CORP",'Payroll'!BC868,0),IF('People_Inputs'!$E$54="CORP",'Payroll'!BC888,0),IF('People_Inputs'!$E$55="CORP",'Payroll'!BC908,0),IF('People_Inputs'!$E$56="CORP",'Payroll'!BC928,0),IF('People_Inputs'!$E$57="CORP",'Payroll'!BC948,0),IF('People_Inputs'!$E$58="CORP",'Payroll'!BC968,0),IF('People_Inputs'!$E$59="CORP",'Payroll'!BC988,0),IF('People_Inputs'!$E$60="CORP",'Payroll'!BC1008,0),IF('People_Inputs'!$E$61="CORP",'Payroll'!BC1028,0),IF('People_Inputs'!$E$62="CORP",'Payroll'!BC1048,0),IF('People_Inputs'!$E$63="CORP",'Payroll'!BC1068,0),IF('People_Inputs'!$E$64="CORP",'Payroll'!BC1088,0),IF('People_Inputs'!$E$65="CORP",'Payroll'!BC1108,0),IF('People_Inputs'!$E$66="CORP",'Payroll'!BC1128,0),IF('People_Inputs'!$E$67="CORP",'Payroll'!BC1148,0),IF('People_Inputs'!$E$68="CORP",'Payroll'!BC1168,0),IF('People_Inputs'!$E$69="CORP",'Payroll'!BC1188,0),IF('People_Inputs'!$E$70="CORP",'Payroll'!BC1208,0))</f>
        <v>0</v>
      </c>
      <c r="BD44" s="35">
        <f>SUM(IF('People_Inputs'!$E$11="CORP",'Payroll'!BD28,0),IF('People_Inputs'!$E$12="CORP",'Payroll'!BD48,0),IF('People_Inputs'!$E$13="CORP",'Payroll'!BD68,0),IF('People_Inputs'!$E$14="CORP",'Payroll'!BD88,0),IF('People_Inputs'!$E$15="CORP",'Payroll'!BD108,0),IF('People_Inputs'!$E$16="CORP",'Payroll'!BD128,0),IF('People_Inputs'!$E$17="CORP",'Payroll'!BD148,0),IF('People_Inputs'!$E$18="CORP",'Payroll'!BD168,0),IF('People_Inputs'!$E$19="CORP",'Payroll'!BD188,0),IF('People_Inputs'!$E$20="CORP",'Payroll'!BD208,0),IF('People_Inputs'!$E$21="CORP",'Payroll'!BD228,0),IF('People_Inputs'!$E$22="CORP",'Payroll'!BD248,0),IF('People_Inputs'!$E$23="CORP",'Payroll'!BD268,0),IF('People_Inputs'!$E$24="CORP",'Payroll'!BD288,0),IF('People_Inputs'!$E$25="CORP",'Payroll'!BD308,0),IF('People_Inputs'!$E$26="CORP",'Payroll'!BD328,0),IF('People_Inputs'!$E$27="CORP",'Payroll'!BD348,0),IF('People_Inputs'!$E$28="CORP",'Payroll'!BD368,0),IF('People_Inputs'!$E$29="CORP",'Payroll'!BD388,0),IF('People_Inputs'!$E$30="CORP",'Payroll'!BD408,0),IF('People_Inputs'!$E$31="CORP",'Payroll'!BD428,0),IF('People_Inputs'!$E$32="CORP",'Payroll'!BD448,0),IF('People_Inputs'!$E$33="CORP",'Payroll'!BD468,0),IF('People_Inputs'!$E$34="CORP",'Payroll'!BD488,0),IF('People_Inputs'!$E$35="CORP",'Payroll'!BD508,0),IF('People_Inputs'!$E$36="CORP",'Payroll'!BD528,0),IF('People_Inputs'!$E$37="CORP",'Payroll'!BD548,0),IF('People_Inputs'!$E$38="CORP",'Payroll'!BD568,0),IF('People_Inputs'!$E$39="CORP",'Payroll'!BD588,0),IF('People_Inputs'!$E$40="CORP",'Payroll'!BD608,0),IF('People_Inputs'!$E$41="CORP",'Payroll'!BD628,0),IF('People_Inputs'!$E$42="CORP",'Payroll'!BD648,0),IF('People_Inputs'!$E$43="CORP",'Payroll'!BD668,0),IF('People_Inputs'!$E$44="CORP",'Payroll'!BD688,0),IF('People_Inputs'!$E$45="CORP",'Payroll'!BD708,0),IF('People_Inputs'!$E$46="CORP",'Payroll'!BD728,0),IF('People_Inputs'!$E$47="CORP",'Payroll'!BD748,0),IF('People_Inputs'!$E$48="CORP",'Payroll'!BD768,0),IF('People_Inputs'!$E$49="CORP",'Payroll'!BD788,0),IF('People_Inputs'!$E$50="CORP",'Payroll'!BD808,0),IF('People_Inputs'!$E$51="CORP",'Payroll'!BD828,0),IF('People_Inputs'!$E$52="CORP",'Payroll'!BD848,0),IF('People_Inputs'!$E$53="CORP",'Payroll'!BD868,0),IF('People_Inputs'!$E$54="CORP",'Payroll'!BD888,0),IF('People_Inputs'!$E$55="CORP",'Payroll'!BD908,0),IF('People_Inputs'!$E$56="CORP",'Payroll'!BD928,0),IF('People_Inputs'!$E$57="CORP",'Payroll'!BD948,0),IF('People_Inputs'!$E$58="CORP",'Payroll'!BD968,0),IF('People_Inputs'!$E$59="CORP",'Payroll'!BD988,0),IF('People_Inputs'!$E$60="CORP",'Payroll'!BD1008,0),IF('People_Inputs'!$E$61="CORP",'Payroll'!BD1028,0),IF('People_Inputs'!$E$62="CORP",'Payroll'!BD1048,0),IF('People_Inputs'!$E$63="CORP",'Payroll'!BD1068,0),IF('People_Inputs'!$E$64="CORP",'Payroll'!BD1088,0),IF('People_Inputs'!$E$65="CORP",'Payroll'!BD1108,0),IF('People_Inputs'!$E$66="CORP",'Payroll'!BD1128,0),IF('People_Inputs'!$E$67="CORP",'Payroll'!BD1148,0),IF('People_Inputs'!$E$68="CORP",'Payroll'!BD1168,0),IF('People_Inputs'!$E$69="CORP",'Payroll'!BD1188,0),IF('People_Inputs'!$E$70="CORP",'Payroll'!BD1208,0))</f>
        <v>0</v>
      </c>
      <c r="BE44" s="35">
        <f>SUM(IF('People_Inputs'!$E$11="CORP",'Payroll'!BE28,0),IF('People_Inputs'!$E$12="CORP",'Payroll'!BE48,0),IF('People_Inputs'!$E$13="CORP",'Payroll'!BE68,0),IF('People_Inputs'!$E$14="CORP",'Payroll'!BE88,0),IF('People_Inputs'!$E$15="CORP",'Payroll'!BE108,0),IF('People_Inputs'!$E$16="CORP",'Payroll'!BE128,0),IF('People_Inputs'!$E$17="CORP",'Payroll'!BE148,0),IF('People_Inputs'!$E$18="CORP",'Payroll'!BE168,0),IF('People_Inputs'!$E$19="CORP",'Payroll'!BE188,0),IF('People_Inputs'!$E$20="CORP",'Payroll'!BE208,0),IF('People_Inputs'!$E$21="CORP",'Payroll'!BE228,0),IF('People_Inputs'!$E$22="CORP",'Payroll'!BE248,0),IF('People_Inputs'!$E$23="CORP",'Payroll'!BE268,0),IF('People_Inputs'!$E$24="CORP",'Payroll'!BE288,0),IF('People_Inputs'!$E$25="CORP",'Payroll'!BE308,0),IF('People_Inputs'!$E$26="CORP",'Payroll'!BE328,0),IF('People_Inputs'!$E$27="CORP",'Payroll'!BE348,0),IF('People_Inputs'!$E$28="CORP",'Payroll'!BE368,0),IF('People_Inputs'!$E$29="CORP",'Payroll'!BE388,0),IF('People_Inputs'!$E$30="CORP",'Payroll'!BE408,0),IF('People_Inputs'!$E$31="CORP",'Payroll'!BE428,0),IF('People_Inputs'!$E$32="CORP",'Payroll'!BE448,0),IF('People_Inputs'!$E$33="CORP",'Payroll'!BE468,0),IF('People_Inputs'!$E$34="CORP",'Payroll'!BE488,0),IF('People_Inputs'!$E$35="CORP",'Payroll'!BE508,0),IF('People_Inputs'!$E$36="CORP",'Payroll'!BE528,0),IF('People_Inputs'!$E$37="CORP",'Payroll'!BE548,0),IF('People_Inputs'!$E$38="CORP",'Payroll'!BE568,0),IF('People_Inputs'!$E$39="CORP",'Payroll'!BE588,0),IF('People_Inputs'!$E$40="CORP",'Payroll'!BE608,0),IF('People_Inputs'!$E$41="CORP",'Payroll'!BE628,0),IF('People_Inputs'!$E$42="CORP",'Payroll'!BE648,0),IF('People_Inputs'!$E$43="CORP",'Payroll'!BE668,0),IF('People_Inputs'!$E$44="CORP",'Payroll'!BE688,0),IF('People_Inputs'!$E$45="CORP",'Payroll'!BE708,0),IF('People_Inputs'!$E$46="CORP",'Payroll'!BE728,0),IF('People_Inputs'!$E$47="CORP",'Payroll'!BE748,0),IF('People_Inputs'!$E$48="CORP",'Payroll'!BE768,0),IF('People_Inputs'!$E$49="CORP",'Payroll'!BE788,0),IF('People_Inputs'!$E$50="CORP",'Payroll'!BE808,0),IF('People_Inputs'!$E$51="CORP",'Payroll'!BE828,0),IF('People_Inputs'!$E$52="CORP",'Payroll'!BE848,0),IF('People_Inputs'!$E$53="CORP",'Payroll'!BE868,0),IF('People_Inputs'!$E$54="CORP",'Payroll'!BE888,0),IF('People_Inputs'!$E$55="CORP",'Payroll'!BE908,0),IF('People_Inputs'!$E$56="CORP",'Payroll'!BE928,0),IF('People_Inputs'!$E$57="CORP",'Payroll'!BE948,0),IF('People_Inputs'!$E$58="CORP",'Payroll'!BE968,0),IF('People_Inputs'!$E$59="CORP",'Payroll'!BE988,0),IF('People_Inputs'!$E$60="CORP",'Payroll'!BE1008,0),IF('People_Inputs'!$E$61="CORP",'Payroll'!BE1028,0),IF('People_Inputs'!$E$62="CORP",'Payroll'!BE1048,0),IF('People_Inputs'!$E$63="CORP",'Payroll'!BE1068,0),IF('People_Inputs'!$E$64="CORP",'Payroll'!BE1088,0),IF('People_Inputs'!$E$65="CORP",'Payroll'!BE1108,0),IF('People_Inputs'!$E$66="CORP",'Payroll'!BE1128,0),IF('People_Inputs'!$E$67="CORP",'Payroll'!BE1148,0),IF('People_Inputs'!$E$68="CORP",'Payroll'!BE1168,0),IF('People_Inputs'!$E$69="CORP",'Payroll'!BE1188,0),IF('People_Inputs'!$E$70="CORP",'Payroll'!BE1208,0))</f>
        <v>0</v>
      </c>
      <c r="BF44" s="35">
        <f>SUM(IF('People_Inputs'!$E$11="CORP",'Payroll'!BF28,0),IF('People_Inputs'!$E$12="CORP",'Payroll'!BF48,0),IF('People_Inputs'!$E$13="CORP",'Payroll'!BF68,0),IF('People_Inputs'!$E$14="CORP",'Payroll'!BF88,0),IF('People_Inputs'!$E$15="CORP",'Payroll'!BF108,0),IF('People_Inputs'!$E$16="CORP",'Payroll'!BF128,0),IF('People_Inputs'!$E$17="CORP",'Payroll'!BF148,0),IF('People_Inputs'!$E$18="CORP",'Payroll'!BF168,0),IF('People_Inputs'!$E$19="CORP",'Payroll'!BF188,0),IF('People_Inputs'!$E$20="CORP",'Payroll'!BF208,0),IF('People_Inputs'!$E$21="CORP",'Payroll'!BF228,0),IF('People_Inputs'!$E$22="CORP",'Payroll'!BF248,0),IF('People_Inputs'!$E$23="CORP",'Payroll'!BF268,0),IF('People_Inputs'!$E$24="CORP",'Payroll'!BF288,0),IF('People_Inputs'!$E$25="CORP",'Payroll'!BF308,0),IF('People_Inputs'!$E$26="CORP",'Payroll'!BF328,0),IF('People_Inputs'!$E$27="CORP",'Payroll'!BF348,0),IF('People_Inputs'!$E$28="CORP",'Payroll'!BF368,0),IF('People_Inputs'!$E$29="CORP",'Payroll'!BF388,0),IF('People_Inputs'!$E$30="CORP",'Payroll'!BF408,0),IF('People_Inputs'!$E$31="CORP",'Payroll'!BF428,0),IF('People_Inputs'!$E$32="CORP",'Payroll'!BF448,0),IF('People_Inputs'!$E$33="CORP",'Payroll'!BF468,0),IF('People_Inputs'!$E$34="CORP",'Payroll'!BF488,0),IF('People_Inputs'!$E$35="CORP",'Payroll'!BF508,0),IF('People_Inputs'!$E$36="CORP",'Payroll'!BF528,0),IF('People_Inputs'!$E$37="CORP",'Payroll'!BF548,0),IF('People_Inputs'!$E$38="CORP",'Payroll'!BF568,0),IF('People_Inputs'!$E$39="CORP",'Payroll'!BF588,0),IF('People_Inputs'!$E$40="CORP",'Payroll'!BF608,0),IF('People_Inputs'!$E$41="CORP",'Payroll'!BF628,0),IF('People_Inputs'!$E$42="CORP",'Payroll'!BF648,0),IF('People_Inputs'!$E$43="CORP",'Payroll'!BF668,0),IF('People_Inputs'!$E$44="CORP",'Payroll'!BF688,0),IF('People_Inputs'!$E$45="CORP",'Payroll'!BF708,0),IF('People_Inputs'!$E$46="CORP",'Payroll'!BF728,0),IF('People_Inputs'!$E$47="CORP",'Payroll'!BF748,0),IF('People_Inputs'!$E$48="CORP",'Payroll'!BF768,0),IF('People_Inputs'!$E$49="CORP",'Payroll'!BF788,0),IF('People_Inputs'!$E$50="CORP",'Payroll'!BF808,0),IF('People_Inputs'!$E$51="CORP",'Payroll'!BF828,0),IF('People_Inputs'!$E$52="CORP",'Payroll'!BF848,0),IF('People_Inputs'!$E$53="CORP",'Payroll'!BF868,0),IF('People_Inputs'!$E$54="CORP",'Payroll'!BF888,0),IF('People_Inputs'!$E$55="CORP",'Payroll'!BF908,0),IF('People_Inputs'!$E$56="CORP",'Payroll'!BF928,0),IF('People_Inputs'!$E$57="CORP",'Payroll'!BF948,0),IF('People_Inputs'!$E$58="CORP",'Payroll'!BF968,0),IF('People_Inputs'!$E$59="CORP",'Payroll'!BF988,0),IF('People_Inputs'!$E$60="CORP",'Payroll'!BF1008,0),IF('People_Inputs'!$E$61="CORP",'Payroll'!BF1028,0),IF('People_Inputs'!$E$62="CORP",'Payroll'!BF1048,0),IF('People_Inputs'!$E$63="CORP",'Payroll'!BF1068,0),IF('People_Inputs'!$E$64="CORP",'Payroll'!BF1088,0),IF('People_Inputs'!$E$65="CORP",'Payroll'!BF1108,0),IF('People_Inputs'!$E$66="CORP",'Payroll'!BF1128,0),IF('People_Inputs'!$E$67="CORP",'Payroll'!BF1148,0),IF('People_Inputs'!$E$68="CORP",'Payroll'!BF1168,0),IF('People_Inputs'!$E$69="CORP",'Payroll'!BF1188,0),IF('People_Inputs'!$E$70="CORP",'Payroll'!BF1208,0))</f>
        <v>0</v>
      </c>
      <c r="BG44" s="35">
        <f>SUM(IF('People_Inputs'!$E$11="CORP",'Payroll'!BG28,0),IF('People_Inputs'!$E$12="CORP",'Payroll'!BG48,0),IF('People_Inputs'!$E$13="CORP",'Payroll'!BG68,0),IF('People_Inputs'!$E$14="CORP",'Payroll'!BG88,0),IF('People_Inputs'!$E$15="CORP",'Payroll'!BG108,0),IF('People_Inputs'!$E$16="CORP",'Payroll'!BG128,0),IF('People_Inputs'!$E$17="CORP",'Payroll'!BG148,0),IF('People_Inputs'!$E$18="CORP",'Payroll'!BG168,0),IF('People_Inputs'!$E$19="CORP",'Payroll'!BG188,0),IF('People_Inputs'!$E$20="CORP",'Payroll'!BG208,0),IF('People_Inputs'!$E$21="CORP",'Payroll'!BG228,0),IF('People_Inputs'!$E$22="CORP",'Payroll'!BG248,0),IF('People_Inputs'!$E$23="CORP",'Payroll'!BG268,0),IF('People_Inputs'!$E$24="CORP",'Payroll'!BG288,0),IF('People_Inputs'!$E$25="CORP",'Payroll'!BG308,0),IF('People_Inputs'!$E$26="CORP",'Payroll'!BG328,0),IF('People_Inputs'!$E$27="CORP",'Payroll'!BG348,0),IF('People_Inputs'!$E$28="CORP",'Payroll'!BG368,0),IF('People_Inputs'!$E$29="CORP",'Payroll'!BG388,0),IF('People_Inputs'!$E$30="CORP",'Payroll'!BG408,0),IF('People_Inputs'!$E$31="CORP",'Payroll'!BG428,0),IF('People_Inputs'!$E$32="CORP",'Payroll'!BG448,0),IF('People_Inputs'!$E$33="CORP",'Payroll'!BG468,0),IF('People_Inputs'!$E$34="CORP",'Payroll'!BG488,0),IF('People_Inputs'!$E$35="CORP",'Payroll'!BG508,0),IF('People_Inputs'!$E$36="CORP",'Payroll'!BG528,0),IF('People_Inputs'!$E$37="CORP",'Payroll'!BG548,0),IF('People_Inputs'!$E$38="CORP",'Payroll'!BG568,0),IF('People_Inputs'!$E$39="CORP",'Payroll'!BG588,0),IF('People_Inputs'!$E$40="CORP",'Payroll'!BG608,0),IF('People_Inputs'!$E$41="CORP",'Payroll'!BG628,0),IF('People_Inputs'!$E$42="CORP",'Payroll'!BG648,0),IF('People_Inputs'!$E$43="CORP",'Payroll'!BG668,0),IF('People_Inputs'!$E$44="CORP",'Payroll'!BG688,0),IF('People_Inputs'!$E$45="CORP",'Payroll'!BG708,0),IF('People_Inputs'!$E$46="CORP",'Payroll'!BG728,0),IF('People_Inputs'!$E$47="CORP",'Payroll'!BG748,0),IF('People_Inputs'!$E$48="CORP",'Payroll'!BG768,0),IF('People_Inputs'!$E$49="CORP",'Payroll'!BG788,0),IF('People_Inputs'!$E$50="CORP",'Payroll'!BG808,0),IF('People_Inputs'!$E$51="CORP",'Payroll'!BG828,0),IF('People_Inputs'!$E$52="CORP",'Payroll'!BG848,0),IF('People_Inputs'!$E$53="CORP",'Payroll'!BG868,0),IF('People_Inputs'!$E$54="CORP",'Payroll'!BG888,0),IF('People_Inputs'!$E$55="CORP",'Payroll'!BG908,0),IF('People_Inputs'!$E$56="CORP",'Payroll'!BG928,0),IF('People_Inputs'!$E$57="CORP",'Payroll'!BG948,0),IF('People_Inputs'!$E$58="CORP",'Payroll'!BG968,0),IF('People_Inputs'!$E$59="CORP",'Payroll'!BG988,0),IF('People_Inputs'!$E$60="CORP",'Payroll'!BG1008,0),IF('People_Inputs'!$E$61="CORP",'Payroll'!BG1028,0),IF('People_Inputs'!$E$62="CORP",'Payroll'!BG1048,0),IF('People_Inputs'!$E$63="CORP",'Payroll'!BG1068,0),IF('People_Inputs'!$E$64="CORP",'Payroll'!BG1088,0),IF('People_Inputs'!$E$65="CORP",'Payroll'!BG1108,0),IF('People_Inputs'!$E$66="CORP",'Payroll'!BG1128,0),IF('People_Inputs'!$E$67="CORP",'Payroll'!BG1148,0),IF('People_Inputs'!$E$68="CORP",'Payroll'!BG1168,0),IF('People_Inputs'!$E$69="CORP",'Payroll'!BG1188,0),IF('People_Inputs'!$E$70="CORP",'Payroll'!BG1208,0))</f>
        <v>0</v>
      </c>
      <c r="BH44" s="35">
        <f>SUM(IF('People_Inputs'!$E$11="CORP",'Payroll'!BH28,0),IF('People_Inputs'!$E$12="CORP",'Payroll'!BH48,0),IF('People_Inputs'!$E$13="CORP",'Payroll'!BH68,0),IF('People_Inputs'!$E$14="CORP",'Payroll'!BH88,0),IF('People_Inputs'!$E$15="CORP",'Payroll'!BH108,0),IF('People_Inputs'!$E$16="CORP",'Payroll'!BH128,0),IF('People_Inputs'!$E$17="CORP",'Payroll'!BH148,0),IF('People_Inputs'!$E$18="CORP",'Payroll'!BH168,0),IF('People_Inputs'!$E$19="CORP",'Payroll'!BH188,0),IF('People_Inputs'!$E$20="CORP",'Payroll'!BH208,0),IF('People_Inputs'!$E$21="CORP",'Payroll'!BH228,0),IF('People_Inputs'!$E$22="CORP",'Payroll'!BH248,0),IF('People_Inputs'!$E$23="CORP",'Payroll'!BH268,0),IF('People_Inputs'!$E$24="CORP",'Payroll'!BH288,0),IF('People_Inputs'!$E$25="CORP",'Payroll'!BH308,0),IF('People_Inputs'!$E$26="CORP",'Payroll'!BH328,0),IF('People_Inputs'!$E$27="CORP",'Payroll'!BH348,0),IF('People_Inputs'!$E$28="CORP",'Payroll'!BH368,0),IF('People_Inputs'!$E$29="CORP",'Payroll'!BH388,0),IF('People_Inputs'!$E$30="CORP",'Payroll'!BH408,0),IF('People_Inputs'!$E$31="CORP",'Payroll'!BH428,0),IF('People_Inputs'!$E$32="CORP",'Payroll'!BH448,0),IF('People_Inputs'!$E$33="CORP",'Payroll'!BH468,0),IF('People_Inputs'!$E$34="CORP",'Payroll'!BH488,0),IF('People_Inputs'!$E$35="CORP",'Payroll'!BH508,0),IF('People_Inputs'!$E$36="CORP",'Payroll'!BH528,0),IF('People_Inputs'!$E$37="CORP",'Payroll'!BH548,0),IF('People_Inputs'!$E$38="CORP",'Payroll'!BH568,0),IF('People_Inputs'!$E$39="CORP",'Payroll'!BH588,0),IF('People_Inputs'!$E$40="CORP",'Payroll'!BH608,0),IF('People_Inputs'!$E$41="CORP",'Payroll'!BH628,0),IF('People_Inputs'!$E$42="CORP",'Payroll'!BH648,0),IF('People_Inputs'!$E$43="CORP",'Payroll'!BH668,0),IF('People_Inputs'!$E$44="CORP",'Payroll'!BH688,0),IF('People_Inputs'!$E$45="CORP",'Payroll'!BH708,0),IF('People_Inputs'!$E$46="CORP",'Payroll'!BH728,0),IF('People_Inputs'!$E$47="CORP",'Payroll'!BH748,0),IF('People_Inputs'!$E$48="CORP",'Payroll'!BH768,0),IF('People_Inputs'!$E$49="CORP",'Payroll'!BH788,0),IF('People_Inputs'!$E$50="CORP",'Payroll'!BH808,0),IF('People_Inputs'!$E$51="CORP",'Payroll'!BH828,0),IF('People_Inputs'!$E$52="CORP",'Payroll'!BH848,0),IF('People_Inputs'!$E$53="CORP",'Payroll'!BH868,0),IF('People_Inputs'!$E$54="CORP",'Payroll'!BH888,0),IF('People_Inputs'!$E$55="CORP",'Payroll'!BH908,0),IF('People_Inputs'!$E$56="CORP",'Payroll'!BH928,0),IF('People_Inputs'!$E$57="CORP",'Payroll'!BH948,0),IF('People_Inputs'!$E$58="CORP",'Payroll'!BH968,0),IF('People_Inputs'!$E$59="CORP",'Payroll'!BH988,0),IF('People_Inputs'!$E$60="CORP",'Payroll'!BH1008,0),IF('People_Inputs'!$E$61="CORP",'Payroll'!BH1028,0),IF('People_Inputs'!$E$62="CORP",'Payroll'!BH1048,0),IF('People_Inputs'!$E$63="CORP",'Payroll'!BH1068,0),IF('People_Inputs'!$E$64="CORP",'Payroll'!BH1088,0),IF('People_Inputs'!$E$65="CORP",'Payroll'!BH1108,0),IF('People_Inputs'!$E$66="CORP",'Payroll'!BH1128,0),IF('People_Inputs'!$E$67="CORP",'Payroll'!BH1148,0),IF('People_Inputs'!$E$68="CORP",'Payroll'!BH1168,0),IF('People_Inputs'!$E$69="CORP",'Payroll'!BH1188,0),IF('People_Inputs'!$E$70="CORP",'Payroll'!BH1208,0))</f>
        <v>0</v>
      </c>
      <c r="BI44" s="35">
        <f>SUM(IF('People_Inputs'!$E$11="CORP",'Payroll'!BI28,0),IF('People_Inputs'!$E$12="CORP",'Payroll'!BI48,0),IF('People_Inputs'!$E$13="CORP",'Payroll'!BI68,0),IF('People_Inputs'!$E$14="CORP",'Payroll'!BI88,0),IF('People_Inputs'!$E$15="CORP",'Payroll'!BI108,0),IF('People_Inputs'!$E$16="CORP",'Payroll'!BI128,0),IF('People_Inputs'!$E$17="CORP",'Payroll'!BI148,0),IF('People_Inputs'!$E$18="CORP",'Payroll'!BI168,0),IF('People_Inputs'!$E$19="CORP",'Payroll'!BI188,0),IF('People_Inputs'!$E$20="CORP",'Payroll'!BI208,0),IF('People_Inputs'!$E$21="CORP",'Payroll'!BI228,0),IF('People_Inputs'!$E$22="CORP",'Payroll'!BI248,0),IF('People_Inputs'!$E$23="CORP",'Payroll'!BI268,0),IF('People_Inputs'!$E$24="CORP",'Payroll'!BI288,0),IF('People_Inputs'!$E$25="CORP",'Payroll'!BI308,0),IF('People_Inputs'!$E$26="CORP",'Payroll'!BI328,0),IF('People_Inputs'!$E$27="CORP",'Payroll'!BI348,0),IF('People_Inputs'!$E$28="CORP",'Payroll'!BI368,0),IF('People_Inputs'!$E$29="CORP",'Payroll'!BI388,0),IF('People_Inputs'!$E$30="CORP",'Payroll'!BI408,0),IF('People_Inputs'!$E$31="CORP",'Payroll'!BI428,0),IF('People_Inputs'!$E$32="CORP",'Payroll'!BI448,0),IF('People_Inputs'!$E$33="CORP",'Payroll'!BI468,0),IF('People_Inputs'!$E$34="CORP",'Payroll'!BI488,0),IF('People_Inputs'!$E$35="CORP",'Payroll'!BI508,0),IF('People_Inputs'!$E$36="CORP",'Payroll'!BI528,0),IF('People_Inputs'!$E$37="CORP",'Payroll'!BI548,0),IF('People_Inputs'!$E$38="CORP",'Payroll'!BI568,0),IF('People_Inputs'!$E$39="CORP",'Payroll'!BI588,0),IF('People_Inputs'!$E$40="CORP",'Payroll'!BI608,0),IF('People_Inputs'!$E$41="CORP",'Payroll'!BI628,0),IF('People_Inputs'!$E$42="CORP",'Payroll'!BI648,0),IF('People_Inputs'!$E$43="CORP",'Payroll'!BI668,0),IF('People_Inputs'!$E$44="CORP",'Payroll'!BI688,0),IF('People_Inputs'!$E$45="CORP",'Payroll'!BI708,0),IF('People_Inputs'!$E$46="CORP",'Payroll'!BI728,0),IF('People_Inputs'!$E$47="CORP",'Payroll'!BI748,0),IF('People_Inputs'!$E$48="CORP",'Payroll'!BI768,0),IF('People_Inputs'!$E$49="CORP",'Payroll'!BI788,0),IF('People_Inputs'!$E$50="CORP",'Payroll'!BI808,0),IF('People_Inputs'!$E$51="CORP",'Payroll'!BI828,0),IF('People_Inputs'!$E$52="CORP",'Payroll'!BI848,0),IF('People_Inputs'!$E$53="CORP",'Payroll'!BI868,0),IF('People_Inputs'!$E$54="CORP",'Payroll'!BI888,0),IF('People_Inputs'!$E$55="CORP",'Payroll'!BI908,0),IF('People_Inputs'!$E$56="CORP",'Payroll'!BI928,0),IF('People_Inputs'!$E$57="CORP",'Payroll'!BI948,0),IF('People_Inputs'!$E$58="CORP",'Payroll'!BI968,0),IF('People_Inputs'!$E$59="CORP",'Payroll'!BI988,0),IF('People_Inputs'!$E$60="CORP",'Payroll'!BI1008,0),IF('People_Inputs'!$E$61="CORP",'Payroll'!BI1028,0),IF('People_Inputs'!$E$62="CORP",'Payroll'!BI1048,0),IF('People_Inputs'!$E$63="CORP",'Payroll'!BI1068,0),IF('People_Inputs'!$E$64="CORP",'Payroll'!BI1088,0),IF('People_Inputs'!$E$65="CORP",'Payroll'!BI1108,0),IF('People_Inputs'!$E$66="CORP",'Payroll'!BI1128,0),IF('People_Inputs'!$E$67="CORP",'Payroll'!BI1148,0),IF('People_Inputs'!$E$68="CORP",'Payroll'!BI1168,0),IF('People_Inputs'!$E$69="CORP",'Payroll'!BI1188,0),IF('People_Inputs'!$E$70="CORP",'Payroll'!BI1208,0))</f>
        <v>0</v>
      </c>
      <c r="BJ44" s="35">
        <f>SUM(IF('People_Inputs'!$E$11="CORP",'Payroll'!BJ28,0),IF('People_Inputs'!$E$12="CORP",'Payroll'!BJ48,0),IF('People_Inputs'!$E$13="CORP",'Payroll'!BJ68,0),IF('People_Inputs'!$E$14="CORP",'Payroll'!BJ88,0),IF('People_Inputs'!$E$15="CORP",'Payroll'!BJ108,0),IF('People_Inputs'!$E$16="CORP",'Payroll'!BJ128,0),IF('People_Inputs'!$E$17="CORP",'Payroll'!BJ148,0),IF('People_Inputs'!$E$18="CORP",'Payroll'!BJ168,0),IF('People_Inputs'!$E$19="CORP",'Payroll'!BJ188,0),IF('People_Inputs'!$E$20="CORP",'Payroll'!BJ208,0),IF('People_Inputs'!$E$21="CORP",'Payroll'!BJ228,0),IF('People_Inputs'!$E$22="CORP",'Payroll'!BJ248,0),IF('People_Inputs'!$E$23="CORP",'Payroll'!BJ268,0),IF('People_Inputs'!$E$24="CORP",'Payroll'!BJ288,0),IF('People_Inputs'!$E$25="CORP",'Payroll'!BJ308,0),IF('People_Inputs'!$E$26="CORP",'Payroll'!BJ328,0),IF('People_Inputs'!$E$27="CORP",'Payroll'!BJ348,0),IF('People_Inputs'!$E$28="CORP",'Payroll'!BJ368,0),IF('People_Inputs'!$E$29="CORP",'Payroll'!BJ388,0),IF('People_Inputs'!$E$30="CORP",'Payroll'!BJ408,0),IF('People_Inputs'!$E$31="CORP",'Payroll'!BJ428,0),IF('People_Inputs'!$E$32="CORP",'Payroll'!BJ448,0),IF('People_Inputs'!$E$33="CORP",'Payroll'!BJ468,0),IF('People_Inputs'!$E$34="CORP",'Payroll'!BJ488,0),IF('People_Inputs'!$E$35="CORP",'Payroll'!BJ508,0),IF('People_Inputs'!$E$36="CORP",'Payroll'!BJ528,0),IF('People_Inputs'!$E$37="CORP",'Payroll'!BJ548,0),IF('People_Inputs'!$E$38="CORP",'Payroll'!BJ568,0),IF('People_Inputs'!$E$39="CORP",'Payroll'!BJ588,0),IF('People_Inputs'!$E$40="CORP",'Payroll'!BJ608,0),IF('People_Inputs'!$E$41="CORP",'Payroll'!BJ628,0),IF('People_Inputs'!$E$42="CORP",'Payroll'!BJ648,0),IF('People_Inputs'!$E$43="CORP",'Payroll'!BJ668,0),IF('People_Inputs'!$E$44="CORP",'Payroll'!BJ688,0),IF('People_Inputs'!$E$45="CORP",'Payroll'!BJ708,0),IF('People_Inputs'!$E$46="CORP",'Payroll'!BJ728,0),IF('People_Inputs'!$E$47="CORP",'Payroll'!BJ748,0),IF('People_Inputs'!$E$48="CORP",'Payroll'!BJ768,0),IF('People_Inputs'!$E$49="CORP",'Payroll'!BJ788,0),IF('People_Inputs'!$E$50="CORP",'Payroll'!BJ808,0),IF('People_Inputs'!$E$51="CORP",'Payroll'!BJ828,0),IF('People_Inputs'!$E$52="CORP",'Payroll'!BJ848,0),IF('People_Inputs'!$E$53="CORP",'Payroll'!BJ868,0),IF('People_Inputs'!$E$54="CORP",'Payroll'!BJ888,0),IF('People_Inputs'!$E$55="CORP",'Payroll'!BJ908,0),IF('People_Inputs'!$E$56="CORP",'Payroll'!BJ928,0),IF('People_Inputs'!$E$57="CORP",'Payroll'!BJ948,0),IF('People_Inputs'!$E$58="CORP",'Payroll'!BJ968,0),IF('People_Inputs'!$E$59="CORP",'Payroll'!BJ988,0),IF('People_Inputs'!$E$60="CORP",'Payroll'!BJ1008,0),IF('People_Inputs'!$E$61="CORP",'Payroll'!BJ1028,0),IF('People_Inputs'!$E$62="CORP",'Payroll'!BJ1048,0),IF('People_Inputs'!$E$63="CORP",'Payroll'!BJ1068,0),IF('People_Inputs'!$E$64="CORP",'Payroll'!BJ1088,0),IF('People_Inputs'!$E$65="CORP",'Payroll'!BJ1108,0),IF('People_Inputs'!$E$66="CORP",'Payroll'!BJ1128,0),IF('People_Inputs'!$E$67="CORP",'Payroll'!BJ1148,0),IF('People_Inputs'!$E$68="CORP",'Payroll'!BJ1168,0),IF('People_Inputs'!$E$69="CORP",'Payroll'!BJ1188,0),IF('People_Inputs'!$E$70="CORP",'Payroll'!BJ1208,0))</f>
        <v>0</v>
      </c>
      <c r="BK44" s="35">
        <f>SUM(IF('People_Inputs'!$E$11="CORP",'Payroll'!BK28,0),IF('People_Inputs'!$E$12="CORP",'Payroll'!BK48,0),IF('People_Inputs'!$E$13="CORP",'Payroll'!BK68,0),IF('People_Inputs'!$E$14="CORP",'Payroll'!BK88,0),IF('People_Inputs'!$E$15="CORP",'Payroll'!BK108,0),IF('People_Inputs'!$E$16="CORP",'Payroll'!BK128,0),IF('People_Inputs'!$E$17="CORP",'Payroll'!BK148,0),IF('People_Inputs'!$E$18="CORP",'Payroll'!BK168,0),IF('People_Inputs'!$E$19="CORP",'Payroll'!BK188,0),IF('People_Inputs'!$E$20="CORP",'Payroll'!BK208,0),IF('People_Inputs'!$E$21="CORP",'Payroll'!BK228,0),IF('People_Inputs'!$E$22="CORP",'Payroll'!BK248,0),IF('People_Inputs'!$E$23="CORP",'Payroll'!BK268,0),IF('People_Inputs'!$E$24="CORP",'Payroll'!BK288,0),IF('People_Inputs'!$E$25="CORP",'Payroll'!BK308,0),IF('People_Inputs'!$E$26="CORP",'Payroll'!BK328,0),IF('People_Inputs'!$E$27="CORP",'Payroll'!BK348,0),IF('People_Inputs'!$E$28="CORP",'Payroll'!BK368,0),IF('People_Inputs'!$E$29="CORP",'Payroll'!BK388,0),IF('People_Inputs'!$E$30="CORP",'Payroll'!BK408,0),IF('People_Inputs'!$E$31="CORP",'Payroll'!BK428,0),IF('People_Inputs'!$E$32="CORP",'Payroll'!BK448,0),IF('People_Inputs'!$E$33="CORP",'Payroll'!BK468,0),IF('People_Inputs'!$E$34="CORP",'Payroll'!BK488,0),IF('People_Inputs'!$E$35="CORP",'Payroll'!BK508,0),IF('People_Inputs'!$E$36="CORP",'Payroll'!BK528,0),IF('People_Inputs'!$E$37="CORP",'Payroll'!BK548,0),IF('People_Inputs'!$E$38="CORP",'Payroll'!BK568,0),IF('People_Inputs'!$E$39="CORP",'Payroll'!BK588,0),IF('People_Inputs'!$E$40="CORP",'Payroll'!BK608,0),IF('People_Inputs'!$E$41="CORP",'Payroll'!BK628,0),IF('People_Inputs'!$E$42="CORP",'Payroll'!BK648,0),IF('People_Inputs'!$E$43="CORP",'Payroll'!BK668,0),IF('People_Inputs'!$E$44="CORP",'Payroll'!BK688,0),IF('People_Inputs'!$E$45="CORP",'Payroll'!BK708,0),IF('People_Inputs'!$E$46="CORP",'Payroll'!BK728,0),IF('People_Inputs'!$E$47="CORP",'Payroll'!BK748,0),IF('People_Inputs'!$E$48="CORP",'Payroll'!BK768,0),IF('People_Inputs'!$E$49="CORP",'Payroll'!BK788,0),IF('People_Inputs'!$E$50="CORP",'Payroll'!BK808,0),IF('People_Inputs'!$E$51="CORP",'Payroll'!BK828,0),IF('People_Inputs'!$E$52="CORP",'Payroll'!BK848,0),IF('People_Inputs'!$E$53="CORP",'Payroll'!BK868,0),IF('People_Inputs'!$E$54="CORP",'Payroll'!BK888,0),IF('People_Inputs'!$E$55="CORP",'Payroll'!BK908,0),IF('People_Inputs'!$E$56="CORP",'Payroll'!BK928,0),IF('People_Inputs'!$E$57="CORP",'Payroll'!BK948,0),IF('People_Inputs'!$E$58="CORP",'Payroll'!BK968,0),IF('People_Inputs'!$E$59="CORP",'Payroll'!BK988,0),IF('People_Inputs'!$E$60="CORP",'Payroll'!BK1008,0),IF('People_Inputs'!$E$61="CORP",'Payroll'!BK1028,0),IF('People_Inputs'!$E$62="CORP",'Payroll'!BK1048,0),IF('People_Inputs'!$E$63="CORP",'Payroll'!BK1068,0),IF('People_Inputs'!$E$64="CORP",'Payroll'!BK1088,0),IF('People_Inputs'!$E$65="CORP",'Payroll'!BK1108,0),IF('People_Inputs'!$E$66="CORP",'Payroll'!BK1128,0),IF('People_Inputs'!$E$67="CORP",'Payroll'!BK1148,0),IF('People_Inputs'!$E$68="CORP",'Payroll'!BK1168,0),IF('People_Inputs'!$E$69="CORP",'Payroll'!BK1188,0),IF('People_Inputs'!$E$70="CORP",'Payroll'!BK1208,0))</f>
        <v>0</v>
      </c>
      <c r="BL44" s="35">
        <f>SUM(IF('People_Inputs'!$E$11="CORP",'Payroll'!BL28,0),IF('People_Inputs'!$E$12="CORP",'Payroll'!BL48,0),IF('People_Inputs'!$E$13="CORP",'Payroll'!BL68,0),IF('People_Inputs'!$E$14="CORP",'Payroll'!BL88,0),IF('People_Inputs'!$E$15="CORP",'Payroll'!BL108,0),IF('People_Inputs'!$E$16="CORP",'Payroll'!BL128,0),IF('People_Inputs'!$E$17="CORP",'Payroll'!BL148,0),IF('People_Inputs'!$E$18="CORP",'Payroll'!BL168,0),IF('People_Inputs'!$E$19="CORP",'Payroll'!BL188,0),IF('People_Inputs'!$E$20="CORP",'Payroll'!BL208,0),IF('People_Inputs'!$E$21="CORP",'Payroll'!BL228,0),IF('People_Inputs'!$E$22="CORP",'Payroll'!BL248,0),IF('People_Inputs'!$E$23="CORP",'Payroll'!BL268,0),IF('People_Inputs'!$E$24="CORP",'Payroll'!BL288,0),IF('People_Inputs'!$E$25="CORP",'Payroll'!BL308,0),IF('People_Inputs'!$E$26="CORP",'Payroll'!BL328,0),IF('People_Inputs'!$E$27="CORP",'Payroll'!BL348,0),IF('People_Inputs'!$E$28="CORP",'Payroll'!BL368,0),IF('People_Inputs'!$E$29="CORP",'Payroll'!BL388,0),IF('People_Inputs'!$E$30="CORP",'Payroll'!BL408,0),IF('People_Inputs'!$E$31="CORP",'Payroll'!BL428,0),IF('People_Inputs'!$E$32="CORP",'Payroll'!BL448,0),IF('People_Inputs'!$E$33="CORP",'Payroll'!BL468,0),IF('People_Inputs'!$E$34="CORP",'Payroll'!BL488,0),IF('People_Inputs'!$E$35="CORP",'Payroll'!BL508,0),IF('People_Inputs'!$E$36="CORP",'Payroll'!BL528,0),IF('People_Inputs'!$E$37="CORP",'Payroll'!BL548,0),IF('People_Inputs'!$E$38="CORP",'Payroll'!BL568,0),IF('People_Inputs'!$E$39="CORP",'Payroll'!BL588,0),IF('People_Inputs'!$E$40="CORP",'Payroll'!BL608,0),IF('People_Inputs'!$E$41="CORP",'Payroll'!BL628,0),IF('People_Inputs'!$E$42="CORP",'Payroll'!BL648,0),IF('People_Inputs'!$E$43="CORP",'Payroll'!BL668,0),IF('People_Inputs'!$E$44="CORP",'Payroll'!BL688,0),IF('People_Inputs'!$E$45="CORP",'Payroll'!BL708,0),IF('People_Inputs'!$E$46="CORP",'Payroll'!BL728,0),IF('People_Inputs'!$E$47="CORP",'Payroll'!BL748,0),IF('People_Inputs'!$E$48="CORP",'Payroll'!BL768,0),IF('People_Inputs'!$E$49="CORP",'Payroll'!BL788,0),IF('People_Inputs'!$E$50="CORP",'Payroll'!BL808,0),IF('People_Inputs'!$E$51="CORP",'Payroll'!BL828,0),IF('People_Inputs'!$E$52="CORP",'Payroll'!BL848,0),IF('People_Inputs'!$E$53="CORP",'Payroll'!BL868,0),IF('People_Inputs'!$E$54="CORP",'Payroll'!BL888,0),IF('People_Inputs'!$E$55="CORP",'Payroll'!BL908,0),IF('People_Inputs'!$E$56="CORP",'Payroll'!BL928,0),IF('People_Inputs'!$E$57="CORP",'Payroll'!BL948,0),IF('People_Inputs'!$E$58="CORP",'Payroll'!BL968,0),IF('People_Inputs'!$E$59="CORP",'Payroll'!BL988,0),IF('People_Inputs'!$E$60="CORP",'Payroll'!BL1008,0),IF('People_Inputs'!$E$61="CORP",'Payroll'!BL1028,0),IF('People_Inputs'!$E$62="CORP",'Payroll'!BL1048,0),IF('People_Inputs'!$E$63="CORP",'Payroll'!BL1068,0),IF('People_Inputs'!$E$64="CORP",'Payroll'!BL1088,0),IF('People_Inputs'!$E$65="CORP",'Payroll'!BL1108,0),IF('People_Inputs'!$E$66="CORP",'Payroll'!BL1128,0),IF('People_Inputs'!$E$67="CORP",'Payroll'!BL1148,0),IF('People_Inputs'!$E$68="CORP",'Payroll'!BL1168,0),IF('People_Inputs'!$E$69="CORP",'Payroll'!BL1188,0),IF('People_Inputs'!$E$70="CORP",'Payroll'!BL1208,0))</f>
        <v>0</v>
      </c>
      <c r="BM44" s="35">
        <f>SUM(IF('People_Inputs'!$E$11="CORP",'Payroll'!BM28,0),IF('People_Inputs'!$E$12="CORP",'Payroll'!BM48,0),IF('People_Inputs'!$E$13="CORP",'Payroll'!BM68,0),IF('People_Inputs'!$E$14="CORP",'Payroll'!BM88,0),IF('People_Inputs'!$E$15="CORP",'Payroll'!BM108,0),IF('People_Inputs'!$E$16="CORP",'Payroll'!BM128,0),IF('People_Inputs'!$E$17="CORP",'Payroll'!BM148,0),IF('People_Inputs'!$E$18="CORP",'Payroll'!BM168,0),IF('People_Inputs'!$E$19="CORP",'Payroll'!BM188,0),IF('People_Inputs'!$E$20="CORP",'Payroll'!BM208,0),IF('People_Inputs'!$E$21="CORP",'Payroll'!BM228,0),IF('People_Inputs'!$E$22="CORP",'Payroll'!BM248,0),IF('People_Inputs'!$E$23="CORP",'Payroll'!BM268,0),IF('People_Inputs'!$E$24="CORP",'Payroll'!BM288,0),IF('People_Inputs'!$E$25="CORP",'Payroll'!BM308,0),IF('People_Inputs'!$E$26="CORP",'Payroll'!BM328,0),IF('People_Inputs'!$E$27="CORP",'Payroll'!BM348,0),IF('People_Inputs'!$E$28="CORP",'Payroll'!BM368,0),IF('People_Inputs'!$E$29="CORP",'Payroll'!BM388,0),IF('People_Inputs'!$E$30="CORP",'Payroll'!BM408,0),IF('People_Inputs'!$E$31="CORP",'Payroll'!BM428,0),IF('People_Inputs'!$E$32="CORP",'Payroll'!BM448,0),IF('People_Inputs'!$E$33="CORP",'Payroll'!BM468,0),IF('People_Inputs'!$E$34="CORP",'Payroll'!BM488,0),IF('People_Inputs'!$E$35="CORP",'Payroll'!BM508,0),IF('People_Inputs'!$E$36="CORP",'Payroll'!BM528,0),IF('People_Inputs'!$E$37="CORP",'Payroll'!BM548,0),IF('People_Inputs'!$E$38="CORP",'Payroll'!BM568,0),IF('People_Inputs'!$E$39="CORP",'Payroll'!BM588,0),IF('People_Inputs'!$E$40="CORP",'Payroll'!BM608,0),IF('People_Inputs'!$E$41="CORP",'Payroll'!BM628,0),IF('People_Inputs'!$E$42="CORP",'Payroll'!BM648,0),IF('People_Inputs'!$E$43="CORP",'Payroll'!BM668,0),IF('People_Inputs'!$E$44="CORP",'Payroll'!BM688,0),IF('People_Inputs'!$E$45="CORP",'Payroll'!BM708,0),IF('People_Inputs'!$E$46="CORP",'Payroll'!BM728,0),IF('People_Inputs'!$E$47="CORP",'Payroll'!BM748,0),IF('People_Inputs'!$E$48="CORP",'Payroll'!BM768,0),IF('People_Inputs'!$E$49="CORP",'Payroll'!BM788,0),IF('People_Inputs'!$E$50="CORP",'Payroll'!BM808,0),IF('People_Inputs'!$E$51="CORP",'Payroll'!BM828,0),IF('People_Inputs'!$E$52="CORP",'Payroll'!BM848,0),IF('People_Inputs'!$E$53="CORP",'Payroll'!BM868,0),IF('People_Inputs'!$E$54="CORP",'Payroll'!BM888,0),IF('People_Inputs'!$E$55="CORP",'Payroll'!BM908,0),IF('People_Inputs'!$E$56="CORP",'Payroll'!BM928,0),IF('People_Inputs'!$E$57="CORP",'Payroll'!BM948,0),IF('People_Inputs'!$E$58="CORP",'Payroll'!BM968,0),IF('People_Inputs'!$E$59="CORP",'Payroll'!BM988,0),IF('People_Inputs'!$E$60="CORP",'Payroll'!BM1008,0),IF('People_Inputs'!$E$61="CORP",'Payroll'!BM1028,0),IF('People_Inputs'!$E$62="CORP",'Payroll'!BM1048,0),IF('People_Inputs'!$E$63="CORP",'Payroll'!BM1068,0),IF('People_Inputs'!$E$64="CORP",'Payroll'!BM1088,0),IF('People_Inputs'!$E$65="CORP",'Payroll'!BM1108,0),IF('People_Inputs'!$E$66="CORP",'Payroll'!BM1128,0),IF('People_Inputs'!$E$67="CORP",'Payroll'!BM1148,0),IF('People_Inputs'!$E$68="CORP",'Payroll'!BM1168,0),IF('People_Inputs'!$E$69="CORP",'Payroll'!BM1188,0),IF('People_Inputs'!$E$70="CORP",'Payroll'!BM1208,0))</f>
        <v>0</v>
      </c>
      <c r="BN44" s="35">
        <f>SUM(IF('People_Inputs'!$E$11="CORP",'Payroll'!BN28,0),IF('People_Inputs'!$E$12="CORP",'Payroll'!BN48,0),IF('People_Inputs'!$E$13="CORP",'Payroll'!BN68,0),IF('People_Inputs'!$E$14="CORP",'Payroll'!BN88,0),IF('People_Inputs'!$E$15="CORP",'Payroll'!BN108,0),IF('People_Inputs'!$E$16="CORP",'Payroll'!BN128,0),IF('People_Inputs'!$E$17="CORP",'Payroll'!BN148,0),IF('People_Inputs'!$E$18="CORP",'Payroll'!BN168,0),IF('People_Inputs'!$E$19="CORP",'Payroll'!BN188,0),IF('People_Inputs'!$E$20="CORP",'Payroll'!BN208,0),IF('People_Inputs'!$E$21="CORP",'Payroll'!BN228,0),IF('People_Inputs'!$E$22="CORP",'Payroll'!BN248,0),IF('People_Inputs'!$E$23="CORP",'Payroll'!BN268,0),IF('People_Inputs'!$E$24="CORP",'Payroll'!BN288,0),IF('People_Inputs'!$E$25="CORP",'Payroll'!BN308,0),IF('People_Inputs'!$E$26="CORP",'Payroll'!BN328,0),IF('People_Inputs'!$E$27="CORP",'Payroll'!BN348,0),IF('People_Inputs'!$E$28="CORP",'Payroll'!BN368,0),IF('People_Inputs'!$E$29="CORP",'Payroll'!BN388,0),IF('People_Inputs'!$E$30="CORP",'Payroll'!BN408,0),IF('People_Inputs'!$E$31="CORP",'Payroll'!BN428,0),IF('People_Inputs'!$E$32="CORP",'Payroll'!BN448,0),IF('People_Inputs'!$E$33="CORP",'Payroll'!BN468,0),IF('People_Inputs'!$E$34="CORP",'Payroll'!BN488,0),IF('People_Inputs'!$E$35="CORP",'Payroll'!BN508,0),IF('People_Inputs'!$E$36="CORP",'Payroll'!BN528,0),IF('People_Inputs'!$E$37="CORP",'Payroll'!BN548,0),IF('People_Inputs'!$E$38="CORP",'Payroll'!BN568,0),IF('People_Inputs'!$E$39="CORP",'Payroll'!BN588,0),IF('People_Inputs'!$E$40="CORP",'Payroll'!BN608,0),IF('People_Inputs'!$E$41="CORP",'Payroll'!BN628,0),IF('People_Inputs'!$E$42="CORP",'Payroll'!BN648,0),IF('People_Inputs'!$E$43="CORP",'Payroll'!BN668,0),IF('People_Inputs'!$E$44="CORP",'Payroll'!BN688,0),IF('People_Inputs'!$E$45="CORP",'Payroll'!BN708,0),IF('People_Inputs'!$E$46="CORP",'Payroll'!BN728,0),IF('People_Inputs'!$E$47="CORP",'Payroll'!BN748,0),IF('People_Inputs'!$E$48="CORP",'Payroll'!BN768,0),IF('People_Inputs'!$E$49="CORP",'Payroll'!BN788,0),IF('People_Inputs'!$E$50="CORP",'Payroll'!BN808,0),IF('People_Inputs'!$E$51="CORP",'Payroll'!BN828,0),IF('People_Inputs'!$E$52="CORP",'Payroll'!BN848,0),IF('People_Inputs'!$E$53="CORP",'Payroll'!BN868,0),IF('People_Inputs'!$E$54="CORP",'Payroll'!BN888,0),IF('People_Inputs'!$E$55="CORP",'Payroll'!BN908,0),IF('People_Inputs'!$E$56="CORP",'Payroll'!BN928,0),IF('People_Inputs'!$E$57="CORP",'Payroll'!BN948,0),IF('People_Inputs'!$E$58="CORP",'Payroll'!BN968,0),IF('People_Inputs'!$E$59="CORP",'Payroll'!BN988,0),IF('People_Inputs'!$E$60="CORP",'Payroll'!BN1008,0),IF('People_Inputs'!$E$61="CORP",'Payroll'!BN1028,0),IF('People_Inputs'!$E$62="CORP",'Payroll'!BN1048,0),IF('People_Inputs'!$E$63="CORP",'Payroll'!BN1068,0),IF('People_Inputs'!$E$64="CORP",'Payroll'!BN1088,0),IF('People_Inputs'!$E$65="CORP",'Payroll'!BN1108,0),IF('People_Inputs'!$E$66="CORP",'Payroll'!BN1128,0),IF('People_Inputs'!$E$67="CORP",'Payroll'!BN1148,0),IF('People_Inputs'!$E$68="CORP",'Payroll'!BN1168,0),IF('People_Inputs'!$E$69="CORP",'Payroll'!BN1188,0),IF('People_Inputs'!$E$70="CORP",'Payroll'!BN1208,0))</f>
        <v>0</v>
      </c>
      <c r="BO44" s="35">
        <f>SUM(IF('People_Inputs'!$E$11="CORP",'Payroll'!BO28,0),IF('People_Inputs'!$E$12="CORP",'Payroll'!BO48,0),IF('People_Inputs'!$E$13="CORP",'Payroll'!BO68,0),IF('People_Inputs'!$E$14="CORP",'Payroll'!BO88,0),IF('People_Inputs'!$E$15="CORP",'Payroll'!BO108,0),IF('People_Inputs'!$E$16="CORP",'Payroll'!BO128,0),IF('People_Inputs'!$E$17="CORP",'Payroll'!BO148,0),IF('People_Inputs'!$E$18="CORP",'Payroll'!BO168,0),IF('People_Inputs'!$E$19="CORP",'Payroll'!BO188,0),IF('People_Inputs'!$E$20="CORP",'Payroll'!BO208,0),IF('People_Inputs'!$E$21="CORP",'Payroll'!BO228,0),IF('People_Inputs'!$E$22="CORP",'Payroll'!BO248,0),IF('People_Inputs'!$E$23="CORP",'Payroll'!BO268,0),IF('People_Inputs'!$E$24="CORP",'Payroll'!BO288,0),IF('People_Inputs'!$E$25="CORP",'Payroll'!BO308,0),IF('People_Inputs'!$E$26="CORP",'Payroll'!BO328,0),IF('People_Inputs'!$E$27="CORP",'Payroll'!BO348,0),IF('People_Inputs'!$E$28="CORP",'Payroll'!BO368,0),IF('People_Inputs'!$E$29="CORP",'Payroll'!BO388,0),IF('People_Inputs'!$E$30="CORP",'Payroll'!BO408,0),IF('People_Inputs'!$E$31="CORP",'Payroll'!BO428,0),IF('People_Inputs'!$E$32="CORP",'Payroll'!BO448,0),IF('People_Inputs'!$E$33="CORP",'Payroll'!BO468,0),IF('People_Inputs'!$E$34="CORP",'Payroll'!BO488,0),IF('People_Inputs'!$E$35="CORP",'Payroll'!BO508,0),IF('People_Inputs'!$E$36="CORP",'Payroll'!BO528,0),IF('People_Inputs'!$E$37="CORP",'Payroll'!BO548,0),IF('People_Inputs'!$E$38="CORP",'Payroll'!BO568,0),IF('People_Inputs'!$E$39="CORP",'Payroll'!BO588,0),IF('People_Inputs'!$E$40="CORP",'Payroll'!BO608,0),IF('People_Inputs'!$E$41="CORP",'Payroll'!BO628,0),IF('People_Inputs'!$E$42="CORP",'Payroll'!BO648,0),IF('People_Inputs'!$E$43="CORP",'Payroll'!BO668,0),IF('People_Inputs'!$E$44="CORP",'Payroll'!BO688,0),IF('People_Inputs'!$E$45="CORP",'Payroll'!BO708,0),IF('People_Inputs'!$E$46="CORP",'Payroll'!BO728,0),IF('People_Inputs'!$E$47="CORP",'Payroll'!BO748,0),IF('People_Inputs'!$E$48="CORP",'Payroll'!BO768,0),IF('People_Inputs'!$E$49="CORP",'Payroll'!BO788,0),IF('People_Inputs'!$E$50="CORP",'Payroll'!BO808,0),IF('People_Inputs'!$E$51="CORP",'Payroll'!BO828,0),IF('People_Inputs'!$E$52="CORP",'Payroll'!BO848,0),IF('People_Inputs'!$E$53="CORP",'Payroll'!BO868,0),IF('People_Inputs'!$E$54="CORP",'Payroll'!BO888,0),IF('People_Inputs'!$E$55="CORP",'Payroll'!BO908,0),IF('People_Inputs'!$E$56="CORP",'Payroll'!BO928,0),IF('People_Inputs'!$E$57="CORP",'Payroll'!BO948,0),IF('People_Inputs'!$E$58="CORP",'Payroll'!BO968,0),IF('People_Inputs'!$E$59="CORP",'Payroll'!BO988,0),IF('People_Inputs'!$E$60="CORP",'Payroll'!BO1008,0),IF('People_Inputs'!$E$61="CORP",'Payroll'!BO1028,0),IF('People_Inputs'!$E$62="CORP",'Payroll'!BO1048,0),IF('People_Inputs'!$E$63="CORP",'Payroll'!BO1068,0),IF('People_Inputs'!$E$64="CORP",'Payroll'!BO1088,0),IF('People_Inputs'!$E$65="CORP",'Payroll'!BO1108,0),IF('People_Inputs'!$E$66="CORP",'Payroll'!BO1128,0),IF('People_Inputs'!$E$67="CORP",'Payroll'!BO1148,0),IF('People_Inputs'!$E$68="CORP",'Payroll'!BO1168,0),IF('People_Inputs'!$E$69="CORP",'Payroll'!BO1188,0),IF('People_Inputs'!$E$70="CORP",'Payroll'!BO1208,0))</f>
        <v>0</v>
      </c>
    </row>
    <row r="45" ht="28" customHeight="1">
      <c r="A45" s="2" t="str">
        <v>CORP.SOFTWARE</v>
      </c>
      <c r="B45" s="6" t="str">
        <v>Corporate (CORP): employee software (Opex)</v>
      </c>
      <c r="C45" s="2" t="str">
        <v>EUR</v>
      </c>
      <c r="D45" s="2" t="str">
        <v>SUM</v>
      </c>
      <c r="E45" s="36">
        <f>SUM(H45:BO45)</f>
        <v>0</v>
      </c>
      <c r="F45" s="6" t="str">
        <v>Software cost per FTE per month</v>
      </c>
      <c r="G45" s="2"/>
      <c r="H45" s="35">
        <f>SUM(IF('People_Inputs'!$E$11="CORP",'Payroll'!H29,0),IF('People_Inputs'!$E$12="CORP",'Payroll'!H49,0),IF('People_Inputs'!$E$13="CORP",'Payroll'!H69,0),IF('People_Inputs'!$E$14="CORP",'Payroll'!H89,0),IF('People_Inputs'!$E$15="CORP",'Payroll'!H109,0),IF('People_Inputs'!$E$16="CORP",'Payroll'!H129,0),IF('People_Inputs'!$E$17="CORP",'Payroll'!H149,0),IF('People_Inputs'!$E$18="CORP",'Payroll'!H169,0),IF('People_Inputs'!$E$19="CORP",'Payroll'!H189,0),IF('People_Inputs'!$E$20="CORP",'Payroll'!H209,0),IF('People_Inputs'!$E$21="CORP",'Payroll'!H229,0),IF('People_Inputs'!$E$22="CORP",'Payroll'!H249,0),IF('People_Inputs'!$E$23="CORP",'Payroll'!H269,0),IF('People_Inputs'!$E$24="CORP",'Payroll'!H289,0),IF('People_Inputs'!$E$25="CORP",'Payroll'!H309,0),IF('People_Inputs'!$E$26="CORP",'Payroll'!H329,0),IF('People_Inputs'!$E$27="CORP",'Payroll'!H349,0),IF('People_Inputs'!$E$28="CORP",'Payroll'!H369,0),IF('People_Inputs'!$E$29="CORP",'Payroll'!H389,0),IF('People_Inputs'!$E$30="CORP",'Payroll'!H409,0),IF('People_Inputs'!$E$31="CORP",'Payroll'!H429,0),IF('People_Inputs'!$E$32="CORP",'Payroll'!H449,0),IF('People_Inputs'!$E$33="CORP",'Payroll'!H469,0),IF('People_Inputs'!$E$34="CORP",'Payroll'!H489,0),IF('People_Inputs'!$E$35="CORP",'Payroll'!H509,0),IF('People_Inputs'!$E$36="CORP",'Payroll'!H529,0),IF('People_Inputs'!$E$37="CORP",'Payroll'!H549,0),IF('People_Inputs'!$E$38="CORP",'Payroll'!H569,0),IF('People_Inputs'!$E$39="CORP",'Payroll'!H589,0),IF('People_Inputs'!$E$40="CORP",'Payroll'!H609,0),IF('People_Inputs'!$E$41="CORP",'Payroll'!H629,0),IF('People_Inputs'!$E$42="CORP",'Payroll'!H649,0),IF('People_Inputs'!$E$43="CORP",'Payroll'!H669,0),IF('People_Inputs'!$E$44="CORP",'Payroll'!H689,0),IF('People_Inputs'!$E$45="CORP",'Payroll'!H709,0),IF('People_Inputs'!$E$46="CORP",'Payroll'!H729,0),IF('People_Inputs'!$E$47="CORP",'Payroll'!H749,0),IF('People_Inputs'!$E$48="CORP",'Payroll'!H769,0),IF('People_Inputs'!$E$49="CORP",'Payroll'!H789,0),IF('People_Inputs'!$E$50="CORP",'Payroll'!H809,0),IF('People_Inputs'!$E$51="CORP",'Payroll'!H829,0),IF('People_Inputs'!$E$52="CORP",'Payroll'!H849,0),IF('People_Inputs'!$E$53="CORP",'Payroll'!H869,0),IF('People_Inputs'!$E$54="CORP",'Payroll'!H889,0),IF('People_Inputs'!$E$55="CORP",'Payroll'!H909,0),IF('People_Inputs'!$E$56="CORP",'Payroll'!H929,0),IF('People_Inputs'!$E$57="CORP",'Payroll'!H949,0),IF('People_Inputs'!$E$58="CORP",'Payroll'!H969,0),IF('People_Inputs'!$E$59="CORP",'Payroll'!H989,0),IF('People_Inputs'!$E$60="CORP",'Payroll'!H1009,0),IF('People_Inputs'!$E$61="CORP",'Payroll'!H1029,0),IF('People_Inputs'!$E$62="CORP",'Payroll'!H1049,0),IF('People_Inputs'!$E$63="CORP",'Payroll'!H1069,0),IF('People_Inputs'!$E$64="CORP",'Payroll'!H1089,0),IF('People_Inputs'!$E$65="CORP",'Payroll'!H1109,0),IF('People_Inputs'!$E$66="CORP",'Payroll'!H1129,0),IF('People_Inputs'!$E$67="CORP",'Payroll'!H1149,0),IF('People_Inputs'!$E$68="CORP",'Payroll'!H1169,0),IF('People_Inputs'!$E$69="CORP",'Payroll'!H1189,0),IF('People_Inputs'!$E$70="CORP",'Payroll'!H1209,0))</f>
        <v>0</v>
      </c>
      <c r="I45" s="35">
        <f>SUM(IF('People_Inputs'!$E$11="CORP",'Payroll'!I29,0),IF('People_Inputs'!$E$12="CORP",'Payroll'!I49,0),IF('People_Inputs'!$E$13="CORP",'Payroll'!I69,0),IF('People_Inputs'!$E$14="CORP",'Payroll'!I89,0),IF('People_Inputs'!$E$15="CORP",'Payroll'!I109,0),IF('People_Inputs'!$E$16="CORP",'Payroll'!I129,0),IF('People_Inputs'!$E$17="CORP",'Payroll'!I149,0),IF('People_Inputs'!$E$18="CORP",'Payroll'!I169,0),IF('People_Inputs'!$E$19="CORP",'Payroll'!I189,0),IF('People_Inputs'!$E$20="CORP",'Payroll'!I209,0),IF('People_Inputs'!$E$21="CORP",'Payroll'!I229,0),IF('People_Inputs'!$E$22="CORP",'Payroll'!I249,0),IF('People_Inputs'!$E$23="CORP",'Payroll'!I269,0),IF('People_Inputs'!$E$24="CORP",'Payroll'!I289,0),IF('People_Inputs'!$E$25="CORP",'Payroll'!I309,0),IF('People_Inputs'!$E$26="CORP",'Payroll'!I329,0),IF('People_Inputs'!$E$27="CORP",'Payroll'!I349,0),IF('People_Inputs'!$E$28="CORP",'Payroll'!I369,0),IF('People_Inputs'!$E$29="CORP",'Payroll'!I389,0),IF('People_Inputs'!$E$30="CORP",'Payroll'!I409,0),IF('People_Inputs'!$E$31="CORP",'Payroll'!I429,0),IF('People_Inputs'!$E$32="CORP",'Payroll'!I449,0),IF('People_Inputs'!$E$33="CORP",'Payroll'!I469,0),IF('People_Inputs'!$E$34="CORP",'Payroll'!I489,0),IF('People_Inputs'!$E$35="CORP",'Payroll'!I509,0),IF('People_Inputs'!$E$36="CORP",'Payroll'!I529,0),IF('People_Inputs'!$E$37="CORP",'Payroll'!I549,0),IF('People_Inputs'!$E$38="CORP",'Payroll'!I569,0),IF('People_Inputs'!$E$39="CORP",'Payroll'!I589,0),IF('People_Inputs'!$E$40="CORP",'Payroll'!I609,0),IF('People_Inputs'!$E$41="CORP",'Payroll'!I629,0),IF('People_Inputs'!$E$42="CORP",'Payroll'!I649,0),IF('People_Inputs'!$E$43="CORP",'Payroll'!I669,0),IF('People_Inputs'!$E$44="CORP",'Payroll'!I689,0),IF('People_Inputs'!$E$45="CORP",'Payroll'!I709,0),IF('People_Inputs'!$E$46="CORP",'Payroll'!I729,0),IF('People_Inputs'!$E$47="CORP",'Payroll'!I749,0),IF('People_Inputs'!$E$48="CORP",'Payroll'!I769,0),IF('People_Inputs'!$E$49="CORP",'Payroll'!I789,0),IF('People_Inputs'!$E$50="CORP",'Payroll'!I809,0),IF('People_Inputs'!$E$51="CORP",'Payroll'!I829,0),IF('People_Inputs'!$E$52="CORP",'Payroll'!I849,0),IF('People_Inputs'!$E$53="CORP",'Payroll'!I869,0),IF('People_Inputs'!$E$54="CORP",'Payroll'!I889,0),IF('People_Inputs'!$E$55="CORP",'Payroll'!I909,0),IF('People_Inputs'!$E$56="CORP",'Payroll'!I929,0),IF('People_Inputs'!$E$57="CORP",'Payroll'!I949,0),IF('People_Inputs'!$E$58="CORP",'Payroll'!I969,0),IF('People_Inputs'!$E$59="CORP",'Payroll'!I989,0),IF('People_Inputs'!$E$60="CORP",'Payroll'!I1009,0),IF('People_Inputs'!$E$61="CORP",'Payroll'!I1029,0),IF('People_Inputs'!$E$62="CORP",'Payroll'!I1049,0),IF('People_Inputs'!$E$63="CORP",'Payroll'!I1069,0),IF('People_Inputs'!$E$64="CORP",'Payroll'!I1089,0),IF('People_Inputs'!$E$65="CORP",'Payroll'!I1109,0),IF('People_Inputs'!$E$66="CORP",'Payroll'!I1129,0),IF('People_Inputs'!$E$67="CORP",'Payroll'!I1149,0),IF('People_Inputs'!$E$68="CORP",'Payroll'!I1169,0),IF('People_Inputs'!$E$69="CORP",'Payroll'!I1189,0),IF('People_Inputs'!$E$70="CORP",'Payroll'!I1209,0))</f>
        <v>0</v>
      </c>
      <c r="J45" s="35">
        <f>SUM(IF('People_Inputs'!$E$11="CORP",'Payroll'!J29,0),IF('People_Inputs'!$E$12="CORP",'Payroll'!J49,0),IF('People_Inputs'!$E$13="CORP",'Payroll'!J69,0),IF('People_Inputs'!$E$14="CORP",'Payroll'!J89,0),IF('People_Inputs'!$E$15="CORP",'Payroll'!J109,0),IF('People_Inputs'!$E$16="CORP",'Payroll'!J129,0),IF('People_Inputs'!$E$17="CORP",'Payroll'!J149,0),IF('People_Inputs'!$E$18="CORP",'Payroll'!J169,0),IF('People_Inputs'!$E$19="CORP",'Payroll'!J189,0),IF('People_Inputs'!$E$20="CORP",'Payroll'!J209,0),IF('People_Inputs'!$E$21="CORP",'Payroll'!J229,0),IF('People_Inputs'!$E$22="CORP",'Payroll'!J249,0),IF('People_Inputs'!$E$23="CORP",'Payroll'!J269,0),IF('People_Inputs'!$E$24="CORP",'Payroll'!J289,0),IF('People_Inputs'!$E$25="CORP",'Payroll'!J309,0),IF('People_Inputs'!$E$26="CORP",'Payroll'!J329,0),IF('People_Inputs'!$E$27="CORP",'Payroll'!J349,0),IF('People_Inputs'!$E$28="CORP",'Payroll'!J369,0),IF('People_Inputs'!$E$29="CORP",'Payroll'!J389,0),IF('People_Inputs'!$E$30="CORP",'Payroll'!J409,0),IF('People_Inputs'!$E$31="CORP",'Payroll'!J429,0),IF('People_Inputs'!$E$32="CORP",'Payroll'!J449,0),IF('People_Inputs'!$E$33="CORP",'Payroll'!J469,0),IF('People_Inputs'!$E$34="CORP",'Payroll'!J489,0),IF('People_Inputs'!$E$35="CORP",'Payroll'!J509,0),IF('People_Inputs'!$E$36="CORP",'Payroll'!J529,0),IF('People_Inputs'!$E$37="CORP",'Payroll'!J549,0),IF('People_Inputs'!$E$38="CORP",'Payroll'!J569,0),IF('People_Inputs'!$E$39="CORP",'Payroll'!J589,0),IF('People_Inputs'!$E$40="CORP",'Payroll'!J609,0),IF('People_Inputs'!$E$41="CORP",'Payroll'!J629,0),IF('People_Inputs'!$E$42="CORP",'Payroll'!J649,0),IF('People_Inputs'!$E$43="CORP",'Payroll'!J669,0),IF('People_Inputs'!$E$44="CORP",'Payroll'!J689,0),IF('People_Inputs'!$E$45="CORP",'Payroll'!J709,0),IF('People_Inputs'!$E$46="CORP",'Payroll'!J729,0),IF('People_Inputs'!$E$47="CORP",'Payroll'!J749,0),IF('People_Inputs'!$E$48="CORP",'Payroll'!J769,0),IF('People_Inputs'!$E$49="CORP",'Payroll'!J789,0),IF('People_Inputs'!$E$50="CORP",'Payroll'!J809,0),IF('People_Inputs'!$E$51="CORP",'Payroll'!J829,0),IF('People_Inputs'!$E$52="CORP",'Payroll'!J849,0),IF('People_Inputs'!$E$53="CORP",'Payroll'!J869,0),IF('People_Inputs'!$E$54="CORP",'Payroll'!J889,0),IF('People_Inputs'!$E$55="CORP",'Payroll'!J909,0),IF('People_Inputs'!$E$56="CORP",'Payroll'!J929,0),IF('People_Inputs'!$E$57="CORP",'Payroll'!J949,0),IF('People_Inputs'!$E$58="CORP",'Payroll'!J969,0),IF('People_Inputs'!$E$59="CORP",'Payroll'!J989,0),IF('People_Inputs'!$E$60="CORP",'Payroll'!J1009,0),IF('People_Inputs'!$E$61="CORP",'Payroll'!J1029,0),IF('People_Inputs'!$E$62="CORP",'Payroll'!J1049,0),IF('People_Inputs'!$E$63="CORP",'Payroll'!J1069,0),IF('People_Inputs'!$E$64="CORP",'Payroll'!J1089,0),IF('People_Inputs'!$E$65="CORP",'Payroll'!J1109,0),IF('People_Inputs'!$E$66="CORP",'Payroll'!J1129,0),IF('People_Inputs'!$E$67="CORP",'Payroll'!J1149,0),IF('People_Inputs'!$E$68="CORP",'Payroll'!J1169,0),IF('People_Inputs'!$E$69="CORP",'Payroll'!J1189,0),IF('People_Inputs'!$E$70="CORP",'Payroll'!J1209,0))</f>
        <v>0</v>
      </c>
      <c r="K45" s="35">
        <f>SUM(IF('People_Inputs'!$E$11="CORP",'Payroll'!K29,0),IF('People_Inputs'!$E$12="CORP",'Payroll'!K49,0),IF('People_Inputs'!$E$13="CORP",'Payroll'!K69,0),IF('People_Inputs'!$E$14="CORP",'Payroll'!K89,0),IF('People_Inputs'!$E$15="CORP",'Payroll'!K109,0),IF('People_Inputs'!$E$16="CORP",'Payroll'!K129,0),IF('People_Inputs'!$E$17="CORP",'Payroll'!K149,0),IF('People_Inputs'!$E$18="CORP",'Payroll'!K169,0),IF('People_Inputs'!$E$19="CORP",'Payroll'!K189,0),IF('People_Inputs'!$E$20="CORP",'Payroll'!K209,0),IF('People_Inputs'!$E$21="CORP",'Payroll'!K229,0),IF('People_Inputs'!$E$22="CORP",'Payroll'!K249,0),IF('People_Inputs'!$E$23="CORP",'Payroll'!K269,0),IF('People_Inputs'!$E$24="CORP",'Payroll'!K289,0),IF('People_Inputs'!$E$25="CORP",'Payroll'!K309,0),IF('People_Inputs'!$E$26="CORP",'Payroll'!K329,0),IF('People_Inputs'!$E$27="CORP",'Payroll'!K349,0),IF('People_Inputs'!$E$28="CORP",'Payroll'!K369,0),IF('People_Inputs'!$E$29="CORP",'Payroll'!K389,0),IF('People_Inputs'!$E$30="CORP",'Payroll'!K409,0),IF('People_Inputs'!$E$31="CORP",'Payroll'!K429,0),IF('People_Inputs'!$E$32="CORP",'Payroll'!K449,0),IF('People_Inputs'!$E$33="CORP",'Payroll'!K469,0),IF('People_Inputs'!$E$34="CORP",'Payroll'!K489,0),IF('People_Inputs'!$E$35="CORP",'Payroll'!K509,0),IF('People_Inputs'!$E$36="CORP",'Payroll'!K529,0),IF('People_Inputs'!$E$37="CORP",'Payroll'!K549,0),IF('People_Inputs'!$E$38="CORP",'Payroll'!K569,0),IF('People_Inputs'!$E$39="CORP",'Payroll'!K589,0),IF('People_Inputs'!$E$40="CORP",'Payroll'!K609,0),IF('People_Inputs'!$E$41="CORP",'Payroll'!K629,0),IF('People_Inputs'!$E$42="CORP",'Payroll'!K649,0),IF('People_Inputs'!$E$43="CORP",'Payroll'!K669,0),IF('People_Inputs'!$E$44="CORP",'Payroll'!K689,0),IF('People_Inputs'!$E$45="CORP",'Payroll'!K709,0),IF('People_Inputs'!$E$46="CORP",'Payroll'!K729,0),IF('People_Inputs'!$E$47="CORP",'Payroll'!K749,0),IF('People_Inputs'!$E$48="CORP",'Payroll'!K769,0),IF('People_Inputs'!$E$49="CORP",'Payroll'!K789,0),IF('People_Inputs'!$E$50="CORP",'Payroll'!K809,0),IF('People_Inputs'!$E$51="CORP",'Payroll'!K829,0),IF('People_Inputs'!$E$52="CORP",'Payroll'!K849,0),IF('People_Inputs'!$E$53="CORP",'Payroll'!K869,0),IF('People_Inputs'!$E$54="CORP",'Payroll'!K889,0),IF('People_Inputs'!$E$55="CORP",'Payroll'!K909,0),IF('People_Inputs'!$E$56="CORP",'Payroll'!K929,0),IF('People_Inputs'!$E$57="CORP",'Payroll'!K949,0),IF('People_Inputs'!$E$58="CORP",'Payroll'!K969,0),IF('People_Inputs'!$E$59="CORP",'Payroll'!K989,0),IF('People_Inputs'!$E$60="CORP",'Payroll'!K1009,0),IF('People_Inputs'!$E$61="CORP",'Payroll'!K1029,0),IF('People_Inputs'!$E$62="CORP",'Payroll'!K1049,0),IF('People_Inputs'!$E$63="CORP",'Payroll'!K1069,0),IF('People_Inputs'!$E$64="CORP",'Payroll'!K1089,0),IF('People_Inputs'!$E$65="CORP",'Payroll'!K1109,0),IF('People_Inputs'!$E$66="CORP",'Payroll'!K1129,0),IF('People_Inputs'!$E$67="CORP",'Payroll'!K1149,0),IF('People_Inputs'!$E$68="CORP",'Payroll'!K1169,0),IF('People_Inputs'!$E$69="CORP",'Payroll'!K1189,0),IF('People_Inputs'!$E$70="CORP",'Payroll'!K1209,0))</f>
        <v>0</v>
      </c>
      <c r="L45" s="35">
        <f>SUM(IF('People_Inputs'!$E$11="CORP",'Payroll'!L29,0),IF('People_Inputs'!$E$12="CORP",'Payroll'!L49,0),IF('People_Inputs'!$E$13="CORP",'Payroll'!L69,0),IF('People_Inputs'!$E$14="CORP",'Payroll'!L89,0),IF('People_Inputs'!$E$15="CORP",'Payroll'!L109,0),IF('People_Inputs'!$E$16="CORP",'Payroll'!L129,0),IF('People_Inputs'!$E$17="CORP",'Payroll'!L149,0),IF('People_Inputs'!$E$18="CORP",'Payroll'!L169,0),IF('People_Inputs'!$E$19="CORP",'Payroll'!L189,0),IF('People_Inputs'!$E$20="CORP",'Payroll'!L209,0),IF('People_Inputs'!$E$21="CORP",'Payroll'!L229,0),IF('People_Inputs'!$E$22="CORP",'Payroll'!L249,0),IF('People_Inputs'!$E$23="CORP",'Payroll'!L269,0),IF('People_Inputs'!$E$24="CORP",'Payroll'!L289,0),IF('People_Inputs'!$E$25="CORP",'Payroll'!L309,0),IF('People_Inputs'!$E$26="CORP",'Payroll'!L329,0),IF('People_Inputs'!$E$27="CORP",'Payroll'!L349,0),IF('People_Inputs'!$E$28="CORP",'Payroll'!L369,0),IF('People_Inputs'!$E$29="CORP",'Payroll'!L389,0),IF('People_Inputs'!$E$30="CORP",'Payroll'!L409,0),IF('People_Inputs'!$E$31="CORP",'Payroll'!L429,0),IF('People_Inputs'!$E$32="CORP",'Payroll'!L449,0),IF('People_Inputs'!$E$33="CORP",'Payroll'!L469,0),IF('People_Inputs'!$E$34="CORP",'Payroll'!L489,0),IF('People_Inputs'!$E$35="CORP",'Payroll'!L509,0),IF('People_Inputs'!$E$36="CORP",'Payroll'!L529,0),IF('People_Inputs'!$E$37="CORP",'Payroll'!L549,0),IF('People_Inputs'!$E$38="CORP",'Payroll'!L569,0),IF('People_Inputs'!$E$39="CORP",'Payroll'!L589,0),IF('People_Inputs'!$E$40="CORP",'Payroll'!L609,0),IF('People_Inputs'!$E$41="CORP",'Payroll'!L629,0),IF('People_Inputs'!$E$42="CORP",'Payroll'!L649,0),IF('People_Inputs'!$E$43="CORP",'Payroll'!L669,0),IF('People_Inputs'!$E$44="CORP",'Payroll'!L689,0),IF('People_Inputs'!$E$45="CORP",'Payroll'!L709,0),IF('People_Inputs'!$E$46="CORP",'Payroll'!L729,0),IF('People_Inputs'!$E$47="CORP",'Payroll'!L749,0),IF('People_Inputs'!$E$48="CORP",'Payroll'!L769,0),IF('People_Inputs'!$E$49="CORP",'Payroll'!L789,0),IF('People_Inputs'!$E$50="CORP",'Payroll'!L809,0),IF('People_Inputs'!$E$51="CORP",'Payroll'!L829,0),IF('People_Inputs'!$E$52="CORP",'Payroll'!L849,0),IF('People_Inputs'!$E$53="CORP",'Payroll'!L869,0),IF('People_Inputs'!$E$54="CORP",'Payroll'!L889,0),IF('People_Inputs'!$E$55="CORP",'Payroll'!L909,0),IF('People_Inputs'!$E$56="CORP",'Payroll'!L929,0),IF('People_Inputs'!$E$57="CORP",'Payroll'!L949,0),IF('People_Inputs'!$E$58="CORP",'Payroll'!L969,0),IF('People_Inputs'!$E$59="CORP",'Payroll'!L989,0),IF('People_Inputs'!$E$60="CORP",'Payroll'!L1009,0),IF('People_Inputs'!$E$61="CORP",'Payroll'!L1029,0),IF('People_Inputs'!$E$62="CORP",'Payroll'!L1049,0),IF('People_Inputs'!$E$63="CORP",'Payroll'!L1069,0),IF('People_Inputs'!$E$64="CORP",'Payroll'!L1089,0),IF('People_Inputs'!$E$65="CORP",'Payroll'!L1109,0),IF('People_Inputs'!$E$66="CORP",'Payroll'!L1129,0),IF('People_Inputs'!$E$67="CORP",'Payroll'!L1149,0),IF('People_Inputs'!$E$68="CORP",'Payroll'!L1169,0),IF('People_Inputs'!$E$69="CORP",'Payroll'!L1189,0),IF('People_Inputs'!$E$70="CORP",'Payroll'!L1209,0))</f>
        <v>0</v>
      </c>
      <c r="M45" s="35">
        <f>SUM(IF('People_Inputs'!$E$11="CORP",'Payroll'!M29,0),IF('People_Inputs'!$E$12="CORP",'Payroll'!M49,0),IF('People_Inputs'!$E$13="CORP",'Payroll'!M69,0),IF('People_Inputs'!$E$14="CORP",'Payroll'!M89,0),IF('People_Inputs'!$E$15="CORP",'Payroll'!M109,0),IF('People_Inputs'!$E$16="CORP",'Payroll'!M129,0),IF('People_Inputs'!$E$17="CORP",'Payroll'!M149,0),IF('People_Inputs'!$E$18="CORP",'Payroll'!M169,0),IF('People_Inputs'!$E$19="CORP",'Payroll'!M189,0),IF('People_Inputs'!$E$20="CORP",'Payroll'!M209,0),IF('People_Inputs'!$E$21="CORP",'Payroll'!M229,0),IF('People_Inputs'!$E$22="CORP",'Payroll'!M249,0),IF('People_Inputs'!$E$23="CORP",'Payroll'!M269,0),IF('People_Inputs'!$E$24="CORP",'Payroll'!M289,0),IF('People_Inputs'!$E$25="CORP",'Payroll'!M309,0),IF('People_Inputs'!$E$26="CORP",'Payroll'!M329,0),IF('People_Inputs'!$E$27="CORP",'Payroll'!M349,0),IF('People_Inputs'!$E$28="CORP",'Payroll'!M369,0),IF('People_Inputs'!$E$29="CORP",'Payroll'!M389,0),IF('People_Inputs'!$E$30="CORP",'Payroll'!M409,0),IF('People_Inputs'!$E$31="CORP",'Payroll'!M429,0),IF('People_Inputs'!$E$32="CORP",'Payroll'!M449,0),IF('People_Inputs'!$E$33="CORP",'Payroll'!M469,0),IF('People_Inputs'!$E$34="CORP",'Payroll'!M489,0),IF('People_Inputs'!$E$35="CORP",'Payroll'!M509,0),IF('People_Inputs'!$E$36="CORP",'Payroll'!M529,0),IF('People_Inputs'!$E$37="CORP",'Payroll'!M549,0),IF('People_Inputs'!$E$38="CORP",'Payroll'!M569,0),IF('People_Inputs'!$E$39="CORP",'Payroll'!M589,0),IF('People_Inputs'!$E$40="CORP",'Payroll'!M609,0),IF('People_Inputs'!$E$41="CORP",'Payroll'!M629,0),IF('People_Inputs'!$E$42="CORP",'Payroll'!M649,0),IF('People_Inputs'!$E$43="CORP",'Payroll'!M669,0),IF('People_Inputs'!$E$44="CORP",'Payroll'!M689,0),IF('People_Inputs'!$E$45="CORP",'Payroll'!M709,0),IF('People_Inputs'!$E$46="CORP",'Payroll'!M729,0),IF('People_Inputs'!$E$47="CORP",'Payroll'!M749,0),IF('People_Inputs'!$E$48="CORP",'Payroll'!M769,0),IF('People_Inputs'!$E$49="CORP",'Payroll'!M789,0),IF('People_Inputs'!$E$50="CORP",'Payroll'!M809,0),IF('People_Inputs'!$E$51="CORP",'Payroll'!M829,0),IF('People_Inputs'!$E$52="CORP",'Payroll'!M849,0),IF('People_Inputs'!$E$53="CORP",'Payroll'!M869,0),IF('People_Inputs'!$E$54="CORP",'Payroll'!M889,0),IF('People_Inputs'!$E$55="CORP",'Payroll'!M909,0),IF('People_Inputs'!$E$56="CORP",'Payroll'!M929,0),IF('People_Inputs'!$E$57="CORP",'Payroll'!M949,0),IF('People_Inputs'!$E$58="CORP",'Payroll'!M969,0),IF('People_Inputs'!$E$59="CORP",'Payroll'!M989,0),IF('People_Inputs'!$E$60="CORP",'Payroll'!M1009,0),IF('People_Inputs'!$E$61="CORP",'Payroll'!M1029,0),IF('People_Inputs'!$E$62="CORP",'Payroll'!M1049,0),IF('People_Inputs'!$E$63="CORP",'Payroll'!M1069,0),IF('People_Inputs'!$E$64="CORP",'Payroll'!M1089,0),IF('People_Inputs'!$E$65="CORP",'Payroll'!M1109,0),IF('People_Inputs'!$E$66="CORP",'Payroll'!M1129,0),IF('People_Inputs'!$E$67="CORP",'Payroll'!M1149,0),IF('People_Inputs'!$E$68="CORP",'Payroll'!M1169,0),IF('People_Inputs'!$E$69="CORP",'Payroll'!M1189,0),IF('People_Inputs'!$E$70="CORP",'Payroll'!M1209,0))</f>
        <v>0</v>
      </c>
      <c r="N45" s="35">
        <f>SUM(IF('People_Inputs'!$E$11="CORP",'Payroll'!N29,0),IF('People_Inputs'!$E$12="CORP",'Payroll'!N49,0),IF('People_Inputs'!$E$13="CORP",'Payroll'!N69,0),IF('People_Inputs'!$E$14="CORP",'Payroll'!N89,0),IF('People_Inputs'!$E$15="CORP",'Payroll'!N109,0),IF('People_Inputs'!$E$16="CORP",'Payroll'!N129,0),IF('People_Inputs'!$E$17="CORP",'Payroll'!N149,0),IF('People_Inputs'!$E$18="CORP",'Payroll'!N169,0),IF('People_Inputs'!$E$19="CORP",'Payroll'!N189,0),IF('People_Inputs'!$E$20="CORP",'Payroll'!N209,0),IF('People_Inputs'!$E$21="CORP",'Payroll'!N229,0),IF('People_Inputs'!$E$22="CORP",'Payroll'!N249,0),IF('People_Inputs'!$E$23="CORP",'Payroll'!N269,0),IF('People_Inputs'!$E$24="CORP",'Payroll'!N289,0),IF('People_Inputs'!$E$25="CORP",'Payroll'!N309,0),IF('People_Inputs'!$E$26="CORP",'Payroll'!N329,0),IF('People_Inputs'!$E$27="CORP",'Payroll'!N349,0),IF('People_Inputs'!$E$28="CORP",'Payroll'!N369,0),IF('People_Inputs'!$E$29="CORP",'Payroll'!N389,0),IF('People_Inputs'!$E$30="CORP",'Payroll'!N409,0),IF('People_Inputs'!$E$31="CORP",'Payroll'!N429,0),IF('People_Inputs'!$E$32="CORP",'Payroll'!N449,0),IF('People_Inputs'!$E$33="CORP",'Payroll'!N469,0),IF('People_Inputs'!$E$34="CORP",'Payroll'!N489,0),IF('People_Inputs'!$E$35="CORP",'Payroll'!N509,0),IF('People_Inputs'!$E$36="CORP",'Payroll'!N529,0),IF('People_Inputs'!$E$37="CORP",'Payroll'!N549,0),IF('People_Inputs'!$E$38="CORP",'Payroll'!N569,0),IF('People_Inputs'!$E$39="CORP",'Payroll'!N589,0),IF('People_Inputs'!$E$40="CORP",'Payroll'!N609,0),IF('People_Inputs'!$E$41="CORP",'Payroll'!N629,0),IF('People_Inputs'!$E$42="CORP",'Payroll'!N649,0),IF('People_Inputs'!$E$43="CORP",'Payroll'!N669,0),IF('People_Inputs'!$E$44="CORP",'Payroll'!N689,0),IF('People_Inputs'!$E$45="CORP",'Payroll'!N709,0),IF('People_Inputs'!$E$46="CORP",'Payroll'!N729,0),IF('People_Inputs'!$E$47="CORP",'Payroll'!N749,0),IF('People_Inputs'!$E$48="CORP",'Payroll'!N769,0),IF('People_Inputs'!$E$49="CORP",'Payroll'!N789,0),IF('People_Inputs'!$E$50="CORP",'Payroll'!N809,0),IF('People_Inputs'!$E$51="CORP",'Payroll'!N829,0),IF('People_Inputs'!$E$52="CORP",'Payroll'!N849,0),IF('People_Inputs'!$E$53="CORP",'Payroll'!N869,0),IF('People_Inputs'!$E$54="CORP",'Payroll'!N889,0),IF('People_Inputs'!$E$55="CORP",'Payroll'!N909,0),IF('People_Inputs'!$E$56="CORP",'Payroll'!N929,0),IF('People_Inputs'!$E$57="CORP",'Payroll'!N949,0),IF('People_Inputs'!$E$58="CORP",'Payroll'!N969,0),IF('People_Inputs'!$E$59="CORP",'Payroll'!N989,0),IF('People_Inputs'!$E$60="CORP",'Payroll'!N1009,0),IF('People_Inputs'!$E$61="CORP",'Payroll'!N1029,0),IF('People_Inputs'!$E$62="CORP",'Payroll'!N1049,0),IF('People_Inputs'!$E$63="CORP",'Payroll'!N1069,0),IF('People_Inputs'!$E$64="CORP",'Payroll'!N1089,0),IF('People_Inputs'!$E$65="CORP",'Payroll'!N1109,0),IF('People_Inputs'!$E$66="CORP",'Payroll'!N1129,0),IF('People_Inputs'!$E$67="CORP",'Payroll'!N1149,0),IF('People_Inputs'!$E$68="CORP",'Payroll'!N1169,0),IF('People_Inputs'!$E$69="CORP",'Payroll'!N1189,0),IF('People_Inputs'!$E$70="CORP",'Payroll'!N1209,0))</f>
        <v>0</v>
      </c>
      <c r="O45" s="35">
        <f>SUM(IF('People_Inputs'!$E$11="CORP",'Payroll'!O29,0),IF('People_Inputs'!$E$12="CORP",'Payroll'!O49,0),IF('People_Inputs'!$E$13="CORP",'Payroll'!O69,0),IF('People_Inputs'!$E$14="CORP",'Payroll'!O89,0),IF('People_Inputs'!$E$15="CORP",'Payroll'!O109,0),IF('People_Inputs'!$E$16="CORP",'Payroll'!O129,0),IF('People_Inputs'!$E$17="CORP",'Payroll'!O149,0),IF('People_Inputs'!$E$18="CORP",'Payroll'!O169,0),IF('People_Inputs'!$E$19="CORP",'Payroll'!O189,0),IF('People_Inputs'!$E$20="CORP",'Payroll'!O209,0),IF('People_Inputs'!$E$21="CORP",'Payroll'!O229,0),IF('People_Inputs'!$E$22="CORP",'Payroll'!O249,0),IF('People_Inputs'!$E$23="CORP",'Payroll'!O269,0),IF('People_Inputs'!$E$24="CORP",'Payroll'!O289,0),IF('People_Inputs'!$E$25="CORP",'Payroll'!O309,0),IF('People_Inputs'!$E$26="CORP",'Payroll'!O329,0),IF('People_Inputs'!$E$27="CORP",'Payroll'!O349,0),IF('People_Inputs'!$E$28="CORP",'Payroll'!O369,0),IF('People_Inputs'!$E$29="CORP",'Payroll'!O389,0),IF('People_Inputs'!$E$30="CORP",'Payroll'!O409,0),IF('People_Inputs'!$E$31="CORP",'Payroll'!O429,0),IF('People_Inputs'!$E$32="CORP",'Payroll'!O449,0),IF('People_Inputs'!$E$33="CORP",'Payroll'!O469,0),IF('People_Inputs'!$E$34="CORP",'Payroll'!O489,0),IF('People_Inputs'!$E$35="CORP",'Payroll'!O509,0),IF('People_Inputs'!$E$36="CORP",'Payroll'!O529,0),IF('People_Inputs'!$E$37="CORP",'Payroll'!O549,0),IF('People_Inputs'!$E$38="CORP",'Payroll'!O569,0),IF('People_Inputs'!$E$39="CORP",'Payroll'!O589,0),IF('People_Inputs'!$E$40="CORP",'Payroll'!O609,0),IF('People_Inputs'!$E$41="CORP",'Payroll'!O629,0),IF('People_Inputs'!$E$42="CORP",'Payroll'!O649,0),IF('People_Inputs'!$E$43="CORP",'Payroll'!O669,0),IF('People_Inputs'!$E$44="CORP",'Payroll'!O689,0),IF('People_Inputs'!$E$45="CORP",'Payroll'!O709,0),IF('People_Inputs'!$E$46="CORP",'Payroll'!O729,0),IF('People_Inputs'!$E$47="CORP",'Payroll'!O749,0),IF('People_Inputs'!$E$48="CORP",'Payroll'!O769,0),IF('People_Inputs'!$E$49="CORP",'Payroll'!O789,0),IF('People_Inputs'!$E$50="CORP",'Payroll'!O809,0),IF('People_Inputs'!$E$51="CORP",'Payroll'!O829,0),IF('People_Inputs'!$E$52="CORP",'Payroll'!O849,0),IF('People_Inputs'!$E$53="CORP",'Payroll'!O869,0),IF('People_Inputs'!$E$54="CORP",'Payroll'!O889,0),IF('People_Inputs'!$E$55="CORP",'Payroll'!O909,0),IF('People_Inputs'!$E$56="CORP",'Payroll'!O929,0),IF('People_Inputs'!$E$57="CORP",'Payroll'!O949,0),IF('People_Inputs'!$E$58="CORP",'Payroll'!O969,0),IF('People_Inputs'!$E$59="CORP",'Payroll'!O989,0),IF('People_Inputs'!$E$60="CORP",'Payroll'!O1009,0),IF('People_Inputs'!$E$61="CORP",'Payroll'!O1029,0),IF('People_Inputs'!$E$62="CORP",'Payroll'!O1049,0),IF('People_Inputs'!$E$63="CORP",'Payroll'!O1069,0),IF('People_Inputs'!$E$64="CORP",'Payroll'!O1089,0),IF('People_Inputs'!$E$65="CORP",'Payroll'!O1109,0),IF('People_Inputs'!$E$66="CORP",'Payroll'!O1129,0),IF('People_Inputs'!$E$67="CORP",'Payroll'!O1149,0),IF('People_Inputs'!$E$68="CORP",'Payroll'!O1169,0),IF('People_Inputs'!$E$69="CORP",'Payroll'!O1189,0),IF('People_Inputs'!$E$70="CORP",'Payroll'!O1209,0))</f>
        <v>0</v>
      </c>
      <c r="P45" s="35">
        <f>SUM(IF('People_Inputs'!$E$11="CORP",'Payroll'!P29,0),IF('People_Inputs'!$E$12="CORP",'Payroll'!P49,0),IF('People_Inputs'!$E$13="CORP",'Payroll'!P69,0),IF('People_Inputs'!$E$14="CORP",'Payroll'!P89,0),IF('People_Inputs'!$E$15="CORP",'Payroll'!P109,0),IF('People_Inputs'!$E$16="CORP",'Payroll'!P129,0),IF('People_Inputs'!$E$17="CORP",'Payroll'!P149,0),IF('People_Inputs'!$E$18="CORP",'Payroll'!P169,0),IF('People_Inputs'!$E$19="CORP",'Payroll'!P189,0),IF('People_Inputs'!$E$20="CORP",'Payroll'!P209,0),IF('People_Inputs'!$E$21="CORP",'Payroll'!P229,0),IF('People_Inputs'!$E$22="CORP",'Payroll'!P249,0),IF('People_Inputs'!$E$23="CORP",'Payroll'!P269,0),IF('People_Inputs'!$E$24="CORP",'Payroll'!P289,0),IF('People_Inputs'!$E$25="CORP",'Payroll'!P309,0),IF('People_Inputs'!$E$26="CORP",'Payroll'!P329,0),IF('People_Inputs'!$E$27="CORP",'Payroll'!P349,0),IF('People_Inputs'!$E$28="CORP",'Payroll'!P369,0),IF('People_Inputs'!$E$29="CORP",'Payroll'!P389,0),IF('People_Inputs'!$E$30="CORP",'Payroll'!P409,0),IF('People_Inputs'!$E$31="CORP",'Payroll'!P429,0),IF('People_Inputs'!$E$32="CORP",'Payroll'!P449,0),IF('People_Inputs'!$E$33="CORP",'Payroll'!P469,0),IF('People_Inputs'!$E$34="CORP",'Payroll'!P489,0),IF('People_Inputs'!$E$35="CORP",'Payroll'!P509,0),IF('People_Inputs'!$E$36="CORP",'Payroll'!P529,0),IF('People_Inputs'!$E$37="CORP",'Payroll'!P549,0),IF('People_Inputs'!$E$38="CORP",'Payroll'!P569,0),IF('People_Inputs'!$E$39="CORP",'Payroll'!P589,0),IF('People_Inputs'!$E$40="CORP",'Payroll'!P609,0),IF('People_Inputs'!$E$41="CORP",'Payroll'!P629,0),IF('People_Inputs'!$E$42="CORP",'Payroll'!P649,0),IF('People_Inputs'!$E$43="CORP",'Payroll'!P669,0),IF('People_Inputs'!$E$44="CORP",'Payroll'!P689,0),IF('People_Inputs'!$E$45="CORP",'Payroll'!P709,0),IF('People_Inputs'!$E$46="CORP",'Payroll'!P729,0),IF('People_Inputs'!$E$47="CORP",'Payroll'!P749,0),IF('People_Inputs'!$E$48="CORP",'Payroll'!P769,0),IF('People_Inputs'!$E$49="CORP",'Payroll'!P789,0),IF('People_Inputs'!$E$50="CORP",'Payroll'!P809,0),IF('People_Inputs'!$E$51="CORP",'Payroll'!P829,0),IF('People_Inputs'!$E$52="CORP",'Payroll'!P849,0),IF('People_Inputs'!$E$53="CORP",'Payroll'!P869,0),IF('People_Inputs'!$E$54="CORP",'Payroll'!P889,0),IF('People_Inputs'!$E$55="CORP",'Payroll'!P909,0),IF('People_Inputs'!$E$56="CORP",'Payroll'!P929,0),IF('People_Inputs'!$E$57="CORP",'Payroll'!P949,0),IF('People_Inputs'!$E$58="CORP",'Payroll'!P969,0),IF('People_Inputs'!$E$59="CORP",'Payroll'!P989,0),IF('People_Inputs'!$E$60="CORP",'Payroll'!P1009,0),IF('People_Inputs'!$E$61="CORP",'Payroll'!P1029,0),IF('People_Inputs'!$E$62="CORP",'Payroll'!P1049,0),IF('People_Inputs'!$E$63="CORP",'Payroll'!P1069,0),IF('People_Inputs'!$E$64="CORP",'Payroll'!P1089,0),IF('People_Inputs'!$E$65="CORP",'Payroll'!P1109,0),IF('People_Inputs'!$E$66="CORP",'Payroll'!P1129,0),IF('People_Inputs'!$E$67="CORP",'Payroll'!P1149,0),IF('People_Inputs'!$E$68="CORP",'Payroll'!P1169,0),IF('People_Inputs'!$E$69="CORP",'Payroll'!P1189,0),IF('People_Inputs'!$E$70="CORP",'Payroll'!P1209,0))</f>
        <v>0</v>
      </c>
      <c r="Q45" s="35">
        <f>SUM(IF('People_Inputs'!$E$11="CORP",'Payroll'!Q29,0),IF('People_Inputs'!$E$12="CORP",'Payroll'!Q49,0),IF('People_Inputs'!$E$13="CORP",'Payroll'!Q69,0),IF('People_Inputs'!$E$14="CORP",'Payroll'!Q89,0),IF('People_Inputs'!$E$15="CORP",'Payroll'!Q109,0),IF('People_Inputs'!$E$16="CORP",'Payroll'!Q129,0),IF('People_Inputs'!$E$17="CORP",'Payroll'!Q149,0),IF('People_Inputs'!$E$18="CORP",'Payroll'!Q169,0),IF('People_Inputs'!$E$19="CORP",'Payroll'!Q189,0),IF('People_Inputs'!$E$20="CORP",'Payroll'!Q209,0),IF('People_Inputs'!$E$21="CORP",'Payroll'!Q229,0),IF('People_Inputs'!$E$22="CORP",'Payroll'!Q249,0),IF('People_Inputs'!$E$23="CORP",'Payroll'!Q269,0),IF('People_Inputs'!$E$24="CORP",'Payroll'!Q289,0),IF('People_Inputs'!$E$25="CORP",'Payroll'!Q309,0),IF('People_Inputs'!$E$26="CORP",'Payroll'!Q329,0),IF('People_Inputs'!$E$27="CORP",'Payroll'!Q349,0),IF('People_Inputs'!$E$28="CORP",'Payroll'!Q369,0),IF('People_Inputs'!$E$29="CORP",'Payroll'!Q389,0),IF('People_Inputs'!$E$30="CORP",'Payroll'!Q409,0),IF('People_Inputs'!$E$31="CORP",'Payroll'!Q429,0),IF('People_Inputs'!$E$32="CORP",'Payroll'!Q449,0),IF('People_Inputs'!$E$33="CORP",'Payroll'!Q469,0),IF('People_Inputs'!$E$34="CORP",'Payroll'!Q489,0),IF('People_Inputs'!$E$35="CORP",'Payroll'!Q509,0),IF('People_Inputs'!$E$36="CORP",'Payroll'!Q529,0),IF('People_Inputs'!$E$37="CORP",'Payroll'!Q549,0),IF('People_Inputs'!$E$38="CORP",'Payroll'!Q569,0),IF('People_Inputs'!$E$39="CORP",'Payroll'!Q589,0),IF('People_Inputs'!$E$40="CORP",'Payroll'!Q609,0),IF('People_Inputs'!$E$41="CORP",'Payroll'!Q629,0),IF('People_Inputs'!$E$42="CORP",'Payroll'!Q649,0),IF('People_Inputs'!$E$43="CORP",'Payroll'!Q669,0),IF('People_Inputs'!$E$44="CORP",'Payroll'!Q689,0),IF('People_Inputs'!$E$45="CORP",'Payroll'!Q709,0),IF('People_Inputs'!$E$46="CORP",'Payroll'!Q729,0),IF('People_Inputs'!$E$47="CORP",'Payroll'!Q749,0),IF('People_Inputs'!$E$48="CORP",'Payroll'!Q769,0),IF('People_Inputs'!$E$49="CORP",'Payroll'!Q789,0),IF('People_Inputs'!$E$50="CORP",'Payroll'!Q809,0),IF('People_Inputs'!$E$51="CORP",'Payroll'!Q829,0),IF('People_Inputs'!$E$52="CORP",'Payroll'!Q849,0),IF('People_Inputs'!$E$53="CORP",'Payroll'!Q869,0),IF('People_Inputs'!$E$54="CORP",'Payroll'!Q889,0),IF('People_Inputs'!$E$55="CORP",'Payroll'!Q909,0),IF('People_Inputs'!$E$56="CORP",'Payroll'!Q929,0),IF('People_Inputs'!$E$57="CORP",'Payroll'!Q949,0),IF('People_Inputs'!$E$58="CORP",'Payroll'!Q969,0),IF('People_Inputs'!$E$59="CORP",'Payroll'!Q989,0),IF('People_Inputs'!$E$60="CORP",'Payroll'!Q1009,0),IF('People_Inputs'!$E$61="CORP",'Payroll'!Q1029,0),IF('People_Inputs'!$E$62="CORP",'Payroll'!Q1049,0),IF('People_Inputs'!$E$63="CORP",'Payroll'!Q1069,0),IF('People_Inputs'!$E$64="CORP",'Payroll'!Q1089,0),IF('People_Inputs'!$E$65="CORP",'Payroll'!Q1109,0),IF('People_Inputs'!$E$66="CORP",'Payroll'!Q1129,0),IF('People_Inputs'!$E$67="CORP",'Payroll'!Q1149,0),IF('People_Inputs'!$E$68="CORP",'Payroll'!Q1169,0),IF('People_Inputs'!$E$69="CORP",'Payroll'!Q1189,0),IF('People_Inputs'!$E$70="CORP",'Payroll'!Q1209,0))</f>
        <v>0</v>
      </c>
      <c r="R45" s="35">
        <f>SUM(IF('People_Inputs'!$E$11="CORP",'Payroll'!R29,0),IF('People_Inputs'!$E$12="CORP",'Payroll'!R49,0),IF('People_Inputs'!$E$13="CORP",'Payroll'!R69,0),IF('People_Inputs'!$E$14="CORP",'Payroll'!R89,0),IF('People_Inputs'!$E$15="CORP",'Payroll'!R109,0),IF('People_Inputs'!$E$16="CORP",'Payroll'!R129,0),IF('People_Inputs'!$E$17="CORP",'Payroll'!R149,0),IF('People_Inputs'!$E$18="CORP",'Payroll'!R169,0),IF('People_Inputs'!$E$19="CORP",'Payroll'!R189,0),IF('People_Inputs'!$E$20="CORP",'Payroll'!R209,0),IF('People_Inputs'!$E$21="CORP",'Payroll'!R229,0),IF('People_Inputs'!$E$22="CORP",'Payroll'!R249,0),IF('People_Inputs'!$E$23="CORP",'Payroll'!R269,0),IF('People_Inputs'!$E$24="CORP",'Payroll'!R289,0),IF('People_Inputs'!$E$25="CORP",'Payroll'!R309,0),IF('People_Inputs'!$E$26="CORP",'Payroll'!R329,0),IF('People_Inputs'!$E$27="CORP",'Payroll'!R349,0),IF('People_Inputs'!$E$28="CORP",'Payroll'!R369,0),IF('People_Inputs'!$E$29="CORP",'Payroll'!R389,0),IF('People_Inputs'!$E$30="CORP",'Payroll'!R409,0),IF('People_Inputs'!$E$31="CORP",'Payroll'!R429,0),IF('People_Inputs'!$E$32="CORP",'Payroll'!R449,0),IF('People_Inputs'!$E$33="CORP",'Payroll'!R469,0),IF('People_Inputs'!$E$34="CORP",'Payroll'!R489,0),IF('People_Inputs'!$E$35="CORP",'Payroll'!R509,0),IF('People_Inputs'!$E$36="CORP",'Payroll'!R529,0),IF('People_Inputs'!$E$37="CORP",'Payroll'!R549,0),IF('People_Inputs'!$E$38="CORP",'Payroll'!R569,0),IF('People_Inputs'!$E$39="CORP",'Payroll'!R589,0),IF('People_Inputs'!$E$40="CORP",'Payroll'!R609,0),IF('People_Inputs'!$E$41="CORP",'Payroll'!R629,0),IF('People_Inputs'!$E$42="CORP",'Payroll'!R649,0),IF('People_Inputs'!$E$43="CORP",'Payroll'!R669,0),IF('People_Inputs'!$E$44="CORP",'Payroll'!R689,0),IF('People_Inputs'!$E$45="CORP",'Payroll'!R709,0),IF('People_Inputs'!$E$46="CORP",'Payroll'!R729,0),IF('People_Inputs'!$E$47="CORP",'Payroll'!R749,0),IF('People_Inputs'!$E$48="CORP",'Payroll'!R769,0),IF('People_Inputs'!$E$49="CORP",'Payroll'!R789,0),IF('People_Inputs'!$E$50="CORP",'Payroll'!R809,0),IF('People_Inputs'!$E$51="CORP",'Payroll'!R829,0),IF('People_Inputs'!$E$52="CORP",'Payroll'!R849,0),IF('People_Inputs'!$E$53="CORP",'Payroll'!R869,0),IF('People_Inputs'!$E$54="CORP",'Payroll'!R889,0),IF('People_Inputs'!$E$55="CORP",'Payroll'!R909,0),IF('People_Inputs'!$E$56="CORP",'Payroll'!R929,0),IF('People_Inputs'!$E$57="CORP",'Payroll'!R949,0),IF('People_Inputs'!$E$58="CORP",'Payroll'!R969,0),IF('People_Inputs'!$E$59="CORP",'Payroll'!R989,0),IF('People_Inputs'!$E$60="CORP",'Payroll'!R1009,0),IF('People_Inputs'!$E$61="CORP",'Payroll'!R1029,0),IF('People_Inputs'!$E$62="CORP",'Payroll'!R1049,0),IF('People_Inputs'!$E$63="CORP",'Payroll'!R1069,0),IF('People_Inputs'!$E$64="CORP",'Payroll'!R1089,0),IF('People_Inputs'!$E$65="CORP",'Payroll'!R1109,0),IF('People_Inputs'!$E$66="CORP",'Payroll'!R1129,0),IF('People_Inputs'!$E$67="CORP",'Payroll'!R1149,0),IF('People_Inputs'!$E$68="CORP",'Payroll'!R1169,0),IF('People_Inputs'!$E$69="CORP",'Payroll'!R1189,0),IF('People_Inputs'!$E$70="CORP",'Payroll'!R1209,0))</f>
        <v>0</v>
      </c>
      <c r="S45" s="35">
        <f>SUM(IF('People_Inputs'!$E$11="CORP",'Payroll'!S29,0),IF('People_Inputs'!$E$12="CORP",'Payroll'!S49,0),IF('People_Inputs'!$E$13="CORP",'Payroll'!S69,0),IF('People_Inputs'!$E$14="CORP",'Payroll'!S89,0),IF('People_Inputs'!$E$15="CORP",'Payroll'!S109,0),IF('People_Inputs'!$E$16="CORP",'Payroll'!S129,0),IF('People_Inputs'!$E$17="CORP",'Payroll'!S149,0),IF('People_Inputs'!$E$18="CORP",'Payroll'!S169,0),IF('People_Inputs'!$E$19="CORP",'Payroll'!S189,0),IF('People_Inputs'!$E$20="CORP",'Payroll'!S209,0),IF('People_Inputs'!$E$21="CORP",'Payroll'!S229,0),IF('People_Inputs'!$E$22="CORP",'Payroll'!S249,0),IF('People_Inputs'!$E$23="CORP",'Payroll'!S269,0),IF('People_Inputs'!$E$24="CORP",'Payroll'!S289,0),IF('People_Inputs'!$E$25="CORP",'Payroll'!S309,0),IF('People_Inputs'!$E$26="CORP",'Payroll'!S329,0),IF('People_Inputs'!$E$27="CORP",'Payroll'!S349,0),IF('People_Inputs'!$E$28="CORP",'Payroll'!S369,0),IF('People_Inputs'!$E$29="CORP",'Payroll'!S389,0),IF('People_Inputs'!$E$30="CORP",'Payroll'!S409,0),IF('People_Inputs'!$E$31="CORP",'Payroll'!S429,0),IF('People_Inputs'!$E$32="CORP",'Payroll'!S449,0),IF('People_Inputs'!$E$33="CORP",'Payroll'!S469,0),IF('People_Inputs'!$E$34="CORP",'Payroll'!S489,0),IF('People_Inputs'!$E$35="CORP",'Payroll'!S509,0),IF('People_Inputs'!$E$36="CORP",'Payroll'!S529,0),IF('People_Inputs'!$E$37="CORP",'Payroll'!S549,0),IF('People_Inputs'!$E$38="CORP",'Payroll'!S569,0),IF('People_Inputs'!$E$39="CORP",'Payroll'!S589,0),IF('People_Inputs'!$E$40="CORP",'Payroll'!S609,0),IF('People_Inputs'!$E$41="CORP",'Payroll'!S629,0),IF('People_Inputs'!$E$42="CORP",'Payroll'!S649,0),IF('People_Inputs'!$E$43="CORP",'Payroll'!S669,0),IF('People_Inputs'!$E$44="CORP",'Payroll'!S689,0),IF('People_Inputs'!$E$45="CORP",'Payroll'!S709,0),IF('People_Inputs'!$E$46="CORP",'Payroll'!S729,0),IF('People_Inputs'!$E$47="CORP",'Payroll'!S749,0),IF('People_Inputs'!$E$48="CORP",'Payroll'!S769,0),IF('People_Inputs'!$E$49="CORP",'Payroll'!S789,0),IF('People_Inputs'!$E$50="CORP",'Payroll'!S809,0),IF('People_Inputs'!$E$51="CORP",'Payroll'!S829,0),IF('People_Inputs'!$E$52="CORP",'Payroll'!S849,0),IF('People_Inputs'!$E$53="CORP",'Payroll'!S869,0),IF('People_Inputs'!$E$54="CORP",'Payroll'!S889,0),IF('People_Inputs'!$E$55="CORP",'Payroll'!S909,0),IF('People_Inputs'!$E$56="CORP",'Payroll'!S929,0),IF('People_Inputs'!$E$57="CORP",'Payroll'!S949,0),IF('People_Inputs'!$E$58="CORP",'Payroll'!S969,0),IF('People_Inputs'!$E$59="CORP",'Payroll'!S989,0),IF('People_Inputs'!$E$60="CORP",'Payroll'!S1009,0),IF('People_Inputs'!$E$61="CORP",'Payroll'!S1029,0),IF('People_Inputs'!$E$62="CORP",'Payroll'!S1049,0),IF('People_Inputs'!$E$63="CORP",'Payroll'!S1069,0),IF('People_Inputs'!$E$64="CORP",'Payroll'!S1089,0),IF('People_Inputs'!$E$65="CORP",'Payroll'!S1109,0),IF('People_Inputs'!$E$66="CORP",'Payroll'!S1129,0),IF('People_Inputs'!$E$67="CORP",'Payroll'!S1149,0),IF('People_Inputs'!$E$68="CORP",'Payroll'!S1169,0),IF('People_Inputs'!$E$69="CORP",'Payroll'!S1189,0),IF('People_Inputs'!$E$70="CORP",'Payroll'!S1209,0))</f>
        <v>0</v>
      </c>
      <c r="T45" s="35">
        <f>SUM(IF('People_Inputs'!$E$11="CORP",'Payroll'!T29,0),IF('People_Inputs'!$E$12="CORP",'Payroll'!T49,0),IF('People_Inputs'!$E$13="CORP",'Payroll'!T69,0),IF('People_Inputs'!$E$14="CORP",'Payroll'!T89,0),IF('People_Inputs'!$E$15="CORP",'Payroll'!T109,0),IF('People_Inputs'!$E$16="CORP",'Payroll'!T129,0),IF('People_Inputs'!$E$17="CORP",'Payroll'!T149,0),IF('People_Inputs'!$E$18="CORP",'Payroll'!T169,0),IF('People_Inputs'!$E$19="CORP",'Payroll'!T189,0),IF('People_Inputs'!$E$20="CORP",'Payroll'!T209,0),IF('People_Inputs'!$E$21="CORP",'Payroll'!T229,0),IF('People_Inputs'!$E$22="CORP",'Payroll'!T249,0),IF('People_Inputs'!$E$23="CORP",'Payroll'!T269,0),IF('People_Inputs'!$E$24="CORP",'Payroll'!T289,0),IF('People_Inputs'!$E$25="CORP",'Payroll'!T309,0),IF('People_Inputs'!$E$26="CORP",'Payroll'!T329,0),IF('People_Inputs'!$E$27="CORP",'Payroll'!T349,0),IF('People_Inputs'!$E$28="CORP",'Payroll'!T369,0),IF('People_Inputs'!$E$29="CORP",'Payroll'!T389,0),IF('People_Inputs'!$E$30="CORP",'Payroll'!T409,0),IF('People_Inputs'!$E$31="CORP",'Payroll'!T429,0),IF('People_Inputs'!$E$32="CORP",'Payroll'!T449,0),IF('People_Inputs'!$E$33="CORP",'Payroll'!T469,0),IF('People_Inputs'!$E$34="CORP",'Payroll'!T489,0),IF('People_Inputs'!$E$35="CORP",'Payroll'!T509,0),IF('People_Inputs'!$E$36="CORP",'Payroll'!T529,0),IF('People_Inputs'!$E$37="CORP",'Payroll'!T549,0),IF('People_Inputs'!$E$38="CORP",'Payroll'!T569,0),IF('People_Inputs'!$E$39="CORP",'Payroll'!T589,0),IF('People_Inputs'!$E$40="CORP",'Payroll'!T609,0),IF('People_Inputs'!$E$41="CORP",'Payroll'!T629,0),IF('People_Inputs'!$E$42="CORP",'Payroll'!T649,0),IF('People_Inputs'!$E$43="CORP",'Payroll'!T669,0),IF('People_Inputs'!$E$44="CORP",'Payroll'!T689,0),IF('People_Inputs'!$E$45="CORP",'Payroll'!T709,0),IF('People_Inputs'!$E$46="CORP",'Payroll'!T729,0),IF('People_Inputs'!$E$47="CORP",'Payroll'!T749,0),IF('People_Inputs'!$E$48="CORP",'Payroll'!T769,0),IF('People_Inputs'!$E$49="CORP",'Payroll'!T789,0),IF('People_Inputs'!$E$50="CORP",'Payroll'!T809,0),IF('People_Inputs'!$E$51="CORP",'Payroll'!T829,0),IF('People_Inputs'!$E$52="CORP",'Payroll'!T849,0),IF('People_Inputs'!$E$53="CORP",'Payroll'!T869,0),IF('People_Inputs'!$E$54="CORP",'Payroll'!T889,0),IF('People_Inputs'!$E$55="CORP",'Payroll'!T909,0),IF('People_Inputs'!$E$56="CORP",'Payroll'!T929,0),IF('People_Inputs'!$E$57="CORP",'Payroll'!T949,0),IF('People_Inputs'!$E$58="CORP",'Payroll'!T969,0),IF('People_Inputs'!$E$59="CORP",'Payroll'!T989,0),IF('People_Inputs'!$E$60="CORP",'Payroll'!T1009,0),IF('People_Inputs'!$E$61="CORP",'Payroll'!T1029,0),IF('People_Inputs'!$E$62="CORP",'Payroll'!T1049,0),IF('People_Inputs'!$E$63="CORP",'Payroll'!T1069,0),IF('People_Inputs'!$E$64="CORP",'Payroll'!T1089,0),IF('People_Inputs'!$E$65="CORP",'Payroll'!T1109,0),IF('People_Inputs'!$E$66="CORP",'Payroll'!T1129,0),IF('People_Inputs'!$E$67="CORP",'Payroll'!T1149,0),IF('People_Inputs'!$E$68="CORP",'Payroll'!T1169,0),IF('People_Inputs'!$E$69="CORP",'Payroll'!T1189,0),IF('People_Inputs'!$E$70="CORP",'Payroll'!T1209,0))</f>
        <v>0</v>
      </c>
      <c r="U45" s="35">
        <f>SUM(IF('People_Inputs'!$E$11="CORP",'Payroll'!U29,0),IF('People_Inputs'!$E$12="CORP",'Payroll'!U49,0),IF('People_Inputs'!$E$13="CORP",'Payroll'!U69,0),IF('People_Inputs'!$E$14="CORP",'Payroll'!U89,0),IF('People_Inputs'!$E$15="CORP",'Payroll'!U109,0),IF('People_Inputs'!$E$16="CORP",'Payroll'!U129,0),IF('People_Inputs'!$E$17="CORP",'Payroll'!U149,0),IF('People_Inputs'!$E$18="CORP",'Payroll'!U169,0),IF('People_Inputs'!$E$19="CORP",'Payroll'!U189,0),IF('People_Inputs'!$E$20="CORP",'Payroll'!U209,0),IF('People_Inputs'!$E$21="CORP",'Payroll'!U229,0),IF('People_Inputs'!$E$22="CORP",'Payroll'!U249,0),IF('People_Inputs'!$E$23="CORP",'Payroll'!U269,0),IF('People_Inputs'!$E$24="CORP",'Payroll'!U289,0),IF('People_Inputs'!$E$25="CORP",'Payroll'!U309,0),IF('People_Inputs'!$E$26="CORP",'Payroll'!U329,0),IF('People_Inputs'!$E$27="CORP",'Payroll'!U349,0),IF('People_Inputs'!$E$28="CORP",'Payroll'!U369,0),IF('People_Inputs'!$E$29="CORP",'Payroll'!U389,0),IF('People_Inputs'!$E$30="CORP",'Payroll'!U409,0),IF('People_Inputs'!$E$31="CORP",'Payroll'!U429,0),IF('People_Inputs'!$E$32="CORP",'Payroll'!U449,0),IF('People_Inputs'!$E$33="CORP",'Payroll'!U469,0),IF('People_Inputs'!$E$34="CORP",'Payroll'!U489,0),IF('People_Inputs'!$E$35="CORP",'Payroll'!U509,0),IF('People_Inputs'!$E$36="CORP",'Payroll'!U529,0),IF('People_Inputs'!$E$37="CORP",'Payroll'!U549,0),IF('People_Inputs'!$E$38="CORP",'Payroll'!U569,0),IF('People_Inputs'!$E$39="CORP",'Payroll'!U589,0),IF('People_Inputs'!$E$40="CORP",'Payroll'!U609,0),IF('People_Inputs'!$E$41="CORP",'Payroll'!U629,0),IF('People_Inputs'!$E$42="CORP",'Payroll'!U649,0),IF('People_Inputs'!$E$43="CORP",'Payroll'!U669,0),IF('People_Inputs'!$E$44="CORP",'Payroll'!U689,0),IF('People_Inputs'!$E$45="CORP",'Payroll'!U709,0),IF('People_Inputs'!$E$46="CORP",'Payroll'!U729,0),IF('People_Inputs'!$E$47="CORP",'Payroll'!U749,0),IF('People_Inputs'!$E$48="CORP",'Payroll'!U769,0),IF('People_Inputs'!$E$49="CORP",'Payroll'!U789,0),IF('People_Inputs'!$E$50="CORP",'Payroll'!U809,0),IF('People_Inputs'!$E$51="CORP",'Payroll'!U829,0),IF('People_Inputs'!$E$52="CORP",'Payroll'!U849,0),IF('People_Inputs'!$E$53="CORP",'Payroll'!U869,0),IF('People_Inputs'!$E$54="CORP",'Payroll'!U889,0),IF('People_Inputs'!$E$55="CORP",'Payroll'!U909,0),IF('People_Inputs'!$E$56="CORP",'Payroll'!U929,0),IF('People_Inputs'!$E$57="CORP",'Payroll'!U949,0),IF('People_Inputs'!$E$58="CORP",'Payroll'!U969,0),IF('People_Inputs'!$E$59="CORP",'Payroll'!U989,0),IF('People_Inputs'!$E$60="CORP",'Payroll'!U1009,0),IF('People_Inputs'!$E$61="CORP",'Payroll'!U1029,0),IF('People_Inputs'!$E$62="CORP",'Payroll'!U1049,0),IF('People_Inputs'!$E$63="CORP",'Payroll'!U1069,0),IF('People_Inputs'!$E$64="CORP",'Payroll'!U1089,0),IF('People_Inputs'!$E$65="CORP",'Payroll'!U1109,0),IF('People_Inputs'!$E$66="CORP",'Payroll'!U1129,0),IF('People_Inputs'!$E$67="CORP",'Payroll'!U1149,0),IF('People_Inputs'!$E$68="CORP",'Payroll'!U1169,0),IF('People_Inputs'!$E$69="CORP",'Payroll'!U1189,0),IF('People_Inputs'!$E$70="CORP",'Payroll'!U1209,0))</f>
        <v>0</v>
      </c>
      <c r="V45" s="35">
        <f>SUM(IF('People_Inputs'!$E$11="CORP",'Payroll'!V29,0),IF('People_Inputs'!$E$12="CORP",'Payroll'!V49,0),IF('People_Inputs'!$E$13="CORP",'Payroll'!V69,0),IF('People_Inputs'!$E$14="CORP",'Payroll'!V89,0),IF('People_Inputs'!$E$15="CORP",'Payroll'!V109,0),IF('People_Inputs'!$E$16="CORP",'Payroll'!V129,0),IF('People_Inputs'!$E$17="CORP",'Payroll'!V149,0),IF('People_Inputs'!$E$18="CORP",'Payroll'!V169,0),IF('People_Inputs'!$E$19="CORP",'Payroll'!V189,0),IF('People_Inputs'!$E$20="CORP",'Payroll'!V209,0),IF('People_Inputs'!$E$21="CORP",'Payroll'!V229,0),IF('People_Inputs'!$E$22="CORP",'Payroll'!V249,0),IF('People_Inputs'!$E$23="CORP",'Payroll'!V269,0),IF('People_Inputs'!$E$24="CORP",'Payroll'!V289,0),IF('People_Inputs'!$E$25="CORP",'Payroll'!V309,0),IF('People_Inputs'!$E$26="CORP",'Payroll'!V329,0),IF('People_Inputs'!$E$27="CORP",'Payroll'!V349,0),IF('People_Inputs'!$E$28="CORP",'Payroll'!V369,0),IF('People_Inputs'!$E$29="CORP",'Payroll'!V389,0),IF('People_Inputs'!$E$30="CORP",'Payroll'!V409,0),IF('People_Inputs'!$E$31="CORP",'Payroll'!V429,0),IF('People_Inputs'!$E$32="CORP",'Payroll'!V449,0),IF('People_Inputs'!$E$33="CORP",'Payroll'!V469,0),IF('People_Inputs'!$E$34="CORP",'Payroll'!V489,0),IF('People_Inputs'!$E$35="CORP",'Payroll'!V509,0),IF('People_Inputs'!$E$36="CORP",'Payroll'!V529,0),IF('People_Inputs'!$E$37="CORP",'Payroll'!V549,0),IF('People_Inputs'!$E$38="CORP",'Payroll'!V569,0),IF('People_Inputs'!$E$39="CORP",'Payroll'!V589,0),IF('People_Inputs'!$E$40="CORP",'Payroll'!V609,0),IF('People_Inputs'!$E$41="CORP",'Payroll'!V629,0),IF('People_Inputs'!$E$42="CORP",'Payroll'!V649,0),IF('People_Inputs'!$E$43="CORP",'Payroll'!V669,0),IF('People_Inputs'!$E$44="CORP",'Payroll'!V689,0),IF('People_Inputs'!$E$45="CORP",'Payroll'!V709,0),IF('People_Inputs'!$E$46="CORP",'Payroll'!V729,0),IF('People_Inputs'!$E$47="CORP",'Payroll'!V749,0),IF('People_Inputs'!$E$48="CORP",'Payroll'!V769,0),IF('People_Inputs'!$E$49="CORP",'Payroll'!V789,0),IF('People_Inputs'!$E$50="CORP",'Payroll'!V809,0),IF('People_Inputs'!$E$51="CORP",'Payroll'!V829,0),IF('People_Inputs'!$E$52="CORP",'Payroll'!V849,0),IF('People_Inputs'!$E$53="CORP",'Payroll'!V869,0),IF('People_Inputs'!$E$54="CORP",'Payroll'!V889,0),IF('People_Inputs'!$E$55="CORP",'Payroll'!V909,0),IF('People_Inputs'!$E$56="CORP",'Payroll'!V929,0),IF('People_Inputs'!$E$57="CORP",'Payroll'!V949,0),IF('People_Inputs'!$E$58="CORP",'Payroll'!V969,0),IF('People_Inputs'!$E$59="CORP",'Payroll'!V989,0),IF('People_Inputs'!$E$60="CORP",'Payroll'!V1009,0),IF('People_Inputs'!$E$61="CORP",'Payroll'!V1029,0),IF('People_Inputs'!$E$62="CORP",'Payroll'!V1049,0),IF('People_Inputs'!$E$63="CORP",'Payroll'!V1069,0),IF('People_Inputs'!$E$64="CORP",'Payroll'!V1089,0),IF('People_Inputs'!$E$65="CORP",'Payroll'!V1109,0),IF('People_Inputs'!$E$66="CORP",'Payroll'!V1129,0),IF('People_Inputs'!$E$67="CORP",'Payroll'!V1149,0),IF('People_Inputs'!$E$68="CORP",'Payroll'!V1169,0),IF('People_Inputs'!$E$69="CORP",'Payroll'!V1189,0),IF('People_Inputs'!$E$70="CORP",'Payroll'!V1209,0))</f>
        <v>0</v>
      </c>
      <c r="W45" s="35">
        <f>SUM(IF('People_Inputs'!$E$11="CORP",'Payroll'!W29,0),IF('People_Inputs'!$E$12="CORP",'Payroll'!W49,0),IF('People_Inputs'!$E$13="CORP",'Payroll'!W69,0),IF('People_Inputs'!$E$14="CORP",'Payroll'!W89,0),IF('People_Inputs'!$E$15="CORP",'Payroll'!W109,0),IF('People_Inputs'!$E$16="CORP",'Payroll'!W129,0),IF('People_Inputs'!$E$17="CORP",'Payroll'!W149,0),IF('People_Inputs'!$E$18="CORP",'Payroll'!W169,0),IF('People_Inputs'!$E$19="CORP",'Payroll'!W189,0),IF('People_Inputs'!$E$20="CORP",'Payroll'!W209,0),IF('People_Inputs'!$E$21="CORP",'Payroll'!W229,0),IF('People_Inputs'!$E$22="CORP",'Payroll'!W249,0),IF('People_Inputs'!$E$23="CORP",'Payroll'!W269,0),IF('People_Inputs'!$E$24="CORP",'Payroll'!W289,0),IF('People_Inputs'!$E$25="CORP",'Payroll'!W309,0),IF('People_Inputs'!$E$26="CORP",'Payroll'!W329,0),IF('People_Inputs'!$E$27="CORP",'Payroll'!W349,0),IF('People_Inputs'!$E$28="CORP",'Payroll'!W369,0),IF('People_Inputs'!$E$29="CORP",'Payroll'!W389,0),IF('People_Inputs'!$E$30="CORP",'Payroll'!W409,0),IF('People_Inputs'!$E$31="CORP",'Payroll'!W429,0),IF('People_Inputs'!$E$32="CORP",'Payroll'!W449,0),IF('People_Inputs'!$E$33="CORP",'Payroll'!W469,0),IF('People_Inputs'!$E$34="CORP",'Payroll'!W489,0),IF('People_Inputs'!$E$35="CORP",'Payroll'!W509,0),IF('People_Inputs'!$E$36="CORP",'Payroll'!W529,0),IF('People_Inputs'!$E$37="CORP",'Payroll'!W549,0),IF('People_Inputs'!$E$38="CORP",'Payroll'!W569,0),IF('People_Inputs'!$E$39="CORP",'Payroll'!W589,0),IF('People_Inputs'!$E$40="CORP",'Payroll'!W609,0),IF('People_Inputs'!$E$41="CORP",'Payroll'!W629,0),IF('People_Inputs'!$E$42="CORP",'Payroll'!W649,0),IF('People_Inputs'!$E$43="CORP",'Payroll'!W669,0),IF('People_Inputs'!$E$44="CORP",'Payroll'!W689,0),IF('People_Inputs'!$E$45="CORP",'Payroll'!W709,0),IF('People_Inputs'!$E$46="CORP",'Payroll'!W729,0),IF('People_Inputs'!$E$47="CORP",'Payroll'!W749,0),IF('People_Inputs'!$E$48="CORP",'Payroll'!W769,0),IF('People_Inputs'!$E$49="CORP",'Payroll'!W789,0),IF('People_Inputs'!$E$50="CORP",'Payroll'!W809,0),IF('People_Inputs'!$E$51="CORP",'Payroll'!W829,0),IF('People_Inputs'!$E$52="CORP",'Payroll'!W849,0),IF('People_Inputs'!$E$53="CORP",'Payroll'!W869,0),IF('People_Inputs'!$E$54="CORP",'Payroll'!W889,0),IF('People_Inputs'!$E$55="CORP",'Payroll'!W909,0),IF('People_Inputs'!$E$56="CORP",'Payroll'!W929,0),IF('People_Inputs'!$E$57="CORP",'Payroll'!W949,0),IF('People_Inputs'!$E$58="CORP",'Payroll'!W969,0),IF('People_Inputs'!$E$59="CORP",'Payroll'!W989,0),IF('People_Inputs'!$E$60="CORP",'Payroll'!W1009,0),IF('People_Inputs'!$E$61="CORP",'Payroll'!W1029,0),IF('People_Inputs'!$E$62="CORP",'Payroll'!W1049,0),IF('People_Inputs'!$E$63="CORP",'Payroll'!W1069,0),IF('People_Inputs'!$E$64="CORP",'Payroll'!W1089,0),IF('People_Inputs'!$E$65="CORP",'Payroll'!W1109,0),IF('People_Inputs'!$E$66="CORP",'Payroll'!W1129,0),IF('People_Inputs'!$E$67="CORP",'Payroll'!W1149,0),IF('People_Inputs'!$E$68="CORP",'Payroll'!W1169,0),IF('People_Inputs'!$E$69="CORP",'Payroll'!W1189,0),IF('People_Inputs'!$E$70="CORP",'Payroll'!W1209,0))</f>
        <v>0</v>
      </c>
      <c r="X45" s="35">
        <f>SUM(IF('People_Inputs'!$E$11="CORP",'Payroll'!X29,0),IF('People_Inputs'!$E$12="CORP",'Payroll'!X49,0),IF('People_Inputs'!$E$13="CORP",'Payroll'!X69,0),IF('People_Inputs'!$E$14="CORP",'Payroll'!X89,0),IF('People_Inputs'!$E$15="CORP",'Payroll'!X109,0),IF('People_Inputs'!$E$16="CORP",'Payroll'!X129,0),IF('People_Inputs'!$E$17="CORP",'Payroll'!X149,0),IF('People_Inputs'!$E$18="CORP",'Payroll'!X169,0),IF('People_Inputs'!$E$19="CORP",'Payroll'!X189,0),IF('People_Inputs'!$E$20="CORP",'Payroll'!X209,0),IF('People_Inputs'!$E$21="CORP",'Payroll'!X229,0),IF('People_Inputs'!$E$22="CORP",'Payroll'!X249,0),IF('People_Inputs'!$E$23="CORP",'Payroll'!X269,0),IF('People_Inputs'!$E$24="CORP",'Payroll'!X289,0),IF('People_Inputs'!$E$25="CORP",'Payroll'!X309,0),IF('People_Inputs'!$E$26="CORP",'Payroll'!X329,0),IF('People_Inputs'!$E$27="CORP",'Payroll'!X349,0),IF('People_Inputs'!$E$28="CORP",'Payroll'!X369,0),IF('People_Inputs'!$E$29="CORP",'Payroll'!X389,0),IF('People_Inputs'!$E$30="CORP",'Payroll'!X409,0),IF('People_Inputs'!$E$31="CORP",'Payroll'!X429,0),IF('People_Inputs'!$E$32="CORP",'Payroll'!X449,0),IF('People_Inputs'!$E$33="CORP",'Payroll'!X469,0),IF('People_Inputs'!$E$34="CORP",'Payroll'!X489,0),IF('People_Inputs'!$E$35="CORP",'Payroll'!X509,0),IF('People_Inputs'!$E$36="CORP",'Payroll'!X529,0),IF('People_Inputs'!$E$37="CORP",'Payroll'!X549,0),IF('People_Inputs'!$E$38="CORP",'Payroll'!X569,0),IF('People_Inputs'!$E$39="CORP",'Payroll'!X589,0),IF('People_Inputs'!$E$40="CORP",'Payroll'!X609,0),IF('People_Inputs'!$E$41="CORP",'Payroll'!X629,0),IF('People_Inputs'!$E$42="CORP",'Payroll'!X649,0),IF('People_Inputs'!$E$43="CORP",'Payroll'!X669,0),IF('People_Inputs'!$E$44="CORP",'Payroll'!X689,0),IF('People_Inputs'!$E$45="CORP",'Payroll'!X709,0),IF('People_Inputs'!$E$46="CORP",'Payroll'!X729,0),IF('People_Inputs'!$E$47="CORP",'Payroll'!X749,0),IF('People_Inputs'!$E$48="CORP",'Payroll'!X769,0),IF('People_Inputs'!$E$49="CORP",'Payroll'!X789,0),IF('People_Inputs'!$E$50="CORP",'Payroll'!X809,0),IF('People_Inputs'!$E$51="CORP",'Payroll'!X829,0),IF('People_Inputs'!$E$52="CORP",'Payroll'!X849,0),IF('People_Inputs'!$E$53="CORP",'Payroll'!X869,0),IF('People_Inputs'!$E$54="CORP",'Payroll'!X889,0),IF('People_Inputs'!$E$55="CORP",'Payroll'!X909,0),IF('People_Inputs'!$E$56="CORP",'Payroll'!X929,0),IF('People_Inputs'!$E$57="CORP",'Payroll'!X949,0),IF('People_Inputs'!$E$58="CORP",'Payroll'!X969,0),IF('People_Inputs'!$E$59="CORP",'Payroll'!X989,0),IF('People_Inputs'!$E$60="CORP",'Payroll'!X1009,0),IF('People_Inputs'!$E$61="CORP",'Payroll'!X1029,0),IF('People_Inputs'!$E$62="CORP",'Payroll'!X1049,0),IF('People_Inputs'!$E$63="CORP",'Payroll'!X1069,0),IF('People_Inputs'!$E$64="CORP",'Payroll'!X1089,0),IF('People_Inputs'!$E$65="CORP",'Payroll'!X1109,0),IF('People_Inputs'!$E$66="CORP",'Payroll'!X1129,0),IF('People_Inputs'!$E$67="CORP",'Payroll'!X1149,0),IF('People_Inputs'!$E$68="CORP",'Payroll'!X1169,0),IF('People_Inputs'!$E$69="CORP",'Payroll'!X1189,0),IF('People_Inputs'!$E$70="CORP",'Payroll'!X1209,0))</f>
        <v>0</v>
      </c>
      <c r="Y45" s="35">
        <f>SUM(IF('People_Inputs'!$E$11="CORP",'Payroll'!Y29,0),IF('People_Inputs'!$E$12="CORP",'Payroll'!Y49,0),IF('People_Inputs'!$E$13="CORP",'Payroll'!Y69,0),IF('People_Inputs'!$E$14="CORP",'Payroll'!Y89,0),IF('People_Inputs'!$E$15="CORP",'Payroll'!Y109,0),IF('People_Inputs'!$E$16="CORP",'Payroll'!Y129,0),IF('People_Inputs'!$E$17="CORP",'Payroll'!Y149,0),IF('People_Inputs'!$E$18="CORP",'Payroll'!Y169,0),IF('People_Inputs'!$E$19="CORP",'Payroll'!Y189,0),IF('People_Inputs'!$E$20="CORP",'Payroll'!Y209,0),IF('People_Inputs'!$E$21="CORP",'Payroll'!Y229,0),IF('People_Inputs'!$E$22="CORP",'Payroll'!Y249,0),IF('People_Inputs'!$E$23="CORP",'Payroll'!Y269,0),IF('People_Inputs'!$E$24="CORP",'Payroll'!Y289,0),IF('People_Inputs'!$E$25="CORP",'Payroll'!Y309,0),IF('People_Inputs'!$E$26="CORP",'Payroll'!Y329,0),IF('People_Inputs'!$E$27="CORP",'Payroll'!Y349,0),IF('People_Inputs'!$E$28="CORP",'Payroll'!Y369,0),IF('People_Inputs'!$E$29="CORP",'Payroll'!Y389,0),IF('People_Inputs'!$E$30="CORP",'Payroll'!Y409,0),IF('People_Inputs'!$E$31="CORP",'Payroll'!Y429,0),IF('People_Inputs'!$E$32="CORP",'Payroll'!Y449,0),IF('People_Inputs'!$E$33="CORP",'Payroll'!Y469,0),IF('People_Inputs'!$E$34="CORP",'Payroll'!Y489,0),IF('People_Inputs'!$E$35="CORP",'Payroll'!Y509,0),IF('People_Inputs'!$E$36="CORP",'Payroll'!Y529,0),IF('People_Inputs'!$E$37="CORP",'Payroll'!Y549,0),IF('People_Inputs'!$E$38="CORP",'Payroll'!Y569,0),IF('People_Inputs'!$E$39="CORP",'Payroll'!Y589,0),IF('People_Inputs'!$E$40="CORP",'Payroll'!Y609,0),IF('People_Inputs'!$E$41="CORP",'Payroll'!Y629,0),IF('People_Inputs'!$E$42="CORP",'Payroll'!Y649,0),IF('People_Inputs'!$E$43="CORP",'Payroll'!Y669,0),IF('People_Inputs'!$E$44="CORP",'Payroll'!Y689,0),IF('People_Inputs'!$E$45="CORP",'Payroll'!Y709,0),IF('People_Inputs'!$E$46="CORP",'Payroll'!Y729,0),IF('People_Inputs'!$E$47="CORP",'Payroll'!Y749,0),IF('People_Inputs'!$E$48="CORP",'Payroll'!Y769,0),IF('People_Inputs'!$E$49="CORP",'Payroll'!Y789,0),IF('People_Inputs'!$E$50="CORP",'Payroll'!Y809,0),IF('People_Inputs'!$E$51="CORP",'Payroll'!Y829,0),IF('People_Inputs'!$E$52="CORP",'Payroll'!Y849,0),IF('People_Inputs'!$E$53="CORP",'Payroll'!Y869,0),IF('People_Inputs'!$E$54="CORP",'Payroll'!Y889,0),IF('People_Inputs'!$E$55="CORP",'Payroll'!Y909,0),IF('People_Inputs'!$E$56="CORP",'Payroll'!Y929,0),IF('People_Inputs'!$E$57="CORP",'Payroll'!Y949,0),IF('People_Inputs'!$E$58="CORP",'Payroll'!Y969,0),IF('People_Inputs'!$E$59="CORP",'Payroll'!Y989,0),IF('People_Inputs'!$E$60="CORP",'Payroll'!Y1009,0),IF('People_Inputs'!$E$61="CORP",'Payroll'!Y1029,0),IF('People_Inputs'!$E$62="CORP",'Payroll'!Y1049,0),IF('People_Inputs'!$E$63="CORP",'Payroll'!Y1069,0),IF('People_Inputs'!$E$64="CORP",'Payroll'!Y1089,0),IF('People_Inputs'!$E$65="CORP",'Payroll'!Y1109,0),IF('People_Inputs'!$E$66="CORP",'Payroll'!Y1129,0),IF('People_Inputs'!$E$67="CORP",'Payroll'!Y1149,0),IF('People_Inputs'!$E$68="CORP",'Payroll'!Y1169,0),IF('People_Inputs'!$E$69="CORP",'Payroll'!Y1189,0),IF('People_Inputs'!$E$70="CORP",'Payroll'!Y1209,0))</f>
        <v>0</v>
      </c>
      <c r="Z45" s="35">
        <f>SUM(IF('People_Inputs'!$E$11="CORP",'Payroll'!Z29,0),IF('People_Inputs'!$E$12="CORP",'Payroll'!Z49,0),IF('People_Inputs'!$E$13="CORP",'Payroll'!Z69,0),IF('People_Inputs'!$E$14="CORP",'Payroll'!Z89,0),IF('People_Inputs'!$E$15="CORP",'Payroll'!Z109,0),IF('People_Inputs'!$E$16="CORP",'Payroll'!Z129,0),IF('People_Inputs'!$E$17="CORP",'Payroll'!Z149,0),IF('People_Inputs'!$E$18="CORP",'Payroll'!Z169,0),IF('People_Inputs'!$E$19="CORP",'Payroll'!Z189,0),IF('People_Inputs'!$E$20="CORP",'Payroll'!Z209,0),IF('People_Inputs'!$E$21="CORP",'Payroll'!Z229,0),IF('People_Inputs'!$E$22="CORP",'Payroll'!Z249,0),IF('People_Inputs'!$E$23="CORP",'Payroll'!Z269,0),IF('People_Inputs'!$E$24="CORP",'Payroll'!Z289,0),IF('People_Inputs'!$E$25="CORP",'Payroll'!Z309,0),IF('People_Inputs'!$E$26="CORP",'Payroll'!Z329,0),IF('People_Inputs'!$E$27="CORP",'Payroll'!Z349,0),IF('People_Inputs'!$E$28="CORP",'Payroll'!Z369,0),IF('People_Inputs'!$E$29="CORP",'Payroll'!Z389,0),IF('People_Inputs'!$E$30="CORP",'Payroll'!Z409,0),IF('People_Inputs'!$E$31="CORP",'Payroll'!Z429,0),IF('People_Inputs'!$E$32="CORP",'Payroll'!Z449,0),IF('People_Inputs'!$E$33="CORP",'Payroll'!Z469,0),IF('People_Inputs'!$E$34="CORP",'Payroll'!Z489,0),IF('People_Inputs'!$E$35="CORP",'Payroll'!Z509,0),IF('People_Inputs'!$E$36="CORP",'Payroll'!Z529,0),IF('People_Inputs'!$E$37="CORP",'Payroll'!Z549,0),IF('People_Inputs'!$E$38="CORP",'Payroll'!Z569,0),IF('People_Inputs'!$E$39="CORP",'Payroll'!Z589,0),IF('People_Inputs'!$E$40="CORP",'Payroll'!Z609,0),IF('People_Inputs'!$E$41="CORP",'Payroll'!Z629,0),IF('People_Inputs'!$E$42="CORP",'Payroll'!Z649,0),IF('People_Inputs'!$E$43="CORP",'Payroll'!Z669,0),IF('People_Inputs'!$E$44="CORP",'Payroll'!Z689,0),IF('People_Inputs'!$E$45="CORP",'Payroll'!Z709,0),IF('People_Inputs'!$E$46="CORP",'Payroll'!Z729,0),IF('People_Inputs'!$E$47="CORP",'Payroll'!Z749,0),IF('People_Inputs'!$E$48="CORP",'Payroll'!Z769,0),IF('People_Inputs'!$E$49="CORP",'Payroll'!Z789,0),IF('People_Inputs'!$E$50="CORP",'Payroll'!Z809,0),IF('People_Inputs'!$E$51="CORP",'Payroll'!Z829,0),IF('People_Inputs'!$E$52="CORP",'Payroll'!Z849,0),IF('People_Inputs'!$E$53="CORP",'Payroll'!Z869,0),IF('People_Inputs'!$E$54="CORP",'Payroll'!Z889,0),IF('People_Inputs'!$E$55="CORP",'Payroll'!Z909,0),IF('People_Inputs'!$E$56="CORP",'Payroll'!Z929,0),IF('People_Inputs'!$E$57="CORP",'Payroll'!Z949,0),IF('People_Inputs'!$E$58="CORP",'Payroll'!Z969,0),IF('People_Inputs'!$E$59="CORP",'Payroll'!Z989,0),IF('People_Inputs'!$E$60="CORP",'Payroll'!Z1009,0),IF('People_Inputs'!$E$61="CORP",'Payroll'!Z1029,0),IF('People_Inputs'!$E$62="CORP",'Payroll'!Z1049,0),IF('People_Inputs'!$E$63="CORP",'Payroll'!Z1069,0),IF('People_Inputs'!$E$64="CORP",'Payroll'!Z1089,0),IF('People_Inputs'!$E$65="CORP",'Payroll'!Z1109,0),IF('People_Inputs'!$E$66="CORP",'Payroll'!Z1129,0),IF('People_Inputs'!$E$67="CORP",'Payroll'!Z1149,0),IF('People_Inputs'!$E$68="CORP",'Payroll'!Z1169,0),IF('People_Inputs'!$E$69="CORP",'Payroll'!Z1189,0),IF('People_Inputs'!$E$70="CORP",'Payroll'!Z1209,0))</f>
        <v>0</v>
      </c>
      <c r="AA45" s="35">
        <f>SUM(IF('People_Inputs'!$E$11="CORP",'Payroll'!AA29,0),IF('People_Inputs'!$E$12="CORP",'Payroll'!AA49,0),IF('People_Inputs'!$E$13="CORP",'Payroll'!AA69,0),IF('People_Inputs'!$E$14="CORP",'Payroll'!AA89,0),IF('People_Inputs'!$E$15="CORP",'Payroll'!AA109,0),IF('People_Inputs'!$E$16="CORP",'Payroll'!AA129,0),IF('People_Inputs'!$E$17="CORP",'Payroll'!AA149,0),IF('People_Inputs'!$E$18="CORP",'Payroll'!AA169,0),IF('People_Inputs'!$E$19="CORP",'Payroll'!AA189,0),IF('People_Inputs'!$E$20="CORP",'Payroll'!AA209,0),IF('People_Inputs'!$E$21="CORP",'Payroll'!AA229,0),IF('People_Inputs'!$E$22="CORP",'Payroll'!AA249,0),IF('People_Inputs'!$E$23="CORP",'Payroll'!AA269,0),IF('People_Inputs'!$E$24="CORP",'Payroll'!AA289,0),IF('People_Inputs'!$E$25="CORP",'Payroll'!AA309,0),IF('People_Inputs'!$E$26="CORP",'Payroll'!AA329,0),IF('People_Inputs'!$E$27="CORP",'Payroll'!AA349,0),IF('People_Inputs'!$E$28="CORP",'Payroll'!AA369,0),IF('People_Inputs'!$E$29="CORP",'Payroll'!AA389,0),IF('People_Inputs'!$E$30="CORP",'Payroll'!AA409,0),IF('People_Inputs'!$E$31="CORP",'Payroll'!AA429,0),IF('People_Inputs'!$E$32="CORP",'Payroll'!AA449,0),IF('People_Inputs'!$E$33="CORP",'Payroll'!AA469,0),IF('People_Inputs'!$E$34="CORP",'Payroll'!AA489,0),IF('People_Inputs'!$E$35="CORP",'Payroll'!AA509,0),IF('People_Inputs'!$E$36="CORP",'Payroll'!AA529,0),IF('People_Inputs'!$E$37="CORP",'Payroll'!AA549,0),IF('People_Inputs'!$E$38="CORP",'Payroll'!AA569,0),IF('People_Inputs'!$E$39="CORP",'Payroll'!AA589,0),IF('People_Inputs'!$E$40="CORP",'Payroll'!AA609,0),IF('People_Inputs'!$E$41="CORP",'Payroll'!AA629,0),IF('People_Inputs'!$E$42="CORP",'Payroll'!AA649,0),IF('People_Inputs'!$E$43="CORP",'Payroll'!AA669,0),IF('People_Inputs'!$E$44="CORP",'Payroll'!AA689,0),IF('People_Inputs'!$E$45="CORP",'Payroll'!AA709,0),IF('People_Inputs'!$E$46="CORP",'Payroll'!AA729,0),IF('People_Inputs'!$E$47="CORP",'Payroll'!AA749,0),IF('People_Inputs'!$E$48="CORP",'Payroll'!AA769,0),IF('People_Inputs'!$E$49="CORP",'Payroll'!AA789,0),IF('People_Inputs'!$E$50="CORP",'Payroll'!AA809,0),IF('People_Inputs'!$E$51="CORP",'Payroll'!AA829,0),IF('People_Inputs'!$E$52="CORP",'Payroll'!AA849,0),IF('People_Inputs'!$E$53="CORP",'Payroll'!AA869,0),IF('People_Inputs'!$E$54="CORP",'Payroll'!AA889,0),IF('People_Inputs'!$E$55="CORP",'Payroll'!AA909,0),IF('People_Inputs'!$E$56="CORP",'Payroll'!AA929,0),IF('People_Inputs'!$E$57="CORP",'Payroll'!AA949,0),IF('People_Inputs'!$E$58="CORP",'Payroll'!AA969,0),IF('People_Inputs'!$E$59="CORP",'Payroll'!AA989,0),IF('People_Inputs'!$E$60="CORP",'Payroll'!AA1009,0),IF('People_Inputs'!$E$61="CORP",'Payroll'!AA1029,0),IF('People_Inputs'!$E$62="CORP",'Payroll'!AA1049,0),IF('People_Inputs'!$E$63="CORP",'Payroll'!AA1069,0),IF('People_Inputs'!$E$64="CORP",'Payroll'!AA1089,0),IF('People_Inputs'!$E$65="CORP",'Payroll'!AA1109,0),IF('People_Inputs'!$E$66="CORP",'Payroll'!AA1129,0),IF('People_Inputs'!$E$67="CORP",'Payroll'!AA1149,0),IF('People_Inputs'!$E$68="CORP",'Payroll'!AA1169,0),IF('People_Inputs'!$E$69="CORP",'Payroll'!AA1189,0),IF('People_Inputs'!$E$70="CORP",'Payroll'!AA1209,0))</f>
        <v>0</v>
      </c>
      <c r="AB45" s="35">
        <f>SUM(IF('People_Inputs'!$E$11="CORP",'Payroll'!AB29,0),IF('People_Inputs'!$E$12="CORP",'Payroll'!AB49,0),IF('People_Inputs'!$E$13="CORP",'Payroll'!AB69,0),IF('People_Inputs'!$E$14="CORP",'Payroll'!AB89,0),IF('People_Inputs'!$E$15="CORP",'Payroll'!AB109,0),IF('People_Inputs'!$E$16="CORP",'Payroll'!AB129,0),IF('People_Inputs'!$E$17="CORP",'Payroll'!AB149,0),IF('People_Inputs'!$E$18="CORP",'Payroll'!AB169,0),IF('People_Inputs'!$E$19="CORP",'Payroll'!AB189,0),IF('People_Inputs'!$E$20="CORP",'Payroll'!AB209,0),IF('People_Inputs'!$E$21="CORP",'Payroll'!AB229,0),IF('People_Inputs'!$E$22="CORP",'Payroll'!AB249,0),IF('People_Inputs'!$E$23="CORP",'Payroll'!AB269,0),IF('People_Inputs'!$E$24="CORP",'Payroll'!AB289,0),IF('People_Inputs'!$E$25="CORP",'Payroll'!AB309,0),IF('People_Inputs'!$E$26="CORP",'Payroll'!AB329,0),IF('People_Inputs'!$E$27="CORP",'Payroll'!AB349,0),IF('People_Inputs'!$E$28="CORP",'Payroll'!AB369,0),IF('People_Inputs'!$E$29="CORP",'Payroll'!AB389,0),IF('People_Inputs'!$E$30="CORP",'Payroll'!AB409,0),IF('People_Inputs'!$E$31="CORP",'Payroll'!AB429,0),IF('People_Inputs'!$E$32="CORP",'Payroll'!AB449,0),IF('People_Inputs'!$E$33="CORP",'Payroll'!AB469,0),IF('People_Inputs'!$E$34="CORP",'Payroll'!AB489,0),IF('People_Inputs'!$E$35="CORP",'Payroll'!AB509,0),IF('People_Inputs'!$E$36="CORP",'Payroll'!AB529,0),IF('People_Inputs'!$E$37="CORP",'Payroll'!AB549,0),IF('People_Inputs'!$E$38="CORP",'Payroll'!AB569,0),IF('People_Inputs'!$E$39="CORP",'Payroll'!AB589,0),IF('People_Inputs'!$E$40="CORP",'Payroll'!AB609,0),IF('People_Inputs'!$E$41="CORP",'Payroll'!AB629,0),IF('People_Inputs'!$E$42="CORP",'Payroll'!AB649,0),IF('People_Inputs'!$E$43="CORP",'Payroll'!AB669,0),IF('People_Inputs'!$E$44="CORP",'Payroll'!AB689,0),IF('People_Inputs'!$E$45="CORP",'Payroll'!AB709,0),IF('People_Inputs'!$E$46="CORP",'Payroll'!AB729,0),IF('People_Inputs'!$E$47="CORP",'Payroll'!AB749,0),IF('People_Inputs'!$E$48="CORP",'Payroll'!AB769,0),IF('People_Inputs'!$E$49="CORP",'Payroll'!AB789,0),IF('People_Inputs'!$E$50="CORP",'Payroll'!AB809,0),IF('People_Inputs'!$E$51="CORP",'Payroll'!AB829,0),IF('People_Inputs'!$E$52="CORP",'Payroll'!AB849,0),IF('People_Inputs'!$E$53="CORP",'Payroll'!AB869,0),IF('People_Inputs'!$E$54="CORP",'Payroll'!AB889,0),IF('People_Inputs'!$E$55="CORP",'Payroll'!AB909,0),IF('People_Inputs'!$E$56="CORP",'Payroll'!AB929,0),IF('People_Inputs'!$E$57="CORP",'Payroll'!AB949,0),IF('People_Inputs'!$E$58="CORP",'Payroll'!AB969,0),IF('People_Inputs'!$E$59="CORP",'Payroll'!AB989,0),IF('People_Inputs'!$E$60="CORP",'Payroll'!AB1009,0),IF('People_Inputs'!$E$61="CORP",'Payroll'!AB1029,0),IF('People_Inputs'!$E$62="CORP",'Payroll'!AB1049,0),IF('People_Inputs'!$E$63="CORP",'Payroll'!AB1069,0),IF('People_Inputs'!$E$64="CORP",'Payroll'!AB1089,0),IF('People_Inputs'!$E$65="CORP",'Payroll'!AB1109,0),IF('People_Inputs'!$E$66="CORP",'Payroll'!AB1129,0),IF('People_Inputs'!$E$67="CORP",'Payroll'!AB1149,0),IF('People_Inputs'!$E$68="CORP",'Payroll'!AB1169,0),IF('People_Inputs'!$E$69="CORP",'Payroll'!AB1189,0),IF('People_Inputs'!$E$70="CORP",'Payroll'!AB1209,0))</f>
        <v>0</v>
      </c>
      <c r="AC45" s="35">
        <f>SUM(IF('People_Inputs'!$E$11="CORP",'Payroll'!AC29,0),IF('People_Inputs'!$E$12="CORP",'Payroll'!AC49,0),IF('People_Inputs'!$E$13="CORP",'Payroll'!AC69,0),IF('People_Inputs'!$E$14="CORP",'Payroll'!AC89,0),IF('People_Inputs'!$E$15="CORP",'Payroll'!AC109,0),IF('People_Inputs'!$E$16="CORP",'Payroll'!AC129,0),IF('People_Inputs'!$E$17="CORP",'Payroll'!AC149,0),IF('People_Inputs'!$E$18="CORP",'Payroll'!AC169,0),IF('People_Inputs'!$E$19="CORP",'Payroll'!AC189,0),IF('People_Inputs'!$E$20="CORP",'Payroll'!AC209,0),IF('People_Inputs'!$E$21="CORP",'Payroll'!AC229,0),IF('People_Inputs'!$E$22="CORP",'Payroll'!AC249,0),IF('People_Inputs'!$E$23="CORP",'Payroll'!AC269,0),IF('People_Inputs'!$E$24="CORP",'Payroll'!AC289,0),IF('People_Inputs'!$E$25="CORP",'Payroll'!AC309,0),IF('People_Inputs'!$E$26="CORP",'Payroll'!AC329,0),IF('People_Inputs'!$E$27="CORP",'Payroll'!AC349,0),IF('People_Inputs'!$E$28="CORP",'Payroll'!AC369,0),IF('People_Inputs'!$E$29="CORP",'Payroll'!AC389,0),IF('People_Inputs'!$E$30="CORP",'Payroll'!AC409,0),IF('People_Inputs'!$E$31="CORP",'Payroll'!AC429,0),IF('People_Inputs'!$E$32="CORP",'Payroll'!AC449,0),IF('People_Inputs'!$E$33="CORP",'Payroll'!AC469,0),IF('People_Inputs'!$E$34="CORP",'Payroll'!AC489,0),IF('People_Inputs'!$E$35="CORP",'Payroll'!AC509,0),IF('People_Inputs'!$E$36="CORP",'Payroll'!AC529,0),IF('People_Inputs'!$E$37="CORP",'Payroll'!AC549,0),IF('People_Inputs'!$E$38="CORP",'Payroll'!AC569,0),IF('People_Inputs'!$E$39="CORP",'Payroll'!AC589,0),IF('People_Inputs'!$E$40="CORP",'Payroll'!AC609,0),IF('People_Inputs'!$E$41="CORP",'Payroll'!AC629,0),IF('People_Inputs'!$E$42="CORP",'Payroll'!AC649,0),IF('People_Inputs'!$E$43="CORP",'Payroll'!AC669,0),IF('People_Inputs'!$E$44="CORP",'Payroll'!AC689,0),IF('People_Inputs'!$E$45="CORP",'Payroll'!AC709,0),IF('People_Inputs'!$E$46="CORP",'Payroll'!AC729,0),IF('People_Inputs'!$E$47="CORP",'Payroll'!AC749,0),IF('People_Inputs'!$E$48="CORP",'Payroll'!AC769,0),IF('People_Inputs'!$E$49="CORP",'Payroll'!AC789,0),IF('People_Inputs'!$E$50="CORP",'Payroll'!AC809,0),IF('People_Inputs'!$E$51="CORP",'Payroll'!AC829,0),IF('People_Inputs'!$E$52="CORP",'Payroll'!AC849,0),IF('People_Inputs'!$E$53="CORP",'Payroll'!AC869,0),IF('People_Inputs'!$E$54="CORP",'Payroll'!AC889,0),IF('People_Inputs'!$E$55="CORP",'Payroll'!AC909,0),IF('People_Inputs'!$E$56="CORP",'Payroll'!AC929,0),IF('People_Inputs'!$E$57="CORP",'Payroll'!AC949,0),IF('People_Inputs'!$E$58="CORP",'Payroll'!AC969,0),IF('People_Inputs'!$E$59="CORP",'Payroll'!AC989,0),IF('People_Inputs'!$E$60="CORP",'Payroll'!AC1009,0),IF('People_Inputs'!$E$61="CORP",'Payroll'!AC1029,0),IF('People_Inputs'!$E$62="CORP",'Payroll'!AC1049,0),IF('People_Inputs'!$E$63="CORP",'Payroll'!AC1069,0),IF('People_Inputs'!$E$64="CORP",'Payroll'!AC1089,0),IF('People_Inputs'!$E$65="CORP",'Payroll'!AC1109,0),IF('People_Inputs'!$E$66="CORP",'Payroll'!AC1129,0),IF('People_Inputs'!$E$67="CORP",'Payroll'!AC1149,0),IF('People_Inputs'!$E$68="CORP",'Payroll'!AC1169,0),IF('People_Inputs'!$E$69="CORP",'Payroll'!AC1189,0),IF('People_Inputs'!$E$70="CORP",'Payroll'!AC1209,0))</f>
        <v>0</v>
      </c>
      <c r="AD45" s="35">
        <f>SUM(IF('People_Inputs'!$E$11="CORP",'Payroll'!AD29,0),IF('People_Inputs'!$E$12="CORP",'Payroll'!AD49,0),IF('People_Inputs'!$E$13="CORP",'Payroll'!AD69,0),IF('People_Inputs'!$E$14="CORP",'Payroll'!AD89,0),IF('People_Inputs'!$E$15="CORP",'Payroll'!AD109,0),IF('People_Inputs'!$E$16="CORP",'Payroll'!AD129,0),IF('People_Inputs'!$E$17="CORP",'Payroll'!AD149,0),IF('People_Inputs'!$E$18="CORP",'Payroll'!AD169,0),IF('People_Inputs'!$E$19="CORP",'Payroll'!AD189,0),IF('People_Inputs'!$E$20="CORP",'Payroll'!AD209,0),IF('People_Inputs'!$E$21="CORP",'Payroll'!AD229,0),IF('People_Inputs'!$E$22="CORP",'Payroll'!AD249,0),IF('People_Inputs'!$E$23="CORP",'Payroll'!AD269,0),IF('People_Inputs'!$E$24="CORP",'Payroll'!AD289,0),IF('People_Inputs'!$E$25="CORP",'Payroll'!AD309,0),IF('People_Inputs'!$E$26="CORP",'Payroll'!AD329,0),IF('People_Inputs'!$E$27="CORP",'Payroll'!AD349,0),IF('People_Inputs'!$E$28="CORP",'Payroll'!AD369,0),IF('People_Inputs'!$E$29="CORP",'Payroll'!AD389,0),IF('People_Inputs'!$E$30="CORP",'Payroll'!AD409,0),IF('People_Inputs'!$E$31="CORP",'Payroll'!AD429,0),IF('People_Inputs'!$E$32="CORP",'Payroll'!AD449,0),IF('People_Inputs'!$E$33="CORP",'Payroll'!AD469,0),IF('People_Inputs'!$E$34="CORP",'Payroll'!AD489,0),IF('People_Inputs'!$E$35="CORP",'Payroll'!AD509,0),IF('People_Inputs'!$E$36="CORP",'Payroll'!AD529,0),IF('People_Inputs'!$E$37="CORP",'Payroll'!AD549,0),IF('People_Inputs'!$E$38="CORP",'Payroll'!AD569,0),IF('People_Inputs'!$E$39="CORP",'Payroll'!AD589,0),IF('People_Inputs'!$E$40="CORP",'Payroll'!AD609,0),IF('People_Inputs'!$E$41="CORP",'Payroll'!AD629,0),IF('People_Inputs'!$E$42="CORP",'Payroll'!AD649,0),IF('People_Inputs'!$E$43="CORP",'Payroll'!AD669,0),IF('People_Inputs'!$E$44="CORP",'Payroll'!AD689,0),IF('People_Inputs'!$E$45="CORP",'Payroll'!AD709,0),IF('People_Inputs'!$E$46="CORP",'Payroll'!AD729,0),IF('People_Inputs'!$E$47="CORP",'Payroll'!AD749,0),IF('People_Inputs'!$E$48="CORP",'Payroll'!AD769,0),IF('People_Inputs'!$E$49="CORP",'Payroll'!AD789,0),IF('People_Inputs'!$E$50="CORP",'Payroll'!AD809,0),IF('People_Inputs'!$E$51="CORP",'Payroll'!AD829,0),IF('People_Inputs'!$E$52="CORP",'Payroll'!AD849,0),IF('People_Inputs'!$E$53="CORP",'Payroll'!AD869,0),IF('People_Inputs'!$E$54="CORP",'Payroll'!AD889,0),IF('People_Inputs'!$E$55="CORP",'Payroll'!AD909,0),IF('People_Inputs'!$E$56="CORP",'Payroll'!AD929,0),IF('People_Inputs'!$E$57="CORP",'Payroll'!AD949,0),IF('People_Inputs'!$E$58="CORP",'Payroll'!AD969,0),IF('People_Inputs'!$E$59="CORP",'Payroll'!AD989,0),IF('People_Inputs'!$E$60="CORP",'Payroll'!AD1009,0),IF('People_Inputs'!$E$61="CORP",'Payroll'!AD1029,0),IF('People_Inputs'!$E$62="CORP",'Payroll'!AD1049,0),IF('People_Inputs'!$E$63="CORP",'Payroll'!AD1069,0),IF('People_Inputs'!$E$64="CORP",'Payroll'!AD1089,0),IF('People_Inputs'!$E$65="CORP",'Payroll'!AD1109,0),IF('People_Inputs'!$E$66="CORP",'Payroll'!AD1129,0),IF('People_Inputs'!$E$67="CORP",'Payroll'!AD1149,0),IF('People_Inputs'!$E$68="CORP",'Payroll'!AD1169,0),IF('People_Inputs'!$E$69="CORP",'Payroll'!AD1189,0),IF('People_Inputs'!$E$70="CORP",'Payroll'!AD1209,0))</f>
        <v>0</v>
      </c>
      <c r="AE45" s="35">
        <f>SUM(IF('People_Inputs'!$E$11="CORP",'Payroll'!AE29,0),IF('People_Inputs'!$E$12="CORP",'Payroll'!AE49,0),IF('People_Inputs'!$E$13="CORP",'Payroll'!AE69,0),IF('People_Inputs'!$E$14="CORP",'Payroll'!AE89,0),IF('People_Inputs'!$E$15="CORP",'Payroll'!AE109,0),IF('People_Inputs'!$E$16="CORP",'Payroll'!AE129,0),IF('People_Inputs'!$E$17="CORP",'Payroll'!AE149,0),IF('People_Inputs'!$E$18="CORP",'Payroll'!AE169,0),IF('People_Inputs'!$E$19="CORP",'Payroll'!AE189,0),IF('People_Inputs'!$E$20="CORP",'Payroll'!AE209,0),IF('People_Inputs'!$E$21="CORP",'Payroll'!AE229,0),IF('People_Inputs'!$E$22="CORP",'Payroll'!AE249,0),IF('People_Inputs'!$E$23="CORP",'Payroll'!AE269,0),IF('People_Inputs'!$E$24="CORP",'Payroll'!AE289,0),IF('People_Inputs'!$E$25="CORP",'Payroll'!AE309,0),IF('People_Inputs'!$E$26="CORP",'Payroll'!AE329,0),IF('People_Inputs'!$E$27="CORP",'Payroll'!AE349,0),IF('People_Inputs'!$E$28="CORP",'Payroll'!AE369,0),IF('People_Inputs'!$E$29="CORP",'Payroll'!AE389,0),IF('People_Inputs'!$E$30="CORP",'Payroll'!AE409,0),IF('People_Inputs'!$E$31="CORP",'Payroll'!AE429,0),IF('People_Inputs'!$E$32="CORP",'Payroll'!AE449,0),IF('People_Inputs'!$E$33="CORP",'Payroll'!AE469,0),IF('People_Inputs'!$E$34="CORP",'Payroll'!AE489,0),IF('People_Inputs'!$E$35="CORP",'Payroll'!AE509,0),IF('People_Inputs'!$E$36="CORP",'Payroll'!AE529,0),IF('People_Inputs'!$E$37="CORP",'Payroll'!AE549,0),IF('People_Inputs'!$E$38="CORP",'Payroll'!AE569,0),IF('People_Inputs'!$E$39="CORP",'Payroll'!AE589,0),IF('People_Inputs'!$E$40="CORP",'Payroll'!AE609,0),IF('People_Inputs'!$E$41="CORP",'Payroll'!AE629,0),IF('People_Inputs'!$E$42="CORP",'Payroll'!AE649,0),IF('People_Inputs'!$E$43="CORP",'Payroll'!AE669,0),IF('People_Inputs'!$E$44="CORP",'Payroll'!AE689,0),IF('People_Inputs'!$E$45="CORP",'Payroll'!AE709,0),IF('People_Inputs'!$E$46="CORP",'Payroll'!AE729,0),IF('People_Inputs'!$E$47="CORP",'Payroll'!AE749,0),IF('People_Inputs'!$E$48="CORP",'Payroll'!AE769,0),IF('People_Inputs'!$E$49="CORP",'Payroll'!AE789,0),IF('People_Inputs'!$E$50="CORP",'Payroll'!AE809,0),IF('People_Inputs'!$E$51="CORP",'Payroll'!AE829,0),IF('People_Inputs'!$E$52="CORP",'Payroll'!AE849,0),IF('People_Inputs'!$E$53="CORP",'Payroll'!AE869,0),IF('People_Inputs'!$E$54="CORP",'Payroll'!AE889,0),IF('People_Inputs'!$E$55="CORP",'Payroll'!AE909,0),IF('People_Inputs'!$E$56="CORP",'Payroll'!AE929,0),IF('People_Inputs'!$E$57="CORP",'Payroll'!AE949,0),IF('People_Inputs'!$E$58="CORP",'Payroll'!AE969,0),IF('People_Inputs'!$E$59="CORP",'Payroll'!AE989,0),IF('People_Inputs'!$E$60="CORP",'Payroll'!AE1009,0),IF('People_Inputs'!$E$61="CORP",'Payroll'!AE1029,0),IF('People_Inputs'!$E$62="CORP",'Payroll'!AE1049,0),IF('People_Inputs'!$E$63="CORP",'Payroll'!AE1069,0),IF('People_Inputs'!$E$64="CORP",'Payroll'!AE1089,0),IF('People_Inputs'!$E$65="CORP",'Payroll'!AE1109,0),IF('People_Inputs'!$E$66="CORP",'Payroll'!AE1129,0),IF('People_Inputs'!$E$67="CORP",'Payroll'!AE1149,0),IF('People_Inputs'!$E$68="CORP",'Payroll'!AE1169,0),IF('People_Inputs'!$E$69="CORP",'Payroll'!AE1189,0),IF('People_Inputs'!$E$70="CORP",'Payroll'!AE1209,0))</f>
        <v>0</v>
      </c>
      <c r="AF45" s="35">
        <f>SUM(IF('People_Inputs'!$E$11="CORP",'Payroll'!AF29,0),IF('People_Inputs'!$E$12="CORP",'Payroll'!AF49,0),IF('People_Inputs'!$E$13="CORP",'Payroll'!AF69,0),IF('People_Inputs'!$E$14="CORP",'Payroll'!AF89,0),IF('People_Inputs'!$E$15="CORP",'Payroll'!AF109,0),IF('People_Inputs'!$E$16="CORP",'Payroll'!AF129,0),IF('People_Inputs'!$E$17="CORP",'Payroll'!AF149,0),IF('People_Inputs'!$E$18="CORP",'Payroll'!AF169,0),IF('People_Inputs'!$E$19="CORP",'Payroll'!AF189,0),IF('People_Inputs'!$E$20="CORP",'Payroll'!AF209,0),IF('People_Inputs'!$E$21="CORP",'Payroll'!AF229,0),IF('People_Inputs'!$E$22="CORP",'Payroll'!AF249,0),IF('People_Inputs'!$E$23="CORP",'Payroll'!AF269,0),IF('People_Inputs'!$E$24="CORP",'Payroll'!AF289,0),IF('People_Inputs'!$E$25="CORP",'Payroll'!AF309,0),IF('People_Inputs'!$E$26="CORP",'Payroll'!AF329,0),IF('People_Inputs'!$E$27="CORP",'Payroll'!AF349,0),IF('People_Inputs'!$E$28="CORP",'Payroll'!AF369,0),IF('People_Inputs'!$E$29="CORP",'Payroll'!AF389,0),IF('People_Inputs'!$E$30="CORP",'Payroll'!AF409,0),IF('People_Inputs'!$E$31="CORP",'Payroll'!AF429,0),IF('People_Inputs'!$E$32="CORP",'Payroll'!AF449,0),IF('People_Inputs'!$E$33="CORP",'Payroll'!AF469,0),IF('People_Inputs'!$E$34="CORP",'Payroll'!AF489,0),IF('People_Inputs'!$E$35="CORP",'Payroll'!AF509,0),IF('People_Inputs'!$E$36="CORP",'Payroll'!AF529,0),IF('People_Inputs'!$E$37="CORP",'Payroll'!AF549,0),IF('People_Inputs'!$E$38="CORP",'Payroll'!AF569,0),IF('People_Inputs'!$E$39="CORP",'Payroll'!AF589,0),IF('People_Inputs'!$E$40="CORP",'Payroll'!AF609,0),IF('People_Inputs'!$E$41="CORP",'Payroll'!AF629,0),IF('People_Inputs'!$E$42="CORP",'Payroll'!AF649,0),IF('People_Inputs'!$E$43="CORP",'Payroll'!AF669,0),IF('People_Inputs'!$E$44="CORP",'Payroll'!AF689,0),IF('People_Inputs'!$E$45="CORP",'Payroll'!AF709,0),IF('People_Inputs'!$E$46="CORP",'Payroll'!AF729,0),IF('People_Inputs'!$E$47="CORP",'Payroll'!AF749,0),IF('People_Inputs'!$E$48="CORP",'Payroll'!AF769,0),IF('People_Inputs'!$E$49="CORP",'Payroll'!AF789,0),IF('People_Inputs'!$E$50="CORP",'Payroll'!AF809,0),IF('People_Inputs'!$E$51="CORP",'Payroll'!AF829,0),IF('People_Inputs'!$E$52="CORP",'Payroll'!AF849,0),IF('People_Inputs'!$E$53="CORP",'Payroll'!AF869,0),IF('People_Inputs'!$E$54="CORP",'Payroll'!AF889,0),IF('People_Inputs'!$E$55="CORP",'Payroll'!AF909,0),IF('People_Inputs'!$E$56="CORP",'Payroll'!AF929,0),IF('People_Inputs'!$E$57="CORP",'Payroll'!AF949,0),IF('People_Inputs'!$E$58="CORP",'Payroll'!AF969,0),IF('People_Inputs'!$E$59="CORP",'Payroll'!AF989,0),IF('People_Inputs'!$E$60="CORP",'Payroll'!AF1009,0),IF('People_Inputs'!$E$61="CORP",'Payroll'!AF1029,0),IF('People_Inputs'!$E$62="CORP",'Payroll'!AF1049,0),IF('People_Inputs'!$E$63="CORP",'Payroll'!AF1069,0),IF('People_Inputs'!$E$64="CORP",'Payroll'!AF1089,0),IF('People_Inputs'!$E$65="CORP",'Payroll'!AF1109,0),IF('People_Inputs'!$E$66="CORP",'Payroll'!AF1129,0),IF('People_Inputs'!$E$67="CORP",'Payroll'!AF1149,0),IF('People_Inputs'!$E$68="CORP",'Payroll'!AF1169,0),IF('People_Inputs'!$E$69="CORP",'Payroll'!AF1189,0),IF('People_Inputs'!$E$70="CORP",'Payroll'!AF1209,0))</f>
        <v>0</v>
      </c>
      <c r="AG45" s="35">
        <f>SUM(IF('People_Inputs'!$E$11="CORP",'Payroll'!AG29,0),IF('People_Inputs'!$E$12="CORP",'Payroll'!AG49,0),IF('People_Inputs'!$E$13="CORP",'Payroll'!AG69,0),IF('People_Inputs'!$E$14="CORP",'Payroll'!AG89,0),IF('People_Inputs'!$E$15="CORP",'Payroll'!AG109,0),IF('People_Inputs'!$E$16="CORP",'Payroll'!AG129,0),IF('People_Inputs'!$E$17="CORP",'Payroll'!AG149,0),IF('People_Inputs'!$E$18="CORP",'Payroll'!AG169,0),IF('People_Inputs'!$E$19="CORP",'Payroll'!AG189,0),IF('People_Inputs'!$E$20="CORP",'Payroll'!AG209,0),IF('People_Inputs'!$E$21="CORP",'Payroll'!AG229,0),IF('People_Inputs'!$E$22="CORP",'Payroll'!AG249,0),IF('People_Inputs'!$E$23="CORP",'Payroll'!AG269,0),IF('People_Inputs'!$E$24="CORP",'Payroll'!AG289,0),IF('People_Inputs'!$E$25="CORP",'Payroll'!AG309,0),IF('People_Inputs'!$E$26="CORP",'Payroll'!AG329,0),IF('People_Inputs'!$E$27="CORP",'Payroll'!AG349,0),IF('People_Inputs'!$E$28="CORP",'Payroll'!AG369,0),IF('People_Inputs'!$E$29="CORP",'Payroll'!AG389,0),IF('People_Inputs'!$E$30="CORP",'Payroll'!AG409,0),IF('People_Inputs'!$E$31="CORP",'Payroll'!AG429,0),IF('People_Inputs'!$E$32="CORP",'Payroll'!AG449,0),IF('People_Inputs'!$E$33="CORP",'Payroll'!AG469,0),IF('People_Inputs'!$E$34="CORP",'Payroll'!AG489,0),IF('People_Inputs'!$E$35="CORP",'Payroll'!AG509,0),IF('People_Inputs'!$E$36="CORP",'Payroll'!AG529,0),IF('People_Inputs'!$E$37="CORP",'Payroll'!AG549,0),IF('People_Inputs'!$E$38="CORP",'Payroll'!AG569,0),IF('People_Inputs'!$E$39="CORP",'Payroll'!AG589,0),IF('People_Inputs'!$E$40="CORP",'Payroll'!AG609,0),IF('People_Inputs'!$E$41="CORP",'Payroll'!AG629,0),IF('People_Inputs'!$E$42="CORP",'Payroll'!AG649,0),IF('People_Inputs'!$E$43="CORP",'Payroll'!AG669,0),IF('People_Inputs'!$E$44="CORP",'Payroll'!AG689,0),IF('People_Inputs'!$E$45="CORP",'Payroll'!AG709,0),IF('People_Inputs'!$E$46="CORP",'Payroll'!AG729,0),IF('People_Inputs'!$E$47="CORP",'Payroll'!AG749,0),IF('People_Inputs'!$E$48="CORP",'Payroll'!AG769,0),IF('People_Inputs'!$E$49="CORP",'Payroll'!AG789,0),IF('People_Inputs'!$E$50="CORP",'Payroll'!AG809,0),IF('People_Inputs'!$E$51="CORP",'Payroll'!AG829,0),IF('People_Inputs'!$E$52="CORP",'Payroll'!AG849,0),IF('People_Inputs'!$E$53="CORP",'Payroll'!AG869,0),IF('People_Inputs'!$E$54="CORP",'Payroll'!AG889,0),IF('People_Inputs'!$E$55="CORP",'Payroll'!AG909,0),IF('People_Inputs'!$E$56="CORP",'Payroll'!AG929,0),IF('People_Inputs'!$E$57="CORP",'Payroll'!AG949,0),IF('People_Inputs'!$E$58="CORP",'Payroll'!AG969,0),IF('People_Inputs'!$E$59="CORP",'Payroll'!AG989,0),IF('People_Inputs'!$E$60="CORP",'Payroll'!AG1009,0),IF('People_Inputs'!$E$61="CORP",'Payroll'!AG1029,0),IF('People_Inputs'!$E$62="CORP",'Payroll'!AG1049,0),IF('People_Inputs'!$E$63="CORP",'Payroll'!AG1069,0),IF('People_Inputs'!$E$64="CORP",'Payroll'!AG1089,0),IF('People_Inputs'!$E$65="CORP",'Payroll'!AG1109,0),IF('People_Inputs'!$E$66="CORP",'Payroll'!AG1129,0),IF('People_Inputs'!$E$67="CORP",'Payroll'!AG1149,0),IF('People_Inputs'!$E$68="CORP",'Payroll'!AG1169,0),IF('People_Inputs'!$E$69="CORP",'Payroll'!AG1189,0),IF('People_Inputs'!$E$70="CORP",'Payroll'!AG1209,0))</f>
        <v>0</v>
      </c>
      <c r="AH45" s="35">
        <f>SUM(IF('People_Inputs'!$E$11="CORP",'Payroll'!AH29,0),IF('People_Inputs'!$E$12="CORP",'Payroll'!AH49,0),IF('People_Inputs'!$E$13="CORP",'Payroll'!AH69,0),IF('People_Inputs'!$E$14="CORP",'Payroll'!AH89,0),IF('People_Inputs'!$E$15="CORP",'Payroll'!AH109,0),IF('People_Inputs'!$E$16="CORP",'Payroll'!AH129,0),IF('People_Inputs'!$E$17="CORP",'Payroll'!AH149,0),IF('People_Inputs'!$E$18="CORP",'Payroll'!AH169,0),IF('People_Inputs'!$E$19="CORP",'Payroll'!AH189,0),IF('People_Inputs'!$E$20="CORP",'Payroll'!AH209,0),IF('People_Inputs'!$E$21="CORP",'Payroll'!AH229,0),IF('People_Inputs'!$E$22="CORP",'Payroll'!AH249,0),IF('People_Inputs'!$E$23="CORP",'Payroll'!AH269,0),IF('People_Inputs'!$E$24="CORP",'Payroll'!AH289,0),IF('People_Inputs'!$E$25="CORP",'Payroll'!AH309,0),IF('People_Inputs'!$E$26="CORP",'Payroll'!AH329,0),IF('People_Inputs'!$E$27="CORP",'Payroll'!AH349,0),IF('People_Inputs'!$E$28="CORP",'Payroll'!AH369,0),IF('People_Inputs'!$E$29="CORP",'Payroll'!AH389,0),IF('People_Inputs'!$E$30="CORP",'Payroll'!AH409,0),IF('People_Inputs'!$E$31="CORP",'Payroll'!AH429,0),IF('People_Inputs'!$E$32="CORP",'Payroll'!AH449,0),IF('People_Inputs'!$E$33="CORP",'Payroll'!AH469,0),IF('People_Inputs'!$E$34="CORP",'Payroll'!AH489,0),IF('People_Inputs'!$E$35="CORP",'Payroll'!AH509,0),IF('People_Inputs'!$E$36="CORP",'Payroll'!AH529,0),IF('People_Inputs'!$E$37="CORP",'Payroll'!AH549,0),IF('People_Inputs'!$E$38="CORP",'Payroll'!AH569,0),IF('People_Inputs'!$E$39="CORP",'Payroll'!AH589,0),IF('People_Inputs'!$E$40="CORP",'Payroll'!AH609,0),IF('People_Inputs'!$E$41="CORP",'Payroll'!AH629,0),IF('People_Inputs'!$E$42="CORP",'Payroll'!AH649,0),IF('People_Inputs'!$E$43="CORP",'Payroll'!AH669,0),IF('People_Inputs'!$E$44="CORP",'Payroll'!AH689,0),IF('People_Inputs'!$E$45="CORP",'Payroll'!AH709,0),IF('People_Inputs'!$E$46="CORP",'Payroll'!AH729,0),IF('People_Inputs'!$E$47="CORP",'Payroll'!AH749,0),IF('People_Inputs'!$E$48="CORP",'Payroll'!AH769,0),IF('People_Inputs'!$E$49="CORP",'Payroll'!AH789,0),IF('People_Inputs'!$E$50="CORP",'Payroll'!AH809,0),IF('People_Inputs'!$E$51="CORP",'Payroll'!AH829,0),IF('People_Inputs'!$E$52="CORP",'Payroll'!AH849,0),IF('People_Inputs'!$E$53="CORP",'Payroll'!AH869,0),IF('People_Inputs'!$E$54="CORP",'Payroll'!AH889,0),IF('People_Inputs'!$E$55="CORP",'Payroll'!AH909,0),IF('People_Inputs'!$E$56="CORP",'Payroll'!AH929,0),IF('People_Inputs'!$E$57="CORP",'Payroll'!AH949,0),IF('People_Inputs'!$E$58="CORP",'Payroll'!AH969,0),IF('People_Inputs'!$E$59="CORP",'Payroll'!AH989,0),IF('People_Inputs'!$E$60="CORP",'Payroll'!AH1009,0),IF('People_Inputs'!$E$61="CORP",'Payroll'!AH1029,0),IF('People_Inputs'!$E$62="CORP",'Payroll'!AH1049,0),IF('People_Inputs'!$E$63="CORP",'Payroll'!AH1069,0),IF('People_Inputs'!$E$64="CORP",'Payroll'!AH1089,0),IF('People_Inputs'!$E$65="CORP",'Payroll'!AH1109,0),IF('People_Inputs'!$E$66="CORP",'Payroll'!AH1129,0),IF('People_Inputs'!$E$67="CORP",'Payroll'!AH1149,0),IF('People_Inputs'!$E$68="CORP",'Payroll'!AH1169,0),IF('People_Inputs'!$E$69="CORP",'Payroll'!AH1189,0),IF('People_Inputs'!$E$70="CORP",'Payroll'!AH1209,0))</f>
        <v>0</v>
      </c>
      <c r="AI45" s="35">
        <f>SUM(IF('People_Inputs'!$E$11="CORP",'Payroll'!AI29,0),IF('People_Inputs'!$E$12="CORP",'Payroll'!AI49,0),IF('People_Inputs'!$E$13="CORP",'Payroll'!AI69,0),IF('People_Inputs'!$E$14="CORP",'Payroll'!AI89,0),IF('People_Inputs'!$E$15="CORP",'Payroll'!AI109,0),IF('People_Inputs'!$E$16="CORP",'Payroll'!AI129,0),IF('People_Inputs'!$E$17="CORP",'Payroll'!AI149,0),IF('People_Inputs'!$E$18="CORP",'Payroll'!AI169,0),IF('People_Inputs'!$E$19="CORP",'Payroll'!AI189,0),IF('People_Inputs'!$E$20="CORP",'Payroll'!AI209,0),IF('People_Inputs'!$E$21="CORP",'Payroll'!AI229,0),IF('People_Inputs'!$E$22="CORP",'Payroll'!AI249,0),IF('People_Inputs'!$E$23="CORP",'Payroll'!AI269,0),IF('People_Inputs'!$E$24="CORP",'Payroll'!AI289,0),IF('People_Inputs'!$E$25="CORP",'Payroll'!AI309,0),IF('People_Inputs'!$E$26="CORP",'Payroll'!AI329,0),IF('People_Inputs'!$E$27="CORP",'Payroll'!AI349,0),IF('People_Inputs'!$E$28="CORP",'Payroll'!AI369,0),IF('People_Inputs'!$E$29="CORP",'Payroll'!AI389,0),IF('People_Inputs'!$E$30="CORP",'Payroll'!AI409,0),IF('People_Inputs'!$E$31="CORP",'Payroll'!AI429,0),IF('People_Inputs'!$E$32="CORP",'Payroll'!AI449,0),IF('People_Inputs'!$E$33="CORP",'Payroll'!AI469,0),IF('People_Inputs'!$E$34="CORP",'Payroll'!AI489,0),IF('People_Inputs'!$E$35="CORP",'Payroll'!AI509,0),IF('People_Inputs'!$E$36="CORP",'Payroll'!AI529,0),IF('People_Inputs'!$E$37="CORP",'Payroll'!AI549,0),IF('People_Inputs'!$E$38="CORP",'Payroll'!AI569,0),IF('People_Inputs'!$E$39="CORP",'Payroll'!AI589,0),IF('People_Inputs'!$E$40="CORP",'Payroll'!AI609,0),IF('People_Inputs'!$E$41="CORP",'Payroll'!AI629,0),IF('People_Inputs'!$E$42="CORP",'Payroll'!AI649,0),IF('People_Inputs'!$E$43="CORP",'Payroll'!AI669,0),IF('People_Inputs'!$E$44="CORP",'Payroll'!AI689,0),IF('People_Inputs'!$E$45="CORP",'Payroll'!AI709,0),IF('People_Inputs'!$E$46="CORP",'Payroll'!AI729,0),IF('People_Inputs'!$E$47="CORP",'Payroll'!AI749,0),IF('People_Inputs'!$E$48="CORP",'Payroll'!AI769,0),IF('People_Inputs'!$E$49="CORP",'Payroll'!AI789,0),IF('People_Inputs'!$E$50="CORP",'Payroll'!AI809,0),IF('People_Inputs'!$E$51="CORP",'Payroll'!AI829,0),IF('People_Inputs'!$E$52="CORP",'Payroll'!AI849,0),IF('People_Inputs'!$E$53="CORP",'Payroll'!AI869,0),IF('People_Inputs'!$E$54="CORP",'Payroll'!AI889,0),IF('People_Inputs'!$E$55="CORP",'Payroll'!AI909,0),IF('People_Inputs'!$E$56="CORP",'Payroll'!AI929,0),IF('People_Inputs'!$E$57="CORP",'Payroll'!AI949,0),IF('People_Inputs'!$E$58="CORP",'Payroll'!AI969,0),IF('People_Inputs'!$E$59="CORP",'Payroll'!AI989,0),IF('People_Inputs'!$E$60="CORP",'Payroll'!AI1009,0),IF('People_Inputs'!$E$61="CORP",'Payroll'!AI1029,0),IF('People_Inputs'!$E$62="CORP",'Payroll'!AI1049,0),IF('People_Inputs'!$E$63="CORP",'Payroll'!AI1069,0),IF('People_Inputs'!$E$64="CORP",'Payroll'!AI1089,0),IF('People_Inputs'!$E$65="CORP",'Payroll'!AI1109,0),IF('People_Inputs'!$E$66="CORP",'Payroll'!AI1129,0),IF('People_Inputs'!$E$67="CORP",'Payroll'!AI1149,0),IF('People_Inputs'!$E$68="CORP",'Payroll'!AI1169,0),IF('People_Inputs'!$E$69="CORP",'Payroll'!AI1189,0),IF('People_Inputs'!$E$70="CORP",'Payroll'!AI1209,0))</f>
        <v>0</v>
      </c>
      <c r="AJ45" s="35">
        <f>SUM(IF('People_Inputs'!$E$11="CORP",'Payroll'!AJ29,0),IF('People_Inputs'!$E$12="CORP",'Payroll'!AJ49,0),IF('People_Inputs'!$E$13="CORP",'Payroll'!AJ69,0),IF('People_Inputs'!$E$14="CORP",'Payroll'!AJ89,0),IF('People_Inputs'!$E$15="CORP",'Payroll'!AJ109,0),IF('People_Inputs'!$E$16="CORP",'Payroll'!AJ129,0),IF('People_Inputs'!$E$17="CORP",'Payroll'!AJ149,0),IF('People_Inputs'!$E$18="CORP",'Payroll'!AJ169,0),IF('People_Inputs'!$E$19="CORP",'Payroll'!AJ189,0),IF('People_Inputs'!$E$20="CORP",'Payroll'!AJ209,0),IF('People_Inputs'!$E$21="CORP",'Payroll'!AJ229,0),IF('People_Inputs'!$E$22="CORP",'Payroll'!AJ249,0),IF('People_Inputs'!$E$23="CORP",'Payroll'!AJ269,0),IF('People_Inputs'!$E$24="CORP",'Payroll'!AJ289,0),IF('People_Inputs'!$E$25="CORP",'Payroll'!AJ309,0),IF('People_Inputs'!$E$26="CORP",'Payroll'!AJ329,0),IF('People_Inputs'!$E$27="CORP",'Payroll'!AJ349,0),IF('People_Inputs'!$E$28="CORP",'Payroll'!AJ369,0),IF('People_Inputs'!$E$29="CORP",'Payroll'!AJ389,0),IF('People_Inputs'!$E$30="CORP",'Payroll'!AJ409,0),IF('People_Inputs'!$E$31="CORP",'Payroll'!AJ429,0),IF('People_Inputs'!$E$32="CORP",'Payroll'!AJ449,0),IF('People_Inputs'!$E$33="CORP",'Payroll'!AJ469,0),IF('People_Inputs'!$E$34="CORP",'Payroll'!AJ489,0),IF('People_Inputs'!$E$35="CORP",'Payroll'!AJ509,0),IF('People_Inputs'!$E$36="CORP",'Payroll'!AJ529,0),IF('People_Inputs'!$E$37="CORP",'Payroll'!AJ549,0),IF('People_Inputs'!$E$38="CORP",'Payroll'!AJ569,0),IF('People_Inputs'!$E$39="CORP",'Payroll'!AJ589,0),IF('People_Inputs'!$E$40="CORP",'Payroll'!AJ609,0),IF('People_Inputs'!$E$41="CORP",'Payroll'!AJ629,0),IF('People_Inputs'!$E$42="CORP",'Payroll'!AJ649,0),IF('People_Inputs'!$E$43="CORP",'Payroll'!AJ669,0),IF('People_Inputs'!$E$44="CORP",'Payroll'!AJ689,0),IF('People_Inputs'!$E$45="CORP",'Payroll'!AJ709,0),IF('People_Inputs'!$E$46="CORP",'Payroll'!AJ729,0),IF('People_Inputs'!$E$47="CORP",'Payroll'!AJ749,0),IF('People_Inputs'!$E$48="CORP",'Payroll'!AJ769,0),IF('People_Inputs'!$E$49="CORP",'Payroll'!AJ789,0),IF('People_Inputs'!$E$50="CORP",'Payroll'!AJ809,0),IF('People_Inputs'!$E$51="CORP",'Payroll'!AJ829,0),IF('People_Inputs'!$E$52="CORP",'Payroll'!AJ849,0),IF('People_Inputs'!$E$53="CORP",'Payroll'!AJ869,0),IF('People_Inputs'!$E$54="CORP",'Payroll'!AJ889,0),IF('People_Inputs'!$E$55="CORP",'Payroll'!AJ909,0),IF('People_Inputs'!$E$56="CORP",'Payroll'!AJ929,0),IF('People_Inputs'!$E$57="CORP",'Payroll'!AJ949,0),IF('People_Inputs'!$E$58="CORP",'Payroll'!AJ969,0),IF('People_Inputs'!$E$59="CORP",'Payroll'!AJ989,0),IF('People_Inputs'!$E$60="CORP",'Payroll'!AJ1009,0),IF('People_Inputs'!$E$61="CORP",'Payroll'!AJ1029,0),IF('People_Inputs'!$E$62="CORP",'Payroll'!AJ1049,0),IF('People_Inputs'!$E$63="CORP",'Payroll'!AJ1069,0),IF('People_Inputs'!$E$64="CORP",'Payroll'!AJ1089,0),IF('People_Inputs'!$E$65="CORP",'Payroll'!AJ1109,0),IF('People_Inputs'!$E$66="CORP",'Payroll'!AJ1129,0),IF('People_Inputs'!$E$67="CORP",'Payroll'!AJ1149,0),IF('People_Inputs'!$E$68="CORP",'Payroll'!AJ1169,0),IF('People_Inputs'!$E$69="CORP",'Payroll'!AJ1189,0),IF('People_Inputs'!$E$70="CORP",'Payroll'!AJ1209,0))</f>
        <v>0</v>
      </c>
      <c r="AK45" s="35">
        <f>SUM(IF('People_Inputs'!$E$11="CORP",'Payroll'!AK29,0),IF('People_Inputs'!$E$12="CORP",'Payroll'!AK49,0),IF('People_Inputs'!$E$13="CORP",'Payroll'!AK69,0),IF('People_Inputs'!$E$14="CORP",'Payroll'!AK89,0),IF('People_Inputs'!$E$15="CORP",'Payroll'!AK109,0),IF('People_Inputs'!$E$16="CORP",'Payroll'!AK129,0),IF('People_Inputs'!$E$17="CORP",'Payroll'!AK149,0),IF('People_Inputs'!$E$18="CORP",'Payroll'!AK169,0),IF('People_Inputs'!$E$19="CORP",'Payroll'!AK189,0),IF('People_Inputs'!$E$20="CORP",'Payroll'!AK209,0),IF('People_Inputs'!$E$21="CORP",'Payroll'!AK229,0),IF('People_Inputs'!$E$22="CORP",'Payroll'!AK249,0),IF('People_Inputs'!$E$23="CORP",'Payroll'!AK269,0),IF('People_Inputs'!$E$24="CORP",'Payroll'!AK289,0),IF('People_Inputs'!$E$25="CORP",'Payroll'!AK309,0),IF('People_Inputs'!$E$26="CORP",'Payroll'!AK329,0),IF('People_Inputs'!$E$27="CORP",'Payroll'!AK349,0),IF('People_Inputs'!$E$28="CORP",'Payroll'!AK369,0),IF('People_Inputs'!$E$29="CORP",'Payroll'!AK389,0),IF('People_Inputs'!$E$30="CORP",'Payroll'!AK409,0),IF('People_Inputs'!$E$31="CORP",'Payroll'!AK429,0),IF('People_Inputs'!$E$32="CORP",'Payroll'!AK449,0),IF('People_Inputs'!$E$33="CORP",'Payroll'!AK469,0),IF('People_Inputs'!$E$34="CORP",'Payroll'!AK489,0),IF('People_Inputs'!$E$35="CORP",'Payroll'!AK509,0),IF('People_Inputs'!$E$36="CORP",'Payroll'!AK529,0),IF('People_Inputs'!$E$37="CORP",'Payroll'!AK549,0),IF('People_Inputs'!$E$38="CORP",'Payroll'!AK569,0),IF('People_Inputs'!$E$39="CORP",'Payroll'!AK589,0),IF('People_Inputs'!$E$40="CORP",'Payroll'!AK609,0),IF('People_Inputs'!$E$41="CORP",'Payroll'!AK629,0),IF('People_Inputs'!$E$42="CORP",'Payroll'!AK649,0),IF('People_Inputs'!$E$43="CORP",'Payroll'!AK669,0),IF('People_Inputs'!$E$44="CORP",'Payroll'!AK689,0),IF('People_Inputs'!$E$45="CORP",'Payroll'!AK709,0),IF('People_Inputs'!$E$46="CORP",'Payroll'!AK729,0),IF('People_Inputs'!$E$47="CORP",'Payroll'!AK749,0),IF('People_Inputs'!$E$48="CORP",'Payroll'!AK769,0),IF('People_Inputs'!$E$49="CORP",'Payroll'!AK789,0),IF('People_Inputs'!$E$50="CORP",'Payroll'!AK809,0),IF('People_Inputs'!$E$51="CORP",'Payroll'!AK829,0),IF('People_Inputs'!$E$52="CORP",'Payroll'!AK849,0),IF('People_Inputs'!$E$53="CORP",'Payroll'!AK869,0),IF('People_Inputs'!$E$54="CORP",'Payroll'!AK889,0),IF('People_Inputs'!$E$55="CORP",'Payroll'!AK909,0),IF('People_Inputs'!$E$56="CORP",'Payroll'!AK929,0),IF('People_Inputs'!$E$57="CORP",'Payroll'!AK949,0),IF('People_Inputs'!$E$58="CORP",'Payroll'!AK969,0),IF('People_Inputs'!$E$59="CORP",'Payroll'!AK989,0),IF('People_Inputs'!$E$60="CORP",'Payroll'!AK1009,0),IF('People_Inputs'!$E$61="CORP",'Payroll'!AK1029,0),IF('People_Inputs'!$E$62="CORP",'Payroll'!AK1049,0),IF('People_Inputs'!$E$63="CORP",'Payroll'!AK1069,0),IF('People_Inputs'!$E$64="CORP",'Payroll'!AK1089,0),IF('People_Inputs'!$E$65="CORP",'Payroll'!AK1109,0),IF('People_Inputs'!$E$66="CORP",'Payroll'!AK1129,0),IF('People_Inputs'!$E$67="CORP",'Payroll'!AK1149,0),IF('People_Inputs'!$E$68="CORP",'Payroll'!AK1169,0),IF('People_Inputs'!$E$69="CORP",'Payroll'!AK1189,0),IF('People_Inputs'!$E$70="CORP",'Payroll'!AK1209,0))</f>
        <v>0</v>
      </c>
      <c r="AL45" s="35">
        <f>SUM(IF('People_Inputs'!$E$11="CORP",'Payroll'!AL29,0),IF('People_Inputs'!$E$12="CORP",'Payroll'!AL49,0),IF('People_Inputs'!$E$13="CORP",'Payroll'!AL69,0),IF('People_Inputs'!$E$14="CORP",'Payroll'!AL89,0),IF('People_Inputs'!$E$15="CORP",'Payroll'!AL109,0),IF('People_Inputs'!$E$16="CORP",'Payroll'!AL129,0),IF('People_Inputs'!$E$17="CORP",'Payroll'!AL149,0),IF('People_Inputs'!$E$18="CORP",'Payroll'!AL169,0),IF('People_Inputs'!$E$19="CORP",'Payroll'!AL189,0),IF('People_Inputs'!$E$20="CORP",'Payroll'!AL209,0),IF('People_Inputs'!$E$21="CORP",'Payroll'!AL229,0),IF('People_Inputs'!$E$22="CORP",'Payroll'!AL249,0),IF('People_Inputs'!$E$23="CORP",'Payroll'!AL269,0),IF('People_Inputs'!$E$24="CORP",'Payroll'!AL289,0),IF('People_Inputs'!$E$25="CORP",'Payroll'!AL309,0),IF('People_Inputs'!$E$26="CORP",'Payroll'!AL329,0),IF('People_Inputs'!$E$27="CORP",'Payroll'!AL349,0),IF('People_Inputs'!$E$28="CORP",'Payroll'!AL369,0),IF('People_Inputs'!$E$29="CORP",'Payroll'!AL389,0),IF('People_Inputs'!$E$30="CORP",'Payroll'!AL409,0),IF('People_Inputs'!$E$31="CORP",'Payroll'!AL429,0),IF('People_Inputs'!$E$32="CORP",'Payroll'!AL449,0),IF('People_Inputs'!$E$33="CORP",'Payroll'!AL469,0),IF('People_Inputs'!$E$34="CORP",'Payroll'!AL489,0),IF('People_Inputs'!$E$35="CORP",'Payroll'!AL509,0),IF('People_Inputs'!$E$36="CORP",'Payroll'!AL529,0),IF('People_Inputs'!$E$37="CORP",'Payroll'!AL549,0),IF('People_Inputs'!$E$38="CORP",'Payroll'!AL569,0),IF('People_Inputs'!$E$39="CORP",'Payroll'!AL589,0),IF('People_Inputs'!$E$40="CORP",'Payroll'!AL609,0),IF('People_Inputs'!$E$41="CORP",'Payroll'!AL629,0),IF('People_Inputs'!$E$42="CORP",'Payroll'!AL649,0),IF('People_Inputs'!$E$43="CORP",'Payroll'!AL669,0),IF('People_Inputs'!$E$44="CORP",'Payroll'!AL689,0),IF('People_Inputs'!$E$45="CORP",'Payroll'!AL709,0),IF('People_Inputs'!$E$46="CORP",'Payroll'!AL729,0),IF('People_Inputs'!$E$47="CORP",'Payroll'!AL749,0),IF('People_Inputs'!$E$48="CORP",'Payroll'!AL769,0),IF('People_Inputs'!$E$49="CORP",'Payroll'!AL789,0),IF('People_Inputs'!$E$50="CORP",'Payroll'!AL809,0),IF('People_Inputs'!$E$51="CORP",'Payroll'!AL829,0),IF('People_Inputs'!$E$52="CORP",'Payroll'!AL849,0),IF('People_Inputs'!$E$53="CORP",'Payroll'!AL869,0),IF('People_Inputs'!$E$54="CORP",'Payroll'!AL889,0),IF('People_Inputs'!$E$55="CORP",'Payroll'!AL909,0),IF('People_Inputs'!$E$56="CORP",'Payroll'!AL929,0),IF('People_Inputs'!$E$57="CORP",'Payroll'!AL949,0),IF('People_Inputs'!$E$58="CORP",'Payroll'!AL969,0),IF('People_Inputs'!$E$59="CORP",'Payroll'!AL989,0),IF('People_Inputs'!$E$60="CORP",'Payroll'!AL1009,0),IF('People_Inputs'!$E$61="CORP",'Payroll'!AL1029,0),IF('People_Inputs'!$E$62="CORP",'Payroll'!AL1049,0),IF('People_Inputs'!$E$63="CORP",'Payroll'!AL1069,0),IF('People_Inputs'!$E$64="CORP",'Payroll'!AL1089,0),IF('People_Inputs'!$E$65="CORP",'Payroll'!AL1109,0),IF('People_Inputs'!$E$66="CORP",'Payroll'!AL1129,0),IF('People_Inputs'!$E$67="CORP",'Payroll'!AL1149,0),IF('People_Inputs'!$E$68="CORP",'Payroll'!AL1169,0),IF('People_Inputs'!$E$69="CORP",'Payroll'!AL1189,0),IF('People_Inputs'!$E$70="CORP",'Payroll'!AL1209,0))</f>
        <v>0</v>
      </c>
      <c r="AM45" s="35">
        <f>SUM(IF('People_Inputs'!$E$11="CORP",'Payroll'!AM29,0),IF('People_Inputs'!$E$12="CORP",'Payroll'!AM49,0),IF('People_Inputs'!$E$13="CORP",'Payroll'!AM69,0),IF('People_Inputs'!$E$14="CORP",'Payroll'!AM89,0),IF('People_Inputs'!$E$15="CORP",'Payroll'!AM109,0),IF('People_Inputs'!$E$16="CORP",'Payroll'!AM129,0),IF('People_Inputs'!$E$17="CORP",'Payroll'!AM149,0),IF('People_Inputs'!$E$18="CORP",'Payroll'!AM169,0),IF('People_Inputs'!$E$19="CORP",'Payroll'!AM189,0),IF('People_Inputs'!$E$20="CORP",'Payroll'!AM209,0),IF('People_Inputs'!$E$21="CORP",'Payroll'!AM229,0),IF('People_Inputs'!$E$22="CORP",'Payroll'!AM249,0),IF('People_Inputs'!$E$23="CORP",'Payroll'!AM269,0),IF('People_Inputs'!$E$24="CORP",'Payroll'!AM289,0),IF('People_Inputs'!$E$25="CORP",'Payroll'!AM309,0),IF('People_Inputs'!$E$26="CORP",'Payroll'!AM329,0),IF('People_Inputs'!$E$27="CORP",'Payroll'!AM349,0),IF('People_Inputs'!$E$28="CORP",'Payroll'!AM369,0),IF('People_Inputs'!$E$29="CORP",'Payroll'!AM389,0),IF('People_Inputs'!$E$30="CORP",'Payroll'!AM409,0),IF('People_Inputs'!$E$31="CORP",'Payroll'!AM429,0),IF('People_Inputs'!$E$32="CORP",'Payroll'!AM449,0),IF('People_Inputs'!$E$33="CORP",'Payroll'!AM469,0),IF('People_Inputs'!$E$34="CORP",'Payroll'!AM489,0),IF('People_Inputs'!$E$35="CORP",'Payroll'!AM509,0),IF('People_Inputs'!$E$36="CORP",'Payroll'!AM529,0),IF('People_Inputs'!$E$37="CORP",'Payroll'!AM549,0),IF('People_Inputs'!$E$38="CORP",'Payroll'!AM569,0),IF('People_Inputs'!$E$39="CORP",'Payroll'!AM589,0),IF('People_Inputs'!$E$40="CORP",'Payroll'!AM609,0),IF('People_Inputs'!$E$41="CORP",'Payroll'!AM629,0),IF('People_Inputs'!$E$42="CORP",'Payroll'!AM649,0),IF('People_Inputs'!$E$43="CORP",'Payroll'!AM669,0),IF('People_Inputs'!$E$44="CORP",'Payroll'!AM689,0),IF('People_Inputs'!$E$45="CORP",'Payroll'!AM709,0),IF('People_Inputs'!$E$46="CORP",'Payroll'!AM729,0),IF('People_Inputs'!$E$47="CORP",'Payroll'!AM749,0),IF('People_Inputs'!$E$48="CORP",'Payroll'!AM769,0),IF('People_Inputs'!$E$49="CORP",'Payroll'!AM789,0),IF('People_Inputs'!$E$50="CORP",'Payroll'!AM809,0),IF('People_Inputs'!$E$51="CORP",'Payroll'!AM829,0),IF('People_Inputs'!$E$52="CORP",'Payroll'!AM849,0),IF('People_Inputs'!$E$53="CORP",'Payroll'!AM869,0),IF('People_Inputs'!$E$54="CORP",'Payroll'!AM889,0),IF('People_Inputs'!$E$55="CORP",'Payroll'!AM909,0),IF('People_Inputs'!$E$56="CORP",'Payroll'!AM929,0),IF('People_Inputs'!$E$57="CORP",'Payroll'!AM949,0),IF('People_Inputs'!$E$58="CORP",'Payroll'!AM969,0),IF('People_Inputs'!$E$59="CORP",'Payroll'!AM989,0),IF('People_Inputs'!$E$60="CORP",'Payroll'!AM1009,0),IF('People_Inputs'!$E$61="CORP",'Payroll'!AM1029,0),IF('People_Inputs'!$E$62="CORP",'Payroll'!AM1049,0),IF('People_Inputs'!$E$63="CORP",'Payroll'!AM1069,0),IF('People_Inputs'!$E$64="CORP",'Payroll'!AM1089,0),IF('People_Inputs'!$E$65="CORP",'Payroll'!AM1109,0),IF('People_Inputs'!$E$66="CORP",'Payroll'!AM1129,0),IF('People_Inputs'!$E$67="CORP",'Payroll'!AM1149,0),IF('People_Inputs'!$E$68="CORP",'Payroll'!AM1169,0),IF('People_Inputs'!$E$69="CORP",'Payroll'!AM1189,0),IF('People_Inputs'!$E$70="CORP",'Payroll'!AM1209,0))</f>
        <v>0</v>
      </c>
      <c r="AN45" s="35">
        <f>SUM(IF('People_Inputs'!$E$11="CORP",'Payroll'!AN29,0),IF('People_Inputs'!$E$12="CORP",'Payroll'!AN49,0),IF('People_Inputs'!$E$13="CORP",'Payroll'!AN69,0),IF('People_Inputs'!$E$14="CORP",'Payroll'!AN89,0),IF('People_Inputs'!$E$15="CORP",'Payroll'!AN109,0),IF('People_Inputs'!$E$16="CORP",'Payroll'!AN129,0),IF('People_Inputs'!$E$17="CORP",'Payroll'!AN149,0),IF('People_Inputs'!$E$18="CORP",'Payroll'!AN169,0),IF('People_Inputs'!$E$19="CORP",'Payroll'!AN189,0),IF('People_Inputs'!$E$20="CORP",'Payroll'!AN209,0),IF('People_Inputs'!$E$21="CORP",'Payroll'!AN229,0),IF('People_Inputs'!$E$22="CORP",'Payroll'!AN249,0),IF('People_Inputs'!$E$23="CORP",'Payroll'!AN269,0),IF('People_Inputs'!$E$24="CORP",'Payroll'!AN289,0),IF('People_Inputs'!$E$25="CORP",'Payroll'!AN309,0),IF('People_Inputs'!$E$26="CORP",'Payroll'!AN329,0),IF('People_Inputs'!$E$27="CORP",'Payroll'!AN349,0),IF('People_Inputs'!$E$28="CORP",'Payroll'!AN369,0),IF('People_Inputs'!$E$29="CORP",'Payroll'!AN389,0),IF('People_Inputs'!$E$30="CORP",'Payroll'!AN409,0),IF('People_Inputs'!$E$31="CORP",'Payroll'!AN429,0),IF('People_Inputs'!$E$32="CORP",'Payroll'!AN449,0),IF('People_Inputs'!$E$33="CORP",'Payroll'!AN469,0),IF('People_Inputs'!$E$34="CORP",'Payroll'!AN489,0),IF('People_Inputs'!$E$35="CORP",'Payroll'!AN509,0),IF('People_Inputs'!$E$36="CORP",'Payroll'!AN529,0),IF('People_Inputs'!$E$37="CORP",'Payroll'!AN549,0),IF('People_Inputs'!$E$38="CORP",'Payroll'!AN569,0),IF('People_Inputs'!$E$39="CORP",'Payroll'!AN589,0),IF('People_Inputs'!$E$40="CORP",'Payroll'!AN609,0),IF('People_Inputs'!$E$41="CORP",'Payroll'!AN629,0),IF('People_Inputs'!$E$42="CORP",'Payroll'!AN649,0),IF('People_Inputs'!$E$43="CORP",'Payroll'!AN669,0),IF('People_Inputs'!$E$44="CORP",'Payroll'!AN689,0),IF('People_Inputs'!$E$45="CORP",'Payroll'!AN709,0),IF('People_Inputs'!$E$46="CORP",'Payroll'!AN729,0),IF('People_Inputs'!$E$47="CORP",'Payroll'!AN749,0),IF('People_Inputs'!$E$48="CORP",'Payroll'!AN769,0),IF('People_Inputs'!$E$49="CORP",'Payroll'!AN789,0),IF('People_Inputs'!$E$50="CORP",'Payroll'!AN809,0),IF('People_Inputs'!$E$51="CORP",'Payroll'!AN829,0),IF('People_Inputs'!$E$52="CORP",'Payroll'!AN849,0),IF('People_Inputs'!$E$53="CORP",'Payroll'!AN869,0),IF('People_Inputs'!$E$54="CORP",'Payroll'!AN889,0),IF('People_Inputs'!$E$55="CORP",'Payroll'!AN909,0),IF('People_Inputs'!$E$56="CORP",'Payroll'!AN929,0),IF('People_Inputs'!$E$57="CORP",'Payroll'!AN949,0),IF('People_Inputs'!$E$58="CORP",'Payroll'!AN969,0),IF('People_Inputs'!$E$59="CORP",'Payroll'!AN989,0),IF('People_Inputs'!$E$60="CORP",'Payroll'!AN1009,0),IF('People_Inputs'!$E$61="CORP",'Payroll'!AN1029,0),IF('People_Inputs'!$E$62="CORP",'Payroll'!AN1049,0),IF('People_Inputs'!$E$63="CORP",'Payroll'!AN1069,0),IF('People_Inputs'!$E$64="CORP",'Payroll'!AN1089,0),IF('People_Inputs'!$E$65="CORP",'Payroll'!AN1109,0),IF('People_Inputs'!$E$66="CORP",'Payroll'!AN1129,0),IF('People_Inputs'!$E$67="CORP",'Payroll'!AN1149,0),IF('People_Inputs'!$E$68="CORP",'Payroll'!AN1169,0),IF('People_Inputs'!$E$69="CORP",'Payroll'!AN1189,0),IF('People_Inputs'!$E$70="CORP",'Payroll'!AN1209,0))</f>
        <v>0</v>
      </c>
      <c r="AO45" s="35">
        <f>SUM(IF('People_Inputs'!$E$11="CORP",'Payroll'!AO29,0),IF('People_Inputs'!$E$12="CORP",'Payroll'!AO49,0),IF('People_Inputs'!$E$13="CORP",'Payroll'!AO69,0),IF('People_Inputs'!$E$14="CORP",'Payroll'!AO89,0),IF('People_Inputs'!$E$15="CORP",'Payroll'!AO109,0),IF('People_Inputs'!$E$16="CORP",'Payroll'!AO129,0),IF('People_Inputs'!$E$17="CORP",'Payroll'!AO149,0),IF('People_Inputs'!$E$18="CORP",'Payroll'!AO169,0),IF('People_Inputs'!$E$19="CORP",'Payroll'!AO189,0),IF('People_Inputs'!$E$20="CORP",'Payroll'!AO209,0),IF('People_Inputs'!$E$21="CORP",'Payroll'!AO229,0),IF('People_Inputs'!$E$22="CORP",'Payroll'!AO249,0),IF('People_Inputs'!$E$23="CORP",'Payroll'!AO269,0),IF('People_Inputs'!$E$24="CORP",'Payroll'!AO289,0),IF('People_Inputs'!$E$25="CORP",'Payroll'!AO309,0),IF('People_Inputs'!$E$26="CORP",'Payroll'!AO329,0),IF('People_Inputs'!$E$27="CORP",'Payroll'!AO349,0),IF('People_Inputs'!$E$28="CORP",'Payroll'!AO369,0),IF('People_Inputs'!$E$29="CORP",'Payroll'!AO389,0),IF('People_Inputs'!$E$30="CORP",'Payroll'!AO409,0),IF('People_Inputs'!$E$31="CORP",'Payroll'!AO429,0),IF('People_Inputs'!$E$32="CORP",'Payroll'!AO449,0),IF('People_Inputs'!$E$33="CORP",'Payroll'!AO469,0),IF('People_Inputs'!$E$34="CORP",'Payroll'!AO489,0),IF('People_Inputs'!$E$35="CORP",'Payroll'!AO509,0),IF('People_Inputs'!$E$36="CORP",'Payroll'!AO529,0),IF('People_Inputs'!$E$37="CORP",'Payroll'!AO549,0),IF('People_Inputs'!$E$38="CORP",'Payroll'!AO569,0),IF('People_Inputs'!$E$39="CORP",'Payroll'!AO589,0),IF('People_Inputs'!$E$40="CORP",'Payroll'!AO609,0),IF('People_Inputs'!$E$41="CORP",'Payroll'!AO629,0),IF('People_Inputs'!$E$42="CORP",'Payroll'!AO649,0),IF('People_Inputs'!$E$43="CORP",'Payroll'!AO669,0),IF('People_Inputs'!$E$44="CORP",'Payroll'!AO689,0),IF('People_Inputs'!$E$45="CORP",'Payroll'!AO709,0),IF('People_Inputs'!$E$46="CORP",'Payroll'!AO729,0),IF('People_Inputs'!$E$47="CORP",'Payroll'!AO749,0),IF('People_Inputs'!$E$48="CORP",'Payroll'!AO769,0),IF('People_Inputs'!$E$49="CORP",'Payroll'!AO789,0),IF('People_Inputs'!$E$50="CORP",'Payroll'!AO809,0),IF('People_Inputs'!$E$51="CORP",'Payroll'!AO829,0),IF('People_Inputs'!$E$52="CORP",'Payroll'!AO849,0),IF('People_Inputs'!$E$53="CORP",'Payroll'!AO869,0),IF('People_Inputs'!$E$54="CORP",'Payroll'!AO889,0),IF('People_Inputs'!$E$55="CORP",'Payroll'!AO909,0),IF('People_Inputs'!$E$56="CORP",'Payroll'!AO929,0),IF('People_Inputs'!$E$57="CORP",'Payroll'!AO949,0),IF('People_Inputs'!$E$58="CORP",'Payroll'!AO969,0),IF('People_Inputs'!$E$59="CORP",'Payroll'!AO989,0),IF('People_Inputs'!$E$60="CORP",'Payroll'!AO1009,0),IF('People_Inputs'!$E$61="CORP",'Payroll'!AO1029,0),IF('People_Inputs'!$E$62="CORP",'Payroll'!AO1049,0),IF('People_Inputs'!$E$63="CORP",'Payroll'!AO1069,0),IF('People_Inputs'!$E$64="CORP",'Payroll'!AO1089,0),IF('People_Inputs'!$E$65="CORP",'Payroll'!AO1109,0),IF('People_Inputs'!$E$66="CORP",'Payroll'!AO1129,0),IF('People_Inputs'!$E$67="CORP",'Payroll'!AO1149,0),IF('People_Inputs'!$E$68="CORP",'Payroll'!AO1169,0),IF('People_Inputs'!$E$69="CORP",'Payroll'!AO1189,0),IF('People_Inputs'!$E$70="CORP",'Payroll'!AO1209,0))</f>
        <v>0</v>
      </c>
      <c r="AP45" s="35">
        <f>SUM(IF('People_Inputs'!$E$11="CORP",'Payroll'!AP29,0),IF('People_Inputs'!$E$12="CORP",'Payroll'!AP49,0),IF('People_Inputs'!$E$13="CORP",'Payroll'!AP69,0),IF('People_Inputs'!$E$14="CORP",'Payroll'!AP89,0),IF('People_Inputs'!$E$15="CORP",'Payroll'!AP109,0),IF('People_Inputs'!$E$16="CORP",'Payroll'!AP129,0),IF('People_Inputs'!$E$17="CORP",'Payroll'!AP149,0),IF('People_Inputs'!$E$18="CORP",'Payroll'!AP169,0),IF('People_Inputs'!$E$19="CORP",'Payroll'!AP189,0),IF('People_Inputs'!$E$20="CORP",'Payroll'!AP209,0),IF('People_Inputs'!$E$21="CORP",'Payroll'!AP229,0),IF('People_Inputs'!$E$22="CORP",'Payroll'!AP249,0),IF('People_Inputs'!$E$23="CORP",'Payroll'!AP269,0),IF('People_Inputs'!$E$24="CORP",'Payroll'!AP289,0),IF('People_Inputs'!$E$25="CORP",'Payroll'!AP309,0),IF('People_Inputs'!$E$26="CORP",'Payroll'!AP329,0),IF('People_Inputs'!$E$27="CORP",'Payroll'!AP349,0),IF('People_Inputs'!$E$28="CORP",'Payroll'!AP369,0),IF('People_Inputs'!$E$29="CORP",'Payroll'!AP389,0),IF('People_Inputs'!$E$30="CORP",'Payroll'!AP409,0),IF('People_Inputs'!$E$31="CORP",'Payroll'!AP429,0),IF('People_Inputs'!$E$32="CORP",'Payroll'!AP449,0),IF('People_Inputs'!$E$33="CORP",'Payroll'!AP469,0),IF('People_Inputs'!$E$34="CORP",'Payroll'!AP489,0),IF('People_Inputs'!$E$35="CORP",'Payroll'!AP509,0),IF('People_Inputs'!$E$36="CORP",'Payroll'!AP529,0),IF('People_Inputs'!$E$37="CORP",'Payroll'!AP549,0),IF('People_Inputs'!$E$38="CORP",'Payroll'!AP569,0),IF('People_Inputs'!$E$39="CORP",'Payroll'!AP589,0),IF('People_Inputs'!$E$40="CORP",'Payroll'!AP609,0),IF('People_Inputs'!$E$41="CORP",'Payroll'!AP629,0),IF('People_Inputs'!$E$42="CORP",'Payroll'!AP649,0),IF('People_Inputs'!$E$43="CORP",'Payroll'!AP669,0),IF('People_Inputs'!$E$44="CORP",'Payroll'!AP689,0),IF('People_Inputs'!$E$45="CORP",'Payroll'!AP709,0),IF('People_Inputs'!$E$46="CORP",'Payroll'!AP729,0),IF('People_Inputs'!$E$47="CORP",'Payroll'!AP749,0),IF('People_Inputs'!$E$48="CORP",'Payroll'!AP769,0),IF('People_Inputs'!$E$49="CORP",'Payroll'!AP789,0),IF('People_Inputs'!$E$50="CORP",'Payroll'!AP809,0),IF('People_Inputs'!$E$51="CORP",'Payroll'!AP829,0),IF('People_Inputs'!$E$52="CORP",'Payroll'!AP849,0),IF('People_Inputs'!$E$53="CORP",'Payroll'!AP869,0),IF('People_Inputs'!$E$54="CORP",'Payroll'!AP889,0),IF('People_Inputs'!$E$55="CORP",'Payroll'!AP909,0),IF('People_Inputs'!$E$56="CORP",'Payroll'!AP929,0),IF('People_Inputs'!$E$57="CORP",'Payroll'!AP949,0),IF('People_Inputs'!$E$58="CORP",'Payroll'!AP969,0),IF('People_Inputs'!$E$59="CORP",'Payroll'!AP989,0),IF('People_Inputs'!$E$60="CORP",'Payroll'!AP1009,0),IF('People_Inputs'!$E$61="CORP",'Payroll'!AP1029,0),IF('People_Inputs'!$E$62="CORP",'Payroll'!AP1049,0),IF('People_Inputs'!$E$63="CORP",'Payroll'!AP1069,0),IF('People_Inputs'!$E$64="CORP",'Payroll'!AP1089,0),IF('People_Inputs'!$E$65="CORP",'Payroll'!AP1109,0),IF('People_Inputs'!$E$66="CORP",'Payroll'!AP1129,0),IF('People_Inputs'!$E$67="CORP",'Payroll'!AP1149,0),IF('People_Inputs'!$E$68="CORP",'Payroll'!AP1169,0),IF('People_Inputs'!$E$69="CORP",'Payroll'!AP1189,0),IF('People_Inputs'!$E$70="CORP",'Payroll'!AP1209,0))</f>
        <v>0</v>
      </c>
      <c r="AQ45" s="35">
        <f>SUM(IF('People_Inputs'!$E$11="CORP",'Payroll'!AQ29,0),IF('People_Inputs'!$E$12="CORP",'Payroll'!AQ49,0),IF('People_Inputs'!$E$13="CORP",'Payroll'!AQ69,0),IF('People_Inputs'!$E$14="CORP",'Payroll'!AQ89,0),IF('People_Inputs'!$E$15="CORP",'Payroll'!AQ109,0),IF('People_Inputs'!$E$16="CORP",'Payroll'!AQ129,0),IF('People_Inputs'!$E$17="CORP",'Payroll'!AQ149,0),IF('People_Inputs'!$E$18="CORP",'Payroll'!AQ169,0),IF('People_Inputs'!$E$19="CORP",'Payroll'!AQ189,0),IF('People_Inputs'!$E$20="CORP",'Payroll'!AQ209,0),IF('People_Inputs'!$E$21="CORP",'Payroll'!AQ229,0),IF('People_Inputs'!$E$22="CORP",'Payroll'!AQ249,0),IF('People_Inputs'!$E$23="CORP",'Payroll'!AQ269,0),IF('People_Inputs'!$E$24="CORP",'Payroll'!AQ289,0),IF('People_Inputs'!$E$25="CORP",'Payroll'!AQ309,0),IF('People_Inputs'!$E$26="CORP",'Payroll'!AQ329,0),IF('People_Inputs'!$E$27="CORP",'Payroll'!AQ349,0),IF('People_Inputs'!$E$28="CORP",'Payroll'!AQ369,0),IF('People_Inputs'!$E$29="CORP",'Payroll'!AQ389,0),IF('People_Inputs'!$E$30="CORP",'Payroll'!AQ409,0),IF('People_Inputs'!$E$31="CORP",'Payroll'!AQ429,0),IF('People_Inputs'!$E$32="CORP",'Payroll'!AQ449,0),IF('People_Inputs'!$E$33="CORP",'Payroll'!AQ469,0),IF('People_Inputs'!$E$34="CORP",'Payroll'!AQ489,0),IF('People_Inputs'!$E$35="CORP",'Payroll'!AQ509,0),IF('People_Inputs'!$E$36="CORP",'Payroll'!AQ529,0),IF('People_Inputs'!$E$37="CORP",'Payroll'!AQ549,0),IF('People_Inputs'!$E$38="CORP",'Payroll'!AQ569,0),IF('People_Inputs'!$E$39="CORP",'Payroll'!AQ589,0),IF('People_Inputs'!$E$40="CORP",'Payroll'!AQ609,0),IF('People_Inputs'!$E$41="CORP",'Payroll'!AQ629,0),IF('People_Inputs'!$E$42="CORP",'Payroll'!AQ649,0),IF('People_Inputs'!$E$43="CORP",'Payroll'!AQ669,0),IF('People_Inputs'!$E$44="CORP",'Payroll'!AQ689,0),IF('People_Inputs'!$E$45="CORP",'Payroll'!AQ709,0),IF('People_Inputs'!$E$46="CORP",'Payroll'!AQ729,0),IF('People_Inputs'!$E$47="CORP",'Payroll'!AQ749,0),IF('People_Inputs'!$E$48="CORP",'Payroll'!AQ769,0),IF('People_Inputs'!$E$49="CORP",'Payroll'!AQ789,0),IF('People_Inputs'!$E$50="CORP",'Payroll'!AQ809,0),IF('People_Inputs'!$E$51="CORP",'Payroll'!AQ829,0),IF('People_Inputs'!$E$52="CORP",'Payroll'!AQ849,0),IF('People_Inputs'!$E$53="CORP",'Payroll'!AQ869,0),IF('People_Inputs'!$E$54="CORP",'Payroll'!AQ889,0),IF('People_Inputs'!$E$55="CORP",'Payroll'!AQ909,0),IF('People_Inputs'!$E$56="CORP",'Payroll'!AQ929,0),IF('People_Inputs'!$E$57="CORP",'Payroll'!AQ949,0),IF('People_Inputs'!$E$58="CORP",'Payroll'!AQ969,0),IF('People_Inputs'!$E$59="CORP",'Payroll'!AQ989,0),IF('People_Inputs'!$E$60="CORP",'Payroll'!AQ1009,0),IF('People_Inputs'!$E$61="CORP",'Payroll'!AQ1029,0),IF('People_Inputs'!$E$62="CORP",'Payroll'!AQ1049,0),IF('People_Inputs'!$E$63="CORP",'Payroll'!AQ1069,0),IF('People_Inputs'!$E$64="CORP",'Payroll'!AQ1089,0),IF('People_Inputs'!$E$65="CORP",'Payroll'!AQ1109,0),IF('People_Inputs'!$E$66="CORP",'Payroll'!AQ1129,0),IF('People_Inputs'!$E$67="CORP",'Payroll'!AQ1149,0),IF('People_Inputs'!$E$68="CORP",'Payroll'!AQ1169,0),IF('People_Inputs'!$E$69="CORP",'Payroll'!AQ1189,0),IF('People_Inputs'!$E$70="CORP",'Payroll'!AQ1209,0))</f>
        <v>0</v>
      </c>
      <c r="AR45" s="35">
        <f>SUM(IF('People_Inputs'!$E$11="CORP",'Payroll'!AR29,0),IF('People_Inputs'!$E$12="CORP",'Payroll'!AR49,0),IF('People_Inputs'!$E$13="CORP",'Payroll'!AR69,0),IF('People_Inputs'!$E$14="CORP",'Payroll'!AR89,0),IF('People_Inputs'!$E$15="CORP",'Payroll'!AR109,0),IF('People_Inputs'!$E$16="CORP",'Payroll'!AR129,0),IF('People_Inputs'!$E$17="CORP",'Payroll'!AR149,0),IF('People_Inputs'!$E$18="CORP",'Payroll'!AR169,0),IF('People_Inputs'!$E$19="CORP",'Payroll'!AR189,0),IF('People_Inputs'!$E$20="CORP",'Payroll'!AR209,0),IF('People_Inputs'!$E$21="CORP",'Payroll'!AR229,0),IF('People_Inputs'!$E$22="CORP",'Payroll'!AR249,0),IF('People_Inputs'!$E$23="CORP",'Payroll'!AR269,0),IF('People_Inputs'!$E$24="CORP",'Payroll'!AR289,0),IF('People_Inputs'!$E$25="CORP",'Payroll'!AR309,0),IF('People_Inputs'!$E$26="CORP",'Payroll'!AR329,0),IF('People_Inputs'!$E$27="CORP",'Payroll'!AR349,0),IF('People_Inputs'!$E$28="CORP",'Payroll'!AR369,0),IF('People_Inputs'!$E$29="CORP",'Payroll'!AR389,0),IF('People_Inputs'!$E$30="CORP",'Payroll'!AR409,0),IF('People_Inputs'!$E$31="CORP",'Payroll'!AR429,0),IF('People_Inputs'!$E$32="CORP",'Payroll'!AR449,0),IF('People_Inputs'!$E$33="CORP",'Payroll'!AR469,0),IF('People_Inputs'!$E$34="CORP",'Payroll'!AR489,0),IF('People_Inputs'!$E$35="CORP",'Payroll'!AR509,0),IF('People_Inputs'!$E$36="CORP",'Payroll'!AR529,0),IF('People_Inputs'!$E$37="CORP",'Payroll'!AR549,0),IF('People_Inputs'!$E$38="CORP",'Payroll'!AR569,0),IF('People_Inputs'!$E$39="CORP",'Payroll'!AR589,0),IF('People_Inputs'!$E$40="CORP",'Payroll'!AR609,0),IF('People_Inputs'!$E$41="CORP",'Payroll'!AR629,0),IF('People_Inputs'!$E$42="CORP",'Payroll'!AR649,0),IF('People_Inputs'!$E$43="CORP",'Payroll'!AR669,0),IF('People_Inputs'!$E$44="CORP",'Payroll'!AR689,0),IF('People_Inputs'!$E$45="CORP",'Payroll'!AR709,0),IF('People_Inputs'!$E$46="CORP",'Payroll'!AR729,0),IF('People_Inputs'!$E$47="CORP",'Payroll'!AR749,0),IF('People_Inputs'!$E$48="CORP",'Payroll'!AR769,0),IF('People_Inputs'!$E$49="CORP",'Payroll'!AR789,0),IF('People_Inputs'!$E$50="CORP",'Payroll'!AR809,0),IF('People_Inputs'!$E$51="CORP",'Payroll'!AR829,0),IF('People_Inputs'!$E$52="CORP",'Payroll'!AR849,0),IF('People_Inputs'!$E$53="CORP",'Payroll'!AR869,0),IF('People_Inputs'!$E$54="CORP",'Payroll'!AR889,0),IF('People_Inputs'!$E$55="CORP",'Payroll'!AR909,0),IF('People_Inputs'!$E$56="CORP",'Payroll'!AR929,0),IF('People_Inputs'!$E$57="CORP",'Payroll'!AR949,0),IF('People_Inputs'!$E$58="CORP",'Payroll'!AR969,0),IF('People_Inputs'!$E$59="CORP",'Payroll'!AR989,0),IF('People_Inputs'!$E$60="CORP",'Payroll'!AR1009,0),IF('People_Inputs'!$E$61="CORP",'Payroll'!AR1029,0),IF('People_Inputs'!$E$62="CORP",'Payroll'!AR1049,0),IF('People_Inputs'!$E$63="CORP",'Payroll'!AR1069,0),IF('People_Inputs'!$E$64="CORP",'Payroll'!AR1089,0),IF('People_Inputs'!$E$65="CORP",'Payroll'!AR1109,0),IF('People_Inputs'!$E$66="CORP",'Payroll'!AR1129,0),IF('People_Inputs'!$E$67="CORP",'Payroll'!AR1149,0),IF('People_Inputs'!$E$68="CORP",'Payroll'!AR1169,0),IF('People_Inputs'!$E$69="CORP",'Payroll'!AR1189,0),IF('People_Inputs'!$E$70="CORP",'Payroll'!AR1209,0))</f>
        <v>0</v>
      </c>
      <c r="AS45" s="35">
        <f>SUM(IF('People_Inputs'!$E$11="CORP",'Payroll'!AS29,0),IF('People_Inputs'!$E$12="CORP",'Payroll'!AS49,0),IF('People_Inputs'!$E$13="CORP",'Payroll'!AS69,0),IF('People_Inputs'!$E$14="CORP",'Payroll'!AS89,0),IF('People_Inputs'!$E$15="CORP",'Payroll'!AS109,0),IF('People_Inputs'!$E$16="CORP",'Payroll'!AS129,0),IF('People_Inputs'!$E$17="CORP",'Payroll'!AS149,0),IF('People_Inputs'!$E$18="CORP",'Payroll'!AS169,0),IF('People_Inputs'!$E$19="CORP",'Payroll'!AS189,0),IF('People_Inputs'!$E$20="CORP",'Payroll'!AS209,0),IF('People_Inputs'!$E$21="CORP",'Payroll'!AS229,0),IF('People_Inputs'!$E$22="CORP",'Payroll'!AS249,0),IF('People_Inputs'!$E$23="CORP",'Payroll'!AS269,0),IF('People_Inputs'!$E$24="CORP",'Payroll'!AS289,0),IF('People_Inputs'!$E$25="CORP",'Payroll'!AS309,0),IF('People_Inputs'!$E$26="CORP",'Payroll'!AS329,0),IF('People_Inputs'!$E$27="CORP",'Payroll'!AS349,0),IF('People_Inputs'!$E$28="CORP",'Payroll'!AS369,0),IF('People_Inputs'!$E$29="CORP",'Payroll'!AS389,0),IF('People_Inputs'!$E$30="CORP",'Payroll'!AS409,0),IF('People_Inputs'!$E$31="CORP",'Payroll'!AS429,0),IF('People_Inputs'!$E$32="CORP",'Payroll'!AS449,0),IF('People_Inputs'!$E$33="CORP",'Payroll'!AS469,0),IF('People_Inputs'!$E$34="CORP",'Payroll'!AS489,0),IF('People_Inputs'!$E$35="CORP",'Payroll'!AS509,0),IF('People_Inputs'!$E$36="CORP",'Payroll'!AS529,0),IF('People_Inputs'!$E$37="CORP",'Payroll'!AS549,0),IF('People_Inputs'!$E$38="CORP",'Payroll'!AS569,0),IF('People_Inputs'!$E$39="CORP",'Payroll'!AS589,0),IF('People_Inputs'!$E$40="CORP",'Payroll'!AS609,0),IF('People_Inputs'!$E$41="CORP",'Payroll'!AS629,0),IF('People_Inputs'!$E$42="CORP",'Payroll'!AS649,0),IF('People_Inputs'!$E$43="CORP",'Payroll'!AS669,0),IF('People_Inputs'!$E$44="CORP",'Payroll'!AS689,0),IF('People_Inputs'!$E$45="CORP",'Payroll'!AS709,0),IF('People_Inputs'!$E$46="CORP",'Payroll'!AS729,0),IF('People_Inputs'!$E$47="CORP",'Payroll'!AS749,0),IF('People_Inputs'!$E$48="CORP",'Payroll'!AS769,0),IF('People_Inputs'!$E$49="CORP",'Payroll'!AS789,0),IF('People_Inputs'!$E$50="CORP",'Payroll'!AS809,0),IF('People_Inputs'!$E$51="CORP",'Payroll'!AS829,0),IF('People_Inputs'!$E$52="CORP",'Payroll'!AS849,0),IF('People_Inputs'!$E$53="CORP",'Payroll'!AS869,0),IF('People_Inputs'!$E$54="CORP",'Payroll'!AS889,0),IF('People_Inputs'!$E$55="CORP",'Payroll'!AS909,0),IF('People_Inputs'!$E$56="CORP",'Payroll'!AS929,0),IF('People_Inputs'!$E$57="CORP",'Payroll'!AS949,0),IF('People_Inputs'!$E$58="CORP",'Payroll'!AS969,0),IF('People_Inputs'!$E$59="CORP",'Payroll'!AS989,0),IF('People_Inputs'!$E$60="CORP",'Payroll'!AS1009,0),IF('People_Inputs'!$E$61="CORP",'Payroll'!AS1029,0),IF('People_Inputs'!$E$62="CORP",'Payroll'!AS1049,0),IF('People_Inputs'!$E$63="CORP",'Payroll'!AS1069,0),IF('People_Inputs'!$E$64="CORP",'Payroll'!AS1089,0),IF('People_Inputs'!$E$65="CORP",'Payroll'!AS1109,0),IF('People_Inputs'!$E$66="CORP",'Payroll'!AS1129,0),IF('People_Inputs'!$E$67="CORP",'Payroll'!AS1149,0),IF('People_Inputs'!$E$68="CORP",'Payroll'!AS1169,0),IF('People_Inputs'!$E$69="CORP",'Payroll'!AS1189,0),IF('People_Inputs'!$E$70="CORP",'Payroll'!AS1209,0))</f>
        <v>0</v>
      </c>
      <c r="AT45" s="35">
        <f>SUM(IF('People_Inputs'!$E$11="CORP",'Payroll'!AT29,0),IF('People_Inputs'!$E$12="CORP",'Payroll'!AT49,0),IF('People_Inputs'!$E$13="CORP",'Payroll'!AT69,0),IF('People_Inputs'!$E$14="CORP",'Payroll'!AT89,0),IF('People_Inputs'!$E$15="CORP",'Payroll'!AT109,0),IF('People_Inputs'!$E$16="CORP",'Payroll'!AT129,0),IF('People_Inputs'!$E$17="CORP",'Payroll'!AT149,0),IF('People_Inputs'!$E$18="CORP",'Payroll'!AT169,0),IF('People_Inputs'!$E$19="CORP",'Payroll'!AT189,0),IF('People_Inputs'!$E$20="CORP",'Payroll'!AT209,0),IF('People_Inputs'!$E$21="CORP",'Payroll'!AT229,0),IF('People_Inputs'!$E$22="CORP",'Payroll'!AT249,0),IF('People_Inputs'!$E$23="CORP",'Payroll'!AT269,0),IF('People_Inputs'!$E$24="CORP",'Payroll'!AT289,0),IF('People_Inputs'!$E$25="CORP",'Payroll'!AT309,0),IF('People_Inputs'!$E$26="CORP",'Payroll'!AT329,0),IF('People_Inputs'!$E$27="CORP",'Payroll'!AT349,0),IF('People_Inputs'!$E$28="CORP",'Payroll'!AT369,0),IF('People_Inputs'!$E$29="CORP",'Payroll'!AT389,0),IF('People_Inputs'!$E$30="CORP",'Payroll'!AT409,0),IF('People_Inputs'!$E$31="CORP",'Payroll'!AT429,0),IF('People_Inputs'!$E$32="CORP",'Payroll'!AT449,0),IF('People_Inputs'!$E$33="CORP",'Payroll'!AT469,0),IF('People_Inputs'!$E$34="CORP",'Payroll'!AT489,0),IF('People_Inputs'!$E$35="CORP",'Payroll'!AT509,0),IF('People_Inputs'!$E$36="CORP",'Payroll'!AT529,0),IF('People_Inputs'!$E$37="CORP",'Payroll'!AT549,0),IF('People_Inputs'!$E$38="CORP",'Payroll'!AT569,0),IF('People_Inputs'!$E$39="CORP",'Payroll'!AT589,0),IF('People_Inputs'!$E$40="CORP",'Payroll'!AT609,0),IF('People_Inputs'!$E$41="CORP",'Payroll'!AT629,0),IF('People_Inputs'!$E$42="CORP",'Payroll'!AT649,0),IF('People_Inputs'!$E$43="CORP",'Payroll'!AT669,0),IF('People_Inputs'!$E$44="CORP",'Payroll'!AT689,0),IF('People_Inputs'!$E$45="CORP",'Payroll'!AT709,0),IF('People_Inputs'!$E$46="CORP",'Payroll'!AT729,0),IF('People_Inputs'!$E$47="CORP",'Payroll'!AT749,0),IF('People_Inputs'!$E$48="CORP",'Payroll'!AT769,0),IF('People_Inputs'!$E$49="CORP",'Payroll'!AT789,0),IF('People_Inputs'!$E$50="CORP",'Payroll'!AT809,0),IF('People_Inputs'!$E$51="CORP",'Payroll'!AT829,0),IF('People_Inputs'!$E$52="CORP",'Payroll'!AT849,0),IF('People_Inputs'!$E$53="CORP",'Payroll'!AT869,0),IF('People_Inputs'!$E$54="CORP",'Payroll'!AT889,0),IF('People_Inputs'!$E$55="CORP",'Payroll'!AT909,0),IF('People_Inputs'!$E$56="CORP",'Payroll'!AT929,0),IF('People_Inputs'!$E$57="CORP",'Payroll'!AT949,0),IF('People_Inputs'!$E$58="CORP",'Payroll'!AT969,0),IF('People_Inputs'!$E$59="CORP",'Payroll'!AT989,0),IF('People_Inputs'!$E$60="CORP",'Payroll'!AT1009,0),IF('People_Inputs'!$E$61="CORP",'Payroll'!AT1029,0),IF('People_Inputs'!$E$62="CORP",'Payroll'!AT1049,0),IF('People_Inputs'!$E$63="CORP",'Payroll'!AT1069,0),IF('People_Inputs'!$E$64="CORP",'Payroll'!AT1089,0),IF('People_Inputs'!$E$65="CORP",'Payroll'!AT1109,0),IF('People_Inputs'!$E$66="CORP",'Payroll'!AT1129,0),IF('People_Inputs'!$E$67="CORP",'Payroll'!AT1149,0),IF('People_Inputs'!$E$68="CORP",'Payroll'!AT1169,0),IF('People_Inputs'!$E$69="CORP",'Payroll'!AT1189,0),IF('People_Inputs'!$E$70="CORP",'Payroll'!AT1209,0))</f>
        <v>0</v>
      </c>
      <c r="AU45" s="35">
        <f>SUM(IF('People_Inputs'!$E$11="CORP",'Payroll'!AU29,0),IF('People_Inputs'!$E$12="CORP",'Payroll'!AU49,0),IF('People_Inputs'!$E$13="CORP",'Payroll'!AU69,0),IF('People_Inputs'!$E$14="CORP",'Payroll'!AU89,0),IF('People_Inputs'!$E$15="CORP",'Payroll'!AU109,0),IF('People_Inputs'!$E$16="CORP",'Payroll'!AU129,0),IF('People_Inputs'!$E$17="CORP",'Payroll'!AU149,0),IF('People_Inputs'!$E$18="CORP",'Payroll'!AU169,0),IF('People_Inputs'!$E$19="CORP",'Payroll'!AU189,0),IF('People_Inputs'!$E$20="CORP",'Payroll'!AU209,0),IF('People_Inputs'!$E$21="CORP",'Payroll'!AU229,0),IF('People_Inputs'!$E$22="CORP",'Payroll'!AU249,0),IF('People_Inputs'!$E$23="CORP",'Payroll'!AU269,0),IF('People_Inputs'!$E$24="CORP",'Payroll'!AU289,0),IF('People_Inputs'!$E$25="CORP",'Payroll'!AU309,0),IF('People_Inputs'!$E$26="CORP",'Payroll'!AU329,0),IF('People_Inputs'!$E$27="CORP",'Payroll'!AU349,0),IF('People_Inputs'!$E$28="CORP",'Payroll'!AU369,0),IF('People_Inputs'!$E$29="CORP",'Payroll'!AU389,0),IF('People_Inputs'!$E$30="CORP",'Payroll'!AU409,0),IF('People_Inputs'!$E$31="CORP",'Payroll'!AU429,0),IF('People_Inputs'!$E$32="CORP",'Payroll'!AU449,0),IF('People_Inputs'!$E$33="CORP",'Payroll'!AU469,0),IF('People_Inputs'!$E$34="CORP",'Payroll'!AU489,0),IF('People_Inputs'!$E$35="CORP",'Payroll'!AU509,0),IF('People_Inputs'!$E$36="CORP",'Payroll'!AU529,0),IF('People_Inputs'!$E$37="CORP",'Payroll'!AU549,0),IF('People_Inputs'!$E$38="CORP",'Payroll'!AU569,0),IF('People_Inputs'!$E$39="CORP",'Payroll'!AU589,0),IF('People_Inputs'!$E$40="CORP",'Payroll'!AU609,0),IF('People_Inputs'!$E$41="CORP",'Payroll'!AU629,0),IF('People_Inputs'!$E$42="CORP",'Payroll'!AU649,0),IF('People_Inputs'!$E$43="CORP",'Payroll'!AU669,0),IF('People_Inputs'!$E$44="CORP",'Payroll'!AU689,0),IF('People_Inputs'!$E$45="CORP",'Payroll'!AU709,0),IF('People_Inputs'!$E$46="CORP",'Payroll'!AU729,0),IF('People_Inputs'!$E$47="CORP",'Payroll'!AU749,0),IF('People_Inputs'!$E$48="CORP",'Payroll'!AU769,0),IF('People_Inputs'!$E$49="CORP",'Payroll'!AU789,0),IF('People_Inputs'!$E$50="CORP",'Payroll'!AU809,0),IF('People_Inputs'!$E$51="CORP",'Payroll'!AU829,0),IF('People_Inputs'!$E$52="CORP",'Payroll'!AU849,0),IF('People_Inputs'!$E$53="CORP",'Payroll'!AU869,0),IF('People_Inputs'!$E$54="CORP",'Payroll'!AU889,0),IF('People_Inputs'!$E$55="CORP",'Payroll'!AU909,0),IF('People_Inputs'!$E$56="CORP",'Payroll'!AU929,0),IF('People_Inputs'!$E$57="CORP",'Payroll'!AU949,0),IF('People_Inputs'!$E$58="CORP",'Payroll'!AU969,0),IF('People_Inputs'!$E$59="CORP",'Payroll'!AU989,0),IF('People_Inputs'!$E$60="CORP",'Payroll'!AU1009,0),IF('People_Inputs'!$E$61="CORP",'Payroll'!AU1029,0),IF('People_Inputs'!$E$62="CORP",'Payroll'!AU1049,0),IF('People_Inputs'!$E$63="CORP",'Payroll'!AU1069,0),IF('People_Inputs'!$E$64="CORP",'Payroll'!AU1089,0),IF('People_Inputs'!$E$65="CORP",'Payroll'!AU1109,0),IF('People_Inputs'!$E$66="CORP",'Payroll'!AU1129,0),IF('People_Inputs'!$E$67="CORP",'Payroll'!AU1149,0),IF('People_Inputs'!$E$68="CORP",'Payroll'!AU1169,0),IF('People_Inputs'!$E$69="CORP",'Payroll'!AU1189,0),IF('People_Inputs'!$E$70="CORP",'Payroll'!AU1209,0))</f>
        <v>0</v>
      </c>
      <c r="AV45" s="35">
        <f>SUM(IF('People_Inputs'!$E$11="CORP",'Payroll'!AV29,0),IF('People_Inputs'!$E$12="CORP",'Payroll'!AV49,0),IF('People_Inputs'!$E$13="CORP",'Payroll'!AV69,0),IF('People_Inputs'!$E$14="CORP",'Payroll'!AV89,0),IF('People_Inputs'!$E$15="CORP",'Payroll'!AV109,0),IF('People_Inputs'!$E$16="CORP",'Payroll'!AV129,0),IF('People_Inputs'!$E$17="CORP",'Payroll'!AV149,0),IF('People_Inputs'!$E$18="CORP",'Payroll'!AV169,0),IF('People_Inputs'!$E$19="CORP",'Payroll'!AV189,0),IF('People_Inputs'!$E$20="CORP",'Payroll'!AV209,0),IF('People_Inputs'!$E$21="CORP",'Payroll'!AV229,0),IF('People_Inputs'!$E$22="CORP",'Payroll'!AV249,0),IF('People_Inputs'!$E$23="CORP",'Payroll'!AV269,0),IF('People_Inputs'!$E$24="CORP",'Payroll'!AV289,0),IF('People_Inputs'!$E$25="CORP",'Payroll'!AV309,0),IF('People_Inputs'!$E$26="CORP",'Payroll'!AV329,0),IF('People_Inputs'!$E$27="CORP",'Payroll'!AV349,0),IF('People_Inputs'!$E$28="CORP",'Payroll'!AV369,0),IF('People_Inputs'!$E$29="CORP",'Payroll'!AV389,0),IF('People_Inputs'!$E$30="CORP",'Payroll'!AV409,0),IF('People_Inputs'!$E$31="CORP",'Payroll'!AV429,0),IF('People_Inputs'!$E$32="CORP",'Payroll'!AV449,0),IF('People_Inputs'!$E$33="CORP",'Payroll'!AV469,0),IF('People_Inputs'!$E$34="CORP",'Payroll'!AV489,0),IF('People_Inputs'!$E$35="CORP",'Payroll'!AV509,0),IF('People_Inputs'!$E$36="CORP",'Payroll'!AV529,0),IF('People_Inputs'!$E$37="CORP",'Payroll'!AV549,0),IF('People_Inputs'!$E$38="CORP",'Payroll'!AV569,0),IF('People_Inputs'!$E$39="CORP",'Payroll'!AV589,0),IF('People_Inputs'!$E$40="CORP",'Payroll'!AV609,0),IF('People_Inputs'!$E$41="CORP",'Payroll'!AV629,0),IF('People_Inputs'!$E$42="CORP",'Payroll'!AV649,0),IF('People_Inputs'!$E$43="CORP",'Payroll'!AV669,0),IF('People_Inputs'!$E$44="CORP",'Payroll'!AV689,0),IF('People_Inputs'!$E$45="CORP",'Payroll'!AV709,0),IF('People_Inputs'!$E$46="CORP",'Payroll'!AV729,0),IF('People_Inputs'!$E$47="CORP",'Payroll'!AV749,0),IF('People_Inputs'!$E$48="CORP",'Payroll'!AV769,0),IF('People_Inputs'!$E$49="CORP",'Payroll'!AV789,0),IF('People_Inputs'!$E$50="CORP",'Payroll'!AV809,0),IF('People_Inputs'!$E$51="CORP",'Payroll'!AV829,0),IF('People_Inputs'!$E$52="CORP",'Payroll'!AV849,0),IF('People_Inputs'!$E$53="CORP",'Payroll'!AV869,0),IF('People_Inputs'!$E$54="CORP",'Payroll'!AV889,0),IF('People_Inputs'!$E$55="CORP",'Payroll'!AV909,0),IF('People_Inputs'!$E$56="CORP",'Payroll'!AV929,0),IF('People_Inputs'!$E$57="CORP",'Payroll'!AV949,0),IF('People_Inputs'!$E$58="CORP",'Payroll'!AV969,0),IF('People_Inputs'!$E$59="CORP",'Payroll'!AV989,0),IF('People_Inputs'!$E$60="CORP",'Payroll'!AV1009,0),IF('People_Inputs'!$E$61="CORP",'Payroll'!AV1029,0),IF('People_Inputs'!$E$62="CORP",'Payroll'!AV1049,0),IF('People_Inputs'!$E$63="CORP",'Payroll'!AV1069,0),IF('People_Inputs'!$E$64="CORP",'Payroll'!AV1089,0),IF('People_Inputs'!$E$65="CORP",'Payroll'!AV1109,0),IF('People_Inputs'!$E$66="CORP",'Payroll'!AV1129,0),IF('People_Inputs'!$E$67="CORP",'Payroll'!AV1149,0),IF('People_Inputs'!$E$68="CORP",'Payroll'!AV1169,0),IF('People_Inputs'!$E$69="CORP",'Payroll'!AV1189,0),IF('People_Inputs'!$E$70="CORP",'Payroll'!AV1209,0))</f>
        <v>0</v>
      </c>
      <c r="AW45" s="35">
        <f>SUM(IF('People_Inputs'!$E$11="CORP",'Payroll'!AW29,0),IF('People_Inputs'!$E$12="CORP",'Payroll'!AW49,0),IF('People_Inputs'!$E$13="CORP",'Payroll'!AW69,0),IF('People_Inputs'!$E$14="CORP",'Payroll'!AW89,0),IF('People_Inputs'!$E$15="CORP",'Payroll'!AW109,0),IF('People_Inputs'!$E$16="CORP",'Payroll'!AW129,0),IF('People_Inputs'!$E$17="CORP",'Payroll'!AW149,0),IF('People_Inputs'!$E$18="CORP",'Payroll'!AW169,0),IF('People_Inputs'!$E$19="CORP",'Payroll'!AW189,0),IF('People_Inputs'!$E$20="CORP",'Payroll'!AW209,0),IF('People_Inputs'!$E$21="CORP",'Payroll'!AW229,0),IF('People_Inputs'!$E$22="CORP",'Payroll'!AW249,0),IF('People_Inputs'!$E$23="CORP",'Payroll'!AW269,0),IF('People_Inputs'!$E$24="CORP",'Payroll'!AW289,0),IF('People_Inputs'!$E$25="CORP",'Payroll'!AW309,0),IF('People_Inputs'!$E$26="CORP",'Payroll'!AW329,0),IF('People_Inputs'!$E$27="CORP",'Payroll'!AW349,0),IF('People_Inputs'!$E$28="CORP",'Payroll'!AW369,0),IF('People_Inputs'!$E$29="CORP",'Payroll'!AW389,0),IF('People_Inputs'!$E$30="CORP",'Payroll'!AW409,0),IF('People_Inputs'!$E$31="CORP",'Payroll'!AW429,0),IF('People_Inputs'!$E$32="CORP",'Payroll'!AW449,0),IF('People_Inputs'!$E$33="CORP",'Payroll'!AW469,0),IF('People_Inputs'!$E$34="CORP",'Payroll'!AW489,0),IF('People_Inputs'!$E$35="CORP",'Payroll'!AW509,0),IF('People_Inputs'!$E$36="CORP",'Payroll'!AW529,0),IF('People_Inputs'!$E$37="CORP",'Payroll'!AW549,0),IF('People_Inputs'!$E$38="CORP",'Payroll'!AW569,0),IF('People_Inputs'!$E$39="CORP",'Payroll'!AW589,0),IF('People_Inputs'!$E$40="CORP",'Payroll'!AW609,0),IF('People_Inputs'!$E$41="CORP",'Payroll'!AW629,0),IF('People_Inputs'!$E$42="CORP",'Payroll'!AW649,0),IF('People_Inputs'!$E$43="CORP",'Payroll'!AW669,0),IF('People_Inputs'!$E$44="CORP",'Payroll'!AW689,0),IF('People_Inputs'!$E$45="CORP",'Payroll'!AW709,0),IF('People_Inputs'!$E$46="CORP",'Payroll'!AW729,0),IF('People_Inputs'!$E$47="CORP",'Payroll'!AW749,0),IF('People_Inputs'!$E$48="CORP",'Payroll'!AW769,0),IF('People_Inputs'!$E$49="CORP",'Payroll'!AW789,0),IF('People_Inputs'!$E$50="CORP",'Payroll'!AW809,0),IF('People_Inputs'!$E$51="CORP",'Payroll'!AW829,0),IF('People_Inputs'!$E$52="CORP",'Payroll'!AW849,0),IF('People_Inputs'!$E$53="CORP",'Payroll'!AW869,0),IF('People_Inputs'!$E$54="CORP",'Payroll'!AW889,0),IF('People_Inputs'!$E$55="CORP",'Payroll'!AW909,0),IF('People_Inputs'!$E$56="CORP",'Payroll'!AW929,0),IF('People_Inputs'!$E$57="CORP",'Payroll'!AW949,0),IF('People_Inputs'!$E$58="CORP",'Payroll'!AW969,0),IF('People_Inputs'!$E$59="CORP",'Payroll'!AW989,0),IF('People_Inputs'!$E$60="CORP",'Payroll'!AW1009,0),IF('People_Inputs'!$E$61="CORP",'Payroll'!AW1029,0),IF('People_Inputs'!$E$62="CORP",'Payroll'!AW1049,0),IF('People_Inputs'!$E$63="CORP",'Payroll'!AW1069,0),IF('People_Inputs'!$E$64="CORP",'Payroll'!AW1089,0),IF('People_Inputs'!$E$65="CORP",'Payroll'!AW1109,0),IF('People_Inputs'!$E$66="CORP",'Payroll'!AW1129,0),IF('People_Inputs'!$E$67="CORP",'Payroll'!AW1149,0),IF('People_Inputs'!$E$68="CORP",'Payroll'!AW1169,0),IF('People_Inputs'!$E$69="CORP",'Payroll'!AW1189,0),IF('People_Inputs'!$E$70="CORP",'Payroll'!AW1209,0))</f>
        <v>0</v>
      </c>
      <c r="AX45" s="35">
        <f>SUM(IF('People_Inputs'!$E$11="CORP",'Payroll'!AX29,0),IF('People_Inputs'!$E$12="CORP",'Payroll'!AX49,0),IF('People_Inputs'!$E$13="CORP",'Payroll'!AX69,0),IF('People_Inputs'!$E$14="CORP",'Payroll'!AX89,0),IF('People_Inputs'!$E$15="CORP",'Payroll'!AX109,0),IF('People_Inputs'!$E$16="CORP",'Payroll'!AX129,0),IF('People_Inputs'!$E$17="CORP",'Payroll'!AX149,0),IF('People_Inputs'!$E$18="CORP",'Payroll'!AX169,0),IF('People_Inputs'!$E$19="CORP",'Payroll'!AX189,0),IF('People_Inputs'!$E$20="CORP",'Payroll'!AX209,0),IF('People_Inputs'!$E$21="CORP",'Payroll'!AX229,0),IF('People_Inputs'!$E$22="CORP",'Payroll'!AX249,0),IF('People_Inputs'!$E$23="CORP",'Payroll'!AX269,0),IF('People_Inputs'!$E$24="CORP",'Payroll'!AX289,0),IF('People_Inputs'!$E$25="CORP",'Payroll'!AX309,0),IF('People_Inputs'!$E$26="CORP",'Payroll'!AX329,0),IF('People_Inputs'!$E$27="CORP",'Payroll'!AX349,0),IF('People_Inputs'!$E$28="CORP",'Payroll'!AX369,0),IF('People_Inputs'!$E$29="CORP",'Payroll'!AX389,0),IF('People_Inputs'!$E$30="CORP",'Payroll'!AX409,0),IF('People_Inputs'!$E$31="CORP",'Payroll'!AX429,0),IF('People_Inputs'!$E$32="CORP",'Payroll'!AX449,0),IF('People_Inputs'!$E$33="CORP",'Payroll'!AX469,0),IF('People_Inputs'!$E$34="CORP",'Payroll'!AX489,0),IF('People_Inputs'!$E$35="CORP",'Payroll'!AX509,0),IF('People_Inputs'!$E$36="CORP",'Payroll'!AX529,0),IF('People_Inputs'!$E$37="CORP",'Payroll'!AX549,0),IF('People_Inputs'!$E$38="CORP",'Payroll'!AX569,0),IF('People_Inputs'!$E$39="CORP",'Payroll'!AX589,0),IF('People_Inputs'!$E$40="CORP",'Payroll'!AX609,0),IF('People_Inputs'!$E$41="CORP",'Payroll'!AX629,0),IF('People_Inputs'!$E$42="CORP",'Payroll'!AX649,0),IF('People_Inputs'!$E$43="CORP",'Payroll'!AX669,0),IF('People_Inputs'!$E$44="CORP",'Payroll'!AX689,0),IF('People_Inputs'!$E$45="CORP",'Payroll'!AX709,0),IF('People_Inputs'!$E$46="CORP",'Payroll'!AX729,0),IF('People_Inputs'!$E$47="CORP",'Payroll'!AX749,0),IF('People_Inputs'!$E$48="CORP",'Payroll'!AX769,0),IF('People_Inputs'!$E$49="CORP",'Payroll'!AX789,0),IF('People_Inputs'!$E$50="CORP",'Payroll'!AX809,0),IF('People_Inputs'!$E$51="CORP",'Payroll'!AX829,0),IF('People_Inputs'!$E$52="CORP",'Payroll'!AX849,0),IF('People_Inputs'!$E$53="CORP",'Payroll'!AX869,0),IF('People_Inputs'!$E$54="CORP",'Payroll'!AX889,0),IF('People_Inputs'!$E$55="CORP",'Payroll'!AX909,0),IF('People_Inputs'!$E$56="CORP",'Payroll'!AX929,0),IF('People_Inputs'!$E$57="CORP",'Payroll'!AX949,0),IF('People_Inputs'!$E$58="CORP",'Payroll'!AX969,0),IF('People_Inputs'!$E$59="CORP",'Payroll'!AX989,0),IF('People_Inputs'!$E$60="CORP",'Payroll'!AX1009,0),IF('People_Inputs'!$E$61="CORP",'Payroll'!AX1029,0),IF('People_Inputs'!$E$62="CORP",'Payroll'!AX1049,0),IF('People_Inputs'!$E$63="CORP",'Payroll'!AX1069,0),IF('People_Inputs'!$E$64="CORP",'Payroll'!AX1089,0),IF('People_Inputs'!$E$65="CORP",'Payroll'!AX1109,0),IF('People_Inputs'!$E$66="CORP",'Payroll'!AX1129,0),IF('People_Inputs'!$E$67="CORP",'Payroll'!AX1149,0),IF('People_Inputs'!$E$68="CORP",'Payroll'!AX1169,0),IF('People_Inputs'!$E$69="CORP",'Payroll'!AX1189,0),IF('People_Inputs'!$E$70="CORP",'Payroll'!AX1209,0))</f>
        <v>0</v>
      </c>
      <c r="AY45" s="35">
        <f>SUM(IF('People_Inputs'!$E$11="CORP",'Payroll'!AY29,0),IF('People_Inputs'!$E$12="CORP",'Payroll'!AY49,0),IF('People_Inputs'!$E$13="CORP",'Payroll'!AY69,0),IF('People_Inputs'!$E$14="CORP",'Payroll'!AY89,0),IF('People_Inputs'!$E$15="CORP",'Payroll'!AY109,0),IF('People_Inputs'!$E$16="CORP",'Payroll'!AY129,0),IF('People_Inputs'!$E$17="CORP",'Payroll'!AY149,0),IF('People_Inputs'!$E$18="CORP",'Payroll'!AY169,0),IF('People_Inputs'!$E$19="CORP",'Payroll'!AY189,0),IF('People_Inputs'!$E$20="CORP",'Payroll'!AY209,0),IF('People_Inputs'!$E$21="CORP",'Payroll'!AY229,0),IF('People_Inputs'!$E$22="CORP",'Payroll'!AY249,0),IF('People_Inputs'!$E$23="CORP",'Payroll'!AY269,0),IF('People_Inputs'!$E$24="CORP",'Payroll'!AY289,0),IF('People_Inputs'!$E$25="CORP",'Payroll'!AY309,0),IF('People_Inputs'!$E$26="CORP",'Payroll'!AY329,0),IF('People_Inputs'!$E$27="CORP",'Payroll'!AY349,0),IF('People_Inputs'!$E$28="CORP",'Payroll'!AY369,0),IF('People_Inputs'!$E$29="CORP",'Payroll'!AY389,0),IF('People_Inputs'!$E$30="CORP",'Payroll'!AY409,0),IF('People_Inputs'!$E$31="CORP",'Payroll'!AY429,0),IF('People_Inputs'!$E$32="CORP",'Payroll'!AY449,0),IF('People_Inputs'!$E$33="CORP",'Payroll'!AY469,0),IF('People_Inputs'!$E$34="CORP",'Payroll'!AY489,0),IF('People_Inputs'!$E$35="CORP",'Payroll'!AY509,0),IF('People_Inputs'!$E$36="CORP",'Payroll'!AY529,0),IF('People_Inputs'!$E$37="CORP",'Payroll'!AY549,0),IF('People_Inputs'!$E$38="CORP",'Payroll'!AY569,0),IF('People_Inputs'!$E$39="CORP",'Payroll'!AY589,0),IF('People_Inputs'!$E$40="CORP",'Payroll'!AY609,0),IF('People_Inputs'!$E$41="CORP",'Payroll'!AY629,0),IF('People_Inputs'!$E$42="CORP",'Payroll'!AY649,0),IF('People_Inputs'!$E$43="CORP",'Payroll'!AY669,0),IF('People_Inputs'!$E$44="CORP",'Payroll'!AY689,0),IF('People_Inputs'!$E$45="CORP",'Payroll'!AY709,0),IF('People_Inputs'!$E$46="CORP",'Payroll'!AY729,0),IF('People_Inputs'!$E$47="CORP",'Payroll'!AY749,0),IF('People_Inputs'!$E$48="CORP",'Payroll'!AY769,0),IF('People_Inputs'!$E$49="CORP",'Payroll'!AY789,0),IF('People_Inputs'!$E$50="CORP",'Payroll'!AY809,0),IF('People_Inputs'!$E$51="CORP",'Payroll'!AY829,0),IF('People_Inputs'!$E$52="CORP",'Payroll'!AY849,0),IF('People_Inputs'!$E$53="CORP",'Payroll'!AY869,0),IF('People_Inputs'!$E$54="CORP",'Payroll'!AY889,0),IF('People_Inputs'!$E$55="CORP",'Payroll'!AY909,0),IF('People_Inputs'!$E$56="CORP",'Payroll'!AY929,0),IF('People_Inputs'!$E$57="CORP",'Payroll'!AY949,0),IF('People_Inputs'!$E$58="CORP",'Payroll'!AY969,0),IF('People_Inputs'!$E$59="CORP",'Payroll'!AY989,0),IF('People_Inputs'!$E$60="CORP",'Payroll'!AY1009,0),IF('People_Inputs'!$E$61="CORP",'Payroll'!AY1029,0),IF('People_Inputs'!$E$62="CORP",'Payroll'!AY1049,0),IF('People_Inputs'!$E$63="CORP",'Payroll'!AY1069,0),IF('People_Inputs'!$E$64="CORP",'Payroll'!AY1089,0),IF('People_Inputs'!$E$65="CORP",'Payroll'!AY1109,0),IF('People_Inputs'!$E$66="CORP",'Payroll'!AY1129,0),IF('People_Inputs'!$E$67="CORP",'Payroll'!AY1149,0),IF('People_Inputs'!$E$68="CORP",'Payroll'!AY1169,0),IF('People_Inputs'!$E$69="CORP",'Payroll'!AY1189,0),IF('People_Inputs'!$E$70="CORP",'Payroll'!AY1209,0))</f>
        <v>0</v>
      </c>
      <c r="AZ45" s="35">
        <f>SUM(IF('People_Inputs'!$E$11="CORP",'Payroll'!AZ29,0),IF('People_Inputs'!$E$12="CORP",'Payroll'!AZ49,0),IF('People_Inputs'!$E$13="CORP",'Payroll'!AZ69,0),IF('People_Inputs'!$E$14="CORP",'Payroll'!AZ89,0),IF('People_Inputs'!$E$15="CORP",'Payroll'!AZ109,0),IF('People_Inputs'!$E$16="CORP",'Payroll'!AZ129,0),IF('People_Inputs'!$E$17="CORP",'Payroll'!AZ149,0),IF('People_Inputs'!$E$18="CORP",'Payroll'!AZ169,0),IF('People_Inputs'!$E$19="CORP",'Payroll'!AZ189,0),IF('People_Inputs'!$E$20="CORP",'Payroll'!AZ209,0),IF('People_Inputs'!$E$21="CORP",'Payroll'!AZ229,0),IF('People_Inputs'!$E$22="CORP",'Payroll'!AZ249,0),IF('People_Inputs'!$E$23="CORP",'Payroll'!AZ269,0),IF('People_Inputs'!$E$24="CORP",'Payroll'!AZ289,0),IF('People_Inputs'!$E$25="CORP",'Payroll'!AZ309,0),IF('People_Inputs'!$E$26="CORP",'Payroll'!AZ329,0),IF('People_Inputs'!$E$27="CORP",'Payroll'!AZ349,0),IF('People_Inputs'!$E$28="CORP",'Payroll'!AZ369,0),IF('People_Inputs'!$E$29="CORP",'Payroll'!AZ389,0),IF('People_Inputs'!$E$30="CORP",'Payroll'!AZ409,0),IF('People_Inputs'!$E$31="CORP",'Payroll'!AZ429,0),IF('People_Inputs'!$E$32="CORP",'Payroll'!AZ449,0),IF('People_Inputs'!$E$33="CORP",'Payroll'!AZ469,0),IF('People_Inputs'!$E$34="CORP",'Payroll'!AZ489,0),IF('People_Inputs'!$E$35="CORP",'Payroll'!AZ509,0),IF('People_Inputs'!$E$36="CORP",'Payroll'!AZ529,0),IF('People_Inputs'!$E$37="CORP",'Payroll'!AZ549,0),IF('People_Inputs'!$E$38="CORP",'Payroll'!AZ569,0),IF('People_Inputs'!$E$39="CORP",'Payroll'!AZ589,0),IF('People_Inputs'!$E$40="CORP",'Payroll'!AZ609,0),IF('People_Inputs'!$E$41="CORP",'Payroll'!AZ629,0),IF('People_Inputs'!$E$42="CORP",'Payroll'!AZ649,0),IF('People_Inputs'!$E$43="CORP",'Payroll'!AZ669,0),IF('People_Inputs'!$E$44="CORP",'Payroll'!AZ689,0),IF('People_Inputs'!$E$45="CORP",'Payroll'!AZ709,0),IF('People_Inputs'!$E$46="CORP",'Payroll'!AZ729,0),IF('People_Inputs'!$E$47="CORP",'Payroll'!AZ749,0),IF('People_Inputs'!$E$48="CORP",'Payroll'!AZ769,0),IF('People_Inputs'!$E$49="CORP",'Payroll'!AZ789,0),IF('People_Inputs'!$E$50="CORP",'Payroll'!AZ809,0),IF('People_Inputs'!$E$51="CORP",'Payroll'!AZ829,0),IF('People_Inputs'!$E$52="CORP",'Payroll'!AZ849,0),IF('People_Inputs'!$E$53="CORP",'Payroll'!AZ869,0),IF('People_Inputs'!$E$54="CORP",'Payroll'!AZ889,0),IF('People_Inputs'!$E$55="CORP",'Payroll'!AZ909,0),IF('People_Inputs'!$E$56="CORP",'Payroll'!AZ929,0),IF('People_Inputs'!$E$57="CORP",'Payroll'!AZ949,0),IF('People_Inputs'!$E$58="CORP",'Payroll'!AZ969,0),IF('People_Inputs'!$E$59="CORP",'Payroll'!AZ989,0),IF('People_Inputs'!$E$60="CORP",'Payroll'!AZ1009,0),IF('People_Inputs'!$E$61="CORP",'Payroll'!AZ1029,0),IF('People_Inputs'!$E$62="CORP",'Payroll'!AZ1049,0),IF('People_Inputs'!$E$63="CORP",'Payroll'!AZ1069,0),IF('People_Inputs'!$E$64="CORP",'Payroll'!AZ1089,0),IF('People_Inputs'!$E$65="CORP",'Payroll'!AZ1109,0),IF('People_Inputs'!$E$66="CORP",'Payroll'!AZ1129,0),IF('People_Inputs'!$E$67="CORP",'Payroll'!AZ1149,0),IF('People_Inputs'!$E$68="CORP",'Payroll'!AZ1169,0),IF('People_Inputs'!$E$69="CORP",'Payroll'!AZ1189,0),IF('People_Inputs'!$E$70="CORP",'Payroll'!AZ1209,0))</f>
        <v>0</v>
      </c>
      <c r="BA45" s="35">
        <f>SUM(IF('People_Inputs'!$E$11="CORP",'Payroll'!BA29,0),IF('People_Inputs'!$E$12="CORP",'Payroll'!BA49,0),IF('People_Inputs'!$E$13="CORP",'Payroll'!BA69,0),IF('People_Inputs'!$E$14="CORP",'Payroll'!BA89,0),IF('People_Inputs'!$E$15="CORP",'Payroll'!BA109,0),IF('People_Inputs'!$E$16="CORP",'Payroll'!BA129,0),IF('People_Inputs'!$E$17="CORP",'Payroll'!BA149,0),IF('People_Inputs'!$E$18="CORP",'Payroll'!BA169,0),IF('People_Inputs'!$E$19="CORP",'Payroll'!BA189,0),IF('People_Inputs'!$E$20="CORP",'Payroll'!BA209,0),IF('People_Inputs'!$E$21="CORP",'Payroll'!BA229,0),IF('People_Inputs'!$E$22="CORP",'Payroll'!BA249,0),IF('People_Inputs'!$E$23="CORP",'Payroll'!BA269,0),IF('People_Inputs'!$E$24="CORP",'Payroll'!BA289,0),IF('People_Inputs'!$E$25="CORP",'Payroll'!BA309,0),IF('People_Inputs'!$E$26="CORP",'Payroll'!BA329,0),IF('People_Inputs'!$E$27="CORP",'Payroll'!BA349,0),IF('People_Inputs'!$E$28="CORP",'Payroll'!BA369,0),IF('People_Inputs'!$E$29="CORP",'Payroll'!BA389,0),IF('People_Inputs'!$E$30="CORP",'Payroll'!BA409,0),IF('People_Inputs'!$E$31="CORP",'Payroll'!BA429,0),IF('People_Inputs'!$E$32="CORP",'Payroll'!BA449,0),IF('People_Inputs'!$E$33="CORP",'Payroll'!BA469,0),IF('People_Inputs'!$E$34="CORP",'Payroll'!BA489,0),IF('People_Inputs'!$E$35="CORP",'Payroll'!BA509,0),IF('People_Inputs'!$E$36="CORP",'Payroll'!BA529,0),IF('People_Inputs'!$E$37="CORP",'Payroll'!BA549,0),IF('People_Inputs'!$E$38="CORP",'Payroll'!BA569,0),IF('People_Inputs'!$E$39="CORP",'Payroll'!BA589,0),IF('People_Inputs'!$E$40="CORP",'Payroll'!BA609,0),IF('People_Inputs'!$E$41="CORP",'Payroll'!BA629,0),IF('People_Inputs'!$E$42="CORP",'Payroll'!BA649,0),IF('People_Inputs'!$E$43="CORP",'Payroll'!BA669,0),IF('People_Inputs'!$E$44="CORP",'Payroll'!BA689,0),IF('People_Inputs'!$E$45="CORP",'Payroll'!BA709,0),IF('People_Inputs'!$E$46="CORP",'Payroll'!BA729,0),IF('People_Inputs'!$E$47="CORP",'Payroll'!BA749,0),IF('People_Inputs'!$E$48="CORP",'Payroll'!BA769,0),IF('People_Inputs'!$E$49="CORP",'Payroll'!BA789,0),IF('People_Inputs'!$E$50="CORP",'Payroll'!BA809,0),IF('People_Inputs'!$E$51="CORP",'Payroll'!BA829,0),IF('People_Inputs'!$E$52="CORP",'Payroll'!BA849,0),IF('People_Inputs'!$E$53="CORP",'Payroll'!BA869,0),IF('People_Inputs'!$E$54="CORP",'Payroll'!BA889,0),IF('People_Inputs'!$E$55="CORP",'Payroll'!BA909,0),IF('People_Inputs'!$E$56="CORP",'Payroll'!BA929,0),IF('People_Inputs'!$E$57="CORP",'Payroll'!BA949,0),IF('People_Inputs'!$E$58="CORP",'Payroll'!BA969,0),IF('People_Inputs'!$E$59="CORP",'Payroll'!BA989,0),IF('People_Inputs'!$E$60="CORP",'Payroll'!BA1009,0),IF('People_Inputs'!$E$61="CORP",'Payroll'!BA1029,0),IF('People_Inputs'!$E$62="CORP",'Payroll'!BA1049,0),IF('People_Inputs'!$E$63="CORP",'Payroll'!BA1069,0),IF('People_Inputs'!$E$64="CORP",'Payroll'!BA1089,0),IF('People_Inputs'!$E$65="CORP",'Payroll'!BA1109,0),IF('People_Inputs'!$E$66="CORP",'Payroll'!BA1129,0),IF('People_Inputs'!$E$67="CORP",'Payroll'!BA1149,0),IF('People_Inputs'!$E$68="CORP",'Payroll'!BA1169,0),IF('People_Inputs'!$E$69="CORP",'Payroll'!BA1189,0),IF('People_Inputs'!$E$70="CORP",'Payroll'!BA1209,0))</f>
        <v>0</v>
      </c>
      <c r="BB45" s="35">
        <f>SUM(IF('People_Inputs'!$E$11="CORP",'Payroll'!BB29,0),IF('People_Inputs'!$E$12="CORP",'Payroll'!BB49,0),IF('People_Inputs'!$E$13="CORP",'Payroll'!BB69,0),IF('People_Inputs'!$E$14="CORP",'Payroll'!BB89,0),IF('People_Inputs'!$E$15="CORP",'Payroll'!BB109,0),IF('People_Inputs'!$E$16="CORP",'Payroll'!BB129,0),IF('People_Inputs'!$E$17="CORP",'Payroll'!BB149,0),IF('People_Inputs'!$E$18="CORP",'Payroll'!BB169,0),IF('People_Inputs'!$E$19="CORP",'Payroll'!BB189,0),IF('People_Inputs'!$E$20="CORP",'Payroll'!BB209,0),IF('People_Inputs'!$E$21="CORP",'Payroll'!BB229,0),IF('People_Inputs'!$E$22="CORP",'Payroll'!BB249,0),IF('People_Inputs'!$E$23="CORP",'Payroll'!BB269,0),IF('People_Inputs'!$E$24="CORP",'Payroll'!BB289,0),IF('People_Inputs'!$E$25="CORP",'Payroll'!BB309,0),IF('People_Inputs'!$E$26="CORP",'Payroll'!BB329,0),IF('People_Inputs'!$E$27="CORP",'Payroll'!BB349,0),IF('People_Inputs'!$E$28="CORP",'Payroll'!BB369,0),IF('People_Inputs'!$E$29="CORP",'Payroll'!BB389,0),IF('People_Inputs'!$E$30="CORP",'Payroll'!BB409,0),IF('People_Inputs'!$E$31="CORP",'Payroll'!BB429,0),IF('People_Inputs'!$E$32="CORP",'Payroll'!BB449,0),IF('People_Inputs'!$E$33="CORP",'Payroll'!BB469,0),IF('People_Inputs'!$E$34="CORP",'Payroll'!BB489,0),IF('People_Inputs'!$E$35="CORP",'Payroll'!BB509,0),IF('People_Inputs'!$E$36="CORP",'Payroll'!BB529,0),IF('People_Inputs'!$E$37="CORP",'Payroll'!BB549,0),IF('People_Inputs'!$E$38="CORP",'Payroll'!BB569,0),IF('People_Inputs'!$E$39="CORP",'Payroll'!BB589,0),IF('People_Inputs'!$E$40="CORP",'Payroll'!BB609,0),IF('People_Inputs'!$E$41="CORP",'Payroll'!BB629,0),IF('People_Inputs'!$E$42="CORP",'Payroll'!BB649,0),IF('People_Inputs'!$E$43="CORP",'Payroll'!BB669,0),IF('People_Inputs'!$E$44="CORP",'Payroll'!BB689,0),IF('People_Inputs'!$E$45="CORP",'Payroll'!BB709,0),IF('People_Inputs'!$E$46="CORP",'Payroll'!BB729,0),IF('People_Inputs'!$E$47="CORP",'Payroll'!BB749,0),IF('People_Inputs'!$E$48="CORP",'Payroll'!BB769,0),IF('People_Inputs'!$E$49="CORP",'Payroll'!BB789,0),IF('People_Inputs'!$E$50="CORP",'Payroll'!BB809,0),IF('People_Inputs'!$E$51="CORP",'Payroll'!BB829,0),IF('People_Inputs'!$E$52="CORP",'Payroll'!BB849,0),IF('People_Inputs'!$E$53="CORP",'Payroll'!BB869,0),IF('People_Inputs'!$E$54="CORP",'Payroll'!BB889,0),IF('People_Inputs'!$E$55="CORP",'Payroll'!BB909,0),IF('People_Inputs'!$E$56="CORP",'Payroll'!BB929,0),IF('People_Inputs'!$E$57="CORP",'Payroll'!BB949,0),IF('People_Inputs'!$E$58="CORP",'Payroll'!BB969,0),IF('People_Inputs'!$E$59="CORP",'Payroll'!BB989,0),IF('People_Inputs'!$E$60="CORP",'Payroll'!BB1009,0),IF('People_Inputs'!$E$61="CORP",'Payroll'!BB1029,0),IF('People_Inputs'!$E$62="CORP",'Payroll'!BB1049,0),IF('People_Inputs'!$E$63="CORP",'Payroll'!BB1069,0),IF('People_Inputs'!$E$64="CORP",'Payroll'!BB1089,0),IF('People_Inputs'!$E$65="CORP",'Payroll'!BB1109,0),IF('People_Inputs'!$E$66="CORP",'Payroll'!BB1129,0),IF('People_Inputs'!$E$67="CORP",'Payroll'!BB1149,0),IF('People_Inputs'!$E$68="CORP",'Payroll'!BB1169,0),IF('People_Inputs'!$E$69="CORP",'Payroll'!BB1189,0),IF('People_Inputs'!$E$70="CORP",'Payroll'!BB1209,0))</f>
        <v>0</v>
      </c>
      <c r="BC45" s="35">
        <f>SUM(IF('People_Inputs'!$E$11="CORP",'Payroll'!BC29,0),IF('People_Inputs'!$E$12="CORP",'Payroll'!BC49,0),IF('People_Inputs'!$E$13="CORP",'Payroll'!BC69,0),IF('People_Inputs'!$E$14="CORP",'Payroll'!BC89,0),IF('People_Inputs'!$E$15="CORP",'Payroll'!BC109,0),IF('People_Inputs'!$E$16="CORP",'Payroll'!BC129,0),IF('People_Inputs'!$E$17="CORP",'Payroll'!BC149,0),IF('People_Inputs'!$E$18="CORP",'Payroll'!BC169,0),IF('People_Inputs'!$E$19="CORP",'Payroll'!BC189,0),IF('People_Inputs'!$E$20="CORP",'Payroll'!BC209,0),IF('People_Inputs'!$E$21="CORP",'Payroll'!BC229,0),IF('People_Inputs'!$E$22="CORP",'Payroll'!BC249,0),IF('People_Inputs'!$E$23="CORP",'Payroll'!BC269,0),IF('People_Inputs'!$E$24="CORP",'Payroll'!BC289,0),IF('People_Inputs'!$E$25="CORP",'Payroll'!BC309,0),IF('People_Inputs'!$E$26="CORP",'Payroll'!BC329,0),IF('People_Inputs'!$E$27="CORP",'Payroll'!BC349,0),IF('People_Inputs'!$E$28="CORP",'Payroll'!BC369,0),IF('People_Inputs'!$E$29="CORP",'Payroll'!BC389,0),IF('People_Inputs'!$E$30="CORP",'Payroll'!BC409,0),IF('People_Inputs'!$E$31="CORP",'Payroll'!BC429,0),IF('People_Inputs'!$E$32="CORP",'Payroll'!BC449,0),IF('People_Inputs'!$E$33="CORP",'Payroll'!BC469,0),IF('People_Inputs'!$E$34="CORP",'Payroll'!BC489,0),IF('People_Inputs'!$E$35="CORP",'Payroll'!BC509,0),IF('People_Inputs'!$E$36="CORP",'Payroll'!BC529,0),IF('People_Inputs'!$E$37="CORP",'Payroll'!BC549,0),IF('People_Inputs'!$E$38="CORP",'Payroll'!BC569,0),IF('People_Inputs'!$E$39="CORP",'Payroll'!BC589,0),IF('People_Inputs'!$E$40="CORP",'Payroll'!BC609,0),IF('People_Inputs'!$E$41="CORP",'Payroll'!BC629,0),IF('People_Inputs'!$E$42="CORP",'Payroll'!BC649,0),IF('People_Inputs'!$E$43="CORP",'Payroll'!BC669,0),IF('People_Inputs'!$E$44="CORP",'Payroll'!BC689,0),IF('People_Inputs'!$E$45="CORP",'Payroll'!BC709,0),IF('People_Inputs'!$E$46="CORP",'Payroll'!BC729,0),IF('People_Inputs'!$E$47="CORP",'Payroll'!BC749,0),IF('People_Inputs'!$E$48="CORP",'Payroll'!BC769,0),IF('People_Inputs'!$E$49="CORP",'Payroll'!BC789,0),IF('People_Inputs'!$E$50="CORP",'Payroll'!BC809,0),IF('People_Inputs'!$E$51="CORP",'Payroll'!BC829,0),IF('People_Inputs'!$E$52="CORP",'Payroll'!BC849,0),IF('People_Inputs'!$E$53="CORP",'Payroll'!BC869,0),IF('People_Inputs'!$E$54="CORP",'Payroll'!BC889,0),IF('People_Inputs'!$E$55="CORP",'Payroll'!BC909,0),IF('People_Inputs'!$E$56="CORP",'Payroll'!BC929,0),IF('People_Inputs'!$E$57="CORP",'Payroll'!BC949,0),IF('People_Inputs'!$E$58="CORP",'Payroll'!BC969,0),IF('People_Inputs'!$E$59="CORP",'Payroll'!BC989,0),IF('People_Inputs'!$E$60="CORP",'Payroll'!BC1009,0),IF('People_Inputs'!$E$61="CORP",'Payroll'!BC1029,0),IF('People_Inputs'!$E$62="CORP",'Payroll'!BC1049,0),IF('People_Inputs'!$E$63="CORP",'Payroll'!BC1069,0),IF('People_Inputs'!$E$64="CORP",'Payroll'!BC1089,0),IF('People_Inputs'!$E$65="CORP",'Payroll'!BC1109,0),IF('People_Inputs'!$E$66="CORP",'Payroll'!BC1129,0),IF('People_Inputs'!$E$67="CORP",'Payroll'!BC1149,0),IF('People_Inputs'!$E$68="CORP",'Payroll'!BC1169,0),IF('People_Inputs'!$E$69="CORP",'Payroll'!BC1189,0),IF('People_Inputs'!$E$70="CORP",'Payroll'!BC1209,0))</f>
        <v>0</v>
      </c>
      <c r="BD45" s="35">
        <f>SUM(IF('People_Inputs'!$E$11="CORP",'Payroll'!BD29,0),IF('People_Inputs'!$E$12="CORP",'Payroll'!BD49,0),IF('People_Inputs'!$E$13="CORP",'Payroll'!BD69,0),IF('People_Inputs'!$E$14="CORP",'Payroll'!BD89,0),IF('People_Inputs'!$E$15="CORP",'Payroll'!BD109,0),IF('People_Inputs'!$E$16="CORP",'Payroll'!BD129,0),IF('People_Inputs'!$E$17="CORP",'Payroll'!BD149,0),IF('People_Inputs'!$E$18="CORP",'Payroll'!BD169,0),IF('People_Inputs'!$E$19="CORP",'Payroll'!BD189,0),IF('People_Inputs'!$E$20="CORP",'Payroll'!BD209,0),IF('People_Inputs'!$E$21="CORP",'Payroll'!BD229,0),IF('People_Inputs'!$E$22="CORP",'Payroll'!BD249,0),IF('People_Inputs'!$E$23="CORP",'Payroll'!BD269,0),IF('People_Inputs'!$E$24="CORP",'Payroll'!BD289,0),IF('People_Inputs'!$E$25="CORP",'Payroll'!BD309,0),IF('People_Inputs'!$E$26="CORP",'Payroll'!BD329,0),IF('People_Inputs'!$E$27="CORP",'Payroll'!BD349,0),IF('People_Inputs'!$E$28="CORP",'Payroll'!BD369,0),IF('People_Inputs'!$E$29="CORP",'Payroll'!BD389,0),IF('People_Inputs'!$E$30="CORP",'Payroll'!BD409,0),IF('People_Inputs'!$E$31="CORP",'Payroll'!BD429,0),IF('People_Inputs'!$E$32="CORP",'Payroll'!BD449,0),IF('People_Inputs'!$E$33="CORP",'Payroll'!BD469,0),IF('People_Inputs'!$E$34="CORP",'Payroll'!BD489,0),IF('People_Inputs'!$E$35="CORP",'Payroll'!BD509,0),IF('People_Inputs'!$E$36="CORP",'Payroll'!BD529,0),IF('People_Inputs'!$E$37="CORP",'Payroll'!BD549,0),IF('People_Inputs'!$E$38="CORP",'Payroll'!BD569,0),IF('People_Inputs'!$E$39="CORP",'Payroll'!BD589,0),IF('People_Inputs'!$E$40="CORP",'Payroll'!BD609,0),IF('People_Inputs'!$E$41="CORP",'Payroll'!BD629,0),IF('People_Inputs'!$E$42="CORP",'Payroll'!BD649,0),IF('People_Inputs'!$E$43="CORP",'Payroll'!BD669,0),IF('People_Inputs'!$E$44="CORP",'Payroll'!BD689,0),IF('People_Inputs'!$E$45="CORP",'Payroll'!BD709,0),IF('People_Inputs'!$E$46="CORP",'Payroll'!BD729,0),IF('People_Inputs'!$E$47="CORP",'Payroll'!BD749,0),IF('People_Inputs'!$E$48="CORP",'Payroll'!BD769,0),IF('People_Inputs'!$E$49="CORP",'Payroll'!BD789,0),IF('People_Inputs'!$E$50="CORP",'Payroll'!BD809,0),IF('People_Inputs'!$E$51="CORP",'Payroll'!BD829,0),IF('People_Inputs'!$E$52="CORP",'Payroll'!BD849,0),IF('People_Inputs'!$E$53="CORP",'Payroll'!BD869,0),IF('People_Inputs'!$E$54="CORP",'Payroll'!BD889,0),IF('People_Inputs'!$E$55="CORP",'Payroll'!BD909,0),IF('People_Inputs'!$E$56="CORP",'Payroll'!BD929,0),IF('People_Inputs'!$E$57="CORP",'Payroll'!BD949,0),IF('People_Inputs'!$E$58="CORP",'Payroll'!BD969,0),IF('People_Inputs'!$E$59="CORP",'Payroll'!BD989,0),IF('People_Inputs'!$E$60="CORP",'Payroll'!BD1009,0),IF('People_Inputs'!$E$61="CORP",'Payroll'!BD1029,0),IF('People_Inputs'!$E$62="CORP",'Payroll'!BD1049,0),IF('People_Inputs'!$E$63="CORP",'Payroll'!BD1069,0),IF('People_Inputs'!$E$64="CORP",'Payroll'!BD1089,0),IF('People_Inputs'!$E$65="CORP",'Payroll'!BD1109,0),IF('People_Inputs'!$E$66="CORP",'Payroll'!BD1129,0),IF('People_Inputs'!$E$67="CORP",'Payroll'!BD1149,0),IF('People_Inputs'!$E$68="CORP",'Payroll'!BD1169,0),IF('People_Inputs'!$E$69="CORP",'Payroll'!BD1189,0),IF('People_Inputs'!$E$70="CORP",'Payroll'!BD1209,0))</f>
        <v>0</v>
      </c>
      <c r="BE45" s="35">
        <f>SUM(IF('People_Inputs'!$E$11="CORP",'Payroll'!BE29,0),IF('People_Inputs'!$E$12="CORP",'Payroll'!BE49,0),IF('People_Inputs'!$E$13="CORP",'Payroll'!BE69,0),IF('People_Inputs'!$E$14="CORP",'Payroll'!BE89,0),IF('People_Inputs'!$E$15="CORP",'Payroll'!BE109,0),IF('People_Inputs'!$E$16="CORP",'Payroll'!BE129,0),IF('People_Inputs'!$E$17="CORP",'Payroll'!BE149,0),IF('People_Inputs'!$E$18="CORP",'Payroll'!BE169,0),IF('People_Inputs'!$E$19="CORP",'Payroll'!BE189,0),IF('People_Inputs'!$E$20="CORP",'Payroll'!BE209,0),IF('People_Inputs'!$E$21="CORP",'Payroll'!BE229,0),IF('People_Inputs'!$E$22="CORP",'Payroll'!BE249,0),IF('People_Inputs'!$E$23="CORP",'Payroll'!BE269,0),IF('People_Inputs'!$E$24="CORP",'Payroll'!BE289,0),IF('People_Inputs'!$E$25="CORP",'Payroll'!BE309,0),IF('People_Inputs'!$E$26="CORP",'Payroll'!BE329,0),IF('People_Inputs'!$E$27="CORP",'Payroll'!BE349,0),IF('People_Inputs'!$E$28="CORP",'Payroll'!BE369,0),IF('People_Inputs'!$E$29="CORP",'Payroll'!BE389,0),IF('People_Inputs'!$E$30="CORP",'Payroll'!BE409,0),IF('People_Inputs'!$E$31="CORP",'Payroll'!BE429,0),IF('People_Inputs'!$E$32="CORP",'Payroll'!BE449,0),IF('People_Inputs'!$E$33="CORP",'Payroll'!BE469,0),IF('People_Inputs'!$E$34="CORP",'Payroll'!BE489,0),IF('People_Inputs'!$E$35="CORP",'Payroll'!BE509,0),IF('People_Inputs'!$E$36="CORP",'Payroll'!BE529,0),IF('People_Inputs'!$E$37="CORP",'Payroll'!BE549,0),IF('People_Inputs'!$E$38="CORP",'Payroll'!BE569,0),IF('People_Inputs'!$E$39="CORP",'Payroll'!BE589,0),IF('People_Inputs'!$E$40="CORP",'Payroll'!BE609,0),IF('People_Inputs'!$E$41="CORP",'Payroll'!BE629,0),IF('People_Inputs'!$E$42="CORP",'Payroll'!BE649,0),IF('People_Inputs'!$E$43="CORP",'Payroll'!BE669,0),IF('People_Inputs'!$E$44="CORP",'Payroll'!BE689,0),IF('People_Inputs'!$E$45="CORP",'Payroll'!BE709,0),IF('People_Inputs'!$E$46="CORP",'Payroll'!BE729,0),IF('People_Inputs'!$E$47="CORP",'Payroll'!BE749,0),IF('People_Inputs'!$E$48="CORP",'Payroll'!BE769,0),IF('People_Inputs'!$E$49="CORP",'Payroll'!BE789,0),IF('People_Inputs'!$E$50="CORP",'Payroll'!BE809,0),IF('People_Inputs'!$E$51="CORP",'Payroll'!BE829,0),IF('People_Inputs'!$E$52="CORP",'Payroll'!BE849,0),IF('People_Inputs'!$E$53="CORP",'Payroll'!BE869,0),IF('People_Inputs'!$E$54="CORP",'Payroll'!BE889,0),IF('People_Inputs'!$E$55="CORP",'Payroll'!BE909,0),IF('People_Inputs'!$E$56="CORP",'Payroll'!BE929,0),IF('People_Inputs'!$E$57="CORP",'Payroll'!BE949,0),IF('People_Inputs'!$E$58="CORP",'Payroll'!BE969,0),IF('People_Inputs'!$E$59="CORP",'Payroll'!BE989,0),IF('People_Inputs'!$E$60="CORP",'Payroll'!BE1009,0),IF('People_Inputs'!$E$61="CORP",'Payroll'!BE1029,0),IF('People_Inputs'!$E$62="CORP",'Payroll'!BE1049,0),IF('People_Inputs'!$E$63="CORP",'Payroll'!BE1069,0),IF('People_Inputs'!$E$64="CORP",'Payroll'!BE1089,0),IF('People_Inputs'!$E$65="CORP",'Payroll'!BE1109,0),IF('People_Inputs'!$E$66="CORP",'Payroll'!BE1129,0),IF('People_Inputs'!$E$67="CORP",'Payroll'!BE1149,0),IF('People_Inputs'!$E$68="CORP",'Payroll'!BE1169,0),IF('People_Inputs'!$E$69="CORP",'Payroll'!BE1189,0),IF('People_Inputs'!$E$70="CORP",'Payroll'!BE1209,0))</f>
        <v>0</v>
      </c>
      <c r="BF45" s="35">
        <f>SUM(IF('People_Inputs'!$E$11="CORP",'Payroll'!BF29,0),IF('People_Inputs'!$E$12="CORP",'Payroll'!BF49,0),IF('People_Inputs'!$E$13="CORP",'Payroll'!BF69,0),IF('People_Inputs'!$E$14="CORP",'Payroll'!BF89,0),IF('People_Inputs'!$E$15="CORP",'Payroll'!BF109,0),IF('People_Inputs'!$E$16="CORP",'Payroll'!BF129,0),IF('People_Inputs'!$E$17="CORP",'Payroll'!BF149,0),IF('People_Inputs'!$E$18="CORP",'Payroll'!BF169,0),IF('People_Inputs'!$E$19="CORP",'Payroll'!BF189,0),IF('People_Inputs'!$E$20="CORP",'Payroll'!BF209,0),IF('People_Inputs'!$E$21="CORP",'Payroll'!BF229,0),IF('People_Inputs'!$E$22="CORP",'Payroll'!BF249,0),IF('People_Inputs'!$E$23="CORP",'Payroll'!BF269,0),IF('People_Inputs'!$E$24="CORP",'Payroll'!BF289,0),IF('People_Inputs'!$E$25="CORP",'Payroll'!BF309,0),IF('People_Inputs'!$E$26="CORP",'Payroll'!BF329,0),IF('People_Inputs'!$E$27="CORP",'Payroll'!BF349,0),IF('People_Inputs'!$E$28="CORP",'Payroll'!BF369,0),IF('People_Inputs'!$E$29="CORP",'Payroll'!BF389,0),IF('People_Inputs'!$E$30="CORP",'Payroll'!BF409,0),IF('People_Inputs'!$E$31="CORP",'Payroll'!BF429,0),IF('People_Inputs'!$E$32="CORP",'Payroll'!BF449,0),IF('People_Inputs'!$E$33="CORP",'Payroll'!BF469,0),IF('People_Inputs'!$E$34="CORP",'Payroll'!BF489,0),IF('People_Inputs'!$E$35="CORP",'Payroll'!BF509,0),IF('People_Inputs'!$E$36="CORP",'Payroll'!BF529,0),IF('People_Inputs'!$E$37="CORP",'Payroll'!BF549,0),IF('People_Inputs'!$E$38="CORP",'Payroll'!BF569,0),IF('People_Inputs'!$E$39="CORP",'Payroll'!BF589,0),IF('People_Inputs'!$E$40="CORP",'Payroll'!BF609,0),IF('People_Inputs'!$E$41="CORP",'Payroll'!BF629,0),IF('People_Inputs'!$E$42="CORP",'Payroll'!BF649,0),IF('People_Inputs'!$E$43="CORP",'Payroll'!BF669,0),IF('People_Inputs'!$E$44="CORP",'Payroll'!BF689,0),IF('People_Inputs'!$E$45="CORP",'Payroll'!BF709,0),IF('People_Inputs'!$E$46="CORP",'Payroll'!BF729,0),IF('People_Inputs'!$E$47="CORP",'Payroll'!BF749,0),IF('People_Inputs'!$E$48="CORP",'Payroll'!BF769,0),IF('People_Inputs'!$E$49="CORP",'Payroll'!BF789,0),IF('People_Inputs'!$E$50="CORP",'Payroll'!BF809,0),IF('People_Inputs'!$E$51="CORP",'Payroll'!BF829,0),IF('People_Inputs'!$E$52="CORP",'Payroll'!BF849,0),IF('People_Inputs'!$E$53="CORP",'Payroll'!BF869,0),IF('People_Inputs'!$E$54="CORP",'Payroll'!BF889,0),IF('People_Inputs'!$E$55="CORP",'Payroll'!BF909,0),IF('People_Inputs'!$E$56="CORP",'Payroll'!BF929,0),IF('People_Inputs'!$E$57="CORP",'Payroll'!BF949,0),IF('People_Inputs'!$E$58="CORP",'Payroll'!BF969,0),IF('People_Inputs'!$E$59="CORP",'Payroll'!BF989,0),IF('People_Inputs'!$E$60="CORP",'Payroll'!BF1009,0),IF('People_Inputs'!$E$61="CORP",'Payroll'!BF1029,0),IF('People_Inputs'!$E$62="CORP",'Payroll'!BF1049,0),IF('People_Inputs'!$E$63="CORP",'Payroll'!BF1069,0),IF('People_Inputs'!$E$64="CORP",'Payroll'!BF1089,0),IF('People_Inputs'!$E$65="CORP",'Payroll'!BF1109,0),IF('People_Inputs'!$E$66="CORP",'Payroll'!BF1129,0),IF('People_Inputs'!$E$67="CORP",'Payroll'!BF1149,0),IF('People_Inputs'!$E$68="CORP",'Payroll'!BF1169,0),IF('People_Inputs'!$E$69="CORP",'Payroll'!BF1189,0),IF('People_Inputs'!$E$70="CORP",'Payroll'!BF1209,0))</f>
        <v>0</v>
      </c>
      <c r="BG45" s="35">
        <f>SUM(IF('People_Inputs'!$E$11="CORP",'Payroll'!BG29,0),IF('People_Inputs'!$E$12="CORP",'Payroll'!BG49,0),IF('People_Inputs'!$E$13="CORP",'Payroll'!BG69,0),IF('People_Inputs'!$E$14="CORP",'Payroll'!BG89,0),IF('People_Inputs'!$E$15="CORP",'Payroll'!BG109,0),IF('People_Inputs'!$E$16="CORP",'Payroll'!BG129,0),IF('People_Inputs'!$E$17="CORP",'Payroll'!BG149,0),IF('People_Inputs'!$E$18="CORP",'Payroll'!BG169,0),IF('People_Inputs'!$E$19="CORP",'Payroll'!BG189,0),IF('People_Inputs'!$E$20="CORP",'Payroll'!BG209,0),IF('People_Inputs'!$E$21="CORP",'Payroll'!BG229,0),IF('People_Inputs'!$E$22="CORP",'Payroll'!BG249,0),IF('People_Inputs'!$E$23="CORP",'Payroll'!BG269,0),IF('People_Inputs'!$E$24="CORP",'Payroll'!BG289,0),IF('People_Inputs'!$E$25="CORP",'Payroll'!BG309,0),IF('People_Inputs'!$E$26="CORP",'Payroll'!BG329,0),IF('People_Inputs'!$E$27="CORP",'Payroll'!BG349,0),IF('People_Inputs'!$E$28="CORP",'Payroll'!BG369,0),IF('People_Inputs'!$E$29="CORP",'Payroll'!BG389,0),IF('People_Inputs'!$E$30="CORP",'Payroll'!BG409,0),IF('People_Inputs'!$E$31="CORP",'Payroll'!BG429,0),IF('People_Inputs'!$E$32="CORP",'Payroll'!BG449,0),IF('People_Inputs'!$E$33="CORP",'Payroll'!BG469,0),IF('People_Inputs'!$E$34="CORP",'Payroll'!BG489,0),IF('People_Inputs'!$E$35="CORP",'Payroll'!BG509,0),IF('People_Inputs'!$E$36="CORP",'Payroll'!BG529,0),IF('People_Inputs'!$E$37="CORP",'Payroll'!BG549,0),IF('People_Inputs'!$E$38="CORP",'Payroll'!BG569,0),IF('People_Inputs'!$E$39="CORP",'Payroll'!BG589,0),IF('People_Inputs'!$E$40="CORP",'Payroll'!BG609,0),IF('People_Inputs'!$E$41="CORP",'Payroll'!BG629,0),IF('People_Inputs'!$E$42="CORP",'Payroll'!BG649,0),IF('People_Inputs'!$E$43="CORP",'Payroll'!BG669,0),IF('People_Inputs'!$E$44="CORP",'Payroll'!BG689,0),IF('People_Inputs'!$E$45="CORP",'Payroll'!BG709,0),IF('People_Inputs'!$E$46="CORP",'Payroll'!BG729,0),IF('People_Inputs'!$E$47="CORP",'Payroll'!BG749,0),IF('People_Inputs'!$E$48="CORP",'Payroll'!BG769,0),IF('People_Inputs'!$E$49="CORP",'Payroll'!BG789,0),IF('People_Inputs'!$E$50="CORP",'Payroll'!BG809,0),IF('People_Inputs'!$E$51="CORP",'Payroll'!BG829,0),IF('People_Inputs'!$E$52="CORP",'Payroll'!BG849,0),IF('People_Inputs'!$E$53="CORP",'Payroll'!BG869,0),IF('People_Inputs'!$E$54="CORP",'Payroll'!BG889,0),IF('People_Inputs'!$E$55="CORP",'Payroll'!BG909,0),IF('People_Inputs'!$E$56="CORP",'Payroll'!BG929,0),IF('People_Inputs'!$E$57="CORP",'Payroll'!BG949,0),IF('People_Inputs'!$E$58="CORP",'Payroll'!BG969,0),IF('People_Inputs'!$E$59="CORP",'Payroll'!BG989,0),IF('People_Inputs'!$E$60="CORP",'Payroll'!BG1009,0),IF('People_Inputs'!$E$61="CORP",'Payroll'!BG1029,0),IF('People_Inputs'!$E$62="CORP",'Payroll'!BG1049,0),IF('People_Inputs'!$E$63="CORP",'Payroll'!BG1069,0),IF('People_Inputs'!$E$64="CORP",'Payroll'!BG1089,0),IF('People_Inputs'!$E$65="CORP",'Payroll'!BG1109,0),IF('People_Inputs'!$E$66="CORP",'Payroll'!BG1129,0),IF('People_Inputs'!$E$67="CORP",'Payroll'!BG1149,0),IF('People_Inputs'!$E$68="CORP",'Payroll'!BG1169,0),IF('People_Inputs'!$E$69="CORP",'Payroll'!BG1189,0),IF('People_Inputs'!$E$70="CORP",'Payroll'!BG1209,0))</f>
        <v>0</v>
      </c>
      <c r="BH45" s="35">
        <f>SUM(IF('People_Inputs'!$E$11="CORP",'Payroll'!BH29,0),IF('People_Inputs'!$E$12="CORP",'Payroll'!BH49,0),IF('People_Inputs'!$E$13="CORP",'Payroll'!BH69,0),IF('People_Inputs'!$E$14="CORP",'Payroll'!BH89,0),IF('People_Inputs'!$E$15="CORP",'Payroll'!BH109,0),IF('People_Inputs'!$E$16="CORP",'Payroll'!BH129,0),IF('People_Inputs'!$E$17="CORP",'Payroll'!BH149,0),IF('People_Inputs'!$E$18="CORP",'Payroll'!BH169,0),IF('People_Inputs'!$E$19="CORP",'Payroll'!BH189,0),IF('People_Inputs'!$E$20="CORP",'Payroll'!BH209,0),IF('People_Inputs'!$E$21="CORP",'Payroll'!BH229,0),IF('People_Inputs'!$E$22="CORP",'Payroll'!BH249,0),IF('People_Inputs'!$E$23="CORP",'Payroll'!BH269,0),IF('People_Inputs'!$E$24="CORP",'Payroll'!BH289,0),IF('People_Inputs'!$E$25="CORP",'Payroll'!BH309,0),IF('People_Inputs'!$E$26="CORP",'Payroll'!BH329,0),IF('People_Inputs'!$E$27="CORP",'Payroll'!BH349,0),IF('People_Inputs'!$E$28="CORP",'Payroll'!BH369,0),IF('People_Inputs'!$E$29="CORP",'Payroll'!BH389,0),IF('People_Inputs'!$E$30="CORP",'Payroll'!BH409,0),IF('People_Inputs'!$E$31="CORP",'Payroll'!BH429,0),IF('People_Inputs'!$E$32="CORP",'Payroll'!BH449,0),IF('People_Inputs'!$E$33="CORP",'Payroll'!BH469,0),IF('People_Inputs'!$E$34="CORP",'Payroll'!BH489,0),IF('People_Inputs'!$E$35="CORP",'Payroll'!BH509,0),IF('People_Inputs'!$E$36="CORP",'Payroll'!BH529,0),IF('People_Inputs'!$E$37="CORP",'Payroll'!BH549,0),IF('People_Inputs'!$E$38="CORP",'Payroll'!BH569,0),IF('People_Inputs'!$E$39="CORP",'Payroll'!BH589,0),IF('People_Inputs'!$E$40="CORP",'Payroll'!BH609,0),IF('People_Inputs'!$E$41="CORP",'Payroll'!BH629,0),IF('People_Inputs'!$E$42="CORP",'Payroll'!BH649,0),IF('People_Inputs'!$E$43="CORP",'Payroll'!BH669,0),IF('People_Inputs'!$E$44="CORP",'Payroll'!BH689,0),IF('People_Inputs'!$E$45="CORP",'Payroll'!BH709,0),IF('People_Inputs'!$E$46="CORP",'Payroll'!BH729,0),IF('People_Inputs'!$E$47="CORP",'Payroll'!BH749,0),IF('People_Inputs'!$E$48="CORP",'Payroll'!BH769,0),IF('People_Inputs'!$E$49="CORP",'Payroll'!BH789,0),IF('People_Inputs'!$E$50="CORP",'Payroll'!BH809,0),IF('People_Inputs'!$E$51="CORP",'Payroll'!BH829,0),IF('People_Inputs'!$E$52="CORP",'Payroll'!BH849,0),IF('People_Inputs'!$E$53="CORP",'Payroll'!BH869,0),IF('People_Inputs'!$E$54="CORP",'Payroll'!BH889,0),IF('People_Inputs'!$E$55="CORP",'Payroll'!BH909,0),IF('People_Inputs'!$E$56="CORP",'Payroll'!BH929,0),IF('People_Inputs'!$E$57="CORP",'Payroll'!BH949,0),IF('People_Inputs'!$E$58="CORP",'Payroll'!BH969,0),IF('People_Inputs'!$E$59="CORP",'Payroll'!BH989,0),IF('People_Inputs'!$E$60="CORP",'Payroll'!BH1009,0),IF('People_Inputs'!$E$61="CORP",'Payroll'!BH1029,0),IF('People_Inputs'!$E$62="CORP",'Payroll'!BH1049,0),IF('People_Inputs'!$E$63="CORP",'Payroll'!BH1069,0),IF('People_Inputs'!$E$64="CORP",'Payroll'!BH1089,0),IF('People_Inputs'!$E$65="CORP",'Payroll'!BH1109,0),IF('People_Inputs'!$E$66="CORP",'Payroll'!BH1129,0),IF('People_Inputs'!$E$67="CORP",'Payroll'!BH1149,0),IF('People_Inputs'!$E$68="CORP",'Payroll'!BH1169,0),IF('People_Inputs'!$E$69="CORP",'Payroll'!BH1189,0),IF('People_Inputs'!$E$70="CORP",'Payroll'!BH1209,0))</f>
        <v>0</v>
      </c>
      <c r="BI45" s="35">
        <f>SUM(IF('People_Inputs'!$E$11="CORP",'Payroll'!BI29,0),IF('People_Inputs'!$E$12="CORP",'Payroll'!BI49,0),IF('People_Inputs'!$E$13="CORP",'Payroll'!BI69,0),IF('People_Inputs'!$E$14="CORP",'Payroll'!BI89,0),IF('People_Inputs'!$E$15="CORP",'Payroll'!BI109,0),IF('People_Inputs'!$E$16="CORP",'Payroll'!BI129,0),IF('People_Inputs'!$E$17="CORP",'Payroll'!BI149,0),IF('People_Inputs'!$E$18="CORP",'Payroll'!BI169,0),IF('People_Inputs'!$E$19="CORP",'Payroll'!BI189,0),IF('People_Inputs'!$E$20="CORP",'Payroll'!BI209,0),IF('People_Inputs'!$E$21="CORP",'Payroll'!BI229,0),IF('People_Inputs'!$E$22="CORP",'Payroll'!BI249,0),IF('People_Inputs'!$E$23="CORP",'Payroll'!BI269,0),IF('People_Inputs'!$E$24="CORP",'Payroll'!BI289,0),IF('People_Inputs'!$E$25="CORP",'Payroll'!BI309,0),IF('People_Inputs'!$E$26="CORP",'Payroll'!BI329,0),IF('People_Inputs'!$E$27="CORP",'Payroll'!BI349,0),IF('People_Inputs'!$E$28="CORP",'Payroll'!BI369,0),IF('People_Inputs'!$E$29="CORP",'Payroll'!BI389,0),IF('People_Inputs'!$E$30="CORP",'Payroll'!BI409,0),IF('People_Inputs'!$E$31="CORP",'Payroll'!BI429,0),IF('People_Inputs'!$E$32="CORP",'Payroll'!BI449,0),IF('People_Inputs'!$E$33="CORP",'Payroll'!BI469,0),IF('People_Inputs'!$E$34="CORP",'Payroll'!BI489,0),IF('People_Inputs'!$E$35="CORP",'Payroll'!BI509,0),IF('People_Inputs'!$E$36="CORP",'Payroll'!BI529,0),IF('People_Inputs'!$E$37="CORP",'Payroll'!BI549,0),IF('People_Inputs'!$E$38="CORP",'Payroll'!BI569,0),IF('People_Inputs'!$E$39="CORP",'Payroll'!BI589,0),IF('People_Inputs'!$E$40="CORP",'Payroll'!BI609,0),IF('People_Inputs'!$E$41="CORP",'Payroll'!BI629,0),IF('People_Inputs'!$E$42="CORP",'Payroll'!BI649,0),IF('People_Inputs'!$E$43="CORP",'Payroll'!BI669,0),IF('People_Inputs'!$E$44="CORP",'Payroll'!BI689,0),IF('People_Inputs'!$E$45="CORP",'Payroll'!BI709,0),IF('People_Inputs'!$E$46="CORP",'Payroll'!BI729,0),IF('People_Inputs'!$E$47="CORP",'Payroll'!BI749,0),IF('People_Inputs'!$E$48="CORP",'Payroll'!BI769,0),IF('People_Inputs'!$E$49="CORP",'Payroll'!BI789,0),IF('People_Inputs'!$E$50="CORP",'Payroll'!BI809,0),IF('People_Inputs'!$E$51="CORP",'Payroll'!BI829,0),IF('People_Inputs'!$E$52="CORP",'Payroll'!BI849,0),IF('People_Inputs'!$E$53="CORP",'Payroll'!BI869,0),IF('People_Inputs'!$E$54="CORP",'Payroll'!BI889,0),IF('People_Inputs'!$E$55="CORP",'Payroll'!BI909,0),IF('People_Inputs'!$E$56="CORP",'Payroll'!BI929,0),IF('People_Inputs'!$E$57="CORP",'Payroll'!BI949,0),IF('People_Inputs'!$E$58="CORP",'Payroll'!BI969,0),IF('People_Inputs'!$E$59="CORP",'Payroll'!BI989,0),IF('People_Inputs'!$E$60="CORP",'Payroll'!BI1009,0),IF('People_Inputs'!$E$61="CORP",'Payroll'!BI1029,0),IF('People_Inputs'!$E$62="CORP",'Payroll'!BI1049,0),IF('People_Inputs'!$E$63="CORP",'Payroll'!BI1069,0),IF('People_Inputs'!$E$64="CORP",'Payroll'!BI1089,0),IF('People_Inputs'!$E$65="CORP",'Payroll'!BI1109,0),IF('People_Inputs'!$E$66="CORP",'Payroll'!BI1129,0),IF('People_Inputs'!$E$67="CORP",'Payroll'!BI1149,0),IF('People_Inputs'!$E$68="CORP",'Payroll'!BI1169,0),IF('People_Inputs'!$E$69="CORP",'Payroll'!BI1189,0),IF('People_Inputs'!$E$70="CORP",'Payroll'!BI1209,0))</f>
        <v>0</v>
      </c>
      <c r="BJ45" s="35">
        <f>SUM(IF('People_Inputs'!$E$11="CORP",'Payroll'!BJ29,0),IF('People_Inputs'!$E$12="CORP",'Payroll'!BJ49,0),IF('People_Inputs'!$E$13="CORP",'Payroll'!BJ69,0),IF('People_Inputs'!$E$14="CORP",'Payroll'!BJ89,0),IF('People_Inputs'!$E$15="CORP",'Payroll'!BJ109,0),IF('People_Inputs'!$E$16="CORP",'Payroll'!BJ129,0),IF('People_Inputs'!$E$17="CORP",'Payroll'!BJ149,0),IF('People_Inputs'!$E$18="CORP",'Payroll'!BJ169,0),IF('People_Inputs'!$E$19="CORP",'Payroll'!BJ189,0),IF('People_Inputs'!$E$20="CORP",'Payroll'!BJ209,0),IF('People_Inputs'!$E$21="CORP",'Payroll'!BJ229,0),IF('People_Inputs'!$E$22="CORP",'Payroll'!BJ249,0),IF('People_Inputs'!$E$23="CORP",'Payroll'!BJ269,0),IF('People_Inputs'!$E$24="CORP",'Payroll'!BJ289,0),IF('People_Inputs'!$E$25="CORP",'Payroll'!BJ309,0),IF('People_Inputs'!$E$26="CORP",'Payroll'!BJ329,0),IF('People_Inputs'!$E$27="CORP",'Payroll'!BJ349,0),IF('People_Inputs'!$E$28="CORP",'Payroll'!BJ369,0),IF('People_Inputs'!$E$29="CORP",'Payroll'!BJ389,0),IF('People_Inputs'!$E$30="CORP",'Payroll'!BJ409,0),IF('People_Inputs'!$E$31="CORP",'Payroll'!BJ429,0),IF('People_Inputs'!$E$32="CORP",'Payroll'!BJ449,0),IF('People_Inputs'!$E$33="CORP",'Payroll'!BJ469,0),IF('People_Inputs'!$E$34="CORP",'Payroll'!BJ489,0),IF('People_Inputs'!$E$35="CORP",'Payroll'!BJ509,0),IF('People_Inputs'!$E$36="CORP",'Payroll'!BJ529,0),IF('People_Inputs'!$E$37="CORP",'Payroll'!BJ549,0),IF('People_Inputs'!$E$38="CORP",'Payroll'!BJ569,0),IF('People_Inputs'!$E$39="CORP",'Payroll'!BJ589,0),IF('People_Inputs'!$E$40="CORP",'Payroll'!BJ609,0),IF('People_Inputs'!$E$41="CORP",'Payroll'!BJ629,0),IF('People_Inputs'!$E$42="CORP",'Payroll'!BJ649,0),IF('People_Inputs'!$E$43="CORP",'Payroll'!BJ669,0),IF('People_Inputs'!$E$44="CORP",'Payroll'!BJ689,0),IF('People_Inputs'!$E$45="CORP",'Payroll'!BJ709,0),IF('People_Inputs'!$E$46="CORP",'Payroll'!BJ729,0),IF('People_Inputs'!$E$47="CORP",'Payroll'!BJ749,0),IF('People_Inputs'!$E$48="CORP",'Payroll'!BJ769,0),IF('People_Inputs'!$E$49="CORP",'Payroll'!BJ789,0),IF('People_Inputs'!$E$50="CORP",'Payroll'!BJ809,0),IF('People_Inputs'!$E$51="CORP",'Payroll'!BJ829,0),IF('People_Inputs'!$E$52="CORP",'Payroll'!BJ849,0),IF('People_Inputs'!$E$53="CORP",'Payroll'!BJ869,0),IF('People_Inputs'!$E$54="CORP",'Payroll'!BJ889,0),IF('People_Inputs'!$E$55="CORP",'Payroll'!BJ909,0),IF('People_Inputs'!$E$56="CORP",'Payroll'!BJ929,0),IF('People_Inputs'!$E$57="CORP",'Payroll'!BJ949,0),IF('People_Inputs'!$E$58="CORP",'Payroll'!BJ969,0),IF('People_Inputs'!$E$59="CORP",'Payroll'!BJ989,0),IF('People_Inputs'!$E$60="CORP",'Payroll'!BJ1009,0),IF('People_Inputs'!$E$61="CORP",'Payroll'!BJ1029,0),IF('People_Inputs'!$E$62="CORP",'Payroll'!BJ1049,0),IF('People_Inputs'!$E$63="CORP",'Payroll'!BJ1069,0),IF('People_Inputs'!$E$64="CORP",'Payroll'!BJ1089,0),IF('People_Inputs'!$E$65="CORP",'Payroll'!BJ1109,0),IF('People_Inputs'!$E$66="CORP",'Payroll'!BJ1129,0),IF('People_Inputs'!$E$67="CORP",'Payroll'!BJ1149,0),IF('People_Inputs'!$E$68="CORP",'Payroll'!BJ1169,0),IF('People_Inputs'!$E$69="CORP",'Payroll'!BJ1189,0),IF('People_Inputs'!$E$70="CORP",'Payroll'!BJ1209,0))</f>
        <v>0</v>
      </c>
      <c r="BK45" s="35">
        <f>SUM(IF('People_Inputs'!$E$11="CORP",'Payroll'!BK29,0),IF('People_Inputs'!$E$12="CORP",'Payroll'!BK49,0),IF('People_Inputs'!$E$13="CORP",'Payroll'!BK69,0),IF('People_Inputs'!$E$14="CORP",'Payroll'!BK89,0),IF('People_Inputs'!$E$15="CORP",'Payroll'!BK109,0),IF('People_Inputs'!$E$16="CORP",'Payroll'!BK129,0),IF('People_Inputs'!$E$17="CORP",'Payroll'!BK149,0),IF('People_Inputs'!$E$18="CORP",'Payroll'!BK169,0),IF('People_Inputs'!$E$19="CORP",'Payroll'!BK189,0),IF('People_Inputs'!$E$20="CORP",'Payroll'!BK209,0),IF('People_Inputs'!$E$21="CORP",'Payroll'!BK229,0),IF('People_Inputs'!$E$22="CORP",'Payroll'!BK249,0),IF('People_Inputs'!$E$23="CORP",'Payroll'!BK269,0),IF('People_Inputs'!$E$24="CORP",'Payroll'!BK289,0),IF('People_Inputs'!$E$25="CORP",'Payroll'!BK309,0),IF('People_Inputs'!$E$26="CORP",'Payroll'!BK329,0),IF('People_Inputs'!$E$27="CORP",'Payroll'!BK349,0),IF('People_Inputs'!$E$28="CORP",'Payroll'!BK369,0),IF('People_Inputs'!$E$29="CORP",'Payroll'!BK389,0),IF('People_Inputs'!$E$30="CORP",'Payroll'!BK409,0),IF('People_Inputs'!$E$31="CORP",'Payroll'!BK429,0),IF('People_Inputs'!$E$32="CORP",'Payroll'!BK449,0),IF('People_Inputs'!$E$33="CORP",'Payroll'!BK469,0),IF('People_Inputs'!$E$34="CORP",'Payroll'!BK489,0),IF('People_Inputs'!$E$35="CORP",'Payroll'!BK509,0),IF('People_Inputs'!$E$36="CORP",'Payroll'!BK529,0),IF('People_Inputs'!$E$37="CORP",'Payroll'!BK549,0),IF('People_Inputs'!$E$38="CORP",'Payroll'!BK569,0),IF('People_Inputs'!$E$39="CORP",'Payroll'!BK589,0),IF('People_Inputs'!$E$40="CORP",'Payroll'!BK609,0),IF('People_Inputs'!$E$41="CORP",'Payroll'!BK629,0),IF('People_Inputs'!$E$42="CORP",'Payroll'!BK649,0),IF('People_Inputs'!$E$43="CORP",'Payroll'!BK669,0),IF('People_Inputs'!$E$44="CORP",'Payroll'!BK689,0),IF('People_Inputs'!$E$45="CORP",'Payroll'!BK709,0),IF('People_Inputs'!$E$46="CORP",'Payroll'!BK729,0),IF('People_Inputs'!$E$47="CORP",'Payroll'!BK749,0),IF('People_Inputs'!$E$48="CORP",'Payroll'!BK769,0),IF('People_Inputs'!$E$49="CORP",'Payroll'!BK789,0),IF('People_Inputs'!$E$50="CORP",'Payroll'!BK809,0),IF('People_Inputs'!$E$51="CORP",'Payroll'!BK829,0),IF('People_Inputs'!$E$52="CORP",'Payroll'!BK849,0),IF('People_Inputs'!$E$53="CORP",'Payroll'!BK869,0),IF('People_Inputs'!$E$54="CORP",'Payroll'!BK889,0),IF('People_Inputs'!$E$55="CORP",'Payroll'!BK909,0),IF('People_Inputs'!$E$56="CORP",'Payroll'!BK929,0),IF('People_Inputs'!$E$57="CORP",'Payroll'!BK949,0),IF('People_Inputs'!$E$58="CORP",'Payroll'!BK969,0),IF('People_Inputs'!$E$59="CORP",'Payroll'!BK989,0),IF('People_Inputs'!$E$60="CORP",'Payroll'!BK1009,0),IF('People_Inputs'!$E$61="CORP",'Payroll'!BK1029,0),IF('People_Inputs'!$E$62="CORP",'Payroll'!BK1049,0),IF('People_Inputs'!$E$63="CORP",'Payroll'!BK1069,0),IF('People_Inputs'!$E$64="CORP",'Payroll'!BK1089,0),IF('People_Inputs'!$E$65="CORP",'Payroll'!BK1109,0),IF('People_Inputs'!$E$66="CORP",'Payroll'!BK1129,0),IF('People_Inputs'!$E$67="CORP",'Payroll'!BK1149,0),IF('People_Inputs'!$E$68="CORP",'Payroll'!BK1169,0),IF('People_Inputs'!$E$69="CORP",'Payroll'!BK1189,0),IF('People_Inputs'!$E$70="CORP",'Payroll'!BK1209,0))</f>
        <v>0</v>
      </c>
      <c r="BL45" s="35">
        <f>SUM(IF('People_Inputs'!$E$11="CORP",'Payroll'!BL29,0),IF('People_Inputs'!$E$12="CORP",'Payroll'!BL49,0),IF('People_Inputs'!$E$13="CORP",'Payroll'!BL69,0),IF('People_Inputs'!$E$14="CORP",'Payroll'!BL89,0),IF('People_Inputs'!$E$15="CORP",'Payroll'!BL109,0),IF('People_Inputs'!$E$16="CORP",'Payroll'!BL129,0),IF('People_Inputs'!$E$17="CORP",'Payroll'!BL149,0),IF('People_Inputs'!$E$18="CORP",'Payroll'!BL169,0),IF('People_Inputs'!$E$19="CORP",'Payroll'!BL189,0),IF('People_Inputs'!$E$20="CORP",'Payroll'!BL209,0),IF('People_Inputs'!$E$21="CORP",'Payroll'!BL229,0),IF('People_Inputs'!$E$22="CORP",'Payroll'!BL249,0),IF('People_Inputs'!$E$23="CORP",'Payroll'!BL269,0),IF('People_Inputs'!$E$24="CORP",'Payroll'!BL289,0),IF('People_Inputs'!$E$25="CORP",'Payroll'!BL309,0),IF('People_Inputs'!$E$26="CORP",'Payroll'!BL329,0),IF('People_Inputs'!$E$27="CORP",'Payroll'!BL349,0),IF('People_Inputs'!$E$28="CORP",'Payroll'!BL369,0),IF('People_Inputs'!$E$29="CORP",'Payroll'!BL389,0),IF('People_Inputs'!$E$30="CORP",'Payroll'!BL409,0),IF('People_Inputs'!$E$31="CORP",'Payroll'!BL429,0),IF('People_Inputs'!$E$32="CORP",'Payroll'!BL449,0),IF('People_Inputs'!$E$33="CORP",'Payroll'!BL469,0),IF('People_Inputs'!$E$34="CORP",'Payroll'!BL489,0),IF('People_Inputs'!$E$35="CORP",'Payroll'!BL509,0),IF('People_Inputs'!$E$36="CORP",'Payroll'!BL529,0),IF('People_Inputs'!$E$37="CORP",'Payroll'!BL549,0),IF('People_Inputs'!$E$38="CORP",'Payroll'!BL569,0),IF('People_Inputs'!$E$39="CORP",'Payroll'!BL589,0),IF('People_Inputs'!$E$40="CORP",'Payroll'!BL609,0),IF('People_Inputs'!$E$41="CORP",'Payroll'!BL629,0),IF('People_Inputs'!$E$42="CORP",'Payroll'!BL649,0),IF('People_Inputs'!$E$43="CORP",'Payroll'!BL669,0),IF('People_Inputs'!$E$44="CORP",'Payroll'!BL689,0),IF('People_Inputs'!$E$45="CORP",'Payroll'!BL709,0),IF('People_Inputs'!$E$46="CORP",'Payroll'!BL729,0),IF('People_Inputs'!$E$47="CORP",'Payroll'!BL749,0),IF('People_Inputs'!$E$48="CORP",'Payroll'!BL769,0),IF('People_Inputs'!$E$49="CORP",'Payroll'!BL789,0),IF('People_Inputs'!$E$50="CORP",'Payroll'!BL809,0),IF('People_Inputs'!$E$51="CORP",'Payroll'!BL829,0),IF('People_Inputs'!$E$52="CORP",'Payroll'!BL849,0),IF('People_Inputs'!$E$53="CORP",'Payroll'!BL869,0),IF('People_Inputs'!$E$54="CORP",'Payroll'!BL889,0),IF('People_Inputs'!$E$55="CORP",'Payroll'!BL909,0),IF('People_Inputs'!$E$56="CORP",'Payroll'!BL929,0),IF('People_Inputs'!$E$57="CORP",'Payroll'!BL949,0),IF('People_Inputs'!$E$58="CORP",'Payroll'!BL969,0),IF('People_Inputs'!$E$59="CORP",'Payroll'!BL989,0),IF('People_Inputs'!$E$60="CORP",'Payroll'!BL1009,0),IF('People_Inputs'!$E$61="CORP",'Payroll'!BL1029,0),IF('People_Inputs'!$E$62="CORP",'Payroll'!BL1049,0),IF('People_Inputs'!$E$63="CORP",'Payroll'!BL1069,0),IF('People_Inputs'!$E$64="CORP",'Payroll'!BL1089,0),IF('People_Inputs'!$E$65="CORP",'Payroll'!BL1109,0),IF('People_Inputs'!$E$66="CORP",'Payroll'!BL1129,0),IF('People_Inputs'!$E$67="CORP",'Payroll'!BL1149,0),IF('People_Inputs'!$E$68="CORP",'Payroll'!BL1169,0),IF('People_Inputs'!$E$69="CORP",'Payroll'!BL1189,0),IF('People_Inputs'!$E$70="CORP",'Payroll'!BL1209,0))</f>
        <v>0</v>
      </c>
      <c r="BM45" s="35">
        <f>SUM(IF('People_Inputs'!$E$11="CORP",'Payroll'!BM29,0),IF('People_Inputs'!$E$12="CORP",'Payroll'!BM49,0),IF('People_Inputs'!$E$13="CORP",'Payroll'!BM69,0),IF('People_Inputs'!$E$14="CORP",'Payroll'!BM89,0),IF('People_Inputs'!$E$15="CORP",'Payroll'!BM109,0),IF('People_Inputs'!$E$16="CORP",'Payroll'!BM129,0),IF('People_Inputs'!$E$17="CORP",'Payroll'!BM149,0),IF('People_Inputs'!$E$18="CORP",'Payroll'!BM169,0),IF('People_Inputs'!$E$19="CORP",'Payroll'!BM189,0),IF('People_Inputs'!$E$20="CORP",'Payroll'!BM209,0),IF('People_Inputs'!$E$21="CORP",'Payroll'!BM229,0),IF('People_Inputs'!$E$22="CORP",'Payroll'!BM249,0),IF('People_Inputs'!$E$23="CORP",'Payroll'!BM269,0),IF('People_Inputs'!$E$24="CORP",'Payroll'!BM289,0),IF('People_Inputs'!$E$25="CORP",'Payroll'!BM309,0),IF('People_Inputs'!$E$26="CORP",'Payroll'!BM329,0),IF('People_Inputs'!$E$27="CORP",'Payroll'!BM349,0),IF('People_Inputs'!$E$28="CORP",'Payroll'!BM369,0),IF('People_Inputs'!$E$29="CORP",'Payroll'!BM389,0),IF('People_Inputs'!$E$30="CORP",'Payroll'!BM409,0),IF('People_Inputs'!$E$31="CORP",'Payroll'!BM429,0),IF('People_Inputs'!$E$32="CORP",'Payroll'!BM449,0),IF('People_Inputs'!$E$33="CORP",'Payroll'!BM469,0),IF('People_Inputs'!$E$34="CORP",'Payroll'!BM489,0),IF('People_Inputs'!$E$35="CORP",'Payroll'!BM509,0),IF('People_Inputs'!$E$36="CORP",'Payroll'!BM529,0),IF('People_Inputs'!$E$37="CORP",'Payroll'!BM549,0),IF('People_Inputs'!$E$38="CORP",'Payroll'!BM569,0),IF('People_Inputs'!$E$39="CORP",'Payroll'!BM589,0),IF('People_Inputs'!$E$40="CORP",'Payroll'!BM609,0),IF('People_Inputs'!$E$41="CORP",'Payroll'!BM629,0),IF('People_Inputs'!$E$42="CORP",'Payroll'!BM649,0),IF('People_Inputs'!$E$43="CORP",'Payroll'!BM669,0),IF('People_Inputs'!$E$44="CORP",'Payroll'!BM689,0),IF('People_Inputs'!$E$45="CORP",'Payroll'!BM709,0),IF('People_Inputs'!$E$46="CORP",'Payroll'!BM729,0),IF('People_Inputs'!$E$47="CORP",'Payroll'!BM749,0),IF('People_Inputs'!$E$48="CORP",'Payroll'!BM769,0),IF('People_Inputs'!$E$49="CORP",'Payroll'!BM789,0),IF('People_Inputs'!$E$50="CORP",'Payroll'!BM809,0),IF('People_Inputs'!$E$51="CORP",'Payroll'!BM829,0),IF('People_Inputs'!$E$52="CORP",'Payroll'!BM849,0),IF('People_Inputs'!$E$53="CORP",'Payroll'!BM869,0),IF('People_Inputs'!$E$54="CORP",'Payroll'!BM889,0),IF('People_Inputs'!$E$55="CORP",'Payroll'!BM909,0),IF('People_Inputs'!$E$56="CORP",'Payroll'!BM929,0),IF('People_Inputs'!$E$57="CORP",'Payroll'!BM949,0),IF('People_Inputs'!$E$58="CORP",'Payroll'!BM969,0),IF('People_Inputs'!$E$59="CORP",'Payroll'!BM989,0),IF('People_Inputs'!$E$60="CORP",'Payroll'!BM1009,0),IF('People_Inputs'!$E$61="CORP",'Payroll'!BM1029,0),IF('People_Inputs'!$E$62="CORP",'Payroll'!BM1049,0),IF('People_Inputs'!$E$63="CORP",'Payroll'!BM1069,0),IF('People_Inputs'!$E$64="CORP",'Payroll'!BM1089,0),IF('People_Inputs'!$E$65="CORP",'Payroll'!BM1109,0),IF('People_Inputs'!$E$66="CORP",'Payroll'!BM1129,0),IF('People_Inputs'!$E$67="CORP",'Payroll'!BM1149,0),IF('People_Inputs'!$E$68="CORP",'Payroll'!BM1169,0),IF('People_Inputs'!$E$69="CORP",'Payroll'!BM1189,0),IF('People_Inputs'!$E$70="CORP",'Payroll'!BM1209,0))</f>
        <v>0</v>
      </c>
      <c r="BN45" s="35">
        <f>SUM(IF('People_Inputs'!$E$11="CORP",'Payroll'!BN29,0),IF('People_Inputs'!$E$12="CORP",'Payroll'!BN49,0),IF('People_Inputs'!$E$13="CORP",'Payroll'!BN69,0),IF('People_Inputs'!$E$14="CORP",'Payroll'!BN89,0),IF('People_Inputs'!$E$15="CORP",'Payroll'!BN109,0),IF('People_Inputs'!$E$16="CORP",'Payroll'!BN129,0),IF('People_Inputs'!$E$17="CORP",'Payroll'!BN149,0),IF('People_Inputs'!$E$18="CORP",'Payroll'!BN169,0),IF('People_Inputs'!$E$19="CORP",'Payroll'!BN189,0),IF('People_Inputs'!$E$20="CORP",'Payroll'!BN209,0),IF('People_Inputs'!$E$21="CORP",'Payroll'!BN229,0),IF('People_Inputs'!$E$22="CORP",'Payroll'!BN249,0),IF('People_Inputs'!$E$23="CORP",'Payroll'!BN269,0),IF('People_Inputs'!$E$24="CORP",'Payroll'!BN289,0),IF('People_Inputs'!$E$25="CORP",'Payroll'!BN309,0),IF('People_Inputs'!$E$26="CORP",'Payroll'!BN329,0),IF('People_Inputs'!$E$27="CORP",'Payroll'!BN349,0),IF('People_Inputs'!$E$28="CORP",'Payroll'!BN369,0),IF('People_Inputs'!$E$29="CORP",'Payroll'!BN389,0),IF('People_Inputs'!$E$30="CORP",'Payroll'!BN409,0),IF('People_Inputs'!$E$31="CORP",'Payroll'!BN429,0),IF('People_Inputs'!$E$32="CORP",'Payroll'!BN449,0),IF('People_Inputs'!$E$33="CORP",'Payroll'!BN469,0),IF('People_Inputs'!$E$34="CORP",'Payroll'!BN489,0),IF('People_Inputs'!$E$35="CORP",'Payroll'!BN509,0),IF('People_Inputs'!$E$36="CORP",'Payroll'!BN529,0),IF('People_Inputs'!$E$37="CORP",'Payroll'!BN549,0),IF('People_Inputs'!$E$38="CORP",'Payroll'!BN569,0),IF('People_Inputs'!$E$39="CORP",'Payroll'!BN589,0),IF('People_Inputs'!$E$40="CORP",'Payroll'!BN609,0),IF('People_Inputs'!$E$41="CORP",'Payroll'!BN629,0),IF('People_Inputs'!$E$42="CORP",'Payroll'!BN649,0),IF('People_Inputs'!$E$43="CORP",'Payroll'!BN669,0),IF('People_Inputs'!$E$44="CORP",'Payroll'!BN689,0),IF('People_Inputs'!$E$45="CORP",'Payroll'!BN709,0),IF('People_Inputs'!$E$46="CORP",'Payroll'!BN729,0),IF('People_Inputs'!$E$47="CORP",'Payroll'!BN749,0),IF('People_Inputs'!$E$48="CORP",'Payroll'!BN769,0),IF('People_Inputs'!$E$49="CORP",'Payroll'!BN789,0),IF('People_Inputs'!$E$50="CORP",'Payroll'!BN809,0),IF('People_Inputs'!$E$51="CORP",'Payroll'!BN829,0),IF('People_Inputs'!$E$52="CORP",'Payroll'!BN849,0),IF('People_Inputs'!$E$53="CORP",'Payroll'!BN869,0),IF('People_Inputs'!$E$54="CORP",'Payroll'!BN889,0),IF('People_Inputs'!$E$55="CORP",'Payroll'!BN909,0),IF('People_Inputs'!$E$56="CORP",'Payroll'!BN929,0),IF('People_Inputs'!$E$57="CORP",'Payroll'!BN949,0),IF('People_Inputs'!$E$58="CORP",'Payroll'!BN969,0),IF('People_Inputs'!$E$59="CORP",'Payroll'!BN989,0),IF('People_Inputs'!$E$60="CORP",'Payroll'!BN1009,0),IF('People_Inputs'!$E$61="CORP",'Payroll'!BN1029,0),IF('People_Inputs'!$E$62="CORP",'Payroll'!BN1049,0),IF('People_Inputs'!$E$63="CORP",'Payroll'!BN1069,0),IF('People_Inputs'!$E$64="CORP",'Payroll'!BN1089,0),IF('People_Inputs'!$E$65="CORP",'Payroll'!BN1109,0),IF('People_Inputs'!$E$66="CORP",'Payroll'!BN1129,0),IF('People_Inputs'!$E$67="CORP",'Payroll'!BN1149,0),IF('People_Inputs'!$E$68="CORP",'Payroll'!BN1169,0),IF('People_Inputs'!$E$69="CORP",'Payroll'!BN1189,0),IF('People_Inputs'!$E$70="CORP",'Payroll'!BN1209,0))</f>
        <v>0</v>
      </c>
      <c r="BO45" s="35">
        <f>SUM(IF('People_Inputs'!$E$11="CORP",'Payroll'!BO29,0),IF('People_Inputs'!$E$12="CORP",'Payroll'!BO49,0),IF('People_Inputs'!$E$13="CORP",'Payroll'!BO69,0),IF('People_Inputs'!$E$14="CORP",'Payroll'!BO89,0),IF('People_Inputs'!$E$15="CORP",'Payroll'!BO109,0),IF('People_Inputs'!$E$16="CORP",'Payroll'!BO129,0),IF('People_Inputs'!$E$17="CORP",'Payroll'!BO149,0),IF('People_Inputs'!$E$18="CORP",'Payroll'!BO169,0),IF('People_Inputs'!$E$19="CORP",'Payroll'!BO189,0),IF('People_Inputs'!$E$20="CORP",'Payroll'!BO209,0),IF('People_Inputs'!$E$21="CORP",'Payroll'!BO229,0),IF('People_Inputs'!$E$22="CORP",'Payroll'!BO249,0),IF('People_Inputs'!$E$23="CORP",'Payroll'!BO269,0),IF('People_Inputs'!$E$24="CORP",'Payroll'!BO289,0),IF('People_Inputs'!$E$25="CORP",'Payroll'!BO309,0),IF('People_Inputs'!$E$26="CORP",'Payroll'!BO329,0),IF('People_Inputs'!$E$27="CORP",'Payroll'!BO349,0),IF('People_Inputs'!$E$28="CORP",'Payroll'!BO369,0),IF('People_Inputs'!$E$29="CORP",'Payroll'!BO389,0),IF('People_Inputs'!$E$30="CORP",'Payroll'!BO409,0),IF('People_Inputs'!$E$31="CORP",'Payroll'!BO429,0),IF('People_Inputs'!$E$32="CORP",'Payroll'!BO449,0),IF('People_Inputs'!$E$33="CORP",'Payroll'!BO469,0),IF('People_Inputs'!$E$34="CORP",'Payroll'!BO489,0),IF('People_Inputs'!$E$35="CORP",'Payroll'!BO509,0),IF('People_Inputs'!$E$36="CORP",'Payroll'!BO529,0),IF('People_Inputs'!$E$37="CORP",'Payroll'!BO549,0),IF('People_Inputs'!$E$38="CORP",'Payroll'!BO569,0),IF('People_Inputs'!$E$39="CORP",'Payroll'!BO589,0),IF('People_Inputs'!$E$40="CORP",'Payroll'!BO609,0),IF('People_Inputs'!$E$41="CORP",'Payroll'!BO629,0),IF('People_Inputs'!$E$42="CORP",'Payroll'!BO649,0),IF('People_Inputs'!$E$43="CORP",'Payroll'!BO669,0),IF('People_Inputs'!$E$44="CORP",'Payroll'!BO689,0),IF('People_Inputs'!$E$45="CORP",'Payroll'!BO709,0),IF('People_Inputs'!$E$46="CORP",'Payroll'!BO729,0),IF('People_Inputs'!$E$47="CORP",'Payroll'!BO749,0),IF('People_Inputs'!$E$48="CORP",'Payroll'!BO769,0),IF('People_Inputs'!$E$49="CORP",'Payroll'!BO789,0),IF('People_Inputs'!$E$50="CORP",'Payroll'!BO809,0),IF('People_Inputs'!$E$51="CORP",'Payroll'!BO829,0),IF('People_Inputs'!$E$52="CORP",'Payroll'!BO849,0),IF('People_Inputs'!$E$53="CORP",'Payroll'!BO869,0),IF('People_Inputs'!$E$54="CORP",'Payroll'!BO889,0),IF('People_Inputs'!$E$55="CORP",'Payroll'!BO909,0),IF('People_Inputs'!$E$56="CORP",'Payroll'!BO929,0),IF('People_Inputs'!$E$57="CORP",'Payroll'!BO949,0),IF('People_Inputs'!$E$58="CORP",'Payroll'!BO969,0),IF('People_Inputs'!$E$59="CORP",'Payroll'!BO989,0),IF('People_Inputs'!$E$60="CORP",'Payroll'!BO1009,0),IF('People_Inputs'!$E$61="CORP",'Payroll'!BO1029,0),IF('People_Inputs'!$E$62="CORP",'Payroll'!BO1049,0),IF('People_Inputs'!$E$63="CORP",'Payroll'!BO1069,0),IF('People_Inputs'!$E$64="CORP",'Payroll'!BO1089,0),IF('People_Inputs'!$E$65="CORP",'Payroll'!BO1109,0),IF('People_Inputs'!$E$66="CORP",'Payroll'!BO1129,0),IF('People_Inputs'!$E$67="CORP",'Payroll'!BO1149,0),IF('People_Inputs'!$E$68="CORP",'Payroll'!BO1169,0),IF('People_Inputs'!$E$69="CORP",'Payroll'!BO1189,0),IF('People_Inputs'!$E$70="CORP",'Payroll'!BO1209,0))</f>
        <v>0</v>
      </c>
    </row>
    <row r="46" ht="22" customHeight="1">
      <c r="A46" s="2" t="str">
        <v>CORP.EQUIPMENT</v>
      </c>
      <c r="B46" s="6" t="str">
        <v>Corporate (CORP): IT equipment (Capex)</v>
      </c>
      <c r="C46" s="2" t="str">
        <v>EUR</v>
      </c>
      <c r="D46" s="2" t="str">
        <v>SUM</v>
      </c>
      <c r="E46" s="36">
        <f>SUM(H46:BO46)</f>
        <v>0</v>
      </c>
      <c r="F46" s="6" t="str">
        <v>Bought at hire and replaced on the cycle set on Inputs</v>
      </c>
      <c r="G46" s="2"/>
      <c r="H46" s="35">
        <f>SUM(IF('People_Inputs'!$E$11="CORP",'Payroll'!H30,0),IF('People_Inputs'!$E$12="CORP",'Payroll'!H50,0),IF('People_Inputs'!$E$13="CORP",'Payroll'!H70,0),IF('People_Inputs'!$E$14="CORP",'Payroll'!H90,0),IF('People_Inputs'!$E$15="CORP",'Payroll'!H110,0),IF('People_Inputs'!$E$16="CORP",'Payroll'!H130,0),IF('People_Inputs'!$E$17="CORP",'Payroll'!H150,0),IF('People_Inputs'!$E$18="CORP",'Payroll'!H170,0),IF('People_Inputs'!$E$19="CORP",'Payroll'!H190,0),IF('People_Inputs'!$E$20="CORP",'Payroll'!H210,0),IF('People_Inputs'!$E$21="CORP",'Payroll'!H230,0),IF('People_Inputs'!$E$22="CORP",'Payroll'!H250,0),IF('People_Inputs'!$E$23="CORP",'Payroll'!H270,0),IF('People_Inputs'!$E$24="CORP",'Payroll'!H290,0),IF('People_Inputs'!$E$25="CORP",'Payroll'!H310,0),IF('People_Inputs'!$E$26="CORP",'Payroll'!H330,0),IF('People_Inputs'!$E$27="CORP",'Payroll'!H350,0),IF('People_Inputs'!$E$28="CORP",'Payroll'!H370,0),IF('People_Inputs'!$E$29="CORP",'Payroll'!H390,0),IF('People_Inputs'!$E$30="CORP",'Payroll'!H410,0),IF('People_Inputs'!$E$31="CORP",'Payroll'!H430,0),IF('People_Inputs'!$E$32="CORP",'Payroll'!H450,0),IF('People_Inputs'!$E$33="CORP",'Payroll'!H470,0),IF('People_Inputs'!$E$34="CORP",'Payroll'!H490,0),IF('People_Inputs'!$E$35="CORP",'Payroll'!H510,0),IF('People_Inputs'!$E$36="CORP",'Payroll'!H530,0),IF('People_Inputs'!$E$37="CORP",'Payroll'!H550,0),IF('People_Inputs'!$E$38="CORP",'Payroll'!H570,0),IF('People_Inputs'!$E$39="CORP",'Payroll'!H590,0),IF('People_Inputs'!$E$40="CORP",'Payroll'!H610,0),IF('People_Inputs'!$E$41="CORP",'Payroll'!H630,0),IF('People_Inputs'!$E$42="CORP",'Payroll'!H650,0),IF('People_Inputs'!$E$43="CORP",'Payroll'!H670,0),IF('People_Inputs'!$E$44="CORP",'Payroll'!H690,0),IF('People_Inputs'!$E$45="CORP",'Payroll'!H710,0),IF('People_Inputs'!$E$46="CORP",'Payroll'!H730,0),IF('People_Inputs'!$E$47="CORP",'Payroll'!H750,0),IF('People_Inputs'!$E$48="CORP",'Payroll'!H770,0),IF('People_Inputs'!$E$49="CORP",'Payroll'!H790,0),IF('People_Inputs'!$E$50="CORP",'Payroll'!H810,0),IF('People_Inputs'!$E$51="CORP",'Payroll'!H830,0),IF('People_Inputs'!$E$52="CORP",'Payroll'!H850,0),IF('People_Inputs'!$E$53="CORP",'Payroll'!H870,0),IF('People_Inputs'!$E$54="CORP",'Payroll'!H890,0),IF('People_Inputs'!$E$55="CORP",'Payroll'!H910,0),IF('People_Inputs'!$E$56="CORP",'Payroll'!H930,0),IF('People_Inputs'!$E$57="CORP",'Payroll'!H950,0),IF('People_Inputs'!$E$58="CORP",'Payroll'!H970,0),IF('People_Inputs'!$E$59="CORP",'Payroll'!H990,0),IF('People_Inputs'!$E$60="CORP",'Payroll'!H1010,0),IF('People_Inputs'!$E$61="CORP",'Payroll'!H1030,0),IF('People_Inputs'!$E$62="CORP",'Payroll'!H1050,0),IF('People_Inputs'!$E$63="CORP",'Payroll'!H1070,0),IF('People_Inputs'!$E$64="CORP",'Payroll'!H1090,0),IF('People_Inputs'!$E$65="CORP",'Payroll'!H1110,0),IF('People_Inputs'!$E$66="CORP",'Payroll'!H1130,0),IF('People_Inputs'!$E$67="CORP",'Payroll'!H1150,0),IF('People_Inputs'!$E$68="CORP",'Payroll'!H1170,0),IF('People_Inputs'!$E$69="CORP",'Payroll'!H1190,0),IF('People_Inputs'!$E$70="CORP",'Payroll'!H1210,0))</f>
        <v>0</v>
      </c>
      <c r="I46" s="35">
        <f>SUM(IF('People_Inputs'!$E$11="CORP",'Payroll'!I30,0),IF('People_Inputs'!$E$12="CORP",'Payroll'!I50,0),IF('People_Inputs'!$E$13="CORP",'Payroll'!I70,0),IF('People_Inputs'!$E$14="CORP",'Payroll'!I90,0),IF('People_Inputs'!$E$15="CORP",'Payroll'!I110,0),IF('People_Inputs'!$E$16="CORP",'Payroll'!I130,0),IF('People_Inputs'!$E$17="CORP",'Payroll'!I150,0),IF('People_Inputs'!$E$18="CORP",'Payroll'!I170,0),IF('People_Inputs'!$E$19="CORP",'Payroll'!I190,0),IF('People_Inputs'!$E$20="CORP",'Payroll'!I210,0),IF('People_Inputs'!$E$21="CORP",'Payroll'!I230,0),IF('People_Inputs'!$E$22="CORP",'Payroll'!I250,0),IF('People_Inputs'!$E$23="CORP",'Payroll'!I270,0),IF('People_Inputs'!$E$24="CORP",'Payroll'!I290,0),IF('People_Inputs'!$E$25="CORP",'Payroll'!I310,0),IF('People_Inputs'!$E$26="CORP",'Payroll'!I330,0),IF('People_Inputs'!$E$27="CORP",'Payroll'!I350,0),IF('People_Inputs'!$E$28="CORP",'Payroll'!I370,0),IF('People_Inputs'!$E$29="CORP",'Payroll'!I390,0),IF('People_Inputs'!$E$30="CORP",'Payroll'!I410,0),IF('People_Inputs'!$E$31="CORP",'Payroll'!I430,0),IF('People_Inputs'!$E$32="CORP",'Payroll'!I450,0),IF('People_Inputs'!$E$33="CORP",'Payroll'!I470,0),IF('People_Inputs'!$E$34="CORP",'Payroll'!I490,0),IF('People_Inputs'!$E$35="CORP",'Payroll'!I510,0),IF('People_Inputs'!$E$36="CORP",'Payroll'!I530,0),IF('People_Inputs'!$E$37="CORP",'Payroll'!I550,0),IF('People_Inputs'!$E$38="CORP",'Payroll'!I570,0),IF('People_Inputs'!$E$39="CORP",'Payroll'!I590,0),IF('People_Inputs'!$E$40="CORP",'Payroll'!I610,0),IF('People_Inputs'!$E$41="CORP",'Payroll'!I630,0),IF('People_Inputs'!$E$42="CORP",'Payroll'!I650,0),IF('People_Inputs'!$E$43="CORP",'Payroll'!I670,0),IF('People_Inputs'!$E$44="CORP",'Payroll'!I690,0),IF('People_Inputs'!$E$45="CORP",'Payroll'!I710,0),IF('People_Inputs'!$E$46="CORP",'Payroll'!I730,0),IF('People_Inputs'!$E$47="CORP",'Payroll'!I750,0),IF('People_Inputs'!$E$48="CORP",'Payroll'!I770,0),IF('People_Inputs'!$E$49="CORP",'Payroll'!I790,0),IF('People_Inputs'!$E$50="CORP",'Payroll'!I810,0),IF('People_Inputs'!$E$51="CORP",'Payroll'!I830,0),IF('People_Inputs'!$E$52="CORP",'Payroll'!I850,0),IF('People_Inputs'!$E$53="CORP",'Payroll'!I870,0),IF('People_Inputs'!$E$54="CORP",'Payroll'!I890,0),IF('People_Inputs'!$E$55="CORP",'Payroll'!I910,0),IF('People_Inputs'!$E$56="CORP",'Payroll'!I930,0),IF('People_Inputs'!$E$57="CORP",'Payroll'!I950,0),IF('People_Inputs'!$E$58="CORP",'Payroll'!I970,0),IF('People_Inputs'!$E$59="CORP",'Payroll'!I990,0),IF('People_Inputs'!$E$60="CORP",'Payroll'!I1010,0),IF('People_Inputs'!$E$61="CORP",'Payroll'!I1030,0),IF('People_Inputs'!$E$62="CORP",'Payroll'!I1050,0),IF('People_Inputs'!$E$63="CORP",'Payroll'!I1070,0),IF('People_Inputs'!$E$64="CORP",'Payroll'!I1090,0),IF('People_Inputs'!$E$65="CORP",'Payroll'!I1110,0),IF('People_Inputs'!$E$66="CORP",'Payroll'!I1130,0),IF('People_Inputs'!$E$67="CORP",'Payroll'!I1150,0),IF('People_Inputs'!$E$68="CORP",'Payroll'!I1170,0),IF('People_Inputs'!$E$69="CORP",'Payroll'!I1190,0),IF('People_Inputs'!$E$70="CORP",'Payroll'!I1210,0))</f>
        <v>0</v>
      </c>
      <c r="J46" s="35">
        <f>SUM(IF('People_Inputs'!$E$11="CORP",'Payroll'!J30,0),IF('People_Inputs'!$E$12="CORP",'Payroll'!J50,0),IF('People_Inputs'!$E$13="CORP",'Payroll'!J70,0),IF('People_Inputs'!$E$14="CORP",'Payroll'!J90,0),IF('People_Inputs'!$E$15="CORP",'Payroll'!J110,0),IF('People_Inputs'!$E$16="CORP",'Payroll'!J130,0),IF('People_Inputs'!$E$17="CORP",'Payroll'!J150,0),IF('People_Inputs'!$E$18="CORP",'Payroll'!J170,0),IF('People_Inputs'!$E$19="CORP",'Payroll'!J190,0),IF('People_Inputs'!$E$20="CORP",'Payroll'!J210,0),IF('People_Inputs'!$E$21="CORP",'Payroll'!J230,0),IF('People_Inputs'!$E$22="CORP",'Payroll'!J250,0),IF('People_Inputs'!$E$23="CORP",'Payroll'!J270,0),IF('People_Inputs'!$E$24="CORP",'Payroll'!J290,0),IF('People_Inputs'!$E$25="CORP",'Payroll'!J310,0),IF('People_Inputs'!$E$26="CORP",'Payroll'!J330,0),IF('People_Inputs'!$E$27="CORP",'Payroll'!J350,0),IF('People_Inputs'!$E$28="CORP",'Payroll'!J370,0),IF('People_Inputs'!$E$29="CORP",'Payroll'!J390,0),IF('People_Inputs'!$E$30="CORP",'Payroll'!J410,0),IF('People_Inputs'!$E$31="CORP",'Payroll'!J430,0),IF('People_Inputs'!$E$32="CORP",'Payroll'!J450,0),IF('People_Inputs'!$E$33="CORP",'Payroll'!J470,0),IF('People_Inputs'!$E$34="CORP",'Payroll'!J490,0),IF('People_Inputs'!$E$35="CORP",'Payroll'!J510,0),IF('People_Inputs'!$E$36="CORP",'Payroll'!J530,0),IF('People_Inputs'!$E$37="CORP",'Payroll'!J550,0),IF('People_Inputs'!$E$38="CORP",'Payroll'!J570,0),IF('People_Inputs'!$E$39="CORP",'Payroll'!J590,0),IF('People_Inputs'!$E$40="CORP",'Payroll'!J610,0),IF('People_Inputs'!$E$41="CORP",'Payroll'!J630,0),IF('People_Inputs'!$E$42="CORP",'Payroll'!J650,0),IF('People_Inputs'!$E$43="CORP",'Payroll'!J670,0),IF('People_Inputs'!$E$44="CORP",'Payroll'!J690,0),IF('People_Inputs'!$E$45="CORP",'Payroll'!J710,0),IF('People_Inputs'!$E$46="CORP",'Payroll'!J730,0),IF('People_Inputs'!$E$47="CORP",'Payroll'!J750,0),IF('People_Inputs'!$E$48="CORP",'Payroll'!J770,0),IF('People_Inputs'!$E$49="CORP",'Payroll'!J790,0),IF('People_Inputs'!$E$50="CORP",'Payroll'!J810,0),IF('People_Inputs'!$E$51="CORP",'Payroll'!J830,0),IF('People_Inputs'!$E$52="CORP",'Payroll'!J850,0),IF('People_Inputs'!$E$53="CORP",'Payroll'!J870,0),IF('People_Inputs'!$E$54="CORP",'Payroll'!J890,0),IF('People_Inputs'!$E$55="CORP",'Payroll'!J910,0),IF('People_Inputs'!$E$56="CORP",'Payroll'!J930,0),IF('People_Inputs'!$E$57="CORP",'Payroll'!J950,0),IF('People_Inputs'!$E$58="CORP",'Payroll'!J970,0),IF('People_Inputs'!$E$59="CORP",'Payroll'!J990,0),IF('People_Inputs'!$E$60="CORP",'Payroll'!J1010,0),IF('People_Inputs'!$E$61="CORP",'Payroll'!J1030,0),IF('People_Inputs'!$E$62="CORP",'Payroll'!J1050,0),IF('People_Inputs'!$E$63="CORP",'Payroll'!J1070,0),IF('People_Inputs'!$E$64="CORP",'Payroll'!J1090,0),IF('People_Inputs'!$E$65="CORP",'Payroll'!J1110,0),IF('People_Inputs'!$E$66="CORP",'Payroll'!J1130,0),IF('People_Inputs'!$E$67="CORP",'Payroll'!J1150,0),IF('People_Inputs'!$E$68="CORP",'Payroll'!J1170,0),IF('People_Inputs'!$E$69="CORP",'Payroll'!J1190,0),IF('People_Inputs'!$E$70="CORP",'Payroll'!J1210,0))</f>
        <v>0</v>
      </c>
      <c r="K46" s="35">
        <f>SUM(IF('People_Inputs'!$E$11="CORP",'Payroll'!K30,0),IF('People_Inputs'!$E$12="CORP",'Payroll'!K50,0),IF('People_Inputs'!$E$13="CORP",'Payroll'!K70,0),IF('People_Inputs'!$E$14="CORP",'Payroll'!K90,0),IF('People_Inputs'!$E$15="CORP",'Payroll'!K110,0),IF('People_Inputs'!$E$16="CORP",'Payroll'!K130,0),IF('People_Inputs'!$E$17="CORP",'Payroll'!K150,0),IF('People_Inputs'!$E$18="CORP",'Payroll'!K170,0),IF('People_Inputs'!$E$19="CORP",'Payroll'!K190,0),IF('People_Inputs'!$E$20="CORP",'Payroll'!K210,0),IF('People_Inputs'!$E$21="CORP",'Payroll'!K230,0),IF('People_Inputs'!$E$22="CORP",'Payroll'!K250,0),IF('People_Inputs'!$E$23="CORP",'Payroll'!K270,0),IF('People_Inputs'!$E$24="CORP",'Payroll'!K290,0),IF('People_Inputs'!$E$25="CORP",'Payroll'!K310,0),IF('People_Inputs'!$E$26="CORP",'Payroll'!K330,0),IF('People_Inputs'!$E$27="CORP",'Payroll'!K350,0),IF('People_Inputs'!$E$28="CORP",'Payroll'!K370,0),IF('People_Inputs'!$E$29="CORP",'Payroll'!K390,0),IF('People_Inputs'!$E$30="CORP",'Payroll'!K410,0),IF('People_Inputs'!$E$31="CORP",'Payroll'!K430,0),IF('People_Inputs'!$E$32="CORP",'Payroll'!K450,0),IF('People_Inputs'!$E$33="CORP",'Payroll'!K470,0),IF('People_Inputs'!$E$34="CORP",'Payroll'!K490,0),IF('People_Inputs'!$E$35="CORP",'Payroll'!K510,0),IF('People_Inputs'!$E$36="CORP",'Payroll'!K530,0),IF('People_Inputs'!$E$37="CORP",'Payroll'!K550,0),IF('People_Inputs'!$E$38="CORP",'Payroll'!K570,0),IF('People_Inputs'!$E$39="CORP",'Payroll'!K590,0),IF('People_Inputs'!$E$40="CORP",'Payroll'!K610,0),IF('People_Inputs'!$E$41="CORP",'Payroll'!K630,0),IF('People_Inputs'!$E$42="CORP",'Payroll'!K650,0),IF('People_Inputs'!$E$43="CORP",'Payroll'!K670,0),IF('People_Inputs'!$E$44="CORP",'Payroll'!K690,0),IF('People_Inputs'!$E$45="CORP",'Payroll'!K710,0),IF('People_Inputs'!$E$46="CORP",'Payroll'!K730,0),IF('People_Inputs'!$E$47="CORP",'Payroll'!K750,0),IF('People_Inputs'!$E$48="CORP",'Payroll'!K770,0),IF('People_Inputs'!$E$49="CORP",'Payroll'!K790,0),IF('People_Inputs'!$E$50="CORP",'Payroll'!K810,0),IF('People_Inputs'!$E$51="CORP",'Payroll'!K830,0),IF('People_Inputs'!$E$52="CORP",'Payroll'!K850,0),IF('People_Inputs'!$E$53="CORP",'Payroll'!K870,0),IF('People_Inputs'!$E$54="CORP",'Payroll'!K890,0),IF('People_Inputs'!$E$55="CORP",'Payroll'!K910,0),IF('People_Inputs'!$E$56="CORP",'Payroll'!K930,0),IF('People_Inputs'!$E$57="CORP",'Payroll'!K950,0),IF('People_Inputs'!$E$58="CORP",'Payroll'!K970,0),IF('People_Inputs'!$E$59="CORP",'Payroll'!K990,0),IF('People_Inputs'!$E$60="CORP",'Payroll'!K1010,0),IF('People_Inputs'!$E$61="CORP",'Payroll'!K1030,0),IF('People_Inputs'!$E$62="CORP",'Payroll'!K1050,0),IF('People_Inputs'!$E$63="CORP",'Payroll'!K1070,0),IF('People_Inputs'!$E$64="CORP",'Payroll'!K1090,0),IF('People_Inputs'!$E$65="CORP",'Payroll'!K1110,0),IF('People_Inputs'!$E$66="CORP",'Payroll'!K1130,0),IF('People_Inputs'!$E$67="CORP",'Payroll'!K1150,0),IF('People_Inputs'!$E$68="CORP",'Payroll'!K1170,0),IF('People_Inputs'!$E$69="CORP",'Payroll'!K1190,0),IF('People_Inputs'!$E$70="CORP",'Payroll'!K1210,0))</f>
        <v>0</v>
      </c>
      <c r="L46" s="35">
        <f>SUM(IF('People_Inputs'!$E$11="CORP",'Payroll'!L30,0),IF('People_Inputs'!$E$12="CORP",'Payroll'!L50,0),IF('People_Inputs'!$E$13="CORP",'Payroll'!L70,0),IF('People_Inputs'!$E$14="CORP",'Payroll'!L90,0),IF('People_Inputs'!$E$15="CORP",'Payroll'!L110,0),IF('People_Inputs'!$E$16="CORP",'Payroll'!L130,0),IF('People_Inputs'!$E$17="CORP",'Payroll'!L150,0),IF('People_Inputs'!$E$18="CORP",'Payroll'!L170,0),IF('People_Inputs'!$E$19="CORP",'Payroll'!L190,0),IF('People_Inputs'!$E$20="CORP",'Payroll'!L210,0),IF('People_Inputs'!$E$21="CORP",'Payroll'!L230,0),IF('People_Inputs'!$E$22="CORP",'Payroll'!L250,0),IF('People_Inputs'!$E$23="CORP",'Payroll'!L270,0),IF('People_Inputs'!$E$24="CORP",'Payroll'!L290,0),IF('People_Inputs'!$E$25="CORP",'Payroll'!L310,0),IF('People_Inputs'!$E$26="CORP",'Payroll'!L330,0),IF('People_Inputs'!$E$27="CORP",'Payroll'!L350,0),IF('People_Inputs'!$E$28="CORP",'Payroll'!L370,0),IF('People_Inputs'!$E$29="CORP",'Payroll'!L390,0),IF('People_Inputs'!$E$30="CORP",'Payroll'!L410,0),IF('People_Inputs'!$E$31="CORP",'Payroll'!L430,0),IF('People_Inputs'!$E$32="CORP",'Payroll'!L450,0),IF('People_Inputs'!$E$33="CORP",'Payroll'!L470,0),IF('People_Inputs'!$E$34="CORP",'Payroll'!L490,0),IF('People_Inputs'!$E$35="CORP",'Payroll'!L510,0),IF('People_Inputs'!$E$36="CORP",'Payroll'!L530,0),IF('People_Inputs'!$E$37="CORP",'Payroll'!L550,0),IF('People_Inputs'!$E$38="CORP",'Payroll'!L570,0),IF('People_Inputs'!$E$39="CORP",'Payroll'!L590,0),IF('People_Inputs'!$E$40="CORP",'Payroll'!L610,0),IF('People_Inputs'!$E$41="CORP",'Payroll'!L630,0),IF('People_Inputs'!$E$42="CORP",'Payroll'!L650,0),IF('People_Inputs'!$E$43="CORP",'Payroll'!L670,0),IF('People_Inputs'!$E$44="CORP",'Payroll'!L690,0),IF('People_Inputs'!$E$45="CORP",'Payroll'!L710,0),IF('People_Inputs'!$E$46="CORP",'Payroll'!L730,0),IF('People_Inputs'!$E$47="CORP",'Payroll'!L750,0),IF('People_Inputs'!$E$48="CORP",'Payroll'!L770,0),IF('People_Inputs'!$E$49="CORP",'Payroll'!L790,0),IF('People_Inputs'!$E$50="CORP",'Payroll'!L810,0),IF('People_Inputs'!$E$51="CORP",'Payroll'!L830,0),IF('People_Inputs'!$E$52="CORP",'Payroll'!L850,0),IF('People_Inputs'!$E$53="CORP",'Payroll'!L870,0),IF('People_Inputs'!$E$54="CORP",'Payroll'!L890,0),IF('People_Inputs'!$E$55="CORP",'Payroll'!L910,0),IF('People_Inputs'!$E$56="CORP",'Payroll'!L930,0),IF('People_Inputs'!$E$57="CORP",'Payroll'!L950,0),IF('People_Inputs'!$E$58="CORP",'Payroll'!L970,0),IF('People_Inputs'!$E$59="CORP",'Payroll'!L990,0),IF('People_Inputs'!$E$60="CORP",'Payroll'!L1010,0),IF('People_Inputs'!$E$61="CORP",'Payroll'!L1030,0),IF('People_Inputs'!$E$62="CORP",'Payroll'!L1050,0),IF('People_Inputs'!$E$63="CORP",'Payroll'!L1070,0),IF('People_Inputs'!$E$64="CORP",'Payroll'!L1090,0),IF('People_Inputs'!$E$65="CORP",'Payroll'!L1110,0),IF('People_Inputs'!$E$66="CORP",'Payroll'!L1130,0),IF('People_Inputs'!$E$67="CORP",'Payroll'!L1150,0),IF('People_Inputs'!$E$68="CORP",'Payroll'!L1170,0),IF('People_Inputs'!$E$69="CORP",'Payroll'!L1190,0),IF('People_Inputs'!$E$70="CORP",'Payroll'!L1210,0))</f>
        <v>0</v>
      </c>
      <c r="M46" s="35">
        <f>SUM(IF('People_Inputs'!$E$11="CORP",'Payroll'!M30,0),IF('People_Inputs'!$E$12="CORP",'Payroll'!M50,0),IF('People_Inputs'!$E$13="CORP",'Payroll'!M70,0),IF('People_Inputs'!$E$14="CORP",'Payroll'!M90,0),IF('People_Inputs'!$E$15="CORP",'Payroll'!M110,0),IF('People_Inputs'!$E$16="CORP",'Payroll'!M130,0),IF('People_Inputs'!$E$17="CORP",'Payroll'!M150,0),IF('People_Inputs'!$E$18="CORP",'Payroll'!M170,0),IF('People_Inputs'!$E$19="CORP",'Payroll'!M190,0),IF('People_Inputs'!$E$20="CORP",'Payroll'!M210,0),IF('People_Inputs'!$E$21="CORP",'Payroll'!M230,0),IF('People_Inputs'!$E$22="CORP",'Payroll'!M250,0),IF('People_Inputs'!$E$23="CORP",'Payroll'!M270,0),IF('People_Inputs'!$E$24="CORP",'Payroll'!M290,0),IF('People_Inputs'!$E$25="CORP",'Payroll'!M310,0),IF('People_Inputs'!$E$26="CORP",'Payroll'!M330,0),IF('People_Inputs'!$E$27="CORP",'Payroll'!M350,0),IF('People_Inputs'!$E$28="CORP",'Payroll'!M370,0),IF('People_Inputs'!$E$29="CORP",'Payroll'!M390,0),IF('People_Inputs'!$E$30="CORP",'Payroll'!M410,0),IF('People_Inputs'!$E$31="CORP",'Payroll'!M430,0),IF('People_Inputs'!$E$32="CORP",'Payroll'!M450,0),IF('People_Inputs'!$E$33="CORP",'Payroll'!M470,0),IF('People_Inputs'!$E$34="CORP",'Payroll'!M490,0),IF('People_Inputs'!$E$35="CORP",'Payroll'!M510,0),IF('People_Inputs'!$E$36="CORP",'Payroll'!M530,0),IF('People_Inputs'!$E$37="CORP",'Payroll'!M550,0),IF('People_Inputs'!$E$38="CORP",'Payroll'!M570,0),IF('People_Inputs'!$E$39="CORP",'Payroll'!M590,0),IF('People_Inputs'!$E$40="CORP",'Payroll'!M610,0),IF('People_Inputs'!$E$41="CORP",'Payroll'!M630,0),IF('People_Inputs'!$E$42="CORP",'Payroll'!M650,0),IF('People_Inputs'!$E$43="CORP",'Payroll'!M670,0),IF('People_Inputs'!$E$44="CORP",'Payroll'!M690,0),IF('People_Inputs'!$E$45="CORP",'Payroll'!M710,0),IF('People_Inputs'!$E$46="CORP",'Payroll'!M730,0),IF('People_Inputs'!$E$47="CORP",'Payroll'!M750,0),IF('People_Inputs'!$E$48="CORP",'Payroll'!M770,0),IF('People_Inputs'!$E$49="CORP",'Payroll'!M790,0),IF('People_Inputs'!$E$50="CORP",'Payroll'!M810,0),IF('People_Inputs'!$E$51="CORP",'Payroll'!M830,0),IF('People_Inputs'!$E$52="CORP",'Payroll'!M850,0),IF('People_Inputs'!$E$53="CORP",'Payroll'!M870,0),IF('People_Inputs'!$E$54="CORP",'Payroll'!M890,0),IF('People_Inputs'!$E$55="CORP",'Payroll'!M910,0),IF('People_Inputs'!$E$56="CORP",'Payroll'!M930,0),IF('People_Inputs'!$E$57="CORP",'Payroll'!M950,0),IF('People_Inputs'!$E$58="CORP",'Payroll'!M970,0),IF('People_Inputs'!$E$59="CORP",'Payroll'!M990,0),IF('People_Inputs'!$E$60="CORP",'Payroll'!M1010,0),IF('People_Inputs'!$E$61="CORP",'Payroll'!M1030,0),IF('People_Inputs'!$E$62="CORP",'Payroll'!M1050,0),IF('People_Inputs'!$E$63="CORP",'Payroll'!M1070,0),IF('People_Inputs'!$E$64="CORP",'Payroll'!M1090,0),IF('People_Inputs'!$E$65="CORP",'Payroll'!M1110,0),IF('People_Inputs'!$E$66="CORP",'Payroll'!M1130,0),IF('People_Inputs'!$E$67="CORP",'Payroll'!M1150,0),IF('People_Inputs'!$E$68="CORP",'Payroll'!M1170,0),IF('People_Inputs'!$E$69="CORP",'Payroll'!M1190,0),IF('People_Inputs'!$E$70="CORP",'Payroll'!M1210,0))</f>
        <v>0</v>
      </c>
      <c r="N46" s="35">
        <f>SUM(IF('People_Inputs'!$E$11="CORP",'Payroll'!N30,0),IF('People_Inputs'!$E$12="CORP",'Payroll'!N50,0),IF('People_Inputs'!$E$13="CORP",'Payroll'!N70,0),IF('People_Inputs'!$E$14="CORP",'Payroll'!N90,0),IF('People_Inputs'!$E$15="CORP",'Payroll'!N110,0),IF('People_Inputs'!$E$16="CORP",'Payroll'!N130,0),IF('People_Inputs'!$E$17="CORP",'Payroll'!N150,0),IF('People_Inputs'!$E$18="CORP",'Payroll'!N170,0),IF('People_Inputs'!$E$19="CORP",'Payroll'!N190,0),IF('People_Inputs'!$E$20="CORP",'Payroll'!N210,0),IF('People_Inputs'!$E$21="CORP",'Payroll'!N230,0),IF('People_Inputs'!$E$22="CORP",'Payroll'!N250,0),IF('People_Inputs'!$E$23="CORP",'Payroll'!N270,0),IF('People_Inputs'!$E$24="CORP",'Payroll'!N290,0),IF('People_Inputs'!$E$25="CORP",'Payroll'!N310,0),IF('People_Inputs'!$E$26="CORP",'Payroll'!N330,0),IF('People_Inputs'!$E$27="CORP",'Payroll'!N350,0),IF('People_Inputs'!$E$28="CORP",'Payroll'!N370,0),IF('People_Inputs'!$E$29="CORP",'Payroll'!N390,0),IF('People_Inputs'!$E$30="CORP",'Payroll'!N410,0),IF('People_Inputs'!$E$31="CORP",'Payroll'!N430,0),IF('People_Inputs'!$E$32="CORP",'Payroll'!N450,0),IF('People_Inputs'!$E$33="CORP",'Payroll'!N470,0),IF('People_Inputs'!$E$34="CORP",'Payroll'!N490,0),IF('People_Inputs'!$E$35="CORP",'Payroll'!N510,0),IF('People_Inputs'!$E$36="CORP",'Payroll'!N530,0),IF('People_Inputs'!$E$37="CORP",'Payroll'!N550,0),IF('People_Inputs'!$E$38="CORP",'Payroll'!N570,0),IF('People_Inputs'!$E$39="CORP",'Payroll'!N590,0),IF('People_Inputs'!$E$40="CORP",'Payroll'!N610,0),IF('People_Inputs'!$E$41="CORP",'Payroll'!N630,0),IF('People_Inputs'!$E$42="CORP",'Payroll'!N650,0),IF('People_Inputs'!$E$43="CORP",'Payroll'!N670,0),IF('People_Inputs'!$E$44="CORP",'Payroll'!N690,0),IF('People_Inputs'!$E$45="CORP",'Payroll'!N710,0),IF('People_Inputs'!$E$46="CORP",'Payroll'!N730,0),IF('People_Inputs'!$E$47="CORP",'Payroll'!N750,0),IF('People_Inputs'!$E$48="CORP",'Payroll'!N770,0),IF('People_Inputs'!$E$49="CORP",'Payroll'!N790,0),IF('People_Inputs'!$E$50="CORP",'Payroll'!N810,0),IF('People_Inputs'!$E$51="CORP",'Payroll'!N830,0),IF('People_Inputs'!$E$52="CORP",'Payroll'!N850,0),IF('People_Inputs'!$E$53="CORP",'Payroll'!N870,0),IF('People_Inputs'!$E$54="CORP",'Payroll'!N890,0),IF('People_Inputs'!$E$55="CORP",'Payroll'!N910,0),IF('People_Inputs'!$E$56="CORP",'Payroll'!N930,0),IF('People_Inputs'!$E$57="CORP",'Payroll'!N950,0),IF('People_Inputs'!$E$58="CORP",'Payroll'!N970,0),IF('People_Inputs'!$E$59="CORP",'Payroll'!N990,0),IF('People_Inputs'!$E$60="CORP",'Payroll'!N1010,0),IF('People_Inputs'!$E$61="CORP",'Payroll'!N1030,0),IF('People_Inputs'!$E$62="CORP",'Payroll'!N1050,0),IF('People_Inputs'!$E$63="CORP",'Payroll'!N1070,0),IF('People_Inputs'!$E$64="CORP",'Payroll'!N1090,0),IF('People_Inputs'!$E$65="CORP",'Payroll'!N1110,0),IF('People_Inputs'!$E$66="CORP",'Payroll'!N1130,0),IF('People_Inputs'!$E$67="CORP",'Payroll'!N1150,0),IF('People_Inputs'!$E$68="CORP",'Payroll'!N1170,0),IF('People_Inputs'!$E$69="CORP",'Payroll'!N1190,0),IF('People_Inputs'!$E$70="CORP",'Payroll'!N1210,0))</f>
        <v>0</v>
      </c>
      <c r="O46" s="35">
        <f>SUM(IF('People_Inputs'!$E$11="CORP",'Payroll'!O30,0),IF('People_Inputs'!$E$12="CORP",'Payroll'!O50,0),IF('People_Inputs'!$E$13="CORP",'Payroll'!O70,0),IF('People_Inputs'!$E$14="CORP",'Payroll'!O90,0),IF('People_Inputs'!$E$15="CORP",'Payroll'!O110,0),IF('People_Inputs'!$E$16="CORP",'Payroll'!O130,0),IF('People_Inputs'!$E$17="CORP",'Payroll'!O150,0),IF('People_Inputs'!$E$18="CORP",'Payroll'!O170,0),IF('People_Inputs'!$E$19="CORP",'Payroll'!O190,0),IF('People_Inputs'!$E$20="CORP",'Payroll'!O210,0),IF('People_Inputs'!$E$21="CORP",'Payroll'!O230,0),IF('People_Inputs'!$E$22="CORP",'Payroll'!O250,0),IF('People_Inputs'!$E$23="CORP",'Payroll'!O270,0),IF('People_Inputs'!$E$24="CORP",'Payroll'!O290,0),IF('People_Inputs'!$E$25="CORP",'Payroll'!O310,0),IF('People_Inputs'!$E$26="CORP",'Payroll'!O330,0),IF('People_Inputs'!$E$27="CORP",'Payroll'!O350,0),IF('People_Inputs'!$E$28="CORP",'Payroll'!O370,0),IF('People_Inputs'!$E$29="CORP",'Payroll'!O390,0),IF('People_Inputs'!$E$30="CORP",'Payroll'!O410,0),IF('People_Inputs'!$E$31="CORP",'Payroll'!O430,0),IF('People_Inputs'!$E$32="CORP",'Payroll'!O450,0),IF('People_Inputs'!$E$33="CORP",'Payroll'!O470,0),IF('People_Inputs'!$E$34="CORP",'Payroll'!O490,0),IF('People_Inputs'!$E$35="CORP",'Payroll'!O510,0),IF('People_Inputs'!$E$36="CORP",'Payroll'!O530,0),IF('People_Inputs'!$E$37="CORP",'Payroll'!O550,0),IF('People_Inputs'!$E$38="CORP",'Payroll'!O570,0),IF('People_Inputs'!$E$39="CORP",'Payroll'!O590,0),IF('People_Inputs'!$E$40="CORP",'Payroll'!O610,0),IF('People_Inputs'!$E$41="CORP",'Payroll'!O630,0),IF('People_Inputs'!$E$42="CORP",'Payroll'!O650,0),IF('People_Inputs'!$E$43="CORP",'Payroll'!O670,0),IF('People_Inputs'!$E$44="CORP",'Payroll'!O690,0),IF('People_Inputs'!$E$45="CORP",'Payroll'!O710,0),IF('People_Inputs'!$E$46="CORP",'Payroll'!O730,0),IF('People_Inputs'!$E$47="CORP",'Payroll'!O750,0),IF('People_Inputs'!$E$48="CORP",'Payroll'!O770,0),IF('People_Inputs'!$E$49="CORP",'Payroll'!O790,0),IF('People_Inputs'!$E$50="CORP",'Payroll'!O810,0),IF('People_Inputs'!$E$51="CORP",'Payroll'!O830,0),IF('People_Inputs'!$E$52="CORP",'Payroll'!O850,0),IF('People_Inputs'!$E$53="CORP",'Payroll'!O870,0),IF('People_Inputs'!$E$54="CORP",'Payroll'!O890,0),IF('People_Inputs'!$E$55="CORP",'Payroll'!O910,0),IF('People_Inputs'!$E$56="CORP",'Payroll'!O930,0),IF('People_Inputs'!$E$57="CORP",'Payroll'!O950,0),IF('People_Inputs'!$E$58="CORP",'Payroll'!O970,0),IF('People_Inputs'!$E$59="CORP",'Payroll'!O990,0),IF('People_Inputs'!$E$60="CORP",'Payroll'!O1010,0),IF('People_Inputs'!$E$61="CORP",'Payroll'!O1030,0),IF('People_Inputs'!$E$62="CORP",'Payroll'!O1050,0),IF('People_Inputs'!$E$63="CORP",'Payroll'!O1070,0),IF('People_Inputs'!$E$64="CORP",'Payroll'!O1090,0),IF('People_Inputs'!$E$65="CORP",'Payroll'!O1110,0),IF('People_Inputs'!$E$66="CORP",'Payroll'!O1130,0),IF('People_Inputs'!$E$67="CORP",'Payroll'!O1150,0),IF('People_Inputs'!$E$68="CORP",'Payroll'!O1170,0),IF('People_Inputs'!$E$69="CORP",'Payroll'!O1190,0),IF('People_Inputs'!$E$70="CORP",'Payroll'!O1210,0))</f>
        <v>0</v>
      </c>
      <c r="P46" s="35">
        <f>SUM(IF('People_Inputs'!$E$11="CORP",'Payroll'!P30,0),IF('People_Inputs'!$E$12="CORP",'Payroll'!P50,0),IF('People_Inputs'!$E$13="CORP",'Payroll'!P70,0),IF('People_Inputs'!$E$14="CORP",'Payroll'!P90,0),IF('People_Inputs'!$E$15="CORP",'Payroll'!P110,0),IF('People_Inputs'!$E$16="CORP",'Payroll'!P130,0),IF('People_Inputs'!$E$17="CORP",'Payroll'!P150,0),IF('People_Inputs'!$E$18="CORP",'Payroll'!P170,0),IF('People_Inputs'!$E$19="CORP",'Payroll'!P190,0),IF('People_Inputs'!$E$20="CORP",'Payroll'!P210,0),IF('People_Inputs'!$E$21="CORP",'Payroll'!P230,0),IF('People_Inputs'!$E$22="CORP",'Payroll'!P250,0),IF('People_Inputs'!$E$23="CORP",'Payroll'!P270,0),IF('People_Inputs'!$E$24="CORP",'Payroll'!P290,0),IF('People_Inputs'!$E$25="CORP",'Payroll'!P310,0),IF('People_Inputs'!$E$26="CORP",'Payroll'!P330,0),IF('People_Inputs'!$E$27="CORP",'Payroll'!P350,0),IF('People_Inputs'!$E$28="CORP",'Payroll'!P370,0),IF('People_Inputs'!$E$29="CORP",'Payroll'!P390,0),IF('People_Inputs'!$E$30="CORP",'Payroll'!P410,0),IF('People_Inputs'!$E$31="CORP",'Payroll'!P430,0),IF('People_Inputs'!$E$32="CORP",'Payroll'!P450,0),IF('People_Inputs'!$E$33="CORP",'Payroll'!P470,0),IF('People_Inputs'!$E$34="CORP",'Payroll'!P490,0),IF('People_Inputs'!$E$35="CORP",'Payroll'!P510,0),IF('People_Inputs'!$E$36="CORP",'Payroll'!P530,0),IF('People_Inputs'!$E$37="CORP",'Payroll'!P550,0),IF('People_Inputs'!$E$38="CORP",'Payroll'!P570,0),IF('People_Inputs'!$E$39="CORP",'Payroll'!P590,0),IF('People_Inputs'!$E$40="CORP",'Payroll'!P610,0),IF('People_Inputs'!$E$41="CORP",'Payroll'!P630,0),IF('People_Inputs'!$E$42="CORP",'Payroll'!P650,0),IF('People_Inputs'!$E$43="CORP",'Payroll'!P670,0),IF('People_Inputs'!$E$44="CORP",'Payroll'!P690,0),IF('People_Inputs'!$E$45="CORP",'Payroll'!P710,0),IF('People_Inputs'!$E$46="CORP",'Payroll'!P730,0),IF('People_Inputs'!$E$47="CORP",'Payroll'!P750,0),IF('People_Inputs'!$E$48="CORP",'Payroll'!P770,0),IF('People_Inputs'!$E$49="CORP",'Payroll'!P790,0),IF('People_Inputs'!$E$50="CORP",'Payroll'!P810,0),IF('People_Inputs'!$E$51="CORP",'Payroll'!P830,0),IF('People_Inputs'!$E$52="CORP",'Payroll'!P850,0),IF('People_Inputs'!$E$53="CORP",'Payroll'!P870,0),IF('People_Inputs'!$E$54="CORP",'Payroll'!P890,0),IF('People_Inputs'!$E$55="CORP",'Payroll'!P910,0),IF('People_Inputs'!$E$56="CORP",'Payroll'!P930,0),IF('People_Inputs'!$E$57="CORP",'Payroll'!P950,0),IF('People_Inputs'!$E$58="CORP",'Payroll'!P970,0),IF('People_Inputs'!$E$59="CORP",'Payroll'!P990,0),IF('People_Inputs'!$E$60="CORP",'Payroll'!P1010,0),IF('People_Inputs'!$E$61="CORP",'Payroll'!P1030,0),IF('People_Inputs'!$E$62="CORP",'Payroll'!P1050,0),IF('People_Inputs'!$E$63="CORP",'Payroll'!P1070,0),IF('People_Inputs'!$E$64="CORP",'Payroll'!P1090,0),IF('People_Inputs'!$E$65="CORP",'Payroll'!P1110,0),IF('People_Inputs'!$E$66="CORP",'Payroll'!P1130,0),IF('People_Inputs'!$E$67="CORP",'Payroll'!P1150,0),IF('People_Inputs'!$E$68="CORP",'Payroll'!P1170,0),IF('People_Inputs'!$E$69="CORP",'Payroll'!P1190,0),IF('People_Inputs'!$E$70="CORP",'Payroll'!P1210,0))</f>
        <v>0</v>
      </c>
      <c r="Q46" s="35">
        <f>SUM(IF('People_Inputs'!$E$11="CORP",'Payroll'!Q30,0),IF('People_Inputs'!$E$12="CORP",'Payroll'!Q50,0),IF('People_Inputs'!$E$13="CORP",'Payroll'!Q70,0),IF('People_Inputs'!$E$14="CORP",'Payroll'!Q90,0),IF('People_Inputs'!$E$15="CORP",'Payroll'!Q110,0),IF('People_Inputs'!$E$16="CORP",'Payroll'!Q130,0),IF('People_Inputs'!$E$17="CORP",'Payroll'!Q150,0),IF('People_Inputs'!$E$18="CORP",'Payroll'!Q170,0),IF('People_Inputs'!$E$19="CORP",'Payroll'!Q190,0),IF('People_Inputs'!$E$20="CORP",'Payroll'!Q210,0),IF('People_Inputs'!$E$21="CORP",'Payroll'!Q230,0),IF('People_Inputs'!$E$22="CORP",'Payroll'!Q250,0),IF('People_Inputs'!$E$23="CORP",'Payroll'!Q270,0),IF('People_Inputs'!$E$24="CORP",'Payroll'!Q290,0),IF('People_Inputs'!$E$25="CORP",'Payroll'!Q310,0),IF('People_Inputs'!$E$26="CORP",'Payroll'!Q330,0),IF('People_Inputs'!$E$27="CORP",'Payroll'!Q350,0),IF('People_Inputs'!$E$28="CORP",'Payroll'!Q370,0),IF('People_Inputs'!$E$29="CORP",'Payroll'!Q390,0),IF('People_Inputs'!$E$30="CORP",'Payroll'!Q410,0),IF('People_Inputs'!$E$31="CORP",'Payroll'!Q430,0),IF('People_Inputs'!$E$32="CORP",'Payroll'!Q450,0),IF('People_Inputs'!$E$33="CORP",'Payroll'!Q470,0),IF('People_Inputs'!$E$34="CORP",'Payroll'!Q490,0),IF('People_Inputs'!$E$35="CORP",'Payroll'!Q510,0),IF('People_Inputs'!$E$36="CORP",'Payroll'!Q530,0),IF('People_Inputs'!$E$37="CORP",'Payroll'!Q550,0),IF('People_Inputs'!$E$38="CORP",'Payroll'!Q570,0),IF('People_Inputs'!$E$39="CORP",'Payroll'!Q590,0),IF('People_Inputs'!$E$40="CORP",'Payroll'!Q610,0),IF('People_Inputs'!$E$41="CORP",'Payroll'!Q630,0),IF('People_Inputs'!$E$42="CORP",'Payroll'!Q650,0),IF('People_Inputs'!$E$43="CORP",'Payroll'!Q670,0),IF('People_Inputs'!$E$44="CORP",'Payroll'!Q690,0),IF('People_Inputs'!$E$45="CORP",'Payroll'!Q710,0),IF('People_Inputs'!$E$46="CORP",'Payroll'!Q730,0),IF('People_Inputs'!$E$47="CORP",'Payroll'!Q750,0),IF('People_Inputs'!$E$48="CORP",'Payroll'!Q770,0),IF('People_Inputs'!$E$49="CORP",'Payroll'!Q790,0),IF('People_Inputs'!$E$50="CORP",'Payroll'!Q810,0),IF('People_Inputs'!$E$51="CORP",'Payroll'!Q830,0),IF('People_Inputs'!$E$52="CORP",'Payroll'!Q850,0),IF('People_Inputs'!$E$53="CORP",'Payroll'!Q870,0),IF('People_Inputs'!$E$54="CORP",'Payroll'!Q890,0),IF('People_Inputs'!$E$55="CORP",'Payroll'!Q910,0),IF('People_Inputs'!$E$56="CORP",'Payroll'!Q930,0),IF('People_Inputs'!$E$57="CORP",'Payroll'!Q950,0),IF('People_Inputs'!$E$58="CORP",'Payroll'!Q970,0),IF('People_Inputs'!$E$59="CORP",'Payroll'!Q990,0),IF('People_Inputs'!$E$60="CORP",'Payroll'!Q1010,0),IF('People_Inputs'!$E$61="CORP",'Payroll'!Q1030,0),IF('People_Inputs'!$E$62="CORP",'Payroll'!Q1050,0),IF('People_Inputs'!$E$63="CORP",'Payroll'!Q1070,0),IF('People_Inputs'!$E$64="CORP",'Payroll'!Q1090,0),IF('People_Inputs'!$E$65="CORP",'Payroll'!Q1110,0),IF('People_Inputs'!$E$66="CORP",'Payroll'!Q1130,0),IF('People_Inputs'!$E$67="CORP",'Payroll'!Q1150,0),IF('People_Inputs'!$E$68="CORP",'Payroll'!Q1170,0),IF('People_Inputs'!$E$69="CORP",'Payroll'!Q1190,0),IF('People_Inputs'!$E$70="CORP",'Payroll'!Q1210,0))</f>
        <v>0</v>
      </c>
      <c r="R46" s="35">
        <f>SUM(IF('People_Inputs'!$E$11="CORP",'Payroll'!R30,0),IF('People_Inputs'!$E$12="CORP",'Payroll'!R50,0),IF('People_Inputs'!$E$13="CORP",'Payroll'!R70,0),IF('People_Inputs'!$E$14="CORP",'Payroll'!R90,0),IF('People_Inputs'!$E$15="CORP",'Payroll'!R110,0),IF('People_Inputs'!$E$16="CORP",'Payroll'!R130,0),IF('People_Inputs'!$E$17="CORP",'Payroll'!R150,0),IF('People_Inputs'!$E$18="CORP",'Payroll'!R170,0),IF('People_Inputs'!$E$19="CORP",'Payroll'!R190,0),IF('People_Inputs'!$E$20="CORP",'Payroll'!R210,0),IF('People_Inputs'!$E$21="CORP",'Payroll'!R230,0),IF('People_Inputs'!$E$22="CORP",'Payroll'!R250,0),IF('People_Inputs'!$E$23="CORP",'Payroll'!R270,0),IF('People_Inputs'!$E$24="CORP",'Payroll'!R290,0),IF('People_Inputs'!$E$25="CORP",'Payroll'!R310,0),IF('People_Inputs'!$E$26="CORP",'Payroll'!R330,0),IF('People_Inputs'!$E$27="CORP",'Payroll'!R350,0),IF('People_Inputs'!$E$28="CORP",'Payroll'!R370,0),IF('People_Inputs'!$E$29="CORP",'Payroll'!R390,0),IF('People_Inputs'!$E$30="CORP",'Payroll'!R410,0),IF('People_Inputs'!$E$31="CORP",'Payroll'!R430,0),IF('People_Inputs'!$E$32="CORP",'Payroll'!R450,0),IF('People_Inputs'!$E$33="CORP",'Payroll'!R470,0),IF('People_Inputs'!$E$34="CORP",'Payroll'!R490,0),IF('People_Inputs'!$E$35="CORP",'Payroll'!R510,0),IF('People_Inputs'!$E$36="CORP",'Payroll'!R530,0),IF('People_Inputs'!$E$37="CORP",'Payroll'!R550,0),IF('People_Inputs'!$E$38="CORP",'Payroll'!R570,0),IF('People_Inputs'!$E$39="CORP",'Payroll'!R590,0),IF('People_Inputs'!$E$40="CORP",'Payroll'!R610,0),IF('People_Inputs'!$E$41="CORP",'Payroll'!R630,0),IF('People_Inputs'!$E$42="CORP",'Payroll'!R650,0),IF('People_Inputs'!$E$43="CORP",'Payroll'!R670,0),IF('People_Inputs'!$E$44="CORP",'Payroll'!R690,0),IF('People_Inputs'!$E$45="CORP",'Payroll'!R710,0),IF('People_Inputs'!$E$46="CORP",'Payroll'!R730,0),IF('People_Inputs'!$E$47="CORP",'Payroll'!R750,0),IF('People_Inputs'!$E$48="CORP",'Payroll'!R770,0),IF('People_Inputs'!$E$49="CORP",'Payroll'!R790,0),IF('People_Inputs'!$E$50="CORP",'Payroll'!R810,0),IF('People_Inputs'!$E$51="CORP",'Payroll'!R830,0),IF('People_Inputs'!$E$52="CORP",'Payroll'!R850,0),IF('People_Inputs'!$E$53="CORP",'Payroll'!R870,0),IF('People_Inputs'!$E$54="CORP",'Payroll'!R890,0),IF('People_Inputs'!$E$55="CORP",'Payroll'!R910,0),IF('People_Inputs'!$E$56="CORP",'Payroll'!R930,0),IF('People_Inputs'!$E$57="CORP",'Payroll'!R950,0),IF('People_Inputs'!$E$58="CORP",'Payroll'!R970,0),IF('People_Inputs'!$E$59="CORP",'Payroll'!R990,0),IF('People_Inputs'!$E$60="CORP",'Payroll'!R1010,0),IF('People_Inputs'!$E$61="CORP",'Payroll'!R1030,0),IF('People_Inputs'!$E$62="CORP",'Payroll'!R1050,0),IF('People_Inputs'!$E$63="CORP",'Payroll'!R1070,0),IF('People_Inputs'!$E$64="CORP",'Payroll'!R1090,0),IF('People_Inputs'!$E$65="CORP",'Payroll'!R1110,0),IF('People_Inputs'!$E$66="CORP",'Payroll'!R1130,0),IF('People_Inputs'!$E$67="CORP",'Payroll'!R1150,0),IF('People_Inputs'!$E$68="CORP",'Payroll'!R1170,0),IF('People_Inputs'!$E$69="CORP",'Payroll'!R1190,0),IF('People_Inputs'!$E$70="CORP",'Payroll'!R1210,0))</f>
        <v>0</v>
      </c>
      <c r="S46" s="35">
        <f>SUM(IF('People_Inputs'!$E$11="CORP",'Payroll'!S30,0),IF('People_Inputs'!$E$12="CORP",'Payroll'!S50,0),IF('People_Inputs'!$E$13="CORP",'Payroll'!S70,0),IF('People_Inputs'!$E$14="CORP",'Payroll'!S90,0),IF('People_Inputs'!$E$15="CORP",'Payroll'!S110,0),IF('People_Inputs'!$E$16="CORP",'Payroll'!S130,0),IF('People_Inputs'!$E$17="CORP",'Payroll'!S150,0),IF('People_Inputs'!$E$18="CORP",'Payroll'!S170,0),IF('People_Inputs'!$E$19="CORP",'Payroll'!S190,0),IF('People_Inputs'!$E$20="CORP",'Payroll'!S210,0),IF('People_Inputs'!$E$21="CORP",'Payroll'!S230,0),IF('People_Inputs'!$E$22="CORP",'Payroll'!S250,0),IF('People_Inputs'!$E$23="CORP",'Payroll'!S270,0),IF('People_Inputs'!$E$24="CORP",'Payroll'!S290,0),IF('People_Inputs'!$E$25="CORP",'Payroll'!S310,0),IF('People_Inputs'!$E$26="CORP",'Payroll'!S330,0),IF('People_Inputs'!$E$27="CORP",'Payroll'!S350,0),IF('People_Inputs'!$E$28="CORP",'Payroll'!S370,0),IF('People_Inputs'!$E$29="CORP",'Payroll'!S390,0),IF('People_Inputs'!$E$30="CORP",'Payroll'!S410,0),IF('People_Inputs'!$E$31="CORP",'Payroll'!S430,0),IF('People_Inputs'!$E$32="CORP",'Payroll'!S450,0),IF('People_Inputs'!$E$33="CORP",'Payroll'!S470,0),IF('People_Inputs'!$E$34="CORP",'Payroll'!S490,0),IF('People_Inputs'!$E$35="CORP",'Payroll'!S510,0),IF('People_Inputs'!$E$36="CORP",'Payroll'!S530,0),IF('People_Inputs'!$E$37="CORP",'Payroll'!S550,0),IF('People_Inputs'!$E$38="CORP",'Payroll'!S570,0),IF('People_Inputs'!$E$39="CORP",'Payroll'!S590,0),IF('People_Inputs'!$E$40="CORP",'Payroll'!S610,0),IF('People_Inputs'!$E$41="CORP",'Payroll'!S630,0),IF('People_Inputs'!$E$42="CORP",'Payroll'!S650,0),IF('People_Inputs'!$E$43="CORP",'Payroll'!S670,0),IF('People_Inputs'!$E$44="CORP",'Payroll'!S690,0),IF('People_Inputs'!$E$45="CORP",'Payroll'!S710,0),IF('People_Inputs'!$E$46="CORP",'Payroll'!S730,0),IF('People_Inputs'!$E$47="CORP",'Payroll'!S750,0),IF('People_Inputs'!$E$48="CORP",'Payroll'!S770,0),IF('People_Inputs'!$E$49="CORP",'Payroll'!S790,0),IF('People_Inputs'!$E$50="CORP",'Payroll'!S810,0),IF('People_Inputs'!$E$51="CORP",'Payroll'!S830,0),IF('People_Inputs'!$E$52="CORP",'Payroll'!S850,0),IF('People_Inputs'!$E$53="CORP",'Payroll'!S870,0),IF('People_Inputs'!$E$54="CORP",'Payroll'!S890,0),IF('People_Inputs'!$E$55="CORP",'Payroll'!S910,0),IF('People_Inputs'!$E$56="CORP",'Payroll'!S930,0),IF('People_Inputs'!$E$57="CORP",'Payroll'!S950,0),IF('People_Inputs'!$E$58="CORP",'Payroll'!S970,0),IF('People_Inputs'!$E$59="CORP",'Payroll'!S990,0),IF('People_Inputs'!$E$60="CORP",'Payroll'!S1010,0),IF('People_Inputs'!$E$61="CORP",'Payroll'!S1030,0),IF('People_Inputs'!$E$62="CORP",'Payroll'!S1050,0),IF('People_Inputs'!$E$63="CORP",'Payroll'!S1070,0),IF('People_Inputs'!$E$64="CORP",'Payroll'!S1090,0),IF('People_Inputs'!$E$65="CORP",'Payroll'!S1110,0),IF('People_Inputs'!$E$66="CORP",'Payroll'!S1130,0),IF('People_Inputs'!$E$67="CORP",'Payroll'!S1150,0),IF('People_Inputs'!$E$68="CORP",'Payroll'!S1170,0),IF('People_Inputs'!$E$69="CORP",'Payroll'!S1190,0),IF('People_Inputs'!$E$70="CORP",'Payroll'!S1210,0))</f>
        <v>0</v>
      </c>
      <c r="T46" s="35">
        <f>SUM(IF('People_Inputs'!$E$11="CORP",'Payroll'!T30,0),IF('People_Inputs'!$E$12="CORP",'Payroll'!T50,0),IF('People_Inputs'!$E$13="CORP",'Payroll'!T70,0),IF('People_Inputs'!$E$14="CORP",'Payroll'!T90,0),IF('People_Inputs'!$E$15="CORP",'Payroll'!T110,0),IF('People_Inputs'!$E$16="CORP",'Payroll'!T130,0),IF('People_Inputs'!$E$17="CORP",'Payroll'!T150,0),IF('People_Inputs'!$E$18="CORP",'Payroll'!T170,0),IF('People_Inputs'!$E$19="CORP",'Payroll'!T190,0),IF('People_Inputs'!$E$20="CORP",'Payroll'!T210,0),IF('People_Inputs'!$E$21="CORP",'Payroll'!T230,0),IF('People_Inputs'!$E$22="CORP",'Payroll'!T250,0),IF('People_Inputs'!$E$23="CORP",'Payroll'!T270,0),IF('People_Inputs'!$E$24="CORP",'Payroll'!T290,0),IF('People_Inputs'!$E$25="CORP",'Payroll'!T310,0),IF('People_Inputs'!$E$26="CORP",'Payroll'!T330,0),IF('People_Inputs'!$E$27="CORP",'Payroll'!T350,0),IF('People_Inputs'!$E$28="CORP",'Payroll'!T370,0),IF('People_Inputs'!$E$29="CORP",'Payroll'!T390,0),IF('People_Inputs'!$E$30="CORP",'Payroll'!T410,0),IF('People_Inputs'!$E$31="CORP",'Payroll'!T430,0),IF('People_Inputs'!$E$32="CORP",'Payroll'!T450,0),IF('People_Inputs'!$E$33="CORP",'Payroll'!T470,0),IF('People_Inputs'!$E$34="CORP",'Payroll'!T490,0),IF('People_Inputs'!$E$35="CORP",'Payroll'!T510,0),IF('People_Inputs'!$E$36="CORP",'Payroll'!T530,0),IF('People_Inputs'!$E$37="CORP",'Payroll'!T550,0),IF('People_Inputs'!$E$38="CORP",'Payroll'!T570,0),IF('People_Inputs'!$E$39="CORP",'Payroll'!T590,0),IF('People_Inputs'!$E$40="CORP",'Payroll'!T610,0),IF('People_Inputs'!$E$41="CORP",'Payroll'!T630,0),IF('People_Inputs'!$E$42="CORP",'Payroll'!T650,0),IF('People_Inputs'!$E$43="CORP",'Payroll'!T670,0),IF('People_Inputs'!$E$44="CORP",'Payroll'!T690,0),IF('People_Inputs'!$E$45="CORP",'Payroll'!T710,0),IF('People_Inputs'!$E$46="CORP",'Payroll'!T730,0),IF('People_Inputs'!$E$47="CORP",'Payroll'!T750,0),IF('People_Inputs'!$E$48="CORP",'Payroll'!T770,0),IF('People_Inputs'!$E$49="CORP",'Payroll'!T790,0),IF('People_Inputs'!$E$50="CORP",'Payroll'!T810,0),IF('People_Inputs'!$E$51="CORP",'Payroll'!T830,0),IF('People_Inputs'!$E$52="CORP",'Payroll'!T850,0),IF('People_Inputs'!$E$53="CORP",'Payroll'!T870,0),IF('People_Inputs'!$E$54="CORP",'Payroll'!T890,0),IF('People_Inputs'!$E$55="CORP",'Payroll'!T910,0),IF('People_Inputs'!$E$56="CORP",'Payroll'!T930,0),IF('People_Inputs'!$E$57="CORP",'Payroll'!T950,0),IF('People_Inputs'!$E$58="CORP",'Payroll'!T970,0),IF('People_Inputs'!$E$59="CORP",'Payroll'!T990,0),IF('People_Inputs'!$E$60="CORP",'Payroll'!T1010,0),IF('People_Inputs'!$E$61="CORP",'Payroll'!T1030,0),IF('People_Inputs'!$E$62="CORP",'Payroll'!T1050,0),IF('People_Inputs'!$E$63="CORP",'Payroll'!T1070,0),IF('People_Inputs'!$E$64="CORP",'Payroll'!T1090,0),IF('People_Inputs'!$E$65="CORP",'Payroll'!T1110,0),IF('People_Inputs'!$E$66="CORP",'Payroll'!T1130,0),IF('People_Inputs'!$E$67="CORP",'Payroll'!T1150,0),IF('People_Inputs'!$E$68="CORP",'Payroll'!T1170,0),IF('People_Inputs'!$E$69="CORP",'Payroll'!T1190,0),IF('People_Inputs'!$E$70="CORP",'Payroll'!T1210,0))</f>
        <v>0</v>
      </c>
      <c r="U46" s="35">
        <f>SUM(IF('People_Inputs'!$E$11="CORP",'Payroll'!U30,0),IF('People_Inputs'!$E$12="CORP",'Payroll'!U50,0),IF('People_Inputs'!$E$13="CORP",'Payroll'!U70,0),IF('People_Inputs'!$E$14="CORP",'Payroll'!U90,0),IF('People_Inputs'!$E$15="CORP",'Payroll'!U110,0),IF('People_Inputs'!$E$16="CORP",'Payroll'!U130,0),IF('People_Inputs'!$E$17="CORP",'Payroll'!U150,0),IF('People_Inputs'!$E$18="CORP",'Payroll'!U170,0),IF('People_Inputs'!$E$19="CORP",'Payroll'!U190,0),IF('People_Inputs'!$E$20="CORP",'Payroll'!U210,0),IF('People_Inputs'!$E$21="CORP",'Payroll'!U230,0),IF('People_Inputs'!$E$22="CORP",'Payroll'!U250,0),IF('People_Inputs'!$E$23="CORP",'Payroll'!U270,0),IF('People_Inputs'!$E$24="CORP",'Payroll'!U290,0),IF('People_Inputs'!$E$25="CORP",'Payroll'!U310,0),IF('People_Inputs'!$E$26="CORP",'Payroll'!U330,0),IF('People_Inputs'!$E$27="CORP",'Payroll'!U350,0),IF('People_Inputs'!$E$28="CORP",'Payroll'!U370,0),IF('People_Inputs'!$E$29="CORP",'Payroll'!U390,0),IF('People_Inputs'!$E$30="CORP",'Payroll'!U410,0),IF('People_Inputs'!$E$31="CORP",'Payroll'!U430,0),IF('People_Inputs'!$E$32="CORP",'Payroll'!U450,0),IF('People_Inputs'!$E$33="CORP",'Payroll'!U470,0),IF('People_Inputs'!$E$34="CORP",'Payroll'!U490,0),IF('People_Inputs'!$E$35="CORP",'Payroll'!U510,0),IF('People_Inputs'!$E$36="CORP",'Payroll'!U530,0),IF('People_Inputs'!$E$37="CORP",'Payroll'!U550,0),IF('People_Inputs'!$E$38="CORP",'Payroll'!U570,0),IF('People_Inputs'!$E$39="CORP",'Payroll'!U590,0),IF('People_Inputs'!$E$40="CORP",'Payroll'!U610,0),IF('People_Inputs'!$E$41="CORP",'Payroll'!U630,0),IF('People_Inputs'!$E$42="CORP",'Payroll'!U650,0),IF('People_Inputs'!$E$43="CORP",'Payroll'!U670,0),IF('People_Inputs'!$E$44="CORP",'Payroll'!U690,0),IF('People_Inputs'!$E$45="CORP",'Payroll'!U710,0),IF('People_Inputs'!$E$46="CORP",'Payroll'!U730,0),IF('People_Inputs'!$E$47="CORP",'Payroll'!U750,0),IF('People_Inputs'!$E$48="CORP",'Payroll'!U770,0),IF('People_Inputs'!$E$49="CORP",'Payroll'!U790,0),IF('People_Inputs'!$E$50="CORP",'Payroll'!U810,0),IF('People_Inputs'!$E$51="CORP",'Payroll'!U830,0),IF('People_Inputs'!$E$52="CORP",'Payroll'!U850,0),IF('People_Inputs'!$E$53="CORP",'Payroll'!U870,0),IF('People_Inputs'!$E$54="CORP",'Payroll'!U890,0),IF('People_Inputs'!$E$55="CORP",'Payroll'!U910,0),IF('People_Inputs'!$E$56="CORP",'Payroll'!U930,0),IF('People_Inputs'!$E$57="CORP",'Payroll'!U950,0),IF('People_Inputs'!$E$58="CORP",'Payroll'!U970,0),IF('People_Inputs'!$E$59="CORP",'Payroll'!U990,0),IF('People_Inputs'!$E$60="CORP",'Payroll'!U1010,0),IF('People_Inputs'!$E$61="CORP",'Payroll'!U1030,0),IF('People_Inputs'!$E$62="CORP",'Payroll'!U1050,0),IF('People_Inputs'!$E$63="CORP",'Payroll'!U1070,0),IF('People_Inputs'!$E$64="CORP",'Payroll'!U1090,0),IF('People_Inputs'!$E$65="CORP",'Payroll'!U1110,0),IF('People_Inputs'!$E$66="CORP",'Payroll'!U1130,0),IF('People_Inputs'!$E$67="CORP",'Payroll'!U1150,0),IF('People_Inputs'!$E$68="CORP",'Payroll'!U1170,0),IF('People_Inputs'!$E$69="CORP",'Payroll'!U1190,0),IF('People_Inputs'!$E$70="CORP",'Payroll'!U1210,0))</f>
        <v>0</v>
      </c>
      <c r="V46" s="35">
        <f>SUM(IF('People_Inputs'!$E$11="CORP",'Payroll'!V30,0),IF('People_Inputs'!$E$12="CORP",'Payroll'!V50,0),IF('People_Inputs'!$E$13="CORP",'Payroll'!V70,0),IF('People_Inputs'!$E$14="CORP",'Payroll'!V90,0),IF('People_Inputs'!$E$15="CORP",'Payroll'!V110,0),IF('People_Inputs'!$E$16="CORP",'Payroll'!V130,0),IF('People_Inputs'!$E$17="CORP",'Payroll'!V150,0),IF('People_Inputs'!$E$18="CORP",'Payroll'!V170,0),IF('People_Inputs'!$E$19="CORP",'Payroll'!V190,0),IF('People_Inputs'!$E$20="CORP",'Payroll'!V210,0),IF('People_Inputs'!$E$21="CORP",'Payroll'!V230,0),IF('People_Inputs'!$E$22="CORP",'Payroll'!V250,0),IF('People_Inputs'!$E$23="CORP",'Payroll'!V270,0),IF('People_Inputs'!$E$24="CORP",'Payroll'!V290,0),IF('People_Inputs'!$E$25="CORP",'Payroll'!V310,0),IF('People_Inputs'!$E$26="CORP",'Payroll'!V330,0),IF('People_Inputs'!$E$27="CORP",'Payroll'!V350,0),IF('People_Inputs'!$E$28="CORP",'Payroll'!V370,0),IF('People_Inputs'!$E$29="CORP",'Payroll'!V390,0),IF('People_Inputs'!$E$30="CORP",'Payroll'!V410,0),IF('People_Inputs'!$E$31="CORP",'Payroll'!V430,0),IF('People_Inputs'!$E$32="CORP",'Payroll'!V450,0),IF('People_Inputs'!$E$33="CORP",'Payroll'!V470,0),IF('People_Inputs'!$E$34="CORP",'Payroll'!V490,0),IF('People_Inputs'!$E$35="CORP",'Payroll'!V510,0),IF('People_Inputs'!$E$36="CORP",'Payroll'!V530,0),IF('People_Inputs'!$E$37="CORP",'Payroll'!V550,0),IF('People_Inputs'!$E$38="CORP",'Payroll'!V570,0),IF('People_Inputs'!$E$39="CORP",'Payroll'!V590,0),IF('People_Inputs'!$E$40="CORP",'Payroll'!V610,0),IF('People_Inputs'!$E$41="CORP",'Payroll'!V630,0),IF('People_Inputs'!$E$42="CORP",'Payroll'!V650,0),IF('People_Inputs'!$E$43="CORP",'Payroll'!V670,0),IF('People_Inputs'!$E$44="CORP",'Payroll'!V690,0),IF('People_Inputs'!$E$45="CORP",'Payroll'!V710,0),IF('People_Inputs'!$E$46="CORP",'Payroll'!V730,0),IF('People_Inputs'!$E$47="CORP",'Payroll'!V750,0),IF('People_Inputs'!$E$48="CORP",'Payroll'!V770,0),IF('People_Inputs'!$E$49="CORP",'Payroll'!V790,0),IF('People_Inputs'!$E$50="CORP",'Payroll'!V810,0),IF('People_Inputs'!$E$51="CORP",'Payroll'!V830,0),IF('People_Inputs'!$E$52="CORP",'Payroll'!V850,0),IF('People_Inputs'!$E$53="CORP",'Payroll'!V870,0),IF('People_Inputs'!$E$54="CORP",'Payroll'!V890,0),IF('People_Inputs'!$E$55="CORP",'Payroll'!V910,0),IF('People_Inputs'!$E$56="CORP",'Payroll'!V930,0),IF('People_Inputs'!$E$57="CORP",'Payroll'!V950,0),IF('People_Inputs'!$E$58="CORP",'Payroll'!V970,0),IF('People_Inputs'!$E$59="CORP",'Payroll'!V990,0),IF('People_Inputs'!$E$60="CORP",'Payroll'!V1010,0),IF('People_Inputs'!$E$61="CORP",'Payroll'!V1030,0),IF('People_Inputs'!$E$62="CORP",'Payroll'!V1050,0),IF('People_Inputs'!$E$63="CORP",'Payroll'!V1070,0),IF('People_Inputs'!$E$64="CORP",'Payroll'!V1090,0),IF('People_Inputs'!$E$65="CORP",'Payroll'!V1110,0),IF('People_Inputs'!$E$66="CORP",'Payroll'!V1130,0),IF('People_Inputs'!$E$67="CORP",'Payroll'!V1150,0),IF('People_Inputs'!$E$68="CORP",'Payroll'!V1170,0),IF('People_Inputs'!$E$69="CORP",'Payroll'!V1190,0),IF('People_Inputs'!$E$70="CORP",'Payroll'!V1210,0))</f>
        <v>0</v>
      </c>
      <c r="W46" s="35">
        <f>SUM(IF('People_Inputs'!$E$11="CORP",'Payroll'!W30,0),IF('People_Inputs'!$E$12="CORP",'Payroll'!W50,0),IF('People_Inputs'!$E$13="CORP",'Payroll'!W70,0),IF('People_Inputs'!$E$14="CORP",'Payroll'!W90,0),IF('People_Inputs'!$E$15="CORP",'Payroll'!W110,0),IF('People_Inputs'!$E$16="CORP",'Payroll'!W130,0),IF('People_Inputs'!$E$17="CORP",'Payroll'!W150,0),IF('People_Inputs'!$E$18="CORP",'Payroll'!W170,0),IF('People_Inputs'!$E$19="CORP",'Payroll'!W190,0),IF('People_Inputs'!$E$20="CORP",'Payroll'!W210,0),IF('People_Inputs'!$E$21="CORP",'Payroll'!W230,0),IF('People_Inputs'!$E$22="CORP",'Payroll'!W250,0),IF('People_Inputs'!$E$23="CORP",'Payroll'!W270,0),IF('People_Inputs'!$E$24="CORP",'Payroll'!W290,0),IF('People_Inputs'!$E$25="CORP",'Payroll'!W310,0),IF('People_Inputs'!$E$26="CORP",'Payroll'!W330,0),IF('People_Inputs'!$E$27="CORP",'Payroll'!W350,0),IF('People_Inputs'!$E$28="CORP",'Payroll'!W370,0),IF('People_Inputs'!$E$29="CORP",'Payroll'!W390,0),IF('People_Inputs'!$E$30="CORP",'Payroll'!W410,0),IF('People_Inputs'!$E$31="CORP",'Payroll'!W430,0),IF('People_Inputs'!$E$32="CORP",'Payroll'!W450,0),IF('People_Inputs'!$E$33="CORP",'Payroll'!W470,0),IF('People_Inputs'!$E$34="CORP",'Payroll'!W490,0),IF('People_Inputs'!$E$35="CORP",'Payroll'!W510,0),IF('People_Inputs'!$E$36="CORP",'Payroll'!W530,0),IF('People_Inputs'!$E$37="CORP",'Payroll'!W550,0),IF('People_Inputs'!$E$38="CORP",'Payroll'!W570,0),IF('People_Inputs'!$E$39="CORP",'Payroll'!W590,0),IF('People_Inputs'!$E$40="CORP",'Payroll'!W610,0),IF('People_Inputs'!$E$41="CORP",'Payroll'!W630,0),IF('People_Inputs'!$E$42="CORP",'Payroll'!W650,0),IF('People_Inputs'!$E$43="CORP",'Payroll'!W670,0),IF('People_Inputs'!$E$44="CORP",'Payroll'!W690,0),IF('People_Inputs'!$E$45="CORP",'Payroll'!W710,0),IF('People_Inputs'!$E$46="CORP",'Payroll'!W730,0),IF('People_Inputs'!$E$47="CORP",'Payroll'!W750,0),IF('People_Inputs'!$E$48="CORP",'Payroll'!W770,0),IF('People_Inputs'!$E$49="CORP",'Payroll'!W790,0),IF('People_Inputs'!$E$50="CORP",'Payroll'!W810,0),IF('People_Inputs'!$E$51="CORP",'Payroll'!W830,0),IF('People_Inputs'!$E$52="CORP",'Payroll'!W850,0),IF('People_Inputs'!$E$53="CORP",'Payroll'!W870,0),IF('People_Inputs'!$E$54="CORP",'Payroll'!W890,0),IF('People_Inputs'!$E$55="CORP",'Payroll'!W910,0),IF('People_Inputs'!$E$56="CORP",'Payroll'!W930,0),IF('People_Inputs'!$E$57="CORP",'Payroll'!W950,0),IF('People_Inputs'!$E$58="CORP",'Payroll'!W970,0),IF('People_Inputs'!$E$59="CORP",'Payroll'!W990,0),IF('People_Inputs'!$E$60="CORP",'Payroll'!W1010,0),IF('People_Inputs'!$E$61="CORP",'Payroll'!W1030,0),IF('People_Inputs'!$E$62="CORP",'Payroll'!W1050,0),IF('People_Inputs'!$E$63="CORP",'Payroll'!W1070,0),IF('People_Inputs'!$E$64="CORP",'Payroll'!W1090,0),IF('People_Inputs'!$E$65="CORP",'Payroll'!W1110,0),IF('People_Inputs'!$E$66="CORP",'Payroll'!W1130,0),IF('People_Inputs'!$E$67="CORP",'Payroll'!W1150,0),IF('People_Inputs'!$E$68="CORP",'Payroll'!W1170,0),IF('People_Inputs'!$E$69="CORP",'Payroll'!W1190,0),IF('People_Inputs'!$E$70="CORP",'Payroll'!W1210,0))</f>
        <v>0</v>
      </c>
      <c r="X46" s="35">
        <f>SUM(IF('People_Inputs'!$E$11="CORP",'Payroll'!X30,0),IF('People_Inputs'!$E$12="CORP",'Payroll'!X50,0),IF('People_Inputs'!$E$13="CORP",'Payroll'!X70,0),IF('People_Inputs'!$E$14="CORP",'Payroll'!X90,0),IF('People_Inputs'!$E$15="CORP",'Payroll'!X110,0),IF('People_Inputs'!$E$16="CORP",'Payroll'!X130,0),IF('People_Inputs'!$E$17="CORP",'Payroll'!X150,0),IF('People_Inputs'!$E$18="CORP",'Payroll'!X170,0),IF('People_Inputs'!$E$19="CORP",'Payroll'!X190,0),IF('People_Inputs'!$E$20="CORP",'Payroll'!X210,0),IF('People_Inputs'!$E$21="CORP",'Payroll'!X230,0),IF('People_Inputs'!$E$22="CORP",'Payroll'!X250,0),IF('People_Inputs'!$E$23="CORP",'Payroll'!X270,0),IF('People_Inputs'!$E$24="CORP",'Payroll'!X290,0),IF('People_Inputs'!$E$25="CORP",'Payroll'!X310,0),IF('People_Inputs'!$E$26="CORP",'Payroll'!X330,0),IF('People_Inputs'!$E$27="CORP",'Payroll'!X350,0),IF('People_Inputs'!$E$28="CORP",'Payroll'!X370,0),IF('People_Inputs'!$E$29="CORP",'Payroll'!X390,0),IF('People_Inputs'!$E$30="CORP",'Payroll'!X410,0),IF('People_Inputs'!$E$31="CORP",'Payroll'!X430,0),IF('People_Inputs'!$E$32="CORP",'Payroll'!X450,0),IF('People_Inputs'!$E$33="CORP",'Payroll'!X470,0),IF('People_Inputs'!$E$34="CORP",'Payroll'!X490,0),IF('People_Inputs'!$E$35="CORP",'Payroll'!X510,0),IF('People_Inputs'!$E$36="CORP",'Payroll'!X530,0),IF('People_Inputs'!$E$37="CORP",'Payroll'!X550,0),IF('People_Inputs'!$E$38="CORP",'Payroll'!X570,0),IF('People_Inputs'!$E$39="CORP",'Payroll'!X590,0),IF('People_Inputs'!$E$40="CORP",'Payroll'!X610,0),IF('People_Inputs'!$E$41="CORP",'Payroll'!X630,0),IF('People_Inputs'!$E$42="CORP",'Payroll'!X650,0),IF('People_Inputs'!$E$43="CORP",'Payroll'!X670,0),IF('People_Inputs'!$E$44="CORP",'Payroll'!X690,0),IF('People_Inputs'!$E$45="CORP",'Payroll'!X710,0),IF('People_Inputs'!$E$46="CORP",'Payroll'!X730,0),IF('People_Inputs'!$E$47="CORP",'Payroll'!X750,0),IF('People_Inputs'!$E$48="CORP",'Payroll'!X770,0),IF('People_Inputs'!$E$49="CORP",'Payroll'!X790,0),IF('People_Inputs'!$E$50="CORP",'Payroll'!X810,0),IF('People_Inputs'!$E$51="CORP",'Payroll'!X830,0),IF('People_Inputs'!$E$52="CORP",'Payroll'!X850,0),IF('People_Inputs'!$E$53="CORP",'Payroll'!X870,0),IF('People_Inputs'!$E$54="CORP",'Payroll'!X890,0),IF('People_Inputs'!$E$55="CORP",'Payroll'!X910,0),IF('People_Inputs'!$E$56="CORP",'Payroll'!X930,0),IF('People_Inputs'!$E$57="CORP",'Payroll'!X950,0),IF('People_Inputs'!$E$58="CORP",'Payroll'!X970,0),IF('People_Inputs'!$E$59="CORP",'Payroll'!X990,0),IF('People_Inputs'!$E$60="CORP",'Payroll'!X1010,0),IF('People_Inputs'!$E$61="CORP",'Payroll'!X1030,0),IF('People_Inputs'!$E$62="CORP",'Payroll'!X1050,0),IF('People_Inputs'!$E$63="CORP",'Payroll'!X1070,0),IF('People_Inputs'!$E$64="CORP",'Payroll'!X1090,0),IF('People_Inputs'!$E$65="CORP",'Payroll'!X1110,0),IF('People_Inputs'!$E$66="CORP",'Payroll'!X1130,0),IF('People_Inputs'!$E$67="CORP",'Payroll'!X1150,0),IF('People_Inputs'!$E$68="CORP",'Payroll'!X1170,0),IF('People_Inputs'!$E$69="CORP",'Payroll'!X1190,0),IF('People_Inputs'!$E$70="CORP",'Payroll'!X1210,0))</f>
        <v>0</v>
      </c>
      <c r="Y46" s="35">
        <f>SUM(IF('People_Inputs'!$E$11="CORP",'Payroll'!Y30,0),IF('People_Inputs'!$E$12="CORP",'Payroll'!Y50,0),IF('People_Inputs'!$E$13="CORP",'Payroll'!Y70,0),IF('People_Inputs'!$E$14="CORP",'Payroll'!Y90,0),IF('People_Inputs'!$E$15="CORP",'Payroll'!Y110,0),IF('People_Inputs'!$E$16="CORP",'Payroll'!Y130,0),IF('People_Inputs'!$E$17="CORP",'Payroll'!Y150,0),IF('People_Inputs'!$E$18="CORP",'Payroll'!Y170,0),IF('People_Inputs'!$E$19="CORP",'Payroll'!Y190,0),IF('People_Inputs'!$E$20="CORP",'Payroll'!Y210,0),IF('People_Inputs'!$E$21="CORP",'Payroll'!Y230,0),IF('People_Inputs'!$E$22="CORP",'Payroll'!Y250,0),IF('People_Inputs'!$E$23="CORP",'Payroll'!Y270,0),IF('People_Inputs'!$E$24="CORP",'Payroll'!Y290,0),IF('People_Inputs'!$E$25="CORP",'Payroll'!Y310,0),IF('People_Inputs'!$E$26="CORP",'Payroll'!Y330,0),IF('People_Inputs'!$E$27="CORP",'Payroll'!Y350,0),IF('People_Inputs'!$E$28="CORP",'Payroll'!Y370,0),IF('People_Inputs'!$E$29="CORP",'Payroll'!Y390,0),IF('People_Inputs'!$E$30="CORP",'Payroll'!Y410,0),IF('People_Inputs'!$E$31="CORP",'Payroll'!Y430,0),IF('People_Inputs'!$E$32="CORP",'Payroll'!Y450,0),IF('People_Inputs'!$E$33="CORP",'Payroll'!Y470,0),IF('People_Inputs'!$E$34="CORP",'Payroll'!Y490,0),IF('People_Inputs'!$E$35="CORP",'Payroll'!Y510,0),IF('People_Inputs'!$E$36="CORP",'Payroll'!Y530,0),IF('People_Inputs'!$E$37="CORP",'Payroll'!Y550,0),IF('People_Inputs'!$E$38="CORP",'Payroll'!Y570,0),IF('People_Inputs'!$E$39="CORP",'Payroll'!Y590,0),IF('People_Inputs'!$E$40="CORP",'Payroll'!Y610,0),IF('People_Inputs'!$E$41="CORP",'Payroll'!Y630,0),IF('People_Inputs'!$E$42="CORP",'Payroll'!Y650,0),IF('People_Inputs'!$E$43="CORP",'Payroll'!Y670,0),IF('People_Inputs'!$E$44="CORP",'Payroll'!Y690,0),IF('People_Inputs'!$E$45="CORP",'Payroll'!Y710,0),IF('People_Inputs'!$E$46="CORP",'Payroll'!Y730,0),IF('People_Inputs'!$E$47="CORP",'Payroll'!Y750,0),IF('People_Inputs'!$E$48="CORP",'Payroll'!Y770,0),IF('People_Inputs'!$E$49="CORP",'Payroll'!Y790,0),IF('People_Inputs'!$E$50="CORP",'Payroll'!Y810,0),IF('People_Inputs'!$E$51="CORP",'Payroll'!Y830,0),IF('People_Inputs'!$E$52="CORP",'Payroll'!Y850,0),IF('People_Inputs'!$E$53="CORP",'Payroll'!Y870,0),IF('People_Inputs'!$E$54="CORP",'Payroll'!Y890,0),IF('People_Inputs'!$E$55="CORP",'Payroll'!Y910,0),IF('People_Inputs'!$E$56="CORP",'Payroll'!Y930,0),IF('People_Inputs'!$E$57="CORP",'Payroll'!Y950,0),IF('People_Inputs'!$E$58="CORP",'Payroll'!Y970,0),IF('People_Inputs'!$E$59="CORP",'Payroll'!Y990,0),IF('People_Inputs'!$E$60="CORP",'Payroll'!Y1010,0),IF('People_Inputs'!$E$61="CORP",'Payroll'!Y1030,0),IF('People_Inputs'!$E$62="CORP",'Payroll'!Y1050,0),IF('People_Inputs'!$E$63="CORP",'Payroll'!Y1070,0),IF('People_Inputs'!$E$64="CORP",'Payroll'!Y1090,0),IF('People_Inputs'!$E$65="CORP",'Payroll'!Y1110,0),IF('People_Inputs'!$E$66="CORP",'Payroll'!Y1130,0),IF('People_Inputs'!$E$67="CORP",'Payroll'!Y1150,0),IF('People_Inputs'!$E$68="CORP",'Payroll'!Y1170,0),IF('People_Inputs'!$E$69="CORP",'Payroll'!Y1190,0),IF('People_Inputs'!$E$70="CORP",'Payroll'!Y1210,0))</f>
        <v>0</v>
      </c>
      <c r="Z46" s="35">
        <f>SUM(IF('People_Inputs'!$E$11="CORP",'Payroll'!Z30,0),IF('People_Inputs'!$E$12="CORP",'Payroll'!Z50,0),IF('People_Inputs'!$E$13="CORP",'Payroll'!Z70,0),IF('People_Inputs'!$E$14="CORP",'Payroll'!Z90,0),IF('People_Inputs'!$E$15="CORP",'Payroll'!Z110,0),IF('People_Inputs'!$E$16="CORP",'Payroll'!Z130,0),IF('People_Inputs'!$E$17="CORP",'Payroll'!Z150,0),IF('People_Inputs'!$E$18="CORP",'Payroll'!Z170,0),IF('People_Inputs'!$E$19="CORP",'Payroll'!Z190,0),IF('People_Inputs'!$E$20="CORP",'Payroll'!Z210,0),IF('People_Inputs'!$E$21="CORP",'Payroll'!Z230,0),IF('People_Inputs'!$E$22="CORP",'Payroll'!Z250,0),IF('People_Inputs'!$E$23="CORP",'Payroll'!Z270,0),IF('People_Inputs'!$E$24="CORP",'Payroll'!Z290,0),IF('People_Inputs'!$E$25="CORP",'Payroll'!Z310,0),IF('People_Inputs'!$E$26="CORP",'Payroll'!Z330,0),IF('People_Inputs'!$E$27="CORP",'Payroll'!Z350,0),IF('People_Inputs'!$E$28="CORP",'Payroll'!Z370,0),IF('People_Inputs'!$E$29="CORP",'Payroll'!Z390,0),IF('People_Inputs'!$E$30="CORP",'Payroll'!Z410,0),IF('People_Inputs'!$E$31="CORP",'Payroll'!Z430,0),IF('People_Inputs'!$E$32="CORP",'Payroll'!Z450,0),IF('People_Inputs'!$E$33="CORP",'Payroll'!Z470,0),IF('People_Inputs'!$E$34="CORP",'Payroll'!Z490,0),IF('People_Inputs'!$E$35="CORP",'Payroll'!Z510,0),IF('People_Inputs'!$E$36="CORP",'Payroll'!Z530,0),IF('People_Inputs'!$E$37="CORP",'Payroll'!Z550,0),IF('People_Inputs'!$E$38="CORP",'Payroll'!Z570,0),IF('People_Inputs'!$E$39="CORP",'Payroll'!Z590,0),IF('People_Inputs'!$E$40="CORP",'Payroll'!Z610,0),IF('People_Inputs'!$E$41="CORP",'Payroll'!Z630,0),IF('People_Inputs'!$E$42="CORP",'Payroll'!Z650,0),IF('People_Inputs'!$E$43="CORP",'Payroll'!Z670,0),IF('People_Inputs'!$E$44="CORP",'Payroll'!Z690,0),IF('People_Inputs'!$E$45="CORP",'Payroll'!Z710,0),IF('People_Inputs'!$E$46="CORP",'Payroll'!Z730,0),IF('People_Inputs'!$E$47="CORP",'Payroll'!Z750,0),IF('People_Inputs'!$E$48="CORP",'Payroll'!Z770,0),IF('People_Inputs'!$E$49="CORP",'Payroll'!Z790,0),IF('People_Inputs'!$E$50="CORP",'Payroll'!Z810,0),IF('People_Inputs'!$E$51="CORP",'Payroll'!Z830,0),IF('People_Inputs'!$E$52="CORP",'Payroll'!Z850,0),IF('People_Inputs'!$E$53="CORP",'Payroll'!Z870,0),IF('People_Inputs'!$E$54="CORP",'Payroll'!Z890,0),IF('People_Inputs'!$E$55="CORP",'Payroll'!Z910,0),IF('People_Inputs'!$E$56="CORP",'Payroll'!Z930,0),IF('People_Inputs'!$E$57="CORP",'Payroll'!Z950,0),IF('People_Inputs'!$E$58="CORP",'Payroll'!Z970,0),IF('People_Inputs'!$E$59="CORP",'Payroll'!Z990,0),IF('People_Inputs'!$E$60="CORP",'Payroll'!Z1010,0),IF('People_Inputs'!$E$61="CORP",'Payroll'!Z1030,0),IF('People_Inputs'!$E$62="CORP",'Payroll'!Z1050,0),IF('People_Inputs'!$E$63="CORP",'Payroll'!Z1070,0),IF('People_Inputs'!$E$64="CORP",'Payroll'!Z1090,0),IF('People_Inputs'!$E$65="CORP",'Payroll'!Z1110,0),IF('People_Inputs'!$E$66="CORP",'Payroll'!Z1130,0),IF('People_Inputs'!$E$67="CORP",'Payroll'!Z1150,0),IF('People_Inputs'!$E$68="CORP",'Payroll'!Z1170,0),IF('People_Inputs'!$E$69="CORP",'Payroll'!Z1190,0),IF('People_Inputs'!$E$70="CORP",'Payroll'!Z1210,0))</f>
        <v>0</v>
      </c>
      <c r="AA46" s="35">
        <f>SUM(IF('People_Inputs'!$E$11="CORP",'Payroll'!AA30,0),IF('People_Inputs'!$E$12="CORP",'Payroll'!AA50,0),IF('People_Inputs'!$E$13="CORP",'Payroll'!AA70,0),IF('People_Inputs'!$E$14="CORP",'Payroll'!AA90,0),IF('People_Inputs'!$E$15="CORP",'Payroll'!AA110,0),IF('People_Inputs'!$E$16="CORP",'Payroll'!AA130,0),IF('People_Inputs'!$E$17="CORP",'Payroll'!AA150,0),IF('People_Inputs'!$E$18="CORP",'Payroll'!AA170,0),IF('People_Inputs'!$E$19="CORP",'Payroll'!AA190,0),IF('People_Inputs'!$E$20="CORP",'Payroll'!AA210,0),IF('People_Inputs'!$E$21="CORP",'Payroll'!AA230,0),IF('People_Inputs'!$E$22="CORP",'Payroll'!AA250,0),IF('People_Inputs'!$E$23="CORP",'Payroll'!AA270,0),IF('People_Inputs'!$E$24="CORP",'Payroll'!AA290,0),IF('People_Inputs'!$E$25="CORP",'Payroll'!AA310,0),IF('People_Inputs'!$E$26="CORP",'Payroll'!AA330,0),IF('People_Inputs'!$E$27="CORP",'Payroll'!AA350,0),IF('People_Inputs'!$E$28="CORP",'Payroll'!AA370,0),IF('People_Inputs'!$E$29="CORP",'Payroll'!AA390,0),IF('People_Inputs'!$E$30="CORP",'Payroll'!AA410,0),IF('People_Inputs'!$E$31="CORP",'Payroll'!AA430,0),IF('People_Inputs'!$E$32="CORP",'Payroll'!AA450,0),IF('People_Inputs'!$E$33="CORP",'Payroll'!AA470,0),IF('People_Inputs'!$E$34="CORP",'Payroll'!AA490,0),IF('People_Inputs'!$E$35="CORP",'Payroll'!AA510,0),IF('People_Inputs'!$E$36="CORP",'Payroll'!AA530,0),IF('People_Inputs'!$E$37="CORP",'Payroll'!AA550,0),IF('People_Inputs'!$E$38="CORP",'Payroll'!AA570,0),IF('People_Inputs'!$E$39="CORP",'Payroll'!AA590,0),IF('People_Inputs'!$E$40="CORP",'Payroll'!AA610,0),IF('People_Inputs'!$E$41="CORP",'Payroll'!AA630,0),IF('People_Inputs'!$E$42="CORP",'Payroll'!AA650,0),IF('People_Inputs'!$E$43="CORP",'Payroll'!AA670,0),IF('People_Inputs'!$E$44="CORP",'Payroll'!AA690,0),IF('People_Inputs'!$E$45="CORP",'Payroll'!AA710,0),IF('People_Inputs'!$E$46="CORP",'Payroll'!AA730,0),IF('People_Inputs'!$E$47="CORP",'Payroll'!AA750,0),IF('People_Inputs'!$E$48="CORP",'Payroll'!AA770,0),IF('People_Inputs'!$E$49="CORP",'Payroll'!AA790,0),IF('People_Inputs'!$E$50="CORP",'Payroll'!AA810,0),IF('People_Inputs'!$E$51="CORP",'Payroll'!AA830,0),IF('People_Inputs'!$E$52="CORP",'Payroll'!AA850,0),IF('People_Inputs'!$E$53="CORP",'Payroll'!AA870,0),IF('People_Inputs'!$E$54="CORP",'Payroll'!AA890,0),IF('People_Inputs'!$E$55="CORP",'Payroll'!AA910,0),IF('People_Inputs'!$E$56="CORP",'Payroll'!AA930,0),IF('People_Inputs'!$E$57="CORP",'Payroll'!AA950,0),IF('People_Inputs'!$E$58="CORP",'Payroll'!AA970,0),IF('People_Inputs'!$E$59="CORP",'Payroll'!AA990,0),IF('People_Inputs'!$E$60="CORP",'Payroll'!AA1010,0),IF('People_Inputs'!$E$61="CORP",'Payroll'!AA1030,0),IF('People_Inputs'!$E$62="CORP",'Payroll'!AA1050,0),IF('People_Inputs'!$E$63="CORP",'Payroll'!AA1070,0),IF('People_Inputs'!$E$64="CORP",'Payroll'!AA1090,0),IF('People_Inputs'!$E$65="CORP",'Payroll'!AA1110,0),IF('People_Inputs'!$E$66="CORP",'Payroll'!AA1130,0),IF('People_Inputs'!$E$67="CORP",'Payroll'!AA1150,0),IF('People_Inputs'!$E$68="CORP",'Payroll'!AA1170,0),IF('People_Inputs'!$E$69="CORP",'Payroll'!AA1190,0),IF('People_Inputs'!$E$70="CORP",'Payroll'!AA1210,0))</f>
        <v>0</v>
      </c>
      <c r="AB46" s="35">
        <f>SUM(IF('People_Inputs'!$E$11="CORP",'Payroll'!AB30,0),IF('People_Inputs'!$E$12="CORP",'Payroll'!AB50,0),IF('People_Inputs'!$E$13="CORP",'Payroll'!AB70,0),IF('People_Inputs'!$E$14="CORP",'Payroll'!AB90,0),IF('People_Inputs'!$E$15="CORP",'Payroll'!AB110,0),IF('People_Inputs'!$E$16="CORP",'Payroll'!AB130,0),IF('People_Inputs'!$E$17="CORP",'Payroll'!AB150,0),IF('People_Inputs'!$E$18="CORP",'Payroll'!AB170,0),IF('People_Inputs'!$E$19="CORP",'Payroll'!AB190,0),IF('People_Inputs'!$E$20="CORP",'Payroll'!AB210,0),IF('People_Inputs'!$E$21="CORP",'Payroll'!AB230,0),IF('People_Inputs'!$E$22="CORP",'Payroll'!AB250,0),IF('People_Inputs'!$E$23="CORP",'Payroll'!AB270,0),IF('People_Inputs'!$E$24="CORP",'Payroll'!AB290,0),IF('People_Inputs'!$E$25="CORP",'Payroll'!AB310,0),IF('People_Inputs'!$E$26="CORP",'Payroll'!AB330,0),IF('People_Inputs'!$E$27="CORP",'Payroll'!AB350,0),IF('People_Inputs'!$E$28="CORP",'Payroll'!AB370,0),IF('People_Inputs'!$E$29="CORP",'Payroll'!AB390,0),IF('People_Inputs'!$E$30="CORP",'Payroll'!AB410,0),IF('People_Inputs'!$E$31="CORP",'Payroll'!AB430,0),IF('People_Inputs'!$E$32="CORP",'Payroll'!AB450,0),IF('People_Inputs'!$E$33="CORP",'Payroll'!AB470,0),IF('People_Inputs'!$E$34="CORP",'Payroll'!AB490,0),IF('People_Inputs'!$E$35="CORP",'Payroll'!AB510,0),IF('People_Inputs'!$E$36="CORP",'Payroll'!AB530,0),IF('People_Inputs'!$E$37="CORP",'Payroll'!AB550,0),IF('People_Inputs'!$E$38="CORP",'Payroll'!AB570,0),IF('People_Inputs'!$E$39="CORP",'Payroll'!AB590,0),IF('People_Inputs'!$E$40="CORP",'Payroll'!AB610,0),IF('People_Inputs'!$E$41="CORP",'Payroll'!AB630,0),IF('People_Inputs'!$E$42="CORP",'Payroll'!AB650,0),IF('People_Inputs'!$E$43="CORP",'Payroll'!AB670,0),IF('People_Inputs'!$E$44="CORP",'Payroll'!AB690,0),IF('People_Inputs'!$E$45="CORP",'Payroll'!AB710,0),IF('People_Inputs'!$E$46="CORP",'Payroll'!AB730,0),IF('People_Inputs'!$E$47="CORP",'Payroll'!AB750,0),IF('People_Inputs'!$E$48="CORP",'Payroll'!AB770,0),IF('People_Inputs'!$E$49="CORP",'Payroll'!AB790,0),IF('People_Inputs'!$E$50="CORP",'Payroll'!AB810,0),IF('People_Inputs'!$E$51="CORP",'Payroll'!AB830,0),IF('People_Inputs'!$E$52="CORP",'Payroll'!AB850,0),IF('People_Inputs'!$E$53="CORP",'Payroll'!AB870,0),IF('People_Inputs'!$E$54="CORP",'Payroll'!AB890,0),IF('People_Inputs'!$E$55="CORP",'Payroll'!AB910,0),IF('People_Inputs'!$E$56="CORP",'Payroll'!AB930,0),IF('People_Inputs'!$E$57="CORP",'Payroll'!AB950,0),IF('People_Inputs'!$E$58="CORP",'Payroll'!AB970,0),IF('People_Inputs'!$E$59="CORP",'Payroll'!AB990,0),IF('People_Inputs'!$E$60="CORP",'Payroll'!AB1010,0),IF('People_Inputs'!$E$61="CORP",'Payroll'!AB1030,0),IF('People_Inputs'!$E$62="CORP",'Payroll'!AB1050,0),IF('People_Inputs'!$E$63="CORP",'Payroll'!AB1070,0),IF('People_Inputs'!$E$64="CORP",'Payroll'!AB1090,0),IF('People_Inputs'!$E$65="CORP",'Payroll'!AB1110,0),IF('People_Inputs'!$E$66="CORP",'Payroll'!AB1130,0),IF('People_Inputs'!$E$67="CORP",'Payroll'!AB1150,0),IF('People_Inputs'!$E$68="CORP",'Payroll'!AB1170,0),IF('People_Inputs'!$E$69="CORP",'Payroll'!AB1190,0),IF('People_Inputs'!$E$70="CORP",'Payroll'!AB1210,0))</f>
        <v>0</v>
      </c>
      <c r="AC46" s="35">
        <f>SUM(IF('People_Inputs'!$E$11="CORP",'Payroll'!AC30,0),IF('People_Inputs'!$E$12="CORP",'Payroll'!AC50,0),IF('People_Inputs'!$E$13="CORP",'Payroll'!AC70,0),IF('People_Inputs'!$E$14="CORP",'Payroll'!AC90,0),IF('People_Inputs'!$E$15="CORP",'Payroll'!AC110,0),IF('People_Inputs'!$E$16="CORP",'Payroll'!AC130,0),IF('People_Inputs'!$E$17="CORP",'Payroll'!AC150,0),IF('People_Inputs'!$E$18="CORP",'Payroll'!AC170,0),IF('People_Inputs'!$E$19="CORP",'Payroll'!AC190,0),IF('People_Inputs'!$E$20="CORP",'Payroll'!AC210,0),IF('People_Inputs'!$E$21="CORP",'Payroll'!AC230,0),IF('People_Inputs'!$E$22="CORP",'Payroll'!AC250,0),IF('People_Inputs'!$E$23="CORP",'Payroll'!AC270,0),IF('People_Inputs'!$E$24="CORP",'Payroll'!AC290,0),IF('People_Inputs'!$E$25="CORP",'Payroll'!AC310,0),IF('People_Inputs'!$E$26="CORP",'Payroll'!AC330,0),IF('People_Inputs'!$E$27="CORP",'Payroll'!AC350,0),IF('People_Inputs'!$E$28="CORP",'Payroll'!AC370,0),IF('People_Inputs'!$E$29="CORP",'Payroll'!AC390,0),IF('People_Inputs'!$E$30="CORP",'Payroll'!AC410,0),IF('People_Inputs'!$E$31="CORP",'Payroll'!AC430,0),IF('People_Inputs'!$E$32="CORP",'Payroll'!AC450,0),IF('People_Inputs'!$E$33="CORP",'Payroll'!AC470,0),IF('People_Inputs'!$E$34="CORP",'Payroll'!AC490,0),IF('People_Inputs'!$E$35="CORP",'Payroll'!AC510,0),IF('People_Inputs'!$E$36="CORP",'Payroll'!AC530,0),IF('People_Inputs'!$E$37="CORP",'Payroll'!AC550,0),IF('People_Inputs'!$E$38="CORP",'Payroll'!AC570,0),IF('People_Inputs'!$E$39="CORP",'Payroll'!AC590,0),IF('People_Inputs'!$E$40="CORP",'Payroll'!AC610,0),IF('People_Inputs'!$E$41="CORP",'Payroll'!AC630,0),IF('People_Inputs'!$E$42="CORP",'Payroll'!AC650,0),IF('People_Inputs'!$E$43="CORP",'Payroll'!AC670,0),IF('People_Inputs'!$E$44="CORP",'Payroll'!AC690,0),IF('People_Inputs'!$E$45="CORP",'Payroll'!AC710,0),IF('People_Inputs'!$E$46="CORP",'Payroll'!AC730,0),IF('People_Inputs'!$E$47="CORP",'Payroll'!AC750,0),IF('People_Inputs'!$E$48="CORP",'Payroll'!AC770,0),IF('People_Inputs'!$E$49="CORP",'Payroll'!AC790,0),IF('People_Inputs'!$E$50="CORP",'Payroll'!AC810,0),IF('People_Inputs'!$E$51="CORP",'Payroll'!AC830,0),IF('People_Inputs'!$E$52="CORP",'Payroll'!AC850,0),IF('People_Inputs'!$E$53="CORP",'Payroll'!AC870,0),IF('People_Inputs'!$E$54="CORP",'Payroll'!AC890,0),IF('People_Inputs'!$E$55="CORP",'Payroll'!AC910,0),IF('People_Inputs'!$E$56="CORP",'Payroll'!AC930,0),IF('People_Inputs'!$E$57="CORP",'Payroll'!AC950,0),IF('People_Inputs'!$E$58="CORP",'Payroll'!AC970,0),IF('People_Inputs'!$E$59="CORP",'Payroll'!AC990,0),IF('People_Inputs'!$E$60="CORP",'Payroll'!AC1010,0),IF('People_Inputs'!$E$61="CORP",'Payroll'!AC1030,0),IF('People_Inputs'!$E$62="CORP",'Payroll'!AC1050,0),IF('People_Inputs'!$E$63="CORP",'Payroll'!AC1070,0),IF('People_Inputs'!$E$64="CORP",'Payroll'!AC1090,0),IF('People_Inputs'!$E$65="CORP",'Payroll'!AC1110,0),IF('People_Inputs'!$E$66="CORP",'Payroll'!AC1130,0),IF('People_Inputs'!$E$67="CORP",'Payroll'!AC1150,0),IF('People_Inputs'!$E$68="CORP",'Payroll'!AC1170,0),IF('People_Inputs'!$E$69="CORP",'Payroll'!AC1190,0),IF('People_Inputs'!$E$70="CORP",'Payroll'!AC1210,0))</f>
        <v>0</v>
      </c>
      <c r="AD46" s="35">
        <f>SUM(IF('People_Inputs'!$E$11="CORP",'Payroll'!AD30,0),IF('People_Inputs'!$E$12="CORP",'Payroll'!AD50,0),IF('People_Inputs'!$E$13="CORP",'Payroll'!AD70,0),IF('People_Inputs'!$E$14="CORP",'Payroll'!AD90,0),IF('People_Inputs'!$E$15="CORP",'Payroll'!AD110,0),IF('People_Inputs'!$E$16="CORP",'Payroll'!AD130,0),IF('People_Inputs'!$E$17="CORP",'Payroll'!AD150,0),IF('People_Inputs'!$E$18="CORP",'Payroll'!AD170,0),IF('People_Inputs'!$E$19="CORP",'Payroll'!AD190,0),IF('People_Inputs'!$E$20="CORP",'Payroll'!AD210,0),IF('People_Inputs'!$E$21="CORP",'Payroll'!AD230,0),IF('People_Inputs'!$E$22="CORP",'Payroll'!AD250,0),IF('People_Inputs'!$E$23="CORP",'Payroll'!AD270,0),IF('People_Inputs'!$E$24="CORP",'Payroll'!AD290,0),IF('People_Inputs'!$E$25="CORP",'Payroll'!AD310,0),IF('People_Inputs'!$E$26="CORP",'Payroll'!AD330,0),IF('People_Inputs'!$E$27="CORP",'Payroll'!AD350,0),IF('People_Inputs'!$E$28="CORP",'Payroll'!AD370,0),IF('People_Inputs'!$E$29="CORP",'Payroll'!AD390,0),IF('People_Inputs'!$E$30="CORP",'Payroll'!AD410,0),IF('People_Inputs'!$E$31="CORP",'Payroll'!AD430,0),IF('People_Inputs'!$E$32="CORP",'Payroll'!AD450,0),IF('People_Inputs'!$E$33="CORP",'Payroll'!AD470,0),IF('People_Inputs'!$E$34="CORP",'Payroll'!AD490,0),IF('People_Inputs'!$E$35="CORP",'Payroll'!AD510,0),IF('People_Inputs'!$E$36="CORP",'Payroll'!AD530,0),IF('People_Inputs'!$E$37="CORP",'Payroll'!AD550,0),IF('People_Inputs'!$E$38="CORP",'Payroll'!AD570,0),IF('People_Inputs'!$E$39="CORP",'Payroll'!AD590,0),IF('People_Inputs'!$E$40="CORP",'Payroll'!AD610,0),IF('People_Inputs'!$E$41="CORP",'Payroll'!AD630,0),IF('People_Inputs'!$E$42="CORP",'Payroll'!AD650,0),IF('People_Inputs'!$E$43="CORP",'Payroll'!AD670,0),IF('People_Inputs'!$E$44="CORP",'Payroll'!AD690,0),IF('People_Inputs'!$E$45="CORP",'Payroll'!AD710,0),IF('People_Inputs'!$E$46="CORP",'Payroll'!AD730,0),IF('People_Inputs'!$E$47="CORP",'Payroll'!AD750,0),IF('People_Inputs'!$E$48="CORP",'Payroll'!AD770,0),IF('People_Inputs'!$E$49="CORP",'Payroll'!AD790,0),IF('People_Inputs'!$E$50="CORP",'Payroll'!AD810,0),IF('People_Inputs'!$E$51="CORP",'Payroll'!AD830,0),IF('People_Inputs'!$E$52="CORP",'Payroll'!AD850,0),IF('People_Inputs'!$E$53="CORP",'Payroll'!AD870,0),IF('People_Inputs'!$E$54="CORP",'Payroll'!AD890,0),IF('People_Inputs'!$E$55="CORP",'Payroll'!AD910,0),IF('People_Inputs'!$E$56="CORP",'Payroll'!AD930,0),IF('People_Inputs'!$E$57="CORP",'Payroll'!AD950,0),IF('People_Inputs'!$E$58="CORP",'Payroll'!AD970,0),IF('People_Inputs'!$E$59="CORP",'Payroll'!AD990,0),IF('People_Inputs'!$E$60="CORP",'Payroll'!AD1010,0),IF('People_Inputs'!$E$61="CORP",'Payroll'!AD1030,0),IF('People_Inputs'!$E$62="CORP",'Payroll'!AD1050,0),IF('People_Inputs'!$E$63="CORP",'Payroll'!AD1070,0),IF('People_Inputs'!$E$64="CORP",'Payroll'!AD1090,0),IF('People_Inputs'!$E$65="CORP",'Payroll'!AD1110,0),IF('People_Inputs'!$E$66="CORP",'Payroll'!AD1130,0),IF('People_Inputs'!$E$67="CORP",'Payroll'!AD1150,0),IF('People_Inputs'!$E$68="CORP",'Payroll'!AD1170,0),IF('People_Inputs'!$E$69="CORP",'Payroll'!AD1190,0),IF('People_Inputs'!$E$70="CORP",'Payroll'!AD1210,0))</f>
        <v>0</v>
      </c>
      <c r="AE46" s="35">
        <f>SUM(IF('People_Inputs'!$E$11="CORP",'Payroll'!AE30,0),IF('People_Inputs'!$E$12="CORP",'Payroll'!AE50,0),IF('People_Inputs'!$E$13="CORP",'Payroll'!AE70,0),IF('People_Inputs'!$E$14="CORP",'Payroll'!AE90,0),IF('People_Inputs'!$E$15="CORP",'Payroll'!AE110,0),IF('People_Inputs'!$E$16="CORP",'Payroll'!AE130,0),IF('People_Inputs'!$E$17="CORP",'Payroll'!AE150,0),IF('People_Inputs'!$E$18="CORP",'Payroll'!AE170,0),IF('People_Inputs'!$E$19="CORP",'Payroll'!AE190,0),IF('People_Inputs'!$E$20="CORP",'Payroll'!AE210,0),IF('People_Inputs'!$E$21="CORP",'Payroll'!AE230,0),IF('People_Inputs'!$E$22="CORP",'Payroll'!AE250,0),IF('People_Inputs'!$E$23="CORP",'Payroll'!AE270,0),IF('People_Inputs'!$E$24="CORP",'Payroll'!AE290,0),IF('People_Inputs'!$E$25="CORP",'Payroll'!AE310,0),IF('People_Inputs'!$E$26="CORP",'Payroll'!AE330,0),IF('People_Inputs'!$E$27="CORP",'Payroll'!AE350,0),IF('People_Inputs'!$E$28="CORP",'Payroll'!AE370,0),IF('People_Inputs'!$E$29="CORP",'Payroll'!AE390,0),IF('People_Inputs'!$E$30="CORP",'Payroll'!AE410,0),IF('People_Inputs'!$E$31="CORP",'Payroll'!AE430,0),IF('People_Inputs'!$E$32="CORP",'Payroll'!AE450,0),IF('People_Inputs'!$E$33="CORP",'Payroll'!AE470,0),IF('People_Inputs'!$E$34="CORP",'Payroll'!AE490,0),IF('People_Inputs'!$E$35="CORP",'Payroll'!AE510,0),IF('People_Inputs'!$E$36="CORP",'Payroll'!AE530,0),IF('People_Inputs'!$E$37="CORP",'Payroll'!AE550,0),IF('People_Inputs'!$E$38="CORP",'Payroll'!AE570,0),IF('People_Inputs'!$E$39="CORP",'Payroll'!AE590,0),IF('People_Inputs'!$E$40="CORP",'Payroll'!AE610,0),IF('People_Inputs'!$E$41="CORP",'Payroll'!AE630,0),IF('People_Inputs'!$E$42="CORP",'Payroll'!AE650,0),IF('People_Inputs'!$E$43="CORP",'Payroll'!AE670,0),IF('People_Inputs'!$E$44="CORP",'Payroll'!AE690,0),IF('People_Inputs'!$E$45="CORP",'Payroll'!AE710,0),IF('People_Inputs'!$E$46="CORP",'Payroll'!AE730,0),IF('People_Inputs'!$E$47="CORP",'Payroll'!AE750,0),IF('People_Inputs'!$E$48="CORP",'Payroll'!AE770,0),IF('People_Inputs'!$E$49="CORP",'Payroll'!AE790,0),IF('People_Inputs'!$E$50="CORP",'Payroll'!AE810,0),IF('People_Inputs'!$E$51="CORP",'Payroll'!AE830,0),IF('People_Inputs'!$E$52="CORP",'Payroll'!AE850,0),IF('People_Inputs'!$E$53="CORP",'Payroll'!AE870,0),IF('People_Inputs'!$E$54="CORP",'Payroll'!AE890,0),IF('People_Inputs'!$E$55="CORP",'Payroll'!AE910,0),IF('People_Inputs'!$E$56="CORP",'Payroll'!AE930,0),IF('People_Inputs'!$E$57="CORP",'Payroll'!AE950,0),IF('People_Inputs'!$E$58="CORP",'Payroll'!AE970,0),IF('People_Inputs'!$E$59="CORP",'Payroll'!AE990,0),IF('People_Inputs'!$E$60="CORP",'Payroll'!AE1010,0),IF('People_Inputs'!$E$61="CORP",'Payroll'!AE1030,0),IF('People_Inputs'!$E$62="CORP",'Payroll'!AE1050,0),IF('People_Inputs'!$E$63="CORP",'Payroll'!AE1070,0),IF('People_Inputs'!$E$64="CORP",'Payroll'!AE1090,0),IF('People_Inputs'!$E$65="CORP",'Payroll'!AE1110,0),IF('People_Inputs'!$E$66="CORP",'Payroll'!AE1130,0),IF('People_Inputs'!$E$67="CORP",'Payroll'!AE1150,0),IF('People_Inputs'!$E$68="CORP",'Payroll'!AE1170,0),IF('People_Inputs'!$E$69="CORP",'Payroll'!AE1190,0),IF('People_Inputs'!$E$70="CORP",'Payroll'!AE1210,0))</f>
        <v>0</v>
      </c>
      <c r="AF46" s="35">
        <f>SUM(IF('People_Inputs'!$E$11="CORP",'Payroll'!AF30,0),IF('People_Inputs'!$E$12="CORP",'Payroll'!AF50,0),IF('People_Inputs'!$E$13="CORP",'Payroll'!AF70,0),IF('People_Inputs'!$E$14="CORP",'Payroll'!AF90,0),IF('People_Inputs'!$E$15="CORP",'Payroll'!AF110,0),IF('People_Inputs'!$E$16="CORP",'Payroll'!AF130,0),IF('People_Inputs'!$E$17="CORP",'Payroll'!AF150,0),IF('People_Inputs'!$E$18="CORP",'Payroll'!AF170,0),IF('People_Inputs'!$E$19="CORP",'Payroll'!AF190,0),IF('People_Inputs'!$E$20="CORP",'Payroll'!AF210,0),IF('People_Inputs'!$E$21="CORP",'Payroll'!AF230,0),IF('People_Inputs'!$E$22="CORP",'Payroll'!AF250,0),IF('People_Inputs'!$E$23="CORP",'Payroll'!AF270,0),IF('People_Inputs'!$E$24="CORP",'Payroll'!AF290,0),IF('People_Inputs'!$E$25="CORP",'Payroll'!AF310,0),IF('People_Inputs'!$E$26="CORP",'Payroll'!AF330,0),IF('People_Inputs'!$E$27="CORP",'Payroll'!AF350,0),IF('People_Inputs'!$E$28="CORP",'Payroll'!AF370,0),IF('People_Inputs'!$E$29="CORP",'Payroll'!AF390,0),IF('People_Inputs'!$E$30="CORP",'Payroll'!AF410,0),IF('People_Inputs'!$E$31="CORP",'Payroll'!AF430,0),IF('People_Inputs'!$E$32="CORP",'Payroll'!AF450,0),IF('People_Inputs'!$E$33="CORP",'Payroll'!AF470,0),IF('People_Inputs'!$E$34="CORP",'Payroll'!AF490,0),IF('People_Inputs'!$E$35="CORP",'Payroll'!AF510,0),IF('People_Inputs'!$E$36="CORP",'Payroll'!AF530,0),IF('People_Inputs'!$E$37="CORP",'Payroll'!AF550,0),IF('People_Inputs'!$E$38="CORP",'Payroll'!AF570,0),IF('People_Inputs'!$E$39="CORP",'Payroll'!AF590,0),IF('People_Inputs'!$E$40="CORP",'Payroll'!AF610,0),IF('People_Inputs'!$E$41="CORP",'Payroll'!AF630,0),IF('People_Inputs'!$E$42="CORP",'Payroll'!AF650,0),IF('People_Inputs'!$E$43="CORP",'Payroll'!AF670,0),IF('People_Inputs'!$E$44="CORP",'Payroll'!AF690,0),IF('People_Inputs'!$E$45="CORP",'Payroll'!AF710,0),IF('People_Inputs'!$E$46="CORP",'Payroll'!AF730,0),IF('People_Inputs'!$E$47="CORP",'Payroll'!AF750,0),IF('People_Inputs'!$E$48="CORP",'Payroll'!AF770,0),IF('People_Inputs'!$E$49="CORP",'Payroll'!AF790,0),IF('People_Inputs'!$E$50="CORP",'Payroll'!AF810,0),IF('People_Inputs'!$E$51="CORP",'Payroll'!AF830,0),IF('People_Inputs'!$E$52="CORP",'Payroll'!AF850,0),IF('People_Inputs'!$E$53="CORP",'Payroll'!AF870,0),IF('People_Inputs'!$E$54="CORP",'Payroll'!AF890,0),IF('People_Inputs'!$E$55="CORP",'Payroll'!AF910,0),IF('People_Inputs'!$E$56="CORP",'Payroll'!AF930,0),IF('People_Inputs'!$E$57="CORP",'Payroll'!AF950,0),IF('People_Inputs'!$E$58="CORP",'Payroll'!AF970,0),IF('People_Inputs'!$E$59="CORP",'Payroll'!AF990,0),IF('People_Inputs'!$E$60="CORP",'Payroll'!AF1010,0),IF('People_Inputs'!$E$61="CORP",'Payroll'!AF1030,0),IF('People_Inputs'!$E$62="CORP",'Payroll'!AF1050,0),IF('People_Inputs'!$E$63="CORP",'Payroll'!AF1070,0),IF('People_Inputs'!$E$64="CORP",'Payroll'!AF1090,0),IF('People_Inputs'!$E$65="CORP",'Payroll'!AF1110,0),IF('People_Inputs'!$E$66="CORP",'Payroll'!AF1130,0),IF('People_Inputs'!$E$67="CORP",'Payroll'!AF1150,0),IF('People_Inputs'!$E$68="CORP",'Payroll'!AF1170,0),IF('People_Inputs'!$E$69="CORP",'Payroll'!AF1190,0),IF('People_Inputs'!$E$70="CORP",'Payroll'!AF1210,0))</f>
        <v>0</v>
      </c>
      <c r="AG46" s="35">
        <f>SUM(IF('People_Inputs'!$E$11="CORP",'Payroll'!AG30,0),IF('People_Inputs'!$E$12="CORP",'Payroll'!AG50,0),IF('People_Inputs'!$E$13="CORP",'Payroll'!AG70,0),IF('People_Inputs'!$E$14="CORP",'Payroll'!AG90,0),IF('People_Inputs'!$E$15="CORP",'Payroll'!AG110,0),IF('People_Inputs'!$E$16="CORP",'Payroll'!AG130,0),IF('People_Inputs'!$E$17="CORP",'Payroll'!AG150,0),IF('People_Inputs'!$E$18="CORP",'Payroll'!AG170,0),IF('People_Inputs'!$E$19="CORP",'Payroll'!AG190,0),IF('People_Inputs'!$E$20="CORP",'Payroll'!AG210,0),IF('People_Inputs'!$E$21="CORP",'Payroll'!AG230,0),IF('People_Inputs'!$E$22="CORP",'Payroll'!AG250,0),IF('People_Inputs'!$E$23="CORP",'Payroll'!AG270,0),IF('People_Inputs'!$E$24="CORP",'Payroll'!AG290,0),IF('People_Inputs'!$E$25="CORP",'Payroll'!AG310,0),IF('People_Inputs'!$E$26="CORP",'Payroll'!AG330,0),IF('People_Inputs'!$E$27="CORP",'Payroll'!AG350,0),IF('People_Inputs'!$E$28="CORP",'Payroll'!AG370,0),IF('People_Inputs'!$E$29="CORP",'Payroll'!AG390,0),IF('People_Inputs'!$E$30="CORP",'Payroll'!AG410,0),IF('People_Inputs'!$E$31="CORP",'Payroll'!AG430,0),IF('People_Inputs'!$E$32="CORP",'Payroll'!AG450,0),IF('People_Inputs'!$E$33="CORP",'Payroll'!AG470,0),IF('People_Inputs'!$E$34="CORP",'Payroll'!AG490,0),IF('People_Inputs'!$E$35="CORP",'Payroll'!AG510,0),IF('People_Inputs'!$E$36="CORP",'Payroll'!AG530,0),IF('People_Inputs'!$E$37="CORP",'Payroll'!AG550,0),IF('People_Inputs'!$E$38="CORP",'Payroll'!AG570,0),IF('People_Inputs'!$E$39="CORP",'Payroll'!AG590,0),IF('People_Inputs'!$E$40="CORP",'Payroll'!AG610,0),IF('People_Inputs'!$E$41="CORP",'Payroll'!AG630,0),IF('People_Inputs'!$E$42="CORP",'Payroll'!AG650,0),IF('People_Inputs'!$E$43="CORP",'Payroll'!AG670,0),IF('People_Inputs'!$E$44="CORP",'Payroll'!AG690,0),IF('People_Inputs'!$E$45="CORP",'Payroll'!AG710,0),IF('People_Inputs'!$E$46="CORP",'Payroll'!AG730,0),IF('People_Inputs'!$E$47="CORP",'Payroll'!AG750,0),IF('People_Inputs'!$E$48="CORP",'Payroll'!AG770,0),IF('People_Inputs'!$E$49="CORP",'Payroll'!AG790,0),IF('People_Inputs'!$E$50="CORP",'Payroll'!AG810,0),IF('People_Inputs'!$E$51="CORP",'Payroll'!AG830,0),IF('People_Inputs'!$E$52="CORP",'Payroll'!AG850,0),IF('People_Inputs'!$E$53="CORP",'Payroll'!AG870,0),IF('People_Inputs'!$E$54="CORP",'Payroll'!AG890,0),IF('People_Inputs'!$E$55="CORP",'Payroll'!AG910,0),IF('People_Inputs'!$E$56="CORP",'Payroll'!AG930,0),IF('People_Inputs'!$E$57="CORP",'Payroll'!AG950,0),IF('People_Inputs'!$E$58="CORP",'Payroll'!AG970,0),IF('People_Inputs'!$E$59="CORP",'Payroll'!AG990,0),IF('People_Inputs'!$E$60="CORP",'Payroll'!AG1010,0),IF('People_Inputs'!$E$61="CORP",'Payroll'!AG1030,0),IF('People_Inputs'!$E$62="CORP",'Payroll'!AG1050,0),IF('People_Inputs'!$E$63="CORP",'Payroll'!AG1070,0),IF('People_Inputs'!$E$64="CORP",'Payroll'!AG1090,0),IF('People_Inputs'!$E$65="CORP",'Payroll'!AG1110,0),IF('People_Inputs'!$E$66="CORP",'Payroll'!AG1130,0),IF('People_Inputs'!$E$67="CORP",'Payroll'!AG1150,0),IF('People_Inputs'!$E$68="CORP",'Payroll'!AG1170,0),IF('People_Inputs'!$E$69="CORP",'Payroll'!AG1190,0),IF('People_Inputs'!$E$70="CORP",'Payroll'!AG1210,0))</f>
        <v>0</v>
      </c>
      <c r="AH46" s="35">
        <f>SUM(IF('People_Inputs'!$E$11="CORP",'Payroll'!AH30,0),IF('People_Inputs'!$E$12="CORP",'Payroll'!AH50,0),IF('People_Inputs'!$E$13="CORP",'Payroll'!AH70,0),IF('People_Inputs'!$E$14="CORP",'Payroll'!AH90,0),IF('People_Inputs'!$E$15="CORP",'Payroll'!AH110,0),IF('People_Inputs'!$E$16="CORP",'Payroll'!AH130,0),IF('People_Inputs'!$E$17="CORP",'Payroll'!AH150,0),IF('People_Inputs'!$E$18="CORP",'Payroll'!AH170,0),IF('People_Inputs'!$E$19="CORP",'Payroll'!AH190,0),IF('People_Inputs'!$E$20="CORP",'Payroll'!AH210,0),IF('People_Inputs'!$E$21="CORP",'Payroll'!AH230,0),IF('People_Inputs'!$E$22="CORP",'Payroll'!AH250,0),IF('People_Inputs'!$E$23="CORP",'Payroll'!AH270,0),IF('People_Inputs'!$E$24="CORP",'Payroll'!AH290,0),IF('People_Inputs'!$E$25="CORP",'Payroll'!AH310,0),IF('People_Inputs'!$E$26="CORP",'Payroll'!AH330,0),IF('People_Inputs'!$E$27="CORP",'Payroll'!AH350,0),IF('People_Inputs'!$E$28="CORP",'Payroll'!AH370,0),IF('People_Inputs'!$E$29="CORP",'Payroll'!AH390,0),IF('People_Inputs'!$E$30="CORP",'Payroll'!AH410,0),IF('People_Inputs'!$E$31="CORP",'Payroll'!AH430,0),IF('People_Inputs'!$E$32="CORP",'Payroll'!AH450,0),IF('People_Inputs'!$E$33="CORP",'Payroll'!AH470,0),IF('People_Inputs'!$E$34="CORP",'Payroll'!AH490,0),IF('People_Inputs'!$E$35="CORP",'Payroll'!AH510,0),IF('People_Inputs'!$E$36="CORP",'Payroll'!AH530,0),IF('People_Inputs'!$E$37="CORP",'Payroll'!AH550,0),IF('People_Inputs'!$E$38="CORP",'Payroll'!AH570,0),IF('People_Inputs'!$E$39="CORP",'Payroll'!AH590,0),IF('People_Inputs'!$E$40="CORP",'Payroll'!AH610,0),IF('People_Inputs'!$E$41="CORP",'Payroll'!AH630,0),IF('People_Inputs'!$E$42="CORP",'Payroll'!AH650,0),IF('People_Inputs'!$E$43="CORP",'Payroll'!AH670,0),IF('People_Inputs'!$E$44="CORP",'Payroll'!AH690,0),IF('People_Inputs'!$E$45="CORP",'Payroll'!AH710,0),IF('People_Inputs'!$E$46="CORP",'Payroll'!AH730,0),IF('People_Inputs'!$E$47="CORP",'Payroll'!AH750,0),IF('People_Inputs'!$E$48="CORP",'Payroll'!AH770,0),IF('People_Inputs'!$E$49="CORP",'Payroll'!AH790,0),IF('People_Inputs'!$E$50="CORP",'Payroll'!AH810,0),IF('People_Inputs'!$E$51="CORP",'Payroll'!AH830,0),IF('People_Inputs'!$E$52="CORP",'Payroll'!AH850,0),IF('People_Inputs'!$E$53="CORP",'Payroll'!AH870,0),IF('People_Inputs'!$E$54="CORP",'Payroll'!AH890,0),IF('People_Inputs'!$E$55="CORP",'Payroll'!AH910,0),IF('People_Inputs'!$E$56="CORP",'Payroll'!AH930,0),IF('People_Inputs'!$E$57="CORP",'Payroll'!AH950,0),IF('People_Inputs'!$E$58="CORP",'Payroll'!AH970,0),IF('People_Inputs'!$E$59="CORP",'Payroll'!AH990,0),IF('People_Inputs'!$E$60="CORP",'Payroll'!AH1010,0),IF('People_Inputs'!$E$61="CORP",'Payroll'!AH1030,0),IF('People_Inputs'!$E$62="CORP",'Payroll'!AH1050,0),IF('People_Inputs'!$E$63="CORP",'Payroll'!AH1070,0),IF('People_Inputs'!$E$64="CORP",'Payroll'!AH1090,0),IF('People_Inputs'!$E$65="CORP",'Payroll'!AH1110,0),IF('People_Inputs'!$E$66="CORP",'Payroll'!AH1130,0),IF('People_Inputs'!$E$67="CORP",'Payroll'!AH1150,0),IF('People_Inputs'!$E$68="CORP",'Payroll'!AH1170,0),IF('People_Inputs'!$E$69="CORP",'Payroll'!AH1190,0),IF('People_Inputs'!$E$70="CORP",'Payroll'!AH1210,0))</f>
        <v>0</v>
      </c>
      <c r="AI46" s="35">
        <f>SUM(IF('People_Inputs'!$E$11="CORP",'Payroll'!AI30,0),IF('People_Inputs'!$E$12="CORP",'Payroll'!AI50,0),IF('People_Inputs'!$E$13="CORP",'Payroll'!AI70,0),IF('People_Inputs'!$E$14="CORP",'Payroll'!AI90,0),IF('People_Inputs'!$E$15="CORP",'Payroll'!AI110,0),IF('People_Inputs'!$E$16="CORP",'Payroll'!AI130,0),IF('People_Inputs'!$E$17="CORP",'Payroll'!AI150,0),IF('People_Inputs'!$E$18="CORP",'Payroll'!AI170,0),IF('People_Inputs'!$E$19="CORP",'Payroll'!AI190,0),IF('People_Inputs'!$E$20="CORP",'Payroll'!AI210,0),IF('People_Inputs'!$E$21="CORP",'Payroll'!AI230,0),IF('People_Inputs'!$E$22="CORP",'Payroll'!AI250,0),IF('People_Inputs'!$E$23="CORP",'Payroll'!AI270,0),IF('People_Inputs'!$E$24="CORP",'Payroll'!AI290,0),IF('People_Inputs'!$E$25="CORP",'Payroll'!AI310,0),IF('People_Inputs'!$E$26="CORP",'Payroll'!AI330,0),IF('People_Inputs'!$E$27="CORP",'Payroll'!AI350,0),IF('People_Inputs'!$E$28="CORP",'Payroll'!AI370,0),IF('People_Inputs'!$E$29="CORP",'Payroll'!AI390,0),IF('People_Inputs'!$E$30="CORP",'Payroll'!AI410,0),IF('People_Inputs'!$E$31="CORP",'Payroll'!AI430,0),IF('People_Inputs'!$E$32="CORP",'Payroll'!AI450,0),IF('People_Inputs'!$E$33="CORP",'Payroll'!AI470,0),IF('People_Inputs'!$E$34="CORP",'Payroll'!AI490,0),IF('People_Inputs'!$E$35="CORP",'Payroll'!AI510,0),IF('People_Inputs'!$E$36="CORP",'Payroll'!AI530,0),IF('People_Inputs'!$E$37="CORP",'Payroll'!AI550,0),IF('People_Inputs'!$E$38="CORP",'Payroll'!AI570,0),IF('People_Inputs'!$E$39="CORP",'Payroll'!AI590,0),IF('People_Inputs'!$E$40="CORP",'Payroll'!AI610,0),IF('People_Inputs'!$E$41="CORP",'Payroll'!AI630,0),IF('People_Inputs'!$E$42="CORP",'Payroll'!AI650,0),IF('People_Inputs'!$E$43="CORP",'Payroll'!AI670,0),IF('People_Inputs'!$E$44="CORP",'Payroll'!AI690,0),IF('People_Inputs'!$E$45="CORP",'Payroll'!AI710,0),IF('People_Inputs'!$E$46="CORP",'Payroll'!AI730,0),IF('People_Inputs'!$E$47="CORP",'Payroll'!AI750,0),IF('People_Inputs'!$E$48="CORP",'Payroll'!AI770,0),IF('People_Inputs'!$E$49="CORP",'Payroll'!AI790,0),IF('People_Inputs'!$E$50="CORP",'Payroll'!AI810,0),IF('People_Inputs'!$E$51="CORP",'Payroll'!AI830,0),IF('People_Inputs'!$E$52="CORP",'Payroll'!AI850,0),IF('People_Inputs'!$E$53="CORP",'Payroll'!AI870,0),IF('People_Inputs'!$E$54="CORP",'Payroll'!AI890,0),IF('People_Inputs'!$E$55="CORP",'Payroll'!AI910,0),IF('People_Inputs'!$E$56="CORP",'Payroll'!AI930,0),IF('People_Inputs'!$E$57="CORP",'Payroll'!AI950,0),IF('People_Inputs'!$E$58="CORP",'Payroll'!AI970,0),IF('People_Inputs'!$E$59="CORP",'Payroll'!AI990,0),IF('People_Inputs'!$E$60="CORP",'Payroll'!AI1010,0),IF('People_Inputs'!$E$61="CORP",'Payroll'!AI1030,0),IF('People_Inputs'!$E$62="CORP",'Payroll'!AI1050,0),IF('People_Inputs'!$E$63="CORP",'Payroll'!AI1070,0),IF('People_Inputs'!$E$64="CORP",'Payroll'!AI1090,0),IF('People_Inputs'!$E$65="CORP",'Payroll'!AI1110,0),IF('People_Inputs'!$E$66="CORP",'Payroll'!AI1130,0),IF('People_Inputs'!$E$67="CORP",'Payroll'!AI1150,0),IF('People_Inputs'!$E$68="CORP",'Payroll'!AI1170,0),IF('People_Inputs'!$E$69="CORP",'Payroll'!AI1190,0),IF('People_Inputs'!$E$70="CORP",'Payroll'!AI1210,0))</f>
        <v>0</v>
      </c>
      <c r="AJ46" s="35">
        <f>SUM(IF('People_Inputs'!$E$11="CORP",'Payroll'!AJ30,0),IF('People_Inputs'!$E$12="CORP",'Payroll'!AJ50,0),IF('People_Inputs'!$E$13="CORP",'Payroll'!AJ70,0),IF('People_Inputs'!$E$14="CORP",'Payroll'!AJ90,0),IF('People_Inputs'!$E$15="CORP",'Payroll'!AJ110,0),IF('People_Inputs'!$E$16="CORP",'Payroll'!AJ130,0),IF('People_Inputs'!$E$17="CORP",'Payroll'!AJ150,0),IF('People_Inputs'!$E$18="CORP",'Payroll'!AJ170,0),IF('People_Inputs'!$E$19="CORP",'Payroll'!AJ190,0),IF('People_Inputs'!$E$20="CORP",'Payroll'!AJ210,0),IF('People_Inputs'!$E$21="CORP",'Payroll'!AJ230,0),IF('People_Inputs'!$E$22="CORP",'Payroll'!AJ250,0),IF('People_Inputs'!$E$23="CORP",'Payroll'!AJ270,0),IF('People_Inputs'!$E$24="CORP",'Payroll'!AJ290,0),IF('People_Inputs'!$E$25="CORP",'Payroll'!AJ310,0),IF('People_Inputs'!$E$26="CORP",'Payroll'!AJ330,0),IF('People_Inputs'!$E$27="CORP",'Payroll'!AJ350,0),IF('People_Inputs'!$E$28="CORP",'Payroll'!AJ370,0),IF('People_Inputs'!$E$29="CORP",'Payroll'!AJ390,0),IF('People_Inputs'!$E$30="CORP",'Payroll'!AJ410,0),IF('People_Inputs'!$E$31="CORP",'Payroll'!AJ430,0),IF('People_Inputs'!$E$32="CORP",'Payroll'!AJ450,0),IF('People_Inputs'!$E$33="CORP",'Payroll'!AJ470,0),IF('People_Inputs'!$E$34="CORP",'Payroll'!AJ490,0),IF('People_Inputs'!$E$35="CORP",'Payroll'!AJ510,0),IF('People_Inputs'!$E$36="CORP",'Payroll'!AJ530,0),IF('People_Inputs'!$E$37="CORP",'Payroll'!AJ550,0),IF('People_Inputs'!$E$38="CORP",'Payroll'!AJ570,0),IF('People_Inputs'!$E$39="CORP",'Payroll'!AJ590,0),IF('People_Inputs'!$E$40="CORP",'Payroll'!AJ610,0),IF('People_Inputs'!$E$41="CORP",'Payroll'!AJ630,0),IF('People_Inputs'!$E$42="CORP",'Payroll'!AJ650,0),IF('People_Inputs'!$E$43="CORP",'Payroll'!AJ670,0),IF('People_Inputs'!$E$44="CORP",'Payroll'!AJ690,0),IF('People_Inputs'!$E$45="CORP",'Payroll'!AJ710,0),IF('People_Inputs'!$E$46="CORP",'Payroll'!AJ730,0),IF('People_Inputs'!$E$47="CORP",'Payroll'!AJ750,0),IF('People_Inputs'!$E$48="CORP",'Payroll'!AJ770,0),IF('People_Inputs'!$E$49="CORP",'Payroll'!AJ790,0),IF('People_Inputs'!$E$50="CORP",'Payroll'!AJ810,0),IF('People_Inputs'!$E$51="CORP",'Payroll'!AJ830,0),IF('People_Inputs'!$E$52="CORP",'Payroll'!AJ850,0),IF('People_Inputs'!$E$53="CORP",'Payroll'!AJ870,0),IF('People_Inputs'!$E$54="CORP",'Payroll'!AJ890,0),IF('People_Inputs'!$E$55="CORP",'Payroll'!AJ910,0),IF('People_Inputs'!$E$56="CORP",'Payroll'!AJ930,0),IF('People_Inputs'!$E$57="CORP",'Payroll'!AJ950,0),IF('People_Inputs'!$E$58="CORP",'Payroll'!AJ970,0),IF('People_Inputs'!$E$59="CORP",'Payroll'!AJ990,0),IF('People_Inputs'!$E$60="CORP",'Payroll'!AJ1010,0),IF('People_Inputs'!$E$61="CORP",'Payroll'!AJ1030,0),IF('People_Inputs'!$E$62="CORP",'Payroll'!AJ1050,0),IF('People_Inputs'!$E$63="CORP",'Payroll'!AJ1070,0),IF('People_Inputs'!$E$64="CORP",'Payroll'!AJ1090,0),IF('People_Inputs'!$E$65="CORP",'Payroll'!AJ1110,0),IF('People_Inputs'!$E$66="CORP",'Payroll'!AJ1130,0),IF('People_Inputs'!$E$67="CORP",'Payroll'!AJ1150,0),IF('People_Inputs'!$E$68="CORP",'Payroll'!AJ1170,0),IF('People_Inputs'!$E$69="CORP",'Payroll'!AJ1190,0),IF('People_Inputs'!$E$70="CORP",'Payroll'!AJ1210,0))</f>
        <v>0</v>
      </c>
      <c r="AK46" s="35">
        <f>SUM(IF('People_Inputs'!$E$11="CORP",'Payroll'!AK30,0),IF('People_Inputs'!$E$12="CORP",'Payroll'!AK50,0),IF('People_Inputs'!$E$13="CORP",'Payroll'!AK70,0),IF('People_Inputs'!$E$14="CORP",'Payroll'!AK90,0),IF('People_Inputs'!$E$15="CORP",'Payroll'!AK110,0),IF('People_Inputs'!$E$16="CORP",'Payroll'!AK130,0),IF('People_Inputs'!$E$17="CORP",'Payroll'!AK150,0),IF('People_Inputs'!$E$18="CORP",'Payroll'!AK170,0),IF('People_Inputs'!$E$19="CORP",'Payroll'!AK190,0),IF('People_Inputs'!$E$20="CORP",'Payroll'!AK210,0),IF('People_Inputs'!$E$21="CORP",'Payroll'!AK230,0),IF('People_Inputs'!$E$22="CORP",'Payroll'!AK250,0),IF('People_Inputs'!$E$23="CORP",'Payroll'!AK270,0),IF('People_Inputs'!$E$24="CORP",'Payroll'!AK290,0),IF('People_Inputs'!$E$25="CORP",'Payroll'!AK310,0),IF('People_Inputs'!$E$26="CORP",'Payroll'!AK330,0),IF('People_Inputs'!$E$27="CORP",'Payroll'!AK350,0),IF('People_Inputs'!$E$28="CORP",'Payroll'!AK370,0),IF('People_Inputs'!$E$29="CORP",'Payroll'!AK390,0),IF('People_Inputs'!$E$30="CORP",'Payroll'!AK410,0),IF('People_Inputs'!$E$31="CORP",'Payroll'!AK430,0),IF('People_Inputs'!$E$32="CORP",'Payroll'!AK450,0),IF('People_Inputs'!$E$33="CORP",'Payroll'!AK470,0),IF('People_Inputs'!$E$34="CORP",'Payroll'!AK490,0),IF('People_Inputs'!$E$35="CORP",'Payroll'!AK510,0),IF('People_Inputs'!$E$36="CORP",'Payroll'!AK530,0),IF('People_Inputs'!$E$37="CORP",'Payroll'!AK550,0),IF('People_Inputs'!$E$38="CORP",'Payroll'!AK570,0),IF('People_Inputs'!$E$39="CORP",'Payroll'!AK590,0),IF('People_Inputs'!$E$40="CORP",'Payroll'!AK610,0),IF('People_Inputs'!$E$41="CORP",'Payroll'!AK630,0),IF('People_Inputs'!$E$42="CORP",'Payroll'!AK650,0),IF('People_Inputs'!$E$43="CORP",'Payroll'!AK670,0),IF('People_Inputs'!$E$44="CORP",'Payroll'!AK690,0),IF('People_Inputs'!$E$45="CORP",'Payroll'!AK710,0),IF('People_Inputs'!$E$46="CORP",'Payroll'!AK730,0),IF('People_Inputs'!$E$47="CORP",'Payroll'!AK750,0),IF('People_Inputs'!$E$48="CORP",'Payroll'!AK770,0),IF('People_Inputs'!$E$49="CORP",'Payroll'!AK790,0),IF('People_Inputs'!$E$50="CORP",'Payroll'!AK810,0),IF('People_Inputs'!$E$51="CORP",'Payroll'!AK830,0),IF('People_Inputs'!$E$52="CORP",'Payroll'!AK850,0),IF('People_Inputs'!$E$53="CORP",'Payroll'!AK870,0),IF('People_Inputs'!$E$54="CORP",'Payroll'!AK890,0),IF('People_Inputs'!$E$55="CORP",'Payroll'!AK910,0),IF('People_Inputs'!$E$56="CORP",'Payroll'!AK930,0),IF('People_Inputs'!$E$57="CORP",'Payroll'!AK950,0),IF('People_Inputs'!$E$58="CORP",'Payroll'!AK970,0),IF('People_Inputs'!$E$59="CORP",'Payroll'!AK990,0),IF('People_Inputs'!$E$60="CORP",'Payroll'!AK1010,0),IF('People_Inputs'!$E$61="CORP",'Payroll'!AK1030,0),IF('People_Inputs'!$E$62="CORP",'Payroll'!AK1050,0),IF('People_Inputs'!$E$63="CORP",'Payroll'!AK1070,0),IF('People_Inputs'!$E$64="CORP",'Payroll'!AK1090,0),IF('People_Inputs'!$E$65="CORP",'Payroll'!AK1110,0),IF('People_Inputs'!$E$66="CORP",'Payroll'!AK1130,0),IF('People_Inputs'!$E$67="CORP",'Payroll'!AK1150,0),IF('People_Inputs'!$E$68="CORP",'Payroll'!AK1170,0),IF('People_Inputs'!$E$69="CORP",'Payroll'!AK1190,0),IF('People_Inputs'!$E$70="CORP",'Payroll'!AK1210,0))</f>
        <v>0</v>
      </c>
      <c r="AL46" s="35">
        <f>SUM(IF('People_Inputs'!$E$11="CORP",'Payroll'!AL30,0),IF('People_Inputs'!$E$12="CORP",'Payroll'!AL50,0),IF('People_Inputs'!$E$13="CORP",'Payroll'!AL70,0),IF('People_Inputs'!$E$14="CORP",'Payroll'!AL90,0),IF('People_Inputs'!$E$15="CORP",'Payroll'!AL110,0),IF('People_Inputs'!$E$16="CORP",'Payroll'!AL130,0),IF('People_Inputs'!$E$17="CORP",'Payroll'!AL150,0),IF('People_Inputs'!$E$18="CORP",'Payroll'!AL170,0),IF('People_Inputs'!$E$19="CORP",'Payroll'!AL190,0),IF('People_Inputs'!$E$20="CORP",'Payroll'!AL210,0),IF('People_Inputs'!$E$21="CORP",'Payroll'!AL230,0),IF('People_Inputs'!$E$22="CORP",'Payroll'!AL250,0),IF('People_Inputs'!$E$23="CORP",'Payroll'!AL270,0),IF('People_Inputs'!$E$24="CORP",'Payroll'!AL290,0),IF('People_Inputs'!$E$25="CORP",'Payroll'!AL310,0),IF('People_Inputs'!$E$26="CORP",'Payroll'!AL330,0),IF('People_Inputs'!$E$27="CORP",'Payroll'!AL350,0),IF('People_Inputs'!$E$28="CORP",'Payroll'!AL370,0),IF('People_Inputs'!$E$29="CORP",'Payroll'!AL390,0),IF('People_Inputs'!$E$30="CORP",'Payroll'!AL410,0),IF('People_Inputs'!$E$31="CORP",'Payroll'!AL430,0),IF('People_Inputs'!$E$32="CORP",'Payroll'!AL450,0),IF('People_Inputs'!$E$33="CORP",'Payroll'!AL470,0),IF('People_Inputs'!$E$34="CORP",'Payroll'!AL490,0),IF('People_Inputs'!$E$35="CORP",'Payroll'!AL510,0),IF('People_Inputs'!$E$36="CORP",'Payroll'!AL530,0),IF('People_Inputs'!$E$37="CORP",'Payroll'!AL550,0),IF('People_Inputs'!$E$38="CORP",'Payroll'!AL570,0),IF('People_Inputs'!$E$39="CORP",'Payroll'!AL590,0),IF('People_Inputs'!$E$40="CORP",'Payroll'!AL610,0),IF('People_Inputs'!$E$41="CORP",'Payroll'!AL630,0),IF('People_Inputs'!$E$42="CORP",'Payroll'!AL650,0),IF('People_Inputs'!$E$43="CORP",'Payroll'!AL670,0),IF('People_Inputs'!$E$44="CORP",'Payroll'!AL690,0),IF('People_Inputs'!$E$45="CORP",'Payroll'!AL710,0),IF('People_Inputs'!$E$46="CORP",'Payroll'!AL730,0),IF('People_Inputs'!$E$47="CORP",'Payroll'!AL750,0),IF('People_Inputs'!$E$48="CORP",'Payroll'!AL770,0),IF('People_Inputs'!$E$49="CORP",'Payroll'!AL790,0),IF('People_Inputs'!$E$50="CORP",'Payroll'!AL810,0),IF('People_Inputs'!$E$51="CORP",'Payroll'!AL830,0),IF('People_Inputs'!$E$52="CORP",'Payroll'!AL850,0),IF('People_Inputs'!$E$53="CORP",'Payroll'!AL870,0),IF('People_Inputs'!$E$54="CORP",'Payroll'!AL890,0),IF('People_Inputs'!$E$55="CORP",'Payroll'!AL910,0),IF('People_Inputs'!$E$56="CORP",'Payroll'!AL930,0),IF('People_Inputs'!$E$57="CORP",'Payroll'!AL950,0),IF('People_Inputs'!$E$58="CORP",'Payroll'!AL970,0),IF('People_Inputs'!$E$59="CORP",'Payroll'!AL990,0),IF('People_Inputs'!$E$60="CORP",'Payroll'!AL1010,0),IF('People_Inputs'!$E$61="CORP",'Payroll'!AL1030,0),IF('People_Inputs'!$E$62="CORP",'Payroll'!AL1050,0),IF('People_Inputs'!$E$63="CORP",'Payroll'!AL1070,0),IF('People_Inputs'!$E$64="CORP",'Payroll'!AL1090,0),IF('People_Inputs'!$E$65="CORP",'Payroll'!AL1110,0),IF('People_Inputs'!$E$66="CORP",'Payroll'!AL1130,0),IF('People_Inputs'!$E$67="CORP",'Payroll'!AL1150,0),IF('People_Inputs'!$E$68="CORP",'Payroll'!AL1170,0),IF('People_Inputs'!$E$69="CORP",'Payroll'!AL1190,0),IF('People_Inputs'!$E$70="CORP",'Payroll'!AL1210,0))</f>
        <v>0</v>
      </c>
      <c r="AM46" s="35">
        <f>SUM(IF('People_Inputs'!$E$11="CORP",'Payroll'!AM30,0),IF('People_Inputs'!$E$12="CORP",'Payroll'!AM50,0),IF('People_Inputs'!$E$13="CORP",'Payroll'!AM70,0),IF('People_Inputs'!$E$14="CORP",'Payroll'!AM90,0),IF('People_Inputs'!$E$15="CORP",'Payroll'!AM110,0),IF('People_Inputs'!$E$16="CORP",'Payroll'!AM130,0),IF('People_Inputs'!$E$17="CORP",'Payroll'!AM150,0),IF('People_Inputs'!$E$18="CORP",'Payroll'!AM170,0),IF('People_Inputs'!$E$19="CORP",'Payroll'!AM190,0),IF('People_Inputs'!$E$20="CORP",'Payroll'!AM210,0),IF('People_Inputs'!$E$21="CORP",'Payroll'!AM230,0),IF('People_Inputs'!$E$22="CORP",'Payroll'!AM250,0),IF('People_Inputs'!$E$23="CORP",'Payroll'!AM270,0),IF('People_Inputs'!$E$24="CORP",'Payroll'!AM290,0),IF('People_Inputs'!$E$25="CORP",'Payroll'!AM310,0),IF('People_Inputs'!$E$26="CORP",'Payroll'!AM330,0),IF('People_Inputs'!$E$27="CORP",'Payroll'!AM350,0),IF('People_Inputs'!$E$28="CORP",'Payroll'!AM370,0),IF('People_Inputs'!$E$29="CORP",'Payroll'!AM390,0),IF('People_Inputs'!$E$30="CORP",'Payroll'!AM410,0),IF('People_Inputs'!$E$31="CORP",'Payroll'!AM430,0),IF('People_Inputs'!$E$32="CORP",'Payroll'!AM450,0),IF('People_Inputs'!$E$33="CORP",'Payroll'!AM470,0),IF('People_Inputs'!$E$34="CORP",'Payroll'!AM490,0),IF('People_Inputs'!$E$35="CORP",'Payroll'!AM510,0),IF('People_Inputs'!$E$36="CORP",'Payroll'!AM530,0),IF('People_Inputs'!$E$37="CORP",'Payroll'!AM550,0),IF('People_Inputs'!$E$38="CORP",'Payroll'!AM570,0),IF('People_Inputs'!$E$39="CORP",'Payroll'!AM590,0),IF('People_Inputs'!$E$40="CORP",'Payroll'!AM610,0),IF('People_Inputs'!$E$41="CORP",'Payroll'!AM630,0),IF('People_Inputs'!$E$42="CORP",'Payroll'!AM650,0),IF('People_Inputs'!$E$43="CORP",'Payroll'!AM670,0),IF('People_Inputs'!$E$44="CORP",'Payroll'!AM690,0),IF('People_Inputs'!$E$45="CORP",'Payroll'!AM710,0),IF('People_Inputs'!$E$46="CORP",'Payroll'!AM730,0),IF('People_Inputs'!$E$47="CORP",'Payroll'!AM750,0),IF('People_Inputs'!$E$48="CORP",'Payroll'!AM770,0),IF('People_Inputs'!$E$49="CORP",'Payroll'!AM790,0),IF('People_Inputs'!$E$50="CORP",'Payroll'!AM810,0),IF('People_Inputs'!$E$51="CORP",'Payroll'!AM830,0),IF('People_Inputs'!$E$52="CORP",'Payroll'!AM850,0),IF('People_Inputs'!$E$53="CORP",'Payroll'!AM870,0),IF('People_Inputs'!$E$54="CORP",'Payroll'!AM890,0),IF('People_Inputs'!$E$55="CORP",'Payroll'!AM910,0),IF('People_Inputs'!$E$56="CORP",'Payroll'!AM930,0),IF('People_Inputs'!$E$57="CORP",'Payroll'!AM950,0),IF('People_Inputs'!$E$58="CORP",'Payroll'!AM970,0),IF('People_Inputs'!$E$59="CORP",'Payroll'!AM990,0),IF('People_Inputs'!$E$60="CORP",'Payroll'!AM1010,0),IF('People_Inputs'!$E$61="CORP",'Payroll'!AM1030,0),IF('People_Inputs'!$E$62="CORP",'Payroll'!AM1050,0),IF('People_Inputs'!$E$63="CORP",'Payroll'!AM1070,0),IF('People_Inputs'!$E$64="CORP",'Payroll'!AM1090,0),IF('People_Inputs'!$E$65="CORP",'Payroll'!AM1110,0),IF('People_Inputs'!$E$66="CORP",'Payroll'!AM1130,0),IF('People_Inputs'!$E$67="CORP",'Payroll'!AM1150,0),IF('People_Inputs'!$E$68="CORP",'Payroll'!AM1170,0),IF('People_Inputs'!$E$69="CORP",'Payroll'!AM1190,0),IF('People_Inputs'!$E$70="CORP",'Payroll'!AM1210,0))</f>
        <v>0</v>
      </c>
      <c r="AN46" s="35">
        <f>SUM(IF('People_Inputs'!$E$11="CORP",'Payroll'!AN30,0),IF('People_Inputs'!$E$12="CORP",'Payroll'!AN50,0),IF('People_Inputs'!$E$13="CORP",'Payroll'!AN70,0),IF('People_Inputs'!$E$14="CORP",'Payroll'!AN90,0),IF('People_Inputs'!$E$15="CORP",'Payroll'!AN110,0),IF('People_Inputs'!$E$16="CORP",'Payroll'!AN130,0),IF('People_Inputs'!$E$17="CORP",'Payroll'!AN150,0),IF('People_Inputs'!$E$18="CORP",'Payroll'!AN170,0),IF('People_Inputs'!$E$19="CORP",'Payroll'!AN190,0),IF('People_Inputs'!$E$20="CORP",'Payroll'!AN210,0),IF('People_Inputs'!$E$21="CORP",'Payroll'!AN230,0),IF('People_Inputs'!$E$22="CORP",'Payroll'!AN250,0),IF('People_Inputs'!$E$23="CORP",'Payroll'!AN270,0),IF('People_Inputs'!$E$24="CORP",'Payroll'!AN290,0),IF('People_Inputs'!$E$25="CORP",'Payroll'!AN310,0),IF('People_Inputs'!$E$26="CORP",'Payroll'!AN330,0),IF('People_Inputs'!$E$27="CORP",'Payroll'!AN350,0),IF('People_Inputs'!$E$28="CORP",'Payroll'!AN370,0),IF('People_Inputs'!$E$29="CORP",'Payroll'!AN390,0),IF('People_Inputs'!$E$30="CORP",'Payroll'!AN410,0),IF('People_Inputs'!$E$31="CORP",'Payroll'!AN430,0),IF('People_Inputs'!$E$32="CORP",'Payroll'!AN450,0),IF('People_Inputs'!$E$33="CORP",'Payroll'!AN470,0),IF('People_Inputs'!$E$34="CORP",'Payroll'!AN490,0),IF('People_Inputs'!$E$35="CORP",'Payroll'!AN510,0),IF('People_Inputs'!$E$36="CORP",'Payroll'!AN530,0),IF('People_Inputs'!$E$37="CORP",'Payroll'!AN550,0),IF('People_Inputs'!$E$38="CORP",'Payroll'!AN570,0),IF('People_Inputs'!$E$39="CORP",'Payroll'!AN590,0),IF('People_Inputs'!$E$40="CORP",'Payroll'!AN610,0),IF('People_Inputs'!$E$41="CORP",'Payroll'!AN630,0),IF('People_Inputs'!$E$42="CORP",'Payroll'!AN650,0),IF('People_Inputs'!$E$43="CORP",'Payroll'!AN670,0),IF('People_Inputs'!$E$44="CORP",'Payroll'!AN690,0),IF('People_Inputs'!$E$45="CORP",'Payroll'!AN710,0),IF('People_Inputs'!$E$46="CORP",'Payroll'!AN730,0),IF('People_Inputs'!$E$47="CORP",'Payroll'!AN750,0),IF('People_Inputs'!$E$48="CORP",'Payroll'!AN770,0),IF('People_Inputs'!$E$49="CORP",'Payroll'!AN790,0),IF('People_Inputs'!$E$50="CORP",'Payroll'!AN810,0),IF('People_Inputs'!$E$51="CORP",'Payroll'!AN830,0),IF('People_Inputs'!$E$52="CORP",'Payroll'!AN850,0),IF('People_Inputs'!$E$53="CORP",'Payroll'!AN870,0),IF('People_Inputs'!$E$54="CORP",'Payroll'!AN890,0),IF('People_Inputs'!$E$55="CORP",'Payroll'!AN910,0),IF('People_Inputs'!$E$56="CORP",'Payroll'!AN930,0),IF('People_Inputs'!$E$57="CORP",'Payroll'!AN950,0),IF('People_Inputs'!$E$58="CORP",'Payroll'!AN970,0),IF('People_Inputs'!$E$59="CORP",'Payroll'!AN990,0),IF('People_Inputs'!$E$60="CORP",'Payroll'!AN1010,0),IF('People_Inputs'!$E$61="CORP",'Payroll'!AN1030,0),IF('People_Inputs'!$E$62="CORP",'Payroll'!AN1050,0),IF('People_Inputs'!$E$63="CORP",'Payroll'!AN1070,0),IF('People_Inputs'!$E$64="CORP",'Payroll'!AN1090,0),IF('People_Inputs'!$E$65="CORP",'Payroll'!AN1110,0),IF('People_Inputs'!$E$66="CORP",'Payroll'!AN1130,0),IF('People_Inputs'!$E$67="CORP",'Payroll'!AN1150,0),IF('People_Inputs'!$E$68="CORP",'Payroll'!AN1170,0),IF('People_Inputs'!$E$69="CORP",'Payroll'!AN1190,0),IF('People_Inputs'!$E$70="CORP",'Payroll'!AN1210,0))</f>
        <v>0</v>
      </c>
      <c r="AO46" s="35">
        <f>SUM(IF('People_Inputs'!$E$11="CORP",'Payroll'!AO30,0),IF('People_Inputs'!$E$12="CORP",'Payroll'!AO50,0),IF('People_Inputs'!$E$13="CORP",'Payroll'!AO70,0),IF('People_Inputs'!$E$14="CORP",'Payroll'!AO90,0),IF('People_Inputs'!$E$15="CORP",'Payroll'!AO110,0),IF('People_Inputs'!$E$16="CORP",'Payroll'!AO130,0),IF('People_Inputs'!$E$17="CORP",'Payroll'!AO150,0),IF('People_Inputs'!$E$18="CORP",'Payroll'!AO170,0),IF('People_Inputs'!$E$19="CORP",'Payroll'!AO190,0),IF('People_Inputs'!$E$20="CORP",'Payroll'!AO210,0),IF('People_Inputs'!$E$21="CORP",'Payroll'!AO230,0),IF('People_Inputs'!$E$22="CORP",'Payroll'!AO250,0),IF('People_Inputs'!$E$23="CORP",'Payroll'!AO270,0),IF('People_Inputs'!$E$24="CORP",'Payroll'!AO290,0),IF('People_Inputs'!$E$25="CORP",'Payroll'!AO310,0),IF('People_Inputs'!$E$26="CORP",'Payroll'!AO330,0),IF('People_Inputs'!$E$27="CORP",'Payroll'!AO350,0),IF('People_Inputs'!$E$28="CORP",'Payroll'!AO370,0),IF('People_Inputs'!$E$29="CORP",'Payroll'!AO390,0),IF('People_Inputs'!$E$30="CORP",'Payroll'!AO410,0),IF('People_Inputs'!$E$31="CORP",'Payroll'!AO430,0),IF('People_Inputs'!$E$32="CORP",'Payroll'!AO450,0),IF('People_Inputs'!$E$33="CORP",'Payroll'!AO470,0),IF('People_Inputs'!$E$34="CORP",'Payroll'!AO490,0),IF('People_Inputs'!$E$35="CORP",'Payroll'!AO510,0),IF('People_Inputs'!$E$36="CORP",'Payroll'!AO530,0),IF('People_Inputs'!$E$37="CORP",'Payroll'!AO550,0),IF('People_Inputs'!$E$38="CORP",'Payroll'!AO570,0),IF('People_Inputs'!$E$39="CORP",'Payroll'!AO590,0),IF('People_Inputs'!$E$40="CORP",'Payroll'!AO610,0),IF('People_Inputs'!$E$41="CORP",'Payroll'!AO630,0),IF('People_Inputs'!$E$42="CORP",'Payroll'!AO650,0),IF('People_Inputs'!$E$43="CORP",'Payroll'!AO670,0),IF('People_Inputs'!$E$44="CORP",'Payroll'!AO690,0),IF('People_Inputs'!$E$45="CORP",'Payroll'!AO710,0),IF('People_Inputs'!$E$46="CORP",'Payroll'!AO730,0),IF('People_Inputs'!$E$47="CORP",'Payroll'!AO750,0),IF('People_Inputs'!$E$48="CORP",'Payroll'!AO770,0),IF('People_Inputs'!$E$49="CORP",'Payroll'!AO790,0),IF('People_Inputs'!$E$50="CORP",'Payroll'!AO810,0),IF('People_Inputs'!$E$51="CORP",'Payroll'!AO830,0),IF('People_Inputs'!$E$52="CORP",'Payroll'!AO850,0),IF('People_Inputs'!$E$53="CORP",'Payroll'!AO870,0),IF('People_Inputs'!$E$54="CORP",'Payroll'!AO890,0),IF('People_Inputs'!$E$55="CORP",'Payroll'!AO910,0),IF('People_Inputs'!$E$56="CORP",'Payroll'!AO930,0),IF('People_Inputs'!$E$57="CORP",'Payroll'!AO950,0),IF('People_Inputs'!$E$58="CORP",'Payroll'!AO970,0),IF('People_Inputs'!$E$59="CORP",'Payroll'!AO990,0),IF('People_Inputs'!$E$60="CORP",'Payroll'!AO1010,0),IF('People_Inputs'!$E$61="CORP",'Payroll'!AO1030,0),IF('People_Inputs'!$E$62="CORP",'Payroll'!AO1050,0),IF('People_Inputs'!$E$63="CORP",'Payroll'!AO1070,0),IF('People_Inputs'!$E$64="CORP",'Payroll'!AO1090,0),IF('People_Inputs'!$E$65="CORP",'Payroll'!AO1110,0),IF('People_Inputs'!$E$66="CORP",'Payroll'!AO1130,0),IF('People_Inputs'!$E$67="CORP",'Payroll'!AO1150,0),IF('People_Inputs'!$E$68="CORP",'Payroll'!AO1170,0),IF('People_Inputs'!$E$69="CORP",'Payroll'!AO1190,0),IF('People_Inputs'!$E$70="CORP",'Payroll'!AO1210,0))</f>
        <v>0</v>
      </c>
      <c r="AP46" s="35">
        <f>SUM(IF('People_Inputs'!$E$11="CORP",'Payroll'!AP30,0),IF('People_Inputs'!$E$12="CORP",'Payroll'!AP50,0),IF('People_Inputs'!$E$13="CORP",'Payroll'!AP70,0),IF('People_Inputs'!$E$14="CORP",'Payroll'!AP90,0),IF('People_Inputs'!$E$15="CORP",'Payroll'!AP110,0),IF('People_Inputs'!$E$16="CORP",'Payroll'!AP130,0),IF('People_Inputs'!$E$17="CORP",'Payroll'!AP150,0),IF('People_Inputs'!$E$18="CORP",'Payroll'!AP170,0),IF('People_Inputs'!$E$19="CORP",'Payroll'!AP190,0),IF('People_Inputs'!$E$20="CORP",'Payroll'!AP210,0),IF('People_Inputs'!$E$21="CORP",'Payroll'!AP230,0),IF('People_Inputs'!$E$22="CORP",'Payroll'!AP250,0),IF('People_Inputs'!$E$23="CORP",'Payroll'!AP270,0),IF('People_Inputs'!$E$24="CORP",'Payroll'!AP290,0),IF('People_Inputs'!$E$25="CORP",'Payroll'!AP310,0),IF('People_Inputs'!$E$26="CORP",'Payroll'!AP330,0),IF('People_Inputs'!$E$27="CORP",'Payroll'!AP350,0),IF('People_Inputs'!$E$28="CORP",'Payroll'!AP370,0),IF('People_Inputs'!$E$29="CORP",'Payroll'!AP390,0),IF('People_Inputs'!$E$30="CORP",'Payroll'!AP410,0),IF('People_Inputs'!$E$31="CORP",'Payroll'!AP430,0),IF('People_Inputs'!$E$32="CORP",'Payroll'!AP450,0),IF('People_Inputs'!$E$33="CORP",'Payroll'!AP470,0),IF('People_Inputs'!$E$34="CORP",'Payroll'!AP490,0),IF('People_Inputs'!$E$35="CORP",'Payroll'!AP510,0),IF('People_Inputs'!$E$36="CORP",'Payroll'!AP530,0),IF('People_Inputs'!$E$37="CORP",'Payroll'!AP550,0),IF('People_Inputs'!$E$38="CORP",'Payroll'!AP570,0),IF('People_Inputs'!$E$39="CORP",'Payroll'!AP590,0),IF('People_Inputs'!$E$40="CORP",'Payroll'!AP610,0),IF('People_Inputs'!$E$41="CORP",'Payroll'!AP630,0),IF('People_Inputs'!$E$42="CORP",'Payroll'!AP650,0),IF('People_Inputs'!$E$43="CORP",'Payroll'!AP670,0),IF('People_Inputs'!$E$44="CORP",'Payroll'!AP690,0),IF('People_Inputs'!$E$45="CORP",'Payroll'!AP710,0),IF('People_Inputs'!$E$46="CORP",'Payroll'!AP730,0),IF('People_Inputs'!$E$47="CORP",'Payroll'!AP750,0),IF('People_Inputs'!$E$48="CORP",'Payroll'!AP770,0),IF('People_Inputs'!$E$49="CORP",'Payroll'!AP790,0),IF('People_Inputs'!$E$50="CORP",'Payroll'!AP810,0),IF('People_Inputs'!$E$51="CORP",'Payroll'!AP830,0),IF('People_Inputs'!$E$52="CORP",'Payroll'!AP850,0),IF('People_Inputs'!$E$53="CORP",'Payroll'!AP870,0),IF('People_Inputs'!$E$54="CORP",'Payroll'!AP890,0),IF('People_Inputs'!$E$55="CORP",'Payroll'!AP910,0),IF('People_Inputs'!$E$56="CORP",'Payroll'!AP930,0),IF('People_Inputs'!$E$57="CORP",'Payroll'!AP950,0),IF('People_Inputs'!$E$58="CORP",'Payroll'!AP970,0),IF('People_Inputs'!$E$59="CORP",'Payroll'!AP990,0),IF('People_Inputs'!$E$60="CORP",'Payroll'!AP1010,0),IF('People_Inputs'!$E$61="CORP",'Payroll'!AP1030,0),IF('People_Inputs'!$E$62="CORP",'Payroll'!AP1050,0),IF('People_Inputs'!$E$63="CORP",'Payroll'!AP1070,0),IF('People_Inputs'!$E$64="CORP",'Payroll'!AP1090,0),IF('People_Inputs'!$E$65="CORP",'Payroll'!AP1110,0),IF('People_Inputs'!$E$66="CORP",'Payroll'!AP1130,0),IF('People_Inputs'!$E$67="CORP",'Payroll'!AP1150,0),IF('People_Inputs'!$E$68="CORP",'Payroll'!AP1170,0),IF('People_Inputs'!$E$69="CORP",'Payroll'!AP1190,0),IF('People_Inputs'!$E$70="CORP",'Payroll'!AP1210,0))</f>
        <v>0</v>
      </c>
      <c r="AQ46" s="35">
        <f>SUM(IF('People_Inputs'!$E$11="CORP",'Payroll'!AQ30,0),IF('People_Inputs'!$E$12="CORP",'Payroll'!AQ50,0),IF('People_Inputs'!$E$13="CORP",'Payroll'!AQ70,0),IF('People_Inputs'!$E$14="CORP",'Payroll'!AQ90,0),IF('People_Inputs'!$E$15="CORP",'Payroll'!AQ110,0),IF('People_Inputs'!$E$16="CORP",'Payroll'!AQ130,0),IF('People_Inputs'!$E$17="CORP",'Payroll'!AQ150,0),IF('People_Inputs'!$E$18="CORP",'Payroll'!AQ170,0),IF('People_Inputs'!$E$19="CORP",'Payroll'!AQ190,0),IF('People_Inputs'!$E$20="CORP",'Payroll'!AQ210,0),IF('People_Inputs'!$E$21="CORP",'Payroll'!AQ230,0),IF('People_Inputs'!$E$22="CORP",'Payroll'!AQ250,0),IF('People_Inputs'!$E$23="CORP",'Payroll'!AQ270,0),IF('People_Inputs'!$E$24="CORP",'Payroll'!AQ290,0),IF('People_Inputs'!$E$25="CORP",'Payroll'!AQ310,0),IF('People_Inputs'!$E$26="CORP",'Payroll'!AQ330,0),IF('People_Inputs'!$E$27="CORP",'Payroll'!AQ350,0),IF('People_Inputs'!$E$28="CORP",'Payroll'!AQ370,0),IF('People_Inputs'!$E$29="CORP",'Payroll'!AQ390,0),IF('People_Inputs'!$E$30="CORP",'Payroll'!AQ410,0),IF('People_Inputs'!$E$31="CORP",'Payroll'!AQ430,0),IF('People_Inputs'!$E$32="CORP",'Payroll'!AQ450,0),IF('People_Inputs'!$E$33="CORP",'Payroll'!AQ470,0),IF('People_Inputs'!$E$34="CORP",'Payroll'!AQ490,0),IF('People_Inputs'!$E$35="CORP",'Payroll'!AQ510,0),IF('People_Inputs'!$E$36="CORP",'Payroll'!AQ530,0),IF('People_Inputs'!$E$37="CORP",'Payroll'!AQ550,0),IF('People_Inputs'!$E$38="CORP",'Payroll'!AQ570,0),IF('People_Inputs'!$E$39="CORP",'Payroll'!AQ590,0),IF('People_Inputs'!$E$40="CORP",'Payroll'!AQ610,0),IF('People_Inputs'!$E$41="CORP",'Payroll'!AQ630,0),IF('People_Inputs'!$E$42="CORP",'Payroll'!AQ650,0),IF('People_Inputs'!$E$43="CORP",'Payroll'!AQ670,0),IF('People_Inputs'!$E$44="CORP",'Payroll'!AQ690,0),IF('People_Inputs'!$E$45="CORP",'Payroll'!AQ710,0),IF('People_Inputs'!$E$46="CORP",'Payroll'!AQ730,0),IF('People_Inputs'!$E$47="CORP",'Payroll'!AQ750,0),IF('People_Inputs'!$E$48="CORP",'Payroll'!AQ770,0),IF('People_Inputs'!$E$49="CORP",'Payroll'!AQ790,0),IF('People_Inputs'!$E$50="CORP",'Payroll'!AQ810,0),IF('People_Inputs'!$E$51="CORP",'Payroll'!AQ830,0),IF('People_Inputs'!$E$52="CORP",'Payroll'!AQ850,0),IF('People_Inputs'!$E$53="CORP",'Payroll'!AQ870,0),IF('People_Inputs'!$E$54="CORP",'Payroll'!AQ890,0),IF('People_Inputs'!$E$55="CORP",'Payroll'!AQ910,0),IF('People_Inputs'!$E$56="CORP",'Payroll'!AQ930,0),IF('People_Inputs'!$E$57="CORP",'Payroll'!AQ950,0),IF('People_Inputs'!$E$58="CORP",'Payroll'!AQ970,0),IF('People_Inputs'!$E$59="CORP",'Payroll'!AQ990,0),IF('People_Inputs'!$E$60="CORP",'Payroll'!AQ1010,0),IF('People_Inputs'!$E$61="CORP",'Payroll'!AQ1030,0),IF('People_Inputs'!$E$62="CORP",'Payroll'!AQ1050,0),IF('People_Inputs'!$E$63="CORP",'Payroll'!AQ1070,0),IF('People_Inputs'!$E$64="CORP",'Payroll'!AQ1090,0),IF('People_Inputs'!$E$65="CORP",'Payroll'!AQ1110,0),IF('People_Inputs'!$E$66="CORP",'Payroll'!AQ1130,0),IF('People_Inputs'!$E$67="CORP",'Payroll'!AQ1150,0),IF('People_Inputs'!$E$68="CORP",'Payroll'!AQ1170,0),IF('People_Inputs'!$E$69="CORP",'Payroll'!AQ1190,0),IF('People_Inputs'!$E$70="CORP",'Payroll'!AQ1210,0))</f>
        <v>0</v>
      </c>
      <c r="AR46" s="35">
        <f>SUM(IF('People_Inputs'!$E$11="CORP",'Payroll'!AR30,0),IF('People_Inputs'!$E$12="CORP",'Payroll'!AR50,0),IF('People_Inputs'!$E$13="CORP",'Payroll'!AR70,0),IF('People_Inputs'!$E$14="CORP",'Payroll'!AR90,0),IF('People_Inputs'!$E$15="CORP",'Payroll'!AR110,0),IF('People_Inputs'!$E$16="CORP",'Payroll'!AR130,0),IF('People_Inputs'!$E$17="CORP",'Payroll'!AR150,0),IF('People_Inputs'!$E$18="CORP",'Payroll'!AR170,0),IF('People_Inputs'!$E$19="CORP",'Payroll'!AR190,0),IF('People_Inputs'!$E$20="CORP",'Payroll'!AR210,0),IF('People_Inputs'!$E$21="CORP",'Payroll'!AR230,0),IF('People_Inputs'!$E$22="CORP",'Payroll'!AR250,0),IF('People_Inputs'!$E$23="CORP",'Payroll'!AR270,0),IF('People_Inputs'!$E$24="CORP",'Payroll'!AR290,0),IF('People_Inputs'!$E$25="CORP",'Payroll'!AR310,0),IF('People_Inputs'!$E$26="CORP",'Payroll'!AR330,0),IF('People_Inputs'!$E$27="CORP",'Payroll'!AR350,0),IF('People_Inputs'!$E$28="CORP",'Payroll'!AR370,0),IF('People_Inputs'!$E$29="CORP",'Payroll'!AR390,0),IF('People_Inputs'!$E$30="CORP",'Payroll'!AR410,0),IF('People_Inputs'!$E$31="CORP",'Payroll'!AR430,0),IF('People_Inputs'!$E$32="CORP",'Payroll'!AR450,0),IF('People_Inputs'!$E$33="CORP",'Payroll'!AR470,0),IF('People_Inputs'!$E$34="CORP",'Payroll'!AR490,0),IF('People_Inputs'!$E$35="CORP",'Payroll'!AR510,0),IF('People_Inputs'!$E$36="CORP",'Payroll'!AR530,0),IF('People_Inputs'!$E$37="CORP",'Payroll'!AR550,0),IF('People_Inputs'!$E$38="CORP",'Payroll'!AR570,0),IF('People_Inputs'!$E$39="CORP",'Payroll'!AR590,0),IF('People_Inputs'!$E$40="CORP",'Payroll'!AR610,0),IF('People_Inputs'!$E$41="CORP",'Payroll'!AR630,0),IF('People_Inputs'!$E$42="CORP",'Payroll'!AR650,0),IF('People_Inputs'!$E$43="CORP",'Payroll'!AR670,0),IF('People_Inputs'!$E$44="CORP",'Payroll'!AR690,0),IF('People_Inputs'!$E$45="CORP",'Payroll'!AR710,0),IF('People_Inputs'!$E$46="CORP",'Payroll'!AR730,0),IF('People_Inputs'!$E$47="CORP",'Payroll'!AR750,0),IF('People_Inputs'!$E$48="CORP",'Payroll'!AR770,0),IF('People_Inputs'!$E$49="CORP",'Payroll'!AR790,0),IF('People_Inputs'!$E$50="CORP",'Payroll'!AR810,0),IF('People_Inputs'!$E$51="CORP",'Payroll'!AR830,0),IF('People_Inputs'!$E$52="CORP",'Payroll'!AR850,0),IF('People_Inputs'!$E$53="CORP",'Payroll'!AR870,0),IF('People_Inputs'!$E$54="CORP",'Payroll'!AR890,0),IF('People_Inputs'!$E$55="CORP",'Payroll'!AR910,0),IF('People_Inputs'!$E$56="CORP",'Payroll'!AR930,0),IF('People_Inputs'!$E$57="CORP",'Payroll'!AR950,0),IF('People_Inputs'!$E$58="CORP",'Payroll'!AR970,0),IF('People_Inputs'!$E$59="CORP",'Payroll'!AR990,0),IF('People_Inputs'!$E$60="CORP",'Payroll'!AR1010,0),IF('People_Inputs'!$E$61="CORP",'Payroll'!AR1030,0),IF('People_Inputs'!$E$62="CORP",'Payroll'!AR1050,0),IF('People_Inputs'!$E$63="CORP",'Payroll'!AR1070,0),IF('People_Inputs'!$E$64="CORP",'Payroll'!AR1090,0),IF('People_Inputs'!$E$65="CORP",'Payroll'!AR1110,0),IF('People_Inputs'!$E$66="CORP",'Payroll'!AR1130,0),IF('People_Inputs'!$E$67="CORP",'Payroll'!AR1150,0),IF('People_Inputs'!$E$68="CORP",'Payroll'!AR1170,0),IF('People_Inputs'!$E$69="CORP",'Payroll'!AR1190,0),IF('People_Inputs'!$E$70="CORP",'Payroll'!AR1210,0))</f>
        <v>0</v>
      </c>
      <c r="AS46" s="35">
        <f>SUM(IF('People_Inputs'!$E$11="CORP",'Payroll'!AS30,0),IF('People_Inputs'!$E$12="CORP",'Payroll'!AS50,0),IF('People_Inputs'!$E$13="CORP",'Payroll'!AS70,0),IF('People_Inputs'!$E$14="CORP",'Payroll'!AS90,0),IF('People_Inputs'!$E$15="CORP",'Payroll'!AS110,0),IF('People_Inputs'!$E$16="CORP",'Payroll'!AS130,0),IF('People_Inputs'!$E$17="CORP",'Payroll'!AS150,0),IF('People_Inputs'!$E$18="CORP",'Payroll'!AS170,0),IF('People_Inputs'!$E$19="CORP",'Payroll'!AS190,0),IF('People_Inputs'!$E$20="CORP",'Payroll'!AS210,0),IF('People_Inputs'!$E$21="CORP",'Payroll'!AS230,0),IF('People_Inputs'!$E$22="CORP",'Payroll'!AS250,0),IF('People_Inputs'!$E$23="CORP",'Payroll'!AS270,0),IF('People_Inputs'!$E$24="CORP",'Payroll'!AS290,0),IF('People_Inputs'!$E$25="CORP",'Payroll'!AS310,0),IF('People_Inputs'!$E$26="CORP",'Payroll'!AS330,0),IF('People_Inputs'!$E$27="CORP",'Payroll'!AS350,0),IF('People_Inputs'!$E$28="CORP",'Payroll'!AS370,0),IF('People_Inputs'!$E$29="CORP",'Payroll'!AS390,0),IF('People_Inputs'!$E$30="CORP",'Payroll'!AS410,0),IF('People_Inputs'!$E$31="CORP",'Payroll'!AS430,0),IF('People_Inputs'!$E$32="CORP",'Payroll'!AS450,0),IF('People_Inputs'!$E$33="CORP",'Payroll'!AS470,0),IF('People_Inputs'!$E$34="CORP",'Payroll'!AS490,0),IF('People_Inputs'!$E$35="CORP",'Payroll'!AS510,0),IF('People_Inputs'!$E$36="CORP",'Payroll'!AS530,0),IF('People_Inputs'!$E$37="CORP",'Payroll'!AS550,0),IF('People_Inputs'!$E$38="CORP",'Payroll'!AS570,0),IF('People_Inputs'!$E$39="CORP",'Payroll'!AS590,0),IF('People_Inputs'!$E$40="CORP",'Payroll'!AS610,0),IF('People_Inputs'!$E$41="CORP",'Payroll'!AS630,0),IF('People_Inputs'!$E$42="CORP",'Payroll'!AS650,0),IF('People_Inputs'!$E$43="CORP",'Payroll'!AS670,0),IF('People_Inputs'!$E$44="CORP",'Payroll'!AS690,0),IF('People_Inputs'!$E$45="CORP",'Payroll'!AS710,0),IF('People_Inputs'!$E$46="CORP",'Payroll'!AS730,0),IF('People_Inputs'!$E$47="CORP",'Payroll'!AS750,0),IF('People_Inputs'!$E$48="CORP",'Payroll'!AS770,0),IF('People_Inputs'!$E$49="CORP",'Payroll'!AS790,0),IF('People_Inputs'!$E$50="CORP",'Payroll'!AS810,0),IF('People_Inputs'!$E$51="CORP",'Payroll'!AS830,0),IF('People_Inputs'!$E$52="CORP",'Payroll'!AS850,0),IF('People_Inputs'!$E$53="CORP",'Payroll'!AS870,0),IF('People_Inputs'!$E$54="CORP",'Payroll'!AS890,0),IF('People_Inputs'!$E$55="CORP",'Payroll'!AS910,0),IF('People_Inputs'!$E$56="CORP",'Payroll'!AS930,0),IF('People_Inputs'!$E$57="CORP",'Payroll'!AS950,0),IF('People_Inputs'!$E$58="CORP",'Payroll'!AS970,0),IF('People_Inputs'!$E$59="CORP",'Payroll'!AS990,0),IF('People_Inputs'!$E$60="CORP",'Payroll'!AS1010,0),IF('People_Inputs'!$E$61="CORP",'Payroll'!AS1030,0),IF('People_Inputs'!$E$62="CORP",'Payroll'!AS1050,0),IF('People_Inputs'!$E$63="CORP",'Payroll'!AS1070,0),IF('People_Inputs'!$E$64="CORP",'Payroll'!AS1090,0),IF('People_Inputs'!$E$65="CORP",'Payroll'!AS1110,0),IF('People_Inputs'!$E$66="CORP",'Payroll'!AS1130,0),IF('People_Inputs'!$E$67="CORP",'Payroll'!AS1150,0),IF('People_Inputs'!$E$68="CORP",'Payroll'!AS1170,0),IF('People_Inputs'!$E$69="CORP",'Payroll'!AS1190,0),IF('People_Inputs'!$E$70="CORP",'Payroll'!AS1210,0))</f>
        <v>0</v>
      </c>
      <c r="AT46" s="35">
        <f>SUM(IF('People_Inputs'!$E$11="CORP",'Payroll'!AT30,0),IF('People_Inputs'!$E$12="CORP",'Payroll'!AT50,0),IF('People_Inputs'!$E$13="CORP",'Payroll'!AT70,0),IF('People_Inputs'!$E$14="CORP",'Payroll'!AT90,0),IF('People_Inputs'!$E$15="CORP",'Payroll'!AT110,0),IF('People_Inputs'!$E$16="CORP",'Payroll'!AT130,0),IF('People_Inputs'!$E$17="CORP",'Payroll'!AT150,0),IF('People_Inputs'!$E$18="CORP",'Payroll'!AT170,0),IF('People_Inputs'!$E$19="CORP",'Payroll'!AT190,0),IF('People_Inputs'!$E$20="CORP",'Payroll'!AT210,0),IF('People_Inputs'!$E$21="CORP",'Payroll'!AT230,0),IF('People_Inputs'!$E$22="CORP",'Payroll'!AT250,0),IF('People_Inputs'!$E$23="CORP",'Payroll'!AT270,0),IF('People_Inputs'!$E$24="CORP",'Payroll'!AT290,0),IF('People_Inputs'!$E$25="CORP",'Payroll'!AT310,0),IF('People_Inputs'!$E$26="CORP",'Payroll'!AT330,0),IF('People_Inputs'!$E$27="CORP",'Payroll'!AT350,0),IF('People_Inputs'!$E$28="CORP",'Payroll'!AT370,0),IF('People_Inputs'!$E$29="CORP",'Payroll'!AT390,0),IF('People_Inputs'!$E$30="CORP",'Payroll'!AT410,0),IF('People_Inputs'!$E$31="CORP",'Payroll'!AT430,0),IF('People_Inputs'!$E$32="CORP",'Payroll'!AT450,0),IF('People_Inputs'!$E$33="CORP",'Payroll'!AT470,0),IF('People_Inputs'!$E$34="CORP",'Payroll'!AT490,0),IF('People_Inputs'!$E$35="CORP",'Payroll'!AT510,0),IF('People_Inputs'!$E$36="CORP",'Payroll'!AT530,0),IF('People_Inputs'!$E$37="CORP",'Payroll'!AT550,0),IF('People_Inputs'!$E$38="CORP",'Payroll'!AT570,0),IF('People_Inputs'!$E$39="CORP",'Payroll'!AT590,0),IF('People_Inputs'!$E$40="CORP",'Payroll'!AT610,0),IF('People_Inputs'!$E$41="CORP",'Payroll'!AT630,0),IF('People_Inputs'!$E$42="CORP",'Payroll'!AT650,0),IF('People_Inputs'!$E$43="CORP",'Payroll'!AT670,0),IF('People_Inputs'!$E$44="CORP",'Payroll'!AT690,0),IF('People_Inputs'!$E$45="CORP",'Payroll'!AT710,0),IF('People_Inputs'!$E$46="CORP",'Payroll'!AT730,0),IF('People_Inputs'!$E$47="CORP",'Payroll'!AT750,0),IF('People_Inputs'!$E$48="CORP",'Payroll'!AT770,0),IF('People_Inputs'!$E$49="CORP",'Payroll'!AT790,0),IF('People_Inputs'!$E$50="CORP",'Payroll'!AT810,0),IF('People_Inputs'!$E$51="CORP",'Payroll'!AT830,0),IF('People_Inputs'!$E$52="CORP",'Payroll'!AT850,0),IF('People_Inputs'!$E$53="CORP",'Payroll'!AT870,0),IF('People_Inputs'!$E$54="CORP",'Payroll'!AT890,0),IF('People_Inputs'!$E$55="CORP",'Payroll'!AT910,0),IF('People_Inputs'!$E$56="CORP",'Payroll'!AT930,0),IF('People_Inputs'!$E$57="CORP",'Payroll'!AT950,0),IF('People_Inputs'!$E$58="CORP",'Payroll'!AT970,0),IF('People_Inputs'!$E$59="CORP",'Payroll'!AT990,0),IF('People_Inputs'!$E$60="CORP",'Payroll'!AT1010,0),IF('People_Inputs'!$E$61="CORP",'Payroll'!AT1030,0),IF('People_Inputs'!$E$62="CORP",'Payroll'!AT1050,0),IF('People_Inputs'!$E$63="CORP",'Payroll'!AT1070,0),IF('People_Inputs'!$E$64="CORP",'Payroll'!AT1090,0),IF('People_Inputs'!$E$65="CORP",'Payroll'!AT1110,0),IF('People_Inputs'!$E$66="CORP",'Payroll'!AT1130,0),IF('People_Inputs'!$E$67="CORP",'Payroll'!AT1150,0),IF('People_Inputs'!$E$68="CORP",'Payroll'!AT1170,0),IF('People_Inputs'!$E$69="CORP",'Payroll'!AT1190,0),IF('People_Inputs'!$E$70="CORP",'Payroll'!AT1210,0))</f>
        <v>0</v>
      </c>
      <c r="AU46" s="35">
        <f>SUM(IF('People_Inputs'!$E$11="CORP",'Payroll'!AU30,0),IF('People_Inputs'!$E$12="CORP",'Payroll'!AU50,0),IF('People_Inputs'!$E$13="CORP",'Payroll'!AU70,0),IF('People_Inputs'!$E$14="CORP",'Payroll'!AU90,0),IF('People_Inputs'!$E$15="CORP",'Payroll'!AU110,0),IF('People_Inputs'!$E$16="CORP",'Payroll'!AU130,0),IF('People_Inputs'!$E$17="CORP",'Payroll'!AU150,0),IF('People_Inputs'!$E$18="CORP",'Payroll'!AU170,0),IF('People_Inputs'!$E$19="CORP",'Payroll'!AU190,0),IF('People_Inputs'!$E$20="CORP",'Payroll'!AU210,0),IF('People_Inputs'!$E$21="CORP",'Payroll'!AU230,0),IF('People_Inputs'!$E$22="CORP",'Payroll'!AU250,0),IF('People_Inputs'!$E$23="CORP",'Payroll'!AU270,0),IF('People_Inputs'!$E$24="CORP",'Payroll'!AU290,0),IF('People_Inputs'!$E$25="CORP",'Payroll'!AU310,0),IF('People_Inputs'!$E$26="CORP",'Payroll'!AU330,0),IF('People_Inputs'!$E$27="CORP",'Payroll'!AU350,0),IF('People_Inputs'!$E$28="CORP",'Payroll'!AU370,0),IF('People_Inputs'!$E$29="CORP",'Payroll'!AU390,0),IF('People_Inputs'!$E$30="CORP",'Payroll'!AU410,0),IF('People_Inputs'!$E$31="CORP",'Payroll'!AU430,0),IF('People_Inputs'!$E$32="CORP",'Payroll'!AU450,0),IF('People_Inputs'!$E$33="CORP",'Payroll'!AU470,0),IF('People_Inputs'!$E$34="CORP",'Payroll'!AU490,0),IF('People_Inputs'!$E$35="CORP",'Payroll'!AU510,0),IF('People_Inputs'!$E$36="CORP",'Payroll'!AU530,0),IF('People_Inputs'!$E$37="CORP",'Payroll'!AU550,0),IF('People_Inputs'!$E$38="CORP",'Payroll'!AU570,0),IF('People_Inputs'!$E$39="CORP",'Payroll'!AU590,0),IF('People_Inputs'!$E$40="CORP",'Payroll'!AU610,0),IF('People_Inputs'!$E$41="CORP",'Payroll'!AU630,0),IF('People_Inputs'!$E$42="CORP",'Payroll'!AU650,0),IF('People_Inputs'!$E$43="CORP",'Payroll'!AU670,0),IF('People_Inputs'!$E$44="CORP",'Payroll'!AU690,0),IF('People_Inputs'!$E$45="CORP",'Payroll'!AU710,0),IF('People_Inputs'!$E$46="CORP",'Payroll'!AU730,0),IF('People_Inputs'!$E$47="CORP",'Payroll'!AU750,0),IF('People_Inputs'!$E$48="CORP",'Payroll'!AU770,0),IF('People_Inputs'!$E$49="CORP",'Payroll'!AU790,0),IF('People_Inputs'!$E$50="CORP",'Payroll'!AU810,0),IF('People_Inputs'!$E$51="CORP",'Payroll'!AU830,0),IF('People_Inputs'!$E$52="CORP",'Payroll'!AU850,0),IF('People_Inputs'!$E$53="CORP",'Payroll'!AU870,0),IF('People_Inputs'!$E$54="CORP",'Payroll'!AU890,0),IF('People_Inputs'!$E$55="CORP",'Payroll'!AU910,0),IF('People_Inputs'!$E$56="CORP",'Payroll'!AU930,0),IF('People_Inputs'!$E$57="CORP",'Payroll'!AU950,0),IF('People_Inputs'!$E$58="CORP",'Payroll'!AU970,0),IF('People_Inputs'!$E$59="CORP",'Payroll'!AU990,0),IF('People_Inputs'!$E$60="CORP",'Payroll'!AU1010,0),IF('People_Inputs'!$E$61="CORP",'Payroll'!AU1030,0),IF('People_Inputs'!$E$62="CORP",'Payroll'!AU1050,0),IF('People_Inputs'!$E$63="CORP",'Payroll'!AU1070,0),IF('People_Inputs'!$E$64="CORP",'Payroll'!AU1090,0),IF('People_Inputs'!$E$65="CORP",'Payroll'!AU1110,0),IF('People_Inputs'!$E$66="CORP",'Payroll'!AU1130,0),IF('People_Inputs'!$E$67="CORP",'Payroll'!AU1150,0),IF('People_Inputs'!$E$68="CORP",'Payroll'!AU1170,0),IF('People_Inputs'!$E$69="CORP",'Payroll'!AU1190,0),IF('People_Inputs'!$E$70="CORP",'Payroll'!AU1210,0))</f>
        <v>0</v>
      </c>
      <c r="AV46" s="35">
        <f>SUM(IF('People_Inputs'!$E$11="CORP",'Payroll'!AV30,0),IF('People_Inputs'!$E$12="CORP",'Payroll'!AV50,0),IF('People_Inputs'!$E$13="CORP",'Payroll'!AV70,0),IF('People_Inputs'!$E$14="CORP",'Payroll'!AV90,0),IF('People_Inputs'!$E$15="CORP",'Payroll'!AV110,0),IF('People_Inputs'!$E$16="CORP",'Payroll'!AV130,0),IF('People_Inputs'!$E$17="CORP",'Payroll'!AV150,0),IF('People_Inputs'!$E$18="CORP",'Payroll'!AV170,0),IF('People_Inputs'!$E$19="CORP",'Payroll'!AV190,0),IF('People_Inputs'!$E$20="CORP",'Payroll'!AV210,0),IF('People_Inputs'!$E$21="CORP",'Payroll'!AV230,0),IF('People_Inputs'!$E$22="CORP",'Payroll'!AV250,0),IF('People_Inputs'!$E$23="CORP",'Payroll'!AV270,0),IF('People_Inputs'!$E$24="CORP",'Payroll'!AV290,0),IF('People_Inputs'!$E$25="CORP",'Payroll'!AV310,0),IF('People_Inputs'!$E$26="CORP",'Payroll'!AV330,0),IF('People_Inputs'!$E$27="CORP",'Payroll'!AV350,0),IF('People_Inputs'!$E$28="CORP",'Payroll'!AV370,0),IF('People_Inputs'!$E$29="CORP",'Payroll'!AV390,0),IF('People_Inputs'!$E$30="CORP",'Payroll'!AV410,0),IF('People_Inputs'!$E$31="CORP",'Payroll'!AV430,0),IF('People_Inputs'!$E$32="CORP",'Payroll'!AV450,0),IF('People_Inputs'!$E$33="CORP",'Payroll'!AV470,0),IF('People_Inputs'!$E$34="CORP",'Payroll'!AV490,0),IF('People_Inputs'!$E$35="CORP",'Payroll'!AV510,0),IF('People_Inputs'!$E$36="CORP",'Payroll'!AV530,0),IF('People_Inputs'!$E$37="CORP",'Payroll'!AV550,0),IF('People_Inputs'!$E$38="CORP",'Payroll'!AV570,0),IF('People_Inputs'!$E$39="CORP",'Payroll'!AV590,0),IF('People_Inputs'!$E$40="CORP",'Payroll'!AV610,0),IF('People_Inputs'!$E$41="CORP",'Payroll'!AV630,0),IF('People_Inputs'!$E$42="CORP",'Payroll'!AV650,0),IF('People_Inputs'!$E$43="CORP",'Payroll'!AV670,0),IF('People_Inputs'!$E$44="CORP",'Payroll'!AV690,0),IF('People_Inputs'!$E$45="CORP",'Payroll'!AV710,0),IF('People_Inputs'!$E$46="CORP",'Payroll'!AV730,0),IF('People_Inputs'!$E$47="CORP",'Payroll'!AV750,0),IF('People_Inputs'!$E$48="CORP",'Payroll'!AV770,0),IF('People_Inputs'!$E$49="CORP",'Payroll'!AV790,0),IF('People_Inputs'!$E$50="CORP",'Payroll'!AV810,0),IF('People_Inputs'!$E$51="CORP",'Payroll'!AV830,0),IF('People_Inputs'!$E$52="CORP",'Payroll'!AV850,0),IF('People_Inputs'!$E$53="CORP",'Payroll'!AV870,0),IF('People_Inputs'!$E$54="CORP",'Payroll'!AV890,0),IF('People_Inputs'!$E$55="CORP",'Payroll'!AV910,0),IF('People_Inputs'!$E$56="CORP",'Payroll'!AV930,0),IF('People_Inputs'!$E$57="CORP",'Payroll'!AV950,0),IF('People_Inputs'!$E$58="CORP",'Payroll'!AV970,0),IF('People_Inputs'!$E$59="CORP",'Payroll'!AV990,0),IF('People_Inputs'!$E$60="CORP",'Payroll'!AV1010,0),IF('People_Inputs'!$E$61="CORP",'Payroll'!AV1030,0),IF('People_Inputs'!$E$62="CORP",'Payroll'!AV1050,0),IF('People_Inputs'!$E$63="CORP",'Payroll'!AV1070,0),IF('People_Inputs'!$E$64="CORP",'Payroll'!AV1090,0),IF('People_Inputs'!$E$65="CORP",'Payroll'!AV1110,0),IF('People_Inputs'!$E$66="CORP",'Payroll'!AV1130,0),IF('People_Inputs'!$E$67="CORP",'Payroll'!AV1150,0),IF('People_Inputs'!$E$68="CORP",'Payroll'!AV1170,0),IF('People_Inputs'!$E$69="CORP",'Payroll'!AV1190,0),IF('People_Inputs'!$E$70="CORP",'Payroll'!AV1210,0))</f>
        <v>0</v>
      </c>
      <c r="AW46" s="35">
        <f>SUM(IF('People_Inputs'!$E$11="CORP",'Payroll'!AW30,0),IF('People_Inputs'!$E$12="CORP",'Payroll'!AW50,0),IF('People_Inputs'!$E$13="CORP",'Payroll'!AW70,0),IF('People_Inputs'!$E$14="CORP",'Payroll'!AW90,0),IF('People_Inputs'!$E$15="CORP",'Payroll'!AW110,0),IF('People_Inputs'!$E$16="CORP",'Payroll'!AW130,0),IF('People_Inputs'!$E$17="CORP",'Payroll'!AW150,0),IF('People_Inputs'!$E$18="CORP",'Payroll'!AW170,0),IF('People_Inputs'!$E$19="CORP",'Payroll'!AW190,0),IF('People_Inputs'!$E$20="CORP",'Payroll'!AW210,0),IF('People_Inputs'!$E$21="CORP",'Payroll'!AW230,0),IF('People_Inputs'!$E$22="CORP",'Payroll'!AW250,0),IF('People_Inputs'!$E$23="CORP",'Payroll'!AW270,0),IF('People_Inputs'!$E$24="CORP",'Payroll'!AW290,0),IF('People_Inputs'!$E$25="CORP",'Payroll'!AW310,0),IF('People_Inputs'!$E$26="CORP",'Payroll'!AW330,0),IF('People_Inputs'!$E$27="CORP",'Payroll'!AW350,0),IF('People_Inputs'!$E$28="CORP",'Payroll'!AW370,0),IF('People_Inputs'!$E$29="CORP",'Payroll'!AW390,0),IF('People_Inputs'!$E$30="CORP",'Payroll'!AW410,0),IF('People_Inputs'!$E$31="CORP",'Payroll'!AW430,0),IF('People_Inputs'!$E$32="CORP",'Payroll'!AW450,0),IF('People_Inputs'!$E$33="CORP",'Payroll'!AW470,0),IF('People_Inputs'!$E$34="CORP",'Payroll'!AW490,0),IF('People_Inputs'!$E$35="CORP",'Payroll'!AW510,0),IF('People_Inputs'!$E$36="CORP",'Payroll'!AW530,0),IF('People_Inputs'!$E$37="CORP",'Payroll'!AW550,0),IF('People_Inputs'!$E$38="CORP",'Payroll'!AW570,0),IF('People_Inputs'!$E$39="CORP",'Payroll'!AW590,0),IF('People_Inputs'!$E$40="CORP",'Payroll'!AW610,0),IF('People_Inputs'!$E$41="CORP",'Payroll'!AW630,0),IF('People_Inputs'!$E$42="CORP",'Payroll'!AW650,0),IF('People_Inputs'!$E$43="CORP",'Payroll'!AW670,0),IF('People_Inputs'!$E$44="CORP",'Payroll'!AW690,0),IF('People_Inputs'!$E$45="CORP",'Payroll'!AW710,0),IF('People_Inputs'!$E$46="CORP",'Payroll'!AW730,0),IF('People_Inputs'!$E$47="CORP",'Payroll'!AW750,0),IF('People_Inputs'!$E$48="CORP",'Payroll'!AW770,0),IF('People_Inputs'!$E$49="CORP",'Payroll'!AW790,0),IF('People_Inputs'!$E$50="CORP",'Payroll'!AW810,0),IF('People_Inputs'!$E$51="CORP",'Payroll'!AW830,0),IF('People_Inputs'!$E$52="CORP",'Payroll'!AW850,0),IF('People_Inputs'!$E$53="CORP",'Payroll'!AW870,0),IF('People_Inputs'!$E$54="CORP",'Payroll'!AW890,0),IF('People_Inputs'!$E$55="CORP",'Payroll'!AW910,0),IF('People_Inputs'!$E$56="CORP",'Payroll'!AW930,0),IF('People_Inputs'!$E$57="CORP",'Payroll'!AW950,0),IF('People_Inputs'!$E$58="CORP",'Payroll'!AW970,0),IF('People_Inputs'!$E$59="CORP",'Payroll'!AW990,0),IF('People_Inputs'!$E$60="CORP",'Payroll'!AW1010,0),IF('People_Inputs'!$E$61="CORP",'Payroll'!AW1030,0),IF('People_Inputs'!$E$62="CORP",'Payroll'!AW1050,0),IF('People_Inputs'!$E$63="CORP",'Payroll'!AW1070,0),IF('People_Inputs'!$E$64="CORP",'Payroll'!AW1090,0),IF('People_Inputs'!$E$65="CORP",'Payroll'!AW1110,0),IF('People_Inputs'!$E$66="CORP",'Payroll'!AW1130,0),IF('People_Inputs'!$E$67="CORP",'Payroll'!AW1150,0),IF('People_Inputs'!$E$68="CORP",'Payroll'!AW1170,0),IF('People_Inputs'!$E$69="CORP",'Payroll'!AW1190,0),IF('People_Inputs'!$E$70="CORP",'Payroll'!AW1210,0))</f>
        <v>0</v>
      </c>
      <c r="AX46" s="35">
        <f>SUM(IF('People_Inputs'!$E$11="CORP",'Payroll'!AX30,0),IF('People_Inputs'!$E$12="CORP",'Payroll'!AX50,0),IF('People_Inputs'!$E$13="CORP",'Payroll'!AX70,0),IF('People_Inputs'!$E$14="CORP",'Payroll'!AX90,0),IF('People_Inputs'!$E$15="CORP",'Payroll'!AX110,0),IF('People_Inputs'!$E$16="CORP",'Payroll'!AX130,0),IF('People_Inputs'!$E$17="CORP",'Payroll'!AX150,0),IF('People_Inputs'!$E$18="CORP",'Payroll'!AX170,0),IF('People_Inputs'!$E$19="CORP",'Payroll'!AX190,0),IF('People_Inputs'!$E$20="CORP",'Payroll'!AX210,0),IF('People_Inputs'!$E$21="CORP",'Payroll'!AX230,0),IF('People_Inputs'!$E$22="CORP",'Payroll'!AX250,0),IF('People_Inputs'!$E$23="CORP",'Payroll'!AX270,0),IF('People_Inputs'!$E$24="CORP",'Payroll'!AX290,0),IF('People_Inputs'!$E$25="CORP",'Payroll'!AX310,0),IF('People_Inputs'!$E$26="CORP",'Payroll'!AX330,0),IF('People_Inputs'!$E$27="CORP",'Payroll'!AX350,0),IF('People_Inputs'!$E$28="CORP",'Payroll'!AX370,0),IF('People_Inputs'!$E$29="CORP",'Payroll'!AX390,0),IF('People_Inputs'!$E$30="CORP",'Payroll'!AX410,0),IF('People_Inputs'!$E$31="CORP",'Payroll'!AX430,0),IF('People_Inputs'!$E$32="CORP",'Payroll'!AX450,0),IF('People_Inputs'!$E$33="CORP",'Payroll'!AX470,0),IF('People_Inputs'!$E$34="CORP",'Payroll'!AX490,0),IF('People_Inputs'!$E$35="CORP",'Payroll'!AX510,0),IF('People_Inputs'!$E$36="CORP",'Payroll'!AX530,0),IF('People_Inputs'!$E$37="CORP",'Payroll'!AX550,0),IF('People_Inputs'!$E$38="CORP",'Payroll'!AX570,0),IF('People_Inputs'!$E$39="CORP",'Payroll'!AX590,0),IF('People_Inputs'!$E$40="CORP",'Payroll'!AX610,0),IF('People_Inputs'!$E$41="CORP",'Payroll'!AX630,0),IF('People_Inputs'!$E$42="CORP",'Payroll'!AX650,0),IF('People_Inputs'!$E$43="CORP",'Payroll'!AX670,0),IF('People_Inputs'!$E$44="CORP",'Payroll'!AX690,0),IF('People_Inputs'!$E$45="CORP",'Payroll'!AX710,0),IF('People_Inputs'!$E$46="CORP",'Payroll'!AX730,0),IF('People_Inputs'!$E$47="CORP",'Payroll'!AX750,0),IF('People_Inputs'!$E$48="CORP",'Payroll'!AX770,0),IF('People_Inputs'!$E$49="CORP",'Payroll'!AX790,0),IF('People_Inputs'!$E$50="CORP",'Payroll'!AX810,0),IF('People_Inputs'!$E$51="CORP",'Payroll'!AX830,0),IF('People_Inputs'!$E$52="CORP",'Payroll'!AX850,0),IF('People_Inputs'!$E$53="CORP",'Payroll'!AX870,0),IF('People_Inputs'!$E$54="CORP",'Payroll'!AX890,0),IF('People_Inputs'!$E$55="CORP",'Payroll'!AX910,0),IF('People_Inputs'!$E$56="CORP",'Payroll'!AX930,0),IF('People_Inputs'!$E$57="CORP",'Payroll'!AX950,0),IF('People_Inputs'!$E$58="CORP",'Payroll'!AX970,0),IF('People_Inputs'!$E$59="CORP",'Payroll'!AX990,0),IF('People_Inputs'!$E$60="CORP",'Payroll'!AX1010,0),IF('People_Inputs'!$E$61="CORP",'Payroll'!AX1030,0),IF('People_Inputs'!$E$62="CORP",'Payroll'!AX1050,0),IF('People_Inputs'!$E$63="CORP",'Payroll'!AX1070,0),IF('People_Inputs'!$E$64="CORP",'Payroll'!AX1090,0),IF('People_Inputs'!$E$65="CORP",'Payroll'!AX1110,0),IF('People_Inputs'!$E$66="CORP",'Payroll'!AX1130,0),IF('People_Inputs'!$E$67="CORP",'Payroll'!AX1150,0),IF('People_Inputs'!$E$68="CORP",'Payroll'!AX1170,0),IF('People_Inputs'!$E$69="CORP",'Payroll'!AX1190,0),IF('People_Inputs'!$E$70="CORP",'Payroll'!AX1210,0))</f>
        <v>0</v>
      </c>
      <c r="AY46" s="35">
        <f>SUM(IF('People_Inputs'!$E$11="CORP",'Payroll'!AY30,0),IF('People_Inputs'!$E$12="CORP",'Payroll'!AY50,0),IF('People_Inputs'!$E$13="CORP",'Payroll'!AY70,0),IF('People_Inputs'!$E$14="CORP",'Payroll'!AY90,0),IF('People_Inputs'!$E$15="CORP",'Payroll'!AY110,0),IF('People_Inputs'!$E$16="CORP",'Payroll'!AY130,0),IF('People_Inputs'!$E$17="CORP",'Payroll'!AY150,0),IF('People_Inputs'!$E$18="CORP",'Payroll'!AY170,0),IF('People_Inputs'!$E$19="CORP",'Payroll'!AY190,0),IF('People_Inputs'!$E$20="CORP",'Payroll'!AY210,0),IF('People_Inputs'!$E$21="CORP",'Payroll'!AY230,0),IF('People_Inputs'!$E$22="CORP",'Payroll'!AY250,0),IF('People_Inputs'!$E$23="CORP",'Payroll'!AY270,0),IF('People_Inputs'!$E$24="CORP",'Payroll'!AY290,0),IF('People_Inputs'!$E$25="CORP",'Payroll'!AY310,0),IF('People_Inputs'!$E$26="CORP",'Payroll'!AY330,0),IF('People_Inputs'!$E$27="CORP",'Payroll'!AY350,0),IF('People_Inputs'!$E$28="CORP",'Payroll'!AY370,0),IF('People_Inputs'!$E$29="CORP",'Payroll'!AY390,0),IF('People_Inputs'!$E$30="CORP",'Payroll'!AY410,0),IF('People_Inputs'!$E$31="CORP",'Payroll'!AY430,0),IF('People_Inputs'!$E$32="CORP",'Payroll'!AY450,0),IF('People_Inputs'!$E$33="CORP",'Payroll'!AY470,0),IF('People_Inputs'!$E$34="CORP",'Payroll'!AY490,0),IF('People_Inputs'!$E$35="CORP",'Payroll'!AY510,0),IF('People_Inputs'!$E$36="CORP",'Payroll'!AY530,0),IF('People_Inputs'!$E$37="CORP",'Payroll'!AY550,0),IF('People_Inputs'!$E$38="CORP",'Payroll'!AY570,0),IF('People_Inputs'!$E$39="CORP",'Payroll'!AY590,0),IF('People_Inputs'!$E$40="CORP",'Payroll'!AY610,0),IF('People_Inputs'!$E$41="CORP",'Payroll'!AY630,0),IF('People_Inputs'!$E$42="CORP",'Payroll'!AY650,0),IF('People_Inputs'!$E$43="CORP",'Payroll'!AY670,0),IF('People_Inputs'!$E$44="CORP",'Payroll'!AY690,0),IF('People_Inputs'!$E$45="CORP",'Payroll'!AY710,0),IF('People_Inputs'!$E$46="CORP",'Payroll'!AY730,0),IF('People_Inputs'!$E$47="CORP",'Payroll'!AY750,0),IF('People_Inputs'!$E$48="CORP",'Payroll'!AY770,0),IF('People_Inputs'!$E$49="CORP",'Payroll'!AY790,0),IF('People_Inputs'!$E$50="CORP",'Payroll'!AY810,0),IF('People_Inputs'!$E$51="CORP",'Payroll'!AY830,0),IF('People_Inputs'!$E$52="CORP",'Payroll'!AY850,0),IF('People_Inputs'!$E$53="CORP",'Payroll'!AY870,0),IF('People_Inputs'!$E$54="CORP",'Payroll'!AY890,0),IF('People_Inputs'!$E$55="CORP",'Payroll'!AY910,0),IF('People_Inputs'!$E$56="CORP",'Payroll'!AY930,0),IF('People_Inputs'!$E$57="CORP",'Payroll'!AY950,0),IF('People_Inputs'!$E$58="CORP",'Payroll'!AY970,0),IF('People_Inputs'!$E$59="CORP",'Payroll'!AY990,0),IF('People_Inputs'!$E$60="CORP",'Payroll'!AY1010,0),IF('People_Inputs'!$E$61="CORP",'Payroll'!AY1030,0),IF('People_Inputs'!$E$62="CORP",'Payroll'!AY1050,0),IF('People_Inputs'!$E$63="CORP",'Payroll'!AY1070,0),IF('People_Inputs'!$E$64="CORP",'Payroll'!AY1090,0),IF('People_Inputs'!$E$65="CORP",'Payroll'!AY1110,0),IF('People_Inputs'!$E$66="CORP",'Payroll'!AY1130,0),IF('People_Inputs'!$E$67="CORP",'Payroll'!AY1150,0),IF('People_Inputs'!$E$68="CORP",'Payroll'!AY1170,0),IF('People_Inputs'!$E$69="CORP",'Payroll'!AY1190,0),IF('People_Inputs'!$E$70="CORP",'Payroll'!AY1210,0))</f>
        <v>0</v>
      </c>
      <c r="AZ46" s="35">
        <f>SUM(IF('People_Inputs'!$E$11="CORP",'Payroll'!AZ30,0),IF('People_Inputs'!$E$12="CORP",'Payroll'!AZ50,0),IF('People_Inputs'!$E$13="CORP",'Payroll'!AZ70,0),IF('People_Inputs'!$E$14="CORP",'Payroll'!AZ90,0),IF('People_Inputs'!$E$15="CORP",'Payroll'!AZ110,0),IF('People_Inputs'!$E$16="CORP",'Payroll'!AZ130,0),IF('People_Inputs'!$E$17="CORP",'Payroll'!AZ150,0),IF('People_Inputs'!$E$18="CORP",'Payroll'!AZ170,0),IF('People_Inputs'!$E$19="CORP",'Payroll'!AZ190,0),IF('People_Inputs'!$E$20="CORP",'Payroll'!AZ210,0),IF('People_Inputs'!$E$21="CORP",'Payroll'!AZ230,0),IF('People_Inputs'!$E$22="CORP",'Payroll'!AZ250,0),IF('People_Inputs'!$E$23="CORP",'Payroll'!AZ270,0),IF('People_Inputs'!$E$24="CORP",'Payroll'!AZ290,0),IF('People_Inputs'!$E$25="CORP",'Payroll'!AZ310,0),IF('People_Inputs'!$E$26="CORP",'Payroll'!AZ330,0),IF('People_Inputs'!$E$27="CORP",'Payroll'!AZ350,0),IF('People_Inputs'!$E$28="CORP",'Payroll'!AZ370,0),IF('People_Inputs'!$E$29="CORP",'Payroll'!AZ390,0),IF('People_Inputs'!$E$30="CORP",'Payroll'!AZ410,0),IF('People_Inputs'!$E$31="CORP",'Payroll'!AZ430,0),IF('People_Inputs'!$E$32="CORP",'Payroll'!AZ450,0),IF('People_Inputs'!$E$33="CORP",'Payroll'!AZ470,0),IF('People_Inputs'!$E$34="CORP",'Payroll'!AZ490,0),IF('People_Inputs'!$E$35="CORP",'Payroll'!AZ510,0),IF('People_Inputs'!$E$36="CORP",'Payroll'!AZ530,0),IF('People_Inputs'!$E$37="CORP",'Payroll'!AZ550,0),IF('People_Inputs'!$E$38="CORP",'Payroll'!AZ570,0),IF('People_Inputs'!$E$39="CORP",'Payroll'!AZ590,0),IF('People_Inputs'!$E$40="CORP",'Payroll'!AZ610,0),IF('People_Inputs'!$E$41="CORP",'Payroll'!AZ630,0),IF('People_Inputs'!$E$42="CORP",'Payroll'!AZ650,0),IF('People_Inputs'!$E$43="CORP",'Payroll'!AZ670,0),IF('People_Inputs'!$E$44="CORP",'Payroll'!AZ690,0),IF('People_Inputs'!$E$45="CORP",'Payroll'!AZ710,0),IF('People_Inputs'!$E$46="CORP",'Payroll'!AZ730,0),IF('People_Inputs'!$E$47="CORP",'Payroll'!AZ750,0),IF('People_Inputs'!$E$48="CORP",'Payroll'!AZ770,0),IF('People_Inputs'!$E$49="CORP",'Payroll'!AZ790,0),IF('People_Inputs'!$E$50="CORP",'Payroll'!AZ810,0),IF('People_Inputs'!$E$51="CORP",'Payroll'!AZ830,0),IF('People_Inputs'!$E$52="CORP",'Payroll'!AZ850,0),IF('People_Inputs'!$E$53="CORP",'Payroll'!AZ870,0),IF('People_Inputs'!$E$54="CORP",'Payroll'!AZ890,0),IF('People_Inputs'!$E$55="CORP",'Payroll'!AZ910,0),IF('People_Inputs'!$E$56="CORP",'Payroll'!AZ930,0),IF('People_Inputs'!$E$57="CORP",'Payroll'!AZ950,0),IF('People_Inputs'!$E$58="CORP",'Payroll'!AZ970,0),IF('People_Inputs'!$E$59="CORP",'Payroll'!AZ990,0),IF('People_Inputs'!$E$60="CORP",'Payroll'!AZ1010,0),IF('People_Inputs'!$E$61="CORP",'Payroll'!AZ1030,0),IF('People_Inputs'!$E$62="CORP",'Payroll'!AZ1050,0),IF('People_Inputs'!$E$63="CORP",'Payroll'!AZ1070,0),IF('People_Inputs'!$E$64="CORP",'Payroll'!AZ1090,0),IF('People_Inputs'!$E$65="CORP",'Payroll'!AZ1110,0),IF('People_Inputs'!$E$66="CORP",'Payroll'!AZ1130,0),IF('People_Inputs'!$E$67="CORP",'Payroll'!AZ1150,0),IF('People_Inputs'!$E$68="CORP",'Payroll'!AZ1170,0),IF('People_Inputs'!$E$69="CORP",'Payroll'!AZ1190,0),IF('People_Inputs'!$E$70="CORP",'Payroll'!AZ1210,0))</f>
        <v>0</v>
      </c>
      <c r="BA46" s="35">
        <f>SUM(IF('People_Inputs'!$E$11="CORP",'Payroll'!BA30,0),IF('People_Inputs'!$E$12="CORP",'Payroll'!BA50,0),IF('People_Inputs'!$E$13="CORP",'Payroll'!BA70,0),IF('People_Inputs'!$E$14="CORP",'Payroll'!BA90,0),IF('People_Inputs'!$E$15="CORP",'Payroll'!BA110,0),IF('People_Inputs'!$E$16="CORP",'Payroll'!BA130,0),IF('People_Inputs'!$E$17="CORP",'Payroll'!BA150,0),IF('People_Inputs'!$E$18="CORP",'Payroll'!BA170,0),IF('People_Inputs'!$E$19="CORP",'Payroll'!BA190,0),IF('People_Inputs'!$E$20="CORP",'Payroll'!BA210,0),IF('People_Inputs'!$E$21="CORP",'Payroll'!BA230,0),IF('People_Inputs'!$E$22="CORP",'Payroll'!BA250,0),IF('People_Inputs'!$E$23="CORP",'Payroll'!BA270,0),IF('People_Inputs'!$E$24="CORP",'Payroll'!BA290,0),IF('People_Inputs'!$E$25="CORP",'Payroll'!BA310,0),IF('People_Inputs'!$E$26="CORP",'Payroll'!BA330,0),IF('People_Inputs'!$E$27="CORP",'Payroll'!BA350,0),IF('People_Inputs'!$E$28="CORP",'Payroll'!BA370,0),IF('People_Inputs'!$E$29="CORP",'Payroll'!BA390,0),IF('People_Inputs'!$E$30="CORP",'Payroll'!BA410,0),IF('People_Inputs'!$E$31="CORP",'Payroll'!BA430,0),IF('People_Inputs'!$E$32="CORP",'Payroll'!BA450,0),IF('People_Inputs'!$E$33="CORP",'Payroll'!BA470,0),IF('People_Inputs'!$E$34="CORP",'Payroll'!BA490,0),IF('People_Inputs'!$E$35="CORP",'Payroll'!BA510,0),IF('People_Inputs'!$E$36="CORP",'Payroll'!BA530,0),IF('People_Inputs'!$E$37="CORP",'Payroll'!BA550,0),IF('People_Inputs'!$E$38="CORP",'Payroll'!BA570,0),IF('People_Inputs'!$E$39="CORP",'Payroll'!BA590,0),IF('People_Inputs'!$E$40="CORP",'Payroll'!BA610,0),IF('People_Inputs'!$E$41="CORP",'Payroll'!BA630,0),IF('People_Inputs'!$E$42="CORP",'Payroll'!BA650,0),IF('People_Inputs'!$E$43="CORP",'Payroll'!BA670,0),IF('People_Inputs'!$E$44="CORP",'Payroll'!BA690,0),IF('People_Inputs'!$E$45="CORP",'Payroll'!BA710,0),IF('People_Inputs'!$E$46="CORP",'Payroll'!BA730,0),IF('People_Inputs'!$E$47="CORP",'Payroll'!BA750,0),IF('People_Inputs'!$E$48="CORP",'Payroll'!BA770,0),IF('People_Inputs'!$E$49="CORP",'Payroll'!BA790,0),IF('People_Inputs'!$E$50="CORP",'Payroll'!BA810,0),IF('People_Inputs'!$E$51="CORP",'Payroll'!BA830,0),IF('People_Inputs'!$E$52="CORP",'Payroll'!BA850,0),IF('People_Inputs'!$E$53="CORP",'Payroll'!BA870,0),IF('People_Inputs'!$E$54="CORP",'Payroll'!BA890,0),IF('People_Inputs'!$E$55="CORP",'Payroll'!BA910,0),IF('People_Inputs'!$E$56="CORP",'Payroll'!BA930,0),IF('People_Inputs'!$E$57="CORP",'Payroll'!BA950,0),IF('People_Inputs'!$E$58="CORP",'Payroll'!BA970,0),IF('People_Inputs'!$E$59="CORP",'Payroll'!BA990,0),IF('People_Inputs'!$E$60="CORP",'Payroll'!BA1010,0),IF('People_Inputs'!$E$61="CORP",'Payroll'!BA1030,0),IF('People_Inputs'!$E$62="CORP",'Payroll'!BA1050,0),IF('People_Inputs'!$E$63="CORP",'Payroll'!BA1070,0),IF('People_Inputs'!$E$64="CORP",'Payroll'!BA1090,0),IF('People_Inputs'!$E$65="CORP",'Payroll'!BA1110,0),IF('People_Inputs'!$E$66="CORP",'Payroll'!BA1130,0),IF('People_Inputs'!$E$67="CORP",'Payroll'!BA1150,0),IF('People_Inputs'!$E$68="CORP",'Payroll'!BA1170,0),IF('People_Inputs'!$E$69="CORP",'Payroll'!BA1190,0),IF('People_Inputs'!$E$70="CORP",'Payroll'!BA1210,0))</f>
        <v>0</v>
      </c>
      <c r="BB46" s="35">
        <f>SUM(IF('People_Inputs'!$E$11="CORP",'Payroll'!BB30,0),IF('People_Inputs'!$E$12="CORP",'Payroll'!BB50,0),IF('People_Inputs'!$E$13="CORP",'Payroll'!BB70,0),IF('People_Inputs'!$E$14="CORP",'Payroll'!BB90,0),IF('People_Inputs'!$E$15="CORP",'Payroll'!BB110,0),IF('People_Inputs'!$E$16="CORP",'Payroll'!BB130,0),IF('People_Inputs'!$E$17="CORP",'Payroll'!BB150,0),IF('People_Inputs'!$E$18="CORP",'Payroll'!BB170,0),IF('People_Inputs'!$E$19="CORP",'Payroll'!BB190,0),IF('People_Inputs'!$E$20="CORP",'Payroll'!BB210,0),IF('People_Inputs'!$E$21="CORP",'Payroll'!BB230,0),IF('People_Inputs'!$E$22="CORP",'Payroll'!BB250,0),IF('People_Inputs'!$E$23="CORP",'Payroll'!BB270,0),IF('People_Inputs'!$E$24="CORP",'Payroll'!BB290,0),IF('People_Inputs'!$E$25="CORP",'Payroll'!BB310,0),IF('People_Inputs'!$E$26="CORP",'Payroll'!BB330,0),IF('People_Inputs'!$E$27="CORP",'Payroll'!BB350,0),IF('People_Inputs'!$E$28="CORP",'Payroll'!BB370,0),IF('People_Inputs'!$E$29="CORP",'Payroll'!BB390,0),IF('People_Inputs'!$E$30="CORP",'Payroll'!BB410,0),IF('People_Inputs'!$E$31="CORP",'Payroll'!BB430,0),IF('People_Inputs'!$E$32="CORP",'Payroll'!BB450,0),IF('People_Inputs'!$E$33="CORP",'Payroll'!BB470,0),IF('People_Inputs'!$E$34="CORP",'Payroll'!BB490,0),IF('People_Inputs'!$E$35="CORP",'Payroll'!BB510,0),IF('People_Inputs'!$E$36="CORP",'Payroll'!BB530,0),IF('People_Inputs'!$E$37="CORP",'Payroll'!BB550,0),IF('People_Inputs'!$E$38="CORP",'Payroll'!BB570,0),IF('People_Inputs'!$E$39="CORP",'Payroll'!BB590,0),IF('People_Inputs'!$E$40="CORP",'Payroll'!BB610,0),IF('People_Inputs'!$E$41="CORP",'Payroll'!BB630,0),IF('People_Inputs'!$E$42="CORP",'Payroll'!BB650,0),IF('People_Inputs'!$E$43="CORP",'Payroll'!BB670,0),IF('People_Inputs'!$E$44="CORP",'Payroll'!BB690,0),IF('People_Inputs'!$E$45="CORP",'Payroll'!BB710,0),IF('People_Inputs'!$E$46="CORP",'Payroll'!BB730,0),IF('People_Inputs'!$E$47="CORP",'Payroll'!BB750,0),IF('People_Inputs'!$E$48="CORP",'Payroll'!BB770,0),IF('People_Inputs'!$E$49="CORP",'Payroll'!BB790,0),IF('People_Inputs'!$E$50="CORP",'Payroll'!BB810,0),IF('People_Inputs'!$E$51="CORP",'Payroll'!BB830,0),IF('People_Inputs'!$E$52="CORP",'Payroll'!BB850,0),IF('People_Inputs'!$E$53="CORP",'Payroll'!BB870,0),IF('People_Inputs'!$E$54="CORP",'Payroll'!BB890,0),IF('People_Inputs'!$E$55="CORP",'Payroll'!BB910,0),IF('People_Inputs'!$E$56="CORP",'Payroll'!BB930,0),IF('People_Inputs'!$E$57="CORP",'Payroll'!BB950,0),IF('People_Inputs'!$E$58="CORP",'Payroll'!BB970,0),IF('People_Inputs'!$E$59="CORP",'Payroll'!BB990,0),IF('People_Inputs'!$E$60="CORP",'Payroll'!BB1010,0),IF('People_Inputs'!$E$61="CORP",'Payroll'!BB1030,0),IF('People_Inputs'!$E$62="CORP",'Payroll'!BB1050,0),IF('People_Inputs'!$E$63="CORP",'Payroll'!BB1070,0),IF('People_Inputs'!$E$64="CORP",'Payroll'!BB1090,0),IF('People_Inputs'!$E$65="CORP",'Payroll'!BB1110,0),IF('People_Inputs'!$E$66="CORP",'Payroll'!BB1130,0),IF('People_Inputs'!$E$67="CORP",'Payroll'!BB1150,0),IF('People_Inputs'!$E$68="CORP",'Payroll'!BB1170,0),IF('People_Inputs'!$E$69="CORP",'Payroll'!BB1190,0),IF('People_Inputs'!$E$70="CORP",'Payroll'!BB1210,0))</f>
        <v>0</v>
      </c>
      <c r="BC46" s="35">
        <f>SUM(IF('People_Inputs'!$E$11="CORP",'Payroll'!BC30,0),IF('People_Inputs'!$E$12="CORP",'Payroll'!BC50,0),IF('People_Inputs'!$E$13="CORP",'Payroll'!BC70,0),IF('People_Inputs'!$E$14="CORP",'Payroll'!BC90,0),IF('People_Inputs'!$E$15="CORP",'Payroll'!BC110,0),IF('People_Inputs'!$E$16="CORP",'Payroll'!BC130,0),IF('People_Inputs'!$E$17="CORP",'Payroll'!BC150,0),IF('People_Inputs'!$E$18="CORP",'Payroll'!BC170,0),IF('People_Inputs'!$E$19="CORP",'Payroll'!BC190,0),IF('People_Inputs'!$E$20="CORP",'Payroll'!BC210,0),IF('People_Inputs'!$E$21="CORP",'Payroll'!BC230,0),IF('People_Inputs'!$E$22="CORP",'Payroll'!BC250,0),IF('People_Inputs'!$E$23="CORP",'Payroll'!BC270,0),IF('People_Inputs'!$E$24="CORP",'Payroll'!BC290,0),IF('People_Inputs'!$E$25="CORP",'Payroll'!BC310,0),IF('People_Inputs'!$E$26="CORP",'Payroll'!BC330,0),IF('People_Inputs'!$E$27="CORP",'Payroll'!BC350,0),IF('People_Inputs'!$E$28="CORP",'Payroll'!BC370,0),IF('People_Inputs'!$E$29="CORP",'Payroll'!BC390,0),IF('People_Inputs'!$E$30="CORP",'Payroll'!BC410,0),IF('People_Inputs'!$E$31="CORP",'Payroll'!BC430,0),IF('People_Inputs'!$E$32="CORP",'Payroll'!BC450,0),IF('People_Inputs'!$E$33="CORP",'Payroll'!BC470,0),IF('People_Inputs'!$E$34="CORP",'Payroll'!BC490,0),IF('People_Inputs'!$E$35="CORP",'Payroll'!BC510,0),IF('People_Inputs'!$E$36="CORP",'Payroll'!BC530,0),IF('People_Inputs'!$E$37="CORP",'Payroll'!BC550,0),IF('People_Inputs'!$E$38="CORP",'Payroll'!BC570,0),IF('People_Inputs'!$E$39="CORP",'Payroll'!BC590,0),IF('People_Inputs'!$E$40="CORP",'Payroll'!BC610,0),IF('People_Inputs'!$E$41="CORP",'Payroll'!BC630,0),IF('People_Inputs'!$E$42="CORP",'Payroll'!BC650,0),IF('People_Inputs'!$E$43="CORP",'Payroll'!BC670,0),IF('People_Inputs'!$E$44="CORP",'Payroll'!BC690,0),IF('People_Inputs'!$E$45="CORP",'Payroll'!BC710,0),IF('People_Inputs'!$E$46="CORP",'Payroll'!BC730,0),IF('People_Inputs'!$E$47="CORP",'Payroll'!BC750,0),IF('People_Inputs'!$E$48="CORP",'Payroll'!BC770,0),IF('People_Inputs'!$E$49="CORP",'Payroll'!BC790,0),IF('People_Inputs'!$E$50="CORP",'Payroll'!BC810,0),IF('People_Inputs'!$E$51="CORP",'Payroll'!BC830,0),IF('People_Inputs'!$E$52="CORP",'Payroll'!BC850,0),IF('People_Inputs'!$E$53="CORP",'Payroll'!BC870,0),IF('People_Inputs'!$E$54="CORP",'Payroll'!BC890,0),IF('People_Inputs'!$E$55="CORP",'Payroll'!BC910,0),IF('People_Inputs'!$E$56="CORP",'Payroll'!BC930,0),IF('People_Inputs'!$E$57="CORP",'Payroll'!BC950,0),IF('People_Inputs'!$E$58="CORP",'Payroll'!BC970,0),IF('People_Inputs'!$E$59="CORP",'Payroll'!BC990,0),IF('People_Inputs'!$E$60="CORP",'Payroll'!BC1010,0),IF('People_Inputs'!$E$61="CORP",'Payroll'!BC1030,0),IF('People_Inputs'!$E$62="CORP",'Payroll'!BC1050,0),IF('People_Inputs'!$E$63="CORP",'Payroll'!BC1070,0),IF('People_Inputs'!$E$64="CORP",'Payroll'!BC1090,0),IF('People_Inputs'!$E$65="CORP",'Payroll'!BC1110,0),IF('People_Inputs'!$E$66="CORP",'Payroll'!BC1130,0),IF('People_Inputs'!$E$67="CORP",'Payroll'!BC1150,0),IF('People_Inputs'!$E$68="CORP",'Payroll'!BC1170,0),IF('People_Inputs'!$E$69="CORP",'Payroll'!BC1190,0),IF('People_Inputs'!$E$70="CORP",'Payroll'!BC1210,0))</f>
        <v>0</v>
      </c>
      <c r="BD46" s="35">
        <f>SUM(IF('People_Inputs'!$E$11="CORP",'Payroll'!BD30,0),IF('People_Inputs'!$E$12="CORP",'Payroll'!BD50,0),IF('People_Inputs'!$E$13="CORP",'Payroll'!BD70,0),IF('People_Inputs'!$E$14="CORP",'Payroll'!BD90,0),IF('People_Inputs'!$E$15="CORP",'Payroll'!BD110,0),IF('People_Inputs'!$E$16="CORP",'Payroll'!BD130,0),IF('People_Inputs'!$E$17="CORP",'Payroll'!BD150,0),IF('People_Inputs'!$E$18="CORP",'Payroll'!BD170,0),IF('People_Inputs'!$E$19="CORP",'Payroll'!BD190,0),IF('People_Inputs'!$E$20="CORP",'Payroll'!BD210,0),IF('People_Inputs'!$E$21="CORP",'Payroll'!BD230,0),IF('People_Inputs'!$E$22="CORP",'Payroll'!BD250,0),IF('People_Inputs'!$E$23="CORP",'Payroll'!BD270,0),IF('People_Inputs'!$E$24="CORP",'Payroll'!BD290,0),IF('People_Inputs'!$E$25="CORP",'Payroll'!BD310,0),IF('People_Inputs'!$E$26="CORP",'Payroll'!BD330,0),IF('People_Inputs'!$E$27="CORP",'Payroll'!BD350,0),IF('People_Inputs'!$E$28="CORP",'Payroll'!BD370,0),IF('People_Inputs'!$E$29="CORP",'Payroll'!BD390,0),IF('People_Inputs'!$E$30="CORP",'Payroll'!BD410,0),IF('People_Inputs'!$E$31="CORP",'Payroll'!BD430,0),IF('People_Inputs'!$E$32="CORP",'Payroll'!BD450,0),IF('People_Inputs'!$E$33="CORP",'Payroll'!BD470,0),IF('People_Inputs'!$E$34="CORP",'Payroll'!BD490,0),IF('People_Inputs'!$E$35="CORP",'Payroll'!BD510,0),IF('People_Inputs'!$E$36="CORP",'Payroll'!BD530,0),IF('People_Inputs'!$E$37="CORP",'Payroll'!BD550,0),IF('People_Inputs'!$E$38="CORP",'Payroll'!BD570,0),IF('People_Inputs'!$E$39="CORP",'Payroll'!BD590,0),IF('People_Inputs'!$E$40="CORP",'Payroll'!BD610,0),IF('People_Inputs'!$E$41="CORP",'Payroll'!BD630,0),IF('People_Inputs'!$E$42="CORP",'Payroll'!BD650,0),IF('People_Inputs'!$E$43="CORP",'Payroll'!BD670,0),IF('People_Inputs'!$E$44="CORP",'Payroll'!BD690,0),IF('People_Inputs'!$E$45="CORP",'Payroll'!BD710,0),IF('People_Inputs'!$E$46="CORP",'Payroll'!BD730,0),IF('People_Inputs'!$E$47="CORP",'Payroll'!BD750,0),IF('People_Inputs'!$E$48="CORP",'Payroll'!BD770,0),IF('People_Inputs'!$E$49="CORP",'Payroll'!BD790,0),IF('People_Inputs'!$E$50="CORP",'Payroll'!BD810,0),IF('People_Inputs'!$E$51="CORP",'Payroll'!BD830,0),IF('People_Inputs'!$E$52="CORP",'Payroll'!BD850,0),IF('People_Inputs'!$E$53="CORP",'Payroll'!BD870,0),IF('People_Inputs'!$E$54="CORP",'Payroll'!BD890,0),IF('People_Inputs'!$E$55="CORP",'Payroll'!BD910,0),IF('People_Inputs'!$E$56="CORP",'Payroll'!BD930,0),IF('People_Inputs'!$E$57="CORP",'Payroll'!BD950,0),IF('People_Inputs'!$E$58="CORP",'Payroll'!BD970,0),IF('People_Inputs'!$E$59="CORP",'Payroll'!BD990,0),IF('People_Inputs'!$E$60="CORP",'Payroll'!BD1010,0),IF('People_Inputs'!$E$61="CORP",'Payroll'!BD1030,0),IF('People_Inputs'!$E$62="CORP",'Payroll'!BD1050,0),IF('People_Inputs'!$E$63="CORP",'Payroll'!BD1070,0),IF('People_Inputs'!$E$64="CORP",'Payroll'!BD1090,0),IF('People_Inputs'!$E$65="CORP",'Payroll'!BD1110,0),IF('People_Inputs'!$E$66="CORP",'Payroll'!BD1130,0),IF('People_Inputs'!$E$67="CORP",'Payroll'!BD1150,0),IF('People_Inputs'!$E$68="CORP",'Payroll'!BD1170,0),IF('People_Inputs'!$E$69="CORP",'Payroll'!BD1190,0),IF('People_Inputs'!$E$70="CORP",'Payroll'!BD1210,0))</f>
        <v>0</v>
      </c>
      <c r="BE46" s="35">
        <f>SUM(IF('People_Inputs'!$E$11="CORP",'Payroll'!BE30,0),IF('People_Inputs'!$E$12="CORP",'Payroll'!BE50,0),IF('People_Inputs'!$E$13="CORP",'Payroll'!BE70,0),IF('People_Inputs'!$E$14="CORP",'Payroll'!BE90,0),IF('People_Inputs'!$E$15="CORP",'Payroll'!BE110,0),IF('People_Inputs'!$E$16="CORP",'Payroll'!BE130,0),IF('People_Inputs'!$E$17="CORP",'Payroll'!BE150,0),IF('People_Inputs'!$E$18="CORP",'Payroll'!BE170,0),IF('People_Inputs'!$E$19="CORP",'Payroll'!BE190,0),IF('People_Inputs'!$E$20="CORP",'Payroll'!BE210,0),IF('People_Inputs'!$E$21="CORP",'Payroll'!BE230,0),IF('People_Inputs'!$E$22="CORP",'Payroll'!BE250,0),IF('People_Inputs'!$E$23="CORP",'Payroll'!BE270,0),IF('People_Inputs'!$E$24="CORP",'Payroll'!BE290,0),IF('People_Inputs'!$E$25="CORP",'Payroll'!BE310,0),IF('People_Inputs'!$E$26="CORP",'Payroll'!BE330,0),IF('People_Inputs'!$E$27="CORP",'Payroll'!BE350,0),IF('People_Inputs'!$E$28="CORP",'Payroll'!BE370,0),IF('People_Inputs'!$E$29="CORP",'Payroll'!BE390,0),IF('People_Inputs'!$E$30="CORP",'Payroll'!BE410,0),IF('People_Inputs'!$E$31="CORP",'Payroll'!BE430,0),IF('People_Inputs'!$E$32="CORP",'Payroll'!BE450,0),IF('People_Inputs'!$E$33="CORP",'Payroll'!BE470,0),IF('People_Inputs'!$E$34="CORP",'Payroll'!BE490,0),IF('People_Inputs'!$E$35="CORP",'Payroll'!BE510,0),IF('People_Inputs'!$E$36="CORP",'Payroll'!BE530,0),IF('People_Inputs'!$E$37="CORP",'Payroll'!BE550,0),IF('People_Inputs'!$E$38="CORP",'Payroll'!BE570,0),IF('People_Inputs'!$E$39="CORP",'Payroll'!BE590,0),IF('People_Inputs'!$E$40="CORP",'Payroll'!BE610,0),IF('People_Inputs'!$E$41="CORP",'Payroll'!BE630,0),IF('People_Inputs'!$E$42="CORP",'Payroll'!BE650,0),IF('People_Inputs'!$E$43="CORP",'Payroll'!BE670,0),IF('People_Inputs'!$E$44="CORP",'Payroll'!BE690,0),IF('People_Inputs'!$E$45="CORP",'Payroll'!BE710,0),IF('People_Inputs'!$E$46="CORP",'Payroll'!BE730,0),IF('People_Inputs'!$E$47="CORP",'Payroll'!BE750,0),IF('People_Inputs'!$E$48="CORP",'Payroll'!BE770,0),IF('People_Inputs'!$E$49="CORP",'Payroll'!BE790,0),IF('People_Inputs'!$E$50="CORP",'Payroll'!BE810,0),IF('People_Inputs'!$E$51="CORP",'Payroll'!BE830,0),IF('People_Inputs'!$E$52="CORP",'Payroll'!BE850,0),IF('People_Inputs'!$E$53="CORP",'Payroll'!BE870,0),IF('People_Inputs'!$E$54="CORP",'Payroll'!BE890,0),IF('People_Inputs'!$E$55="CORP",'Payroll'!BE910,0),IF('People_Inputs'!$E$56="CORP",'Payroll'!BE930,0),IF('People_Inputs'!$E$57="CORP",'Payroll'!BE950,0),IF('People_Inputs'!$E$58="CORP",'Payroll'!BE970,0),IF('People_Inputs'!$E$59="CORP",'Payroll'!BE990,0),IF('People_Inputs'!$E$60="CORP",'Payroll'!BE1010,0),IF('People_Inputs'!$E$61="CORP",'Payroll'!BE1030,0),IF('People_Inputs'!$E$62="CORP",'Payroll'!BE1050,0),IF('People_Inputs'!$E$63="CORP",'Payroll'!BE1070,0),IF('People_Inputs'!$E$64="CORP",'Payroll'!BE1090,0),IF('People_Inputs'!$E$65="CORP",'Payroll'!BE1110,0),IF('People_Inputs'!$E$66="CORP",'Payroll'!BE1130,0),IF('People_Inputs'!$E$67="CORP",'Payroll'!BE1150,0),IF('People_Inputs'!$E$68="CORP",'Payroll'!BE1170,0),IF('People_Inputs'!$E$69="CORP",'Payroll'!BE1190,0),IF('People_Inputs'!$E$70="CORP",'Payroll'!BE1210,0))</f>
        <v>0</v>
      </c>
      <c r="BF46" s="35">
        <f>SUM(IF('People_Inputs'!$E$11="CORP",'Payroll'!BF30,0),IF('People_Inputs'!$E$12="CORP",'Payroll'!BF50,0),IF('People_Inputs'!$E$13="CORP",'Payroll'!BF70,0),IF('People_Inputs'!$E$14="CORP",'Payroll'!BF90,0),IF('People_Inputs'!$E$15="CORP",'Payroll'!BF110,0),IF('People_Inputs'!$E$16="CORP",'Payroll'!BF130,0),IF('People_Inputs'!$E$17="CORP",'Payroll'!BF150,0),IF('People_Inputs'!$E$18="CORP",'Payroll'!BF170,0),IF('People_Inputs'!$E$19="CORP",'Payroll'!BF190,0),IF('People_Inputs'!$E$20="CORP",'Payroll'!BF210,0),IF('People_Inputs'!$E$21="CORP",'Payroll'!BF230,0),IF('People_Inputs'!$E$22="CORP",'Payroll'!BF250,0),IF('People_Inputs'!$E$23="CORP",'Payroll'!BF270,0),IF('People_Inputs'!$E$24="CORP",'Payroll'!BF290,0),IF('People_Inputs'!$E$25="CORP",'Payroll'!BF310,0),IF('People_Inputs'!$E$26="CORP",'Payroll'!BF330,0),IF('People_Inputs'!$E$27="CORP",'Payroll'!BF350,0),IF('People_Inputs'!$E$28="CORP",'Payroll'!BF370,0),IF('People_Inputs'!$E$29="CORP",'Payroll'!BF390,0),IF('People_Inputs'!$E$30="CORP",'Payroll'!BF410,0),IF('People_Inputs'!$E$31="CORP",'Payroll'!BF430,0),IF('People_Inputs'!$E$32="CORP",'Payroll'!BF450,0),IF('People_Inputs'!$E$33="CORP",'Payroll'!BF470,0),IF('People_Inputs'!$E$34="CORP",'Payroll'!BF490,0),IF('People_Inputs'!$E$35="CORP",'Payroll'!BF510,0),IF('People_Inputs'!$E$36="CORP",'Payroll'!BF530,0),IF('People_Inputs'!$E$37="CORP",'Payroll'!BF550,0),IF('People_Inputs'!$E$38="CORP",'Payroll'!BF570,0),IF('People_Inputs'!$E$39="CORP",'Payroll'!BF590,0),IF('People_Inputs'!$E$40="CORP",'Payroll'!BF610,0),IF('People_Inputs'!$E$41="CORP",'Payroll'!BF630,0),IF('People_Inputs'!$E$42="CORP",'Payroll'!BF650,0),IF('People_Inputs'!$E$43="CORP",'Payroll'!BF670,0),IF('People_Inputs'!$E$44="CORP",'Payroll'!BF690,0),IF('People_Inputs'!$E$45="CORP",'Payroll'!BF710,0),IF('People_Inputs'!$E$46="CORP",'Payroll'!BF730,0),IF('People_Inputs'!$E$47="CORP",'Payroll'!BF750,0),IF('People_Inputs'!$E$48="CORP",'Payroll'!BF770,0),IF('People_Inputs'!$E$49="CORP",'Payroll'!BF790,0),IF('People_Inputs'!$E$50="CORP",'Payroll'!BF810,0),IF('People_Inputs'!$E$51="CORP",'Payroll'!BF830,0),IF('People_Inputs'!$E$52="CORP",'Payroll'!BF850,0),IF('People_Inputs'!$E$53="CORP",'Payroll'!BF870,0),IF('People_Inputs'!$E$54="CORP",'Payroll'!BF890,0),IF('People_Inputs'!$E$55="CORP",'Payroll'!BF910,0),IF('People_Inputs'!$E$56="CORP",'Payroll'!BF930,0),IF('People_Inputs'!$E$57="CORP",'Payroll'!BF950,0),IF('People_Inputs'!$E$58="CORP",'Payroll'!BF970,0),IF('People_Inputs'!$E$59="CORP",'Payroll'!BF990,0),IF('People_Inputs'!$E$60="CORP",'Payroll'!BF1010,0),IF('People_Inputs'!$E$61="CORP",'Payroll'!BF1030,0),IF('People_Inputs'!$E$62="CORP",'Payroll'!BF1050,0),IF('People_Inputs'!$E$63="CORP",'Payroll'!BF1070,0),IF('People_Inputs'!$E$64="CORP",'Payroll'!BF1090,0),IF('People_Inputs'!$E$65="CORP",'Payroll'!BF1110,0),IF('People_Inputs'!$E$66="CORP",'Payroll'!BF1130,0),IF('People_Inputs'!$E$67="CORP",'Payroll'!BF1150,0),IF('People_Inputs'!$E$68="CORP",'Payroll'!BF1170,0),IF('People_Inputs'!$E$69="CORP",'Payroll'!BF1190,0),IF('People_Inputs'!$E$70="CORP",'Payroll'!BF1210,0))</f>
        <v>0</v>
      </c>
      <c r="BG46" s="35">
        <f>SUM(IF('People_Inputs'!$E$11="CORP",'Payroll'!BG30,0),IF('People_Inputs'!$E$12="CORP",'Payroll'!BG50,0),IF('People_Inputs'!$E$13="CORP",'Payroll'!BG70,0),IF('People_Inputs'!$E$14="CORP",'Payroll'!BG90,0),IF('People_Inputs'!$E$15="CORP",'Payroll'!BG110,0),IF('People_Inputs'!$E$16="CORP",'Payroll'!BG130,0),IF('People_Inputs'!$E$17="CORP",'Payroll'!BG150,0),IF('People_Inputs'!$E$18="CORP",'Payroll'!BG170,0),IF('People_Inputs'!$E$19="CORP",'Payroll'!BG190,0),IF('People_Inputs'!$E$20="CORP",'Payroll'!BG210,0),IF('People_Inputs'!$E$21="CORP",'Payroll'!BG230,0),IF('People_Inputs'!$E$22="CORP",'Payroll'!BG250,0),IF('People_Inputs'!$E$23="CORP",'Payroll'!BG270,0),IF('People_Inputs'!$E$24="CORP",'Payroll'!BG290,0),IF('People_Inputs'!$E$25="CORP",'Payroll'!BG310,0),IF('People_Inputs'!$E$26="CORP",'Payroll'!BG330,0),IF('People_Inputs'!$E$27="CORP",'Payroll'!BG350,0),IF('People_Inputs'!$E$28="CORP",'Payroll'!BG370,0),IF('People_Inputs'!$E$29="CORP",'Payroll'!BG390,0),IF('People_Inputs'!$E$30="CORP",'Payroll'!BG410,0),IF('People_Inputs'!$E$31="CORP",'Payroll'!BG430,0),IF('People_Inputs'!$E$32="CORP",'Payroll'!BG450,0),IF('People_Inputs'!$E$33="CORP",'Payroll'!BG470,0),IF('People_Inputs'!$E$34="CORP",'Payroll'!BG490,0),IF('People_Inputs'!$E$35="CORP",'Payroll'!BG510,0),IF('People_Inputs'!$E$36="CORP",'Payroll'!BG530,0),IF('People_Inputs'!$E$37="CORP",'Payroll'!BG550,0),IF('People_Inputs'!$E$38="CORP",'Payroll'!BG570,0),IF('People_Inputs'!$E$39="CORP",'Payroll'!BG590,0),IF('People_Inputs'!$E$40="CORP",'Payroll'!BG610,0),IF('People_Inputs'!$E$41="CORP",'Payroll'!BG630,0),IF('People_Inputs'!$E$42="CORP",'Payroll'!BG650,0),IF('People_Inputs'!$E$43="CORP",'Payroll'!BG670,0),IF('People_Inputs'!$E$44="CORP",'Payroll'!BG690,0),IF('People_Inputs'!$E$45="CORP",'Payroll'!BG710,0),IF('People_Inputs'!$E$46="CORP",'Payroll'!BG730,0),IF('People_Inputs'!$E$47="CORP",'Payroll'!BG750,0),IF('People_Inputs'!$E$48="CORP",'Payroll'!BG770,0),IF('People_Inputs'!$E$49="CORP",'Payroll'!BG790,0),IF('People_Inputs'!$E$50="CORP",'Payroll'!BG810,0),IF('People_Inputs'!$E$51="CORP",'Payroll'!BG830,0),IF('People_Inputs'!$E$52="CORP",'Payroll'!BG850,0),IF('People_Inputs'!$E$53="CORP",'Payroll'!BG870,0),IF('People_Inputs'!$E$54="CORP",'Payroll'!BG890,0),IF('People_Inputs'!$E$55="CORP",'Payroll'!BG910,0),IF('People_Inputs'!$E$56="CORP",'Payroll'!BG930,0),IF('People_Inputs'!$E$57="CORP",'Payroll'!BG950,0),IF('People_Inputs'!$E$58="CORP",'Payroll'!BG970,0),IF('People_Inputs'!$E$59="CORP",'Payroll'!BG990,0),IF('People_Inputs'!$E$60="CORP",'Payroll'!BG1010,0),IF('People_Inputs'!$E$61="CORP",'Payroll'!BG1030,0),IF('People_Inputs'!$E$62="CORP",'Payroll'!BG1050,0),IF('People_Inputs'!$E$63="CORP",'Payroll'!BG1070,0),IF('People_Inputs'!$E$64="CORP",'Payroll'!BG1090,0),IF('People_Inputs'!$E$65="CORP",'Payroll'!BG1110,0),IF('People_Inputs'!$E$66="CORP",'Payroll'!BG1130,0),IF('People_Inputs'!$E$67="CORP",'Payroll'!BG1150,0),IF('People_Inputs'!$E$68="CORP",'Payroll'!BG1170,0),IF('People_Inputs'!$E$69="CORP",'Payroll'!BG1190,0),IF('People_Inputs'!$E$70="CORP",'Payroll'!BG1210,0))</f>
        <v>0</v>
      </c>
      <c r="BH46" s="35">
        <f>SUM(IF('People_Inputs'!$E$11="CORP",'Payroll'!BH30,0),IF('People_Inputs'!$E$12="CORP",'Payroll'!BH50,0),IF('People_Inputs'!$E$13="CORP",'Payroll'!BH70,0),IF('People_Inputs'!$E$14="CORP",'Payroll'!BH90,0),IF('People_Inputs'!$E$15="CORP",'Payroll'!BH110,0),IF('People_Inputs'!$E$16="CORP",'Payroll'!BH130,0),IF('People_Inputs'!$E$17="CORP",'Payroll'!BH150,0),IF('People_Inputs'!$E$18="CORP",'Payroll'!BH170,0),IF('People_Inputs'!$E$19="CORP",'Payroll'!BH190,0),IF('People_Inputs'!$E$20="CORP",'Payroll'!BH210,0),IF('People_Inputs'!$E$21="CORP",'Payroll'!BH230,0),IF('People_Inputs'!$E$22="CORP",'Payroll'!BH250,0),IF('People_Inputs'!$E$23="CORP",'Payroll'!BH270,0),IF('People_Inputs'!$E$24="CORP",'Payroll'!BH290,0),IF('People_Inputs'!$E$25="CORP",'Payroll'!BH310,0),IF('People_Inputs'!$E$26="CORP",'Payroll'!BH330,0),IF('People_Inputs'!$E$27="CORP",'Payroll'!BH350,0),IF('People_Inputs'!$E$28="CORP",'Payroll'!BH370,0),IF('People_Inputs'!$E$29="CORP",'Payroll'!BH390,0),IF('People_Inputs'!$E$30="CORP",'Payroll'!BH410,0),IF('People_Inputs'!$E$31="CORP",'Payroll'!BH430,0),IF('People_Inputs'!$E$32="CORP",'Payroll'!BH450,0),IF('People_Inputs'!$E$33="CORP",'Payroll'!BH470,0),IF('People_Inputs'!$E$34="CORP",'Payroll'!BH490,0),IF('People_Inputs'!$E$35="CORP",'Payroll'!BH510,0),IF('People_Inputs'!$E$36="CORP",'Payroll'!BH530,0),IF('People_Inputs'!$E$37="CORP",'Payroll'!BH550,0),IF('People_Inputs'!$E$38="CORP",'Payroll'!BH570,0),IF('People_Inputs'!$E$39="CORP",'Payroll'!BH590,0),IF('People_Inputs'!$E$40="CORP",'Payroll'!BH610,0),IF('People_Inputs'!$E$41="CORP",'Payroll'!BH630,0),IF('People_Inputs'!$E$42="CORP",'Payroll'!BH650,0),IF('People_Inputs'!$E$43="CORP",'Payroll'!BH670,0),IF('People_Inputs'!$E$44="CORP",'Payroll'!BH690,0),IF('People_Inputs'!$E$45="CORP",'Payroll'!BH710,0),IF('People_Inputs'!$E$46="CORP",'Payroll'!BH730,0),IF('People_Inputs'!$E$47="CORP",'Payroll'!BH750,0),IF('People_Inputs'!$E$48="CORP",'Payroll'!BH770,0),IF('People_Inputs'!$E$49="CORP",'Payroll'!BH790,0),IF('People_Inputs'!$E$50="CORP",'Payroll'!BH810,0),IF('People_Inputs'!$E$51="CORP",'Payroll'!BH830,0),IF('People_Inputs'!$E$52="CORP",'Payroll'!BH850,0),IF('People_Inputs'!$E$53="CORP",'Payroll'!BH870,0),IF('People_Inputs'!$E$54="CORP",'Payroll'!BH890,0),IF('People_Inputs'!$E$55="CORP",'Payroll'!BH910,0),IF('People_Inputs'!$E$56="CORP",'Payroll'!BH930,0),IF('People_Inputs'!$E$57="CORP",'Payroll'!BH950,0),IF('People_Inputs'!$E$58="CORP",'Payroll'!BH970,0),IF('People_Inputs'!$E$59="CORP",'Payroll'!BH990,0),IF('People_Inputs'!$E$60="CORP",'Payroll'!BH1010,0),IF('People_Inputs'!$E$61="CORP",'Payroll'!BH1030,0),IF('People_Inputs'!$E$62="CORP",'Payroll'!BH1050,0),IF('People_Inputs'!$E$63="CORP",'Payroll'!BH1070,0),IF('People_Inputs'!$E$64="CORP",'Payroll'!BH1090,0),IF('People_Inputs'!$E$65="CORP",'Payroll'!BH1110,0),IF('People_Inputs'!$E$66="CORP",'Payroll'!BH1130,0),IF('People_Inputs'!$E$67="CORP",'Payroll'!BH1150,0),IF('People_Inputs'!$E$68="CORP",'Payroll'!BH1170,0),IF('People_Inputs'!$E$69="CORP",'Payroll'!BH1190,0),IF('People_Inputs'!$E$70="CORP",'Payroll'!BH1210,0))</f>
        <v>0</v>
      </c>
      <c r="BI46" s="35">
        <f>SUM(IF('People_Inputs'!$E$11="CORP",'Payroll'!BI30,0),IF('People_Inputs'!$E$12="CORP",'Payroll'!BI50,0),IF('People_Inputs'!$E$13="CORP",'Payroll'!BI70,0),IF('People_Inputs'!$E$14="CORP",'Payroll'!BI90,0),IF('People_Inputs'!$E$15="CORP",'Payroll'!BI110,0),IF('People_Inputs'!$E$16="CORP",'Payroll'!BI130,0),IF('People_Inputs'!$E$17="CORP",'Payroll'!BI150,0),IF('People_Inputs'!$E$18="CORP",'Payroll'!BI170,0),IF('People_Inputs'!$E$19="CORP",'Payroll'!BI190,0),IF('People_Inputs'!$E$20="CORP",'Payroll'!BI210,0),IF('People_Inputs'!$E$21="CORP",'Payroll'!BI230,0),IF('People_Inputs'!$E$22="CORP",'Payroll'!BI250,0),IF('People_Inputs'!$E$23="CORP",'Payroll'!BI270,0),IF('People_Inputs'!$E$24="CORP",'Payroll'!BI290,0),IF('People_Inputs'!$E$25="CORP",'Payroll'!BI310,0),IF('People_Inputs'!$E$26="CORP",'Payroll'!BI330,0),IF('People_Inputs'!$E$27="CORP",'Payroll'!BI350,0),IF('People_Inputs'!$E$28="CORP",'Payroll'!BI370,0),IF('People_Inputs'!$E$29="CORP",'Payroll'!BI390,0),IF('People_Inputs'!$E$30="CORP",'Payroll'!BI410,0),IF('People_Inputs'!$E$31="CORP",'Payroll'!BI430,0),IF('People_Inputs'!$E$32="CORP",'Payroll'!BI450,0),IF('People_Inputs'!$E$33="CORP",'Payroll'!BI470,0),IF('People_Inputs'!$E$34="CORP",'Payroll'!BI490,0),IF('People_Inputs'!$E$35="CORP",'Payroll'!BI510,0),IF('People_Inputs'!$E$36="CORP",'Payroll'!BI530,0),IF('People_Inputs'!$E$37="CORP",'Payroll'!BI550,0),IF('People_Inputs'!$E$38="CORP",'Payroll'!BI570,0),IF('People_Inputs'!$E$39="CORP",'Payroll'!BI590,0),IF('People_Inputs'!$E$40="CORP",'Payroll'!BI610,0),IF('People_Inputs'!$E$41="CORP",'Payroll'!BI630,0),IF('People_Inputs'!$E$42="CORP",'Payroll'!BI650,0),IF('People_Inputs'!$E$43="CORP",'Payroll'!BI670,0),IF('People_Inputs'!$E$44="CORP",'Payroll'!BI690,0),IF('People_Inputs'!$E$45="CORP",'Payroll'!BI710,0),IF('People_Inputs'!$E$46="CORP",'Payroll'!BI730,0),IF('People_Inputs'!$E$47="CORP",'Payroll'!BI750,0),IF('People_Inputs'!$E$48="CORP",'Payroll'!BI770,0),IF('People_Inputs'!$E$49="CORP",'Payroll'!BI790,0),IF('People_Inputs'!$E$50="CORP",'Payroll'!BI810,0),IF('People_Inputs'!$E$51="CORP",'Payroll'!BI830,0),IF('People_Inputs'!$E$52="CORP",'Payroll'!BI850,0),IF('People_Inputs'!$E$53="CORP",'Payroll'!BI870,0),IF('People_Inputs'!$E$54="CORP",'Payroll'!BI890,0),IF('People_Inputs'!$E$55="CORP",'Payroll'!BI910,0),IF('People_Inputs'!$E$56="CORP",'Payroll'!BI930,0),IF('People_Inputs'!$E$57="CORP",'Payroll'!BI950,0),IF('People_Inputs'!$E$58="CORP",'Payroll'!BI970,0),IF('People_Inputs'!$E$59="CORP",'Payroll'!BI990,0),IF('People_Inputs'!$E$60="CORP",'Payroll'!BI1010,0),IF('People_Inputs'!$E$61="CORP",'Payroll'!BI1030,0),IF('People_Inputs'!$E$62="CORP",'Payroll'!BI1050,0),IF('People_Inputs'!$E$63="CORP",'Payroll'!BI1070,0),IF('People_Inputs'!$E$64="CORP",'Payroll'!BI1090,0),IF('People_Inputs'!$E$65="CORP",'Payroll'!BI1110,0),IF('People_Inputs'!$E$66="CORP",'Payroll'!BI1130,0),IF('People_Inputs'!$E$67="CORP",'Payroll'!BI1150,0),IF('People_Inputs'!$E$68="CORP",'Payroll'!BI1170,0),IF('People_Inputs'!$E$69="CORP",'Payroll'!BI1190,0),IF('People_Inputs'!$E$70="CORP",'Payroll'!BI1210,0))</f>
        <v>0</v>
      </c>
      <c r="BJ46" s="35">
        <f>SUM(IF('People_Inputs'!$E$11="CORP",'Payroll'!BJ30,0),IF('People_Inputs'!$E$12="CORP",'Payroll'!BJ50,0),IF('People_Inputs'!$E$13="CORP",'Payroll'!BJ70,0),IF('People_Inputs'!$E$14="CORP",'Payroll'!BJ90,0),IF('People_Inputs'!$E$15="CORP",'Payroll'!BJ110,0),IF('People_Inputs'!$E$16="CORP",'Payroll'!BJ130,0),IF('People_Inputs'!$E$17="CORP",'Payroll'!BJ150,0),IF('People_Inputs'!$E$18="CORP",'Payroll'!BJ170,0),IF('People_Inputs'!$E$19="CORP",'Payroll'!BJ190,0),IF('People_Inputs'!$E$20="CORP",'Payroll'!BJ210,0),IF('People_Inputs'!$E$21="CORP",'Payroll'!BJ230,0),IF('People_Inputs'!$E$22="CORP",'Payroll'!BJ250,0),IF('People_Inputs'!$E$23="CORP",'Payroll'!BJ270,0),IF('People_Inputs'!$E$24="CORP",'Payroll'!BJ290,0),IF('People_Inputs'!$E$25="CORP",'Payroll'!BJ310,0),IF('People_Inputs'!$E$26="CORP",'Payroll'!BJ330,0),IF('People_Inputs'!$E$27="CORP",'Payroll'!BJ350,0),IF('People_Inputs'!$E$28="CORP",'Payroll'!BJ370,0),IF('People_Inputs'!$E$29="CORP",'Payroll'!BJ390,0),IF('People_Inputs'!$E$30="CORP",'Payroll'!BJ410,0),IF('People_Inputs'!$E$31="CORP",'Payroll'!BJ430,0),IF('People_Inputs'!$E$32="CORP",'Payroll'!BJ450,0),IF('People_Inputs'!$E$33="CORP",'Payroll'!BJ470,0),IF('People_Inputs'!$E$34="CORP",'Payroll'!BJ490,0),IF('People_Inputs'!$E$35="CORP",'Payroll'!BJ510,0),IF('People_Inputs'!$E$36="CORP",'Payroll'!BJ530,0),IF('People_Inputs'!$E$37="CORP",'Payroll'!BJ550,0),IF('People_Inputs'!$E$38="CORP",'Payroll'!BJ570,0),IF('People_Inputs'!$E$39="CORP",'Payroll'!BJ590,0),IF('People_Inputs'!$E$40="CORP",'Payroll'!BJ610,0),IF('People_Inputs'!$E$41="CORP",'Payroll'!BJ630,0),IF('People_Inputs'!$E$42="CORP",'Payroll'!BJ650,0),IF('People_Inputs'!$E$43="CORP",'Payroll'!BJ670,0),IF('People_Inputs'!$E$44="CORP",'Payroll'!BJ690,0),IF('People_Inputs'!$E$45="CORP",'Payroll'!BJ710,0),IF('People_Inputs'!$E$46="CORP",'Payroll'!BJ730,0),IF('People_Inputs'!$E$47="CORP",'Payroll'!BJ750,0),IF('People_Inputs'!$E$48="CORP",'Payroll'!BJ770,0),IF('People_Inputs'!$E$49="CORP",'Payroll'!BJ790,0),IF('People_Inputs'!$E$50="CORP",'Payroll'!BJ810,0),IF('People_Inputs'!$E$51="CORP",'Payroll'!BJ830,0),IF('People_Inputs'!$E$52="CORP",'Payroll'!BJ850,0),IF('People_Inputs'!$E$53="CORP",'Payroll'!BJ870,0),IF('People_Inputs'!$E$54="CORP",'Payroll'!BJ890,0),IF('People_Inputs'!$E$55="CORP",'Payroll'!BJ910,0),IF('People_Inputs'!$E$56="CORP",'Payroll'!BJ930,0),IF('People_Inputs'!$E$57="CORP",'Payroll'!BJ950,0),IF('People_Inputs'!$E$58="CORP",'Payroll'!BJ970,0),IF('People_Inputs'!$E$59="CORP",'Payroll'!BJ990,0),IF('People_Inputs'!$E$60="CORP",'Payroll'!BJ1010,0),IF('People_Inputs'!$E$61="CORP",'Payroll'!BJ1030,0),IF('People_Inputs'!$E$62="CORP",'Payroll'!BJ1050,0),IF('People_Inputs'!$E$63="CORP",'Payroll'!BJ1070,0),IF('People_Inputs'!$E$64="CORP",'Payroll'!BJ1090,0),IF('People_Inputs'!$E$65="CORP",'Payroll'!BJ1110,0),IF('People_Inputs'!$E$66="CORP",'Payroll'!BJ1130,0),IF('People_Inputs'!$E$67="CORP",'Payroll'!BJ1150,0),IF('People_Inputs'!$E$68="CORP",'Payroll'!BJ1170,0),IF('People_Inputs'!$E$69="CORP",'Payroll'!BJ1190,0),IF('People_Inputs'!$E$70="CORP",'Payroll'!BJ1210,0))</f>
        <v>0</v>
      </c>
      <c r="BK46" s="35">
        <f>SUM(IF('People_Inputs'!$E$11="CORP",'Payroll'!BK30,0),IF('People_Inputs'!$E$12="CORP",'Payroll'!BK50,0),IF('People_Inputs'!$E$13="CORP",'Payroll'!BK70,0),IF('People_Inputs'!$E$14="CORP",'Payroll'!BK90,0),IF('People_Inputs'!$E$15="CORP",'Payroll'!BK110,0),IF('People_Inputs'!$E$16="CORP",'Payroll'!BK130,0),IF('People_Inputs'!$E$17="CORP",'Payroll'!BK150,0),IF('People_Inputs'!$E$18="CORP",'Payroll'!BK170,0),IF('People_Inputs'!$E$19="CORP",'Payroll'!BK190,0),IF('People_Inputs'!$E$20="CORP",'Payroll'!BK210,0),IF('People_Inputs'!$E$21="CORP",'Payroll'!BK230,0),IF('People_Inputs'!$E$22="CORP",'Payroll'!BK250,0),IF('People_Inputs'!$E$23="CORP",'Payroll'!BK270,0),IF('People_Inputs'!$E$24="CORP",'Payroll'!BK290,0),IF('People_Inputs'!$E$25="CORP",'Payroll'!BK310,0),IF('People_Inputs'!$E$26="CORP",'Payroll'!BK330,0),IF('People_Inputs'!$E$27="CORP",'Payroll'!BK350,0),IF('People_Inputs'!$E$28="CORP",'Payroll'!BK370,0),IF('People_Inputs'!$E$29="CORP",'Payroll'!BK390,0),IF('People_Inputs'!$E$30="CORP",'Payroll'!BK410,0),IF('People_Inputs'!$E$31="CORP",'Payroll'!BK430,0),IF('People_Inputs'!$E$32="CORP",'Payroll'!BK450,0),IF('People_Inputs'!$E$33="CORP",'Payroll'!BK470,0),IF('People_Inputs'!$E$34="CORP",'Payroll'!BK490,0),IF('People_Inputs'!$E$35="CORP",'Payroll'!BK510,0),IF('People_Inputs'!$E$36="CORP",'Payroll'!BK530,0),IF('People_Inputs'!$E$37="CORP",'Payroll'!BK550,0),IF('People_Inputs'!$E$38="CORP",'Payroll'!BK570,0),IF('People_Inputs'!$E$39="CORP",'Payroll'!BK590,0),IF('People_Inputs'!$E$40="CORP",'Payroll'!BK610,0),IF('People_Inputs'!$E$41="CORP",'Payroll'!BK630,0),IF('People_Inputs'!$E$42="CORP",'Payroll'!BK650,0),IF('People_Inputs'!$E$43="CORP",'Payroll'!BK670,0),IF('People_Inputs'!$E$44="CORP",'Payroll'!BK690,0),IF('People_Inputs'!$E$45="CORP",'Payroll'!BK710,0),IF('People_Inputs'!$E$46="CORP",'Payroll'!BK730,0),IF('People_Inputs'!$E$47="CORP",'Payroll'!BK750,0),IF('People_Inputs'!$E$48="CORP",'Payroll'!BK770,0),IF('People_Inputs'!$E$49="CORP",'Payroll'!BK790,0),IF('People_Inputs'!$E$50="CORP",'Payroll'!BK810,0),IF('People_Inputs'!$E$51="CORP",'Payroll'!BK830,0),IF('People_Inputs'!$E$52="CORP",'Payroll'!BK850,0),IF('People_Inputs'!$E$53="CORP",'Payroll'!BK870,0),IF('People_Inputs'!$E$54="CORP",'Payroll'!BK890,0),IF('People_Inputs'!$E$55="CORP",'Payroll'!BK910,0),IF('People_Inputs'!$E$56="CORP",'Payroll'!BK930,0),IF('People_Inputs'!$E$57="CORP",'Payroll'!BK950,0),IF('People_Inputs'!$E$58="CORP",'Payroll'!BK970,0),IF('People_Inputs'!$E$59="CORP",'Payroll'!BK990,0),IF('People_Inputs'!$E$60="CORP",'Payroll'!BK1010,0),IF('People_Inputs'!$E$61="CORP",'Payroll'!BK1030,0),IF('People_Inputs'!$E$62="CORP",'Payroll'!BK1050,0),IF('People_Inputs'!$E$63="CORP",'Payroll'!BK1070,0),IF('People_Inputs'!$E$64="CORP",'Payroll'!BK1090,0),IF('People_Inputs'!$E$65="CORP",'Payroll'!BK1110,0),IF('People_Inputs'!$E$66="CORP",'Payroll'!BK1130,0),IF('People_Inputs'!$E$67="CORP",'Payroll'!BK1150,0),IF('People_Inputs'!$E$68="CORP",'Payroll'!BK1170,0),IF('People_Inputs'!$E$69="CORP",'Payroll'!BK1190,0),IF('People_Inputs'!$E$70="CORP",'Payroll'!BK1210,0))</f>
        <v>0</v>
      </c>
      <c r="BL46" s="35">
        <f>SUM(IF('People_Inputs'!$E$11="CORP",'Payroll'!BL30,0),IF('People_Inputs'!$E$12="CORP",'Payroll'!BL50,0),IF('People_Inputs'!$E$13="CORP",'Payroll'!BL70,0),IF('People_Inputs'!$E$14="CORP",'Payroll'!BL90,0),IF('People_Inputs'!$E$15="CORP",'Payroll'!BL110,0),IF('People_Inputs'!$E$16="CORP",'Payroll'!BL130,0),IF('People_Inputs'!$E$17="CORP",'Payroll'!BL150,0),IF('People_Inputs'!$E$18="CORP",'Payroll'!BL170,0),IF('People_Inputs'!$E$19="CORP",'Payroll'!BL190,0),IF('People_Inputs'!$E$20="CORP",'Payroll'!BL210,0),IF('People_Inputs'!$E$21="CORP",'Payroll'!BL230,0),IF('People_Inputs'!$E$22="CORP",'Payroll'!BL250,0),IF('People_Inputs'!$E$23="CORP",'Payroll'!BL270,0),IF('People_Inputs'!$E$24="CORP",'Payroll'!BL290,0),IF('People_Inputs'!$E$25="CORP",'Payroll'!BL310,0),IF('People_Inputs'!$E$26="CORP",'Payroll'!BL330,0),IF('People_Inputs'!$E$27="CORP",'Payroll'!BL350,0),IF('People_Inputs'!$E$28="CORP",'Payroll'!BL370,0),IF('People_Inputs'!$E$29="CORP",'Payroll'!BL390,0),IF('People_Inputs'!$E$30="CORP",'Payroll'!BL410,0),IF('People_Inputs'!$E$31="CORP",'Payroll'!BL430,0),IF('People_Inputs'!$E$32="CORP",'Payroll'!BL450,0),IF('People_Inputs'!$E$33="CORP",'Payroll'!BL470,0),IF('People_Inputs'!$E$34="CORP",'Payroll'!BL490,0),IF('People_Inputs'!$E$35="CORP",'Payroll'!BL510,0),IF('People_Inputs'!$E$36="CORP",'Payroll'!BL530,0),IF('People_Inputs'!$E$37="CORP",'Payroll'!BL550,0),IF('People_Inputs'!$E$38="CORP",'Payroll'!BL570,0),IF('People_Inputs'!$E$39="CORP",'Payroll'!BL590,0),IF('People_Inputs'!$E$40="CORP",'Payroll'!BL610,0),IF('People_Inputs'!$E$41="CORP",'Payroll'!BL630,0),IF('People_Inputs'!$E$42="CORP",'Payroll'!BL650,0),IF('People_Inputs'!$E$43="CORP",'Payroll'!BL670,0),IF('People_Inputs'!$E$44="CORP",'Payroll'!BL690,0),IF('People_Inputs'!$E$45="CORP",'Payroll'!BL710,0),IF('People_Inputs'!$E$46="CORP",'Payroll'!BL730,0),IF('People_Inputs'!$E$47="CORP",'Payroll'!BL750,0),IF('People_Inputs'!$E$48="CORP",'Payroll'!BL770,0),IF('People_Inputs'!$E$49="CORP",'Payroll'!BL790,0),IF('People_Inputs'!$E$50="CORP",'Payroll'!BL810,0),IF('People_Inputs'!$E$51="CORP",'Payroll'!BL830,0),IF('People_Inputs'!$E$52="CORP",'Payroll'!BL850,0),IF('People_Inputs'!$E$53="CORP",'Payroll'!BL870,0),IF('People_Inputs'!$E$54="CORP",'Payroll'!BL890,0),IF('People_Inputs'!$E$55="CORP",'Payroll'!BL910,0),IF('People_Inputs'!$E$56="CORP",'Payroll'!BL930,0),IF('People_Inputs'!$E$57="CORP",'Payroll'!BL950,0),IF('People_Inputs'!$E$58="CORP",'Payroll'!BL970,0),IF('People_Inputs'!$E$59="CORP",'Payroll'!BL990,0),IF('People_Inputs'!$E$60="CORP",'Payroll'!BL1010,0),IF('People_Inputs'!$E$61="CORP",'Payroll'!BL1030,0),IF('People_Inputs'!$E$62="CORP",'Payroll'!BL1050,0),IF('People_Inputs'!$E$63="CORP",'Payroll'!BL1070,0),IF('People_Inputs'!$E$64="CORP",'Payroll'!BL1090,0),IF('People_Inputs'!$E$65="CORP",'Payroll'!BL1110,0),IF('People_Inputs'!$E$66="CORP",'Payroll'!BL1130,0),IF('People_Inputs'!$E$67="CORP",'Payroll'!BL1150,0),IF('People_Inputs'!$E$68="CORP",'Payroll'!BL1170,0),IF('People_Inputs'!$E$69="CORP",'Payroll'!BL1190,0),IF('People_Inputs'!$E$70="CORP",'Payroll'!BL1210,0))</f>
        <v>0</v>
      </c>
      <c r="BM46" s="35">
        <f>SUM(IF('People_Inputs'!$E$11="CORP",'Payroll'!BM30,0),IF('People_Inputs'!$E$12="CORP",'Payroll'!BM50,0),IF('People_Inputs'!$E$13="CORP",'Payroll'!BM70,0),IF('People_Inputs'!$E$14="CORP",'Payroll'!BM90,0),IF('People_Inputs'!$E$15="CORP",'Payroll'!BM110,0),IF('People_Inputs'!$E$16="CORP",'Payroll'!BM130,0),IF('People_Inputs'!$E$17="CORP",'Payroll'!BM150,0),IF('People_Inputs'!$E$18="CORP",'Payroll'!BM170,0),IF('People_Inputs'!$E$19="CORP",'Payroll'!BM190,0),IF('People_Inputs'!$E$20="CORP",'Payroll'!BM210,0),IF('People_Inputs'!$E$21="CORP",'Payroll'!BM230,0),IF('People_Inputs'!$E$22="CORP",'Payroll'!BM250,0),IF('People_Inputs'!$E$23="CORP",'Payroll'!BM270,0),IF('People_Inputs'!$E$24="CORP",'Payroll'!BM290,0),IF('People_Inputs'!$E$25="CORP",'Payroll'!BM310,0),IF('People_Inputs'!$E$26="CORP",'Payroll'!BM330,0),IF('People_Inputs'!$E$27="CORP",'Payroll'!BM350,0),IF('People_Inputs'!$E$28="CORP",'Payroll'!BM370,0),IF('People_Inputs'!$E$29="CORP",'Payroll'!BM390,0),IF('People_Inputs'!$E$30="CORP",'Payroll'!BM410,0),IF('People_Inputs'!$E$31="CORP",'Payroll'!BM430,0),IF('People_Inputs'!$E$32="CORP",'Payroll'!BM450,0),IF('People_Inputs'!$E$33="CORP",'Payroll'!BM470,0),IF('People_Inputs'!$E$34="CORP",'Payroll'!BM490,0),IF('People_Inputs'!$E$35="CORP",'Payroll'!BM510,0),IF('People_Inputs'!$E$36="CORP",'Payroll'!BM530,0),IF('People_Inputs'!$E$37="CORP",'Payroll'!BM550,0),IF('People_Inputs'!$E$38="CORP",'Payroll'!BM570,0),IF('People_Inputs'!$E$39="CORP",'Payroll'!BM590,0),IF('People_Inputs'!$E$40="CORP",'Payroll'!BM610,0),IF('People_Inputs'!$E$41="CORP",'Payroll'!BM630,0),IF('People_Inputs'!$E$42="CORP",'Payroll'!BM650,0),IF('People_Inputs'!$E$43="CORP",'Payroll'!BM670,0),IF('People_Inputs'!$E$44="CORP",'Payroll'!BM690,0),IF('People_Inputs'!$E$45="CORP",'Payroll'!BM710,0),IF('People_Inputs'!$E$46="CORP",'Payroll'!BM730,0),IF('People_Inputs'!$E$47="CORP",'Payroll'!BM750,0),IF('People_Inputs'!$E$48="CORP",'Payroll'!BM770,0),IF('People_Inputs'!$E$49="CORP",'Payroll'!BM790,0),IF('People_Inputs'!$E$50="CORP",'Payroll'!BM810,0),IF('People_Inputs'!$E$51="CORP",'Payroll'!BM830,0),IF('People_Inputs'!$E$52="CORP",'Payroll'!BM850,0),IF('People_Inputs'!$E$53="CORP",'Payroll'!BM870,0),IF('People_Inputs'!$E$54="CORP",'Payroll'!BM890,0),IF('People_Inputs'!$E$55="CORP",'Payroll'!BM910,0),IF('People_Inputs'!$E$56="CORP",'Payroll'!BM930,0),IF('People_Inputs'!$E$57="CORP",'Payroll'!BM950,0),IF('People_Inputs'!$E$58="CORP",'Payroll'!BM970,0),IF('People_Inputs'!$E$59="CORP",'Payroll'!BM990,0),IF('People_Inputs'!$E$60="CORP",'Payroll'!BM1010,0),IF('People_Inputs'!$E$61="CORP",'Payroll'!BM1030,0),IF('People_Inputs'!$E$62="CORP",'Payroll'!BM1050,0),IF('People_Inputs'!$E$63="CORP",'Payroll'!BM1070,0),IF('People_Inputs'!$E$64="CORP",'Payroll'!BM1090,0),IF('People_Inputs'!$E$65="CORP",'Payroll'!BM1110,0),IF('People_Inputs'!$E$66="CORP",'Payroll'!BM1130,0),IF('People_Inputs'!$E$67="CORP",'Payroll'!BM1150,0),IF('People_Inputs'!$E$68="CORP",'Payroll'!BM1170,0),IF('People_Inputs'!$E$69="CORP",'Payroll'!BM1190,0),IF('People_Inputs'!$E$70="CORP",'Payroll'!BM1210,0))</f>
        <v>0</v>
      </c>
      <c r="BN46" s="35">
        <f>SUM(IF('People_Inputs'!$E$11="CORP",'Payroll'!BN30,0),IF('People_Inputs'!$E$12="CORP",'Payroll'!BN50,0),IF('People_Inputs'!$E$13="CORP",'Payroll'!BN70,0),IF('People_Inputs'!$E$14="CORP",'Payroll'!BN90,0),IF('People_Inputs'!$E$15="CORP",'Payroll'!BN110,0),IF('People_Inputs'!$E$16="CORP",'Payroll'!BN130,0),IF('People_Inputs'!$E$17="CORP",'Payroll'!BN150,0),IF('People_Inputs'!$E$18="CORP",'Payroll'!BN170,0),IF('People_Inputs'!$E$19="CORP",'Payroll'!BN190,0),IF('People_Inputs'!$E$20="CORP",'Payroll'!BN210,0),IF('People_Inputs'!$E$21="CORP",'Payroll'!BN230,0),IF('People_Inputs'!$E$22="CORP",'Payroll'!BN250,0),IF('People_Inputs'!$E$23="CORP",'Payroll'!BN270,0),IF('People_Inputs'!$E$24="CORP",'Payroll'!BN290,0),IF('People_Inputs'!$E$25="CORP",'Payroll'!BN310,0),IF('People_Inputs'!$E$26="CORP",'Payroll'!BN330,0),IF('People_Inputs'!$E$27="CORP",'Payroll'!BN350,0),IF('People_Inputs'!$E$28="CORP",'Payroll'!BN370,0),IF('People_Inputs'!$E$29="CORP",'Payroll'!BN390,0),IF('People_Inputs'!$E$30="CORP",'Payroll'!BN410,0),IF('People_Inputs'!$E$31="CORP",'Payroll'!BN430,0),IF('People_Inputs'!$E$32="CORP",'Payroll'!BN450,0),IF('People_Inputs'!$E$33="CORP",'Payroll'!BN470,0),IF('People_Inputs'!$E$34="CORP",'Payroll'!BN490,0),IF('People_Inputs'!$E$35="CORP",'Payroll'!BN510,0),IF('People_Inputs'!$E$36="CORP",'Payroll'!BN530,0),IF('People_Inputs'!$E$37="CORP",'Payroll'!BN550,0),IF('People_Inputs'!$E$38="CORP",'Payroll'!BN570,0),IF('People_Inputs'!$E$39="CORP",'Payroll'!BN590,0),IF('People_Inputs'!$E$40="CORP",'Payroll'!BN610,0),IF('People_Inputs'!$E$41="CORP",'Payroll'!BN630,0),IF('People_Inputs'!$E$42="CORP",'Payroll'!BN650,0),IF('People_Inputs'!$E$43="CORP",'Payroll'!BN670,0),IF('People_Inputs'!$E$44="CORP",'Payroll'!BN690,0),IF('People_Inputs'!$E$45="CORP",'Payroll'!BN710,0),IF('People_Inputs'!$E$46="CORP",'Payroll'!BN730,0),IF('People_Inputs'!$E$47="CORP",'Payroll'!BN750,0),IF('People_Inputs'!$E$48="CORP",'Payroll'!BN770,0),IF('People_Inputs'!$E$49="CORP",'Payroll'!BN790,0),IF('People_Inputs'!$E$50="CORP",'Payroll'!BN810,0),IF('People_Inputs'!$E$51="CORP",'Payroll'!BN830,0),IF('People_Inputs'!$E$52="CORP",'Payroll'!BN850,0),IF('People_Inputs'!$E$53="CORP",'Payroll'!BN870,0),IF('People_Inputs'!$E$54="CORP",'Payroll'!BN890,0),IF('People_Inputs'!$E$55="CORP",'Payroll'!BN910,0),IF('People_Inputs'!$E$56="CORP",'Payroll'!BN930,0),IF('People_Inputs'!$E$57="CORP",'Payroll'!BN950,0),IF('People_Inputs'!$E$58="CORP",'Payroll'!BN970,0),IF('People_Inputs'!$E$59="CORP",'Payroll'!BN990,0),IF('People_Inputs'!$E$60="CORP",'Payroll'!BN1010,0),IF('People_Inputs'!$E$61="CORP",'Payroll'!BN1030,0),IF('People_Inputs'!$E$62="CORP",'Payroll'!BN1050,0),IF('People_Inputs'!$E$63="CORP",'Payroll'!BN1070,0),IF('People_Inputs'!$E$64="CORP",'Payroll'!BN1090,0),IF('People_Inputs'!$E$65="CORP",'Payroll'!BN1110,0),IF('People_Inputs'!$E$66="CORP",'Payroll'!BN1130,0),IF('People_Inputs'!$E$67="CORP",'Payroll'!BN1150,0),IF('People_Inputs'!$E$68="CORP",'Payroll'!BN1170,0),IF('People_Inputs'!$E$69="CORP",'Payroll'!BN1190,0),IF('People_Inputs'!$E$70="CORP",'Payroll'!BN1210,0))</f>
        <v>0</v>
      </c>
      <c r="BO46" s="35">
        <f>SUM(IF('People_Inputs'!$E$11="CORP",'Payroll'!BO30,0),IF('People_Inputs'!$E$12="CORP",'Payroll'!BO50,0),IF('People_Inputs'!$E$13="CORP",'Payroll'!BO70,0),IF('People_Inputs'!$E$14="CORP",'Payroll'!BO90,0),IF('People_Inputs'!$E$15="CORP",'Payroll'!BO110,0),IF('People_Inputs'!$E$16="CORP",'Payroll'!BO130,0),IF('People_Inputs'!$E$17="CORP",'Payroll'!BO150,0),IF('People_Inputs'!$E$18="CORP",'Payroll'!BO170,0),IF('People_Inputs'!$E$19="CORP",'Payroll'!BO190,0),IF('People_Inputs'!$E$20="CORP",'Payroll'!BO210,0),IF('People_Inputs'!$E$21="CORP",'Payroll'!BO230,0),IF('People_Inputs'!$E$22="CORP",'Payroll'!BO250,0),IF('People_Inputs'!$E$23="CORP",'Payroll'!BO270,0),IF('People_Inputs'!$E$24="CORP",'Payroll'!BO290,0),IF('People_Inputs'!$E$25="CORP",'Payroll'!BO310,0),IF('People_Inputs'!$E$26="CORP",'Payroll'!BO330,0),IF('People_Inputs'!$E$27="CORP",'Payroll'!BO350,0),IF('People_Inputs'!$E$28="CORP",'Payroll'!BO370,0),IF('People_Inputs'!$E$29="CORP",'Payroll'!BO390,0),IF('People_Inputs'!$E$30="CORP",'Payroll'!BO410,0),IF('People_Inputs'!$E$31="CORP",'Payroll'!BO430,0),IF('People_Inputs'!$E$32="CORP",'Payroll'!BO450,0),IF('People_Inputs'!$E$33="CORP",'Payroll'!BO470,0),IF('People_Inputs'!$E$34="CORP",'Payroll'!BO490,0),IF('People_Inputs'!$E$35="CORP",'Payroll'!BO510,0),IF('People_Inputs'!$E$36="CORP",'Payroll'!BO530,0),IF('People_Inputs'!$E$37="CORP",'Payroll'!BO550,0),IF('People_Inputs'!$E$38="CORP",'Payroll'!BO570,0),IF('People_Inputs'!$E$39="CORP",'Payroll'!BO590,0),IF('People_Inputs'!$E$40="CORP",'Payroll'!BO610,0),IF('People_Inputs'!$E$41="CORP",'Payroll'!BO630,0),IF('People_Inputs'!$E$42="CORP",'Payroll'!BO650,0),IF('People_Inputs'!$E$43="CORP",'Payroll'!BO670,0),IF('People_Inputs'!$E$44="CORP",'Payroll'!BO690,0),IF('People_Inputs'!$E$45="CORP",'Payroll'!BO710,0),IF('People_Inputs'!$E$46="CORP",'Payroll'!BO730,0),IF('People_Inputs'!$E$47="CORP",'Payroll'!BO750,0),IF('People_Inputs'!$E$48="CORP",'Payroll'!BO770,0),IF('People_Inputs'!$E$49="CORP",'Payroll'!BO790,0),IF('People_Inputs'!$E$50="CORP",'Payroll'!BO810,0),IF('People_Inputs'!$E$51="CORP",'Payroll'!BO830,0),IF('People_Inputs'!$E$52="CORP",'Payroll'!BO850,0),IF('People_Inputs'!$E$53="CORP",'Payroll'!BO870,0),IF('People_Inputs'!$E$54="CORP",'Payroll'!BO890,0),IF('People_Inputs'!$E$55="CORP",'Payroll'!BO910,0),IF('People_Inputs'!$E$56="CORP",'Payroll'!BO930,0),IF('People_Inputs'!$E$57="CORP",'Payroll'!BO950,0),IF('People_Inputs'!$E$58="CORP",'Payroll'!BO970,0),IF('People_Inputs'!$E$59="CORP",'Payroll'!BO990,0),IF('People_Inputs'!$E$60="CORP",'Payroll'!BO1010,0),IF('People_Inputs'!$E$61="CORP",'Payroll'!BO1030,0),IF('People_Inputs'!$E$62="CORP",'Payroll'!BO1050,0),IF('People_Inputs'!$E$63="CORP",'Payroll'!BO1070,0),IF('People_Inputs'!$E$64="CORP",'Payroll'!BO1090,0),IF('People_Inputs'!$E$65="CORP",'Payroll'!BO1110,0),IF('People_Inputs'!$E$66="CORP",'Payroll'!BO1130,0),IF('People_Inputs'!$E$67="CORP",'Payroll'!BO1150,0),IF('People_Inputs'!$E$68="CORP",'Payroll'!BO1170,0),IF('People_Inputs'!$E$69="CORP",'Payroll'!BO1190,0),IF('People_Inputs'!$E$70="CORP",'Payroll'!BO1210,0))</f>
        <v>0</v>
      </c>
    </row>
  </sheetData>
  <mergeCells>
    <mergeCell ref="B1:F1"/>
    <mergeCell ref="B2:F2"/>
    <mergeCell ref="B3:F3"/>
    <mergeCell ref="B4:F4"/>
    <mergeCell ref="B5:F5"/>
  </mergeCells>
  <pageMargins left="0.7" right="0.7" top="0.75" bottom="0.75" header="0.3" footer="0.3"/>
  <tableParts count="1">
    <tablePart ns1:id="Re539206957024255"/>
  </tableParts>
</worksheet>
</file>

<file path=xl/worksheets/sheet5.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Recruitment, software and equipment bridges</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42" customHeight="1">
      <c r="A11" s="2" t="str">
        <v>OPX.RECRUIT</v>
      </c>
      <c r="B11" s="6" t="str">
        <v>Recruiting cost (Opex)</v>
      </c>
      <c r="C11" s="2" t="str">
        <v>EUR</v>
      </c>
      <c r="D11" s="2" t="str">
        <v>SUM</v>
      </c>
      <c r="E11" s="36">
        <f>SUM(H11:BO11)</f>
        <v>113897.0625</v>
      </c>
      <c r="F11" s="6" t="str">
        <v>Separate Opex and Capex lines. Equipment covers purchases at hire and replacements; salary or status steps never count as a new hire.</v>
      </c>
      <c r="G11" s="2"/>
      <c r="H11" s="35">
        <f>SUM('Payroll'!H28,'Payroll'!H48,'Payroll'!H68,'Payroll'!H88,'Payroll'!H108,'Payroll'!H128,'Payroll'!H148,'Payroll'!H168,'Payroll'!H188,'Payroll'!H208,'Payroll'!H228,'Payroll'!H248,'Payroll'!H268,'Payroll'!H288,'Payroll'!H308,'Payroll'!H328,'Payroll'!H348,'Payroll'!H368,'Payroll'!H388,'Payroll'!H408,'Payroll'!H428,'Payroll'!H448,'Payroll'!H468,'Payroll'!H488,'Payroll'!H508,'Payroll'!H528,'Payroll'!H548,'Payroll'!H568,'Payroll'!H588,'Payroll'!H608,'Payroll'!H628,'Payroll'!H648,'Payroll'!H668,'Payroll'!H688,'Payroll'!H708,'Payroll'!H728,'Payroll'!H748,'Payroll'!H768,'Payroll'!H788,'Payroll'!H808,'Payroll'!H828,'Payroll'!H848,'Payroll'!H868,'Payroll'!H888,'Payroll'!H908,'Payroll'!H928,'Payroll'!H948,'Payroll'!H968,'Payroll'!H988,'Payroll'!H1008,'Payroll'!H1028,'Payroll'!H1048,'Payroll'!H1068,'Payroll'!H1088,'Payroll'!H1108,'Payroll'!H1128,'Payroll'!H1148,'Payroll'!H1168,'Payroll'!H1188,'Payroll'!H1208)</f>
        <v>9615.0</v>
      </c>
      <c r="I11" s="35">
        <f>SUM('Payroll'!I28,'Payroll'!I48,'Payroll'!I68,'Payroll'!I88,'Payroll'!I108,'Payroll'!I128,'Payroll'!I148,'Payroll'!I168,'Payroll'!I188,'Payroll'!I208,'Payroll'!I228,'Payroll'!I248,'Payroll'!I268,'Payroll'!I288,'Payroll'!I308,'Payroll'!I328,'Payroll'!I348,'Payroll'!I368,'Payroll'!I388,'Payroll'!I408,'Payroll'!I428,'Payroll'!I448,'Payroll'!I468,'Payroll'!I488,'Payroll'!I508,'Payroll'!I528,'Payroll'!I548,'Payroll'!I568,'Payroll'!I588,'Payroll'!I608,'Payroll'!I628,'Payroll'!I648,'Payroll'!I668,'Payroll'!I688,'Payroll'!I708,'Payroll'!I728,'Payroll'!I748,'Payroll'!I768,'Payroll'!I788,'Payroll'!I808,'Payroll'!I828,'Payroll'!I848,'Payroll'!I868,'Payroll'!I888,'Payroll'!I908,'Payroll'!I928,'Payroll'!I948,'Payroll'!I968,'Payroll'!I988,'Payroll'!I1008,'Payroll'!I1028,'Payroll'!I1048,'Payroll'!I1068,'Payroll'!I1088,'Payroll'!I1108,'Payroll'!I1128,'Payroll'!I1148,'Payroll'!I1168,'Payroll'!I1188,'Payroll'!I1208)</f>
        <v>9615.0</v>
      </c>
      <c r="J11" s="35">
        <f>SUM('Payroll'!J28,'Payroll'!J48,'Payroll'!J68,'Payroll'!J88,'Payroll'!J108,'Payroll'!J128,'Payroll'!J148,'Payroll'!J168,'Payroll'!J188,'Payroll'!J208,'Payroll'!J228,'Payroll'!J248,'Payroll'!J268,'Payroll'!J288,'Payroll'!J308,'Payroll'!J328,'Payroll'!J348,'Payroll'!J368,'Payroll'!J388,'Payroll'!J408,'Payroll'!J428,'Payroll'!J448,'Payroll'!J468,'Payroll'!J488,'Payroll'!J508,'Payroll'!J528,'Payroll'!J548,'Payroll'!J568,'Payroll'!J588,'Payroll'!J608,'Payroll'!J628,'Payroll'!J648,'Payroll'!J668,'Payroll'!J688,'Payroll'!J708,'Payroll'!J728,'Payroll'!J748,'Payroll'!J768,'Payroll'!J788,'Payroll'!J808,'Payroll'!J828,'Payroll'!J848,'Payroll'!J868,'Payroll'!J888,'Payroll'!J908,'Payroll'!J928,'Payroll'!J948,'Payroll'!J968,'Payroll'!J988,'Payroll'!J1008,'Payroll'!J1028,'Payroll'!J1048,'Payroll'!J1068,'Payroll'!J1088,'Payroll'!J1108,'Payroll'!J1128,'Payroll'!J1148,'Payroll'!J1168,'Payroll'!J1188,'Payroll'!J1208)</f>
        <v>8580.0</v>
      </c>
      <c r="K11" s="35">
        <f>SUM('Payroll'!K28,'Payroll'!K48,'Payroll'!K68,'Payroll'!K88,'Payroll'!K108,'Payroll'!K128,'Payroll'!K148,'Payroll'!K168,'Payroll'!K188,'Payroll'!K208,'Payroll'!K228,'Payroll'!K248,'Payroll'!K268,'Payroll'!K288,'Payroll'!K308,'Payroll'!K328,'Payroll'!K348,'Payroll'!K368,'Payroll'!K388,'Payroll'!K408,'Payroll'!K428,'Payroll'!K448,'Payroll'!K468,'Payroll'!K488,'Payroll'!K508,'Payroll'!K528,'Payroll'!K548,'Payroll'!K568,'Payroll'!K588,'Payroll'!K608,'Payroll'!K628,'Payroll'!K648,'Payroll'!K668,'Payroll'!K688,'Payroll'!K708,'Payroll'!K728,'Payroll'!K748,'Payroll'!K768,'Payroll'!K788,'Payroll'!K808,'Payroll'!K828,'Payroll'!K848,'Payroll'!K868,'Payroll'!K888,'Payroll'!K908,'Payroll'!K928,'Payroll'!K948,'Payroll'!K968,'Payroll'!K988,'Payroll'!K1008,'Payroll'!K1028,'Payroll'!K1048,'Payroll'!K1068,'Payroll'!K1088,'Payroll'!K1108,'Payroll'!K1128,'Payroll'!K1148,'Payroll'!K1168,'Payroll'!K1188,'Payroll'!K1208)</f>
        <v>17160.0</v>
      </c>
      <c r="L11" s="35">
        <f>SUM('Payroll'!L28,'Payroll'!L48,'Payroll'!L68,'Payroll'!L88,'Payroll'!L108,'Payroll'!L128,'Payroll'!L148,'Payroll'!L168,'Payroll'!L188,'Payroll'!L208,'Payroll'!L228,'Payroll'!L248,'Payroll'!L268,'Payroll'!L288,'Payroll'!L308,'Payroll'!L328,'Payroll'!L348,'Payroll'!L368,'Payroll'!L388,'Payroll'!L408,'Payroll'!L428,'Payroll'!L448,'Payroll'!L468,'Payroll'!L488,'Payroll'!L508,'Payroll'!L528,'Payroll'!L548,'Payroll'!L568,'Payroll'!L588,'Payroll'!L608,'Payroll'!L628,'Payroll'!L648,'Payroll'!L668,'Payroll'!L688,'Payroll'!L708,'Payroll'!L728,'Payroll'!L748,'Payroll'!L768,'Payroll'!L788,'Payroll'!L808,'Payroll'!L828,'Payroll'!L848,'Payroll'!L868,'Payroll'!L888,'Payroll'!L908,'Payroll'!L928,'Payroll'!L948,'Payroll'!L968,'Payroll'!L988,'Payroll'!L1008,'Payroll'!L1028,'Payroll'!L1048,'Payroll'!L1068,'Payroll'!L1088,'Payroll'!L1108,'Payroll'!L1128,'Payroll'!L1148,'Payroll'!L1168,'Payroll'!L1188,'Payroll'!L1208)</f>
        <v>8580.0</v>
      </c>
      <c r="M11" s="35">
        <f>SUM('Payroll'!M28,'Payroll'!M48,'Payroll'!M68,'Payroll'!M88,'Payroll'!M108,'Payroll'!M128,'Payroll'!M148,'Payroll'!M168,'Payroll'!M188,'Payroll'!M208,'Payroll'!M228,'Payroll'!M248,'Payroll'!M268,'Payroll'!M288,'Payroll'!M308,'Payroll'!M328,'Payroll'!M348,'Payroll'!M368,'Payroll'!M388,'Payroll'!M408,'Payroll'!M428,'Payroll'!M448,'Payroll'!M468,'Payroll'!M488,'Payroll'!M508,'Payroll'!M528,'Payroll'!M548,'Payroll'!M568,'Payroll'!M588,'Payroll'!M608,'Payroll'!M628,'Payroll'!M648,'Payroll'!M668,'Payroll'!M688,'Payroll'!M708,'Payroll'!M728,'Payroll'!M748,'Payroll'!M768,'Payroll'!M788,'Payroll'!M808,'Payroll'!M828,'Payroll'!M848,'Payroll'!M868,'Payroll'!M888,'Payroll'!M908,'Payroll'!M928,'Payroll'!M948,'Payroll'!M968,'Payroll'!M988,'Payroll'!M1008,'Payroll'!M1028,'Payroll'!M1048,'Payroll'!M1068,'Payroll'!M1088,'Payroll'!M1108,'Payroll'!M1128,'Payroll'!M1148,'Payroll'!M1168,'Payroll'!M1188,'Payroll'!M1208)</f>
        <v>0.0</v>
      </c>
      <c r="N11" s="35">
        <f>SUM('Payroll'!N28,'Payroll'!N48,'Payroll'!N68,'Payroll'!N88,'Payroll'!N108,'Payroll'!N128,'Payroll'!N148,'Payroll'!N168,'Payroll'!N188,'Payroll'!N208,'Payroll'!N228,'Payroll'!N248,'Payroll'!N268,'Payroll'!N288,'Payroll'!N308,'Payroll'!N328,'Payroll'!N348,'Payroll'!N368,'Payroll'!N388,'Payroll'!N408,'Payroll'!N428,'Payroll'!N448,'Payroll'!N468,'Payroll'!N488,'Payroll'!N508,'Payroll'!N528,'Payroll'!N548,'Payroll'!N568,'Payroll'!N588,'Payroll'!N608,'Payroll'!N628,'Payroll'!N648,'Payroll'!N668,'Payroll'!N688,'Payroll'!N708,'Payroll'!N728,'Payroll'!N748,'Payroll'!N768,'Payroll'!N788,'Payroll'!N808,'Payroll'!N828,'Payroll'!N848,'Payroll'!N868,'Payroll'!N888,'Payroll'!N908,'Payroll'!N928,'Payroll'!N948,'Payroll'!N968,'Payroll'!N988,'Payroll'!N1008,'Payroll'!N1028,'Payroll'!N1048,'Payroll'!N1068,'Payroll'!N1088,'Payroll'!N1108,'Payroll'!N1128,'Payroll'!N1148,'Payroll'!N1168,'Payroll'!N1188,'Payroll'!N1208)</f>
        <v>0.0</v>
      </c>
      <c r="O11" s="35">
        <f>SUM('Payroll'!O28,'Payroll'!O48,'Payroll'!O68,'Payroll'!O88,'Payroll'!O108,'Payroll'!O128,'Payroll'!O148,'Payroll'!O168,'Payroll'!O188,'Payroll'!O208,'Payroll'!O228,'Payroll'!O248,'Payroll'!O268,'Payroll'!O288,'Payroll'!O308,'Payroll'!O328,'Payroll'!O348,'Payroll'!O368,'Payroll'!O388,'Payroll'!O408,'Payroll'!O428,'Payroll'!O448,'Payroll'!O468,'Payroll'!O488,'Payroll'!O508,'Payroll'!O528,'Payroll'!O548,'Payroll'!O568,'Payroll'!O588,'Payroll'!O608,'Payroll'!O628,'Payroll'!O648,'Payroll'!O668,'Payroll'!O688,'Payroll'!O708,'Payroll'!O728,'Payroll'!O748,'Payroll'!O768,'Payroll'!O788,'Payroll'!O808,'Payroll'!O828,'Payroll'!O848,'Payroll'!O868,'Payroll'!O888,'Payroll'!O908,'Payroll'!O928,'Payroll'!O948,'Payroll'!O968,'Payroll'!O988,'Payroll'!O1008,'Payroll'!O1028,'Payroll'!O1048,'Payroll'!O1068,'Payroll'!O1088,'Payroll'!O1108,'Payroll'!O1128,'Payroll'!O1148,'Payroll'!O1168,'Payroll'!O1188,'Payroll'!O1208)</f>
        <v>11985.0</v>
      </c>
      <c r="P11" s="35">
        <f>SUM('Payroll'!P28,'Payroll'!P48,'Payroll'!P68,'Payroll'!P88,'Payroll'!P108,'Payroll'!P128,'Payroll'!P148,'Payroll'!P168,'Payroll'!P188,'Payroll'!P208,'Payroll'!P228,'Payroll'!P248,'Payroll'!P268,'Payroll'!P288,'Payroll'!P308,'Payroll'!P328,'Payroll'!P348,'Payroll'!P368,'Payroll'!P388,'Payroll'!P408,'Payroll'!P428,'Payroll'!P448,'Payroll'!P468,'Payroll'!P488,'Payroll'!P508,'Payroll'!P528,'Payroll'!P548,'Payroll'!P568,'Payroll'!P588,'Payroll'!P608,'Payroll'!P628,'Payroll'!P648,'Payroll'!P668,'Payroll'!P688,'Payroll'!P708,'Payroll'!P728,'Payroll'!P748,'Payroll'!P768,'Payroll'!P788,'Payroll'!P808,'Payroll'!P828,'Payroll'!P848,'Payroll'!P868,'Payroll'!P888,'Payroll'!P908,'Payroll'!P928,'Payroll'!P948,'Payroll'!P968,'Payroll'!P988,'Payroll'!P1008,'Payroll'!P1028,'Payroll'!P1048,'Payroll'!P1068,'Payroll'!P1088,'Payroll'!P1108,'Payroll'!P1128,'Payroll'!P1148,'Payroll'!P1168,'Payroll'!P1188,'Payroll'!P1208)</f>
        <v>18402.0</v>
      </c>
      <c r="Q11" s="35">
        <f>SUM('Payroll'!Q28,'Payroll'!Q48,'Payroll'!Q68,'Payroll'!Q88,'Payroll'!Q108,'Payroll'!Q128,'Payroll'!Q148,'Payroll'!Q168,'Payroll'!Q188,'Payroll'!Q208,'Payroll'!Q228,'Payroll'!Q248,'Payroll'!Q268,'Payroll'!Q288,'Payroll'!Q308,'Payroll'!Q328,'Payroll'!Q348,'Payroll'!Q368,'Payroll'!Q388,'Payroll'!Q408,'Payroll'!Q428,'Payroll'!Q448,'Payroll'!Q468,'Payroll'!Q488,'Payroll'!Q508,'Payroll'!Q528,'Payroll'!Q548,'Payroll'!Q568,'Payroll'!Q588,'Payroll'!Q608,'Payroll'!Q628,'Payroll'!Q648,'Payroll'!Q668,'Payroll'!Q688,'Payroll'!Q708,'Payroll'!Q728,'Payroll'!Q748,'Payroll'!Q768,'Payroll'!Q788,'Payroll'!Q808,'Payroll'!Q828,'Payroll'!Q848,'Payroll'!Q868,'Payroll'!Q888,'Payroll'!Q908,'Payroll'!Q928,'Payroll'!Q948,'Payroll'!Q968,'Payroll'!Q988,'Payroll'!Q1008,'Payroll'!Q1028,'Payroll'!Q1048,'Payroll'!Q1068,'Payroll'!Q1088,'Payroll'!Q1108,'Payroll'!Q1128,'Payroll'!Q1148,'Payroll'!Q1168,'Payroll'!Q1188,'Payroll'!Q1208)</f>
        <v>4957.5</v>
      </c>
      <c r="R11" s="35">
        <f>SUM('Payroll'!R28,'Payroll'!R48,'Payroll'!R68,'Payroll'!R88,'Payroll'!R108,'Payroll'!R128,'Payroll'!R148,'Payroll'!R168,'Payroll'!R188,'Payroll'!R208,'Payroll'!R228,'Payroll'!R248,'Payroll'!R268,'Payroll'!R288,'Payroll'!R308,'Payroll'!R328,'Payroll'!R348,'Payroll'!R368,'Payroll'!R388,'Payroll'!R408,'Payroll'!R428,'Payroll'!R448,'Payroll'!R468,'Payroll'!R488,'Payroll'!R508,'Payroll'!R528,'Payroll'!R548,'Payroll'!R568,'Payroll'!R588,'Payroll'!R608,'Payroll'!R628,'Payroll'!R648,'Payroll'!R668,'Payroll'!R688,'Payroll'!R708,'Payroll'!R728,'Payroll'!R748,'Payroll'!R768,'Payroll'!R788,'Payroll'!R808,'Payroll'!R828,'Payroll'!R848,'Payroll'!R868,'Payroll'!R888,'Payroll'!R908,'Payroll'!R928,'Payroll'!R948,'Payroll'!R968,'Payroll'!R988,'Payroll'!R1008,'Payroll'!R1028,'Payroll'!R1048,'Payroll'!R1068,'Payroll'!R1088,'Payroll'!R1108,'Payroll'!R1128,'Payroll'!R1148,'Payroll'!R1168,'Payroll'!R1188,'Payroll'!R1208)</f>
        <v>0.0</v>
      </c>
      <c r="S11" s="35">
        <f>SUM('Payroll'!S28,'Payroll'!S48,'Payroll'!S68,'Payroll'!S88,'Payroll'!S108,'Payroll'!S128,'Payroll'!S148,'Payroll'!S168,'Payroll'!S188,'Payroll'!S208,'Payroll'!S228,'Payroll'!S248,'Payroll'!S268,'Payroll'!S288,'Payroll'!S308,'Payroll'!S328,'Payroll'!S348,'Payroll'!S368,'Payroll'!S388,'Payroll'!S408,'Payroll'!S428,'Payroll'!S448,'Payroll'!S468,'Payroll'!S488,'Payroll'!S508,'Payroll'!S528,'Payroll'!S548,'Payroll'!S568,'Payroll'!S588,'Payroll'!S608,'Payroll'!S628,'Payroll'!S648,'Payroll'!S668,'Payroll'!S688,'Payroll'!S708,'Payroll'!S728,'Payroll'!S748,'Payroll'!S768,'Payroll'!S788,'Payroll'!S808,'Payroll'!S828,'Payroll'!S848,'Payroll'!S868,'Payroll'!S888,'Payroll'!S908,'Payroll'!S928,'Payroll'!S948,'Payroll'!S968,'Payroll'!S988,'Payroll'!S1008,'Payroll'!S1028,'Payroll'!S1048,'Payroll'!S1068,'Payroll'!S1088,'Payroll'!S1108,'Payroll'!S1128,'Payroll'!S1148,'Payroll'!S1168,'Payroll'!S1188,'Payroll'!S1208)</f>
        <v>0.0</v>
      </c>
      <c r="T11" s="35">
        <f>SUM('Payroll'!T28,'Payroll'!T48,'Payroll'!T68,'Payroll'!T88,'Payroll'!T108,'Payroll'!T128,'Payroll'!T148,'Payroll'!T168,'Payroll'!T188,'Payroll'!T208,'Payroll'!T228,'Payroll'!T248,'Payroll'!T268,'Payroll'!T288,'Payroll'!T308,'Payroll'!T328,'Payroll'!T348,'Payroll'!T368,'Payroll'!T388,'Payroll'!T408,'Payroll'!T428,'Payroll'!T448,'Payroll'!T468,'Payroll'!T488,'Payroll'!T508,'Payroll'!T528,'Payroll'!T548,'Payroll'!T568,'Payroll'!T588,'Payroll'!T608,'Payroll'!T628,'Payroll'!T648,'Payroll'!T668,'Payroll'!T688,'Payroll'!T708,'Payroll'!T728,'Payroll'!T748,'Payroll'!T768,'Payroll'!T788,'Payroll'!T808,'Payroll'!T828,'Payroll'!T848,'Payroll'!T868,'Payroll'!T888,'Payroll'!T908,'Payroll'!T928,'Payroll'!T948,'Payroll'!T968,'Payroll'!T988,'Payroll'!T1008,'Payroll'!T1028,'Payroll'!T1048,'Payroll'!T1068,'Payroll'!T1088,'Payroll'!T1108,'Payroll'!T1128,'Payroll'!T1148,'Payroll'!T1168,'Payroll'!T1188,'Payroll'!T1208)</f>
        <v>7798.574999999999</v>
      </c>
      <c r="U11" s="35">
        <f>SUM('Payroll'!U28,'Payroll'!U48,'Payroll'!U68,'Payroll'!U88,'Payroll'!U108,'Payroll'!U128,'Payroll'!U148,'Payroll'!U168,'Payroll'!U188,'Payroll'!U208,'Payroll'!U228,'Payroll'!U248,'Payroll'!U268,'Payroll'!U288,'Payroll'!U308,'Payroll'!U328,'Payroll'!U348,'Payroll'!U368,'Payroll'!U388,'Payroll'!U408,'Payroll'!U428,'Payroll'!U448,'Payroll'!U468,'Payroll'!U488,'Payroll'!U508,'Payroll'!U528,'Payroll'!U548,'Payroll'!U568,'Payroll'!U588,'Payroll'!U608,'Payroll'!U628,'Payroll'!U648,'Payroll'!U668,'Payroll'!U688,'Payroll'!U708,'Payroll'!U728,'Payroll'!U748,'Payroll'!U768,'Payroll'!U788,'Payroll'!U808,'Payroll'!U828,'Payroll'!U848,'Payroll'!U868,'Payroll'!U888,'Payroll'!U908,'Payroll'!U928,'Payroll'!U948,'Payroll'!U968,'Payroll'!U988,'Payroll'!U1008,'Payroll'!U1028,'Payroll'!U1048,'Payroll'!U1068,'Payroll'!U1088,'Payroll'!U1108,'Payroll'!U1128,'Payroll'!U1148,'Payroll'!U1168,'Payroll'!U1188,'Payroll'!U1208)</f>
        <v>0.0</v>
      </c>
      <c r="V11" s="35">
        <f>SUM('Payroll'!V28,'Payroll'!V48,'Payroll'!V68,'Payroll'!V88,'Payroll'!V108,'Payroll'!V128,'Payroll'!V148,'Payroll'!V168,'Payroll'!V188,'Payroll'!V208,'Payroll'!V228,'Payroll'!V248,'Payroll'!V268,'Payroll'!V288,'Payroll'!V308,'Payroll'!V328,'Payroll'!V348,'Payroll'!V368,'Payroll'!V388,'Payroll'!V408,'Payroll'!V428,'Payroll'!V448,'Payroll'!V468,'Payroll'!V488,'Payroll'!V508,'Payroll'!V528,'Payroll'!V548,'Payroll'!V568,'Payroll'!V588,'Payroll'!V608,'Payroll'!V628,'Payroll'!V648,'Payroll'!V668,'Payroll'!V688,'Payroll'!V708,'Payroll'!V728,'Payroll'!V748,'Payroll'!V768,'Payroll'!V788,'Payroll'!V808,'Payroll'!V828,'Payroll'!V848,'Payroll'!V868,'Payroll'!V888,'Payroll'!V908,'Payroll'!V928,'Payroll'!V948,'Payroll'!V968,'Payroll'!V988,'Payroll'!V1008,'Payroll'!V1028,'Payroll'!V1048,'Payroll'!V1068,'Payroll'!V1088,'Payroll'!V1108,'Payroll'!V1128,'Payroll'!V1148,'Payroll'!V1168,'Payroll'!V1188,'Payroll'!V1208)</f>
        <v>0.0</v>
      </c>
      <c r="W11" s="35">
        <f>SUM('Payroll'!W28,'Payroll'!W48,'Payroll'!W68,'Payroll'!W88,'Payroll'!W108,'Payroll'!W128,'Payroll'!W148,'Payroll'!W168,'Payroll'!W188,'Payroll'!W208,'Payroll'!W228,'Payroll'!W248,'Payroll'!W268,'Payroll'!W288,'Payroll'!W308,'Payroll'!W328,'Payroll'!W348,'Payroll'!W368,'Payroll'!W388,'Payroll'!W408,'Payroll'!W428,'Payroll'!W448,'Payroll'!W468,'Payroll'!W488,'Payroll'!W508,'Payroll'!W528,'Payroll'!W548,'Payroll'!W568,'Payroll'!W588,'Payroll'!W608,'Payroll'!W628,'Payroll'!W648,'Payroll'!W668,'Payroll'!W688,'Payroll'!W708,'Payroll'!W728,'Payroll'!W748,'Payroll'!W768,'Payroll'!W788,'Payroll'!W808,'Payroll'!W828,'Payroll'!W848,'Payroll'!W868,'Payroll'!W888,'Payroll'!W908,'Payroll'!W928,'Payroll'!W948,'Payroll'!W968,'Payroll'!W988,'Payroll'!W1008,'Payroll'!W1028,'Payroll'!W1048,'Payroll'!W1068,'Payroll'!W1088,'Payroll'!W1108,'Payroll'!W1128,'Payroll'!W1148,'Payroll'!W1168,'Payroll'!W1188,'Payroll'!W1208)</f>
        <v>0.0</v>
      </c>
      <c r="X11" s="35">
        <f>SUM('Payroll'!X28,'Payroll'!X48,'Payroll'!X68,'Payroll'!X88,'Payroll'!X108,'Payroll'!X128,'Payroll'!X148,'Payroll'!X168,'Payroll'!X188,'Payroll'!X208,'Payroll'!X228,'Payroll'!X248,'Payroll'!X268,'Payroll'!X288,'Payroll'!X308,'Payroll'!X328,'Payroll'!X348,'Payroll'!X368,'Payroll'!X388,'Payroll'!X408,'Payroll'!X428,'Payroll'!X448,'Payroll'!X468,'Payroll'!X488,'Payroll'!X508,'Payroll'!X528,'Payroll'!X548,'Payroll'!X568,'Payroll'!X588,'Payroll'!X608,'Payroll'!X628,'Payroll'!X648,'Payroll'!X668,'Payroll'!X688,'Payroll'!X708,'Payroll'!X728,'Payroll'!X748,'Payroll'!X768,'Payroll'!X788,'Payroll'!X808,'Payroll'!X828,'Payroll'!X848,'Payroll'!X868,'Payroll'!X888,'Payroll'!X908,'Payroll'!X928,'Payroll'!X948,'Payroll'!X968,'Payroll'!X988,'Payroll'!X1008,'Payroll'!X1028,'Payroll'!X1048,'Payroll'!X1068,'Payroll'!X1088,'Payroll'!X1108,'Payroll'!X1128,'Payroll'!X1148,'Payroll'!X1168,'Payroll'!X1188,'Payroll'!X1208)</f>
        <v>0.0</v>
      </c>
      <c r="Y11" s="35">
        <f>SUM('Payroll'!Y28,'Payroll'!Y48,'Payroll'!Y68,'Payroll'!Y88,'Payroll'!Y108,'Payroll'!Y128,'Payroll'!Y148,'Payroll'!Y168,'Payroll'!Y188,'Payroll'!Y208,'Payroll'!Y228,'Payroll'!Y248,'Payroll'!Y268,'Payroll'!Y288,'Payroll'!Y308,'Payroll'!Y328,'Payroll'!Y348,'Payroll'!Y368,'Payroll'!Y388,'Payroll'!Y408,'Payroll'!Y428,'Payroll'!Y448,'Payroll'!Y468,'Payroll'!Y488,'Payroll'!Y508,'Payroll'!Y528,'Payroll'!Y548,'Payroll'!Y568,'Payroll'!Y588,'Payroll'!Y608,'Payroll'!Y628,'Payroll'!Y648,'Payroll'!Y668,'Payroll'!Y688,'Payroll'!Y708,'Payroll'!Y728,'Payroll'!Y748,'Payroll'!Y768,'Payroll'!Y788,'Payroll'!Y808,'Payroll'!Y828,'Payroll'!Y848,'Payroll'!Y868,'Payroll'!Y888,'Payroll'!Y908,'Payroll'!Y928,'Payroll'!Y948,'Payroll'!Y968,'Payroll'!Y988,'Payroll'!Y1008,'Payroll'!Y1028,'Payroll'!Y1048,'Payroll'!Y1068,'Payroll'!Y1088,'Payroll'!Y1108,'Payroll'!Y1128,'Payroll'!Y1148,'Payroll'!Y1168,'Payroll'!Y1188,'Payroll'!Y1208)</f>
        <v>0.0</v>
      </c>
      <c r="Z11" s="35">
        <f>SUM('Payroll'!Z28,'Payroll'!Z48,'Payroll'!Z68,'Payroll'!Z88,'Payroll'!Z108,'Payroll'!Z128,'Payroll'!Z148,'Payroll'!Z168,'Payroll'!Z188,'Payroll'!Z208,'Payroll'!Z228,'Payroll'!Z248,'Payroll'!Z268,'Payroll'!Z288,'Payroll'!Z308,'Payroll'!Z328,'Payroll'!Z348,'Payroll'!Z368,'Payroll'!Z388,'Payroll'!Z408,'Payroll'!Z428,'Payroll'!Z448,'Payroll'!Z468,'Payroll'!Z488,'Payroll'!Z508,'Payroll'!Z528,'Payroll'!Z548,'Payroll'!Z568,'Payroll'!Z588,'Payroll'!Z608,'Payroll'!Z628,'Payroll'!Z648,'Payroll'!Z668,'Payroll'!Z688,'Payroll'!Z708,'Payroll'!Z728,'Payroll'!Z748,'Payroll'!Z768,'Payroll'!Z788,'Payroll'!Z808,'Payroll'!Z828,'Payroll'!Z848,'Payroll'!Z868,'Payroll'!Z888,'Payroll'!Z908,'Payroll'!Z928,'Payroll'!Z948,'Payroll'!Z968,'Payroll'!Z988,'Payroll'!Z1008,'Payroll'!Z1028,'Payroll'!Z1048,'Payroll'!Z1068,'Payroll'!Z1088,'Payroll'!Z1108,'Payroll'!Z1128,'Payroll'!Z1148,'Payroll'!Z1168,'Payroll'!Z1188,'Payroll'!Z1208)</f>
        <v>9941.025</v>
      </c>
      <c r="AA11" s="35">
        <f>SUM('Payroll'!AA28,'Payroll'!AA48,'Payroll'!AA68,'Payroll'!AA88,'Payroll'!AA108,'Payroll'!AA128,'Payroll'!AA148,'Payroll'!AA168,'Payroll'!AA188,'Payroll'!AA208,'Payroll'!AA228,'Payroll'!AA248,'Payroll'!AA268,'Payroll'!AA288,'Payroll'!AA308,'Payroll'!AA328,'Payroll'!AA348,'Payroll'!AA368,'Payroll'!AA388,'Payroll'!AA408,'Payroll'!AA428,'Payroll'!AA448,'Payroll'!AA468,'Payroll'!AA488,'Payroll'!AA508,'Payroll'!AA528,'Payroll'!AA548,'Payroll'!AA568,'Payroll'!AA588,'Payroll'!AA608,'Payroll'!AA628,'Payroll'!AA648,'Payroll'!AA668,'Payroll'!AA688,'Payroll'!AA708,'Payroll'!AA728,'Payroll'!AA748,'Payroll'!AA768,'Payroll'!AA788,'Payroll'!AA808,'Payroll'!AA828,'Payroll'!AA848,'Payroll'!AA868,'Payroll'!AA888,'Payroll'!AA908,'Payroll'!AA928,'Payroll'!AA948,'Payroll'!AA968,'Payroll'!AA988,'Payroll'!AA1008,'Payroll'!AA1028,'Payroll'!AA1048,'Payroll'!AA1068,'Payroll'!AA1088,'Payroll'!AA1108,'Payroll'!AA1128,'Payroll'!AA1148,'Payroll'!AA1168,'Payroll'!AA1188,'Payroll'!AA1208)</f>
        <v>0.0</v>
      </c>
      <c r="AB11" s="35">
        <f>SUM('Payroll'!AB28,'Payroll'!AB48,'Payroll'!AB68,'Payroll'!AB88,'Payroll'!AB108,'Payroll'!AB128,'Payroll'!AB148,'Payroll'!AB168,'Payroll'!AB188,'Payroll'!AB208,'Payroll'!AB228,'Payroll'!AB248,'Payroll'!AB268,'Payroll'!AB288,'Payroll'!AB308,'Payroll'!AB328,'Payroll'!AB348,'Payroll'!AB368,'Payroll'!AB388,'Payroll'!AB408,'Payroll'!AB428,'Payroll'!AB448,'Payroll'!AB468,'Payroll'!AB488,'Payroll'!AB508,'Payroll'!AB528,'Payroll'!AB548,'Payroll'!AB568,'Payroll'!AB588,'Payroll'!AB608,'Payroll'!AB628,'Payroll'!AB648,'Payroll'!AB668,'Payroll'!AB688,'Payroll'!AB708,'Payroll'!AB728,'Payroll'!AB748,'Payroll'!AB768,'Payroll'!AB788,'Payroll'!AB808,'Payroll'!AB828,'Payroll'!AB848,'Payroll'!AB868,'Payroll'!AB888,'Payroll'!AB908,'Payroll'!AB928,'Payroll'!AB948,'Payroll'!AB968,'Payroll'!AB988,'Payroll'!AB1008,'Payroll'!AB1028,'Payroll'!AB1048,'Payroll'!AB1068,'Payroll'!AB1088,'Payroll'!AB1108,'Payroll'!AB1128,'Payroll'!AB1148,'Payroll'!AB1168,'Payroll'!AB1188,'Payroll'!AB1208)</f>
        <v>0.0</v>
      </c>
      <c r="AC11" s="35">
        <f>SUM('Payroll'!AC28,'Payroll'!AC48,'Payroll'!AC68,'Payroll'!AC88,'Payroll'!AC108,'Payroll'!AC128,'Payroll'!AC148,'Payroll'!AC168,'Payroll'!AC188,'Payroll'!AC208,'Payroll'!AC228,'Payroll'!AC248,'Payroll'!AC268,'Payroll'!AC288,'Payroll'!AC308,'Payroll'!AC328,'Payroll'!AC348,'Payroll'!AC368,'Payroll'!AC388,'Payroll'!AC408,'Payroll'!AC428,'Payroll'!AC448,'Payroll'!AC468,'Payroll'!AC488,'Payroll'!AC508,'Payroll'!AC528,'Payroll'!AC548,'Payroll'!AC568,'Payroll'!AC588,'Payroll'!AC608,'Payroll'!AC628,'Payroll'!AC648,'Payroll'!AC668,'Payroll'!AC688,'Payroll'!AC708,'Payroll'!AC728,'Payroll'!AC748,'Payroll'!AC768,'Payroll'!AC788,'Payroll'!AC808,'Payroll'!AC828,'Payroll'!AC848,'Payroll'!AC868,'Payroll'!AC888,'Payroll'!AC908,'Payroll'!AC928,'Payroll'!AC948,'Payroll'!AC968,'Payroll'!AC988,'Payroll'!AC1008,'Payroll'!AC1028,'Payroll'!AC1048,'Payroll'!AC1068,'Payroll'!AC1088,'Payroll'!AC1108,'Payroll'!AC1128,'Payroll'!AC1148,'Payroll'!AC1168,'Payroll'!AC1188,'Payroll'!AC1208)</f>
        <v>0.0</v>
      </c>
      <c r="AD11" s="35">
        <f>SUM('Payroll'!AD28,'Payroll'!AD48,'Payroll'!AD68,'Payroll'!AD88,'Payroll'!AD108,'Payroll'!AD128,'Payroll'!AD148,'Payroll'!AD168,'Payroll'!AD188,'Payroll'!AD208,'Payroll'!AD228,'Payroll'!AD248,'Payroll'!AD268,'Payroll'!AD288,'Payroll'!AD308,'Payroll'!AD328,'Payroll'!AD348,'Payroll'!AD368,'Payroll'!AD388,'Payroll'!AD408,'Payroll'!AD428,'Payroll'!AD448,'Payroll'!AD468,'Payroll'!AD488,'Payroll'!AD508,'Payroll'!AD528,'Payroll'!AD548,'Payroll'!AD568,'Payroll'!AD588,'Payroll'!AD608,'Payroll'!AD628,'Payroll'!AD648,'Payroll'!AD668,'Payroll'!AD688,'Payroll'!AD708,'Payroll'!AD728,'Payroll'!AD748,'Payroll'!AD768,'Payroll'!AD788,'Payroll'!AD808,'Payroll'!AD828,'Payroll'!AD848,'Payroll'!AD868,'Payroll'!AD888,'Payroll'!AD908,'Payroll'!AD928,'Payroll'!AD948,'Payroll'!AD968,'Payroll'!AD988,'Payroll'!AD1008,'Payroll'!AD1028,'Payroll'!AD1048,'Payroll'!AD1068,'Payroll'!AD1088,'Payroll'!AD1108,'Payroll'!AD1128,'Payroll'!AD1148,'Payroll'!AD1168,'Payroll'!AD1188,'Payroll'!AD1208)</f>
        <v>0.0</v>
      </c>
      <c r="AE11" s="35">
        <f>SUM('Payroll'!AE28,'Payroll'!AE48,'Payroll'!AE68,'Payroll'!AE88,'Payroll'!AE108,'Payroll'!AE128,'Payroll'!AE148,'Payroll'!AE168,'Payroll'!AE188,'Payroll'!AE208,'Payroll'!AE228,'Payroll'!AE248,'Payroll'!AE268,'Payroll'!AE288,'Payroll'!AE308,'Payroll'!AE328,'Payroll'!AE348,'Payroll'!AE368,'Payroll'!AE388,'Payroll'!AE408,'Payroll'!AE428,'Payroll'!AE448,'Payroll'!AE468,'Payroll'!AE488,'Payroll'!AE508,'Payroll'!AE528,'Payroll'!AE548,'Payroll'!AE568,'Payroll'!AE588,'Payroll'!AE608,'Payroll'!AE628,'Payroll'!AE648,'Payroll'!AE668,'Payroll'!AE688,'Payroll'!AE708,'Payroll'!AE728,'Payroll'!AE748,'Payroll'!AE768,'Payroll'!AE788,'Payroll'!AE808,'Payroll'!AE828,'Payroll'!AE848,'Payroll'!AE868,'Payroll'!AE888,'Payroll'!AE908,'Payroll'!AE928,'Payroll'!AE948,'Payroll'!AE968,'Payroll'!AE988,'Payroll'!AE1008,'Payroll'!AE1028,'Payroll'!AE1048,'Payroll'!AE1068,'Payroll'!AE1088,'Payroll'!AE1108,'Payroll'!AE1128,'Payroll'!AE1148,'Payroll'!AE1168,'Payroll'!AE1188,'Payroll'!AE1208)</f>
        <v>7262.962499999999</v>
      </c>
      <c r="AF11" s="35">
        <f>SUM('Payroll'!AF28,'Payroll'!AF48,'Payroll'!AF68,'Payroll'!AF88,'Payroll'!AF108,'Payroll'!AF128,'Payroll'!AF148,'Payroll'!AF168,'Payroll'!AF188,'Payroll'!AF208,'Payroll'!AF228,'Payroll'!AF248,'Payroll'!AF268,'Payroll'!AF288,'Payroll'!AF308,'Payroll'!AF328,'Payroll'!AF348,'Payroll'!AF368,'Payroll'!AF388,'Payroll'!AF408,'Payroll'!AF428,'Payroll'!AF448,'Payroll'!AF468,'Payroll'!AF488,'Payroll'!AF508,'Payroll'!AF528,'Payroll'!AF548,'Payroll'!AF568,'Payroll'!AF588,'Payroll'!AF608,'Payroll'!AF628,'Payroll'!AF648,'Payroll'!AF668,'Payroll'!AF688,'Payroll'!AF708,'Payroll'!AF728,'Payroll'!AF748,'Payroll'!AF768,'Payroll'!AF788,'Payroll'!AF808,'Payroll'!AF828,'Payroll'!AF848,'Payroll'!AF868,'Payroll'!AF888,'Payroll'!AF908,'Payroll'!AF928,'Payroll'!AF948,'Payroll'!AF968,'Payroll'!AF988,'Payroll'!AF1008,'Payroll'!AF1028,'Payroll'!AF1048,'Payroll'!AF1068,'Payroll'!AF1088,'Payroll'!AF1108,'Payroll'!AF1128,'Payroll'!AF1148,'Payroll'!AF1168,'Payroll'!AF1188,'Payroll'!AF1208)</f>
        <v>0.0</v>
      </c>
      <c r="AG11" s="35">
        <f>SUM('Payroll'!AG28,'Payroll'!AG48,'Payroll'!AG68,'Payroll'!AG88,'Payroll'!AG108,'Payroll'!AG128,'Payroll'!AG148,'Payroll'!AG168,'Payroll'!AG188,'Payroll'!AG208,'Payroll'!AG228,'Payroll'!AG248,'Payroll'!AG268,'Payroll'!AG288,'Payroll'!AG308,'Payroll'!AG328,'Payroll'!AG348,'Payroll'!AG368,'Payroll'!AG388,'Payroll'!AG408,'Payroll'!AG428,'Payroll'!AG448,'Payroll'!AG468,'Payroll'!AG488,'Payroll'!AG508,'Payroll'!AG528,'Payroll'!AG548,'Payroll'!AG568,'Payroll'!AG588,'Payroll'!AG608,'Payroll'!AG628,'Payroll'!AG648,'Payroll'!AG668,'Payroll'!AG688,'Payroll'!AG708,'Payroll'!AG728,'Payroll'!AG748,'Payroll'!AG768,'Payroll'!AG788,'Payroll'!AG808,'Payroll'!AG828,'Payroll'!AG848,'Payroll'!AG868,'Payroll'!AG888,'Payroll'!AG908,'Payroll'!AG928,'Payroll'!AG948,'Payroll'!AG968,'Payroll'!AG988,'Payroll'!AG1008,'Payroll'!AG1028,'Payroll'!AG1048,'Payroll'!AG1068,'Payroll'!AG1088,'Payroll'!AG1108,'Payroll'!AG1128,'Payroll'!AG1148,'Payroll'!AG1168,'Payroll'!AG1188,'Payroll'!AG1208)</f>
        <v>0.0</v>
      </c>
      <c r="AH11" s="35">
        <f>SUM('Payroll'!AH28,'Payroll'!AH48,'Payroll'!AH68,'Payroll'!AH88,'Payroll'!AH108,'Payroll'!AH128,'Payroll'!AH148,'Payroll'!AH168,'Payroll'!AH188,'Payroll'!AH208,'Payroll'!AH228,'Payroll'!AH248,'Payroll'!AH268,'Payroll'!AH288,'Payroll'!AH308,'Payroll'!AH328,'Payroll'!AH348,'Payroll'!AH368,'Payroll'!AH388,'Payroll'!AH408,'Payroll'!AH428,'Payroll'!AH448,'Payroll'!AH468,'Payroll'!AH488,'Payroll'!AH508,'Payroll'!AH528,'Payroll'!AH548,'Payroll'!AH568,'Payroll'!AH588,'Payroll'!AH608,'Payroll'!AH628,'Payroll'!AH648,'Payroll'!AH668,'Payroll'!AH688,'Payroll'!AH708,'Payroll'!AH728,'Payroll'!AH748,'Payroll'!AH768,'Payroll'!AH788,'Payroll'!AH808,'Payroll'!AH828,'Payroll'!AH848,'Payroll'!AH868,'Payroll'!AH888,'Payroll'!AH908,'Payroll'!AH928,'Payroll'!AH948,'Payroll'!AH968,'Payroll'!AH988,'Payroll'!AH1008,'Payroll'!AH1028,'Payroll'!AH1048,'Payroll'!AH1068,'Payroll'!AH1088,'Payroll'!AH1108,'Payroll'!AH1128,'Payroll'!AH1148,'Payroll'!AH1168,'Payroll'!AH1188,'Payroll'!AH1208)</f>
        <v>0.0</v>
      </c>
      <c r="AI11" s="35">
        <f>SUM('Payroll'!AI28,'Payroll'!AI48,'Payroll'!AI68,'Payroll'!AI88,'Payroll'!AI108,'Payroll'!AI128,'Payroll'!AI148,'Payroll'!AI168,'Payroll'!AI188,'Payroll'!AI208,'Payroll'!AI228,'Payroll'!AI248,'Payroll'!AI268,'Payroll'!AI288,'Payroll'!AI308,'Payroll'!AI328,'Payroll'!AI348,'Payroll'!AI368,'Payroll'!AI388,'Payroll'!AI408,'Payroll'!AI428,'Payroll'!AI448,'Payroll'!AI468,'Payroll'!AI488,'Payroll'!AI508,'Payroll'!AI528,'Payroll'!AI548,'Payroll'!AI568,'Payroll'!AI588,'Payroll'!AI608,'Payroll'!AI628,'Payroll'!AI648,'Payroll'!AI668,'Payroll'!AI688,'Payroll'!AI708,'Payroll'!AI728,'Payroll'!AI748,'Payroll'!AI768,'Payroll'!AI788,'Payroll'!AI808,'Payroll'!AI828,'Payroll'!AI848,'Payroll'!AI868,'Payroll'!AI888,'Payroll'!AI908,'Payroll'!AI928,'Payroll'!AI948,'Payroll'!AI968,'Payroll'!AI988,'Payroll'!AI1008,'Payroll'!AI1028,'Payroll'!AI1048,'Payroll'!AI1068,'Payroll'!AI1088,'Payroll'!AI1108,'Payroll'!AI1128,'Payroll'!AI1148,'Payroll'!AI1168,'Payroll'!AI1188,'Payroll'!AI1208)</f>
        <v>0.0</v>
      </c>
      <c r="AJ11" s="35">
        <f>SUM('Payroll'!AJ28,'Payroll'!AJ48,'Payroll'!AJ68,'Payroll'!AJ88,'Payroll'!AJ108,'Payroll'!AJ128,'Payroll'!AJ148,'Payroll'!AJ168,'Payroll'!AJ188,'Payroll'!AJ208,'Payroll'!AJ228,'Payroll'!AJ248,'Payroll'!AJ268,'Payroll'!AJ288,'Payroll'!AJ308,'Payroll'!AJ328,'Payroll'!AJ348,'Payroll'!AJ368,'Payroll'!AJ388,'Payroll'!AJ408,'Payroll'!AJ428,'Payroll'!AJ448,'Payroll'!AJ468,'Payroll'!AJ488,'Payroll'!AJ508,'Payroll'!AJ528,'Payroll'!AJ548,'Payroll'!AJ568,'Payroll'!AJ588,'Payroll'!AJ608,'Payroll'!AJ628,'Payroll'!AJ648,'Payroll'!AJ668,'Payroll'!AJ688,'Payroll'!AJ708,'Payroll'!AJ728,'Payroll'!AJ748,'Payroll'!AJ768,'Payroll'!AJ788,'Payroll'!AJ808,'Payroll'!AJ828,'Payroll'!AJ848,'Payroll'!AJ868,'Payroll'!AJ888,'Payroll'!AJ908,'Payroll'!AJ928,'Payroll'!AJ948,'Payroll'!AJ968,'Payroll'!AJ988,'Payroll'!AJ1008,'Payroll'!AJ1028,'Payroll'!AJ1048,'Payroll'!AJ1068,'Payroll'!AJ1088,'Payroll'!AJ1108,'Payroll'!AJ1128,'Payroll'!AJ1148,'Payroll'!AJ1168,'Payroll'!AJ1188,'Payroll'!AJ1208)</f>
        <v>0.0</v>
      </c>
      <c r="AK11" s="35">
        <f>SUM('Payroll'!AK28,'Payroll'!AK48,'Payroll'!AK68,'Payroll'!AK88,'Payroll'!AK108,'Payroll'!AK128,'Payroll'!AK148,'Payroll'!AK168,'Payroll'!AK188,'Payroll'!AK208,'Payroll'!AK228,'Payroll'!AK248,'Payroll'!AK268,'Payroll'!AK288,'Payroll'!AK308,'Payroll'!AK328,'Payroll'!AK348,'Payroll'!AK368,'Payroll'!AK388,'Payroll'!AK408,'Payroll'!AK428,'Payroll'!AK448,'Payroll'!AK468,'Payroll'!AK488,'Payroll'!AK508,'Payroll'!AK528,'Payroll'!AK548,'Payroll'!AK568,'Payroll'!AK588,'Payroll'!AK608,'Payroll'!AK628,'Payroll'!AK648,'Payroll'!AK668,'Payroll'!AK688,'Payroll'!AK708,'Payroll'!AK728,'Payroll'!AK748,'Payroll'!AK768,'Payroll'!AK788,'Payroll'!AK808,'Payroll'!AK828,'Payroll'!AK848,'Payroll'!AK868,'Payroll'!AK888,'Payroll'!AK908,'Payroll'!AK928,'Payroll'!AK948,'Payroll'!AK968,'Payroll'!AK988,'Payroll'!AK1008,'Payroll'!AK1028,'Payroll'!AK1048,'Payroll'!AK1068,'Payroll'!AK1088,'Payroll'!AK1108,'Payroll'!AK1128,'Payroll'!AK1148,'Payroll'!AK1168,'Payroll'!AK1188,'Payroll'!AK1208)</f>
        <v>0.0</v>
      </c>
      <c r="AL11" s="35">
        <f>SUM('Payroll'!AL28,'Payroll'!AL48,'Payroll'!AL68,'Payroll'!AL88,'Payroll'!AL108,'Payroll'!AL128,'Payroll'!AL148,'Payroll'!AL168,'Payroll'!AL188,'Payroll'!AL208,'Payroll'!AL228,'Payroll'!AL248,'Payroll'!AL268,'Payroll'!AL288,'Payroll'!AL308,'Payroll'!AL328,'Payroll'!AL348,'Payroll'!AL368,'Payroll'!AL388,'Payroll'!AL408,'Payroll'!AL428,'Payroll'!AL448,'Payroll'!AL468,'Payroll'!AL488,'Payroll'!AL508,'Payroll'!AL528,'Payroll'!AL548,'Payroll'!AL568,'Payroll'!AL588,'Payroll'!AL608,'Payroll'!AL628,'Payroll'!AL648,'Payroll'!AL668,'Payroll'!AL688,'Payroll'!AL708,'Payroll'!AL728,'Payroll'!AL748,'Payroll'!AL768,'Payroll'!AL788,'Payroll'!AL808,'Payroll'!AL828,'Payroll'!AL848,'Payroll'!AL868,'Payroll'!AL888,'Payroll'!AL908,'Payroll'!AL928,'Payroll'!AL948,'Payroll'!AL968,'Payroll'!AL988,'Payroll'!AL1008,'Payroll'!AL1028,'Payroll'!AL1048,'Payroll'!AL1068,'Payroll'!AL1088,'Payroll'!AL1108,'Payroll'!AL1128,'Payroll'!AL1148,'Payroll'!AL1168,'Payroll'!AL1188,'Payroll'!AL1208)</f>
        <v>0.0</v>
      </c>
      <c r="AM11" s="35">
        <f>SUM('Payroll'!AM28,'Payroll'!AM48,'Payroll'!AM68,'Payroll'!AM88,'Payroll'!AM108,'Payroll'!AM128,'Payroll'!AM148,'Payroll'!AM168,'Payroll'!AM188,'Payroll'!AM208,'Payroll'!AM228,'Payroll'!AM248,'Payroll'!AM268,'Payroll'!AM288,'Payroll'!AM308,'Payroll'!AM328,'Payroll'!AM348,'Payroll'!AM368,'Payroll'!AM388,'Payroll'!AM408,'Payroll'!AM428,'Payroll'!AM448,'Payroll'!AM468,'Payroll'!AM488,'Payroll'!AM508,'Payroll'!AM528,'Payroll'!AM548,'Payroll'!AM568,'Payroll'!AM588,'Payroll'!AM608,'Payroll'!AM628,'Payroll'!AM648,'Payroll'!AM668,'Payroll'!AM688,'Payroll'!AM708,'Payroll'!AM728,'Payroll'!AM748,'Payroll'!AM768,'Payroll'!AM788,'Payroll'!AM808,'Payroll'!AM828,'Payroll'!AM848,'Payroll'!AM868,'Payroll'!AM888,'Payroll'!AM908,'Payroll'!AM928,'Payroll'!AM948,'Payroll'!AM968,'Payroll'!AM988,'Payroll'!AM1008,'Payroll'!AM1028,'Payroll'!AM1048,'Payroll'!AM1068,'Payroll'!AM1088,'Payroll'!AM1108,'Payroll'!AM1128,'Payroll'!AM1148,'Payroll'!AM1168,'Payroll'!AM1188,'Payroll'!AM1208)</f>
        <v>0.0</v>
      </c>
      <c r="AN11" s="35">
        <f>SUM('Payroll'!AN28,'Payroll'!AN48,'Payroll'!AN68,'Payroll'!AN88,'Payroll'!AN108,'Payroll'!AN128,'Payroll'!AN148,'Payroll'!AN168,'Payroll'!AN188,'Payroll'!AN208,'Payroll'!AN228,'Payroll'!AN248,'Payroll'!AN268,'Payroll'!AN288,'Payroll'!AN308,'Payroll'!AN328,'Payroll'!AN348,'Payroll'!AN368,'Payroll'!AN388,'Payroll'!AN408,'Payroll'!AN428,'Payroll'!AN448,'Payroll'!AN468,'Payroll'!AN488,'Payroll'!AN508,'Payroll'!AN528,'Payroll'!AN548,'Payroll'!AN568,'Payroll'!AN588,'Payroll'!AN608,'Payroll'!AN628,'Payroll'!AN648,'Payroll'!AN668,'Payroll'!AN688,'Payroll'!AN708,'Payroll'!AN728,'Payroll'!AN748,'Payroll'!AN768,'Payroll'!AN788,'Payroll'!AN808,'Payroll'!AN828,'Payroll'!AN848,'Payroll'!AN868,'Payroll'!AN888,'Payroll'!AN908,'Payroll'!AN928,'Payroll'!AN948,'Payroll'!AN968,'Payroll'!AN988,'Payroll'!AN1008,'Payroll'!AN1028,'Payroll'!AN1048,'Payroll'!AN1068,'Payroll'!AN1088,'Payroll'!AN1108,'Payroll'!AN1128,'Payroll'!AN1148,'Payroll'!AN1168,'Payroll'!AN1188,'Payroll'!AN1208)</f>
        <v>0.0</v>
      </c>
      <c r="AO11" s="35">
        <f>SUM('Payroll'!AO28,'Payroll'!AO48,'Payroll'!AO68,'Payroll'!AO88,'Payroll'!AO108,'Payroll'!AO128,'Payroll'!AO148,'Payroll'!AO168,'Payroll'!AO188,'Payroll'!AO208,'Payroll'!AO228,'Payroll'!AO248,'Payroll'!AO268,'Payroll'!AO288,'Payroll'!AO308,'Payroll'!AO328,'Payroll'!AO348,'Payroll'!AO368,'Payroll'!AO388,'Payroll'!AO408,'Payroll'!AO428,'Payroll'!AO448,'Payroll'!AO468,'Payroll'!AO488,'Payroll'!AO508,'Payroll'!AO528,'Payroll'!AO548,'Payroll'!AO568,'Payroll'!AO588,'Payroll'!AO608,'Payroll'!AO628,'Payroll'!AO648,'Payroll'!AO668,'Payroll'!AO688,'Payroll'!AO708,'Payroll'!AO728,'Payroll'!AO748,'Payroll'!AO768,'Payroll'!AO788,'Payroll'!AO808,'Payroll'!AO828,'Payroll'!AO848,'Payroll'!AO868,'Payroll'!AO888,'Payroll'!AO908,'Payroll'!AO928,'Payroll'!AO948,'Payroll'!AO968,'Payroll'!AO988,'Payroll'!AO1008,'Payroll'!AO1028,'Payroll'!AO1048,'Payroll'!AO1068,'Payroll'!AO1088,'Payroll'!AO1108,'Payroll'!AO1128,'Payroll'!AO1148,'Payroll'!AO1168,'Payroll'!AO1188,'Payroll'!AO1208)</f>
        <v>0.0</v>
      </c>
      <c r="AP11" s="35">
        <f>SUM('Payroll'!AP28,'Payroll'!AP48,'Payroll'!AP68,'Payroll'!AP88,'Payroll'!AP108,'Payroll'!AP128,'Payroll'!AP148,'Payroll'!AP168,'Payroll'!AP188,'Payroll'!AP208,'Payroll'!AP228,'Payroll'!AP248,'Payroll'!AP268,'Payroll'!AP288,'Payroll'!AP308,'Payroll'!AP328,'Payroll'!AP348,'Payroll'!AP368,'Payroll'!AP388,'Payroll'!AP408,'Payroll'!AP428,'Payroll'!AP448,'Payroll'!AP468,'Payroll'!AP488,'Payroll'!AP508,'Payroll'!AP528,'Payroll'!AP548,'Payroll'!AP568,'Payroll'!AP588,'Payroll'!AP608,'Payroll'!AP628,'Payroll'!AP648,'Payroll'!AP668,'Payroll'!AP688,'Payroll'!AP708,'Payroll'!AP728,'Payroll'!AP748,'Payroll'!AP768,'Payroll'!AP788,'Payroll'!AP808,'Payroll'!AP828,'Payroll'!AP848,'Payroll'!AP868,'Payroll'!AP888,'Payroll'!AP908,'Payroll'!AP928,'Payroll'!AP948,'Payroll'!AP968,'Payroll'!AP988,'Payroll'!AP1008,'Payroll'!AP1028,'Payroll'!AP1048,'Payroll'!AP1068,'Payroll'!AP1088,'Payroll'!AP1108,'Payroll'!AP1128,'Payroll'!AP1148,'Payroll'!AP1168,'Payroll'!AP1188,'Payroll'!AP1208)</f>
        <v>0.0</v>
      </c>
      <c r="AQ11" s="35">
        <f>SUM('Payroll'!AQ28,'Payroll'!AQ48,'Payroll'!AQ68,'Payroll'!AQ88,'Payroll'!AQ108,'Payroll'!AQ128,'Payroll'!AQ148,'Payroll'!AQ168,'Payroll'!AQ188,'Payroll'!AQ208,'Payroll'!AQ228,'Payroll'!AQ248,'Payroll'!AQ268,'Payroll'!AQ288,'Payroll'!AQ308,'Payroll'!AQ328,'Payroll'!AQ348,'Payroll'!AQ368,'Payroll'!AQ388,'Payroll'!AQ408,'Payroll'!AQ428,'Payroll'!AQ448,'Payroll'!AQ468,'Payroll'!AQ488,'Payroll'!AQ508,'Payroll'!AQ528,'Payroll'!AQ548,'Payroll'!AQ568,'Payroll'!AQ588,'Payroll'!AQ608,'Payroll'!AQ628,'Payroll'!AQ648,'Payroll'!AQ668,'Payroll'!AQ688,'Payroll'!AQ708,'Payroll'!AQ728,'Payroll'!AQ748,'Payroll'!AQ768,'Payroll'!AQ788,'Payroll'!AQ808,'Payroll'!AQ828,'Payroll'!AQ848,'Payroll'!AQ868,'Payroll'!AQ888,'Payroll'!AQ908,'Payroll'!AQ928,'Payroll'!AQ948,'Payroll'!AQ968,'Payroll'!AQ988,'Payroll'!AQ1008,'Payroll'!AQ1028,'Payroll'!AQ1048,'Payroll'!AQ1068,'Payroll'!AQ1088,'Payroll'!AQ1108,'Payroll'!AQ1128,'Payroll'!AQ1148,'Payroll'!AQ1168,'Payroll'!AQ1188,'Payroll'!AQ1208)</f>
        <v>0.0</v>
      </c>
      <c r="AR11" s="35">
        <f>SUM('Payroll'!AR28,'Payroll'!AR48,'Payroll'!AR68,'Payroll'!AR88,'Payroll'!AR108,'Payroll'!AR128,'Payroll'!AR148,'Payroll'!AR168,'Payroll'!AR188,'Payroll'!AR208,'Payroll'!AR228,'Payroll'!AR248,'Payroll'!AR268,'Payroll'!AR288,'Payroll'!AR308,'Payroll'!AR328,'Payroll'!AR348,'Payroll'!AR368,'Payroll'!AR388,'Payroll'!AR408,'Payroll'!AR428,'Payroll'!AR448,'Payroll'!AR468,'Payroll'!AR488,'Payroll'!AR508,'Payroll'!AR528,'Payroll'!AR548,'Payroll'!AR568,'Payroll'!AR588,'Payroll'!AR608,'Payroll'!AR628,'Payroll'!AR648,'Payroll'!AR668,'Payroll'!AR688,'Payroll'!AR708,'Payroll'!AR728,'Payroll'!AR748,'Payroll'!AR768,'Payroll'!AR788,'Payroll'!AR808,'Payroll'!AR828,'Payroll'!AR848,'Payroll'!AR868,'Payroll'!AR888,'Payroll'!AR908,'Payroll'!AR928,'Payroll'!AR948,'Payroll'!AR968,'Payroll'!AR988,'Payroll'!AR1008,'Payroll'!AR1028,'Payroll'!AR1048,'Payroll'!AR1068,'Payroll'!AR1088,'Payroll'!AR1108,'Payroll'!AR1128,'Payroll'!AR1148,'Payroll'!AR1168,'Payroll'!AR1188,'Payroll'!AR1208)</f>
        <v>0.0</v>
      </c>
      <c r="AS11" s="35">
        <f>SUM('Payroll'!AS28,'Payroll'!AS48,'Payroll'!AS68,'Payroll'!AS88,'Payroll'!AS108,'Payroll'!AS128,'Payroll'!AS148,'Payroll'!AS168,'Payroll'!AS188,'Payroll'!AS208,'Payroll'!AS228,'Payroll'!AS248,'Payroll'!AS268,'Payroll'!AS288,'Payroll'!AS308,'Payroll'!AS328,'Payroll'!AS348,'Payroll'!AS368,'Payroll'!AS388,'Payroll'!AS408,'Payroll'!AS428,'Payroll'!AS448,'Payroll'!AS468,'Payroll'!AS488,'Payroll'!AS508,'Payroll'!AS528,'Payroll'!AS548,'Payroll'!AS568,'Payroll'!AS588,'Payroll'!AS608,'Payroll'!AS628,'Payroll'!AS648,'Payroll'!AS668,'Payroll'!AS688,'Payroll'!AS708,'Payroll'!AS728,'Payroll'!AS748,'Payroll'!AS768,'Payroll'!AS788,'Payroll'!AS808,'Payroll'!AS828,'Payroll'!AS848,'Payroll'!AS868,'Payroll'!AS888,'Payroll'!AS908,'Payroll'!AS928,'Payroll'!AS948,'Payroll'!AS968,'Payroll'!AS988,'Payroll'!AS1008,'Payroll'!AS1028,'Payroll'!AS1048,'Payroll'!AS1068,'Payroll'!AS1088,'Payroll'!AS1108,'Payroll'!AS1128,'Payroll'!AS1148,'Payroll'!AS1168,'Payroll'!AS1188,'Payroll'!AS1208)</f>
        <v>0.0</v>
      </c>
      <c r="AT11" s="35">
        <f>SUM('Payroll'!AT28,'Payroll'!AT48,'Payroll'!AT68,'Payroll'!AT88,'Payroll'!AT108,'Payroll'!AT128,'Payroll'!AT148,'Payroll'!AT168,'Payroll'!AT188,'Payroll'!AT208,'Payroll'!AT228,'Payroll'!AT248,'Payroll'!AT268,'Payroll'!AT288,'Payroll'!AT308,'Payroll'!AT328,'Payroll'!AT348,'Payroll'!AT368,'Payroll'!AT388,'Payroll'!AT408,'Payroll'!AT428,'Payroll'!AT448,'Payroll'!AT468,'Payroll'!AT488,'Payroll'!AT508,'Payroll'!AT528,'Payroll'!AT548,'Payroll'!AT568,'Payroll'!AT588,'Payroll'!AT608,'Payroll'!AT628,'Payroll'!AT648,'Payroll'!AT668,'Payroll'!AT688,'Payroll'!AT708,'Payroll'!AT728,'Payroll'!AT748,'Payroll'!AT768,'Payroll'!AT788,'Payroll'!AT808,'Payroll'!AT828,'Payroll'!AT848,'Payroll'!AT868,'Payroll'!AT888,'Payroll'!AT908,'Payroll'!AT928,'Payroll'!AT948,'Payroll'!AT968,'Payroll'!AT988,'Payroll'!AT1008,'Payroll'!AT1028,'Payroll'!AT1048,'Payroll'!AT1068,'Payroll'!AT1088,'Payroll'!AT1108,'Payroll'!AT1128,'Payroll'!AT1148,'Payroll'!AT1168,'Payroll'!AT1188,'Payroll'!AT1208)</f>
        <v>0.0</v>
      </c>
      <c r="AU11" s="35">
        <f>SUM('Payroll'!AU28,'Payroll'!AU48,'Payroll'!AU68,'Payroll'!AU88,'Payroll'!AU108,'Payroll'!AU128,'Payroll'!AU148,'Payroll'!AU168,'Payroll'!AU188,'Payroll'!AU208,'Payroll'!AU228,'Payroll'!AU248,'Payroll'!AU268,'Payroll'!AU288,'Payroll'!AU308,'Payroll'!AU328,'Payroll'!AU348,'Payroll'!AU368,'Payroll'!AU388,'Payroll'!AU408,'Payroll'!AU428,'Payroll'!AU448,'Payroll'!AU468,'Payroll'!AU488,'Payroll'!AU508,'Payroll'!AU528,'Payroll'!AU548,'Payroll'!AU568,'Payroll'!AU588,'Payroll'!AU608,'Payroll'!AU628,'Payroll'!AU648,'Payroll'!AU668,'Payroll'!AU688,'Payroll'!AU708,'Payroll'!AU728,'Payroll'!AU748,'Payroll'!AU768,'Payroll'!AU788,'Payroll'!AU808,'Payroll'!AU828,'Payroll'!AU848,'Payroll'!AU868,'Payroll'!AU888,'Payroll'!AU908,'Payroll'!AU928,'Payroll'!AU948,'Payroll'!AU968,'Payroll'!AU988,'Payroll'!AU1008,'Payroll'!AU1028,'Payroll'!AU1048,'Payroll'!AU1068,'Payroll'!AU1088,'Payroll'!AU1108,'Payroll'!AU1128,'Payroll'!AU1148,'Payroll'!AU1168,'Payroll'!AU1188,'Payroll'!AU1208)</f>
        <v>0.0</v>
      </c>
      <c r="AV11" s="35">
        <f>SUM('Payroll'!AV28,'Payroll'!AV48,'Payroll'!AV68,'Payroll'!AV88,'Payroll'!AV108,'Payroll'!AV128,'Payroll'!AV148,'Payroll'!AV168,'Payroll'!AV188,'Payroll'!AV208,'Payroll'!AV228,'Payroll'!AV248,'Payroll'!AV268,'Payroll'!AV288,'Payroll'!AV308,'Payroll'!AV328,'Payroll'!AV348,'Payroll'!AV368,'Payroll'!AV388,'Payroll'!AV408,'Payroll'!AV428,'Payroll'!AV448,'Payroll'!AV468,'Payroll'!AV488,'Payroll'!AV508,'Payroll'!AV528,'Payroll'!AV548,'Payroll'!AV568,'Payroll'!AV588,'Payroll'!AV608,'Payroll'!AV628,'Payroll'!AV648,'Payroll'!AV668,'Payroll'!AV688,'Payroll'!AV708,'Payroll'!AV728,'Payroll'!AV748,'Payroll'!AV768,'Payroll'!AV788,'Payroll'!AV808,'Payroll'!AV828,'Payroll'!AV848,'Payroll'!AV868,'Payroll'!AV888,'Payroll'!AV908,'Payroll'!AV928,'Payroll'!AV948,'Payroll'!AV968,'Payroll'!AV988,'Payroll'!AV1008,'Payroll'!AV1028,'Payroll'!AV1048,'Payroll'!AV1068,'Payroll'!AV1088,'Payroll'!AV1108,'Payroll'!AV1128,'Payroll'!AV1148,'Payroll'!AV1168,'Payroll'!AV1188,'Payroll'!AV1208)</f>
        <v>0.0</v>
      </c>
      <c r="AW11" s="35">
        <f>SUM('Payroll'!AW28,'Payroll'!AW48,'Payroll'!AW68,'Payroll'!AW88,'Payroll'!AW108,'Payroll'!AW128,'Payroll'!AW148,'Payroll'!AW168,'Payroll'!AW188,'Payroll'!AW208,'Payroll'!AW228,'Payroll'!AW248,'Payroll'!AW268,'Payroll'!AW288,'Payroll'!AW308,'Payroll'!AW328,'Payroll'!AW348,'Payroll'!AW368,'Payroll'!AW388,'Payroll'!AW408,'Payroll'!AW428,'Payroll'!AW448,'Payroll'!AW468,'Payroll'!AW488,'Payroll'!AW508,'Payroll'!AW528,'Payroll'!AW548,'Payroll'!AW568,'Payroll'!AW588,'Payroll'!AW608,'Payroll'!AW628,'Payroll'!AW648,'Payroll'!AW668,'Payroll'!AW688,'Payroll'!AW708,'Payroll'!AW728,'Payroll'!AW748,'Payroll'!AW768,'Payroll'!AW788,'Payroll'!AW808,'Payroll'!AW828,'Payroll'!AW848,'Payroll'!AW868,'Payroll'!AW888,'Payroll'!AW908,'Payroll'!AW928,'Payroll'!AW948,'Payroll'!AW968,'Payroll'!AW988,'Payroll'!AW1008,'Payroll'!AW1028,'Payroll'!AW1048,'Payroll'!AW1068,'Payroll'!AW1088,'Payroll'!AW1108,'Payroll'!AW1128,'Payroll'!AW1148,'Payroll'!AW1168,'Payroll'!AW1188,'Payroll'!AW1208)</f>
        <v>0.0</v>
      </c>
      <c r="AX11" s="35">
        <f>SUM('Payroll'!AX28,'Payroll'!AX48,'Payroll'!AX68,'Payroll'!AX88,'Payroll'!AX108,'Payroll'!AX128,'Payroll'!AX148,'Payroll'!AX168,'Payroll'!AX188,'Payroll'!AX208,'Payroll'!AX228,'Payroll'!AX248,'Payroll'!AX268,'Payroll'!AX288,'Payroll'!AX308,'Payroll'!AX328,'Payroll'!AX348,'Payroll'!AX368,'Payroll'!AX388,'Payroll'!AX408,'Payroll'!AX428,'Payroll'!AX448,'Payroll'!AX468,'Payroll'!AX488,'Payroll'!AX508,'Payroll'!AX528,'Payroll'!AX548,'Payroll'!AX568,'Payroll'!AX588,'Payroll'!AX608,'Payroll'!AX628,'Payroll'!AX648,'Payroll'!AX668,'Payroll'!AX688,'Payroll'!AX708,'Payroll'!AX728,'Payroll'!AX748,'Payroll'!AX768,'Payroll'!AX788,'Payroll'!AX808,'Payroll'!AX828,'Payroll'!AX848,'Payroll'!AX868,'Payroll'!AX888,'Payroll'!AX908,'Payroll'!AX928,'Payroll'!AX948,'Payroll'!AX968,'Payroll'!AX988,'Payroll'!AX1008,'Payroll'!AX1028,'Payroll'!AX1048,'Payroll'!AX1068,'Payroll'!AX1088,'Payroll'!AX1108,'Payroll'!AX1128,'Payroll'!AX1148,'Payroll'!AX1168,'Payroll'!AX1188,'Payroll'!AX1208)</f>
        <v>0.0</v>
      </c>
      <c r="AY11" s="35">
        <f>SUM('Payroll'!AY28,'Payroll'!AY48,'Payroll'!AY68,'Payroll'!AY88,'Payroll'!AY108,'Payroll'!AY128,'Payroll'!AY148,'Payroll'!AY168,'Payroll'!AY188,'Payroll'!AY208,'Payroll'!AY228,'Payroll'!AY248,'Payroll'!AY268,'Payroll'!AY288,'Payroll'!AY308,'Payroll'!AY328,'Payroll'!AY348,'Payroll'!AY368,'Payroll'!AY388,'Payroll'!AY408,'Payroll'!AY428,'Payroll'!AY448,'Payroll'!AY468,'Payroll'!AY488,'Payroll'!AY508,'Payroll'!AY528,'Payroll'!AY548,'Payroll'!AY568,'Payroll'!AY588,'Payroll'!AY608,'Payroll'!AY628,'Payroll'!AY648,'Payroll'!AY668,'Payroll'!AY688,'Payroll'!AY708,'Payroll'!AY728,'Payroll'!AY748,'Payroll'!AY768,'Payroll'!AY788,'Payroll'!AY808,'Payroll'!AY828,'Payroll'!AY848,'Payroll'!AY868,'Payroll'!AY888,'Payroll'!AY908,'Payroll'!AY928,'Payroll'!AY948,'Payroll'!AY968,'Payroll'!AY988,'Payroll'!AY1008,'Payroll'!AY1028,'Payroll'!AY1048,'Payroll'!AY1068,'Payroll'!AY1088,'Payroll'!AY1108,'Payroll'!AY1128,'Payroll'!AY1148,'Payroll'!AY1168,'Payroll'!AY1188,'Payroll'!AY1208)</f>
        <v>0.0</v>
      </c>
      <c r="AZ11" s="35">
        <f>SUM('Payroll'!AZ28,'Payroll'!AZ48,'Payroll'!AZ68,'Payroll'!AZ88,'Payroll'!AZ108,'Payroll'!AZ128,'Payroll'!AZ148,'Payroll'!AZ168,'Payroll'!AZ188,'Payroll'!AZ208,'Payroll'!AZ228,'Payroll'!AZ248,'Payroll'!AZ268,'Payroll'!AZ288,'Payroll'!AZ308,'Payroll'!AZ328,'Payroll'!AZ348,'Payroll'!AZ368,'Payroll'!AZ388,'Payroll'!AZ408,'Payroll'!AZ428,'Payroll'!AZ448,'Payroll'!AZ468,'Payroll'!AZ488,'Payroll'!AZ508,'Payroll'!AZ528,'Payroll'!AZ548,'Payroll'!AZ568,'Payroll'!AZ588,'Payroll'!AZ608,'Payroll'!AZ628,'Payroll'!AZ648,'Payroll'!AZ668,'Payroll'!AZ688,'Payroll'!AZ708,'Payroll'!AZ728,'Payroll'!AZ748,'Payroll'!AZ768,'Payroll'!AZ788,'Payroll'!AZ808,'Payroll'!AZ828,'Payroll'!AZ848,'Payroll'!AZ868,'Payroll'!AZ888,'Payroll'!AZ908,'Payroll'!AZ928,'Payroll'!AZ948,'Payroll'!AZ968,'Payroll'!AZ988,'Payroll'!AZ1008,'Payroll'!AZ1028,'Payroll'!AZ1048,'Payroll'!AZ1068,'Payroll'!AZ1088,'Payroll'!AZ1108,'Payroll'!AZ1128,'Payroll'!AZ1148,'Payroll'!AZ1168,'Payroll'!AZ1188,'Payroll'!AZ1208)</f>
        <v>0.0</v>
      </c>
      <c r="BA11" s="35">
        <f>SUM('Payroll'!BA28,'Payroll'!BA48,'Payroll'!BA68,'Payroll'!BA88,'Payroll'!BA108,'Payroll'!BA128,'Payroll'!BA148,'Payroll'!BA168,'Payroll'!BA188,'Payroll'!BA208,'Payroll'!BA228,'Payroll'!BA248,'Payroll'!BA268,'Payroll'!BA288,'Payroll'!BA308,'Payroll'!BA328,'Payroll'!BA348,'Payroll'!BA368,'Payroll'!BA388,'Payroll'!BA408,'Payroll'!BA428,'Payroll'!BA448,'Payroll'!BA468,'Payroll'!BA488,'Payroll'!BA508,'Payroll'!BA528,'Payroll'!BA548,'Payroll'!BA568,'Payroll'!BA588,'Payroll'!BA608,'Payroll'!BA628,'Payroll'!BA648,'Payroll'!BA668,'Payroll'!BA688,'Payroll'!BA708,'Payroll'!BA728,'Payroll'!BA748,'Payroll'!BA768,'Payroll'!BA788,'Payroll'!BA808,'Payroll'!BA828,'Payroll'!BA848,'Payroll'!BA868,'Payroll'!BA888,'Payroll'!BA908,'Payroll'!BA928,'Payroll'!BA948,'Payroll'!BA968,'Payroll'!BA988,'Payroll'!BA1008,'Payroll'!BA1028,'Payroll'!BA1048,'Payroll'!BA1068,'Payroll'!BA1088,'Payroll'!BA1108,'Payroll'!BA1128,'Payroll'!BA1148,'Payroll'!BA1168,'Payroll'!BA1188,'Payroll'!BA1208)</f>
        <v>0.0</v>
      </c>
      <c r="BB11" s="35">
        <f>SUM('Payroll'!BB28,'Payroll'!BB48,'Payroll'!BB68,'Payroll'!BB88,'Payroll'!BB108,'Payroll'!BB128,'Payroll'!BB148,'Payroll'!BB168,'Payroll'!BB188,'Payroll'!BB208,'Payroll'!BB228,'Payroll'!BB248,'Payroll'!BB268,'Payroll'!BB288,'Payroll'!BB308,'Payroll'!BB328,'Payroll'!BB348,'Payroll'!BB368,'Payroll'!BB388,'Payroll'!BB408,'Payroll'!BB428,'Payroll'!BB448,'Payroll'!BB468,'Payroll'!BB488,'Payroll'!BB508,'Payroll'!BB528,'Payroll'!BB548,'Payroll'!BB568,'Payroll'!BB588,'Payroll'!BB608,'Payroll'!BB628,'Payroll'!BB648,'Payroll'!BB668,'Payroll'!BB688,'Payroll'!BB708,'Payroll'!BB728,'Payroll'!BB748,'Payroll'!BB768,'Payroll'!BB788,'Payroll'!BB808,'Payroll'!BB828,'Payroll'!BB848,'Payroll'!BB868,'Payroll'!BB888,'Payroll'!BB908,'Payroll'!BB928,'Payroll'!BB948,'Payroll'!BB968,'Payroll'!BB988,'Payroll'!BB1008,'Payroll'!BB1028,'Payroll'!BB1048,'Payroll'!BB1068,'Payroll'!BB1088,'Payroll'!BB1108,'Payroll'!BB1128,'Payroll'!BB1148,'Payroll'!BB1168,'Payroll'!BB1188,'Payroll'!BB1208)</f>
        <v>0.0</v>
      </c>
      <c r="BC11" s="35">
        <f>SUM('Payroll'!BC28,'Payroll'!BC48,'Payroll'!BC68,'Payroll'!BC88,'Payroll'!BC108,'Payroll'!BC128,'Payroll'!BC148,'Payroll'!BC168,'Payroll'!BC188,'Payroll'!BC208,'Payroll'!BC228,'Payroll'!BC248,'Payroll'!BC268,'Payroll'!BC288,'Payroll'!BC308,'Payroll'!BC328,'Payroll'!BC348,'Payroll'!BC368,'Payroll'!BC388,'Payroll'!BC408,'Payroll'!BC428,'Payroll'!BC448,'Payroll'!BC468,'Payroll'!BC488,'Payroll'!BC508,'Payroll'!BC528,'Payroll'!BC548,'Payroll'!BC568,'Payroll'!BC588,'Payroll'!BC608,'Payroll'!BC628,'Payroll'!BC648,'Payroll'!BC668,'Payroll'!BC688,'Payroll'!BC708,'Payroll'!BC728,'Payroll'!BC748,'Payroll'!BC768,'Payroll'!BC788,'Payroll'!BC808,'Payroll'!BC828,'Payroll'!BC848,'Payroll'!BC868,'Payroll'!BC888,'Payroll'!BC908,'Payroll'!BC928,'Payroll'!BC948,'Payroll'!BC968,'Payroll'!BC988,'Payroll'!BC1008,'Payroll'!BC1028,'Payroll'!BC1048,'Payroll'!BC1068,'Payroll'!BC1088,'Payroll'!BC1108,'Payroll'!BC1128,'Payroll'!BC1148,'Payroll'!BC1168,'Payroll'!BC1188,'Payroll'!BC1208)</f>
        <v>0.0</v>
      </c>
      <c r="BD11" s="35">
        <f>SUM('Payroll'!BD28,'Payroll'!BD48,'Payroll'!BD68,'Payroll'!BD88,'Payroll'!BD108,'Payroll'!BD128,'Payroll'!BD148,'Payroll'!BD168,'Payroll'!BD188,'Payroll'!BD208,'Payroll'!BD228,'Payroll'!BD248,'Payroll'!BD268,'Payroll'!BD288,'Payroll'!BD308,'Payroll'!BD328,'Payroll'!BD348,'Payroll'!BD368,'Payroll'!BD388,'Payroll'!BD408,'Payroll'!BD428,'Payroll'!BD448,'Payroll'!BD468,'Payroll'!BD488,'Payroll'!BD508,'Payroll'!BD528,'Payroll'!BD548,'Payroll'!BD568,'Payroll'!BD588,'Payroll'!BD608,'Payroll'!BD628,'Payroll'!BD648,'Payroll'!BD668,'Payroll'!BD688,'Payroll'!BD708,'Payroll'!BD728,'Payroll'!BD748,'Payroll'!BD768,'Payroll'!BD788,'Payroll'!BD808,'Payroll'!BD828,'Payroll'!BD848,'Payroll'!BD868,'Payroll'!BD888,'Payroll'!BD908,'Payroll'!BD928,'Payroll'!BD948,'Payroll'!BD968,'Payroll'!BD988,'Payroll'!BD1008,'Payroll'!BD1028,'Payroll'!BD1048,'Payroll'!BD1068,'Payroll'!BD1088,'Payroll'!BD1108,'Payroll'!BD1128,'Payroll'!BD1148,'Payroll'!BD1168,'Payroll'!BD1188,'Payroll'!BD1208)</f>
        <v>0.0</v>
      </c>
      <c r="BE11" s="35">
        <f>SUM('Payroll'!BE28,'Payroll'!BE48,'Payroll'!BE68,'Payroll'!BE88,'Payroll'!BE108,'Payroll'!BE128,'Payroll'!BE148,'Payroll'!BE168,'Payroll'!BE188,'Payroll'!BE208,'Payroll'!BE228,'Payroll'!BE248,'Payroll'!BE268,'Payroll'!BE288,'Payroll'!BE308,'Payroll'!BE328,'Payroll'!BE348,'Payroll'!BE368,'Payroll'!BE388,'Payroll'!BE408,'Payroll'!BE428,'Payroll'!BE448,'Payroll'!BE468,'Payroll'!BE488,'Payroll'!BE508,'Payroll'!BE528,'Payroll'!BE548,'Payroll'!BE568,'Payroll'!BE588,'Payroll'!BE608,'Payroll'!BE628,'Payroll'!BE648,'Payroll'!BE668,'Payroll'!BE688,'Payroll'!BE708,'Payroll'!BE728,'Payroll'!BE748,'Payroll'!BE768,'Payroll'!BE788,'Payroll'!BE808,'Payroll'!BE828,'Payroll'!BE848,'Payroll'!BE868,'Payroll'!BE888,'Payroll'!BE908,'Payroll'!BE928,'Payroll'!BE948,'Payroll'!BE968,'Payroll'!BE988,'Payroll'!BE1008,'Payroll'!BE1028,'Payroll'!BE1048,'Payroll'!BE1068,'Payroll'!BE1088,'Payroll'!BE1108,'Payroll'!BE1128,'Payroll'!BE1148,'Payroll'!BE1168,'Payroll'!BE1188,'Payroll'!BE1208)</f>
        <v>0.0</v>
      </c>
      <c r="BF11" s="35">
        <f>SUM('Payroll'!BF28,'Payroll'!BF48,'Payroll'!BF68,'Payroll'!BF88,'Payroll'!BF108,'Payroll'!BF128,'Payroll'!BF148,'Payroll'!BF168,'Payroll'!BF188,'Payroll'!BF208,'Payroll'!BF228,'Payroll'!BF248,'Payroll'!BF268,'Payroll'!BF288,'Payroll'!BF308,'Payroll'!BF328,'Payroll'!BF348,'Payroll'!BF368,'Payroll'!BF388,'Payroll'!BF408,'Payroll'!BF428,'Payroll'!BF448,'Payroll'!BF468,'Payroll'!BF488,'Payroll'!BF508,'Payroll'!BF528,'Payroll'!BF548,'Payroll'!BF568,'Payroll'!BF588,'Payroll'!BF608,'Payroll'!BF628,'Payroll'!BF648,'Payroll'!BF668,'Payroll'!BF688,'Payroll'!BF708,'Payroll'!BF728,'Payroll'!BF748,'Payroll'!BF768,'Payroll'!BF788,'Payroll'!BF808,'Payroll'!BF828,'Payroll'!BF848,'Payroll'!BF868,'Payroll'!BF888,'Payroll'!BF908,'Payroll'!BF928,'Payroll'!BF948,'Payroll'!BF968,'Payroll'!BF988,'Payroll'!BF1008,'Payroll'!BF1028,'Payroll'!BF1048,'Payroll'!BF1068,'Payroll'!BF1088,'Payroll'!BF1108,'Payroll'!BF1128,'Payroll'!BF1148,'Payroll'!BF1168,'Payroll'!BF1188,'Payroll'!BF1208)</f>
        <v>0.0</v>
      </c>
      <c r="BG11" s="35">
        <f>SUM('Payroll'!BG28,'Payroll'!BG48,'Payroll'!BG68,'Payroll'!BG88,'Payroll'!BG108,'Payroll'!BG128,'Payroll'!BG148,'Payroll'!BG168,'Payroll'!BG188,'Payroll'!BG208,'Payroll'!BG228,'Payroll'!BG248,'Payroll'!BG268,'Payroll'!BG288,'Payroll'!BG308,'Payroll'!BG328,'Payroll'!BG348,'Payroll'!BG368,'Payroll'!BG388,'Payroll'!BG408,'Payroll'!BG428,'Payroll'!BG448,'Payroll'!BG468,'Payroll'!BG488,'Payroll'!BG508,'Payroll'!BG528,'Payroll'!BG548,'Payroll'!BG568,'Payroll'!BG588,'Payroll'!BG608,'Payroll'!BG628,'Payroll'!BG648,'Payroll'!BG668,'Payroll'!BG688,'Payroll'!BG708,'Payroll'!BG728,'Payroll'!BG748,'Payroll'!BG768,'Payroll'!BG788,'Payroll'!BG808,'Payroll'!BG828,'Payroll'!BG848,'Payroll'!BG868,'Payroll'!BG888,'Payroll'!BG908,'Payroll'!BG928,'Payroll'!BG948,'Payroll'!BG968,'Payroll'!BG988,'Payroll'!BG1008,'Payroll'!BG1028,'Payroll'!BG1048,'Payroll'!BG1068,'Payroll'!BG1088,'Payroll'!BG1108,'Payroll'!BG1128,'Payroll'!BG1148,'Payroll'!BG1168,'Payroll'!BG1188,'Payroll'!BG1208)</f>
        <v>0.0</v>
      </c>
      <c r="BH11" s="35">
        <f>SUM('Payroll'!BH28,'Payroll'!BH48,'Payroll'!BH68,'Payroll'!BH88,'Payroll'!BH108,'Payroll'!BH128,'Payroll'!BH148,'Payroll'!BH168,'Payroll'!BH188,'Payroll'!BH208,'Payroll'!BH228,'Payroll'!BH248,'Payroll'!BH268,'Payroll'!BH288,'Payroll'!BH308,'Payroll'!BH328,'Payroll'!BH348,'Payroll'!BH368,'Payroll'!BH388,'Payroll'!BH408,'Payroll'!BH428,'Payroll'!BH448,'Payroll'!BH468,'Payroll'!BH488,'Payroll'!BH508,'Payroll'!BH528,'Payroll'!BH548,'Payroll'!BH568,'Payroll'!BH588,'Payroll'!BH608,'Payroll'!BH628,'Payroll'!BH648,'Payroll'!BH668,'Payroll'!BH688,'Payroll'!BH708,'Payroll'!BH728,'Payroll'!BH748,'Payroll'!BH768,'Payroll'!BH788,'Payroll'!BH808,'Payroll'!BH828,'Payroll'!BH848,'Payroll'!BH868,'Payroll'!BH888,'Payroll'!BH908,'Payroll'!BH928,'Payroll'!BH948,'Payroll'!BH968,'Payroll'!BH988,'Payroll'!BH1008,'Payroll'!BH1028,'Payroll'!BH1048,'Payroll'!BH1068,'Payroll'!BH1088,'Payroll'!BH1108,'Payroll'!BH1128,'Payroll'!BH1148,'Payroll'!BH1168,'Payroll'!BH1188,'Payroll'!BH1208)</f>
        <v>0.0</v>
      </c>
      <c r="BI11" s="35">
        <f>SUM('Payroll'!BI28,'Payroll'!BI48,'Payroll'!BI68,'Payroll'!BI88,'Payroll'!BI108,'Payroll'!BI128,'Payroll'!BI148,'Payroll'!BI168,'Payroll'!BI188,'Payroll'!BI208,'Payroll'!BI228,'Payroll'!BI248,'Payroll'!BI268,'Payroll'!BI288,'Payroll'!BI308,'Payroll'!BI328,'Payroll'!BI348,'Payroll'!BI368,'Payroll'!BI388,'Payroll'!BI408,'Payroll'!BI428,'Payroll'!BI448,'Payroll'!BI468,'Payroll'!BI488,'Payroll'!BI508,'Payroll'!BI528,'Payroll'!BI548,'Payroll'!BI568,'Payroll'!BI588,'Payroll'!BI608,'Payroll'!BI628,'Payroll'!BI648,'Payroll'!BI668,'Payroll'!BI688,'Payroll'!BI708,'Payroll'!BI728,'Payroll'!BI748,'Payroll'!BI768,'Payroll'!BI788,'Payroll'!BI808,'Payroll'!BI828,'Payroll'!BI848,'Payroll'!BI868,'Payroll'!BI888,'Payroll'!BI908,'Payroll'!BI928,'Payroll'!BI948,'Payroll'!BI968,'Payroll'!BI988,'Payroll'!BI1008,'Payroll'!BI1028,'Payroll'!BI1048,'Payroll'!BI1068,'Payroll'!BI1088,'Payroll'!BI1108,'Payroll'!BI1128,'Payroll'!BI1148,'Payroll'!BI1168,'Payroll'!BI1188,'Payroll'!BI1208)</f>
        <v>0.0</v>
      </c>
      <c r="BJ11" s="35">
        <f>SUM('Payroll'!BJ28,'Payroll'!BJ48,'Payroll'!BJ68,'Payroll'!BJ88,'Payroll'!BJ108,'Payroll'!BJ128,'Payroll'!BJ148,'Payroll'!BJ168,'Payroll'!BJ188,'Payroll'!BJ208,'Payroll'!BJ228,'Payroll'!BJ248,'Payroll'!BJ268,'Payroll'!BJ288,'Payroll'!BJ308,'Payroll'!BJ328,'Payroll'!BJ348,'Payroll'!BJ368,'Payroll'!BJ388,'Payroll'!BJ408,'Payroll'!BJ428,'Payroll'!BJ448,'Payroll'!BJ468,'Payroll'!BJ488,'Payroll'!BJ508,'Payroll'!BJ528,'Payroll'!BJ548,'Payroll'!BJ568,'Payroll'!BJ588,'Payroll'!BJ608,'Payroll'!BJ628,'Payroll'!BJ648,'Payroll'!BJ668,'Payroll'!BJ688,'Payroll'!BJ708,'Payroll'!BJ728,'Payroll'!BJ748,'Payroll'!BJ768,'Payroll'!BJ788,'Payroll'!BJ808,'Payroll'!BJ828,'Payroll'!BJ848,'Payroll'!BJ868,'Payroll'!BJ888,'Payroll'!BJ908,'Payroll'!BJ928,'Payroll'!BJ948,'Payroll'!BJ968,'Payroll'!BJ988,'Payroll'!BJ1008,'Payroll'!BJ1028,'Payroll'!BJ1048,'Payroll'!BJ1068,'Payroll'!BJ1088,'Payroll'!BJ1108,'Payroll'!BJ1128,'Payroll'!BJ1148,'Payroll'!BJ1168,'Payroll'!BJ1188,'Payroll'!BJ1208)</f>
        <v>0.0</v>
      </c>
      <c r="BK11" s="35">
        <f>SUM('Payroll'!BK28,'Payroll'!BK48,'Payroll'!BK68,'Payroll'!BK88,'Payroll'!BK108,'Payroll'!BK128,'Payroll'!BK148,'Payroll'!BK168,'Payroll'!BK188,'Payroll'!BK208,'Payroll'!BK228,'Payroll'!BK248,'Payroll'!BK268,'Payroll'!BK288,'Payroll'!BK308,'Payroll'!BK328,'Payroll'!BK348,'Payroll'!BK368,'Payroll'!BK388,'Payroll'!BK408,'Payroll'!BK428,'Payroll'!BK448,'Payroll'!BK468,'Payroll'!BK488,'Payroll'!BK508,'Payroll'!BK528,'Payroll'!BK548,'Payroll'!BK568,'Payroll'!BK588,'Payroll'!BK608,'Payroll'!BK628,'Payroll'!BK648,'Payroll'!BK668,'Payroll'!BK688,'Payroll'!BK708,'Payroll'!BK728,'Payroll'!BK748,'Payroll'!BK768,'Payroll'!BK788,'Payroll'!BK808,'Payroll'!BK828,'Payroll'!BK848,'Payroll'!BK868,'Payroll'!BK888,'Payroll'!BK908,'Payroll'!BK928,'Payroll'!BK948,'Payroll'!BK968,'Payroll'!BK988,'Payroll'!BK1008,'Payroll'!BK1028,'Payroll'!BK1048,'Payroll'!BK1068,'Payroll'!BK1088,'Payroll'!BK1108,'Payroll'!BK1128,'Payroll'!BK1148,'Payroll'!BK1168,'Payroll'!BK1188,'Payroll'!BK1208)</f>
        <v>0.0</v>
      </c>
      <c r="BL11" s="35">
        <f>SUM('Payroll'!BL28,'Payroll'!BL48,'Payroll'!BL68,'Payroll'!BL88,'Payroll'!BL108,'Payroll'!BL128,'Payroll'!BL148,'Payroll'!BL168,'Payroll'!BL188,'Payroll'!BL208,'Payroll'!BL228,'Payroll'!BL248,'Payroll'!BL268,'Payroll'!BL288,'Payroll'!BL308,'Payroll'!BL328,'Payroll'!BL348,'Payroll'!BL368,'Payroll'!BL388,'Payroll'!BL408,'Payroll'!BL428,'Payroll'!BL448,'Payroll'!BL468,'Payroll'!BL488,'Payroll'!BL508,'Payroll'!BL528,'Payroll'!BL548,'Payroll'!BL568,'Payroll'!BL588,'Payroll'!BL608,'Payroll'!BL628,'Payroll'!BL648,'Payroll'!BL668,'Payroll'!BL688,'Payroll'!BL708,'Payroll'!BL728,'Payroll'!BL748,'Payroll'!BL768,'Payroll'!BL788,'Payroll'!BL808,'Payroll'!BL828,'Payroll'!BL848,'Payroll'!BL868,'Payroll'!BL888,'Payroll'!BL908,'Payroll'!BL928,'Payroll'!BL948,'Payroll'!BL968,'Payroll'!BL988,'Payroll'!BL1008,'Payroll'!BL1028,'Payroll'!BL1048,'Payroll'!BL1068,'Payroll'!BL1088,'Payroll'!BL1108,'Payroll'!BL1128,'Payroll'!BL1148,'Payroll'!BL1168,'Payroll'!BL1188,'Payroll'!BL1208)</f>
        <v>0.0</v>
      </c>
      <c r="BM11" s="35">
        <f>SUM('Payroll'!BM28,'Payroll'!BM48,'Payroll'!BM68,'Payroll'!BM88,'Payroll'!BM108,'Payroll'!BM128,'Payroll'!BM148,'Payroll'!BM168,'Payroll'!BM188,'Payroll'!BM208,'Payroll'!BM228,'Payroll'!BM248,'Payroll'!BM268,'Payroll'!BM288,'Payroll'!BM308,'Payroll'!BM328,'Payroll'!BM348,'Payroll'!BM368,'Payroll'!BM388,'Payroll'!BM408,'Payroll'!BM428,'Payroll'!BM448,'Payroll'!BM468,'Payroll'!BM488,'Payroll'!BM508,'Payroll'!BM528,'Payroll'!BM548,'Payroll'!BM568,'Payroll'!BM588,'Payroll'!BM608,'Payroll'!BM628,'Payroll'!BM648,'Payroll'!BM668,'Payroll'!BM688,'Payroll'!BM708,'Payroll'!BM728,'Payroll'!BM748,'Payroll'!BM768,'Payroll'!BM788,'Payroll'!BM808,'Payroll'!BM828,'Payroll'!BM848,'Payroll'!BM868,'Payroll'!BM888,'Payroll'!BM908,'Payroll'!BM928,'Payroll'!BM948,'Payroll'!BM968,'Payroll'!BM988,'Payroll'!BM1008,'Payroll'!BM1028,'Payroll'!BM1048,'Payroll'!BM1068,'Payroll'!BM1088,'Payroll'!BM1108,'Payroll'!BM1128,'Payroll'!BM1148,'Payroll'!BM1168,'Payroll'!BM1188,'Payroll'!BM1208)</f>
        <v>0.0</v>
      </c>
      <c r="BN11" s="35">
        <f>SUM('Payroll'!BN28,'Payroll'!BN48,'Payroll'!BN68,'Payroll'!BN88,'Payroll'!BN108,'Payroll'!BN128,'Payroll'!BN148,'Payroll'!BN168,'Payroll'!BN188,'Payroll'!BN208,'Payroll'!BN228,'Payroll'!BN248,'Payroll'!BN268,'Payroll'!BN288,'Payroll'!BN308,'Payroll'!BN328,'Payroll'!BN348,'Payroll'!BN368,'Payroll'!BN388,'Payroll'!BN408,'Payroll'!BN428,'Payroll'!BN448,'Payroll'!BN468,'Payroll'!BN488,'Payroll'!BN508,'Payroll'!BN528,'Payroll'!BN548,'Payroll'!BN568,'Payroll'!BN588,'Payroll'!BN608,'Payroll'!BN628,'Payroll'!BN648,'Payroll'!BN668,'Payroll'!BN688,'Payroll'!BN708,'Payroll'!BN728,'Payroll'!BN748,'Payroll'!BN768,'Payroll'!BN788,'Payroll'!BN808,'Payroll'!BN828,'Payroll'!BN848,'Payroll'!BN868,'Payroll'!BN888,'Payroll'!BN908,'Payroll'!BN928,'Payroll'!BN948,'Payroll'!BN968,'Payroll'!BN988,'Payroll'!BN1008,'Payroll'!BN1028,'Payroll'!BN1048,'Payroll'!BN1068,'Payroll'!BN1088,'Payroll'!BN1108,'Payroll'!BN1128,'Payroll'!BN1148,'Payroll'!BN1168,'Payroll'!BN1188,'Payroll'!BN1208)</f>
        <v>0.0</v>
      </c>
      <c r="BO11" s="35">
        <f>SUM('Payroll'!BO28,'Payroll'!BO48,'Payroll'!BO68,'Payroll'!BO88,'Payroll'!BO108,'Payroll'!BO128,'Payroll'!BO148,'Payroll'!BO168,'Payroll'!BO188,'Payroll'!BO208,'Payroll'!BO228,'Payroll'!BO248,'Payroll'!BO268,'Payroll'!BO288,'Payroll'!BO308,'Payroll'!BO328,'Payroll'!BO348,'Payroll'!BO368,'Payroll'!BO388,'Payroll'!BO408,'Payroll'!BO428,'Payroll'!BO448,'Payroll'!BO468,'Payroll'!BO488,'Payroll'!BO508,'Payroll'!BO528,'Payroll'!BO548,'Payroll'!BO568,'Payroll'!BO588,'Payroll'!BO608,'Payroll'!BO628,'Payroll'!BO648,'Payroll'!BO668,'Payroll'!BO688,'Payroll'!BO708,'Payroll'!BO728,'Payroll'!BO748,'Payroll'!BO768,'Payroll'!BO788,'Payroll'!BO808,'Payroll'!BO828,'Payroll'!BO848,'Payroll'!BO868,'Payroll'!BO888,'Payroll'!BO908,'Payroll'!BO928,'Payroll'!BO948,'Payroll'!BO968,'Payroll'!BO988,'Payroll'!BO1008,'Payroll'!BO1028,'Payroll'!BO1048,'Payroll'!BO1068,'Payroll'!BO1088,'Payroll'!BO1108,'Payroll'!BO1128,'Payroll'!BO1148,'Payroll'!BO1168,'Payroll'!BO1188,'Payroll'!BO1208)</f>
        <v>0.0</v>
      </c>
    </row>
    <row r="12" ht="42" customHeight="1">
      <c r="A12" s="2" t="str">
        <v>OPX.SOFTWARE</v>
      </c>
      <c r="B12" s="6" t="str">
        <v>Employee software (Opex)</v>
      </c>
      <c r="C12" s="2" t="str">
        <v>EUR</v>
      </c>
      <c r="D12" s="2" t="str">
        <v>SUM</v>
      </c>
      <c r="E12" s="36">
        <f>SUM(H12:BO12)</f>
        <v>384750</v>
      </c>
      <c r="F12" s="6" t="str">
        <v>Separate Opex and Capex lines. Equipment covers purchases at hire and replacements; salary or status steps never count as a new hire.</v>
      </c>
      <c r="G12" s="2"/>
      <c r="H12" s="35">
        <f>SUM('Payroll'!H29,'Payroll'!H49,'Payroll'!H69,'Payroll'!H89,'Payroll'!H109,'Payroll'!H129,'Payroll'!H149,'Payroll'!H169,'Payroll'!H189,'Payroll'!H209,'Payroll'!H229,'Payroll'!H249,'Payroll'!H269,'Payroll'!H289,'Payroll'!H309,'Payroll'!H329,'Payroll'!H349,'Payroll'!H369,'Payroll'!H389,'Payroll'!H409,'Payroll'!H429,'Payroll'!H449,'Payroll'!H469,'Payroll'!H489,'Payroll'!H509,'Payroll'!H529,'Payroll'!H549,'Payroll'!H569,'Payroll'!H589,'Payroll'!H609,'Payroll'!H629,'Payroll'!H649,'Payroll'!H669,'Payroll'!H689,'Payroll'!H709,'Payroll'!H729,'Payroll'!H749,'Payroll'!H769,'Payroll'!H789,'Payroll'!H809,'Payroll'!H829,'Payroll'!H849,'Payroll'!H869,'Payroll'!H889,'Payroll'!H909,'Payroll'!H929,'Payroll'!H949,'Payroll'!H969,'Payroll'!H989,'Payroll'!H1009,'Payroll'!H1029,'Payroll'!H1049,'Payroll'!H1069,'Payroll'!H1089,'Payroll'!H1109,'Payroll'!H1129,'Payroll'!H1149,'Payroll'!H1169,'Payroll'!H1189,'Payroll'!H1209)</f>
        <v>1350</v>
      </c>
      <c r="I12" s="35">
        <f>SUM('Payroll'!I29,'Payroll'!I49,'Payroll'!I69,'Payroll'!I89,'Payroll'!I109,'Payroll'!I129,'Payroll'!I149,'Payroll'!I169,'Payroll'!I189,'Payroll'!I209,'Payroll'!I229,'Payroll'!I249,'Payroll'!I269,'Payroll'!I289,'Payroll'!I309,'Payroll'!I329,'Payroll'!I349,'Payroll'!I369,'Payroll'!I389,'Payroll'!I409,'Payroll'!I429,'Payroll'!I449,'Payroll'!I469,'Payroll'!I489,'Payroll'!I509,'Payroll'!I529,'Payroll'!I549,'Payroll'!I569,'Payroll'!I589,'Payroll'!I609,'Payroll'!I629,'Payroll'!I649,'Payroll'!I669,'Payroll'!I689,'Payroll'!I709,'Payroll'!I729,'Payroll'!I749,'Payroll'!I769,'Payroll'!I789,'Payroll'!I809,'Payroll'!I829,'Payroll'!I849,'Payroll'!I869,'Payroll'!I889,'Payroll'!I909,'Payroll'!I929,'Payroll'!I949,'Payroll'!I969,'Payroll'!I989,'Payroll'!I1009,'Payroll'!I1029,'Payroll'!I1049,'Payroll'!I1069,'Payroll'!I1089,'Payroll'!I1109,'Payroll'!I1129,'Payroll'!I1149,'Payroll'!I1169,'Payroll'!I1189,'Payroll'!I1209)</f>
        <v>1800</v>
      </c>
      <c r="J12" s="35">
        <f>SUM('Payroll'!J29,'Payroll'!J49,'Payroll'!J69,'Payroll'!J89,'Payroll'!J109,'Payroll'!J129,'Payroll'!J149,'Payroll'!J169,'Payroll'!J189,'Payroll'!J209,'Payroll'!J229,'Payroll'!J249,'Payroll'!J269,'Payroll'!J289,'Payroll'!J309,'Payroll'!J329,'Payroll'!J349,'Payroll'!J369,'Payroll'!J389,'Payroll'!J409,'Payroll'!J429,'Payroll'!J449,'Payroll'!J469,'Payroll'!J489,'Payroll'!J509,'Payroll'!J529,'Payroll'!J549,'Payroll'!J569,'Payroll'!J589,'Payroll'!J609,'Payroll'!J629,'Payroll'!J649,'Payroll'!J669,'Payroll'!J689,'Payroll'!J709,'Payroll'!J729,'Payroll'!J749,'Payroll'!J769,'Payroll'!J789,'Payroll'!J809,'Payroll'!J829,'Payroll'!J849,'Payroll'!J869,'Payroll'!J889,'Payroll'!J909,'Payroll'!J929,'Payroll'!J949,'Payroll'!J969,'Payroll'!J989,'Payroll'!J1009,'Payroll'!J1029,'Payroll'!J1049,'Payroll'!J1069,'Payroll'!J1089,'Payroll'!J1109,'Payroll'!J1129,'Payroll'!J1149,'Payroll'!J1169,'Payroll'!J1189,'Payroll'!J1209)</f>
        <v>2250</v>
      </c>
      <c r="K12" s="35">
        <f>SUM('Payroll'!K29,'Payroll'!K49,'Payroll'!K69,'Payroll'!K89,'Payroll'!K109,'Payroll'!K129,'Payroll'!K149,'Payroll'!K169,'Payroll'!K189,'Payroll'!K209,'Payroll'!K229,'Payroll'!K249,'Payroll'!K269,'Payroll'!K289,'Payroll'!K309,'Payroll'!K329,'Payroll'!K349,'Payroll'!K369,'Payroll'!K389,'Payroll'!K409,'Payroll'!K429,'Payroll'!K449,'Payroll'!K469,'Payroll'!K489,'Payroll'!K509,'Payroll'!K529,'Payroll'!K549,'Payroll'!K569,'Payroll'!K589,'Payroll'!K609,'Payroll'!K629,'Payroll'!K649,'Payroll'!K669,'Payroll'!K689,'Payroll'!K709,'Payroll'!K729,'Payroll'!K749,'Payroll'!K769,'Payroll'!K789,'Payroll'!K809,'Payroll'!K829,'Payroll'!K849,'Payroll'!K869,'Payroll'!K889,'Payroll'!K909,'Payroll'!K929,'Payroll'!K949,'Payroll'!K969,'Payroll'!K989,'Payroll'!K1009,'Payroll'!K1029,'Payroll'!K1049,'Payroll'!K1069,'Payroll'!K1089,'Payroll'!K1109,'Payroll'!K1129,'Payroll'!K1149,'Payroll'!K1169,'Payroll'!K1189,'Payroll'!K1209)</f>
        <v>3150</v>
      </c>
      <c r="L12" s="35">
        <f>SUM('Payroll'!L29,'Payroll'!L49,'Payroll'!L69,'Payroll'!L89,'Payroll'!L109,'Payroll'!L129,'Payroll'!L149,'Payroll'!L169,'Payroll'!L189,'Payroll'!L209,'Payroll'!L229,'Payroll'!L249,'Payroll'!L269,'Payroll'!L289,'Payroll'!L309,'Payroll'!L329,'Payroll'!L349,'Payroll'!L369,'Payroll'!L389,'Payroll'!L409,'Payroll'!L429,'Payroll'!L449,'Payroll'!L469,'Payroll'!L489,'Payroll'!L509,'Payroll'!L529,'Payroll'!L549,'Payroll'!L569,'Payroll'!L589,'Payroll'!L609,'Payroll'!L629,'Payroll'!L649,'Payroll'!L669,'Payroll'!L689,'Payroll'!L709,'Payroll'!L729,'Payroll'!L749,'Payroll'!L769,'Payroll'!L789,'Payroll'!L809,'Payroll'!L829,'Payroll'!L849,'Payroll'!L869,'Payroll'!L889,'Payroll'!L909,'Payroll'!L929,'Payroll'!L949,'Payroll'!L969,'Payroll'!L989,'Payroll'!L1009,'Payroll'!L1029,'Payroll'!L1049,'Payroll'!L1069,'Payroll'!L1089,'Payroll'!L1109,'Payroll'!L1129,'Payroll'!L1149,'Payroll'!L1169,'Payroll'!L1189,'Payroll'!L1209)</f>
        <v>3600</v>
      </c>
      <c r="M12" s="35">
        <f>SUM('Payroll'!M29,'Payroll'!M49,'Payroll'!M69,'Payroll'!M89,'Payroll'!M109,'Payroll'!M129,'Payroll'!M149,'Payroll'!M169,'Payroll'!M189,'Payroll'!M209,'Payroll'!M229,'Payroll'!M249,'Payroll'!M269,'Payroll'!M289,'Payroll'!M309,'Payroll'!M329,'Payroll'!M349,'Payroll'!M369,'Payroll'!M389,'Payroll'!M409,'Payroll'!M429,'Payroll'!M449,'Payroll'!M469,'Payroll'!M489,'Payroll'!M509,'Payroll'!M529,'Payroll'!M549,'Payroll'!M569,'Payroll'!M589,'Payroll'!M609,'Payroll'!M629,'Payroll'!M649,'Payroll'!M669,'Payroll'!M689,'Payroll'!M709,'Payroll'!M729,'Payroll'!M749,'Payroll'!M769,'Payroll'!M789,'Payroll'!M809,'Payroll'!M829,'Payroll'!M849,'Payroll'!M869,'Payroll'!M889,'Payroll'!M909,'Payroll'!M929,'Payroll'!M949,'Payroll'!M969,'Payroll'!M989,'Payroll'!M1009,'Payroll'!M1029,'Payroll'!M1049,'Payroll'!M1069,'Payroll'!M1089,'Payroll'!M1109,'Payroll'!M1129,'Payroll'!M1149,'Payroll'!M1169,'Payroll'!M1189,'Payroll'!M1209)</f>
        <v>3600</v>
      </c>
      <c r="N12" s="35">
        <f>SUM('Payroll'!N29,'Payroll'!N49,'Payroll'!N69,'Payroll'!N89,'Payroll'!N109,'Payroll'!N129,'Payroll'!N149,'Payroll'!N169,'Payroll'!N189,'Payroll'!N209,'Payroll'!N229,'Payroll'!N249,'Payroll'!N269,'Payroll'!N289,'Payroll'!N309,'Payroll'!N329,'Payroll'!N349,'Payroll'!N369,'Payroll'!N389,'Payroll'!N409,'Payroll'!N429,'Payroll'!N449,'Payroll'!N469,'Payroll'!N489,'Payroll'!N509,'Payroll'!N529,'Payroll'!N549,'Payroll'!N569,'Payroll'!N589,'Payroll'!N609,'Payroll'!N629,'Payroll'!N649,'Payroll'!N669,'Payroll'!N689,'Payroll'!N709,'Payroll'!N729,'Payroll'!N749,'Payroll'!N769,'Payroll'!N789,'Payroll'!N809,'Payroll'!N829,'Payroll'!N849,'Payroll'!N869,'Payroll'!N889,'Payroll'!N909,'Payroll'!N929,'Payroll'!N949,'Payroll'!N969,'Payroll'!N989,'Payroll'!N1009,'Payroll'!N1029,'Payroll'!N1049,'Payroll'!N1069,'Payroll'!N1089,'Payroll'!N1109,'Payroll'!N1129,'Payroll'!N1149,'Payroll'!N1169,'Payroll'!N1189,'Payroll'!N1209)</f>
        <v>3600</v>
      </c>
      <c r="O12" s="35">
        <f>SUM('Payroll'!O29,'Payroll'!O49,'Payroll'!O69,'Payroll'!O89,'Payroll'!O109,'Payroll'!O129,'Payroll'!O149,'Payroll'!O169,'Payroll'!O189,'Payroll'!O209,'Payroll'!O229,'Payroll'!O249,'Payroll'!O269,'Payroll'!O289,'Payroll'!O309,'Payroll'!O329,'Payroll'!O349,'Payroll'!O369,'Payroll'!O389,'Payroll'!O409,'Payroll'!O429,'Payroll'!O449,'Payroll'!O469,'Payroll'!O489,'Payroll'!O509,'Payroll'!O529,'Payroll'!O549,'Payroll'!O569,'Payroll'!O589,'Payroll'!O609,'Payroll'!O629,'Payroll'!O649,'Payroll'!O669,'Payroll'!O689,'Payroll'!O709,'Payroll'!O729,'Payroll'!O749,'Payroll'!O769,'Payroll'!O789,'Payroll'!O809,'Payroll'!O829,'Payroll'!O849,'Payroll'!O869,'Payroll'!O889,'Payroll'!O909,'Payroll'!O929,'Payroll'!O949,'Payroll'!O969,'Payroll'!O989,'Payroll'!O1009,'Payroll'!O1029,'Payroll'!O1049,'Payroll'!O1069,'Payroll'!O1089,'Payroll'!O1109,'Payroll'!O1129,'Payroll'!O1149,'Payroll'!O1169,'Payroll'!O1189,'Payroll'!O1209)</f>
        <v>4500</v>
      </c>
      <c r="P12" s="35">
        <f>SUM('Payroll'!P29,'Payroll'!P49,'Payroll'!P69,'Payroll'!P89,'Payroll'!P109,'Payroll'!P129,'Payroll'!P149,'Payroll'!P169,'Payroll'!P189,'Payroll'!P209,'Payroll'!P229,'Payroll'!P249,'Payroll'!P269,'Payroll'!P289,'Payroll'!P309,'Payroll'!P329,'Payroll'!P349,'Payroll'!P369,'Payroll'!P389,'Payroll'!P409,'Payroll'!P429,'Payroll'!P449,'Payroll'!P469,'Payroll'!P489,'Payroll'!P509,'Payroll'!P529,'Payroll'!P549,'Payroll'!P569,'Payroll'!P589,'Payroll'!P609,'Payroll'!P629,'Payroll'!P649,'Payroll'!P669,'Payroll'!P689,'Payroll'!P709,'Payroll'!P729,'Payroll'!P749,'Payroll'!P769,'Payroll'!P789,'Payroll'!P809,'Payroll'!P829,'Payroll'!P849,'Payroll'!P869,'Payroll'!P889,'Payroll'!P909,'Payroll'!P929,'Payroll'!P949,'Payroll'!P969,'Payroll'!P989,'Payroll'!P1009,'Payroll'!P1029,'Payroll'!P1049,'Payroll'!P1069,'Payroll'!P1089,'Payroll'!P1109,'Payroll'!P1129,'Payroll'!P1149,'Payroll'!P1169,'Payroll'!P1189,'Payroll'!P1209)</f>
        <v>5400</v>
      </c>
      <c r="Q12" s="35">
        <f>SUM('Payroll'!Q29,'Payroll'!Q49,'Payroll'!Q69,'Payroll'!Q89,'Payroll'!Q109,'Payroll'!Q129,'Payroll'!Q149,'Payroll'!Q169,'Payroll'!Q189,'Payroll'!Q209,'Payroll'!Q229,'Payroll'!Q249,'Payroll'!Q269,'Payroll'!Q289,'Payroll'!Q309,'Payroll'!Q329,'Payroll'!Q349,'Payroll'!Q369,'Payroll'!Q389,'Payroll'!Q409,'Payroll'!Q429,'Payroll'!Q449,'Payroll'!Q469,'Payroll'!Q489,'Payroll'!Q509,'Payroll'!Q529,'Payroll'!Q549,'Payroll'!Q569,'Payroll'!Q589,'Payroll'!Q609,'Payroll'!Q629,'Payroll'!Q649,'Payroll'!Q669,'Payroll'!Q689,'Payroll'!Q709,'Payroll'!Q729,'Payroll'!Q749,'Payroll'!Q769,'Payroll'!Q789,'Payroll'!Q809,'Payroll'!Q829,'Payroll'!Q849,'Payroll'!Q869,'Payroll'!Q889,'Payroll'!Q909,'Payroll'!Q929,'Payroll'!Q949,'Payroll'!Q969,'Payroll'!Q989,'Payroll'!Q1009,'Payroll'!Q1029,'Payroll'!Q1049,'Payroll'!Q1069,'Payroll'!Q1089,'Payroll'!Q1109,'Payroll'!Q1129,'Payroll'!Q1149,'Payroll'!Q1169,'Payroll'!Q1189,'Payroll'!Q1209)</f>
        <v>5850</v>
      </c>
      <c r="R12" s="35">
        <f>SUM('Payroll'!R29,'Payroll'!R49,'Payroll'!R69,'Payroll'!R89,'Payroll'!R109,'Payroll'!R129,'Payroll'!R149,'Payroll'!R169,'Payroll'!R189,'Payroll'!R209,'Payroll'!R229,'Payroll'!R249,'Payroll'!R269,'Payroll'!R289,'Payroll'!R309,'Payroll'!R329,'Payroll'!R349,'Payroll'!R369,'Payroll'!R389,'Payroll'!R409,'Payroll'!R429,'Payroll'!R449,'Payroll'!R469,'Payroll'!R489,'Payroll'!R509,'Payroll'!R529,'Payroll'!R549,'Payroll'!R569,'Payroll'!R589,'Payroll'!R609,'Payroll'!R629,'Payroll'!R649,'Payroll'!R669,'Payroll'!R689,'Payroll'!R709,'Payroll'!R729,'Payroll'!R749,'Payroll'!R769,'Payroll'!R789,'Payroll'!R809,'Payroll'!R829,'Payroll'!R849,'Payroll'!R869,'Payroll'!R889,'Payroll'!R909,'Payroll'!R929,'Payroll'!R949,'Payroll'!R969,'Payroll'!R989,'Payroll'!R1009,'Payroll'!R1029,'Payroll'!R1049,'Payroll'!R1069,'Payroll'!R1089,'Payroll'!R1109,'Payroll'!R1129,'Payroll'!R1149,'Payroll'!R1169,'Payroll'!R1189,'Payroll'!R1209)</f>
        <v>5850</v>
      </c>
      <c r="S12" s="35">
        <f>SUM('Payroll'!S29,'Payroll'!S49,'Payroll'!S69,'Payroll'!S89,'Payroll'!S109,'Payroll'!S129,'Payroll'!S149,'Payroll'!S169,'Payroll'!S189,'Payroll'!S209,'Payroll'!S229,'Payroll'!S249,'Payroll'!S269,'Payroll'!S289,'Payroll'!S309,'Payroll'!S329,'Payroll'!S349,'Payroll'!S369,'Payroll'!S389,'Payroll'!S409,'Payroll'!S429,'Payroll'!S449,'Payroll'!S469,'Payroll'!S489,'Payroll'!S509,'Payroll'!S529,'Payroll'!S549,'Payroll'!S569,'Payroll'!S589,'Payroll'!S609,'Payroll'!S629,'Payroll'!S649,'Payroll'!S669,'Payroll'!S689,'Payroll'!S709,'Payroll'!S729,'Payroll'!S749,'Payroll'!S769,'Payroll'!S789,'Payroll'!S809,'Payroll'!S829,'Payroll'!S849,'Payroll'!S869,'Payroll'!S889,'Payroll'!S909,'Payroll'!S929,'Payroll'!S949,'Payroll'!S969,'Payroll'!S989,'Payroll'!S1009,'Payroll'!S1029,'Payroll'!S1049,'Payroll'!S1069,'Payroll'!S1089,'Payroll'!S1109,'Payroll'!S1129,'Payroll'!S1149,'Payroll'!S1169,'Payroll'!S1189,'Payroll'!S1209)</f>
        <v>5850</v>
      </c>
      <c r="T12" s="35">
        <f>SUM('Payroll'!T29,'Payroll'!T49,'Payroll'!T69,'Payroll'!T89,'Payroll'!T109,'Payroll'!T129,'Payroll'!T149,'Payroll'!T169,'Payroll'!T189,'Payroll'!T209,'Payroll'!T229,'Payroll'!T249,'Payroll'!T269,'Payroll'!T289,'Payroll'!T309,'Payroll'!T329,'Payroll'!T349,'Payroll'!T369,'Payroll'!T389,'Payroll'!T409,'Payroll'!T429,'Payroll'!T449,'Payroll'!T469,'Payroll'!T489,'Payroll'!T509,'Payroll'!T529,'Payroll'!T549,'Payroll'!T569,'Payroll'!T589,'Payroll'!T609,'Payroll'!T629,'Payroll'!T649,'Payroll'!T669,'Payroll'!T689,'Payroll'!T709,'Payroll'!T729,'Payroll'!T749,'Payroll'!T769,'Payroll'!T789,'Payroll'!T809,'Payroll'!T829,'Payroll'!T849,'Payroll'!T869,'Payroll'!T889,'Payroll'!T909,'Payroll'!T929,'Payroll'!T949,'Payroll'!T969,'Payroll'!T989,'Payroll'!T1009,'Payroll'!T1029,'Payroll'!T1049,'Payroll'!T1069,'Payroll'!T1089,'Payroll'!T1109,'Payroll'!T1129,'Payroll'!T1149,'Payroll'!T1169,'Payroll'!T1189,'Payroll'!T1209)</f>
        <v>6300</v>
      </c>
      <c r="U12" s="35">
        <f>SUM('Payroll'!U29,'Payroll'!U49,'Payroll'!U69,'Payroll'!U89,'Payroll'!U109,'Payroll'!U129,'Payroll'!U149,'Payroll'!U169,'Payroll'!U189,'Payroll'!U209,'Payroll'!U229,'Payroll'!U249,'Payroll'!U269,'Payroll'!U289,'Payroll'!U309,'Payroll'!U329,'Payroll'!U349,'Payroll'!U369,'Payroll'!U389,'Payroll'!U409,'Payroll'!U429,'Payroll'!U449,'Payroll'!U469,'Payroll'!U489,'Payroll'!U509,'Payroll'!U529,'Payroll'!U549,'Payroll'!U569,'Payroll'!U589,'Payroll'!U609,'Payroll'!U629,'Payroll'!U649,'Payroll'!U669,'Payroll'!U689,'Payroll'!U709,'Payroll'!U729,'Payroll'!U749,'Payroll'!U769,'Payroll'!U789,'Payroll'!U809,'Payroll'!U829,'Payroll'!U849,'Payroll'!U869,'Payroll'!U889,'Payroll'!U909,'Payroll'!U929,'Payroll'!U949,'Payroll'!U969,'Payroll'!U989,'Payroll'!U1009,'Payroll'!U1029,'Payroll'!U1049,'Payroll'!U1069,'Payroll'!U1089,'Payroll'!U1109,'Payroll'!U1129,'Payroll'!U1149,'Payroll'!U1169,'Payroll'!U1189,'Payroll'!U1209)</f>
        <v>6300</v>
      </c>
      <c r="V12" s="35">
        <f>SUM('Payroll'!V29,'Payroll'!V49,'Payroll'!V69,'Payroll'!V89,'Payroll'!V109,'Payroll'!V129,'Payroll'!V149,'Payroll'!V169,'Payroll'!V189,'Payroll'!V209,'Payroll'!V229,'Payroll'!V249,'Payroll'!V269,'Payroll'!V289,'Payroll'!V309,'Payroll'!V329,'Payroll'!V349,'Payroll'!V369,'Payroll'!V389,'Payroll'!V409,'Payroll'!V429,'Payroll'!V449,'Payroll'!V469,'Payroll'!V489,'Payroll'!V509,'Payroll'!V529,'Payroll'!V549,'Payroll'!V569,'Payroll'!V589,'Payroll'!V609,'Payroll'!V629,'Payroll'!V649,'Payroll'!V669,'Payroll'!V689,'Payroll'!V709,'Payroll'!V729,'Payroll'!V749,'Payroll'!V769,'Payroll'!V789,'Payroll'!V809,'Payroll'!V829,'Payroll'!V849,'Payroll'!V869,'Payroll'!V889,'Payroll'!V909,'Payroll'!V929,'Payroll'!V949,'Payroll'!V969,'Payroll'!V989,'Payroll'!V1009,'Payroll'!V1029,'Payroll'!V1049,'Payroll'!V1069,'Payroll'!V1089,'Payroll'!V1109,'Payroll'!V1129,'Payroll'!V1149,'Payroll'!V1169,'Payroll'!V1189,'Payroll'!V1209)</f>
        <v>6300</v>
      </c>
      <c r="W12" s="35">
        <f>SUM('Payroll'!W29,'Payroll'!W49,'Payroll'!W69,'Payroll'!W89,'Payroll'!W109,'Payroll'!W129,'Payroll'!W149,'Payroll'!W169,'Payroll'!W189,'Payroll'!W209,'Payroll'!W229,'Payroll'!W249,'Payroll'!W269,'Payroll'!W289,'Payroll'!W309,'Payroll'!W329,'Payroll'!W349,'Payroll'!W369,'Payroll'!W389,'Payroll'!W409,'Payroll'!W429,'Payroll'!W449,'Payroll'!W469,'Payroll'!W489,'Payroll'!W509,'Payroll'!W529,'Payroll'!W549,'Payroll'!W569,'Payroll'!W589,'Payroll'!W609,'Payroll'!W629,'Payroll'!W649,'Payroll'!W669,'Payroll'!W689,'Payroll'!W709,'Payroll'!W729,'Payroll'!W749,'Payroll'!W769,'Payroll'!W789,'Payroll'!W809,'Payroll'!W829,'Payroll'!W849,'Payroll'!W869,'Payroll'!W889,'Payroll'!W909,'Payroll'!W929,'Payroll'!W949,'Payroll'!W969,'Payroll'!W989,'Payroll'!W1009,'Payroll'!W1029,'Payroll'!W1049,'Payroll'!W1069,'Payroll'!W1089,'Payroll'!W1109,'Payroll'!W1129,'Payroll'!W1149,'Payroll'!W1169,'Payroll'!W1189,'Payroll'!W1209)</f>
        <v>6300</v>
      </c>
      <c r="X12" s="35">
        <f>SUM('Payroll'!X29,'Payroll'!X49,'Payroll'!X69,'Payroll'!X89,'Payroll'!X109,'Payroll'!X129,'Payroll'!X149,'Payroll'!X169,'Payroll'!X189,'Payroll'!X209,'Payroll'!X229,'Payroll'!X249,'Payroll'!X269,'Payroll'!X289,'Payroll'!X309,'Payroll'!X329,'Payroll'!X349,'Payroll'!X369,'Payroll'!X389,'Payroll'!X409,'Payroll'!X429,'Payroll'!X449,'Payroll'!X469,'Payroll'!X489,'Payroll'!X509,'Payroll'!X529,'Payroll'!X549,'Payroll'!X569,'Payroll'!X589,'Payroll'!X609,'Payroll'!X629,'Payroll'!X649,'Payroll'!X669,'Payroll'!X689,'Payroll'!X709,'Payroll'!X729,'Payroll'!X749,'Payroll'!X769,'Payroll'!X789,'Payroll'!X809,'Payroll'!X829,'Payroll'!X849,'Payroll'!X869,'Payroll'!X889,'Payroll'!X909,'Payroll'!X929,'Payroll'!X949,'Payroll'!X969,'Payroll'!X989,'Payroll'!X1009,'Payroll'!X1029,'Payroll'!X1049,'Payroll'!X1069,'Payroll'!X1089,'Payroll'!X1109,'Payroll'!X1129,'Payroll'!X1149,'Payroll'!X1169,'Payroll'!X1189,'Payroll'!X1209)</f>
        <v>6300</v>
      </c>
      <c r="Y12" s="35">
        <f>SUM('Payroll'!Y29,'Payroll'!Y49,'Payroll'!Y69,'Payroll'!Y89,'Payroll'!Y109,'Payroll'!Y129,'Payroll'!Y149,'Payroll'!Y169,'Payroll'!Y189,'Payroll'!Y209,'Payroll'!Y229,'Payroll'!Y249,'Payroll'!Y269,'Payroll'!Y289,'Payroll'!Y309,'Payroll'!Y329,'Payroll'!Y349,'Payroll'!Y369,'Payroll'!Y389,'Payroll'!Y409,'Payroll'!Y429,'Payroll'!Y449,'Payroll'!Y469,'Payroll'!Y489,'Payroll'!Y509,'Payroll'!Y529,'Payroll'!Y549,'Payroll'!Y569,'Payroll'!Y589,'Payroll'!Y609,'Payroll'!Y629,'Payroll'!Y649,'Payroll'!Y669,'Payroll'!Y689,'Payroll'!Y709,'Payroll'!Y729,'Payroll'!Y749,'Payroll'!Y769,'Payroll'!Y789,'Payroll'!Y809,'Payroll'!Y829,'Payroll'!Y849,'Payroll'!Y869,'Payroll'!Y889,'Payroll'!Y909,'Payroll'!Y929,'Payroll'!Y949,'Payroll'!Y969,'Payroll'!Y989,'Payroll'!Y1009,'Payroll'!Y1029,'Payroll'!Y1049,'Payroll'!Y1069,'Payroll'!Y1089,'Payroll'!Y1109,'Payroll'!Y1129,'Payroll'!Y1149,'Payroll'!Y1169,'Payroll'!Y1189,'Payroll'!Y1209)</f>
        <v>6300</v>
      </c>
      <c r="Z12" s="35">
        <f>SUM('Payroll'!Z29,'Payroll'!Z49,'Payroll'!Z69,'Payroll'!Z89,'Payroll'!Z109,'Payroll'!Z129,'Payroll'!Z149,'Payroll'!Z169,'Payroll'!Z189,'Payroll'!Z209,'Payroll'!Z229,'Payroll'!Z249,'Payroll'!Z269,'Payroll'!Z289,'Payroll'!Z309,'Payroll'!Z329,'Payroll'!Z349,'Payroll'!Z369,'Payroll'!Z389,'Payroll'!Z409,'Payroll'!Z429,'Payroll'!Z449,'Payroll'!Z469,'Payroll'!Z489,'Payroll'!Z509,'Payroll'!Z529,'Payroll'!Z549,'Payroll'!Z569,'Payroll'!Z589,'Payroll'!Z609,'Payroll'!Z629,'Payroll'!Z649,'Payroll'!Z669,'Payroll'!Z689,'Payroll'!Z709,'Payroll'!Z729,'Payroll'!Z749,'Payroll'!Z769,'Payroll'!Z789,'Payroll'!Z809,'Payroll'!Z829,'Payroll'!Z849,'Payroll'!Z869,'Payroll'!Z889,'Payroll'!Z909,'Payroll'!Z929,'Payroll'!Z949,'Payroll'!Z969,'Payroll'!Z989,'Payroll'!Z1009,'Payroll'!Z1029,'Payroll'!Z1049,'Payroll'!Z1069,'Payroll'!Z1089,'Payroll'!Z1109,'Payroll'!Z1129,'Payroll'!Z1149,'Payroll'!Z1169,'Payroll'!Z1189,'Payroll'!Z1209)</f>
        <v>6750</v>
      </c>
      <c r="AA12" s="35">
        <f>SUM('Payroll'!AA29,'Payroll'!AA49,'Payroll'!AA69,'Payroll'!AA89,'Payroll'!AA109,'Payroll'!AA129,'Payroll'!AA149,'Payroll'!AA169,'Payroll'!AA189,'Payroll'!AA209,'Payroll'!AA229,'Payroll'!AA249,'Payroll'!AA269,'Payroll'!AA289,'Payroll'!AA309,'Payroll'!AA329,'Payroll'!AA349,'Payroll'!AA369,'Payroll'!AA389,'Payroll'!AA409,'Payroll'!AA429,'Payroll'!AA449,'Payroll'!AA469,'Payroll'!AA489,'Payroll'!AA509,'Payroll'!AA529,'Payroll'!AA549,'Payroll'!AA569,'Payroll'!AA589,'Payroll'!AA609,'Payroll'!AA629,'Payroll'!AA649,'Payroll'!AA669,'Payroll'!AA689,'Payroll'!AA709,'Payroll'!AA729,'Payroll'!AA749,'Payroll'!AA769,'Payroll'!AA789,'Payroll'!AA809,'Payroll'!AA829,'Payroll'!AA849,'Payroll'!AA869,'Payroll'!AA889,'Payroll'!AA909,'Payroll'!AA929,'Payroll'!AA949,'Payroll'!AA969,'Payroll'!AA989,'Payroll'!AA1009,'Payroll'!AA1029,'Payroll'!AA1049,'Payroll'!AA1069,'Payroll'!AA1089,'Payroll'!AA1109,'Payroll'!AA1129,'Payroll'!AA1149,'Payroll'!AA1169,'Payroll'!AA1189,'Payroll'!AA1209)</f>
        <v>6750</v>
      </c>
      <c r="AB12" s="35">
        <f>SUM('Payroll'!AB29,'Payroll'!AB49,'Payroll'!AB69,'Payroll'!AB89,'Payroll'!AB109,'Payroll'!AB129,'Payroll'!AB149,'Payroll'!AB169,'Payroll'!AB189,'Payroll'!AB209,'Payroll'!AB229,'Payroll'!AB249,'Payroll'!AB269,'Payroll'!AB289,'Payroll'!AB309,'Payroll'!AB329,'Payroll'!AB349,'Payroll'!AB369,'Payroll'!AB389,'Payroll'!AB409,'Payroll'!AB429,'Payroll'!AB449,'Payroll'!AB469,'Payroll'!AB489,'Payroll'!AB509,'Payroll'!AB529,'Payroll'!AB549,'Payroll'!AB569,'Payroll'!AB589,'Payroll'!AB609,'Payroll'!AB629,'Payroll'!AB649,'Payroll'!AB669,'Payroll'!AB689,'Payroll'!AB709,'Payroll'!AB729,'Payroll'!AB749,'Payroll'!AB769,'Payroll'!AB789,'Payroll'!AB809,'Payroll'!AB829,'Payroll'!AB849,'Payroll'!AB869,'Payroll'!AB889,'Payroll'!AB909,'Payroll'!AB929,'Payroll'!AB949,'Payroll'!AB969,'Payroll'!AB989,'Payroll'!AB1009,'Payroll'!AB1029,'Payroll'!AB1049,'Payroll'!AB1069,'Payroll'!AB1089,'Payroll'!AB1109,'Payroll'!AB1129,'Payroll'!AB1149,'Payroll'!AB1169,'Payroll'!AB1189,'Payroll'!AB1209)</f>
        <v>6750</v>
      </c>
      <c r="AC12" s="35">
        <f>SUM('Payroll'!AC29,'Payroll'!AC49,'Payroll'!AC69,'Payroll'!AC89,'Payroll'!AC109,'Payroll'!AC129,'Payroll'!AC149,'Payroll'!AC169,'Payroll'!AC189,'Payroll'!AC209,'Payroll'!AC229,'Payroll'!AC249,'Payroll'!AC269,'Payroll'!AC289,'Payroll'!AC309,'Payroll'!AC329,'Payroll'!AC349,'Payroll'!AC369,'Payroll'!AC389,'Payroll'!AC409,'Payroll'!AC429,'Payroll'!AC449,'Payroll'!AC469,'Payroll'!AC489,'Payroll'!AC509,'Payroll'!AC529,'Payroll'!AC549,'Payroll'!AC569,'Payroll'!AC589,'Payroll'!AC609,'Payroll'!AC629,'Payroll'!AC649,'Payroll'!AC669,'Payroll'!AC689,'Payroll'!AC709,'Payroll'!AC729,'Payroll'!AC749,'Payroll'!AC769,'Payroll'!AC789,'Payroll'!AC809,'Payroll'!AC829,'Payroll'!AC849,'Payroll'!AC869,'Payroll'!AC889,'Payroll'!AC909,'Payroll'!AC929,'Payroll'!AC949,'Payroll'!AC969,'Payroll'!AC989,'Payroll'!AC1009,'Payroll'!AC1029,'Payroll'!AC1049,'Payroll'!AC1069,'Payroll'!AC1089,'Payroll'!AC1109,'Payroll'!AC1129,'Payroll'!AC1149,'Payroll'!AC1169,'Payroll'!AC1189,'Payroll'!AC1209)</f>
        <v>6750</v>
      </c>
      <c r="AD12" s="35">
        <f>SUM('Payroll'!AD29,'Payroll'!AD49,'Payroll'!AD69,'Payroll'!AD89,'Payroll'!AD109,'Payroll'!AD129,'Payroll'!AD149,'Payroll'!AD169,'Payroll'!AD189,'Payroll'!AD209,'Payroll'!AD229,'Payroll'!AD249,'Payroll'!AD269,'Payroll'!AD289,'Payroll'!AD309,'Payroll'!AD329,'Payroll'!AD349,'Payroll'!AD369,'Payroll'!AD389,'Payroll'!AD409,'Payroll'!AD429,'Payroll'!AD449,'Payroll'!AD469,'Payroll'!AD489,'Payroll'!AD509,'Payroll'!AD529,'Payroll'!AD549,'Payroll'!AD569,'Payroll'!AD589,'Payroll'!AD609,'Payroll'!AD629,'Payroll'!AD649,'Payroll'!AD669,'Payroll'!AD689,'Payroll'!AD709,'Payroll'!AD729,'Payroll'!AD749,'Payroll'!AD769,'Payroll'!AD789,'Payroll'!AD809,'Payroll'!AD829,'Payroll'!AD849,'Payroll'!AD869,'Payroll'!AD889,'Payroll'!AD909,'Payroll'!AD929,'Payroll'!AD949,'Payroll'!AD969,'Payroll'!AD989,'Payroll'!AD1009,'Payroll'!AD1029,'Payroll'!AD1049,'Payroll'!AD1069,'Payroll'!AD1089,'Payroll'!AD1109,'Payroll'!AD1129,'Payroll'!AD1149,'Payroll'!AD1169,'Payroll'!AD1189,'Payroll'!AD1209)</f>
        <v>6750</v>
      </c>
      <c r="AE12" s="35">
        <f>SUM('Payroll'!AE29,'Payroll'!AE49,'Payroll'!AE69,'Payroll'!AE89,'Payroll'!AE109,'Payroll'!AE129,'Payroll'!AE149,'Payroll'!AE169,'Payroll'!AE189,'Payroll'!AE209,'Payroll'!AE229,'Payroll'!AE249,'Payroll'!AE269,'Payroll'!AE289,'Payroll'!AE309,'Payroll'!AE329,'Payroll'!AE349,'Payroll'!AE369,'Payroll'!AE389,'Payroll'!AE409,'Payroll'!AE429,'Payroll'!AE449,'Payroll'!AE469,'Payroll'!AE489,'Payroll'!AE509,'Payroll'!AE529,'Payroll'!AE549,'Payroll'!AE569,'Payroll'!AE589,'Payroll'!AE609,'Payroll'!AE629,'Payroll'!AE649,'Payroll'!AE669,'Payroll'!AE689,'Payroll'!AE709,'Payroll'!AE729,'Payroll'!AE749,'Payroll'!AE769,'Payroll'!AE789,'Payroll'!AE809,'Payroll'!AE829,'Payroll'!AE849,'Payroll'!AE869,'Payroll'!AE889,'Payroll'!AE909,'Payroll'!AE929,'Payroll'!AE949,'Payroll'!AE969,'Payroll'!AE989,'Payroll'!AE1009,'Payroll'!AE1029,'Payroll'!AE1049,'Payroll'!AE1069,'Payroll'!AE1089,'Payroll'!AE1109,'Payroll'!AE1129,'Payroll'!AE1149,'Payroll'!AE1169,'Payroll'!AE1189,'Payroll'!AE1209)</f>
        <v>7200</v>
      </c>
      <c r="AF12" s="35">
        <f>SUM('Payroll'!AF29,'Payroll'!AF49,'Payroll'!AF69,'Payroll'!AF89,'Payroll'!AF109,'Payroll'!AF129,'Payroll'!AF149,'Payroll'!AF169,'Payroll'!AF189,'Payroll'!AF209,'Payroll'!AF229,'Payroll'!AF249,'Payroll'!AF269,'Payroll'!AF289,'Payroll'!AF309,'Payroll'!AF329,'Payroll'!AF349,'Payroll'!AF369,'Payroll'!AF389,'Payroll'!AF409,'Payroll'!AF429,'Payroll'!AF449,'Payroll'!AF469,'Payroll'!AF489,'Payroll'!AF509,'Payroll'!AF529,'Payroll'!AF549,'Payroll'!AF569,'Payroll'!AF589,'Payroll'!AF609,'Payroll'!AF629,'Payroll'!AF649,'Payroll'!AF669,'Payroll'!AF689,'Payroll'!AF709,'Payroll'!AF729,'Payroll'!AF749,'Payroll'!AF769,'Payroll'!AF789,'Payroll'!AF809,'Payroll'!AF829,'Payroll'!AF849,'Payroll'!AF869,'Payroll'!AF889,'Payroll'!AF909,'Payroll'!AF929,'Payroll'!AF949,'Payroll'!AF969,'Payroll'!AF989,'Payroll'!AF1009,'Payroll'!AF1029,'Payroll'!AF1049,'Payroll'!AF1069,'Payroll'!AF1089,'Payroll'!AF1109,'Payroll'!AF1129,'Payroll'!AF1149,'Payroll'!AF1169,'Payroll'!AF1189,'Payroll'!AF1209)</f>
        <v>7200</v>
      </c>
      <c r="AG12" s="35">
        <f>SUM('Payroll'!AG29,'Payroll'!AG49,'Payroll'!AG69,'Payroll'!AG89,'Payroll'!AG109,'Payroll'!AG129,'Payroll'!AG149,'Payroll'!AG169,'Payroll'!AG189,'Payroll'!AG209,'Payroll'!AG229,'Payroll'!AG249,'Payroll'!AG269,'Payroll'!AG289,'Payroll'!AG309,'Payroll'!AG329,'Payroll'!AG349,'Payroll'!AG369,'Payroll'!AG389,'Payroll'!AG409,'Payroll'!AG429,'Payroll'!AG449,'Payroll'!AG469,'Payroll'!AG489,'Payroll'!AG509,'Payroll'!AG529,'Payroll'!AG549,'Payroll'!AG569,'Payroll'!AG589,'Payroll'!AG609,'Payroll'!AG629,'Payroll'!AG649,'Payroll'!AG669,'Payroll'!AG689,'Payroll'!AG709,'Payroll'!AG729,'Payroll'!AG749,'Payroll'!AG769,'Payroll'!AG789,'Payroll'!AG809,'Payroll'!AG829,'Payroll'!AG849,'Payroll'!AG869,'Payroll'!AG889,'Payroll'!AG909,'Payroll'!AG929,'Payroll'!AG949,'Payroll'!AG969,'Payroll'!AG989,'Payroll'!AG1009,'Payroll'!AG1029,'Payroll'!AG1049,'Payroll'!AG1069,'Payroll'!AG1089,'Payroll'!AG1109,'Payroll'!AG1129,'Payroll'!AG1149,'Payroll'!AG1169,'Payroll'!AG1189,'Payroll'!AG1209)</f>
        <v>7200</v>
      </c>
      <c r="AH12" s="35">
        <f>SUM('Payroll'!AH29,'Payroll'!AH49,'Payroll'!AH69,'Payroll'!AH89,'Payroll'!AH109,'Payroll'!AH129,'Payroll'!AH149,'Payroll'!AH169,'Payroll'!AH189,'Payroll'!AH209,'Payroll'!AH229,'Payroll'!AH249,'Payroll'!AH269,'Payroll'!AH289,'Payroll'!AH309,'Payroll'!AH329,'Payroll'!AH349,'Payroll'!AH369,'Payroll'!AH389,'Payroll'!AH409,'Payroll'!AH429,'Payroll'!AH449,'Payroll'!AH469,'Payroll'!AH489,'Payroll'!AH509,'Payroll'!AH529,'Payroll'!AH549,'Payroll'!AH569,'Payroll'!AH589,'Payroll'!AH609,'Payroll'!AH629,'Payroll'!AH649,'Payroll'!AH669,'Payroll'!AH689,'Payroll'!AH709,'Payroll'!AH729,'Payroll'!AH749,'Payroll'!AH769,'Payroll'!AH789,'Payroll'!AH809,'Payroll'!AH829,'Payroll'!AH849,'Payroll'!AH869,'Payroll'!AH889,'Payroll'!AH909,'Payroll'!AH929,'Payroll'!AH949,'Payroll'!AH969,'Payroll'!AH989,'Payroll'!AH1009,'Payroll'!AH1029,'Payroll'!AH1049,'Payroll'!AH1069,'Payroll'!AH1089,'Payroll'!AH1109,'Payroll'!AH1129,'Payroll'!AH1149,'Payroll'!AH1169,'Payroll'!AH1189,'Payroll'!AH1209)</f>
        <v>7200</v>
      </c>
      <c r="AI12" s="35">
        <f>SUM('Payroll'!AI29,'Payroll'!AI49,'Payroll'!AI69,'Payroll'!AI89,'Payroll'!AI109,'Payroll'!AI129,'Payroll'!AI149,'Payroll'!AI169,'Payroll'!AI189,'Payroll'!AI209,'Payroll'!AI229,'Payroll'!AI249,'Payroll'!AI269,'Payroll'!AI289,'Payroll'!AI309,'Payroll'!AI329,'Payroll'!AI349,'Payroll'!AI369,'Payroll'!AI389,'Payroll'!AI409,'Payroll'!AI429,'Payroll'!AI449,'Payroll'!AI469,'Payroll'!AI489,'Payroll'!AI509,'Payroll'!AI529,'Payroll'!AI549,'Payroll'!AI569,'Payroll'!AI589,'Payroll'!AI609,'Payroll'!AI629,'Payroll'!AI649,'Payroll'!AI669,'Payroll'!AI689,'Payroll'!AI709,'Payroll'!AI729,'Payroll'!AI749,'Payroll'!AI769,'Payroll'!AI789,'Payroll'!AI809,'Payroll'!AI829,'Payroll'!AI849,'Payroll'!AI869,'Payroll'!AI889,'Payroll'!AI909,'Payroll'!AI929,'Payroll'!AI949,'Payroll'!AI969,'Payroll'!AI989,'Payroll'!AI1009,'Payroll'!AI1029,'Payroll'!AI1049,'Payroll'!AI1069,'Payroll'!AI1089,'Payroll'!AI1109,'Payroll'!AI1129,'Payroll'!AI1149,'Payroll'!AI1169,'Payroll'!AI1189,'Payroll'!AI1209)</f>
        <v>7200</v>
      </c>
      <c r="AJ12" s="35">
        <f>SUM('Payroll'!AJ29,'Payroll'!AJ49,'Payroll'!AJ69,'Payroll'!AJ89,'Payroll'!AJ109,'Payroll'!AJ129,'Payroll'!AJ149,'Payroll'!AJ169,'Payroll'!AJ189,'Payroll'!AJ209,'Payroll'!AJ229,'Payroll'!AJ249,'Payroll'!AJ269,'Payroll'!AJ289,'Payroll'!AJ309,'Payroll'!AJ329,'Payroll'!AJ349,'Payroll'!AJ369,'Payroll'!AJ389,'Payroll'!AJ409,'Payroll'!AJ429,'Payroll'!AJ449,'Payroll'!AJ469,'Payroll'!AJ489,'Payroll'!AJ509,'Payroll'!AJ529,'Payroll'!AJ549,'Payroll'!AJ569,'Payroll'!AJ589,'Payroll'!AJ609,'Payroll'!AJ629,'Payroll'!AJ649,'Payroll'!AJ669,'Payroll'!AJ689,'Payroll'!AJ709,'Payroll'!AJ729,'Payroll'!AJ749,'Payroll'!AJ769,'Payroll'!AJ789,'Payroll'!AJ809,'Payroll'!AJ829,'Payroll'!AJ849,'Payroll'!AJ869,'Payroll'!AJ889,'Payroll'!AJ909,'Payroll'!AJ929,'Payroll'!AJ949,'Payroll'!AJ969,'Payroll'!AJ989,'Payroll'!AJ1009,'Payroll'!AJ1029,'Payroll'!AJ1049,'Payroll'!AJ1069,'Payroll'!AJ1089,'Payroll'!AJ1109,'Payroll'!AJ1129,'Payroll'!AJ1149,'Payroll'!AJ1169,'Payroll'!AJ1189,'Payroll'!AJ1209)</f>
        <v>7200</v>
      </c>
      <c r="AK12" s="35">
        <f>SUM('Payroll'!AK29,'Payroll'!AK49,'Payroll'!AK69,'Payroll'!AK89,'Payroll'!AK109,'Payroll'!AK129,'Payroll'!AK149,'Payroll'!AK169,'Payroll'!AK189,'Payroll'!AK209,'Payroll'!AK229,'Payroll'!AK249,'Payroll'!AK269,'Payroll'!AK289,'Payroll'!AK309,'Payroll'!AK329,'Payroll'!AK349,'Payroll'!AK369,'Payroll'!AK389,'Payroll'!AK409,'Payroll'!AK429,'Payroll'!AK449,'Payroll'!AK469,'Payroll'!AK489,'Payroll'!AK509,'Payroll'!AK529,'Payroll'!AK549,'Payroll'!AK569,'Payroll'!AK589,'Payroll'!AK609,'Payroll'!AK629,'Payroll'!AK649,'Payroll'!AK669,'Payroll'!AK689,'Payroll'!AK709,'Payroll'!AK729,'Payroll'!AK749,'Payroll'!AK769,'Payroll'!AK789,'Payroll'!AK809,'Payroll'!AK829,'Payroll'!AK849,'Payroll'!AK869,'Payroll'!AK889,'Payroll'!AK909,'Payroll'!AK929,'Payroll'!AK949,'Payroll'!AK969,'Payroll'!AK989,'Payroll'!AK1009,'Payroll'!AK1029,'Payroll'!AK1049,'Payroll'!AK1069,'Payroll'!AK1089,'Payroll'!AK1109,'Payroll'!AK1129,'Payroll'!AK1149,'Payroll'!AK1169,'Payroll'!AK1189,'Payroll'!AK1209)</f>
        <v>7200</v>
      </c>
      <c r="AL12" s="35">
        <f>SUM('Payroll'!AL29,'Payroll'!AL49,'Payroll'!AL69,'Payroll'!AL89,'Payroll'!AL109,'Payroll'!AL129,'Payroll'!AL149,'Payroll'!AL169,'Payroll'!AL189,'Payroll'!AL209,'Payroll'!AL229,'Payroll'!AL249,'Payroll'!AL269,'Payroll'!AL289,'Payroll'!AL309,'Payroll'!AL329,'Payroll'!AL349,'Payroll'!AL369,'Payroll'!AL389,'Payroll'!AL409,'Payroll'!AL429,'Payroll'!AL449,'Payroll'!AL469,'Payroll'!AL489,'Payroll'!AL509,'Payroll'!AL529,'Payroll'!AL549,'Payroll'!AL569,'Payroll'!AL589,'Payroll'!AL609,'Payroll'!AL629,'Payroll'!AL649,'Payroll'!AL669,'Payroll'!AL689,'Payroll'!AL709,'Payroll'!AL729,'Payroll'!AL749,'Payroll'!AL769,'Payroll'!AL789,'Payroll'!AL809,'Payroll'!AL829,'Payroll'!AL849,'Payroll'!AL869,'Payroll'!AL889,'Payroll'!AL909,'Payroll'!AL929,'Payroll'!AL949,'Payroll'!AL969,'Payroll'!AL989,'Payroll'!AL1009,'Payroll'!AL1029,'Payroll'!AL1049,'Payroll'!AL1069,'Payroll'!AL1089,'Payroll'!AL1109,'Payroll'!AL1129,'Payroll'!AL1149,'Payroll'!AL1169,'Payroll'!AL1189,'Payroll'!AL1209)</f>
        <v>7200</v>
      </c>
      <c r="AM12" s="35">
        <f>SUM('Payroll'!AM29,'Payroll'!AM49,'Payroll'!AM69,'Payroll'!AM89,'Payroll'!AM109,'Payroll'!AM129,'Payroll'!AM149,'Payroll'!AM169,'Payroll'!AM189,'Payroll'!AM209,'Payroll'!AM229,'Payroll'!AM249,'Payroll'!AM269,'Payroll'!AM289,'Payroll'!AM309,'Payroll'!AM329,'Payroll'!AM349,'Payroll'!AM369,'Payroll'!AM389,'Payroll'!AM409,'Payroll'!AM429,'Payroll'!AM449,'Payroll'!AM469,'Payroll'!AM489,'Payroll'!AM509,'Payroll'!AM529,'Payroll'!AM549,'Payroll'!AM569,'Payroll'!AM589,'Payroll'!AM609,'Payroll'!AM629,'Payroll'!AM649,'Payroll'!AM669,'Payroll'!AM689,'Payroll'!AM709,'Payroll'!AM729,'Payroll'!AM749,'Payroll'!AM769,'Payroll'!AM789,'Payroll'!AM809,'Payroll'!AM829,'Payroll'!AM849,'Payroll'!AM869,'Payroll'!AM889,'Payroll'!AM909,'Payroll'!AM929,'Payroll'!AM949,'Payroll'!AM969,'Payroll'!AM989,'Payroll'!AM1009,'Payroll'!AM1029,'Payroll'!AM1049,'Payroll'!AM1069,'Payroll'!AM1089,'Payroll'!AM1109,'Payroll'!AM1129,'Payroll'!AM1149,'Payroll'!AM1169,'Payroll'!AM1189,'Payroll'!AM1209)</f>
        <v>7200</v>
      </c>
      <c r="AN12" s="35">
        <f>SUM('Payroll'!AN29,'Payroll'!AN49,'Payroll'!AN69,'Payroll'!AN89,'Payroll'!AN109,'Payroll'!AN129,'Payroll'!AN149,'Payroll'!AN169,'Payroll'!AN189,'Payroll'!AN209,'Payroll'!AN229,'Payroll'!AN249,'Payroll'!AN269,'Payroll'!AN289,'Payroll'!AN309,'Payroll'!AN329,'Payroll'!AN349,'Payroll'!AN369,'Payroll'!AN389,'Payroll'!AN409,'Payroll'!AN429,'Payroll'!AN449,'Payroll'!AN469,'Payroll'!AN489,'Payroll'!AN509,'Payroll'!AN529,'Payroll'!AN549,'Payroll'!AN569,'Payroll'!AN589,'Payroll'!AN609,'Payroll'!AN629,'Payroll'!AN649,'Payroll'!AN669,'Payroll'!AN689,'Payroll'!AN709,'Payroll'!AN729,'Payroll'!AN749,'Payroll'!AN769,'Payroll'!AN789,'Payroll'!AN809,'Payroll'!AN829,'Payroll'!AN849,'Payroll'!AN869,'Payroll'!AN889,'Payroll'!AN909,'Payroll'!AN929,'Payroll'!AN949,'Payroll'!AN969,'Payroll'!AN989,'Payroll'!AN1009,'Payroll'!AN1029,'Payroll'!AN1049,'Payroll'!AN1069,'Payroll'!AN1089,'Payroll'!AN1109,'Payroll'!AN1129,'Payroll'!AN1149,'Payroll'!AN1169,'Payroll'!AN1189,'Payroll'!AN1209)</f>
        <v>7200</v>
      </c>
      <c r="AO12" s="35">
        <f>SUM('Payroll'!AO29,'Payroll'!AO49,'Payroll'!AO69,'Payroll'!AO89,'Payroll'!AO109,'Payroll'!AO129,'Payroll'!AO149,'Payroll'!AO169,'Payroll'!AO189,'Payroll'!AO209,'Payroll'!AO229,'Payroll'!AO249,'Payroll'!AO269,'Payroll'!AO289,'Payroll'!AO309,'Payroll'!AO329,'Payroll'!AO349,'Payroll'!AO369,'Payroll'!AO389,'Payroll'!AO409,'Payroll'!AO429,'Payroll'!AO449,'Payroll'!AO469,'Payroll'!AO489,'Payroll'!AO509,'Payroll'!AO529,'Payroll'!AO549,'Payroll'!AO569,'Payroll'!AO589,'Payroll'!AO609,'Payroll'!AO629,'Payroll'!AO649,'Payroll'!AO669,'Payroll'!AO689,'Payroll'!AO709,'Payroll'!AO729,'Payroll'!AO749,'Payroll'!AO769,'Payroll'!AO789,'Payroll'!AO809,'Payroll'!AO829,'Payroll'!AO849,'Payroll'!AO869,'Payroll'!AO889,'Payroll'!AO909,'Payroll'!AO929,'Payroll'!AO949,'Payroll'!AO969,'Payroll'!AO989,'Payroll'!AO1009,'Payroll'!AO1029,'Payroll'!AO1049,'Payroll'!AO1069,'Payroll'!AO1089,'Payroll'!AO1109,'Payroll'!AO1129,'Payroll'!AO1149,'Payroll'!AO1169,'Payroll'!AO1189,'Payroll'!AO1209)</f>
        <v>7200</v>
      </c>
      <c r="AP12" s="35">
        <f>SUM('Payroll'!AP29,'Payroll'!AP49,'Payroll'!AP69,'Payroll'!AP89,'Payroll'!AP109,'Payroll'!AP129,'Payroll'!AP149,'Payroll'!AP169,'Payroll'!AP189,'Payroll'!AP209,'Payroll'!AP229,'Payroll'!AP249,'Payroll'!AP269,'Payroll'!AP289,'Payroll'!AP309,'Payroll'!AP329,'Payroll'!AP349,'Payroll'!AP369,'Payroll'!AP389,'Payroll'!AP409,'Payroll'!AP429,'Payroll'!AP449,'Payroll'!AP469,'Payroll'!AP489,'Payroll'!AP509,'Payroll'!AP529,'Payroll'!AP549,'Payroll'!AP569,'Payroll'!AP589,'Payroll'!AP609,'Payroll'!AP629,'Payroll'!AP649,'Payroll'!AP669,'Payroll'!AP689,'Payroll'!AP709,'Payroll'!AP729,'Payroll'!AP749,'Payroll'!AP769,'Payroll'!AP789,'Payroll'!AP809,'Payroll'!AP829,'Payroll'!AP849,'Payroll'!AP869,'Payroll'!AP889,'Payroll'!AP909,'Payroll'!AP929,'Payroll'!AP949,'Payroll'!AP969,'Payroll'!AP989,'Payroll'!AP1009,'Payroll'!AP1029,'Payroll'!AP1049,'Payroll'!AP1069,'Payroll'!AP1089,'Payroll'!AP1109,'Payroll'!AP1129,'Payroll'!AP1149,'Payroll'!AP1169,'Payroll'!AP1189,'Payroll'!AP1209)</f>
        <v>7200</v>
      </c>
      <c r="AQ12" s="35">
        <f>SUM('Payroll'!AQ29,'Payroll'!AQ49,'Payroll'!AQ69,'Payroll'!AQ89,'Payroll'!AQ109,'Payroll'!AQ129,'Payroll'!AQ149,'Payroll'!AQ169,'Payroll'!AQ189,'Payroll'!AQ209,'Payroll'!AQ229,'Payroll'!AQ249,'Payroll'!AQ269,'Payroll'!AQ289,'Payroll'!AQ309,'Payroll'!AQ329,'Payroll'!AQ349,'Payroll'!AQ369,'Payroll'!AQ389,'Payroll'!AQ409,'Payroll'!AQ429,'Payroll'!AQ449,'Payroll'!AQ469,'Payroll'!AQ489,'Payroll'!AQ509,'Payroll'!AQ529,'Payroll'!AQ549,'Payroll'!AQ569,'Payroll'!AQ589,'Payroll'!AQ609,'Payroll'!AQ629,'Payroll'!AQ649,'Payroll'!AQ669,'Payroll'!AQ689,'Payroll'!AQ709,'Payroll'!AQ729,'Payroll'!AQ749,'Payroll'!AQ769,'Payroll'!AQ789,'Payroll'!AQ809,'Payroll'!AQ829,'Payroll'!AQ849,'Payroll'!AQ869,'Payroll'!AQ889,'Payroll'!AQ909,'Payroll'!AQ929,'Payroll'!AQ949,'Payroll'!AQ969,'Payroll'!AQ989,'Payroll'!AQ1009,'Payroll'!AQ1029,'Payroll'!AQ1049,'Payroll'!AQ1069,'Payroll'!AQ1089,'Payroll'!AQ1109,'Payroll'!AQ1129,'Payroll'!AQ1149,'Payroll'!AQ1169,'Payroll'!AQ1189,'Payroll'!AQ1209)</f>
        <v>7200</v>
      </c>
      <c r="AR12" s="35">
        <f>SUM('Payroll'!AR29,'Payroll'!AR49,'Payroll'!AR69,'Payroll'!AR89,'Payroll'!AR109,'Payroll'!AR129,'Payroll'!AR149,'Payroll'!AR169,'Payroll'!AR189,'Payroll'!AR209,'Payroll'!AR229,'Payroll'!AR249,'Payroll'!AR269,'Payroll'!AR289,'Payroll'!AR309,'Payroll'!AR329,'Payroll'!AR349,'Payroll'!AR369,'Payroll'!AR389,'Payroll'!AR409,'Payroll'!AR429,'Payroll'!AR449,'Payroll'!AR469,'Payroll'!AR489,'Payroll'!AR509,'Payroll'!AR529,'Payroll'!AR549,'Payroll'!AR569,'Payroll'!AR589,'Payroll'!AR609,'Payroll'!AR629,'Payroll'!AR649,'Payroll'!AR669,'Payroll'!AR689,'Payroll'!AR709,'Payroll'!AR729,'Payroll'!AR749,'Payroll'!AR769,'Payroll'!AR789,'Payroll'!AR809,'Payroll'!AR829,'Payroll'!AR849,'Payroll'!AR869,'Payroll'!AR889,'Payroll'!AR909,'Payroll'!AR929,'Payroll'!AR949,'Payroll'!AR969,'Payroll'!AR989,'Payroll'!AR1009,'Payroll'!AR1029,'Payroll'!AR1049,'Payroll'!AR1069,'Payroll'!AR1089,'Payroll'!AR1109,'Payroll'!AR1129,'Payroll'!AR1149,'Payroll'!AR1169,'Payroll'!AR1189,'Payroll'!AR1209)</f>
        <v>7200</v>
      </c>
      <c r="AS12" s="35">
        <f>SUM('Payroll'!AS29,'Payroll'!AS49,'Payroll'!AS69,'Payroll'!AS89,'Payroll'!AS109,'Payroll'!AS129,'Payroll'!AS149,'Payroll'!AS169,'Payroll'!AS189,'Payroll'!AS209,'Payroll'!AS229,'Payroll'!AS249,'Payroll'!AS269,'Payroll'!AS289,'Payroll'!AS309,'Payroll'!AS329,'Payroll'!AS349,'Payroll'!AS369,'Payroll'!AS389,'Payroll'!AS409,'Payroll'!AS429,'Payroll'!AS449,'Payroll'!AS469,'Payroll'!AS489,'Payroll'!AS509,'Payroll'!AS529,'Payroll'!AS549,'Payroll'!AS569,'Payroll'!AS589,'Payroll'!AS609,'Payroll'!AS629,'Payroll'!AS649,'Payroll'!AS669,'Payroll'!AS689,'Payroll'!AS709,'Payroll'!AS729,'Payroll'!AS749,'Payroll'!AS769,'Payroll'!AS789,'Payroll'!AS809,'Payroll'!AS829,'Payroll'!AS849,'Payroll'!AS869,'Payroll'!AS889,'Payroll'!AS909,'Payroll'!AS929,'Payroll'!AS949,'Payroll'!AS969,'Payroll'!AS989,'Payroll'!AS1009,'Payroll'!AS1029,'Payroll'!AS1049,'Payroll'!AS1069,'Payroll'!AS1089,'Payroll'!AS1109,'Payroll'!AS1129,'Payroll'!AS1149,'Payroll'!AS1169,'Payroll'!AS1189,'Payroll'!AS1209)</f>
        <v>7200</v>
      </c>
      <c r="AT12" s="35">
        <f>SUM('Payroll'!AT29,'Payroll'!AT49,'Payroll'!AT69,'Payroll'!AT89,'Payroll'!AT109,'Payroll'!AT129,'Payroll'!AT149,'Payroll'!AT169,'Payroll'!AT189,'Payroll'!AT209,'Payroll'!AT229,'Payroll'!AT249,'Payroll'!AT269,'Payroll'!AT289,'Payroll'!AT309,'Payroll'!AT329,'Payroll'!AT349,'Payroll'!AT369,'Payroll'!AT389,'Payroll'!AT409,'Payroll'!AT429,'Payroll'!AT449,'Payroll'!AT469,'Payroll'!AT489,'Payroll'!AT509,'Payroll'!AT529,'Payroll'!AT549,'Payroll'!AT569,'Payroll'!AT589,'Payroll'!AT609,'Payroll'!AT629,'Payroll'!AT649,'Payroll'!AT669,'Payroll'!AT689,'Payroll'!AT709,'Payroll'!AT729,'Payroll'!AT749,'Payroll'!AT769,'Payroll'!AT789,'Payroll'!AT809,'Payroll'!AT829,'Payroll'!AT849,'Payroll'!AT869,'Payroll'!AT889,'Payroll'!AT909,'Payroll'!AT929,'Payroll'!AT949,'Payroll'!AT969,'Payroll'!AT989,'Payroll'!AT1009,'Payroll'!AT1029,'Payroll'!AT1049,'Payroll'!AT1069,'Payroll'!AT1089,'Payroll'!AT1109,'Payroll'!AT1129,'Payroll'!AT1149,'Payroll'!AT1169,'Payroll'!AT1189,'Payroll'!AT1209)</f>
        <v>7200</v>
      </c>
      <c r="AU12" s="35">
        <f>SUM('Payroll'!AU29,'Payroll'!AU49,'Payroll'!AU69,'Payroll'!AU89,'Payroll'!AU109,'Payroll'!AU129,'Payroll'!AU149,'Payroll'!AU169,'Payroll'!AU189,'Payroll'!AU209,'Payroll'!AU229,'Payroll'!AU249,'Payroll'!AU269,'Payroll'!AU289,'Payroll'!AU309,'Payroll'!AU329,'Payroll'!AU349,'Payroll'!AU369,'Payroll'!AU389,'Payroll'!AU409,'Payroll'!AU429,'Payroll'!AU449,'Payroll'!AU469,'Payroll'!AU489,'Payroll'!AU509,'Payroll'!AU529,'Payroll'!AU549,'Payroll'!AU569,'Payroll'!AU589,'Payroll'!AU609,'Payroll'!AU629,'Payroll'!AU649,'Payroll'!AU669,'Payroll'!AU689,'Payroll'!AU709,'Payroll'!AU729,'Payroll'!AU749,'Payroll'!AU769,'Payroll'!AU789,'Payroll'!AU809,'Payroll'!AU829,'Payroll'!AU849,'Payroll'!AU869,'Payroll'!AU889,'Payroll'!AU909,'Payroll'!AU929,'Payroll'!AU949,'Payroll'!AU969,'Payroll'!AU989,'Payroll'!AU1009,'Payroll'!AU1029,'Payroll'!AU1049,'Payroll'!AU1069,'Payroll'!AU1089,'Payroll'!AU1109,'Payroll'!AU1129,'Payroll'!AU1149,'Payroll'!AU1169,'Payroll'!AU1189,'Payroll'!AU1209)</f>
        <v>7200</v>
      </c>
      <c r="AV12" s="35">
        <f>SUM('Payroll'!AV29,'Payroll'!AV49,'Payroll'!AV69,'Payroll'!AV89,'Payroll'!AV109,'Payroll'!AV129,'Payroll'!AV149,'Payroll'!AV169,'Payroll'!AV189,'Payroll'!AV209,'Payroll'!AV229,'Payroll'!AV249,'Payroll'!AV269,'Payroll'!AV289,'Payroll'!AV309,'Payroll'!AV329,'Payroll'!AV349,'Payroll'!AV369,'Payroll'!AV389,'Payroll'!AV409,'Payroll'!AV429,'Payroll'!AV449,'Payroll'!AV469,'Payroll'!AV489,'Payroll'!AV509,'Payroll'!AV529,'Payroll'!AV549,'Payroll'!AV569,'Payroll'!AV589,'Payroll'!AV609,'Payroll'!AV629,'Payroll'!AV649,'Payroll'!AV669,'Payroll'!AV689,'Payroll'!AV709,'Payroll'!AV729,'Payroll'!AV749,'Payroll'!AV769,'Payroll'!AV789,'Payroll'!AV809,'Payroll'!AV829,'Payroll'!AV849,'Payroll'!AV869,'Payroll'!AV889,'Payroll'!AV909,'Payroll'!AV929,'Payroll'!AV949,'Payroll'!AV969,'Payroll'!AV989,'Payroll'!AV1009,'Payroll'!AV1029,'Payroll'!AV1049,'Payroll'!AV1069,'Payroll'!AV1089,'Payroll'!AV1109,'Payroll'!AV1129,'Payroll'!AV1149,'Payroll'!AV1169,'Payroll'!AV1189,'Payroll'!AV1209)</f>
        <v>7200</v>
      </c>
      <c r="AW12" s="35">
        <f>SUM('Payroll'!AW29,'Payroll'!AW49,'Payroll'!AW69,'Payroll'!AW89,'Payroll'!AW109,'Payroll'!AW129,'Payroll'!AW149,'Payroll'!AW169,'Payroll'!AW189,'Payroll'!AW209,'Payroll'!AW229,'Payroll'!AW249,'Payroll'!AW269,'Payroll'!AW289,'Payroll'!AW309,'Payroll'!AW329,'Payroll'!AW349,'Payroll'!AW369,'Payroll'!AW389,'Payroll'!AW409,'Payroll'!AW429,'Payroll'!AW449,'Payroll'!AW469,'Payroll'!AW489,'Payroll'!AW509,'Payroll'!AW529,'Payroll'!AW549,'Payroll'!AW569,'Payroll'!AW589,'Payroll'!AW609,'Payroll'!AW629,'Payroll'!AW649,'Payroll'!AW669,'Payroll'!AW689,'Payroll'!AW709,'Payroll'!AW729,'Payroll'!AW749,'Payroll'!AW769,'Payroll'!AW789,'Payroll'!AW809,'Payroll'!AW829,'Payroll'!AW849,'Payroll'!AW869,'Payroll'!AW889,'Payroll'!AW909,'Payroll'!AW929,'Payroll'!AW949,'Payroll'!AW969,'Payroll'!AW989,'Payroll'!AW1009,'Payroll'!AW1029,'Payroll'!AW1049,'Payroll'!AW1069,'Payroll'!AW1089,'Payroll'!AW1109,'Payroll'!AW1129,'Payroll'!AW1149,'Payroll'!AW1169,'Payroll'!AW1189,'Payroll'!AW1209)</f>
        <v>7200</v>
      </c>
      <c r="AX12" s="35">
        <f>SUM('Payroll'!AX29,'Payroll'!AX49,'Payroll'!AX69,'Payroll'!AX89,'Payroll'!AX109,'Payroll'!AX129,'Payroll'!AX149,'Payroll'!AX169,'Payroll'!AX189,'Payroll'!AX209,'Payroll'!AX229,'Payroll'!AX249,'Payroll'!AX269,'Payroll'!AX289,'Payroll'!AX309,'Payroll'!AX329,'Payroll'!AX349,'Payroll'!AX369,'Payroll'!AX389,'Payroll'!AX409,'Payroll'!AX429,'Payroll'!AX449,'Payroll'!AX469,'Payroll'!AX489,'Payroll'!AX509,'Payroll'!AX529,'Payroll'!AX549,'Payroll'!AX569,'Payroll'!AX589,'Payroll'!AX609,'Payroll'!AX629,'Payroll'!AX649,'Payroll'!AX669,'Payroll'!AX689,'Payroll'!AX709,'Payroll'!AX729,'Payroll'!AX749,'Payroll'!AX769,'Payroll'!AX789,'Payroll'!AX809,'Payroll'!AX829,'Payroll'!AX849,'Payroll'!AX869,'Payroll'!AX889,'Payroll'!AX909,'Payroll'!AX929,'Payroll'!AX949,'Payroll'!AX969,'Payroll'!AX989,'Payroll'!AX1009,'Payroll'!AX1029,'Payroll'!AX1049,'Payroll'!AX1069,'Payroll'!AX1089,'Payroll'!AX1109,'Payroll'!AX1129,'Payroll'!AX1149,'Payroll'!AX1169,'Payroll'!AX1189,'Payroll'!AX1209)</f>
        <v>7200</v>
      </c>
      <c r="AY12" s="35">
        <f>SUM('Payroll'!AY29,'Payroll'!AY49,'Payroll'!AY69,'Payroll'!AY89,'Payroll'!AY109,'Payroll'!AY129,'Payroll'!AY149,'Payroll'!AY169,'Payroll'!AY189,'Payroll'!AY209,'Payroll'!AY229,'Payroll'!AY249,'Payroll'!AY269,'Payroll'!AY289,'Payroll'!AY309,'Payroll'!AY329,'Payroll'!AY349,'Payroll'!AY369,'Payroll'!AY389,'Payroll'!AY409,'Payroll'!AY429,'Payroll'!AY449,'Payroll'!AY469,'Payroll'!AY489,'Payroll'!AY509,'Payroll'!AY529,'Payroll'!AY549,'Payroll'!AY569,'Payroll'!AY589,'Payroll'!AY609,'Payroll'!AY629,'Payroll'!AY649,'Payroll'!AY669,'Payroll'!AY689,'Payroll'!AY709,'Payroll'!AY729,'Payroll'!AY749,'Payroll'!AY769,'Payroll'!AY789,'Payroll'!AY809,'Payroll'!AY829,'Payroll'!AY849,'Payroll'!AY869,'Payroll'!AY889,'Payroll'!AY909,'Payroll'!AY929,'Payroll'!AY949,'Payroll'!AY969,'Payroll'!AY989,'Payroll'!AY1009,'Payroll'!AY1029,'Payroll'!AY1049,'Payroll'!AY1069,'Payroll'!AY1089,'Payroll'!AY1109,'Payroll'!AY1129,'Payroll'!AY1149,'Payroll'!AY1169,'Payroll'!AY1189,'Payroll'!AY1209)</f>
        <v>7200</v>
      </c>
      <c r="AZ12" s="35">
        <f>SUM('Payroll'!AZ29,'Payroll'!AZ49,'Payroll'!AZ69,'Payroll'!AZ89,'Payroll'!AZ109,'Payroll'!AZ129,'Payroll'!AZ149,'Payroll'!AZ169,'Payroll'!AZ189,'Payroll'!AZ209,'Payroll'!AZ229,'Payroll'!AZ249,'Payroll'!AZ269,'Payroll'!AZ289,'Payroll'!AZ309,'Payroll'!AZ329,'Payroll'!AZ349,'Payroll'!AZ369,'Payroll'!AZ389,'Payroll'!AZ409,'Payroll'!AZ429,'Payroll'!AZ449,'Payroll'!AZ469,'Payroll'!AZ489,'Payroll'!AZ509,'Payroll'!AZ529,'Payroll'!AZ549,'Payroll'!AZ569,'Payroll'!AZ589,'Payroll'!AZ609,'Payroll'!AZ629,'Payroll'!AZ649,'Payroll'!AZ669,'Payroll'!AZ689,'Payroll'!AZ709,'Payroll'!AZ729,'Payroll'!AZ749,'Payroll'!AZ769,'Payroll'!AZ789,'Payroll'!AZ809,'Payroll'!AZ829,'Payroll'!AZ849,'Payroll'!AZ869,'Payroll'!AZ889,'Payroll'!AZ909,'Payroll'!AZ929,'Payroll'!AZ949,'Payroll'!AZ969,'Payroll'!AZ989,'Payroll'!AZ1009,'Payroll'!AZ1029,'Payroll'!AZ1049,'Payroll'!AZ1069,'Payroll'!AZ1089,'Payroll'!AZ1109,'Payroll'!AZ1129,'Payroll'!AZ1149,'Payroll'!AZ1169,'Payroll'!AZ1189,'Payroll'!AZ1209)</f>
        <v>7200</v>
      </c>
      <c r="BA12" s="35">
        <f>SUM('Payroll'!BA29,'Payroll'!BA49,'Payroll'!BA69,'Payroll'!BA89,'Payroll'!BA109,'Payroll'!BA129,'Payroll'!BA149,'Payroll'!BA169,'Payroll'!BA189,'Payroll'!BA209,'Payroll'!BA229,'Payroll'!BA249,'Payroll'!BA269,'Payroll'!BA289,'Payroll'!BA309,'Payroll'!BA329,'Payroll'!BA349,'Payroll'!BA369,'Payroll'!BA389,'Payroll'!BA409,'Payroll'!BA429,'Payroll'!BA449,'Payroll'!BA469,'Payroll'!BA489,'Payroll'!BA509,'Payroll'!BA529,'Payroll'!BA549,'Payroll'!BA569,'Payroll'!BA589,'Payroll'!BA609,'Payroll'!BA629,'Payroll'!BA649,'Payroll'!BA669,'Payroll'!BA689,'Payroll'!BA709,'Payroll'!BA729,'Payroll'!BA749,'Payroll'!BA769,'Payroll'!BA789,'Payroll'!BA809,'Payroll'!BA829,'Payroll'!BA849,'Payroll'!BA869,'Payroll'!BA889,'Payroll'!BA909,'Payroll'!BA929,'Payroll'!BA949,'Payroll'!BA969,'Payroll'!BA989,'Payroll'!BA1009,'Payroll'!BA1029,'Payroll'!BA1049,'Payroll'!BA1069,'Payroll'!BA1089,'Payroll'!BA1109,'Payroll'!BA1129,'Payroll'!BA1149,'Payroll'!BA1169,'Payroll'!BA1189,'Payroll'!BA1209)</f>
        <v>7200</v>
      </c>
      <c r="BB12" s="35">
        <f>SUM('Payroll'!BB29,'Payroll'!BB49,'Payroll'!BB69,'Payroll'!BB89,'Payroll'!BB109,'Payroll'!BB129,'Payroll'!BB149,'Payroll'!BB169,'Payroll'!BB189,'Payroll'!BB209,'Payroll'!BB229,'Payroll'!BB249,'Payroll'!BB269,'Payroll'!BB289,'Payroll'!BB309,'Payroll'!BB329,'Payroll'!BB349,'Payroll'!BB369,'Payroll'!BB389,'Payroll'!BB409,'Payroll'!BB429,'Payroll'!BB449,'Payroll'!BB469,'Payroll'!BB489,'Payroll'!BB509,'Payroll'!BB529,'Payroll'!BB549,'Payroll'!BB569,'Payroll'!BB589,'Payroll'!BB609,'Payroll'!BB629,'Payroll'!BB649,'Payroll'!BB669,'Payroll'!BB689,'Payroll'!BB709,'Payroll'!BB729,'Payroll'!BB749,'Payroll'!BB769,'Payroll'!BB789,'Payroll'!BB809,'Payroll'!BB829,'Payroll'!BB849,'Payroll'!BB869,'Payroll'!BB889,'Payroll'!BB909,'Payroll'!BB929,'Payroll'!BB949,'Payroll'!BB969,'Payroll'!BB989,'Payroll'!BB1009,'Payroll'!BB1029,'Payroll'!BB1049,'Payroll'!BB1069,'Payroll'!BB1089,'Payroll'!BB1109,'Payroll'!BB1129,'Payroll'!BB1149,'Payroll'!BB1169,'Payroll'!BB1189,'Payroll'!BB1209)</f>
        <v>7200</v>
      </c>
      <c r="BC12" s="35">
        <f>SUM('Payroll'!BC29,'Payroll'!BC49,'Payroll'!BC69,'Payroll'!BC89,'Payroll'!BC109,'Payroll'!BC129,'Payroll'!BC149,'Payroll'!BC169,'Payroll'!BC189,'Payroll'!BC209,'Payroll'!BC229,'Payroll'!BC249,'Payroll'!BC269,'Payroll'!BC289,'Payroll'!BC309,'Payroll'!BC329,'Payroll'!BC349,'Payroll'!BC369,'Payroll'!BC389,'Payroll'!BC409,'Payroll'!BC429,'Payroll'!BC449,'Payroll'!BC469,'Payroll'!BC489,'Payroll'!BC509,'Payroll'!BC529,'Payroll'!BC549,'Payroll'!BC569,'Payroll'!BC589,'Payroll'!BC609,'Payroll'!BC629,'Payroll'!BC649,'Payroll'!BC669,'Payroll'!BC689,'Payroll'!BC709,'Payroll'!BC729,'Payroll'!BC749,'Payroll'!BC769,'Payroll'!BC789,'Payroll'!BC809,'Payroll'!BC829,'Payroll'!BC849,'Payroll'!BC869,'Payroll'!BC889,'Payroll'!BC909,'Payroll'!BC929,'Payroll'!BC949,'Payroll'!BC969,'Payroll'!BC989,'Payroll'!BC1009,'Payroll'!BC1029,'Payroll'!BC1049,'Payroll'!BC1069,'Payroll'!BC1089,'Payroll'!BC1109,'Payroll'!BC1129,'Payroll'!BC1149,'Payroll'!BC1169,'Payroll'!BC1189,'Payroll'!BC1209)</f>
        <v>7200</v>
      </c>
      <c r="BD12" s="35">
        <f>SUM('Payroll'!BD29,'Payroll'!BD49,'Payroll'!BD69,'Payroll'!BD89,'Payroll'!BD109,'Payroll'!BD129,'Payroll'!BD149,'Payroll'!BD169,'Payroll'!BD189,'Payroll'!BD209,'Payroll'!BD229,'Payroll'!BD249,'Payroll'!BD269,'Payroll'!BD289,'Payroll'!BD309,'Payroll'!BD329,'Payroll'!BD349,'Payroll'!BD369,'Payroll'!BD389,'Payroll'!BD409,'Payroll'!BD429,'Payroll'!BD449,'Payroll'!BD469,'Payroll'!BD489,'Payroll'!BD509,'Payroll'!BD529,'Payroll'!BD549,'Payroll'!BD569,'Payroll'!BD589,'Payroll'!BD609,'Payroll'!BD629,'Payroll'!BD649,'Payroll'!BD669,'Payroll'!BD689,'Payroll'!BD709,'Payroll'!BD729,'Payroll'!BD749,'Payroll'!BD769,'Payroll'!BD789,'Payroll'!BD809,'Payroll'!BD829,'Payroll'!BD849,'Payroll'!BD869,'Payroll'!BD889,'Payroll'!BD909,'Payroll'!BD929,'Payroll'!BD949,'Payroll'!BD969,'Payroll'!BD989,'Payroll'!BD1009,'Payroll'!BD1029,'Payroll'!BD1049,'Payroll'!BD1069,'Payroll'!BD1089,'Payroll'!BD1109,'Payroll'!BD1129,'Payroll'!BD1149,'Payroll'!BD1169,'Payroll'!BD1189,'Payroll'!BD1209)</f>
        <v>7200</v>
      </c>
      <c r="BE12" s="35">
        <f>SUM('Payroll'!BE29,'Payroll'!BE49,'Payroll'!BE69,'Payroll'!BE89,'Payroll'!BE109,'Payroll'!BE129,'Payroll'!BE149,'Payroll'!BE169,'Payroll'!BE189,'Payroll'!BE209,'Payroll'!BE229,'Payroll'!BE249,'Payroll'!BE269,'Payroll'!BE289,'Payroll'!BE309,'Payroll'!BE329,'Payroll'!BE349,'Payroll'!BE369,'Payroll'!BE389,'Payroll'!BE409,'Payroll'!BE429,'Payroll'!BE449,'Payroll'!BE469,'Payroll'!BE489,'Payroll'!BE509,'Payroll'!BE529,'Payroll'!BE549,'Payroll'!BE569,'Payroll'!BE589,'Payroll'!BE609,'Payroll'!BE629,'Payroll'!BE649,'Payroll'!BE669,'Payroll'!BE689,'Payroll'!BE709,'Payroll'!BE729,'Payroll'!BE749,'Payroll'!BE769,'Payroll'!BE789,'Payroll'!BE809,'Payroll'!BE829,'Payroll'!BE849,'Payroll'!BE869,'Payroll'!BE889,'Payroll'!BE909,'Payroll'!BE929,'Payroll'!BE949,'Payroll'!BE969,'Payroll'!BE989,'Payroll'!BE1009,'Payroll'!BE1029,'Payroll'!BE1049,'Payroll'!BE1069,'Payroll'!BE1089,'Payroll'!BE1109,'Payroll'!BE1129,'Payroll'!BE1149,'Payroll'!BE1169,'Payroll'!BE1189,'Payroll'!BE1209)</f>
        <v>7200</v>
      </c>
      <c r="BF12" s="35">
        <f>SUM('Payroll'!BF29,'Payroll'!BF49,'Payroll'!BF69,'Payroll'!BF89,'Payroll'!BF109,'Payroll'!BF129,'Payroll'!BF149,'Payroll'!BF169,'Payroll'!BF189,'Payroll'!BF209,'Payroll'!BF229,'Payroll'!BF249,'Payroll'!BF269,'Payroll'!BF289,'Payroll'!BF309,'Payroll'!BF329,'Payroll'!BF349,'Payroll'!BF369,'Payroll'!BF389,'Payroll'!BF409,'Payroll'!BF429,'Payroll'!BF449,'Payroll'!BF469,'Payroll'!BF489,'Payroll'!BF509,'Payroll'!BF529,'Payroll'!BF549,'Payroll'!BF569,'Payroll'!BF589,'Payroll'!BF609,'Payroll'!BF629,'Payroll'!BF649,'Payroll'!BF669,'Payroll'!BF689,'Payroll'!BF709,'Payroll'!BF729,'Payroll'!BF749,'Payroll'!BF769,'Payroll'!BF789,'Payroll'!BF809,'Payroll'!BF829,'Payroll'!BF849,'Payroll'!BF869,'Payroll'!BF889,'Payroll'!BF909,'Payroll'!BF929,'Payroll'!BF949,'Payroll'!BF969,'Payroll'!BF989,'Payroll'!BF1009,'Payroll'!BF1029,'Payroll'!BF1049,'Payroll'!BF1069,'Payroll'!BF1089,'Payroll'!BF1109,'Payroll'!BF1129,'Payroll'!BF1149,'Payroll'!BF1169,'Payroll'!BF1189,'Payroll'!BF1209)</f>
        <v>7200</v>
      </c>
      <c r="BG12" s="35">
        <f>SUM('Payroll'!BG29,'Payroll'!BG49,'Payroll'!BG69,'Payroll'!BG89,'Payroll'!BG109,'Payroll'!BG129,'Payroll'!BG149,'Payroll'!BG169,'Payroll'!BG189,'Payroll'!BG209,'Payroll'!BG229,'Payroll'!BG249,'Payroll'!BG269,'Payroll'!BG289,'Payroll'!BG309,'Payroll'!BG329,'Payroll'!BG349,'Payroll'!BG369,'Payroll'!BG389,'Payroll'!BG409,'Payroll'!BG429,'Payroll'!BG449,'Payroll'!BG469,'Payroll'!BG489,'Payroll'!BG509,'Payroll'!BG529,'Payroll'!BG549,'Payroll'!BG569,'Payroll'!BG589,'Payroll'!BG609,'Payroll'!BG629,'Payroll'!BG649,'Payroll'!BG669,'Payroll'!BG689,'Payroll'!BG709,'Payroll'!BG729,'Payroll'!BG749,'Payroll'!BG769,'Payroll'!BG789,'Payroll'!BG809,'Payroll'!BG829,'Payroll'!BG849,'Payroll'!BG869,'Payroll'!BG889,'Payroll'!BG909,'Payroll'!BG929,'Payroll'!BG949,'Payroll'!BG969,'Payroll'!BG989,'Payroll'!BG1009,'Payroll'!BG1029,'Payroll'!BG1049,'Payroll'!BG1069,'Payroll'!BG1089,'Payroll'!BG1109,'Payroll'!BG1129,'Payroll'!BG1149,'Payroll'!BG1169,'Payroll'!BG1189,'Payroll'!BG1209)</f>
        <v>7200</v>
      </c>
      <c r="BH12" s="35">
        <f>SUM('Payroll'!BH29,'Payroll'!BH49,'Payroll'!BH69,'Payroll'!BH89,'Payroll'!BH109,'Payroll'!BH129,'Payroll'!BH149,'Payroll'!BH169,'Payroll'!BH189,'Payroll'!BH209,'Payroll'!BH229,'Payroll'!BH249,'Payroll'!BH269,'Payroll'!BH289,'Payroll'!BH309,'Payroll'!BH329,'Payroll'!BH349,'Payroll'!BH369,'Payroll'!BH389,'Payroll'!BH409,'Payroll'!BH429,'Payroll'!BH449,'Payroll'!BH469,'Payroll'!BH489,'Payroll'!BH509,'Payroll'!BH529,'Payroll'!BH549,'Payroll'!BH569,'Payroll'!BH589,'Payroll'!BH609,'Payroll'!BH629,'Payroll'!BH649,'Payroll'!BH669,'Payroll'!BH689,'Payroll'!BH709,'Payroll'!BH729,'Payroll'!BH749,'Payroll'!BH769,'Payroll'!BH789,'Payroll'!BH809,'Payroll'!BH829,'Payroll'!BH849,'Payroll'!BH869,'Payroll'!BH889,'Payroll'!BH909,'Payroll'!BH929,'Payroll'!BH949,'Payroll'!BH969,'Payroll'!BH989,'Payroll'!BH1009,'Payroll'!BH1029,'Payroll'!BH1049,'Payroll'!BH1069,'Payroll'!BH1089,'Payroll'!BH1109,'Payroll'!BH1129,'Payroll'!BH1149,'Payroll'!BH1169,'Payroll'!BH1189,'Payroll'!BH1209)</f>
        <v>7200</v>
      </c>
      <c r="BI12" s="35">
        <f>SUM('Payroll'!BI29,'Payroll'!BI49,'Payroll'!BI69,'Payroll'!BI89,'Payroll'!BI109,'Payroll'!BI129,'Payroll'!BI149,'Payroll'!BI169,'Payroll'!BI189,'Payroll'!BI209,'Payroll'!BI229,'Payroll'!BI249,'Payroll'!BI269,'Payroll'!BI289,'Payroll'!BI309,'Payroll'!BI329,'Payroll'!BI349,'Payroll'!BI369,'Payroll'!BI389,'Payroll'!BI409,'Payroll'!BI429,'Payroll'!BI449,'Payroll'!BI469,'Payroll'!BI489,'Payroll'!BI509,'Payroll'!BI529,'Payroll'!BI549,'Payroll'!BI569,'Payroll'!BI589,'Payroll'!BI609,'Payroll'!BI629,'Payroll'!BI649,'Payroll'!BI669,'Payroll'!BI689,'Payroll'!BI709,'Payroll'!BI729,'Payroll'!BI749,'Payroll'!BI769,'Payroll'!BI789,'Payroll'!BI809,'Payroll'!BI829,'Payroll'!BI849,'Payroll'!BI869,'Payroll'!BI889,'Payroll'!BI909,'Payroll'!BI929,'Payroll'!BI949,'Payroll'!BI969,'Payroll'!BI989,'Payroll'!BI1009,'Payroll'!BI1029,'Payroll'!BI1049,'Payroll'!BI1069,'Payroll'!BI1089,'Payroll'!BI1109,'Payroll'!BI1129,'Payroll'!BI1149,'Payroll'!BI1169,'Payroll'!BI1189,'Payroll'!BI1209)</f>
        <v>7200</v>
      </c>
      <c r="BJ12" s="35">
        <f>SUM('Payroll'!BJ29,'Payroll'!BJ49,'Payroll'!BJ69,'Payroll'!BJ89,'Payroll'!BJ109,'Payroll'!BJ129,'Payroll'!BJ149,'Payroll'!BJ169,'Payroll'!BJ189,'Payroll'!BJ209,'Payroll'!BJ229,'Payroll'!BJ249,'Payroll'!BJ269,'Payroll'!BJ289,'Payroll'!BJ309,'Payroll'!BJ329,'Payroll'!BJ349,'Payroll'!BJ369,'Payroll'!BJ389,'Payroll'!BJ409,'Payroll'!BJ429,'Payroll'!BJ449,'Payroll'!BJ469,'Payroll'!BJ489,'Payroll'!BJ509,'Payroll'!BJ529,'Payroll'!BJ549,'Payroll'!BJ569,'Payroll'!BJ589,'Payroll'!BJ609,'Payroll'!BJ629,'Payroll'!BJ649,'Payroll'!BJ669,'Payroll'!BJ689,'Payroll'!BJ709,'Payroll'!BJ729,'Payroll'!BJ749,'Payroll'!BJ769,'Payroll'!BJ789,'Payroll'!BJ809,'Payroll'!BJ829,'Payroll'!BJ849,'Payroll'!BJ869,'Payroll'!BJ889,'Payroll'!BJ909,'Payroll'!BJ929,'Payroll'!BJ949,'Payroll'!BJ969,'Payroll'!BJ989,'Payroll'!BJ1009,'Payroll'!BJ1029,'Payroll'!BJ1049,'Payroll'!BJ1069,'Payroll'!BJ1089,'Payroll'!BJ1109,'Payroll'!BJ1129,'Payroll'!BJ1149,'Payroll'!BJ1169,'Payroll'!BJ1189,'Payroll'!BJ1209)</f>
        <v>7200</v>
      </c>
      <c r="BK12" s="35">
        <f>SUM('Payroll'!BK29,'Payroll'!BK49,'Payroll'!BK69,'Payroll'!BK89,'Payroll'!BK109,'Payroll'!BK129,'Payroll'!BK149,'Payroll'!BK169,'Payroll'!BK189,'Payroll'!BK209,'Payroll'!BK229,'Payroll'!BK249,'Payroll'!BK269,'Payroll'!BK289,'Payroll'!BK309,'Payroll'!BK329,'Payroll'!BK349,'Payroll'!BK369,'Payroll'!BK389,'Payroll'!BK409,'Payroll'!BK429,'Payroll'!BK449,'Payroll'!BK469,'Payroll'!BK489,'Payroll'!BK509,'Payroll'!BK529,'Payroll'!BK549,'Payroll'!BK569,'Payroll'!BK589,'Payroll'!BK609,'Payroll'!BK629,'Payroll'!BK649,'Payroll'!BK669,'Payroll'!BK689,'Payroll'!BK709,'Payroll'!BK729,'Payroll'!BK749,'Payroll'!BK769,'Payroll'!BK789,'Payroll'!BK809,'Payroll'!BK829,'Payroll'!BK849,'Payroll'!BK869,'Payroll'!BK889,'Payroll'!BK909,'Payroll'!BK929,'Payroll'!BK949,'Payroll'!BK969,'Payroll'!BK989,'Payroll'!BK1009,'Payroll'!BK1029,'Payroll'!BK1049,'Payroll'!BK1069,'Payroll'!BK1089,'Payroll'!BK1109,'Payroll'!BK1129,'Payroll'!BK1149,'Payroll'!BK1169,'Payroll'!BK1189,'Payroll'!BK1209)</f>
        <v>7200</v>
      </c>
      <c r="BL12" s="35">
        <f>SUM('Payroll'!BL29,'Payroll'!BL49,'Payroll'!BL69,'Payroll'!BL89,'Payroll'!BL109,'Payroll'!BL129,'Payroll'!BL149,'Payroll'!BL169,'Payroll'!BL189,'Payroll'!BL209,'Payroll'!BL229,'Payroll'!BL249,'Payroll'!BL269,'Payroll'!BL289,'Payroll'!BL309,'Payroll'!BL329,'Payroll'!BL349,'Payroll'!BL369,'Payroll'!BL389,'Payroll'!BL409,'Payroll'!BL429,'Payroll'!BL449,'Payroll'!BL469,'Payroll'!BL489,'Payroll'!BL509,'Payroll'!BL529,'Payroll'!BL549,'Payroll'!BL569,'Payroll'!BL589,'Payroll'!BL609,'Payroll'!BL629,'Payroll'!BL649,'Payroll'!BL669,'Payroll'!BL689,'Payroll'!BL709,'Payroll'!BL729,'Payroll'!BL749,'Payroll'!BL769,'Payroll'!BL789,'Payroll'!BL809,'Payroll'!BL829,'Payroll'!BL849,'Payroll'!BL869,'Payroll'!BL889,'Payroll'!BL909,'Payroll'!BL929,'Payroll'!BL949,'Payroll'!BL969,'Payroll'!BL989,'Payroll'!BL1009,'Payroll'!BL1029,'Payroll'!BL1049,'Payroll'!BL1069,'Payroll'!BL1089,'Payroll'!BL1109,'Payroll'!BL1129,'Payroll'!BL1149,'Payroll'!BL1169,'Payroll'!BL1189,'Payroll'!BL1209)</f>
        <v>7200</v>
      </c>
      <c r="BM12" s="35">
        <f>SUM('Payroll'!BM29,'Payroll'!BM49,'Payroll'!BM69,'Payroll'!BM89,'Payroll'!BM109,'Payroll'!BM129,'Payroll'!BM149,'Payroll'!BM169,'Payroll'!BM189,'Payroll'!BM209,'Payroll'!BM229,'Payroll'!BM249,'Payroll'!BM269,'Payroll'!BM289,'Payroll'!BM309,'Payroll'!BM329,'Payroll'!BM349,'Payroll'!BM369,'Payroll'!BM389,'Payroll'!BM409,'Payroll'!BM429,'Payroll'!BM449,'Payroll'!BM469,'Payroll'!BM489,'Payroll'!BM509,'Payroll'!BM529,'Payroll'!BM549,'Payroll'!BM569,'Payroll'!BM589,'Payroll'!BM609,'Payroll'!BM629,'Payroll'!BM649,'Payroll'!BM669,'Payroll'!BM689,'Payroll'!BM709,'Payroll'!BM729,'Payroll'!BM749,'Payroll'!BM769,'Payroll'!BM789,'Payroll'!BM809,'Payroll'!BM829,'Payroll'!BM849,'Payroll'!BM869,'Payroll'!BM889,'Payroll'!BM909,'Payroll'!BM929,'Payroll'!BM949,'Payroll'!BM969,'Payroll'!BM989,'Payroll'!BM1009,'Payroll'!BM1029,'Payroll'!BM1049,'Payroll'!BM1069,'Payroll'!BM1089,'Payroll'!BM1109,'Payroll'!BM1129,'Payroll'!BM1149,'Payroll'!BM1169,'Payroll'!BM1189,'Payroll'!BM1209)</f>
        <v>7200</v>
      </c>
      <c r="BN12" s="35">
        <f>SUM('Payroll'!BN29,'Payroll'!BN49,'Payroll'!BN69,'Payroll'!BN89,'Payroll'!BN109,'Payroll'!BN129,'Payroll'!BN149,'Payroll'!BN169,'Payroll'!BN189,'Payroll'!BN209,'Payroll'!BN229,'Payroll'!BN249,'Payroll'!BN269,'Payroll'!BN289,'Payroll'!BN309,'Payroll'!BN329,'Payroll'!BN349,'Payroll'!BN369,'Payroll'!BN389,'Payroll'!BN409,'Payroll'!BN429,'Payroll'!BN449,'Payroll'!BN469,'Payroll'!BN489,'Payroll'!BN509,'Payroll'!BN529,'Payroll'!BN549,'Payroll'!BN569,'Payroll'!BN589,'Payroll'!BN609,'Payroll'!BN629,'Payroll'!BN649,'Payroll'!BN669,'Payroll'!BN689,'Payroll'!BN709,'Payroll'!BN729,'Payroll'!BN749,'Payroll'!BN769,'Payroll'!BN789,'Payroll'!BN809,'Payroll'!BN829,'Payroll'!BN849,'Payroll'!BN869,'Payroll'!BN889,'Payroll'!BN909,'Payroll'!BN929,'Payroll'!BN949,'Payroll'!BN969,'Payroll'!BN989,'Payroll'!BN1009,'Payroll'!BN1029,'Payroll'!BN1049,'Payroll'!BN1069,'Payroll'!BN1089,'Payroll'!BN1109,'Payroll'!BN1129,'Payroll'!BN1149,'Payroll'!BN1169,'Payroll'!BN1189,'Payroll'!BN1209)</f>
        <v>7200</v>
      </c>
      <c r="BO12" s="35">
        <f>SUM('Payroll'!BO29,'Payroll'!BO49,'Payroll'!BO69,'Payroll'!BO89,'Payroll'!BO109,'Payroll'!BO129,'Payroll'!BO149,'Payroll'!BO169,'Payroll'!BO189,'Payroll'!BO209,'Payroll'!BO229,'Payroll'!BO249,'Payroll'!BO269,'Payroll'!BO289,'Payroll'!BO309,'Payroll'!BO329,'Payroll'!BO349,'Payroll'!BO369,'Payroll'!BO389,'Payroll'!BO409,'Payroll'!BO429,'Payroll'!BO449,'Payroll'!BO469,'Payroll'!BO489,'Payroll'!BO509,'Payroll'!BO529,'Payroll'!BO549,'Payroll'!BO569,'Payroll'!BO589,'Payroll'!BO609,'Payroll'!BO629,'Payroll'!BO649,'Payroll'!BO669,'Payroll'!BO689,'Payroll'!BO709,'Payroll'!BO729,'Payroll'!BO749,'Payroll'!BO769,'Payroll'!BO789,'Payroll'!BO809,'Payroll'!BO829,'Payroll'!BO849,'Payroll'!BO869,'Payroll'!BO889,'Payroll'!BO909,'Payroll'!BO929,'Payroll'!BO949,'Payroll'!BO969,'Payroll'!BO989,'Payroll'!BO1009,'Payroll'!BO1029,'Payroll'!BO1049,'Payroll'!BO1069,'Payroll'!BO1089,'Payroll'!BO1109,'Payroll'!BO1129,'Payroll'!BO1149,'Payroll'!BO1169,'Payroll'!BO1189,'Payroll'!BO1209)</f>
        <v>7200</v>
      </c>
    </row>
    <row r="13" ht="42" customHeight="1">
      <c r="A13" s="2" t="str">
        <v>CAP.IT_ADDITIONS</v>
      </c>
      <c r="B13" s="6" t="str">
        <v>IT equipment additions (Capex)</v>
      </c>
      <c r="C13" s="2" t="str">
        <v>EUR</v>
      </c>
      <c r="D13" s="2" t="str">
        <v>SUM</v>
      </c>
      <c r="E13" s="36">
        <f>SUM(H13:BO13)</f>
        <v>72500</v>
      </c>
      <c r="F13" s="6" t="str">
        <v>Separate Opex and Capex lines. Equipment covers purchases at hire and replacements; salary or status steps never count as a new hire.</v>
      </c>
      <c r="G13" s="2"/>
      <c r="H13" s="35">
        <f>SUM('Payroll'!H30,'Payroll'!H50,'Payroll'!H70,'Payroll'!H90,'Payroll'!H110,'Payroll'!H130,'Payroll'!H150,'Payroll'!H170,'Payroll'!H190,'Payroll'!H210,'Payroll'!H230,'Payroll'!H250,'Payroll'!H270,'Payroll'!H290,'Payroll'!H310,'Payroll'!H330,'Payroll'!H350,'Payroll'!H370,'Payroll'!H390,'Payroll'!H410,'Payroll'!H430,'Payroll'!H450,'Payroll'!H470,'Payroll'!H490,'Payroll'!H510,'Payroll'!H530,'Payroll'!H550,'Payroll'!H570,'Payroll'!H590,'Payroll'!H610,'Payroll'!H630,'Payroll'!H650,'Payroll'!H670,'Payroll'!H690,'Payroll'!H710,'Payroll'!H730,'Payroll'!H750,'Payroll'!H770,'Payroll'!H790,'Payroll'!H810,'Payroll'!H830,'Payroll'!H850,'Payroll'!H870,'Payroll'!H890,'Payroll'!H910,'Payroll'!H930,'Payroll'!H950,'Payroll'!H970,'Payroll'!H990,'Payroll'!H1010,'Payroll'!H1030,'Payroll'!H1050,'Payroll'!H1070,'Payroll'!H1090,'Payroll'!H1110,'Payroll'!H1130,'Payroll'!H1150,'Payroll'!H1170,'Payroll'!H1190,'Payroll'!H1210)</f>
        <v>7500</v>
      </c>
      <c r="I13" s="35">
        <f>SUM('Payroll'!I30,'Payroll'!I50,'Payroll'!I70,'Payroll'!I90,'Payroll'!I110,'Payroll'!I130,'Payroll'!I150,'Payroll'!I170,'Payroll'!I190,'Payroll'!I210,'Payroll'!I230,'Payroll'!I250,'Payroll'!I270,'Payroll'!I290,'Payroll'!I310,'Payroll'!I330,'Payroll'!I350,'Payroll'!I370,'Payroll'!I390,'Payroll'!I410,'Payroll'!I430,'Payroll'!I450,'Payroll'!I470,'Payroll'!I490,'Payroll'!I510,'Payroll'!I530,'Payroll'!I550,'Payroll'!I570,'Payroll'!I590,'Payroll'!I610,'Payroll'!I630,'Payroll'!I650,'Payroll'!I670,'Payroll'!I690,'Payroll'!I710,'Payroll'!I730,'Payroll'!I750,'Payroll'!I770,'Payroll'!I790,'Payroll'!I810,'Payroll'!I830,'Payroll'!I850,'Payroll'!I870,'Payroll'!I890,'Payroll'!I910,'Payroll'!I930,'Payroll'!I950,'Payroll'!I970,'Payroll'!I990,'Payroll'!I1010,'Payroll'!I1030,'Payroll'!I1050,'Payroll'!I1070,'Payroll'!I1090,'Payroll'!I1110,'Payroll'!I1130,'Payroll'!I1150,'Payroll'!I1170,'Payroll'!I1190,'Payroll'!I1210)</f>
        <v>2500</v>
      </c>
      <c r="J13" s="35">
        <f>SUM('Payroll'!J30,'Payroll'!J50,'Payroll'!J70,'Payroll'!J90,'Payroll'!J110,'Payroll'!J130,'Payroll'!J150,'Payroll'!J170,'Payroll'!J190,'Payroll'!J210,'Payroll'!J230,'Payroll'!J250,'Payroll'!J270,'Payroll'!J290,'Payroll'!J310,'Payroll'!J330,'Payroll'!J350,'Payroll'!J370,'Payroll'!J390,'Payroll'!J410,'Payroll'!J430,'Payroll'!J450,'Payroll'!J470,'Payroll'!J490,'Payroll'!J510,'Payroll'!J530,'Payroll'!J550,'Payroll'!J570,'Payroll'!J590,'Payroll'!J610,'Payroll'!J630,'Payroll'!J650,'Payroll'!J670,'Payroll'!J690,'Payroll'!J710,'Payroll'!J730,'Payroll'!J750,'Payroll'!J770,'Payroll'!J790,'Payroll'!J810,'Payroll'!J830,'Payroll'!J850,'Payroll'!J870,'Payroll'!J890,'Payroll'!J910,'Payroll'!J930,'Payroll'!J950,'Payroll'!J970,'Payroll'!J990,'Payroll'!J1010,'Payroll'!J1030,'Payroll'!J1050,'Payroll'!J1070,'Payroll'!J1090,'Payroll'!J1110,'Payroll'!J1130,'Payroll'!J1150,'Payroll'!J1170,'Payroll'!J1190,'Payroll'!J1210)</f>
        <v>2500</v>
      </c>
      <c r="K13" s="35">
        <f>SUM('Payroll'!K30,'Payroll'!K50,'Payroll'!K70,'Payroll'!K90,'Payroll'!K110,'Payroll'!K130,'Payroll'!K150,'Payroll'!K170,'Payroll'!K190,'Payroll'!K210,'Payroll'!K230,'Payroll'!K250,'Payroll'!K270,'Payroll'!K290,'Payroll'!K310,'Payroll'!K330,'Payroll'!K350,'Payroll'!K370,'Payroll'!K390,'Payroll'!K410,'Payroll'!K430,'Payroll'!K450,'Payroll'!K470,'Payroll'!K490,'Payroll'!K510,'Payroll'!K530,'Payroll'!K550,'Payroll'!K570,'Payroll'!K590,'Payroll'!K610,'Payroll'!K630,'Payroll'!K650,'Payroll'!K670,'Payroll'!K690,'Payroll'!K710,'Payroll'!K730,'Payroll'!K750,'Payroll'!K770,'Payroll'!K790,'Payroll'!K810,'Payroll'!K830,'Payroll'!K850,'Payroll'!K870,'Payroll'!K890,'Payroll'!K910,'Payroll'!K930,'Payroll'!K950,'Payroll'!K970,'Payroll'!K990,'Payroll'!K1010,'Payroll'!K1030,'Payroll'!K1050,'Payroll'!K1070,'Payroll'!K1090,'Payroll'!K1110,'Payroll'!K1130,'Payroll'!K1150,'Payroll'!K1170,'Payroll'!K1190,'Payroll'!K1210)</f>
        <v>5000</v>
      </c>
      <c r="L13" s="35">
        <f>SUM('Payroll'!L30,'Payroll'!L50,'Payroll'!L70,'Payroll'!L90,'Payroll'!L110,'Payroll'!L130,'Payroll'!L150,'Payroll'!L170,'Payroll'!L190,'Payroll'!L210,'Payroll'!L230,'Payroll'!L250,'Payroll'!L270,'Payroll'!L290,'Payroll'!L310,'Payroll'!L330,'Payroll'!L350,'Payroll'!L370,'Payroll'!L390,'Payroll'!L410,'Payroll'!L430,'Payroll'!L450,'Payroll'!L470,'Payroll'!L490,'Payroll'!L510,'Payroll'!L530,'Payroll'!L550,'Payroll'!L570,'Payroll'!L590,'Payroll'!L610,'Payroll'!L630,'Payroll'!L650,'Payroll'!L670,'Payroll'!L690,'Payroll'!L710,'Payroll'!L730,'Payroll'!L750,'Payroll'!L770,'Payroll'!L790,'Payroll'!L810,'Payroll'!L830,'Payroll'!L850,'Payroll'!L870,'Payroll'!L890,'Payroll'!L910,'Payroll'!L930,'Payroll'!L950,'Payroll'!L970,'Payroll'!L990,'Payroll'!L1010,'Payroll'!L1030,'Payroll'!L1050,'Payroll'!L1070,'Payroll'!L1090,'Payroll'!L1110,'Payroll'!L1130,'Payroll'!L1150,'Payroll'!L1170,'Payroll'!L1190,'Payroll'!L1210)</f>
        <v>2500</v>
      </c>
      <c r="M13" s="35">
        <f>SUM('Payroll'!M30,'Payroll'!M50,'Payroll'!M70,'Payroll'!M90,'Payroll'!M110,'Payroll'!M130,'Payroll'!M150,'Payroll'!M170,'Payroll'!M190,'Payroll'!M210,'Payroll'!M230,'Payroll'!M250,'Payroll'!M270,'Payroll'!M290,'Payroll'!M310,'Payroll'!M330,'Payroll'!M350,'Payroll'!M370,'Payroll'!M390,'Payroll'!M410,'Payroll'!M430,'Payroll'!M450,'Payroll'!M470,'Payroll'!M490,'Payroll'!M510,'Payroll'!M530,'Payroll'!M550,'Payroll'!M570,'Payroll'!M590,'Payroll'!M610,'Payroll'!M630,'Payroll'!M650,'Payroll'!M670,'Payroll'!M690,'Payroll'!M710,'Payroll'!M730,'Payroll'!M750,'Payroll'!M770,'Payroll'!M790,'Payroll'!M810,'Payroll'!M830,'Payroll'!M850,'Payroll'!M870,'Payroll'!M890,'Payroll'!M910,'Payroll'!M930,'Payroll'!M950,'Payroll'!M970,'Payroll'!M990,'Payroll'!M1010,'Payroll'!M1030,'Payroll'!M1050,'Payroll'!M1070,'Payroll'!M1090,'Payroll'!M1110,'Payroll'!M1130,'Payroll'!M1150,'Payroll'!M1170,'Payroll'!M1190,'Payroll'!M1210)</f>
        <v>0</v>
      </c>
      <c r="N13" s="35">
        <f>SUM('Payroll'!N30,'Payroll'!N50,'Payroll'!N70,'Payroll'!N90,'Payroll'!N110,'Payroll'!N130,'Payroll'!N150,'Payroll'!N170,'Payroll'!N190,'Payroll'!N210,'Payroll'!N230,'Payroll'!N250,'Payroll'!N270,'Payroll'!N290,'Payroll'!N310,'Payroll'!N330,'Payroll'!N350,'Payroll'!N370,'Payroll'!N390,'Payroll'!N410,'Payroll'!N430,'Payroll'!N450,'Payroll'!N470,'Payroll'!N490,'Payroll'!N510,'Payroll'!N530,'Payroll'!N550,'Payroll'!N570,'Payroll'!N590,'Payroll'!N610,'Payroll'!N630,'Payroll'!N650,'Payroll'!N670,'Payroll'!N690,'Payroll'!N710,'Payroll'!N730,'Payroll'!N750,'Payroll'!N770,'Payroll'!N790,'Payroll'!N810,'Payroll'!N830,'Payroll'!N850,'Payroll'!N870,'Payroll'!N890,'Payroll'!N910,'Payroll'!N930,'Payroll'!N950,'Payroll'!N970,'Payroll'!N990,'Payroll'!N1010,'Payroll'!N1030,'Payroll'!N1050,'Payroll'!N1070,'Payroll'!N1090,'Payroll'!N1110,'Payroll'!N1130,'Payroll'!N1150,'Payroll'!N1170,'Payroll'!N1190,'Payroll'!N1210)</f>
        <v>0</v>
      </c>
      <c r="O13" s="35">
        <f>SUM('Payroll'!O30,'Payroll'!O50,'Payroll'!O70,'Payroll'!O90,'Payroll'!O110,'Payroll'!O130,'Payroll'!O150,'Payroll'!O170,'Payroll'!O190,'Payroll'!O210,'Payroll'!O230,'Payroll'!O250,'Payroll'!O270,'Payroll'!O290,'Payroll'!O310,'Payroll'!O330,'Payroll'!O350,'Payroll'!O370,'Payroll'!O390,'Payroll'!O410,'Payroll'!O430,'Payroll'!O450,'Payroll'!O470,'Payroll'!O490,'Payroll'!O510,'Payroll'!O530,'Payroll'!O550,'Payroll'!O570,'Payroll'!O590,'Payroll'!O610,'Payroll'!O630,'Payroll'!O650,'Payroll'!O670,'Payroll'!O690,'Payroll'!O710,'Payroll'!O730,'Payroll'!O750,'Payroll'!O770,'Payroll'!O790,'Payroll'!O810,'Payroll'!O830,'Payroll'!O850,'Payroll'!O870,'Payroll'!O890,'Payroll'!O910,'Payroll'!O930,'Payroll'!O950,'Payroll'!O970,'Payroll'!O990,'Payroll'!O1010,'Payroll'!O1030,'Payroll'!O1050,'Payroll'!O1070,'Payroll'!O1090,'Payroll'!O1110,'Payroll'!O1130,'Payroll'!O1150,'Payroll'!O1170,'Payroll'!O1190,'Payroll'!O1210)</f>
        <v>5000</v>
      </c>
      <c r="P13" s="35">
        <f>SUM('Payroll'!P30,'Payroll'!P50,'Payroll'!P70,'Payroll'!P90,'Payroll'!P110,'Payroll'!P130,'Payroll'!P150,'Payroll'!P170,'Payroll'!P190,'Payroll'!P210,'Payroll'!P230,'Payroll'!P250,'Payroll'!P270,'Payroll'!P290,'Payroll'!P310,'Payroll'!P330,'Payroll'!P350,'Payroll'!P370,'Payroll'!P390,'Payroll'!P410,'Payroll'!P430,'Payroll'!P450,'Payroll'!P470,'Payroll'!P490,'Payroll'!P510,'Payroll'!P530,'Payroll'!P550,'Payroll'!P570,'Payroll'!P590,'Payroll'!P610,'Payroll'!P630,'Payroll'!P650,'Payroll'!P670,'Payroll'!P690,'Payroll'!P710,'Payroll'!P730,'Payroll'!P750,'Payroll'!P770,'Payroll'!P790,'Payroll'!P810,'Payroll'!P830,'Payroll'!P850,'Payroll'!P870,'Payroll'!P890,'Payroll'!P910,'Payroll'!P930,'Payroll'!P950,'Payroll'!P970,'Payroll'!P990,'Payroll'!P1010,'Payroll'!P1030,'Payroll'!P1050,'Payroll'!P1070,'Payroll'!P1090,'Payroll'!P1110,'Payroll'!P1130,'Payroll'!P1150,'Payroll'!P1170,'Payroll'!P1190,'Payroll'!P1210)</f>
        <v>5000</v>
      </c>
      <c r="Q13" s="35">
        <f>SUM('Payroll'!Q30,'Payroll'!Q50,'Payroll'!Q70,'Payroll'!Q90,'Payroll'!Q110,'Payroll'!Q130,'Payroll'!Q150,'Payroll'!Q170,'Payroll'!Q190,'Payroll'!Q210,'Payroll'!Q230,'Payroll'!Q250,'Payroll'!Q270,'Payroll'!Q290,'Payroll'!Q310,'Payroll'!Q330,'Payroll'!Q350,'Payroll'!Q370,'Payroll'!Q390,'Payroll'!Q410,'Payroll'!Q430,'Payroll'!Q450,'Payroll'!Q470,'Payroll'!Q490,'Payroll'!Q510,'Payroll'!Q530,'Payroll'!Q550,'Payroll'!Q570,'Payroll'!Q590,'Payroll'!Q610,'Payroll'!Q630,'Payroll'!Q650,'Payroll'!Q670,'Payroll'!Q690,'Payroll'!Q710,'Payroll'!Q730,'Payroll'!Q750,'Payroll'!Q770,'Payroll'!Q790,'Payroll'!Q810,'Payroll'!Q830,'Payroll'!Q850,'Payroll'!Q870,'Payroll'!Q890,'Payroll'!Q910,'Payroll'!Q930,'Payroll'!Q950,'Payroll'!Q970,'Payroll'!Q990,'Payroll'!Q1010,'Payroll'!Q1030,'Payroll'!Q1050,'Payroll'!Q1070,'Payroll'!Q1090,'Payroll'!Q1110,'Payroll'!Q1130,'Payroll'!Q1150,'Payroll'!Q1170,'Payroll'!Q1190,'Payroll'!Q1210)</f>
        <v>2500</v>
      </c>
      <c r="R13" s="35">
        <f>SUM('Payroll'!R30,'Payroll'!R50,'Payroll'!R70,'Payroll'!R90,'Payroll'!R110,'Payroll'!R130,'Payroll'!R150,'Payroll'!R170,'Payroll'!R190,'Payroll'!R210,'Payroll'!R230,'Payroll'!R250,'Payroll'!R270,'Payroll'!R290,'Payroll'!R310,'Payroll'!R330,'Payroll'!R350,'Payroll'!R370,'Payroll'!R390,'Payroll'!R410,'Payroll'!R430,'Payroll'!R450,'Payroll'!R470,'Payroll'!R490,'Payroll'!R510,'Payroll'!R530,'Payroll'!R550,'Payroll'!R570,'Payroll'!R590,'Payroll'!R610,'Payroll'!R630,'Payroll'!R650,'Payroll'!R670,'Payroll'!R690,'Payroll'!R710,'Payroll'!R730,'Payroll'!R750,'Payroll'!R770,'Payroll'!R790,'Payroll'!R810,'Payroll'!R830,'Payroll'!R850,'Payroll'!R870,'Payroll'!R890,'Payroll'!R910,'Payroll'!R930,'Payroll'!R950,'Payroll'!R970,'Payroll'!R990,'Payroll'!R1010,'Payroll'!R1030,'Payroll'!R1050,'Payroll'!R1070,'Payroll'!R1090,'Payroll'!R1110,'Payroll'!R1130,'Payroll'!R1150,'Payroll'!R1170,'Payroll'!R1190,'Payroll'!R1210)</f>
        <v>0</v>
      </c>
      <c r="S13" s="35">
        <f>SUM('Payroll'!S30,'Payroll'!S50,'Payroll'!S70,'Payroll'!S90,'Payroll'!S110,'Payroll'!S130,'Payroll'!S150,'Payroll'!S170,'Payroll'!S190,'Payroll'!S210,'Payroll'!S230,'Payroll'!S250,'Payroll'!S270,'Payroll'!S290,'Payroll'!S310,'Payroll'!S330,'Payroll'!S350,'Payroll'!S370,'Payroll'!S390,'Payroll'!S410,'Payroll'!S430,'Payroll'!S450,'Payroll'!S470,'Payroll'!S490,'Payroll'!S510,'Payroll'!S530,'Payroll'!S550,'Payroll'!S570,'Payroll'!S590,'Payroll'!S610,'Payroll'!S630,'Payroll'!S650,'Payroll'!S670,'Payroll'!S690,'Payroll'!S710,'Payroll'!S730,'Payroll'!S750,'Payroll'!S770,'Payroll'!S790,'Payroll'!S810,'Payroll'!S830,'Payroll'!S850,'Payroll'!S870,'Payroll'!S890,'Payroll'!S910,'Payroll'!S930,'Payroll'!S950,'Payroll'!S970,'Payroll'!S990,'Payroll'!S1010,'Payroll'!S1030,'Payroll'!S1050,'Payroll'!S1070,'Payroll'!S1090,'Payroll'!S1110,'Payroll'!S1130,'Payroll'!S1150,'Payroll'!S1170,'Payroll'!S1190,'Payroll'!S1210)</f>
        <v>0</v>
      </c>
      <c r="T13" s="35">
        <f>SUM('Payroll'!T30,'Payroll'!T50,'Payroll'!T70,'Payroll'!T90,'Payroll'!T110,'Payroll'!T130,'Payroll'!T150,'Payroll'!T170,'Payroll'!T190,'Payroll'!T210,'Payroll'!T230,'Payroll'!T250,'Payroll'!T270,'Payroll'!T290,'Payroll'!T310,'Payroll'!T330,'Payroll'!T350,'Payroll'!T370,'Payroll'!T390,'Payroll'!T410,'Payroll'!T430,'Payroll'!T450,'Payroll'!T470,'Payroll'!T490,'Payroll'!T510,'Payroll'!T530,'Payroll'!T550,'Payroll'!T570,'Payroll'!T590,'Payroll'!T610,'Payroll'!T630,'Payroll'!T650,'Payroll'!T670,'Payroll'!T690,'Payroll'!T710,'Payroll'!T730,'Payroll'!T750,'Payroll'!T770,'Payroll'!T790,'Payroll'!T810,'Payroll'!T830,'Payroll'!T850,'Payroll'!T870,'Payroll'!T890,'Payroll'!T910,'Payroll'!T930,'Payroll'!T950,'Payroll'!T970,'Payroll'!T990,'Payroll'!T1010,'Payroll'!T1030,'Payroll'!T1050,'Payroll'!T1070,'Payroll'!T1090,'Payroll'!T1110,'Payroll'!T1130,'Payroll'!T1150,'Payroll'!T1170,'Payroll'!T1190,'Payroll'!T1210)</f>
        <v>2500</v>
      </c>
      <c r="U13" s="35">
        <f>SUM('Payroll'!U30,'Payroll'!U50,'Payroll'!U70,'Payroll'!U90,'Payroll'!U110,'Payroll'!U130,'Payroll'!U150,'Payroll'!U170,'Payroll'!U190,'Payroll'!U210,'Payroll'!U230,'Payroll'!U250,'Payroll'!U270,'Payroll'!U290,'Payroll'!U310,'Payroll'!U330,'Payroll'!U350,'Payroll'!U370,'Payroll'!U390,'Payroll'!U410,'Payroll'!U430,'Payroll'!U450,'Payroll'!U470,'Payroll'!U490,'Payroll'!U510,'Payroll'!U530,'Payroll'!U550,'Payroll'!U570,'Payroll'!U590,'Payroll'!U610,'Payroll'!U630,'Payroll'!U650,'Payroll'!U670,'Payroll'!U690,'Payroll'!U710,'Payroll'!U730,'Payroll'!U750,'Payroll'!U770,'Payroll'!U790,'Payroll'!U810,'Payroll'!U830,'Payroll'!U850,'Payroll'!U870,'Payroll'!U890,'Payroll'!U910,'Payroll'!U930,'Payroll'!U950,'Payroll'!U970,'Payroll'!U990,'Payroll'!U1010,'Payroll'!U1030,'Payroll'!U1050,'Payroll'!U1070,'Payroll'!U1090,'Payroll'!U1110,'Payroll'!U1130,'Payroll'!U1150,'Payroll'!U1170,'Payroll'!U1190,'Payroll'!U1210)</f>
        <v>0</v>
      </c>
      <c r="V13" s="35">
        <f>SUM('Payroll'!V30,'Payroll'!V50,'Payroll'!V70,'Payroll'!V90,'Payroll'!V110,'Payroll'!V130,'Payroll'!V150,'Payroll'!V170,'Payroll'!V190,'Payroll'!V210,'Payroll'!V230,'Payroll'!V250,'Payroll'!V270,'Payroll'!V290,'Payroll'!V310,'Payroll'!V330,'Payroll'!V350,'Payroll'!V370,'Payroll'!V390,'Payroll'!V410,'Payroll'!V430,'Payroll'!V450,'Payroll'!V470,'Payroll'!V490,'Payroll'!V510,'Payroll'!V530,'Payroll'!V550,'Payroll'!V570,'Payroll'!V590,'Payroll'!V610,'Payroll'!V630,'Payroll'!V650,'Payroll'!V670,'Payroll'!V690,'Payroll'!V710,'Payroll'!V730,'Payroll'!V750,'Payroll'!V770,'Payroll'!V790,'Payroll'!V810,'Payroll'!V830,'Payroll'!V850,'Payroll'!V870,'Payroll'!V890,'Payroll'!V910,'Payroll'!V930,'Payroll'!V950,'Payroll'!V970,'Payroll'!V990,'Payroll'!V1010,'Payroll'!V1030,'Payroll'!V1050,'Payroll'!V1070,'Payroll'!V1090,'Payroll'!V1110,'Payroll'!V1130,'Payroll'!V1150,'Payroll'!V1170,'Payroll'!V1190,'Payroll'!V1210)</f>
        <v>0</v>
      </c>
      <c r="W13" s="35">
        <f>SUM('Payroll'!W30,'Payroll'!W50,'Payroll'!W70,'Payroll'!W90,'Payroll'!W110,'Payroll'!W130,'Payroll'!W150,'Payroll'!W170,'Payroll'!W190,'Payroll'!W210,'Payroll'!W230,'Payroll'!W250,'Payroll'!W270,'Payroll'!W290,'Payroll'!W310,'Payroll'!W330,'Payroll'!W350,'Payroll'!W370,'Payroll'!W390,'Payroll'!W410,'Payroll'!W430,'Payroll'!W450,'Payroll'!W470,'Payroll'!W490,'Payroll'!W510,'Payroll'!W530,'Payroll'!W550,'Payroll'!W570,'Payroll'!W590,'Payroll'!W610,'Payroll'!W630,'Payroll'!W650,'Payroll'!W670,'Payroll'!W690,'Payroll'!W710,'Payroll'!W730,'Payroll'!W750,'Payroll'!W770,'Payroll'!W790,'Payroll'!W810,'Payroll'!W830,'Payroll'!W850,'Payroll'!W870,'Payroll'!W890,'Payroll'!W910,'Payroll'!W930,'Payroll'!W950,'Payroll'!W970,'Payroll'!W990,'Payroll'!W1010,'Payroll'!W1030,'Payroll'!W1050,'Payroll'!W1070,'Payroll'!W1090,'Payroll'!W1110,'Payroll'!W1130,'Payroll'!W1150,'Payroll'!W1170,'Payroll'!W1190,'Payroll'!W1210)</f>
        <v>0</v>
      </c>
      <c r="X13" s="35">
        <f>SUM('Payroll'!X30,'Payroll'!X50,'Payroll'!X70,'Payroll'!X90,'Payroll'!X110,'Payroll'!X130,'Payroll'!X150,'Payroll'!X170,'Payroll'!X190,'Payroll'!X210,'Payroll'!X230,'Payroll'!X250,'Payroll'!X270,'Payroll'!X290,'Payroll'!X310,'Payroll'!X330,'Payroll'!X350,'Payroll'!X370,'Payroll'!X390,'Payroll'!X410,'Payroll'!X430,'Payroll'!X450,'Payroll'!X470,'Payroll'!X490,'Payroll'!X510,'Payroll'!X530,'Payroll'!X550,'Payroll'!X570,'Payroll'!X590,'Payroll'!X610,'Payroll'!X630,'Payroll'!X650,'Payroll'!X670,'Payroll'!X690,'Payroll'!X710,'Payroll'!X730,'Payroll'!X750,'Payroll'!X770,'Payroll'!X790,'Payroll'!X810,'Payroll'!X830,'Payroll'!X850,'Payroll'!X870,'Payroll'!X890,'Payroll'!X910,'Payroll'!X930,'Payroll'!X950,'Payroll'!X970,'Payroll'!X990,'Payroll'!X1010,'Payroll'!X1030,'Payroll'!X1050,'Payroll'!X1070,'Payroll'!X1090,'Payroll'!X1110,'Payroll'!X1130,'Payroll'!X1150,'Payroll'!X1170,'Payroll'!X1190,'Payroll'!X1210)</f>
        <v>0</v>
      </c>
      <c r="Y13" s="35">
        <f>SUM('Payroll'!Y30,'Payroll'!Y50,'Payroll'!Y70,'Payroll'!Y90,'Payroll'!Y110,'Payroll'!Y130,'Payroll'!Y150,'Payroll'!Y170,'Payroll'!Y190,'Payroll'!Y210,'Payroll'!Y230,'Payroll'!Y250,'Payroll'!Y270,'Payroll'!Y290,'Payroll'!Y310,'Payroll'!Y330,'Payroll'!Y350,'Payroll'!Y370,'Payroll'!Y390,'Payroll'!Y410,'Payroll'!Y430,'Payroll'!Y450,'Payroll'!Y470,'Payroll'!Y490,'Payroll'!Y510,'Payroll'!Y530,'Payroll'!Y550,'Payroll'!Y570,'Payroll'!Y590,'Payroll'!Y610,'Payroll'!Y630,'Payroll'!Y650,'Payroll'!Y670,'Payroll'!Y690,'Payroll'!Y710,'Payroll'!Y730,'Payroll'!Y750,'Payroll'!Y770,'Payroll'!Y790,'Payroll'!Y810,'Payroll'!Y830,'Payroll'!Y850,'Payroll'!Y870,'Payroll'!Y890,'Payroll'!Y910,'Payroll'!Y930,'Payroll'!Y950,'Payroll'!Y970,'Payroll'!Y990,'Payroll'!Y1010,'Payroll'!Y1030,'Payroll'!Y1050,'Payroll'!Y1070,'Payroll'!Y1090,'Payroll'!Y1110,'Payroll'!Y1130,'Payroll'!Y1150,'Payroll'!Y1170,'Payroll'!Y1190,'Payroll'!Y1210)</f>
        <v>0</v>
      </c>
      <c r="Z13" s="35">
        <f>SUM('Payroll'!Z30,'Payroll'!Z50,'Payroll'!Z70,'Payroll'!Z90,'Payroll'!Z110,'Payroll'!Z130,'Payroll'!Z150,'Payroll'!Z170,'Payroll'!Z190,'Payroll'!Z210,'Payroll'!Z230,'Payroll'!Z250,'Payroll'!Z270,'Payroll'!Z290,'Payroll'!Z310,'Payroll'!Z330,'Payroll'!Z350,'Payroll'!Z370,'Payroll'!Z390,'Payroll'!Z410,'Payroll'!Z430,'Payroll'!Z450,'Payroll'!Z470,'Payroll'!Z490,'Payroll'!Z510,'Payroll'!Z530,'Payroll'!Z550,'Payroll'!Z570,'Payroll'!Z590,'Payroll'!Z610,'Payroll'!Z630,'Payroll'!Z650,'Payroll'!Z670,'Payroll'!Z690,'Payroll'!Z710,'Payroll'!Z730,'Payroll'!Z750,'Payroll'!Z770,'Payroll'!Z790,'Payroll'!Z810,'Payroll'!Z830,'Payroll'!Z850,'Payroll'!Z870,'Payroll'!Z890,'Payroll'!Z910,'Payroll'!Z930,'Payroll'!Z950,'Payroll'!Z970,'Payroll'!Z990,'Payroll'!Z1010,'Payroll'!Z1030,'Payroll'!Z1050,'Payroll'!Z1070,'Payroll'!Z1090,'Payroll'!Z1110,'Payroll'!Z1130,'Payroll'!Z1150,'Payroll'!Z1170,'Payroll'!Z1190,'Payroll'!Z1210)</f>
        <v>2500</v>
      </c>
      <c r="AA13" s="35">
        <f>SUM('Payroll'!AA30,'Payroll'!AA50,'Payroll'!AA70,'Payroll'!AA90,'Payroll'!AA110,'Payroll'!AA130,'Payroll'!AA150,'Payroll'!AA170,'Payroll'!AA190,'Payroll'!AA210,'Payroll'!AA230,'Payroll'!AA250,'Payroll'!AA270,'Payroll'!AA290,'Payroll'!AA310,'Payroll'!AA330,'Payroll'!AA350,'Payroll'!AA370,'Payroll'!AA390,'Payroll'!AA410,'Payroll'!AA430,'Payroll'!AA450,'Payroll'!AA470,'Payroll'!AA490,'Payroll'!AA510,'Payroll'!AA530,'Payroll'!AA550,'Payroll'!AA570,'Payroll'!AA590,'Payroll'!AA610,'Payroll'!AA630,'Payroll'!AA650,'Payroll'!AA670,'Payroll'!AA690,'Payroll'!AA710,'Payroll'!AA730,'Payroll'!AA750,'Payroll'!AA770,'Payroll'!AA790,'Payroll'!AA810,'Payroll'!AA830,'Payroll'!AA850,'Payroll'!AA870,'Payroll'!AA890,'Payroll'!AA910,'Payroll'!AA930,'Payroll'!AA950,'Payroll'!AA970,'Payroll'!AA990,'Payroll'!AA1010,'Payroll'!AA1030,'Payroll'!AA1050,'Payroll'!AA1070,'Payroll'!AA1090,'Payroll'!AA1110,'Payroll'!AA1130,'Payroll'!AA1150,'Payroll'!AA1170,'Payroll'!AA1190,'Payroll'!AA1210)</f>
        <v>0</v>
      </c>
      <c r="AB13" s="35">
        <f>SUM('Payroll'!AB30,'Payroll'!AB50,'Payroll'!AB70,'Payroll'!AB90,'Payroll'!AB110,'Payroll'!AB130,'Payroll'!AB150,'Payroll'!AB170,'Payroll'!AB190,'Payroll'!AB210,'Payroll'!AB230,'Payroll'!AB250,'Payroll'!AB270,'Payroll'!AB290,'Payroll'!AB310,'Payroll'!AB330,'Payroll'!AB350,'Payroll'!AB370,'Payroll'!AB390,'Payroll'!AB410,'Payroll'!AB430,'Payroll'!AB450,'Payroll'!AB470,'Payroll'!AB490,'Payroll'!AB510,'Payroll'!AB530,'Payroll'!AB550,'Payroll'!AB570,'Payroll'!AB590,'Payroll'!AB610,'Payroll'!AB630,'Payroll'!AB650,'Payroll'!AB670,'Payroll'!AB690,'Payroll'!AB710,'Payroll'!AB730,'Payroll'!AB750,'Payroll'!AB770,'Payroll'!AB790,'Payroll'!AB810,'Payroll'!AB830,'Payroll'!AB850,'Payroll'!AB870,'Payroll'!AB890,'Payroll'!AB910,'Payroll'!AB930,'Payroll'!AB950,'Payroll'!AB970,'Payroll'!AB990,'Payroll'!AB1010,'Payroll'!AB1030,'Payroll'!AB1050,'Payroll'!AB1070,'Payroll'!AB1090,'Payroll'!AB1110,'Payroll'!AB1130,'Payroll'!AB1150,'Payroll'!AB1170,'Payroll'!AB1190,'Payroll'!AB1210)</f>
        <v>0</v>
      </c>
      <c r="AC13" s="35">
        <f>SUM('Payroll'!AC30,'Payroll'!AC50,'Payroll'!AC70,'Payroll'!AC90,'Payroll'!AC110,'Payroll'!AC130,'Payroll'!AC150,'Payroll'!AC170,'Payroll'!AC190,'Payroll'!AC210,'Payroll'!AC230,'Payroll'!AC250,'Payroll'!AC270,'Payroll'!AC290,'Payroll'!AC310,'Payroll'!AC330,'Payroll'!AC350,'Payroll'!AC370,'Payroll'!AC390,'Payroll'!AC410,'Payroll'!AC430,'Payroll'!AC450,'Payroll'!AC470,'Payroll'!AC490,'Payroll'!AC510,'Payroll'!AC530,'Payroll'!AC550,'Payroll'!AC570,'Payroll'!AC590,'Payroll'!AC610,'Payroll'!AC630,'Payroll'!AC650,'Payroll'!AC670,'Payroll'!AC690,'Payroll'!AC710,'Payroll'!AC730,'Payroll'!AC750,'Payroll'!AC770,'Payroll'!AC790,'Payroll'!AC810,'Payroll'!AC830,'Payroll'!AC850,'Payroll'!AC870,'Payroll'!AC890,'Payroll'!AC910,'Payroll'!AC930,'Payroll'!AC950,'Payroll'!AC970,'Payroll'!AC990,'Payroll'!AC1010,'Payroll'!AC1030,'Payroll'!AC1050,'Payroll'!AC1070,'Payroll'!AC1090,'Payroll'!AC1110,'Payroll'!AC1130,'Payroll'!AC1150,'Payroll'!AC1170,'Payroll'!AC1190,'Payroll'!AC1210)</f>
        <v>0</v>
      </c>
      <c r="AD13" s="35">
        <f>SUM('Payroll'!AD30,'Payroll'!AD50,'Payroll'!AD70,'Payroll'!AD90,'Payroll'!AD110,'Payroll'!AD130,'Payroll'!AD150,'Payroll'!AD170,'Payroll'!AD190,'Payroll'!AD210,'Payroll'!AD230,'Payroll'!AD250,'Payroll'!AD270,'Payroll'!AD290,'Payroll'!AD310,'Payroll'!AD330,'Payroll'!AD350,'Payroll'!AD370,'Payroll'!AD390,'Payroll'!AD410,'Payroll'!AD430,'Payroll'!AD450,'Payroll'!AD470,'Payroll'!AD490,'Payroll'!AD510,'Payroll'!AD530,'Payroll'!AD550,'Payroll'!AD570,'Payroll'!AD590,'Payroll'!AD610,'Payroll'!AD630,'Payroll'!AD650,'Payroll'!AD670,'Payroll'!AD690,'Payroll'!AD710,'Payroll'!AD730,'Payroll'!AD750,'Payroll'!AD770,'Payroll'!AD790,'Payroll'!AD810,'Payroll'!AD830,'Payroll'!AD850,'Payroll'!AD870,'Payroll'!AD890,'Payroll'!AD910,'Payroll'!AD930,'Payroll'!AD950,'Payroll'!AD970,'Payroll'!AD990,'Payroll'!AD1010,'Payroll'!AD1030,'Payroll'!AD1050,'Payroll'!AD1070,'Payroll'!AD1090,'Payroll'!AD1110,'Payroll'!AD1130,'Payroll'!AD1150,'Payroll'!AD1170,'Payroll'!AD1190,'Payroll'!AD1210)</f>
        <v>0</v>
      </c>
      <c r="AE13" s="35">
        <f>SUM('Payroll'!AE30,'Payroll'!AE50,'Payroll'!AE70,'Payroll'!AE90,'Payroll'!AE110,'Payroll'!AE130,'Payroll'!AE150,'Payroll'!AE170,'Payroll'!AE190,'Payroll'!AE210,'Payroll'!AE230,'Payroll'!AE250,'Payroll'!AE270,'Payroll'!AE290,'Payroll'!AE310,'Payroll'!AE330,'Payroll'!AE350,'Payroll'!AE370,'Payroll'!AE390,'Payroll'!AE410,'Payroll'!AE430,'Payroll'!AE450,'Payroll'!AE470,'Payroll'!AE490,'Payroll'!AE510,'Payroll'!AE530,'Payroll'!AE550,'Payroll'!AE570,'Payroll'!AE590,'Payroll'!AE610,'Payroll'!AE630,'Payroll'!AE650,'Payroll'!AE670,'Payroll'!AE690,'Payroll'!AE710,'Payroll'!AE730,'Payroll'!AE750,'Payroll'!AE770,'Payroll'!AE790,'Payroll'!AE810,'Payroll'!AE830,'Payroll'!AE850,'Payroll'!AE870,'Payroll'!AE890,'Payroll'!AE910,'Payroll'!AE930,'Payroll'!AE950,'Payroll'!AE970,'Payroll'!AE990,'Payroll'!AE1010,'Payroll'!AE1030,'Payroll'!AE1050,'Payroll'!AE1070,'Payroll'!AE1090,'Payroll'!AE1110,'Payroll'!AE1130,'Payroll'!AE1150,'Payroll'!AE1170,'Payroll'!AE1190,'Payroll'!AE1210)</f>
        <v>2500</v>
      </c>
      <c r="AF13" s="35">
        <f>SUM('Payroll'!AF30,'Payroll'!AF50,'Payroll'!AF70,'Payroll'!AF90,'Payroll'!AF110,'Payroll'!AF130,'Payroll'!AF150,'Payroll'!AF170,'Payroll'!AF190,'Payroll'!AF210,'Payroll'!AF230,'Payroll'!AF250,'Payroll'!AF270,'Payroll'!AF290,'Payroll'!AF310,'Payroll'!AF330,'Payroll'!AF350,'Payroll'!AF370,'Payroll'!AF390,'Payroll'!AF410,'Payroll'!AF430,'Payroll'!AF450,'Payroll'!AF470,'Payroll'!AF490,'Payroll'!AF510,'Payroll'!AF530,'Payroll'!AF550,'Payroll'!AF570,'Payroll'!AF590,'Payroll'!AF610,'Payroll'!AF630,'Payroll'!AF650,'Payroll'!AF670,'Payroll'!AF690,'Payroll'!AF710,'Payroll'!AF730,'Payroll'!AF750,'Payroll'!AF770,'Payroll'!AF790,'Payroll'!AF810,'Payroll'!AF830,'Payroll'!AF850,'Payroll'!AF870,'Payroll'!AF890,'Payroll'!AF910,'Payroll'!AF930,'Payroll'!AF950,'Payroll'!AF970,'Payroll'!AF990,'Payroll'!AF1010,'Payroll'!AF1030,'Payroll'!AF1050,'Payroll'!AF1070,'Payroll'!AF1090,'Payroll'!AF1110,'Payroll'!AF1130,'Payroll'!AF1150,'Payroll'!AF1170,'Payroll'!AF1190,'Payroll'!AF1210)</f>
        <v>0</v>
      </c>
      <c r="AG13" s="35">
        <f>SUM('Payroll'!AG30,'Payroll'!AG50,'Payroll'!AG70,'Payroll'!AG90,'Payroll'!AG110,'Payroll'!AG130,'Payroll'!AG150,'Payroll'!AG170,'Payroll'!AG190,'Payroll'!AG210,'Payroll'!AG230,'Payroll'!AG250,'Payroll'!AG270,'Payroll'!AG290,'Payroll'!AG310,'Payroll'!AG330,'Payroll'!AG350,'Payroll'!AG370,'Payroll'!AG390,'Payroll'!AG410,'Payroll'!AG430,'Payroll'!AG450,'Payroll'!AG470,'Payroll'!AG490,'Payroll'!AG510,'Payroll'!AG530,'Payroll'!AG550,'Payroll'!AG570,'Payroll'!AG590,'Payroll'!AG610,'Payroll'!AG630,'Payroll'!AG650,'Payroll'!AG670,'Payroll'!AG690,'Payroll'!AG710,'Payroll'!AG730,'Payroll'!AG750,'Payroll'!AG770,'Payroll'!AG790,'Payroll'!AG810,'Payroll'!AG830,'Payroll'!AG850,'Payroll'!AG870,'Payroll'!AG890,'Payroll'!AG910,'Payroll'!AG930,'Payroll'!AG950,'Payroll'!AG970,'Payroll'!AG990,'Payroll'!AG1010,'Payroll'!AG1030,'Payroll'!AG1050,'Payroll'!AG1070,'Payroll'!AG1090,'Payroll'!AG1110,'Payroll'!AG1130,'Payroll'!AG1150,'Payroll'!AG1170,'Payroll'!AG1190,'Payroll'!AG1210)</f>
        <v>0</v>
      </c>
      <c r="AH13" s="35">
        <f>SUM('Payroll'!AH30,'Payroll'!AH50,'Payroll'!AH70,'Payroll'!AH90,'Payroll'!AH110,'Payroll'!AH130,'Payroll'!AH150,'Payroll'!AH170,'Payroll'!AH190,'Payroll'!AH210,'Payroll'!AH230,'Payroll'!AH250,'Payroll'!AH270,'Payroll'!AH290,'Payroll'!AH310,'Payroll'!AH330,'Payroll'!AH350,'Payroll'!AH370,'Payroll'!AH390,'Payroll'!AH410,'Payroll'!AH430,'Payroll'!AH450,'Payroll'!AH470,'Payroll'!AH490,'Payroll'!AH510,'Payroll'!AH530,'Payroll'!AH550,'Payroll'!AH570,'Payroll'!AH590,'Payroll'!AH610,'Payroll'!AH630,'Payroll'!AH650,'Payroll'!AH670,'Payroll'!AH690,'Payroll'!AH710,'Payroll'!AH730,'Payroll'!AH750,'Payroll'!AH770,'Payroll'!AH790,'Payroll'!AH810,'Payroll'!AH830,'Payroll'!AH850,'Payroll'!AH870,'Payroll'!AH890,'Payroll'!AH910,'Payroll'!AH930,'Payroll'!AH950,'Payroll'!AH970,'Payroll'!AH990,'Payroll'!AH1010,'Payroll'!AH1030,'Payroll'!AH1050,'Payroll'!AH1070,'Payroll'!AH1090,'Payroll'!AH1110,'Payroll'!AH1130,'Payroll'!AH1150,'Payroll'!AH1170,'Payroll'!AH1190,'Payroll'!AH1210)</f>
        <v>0</v>
      </c>
      <c r="AI13" s="35">
        <f>SUM('Payroll'!AI30,'Payroll'!AI50,'Payroll'!AI70,'Payroll'!AI90,'Payroll'!AI110,'Payroll'!AI130,'Payroll'!AI150,'Payroll'!AI170,'Payroll'!AI190,'Payroll'!AI210,'Payroll'!AI230,'Payroll'!AI250,'Payroll'!AI270,'Payroll'!AI290,'Payroll'!AI310,'Payroll'!AI330,'Payroll'!AI350,'Payroll'!AI370,'Payroll'!AI390,'Payroll'!AI410,'Payroll'!AI430,'Payroll'!AI450,'Payroll'!AI470,'Payroll'!AI490,'Payroll'!AI510,'Payroll'!AI530,'Payroll'!AI550,'Payroll'!AI570,'Payroll'!AI590,'Payroll'!AI610,'Payroll'!AI630,'Payroll'!AI650,'Payroll'!AI670,'Payroll'!AI690,'Payroll'!AI710,'Payroll'!AI730,'Payroll'!AI750,'Payroll'!AI770,'Payroll'!AI790,'Payroll'!AI810,'Payroll'!AI830,'Payroll'!AI850,'Payroll'!AI870,'Payroll'!AI890,'Payroll'!AI910,'Payroll'!AI930,'Payroll'!AI950,'Payroll'!AI970,'Payroll'!AI990,'Payroll'!AI1010,'Payroll'!AI1030,'Payroll'!AI1050,'Payroll'!AI1070,'Payroll'!AI1090,'Payroll'!AI1110,'Payroll'!AI1130,'Payroll'!AI1150,'Payroll'!AI1170,'Payroll'!AI1190,'Payroll'!AI1210)</f>
        <v>0</v>
      </c>
      <c r="AJ13" s="35">
        <f>SUM('Payroll'!AJ30,'Payroll'!AJ50,'Payroll'!AJ70,'Payroll'!AJ90,'Payroll'!AJ110,'Payroll'!AJ130,'Payroll'!AJ150,'Payroll'!AJ170,'Payroll'!AJ190,'Payroll'!AJ210,'Payroll'!AJ230,'Payroll'!AJ250,'Payroll'!AJ270,'Payroll'!AJ290,'Payroll'!AJ310,'Payroll'!AJ330,'Payroll'!AJ350,'Payroll'!AJ370,'Payroll'!AJ390,'Payroll'!AJ410,'Payroll'!AJ430,'Payroll'!AJ450,'Payroll'!AJ470,'Payroll'!AJ490,'Payroll'!AJ510,'Payroll'!AJ530,'Payroll'!AJ550,'Payroll'!AJ570,'Payroll'!AJ590,'Payroll'!AJ610,'Payroll'!AJ630,'Payroll'!AJ650,'Payroll'!AJ670,'Payroll'!AJ690,'Payroll'!AJ710,'Payroll'!AJ730,'Payroll'!AJ750,'Payroll'!AJ770,'Payroll'!AJ790,'Payroll'!AJ810,'Payroll'!AJ830,'Payroll'!AJ850,'Payroll'!AJ870,'Payroll'!AJ890,'Payroll'!AJ910,'Payroll'!AJ930,'Payroll'!AJ950,'Payroll'!AJ970,'Payroll'!AJ990,'Payroll'!AJ1010,'Payroll'!AJ1030,'Payroll'!AJ1050,'Payroll'!AJ1070,'Payroll'!AJ1090,'Payroll'!AJ1110,'Payroll'!AJ1130,'Payroll'!AJ1150,'Payroll'!AJ1170,'Payroll'!AJ1190,'Payroll'!AJ1210)</f>
        <v>0</v>
      </c>
      <c r="AK13" s="35">
        <f>SUM('Payroll'!AK30,'Payroll'!AK50,'Payroll'!AK70,'Payroll'!AK90,'Payroll'!AK110,'Payroll'!AK130,'Payroll'!AK150,'Payroll'!AK170,'Payroll'!AK190,'Payroll'!AK210,'Payroll'!AK230,'Payroll'!AK250,'Payroll'!AK270,'Payroll'!AK290,'Payroll'!AK310,'Payroll'!AK330,'Payroll'!AK350,'Payroll'!AK370,'Payroll'!AK390,'Payroll'!AK410,'Payroll'!AK430,'Payroll'!AK450,'Payroll'!AK470,'Payroll'!AK490,'Payroll'!AK510,'Payroll'!AK530,'Payroll'!AK550,'Payroll'!AK570,'Payroll'!AK590,'Payroll'!AK610,'Payroll'!AK630,'Payroll'!AK650,'Payroll'!AK670,'Payroll'!AK690,'Payroll'!AK710,'Payroll'!AK730,'Payroll'!AK750,'Payroll'!AK770,'Payroll'!AK790,'Payroll'!AK810,'Payroll'!AK830,'Payroll'!AK850,'Payroll'!AK870,'Payroll'!AK890,'Payroll'!AK910,'Payroll'!AK930,'Payroll'!AK950,'Payroll'!AK970,'Payroll'!AK990,'Payroll'!AK1010,'Payroll'!AK1030,'Payroll'!AK1050,'Payroll'!AK1070,'Payroll'!AK1090,'Payroll'!AK1110,'Payroll'!AK1130,'Payroll'!AK1150,'Payroll'!AK1170,'Payroll'!AK1190,'Payroll'!AK1210)</f>
        <v>0</v>
      </c>
      <c r="AL13" s="35">
        <f>SUM('Payroll'!AL30,'Payroll'!AL50,'Payroll'!AL70,'Payroll'!AL90,'Payroll'!AL110,'Payroll'!AL130,'Payroll'!AL150,'Payroll'!AL170,'Payroll'!AL190,'Payroll'!AL210,'Payroll'!AL230,'Payroll'!AL250,'Payroll'!AL270,'Payroll'!AL290,'Payroll'!AL310,'Payroll'!AL330,'Payroll'!AL350,'Payroll'!AL370,'Payroll'!AL390,'Payroll'!AL410,'Payroll'!AL430,'Payroll'!AL450,'Payroll'!AL470,'Payroll'!AL490,'Payroll'!AL510,'Payroll'!AL530,'Payroll'!AL550,'Payroll'!AL570,'Payroll'!AL590,'Payroll'!AL610,'Payroll'!AL630,'Payroll'!AL650,'Payroll'!AL670,'Payroll'!AL690,'Payroll'!AL710,'Payroll'!AL730,'Payroll'!AL750,'Payroll'!AL770,'Payroll'!AL790,'Payroll'!AL810,'Payroll'!AL830,'Payroll'!AL850,'Payroll'!AL870,'Payroll'!AL890,'Payroll'!AL910,'Payroll'!AL930,'Payroll'!AL950,'Payroll'!AL970,'Payroll'!AL990,'Payroll'!AL1010,'Payroll'!AL1030,'Payroll'!AL1050,'Payroll'!AL1070,'Payroll'!AL1090,'Payroll'!AL1110,'Payroll'!AL1130,'Payroll'!AL1150,'Payroll'!AL1170,'Payroll'!AL1190,'Payroll'!AL1210)</f>
        <v>0</v>
      </c>
      <c r="AM13" s="35">
        <f>SUM('Payroll'!AM30,'Payroll'!AM50,'Payroll'!AM70,'Payroll'!AM90,'Payroll'!AM110,'Payroll'!AM130,'Payroll'!AM150,'Payroll'!AM170,'Payroll'!AM190,'Payroll'!AM210,'Payroll'!AM230,'Payroll'!AM250,'Payroll'!AM270,'Payroll'!AM290,'Payroll'!AM310,'Payroll'!AM330,'Payroll'!AM350,'Payroll'!AM370,'Payroll'!AM390,'Payroll'!AM410,'Payroll'!AM430,'Payroll'!AM450,'Payroll'!AM470,'Payroll'!AM490,'Payroll'!AM510,'Payroll'!AM530,'Payroll'!AM550,'Payroll'!AM570,'Payroll'!AM590,'Payroll'!AM610,'Payroll'!AM630,'Payroll'!AM650,'Payroll'!AM670,'Payroll'!AM690,'Payroll'!AM710,'Payroll'!AM730,'Payroll'!AM750,'Payroll'!AM770,'Payroll'!AM790,'Payroll'!AM810,'Payroll'!AM830,'Payroll'!AM850,'Payroll'!AM870,'Payroll'!AM890,'Payroll'!AM910,'Payroll'!AM930,'Payroll'!AM950,'Payroll'!AM970,'Payroll'!AM990,'Payroll'!AM1010,'Payroll'!AM1030,'Payroll'!AM1050,'Payroll'!AM1070,'Payroll'!AM1090,'Payroll'!AM1110,'Payroll'!AM1130,'Payroll'!AM1150,'Payroll'!AM1170,'Payroll'!AM1190,'Payroll'!AM1210)</f>
        <v>0</v>
      </c>
      <c r="AN13" s="35">
        <f>SUM('Payroll'!AN30,'Payroll'!AN50,'Payroll'!AN70,'Payroll'!AN90,'Payroll'!AN110,'Payroll'!AN130,'Payroll'!AN150,'Payroll'!AN170,'Payroll'!AN190,'Payroll'!AN210,'Payroll'!AN230,'Payroll'!AN250,'Payroll'!AN270,'Payroll'!AN290,'Payroll'!AN310,'Payroll'!AN330,'Payroll'!AN350,'Payroll'!AN370,'Payroll'!AN390,'Payroll'!AN410,'Payroll'!AN430,'Payroll'!AN450,'Payroll'!AN470,'Payroll'!AN490,'Payroll'!AN510,'Payroll'!AN530,'Payroll'!AN550,'Payroll'!AN570,'Payroll'!AN590,'Payroll'!AN610,'Payroll'!AN630,'Payroll'!AN650,'Payroll'!AN670,'Payroll'!AN690,'Payroll'!AN710,'Payroll'!AN730,'Payroll'!AN750,'Payroll'!AN770,'Payroll'!AN790,'Payroll'!AN810,'Payroll'!AN830,'Payroll'!AN850,'Payroll'!AN870,'Payroll'!AN890,'Payroll'!AN910,'Payroll'!AN930,'Payroll'!AN950,'Payroll'!AN970,'Payroll'!AN990,'Payroll'!AN1010,'Payroll'!AN1030,'Payroll'!AN1050,'Payroll'!AN1070,'Payroll'!AN1090,'Payroll'!AN1110,'Payroll'!AN1130,'Payroll'!AN1150,'Payroll'!AN1170,'Payroll'!AN1190,'Payroll'!AN1210)</f>
        <v>0</v>
      </c>
      <c r="AO13" s="35">
        <f>SUM('Payroll'!AO30,'Payroll'!AO50,'Payroll'!AO70,'Payroll'!AO90,'Payroll'!AO110,'Payroll'!AO130,'Payroll'!AO150,'Payroll'!AO170,'Payroll'!AO190,'Payroll'!AO210,'Payroll'!AO230,'Payroll'!AO250,'Payroll'!AO270,'Payroll'!AO290,'Payroll'!AO310,'Payroll'!AO330,'Payroll'!AO350,'Payroll'!AO370,'Payroll'!AO390,'Payroll'!AO410,'Payroll'!AO430,'Payroll'!AO450,'Payroll'!AO470,'Payroll'!AO490,'Payroll'!AO510,'Payroll'!AO530,'Payroll'!AO550,'Payroll'!AO570,'Payroll'!AO590,'Payroll'!AO610,'Payroll'!AO630,'Payroll'!AO650,'Payroll'!AO670,'Payroll'!AO690,'Payroll'!AO710,'Payroll'!AO730,'Payroll'!AO750,'Payroll'!AO770,'Payroll'!AO790,'Payroll'!AO810,'Payroll'!AO830,'Payroll'!AO850,'Payroll'!AO870,'Payroll'!AO890,'Payroll'!AO910,'Payroll'!AO930,'Payroll'!AO950,'Payroll'!AO970,'Payroll'!AO990,'Payroll'!AO1010,'Payroll'!AO1030,'Payroll'!AO1050,'Payroll'!AO1070,'Payroll'!AO1090,'Payroll'!AO1110,'Payroll'!AO1130,'Payroll'!AO1150,'Payroll'!AO1170,'Payroll'!AO1190,'Payroll'!AO1210)</f>
        <v>0</v>
      </c>
      <c r="AP13" s="35">
        <f>SUM('Payroll'!AP30,'Payroll'!AP50,'Payroll'!AP70,'Payroll'!AP90,'Payroll'!AP110,'Payroll'!AP130,'Payroll'!AP150,'Payroll'!AP170,'Payroll'!AP190,'Payroll'!AP210,'Payroll'!AP230,'Payroll'!AP250,'Payroll'!AP270,'Payroll'!AP290,'Payroll'!AP310,'Payroll'!AP330,'Payroll'!AP350,'Payroll'!AP370,'Payroll'!AP390,'Payroll'!AP410,'Payroll'!AP430,'Payroll'!AP450,'Payroll'!AP470,'Payroll'!AP490,'Payroll'!AP510,'Payroll'!AP530,'Payroll'!AP550,'Payroll'!AP570,'Payroll'!AP590,'Payroll'!AP610,'Payroll'!AP630,'Payroll'!AP650,'Payroll'!AP670,'Payroll'!AP690,'Payroll'!AP710,'Payroll'!AP730,'Payroll'!AP750,'Payroll'!AP770,'Payroll'!AP790,'Payroll'!AP810,'Payroll'!AP830,'Payroll'!AP850,'Payroll'!AP870,'Payroll'!AP890,'Payroll'!AP910,'Payroll'!AP930,'Payroll'!AP950,'Payroll'!AP970,'Payroll'!AP990,'Payroll'!AP1010,'Payroll'!AP1030,'Payroll'!AP1050,'Payroll'!AP1070,'Payroll'!AP1090,'Payroll'!AP1110,'Payroll'!AP1130,'Payroll'!AP1150,'Payroll'!AP1170,'Payroll'!AP1190,'Payroll'!AP1210)</f>
        <v>0</v>
      </c>
      <c r="AQ13" s="35">
        <f>SUM('Payroll'!AQ30,'Payroll'!AQ50,'Payroll'!AQ70,'Payroll'!AQ90,'Payroll'!AQ110,'Payroll'!AQ130,'Payroll'!AQ150,'Payroll'!AQ170,'Payroll'!AQ190,'Payroll'!AQ210,'Payroll'!AQ230,'Payroll'!AQ250,'Payroll'!AQ270,'Payroll'!AQ290,'Payroll'!AQ310,'Payroll'!AQ330,'Payroll'!AQ350,'Payroll'!AQ370,'Payroll'!AQ390,'Payroll'!AQ410,'Payroll'!AQ430,'Payroll'!AQ450,'Payroll'!AQ470,'Payroll'!AQ490,'Payroll'!AQ510,'Payroll'!AQ530,'Payroll'!AQ550,'Payroll'!AQ570,'Payroll'!AQ590,'Payroll'!AQ610,'Payroll'!AQ630,'Payroll'!AQ650,'Payroll'!AQ670,'Payroll'!AQ690,'Payroll'!AQ710,'Payroll'!AQ730,'Payroll'!AQ750,'Payroll'!AQ770,'Payroll'!AQ790,'Payroll'!AQ810,'Payroll'!AQ830,'Payroll'!AQ850,'Payroll'!AQ870,'Payroll'!AQ890,'Payroll'!AQ910,'Payroll'!AQ930,'Payroll'!AQ950,'Payroll'!AQ970,'Payroll'!AQ990,'Payroll'!AQ1010,'Payroll'!AQ1030,'Payroll'!AQ1050,'Payroll'!AQ1070,'Payroll'!AQ1090,'Payroll'!AQ1110,'Payroll'!AQ1130,'Payroll'!AQ1150,'Payroll'!AQ1170,'Payroll'!AQ1190,'Payroll'!AQ1210)</f>
        <v>0</v>
      </c>
      <c r="AR13" s="35">
        <f>SUM('Payroll'!AR30,'Payroll'!AR50,'Payroll'!AR70,'Payroll'!AR90,'Payroll'!AR110,'Payroll'!AR130,'Payroll'!AR150,'Payroll'!AR170,'Payroll'!AR190,'Payroll'!AR210,'Payroll'!AR230,'Payroll'!AR250,'Payroll'!AR270,'Payroll'!AR290,'Payroll'!AR310,'Payroll'!AR330,'Payroll'!AR350,'Payroll'!AR370,'Payroll'!AR390,'Payroll'!AR410,'Payroll'!AR430,'Payroll'!AR450,'Payroll'!AR470,'Payroll'!AR490,'Payroll'!AR510,'Payroll'!AR530,'Payroll'!AR550,'Payroll'!AR570,'Payroll'!AR590,'Payroll'!AR610,'Payroll'!AR630,'Payroll'!AR650,'Payroll'!AR670,'Payroll'!AR690,'Payroll'!AR710,'Payroll'!AR730,'Payroll'!AR750,'Payroll'!AR770,'Payroll'!AR790,'Payroll'!AR810,'Payroll'!AR830,'Payroll'!AR850,'Payroll'!AR870,'Payroll'!AR890,'Payroll'!AR910,'Payroll'!AR930,'Payroll'!AR950,'Payroll'!AR970,'Payroll'!AR990,'Payroll'!AR1010,'Payroll'!AR1030,'Payroll'!AR1050,'Payroll'!AR1070,'Payroll'!AR1090,'Payroll'!AR1110,'Payroll'!AR1130,'Payroll'!AR1150,'Payroll'!AR1170,'Payroll'!AR1190,'Payroll'!AR1210)</f>
        <v>0</v>
      </c>
      <c r="AS13" s="35">
        <f>SUM('Payroll'!AS30,'Payroll'!AS50,'Payroll'!AS70,'Payroll'!AS90,'Payroll'!AS110,'Payroll'!AS130,'Payroll'!AS150,'Payroll'!AS170,'Payroll'!AS190,'Payroll'!AS210,'Payroll'!AS230,'Payroll'!AS250,'Payroll'!AS270,'Payroll'!AS290,'Payroll'!AS310,'Payroll'!AS330,'Payroll'!AS350,'Payroll'!AS370,'Payroll'!AS390,'Payroll'!AS410,'Payroll'!AS430,'Payroll'!AS450,'Payroll'!AS470,'Payroll'!AS490,'Payroll'!AS510,'Payroll'!AS530,'Payroll'!AS550,'Payroll'!AS570,'Payroll'!AS590,'Payroll'!AS610,'Payroll'!AS630,'Payroll'!AS650,'Payroll'!AS670,'Payroll'!AS690,'Payroll'!AS710,'Payroll'!AS730,'Payroll'!AS750,'Payroll'!AS770,'Payroll'!AS790,'Payroll'!AS810,'Payroll'!AS830,'Payroll'!AS850,'Payroll'!AS870,'Payroll'!AS890,'Payroll'!AS910,'Payroll'!AS930,'Payroll'!AS950,'Payroll'!AS970,'Payroll'!AS990,'Payroll'!AS1010,'Payroll'!AS1030,'Payroll'!AS1050,'Payroll'!AS1070,'Payroll'!AS1090,'Payroll'!AS1110,'Payroll'!AS1130,'Payroll'!AS1150,'Payroll'!AS1170,'Payroll'!AS1190,'Payroll'!AS1210)</f>
        <v>0</v>
      </c>
      <c r="AT13" s="35">
        <f>SUM('Payroll'!AT30,'Payroll'!AT50,'Payroll'!AT70,'Payroll'!AT90,'Payroll'!AT110,'Payroll'!AT130,'Payroll'!AT150,'Payroll'!AT170,'Payroll'!AT190,'Payroll'!AT210,'Payroll'!AT230,'Payroll'!AT250,'Payroll'!AT270,'Payroll'!AT290,'Payroll'!AT310,'Payroll'!AT330,'Payroll'!AT350,'Payroll'!AT370,'Payroll'!AT390,'Payroll'!AT410,'Payroll'!AT430,'Payroll'!AT450,'Payroll'!AT470,'Payroll'!AT490,'Payroll'!AT510,'Payroll'!AT530,'Payroll'!AT550,'Payroll'!AT570,'Payroll'!AT590,'Payroll'!AT610,'Payroll'!AT630,'Payroll'!AT650,'Payroll'!AT670,'Payroll'!AT690,'Payroll'!AT710,'Payroll'!AT730,'Payroll'!AT750,'Payroll'!AT770,'Payroll'!AT790,'Payroll'!AT810,'Payroll'!AT830,'Payroll'!AT850,'Payroll'!AT870,'Payroll'!AT890,'Payroll'!AT910,'Payroll'!AT930,'Payroll'!AT950,'Payroll'!AT970,'Payroll'!AT990,'Payroll'!AT1010,'Payroll'!AT1030,'Payroll'!AT1050,'Payroll'!AT1070,'Payroll'!AT1090,'Payroll'!AT1110,'Payroll'!AT1130,'Payroll'!AT1150,'Payroll'!AT1170,'Payroll'!AT1190,'Payroll'!AT1210)</f>
        <v>0</v>
      </c>
      <c r="AU13" s="35">
        <f>SUM('Payroll'!AU30,'Payroll'!AU50,'Payroll'!AU70,'Payroll'!AU90,'Payroll'!AU110,'Payroll'!AU130,'Payroll'!AU150,'Payroll'!AU170,'Payroll'!AU190,'Payroll'!AU210,'Payroll'!AU230,'Payroll'!AU250,'Payroll'!AU270,'Payroll'!AU290,'Payroll'!AU310,'Payroll'!AU330,'Payroll'!AU350,'Payroll'!AU370,'Payroll'!AU390,'Payroll'!AU410,'Payroll'!AU430,'Payroll'!AU450,'Payroll'!AU470,'Payroll'!AU490,'Payroll'!AU510,'Payroll'!AU530,'Payroll'!AU550,'Payroll'!AU570,'Payroll'!AU590,'Payroll'!AU610,'Payroll'!AU630,'Payroll'!AU650,'Payroll'!AU670,'Payroll'!AU690,'Payroll'!AU710,'Payroll'!AU730,'Payroll'!AU750,'Payroll'!AU770,'Payroll'!AU790,'Payroll'!AU810,'Payroll'!AU830,'Payroll'!AU850,'Payroll'!AU870,'Payroll'!AU890,'Payroll'!AU910,'Payroll'!AU930,'Payroll'!AU950,'Payroll'!AU970,'Payroll'!AU990,'Payroll'!AU1010,'Payroll'!AU1030,'Payroll'!AU1050,'Payroll'!AU1070,'Payroll'!AU1090,'Payroll'!AU1110,'Payroll'!AU1130,'Payroll'!AU1150,'Payroll'!AU1170,'Payroll'!AU1190,'Payroll'!AU1210)</f>
        <v>0</v>
      </c>
      <c r="AV13" s="35">
        <f>SUM('Payroll'!AV30,'Payroll'!AV50,'Payroll'!AV70,'Payroll'!AV90,'Payroll'!AV110,'Payroll'!AV130,'Payroll'!AV150,'Payroll'!AV170,'Payroll'!AV190,'Payroll'!AV210,'Payroll'!AV230,'Payroll'!AV250,'Payroll'!AV270,'Payroll'!AV290,'Payroll'!AV310,'Payroll'!AV330,'Payroll'!AV350,'Payroll'!AV370,'Payroll'!AV390,'Payroll'!AV410,'Payroll'!AV430,'Payroll'!AV450,'Payroll'!AV470,'Payroll'!AV490,'Payroll'!AV510,'Payroll'!AV530,'Payroll'!AV550,'Payroll'!AV570,'Payroll'!AV590,'Payroll'!AV610,'Payroll'!AV630,'Payroll'!AV650,'Payroll'!AV670,'Payroll'!AV690,'Payroll'!AV710,'Payroll'!AV730,'Payroll'!AV750,'Payroll'!AV770,'Payroll'!AV790,'Payroll'!AV810,'Payroll'!AV830,'Payroll'!AV850,'Payroll'!AV870,'Payroll'!AV890,'Payroll'!AV910,'Payroll'!AV930,'Payroll'!AV950,'Payroll'!AV970,'Payroll'!AV990,'Payroll'!AV1010,'Payroll'!AV1030,'Payroll'!AV1050,'Payroll'!AV1070,'Payroll'!AV1090,'Payroll'!AV1110,'Payroll'!AV1130,'Payroll'!AV1150,'Payroll'!AV1170,'Payroll'!AV1190,'Payroll'!AV1210)</f>
        <v>0</v>
      </c>
      <c r="AW13" s="35">
        <f>SUM('Payroll'!AW30,'Payroll'!AW50,'Payroll'!AW70,'Payroll'!AW90,'Payroll'!AW110,'Payroll'!AW130,'Payroll'!AW150,'Payroll'!AW170,'Payroll'!AW190,'Payroll'!AW210,'Payroll'!AW230,'Payroll'!AW250,'Payroll'!AW270,'Payroll'!AW290,'Payroll'!AW310,'Payroll'!AW330,'Payroll'!AW350,'Payroll'!AW370,'Payroll'!AW390,'Payroll'!AW410,'Payroll'!AW430,'Payroll'!AW450,'Payroll'!AW470,'Payroll'!AW490,'Payroll'!AW510,'Payroll'!AW530,'Payroll'!AW550,'Payroll'!AW570,'Payroll'!AW590,'Payroll'!AW610,'Payroll'!AW630,'Payroll'!AW650,'Payroll'!AW670,'Payroll'!AW690,'Payroll'!AW710,'Payroll'!AW730,'Payroll'!AW750,'Payroll'!AW770,'Payroll'!AW790,'Payroll'!AW810,'Payroll'!AW830,'Payroll'!AW850,'Payroll'!AW870,'Payroll'!AW890,'Payroll'!AW910,'Payroll'!AW930,'Payroll'!AW950,'Payroll'!AW970,'Payroll'!AW990,'Payroll'!AW1010,'Payroll'!AW1030,'Payroll'!AW1050,'Payroll'!AW1070,'Payroll'!AW1090,'Payroll'!AW1110,'Payroll'!AW1130,'Payroll'!AW1150,'Payroll'!AW1170,'Payroll'!AW1190,'Payroll'!AW1210)</f>
        <v>0</v>
      </c>
      <c r="AX13" s="35">
        <f>SUM('Payroll'!AX30,'Payroll'!AX50,'Payroll'!AX70,'Payroll'!AX90,'Payroll'!AX110,'Payroll'!AX130,'Payroll'!AX150,'Payroll'!AX170,'Payroll'!AX190,'Payroll'!AX210,'Payroll'!AX230,'Payroll'!AX250,'Payroll'!AX270,'Payroll'!AX290,'Payroll'!AX310,'Payroll'!AX330,'Payroll'!AX350,'Payroll'!AX370,'Payroll'!AX390,'Payroll'!AX410,'Payroll'!AX430,'Payroll'!AX450,'Payroll'!AX470,'Payroll'!AX490,'Payroll'!AX510,'Payroll'!AX530,'Payroll'!AX550,'Payroll'!AX570,'Payroll'!AX590,'Payroll'!AX610,'Payroll'!AX630,'Payroll'!AX650,'Payroll'!AX670,'Payroll'!AX690,'Payroll'!AX710,'Payroll'!AX730,'Payroll'!AX750,'Payroll'!AX770,'Payroll'!AX790,'Payroll'!AX810,'Payroll'!AX830,'Payroll'!AX850,'Payroll'!AX870,'Payroll'!AX890,'Payroll'!AX910,'Payroll'!AX930,'Payroll'!AX950,'Payroll'!AX970,'Payroll'!AX990,'Payroll'!AX1010,'Payroll'!AX1030,'Payroll'!AX1050,'Payroll'!AX1070,'Payroll'!AX1090,'Payroll'!AX1110,'Payroll'!AX1130,'Payroll'!AX1150,'Payroll'!AX1170,'Payroll'!AX1190,'Payroll'!AX1210)</f>
        <v>0</v>
      </c>
      <c r="AY13" s="35">
        <f>SUM('Payroll'!AY30,'Payroll'!AY50,'Payroll'!AY70,'Payroll'!AY90,'Payroll'!AY110,'Payroll'!AY130,'Payroll'!AY150,'Payroll'!AY170,'Payroll'!AY190,'Payroll'!AY210,'Payroll'!AY230,'Payroll'!AY250,'Payroll'!AY270,'Payroll'!AY290,'Payroll'!AY310,'Payroll'!AY330,'Payroll'!AY350,'Payroll'!AY370,'Payroll'!AY390,'Payroll'!AY410,'Payroll'!AY430,'Payroll'!AY450,'Payroll'!AY470,'Payroll'!AY490,'Payroll'!AY510,'Payroll'!AY530,'Payroll'!AY550,'Payroll'!AY570,'Payroll'!AY590,'Payroll'!AY610,'Payroll'!AY630,'Payroll'!AY650,'Payroll'!AY670,'Payroll'!AY690,'Payroll'!AY710,'Payroll'!AY730,'Payroll'!AY750,'Payroll'!AY770,'Payroll'!AY790,'Payroll'!AY810,'Payroll'!AY830,'Payroll'!AY850,'Payroll'!AY870,'Payroll'!AY890,'Payroll'!AY910,'Payroll'!AY930,'Payroll'!AY950,'Payroll'!AY970,'Payroll'!AY990,'Payroll'!AY1010,'Payroll'!AY1030,'Payroll'!AY1050,'Payroll'!AY1070,'Payroll'!AY1090,'Payroll'!AY1110,'Payroll'!AY1130,'Payroll'!AY1150,'Payroll'!AY1170,'Payroll'!AY1190,'Payroll'!AY1210)</f>
        <v>0</v>
      </c>
      <c r="AZ13" s="35">
        <f>SUM('Payroll'!AZ30,'Payroll'!AZ50,'Payroll'!AZ70,'Payroll'!AZ90,'Payroll'!AZ110,'Payroll'!AZ130,'Payroll'!AZ150,'Payroll'!AZ170,'Payroll'!AZ190,'Payroll'!AZ210,'Payroll'!AZ230,'Payroll'!AZ250,'Payroll'!AZ270,'Payroll'!AZ290,'Payroll'!AZ310,'Payroll'!AZ330,'Payroll'!AZ350,'Payroll'!AZ370,'Payroll'!AZ390,'Payroll'!AZ410,'Payroll'!AZ430,'Payroll'!AZ450,'Payroll'!AZ470,'Payroll'!AZ490,'Payroll'!AZ510,'Payroll'!AZ530,'Payroll'!AZ550,'Payroll'!AZ570,'Payroll'!AZ590,'Payroll'!AZ610,'Payroll'!AZ630,'Payroll'!AZ650,'Payroll'!AZ670,'Payroll'!AZ690,'Payroll'!AZ710,'Payroll'!AZ730,'Payroll'!AZ750,'Payroll'!AZ770,'Payroll'!AZ790,'Payroll'!AZ810,'Payroll'!AZ830,'Payroll'!AZ850,'Payroll'!AZ870,'Payroll'!AZ890,'Payroll'!AZ910,'Payroll'!AZ930,'Payroll'!AZ950,'Payroll'!AZ970,'Payroll'!AZ990,'Payroll'!AZ1010,'Payroll'!AZ1030,'Payroll'!AZ1050,'Payroll'!AZ1070,'Payroll'!AZ1090,'Payroll'!AZ1110,'Payroll'!AZ1130,'Payroll'!AZ1150,'Payroll'!AZ1170,'Payroll'!AZ1190,'Payroll'!AZ1210)</f>
        <v>0</v>
      </c>
      <c r="BA13" s="35">
        <f>SUM('Payroll'!BA30,'Payroll'!BA50,'Payroll'!BA70,'Payroll'!BA90,'Payroll'!BA110,'Payroll'!BA130,'Payroll'!BA150,'Payroll'!BA170,'Payroll'!BA190,'Payroll'!BA210,'Payroll'!BA230,'Payroll'!BA250,'Payroll'!BA270,'Payroll'!BA290,'Payroll'!BA310,'Payroll'!BA330,'Payroll'!BA350,'Payroll'!BA370,'Payroll'!BA390,'Payroll'!BA410,'Payroll'!BA430,'Payroll'!BA450,'Payroll'!BA470,'Payroll'!BA490,'Payroll'!BA510,'Payroll'!BA530,'Payroll'!BA550,'Payroll'!BA570,'Payroll'!BA590,'Payroll'!BA610,'Payroll'!BA630,'Payroll'!BA650,'Payroll'!BA670,'Payroll'!BA690,'Payroll'!BA710,'Payroll'!BA730,'Payroll'!BA750,'Payroll'!BA770,'Payroll'!BA790,'Payroll'!BA810,'Payroll'!BA830,'Payroll'!BA850,'Payroll'!BA870,'Payroll'!BA890,'Payroll'!BA910,'Payroll'!BA930,'Payroll'!BA950,'Payroll'!BA970,'Payroll'!BA990,'Payroll'!BA1010,'Payroll'!BA1030,'Payroll'!BA1050,'Payroll'!BA1070,'Payroll'!BA1090,'Payroll'!BA1110,'Payroll'!BA1130,'Payroll'!BA1150,'Payroll'!BA1170,'Payroll'!BA1190,'Payroll'!BA1210)</f>
        <v>0</v>
      </c>
      <c r="BB13" s="35">
        <f>SUM('Payroll'!BB30,'Payroll'!BB50,'Payroll'!BB70,'Payroll'!BB90,'Payroll'!BB110,'Payroll'!BB130,'Payroll'!BB150,'Payroll'!BB170,'Payroll'!BB190,'Payroll'!BB210,'Payroll'!BB230,'Payroll'!BB250,'Payroll'!BB270,'Payroll'!BB290,'Payroll'!BB310,'Payroll'!BB330,'Payroll'!BB350,'Payroll'!BB370,'Payroll'!BB390,'Payroll'!BB410,'Payroll'!BB430,'Payroll'!BB450,'Payroll'!BB470,'Payroll'!BB490,'Payroll'!BB510,'Payroll'!BB530,'Payroll'!BB550,'Payroll'!BB570,'Payroll'!BB590,'Payroll'!BB610,'Payroll'!BB630,'Payroll'!BB650,'Payroll'!BB670,'Payroll'!BB690,'Payroll'!BB710,'Payroll'!BB730,'Payroll'!BB750,'Payroll'!BB770,'Payroll'!BB790,'Payroll'!BB810,'Payroll'!BB830,'Payroll'!BB850,'Payroll'!BB870,'Payroll'!BB890,'Payroll'!BB910,'Payroll'!BB930,'Payroll'!BB950,'Payroll'!BB970,'Payroll'!BB990,'Payroll'!BB1010,'Payroll'!BB1030,'Payroll'!BB1050,'Payroll'!BB1070,'Payroll'!BB1090,'Payroll'!BB1110,'Payroll'!BB1130,'Payroll'!BB1150,'Payroll'!BB1170,'Payroll'!BB1190,'Payroll'!BB1210)</f>
        <v>0</v>
      </c>
      <c r="BC13" s="35">
        <f>SUM('Payroll'!BC30,'Payroll'!BC50,'Payroll'!BC70,'Payroll'!BC90,'Payroll'!BC110,'Payroll'!BC130,'Payroll'!BC150,'Payroll'!BC170,'Payroll'!BC190,'Payroll'!BC210,'Payroll'!BC230,'Payroll'!BC250,'Payroll'!BC270,'Payroll'!BC290,'Payroll'!BC310,'Payroll'!BC330,'Payroll'!BC350,'Payroll'!BC370,'Payroll'!BC390,'Payroll'!BC410,'Payroll'!BC430,'Payroll'!BC450,'Payroll'!BC470,'Payroll'!BC490,'Payroll'!BC510,'Payroll'!BC530,'Payroll'!BC550,'Payroll'!BC570,'Payroll'!BC590,'Payroll'!BC610,'Payroll'!BC630,'Payroll'!BC650,'Payroll'!BC670,'Payroll'!BC690,'Payroll'!BC710,'Payroll'!BC730,'Payroll'!BC750,'Payroll'!BC770,'Payroll'!BC790,'Payroll'!BC810,'Payroll'!BC830,'Payroll'!BC850,'Payroll'!BC870,'Payroll'!BC890,'Payroll'!BC910,'Payroll'!BC930,'Payroll'!BC950,'Payroll'!BC970,'Payroll'!BC990,'Payroll'!BC1010,'Payroll'!BC1030,'Payroll'!BC1050,'Payroll'!BC1070,'Payroll'!BC1090,'Payroll'!BC1110,'Payroll'!BC1130,'Payroll'!BC1150,'Payroll'!BC1170,'Payroll'!BC1190,'Payroll'!BC1210)</f>
        <v>0</v>
      </c>
      <c r="BD13" s="35">
        <f>SUM('Payroll'!BD30,'Payroll'!BD50,'Payroll'!BD70,'Payroll'!BD90,'Payroll'!BD110,'Payroll'!BD130,'Payroll'!BD150,'Payroll'!BD170,'Payroll'!BD190,'Payroll'!BD210,'Payroll'!BD230,'Payroll'!BD250,'Payroll'!BD270,'Payroll'!BD290,'Payroll'!BD310,'Payroll'!BD330,'Payroll'!BD350,'Payroll'!BD370,'Payroll'!BD390,'Payroll'!BD410,'Payroll'!BD430,'Payroll'!BD450,'Payroll'!BD470,'Payroll'!BD490,'Payroll'!BD510,'Payroll'!BD530,'Payroll'!BD550,'Payroll'!BD570,'Payroll'!BD590,'Payroll'!BD610,'Payroll'!BD630,'Payroll'!BD650,'Payroll'!BD670,'Payroll'!BD690,'Payroll'!BD710,'Payroll'!BD730,'Payroll'!BD750,'Payroll'!BD770,'Payroll'!BD790,'Payroll'!BD810,'Payroll'!BD830,'Payroll'!BD850,'Payroll'!BD870,'Payroll'!BD890,'Payroll'!BD910,'Payroll'!BD930,'Payroll'!BD950,'Payroll'!BD970,'Payroll'!BD990,'Payroll'!BD1010,'Payroll'!BD1030,'Payroll'!BD1050,'Payroll'!BD1070,'Payroll'!BD1090,'Payroll'!BD1110,'Payroll'!BD1130,'Payroll'!BD1150,'Payroll'!BD1170,'Payroll'!BD1190,'Payroll'!BD1210)</f>
        <v>7500</v>
      </c>
      <c r="BE13" s="35">
        <f>SUM('Payroll'!BE30,'Payroll'!BE50,'Payroll'!BE70,'Payroll'!BE90,'Payroll'!BE110,'Payroll'!BE130,'Payroll'!BE150,'Payroll'!BE170,'Payroll'!BE190,'Payroll'!BE210,'Payroll'!BE230,'Payroll'!BE250,'Payroll'!BE270,'Payroll'!BE290,'Payroll'!BE310,'Payroll'!BE330,'Payroll'!BE350,'Payroll'!BE370,'Payroll'!BE390,'Payroll'!BE410,'Payroll'!BE430,'Payroll'!BE450,'Payroll'!BE470,'Payroll'!BE490,'Payroll'!BE510,'Payroll'!BE530,'Payroll'!BE550,'Payroll'!BE570,'Payroll'!BE590,'Payroll'!BE610,'Payroll'!BE630,'Payroll'!BE650,'Payroll'!BE670,'Payroll'!BE690,'Payroll'!BE710,'Payroll'!BE730,'Payroll'!BE750,'Payroll'!BE770,'Payroll'!BE790,'Payroll'!BE810,'Payroll'!BE830,'Payroll'!BE850,'Payroll'!BE870,'Payroll'!BE890,'Payroll'!BE910,'Payroll'!BE930,'Payroll'!BE950,'Payroll'!BE970,'Payroll'!BE990,'Payroll'!BE1010,'Payroll'!BE1030,'Payroll'!BE1050,'Payroll'!BE1070,'Payroll'!BE1090,'Payroll'!BE1110,'Payroll'!BE1130,'Payroll'!BE1150,'Payroll'!BE1170,'Payroll'!BE1190,'Payroll'!BE1210)</f>
        <v>2500</v>
      </c>
      <c r="BF13" s="35">
        <f>SUM('Payroll'!BF30,'Payroll'!BF50,'Payroll'!BF70,'Payroll'!BF90,'Payroll'!BF110,'Payroll'!BF130,'Payroll'!BF150,'Payroll'!BF170,'Payroll'!BF190,'Payroll'!BF210,'Payroll'!BF230,'Payroll'!BF250,'Payroll'!BF270,'Payroll'!BF290,'Payroll'!BF310,'Payroll'!BF330,'Payroll'!BF350,'Payroll'!BF370,'Payroll'!BF390,'Payroll'!BF410,'Payroll'!BF430,'Payroll'!BF450,'Payroll'!BF470,'Payroll'!BF490,'Payroll'!BF510,'Payroll'!BF530,'Payroll'!BF550,'Payroll'!BF570,'Payroll'!BF590,'Payroll'!BF610,'Payroll'!BF630,'Payroll'!BF650,'Payroll'!BF670,'Payroll'!BF690,'Payroll'!BF710,'Payroll'!BF730,'Payroll'!BF750,'Payroll'!BF770,'Payroll'!BF790,'Payroll'!BF810,'Payroll'!BF830,'Payroll'!BF850,'Payroll'!BF870,'Payroll'!BF890,'Payroll'!BF910,'Payroll'!BF930,'Payroll'!BF950,'Payroll'!BF970,'Payroll'!BF990,'Payroll'!BF1010,'Payroll'!BF1030,'Payroll'!BF1050,'Payroll'!BF1070,'Payroll'!BF1090,'Payroll'!BF1110,'Payroll'!BF1130,'Payroll'!BF1150,'Payroll'!BF1170,'Payroll'!BF1190,'Payroll'!BF1210)</f>
        <v>2500</v>
      </c>
      <c r="BG13" s="35">
        <f>SUM('Payroll'!BG30,'Payroll'!BG50,'Payroll'!BG70,'Payroll'!BG90,'Payroll'!BG110,'Payroll'!BG130,'Payroll'!BG150,'Payroll'!BG170,'Payroll'!BG190,'Payroll'!BG210,'Payroll'!BG230,'Payroll'!BG250,'Payroll'!BG270,'Payroll'!BG290,'Payroll'!BG310,'Payroll'!BG330,'Payroll'!BG350,'Payroll'!BG370,'Payroll'!BG390,'Payroll'!BG410,'Payroll'!BG430,'Payroll'!BG450,'Payroll'!BG470,'Payroll'!BG490,'Payroll'!BG510,'Payroll'!BG530,'Payroll'!BG550,'Payroll'!BG570,'Payroll'!BG590,'Payroll'!BG610,'Payroll'!BG630,'Payroll'!BG650,'Payroll'!BG670,'Payroll'!BG690,'Payroll'!BG710,'Payroll'!BG730,'Payroll'!BG750,'Payroll'!BG770,'Payroll'!BG790,'Payroll'!BG810,'Payroll'!BG830,'Payroll'!BG850,'Payroll'!BG870,'Payroll'!BG890,'Payroll'!BG910,'Payroll'!BG930,'Payroll'!BG950,'Payroll'!BG970,'Payroll'!BG990,'Payroll'!BG1010,'Payroll'!BG1030,'Payroll'!BG1050,'Payroll'!BG1070,'Payroll'!BG1090,'Payroll'!BG1110,'Payroll'!BG1130,'Payroll'!BG1150,'Payroll'!BG1170,'Payroll'!BG1190,'Payroll'!BG1210)</f>
        <v>5000</v>
      </c>
      <c r="BH13" s="35">
        <f>SUM('Payroll'!BH30,'Payroll'!BH50,'Payroll'!BH70,'Payroll'!BH90,'Payroll'!BH110,'Payroll'!BH130,'Payroll'!BH150,'Payroll'!BH170,'Payroll'!BH190,'Payroll'!BH210,'Payroll'!BH230,'Payroll'!BH250,'Payroll'!BH270,'Payroll'!BH290,'Payroll'!BH310,'Payroll'!BH330,'Payroll'!BH350,'Payroll'!BH370,'Payroll'!BH390,'Payroll'!BH410,'Payroll'!BH430,'Payroll'!BH450,'Payroll'!BH470,'Payroll'!BH490,'Payroll'!BH510,'Payroll'!BH530,'Payroll'!BH550,'Payroll'!BH570,'Payroll'!BH590,'Payroll'!BH610,'Payroll'!BH630,'Payroll'!BH650,'Payroll'!BH670,'Payroll'!BH690,'Payroll'!BH710,'Payroll'!BH730,'Payroll'!BH750,'Payroll'!BH770,'Payroll'!BH790,'Payroll'!BH810,'Payroll'!BH830,'Payroll'!BH850,'Payroll'!BH870,'Payroll'!BH890,'Payroll'!BH910,'Payroll'!BH930,'Payroll'!BH950,'Payroll'!BH970,'Payroll'!BH990,'Payroll'!BH1010,'Payroll'!BH1030,'Payroll'!BH1050,'Payroll'!BH1070,'Payroll'!BH1090,'Payroll'!BH1110,'Payroll'!BH1130,'Payroll'!BH1150,'Payroll'!BH1170,'Payroll'!BH1190,'Payroll'!BH1210)</f>
        <v>2500</v>
      </c>
      <c r="BI13" s="35">
        <f>SUM('Payroll'!BI30,'Payroll'!BI50,'Payroll'!BI70,'Payroll'!BI90,'Payroll'!BI110,'Payroll'!BI130,'Payroll'!BI150,'Payroll'!BI170,'Payroll'!BI190,'Payroll'!BI210,'Payroll'!BI230,'Payroll'!BI250,'Payroll'!BI270,'Payroll'!BI290,'Payroll'!BI310,'Payroll'!BI330,'Payroll'!BI350,'Payroll'!BI370,'Payroll'!BI390,'Payroll'!BI410,'Payroll'!BI430,'Payroll'!BI450,'Payroll'!BI470,'Payroll'!BI490,'Payroll'!BI510,'Payroll'!BI530,'Payroll'!BI550,'Payroll'!BI570,'Payroll'!BI590,'Payroll'!BI610,'Payroll'!BI630,'Payroll'!BI650,'Payroll'!BI670,'Payroll'!BI690,'Payroll'!BI710,'Payroll'!BI730,'Payroll'!BI750,'Payroll'!BI770,'Payroll'!BI790,'Payroll'!BI810,'Payroll'!BI830,'Payroll'!BI850,'Payroll'!BI870,'Payroll'!BI890,'Payroll'!BI910,'Payroll'!BI930,'Payroll'!BI950,'Payroll'!BI970,'Payroll'!BI990,'Payroll'!BI1010,'Payroll'!BI1030,'Payroll'!BI1050,'Payroll'!BI1070,'Payroll'!BI1090,'Payroll'!BI1110,'Payroll'!BI1130,'Payroll'!BI1150,'Payroll'!BI1170,'Payroll'!BI1190,'Payroll'!BI1210)</f>
        <v>0</v>
      </c>
      <c r="BJ13" s="35">
        <f>SUM('Payroll'!BJ30,'Payroll'!BJ50,'Payroll'!BJ70,'Payroll'!BJ90,'Payroll'!BJ110,'Payroll'!BJ130,'Payroll'!BJ150,'Payroll'!BJ170,'Payroll'!BJ190,'Payroll'!BJ210,'Payroll'!BJ230,'Payroll'!BJ250,'Payroll'!BJ270,'Payroll'!BJ290,'Payroll'!BJ310,'Payroll'!BJ330,'Payroll'!BJ350,'Payroll'!BJ370,'Payroll'!BJ390,'Payroll'!BJ410,'Payroll'!BJ430,'Payroll'!BJ450,'Payroll'!BJ470,'Payroll'!BJ490,'Payroll'!BJ510,'Payroll'!BJ530,'Payroll'!BJ550,'Payroll'!BJ570,'Payroll'!BJ590,'Payroll'!BJ610,'Payroll'!BJ630,'Payroll'!BJ650,'Payroll'!BJ670,'Payroll'!BJ690,'Payroll'!BJ710,'Payroll'!BJ730,'Payroll'!BJ750,'Payroll'!BJ770,'Payroll'!BJ790,'Payroll'!BJ810,'Payroll'!BJ830,'Payroll'!BJ850,'Payroll'!BJ870,'Payroll'!BJ890,'Payroll'!BJ910,'Payroll'!BJ930,'Payroll'!BJ950,'Payroll'!BJ970,'Payroll'!BJ990,'Payroll'!BJ1010,'Payroll'!BJ1030,'Payroll'!BJ1050,'Payroll'!BJ1070,'Payroll'!BJ1090,'Payroll'!BJ1110,'Payroll'!BJ1130,'Payroll'!BJ1150,'Payroll'!BJ1170,'Payroll'!BJ1190,'Payroll'!BJ1210)</f>
        <v>0</v>
      </c>
      <c r="BK13" s="35">
        <f>SUM('Payroll'!BK30,'Payroll'!BK50,'Payroll'!BK70,'Payroll'!BK90,'Payroll'!BK110,'Payroll'!BK130,'Payroll'!BK150,'Payroll'!BK170,'Payroll'!BK190,'Payroll'!BK210,'Payroll'!BK230,'Payroll'!BK250,'Payroll'!BK270,'Payroll'!BK290,'Payroll'!BK310,'Payroll'!BK330,'Payroll'!BK350,'Payroll'!BK370,'Payroll'!BK390,'Payroll'!BK410,'Payroll'!BK430,'Payroll'!BK450,'Payroll'!BK470,'Payroll'!BK490,'Payroll'!BK510,'Payroll'!BK530,'Payroll'!BK550,'Payroll'!BK570,'Payroll'!BK590,'Payroll'!BK610,'Payroll'!BK630,'Payroll'!BK650,'Payroll'!BK670,'Payroll'!BK690,'Payroll'!BK710,'Payroll'!BK730,'Payroll'!BK750,'Payroll'!BK770,'Payroll'!BK790,'Payroll'!BK810,'Payroll'!BK830,'Payroll'!BK850,'Payroll'!BK870,'Payroll'!BK890,'Payroll'!BK910,'Payroll'!BK930,'Payroll'!BK950,'Payroll'!BK970,'Payroll'!BK990,'Payroll'!BK1010,'Payroll'!BK1030,'Payroll'!BK1050,'Payroll'!BK1070,'Payroll'!BK1090,'Payroll'!BK1110,'Payroll'!BK1130,'Payroll'!BK1150,'Payroll'!BK1170,'Payroll'!BK1190,'Payroll'!BK1210)</f>
        <v>5000</v>
      </c>
      <c r="BL13" s="35">
        <f>SUM('Payroll'!BL30,'Payroll'!BL50,'Payroll'!BL70,'Payroll'!BL90,'Payroll'!BL110,'Payroll'!BL130,'Payroll'!BL150,'Payroll'!BL170,'Payroll'!BL190,'Payroll'!BL210,'Payroll'!BL230,'Payroll'!BL250,'Payroll'!BL270,'Payroll'!BL290,'Payroll'!BL310,'Payroll'!BL330,'Payroll'!BL350,'Payroll'!BL370,'Payroll'!BL390,'Payroll'!BL410,'Payroll'!BL430,'Payroll'!BL450,'Payroll'!BL470,'Payroll'!BL490,'Payroll'!BL510,'Payroll'!BL530,'Payroll'!BL550,'Payroll'!BL570,'Payroll'!BL590,'Payroll'!BL610,'Payroll'!BL630,'Payroll'!BL650,'Payroll'!BL670,'Payroll'!BL690,'Payroll'!BL710,'Payroll'!BL730,'Payroll'!BL750,'Payroll'!BL770,'Payroll'!BL790,'Payroll'!BL810,'Payroll'!BL830,'Payroll'!BL850,'Payroll'!BL870,'Payroll'!BL890,'Payroll'!BL910,'Payroll'!BL930,'Payroll'!BL950,'Payroll'!BL970,'Payroll'!BL990,'Payroll'!BL1010,'Payroll'!BL1030,'Payroll'!BL1050,'Payroll'!BL1070,'Payroll'!BL1090,'Payroll'!BL1110,'Payroll'!BL1130,'Payroll'!BL1150,'Payroll'!BL1170,'Payroll'!BL1190,'Payroll'!BL1210)</f>
        <v>5000</v>
      </c>
      <c r="BM13" s="35">
        <f>SUM('Payroll'!BM30,'Payroll'!BM50,'Payroll'!BM70,'Payroll'!BM90,'Payroll'!BM110,'Payroll'!BM130,'Payroll'!BM150,'Payroll'!BM170,'Payroll'!BM190,'Payroll'!BM210,'Payroll'!BM230,'Payroll'!BM250,'Payroll'!BM270,'Payroll'!BM290,'Payroll'!BM310,'Payroll'!BM330,'Payroll'!BM350,'Payroll'!BM370,'Payroll'!BM390,'Payroll'!BM410,'Payroll'!BM430,'Payroll'!BM450,'Payroll'!BM470,'Payroll'!BM490,'Payroll'!BM510,'Payroll'!BM530,'Payroll'!BM550,'Payroll'!BM570,'Payroll'!BM590,'Payroll'!BM610,'Payroll'!BM630,'Payroll'!BM650,'Payroll'!BM670,'Payroll'!BM690,'Payroll'!BM710,'Payroll'!BM730,'Payroll'!BM750,'Payroll'!BM770,'Payroll'!BM790,'Payroll'!BM810,'Payroll'!BM830,'Payroll'!BM850,'Payroll'!BM870,'Payroll'!BM890,'Payroll'!BM910,'Payroll'!BM930,'Payroll'!BM950,'Payroll'!BM970,'Payroll'!BM990,'Payroll'!BM1010,'Payroll'!BM1030,'Payroll'!BM1050,'Payroll'!BM1070,'Payroll'!BM1090,'Payroll'!BM1110,'Payroll'!BM1130,'Payroll'!BM1150,'Payroll'!BM1170,'Payroll'!BM1190,'Payroll'!BM1210)</f>
        <v>2500</v>
      </c>
      <c r="BN13" s="35">
        <f>SUM('Payroll'!BN30,'Payroll'!BN50,'Payroll'!BN70,'Payroll'!BN90,'Payroll'!BN110,'Payroll'!BN130,'Payroll'!BN150,'Payroll'!BN170,'Payroll'!BN190,'Payroll'!BN210,'Payroll'!BN230,'Payroll'!BN250,'Payroll'!BN270,'Payroll'!BN290,'Payroll'!BN310,'Payroll'!BN330,'Payroll'!BN350,'Payroll'!BN370,'Payroll'!BN390,'Payroll'!BN410,'Payroll'!BN430,'Payroll'!BN450,'Payroll'!BN470,'Payroll'!BN490,'Payroll'!BN510,'Payroll'!BN530,'Payroll'!BN550,'Payroll'!BN570,'Payroll'!BN590,'Payroll'!BN610,'Payroll'!BN630,'Payroll'!BN650,'Payroll'!BN670,'Payroll'!BN690,'Payroll'!BN710,'Payroll'!BN730,'Payroll'!BN750,'Payroll'!BN770,'Payroll'!BN790,'Payroll'!BN810,'Payroll'!BN830,'Payroll'!BN850,'Payroll'!BN870,'Payroll'!BN890,'Payroll'!BN910,'Payroll'!BN930,'Payroll'!BN950,'Payroll'!BN970,'Payroll'!BN990,'Payroll'!BN1010,'Payroll'!BN1030,'Payroll'!BN1050,'Payroll'!BN1070,'Payroll'!BN1090,'Payroll'!BN1110,'Payroll'!BN1130,'Payroll'!BN1150,'Payroll'!BN1170,'Payroll'!BN1190,'Payroll'!BN1210)</f>
        <v>0</v>
      </c>
      <c r="BO13" s="35">
        <f>SUM('Payroll'!BO30,'Payroll'!BO50,'Payroll'!BO70,'Payroll'!BO90,'Payroll'!BO110,'Payroll'!BO130,'Payroll'!BO150,'Payroll'!BO170,'Payroll'!BO190,'Payroll'!BO210,'Payroll'!BO230,'Payroll'!BO250,'Payroll'!BO270,'Payroll'!BO290,'Payroll'!BO310,'Payroll'!BO330,'Payroll'!BO350,'Payroll'!BO370,'Payroll'!BO390,'Payroll'!BO410,'Payroll'!BO430,'Payroll'!BO450,'Payroll'!BO470,'Payroll'!BO490,'Payroll'!BO510,'Payroll'!BO530,'Payroll'!BO550,'Payroll'!BO570,'Payroll'!BO590,'Payroll'!BO610,'Payroll'!BO630,'Payroll'!BO650,'Payroll'!BO670,'Payroll'!BO690,'Payroll'!BO710,'Payroll'!BO730,'Payroll'!BO750,'Payroll'!BO770,'Payroll'!BO790,'Payroll'!BO810,'Payroll'!BO830,'Payroll'!BO850,'Payroll'!BO870,'Payroll'!BO890,'Payroll'!BO910,'Payroll'!BO930,'Payroll'!BO950,'Payroll'!BO970,'Payroll'!BO990,'Payroll'!BO1010,'Payroll'!BO1030,'Payroll'!BO1050,'Payroll'!BO1070,'Payroll'!BO1090,'Payroll'!BO1110,'Payroll'!BO1130,'Payroll'!BO1150,'Payroll'!BO1170,'Payroll'!BO1190,'Payroll'!BO1210)</f>
        <v>0</v>
      </c>
    </row>
  </sheetData>
  <mergeCells>
    <mergeCell ref="B1:F1"/>
    <mergeCell ref="B2:F2"/>
    <mergeCell ref="B3:F3"/>
    <mergeCell ref="B4:F4"/>
    <mergeCell ref="B5:F5"/>
  </mergeCells>
  <pageMargins left="0.7" right="0.7" top="0.75" bottom="0.75" header="0.3" footer="0.3"/>
  <tableParts count="1">
    <tablePart ns1:id="R26b2968222b2425a"/>
  </tableParts>
</worksheet>
</file>

<file path=xl/worksheets/sheet6.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Per-person payroll and hiring bridges</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22" customHeight="1">
      <c r="A11" s="2" t="str">
        <v>P01.ACTIVE</v>
      </c>
      <c r="B11" s="6" t="str">
        <v>P01 active in the month (1 = yes)</v>
      </c>
      <c r="C11" s="2" t="str">
        <v>count</v>
      </c>
      <c r="D11" s="2" t="str">
        <v>END</v>
      </c>
      <c r="E11" s="34">
        <f>BO11</f>
        <v>1</v>
      </c>
      <c r="F11" s="6" t="str">
        <v>CEO, founder, managing director; cost centre MGMT at release</v>
      </c>
      <c r="G11" s="2"/>
      <c r="H11" s="33">
        <f>IF(AND(H$6&gt;='People_Inputs'!$H$11,H$6&lt;='People_Inputs'!$I$11),1,0)</f>
        <v>1</v>
      </c>
      <c r="I11" s="33">
        <f>IF(AND(I$6&gt;='People_Inputs'!$H$11,I$6&lt;='People_Inputs'!$I$11),1,0)</f>
        <v>1</v>
      </c>
      <c r="J11" s="33">
        <f>IF(AND(J$6&gt;='People_Inputs'!$H$11,J$6&lt;='People_Inputs'!$I$11),1,0)</f>
        <v>1</v>
      </c>
      <c r="K11" s="33">
        <f>IF(AND(K$6&gt;='People_Inputs'!$H$11,K$6&lt;='People_Inputs'!$I$11),1,0)</f>
        <v>1</v>
      </c>
      <c r="L11" s="33">
        <f>IF(AND(L$6&gt;='People_Inputs'!$H$11,L$6&lt;='People_Inputs'!$I$11),1,0)</f>
        <v>1</v>
      </c>
      <c r="M11" s="33">
        <f>IF(AND(M$6&gt;='People_Inputs'!$H$11,M$6&lt;='People_Inputs'!$I$11),1,0)</f>
        <v>1</v>
      </c>
      <c r="N11" s="33">
        <f>IF(AND(N$6&gt;='People_Inputs'!$H$11,N$6&lt;='People_Inputs'!$I$11),1,0)</f>
        <v>1</v>
      </c>
      <c r="O11" s="33">
        <f>IF(AND(O$6&gt;='People_Inputs'!$H$11,O$6&lt;='People_Inputs'!$I$11),1,0)</f>
        <v>1</v>
      </c>
      <c r="P11" s="33">
        <f>IF(AND(P$6&gt;='People_Inputs'!$H$11,P$6&lt;='People_Inputs'!$I$11),1,0)</f>
        <v>1</v>
      </c>
      <c r="Q11" s="33">
        <f>IF(AND(Q$6&gt;='People_Inputs'!$H$11,Q$6&lt;='People_Inputs'!$I$11),1,0)</f>
        <v>1</v>
      </c>
      <c r="R11" s="33">
        <f>IF(AND(R$6&gt;='People_Inputs'!$H$11,R$6&lt;='People_Inputs'!$I$11),1,0)</f>
        <v>1</v>
      </c>
      <c r="S11" s="33">
        <f>IF(AND(S$6&gt;='People_Inputs'!$H$11,S$6&lt;='People_Inputs'!$I$11),1,0)</f>
        <v>1</v>
      </c>
      <c r="T11" s="33">
        <f>IF(AND(T$6&gt;='People_Inputs'!$H$11,T$6&lt;='People_Inputs'!$I$11),1,0)</f>
        <v>1</v>
      </c>
      <c r="U11" s="33">
        <f>IF(AND(U$6&gt;='People_Inputs'!$H$11,U$6&lt;='People_Inputs'!$I$11),1,0)</f>
        <v>1</v>
      </c>
      <c r="V11" s="33">
        <f>IF(AND(V$6&gt;='People_Inputs'!$H$11,V$6&lt;='People_Inputs'!$I$11),1,0)</f>
        <v>1</v>
      </c>
      <c r="W11" s="33">
        <f>IF(AND(W$6&gt;='People_Inputs'!$H$11,W$6&lt;='People_Inputs'!$I$11),1,0)</f>
        <v>1</v>
      </c>
      <c r="X11" s="33">
        <f>IF(AND(X$6&gt;='People_Inputs'!$H$11,X$6&lt;='People_Inputs'!$I$11),1,0)</f>
        <v>1</v>
      </c>
      <c r="Y11" s="33">
        <f>IF(AND(Y$6&gt;='People_Inputs'!$H$11,Y$6&lt;='People_Inputs'!$I$11),1,0)</f>
        <v>1</v>
      </c>
      <c r="Z11" s="33">
        <f>IF(AND(Z$6&gt;='People_Inputs'!$H$11,Z$6&lt;='People_Inputs'!$I$11),1,0)</f>
        <v>1</v>
      </c>
      <c r="AA11" s="33">
        <f>IF(AND(AA$6&gt;='People_Inputs'!$H$11,AA$6&lt;='People_Inputs'!$I$11),1,0)</f>
        <v>1</v>
      </c>
      <c r="AB11" s="33">
        <f>IF(AND(AB$6&gt;='People_Inputs'!$H$11,AB$6&lt;='People_Inputs'!$I$11),1,0)</f>
        <v>1</v>
      </c>
      <c r="AC11" s="33">
        <f>IF(AND(AC$6&gt;='People_Inputs'!$H$11,AC$6&lt;='People_Inputs'!$I$11),1,0)</f>
        <v>1</v>
      </c>
      <c r="AD11" s="33">
        <f>IF(AND(AD$6&gt;='People_Inputs'!$H$11,AD$6&lt;='People_Inputs'!$I$11),1,0)</f>
        <v>1</v>
      </c>
      <c r="AE11" s="33">
        <f>IF(AND(AE$6&gt;='People_Inputs'!$H$11,AE$6&lt;='People_Inputs'!$I$11),1,0)</f>
        <v>1</v>
      </c>
      <c r="AF11" s="33">
        <f>IF(AND(AF$6&gt;='People_Inputs'!$H$11,AF$6&lt;='People_Inputs'!$I$11),1,0)</f>
        <v>1</v>
      </c>
      <c r="AG11" s="33">
        <f>IF(AND(AG$6&gt;='People_Inputs'!$H$11,AG$6&lt;='People_Inputs'!$I$11),1,0)</f>
        <v>1</v>
      </c>
      <c r="AH11" s="33">
        <f>IF(AND(AH$6&gt;='People_Inputs'!$H$11,AH$6&lt;='People_Inputs'!$I$11),1,0)</f>
        <v>1</v>
      </c>
      <c r="AI11" s="33">
        <f>IF(AND(AI$6&gt;='People_Inputs'!$H$11,AI$6&lt;='People_Inputs'!$I$11),1,0)</f>
        <v>1</v>
      </c>
      <c r="AJ11" s="33">
        <f>IF(AND(AJ$6&gt;='People_Inputs'!$H$11,AJ$6&lt;='People_Inputs'!$I$11),1,0)</f>
        <v>1</v>
      </c>
      <c r="AK11" s="33">
        <f>IF(AND(AK$6&gt;='People_Inputs'!$H$11,AK$6&lt;='People_Inputs'!$I$11),1,0)</f>
        <v>1</v>
      </c>
      <c r="AL11" s="33">
        <f>IF(AND(AL$6&gt;='People_Inputs'!$H$11,AL$6&lt;='People_Inputs'!$I$11),1,0)</f>
        <v>1</v>
      </c>
      <c r="AM11" s="33">
        <f>IF(AND(AM$6&gt;='People_Inputs'!$H$11,AM$6&lt;='People_Inputs'!$I$11),1,0)</f>
        <v>1</v>
      </c>
      <c r="AN11" s="33">
        <f>IF(AND(AN$6&gt;='People_Inputs'!$H$11,AN$6&lt;='People_Inputs'!$I$11),1,0)</f>
        <v>1</v>
      </c>
      <c r="AO11" s="33">
        <f>IF(AND(AO$6&gt;='People_Inputs'!$H$11,AO$6&lt;='People_Inputs'!$I$11),1,0)</f>
        <v>1</v>
      </c>
      <c r="AP11" s="33">
        <f>IF(AND(AP$6&gt;='People_Inputs'!$H$11,AP$6&lt;='People_Inputs'!$I$11),1,0)</f>
        <v>1</v>
      </c>
      <c r="AQ11" s="33">
        <f>IF(AND(AQ$6&gt;='People_Inputs'!$H$11,AQ$6&lt;='People_Inputs'!$I$11),1,0)</f>
        <v>1</v>
      </c>
      <c r="AR11" s="33">
        <f>IF(AND(AR$6&gt;='People_Inputs'!$H$11,AR$6&lt;='People_Inputs'!$I$11),1,0)</f>
        <v>1</v>
      </c>
      <c r="AS11" s="33">
        <f>IF(AND(AS$6&gt;='People_Inputs'!$H$11,AS$6&lt;='People_Inputs'!$I$11),1,0)</f>
        <v>1</v>
      </c>
      <c r="AT11" s="33">
        <f>IF(AND(AT$6&gt;='People_Inputs'!$H$11,AT$6&lt;='People_Inputs'!$I$11),1,0)</f>
        <v>1</v>
      </c>
      <c r="AU11" s="33">
        <f>IF(AND(AU$6&gt;='People_Inputs'!$H$11,AU$6&lt;='People_Inputs'!$I$11),1,0)</f>
        <v>1</v>
      </c>
      <c r="AV11" s="33">
        <f>IF(AND(AV$6&gt;='People_Inputs'!$H$11,AV$6&lt;='People_Inputs'!$I$11),1,0)</f>
        <v>1</v>
      </c>
      <c r="AW11" s="33">
        <f>IF(AND(AW$6&gt;='People_Inputs'!$H$11,AW$6&lt;='People_Inputs'!$I$11),1,0)</f>
        <v>1</v>
      </c>
      <c r="AX11" s="33">
        <f>IF(AND(AX$6&gt;='People_Inputs'!$H$11,AX$6&lt;='People_Inputs'!$I$11),1,0)</f>
        <v>1</v>
      </c>
      <c r="AY11" s="33">
        <f>IF(AND(AY$6&gt;='People_Inputs'!$H$11,AY$6&lt;='People_Inputs'!$I$11),1,0)</f>
        <v>1</v>
      </c>
      <c r="AZ11" s="33">
        <f>IF(AND(AZ$6&gt;='People_Inputs'!$H$11,AZ$6&lt;='People_Inputs'!$I$11),1,0)</f>
        <v>1</v>
      </c>
      <c r="BA11" s="33">
        <f>IF(AND(BA$6&gt;='People_Inputs'!$H$11,BA$6&lt;='People_Inputs'!$I$11),1,0)</f>
        <v>1</v>
      </c>
      <c r="BB11" s="33">
        <f>IF(AND(BB$6&gt;='People_Inputs'!$H$11,BB$6&lt;='People_Inputs'!$I$11),1,0)</f>
        <v>1</v>
      </c>
      <c r="BC11" s="33">
        <f>IF(AND(BC$6&gt;='People_Inputs'!$H$11,BC$6&lt;='People_Inputs'!$I$11),1,0)</f>
        <v>1</v>
      </c>
      <c r="BD11" s="33">
        <f>IF(AND(BD$6&gt;='People_Inputs'!$H$11,BD$6&lt;='People_Inputs'!$I$11),1,0)</f>
        <v>1</v>
      </c>
      <c r="BE11" s="33">
        <f>IF(AND(BE$6&gt;='People_Inputs'!$H$11,BE$6&lt;='People_Inputs'!$I$11),1,0)</f>
        <v>1</v>
      </c>
      <c r="BF11" s="33">
        <f>IF(AND(BF$6&gt;='People_Inputs'!$H$11,BF$6&lt;='People_Inputs'!$I$11),1,0)</f>
        <v>1</v>
      </c>
      <c r="BG11" s="33">
        <f>IF(AND(BG$6&gt;='People_Inputs'!$H$11,BG$6&lt;='People_Inputs'!$I$11),1,0)</f>
        <v>1</v>
      </c>
      <c r="BH11" s="33">
        <f>IF(AND(BH$6&gt;='People_Inputs'!$H$11,BH$6&lt;='People_Inputs'!$I$11),1,0)</f>
        <v>1</v>
      </c>
      <c r="BI11" s="33">
        <f>IF(AND(BI$6&gt;='People_Inputs'!$H$11,BI$6&lt;='People_Inputs'!$I$11),1,0)</f>
        <v>1</v>
      </c>
      <c r="BJ11" s="33">
        <f>IF(AND(BJ$6&gt;='People_Inputs'!$H$11,BJ$6&lt;='People_Inputs'!$I$11),1,0)</f>
        <v>1</v>
      </c>
      <c r="BK11" s="33">
        <f>IF(AND(BK$6&gt;='People_Inputs'!$H$11,BK$6&lt;='People_Inputs'!$I$11),1,0)</f>
        <v>1</v>
      </c>
      <c r="BL11" s="33">
        <f>IF(AND(BL$6&gt;='People_Inputs'!$H$11,BL$6&lt;='People_Inputs'!$I$11),1,0)</f>
        <v>1</v>
      </c>
      <c r="BM11" s="33">
        <f>IF(AND(BM$6&gt;='People_Inputs'!$H$11,BM$6&lt;='People_Inputs'!$I$11),1,0)</f>
        <v>1</v>
      </c>
      <c r="BN11" s="33">
        <f>IF(AND(BN$6&gt;='People_Inputs'!$H$11,BN$6&lt;='People_Inputs'!$I$11),1,0)</f>
        <v>1</v>
      </c>
      <c r="BO11" s="33">
        <f>IF(AND(BO$6&gt;='People_Inputs'!$H$11,BO$6&lt;='People_Inputs'!$I$11),1,0)</f>
        <v>1</v>
      </c>
    </row>
    <row r="12" ht="22" customHeight="1">
      <c r="A12" s="2" t="str">
        <v>P01.FTE</v>
      </c>
      <c r="B12" s="6" t="str">
        <v>P01 FTE</v>
      </c>
      <c r="C12" s="2" t="str">
        <v>FTE</v>
      </c>
      <c r="D12" s="2" t="str">
        <v>END</v>
      </c>
      <c r="E12" s="34">
        <f>BO12</f>
        <v>1</v>
      </c>
      <c r="F12" s="6" t="str">
        <v>CEO, founder, managing director; cost centre MGMT at release</v>
      </c>
      <c r="G12" s="2"/>
      <c r="H12" s="33">
        <f>H11*'People_Inputs'!$J$11</f>
        <v>1</v>
      </c>
      <c r="I12" s="33">
        <f>I11*'People_Inputs'!$J$11</f>
        <v>1</v>
      </c>
      <c r="J12" s="33">
        <f>J11*'People_Inputs'!$J$11</f>
        <v>1</v>
      </c>
      <c r="K12" s="33">
        <f>K11*'People_Inputs'!$J$11</f>
        <v>1</v>
      </c>
      <c r="L12" s="33">
        <f>L11*'People_Inputs'!$J$11</f>
        <v>1</v>
      </c>
      <c r="M12" s="33">
        <f>M11*'People_Inputs'!$J$11</f>
        <v>1</v>
      </c>
      <c r="N12" s="33">
        <f>N11*'People_Inputs'!$J$11</f>
        <v>1</v>
      </c>
      <c r="O12" s="33">
        <f>O11*'People_Inputs'!$J$11</f>
        <v>1</v>
      </c>
      <c r="P12" s="33">
        <f>P11*'People_Inputs'!$J$11</f>
        <v>1</v>
      </c>
      <c r="Q12" s="33">
        <f>Q11*'People_Inputs'!$J$11</f>
        <v>1</v>
      </c>
      <c r="R12" s="33">
        <f>R11*'People_Inputs'!$J$11</f>
        <v>1</v>
      </c>
      <c r="S12" s="33">
        <f>S11*'People_Inputs'!$J$11</f>
        <v>1</v>
      </c>
      <c r="T12" s="33">
        <f>T11*'People_Inputs'!$J$11</f>
        <v>1</v>
      </c>
      <c r="U12" s="33">
        <f>U11*'People_Inputs'!$J$11</f>
        <v>1</v>
      </c>
      <c r="V12" s="33">
        <f>V11*'People_Inputs'!$J$11</f>
        <v>1</v>
      </c>
      <c r="W12" s="33">
        <f>W11*'People_Inputs'!$J$11</f>
        <v>1</v>
      </c>
      <c r="X12" s="33">
        <f>X11*'People_Inputs'!$J$11</f>
        <v>1</v>
      </c>
      <c r="Y12" s="33">
        <f>Y11*'People_Inputs'!$J$11</f>
        <v>1</v>
      </c>
      <c r="Z12" s="33">
        <f>Z11*'People_Inputs'!$J$11</f>
        <v>1</v>
      </c>
      <c r="AA12" s="33">
        <f>AA11*'People_Inputs'!$J$11</f>
        <v>1</v>
      </c>
      <c r="AB12" s="33">
        <f>AB11*'People_Inputs'!$J$11</f>
        <v>1</v>
      </c>
      <c r="AC12" s="33">
        <f>AC11*'People_Inputs'!$J$11</f>
        <v>1</v>
      </c>
      <c r="AD12" s="33">
        <f>AD11*'People_Inputs'!$J$11</f>
        <v>1</v>
      </c>
      <c r="AE12" s="33">
        <f>AE11*'People_Inputs'!$J$11</f>
        <v>1</v>
      </c>
      <c r="AF12" s="33">
        <f>AF11*'People_Inputs'!$J$11</f>
        <v>1</v>
      </c>
      <c r="AG12" s="33">
        <f>AG11*'People_Inputs'!$J$11</f>
        <v>1</v>
      </c>
      <c r="AH12" s="33">
        <f>AH11*'People_Inputs'!$J$11</f>
        <v>1</v>
      </c>
      <c r="AI12" s="33">
        <f>AI11*'People_Inputs'!$J$11</f>
        <v>1</v>
      </c>
      <c r="AJ12" s="33">
        <f>AJ11*'People_Inputs'!$J$11</f>
        <v>1</v>
      </c>
      <c r="AK12" s="33">
        <f>AK11*'People_Inputs'!$J$11</f>
        <v>1</v>
      </c>
      <c r="AL12" s="33">
        <f>AL11*'People_Inputs'!$J$11</f>
        <v>1</v>
      </c>
      <c r="AM12" s="33">
        <f>AM11*'People_Inputs'!$J$11</f>
        <v>1</v>
      </c>
      <c r="AN12" s="33">
        <f>AN11*'People_Inputs'!$J$11</f>
        <v>1</v>
      </c>
      <c r="AO12" s="33">
        <f>AO11*'People_Inputs'!$J$11</f>
        <v>1</v>
      </c>
      <c r="AP12" s="33">
        <f>AP11*'People_Inputs'!$J$11</f>
        <v>1</v>
      </c>
      <c r="AQ12" s="33">
        <f>AQ11*'People_Inputs'!$J$11</f>
        <v>1</v>
      </c>
      <c r="AR12" s="33">
        <f>AR11*'People_Inputs'!$J$11</f>
        <v>1</v>
      </c>
      <c r="AS12" s="33">
        <f>AS11*'People_Inputs'!$J$11</f>
        <v>1</v>
      </c>
      <c r="AT12" s="33">
        <f>AT11*'People_Inputs'!$J$11</f>
        <v>1</v>
      </c>
      <c r="AU12" s="33">
        <f>AU11*'People_Inputs'!$J$11</f>
        <v>1</v>
      </c>
      <c r="AV12" s="33">
        <f>AV11*'People_Inputs'!$J$11</f>
        <v>1</v>
      </c>
      <c r="AW12" s="33">
        <f>AW11*'People_Inputs'!$J$11</f>
        <v>1</v>
      </c>
      <c r="AX12" s="33">
        <f>AX11*'People_Inputs'!$J$11</f>
        <v>1</v>
      </c>
      <c r="AY12" s="33">
        <f>AY11*'People_Inputs'!$J$11</f>
        <v>1</v>
      </c>
      <c r="AZ12" s="33">
        <f>AZ11*'People_Inputs'!$J$11</f>
        <v>1</v>
      </c>
      <c r="BA12" s="33">
        <f>BA11*'People_Inputs'!$J$11</f>
        <v>1</v>
      </c>
      <c r="BB12" s="33">
        <f>BB11*'People_Inputs'!$J$11</f>
        <v>1</v>
      </c>
      <c r="BC12" s="33">
        <f>BC11*'People_Inputs'!$J$11</f>
        <v>1</v>
      </c>
      <c r="BD12" s="33">
        <f>BD11*'People_Inputs'!$J$11</f>
        <v>1</v>
      </c>
      <c r="BE12" s="33">
        <f>BE11*'People_Inputs'!$J$11</f>
        <v>1</v>
      </c>
      <c r="BF12" s="33">
        <f>BF11*'People_Inputs'!$J$11</f>
        <v>1</v>
      </c>
      <c r="BG12" s="33">
        <f>BG11*'People_Inputs'!$J$11</f>
        <v>1</v>
      </c>
      <c r="BH12" s="33">
        <f>BH11*'People_Inputs'!$J$11</f>
        <v>1</v>
      </c>
      <c r="BI12" s="33">
        <f>BI11*'People_Inputs'!$J$11</f>
        <v>1</v>
      </c>
      <c r="BJ12" s="33">
        <f>BJ11*'People_Inputs'!$J$11</f>
        <v>1</v>
      </c>
      <c r="BK12" s="33">
        <f>BK11*'People_Inputs'!$J$11</f>
        <v>1</v>
      </c>
      <c r="BL12" s="33">
        <f>BL11*'People_Inputs'!$J$11</f>
        <v>1</v>
      </c>
      <c r="BM12" s="33">
        <f>BM11*'People_Inputs'!$J$11</f>
        <v>1</v>
      </c>
      <c r="BN12" s="33">
        <f>BN11*'People_Inputs'!$J$11</f>
        <v>1</v>
      </c>
      <c r="BO12" s="33">
        <f>BO11*'People_Inputs'!$J$11</f>
        <v>1</v>
      </c>
    </row>
    <row r="13" ht="28" customHeight="1">
      <c r="A13" s="2" t="str">
        <v>P01.EMPLOYEE</v>
      </c>
      <c r="B13" s="6" t="str">
        <v>P01 employee with social insurance (1 = yes)</v>
      </c>
      <c r="C13" s="2" t="str">
        <v>count</v>
      </c>
      <c r="D13" s="2" t="str">
        <v>END</v>
      </c>
      <c r="E13" s="34">
        <f>BO13</f>
        <v>1</v>
      </c>
      <c r="F13" s="6" t="str">
        <v>CEO, founder, managing director; cost centre MGMT at release</v>
      </c>
      <c r="G13" s="2"/>
      <c r="H13" s="33">
        <f>H11*IF(H$6&gt;='Person_Events'!$E$13,'Person_Events'!$L$13,'People_Inputs'!$N$11)</f>
        <v>0</v>
      </c>
      <c r="I13" s="33">
        <f>I11*IF(I$6&gt;='Person_Events'!$E$13,'Person_Events'!$L$13,'People_Inputs'!$N$11)</f>
        <v>0</v>
      </c>
      <c r="J13" s="33">
        <f>J11*IF(J$6&gt;='Person_Events'!$E$13,'Person_Events'!$L$13,'People_Inputs'!$N$11)</f>
        <v>0</v>
      </c>
      <c r="K13" s="33">
        <f>K11*IF(K$6&gt;='Person_Events'!$E$13,'Person_Events'!$L$13,'People_Inputs'!$N$11)</f>
        <v>0</v>
      </c>
      <c r="L13" s="33">
        <f>L11*IF(L$6&gt;='Person_Events'!$E$13,'Person_Events'!$L$13,'People_Inputs'!$N$11)</f>
        <v>0</v>
      </c>
      <c r="M13" s="33">
        <f>M11*IF(M$6&gt;='Person_Events'!$E$13,'Person_Events'!$L$13,'People_Inputs'!$N$11)</f>
        <v>0</v>
      </c>
      <c r="N13" s="33">
        <f>N11*IF(N$6&gt;='Person_Events'!$E$13,'Person_Events'!$L$13,'People_Inputs'!$N$11)</f>
        <v>0</v>
      </c>
      <c r="O13" s="33">
        <f>O11*IF(O$6&gt;='Person_Events'!$E$13,'Person_Events'!$L$13,'People_Inputs'!$N$11)</f>
        <v>0</v>
      </c>
      <c r="P13" s="33">
        <f>P11*IF(P$6&gt;='Person_Events'!$E$13,'Person_Events'!$L$13,'People_Inputs'!$N$11)</f>
        <v>0</v>
      </c>
      <c r="Q13" s="33">
        <f>Q11*IF(Q$6&gt;='Person_Events'!$E$13,'Person_Events'!$L$13,'People_Inputs'!$N$11)</f>
        <v>0</v>
      </c>
      <c r="R13" s="33">
        <f>R11*IF(R$6&gt;='Person_Events'!$E$13,'Person_Events'!$L$13,'People_Inputs'!$N$11)</f>
        <v>0</v>
      </c>
      <c r="S13" s="33">
        <f>S11*IF(S$6&gt;='Person_Events'!$E$13,'Person_Events'!$L$13,'People_Inputs'!$N$11)</f>
        <v>0</v>
      </c>
      <c r="T13" s="33">
        <f>T11*IF(T$6&gt;='Person_Events'!$E$13,'Person_Events'!$L$13,'People_Inputs'!$N$11)</f>
        <v>0</v>
      </c>
      <c r="U13" s="33">
        <f>U11*IF(U$6&gt;='Person_Events'!$E$13,'Person_Events'!$L$13,'People_Inputs'!$N$11)</f>
        <v>0</v>
      </c>
      <c r="V13" s="33">
        <f>V11*IF(V$6&gt;='Person_Events'!$E$13,'Person_Events'!$L$13,'People_Inputs'!$N$11)</f>
        <v>0</v>
      </c>
      <c r="W13" s="33">
        <f>W11*IF(W$6&gt;='Person_Events'!$E$13,'Person_Events'!$L$13,'People_Inputs'!$N$11)</f>
        <v>0</v>
      </c>
      <c r="X13" s="33">
        <f>X11*IF(X$6&gt;='Person_Events'!$E$13,'Person_Events'!$L$13,'People_Inputs'!$N$11)</f>
        <v>0</v>
      </c>
      <c r="Y13" s="33">
        <f>Y11*IF(Y$6&gt;='Person_Events'!$E$13,'Person_Events'!$L$13,'People_Inputs'!$N$11)</f>
        <v>0</v>
      </c>
      <c r="Z13" s="33">
        <f>Z11*IF(Z$6&gt;='Person_Events'!$E$13,'Person_Events'!$L$13,'People_Inputs'!$N$11)</f>
        <v>1</v>
      </c>
      <c r="AA13" s="33">
        <f>AA11*IF(AA$6&gt;='Person_Events'!$E$13,'Person_Events'!$L$13,'People_Inputs'!$N$11)</f>
        <v>1</v>
      </c>
      <c r="AB13" s="33">
        <f>AB11*IF(AB$6&gt;='Person_Events'!$E$13,'Person_Events'!$L$13,'People_Inputs'!$N$11)</f>
        <v>1</v>
      </c>
      <c r="AC13" s="33">
        <f>AC11*IF(AC$6&gt;='Person_Events'!$E$13,'Person_Events'!$L$13,'People_Inputs'!$N$11)</f>
        <v>1</v>
      </c>
      <c r="AD13" s="33">
        <f>AD11*IF(AD$6&gt;='Person_Events'!$E$13,'Person_Events'!$L$13,'People_Inputs'!$N$11)</f>
        <v>1</v>
      </c>
      <c r="AE13" s="33">
        <f>AE11*IF(AE$6&gt;='Person_Events'!$E$13,'Person_Events'!$L$13,'People_Inputs'!$N$11)</f>
        <v>1</v>
      </c>
      <c r="AF13" s="33">
        <f>AF11*IF(AF$6&gt;='Person_Events'!$E$13,'Person_Events'!$L$13,'People_Inputs'!$N$11)</f>
        <v>1</v>
      </c>
      <c r="AG13" s="33">
        <f>AG11*IF(AG$6&gt;='Person_Events'!$E$13,'Person_Events'!$L$13,'People_Inputs'!$N$11)</f>
        <v>1</v>
      </c>
      <c r="AH13" s="33">
        <f>AH11*IF(AH$6&gt;='Person_Events'!$E$13,'Person_Events'!$L$13,'People_Inputs'!$N$11)</f>
        <v>1</v>
      </c>
      <c r="AI13" s="33">
        <f>AI11*IF(AI$6&gt;='Person_Events'!$E$13,'Person_Events'!$L$13,'People_Inputs'!$N$11)</f>
        <v>1</v>
      </c>
      <c r="AJ13" s="33">
        <f>AJ11*IF(AJ$6&gt;='Person_Events'!$E$13,'Person_Events'!$L$13,'People_Inputs'!$N$11)</f>
        <v>1</v>
      </c>
      <c r="AK13" s="33">
        <f>AK11*IF(AK$6&gt;='Person_Events'!$E$13,'Person_Events'!$L$13,'People_Inputs'!$N$11)</f>
        <v>1</v>
      </c>
      <c r="AL13" s="33">
        <f>AL11*IF(AL$6&gt;='Person_Events'!$E$13,'Person_Events'!$L$13,'People_Inputs'!$N$11)</f>
        <v>1</v>
      </c>
      <c r="AM13" s="33">
        <f>AM11*IF(AM$6&gt;='Person_Events'!$E$13,'Person_Events'!$L$13,'People_Inputs'!$N$11)</f>
        <v>1</v>
      </c>
      <c r="AN13" s="33">
        <f>AN11*IF(AN$6&gt;='Person_Events'!$E$13,'Person_Events'!$L$13,'People_Inputs'!$N$11)</f>
        <v>1</v>
      </c>
      <c r="AO13" s="33">
        <f>AO11*IF(AO$6&gt;='Person_Events'!$E$13,'Person_Events'!$L$13,'People_Inputs'!$N$11)</f>
        <v>1</v>
      </c>
      <c r="AP13" s="33">
        <f>AP11*IF(AP$6&gt;='Person_Events'!$E$13,'Person_Events'!$L$13,'People_Inputs'!$N$11)</f>
        <v>1</v>
      </c>
      <c r="AQ13" s="33">
        <f>AQ11*IF(AQ$6&gt;='Person_Events'!$E$13,'Person_Events'!$L$13,'People_Inputs'!$N$11)</f>
        <v>1</v>
      </c>
      <c r="AR13" s="33">
        <f>AR11*IF(AR$6&gt;='Person_Events'!$E$13,'Person_Events'!$L$13,'People_Inputs'!$N$11)</f>
        <v>1</v>
      </c>
      <c r="AS13" s="33">
        <f>AS11*IF(AS$6&gt;='Person_Events'!$E$13,'Person_Events'!$L$13,'People_Inputs'!$N$11)</f>
        <v>1</v>
      </c>
      <c r="AT13" s="33">
        <f>AT11*IF(AT$6&gt;='Person_Events'!$E$13,'Person_Events'!$L$13,'People_Inputs'!$N$11)</f>
        <v>1</v>
      </c>
      <c r="AU13" s="33">
        <f>AU11*IF(AU$6&gt;='Person_Events'!$E$13,'Person_Events'!$L$13,'People_Inputs'!$N$11)</f>
        <v>1</v>
      </c>
      <c r="AV13" s="33">
        <f>AV11*IF(AV$6&gt;='Person_Events'!$E$13,'Person_Events'!$L$13,'People_Inputs'!$N$11)</f>
        <v>1</v>
      </c>
      <c r="AW13" s="33">
        <f>AW11*IF(AW$6&gt;='Person_Events'!$E$13,'Person_Events'!$L$13,'People_Inputs'!$N$11)</f>
        <v>1</v>
      </c>
      <c r="AX13" s="33">
        <f>AX11*IF(AX$6&gt;='Person_Events'!$E$13,'Person_Events'!$L$13,'People_Inputs'!$N$11)</f>
        <v>1</v>
      </c>
      <c r="AY13" s="33">
        <f>AY11*IF(AY$6&gt;='Person_Events'!$E$13,'Person_Events'!$L$13,'People_Inputs'!$N$11)</f>
        <v>1</v>
      </c>
      <c r="AZ13" s="33">
        <f>AZ11*IF(AZ$6&gt;='Person_Events'!$E$13,'Person_Events'!$L$13,'People_Inputs'!$N$11)</f>
        <v>1</v>
      </c>
      <c r="BA13" s="33">
        <f>BA11*IF(BA$6&gt;='Person_Events'!$E$13,'Person_Events'!$L$13,'People_Inputs'!$N$11)</f>
        <v>1</v>
      </c>
      <c r="BB13" s="33">
        <f>BB11*IF(BB$6&gt;='Person_Events'!$E$13,'Person_Events'!$L$13,'People_Inputs'!$N$11)</f>
        <v>1</v>
      </c>
      <c r="BC13" s="33">
        <f>BC11*IF(BC$6&gt;='Person_Events'!$E$13,'Person_Events'!$L$13,'People_Inputs'!$N$11)</f>
        <v>1</v>
      </c>
      <c r="BD13" s="33">
        <f>BD11*IF(BD$6&gt;='Person_Events'!$E$13,'Person_Events'!$L$13,'People_Inputs'!$N$11)</f>
        <v>1</v>
      </c>
      <c r="BE13" s="33">
        <f>BE11*IF(BE$6&gt;='Person_Events'!$E$13,'Person_Events'!$L$13,'People_Inputs'!$N$11)</f>
        <v>1</v>
      </c>
      <c r="BF13" s="33">
        <f>BF11*IF(BF$6&gt;='Person_Events'!$E$13,'Person_Events'!$L$13,'People_Inputs'!$N$11)</f>
        <v>1</v>
      </c>
      <c r="BG13" s="33">
        <f>BG11*IF(BG$6&gt;='Person_Events'!$E$13,'Person_Events'!$L$13,'People_Inputs'!$N$11)</f>
        <v>1</v>
      </c>
      <c r="BH13" s="33">
        <f>BH11*IF(BH$6&gt;='Person_Events'!$E$13,'Person_Events'!$L$13,'People_Inputs'!$N$11)</f>
        <v>1</v>
      </c>
      <c r="BI13" s="33">
        <f>BI11*IF(BI$6&gt;='Person_Events'!$E$13,'Person_Events'!$L$13,'People_Inputs'!$N$11)</f>
        <v>1</v>
      </c>
      <c r="BJ13" s="33">
        <f>BJ11*IF(BJ$6&gt;='Person_Events'!$E$13,'Person_Events'!$L$13,'People_Inputs'!$N$11)</f>
        <v>1</v>
      </c>
      <c r="BK13" s="33">
        <f>BK11*IF(BK$6&gt;='Person_Events'!$E$13,'Person_Events'!$L$13,'People_Inputs'!$N$11)</f>
        <v>1</v>
      </c>
      <c r="BL13" s="33">
        <f>BL11*IF(BL$6&gt;='Person_Events'!$E$13,'Person_Events'!$L$13,'People_Inputs'!$N$11)</f>
        <v>1</v>
      </c>
      <c r="BM13" s="33">
        <f>BM11*IF(BM$6&gt;='Person_Events'!$E$13,'Person_Events'!$L$13,'People_Inputs'!$N$11)</f>
        <v>1</v>
      </c>
      <c r="BN13" s="33">
        <f>BN11*IF(BN$6&gt;='Person_Events'!$E$13,'Person_Events'!$L$13,'People_Inputs'!$N$11)</f>
        <v>1</v>
      </c>
      <c r="BO13" s="33">
        <f>BO11*IF(BO$6&gt;='Person_Events'!$E$13,'Person_Events'!$L$13,'People_Inputs'!$N$11)</f>
        <v>1</v>
      </c>
    </row>
    <row r="14" ht="22" customHeight="1">
      <c r="A14" s="2" t="str">
        <v>P01.ANNUAL</v>
      </c>
      <c r="B14" s="6" t="str">
        <v>P01 annual salary at 1.0 FTE, indexed</v>
      </c>
      <c r="C14" s="2" t="str">
        <v>EUR</v>
      </c>
      <c r="D14" s="2" t="str">
        <v>END</v>
      </c>
      <c r="E14" s="36">
        <f>BO14</f>
        <v>136583.92514939056</v>
      </c>
      <c r="F14" s="6" t="str">
        <v>CEO, founder, managing director; cost centre MGMT at release</v>
      </c>
      <c r="G14" s="2"/>
      <c r="H14" s="35">
        <f>IF(H$6&gt;='Person_Events'!$E$12,'Person_Events'!$L$12,IF(H$6&gt;='Person_Events'!$E$11,'Person_Events'!$L$11,'People_Inputs'!$K$11))*(1+'People_Inputs'!$L$11)^(H$8-'Inputs'!$E$29)</f>
        <v>65204.99999999999</v>
      </c>
      <c r="I14" s="35">
        <f>IF(I$6&gt;='Person_Events'!$E$12,'Person_Events'!$L$12,IF(I$6&gt;='Person_Events'!$E$11,'Person_Events'!$L$11,'People_Inputs'!$K$11))*(1+'People_Inputs'!$L$11)^(I$8-'Inputs'!$E$29)</f>
        <v>65204.99999999999</v>
      </c>
      <c r="J14" s="35">
        <f>IF(J$6&gt;='Person_Events'!$E$12,'Person_Events'!$L$12,IF(J$6&gt;='Person_Events'!$E$11,'Person_Events'!$L$11,'People_Inputs'!$K$11))*(1+'People_Inputs'!$L$11)^(J$8-'Inputs'!$E$29)</f>
        <v>65204.99999999999</v>
      </c>
      <c r="K14" s="35">
        <f>IF(K$6&gt;='Person_Events'!$E$12,'Person_Events'!$L$12,IF(K$6&gt;='Person_Events'!$E$11,'Person_Events'!$L$11,'People_Inputs'!$K$11))*(1+'People_Inputs'!$L$11)^(K$8-'Inputs'!$E$29)</f>
        <v>65204.99999999999</v>
      </c>
      <c r="L14" s="35">
        <f>IF(L$6&gt;='Person_Events'!$E$12,'Person_Events'!$L$12,IF(L$6&gt;='Person_Events'!$E$11,'Person_Events'!$L$11,'People_Inputs'!$K$11))*(1+'People_Inputs'!$L$11)^(L$8-'Inputs'!$E$29)</f>
        <v>65204.99999999999</v>
      </c>
      <c r="M14" s="35">
        <f>IF(M$6&gt;='Person_Events'!$E$12,'Person_Events'!$L$12,IF(M$6&gt;='Person_Events'!$E$11,'Person_Events'!$L$11,'People_Inputs'!$K$11))*(1+'People_Inputs'!$L$11)^(M$8-'Inputs'!$E$29)</f>
        <v>65204.99999999999</v>
      </c>
      <c r="N14" s="35">
        <f>IF(N$6&gt;='Person_Events'!$E$12,'Person_Events'!$L$12,IF(N$6&gt;='Person_Events'!$E$11,'Person_Events'!$L$11,'People_Inputs'!$K$11))*(1+'People_Inputs'!$L$11)^(N$8-'Inputs'!$E$29)</f>
        <v>65204.99999999999</v>
      </c>
      <c r="O14" s="35">
        <f>IF(O$6&gt;='Person_Events'!$E$12,'Person_Events'!$L$12,IF(O$6&gt;='Person_Events'!$E$11,'Person_Events'!$L$11,'People_Inputs'!$K$11))*(1+'People_Inputs'!$L$11)^(O$8-'Inputs'!$E$29)</f>
        <v>87975.0</v>
      </c>
      <c r="P14" s="35">
        <f>IF(P$6&gt;='Person_Events'!$E$12,'Person_Events'!$L$12,IF(P$6&gt;='Person_Events'!$E$11,'Person_Events'!$L$11,'People_Inputs'!$K$11))*(1+'People_Inputs'!$L$11)^(P$8-'Inputs'!$E$29)</f>
        <v>87975.0</v>
      </c>
      <c r="Q14" s="35">
        <f>IF(Q$6&gt;='Person_Events'!$E$12,'Person_Events'!$L$12,IF(Q$6&gt;='Person_Events'!$E$11,'Person_Events'!$L$11,'People_Inputs'!$K$11))*(1+'People_Inputs'!$L$11)^(Q$8-'Inputs'!$E$29)</f>
        <v>87975.0</v>
      </c>
      <c r="R14" s="35">
        <f>IF(R$6&gt;='Person_Events'!$E$12,'Person_Events'!$L$12,IF(R$6&gt;='Person_Events'!$E$11,'Person_Events'!$L$11,'People_Inputs'!$K$11))*(1+'People_Inputs'!$L$11)^(R$8-'Inputs'!$E$29)</f>
        <v>87975.0</v>
      </c>
      <c r="S14" s="35">
        <f>IF(S$6&gt;='Person_Events'!$E$12,'Person_Events'!$L$12,IF(S$6&gt;='Person_Events'!$E$11,'Person_Events'!$L$11,'People_Inputs'!$K$11))*(1+'People_Inputs'!$L$11)^(S$8-'Inputs'!$E$29)</f>
        <v>87975.0</v>
      </c>
      <c r="T14" s="35">
        <f>IF(T$6&gt;='Person_Events'!$E$12,'Person_Events'!$L$12,IF(T$6&gt;='Person_Events'!$E$11,'Person_Events'!$L$11,'People_Inputs'!$K$11))*(1+'People_Inputs'!$L$11)^(T$8-'Inputs'!$E$29)</f>
        <v>91054.12499999999</v>
      </c>
      <c r="U14" s="35">
        <f>IF(U$6&gt;='Person_Events'!$E$12,'Person_Events'!$L$12,IF(U$6&gt;='Person_Events'!$E$11,'Person_Events'!$L$11,'People_Inputs'!$K$11))*(1+'People_Inputs'!$L$11)^(U$8-'Inputs'!$E$29)</f>
        <v>91054.12499999999</v>
      </c>
      <c r="V14" s="35">
        <f>IF(V$6&gt;='Person_Events'!$E$12,'Person_Events'!$L$12,IF(V$6&gt;='Person_Events'!$E$11,'Person_Events'!$L$11,'People_Inputs'!$K$11))*(1+'People_Inputs'!$L$11)^(V$8-'Inputs'!$E$29)</f>
        <v>91054.12499999999</v>
      </c>
      <c r="W14" s="35">
        <f>IF(W$6&gt;='Person_Events'!$E$12,'Person_Events'!$L$12,IF(W$6&gt;='Person_Events'!$E$11,'Person_Events'!$L$11,'People_Inputs'!$K$11))*(1+'People_Inputs'!$L$11)^(W$8-'Inputs'!$E$29)</f>
        <v>91054.12499999999</v>
      </c>
      <c r="X14" s="35">
        <f>IF(X$6&gt;='Person_Events'!$E$12,'Person_Events'!$L$12,IF(X$6&gt;='Person_Events'!$E$11,'Person_Events'!$L$11,'People_Inputs'!$K$11))*(1+'People_Inputs'!$L$11)^(X$8-'Inputs'!$E$29)</f>
        <v>91054.12499999999</v>
      </c>
      <c r="Y14" s="35">
        <f>IF(Y$6&gt;='Person_Events'!$E$12,'Person_Events'!$L$12,IF(Y$6&gt;='Person_Events'!$E$11,'Person_Events'!$L$11,'People_Inputs'!$K$11))*(1+'People_Inputs'!$L$11)^(Y$8-'Inputs'!$E$29)</f>
        <v>91054.12499999999</v>
      </c>
      <c r="Z14" s="35">
        <f>IF(Z$6&gt;='Person_Events'!$E$12,'Person_Events'!$L$12,IF(Z$6&gt;='Person_Events'!$E$11,'Person_Events'!$L$11,'People_Inputs'!$K$11))*(1+'People_Inputs'!$L$11)^(Z$8-'Inputs'!$E$29)</f>
        <v>123190.87499999999</v>
      </c>
      <c r="AA14" s="35">
        <f>IF(AA$6&gt;='Person_Events'!$E$12,'Person_Events'!$L$12,IF(AA$6&gt;='Person_Events'!$E$11,'Person_Events'!$L$11,'People_Inputs'!$K$11))*(1+'People_Inputs'!$L$11)^(AA$8-'Inputs'!$E$29)</f>
        <v>123190.87499999999</v>
      </c>
      <c r="AB14" s="35">
        <f>IF(AB$6&gt;='Person_Events'!$E$12,'Person_Events'!$L$12,IF(AB$6&gt;='Person_Events'!$E$11,'Person_Events'!$L$11,'People_Inputs'!$K$11))*(1+'People_Inputs'!$L$11)^(AB$8-'Inputs'!$E$29)</f>
        <v>123190.87499999999</v>
      </c>
      <c r="AC14" s="35">
        <f>IF(AC$6&gt;='Person_Events'!$E$12,'Person_Events'!$L$12,IF(AC$6&gt;='Person_Events'!$E$11,'Person_Events'!$L$11,'People_Inputs'!$K$11))*(1+'People_Inputs'!$L$11)^(AC$8-'Inputs'!$E$29)</f>
        <v>123190.87499999999</v>
      </c>
      <c r="AD14" s="35">
        <f>IF(AD$6&gt;='Person_Events'!$E$12,'Person_Events'!$L$12,IF(AD$6&gt;='Person_Events'!$E$11,'Person_Events'!$L$11,'People_Inputs'!$K$11))*(1+'People_Inputs'!$L$11)^(AD$8-'Inputs'!$E$29)</f>
        <v>123190.87499999999</v>
      </c>
      <c r="AE14" s="35">
        <f>IF(AE$6&gt;='Person_Events'!$E$12,'Person_Events'!$L$12,IF(AE$6&gt;='Person_Events'!$E$11,'Person_Events'!$L$11,'People_Inputs'!$K$11))*(1+'People_Inputs'!$L$11)^(AE$8-'Inputs'!$E$29)</f>
        <v>123190.87499999999</v>
      </c>
      <c r="AF14" s="35">
        <f>IF(AF$6&gt;='Person_Events'!$E$12,'Person_Events'!$L$12,IF(AF$6&gt;='Person_Events'!$E$11,'Person_Events'!$L$11,'People_Inputs'!$K$11))*(1+'People_Inputs'!$L$11)^(AF$8-'Inputs'!$E$29)</f>
        <v>127502.55562499996</v>
      </c>
      <c r="AG14" s="35">
        <f>IF(AG$6&gt;='Person_Events'!$E$12,'Person_Events'!$L$12,IF(AG$6&gt;='Person_Events'!$E$11,'Person_Events'!$L$11,'People_Inputs'!$K$11))*(1+'People_Inputs'!$L$11)^(AG$8-'Inputs'!$E$29)</f>
        <v>127502.55562499996</v>
      </c>
      <c r="AH14" s="35">
        <f>IF(AH$6&gt;='Person_Events'!$E$12,'Person_Events'!$L$12,IF(AH$6&gt;='Person_Events'!$E$11,'Person_Events'!$L$11,'People_Inputs'!$K$11))*(1+'People_Inputs'!$L$11)^(AH$8-'Inputs'!$E$29)</f>
        <v>127502.55562499996</v>
      </c>
      <c r="AI14" s="35">
        <f>IF(AI$6&gt;='Person_Events'!$E$12,'Person_Events'!$L$12,IF(AI$6&gt;='Person_Events'!$E$11,'Person_Events'!$L$11,'People_Inputs'!$K$11))*(1+'People_Inputs'!$L$11)^(AI$8-'Inputs'!$E$29)</f>
        <v>127502.55562499996</v>
      </c>
      <c r="AJ14" s="35">
        <f>IF(AJ$6&gt;='Person_Events'!$E$12,'Person_Events'!$L$12,IF(AJ$6&gt;='Person_Events'!$E$11,'Person_Events'!$L$11,'People_Inputs'!$K$11))*(1+'People_Inputs'!$L$11)^(AJ$8-'Inputs'!$E$29)</f>
        <v>127502.55562499996</v>
      </c>
      <c r="AK14" s="35">
        <f>IF(AK$6&gt;='Person_Events'!$E$12,'Person_Events'!$L$12,IF(AK$6&gt;='Person_Events'!$E$11,'Person_Events'!$L$11,'People_Inputs'!$K$11))*(1+'People_Inputs'!$L$11)^(AK$8-'Inputs'!$E$29)</f>
        <v>127502.55562499996</v>
      </c>
      <c r="AL14" s="35">
        <f>IF(AL$6&gt;='Person_Events'!$E$12,'Person_Events'!$L$12,IF(AL$6&gt;='Person_Events'!$E$11,'Person_Events'!$L$11,'People_Inputs'!$K$11))*(1+'People_Inputs'!$L$11)^(AL$8-'Inputs'!$E$29)</f>
        <v>127502.55562499996</v>
      </c>
      <c r="AM14" s="35">
        <f>IF(AM$6&gt;='Person_Events'!$E$12,'Person_Events'!$L$12,IF(AM$6&gt;='Person_Events'!$E$11,'Person_Events'!$L$11,'People_Inputs'!$K$11))*(1+'People_Inputs'!$L$11)^(AM$8-'Inputs'!$E$29)</f>
        <v>127502.55562499996</v>
      </c>
      <c r="AN14" s="35">
        <f>IF(AN$6&gt;='Person_Events'!$E$12,'Person_Events'!$L$12,IF(AN$6&gt;='Person_Events'!$E$11,'Person_Events'!$L$11,'People_Inputs'!$K$11))*(1+'People_Inputs'!$L$11)^(AN$8-'Inputs'!$E$29)</f>
        <v>127502.55562499996</v>
      </c>
      <c r="AO14" s="35">
        <f>IF(AO$6&gt;='Person_Events'!$E$12,'Person_Events'!$L$12,IF(AO$6&gt;='Person_Events'!$E$11,'Person_Events'!$L$11,'People_Inputs'!$K$11))*(1+'People_Inputs'!$L$11)^(AO$8-'Inputs'!$E$29)</f>
        <v>127502.55562499996</v>
      </c>
      <c r="AP14" s="35">
        <f>IF(AP$6&gt;='Person_Events'!$E$12,'Person_Events'!$L$12,IF(AP$6&gt;='Person_Events'!$E$11,'Person_Events'!$L$11,'People_Inputs'!$K$11))*(1+'People_Inputs'!$L$11)^(AP$8-'Inputs'!$E$29)</f>
        <v>127502.55562499996</v>
      </c>
      <c r="AQ14" s="35">
        <f>IF(AQ$6&gt;='Person_Events'!$E$12,'Person_Events'!$L$12,IF(AQ$6&gt;='Person_Events'!$E$11,'Person_Events'!$L$11,'People_Inputs'!$K$11))*(1+'People_Inputs'!$L$11)^(AQ$8-'Inputs'!$E$29)</f>
        <v>127502.55562499996</v>
      </c>
      <c r="AR14" s="35">
        <f>IF(AR$6&gt;='Person_Events'!$E$12,'Person_Events'!$L$12,IF(AR$6&gt;='Person_Events'!$E$11,'Person_Events'!$L$11,'People_Inputs'!$K$11))*(1+'People_Inputs'!$L$11)^(AR$8-'Inputs'!$E$29)</f>
        <v>131965.14507187495</v>
      </c>
      <c r="AS14" s="35">
        <f>IF(AS$6&gt;='Person_Events'!$E$12,'Person_Events'!$L$12,IF(AS$6&gt;='Person_Events'!$E$11,'Person_Events'!$L$11,'People_Inputs'!$K$11))*(1+'People_Inputs'!$L$11)^(AS$8-'Inputs'!$E$29)</f>
        <v>131965.14507187495</v>
      </c>
      <c r="AT14" s="35">
        <f>IF(AT$6&gt;='Person_Events'!$E$12,'Person_Events'!$L$12,IF(AT$6&gt;='Person_Events'!$E$11,'Person_Events'!$L$11,'People_Inputs'!$K$11))*(1+'People_Inputs'!$L$11)^(AT$8-'Inputs'!$E$29)</f>
        <v>131965.14507187495</v>
      </c>
      <c r="AU14" s="35">
        <f>IF(AU$6&gt;='Person_Events'!$E$12,'Person_Events'!$L$12,IF(AU$6&gt;='Person_Events'!$E$11,'Person_Events'!$L$11,'People_Inputs'!$K$11))*(1+'People_Inputs'!$L$11)^(AU$8-'Inputs'!$E$29)</f>
        <v>131965.14507187495</v>
      </c>
      <c r="AV14" s="35">
        <f>IF(AV$6&gt;='Person_Events'!$E$12,'Person_Events'!$L$12,IF(AV$6&gt;='Person_Events'!$E$11,'Person_Events'!$L$11,'People_Inputs'!$K$11))*(1+'People_Inputs'!$L$11)^(AV$8-'Inputs'!$E$29)</f>
        <v>131965.14507187495</v>
      </c>
      <c r="AW14" s="35">
        <f>IF(AW$6&gt;='Person_Events'!$E$12,'Person_Events'!$L$12,IF(AW$6&gt;='Person_Events'!$E$11,'Person_Events'!$L$11,'People_Inputs'!$K$11))*(1+'People_Inputs'!$L$11)^(AW$8-'Inputs'!$E$29)</f>
        <v>131965.14507187495</v>
      </c>
      <c r="AX14" s="35">
        <f>IF(AX$6&gt;='Person_Events'!$E$12,'Person_Events'!$L$12,IF(AX$6&gt;='Person_Events'!$E$11,'Person_Events'!$L$11,'People_Inputs'!$K$11))*(1+'People_Inputs'!$L$11)^(AX$8-'Inputs'!$E$29)</f>
        <v>131965.14507187495</v>
      </c>
      <c r="AY14" s="35">
        <f>IF(AY$6&gt;='Person_Events'!$E$12,'Person_Events'!$L$12,IF(AY$6&gt;='Person_Events'!$E$11,'Person_Events'!$L$11,'People_Inputs'!$K$11))*(1+'People_Inputs'!$L$11)^(AY$8-'Inputs'!$E$29)</f>
        <v>131965.14507187495</v>
      </c>
      <c r="AZ14" s="35">
        <f>IF(AZ$6&gt;='Person_Events'!$E$12,'Person_Events'!$L$12,IF(AZ$6&gt;='Person_Events'!$E$11,'Person_Events'!$L$11,'People_Inputs'!$K$11))*(1+'People_Inputs'!$L$11)^(AZ$8-'Inputs'!$E$29)</f>
        <v>131965.14507187495</v>
      </c>
      <c r="BA14" s="35">
        <f>IF(BA$6&gt;='Person_Events'!$E$12,'Person_Events'!$L$12,IF(BA$6&gt;='Person_Events'!$E$11,'Person_Events'!$L$11,'People_Inputs'!$K$11))*(1+'People_Inputs'!$L$11)^(BA$8-'Inputs'!$E$29)</f>
        <v>131965.14507187495</v>
      </c>
      <c r="BB14" s="35">
        <f>IF(BB$6&gt;='Person_Events'!$E$12,'Person_Events'!$L$12,IF(BB$6&gt;='Person_Events'!$E$11,'Person_Events'!$L$11,'People_Inputs'!$K$11))*(1+'People_Inputs'!$L$11)^(BB$8-'Inputs'!$E$29)</f>
        <v>131965.14507187495</v>
      </c>
      <c r="BC14" s="35">
        <f>IF(BC$6&gt;='Person_Events'!$E$12,'Person_Events'!$L$12,IF(BC$6&gt;='Person_Events'!$E$11,'Person_Events'!$L$11,'People_Inputs'!$K$11))*(1+'People_Inputs'!$L$11)^(BC$8-'Inputs'!$E$29)</f>
        <v>131965.14507187495</v>
      </c>
      <c r="BD14" s="35">
        <f>IF(BD$6&gt;='Person_Events'!$E$12,'Person_Events'!$L$12,IF(BD$6&gt;='Person_Events'!$E$11,'Person_Events'!$L$11,'People_Inputs'!$K$11))*(1+'People_Inputs'!$L$11)^(BD$8-'Inputs'!$E$29)</f>
        <v>136583.92514939056</v>
      </c>
      <c r="BE14" s="35">
        <f>IF(BE$6&gt;='Person_Events'!$E$12,'Person_Events'!$L$12,IF(BE$6&gt;='Person_Events'!$E$11,'Person_Events'!$L$11,'People_Inputs'!$K$11))*(1+'People_Inputs'!$L$11)^(BE$8-'Inputs'!$E$29)</f>
        <v>136583.92514939056</v>
      </c>
      <c r="BF14" s="35">
        <f>IF(BF$6&gt;='Person_Events'!$E$12,'Person_Events'!$L$12,IF(BF$6&gt;='Person_Events'!$E$11,'Person_Events'!$L$11,'People_Inputs'!$K$11))*(1+'People_Inputs'!$L$11)^(BF$8-'Inputs'!$E$29)</f>
        <v>136583.92514939056</v>
      </c>
      <c r="BG14" s="35">
        <f>IF(BG$6&gt;='Person_Events'!$E$12,'Person_Events'!$L$12,IF(BG$6&gt;='Person_Events'!$E$11,'Person_Events'!$L$11,'People_Inputs'!$K$11))*(1+'People_Inputs'!$L$11)^(BG$8-'Inputs'!$E$29)</f>
        <v>136583.92514939056</v>
      </c>
      <c r="BH14" s="35">
        <f>IF(BH$6&gt;='Person_Events'!$E$12,'Person_Events'!$L$12,IF(BH$6&gt;='Person_Events'!$E$11,'Person_Events'!$L$11,'People_Inputs'!$K$11))*(1+'People_Inputs'!$L$11)^(BH$8-'Inputs'!$E$29)</f>
        <v>136583.92514939056</v>
      </c>
      <c r="BI14" s="35">
        <f>IF(BI$6&gt;='Person_Events'!$E$12,'Person_Events'!$L$12,IF(BI$6&gt;='Person_Events'!$E$11,'Person_Events'!$L$11,'People_Inputs'!$K$11))*(1+'People_Inputs'!$L$11)^(BI$8-'Inputs'!$E$29)</f>
        <v>136583.92514939056</v>
      </c>
      <c r="BJ14" s="35">
        <f>IF(BJ$6&gt;='Person_Events'!$E$12,'Person_Events'!$L$12,IF(BJ$6&gt;='Person_Events'!$E$11,'Person_Events'!$L$11,'People_Inputs'!$K$11))*(1+'People_Inputs'!$L$11)^(BJ$8-'Inputs'!$E$29)</f>
        <v>136583.92514939056</v>
      </c>
      <c r="BK14" s="35">
        <f>IF(BK$6&gt;='Person_Events'!$E$12,'Person_Events'!$L$12,IF(BK$6&gt;='Person_Events'!$E$11,'Person_Events'!$L$11,'People_Inputs'!$K$11))*(1+'People_Inputs'!$L$11)^(BK$8-'Inputs'!$E$29)</f>
        <v>136583.92514939056</v>
      </c>
      <c r="BL14" s="35">
        <f>IF(BL$6&gt;='Person_Events'!$E$12,'Person_Events'!$L$12,IF(BL$6&gt;='Person_Events'!$E$11,'Person_Events'!$L$11,'People_Inputs'!$K$11))*(1+'People_Inputs'!$L$11)^(BL$8-'Inputs'!$E$29)</f>
        <v>136583.92514939056</v>
      </c>
      <c r="BM14" s="35">
        <f>IF(BM$6&gt;='Person_Events'!$E$12,'Person_Events'!$L$12,IF(BM$6&gt;='Person_Events'!$E$11,'Person_Events'!$L$11,'People_Inputs'!$K$11))*(1+'People_Inputs'!$L$11)^(BM$8-'Inputs'!$E$29)</f>
        <v>136583.92514939056</v>
      </c>
      <c r="BN14" s="35">
        <f>IF(BN$6&gt;='Person_Events'!$E$12,'Person_Events'!$L$12,IF(BN$6&gt;='Person_Events'!$E$11,'Person_Events'!$L$11,'People_Inputs'!$K$11))*(1+'People_Inputs'!$L$11)^(BN$8-'Inputs'!$E$29)</f>
        <v>136583.92514939056</v>
      </c>
      <c r="BO14" s="35">
        <f>IF(BO$6&gt;='Person_Events'!$E$12,'Person_Events'!$L$12,IF(BO$6&gt;='Person_Events'!$E$11,'Person_Events'!$L$11,'People_Inputs'!$K$11))*(1+'People_Inputs'!$L$11)^(BO$8-'Inputs'!$E$29)</f>
        <v>136583.92514939056</v>
      </c>
    </row>
    <row r="15" ht="22" customHeight="1">
      <c r="A15" s="2" t="str">
        <v>P01.SALARY</v>
      </c>
      <c r="B15" s="6" t="str">
        <v>P01 gross salary</v>
      </c>
      <c r="C15" s="2" t="str">
        <v>EUR</v>
      </c>
      <c r="D15" s="2" t="str">
        <v>SUM</v>
      </c>
      <c r="E15" s="36">
        <f>SUM(H15:BO15)</f>
        <v>577866.6258462655</v>
      </c>
      <c r="F15" s="6" t="str">
        <v>CEO, founder, managing director; cost centre MGMT at release</v>
      </c>
      <c r="G15" s="2"/>
      <c r="H15" s="36">
        <f>H14*H12/12</f>
        <v>5433.749999999999</v>
      </c>
      <c r="I15" s="36">
        <f>I14*I12/12</f>
        <v>5433.749999999999</v>
      </c>
      <c r="J15" s="36">
        <f>J14*J12/12</f>
        <v>5433.749999999999</v>
      </c>
      <c r="K15" s="36">
        <f>K14*K12/12</f>
        <v>5433.749999999999</v>
      </c>
      <c r="L15" s="36">
        <f>L14*L12/12</f>
        <v>5433.749999999999</v>
      </c>
      <c r="M15" s="36">
        <f>M14*M12/12</f>
        <v>5433.749999999999</v>
      </c>
      <c r="N15" s="36">
        <f>N14*N12/12</f>
        <v>5433.749999999999</v>
      </c>
      <c r="O15" s="36">
        <f>O14*O12/12</f>
        <v>7331.25</v>
      </c>
      <c r="P15" s="36">
        <f>P14*P12/12</f>
        <v>7331.25</v>
      </c>
      <c r="Q15" s="36">
        <f>Q14*Q12/12</f>
        <v>7331.25</v>
      </c>
      <c r="R15" s="36">
        <f>R14*R12/12</f>
        <v>7331.25</v>
      </c>
      <c r="S15" s="36">
        <f>S14*S12/12</f>
        <v>7331.25</v>
      </c>
      <c r="T15" s="36">
        <f>T14*T12/12</f>
        <v>7587.843749999999</v>
      </c>
      <c r="U15" s="36">
        <f>U14*U12/12</f>
        <v>7587.843749999999</v>
      </c>
      <c r="V15" s="36">
        <f>V14*V12/12</f>
        <v>7587.843749999999</v>
      </c>
      <c r="W15" s="36">
        <f>W14*W12/12</f>
        <v>7587.843749999999</v>
      </c>
      <c r="X15" s="36">
        <f>X14*X12/12</f>
        <v>7587.843749999999</v>
      </c>
      <c r="Y15" s="36">
        <f>Y14*Y12/12</f>
        <v>7587.843749999999</v>
      </c>
      <c r="Z15" s="36">
        <f>Z14*Z12/12</f>
        <v>10265.906249999998</v>
      </c>
      <c r="AA15" s="36">
        <f>AA14*AA12/12</f>
        <v>10265.906249999998</v>
      </c>
      <c r="AB15" s="36">
        <f>AB14*AB12/12</f>
        <v>10265.906249999998</v>
      </c>
      <c r="AC15" s="36">
        <f>AC14*AC12/12</f>
        <v>10265.906249999998</v>
      </c>
      <c r="AD15" s="36">
        <f>AD14*AD12/12</f>
        <v>10265.906249999998</v>
      </c>
      <c r="AE15" s="36">
        <f>AE14*AE12/12</f>
        <v>10265.906249999998</v>
      </c>
      <c r="AF15" s="36">
        <f>AF14*AF12/12</f>
        <v>10625.212968749996</v>
      </c>
      <c r="AG15" s="36">
        <f>AG14*AG12/12</f>
        <v>10625.212968749996</v>
      </c>
      <c r="AH15" s="36">
        <f>AH14*AH12/12</f>
        <v>10625.212968749996</v>
      </c>
      <c r="AI15" s="36">
        <f>AI14*AI12/12</f>
        <v>10625.212968749996</v>
      </c>
      <c r="AJ15" s="36">
        <f>AJ14*AJ12/12</f>
        <v>10625.212968749996</v>
      </c>
      <c r="AK15" s="36">
        <f>AK14*AK12/12</f>
        <v>10625.212968749996</v>
      </c>
      <c r="AL15" s="36">
        <f>AL14*AL12/12</f>
        <v>10625.212968749996</v>
      </c>
      <c r="AM15" s="36">
        <f>AM14*AM12/12</f>
        <v>10625.212968749996</v>
      </c>
      <c r="AN15" s="36">
        <f>AN14*AN12/12</f>
        <v>10625.212968749996</v>
      </c>
      <c r="AO15" s="36">
        <f>AO14*AO12/12</f>
        <v>10625.212968749996</v>
      </c>
      <c r="AP15" s="36">
        <f>AP14*AP12/12</f>
        <v>10625.212968749996</v>
      </c>
      <c r="AQ15" s="36">
        <f>AQ14*AQ12/12</f>
        <v>10625.212968749996</v>
      </c>
      <c r="AR15" s="36">
        <f>AR14*AR12/12</f>
        <v>10997.095422656246</v>
      </c>
      <c r="AS15" s="36">
        <f>AS14*AS12/12</f>
        <v>10997.095422656246</v>
      </c>
      <c r="AT15" s="36">
        <f>AT14*AT12/12</f>
        <v>10997.095422656246</v>
      </c>
      <c r="AU15" s="36">
        <f>AU14*AU12/12</f>
        <v>10997.095422656246</v>
      </c>
      <c r="AV15" s="36">
        <f>AV14*AV12/12</f>
        <v>10997.095422656246</v>
      </c>
      <c r="AW15" s="36">
        <f>AW14*AW12/12</f>
        <v>10997.095422656246</v>
      </c>
      <c r="AX15" s="36">
        <f>AX14*AX12/12</f>
        <v>10997.095422656246</v>
      </c>
      <c r="AY15" s="36">
        <f>AY14*AY12/12</f>
        <v>10997.095422656246</v>
      </c>
      <c r="AZ15" s="36">
        <f>AZ14*AZ12/12</f>
        <v>10997.095422656246</v>
      </c>
      <c r="BA15" s="36">
        <f>BA14*BA12/12</f>
        <v>10997.095422656246</v>
      </c>
      <c r="BB15" s="36">
        <f>BB14*BB12/12</f>
        <v>10997.095422656246</v>
      </c>
      <c r="BC15" s="36">
        <f>BC14*BC12/12</f>
        <v>10997.095422656246</v>
      </c>
      <c r="BD15" s="36">
        <f>BD14*BD12/12</f>
        <v>11381.993762449214</v>
      </c>
      <c r="BE15" s="36">
        <f>BE14*BE12/12</f>
        <v>11381.993762449214</v>
      </c>
      <c r="BF15" s="36">
        <f>BF14*BF12/12</f>
        <v>11381.993762449214</v>
      </c>
      <c r="BG15" s="36">
        <f>BG14*BG12/12</f>
        <v>11381.993762449214</v>
      </c>
      <c r="BH15" s="36">
        <f>BH14*BH12/12</f>
        <v>11381.993762449214</v>
      </c>
      <c r="BI15" s="36">
        <f>BI14*BI12/12</f>
        <v>11381.993762449214</v>
      </c>
      <c r="BJ15" s="36">
        <f>BJ14*BJ12/12</f>
        <v>11381.993762449214</v>
      </c>
      <c r="BK15" s="36">
        <f>BK14*BK12/12</f>
        <v>11381.993762449214</v>
      </c>
      <c r="BL15" s="36">
        <f>BL14*BL12/12</f>
        <v>11381.993762449214</v>
      </c>
      <c r="BM15" s="36">
        <f>BM14*BM12/12</f>
        <v>11381.993762449214</v>
      </c>
      <c r="BN15" s="36">
        <f>BN14*BN12/12</f>
        <v>11381.993762449214</v>
      </c>
      <c r="BO15" s="36">
        <f>BO14*BO12/12</f>
        <v>11381.993762449214</v>
      </c>
    </row>
    <row r="16" ht="28" customHeight="1">
      <c r="A16" s="2" t="str">
        <v>P01.RV_BASE</v>
      </c>
      <c r="B16" s="6" t="str">
        <v>P01 pension / unemployment contribution base</v>
      </c>
      <c r="C16" s="2" t="str">
        <v>EUR</v>
      </c>
      <c r="D16" s="2" t="str">
        <v>SUM</v>
      </c>
      <c r="E16" s="36">
        <f>SUM(H16:BO16)</f>
        <v>413789.455872</v>
      </c>
      <c r="F16" s="6" t="str">
        <v>CEO, founder, managing director; cost centre MGMT at release</v>
      </c>
      <c r="G16" s="2"/>
      <c r="H16" s="35">
        <f>H13*MIN(H15,'Payroll_Rates'!H12)</f>
        <v>0.0</v>
      </c>
      <c r="I16" s="35">
        <f>I13*MIN(I15,'Payroll_Rates'!I12)</f>
        <v>0.0</v>
      </c>
      <c r="J16" s="35">
        <f>J13*MIN(J15,'Payroll_Rates'!J12)</f>
        <v>0.0</v>
      </c>
      <c r="K16" s="35">
        <f>K13*MIN(K15,'Payroll_Rates'!K12)</f>
        <v>0.0</v>
      </c>
      <c r="L16" s="35">
        <f>L13*MIN(L15,'Payroll_Rates'!L12)</f>
        <v>0.0</v>
      </c>
      <c r="M16" s="35">
        <f>M13*MIN(M15,'Payroll_Rates'!M12)</f>
        <v>0.0</v>
      </c>
      <c r="N16" s="35">
        <f>N13*MIN(N15,'Payroll_Rates'!N12)</f>
        <v>0.0</v>
      </c>
      <c r="O16" s="35">
        <f>O13*MIN(O15,'Payroll_Rates'!O12)</f>
        <v>0.0</v>
      </c>
      <c r="P16" s="35">
        <f>P13*MIN(P15,'Payroll_Rates'!P12)</f>
        <v>0.0</v>
      </c>
      <c r="Q16" s="35">
        <f>Q13*MIN(Q15,'Payroll_Rates'!Q12)</f>
        <v>0.0</v>
      </c>
      <c r="R16" s="35">
        <f>R13*MIN(R15,'Payroll_Rates'!R12)</f>
        <v>0.0</v>
      </c>
      <c r="S16" s="35">
        <f>S13*MIN(S15,'Payroll_Rates'!S12)</f>
        <v>0.0</v>
      </c>
      <c r="T16" s="35">
        <f>T13*MIN(T15,'Payroll_Rates'!T12)</f>
        <v>0.0</v>
      </c>
      <c r="U16" s="35">
        <f>U13*MIN(U15,'Payroll_Rates'!U12)</f>
        <v>0.0</v>
      </c>
      <c r="V16" s="35">
        <f>V13*MIN(V15,'Payroll_Rates'!V12)</f>
        <v>0.0</v>
      </c>
      <c r="W16" s="35">
        <f>W13*MIN(W15,'Payroll_Rates'!W12)</f>
        <v>0.0</v>
      </c>
      <c r="X16" s="35">
        <f>X13*MIN(X15,'Payroll_Rates'!X12)</f>
        <v>0.0</v>
      </c>
      <c r="Y16" s="35">
        <f>Y13*MIN(Y15,'Payroll_Rates'!Y12)</f>
        <v>0.0</v>
      </c>
      <c r="Z16" s="35">
        <f>Z13*MIN(Z15,'Payroll_Rates'!Z12)</f>
        <v>9204</v>
      </c>
      <c r="AA16" s="35">
        <f>AA13*MIN(AA15,'Payroll_Rates'!AA12)</f>
        <v>9204</v>
      </c>
      <c r="AB16" s="35">
        <f>AB13*MIN(AB15,'Payroll_Rates'!AB12)</f>
        <v>9204</v>
      </c>
      <c r="AC16" s="35">
        <f>AC13*MIN(AC15,'Payroll_Rates'!AC12)</f>
        <v>9204</v>
      </c>
      <c r="AD16" s="35">
        <f>AD13*MIN(AD15,'Payroll_Rates'!AD12)</f>
        <v>9204</v>
      </c>
      <c r="AE16" s="35">
        <f>AE13*MIN(AE15,'Payroll_Rates'!AE12)</f>
        <v>9204</v>
      </c>
      <c r="AF16" s="35">
        <f>AF13*MIN(AF15,'Payroll_Rates'!AF12)</f>
        <v>9572.16</v>
      </c>
      <c r="AG16" s="35">
        <f>AG13*MIN(AG15,'Payroll_Rates'!AG12)</f>
        <v>9572.16</v>
      </c>
      <c r="AH16" s="35">
        <f>AH13*MIN(AH15,'Payroll_Rates'!AH12)</f>
        <v>9572.16</v>
      </c>
      <c r="AI16" s="35">
        <f>AI13*MIN(AI15,'Payroll_Rates'!AI12)</f>
        <v>9572.16</v>
      </c>
      <c r="AJ16" s="35">
        <f>AJ13*MIN(AJ15,'Payroll_Rates'!AJ12)</f>
        <v>9572.16</v>
      </c>
      <c r="AK16" s="35">
        <f>AK13*MIN(AK15,'Payroll_Rates'!AK12)</f>
        <v>9572.16</v>
      </c>
      <c r="AL16" s="35">
        <f>AL13*MIN(AL15,'Payroll_Rates'!AL12)</f>
        <v>9572.16</v>
      </c>
      <c r="AM16" s="35">
        <f>AM13*MIN(AM15,'Payroll_Rates'!AM12)</f>
        <v>9572.16</v>
      </c>
      <c r="AN16" s="35">
        <f>AN13*MIN(AN15,'Payroll_Rates'!AN12)</f>
        <v>9572.16</v>
      </c>
      <c r="AO16" s="35">
        <f>AO13*MIN(AO15,'Payroll_Rates'!AO12)</f>
        <v>9572.16</v>
      </c>
      <c r="AP16" s="35">
        <f>AP13*MIN(AP15,'Payroll_Rates'!AP12)</f>
        <v>9572.16</v>
      </c>
      <c r="AQ16" s="35">
        <f>AQ13*MIN(AQ15,'Payroll_Rates'!AQ12)</f>
        <v>9572.16</v>
      </c>
      <c r="AR16" s="35">
        <f>AR13*MIN(AR15,'Payroll_Rates'!AR12)</f>
        <v>9955.0464</v>
      </c>
      <c r="AS16" s="35">
        <f>AS13*MIN(AS15,'Payroll_Rates'!AS12)</f>
        <v>9955.0464</v>
      </c>
      <c r="AT16" s="35">
        <f>AT13*MIN(AT15,'Payroll_Rates'!AT12)</f>
        <v>9955.0464</v>
      </c>
      <c r="AU16" s="35">
        <f>AU13*MIN(AU15,'Payroll_Rates'!AU12)</f>
        <v>9955.0464</v>
      </c>
      <c r="AV16" s="35">
        <f>AV13*MIN(AV15,'Payroll_Rates'!AV12)</f>
        <v>9955.0464</v>
      </c>
      <c r="AW16" s="35">
        <f>AW13*MIN(AW15,'Payroll_Rates'!AW12)</f>
        <v>9955.0464</v>
      </c>
      <c r="AX16" s="35">
        <f>AX13*MIN(AX15,'Payroll_Rates'!AX12)</f>
        <v>9955.0464</v>
      </c>
      <c r="AY16" s="35">
        <f>AY13*MIN(AY15,'Payroll_Rates'!AY12)</f>
        <v>9955.0464</v>
      </c>
      <c r="AZ16" s="35">
        <f>AZ13*MIN(AZ15,'Payroll_Rates'!AZ12)</f>
        <v>9955.0464</v>
      </c>
      <c r="BA16" s="35">
        <f>BA13*MIN(BA15,'Payroll_Rates'!BA12)</f>
        <v>9955.0464</v>
      </c>
      <c r="BB16" s="35">
        <f>BB13*MIN(BB15,'Payroll_Rates'!BB12)</f>
        <v>9955.0464</v>
      </c>
      <c r="BC16" s="35">
        <f>BC13*MIN(BC15,'Payroll_Rates'!BC12)</f>
        <v>9955.0464</v>
      </c>
      <c r="BD16" s="35">
        <f>BD13*MIN(BD15,'Payroll_Rates'!BD12)</f>
        <v>10353.248256</v>
      </c>
      <c r="BE16" s="35">
        <f>BE13*MIN(BE15,'Payroll_Rates'!BE12)</f>
        <v>10353.248256</v>
      </c>
      <c r="BF16" s="35">
        <f>BF13*MIN(BF15,'Payroll_Rates'!BF12)</f>
        <v>10353.248256</v>
      </c>
      <c r="BG16" s="35">
        <f>BG13*MIN(BG15,'Payroll_Rates'!BG12)</f>
        <v>10353.248256</v>
      </c>
      <c r="BH16" s="35">
        <f>BH13*MIN(BH15,'Payroll_Rates'!BH12)</f>
        <v>10353.248256</v>
      </c>
      <c r="BI16" s="35">
        <f>BI13*MIN(BI15,'Payroll_Rates'!BI12)</f>
        <v>10353.248256</v>
      </c>
      <c r="BJ16" s="35">
        <f>BJ13*MIN(BJ15,'Payroll_Rates'!BJ12)</f>
        <v>10353.248256</v>
      </c>
      <c r="BK16" s="35">
        <f>BK13*MIN(BK15,'Payroll_Rates'!BK12)</f>
        <v>10353.248256</v>
      </c>
      <c r="BL16" s="35">
        <f>BL13*MIN(BL15,'Payroll_Rates'!BL12)</f>
        <v>10353.248256</v>
      </c>
      <c r="BM16" s="35">
        <f>BM13*MIN(BM15,'Payroll_Rates'!BM12)</f>
        <v>10353.248256</v>
      </c>
      <c r="BN16" s="35">
        <f>BN13*MIN(BN15,'Payroll_Rates'!BN12)</f>
        <v>10353.248256</v>
      </c>
      <c r="BO16" s="35">
        <f>BO13*MIN(BO15,'Payroll_Rates'!BO12)</f>
        <v>10353.248256</v>
      </c>
    </row>
    <row r="17" ht="22" customHeight="1">
      <c r="A17" s="2" t="str">
        <v>P01.KV_BASE</v>
      </c>
      <c r="B17" s="6" t="str">
        <v>P01 health / care contribution base</v>
      </c>
      <c r="C17" s="2" t="str">
        <v>EUR</v>
      </c>
      <c r="D17" s="2" t="str">
        <v>SUM</v>
      </c>
      <c r="E17" s="36">
        <f>SUM(H17:BO17)</f>
        <v>298068.67584</v>
      </c>
      <c r="F17" s="6" t="str">
        <v>CEO, founder, managing director; cost centre MGMT at release</v>
      </c>
      <c r="G17" s="2"/>
      <c r="H17" s="35">
        <f>H13*MIN(H15,'Payroll_Rates'!H13)</f>
        <v>0.0</v>
      </c>
      <c r="I17" s="35">
        <f>I13*MIN(I15,'Payroll_Rates'!I13)</f>
        <v>0.0</v>
      </c>
      <c r="J17" s="35">
        <f>J13*MIN(J15,'Payroll_Rates'!J13)</f>
        <v>0.0</v>
      </c>
      <c r="K17" s="35">
        <f>K13*MIN(K15,'Payroll_Rates'!K13)</f>
        <v>0.0</v>
      </c>
      <c r="L17" s="35">
        <f>L13*MIN(L15,'Payroll_Rates'!L13)</f>
        <v>0.0</v>
      </c>
      <c r="M17" s="35">
        <f>M13*MIN(M15,'Payroll_Rates'!M13)</f>
        <v>0.0</v>
      </c>
      <c r="N17" s="35">
        <f>N13*MIN(N15,'Payroll_Rates'!N13)</f>
        <v>0.0</v>
      </c>
      <c r="O17" s="35">
        <f>O13*MIN(O15,'Payroll_Rates'!O13)</f>
        <v>0</v>
      </c>
      <c r="P17" s="35">
        <f>P13*MIN(P15,'Payroll_Rates'!P13)</f>
        <v>0</v>
      </c>
      <c r="Q17" s="35">
        <f>Q13*MIN(Q15,'Payroll_Rates'!Q13)</f>
        <v>0</v>
      </c>
      <c r="R17" s="35">
        <f>R13*MIN(R15,'Payroll_Rates'!R13)</f>
        <v>0</v>
      </c>
      <c r="S17" s="35">
        <f>S13*MIN(S15,'Payroll_Rates'!S13)</f>
        <v>0</v>
      </c>
      <c r="T17" s="35">
        <f>T13*MIN(T15,'Payroll_Rates'!T13)</f>
        <v>0</v>
      </c>
      <c r="U17" s="35">
        <f>U13*MIN(U15,'Payroll_Rates'!U13)</f>
        <v>0</v>
      </c>
      <c r="V17" s="35">
        <f>V13*MIN(V15,'Payroll_Rates'!V13)</f>
        <v>0</v>
      </c>
      <c r="W17" s="35">
        <f>W13*MIN(W15,'Payroll_Rates'!W13)</f>
        <v>0</v>
      </c>
      <c r="X17" s="35">
        <f>X13*MIN(X15,'Payroll_Rates'!X13)</f>
        <v>0</v>
      </c>
      <c r="Y17" s="35">
        <f>Y13*MIN(Y15,'Payroll_Rates'!Y13)</f>
        <v>0</v>
      </c>
      <c r="Z17" s="35">
        <f>Z13*MIN(Z15,'Payroll_Rates'!Z13)</f>
        <v>6630</v>
      </c>
      <c r="AA17" s="35">
        <f>AA13*MIN(AA15,'Payroll_Rates'!AA13)</f>
        <v>6630</v>
      </c>
      <c r="AB17" s="35">
        <f>AB13*MIN(AB15,'Payroll_Rates'!AB13)</f>
        <v>6630</v>
      </c>
      <c r="AC17" s="35">
        <f>AC13*MIN(AC15,'Payroll_Rates'!AC13)</f>
        <v>6630</v>
      </c>
      <c r="AD17" s="35">
        <f>AD13*MIN(AD15,'Payroll_Rates'!AD13)</f>
        <v>6630</v>
      </c>
      <c r="AE17" s="35">
        <f>AE13*MIN(AE15,'Payroll_Rates'!AE13)</f>
        <v>6630</v>
      </c>
      <c r="AF17" s="35">
        <f>AF13*MIN(AF15,'Payroll_Rates'!AF13)</f>
        <v>6895.2</v>
      </c>
      <c r="AG17" s="35">
        <f>AG13*MIN(AG15,'Payroll_Rates'!AG13)</f>
        <v>6895.2</v>
      </c>
      <c r="AH17" s="35">
        <f>AH13*MIN(AH15,'Payroll_Rates'!AH13)</f>
        <v>6895.2</v>
      </c>
      <c r="AI17" s="35">
        <f>AI13*MIN(AI15,'Payroll_Rates'!AI13)</f>
        <v>6895.2</v>
      </c>
      <c r="AJ17" s="35">
        <f>AJ13*MIN(AJ15,'Payroll_Rates'!AJ13)</f>
        <v>6895.2</v>
      </c>
      <c r="AK17" s="35">
        <f>AK13*MIN(AK15,'Payroll_Rates'!AK13)</f>
        <v>6895.2</v>
      </c>
      <c r="AL17" s="35">
        <f>AL13*MIN(AL15,'Payroll_Rates'!AL13)</f>
        <v>6895.2</v>
      </c>
      <c r="AM17" s="35">
        <f>AM13*MIN(AM15,'Payroll_Rates'!AM13)</f>
        <v>6895.2</v>
      </c>
      <c r="AN17" s="35">
        <f>AN13*MIN(AN15,'Payroll_Rates'!AN13)</f>
        <v>6895.2</v>
      </c>
      <c r="AO17" s="35">
        <f>AO13*MIN(AO15,'Payroll_Rates'!AO13)</f>
        <v>6895.2</v>
      </c>
      <c r="AP17" s="35">
        <f>AP13*MIN(AP15,'Payroll_Rates'!AP13)</f>
        <v>6895.2</v>
      </c>
      <c r="AQ17" s="35">
        <f>AQ13*MIN(AQ15,'Payroll_Rates'!AQ13)</f>
        <v>6895.2</v>
      </c>
      <c r="AR17" s="35">
        <f>AR13*MIN(AR15,'Payroll_Rates'!AR13)</f>
        <v>7171.008</v>
      </c>
      <c r="AS17" s="35">
        <f>AS13*MIN(AS15,'Payroll_Rates'!AS13)</f>
        <v>7171.008</v>
      </c>
      <c r="AT17" s="35">
        <f>AT13*MIN(AT15,'Payroll_Rates'!AT13)</f>
        <v>7171.008</v>
      </c>
      <c r="AU17" s="35">
        <f>AU13*MIN(AU15,'Payroll_Rates'!AU13)</f>
        <v>7171.008</v>
      </c>
      <c r="AV17" s="35">
        <f>AV13*MIN(AV15,'Payroll_Rates'!AV13)</f>
        <v>7171.008</v>
      </c>
      <c r="AW17" s="35">
        <f>AW13*MIN(AW15,'Payroll_Rates'!AW13)</f>
        <v>7171.008</v>
      </c>
      <c r="AX17" s="35">
        <f>AX13*MIN(AX15,'Payroll_Rates'!AX13)</f>
        <v>7171.008</v>
      </c>
      <c r="AY17" s="35">
        <f>AY13*MIN(AY15,'Payroll_Rates'!AY13)</f>
        <v>7171.008</v>
      </c>
      <c r="AZ17" s="35">
        <f>AZ13*MIN(AZ15,'Payroll_Rates'!AZ13)</f>
        <v>7171.008</v>
      </c>
      <c r="BA17" s="35">
        <f>BA13*MIN(BA15,'Payroll_Rates'!BA13)</f>
        <v>7171.008</v>
      </c>
      <c r="BB17" s="35">
        <f>BB13*MIN(BB15,'Payroll_Rates'!BB13)</f>
        <v>7171.008</v>
      </c>
      <c r="BC17" s="35">
        <f>BC13*MIN(BC15,'Payroll_Rates'!BC13)</f>
        <v>7171.008</v>
      </c>
      <c r="BD17" s="35">
        <f>BD13*MIN(BD15,'Payroll_Rates'!BD13)</f>
        <v>7457.84832</v>
      </c>
      <c r="BE17" s="35">
        <f>BE13*MIN(BE15,'Payroll_Rates'!BE13)</f>
        <v>7457.84832</v>
      </c>
      <c r="BF17" s="35">
        <f>BF13*MIN(BF15,'Payroll_Rates'!BF13)</f>
        <v>7457.84832</v>
      </c>
      <c r="BG17" s="35">
        <f>BG13*MIN(BG15,'Payroll_Rates'!BG13)</f>
        <v>7457.84832</v>
      </c>
      <c r="BH17" s="35">
        <f>BH13*MIN(BH15,'Payroll_Rates'!BH13)</f>
        <v>7457.84832</v>
      </c>
      <c r="BI17" s="35">
        <f>BI13*MIN(BI15,'Payroll_Rates'!BI13)</f>
        <v>7457.84832</v>
      </c>
      <c r="BJ17" s="35">
        <f>BJ13*MIN(BJ15,'Payroll_Rates'!BJ13)</f>
        <v>7457.84832</v>
      </c>
      <c r="BK17" s="35">
        <f>BK13*MIN(BK15,'Payroll_Rates'!BK13)</f>
        <v>7457.84832</v>
      </c>
      <c r="BL17" s="35">
        <f>BL13*MIN(BL15,'Payroll_Rates'!BL13)</f>
        <v>7457.84832</v>
      </c>
      <c r="BM17" s="35">
        <f>BM13*MIN(BM15,'Payroll_Rates'!BM13)</f>
        <v>7457.84832</v>
      </c>
      <c r="BN17" s="35">
        <f>BN13*MIN(BN15,'Payroll_Rates'!BN13)</f>
        <v>7457.84832</v>
      </c>
      <c r="BO17" s="35">
        <f>BO13*MIN(BO15,'Payroll_Rates'!BO13)</f>
        <v>7457.84832</v>
      </c>
    </row>
    <row r="18" ht="22" customHeight="1">
      <c r="A18" s="2" t="str">
        <v>P01.RV</v>
      </c>
      <c r="B18" s="6" t="str">
        <v>P01 employer pension contribution (RV)</v>
      </c>
      <c r="C18" s="2" t="str">
        <v>EUR</v>
      </c>
      <c r="D18" s="2" t="str">
        <v>SUM</v>
      </c>
      <c r="E18" s="36">
        <f>SUM(H18:BO18)</f>
        <v>41172.050859264</v>
      </c>
      <c r="F18" s="6" t="str">
        <v>CEO, founder, managing director; cost centre MGMT at release</v>
      </c>
      <c r="G18" s="2"/>
      <c r="H18" s="35">
        <f>H16*'Payroll_Rates'!H11/'Inputs'!$E$28</f>
        <v>0.0</v>
      </c>
      <c r="I18" s="35">
        <f>I16*'Payroll_Rates'!I11/'Inputs'!$E$28</f>
        <v>0.0</v>
      </c>
      <c r="J18" s="35">
        <f>J16*'Payroll_Rates'!J11/'Inputs'!$E$28</f>
        <v>0.0</v>
      </c>
      <c r="K18" s="35">
        <f>K16*'Payroll_Rates'!K11/'Inputs'!$E$28</f>
        <v>0.0</v>
      </c>
      <c r="L18" s="35">
        <f>L16*'Payroll_Rates'!L11/'Inputs'!$E$28</f>
        <v>0.0</v>
      </c>
      <c r="M18" s="35">
        <f>M16*'Payroll_Rates'!M11/'Inputs'!$E$28</f>
        <v>0.0</v>
      </c>
      <c r="N18" s="35">
        <f>N16*'Payroll_Rates'!N11/'Inputs'!$E$28</f>
        <v>0.0</v>
      </c>
      <c r="O18" s="35">
        <f>O16*'Payroll_Rates'!O11/'Inputs'!$E$28</f>
        <v>0.0</v>
      </c>
      <c r="P18" s="35">
        <f>P16*'Payroll_Rates'!P11/'Inputs'!$E$28</f>
        <v>0.0</v>
      </c>
      <c r="Q18" s="35">
        <f>Q16*'Payroll_Rates'!Q11/'Inputs'!$E$28</f>
        <v>0.0</v>
      </c>
      <c r="R18" s="35">
        <f>R16*'Payroll_Rates'!R11/'Inputs'!$E$28</f>
        <v>0.0</v>
      </c>
      <c r="S18" s="35">
        <f>S16*'Payroll_Rates'!S11/'Inputs'!$E$28</f>
        <v>0.0</v>
      </c>
      <c r="T18" s="35">
        <f>T16*'Payroll_Rates'!T11/'Inputs'!$E$28</f>
        <v>0.0</v>
      </c>
      <c r="U18" s="35">
        <f>U16*'Payroll_Rates'!U11/'Inputs'!$E$28</f>
        <v>0.0</v>
      </c>
      <c r="V18" s="35">
        <f>V16*'Payroll_Rates'!V11/'Inputs'!$E$28</f>
        <v>0.0</v>
      </c>
      <c r="W18" s="35">
        <f>W16*'Payroll_Rates'!W11/'Inputs'!$E$28</f>
        <v>0.0</v>
      </c>
      <c r="X18" s="35">
        <f>X16*'Payroll_Rates'!X11/'Inputs'!$E$28</f>
        <v>0.0</v>
      </c>
      <c r="Y18" s="35">
        <f>Y16*'Payroll_Rates'!Y11/'Inputs'!$E$28</f>
        <v>0.0</v>
      </c>
      <c r="Z18" s="35">
        <f>Z16*'Payroll_Rates'!Z11/'Inputs'!$E$28</f>
        <v>915.798</v>
      </c>
      <c r="AA18" s="35">
        <f>AA16*'Payroll_Rates'!AA11/'Inputs'!$E$28</f>
        <v>915.798</v>
      </c>
      <c r="AB18" s="35">
        <f>AB16*'Payroll_Rates'!AB11/'Inputs'!$E$28</f>
        <v>915.798</v>
      </c>
      <c r="AC18" s="35">
        <f>AC16*'Payroll_Rates'!AC11/'Inputs'!$E$28</f>
        <v>915.798</v>
      </c>
      <c r="AD18" s="35">
        <f>AD16*'Payroll_Rates'!AD11/'Inputs'!$E$28</f>
        <v>915.798</v>
      </c>
      <c r="AE18" s="35">
        <f>AE16*'Payroll_Rates'!AE11/'Inputs'!$E$28</f>
        <v>915.798</v>
      </c>
      <c r="AF18" s="35">
        <f>AF16*'Payroll_Rates'!AF11/'Inputs'!$E$28</f>
        <v>952.42992</v>
      </c>
      <c r="AG18" s="35">
        <f>AG16*'Payroll_Rates'!AG11/'Inputs'!$E$28</f>
        <v>952.42992</v>
      </c>
      <c r="AH18" s="35">
        <f>AH16*'Payroll_Rates'!AH11/'Inputs'!$E$28</f>
        <v>952.42992</v>
      </c>
      <c r="AI18" s="35">
        <f>AI16*'Payroll_Rates'!AI11/'Inputs'!$E$28</f>
        <v>952.42992</v>
      </c>
      <c r="AJ18" s="35">
        <f>AJ16*'Payroll_Rates'!AJ11/'Inputs'!$E$28</f>
        <v>952.42992</v>
      </c>
      <c r="AK18" s="35">
        <f>AK16*'Payroll_Rates'!AK11/'Inputs'!$E$28</f>
        <v>952.42992</v>
      </c>
      <c r="AL18" s="35">
        <f>AL16*'Payroll_Rates'!AL11/'Inputs'!$E$28</f>
        <v>952.42992</v>
      </c>
      <c r="AM18" s="35">
        <f>AM16*'Payroll_Rates'!AM11/'Inputs'!$E$28</f>
        <v>952.42992</v>
      </c>
      <c r="AN18" s="35">
        <f>AN16*'Payroll_Rates'!AN11/'Inputs'!$E$28</f>
        <v>952.42992</v>
      </c>
      <c r="AO18" s="35">
        <f>AO16*'Payroll_Rates'!AO11/'Inputs'!$E$28</f>
        <v>952.42992</v>
      </c>
      <c r="AP18" s="35">
        <f>AP16*'Payroll_Rates'!AP11/'Inputs'!$E$28</f>
        <v>952.42992</v>
      </c>
      <c r="AQ18" s="35">
        <f>AQ16*'Payroll_Rates'!AQ11/'Inputs'!$E$28</f>
        <v>952.42992</v>
      </c>
      <c r="AR18" s="35">
        <f>AR16*'Payroll_Rates'!AR11/'Inputs'!$E$28</f>
        <v>990.5271167999999</v>
      </c>
      <c r="AS18" s="35">
        <f>AS16*'Payroll_Rates'!AS11/'Inputs'!$E$28</f>
        <v>990.5271167999999</v>
      </c>
      <c r="AT18" s="35">
        <f>AT16*'Payroll_Rates'!AT11/'Inputs'!$E$28</f>
        <v>990.5271167999999</v>
      </c>
      <c r="AU18" s="35">
        <f>AU16*'Payroll_Rates'!AU11/'Inputs'!$E$28</f>
        <v>990.5271167999999</v>
      </c>
      <c r="AV18" s="35">
        <f>AV16*'Payroll_Rates'!AV11/'Inputs'!$E$28</f>
        <v>990.5271167999999</v>
      </c>
      <c r="AW18" s="35">
        <f>AW16*'Payroll_Rates'!AW11/'Inputs'!$E$28</f>
        <v>990.5271167999999</v>
      </c>
      <c r="AX18" s="35">
        <f>AX16*'Payroll_Rates'!AX11/'Inputs'!$E$28</f>
        <v>990.5271167999999</v>
      </c>
      <c r="AY18" s="35">
        <f>AY16*'Payroll_Rates'!AY11/'Inputs'!$E$28</f>
        <v>990.5271167999999</v>
      </c>
      <c r="AZ18" s="35">
        <f>AZ16*'Payroll_Rates'!AZ11/'Inputs'!$E$28</f>
        <v>990.5271167999999</v>
      </c>
      <c r="BA18" s="35">
        <f>BA16*'Payroll_Rates'!BA11/'Inputs'!$E$28</f>
        <v>990.5271167999999</v>
      </c>
      <c r="BB18" s="35">
        <f>BB16*'Payroll_Rates'!BB11/'Inputs'!$E$28</f>
        <v>990.5271167999999</v>
      </c>
      <c r="BC18" s="35">
        <f>BC16*'Payroll_Rates'!BC11/'Inputs'!$E$28</f>
        <v>990.5271167999999</v>
      </c>
      <c r="BD18" s="35">
        <f>BD16*'Payroll_Rates'!BD11/'Inputs'!$E$28</f>
        <v>1030.1482014720002</v>
      </c>
      <c r="BE18" s="35">
        <f>BE16*'Payroll_Rates'!BE11/'Inputs'!$E$28</f>
        <v>1030.1482014720002</v>
      </c>
      <c r="BF18" s="35">
        <f>BF16*'Payroll_Rates'!BF11/'Inputs'!$E$28</f>
        <v>1030.1482014720002</v>
      </c>
      <c r="BG18" s="35">
        <f>BG16*'Payroll_Rates'!BG11/'Inputs'!$E$28</f>
        <v>1030.1482014720002</v>
      </c>
      <c r="BH18" s="35">
        <f>BH16*'Payroll_Rates'!BH11/'Inputs'!$E$28</f>
        <v>1030.1482014720002</v>
      </c>
      <c r="BI18" s="35">
        <f>BI16*'Payroll_Rates'!BI11/'Inputs'!$E$28</f>
        <v>1030.1482014720002</v>
      </c>
      <c r="BJ18" s="35">
        <f>BJ16*'Payroll_Rates'!BJ11/'Inputs'!$E$28</f>
        <v>1030.1482014720002</v>
      </c>
      <c r="BK18" s="35">
        <f>BK16*'Payroll_Rates'!BK11/'Inputs'!$E$28</f>
        <v>1030.1482014720002</v>
      </c>
      <c r="BL18" s="35">
        <f>BL16*'Payroll_Rates'!BL11/'Inputs'!$E$28</f>
        <v>1030.1482014720002</v>
      </c>
      <c r="BM18" s="35">
        <f>BM16*'Payroll_Rates'!BM11/'Inputs'!$E$28</f>
        <v>1030.1482014720002</v>
      </c>
      <c r="BN18" s="35">
        <f>BN16*'Payroll_Rates'!BN11/'Inputs'!$E$28</f>
        <v>1030.1482014720002</v>
      </c>
      <c r="BO18" s="35">
        <f>BO16*'Payroll_Rates'!BO11/'Inputs'!$E$28</f>
        <v>1030.1482014720002</v>
      </c>
    </row>
    <row r="19" ht="28" customHeight="1">
      <c r="A19" s="2" t="str">
        <v>P01.AV</v>
      </c>
      <c r="B19" s="6" t="str">
        <v>P01 employer unemployment contribution (AV)</v>
      </c>
      <c r="C19" s="2" t="str">
        <v>EUR</v>
      </c>
      <c r="D19" s="2" t="str">
        <v>SUM</v>
      </c>
      <c r="E19" s="36">
        <f>SUM(H19:BO19)</f>
        <v>5379.262926336</v>
      </c>
      <c r="F19" s="6" t="str">
        <v>CEO, founder, managing director; cost centre MGMT at release</v>
      </c>
      <c r="G19" s="2"/>
      <c r="H19" s="35">
        <f>H16*'Inputs'!$E$13/'Inputs'!$E$28</f>
        <v>0.0</v>
      </c>
      <c r="I19" s="35">
        <f>I16*'Inputs'!$E$13/'Inputs'!$E$28</f>
        <v>0.0</v>
      </c>
      <c r="J19" s="35">
        <f>J16*'Inputs'!$E$13/'Inputs'!$E$28</f>
        <v>0.0</v>
      </c>
      <c r="K19" s="35">
        <f>K16*'Inputs'!$E$13/'Inputs'!$E$28</f>
        <v>0.0</v>
      </c>
      <c r="L19" s="35">
        <f>L16*'Inputs'!$E$13/'Inputs'!$E$28</f>
        <v>0.0</v>
      </c>
      <c r="M19" s="35">
        <f>M16*'Inputs'!$E$13/'Inputs'!$E$28</f>
        <v>0.0</v>
      </c>
      <c r="N19" s="35">
        <f>N16*'Inputs'!$E$13/'Inputs'!$E$28</f>
        <v>0.0</v>
      </c>
      <c r="O19" s="35">
        <f>O16*'Inputs'!$E$13/'Inputs'!$E$28</f>
        <v>0.0</v>
      </c>
      <c r="P19" s="35">
        <f>P16*'Inputs'!$E$13/'Inputs'!$E$28</f>
        <v>0.0</v>
      </c>
      <c r="Q19" s="35">
        <f>Q16*'Inputs'!$E$13/'Inputs'!$E$28</f>
        <v>0.0</v>
      </c>
      <c r="R19" s="35">
        <f>R16*'Inputs'!$E$13/'Inputs'!$E$28</f>
        <v>0.0</v>
      </c>
      <c r="S19" s="35">
        <f>S16*'Inputs'!$E$13/'Inputs'!$E$28</f>
        <v>0.0</v>
      </c>
      <c r="T19" s="35">
        <f>T16*'Inputs'!$E$13/'Inputs'!$E$28</f>
        <v>0.0</v>
      </c>
      <c r="U19" s="35">
        <f>U16*'Inputs'!$E$13/'Inputs'!$E$28</f>
        <v>0.0</v>
      </c>
      <c r="V19" s="35">
        <f>V16*'Inputs'!$E$13/'Inputs'!$E$28</f>
        <v>0.0</v>
      </c>
      <c r="W19" s="35">
        <f>W16*'Inputs'!$E$13/'Inputs'!$E$28</f>
        <v>0.0</v>
      </c>
      <c r="X19" s="35">
        <f>X16*'Inputs'!$E$13/'Inputs'!$E$28</f>
        <v>0.0</v>
      </c>
      <c r="Y19" s="35">
        <f>Y16*'Inputs'!$E$13/'Inputs'!$E$28</f>
        <v>0.0</v>
      </c>
      <c r="Z19" s="35">
        <f>Z16*'Inputs'!$E$13/'Inputs'!$E$28</f>
        <v>119.652</v>
      </c>
      <c r="AA19" s="35">
        <f>AA16*'Inputs'!$E$13/'Inputs'!$E$28</f>
        <v>119.652</v>
      </c>
      <c r="AB19" s="35">
        <f>AB16*'Inputs'!$E$13/'Inputs'!$E$28</f>
        <v>119.652</v>
      </c>
      <c r="AC19" s="35">
        <f>AC16*'Inputs'!$E$13/'Inputs'!$E$28</f>
        <v>119.652</v>
      </c>
      <c r="AD19" s="35">
        <f>AD16*'Inputs'!$E$13/'Inputs'!$E$28</f>
        <v>119.652</v>
      </c>
      <c r="AE19" s="35">
        <f>AE16*'Inputs'!$E$13/'Inputs'!$E$28</f>
        <v>119.652</v>
      </c>
      <c r="AF19" s="35">
        <f>AF16*'Inputs'!$E$13/'Inputs'!$E$28</f>
        <v>124.43808</v>
      </c>
      <c r="AG19" s="35">
        <f>AG16*'Inputs'!$E$13/'Inputs'!$E$28</f>
        <v>124.43808</v>
      </c>
      <c r="AH19" s="35">
        <f>AH16*'Inputs'!$E$13/'Inputs'!$E$28</f>
        <v>124.43808</v>
      </c>
      <c r="AI19" s="35">
        <f>AI16*'Inputs'!$E$13/'Inputs'!$E$28</f>
        <v>124.43808</v>
      </c>
      <c r="AJ19" s="35">
        <f>AJ16*'Inputs'!$E$13/'Inputs'!$E$28</f>
        <v>124.43808</v>
      </c>
      <c r="AK19" s="35">
        <f>AK16*'Inputs'!$E$13/'Inputs'!$E$28</f>
        <v>124.43808</v>
      </c>
      <c r="AL19" s="35">
        <f>AL16*'Inputs'!$E$13/'Inputs'!$E$28</f>
        <v>124.43808</v>
      </c>
      <c r="AM19" s="35">
        <f>AM16*'Inputs'!$E$13/'Inputs'!$E$28</f>
        <v>124.43808</v>
      </c>
      <c r="AN19" s="35">
        <f>AN16*'Inputs'!$E$13/'Inputs'!$E$28</f>
        <v>124.43808</v>
      </c>
      <c r="AO19" s="35">
        <f>AO16*'Inputs'!$E$13/'Inputs'!$E$28</f>
        <v>124.43808</v>
      </c>
      <c r="AP19" s="35">
        <f>AP16*'Inputs'!$E$13/'Inputs'!$E$28</f>
        <v>124.43808</v>
      </c>
      <c r="AQ19" s="35">
        <f>AQ16*'Inputs'!$E$13/'Inputs'!$E$28</f>
        <v>124.43808</v>
      </c>
      <c r="AR19" s="35">
        <f>AR16*'Inputs'!$E$13/'Inputs'!$E$28</f>
        <v>129.4156032</v>
      </c>
      <c r="AS19" s="35">
        <f>AS16*'Inputs'!$E$13/'Inputs'!$E$28</f>
        <v>129.4156032</v>
      </c>
      <c r="AT19" s="35">
        <f>AT16*'Inputs'!$E$13/'Inputs'!$E$28</f>
        <v>129.4156032</v>
      </c>
      <c r="AU19" s="35">
        <f>AU16*'Inputs'!$E$13/'Inputs'!$E$28</f>
        <v>129.4156032</v>
      </c>
      <c r="AV19" s="35">
        <f>AV16*'Inputs'!$E$13/'Inputs'!$E$28</f>
        <v>129.4156032</v>
      </c>
      <c r="AW19" s="35">
        <f>AW16*'Inputs'!$E$13/'Inputs'!$E$28</f>
        <v>129.4156032</v>
      </c>
      <c r="AX19" s="35">
        <f>AX16*'Inputs'!$E$13/'Inputs'!$E$28</f>
        <v>129.4156032</v>
      </c>
      <c r="AY19" s="35">
        <f>AY16*'Inputs'!$E$13/'Inputs'!$E$28</f>
        <v>129.4156032</v>
      </c>
      <c r="AZ19" s="35">
        <f>AZ16*'Inputs'!$E$13/'Inputs'!$E$28</f>
        <v>129.4156032</v>
      </c>
      <c r="BA19" s="35">
        <f>BA16*'Inputs'!$E$13/'Inputs'!$E$28</f>
        <v>129.4156032</v>
      </c>
      <c r="BB19" s="35">
        <f>BB16*'Inputs'!$E$13/'Inputs'!$E$28</f>
        <v>129.4156032</v>
      </c>
      <c r="BC19" s="35">
        <f>BC16*'Inputs'!$E$13/'Inputs'!$E$28</f>
        <v>129.4156032</v>
      </c>
      <c r="BD19" s="35">
        <f>BD16*'Inputs'!$E$13/'Inputs'!$E$28</f>
        <v>134.592227328</v>
      </c>
      <c r="BE19" s="35">
        <f>BE16*'Inputs'!$E$13/'Inputs'!$E$28</f>
        <v>134.592227328</v>
      </c>
      <c r="BF19" s="35">
        <f>BF16*'Inputs'!$E$13/'Inputs'!$E$28</f>
        <v>134.592227328</v>
      </c>
      <c r="BG19" s="35">
        <f>BG16*'Inputs'!$E$13/'Inputs'!$E$28</f>
        <v>134.592227328</v>
      </c>
      <c r="BH19" s="35">
        <f>BH16*'Inputs'!$E$13/'Inputs'!$E$28</f>
        <v>134.592227328</v>
      </c>
      <c r="BI19" s="35">
        <f>BI16*'Inputs'!$E$13/'Inputs'!$E$28</f>
        <v>134.592227328</v>
      </c>
      <c r="BJ19" s="35">
        <f>BJ16*'Inputs'!$E$13/'Inputs'!$E$28</f>
        <v>134.592227328</v>
      </c>
      <c r="BK19" s="35">
        <f>BK16*'Inputs'!$E$13/'Inputs'!$E$28</f>
        <v>134.592227328</v>
      </c>
      <c r="BL19" s="35">
        <f>BL16*'Inputs'!$E$13/'Inputs'!$E$28</f>
        <v>134.592227328</v>
      </c>
      <c r="BM19" s="35">
        <f>BM16*'Inputs'!$E$13/'Inputs'!$E$28</f>
        <v>134.592227328</v>
      </c>
      <c r="BN19" s="35">
        <f>BN16*'Inputs'!$E$13/'Inputs'!$E$28</f>
        <v>134.592227328</v>
      </c>
      <c r="BO19" s="35">
        <f>BO16*'Inputs'!$E$13/'Inputs'!$E$28</f>
        <v>134.592227328</v>
      </c>
    </row>
    <row r="20" ht="22" customHeight="1">
      <c r="A20" s="2" t="str">
        <v>P01.KV</v>
      </c>
      <c r="B20" s="6" t="str">
        <v>P01 employer health contribution (KV)</v>
      </c>
      <c r="C20" s="2" t="str">
        <v>EUR</v>
      </c>
      <c r="D20" s="2" t="str">
        <v>SUM</v>
      </c>
      <c r="E20" s="36">
        <f>SUM(H20:BO20)</f>
        <v>26379.077811839998</v>
      </c>
      <c r="F20" s="6" t="str">
        <v>CEO, founder, managing director; cost centre MGMT at release</v>
      </c>
      <c r="G20" s="2"/>
      <c r="H20" s="35">
        <f>H17*('Inputs'!$E$14+'Inputs'!$E$15)/'Inputs'!$E$28</f>
        <v>0.0</v>
      </c>
      <c r="I20" s="35">
        <f>I17*('Inputs'!$E$14+'Inputs'!$E$15)/'Inputs'!$E$28</f>
        <v>0.0</v>
      </c>
      <c r="J20" s="35">
        <f>J17*('Inputs'!$E$14+'Inputs'!$E$15)/'Inputs'!$E$28</f>
        <v>0.0</v>
      </c>
      <c r="K20" s="35">
        <f>K17*('Inputs'!$E$14+'Inputs'!$E$15)/'Inputs'!$E$28</f>
        <v>0.0</v>
      </c>
      <c r="L20" s="35">
        <f>L17*('Inputs'!$E$14+'Inputs'!$E$15)/'Inputs'!$E$28</f>
        <v>0.0</v>
      </c>
      <c r="M20" s="35">
        <f>M17*('Inputs'!$E$14+'Inputs'!$E$15)/'Inputs'!$E$28</f>
        <v>0.0</v>
      </c>
      <c r="N20" s="35">
        <f>N17*('Inputs'!$E$14+'Inputs'!$E$15)/'Inputs'!$E$28</f>
        <v>0.0</v>
      </c>
      <c r="O20" s="35">
        <f>O17*('Inputs'!$E$14+'Inputs'!$E$15)/'Inputs'!$E$28</f>
        <v>0.0</v>
      </c>
      <c r="P20" s="35">
        <f>P17*('Inputs'!$E$14+'Inputs'!$E$15)/'Inputs'!$E$28</f>
        <v>0.0</v>
      </c>
      <c r="Q20" s="35">
        <f>Q17*('Inputs'!$E$14+'Inputs'!$E$15)/'Inputs'!$E$28</f>
        <v>0.0</v>
      </c>
      <c r="R20" s="35">
        <f>R17*('Inputs'!$E$14+'Inputs'!$E$15)/'Inputs'!$E$28</f>
        <v>0.0</v>
      </c>
      <c r="S20" s="35">
        <f>S17*('Inputs'!$E$14+'Inputs'!$E$15)/'Inputs'!$E$28</f>
        <v>0.0</v>
      </c>
      <c r="T20" s="35">
        <f>T17*('Inputs'!$E$14+'Inputs'!$E$15)/'Inputs'!$E$28</f>
        <v>0.0</v>
      </c>
      <c r="U20" s="35">
        <f>U17*('Inputs'!$E$14+'Inputs'!$E$15)/'Inputs'!$E$28</f>
        <v>0.0</v>
      </c>
      <c r="V20" s="35">
        <f>V17*('Inputs'!$E$14+'Inputs'!$E$15)/'Inputs'!$E$28</f>
        <v>0.0</v>
      </c>
      <c r="W20" s="35">
        <f>W17*('Inputs'!$E$14+'Inputs'!$E$15)/'Inputs'!$E$28</f>
        <v>0.0</v>
      </c>
      <c r="X20" s="35">
        <f>X17*('Inputs'!$E$14+'Inputs'!$E$15)/'Inputs'!$E$28</f>
        <v>0.0</v>
      </c>
      <c r="Y20" s="35">
        <f>Y17*('Inputs'!$E$14+'Inputs'!$E$15)/'Inputs'!$E$28</f>
        <v>0.0</v>
      </c>
      <c r="Z20" s="35">
        <f>Z17*('Inputs'!$E$14+'Inputs'!$E$15)/'Inputs'!$E$28</f>
        <v>586.755</v>
      </c>
      <c r="AA20" s="35">
        <f>AA17*('Inputs'!$E$14+'Inputs'!$E$15)/'Inputs'!$E$28</f>
        <v>586.755</v>
      </c>
      <c r="AB20" s="35">
        <f>AB17*('Inputs'!$E$14+'Inputs'!$E$15)/'Inputs'!$E$28</f>
        <v>586.755</v>
      </c>
      <c r="AC20" s="35">
        <f>AC17*('Inputs'!$E$14+'Inputs'!$E$15)/'Inputs'!$E$28</f>
        <v>586.755</v>
      </c>
      <c r="AD20" s="35">
        <f>AD17*('Inputs'!$E$14+'Inputs'!$E$15)/'Inputs'!$E$28</f>
        <v>586.755</v>
      </c>
      <c r="AE20" s="35">
        <f>AE17*('Inputs'!$E$14+'Inputs'!$E$15)/'Inputs'!$E$28</f>
        <v>586.755</v>
      </c>
      <c r="AF20" s="35">
        <f>AF17*('Inputs'!$E$14+'Inputs'!$E$15)/'Inputs'!$E$28</f>
        <v>610.2252</v>
      </c>
      <c r="AG20" s="35">
        <f>AG17*('Inputs'!$E$14+'Inputs'!$E$15)/'Inputs'!$E$28</f>
        <v>610.2252</v>
      </c>
      <c r="AH20" s="35">
        <f>AH17*('Inputs'!$E$14+'Inputs'!$E$15)/'Inputs'!$E$28</f>
        <v>610.2252</v>
      </c>
      <c r="AI20" s="35">
        <f>AI17*('Inputs'!$E$14+'Inputs'!$E$15)/'Inputs'!$E$28</f>
        <v>610.2252</v>
      </c>
      <c r="AJ20" s="35">
        <f>AJ17*('Inputs'!$E$14+'Inputs'!$E$15)/'Inputs'!$E$28</f>
        <v>610.2252</v>
      </c>
      <c r="AK20" s="35">
        <f>AK17*('Inputs'!$E$14+'Inputs'!$E$15)/'Inputs'!$E$28</f>
        <v>610.2252</v>
      </c>
      <c r="AL20" s="35">
        <f>AL17*('Inputs'!$E$14+'Inputs'!$E$15)/'Inputs'!$E$28</f>
        <v>610.2252</v>
      </c>
      <c r="AM20" s="35">
        <f>AM17*('Inputs'!$E$14+'Inputs'!$E$15)/'Inputs'!$E$28</f>
        <v>610.2252</v>
      </c>
      <c r="AN20" s="35">
        <f>AN17*('Inputs'!$E$14+'Inputs'!$E$15)/'Inputs'!$E$28</f>
        <v>610.2252</v>
      </c>
      <c r="AO20" s="35">
        <f>AO17*('Inputs'!$E$14+'Inputs'!$E$15)/'Inputs'!$E$28</f>
        <v>610.2252</v>
      </c>
      <c r="AP20" s="35">
        <f>AP17*('Inputs'!$E$14+'Inputs'!$E$15)/'Inputs'!$E$28</f>
        <v>610.2252</v>
      </c>
      <c r="AQ20" s="35">
        <f>AQ17*('Inputs'!$E$14+'Inputs'!$E$15)/'Inputs'!$E$28</f>
        <v>610.2252</v>
      </c>
      <c r="AR20" s="35">
        <f>AR17*('Inputs'!$E$14+'Inputs'!$E$15)/'Inputs'!$E$28</f>
        <v>634.634208</v>
      </c>
      <c r="AS20" s="35">
        <f>AS17*('Inputs'!$E$14+'Inputs'!$E$15)/'Inputs'!$E$28</f>
        <v>634.634208</v>
      </c>
      <c r="AT20" s="35">
        <f>AT17*('Inputs'!$E$14+'Inputs'!$E$15)/'Inputs'!$E$28</f>
        <v>634.634208</v>
      </c>
      <c r="AU20" s="35">
        <f>AU17*('Inputs'!$E$14+'Inputs'!$E$15)/'Inputs'!$E$28</f>
        <v>634.634208</v>
      </c>
      <c r="AV20" s="35">
        <f>AV17*('Inputs'!$E$14+'Inputs'!$E$15)/'Inputs'!$E$28</f>
        <v>634.634208</v>
      </c>
      <c r="AW20" s="35">
        <f>AW17*('Inputs'!$E$14+'Inputs'!$E$15)/'Inputs'!$E$28</f>
        <v>634.634208</v>
      </c>
      <c r="AX20" s="35">
        <f>AX17*('Inputs'!$E$14+'Inputs'!$E$15)/'Inputs'!$E$28</f>
        <v>634.634208</v>
      </c>
      <c r="AY20" s="35">
        <f>AY17*('Inputs'!$E$14+'Inputs'!$E$15)/'Inputs'!$E$28</f>
        <v>634.634208</v>
      </c>
      <c r="AZ20" s="35">
        <f>AZ17*('Inputs'!$E$14+'Inputs'!$E$15)/'Inputs'!$E$28</f>
        <v>634.634208</v>
      </c>
      <c r="BA20" s="35">
        <f>BA17*('Inputs'!$E$14+'Inputs'!$E$15)/'Inputs'!$E$28</f>
        <v>634.634208</v>
      </c>
      <c r="BB20" s="35">
        <f>BB17*('Inputs'!$E$14+'Inputs'!$E$15)/'Inputs'!$E$28</f>
        <v>634.634208</v>
      </c>
      <c r="BC20" s="35">
        <f>BC17*('Inputs'!$E$14+'Inputs'!$E$15)/'Inputs'!$E$28</f>
        <v>634.634208</v>
      </c>
      <c r="BD20" s="35">
        <f>BD17*('Inputs'!$E$14+'Inputs'!$E$15)/'Inputs'!$E$28</f>
        <v>660.0195763199999</v>
      </c>
      <c r="BE20" s="35">
        <f>BE17*('Inputs'!$E$14+'Inputs'!$E$15)/'Inputs'!$E$28</f>
        <v>660.0195763199999</v>
      </c>
      <c r="BF20" s="35">
        <f>BF17*('Inputs'!$E$14+'Inputs'!$E$15)/'Inputs'!$E$28</f>
        <v>660.0195763199999</v>
      </c>
      <c r="BG20" s="35">
        <f>BG17*('Inputs'!$E$14+'Inputs'!$E$15)/'Inputs'!$E$28</f>
        <v>660.0195763199999</v>
      </c>
      <c r="BH20" s="35">
        <f>BH17*('Inputs'!$E$14+'Inputs'!$E$15)/'Inputs'!$E$28</f>
        <v>660.0195763199999</v>
      </c>
      <c r="BI20" s="35">
        <f>BI17*('Inputs'!$E$14+'Inputs'!$E$15)/'Inputs'!$E$28</f>
        <v>660.0195763199999</v>
      </c>
      <c r="BJ20" s="35">
        <f>BJ17*('Inputs'!$E$14+'Inputs'!$E$15)/'Inputs'!$E$28</f>
        <v>660.0195763199999</v>
      </c>
      <c r="BK20" s="35">
        <f>BK17*('Inputs'!$E$14+'Inputs'!$E$15)/'Inputs'!$E$28</f>
        <v>660.0195763199999</v>
      </c>
      <c r="BL20" s="35">
        <f>BL17*('Inputs'!$E$14+'Inputs'!$E$15)/'Inputs'!$E$28</f>
        <v>660.0195763199999</v>
      </c>
      <c r="BM20" s="35">
        <f>BM17*('Inputs'!$E$14+'Inputs'!$E$15)/'Inputs'!$E$28</f>
        <v>660.0195763199999</v>
      </c>
      <c r="BN20" s="35">
        <f>BN17*('Inputs'!$E$14+'Inputs'!$E$15)/'Inputs'!$E$28</f>
        <v>660.0195763199999</v>
      </c>
      <c r="BO20" s="35">
        <f>BO17*('Inputs'!$E$14+'Inputs'!$E$15)/'Inputs'!$E$28</f>
        <v>660.0195763199999</v>
      </c>
    </row>
    <row r="21" ht="22" customHeight="1">
      <c r="A21" s="2" t="str">
        <v>P01.PV</v>
      </c>
      <c r="B21" s="6" t="str">
        <v>P01 employer care contribution (PV)</v>
      </c>
      <c r="C21" s="2" t="str">
        <v>EUR</v>
      </c>
      <c r="D21" s="2" t="str">
        <v>SUM</v>
      </c>
      <c r="E21" s="36">
        <f>SUM(H21:BO21)</f>
        <v>5365.23616512</v>
      </c>
      <c r="F21" s="6" t="str">
        <v>CEO, founder, managing director; cost centre MGMT at release</v>
      </c>
      <c r="G21" s="2"/>
      <c r="H21" s="35">
        <f>H17*'Inputs'!$E$16/'Inputs'!$E$28</f>
        <v>0.0</v>
      </c>
      <c r="I21" s="35">
        <f>I17*'Inputs'!$E$16/'Inputs'!$E$28</f>
        <v>0.0</v>
      </c>
      <c r="J21" s="35">
        <f>J17*'Inputs'!$E$16/'Inputs'!$E$28</f>
        <v>0.0</v>
      </c>
      <c r="K21" s="35">
        <f>K17*'Inputs'!$E$16/'Inputs'!$E$28</f>
        <v>0.0</v>
      </c>
      <c r="L21" s="35">
        <f>L17*'Inputs'!$E$16/'Inputs'!$E$28</f>
        <v>0.0</v>
      </c>
      <c r="M21" s="35">
        <f>M17*'Inputs'!$E$16/'Inputs'!$E$28</f>
        <v>0.0</v>
      </c>
      <c r="N21" s="35">
        <f>N17*'Inputs'!$E$16/'Inputs'!$E$28</f>
        <v>0.0</v>
      </c>
      <c r="O21" s="35">
        <f>O17*'Inputs'!$E$16/'Inputs'!$E$28</f>
        <v>0.0</v>
      </c>
      <c r="P21" s="35">
        <f>P17*'Inputs'!$E$16/'Inputs'!$E$28</f>
        <v>0.0</v>
      </c>
      <c r="Q21" s="35">
        <f>Q17*'Inputs'!$E$16/'Inputs'!$E$28</f>
        <v>0.0</v>
      </c>
      <c r="R21" s="35">
        <f>R17*'Inputs'!$E$16/'Inputs'!$E$28</f>
        <v>0.0</v>
      </c>
      <c r="S21" s="35">
        <f>S17*'Inputs'!$E$16/'Inputs'!$E$28</f>
        <v>0.0</v>
      </c>
      <c r="T21" s="35">
        <f>T17*'Inputs'!$E$16/'Inputs'!$E$28</f>
        <v>0.0</v>
      </c>
      <c r="U21" s="35">
        <f>U17*'Inputs'!$E$16/'Inputs'!$E$28</f>
        <v>0.0</v>
      </c>
      <c r="V21" s="35">
        <f>V17*'Inputs'!$E$16/'Inputs'!$E$28</f>
        <v>0.0</v>
      </c>
      <c r="W21" s="35">
        <f>W17*'Inputs'!$E$16/'Inputs'!$E$28</f>
        <v>0.0</v>
      </c>
      <c r="X21" s="35">
        <f>X17*'Inputs'!$E$16/'Inputs'!$E$28</f>
        <v>0.0</v>
      </c>
      <c r="Y21" s="35">
        <f>Y17*'Inputs'!$E$16/'Inputs'!$E$28</f>
        <v>0.0</v>
      </c>
      <c r="Z21" s="35">
        <f>Z17*'Inputs'!$E$16/'Inputs'!$E$28</f>
        <v>119.33999999999999</v>
      </c>
      <c r="AA21" s="35">
        <f>AA17*'Inputs'!$E$16/'Inputs'!$E$28</f>
        <v>119.33999999999999</v>
      </c>
      <c r="AB21" s="35">
        <f>AB17*'Inputs'!$E$16/'Inputs'!$E$28</f>
        <v>119.33999999999999</v>
      </c>
      <c r="AC21" s="35">
        <f>AC17*'Inputs'!$E$16/'Inputs'!$E$28</f>
        <v>119.33999999999999</v>
      </c>
      <c r="AD21" s="35">
        <f>AD17*'Inputs'!$E$16/'Inputs'!$E$28</f>
        <v>119.33999999999999</v>
      </c>
      <c r="AE21" s="35">
        <f>AE17*'Inputs'!$E$16/'Inputs'!$E$28</f>
        <v>119.33999999999999</v>
      </c>
      <c r="AF21" s="35">
        <f>AF17*'Inputs'!$E$16/'Inputs'!$E$28</f>
        <v>124.11359999999999</v>
      </c>
      <c r="AG21" s="35">
        <f>AG17*'Inputs'!$E$16/'Inputs'!$E$28</f>
        <v>124.11359999999999</v>
      </c>
      <c r="AH21" s="35">
        <f>AH17*'Inputs'!$E$16/'Inputs'!$E$28</f>
        <v>124.11359999999999</v>
      </c>
      <c r="AI21" s="35">
        <f>AI17*'Inputs'!$E$16/'Inputs'!$E$28</f>
        <v>124.11359999999999</v>
      </c>
      <c r="AJ21" s="35">
        <f>AJ17*'Inputs'!$E$16/'Inputs'!$E$28</f>
        <v>124.11359999999999</v>
      </c>
      <c r="AK21" s="35">
        <f>AK17*'Inputs'!$E$16/'Inputs'!$E$28</f>
        <v>124.11359999999999</v>
      </c>
      <c r="AL21" s="35">
        <f>AL17*'Inputs'!$E$16/'Inputs'!$E$28</f>
        <v>124.11359999999999</v>
      </c>
      <c r="AM21" s="35">
        <f>AM17*'Inputs'!$E$16/'Inputs'!$E$28</f>
        <v>124.11359999999999</v>
      </c>
      <c r="AN21" s="35">
        <f>AN17*'Inputs'!$E$16/'Inputs'!$E$28</f>
        <v>124.11359999999999</v>
      </c>
      <c r="AO21" s="35">
        <f>AO17*'Inputs'!$E$16/'Inputs'!$E$28</f>
        <v>124.11359999999999</v>
      </c>
      <c r="AP21" s="35">
        <f>AP17*'Inputs'!$E$16/'Inputs'!$E$28</f>
        <v>124.11359999999999</v>
      </c>
      <c r="AQ21" s="35">
        <f>AQ17*'Inputs'!$E$16/'Inputs'!$E$28</f>
        <v>124.11359999999999</v>
      </c>
      <c r="AR21" s="35">
        <f>AR17*'Inputs'!$E$16/'Inputs'!$E$28</f>
        <v>129.07814399999998</v>
      </c>
      <c r="AS21" s="35">
        <f>AS17*'Inputs'!$E$16/'Inputs'!$E$28</f>
        <v>129.07814399999998</v>
      </c>
      <c r="AT21" s="35">
        <f>AT17*'Inputs'!$E$16/'Inputs'!$E$28</f>
        <v>129.07814399999998</v>
      </c>
      <c r="AU21" s="35">
        <f>AU17*'Inputs'!$E$16/'Inputs'!$E$28</f>
        <v>129.07814399999998</v>
      </c>
      <c r="AV21" s="35">
        <f>AV17*'Inputs'!$E$16/'Inputs'!$E$28</f>
        <v>129.07814399999998</v>
      </c>
      <c r="AW21" s="35">
        <f>AW17*'Inputs'!$E$16/'Inputs'!$E$28</f>
        <v>129.07814399999998</v>
      </c>
      <c r="AX21" s="35">
        <f>AX17*'Inputs'!$E$16/'Inputs'!$E$28</f>
        <v>129.07814399999998</v>
      </c>
      <c r="AY21" s="35">
        <f>AY17*'Inputs'!$E$16/'Inputs'!$E$28</f>
        <v>129.07814399999998</v>
      </c>
      <c r="AZ21" s="35">
        <f>AZ17*'Inputs'!$E$16/'Inputs'!$E$28</f>
        <v>129.07814399999998</v>
      </c>
      <c r="BA21" s="35">
        <f>BA17*'Inputs'!$E$16/'Inputs'!$E$28</f>
        <v>129.07814399999998</v>
      </c>
      <c r="BB21" s="35">
        <f>BB17*'Inputs'!$E$16/'Inputs'!$E$28</f>
        <v>129.07814399999998</v>
      </c>
      <c r="BC21" s="35">
        <f>BC17*'Inputs'!$E$16/'Inputs'!$E$28</f>
        <v>129.07814399999998</v>
      </c>
      <c r="BD21" s="35">
        <f>BD17*'Inputs'!$E$16/'Inputs'!$E$28</f>
        <v>134.24126976</v>
      </c>
      <c r="BE21" s="35">
        <f>BE17*'Inputs'!$E$16/'Inputs'!$E$28</f>
        <v>134.24126976</v>
      </c>
      <c r="BF21" s="35">
        <f>BF17*'Inputs'!$E$16/'Inputs'!$E$28</f>
        <v>134.24126976</v>
      </c>
      <c r="BG21" s="35">
        <f>BG17*'Inputs'!$E$16/'Inputs'!$E$28</f>
        <v>134.24126976</v>
      </c>
      <c r="BH21" s="35">
        <f>BH17*'Inputs'!$E$16/'Inputs'!$E$28</f>
        <v>134.24126976</v>
      </c>
      <c r="BI21" s="35">
        <f>BI17*'Inputs'!$E$16/'Inputs'!$E$28</f>
        <v>134.24126976</v>
      </c>
      <c r="BJ21" s="35">
        <f>BJ17*'Inputs'!$E$16/'Inputs'!$E$28</f>
        <v>134.24126976</v>
      </c>
      <c r="BK21" s="35">
        <f>BK17*'Inputs'!$E$16/'Inputs'!$E$28</f>
        <v>134.24126976</v>
      </c>
      <c r="BL21" s="35">
        <f>BL17*'Inputs'!$E$16/'Inputs'!$E$28</f>
        <v>134.24126976</v>
      </c>
      <c r="BM21" s="35">
        <f>BM17*'Inputs'!$E$16/'Inputs'!$E$28</f>
        <v>134.24126976</v>
      </c>
      <c r="BN21" s="35">
        <f>BN17*'Inputs'!$E$16/'Inputs'!$E$28</f>
        <v>134.24126976</v>
      </c>
      <c r="BO21" s="35">
        <f>BO17*'Inputs'!$E$16/'Inputs'!$E$28</f>
        <v>134.24126976</v>
      </c>
    </row>
    <row r="22" ht="22" customHeight="1">
      <c r="A22" s="2" t="str">
        <v>P01.U1</v>
      </c>
      <c r="B22" s="6" t="str">
        <v>P01 U1 sick-pay levy</v>
      </c>
      <c r="C22" s="2" t="str">
        <v>EUR</v>
      </c>
      <c r="D22" s="2" t="str">
        <v>SUM</v>
      </c>
      <c r="E22" s="36">
        <f>SUM(H22:BO22)</f>
        <v>8689.578573312001</v>
      </c>
      <c r="F22" s="6" t="str">
        <v>CEO, founder, managing director; cost centre MGMT at release</v>
      </c>
      <c r="G22" s="2"/>
      <c r="H22" s="35">
        <f>H16*'Inputs'!$E$17*IF('Summary'!H13&lt;='Inputs'!$E$27,1,0)</f>
        <v>0.0</v>
      </c>
      <c r="I22" s="35">
        <f>I16*'Inputs'!$E$17*IF('Summary'!I13&lt;='Inputs'!$E$27,1,0)</f>
        <v>0.0</v>
      </c>
      <c r="J22" s="35">
        <f>J16*'Inputs'!$E$17*IF('Summary'!J13&lt;='Inputs'!$E$27,1,0)</f>
        <v>0.0</v>
      </c>
      <c r="K22" s="35">
        <f>K16*'Inputs'!$E$17*IF('Summary'!K13&lt;='Inputs'!$E$27,1,0)</f>
        <v>0.0</v>
      </c>
      <c r="L22" s="35">
        <f>L16*'Inputs'!$E$17*IF('Summary'!L13&lt;='Inputs'!$E$27,1,0)</f>
        <v>0.0</v>
      </c>
      <c r="M22" s="35">
        <f>M16*'Inputs'!$E$17*IF('Summary'!M13&lt;='Inputs'!$E$27,1,0)</f>
        <v>0.0</v>
      </c>
      <c r="N22" s="35">
        <f>N16*'Inputs'!$E$17*IF('Summary'!N13&lt;='Inputs'!$E$27,1,0)</f>
        <v>0.0</v>
      </c>
      <c r="O22" s="35">
        <f>O16*'Inputs'!$E$17*IF('Summary'!O13&lt;='Inputs'!$E$27,1,0)</f>
        <v>0.0</v>
      </c>
      <c r="P22" s="35">
        <f>P16*'Inputs'!$E$17*IF('Summary'!P13&lt;='Inputs'!$E$27,1,0)</f>
        <v>0.0</v>
      </c>
      <c r="Q22" s="35">
        <f>Q16*'Inputs'!$E$17*IF('Summary'!Q13&lt;='Inputs'!$E$27,1,0)</f>
        <v>0.0</v>
      </c>
      <c r="R22" s="35">
        <f>R16*'Inputs'!$E$17*IF('Summary'!R13&lt;='Inputs'!$E$27,1,0)</f>
        <v>0.0</v>
      </c>
      <c r="S22" s="35">
        <f>S16*'Inputs'!$E$17*IF('Summary'!S13&lt;='Inputs'!$E$27,1,0)</f>
        <v>0.0</v>
      </c>
      <c r="T22" s="35">
        <f>T16*'Inputs'!$E$17*IF('Summary'!T13&lt;='Inputs'!$E$27,1,0)</f>
        <v>0.0</v>
      </c>
      <c r="U22" s="35">
        <f>U16*'Inputs'!$E$17*IF('Summary'!U13&lt;='Inputs'!$E$27,1,0)</f>
        <v>0.0</v>
      </c>
      <c r="V22" s="35">
        <f>V16*'Inputs'!$E$17*IF('Summary'!V13&lt;='Inputs'!$E$27,1,0)</f>
        <v>0.0</v>
      </c>
      <c r="W22" s="35">
        <f>W16*'Inputs'!$E$17*IF('Summary'!W13&lt;='Inputs'!$E$27,1,0)</f>
        <v>0.0</v>
      </c>
      <c r="X22" s="35">
        <f>X16*'Inputs'!$E$17*IF('Summary'!X13&lt;='Inputs'!$E$27,1,0)</f>
        <v>0.0</v>
      </c>
      <c r="Y22" s="35">
        <f>Y16*'Inputs'!$E$17*IF('Summary'!Y13&lt;='Inputs'!$E$27,1,0)</f>
        <v>0.0</v>
      </c>
      <c r="Z22" s="35">
        <f>Z16*'Inputs'!$E$17*IF('Summary'!Z13&lt;='Inputs'!$E$27,1,0)</f>
        <v>193.28400000000002</v>
      </c>
      <c r="AA22" s="35">
        <f>AA16*'Inputs'!$E$17*IF('Summary'!AA13&lt;='Inputs'!$E$27,1,0)</f>
        <v>193.28400000000002</v>
      </c>
      <c r="AB22" s="35">
        <f>AB16*'Inputs'!$E$17*IF('Summary'!AB13&lt;='Inputs'!$E$27,1,0)</f>
        <v>193.28400000000002</v>
      </c>
      <c r="AC22" s="35">
        <f>AC16*'Inputs'!$E$17*IF('Summary'!AC13&lt;='Inputs'!$E$27,1,0)</f>
        <v>193.28400000000002</v>
      </c>
      <c r="AD22" s="35">
        <f>AD16*'Inputs'!$E$17*IF('Summary'!AD13&lt;='Inputs'!$E$27,1,0)</f>
        <v>193.28400000000002</v>
      </c>
      <c r="AE22" s="35">
        <f>AE16*'Inputs'!$E$17*IF('Summary'!AE13&lt;='Inputs'!$E$27,1,0)</f>
        <v>193.28400000000002</v>
      </c>
      <c r="AF22" s="35">
        <f>AF16*'Inputs'!$E$17*IF('Summary'!AF13&lt;='Inputs'!$E$27,1,0)</f>
        <v>201.01536000000002</v>
      </c>
      <c r="AG22" s="35">
        <f>AG16*'Inputs'!$E$17*IF('Summary'!AG13&lt;='Inputs'!$E$27,1,0)</f>
        <v>201.01536000000002</v>
      </c>
      <c r="AH22" s="35">
        <f>AH16*'Inputs'!$E$17*IF('Summary'!AH13&lt;='Inputs'!$E$27,1,0)</f>
        <v>201.01536000000002</v>
      </c>
      <c r="AI22" s="35">
        <f>AI16*'Inputs'!$E$17*IF('Summary'!AI13&lt;='Inputs'!$E$27,1,0)</f>
        <v>201.01536000000002</v>
      </c>
      <c r="AJ22" s="35">
        <f>AJ16*'Inputs'!$E$17*IF('Summary'!AJ13&lt;='Inputs'!$E$27,1,0)</f>
        <v>201.01536000000002</v>
      </c>
      <c r="AK22" s="35">
        <f>AK16*'Inputs'!$E$17*IF('Summary'!AK13&lt;='Inputs'!$E$27,1,0)</f>
        <v>201.01536000000002</v>
      </c>
      <c r="AL22" s="35">
        <f>AL16*'Inputs'!$E$17*IF('Summary'!AL13&lt;='Inputs'!$E$27,1,0)</f>
        <v>201.01536000000002</v>
      </c>
      <c r="AM22" s="35">
        <f>AM16*'Inputs'!$E$17*IF('Summary'!AM13&lt;='Inputs'!$E$27,1,0)</f>
        <v>201.01536000000002</v>
      </c>
      <c r="AN22" s="35">
        <f>AN16*'Inputs'!$E$17*IF('Summary'!AN13&lt;='Inputs'!$E$27,1,0)</f>
        <v>201.01536000000002</v>
      </c>
      <c r="AO22" s="35">
        <f>AO16*'Inputs'!$E$17*IF('Summary'!AO13&lt;='Inputs'!$E$27,1,0)</f>
        <v>201.01536000000002</v>
      </c>
      <c r="AP22" s="35">
        <f>AP16*'Inputs'!$E$17*IF('Summary'!AP13&lt;='Inputs'!$E$27,1,0)</f>
        <v>201.01536000000002</v>
      </c>
      <c r="AQ22" s="35">
        <f>AQ16*'Inputs'!$E$17*IF('Summary'!AQ13&lt;='Inputs'!$E$27,1,0)</f>
        <v>201.01536000000002</v>
      </c>
      <c r="AR22" s="35">
        <f>AR16*'Inputs'!$E$17*IF('Summary'!AR13&lt;='Inputs'!$E$27,1,0)</f>
        <v>209.0559744</v>
      </c>
      <c r="AS22" s="35">
        <f>AS16*'Inputs'!$E$17*IF('Summary'!AS13&lt;='Inputs'!$E$27,1,0)</f>
        <v>209.0559744</v>
      </c>
      <c r="AT22" s="35">
        <f>AT16*'Inputs'!$E$17*IF('Summary'!AT13&lt;='Inputs'!$E$27,1,0)</f>
        <v>209.0559744</v>
      </c>
      <c r="AU22" s="35">
        <f>AU16*'Inputs'!$E$17*IF('Summary'!AU13&lt;='Inputs'!$E$27,1,0)</f>
        <v>209.0559744</v>
      </c>
      <c r="AV22" s="35">
        <f>AV16*'Inputs'!$E$17*IF('Summary'!AV13&lt;='Inputs'!$E$27,1,0)</f>
        <v>209.0559744</v>
      </c>
      <c r="AW22" s="35">
        <f>AW16*'Inputs'!$E$17*IF('Summary'!AW13&lt;='Inputs'!$E$27,1,0)</f>
        <v>209.0559744</v>
      </c>
      <c r="AX22" s="35">
        <f>AX16*'Inputs'!$E$17*IF('Summary'!AX13&lt;='Inputs'!$E$27,1,0)</f>
        <v>209.0559744</v>
      </c>
      <c r="AY22" s="35">
        <f>AY16*'Inputs'!$E$17*IF('Summary'!AY13&lt;='Inputs'!$E$27,1,0)</f>
        <v>209.0559744</v>
      </c>
      <c r="AZ22" s="35">
        <f>AZ16*'Inputs'!$E$17*IF('Summary'!AZ13&lt;='Inputs'!$E$27,1,0)</f>
        <v>209.0559744</v>
      </c>
      <c r="BA22" s="35">
        <f>BA16*'Inputs'!$E$17*IF('Summary'!BA13&lt;='Inputs'!$E$27,1,0)</f>
        <v>209.0559744</v>
      </c>
      <c r="BB22" s="35">
        <f>BB16*'Inputs'!$E$17*IF('Summary'!BB13&lt;='Inputs'!$E$27,1,0)</f>
        <v>209.0559744</v>
      </c>
      <c r="BC22" s="35">
        <f>BC16*'Inputs'!$E$17*IF('Summary'!BC13&lt;='Inputs'!$E$27,1,0)</f>
        <v>209.0559744</v>
      </c>
      <c r="BD22" s="35">
        <f>BD16*'Inputs'!$E$17*IF('Summary'!BD13&lt;='Inputs'!$E$27,1,0)</f>
        <v>217.41821337600004</v>
      </c>
      <c r="BE22" s="35">
        <f>BE16*'Inputs'!$E$17*IF('Summary'!BE13&lt;='Inputs'!$E$27,1,0)</f>
        <v>217.41821337600004</v>
      </c>
      <c r="BF22" s="35">
        <f>BF16*'Inputs'!$E$17*IF('Summary'!BF13&lt;='Inputs'!$E$27,1,0)</f>
        <v>217.41821337600004</v>
      </c>
      <c r="BG22" s="35">
        <f>BG16*'Inputs'!$E$17*IF('Summary'!BG13&lt;='Inputs'!$E$27,1,0)</f>
        <v>217.41821337600004</v>
      </c>
      <c r="BH22" s="35">
        <f>BH16*'Inputs'!$E$17*IF('Summary'!BH13&lt;='Inputs'!$E$27,1,0)</f>
        <v>217.41821337600004</v>
      </c>
      <c r="BI22" s="35">
        <f>BI16*'Inputs'!$E$17*IF('Summary'!BI13&lt;='Inputs'!$E$27,1,0)</f>
        <v>217.41821337600004</v>
      </c>
      <c r="BJ22" s="35">
        <f>BJ16*'Inputs'!$E$17*IF('Summary'!BJ13&lt;='Inputs'!$E$27,1,0)</f>
        <v>217.41821337600004</v>
      </c>
      <c r="BK22" s="35">
        <f>BK16*'Inputs'!$E$17*IF('Summary'!BK13&lt;='Inputs'!$E$27,1,0)</f>
        <v>217.41821337600004</v>
      </c>
      <c r="BL22" s="35">
        <f>BL16*'Inputs'!$E$17*IF('Summary'!BL13&lt;='Inputs'!$E$27,1,0)</f>
        <v>217.41821337600004</v>
      </c>
      <c r="BM22" s="35">
        <f>BM16*'Inputs'!$E$17*IF('Summary'!BM13&lt;='Inputs'!$E$27,1,0)</f>
        <v>217.41821337600004</v>
      </c>
      <c r="BN22" s="35">
        <f>BN16*'Inputs'!$E$17*IF('Summary'!BN13&lt;='Inputs'!$E$27,1,0)</f>
        <v>217.41821337600004</v>
      </c>
      <c r="BO22" s="35">
        <f>BO16*'Inputs'!$E$17*IF('Summary'!BO13&lt;='Inputs'!$E$27,1,0)</f>
        <v>217.41821337600004</v>
      </c>
    </row>
    <row r="23" ht="22" customHeight="1">
      <c r="A23" s="2" t="str">
        <v>P01.U2</v>
      </c>
      <c r="B23" s="6" t="str">
        <v>P01 U2 maternity levy</v>
      </c>
      <c r="C23" s="2" t="str">
        <v>EUR</v>
      </c>
      <c r="D23" s="2" t="str">
        <v>SUM</v>
      </c>
      <c r="E23" s="36">
        <f>SUM(H23:BO23)</f>
        <v>1820.6736058368</v>
      </c>
      <c r="F23" s="6" t="str">
        <v>CEO, founder, managing director; cost centre MGMT at release</v>
      </c>
      <c r="G23" s="2"/>
      <c r="H23" s="35">
        <f>H16*'Inputs'!$E$18</f>
        <v>0.0</v>
      </c>
      <c r="I23" s="35">
        <f>I16*'Inputs'!$E$18</f>
        <v>0.0</v>
      </c>
      <c r="J23" s="35">
        <f>J16*'Inputs'!$E$18</f>
        <v>0.0</v>
      </c>
      <c r="K23" s="35">
        <f>K16*'Inputs'!$E$18</f>
        <v>0.0</v>
      </c>
      <c r="L23" s="35">
        <f>L16*'Inputs'!$E$18</f>
        <v>0.0</v>
      </c>
      <c r="M23" s="35">
        <f>M16*'Inputs'!$E$18</f>
        <v>0.0</v>
      </c>
      <c r="N23" s="35">
        <f>N16*'Inputs'!$E$18</f>
        <v>0.0</v>
      </c>
      <c r="O23" s="35">
        <f>O16*'Inputs'!$E$18</f>
        <v>0.0</v>
      </c>
      <c r="P23" s="35">
        <f>P16*'Inputs'!$E$18</f>
        <v>0.0</v>
      </c>
      <c r="Q23" s="35">
        <f>Q16*'Inputs'!$E$18</f>
        <v>0.0</v>
      </c>
      <c r="R23" s="35">
        <f>R16*'Inputs'!$E$18</f>
        <v>0.0</v>
      </c>
      <c r="S23" s="35">
        <f>S16*'Inputs'!$E$18</f>
        <v>0.0</v>
      </c>
      <c r="T23" s="35">
        <f>T16*'Inputs'!$E$18</f>
        <v>0.0</v>
      </c>
      <c r="U23" s="35">
        <f>U16*'Inputs'!$E$18</f>
        <v>0.0</v>
      </c>
      <c r="V23" s="35">
        <f>V16*'Inputs'!$E$18</f>
        <v>0.0</v>
      </c>
      <c r="W23" s="35">
        <f>W16*'Inputs'!$E$18</f>
        <v>0.0</v>
      </c>
      <c r="X23" s="35">
        <f>X16*'Inputs'!$E$18</f>
        <v>0.0</v>
      </c>
      <c r="Y23" s="35">
        <f>Y16*'Inputs'!$E$18</f>
        <v>0.0</v>
      </c>
      <c r="Z23" s="35">
        <f>Z16*'Inputs'!$E$18</f>
        <v>40.497600000000006</v>
      </c>
      <c r="AA23" s="35">
        <f>AA16*'Inputs'!$E$18</f>
        <v>40.497600000000006</v>
      </c>
      <c r="AB23" s="35">
        <f>AB16*'Inputs'!$E$18</f>
        <v>40.497600000000006</v>
      </c>
      <c r="AC23" s="35">
        <f>AC16*'Inputs'!$E$18</f>
        <v>40.497600000000006</v>
      </c>
      <c r="AD23" s="35">
        <f>AD16*'Inputs'!$E$18</f>
        <v>40.497600000000006</v>
      </c>
      <c r="AE23" s="35">
        <f>AE16*'Inputs'!$E$18</f>
        <v>40.497600000000006</v>
      </c>
      <c r="AF23" s="35">
        <f>AF16*'Inputs'!$E$18</f>
        <v>42.117504000000004</v>
      </c>
      <c r="AG23" s="35">
        <f>AG16*'Inputs'!$E$18</f>
        <v>42.117504000000004</v>
      </c>
      <c r="AH23" s="35">
        <f>AH16*'Inputs'!$E$18</f>
        <v>42.117504000000004</v>
      </c>
      <c r="AI23" s="35">
        <f>AI16*'Inputs'!$E$18</f>
        <v>42.117504000000004</v>
      </c>
      <c r="AJ23" s="35">
        <f>AJ16*'Inputs'!$E$18</f>
        <v>42.117504000000004</v>
      </c>
      <c r="AK23" s="35">
        <f>AK16*'Inputs'!$E$18</f>
        <v>42.117504000000004</v>
      </c>
      <c r="AL23" s="35">
        <f>AL16*'Inputs'!$E$18</f>
        <v>42.117504000000004</v>
      </c>
      <c r="AM23" s="35">
        <f>AM16*'Inputs'!$E$18</f>
        <v>42.117504000000004</v>
      </c>
      <c r="AN23" s="35">
        <f>AN16*'Inputs'!$E$18</f>
        <v>42.117504000000004</v>
      </c>
      <c r="AO23" s="35">
        <f>AO16*'Inputs'!$E$18</f>
        <v>42.117504000000004</v>
      </c>
      <c r="AP23" s="35">
        <f>AP16*'Inputs'!$E$18</f>
        <v>42.117504000000004</v>
      </c>
      <c r="AQ23" s="35">
        <f>AQ16*'Inputs'!$E$18</f>
        <v>42.117504000000004</v>
      </c>
      <c r="AR23" s="35">
        <f>AR16*'Inputs'!$E$18</f>
        <v>43.80220416</v>
      </c>
      <c r="AS23" s="35">
        <f>AS16*'Inputs'!$E$18</f>
        <v>43.80220416</v>
      </c>
      <c r="AT23" s="35">
        <f>AT16*'Inputs'!$E$18</f>
        <v>43.80220416</v>
      </c>
      <c r="AU23" s="35">
        <f>AU16*'Inputs'!$E$18</f>
        <v>43.80220416</v>
      </c>
      <c r="AV23" s="35">
        <f>AV16*'Inputs'!$E$18</f>
        <v>43.80220416</v>
      </c>
      <c r="AW23" s="35">
        <f>AW16*'Inputs'!$E$18</f>
        <v>43.80220416</v>
      </c>
      <c r="AX23" s="35">
        <f>AX16*'Inputs'!$E$18</f>
        <v>43.80220416</v>
      </c>
      <c r="AY23" s="35">
        <f>AY16*'Inputs'!$E$18</f>
        <v>43.80220416</v>
      </c>
      <c r="AZ23" s="35">
        <f>AZ16*'Inputs'!$E$18</f>
        <v>43.80220416</v>
      </c>
      <c r="BA23" s="35">
        <f>BA16*'Inputs'!$E$18</f>
        <v>43.80220416</v>
      </c>
      <c r="BB23" s="35">
        <f>BB16*'Inputs'!$E$18</f>
        <v>43.80220416</v>
      </c>
      <c r="BC23" s="35">
        <f>BC16*'Inputs'!$E$18</f>
        <v>43.80220416</v>
      </c>
      <c r="BD23" s="35">
        <f>BD16*'Inputs'!$E$18</f>
        <v>45.55429232640001</v>
      </c>
      <c r="BE23" s="35">
        <f>BE16*'Inputs'!$E$18</f>
        <v>45.55429232640001</v>
      </c>
      <c r="BF23" s="35">
        <f>BF16*'Inputs'!$E$18</f>
        <v>45.55429232640001</v>
      </c>
      <c r="BG23" s="35">
        <f>BG16*'Inputs'!$E$18</f>
        <v>45.55429232640001</v>
      </c>
      <c r="BH23" s="35">
        <f>BH16*'Inputs'!$E$18</f>
        <v>45.55429232640001</v>
      </c>
      <c r="BI23" s="35">
        <f>BI16*'Inputs'!$E$18</f>
        <v>45.55429232640001</v>
      </c>
      <c r="BJ23" s="35">
        <f>BJ16*'Inputs'!$E$18</f>
        <v>45.55429232640001</v>
      </c>
      <c r="BK23" s="35">
        <f>BK16*'Inputs'!$E$18</f>
        <v>45.55429232640001</v>
      </c>
      <c r="BL23" s="35">
        <f>BL16*'Inputs'!$E$18</f>
        <v>45.55429232640001</v>
      </c>
      <c r="BM23" s="35">
        <f>BM16*'Inputs'!$E$18</f>
        <v>45.55429232640001</v>
      </c>
      <c r="BN23" s="35">
        <f>BN16*'Inputs'!$E$18</f>
        <v>45.55429232640001</v>
      </c>
      <c r="BO23" s="35">
        <f>BO16*'Inputs'!$E$18</f>
        <v>45.55429232640001</v>
      </c>
    </row>
    <row r="24" ht="22" customHeight="1">
      <c r="A24" s="2" t="str">
        <v>P01.INSOLV</v>
      </c>
      <c r="B24" s="6" t="str">
        <v>P01 insolvency levy</v>
      </c>
      <c r="C24" s="2" t="str">
        <v>EUR</v>
      </c>
      <c r="D24" s="2" t="str">
        <v>SUM</v>
      </c>
      <c r="E24" s="36">
        <f>SUM(H24:BO24)</f>
        <v>620.6841838080001</v>
      </c>
      <c r="F24" s="6" t="str">
        <v>CEO, founder, managing director; cost centre MGMT at release</v>
      </c>
      <c r="G24" s="2"/>
      <c r="H24" s="35">
        <f>H16*'Inputs'!$E$19</f>
        <v>0.0</v>
      </c>
      <c r="I24" s="35">
        <f>I16*'Inputs'!$E$19</f>
        <v>0.0</v>
      </c>
      <c r="J24" s="35">
        <f>J16*'Inputs'!$E$19</f>
        <v>0.0</v>
      </c>
      <c r="K24" s="35">
        <f>K16*'Inputs'!$E$19</f>
        <v>0.0</v>
      </c>
      <c r="L24" s="35">
        <f>L16*'Inputs'!$E$19</f>
        <v>0.0</v>
      </c>
      <c r="M24" s="35">
        <f>M16*'Inputs'!$E$19</f>
        <v>0.0</v>
      </c>
      <c r="N24" s="35">
        <f>N16*'Inputs'!$E$19</f>
        <v>0.0</v>
      </c>
      <c r="O24" s="35">
        <f>O16*'Inputs'!$E$19</f>
        <v>0.0</v>
      </c>
      <c r="P24" s="35">
        <f>P16*'Inputs'!$E$19</f>
        <v>0.0</v>
      </c>
      <c r="Q24" s="35">
        <f>Q16*'Inputs'!$E$19</f>
        <v>0.0</v>
      </c>
      <c r="R24" s="35">
        <f>R16*'Inputs'!$E$19</f>
        <v>0.0</v>
      </c>
      <c r="S24" s="35">
        <f>S16*'Inputs'!$E$19</f>
        <v>0.0</v>
      </c>
      <c r="T24" s="35">
        <f>T16*'Inputs'!$E$19</f>
        <v>0.0</v>
      </c>
      <c r="U24" s="35">
        <f>U16*'Inputs'!$E$19</f>
        <v>0.0</v>
      </c>
      <c r="V24" s="35">
        <f>V16*'Inputs'!$E$19</f>
        <v>0.0</v>
      </c>
      <c r="W24" s="35">
        <f>W16*'Inputs'!$E$19</f>
        <v>0.0</v>
      </c>
      <c r="X24" s="35">
        <f>X16*'Inputs'!$E$19</f>
        <v>0.0</v>
      </c>
      <c r="Y24" s="35">
        <f>Y16*'Inputs'!$E$19</f>
        <v>0.0</v>
      </c>
      <c r="Z24" s="35">
        <f>Z16*'Inputs'!$E$19</f>
        <v>13.806000000000001</v>
      </c>
      <c r="AA24" s="35">
        <f>AA16*'Inputs'!$E$19</f>
        <v>13.806000000000001</v>
      </c>
      <c r="AB24" s="35">
        <f>AB16*'Inputs'!$E$19</f>
        <v>13.806000000000001</v>
      </c>
      <c r="AC24" s="35">
        <f>AC16*'Inputs'!$E$19</f>
        <v>13.806000000000001</v>
      </c>
      <c r="AD24" s="35">
        <f>AD16*'Inputs'!$E$19</f>
        <v>13.806000000000001</v>
      </c>
      <c r="AE24" s="35">
        <f>AE16*'Inputs'!$E$19</f>
        <v>13.806000000000001</v>
      </c>
      <c r="AF24" s="35">
        <f>AF16*'Inputs'!$E$19</f>
        <v>14.35824</v>
      </c>
      <c r="AG24" s="35">
        <f>AG16*'Inputs'!$E$19</f>
        <v>14.35824</v>
      </c>
      <c r="AH24" s="35">
        <f>AH16*'Inputs'!$E$19</f>
        <v>14.35824</v>
      </c>
      <c r="AI24" s="35">
        <f>AI16*'Inputs'!$E$19</f>
        <v>14.35824</v>
      </c>
      <c r="AJ24" s="35">
        <f>AJ16*'Inputs'!$E$19</f>
        <v>14.35824</v>
      </c>
      <c r="AK24" s="35">
        <f>AK16*'Inputs'!$E$19</f>
        <v>14.35824</v>
      </c>
      <c r="AL24" s="35">
        <f>AL16*'Inputs'!$E$19</f>
        <v>14.35824</v>
      </c>
      <c r="AM24" s="35">
        <f>AM16*'Inputs'!$E$19</f>
        <v>14.35824</v>
      </c>
      <c r="AN24" s="35">
        <f>AN16*'Inputs'!$E$19</f>
        <v>14.35824</v>
      </c>
      <c r="AO24" s="35">
        <f>AO16*'Inputs'!$E$19</f>
        <v>14.35824</v>
      </c>
      <c r="AP24" s="35">
        <f>AP16*'Inputs'!$E$19</f>
        <v>14.35824</v>
      </c>
      <c r="AQ24" s="35">
        <f>AQ16*'Inputs'!$E$19</f>
        <v>14.35824</v>
      </c>
      <c r="AR24" s="35">
        <f>AR16*'Inputs'!$E$19</f>
        <v>14.932569599999999</v>
      </c>
      <c r="AS24" s="35">
        <f>AS16*'Inputs'!$E$19</f>
        <v>14.932569599999999</v>
      </c>
      <c r="AT24" s="35">
        <f>AT16*'Inputs'!$E$19</f>
        <v>14.932569599999999</v>
      </c>
      <c r="AU24" s="35">
        <f>AU16*'Inputs'!$E$19</f>
        <v>14.932569599999999</v>
      </c>
      <c r="AV24" s="35">
        <f>AV16*'Inputs'!$E$19</f>
        <v>14.932569599999999</v>
      </c>
      <c r="AW24" s="35">
        <f>AW16*'Inputs'!$E$19</f>
        <v>14.932569599999999</v>
      </c>
      <c r="AX24" s="35">
        <f>AX16*'Inputs'!$E$19</f>
        <v>14.932569599999999</v>
      </c>
      <c r="AY24" s="35">
        <f>AY16*'Inputs'!$E$19</f>
        <v>14.932569599999999</v>
      </c>
      <c r="AZ24" s="35">
        <f>AZ16*'Inputs'!$E$19</f>
        <v>14.932569599999999</v>
      </c>
      <c r="BA24" s="35">
        <f>BA16*'Inputs'!$E$19</f>
        <v>14.932569599999999</v>
      </c>
      <c r="BB24" s="35">
        <f>BB16*'Inputs'!$E$19</f>
        <v>14.932569599999999</v>
      </c>
      <c r="BC24" s="35">
        <f>BC16*'Inputs'!$E$19</f>
        <v>14.932569599999999</v>
      </c>
      <c r="BD24" s="35">
        <f>BD16*'Inputs'!$E$19</f>
        <v>15.529872384</v>
      </c>
      <c r="BE24" s="35">
        <f>BE16*'Inputs'!$E$19</f>
        <v>15.529872384</v>
      </c>
      <c r="BF24" s="35">
        <f>BF16*'Inputs'!$E$19</f>
        <v>15.529872384</v>
      </c>
      <c r="BG24" s="35">
        <f>BG16*'Inputs'!$E$19</f>
        <v>15.529872384</v>
      </c>
      <c r="BH24" s="35">
        <f>BH16*'Inputs'!$E$19</f>
        <v>15.529872384</v>
      </c>
      <c r="BI24" s="35">
        <f>BI16*'Inputs'!$E$19</f>
        <v>15.529872384</v>
      </c>
      <c r="BJ24" s="35">
        <f>BJ16*'Inputs'!$E$19</f>
        <v>15.529872384</v>
      </c>
      <c r="BK24" s="35">
        <f>BK16*'Inputs'!$E$19</f>
        <v>15.529872384</v>
      </c>
      <c r="BL24" s="35">
        <f>BL16*'Inputs'!$E$19</f>
        <v>15.529872384</v>
      </c>
      <c r="BM24" s="35">
        <f>BM16*'Inputs'!$E$19</f>
        <v>15.529872384</v>
      </c>
      <c r="BN24" s="35">
        <f>BN16*'Inputs'!$E$19</f>
        <v>15.529872384</v>
      </c>
      <c r="BO24" s="35">
        <f>BO16*'Inputs'!$E$19</f>
        <v>15.529872384</v>
      </c>
    </row>
    <row r="25" ht="22" customHeight="1">
      <c r="A25" s="2" t="str">
        <v>P01.BG</v>
      </c>
      <c r="B25" s="6" t="str">
        <v>P01 accident insurance (BG)</v>
      </c>
      <c r="C25" s="2" t="str">
        <v>EUR</v>
      </c>
      <c r="D25" s="2" t="str">
        <v>SUM</v>
      </c>
      <c r="E25" s="36">
        <f>SUM(H25:BO25)</f>
        <v>1372.9411900387965</v>
      </c>
      <c r="F25" s="6" t="str">
        <v>CEO, founder, managing director; cost centre MGMT at release</v>
      </c>
      <c r="G25" s="2"/>
      <c r="H25" s="35">
        <f>H15*H13*'Inputs'!$E$20</f>
        <v>0.0</v>
      </c>
      <c r="I25" s="35">
        <f>I15*I13*'Inputs'!$E$20</f>
        <v>0.0</v>
      </c>
      <c r="J25" s="35">
        <f>J15*J13*'Inputs'!$E$20</f>
        <v>0.0</v>
      </c>
      <c r="K25" s="35">
        <f>K15*K13*'Inputs'!$E$20</f>
        <v>0.0</v>
      </c>
      <c r="L25" s="35">
        <f>L15*L13*'Inputs'!$E$20</f>
        <v>0.0</v>
      </c>
      <c r="M25" s="35">
        <f>M15*M13*'Inputs'!$E$20</f>
        <v>0.0</v>
      </c>
      <c r="N25" s="35">
        <f>N15*N13*'Inputs'!$E$20</f>
        <v>0.0</v>
      </c>
      <c r="O25" s="35">
        <f>O15*O13*'Inputs'!$E$20</f>
        <v>0.0</v>
      </c>
      <c r="P25" s="35">
        <f>P15*P13*'Inputs'!$E$20</f>
        <v>0.0</v>
      </c>
      <c r="Q25" s="35">
        <f>Q15*Q13*'Inputs'!$E$20</f>
        <v>0.0</v>
      </c>
      <c r="R25" s="35">
        <f>R15*R13*'Inputs'!$E$20</f>
        <v>0.0</v>
      </c>
      <c r="S25" s="35">
        <f>S15*S13*'Inputs'!$E$20</f>
        <v>0.0</v>
      </c>
      <c r="T25" s="35">
        <f>T15*T13*'Inputs'!$E$20</f>
        <v>0.0</v>
      </c>
      <c r="U25" s="35">
        <f>U15*U13*'Inputs'!$E$20</f>
        <v>0.0</v>
      </c>
      <c r="V25" s="35">
        <f>V15*V13*'Inputs'!$E$20</f>
        <v>0.0</v>
      </c>
      <c r="W25" s="35">
        <f>W15*W13*'Inputs'!$E$20</f>
        <v>0.0</v>
      </c>
      <c r="X25" s="35">
        <f>X15*X13*'Inputs'!$E$20</f>
        <v>0.0</v>
      </c>
      <c r="Y25" s="35">
        <f>Y15*Y13*'Inputs'!$E$20</f>
        <v>0.0</v>
      </c>
      <c r="Z25" s="35">
        <f>Z15*Z13*'Inputs'!$E$20</f>
        <v>30.797718749999994</v>
      </c>
      <c r="AA25" s="35">
        <f>AA15*AA13*'Inputs'!$E$20</f>
        <v>30.797718749999994</v>
      </c>
      <c r="AB25" s="35">
        <f>AB15*AB13*'Inputs'!$E$20</f>
        <v>30.797718749999994</v>
      </c>
      <c r="AC25" s="35">
        <f>AC15*AC13*'Inputs'!$E$20</f>
        <v>30.797718749999994</v>
      </c>
      <c r="AD25" s="35">
        <f>AD15*AD13*'Inputs'!$E$20</f>
        <v>30.797718749999994</v>
      </c>
      <c r="AE25" s="35">
        <f>AE15*AE13*'Inputs'!$E$20</f>
        <v>30.797718749999994</v>
      </c>
      <c r="AF25" s="35">
        <f>AF15*AF13*'Inputs'!$E$20</f>
        <v>31.87563890624999</v>
      </c>
      <c r="AG25" s="35">
        <f>AG15*AG13*'Inputs'!$E$20</f>
        <v>31.87563890624999</v>
      </c>
      <c r="AH25" s="35">
        <f>AH15*AH13*'Inputs'!$E$20</f>
        <v>31.87563890624999</v>
      </c>
      <c r="AI25" s="35">
        <f>AI15*AI13*'Inputs'!$E$20</f>
        <v>31.87563890624999</v>
      </c>
      <c r="AJ25" s="35">
        <f>AJ15*AJ13*'Inputs'!$E$20</f>
        <v>31.87563890624999</v>
      </c>
      <c r="AK25" s="35">
        <f>AK15*AK13*'Inputs'!$E$20</f>
        <v>31.87563890624999</v>
      </c>
      <c r="AL25" s="35">
        <f>AL15*AL13*'Inputs'!$E$20</f>
        <v>31.87563890624999</v>
      </c>
      <c r="AM25" s="35">
        <f>AM15*AM13*'Inputs'!$E$20</f>
        <v>31.87563890624999</v>
      </c>
      <c r="AN25" s="35">
        <f>AN15*AN13*'Inputs'!$E$20</f>
        <v>31.87563890624999</v>
      </c>
      <c r="AO25" s="35">
        <f>AO15*AO13*'Inputs'!$E$20</f>
        <v>31.87563890624999</v>
      </c>
      <c r="AP25" s="35">
        <f>AP15*AP13*'Inputs'!$E$20</f>
        <v>31.87563890624999</v>
      </c>
      <c r="AQ25" s="35">
        <f>AQ15*AQ13*'Inputs'!$E$20</f>
        <v>31.87563890624999</v>
      </c>
      <c r="AR25" s="35">
        <f>AR15*AR13*'Inputs'!$E$20</f>
        <v>32.99128626796874</v>
      </c>
      <c r="AS25" s="35">
        <f>AS15*AS13*'Inputs'!$E$20</f>
        <v>32.99128626796874</v>
      </c>
      <c r="AT25" s="35">
        <f>AT15*AT13*'Inputs'!$E$20</f>
        <v>32.99128626796874</v>
      </c>
      <c r="AU25" s="35">
        <f>AU15*AU13*'Inputs'!$E$20</f>
        <v>32.99128626796874</v>
      </c>
      <c r="AV25" s="35">
        <f>AV15*AV13*'Inputs'!$E$20</f>
        <v>32.99128626796874</v>
      </c>
      <c r="AW25" s="35">
        <f>AW15*AW13*'Inputs'!$E$20</f>
        <v>32.99128626796874</v>
      </c>
      <c r="AX25" s="35">
        <f>AX15*AX13*'Inputs'!$E$20</f>
        <v>32.99128626796874</v>
      </c>
      <c r="AY25" s="35">
        <f>AY15*AY13*'Inputs'!$E$20</f>
        <v>32.99128626796874</v>
      </c>
      <c r="AZ25" s="35">
        <f>AZ15*AZ13*'Inputs'!$E$20</f>
        <v>32.99128626796874</v>
      </c>
      <c r="BA25" s="35">
        <f>BA15*BA13*'Inputs'!$E$20</f>
        <v>32.99128626796874</v>
      </c>
      <c r="BB25" s="35">
        <f>BB15*BB13*'Inputs'!$E$20</f>
        <v>32.99128626796874</v>
      </c>
      <c r="BC25" s="35">
        <f>BC15*BC13*'Inputs'!$E$20</f>
        <v>32.99128626796874</v>
      </c>
      <c r="BD25" s="35">
        <f>BD15*BD13*'Inputs'!$E$20</f>
        <v>34.145981287347645</v>
      </c>
      <c r="BE25" s="35">
        <f>BE15*BE13*'Inputs'!$E$20</f>
        <v>34.145981287347645</v>
      </c>
      <c r="BF25" s="35">
        <f>BF15*BF13*'Inputs'!$E$20</f>
        <v>34.145981287347645</v>
      </c>
      <c r="BG25" s="35">
        <f>BG15*BG13*'Inputs'!$E$20</f>
        <v>34.145981287347645</v>
      </c>
      <c r="BH25" s="35">
        <f>BH15*BH13*'Inputs'!$E$20</f>
        <v>34.145981287347645</v>
      </c>
      <c r="BI25" s="35">
        <f>BI15*BI13*'Inputs'!$E$20</f>
        <v>34.145981287347645</v>
      </c>
      <c r="BJ25" s="35">
        <f>BJ15*BJ13*'Inputs'!$E$20</f>
        <v>34.145981287347645</v>
      </c>
      <c r="BK25" s="35">
        <f>BK15*BK13*'Inputs'!$E$20</f>
        <v>34.145981287347645</v>
      </c>
      <c r="BL25" s="35">
        <f>BL15*BL13*'Inputs'!$E$20</f>
        <v>34.145981287347645</v>
      </c>
      <c r="BM25" s="35">
        <f>BM15*BM13*'Inputs'!$E$20</f>
        <v>34.145981287347645</v>
      </c>
      <c r="BN25" s="35">
        <f>BN15*BN13*'Inputs'!$E$20</f>
        <v>34.145981287347645</v>
      </c>
      <c r="BO25" s="35">
        <f>BO15*BO13*'Inputs'!$E$20</f>
        <v>34.145981287347645</v>
      </c>
    </row>
    <row r="26" ht="28" customHeight="1">
      <c r="A26" s="2" t="str">
        <v>P01.TOTAL</v>
      </c>
      <c r="B26" s="6" t="str">
        <v>P01 payroll cost (salary plus employer contributions)</v>
      </c>
      <c r="C26" s="2" t="str">
        <v>EUR</v>
      </c>
      <c r="D26" s="2" t="str">
        <v>SUM</v>
      </c>
      <c r="E26" s="36">
        <f>SUM(H26:BO26)</f>
        <v>668666.1311618211</v>
      </c>
      <c r="F26" s="6" t="str">
        <v>CEO, founder, managing director; cost centre MGMT at release</v>
      </c>
      <c r="G26" s="2"/>
      <c r="H26" s="36">
        <f>SUM(H15,H18,H19,H20,H21,H22,H23,H24,H25)</f>
        <v>5433.749999999999</v>
      </c>
      <c r="I26" s="36">
        <f>SUM(I15,I18,I19,I20,I21,I22,I23,I24,I25)</f>
        <v>5433.749999999999</v>
      </c>
      <c r="J26" s="36">
        <f>SUM(J15,J18,J19,J20,J21,J22,J23,J24,J25)</f>
        <v>5433.749999999999</v>
      </c>
      <c r="K26" s="36">
        <f>SUM(K15,K18,K19,K20,K21,K22,K23,K24,K25)</f>
        <v>5433.749999999999</v>
      </c>
      <c r="L26" s="36">
        <f>SUM(L15,L18,L19,L20,L21,L22,L23,L24,L25)</f>
        <v>5433.749999999999</v>
      </c>
      <c r="M26" s="36">
        <f>SUM(M15,M18,M19,M20,M21,M22,M23,M24,M25)</f>
        <v>5433.749999999999</v>
      </c>
      <c r="N26" s="36">
        <f>SUM(N15,N18,N19,N20,N21,N22,N23,N24,N25)</f>
        <v>5433.749999999999</v>
      </c>
      <c r="O26" s="36">
        <f>SUM(O15,O18,O19,O20,O21,O22,O23,O24,O25)</f>
        <v>7331.25</v>
      </c>
      <c r="P26" s="36">
        <f>SUM(P15,P18,P19,P20,P21,P22,P23,P24,P25)</f>
        <v>7331.25</v>
      </c>
      <c r="Q26" s="36">
        <f>SUM(Q15,Q18,Q19,Q20,Q21,Q22,Q23,Q24,Q25)</f>
        <v>7331.25</v>
      </c>
      <c r="R26" s="36">
        <f>SUM(R15,R18,R19,R20,R21,R22,R23,R24,R25)</f>
        <v>7331.25</v>
      </c>
      <c r="S26" s="36">
        <f>SUM(S15,S18,S19,S20,S21,S22,S23,S24,S25)</f>
        <v>7331.25</v>
      </c>
      <c r="T26" s="36">
        <f>SUM(T15,T18,T19,T20,T21,T22,T23,T24,T25)</f>
        <v>7587.843749999999</v>
      </c>
      <c r="U26" s="36">
        <f>SUM(U15,U18,U19,U20,U21,U22,U23,U24,U25)</f>
        <v>7587.843749999999</v>
      </c>
      <c r="V26" s="36">
        <f>SUM(V15,V18,V19,V20,V21,V22,V23,V24,V25)</f>
        <v>7587.843749999999</v>
      </c>
      <c r="W26" s="36">
        <f>SUM(W15,W18,W19,W20,W21,W22,W23,W24,W25)</f>
        <v>7587.843749999999</v>
      </c>
      <c r="X26" s="36">
        <f>SUM(X15,X18,X19,X20,X21,X22,X23,X24,X25)</f>
        <v>7587.843749999999</v>
      </c>
      <c r="Y26" s="36">
        <f>SUM(Y15,Y18,Y19,Y20,Y21,Y22,Y23,Y24,Y25)</f>
        <v>7587.843749999999</v>
      </c>
      <c r="Z26" s="36">
        <f>SUM(Z15,Z18,Z19,Z20,Z21,Z22,Z23,Z24,Z25)</f>
        <v>12285.836568749999</v>
      </c>
      <c r="AA26" s="36">
        <f>SUM(AA15,AA18,AA19,AA20,AA21,AA22,AA23,AA24,AA25)</f>
        <v>12285.836568749999</v>
      </c>
      <c r="AB26" s="36">
        <f>SUM(AB15,AB18,AB19,AB20,AB21,AB22,AB23,AB24,AB25)</f>
        <v>12285.836568749999</v>
      </c>
      <c r="AC26" s="36">
        <f>SUM(AC15,AC18,AC19,AC20,AC21,AC22,AC23,AC24,AC25)</f>
        <v>12285.836568749999</v>
      </c>
      <c r="AD26" s="36">
        <f>SUM(AD15,AD18,AD19,AD20,AD21,AD22,AD23,AD24,AD25)</f>
        <v>12285.836568749999</v>
      </c>
      <c r="AE26" s="36">
        <f>SUM(AE15,AE18,AE19,AE20,AE21,AE22,AE23,AE24,AE25)</f>
        <v>12285.836568749999</v>
      </c>
      <c r="AF26" s="36">
        <f>SUM(AF15,AF18,AF19,AF20,AF21,AF22,AF23,AF24,AF25)</f>
        <v>12725.786511656246</v>
      </c>
      <c r="AG26" s="36">
        <f>SUM(AG15,AG18,AG19,AG20,AG21,AG22,AG23,AG24,AG25)</f>
        <v>12725.786511656246</v>
      </c>
      <c r="AH26" s="36">
        <f>SUM(AH15,AH18,AH19,AH20,AH21,AH22,AH23,AH24,AH25)</f>
        <v>12725.786511656246</v>
      </c>
      <c r="AI26" s="36">
        <f>SUM(AI15,AI18,AI19,AI20,AI21,AI22,AI23,AI24,AI25)</f>
        <v>12725.786511656246</v>
      </c>
      <c r="AJ26" s="36">
        <f>SUM(AJ15,AJ18,AJ19,AJ20,AJ21,AJ22,AJ23,AJ24,AJ25)</f>
        <v>12725.786511656246</v>
      </c>
      <c r="AK26" s="36">
        <f>SUM(AK15,AK18,AK19,AK20,AK21,AK22,AK23,AK24,AK25)</f>
        <v>12725.786511656246</v>
      </c>
      <c r="AL26" s="36">
        <f>SUM(AL15,AL18,AL19,AL20,AL21,AL22,AL23,AL24,AL25)</f>
        <v>12725.786511656246</v>
      </c>
      <c r="AM26" s="36">
        <f>SUM(AM15,AM18,AM19,AM20,AM21,AM22,AM23,AM24,AM25)</f>
        <v>12725.786511656246</v>
      </c>
      <c r="AN26" s="36">
        <f>SUM(AN15,AN18,AN19,AN20,AN21,AN22,AN23,AN24,AN25)</f>
        <v>12725.786511656246</v>
      </c>
      <c r="AO26" s="36">
        <f>SUM(AO15,AO18,AO19,AO20,AO21,AO22,AO23,AO24,AO25)</f>
        <v>12725.786511656246</v>
      </c>
      <c r="AP26" s="36">
        <f>SUM(AP15,AP18,AP19,AP20,AP21,AP22,AP23,AP24,AP25)</f>
        <v>12725.786511656246</v>
      </c>
      <c r="AQ26" s="36">
        <f>SUM(AQ15,AQ18,AQ19,AQ20,AQ21,AQ22,AQ23,AQ24,AQ25)</f>
        <v>12725.786511656246</v>
      </c>
      <c r="AR26" s="36">
        <f>SUM(AR15,AR18,AR19,AR20,AR21,AR22,AR23,AR24,AR25)</f>
        <v>13181.532529084216</v>
      </c>
      <c r="AS26" s="36">
        <f>SUM(AS15,AS18,AS19,AS20,AS21,AS22,AS23,AS24,AS25)</f>
        <v>13181.532529084216</v>
      </c>
      <c r="AT26" s="36">
        <f>SUM(AT15,AT18,AT19,AT20,AT21,AT22,AT23,AT24,AT25)</f>
        <v>13181.532529084216</v>
      </c>
      <c r="AU26" s="36">
        <f>SUM(AU15,AU18,AU19,AU20,AU21,AU22,AU23,AU24,AU25)</f>
        <v>13181.532529084216</v>
      </c>
      <c r="AV26" s="36">
        <f>SUM(AV15,AV18,AV19,AV20,AV21,AV22,AV23,AV24,AV25)</f>
        <v>13181.532529084216</v>
      </c>
      <c r="AW26" s="36">
        <f>SUM(AW15,AW18,AW19,AW20,AW21,AW22,AW23,AW24,AW25)</f>
        <v>13181.532529084216</v>
      </c>
      <c r="AX26" s="36">
        <f>SUM(AX15,AX18,AX19,AX20,AX21,AX22,AX23,AX24,AX25)</f>
        <v>13181.532529084216</v>
      </c>
      <c r="AY26" s="36">
        <f>SUM(AY15,AY18,AY19,AY20,AY21,AY22,AY23,AY24,AY25)</f>
        <v>13181.532529084216</v>
      </c>
      <c r="AZ26" s="36">
        <f>SUM(AZ15,AZ18,AZ19,AZ20,AZ21,AZ22,AZ23,AZ24,AZ25)</f>
        <v>13181.532529084216</v>
      </c>
      <c r="BA26" s="36">
        <f>SUM(BA15,BA18,BA19,BA20,BA21,BA22,BA23,BA24,BA25)</f>
        <v>13181.532529084216</v>
      </c>
      <c r="BB26" s="36">
        <f>SUM(BB15,BB18,BB19,BB20,BB21,BB22,BB23,BB24,BB25)</f>
        <v>13181.532529084216</v>
      </c>
      <c r="BC26" s="36">
        <f>SUM(BC15,BC18,BC19,BC20,BC21,BC22,BC23,BC24,BC25)</f>
        <v>13181.532529084216</v>
      </c>
      <c r="BD26" s="36">
        <f>SUM(BD15,BD18,BD19,BD20,BD21,BD22,BD23,BD24,BD25)</f>
        <v>13653.643396702962</v>
      </c>
      <c r="BE26" s="36">
        <f>SUM(BE15,BE18,BE19,BE20,BE21,BE22,BE23,BE24,BE25)</f>
        <v>13653.643396702962</v>
      </c>
      <c r="BF26" s="36">
        <f>SUM(BF15,BF18,BF19,BF20,BF21,BF22,BF23,BF24,BF25)</f>
        <v>13653.643396702962</v>
      </c>
      <c r="BG26" s="36">
        <f>SUM(BG15,BG18,BG19,BG20,BG21,BG22,BG23,BG24,BG25)</f>
        <v>13653.643396702962</v>
      </c>
      <c r="BH26" s="36">
        <f>SUM(BH15,BH18,BH19,BH20,BH21,BH22,BH23,BH24,BH25)</f>
        <v>13653.643396702962</v>
      </c>
      <c r="BI26" s="36">
        <f>SUM(BI15,BI18,BI19,BI20,BI21,BI22,BI23,BI24,BI25)</f>
        <v>13653.643396702962</v>
      </c>
      <c r="BJ26" s="36">
        <f>SUM(BJ15,BJ18,BJ19,BJ20,BJ21,BJ22,BJ23,BJ24,BJ25)</f>
        <v>13653.643396702962</v>
      </c>
      <c r="BK26" s="36">
        <f>SUM(BK15,BK18,BK19,BK20,BK21,BK22,BK23,BK24,BK25)</f>
        <v>13653.643396702962</v>
      </c>
      <c r="BL26" s="36">
        <f>SUM(BL15,BL18,BL19,BL20,BL21,BL22,BL23,BL24,BL25)</f>
        <v>13653.643396702962</v>
      </c>
      <c r="BM26" s="36">
        <f>SUM(BM15,BM18,BM19,BM20,BM21,BM22,BM23,BM24,BM25)</f>
        <v>13653.643396702962</v>
      </c>
      <c r="BN26" s="36">
        <f>SUM(BN15,BN18,BN19,BN20,BN21,BN22,BN23,BN24,BN25)</f>
        <v>13653.643396702962</v>
      </c>
      <c r="BO26" s="36">
        <f>SUM(BO15,BO18,BO19,BO20,BO21,BO22,BO23,BO24,BO25)</f>
        <v>13653.643396702962</v>
      </c>
    </row>
    <row r="27" ht="22" customHeight="1">
      <c r="A27" s="2" t="str">
        <v>P01.HIRE</v>
      </c>
      <c r="B27" s="6" t="str">
        <v>P01 hired in the month (1 = yes)</v>
      </c>
      <c r="C27" s="2" t="str">
        <v>count</v>
      </c>
      <c r="D27" s="2" t="str">
        <v>SUM</v>
      </c>
      <c r="E27" s="34">
        <f>SUM(H27:BO27)</f>
        <v>1</v>
      </c>
      <c r="F27" s="6" t="str">
        <v>CEO, founder, managing director; cost centre MGMT at release</v>
      </c>
      <c r="G27" s="2"/>
      <c r="H27" s="33">
        <f>IF(AND(H$6='People_Inputs'!$H$11,H11=1),1,0)</f>
        <v>1</v>
      </c>
      <c r="I27" s="33">
        <f>IF(AND(I$6='People_Inputs'!$H$11,I11=1),1,0)</f>
        <v>0</v>
      </c>
      <c r="J27" s="33">
        <f>IF(AND(J$6='People_Inputs'!$H$11,J11=1),1,0)</f>
        <v>0</v>
      </c>
      <c r="K27" s="33">
        <f>IF(AND(K$6='People_Inputs'!$H$11,K11=1),1,0)</f>
        <v>0</v>
      </c>
      <c r="L27" s="33">
        <f>IF(AND(L$6='People_Inputs'!$H$11,L11=1),1,0)</f>
        <v>0</v>
      </c>
      <c r="M27" s="33">
        <f>IF(AND(M$6='People_Inputs'!$H$11,M11=1),1,0)</f>
        <v>0</v>
      </c>
      <c r="N27" s="33">
        <f>IF(AND(N$6='People_Inputs'!$H$11,N11=1),1,0)</f>
        <v>0</v>
      </c>
      <c r="O27" s="33">
        <f>IF(AND(O$6='People_Inputs'!$H$11,O11=1),1,0)</f>
        <v>0</v>
      </c>
      <c r="P27" s="33">
        <f>IF(AND(P$6='People_Inputs'!$H$11,P11=1),1,0)</f>
        <v>0</v>
      </c>
      <c r="Q27" s="33">
        <f>IF(AND(Q$6='People_Inputs'!$H$11,Q11=1),1,0)</f>
        <v>0</v>
      </c>
      <c r="R27" s="33">
        <f>IF(AND(R$6='People_Inputs'!$H$11,R11=1),1,0)</f>
        <v>0</v>
      </c>
      <c r="S27" s="33">
        <f>IF(AND(S$6='People_Inputs'!$H$11,S11=1),1,0)</f>
        <v>0</v>
      </c>
      <c r="T27" s="33">
        <f>IF(AND(T$6='People_Inputs'!$H$11,T11=1),1,0)</f>
        <v>0</v>
      </c>
      <c r="U27" s="33">
        <f>IF(AND(U$6='People_Inputs'!$H$11,U11=1),1,0)</f>
        <v>0</v>
      </c>
      <c r="V27" s="33">
        <f>IF(AND(V$6='People_Inputs'!$H$11,V11=1),1,0)</f>
        <v>0</v>
      </c>
      <c r="W27" s="33">
        <f>IF(AND(W$6='People_Inputs'!$H$11,W11=1),1,0)</f>
        <v>0</v>
      </c>
      <c r="X27" s="33">
        <f>IF(AND(X$6='People_Inputs'!$H$11,X11=1),1,0)</f>
        <v>0</v>
      </c>
      <c r="Y27" s="33">
        <f>IF(AND(Y$6='People_Inputs'!$H$11,Y11=1),1,0)</f>
        <v>0</v>
      </c>
      <c r="Z27" s="33">
        <f>IF(AND(Z$6='People_Inputs'!$H$11,Z11=1),1,0)</f>
        <v>0</v>
      </c>
      <c r="AA27" s="33">
        <f>IF(AND(AA$6='People_Inputs'!$H$11,AA11=1),1,0)</f>
        <v>0</v>
      </c>
      <c r="AB27" s="33">
        <f>IF(AND(AB$6='People_Inputs'!$H$11,AB11=1),1,0)</f>
        <v>0</v>
      </c>
      <c r="AC27" s="33">
        <f>IF(AND(AC$6='People_Inputs'!$H$11,AC11=1),1,0)</f>
        <v>0</v>
      </c>
      <c r="AD27" s="33">
        <f>IF(AND(AD$6='People_Inputs'!$H$11,AD11=1),1,0)</f>
        <v>0</v>
      </c>
      <c r="AE27" s="33">
        <f>IF(AND(AE$6='People_Inputs'!$H$11,AE11=1),1,0)</f>
        <v>0</v>
      </c>
      <c r="AF27" s="33">
        <f>IF(AND(AF$6='People_Inputs'!$H$11,AF11=1),1,0)</f>
        <v>0</v>
      </c>
      <c r="AG27" s="33">
        <f>IF(AND(AG$6='People_Inputs'!$H$11,AG11=1),1,0)</f>
        <v>0</v>
      </c>
      <c r="AH27" s="33">
        <f>IF(AND(AH$6='People_Inputs'!$H$11,AH11=1),1,0)</f>
        <v>0</v>
      </c>
      <c r="AI27" s="33">
        <f>IF(AND(AI$6='People_Inputs'!$H$11,AI11=1),1,0)</f>
        <v>0</v>
      </c>
      <c r="AJ27" s="33">
        <f>IF(AND(AJ$6='People_Inputs'!$H$11,AJ11=1),1,0)</f>
        <v>0</v>
      </c>
      <c r="AK27" s="33">
        <f>IF(AND(AK$6='People_Inputs'!$H$11,AK11=1),1,0)</f>
        <v>0</v>
      </c>
      <c r="AL27" s="33">
        <f>IF(AND(AL$6='People_Inputs'!$H$11,AL11=1),1,0)</f>
        <v>0</v>
      </c>
      <c r="AM27" s="33">
        <f>IF(AND(AM$6='People_Inputs'!$H$11,AM11=1),1,0)</f>
        <v>0</v>
      </c>
      <c r="AN27" s="33">
        <f>IF(AND(AN$6='People_Inputs'!$H$11,AN11=1),1,0)</f>
        <v>0</v>
      </c>
      <c r="AO27" s="33">
        <f>IF(AND(AO$6='People_Inputs'!$H$11,AO11=1),1,0)</f>
        <v>0</v>
      </c>
      <c r="AP27" s="33">
        <f>IF(AND(AP$6='People_Inputs'!$H$11,AP11=1),1,0)</f>
        <v>0</v>
      </c>
      <c r="AQ27" s="33">
        <f>IF(AND(AQ$6='People_Inputs'!$H$11,AQ11=1),1,0)</f>
        <v>0</v>
      </c>
      <c r="AR27" s="33">
        <f>IF(AND(AR$6='People_Inputs'!$H$11,AR11=1),1,0)</f>
        <v>0</v>
      </c>
      <c r="AS27" s="33">
        <f>IF(AND(AS$6='People_Inputs'!$H$11,AS11=1),1,0)</f>
        <v>0</v>
      </c>
      <c r="AT27" s="33">
        <f>IF(AND(AT$6='People_Inputs'!$H$11,AT11=1),1,0)</f>
        <v>0</v>
      </c>
      <c r="AU27" s="33">
        <f>IF(AND(AU$6='People_Inputs'!$H$11,AU11=1),1,0)</f>
        <v>0</v>
      </c>
      <c r="AV27" s="33">
        <f>IF(AND(AV$6='People_Inputs'!$H$11,AV11=1),1,0)</f>
        <v>0</v>
      </c>
      <c r="AW27" s="33">
        <f>IF(AND(AW$6='People_Inputs'!$H$11,AW11=1),1,0)</f>
        <v>0</v>
      </c>
      <c r="AX27" s="33">
        <f>IF(AND(AX$6='People_Inputs'!$H$11,AX11=1),1,0)</f>
        <v>0</v>
      </c>
      <c r="AY27" s="33">
        <f>IF(AND(AY$6='People_Inputs'!$H$11,AY11=1),1,0)</f>
        <v>0</v>
      </c>
      <c r="AZ27" s="33">
        <f>IF(AND(AZ$6='People_Inputs'!$H$11,AZ11=1),1,0)</f>
        <v>0</v>
      </c>
      <c r="BA27" s="33">
        <f>IF(AND(BA$6='People_Inputs'!$H$11,BA11=1),1,0)</f>
        <v>0</v>
      </c>
      <c r="BB27" s="33">
        <f>IF(AND(BB$6='People_Inputs'!$H$11,BB11=1),1,0)</f>
        <v>0</v>
      </c>
      <c r="BC27" s="33">
        <f>IF(AND(BC$6='People_Inputs'!$H$11,BC11=1),1,0)</f>
        <v>0</v>
      </c>
      <c r="BD27" s="33">
        <f>IF(AND(BD$6='People_Inputs'!$H$11,BD11=1),1,0)</f>
        <v>0</v>
      </c>
      <c r="BE27" s="33">
        <f>IF(AND(BE$6='People_Inputs'!$H$11,BE11=1),1,0)</f>
        <v>0</v>
      </c>
      <c r="BF27" s="33">
        <f>IF(AND(BF$6='People_Inputs'!$H$11,BF11=1),1,0)</f>
        <v>0</v>
      </c>
      <c r="BG27" s="33">
        <f>IF(AND(BG$6='People_Inputs'!$H$11,BG11=1),1,0)</f>
        <v>0</v>
      </c>
      <c r="BH27" s="33">
        <f>IF(AND(BH$6='People_Inputs'!$H$11,BH11=1),1,0)</f>
        <v>0</v>
      </c>
      <c r="BI27" s="33">
        <f>IF(AND(BI$6='People_Inputs'!$H$11,BI11=1),1,0)</f>
        <v>0</v>
      </c>
      <c r="BJ27" s="33">
        <f>IF(AND(BJ$6='People_Inputs'!$H$11,BJ11=1),1,0)</f>
        <v>0</v>
      </c>
      <c r="BK27" s="33">
        <f>IF(AND(BK$6='People_Inputs'!$H$11,BK11=1),1,0)</f>
        <v>0</v>
      </c>
      <c r="BL27" s="33">
        <f>IF(AND(BL$6='People_Inputs'!$H$11,BL11=1),1,0)</f>
        <v>0</v>
      </c>
      <c r="BM27" s="33">
        <f>IF(AND(BM$6='People_Inputs'!$H$11,BM11=1),1,0)</f>
        <v>0</v>
      </c>
      <c r="BN27" s="33">
        <f>IF(AND(BN$6='People_Inputs'!$H$11,BN11=1),1,0)</f>
        <v>0</v>
      </c>
      <c r="BO27" s="33">
        <f>IF(AND(BO$6='People_Inputs'!$H$11,BO11=1),1,0)</f>
        <v>0</v>
      </c>
    </row>
    <row r="28" ht="22" customHeight="1">
      <c r="A28" s="2" t="str">
        <v>P01.RECRUIT</v>
      </c>
      <c r="B28" s="6" t="str">
        <v>P01 recruiting cost</v>
      </c>
      <c r="C28" s="2" t="str">
        <v>EUR</v>
      </c>
      <c r="D28" s="2" t="str">
        <v>SUM</v>
      </c>
      <c r="E28" s="36">
        <f>SUM(H28:BO28)</f>
        <v>0</v>
      </c>
      <c r="F28" s="6" t="str">
        <v>CEO, founder, managing director; cost centre MGMT at release</v>
      </c>
      <c r="G28" s="2"/>
      <c r="H28" s="35">
        <f>H27*IF('People_Inputs'!$Q$11="none",0,IF('People_Inputs'!$Q$11="agency",H14*'Inputs'!$E$22,IF('People_Inputs'!$Q$11="direct",'Inputs'!$E$23,'Inputs'!$E$21*'Inputs'!$E$22*H14+(1-'Inputs'!$E$21)*'Inputs'!$E$23)))</f>
        <v>0</v>
      </c>
      <c r="I28" s="35">
        <f>I27*IF('People_Inputs'!$Q$11="none",0,IF('People_Inputs'!$Q$11="agency",I14*'Inputs'!$E$22,IF('People_Inputs'!$Q$11="direct",'Inputs'!$E$23,'Inputs'!$E$21*'Inputs'!$E$22*I14+(1-'Inputs'!$E$21)*'Inputs'!$E$23)))</f>
        <v>0</v>
      </c>
      <c r="J28" s="35">
        <f>J27*IF('People_Inputs'!$Q$11="none",0,IF('People_Inputs'!$Q$11="agency",J14*'Inputs'!$E$22,IF('People_Inputs'!$Q$11="direct",'Inputs'!$E$23,'Inputs'!$E$21*'Inputs'!$E$22*J14+(1-'Inputs'!$E$21)*'Inputs'!$E$23)))</f>
        <v>0</v>
      </c>
      <c r="K28" s="35">
        <f>K27*IF('People_Inputs'!$Q$11="none",0,IF('People_Inputs'!$Q$11="agency",K14*'Inputs'!$E$22,IF('People_Inputs'!$Q$11="direct",'Inputs'!$E$23,'Inputs'!$E$21*'Inputs'!$E$22*K14+(1-'Inputs'!$E$21)*'Inputs'!$E$23)))</f>
        <v>0</v>
      </c>
      <c r="L28" s="35">
        <f>L27*IF('People_Inputs'!$Q$11="none",0,IF('People_Inputs'!$Q$11="agency",L14*'Inputs'!$E$22,IF('People_Inputs'!$Q$11="direct",'Inputs'!$E$23,'Inputs'!$E$21*'Inputs'!$E$22*L14+(1-'Inputs'!$E$21)*'Inputs'!$E$23)))</f>
        <v>0</v>
      </c>
      <c r="M28" s="35">
        <f>M27*IF('People_Inputs'!$Q$11="none",0,IF('People_Inputs'!$Q$11="agency",M14*'Inputs'!$E$22,IF('People_Inputs'!$Q$11="direct",'Inputs'!$E$23,'Inputs'!$E$21*'Inputs'!$E$22*M14+(1-'Inputs'!$E$21)*'Inputs'!$E$23)))</f>
        <v>0</v>
      </c>
      <c r="N28" s="35">
        <f>N27*IF('People_Inputs'!$Q$11="none",0,IF('People_Inputs'!$Q$11="agency",N14*'Inputs'!$E$22,IF('People_Inputs'!$Q$11="direct",'Inputs'!$E$23,'Inputs'!$E$21*'Inputs'!$E$22*N14+(1-'Inputs'!$E$21)*'Inputs'!$E$23)))</f>
        <v>0</v>
      </c>
      <c r="O28" s="35">
        <f>O27*IF('People_Inputs'!$Q$11="none",0,IF('People_Inputs'!$Q$11="agency",O14*'Inputs'!$E$22,IF('People_Inputs'!$Q$11="direct",'Inputs'!$E$23,'Inputs'!$E$21*'Inputs'!$E$22*O14+(1-'Inputs'!$E$21)*'Inputs'!$E$23)))</f>
        <v>0</v>
      </c>
      <c r="P28" s="35">
        <f>P27*IF('People_Inputs'!$Q$11="none",0,IF('People_Inputs'!$Q$11="agency",P14*'Inputs'!$E$22,IF('People_Inputs'!$Q$11="direct",'Inputs'!$E$23,'Inputs'!$E$21*'Inputs'!$E$22*P14+(1-'Inputs'!$E$21)*'Inputs'!$E$23)))</f>
        <v>0</v>
      </c>
      <c r="Q28" s="35">
        <f>Q27*IF('People_Inputs'!$Q$11="none",0,IF('People_Inputs'!$Q$11="agency",Q14*'Inputs'!$E$22,IF('People_Inputs'!$Q$11="direct",'Inputs'!$E$23,'Inputs'!$E$21*'Inputs'!$E$22*Q14+(1-'Inputs'!$E$21)*'Inputs'!$E$23)))</f>
        <v>0</v>
      </c>
      <c r="R28" s="35">
        <f>R27*IF('People_Inputs'!$Q$11="none",0,IF('People_Inputs'!$Q$11="agency",R14*'Inputs'!$E$22,IF('People_Inputs'!$Q$11="direct",'Inputs'!$E$23,'Inputs'!$E$21*'Inputs'!$E$22*R14+(1-'Inputs'!$E$21)*'Inputs'!$E$23)))</f>
        <v>0</v>
      </c>
      <c r="S28" s="35">
        <f>S27*IF('People_Inputs'!$Q$11="none",0,IF('People_Inputs'!$Q$11="agency",S14*'Inputs'!$E$22,IF('People_Inputs'!$Q$11="direct",'Inputs'!$E$23,'Inputs'!$E$21*'Inputs'!$E$22*S14+(1-'Inputs'!$E$21)*'Inputs'!$E$23)))</f>
        <v>0</v>
      </c>
      <c r="T28" s="35">
        <f>T27*IF('People_Inputs'!$Q$11="none",0,IF('People_Inputs'!$Q$11="agency",T14*'Inputs'!$E$22,IF('People_Inputs'!$Q$11="direct",'Inputs'!$E$23,'Inputs'!$E$21*'Inputs'!$E$22*T14+(1-'Inputs'!$E$21)*'Inputs'!$E$23)))</f>
        <v>0</v>
      </c>
      <c r="U28" s="35">
        <f>U27*IF('People_Inputs'!$Q$11="none",0,IF('People_Inputs'!$Q$11="agency",U14*'Inputs'!$E$22,IF('People_Inputs'!$Q$11="direct",'Inputs'!$E$23,'Inputs'!$E$21*'Inputs'!$E$22*U14+(1-'Inputs'!$E$21)*'Inputs'!$E$23)))</f>
        <v>0</v>
      </c>
      <c r="V28" s="35">
        <f>V27*IF('People_Inputs'!$Q$11="none",0,IF('People_Inputs'!$Q$11="agency",V14*'Inputs'!$E$22,IF('People_Inputs'!$Q$11="direct",'Inputs'!$E$23,'Inputs'!$E$21*'Inputs'!$E$22*V14+(1-'Inputs'!$E$21)*'Inputs'!$E$23)))</f>
        <v>0</v>
      </c>
      <c r="W28" s="35">
        <f>W27*IF('People_Inputs'!$Q$11="none",0,IF('People_Inputs'!$Q$11="agency",W14*'Inputs'!$E$22,IF('People_Inputs'!$Q$11="direct",'Inputs'!$E$23,'Inputs'!$E$21*'Inputs'!$E$22*W14+(1-'Inputs'!$E$21)*'Inputs'!$E$23)))</f>
        <v>0</v>
      </c>
      <c r="X28" s="35">
        <f>X27*IF('People_Inputs'!$Q$11="none",0,IF('People_Inputs'!$Q$11="agency",X14*'Inputs'!$E$22,IF('People_Inputs'!$Q$11="direct",'Inputs'!$E$23,'Inputs'!$E$21*'Inputs'!$E$22*X14+(1-'Inputs'!$E$21)*'Inputs'!$E$23)))</f>
        <v>0</v>
      </c>
      <c r="Y28" s="35">
        <f>Y27*IF('People_Inputs'!$Q$11="none",0,IF('People_Inputs'!$Q$11="agency",Y14*'Inputs'!$E$22,IF('People_Inputs'!$Q$11="direct",'Inputs'!$E$23,'Inputs'!$E$21*'Inputs'!$E$22*Y14+(1-'Inputs'!$E$21)*'Inputs'!$E$23)))</f>
        <v>0</v>
      </c>
      <c r="Z28" s="35">
        <f>Z27*IF('People_Inputs'!$Q$11="none",0,IF('People_Inputs'!$Q$11="agency",Z14*'Inputs'!$E$22,IF('People_Inputs'!$Q$11="direct",'Inputs'!$E$23,'Inputs'!$E$21*'Inputs'!$E$22*Z14+(1-'Inputs'!$E$21)*'Inputs'!$E$23)))</f>
        <v>0</v>
      </c>
      <c r="AA28" s="35">
        <f>AA27*IF('People_Inputs'!$Q$11="none",0,IF('People_Inputs'!$Q$11="agency",AA14*'Inputs'!$E$22,IF('People_Inputs'!$Q$11="direct",'Inputs'!$E$23,'Inputs'!$E$21*'Inputs'!$E$22*AA14+(1-'Inputs'!$E$21)*'Inputs'!$E$23)))</f>
        <v>0</v>
      </c>
      <c r="AB28" s="35">
        <f>AB27*IF('People_Inputs'!$Q$11="none",0,IF('People_Inputs'!$Q$11="agency",AB14*'Inputs'!$E$22,IF('People_Inputs'!$Q$11="direct",'Inputs'!$E$23,'Inputs'!$E$21*'Inputs'!$E$22*AB14+(1-'Inputs'!$E$21)*'Inputs'!$E$23)))</f>
        <v>0</v>
      </c>
      <c r="AC28" s="35">
        <f>AC27*IF('People_Inputs'!$Q$11="none",0,IF('People_Inputs'!$Q$11="agency",AC14*'Inputs'!$E$22,IF('People_Inputs'!$Q$11="direct",'Inputs'!$E$23,'Inputs'!$E$21*'Inputs'!$E$22*AC14+(1-'Inputs'!$E$21)*'Inputs'!$E$23)))</f>
        <v>0</v>
      </c>
      <c r="AD28" s="35">
        <f>AD27*IF('People_Inputs'!$Q$11="none",0,IF('People_Inputs'!$Q$11="agency",AD14*'Inputs'!$E$22,IF('People_Inputs'!$Q$11="direct",'Inputs'!$E$23,'Inputs'!$E$21*'Inputs'!$E$22*AD14+(1-'Inputs'!$E$21)*'Inputs'!$E$23)))</f>
        <v>0</v>
      </c>
      <c r="AE28" s="35">
        <f>AE27*IF('People_Inputs'!$Q$11="none",0,IF('People_Inputs'!$Q$11="agency",AE14*'Inputs'!$E$22,IF('People_Inputs'!$Q$11="direct",'Inputs'!$E$23,'Inputs'!$E$21*'Inputs'!$E$22*AE14+(1-'Inputs'!$E$21)*'Inputs'!$E$23)))</f>
        <v>0</v>
      </c>
      <c r="AF28" s="35">
        <f>AF27*IF('People_Inputs'!$Q$11="none",0,IF('People_Inputs'!$Q$11="agency",AF14*'Inputs'!$E$22,IF('People_Inputs'!$Q$11="direct",'Inputs'!$E$23,'Inputs'!$E$21*'Inputs'!$E$22*AF14+(1-'Inputs'!$E$21)*'Inputs'!$E$23)))</f>
        <v>0</v>
      </c>
      <c r="AG28" s="35">
        <f>AG27*IF('People_Inputs'!$Q$11="none",0,IF('People_Inputs'!$Q$11="agency",AG14*'Inputs'!$E$22,IF('People_Inputs'!$Q$11="direct",'Inputs'!$E$23,'Inputs'!$E$21*'Inputs'!$E$22*AG14+(1-'Inputs'!$E$21)*'Inputs'!$E$23)))</f>
        <v>0</v>
      </c>
      <c r="AH28" s="35">
        <f>AH27*IF('People_Inputs'!$Q$11="none",0,IF('People_Inputs'!$Q$11="agency",AH14*'Inputs'!$E$22,IF('People_Inputs'!$Q$11="direct",'Inputs'!$E$23,'Inputs'!$E$21*'Inputs'!$E$22*AH14+(1-'Inputs'!$E$21)*'Inputs'!$E$23)))</f>
        <v>0</v>
      </c>
      <c r="AI28" s="35">
        <f>AI27*IF('People_Inputs'!$Q$11="none",0,IF('People_Inputs'!$Q$11="agency",AI14*'Inputs'!$E$22,IF('People_Inputs'!$Q$11="direct",'Inputs'!$E$23,'Inputs'!$E$21*'Inputs'!$E$22*AI14+(1-'Inputs'!$E$21)*'Inputs'!$E$23)))</f>
        <v>0</v>
      </c>
      <c r="AJ28" s="35">
        <f>AJ27*IF('People_Inputs'!$Q$11="none",0,IF('People_Inputs'!$Q$11="agency",AJ14*'Inputs'!$E$22,IF('People_Inputs'!$Q$11="direct",'Inputs'!$E$23,'Inputs'!$E$21*'Inputs'!$E$22*AJ14+(1-'Inputs'!$E$21)*'Inputs'!$E$23)))</f>
        <v>0</v>
      </c>
      <c r="AK28" s="35">
        <f>AK27*IF('People_Inputs'!$Q$11="none",0,IF('People_Inputs'!$Q$11="agency",AK14*'Inputs'!$E$22,IF('People_Inputs'!$Q$11="direct",'Inputs'!$E$23,'Inputs'!$E$21*'Inputs'!$E$22*AK14+(1-'Inputs'!$E$21)*'Inputs'!$E$23)))</f>
        <v>0</v>
      </c>
      <c r="AL28" s="35">
        <f>AL27*IF('People_Inputs'!$Q$11="none",0,IF('People_Inputs'!$Q$11="agency",AL14*'Inputs'!$E$22,IF('People_Inputs'!$Q$11="direct",'Inputs'!$E$23,'Inputs'!$E$21*'Inputs'!$E$22*AL14+(1-'Inputs'!$E$21)*'Inputs'!$E$23)))</f>
        <v>0</v>
      </c>
      <c r="AM28" s="35">
        <f>AM27*IF('People_Inputs'!$Q$11="none",0,IF('People_Inputs'!$Q$11="agency",AM14*'Inputs'!$E$22,IF('People_Inputs'!$Q$11="direct",'Inputs'!$E$23,'Inputs'!$E$21*'Inputs'!$E$22*AM14+(1-'Inputs'!$E$21)*'Inputs'!$E$23)))</f>
        <v>0</v>
      </c>
      <c r="AN28" s="35">
        <f>AN27*IF('People_Inputs'!$Q$11="none",0,IF('People_Inputs'!$Q$11="agency",AN14*'Inputs'!$E$22,IF('People_Inputs'!$Q$11="direct",'Inputs'!$E$23,'Inputs'!$E$21*'Inputs'!$E$22*AN14+(1-'Inputs'!$E$21)*'Inputs'!$E$23)))</f>
        <v>0</v>
      </c>
      <c r="AO28" s="35">
        <f>AO27*IF('People_Inputs'!$Q$11="none",0,IF('People_Inputs'!$Q$11="agency",AO14*'Inputs'!$E$22,IF('People_Inputs'!$Q$11="direct",'Inputs'!$E$23,'Inputs'!$E$21*'Inputs'!$E$22*AO14+(1-'Inputs'!$E$21)*'Inputs'!$E$23)))</f>
        <v>0</v>
      </c>
      <c r="AP28" s="35">
        <f>AP27*IF('People_Inputs'!$Q$11="none",0,IF('People_Inputs'!$Q$11="agency",AP14*'Inputs'!$E$22,IF('People_Inputs'!$Q$11="direct",'Inputs'!$E$23,'Inputs'!$E$21*'Inputs'!$E$22*AP14+(1-'Inputs'!$E$21)*'Inputs'!$E$23)))</f>
        <v>0</v>
      </c>
      <c r="AQ28" s="35">
        <f>AQ27*IF('People_Inputs'!$Q$11="none",0,IF('People_Inputs'!$Q$11="agency",AQ14*'Inputs'!$E$22,IF('People_Inputs'!$Q$11="direct",'Inputs'!$E$23,'Inputs'!$E$21*'Inputs'!$E$22*AQ14+(1-'Inputs'!$E$21)*'Inputs'!$E$23)))</f>
        <v>0</v>
      </c>
      <c r="AR28" s="35">
        <f>AR27*IF('People_Inputs'!$Q$11="none",0,IF('People_Inputs'!$Q$11="agency",AR14*'Inputs'!$E$22,IF('People_Inputs'!$Q$11="direct",'Inputs'!$E$23,'Inputs'!$E$21*'Inputs'!$E$22*AR14+(1-'Inputs'!$E$21)*'Inputs'!$E$23)))</f>
        <v>0</v>
      </c>
      <c r="AS28" s="35">
        <f>AS27*IF('People_Inputs'!$Q$11="none",0,IF('People_Inputs'!$Q$11="agency",AS14*'Inputs'!$E$22,IF('People_Inputs'!$Q$11="direct",'Inputs'!$E$23,'Inputs'!$E$21*'Inputs'!$E$22*AS14+(1-'Inputs'!$E$21)*'Inputs'!$E$23)))</f>
        <v>0</v>
      </c>
      <c r="AT28" s="35">
        <f>AT27*IF('People_Inputs'!$Q$11="none",0,IF('People_Inputs'!$Q$11="agency",AT14*'Inputs'!$E$22,IF('People_Inputs'!$Q$11="direct",'Inputs'!$E$23,'Inputs'!$E$21*'Inputs'!$E$22*AT14+(1-'Inputs'!$E$21)*'Inputs'!$E$23)))</f>
        <v>0</v>
      </c>
      <c r="AU28" s="35">
        <f>AU27*IF('People_Inputs'!$Q$11="none",0,IF('People_Inputs'!$Q$11="agency",AU14*'Inputs'!$E$22,IF('People_Inputs'!$Q$11="direct",'Inputs'!$E$23,'Inputs'!$E$21*'Inputs'!$E$22*AU14+(1-'Inputs'!$E$21)*'Inputs'!$E$23)))</f>
        <v>0</v>
      </c>
      <c r="AV28" s="35">
        <f>AV27*IF('People_Inputs'!$Q$11="none",0,IF('People_Inputs'!$Q$11="agency",AV14*'Inputs'!$E$22,IF('People_Inputs'!$Q$11="direct",'Inputs'!$E$23,'Inputs'!$E$21*'Inputs'!$E$22*AV14+(1-'Inputs'!$E$21)*'Inputs'!$E$23)))</f>
        <v>0</v>
      </c>
      <c r="AW28" s="35">
        <f>AW27*IF('People_Inputs'!$Q$11="none",0,IF('People_Inputs'!$Q$11="agency",AW14*'Inputs'!$E$22,IF('People_Inputs'!$Q$11="direct",'Inputs'!$E$23,'Inputs'!$E$21*'Inputs'!$E$22*AW14+(1-'Inputs'!$E$21)*'Inputs'!$E$23)))</f>
        <v>0</v>
      </c>
      <c r="AX28" s="35">
        <f>AX27*IF('People_Inputs'!$Q$11="none",0,IF('People_Inputs'!$Q$11="agency",AX14*'Inputs'!$E$22,IF('People_Inputs'!$Q$11="direct",'Inputs'!$E$23,'Inputs'!$E$21*'Inputs'!$E$22*AX14+(1-'Inputs'!$E$21)*'Inputs'!$E$23)))</f>
        <v>0</v>
      </c>
      <c r="AY28" s="35">
        <f>AY27*IF('People_Inputs'!$Q$11="none",0,IF('People_Inputs'!$Q$11="agency",AY14*'Inputs'!$E$22,IF('People_Inputs'!$Q$11="direct",'Inputs'!$E$23,'Inputs'!$E$21*'Inputs'!$E$22*AY14+(1-'Inputs'!$E$21)*'Inputs'!$E$23)))</f>
        <v>0</v>
      </c>
      <c r="AZ28" s="35">
        <f>AZ27*IF('People_Inputs'!$Q$11="none",0,IF('People_Inputs'!$Q$11="agency",AZ14*'Inputs'!$E$22,IF('People_Inputs'!$Q$11="direct",'Inputs'!$E$23,'Inputs'!$E$21*'Inputs'!$E$22*AZ14+(1-'Inputs'!$E$21)*'Inputs'!$E$23)))</f>
        <v>0</v>
      </c>
      <c r="BA28" s="35">
        <f>BA27*IF('People_Inputs'!$Q$11="none",0,IF('People_Inputs'!$Q$11="agency",BA14*'Inputs'!$E$22,IF('People_Inputs'!$Q$11="direct",'Inputs'!$E$23,'Inputs'!$E$21*'Inputs'!$E$22*BA14+(1-'Inputs'!$E$21)*'Inputs'!$E$23)))</f>
        <v>0</v>
      </c>
      <c r="BB28" s="35">
        <f>BB27*IF('People_Inputs'!$Q$11="none",0,IF('People_Inputs'!$Q$11="agency",BB14*'Inputs'!$E$22,IF('People_Inputs'!$Q$11="direct",'Inputs'!$E$23,'Inputs'!$E$21*'Inputs'!$E$22*BB14+(1-'Inputs'!$E$21)*'Inputs'!$E$23)))</f>
        <v>0</v>
      </c>
      <c r="BC28" s="35">
        <f>BC27*IF('People_Inputs'!$Q$11="none",0,IF('People_Inputs'!$Q$11="agency",BC14*'Inputs'!$E$22,IF('People_Inputs'!$Q$11="direct",'Inputs'!$E$23,'Inputs'!$E$21*'Inputs'!$E$22*BC14+(1-'Inputs'!$E$21)*'Inputs'!$E$23)))</f>
        <v>0</v>
      </c>
      <c r="BD28" s="35">
        <f>BD27*IF('People_Inputs'!$Q$11="none",0,IF('People_Inputs'!$Q$11="agency",BD14*'Inputs'!$E$22,IF('People_Inputs'!$Q$11="direct",'Inputs'!$E$23,'Inputs'!$E$21*'Inputs'!$E$22*BD14+(1-'Inputs'!$E$21)*'Inputs'!$E$23)))</f>
        <v>0</v>
      </c>
      <c r="BE28" s="35">
        <f>BE27*IF('People_Inputs'!$Q$11="none",0,IF('People_Inputs'!$Q$11="agency",BE14*'Inputs'!$E$22,IF('People_Inputs'!$Q$11="direct",'Inputs'!$E$23,'Inputs'!$E$21*'Inputs'!$E$22*BE14+(1-'Inputs'!$E$21)*'Inputs'!$E$23)))</f>
        <v>0</v>
      </c>
      <c r="BF28" s="35">
        <f>BF27*IF('People_Inputs'!$Q$11="none",0,IF('People_Inputs'!$Q$11="agency",BF14*'Inputs'!$E$22,IF('People_Inputs'!$Q$11="direct",'Inputs'!$E$23,'Inputs'!$E$21*'Inputs'!$E$22*BF14+(1-'Inputs'!$E$21)*'Inputs'!$E$23)))</f>
        <v>0</v>
      </c>
      <c r="BG28" s="35">
        <f>BG27*IF('People_Inputs'!$Q$11="none",0,IF('People_Inputs'!$Q$11="agency",BG14*'Inputs'!$E$22,IF('People_Inputs'!$Q$11="direct",'Inputs'!$E$23,'Inputs'!$E$21*'Inputs'!$E$22*BG14+(1-'Inputs'!$E$21)*'Inputs'!$E$23)))</f>
        <v>0</v>
      </c>
      <c r="BH28" s="35">
        <f>BH27*IF('People_Inputs'!$Q$11="none",0,IF('People_Inputs'!$Q$11="agency",BH14*'Inputs'!$E$22,IF('People_Inputs'!$Q$11="direct",'Inputs'!$E$23,'Inputs'!$E$21*'Inputs'!$E$22*BH14+(1-'Inputs'!$E$21)*'Inputs'!$E$23)))</f>
        <v>0</v>
      </c>
      <c r="BI28" s="35">
        <f>BI27*IF('People_Inputs'!$Q$11="none",0,IF('People_Inputs'!$Q$11="agency",BI14*'Inputs'!$E$22,IF('People_Inputs'!$Q$11="direct",'Inputs'!$E$23,'Inputs'!$E$21*'Inputs'!$E$22*BI14+(1-'Inputs'!$E$21)*'Inputs'!$E$23)))</f>
        <v>0</v>
      </c>
      <c r="BJ28" s="35">
        <f>BJ27*IF('People_Inputs'!$Q$11="none",0,IF('People_Inputs'!$Q$11="agency",BJ14*'Inputs'!$E$22,IF('People_Inputs'!$Q$11="direct",'Inputs'!$E$23,'Inputs'!$E$21*'Inputs'!$E$22*BJ14+(1-'Inputs'!$E$21)*'Inputs'!$E$23)))</f>
        <v>0</v>
      </c>
      <c r="BK28" s="35">
        <f>BK27*IF('People_Inputs'!$Q$11="none",0,IF('People_Inputs'!$Q$11="agency",BK14*'Inputs'!$E$22,IF('People_Inputs'!$Q$11="direct",'Inputs'!$E$23,'Inputs'!$E$21*'Inputs'!$E$22*BK14+(1-'Inputs'!$E$21)*'Inputs'!$E$23)))</f>
        <v>0</v>
      </c>
      <c r="BL28" s="35">
        <f>BL27*IF('People_Inputs'!$Q$11="none",0,IF('People_Inputs'!$Q$11="agency",BL14*'Inputs'!$E$22,IF('People_Inputs'!$Q$11="direct",'Inputs'!$E$23,'Inputs'!$E$21*'Inputs'!$E$22*BL14+(1-'Inputs'!$E$21)*'Inputs'!$E$23)))</f>
        <v>0</v>
      </c>
      <c r="BM28" s="35">
        <f>BM27*IF('People_Inputs'!$Q$11="none",0,IF('People_Inputs'!$Q$11="agency",BM14*'Inputs'!$E$22,IF('People_Inputs'!$Q$11="direct",'Inputs'!$E$23,'Inputs'!$E$21*'Inputs'!$E$22*BM14+(1-'Inputs'!$E$21)*'Inputs'!$E$23)))</f>
        <v>0</v>
      </c>
      <c r="BN28" s="35">
        <f>BN27*IF('People_Inputs'!$Q$11="none",0,IF('People_Inputs'!$Q$11="agency",BN14*'Inputs'!$E$22,IF('People_Inputs'!$Q$11="direct",'Inputs'!$E$23,'Inputs'!$E$21*'Inputs'!$E$22*BN14+(1-'Inputs'!$E$21)*'Inputs'!$E$23)))</f>
        <v>0</v>
      </c>
      <c r="BO28" s="35">
        <f>BO27*IF('People_Inputs'!$Q$11="none",0,IF('People_Inputs'!$Q$11="agency",BO14*'Inputs'!$E$22,IF('People_Inputs'!$Q$11="direct",'Inputs'!$E$23,'Inputs'!$E$21*'Inputs'!$E$22*BO14+(1-'Inputs'!$E$21)*'Inputs'!$E$23)))</f>
        <v>0</v>
      </c>
    </row>
    <row r="29" ht="22" customHeight="1">
      <c r="A29" s="2" t="str">
        <v>P01.SOFTWARE</v>
      </c>
      <c r="B29" s="6" t="str">
        <v>P01 software cost</v>
      </c>
      <c r="C29" s="2" t="str">
        <v>EUR</v>
      </c>
      <c r="D29" s="2" t="str">
        <v>SUM</v>
      </c>
      <c r="E29" s="36">
        <f>SUM(H29:BO29)</f>
        <v>27000</v>
      </c>
      <c r="F29" s="6" t="str">
        <v>CEO, founder, managing director; cost centre MGMT at release</v>
      </c>
      <c r="G29" s="2"/>
      <c r="H29" s="35">
        <f>H12*'People_Inputs'!$O$11</f>
        <v>450</v>
      </c>
      <c r="I29" s="35">
        <f>I12*'People_Inputs'!$O$11</f>
        <v>450</v>
      </c>
      <c r="J29" s="35">
        <f>J12*'People_Inputs'!$O$11</f>
        <v>450</v>
      </c>
      <c r="K29" s="35">
        <f>K12*'People_Inputs'!$O$11</f>
        <v>450</v>
      </c>
      <c r="L29" s="35">
        <f>L12*'People_Inputs'!$O$11</f>
        <v>450</v>
      </c>
      <c r="M29" s="35">
        <f>M12*'People_Inputs'!$O$11</f>
        <v>450</v>
      </c>
      <c r="N29" s="35">
        <f>N12*'People_Inputs'!$O$11</f>
        <v>450</v>
      </c>
      <c r="O29" s="35">
        <f>O12*'People_Inputs'!$O$11</f>
        <v>450</v>
      </c>
      <c r="P29" s="35">
        <f>P12*'People_Inputs'!$O$11</f>
        <v>450</v>
      </c>
      <c r="Q29" s="35">
        <f>Q12*'People_Inputs'!$O$11</f>
        <v>450</v>
      </c>
      <c r="R29" s="35">
        <f>R12*'People_Inputs'!$O$11</f>
        <v>450</v>
      </c>
      <c r="S29" s="35">
        <f>S12*'People_Inputs'!$O$11</f>
        <v>450</v>
      </c>
      <c r="T29" s="35">
        <f>T12*'People_Inputs'!$O$11</f>
        <v>450</v>
      </c>
      <c r="U29" s="35">
        <f>U12*'People_Inputs'!$O$11</f>
        <v>450</v>
      </c>
      <c r="V29" s="35">
        <f>V12*'People_Inputs'!$O$11</f>
        <v>450</v>
      </c>
      <c r="W29" s="35">
        <f>W12*'People_Inputs'!$O$11</f>
        <v>450</v>
      </c>
      <c r="X29" s="35">
        <f>X12*'People_Inputs'!$O$11</f>
        <v>450</v>
      </c>
      <c r="Y29" s="35">
        <f>Y12*'People_Inputs'!$O$11</f>
        <v>450</v>
      </c>
      <c r="Z29" s="35">
        <f>Z12*'People_Inputs'!$O$11</f>
        <v>450</v>
      </c>
      <c r="AA29" s="35">
        <f>AA12*'People_Inputs'!$O$11</f>
        <v>450</v>
      </c>
      <c r="AB29" s="35">
        <f>AB12*'People_Inputs'!$O$11</f>
        <v>450</v>
      </c>
      <c r="AC29" s="35">
        <f>AC12*'People_Inputs'!$O$11</f>
        <v>450</v>
      </c>
      <c r="AD29" s="35">
        <f>AD12*'People_Inputs'!$O$11</f>
        <v>450</v>
      </c>
      <c r="AE29" s="35">
        <f>AE12*'People_Inputs'!$O$11</f>
        <v>450</v>
      </c>
      <c r="AF29" s="35">
        <f>AF12*'People_Inputs'!$O$11</f>
        <v>450</v>
      </c>
      <c r="AG29" s="35">
        <f>AG12*'People_Inputs'!$O$11</f>
        <v>450</v>
      </c>
      <c r="AH29" s="35">
        <f>AH12*'People_Inputs'!$O$11</f>
        <v>450</v>
      </c>
      <c r="AI29" s="35">
        <f>AI12*'People_Inputs'!$O$11</f>
        <v>450</v>
      </c>
      <c r="AJ29" s="35">
        <f>AJ12*'People_Inputs'!$O$11</f>
        <v>450</v>
      </c>
      <c r="AK29" s="35">
        <f>AK12*'People_Inputs'!$O$11</f>
        <v>450</v>
      </c>
      <c r="AL29" s="35">
        <f>AL12*'People_Inputs'!$O$11</f>
        <v>450</v>
      </c>
      <c r="AM29" s="35">
        <f>AM12*'People_Inputs'!$O$11</f>
        <v>450</v>
      </c>
      <c r="AN29" s="35">
        <f>AN12*'People_Inputs'!$O$11</f>
        <v>450</v>
      </c>
      <c r="AO29" s="35">
        <f>AO12*'People_Inputs'!$O$11</f>
        <v>450</v>
      </c>
      <c r="AP29" s="35">
        <f>AP12*'People_Inputs'!$O$11</f>
        <v>450</v>
      </c>
      <c r="AQ29" s="35">
        <f>AQ12*'People_Inputs'!$O$11</f>
        <v>450</v>
      </c>
      <c r="AR29" s="35">
        <f>AR12*'People_Inputs'!$O$11</f>
        <v>450</v>
      </c>
      <c r="AS29" s="35">
        <f>AS12*'People_Inputs'!$O$11</f>
        <v>450</v>
      </c>
      <c r="AT29" s="35">
        <f>AT12*'People_Inputs'!$O$11</f>
        <v>450</v>
      </c>
      <c r="AU29" s="35">
        <f>AU12*'People_Inputs'!$O$11</f>
        <v>450</v>
      </c>
      <c r="AV29" s="35">
        <f>AV12*'People_Inputs'!$O$11</f>
        <v>450</v>
      </c>
      <c r="AW29" s="35">
        <f>AW12*'People_Inputs'!$O$11</f>
        <v>450</v>
      </c>
      <c r="AX29" s="35">
        <f>AX12*'People_Inputs'!$O$11</f>
        <v>450</v>
      </c>
      <c r="AY29" s="35">
        <f>AY12*'People_Inputs'!$O$11</f>
        <v>450</v>
      </c>
      <c r="AZ29" s="35">
        <f>AZ12*'People_Inputs'!$O$11</f>
        <v>450</v>
      </c>
      <c r="BA29" s="35">
        <f>BA12*'People_Inputs'!$O$11</f>
        <v>450</v>
      </c>
      <c r="BB29" s="35">
        <f>BB12*'People_Inputs'!$O$11</f>
        <v>450</v>
      </c>
      <c r="BC29" s="35">
        <f>BC12*'People_Inputs'!$O$11</f>
        <v>450</v>
      </c>
      <c r="BD29" s="35">
        <f>BD12*'People_Inputs'!$O$11</f>
        <v>450</v>
      </c>
      <c r="BE29" s="35">
        <f>BE12*'People_Inputs'!$O$11</f>
        <v>450</v>
      </c>
      <c r="BF29" s="35">
        <f>BF12*'People_Inputs'!$O$11</f>
        <v>450</v>
      </c>
      <c r="BG29" s="35">
        <f>BG12*'People_Inputs'!$O$11</f>
        <v>450</v>
      </c>
      <c r="BH29" s="35">
        <f>BH12*'People_Inputs'!$O$11</f>
        <v>450</v>
      </c>
      <c r="BI29" s="35">
        <f>BI12*'People_Inputs'!$O$11</f>
        <v>450</v>
      </c>
      <c r="BJ29" s="35">
        <f>BJ12*'People_Inputs'!$O$11</f>
        <v>450</v>
      </c>
      <c r="BK29" s="35">
        <f>BK12*'People_Inputs'!$O$11</f>
        <v>450</v>
      </c>
      <c r="BL29" s="35">
        <f>BL12*'People_Inputs'!$O$11</f>
        <v>450</v>
      </c>
      <c r="BM29" s="35">
        <f>BM12*'People_Inputs'!$O$11</f>
        <v>450</v>
      </c>
      <c r="BN29" s="35">
        <f>BN12*'People_Inputs'!$O$11</f>
        <v>450</v>
      </c>
      <c r="BO29" s="35">
        <f>BO12*'People_Inputs'!$O$11</f>
        <v>450</v>
      </c>
    </row>
    <row r="30" ht="22" customHeight="1">
      <c r="A30" s="2" t="str">
        <v>P01.EQUIPMENT</v>
      </c>
      <c r="B30" s="6" t="str">
        <v>P01 IT equipment purchase</v>
      </c>
      <c r="C30" s="2" t="str">
        <v>EUR</v>
      </c>
      <c r="D30" s="2" t="str">
        <v>SUM</v>
      </c>
      <c r="E30" s="36">
        <f>SUM(H30:BO30)</f>
        <v>5000</v>
      </c>
      <c r="F30" s="6" t="str">
        <v>CEO, founder, managing director; cost centre MGMT at release</v>
      </c>
      <c r="G30" s="2"/>
      <c r="H30" s="35">
        <f>IF(AND(H11=1,(H$6-'People_Inputs'!$H$11)/'Inputs'!$E$26=ROUNDDOWN((H$6-'People_Inputs'!$H$11)/'Inputs'!$E$26,0)),'People_Inputs'!$P$11,0)</f>
        <v>2500</v>
      </c>
      <c r="I30" s="35">
        <f>IF(AND(I11=1,(I$6-'People_Inputs'!$H$11)/'Inputs'!$E$26=ROUNDDOWN((I$6-'People_Inputs'!$H$11)/'Inputs'!$E$26,0)),'People_Inputs'!$P$11,0)</f>
        <v>0</v>
      </c>
      <c r="J30" s="35">
        <f>IF(AND(J11=1,(J$6-'People_Inputs'!$H$11)/'Inputs'!$E$26=ROUNDDOWN((J$6-'People_Inputs'!$H$11)/'Inputs'!$E$26,0)),'People_Inputs'!$P$11,0)</f>
        <v>0</v>
      </c>
      <c r="K30" s="35">
        <f>IF(AND(K11=1,(K$6-'People_Inputs'!$H$11)/'Inputs'!$E$26=ROUNDDOWN((K$6-'People_Inputs'!$H$11)/'Inputs'!$E$26,0)),'People_Inputs'!$P$11,0)</f>
        <v>0</v>
      </c>
      <c r="L30" s="35">
        <f>IF(AND(L11=1,(L$6-'People_Inputs'!$H$11)/'Inputs'!$E$26=ROUNDDOWN((L$6-'People_Inputs'!$H$11)/'Inputs'!$E$26,0)),'People_Inputs'!$P$11,0)</f>
        <v>0</v>
      </c>
      <c r="M30" s="35">
        <f>IF(AND(M11=1,(M$6-'People_Inputs'!$H$11)/'Inputs'!$E$26=ROUNDDOWN((M$6-'People_Inputs'!$H$11)/'Inputs'!$E$26,0)),'People_Inputs'!$P$11,0)</f>
        <v>0</v>
      </c>
      <c r="N30" s="35">
        <f>IF(AND(N11=1,(N$6-'People_Inputs'!$H$11)/'Inputs'!$E$26=ROUNDDOWN((N$6-'People_Inputs'!$H$11)/'Inputs'!$E$26,0)),'People_Inputs'!$P$11,0)</f>
        <v>0</v>
      </c>
      <c r="O30" s="35">
        <f>IF(AND(O11=1,(O$6-'People_Inputs'!$H$11)/'Inputs'!$E$26=ROUNDDOWN((O$6-'People_Inputs'!$H$11)/'Inputs'!$E$26,0)),'People_Inputs'!$P$11,0)</f>
        <v>0</v>
      </c>
      <c r="P30" s="35">
        <f>IF(AND(P11=1,(P$6-'People_Inputs'!$H$11)/'Inputs'!$E$26=ROUNDDOWN((P$6-'People_Inputs'!$H$11)/'Inputs'!$E$26,0)),'People_Inputs'!$P$11,0)</f>
        <v>0</v>
      </c>
      <c r="Q30" s="35">
        <f>IF(AND(Q11=1,(Q$6-'People_Inputs'!$H$11)/'Inputs'!$E$26=ROUNDDOWN((Q$6-'People_Inputs'!$H$11)/'Inputs'!$E$26,0)),'People_Inputs'!$P$11,0)</f>
        <v>0</v>
      </c>
      <c r="R30" s="35">
        <f>IF(AND(R11=1,(R$6-'People_Inputs'!$H$11)/'Inputs'!$E$26=ROUNDDOWN((R$6-'People_Inputs'!$H$11)/'Inputs'!$E$26,0)),'People_Inputs'!$P$11,0)</f>
        <v>0</v>
      </c>
      <c r="S30" s="35">
        <f>IF(AND(S11=1,(S$6-'People_Inputs'!$H$11)/'Inputs'!$E$26=ROUNDDOWN((S$6-'People_Inputs'!$H$11)/'Inputs'!$E$26,0)),'People_Inputs'!$P$11,0)</f>
        <v>0</v>
      </c>
      <c r="T30" s="35">
        <f>IF(AND(T11=1,(T$6-'People_Inputs'!$H$11)/'Inputs'!$E$26=ROUNDDOWN((T$6-'People_Inputs'!$H$11)/'Inputs'!$E$26,0)),'People_Inputs'!$P$11,0)</f>
        <v>0</v>
      </c>
      <c r="U30" s="35">
        <f>IF(AND(U11=1,(U$6-'People_Inputs'!$H$11)/'Inputs'!$E$26=ROUNDDOWN((U$6-'People_Inputs'!$H$11)/'Inputs'!$E$26,0)),'People_Inputs'!$P$11,0)</f>
        <v>0</v>
      </c>
      <c r="V30" s="35">
        <f>IF(AND(V11=1,(V$6-'People_Inputs'!$H$11)/'Inputs'!$E$26=ROUNDDOWN((V$6-'People_Inputs'!$H$11)/'Inputs'!$E$26,0)),'People_Inputs'!$P$11,0)</f>
        <v>0</v>
      </c>
      <c r="W30" s="35">
        <f>IF(AND(W11=1,(W$6-'People_Inputs'!$H$11)/'Inputs'!$E$26=ROUNDDOWN((W$6-'People_Inputs'!$H$11)/'Inputs'!$E$26,0)),'People_Inputs'!$P$11,0)</f>
        <v>0</v>
      </c>
      <c r="X30" s="35">
        <f>IF(AND(X11=1,(X$6-'People_Inputs'!$H$11)/'Inputs'!$E$26=ROUNDDOWN((X$6-'People_Inputs'!$H$11)/'Inputs'!$E$26,0)),'People_Inputs'!$P$11,0)</f>
        <v>0</v>
      </c>
      <c r="Y30" s="35">
        <f>IF(AND(Y11=1,(Y$6-'People_Inputs'!$H$11)/'Inputs'!$E$26=ROUNDDOWN((Y$6-'People_Inputs'!$H$11)/'Inputs'!$E$26,0)),'People_Inputs'!$P$11,0)</f>
        <v>0</v>
      </c>
      <c r="Z30" s="35">
        <f>IF(AND(Z11=1,(Z$6-'People_Inputs'!$H$11)/'Inputs'!$E$26=ROUNDDOWN((Z$6-'People_Inputs'!$H$11)/'Inputs'!$E$26,0)),'People_Inputs'!$P$11,0)</f>
        <v>0</v>
      </c>
      <c r="AA30" s="35">
        <f>IF(AND(AA11=1,(AA$6-'People_Inputs'!$H$11)/'Inputs'!$E$26=ROUNDDOWN((AA$6-'People_Inputs'!$H$11)/'Inputs'!$E$26,0)),'People_Inputs'!$P$11,0)</f>
        <v>0</v>
      </c>
      <c r="AB30" s="35">
        <f>IF(AND(AB11=1,(AB$6-'People_Inputs'!$H$11)/'Inputs'!$E$26=ROUNDDOWN((AB$6-'People_Inputs'!$H$11)/'Inputs'!$E$26,0)),'People_Inputs'!$P$11,0)</f>
        <v>0</v>
      </c>
      <c r="AC30" s="35">
        <f>IF(AND(AC11=1,(AC$6-'People_Inputs'!$H$11)/'Inputs'!$E$26=ROUNDDOWN((AC$6-'People_Inputs'!$H$11)/'Inputs'!$E$26,0)),'People_Inputs'!$P$11,0)</f>
        <v>0</v>
      </c>
      <c r="AD30" s="35">
        <f>IF(AND(AD11=1,(AD$6-'People_Inputs'!$H$11)/'Inputs'!$E$26=ROUNDDOWN((AD$6-'People_Inputs'!$H$11)/'Inputs'!$E$26,0)),'People_Inputs'!$P$11,0)</f>
        <v>0</v>
      </c>
      <c r="AE30" s="35">
        <f>IF(AND(AE11=1,(AE$6-'People_Inputs'!$H$11)/'Inputs'!$E$26=ROUNDDOWN((AE$6-'People_Inputs'!$H$11)/'Inputs'!$E$26,0)),'People_Inputs'!$P$11,0)</f>
        <v>0</v>
      </c>
      <c r="AF30" s="35">
        <f>IF(AND(AF11=1,(AF$6-'People_Inputs'!$H$11)/'Inputs'!$E$26=ROUNDDOWN((AF$6-'People_Inputs'!$H$11)/'Inputs'!$E$26,0)),'People_Inputs'!$P$11,0)</f>
        <v>0</v>
      </c>
      <c r="AG30" s="35">
        <f>IF(AND(AG11=1,(AG$6-'People_Inputs'!$H$11)/'Inputs'!$E$26=ROUNDDOWN((AG$6-'People_Inputs'!$H$11)/'Inputs'!$E$26,0)),'People_Inputs'!$P$11,0)</f>
        <v>0</v>
      </c>
      <c r="AH30" s="35">
        <f>IF(AND(AH11=1,(AH$6-'People_Inputs'!$H$11)/'Inputs'!$E$26=ROUNDDOWN((AH$6-'People_Inputs'!$H$11)/'Inputs'!$E$26,0)),'People_Inputs'!$P$11,0)</f>
        <v>0</v>
      </c>
      <c r="AI30" s="35">
        <f>IF(AND(AI11=1,(AI$6-'People_Inputs'!$H$11)/'Inputs'!$E$26=ROUNDDOWN((AI$6-'People_Inputs'!$H$11)/'Inputs'!$E$26,0)),'People_Inputs'!$P$11,0)</f>
        <v>0</v>
      </c>
      <c r="AJ30" s="35">
        <f>IF(AND(AJ11=1,(AJ$6-'People_Inputs'!$H$11)/'Inputs'!$E$26=ROUNDDOWN((AJ$6-'People_Inputs'!$H$11)/'Inputs'!$E$26,0)),'People_Inputs'!$P$11,0)</f>
        <v>0</v>
      </c>
      <c r="AK30" s="35">
        <f>IF(AND(AK11=1,(AK$6-'People_Inputs'!$H$11)/'Inputs'!$E$26=ROUNDDOWN((AK$6-'People_Inputs'!$H$11)/'Inputs'!$E$26,0)),'People_Inputs'!$P$11,0)</f>
        <v>0</v>
      </c>
      <c r="AL30" s="35">
        <f>IF(AND(AL11=1,(AL$6-'People_Inputs'!$H$11)/'Inputs'!$E$26=ROUNDDOWN((AL$6-'People_Inputs'!$H$11)/'Inputs'!$E$26,0)),'People_Inputs'!$P$11,0)</f>
        <v>0</v>
      </c>
      <c r="AM30" s="35">
        <f>IF(AND(AM11=1,(AM$6-'People_Inputs'!$H$11)/'Inputs'!$E$26=ROUNDDOWN((AM$6-'People_Inputs'!$H$11)/'Inputs'!$E$26,0)),'People_Inputs'!$P$11,0)</f>
        <v>0</v>
      </c>
      <c r="AN30" s="35">
        <f>IF(AND(AN11=1,(AN$6-'People_Inputs'!$H$11)/'Inputs'!$E$26=ROUNDDOWN((AN$6-'People_Inputs'!$H$11)/'Inputs'!$E$26,0)),'People_Inputs'!$P$11,0)</f>
        <v>0</v>
      </c>
      <c r="AO30" s="35">
        <f>IF(AND(AO11=1,(AO$6-'People_Inputs'!$H$11)/'Inputs'!$E$26=ROUNDDOWN((AO$6-'People_Inputs'!$H$11)/'Inputs'!$E$26,0)),'People_Inputs'!$P$11,0)</f>
        <v>0</v>
      </c>
      <c r="AP30" s="35">
        <f>IF(AND(AP11=1,(AP$6-'People_Inputs'!$H$11)/'Inputs'!$E$26=ROUNDDOWN((AP$6-'People_Inputs'!$H$11)/'Inputs'!$E$26,0)),'People_Inputs'!$P$11,0)</f>
        <v>0</v>
      </c>
      <c r="AQ30" s="35">
        <f>IF(AND(AQ11=1,(AQ$6-'People_Inputs'!$H$11)/'Inputs'!$E$26=ROUNDDOWN((AQ$6-'People_Inputs'!$H$11)/'Inputs'!$E$26,0)),'People_Inputs'!$P$11,0)</f>
        <v>0</v>
      </c>
      <c r="AR30" s="35">
        <f>IF(AND(AR11=1,(AR$6-'People_Inputs'!$H$11)/'Inputs'!$E$26=ROUNDDOWN((AR$6-'People_Inputs'!$H$11)/'Inputs'!$E$26,0)),'People_Inputs'!$P$11,0)</f>
        <v>0</v>
      </c>
      <c r="AS30" s="35">
        <f>IF(AND(AS11=1,(AS$6-'People_Inputs'!$H$11)/'Inputs'!$E$26=ROUNDDOWN((AS$6-'People_Inputs'!$H$11)/'Inputs'!$E$26,0)),'People_Inputs'!$P$11,0)</f>
        <v>0</v>
      </c>
      <c r="AT30" s="35">
        <f>IF(AND(AT11=1,(AT$6-'People_Inputs'!$H$11)/'Inputs'!$E$26=ROUNDDOWN((AT$6-'People_Inputs'!$H$11)/'Inputs'!$E$26,0)),'People_Inputs'!$P$11,0)</f>
        <v>0</v>
      </c>
      <c r="AU30" s="35">
        <f>IF(AND(AU11=1,(AU$6-'People_Inputs'!$H$11)/'Inputs'!$E$26=ROUNDDOWN((AU$6-'People_Inputs'!$H$11)/'Inputs'!$E$26,0)),'People_Inputs'!$P$11,0)</f>
        <v>0</v>
      </c>
      <c r="AV30" s="35">
        <f>IF(AND(AV11=1,(AV$6-'People_Inputs'!$H$11)/'Inputs'!$E$26=ROUNDDOWN((AV$6-'People_Inputs'!$H$11)/'Inputs'!$E$26,0)),'People_Inputs'!$P$11,0)</f>
        <v>0</v>
      </c>
      <c r="AW30" s="35">
        <f>IF(AND(AW11=1,(AW$6-'People_Inputs'!$H$11)/'Inputs'!$E$26=ROUNDDOWN((AW$6-'People_Inputs'!$H$11)/'Inputs'!$E$26,0)),'People_Inputs'!$P$11,0)</f>
        <v>0</v>
      </c>
      <c r="AX30" s="35">
        <f>IF(AND(AX11=1,(AX$6-'People_Inputs'!$H$11)/'Inputs'!$E$26=ROUNDDOWN((AX$6-'People_Inputs'!$H$11)/'Inputs'!$E$26,0)),'People_Inputs'!$P$11,0)</f>
        <v>0</v>
      </c>
      <c r="AY30" s="35">
        <f>IF(AND(AY11=1,(AY$6-'People_Inputs'!$H$11)/'Inputs'!$E$26=ROUNDDOWN((AY$6-'People_Inputs'!$H$11)/'Inputs'!$E$26,0)),'People_Inputs'!$P$11,0)</f>
        <v>0</v>
      </c>
      <c r="AZ30" s="35">
        <f>IF(AND(AZ11=1,(AZ$6-'People_Inputs'!$H$11)/'Inputs'!$E$26=ROUNDDOWN((AZ$6-'People_Inputs'!$H$11)/'Inputs'!$E$26,0)),'People_Inputs'!$P$11,0)</f>
        <v>0</v>
      </c>
      <c r="BA30" s="35">
        <f>IF(AND(BA11=1,(BA$6-'People_Inputs'!$H$11)/'Inputs'!$E$26=ROUNDDOWN((BA$6-'People_Inputs'!$H$11)/'Inputs'!$E$26,0)),'People_Inputs'!$P$11,0)</f>
        <v>0</v>
      </c>
      <c r="BB30" s="35">
        <f>IF(AND(BB11=1,(BB$6-'People_Inputs'!$H$11)/'Inputs'!$E$26=ROUNDDOWN((BB$6-'People_Inputs'!$H$11)/'Inputs'!$E$26,0)),'People_Inputs'!$P$11,0)</f>
        <v>0</v>
      </c>
      <c r="BC30" s="35">
        <f>IF(AND(BC11=1,(BC$6-'People_Inputs'!$H$11)/'Inputs'!$E$26=ROUNDDOWN((BC$6-'People_Inputs'!$H$11)/'Inputs'!$E$26,0)),'People_Inputs'!$P$11,0)</f>
        <v>0</v>
      </c>
      <c r="BD30" s="35">
        <f>IF(AND(BD11=1,(BD$6-'People_Inputs'!$H$11)/'Inputs'!$E$26=ROUNDDOWN((BD$6-'People_Inputs'!$H$11)/'Inputs'!$E$26,0)),'People_Inputs'!$P$11,0)</f>
        <v>2500</v>
      </c>
      <c r="BE30" s="35">
        <f>IF(AND(BE11=1,(BE$6-'People_Inputs'!$H$11)/'Inputs'!$E$26=ROUNDDOWN((BE$6-'People_Inputs'!$H$11)/'Inputs'!$E$26,0)),'People_Inputs'!$P$11,0)</f>
        <v>0</v>
      </c>
      <c r="BF30" s="35">
        <f>IF(AND(BF11=1,(BF$6-'People_Inputs'!$H$11)/'Inputs'!$E$26=ROUNDDOWN((BF$6-'People_Inputs'!$H$11)/'Inputs'!$E$26,0)),'People_Inputs'!$P$11,0)</f>
        <v>0</v>
      </c>
      <c r="BG30" s="35">
        <f>IF(AND(BG11=1,(BG$6-'People_Inputs'!$H$11)/'Inputs'!$E$26=ROUNDDOWN((BG$6-'People_Inputs'!$H$11)/'Inputs'!$E$26,0)),'People_Inputs'!$P$11,0)</f>
        <v>0</v>
      </c>
      <c r="BH30" s="35">
        <f>IF(AND(BH11=1,(BH$6-'People_Inputs'!$H$11)/'Inputs'!$E$26=ROUNDDOWN((BH$6-'People_Inputs'!$H$11)/'Inputs'!$E$26,0)),'People_Inputs'!$P$11,0)</f>
        <v>0</v>
      </c>
      <c r="BI30" s="35">
        <f>IF(AND(BI11=1,(BI$6-'People_Inputs'!$H$11)/'Inputs'!$E$26=ROUNDDOWN((BI$6-'People_Inputs'!$H$11)/'Inputs'!$E$26,0)),'People_Inputs'!$P$11,0)</f>
        <v>0</v>
      </c>
      <c r="BJ30" s="35">
        <f>IF(AND(BJ11=1,(BJ$6-'People_Inputs'!$H$11)/'Inputs'!$E$26=ROUNDDOWN((BJ$6-'People_Inputs'!$H$11)/'Inputs'!$E$26,0)),'People_Inputs'!$P$11,0)</f>
        <v>0</v>
      </c>
      <c r="BK30" s="35">
        <f>IF(AND(BK11=1,(BK$6-'People_Inputs'!$H$11)/'Inputs'!$E$26=ROUNDDOWN((BK$6-'People_Inputs'!$H$11)/'Inputs'!$E$26,0)),'People_Inputs'!$P$11,0)</f>
        <v>0</v>
      </c>
      <c r="BL30" s="35">
        <f>IF(AND(BL11=1,(BL$6-'People_Inputs'!$H$11)/'Inputs'!$E$26=ROUNDDOWN((BL$6-'People_Inputs'!$H$11)/'Inputs'!$E$26,0)),'People_Inputs'!$P$11,0)</f>
        <v>0</v>
      </c>
      <c r="BM30" s="35">
        <f>IF(AND(BM11=1,(BM$6-'People_Inputs'!$H$11)/'Inputs'!$E$26=ROUNDDOWN((BM$6-'People_Inputs'!$H$11)/'Inputs'!$E$26,0)),'People_Inputs'!$P$11,0)</f>
        <v>0</v>
      </c>
      <c r="BN30" s="35">
        <f>IF(AND(BN11=1,(BN$6-'People_Inputs'!$H$11)/'Inputs'!$E$26=ROUNDDOWN((BN$6-'People_Inputs'!$H$11)/'Inputs'!$E$26,0)),'People_Inputs'!$P$11,0)</f>
        <v>0</v>
      </c>
      <c r="BO30" s="35">
        <f>IF(AND(BO11=1,(BO$6-'People_Inputs'!$H$11)/'Inputs'!$E$26=ROUNDDOWN((BO$6-'People_Inputs'!$H$11)/'Inputs'!$E$26,0)),'People_Inputs'!$P$11,0)</f>
        <v>0</v>
      </c>
    </row>
    <row r="31" ht="22" customHeight="1">
      <c r="A31" s="2" t="str">
        <v>P02.ACTIVE</v>
      </c>
      <c r="B31" s="6" t="str">
        <v>P02 active in the month (1 = yes)</v>
      </c>
      <c r="C31" s="2" t="str">
        <v>count</v>
      </c>
      <c r="D31" s="2" t="str">
        <v>END</v>
      </c>
      <c r="E31" s="34">
        <f>BO31</f>
        <v>1</v>
      </c>
      <c r="F31" s="6" t="str">
        <v>CTO, founder, managing director; cost centre ENG at release</v>
      </c>
      <c r="G31" s="2"/>
      <c r="H31" s="33">
        <f>IF(AND(H$6&gt;='People_Inputs'!$H$12,H$6&lt;='People_Inputs'!$I$12),1,0)</f>
        <v>1</v>
      </c>
      <c r="I31" s="33">
        <f>IF(AND(I$6&gt;='People_Inputs'!$H$12,I$6&lt;='People_Inputs'!$I$12),1,0)</f>
        <v>1</v>
      </c>
      <c r="J31" s="33">
        <f>IF(AND(J$6&gt;='People_Inputs'!$H$12,J$6&lt;='People_Inputs'!$I$12),1,0)</f>
        <v>1</v>
      </c>
      <c r="K31" s="33">
        <f>IF(AND(K$6&gt;='People_Inputs'!$H$12,K$6&lt;='People_Inputs'!$I$12),1,0)</f>
        <v>1</v>
      </c>
      <c r="L31" s="33">
        <f>IF(AND(L$6&gt;='People_Inputs'!$H$12,L$6&lt;='People_Inputs'!$I$12),1,0)</f>
        <v>1</v>
      </c>
      <c r="M31" s="33">
        <f>IF(AND(M$6&gt;='People_Inputs'!$H$12,M$6&lt;='People_Inputs'!$I$12),1,0)</f>
        <v>1</v>
      </c>
      <c r="N31" s="33">
        <f>IF(AND(N$6&gt;='People_Inputs'!$H$12,N$6&lt;='People_Inputs'!$I$12),1,0)</f>
        <v>1</v>
      </c>
      <c r="O31" s="33">
        <f>IF(AND(O$6&gt;='People_Inputs'!$H$12,O$6&lt;='People_Inputs'!$I$12),1,0)</f>
        <v>1</v>
      </c>
      <c r="P31" s="33">
        <f>IF(AND(P$6&gt;='People_Inputs'!$H$12,P$6&lt;='People_Inputs'!$I$12),1,0)</f>
        <v>1</v>
      </c>
      <c r="Q31" s="33">
        <f>IF(AND(Q$6&gt;='People_Inputs'!$H$12,Q$6&lt;='People_Inputs'!$I$12),1,0)</f>
        <v>1</v>
      </c>
      <c r="R31" s="33">
        <f>IF(AND(R$6&gt;='People_Inputs'!$H$12,R$6&lt;='People_Inputs'!$I$12),1,0)</f>
        <v>1</v>
      </c>
      <c r="S31" s="33">
        <f>IF(AND(S$6&gt;='People_Inputs'!$H$12,S$6&lt;='People_Inputs'!$I$12),1,0)</f>
        <v>1</v>
      </c>
      <c r="T31" s="33">
        <f>IF(AND(T$6&gt;='People_Inputs'!$H$12,T$6&lt;='People_Inputs'!$I$12),1,0)</f>
        <v>1</v>
      </c>
      <c r="U31" s="33">
        <f>IF(AND(U$6&gt;='People_Inputs'!$H$12,U$6&lt;='People_Inputs'!$I$12),1,0)</f>
        <v>1</v>
      </c>
      <c r="V31" s="33">
        <f>IF(AND(V$6&gt;='People_Inputs'!$H$12,V$6&lt;='People_Inputs'!$I$12),1,0)</f>
        <v>1</v>
      </c>
      <c r="W31" s="33">
        <f>IF(AND(W$6&gt;='People_Inputs'!$H$12,W$6&lt;='People_Inputs'!$I$12),1,0)</f>
        <v>1</v>
      </c>
      <c r="X31" s="33">
        <f>IF(AND(X$6&gt;='People_Inputs'!$H$12,X$6&lt;='People_Inputs'!$I$12),1,0)</f>
        <v>1</v>
      </c>
      <c r="Y31" s="33">
        <f>IF(AND(Y$6&gt;='People_Inputs'!$H$12,Y$6&lt;='People_Inputs'!$I$12),1,0)</f>
        <v>1</v>
      </c>
      <c r="Z31" s="33">
        <f>IF(AND(Z$6&gt;='People_Inputs'!$H$12,Z$6&lt;='People_Inputs'!$I$12),1,0)</f>
        <v>1</v>
      </c>
      <c r="AA31" s="33">
        <f>IF(AND(AA$6&gt;='People_Inputs'!$H$12,AA$6&lt;='People_Inputs'!$I$12),1,0)</f>
        <v>1</v>
      </c>
      <c r="AB31" s="33">
        <f>IF(AND(AB$6&gt;='People_Inputs'!$H$12,AB$6&lt;='People_Inputs'!$I$12),1,0)</f>
        <v>1</v>
      </c>
      <c r="AC31" s="33">
        <f>IF(AND(AC$6&gt;='People_Inputs'!$H$12,AC$6&lt;='People_Inputs'!$I$12),1,0)</f>
        <v>1</v>
      </c>
      <c r="AD31" s="33">
        <f>IF(AND(AD$6&gt;='People_Inputs'!$H$12,AD$6&lt;='People_Inputs'!$I$12),1,0)</f>
        <v>1</v>
      </c>
      <c r="AE31" s="33">
        <f>IF(AND(AE$6&gt;='People_Inputs'!$H$12,AE$6&lt;='People_Inputs'!$I$12),1,0)</f>
        <v>1</v>
      </c>
      <c r="AF31" s="33">
        <f>IF(AND(AF$6&gt;='People_Inputs'!$H$12,AF$6&lt;='People_Inputs'!$I$12),1,0)</f>
        <v>1</v>
      </c>
      <c r="AG31" s="33">
        <f>IF(AND(AG$6&gt;='People_Inputs'!$H$12,AG$6&lt;='People_Inputs'!$I$12),1,0)</f>
        <v>1</v>
      </c>
      <c r="AH31" s="33">
        <f>IF(AND(AH$6&gt;='People_Inputs'!$H$12,AH$6&lt;='People_Inputs'!$I$12),1,0)</f>
        <v>1</v>
      </c>
      <c r="AI31" s="33">
        <f>IF(AND(AI$6&gt;='People_Inputs'!$H$12,AI$6&lt;='People_Inputs'!$I$12),1,0)</f>
        <v>1</v>
      </c>
      <c r="AJ31" s="33">
        <f>IF(AND(AJ$6&gt;='People_Inputs'!$H$12,AJ$6&lt;='People_Inputs'!$I$12),1,0)</f>
        <v>1</v>
      </c>
      <c r="AK31" s="33">
        <f>IF(AND(AK$6&gt;='People_Inputs'!$H$12,AK$6&lt;='People_Inputs'!$I$12),1,0)</f>
        <v>1</v>
      </c>
      <c r="AL31" s="33">
        <f>IF(AND(AL$6&gt;='People_Inputs'!$H$12,AL$6&lt;='People_Inputs'!$I$12),1,0)</f>
        <v>1</v>
      </c>
      <c r="AM31" s="33">
        <f>IF(AND(AM$6&gt;='People_Inputs'!$H$12,AM$6&lt;='People_Inputs'!$I$12),1,0)</f>
        <v>1</v>
      </c>
      <c r="AN31" s="33">
        <f>IF(AND(AN$6&gt;='People_Inputs'!$H$12,AN$6&lt;='People_Inputs'!$I$12),1,0)</f>
        <v>1</v>
      </c>
      <c r="AO31" s="33">
        <f>IF(AND(AO$6&gt;='People_Inputs'!$H$12,AO$6&lt;='People_Inputs'!$I$12),1,0)</f>
        <v>1</v>
      </c>
      <c r="AP31" s="33">
        <f>IF(AND(AP$6&gt;='People_Inputs'!$H$12,AP$6&lt;='People_Inputs'!$I$12),1,0)</f>
        <v>1</v>
      </c>
      <c r="AQ31" s="33">
        <f>IF(AND(AQ$6&gt;='People_Inputs'!$H$12,AQ$6&lt;='People_Inputs'!$I$12),1,0)</f>
        <v>1</v>
      </c>
      <c r="AR31" s="33">
        <f>IF(AND(AR$6&gt;='People_Inputs'!$H$12,AR$6&lt;='People_Inputs'!$I$12),1,0)</f>
        <v>1</v>
      </c>
      <c r="AS31" s="33">
        <f>IF(AND(AS$6&gt;='People_Inputs'!$H$12,AS$6&lt;='People_Inputs'!$I$12),1,0)</f>
        <v>1</v>
      </c>
      <c r="AT31" s="33">
        <f>IF(AND(AT$6&gt;='People_Inputs'!$H$12,AT$6&lt;='People_Inputs'!$I$12),1,0)</f>
        <v>1</v>
      </c>
      <c r="AU31" s="33">
        <f>IF(AND(AU$6&gt;='People_Inputs'!$H$12,AU$6&lt;='People_Inputs'!$I$12),1,0)</f>
        <v>1</v>
      </c>
      <c r="AV31" s="33">
        <f>IF(AND(AV$6&gt;='People_Inputs'!$H$12,AV$6&lt;='People_Inputs'!$I$12),1,0)</f>
        <v>1</v>
      </c>
      <c r="AW31" s="33">
        <f>IF(AND(AW$6&gt;='People_Inputs'!$H$12,AW$6&lt;='People_Inputs'!$I$12),1,0)</f>
        <v>1</v>
      </c>
      <c r="AX31" s="33">
        <f>IF(AND(AX$6&gt;='People_Inputs'!$H$12,AX$6&lt;='People_Inputs'!$I$12),1,0)</f>
        <v>1</v>
      </c>
      <c r="AY31" s="33">
        <f>IF(AND(AY$6&gt;='People_Inputs'!$H$12,AY$6&lt;='People_Inputs'!$I$12),1,0)</f>
        <v>1</v>
      </c>
      <c r="AZ31" s="33">
        <f>IF(AND(AZ$6&gt;='People_Inputs'!$H$12,AZ$6&lt;='People_Inputs'!$I$12),1,0)</f>
        <v>1</v>
      </c>
      <c r="BA31" s="33">
        <f>IF(AND(BA$6&gt;='People_Inputs'!$H$12,BA$6&lt;='People_Inputs'!$I$12),1,0)</f>
        <v>1</v>
      </c>
      <c r="BB31" s="33">
        <f>IF(AND(BB$6&gt;='People_Inputs'!$H$12,BB$6&lt;='People_Inputs'!$I$12),1,0)</f>
        <v>1</v>
      </c>
      <c r="BC31" s="33">
        <f>IF(AND(BC$6&gt;='People_Inputs'!$H$12,BC$6&lt;='People_Inputs'!$I$12),1,0)</f>
        <v>1</v>
      </c>
      <c r="BD31" s="33">
        <f>IF(AND(BD$6&gt;='People_Inputs'!$H$12,BD$6&lt;='People_Inputs'!$I$12),1,0)</f>
        <v>1</v>
      </c>
      <c r="BE31" s="33">
        <f>IF(AND(BE$6&gt;='People_Inputs'!$H$12,BE$6&lt;='People_Inputs'!$I$12),1,0)</f>
        <v>1</v>
      </c>
      <c r="BF31" s="33">
        <f>IF(AND(BF$6&gt;='People_Inputs'!$H$12,BF$6&lt;='People_Inputs'!$I$12),1,0)</f>
        <v>1</v>
      </c>
      <c r="BG31" s="33">
        <f>IF(AND(BG$6&gt;='People_Inputs'!$H$12,BG$6&lt;='People_Inputs'!$I$12),1,0)</f>
        <v>1</v>
      </c>
      <c r="BH31" s="33">
        <f>IF(AND(BH$6&gt;='People_Inputs'!$H$12,BH$6&lt;='People_Inputs'!$I$12),1,0)</f>
        <v>1</v>
      </c>
      <c r="BI31" s="33">
        <f>IF(AND(BI$6&gt;='People_Inputs'!$H$12,BI$6&lt;='People_Inputs'!$I$12),1,0)</f>
        <v>1</v>
      </c>
      <c r="BJ31" s="33">
        <f>IF(AND(BJ$6&gt;='People_Inputs'!$H$12,BJ$6&lt;='People_Inputs'!$I$12),1,0)</f>
        <v>1</v>
      </c>
      <c r="BK31" s="33">
        <f>IF(AND(BK$6&gt;='People_Inputs'!$H$12,BK$6&lt;='People_Inputs'!$I$12),1,0)</f>
        <v>1</v>
      </c>
      <c r="BL31" s="33">
        <f>IF(AND(BL$6&gt;='People_Inputs'!$H$12,BL$6&lt;='People_Inputs'!$I$12),1,0)</f>
        <v>1</v>
      </c>
      <c r="BM31" s="33">
        <f>IF(AND(BM$6&gt;='People_Inputs'!$H$12,BM$6&lt;='People_Inputs'!$I$12),1,0)</f>
        <v>1</v>
      </c>
      <c r="BN31" s="33">
        <f>IF(AND(BN$6&gt;='People_Inputs'!$H$12,BN$6&lt;='People_Inputs'!$I$12),1,0)</f>
        <v>1</v>
      </c>
      <c r="BO31" s="33">
        <f>IF(AND(BO$6&gt;='People_Inputs'!$H$12,BO$6&lt;='People_Inputs'!$I$12),1,0)</f>
        <v>1</v>
      </c>
    </row>
    <row r="32" ht="22" customHeight="1">
      <c r="A32" s="2" t="str">
        <v>P02.FTE</v>
      </c>
      <c r="B32" s="6" t="str">
        <v>P02 FTE</v>
      </c>
      <c r="C32" s="2" t="str">
        <v>FTE</v>
      </c>
      <c r="D32" s="2" t="str">
        <v>END</v>
      </c>
      <c r="E32" s="34">
        <f>BO32</f>
        <v>1</v>
      </c>
      <c r="F32" s="6" t="str">
        <v>CTO, founder, managing director; cost centre ENG at release</v>
      </c>
      <c r="G32" s="2"/>
      <c r="H32" s="33">
        <f>H31*'People_Inputs'!$J$12</f>
        <v>1</v>
      </c>
      <c r="I32" s="33">
        <f>I31*'People_Inputs'!$J$12</f>
        <v>1</v>
      </c>
      <c r="J32" s="33">
        <f>J31*'People_Inputs'!$J$12</f>
        <v>1</v>
      </c>
      <c r="K32" s="33">
        <f>K31*'People_Inputs'!$J$12</f>
        <v>1</v>
      </c>
      <c r="L32" s="33">
        <f>L31*'People_Inputs'!$J$12</f>
        <v>1</v>
      </c>
      <c r="M32" s="33">
        <f>M31*'People_Inputs'!$J$12</f>
        <v>1</v>
      </c>
      <c r="N32" s="33">
        <f>N31*'People_Inputs'!$J$12</f>
        <v>1</v>
      </c>
      <c r="O32" s="33">
        <f>O31*'People_Inputs'!$J$12</f>
        <v>1</v>
      </c>
      <c r="P32" s="33">
        <f>P31*'People_Inputs'!$J$12</f>
        <v>1</v>
      </c>
      <c r="Q32" s="33">
        <f>Q31*'People_Inputs'!$J$12</f>
        <v>1</v>
      </c>
      <c r="R32" s="33">
        <f>R31*'People_Inputs'!$J$12</f>
        <v>1</v>
      </c>
      <c r="S32" s="33">
        <f>S31*'People_Inputs'!$J$12</f>
        <v>1</v>
      </c>
      <c r="T32" s="33">
        <f>T31*'People_Inputs'!$J$12</f>
        <v>1</v>
      </c>
      <c r="U32" s="33">
        <f>U31*'People_Inputs'!$J$12</f>
        <v>1</v>
      </c>
      <c r="V32" s="33">
        <f>V31*'People_Inputs'!$J$12</f>
        <v>1</v>
      </c>
      <c r="W32" s="33">
        <f>W31*'People_Inputs'!$J$12</f>
        <v>1</v>
      </c>
      <c r="X32" s="33">
        <f>X31*'People_Inputs'!$J$12</f>
        <v>1</v>
      </c>
      <c r="Y32" s="33">
        <f>Y31*'People_Inputs'!$J$12</f>
        <v>1</v>
      </c>
      <c r="Z32" s="33">
        <f>Z31*'People_Inputs'!$J$12</f>
        <v>1</v>
      </c>
      <c r="AA32" s="33">
        <f>AA31*'People_Inputs'!$J$12</f>
        <v>1</v>
      </c>
      <c r="AB32" s="33">
        <f>AB31*'People_Inputs'!$J$12</f>
        <v>1</v>
      </c>
      <c r="AC32" s="33">
        <f>AC31*'People_Inputs'!$J$12</f>
        <v>1</v>
      </c>
      <c r="AD32" s="33">
        <f>AD31*'People_Inputs'!$J$12</f>
        <v>1</v>
      </c>
      <c r="AE32" s="33">
        <f>AE31*'People_Inputs'!$J$12</f>
        <v>1</v>
      </c>
      <c r="AF32" s="33">
        <f>AF31*'People_Inputs'!$J$12</f>
        <v>1</v>
      </c>
      <c r="AG32" s="33">
        <f>AG31*'People_Inputs'!$J$12</f>
        <v>1</v>
      </c>
      <c r="AH32" s="33">
        <f>AH31*'People_Inputs'!$J$12</f>
        <v>1</v>
      </c>
      <c r="AI32" s="33">
        <f>AI31*'People_Inputs'!$J$12</f>
        <v>1</v>
      </c>
      <c r="AJ32" s="33">
        <f>AJ31*'People_Inputs'!$J$12</f>
        <v>1</v>
      </c>
      <c r="AK32" s="33">
        <f>AK31*'People_Inputs'!$J$12</f>
        <v>1</v>
      </c>
      <c r="AL32" s="33">
        <f>AL31*'People_Inputs'!$J$12</f>
        <v>1</v>
      </c>
      <c r="AM32" s="33">
        <f>AM31*'People_Inputs'!$J$12</f>
        <v>1</v>
      </c>
      <c r="AN32" s="33">
        <f>AN31*'People_Inputs'!$J$12</f>
        <v>1</v>
      </c>
      <c r="AO32" s="33">
        <f>AO31*'People_Inputs'!$J$12</f>
        <v>1</v>
      </c>
      <c r="AP32" s="33">
        <f>AP31*'People_Inputs'!$J$12</f>
        <v>1</v>
      </c>
      <c r="AQ32" s="33">
        <f>AQ31*'People_Inputs'!$J$12</f>
        <v>1</v>
      </c>
      <c r="AR32" s="33">
        <f>AR31*'People_Inputs'!$J$12</f>
        <v>1</v>
      </c>
      <c r="AS32" s="33">
        <f>AS31*'People_Inputs'!$J$12</f>
        <v>1</v>
      </c>
      <c r="AT32" s="33">
        <f>AT31*'People_Inputs'!$J$12</f>
        <v>1</v>
      </c>
      <c r="AU32" s="33">
        <f>AU31*'People_Inputs'!$J$12</f>
        <v>1</v>
      </c>
      <c r="AV32" s="33">
        <f>AV31*'People_Inputs'!$J$12</f>
        <v>1</v>
      </c>
      <c r="AW32" s="33">
        <f>AW31*'People_Inputs'!$J$12</f>
        <v>1</v>
      </c>
      <c r="AX32" s="33">
        <f>AX31*'People_Inputs'!$J$12</f>
        <v>1</v>
      </c>
      <c r="AY32" s="33">
        <f>AY31*'People_Inputs'!$J$12</f>
        <v>1</v>
      </c>
      <c r="AZ32" s="33">
        <f>AZ31*'People_Inputs'!$J$12</f>
        <v>1</v>
      </c>
      <c r="BA32" s="33">
        <f>BA31*'People_Inputs'!$J$12</f>
        <v>1</v>
      </c>
      <c r="BB32" s="33">
        <f>BB31*'People_Inputs'!$J$12</f>
        <v>1</v>
      </c>
      <c r="BC32" s="33">
        <f>BC31*'People_Inputs'!$J$12</f>
        <v>1</v>
      </c>
      <c r="BD32" s="33">
        <f>BD31*'People_Inputs'!$J$12</f>
        <v>1</v>
      </c>
      <c r="BE32" s="33">
        <f>BE31*'People_Inputs'!$J$12</f>
        <v>1</v>
      </c>
      <c r="BF32" s="33">
        <f>BF31*'People_Inputs'!$J$12</f>
        <v>1</v>
      </c>
      <c r="BG32" s="33">
        <f>BG31*'People_Inputs'!$J$12</f>
        <v>1</v>
      </c>
      <c r="BH32" s="33">
        <f>BH31*'People_Inputs'!$J$12</f>
        <v>1</v>
      </c>
      <c r="BI32" s="33">
        <f>BI31*'People_Inputs'!$J$12</f>
        <v>1</v>
      </c>
      <c r="BJ32" s="33">
        <f>BJ31*'People_Inputs'!$J$12</f>
        <v>1</v>
      </c>
      <c r="BK32" s="33">
        <f>BK31*'People_Inputs'!$J$12</f>
        <v>1</v>
      </c>
      <c r="BL32" s="33">
        <f>BL31*'People_Inputs'!$J$12</f>
        <v>1</v>
      </c>
      <c r="BM32" s="33">
        <f>BM31*'People_Inputs'!$J$12</f>
        <v>1</v>
      </c>
      <c r="BN32" s="33">
        <f>BN31*'People_Inputs'!$J$12</f>
        <v>1</v>
      </c>
      <c r="BO32" s="33">
        <f>BO31*'People_Inputs'!$J$12</f>
        <v>1</v>
      </c>
    </row>
    <row r="33" ht="28" customHeight="1">
      <c r="A33" s="2" t="str">
        <v>P02.EMPLOYEE</v>
      </c>
      <c r="B33" s="6" t="str">
        <v>P02 employee with social insurance (1 = yes)</v>
      </c>
      <c r="C33" s="2" t="str">
        <v>count</v>
      </c>
      <c r="D33" s="2" t="str">
        <v>END</v>
      </c>
      <c r="E33" s="34">
        <f>BO33</f>
        <v>1</v>
      </c>
      <c r="F33" s="6" t="str">
        <v>CTO, founder, managing director; cost centre ENG at release</v>
      </c>
      <c r="G33" s="2"/>
      <c r="H33" s="33">
        <f>H31*IF(H$6&gt;='Person_Events'!$E$16,'Person_Events'!$L$16,'People_Inputs'!$N$12)</f>
        <v>0</v>
      </c>
      <c r="I33" s="33">
        <f>I31*IF(I$6&gt;='Person_Events'!$E$16,'Person_Events'!$L$16,'People_Inputs'!$N$12)</f>
        <v>0</v>
      </c>
      <c r="J33" s="33">
        <f>J31*IF(J$6&gt;='Person_Events'!$E$16,'Person_Events'!$L$16,'People_Inputs'!$N$12)</f>
        <v>0</v>
      </c>
      <c r="K33" s="33">
        <f>K31*IF(K$6&gt;='Person_Events'!$E$16,'Person_Events'!$L$16,'People_Inputs'!$N$12)</f>
        <v>0</v>
      </c>
      <c r="L33" s="33">
        <f>L31*IF(L$6&gt;='Person_Events'!$E$16,'Person_Events'!$L$16,'People_Inputs'!$N$12)</f>
        <v>0</v>
      </c>
      <c r="M33" s="33">
        <f>M31*IF(M$6&gt;='Person_Events'!$E$16,'Person_Events'!$L$16,'People_Inputs'!$N$12)</f>
        <v>0</v>
      </c>
      <c r="N33" s="33">
        <f>N31*IF(N$6&gt;='Person_Events'!$E$16,'Person_Events'!$L$16,'People_Inputs'!$N$12)</f>
        <v>0</v>
      </c>
      <c r="O33" s="33">
        <f>O31*IF(O$6&gt;='Person_Events'!$E$16,'Person_Events'!$L$16,'People_Inputs'!$N$12)</f>
        <v>0</v>
      </c>
      <c r="P33" s="33">
        <f>P31*IF(P$6&gt;='Person_Events'!$E$16,'Person_Events'!$L$16,'People_Inputs'!$N$12)</f>
        <v>0</v>
      </c>
      <c r="Q33" s="33">
        <f>Q31*IF(Q$6&gt;='Person_Events'!$E$16,'Person_Events'!$L$16,'People_Inputs'!$N$12)</f>
        <v>0</v>
      </c>
      <c r="R33" s="33">
        <f>R31*IF(R$6&gt;='Person_Events'!$E$16,'Person_Events'!$L$16,'People_Inputs'!$N$12)</f>
        <v>0</v>
      </c>
      <c r="S33" s="33">
        <f>S31*IF(S$6&gt;='Person_Events'!$E$16,'Person_Events'!$L$16,'People_Inputs'!$N$12)</f>
        <v>0</v>
      </c>
      <c r="T33" s="33">
        <f>T31*IF(T$6&gt;='Person_Events'!$E$16,'Person_Events'!$L$16,'People_Inputs'!$N$12)</f>
        <v>0</v>
      </c>
      <c r="U33" s="33">
        <f>U31*IF(U$6&gt;='Person_Events'!$E$16,'Person_Events'!$L$16,'People_Inputs'!$N$12)</f>
        <v>0</v>
      </c>
      <c r="V33" s="33">
        <f>V31*IF(V$6&gt;='Person_Events'!$E$16,'Person_Events'!$L$16,'People_Inputs'!$N$12)</f>
        <v>0</v>
      </c>
      <c r="W33" s="33">
        <f>W31*IF(W$6&gt;='Person_Events'!$E$16,'Person_Events'!$L$16,'People_Inputs'!$N$12)</f>
        <v>0</v>
      </c>
      <c r="X33" s="33">
        <f>X31*IF(X$6&gt;='Person_Events'!$E$16,'Person_Events'!$L$16,'People_Inputs'!$N$12)</f>
        <v>0</v>
      </c>
      <c r="Y33" s="33">
        <f>Y31*IF(Y$6&gt;='Person_Events'!$E$16,'Person_Events'!$L$16,'People_Inputs'!$N$12)</f>
        <v>0</v>
      </c>
      <c r="Z33" s="33">
        <f>Z31*IF(Z$6&gt;='Person_Events'!$E$16,'Person_Events'!$L$16,'People_Inputs'!$N$12)</f>
        <v>1</v>
      </c>
      <c r="AA33" s="33">
        <f>AA31*IF(AA$6&gt;='Person_Events'!$E$16,'Person_Events'!$L$16,'People_Inputs'!$N$12)</f>
        <v>1</v>
      </c>
      <c r="AB33" s="33">
        <f>AB31*IF(AB$6&gt;='Person_Events'!$E$16,'Person_Events'!$L$16,'People_Inputs'!$N$12)</f>
        <v>1</v>
      </c>
      <c r="AC33" s="33">
        <f>AC31*IF(AC$6&gt;='Person_Events'!$E$16,'Person_Events'!$L$16,'People_Inputs'!$N$12)</f>
        <v>1</v>
      </c>
      <c r="AD33" s="33">
        <f>AD31*IF(AD$6&gt;='Person_Events'!$E$16,'Person_Events'!$L$16,'People_Inputs'!$N$12)</f>
        <v>1</v>
      </c>
      <c r="AE33" s="33">
        <f>AE31*IF(AE$6&gt;='Person_Events'!$E$16,'Person_Events'!$L$16,'People_Inputs'!$N$12)</f>
        <v>1</v>
      </c>
      <c r="AF33" s="33">
        <f>AF31*IF(AF$6&gt;='Person_Events'!$E$16,'Person_Events'!$L$16,'People_Inputs'!$N$12)</f>
        <v>1</v>
      </c>
      <c r="AG33" s="33">
        <f>AG31*IF(AG$6&gt;='Person_Events'!$E$16,'Person_Events'!$L$16,'People_Inputs'!$N$12)</f>
        <v>1</v>
      </c>
      <c r="AH33" s="33">
        <f>AH31*IF(AH$6&gt;='Person_Events'!$E$16,'Person_Events'!$L$16,'People_Inputs'!$N$12)</f>
        <v>1</v>
      </c>
      <c r="AI33" s="33">
        <f>AI31*IF(AI$6&gt;='Person_Events'!$E$16,'Person_Events'!$L$16,'People_Inputs'!$N$12)</f>
        <v>1</v>
      </c>
      <c r="AJ33" s="33">
        <f>AJ31*IF(AJ$6&gt;='Person_Events'!$E$16,'Person_Events'!$L$16,'People_Inputs'!$N$12)</f>
        <v>1</v>
      </c>
      <c r="AK33" s="33">
        <f>AK31*IF(AK$6&gt;='Person_Events'!$E$16,'Person_Events'!$L$16,'People_Inputs'!$N$12)</f>
        <v>1</v>
      </c>
      <c r="AL33" s="33">
        <f>AL31*IF(AL$6&gt;='Person_Events'!$E$16,'Person_Events'!$L$16,'People_Inputs'!$N$12)</f>
        <v>1</v>
      </c>
      <c r="AM33" s="33">
        <f>AM31*IF(AM$6&gt;='Person_Events'!$E$16,'Person_Events'!$L$16,'People_Inputs'!$N$12)</f>
        <v>1</v>
      </c>
      <c r="AN33" s="33">
        <f>AN31*IF(AN$6&gt;='Person_Events'!$E$16,'Person_Events'!$L$16,'People_Inputs'!$N$12)</f>
        <v>1</v>
      </c>
      <c r="AO33" s="33">
        <f>AO31*IF(AO$6&gt;='Person_Events'!$E$16,'Person_Events'!$L$16,'People_Inputs'!$N$12)</f>
        <v>1</v>
      </c>
      <c r="AP33" s="33">
        <f>AP31*IF(AP$6&gt;='Person_Events'!$E$16,'Person_Events'!$L$16,'People_Inputs'!$N$12)</f>
        <v>1</v>
      </c>
      <c r="AQ33" s="33">
        <f>AQ31*IF(AQ$6&gt;='Person_Events'!$E$16,'Person_Events'!$L$16,'People_Inputs'!$N$12)</f>
        <v>1</v>
      </c>
      <c r="AR33" s="33">
        <f>AR31*IF(AR$6&gt;='Person_Events'!$E$16,'Person_Events'!$L$16,'People_Inputs'!$N$12)</f>
        <v>1</v>
      </c>
      <c r="AS33" s="33">
        <f>AS31*IF(AS$6&gt;='Person_Events'!$E$16,'Person_Events'!$L$16,'People_Inputs'!$N$12)</f>
        <v>1</v>
      </c>
      <c r="AT33" s="33">
        <f>AT31*IF(AT$6&gt;='Person_Events'!$E$16,'Person_Events'!$L$16,'People_Inputs'!$N$12)</f>
        <v>1</v>
      </c>
      <c r="AU33" s="33">
        <f>AU31*IF(AU$6&gt;='Person_Events'!$E$16,'Person_Events'!$L$16,'People_Inputs'!$N$12)</f>
        <v>1</v>
      </c>
      <c r="AV33" s="33">
        <f>AV31*IF(AV$6&gt;='Person_Events'!$E$16,'Person_Events'!$L$16,'People_Inputs'!$N$12)</f>
        <v>1</v>
      </c>
      <c r="AW33" s="33">
        <f>AW31*IF(AW$6&gt;='Person_Events'!$E$16,'Person_Events'!$L$16,'People_Inputs'!$N$12)</f>
        <v>1</v>
      </c>
      <c r="AX33" s="33">
        <f>AX31*IF(AX$6&gt;='Person_Events'!$E$16,'Person_Events'!$L$16,'People_Inputs'!$N$12)</f>
        <v>1</v>
      </c>
      <c r="AY33" s="33">
        <f>AY31*IF(AY$6&gt;='Person_Events'!$E$16,'Person_Events'!$L$16,'People_Inputs'!$N$12)</f>
        <v>1</v>
      </c>
      <c r="AZ33" s="33">
        <f>AZ31*IF(AZ$6&gt;='Person_Events'!$E$16,'Person_Events'!$L$16,'People_Inputs'!$N$12)</f>
        <v>1</v>
      </c>
      <c r="BA33" s="33">
        <f>BA31*IF(BA$6&gt;='Person_Events'!$E$16,'Person_Events'!$L$16,'People_Inputs'!$N$12)</f>
        <v>1</v>
      </c>
      <c r="BB33" s="33">
        <f>BB31*IF(BB$6&gt;='Person_Events'!$E$16,'Person_Events'!$L$16,'People_Inputs'!$N$12)</f>
        <v>1</v>
      </c>
      <c r="BC33" s="33">
        <f>BC31*IF(BC$6&gt;='Person_Events'!$E$16,'Person_Events'!$L$16,'People_Inputs'!$N$12)</f>
        <v>1</v>
      </c>
      <c r="BD33" s="33">
        <f>BD31*IF(BD$6&gt;='Person_Events'!$E$16,'Person_Events'!$L$16,'People_Inputs'!$N$12)</f>
        <v>1</v>
      </c>
      <c r="BE33" s="33">
        <f>BE31*IF(BE$6&gt;='Person_Events'!$E$16,'Person_Events'!$L$16,'People_Inputs'!$N$12)</f>
        <v>1</v>
      </c>
      <c r="BF33" s="33">
        <f>BF31*IF(BF$6&gt;='Person_Events'!$E$16,'Person_Events'!$L$16,'People_Inputs'!$N$12)</f>
        <v>1</v>
      </c>
      <c r="BG33" s="33">
        <f>BG31*IF(BG$6&gt;='Person_Events'!$E$16,'Person_Events'!$L$16,'People_Inputs'!$N$12)</f>
        <v>1</v>
      </c>
      <c r="BH33" s="33">
        <f>BH31*IF(BH$6&gt;='Person_Events'!$E$16,'Person_Events'!$L$16,'People_Inputs'!$N$12)</f>
        <v>1</v>
      </c>
      <c r="BI33" s="33">
        <f>BI31*IF(BI$6&gt;='Person_Events'!$E$16,'Person_Events'!$L$16,'People_Inputs'!$N$12)</f>
        <v>1</v>
      </c>
      <c r="BJ33" s="33">
        <f>BJ31*IF(BJ$6&gt;='Person_Events'!$E$16,'Person_Events'!$L$16,'People_Inputs'!$N$12)</f>
        <v>1</v>
      </c>
      <c r="BK33" s="33">
        <f>BK31*IF(BK$6&gt;='Person_Events'!$E$16,'Person_Events'!$L$16,'People_Inputs'!$N$12)</f>
        <v>1</v>
      </c>
      <c r="BL33" s="33">
        <f>BL31*IF(BL$6&gt;='Person_Events'!$E$16,'Person_Events'!$L$16,'People_Inputs'!$N$12)</f>
        <v>1</v>
      </c>
      <c r="BM33" s="33">
        <f>BM31*IF(BM$6&gt;='Person_Events'!$E$16,'Person_Events'!$L$16,'People_Inputs'!$N$12)</f>
        <v>1</v>
      </c>
      <c r="BN33" s="33">
        <f>BN31*IF(BN$6&gt;='Person_Events'!$E$16,'Person_Events'!$L$16,'People_Inputs'!$N$12)</f>
        <v>1</v>
      </c>
      <c r="BO33" s="33">
        <f>BO31*IF(BO$6&gt;='Person_Events'!$E$16,'Person_Events'!$L$16,'People_Inputs'!$N$12)</f>
        <v>1</v>
      </c>
    </row>
    <row r="34" ht="22" customHeight="1">
      <c r="A34" s="2" t="str">
        <v>P02.ANNUAL</v>
      </c>
      <c r="B34" s="6" t="str">
        <v>P02 annual salary at 1.0 FTE, indexed</v>
      </c>
      <c r="C34" s="2" t="str">
        <v>EUR</v>
      </c>
      <c r="D34" s="2" t="str">
        <v>END</v>
      </c>
      <c r="E34" s="36">
        <f>BO34</f>
        <v>136583.92514939056</v>
      </c>
      <c r="F34" s="6" t="str">
        <v>CTO, founder, managing director; cost centre ENG at release</v>
      </c>
      <c r="G34" s="2"/>
      <c r="H34" s="35">
        <f>IF(H$6&gt;='Person_Events'!$E$15,'Person_Events'!$L$15,IF(H$6&gt;='Person_Events'!$E$14,'Person_Events'!$L$14,'People_Inputs'!$K$12))*(1+'People_Inputs'!$L$12)^(H$8-'Inputs'!$E$29)</f>
        <v>65204.99999999999</v>
      </c>
      <c r="I34" s="35">
        <f>IF(I$6&gt;='Person_Events'!$E$15,'Person_Events'!$L$15,IF(I$6&gt;='Person_Events'!$E$14,'Person_Events'!$L$14,'People_Inputs'!$K$12))*(1+'People_Inputs'!$L$12)^(I$8-'Inputs'!$E$29)</f>
        <v>65204.99999999999</v>
      </c>
      <c r="J34" s="35">
        <f>IF(J$6&gt;='Person_Events'!$E$15,'Person_Events'!$L$15,IF(J$6&gt;='Person_Events'!$E$14,'Person_Events'!$L$14,'People_Inputs'!$K$12))*(1+'People_Inputs'!$L$12)^(J$8-'Inputs'!$E$29)</f>
        <v>65204.99999999999</v>
      </c>
      <c r="K34" s="35">
        <f>IF(K$6&gt;='Person_Events'!$E$15,'Person_Events'!$L$15,IF(K$6&gt;='Person_Events'!$E$14,'Person_Events'!$L$14,'People_Inputs'!$K$12))*(1+'People_Inputs'!$L$12)^(K$8-'Inputs'!$E$29)</f>
        <v>65204.99999999999</v>
      </c>
      <c r="L34" s="35">
        <f>IF(L$6&gt;='Person_Events'!$E$15,'Person_Events'!$L$15,IF(L$6&gt;='Person_Events'!$E$14,'Person_Events'!$L$14,'People_Inputs'!$K$12))*(1+'People_Inputs'!$L$12)^(L$8-'Inputs'!$E$29)</f>
        <v>65204.99999999999</v>
      </c>
      <c r="M34" s="35">
        <f>IF(M$6&gt;='Person_Events'!$E$15,'Person_Events'!$L$15,IF(M$6&gt;='Person_Events'!$E$14,'Person_Events'!$L$14,'People_Inputs'!$K$12))*(1+'People_Inputs'!$L$12)^(M$8-'Inputs'!$E$29)</f>
        <v>65204.99999999999</v>
      </c>
      <c r="N34" s="35">
        <f>IF(N$6&gt;='Person_Events'!$E$15,'Person_Events'!$L$15,IF(N$6&gt;='Person_Events'!$E$14,'Person_Events'!$L$14,'People_Inputs'!$K$12))*(1+'People_Inputs'!$L$12)^(N$8-'Inputs'!$E$29)</f>
        <v>65204.99999999999</v>
      </c>
      <c r="O34" s="35">
        <f>IF(O$6&gt;='Person_Events'!$E$15,'Person_Events'!$L$15,IF(O$6&gt;='Person_Events'!$E$14,'Person_Events'!$L$14,'People_Inputs'!$K$12))*(1+'People_Inputs'!$L$12)^(O$8-'Inputs'!$E$29)</f>
        <v>87975.0</v>
      </c>
      <c r="P34" s="35">
        <f>IF(P$6&gt;='Person_Events'!$E$15,'Person_Events'!$L$15,IF(P$6&gt;='Person_Events'!$E$14,'Person_Events'!$L$14,'People_Inputs'!$K$12))*(1+'People_Inputs'!$L$12)^(P$8-'Inputs'!$E$29)</f>
        <v>87975.0</v>
      </c>
      <c r="Q34" s="35">
        <f>IF(Q$6&gt;='Person_Events'!$E$15,'Person_Events'!$L$15,IF(Q$6&gt;='Person_Events'!$E$14,'Person_Events'!$L$14,'People_Inputs'!$K$12))*(1+'People_Inputs'!$L$12)^(Q$8-'Inputs'!$E$29)</f>
        <v>87975.0</v>
      </c>
      <c r="R34" s="35">
        <f>IF(R$6&gt;='Person_Events'!$E$15,'Person_Events'!$L$15,IF(R$6&gt;='Person_Events'!$E$14,'Person_Events'!$L$14,'People_Inputs'!$K$12))*(1+'People_Inputs'!$L$12)^(R$8-'Inputs'!$E$29)</f>
        <v>87975.0</v>
      </c>
      <c r="S34" s="35">
        <f>IF(S$6&gt;='Person_Events'!$E$15,'Person_Events'!$L$15,IF(S$6&gt;='Person_Events'!$E$14,'Person_Events'!$L$14,'People_Inputs'!$K$12))*(1+'People_Inputs'!$L$12)^(S$8-'Inputs'!$E$29)</f>
        <v>87975.0</v>
      </c>
      <c r="T34" s="35">
        <f>IF(T$6&gt;='Person_Events'!$E$15,'Person_Events'!$L$15,IF(T$6&gt;='Person_Events'!$E$14,'Person_Events'!$L$14,'People_Inputs'!$K$12))*(1+'People_Inputs'!$L$12)^(T$8-'Inputs'!$E$29)</f>
        <v>91054.12499999999</v>
      </c>
      <c r="U34" s="35">
        <f>IF(U$6&gt;='Person_Events'!$E$15,'Person_Events'!$L$15,IF(U$6&gt;='Person_Events'!$E$14,'Person_Events'!$L$14,'People_Inputs'!$K$12))*(1+'People_Inputs'!$L$12)^(U$8-'Inputs'!$E$29)</f>
        <v>91054.12499999999</v>
      </c>
      <c r="V34" s="35">
        <f>IF(V$6&gt;='Person_Events'!$E$15,'Person_Events'!$L$15,IF(V$6&gt;='Person_Events'!$E$14,'Person_Events'!$L$14,'People_Inputs'!$K$12))*(1+'People_Inputs'!$L$12)^(V$8-'Inputs'!$E$29)</f>
        <v>91054.12499999999</v>
      </c>
      <c r="W34" s="35">
        <f>IF(W$6&gt;='Person_Events'!$E$15,'Person_Events'!$L$15,IF(W$6&gt;='Person_Events'!$E$14,'Person_Events'!$L$14,'People_Inputs'!$K$12))*(1+'People_Inputs'!$L$12)^(W$8-'Inputs'!$E$29)</f>
        <v>91054.12499999999</v>
      </c>
      <c r="X34" s="35">
        <f>IF(X$6&gt;='Person_Events'!$E$15,'Person_Events'!$L$15,IF(X$6&gt;='Person_Events'!$E$14,'Person_Events'!$L$14,'People_Inputs'!$K$12))*(1+'People_Inputs'!$L$12)^(X$8-'Inputs'!$E$29)</f>
        <v>91054.12499999999</v>
      </c>
      <c r="Y34" s="35">
        <f>IF(Y$6&gt;='Person_Events'!$E$15,'Person_Events'!$L$15,IF(Y$6&gt;='Person_Events'!$E$14,'Person_Events'!$L$14,'People_Inputs'!$K$12))*(1+'People_Inputs'!$L$12)^(Y$8-'Inputs'!$E$29)</f>
        <v>91054.12499999999</v>
      </c>
      <c r="Z34" s="35">
        <f>IF(Z$6&gt;='Person_Events'!$E$15,'Person_Events'!$L$15,IF(Z$6&gt;='Person_Events'!$E$14,'Person_Events'!$L$14,'People_Inputs'!$K$12))*(1+'People_Inputs'!$L$12)^(Z$8-'Inputs'!$E$29)</f>
        <v>123190.87499999999</v>
      </c>
      <c r="AA34" s="35">
        <f>IF(AA$6&gt;='Person_Events'!$E$15,'Person_Events'!$L$15,IF(AA$6&gt;='Person_Events'!$E$14,'Person_Events'!$L$14,'People_Inputs'!$K$12))*(1+'People_Inputs'!$L$12)^(AA$8-'Inputs'!$E$29)</f>
        <v>123190.87499999999</v>
      </c>
      <c r="AB34" s="35">
        <f>IF(AB$6&gt;='Person_Events'!$E$15,'Person_Events'!$L$15,IF(AB$6&gt;='Person_Events'!$E$14,'Person_Events'!$L$14,'People_Inputs'!$K$12))*(1+'People_Inputs'!$L$12)^(AB$8-'Inputs'!$E$29)</f>
        <v>123190.87499999999</v>
      </c>
      <c r="AC34" s="35">
        <f>IF(AC$6&gt;='Person_Events'!$E$15,'Person_Events'!$L$15,IF(AC$6&gt;='Person_Events'!$E$14,'Person_Events'!$L$14,'People_Inputs'!$K$12))*(1+'People_Inputs'!$L$12)^(AC$8-'Inputs'!$E$29)</f>
        <v>123190.87499999999</v>
      </c>
      <c r="AD34" s="35">
        <f>IF(AD$6&gt;='Person_Events'!$E$15,'Person_Events'!$L$15,IF(AD$6&gt;='Person_Events'!$E$14,'Person_Events'!$L$14,'People_Inputs'!$K$12))*(1+'People_Inputs'!$L$12)^(AD$8-'Inputs'!$E$29)</f>
        <v>123190.87499999999</v>
      </c>
      <c r="AE34" s="35">
        <f>IF(AE$6&gt;='Person_Events'!$E$15,'Person_Events'!$L$15,IF(AE$6&gt;='Person_Events'!$E$14,'Person_Events'!$L$14,'People_Inputs'!$K$12))*(1+'People_Inputs'!$L$12)^(AE$8-'Inputs'!$E$29)</f>
        <v>123190.87499999999</v>
      </c>
      <c r="AF34" s="35">
        <f>IF(AF$6&gt;='Person_Events'!$E$15,'Person_Events'!$L$15,IF(AF$6&gt;='Person_Events'!$E$14,'Person_Events'!$L$14,'People_Inputs'!$K$12))*(1+'People_Inputs'!$L$12)^(AF$8-'Inputs'!$E$29)</f>
        <v>127502.55562499996</v>
      </c>
      <c r="AG34" s="35">
        <f>IF(AG$6&gt;='Person_Events'!$E$15,'Person_Events'!$L$15,IF(AG$6&gt;='Person_Events'!$E$14,'Person_Events'!$L$14,'People_Inputs'!$K$12))*(1+'People_Inputs'!$L$12)^(AG$8-'Inputs'!$E$29)</f>
        <v>127502.55562499996</v>
      </c>
      <c r="AH34" s="35">
        <f>IF(AH$6&gt;='Person_Events'!$E$15,'Person_Events'!$L$15,IF(AH$6&gt;='Person_Events'!$E$14,'Person_Events'!$L$14,'People_Inputs'!$K$12))*(1+'People_Inputs'!$L$12)^(AH$8-'Inputs'!$E$29)</f>
        <v>127502.55562499996</v>
      </c>
      <c r="AI34" s="35">
        <f>IF(AI$6&gt;='Person_Events'!$E$15,'Person_Events'!$L$15,IF(AI$6&gt;='Person_Events'!$E$14,'Person_Events'!$L$14,'People_Inputs'!$K$12))*(1+'People_Inputs'!$L$12)^(AI$8-'Inputs'!$E$29)</f>
        <v>127502.55562499996</v>
      </c>
      <c r="AJ34" s="35">
        <f>IF(AJ$6&gt;='Person_Events'!$E$15,'Person_Events'!$L$15,IF(AJ$6&gt;='Person_Events'!$E$14,'Person_Events'!$L$14,'People_Inputs'!$K$12))*(1+'People_Inputs'!$L$12)^(AJ$8-'Inputs'!$E$29)</f>
        <v>127502.55562499996</v>
      </c>
      <c r="AK34" s="35">
        <f>IF(AK$6&gt;='Person_Events'!$E$15,'Person_Events'!$L$15,IF(AK$6&gt;='Person_Events'!$E$14,'Person_Events'!$L$14,'People_Inputs'!$K$12))*(1+'People_Inputs'!$L$12)^(AK$8-'Inputs'!$E$29)</f>
        <v>127502.55562499996</v>
      </c>
      <c r="AL34" s="35">
        <f>IF(AL$6&gt;='Person_Events'!$E$15,'Person_Events'!$L$15,IF(AL$6&gt;='Person_Events'!$E$14,'Person_Events'!$L$14,'People_Inputs'!$K$12))*(1+'People_Inputs'!$L$12)^(AL$8-'Inputs'!$E$29)</f>
        <v>127502.55562499996</v>
      </c>
      <c r="AM34" s="35">
        <f>IF(AM$6&gt;='Person_Events'!$E$15,'Person_Events'!$L$15,IF(AM$6&gt;='Person_Events'!$E$14,'Person_Events'!$L$14,'People_Inputs'!$K$12))*(1+'People_Inputs'!$L$12)^(AM$8-'Inputs'!$E$29)</f>
        <v>127502.55562499996</v>
      </c>
      <c r="AN34" s="35">
        <f>IF(AN$6&gt;='Person_Events'!$E$15,'Person_Events'!$L$15,IF(AN$6&gt;='Person_Events'!$E$14,'Person_Events'!$L$14,'People_Inputs'!$K$12))*(1+'People_Inputs'!$L$12)^(AN$8-'Inputs'!$E$29)</f>
        <v>127502.55562499996</v>
      </c>
      <c r="AO34" s="35">
        <f>IF(AO$6&gt;='Person_Events'!$E$15,'Person_Events'!$L$15,IF(AO$6&gt;='Person_Events'!$E$14,'Person_Events'!$L$14,'People_Inputs'!$K$12))*(1+'People_Inputs'!$L$12)^(AO$8-'Inputs'!$E$29)</f>
        <v>127502.55562499996</v>
      </c>
      <c r="AP34" s="35">
        <f>IF(AP$6&gt;='Person_Events'!$E$15,'Person_Events'!$L$15,IF(AP$6&gt;='Person_Events'!$E$14,'Person_Events'!$L$14,'People_Inputs'!$K$12))*(1+'People_Inputs'!$L$12)^(AP$8-'Inputs'!$E$29)</f>
        <v>127502.55562499996</v>
      </c>
      <c r="AQ34" s="35">
        <f>IF(AQ$6&gt;='Person_Events'!$E$15,'Person_Events'!$L$15,IF(AQ$6&gt;='Person_Events'!$E$14,'Person_Events'!$L$14,'People_Inputs'!$K$12))*(1+'People_Inputs'!$L$12)^(AQ$8-'Inputs'!$E$29)</f>
        <v>127502.55562499996</v>
      </c>
      <c r="AR34" s="35">
        <f>IF(AR$6&gt;='Person_Events'!$E$15,'Person_Events'!$L$15,IF(AR$6&gt;='Person_Events'!$E$14,'Person_Events'!$L$14,'People_Inputs'!$K$12))*(1+'People_Inputs'!$L$12)^(AR$8-'Inputs'!$E$29)</f>
        <v>131965.14507187495</v>
      </c>
      <c r="AS34" s="35">
        <f>IF(AS$6&gt;='Person_Events'!$E$15,'Person_Events'!$L$15,IF(AS$6&gt;='Person_Events'!$E$14,'Person_Events'!$L$14,'People_Inputs'!$K$12))*(1+'People_Inputs'!$L$12)^(AS$8-'Inputs'!$E$29)</f>
        <v>131965.14507187495</v>
      </c>
      <c r="AT34" s="35">
        <f>IF(AT$6&gt;='Person_Events'!$E$15,'Person_Events'!$L$15,IF(AT$6&gt;='Person_Events'!$E$14,'Person_Events'!$L$14,'People_Inputs'!$K$12))*(1+'People_Inputs'!$L$12)^(AT$8-'Inputs'!$E$29)</f>
        <v>131965.14507187495</v>
      </c>
      <c r="AU34" s="35">
        <f>IF(AU$6&gt;='Person_Events'!$E$15,'Person_Events'!$L$15,IF(AU$6&gt;='Person_Events'!$E$14,'Person_Events'!$L$14,'People_Inputs'!$K$12))*(1+'People_Inputs'!$L$12)^(AU$8-'Inputs'!$E$29)</f>
        <v>131965.14507187495</v>
      </c>
      <c r="AV34" s="35">
        <f>IF(AV$6&gt;='Person_Events'!$E$15,'Person_Events'!$L$15,IF(AV$6&gt;='Person_Events'!$E$14,'Person_Events'!$L$14,'People_Inputs'!$K$12))*(1+'People_Inputs'!$L$12)^(AV$8-'Inputs'!$E$29)</f>
        <v>131965.14507187495</v>
      </c>
      <c r="AW34" s="35">
        <f>IF(AW$6&gt;='Person_Events'!$E$15,'Person_Events'!$L$15,IF(AW$6&gt;='Person_Events'!$E$14,'Person_Events'!$L$14,'People_Inputs'!$K$12))*(1+'People_Inputs'!$L$12)^(AW$8-'Inputs'!$E$29)</f>
        <v>131965.14507187495</v>
      </c>
      <c r="AX34" s="35">
        <f>IF(AX$6&gt;='Person_Events'!$E$15,'Person_Events'!$L$15,IF(AX$6&gt;='Person_Events'!$E$14,'Person_Events'!$L$14,'People_Inputs'!$K$12))*(1+'People_Inputs'!$L$12)^(AX$8-'Inputs'!$E$29)</f>
        <v>131965.14507187495</v>
      </c>
      <c r="AY34" s="35">
        <f>IF(AY$6&gt;='Person_Events'!$E$15,'Person_Events'!$L$15,IF(AY$6&gt;='Person_Events'!$E$14,'Person_Events'!$L$14,'People_Inputs'!$K$12))*(1+'People_Inputs'!$L$12)^(AY$8-'Inputs'!$E$29)</f>
        <v>131965.14507187495</v>
      </c>
      <c r="AZ34" s="35">
        <f>IF(AZ$6&gt;='Person_Events'!$E$15,'Person_Events'!$L$15,IF(AZ$6&gt;='Person_Events'!$E$14,'Person_Events'!$L$14,'People_Inputs'!$K$12))*(1+'People_Inputs'!$L$12)^(AZ$8-'Inputs'!$E$29)</f>
        <v>131965.14507187495</v>
      </c>
      <c r="BA34" s="35">
        <f>IF(BA$6&gt;='Person_Events'!$E$15,'Person_Events'!$L$15,IF(BA$6&gt;='Person_Events'!$E$14,'Person_Events'!$L$14,'People_Inputs'!$K$12))*(1+'People_Inputs'!$L$12)^(BA$8-'Inputs'!$E$29)</f>
        <v>131965.14507187495</v>
      </c>
      <c r="BB34" s="35">
        <f>IF(BB$6&gt;='Person_Events'!$E$15,'Person_Events'!$L$15,IF(BB$6&gt;='Person_Events'!$E$14,'Person_Events'!$L$14,'People_Inputs'!$K$12))*(1+'People_Inputs'!$L$12)^(BB$8-'Inputs'!$E$29)</f>
        <v>131965.14507187495</v>
      </c>
      <c r="BC34" s="35">
        <f>IF(BC$6&gt;='Person_Events'!$E$15,'Person_Events'!$L$15,IF(BC$6&gt;='Person_Events'!$E$14,'Person_Events'!$L$14,'People_Inputs'!$K$12))*(1+'People_Inputs'!$L$12)^(BC$8-'Inputs'!$E$29)</f>
        <v>131965.14507187495</v>
      </c>
      <c r="BD34" s="35">
        <f>IF(BD$6&gt;='Person_Events'!$E$15,'Person_Events'!$L$15,IF(BD$6&gt;='Person_Events'!$E$14,'Person_Events'!$L$14,'People_Inputs'!$K$12))*(1+'People_Inputs'!$L$12)^(BD$8-'Inputs'!$E$29)</f>
        <v>136583.92514939056</v>
      </c>
      <c r="BE34" s="35">
        <f>IF(BE$6&gt;='Person_Events'!$E$15,'Person_Events'!$L$15,IF(BE$6&gt;='Person_Events'!$E$14,'Person_Events'!$L$14,'People_Inputs'!$K$12))*(1+'People_Inputs'!$L$12)^(BE$8-'Inputs'!$E$29)</f>
        <v>136583.92514939056</v>
      </c>
      <c r="BF34" s="35">
        <f>IF(BF$6&gt;='Person_Events'!$E$15,'Person_Events'!$L$15,IF(BF$6&gt;='Person_Events'!$E$14,'Person_Events'!$L$14,'People_Inputs'!$K$12))*(1+'People_Inputs'!$L$12)^(BF$8-'Inputs'!$E$29)</f>
        <v>136583.92514939056</v>
      </c>
      <c r="BG34" s="35">
        <f>IF(BG$6&gt;='Person_Events'!$E$15,'Person_Events'!$L$15,IF(BG$6&gt;='Person_Events'!$E$14,'Person_Events'!$L$14,'People_Inputs'!$K$12))*(1+'People_Inputs'!$L$12)^(BG$8-'Inputs'!$E$29)</f>
        <v>136583.92514939056</v>
      </c>
      <c r="BH34" s="35">
        <f>IF(BH$6&gt;='Person_Events'!$E$15,'Person_Events'!$L$15,IF(BH$6&gt;='Person_Events'!$E$14,'Person_Events'!$L$14,'People_Inputs'!$K$12))*(1+'People_Inputs'!$L$12)^(BH$8-'Inputs'!$E$29)</f>
        <v>136583.92514939056</v>
      </c>
      <c r="BI34" s="35">
        <f>IF(BI$6&gt;='Person_Events'!$E$15,'Person_Events'!$L$15,IF(BI$6&gt;='Person_Events'!$E$14,'Person_Events'!$L$14,'People_Inputs'!$K$12))*(1+'People_Inputs'!$L$12)^(BI$8-'Inputs'!$E$29)</f>
        <v>136583.92514939056</v>
      </c>
      <c r="BJ34" s="35">
        <f>IF(BJ$6&gt;='Person_Events'!$E$15,'Person_Events'!$L$15,IF(BJ$6&gt;='Person_Events'!$E$14,'Person_Events'!$L$14,'People_Inputs'!$K$12))*(1+'People_Inputs'!$L$12)^(BJ$8-'Inputs'!$E$29)</f>
        <v>136583.92514939056</v>
      </c>
      <c r="BK34" s="35">
        <f>IF(BK$6&gt;='Person_Events'!$E$15,'Person_Events'!$L$15,IF(BK$6&gt;='Person_Events'!$E$14,'Person_Events'!$L$14,'People_Inputs'!$K$12))*(1+'People_Inputs'!$L$12)^(BK$8-'Inputs'!$E$29)</f>
        <v>136583.92514939056</v>
      </c>
      <c r="BL34" s="35">
        <f>IF(BL$6&gt;='Person_Events'!$E$15,'Person_Events'!$L$15,IF(BL$6&gt;='Person_Events'!$E$14,'Person_Events'!$L$14,'People_Inputs'!$K$12))*(1+'People_Inputs'!$L$12)^(BL$8-'Inputs'!$E$29)</f>
        <v>136583.92514939056</v>
      </c>
      <c r="BM34" s="35">
        <f>IF(BM$6&gt;='Person_Events'!$E$15,'Person_Events'!$L$15,IF(BM$6&gt;='Person_Events'!$E$14,'Person_Events'!$L$14,'People_Inputs'!$K$12))*(1+'People_Inputs'!$L$12)^(BM$8-'Inputs'!$E$29)</f>
        <v>136583.92514939056</v>
      </c>
      <c r="BN34" s="35">
        <f>IF(BN$6&gt;='Person_Events'!$E$15,'Person_Events'!$L$15,IF(BN$6&gt;='Person_Events'!$E$14,'Person_Events'!$L$14,'People_Inputs'!$K$12))*(1+'People_Inputs'!$L$12)^(BN$8-'Inputs'!$E$29)</f>
        <v>136583.92514939056</v>
      </c>
      <c r="BO34" s="35">
        <f>IF(BO$6&gt;='Person_Events'!$E$15,'Person_Events'!$L$15,IF(BO$6&gt;='Person_Events'!$E$14,'Person_Events'!$L$14,'People_Inputs'!$K$12))*(1+'People_Inputs'!$L$12)^(BO$8-'Inputs'!$E$29)</f>
        <v>136583.92514939056</v>
      </c>
    </row>
    <row r="35" ht="22" customHeight="1">
      <c r="A35" s="2" t="str">
        <v>P02.SALARY</v>
      </c>
      <c r="B35" s="6" t="str">
        <v>P02 gross salary</v>
      </c>
      <c r="C35" s="2" t="str">
        <v>EUR</v>
      </c>
      <c r="D35" s="2" t="str">
        <v>SUM</v>
      </c>
      <c r="E35" s="36">
        <f>SUM(H35:BO35)</f>
        <v>577866.6258462655</v>
      </c>
      <c r="F35" s="6" t="str">
        <v>CTO, founder, managing director; cost centre ENG at release</v>
      </c>
      <c r="G35" s="2"/>
      <c r="H35" s="36">
        <f>H34*H32/12</f>
        <v>5433.749999999999</v>
      </c>
      <c r="I35" s="36">
        <f>I34*I32/12</f>
        <v>5433.749999999999</v>
      </c>
      <c r="J35" s="36">
        <f>J34*J32/12</f>
        <v>5433.749999999999</v>
      </c>
      <c r="K35" s="36">
        <f>K34*K32/12</f>
        <v>5433.749999999999</v>
      </c>
      <c r="L35" s="36">
        <f>L34*L32/12</f>
        <v>5433.749999999999</v>
      </c>
      <c r="M35" s="36">
        <f>M34*M32/12</f>
        <v>5433.749999999999</v>
      </c>
      <c r="N35" s="36">
        <f>N34*N32/12</f>
        <v>5433.749999999999</v>
      </c>
      <c r="O35" s="36">
        <f>O34*O32/12</f>
        <v>7331.25</v>
      </c>
      <c r="P35" s="36">
        <f>P34*P32/12</f>
        <v>7331.25</v>
      </c>
      <c r="Q35" s="36">
        <f>Q34*Q32/12</f>
        <v>7331.25</v>
      </c>
      <c r="R35" s="36">
        <f>R34*R32/12</f>
        <v>7331.25</v>
      </c>
      <c r="S35" s="36">
        <f>S34*S32/12</f>
        <v>7331.25</v>
      </c>
      <c r="T35" s="36">
        <f>T34*T32/12</f>
        <v>7587.843749999999</v>
      </c>
      <c r="U35" s="36">
        <f>U34*U32/12</f>
        <v>7587.843749999999</v>
      </c>
      <c r="V35" s="36">
        <f>V34*V32/12</f>
        <v>7587.843749999999</v>
      </c>
      <c r="W35" s="36">
        <f>W34*W32/12</f>
        <v>7587.843749999999</v>
      </c>
      <c r="X35" s="36">
        <f>X34*X32/12</f>
        <v>7587.843749999999</v>
      </c>
      <c r="Y35" s="36">
        <f>Y34*Y32/12</f>
        <v>7587.843749999999</v>
      </c>
      <c r="Z35" s="36">
        <f>Z34*Z32/12</f>
        <v>10265.906249999998</v>
      </c>
      <c r="AA35" s="36">
        <f>AA34*AA32/12</f>
        <v>10265.906249999998</v>
      </c>
      <c r="AB35" s="36">
        <f>AB34*AB32/12</f>
        <v>10265.906249999998</v>
      </c>
      <c r="AC35" s="36">
        <f>AC34*AC32/12</f>
        <v>10265.906249999998</v>
      </c>
      <c r="AD35" s="36">
        <f>AD34*AD32/12</f>
        <v>10265.906249999998</v>
      </c>
      <c r="AE35" s="36">
        <f>AE34*AE32/12</f>
        <v>10265.906249999998</v>
      </c>
      <c r="AF35" s="36">
        <f>AF34*AF32/12</f>
        <v>10625.212968749996</v>
      </c>
      <c r="AG35" s="36">
        <f>AG34*AG32/12</f>
        <v>10625.212968749996</v>
      </c>
      <c r="AH35" s="36">
        <f>AH34*AH32/12</f>
        <v>10625.212968749996</v>
      </c>
      <c r="AI35" s="36">
        <f>AI34*AI32/12</f>
        <v>10625.212968749996</v>
      </c>
      <c r="AJ35" s="36">
        <f>AJ34*AJ32/12</f>
        <v>10625.212968749996</v>
      </c>
      <c r="AK35" s="36">
        <f>AK34*AK32/12</f>
        <v>10625.212968749996</v>
      </c>
      <c r="AL35" s="36">
        <f>AL34*AL32/12</f>
        <v>10625.212968749996</v>
      </c>
      <c r="AM35" s="36">
        <f>AM34*AM32/12</f>
        <v>10625.212968749996</v>
      </c>
      <c r="AN35" s="36">
        <f>AN34*AN32/12</f>
        <v>10625.212968749996</v>
      </c>
      <c r="AO35" s="36">
        <f>AO34*AO32/12</f>
        <v>10625.212968749996</v>
      </c>
      <c r="AP35" s="36">
        <f>AP34*AP32/12</f>
        <v>10625.212968749996</v>
      </c>
      <c r="AQ35" s="36">
        <f>AQ34*AQ32/12</f>
        <v>10625.212968749996</v>
      </c>
      <c r="AR35" s="36">
        <f>AR34*AR32/12</f>
        <v>10997.095422656246</v>
      </c>
      <c r="AS35" s="36">
        <f>AS34*AS32/12</f>
        <v>10997.095422656246</v>
      </c>
      <c r="AT35" s="36">
        <f>AT34*AT32/12</f>
        <v>10997.095422656246</v>
      </c>
      <c r="AU35" s="36">
        <f>AU34*AU32/12</f>
        <v>10997.095422656246</v>
      </c>
      <c r="AV35" s="36">
        <f>AV34*AV32/12</f>
        <v>10997.095422656246</v>
      </c>
      <c r="AW35" s="36">
        <f>AW34*AW32/12</f>
        <v>10997.095422656246</v>
      </c>
      <c r="AX35" s="36">
        <f>AX34*AX32/12</f>
        <v>10997.095422656246</v>
      </c>
      <c r="AY35" s="36">
        <f>AY34*AY32/12</f>
        <v>10997.095422656246</v>
      </c>
      <c r="AZ35" s="36">
        <f>AZ34*AZ32/12</f>
        <v>10997.095422656246</v>
      </c>
      <c r="BA35" s="36">
        <f>BA34*BA32/12</f>
        <v>10997.095422656246</v>
      </c>
      <c r="BB35" s="36">
        <f>BB34*BB32/12</f>
        <v>10997.095422656246</v>
      </c>
      <c r="BC35" s="36">
        <f>BC34*BC32/12</f>
        <v>10997.095422656246</v>
      </c>
      <c r="BD35" s="36">
        <f>BD34*BD32/12</f>
        <v>11381.993762449214</v>
      </c>
      <c r="BE35" s="36">
        <f>BE34*BE32/12</f>
        <v>11381.993762449214</v>
      </c>
      <c r="BF35" s="36">
        <f>BF34*BF32/12</f>
        <v>11381.993762449214</v>
      </c>
      <c r="BG35" s="36">
        <f>BG34*BG32/12</f>
        <v>11381.993762449214</v>
      </c>
      <c r="BH35" s="36">
        <f>BH34*BH32/12</f>
        <v>11381.993762449214</v>
      </c>
      <c r="BI35" s="36">
        <f>BI34*BI32/12</f>
        <v>11381.993762449214</v>
      </c>
      <c r="BJ35" s="36">
        <f>BJ34*BJ32/12</f>
        <v>11381.993762449214</v>
      </c>
      <c r="BK35" s="36">
        <f>BK34*BK32/12</f>
        <v>11381.993762449214</v>
      </c>
      <c r="BL35" s="36">
        <f>BL34*BL32/12</f>
        <v>11381.993762449214</v>
      </c>
      <c r="BM35" s="36">
        <f>BM34*BM32/12</f>
        <v>11381.993762449214</v>
      </c>
      <c r="BN35" s="36">
        <f>BN34*BN32/12</f>
        <v>11381.993762449214</v>
      </c>
      <c r="BO35" s="36">
        <f>BO34*BO32/12</f>
        <v>11381.993762449214</v>
      </c>
    </row>
    <row r="36" ht="28" customHeight="1">
      <c r="A36" s="2" t="str">
        <v>P02.RV_BASE</v>
      </c>
      <c r="B36" s="6" t="str">
        <v>P02 pension / unemployment contribution base</v>
      </c>
      <c r="C36" s="2" t="str">
        <v>EUR</v>
      </c>
      <c r="D36" s="2" t="str">
        <v>SUM</v>
      </c>
      <c r="E36" s="36">
        <f>SUM(H36:BO36)</f>
        <v>413789.455872</v>
      </c>
      <c r="F36" s="6" t="str">
        <v>CTO, founder, managing director; cost centre ENG at release</v>
      </c>
      <c r="G36" s="2"/>
      <c r="H36" s="35">
        <f>H33*MIN(H35,'Payroll_Rates'!H12)</f>
        <v>0.0</v>
      </c>
      <c r="I36" s="35">
        <f>I33*MIN(I35,'Payroll_Rates'!I12)</f>
        <v>0.0</v>
      </c>
      <c r="J36" s="35">
        <f>J33*MIN(J35,'Payroll_Rates'!J12)</f>
        <v>0.0</v>
      </c>
      <c r="K36" s="35">
        <f>K33*MIN(K35,'Payroll_Rates'!K12)</f>
        <v>0.0</v>
      </c>
      <c r="L36" s="35">
        <f>L33*MIN(L35,'Payroll_Rates'!L12)</f>
        <v>0.0</v>
      </c>
      <c r="M36" s="35">
        <f>M33*MIN(M35,'Payroll_Rates'!M12)</f>
        <v>0.0</v>
      </c>
      <c r="N36" s="35">
        <f>N33*MIN(N35,'Payroll_Rates'!N12)</f>
        <v>0.0</v>
      </c>
      <c r="O36" s="35">
        <f>O33*MIN(O35,'Payroll_Rates'!O12)</f>
        <v>0.0</v>
      </c>
      <c r="P36" s="35">
        <f>P33*MIN(P35,'Payroll_Rates'!P12)</f>
        <v>0.0</v>
      </c>
      <c r="Q36" s="35">
        <f>Q33*MIN(Q35,'Payroll_Rates'!Q12)</f>
        <v>0.0</v>
      </c>
      <c r="R36" s="35">
        <f>R33*MIN(R35,'Payroll_Rates'!R12)</f>
        <v>0.0</v>
      </c>
      <c r="S36" s="35">
        <f>S33*MIN(S35,'Payroll_Rates'!S12)</f>
        <v>0.0</v>
      </c>
      <c r="T36" s="35">
        <f>T33*MIN(T35,'Payroll_Rates'!T12)</f>
        <v>0.0</v>
      </c>
      <c r="U36" s="35">
        <f>U33*MIN(U35,'Payroll_Rates'!U12)</f>
        <v>0.0</v>
      </c>
      <c r="V36" s="35">
        <f>V33*MIN(V35,'Payroll_Rates'!V12)</f>
        <v>0.0</v>
      </c>
      <c r="W36" s="35">
        <f>W33*MIN(W35,'Payroll_Rates'!W12)</f>
        <v>0.0</v>
      </c>
      <c r="X36" s="35">
        <f>X33*MIN(X35,'Payroll_Rates'!X12)</f>
        <v>0.0</v>
      </c>
      <c r="Y36" s="35">
        <f>Y33*MIN(Y35,'Payroll_Rates'!Y12)</f>
        <v>0.0</v>
      </c>
      <c r="Z36" s="35">
        <f>Z33*MIN(Z35,'Payroll_Rates'!Z12)</f>
        <v>9204</v>
      </c>
      <c r="AA36" s="35">
        <f>AA33*MIN(AA35,'Payroll_Rates'!AA12)</f>
        <v>9204</v>
      </c>
      <c r="AB36" s="35">
        <f>AB33*MIN(AB35,'Payroll_Rates'!AB12)</f>
        <v>9204</v>
      </c>
      <c r="AC36" s="35">
        <f>AC33*MIN(AC35,'Payroll_Rates'!AC12)</f>
        <v>9204</v>
      </c>
      <c r="AD36" s="35">
        <f>AD33*MIN(AD35,'Payroll_Rates'!AD12)</f>
        <v>9204</v>
      </c>
      <c r="AE36" s="35">
        <f>AE33*MIN(AE35,'Payroll_Rates'!AE12)</f>
        <v>9204</v>
      </c>
      <c r="AF36" s="35">
        <f>AF33*MIN(AF35,'Payroll_Rates'!AF12)</f>
        <v>9572.16</v>
      </c>
      <c r="AG36" s="35">
        <f>AG33*MIN(AG35,'Payroll_Rates'!AG12)</f>
        <v>9572.16</v>
      </c>
      <c r="AH36" s="35">
        <f>AH33*MIN(AH35,'Payroll_Rates'!AH12)</f>
        <v>9572.16</v>
      </c>
      <c r="AI36" s="35">
        <f>AI33*MIN(AI35,'Payroll_Rates'!AI12)</f>
        <v>9572.16</v>
      </c>
      <c r="AJ36" s="35">
        <f>AJ33*MIN(AJ35,'Payroll_Rates'!AJ12)</f>
        <v>9572.16</v>
      </c>
      <c r="AK36" s="35">
        <f>AK33*MIN(AK35,'Payroll_Rates'!AK12)</f>
        <v>9572.16</v>
      </c>
      <c r="AL36" s="35">
        <f>AL33*MIN(AL35,'Payroll_Rates'!AL12)</f>
        <v>9572.16</v>
      </c>
      <c r="AM36" s="35">
        <f>AM33*MIN(AM35,'Payroll_Rates'!AM12)</f>
        <v>9572.16</v>
      </c>
      <c r="AN36" s="35">
        <f>AN33*MIN(AN35,'Payroll_Rates'!AN12)</f>
        <v>9572.16</v>
      </c>
      <c r="AO36" s="35">
        <f>AO33*MIN(AO35,'Payroll_Rates'!AO12)</f>
        <v>9572.16</v>
      </c>
      <c r="AP36" s="35">
        <f>AP33*MIN(AP35,'Payroll_Rates'!AP12)</f>
        <v>9572.16</v>
      </c>
      <c r="AQ36" s="35">
        <f>AQ33*MIN(AQ35,'Payroll_Rates'!AQ12)</f>
        <v>9572.16</v>
      </c>
      <c r="AR36" s="35">
        <f>AR33*MIN(AR35,'Payroll_Rates'!AR12)</f>
        <v>9955.0464</v>
      </c>
      <c r="AS36" s="35">
        <f>AS33*MIN(AS35,'Payroll_Rates'!AS12)</f>
        <v>9955.0464</v>
      </c>
      <c r="AT36" s="35">
        <f>AT33*MIN(AT35,'Payroll_Rates'!AT12)</f>
        <v>9955.0464</v>
      </c>
      <c r="AU36" s="35">
        <f>AU33*MIN(AU35,'Payroll_Rates'!AU12)</f>
        <v>9955.0464</v>
      </c>
      <c r="AV36" s="35">
        <f>AV33*MIN(AV35,'Payroll_Rates'!AV12)</f>
        <v>9955.0464</v>
      </c>
      <c r="AW36" s="35">
        <f>AW33*MIN(AW35,'Payroll_Rates'!AW12)</f>
        <v>9955.0464</v>
      </c>
      <c r="AX36" s="35">
        <f>AX33*MIN(AX35,'Payroll_Rates'!AX12)</f>
        <v>9955.0464</v>
      </c>
      <c r="AY36" s="35">
        <f>AY33*MIN(AY35,'Payroll_Rates'!AY12)</f>
        <v>9955.0464</v>
      </c>
      <c r="AZ36" s="35">
        <f>AZ33*MIN(AZ35,'Payroll_Rates'!AZ12)</f>
        <v>9955.0464</v>
      </c>
      <c r="BA36" s="35">
        <f>BA33*MIN(BA35,'Payroll_Rates'!BA12)</f>
        <v>9955.0464</v>
      </c>
      <c r="BB36" s="35">
        <f>BB33*MIN(BB35,'Payroll_Rates'!BB12)</f>
        <v>9955.0464</v>
      </c>
      <c r="BC36" s="35">
        <f>BC33*MIN(BC35,'Payroll_Rates'!BC12)</f>
        <v>9955.0464</v>
      </c>
      <c r="BD36" s="35">
        <f>BD33*MIN(BD35,'Payroll_Rates'!BD12)</f>
        <v>10353.248256</v>
      </c>
      <c r="BE36" s="35">
        <f>BE33*MIN(BE35,'Payroll_Rates'!BE12)</f>
        <v>10353.248256</v>
      </c>
      <c r="BF36" s="35">
        <f>BF33*MIN(BF35,'Payroll_Rates'!BF12)</f>
        <v>10353.248256</v>
      </c>
      <c r="BG36" s="35">
        <f>BG33*MIN(BG35,'Payroll_Rates'!BG12)</f>
        <v>10353.248256</v>
      </c>
      <c r="BH36" s="35">
        <f>BH33*MIN(BH35,'Payroll_Rates'!BH12)</f>
        <v>10353.248256</v>
      </c>
      <c r="BI36" s="35">
        <f>BI33*MIN(BI35,'Payroll_Rates'!BI12)</f>
        <v>10353.248256</v>
      </c>
      <c r="BJ36" s="35">
        <f>BJ33*MIN(BJ35,'Payroll_Rates'!BJ12)</f>
        <v>10353.248256</v>
      </c>
      <c r="BK36" s="35">
        <f>BK33*MIN(BK35,'Payroll_Rates'!BK12)</f>
        <v>10353.248256</v>
      </c>
      <c r="BL36" s="35">
        <f>BL33*MIN(BL35,'Payroll_Rates'!BL12)</f>
        <v>10353.248256</v>
      </c>
      <c r="BM36" s="35">
        <f>BM33*MIN(BM35,'Payroll_Rates'!BM12)</f>
        <v>10353.248256</v>
      </c>
      <c r="BN36" s="35">
        <f>BN33*MIN(BN35,'Payroll_Rates'!BN12)</f>
        <v>10353.248256</v>
      </c>
      <c r="BO36" s="35">
        <f>BO33*MIN(BO35,'Payroll_Rates'!BO12)</f>
        <v>10353.248256</v>
      </c>
    </row>
    <row r="37" ht="22" customHeight="1">
      <c r="A37" s="2" t="str">
        <v>P02.KV_BASE</v>
      </c>
      <c r="B37" s="6" t="str">
        <v>P02 health / care contribution base</v>
      </c>
      <c r="C37" s="2" t="str">
        <v>EUR</v>
      </c>
      <c r="D37" s="2" t="str">
        <v>SUM</v>
      </c>
      <c r="E37" s="36">
        <f>SUM(H37:BO37)</f>
        <v>298068.67584</v>
      </c>
      <c r="F37" s="6" t="str">
        <v>CTO, founder, managing director; cost centre ENG at release</v>
      </c>
      <c r="G37" s="2"/>
      <c r="H37" s="35">
        <f>H33*MIN(H35,'Payroll_Rates'!H13)</f>
        <v>0.0</v>
      </c>
      <c r="I37" s="35">
        <f>I33*MIN(I35,'Payroll_Rates'!I13)</f>
        <v>0.0</v>
      </c>
      <c r="J37" s="35">
        <f>J33*MIN(J35,'Payroll_Rates'!J13)</f>
        <v>0.0</v>
      </c>
      <c r="K37" s="35">
        <f>K33*MIN(K35,'Payroll_Rates'!K13)</f>
        <v>0.0</v>
      </c>
      <c r="L37" s="35">
        <f>L33*MIN(L35,'Payroll_Rates'!L13)</f>
        <v>0.0</v>
      </c>
      <c r="M37" s="35">
        <f>M33*MIN(M35,'Payroll_Rates'!M13)</f>
        <v>0.0</v>
      </c>
      <c r="N37" s="35">
        <f>N33*MIN(N35,'Payroll_Rates'!N13)</f>
        <v>0.0</v>
      </c>
      <c r="O37" s="35">
        <f>O33*MIN(O35,'Payroll_Rates'!O13)</f>
        <v>0</v>
      </c>
      <c r="P37" s="35">
        <f>P33*MIN(P35,'Payroll_Rates'!P13)</f>
        <v>0</v>
      </c>
      <c r="Q37" s="35">
        <f>Q33*MIN(Q35,'Payroll_Rates'!Q13)</f>
        <v>0</v>
      </c>
      <c r="R37" s="35">
        <f>R33*MIN(R35,'Payroll_Rates'!R13)</f>
        <v>0</v>
      </c>
      <c r="S37" s="35">
        <f>S33*MIN(S35,'Payroll_Rates'!S13)</f>
        <v>0</v>
      </c>
      <c r="T37" s="35">
        <f>T33*MIN(T35,'Payroll_Rates'!T13)</f>
        <v>0</v>
      </c>
      <c r="U37" s="35">
        <f>U33*MIN(U35,'Payroll_Rates'!U13)</f>
        <v>0</v>
      </c>
      <c r="V37" s="35">
        <f>V33*MIN(V35,'Payroll_Rates'!V13)</f>
        <v>0</v>
      </c>
      <c r="W37" s="35">
        <f>W33*MIN(W35,'Payroll_Rates'!W13)</f>
        <v>0</v>
      </c>
      <c r="X37" s="35">
        <f>X33*MIN(X35,'Payroll_Rates'!X13)</f>
        <v>0</v>
      </c>
      <c r="Y37" s="35">
        <f>Y33*MIN(Y35,'Payroll_Rates'!Y13)</f>
        <v>0</v>
      </c>
      <c r="Z37" s="35">
        <f>Z33*MIN(Z35,'Payroll_Rates'!Z13)</f>
        <v>6630</v>
      </c>
      <c r="AA37" s="35">
        <f>AA33*MIN(AA35,'Payroll_Rates'!AA13)</f>
        <v>6630</v>
      </c>
      <c r="AB37" s="35">
        <f>AB33*MIN(AB35,'Payroll_Rates'!AB13)</f>
        <v>6630</v>
      </c>
      <c r="AC37" s="35">
        <f>AC33*MIN(AC35,'Payroll_Rates'!AC13)</f>
        <v>6630</v>
      </c>
      <c r="AD37" s="35">
        <f>AD33*MIN(AD35,'Payroll_Rates'!AD13)</f>
        <v>6630</v>
      </c>
      <c r="AE37" s="35">
        <f>AE33*MIN(AE35,'Payroll_Rates'!AE13)</f>
        <v>6630</v>
      </c>
      <c r="AF37" s="35">
        <f>AF33*MIN(AF35,'Payroll_Rates'!AF13)</f>
        <v>6895.2</v>
      </c>
      <c r="AG37" s="35">
        <f>AG33*MIN(AG35,'Payroll_Rates'!AG13)</f>
        <v>6895.2</v>
      </c>
      <c r="AH37" s="35">
        <f>AH33*MIN(AH35,'Payroll_Rates'!AH13)</f>
        <v>6895.2</v>
      </c>
      <c r="AI37" s="35">
        <f>AI33*MIN(AI35,'Payroll_Rates'!AI13)</f>
        <v>6895.2</v>
      </c>
      <c r="AJ37" s="35">
        <f>AJ33*MIN(AJ35,'Payroll_Rates'!AJ13)</f>
        <v>6895.2</v>
      </c>
      <c r="AK37" s="35">
        <f>AK33*MIN(AK35,'Payroll_Rates'!AK13)</f>
        <v>6895.2</v>
      </c>
      <c r="AL37" s="35">
        <f>AL33*MIN(AL35,'Payroll_Rates'!AL13)</f>
        <v>6895.2</v>
      </c>
      <c r="AM37" s="35">
        <f>AM33*MIN(AM35,'Payroll_Rates'!AM13)</f>
        <v>6895.2</v>
      </c>
      <c r="AN37" s="35">
        <f>AN33*MIN(AN35,'Payroll_Rates'!AN13)</f>
        <v>6895.2</v>
      </c>
      <c r="AO37" s="35">
        <f>AO33*MIN(AO35,'Payroll_Rates'!AO13)</f>
        <v>6895.2</v>
      </c>
      <c r="AP37" s="35">
        <f>AP33*MIN(AP35,'Payroll_Rates'!AP13)</f>
        <v>6895.2</v>
      </c>
      <c r="AQ37" s="35">
        <f>AQ33*MIN(AQ35,'Payroll_Rates'!AQ13)</f>
        <v>6895.2</v>
      </c>
      <c r="AR37" s="35">
        <f>AR33*MIN(AR35,'Payroll_Rates'!AR13)</f>
        <v>7171.008</v>
      </c>
      <c r="AS37" s="35">
        <f>AS33*MIN(AS35,'Payroll_Rates'!AS13)</f>
        <v>7171.008</v>
      </c>
      <c r="AT37" s="35">
        <f>AT33*MIN(AT35,'Payroll_Rates'!AT13)</f>
        <v>7171.008</v>
      </c>
      <c r="AU37" s="35">
        <f>AU33*MIN(AU35,'Payroll_Rates'!AU13)</f>
        <v>7171.008</v>
      </c>
      <c r="AV37" s="35">
        <f>AV33*MIN(AV35,'Payroll_Rates'!AV13)</f>
        <v>7171.008</v>
      </c>
      <c r="AW37" s="35">
        <f>AW33*MIN(AW35,'Payroll_Rates'!AW13)</f>
        <v>7171.008</v>
      </c>
      <c r="AX37" s="35">
        <f>AX33*MIN(AX35,'Payroll_Rates'!AX13)</f>
        <v>7171.008</v>
      </c>
      <c r="AY37" s="35">
        <f>AY33*MIN(AY35,'Payroll_Rates'!AY13)</f>
        <v>7171.008</v>
      </c>
      <c r="AZ37" s="35">
        <f>AZ33*MIN(AZ35,'Payroll_Rates'!AZ13)</f>
        <v>7171.008</v>
      </c>
      <c r="BA37" s="35">
        <f>BA33*MIN(BA35,'Payroll_Rates'!BA13)</f>
        <v>7171.008</v>
      </c>
      <c r="BB37" s="35">
        <f>BB33*MIN(BB35,'Payroll_Rates'!BB13)</f>
        <v>7171.008</v>
      </c>
      <c r="BC37" s="35">
        <f>BC33*MIN(BC35,'Payroll_Rates'!BC13)</f>
        <v>7171.008</v>
      </c>
      <c r="BD37" s="35">
        <f>BD33*MIN(BD35,'Payroll_Rates'!BD13)</f>
        <v>7457.84832</v>
      </c>
      <c r="BE37" s="35">
        <f>BE33*MIN(BE35,'Payroll_Rates'!BE13)</f>
        <v>7457.84832</v>
      </c>
      <c r="BF37" s="35">
        <f>BF33*MIN(BF35,'Payroll_Rates'!BF13)</f>
        <v>7457.84832</v>
      </c>
      <c r="BG37" s="35">
        <f>BG33*MIN(BG35,'Payroll_Rates'!BG13)</f>
        <v>7457.84832</v>
      </c>
      <c r="BH37" s="35">
        <f>BH33*MIN(BH35,'Payroll_Rates'!BH13)</f>
        <v>7457.84832</v>
      </c>
      <c r="BI37" s="35">
        <f>BI33*MIN(BI35,'Payroll_Rates'!BI13)</f>
        <v>7457.84832</v>
      </c>
      <c r="BJ37" s="35">
        <f>BJ33*MIN(BJ35,'Payroll_Rates'!BJ13)</f>
        <v>7457.84832</v>
      </c>
      <c r="BK37" s="35">
        <f>BK33*MIN(BK35,'Payroll_Rates'!BK13)</f>
        <v>7457.84832</v>
      </c>
      <c r="BL37" s="35">
        <f>BL33*MIN(BL35,'Payroll_Rates'!BL13)</f>
        <v>7457.84832</v>
      </c>
      <c r="BM37" s="35">
        <f>BM33*MIN(BM35,'Payroll_Rates'!BM13)</f>
        <v>7457.84832</v>
      </c>
      <c r="BN37" s="35">
        <f>BN33*MIN(BN35,'Payroll_Rates'!BN13)</f>
        <v>7457.84832</v>
      </c>
      <c r="BO37" s="35">
        <f>BO33*MIN(BO35,'Payroll_Rates'!BO13)</f>
        <v>7457.84832</v>
      </c>
    </row>
    <row r="38" ht="22" customHeight="1">
      <c r="A38" s="2" t="str">
        <v>P02.RV</v>
      </c>
      <c r="B38" s="6" t="str">
        <v>P02 employer pension contribution (RV)</v>
      </c>
      <c r="C38" s="2" t="str">
        <v>EUR</v>
      </c>
      <c r="D38" s="2" t="str">
        <v>SUM</v>
      </c>
      <c r="E38" s="36">
        <f>SUM(H38:BO38)</f>
        <v>41172.050859264</v>
      </c>
      <c r="F38" s="6" t="str">
        <v>CTO, founder, managing director; cost centre ENG at release</v>
      </c>
      <c r="G38" s="2"/>
      <c r="H38" s="35">
        <f>H36*'Payroll_Rates'!H11/'Inputs'!$E$28</f>
        <v>0.0</v>
      </c>
      <c r="I38" s="35">
        <f>I36*'Payroll_Rates'!I11/'Inputs'!$E$28</f>
        <v>0.0</v>
      </c>
      <c r="J38" s="35">
        <f>J36*'Payroll_Rates'!J11/'Inputs'!$E$28</f>
        <v>0.0</v>
      </c>
      <c r="K38" s="35">
        <f>K36*'Payroll_Rates'!K11/'Inputs'!$E$28</f>
        <v>0.0</v>
      </c>
      <c r="L38" s="35">
        <f>L36*'Payroll_Rates'!L11/'Inputs'!$E$28</f>
        <v>0.0</v>
      </c>
      <c r="M38" s="35">
        <f>M36*'Payroll_Rates'!M11/'Inputs'!$E$28</f>
        <v>0.0</v>
      </c>
      <c r="N38" s="35">
        <f>N36*'Payroll_Rates'!N11/'Inputs'!$E$28</f>
        <v>0.0</v>
      </c>
      <c r="O38" s="35">
        <f>O36*'Payroll_Rates'!O11/'Inputs'!$E$28</f>
        <v>0.0</v>
      </c>
      <c r="P38" s="35">
        <f>P36*'Payroll_Rates'!P11/'Inputs'!$E$28</f>
        <v>0.0</v>
      </c>
      <c r="Q38" s="35">
        <f>Q36*'Payroll_Rates'!Q11/'Inputs'!$E$28</f>
        <v>0.0</v>
      </c>
      <c r="R38" s="35">
        <f>R36*'Payroll_Rates'!R11/'Inputs'!$E$28</f>
        <v>0.0</v>
      </c>
      <c r="S38" s="35">
        <f>S36*'Payroll_Rates'!S11/'Inputs'!$E$28</f>
        <v>0.0</v>
      </c>
      <c r="T38" s="35">
        <f>T36*'Payroll_Rates'!T11/'Inputs'!$E$28</f>
        <v>0.0</v>
      </c>
      <c r="U38" s="35">
        <f>U36*'Payroll_Rates'!U11/'Inputs'!$E$28</f>
        <v>0.0</v>
      </c>
      <c r="V38" s="35">
        <f>V36*'Payroll_Rates'!V11/'Inputs'!$E$28</f>
        <v>0.0</v>
      </c>
      <c r="W38" s="35">
        <f>W36*'Payroll_Rates'!W11/'Inputs'!$E$28</f>
        <v>0.0</v>
      </c>
      <c r="X38" s="35">
        <f>X36*'Payroll_Rates'!X11/'Inputs'!$E$28</f>
        <v>0.0</v>
      </c>
      <c r="Y38" s="35">
        <f>Y36*'Payroll_Rates'!Y11/'Inputs'!$E$28</f>
        <v>0.0</v>
      </c>
      <c r="Z38" s="35">
        <f>Z36*'Payroll_Rates'!Z11/'Inputs'!$E$28</f>
        <v>915.798</v>
      </c>
      <c r="AA38" s="35">
        <f>AA36*'Payroll_Rates'!AA11/'Inputs'!$E$28</f>
        <v>915.798</v>
      </c>
      <c r="AB38" s="35">
        <f>AB36*'Payroll_Rates'!AB11/'Inputs'!$E$28</f>
        <v>915.798</v>
      </c>
      <c r="AC38" s="35">
        <f>AC36*'Payroll_Rates'!AC11/'Inputs'!$E$28</f>
        <v>915.798</v>
      </c>
      <c r="AD38" s="35">
        <f>AD36*'Payroll_Rates'!AD11/'Inputs'!$E$28</f>
        <v>915.798</v>
      </c>
      <c r="AE38" s="35">
        <f>AE36*'Payroll_Rates'!AE11/'Inputs'!$E$28</f>
        <v>915.798</v>
      </c>
      <c r="AF38" s="35">
        <f>AF36*'Payroll_Rates'!AF11/'Inputs'!$E$28</f>
        <v>952.42992</v>
      </c>
      <c r="AG38" s="35">
        <f>AG36*'Payroll_Rates'!AG11/'Inputs'!$E$28</f>
        <v>952.42992</v>
      </c>
      <c r="AH38" s="35">
        <f>AH36*'Payroll_Rates'!AH11/'Inputs'!$E$28</f>
        <v>952.42992</v>
      </c>
      <c r="AI38" s="35">
        <f>AI36*'Payroll_Rates'!AI11/'Inputs'!$E$28</f>
        <v>952.42992</v>
      </c>
      <c r="AJ38" s="35">
        <f>AJ36*'Payroll_Rates'!AJ11/'Inputs'!$E$28</f>
        <v>952.42992</v>
      </c>
      <c r="AK38" s="35">
        <f>AK36*'Payroll_Rates'!AK11/'Inputs'!$E$28</f>
        <v>952.42992</v>
      </c>
      <c r="AL38" s="35">
        <f>AL36*'Payroll_Rates'!AL11/'Inputs'!$E$28</f>
        <v>952.42992</v>
      </c>
      <c r="AM38" s="35">
        <f>AM36*'Payroll_Rates'!AM11/'Inputs'!$E$28</f>
        <v>952.42992</v>
      </c>
      <c r="AN38" s="35">
        <f>AN36*'Payroll_Rates'!AN11/'Inputs'!$E$28</f>
        <v>952.42992</v>
      </c>
      <c r="AO38" s="35">
        <f>AO36*'Payroll_Rates'!AO11/'Inputs'!$E$28</f>
        <v>952.42992</v>
      </c>
      <c r="AP38" s="35">
        <f>AP36*'Payroll_Rates'!AP11/'Inputs'!$E$28</f>
        <v>952.42992</v>
      </c>
      <c r="AQ38" s="35">
        <f>AQ36*'Payroll_Rates'!AQ11/'Inputs'!$E$28</f>
        <v>952.42992</v>
      </c>
      <c r="AR38" s="35">
        <f>AR36*'Payroll_Rates'!AR11/'Inputs'!$E$28</f>
        <v>990.5271167999999</v>
      </c>
      <c r="AS38" s="35">
        <f>AS36*'Payroll_Rates'!AS11/'Inputs'!$E$28</f>
        <v>990.5271167999999</v>
      </c>
      <c r="AT38" s="35">
        <f>AT36*'Payroll_Rates'!AT11/'Inputs'!$E$28</f>
        <v>990.5271167999999</v>
      </c>
      <c r="AU38" s="35">
        <f>AU36*'Payroll_Rates'!AU11/'Inputs'!$E$28</f>
        <v>990.5271167999999</v>
      </c>
      <c r="AV38" s="35">
        <f>AV36*'Payroll_Rates'!AV11/'Inputs'!$E$28</f>
        <v>990.5271167999999</v>
      </c>
      <c r="AW38" s="35">
        <f>AW36*'Payroll_Rates'!AW11/'Inputs'!$E$28</f>
        <v>990.5271167999999</v>
      </c>
      <c r="AX38" s="35">
        <f>AX36*'Payroll_Rates'!AX11/'Inputs'!$E$28</f>
        <v>990.5271167999999</v>
      </c>
      <c r="AY38" s="35">
        <f>AY36*'Payroll_Rates'!AY11/'Inputs'!$E$28</f>
        <v>990.5271167999999</v>
      </c>
      <c r="AZ38" s="35">
        <f>AZ36*'Payroll_Rates'!AZ11/'Inputs'!$E$28</f>
        <v>990.5271167999999</v>
      </c>
      <c r="BA38" s="35">
        <f>BA36*'Payroll_Rates'!BA11/'Inputs'!$E$28</f>
        <v>990.5271167999999</v>
      </c>
      <c r="BB38" s="35">
        <f>BB36*'Payroll_Rates'!BB11/'Inputs'!$E$28</f>
        <v>990.5271167999999</v>
      </c>
      <c r="BC38" s="35">
        <f>BC36*'Payroll_Rates'!BC11/'Inputs'!$E$28</f>
        <v>990.5271167999999</v>
      </c>
      <c r="BD38" s="35">
        <f>BD36*'Payroll_Rates'!BD11/'Inputs'!$E$28</f>
        <v>1030.1482014720002</v>
      </c>
      <c r="BE38" s="35">
        <f>BE36*'Payroll_Rates'!BE11/'Inputs'!$E$28</f>
        <v>1030.1482014720002</v>
      </c>
      <c r="BF38" s="35">
        <f>BF36*'Payroll_Rates'!BF11/'Inputs'!$E$28</f>
        <v>1030.1482014720002</v>
      </c>
      <c r="BG38" s="35">
        <f>BG36*'Payroll_Rates'!BG11/'Inputs'!$E$28</f>
        <v>1030.1482014720002</v>
      </c>
      <c r="BH38" s="35">
        <f>BH36*'Payroll_Rates'!BH11/'Inputs'!$E$28</f>
        <v>1030.1482014720002</v>
      </c>
      <c r="BI38" s="35">
        <f>BI36*'Payroll_Rates'!BI11/'Inputs'!$E$28</f>
        <v>1030.1482014720002</v>
      </c>
      <c r="BJ38" s="35">
        <f>BJ36*'Payroll_Rates'!BJ11/'Inputs'!$E$28</f>
        <v>1030.1482014720002</v>
      </c>
      <c r="BK38" s="35">
        <f>BK36*'Payroll_Rates'!BK11/'Inputs'!$E$28</f>
        <v>1030.1482014720002</v>
      </c>
      <c r="BL38" s="35">
        <f>BL36*'Payroll_Rates'!BL11/'Inputs'!$E$28</f>
        <v>1030.1482014720002</v>
      </c>
      <c r="BM38" s="35">
        <f>BM36*'Payroll_Rates'!BM11/'Inputs'!$E$28</f>
        <v>1030.1482014720002</v>
      </c>
      <c r="BN38" s="35">
        <f>BN36*'Payroll_Rates'!BN11/'Inputs'!$E$28</f>
        <v>1030.1482014720002</v>
      </c>
      <c r="BO38" s="35">
        <f>BO36*'Payroll_Rates'!BO11/'Inputs'!$E$28</f>
        <v>1030.1482014720002</v>
      </c>
    </row>
    <row r="39" ht="28" customHeight="1">
      <c r="A39" s="2" t="str">
        <v>P02.AV</v>
      </c>
      <c r="B39" s="6" t="str">
        <v>P02 employer unemployment contribution (AV)</v>
      </c>
      <c r="C39" s="2" t="str">
        <v>EUR</v>
      </c>
      <c r="D39" s="2" t="str">
        <v>SUM</v>
      </c>
      <c r="E39" s="36">
        <f>SUM(H39:BO39)</f>
        <v>5379.262926336</v>
      </c>
      <c r="F39" s="6" t="str">
        <v>CTO, founder, managing director; cost centre ENG at release</v>
      </c>
      <c r="G39" s="2"/>
      <c r="H39" s="35">
        <f>H36*'Inputs'!$E$13/'Inputs'!$E$28</f>
        <v>0.0</v>
      </c>
      <c r="I39" s="35">
        <f>I36*'Inputs'!$E$13/'Inputs'!$E$28</f>
        <v>0.0</v>
      </c>
      <c r="J39" s="35">
        <f>J36*'Inputs'!$E$13/'Inputs'!$E$28</f>
        <v>0.0</v>
      </c>
      <c r="K39" s="35">
        <f>K36*'Inputs'!$E$13/'Inputs'!$E$28</f>
        <v>0.0</v>
      </c>
      <c r="L39" s="35">
        <f>L36*'Inputs'!$E$13/'Inputs'!$E$28</f>
        <v>0.0</v>
      </c>
      <c r="M39" s="35">
        <f>M36*'Inputs'!$E$13/'Inputs'!$E$28</f>
        <v>0.0</v>
      </c>
      <c r="N39" s="35">
        <f>N36*'Inputs'!$E$13/'Inputs'!$E$28</f>
        <v>0.0</v>
      </c>
      <c r="O39" s="35">
        <f>O36*'Inputs'!$E$13/'Inputs'!$E$28</f>
        <v>0.0</v>
      </c>
      <c r="P39" s="35">
        <f>P36*'Inputs'!$E$13/'Inputs'!$E$28</f>
        <v>0.0</v>
      </c>
      <c r="Q39" s="35">
        <f>Q36*'Inputs'!$E$13/'Inputs'!$E$28</f>
        <v>0.0</v>
      </c>
      <c r="R39" s="35">
        <f>R36*'Inputs'!$E$13/'Inputs'!$E$28</f>
        <v>0.0</v>
      </c>
      <c r="S39" s="35">
        <f>S36*'Inputs'!$E$13/'Inputs'!$E$28</f>
        <v>0.0</v>
      </c>
      <c r="T39" s="35">
        <f>T36*'Inputs'!$E$13/'Inputs'!$E$28</f>
        <v>0.0</v>
      </c>
      <c r="U39" s="35">
        <f>U36*'Inputs'!$E$13/'Inputs'!$E$28</f>
        <v>0.0</v>
      </c>
      <c r="V39" s="35">
        <f>V36*'Inputs'!$E$13/'Inputs'!$E$28</f>
        <v>0.0</v>
      </c>
      <c r="W39" s="35">
        <f>W36*'Inputs'!$E$13/'Inputs'!$E$28</f>
        <v>0.0</v>
      </c>
      <c r="X39" s="35">
        <f>X36*'Inputs'!$E$13/'Inputs'!$E$28</f>
        <v>0.0</v>
      </c>
      <c r="Y39" s="35">
        <f>Y36*'Inputs'!$E$13/'Inputs'!$E$28</f>
        <v>0.0</v>
      </c>
      <c r="Z39" s="35">
        <f>Z36*'Inputs'!$E$13/'Inputs'!$E$28</f>
        <v>119.652</v>
      </c>
      <c r="AA39" s="35">
        <f>AA36*'Inputs'!$E$13/'Inputs'!$E$28</f>
        <v>119.652</v>
      </c>
      <c r="AB39" s="35">
        <f>AB36*'Inputs'!$E$13/'Inputs'!$E$28</f>
        <v>119.652</v>
      </c>
      <c r="AC39" s="35">
        <f>AC36*'Inputs'!$E$13/'Inputs'!$E$28</f>
        <v>119.652</v>
      </c>
      <c r="AD39" s="35">
        <f>AD36*'Inputs'!$E$13/'Inputs'!$E$28</f>
        <v>119.652</v>
      </c>
      <c r="AE39" s="35">
        <f>AE36*'Inputs'!$E$13/'Inputs'!$E$28</f>
        <v>119.652</v>
      </c>
      <c r="AF39" s="35">
        <f>AF36*'Inputs'!$E$13/'Inputs'!$E$28</f>
        <v>124.43808</v>
      </c>
      <c r="AG39" s="35">
        <f>AG36*'Inputs'!$E$13/'Inputs'!$E$28</f>
        <v>124.43808</v>
      </c>
      <c r="AH39" s="35">
        <f>AH36*'Inputs'!$E$13/'Inputs'!$E$28</f>
        <v>124.43808</v>
      </c>
      <c r="AI39" s="35">
        <f>AI36*'Inputs'!$E$13/'Inputs'!$E$28</f>
        <v>124.43808</v>
      </c>
      <c r="AJ39" s="35">
        <f>AJ36*'Inputs'!$E$13/'Inputs'!$E$28</f>
        <v>124.43808</v>
      </c>
      <c r="AK39" s="35">
        <f>AK36*'Inputs'!$E$13/'Inputs'!$E$28</f>
        <v>124.43808</v>
      </c>
      <c r="AL39" s="35">
        <f>AL36*'Inputs'!$E$13/'Inputs'!$E$28</f>
        <v>124.43808</v>
      </c>
      <c r="AM39" s="35">
        <f>AM36*'Inputs'!$E$13/'Inputs'!$E$28</f>
        <v>124.43808</v>
      </c>
      <c r="AN39" s="35">
        <f>AN36*'Inputs'!$E$13/'Inputs'!$E$28</f>
        <v>124.43808</v>
      </c>
      <c r="AO39" s="35">
        <f>AO36*'Inputs'!$E$13/'Inputs'!$E$28</f>
        <v>124.43808</v>
      </c>
      <c r="AP39" s="35">
        <f>AP36*'Inputs'!$E$13/'Inputs'!$E$28</f>
        <v>124.43808</v>
      </c>
      <c r="AQ39" s="35">
        <f>AQ36*'Inputs'!$E$13/'Inputs'!$E$28</f>
        <v>124.43808</v>
      </c>
      <c r="AR39" s="35">
        <f>AR36*'Inputs'!$E$13/'Inputs'!$E$28</f>
        <v>129.4156032</v>
      </c>
      <c r="AS39" s="35">
        <f>AS36*'Inputs'!$E$13/'Inputs'!$E$28</f>
        <v>129.4156032</v>
      </c>
      <c r="AT39" s="35">
        <f>AT36*'Inputs'!$E$13/'Inputs'!$E$28</f>
        <v>129.4156032</v>
      </c>
      <c r="AU39" s="35">
        <f>AU36*'Inputs'!$E$13/'Inputs'!$E$28</f>
        <v>129.4156032</v>
      </c>
      <c r="AV39" s="35">
        <f>AV36*'Inputs'!$E$13/'Inputs'!$E$28</f>
        <v>129.4156032</v>
      </c>
      <c r="AW39" s="35">
        <f>AW36*'Inputs'!$E$13/'Inputs'!$E$28</f>
        <v>129.4156032</v>
      </c>
      <c r="AX39" s="35">
        <f>AX36*'Inputs'!$E$13/'Inputs'!$E$28</f>
        <v>129.4156032</v>
      </c>
      <c r="AY39" s="35">
        <f>AY36*'Inputs'!$E$13/'Inputs'!$E$28</f>
        <v>129.4156032</v>
      </c>
      <c r="AZ39" s="35">
        <f>AZ36*'Inputs'!$E$13/'Inputs'!$E$28</f>
        <v>129.4156032</v>
      </c>
      <c r="BA39" s="35">
        <f>BA36*'Inputs'!$E$13/'Inputs'!$E$28</f>
        <v>129.4156032</v>
      </c>
      <c r="BB39" s="35">
        <f>BB36*'Inputs'!$E$13/'Inputs'!$E$28</f>
        <v>129.4156032</v>
      </c>
      <c r="BC39" s="35">
        <f>BC36*'Inputs'!$E$13/'Inputs'!$E$28</f>
        <v>129.4156032</v>
      </c>
      <c r="BD39" s="35">
        <f>BD36*'Inputs'!$E$13/'Inputs'!$E$28</f>
        <v>134.592227328</v>
      </c>
      <c r="BE39" s="35">
        <f>BE36*'Inputs'!$E$13/'Inputs'!$E$28</f>
        <v>134.592227328</v>
      </c>
      <c r="BF39" s="35">
        <f>BF36*'Inputs'!$E$13/'Inputs'!$E$28</f>
        <v>134.592227328</v>
      </c>
      <c r="BG39" s="35">
        <f>BG36*'Inputs'!$E$13/'Inputs'!$E$28</f>
        <v>134.592227328</v>
      </c>
      <c r="BH39" s="35">
        <f>BH36*'Inputs'!$E$13/'Inputs'!$E$28</f>
        <v>134.592227328</v>
      </c>
      <c r="BI39" s="35">
        <f>BI36*'Inputs'!$E$13/'Inputs'!$E$28</f>
        <v>134.592227328</v>
      </c>
      <c r="BJ39" s="35">
        <f>BJ36*'Inputs'!$E$13/'Inputs'!$E$28</f>
        <v>134.592227328</v>
      </c>
      <c r="BK39" s="35">
        <f>BK36*'Inputs'!$E$13/'Inputs'!$E$28</f>
        <v>134.592227328</v>
      </c>
      <c r="BL39" s="35">
        <f>BL36*'Inputs'!$E$13/'Inputs'!$E$28</f>
        <v>134.592227328</v>
      </c>
      <c r="BM39" s="35">
        <f>BM36*'Inputs'!$E$13/'Inputs'!$E$28</f>
        <v>134.592227328</v>
      </c>
      <c r="BN39" s="35">
        <f>BN36*'Inputs'!$E$13/'Inputs'!$E$28</f>
        <v>134.592227328</v>
      </c>
      <c r="BO39" s="35">
        <f>BO36*'Inputs'!$E$13/'Inputs'!$E$28</f>
        <v>134.592227328</v>
      </c>
    </row>
    <row r="40" ht="22" customHeight="1">
      <c r="A40" s="2" t="str">
        <v>P02.KV</v>
      </c>
      <c r="B40" s="6" t="str">
        <v>P02 employer health contribution (KV)</v>
      </c>
      <c r="C40" s="2" t="str">
        <v>EUR</v>
      </c>
      <c r="D40" s="2" t="str">
        <v>SUM</v>
      </c>
      <c r="E40" s="36">
        <f>SUM(H40:BO40)</f>
        <v>26379.077811839998</v>
      </c>
      <c r="F40" s="6" t="str">
        <v>CTO, founder, managing director; cost centre ENG at release</v>
      </c>
      <c r="G40" s="2"/>
      <c r="H40" s="35">
        <f>H37*('Inputs'!$E$14+'Inputs'!$E$15)/'Inputs'!$E$28</f>
        <v>0.0</v>
      </c>
      <c r="I40" s="35">
        <f>I37*('Inputs'!$E$14+'Inputs'!$E$15)/'Inputs'!$E$28</f>
        <v>0.0</v>
      </c>
      <c r="J40" s="35">
        <f>J37*('Inputs'!$E$14+'Inputs'!$E$15)/'Inputs'!$E$28</f>
        <v>0.0</v>
      </c>
      <c r="K40" s="35">
        <f>K37*('Inputs'!$E$14+'Inputs'!$E$15)/'Inputs'!$E$28</f>
        <v>0.0</v>
      </c>
      <c r="L40" s="35">
        <f>L37*('Inputs'!$E$14+'Inputs'!$E$15)/'Inputs'!$E$28</f>
        <v>0.0</v>
      </c>
      <c r="M40" s="35">
        <f>M37*('Inputs'!$E$14+'Inputs'!$E$15)/'Inputs'!$E$28</f>
        <v>0.0</v>
      </c>
      <c r="N40" s="35">
        <f>N37*('Inputs'!$E$14+'Inputs'!$E$15)/'Inputs'!$E$28</f>
        <v>0.0</v>
      </c>
      <c r="O40" s="35">
        <f>O37*('Inputs'!$E$14+'Inputs'!$E$15)/'Inputs'!$E$28</f>
        <v>0.0</v>
      </c>
      <c r="P40" s="35">
        <f>P37*('Inputs'!$E$14+'Inputs'!$E$15)/'Inputs'!$E$28</f>
        <v>0.0</v>
      </c>
      <c r="Q40" s="35">
        <f>Q37*('Inputs'!$E$14+'Inputs'!$E$15)/'Inputs'!$E$28</f>
        <v>0.0</v>
      </c>
      <c r="R40" s="35">
        <f>R37*('Inputs'!$E$14+'Inputs'!$E$15)/'Inputs'!$E$28</f>
        <v>0.0</v>
      </c>
      <c r="S40" s="35">
        <f>S37*('Inputs'!$E$14+'Inputs'!$E$15)/'Inputs'!$E$28</f>
        <v>0.0</v>
      </c>
      <c r="T40" s="35">
        <f>T37*('Inputs'!$E$14+'Inputs'!$E$15)/'Inputs'!$E$28</f>
        <v>0.0</v>
      </c>
      <c r="U40" s="35">
        <f>U37*('Inputs'!$E$14+'Inputs'!$E$15)/'Inputs'!$E$28</f>
        <v>0.0</v>
      </c>
      <c r="V40" s="35">
        <f>V37*('Inputs'!$E$14+'Inputs'!$E$15)/'Inputs'!$E$28</f>
        <v>0.0</v>
      </c>
      <c r="W40" s="35">
        <f>W37*('Inputs'!$E$14+'Inputs'!$E$15)/'Inputs'!$E$28</f>
        <v>0.0</v>
      </c>
      <c r="X40" s="35">
        <f>X37*('Inputs'!$E$14+'Inputs'!$E$15)/'Inputs'!$E$28</f>
        <v>0.0</v>
      </c>
      <c r="Y40" s="35">
        <f>Y37*('Inputs'!$E$14+'Inputs'!$E$15)/'Inputs'!$E$28</f>
        <v>0.0</v>
      </c>
      <c r="Z40" s="35">
        <f>Z37*('Inputs'!$E$14+'Inputs'!$E$15)/'Inputs'!$E$28</f>
        <v>586.755</v>
      </c>
      <c r="AA40" s="35">
        <f>AA37*('Inputs'!$E$14+'Inputs'!$E$15)/'Inputs'!$E$28</f>
        <v>586.755</v>
      </c>
      <c r="AB40" s="35">
        <f>AB37*('Inputs'!$E$14+'Inputs'!$E$15)/'Inputs'!$E$28</f>
        <v>586.755</v>
      </c>
      <c r="AC40" s="35">
        <f>AC37*('Inputs'!$E$14+'Inputs'!$E$15)/'Inputs'!$E$28</f>
        <v>586.755</v>
      </c>
      <c r="AD40" s="35">
        <f>AD37*('Inputs'!$E$14+'Inputs'!$E$15)/'Inputs'!$E$28</f>
        <v>586.755</v>
      </c>
      <c r="AE40" s="35">
        <f>AE37*('Inputs'!$E$14+'Inputs'!$E$15)/'Inputs'!$E$28</f>
        <v>586.755</v>
      </c>
      <c r="AF40" s="35">
        <f>AF37*('Inputs'!$E$14+'Inputs'!$E$15)/'Inputs'!$E$28</f>
        <v>610.2252</v>
      </c>
      <c r="AG40" s="35">
        <f>AG37*('Inputs'!$E$14+'Inputs'!$E$15)/'Inputs'!$E$28</f>
        <v>610.2252</v>
      </c>
      <c r="AH40" s="35">
        <f>AH37*('Inputs'!$E$14+'Inputs'!$E$15)/'Inputs'!$E$28</f>
        <v>610.2252</v>
      </c>
      <c r="AI40" s="35">
        <f>AI37*('Inputs'!$E$14+'Inputs'!$E$15)/'Inputs'!$E$28</f>
        <v>610.2252</v>
      </c>
      <c r="AJ40" s="35">
        <f>AJ37*('Inputs'!$E$14+'Inputs'!$E$15)/'Inputs'!$E$28</f>
        <v>610.2252</v>
      </c>
      <c r="AK40" s="35">
        <f>AK37*('Inputs'!$E$14+'Inputs'!$E$15)/'Inputs'!$E$28</f>
        <v>610.2252</v>
      </c>
      <c r="AL40" s="35">
        <f>AL37*('Inputs'!$E$14+'Inputs'!$E$15)/'Inputs'!$E$28</f>
        <v>610.2252</v>
      </c>
      <c r="AM40" s="35">
        <f>AM37*('Inputs'!$E$14+'Inputs'!$E$15)/'Inputs'!$E$28</f>
        <v>610.2252</v>
      </c>
      <c r="AN40" s="35">
        <f>AN37*('Inputs'!$E$14+'Inputs'!$E$15)/'Inputs'!$E$28</f>
        <v>610.2252</v>
      </c>
      <c r="AO40" s="35">
        <f>AO37*('Inputs'!$E$14+'Inputs'!$E$15)/'Inputs'!$E$28</f>
        <v>610.2252</v>
      </c>
      <c r="AP40" s="35">
        <f>AP37*('Inputs'!$E$14+'Inputs'!$E$15)/'Inputs'!$E$28</f>
        <v>610.2252</v>
      </c>
      <c r="AQ40" s="35">
        <f>AQ37*('Inputs'!$E$14+'Inputs'!$E$15)/'Inputs'!$E$28</f>
        <v>610.2252</v>
      </c>
      <c r="AR40" s="35">
        <f>AR37*('Inputs'!$E$14+'Inputs'!$E$15)/'Inputs'!$E$28</f>
        <v>634.634208</v>
      </c>
      <c r="AS40" s="35">
        <f>AS37*('Inputs'!$E$14+'Inputs'!$E$15)/'Inputs'!$E$28</f>
        <v>634.634208</v>
      </c>
      <c r="AT40" s="35">
        <f>AT37*('Inputs'!$E$14+'Inputs'!$E$15)/'Inputs'!$E$28</f>
        <v>634.634208</v>
      </c>
      <c r="AU40" s="35">
        <f>AU37*('Inputs'!$E$14+'Inputs'!$E$15)/'Inputs'!$E$28</f>
        <v>634.634208</v>
      </c>
      <c r="AV40" s="35">
        <f>AV37*('Inputs'!$E$14+'Inputs'!$E$15)/'Inputs'!$E$28</f>
        <v>634.634208</v>
      </c>
      <c r="AW40" s="35">
        <f>AW37*('Inputs'!$E$14+'Inputs'!$E$15)/'Inputs'!$E$28</f>
        <v>634.634208</v>
      </c>
      <c r="AX40" s="35">
        <f>AX37*('Inputs'!$E$14+'Inputs'!$E$15)/'Inputs'!$E$28</f>
        <v>634.634208</v>
      </c>
      <c r="AY40" s="35">
        <f>AY37*('Inputs'!$E$14+'Inputs'!$E$15)/'Inputs'!$E$28</f>
        <v>634.634208</v>
      </c>
      <c r="AZ40" s="35">
        <f>AZ37*('Inputs'!$E$14+'Inputs'!$E$15)/'Inputs'!$E$28</f>
        <v>634.634208</v>
      </c>
      <c r="BA40" s="35">
        <f>BA37*('Inputs'!$E$14+'Inputs'!$E$15)/'Inputs'!$E$28</f>
        <v>634.634208</v>
      </c>
      <c r="BB40" s="35">
        <f>BB37*('Inputs'!$E$14+'Inputs'!$E$15)/'Inputs'!$E$28</f>
        <v>634.634208</v>
      </c>
      <c r="BC40" s="35">
        <f>BC37*('Inputs'!$E$14+'Inputs'!$E$15)/'Inputs'!$E$28</f>
        <v>634.634208</v>
      </c>
      <c r="BD40" s="35">
        <f>BD37*('Inputs'!$E$14+'Inputs'!$E$15)/'Inputs'!$E$28</f>
        <v>660.0195763199999</v>
      </c>
      <c r="BE40" s="35">
        <f>BE37*('Inputs'!$E$14+'Inputs'!$E$15)/'Inputs'!$E$28</f>
        <v>660.0195763199999</v>
      </c>
      <c r="BF40" s="35">
        <f>BF37*('Inputs'!$E$14+'Inputs'!$E$15)/'Inputs'!$E$28</f>
        <v>660.0195763199999</v>
      </c>
      <c r="BG40" s="35">
        <f>BG37*('Inputs'!$E$14+'Inputs'!$E$15)/'Inputs'!$E$28</f>
        <v>660.0195763199999</v>
      </c>
      <c r="BH40" s="35">
        <f>BH37*('Inputs'!$E$14+'Inputs'!$E$15)/'Inputs'!$E$28</f>
        <v>660.0195763199999</v>
      </c>
      <c r="BI40" s="35">
        <f>BI37*('Inputs'!$E$14+'Inputs'!$E$15)/'Inputs'!$E$28</f>
        <v>660.0195763199999</v>
      </c>
      <c r="BJ40" s="35">
        <f>BJ37*('Inputs'!$E$14+'Inputs'!$E$15)/'Inputs'!$E$28</f>
        <v>660.0195763199999</v>
      </c>
      <c r="BK40" s="35">
        <f>BK37*('Inputs'!$E$14+'Inputs'!$E$15)/'Inputs'!$E$28</f>
        <v>660.0195763199999</v>
      </c>
      <c r="BL40" s="35">
        <f>BL37*('Inputs'!$E$14+'Inputs'!$E$15)/'Inputs'!$E$28</f>
        <v>660.0195763199999</v>
      </c>
      <c r="BM40" s="35">
        <f>BM37*('Inputs'!$E$14+'Inputs'!$E$15)/'Inputs'!$E$28</f>
        <v>660.0195763199999</v>
      </c>
      <c r="BN40" s="35">
        <f>BN37*('Inputs'!$E$14+'Inputs'!$E$15)/'Inputs'!$E$28</f>
        <v>660.0195763199999</v>
      </c>
      <c r="BO40" s="35">
        <f>BO37*('Inputs'!$E$14+'Inputs'!$E$15)/'Inputs'!$E$28</f>
        <v>660.0195763199999</v>
      </c>
    </row>
    <row r="41" ht="22" customHeight="1">
      <c r="A41" s="2" t="str">
        <v>P02.PV</v>
      </c>
      <c r="B41" s="6" t="str">
        <v>P02 employer care contribution (PV)</v>
      </c>
      <c r="C41" s="2" t="str">
        <v>EUR</v>
      </c>
      <c r="D41" s="2" t="str">
        <v>SUM</v>
      </c>
      <c r="E41" s="36">
        <f>SUM(H41:BO41)</f>
        <v>5365.23616512</v>
      </c>
      <c r="F41" s="6" t="str">
        <v>CTO, founder, managing director; cost centre ENG at release</v>
      </c>
      <c r="G41" s="2"/>
      <c r="H41" s="35">
        <f>H37*'Inputs'!$E$16/'Inputs'!$E$28</f>
        <v>0.0</v>
      </c>
      <c r="I41" s="35">
        <f>I37*'Inputs'!$E$16/'Inputs'!$E$28</f>
        <v>0.0</v>
      </c>
      <c r="J41" s="35">
        <f>J37*'Inputs'!$E$16/'Inputs'!$E$28</f>
        <v>0.0</v>
      </c>
      <c r="K41" s="35">
        <f>K37*'Inputs'!$E$16/'Inputs'!$E$28</f>
        <v>0.0</v>
      </c>
      <c r="L41" s="35">
        <f>L37*'Inputs'!$E$16/'Inputs'!$E$28</f>
        <v>0.0</v>
      </c>
      <c r="M41" s="35">
        <f>M37*'Inputs'!$E$16/'Inputs'!$E$28</f>
        <v>0.0</v>
      </c>
      <c r="N41" s="35">
        <f>N37*'Inputs'!$E$16/'Inputs'!$E$28</f>
        <v>0.0</v>
      </c>
      <c r="O41" s="35">
        <f>O37*'Inputs'!$E$16/'Inputs'!$E$28</f>
        <v>0.0</v>
      </c>
      <c r="P41" s="35">
        <f>P37*'Inputs'!$E$16/'Inputs'!$E$28</f>
        <v>0.0</v>
      </c>
      <c r="Q41" s="35">
        <f>Q37*'Inputs'!$E$16/'Inputs'!$E$28</f>
        <v>0.0</v>
      </c>
      <c r="R41" s="35">
        <f>R37*'Inputs'!$E$16/'Inputs'!$E$28</f>
        <v>0.0</v>
      </c>
      <c r="S41" s="35">
        <f>S37*'Inputs'!$E$16/'Inputs'!$E$28</f>
        <v>0.0</v>
      </c>
      <c r="T41" s="35">
        <f>T37*'Inputs'!$E$16/'Inputs'!$E$28</f>
        <v>0.0</v>
      </c>
      <c r="U41" s="35">
        <f>U37*'Inputs'!$E$16/'Inputs'!$E$28</f>
        <v>0.0</v>
      </c>
      <c r="V41" s="35">
        <f>V37*'Inputs'!$E$16/'Inputs'!$E$28</f>
        <v>0.0</v>
      </c>
      <c r="W41" s="35">
        <f>W37*'Inputs'!$E$16/'Inputs'!$E$28</f>
        <v>0.0</v>
      </c>
      <c r="X41" s="35">
        <f>X37*'Inputs'!$E$16/'Inputs'!$E$28</f>
        <v>0.0</v>
      </c>
      <c r="Y41" s="35">
        <f>Y37*'Inputs'!$E$16/'Inputs'!$E$28</f>
        <v>0.0</v>
      </c>
      <c r="Z41" s="35">
        <f>Z37*'Inputs'!$E$16/'Inputs'!$E$28</f>
        <v>119.33999999999999</v>
      </c>
      <c r="AA41" s="35">
        <f>AA37*'Inputs'!$E$16/'Inputs'!$E$28</f>
        <v>119.33999999999999</v>
      </c>
      <c r="AB41" s="35">
        <f>AB37*'Inputs'!$E$16/'Inputs'!$E$28</f>
        <v>119.33999999999999</v>
      </c>
      <c r="AC41" s="35">
        <f>AC37*'Inputs'!$E$16/'Inputs'!$E$28</f>
        <v>119.33999999999999</v>
      </c>
      <c r="AD41" s="35">
        <f>AD37*'Inputs'!$E$16/'Inputs'!$E$28</f>
        <v>119.33999999999999</v>
      </c>
      <c r="AE41" s="35">
        <f>AE37*'Inputs'!$E$16/'Inputs'!$E$28</f>
        <v>119.33999999999999</v>
      </c>
      <c r="AF41" s="35">
        <f>AF37*'Inputs'!$E$16/'Inputs'!$E$28</f>
        <v>124.11359999999999</v>
      </c>
      <c r="AG41" s="35">
        <f>AG37*'Inputs'!$E$16/'Inputs'!$E$28</f>
        <v>124.11359999999999</v>
      </c>
      <c r="AH41" s="35">
        <f>AH37*'Inputs'!$E$16/'Inputs'!$E$28</f>
        <v>124.11359999999999</v>
      </c>
      <c r="AI41" s="35">
        <f>AI37*'Inputs'!$E$16/'Inputs'!$E$28</f>
        <v>124.11359999999999</v>
      </c>
      <c r="AJ41" s="35">
        <f>AJ37*'Inputs'!$E$16/'Inputs'!$E$28</f>
        <v>124.11359999999999</v>
      </c>
      <c r="AK41" s="35">
        <f>AK37*'Inputs'!$E$16/'Inputs'!$E$28</f>
        <v>124.11359999999999</v>
      </c>
      <c r="AL41" s="35">
        <f>AL37*'Inputs'!$E$16/'Inputs'!$E$28</f>
        <v>124.11359999999999</v>
      </c>
      <c r="AM41" s="35">
        <f>AM37*'Inputs'!$E$16/'Inputs'!$E$28</f>
        <v>124.11359999999999</v>
      </c>
      <c r="AN41" s="35">
        <f>AN37*'Inputs'!$E$16/'Inputs'!$E$28</f>
        <v>124.11359999999999</v>
      </c>
      <c r="AO41" s="35">
        <f>AO37*'Inputs'!$E$16/'Inputs'!$E$28</f>
        <v>124.11359999999999</v>
      </c>
      <c r="AP41" s="35">
        <f>AP37*'Inputs'!$E$16/'Inputs'!$E$28</f>
        <v>124.11359999999999</v>
      </c>
      <c r="AQ41" s="35">
        <f>AQ37*'Inputs'!$E$16/'Inputs'!$E$28</f>
        <v>124.11359999999999</v>
      </c>
      <c r="AR41" s="35">
        <f>AR37*'Inputs'!$E$16/'Inputs'!$E$28</f>
        <v>129.07814399999998</v>
      </c>
      <c r="AS41" s="35">
        <f>AS37*'Inputs'!$E$16/'Inputs'!$E$28</f>
        <v>129.07814399999998</v>
      </c>
      <c r="AT41" s="35">
        <f>AT37*'Inputs'!$E$16/'Inputs'!$E$28</f>
        <v>129.07814399999998</v>
      </c>
      <c r="AU41" s="35">
        <f>AU37*'Inputs'!$E$16/'Inputs'!$E$28</f>
        <v>129.07814399999998</v>
      </c>
      <c r="AV41" s="35">
        <f>AV37*'Inputs'!$E$16/'Inputs'!$E$28</f>
        <v>129.07814399999998</v>
      </c>
      <c r="AW41" s="35">
        <f>AW37*'Inputs'!$E$16/'Inputs'!$E$28</f>
        <v>129.07814399999998</v>
      </c>
      <c r="AX41" s="35">
        <f>AX37*'Inputs'!$E$16/'Inputs'!$E$28</f>
        <v>129.07814399999998</v>
      </c>
      <c r="AY41" s="35">
        <f>AY37*'Inputs'!$E$16/'Inputs'!$E$28</f>
        <v>129.07814399999998</v>
      </c>
      <c r="AZ41" s="35">
        <f>AZ37*'Inputs'!$E$16/'Inputs'!$E$28</f>
        <v>129.07814399999998</v>
      </c>
      <c r="BA41" s="35">
        <f>BA37*'Inputs'!$E$16/'Inputs'!$E$28</f>
        <v>129.07814399999998</v>
      </c>
      <c r="BB41" s="35">
        <f>BB37*'Inputs'!$E$16/'Inputs'!$E$28</f>
        <v>129.07814399999998</v>
      </c>
      <c r="BC41" s="35">
        <f>BC37*'Inputs'!$E$16/'Inputs'!$E$28</f>
        <v>129.07814399999998</v>
      </c>
      <c r="BD41" s="35">
        <f>BD37*'Inputs'!$E$16/'Inputs'!$E$28</f>
        <v>134.24126976</v>
      </c>
      <c r="BE41" s="35">
        <f>BE37*'Inputs'!$E$16/'Inputs'!$E$28</f>
        <v>134.24126976</v>
      </c>
      <c r="BF41" s="35">
        <f>BF37*'Inputs'!$E$16/'Inputs'!$E$28</f>
        <v>134.24126976</v>
      </c>
      <c r="BG41" s="35">
        <f>BG37*'Inputs'!$E$16/'Inputs'!$E$28</f>
        <v>134.24126976</v>
      </c>
      <c r="BH41" s="35">
        <f>BH37*'Inputs'!$E$16/'Inputs'!$E$28</f>
        <v>134.24126976</v>
      </c>
      <c r="BI41" s="35">
        <f>BI37*'Inputs'!$E$16/'Inputs'!$E$28</f>
        <v>134.24126976</v>
      </c>
      <c r="BJ41" s="35">
        <f>BJ37*'Inputs'!$E$16/'Inputs'!$E$28</f>
        <v>134.24126976</v>
      </c>
      <c r="BK41" s="35">
        <f>BK37*'Inputs'!$E$16/'Inputs'!$E$28</f>
        <v>134.24126976</v>
      </c>
      <c r="BL41" s="35">
        <f>BL37*'Inputs'!$E$16/'Inputs'!$E$28</f>
        <v>134.24126976</v>
      </c>
      <c r="BM41" s="35">
        <f>BM37*'Inputs'!$E$16/'Inputs'!$E$28</f>
        <v>134.24126976</v>
      </c>
      <c r="BN41" s="35">
        <f>BN37*'Inputs'!$E$16/'Inputs'!$E$28</f>
        <v>134.24126976</v>
      </c>
      <c r="BO41" s="35">
        <f>BO37*'Inputs'!$E$16/'Inputs'!$E$28</f>
        <v>134.24126976</v>
      </c>
    </row>
    <row r="42" ht="22" customHeight="1">
      <c r="A42" s="2" t="str">
        <v>P02.U1</v>
      </c>
      <c r="B42" s="6" t="str">
        <v>P02 U1 sick-pay levy</v>
      </c>
      <c r="C42" s="2" t="str">
        <v>EUR</v>
      </c>
      <c r="D42" s="2" t="str">
        <v>SUM</v>
      </c>
      <c r="E42" s="36">
        <f>SUM(H42:BO42)</f>
        <v>8689.578573312001</v>
      </c>
      <c r="F42" s="6" t="str">
        <v>CTO, founder, managing director; cost centre ENG at release</v>
      </c>
      <c r="G42" s="2"/>
      <c r="H42" s="35">
        <f>H36*'Inputs'!$E$17*IF('Summary'!H13&lt;='Inputs'!$E$27,1,0)</f>
        <v>0.0</v>
      </c>
      <c r="I42" s="35">
        <f>I36*'Inputs'!$E$17*IF('Summary'!I13&lt;='Inputs'!$E$27,1,0)</f>
        <v>0.0</v>
      </c>
      <c r="J42" s="35">
        <f>J36*'Inputs'!$E$17*IF('Summary'!J13&lt;='Inputs'!$E$27,1,0)</f>
        <v>0.0</v>
      </c>
      <c r="K42" s="35">
        <f>K36*'Inputs'!$E$17*IF('Summary'!K13&lt;='Inputs'!$E$27,1,0)</f>
        <v>0.0</v>
      </c>
      <c r="L42" s="35">
        <f>L36*'Inputs'!$E$17*IF('Summary'!L13&lt;='Inputs'!$E$27,1,0)</f>
        <v>0.0</v>
      </c>
      <c r="M42" s="35">
        <f>M36*'Inputs'!$E$17*IF('Summary'!M13&lt;='Inputs'!$E$27,1,0)</f>
        <v>0.0</v>
      </c>
      <c r="N42" s="35">
        <f>N36*'Inputs'!$E$17*IF('Summary'!N13&lt;='Inputs'!$E$27,1,0)</f>
        <v>0.0</v>
      </c>
      <c r="O42" s="35">
        <f>O36*'Inputs'!$E$17*IF('Summary'!O13&lt;='Inputs'!$E$27,1,0)</f>
        <v>0.0</v>
      </c>
      <c r="P42" s="35">
        <f>P36*'Inputs'!$E$17*IF('Summary'!P13&lt;='Inputs'!$E$27,1,0)</f>
        <v>0.0</v>
      </c>
      <c r="Q42" s="35">
        <f>Q36*'Inputs'!$E$17*IF('Summary'!Q13&lt;='Inputs'!$E$27,1,0)</f>
        <v>0.0</v>
      </c>
      <c r="R42" s="35">
        <f>R36*'Inputs'!$E$17*IF('Summary'!R13&lt;='Inputs'!$E$27,1,0)</f>
        <v>0.0</v>
      </c>
      <c r="S42" s="35">
        <f>S36*'Inputs'!$E$17*IF('Summary'!S13&lt;='Inputs'!$E$27,1,0)</f>
        <v>0.0</v>
      </c>
      <c r="T42" s="35">
        <f>T36*'Inputs'!$E$17*IF('Summary'!T13&lt;='Inputs'!$E$27,1,0)</f>
        <v>0.0</v>
      </c>
      <c r="U42" s="35">
        <f>U36*'Inputs'!$E$17*IF('Summary'!U13&lt;='Inputs'!$E$27,1,0)</f>
        <v>0.0</v>
      </c>
      <c r="V42" s="35">
        <f>V36*'Inputs'!$E$17*IF('Summary'!V13&lt;='Inputs'!$E$27,1,0)</f>
        <v>0.0</v>
      </c>
      <c r="W42" s="35">
        <f>W36*'Inputs'!$E$17*IF('Summary'!W13&lt;='Inputs'!$E$27,1,0)</f>
        <v>0.0</v>
      </c>
      <c r="X42" s="35">
        <f>X36*'Inputs'!$E$17*IF('Summary'!X13&lt;='Inputs'!$E$27,1,0)</f>
        <v>0.0</v>
      </c>
      <c r="Y42" s="35">
        <f>Y36*'Inputs'!$E$17*IF('Summary'!Y13&lt;='Inputs'!$E$27,1,0)</f>
        <v>0.0</v>
      </c>
      <c r="Z42" s="35">
        <f>Z36*'Inputs'!$E$17*IF('Summary'!Z13&lt;='Inputs'!$E$27,1,0)</f>
        <v>193.28400000000002</v>
      </c>
      <c r="AA42" s="35">
        <f>AA36*'Inputs'!$E$17*IF('Summary'!AA13&lt;='Inputs'!$E$27,1,0)</f>
        <v>193.28400000000002</v>
      </c>
      <c r="AB42" s="35">
        <f>AB36*'Inputs'!$E$17*IF('Summary'!AB13&lt;='Inputs'!$E$27,1,0)</f>
        <v>193.28400000000002</v>
      </c>
      <c r="AC42" s="35">
        <f>AC36*'Inputs'!$E$17*IF('Summary'!AC13&lt;='Inputs'!$E$27,1,0)</f>
        <v>193.28400000000002</v>
      </c>
      <c r="AD42" s="35">
        <f>AD36*'Inputs'!$E$17*IF('Summary'!AD13&lt;='Inputs'!$E$27,1,0)</f>
        <v>193.28400000000002</v>
      </c>
      <c r="AE42" s="35">
        <f>AE36*'Inputs'!$E$17*IF('Summary'!AE13&lt;='Inputs'!$E$27,1,0)</f>
        <v>193.28400000000002</v>
      </c>
      <c r="AF42" s="35">
        <f>AF36*'Inputs'!$E$17*IF('Summary'!AF13&lt;='Inputs'!$E$27,1,0)</f>
        <v>201.01536000000002</v>
      </c>
      <c r="AG42" s="35">
        <f>AG36*'Inputs'!$E$17*IF('Summary'!AG13&lt;='Inputs'!$E$27,1,0)</f>
        <v>201.01536000000002</v>
      </c>
      <c r="AH42" s="35">
        <f>AH36*'Inputs'!$E$17*IF('Summary'!AH13&lt;='Inputs'!$E$27,1,0)</f>
        <v>201.01536000000002</v>
      </c>
      <c r="AI42" s="35">
        <f>AI36*'Inputs'!$E$17*IF('Summary'!AI13&lt;='Inputs'!$E$27,1,0)</f>
        <v>201.01536000000002</v>
      </c>
      <c r="AJ42" s="35">
        <f>AJ36*'Inputs'!$E$17*IF('Summary'!AJ13&lt;='Inputs'!$E$27,1,0)</f>
        <v>201.01536000000002</v>
      </c>
      <c r="AK42" s="35">
        <f>AK36*'Inputs'!$E$17*IF('Summary'!AK13&lt;='Inputs'!$E$27,1,0)</f>
        <v>201.01536000000002</v>
      </c>
      <c r="AL42" s="35">
        <f>AL36*'Inputs'!$E$17*IF('Summary'!AL13&lt;='Inputs'!$E$27,1,0)</f>
        <v>201.01536000000002</v>
      </c>
      <c r="AM42" s="35">
        <f>AM36*'Inputs'!$E$17*IF('Summary'!AM13&lt;='Inputs'!$E$27,1,0)</f>
        <v>201.01536000000002</v>
      </c>
      <c r="AN42" s="35">
        <f>AN36*'Inputs'!$E$17*IF('Summary'!AN13&lt;='Inputs'!$E$27,1,0)</f>
        <v>201.01536000000002</v>
      </c>
      <c r="AO42" s="35">
        <f>AO36*'Inputs'!$E$17*IF('Summary'!AO13&lt;='Inputs'!$E$27,1,0)</f>
        <v>201.01536000000002</v>
      </c>
      <c r="AP42" s="35">
        <f>AP36*'Inputs'!$E$17*IF('Summary'!AP13&lt;='Inputs'!$E$27,1,0)</f>
        <v>201.01536000000002</v>
      </c>
      <c r="AQ42" s="35">
        <f>AQ36*'Inputs'!$E$17*IF('Summary'!AQ13&lt;='Inputs'!$E$27,1,0)</f>
        <v>201.01536000000002</v>
      </c>
      <c r="AR42" s="35">
        <f>AR36*'Inputs'!$E$17*IF('Summary'!AR13&lt;='Inputs'!$E$27,1,0)</f>
        <v>209.0559744</v>
      </c>
      <c r="AS42" s="35">
        <f>AS36*'Inputs'!$E$17*IF('Summary'!AS13&lt;='Inputs'!$E$27,1,0)</f>
        <v>209.0559744</v>
      </c>
      <c r="AT42" s="35">
        <f>AT36*'Inputs'!$E$17*IF('Summary'!AT13&lt;='Inputs'!$E$27,1,0)</f>
        <v>209.0559744</v>
      </c>
      <c r="AU42" s="35">
        <f>AU36*'Inputs'!$E$17*IF('Summary'!AU13&lt;='Inputs'!$E$27,1,0)</f>
        <v>209.0559744</v>
      </c>
      <c r="AV42" s="35">
        <f>AV36*'Inputs'!$E$17*IF('Summary'!AV13&lt;='Inputs'!$E$27,1,0)</f>
        <v>209.0559744</v>
      </c>
      <c r="AW42" s="35">
        <f>AW36*'Inputs'!$E$17*IF('Summary'!AW13&lt;='Inputs'!$E$27,1,0)</f>
        <v>209.0559744</v>
      </c>
      <c r="AX42" s="35">
        <f>AX36*'Inputs'!$E$17*IF('Summary'!AX13&lt;='Inputs'!$E$27,1,0)</f>
        <v>209.0559744</v>
      </c>
      <c r="AY42" s="35">
        <f>AY36*'Inputs'!$E$17*IF('Summary'!AY13&lt;='Inputs'!$E$27,1,0)</f>
        <v>209.0559744</v>
      </c>
      <c r="AZ42" s="35">
        <f>AZ36*'Inputs'!$E$17*IF('Summary'!AZ13&lt;='Inputs'!$E$27,1,0)</f>
        <v>209.0559744</v>
      </c>
      <c r="BA42" s="35">
        <f>BA36*'Inputs'!$E$17*IF('Summary'!BA13&lt;='Inputs'!$E$27,1,0)</f>
        <v>209.0559744</v>
      </c>
      <c r="BB42" s="35">
        <f>BB36*'Inputs'!$E$17*IF('Summary'!BB13&lt;='Inputs'!$E$27,1,0)</f>
        <v>209.0559744</v>
      </c>
      <c r="BC42" s="35">
        <f>BC36*'Inputs'!$E$17*IF('Summary'!BC13&lt;='Inputs'!$E$27,1,0)</f>
        <v>209.0559744</v>
      </c>
      <c r="BD42" s="35">
        <f>BD36*'Inputs'!$E$17*IF('Summary'!BD13&lt;='Inputs'!$E$27,1,0)</f>
        <v>217.41821337600004</v>
      </c>
      <c r="BE42" s="35">
        <f>BE36*'Inputs'!$E$17*IF('Summary'!BE13&lt;='Inputs'!$E$27,1,0)</f>
        <v>217.41821337600004</v>
      </c>
      <c r="BF42" s="35">
        <f>BF36*'Inputs'!$E$17*IF('Summary'!BF13&lt;='Inputs'!$E$27,1,0)</f>
        <v>217.41821337600004</v>
      </c>
      <c r="BG42" s="35">
        <f>BG36*'Inputs'!$E$17*IF('Summary'!BG13&lt;='Inputs'!$E$27,1,0)</f>
        <v>217.41821337600004</v>
      </c>
      <c r="BH42" s="35">
        <f>BH36*'Inputs'!$E$17*IF('Summary'!BH13&lt;='Inputs'!$E$27,1,0)</f>
        <v>217.41821337600004</v>
      </c>
      <c r="BI42" s="35">
        <f>BI36*'Inputs'!$E$17*IF('Summary'!BI13&lt;='Inputs'!$E$27,1,0)</f>
        <v>217.41821337600004</v>
      </c>
      <c r="BJ42" s="35">
        <f>BJ36*'Inputs'!$E$17*IF('Summary'!BJ13&lt;='Inputs'!$E$27,1,0)</f>
        <v>217.41821337600004</v>
      </c>
      <c r="BK42" s="35">
        <f>BK36*'Inputs'!$E$17*IF('Summary'!BK13&lt;='Inputs'!$E$27,1,0)</f>
        <v>217.41821337600004</v>
      </c>
      <c r="BL42" s="35">
        <f>BL36*'Inputs'!$E$17*IF('Summary'!BL13&lt;='Inputs'!$E$27,1,0)</f>
        <v>217.41821337600004</v>
      </c>
      <c r="BM42" s="35">
        <f>BM36*'Inputs'!$E$17*IF('Summary'!BM13&lt;='Inputs'!$E$27,1,0)</f>
        <v>217.41821337600004</v>
      </c>
      <c r="BN42" s="35">
        <f>BN36*'Inputs'!$E$17*IF('Summary'!BN13&lt;='Inputs'!$E$27,1,0)</f>
        <v>217.41821337600004</v>
      </c>
      <c r="BO42" s="35">
        <f>BO36*'Inputs'!$E$17*IF('Summary'!BO13&lt;='Inputs'!$E$27,1,0)</f>
        <v>217.41821337600004</v>
      </c>
    </row>
    <row r="43" ht="22" customHeight="1">
      <c r="A43" s="2" t="str">
        <v>P02.U2</v>
      </c>
      <c r="B43" s="6" t="str">
        <v>P02 U2 maternity levy</v>
      </c>
      <c r="C43" s="2" t="str">
        <v>EUR</v>
      </c>
      <c r="D43" s="2" t="str">
        <v>SUM</v>
      </c>
      <c r="E43" s="36">
        <f>SUM(H43:BO43)</f>
        <v>1820.6736058368</v>
      </c>
      <c r="F43" s="6" t="str">
        <v>CTO, founder, managing director; cost centre ENG at release</v>
      </c>
      <c r="G43" s="2"/>
      <c r="H43" s="35">
        <f>H36*'Inputs'!$E$18</f>
        <v>0.0</v>
      </c>
      <c r="I43" s="35">
        <f>I36*'Inputs'!$E$18</f>
        <v>0.0</v>
      </c>
      <c r="J43" s="35">
        <f>J36*'Inputs'!$E$18</f>
        <v>0.0</v>
      </c>
      <c r="K43" s="35">
        <f>K36*'Inputs'!$E$18</f>
        <v>0.0</v>
      </c>
      <c r="L43" s="35">
        <f>L36*'Inputs'!$E$18</f>
        <v>0.0</v>
      </c>
      <c r="M43" s="35">
        <f>M36*'Inputs'!$E$18</f>
        <v>0.0</v>
      </c>
      <c r="N43" s="35">
        <f>N36*'Inputs'!$E$18</f>
        <v>0.0</v>
      </c>
      <c r="O43" s="35">
        <f>O36*'Inputs'!$E$18</f>
        <v>0.0</v>
      </c>
      <c r="P43" s="35">
        <f>P36*'Inputs'!$E$18</f>
        <v>0.0</v>
      </c>
      <c r="Q43" s="35">
        <f>Q36*'Inputs'!$E$18</f>
        <v>0.0</v>
      </c>
      <c r="R43" s="35">
        <f>R36*'Inputs'!$E$18</f>
        <v>0.0</v>
      </c>
      <c r="S43" s="35">
        <f>S36*'Inputs'!$E$18</f>
        <v>0.0</v>
      </c>
      <c r="T43" s="35">
        <f>T36*'Inputs'!$E$18</f>
        <v>0.0</v>
      </c>
      <c r="U43" s="35">
        <f>U36*'Inputs'!$E$18</f>
        <v>0.0</v>
      </c>
      <c r="V43" s="35">
        <f>V36*'Inputs'!$E$18</f>
        <v>0.0</v>
      </c>
      <c r="W43" s="35">
        <f>W36*'Inputs'!$E$18</f>
        <v>0.0</v>
      </c>
      <c r="X43" s="35">
        <f>X36*'Inputs'!$E$18</f>
        <v>0.0</v>
      </c>
      <c r="Y43" s="35">
        <f>Y36*'Inputs'!$E$18</f>
        <v>0.0</v>
      </c>
      <c r="Z43" s="35">
        <f>Z36*'Inputs'!$E$18</f>
        <v>40.497600000000006</v>
      </c>
      <c r="AA43" s="35">
        <f>AA36*'Inputs'!$E$18</f>
        <v>40.497600000000006</v>
      </c>
      <c r="AB43" s="35">
        <f>AB36*'Inputs'!$E$18</f>
        <v>40.497600000000006</v>
      </c>
      <c r="AC43" s="35">
        <f>AC36*'Inputs'!$E$18</f>
        <v>40.497600000000006</v>
      </c>
      <c r="AD43" s="35">
        <f>AD36*'Inputs'!$E$18</f>
        <v>40.497600000000006</v>
      </c>
      <c r="AE43" s="35">
        <f>AE36*'Inputs'!$E$18</f>
        <v>40.497600000000006</v>
      </c>
      <c r="AF43" s="35">
        <f>AF36*'Inputs'!$E$18</f>
        <v>42.117504000000004</v>
      </c>
      <c r="AG43" s="35">
        <f>AG36*'Inputs'!$E$18</f>
        <v>42.117504000000004</v>
      </c>
      <c r="AH43" s="35">
        <f>AH36*'Inputs'!$E$18</f>
        <v>42.117504000000004</v>
      </c>
      <c r="AI43" s="35">
        <f>AI36*'Inputs'!$E$18</f>
        <v>42.117504000000004</v>
      </c>
      <c r="AJ43" s="35">
        <f>AJ36*'Inputs'!$E$18</f>
        <v>42.117504000000004</v>
      </c>
      <c r="AK43" s="35">
        <f>AK36*'Inputs'!$E$18</f>
        <v>42.117504000000004</v>
      </c>
      <c r="AL43" s="35">
        <f>AL36*'Inputs'!$E$18</f>
        <v>42.117504000000004</v>
      </c>
      <c r="AM43" s="35">
        <f>AM36*'Inputs'!$E$18</f>
        <v>42.117504000000004</v>
      </c>
      <c r="AN43" s="35">
        <f>AN36*'Inputs'!$E$18</f>
        <v>42.117504000000004</v>
      </c>
      <c r="AO43" s="35">
        <f>AO36*'Inputs'!$E$18</f>
        <v>42.117504000000004</v>
      </c>
      <c r="AP43" s="35">
        <f>AP36*'Inputs'!$E$18</f>
        <v>42.117504000000004</v>
      </c>
      <c r="AQ43" s="35">
        <f>AQ36*'Inputs'!$E$18</f>
        <v>42.117504000000004</v>
      </c>
      <c r="AR43" s="35">
        <f>AR36*'Inputs'!$E$18</f>
        <v>43.80220416</v>
      </c>
      <c r="AS43" s="35">
        <f>AS36*'Inputs'!$E$18</f>
        <v>43.80220416</v>
      </c>
      <c r="AT43" s="35">
        <f>AT36*'Inputs'!$E$18</f>
        <v>43.80220416</v>
      </c>
      <c r="AU43" s="35">
        <f>AU36*'Inputs'!$E$18</f>
        <v>43.80220416</v>
      </c>
      <c r="AV43" s="35">
        <f>AV36*'Inputs'!$E$18</f>
        <v>43.80220416</v>
      </c>
      <c r="AW43" s="35">
        <f>AW36*'Inputs'!$E$18</f>
        <v>43.80220416</v>
      </c>
      <c r="AX43" s="35">
        <f>AX36*'Inputs'!$E$18</f>
        <v>43.80220416</v>
      </c>
      <c r="AY43" s="35">
        <f>AY36*'Inputs'!$E$18</f>
        <v>43.80220416</v>
      </c>
      <c r="AZ43" s="35">
        <f>AZ36*'Inputs'!$E$18</f>
        <v>43.80220416</v>
      </c>
      <c r="BA43" s="35">
        <f>BA36*'Inputs'!$E$18</f>
        <v>43.80220416</v>
      </c>
      <c r="BB43" s="35">
        <f>BB36*'Inputs'!$E$18</f>
        <v>43.80220416</v>
      </c>
      <c r="BC43" s="35">
        <f>BC36*'Inputs'!$E$18</f>
        <v>43.80220416</v>
      </c>
      <c r="BD43" s="35">
        <f>BD36*'Inputs'!$E$18</f>
        <v>45.55429232640001</v>
      </c>
      <c r="BE43" s="35">
        <f>BE36*'Inputs'!$E$18</f>
        <v>45.55429232640001</v>
      </c>
      <c r="BF43" s="35">
        <f>BF36*'Inputs'!$E$18</f>
        <v>45.55429232640001</v>
      </c>
      <c r="BG43" s="35">
        <f>BG36*'Inputs'!$E$18</f>
        <v>45.55429232640001</v>
      </c>
      <c r="BH43" s="35">
        <f>BH36*'Inputs'!$E$18</f>
        <v>45.55429232640001</v>
      </c>
      <c r="BI43" s="35">
        <f>BI36*'Inputs'!$E$18</f>
        <v>45.55429232640001</v>
      </c>
      <c r="BJ43" s="35">
        <f>BJ36*'Inputs'!$E$18</f>
        <v>45.55429232640001</v>
      </c>
      <c r="BK43" s="35">
        <f>BK36*'Inputs'!$E$18</f>
        <v>45.55429232640001</v>
      </c>
      <c r="BL43" s="35">
        <f>BL36*'Inputs'!$E$18</f>
        <v>45.55429232640001</v>
      </c>
      <c r="BM43" s="35">
        <f>BM36*'Inputs'!$E$18</f>
        <v>45.55429232640001</v>
      </c>
      <c r="BN43" s="35">
        <f>BN36*'Inputs'!$E$18</f>
        <v>45.55429232640001</v>
      </c>
      <c r="BO43" s="35">
        <f>BO36*'Inputs'!$E$18</f>
        <v>45.55429232640001</v>
      </c>
    </row>
    <row r="44" ht="22" customHeight="1">
      <c r="A44" s="2" t="str">
        <v>P02.INSOLV</v>
      </c>
      <c r="B44" s="6" t="str">
        <v>P02 insolvency levy</v>
      </c>
      <c r="C44" s="2" t="str">
        <v>EUR</v>
      </c>
      <c r="D44" s="2" t="str">
        <v>SUM</v>
      </c>
      <c r="E44" s="36">
        <f>SUM(H44:BO44)</f>
        <v>620.6841838080001</v>
      </c>
      <c r="F44" s="6" t="str">
        <v>CTO, founder, managing director; cost centre ENG at release</v>
      </c>
      <c r="G44" s="2"/>
      <c r="H44" s="35">
        <f>H36*'Inputs'!$E$19</f>
        <v>0.0</v>
      </c>
      <c r="I44" s="35">
        <f>I36*'Inputs'!$E$19</f>
        <v>0.0</v>
      </c>
      <c r="J44" s="35">
        <f>J36*'Inputs'!$E$19</f>
        <v>0.0</v>
      </c>
      <c r="K44" s="35">
        <f>K36*'Inputs'!$E$19</f>
        <v>0.0</v>
      </c>
      <c r="L44" s="35">
        <f>L36*'Inputs'!$E$19</f>
        <v>0.0</v>
      </c>
      <c r="M44" s="35">
        <f>M36*'Inputs'!$E$19</f>
        <v>0.0</v>
      </c>
      <c r="N44" s="35">
        <f>N36*'Inputs'!$E$19</f>
        <v>0.0</v>
      </c>
      <c r="O44" s="35">
        <f>O36*'Inputs'!$E$19</f>
        <v>0.0</v>
      </c>
      <c r="P44" s="35">
        <f>P36*'Inputs'!$E$19</f>
        <v>0.0</v>
      </c>
      <c r="Q44" s="35">
        <f>Q36*'Inputs'!$E$19</f>
        <v>0.0</v>
      </c>
      <c r="R44" s="35">
        <f>R36*'Inputs'!$E$19</f>
        <v>0.0</v>
      </c>
      <c r="S44" s="35">
        <f>S36*'Inputs'!$E$19</f>
        <v>0.0</v>
      </c>
      <c r="T44" s="35">
        <f>T36*'Inputs'!$E$19</f>
        <v>0.0</v>
      </c>
      <c r="U44" s="35">
        <f>U36*'Inputs'!$E$19</f>
        <v>0.0</v>
      </c>
      <c r="V44" s="35">
        <f>V36*'Inputs'!$E$19</f>
        <v>0.0</v>
      </c>
      <c r="W44" s="35">
        <f>W36*'Inputs'!$E$19</f>
        <v>0.0</v>
      </c>
      <c r="X44" s="35">
        <f>X36*'Inputs'!$E$19</f>
        <v>0.0</v>
      </c>
      <c r="Y44" s="35">
        <f>Y36*'Inputs'!$E$19</f>
        <v>0.0</v>
      </c>
      <c r="Z44" s="35">
        <f>Z36*'Inputs'!$E$19</f>
        <v>13.806000000000001</v>
      </c>
      <c r="AA44" s="35">
        <f>AA36*'Inputs'!$E$19</f>
        <v>13.806000000000001</v>
      </c>
      <c r="AB44" s="35">
        <f>AB36*'Inputs'!$E$19</f>
        <v>13.806000000000001</v>
      </c>
      <c r="AC44" s="35">
        <f>AC36*'Inputs'!$E$19</f>
        <v>13.806000000000001</v>
      </c>
      <c r="AD44" s="35">
        <f>AD36*'Inputs'!$E$19</f>
        <v>13.806000000000001</v>
      </c>
      <c r="AE44" s="35">
        <f>AE36*'Inputs'!$E$19</f>
        <v>13.806000000000001</v>
      </c>
      <c r="AF44" s="35">
        <f>AF36*'Inputs'!$E$19</f>
        <v>14.35824</v>
      </c>
      <c r="AG44" s="35">
        <f>AG36*'Inputs'!$E$19</f>
        <v>14.35824</v>
      </c>
      <c r="AH44" s="35">
        <f>AH36*'Inputs'!$E$19</f>
        <v>14.35824</v>
      </c>
      <c r="AI44" s="35">
        <f>AI36*'Inputs'!$E$19</f>
        <v>14.35824</v>
      </c>
      <c r="AJ44" s="35">
        <f>AJ36*'Inputs'!$E$19</f>
        <v>14.35824</v>
      </c>
      <c r="AK44" s="35">
        <f>AK36*'Inputs'!$E$19</f>
        <v>14.35824</v>
      </c>
      <c r="AL44" s="35">
        <f>AL36*'Inputs'!$E$19</f>
        <v>14.35824</v>
      </c>
      <c r="AM44" s="35">
        <f>AM36*'Inputs'!$E$19</f>
        <v>14.35824</v>
      </c>
      <c r="AN44" s="35">
        <f>AN36*'Inputs'!$E$19</f>
        <v>14.35824</v>
      </c>
      <c r="AO44" s="35">
        <f>AO36*'Inputs'!$E$19</f>
        <v>14.35824</v>
      </c>
      <c r="AP44" s="35">
        <f>AP36*'Inputs'!$E$19</f>
        <v>14.35824</v>
      </c>
      <c r="AQ44" s="35">
        <f>AQ36*'Inputs'!$E$19</f>
        <v>14.35824</v>
      </c>
      <c r="AR44" s="35">
        <f>AR36*'Inputs'!$E$19</f>
        <v>14.932569599999999</v>
      </c>
      <c r="AS44" s="35">
        <f>AS36*'Inputs'!$E$19</f>
        <v>14.932569599999999</v>
      </c>
      <c r="AT44" s="35">
        <f>AT36*'Inputs'!$E$19</f>
        <v>14.932569599999999</v>
      </c>
      <c r="AU44" s="35">
        <f>AU36*'Inputs'!$E$19</f>
        <v>14.932569599999999</v>
      </c>
      <c r="AV44" s="35">
        <f>AV36*'Inputs'!$E$19</f>
        <v>14.932569599999999</v>
      </c>
      <c r="AW44" s="35">
        <f>AW36*'Inputs'!$E$19</f>
        <v>14.932569599999999</v>
      </c>
      <c r="AX44" s="35">
        <f>AX36*'Inputs'!$E$19</f>
        <v>14.932569599999999</v>
      </c>
      <c r="AY44" s="35">
        <f>AY36*'Inputs'!$E$19</f>
        <v>14.932569599999999</v>
      </c>
      <c r="AZ44" s="35">
        <f>AZ36*'Inputs'!$E$19</f>
        <v>14.932569599999999</v>
      </c>
      <c r="BA44" s="35">
        <f>BA36*'Inputs'!$E$19</f>
        <v>14.932569599999999</v>
      </c>
      <c r="BB44" s="35">
        <f>BB36*'Inputs'!$E$19</f>
        <v>14.932569599999999</v>
      </c>
      <c r="BC44" s="35">
        <f>BC36*'Inputs'!$E$19</f>
        <v>14.932569599999999</v>
      </c>
      <c r="BD44" s="35">
        <f>BD36*'Inputs'!$E$19</f>
        <v>15.529872384</v>
      </c>
      <c r="BE44" s="35">
        <f>BE36*'Inputs'!$E$19</f>
        <v>15.529872384</v>
      </c>
      <c r="BF44" s="35">
        <f>BF36*'Inputs'!$E$19</f>
        <v>15.529872384</v>
      </c>
      <c r="BG44" s="35">
        <f>BG36*'Inputs'!$E$19</f>
        <v>15.529872384</v>
      </c>
      <c r="BH44" s="35">
        <f>BH36*'Inputs'!$E$19</f>
        <v>15.529872384</v>
      </c>
      <c r="BI44" s="35">
        <f>BI36*'Inputs'!$E$19</f>
        <v>15.529872384</v>
      </c>
      <c r="BJ44" s="35">
        <f>BJ36*'Inputs'!$E$19</f>
        <v>15.529872384</v>
      </c>
      <c r="BK44" s="35">
        <f>BK36*'Inputs'!$E$19</f>
        <v>15.529872384</v>
      </c>
      <c r="BL44" s="35">
        <f>BL36*'Inputs'!$E$19</f>
        <v>15.529872384</v>
      </c>
      <c r="BM44" s="35">
        <f>BM36*'Inputs'!$E$19</f>
        <v>15.529872384</v>
      </c>
      <c r="BN44" s="35">
        <f>BN36*'Inputs'!$E$19</f>
        <v>15.529872384</v>
      </c>
      <c r="BO44" s="35">
        <f>BO36*'Inputs'!$E$19</f>
        <v>15.529872384</v>
      </c>
    </row>
    <row r="45" ht="22" customHeight="1">
      <c r="A45" s="2" t="str">
        <v>P02.BG</v>
      </c>
      <c r="B45" s="6" t="str">
        <v>P02 accident insurance (BG)</v>
      </c>
      <c r="C45" s="2" t="str">
        <v>EUR</v>
      </c>
      <c r="D45" s="2" t="str">
        <v>SUM</v>
      </c>
      <c r="E45" s="36">
        <f>SUM(H45:BO45)</f>
        <v>1372.9411900387965</v>
      </c>
      <c r="F45" s="6" t="str">
        <v>CTO, founder, managing director; cost centre ENG at release</v>
      </c>
      <c r="G45" s="2"/>
      <c r="H45" s="35">
        <f>H35*H33*'Inputs'!$E$20</f>
        <v>0.0</v>
      </c>
      <c r="I45" s="35">
        <f>I35*I33*'Inputs'!$E$20</f>
        <v>0.0</v>
      </c>
      <c r="J45" s="35">
        <f>J35*J33*'Inputs'!$E$20</f>
        <v>0.0</v>
      </c>
      <c r="K45" s="35">
        <f>K35*K33*'Inputs'!$E$20</f>
        <v>0.0</v>
      </c>
      <c r="L45" s="35">
        <f>L35*L33*'Inputs'!$E$20</f>
        <v>0.0</v>
      </c>
      <c r="M45" s="35">
        <f>M35*M33*'Inputs'!$E$20</f>
        <v>0.0</v>
      </c>
      <c r="N45" s="35">
        <f>N35*N33*'Inputs'!$E$20</f>
        <v>0.0</v>
      </c>
      <c r="O45" s="35">
        <f>O35*O33*'Inputs'!$E$20</f>
        <v>0.0</v>
      </c>
      <c r="P45" s="35">
        <f>P35*P33*'Inputs'!$E$20</f>
        <v>0.0</v>
      </c>
      <c r="Q45" s="35">
        <f>Q35*Q33*'Inputs'!$E$20</f>
        <v>0.0</v>
      </c>
      <c r="R45" s="35">
        <f>R35*R33*'Inputs'!$E$20</f>
        <v>0.0</v>
      </c>
      <c r="S45" s="35">
        <f>S35*S33*'Inputs'!$E$20</f>
        <v>0.0</v>
      </c>
      <c r="T45" s="35">
        <f>T35*T33*'Inputs'!$E$20</f>
        <v>0.0</v>
      </c>
      <c r="U45" s="35">
        <f>U35*U33*'Inputs'!$E$20</f>
        <v>0.0</v>
      </c>
      <c r="V45" s="35">
        <f>V35*V33*'Inputs'!$E$20</f>
        <v>0.0</v>
      </c>
      <c r="W45" s="35">
        <f>W35*W33*'Inputs'!$E$20</f>
        <v>0.0</v>
      </c>
      <c r="X45" s="35">
        <f>X35*X33*'Inputs'!$E$20</f>
        <v>0.0</v>
      </c>
      <c r="Y45" s="35">
        <f>Y35*Y33*'Inputs'!$E$20</f>
        <v>0.0</v>
      </c>
      <c r="Z45" s="35">
        <f>Z35*Z33*'Inputs'!$E$20</f>
        <v>30.797718749999994</v>
      </c>
      <c r="AA45" s="35">
        <f>AA35*AA33*'Inputs'!$E$20</f>
        <v>30.797718749999994</v>
      </c>
      <c r="AB45" s="35">
        <f>AB35*AB33*'Inputs'!$E$20</f>
        <v>30.797718749999994</v>
      </c>
      <c r="AC45" s="35">
        <f>AC35*AC33*'Inputs'!$E$20</f>
        <v>30.797718749999994</v>
      </c>
      <c r="AD45" s="35">
        <f>AD35*AD33*'Inputs'!$E$20</f>
        <v>30.797718749999994</v>
      </c>
      <c r="AE45" s="35">
        <f>AE35*AE33*'Inputs'!$E$20</f>
        <v>30.797718749999994</v>
      </c>
      <c r="AF45" s="35">
        <f>AF35*AF33*'Inputs'!$E$20</f>
        <v>31.87563890624999</v>
      </c>
      <c r="AG45" s="35">
        <f>AG35*AG33*'Inputs'!$E$20</f>
        <v>31.87563890624999</v>
      </c>
      <c r="AH45" s="35">
        <f>AH35*AH33*'Inputs'!$E$20</f>
        <v>31.87563890624999</v>
      </c>
      <c r="AI45" s="35">
        <f>AI35*AI33*'Inputs'!$E$20</f>
        <v>31.87563890624999</v>
      </c>
      <c r="AJ45" s="35">
        <f>AJ35*AJ33*'Inputs'!$E$20</f>
        <v>31.87563890624999</v>
      </c>
      <c r="AK45" s="35">
        <f>AK35*AK33*'Inputs'!$E$20</f>
        <v>31.87563890624999</v>
      </c>
      <c r="AL45" s="35">
        <f>AL35*AL33*'Inputs'!$E$20</f>
        <v>31.87563890624999</v>
      </c>
      <c r="AM45" s="35">
        <f>AM35*AM33*'Inputs'!$E$20</f>
        <v>31.87563890624999</v>
      </c>
      <c r="AN45" s="35">
        <f>AN35*AN33*'Inputs'!$E$20</f>
        <v>31.87563890624999</v>
      </c>
      <c r="AO45" s="35">
        <f>AO35*AO33*'Inputs'!$E$20</f>
        <v>31.87563890624999</v>
      </c>
      <c r="AP45" s="35">
        <f>AP35*AP33*'Inputs'!$E$20</f>
        <v>31.87563890624999</v>
      </c>
      <c r="AQ45" s="35">
        <f>AQ35*AQ33*'Inputs'!$E$20</f>
        <v>31.87563890624999</v>
      </c>
      <c r="AR45" s="35">
        <f>AR35*AR33*'Inputs'!$E$20</f>
        <v>32.99128626796874</v>
      </c>
      <c r="AS45" s="35">
        <f>AS35*AS33*'Inputs'!$E$20</f>
        <v>32.99128626796874</v>
      </c>
      <c r="AT45" s="35">
        <f>AT35*AT33*'Inputs'!$E$20</f>
        <v>32.99128626796874</v>
      </c>
      <c r="AU45" s="35">
        <f>AU35*AU33*'Inputs'!$E$20</f>
        <v>32.99128626796874</v>
      </c>
      <c r="AV45" s="35">
        <f>AV35*AV33*'Inputs'!$E$20</f>
        <v>32.99128626796874</v>
      </c>
      <c r="AW45" s="35">
        <f>AW35*AW33*'Inputs'!$E$20</f>
        <v>32.99128626796874</v>
      </c>
      <c r="AX45" s="35">
        <f>AX35*AX33*'Inputs'!$E$20</f>
        <v>32.99128626796874</v>
      </c>
      <c r="AY45" s="35">
        <f>AY35*AY33*'Inputs'!$E$20</f>
        <v>32.99128626796874</v>
      </c>
      <c r="AZ45" s="35">
        <f>AZ35*AZ33*'Inputs'!$E$20</f>
        <v>32.99128626796874</v>
      </c>
      <c r="BA45" s="35">
        <f>BA35*BA33*'Inputs'!$E$20</f>
        <v>32.99128626796874</v>
      </c>
      <c r="BB45" s="35">
        <f>BB35*BB33*'Inputs'!$E$20</f>
        <v>32.99128626796874</v>
      </c>
      <c r="BC45" s="35">
        <f>BC35*BC33*'Inputs'!$E$20</f>
        <v>32.99128626796874</v>
      </c>
      <c r="BD45" s="35">
        <f>BD35*BD33*'Inputs'!$E$20</f>
        <v>34.145981287347645</v>
      </c>
      <c r="BE45" s="35">
        <f>BE35*BE33*'Inputs'!$E$20</f>
        <v>34.145981287347645</v>
      </c>
      <c r="BF45" s="35">
        <f>BF35*BF33*'Inputs'!$E$20</f>
        <v>34.145981287347645</v>
      </c>
      <c r="BG45" s="35">
        <f>BG35*BG33*'Inputs'!$E$20</f>
        <v>34.145981287347645</v>
      </c>
      <c r="BH45" s="35">
        <f>BH35*BH33*'Inputs'!$E$20</f>
        <v>34.145981287347645</v>
      </c>
      <c r="BI45" s="35">
        <f>BI35*BI33*'Inputs'!$E$20</f>
        <v>34.145981287347645</v>
      </c>
      <c r="BJ45" s="35">
        <f>BJ35*BJ33*'Inputs'!$E$20</f>
        <v>34.145981287347645</v>
      </c>
      <c r="BK45" s="35">
        <f>BK35*BK33*'Inputs'!$E$20</f>
        <v>34.145981287347645</v>
      </c>
      <c r="BL45" s="35">
        <f>BL35*BL33*'Inputs'!$E$20</f>
        <v>34.145981287347645</v>
      </c>
      <c r="BM45" s="35">
        <f>BM35*BM33*'Inputs'!$E$20</f>
        <v>34.145981287347645</v>
      </c>
      <c r="BN45" s="35">
        <f>BN35*BN33*'Inputs'!$E$20</f>
        <v>34.145981287347645</v>
      </c>
      <c r="BO45" s="35">
        <f>BO35*BO33*'Inputs'!$E$20</f>
        <v>34.145981287347645</v>
      </c>
    </row>
    <row r="46" ht="28" customHeight="1">
      <c r="A46" s="2" t="str">
        <v>P02.TOTAL</v>
      </c>
      <c r="B46" s="6" t="str">
        <v>P02 payroll cost (salary plus employer contributions)</v>
      </c>
      <c r="C46" s="2" t="str">
        <v>EUR</v>
      </c>
      <c r="D46" s="2" t="str">
        <v>SUM</v>
      </c>
      <c r="E46" s="36">
        <f>SUM(H46:BO46)</f>
        <v>668666.1311618211</v>
      </c>
      <c r="F46" s="6" t="str">
        <v>CTO, founder, managing director; cost centre ENG at release</v>
      </c>
      <c r="G46" s="2"/>
      <c r="H46" s="36">
        <f>SUM(H35,H38,H39,H40,H41,H42,H43,H44,H45)</f>
        <v>5433.749999999999</v>
      </c>
      <c r="I46" s="36">
        <f>SUM(I35,I38,I39,I40,I41,I42,I43,I44,I45)</f>
        <v>5433.749999999999</v>
      </c>
      <c r="J46" s="36">
        <f>SUM(J35,J38,J39,J40,J41,J42,J43,J44,J45)</f>
        <v>5433.749999999999</v>
      </c>
      <c r="K46" s="36">
        <f>SUM(K35,K38,K39,K40,K41,K42,K43,K44,K45)</f>
        <v>5433.749999999999</v>
      </c>
      <c r="L46" s="36">
        <f>SUM(L35,L38,L39,L40,L41,L42,L43,L44,L45)</f>
        <v>5433.749999999999</v>
      </c>
      <c r="M46" s="36">
        <f>SUM(M35,M38,M39,M40,M41,M42,M43,M44,M45)</f>
        <v>5433.749999999999</v>
      </c>
      <c r="N46" s="36">
        <f>SUM(N35,N38,N39,N40,N41,N42,N43,N44,N45)</f>
        <v>5433.749999999999</v>
      </c>
      <c r="O46" s="36">
        <f>SUM(O35,O38,O39,O40,O41,O42,O43,O44,O45)</f>
        <v>7331.25</v>
      </c>
      <c r="P46" s="36">
        <f>SUM(P35,P38,P39,P40,P41,P42,P43,P44,P45)</f>
        <v>7331.25</v>
      </c>
      <c r="Q46" s="36">
        <f>SUM(Q35,Q38,Q39,Q40,Q41,Q42,Q43,Q44,Q45)</f>
        <v>7331.25</v>
      </c>
      <c r="R46" s="36">
        <f>SUM(R35,R38,R39,R40,R41,R42,R43,R44,R45)</f>
        <v>7331.25</v>
      </c>
      <c r="S46" s="36">
        <f>SUM(S35,S38,S39,S40,S41,S42,S43,S44,S45)</f>
        <v>7331.25</v>
      </c>
      <c r="T46" s="36">
        <f>SUM(T35,T38,T39,T40,T41,T42,T43,T44,T45)</f>
        <v>7587.843749999999</v>
      </c>
      <c r="U46" s="36">
        <f>SUM(U35,U38,U39,U40,U41,U42,U43,U44,U45)</f>
        <v>7587.843749999999</v>
      </c>
      <c r="V46" s="36">
        <f>SUM(V35,V38,V39,V40,V41,V42,V43,V44,V45)</f>
        <v>7587.843749999999</v>
      </c>
      <c r="W46" s="36">
        <f>SUM(W35,W38,W39,W40,W41,W42,W43,W44,W45)</f>
        <v>7587.843749999999</v>
      </c>
      <c r="X46" s="36">
        <f>SUM(X35,X38,X39,X40,X41,X42,X43,X44,X45)</f>
        <v>7587.843749999999</v>
      </c>
      <c r="Y46" s="36">
        <f>SUM(Y35,Y38,Y39,Y40,Y41,Y42,Y43,Y44,Y45)</f>
        <v>7587.843749999999</v>
      </c>
      <c r="Z46" s="36">
        <f>SUM(Z35,Z38,Z39,Z40,Z41,Z42,Z43,Z44,Z45)</f>
        <v>12285.836568749999</v>
      </c>
      <c r="AA46" s="36">
        <f>SUM(AA35,AA38,AA39,AA40,AA41,AA42,AA43,AA44,AA45)</f>
        <v>12285.836568749999</v>
      </c>
      <c r="AB46" s="36">
        <f>SUM(AB35,AB38,AB39,AB40,AB41,AB42,AB43,AB44,AB45)</f>
        <v>12285.836568749999</v>
      </c>
      <c r="AC46" s="36">
        <f>SUM(AC35,AC38,AC39,AC40,AC41,AC42,AC43,AC44,AC45)</f>
        <v>12285.836568749999</v>
      </c>
      <c r="AD46" s="36">
        <f>SUM(AD35,AD38,AD39,AD40,AD41,AD42,AD43,AD44,AD45)</f>
        <v>12285.836568749999</v>
      </c>
      <c r="AE46" s="36">
        <f>SUM(AE35,AE38,AE39,AE40,AE41,AE42,AE43,AE44,AE45)</f>
        <v>12285.836568749999</v>
      </c>
      <c r="AF46" s="36">
        <f>SUM(AF35,AF38,AF39,AF40,AF41,AF42,AF43,AF44,AF45)</f>
        <v>12725.786511656246</v>
      </c>
      <c r="AG46" s="36">
        <f>SUM(AG35,AG38,AG39,AG40,AG41,AG42,AG43,AG44,AG45)</f>
        <v>12725.786511656246</v>
      </c>
      <c r="AH46" s="36">
        <f>SUM(AH35,AH38,AH39,AH40,AH41,AH42,AH43,AH44,AH45)</f>
        <v>12725.786511656246</v>
      </c>
      <c r="AI46" s="36">
        <f>SUM(AI35,AI38,AI39,AI40,AI41,AI42,AI43,AI44,AI45)</f>
        <v>12725.786511656246</v>
      </c>
      <c r="AJ46" s="36">
        <f>SUM(AJ35,AJ38,AJ39,AJ40,AJ41,AJ42,AJ43,AJ44,AJ45)</f>
        <v>12725.786511656246</v>
      </c>
      <c r="AK46" s="36">
        <f>SUM(AK35,AK38,AK39,AK40,AK41,AK42,AK43,AK44,AK45)</f>
        <v>12725.786511656246</v>
      </c>
      <c r="AL46" s="36">
        <f>SUM(AL35,AL38,AL39,AL40,AL41,AL42,AL43,AL44,AL45)</f>
        <v>12725.786511656246</v>
      </c>
      <c r="AM46" s="36">
        <f>SUM(AM35,AM38,AM39,AM40,AM41,AM42,AM43,AM44,AM45)</f>
        <v>12725.786511656246</v>
      </c>
      <c r="AN46" s="36">
        <f>SUM(AN35,AN38,AN39,AN40,AN41,AN42,AN43,AN44,AN45)</f>
        <v>12725.786511656246</v>
      </c>
      <c r="AO46" s="36">
        <f>SUM(AO35,AO38,AO39,AO40,AO41,AO42,AO43,AO44,AO45)</f>
        <v>12725.786511656246</v>
      </c>
      <c r="AP46" s="36">
        <f>SUM(AP35,AP38,AP39,AP40,AP41,AP42,AP43,AP44,AP45)</f>
        <v>12725.786511656246</v>
      </c>
      <c r="AQ46" s="36">
        <f>SUM(AQ35,AQ38,AQ39,AQ40,AQ41,AQ42,AQ43,AQ44,AQ45)</f>
        <v>12725.786511656246</v>
      </c>
      <c r="AR46" s="36">
        <f>SUM(AR35,AR38,AR39,AR40,AR41,AR42,AR43,AR44,AR45)</f>
        <v>13181.532529084216</v>
      </c>
      <c r="AS46" s="36">
        <f>SUM(AS35,AS38,AS39,AS40,AS41,AS42,AS43,AS44,AS45)</f>
        <v>13181.532529084216</v>
      </c>
      <c r="AT46" s="36">
        <f>SUM(AT35,AT38,AT39,AT40,AT41,AT42,AT43,AT44,AT45)</f>
        <v>13181.532529084216</v>
      </c>
      <c r="AU46" s="36">
        <f>SUM(AU35,AU38,AU39,AU40,AU41,AU42,AU43,AU44,AU45)</f>
        <v>13181.532529084216</v>
      </c>
      <c r="AV46" s="36">
        <f>SUM(AV35,AV38,AV39,AV40,AV41,AV42,AV43,AV44,AV45)</f>
        <v>13181.532529084216</v>
      </c>
      <c r="AW46" s="36">
        <f>SUM(AW35,AW38,AW39,AW40,AW41,AW42,AW43,AW44,AW45)</f>
        <v>13181.532529084216</v>
      </c>
      <c r="AX46" s="36">
        <f>SUM(AX35,AX38,AX39,AX40,AX41,AX42,AX43,AX44,AX45)</f>
        <v>13181.532529084216</v>
      </c>
      <c r="AY46" s="36">
        <f>SUM(AY35,AY38,AY39,AY40,AY41,AY42,AY43,AY44,AY45)</f>
        <v>13181.532529084216</v>
      </c>
      <c r="AZ46" s="36">
        <f>SUM(AZ35,AZ38,AZ39,AZ40,AZ41,AZ42,AZ43,AZ44,AZ45)</f>
        <v>13181.532529084216</v>
      </c>
      <c r="BA46" s="36">
        <f>SUM(BA35,BA38,BA39,BA40,BA41,BA42,BA43,BA44,BA45)</f>
        <v>13181.532529084216</v>
      </c>
      <c r="BB46" s="36">
        <f>SUM(BB35,BB38,BB39,BB40,BB41,BB42,BB43,BB44,BB45)</f>
        <v>13181.532529084216</v>
      </c>
      <c r="BC46" s="36">
        <f>SUM(BC35,BC38,BC39,BC40,BC41,BC42,BC43,BC44,BC45)</f>
        <v>13181.532529084216</v>
      </c>
      <c r="BD46" s="36">
        <f>SUM(BD35,BD38,BD39,BD40,BD41,BD42,BD43,BD44,BD45)</f>
        <v>13653.643396702962</v>
      </c>
      <c r="BE46" s="36">
        <f>SUM(BE35,BE38,BE39,BE40,BE41,BE42,BE43,BE44,BE45)</f>
        <v>13653.643396702962</v>
      </c>
      <c r="BF46" s="36">
        <f>SUM(BF35,BF38,BF39,BF40,BF41,BF42,BF43,BF44,BF45)</f>
        <v>13653.643396702962</v>
      </c>
      <c r="BG46" s="36">
        <f>SUM(BG35,BG38,BG39,BG40,BG41,BG42,BG43,BG44,BG45)</f>
        <v>13653.643396702962</v>
      </c>
      <c r="BH46" s="36">
        <f>SUM(BH35,BH38,BH39,BH40,BH41,BH42,BH43,BH44,BH45)</f>
        <v>13653.643396702962</v>
      </c>
      <c r="BI46" s="36">
        <f>SUM(BI35,BI38,BI39,BI40,BI41,BI42,BI43,BI44,BI45)</f>
        <v>13653.643396702962</v>
      </c>
      <c r="BJ46" s="36">
        <f>SUM(BJ35,BJ38,BJ39,BJ40,BJ41,BJ42,BJ43,BJ44,BJ45)</f>
        <v>13653.643396702962</v>
      </c>
      <c r="BK46" s="36">
        <f>SUM(BK35,BK38,BK39,BK40,BK41,BK42,BK43,BK44,BK45)</f>
        <v>13653.643396702962</v>
      </c>
      <c r="BL46" s="36">
        <f>SUM(BL35,BL38,BL39,BL40,BL41,BL42,BL43,BL44,BL45)</f>
        <v>13653.643396702962</v>
      </c>
      <c r="BM46" s="36">
        <f>SUM(BM35,BM38,BM39,BM40,BM41,BM42,BM43,BM44,BM45)</f>
        <v>13653.643396702962</v>
      </c>
      <c r="BN46" s="36">
        <f>SUM(BN35,BN38,BN39,BN40,BN41,BN42,BN43,BN44,BN45)</f>
        <v>13653.643396702962</v>
      </c>
      <c r="BO46" s="36">
        <f>SUM(BO35,BO38,BO39,BO40,BO41,BO42,BO43,BO44,BO45)</f>
        <v>13653.643396702962</v>
      </c>
    </row>
    <row r="47" ht="22" customHeight="1">
      <c r="A47" s="2" t="str">
        <v>P02.HIRE</v>
      </c>
      <c r="B47" s="6" t="str">
        <v>P02 hired in the month (1 = yes)</v>
      </c>
      <c r="C47" s="2" t="str">
        <v>count</v>
      </c>
      <c r="D47" s="2" t="str">
        <v>SUM</v>
      </c>
      <c r="E47" s="34">
        <f>SUM(H47:BO47)</f>
        <v>1</v>
      </c>
      <c r="F47" s="6" t="str">
        <v>CTO, founder, managing director; cost centre ENG at release</v>
      </c>
      <c r="G47" s="2"/>
      <c r="H47" s="33">
        <f>IF(AND(H$6='People_Inputs'!$H$12,H31=1),1,0)</f>
        <v>1</v>
      </c>
      <c r="I47" s="33">
        <f>IF(AND(I$6='People_Inputs'!$H$12,I31=1),1,0)</f>
        <v>0</v>
      </c>
      <c r="J47" s="33">
        <f>IF(AND(J$6='People_Inputs'!$H$12,J31=1),1,0)</f>
        <v>0</v>
      </c>
      <c r="K47" s="33">
        <f>IF(AND(K$6='People_Inputs'!$H$12,K31=1),1,0)</f>
        <v>0</v>
      </c>
      <c r="L47" s="33">
        <f>IF(AND(L$6='People_Inputs'!$H$12,L31=1),1,0)</f>
        <v>0</v>
      </c>
      <c r="M47" s="33">
        <f>IF(AND(M$6='People_Inputs'!$H$12,M31=1),1,0)</f>
        <v>0</v>
      </c>
      <c r="N47" s="33">
        <f>IF(AND(N$6='People_Inputs'!$H$12,N31=1),1,0)</f>
        <v>0</v>
      </c>
      <c r="O47" s="33">
        <f>IF(AND(O$6='People_Inputs'!$H$12,O31=1),1,0)</f>
        <v>0</v>
      </c>
      <c r="P47" s="33">
        <f>IF(AND(P$6='People_Inputs'!$H$12,P31=1),1,0)</f>
        <v>0</v>
      </c>
      <c r="Q47" s="33">
        <f>IF(AND(Q$6='People_Inputs'!$H$12,Q31=1),1,0)</f>
        <v>0</v>
      </c>
      <c r="R47" s="33">
        <f>IF(AND(R$6='People_Inputs'!$H$12,R31=1),1,0)</f>
        <v>0</v>
      </c>
      <c r="S47" s="33">
        <f>IF(AND(S$6='People_Inputs'!$H$12,S31=1),1,0)</f>
        <v>0</v>
      </c>
      <c r="T47" s="33">
        <f>IF(AND(T$6='People_Inputs'!$H$12,T31=1),1,0)</f>
        <v>0</v>
      </c>
      <c r="U47" s="33">
        <f>IF(AND(U$6='People_Inputs'!$H$12,U31=1),1,0)</f>
        <v>0</v>
      </c>
      <c r="V47" s="33">
        <f>IF(AND(V$6='People_Inputs'!$H$12,V31=1),1,0)</f>
        <v>0</v>
      </c>
      <c r="W47" s="33">
        <f>IF(AND(W$6='People_Inputs'!$H$12,W31=1),1,0)</f>
        <v>0</v>
      </c>
      <c r="X47" s="33">
        <f>IF(AND(X$6='People_Inputs'!$H$12,X31=1),1,0)</f>
        <v>0</v>
      </c>
      <c r="Y47" s="33">
        <f>IF(AND(Y$6='People_Inputs'!$H$12,Y31=1),1,0)</f>
        <v>0</v>
      </c>
      <c r="Z47" s="33">
        <f>IF(AND(Z$6='People_Inputs'!$H$12,Z31=1),1,0)</f>
        <v>0</v>
      </c>
      <c r="AA47" s="33">
        <f>IF(AND(AA$6='People_Inputs'!$H$12,AA31=1),1,0)</f>
        <v>0</v>
      </c>
      <c r="AB47" s="33">
        <f>IF(AND(AB$6='People_Inputs'!$H$12,AB31=1),1,0)</f>
        <v>0</v>
      </c>
      <c r="AC47" s="33">
        <f>IF(AND(AC$6='People_Inputs'!$H$12,AC31=1),1,0)</f>
        <v>0</v>
      </c>
      <c r="AD47" s="33">
        <f>IF(AND(AD$6='People_Inputs'!$H$12,AD31=1),1,0)</f>
        <v>0</v>
      </c>
      <c r="AE47" s="33">
        <f>IF(AND(AE$6='People_Inputs'!$H$12,AE31=1),1,0)</f>
        <v>0</v>
      </c>
      <c r="AF47" s="33">
        <f>IF(AND(AF$6='People_Inputs'!$H$12,AF31=1),1,0)</f>
        <v>0</v>
      </c>
      <c r="AG47" s="33">
        <f>IF(AND(AG$6='People_Inputs'!$H$12,AG31=1),1,0)</f>
        <v>0</v>
      </c>
      <c r="AH47" s="33">
        <f>IF(AND(AH$6='People_Inputs'!$H$12,AH31=1),1,0)</f>
        <v>0</v>
      </c>
      <c r="AI47" s="33">
        <f>IF(AND(AI$6='People_Inputs'!$H$12,AI31=1),1,0)</f>
        <v>0</v>
      </c>
      <c r="AJ47" s="33">
        <f>IF(AND(AJ$6='People_Inputs'!$H$12,AJ31=1),1,0)</f>
        <v>0</v>
      </c>
      <c r="AK47" s="33">
        <f>IF(AND(AK$6='People_Inputs'!$H$12,AK31=1),1,0)</f>
        <v>0</v>
      </c>
      <c r="AL47" s="33">
        <f>IF(AND(AL$6='People_Inputs'!$H$12,AL31=1),1,0)</f>
        <v>0</v>
      </c>
      <c r="AM47" s="33">
        <f>IF(AND(AM$6='People_Inputs'!$H$12,AM31=1),1,0)</f>
        <v>0</v>
      </c>
      <c r="AN47" s="33">
        <f>IF(AND(AN$6='People_Inputs'!$H$12,AN31=1),1,0)</f>
        <v>0</v>
      </c>
      <c r="AO47" s="33">
        <f>IF(AND(AO$6='People_Inputs'!$H$12,AO31=1),1,0)</f>
        <v>0</v>
      </c>
      <c r="AP47" s="33">
        <f>IF(AND(AP$6='People_Inputs'!$H$12,AP31=1),1,0)</f>
        <v>0</v>
      </c>
      <c r="AQ47" s="33">
        <f>IF(AND(AQ$6='People_Inputs'!$H$12,AQ31=1),1,0)</f>
        <v>0</v>
      </c>
      <c r="AR47" s="33">
        <f>IF(AND(AR$6='People_Inputs'!$H$12,AR31=1),1,0)</f>
        <v>0</v>
      </c>
      <c r="AS47" s="33">
        <f>IF(AND(AS$6='People_Inputs'!$H$12,AS31=1),1,0)</f>
        <v>0</v>
      </c>
      <c r="AT47" s="33">
        <f>IF(AND(AT$6='People_Inputs'!$H$12,AT31=1),1,0)</f>
        <v>0</v>
      </c>
      <c r="AU47" s="33">
        <f>IF(AND(AU$6='People_Inputs'!$H$12,AU31=1),1,0)</f>
        <v>0</v>
      </c>
      <c r="AV47" s="33">
        <f>IF(AND(AV$6='People_Inputs'!$H$12,AV31=1),1,0)</f>
        <v>0</v>
      </c>
      <c r="AW47" s="33">
        <f>IF(AND(AW$6='People_Inputs'!$H$12,AW31=1),1,0)</f>
        <v>0</v>
      </c>
      <c r="AX47" s="33">
        <f>IF(AND(AX$6='People_Inputs'!$H$12,AX31=1),1,0)</f>
        <v>0</v>
      </c>
      <c r="AY47" s="33">
        <f>IF(AND(AY$6='People_Inputs'!$H$12,AY31=1),1,0)</f>
        <v>0</v>
      </c>
      <c r="AZ47" s="33">
        <f>IF(AND(AZ$6='People_Inputs'!$H$12,AZ31=1),1,0)</f>
        <v>0</v>
      </c>
      <c r="BA47" s="33">
        <f>IF(AND(BA$6='People_Inputs'!$H$12,BA31=1),1,0)</f>
        <v>0</v>
      </c>
      <c r="BB47" s="33">
        <f>IF(AND(BB$6='People_Inputs'!$H$12,BB31=1),1,0)</f>
        <v>0</v>
      </c>
      <c r="BC47" s="33">
        <f>IF(AND(BC$6='People_Inputs'!$H$12,BC31=1),1,0)</f>
        <v>0</v>
      </c>
      <c r="BD47" s="33">
        <f>IF(AND(BD$6='People_Inputs'!$H$12,BD31=1),1,0)</f>
        <v>0</v>
      </c>
      <c r="BE47" s="33">
        <f>IF(AND(BE$6='People_Inputs'!$H$12,BE31=1),1,0)</f>
        <v>0</v>
      </c>
      <c r="BF47" s="33">
        <f>IF(AND(BF$6='People_Inputs'!$H$12,BF31=1),1,0)</f>
        <v>0</v>
      </c>
      <c r="BG47" s="33">
        <f>IF(AND(BG$6='People_Inputs'!$H$12,BG31=1),1,0)</f>
        <v>0</v>
      </c>
      <c r="BH47" s="33">
        <f>IF(AND(BH$6='People_Inputs'!$H$12,BH31=1),1,0)</f>
        <v>0</v>
      </c>
      <c r="BI47" s="33">
        <f>IF(AND(BI$6='People_Inputs'!$H$12,BI31=1),1,0)</f>
        <v>0</v>
      </c>
      <c r="BJ47" s="33">
        <f>IF(AND(BJ$6='People_Inputs'!$H$12,BJ31=1),1,0)</f>
        <v>0</v>
      </c>
      <c r="BK47" s="33">
        <f>IF(AND(BK$6='People_Inputs'!$H$12,BK31=1),1,0)</f>
        <v>0</v>
      </c>
      <c r="BL47" s="33">
        <f>IF(AND(BL$6='People_Inputs'!$H$12,BL31=1),1,0)</f>
        <v>0</v>
      </c>
      <c r="BM47" s="33">
        <f>IF(AND(BM$6='People_Inputs'!$H$12,BM31=1),1,0)</f>
        <v>0</v>
      </c>
      <c r="BN47" s="33">
        <f>IF(AND(BN$6='People_Inputs'!$H$12,BN31=1),1,0)</f>
        <v>0</v>
      </c>
      <c r="BO47" s="33">
        <f>IF(AND(BO$6='People_Inputs'!$H$12,BO31=1),1,0)</f>
        <v>0</v>
      </c>
    </row>
    <row r="48" ht="22" customHeight="1">
      <c r="A48" s="2" t="str">
        <v>P02.RECRUIT</v>
      </c>
      <c r="B48" s="6" t="str">
        <v>P02 recruiting cost</v>
      </c>
      <c r="C48" s="2" t="str">
        <v>EUR</v>
      </c>
      <c r="D48" s="2" t="str">
        <v>SUM</v>
      </c>
      <c r="E48" s="36">
        <f>SUM(H48:BO48)</f>
        <v>0</v>
      </c>
      <c r="F48" s="6" t="str">
        <v>CTO, founder, managing director; cost centre ENG at release</v>
      </c>
      <c r="G48" s="2"/>
      <c r="H48" s="35">
        <f>H47*IF('People_Inputs'!$Q$12="none",0,IF('People_Inputs'!$Q$12="agency",H34*'Inputs'!$E$22,IF('People_Inputs'!$Q$12="direct",'Inputs'!$E$23,'Inputs'!$E$21*'Inputs'!$E$22*H34+(1-'Inputs'!$E$21)*'Inputs'!$E$23)))</f>
        <v>0</v>
      </c>
      <c r="I48" s="35">
        <f>I47*IF('People_Inputs'!$Q$12="none",0,IF('People_Inputs'!$Q$12="agency",I34*'Inputs'!$E$22,IF('People_Inputs'!$Q$12="direct",'Inputs'!$E$23,'Inputs'!$E$21*'Inputs'!$E$22*I34+(1-'Inputs'!$E$21)*'Inputs'!$E$23)))</f>
        <v>0</v>
      </c>
      <c r="J48" s="35">
        <f>J47*IF('People_Inputs'!$Q$12="none",0,IF('People_Inputs'!$Q$12="agency",J34*'Inputs'!$E$22,IF('People_Inputs'!$Q$12="direct",'Inputs'!$E$23,'Inputs'!$E$21*'Inputs'!$E$22*J34+(1-'Inputs'!$E$21)*'Inputs'!$E$23)))</f>
        <v>0</v>
      </c>
      <c r="K48" s="35">
        <f>K47*IF('People_Inputs'!$Q$12="none",0,IF('People_Inputs'!$Q$12="agency",K34*'Inputs'!$E$22,IF('People_Inputs'!$Q$12="direct",'Inputs'!$E$23,'Inputs'!$E$21*'Inputs'!$E$22*K34+(1-'Inputs'!$E$21)*'Inputs'!$E$23)))</f>
        <v>0</v>
      </c>
      <c r="L48" s="35">
        <f>L47*IF('People_Inputs'!$Q$12="none",0,IF('People_Inputs'!$Q$12="agency",L34*'Inputs'!$E$22,IF('People_Inputs'!$Q$12="direct",'Inputs'!$E$23,'Inputs'!$E$21*'Inputs'!$E$22*L34+(1-'Inputs'!$E$21)*'Inputs'!$E$23)))</f>
        <v>0</v>
      </c>
      <c r="M48" s="35">
        <f>M47*IF('People_Inputs'!$Q$12="none",0,IF('People_Inputs'!$Q$12="agency",M34*'Inputs'!$E$22,IF('People_Inputs'!$Q$12="direct",'Inputs'!$E$23,'Inputs'!$E$21*'Inputs'!$E$22*M34+(1-'Inputs'!$E$21)*'Inputs'!$E$23)))</f>
        <v>0</v>
      </c>
      <c r="N48" s="35">
        <f>N47*IF('People_Inputs'!$Q$12="none",0,IF('People_Inputs'!$Q$12="agency",N34*'Inputs'!$E$22,IF('People_Inputs'!$Q$12="direct",'Inputs'!$E$23,'Inputs'!$E$21*'Inputs'!$E$22*N34+(1-'Inputs'!$E$21)*'Inputs'!$E$23)))</f>
        <v>0</v>
      </c>
      <c r="O48" s="35">
        <f>O47*IF('People_Inputs'!$Q$12="none",0,IF('People_Inputs'!$Q$12="agency",O34*'Inputs'!$E$22,IF('People_Inputs'!$Q$12="direct",'Inputs'!$E$23,'Inputs'!$E$21*'Inputs'!$E$22*O34+(1-'Inputs'!$E$21)*'Inputs'!$E$23)))</f>
        <v>0</v>
      </c>
      <c r="P48" s="35">
        <f>P47*IF('People_Inputs'!$Q$12="none",0,IF('People_Inputs'!$Q$12="agency",P34*'Inputs'!$E$22,IF('People_Inputs'!$Q$12="direct",'Inputs'!$E$23,'Inputs'!$E$21*'Inputs'!$E$22*P34+(1-'Inputs'!$E$21)*'Inputs'!$E$23)))</f>
        <v>0</v>
      </c>
      <c r="Q48" s="35">
        <f>Q47*IF('People_Inputs'!$Q$12="none",0,IF('People_Inputs'!$Q$12="agency",Q34*'Inputs'!$E$22,IF('People_Inputs'!$Q$12="direct",'Inputs'!$E$23,'Inputs'!$E$21*'Inputs'!$E$22*Q34+(1-'Inputs'!$E$21)*'Inputs'!$E$23)))</f>
        <v>0</v>
      </c>
      <c r="R48" s="35">
        <f>R47*IF('People_Inputs'!$Q$12="none",0,IF('People_Inputs'!$Q$12="agency",R34*'Inputs'!$E$22,IF('People_Inputs'!$Q$12="direct",'Inputs'!$E$23,'Inputs'!$E$21*'Inputs'!$E$22*R34+(1-'Inputs'!$E$21)*'Inputs'!$E$23)))</f>
        <v>0</v>
      </c>
      <c r="S48" s="35">
        <f>S47*IF('People_Inputs'!$Q$12="none",0,IF('People_Inputs'!$Q$12="agency",S34*'Inputs'!$E$22,IF('People_Inputs'!$Q$12="direct",'Inputs'!$E$23,'Inputs'!$E$21*'Inputs'!$E$22*S34+(1-'Inputs'!$E$21)*'Inputs'!$E$23)))</f>
        <v>0</v>
      </c>
      <c r="T48" s="35">
        <f>T47*IF('People_Inputs'!$Q$12="none",0,IF('People_Inputs'!$Q$12="agency",T34*'Inputs'!$E$22,IF('People_Inputs'!$Q$12="direct",'Inputs'!$E$23,'Inputs'!$E$21*'Inputs'!$E$22*T34+(1-'Inputs'!$E$21)*'Inputs'!$E$23)))</f>
        <v>0</v>
      </c>
      <c r="U48" s="35">
        <f>U47*IF('People_Inputs'!$Q$12="none",0,IF('People_Inputs'!$Q$12="agency",U34*'Inputs'!$E$22,IF('People_Inputs'!$Q$12="direct",'Inputs'!$E$23,'Inputs'!$E$21*'Inputs'!$E$22*U34+(1-'Inputs'!$E$21)*'Inputs'!$E$23)))</f>
        <v>0</v>
      </c>
      <c r="V48" s="35">
        <f>V47*IF('People_Inputs'!$Q$12="none",0,IF('People_Inputs'!$Q$12="agency",V34*'Inputs'!$E$22,IF('People_Inputs'!$Q$12="direct",'Inputs'!$E$23,'Inputs'!$E$21*'Inputs'!$E$22*V34+(1-'Inputs'!$E$21)*'Inputs'!$E$23)))</f>
        <v>0</v>
      </c>
      <c r="W48" s="35">
        <f>W47*IF('People_Inputs'!$Q$12="none",0,IF('People_Inputs'!$Q$12="agency",W34*'Inputs'!$E$22,IF('People_Inputs'!$Q$12="direct",'Inputs'!$E$23,'Inputs'!$E$21*'Inputs'!$E$22*W34+(1-'Inputs'!$E$21)*'Inputs'!$E$23)))</f>
        <v>0</v>
      </c>
      <c r="X48" s="35">
        <f>X47*IF('People_Inputs'!$Q$12="none",0,IF('People_Inputs'!$Q$12="agency",X34*'Inputs'!$E$22,IF('People_Inputs'!$Q$12="direct",'Inputs'!$E$23,'Inputs'!$E$21*'Inputs'!$E$22*X34+(1-'Inputs'!$E$21)*'Inputs'!$E$23)))</f>
        <v>0</v>
      </c>
      <c r="Y48" s="35">
        <f>Y47*IF('People_Inputs'!$Q$12="none",0,IF('People_Inputs'!$Q$12="agency",Y34*'Inputs'!$E$22,IF('People_Inputs'!$Q$12="direct",'Inputs'!$E$23,'Inputs'!$E$21*'Inputs'!$E$22*Y34+(1-'Inputs'!$E$21)*'Inputs'!$E$23)))</f>
        <v>0</v>
      </c>
      <c r="Z48" s="35">
        <f>Z47*IF('People_Inputs'!$Q$12="none",0,IF('People_Inputs'!$Q$12="agency",Z34*'Inputs'!$E$22,IF('People_Inputs'!$Q$12="direct",'Inputs'!$E$23,'Inputs'!$E$21*'Inputs'!$E$22*Z34+(1-'Inputs'!$E$21)*'Inputs'!$E$23)))</f>
        <v>0</v>
      </c>
      <c r="AA48" s="35">
        <f>AA47*IF('People_Inputs'!$Q$12="none",0,IF('People_Inputs'!$Q$12="agency",AA34*'Inputs'!$E$22,IF('People_Inputs'!$Q$12="direct",'Inputs'!$E$23,'Inputs'!$E$21*'Inputs'!$E$22*AA34+(1-'Inputs'!$E$21)*'Inputs'!$E$23)))</f>
        <v>0</v>
      </c>
      <c r="AB48" s="35">
        <f>AB47*IF('People_Inputs'!$Q$12="none",0,IF('People_Inputs'!$Q$12="agency",AB34*'Inputs'!$E$22,IF('People_Inputs'!$Q$12="direct",'Inputs'!$E$23,'Inputs'!$E$21*'Inputs'!$E$22*AB34+(1-'Inputs'!$E$21)*'Inputs'!$E$23)))</f>
        <v>0</v>
      </c>
      <c r="AC48" s="35">
        <f>AC47*IF('People_Inputs'!$Q$12="none",0,IF('People_Inputs'!$Q$12="agency",AC34*'Inputs'!$E$22,IF('People_Inputs'!$Q$12="direct",'Inputs'!$E$23,'Inputs'!$E$21*'Inputs'!$E$22*AC34+(1-'Inputs'!$E$21)*'Inputs'!$E$23)))</f>
        <v>0</v>
      </c>
      <c r="AD48" s="35">
        <f>AD47*IF('People_Inputs'!$Q$12="none",0,IF('People_Inputs'!$Q$12="agency",AD34*'Inputs'!$E$22,IF('People_Inputs'!$Q$12="direct",'Inputs'!$E$23,'Inputs'!$E$21*'Inputs'!$E$22*AD34+(1-'Inputs'!$E$21)*'Inputs'!$E$23)))</f>
        <v>0</v>
      </c>
      <c r="AE48" s="35">
        <f>AE47*IF('People_Inputs'!$Q$12="none",0,IF('People_Inputs'!$Q$12="agency",AE34*'Inputs'!$E$22,IF('People_Inputs'!$Q$12="direct",'Inputs'!$E$23,'Inputs'!$E$21*'Inputs'!$E$22*AE34+(1-'Inputs'!$E$21)*'Inputs'!$E$23)))</f>
        <v>0</v>
      </c>
      <c r="AF48" s="35">
        <f>AF47*IF('People_Inputs'!$Q$12="none",0,IF('People_Inputs'!$Q$12="agency",AF34*'Inputs'!$E$22,IF('People_Inputs'!$Q$12="direct",'Inputs'!$E$23,'Inputs'!$E$21*'Inputs'!$E$22*AF34+(1-'Inputs'!$E$21)*'Inputs'!$E$23)))</f>
        <v>0</v>
      </c>
      <c r="AG48" s="35">
        <f>AG47*IF('People_Inputs'!$Q$12="none",0,IF('People_Inputs'!$Q$12="agency",AG34*'Inputs'!$E$22,IF('People_Inputs'!$Q$12="direct",'Inputs'!$E$23,'Inputs'!$E$21*'Inputs'!$E$22*AG34+(1-'Inputs'!$E$21)*'Inputs'!$E$23)))</f>
        <v>0</v>
      </c>
      <c r="AH48" s="35">
        <f>AH47*IF('People_Inputs'!$Q$12="none",0,IF('People_Inputs'!$Q$12="agency",AH34*'Inputs'!$E$22,IF('People_Inputs'!$Q$12="direct",'Inputs'!$E$23,'Inputs'!$E$21*'Inputs'!$E$22*AH34+(1-'Inputs'!$E$21)*'Inputs'!$E$23)))</f>
        <v>0</v>
      </c>
      <c r="AI48" s="35">
        <f>AI47*IF('People_Inputs'!$Q$12="none",0,IF('People_Inputs'!$Q$12="agency",AI34*'Inputs'!$E$22,IF('People_Inputs'!$Q$12="direct",'Inputs'!$E$23,'Inputs'!$E$21*'Inputs'!$E$22*AI34+(1-'Inputs'!$E$21)*'Inputs'!$E$23)))</f>
        <v>0</v>
      </c>
      <c r="AJ48" s="35">
        <f>AJ47*IF('People_Inputs'!$Q$12="none",0,IF('People_Inputs'!$Q$12="agency",AJ34*'Inputs'!$E$22,IF('People_Inputs'!$Q$12="direct",'Inputs'!$E$23,'Inputs'!$E$21*'Inputs'!$E$22*AJ34+(1-'Inputs'!$E$21)*'Inputs'!$E$23)))</f>
        <v>0</v>
      </c>
      <c r="AK48" s="35">
        <f>AK47*IF('People_Inputs'!$Q$12="none",0,IF('People_Inputs'!$Q$12="agency",AK34*'Inputs'!$E$22,IF('People_Inputs'!$Q$12="direct",'Inputs'!$E$23,'Inputs'!$E$21*'Inputs'!$E$22*AK34+(1-'Inputs'!$E$21)*'Inputs'!$E$23)))</f>
        <v>0</v>
      </c>
      <c r="AL48" s="35">
        <f>AL47*IF('People_Inputs'!$Q$12="none",0,IF('People_Inputs'!$Q$12="agency",AL34*'Inputs'!$E$22,IF('People_Inputs'!$Q$12="direct",'Inputs'!$E$23,'Inputs'!$E$21*'Inputs'!$E$22*AL34+(1-'Inputs'!$E$21)*'Inputs'!$E$23)))</f>
        <v>0</v>
      </c>
      <c r="AM48" s="35">
        <f>AM47*IF('People_Inputs'!$Q$12="none",0,IF('People_Inputs'!$Q$12="agency",AM34*'Inputs'!$E$22,IF('People_Inputs'!$Q$12="direct",'Inputs'!$E$23,'Inputs'!$E$21*'Inputs'!$E$22*AM34+(1-'Inputs'!$E$21)*'Inputs'!$E$23)))</f>
        <v>0</v>
      </c>
      <c r="AN48" s="35">
        <f>AN47*IF('People_Inputs'!$Q$12="none",0,IF('People_Inputs'!$Q$12="agency",AN34*'Inputs'!$E$22,IF('People_Inputs'!$Q$12="direct",'Inputs'!$E$23,'Inputs'!$E$21*'Inputs'!$E$22*AN34+(1-'Inputs'!$E$21)*'Inputs'!$E$23)))</f>
        <v>0</v>
      </c>
      <c r="AO48" s="35">
        <f>AO47*IF('People_Inputs'!$Q$12="none",0,IF('People_Inputs'!$Q$12="agency",AO34*'Inputs'!$E$22,IF('People_Inputs'!$Q$12="direct",'Inputs'!$E$23,'Inputs'!$E$21*'Inputs'!$E$22*AO34+(1-'Inputs'!$E$21)*'Inputs'!$E$23)))</f>
        <v>0</v>
      </c>
      <c r="AP48" s="35">
        <f>AP47*IF('People_Inputs'!$Q$12="none",0,IF('People_Inputs'!$Q$12="agency",AP34*'Inputs'!$E$22,IF('People_Inputs'!$Q$12="direct",'Inputs'!$E$23,'Inputs'!$E$21*'Inputs'!$E$22*AP34+(1-'Inputs'!$E$21)*'Inputs'!$E$23)))</f>
        <v>0</v>
      </c>
      <c r="AQ48" s="35">
        <f>AQ47*IF('People_Inputs'!$Q$12="none",0,IF('People_Inputs'!$Q$12="agency",AQ34*'Inputs'!$E$22,IF('People_Inputs'!$Q$12="direct",'Inputs'!$E$23,'Inputs'!$E$21*'Inputs'!$E$22*AQ34+(1-'Inputs'!$E$21)*'Inputs'!$E$23)))</f>
        <v>0</v>
      </c>
      <c r="AR48" s="35">
        <f>AR47*IF('People_Inputs'!$Q$12="none",0,IF('People_Inputs'!$Q$12="agency",AR34*'Inputs'!$E$22,IF('People_Inputs'!$Q$12="direct",'Inputs'!$E$23,'Inputs'!$E$21*'Inputs'!$E$22*AR34+(1-'Inputs'!$E$21)*'Inputs'!$E$23)))</f>
        <v>0</v>
      </c>
      <c r="AS48" s="35">
        <f>AS47*IF('People_Inputs'!$Q$12="none",0,IF('People_Inputs'!$Q$12="agency",AS34*'Inputs'!$E$22,IF('People_Inputs'!$Q$12="direct",'Inputs'!$E$23,'Inputs'!$E$21*'Inputs'!$E$22*AS34+(1-'Inputs'!$E$21)*'Inputs'!$E$23)))</f>
        <v>0</v>
      </c>
      <c r="AT48" s="35">
        <f>AT47*IF('People_Inputs'!$Q$12="none",0,IF('People_Inputs'!$Q$12="agency",AT34*'Inputs'!$E$22,IF('People_Inputs'!$Q$12="direct",'Inputs'!$E$23,'Inputs'!$E$21*'Inputs'!$E$22*AT34+(1-'Inputs'!$E$21)*'Inputs'!$E$23)))</f>
        <v>0</v>
      </c>
      <c r="AU48" s="35">
        <f>AU47*IF('People_Inputs'!$Q$12="none",0,IF('People_Inputs'!$Q$12="agency",AU34*'Inputs'!$E$22,IF('People_Inputs'!$Q$12="direct",'Inputs'!$E$23,'Inputs'!$E$21*'Inputs'!$E$22*AU34+(1-'Inputs'!$E$21)*'Inputs'!$E$23)))</f>
        <v>0</v>
      </c>
      <c r="AV48" s="35">
        <f>AV47*IF('People_Inputs'!$Q$12="none",0,IF('People_Inputs'!$Q$12="agency",AV34*'Inputs'!$E$22,IF('People_Inputs'!$Q$12="direct",'Inputs'!$E$23,'Inputs'!$E$21*'Inputs'!$E$22*AV34+(1-'Inputs'!$E$21)*'Inputs'!$E$23)))</f>
        <v>0</v>
      </c>
      <c r="AW48" s="35">
        <f>AW47*IF('People_Inputs'!$Q$12="none",0,IF('People_Inputs'!$Q$12="agency",AW34*'Inputs'!$E$22,IF('People_Inputs'!$Q$12="direct",'Inputs'!$E$23,'Inputs'!$E$21*'Inputs'!$E$22*AW34+(1-'Inputs'!$E$21)*'Inputs'!$E$23)))</f>
        <v>0</v>
      </c>
      <c r="AX48" s="35">
        <f>AX47*IF('People_Inputs'!$Q$12="none",0,IF('People_Inputs'!$Q$12="agency",AX34*'Inputs'!$E$22,IF('People_Inputs'!$Q$12="direct",'Inputs'!$E$23,'Inputs'!$E$21*'Inputs'!$E$22*AX34+(1-'Inputs'!$E$21)*'Inputs'!$E$23)))</f>
        <v>0</v>
      </c>
      <c r="AY48" s="35">
        <f>AY47*IF('People_Inputs'!$Q$12="none",0,IF('People_Inputs'!$Q$12="agency",AY34*'Inputs'!$E$22,IF('People_Inputs'!$Q$12="direct",'Inputs'!$E$23,'Inputs'!$E$21*'Inputs'!$E$22*AY34+(1-'Inputs'!$E$21)*'Inputs'!$E$23)))</f>
        <v>0</v>
      </c>
      <c r="AZ48" s="35">
        <f>AZ47*IF('People_Inputs'!$Q$12="none",0,IF('People_Inputs'!$Q$12="agency",AZ34*'Inputs'!$E$22,IF('People_Inputs'!$Q$12="direct",'Inputs'!$E$23,'Inputs'!$E$21*'Inputs'!$E$22*AZ34+(1-'Inputs'!$E$21)*'Inputs'!$E$23)))</f>
        <v>0</v>
      </c>
      <c r="BA48" s="35">
        <f>BA47*IF('People_Inputs'!$Q$12="none",0,IF('People_Inputs'!$Q$12="agency",BA34*'Inputs'!$E$22,IF('People_Inputs'!$Q$12="direct",'Inputs'!$E$23,'Inputs'!$E$21*'Inputs'!$E$22*BA34+(1-'Inputs'!$E$21)*'Inputs'!$E$23)))</f>
        <v>0</v>
      </c>
      <c r="BB48" s="35">
        <f>BB47*IF('People_Inputs'!$Q$12="none",0,IF('People_Inputs'!$Q$12="agency",BB34*'Inputs'!$E$22,IF('People_Inputs'!$Q$12="direct",'Inputs'!$E$23,'Inputs'!$E$21*'Inputs'!$E$22*BB34+(1-'Inputs'!$E$21)*'Inputs'!$E$23)))</f>
        <v>0</v>
      </c>
      <c r="BC48" s="35">
        <f>BC47*IF('People_Inputs'!$Q$12="none",0,IF('People_Inputs'!$Q$12="agency",BC34*'Inputs'!$E$22,IF('People_Inputs'!$Q$12="direct",'Inputs'!$E$23,'Inputs'!$E$21*'Inputs'!$E$22*BC34+(1-'Inputs'!$E$21)*'Inputs'!$E$23)))</f>
        <v>0</v>
      </c>
      <c r="BD48" s="35">
        <f>BD47*IF('People_Inputs'!$Q$12="none",0,IF('People_Inputs'!$Q$12="agency",BD34*'Inputs'!$E$22,IF('People_Inputs'!$Q$12="direct",'Inputs'!$E$23,'Inputs'!$E$21*'Inputs'!$E$22*BD34+(1-'Inputs'!$E$21)*'Inputs'!$E$23)))</f>
        <v>0</v>
      </c>
      <c r="BE48" s="35">
        <f>BE47*IF('People_Inputs'!$Q$12="none",0,IF('People_Inputs'!$Q$12="agency",BE34*'Inputs'!$E$22,IF('People_Inputs'!$Q$12="direct",'Inputs'!$E$23,'Inputs'!$E$21*'Inputs'!$E$22*BE34+(1-'Inputs'!$E$21)*'Inputs'!$E$23)))</f>
        <v>0</v>
      </c>
      <c r="BF48" s="35">
        <f>BF47*IF('People_Inputs'!$Q$12="none",0,IF('People_Inputs'!$Q$12="agency",BF34*'Inputs'!$E$22,IF('People_Inputs'!$Q$12="direct",'Inputs'!$E$23,'Inputs'!$E$21*'Inputs'!$E$22*BF34+(1-'Inputs'!$E$21)*'Inputs'!$E$23)))</f>
        <v>0</v>
      </c>
      <c r="BG48" s="35">
        <f>BG47*IF('People_Inputs'!$Q$12="none",0,IF('People_Inputs'!$Q$12="agency",BG34*'Inputs'!$E$22,IF('People_Inputs'!$Q$12="direct",'Inputs'!$E$23,'Inputs'!$E$21*'Inputs'!$E$22*BG34+(1-'Inputs'!$E$21)*'Inputs'!$E$23)))</f>
        <v>0</v>
      </c>
      <c r="BH48" s="35">
        <f>BH47*IF('People_Inputs'!$Q$12="none",0,IF('People_Inputs'!$Q$12="agency",BH34*'Inputs'!$E$22,IF('People_Inputs'!$Q$12="direct",'Inputs'!$E$23,'Inputs'!$E$21*'Inputs'!$E$22*BH34+(1-'Inputs'!$E$21)*'Inputs'!$E$23)))</f>
        <v>0</v>
      </c>
      <c r="BI48" s="35">
        <f>BI47*IF('People_Inputs'!$Q$12="none",0,IF('People_Inputs'!$Q$12="agency",BI34*'Inputs'!$E$22,IF('People_Inputs'!$Q$12="direct",'Inputs'!$E$23,'Inputs'!$E$21*'Inputs'!$E$22*BI34+(1-'Inputs'!$E$21)*'Inputs'!$E$23)))</f>
        <v>0</v>
      </c>
      <c r="BJ48" s="35">
        <f>BJ47*IF('People_Inputs'!$Q$12="none",0,IF('People_Inputs'!$Q$12="agency",BJ34*'Inputs'!$E$22,IF('People_Inputs'!$Q$12="direct",'Inputs'!$E$23,'Inputs'!$E$21*'Inputs'!$E$22*BJ34+(1-'Inputs'!$E$21)*'Inputs'!$E$23)))</f>
        <v>0</v>
      </c>
      <c r="BK48" s="35">
        <f>BK47*IF('People_Inputs'!$Q$12="none",0,IF('People_Inputs'!$Q$12="agency",BK34*'Inputs'!$E$22,IF('People_Inputs'!$Q$12="direct",'Inputs'!$E$23,'Inputs'!$E$21*'Inputs'!$E$22*BK34+(1-'Inputs'!$E$21)*'Inputs'!$E$23)))</f>
        <v>0</v>
      </c>
      <c r="BL48" s="35">
        <f>BL47*IF('People_Inputs'!$Q$12="none",0,IF('People_Inputs'!$Q$12="agency",BL34*'Inputs'!$E$22,IF('People_Inputs'!$Q$12="direct",'Inputs'!$E$23,'Inputs'!$E$21*'Inputs'!$E$22*BL34+(1-'Inputs'!$E$21)*'Inputs'!$E$23)))</f>
        <v>0</v>
      </c>
      <c r="BM48" s="35">
        <f>BM47*IF('People_Inputs'!$Q$12="none",0,IF('People_Inputs'!$Q$12="agency",BM34*'Inputs'!$E$22,IF('People_Inputs'!$Q$12="direct",'Inputs'!$E$23,'Inputs'!$E$21*'Inputs'!$E$22*BM34+(1-'Inputs'!$E$21)*'Inputs'!$E$23)))</f>
        <v>0</v>
      </c>
      <c r="BN48" s="35">
        <f>BN47*IF('People_Inputs'!$Q$12="none",0,IF('People_Inputs'!$Q$12="agency",BN34*'Inputs'!$E$22,IF('People_Inputs'!$Q$12="direct",'Inputs'!$E$23,'Inputs'!$E$21*'Inputs'!$E$22*BN34+(1-'Inputs'!$E$21)*'Inputs'!$E$23)))</f>
        <v>0</v>
      </c>
      <c r="BO48" s="35">
        <f>BO47*IF('People_Inputs'!$Q$12="none",0,IF('People_Inputs'!$Q$12="agency",BO34*'Inputs'!$E$22,IF('People_Inputs'!$Q$12="direct",'Inputs'!$E$23,'Inputs'!$E$21*'Inputs'!$E$22*BO34+(1-'Inputs'!$E$21)*'Inputs'!$E$23)))</f>
        <v>0</v>
      </c>
    </row>
    <row r="49" ht="22" customHeight="1">
      <c r="A49" s="2" t="str">
        <v>P02.SOFTWARE</v>
      </c>
      <c r="B49" s="6" t="str">
        <v>P02 software cost</v>
      </c>
      <c r="C49" s="2" t="str">
        <v>EUR</v>
      </c>
      <c r="D49" s="2" t="str">
        <v>SUM</v>
      </c>
      <c r="E49" s="36">
        <f>SUM(H49:BO49)</f>
        <v>27000</v>
      </c>
      <c r="F49" s="6" t="str">
        <v>CTO, founder, managing director; cost centre ENG at release</v>
      </c>
      <c r="G49" s="2"/>
      <c r="H49" s="35">
        <f>H32*'People_Inputs'!$O$12</f>
        <v>450</v>
      </c>
      <c r="I49" s="35">
        <f>I32*'People_Inputs'!$O$12</f>
        <v>450</v>
      </c>
      <c r="J49" s="35">
        <f>J32*'People_Inputs'!$O$12</f>
        <v>450</v>
      </c>
      <c r="K49" s="35">
        <f>K32*'People_Inputs'!$O$12</f>
        <v>450</v>
      </c>
      <c r="L49" s="35">
        <f>L32*'People_Inputs'!$O$12</f>
        <v>450</v>
      </c>
      <c r="M49" s="35">
        <f>M32*'People_Inputs'!$O$12</f>
        <v>450</v>
      </c>
      <c r="N49" s="35">
        <f>N32*'People_Inputs'!$O$12</f>
        <v>450</v>
      </c>
      <c r="O49" s="35">
        <f>O32*'People_Inputs'!$O$12</f>
        <v>450</v>
      </c>
      <c r="P49" s="35">
        <f>P32*'People_Inputs'!$O$12</f>
        <v>450</v>
      </c>
      <c r="Q49" s="35">
        <f>Q32*'People_Inputs'!$O$12</f>
        <v>450</v>
      </c>
      <c r="R49" s="35">
        <f>R32*'People_Inputs'!$O$12</f>
        <v>450</v>
      </c>
      <c r="S49" s="35">
        <f>S32*'People_Inputs'!$O$12</f>
        <v>450</v>
      </c>
      <c r="T49" s="35">
        <f>T32*'People_Inputs'!$O$12</f>
        <v>450</v>
      </c>
      <c r="U49" s="35">
        <f>U32*'People_Inputs'!$O$12</f>
        <v>450</v>
      </c>
      <c r="V49" s="35">
        <f>V32*'People_Inputs'!$O$12</f>
        <v>450</v>
      </c>
      <c r="W49" s="35">
        <f>W32*'People_Inputs'!$O$12</f>
        <v>450</v>
      </c>
      <c r="X49" s="35">
        <f>X32*'People_Inputs'!$O$12</f>
        <v>450</v>
      </c>
      <c r="Y49" s="35">
        <f>Y32*'People_Inputs'!$O$12</f>
        <v>450</v>
      </c>
      <c r="Z49" s="35">
        <f>Z32*'People_Inputs'!$O$12</f>
        <v>450</v>
      </c>
      <c r="AA49" s="35">
        <f>AA32*'People_Inputs'!$O$12</f>
        <v>450</v>
      </c>
      <c r="AB49" s="35">
        <f>AB32*'People_Inputs'!$O$12</f>
        <v>450</v>
      </c>
      <c r="AC49" s="35">
        <f>AC32*'People_Inputs'!$O$12</f>
        <v>450</v>
      </c>
      <c r="AD49" s="35">
        <f>AD32*'People_Inputs'!$O$12</f>
        <v>450</v>
      </c>
      <c r="AE49" s="35">
        <f>AE32*'People_Inputs'!$O$12</f>
        <v>450</v>
      </c>
      <c r="AF49" s="35">
        <f>AF32*'People_Inputs'!$O$12</f>
        <v>450</v>
      </c>
      <c r="AG49" s="35">
        <f>AG32*'People_Inputs'!$O$12</f>
        <v>450</v>
      </c>
      <c r="AH49" s="35">
        <f>AH32*'People_Inputs'!$O$12</f>
        <v>450</v>
      </c>
      <c r="AI49" s="35">
        <f>AI32*'People_Inputs'!$O$12</f>
        <v>450</v>
      </c>
      <c r="AJ49" s="35">
        <f>AJ32*'People_Inputs'!$O$12</f>
        <v>450</v>
      </c>
      <c r="AK49" s="35">
        <f>AK32*'People_Inputs'!$O$12</f>
        <v>450</v>
      </c>
      <c r="AL49" s="35">
        <f>AL32*'People_Inputs'!$O$12</f>
        <v>450</v>
      </c>
      <c r="AM49" s="35">
        <f>AM32*'People_Inputs'!$O$12</f>
        <v>450</v>
      </c>
      <c r="AN49" s="35">
        <f>AN32*'People_Inputs'!$O$12</f>
        <v>450</v>
      </c>
      <c r="AO49" s="35">
        <f>AO32*'People_Inputs'!$O$12</f>
        <v>450</v>
      </c>
      <c r="AP49" s="35">
        <f>AP32*'People_Inputs'!$O$12</f>
        <v>450</v>
      </c>
      <c r="AQ49" s="35">
        <f>AQ32*'People_Inputs'!$O$12</f>
        <v>450</v>
      </c>
      <c r="AR49" s="35">
        <f>AR32*'People_Inputs'!$O$12</f>
        <v>450</v>
      </c>
      <c r="AS49" s="35">
        <f>AS32*'People_Inputs'!$O$12</f>
        <v>450</v>
      </c>
      <c r="AT49" s="35">
        <f>AT32*'People_Inputs'!$O$12</f>
        <v>450</v>
      </c>
      <c r="AU49" s="35">
        <f>AU32*'People_Inputs'!$O$12</f>
        <v>450</v>
      </c>
      <c r="AV49" s="35">
        <f>AV32*'People_Inputs'!$O$12</f>
        <v>450</v>
      </c>
      <c r="AW49" s="35">
        <f>AW32*'People_Inputs'!$O$12</f>
        <v>450</v>
      </c>
      <c r="AX49" s="35">
        <f>AX32*'People_Inputs'!$O$12</f>
        <v>450</v>
      </c>
      <c r="AY49" s="35">
        <f>AY32*'People_Inputs'!$O$12</f>
        <v>450</v>
      </c>
      <c r="AZ49" s="35">
        <f>AZ32*'People_Inputs'!$O$12</f>
        <v>450</v>
      </c>
      <c r="BA49" s="35">
        <f>BA32*'People_Inputs'!$O$12</f>
        <v>450</v>
      </c>
      <c r="BB49" s="35">
        <f>BB32*'People_Inputs'!$O$12</f>
        <v>450</v>
      </c>
      <c r="BC49" s="35">
        <f>BC32*'People_Inputs'!$O$12</f>
        <v>450</v>
      </c>
      <c r="BD49" s="35">
        <f>BD32*'People_Inputs'!$O$12</f>
        <v>450</v>
      </c>
      <c r="BE49" s="35">
        <f>BE32*'People_Inputs'!$O$12</f>
        <v>450</v>
      </c>
      <c r="BF49" s="35">
        <f>BF32*'People_Inputs'!$O$12</f>
        <v>450</v>
      </c>
      <c r="BG49" s="35">
        <f>BG32*'People_Inputs'!$O$12</f>
        <v>450</v>
      </c>
      <c r="BH49" s="35">
        <f>BH32*'People_Inputs'!$O$12</f>
        <v>450</v>
      </c>
      <c r="BI49" s="35">
        <f>BI32*'People_Inputs'!$O$12</f>
        <v>450</v>
      </c>
      <c r="BJ49" s="35">
        <f>BJ32*'People_Inputs'!$O$12</f>
        <v>450</v>
      </c>
      <c r="BK49" s="35">
        <f>BK32*'People_Inputs'!$O$12</f>
        <v>450</v>
      </c>
      <c r="BL49" s="35">
        <f>BL32*'People_Inputs'!$O$12</f>
        <v>450</v>
      </c>
      <c r="BM49" s="35">
        <f>BM32*'People_Inputs'!$O$12</f>
        <v>450</v>
      </c>
      <c r="BN49" s="35">
        <f>BN32*'People_Inputs'!$O$12</f>
        <v>450</v>
      </c>
      <c r="BO49" s="35">
        <f>BO32*'People_Inputs'!$O$12</f>
        <v>450</v>
      </c>
    </row>
    <row r="50" ht="22" customHeight="1">
      <c r="A50" s="2" t="str">
        <v>P02.EQUIPMENT</v>
      </c>
      <c r="B50" s="6" t="str">
        <v>P02 IT equipment purchase</v>
      </c>
      <c r="C50" s="2" t="str">
        <v>EUR</v>
      </c>
      <c r="D50" s="2" t="str">
        <v>SUM</v>
      </c>
      <c r="E50" s="36">
        <f>SUM(H50:BO50)</f>
        <v>5000</v>
      </c>
      <c r="F50" s="6" t="str">
        <v>CTO, founder, managing director; cost centre ENG at release</v>
      </c>
      <c r="G50" s="2"/>
      <c r="H50" s="35">
        <f>IF(AND(H31=1,(H$6-'People_Inputs'!$H$12)/'Inputs'!$E$26=ROUNDDOWN((H$6-'People_Inputs'!$H$12)/'Inputs'!$E$26,0)),'People_Inputs'!$P$12,0)</f>
        <v>2500</v>
      </c>
      <c r="I50" s="35">
        <f>IF(AND(I31=1,(I$6-'People_Inputs'!$H$12)/'Inputs'!$E$26=ROUNDDOWN((I$6-'People_Inputs'!$H$12)/'Inputs'!$E$26,0)),'People_Inputs'!$P$12,0)</f>
        <v>0</v>
      </c>
      <c r="J50" s="35">
        <f>IF(AND(J31=1,(J$6-'People_Inputs'!$H$12)/'Inputs'!$E$26=ROUNDDOWN((J$6-'People_Inputs'!$H$12)/'Inputs'!$E$26,0)),'People_Inputs'!$P$12,0)</f>
        <v>0</v>
      </c>
      <c r="K50" s="35">
        <f>IF(AND(K31=1,(K$6-'People_Inputs'!$H$12)/'Inputs'!$E$26=ROUNDDOWN((K$6-'People_Inputs'!$H$12)/'Inputs'!$E$26,0)),'People_Inputs'!$P$12,0)</f>
        <v>0</v>
      </c>
      <c r="L50" s="35">
        <f>IF(AND(L31=1,(L$6-'People_Inputs'!$H$12)/'Inputs'!$E$26=ROUNDDOWN((L$6-'People_Inputs'!$H$12)/'Inputs'!$E$26,0)),'People_Inputs'!$P$12,0)</f>
        <v>0</v>
      </c>
      <c r="M50" s="35">
        <f>IF(AND(M31=1,(M$6-'People_Inputs'!$H$12)/'Inputs'!$E$26=ROUNDDOWN((M$6-'People_Inputs'!$H$12)/'Inputs'!$E$26,0)),'People_Inputs'!$P$12,0)</f>
        <v>0</v>
      </c>
      <c r="N50" s="35">
        <f>IF(AND(N31=1,(N$6-'People_Inputs'!$H$12)/'Inputs'!$E$26=ROUNDDOWN((N$6-'People_Inputs'!$H$12)/'Inputs'!$E$26,0)),'People_Inputs'!$P$12,0)</f>
        <v>0</v>
      </c>
      <c r="O50" s="35">
        <f>IF(AND(O31=1,(O$6-'People_Inputs'!$H$12)/'Inputs'!$E$26=ROUNDDOWN((O$6-'People_Inputs'!$H$12)/'Inputs'!$E$26,0)),'People_Inputs'!$P$12,0)</f>
        <v>0</v>
      </c>
      <c r="P50" s="35">
        <f>IF(AND(P31=1,(P$6-'People_Inputs'!$H$12)/'Inputs'!$E$26=ROUNDDOWN((P$6-'People_Inputs'!$H$12)/'Inputs'!$E$26,0)),'People_Inputs'!$P$12,0)</f>
        <v>0</v>
      </c>
      <c r="Q50" s="35">
        <f>IF(AND(Q31=1,(Q$6-'People_Inputs'!$H$12)/'Inputs'!$E$26=ROUNDDOWN((Q$6-'People_Inputs'!$H$12)/'Inputs'!$E$26,0)),'People_Inputs'!$P$12,0)</f>
        <v>0</v>
      </c>
      <c r="R50" s="35">
        <f>IF(AND(R31=1,(R$6-'People_Inputs'!$H$12)/'Inputs'!$E$26=ROUNDDOWN((R$6-'People_Inputs'!$H$12)/'Inputs'!$E$26,0)),'People_Inputs'!$P$12,0)</f>
        <v>0</v>
      </c>
      <c r="S50" s="35">
        <f>IF(AND(S31=1,(S$6-'People_Inputs'!$H$12)/'Inputs'!$E$26=ROUNDDOWN((S$6-'People_Inputs'!$H$12)/'Inputs'!$E$26,0)),'People_Inputs'!$P$12,0)</f>
        <v>0</v>
      </c>
      <c r="T50" s="35">
        <f>IF(AND(T31=1,(T$6-'People_Inputs'!$H$12)/'Inputs'!$E$26=ROUNDDOWN((T$6-'People_Inputs'!$H$12)/'Inputs'!$E$26,0)),'People_Inputs'!$P$12,0)</f>
        <v>0</v>
      </c>
      <c r="U50" s="35">
        <f>IF(AND(U31=1,(U$6-'People_Inputs'!$H$12)/'Inputs'!$E$26=ROUNDDOWN((U$6-'People_Inputs'!$H$12)/'Inputs'!$E$26,0)),'People_Inputs'!$P$12,0)</f>
        <v>0</v>
      </c>
      <c r="V50" s="35">
        <f>IF(AND(V31=1,(V$6-'People_Inputs'!$H$12)/'Inputs'!$E$26=ROUNDDOWN((V$6-'People_Inputs'!$H$12)/'Inputs'!$E$26,0)),'People_Inputs'!$P$12,0)</f>
        <v>0</v>
      </c>
      <c r="W50" s="35">
        <f>IF(AND(W31=1,(W$6-'People_Inputs'!$H$12)/'Inputs'!$E$26=ROUNDDOWN((W$6-'People_Inputs'!$H$12)/'Inputs'!$E$26,0)),'People_Inputs'!$P$12,0)</f>
        <v>0</v>
      </c>
      <c r="X50" s="35">
        <f>IF(AND(X31=1,(X$6-'People_Inputs'!$H$12)/'Inputs'!$E$26=ROUNDDOWN((X$6-'People_Inputs'!$H$12)/'Inputs'!$E$26,0)),'People_Inputs'!$P$12,0)</f>
        <v>0</v>
      </c>
      <c r="Y50" s="35">
        <f>IF(AND(Y31=1,(Y$6-'People_Inputs'!$H$12)/'Inputs'!$E$26=ROUNDDOWN((Y$6-'People_Inputs'!$H$12)/'Inputs'!$E$26,0)),'People_Inputs'!$P$12,0)</f>
        <v>0</v>
      </c>
      <c r="Z50" s="35">
        <f>IF(AND(Z31=1,(Z$6-'People_Inputs'!$H$12)/'Inputs'!$E$26=ROUNDDOWN((Z$6-'People_Inputs'!$H$12)/'Inputs'!$E$26,0)),'People_Inputs'!$P$12,0)</f>
        <v>0</v>
      </c>
      <c r="AA50" s="35">
        <f>IF(AND(AA31=1,(AA$6-'People_Inputs'!$H$12)/'Inputs'!$E$26=ROUNDDOWN((AA$6-'People_Inputs'!$H$12)/'Inputs'!$E$26,0)),'People_Inputs'!$P$12,0)</f>
        <v>0</v>
      </c>
      <c r="AB50" s="35">
        <f>IF(AND(AB31=1,(AB$6-'People_Inputs'!$H$12)/'Inputs'!$E$26=ROUNDDOWN((AB$6-'People_Inputs'!$H$12)/'Inputs'!$E$26,0)),'People_Inputs'!$P$12,0)</f>
        <v>0</v>
      </c>
      <c r="AC50" s="35">
        <f>IF(AND(AC31=1,(AC$6-'People_Inputs'!$H$12)/'Inputs'!$E$26=ROUNDDOWN((AC$6-'People_Inputs'!$H$12)/'Inputs'!$E$26,0)),'People_Inputs'!$P$12,0)</f>
        <v>0</v>
      </c>
      <c r="AD50" s="35">
        <f>IF(AND(AD31=1,(AD$6-'People_Inputs'!$H$12)/'Inputs'!$E$26=ROUNDDOWN((AD$6-'People_Inputs'!$H$12)/'Inputs'!$E$26,0)),'People_Inputs'!$P$12,0)</f>
        <v>0</v>
      </c>
      <c r="AE50" s="35">
        <f>IF(AND(AE31=1,(AE$6-'People_Inputs'!$H$12)/'Inputs'!$E$26=ROUNDDOWN((AE$6-'People_Inputs'!$H$12)/'Inputs'!$E$26,0)),'People_Inputs'!$P$12,0)</f>
        <v>0</v>
      </c>
      <c r="AF50" s="35">
        <f>IF(AND(AF31=1,(AF$6-'People_Inputs'!$H$12)/'Inputs'!$E$26=ROUNDDOWN((AF$6-'People_Inputs'!$H$12)/'Inputs'!$E$26,0)),'People_Inputs'!$P$12,0)</f>
        <v>0</v>
      </c>
      <c r="AG50" s="35">
        <f>IF(AND(AG31=1,(AG$6-'People_Inputs'!$H$12)/'Inputs'!$E$26=ROUNDDOWN((AG$6-'People_Inputs'!$H$12)/'Inputs'!$E$26,0)),'People_Inputs'!$P$12,0)</f>
        <v>0</v>
      </c>
      <c r="AH50" s="35">
        <f>IF(AND(AH31=1,(AH$6-'People_Inputs'!$H$12)/'Inputs'!$E$26=ROUNDDOWN((AH$6-'People_Inputs'!$H$12)/'Inputs'!$E$26,0)),'People_Inputs'!$P$12,0)</f>
        <v>0</v>
      </c>
      <c r="AI50" s="35">
        <f>IF(AND(AI31=1,(AI$6-'People_Inputs'!$H$12)/'Inputs'!$E$26=ROUNDDOWN((AI$6-'People_Inputs'!$H$12)/'Inputs'!$E$26,0)),'People_Inputs'!$P$12,0)</f>
        <v>0</v>
      </c>
      <c r="AJ50" s="35">
        <f>IF(AND(AJ31=1,(AJ$6-'People_Inputs'!$H$12)/'Inputs'!$E$26=ROUNDDOWN((AJ$6-'People_Inputs'!$H$12)/'Inputs'!$E$26,0)),'People_Inputs'!$P$12,0)</f>
        <v>0</v>
      </c>
      <c r="AK50" s="35">
        <f>IF(AND(AK31=1,(AK$6-'People_Inputs'!$H$12)/'Inputs'!$E$26=ROUNDDOWN((AK$6-'People_Inputs'!$H$12)/'Inputs'!$E$26,0)),'People_Inputs'!$P$12,0)</f>
        <v>0</v>
      </c>
      <c r="AL50" s="35">
        <f>IF(AND(AL31=1,(AL$6-'People_Inputs'!$H$12)/'Inputs'!$E$26=ROUNDDOWN((AL$6-'People_Inputs'!$H$12)/'Inputs'!$E$26,0)),'People_Inputs'!$P$12,0)</f>
        <v>0</v>
      </c>
      <c r="AM50" s="35">
        <f>IF(AND(AM31=1,(AM$6-'People_Inputs'!$H$12)/'Inputs'!$E$26=ROUNDDOWN((AM$6-'People_Inputs'!$H$12)/'Inputs'!$E$26,0)),'People_Inputs'!$P$12,0)</f>
        <v>0</v>
      </c>
      <c r="AN50" s="35">
        <f>IF(AND(AN31=1,(AN$6-'People_Inputs'!$H$12)/'Inputs'!$E$26=ROUNDDOWN((AN$6-'People_Inputs'!$H$12)/'Inputs'!$E$26,0)),'People_Inputs'!$P$12,0)</f>
        <v>0</v>
      </c>
      <c r="AO50" s="35">
        <f>IF(AND(AO31=1,(AO$6-'People_Inputs'!$H$12)/'Inputs'!$E$26=ROUNDDOWN((AO$6-'People_Inputs'!$H$12)/'Inputs'!$E$26,0)),'People_Inputs'!$P$12,0)</f>
        <v>0</v>
      </c>
      <c r="AP50" s="35">
        <f>IF(AND(AP31=1,(AP$6-'People_Inputs'!$H$12)/'Inputs'!$E$26=ROUNDDOWN((AP$6-'People_Inputs'!$H$12)/'Inputs'!$E$26,0)),'People_Inputs'!$P$12,0)</f>
        <v>0</v>
      </c>
      <c r="AQ50" s="35">
        <f>IF(AND(AQ31=1,(AQ$6-'People_Inputs'!$H$12)/'Inputs'!$E$26=ROUNDDOWN((AQ$6-'People_Inputs'!$H$12)/'Inputs'!$E$26,0)),'People_Inputs'!$P$12,0)</f>
        <v>0</v>
      </c>
      <c r="AR50" s="35">
        <f>IF(AND(AR31=1,(AR$6-'People_Inputs'!$H$12)/'Inputs'!$E$26=ROUNDDOWN((AR$6-'People_Inputs'!$H$12)/'Inputs'!$E$26,0)),'People_Inputs'!$P$12,0)</f>
        <v>0</v>
      </c>
      <c r="AS50" s="35">
        <f>IF(AND(AS31=1,(AS$6-'People_Inputs'!$H$12)/'Inputs'!$E$26=ROUNDDOWN((AS$6-'People_Inputs'!$H$12)/'Inputs'!$E$26,0)),'People_Inputs'!$P$12,0)</f>
        <v>0</v>
      </c>
      <c r="AT50" s="35">
        <f>IF(AND(AT31=1,(AT$6-'People_Inputs'!$H$12)/'Inputs'!$E$26=ROUNDDOWN((AT$6-'People_Inputs'!$H$12)/'Inputs'!$E$26,0)),'People_Inputs'!$P$12,0)</f>
        <v>0</v>
      </c>
      <c r="AU50" s="35">
        <f>IF(AND(AU31=1,(AU$6-'People_Inputs'!$H$12)/'Inputs'!$E$26=ROUNDDOWN((AU$6-'People_Inputs'!$H$12)/'Inputs'!$E$26,0)),'People_Inputs'!$P$12,0)</f>
        <v>0</v>
      </c>
      <c r="AV50" s="35">
        <f>IF(AND(AV31=1,(AV$6-'People_Inputs'!$H$12)/'Inputs'!$E$26=ROUNDDOWN((AV$6-'People_Inputs'!$H$12)/'Inputs'!$E$26,0)),'People_Inputs'!$P$12,0)</f>
        <v>0</v>
      </c>
      <c r="AW50" s="35">
        <f>IF(AND(AW31=1,(AW$6-'People_Inputs'!$H$12)/'Inputs'!$E$26=ROUNDDOWN((AW$6-'People_Inputs'!$H$12)/'Inputs'!$E$26,0)),'People_Inputs'!$P$12,0)</f>
        <v>0</v>
      </c>
      <c r="AX50" s="35">
        <f>IF(AND(AX31=1,(AX$6-'People_Inputs'!$H$12)/'Inputs'!$E$26=ROUNDDOWN((AX$6-'People_Inputs'!$H$12)/'Inputs'!$E$26,0)),'People_Inputs'!$P$12,0)</f>
        <v>0</v>
      </c>
      <c r="AY50" s="35">
        <f>IF(AND(AY31=1,(AY$6-'People_Inputs'!$H$12)/'Inputs'!$E$26=ROUNDDOWN((AY$6-'People_Inputs'!$H$12)/'Inputs'!$E$26,0)),'People_Inputs'!$P$12,0)</f>
        <v>0</v>
      </c>
      <c r="AZ50" s="35">
        <f>IF(AND(AZ31=1,(AZ$6-'People_Inputs'!$H$12)/'Inputs'!$E$26=ROUNDDOWN((AZ$6-'People_Inputs'!$H$12)/'Inputs'!$E$26,0)),'People_Inputs'!$P$12,0)</f>
        <v>0</v>
      </c>
      <c r="BA50" s="35">
        <f>IF(AND(BA31=1,(BA$6-'People_Inputs'!$H$12)/'Inputs'!$E$26=ROUNDDOWN((BA$6-'People_Inputs'!$H$12)/'Inputs'!$E$26,0)),'People_Inputs'!$P$12,0)</f>
        <v>0</v>
      </c>
      <c r="BB50" s="35">
        <f>IF(AND(BB31=1,(BB$6-'People_Inputs'!$H$12)/'Inputs'!$E$26=ROUNDDOWN((BB$6-'People_Inputs'!$H$12)/'Inputs'!$E$26,0)),'People_Inputs'!$P$12,0)</f>
        <v>0</v>
      </c>
      <c r="BC50" s="35">
        <f>IF(AND(BC31=1,(BC$6-'People_Inputs'!$H$12)/'Inputs'!$E$26=ROUNDDOWN((BC$6-'People_Inputs'!$H$12)/'Inputs'!$E$26,0)),'People_Inputs'!$P$12,0)</f>
        <v>0</v>
      </c>
      <c r="BD50" s="35">
        <f>IF(AND(BD31=1,(BD$6-'People_Inputs'!$H$12)/'Inputs'!$E$26=ROUNDDOWN((BD$6-'People_Inputs'!$H$12)/'Inputs'!$E$26,0)),'People_Inputs'!$P$12,0)</f>
        <v>2500</v>
      </c>
      <c r="BE50" s="35">
        <f>IF(AND(BE31=1,(BE$6-'People_Inputs'!$H$12)/'Inputs'!$E$26=ROUNDDOWN((BE$6-'People_Inputs'!$H$12)/'Inputs'!$E$26,0)),'People_Inputs'!$P$12,0)</f>
        <v>0</v>
      </c>
      <c r="BF50" s="35">
        <f>IF(AND(BF31=1,(BF$6-'People_Inputs'!$H$12)/'Inputs'!$E$26=ROUNDDOWN((BF$6-'People_Inputs'!$H$12)/'Inputs'!$E$26,0)),'People_Inputs'!$P$12,0)</f>
        <v>0</v>
      </c>
      <c r="BG50" s="35">
        <f>IF(AND(BG31=1,(BG$6-'People_Inputs'!$H$12)/'Inputs'!$E$26=ROUNDDOWN((BG$6-'People_Inputs'!$H$12)/'Inputs'!$E$26,0)),'People_Inputs'!$P$12,0)</f>
        <v>0</v>
      </c>
      <c r="BH50" s="35">
        <f>IF(AND(BH31=1,(BH$6-'People_Inputs'!$H$12)/'Inputs'!$E$26=ROUNDDOWN((BH$6-'People_Inputs'!$H$12)/'Inputs'!$E$26,0)),'People_Inputs'!$P$12,0)</f>
        <v>0</v>
      </c>
      <c r="BI50" s="35">
        <f>IF(AND(BI31=1,(BI$6-'People_Inputs'!$H$12)/'Inputs'!$E$26=ROUNDDOWN((BI$6-'People_Inputs'!$H$12)/'Inputs'!$E$26,0)),'People_Inputs'!$P$12,0)</f>
        <v>0</v>
      </c>
      <c r="BJ50" s="35">
        <f>IF(AND(BJ31=1,(BJ$6-'People_Inputs'!$H$12)/'Inputs'!$E$26=ROUNDDOWN((BJ$6-'People_Inputs'!$H$12)/'Inputs'!$E$26,0)),'People_Inputs'!$P$12,0)</f>
        <v>0</v>
      </c>
      <c r="BK50" s="35">
        <f>IF(AND(BK31=1,(BK$6-'People_Inputs'!$H$12)/'Inputs'!$E$26=ROUNDDOWN((BK$6-'People_Inputs'!$H$12)/'Inputs'!$E$26,0)),'People_Inputs'!$P$12,0)</f>
        <v>0</v>
      </c>
      <c r="BL50" s="35">
        <f>IF(AND(BL31=1,(BL$6-'People_Inputs'!$H$12)/'Inputs'!$E$26=ROUNDDOWN((BL$6-'People_Inputs'!$H$12)/'Inputs'!$E$26,0)),'People_Inputs'!$P$12,0)</f>
        <v>0</v>
      </c>
      <c r="BM50" s="35">
        <f>IF(AND(BM31=1,(BM$6-'People_Inputs'!$H$12)/'Inputs'!$E$26=ROUNDDOWN((BM$6-'People_Inputs'!$H$12)/'Inputs'!$E$26,0)),'People_Inputs'!$P$12,0)</f>
        <v>0</v>
      </c>
      <c r="BN50" s="35">
        <f>IF(AND(BN31=1,(BN$6-'People_Inputs'!$H$12)/'Inputs'!$E$26=ROUNDDOWN((BN$6-'People_Inputs'!$H$12)/'Inputs'!$E$26,0)),'People_Inputs'!$P$12,0)</f>
        <v>0</v>
      </c>
      <c r="BO50" s="35">
        <f>IF(AND(BO31=1,(BO$6-'People_Inputs'!$H$12)/'Inputs'!$E$26=ROUNDDOWN((BO$6-'People_Inputs'!$H$12)/'Inputs'!$E$26,0)),'People_Inputs'!$P$12,0)</f>
        <v>0</v>
      </c>
    </row>
    <row r="51" ht="22" customHeight="1">
      <c r="A51" s="2" t="str">
        <v>P03.ACTIVE</v>
      </c>
      <c r="B51" s="6" t="str">
        <v>P03 active in the month (1 = yes)</v>
      </c>
      <c r="C51" s="2" t="str">
        <v>count</v>
      </c>
      <c r="D51" s="2" t="str">
        <v>END</v>
      </c>
      <c r="E51" s="34">
        <f>BO51</f>
        <v>1</v>
      </c>
      <c r="F51" s="6" t="str">
        <v>Senior backend engineer; cost centre ENG at release</v>
      </c>
      <c r="G51" s="2"/>
      <c r="H51" s="33">
        <f>IF(AND(H$6&gt;='People_Inputs'!$H$13,H$6&lt;='People_Inputs'!$I$13),1,0)</f>
        <v>1</v>
      </c>
      <c r="I51" s="33">
        <f>IF(AND(I$6&gt;='People_Inputs'!$H$13,I$6&lt;='People_Inputs'!$I$13),1,0)</f>
        <v>1</v>
      </c>
      <c r="J51" s="33">
        <f>IF(AND(J$6&gt;='People_Inputs'!$H$13,J$6&lt;='People_Inputs'!$I$13),1,0)</f>
        <v>1</v>
      </c>
      <c r="K51" s="33">
        <f>IF(AND(K$6&gt;='People_Inputs'!$H$13,K$6&lt;='People_Inputs'!$I$13),1,0)</f>
        <v>1</v>
      </c>
      <c r="L51" s="33">
        <f>IF(AND(L$6&gt;='People_Inputs'!$H$13,L$6&lt;='People_Inputs'!$I$13),1,0)</f>
        <v>1</v>
      </c>
      <c r="M51" s="33">
        <f>IF(AND(M$6&gt;='People_Inputs'!$H$13,M$6&lt;='People_Inputs'!$I$13),1,0)</f>
        <v>1</v>
      </c>
      <c r="N51" s="33">
        <f>IF(AND(N$6&gt;='People_Inputs'!$H$13,N$6&lt;='People_Inputs'!$I$13),1,0)</f>
        <v>1</v>
      </c>
      <c r="O51" s="33">
        <f>IF(AND(O$6&gt;='People_Inputs'!$H$13,O$6&lt;='People_Inputs'!$I$13),1,0)</f>
        <v>1</v>
      </c>
      <c r="P51" s="33">
        <f>IF(AND(P$6&gt;='People_Inputs'!$H$13,P$6&lt;='People_Inputs'!$I$13),1,0)</f>
        <v>1</v>
      </c>
      <c r="Q51" s="33">
        <f>IF(AND(Q$6&gt;='People_Inputs'!$H$13,Q$6&lt;='People_Inputs'!$I$13),1,0)</f>
        <v>1</v>
      </c>
      <c r="R51" s="33">
        <f>IF(AND(R$6&gt;='People_Inputs'!$H$13,R$6&lt;='People_Inputs'!$I$13),1,0)</f>
        <v>1</v>
      </c>
      <c r="S51" s="33">
        <f>IF(AND(S$6&gt;='People_Inputs'!$H$13,S$6&lt;='People_Inputs'!$I$13),1,0)</f>
        <v>1</v>
      </c>
      <c r="T51" s="33">
        <f>IF(AND(T$6&gt;='People_Inputs'!$H$13,T$6&lt;='People_Inputs'!$I$13),1,0)</f>
        <v>1</v>
      </c>
      <c r="U51" s="33">
        <f>IF(AND(U$6&gt;='People_Inputs'!$H$13,U$6&lt;='People_Inputs'!$I$13),1,0)</f>
        <v>1</v>
      </c>
      <c r="V51" s="33">
        <f>IF(AND(V$6&gt;='People_Inputs'!$H$13,V$6&lt;='People_Inputs'!$I$13),1,0)</f>
        <v>1</v>
      </c>
      <c r="W51" s="33">
        <f>IF(AND(W$6&gt;='People_Inputs'!$H$13,W$6&lt;='People_Inputs'!$I$13),1,0)</f>
        <v>1</v>
      </c>
      <c r="X51" s="33">
        <f>IF(AND(X$6&gt;='People_Inputs'!$H$13,X$6&lt;='People_Inputs'!$I$13),1,0)</f>
        <v>1</v>
      </c>
      <c r="Y51" s="33">
        <f>IF(AND(Y$6&gt;='People_Inputs'!$H$13,Y$6&lt;='People_Inputs'!$I$13),1,0)</f>
        <v>1</v>
      </c>
      <c r="Z51" s="33">
        <f>IF(AND(Z$6&gt;='People_Inputs'!$H$13,Z$6&lt;='People_Inputs'!$I$13),1,0)</f>
        <v>1</v>
      </c>
      <c r="AA51" s="33">
        <f>IF(AND(AA$6&gt;='People_Inputs'!$H$13,AA$6&lt;='People_Inputs'!$I$13),1,0)</f>
        <v>1</v>
      </c>
      <c r="AB51" s="33">
        <f>IF(AND(AB$6&gt;='People_Inputs'!$H$13,AB$6&lt;='People_Inputs'!$I$13),1,0)</f>
        <v>1</v>
      </c>
      <c r="AC51" s="33">
        <f>IF(AND(AC$6&gt;='People_Inputs'!$H$13,AC$6&lt;='People_Inputs'!$I$13),1,0)</f>
        <v>1</v>
      </c>
      <c r="AD51" s="33">
        <f>IF(AND(AD$6&gt;='People_Inputs'!$H$13,AD$6&lt;='People_Inputs'!$I$13),1,0)</f>
        <v>1</v>
      </c>
      <c r="AE51" s="33">
        <f>IF(AND(AE$6&gt;='People_Inputs'!$H$13,AE$6&lt;='People_Inputs'!$I$13),1,0)</f>
        <v>1</v>
      </c>
      <c r="AF51" s="33">
        <f>IF(AND(AF$6&gt;='People_Inputs'!$H$13,AF$6&lt;='People_Inputs'!$I$13),1,0)</f>
        <v>1</v>
      </c>
      <c r="AG51" s="33">
        <f>IF(AND(AG$6&gt;='People_Inputs'!$H$13,AG$6&lt;='People_Inputs'!$I$13),1,0)</f>
        <v>1</v>
      </c>
      <c r="AH51" s="33">
        <f>IF(AND(AH$6&gt;='People_Inputs'!$H$13,AH$6&lt;='People_Inputs'!$I$13),1,0)</f>
        <v>1</v>
      </c>
      <c r="AI51" s="33">
        <f>IF(AND(AI$6&gt;='People_Inputs'!$H$13,AI$6&lt;='People_Inputs'!$I$13),1,0)</f>
        <v>1</v>
      </c>
      <c r="AJ51" s="33">
        <f>IF(AND(AJ$6&gt;='People_Inputs'!$H$13,AJ$6&lt;='People_Inputs'!$I$13),1,0)</f>
        <v>1</v>
      </c>
      <c r="AK51" s="33">
        <f>IF(AND(AK$6&gt;='People_Inputs'!$H$13,AK$6&lt;='People_Inputs'!$I$13),1,0)</f>
        <v>1</v>
      </c>
      <c r="AL51" s="33">
        <f>IF(AND(AL$6&gt;='People_Inputs'!$H$13,AL$6&lt;='People_Inputs'!$I$13),1,0)</f>
        <v>1</v>
      </c>
      <c r="AM51" s="33">
        <f>IF(AND(AM$6&gt;='People_Inputs'!$H$13,AM$6&lt;='People_Inputs'!$I$13),1,0)</f>
        <v>1</v>
      </c>
      <c r="AN51" s="33">
        <f>IF(AND(AN$6&gt;='People_Inputs'!$H$13,AN$6&lt;='People_Inputs'!$I$13),1,0)</f>
        <v>1</v>
      </c>
      <c r="AO51" s="33">
        <f>IF(AND(AO$6&gt;='People_Inputs'!$H$13,AO$6&lt;='People_Inputs'!$I$13),1,0)</f>
        <v>1</v>
      </c>
      <c r="AP51" s="33">
        <f>IF(AND(AP$6&gt;='People_Inputs'!$H$13,AP$6&lt;='People_Inputs'!$I$13),1,0)</f>
        <v>1</v>
      </c>
      <c r="AQ51" s="33">
        <f>IF(AND(AQ$6&gt;='People_Inputs'!$H$13,AQ$6&lt;='People_Inputs'!$I$13),1,0)</f>
        <v>1</v>
      </c>
      <c r="AR51" s="33">
        <f>IF(AND(AR$6&gt;='People_Inputs'!$H$13,AR$6&lt;='People_Inputs'!$I$13),1,0)</f>
        <v>1</v>
      </c>
      <c r="AS51" s="33">
        <f>IF(AND(AS$6&gt;='People_Inputs'!$H$13,AS$6&lt;='People_Inputs'!$I$13),1,0)</f>
        <v>1</v>
      </c>
      <c r="AT51" s="33">
        <f>IF(AND(AT$6&gt;='People_Inputs'!$H$13,AT$6&lt;='People_Inputs'!$I$13),1,0)</f>
        <v>1</v>
      </c>
      <c r="AU51" s="33">
        <f>IF(AND(AU$6&gt;='People_Inputs'!$H$13,AU$6&lt;='People_Inputs'!$I$13),1,0)</f>
        <v>1</v>
      </c>
      <c r="AV51" s="33">
        <f>IF(AND(AV$6&gt;='People_Inputs'!$H$13,AV$6&lt;='People_Inputs'!$I$13),1,0)</f>
        <v>1</v>
      </c>
      <c r="AW51" s="33">
        <f>IF(AND(AW$6&gt;='People_Inputs'!$H$13,AW$6&lt;='People_Inputs'!$I$13),1,0)</f>
        <v>1</v>
      </c>
      <c r="AX51" s="33">
        <f>IF(AND(AX$6&gt;='People_Inputs'!$H$13,AX$6&lt;='People_Inputs'!$I$13),1,0)</f>
        <v>1</v>
      </c>
      <c r="AY51" s="33">
        <f>IF(AND(AY$6&gt;='People_Inputs'!$H$13,AY$6&lt;='People_Inputs'!$I$13),1,0)</f>
        <v>1</v>
      </c>
      <c r="AZ51" s="33">
        <f>IF(AND(AZ$6&gt;='People_Inputs'!$H$13,AZ$6&lt;='People_Inputs'!$I$13),1,0)</f>
        <v>1</v>
      </c>
      <c r="BA51" s="33">
        <f>IF(AND(BA$6&gt;='People_Inputs'!$H$13,BA$6&lt;='People_Inputs'!$I$13),1,0)</f>
        <v>1</v>
      </c>
      <c r="BB51" s="33">
        <f>IF(AND(BB$6&gt;='People_Inputs'!$H$13,BB$6&lt;='People_Inputs'!$I$13),1,0)</f>
        <v>1</v>
      </c>
      <c r="BC51" s="33">
        <f>IF(AND(BC$6&gt;='People_Inputs'!$H$13,BC$6&lt;='People_Inputs'!$I$13),1,0)</f>
        <v>1</v>
      </c>
      <c r="BD51" s="33">
        <f>IF(AND(BD$6&gt;='People_Inputs'!$H$13,BD$6&lt;='People_Inputs'!$I$13),1,0)</f>
        <v>1</v>
      </c>
      <c r="BE51" s="33">
        <f>IF(AND(BE$6&gt;='People_Inputs'!$H$13,BE$6&lt;='People_Inputs'!$I$13),1,0)</f>
        <v>1</v>
      </c>
      <c r="BF51" s="33">
        <f>IF(AND(BF$6&gt;='People_Inputs'!$H$13,BF$6&lt;='People_Inputs'!$I$13),1,0)</f>
        <v>1</v>
      </c>
      <c r="BG51" s="33">
        <f>IF(AND(BG$6&gt;='People_Inputs'!$H$13,BG$6&lt;='People_Inputs'!$I$13),1,0)</f>
        <v>1</v>
      </c>
      <c r="BH51" s="33">
        <f>IF(AND(BH$6&gt;='People_Inputs'!$H$13,BH$6&lt;='People_Inputs'!$I$13),1,0)</f>
        <v>1</v>
      </c>
      <c r="BI51" s="33">
        <f>IF(AND(BI$6&gt;='People_Inputs'!$H$13,BI$6&lt;='People_Inputs'!$I$13),1,0)</f>
        <v>1</v>
      </c>
      <c r="BJ51" s="33">
        <f>IF(AND(BJ$6&gt;='People_Inputs'!$H$13,BJ$6&lt;='People_Inputs'!$I$13),1,0)</f>
        <v>1</v>
      </c>
      <c r="BK51" s="33">
        <f>IF(AND(BK$6&gt;='People_Inputs'!$H$13,BK$6&lt;='People_Inputs'!$I$13),1,0)</f>
        <v>1</v>
      </c>
      <c r="BL51" s="33">
        <f>IF(AND(BL$6&gt;='People_Inputs'!$H$13,BL$6&lt;='People_Inputs'!$I$13),1,0)</f>
        <v>1</v>
      </c>
      <c r="BM51" s="33">
        <f>IF(AND(BM$6&gt;='People_Inputs'!$H$13,BM$6&lt;='People_Inputs'!$I$13),1,0)</f>
        <v>1</v>
      </c>
      <c r="BN51" s="33">
        <f>IF(AND(BN$6&gt;='People_Inputs'!$H$13,BN$6&lt;='People_Inputs'!$I$13),1,0)</f>
        <v>1</v>
      </c>
      <c r="BO51" s="33">
        <f>IF(AND(BO$6&gt;='People_Inputs'!$H$13,BO$6&lt;='People_Inputs'!$I$13),1,0)</f>
        <v>1</v>
      </c>
    </row>
    <row r="52" ht="22" customHeight="1">
      <c r="A52" s="2" t="str">
        <v>P03.FTE</v>
      </c>
      <c r="B52" s="6" t="str">
        <v>P03 FTE</v>
      </c>
      <c r="C52" s="2" t="str">
        <v>FTE</v>
      </c>
      <c r="D52" s="2" t="str">
        <v>END</v>
      </c>
      <c r="E52" s="34">
        <f>BO52</f>
        <v>1</v>
      </c>
      <c r="F52" s="6" t="str">
        <v>Senior backend engineer; cost centre ENG at release</v>
      </c>
      <c r="G52" s="2"/>
      <c r="H52" s="33">
        <f>H51*'People_Inputs'!$J$13</f>
        <v>1</v>
      </c>
      <c r="I52" s="33">
        <f>I51*'People_Inputs'!$J$13</f>
        <v>1</v>
      </c>
      <c r="J52" s="33">
        <f>J51*'People_Inputs'!$J$13</f>
        <v>1</v>
      </c>
      <c r="K52" s="33">
        <f>K51*'People_Inputs'!$J$13</f>
        <v>1</v>
      </c>
      <c r="L52" s="33">
        <f>L51*'People_Inputs'!$J$13</f>
        <v>1</v>
      </c>
      <c r="M52" s="33">
        <f>M51*'People_Inputs'!$J$13</f>
        <v>1</v>
      </c>
      <c r="N52" s="33">
        <f>N51*'People_Inputs'!$J$13</f>
        <v>1</v>
      </c>
      <c r="O52" s="33">
        <f>O51*'People_Inputs'!$J$13</f>
        <v>1</v>
      </c>
      <c r="P52" s="33">
        <f>P51*'People_Inputs'!$J$13</f>
        <v>1</v>
      </c>
      <c r="Q52" s="33">
        <f>Q51*'People_Inputs'!$J$13</f>
        <v>1</v>
      </c>
      <c r="R52" s="33">
        <f>R51*'People_Inputs'!$J$13</f>
        <v>1</v>
      </c>
      <c r="S52" s="33">
        <f>S51*'People_Inputs'!$J$13</f>
        <v>1</v>
      </c>
      <c r="T52" s="33">
        <f>T51*'People_Inputs'!$J$13</f>
        <v>1</v>
      </c>
      <c r="U52" s="33">
        <f>U51*'People_Inputs'!$J$13</f>
        <v>1</v>
      </c>
      <c r="V52" s="33">
        <f>V51*'People_Inputs'!$J$13</f>
        <v>1</v>
      </c>
      <c r="W52" s="33">
        <f>W51*'People_Inputs'!$J$13</f>
        <v>1</v>
      </c>
      <c r="X52" s="33">
        <f>X51*'People_Inputs'!$J$13</f>
        <v>1</v>
      </c>
      <c r="Y52" s="33">
        <f>Y51*'People_Inputs'!$J$13</f>
        <v>1</v>
      </c>
      <c r="Z52" s="33">
        <f>Z51*'People_Inputs'!$J$13</f>
        <v>1</v>
      </c>
      <c r="AA52" s="33">
        <f>AA51*'People_Inputs'!$J$13</f>
        <v>1</v>
      </c>
      <c r="AB52" s="33">
        <f>AB51*'People_Inputs'!$J$13</f>
        <v>1</v>
      </c>
      <c r="AC52" s="33">
        <f>AC51*'People_Inputs'!$J$13</f>
        <v>1</v>
      </c>
      <c r="AD52" s="33">
        <f>AD51*'People_Inputs'!$J$13</f>
        <v>1</v>
      </c>
      <c r="AE52" s="33">
        <f>AE51*'People_Inputs'!$J$13</f>
        <v>1</v>
      </c>
      <c r="AF52" s="33">
        <f>AF51*'People_Inputs'!$J$13</f>
        <v>1</v>
      </c>
      <c r="AG52" s="33">
        <f>AG51*'People_Inputs'!$J$13</f>
        <v>1</v>
      </c>
      <c r="AH52" s="33">
        <f>AH51*'People_Inputs'!$J$13</f>
        <v>1</v>
      </c>
      <c r="AI52" s="33">
        <f>AI51*'People_Inputs'!$J$13</f>
        <v>1</v>
      </c>
      <c r="AJ52" s="33">
        <f>AJ51*'People_Inputs'!$J$13</f>
        <v>1</v>
      </c>
      <c r="AK52" s="33">
        <f>AK51*'People_Inputs'!$J$13</f>
        <v>1</v>
      </c>
      <c r="AL52" s="33">
        <f>AL51*'People_Inputs'!$J$13</f>
        <v>1</v>
      </c>
      <c r="AM52" s="33">
        <f>AM51*'People_Inputs'!$J$13</f>
        <v>1</v>
      </c>
      <c r="AN52" s="33">
        <f>AN51*'People_Inputs'!$J$13</f>
        <v>1</v>
      </c>
      <c r="AO52" s="33">
        <f>AO51*'People_Inputs'!$J$13</f>
        <v>1</v>
      </c>
      <c r="AP52" s="33">
        <f>AP51*'People_Inputs'!$J$13</f>
        <v>1</v>
      </c>
      <c r="AQ52" s="33">
        <f>AQ51*'People_Inputs'!$J$13</f>
        <v>1</v>
      </c>
      <c r="AR52" s="33">
        <f>AR51*'People_Inputs'!$J$13</f>
        <v>1</v>
      </c>
      <c r="AS52" s="33">
        <f>AS51*'People_Inputs'!$J$13</f>
        <v>1</v>
      </c>
      <c r="AT52" s="33">
        <f>AT51*'People_Inputs'!$J$13</f>
        <v>1</v>
      </c>
      <c r="AU52" s="33">
        <f>AU51*'People_Inputs'!$J$13</f>
        <v>1</v>
      </c>
      <c r="AV52" s="33">
        <f>AV51*'People_Inputs'!$J$13</f>
        <v>1</v>
      </c>
      <c r="AW52" s="33">
        <f>AW51*'People_Inputs'!$J$13</f>
        <v>1</v>
      </c>
      <c r="AX52" s="33">
        <f>AX51*'People_Inputs'!$J$13</f>
        <v>1</v>
      </c>
      <c r="AY52" s="33">
        <f>AY51*'People_Inputs'!$J$13</f>
        <v>1</v>
      </c>
      <c r="AZ52" s="33">
        <f>AZ51*'People_Inputs'!$J$13</f>
        <v>1</v>
      </c>
      <c r="BA52" s="33">
        <f>BA51*'People_Inputs'!$J$13</f>
        <v>1</v>
      </c>
      <c r="BB52" s="33">
        <f>BB51*'People_Inputs'!$J$13</f>
        <v>1</v>
      </c>
      <c r="BC52" s="33">
        <f>BC51*'People_Inputs'!$J$13</f>
        <v>1</v>
      </c>
      <c r="BD52" s="33">
        <f>BD51*'People_Inputs'!$J$13</f>
        <v>1</v>
      </c>
      <c r="BE52" s="33">
        <f>BE51*'People_Inputs'!$J$13</f>
        <v>1</v>
      </c>
      <c r="BF52" s="33">
        <f>BF51*'People_Inputs'!$J$13</f>
        <v>1</v>
      </c>
      <c r="BG52" s="33">
        <f>BG51*'People_Inputs'!$J$13</f>
        <v>1</v>
      </c>
      <c r="BH52" s="33">
        <f>BH51*'People_Inputs'!$J$13</f>
        <v>1</v>
      </c>
      <c r="BI52" s="33">
        <f>BI51*'People_Inputs'!$J$13</f>
        <v>1</v>
      </c>
      <c r="BJ52" s="33">
        <f>BJ51*'People_Inputs'!$J$13</f>
        <v>1</v>
      </c>
      <c r="BK52" s="33">
        <f>BK51*'People_Inputs'!$J$13</f>
        <v>1</v>
      </c>
      <c r="BL52" s="33">
        <f>BL51*'People_Inputs'!$J$13</f>
        <v>1</v>
      </c>
      <c r="BM52" s="33">
        <f>BM51*'People_Inputs'!$J$13</f>
        <v>1</v>
      </c>
      <c r="BN52" s="33">
        <f>BN51*'People_Inputs'!$J$13</f>
        <v>1</v>
      </c>
      <c r="BO52" s="33">
        <f>BO51*'People_Inputs'!$J$13</f>
        <v>1</v>
      </c>
    </row>
    <row r="53" ht="28" customHeight="1">
      <c r="A53" s="2" t="str">
        <v>P03.EMPLOYEE</v>
      </c>
      <c r="B53" s="6" t="str">
        <v>P03 employee with social insurance (1 = yes)</v>
      </c>
      <c r="C53" s="2" t="str">
        <v>count</v>
      </c>
      <c r="D53" s="2" t="str">
        <v>END</v>
      </c>
      <c r="E53" s="34">
        <f>BO53</f>
        <v>1</v>
      </c>
      <c r="F53" s="6" t="str">
        <v>Senior backend engineer; cost centre ENG at release</v>
      </c>
      <c r="G53" s="2"/>
      <c r="H53" s="33">
        <f>H51*'People_Inputs'!$N$13</f>
        <v>1</v>
      </c>
      <c r="I53" s="33">
        <f>I51*'People_Inputs'!$N$13</f>
        <v>1</v>
      </c>
      <c r="J53" s="33">
        <f>J51*'People_Inputs'!$N$13</f>
        <v>1</v>
      </c>
      <c r="K53" s="33">
        <f>K51*'People_Inputs'!$N$13</f>
        <v>1</v>
      </c>
      <c r="L53" s="33">
        <f>L51*'People_Inputs'!$N$13</f>
        <v>1</v>
      </c>
      <c r="M53" s="33">
        <f>M51*'People_Inputs'!$N$13</f>
        <v>1</v>
      </c>
      <c r="N53" s="33">
        <f>N51*'People_Inputs'!$N$13</f>
        <v>1</v>
      </c>
      <c r="O53" s="33">
        <f>O51*'People_Inputs'!$N$13</f>
        <v>1</v>
      </c>
      <c r="P53" s="33">
        <f>P51*'People_Inputs'!$N$13</f>
        <v>1</v>
      </c>
      <c r="Q53" s="33">
        <f>Q51*'People_Inputs'!$N$13</f>
        <v>1</v>
      </c>
      <c r="R53" s="33">
        <f>R51*'People_Inputs'!$N$13</f>
        <v>1</v>
      </c>
      <c r="S53" s="33">
        <f>S51*'People_Inputs'!$N$13</f>
        <v>1</v>
      </c>
      <c r="T53" s="33">
        <f>T51*'People_Inputs'!$N$13</f>
        <v>1</v>
      </c>
      <c r="U53" s="33">
        <f>U51*'People_Inputs'!$N$13</f>
        <v>1</v>
      </c>
      <c r="V53" s="33">
        <f>V51*'People_Inputs'!$N$13</f>
        <v>1</v>
      </c>
      <c r="W53" s="33">
        <f>W51*'People_Inputs'!$N$13</f>
        <v>1</v>
      </c>
      <c r="X53" s="33">
        <f>X51*'People_Inputs'!$N$13</f>
        <v>1</v>
      </c>
      <c r="Y53" s="33">
        <f>Y51*'People_Inputs'!$N$13</f>
        <v>1</v>
      </c>
      <c r="Z53" s="33">
        <f>Z51*'People_Inputs'!$N$13</f>
        <v>1</v>
      </c>
      <c r="AA53" s="33">
        <f>AA51*'People_Inputs'!$N$13</f>
        <v>1</v>
      </c>
      <c r="AB53" s="33">
        <f>AB51*'People_Inputs'!$N$13</f>
        <v>1</v>
      </c>
      <c r="AC53" s="33">
        <f>AC51*'People_Inputs'!$N$13</f>
        <v>1</v>
      </c>
      <c r="AD53" s="33">
        <f>AD51*'People_Inputs'!$N$13</f>
        <v>1</v>
      </c>
      <c r="AE53" s="33">
        <f>AE51*'People_Inputs'!$N$13</f>
        <v>1</v>
      </c>
      <c r="AF53" s="33">
        <f>AF51*'People_Inputs'!$N$13</f>
        <v>1</v>
      </c>
      <c r="AG53" s="33">
        <f>AG51*'People_Inputs'!$N$13</f>
        <v>1</v>
      </c>
      <c r="AH53" s="33">
        <f>AH51*'People_Inputs'!$N$13</f>
        <v>1</v>
      </c>
      <c r="AI53" s="33">
        <f>AI51*'People_Inputs'!$N$13</f>
        <v>1</v>
      </c>
      <c r="AJ53" s="33">
        <f>AJ51*'People_Inputs'!$N$13</f>
        <v>1</v>
      </c>
      <c r="AK53" s="33">
        <f>AK51*'People_Inputs'!$N$13</f>
        <v>1</v>
      </c>
      <c r="AL53" s="33">
        <f>AL51*'People_Inputs'!$N$13</f>
        <v>1</v>
      </c>
      <c r="AM53" s="33">
        <f>AM51*'People_Inputs'!$N$13</f>
        <v>1</v>
      </c>
      <c r="AN53" s="33">
        <f>AN51*'People_Inputs'!$N$13</f>
        <v>1</v>
      </c>
      <c r="AO53" s="33">
        <f>AO51*'People_Inputs'!$N$13</f>
        <v>1</v>
      </c>
      <c r="AP53" s="33">
        <f>AP51*'People_Inputs'!$N$13</f>
        <v>1</v>
      </c>
      <c r="AQ53" s="33">
        <f>AQ51*'People_Inputs'!$N$13</f>
        <v>1</v>
      </c>
      <c r="AR53" s="33">
        <f>AR51*'People_Inputs'!$N$13</f>
        <v>1</v>
      </c>
      <c r="AS53" s="33">
        <f>AS51*'People_Inputs'!$N$13</f>
        <v>1</v>
      </c>
      <c r="AT53" s="33">
        <f>AT51*'People_Inputs'!$N$13</f>
        <v>1</v>
      </c>
      <c r="AU53" s="33">
        <f>AU51*'People_Inputs'!$N$13</f>
        <v>1</v>
      </c>
      <c r="AV53" s="33">
        <f>AV51*'People_Inputs'!$N$13</f>
        <v>1</v>
      </c>
      <c r="AW53" s="33">
        <f>AW51*'People_Inputs'!$N$13</f>
        <v>1</v>
      </c>
      <c r="AX53" s="33">
        <f>AX51*'People_Inputs'!$N$13</f>
        <v>1</v>
      </c>
      <c r="AY53" s="33">
        <f>AY51*'People_Inputs'!$N$13</f>
        <v>1</v>
      </c>
      <c r="AZ53" s="33">
        <f>AZ51*'People_Inputs'!$N$13</f>
        <v>1</v>
      </c>
      <c r="BA53" s="33">
        <f>BA51*'People_Inputs'!$N$13</f>
        <v>1</v>
      </c>
      <c r="BB53" s="33">
        <f>BB51*'People_Inputs'!$N$13</f>
        <v>1</v>
      </c>
      <c r="BC53" s="33">
        <f>BC51*'People_Inputs'!$N$13</f>
        <v>1</v>
      </c>
      <c r="BD53" s="33">
        <f>BD51*'People_Inputs'!$N$13</f>
        <v>1</v>
      </c>
      <c r="BE53" s="33">
        <f>BE51*'People_Inputs'!$N$13</f>
        <v>1</v>
      </c>
      <c r="BF53" s="33">
        <f>BF51*'People_Inputs'!$N$13</f>
        <v>1</v>
      </c>
      <c r="BG53" s="33">
        <f>BG51*'People_Inputs'!$N$13</f>
        <v>1</v>
      </c>
      <c r="BH53" s="33">
        <f>BH51*'People_Inputs'!$N$13</f>
        <v>1</v>
      </c>
      <c r="BI53" s="33">
        <f>BI51*'People_Inputs'!$N$13</f>
        <v>1</v>
      </c>
      <c r="BJ53" s="33">
        <f>BJ51*'People_Inputs'!$N$13</f>
        <v>1</v>
      </c>
      <c r="BK53" s="33">
        <f>BK51*'People_Inputs'!$N$13</f>
        <v>1</v>
      </c>
      <c r="BL53" s="33">
        <f>BL51*'People_Inputs'!$N$13</f>
        <v>1</v>
      </c>
      <c r="BM53" s="33">
        <f>BM51*'People_Inputs'!$N$13</f>
        <v>1</v>
      </c>
      <c r="BN53" s="33">
        <f>BN51*'People_Inputs'!$N$13</f>
        <v>1</v>
      </c>
      <c r="BO53" s="33">
        <f>BO51*'People_Inputs'!$N$13</f>
        <v>1</v>
      </c>
    </row>
    <row r="54" ht="22" customHeight="1">
      <c r="A54" s="2" t="str">
        <v>P03.ANNUAL</v>
      </c>
      <c r="B54" s="6" t="str">
        <v>P03 annual salary at 1.0 FTE, indexed</v>
      </c>
      <c r="C54" s="2" t="str">
        <v>EUR</v>
      </c>
      <c r="D54" s="2" t="str">
        <v>END</v>
      </c>
      <c r="E54" s="36">
        <f>BO54</f>
        <v>106891.7675082187</v>
      </c>
      <c r="F54" s="6" t="str">
        <v>Senior backend engineer; cost centre ENG at release</v>
      </c>
      <c r="G54" s="2"/>
      <c r="H54" s="35">
        <f>'People_Inputs'!$K$13*(1+'People_Inputs'!$L$13)^(H$8-'Inputs'!$E$29)</f>
        <v>93150.0</v>
      </c>
      <c r="I54" s="35">
        <f>'People_Inputs'!$K$13*(1+'People_Inputs'!$L$13)^(I$8-'Inputs'!$E$29)</f>
        <v>93150.0</v>
      </c>
      <c r="J54" s="35">
        <f>'People_Inputs'!$K$13*(1+'People_Inputs'!$L$13)^(J$8-'Inputs'!$E$29)</f>
        <v>93150.0</v>
      </c>
      <c r="K54" s="35">
        <f>'People_Inputs'!$K$13*(1+'People_Inputs'!$L$13)^(K$8-'Inputs'!$E$29)</f>
        <v>93150.0</v>
      </c>
      <c r="L54" s="35">
        <f>'People_Inputs'!$K$13*(1+'People_Inputs'!$L$13)^(L$8-'Inputs'!$E$29)</f>
        <v>93150.0</v>
      </c>
      <c r="M54" s="35">
        <f>'People_Inputs'!$K$13*(1+'People_Inputs'!$L$13)^(M$8-'Inputs'!$E$29)</f>
        <v>93150.0</v>
      </c>
      <c r="N54" s="35">
        <f>'People_Inputs'!$K$13*(1+'People_Inputs'!$L$13)^(N$8-'Inputs'!$E$29)</f>
        <v>93150.0</v>
      </c>
      <c r="O54" s="35">
        <f>'People_Inputs'!$K$13*(1+'People_Inputs'!$L$13)^(O$8-'Inputs'!$E$29)</f>
        <v>93150.0</v>
      </c>
      <c r="P54" s="35">
        <f>'People_Inputs'!$K$13*(1+'People_Inputs'!$L$13)^(P$8-'Inputs'!$E$29)</f>
        <v>93150.0</v>
      </c>
      <c r="Q54" s="35">
        <f>'People_Inputs'!$K$13*(1+'People_Inputs'!$L$13)^(Q$8-'Inputs'!$E$29)</f>
        <v>93150.0</v>
      </c>
      <c r="R54" s="35">
        <f>'People_Inputs'!$K$13*(1+'People_Inputs'!$L$13)^(R$8-'Inputs'!$E$29)</f>
        <v>93150.0</v>
      </c>
      <c r="S54" s="35">
        <f>'People_Inputs'!$K$13*(1+'People_Inputs'!$L$13)^(S$8-'Inputs'!$E$29)</f>
        <v>93150.0</v>
      </c>
      <c r="T54" s="35">
        <f>'People_Inputs'!$K$13*(1+'People_Inputs'!$L$13)^(T$8-'Inputs'!$E$29)</f>
        <v>96410.24999999999</v>
      </c>
      <c r="U54" s="35">
        <f>'People_Inputs'!$K$13*(1+'People_Inputs'!$L$13)^(U$8-'Inputs'!$E$29)</f>
        <v>96410.24999999999</v>
      </c>
      <c r="V54" s="35">
        <f>'People_Inputs'!$K$13*(1+'People_Inputs'!$L$13)^(V$8-'Inputs'!$E$29)</f>
        <v>96410.24999999999</v>
      </c>
      <c r="W54" s="35">
        <f>'People_Inputs'!$K$13*(1+'People_Inputs'!$L$13)^(W$8-'Inputs'!$E$29)</f>
        <v>96410.24999999999</v>
      </c>
      <c r="X54" s="35">
        <f>'People_Inputs'!$K$13*(1+'People_Inputs'!$L$13)^(X$8-'Inputs'!$E$29)</f>
        <v>96410.24999999999</v>
      </c>
      <c r="Y54" s="35">
        <f>'People_Inputs'!$K$13*(1+'People_Inputs'!$L$13)^(Y$8-'Inputs'!$E$29)</f>
        <v>96410.24999999999</v>
      </c>
      <c r="Z54" s="35">
        <f>'People_Inputs'!$K$13*(1+'People_Inputs'!$L$13)^(Z$8-'Inputs'!$E$29)</f>
        <v>96410.24999999999</v>
      </c>
      <c r="AA54" s="35">
        <f>'People_Inputs'!$K$13*(1+'People_Inputs'!$L$13)^(AA$8-'Inputs'!$E$29)</f>
        <v>96410.24999999999</v>
      </c>
      <c r="AB54" s="35">
        <f>'People_Inputs'!$K$13*(1+'People_Inputs'!$L$13)^(AB$8-'Inputs'!$E$29)</f>
        <v>96410.24999999999</v>
      </c>
      <c r="AC54" s="35">
        <f>'People_Inputs'!$K$13*(1+'People_Inputs'!$L$13)^(AC$8-'Inputs'!$E$29)</f>
        <v>96410.24999999999</v>
      </c>
      <c r="AD54" s="35">
        <f>'People_Inputs'!$K$13*(1+'People_Inputs'!$L$13)^(AD$8-'Inputs'!$E$29)</f>
        <v>96410.24999999999</v>
      </c>
      <c r="AE54" s="35">
        <f>'People_Inputs'!$K$13*(1+'People_Inputs'!$L$13)^(AE$8-'Inputs'!$E$29)</f>
        <v>96410.24999999999</v>
      </c>
      <c r="AF54" s="35">
        <f>'People_Inputs'!$K$13*(1+'People_Inputs'!$L$13)^(AF$8-'Inputs'!$E$29)</f>
        <v>99784.60874999997</v>
      </c>
      <c r="AG54" s="35">
        <f>'People_Inputs'!$K$13*(1+'People_Inputs'!$L$13)^(AG$8-'Inputs'!$E$29)</f>
        <v>99784.60874999997</v>
      </c>
      <c r="AH54" s="35">
        <f>'People_Inputs'!$K$13*(1+'People_Inputs'!$L$13)^(AH$8-'Inputs'!$E$29)</f>
        <v>99784.60874999997</v>
      </c>
      <c r="AI54" s="35">
        <f>'People_Inputs'!$K$13*(1+'People_Inputs'!$L$13)^(AI$8-'Inputs'!$E$29)</f>
        <v>99784.60874999997</v>
      </c>
      <c r="AJ54" s="35">
        <f>'People_Inputs'!$K$13*(1+'People_Inputs'!$L$13)^(AJ$8-'Inputs'!$E$29)</f>
        <v>99784.60874999997</v>
      </c>
      <c r="AK54" s="35">
        <f>'People_Inputs'!$K$13*(1+'People_Inputs'!$L$13)^(AK$8-'Inputs'!$E$29)</f>
        <v>99784.60874999997</v>
      </c>
      <c r="AL54" s="35">
        <f>'People_Inputs'!$K$13*(1+'People_Inputs'!$L$13)^(AL$8-'Inputs'!$E$29)</f>
        <v>99784.60874999997</v>
      </c>
      <c r="AM54" s="35">
        <f>'People_Inputs'!$K$13*(1+'People_Inputs'!$L$13)^(AM$8-'Inputs'!$E$29)</f>
        <v>99784.60874999997</v>
      </c>
      <c r="AN54" s="35">
        <f>'People_Inputs'!$K$13*(1+'People_Inputs'!$L$13)^(AN$8-'Inputs'!$E$29)</f>
        <v>99784.60874999997</v>
      </c>
      <c r="AO54" s="35">
        <f>'People_Inputs'!$K$13*(1+'People_Inputs'!$L$13)^(AO$8-'Inputs'!$E$29)</f>
        <v>99784.60874999997</v>
      </c>
      <c r="AP54" s="35">
        <f>'People_Inputs'!$K$13*(1+'People_Inputs'!$L$13)^(AP$8-'Inputs'!$E$29)</f>
        <v>99784.60874999997</v>
      </c>
      <c r="AQ54" s="35">
        <f>'People_Inputs'!$K$13*(1+'People_Inputs'!$L$13)^(AQ$8-'Inputs'!$E$29)</f>
        <v>99784.60874999997</v>
      </c>
      <c r="AR54" s="35">
        <f>'People_Inputs'!$K$13*(1+'People_Inputs'!$L$13)^(AR$8-'Inputs'!$E$29)</f>
        <v>103277.07005624997</v>
      </c>
      <c r="AS54" s="35">
        <f>'People_Inputs'!$K$13*(1+'People_Inputs'!$L$13)^(AS$8-'Inputs'!$E$29)</f>
        <v>103277.07005624997</v>
      </c>
      <c r="AT54" s="35">
        <f>'People_Inputs'!$K$13*(1+'People_Inputs'!$L$13)^(AT$8-'Inputs'!$E$29)</f>
        <v>103277.07005624997</v>
      </c>
      <c r="AU54" s="35">
        <f>'People_Inputs'!$K$13*(1+'People_Inputs'!$L$13)^(AU$8-'Inputs'!$E$29)</f>
        <v>103277.07005624997</v>
      </c>
      <c r="AV54" s="35">
        <f>'People_Inputs'!$K$13*(1+'People_Inputs'!$L$13)^(AV$8-'Inputs'!$E$29)</f>
        <v>103277.07005624997</v>
      </c>
      <c r="AW54" s="35">
        <f>'People_Inputs'!$K$13*(1+'People_Inputs'!$L$13)^(AW$8-'Inputs'!$E$29)</f>
        <v>103277.07005624997</v>
      </c>
      <c r="AX54" s="35">
        <f>'People_Inputs'!$K$13*(1+'People_Inputs'!$L$13)^(AX$8-'Inputs'!$E$29)</f>
        <v>103277.07005624997</v>
      </c>
      <c r="AY54" s="35">
        <f>'People_Inputs'!$K$13*(1+'People_Inputs'!$L$13)^(AY$8-'Inputs'!$E$29)</f>
        <v>103277.07005624997</v>
      </c>
      <c r="AZ54" s="35">
        <f>'People_Inputs'!$K$13*(1+'People_Inputs'!$L$13)^(AZ$8-'Inputs'!$E$29)</f>
        <v>103277.07005624997</v>
      </c>
      <c r="BA54" s="35">
        <f>'People_Inputs'!$K$13*(1+'People_Inputs'!$L$13)^(BA$8-'Inputs'!$E$29)</f>
        <v>103277.07005624997</v>
      </c>
      <c r="BB54" s="35">
        <f>'People_Inputs'!$K$13*(1+'People_Inputs'!$L$13)^(BB$8-'Inputs'!$E$29)</f>
        <v>103277.07005624997</v>
      </c>
      <c r="BC54" s="35">
        <f>'People_Inputs'!$K$13*(1+'People_Inputs'!$L$13)^(BC$8-'Inputs'!$E$29)</f>
        <v>103277.07005624997</v>
      </c>
      <c r="BD54" s="35">
        <f>'People_Inputs'!$K$13*(1+'People_Inputs'!$L$13)^(BD$8-'Inputs'!$E$29)</f>
        <v>106891.7675082187</v>
      </c>
      <c r="BE54" s="35">
        <f>'People_Inputs'!$K$13*(1+'People_Inputs'!$L$13)^(BE$8-'Inputs'!$E$29)</f>
        <v>106891.7675082187</v>
      </c>
      <c r="BF54" s="35">
        <f>'People_Inputs'!$K$13*(1+'People_Inputs'!$L$13)^(BF$8-'Inputs'!$E$29)</f>
        <v>106891.7675082187</v>
      </c>
      <c r="BG54" s="35">
        <f>'People_Inputs'!$K$13*(1+'People_Inputs'!$L$13)^(BG$8-'Inputs'!$E$29)</f>
        <v>106891.7675082187</v>
      </c>
      <c r="BH54" s="35">
        <f>'People_Inputs'!$K$13*(1+'People_Inputs'!$L$13)^(BH$8-'Inputs'!$E$29)</f>
        <v>106891.7675082187</v>
      </c>
      <c r="BI54" s="35">
        <f>'People_Inputs'!$K$13*(1+'People_Inputs'!$L$13)^(BI$8-'Inputs'!$E$29)</f>
        <v>106891.7675082187</v>
      </c>
      <c r="BJ54" s="35">
        <f>'People_Inputs'!$K$13*(1+'People_Inputs'!$L$13)^(BJ$8-'Inputs'!$E$29)</f>
        <v>106891.7675082187</v>
      </c>
      <c r="BK54" s="35">
        <f>'People_Inputs'!$K$13*(1+'People_Inputs'!$L$13)^(BK$8-'Inputs'!$E$29)</f>
        <v>106891.7675082187</v>
      </c>
      <c r="BL54" s="35">
        <f>'People_Inputs'!$K$13*(1+'People_Inputs'!$L$13)^(BL$8-'Inputs'!$E$29)</f>
        <v>106891.7675082187</v>
      </c>
      <c r="BM54" s="35">
        <f>'People_Inputs'!$K$13*(1+'People_Inputs'!$L$13)^(BM$8-'Inputs'!$E$29)</f>
        <v>106891.7675082187</v>
      </c>
      <c r="BN54" s="35">
        <f>'People_Inputs'!$K$13*(1+'People_Inputs'!$L$13)^(BN$8-'Inputs'!$E$29)</f>
        <v>106891.7675082187</v>
      </c>
      <c r="BO54" s="35">
        <f>'People_Inputs'!$K$13*(1+'People_Inputs'!$L$13)^(BO$8-'Inputs'!$E$29)</f>
        <v>106891.7675082187</v>
      </c>
    </row>
    <row r="55" ht="22" customHeight="1">
      <c r="A55" s="2" t="str">
        <v>P03.SALARY</v>
      </c>
      <c r="B55" s="6" t="str">
        <v>P03 gross salary</v>
      </c>
      <c r="C55" s="2" t="str">
        <v>EUR</v>
      </c>
      <c r="D55" s="2" t="str">
        <v>SUM</v>
      </c>
      <c r="E55" s="36">
        <f>SUM(H55:BO55)</f>
        <v>499513.69631446863</v>
      </c>
      <c r="F55" s="6" t="str">
        <v>Senior backend engineer; cost centre ENG at release</v>
      </c>
      <c r="G55" s="2"/>
      <c r="H55" s="36">
        <f>H54*H52/12</f>
        <v>7762.5</v>
      </c>
      <c r="I55" s="36">
        <f>I54*I52/12</f>
        <v>7762.5</v>
      </c>
      <c r="J55" s="36">
        <f>J54*J52/12</f>
        <v>7762.5</v>
      </c>
      <c r="K55" s="36">
        <f>K54*K52/12</f>
        <v>7762.5</v>
      </c>
      <c r="L55" s="36">
        <f>L54*L52/12</f>
        <v>7762.5</v>
      </c>
      <c r="M55" s="36">
        <f>M54*M52/12</f>
        <v>7762.5</v>
      </c>
      <c r="N55" s="36">
        <f>N54*N52/12</f>
        <v>7762.5</v>
      </c>
      <c r="O55" s="36">
        <f>O54*O52/12</f>
        <v>7762.5</v>
      </c>
      <c r="P55" s="36">
        <f>P54*P52/12</f>
        <v>7762.5</v>
      </c>
      <c r="Q55" s="36">
        <f>Q54*Q52/12</f>
        <v>7762.5</v>
      </c>
      <c r="R55" s="36">
        <f>R54*R52/12</f>
        <v>7762.5</v>
      </c>
      <c r="S55" s="36">
        <f>S54*S52/12</f>
        <v>7762.5</v>
      </c>
      <c r="T55" s="36">
        <f>T54*T52/12</f>
        <v>8034.187499999999</v>
      </c>
      <c r="U55" s="36">
        <f>U54*U52/12</f>
        <v>8034.187499999999</v>
      </c>
      <c r="V55" s="36">
        <f>V54*V52/12</f>
        <v>8034.187499999999</v>
      </c>
      <c r="W55" s="36">
        <f>W54*W52/12</f>
        <v>8034.187499999999</v>
      </c>
      <c r="X55" s="36">
        <f>X54*X52/12</f>
        <v>8034.187499999999</v>
      </c>
      <c r="Y55" s="36">
        <f>Y54*Y52/12</f>
        <v>8034.187499999999</v>
      </c>
      <c r="Z55" s="36">
        <f>Z54*Z52/12</f>
        <v>8034.187499999999</v>
      </c>
      <c r="AA55" s="36">
        <f>AA54*AA52/12</f>
        <v>8034.187499999999</v>
      </c>
      <c r="AB55" s="36">
        <f>AB54*AB52/12</f>
        <v>8034.187499999999</v>
      </c>
      <c r="AC55" s="36">
        <f>AC54*AC52/12</f>
        <v>8034.187499999999</v>
      </c>
      <c r="AD55" s="36">
        <f>AD54*AD52/12</f>
        <v>8034.187499999999</v>
      </c>
      <c r="AE55" s="36">
        <f>AE54*AE52/12</f>
        <v>8034.187499999999</v>
      </c>
      <c r="AF55" s="36">
        <f>AF54*AF52/12</f>
        <v>8315.384062499998</v>
      </c>
      <c r="AG55" s="36">
        <f>AG54*AG52/12</f>
        <v>8315.384062499998</v>
      </c>
      <c r="AH55" s="36">
        <f>AH54*AH52/12</f>
        <v>8315.384062499998</v>
      </c>
      <c r="AI55" s="36">
        <f>AI54*AI52/12</f>
        <v>8315.384062499998</v>
      </c>
      <c r="AJ55" s="36">
        <f>AJ54*AJ52/12</f>
        <v>8315.384062499998</v>
      </c>
      <c r="AK55" s="36">
        <f>AK54*AK52/12</f>
        <v>8315.384062499998</v>
      </c>
      <c r="AL55" s="36">
        <f>AL54*AL52/12</f>
        <v>8315.384062499998</v>
      </c>
      <c r="AM55" s="36">
        <f>AM54*AM52/12</f>
        <v>8315.384062499998</v>
      </c>
      <c r="AN55" s="36">
        <f>AN54*AN52/12</f>
        <v>8315.384062499998</v>
      </c>
      <c r="AO55" s="36">
        <f>AO54*AO52/12</f>
        <v>8315.384062499998</v>
      </c>
      <c r="AP55" s="36">
        <f>AP54*AP52/12</f>
        <v>8315.384062499998</v>
      </c>
      <c r="AQ55" s="36">
        <f>AQ54*AQ52/12</f>
        <v>8315.384062499998</v>
      </c>
      <c r="AR55" s="36">
        <f>AR54*AR52/12</f>
        <v>8606.422504687498</v>
      </c>
      <c r="AS55" s="36">
        <f>AS54*AS52/12</f>
        <v>8606.422504687498</v>
      </c>
      <c r="AT55" s="36">
        <f>AT54*AT52/12</f>
        <v>8606.422504687498</v>
      </c>
      <c r="AU55" s="36">
        <f>AU54*AU52/12</f>
        <v>8606.422504687498</v>
      </c>
      <c r="AV55" s="36">
        <f>AV54*AV52/12</f>
        <v>8606.422504687498</v>
      </c>
      <c r="AW55" s="36">
        <f>AW54*AW52/12</f>
        <v>8606.422504687498</v>
      </c>
      <c r="AX55" s="36">
        <f>AX54*AX52/12</f>
        <v>8606.422504687498</v>
      </c>
      <c r="AY55" s="36">
        <f>AY54*AY52/12</f>
        <v>8606.422504687498</v>
      </c>
      <c r="AZ55" s="36">
        <f>AZ54*AZ52/12</f>
        <v>8606.422504687498</v>
      </c>
      <c r="BA55" s="36">
        <f>BA54*BA52/12</f>
        <v>8606.422504687498</v>
      </c>
      <c r="BB55" s="36">
        <f>BB54*BB52/12</f>
        <v>8606.422504687498</v>
      </c>
      <c r="BC55" s="36">
        <f>BC54*BC52/12</f>
        <v>8606.422504687498</v>
      </c>
      <c r="BD55" s="36">
        <f>BD54*BD52/12</f>
        <v>8907.64729235156</v>
      </c>
      <c r="BE55" s="36">
        <f>BE54*BE52/12</f>
        <v>8907.64729235156</v>
      </c>
      <c r="BF55" s="36">
        <f>BF54*BF52/12</f>
        <v>8907.64729235156</v>
      </c>
      <c r="BG55" s="36">
        <f>BG54*BG52/12</f>
        <v>8907.64729235156</v>
      </c>
      <c r="BH55" s="36">
        <f>BH54*BH52/12</f>
        <v>8907.64729235156</v>
      </c>
      <c r="BI55" s="36">
        <f>BI54*BI52/12</f>
        <v>8907.64729235156</v>
      </c>
      <c r="BJ55" s="36">
        <f>BJ54*BJ52/12</f>
        <v>8907.64729235156</v>
      </c>
      <c r="BK55" s="36">
        <f>BK54*BK52/12</f>
        <v>8907.64729235156</v>
      </c>
      <c r="BL55" s="36">
        <f>BL54*BL52/12</f>
        <v>8907.64729235156</v>
      </c>
      <c r="BM55" s="36">
        <f>BM54*BM52/12</f>
        <v>8907.64729235156</v>
      </c>
      <c r="BN55" s="36">
        <f>BN54*BN52/12</f>
        <v>8907.64729235156</v>
      </c>
      <c r="BO55" s="36">
        <f>BO54*BO52/12</f>
        <v>8907.64729235156</v>
      </c>
    </row>
    <row r="56" ht="28" customHeight="1">
      <c r="A56" s="2" t="str">
        <v>P03.RV_BASE</v>
      </c>
      <c r="B56" s="6" t="str">
        <v>P03 pension / unemployment contribution base</v>
      </c>
      <c r="C56" s="2" t="str">
        <v>EUR</v>
      </c>
      <c r="D56" s="2" t="str">
        <v>SUM</v>
      </c>
      <c r="E56" s="36">
        <f>SUM(H56:BO56)</f>
        <v>499513.69631446863</v>
      </c>
      <c r="F56" s="6" t="str">
        <v>Senior backend engineer; cost centre ENG at release</v>
      </c>
      <c r="G56" s="2"/>
      <c r="H56" s="35">
        <f>H53*MIN(H55,'Payroll_Rates'!H12)</f>
        <v>7762.5</v>
      </c>
      <c r="I56" s="35">
        <f>I53*MIN(I55,'Payroll_Rates'!I12)</f>
        <v>7762.5</v>
      </c>
      <c r="J56" s="35">
        <f>J53*MIN(J55,'Payroll_Rates'!J12)</f>
        <v>7762.5</v>
      </c>
      <c r="K56" s="35">
        <f>K53*MIN(K55,'Payroll_Rates'!K12)</f>
        <v>7762.5</v>
      </c>
      <c r="L56" s="35">
        <f>L53*MIN(L55,'Payroll_Rates'!L12)</f>
        <v>7762.5</v>
      </c>
      <c r="M56" s="35">
        <f>M53*MIN(M55,'Payroll_Rates'!M12)</f>
        <v>7762.5</v>
      </c>
      <c r="N56" s="35">
        <f>N53*MIN(N55,'Payroll_Rates'!N12)</f>
        <v>7762.5</v>
      </c>
      <c r="O56" s="35">
        <f>O53*MIN(O55,'Payroll_Rates'!O12)</f>
        <v>7762.5</v>
      </c>
      <c r="P56" s="35">
        <f>P53*MIN(P55,'Payroll_Rates'!P12)</f>
        <v>7762.5</v>
      </c>
      <c r="Q56" s="35">
        <f>Q53*MIN(Q55,'Payroll_Rates'!Q12)</f>
        <v>7762.5</v>
      </c>
      <c r="R56" s="35">
        <f>R53*MIN(R55,'Payroll_Rates'!R12)</f>
        <v>7762.5</v>
      </c>
      <c r="S56" s="35">
        <f>S53*MIN(S55,'Payroll_Rates'!S12)</f>
        <v>7762.5</v>
      </c>
      <c r="T56" s="35">
        <f>T53*MIN(T55,'Payroll_Rates'!T12)</f>
        <v>8034.187499999999</v>
      </c>
      <c r="U56" s="35">
        <f>U53*MIN(U55,'Payroll_Rates'!U12)</f>
        <v>8034.187499999999</v>
      </c>
      <c r="V56" s="35">
        <f>V53*MIN(V55,'Payroll_Rates'!V12)</f>
        <v>8034.187499999999</v>
      </c>
      <c r="W56" s="35">
        <f>W53*MIN(W55,'Payroll_Rates'!W12)</f>
        <v>8034.187499999999</v>
      </c>
      <c r="X56" s="35">
        <f>X53*MIN(X55,'Payroll_Rates'!X12)</f>
        <v>8034.187499999999</v>
      </c>
      <c r="Y56" s="35">
        <f>Y53*MIN(Y55,'Payroll_Rates'!Y12)</f>
        <v>8034.187499999999</v>
      </c>
      <c r="Z56" s="35">
        <f>Z53*MIN(Z55,'Payroll_Rates'!Z12)</f>
        <v>8034.187499999999</v>
      </c>
      <c r="AA56" s="35">
        <f>AA53*MIN(AA55,'Payroll_Rates'!AA12)</f>
        <v>8034.187499999999</v>
      </c>
      <c r="AB56" s="35">
        <f>AB53*MIN(AB55,'Payroll_Rates'!AB12)</f>
        <v>8034.187499999999</v>
      </c>
      <c r="AC56" s="35">
        <f>AC53*MIN(AC55,'Payroll_Rates'!AC12)</f>
        <v>8034.187499999999</v>
      </c>
      <c r="AD56" s="35">
        <f>AD53*MIN(AD55,'Payroll_Rates'!AD12)</f>
        <v>8034.187499999999</v>
      </c>
      <c r="AE56" s="35">
        <f>AE53*MIN(AE55,'Payroll_Rates'!AE12)</f>
        <v>8034.187499999999</v>
      </c>
      <c r="AF56" s="35">
        <f>AF53*MIN(AF55,'Payroll_Rates'!AF12)</f>
        <v>8315.384062499998</v>
      </c>
      <c r="AG56" s="35">
        <f>AG53*MIN(AG55,'Payroll_Rates'!AG12)</f>
        <v>8315.384062499998</v>
      </c>
      <c r="AH56" s="35">
        <f>AH53*MIN(AH55,'Payroll_Rates'!AH12)</f>
        <v>8315.384062499998</v>
      </c>
      <c r="AI56" s="35">
        <f>AI53*MIN(AI55,'Payroll_Rates'!AI12)</f>
        <v>8315.384062499998</v>
      </c>
      <c r="AJ56" s="35">
        <f>AJ53*MIN(AJ55,'Payroll_Rates'!AJ12)</f>
        <v>8315.384062499998</v>
      </c>
      <c r="AK56" s="35">
        <f>AK53*MIN(AK55,'Payroll_Rates'!AK12)</f>
        <v>8315.384062499998</v>
      </c>
      <c r="AL56" s="35">
        <f>AL53*MIN(AL55,'Payroll_Rates'!AL12)</f>
        <v>8315.384062499998</v>
      </c>
      <c r="AM56" s="35">
        <f>AM53*MIN(AM55,'Payroll_Rates'!AM12)</f>
        <v>8315.384062499998</v>
      </c>
      <c r="AN56" s="35">
        <f>AN53*MIN(AN55,'Payroll_Rates'!AN12)</f>
        <v>8315.384062499998</v>
      </c>
      <c r="AO56" s="35">
        <f>AO53*MIN(AO55,'Payroll_Rates'!AO12)</f>
        <v>8315.384062499998</v>
      </c>
      <c r="AP56" s="35">
        <f>AP53*MIN(AP55,'Payroll_Rates'!AP12)</f>
        <v>8315.384062499998</v>
      </c>
      <c r="AQ56" s="35">
        <f>AQ53*MIN(AQ55,'Payroll_Rates'!AQ12)</f>
        <v>8315.384062499998</v>
      </c>
      <c r="AR56" s="35">
        <f>AR53*MIN(AR55,'Payroll_Rates'!AR12)</f>
        <v>8606.422504687498</v>
      </c>
      <c r="AS56" s="35">
        <f>AS53*MIN(AS55,'Payroll_Rates'!AS12)</f>
        <v>8606.422504687498</v>
      </c>
      <c r="AT56" s="35">
        <f>AT53*MIN(AT55,'Payroll_Rates'!AT12)</f>
        <v>8606.422504687498</v>
      </c>
      <c r="AU56" s="35">
        <f>AU53*MIN(AU55,'Payroll_Rates'!AU12)</f>
        <v>8606.422504687498</v>
      </c>
      <c r="AV56" s="35">
        <f>AV53*MIN(AV55,'Payroll_Rates'!AV12)</f>
        <v>8606.422504687498</v>
      </c>
      <c r="AW56" s="35">
        <f>AW53*MIN(AW55,'Payroll_Rates'!AW12)</f>
        <v>8606.422504687498</v>
      </c>
      <c r="AX56" s="35">
        <f>AX53*MIN(AX55,'Payroll_Rates'!AX12)</f>
        <v>8606.422504687498</v>
      </c>
      <c r="AY56" s="35">
        <f>AY53*MIN(AY55,'Payroll_Rates'!AY12)</f>
        <v>8606.422504687498</v>
      </c>
      <c r="AZ56" s="35">
        <f>AZ53*MIN(AZ55,'Payroll_Rates'!AZ12)</f>
        <v>8606.422504687498</v>
      </c>
      <c r="BA56" s="35">
        <f>BA53*MIN(BA55,'Payroll_Rates'!BA12)</f>
        <v>8606.422504687498</v>
      </c>
      <c r="BB56" s="35">
        <f>BB53*MIN(BB55,'Payroll_Rates'!BB12)</f>
        <v>8606.422504687498</v>
      </c>
      <c r="BC56" s="35">
        <f>BC53*MIN(BC55,'Payroll_Rates'!BC12)</f>
        <v>8606.422504687498</v>
      </c>
      <c r="BD56" s="35">
        <f>BD53*MIN(BD55,'Payroll_Rates'!BD12)</f>
        <v>8907.64729235156</v>
      </c>
      <c r="BE56" s="35">
        <f>BE53*MIN(BE55,'Payroll_Rates'!BE12)</f>
        <v>8907.64729235156</v>
      </c>
      <c r="BF56" s="35">
        <f>BF53*MIN(BF55,'Payroll_Rates'!BF12)</f>
        <v>8907.64729235156</v>
      </c>
      <c r="BG56" s="35">
        <f>BG53*MIN(BG55,'Payroll_Rates'!BG12)</f>
        <v>8907.64729235156</v>
      </c>
      <c r="BH56" s="35">
        <f>BH53*MIN(BH55,'Payroll_Rates'!BH12)</f>
        <v>8907.64729235156</v>
      </c>
      <c r="BI56" s="35">
        <f>BI53*MIN(BI55,'Payroll_Rates'!BI12)</f>
        <v>8907.64729235156</v>
      </c>
      <c r="BJ56" s="35">
        <f>BJ53*MIN(BJ55,'Payroll_Rates'!BJ12)</f>
        <v>8907.64729235156</v>
      </c>
      <c r="BK56" s="35">
        <f>BK53*MIN(BK55,'Payroll_Rates'!BK12)</f>
        <v>8907.64729235156</v>
      </c>
      <c r="BL56" s="35">
        <f>BL53*MIN(BL55,'Payroll_Rates'!BL12)</f>
        <v>8907.64729235156</v>
      </c>
      <c r="BM56" s="35">
        <f>BM53*MIN(BM55,'Payroll_Rates'!BM12)</f>
        <v>8907.64729235156</v>
      </c>
      <c r="BN56" s="35">
        <f>BN53*MIN(BN55,'Payroll_Rates'!BN12)</f>
        <v>8907.64729235156</v>
      </c>
      <c r="BO56" s="35">
        <f>BO53*MIN(BO55,'Payroll_Rates'!BO12)</f>
        <v>8907.64729235156</v>
      </c>
    </row>
    <row r="57" ht="22" customHeight="1">
      <c r="A57" s="2" t="str">
        <v>P03.KV_BASE</v>
      </c>
      <c r="B57" s="6" t="str">
        <v>P03 health / care contribution base</v>
      </c>
      <c r="C57" s="2" t="str">
        <v>EUR</v>
      </c>
      <c r="D57" s="2" t="str">
        <v>SUM</v>
      </c>
      <c r="E57" s="36">
        <f>SUM(H57:BO57)</f>
        <v>414348.67584</v>
      </c>
      <c r="F57" s="6" t="str">
        <v>Senior backend engineer; cost centre ENG at release</v>
      </c>
      <c r="G57" s="2"/>
      <c r="H57" s="35">
        <f>H53*MIN(H55,'Payroll_Rates'!H13)</f>
        <v>6375</v>
      </c>
      <c r="I57" s="35">
        <f>I53*MIN(I55,'Payroll_Rates'!I13)</f>
        <v>6375</v>
      </c>
      <c r="J57" s="35">
        <f>J53*MIN(J55,'Payroll_Rates'!J13)</f>
        <v>6375</v>
      </c>
      <c r="K57" s="35">
        <f>K53*MIN(K55,'Payroll_Rates'!K13)</f>
        <v>6375</v>
      </c>
      <c r="L57" s="35">
        <f>L53*MIN(L55,'Payroll_Rates'!L13)</f>
        <v>6375</v>
      </c>
      <c r="M57" s="35">
        <f>M53*MIN(M55,'Payroll_Rates'!M13)</f>
        <v>6375</v>
      </c>
      <c r="N57" s="35">
        <f>N53*MIN(N55,'Payroll_Rates'!N13)</f>
        <v>6375</v>
      </c>
      <c r="O57" s="35">
        <f>O53*MIN(O55,'Payroll_Rates'!O13)</f>
        <v>6375</v>
      </c>
      <c r="P57" s="35">
        <f>P53*MIN(P55,'Payroll_Rates'!P13)</f>
        <v>6375</v>
      </c>
      <c r="Q57" s="35">
        <f>Q53*MIN(Q55,'Payroll_Rates'!Q13)</f>
        <v>6375</v>
      </c>
      <c r="R57" s="35">
        <f>R53*MIN(R55,'Payroll_Rates'!R13)</f>
        <v>6375</v>
      </c>
      <c r="S57" s="35">
        <f>S53*MIN(S55,'Payroll_Rates'!S13)</f>
        <v>6375</v>
      </c>
      <c r="T57" s="35">
        <f>T53*MIN(T55,'Payroll_Rates'!T13)</f>
        <v>6630</v>
      </c>
      <c r="U57" s="35">
        <f>U53*MIN(U55,'Payroll_Rates'!U13)</f>
        <v>6630</v>
      </c>
      <c r="V57" s="35">
        <f>V53*MIN(V55,'Payroll_Rates'!V13)</f>
        <v>6630</v>
      </c>
      <c r="W57" s="35">
        <f>W53*MIN(W55,'Payroll_Rates'!W13)</f>
        <v>6630</v>
      </c>
      <c r="X57" s="35">
        <f>X53*MIN(X55,'Payroll_Rates'!X13)</f>
        <v>6630</v>
      </c>
      <c r="Y57" s="35">
        <f>Y53*MIN(Y55,'Payroll_Rates'!Y13)</f>
        <v>6630</v>
      </c>
      <c r="Z57" s="35">
        <f>Z53*MIN(Z55,'Payroll_Rates'!Z13)</f>
        <v>6630</v>
      </c>
      <c r="AA57" s="35">
        <f>AA53*MIN(AA55,'Payroll_Rates'!AA13)</f>
        <v>6630</v>
      </c>
      <c r="AB57" s="35">
        <f>AB53*MIN(AB55,'Payroll_Rates'!AB13)</f>
        <v>6630</v>
      </c>
      <c r="AC57" s="35">
        <f>AC53*MIN(AC55,'Payroll_Rates'!AC13)</f>
        <v>6630</v>
      </c>
      <c r="AD57" s="35">
        <f>AD53*MIN(AD55,'Payroll_Rates'!AD13)</f>
        <v>6630</v>
      </c>
      <c r="AE57" s="35">
        <f>AE53*MIN(AE55,'Payroll_Rates'!AE13)</f>
        <v>6630</v>
      </c>
      <c r="AF57" s="35">
        <f>AF53*MIN(AF55,'Payroll_Rates'!AF13)</f>
        <v>6895.2</v>
      </c>
      <c r="AG57" s="35">
        <f>AG53*MIN(AG55,'Payroll_Rates'!AG13)</f>
        <v>6895.2</v>
      </c>
      <c r="AH57" s="35">
        <f>AH53*MIN(AH55,'Payroll_Rates'!AH13)</f>
        <v>6895.2</v>
      </c>
      <c r="AI57" s="35">
        <f>AI53*MIN(AI55,'Payroll_Rates'!AI13)</f>
        <v>6895.2</v>
      </c>
      <c r="AJ57" s="35">
        <f>AJ53*MIN(AJ55,'Payroll_Rates'!AJ13)</f>
        <v>6895.2</v>
      </c>
      <c r="AK57" s="35">
        <f>AK53*MIN(AK55,'Payroll_Rates'!AK13)</f>
        <v>6895.2</v>
      </c>
      <c r="AL57" s="35">
        <f>AL53*MIN(AL55,'Payroll_Rates'!AL13)</f>
        <v>6895.2</v>
      </c>
      <c r="AM57" s="35">
        <f>AM53*MIN(AM55,'Payroll_Rates'!AM13)</f>
        <v>6895.2</v>
      </c>
      <c r="AN57" s="35">
        <f>AN53*MIN(AN55,'Payroll_Rates'!AN13)</f>
        <v>6895.2</v>
      </c>
      <c r="AO57" s="35">
        <f>AO53*MIN(AO55,'Payroll_Rates'!AO13)</f>
        <v>6895.2</v>
      </c>
      <c r="AP57" s="35">
        <f>AP53*MIN(AP55,'Payroll_Rates'!AP13)</f>
        <v>6895.2</v>
      </c>
      <c r="AQ57" s="35">
        <f>AQ53*MIN(AQ55,'Payroll_Rates'!AQ13)</f>
        <v>6895.2</v>
      </c>
      <c r="AR57" s="35">
        <f>AR53*MIN(AR55,'Payroll_Rates'!AR13)</f>
        <v>7171.008</v>
      </c>
      <c r="AS57" s="35">
        <f>AS53*MIN(AS55,'Payroll_Rates'!AS13)</f>
        <v>7171.008</v>
      </c>
      <c r="AT57" s="35">
        <f>AT53*MIN(AT55,'Payroll_Rates'!AT13)</f>
        <v>7171.008</v>
      </c>
      <c r="AU57" s="35">
        <f>AU53*MIN(AU55,'Payroll_Rates'!AU13)</f>
        <v>7171.008</v>
      </c>
      <c r="AV57" s="35">
        <f>AV53*MIN(AV55,'Payroll_Rates'!AV13)</f>
        <v>7171.008</v>
      </c>
      <c r="AW57" s="35">
        <f>AW53*MIN(AW55,'Payroll_Rates'!AW13)</f>
        <v>7171.008</v>
      </c>
      <c r="AX57" s="35">
        <f>AX53*MIN(AX55,'Payroll_Rates'!AX13)</f>
        <v>7171.008</v>
      </c>
      <c r="AY57" s="35">
        <f>AY53*MIN(AY55,'Payroll_Rates'!AY13)</f>
        <v>7171.008</v>
      </c>
      <c r="AZ57" s="35">
        <f>AZ53*MIN(AZ55,'Payroll_Rates'!AZ13)</f>
        <v>7171.008</v>
      </c>
      <c r="BA57" s="35">
        <f>BA53*MIN(BA55,'Payroll_Rates'!BA13)</f>
        <v>7171.008</v>
      </c>
      <c r="BB57" s="35">
        <f>BB53*MIN(BB55,'Payroll_Rates'!BB13)</f>
        <v>7171.008</v>
      </c>
      <c r="BC57" s="35">
        <f>BC53*MIN(BC55,'Payroll_Rates'!BC13)</f>
        <v>7171.008</v>
      </c>
      <c r="BD57" s="35">
        <f>BD53*MIN(BD55,'Payroll_Rates'!BD13)</f>
        <v>7457.84832</v>
      </c>
      <c r="BE57" s="35">
        <f>BE53*MIN(BE55,'Payroll_Rates'!BE13)</f>
        <v>7457.84832</v>
      </c>
      <c r="BF57" s="35">
        <f>BF53*MIN(BF55,'Payroll_Rates'!BF13)</f>
        <v>7457.84832</v>
      </c>
      <c r="BG57" s="35">
        <f>BG53*MIN(BG55,'Payroll_Rates'!BG13)</f>
        <v>7457.84832</v>
      </c>
      <c r="BH57" s="35">
        <f>BH53*MIN(BH55,'Payroll_Rates'!BH13)</f>
        <v>7457.84832</v>
      </c>
      <c r="BI57" s="35">
        <f>BI53*MIN(BI55,'Payroll_Rates'!BI13)</f>
        <v>7457.84832</v>
      </c>
      <c r="BJ57" s="35">
        <f>BJ53*MIN(BJ55,'Payroll_Rates'!BJ13)</f>
        <v>7457.84832</v>
      </c>
      <c r="BK57" s="35">
        <f>BK53*MIN(BK55,'Payroll_Rates'!BK13)</f>
        <v>7457.84832</v>
      </c>
      <c r="BL57" s="35">
        <f>BL53*MIN(BL55,'Payroll_Rates'!BL13)</f>
        <v>7457.84832</v>
      </c>
      <c r="BM57" s="35">
        <f>BM53*MIN(BM55,'Payroll_Rates'!BM13)</f>
        <v>7457.84832</v>
      </c>
      <c r="BN57" s="35">
        <f>BN53*MIN(BN55,'Payroll_Rates'!BN13)</f>
        <v>7457.84832</v>
      </c>
      <c r="BO57" s="35">
        <f>BO53*MIN(BO55,'Payroll_Rates'!BO13)</f>
        <v>7457.84832</v>
      </c>
    </row>
    <row r="58" ht="22" customHeight="1">
      <c r="A58" s="2" t="str">
        <v>P03.RV</v>
      </c>
      <c r="B58" s="6" t="str">
        <v>P03 employer pension contribution (RV)</v>
      </c>
      <c r="C58" s="2" t="str">
        <v>EUR</v>
      </c>
      <c r="D58" s="2" t="str">
        <v>SUM</v>
      </c>
      <c r="E58" s="36">
        <f>SUM(H58:BO58)</f>
        <v>49096.13778328963</v>
      </c>
      <c r="F58" s="6" t="str">
        <v>Senior backend engineer; cost centre ENG at release</v>
      </c>
      <c r="G58" s="2"/>
      <c r="H58" s="35">
        <f>H56*'Payroll_Rates'!H11/'Inputs'!$E$28</f>
        <v>721.9125</v>
      </c>
      <c r="I58" s="35">
        <f>I56*'Payroll_Rates'!I11/'Inputs'!$E$28</f>
        <v>721.9125</v>
      </c>
      <c r="J58" s="35">
        <f>J56*'Payroll_Rates'!J11/'Inputs'!$E$28</f>
        <v>721.9125</v>
      </c>
      <c r="K58" s="35">
        <f>K56*'Payroll_Rates'!K11/'Inputs'!$E$28</f>
        <v>721.9125</v>
      </c>
      <c r="L58" s="35">
        <f>L56*'Payroll_Rates'!L11/'Inputs'!$E$28</f>
        <v>721.9125</v>
      </c>
      <c r="M58" s="35">
        <f>M56*'Payroll_Rates'!M11/'Inputs'!$E$28</f>
        <v>721.9125</v>
      </c>
      <c r="N58" s="35">
        <f>N56*'Payroll_Rates'!N11/'Inputs'!$E$28</f>
        <v>721.9125</v>
      </c>
      <c r="O58" s="35">
        <f>O56*'Payroll_Rates'!O11/'Inputs'!$E$28</f>
        <v>721.9125</v>
      </c>
      <c r="P58" s="35">
        <f>P56*'Payroll_Rates'!P11/'Inputs'!$E$28</f>
        <v>721.9125</v>
      </c>
      <c r="Q58" s="35">
        <f>Q56*'Payroll_Rates'!Q11/'Inputs'!$E$28</f>
        <v>721.9125</v>
      </c>
      <c r="R58" s="35">
        <f>R56*'Payroll_Rates'!R11/'Inputs'!$E$28</f>
        <v>721.9125</v>
      </c>
      <c r="S58" s="35">
        <f>S56*'Payroll_Rates'!S11/'Inputs'!$E$28</f>
        <v>721.9125</v>
      </c>
      <c r="T58" s="35">
        <f>T56*'Payroll_Rates'!T11/'Inputs'!$E$28</f>
        <v>799.40165625</v>
      </c>
      <c r="U58" s="35">
        <f>U56*'Payroll_Rates'!U11/'Inputs'!$E$28</f>
        <v>799.40165625</v>
      </c>
      <c r="V58" s="35">
        <f>V56*'Payroll_Rates'!V11/'Inputs'!$E$28</f>
        <v>799.40165625</v>
      </c>
      <c r="W58" s="35">
        <f>W56*'Payroll_Rates'!W11/'Inputs'!$E$28</f>
        <v>799.40165625</v>
      </c>
      <c r="X58" s="35">
        <f>X56*'Payroll_Rates'!X11/'Inputs'!$E$28</f>
        <v>799.40165625</v>
      </c>
      <c r="Y58" s="35">
        <f>Y56*'Payroll_Rates'!Y11/'Inputs'!$E$28</f>
        <v>799.40165625</v>
      </c>
      <c r="Z58" s="35">
        <f>Z56*'Payroll_Rates'!Z11/'Inputs'!$E$28</f>
        <v>799.40165625</v>
      </c>
      <c r="AA58" s="35">
        <f>AA56*'Payroll_Rates'!AA11/'Inputs'!$E$28</f>
        <v>799.40165625</v>
      </c>
      <c r="AB58" s="35">
        <f>AB56*'Payroll_Rates'!AB11/'Inputs'!$E$28</f>
        <v>799.40165625</v>
      </c>
      <c r="AC58" s="35">
        <f>AC56*'Payroll_Rates'!AC11/'Inputs'!$E$28</f>
        <v>799.40165625</v>
      </c>
      <c r="AD58" s="35">
        <f>AD56*'Payroll_Rates'!AD11/'Inputs'!$E$28</f>
        <v>799.40165625</v>
      </c>
      <c r="AE58" s="35">
        <f>AE56*'Payroll_Rates'!AE11/'Inputs'!$E$28</f>
        <v>799.40165625</v>
      </c>
      <c r="AF58" s="35">
        <f>AF56*'Payroll_Rates'!AF11/'Inputs'!$E$28</f>
        <v>827.3807142187497</v>
      </c>
      <c r="AG58" s="35">
        <f>AG56*'Payroll_Rates'!AG11/'Inputs'!$E$28</f>
        <v>827.3807142187497</v>
      </c>
      <c r="AH58" s="35">
        <f>AH56*'Payroll_Rates'!AH11/'Inputs'!$E$28</f>
        <v>827.3807142187497</v>
      </c>
      <c r="AI58" s="35">
        <f>AI56*'Payroll_Rates'!AI11/'Inputs'!$E$28</f>
        <v>827.3807142187497</v>
      </c>
      <c r="AJ58" s="35">
        <f>AJ56*'Payroll_Rates'!AJ11/'Inputs'!$E$28</f>
        <v>827.3807142187497</v>
      </c>
      <c r="AK58" s="35">
        <f>AK56*'Payroll_Rates'!AK11/'Inputs'!$E$28</f>
        <v>827.3807142187497</v>
      </c>
      <c r="AL58" s="35">
        <f>AL56*'Payroll_Rates'!AL11/'Inputs'!$E$28</f>
        <v>827.3807142187497</v>
      </c>
      <c r="AM58" s="35">
        <f>AM56*'Payroll_Rates'!AM11/'Inputs'!$E$28</f>
        <v>827.3807142187497</v>
      </c>
      <c r="AN58" s="35">
        <f>AN56*'Payroll_Rates'!AN11/'Inputs'!$E$28</f>
        <v>827.3807142187497</v>
      </c>
      <c r="AO58" s="35">
        <f>AO56*'Payroll_Rates'!AO11/'Inputs'!$E$28</f>
        <v>827.3807142187497</v>
      </c>
      <c r="AP58" s="35">
        <f>AP56*'Payroll_Rates'!AP11/'Inputs'!$E$28</f>
        <v>827.3807142187497</v>
      </c>
      <c r="AQ58" s="35">
        <f>AQ56*'Payroll_Rates'!AQ11/'Inputs'!$E$28</f>
        <v>827.3807142187497</v>
      </c>
      <c r="AR58" s="35">
        <f>AR56*'Payroll_Rates'!AR11/'Inputs'!$E$28</f>
        <v>856.3390392164061</v>
      </c>
      <c r="AS58" s="35">
        <f>AS56*'Payroll_Rates'!AS11/'Inputs'!$E$28</f>
        <v>856.3390392164061</v>
      </c>
      <c r="AT58" s="35">
        <f>AT56*'Payroll_Rates'!AT11/'Inputs'!$E$28</f>
        <v>856.3390392164061</v>
      </c>
      <c r="AU58" s="35">
        <f>AU56*'Payroll_Rates'!AU11/'Inputs'!$E$28</f>
        <v>856.3390392164061</v>
      </c>
      <c r="AV58" s="35">
        <f>AV56*'Payroll_Rates'!AV11/'Inputs'!$E$28</f>
        <v>856.3390392164061</v>
      </c>
      <c r="AW58" s="35">
        <f>AW56*'Payroll_Rates'!AW11/'Inputs'!$E$28</f>
        <v>856.3390392164061</v>
      </c>
      <c r="AX58" s="35">
        <f>AX56*'Payroll_Rates'!AX11/'Inputs'!$E$28</f>
        <v>856.3390392164061</v>
      </c>
      <c r="AY58" s="35">
        <f>AY56*'Payroll_Rates'!AY11/'Inputs'!$E$28</f>
        <v>856.3390392164061</v>
      </c>
      <c r="AZ58" s="35">
        <f>AZ56*'Payroll_Rates'!AZ11/'Inputs'!$E$28</f>
        <v>856.3390392164061</v>
      </c>
      <c r="BA58" s="35">
        <f>BA56*'Payroll_Rates'!BA11/'Inputs'!$E$28</f>
        <v>856.3390392164061</v>
      </c>
      <c r="BB58" s="35">
        <f>BB56*'Payroll_Rates'!BB11/'Inputs'!$E$28</f>
        <v>856.3390392164061</v>
      </c>
      <c r="BC58" s="35">
        <f>BC56*'Payroll_Rates'!BC11/'Inputs'!$E$28</f>
        <v>856.3390392164061</v>
      </c>
      <c r="BD58" s="35">
        <f>BD56*'Payroll_Rates'!BD11/'Inputs'!$E$28</f>
        <v>886.3109055889802</v>
      </c>
      <c r="BE58" s="35">
        <f>BE56*'Payroll_Rates'!BE11/'Inputs'!$E$28</f>
        <v>886.3109055889802</v>
      </c>
      <c r="BF58" s="35">
        <f>BF56*'Payroll_Rates'!BF11/'Inputs'!$E$28</f>
        <v>886.3109055889802</v>
      </c>
      <c r="BG58" s="35">
        <f>BG56*'Payroll_Rates'!BG11/'Inputs'!$E$28</f>
        <v>886.3109055889802</v>
      </c>
      <c r="BH58" s="35">
        <f>BH56*'Payroll_Rates'!BH11/'Inputs'!$E$28</f>
        <v>886.3109055889802</v>
      </c>
      <c r="BI58" s="35">
        <f>BI56*'Payroll_Rates'!BI11/'Inputs'!$E$28</f>
        <v>886.3109055889802</v>
      </c>
      <c r="BJ58" s="35">
        <f>BJ56*'Payroll_Rates'!BJ11/'Inputs'!$E$28</f>
        <v>886.3109055889802</v>
      </c>
      <c r="BK58" s="35">
        <f>BK56*'Payroll_Rates'!BK11/'Inputs'!$E$28</f>
        <v>886.3109055889802</v>
      </c>
      <c r="BL58" s="35">
        <f>BL56*'Payroll_Rates'!BL11/'Inputs'!$E$28</f>
        <v>886.3109055889802</v>
      </c>
      <c r="BM58" s="35">
        <f>BM56*'Payroll_Rates'!BM11/'Inputs'!$E$28</f>
        <v>886.3109055889802</v>
      </c>
      <c r="BN58" s="35">
        <f>BN56*'Payroll_Rates'!BN11/'Inputs'!$E$28</f>
        <v>886.3109055889802</v>
      </c>
      <c r="BO58" s="35">
        <f>BO56*'Payroll_Rates'!BO11/'Inputs'!$E$28</f>
        <v>886.3109055889802</v>
      </c>
    </row>
    <row r="59" ht="28" customHeight="1">
      <c r="A59" s="2" t="str">
        <v>P03.AV</v>
      </c>
      <c r="B59" s="6" t="str">
        <v>P03 employer unemployment contribution (AV)</v>
      </c>
      <c r="C59" s="2" t="str">
        <v>EUR</v>
      </c>
      <c r="D59" s="2" t="str">
        <v>SUM</v>
      </c>
      <c r="E59" s="36">
        <f>SUM(H59:BO59)</f>
        <v>6493.678052088092</v>
      </c>
      <c r="F59" s="6" t="str">
        <v>Senior backend engineer; cost centre ENG at release</v>
      </c>
      <c r="G59" s="2"/>
      <c r="H59" s="35">
        <f>H56*'Inputs'!$E$13/'Inputs'!$E$28</f>
        <v>100.9125</v>
      </c>
      <c r="I59" s="35">
        <f>I56*'Inputs'!$E$13/'Inputs'!$E$28</f>
        <v>100.9125</v>
      </c>
      <c r="J59" s="35">
        <f>J56*'Inputs'!$E$13/'Inputs'!$E$28</f>
        <v>100.9125</v>
      </c>
      <c r="K59" s="35">
        <f>K56*'Inputs'!$E$13/'Inputs'!$E$28</f>
        <v>100.9125</v>
      </c>
      <c r="L59" s="35">
        <f>L56*'Inputs'!$E$13/'Inputs'!$E$28</f>
        <v>100.9125</v>
      </c>
      <c r="M59" s="35">
        <f>M56*'Inputs'!$E$13/'Inputs'!$E$28</f>
        <v>100.9125</v>
      </c>
      <c r="N59" s="35">
        <f>N56*'Inputs'!$E$13/'Inputs'!$E$28</f>
        <v>100.9125</v>
      </c>
      <c r="O59" s="35">
        <f>O56*'Inputs'!$E$13/'Inputs'!$E$28</f>
        <v>100.9125</v>
      </c>
      <c r="P59" s="35">
        <f>P56*'Inputs'!$E$13/'Inputs'!$E$28</f>
        <v>100.9125</v>
      </c>
      <c r="Q59" s="35">
        <f>Q56*'Inputs'!$E$13/'Inputs'!$E$28</f>
        <v>100.9125</v>
      </c>
      <c r="R59" s="35">
        <f>R56*'Inputs'!$E$13/'Inputs'!$E$28</f>
        <v>100.9125</v>
      </c>
      <c r="S59" s="35">
        <f>S56*'Inputs'!$E$13/'Inputs'!$E$28</f>
        <v>100.9125</v>
      </c>
      <c r="T59" s="35">
        <f>T56*'Inputs'!$E$13/'Inputs'!$E$28</f>
        <v>104.44443749999998</v>
      </c>
      <c r="U59" s="35">
        <f>U56*'Inputs'!$E$13/'Inputs'!$E$28</f>
        <v>104.44443749999998</v>
      </c>
      <c r="V59" s="35">
        <f>V56*'Inputs'!$E$13/'Inputs'!$E$28</f>
        <v>104.44443749999998</v>
      </c>
      <c r="W59" s="35">
        <f>W56*'Inputs'!$E$13/'Inputs'!$E$28</f>
        <v>104.44443749999998</v>
      </c>
      <c r="X59" s="35">
        <f>X56*'Inputs'!$E$13/'Inputs'!$E$28</f>
        <v>104.44443749999998</v>
      </c>
      <c r="Y59" s="35">
        <f>Y56*'Inputs'!$E$13/'Inputs'!$E$28</f>
        <v>104.44443749999998</v>
      </c>
      <c r="Z59" s="35">
        <f>Z56*'Inputs'!$E$13/'Inputs'!$E$28</f>
        <v>104.44443749999998</v>
      </c>
      <c r="AA59" s="35">
        <f>AA56*'Inputs'!$E$13/'Inputs'!$E$28</f>
        <v>104.44443749999998</v>
      </c>
      <c r="AB59" s="35">
        <f>AB56*'Inputs'!$E$13/'Inputs'!$E$28</f>
        <v>104.44443749999998</v>
      </c>
      <c r="AC59" s="35">
        <f>AC56*'Inputs'!$E$13/'Inputs'!$E$28</f>
        <v>104.44443749999998</v>
      </c>
      <c r="AD59" s="35">
        <f>AD56*'Inputs'!$E$13/'Inputs'!$E$28</f>
        <v>104.44443749999998</v>
      </c>
      <c r="AE59" s="35">
        <f>AE56*'Inputs'!$E$13/'Inputs'!$E$28</f>
        <v>104.44443749999998</v>
      </c>
      <c r="AF59" s="35">
        <f>AF56*'Inputs'!$E$13/'Inputs'!$E$28</f>
        <v>108.09999281249996</v>
      </c>
      <c r="AG59" s="35">
        <f>AG56*'Inputs'!$E$13/'Inputs'!$E$28</f>
        <v>108.09999281249996</v>
      </c>
      <c r="AH59" s="35">
        <f>AH56*'Inputs'!$E$13/'Inputs'!$E$28</f>
        <v>108.09999281249996</v>
      </c>
      <c r="AI59" s="35">
        <f>AI56*'Inputs'!$E$13/'Inputs'!$E$28</f>
        <v>108.09999281249996</v>
      </c>
      <c r="AJ59" s="35">
        <f>AJ56*'Inputs'!$E$13/'Inputs'!$E$28</f>
        <v>108.09999281249996</v>
      </c>
      <c r="AK59" s="35">
        <f>AK56*'Inputs'!$E$13/'Inputs'!$E$28</f>
        <v>108.09999281249996</v>
      </c>
      <c r="AL59" s="35">
        <f>AL56*'Inputs'!$E$13/'Inputs'!$E$28</f>
        <v>108.09999281249996</v>
      </c>
      <c r="AM59" s="35">
        <f>AM56*'Inputs'!$E$13/'Inputs'!$E$28</f>
        <v>108.09999281249996</v>
      </c>
      <c r="AN59" s="35">
        <f>AN56*'Inputs'!$E$13/'Inputs'!$E$28</f>
        <v>108.09999281249996</v>
      </c>
      <c r="AO59" s="35">
        <f>AO56*'Inputs'!$E$13/'Inputs'!$E$28</f>
        <v>108.09999281249996</v>
      </c>
      <c r="AP59" s="35">
        <f>AP56*'Inputs'!$E$13/'Inputs'!$E$28</f>
        <v>108.09999281249996</v>
      </c>
      <c r="AQ59" s="35">
        <f>AQ56*'Inputs'!$E$13/'Inputs'!$E$28</f>
        <v>108.09999281249996</v>
      </c>
      <c r="AR59" s="35">
        <f>AR56*'Inputs'!$E$13/'Inputs'!$E$28</f>
        <v>111.88349256093747</v>
      </c>
      <c r="AS59" s="35">
        <f>AS56*'Inputs'!$E$13/'Inputs'!$E$28</f>
        <v>111.88349256093747</v>
      </c>
      <c r="AT59" s="35">
        <f>AT56*'Inputs'!$E$13/'Inputs'!$E$28</f>
        <v>111.88349256093747</v>
      </c>
      <c r="AU59" s="35">
        <f>AU56*'Inputs'!$E$13/'Inputs'!$E$28</f>
        <v>111.88349256093747</v>
      </c>
      <c r="AV59" s="35">
        <f>AV56*'Inputs'!$E$13/'Inputs'!$E$28</f>
        <v>111.88349256093747</v>
      </c>
      <c r="AW59" s="35">
        <f>AW56*'Inputs'!$E$13/'Inputs'!$E$28</f>
        <v>111.88349256093747</v>
      </c>
      <c r="AX59" s="35">
        <f>AX56*'Inputs'!$E$13/'Inputs'!$E$28</f>
        <v>111.88349256093747</v>
      </c>
      <c r="AY59" s="35">
        <f>AY56*'Inputs'!$E$13/'Inputs'!$E$28</f>
        <v>111.88349256093747</v>
      </c>
      <c r="AZ59" s="35">
        <f>AZ56*'Inputs'!$E$13/'Inputs'!$E$28</f>
        <v>111.88349256093747</v>
      </c>
      <c r="BA59" s="35">
        <f>BA56*'Inputs'!$E$13/'Inputs'!$E$28</f>
        <v>111.88349256093747</v>
      </c>
      <c r="BB59" s="35">
        <f>BB56*'Inputs'!$E$13/'Inputs'!$E$28</f>
        <v>111.88349256093747</v>
      </c>
      <c r="BC59" s="35">
        <f>BC56*'Inputs'!$E$13/'Inputs'!$E$28</f>
        <v>111.88349256093747</v>
      </c>
      <c r="BD59" s="35">
        <f>BD56*'Inputs'!$E$13/'Inputs'!$E$28</f>
        <v>115.79941480057026</v>
      </c>
      <c r="BE59" s="35">
        <f>BE56*'Inputs'!$E$13/'Inputs'!$E$28</f>
        <v>115.79941480057026</v>
      </c>
      <c r="BF59" s="35">
        <f>BF56*'Inputs'!$E$13/'Inputs'!$E$28</f>
        <v>115.79941480057026</v>
      </c>
      <c r="BG59" s="35">
        <f>BG56*'Inputs'!$E$13/'Inputs'!$E$28</f>
        <v>115.79941480057026</v>
      </c>
      <c r="BH59" s="35">
        <f>BH56*'Inputs'!$E$13/'Inputs'!$E$28</f>
        <v>115.79941480057026</v>
      </c>
      <c r="BI59" s="35">
        <f>BI56*'Inputs'!$E$13/'Inputs'!$E$28</f>
        <v>115.79941480057026</v>
      </c>
      <c r="BJ59" s="35">
        <f>BJ56*'Inputs'!$E$13/'Inputs'!$E$28</f>
        <v>115.79941480057026</v>
      </c>
      <c r="BK59" s="35">
        <f>BK56*'Inputs'!$E$13/'Inputs'!$E$28</f>
        <v>115.79941480057026</v>
      </c>
      <c r="BL59" s="35">
        <f>BL56*'Inputs'!$E$13/'Inputs'!$E$28</f>
        <v>115.79941480057026</v>
      </c>
      <c r="BM59" s="35">
        <f>BM56*'Inputs'!$E$13/'Inputs'!$E$28</f>
        <v>115.79941480057026</v>
      </c>
      <c r="BN59" s="35">
        <f>BN56*'Inputs'!$E$13/'Inputs'!$E$28</f>
        <v>115.79941480057026</v>
      </c>
      <c r="BO59" s="35">
        <f>BO56*'Inputs'!$E$13/'Inputs'!$E$28</f>
        <v>115.79941480057026</v>
      </c>
    </row>
    <row r="60" ht="22" customHeight="1">
      <c r="A60" s="2" t="str">
        <v>P03.KV</v>
      </c>
      <c r="B60" s="6" t="str">
        <v>P03 employer health contribution (KV)</v>
      </c>
      <c r="C60" s="2" t="str">
        <v>EUR</v>
      </c>
      <c r="D60" s="2" t="str">
        <v>SUM</v>
      </c>
      <c r="E60" s="36">
        <f>SUM(H60:BO60)</f>
        <v>36669.85781184</v>
      </c>
      <c r="F60" s="6" t="str">
        <v>Senior backend engineer; cost centre ENG at release</v>
      </c>
      <c r="G60" s="2"/>
      <c r="H60" s="35">
        <f>H57*('Inputs'!$E$14+'Inputs'!$E$15)/'Inputs'!$E$28</f>
        <v>564.1875</v>
      </c>
      <c r="I60" s="35">
        <f>I57*('Inputs'!$E$14+'Inputs'!$E$15)/'Inputs'!$E$28</f>
        <v>564.1875</v>
      </c>
      <c r="J60" s="35">
        <f>J57*('Inputs'!$E$14+'Inputs'!$E$15)/'Inputs'!$E$28</f>
        <v>564.1875</v>
      </c>
      <c r="K60" s="35">
        <f>K57*('Inputs'!$E$14+'Inputs'!$E$15)/'Inputs'!$E$28</f>
        <v>564.1875</v>
      </c>
      <c r="L60" s="35">
        <f>L57*('Inputs'!$E$14+'Inputs'!$E$15)/'Inputs'!$E$28</f>
        <v>564.1875</v>
      </c>
      <c r="M60" s="35">
        <f>M57*('Inputs'!$E$14+'Inputs'!$E$15)/'Inputs'!$E$28</f>
        <v>564.1875</v>
      </c>
      <c r="N60" s="35">
        <f>N57*('Inputs'!$E$14+'Inputs'!$E$15)/'Inputs'!$E$28</f>
        <v>564.1875</v>
      </c>
      <c r="O60" s="35">
        <f>O57*('Inputs'!$E$14+'Inputs'!$E$15)/'Inputs'!$E$28</f>
        <v>564.1875</v>
      </c>
      <c r="P60" s="35">
        <f>P57*('Inputs'!$E$14+'Inputs'!$E$15)/'Inputs'!$E$28</f>
        <v>564.1875</v>
      </c>
      <c r="Q60" s="35">
        <f>Q57*('Inputs'!$E$14+'Inputs'!$E$15)/'Inputs'!$E$28</f>
        <v>564.1875</v>
      </c>
      <c r="R60" s="35">
        <f>R57*('Inputs'!$E$14+'Inputs'!$E$15)/'Inputs'!$E$28</f>
        <v>564.1875</v>
      </c>
      <c r="S60" s="35">
        <f>S57*('Inputs'!$E$14+'Inputs'!$E$15)/'Inputs'!$E$28</f>
        <v>564.1875</v>
      </c>
      <c r="T60" s="35">
        <f>T57*('Inputs'!$E$14+'Inputs'!$E$15)/'Inputs'!$E$28</f>
        <v>586.755</v>
      </c>
      <c r="U60" s="35">
        <f>U57*('Inputs'!$E$14+'Inputs'!$E$15)/'Inputs'!$E$28</f>
        <v>586.755</v>
      </c>
      <c r="V60" s="35">
        <f>V57*('Inputs'!$E$14+'Inputs'!$E$15)/'Inputs'!$E$28</f>
        <v>586.755</v>
      </c>
      <c r="W60" s="35">
        <f>W57*('Inputs'!$E$14+'Inputs'!$E$15)/'Inputs'!$E$28</f>
        <v>586.755</v>
      </c>
      <c r="X60" s="35">
        <f>X57*('Inputs'!$E$14+'Inputs'!$E$15)/'Inputs'!$E$28</f>
        <v>586.755</v>
      </c>
      <c r="Y60" s="35">
        <f>Y57*('Inputs'!$E$14+'Inputs'!$E$15)/'Inputs'!$E$28</f>
        <v>586.755</v>
      </c>
      <c r="Z60" s="35">
        <f>Z57*('Inputs'!$E$14+'Inputs'!$E$15)/'Inputs'!$E$28</f>
        <v>586.755</v>
      </c>
      <c r="AA60" s="35">
        <f>AA57*('Inputs'!$E$14+'Inputs'!$E$15)/'Inputs'!$E$28</f>
        <v>586.755</v>
      </c>
      <c r="AB60" s="35">
        <f>AB57*('Inputs'!$E$14+'Inputs'!$E$15)/'Inputs'!$E$28</f>
        <v>586.755</v>
      </c>
      <c r="AC60" s="35">
        <f>AC57*('Inputs'!$E$14+'Inputs'!$E$15)/'Inputs'!$E$28</f>
        <v>586.755</v>
      </c>
      <c r="AD60" s="35">
        <f>AD57*('Inputs'!$E$14+'Inputs'!$E$15)/'Inputs'!$E$28</f>
        <v>586.755</v>
      </c>
      <c r="AE60" s="35">
        <f>AE57*('Inputs'!$E$14+'Inputs'!$E$15)/'Inputs'!$E$28</f>
        <v>586.755</v>
      </c>
      <c r="AF60" s="35">
        <f>AF57*('Inputs'!$E$14+'Inputs'!$E$15)/'Inputs'!$E$28</f>
        <v>610.2252</v>
      </c>
      <c r="AG60" s="35">
        <f>AG57*('Inputs'!$E$14+'Inputs'!$E$15)/'Inputs'!$E$28</f>
        <v>610.2252</v>
      </c>
      <c r="AH60" s="35">
        <f>AH57*('Inputs'!$E$14+'Inputs'!$E$15)/'Inputs'!$E$28</f>
        <v>610.2252</v>
      </c>
      <c r="AI60" s="35">
        <f>AI57*('Inputs'!$E$14+'Inputs'!$E$15)/'Inputs'!$E$28</f>
        <v>610.2252</v>
      </c>
      <c r="AJ60" s="35">
        <f>AJ57*('Inputs'!$E$14+'Inputs'!$E$15)/'Inputs'!$E$28</f>
        <v>610.2252</v>
      </c>
      <c r="AK60" s="35">
        <f>AK57*('Inputs'!$E$14+'Inputs'!$E$15)/'Inputs'!$E$28</f>
        <v>610.2252</v>
      </c>
      <c r="AL60" s="35">
        <f>AL57*('Inputs'!$E$14+'Inputs'!$E$15)/'Inputs'!$E$28</f>
        <v>610.2252</v>
      </c>
      <c r="AM60" s="35">
        <f>AM57*('Inputs'!$E$14+'Inputs'!$E$15)/'Inputs'!$E$28</f>
        <v>610.2252</v>
      </c>
      <c r="AN60" s="35">
        <f>AN57*('Inputs'!$E$14+'Inputs'!$E$15)/'Inputs'!$E$28</f>
        <v>610.2252</v>
      </c>
      <c r="AO60" s="35">
        <f>AO57*('Inputs'!$E$14+'Inputs'!$E$15)/'Inputs'!$E$28</f>
        <v>610.2252</v>
      </c>
      <c r="AP60" s="35">
        <f>AP57*('Inputs'!$E$14+'Inputs'!$E$15)/'Inputs'!$E$28</f>
        <v>610.2252</v>
      </c>
      <c r="AQ60" s="35">
        <f>AQ57*('Inputs'!$E$14+'Inputs'!$E$15)/'Inputs'!$E$28</f>
        <v>610.2252</v>
      </c>
      <c r="AR60" s="35">
        <f>AR57*('Inputs'!$E$14+'Inputs'!$E$15)/'Inputs'!$E$28</f>
        <v>634.634208</v>
      </c>
      <c r="AS60" s="35">
        <f>AS57*('Inputs'!$E$14+'Inputs'!$E$15)/'Inputs'!$E$28</f>
        <v>634.634208</v>
      </c>
      <c r="AT60" s="35">
        <f>AT57*('Inputs'!$E$14+'Inputs'!$E$15)/'Inputs'!$E$28</f>
        <v>634.634208</v>
      </c>
      <c r="AU60" s="35">
        <f>AU57*('Inputs'!$E$14+'Inputs'!$E$15)/'Inputs'!$E$28</f>
        <v>634.634208</v>
      </c>
      <c r="AV60" s="35">
        <f>AV57*('Inputs'!$E$14+'Inputs'!$E$15)/'Inputs'!$E$28</f>
        <v>634.634208</v>
      </c>
      <c r="AW60" s="35">
        <f>AW57*('Inputs'!$E$14+'Inputs'!$E$15)/'Inputs'!$E$28</f>
        <v>634.634208</v>
      </c>
      <c r="AX60" s="35">
        <f>AX57*('Inputs'!$E$14+'Inputs'!$E$15)/'Inputs'!$E$28</f>
        <v>634.634208</v>
      </c>
      <c r="AY60" s="35">
        <f>AY57*('Inputs'!$E$14+'Inputs'!$E$15)/'Inputs'!$E$28</f>
        <v>634.634208</v>
      </c>
      <c r="AZ60" s="35">
        <f>AZ57*('Inputs'!$E$14+'Inputs'!$E$15)/'Inputs'!$E$28</f>
        <v>634.634208</v>
      </c>
      <c r="BA60" s="35">
        <f>BA57*('Inputs'!$E$14+'Inputs'!$E$15)/'Inputs'!$E$28</f>
        <v>634.634208</v>
      </c>
      <c r="BB60" s="35">
        <f>BB57*('Inputs'!$E$14+'Inputs'!$E$15)/'Inputs'!$E$28</f>
        <v>634.634208</v>
      </c>
      <c r="BC60" s="35">
        <f>BC57*('Inputs'!$E$14+'Inputs'!$E$15)/'Inputs'!$E$28</f>
        <v>634.634208</v>
      </c>
      <c r="BD60" s="35">
        <f>BD57*('Inputs'!$E$14+'Inputs'!$E$15)/'Inputs'!$E$28</f>
        <v>660.0195763199999</v>
      </c>
      <c r="BE60" s="35">
        <f>BE57*('Inputs'!$E$14+'Inputs'!$E$15)/'Inputs'!$E$28</f>
        <v>660.0195763199999</v>
      </c>
      <c r="BF60" s="35">
        <f>BF57*('Inputs'!$E$14+'Inputs'!$E$15)/'Inputs'!$E$28</f>
        <v>660.0195763199999</v>
      </c>
      <c r="BG60" s="35">
        <f>BG57*('Inputs'!$E$14+'Inputs'!$E$15)/'Inputs'!$E$28</f>
        <v>660.0195763199999</v>
      </c>
      <c r="BH60" s="35">
        <f>BH57*('Inputs'!$E$14+'Inputs'!$E$15)/'Inputs'!$E$28</f>
        <v>660.0195763199999</v>
      </c>
      <c r="BI60" s="35">
        <f>BI57*('Inputs'!$E$14+'Inputs'!$E$15)/'Inputs'!$E$28</f>
        <v>660.0195763199999</v>
      </c>
      <c r="BJ60" s="35">
        <f>BJ57*('Inputs'!$E$14+'Inputs'!$E$15)/'Inputs'!$E$28</f>
        <v>660.0195763199999</v>
      </c>
      <c r="BK60" s="35">
        <f>BK57*('Inputs'!$E$14+'Inputs'!$E$15)/'Inputs'!$E$28</f>
        <v>660.0195763199999</v>
      </c>
      <c r="BL60" s="35">
        <f>BL57*('Inputs'!$E$14+'Inputs'!$E$15)/'Inputs'!$E$28</f>
        <v>660.0195763199999</v>
      </c>
      <c r="BM60" s="35">
        <f>BM57*('Inputs'!$E$14+'Inputs'!$E$15)/'Inputs'!$E$28</f>
        <v>660.0195763199999</v>
      </c>
      <c r="BN60" s="35">
        <f>BN57*('Inputs'!$E$14+'Inputs'!$E$15)/'Inputs'!$E$28</f>
        <v>660.0195763199999</v>
      </c>
      <c r="BO60" s="35">
        <f>BO57*('Inputs'!$E$14+'Inputs'!$E$15)/'Inputs'!$E$28</f>
        <v>660.0195763199999</v>
      </c>
    </row>
    <row r="61" ht="22" customHeight="1">
      <c r="A61" s="2" t="str">
        <v>P03.PV</v>
      </c>
      <c r="B61" s="6" t="str">
        <v>P03 employer care contribution (PV)</v>
      </c>
      <c r="C61" s="2" t="str">
        <v>EUR</v>
      </c>
      <c r="D61" s="2" t="str">
        <v>SUM</v>
      </c>
      <c r="E61" s="36">
        <f>SUM(H61:BO61)</f>
        <v>7458.276165119999</v>
      </c>
      <c r="F61" s="6" t="str">
        <v>Senior backend engineer; cost centre ENG at release</v>
      </c>
      <c r="G61" s="2"/>
      <c r="H61" s="35">
        <f>H57*'Inputs'!$E$16/'Inputs'!$E$28</f>
        <v>114.74999999999999</v>
      </c>
      <c r="I61" s="35">
        <f>I57*'Inputs'!$E$16/'Inputs'!$E$28</f>
        <v>114.74999999999999</v>
      </c>
      <c r="J61" s="35">
        <f>J57*'Inputs'!$E$16/'Inputs'!$E$28</f>
        <v>114.74999999999999</v>
      </c>
      <c r="K61" s="35">
        <f>K57*'Inputs'!$E$16/'Inputs'!$E$28</f>
        <v>114.74999999999999</v>
      </c>
      <c r="L61" s="35">
        <f>L57*'Inputs'!$E$16/'Inputs'!$E$28</f>
        <v>114.74999999999999</v>
      </c>
      <c r="M61" s="35">
        <f>M57*'Inputs'!$E$16/'Inputs'!$E$28</f>
        <v>114.74999999999999</v>
      </c>
      <c r="N61" s="35">
        <f>N57*'Inputs'!$E$16/'Inputs'!$E$28</f>
        <v>114.74999999999999</v>
      </c>
      <c r="O61" s="35">
        <f>O57*'Inputs'!$E$16/'Inputs'!$E$28</f>
        <v>114.74999999999999</v>
      </c>
      <c r="P61" s="35">
        <f>P57*'Inputs'!$E$16/'Inputs'!$E$28</f>
        <v>114.74999999999999</v>
      </c>
      <c r="Q61" s="35">
        <f>Q57*'Inputs'!$E$16/'Inputs'!$E$28</f>
        <v>114.74999999999999</v>
      </c>
      <c r="R61" s="35">
        <f>R57*'Inputs'!$E$16/'Inputs'!$E$28</f>
        <v>114.74999999999999</v>
      </c>
      <c r="S61" s="35">
        <f>S57*'Inputs'!$E$16/'Inputs'!$E$28</f>
        <v>114.74999999999999</v>
      </c>
      <c r="T61" s="35">
        <f>T57*'Inputs'!$E$16/'Inputs'!$E$28</f>
        <v>119.33999999999999</v>
      </c>
      <c r="U61" s="35">
        <f>U57*'Inputs'!$E$16/'Inputs'!$E$28</f>
        <v>119.33999999999999</v>
      </c>
      <c r="V61" s="35">
        <f>V57*'Inputs'!$E$16/'Inputs'!$E$28</f>
        <v>119.33999999999999</v>
      </c>
      <c r="W61" s="35">
        <f>W57*'Inputs'!$E$16/'Inputs'!$E$28</f>
        <v>119.33999999999999</v>
      </c>
      <c r="X61" s="35">
        <f>X57*'Inputs'!$E$16/'Inputs'!$E$28</f>
        <v>119.33999999999999</v>
      </c>
      <c r="Y61" s="35">
        <f>Y57*'Inputs'!$E$16/'Inputs'!$E$28</f>
        <v>119.33999999999999</v>
      </c>
      <c r="Z61" s="35">
        <f>Z57*'Inputs'!$E$16/'Inputs'!$E$28</f>
        <v>119.33999999999999</v>
      </c>
      <c r="AA61" s="35">
        <f>AA57*'Inputs'!$E$16/'Inputs'!$E$28</f>
        <v>119.33999999999999</v>
      </c>
      <c r="AB61" s="35">
        <f>AB57*'Inputs'!$E$16/'Inputs'!$E$28</f>
        <v>119.33999999999999</v>
      </c>
      <c r="AC61" s="35">
        <f>AC57*'Inputs'!$E$16/'Inputs'!$E$28</f>
        <v>119.33999999999999</v>
      </c>
      <c r="AD61" s="35">
        <f>AD57*'Inputs'!$E$16/'Inputs'!$E$28</f>
        <v>119.33999999999999</v>
      </c>
      <c r="AE61" s="35">
        <f>AE57*'Inputs'!$E$16/'Inputs'!$E$28</f>
        <v>119.33999999999999</v>
      </c>
      <c r="AF61" s="35">
        <f>AF57*'Inputs'!$E$16/'Inputs'!$E$28</f>
        <v>124.11359999999999</v>
      </c>
      <c r="AG61" s="35">
        <f>AG57*'Inputs'!$E$16/'Inputs'!$E$28</f>
        <v>124.11359999999999</v>
      </c>
      <c r="AH61" s="35">
        <f>AH57*'Inputs'!$E$16/'Inputs'!$E$28</f>
        <v>124.11359999999999</v>
      </c>
      <c r="AI61" s="35">
        <f>AI57*'Inputs'!$E$16/'Inputs'!$E$28</f>
        <v>124.11359999999999</v>
      </c>
      <c r="AJ61" s="35">
        <f>AJ57*'Inputs'!$E$16/'Inputs'!$E$28</f>
        <v>124.11359999999999</v>
      </c>
      <c r="AK61" s="35">
        <f>AK57*'Inputs'!$E$16/'Inputs'!$E$28</f>
        <v>124.11359999999999</v>
      </c>
      <c r="AL61" s="35">
        <f>AL57*'Inputs'!$E$16/'Inputs'!$E$28</f>
        <v>124.11359999999999</v>
      </c>
      <c r="AM61" s="35">
        <f>AM57*'Inputs'!$E$16/'Inputs'!$E$28</f>
        <v>124.11359999999999</v>
      </c>
      <c r="AN61" s="35">
        <f>AN57*'Inputs'!$E$16/'Inputs'!$E$28</f>
        <v>124.11359999999999</v>
      </c>
      <c r="AO61" s="35">
        <f>AO57*'Inputs'!$E$16/'Inputs'!$E$28</f>
        <v>124.11359999999999</v>
      </c>
      <c r="AP61" s="35">
        <f>AP57*'Inputs'!$E$16/'Inputs'!$E$28</f>
        <v>124.11359999999999</v>
      </c>
      <c r="AQ61" s="35">
        <f>AQ57*'Inputs'!$E$16/'Inputs'!$E$28</f>
        <v>124.11359999999999</v>
      </c>
      <c r="AR61" s="35">
        <f>AR57*'Inputs'!$E$16/'Inputs'!$E$28</f>
        <v>129.07814399999998</v>
      </c>
      <c r="AS61" s="35">
        <f>AS57*'Inputs'!$E$16/'Inputs'!$E$28</f>
        <v>129.07814399999998</v>
      </c>
      <c r="AT61" s="35">
        <f>AT57*'Inputs'!$E$16/'Inputs'!$E$28</f>
        <v>129.07814399999998</v>
      </c>
      <c r="AU61" s="35">
        <f>AU57*'Inputs'!$E$16/'Inputs'!$E$28</f>
        <v>129.07814399999998</v>
      </c>
      <c r="AV61" s="35">
        <f>AV57*'Inputs'!$E$16/'Inputs'!$E$28</f>
        <v>129.07814399999998</v>
      </c>
      <c r="AW61" s="35">
        <f>AW57*'Inputs'!$E$16/'Inputs'!$E$28</f>
        <v>129.07814399999998</v>
      </c>
      <c r="AX61" s="35">
        <f>AX57*'Inputs'!$E$16/'Inputs'!$E$28</f>
        <v>129.07814399999998</v>
      </c>
      <c r="AY61" s="35">
        <f>AY57*'Inputs'!$E$16/'Inputs'!$E$28</f>
        <v>129.07814399999998</v>
      </c>
      <c r="AZ61" s="35">
        <f>AZ57*'Inputs'!$E$16/'Inputs'!$E$28</f>
        <v>129.07814399999998</v>
      </c>
      <c r="BA61" s="35">
        <f>BA57*'Inputs'!$E$16/'Inputs'!$E$28</f>
        <v>129.07814399999998</v>
      </c>
      <c r="BB61" s="35">
        <f>BB57*'Inputs'!$E$16/'Inputs'!$E$28</f>
        <v>129.07814399999998</v>
      </c>
      <c r="BC61" s="35">
        <f>BC57*'Inputs'!$E$16/'Inputs'!$E$28</f>
        <v>129.07814399999998</v>
      </c>
      <c r="BD61" s="35">
        <f>BD57*'Inputs'!$E$16/'Inputs'!$E$28</f>
        <v>134.24126976</v>
      </c>
      <c r="BE61" s="35">
        <f>BE57*'Inputs'!$E$16/'Inputs'!$E$28</f>
        <v>134.24126976</v>
      </c>
      <c r="BF61" s="35">
        <f>BF57*'Inputs'!$E$16/'Inputs'!$E$28</f>
        <v>134.24126976</v>
      </c>
      <c r="BG61" s="35">
        <f>BG57*'Inputs'!$E$16/'Inputs'!$E$28</f>
        <v>134.24126976</v>
      </c>
      <c r="BH61" s="35">
        <f>BH57*'Inputs'!$E$16/'Inputs'!$E$28</f>
        <v>134.24126976</v>
      </c>
      <c r="BI61" s="35">
        <f>BI57*'Inputs'!$E$16/'Inputs'!$E$28</f>
        <v>134.24126976</v>
      </c>
      <c r="BJ61" s="35">
        <f>BJ57*'Inputs'!$E$16/'Inputs'!$E$28</f>
        <v>134.24126976</v>
      </c>
      <c r="BK61" s="35">
        <f>BK57*'Inputs'!$E$16/'Inputs'!$E$28</f>
        <v>134.24126976</v>
      </c>
      <c r="BL61" s="35">
        <f>BL57*'Inputs'!$E$16/'Inputs'!$E$28</f>
        <v>134.24126976</v>
      </c>
      <c r="BM61" s="35">
        <f>BM57*'Inputs'!$E$16/'Inputs'!$E$28</f>
        <v>134.24126976</v>
      </c>
      <c r="BN61" s="35">
        <f>BN57*'Inputs'!$E$16/'Inputs'!$E$28</f>
        <v>134.24126976</v>
      </c>
      <c r="BO61" s="35">
        <f>BO57*'Inputs'!$E$16/'Inputs'!$E$28</f>
        <v>134.24126976</v>
      </c>
    </row>
    <row r="62" ht="22" customHeight="1">
      <c r="A62" s="2" t="str">
        <v>P03.U1</v>
      </c>
      <c r="B62" s="6" t="str">
        <v>P03 U1 sick-pay levy</v>
      </c>
      <c r="C62" s="2" t="str">
        <v>EUR</v>
      </c>
      <c r="D62" s="2" t="str">
        <v>SUM</v>
      </c>
      <c r="E62" s="36">
        <f>SUM(H62:BO62)</f>
        <v>10489.787622603842</v>
      </c>
      <c r="F62" s="6" t="str">
        <v>Senior backend engineer; cost centre ENG at release</v>
      </c>
      <c r="G62" s="2"/>
      <c r="H62" s="35">
        <f>H56*'Inputs'!$E$17*IF('Summary'!H13&lt;='Inputs'!$E$27,1,0)</f>
        <v>163.01250000000002</v>
      </c>
      <c r="I62" s="35">
        <f>I56*'Inputs'!$E$17*IF('Summary'!I13&lt;='Inputs'!$E$27,1,0)</f>
        <v>163.01250000000002</v>
      </c>
      <c r="J62" s="35">
        <f>J56*'Inputs'!$E$17*IF('Summary'!J13&lt;='Inputs'!$E$27,1,0)</f>
        <v>163.01250000000002</v>
      </c>
      <c r="K62" s="35">
        <f>K56*'Inputs'!$E$17*IF('Summary'!K13&lt;='Inputs'!$E$27,1,0)</f>
        <v>163.01250000000002</v>
      </c>
      <c r="L62" s="35">
        <f>L56*'Inputs'!$E$17*IF('Summary'!L13&lt;='Inputs'!$E$27,1,0)</f>
        <v>163.01250000000002</v>
      </c>
      <c r="M62" s="35">
        <f>M56*'Inputs'!$E$17*IF('Summary'!M13&lt;='Inputs'!$E$27,1,0)</f>
        <v>163.01250000000002</v>
      </c>
      <c r="N62" s="35">
        <f>N56*'Inputs'!$E$17*IF('Summary'!N13&lt;='Inputs'!$E$27,1,0)</f>
        <v>163.01250000000002</v>
      </c>
      <c r="O62" s="35">
        <f>O56*'Inputs'!$E$17*IF('Summary'!O13&lt;='Inputs'!$E$27,1,0)</f>
        <v>163.01250000000002</v>
      </c>
      <c r="P62" s="35">
        <f>P56*'Inputs'!$E$17*IF('Summary'!P13&lt;='Inputs'!$E$27,1,0)</f>
        <v>163.01250000000002</v>
      </c>
      <c r="Q62" s="35">
        <f>Q56*'Inputs'!$E$17*IF('Summary'!Q13&lt;='Inputs'!$E$27,1,0)</f>
        <v>163.01250000000002</v>
      </c>
      <c r="R62" s="35">
        <f>R56*'Inputs'!$E$17*IF('Summary'!R13&lt;='Inputs'!$E$27,1,0)</f>
        <v>163.01250000000002</v>
      </c>
      <c r="S62" s="35">
        <f>S56*'Inputs'!$E$17*IF('Summary'!S13&lt;='Inputs'!$E$27,1,0)</f>
        <v>163.01250000000002</v>
      </c>
      <c r="T62" s="35">
        <f>T56*'Inputs'!$E$17*IF('Summary'!T13&lt;='Inputs'!$E$27,1,0)</f>
        <v>168.7179375</v>
      </c>
      <c r="U62" s="35">
        <f>U56*'Inputs'!$E$17*IF('Summary'!U13&lt;='Inputs'!$E$27,1,0)</f>
        <v>168.7179375</v>
      </c>
      <c r="V62" s="35">
        <f>V56*'Inputs'!$E$17*IF('Summary'!V13&lt;='Inputs'!$E$27,1,0)</f>
        <v>168.7179375</v>
      </c>
      <c r="W62" s="35">
        <f>W56*'Inputs'!$E$17*IF('Summary'!W13&lt;='Inputs'!$E$27,1,0)</f>
        <v>168.7179375</v>
      </c>
      <c r="X62" s="35">
        <f>X56*'Inputs'!$E$17*IF('Summary'!X13&lt;='Inputs'!$E$27,1,0)</f>
        <v>168.7179375</v>
      </c>
      <c r="Y62" s="35">
        <f>Y56*'Inputs'!$E$17*IF('Summary'!Y13&lt;='Inputs'!$E$27,1,0)</f>
        <v>168.7179375</v>
      </c>
      <c r="Z62" s="35">
        <f>Z56*'Inputs'!$E$17*IF('Summary'!Z13&lt;='Inputs'!$E$27,1,0)</f>
        <v>168.7179375</v>
      </c>
      <c r="AA62" s="35">
        <f>AA56*'Inputs'!$E$17*IF('Summary'!AA13&lt;='Inputs'!$E$27,1,0)</f>
        <v>168.7179375</v>
      </c>
      <c r="AB62" s="35">
        <f>AB56*'Inputs'!$E$17*IF('Summary'!AB13&lt;='Inputs'!$E$27,1,0)</f>
        <v>168.7179375</v>
      </c>
      <c r="AC62" s="35">
        <f>AC56*'Inputs'!$E$17*IF('Summary'!AC13&lt;='Inputs'!$E$27,1,0)</f>
        <v>168.7179375</v>
      </c>
      <c r="AD62" s="35">
        <f>AD56*'Inputs'!$E$17*IF('Summary'!AD13&lt;='Inputs'!$E$27,1,0)</f>
        <v>168.7179375</v>
      </c>
      <c r="AE62" s="35">
        <f>AE56*'Inputs'!$E$17*IF('Summary'!AE13&lt;='Inputs'!$E$27,1,0)</f>
        <v>168.7179375</v>
      </c>
      <c r="AF62" s="35">
        <f>AF56*'Inputs'!$E$17*IF('Summary'!AF13&lt;='Inputs'!$E$27,1,0)</f>
        <v>174.62306531249996</v>
      </c>
      <c r="AG62" s="35">
        <f>AG56*'Inputs'!$E$17*IF('Summary'!AG13&lt;='Inputs'!$E$27,1,0)</f>
        <v>174.62306531249996</v>
      </c>
      <c r="AH62" s="35">
        <f>AH56*'Inputs'!$E$17*IF('Summary'!AH13&lt;='Inputs'!$E$27,1,0)</f>
        <v>174.62306531249996</v>
      </c>
      <c r="AI62" s="35">
        <f>AI56*'Inputs'!$E$17*IF('Summary'!AI13&lt;='Inputs'!$E$27,1,0)</f>
        <v>174.62306531249996</v>
      </c>
      <c r="AJ62" s="35">
        <f>AJ56*'Inputs'!$E$17*IF('Summary'!AJ13&lt;='Inputs'!$E$27,1,0)</f>
        <v>174.62306531249996</v>
      </c>
      <c r="AK62" s="35">
        <f>AK56*'Inputs'!$E$17*IF('Summary'!AK13&lt;='Inputs'!$E$27,1,0)</f>
        <v>174.62306531249996</v>
      </c>
      <c r="AL62" s="35">
        <f>AL56*'Inputs'!$E$17*IF('Summary'!AL13&lt;='Inputs'!$E$27,1,0)</f>
        <v>174.62306531249996</v>
      </c>
      <c r="AM62" s="35">
        <f>AM56*'Inputs'!$E$17*IF('Summary'!AM13&lt;='Inputs'!$E$27,1,0)</f>
        <v>174.62306531249996</v>
      </c>
      <c r="AN62" s="35">
        <f>AN56*'Inputs'!$E$17*IF('Summary'!AN13&lt;='Inputs'!$E$27,1,0)</f>
        <v>174.62306531249996</v>
      </c>
      <c r="AO62" s="35">
        <f>AO56*'Inputs'!$E$17*IF('Summary'!AO13&lt;='Inputs'!$E$27,1,0)</f>
        <v>174.62306531249996</v>
      </c>
      <c r="AP62" s="35">
        <f>AP56*'Inputs'!$E$17*IF('Summary'!AP13&lt;='Inputs'!$E$27,1,0)</f>
        <v>174.62306531249996</v>
      </c>
      <c r="AQ62" s="35">
        <f>AQ56*'Inputs'!$E$17*IF('Summary'!AQ13&lt;='Inputs'!$E$27,1,0)</f>
        <v>174.62306531249996</v>
      </c>
      <c r="AR62" s="35">
        <f>AR56*'Inputs'!$E$17*IF('Summary'!AR13&lt;='Inputs'!$E$27,1,0)</f>
        <v>180.73487259843748</v>
      </c>
      <c r="AS62" s="35">
        <f>AS56*'Inputs'!$E$17*IF('Summary'!AS13&lt;='Inputs'!$E$27,1,0)</f>
        <v>180.73487259843748</v>
      </c>
      <c r="AT62" s="35">
        <f>AT56*'Inputs'!$E$17*IF('Summary'!AT13&lt;='Inputs'!$E$27,1,0)</f>
        <v>180.73487259843748</v>
      </c>
      <c r="AU62" s="35">
        <f>AU56*'Inputs'!$E$17*IF('Summary'!AU13&lt;='Inputs'!$E$27,1,0)</f>
        <v>180.73487259843748</v>
      </c>
      <c r="AV62" s="35">
        <f>AV56*'Inputs'!$E$17*IF('Summary'!AV13&lt;='Inputs'!$E$27,1,0)</f>
        <v>180.73487259843748</v>
      </c>
      <c r="AW62" s="35">
        <f>AW56*'Inputs'!$E$17*IF('Summary'!AW13&lt;='Inputs'!$E$27,1,0)</f>
        <v>180.73487259843748</v>
      </c>
      <c r="AX62" s="35">
        <f>AX56*'Inputs'!$E$17*IF('Summary'!AX13&lt;='Inputs'!$E$27,1,0)</f>
        <v>180.73487259843748</v>
      </c>
      <c r="AY62" s="35">
        <f>AY56*'Inputs'!$E$17*IF('Summary'!AY13&lt;='Inputs'!$E$27,1,0)</f>
        <v>180.73487259843748</v>
      </c>
      <c r="AZ62" s="35">
        <f>AZ56*'Inputs'!$E$17*IF('Summary'!AZ13&lt;='Inputs'!$E$27,1,0)</f>
        <v>180.73487259843748</v>
      </c>
      <c r="BA62" s="35">
        <f>BA56*'Inputs'!$E$17*IF('Summary'!BA13&lt;='Inputs'!$E$27,1,0)</f>
        <v>180.73487259843748</v>
      </c>
      <c r="BB62" s="35">
        <f>BB56*'Inputs'!$E$17*IF('Summary'!BB13&lt;='Inputs'!$E$27,1,0)</f>
        <v>180.73487259843748</v>
      </c>
      <c r="BC62" s="35">
        <f>BC56*'Inputs'!$E$17*IF('Summary'!BC13&lt;='Inputs'!$E$27,1,0)</f>
        <v>180.73487259843748</v>
      </c>
      <c r="BD62" s="35">
        <f>BD56*'Inputs'!$E$17*IF('Summary'!BD13&lt;='Inputs'!$E$27,1,0)</f>
        <v>187.06059313938275</v>
      </c>
      <c r="BE62" s="35">
        <f>BE56*'Inputs'!$E$17*IF('Summary'!BE13&lt;='Inputs'!$E$27,1,0)</f>
        <v>187.06059313938275</v>
      </c>
      <c r="BF62" s="35">
        <f>BF56*'Inputs'!$E$17*IF('Summary'!BF13&lt;='Inputs'!$E$27,1,0)</f>
        <v>187.06059313938275</v>
      </c>
      <c r="BG62" s="35">
        <f>BG56*'Inputs'!$E$17*IF('Summary'!BG13&lt;='Inputs'!$E$27,1,0)</f>
        <v>187.06059313938275</v>
      </c>
      <c r="BH62" s="35">
        <f>BH56*'Inputs'!$E$17*IF('Summary'!BH13&lt;='Inputs'!$E$27,1,0)</f>
        <v>187.06059313938275</v>
      </c>
      <c r="BI62" s="35">
        <f>BI56*'Inputs'!$E$17*IF('Summary'!BI13&lt;='Inputs'!$E$27,1,0)</f>
        <v>187.06059313938275</v>
      </c>
      <c r="BJ62" s="35">
        <f>BJ56*'Inputs'!$E$17*IF('Summary'!BJ13&lt;='Inputs'!$E$27,1,0)</f>
        <v>187.06059313938275</v>
      </c>
      <c r="BK62" s="35">
        <f>BK56*'Inputs'!$E$17*IF('Summary'!BK13&lt;='Inputs'!$E$27,1,0)</f>
        <v>187.06059313938275</v>
      </c>
      <c r="BL62" s="35">
        <f>BL56*'Inputs'!$E$17*IF('Summary'!BL13&lt;='Inputs'!$E$27,1,0)</f>
        <v>187.06059313938275</v>
      </c>
      <c r="BM62" s="35">
        <f>BM56*'Inputs'!$E$17*IF('Summary'!BM13&lt;='Inputs'!$E$27,1,0)</f>
        <v>187.06059313938275</v>
      </c>
      <c r="BN62" s="35">
        <f>BN56*'Inputs'!$E$17*IF('Summary'!BN13&lt;='Inputs'!$E$27,1,0)</f>
        <v>187.06059313938275</v>
      </c>
      <c r="BO62" s="35">
        <f>BO56*'Inputs'!$E$17*IF('Summary'!BO13&lt;='Inputs'!$E$27,1,0)</f>
        <v>187.06059313938275</v>
      </c>
    </row>
    <row r="63" ht="22" customHeight="1">
      <c r="A63" s="2" t="str">
        <v>P03.U2</v>
      </c>
      <c r="B63" s="6" t="str">
        <v>P03 U2 maternity levy</v>
      </c>
      <c r="C63" s="2" t="str">
        <v>EUR</v>
      </c>
      <c r="D63" s="2" t="str">
        <v>SUM</v>
      </c>
      <c r="E63" s="36">
        <f>SUM(H63:BO63)</f>
        <v>2197.860263783662</v>
      </c>
      <c r="F63" s="6" t="str">
        <v>Senior backend engineer; cost centre ENG at release</v>
      </c>
      <c r="G63" s="2"/>
      <c r="H63" s="35">
        <f>H56*'Inputs'!$E$18</f>
        <v>34.155</v>
      </c>
      <c r="I63" s="35">
        <f>I56*'Inputs'!$E$18</f>
        <v>34.155</v>
      </c>
      <c r="J63" s="35">
        <f>J56*'Inputs'!$E$18</f>
        <v>34.155</v>
      </c>
      <c r="K63" s="35">
        <f>K56*'Inputs'!$E$18</f>
        <v>34.155</v>
      </c>
      <c r="L63" s="35">
        <f>L56*'Inputs'!$E$18</f>
        <v>34.155</v>
      </c>
      <c r="M63" s="35">
        <f>M56*'Inputs'!$E$18</f>
        <v>34.155</v>
      </c>
      <c r="N63" s="35">
        <f>N56*'Inputs'!$E$18</f>
        <v>34.155</v>
      </c>
      <c r="O63" s="35">
        <f>O56*'Inputs'!$E$18</f>
        <v>34.155</v>
      </c>
      <c r="P63" s="35">
        <f>P56*'Inputs'!$E$18</f>
        <v>34.155</v>
      </c>
      <c r="Q63" s="35">
        <f>Q56*'Inputs'!$E$18</f>
        <v>34.155</v>
      </c>
      <c r="R63" s="35">
        <f>R56*'Inputs'!$E$18</f>
        <v>34.155</v>
      </c>
      <c r="S63" s="35">
        <f>S56*'Inputs'!$E$18</f>
        <v>34.155</v>
      </c>
      <c r="T63" s="35">
        <f>T56*'Inputs'!$E$18</f>
        <v>35.350425</v>
      </c>
      <c r="U63" s="35">
        <f>U56*'Inputs'!$E$18</f>
        <v>35.350425</v>
      </c>
      <c r="V63" s="35">
        <f>V56*'Inputs'!$E$18</f>
        <v>35.350425</v>
      </c>
      <c r="W63" s="35">
        <f>W56*'Inputs'!$E$18</f>
        <v>35.350425</v>
      </c>
      <c r="X63" s="35">
        <f>X56*'Inputs'!$E$18</f>
        <v>35.350425</v>
      </c>
      <c r="Y63" s="35">
        <f>Y56*'Inputs'!$E$18</f>
        <v>35.350425</v>
      </c>
      <c r="Z63" s="35">
        <f>Z56*'Inputs'!$E$18</f>
        <v>35.350425</v>
      </c>
      <c r="AA63" s="35">
        <f>AA56*'Inputs'!$E$18</f>
        <v>35.350425</v>
      </c>
      <c r="AB63" s="35">
        <f>AB56*'Inputs'!$E$18</f>
        <v>35.350425</v>
      </c>
      <c r="AC63" s="35">
        <f>AC56*'Inputs'!$E$18</f>
        <v>35.350425</v>
      </c>
      <c r="AD63" s="35">
        <f>AD56*'Inputs'!$E$18</f>
        <v>35.350425</v>
      </c>
      <c r="AE63" s="35">
        <f>AE56*'Inputs'!$E$18</f>
        <v>35.350425</v>
      </c>
      <c r="AF63" s="35">
        <f>AF56*'Inputs'!$E$18</f>
        <v>36.58768987499999</v>
      </c>
      <c r="AG63" s="35">
        <f>AG56*'Inputs'!$E$18</f>
        <v>36.58768987499999</v>
      </c>
      <c r="AH63" s="35">
        <f>AH56*'Inputs'!$E$18</f>
        <v>36.58768987499999</v>
      </c>
      <c r="AI63" s="35">
        <f>AI56*'Inputs'!$E$18</f>
        <v>36.58768987499999</v>
      </c>
      <c r="AJ63" s="35">
        <f>AJ56*'Inputs'!$E$18</f>
        <v>36.58768987499999</v>
      </c>
      <c r="AK63" s="35">
        <f>AK56*'Inputs'!$E$18</f>
        <v>36.58768987499999</v>
      </c>
      <c r="AL63" s="35">
        <f>AL56*'Inputs'!$E$18</f>
        <v>36.58768987499999</v>
      </c>
      <c r="AM63" s="35">
        <f>AM56*'Inputs'!$E$18</f>
        <v>36.58768987499999</v>
      </c>
      <c r="AN63" s="35">
        <f>AN56*'Inputs'!$E$18</f>
        <v>36.58768987499999</v>
      </c>
      <c r="AO63" s="35">
        <f>AO56*'Inputs'!$E$18</f>
        <v>36.58768987499999</v>
      </c>
      <c r="AP63" s="35">
        <f>AP56*'Inputs'!$E$18</f>
        <v>36.58768987499999</v>
      </c>
      <c r="AQ63" s="35">
        <f>AQ56*'Inputs'!$E$18</f>
        <v>36.58768987499999</v>
      </c>
      <c r="AR63" s="35">
        <f>AR56*'Inputs'!$E$18</f>
        <v>37.868259020625</v>
      </c>
      <c r="AS63" s="35">
        <f>AS56*'Inputs'!$E$18</f>
        <v>37.868259020625</v>
      </c>
      <c r="AT63" s="35">
        <f>AT56*'Inputs'!$E$18</f>
        <v>37.868259020625</v>
      </c>
      <c r="AU63" s="35">
        <f>AU56*'Inputs'!$E$18</f>
        <v>37.868259020625</v>
      </c>
      <c r="AV63" s="35">
        <f>AV56*'Inputs'!$E$18</f>
        <v>37.868259020625</v>
      </c>
      <c r="AW63" s="35">
        <f>AW56*'Inputs'!$E$18</f>
        <v>37.868259020625</v>
      </c>
      <c r="AX63" s="35">
        <f>AX56*'Inputs'!$E$18</f>
        <v>37.868259020625</v>
      </c>
      <c r="AY63" s="35">
        <f>AY56*'Inputs'!$E$18</f>
        <v>37.868259020625</v>
      </c>
      <c r="AZ63" s="35">
        <f>AZ56*'Inputs'!$E$18</f>
        <v>37.868259020625</v>
      </c>
      <c r="BA63" s="35">
        <f>BA56*'Inputs'!$E$18</f>
        <v>37.868259020625</v>
      </c>
      <c r="BB63" s="35">
        <f>BB56*'Inputs'!$E$18</f>
        <v>37.868259020625</v>
      </c>
      <c r="BC63" s="35">
        <f>BC56*'Inputs'!$E$18</f>
        <v>37.868259020625</v>
      </c>
      <c r="BD63" s="35">
        <f>BD56*'Inputs'!$E$18</f>
        <v>39.19364808634686</v>
      </c>
      <c r="BE63" s="35">
        <f>BE56*'Inputs'!$E$18</f>
        <v>39.19364808634686</v>
      </c>
      <c r="BF63" s="35">
        <f>BF56*'Inputs'!$E$18</f>
        <v>39.19364808634686</v>
      </c>
      <c r="BG63" s="35">
        <f>BG56*'Inputs'!$E$18</f>
        <v>39.19364808634686</v>
      </c>
      <c r="BH63" s="35">
        <f>BH56*'Inputs'!$E$18</f>
        <v>39.19364808634686</v>
      </c>
      <c r="BI63" s="35">
        <f>BI56*'Inputs'!$E$18</f>
        <v>39.19364808634686</v>
      </c>
      <c r="BJ63" s="35">
        <f>BJ56*'Inputs'!$E$18</f>
        <v>39.19364808634686</v>
      </c>
      <c r="BK63" s="35">
        <f>BK56*'Inputs'!$E$18</f>
        <v>39.19364808634686</v>
      </c>
      <c r="BL63" s="35">
        <f>BL56*'Inputs'!$E$18</f>
        <v>39.19364808634686</v>
      </c>
      <c r="BM63" s="35">
        <f>BM56*'Inputs'!$E$18</f>
        <v>39.19364808634686</v>
      </c>
      <c r="BN63" s="35">
        <f>BN56*'Inputs'!$E$18</f>
        <v>39.19364808634686</v>
      </c>
      <c r="BO63" s="35">
        <f>BO56*'Inputs'!$E$18</f>
        <v>39.19364808634686</v>
      </c>
    </row>
    <row r="64" ht="22" customHeight="1">
      <c r="A64" s="2" t="str">
        <v>P03.INSOLV</v>
      </c>
      <c r="B64" s="6" t="str">
        <v>P03 insolvency levy</v>
      </c>
      <c r="C64" s="2" t="str">
        <v>EUR</v>
      </c>
      <c r="D64" s="2" t="str">
        <v>SUM</v>
      </c>
      <c r="E64" s="36">
        <f>SUM(H64:BO64)</f>
        <v>749.270544471703</v>
      </c>
      <c r="F64" s="6" t="str">
        <v>Senior backend engineer; cost centre ENG at release</v>
      </c>
      <c r="G64" s="2"/>
      <c r="H64" s="35">
        <f>H56*'Inputs'!$E$19</f>
        <v>11.64375</v>
      </c>
      <c r="I64" s="35">
        <f>I56*'Inputs'!$E$19</f>
        <v>11.64375</v>
      </c>
      <c r="J64" s="35">
        <f>J56*'Inputs'!$E$19</f>
        <v>11.64375</v>
      </c>
      <c r="K64" s="35">
        <f>K56*'Inputs'!$E$19</f>
        <v>11.64375</v>
      </c>
      <c r="L64" s="35">
        <f>L56*'Inputs'!$E$19</f>
        <v>11.64375</v>
      </c>
      <c r="M64" s="35">
        <f>M56*'Inputs'!$E$19</f>
        <v>11.64375</v>
      </c>
      <c r="N64" s="35">
        <f>N56*'Inputs'!$E$19</f>
        <v>11.64375</v>
      </c>
      <c r="O64" s="35">
        <f>O56*'Inputs'!$E$19</f>
        <v>11.64375</v>
      </c>
      <c r="P64" s="35">
        <f>P56*'Inputs'!$E$19</f>
        <v>11.64375</v>
      </c>
      <c r="Q64" s="35">
        <f>Q56*'Inputs'!$E$19</f>
        <v>11.64375</v>
      </c>
      <c r="R64" s="35">
        <f>R56*'Inputs'!$E$19</f>
        <v>11.64375</v>
      </c>
      <c r="S64" s="35">
        <f>S56*'Inputs'!$E$19</f>
        <v>11.64375</v>
      </c>
      <c r="T64" s="35">
        <f>T56*'Inputs'!$E$19</f>
        <v>12.051281249999999</v>
      </c>
      <c r="U64" s="35">
        <f>U56*'Inputs'!$E$19</f>
        <v>12.051281249999999</v>
      </c>
      <c r="V64" s="35">
        <f>V56*'Inputs'!$E$19</f>
        <v>12.051281249999999</v>
      </c>
      <c r="W64" s="35">
        <f>W56*'Inputs'!$E$19</f>
        <v>12.051281249999999</v>
      </c>
      <c r="X64" s="35">
        <f>X56*'Inputs'!$E$19</f>
        <v>12.051281249999999</v>
      </c>
      <c r="Y64" s="35">
        <f>Y56*'Inputs'!$E$19</f>
        <v>12.051281249999999</v>
      </c>
      <c r="Z64" s="35">
        <f>Z56*'Inputs'!$E$19</f>
        <v>12.051281249999999</v>
      </c>
      <c r="AA64" s="35">
        <f>AA56*'Inputs'!$E$19</f>
        <v>12.051281249999999</v>
      </c>
      <c r="AB64" s="35">
        <f>AB56*'Inputs'!$E$19</f>
        <v>12.051281249999999</v>
      </c>
      <c r="AC64" s="35">
        <f>AC56*'Inputs'!$E$19</f>
        <v>12.051281249999999</v>
      </c>
      <c r="AD64" s="35">
        <f>AD56*'Inputs'!$E$19</f>
        <v>12.051281249999999</v>
      </c>
      <c r="AE64" s="35">
        <f>AE56*'Inputs'!$E$19</f>
        <v>12.051281249999999</v>
      </c>
      <c r="AF64" s="35">
        <f>AF56*'Inputs'!$E$19</f>
        <v>12.473076093749997</v>
      </c>
      <c r="AG64" s="35">
        <f>AG56*'Inputs'!$E$19</f>
        <v>12.473076093749997</v>
      </c>
      <c r="AH64" s="35">
        <f>AH56*'Inputs'!$E$19</f>
        <v>12.473076093749997</v>
      </c>
      <c r="AI64" s="35">
        <f>AI56*'Inputs'!$E$19</f>
        <v>12.473076093749997</v>
      </c>
      <c r="AJ64" s="35">
        <f>AJ56*'Inputs'!$E$19</f>
        <v>12.473076093749997</v>
      </c>
      <c r="AK64" s="35">
        <f>AK56*'Inputs'!$E$19</f>
        <v>12.473076093749997</v>
      </c>
      <c r="AL64" s="35">
        <f>AL56*'Inputs'!$E$19</f>
        <v>12.473076093749997</v>
      </c>
      <c r="AM64" s="35">
        <f>AM56*'Inputs'!$E$19</f>
        <v>12.473076093749997</v>
      </c>
      <c r="AN64" s="35">
        <f>AN56*'Inputs'!$E$19</f>
        <v>12.473076093749997</v>
      </c>
      <c r="AO64" s="35">
        <f>AO56*'Inputs'!$E$19</f>
        <v>12.473076093749997</v>
      </c>
      <c r="AP64" s="35">
        <f>AP56*'Inputs'!$E$19</f>
        <v>12.473076093749997</v>
      </c>
      <c r="AQ64" s="35">
        <f>AQ56*'Inputs'!$E$19</f>
        <v>12.473076093749997</v>
      </c>
      <c r="AR64" s="35">
        <f>AR56*'Inputs'!$E$19</f>
        <v>12.909633757031248</v>
      </c>
      <c r="AS64" s="35">
        <f>AS56*'Inputs'!$E$19</f>
        <v>12.909633757031248</v>
      </c>
      <c r="AT64" s="35">
        <f>AT56*'Inputs'!$E$19</f>
        <v>12.909633757031248</v>
      </c>
      <c r="AU64" s="35">
        <f>AU56*'Inputs'!$E$19</f>
        <v>12.909633757031248</v>
      </c>
      <c r="AV64" s="35">
        <f>AV56*'Inputs'!$E$19</f>
        <v>12.909633757031248</v>
      </c>
      <c r="AW64" s="35">
        <f>AW56*'Inputs'!$E$19</f>
        <v>12.909633757031248</v>
      </c>
      <c r="AX64" s="35">
        <f>AX56*'Inputs'!$E$19</f>
        <v>12.909633757031248</v>
      </c>
      <c r="AY64" s="35">
        <f>AY56*'Inputs'!$E$19</f>
        <v>12.909633757031248</v>
      </c>
      <c r="AZ64" s="35">
        <f>AZ56*'Inputs'!$E$19</f>
        <v>12.909633757031248</v>
      </c>
      <c r="BA64" s="35">
        <f>BA56*'Inputs'!$E$19</f>
        <v>12.909633757031248</v>
      </c>
      <c r="BB64" s="35">
        <f>BB56*'Inputs'!$E$19</f>
        <v>12.909633757031248</v>
      </c>
      <c r="BC64" s="35">
        <f>BC56*'Inputs'!$E$19</f>
        <v>12.909633757031248</v>
      </c>
      <c r="BD64" s="35">
        <f>BD56*'Inputs'!$E$19</f>
        <v>13.36147093852734</v>
      </c>
      <c r="BE64" s="35">
        <f>BE56*'Inputs'!$E$19</f>
        <v>13.36147093852734</v>
      </c>
      <c r="BF64" s="35">
        <f>BF56*'Inputs'!$E$19</f>
        <v>13.36147093852734</v>
      </c>
      <c r="BG64" s="35">
        <f>BG56*'Inputs'!$E$19</f>
        <v>13.36147093852734</v>
      </c>
      <c r="BH64" s="35">
        <f>BH56*'Inputs'!$E$19</f>
        <v>13.36147093852734</v>
      </c>
      <c r="BI64" s="35">
        <f>BI56*'Inputs'!$E$19</f>
        <v>13.36147093852734</v>
      </c>
      <c r="BJ64" s="35">
        <f>BJ56*'Inputs'!$E$19</f>
        <v>13.36147093852734</v>
      </c>
      <c r="BK64" s="35">
        <f>BK56*'Inputs'!$E$19</f>
        <v>13.36147093852734</v>
      </c>
      <c r="BL64" s="35">
        <f>BL56*'Inputs'!$E$19</f>
        <v>13.36147093852734</v>
      </c>
      <c r="BM64" s="35">
        <f>BM56*'Inputs'!$E$19</f>
        <v>13.36147093852734</v>
      </c>
      <c r="BN64" s="35">
        <f>BN56*'Inputs'!$E$19</f>
        <v>13.36147093852734</v>
      </c>
      <c r="BO64" s="35">
        <f>BO56*'Inputs'!$E$19</f>
        <v>13.36147093852734</v>
      </c>
    </row>
    <row r="65" ht="22" customHeight="1">
      <c r="A65" s="2" t="str">
        <v>P03.BG</v>
      </c>
      <c r="B65" s="6" t="str">
        <v>P03 accident insurance (BG)</v>
      </c>
      <c r="C65" s="2" t="str">
        <v>EUR</v>
      </c>
      <c r="D65" s="2" t="str">
        <v>SUM</v>
      </c>
      <c r="E65" s="36">
        <f>SUM(H65:BO65)</f>
        <v>1498.541088943406</v>
      </c>
      <c r="F65" s="6" t="str">
        <v>Senior backend engineer; cost centre ENG at release</v>
      </c>
      <c r="G65" s="2"/>
      <c r="H65" s="35">
        <f>H55*H53*'Inputs'!$E$20</f>
        <v>23.2875</v>
      </c>
      <c r="I65" s="35">
        <f>I55*I53*'Inputs'!$E$20</f>
        <v>23.2875</v>
      </c>
      <c r="J65" s="35">
        <f>J55*J53*'Inputs'!$E$20</f>
        <v>23.2875</v>
      </c>
      <c r="K65" s="35">
        <f>K55*K53*'Inputs'!$E$20</f>
        <v>23.2875</v>
      </c>
      <c r="L65" s="35">
        <f>L55*L53*'Inputs'!$E$20</f>
        <v>23.2875</v>
      </c>
      <c r="M65" s="35">
        <f>M55*M53*'Inputs'!$E$20</f>
        <v>23.2875</v>
      </c>
      <c r="N65" s="35">
        <f>N55*N53*'Inputs'!$E$20</f>
        <v>23.2875</v>
      </c>
      <c r="O65" s="35">
        <f>O55*O53*'Inputs'!$E$20</f>
        <v>23.2875</v>
      </c>
      <c r="P65" s="35">
        <f>P55*P53*'Inputs'!$E$20</f>
        <v>23.2875</v>
      </c>
      <c r="Q65" s="35">
        <f>Q55*Q53*'Inputs'!$E$20</f>
        <v>23.2875</v>
      </c>
      <c r="R65" s="35">
        <f>R55*R53*'Inputs'!$E$20</f>
        <v>23.2875</v>
      </c>
      <c r="S65" s="35">
        <f>S55*S53*'Inputs'!$E$20</f>
        <v>23.2875</v>
      </c>
      <c r="T65" s="35">
        <f>T55*T53*'Inputs'!$E$20</f>
        <v>24.102562499999998</v>
      </c>
      <c r="U65" s="35">
        <f>U55*U53*'Inputs'!$E$20</f>
        <v>24.102562499999998</v>
      </c>
      <c r="V65" s="35">
        <f>V55*V53*'Inputs'!$E$20</f>
        <v>24.102562499999998</v>
      </c>
      <c r="W65" s="35">
        <f>W55*W53*'Inputs'!$E$20</f>
        <v>24.102562499999998</v>
      </c>
      <c r="X65" s="35">
        <f>X55*X53*'Inputs'!$E$20</f>
        <v>24.102562499999998</v>
      </c>
      <c r="Y65" s="35">
        <f>Y55*Y53*'Inputs'!$E$20</f>
        <v>24.102562499999998</v>
      </c>
      <c r="Z65" s="35">
        <f>Z55*Z53*'Inputs'!$E$20</f>
        <v>24.102562499999998</v>
      </c>
      <c r="AA65" s="35">
        <f>AA55*AA53*'Inputs'!$E$20</f>
        <v>24.102562499999998</v>
      </c>
      <c r="AB65" s="35">
        <f>AB55*AB53*'Inputs'!$E$20</f>
        <v>24.102562499999998</v>
      </c>
      <c r="AC65" s="35">
        <f>AC55*AC53*'Inputs'!$E$20</f>
        <v>24.102562499999998</v>
      </c>
      <c r="AD65" s="35">
        <f>AD55*AD53*'Inputs'!$E$20</f>
        <v>24.102562499999998</v>
      </c>
      <c r="AE65" s="35">
        <f>AE55*AE53*'Inputs'!$E$20</f>
        <v>24.102562499999998</v>
      </c>
      <c r="AF65" s="35">
        <f>AF55*AF53*'Inputs'!$E$20</f>
        <v>24.946152187499994</v>
      </c>
      <c r="AG65" s="35">
        <f>AG55*AG53*'Inputs'!$E$20</f>
        <v>24.946152187499994</v>
      </c>
      <c r="AH65" s="35">
        <f>AH55*AH53*'Inputs'!$E$20</f>
        <v>24.946152187499994</v>
      </c>
      <c r="AI65" s="35">
        <f>AI55*AI53*'Inputs'!$E$20</f>
        <v>24.946152187499994</v>
      </c>
      <c r="AJ65" s="35">
        <f>AJ55*AJ53*'Inputs'!$E$20</f>
        <v>24.946152187499994</v>
      </c>
      <c r="AK65" s="35">
        <f>AK55*AK53*'Inputs'!$E$20</f>
        <v>24.946152187499994</v>
      </c>
      <c r="AL65" s="35">
        <f>AL55*AL53*'Inputs'!$E$20</f>
        <v>24.946152187499994</v>
      </c>
      <c r="AM65" s="35">
        <f>AM55*AM53*'Inputs'!$E$20</f>
        <v>24.946152187499994</v>
      </c>
      <c r="AN65" s="35">
        <f>AN55*AN53*'Inputs'!$E$20</f>
        <v>24.946152187499994</v>
      </c>
      <c r="AO65" s="35">
        <f>AO55*AO53*'Inputs'!$E$20</f>
        <v>24.946152187499994</v>
      </c>
      <c r="AP65" s="35">
        <f>AP55*AP53*'Inputs'!$E$20</f>
        <v>24.946152187499994</v>
      </c>
      <c r="AQ65" s="35">
        <f>AQ55*AQ53*'Inputs'!$E$20</f>
        <v>24.946152187499994</v>
      </c>
      <c r="AR65" s="35">
        <f>AR55*AR53*'Inputs'!$E$20</f>
        <v>25.819267514062496</v>
      </c>
      <c r="AS65" s="35">
        <f>AS55*AS53*'Inputs'!$E$20</f>
        <v>25.819267514062496</v>
      </c>
      <c r="AT65" s="35">
        <f>AT55*AT53*'Inputs'!$E$20</f>
        <v>25.819267514062496</v>
      </c>
      <c r="AU65" s="35">
        <f>AU55*AU53*'Inputs'!$E$20</f>
        <v>25.819267514062496</v>
      </c>
      <c r="AV65" s="35">
        <f>AV55*AV53*'Inputs'!$E$20</f>
        <v>25.819267514062496</v>
      </c>
      <c r="AW65" s="35">
        <f>AW55*AW53*'Inputs'!$E$20</f>
        <v>25.819267514062496</v>
      </c>
      <c r="AX65" s="35">
        <f>AX55*AX53*'Inputs'!$E$20</f>
        <v>25.819267514062496</v>
      </c>
      <c r="AY65" s="35">
        <f>AY55*AY53*'Inputs'!$E$20</f>
        <v>25.819267514062496</v>
      </c>
      <c r="AZ65" s="35">
        <f>AZ55*AZ53*'Inputs'!$E$20</f>
        <v>25.819267514062496</v>
      </c>
      <c r="BA65" s="35">
        <f>BA55*BA53*'Inputs'!$E$20</f>
        <v>25.819267514062496</v>
      </c>
      <c r="BB65" s="35">
        <f>BB55*BB53*'Inputs'!$E$20</f>
        <v>25.819267514062496</v>
      </c>
      <c r="BC65" s="35">
        <f>BC55*BC53*'Inputs'!$E$20</f>
        <v>25.819267514062496</v>
      </c>
      <c r="BD65" s="35">
        <f>BD55*BD53*'Inputs'!$E$20</f>
        <v>26.72294187705468</v>
      </c>
      <c r="BE65" s="35">
        <f>BE55*BE53*'Inputs'!$E$20</f>
        <v>26.72294187705468</v>
      </c>
      <c r="BF65" s="35">
        <f>BF55*BF53*'Inputs'!$E$20</f>
        <v>26.72294187705468</v>
      </c>
      <c r="BG65" s="35">
        <f>BG55*BG53*'Inputs'!$E$20</f>
        <v>26.72294187705468</v>
      </c>
      <c r="BH65" s="35">
        <f>BH55*BH53*'Inputs'!$E$20</f>
        <v>26.72294187705468</v>
      </c>
      <c r="BI65" s="35">
        <f>BI55*BI53*'Inputs'!$E$20</f>
        <v>26.72294187705468</v>
      </c>
      <c r="BJ65" s="35">
        <f>BJ55*BJ53*'Inputs'!$E$20</f>
        <v>26.72294187705468</v>
      </c>
      <c r="BK65" s="35">
        <f>BK55*BK53*'Inputs'!$E$20</f>
        <v>26.72294187705468</v>
      </c>
      <c r="BL65" s="35">
        <f>BL55*BL53*'Inputs'!$E$20</f>
        <v>26.72294187705468</v>
      </c>
      <c r="BM65" s="35">
        <f>BM55*BM53*'Inputs'!$E$20</f>
        <v>26.72294187705468</v>
      </c>
      <c r="BN65" s="35">
        <f>BN55*BN53*'Inputs'!$E$20</f>
        <v>26.72294187705468</v>
      </c>
      <c r="BO65" s="35">
        <f>BO55*BO53*'Inputs'!$E$20</f>
        <v>26.72294187705468</v>
      </c>
    </row>
    <row r="66" ht="28" customHeight="1">
      <c r="A66" s="2" t="str">
        <v>P03.TOTAL</v>
      </c>
      <c r="B66" s="6" t="str">
        <v>P03 payroll cost (salary plus employer contributions)</v>
      </c>
      <c r="C66" s="2" t="str">
        <v>EUR</v>
      </c>
      <c r="D66" s="2" t="str">
        <v>SUM</v>
      </c>
      <c r="E66" s="36">
        <f>SUM(H66:BO66)</f>
        <v>614167.105646609</v>
      </c>
      <c r="F66" s="6" t="str">
        <v>Senior backend engineer; cost centre ENG at release</v>
      </c>
      <c r="G66" s="2"/>
      <c r="H66" s="36">
        <f>SUM(H55,H58,H59,H60,H61,H62,H63,H64,H65)</f>
        <v>9496.36125</v>
      </c>
      <c r="I66" s="36">
        <f>SUM(I55,I58,I59,I60,I61,I62,I63,I64,I65)</f>
        <v>9496.36125</v>
      </c>
      <c r="J66" s="36">
        <f>SUM(J55,J58,J59,J60,J61,J62,J63,J64,J65)</f>
        <v>9496.36125</v>
      </c>
      <c r="K66" s="36">
        <f>SUM(K55,K58,K59,K60,K61,K62,K63,K64,K65)</f>
        <v>9496.36125</v>
      </c>
      <c r="L66" s="36">
        <f>SUM(L55,L58,L59,L60,L61,L62,L63,L64,L65)</f>
        <v>9496.36125</v>
      </c>
      <c r="M66" s="36">
        <f>SUM(M55,M58,M59,M60,M61,M62,M63,M64,M65)</f>
        <v>9496.36125</v>
      </c>
      <c r="N66" s="36">
        <f>SUM(N55,N58,N59,N60,N61,N62,N63,N64,N65)</f>
        <v>9496.36125</v>
      </c>
      <c r="O66" s="36">
        <f>SUM(O55,O58,O59,O60,O61,O62,O63,O64,O65)</f>
        <v>9496.36125</v>
      </c>
      <c r="P66" s="36">
        <f>SUM(P55,P58,P59,P60,P61,P62,P63,P64,P65)</f>
        <v>9496.36125</v>
      </c>
      <c r="Q66" s="36">
        <f>SUM(Q55,Q58,Q59,Q60,Q61,Q62,Q63,Q64,Q65)</f>
        <v>9496.36125</v>
      </c>
      <c r="R66" s="36">
        <f>SUM(R55,R58,R59,R60,R61,R62,R63,R64,R65)</f>
        <v>9496.36125</v>
      </c>
      <c r="S66" s="36">
        <f>SUM(S55,S58,S59,S60,S61,S62,S63,S64,S65)</f>
        <v>9496.36125</v>
      </c>
      <c r="T66" s="36">
        <f>SUM(T55,T58,T59,T60,T61,T62,T63,T64,T65)</f>
        <v>9884.350799999998</v>
      </c>
      <c r="U66" s="36">
        <f>SUM(U55,U58,U59,U60,U61,U62,U63,U64,U65)</f>
        <v>9884.350799999998</v>
      </c>
      <c r="V66" s="36">
        <f>SUM(V55,V58,V59,V60,V61,V62,V63,V64,V65)</f>
        <v>9884.350799999998</v>
      </c>
      <c r="W66" s="36">
        <f>SUM(W55,W58,W59,W60,W61,W62,W63,W64,W65)</f>
        <v>9884.350799999998</v>
      </c>
      <c r="X66" s="36">
        <f>SUM(X55,X58,X59,X60,X61,X62,X63,X64,X65)</f>
        <v>9884.350799999998</v>
      </c>
      <c r="Y66" s="36">
        <f>SUM(Y55,Y58,Y59,Y60,Y61,Y62,Y63,Y64,Y65)</f>
        <v>9884.350799999998</v>
      </c>
      <c r="Z66" s="36">
        <f>SUM(Z55,Z58,Z59,Z60,Z61,Z62,Z63,Z64,Z65)</f>
        <v>9884.350799999998</v>
      </c>
      <c r="AA66" s="36">
        <f>SUM(AA55,AA58,AA59,AA60,AA61,AA62,AA63,AA64,AA65)</f>
        <v>9884.350799999998</v>
      </c>
      <c r="AB66" s="36">
        <f>SUM(AB55,AB58,AB59,AB60,AB61,AB62,AB63,AB64,AB65)</f>
        <v>9884.350799999998</v>
      </c>
      <c r="AC66" s="36">
        <f>SUM(AC55,AC58,AC59,AC60,AC61,AC62,AC63,AC64,AC65)</f>
        <v>9884.350799999998</v>
      </c>
      <c r="AD66" s="36">
        <f>SUM(AD55,AD58,AD59,AD60,AD61,AD62,AD63,AD64,AD65)</f>
        <v>9884.350799999998</v>
      </c>
      <c r="AE66" s="36">
        <f>SUM(AE55,AE58,AE59,AE60,AE61,AE62,AE63,AE64,AE65)</f>
        <v>9884.350799999998</v>
      </c>
      <c r="AF66" s="36">
        <f>SUM(AF55,AF58,AF59,AF60,AF61,AF62,AF63,AF64,AF65)</f>
        <v>10233.833552999997</v>
      </c>
      <c r="AG66" s="36">
        <f>SUM(AG55,AG58,AG59,AG60,AG61,AG62,AG63,AG64,AG65)</f>
        <v>10233.833552999997</v>
      </c>
      <c r="AH66" s="36">
        <f>SUM(AH55,AH58,AH59,AH60,AH61,AH62,AH63,AH64,AH65)</f>
        <v>10233.833552999997</v>
      </c>
      <c r="AI66" s="36">
        <f>SUM(AI55,AI58,AI59,AI60,AI61,AI62,AI63,AI64,AI65)</f>
        <v>10233.833552999997</v>
      </c>
      <c r="AJ66" s="36">
        <f>SUM(AJ55,AJ58,AJ59,AJ60,AJ61,AJ62,AJ63,AJ64,AJ65)</f>
        <v>10233.833552999997</v>
      </c>
      <c r="AK66" s="36">
        <f>SUM(AK55,AK58,AK59,AK60,AK61,AK62,AK63,AK64,AK65)</f>
        <v>10233.833552999997</v>
      </c>
      <c r="AL66" s="36">
        <f>SUM(AL55,AL58,AL59,AL60,AL61,AL62,AL63,AL64,AL65)</f>
        <v>10233.833552999997</v>
      </c>
      <c r="AM66" s="36">
        <f>SUM(AM55,AM58,AM59,AM60,AM61,AM62,AM63,AM64,AM65)</f>
        <v>10233.833552999997</v>
      </c>
      <c r="AN66" s="36">
        <f>SUM(AN55,AN58,AN59,AN60,AN61,AN62,AN63,AN64,AN65)</f>
        <v>10233.833552999997</v>
      </c>
      <c r="AO66" s="36">
        <f>SUM(AO55,AO58,AO59,AO60,AO61,AO62,AO63,AO64,AO65)</f>
        <v>10233.833552999997</v>
      </c>
      <c r="AP66" s="36">
        <f>SUM(AP55,AP58,AP59,AP60,AP61,AP62,AP63,AP64,AP65)</f>
        <v>10233.833552999997</v>
      </c>
      <c r="AQ66" s="36">
        <f>SUM(AQ55,AQ58,AQ59,AQ60,AQ61,AQ62,AQ63,AQ64,AQ65)</f>
        <v>10233.833552999997</v>
      </c>
      <c r="AR66" s="36">
        <f>SUM(AR55,AR58,AR59,AR60,AR61,AR62,AR63,AR64,AR65)</f>
        <v>10595.689421354999</v>
      </c>
      <c r="AS66" s="36">
        <f>SUM(AS55,AS58,AS59,AS60,AS61,AS62,AS63,AS64,AS65)</f>
        <v>10595.689421354999</v>
      </c>
      <c r="AT66" s="36">
        <f>SUM(AT55,AT58,AT59,AT60,AT61,AT62,AT63,AT64,AT65)</f>
        <v>10595.689421354999</v>
      </c>
      <c r="AU66" s="36">
        <f>SUM(AU55,AU58,AU59,AU60,AU61,AU62,AU63,AU64,AU65)</f>
        <v>10595.689421354999</v>
      </c>
      <c r="AV66" s="36">
        <f>SUM(AV55,AV58,AV59,AV60,AV61,AV62,AV63,AV64,AV65)</f>
        <v>10595.689421354999</v>
      </c>
      <c r="AW66" s="36">
        <f>SUM(AW55,AW58,AW59,AW60,AW61,AW62,AW63,AW64,AW65)</f>
        <v>10595.689421354999</v>
      </c>
      <c r="AX66" s="36">
        <f>SUM(AX55,AX58,AX59,AX60,AX61,AX62,AX63,AX64,AX65)</f>
        <v>10595.689421354999</v>
      </c>
      <c r="AY66" s="36">
        <f>SUM(AY55,AY58,AY59,AY60,AY61,AY62,AY63,AY64,AY65)</f>
        <v>10595.689421354999</v>
      </c>
      <c r="AZ66" s="36">
        <f>SUM(AZ55,AZ58,AZ59,AZ60,AZ61,AZ62,AZ63,AZ64,AZ65)</f>
        <v>10595.689421354999</v>
      </c>
      <c r="BA66" s="36">
        <f>SUM(BA55,BA58,BA59,BA60,BA61,BA62,BA63,BA64,BA65)</f>
        <v>10595.689421354999</v>
      </c>
      <c r="BB66" s="36">
        <f>SUM(BB55,BB58,BB59,BB60,BB61,BB62,BB63,BB64,BB65)</f>
        <v>10595.689421354999</v>
      </c>
      <c r="BC66" s="36">
        <f>SUM(BC55,BC58,BC59,BC60,BC61,BC62,BC63,BC64,BC65)</f>
        <v>10595.689421354999</v>
      </c>
      <c r="BD66" s="36">
        <f>SUM(BD55,BD58,BD59,BD60,BD61,BD62,BD63,BD64,BD65)</f>
        <v>10970.35711286242</v>
      </c>
      <c r="BE66" s="36">
        <f>SUM(BE55,BE58,BE59,BE60,BE61,BE62,BE63,BE64,BE65)</f>
        <v>10970.35711286242</v>
      </c>
      <c r="BF66" s="36">
        <f>SUM(BF55,BF58,BF59,BF60,BF61,BF62,BF63,BF64,BF65)</f>
        <v>10970.35711286242</v>
      </c>
      <c r="BG66" s="36">
        <f>SUM(BG55,BG58,BG59,BG60,BG61,BG62,BG63,BG64,BG65)</f>
        <v>10970.35711286242</v>
      </c>
      <c r="BH66" s="36">
        <f>SUM(BH55,BH58,BH59,BH60,BH61,BH62,BH63,BH64,BH65)</f>
        <v>10970.35711286242</v>
      </c>
      <c r="BI66" s="36">
        <f>SUM(BI55,BI58,BI59,BI60,BI61,BI62,BI63,BI64,BI65)</f>
        <v>10970.35711286242</v>
      </c>
      <c r="BJ66" s="36">
        <f>SUM(BJ55,BJ58,BJ59,BJ60,BJ61,BJ62,BJ63,BJ64,BJ65)</f>
        <v>10970.35711286242</v>
      </c>
      <c r="BK66" s="36">
        <f>SUM(BK55,BK58,BK59,BK60,BK61,BK62,BK63,BK64,BK65)</f>
        <v>10970.35711286242</v>
      </c>
      <c r="BL66" s="36">
        <f>SUM(BL55,BL58,BL59,BL60,BL61,BL62,BL63,BL64,BL65)</f>
        <v>10970.35711286242</v>
      </c>
      <c r="BM66" s="36">
        <f>SUM(BM55,BM58,BM59,BM60,BM61,BM62,BM63,BM64,BM65)</f>
        <v>10970.35711286242</v>
      </c>
      <c r="BN66" s="36">
        <f>SUM(BN55,BN58,BN59,BN60,BN61,BN62,BN63,BN64,BN65)</f>
        <v>10970.35711286242</v>
      </c>
      <c r="BO66" s="36">
        <f>SUM(BO55,BO58,BO59,BO60,BO61,BO62,BO63,BO64,BO65)</f>
        <v>10970.35711286242</v>
      </c>
    </row>
    <row r="67" ht="22" customHeight="1">
      <c r="A67" s="2" t="str">
        <v>P03.HIRE</v>
      </c>
      <c r="B67" s="6" t="str">
        <v>P03 hired in the month (1 = yes)</v>
      </c>
      <c r="C67" s="2" t="str">
        <v>count</v>
      </c>
      <c r="D67" s="2" t="str">
        <v>SUM</v>
      </c>
      <c r="E67" s="34">
        <f>SUM(H67:BO67)</f>
        <v>1</v>
      </c>
      <c r="F67" s="6" t="str">
        <v>Senior backend engineer; cost centre ENG at release</v>
      </c>
      <c r="G67" s="2"/>
      <c r="H67" s="33">
        <f>IF(AND(H$6='People_Inputs'!$H$13,H51=1),1,0)</f>
        <v>1</v>
      </c>
      <c r="I67" s="33">
        <f>IF(AND(I$6='People_Inputs'!$H$13,I51=1),1,0)</f>
        <v>0</v>
      </c>
      <c r="J67" s="33">
        <f>IF(AND(J$6='People_Inputs'!$H$13,J51=1),1,0)</f>
        <v>0</v>
      </c>
      <c r="K67" s="33">
        <f>IF(AND(K$6='People_Inputs'!$H$13,K51=1),1,0)</f>
        <v>0</v>
      </c>
      <c r="L67" s="33">
        <f>IF(AND(L$6='People_Inputs'!$H$13,L51=1),1,0)</f>
        <v>0</v>
      </c>
      <c r="M67" s="33">
        <f>IF(AND(M$6='People_Inputs'!$H$13,M51=1),1,0)</f>
        <v>0</v>
      </c>
      <c r="N67" s="33">
        <f>IF(AND(N$6='People_Inputs'!$H$13,N51=1),1,0)</f>
        <v>0</v>
      </c>
      <c r="O67" s="33">
        <f>IF(AND(O$6='People_Inputs'!$H$13,O51=1),1,0)</f>
        <v>0</v>
      </c>
      <c r="P67" s="33">
        <f>IF(AND(P$6='People_Inputs'!$H$13,P51=1),1,0)</f>
        <v>0</v>
      </c>
      <c r="Q67" s="33">
        <f>IF(AND(Q$6='People_Inputs'!$H$13,Q51=1),1,0)</f>
        <v>0</v>
      </c>
      <c r="R67" s="33">
        <f>IF(AND(R$6='People_Inputs'!$H$13,R51=1),1,0)</f>
        <v>0</v>
      </c>
      <c r="S67" s="33">
        <f>IF(AND(S$6='People_Inputs'!$H$13,S51=1),1,0)</f>
        <v>0</v>
      </c>
      <c r="T67" s="33">
        <f>IF(AND(T$6='People_Inputs'!$H$13,T51=1),1,0)</f>
        <v>0</v>
      </c>
      <c r="U67" s="33">
        <f>IF(AND(U$6='People_Inputs'!$H$13,U51=1),1,0)</f>
        <v>0</v>
      </c>
      <c r="V67" s="33">
        <f>IF(AND(V$6='People_Inputs'!$H$13,V51=1),1,0)</f>
        <v>0</v>
      </c>
      <c r="W67" s="33">
        <f>IF(AND(W$6='People_Inputs'!$H$13,W51=1),1,0)</f>
        <v>0</v>
      </c>
      <c r="X67" s="33">
        <f>IF(AND(X$6='People_Inputs'!$H$13,X51=1),1,0)</f>
        <v>0</v>
      </c>
      <c r="Y67" s="33">
        <f>IF(AND(Y$6='People_Inputs'!$H$13,Y51=1),1,0)</f>
        <v>0</v>
      </c>
      <c r="Z67" s="33">
        <f>IF(AND(Z$6='People_Inputs'!$H$13,Z51=1),1,0)</f>
        <v>0</v>
      </c>
      <c r="AA67" s="33">
        <f>IF(AND(AA$6='People_Inputs'!$H$13,AA51=1),1,0)</f>
        <v>0</v>
      </c>
      <c r="AB67" s="33">
        <f>IF(AND(AB$6='People_Inputs'!$H$13,AB51=1),1,0)</f>
        <v>0</v>
      </c>
      <c r="AC67" s="33">
        <f>IF(AND(AC$6='People_Inputs'!$H$13,AC51=1),1,0)</f>
        <v>0</v>
      </c>
      <c r="AD67" s="33">
        <f>IF(AND(AD$6='People_Inputs'!$H$13,AD51=1),1,0)</f>
        <v>0</v>
      </c>
      <c r="AE67" s="33">
        <f>IF(AND(AE$6='People_Inputs'!$H$13,AE51=1),1,0)</f>
        <v>0</v>
      </c>
      <c r="AF67" s="33">
        <f>IF(AND(AF$6='People_Inputs'!$H$13,AF51=1),1,0)</f>
        <v>0</v>
      </c>
      <c r="AG67" s="33">
        <f>IF(AND(AG$6='People_Inputs'!$H$13,AG51=1),1,0)</f>
        <v>0</v>
      </c>
      <c r="AH67" s="33">
        <f>IF(AND(AH$6='People_Inputs'!$H$13,AH51=1),1,0)</f>
        <v>0</v>
      </c>
      <c r="AI67" s="33">
        <f>IF(AND(AI$6='People_Inputs'!$H$13,AI51=1),1,0)</f>
        <v>0</v>
      </c>
      <c r="AJ67" s="33">
        <f>IF(AND(AJ$6='People_Inputs'!$H$13,AJ51=1),1,0)</f>
        <v>0</v>
      </c>
      <c r="AK67" s="33">
        <f>IF(AND(AK$6='People_Inputs'!$H$13,AK51=1),1,0)</f>
        <v>0</v>
      </c>
      <c r="AL67" s="33">
        <f>IF(AND(AL$6='People_Inputs'!$H$13,AL51=1),1,0)</f>
        <v>0</v>
      </c>
      <c r="AM67" s="33">
        <f>IF(AND(AM$6='People_Inputs'!$H$13,AM51=1),1,0)</f>
        <v>0</v>
      </c>
      <c r="AN67" s="33">
        <f>IF(AND(AN$6='People_Inputs'!$H$13,AN51=1),1,0)</f>
        <v>0</v>
      </c>
      <c r="AO67" s="33">
        <f>IF(AND(AO$6='People_Inputs'!$H$13,AO51=1),1,0)</f>
        <v>0</v>
      </c>
      <c r="AP67" s="33">
        <f>IF(AND(AP$6='People_Inputs'!$H$13,AP51=1),1,0)</f>
        <v>0</v>
      </c>
      <c r="AQ67" s="33">
        <f>IF(AND(AQ$6='People_Inputs'!$H$13,AQ51=1),1,0)</f>
        <v>0</v>
      </c>
      <c r="AR67" s="33">
        <f>IF(AND(AR$6='People_Inputs'!$H$13,AR51=1),1,0)</f>
        <v>0</v>
      </c>
      <c r="AS67" s="33">
        <f>IF(AND(AS$6='People_Inputs'!$H$13,AS51=1),1,0)</f>
        <v>0</v>
      </c>
      <c r="AT67" s="33">
        <f>IF(AND(AT$6='People_Inputs'!$H$13,AT51=1),1,0)</f>
        <v>0</v>
      </c>
      <c r="AU67" s="33">
        <f>IF(AND(AU$6='People_Inputs'!$H$13,AU51=1),1,0)</f>
        <v>0</v>
      </c>
      <c r="AV67" s="33">
        <f>IF(AND(AV$6='People_Inputs'!$H$13,AV51=1),1,0)</f>
        <v>0</v>
      </c>
      <c r="AW67" s="33">
        <f>IF(AND(AW$6='People_Inputs'!$H$13,AW51=1),1,0)</f>
        <v>0</v>
      </c>
      <c r="AX67" s="33">
        <f>IF(AND(AX$6='People_Inputs'!$H$13,AX51=1),1,0)</f>
        <v>0</v>
      </c>
      <c r="AY67" s="33">
        <f>IF(AND(AY$6='People_Inputs'!$H$13,AY51=1),1,0)</f>
        <v>0</v>
      </c>
      <c r="AZ67" s="33">
        <f>IF(AND(AZ$6='People_Inputs'!$H$13,AZ51=1),1,0)</f>
        <v>0</v>
      </c>
      <c r="BA67" s="33">
        <f>IF(AND(BA$6='People_Inputs'!$H$13,BA51=1),1,0)</f>
        <v>0</v>
      </c>
      <c r="BB67" s="33">
        <f>IF(AND(BB$6='People_Inputs'!$H$13,BB51=1),1,0)</f>
        <v>0</v>
      </c>
      <c r="BC67" s="33">
        <f>IF(AND(BC$6='People_Inputs'!$H$13,BC51=1),1,0)</f>
        <v>0</v>
      </c>
      <c r="BD67" s="33">
        <f>IF(AND(BD$6='People_Inputs'!$H$13,BD51=1),1,0)</f>
        <v>0</v>
      </c>
      <c r="BE67" s="33">
        <f>IF(AND(BE$6='People_Inputs'!$H$13,BE51=1),1,0)</f>
        <v>0</v>
      </c>
      <c r="BF67" s="33">
        <f>IF(AND(BF$6='People_Inputs'!$H$13,BF51=1),1,0)</f>
        <v>0</v>
      </c>
      <c r="BG67" s="33">
        <f>IF(AND(BG$6='People_Inputs'!$H$13,BG51=1),1,0)</f>
        <v>0</v>
      </c>
      <c r="BH67" s="33">
        <f>IF(AND(BH$6='People_Inputs'!$H$13,BH51=1),1,0)</f>
        <v>0</v>
      </c>
      <c r="BI67" s="33">
        <f>IF(AND(BI$6='People_Inputs'!$H$13,BI51=1),1,0)</f>
        <v>0</v>
      </c>
      <c r="BJ67" s="33">
        <f>IF(AND(BJ$6='People_Inputs'!$H$13,BJ51=1),1,0)</f>
        <v>0</v>
      </c>
      <c r="BK67" s="33">
        <f>IF(AND(BK$6='People_Inputs'!$H$13,BK51=1),1,0)</f>
        <v>0</v>
      </c>
      <c r="BL67" s="33">
        <f>IF(AND(BL$6='People_Inputs'!$H$13,BL51=1),1,0)</f>
        <v>0</v>
      </c>
      <c r="BM67" s="33">
        <f>IF(AND(BM$6='People_Inputs'!$H$13,BM51=1),1,0)</f>
        <v>0</v>
      </c>
      <c r="BN67" s="33">
        <f>IF(AND(BN$6='People_Inputs'!$H$13,BN51=1),1,0)</f>
        <v>0</v>
      </c>
      <c r="BO67" s="33">
        <f>IF(AND(BO$6='People_Inputs'!$H$13,BO51=1),1,0)</f>
        <v>0</v>
      </c>
    </row>
    <row r="68" ht="22" customHeight="1">
      <c r="A68" s="2" t="str">
        <v>P03.RECRUIT</v>
      </c>
      <c r="B68" s="6" t="str">
        <v>P03 recruiting cost</v>
      </c>
      <c r="C68" s="2" t="str">
        <v>EUR</v>
      </c>
      <c r="D68" s="2" t="str">
        <v>SUM</v>
      </c>
      <c r="E68" s="36">
        <f>SUM(H68:BO68)</f>
        <v>9615.0</v>
      </c>
      <c r="F68" s="6" t="str">
        <v>Senior backend engineer; cost centre ENG at release</v>
      </c>
      <c r="G68" s="2"/>
      <c r="H68" s="35">
        <f>H67*IF('People_Inputs'!$Q$13="none",0,IF('People_Inputs'!$Q$13="agency",H54*'Inputs'!$E$22,IF('People_Inputs'!$Q$13="direct",'Inputs'!$E$23,'Inputs'!$E$21*'Inputs'!$E$22*H54+(1-'Inputs'!$E$21)*'Inputs'!$E$23)))</f>
        <v>9615.0</v>
      </c>
      <c r="I68" s="35">
        <f>I67*IF('People_Inputs'!$Q$13="none",0,IF('People_Inputs'!$Q$13="agency",I54*'Inputs'!$E$22,IF('People_Inputs'!$Q$13="direct",'Inputs'!$E$23,'Inputs'!$E$21*'Inputs'!$E$22*I54+(1-'Inputs'!$E$21)*'Inputs'!$E$23)))</f>
        <v>0.0</v>
      </c>
      <c r="J68" s="35">
        <f>J67*IF('People_Inputs'!$Q$13="none",0,IF('People_Inputs'!$Q$13="agency",J54*'Inputs'!$E$22,IF('People_Inputs'!$Q$13="direct",'Inputs'!$E$23,'Inputs'!$E$21*'Inputs'!$E$22*J54+(1-'Inputs'!$E$21)*'Inputs'!$E$23)))</f>
        <v>0.0</v>
      </c>
      <c r="K68" s="35">
        <f>K67*IF('People_Inputs'!$Q$13="none",0,IF('People_Inputs'!$Q$13="agency",K54*'Inputs'!$E$22,IF('People_Inputs'!$Q$13="direct",'Inputs'!$E$23,'Inputs'!$E$21*'Inputs'!$E$22*K54+(1-'Inputs'!$E$21)*'Inputs'!$E$23)))</f>
        <v>0.0</v>
      </c>
      <c r="L68" s="35">
        <f>L67*IF('People_Inputs'!$Q$13="none",0,IF('People_Inputs'!$Q$13="agency",L54*'Inputs'!$E$22,IF('People_Inputs'!$Q$13="direct",'Inputs'!$E$23,'Inputs'!$E$21*'Inputs'!$E$22*L54+(1-'Inputs'!$E$21)*'Inputs'!$E$23)))</f>
        <v>0.0</v>
      </c>
      <c r="M68" s="35">
        <f>M67*IF('People_Inputs'!$Q$13="none",0,IF('People_Inputs'!$Q$13="agency",M54*'Inputs'!$E$22,IF('People_Inputs'!$Q$13="direct",'Inputs'!$E$23,'Inputs'!$E$21*'Inputs'!$E$22*M54+(1-'Inputs'!$E$21)*'Inputs'!$E$23)))</f>
        <v>0.0</v>
      </c>
      <c r="N68" s="35">
        <f>N67*IF('People_Inputs'!$Q$13="none",0,IF('People_Inputs'!$Q$13="agency",N54*'Inputs'!$E$22,IF('People_Inputs'!$Q$13="direct",'Inputs'!$E$23,'Inputs'!$E$21*'Inputs'!$E$22*N54+(1-'Inputs'!$E$21)*'Inputs'!$E$23)))</f>
        <v>0.0</v>
      </c>
      <c r="O68" s="35">
        <f>O67*IF('People_Inputs'!$Q$13="none",0,IF('People_Inputs'!$Q$13="agency",O54*'Inputs'!$E$22,IF('People_Inputs'!$Q$13="direct",'Inputs'!$E$23,'Inputs'!$E$21*'Inputs'!$E$22*O54+(1-'Inputs'!$E$21)*'Inputs'!$E$23)))</f>
        <v>0.0</v>
      </c>
      <c r="P68" s="35">
        <f>P67*IF('People_Inputs'!$Q$13="none",0,IF('People_Inputs'!$Q$13="agency",P54*'Inputs'!$E$22,IF('People_Inputs'!$Q$13="direct",'Inputs'!$E$23,'Inputs'!$E$21*'Inputs'!$E$22*P54+(1-'Inputs'!$E$21)*'Inputs'!$E$23)))</f>
        <v>0.0</v>
      </c>
      <c r="Q68" s="35">
        <f>Q67*IF('People_Inputs'!$Q$13="none",0,IF('People_Inputs'!$Q$13="agency",Q54*'Inputs'!$E$22,IF('People_Inputs'!$Q$13="direct",'Inputs'!$E$23,'Inputs'!$E$21*'Inputs'!$E$22*Q54+(1-'Inputs'!$E$21)*'Inputs'!$E$23)))</f>
        <v>0.0</v>
      </c>
      <c r="R68" s="35">
        <f>R67*IF('People_Inputs'!$Q$13="none",0,IF('People_Inputs'!$Q$13="agency",R54*'Inputs'!$E$22,IF('People_Inputs'!$Q$13="direct",'Inputs'!$E$23,'Inputs'!$E$21*'Inputs'!$E$22*R54+(1-'Inputs'!$E$21)*'Inputs'!$E$23)))</f>
        <v>0.0</v>
      </c>
      <c r="S68" s="35">
        <f>S67*IF('People_Inputs'!$Q$13="none",0,IF('People_Inputs'!$Q$13="agency",S54*'Inputs'!$E$22,IF('People_Inputs'!$Q$13="direct",'Inputs'!$E$23,'Inputs'!$E$21*'Inputs'!$E$22*S54+(1-'Inputs'!$E$21)*'Inputs'!$E$23)))</f>
        <v>0.0</v>
      </c>
      <c r="T68" s="35">
        <f>T67*IF('People_Inputs'!$Q$13="none",0,IF('People_Inputs'!$Q$13="agency",T54*'Inputs'!$E$22,IF('People_Inputs'!$Q$13="direct",'Inputs'!$E$23,'Inputs'!$E$21*'Inputs'!$E$22*T54+(1-'Inputs'!$E$21)*'Inputs'!$E$23)))</f>
        <v>0.0</v>
      </c>
      <c r="U68" s="35">
        <f>U67*IF('People_Inputs'!$Q$13="none",0,IF('People_Inputs'!$Q$13="agency",U54*'Inputs'!$E$22,IF('People_Inputs'!$Q$13="direct",'Inputs'!$E$23,'Inputs'!$E$21*'Inputs'!$E$22*U54+(1-'Inputs'!$E$21)*'Inputs'!$E$23)))</f>
        <v>0.0</v>
      </c>
      <c r="V68" s="35">
        <f>V67*IF('People_Inputs'!$Q$13="none",0,IF('People_Inputs'!$Q$13="agency",V54*'Inputs'!$E$22,IF('People_Inputs'!$Q$13="direct",'Inputs'!$E$23,'Inputs'!$E$21*'Inputs'!$E$22*V54+(1-'Inputs'!$E$21)*'Inputs'!$E$23)))</f>
        <v>0.0</v>
      </c>
      <c r="W68" s="35">
        <f>W67*IF('People_Inputs'!$Q$13="none",0,IF('People_Inputs'!$Q$13="agency",W54*'Inputs'!$E$22,IF('People_Inputs'!$Q$13="direct",'Inputs'!$E$23,'Inputs'!$E$21*'Inputs'!$E$22*W54+(1-'Inputs'!$E$21)*'Inputs'!$E$23)))</f>
        <v>0.0</v>
      </c>
      <c r="X68" s="35">
        <f>X67*IF('People_Inputs'!$Q$13="none",0,IF('People_Inputs'!$Q$13="agency",X54*'Inputs'!$E$22,IF('People_Inputs'!$Q$13="direct",'Inputs'!$E$23,'Inputs'!$E$21*'Inputs'!$E$22*X54+(1-'Inputs'!$E$21)*'Inputs'!$E$23)))</f>
        <v>0.0</v>
      </c>
      <c r="Y68" s="35">
        <f>Y67*IF('People_Inputs'!$Q$13="none",0,IF('People_Inputs'!$Q$13="agency",Y54*'Inputs'!$E$22,IF('People_Inputs'!$Q$13="direct",'Inputs'!$E$23,'Inputs'!$E$21*'Inputs'!$E$22*Y54+(1-'Inputs'!$E$21)*'Inputs'!$E$23)))</f>
        <v>0.0</v>
      </c>
      <c r="Z68" s="35">
        <f>Z67*IF('People_Inputs'!$Q$13="none",0,IF('People_Inputs'!$Q$13="agency",Z54*'Inputs'!$E$22,IF('People_Inputs'!$Q$13="direct",'Inputs'!$E$23,'Inputs'!$E$21*'Inputs'!$E$22*Z54+(1-'Inputs'!$E$21)*'Inputs'!$E$23)))</f>
        <v>0.0</v>
      </c>
      <c r="AA68" s="35">
        <f>AA67*IF('People_Inputs'!$Q$13="none",0,IF('People_Inputs'!$Q$13="agency",AA54*'Inputs'!$E$22,IF('People_Inputs'!$Q$13="direct",'Inputs'!$E$23,'Inputs'!$E$21*'Inputs'!$E$22*AA54+(1-'Inputs'!$E$21)*'Inputs'!$E$23)))</f>
        <v>0.0</v>
      </c>
      <c r="AB68" s="35">
        <f>AB67*IF('People_Inputs'!$Q$13="none",0,IF('People_Inputs'!$Q$13="agency",AB54*'Inputs'!$E$22,IF('People_Inputs'!$Q$13="direct",'Inputs'!$E$23,'Inputs'!$E$21*'Inputs'!$E$22*AB54+(1-'Inputs'!$E$21)*'Inputs'!$E$23)))</f>
        <v>0.0</v>
      </c>
      <c r="AC68" s="35">
        <f>AC67*IF('People_Inputs'!$Q$13="none",0,IF('People_Inputs'!$Q$13="agency",AC54*'Inputs'!$E$22,IF('People_Inputs'!$Q$13="direct",'Inputs'!$E$23,'Inputs'!$E$21*'Inputs'!$E$22*AC54+(1-'Inputs'!$E$21)*'Inputs'!$E$23)))</f>
        <v>0.0</v>
      </c>
      <c r="AD68" s="35">
        <f>AD67*IF('People_Inputs'!$Q$13="none",0,IF('People_Inputs'!$Q$13="agency",AD54*'Inputs'!$E$22,IF('People_Inputs'!$Q$13="direct",'Inputs'!$E$23,'Inputs'!$E$21*'Inputs'!$E$22*AD54+(1-'Inputs'!$E$21)*'Inputs'!$E$23)))</f>
        <v>0.0</v>
      </c>
      <c r="AE68" s="35">
        <f>AE67*IF('People_Inputs'!$Q$13="none",0,IF('People_Inputs'!$Q$13="agency",AE54*'Inputs'!$E$22,IF('People_Inputs'!$Q$13="direct",'Inputs'!$E$23,'Inputs'!$E$21*'Inputs'!$E$22*AE54+(1-'Inputs'!$E$21)*'Inputs'!$E$23)))</f>
        <v>0.0</v>
      </c>
      <c r="AF68" s="35">
        <f>AF67*IF('People_Inputs'!$Q$13="none",0,IF('People_Inputs'!$Q$13="agency",AF54*'Inputs'!$E$22,IF('People_Inputs'!$Q$13="direct",'Inputs'!$E$23,'Inputs'!$E$21*'Inputs'!$E$22*AF54+(1-'Inputs'!$E$21)*'Inputs'!$E$23)))</f>
        <v>0.0</v>
      </c>
      <c r="AG68" s="35">
        <f>AG67*IF('People_Inputs'!$Q$13="none",0,IF('People_Inputs'!$Q$13="agency",AG54*'Inputs'!$E$22,IF('People_Inputs'!$Q$13="direct",'Inputs'!$E$23,'Inputs'!$E$21*'Inputs'!$E$22*AG54+(1-'Inputs'!$E$21)*'Inputs'!$E$23)))</f>
        <v>0.0</v>
      </c>
      <c r="AH68" s="35">
        <f>AH67*IF('People_Inputs'!$Q$13="none",0,IF('People_Inputs'!$Q$13="agency",AH54*'Inputs'!$E$22,IF('People_Inputs'!$Q$13="direct",'Inputs'!$E$23,'Inputs'!$E$21*'Inputs'!$E$22*AH54+(1-'Inputs'!$E$21)*'Inputs'!$E$23)))</f>
        <v>0.0</v>
      </c>
      <c r="AI68" s="35">
        <f>AI67*IF('People_Inputs'!$Q$13="none",0,IF('People_Inputs'!$Q$13="agency",AI54*'Inputs'!$E$22,IF('People_Inputs'!$Q$13="direct",'Inputs'!$E$23,'Inputs'!$E$21*'Inputs'!$E$22*AI54+(1-'Inputs'!$E$21)*'Inputs'!$E$23)))</f>
        <v>0.0</v>
      </c>
      <c r="AJ68" s="35">
        <f>AJ67*IF('People_Inputs'!$Q$13="none",0,IF('People_Inputs'!$Q$13="agency",AJ54*'Inputs'!$E$22,IF('People_Inputs'!$Q$13="direct",'Inputs'!$E$23,'Inputs'!$E$21*'Inputs'!$E$22*AJ54+(1-'Inputs'!$E$21)*'Inputs'!$E$23)))</f>
        <v>0.0</v>
      </c>
      <c r="AK68" s="35">
        <f>AK67*IF('People_Inputs'!$Q$13="none",0,IF('People_Inputs'!$Q$13="agency",AK54*'Inputs'!$E$22,IF('People_Inputs'!$Q$13="direct",'Inputs'!$E$23,'Inputs'!$E$21*'Inputs'!$E$22*AK54+(1-'Inputs'!$E$21)*'Inputs'!$E$23)))</f>
        <v>0.0</v>
      </c>
      <c r="AL68" s="35">
        <f>AL67*IF('People_Inputs'!$Q$13="none",0,IF('People_Inputs'!$Q$13="agency",AL54*'Inputs'!$E$22,IF('People_Inputs'!$Q$13="direct",'Inputs'!$E$23,'Inputs'!$E$21*'Inputs'!$E$22*AL54+(1-'Inputs'!$E$21)*'Inputs'!$E$23)))</f>
        <v>0.0</v>
      </c>
      <c r="AM68" s="35">
        <f>AM67*IF('People_Inputs'!$Q$13="none",0,IF('People_Inputs'!$Q$13="agency",AM54*'Inputs'!$E$22,IF('People_Inputs'!$Q$13="direct",'Inputs'!$E$23,'Inputs'!$E$21*'Inputs'!$E$22*AM54+(1-'Inputs'!$E$21)*'Inputs'!$E$23)))</f>
        <v>0.0</v>
      </c>
      <c r="AN68" s="35">
        <f>AN67*IF('People_Inputs'!$Q$13="none",0,IF('People_Inputs'!$Q$13="agency",AN54*'Inputs'!$E$22,IF('People_Inputs'!$Q$13="direct",'Inputs'!$E$23,'Inputs'!$E$21*'Inputs'!$E$22*AN54+(1-'Inputs'!$E$21)*'Inputs'!$E$23)))</f>
        <v>0.0</v>
      </c>
      <c r="AO68" s="35">
        <f>AO67*IF('People_Inputs'!$Q$13="none",0,IF('People_Inputs'!$Q$13="agency",AO54*'Inputs'!$E$22,IF('People_Inputs'!$Q$13="direct",'Inputs'!$E$23,'Inputs'!$E$21*'Inputs'!$E$22*AO54+(1-'Inputs'!$E$21)*'Inputs'!$E$23)))</f>
        <v>0.0</v>
      </c>
      <c r="AP68" s="35">
        <f>AP67*IF('People_Inputs'!$Q$13="none",0,IF('People_Inputs'!$Q$13="agency",AP54*'Inputs'!$E$22,IF('People_Inputs'!$Q$13="direct",'Inputs'!$E$23,'Inputs'!$E$21*'Inputs'!$E$22*AP54+(1-'Inputs'!$E$21)*'Inputs'!$E$23)))</f>
        <v>0.0</v>
      </c>
      <c r="AQ68" s="35">
        <f>AQ67*IF('People_Inputs'!$Q$13="none",0,IF('People_Inputs'!$Q$13="agency",AQ54*'Inputs'!$E$22,IF('People_Inputs'!$Q$13="direct",'Inputs'!$E$23,'Inputs'!$E$21*'Inputs'!$E$22*AQ54+(1-'Inputs'!$E$21)*'Inputs'!$E$23)))</f>
        <v>0.0</v>
      </c>
      <c r="AR68" s="35">
        <f>AR67*IF('People_Inputs'!$Q$13="none",0,IF('People_Inputs'!$Q$13="agency",AR54*'Inputs'!$E$22,IF('People_Inputs'!$Q$13="direct",'Inputs'!$E$23,'Inputs'!$E$21*'Inputs'!$E$22*AR54+(1-'Inputs'!$E$21)*'Inputs'!$E$23)))</f>
        <v>0.0</v>
      </c>
      <c r="AS68" s="35">
        <f>AS67*IF('People_Inputs'!$Q$13="none",0,IF('People_Inputs'!$Q$13="agency",AS54*'Inputs'!$E$22,IF('People_Inputs'!$Q$13="direct",'Inputs'!$E$23,'Inputs'!$E$21*'Inputs'!$E$22*AS54+(1-'Inputs'!$E$21)*'Inputs'!$E$23)))</f>
        <v>0.0</v>
      </c>
      <c r="AT68" s="35">
        <f>AT67*IF('People_Inputs'!$Q$13="none",0,IF('People_Inputs'!$Q$13="agency",AT54*'Inputs'!$E$22,IF('People_Inputs'!$Q$13="direct",'Inputs'!$E$23,'Inputs'!$E$21*'Inputs'!$E$22*AT54+(1-'Inputs'!$E$21)*'Inputs'!$E$23)))</f>
        <v>0.0</v>
      </c>
      <c r="AU68" s="35">
        <f>AU67*IF('People_Inputs'!$Q$13="none",0,IF('People_Inputs'!$Q$13="agency",AU54*'Inputs'!$E$22,IF('People_Inputs'!$Q$13="direct",'Inputs'!$E$23,'Inputs'!$E$21*'Inputs'!$E$22*AU54+(1-'Inputs'!$E$21)*'Inputs'!$E$23)))</f>
        <v>0.0</v>
      </c>
      <c r="AV68" s="35">
        <f>AV67*IF('People_Inputs'!$Q$13="none",0,IF('People_Inputs'!$Q$13="agency",AV54*'Inputs'!$E$22,IF('People_Inputs'!$Q$13="direct",'Inputs'!$E$23,'Inputs'!$E$21*'Inputs'!$E$22*AV54+(1-'Inputs'!$E$21)*'Inputs'!$E$23)))</f>
        <v>0.0</v>
      </c>
      <c r="AW68" s="35">
        <f>AW67*IF('People_Inputs'!$Q$13="none",0,IF('People_Inputs'!$Q$13="agency",AW54*'Inputs'!$E$22,IF('People_Inputs'!$Q$13="direct",'Inputs'!$E$23,'Inputs'!$E$21*'Inputs'!$E$22*AW54+(1-'Inputs'!$E$21)*'Inputs'!$E$23)))</f>
        <v>0.0</v>
      </c>
      <c r="AX68" s="35">
        <f>AX67*IF('People_Inputs'!$Q$13="none",0,IF('People_Inputs'!$Q$13="agency",AX54*'Inputs'!$E$22,IF('People_Inputs'!$Q$13="direct",'Inputs'!$E$23,'Inputs'!$E$21*'Inputs'!$E$22*AX54+(1-'Inputs'!$E$21)*'Inputs'!$E$23)))</f>
        <v>0.0</v>
      </c>
      <c r="AY68" s="35">
        <f>AY67*IF('People_Inputs'!$Q$13="none",0,IF('People_Inputs'!$Q$13="agency",AY54*'Inputs'!$E$22,IF('People_Inputs'!$Q$13="direct",'Inputs'!$E$23,'Inputs'!$E$21*'Inputs'!$E$22*AY54+(1-'Inputs'!$E$21)*'Inputs'!$E$23)))</f>
        <v>0.0</v>
      </c>
      <c r="AZ68" s="35">
        <f>AZ67*IF('People_Inputs'!$Q$13="none",0,IF('People_Inputs'!$Q$13="agency",AZ54*'Inputs'!$E$22,IF('People_Inputs'!$Q$13="direct",'Inputs'!$E$23,'Inputs'!$E$21*'Inputs'!$E$22*AZ54+(1-'Inputs'!$E$21)*'Inputs'!$E$23)))</f>
        <v>0.0</v>
      </c>
      <c r="BA68" s="35">
        <f>BA67*IF('People_Inputs'!$Q$13="none",0,IF('People_Inputs'!$Q$13="agency",BA54*'Inputs'!$E$22,IF('People_Inputs'!$Q$13="direct",'Inputs'!$E$23,'Inputs'!$E$21*'Inputs'!$E$22*BA54+(1-'Inputs'!$E$21)*'Inputs'!$E$23)))</f>
        <v>0.0</v>
      </c>
      <c r="BB68" s="35">
        <f>BB67*IF('People_Inputs'!$Q$13="none",0,IF('People_Inputs'!$Q$13="agency",BB54*'Inputs'!$E$22,IF('People_Inputs'!$Q$13="direct",'Inputs'!$E$23,'Inputs'!$E$21*'Inputs'!$E$22*BB54+(1-'Inputs'!$E$21)*'Inputs'!$E$23)))</f>
        <v>0.0</v>
      </c>
      <c r="BC68" s="35">
        <f>BC67*IF('People_Inputs'!$Q$13="none",0,IF('People_Inputs'!$Q$13="agency",BC54*'Inputs'!$E$22,IF('People_Inputs'!$Q$13="direct",'Inputs'!$E$23,'Inputs'!$E$21*'Inputs'!$E$22*BC54+(1-'Inputs'!$E$21)*'Inputs'!$E$23)))</f>
        <v>0.0</v>
      </c>
      <c r="BD68" s="35">
        <f>BD67*IF('People_Inputs'!$Q$13="none",0,IF('People_Inputs'!$Q$13="agency",BD54*'Inputs'!$E$22,IF('People_Inputs'!$Q$13="direct",'Inputs'!$E$23,'Inputs'!$E$21*'Inputs'!$E$22*BD54+(1-'Inputs'!$E$21)*'Inputs'!$E$23)))</f>
        <v>0.0</v>
      </c>
      <c r="BE68" s="35">
        <f>BE67*IF('People_Inputs'!$Q$13="none",0,IF('People_Inputs'!$Q$13="agency",BE54*'Inputs'!$E$22,IF('People_Inputs'!$Q$13="direct",'Inputs'!$E$23,'Inputs'!$E$21*'Inputs'!$E$22*BE54+(1-'Inputs'!$E$21)*'Inputs'!$E$23)))</f>
        <v>0.0</v>
      </c>
      <c r="BF68" s="35">
        <f>BF67*IF('People_Inputs'!$Q$13="none",0,IF('People_Inputs'!$Q$13="agency",BF54*'Inputs'!$E$22,IF('People_Inputs'!$Q$13="direct",'Inputs'!$E$23,'Inputs'!$E$21*'Inputs'!$E$22*BF54+(1-'Inputs'!$E$21)*'Inputs'!$E$23)))</f>
        <v>0.0</v>
      </c>
      <c r="BG68" s="35">
        <f>BG67*IF('People_Inputs'!$Q$13="none",0,IF('People_Inputs'!$Q$13="agency",BG54*'Inputs'!$E$22,IF('People_Inputs'!$Q$13="direct",'Inputs'!$E$23,'Inputs'!$E$21*'Inputs'!$E$22*BG54+(1-'Inputs'!$E$21)*'Inputs'!$E$23)))</f>
        <v>0.0</v>
      </c>
      <c r="BH68" s="35">
        <f>BH67*IF('People_Inputs'!$Q$13="none",0,IF('People_Inputs'!$Q$13="agency",BH54*'Inputs'!$E$22,IF('People_Inputs'!$Q$13="direct",'Inputs'!$E$23,'Inputs'!$E$21*'Inputs'!$E$22*BH54+(1-'Inputs'!$E$21)*'Inputs'!$E$23)))</f>
        <v>0.0</v>
      </c>
      <c r="BI68" s="35">
        <f>BI67*IF('People_Inputs'!$Q$13="none",0,IF('People_Inputs'!$Q$13="agency",BI54*'Inputs'!$E$22,IF('People_Inputs'!$Q$13="direct",'Inputs'!$E$23,'Inputs'!$E$21*'Inputs'!$E$22*BI54+(1-'Inputs'!$E$21)*'Inputs'!$E$23)))</f>
        <v>0.0</v>
      </c>
      <c r="BJ68" s="35">
        <f>BJ67*IF('People_Inputs'!$Q$13="none",0,IF('People_Inputs'!$Q$13="agency",BJ54*'Inputs'!$E$22,IF('People_Inputs'!$Q$13="direct",'Inputs'!$E$23,'Inputs'!$E$21*'Inputs'!$E$22*BJ54+(1-'Inputs'!$E$21)*'Inputs'!$E$23)))</f>
        <v>0.0</v>
      </c>
      <c r="BK68" s="35">
        <f>BK67*IF('People_Inputs'!$Q$13="none",0,IF('People_Inputs'!$Q$13="agency",BK54*'Inputs'!$E$22,IF('People_Inputs'!$Q$13="direct",'Inputs'!$E$23,'Inputs'!$E$21*'Inputs'!$E$22*BK54+(1-'Inputs'!$E$21)*'Inputs'!$E$23)))</f>
        <v>0.0</v>
      </c>
      <c r="BL68" s="35">
        <f>BL67*IF('People_Inputs'!$Q$13="none",0,IF('People_Inputs'!$Q$13="agency",BL54*'Inputs'!$E$22,IF('People_Inputs'!$Q$13="direct",'Inputs'!$E$23,'Inputs'!$E$21*'Inputs'!$E$22*BL54+(1-'Inputs'!$E$21)*'Inputs'!$E$23)))</f>
        <v>0.0</v>
      </c>
      <c r="BM68" s="35">
        <f>BM67*IF('People_Inputs'!$Q$13="none",0,IF('People_Inputs'!$Q$13="agency",BM54*'Inputs'!$E$22,IF('People_Inputs'!$Q$13="direct",'Inputs'!$E$23,'Inputs'!$E$21*'Inputs'!$E$22*BM54+(1-'Inputs'!$E$21)*'Inputs'!$E$23)))</f>
        <v>0.0</v>
      </c>
      <c r="BN68" s="35">
        <f>BN67*IF('People_Inputs'!$Q$13="none",0,IF('People_Inputs'!$Q$13="agency",BN54*'Inputs'!$E$22,IF('People_Inputs'!$Q$13="direct",'Inputs'!$E$23,'Inputs'!$E$21*'Inputs'!$E$22*BN54+(1-'Inputs'!$E$21)*'Inputs'!$E$23)))</f>
        <v>0.0</v>
      </c>
      <c r="BO68" s="35">
        <f>BO67*IF('People_Inputs'!$Q$13="none",0,IF('People_Inputs'!$Q$13="agency",BO54*'Inputs'!$E$22,IF('People_Inputs'!$Q$13="direct",'Inputs'!$E$23,'Inputs'!$E$21*'Inputs'!$E$22*BO54+(1-'Inputs'!$E$21)*'Inputs'!$E$23)))</f>
        <v>0.0</v>
      </c>
    </row>
    <row r="69" ht="22" customHeight="1">
      <c r="A69" s="2" t="str">
        <v>P03.SOFTWARE</v>
      </c>
      <c r="B69" s="6" t="str">
        <v>P03 software cost</v>
      </c>
      <c r="C69" s="2" t="str">
        <v>EUR</v>
      </c>
      <c r="D69" s="2" t="str">
        <v>SUM</v>
      </c>
      <c r="E69" s="36">
        <f>SUM(H69:BO69)</f>
        <v>27000</v>
      </c>
      <c r="F69" s="6" t="str">
        <v>Senior backend engineer; cost centre ENG at release</v>
      </c>
      <c r="G69" s="2"/>
      <c r="H69" s="35">
        <f>H52*'People_Inputs'!$O$13</f>
        <v>450</v>
      </c>
      <c r="I69" s="35">
        <f>I52*'People_Inputs'!$O$13</f>
        <v>450</v>
      </c>
      <c r="J69" s="35">
        <f>J52*'People_Inputs'!$O$13</f>
        <v>450</v>
      </c>
      <c r="K69" s="35">
        <f>K52*'People_Inputs'!$O$13</f>
        <v>450</v>
      </c>
      <c r="L69" s="35">
        <f>L52*'People_Inputs'!$O$13</f>
        <v>450</v>
      </c>
      <c r="M69" s="35">
        <f>M52*'People_Inputs'!$O$13</f>
        <v>450</v>
      </c>
      <c r="N69" s="35">
        <f>N52*'People_Inputs'!$O$13</f>
        <v>450</v>
      </c>
      <c r="O69" s="35">
        <f>O52*'People_Inputs'!$O$13</f>
        <v>450</v>
      </c>
      <c r="P69" s="35">
        <f>P52*'People_Inputs'!$O$13</f>
        <v>450</v>
      </c>
      <c r="Q69" s="35">
        <f>Q52*'People_Inputs'!$O$13</f>
        <v>450</v>
      </c>
      <c r="R69" s="35">
        <f>R52*'People_Inputs'!$O$13</f>
        <v>450</v>
      </c>
      <c r="S69" s="35">
        <f>S52*'People_Inputs'!$O$13</f>
        <v>450</v>
      </c>
      <c r="T69" s="35">
        <f>T52*'People_Inputs'!$O$13</f>
        <v>450</v>
      </c>
      <c r="U69" s="35">
        <f>U52*'People_Inputs'!$O$13</f>
        <v>450</v>
      </c>
      <c r="V69" s="35">
        <f>V52*'People_Inputs'!$O$13</f>
        <v>450</v>
      </c>
      <c r="W69" s="35">
        <f>W52*'People_Inputs'!$O$13</f>
        <v>450</v>
      </c>
      <c r="X69" s="35">
        <f>X52*'People_Inputs'!$O$13</f>
        <v>450</v>
      </c>
      <c r="Y69" s="35">
        <f>Y52*'People_Inputs'!$O$13</f>
        <v>450</v>
      </c>
      <c r="Z69" s="35">
        <f>Z52*'People_Inputs'!$O$13</f>
        <v>450</v>
      </c>
      <c r="AA69" s="35">
        <f>AA52*'People_Inputs'!$O$13</f>
        <v>450</v>
      </c>
      <c r="AB69" s="35">
        <f>AB52*'People_Inputs'!$O$13</f>
        <v>450</v>
      </c>
      <c r="AC69" s="35">
        <f>AC52*'People_Inputs'!$O$13</f>
        <v>450</v>
      </c>
      <c r="AD69" s="35">
        <f>AD52*'People_Inputs'!$O$13</f>
        <v>450</v>
      </c>
      <c r="AE69" s="35">
        <f>AE52*'People_Inputs'!$O$13</f>
        <v>450</v>
      </c>
      <c r="AF69" s="35">
        <f>AF52*'People_Inputs'!$O$13</f>
        <v>450</v>
      </c>
      <c r="AG69" s="35">
        <f>AG52*'People_Inputs'!$O$13</f>
        <v>450</v>
      </c>
      <c r="AH69" s="35">
        <f>AH52*'People_Inputs'!$O$13</f>
        <v>450</v>
      </c>
      <c r="AI69" s="35">
        <f>AI52*'People_Inputs'!$O$13</f>
        <v>450</v>
      </c>
      <c r="AJ69" s="35">
        <f>AJ52*'People_Inputs'!$O$13</f>
        <v>450</v>
      </c>
      <c r="AK69" s="35">
        <f>AK52*'People_Inputs'!$O$13</f>
        <v>450</v>
      </c>
      <c r="AL69" s="35">
        <f>AL52*'People_Inputs'!$O$13</f>
        <v>450</v>
      </c>
      <c r="AM69" s="35">
        <f>AM52*'People_Inputs'!$O$13</f>
        <v>450</v>
      </c>
      <c r="AN69" s="35">
        <f>AN52*'People_Inputs'!$O$13</f>
        <v>450</v>
      </c>
      <c r="AO69" s="35">
        <f>AO52*'People_Inputs'!$O$13</f>
        <v>450</v>
      </c>
      <c r="AP69" s="35">
        <f>AP52*'People_Inputs'!$O$13</f>
        <v>450</v>
      </c>
      <c r="AQ69" s="35">
        <f>AQ52*'People_Inputs'!$O$13</f>
        <v>450</v>
      </c>
      <c r="AR69" s="35">
        <f>AR52*'People_Inputs'!$O$13</f>
        <v>450</v>
      </c>
      <c r="AS69" s="35">
        <f>AS52*'People_Inputs'!$O$13</f>
        <v>450</v>
      </c>
      <c r="AT69" s="35">
        <f>AT52*'People_Inputs'!$O$13</f>
        <v>450</v>
      </c>
      <c r="AU69" s="35">
        <f>AU52*'People_Inputs'!$O$13</f>
        <v>450</v>
      </c>
      <c r="AV69" s="35">
        <f>AV52*'People_Inputs'!$O$13</f>
        <v>450</v>
      </c>
      <c r="AW69" s="35">
        <f>AW52*'People_Inputs'!$O$13</f>
        <v>450</v>
      </c>
      <c r="AX69" s="35">
        <f>AX52*'People_Inputs'!$O$13</f>
        <v>450</v>
      </c>
      <c r="AY69" s="35">
        <f>AY52*'People_Inputs'!$O$13</f>
        <v>450</v>
      </c>
      <c r="AZ69" s="35">
        <f>AZ52*'People_Inputs'!$O$13</f>
        <v>450</v>
      </c>
      <c r="BA69" s="35">
        <f>BA52*'People_Inputs'!$O$13</f>
        <v>450</v>
      </c>
      <c r="BB69" s="35">
        <f>BB52*'People_Inputs'!$O$13</f>
        <v>450</v>
      </c>
      <c r="BC69" s="35">
        <f>BC52*'People_Inputs'!$O$13</f>
        <v>450</v>
      </c>
      <c r="BD69" s="35">
        <f>BD52*'People_Inputs'!$O$13</f>
        <v>450</v>
      </c>
      <c r="BE69" s="35">
        <f>BE52*'People_Inputs'!$O$13</f>
        <v>450</v>
      </c>
      <c r="BF69" s="35">
        <f>BF52*'People_Inputs'!$O$13</f>
        <v>450</v>
      </c>
      <c r="BG69" s="35">
        <f>BG52*'People_Inputs'!$O$13</f>
        <v>450</v>
      </c>
      <c r="BH69" s="35">
        <f>BH52*'People_Inputs'!$O$13</f>
        <v>450</v>
      </c>
      <c r="BI69" s="35">
        <f>BI52*'People_Inputs'!$O$13</f>
        <v>450</v>
      </c>
      <c r="BJ69" s="35">
        <f>BJ52*'People_Inputs'!$O$13</f>
        <v>450</v>
      </c>
      <c r="BK69" s="35">
        <f>BK52*'People_Inputs'!$O$13</f>
        <v>450</v>
      </c>
      <c r="BL69" s="35">
        <f>BL52*'People_Inputs'!$O$13</f>
        <v>450</v>
      </c>
      <c r="BM69" s="35">
        <f>BM52*'People_Inputs'!$O$13</f>
        <v>450</v>
      </c>
      <c r="BN69" s="35">
        <f>BN52*'People_Inputs'!$O$13</f>
        <v>450</v>
      </c>
      <c r="BO69" s="35">
        <f>BO52*'People_Inputs'!$O$13</f>
        <v>450</v>
      </c>
    </row>
    <row r="70" ht="22" customHeight="1">
      <c r="A70" s="2" t="str">
        <v>P03.EQUIPMENT</v>
      </c>
      <c r="B70" s="6" t="str">
        <v>P03 IT equipment purchase</v>
      </c>
      <c r="C70" s="2" t="str">
        <v>EUR</v>
      </c>
      <c r="D70" s="2" t="str">
        <v>SUM</v>
      </c>
      <c r="E70" s="36">
        <f>SUM(H70:BO70)</f>
        <v>5000</v>
      </c>
      <c r="F70" s="6" t="str">
        <v>Senior backend engineer; cost centre ENG at release</v>
      </c>
      <c r="G70" s="2"/>
      <c r="H70" s="35">
        <f>IF(AND(H51=1,(H$6-'People_Inputs'!$H$13)/'Inputs'!$E$26=ROUNDDOWN((H$6-'People_Inputs'!$H$13)/'Inputs'!$E$26,0)),'People_Inputs'!$P$13,0)</f>
        <v>2500</v>
      </c>
      <c r="I70" s="35">
        <f>IF(AND(I51=1,(I$6-'People_Inputs'!$H$13)/'Inputs'!$E$26=ROUNDDOWN((I$6-'People_Inputs'!$H$13)/'Inputs'!$E$26,0)),'People_Inputs'!$P$13,0)</f>
        <v>0</v>
      </c>
      <c r="J70" s="35">
        <f>IF(AND(J51=1,(J$6-'People_Inputs'!$H$13)/'Inputs'!$E$26=ROUNDDOWN((J$6-'People_Inputs'!$H$13)/'Inputs'!$E$26,0)),'People_Inputs'!$P$13,0)</f>
        <v>0</v>
      </c>
      <c r="K70" s="35">
        <f>IF(AND(K51=1,(K$6-'People_Inputs'!$H$13)/'Inputs'!$E$26=ROUNDDOWN((K$6-'People_Inputs'!$H$13)/'Inputs'!$E$26,0)),'People_Inputs'!$P$13,0)</f>
        <v>0</v>
      </c>
      <c r="L70" s="35">
        <f>IF(AND(L51=1,(L$6-'People_Inputs'!$H$13)/'Inputs'!$E$26=ROUNDDOWN((L$6-'People_Inputs'!$H$13)/'Inputs'!$E$26,0)),'People_Inputs'!$P$13,0)</f>
        <v>0</v>
      </c>
      <c r="M70" s="35">
        <f>IF(AND(M51=1,(M$6-'People_Inputs'!$H$13)/'Inputs'!$E$26=ROUNDDOWN((M$6-'People_Inputs'!$H$13)/'Inputs'!$E$26,0)),'People_Inputs'!$P$13,0)</f>
        <v>0</v>
      </c>
      <c r="N70" s="35">
        <f>IF(AND(N51=1,(N$6-'People_Inputs'!$H$13)/'Inputs'!$E$26=ROUNDDOWN((N$6-'People_Inputs'!$H$13)/'Inputs'!$E$26,0)),'People_Inputs'!$P$13,0)</f>
        <v>0</v>
      </c>
      <c r="O70" s="35">
        <f>IF(AND(O51=1,(O$6-'People_Inputs'!$H$13)/'Inputs'!$E$26=ROUNDDOWN((O$6-'People_Inputs'!$H$13)/'Inputs'!$E$26,0)),'People_Inputs'!$P$13,0)</f>
        <v>0</v>
      </c>
      <c r="P70" s="35">
        <f>IF(AND(P51=1,(P$6-'People_Inputs'!$H$13)/'Inputs'!$E$26=ROUNDDOWN((P$6-'People_Inputs'!$H$13)/'Inputs'!$E$26,0)),'People_Inputs'!$P$13,0)</f>
        <v>0</v>
      </c>
      <c r="Q70" s="35">
        <f>IF(AND(Q51=1,(Q$6-'People_Inputs'!$H$13)/'Inputs'!$E$26=ROUNDDOWN((Q$6-'People_Inputs'!$H$13)/'Inputs'!$E$26,0)),'People_Inputs'!$P$13,0)</f>
        <v>0</v>
      </c>
      <c r="R70" s="35">
        <f>IF(AND(R51=1,(R$6-'People_Inputs'!$H$13)/'Inputs'!$E$26=ROUNDDOWN((R$6-'People_Inputs'!$H$13)/'Inputs'!$E$26,0)),'People_Inputs'!$P$13,0)</f>
        <v>0</v>
      </c>
      <c r="S70" s="35">
        <f>IF(AND(S51=1,(S$6-'People_Inputs'!$H$13)/'Inputs'!$E$26=ROUNDDOWN((S$6-'People_Inputs'!$H$13)/'Inputs'!$E$26,0)),'People_Inputs'!$P$13,0)</f>
        <v>0</v>
      </c>
      <c r="T70" s="35">
        <f>IF(AND(T51=1,(T$6-'People_Inputs'!$H$13)/'Inputs'!$E$26=ROUNDDOWN((T$6-'People_Inputs'!$H$13)/'Inputs'!$E$26,0)),'People_Inputs'!$P$13,0)</f>
        <v>0</v>
      </c>
      <c r="U70" s="35">
        <f>IF(AND(U51=1,(U$6-'People_Inputs'!$H$13)/'Inputs'!$E$26=ROUNDDOWN((U$6-'People_Inputs'!$H$13)/'Inputs'!$E$26,0)),'People_Inputs'!$P$13,0)</f>
        <v>0</v>
      </c>
      <c r="V70" s="35">
        <f>IF(AND(V51=1,(V$6-'People_Inputs'!$H$13)/'Inputs'!$E$26=ROUNDDOWN((V$6-'People_Inputs'!$H$13)/'Inputs'!$E$26,0)),'People_Inputs'!$P$13,0)</f>
        <v>0</v>
      </c>
      <c r="W70" s="35">
        <f>IF(AND(W51=1,(W$6-'People_Inputs'!$H$13)/'Inputs'!$E$26=ROUNDDOWN((W$6-'People_Inputs'!$H$13)/'Inputs'!$E$26,0)),'People_Inputs'!$P$13,0)</f>
        <v>0</v>
      </c>
      <c r="X70" s="35">
        <f>IF(AND(X51=1,(X$6-'People_Inputs'!$H$13)/'Inputs'!$E$26=ROUNDDOWN((X$6-'People_Inputs'!$H$13)/'Inputs'!$E$26,0)),'People_Inputs'!$P$13,0)</f>
        <v>0</v>
      </c>
      <c r="Y70" s="35">
        <f>IF(AND(Y51=1,(Y$6-'People_Inputs'!$H$13)/'Inputs'!$E$26=ROUNDDOWN((Y$6-'People_Inputs'!$H$13)/'Inputs'!$E$26,0)),'People_Inputs'!$P$13,0)</f>
        <v>0</v>
      </c>
      <c r="Z70" s="35">
        <f>IF(AND(Z51=1,(Z$6-'People_Inputs'!$H$13)/'Inputs'!$E$26=ROUNDDOWN((Z$6-'People_Inputs'!$H$13)/'Inputs'!$E$26,0)),'People_Inputs'!$P$13,0)</f>
        <v>0</v>
      </c>
      <c r="AA70" s="35">
        <f>IF(AND(AA51=1,(AA$6-'People_Inputs'!$H$13)/'Inputs'!$E$26=ROUNDDOWN((AA$6-'People_Inputs'!$H$13)/'Inputs'!$E$26,0)),'People_Inputs'!$P$13,0)</f>
        <v>0</v>
      </c>
      <c r="AB70" s="35">
        <f>IF(AND(AB51=1,(AB$6-'People_Inputs'!$H$13)/'Inputs'!$E$26=ROUNDDOWN((AB$6-'People_Inputs'!$H$13)/'Inputs'!$E$26,0)),'People_Inputs'!$P$13,0)</f>
        <v>0</v>
      </c>
      <c r="AC70" s="35">
        <f>IF(AND(AC51=1,(AC$6-'People_Inputs'!$H$13)/'Inputs'!$E$26=ROUNDDOWN((AC$6-'People_Inputs'!$H$13)/'Inputs'!$E$26,0)),'People_Inputs'!$P$13,0)</f>
        <v>0</v>
      </c>
      <c r="AD70" s="35">
        <f>IF(AND(AD51=1,(AD$6-'People_Inputs'!$H$13)/'Inputs'!$E$26=ROUNDDOWN((AD$6-'People_Inputs'!$H$13)/'Inputs'!$E$26,0)),'People_Inputs'!$P$13,0)</f>
        <v>0</v>
      </c>
      <c r="AE70" s="35">
        <f>IF(AND(AE51=1,(AE$6-'People_Inputs'!$H$13)/'Inputs'!$E$26=ROUNDDOWN((AE$6-'People_Inputs'!$H$13)/'Inputs'!$E$26,0)),'People_Inputs'!$P$13,0)</f>
        <v>0</v>
      </c>
      <c r="AF70" s="35">
        <f>IF(AND(AF51=1,(AF$6-'People_Inputs'!$H$13)/'Inputs'!$E$26=ROUNDDOWN((AF$6-'People_Inputs'!$H$13)/'Inputs'!$E$26,0)),'People_Inputs'!$P$13,0)</f>
        <v>0</v>
      </c>
      <c r="AG70" s="35">
        <f>IF(AND(AG51=1,(AG$6-'People_Inputs'!$H$13)/'Inputs'!$E$26=ROUNDDOWN((AG$6-'People_Inputs'!$H$13)/'Inputs'!$E$26,0)),'People_Inputs'!$P$13,0)</f>
        <v>0</v>
      </c>
      <c r="AH70" s="35">
        <f>IF(AND(AH51=1,(AH$6-'People_Inputs'!$H$13)/'Inputs'!$E$26=ROUNDDOWN((AH$6-'People_Inputs'!$H$13)/'Inputs'!$E$26,0)),'People_Inputs'!$P$13,0)</f>
        <v>0</v>
      </c>
      <c r="AI70" s="35">
        <f>IF(AND(AI51=1,(AI$6-'People_Inputs'!$H$13)/'Inputs'!$E$26=ROUNDDOWN((AI$6-'People_Inputs'!$H$13)/'Inputs'!$E$26,0)),'People_Inputs'!$P$13,0)</f>
        <v>0</v>
      </c>
      <c r="AJ70" s="35">
        <f>IF(AND(AJ51=1,(AJ$6-'People_Inputs'!$H$13)/'Inputs'!$E$26=ROUNDDOWN((AJ$6-'People_Inputs'!$H$13)/'Inputs'!$E$26,0)),'People_Inputs'!$P$13,0)</f>
        <v>0</v>
      </c>
      <c r="AK70" s="35">
        <f>IF(AND(AK51=1,(AK$6-'People_Inputs'!$H$13)/'Inputs'!$E$26=ROUNDDOWN((AK$6-'People_Inputs'!$H$13)/'Inputs'!$E$26,0)),'People_Inputs'!$P$13,0)</f>
        <v>0</v>
      </c>
      <c r="AL70" s="35">
        <f>IF(AND(AL51=1,(AL$6-'People_Inputs'!$H$13)/'Inputs'!$E$26=ROUNDDOWN((AL$6-'People_Inputs'!$H$13)/'Inputs'!$E$26,0)),'People_Inputs'!$P$13,0)</f>
        <v>0</v>
      </c>
      <c r="AM70" s="35">
        <f>IF(AND(AM51=1,(AM$6-'People_Inputs'!$H$13)/'Inputs'!$E$26=ROUNDDOWN((AM$6-'People_Inputs'!$H$13)/'Inputs'!$E$26,0)),'People_Inputs'!$P$13,0)</f>
        <v>0</v>
      </c>
      <c r="AN70" s="35">
        <f>IF(AND(AN51=1,(AN$6-'People_Inputs'!$H$13)/'Inputs'!$E$26=ROUNDDOWN((AN$6-'People_Inputs'!$H$13)/'Inputs'!$E$26,0)),'People_Inputs'!$P$13,0)</f>
        <v>0</v>
      </c>
      <c r="AO70" s="35">
        <f>IF(AND(AO51=1,(AO$6-'People_Inputs'!$H$13)/'Inputs'!$E$26=ROUNDDOWN((AO$6-'People_Inputs'!$H$13)/'Inputs'!$E$26,0)),'People_Inputs'!$P$13,0)</f>
        <v>0</v>
      </c>
      <c r="AP70" s="35">
        <f>IF(AND(AP51=1,(AP$6-'People_Inputs'!$H$13)/'Inputs'!$E$26=ROUNDDOWN((AP$6-'People_Inputs'!$H$13)/'Inputs'!$E$26,0)),'People_Inputs'!$P$13,0)</f>
        <v>0</v>
      </c>
      <c r="AQ70" s="35">
        <f>IF(AND(AQ51=1,(AQ$6-'People_Inputs'!$H$13)/'Inputs'!$E$26=ROUNDDOWN((AQ$6-'People_Inputs'!$H$13)/'Inputs'!$E$26,0)),'People_Inputs'!$P$13,0)</f>
        <v>0</v>
      </c>
      <c r="AR70" s="35">
        <f>IF(AND(AR51=1,(AR$6-'People_Inputs'!$H$13)/'Inputs'!$E$26=ROUNDDOWN((AR$6-'People_Inputs'!$H$13)/'Inputs'!$E$26,0)),'People_Inputs'!$P$13,0)</f>
        <v>0</v>
      </c>
      <c r="AS70" s="35">
        <f>IF(AND(AS51=1,(AS$6-'People_Inputs'!$H$13)/'Inputs'!$E$26=ROUNDDOWN((AS$6-'People_Inputs'!$H$13)/'Inputs'!$E$26,0)),'People_Inputs'!$P$13,0)</f>
        <v>0</v>
      </c>
      <c r="AT70" s="35">
        <f>IF(AND(AT51=1,(AT$6-'People_Inputs'!$H$13)/'Inputs'!$E$26=ROUNDDOWN((AT$6-'People_Inputs'!$H$13)/'Inputs'!$E$26,0)),'People_Inputs'!$P$13,0)</f>
        <v>0</v>
      </c>
      <c r="AU70" s="35">
        <f>IF(AND(AU51=1,(AU$6-'People_Inputs'!$H$13)/'Inputs'!$E$26=ROUNDDOWN((AU$6-'People_Inputs'!$H$13)/'Inputs'!$E$26,0)),'People_Inputs'!$P$13,0)</f>
        <v>0</v>
      </c>
      <c r="AV70" s="35">
        <f>IF(AND(AV51=1,(AV$6-'People_Inputs'!$H$13)/'Inputs'!$E$26=ROUNDDOWN((AV$6-'People_Inputs'!$H$13)/'Inputs'!$E$26,0)),'People_Inputs'!$P$13,0)</f>
        <v>0</v>
      </c>
      <c r="AW70" s="35">
        <f>IF(AND(AW51=1,(AW$6-'People_Inputs'!$H$13)/'Inputs'!$E$26=ROUNDDOWN((AW$6-'People_Inputs'!$H$13)/'Inputs'!$E$26,0)),'People_Inputs'!$P$13,0)</f>
        <v>0</v>
      </c>
      <c r="AX70" s="35">
        <f>IF(AND(AX51=1,(AX$6-'People_Inputs'!$H$13)/'Inputs'!$E$26=ROUNDDOWN((AX$6-'People_Inputs'!$H$13)/'Inputs'!$E$26,0)),'People_Inputs'!$P$13,0)</f>
        <v>0</v>
      </c>
      <c r="AY70" s="35">
        <f>IF(AND(AY51=1,(AY$6-'People_Inputs'!$H$13)/'Inputs'!$E$26=ROUNDDOWN((AY$6-'People_Inputs'!$H$13)/'Inputs'!$E$26,0)),'People_Inputs'!$P$13,0)</f>
        <v>0</v>
      </c>
      <c r="AZ70" s="35">
        <f>IF(AND(AZ51=1,(AZ$6-'People_Inputs'!$H$13)/'Inputs'!$E$26=ROUNDDOWN((AZ$6-'People_Inputs'!$H$13)/'Inputs'!$E$26,0)),'People_Inputs'!$P$13,0)</f>
        <v>0</v>
      </c>
      <c r="BA70" s="35">
        <f>IF(AND(BA51=1,(BA$6-'People_Inputs'!$H$13)/'Inputs'!$E$26=ROUNDDOWN((BA$6-'People_Inputs'!$H$13)/'Inputs'!$E$26,0)),'People_Inputs'!$P$13,0)</f>
        <v>0</v>
      </c>
      <c r="BB70" s="35">
        <f>IF(AND(BB51=1,(BB$6-'People_Inputs'!$H$13)/'Inputs'!$E$26=ROUNDDOWN((BB$6-'People_Inputs'!$H$13)/'Inputs'!$E$26,0)),'People_Inputs'!$P$13,0)</f>
        <v>0</v>
      </c>
      <c r="BC70" s="35">
        <f>IF(AND(BC51=1,(BC$6-'People_Inputs'!$H$13)/'Inputs'!$E$26=ROUNDDOWN((BC$6-'People_Inputs'!$H$13)/'Inputs'!$E$26,0)),'People_Inputs'!$P$13,0)</f>
        <v>0</v>
      </c>
      <c r="BD70" s="35">
        <f>IF(AND(BD51=1,(BD$6-'People_Inputs'!$H$13)/'Inputs'!$E$26=ROUNDDOWN((BD$6-'People_Inputs'!$H$13)/'Inputs'!$E$26,0)),'People_Inputs'!$P$13,0)</f>
        <v>2500</v>
      </c>
      <c r="BE70" s="35">
        <f>IF(AND(BE51=1,(BE$6-'People_Inputs'!$H$13)/'Inputs'!$E$26=ROUNDDOWN((BE$6-'People_Inputs'!$H$13)/'Inputs'!$E$26,0)),'People_Inputs'!$P$13,0)</f>
        <v>0</v>
      </c>
      <c r="BF70" s="35">
        <f>IF(AND(BF51=1,(BF$6-'People_Inputs'!$H$13)/'Inputs'!$E$26=ROUNDDOWN((BF$6-'People_Inputs'!$H$13)/'Inputs'!$E$26,0)),'People_Inputs'!$P$13,0)</f>
        <v>0</v>
      </c>
      <c r="BG70" s="35">
        <f>IF(AND(BG51=1,(BG$6-'People_Inputs'!$H$13)/'Inputs'!$E$26=ROUNDDOWN((BG$6-'People_Inputs'!$H$13)/'Inputs'!$E$26,0)),'People_Inputs'!$P$13,0)</f>
        <v>0</v>
      </c>
      <c r="BH70" s="35">
        <f>IF(AND(BH51=1,(BH$6-'People_Inputs'!$H$13)/'Inputs'!$E$26=ROUNDDOWN((BH$6-'People_Inputs'!$H$13)/'Inputs'!$E$26,0)),'People_Inputs'!$P$13,0)</f>
        <v>0</v>
      </c>
      <c r="BI70" s="35">
        <f>IF(AND(BI51=1,(BI$6-'People_Inputs'!$H$13)/'Inputs'!$E$26=ROUNDDOWN((BI$6-'People_Inputs'!$H$13)/'Inputs'!$E$26,0)),'People_Inputs'!$P$13,0)</f>
        <v>0</v>
      </c>
      <c r="BJ70" s="35">
        <f>IF(AND(BJ51=1,(BJ$6-'People_Inputs'!$H$13)/'Inputs'!$E$26=ROUNDDOWN((BJ$6-'People_Inputs'!$H$13)/'Inputs'!$E$26,0)),'People_Inputs'!$P$13,0)</f>
        <v>0</v>
      </c>
      <c r="BK70" s="35">
        <f>IF(AND(BK51=1,(BK$6-'People_Inputs'!$H$13)/'Inputs'!$E$26=ROUNDDOWN((BK$6-'People_Inputs'!$H$13)/'Inputs'!$E$26,0)),'People_Inputs'!$P$13,0)</f>
        <v>0</v>
      </c>
      <c r="BL70" s="35">
        <f>IF(AND(BL51=1,(BL$6-'People_Inputs'!$H$13)/'Inputs'!$E$26=ROUNDDOWN((BL$6-'People_Inputs'!$H$13)/'Inputs'!$E$26,0)),'People_Inputs'!$P$13,0)</f>
        <v>0</v>
      </c>
      <c r="BM70" s="35">
        <f>IF(AND(BM51=1,(BM$6-'People_Inputs'!$H$13)/'Inputs'!$E$26=ROUNDDOWN((BM$6-'People_Inputs'!$H$13)/'Inputs'!$E$26,0)),'People_Inputs'!$P$13,0)</f>
        <v>0</v>
      </c>
      <c r="BN70" s="35">
        <f>IF(AND(BN51=1,(BN$6-'People_Inputs'!$H$13)/'Inputs'!$E$26=ROUNDDOWN((BN$6-'People_Inputs'!$H$13)/'Inputs'!$E$26,0)),'People_Inputs'!$P$13,0)</f>
        <v>0</v>
      </c>
      <c r="BO70" s="35">
        <f>IF(AND(BO51=1,(BO$6-'People_Inputs'!$H$13)/'Inputs'!$E$26=ROUNDDOWN((BO$6-'People_Inputs'!$H$13)/'Inputs'!$E$26,0)),'People_Inputs'!$P$13,0)</f>
        <v>0</v>
      </c>
    </row>
    <row r="71" ht="22" customHeight="1">
      <c r="A71" s="2" t="str">
        <v>P04.ACTIVE</v>
      </c>
      <c r="B71" s="6" t="str">
        <v>P04 active in the month (1 = yes)</v>
      </c>
      <c r="C71" s="2" t="str">
        <v>count</v>
      </c>
      <c r="D71" s="2" t="str">
        <v>END</v>
      </c>
      <c r="E71" s="34">
        <f>BO71</f>
        <v>1</v>
      </c>
      <c r="F71" s="6" t="str">
        <v>Senior backend engineer; cost centre ENG at release</v>
      </c>
      <c r="G71" s="2"/>
      <c r="H71" s="33">
        <f>IF(AND(H$6&gt;='People_Inputs'!$H$14,H$6&lt;='People_Inputs'!$I$14),1,0)</f>
        <v>0</v>
      </c>
      <c r="I71" s="33">
        <f>IF(AND(I$6&gt;='People_Inputs'!$H$14,I$6&lt;='People_Inputs'!$I$14),1,0)</f>
        <v>1</v>
      </c>
      <c r="J71" s="33">
        <f>IF(AND(J$6&gt;='People_Inputs'!$H$14,J$6&lt;='People_Inputs'!$I$14),1,0)</f>
        <v>1</v>
      </c>
      <c r="K71" s="33">
        <f>IF(AND(K$6&gt;='People_Inputs'!$H$14,K$6&lt;='People_Inputs'!$I$14),1,0)</f>
        <v>1</v>
      </c>
      <c r="L71" s="33">
        <f>IF(AND(L$6&gt;='People_Inputs'!$H$14,L$6&lt;='People_Inputs'!$I$14),1,0)</f>
        <v>1</v>
      </c>
      <c r="M71" s="33">
        <f>IF(AND(M$6&gt;='People_Inputs'!$H$14,M$6&lt;='People_Inputs'!$I$14),1,0)</f>
        <v>1</v>
      </c>
      <c r="N71" s="33">
        <f>IF(AND(N$6&gt;='People_Inputs'!$H$14,N$6&lt;='People_Inputs'!$I$14),1,0)</f>
        <v>1</v>
      </c>
      <c r="O71" s="33">
        <f>IF(AND(O$6&gt;='People_Inputs'!$H$14,O$6&lt;='People_Inputs'!$I$14),1,0)</f>
        <v>1</v>
      </c>
      <c r="P71" s="33">
        <f>IF(AND(P$6&gt;='People_Inputs'!$H$14,P$6&lt;='People_Inputs'!$I$14),1,0)</f>
        <v>1</v>
      </c>
      <c r="Q71" s="33">
        <f>IF(AND(Q$6&gt;='People_Inputs'!$H$14,Q$6&lt;='People_Inputs'!$I$14),1,0)</f>
        <v>1</v>
      </c>
      <c r="R71" s="33">
        <f>IF(AND(R$6&gt;='People_Inputs'!$H$14,R$6&lt;='People_Inputs'!$I$14),1,0)</f>
        <v>1</v>
      </c>
      <c r="S71" s="33">
        <f>IF(AND(S$6&gt;='People_Inputs'!$H$14,S$6&lt;='People_Inputs'!$I$14),1,0)</f>
        <v>1</v>
      </c>
      <c r="T71" s="33">
        <f>IF(AND(T$6&gt;='People_Inputs'!$H$14,T$6&lt;='People_Inputs'!$I$14),1,0)</f>
        <v>1</v>
      </c>
      <c r="U71" s="33">
        <f>IF(AND(U$6&gt;='People_Inputs'!$H$14,U$6&lt;='People_Inputs'!$I$14),1,0)</f>
        <v>1</v>
      </c>
      <c r="V71" s="33">
        <f>IF(AND(V$6&gt;='People_Inputs'!$H$14,V$6&lt;='People_Inputs'!$I$14),1,0)</f>
        <v>1</v>
      </c>
      <c r="W71" s="33">
        <f>IF(AND(W$6&gt;='People_Inputs'!$H$14,W$6&lt;='People_Inputs'!$I$14),1,0)</f>
        <v>1</v>
      </c>
      <c r="X71" s="33">
        <f>IF(AND(X$6&gt;='People_Inputs'!$H$14,X$6&lt;='People_Inputs'!$I$14),1,0)</f>
        <v>1</v>
      </c>
      <c r="Y71" s="33">
        <f>IF(AND(Y$6&gt;='People_Inputs'!$H$14,Y$6&lt;='People_Inputs'!$I$14),1,0)</f>
        <v>1</v>
      </c>
      <c r="Z71" s="33">
        <f>IF(AND(Z$6&gt;='People_Inputs'!$H$14,Z$6&lt;='People_Inputs'!$I$14),1,0)</f>
        <v>1</v>
      </c>
      <c r="AA71" s="33">
        <f>IF(AND(AA$6&gt;='People_Inputs'!$H$14,AA$6&lt;='People_Inputs'!$I$14),1,0)</f>
        <v>1</v>
      </c>
      <c r="AB71" s="33">
        <f>IF(AND(AB$6&gt;='People_Inputs'!$H$14,AB$6&lt;='People_Inputs'!$I$14),1,0)</f>
        <v>1</v>
      </c>
      <c r="AC71" s="33">
        <f>IF(AND(AC$6&gt;='People_Inputs'!$H$14,AC$6&lt;='People_Inputs'!$I$14),1,0)</f>
        <v>1</v>
      </c>
      <c r="AD71" s="33">
        <f>IF(AND(AD$6&gt;='People_Inputs'!$H$14,AD$6&lt;='People_Inputs'!$I$14),1,0)</f>
        <v>1</v>
      </c>
      <c r="AE71" s="33">
        <f>IF(AND(AE$6&gt;='People_Inputs'!$H$14,AE$6&lt;='People_Inputs'!$I$14),1,0)</f>
        <v>1</v>
      </c>
      <c r="AF71" s="33">
        <f>IF(AND(AF$6&gt;='People_Inputs'!$H$14,AF$6&lt;='People_Inputs'!$I$14),1,0)</f>
        <v>1</v>
      </c>
      <c r="AG71" s="33">
        <f>IF(AND(AG$6&gt;='People_Inputs'!$H$14,AG$6&lt;='People_Inputs'!$I$14),1,0)</f>
        <v>1</v>
      </c>
      <c r="AH71" s="33">
        <f>IF(AND(AH$6&gt;='People_Inputs'!$H$14,AH$6&lt;='People_Inputs'!$I$14),1,0)</f>
        <v>1</v>
      </c>
      <c r="AI71" s="33">
        <f>IF(AND(AI$6&gt;='People_Inputs'!$H$14,AI$6&lt;='People_Inputs'!$I$14),1,0)</f>
        <v>1</v>
      </c>
      <c r="AJ71" s="33">
        <f>IF(AND(AJ$6&gt;='People_Inputs'!$H$14,AJ$6&lt;='People_Inputs'!$I$14),1,0)</f>
        <v>1</v>
      </c>
      <c r="AK71" s="33">
        <f>IF(AND(AK$6&gt;='People_Inputs'!$H$14,AK$6&lt;='People_Inputs'!$I$14),1,0)</f>
        <v>1</v>
      </c>
      <c r="AL71" s="33">
        <f>IF(AND(AL$6&gt;='People_Inputs'!$H$14,AL$6&lt;='People_Inputs'!$I$14),1,0)</f>
        <v>1</v>
      </c>
      <c r="AM71" s="33">
        <f>IF(AND(AM$6&gt;='People_Inputs'!$H$14,AM$6&lt;='People_Inputs'!$I$14),1,0)</f>
        <v>1</v>
      </c>
      <c r="AN71" s="33">
        <f>IF(AND(AN$6&gt;='People_Inputs'!$H$14,AN$6&lt;='People_Inputs'!$I$14),1,0)</f>
        <v>1</v>
      </c>
      <c r="AO71" s="33">
        <f>IF(AND(AO$6&gt;='People_Inputs'!$H$14,AO$6&lt;='People_Inputs'!$I$14),1,0)</f>
        <v>1</v>
      </c>
      <c r="AP71" s="33">
        <f>IF(AND(AP$6&gt;='People_Inputs'!$H$14,AP$6&lt;='People_Inputs'!$I$14),1,0)</f>
        <v>1</v>
      </c>
      <c r="AQ71" s="33">
        <f>IF(AND(AQ$6&gt;='People_Inputs'!$H$14,AQ$6&lt;='People_Inputs'!$I$14),1,0)</f>
        <v>1</v>
      </c>
      <c r="AR71" s="33">
        <f>IF(AND(AR$6&gt;='People_Inputs'!$H$14,AR$6&lt;='People_Inputs'!$I$14),1,0)</f>
        <v>1</v>
      </c>
      <c r="AS71" s="33">
        <f>IF(AND(AS$6&gt;='People_Inputs'!$H$14,AS$6&lt;='People_Inputs'!$I$14),1,0)</f>
        <v>1</v>
      </c>
      <c r="AT71" s="33">
        <f>IF(AND(AT$6&gt;='People_Inputs'!$H$14,AT$6&lt;='People_Inputs'!$I$14),1,0)</f>
        <v>1</v>
      </c>
      <c r="AU71" s="33">
        <f>IF(AND(AU$6&gt;='People_Inputs'!$H$14,AU$6&lt;='People_Inputs'!$I$14),1,0)</f>
        <v>1</v>
      </c>
      <c r="AV71" s="33">
        <f>IF(AND(AV$6&gt;='People_Inputs'!$H$14,AV$6&lt;='People_Inputs'!$I$14),1,0)</f>
        <v>1</v>
      </c>
      <c r="AW71" s="33">
        <f>IF(AND(AW$6&gt;='People_Inputs'!$H$14,AW$6&lt;='People_Inputs'!$I$14),1,0)</f>
        <v>1</v>
      </c>
      <c r="AX71" s="33">
        <f>IF(AND(AX$6&gt;='People_Inputs'!$H$14,AX$6&lt;='People_Inputs'!$I$14),1,0)</f>
        <v>1</v>
      </c>
      <c r="AY71" s="33">
        <f>IF(AND(AY$6&gt;='People_Inputs'!$H$14,AY$6&lt;='People_Inputs'!$I$14),1,0)</f>
        <v>1</v>
      </c>
      <c r="AZ71" s="33">
        <f>IF(AND(AZ$6&gt;='People_Inputs'!$H$14,AZ$6&lt;='People_Inputs'!$I$14),1,0)</f>
        <v>1</v>
      </c>
      <c r="BA71" s="33">
        <f>IF(AND(BA$6&gt;='People_Inputs'!$H$14,BA$6&lt;='People_Inputs'!$I$14),1,0)</f>
        <v>1</v>
      </c>
      <c r="BB71" s="33">
        <f>IF(AND(BB$6&gt;='People_Inputs'!$H$14,BB$6&lt;='People_Inputs'!$I$14),1,0)</f>
        <v>1</v>
      </c>
      <c r="BC71" s="33">
        <f>IF(AND(BC$6&gt;='People_Inputs'!$H$14,BC$6&lt;='People_Inputs'!$I$14),1,0)</f>
        <v>1</v>
      </c>
      <c r="BD71" s="33">
        <f>IF(AND(BD$6&gt;='People_Inputs'!$H$14,BD$6&lt;='People_Inputs'!$I$14),1,0)</f>
        <v>1</v>
      </c>
      <c r="BE71" s="33">
        <f>IF(AND(BE$6&gt;='People_Inputs'!$H$14,BE$6&lt;='People_Inputs'!$I$14),1,0)</f>
        <v>1</v>
      </c>
      <c r="BF71" s="33">
        <f>IF(AND(BF$6&gt;='People_Inputs'!$H$14,BF$6&lt;='People_Inputs'!$I$14),1,0)</f>
        <v>1</v>
      </c>
      <c r="BG71" s="33">
        <f>IF(AND(BG$6&gt;='People_Inputs'!$H$14,BG$6&lt;='People_Inputs'!$I$14),1,0)</f>
        <v>1</v>
      </c>
      <c r="BH71" s="33">
        <f>IF(AND(BH$6&gt;='People_Inputs'!$H$14,BH$6&lt;='People_Inputs'!$I$14),1,0)</f>
        <v>1</v>
      </c>
      <c r="BI71" s="33">
        <f>IF(AND(BI$6&gt;='People_Inputs'!$H$14,BI$6&lt;='People_Inputs'!$I$14),1,0)</f>
        <v>1</v>
      </c>
      <c r="BJ71" s="33">
        <f>IF(AND(BJ$6&gt;='People_Inputs'!$H$14,BJ$6&lt;='People_Inputs'!$I$14),1,0)</f>
        <v>1</v>
      </c>
      <c r="BK71" s="33">
        <f>IF(AND(BK$6&gt;='People_Inputs'!$H$14,BK$6&lt;='People_Inputs'!$I$14),1,0)</f>
        <v>1</v>
      </c>
      <c r="BL71" s="33">
        <f>IF(AND(BL$6&gt;='People_Inputs'!$H$14,BL$6&lt;='People_Inputs'!$I$14),1,0)</f>
        <v>1</v>
      </c>
      <c r="BM71" s="33">
        <f>IF(AND(BM$6&gt;='People_Inputs'!$H$14,BM$6&lt;='People_Inputs'!$I$14),1,0)</f>
        <v>1</v>
      </c>
      <c r="BN71" s="33">
        <f>IF(AND(BN$6&gt;='People_Inputs'!$H$14,BN$6&lt;='People_Inputs'!$I$14),1,0)</f>
        <v>1</v>
      </c>
      <c r="BO71" s="33">
        <f>IF(AND(BO$6&gt;='People_Inputs'!$H$14,BO$6&lt;='People_Inputs'!$I$14),1,0)</f>
        <v>1</v>
      </c>
    </row>
    <row r="72" ht="22" customHeight="1">
      <c r="A72" s="2" t="str">
        <v>P04.FTE</v>
      </c>
      <c r="B72" s="6" t="str">
        <v>P04 FTE</v>
      </c>
      <c r="C72" s="2" t="str">
        <v>FTE</v>
      </c>
      <c r="D72" s="2" t="str">
        <v>END</v>
      </c>
      <c r="E72" s="34">
        <f>BO72</f>
        <v>1</v>
      </c>
      <c r="F72" s="6" t="str">
        <v>Senior backend engineer; cost centre ENG at release</v>
      </c>
      <c r="G72" s="2"/>
      <c r="H72" s="33">
        <f>H71*'People_Inputs'!$J$14</f>
        <v>0</v>
      </c>
      <c r="I72" s="33">
        <f>I71*'People_Inputs'!$J$14</f>
        <v>1</v>
      </c>
      <c r="J72" s="33">
        <f>J71*'People_Inputs'!$J$14</f>
        <v>1</v>
      </c>
      <c r="K72" s="33">
        <f>K71*'People_Inputs'!$J$14</f>
        <v>1</v>
      </c>
      <c r="L72" s="33">
        <f>L71*'People_Inputs'!$J$14</f>
        <v>1</v>
      </c>
      <c r="M72" s="33">
        <f>M71*'People_Inputs'!$J$14</f>
        <v>1</v>
      </c>
      <c r="N72" s="33">
        <f>N71*'People_Inputs'!$J$14</f>
        <v>1</v>
      </c>
      <c r="O72" s="33">
        <f>O71*'People_Inputs'!$J$14</f>
        <v>1</v>
      </c>
      <c r="P72" s="33">
        <f>P71*'People_Inputs'!$J$14</f>
        <v>1</v>
      </c>
      <c r="Q72" s="33">
        <f>Q71*'People_Inputs'!$J$14</f>
        <v>1</v>
      </c>
      <c r="R72" s="33">
        <f>R71*'People_Inputs'!$J$14</f>
        <v>1</v>
      </c>
      <c r="S72" s="33">
        <f>S71*'People_Inputs'!$J$14</f>
        <v>1</v>
      </c>
      <c r="T72" s="33">
        <f>T71*'People_Inputs'!$J$14</f>
        <v>1</v>
      </c>
      <c r="U72" s="33">
        <f>U71*'People_Inputs'!$J$14</f>
        <v>1</v>
      </c>
      <c r="V72" s="33">
        <f>V71*'People_Inputs'!$J$14</f>
        <v>1</v>
      </c>
      <c r="W72" s="33">
        <f>W71*'People_Inputs'!$J$14</f>
        <v>1</v>
      </c>
      <c r="X72" s="33">
        <f>X71*'People_Inputs'!$J$14</f>
        <v>1</v>
      </c>
      <c r="Y72" s="33">
        <f>Y71*'People_Inputs'!$J$14</f>
        <v>1</v>
      </c>
      <c r="Z72" s="33">
        <f>Z71*'People_Inputs'!$J$14</f>
        <v>1</v>
      </c>
      <c r="AA72" s="33">
        <f>AA71*'People_Inputs'!$J$14</f>
        <v>1</v>
      </c>
      <c r="AB72" s="33">
        <f>AB71*'People_Inputs'!$J$14</f>
        <v>1</v>
      </c>
      <c r="AC72" s="33">
        <f>AC71*'People_Inputs'!$J$14</f>
        <v>1</v>
      </c>
      <c r="AD72" s="33">
        <f>AD71*'People_Inputs'!$J$14</f>
        <v>1</v>
      </c>
      <c r="AE72" s="33">
        <f>AE71*'People_Inputs'!$J$14</f>
        <v>1</v>
      </c>
      <c r="AF72" s="33">
        <f>AF71*'People_Inputs'!$J$14</f>
        <v>1</v>
      </c>
      <c r="AG72" s="33">
        <f>AG71*'People_Inputs'!$J$14</f>
        <v>1</v>
      </c>
      <c r="AH72" s="33">
        <f>AH71*'People_Inputs'!$J$14</f>
        <v>1</v>
      </c>
      <c r="AI72" s="33">
        <f>AI71*'People_Inputs'!$J$14</f>
        <v>1</v>
      </c>
      <c r="AJ72" s="33">
        <f>AJ71*'People_Inputs'!$J$14</f>
        <v>1</v>
      </c>
      <c r="AK72" s="33">
        <f>AK71*'People_Inputs'!$J$14</f>
        <v>1</v>
      </c>
      <c r="AL72" s="33">
        <f>AL71*'People_Inputs'!$J$14</f>
        <v>1</v>
      </c>
      <c r="AM72" s="33">
        <f>AM71*'People_Inputs'!$J$14</f>
        <v>1</v>
      </c>
      <c r="AN72" s="33">
        <f>AN71*'People_Inputs'!$J$14</f>
        <v>1</v>
      </c>
      <c r="AO72" s="33">
        <f>AO71*'People_Inputs'!$J$14</f>
        <v>1</v>
      </c>
      <c r="AP72" s="33">
        <f>AP71*'People_Inputs'!$J$14</f>
        <v>1</v>
      </c>
      <c r="AQ72" s="33">
        <f>AQ71*'People_Inputs'!$J$14</f>
        <v>1</v>
      </c>
      <c r="AR72" s="33">
        <f>AR71*'People_Inputs'!$J$14</f>
        <v>1</v>
      </c>
      <c r="AS72" s="33">
        <f>AS71*'People_Inputs'!$J$14</f>
        <v>1</v>
      </c>
      <c r="AT72" s="33">
        <f>AT71*'People_Inputs'!$J$14</f>
        <v>1</v>
      </c>
      <c r="AU72" s="33">
        <f>AU71*'People_Inputs'!$J$14</f>
        <v>1</v>
      </c>
      <c r="AV72" s="33">
        <f>AV71*'People_Inputs'!$J$14</f>
        <v>1</v>
      </c>
      <c r="AW72" s="33">
        <f>AW71*'People_Inputs'!$J$14</f>
        <v>1</v>
      </c>
      <c r="AX72" s="33">
        <f>AX71*'People_Inputs'!$J$14</f>
        <v>1</v>
      </c>
      <c r="AY72" s="33">
        <f>AY71*'People_Inputs'!$J$14</f>
        <v>1</v>
      </c>
      <c r="AZ72" s="33">
        <f>AZ71*'People_Inputs'!$J$14</f>
        <v>1</v>
      </c>
      <c r="BA72" s="33">
        <f>BA71*'People_Inputs'!$J$14</f>
        <v>1</v>
      </c>
      <c r="BB72" s="33">
        <f>BB71*'People_Inputs'!$J$14</f>
        <v>1</v>
      </c>
      <c r="BC72" s="33">
        <f>BC71*'People_Inputs'!$J$14</f>
        <v>1</v>
      </c>
      <c r="BD72" s="33">
        <f>BD71*'People_Inputs'!$J$14</f>
        <v>1</v>
      </c>
      <c r="BE72" s="33">
        <f>BE71*'People_Inputs'!$J$14</f>
        <v>1</v>
      </c>
      <c r="BF72" s="33">
        <f>BF71*'People_Inputs'!$J$14</f>
        <v>1</v>
      </c>
      <c r="BG72" s="33">
        <f>BG71*'People_Inputs'!$J$14</f>
        <v>1</v>
      </c>
      <c r="BH72" s="33">
        <f>BH71*'People_Inputs'!$J$14</f>
        <v>1</v>
      </c>
      <c r="BI72" s="33">
        <f>BI71*'People_Inputs'!$J$14</f>
        <v>1</v>
      </c>
      <c r="BJ72" s="33">
        <f>BJ71*'People_Inputs'!$J$14</f>
        <v>1</v>
      </c>
      <c r="BK72" s="33">
        <f>BK71*'People_Inputs'!$J$14</f>
        <v>1</v>
      </c>
      <c r="BL72" s="33">
        <f>BL71*'People_Inputs'!$J$14</f>
        <v>1</v>
      </c>
      <c r="BM72" s="33">
        <f>BM71*'People_Inputs'!$J$14</f>
        <v>1</v>
      </c>
      <c r="BN72" s="33">
        <f>BN71*'People_Inputs'!$J$14</f>
        <v>1</v>
      </c>
      <c r="BO72" s="33">
        <f>BO71*'People_Inputs'!$J$14</f>
        <v>1</v>
      </c>
    </row>
    <row r="73" ht="28" customHeight="1">
      <c r="A73" s="2" t="str">
        <v>P04.EMPLOYEE</v>
      </c>
      <c r="B73" s="6" t="str">
        <v>P04 employee with social insurance (1 = yes)</v>
      </c>
      <c r="C73" s="2" t="str">
        <v>count</v>
      </c>
      <c r="D73" s="2" t="str">
        <v>END</v>
      </c>
      <c r="E73" s="34">
        <f>BO73</f>
        <v>1</v>
      </c>
      <c r="F73" s="6" t="str">
        <v>Senior backend engineer; cost centre ENG at release</v>
      </c>
      <c r="G73" s="2"/>
      <c r="H73" s="33">
        <f>H71*'People_Inputs'!$N$14</f>
        <v>0</v>
      </c>
      <c r="I73" s="33">
        <f>I71*'People_Inputs'!$N$14</f>
        <v>1</v>
      </c>
      <c r="J73" s="33">
        <f>J71*'People_Inputs'!$N$14</f>
        <v>1</v>
      </c>
      <c r="K73" s="33">
        <f>K71*'People_Inputs'!$N$14</f>
        <v>1</v>
      </c>
      <c r="L73" s="33">
        <f>L71*'People_Inputs'!$N$14</f>
        <v>1</v>
      </c>
      <c r="M73" s="33">
        <f>M71*'People_Inputs'!$N$14</f>
        <v>1</v>
      </c>
      <c r="N73" s="33">
        <f>N71*'People_Inputs'!$N$14</f>
        <v>1</v>
      </c>
      <c r="O73" s="33">
        <f>O71*'People_Inputs'!$N$14</f>
        <v>1</v>
      </c>
      <c r="P73" s="33">
        <f>P71*'People_Inputs'!$N$14</f>
        <v>1</v>
      </c>
      <c r="Q73" s="33">
        <f>Q71*'People_Inputs'!$N$14</f>
        <v>1</v>
      </c>
      <c r="R73" s="33">
        <f>R71*'People_Inputs'!$N$14</f>
        <v>1</v>
      </c>
      <c r="S73" s="33">
        <f>S71*'People_Inputs'!$N$14</f>
        <v>1</v>
      </c>
      <c r="T73" s="33">
        <f>T71*'People_Inputs'!$N$14</f>
        <v>1</v>
      </c>
      <c r="U73" s="33">
        <f>U71*'People_Inputs'!$N$14</f>
        <v>1</v>
      </c>
      <c r="V73" s="33">
        <f>V71*'People_Inputs'!$N$14</f>
        <v>1</v>
      </c>
      <c r="W73" s="33">
        <f>W71*'People_Inputs'!$N$14</f>
        <v>1</v>
      </c>
      <c r="X73" s="33">
        <f>X71*'People_Inputs'!$N$14</f>
        <v>1</v>
      </c>
      <c r="Y73" s="33">
        <f>Y71*'People_Inputs'!$N$14</f>
        <v>1</v>
      </c>
      <c r="Z73" s="33">
        <f>Z71*'People_Inputs'!$N$14</f>
        <v>1</v>
      </c>
      <c r="AA73" s="33">
        <f>AA71*'People_Inputs'!$N$14</f>
        <v>1</v>
      </c>
      <c r="AB73" s="33">
        <f>AB71*'People_Inputs'!$N$14</f>
        <v>1</v>
      </c>
      <c r="AC73" s="33">
        <f>AC71*'People_Inputs'!$N$14</f>
        <v>1</v>
      </c>
      <c r="AD73" s="33">
        <f>AD71*'People_Inputs'!$N$14</f>
        <v>1</v>
      </c>
      <c r="AE73" s="33">
        <f>AE71*'People_Inputs'!$N$14</f>
        <v>1</v>
      </c>
      <c r="AF73" s="33">
        <f>AF71*'People_Inputs'!$N$14</f>
        <v>1</v>
      </c>
      <c r="AG73" s="33">
        <f>AG71*'People_Inputs'!$N$14</f>
        <v>1</v>
      </c>
      <c r="AH73" s="33">
        <f>AH71*'People_Inputs'!$N$14</f>
        <v>1</v>
      </c>
      <c r="AI73" s="33">
        <f>AI71*'People_Inputs'!$N$14</f>
        <v>1</v>
      </c>
      <c r="AJ73" s="33">
        <f>AJ71*'People_Inputs'!$N$14</f>
        <v>1</v>
      </c>
      <c r="AK73" s="33">
        <f>AK71*'People_Inputs'!$N$14</f>
        <v>1</v>
      </c>
      <c r="AL73" s="33">
        <f>AL71*'People_Inputs'!$N$14</f>
        <v>1</v>
      </c>
      <c r="AM73" s="33">
        <f>AM71*'People_Inputs'!$N$14</f>
        <v>1</v>
      </c>
      <c r="AN73" s="33">
        <f>AN71*'People_Inputs'!$N$14</f>
        <v>1</v>
      </c>
      <c r="AO73" s="33">
        <f>AO71*'People_Inputs'!$N$14</f>
        <v>1</v>
      </c>
      <c r="AP73" s="33">
        <f>AP71*'People_Inputs'!$N$14</f>
        <v>1</v>
      </c>
      <c r="AQ73" s="33">
        <f>AQ71*'People_Inputs'!$N$14</f>
        <v>1</v>
      </c>
      <c r="AR73" s="33">
        <f>AR71*'People_Inputs'!$N$14</f>
        <v>1</v>
      </c>
      <c r="AS73" s="33">
        <f>AS71*'People_Inputs'!$N$14</f>
        <v>1</v>
      </c>
      <c r="AT73" s="33">
        <f>AT71*'People_Inputs'!$N$14</f>
        <v>1</v>
      </c>
      <c r="AU73" s="33">
        <f>AU71*'People_Inputs'!$N$14</f>
        <v>1</v>
      </c>
      <c r="AV73" s="33">
        <f>AV71*'People_Inputs'!$N$14</f>
        <v>1</v>
      </c>
      <c r="AW73" s="33">
        <f>AW71*'People_Inputs'!$N$14</f>
        <v>1</v>
      </c>
      <c r="AX73" s="33">
        <f>AX71*'People_Inputs'!$N$14</f>
        <v>1</v>
      </c>
      <c r="AY73" s="33">
        <f>AY71*'People_Inputs'!$N$14</f>
        <v>1</v>
      </c>
      <c r="AZ73" s="33">
        <f>AZ71*'People_Inputs'!$N$14</f>
        <v>1</v>
      </c>
      <c r="BA73" s="33">
        <f>BA71*'People_Inputs'!$N$14</f>
        <v>1</v>
      </c>
      <c r="BB73" s="33">
        <f>BB71*'People_Inputs'!$N$14</f>
        <v>1</v>
      </c>
      <c r="BC73" s="33">
        <f>BC71*'People_Inputs'!$N$14</f>
        <v>1</v>
      </c>
      <c r="BD73" s="33">
        <f>BD71*'People_Inputs'!$N$14</f>
        <v>1</v>
      </c>
      <c r="BE73" s="33">
        <f>BE71*'People_Inputs'!$N$14</f>
        <v>1</v>
      </c>
      <c r="BF73" s="33">
        <f>BF71*'People_Inputs'!$N$14</f>
        <v>1</v>
      </c>
      <c r="BG73" s="33">
        <f>BG71*'People_Inputs'!$N$14</f>
        <v>1</v>
      </c>
      <c r="BH73" s="33">
        <f>BH71*'People_Inputs'!$N$14</f>
        <v>1</v>
      </c>
      <c r="BI73" s="33">
        <f>BI71*'People_Inputs'!$N$14</f>
        <v>1</v>
      </c>
      <c r="BJ73" s="33">
        <f>BJ71*'People_Inputs'!$N$14</f>
        <v>1</v>
      </c>
      <c r="BK73" s="33">
        <f>BK71*'People_Inputs'!$N$14</f>
        <v>1</v>
      </c>
      <c r="BL73" s="33">
        <f>BL71*'People_Inputs'!$N$14</f>
        <v>1</v>
      </c>
      <c r="BM73" s="33">
        <f>BM71*'People_Inputs'!$N$14</f>
        <v>1</v>
      </c>
      <c r="BN73" s="33">
        <f>BN71*'People_Inputs'!$N$14</f>
        <v>1</v>
      </c>
      <c r="BO73" s="33">
        <f>BO71*'People_Inputs'!$N$14</f>
        <v>1</v>
      </c>
    </row>
    <row r="74" ht="22" customHeight="1">
      <c r="A74" s="2" t="str">
        <v>P04.ANNUAL</v>
      </c>
      <c r="B74" s="6" t="str">
        <v>P04 annual salary at 1.0 FTE, indexed</v>
      </c>
      <c r="C74" s="2" t="str">
        <v>EUR</v>
      </c>
      <c r="D74" s="2" t="str">
        <v>END</v>
      </c>
      <c r="E74" s="36">
        <f>BO74</f>
        <v>106891.7675082187</v>
      </c>
      <c r="F74" s="6" t="str">
        <v>Senior backend engineer; cost centre ENG at release</v>
      </c>
      <c r="G74" s="2"/>
      <c r="H74" s="35">
        <f>'People_Inputs'!$K$14*(1+'People_Inputs'!$L$14)^(H$8-'Inputs'!$E$29)</f>
        <v>93150.0</v>
      </c>
      <c r="I74" s="35">
        <f>'People_Inputs'!$K$14*(1+'People_Inputs'!$L$14)^(I$8-'Inputs'!$E$29)</f>
        <v>93150.0</v>
      </c>
      <c r="J74" s="35">
        <f>'People_Inputs'!$K$14*(1+'People_Inputs'!$L$14)^(J$8-'Inputs'!$E$29)</f>
        <v>93150.0</v>
      </c>
      <c r="K74" s="35">
        <f>'People_Inputs'!$K$14*(1+'People_Inputs'!$L$14)^(K$8-'Inputs'!$E$29)</f>
        <v>93150.0</v>
      </c>
      <c r="L74" s="35">
        <f>'People_Inputs'!$K$14*(1+'People_Inputs'!$L$14)^(L$8-'Inputs'!$E$29)</f>
        <v>93150.0</v>
      </c>
      <c r="M74" s="35">
        <f>'People_Inputs'!$K$14*(1+'People_Inputs'!$L$14)^(M$8-'Inputs'!$E$29)</f>
        <v>93150.0</v>
      </c>
      <c r="N74" s="35">
        <f>'People_Inputs'!$K$14*(1+'People_Inputs'!$L$14)^(N$8-'Inputs'!$E$29)</f>
        <v>93150.0</v>
      </c>
      <c r="O74" s="35">
        <f>'People_Inputs'!$K$14*(1+'People_Inputs'!$L$14)^(O$8-'Inputs'!$E$29)</f>
        <v>93150.0</v>
      </c>
      <c r="P74" s="35">
        <f>'People_Inputs'!$K$14*(1+'People_Inputs'!$L$14)^(P$8-'Inputs'!$E$29)</f>
        <v>93150.0</v>
      </c>
      <c r="Q74" s="35">
        <f>'People_Inputs'!$K$14*(1+'People_Inputs'!$L$14)^(Q$8-'Inputs'!$E$29)</f>
        <v>93150.0</v>
      </c>
      <c r="R74" s="35">
        <f>'People_Inputs'!$K$14*(1+'People_Inputs'!$L$14)^(R$8-'Inputs'!$E$29)</f>
        <v>93150.0</v>
      </c>
      <c r="S74" s="35">
        <f>'People_Inputs'!$K$14*(1+'People_Inputs'!$L$14)^(S$8-'Inputs'!$E$29)</f>
        <v>93150.0</v>
      </c>
      <c r="T74" s="35">
        <f>'People_Inputs'!$K$14*(1+'People_Inputs'!$L$14)^(T$8-'Inputs'!$E$29)</f>
        <v>96410.24999999999</v>
      </c>
      <c r="U74" s="35">
        <f>'People_Inputs'!$K$14*(1+'People_Inputs'!$L$14)^(U$8-'Inputs'!$E$29)</f>
        <v>96410.24999999999</v>
      </c>
      <c r="V74" s="35">
        <f>'People_Inputs'!$K$14*(1+'People_Inputs'!$L$14)^(V$8-'Inputs'!$E$29)</f>
        <v>96410.24999999999</v>
      </c>
      <c r="W74" s="35">
        <f>'People_Inputs'!$K$14*(1+'People_Inputs'!$L$14)^(W$8-'Inputs'!$E$29)</f>
        <v>96410.24999999999</v>
      </c>
      <c r="X74" s="35">
        <f>'People_Inputs'!$K$14*(1+'People_Inputs'!$L$14)^(X$8-'Inputs'!$E$29)</f>
        <v>96410.24999999999</v>
      </c>
      <c r="Y74" s="35">
        <f>'People_Inputs'!$K$14*(1+'People_Inputs'!$L$14)^(Y$8-'Inputs'!$E$29)</f>
        <v>96410.24999999999</v>
      </c>
      <c r="Z74" s="35">
        <f>'People_Inputs'!$K$14*(1+'People_Inputs'!$L$14)^(Z$8-'Inputs'!$E$29)</f>
        <v>96410.24999999999</v>
      </c>
      <c r="AA74" s="35">
        <f>'People_Inputs'!$K$14*(1+'People_Inputs'!$L$14)^(AA$8-'Inputs'!$E$29)</f>
        <v>96410.24999999999</v>
      </c>
      <c r="AB74" s="35">
        <f>'People_Inputs'!$K$14*(1+'People_Inputs'!$L$14)^(AB$8-'Inputs'!$E$29)</f>
        <v>96410.24999999999</v>
      </c>
      <c r="AC74" s="35">
        <f>'People_Inputs'!$K$14*(1+'People_Inputs'!$L$14)^(AC$8-'Inputs'!$E$29)</f>
        <v>96410.24999999999</v>
      </c>
      <c r="AD74" s="35">
        <f>'People_Inputs'!$K$14*(1+'People_Inputs'!$L$14)^(AD$8-'Inputs'!$E$29)</f>
        <v>96410.24999999999</v>
      </c>
      <c r="AE74" s="35">
        <f>'People_Inputs'!$K$14*(1+'People_Inputs'!$L$14)^(AE$8-'Inputs'!$E$29)</f>
        <v>96410.24999999999</v>
      </c>
      <c r="AF74" s="35">
        <f>'People_Inputs'!$K$14*(1+'People_Inputs'!$L$14)^(AF$8-'Inputs'!$E$29)</f>
        <v>99784.60874999997</v>
      </c>
      <c r="AG74" s="35">
        <f>'People_Inputs'!$K$14*(1+'People_Inputs'!$L$14)^(AG$8-'Inputs'!$E$29)</f>
        <v>99784.60874999997</v>
      </c>
      <c r="AH74" s="35">
        <f>'People_Inputs'!$K$14*(1+'People_Inputs'!$L$14)^(AH$8-'Inputs'!$E$29)</f>
        <v>99784.60874999997</v>
      </c>
      <c r="AI74" s="35">
        <f>'People_Inputs'!$K$14*(1+'People_Inputs'!$L$14)^(AI$8-'Inputs'!$E$29)</f>
        <v>99784.60874999997</v>
      </c>
      <c r="AJ74" s="35">
        <f>'People_Inputs'!$K$14*(1+'People_Inputs'!$L$14)^(AJ$8-'Inputs'!$E$29)</f>
        <v>99784.60874999997</v>
      </c>
      <c r="AK74" s="35">
        <f>'People_Inputs'!$K$14*(1+'People_Inputs'!$L$14)^(AK$8-'Inputs'!$E$29)</f>
        <v>99784.60874999997</v>
      </c>
      <c r="AL74" s="35">
        <f>'People_Inputs'!$K$14*(1+'People_Inputs'!$L$14)^(AL$8-'Inputs'!$E$29)</f>
        <v>99784.60874999997</v>
      </c>
      <c r="AM74" s="35">
        <f>'People_Inputs'!$K$14*(1+'People_Inputs'!$L$14)^(AM$8-'Inputs'!$E$29)</f>
        <v>99784.60874999997</v>
      </c>
      <c r="AN74" s="35">
        <f>'People_Inputs'!$K$14*(1+'People_Inputs'!$L$14)^(AN$8-'Inputs'!$E$29)</f>
        <v>99784.60874999997</v>
      </c>
      <c r="AO74" s="35">
        <f>'People_Inputs'!$K$14*(1+'People_Inputs'!$L$14)^(AO$8-'Inputs'!$E$29)</f>
        <v>99784.60874999997</v>
      </c>
      <c r="AP74" s="35">
        <f>'People_Inputs'!$K$14*(1+'People_Inputs'!$L$14)^(AP$8-'Inputs'!$E$29)</f>
        <v>99784.60874999997</v>
      </c>
      <c r="AQ74" s="35">
        <f>'People_Inputs'!$K$14*(1+'People_Inputs'!$L$14)^(AQ$8-'Inputs'!$E$29)</f>
        <v>99784.60874999997</v>
      </c>
      <c r="AR74" s="35">
        <f>'People_Inputs'!$K$14*(1+'People_Inputs'!$L$14)^(AR$8-'Inputs'!$E$29)</f>
        <v>103277.07005624997</v>
      </c>
      <c r="AS74" s="35">
        <f>'People_Inputs'!$K$14*(1+'People_Inputs'!$L$14)^(AS$8-'Inputs'!$E$29)</f>
        <v>103277.07005624997</v>
      </c>
      <c r="AT74" s="35">
        <f>'People_Inputs'!$K$14*(1+'People_Inputs'!$L$14)^(AT$8-'Inputs'!$E$29)</f>
        <v>103277.07005624997</v>
      </c>
      <c r="AU74" s="35">
        <f>'People_Inputs'!$K$14*(1+'People_Inputs'!$L$14)^(AU$8-'Inputs'!$E$29)</f>
        <v>103277.07005624997</v>
      </c>
      <c r="AV74" s="35">
        <f>'People_Inputs'!$K$14*(1+'People_Inputs'!$L$14)^(AV$8-'Inputs'!$E$29)</f>
        <v>103277.07005624997</v>
      </c>
      <c r="AW74" s="35">
        <f>'People_Inputs'!$K$14*(1+'People_Inputs'!$L$14)^(AW$8-'Inputs'!$E$29)</f>
        <v>103277.07005624997</v>
      </c>
      <c r="AX74" s="35">
        <f>'People_Inputs'!$K$14*(1+'People_Inputs'!$L$14)^(AX$8-'Inputs'!$E$29)</f>
        <v>103277.07005624997</v>
      </c>
      <c r="AY74" s="35">
        <f>'People_Inputs'!$K$14*(1+'People_Inputs'!$L$14)^(AY$8-'Inputs'!$E$29)</f>
        <v>103277.07005624997</v>
      </c>
      <c r="AZ74" s="35">
        <f>'People_Inputs'!$K$14*(1+'People_Inputs'!$L$14)^(AZ$8-'Inputs'!$E$29)</f>
        <v>103277.07005624997</v>
      </c>
      <c r="BA74" s="35">
        <f>'People_Inputs'!$K$14*(1+'People_Inputs'!$L$14)^(BA$8-'Inputs'!$E$29)</f>
        <v>103277.07005624997</v>
      </c>
      <c r="BB74" s="35">
        <f>'People_Inputs'!$K$14*(1+'People_Inputs'!$L$14)^(BB$8-'Inputs'!$E$29)</f>
        <v>103277.07005624997</v>
      </c>
      <c r="BC74" s="35">
        <f>'People_Inputs'!$K$14*(1+'People_Inputs'!$L$14)^(BC$8-'Inputs'!$E$29)</f>
        <v>103277.07005624997</v>
      </c>
      <c r="BD74" s="35">
        <f>'People_Inputs'!$K$14*(1+'People_Inputs'!$L$14)^(BD$8-'Inputs'!$E$29)</f>
        <v>106891.7675082187</v>
      </c>
      <c r="BE74" s="35">
        <f>'People_Inputs'!$K$14*(1+'People_Inputs'!$L$14)^(BE$8-'Inputs'!$E$29)</f>
        <v>106891.7675082187</v>
      </c>
      <c r="BF74" s="35">
        <f>'People_Inputs'!$K$14*(1+'People_Inputs'!$L$14)^(BF$8-'Inputs'!$E$29)</f>
        <v>106891.7675082187</v>
      </c>
      <c r="BG74" s="35">
        <f>'People_Inputs'!$K$14*(1+'People_Inputs'!$L$14)^(BG$8-'Inputs'!$E$29)</f>
        <v>106891.7675082187</v>
      </c>
      <c r="BH74" s="35">
        <f>'People_Inputs'!$K$14*(1+'People_Inputs'!$L$14)^(BH$8-'Inputs'!$E$29)</f>
        <v>106891.7675082187</v>
      </c>
      <c r="BI74" s="35">
        <f>'People_Inputs'!$K$14*(1+'People_Inputs'!$L$14)^(BI$8-'Inputs'!$E$29)</f>
        <v>106891.7675082187</v>
      </c>
      <c r="BJ74" s="35">
        <f>'People_Inputs'!$K$14*(1+'People_Inputs'!$L$14)^(BJ$8-'Inputs'!$E$29)</f>
        <v>106891.7675082187</v>
      </c>
      <c r="BK74" s="35">
        <f>'People_Inputs'!$K$14*(1+'People_Inputs'!$L$14)^(BK$8-'Inputs'!$E$29)</f>
        <v>106891.7675082187</v>
      </c>
      <c r="BL74" s="35">
        <f>'People_Inputs'!$K$14*(1+'People_Inputs'!$L$14)^(BL$8-'Inputs'!$E$29)</f>
        <v>106891.7675082187</v>
      </c>
      <c r="BM74" s="35">
        <f>'People_Inputs'!$K$14*(1+'People_Inputs'!$L$14)^(BM$8-'Inputs'!$E$29)</f>
        <v>106891.7675082187</v>
      </c>
      <c r="BN74" s="35">
        <f>'People_Inputs'!$K$14*(1+'People_Inputs'!$L$14)^(BN$8-'Inputs'!$E$29)</f>
        <v>106891.7675082187</v>
      </c>
      <c r="BO74" s="35">
        <f>'People_Inputs'!$K$14*(1+'People_Inputs'!$L$14)^(BO$8-'Inputs'!$E$29)</f>
        <v>106891.7675082187</v>
      </c>
    </row>
    <row r="75" ht="22" customHeight="1">
      <c r="A75" s="2" t="str">
        <v>P04.SALARY</v>
      </c>
      <c r="B75" s="6" t="str">
        <v>P04 gross salary</v>
      </c>
      <c r="C75" s="2" t="str">
        <v>EUR</v>
      </c>
      <c r="D75" s="2" t="str">
        <v>SUM</v>
      </c>
      <c r="E75" s="36">
        <f>SUM(H75:BO75)</f>
        <v>491751.19631446863</v>
      </c>
      <c r="F75" s="6" t="str">
        <v>Senior backend engineer; cost centre ENG at release</v>
      </c>
      <c r="G75" s="2"/>
      <c r="H75" s="36">
        <f>H74*H72/12</f>
        <v>0.0</v>
      </c>
      <c r="I75" s="36">
        <f>I74*I72/12</f>
        <v>7762.5</v>
      </c>
      <c r="J75" s="36">
        <f>J74*J72/12</f>
        <v>7762.5</v>
      </c>
      <c r="K75" s="36">
        <f>K74*K72/12</f>
        <v>7762.5</v>
      </c>
      <c r="L75" s="36">
        <f>L74*L72/12</f>
        <v>7762.5</v>
      </c>
      <c r="M75" s="36">
        <f>M74*M72/12</f>
        <v>7762.5</v>
      </c>
      <c r="N75" s="36">
        <f>N74*N72/12</f>
        <v>7762.5</v>
      </c>
      <c r="O75" s="36">
        <f>O74*O72/12</f>
        <v>7762.5</v>
      </c>
      <c r="P75" s="36">
        <f>P74*P72/12</f>
        <v>7762.5</v>
      </c>
      <c r="Q75" s="36">
        <f>Q74*Q72/12</f>
        <v>7762.5</v>
      </c>
      <c r="R75" s="36">
        <f>R74*R72/12</f>
        <v>7762.5</v>
      </c>
      <c r="S75" s="36">
        <f>S74*S72/12</f>
        <v>7762.5</v>
      </c>
      <c r="T75" s="36">
        <f>T74*T72/12</f>
        <v>8034.187499999999</v>
      </c>
      <c r="U75" s="36">
        <f>U74*U72/12</f>
        <v>8034.187499999999</v>
      </c>
      <c r="V75" s="36">
        <f>V74*V72/12</f>
        <v>8034.187499999999</v>
      </c>
      <c r="W75" s="36">
        <f>W74*W72/12</f>
        <v>8034.187499999999</v>
      </c>
      <c r="X75" s="36">
        <f>X74*X72/12</f>
        <v>8034.187499999999</v>
      </c>
      <c r="Y75" s="36">
        <f>Y74*Y72/12</f>
        <v>8034.187499999999</v>
      </c>
      <c r="Z75" s="36">
        <f>Z74*Z72/12</f>
        <v>8034.187499999999</v>
      </c>
      <c r="AA75" s="36">
        <f>AA74*AA72/12</f>
        <v>8034.187499999999</v>
      </c>
      <c r="AB75" s="36">
        <f>AB74*AB72/12</f>
        <v>8034.187499999999</v>
      </c>
      <c r="AC75" s="36">
        <f>AC74*AC72/12</f>
        <v>8034.187499999999</v>
      </c>
      <c r="AD75" s="36">
        <f>AD74*AD72/12</f>
        <v>8034.187499999999</v>
      </c>
      <c r="AE75" s="36">
        <f>AE74*AE72/12</f>
        <v>8034.187499999999</v>
      </c>
      <c r="AF75" s="36">
        <f>AF74*AF72/12</f>
        <v>8315.384062499998</v>
      </c>
      <c r="AG75" s="36">
        <f>AG74*AG72/12</f>
        <v>8315.384062499998</v>
      </c>
      <c r="AH75" s="36">
        <f>AH74*AH72/12</f>
        <v>8315.384062499998</v>
      </c>
      <c r="AI75" s="36">
        <f>AI74*AI72/12</f>
        <v>8315.384062499998</v>
      </c>
      <c r="AJ75" s="36">
        <f>AJ74*AJ72/12</f>
        <v>8315.384062499998</v>
      </c>
      <c r="AK75" s="36">
        <f>AK74*AK72/12</f>
        <v>8315.384062499998</v>
      </c>
      <c r="AL75" s="36">
        <f>AL74*AL72/12</f>
        <v>8315.384062499998</v>
      </c>
      <c r="AM75" s="36">
        <f>AM74*AM72/12</f>
        <v>8315.384062499998</v>
      </c>
      <c r="AN75" s="36">
        <f>AN74*AN72/12</f>
        <v>8315.384062499998</v>
      </c>
      <c r="AO75" s="36">
        <f>AO74*AO72/12</f>
        <v>8315.384062499998</v>
      </c>
      <c r="AP75" s="36">
        <f>AP74*AP72/12</f>
        <v>8315.384062499998</v>
      </c>
      <c r="AQ75" s="36">
        <f>AQ74*AQ72/12</f>
        <v>8315.384062499998</v>
      </c>
      <c r="AR75" s="36">
        <f>AR74*AR72/12</f>
        <v>8606.422504687498</v>
      </c>
      <c r="AS75" s="36">
        <f>AS74*AS72/12</f>
        <v>8606.422504687498</v>
      </c>
      <c r="AT75" s="36">
        <f>AT74*AT72/12</f>
        <v>8606.422504687498</v>
      </c>
      <c r="AU75" s="36">
        <f>AU74*AU72/12</f>
        <v>8606.422504687498</v>
      </c>
      <c r="AV75" s="36">
        <f>AV74*AV72/12</f>
        <v>8606.422504687498</v>
      </c>
      <c r="AW75" s="36">
        <f>AW74*AW72/12</f>
        <v>8606.422504687498</v>
      </c>
      <c r="AX75" s="36">
        <f>AX74*AX72/12</f>
        <v>8606.422504687498</v>
      </c>
      <c r="AY75" s="36">
        <f>AY74*AY72/12</f>
        <v>8606.422504687498</v>
      </c>
      <c r="AZ75" s="36">
        <f>AZ74*AZ72/12</f>
        <v>8606.422504687498</v>
      </c>
      <c r="BA75" s="36">
        <f>BA74*BA72/12</f>
        <v>8606.422504687498</v>
      </c>
      <c r="BB75" s="36">
        <f>BB74*BB72/12</f>
        <v>8606.422504687498</v>
      </c>
      <c r="BC75" s="36">
        <f>BC74*BC72/12</f>
        <v>8606.422504687498</v>
      </c>
      <c r="BD75" s="36">
        <f>BD74*BD72/12</f>
        <v>8907.64729235156</v>
      </c>
      <c r="BE75" s="36">
        <f>BE74*BE72/12</f>
        <v>8907.64729235156</v>
      </c>
      <c r="BF75" s="36">
        <f>BF74*BF72/12</f>
        <v>8907.64729235156</v>
      </c>
      <c r="BG75" s="36">
        <f>BG74*BG72/12</f>
        <v>8907.64729235156</v>
      </c>
      <c r="BH75" s="36">
        <f>BH74*BH72/12</f>
        <v>8907.64729235156</v>
      </c>
      <c r="BI75" s="36">
        <f>BI74*BI72/12</f>
        <v>8907.64729235156</v>
      </c>
      <c r="BJ75" s="36">
        <f>BJ74*BJ72/12</f>
        <v>8907.64729235156</v>
      </c>
      <c r="BK75" s="36">
        <f>BK74*BK72/12</f>
        <v>8907.64729235156</v>
      </c>
      <c r="BL75" s="36">
        <f>BL74*BL72/12</f>
        <v>8907.64729235156</v>
      </c>
      <c r="BM75" s="36">
        <f>BM74*BM72/12</f>
        <v>8907.64729235156</v>
      </c>
      <c r="BN75" s="36">
        <f>BN74*BN72/12</f>
        <v>8907.64729235156</v>
      </c>
      <c r="BO75" s="36">
        <f>BO74*BO72/12</f>
        <v>8907.64729235156</v>
      </c>
    </row>
    <row r="76" ht="28" customHeight="1">
      <c r="A76" s="2" t="str">
        <v>P04.RV_BASE</v>
      </c>
      <c r="B76" s="6" t="str">
        <v>P04 pension / unemployment contribution base</v>
      </c>
      <c r="C76" s="2" t="str">
        <v>EUR</v>
      </c>
      <c r="D76" s="2" t="str">
        <v>SUM</v>
      </c>
      <c r="E76" s="36">
        <f>SUM(H76:BO76)</f>
        <v>491751.19631446863</v>
      </c>
      <c r="F76" s="6" t="str">
        <v>Senior backend engineer; cost centre ENG at release</v>
      </c>
      <c r="G76" s="2"/>
      <c r="H76" s="35">
        <f>H73*MIN(H75,'Payroll_Rates'!H12)</f>
        <v>0.0</v>
      </c>
      <c r="I76" s="35">
        <f>I73*MIN(I75,'Payroll_Rates'!I12)</f>
        <v>7762.5</v>
      </c>
      <c r="J76" s="35">
        <f>J73*MIN(J75,'Payroll_Rates'!J12)</f>
        <v>7762.5</v>
      </c>
      <c r="K76" s="35">
        <f>K73*MIN(K75,'Payroll_Rates'!K12)</f>
        <v>7762.5</v>
      </c>
      <c r="L76" s="35">
        <f>L73*MIN(L75,'Payroll_Rates'!L12)</f>
        <v>7762.5</v>
      </c>
      <c r="M76" s="35">
        <f>M73*MIN(M75,'Payroll_Rates'!M12)</f>
        <v>7762.5</v>
      </c>
      <c r="N76" s="35">
        <f>N73*MIN(N75,'Payroll_Rates'!N12)</f>
        <v>7762.5</v>
      </c>
      <c r="O76" s="35">
        <f>O73*MIN(O75,'Payroll_Rates'!O12)</f>
        <v>7762.5</v>
      </c>
      <c r="P76" s="35">
        <f>P73*MIN(P75,'Payroll_Rates'!P12)</f>
        <v>7762.5</v>
      </c>
      <c r="Q76" s="35">
        <f>Q73*MIN(Q75,'Payroll_Rates'!Q12)</f>
        <v>7762.5</v>
      </c>
      <c r="R76" s="35">
        <f>R73*MIN(R75,'Payroll_Rates'!R12)</f>
        <v>7762.5</v>
      </c>
      <c r="S76" s="35">
        <f>S73*MIN(S75,'Payroll_Rates'!S12)</f>
        <v>7762.5</v>
      </c>
      <c r="T76" s="35">
        <f>T73*MIN(T75,'Payroll_Rates'!T12)</f>
        <v>8034.187499999999</v>
      </c>
      <c r="U76" s="35">
        <f>U73*MIN(U75,'Payroll_Rates'!U12)</f>
        <v>8034.187499999999</v>
      </c>
      <c r="V76" s="35">
        <f>V73*MIN(V75,'Payroll_Rates'!V12)</f>
        <v>8034.187499999999</v>
      </c>
      <c r="W76" s="35">
        <f>W73*MIN(W75,'Payroll_Rates'!W12)</f>
        <v>8034.187499999999</v>
      </c>
      <c r="X76" s="35">
        <f>X73*MIN(X75,'Payroll_Rates'!X12)</f>
        <v>8034.187499999999</v>
      </c>
      <c r="Y76" s="35">
        <f>Y73*MIN(Y75,'Payroll_Rates'!Y12)</f>
        <v>8034.187499999999</v>
      </c>
      <c r="Z76" s="35">
        <f>Z73*MIN(Z75,'Payroll_Rates'!Z12)</f>
        <v>8034.187499999999</v>
      </c>
      <c r="AA76" s="35">
        <f>AA73*MIN(AA75,'Payroll_Rates'!AA12)</f>
        <v>8034.187499999999</v>
      </c>
      <c r="AB76" s="35">
        <f>AB73*MIN(AB75,'Payroll_Rates'!AB12)</f>
        <v>8034.187499999999</v>
      </c>
      <c r="AC76" s="35">
        <f>AC73*MIN(AC75,'Payroll_Rates'!AC12)</f>
        <v>8034.187499999999</v>
      </c>
      <c r="AD76" s="35">
        <f>AD73*MIN(AD75,'Payroll_Rates'!AD12)</f>
        <v>8034.187499999999</v>
      </c>
      <c r="AE76" s="35">
        <f>AE73*MIN(AE75,'Payroll_Rates'!AE12)</f>
        <v>8034.187499999999</v>
      </c>
      <c r="AF76" s="35">
        <f>AF73*MIN(AF75,'Payroll_Rates'!AF12)</f>
        <v>8315.384062499998</v>
      </c>
      <c r="AG76" s="35">
        <f>AG73*MIN(AG75,'Payroll_Rates'!AG12)</f>
        <v>8315.384062499998</v>
      </c>
      <c r="AH76" s="35">
        <f>AH73*MIN(AH75,'Payroll_Rates'!AH12)</f>
        <v>8315.384062499998</v>
      </c>
      <c r="AI76" s="35">
        <f>AI73*MIN(AI75,'Payroll_Rates'!AI12)</f>
        <v>8315.384062499998</v>
      </c>
      <c r="AJ76" s="35">
        <f>AJ73*MIN(AJ75,'Payroll_Rates'!AJ12)</f>
        <v>8315.384062499998</v>
      </c>
      <c r="AK76" s="35">
        <f>AK73*MIN(AK75,'Payroll_Rates'!AK12)</f>
        <v>8315.384062499998</v>
      </c>
      <c r="AL76" s="35">
        <f>AL73*MIN(AL75,'Payroll_Rates'!AL12)</f>
        <v>8315.384062499998</v>
      </c>
      <c r="AM76" s="35">
        <f>AM73*MIN(AM75,'Payroll_Rates'!AM12)</f>
        <v>8315.384062499998</v>
      </c>
      <c r="AN76" s="35">
        <f>AN73*MIN(AN75,'Payroll_Rates'!AN12)</f>
        <v>8315.384062499998</v>
      </c>
      <c r="AO76" s="35">
        <f>AO73*MIN(AO75,'Payroll_Rates'!AO12)</f>
        <v>8315.384062499998</v>
      </c>
      <c r="AP76" s="35">
        <f>AP73*MIN(AP75,'Payroll_Rates'!AP12)</f>
        <v>8315.384062499998</v>
      </c>
      <c r="AQ76" s="35">
        <f>AQ73*MIN(AQ75,'Payroll_Rates'!AQ12)</f>
        <v>8315.384062499998</v>
      </c>
      <c r="AR76" s="35">
        <f>AR73*MIN(AR75,'Payroll_Rates'!AR12)</f>
        <v>8606.422504687498</v>
      </c>
      <c r="AS76" s="35">
        <f>AS73*MIN(AS75,'Payroll_Rates'!AS12)</f>
        <v>8606.422504687498</v>
      </c>
      <c r="AT76" s="35">
        <f>AT73*MIN(AT75,'Payroll_Rates'!AT12)</f>
        <v>8606.422504687498</v>
      </c>
      <c r="AU76" s="35">
        <f>AU73*MIN(AU75,'Payroll_Rates'!AU12)</f>
        <v>8606.422504687498</v>
      </c>
      <c r="AV76" s="35">
        <f>AV73*MIN(AV75,'Payroll_Rates'!AV12)</f>
        <v>8606.422504687498</v>
      </c>
      <c r="AW76" s="35">
        <f>AW73*MIN(AW75,'Payroll_Rates'!AW12)</f>
        <v>8606.422504687498</v>
      </c>
      <c r="AX76" s="35">
        <f>AX73*MIN(AX75,'Payroll_Rates'!AX12)</f>
        <v>8606.422504687498</v>
      </c>
      <c r="AY76" s="35">
        <f>AY73*MIN(AY75,'Payroll_Rates'!AY12)</f>
        <v>8606.422504687498</v>
      </c>
      <c r="AZ76" s="35">
        <f>AZ73*MIN(AZ75,'Payroll_Rates'!AZ12)</f>
        <v>8606.422504687498</v>
      </c>
      <c r="BA76" s="35">
        <f>BA73*MIN(BA75,'Payroll_Rates'!BA12)</f>
        <v>8606.422504687498</v>
      </c>
      <c r="BB76" s="35">
        <f>BB73*MIN(BB75,'Payroll_Rates'!BB12)</f>
        <v>8606.422504687498</v>
      </c>
      <c r="BC76" s="35">
        <f>BC73*MIN(BC75,'Payroll_Rates'!BC12)</f>
        <v>8606.422504687498</v>
      </c>
      <c r="BD76" s="35">
        <f>BD73*MIN(BD75,'Payroll_Rates'!BD12)</f>
        <v>8907.64729235156</v>
      </c>
      <c r="BE76" s="35">
        <f>BE73*MIN(BE75,'Payroll_Rates'!BE12)</f>
        <v>8907.64729235156</v>
      </c>
      <c r="BF76" s="35">
        <f>BF73*MIN(BF75,'Payroll_Rates'!BF12)</f>
        <v>8907.64729235156</v>
      </c>
      <c r="BG76" s="35">
        <f>BG73*MIN(BG75,'Payroll_Rates'!BG12)</f>
        <v>8907.64729235156</v>
      </c>
      <c r="BH76" s="35">
        <f>BH73*MIN(BH75,'Payroll_Rates'!BH12)</f>
        <v>8907.64729235156</v>
      </c>
      <c r="BI76" s="35">
        <f>BI73*MIN(BI75,'Payroll_Rates'!BI12)</f>
        <v>8907.64729235156</v>
      </c>
      <c r="BJ76" s="35">
        <f>BJ73*MIN(BJ75,'Payroll_Rates'!BJ12)</f>
        <v>8907.64729235156</v>
      </c>
      <c r="BK76" s="35">
        <f>BK73*MIN(BK75,'Payroll_Rates'!BK12)</f>
        <v>8907.64729235156</v>
      </c>
      <c r="BL76" s="35">
        <f>BL73*MIN(BL75,'Payroll_Rates'!BL12)</f>
        <v>8907.64729235156</v>
      </c>
      <c r="BM76" s="35">
        <f>BM73*MIN(BM75,'Payroll_Rates'!BM12)</f>
        <v>8907.64729235156</v>
      </c>
      <c r="BN76" s="35">
        <f>BN73*MIN(BN75,'Payroll_Rates'!BN12)</f>
        <v>8907.64729235156</v>
      </c>
      <c r="BO76" s="35">
        <f>BO73*MIN(BO75,'Payroll_Rates'!BO12)</f>
        <v>8907.64729235156</v>
      </c>
    </row>
    <row r="77" ht="22" customHeight="1">
      <c r="A77" s="2" t="str">
        <v>P04.KV_BASE</v>
      </c>
      <c r="B77" s="6" t="str">
        <v>P04 health / care contribution base</v>
      </c>
      <c r="C77" s="2" t="str">
        <v>EUR</v>
      </c>
      <c r="D77" s="2" t="str">
        <v>SUM</v>
      </c>
      <c r="E77" s="36">
        <f>SUM(H77:BO77)</f>
        <v>407973.67584</v>
      </c>
      <c r="F77" s="6" t="str">
        <v>Senior backend engineer; cost centre ENG at release</v>
      </c>
      <c r="G77" s="2"/>
      <c r="H77" s="35">
        <f>H73*MIN(H75,'Payroll_Rates'!H13)</f>
        <v>0.0</v>
      </c>
      <c r="I77" s="35">
        <f>I73*MIN(I75,'Payroll_Rates'!I13)</f>
        <v>6375</v>
      </c>
      <c r="J77" s="35">
        <f>J73*MIN(J75,'Payroll_Rates'!J13)</f>
        <v>6375</v>
      </c>
      <c r="K77" s="35">
        <f>K73*MIN(K75,'Payroll_Rates'!K13)</f>
        <v>6375</v>
      </c>
      <c r="L77" s="35">
        <f>L73*MIN(L75,'Payroll_Rates'!L13)</f>
        <v>6375</v>
      </c>
      <c r="M77" s="35">
        <f>M73*MIN(M75,'Payroll_Rates'!M13)</f>
        <v>6375</v>
      </c>
      <c r="N77" s="35">
        <f>N73*MIN(N75,'Payroll_Rates'!N13)</f>
        <v>6375</v>
      </c>
      <c r="O77" s="35">
        <f>O73*MIN(O75,'Payroll_Rates'!O13)</f>
        <v>6375</v>
      </c>
      <c r="P77" s="35">
        <f>P73*MIN(P75,'Payroll_Rates'!P13)</f>
        <v>6375</v>
      </c>
      <c r="Q77" s="35">
        <f>Q73*MIN(Q75,'Payroll_Rates'!Q13)</f>
        <v>6375</v>
      </c>
      <c r="R77" s="35">
        <f>R73*MIN(R75,'Payroll_Rates'!R13)</f>
        <v>6375</v>
      </c>
      <c r="S77" s="35">
        <f>S73*MIN(S75,'Payroll_Rates'!S13)</f>
        <v>6375</v>
      </c>
      <c r="T77" s="35">
        <f>T73*MIN(T75,'Payroll_Rates'!T13)</f>
        <v>6630</v>
      </c>
      <c r="U77" s="35">
        <f>U73*MIN(U75,'Payroll_Rates'!U13)</f>
        <v>6630</v>
      </c>
      <c r="V77" s="35">
        <f>V73*MIN(V75,'Payroll_Rates'!V13)</f>
        <v>6630</v>
      </c>
      <c r="W77" s="35">
        <f>W73*MIN(W75,'Payroll_Rates'!W13)</f>
        <v>6630</v>
      </c>
      <c r="X77" s="35">
        <f>X73*MIN(X75,'Payroll_Rates'!X13)</f>
        <v>6630</v>
      </c>
      <c r="Y77" s="35">
        <f>Y73*MIN(Y75,'Payroll_Rates'!Y13)</f>
        <v>6630</v>
      </c>
      <c r="Z77" s="35">
        <f>Z73*MIN(Z75,'Payroll_Rates'!Z13)</f>
        <v>6630</v>
      </c>
      <c r="AA77" s="35">
        <f>AA73*MIN(AA75,'Payroll_Rates'!AA13)</f>
        <v>6630</v>
      </c>
      <c r="AB77" s="35">
        <f>AB73*MIN(AB75,'Payroll_Rates'!AB13)</f>
        <v>6630</v>
      </c>
      <c r="AC77" s="35">
        <f>AC73*MIN(AC75,'Payroll_Rates'!AC13)</f>
        <v>6630</v>
      </c>
      <c r="AD77" s="35">
        <f>AD73*MIN(AD75,'Payroll_Rates'!AD13)</f>
        <v>6630</v>
      </c>
      <c r="AE77" s="35">
        <f>AE73*MIN(AE75,'Payroll_Rates'!AE13)</f>
        <v>6630</v>
      </c>
      <c r="AF77" s="35">
        <f>AF73*MIN(AF75,'Payroll_Rates'!AF13)</f>
        <v>6895.2</v>
      </c>
      <c r="AG77" s="35">
        <f>AG73*MIN(AG75,'Payroll_Rates'!AG13)</f>
        <v>6895.2</v>
      </c>
      <c r="AH77" s="35">
        <f>AH73*MIN(AH75,'Payroll_Rates'!AH13)</f>
        <v>6895.2</v>
      </c>
      <c r="AI77" s="35">
        <f>AI73*MIN(AI75,'Payroll_Rates'!AI13)</f>
        <v>6895.2</v>
      </c>
      <c r="AJ77" s="35">
        <f>AJ73*MIN(AJ75,'Payroll_Rates'!AJ13)</f>
        <v>6895.2</v>
      </c>
      <c r="AK77" s="35">
        <f>AK73*MIN(AK75,'Payroll_Rates'!AK13)</f>
        <v>6895.2</v>
      </c>
      <c r="AL77" s="35">
        <f>AL73*MIN(AL75,'Payroll_Rates'!AL13)</f>
        <v>6895.2</v>
      </c>
      <c r="AM77" s="35">
        <f>AM73*MIN(AM75,'Payroll_Rates'!AM13)</f>
        <v>6895.2</v>
      </c>
      <c r="AN77" s="35">
        <f>AN73*MIN(AN75,'Payroll_Rates'!AN13)</f>
        <v>6895.2</v>
      </c>
      <c r="AO77" s="35">
        <f>AO73*MIN(AO75,'Payroll_Rates'!AO13)</f>
        <v>6895.2</v>
      </c>
      <c r="AP77" s="35">
        <f>AP73*MIN(AP75,'Payroll_Rates'!AP13)</f>
        <v>6895.2</v>
      </c>
      <c r="AQ77" s="35">
        <f>AQ73*MIN(AQ75,'Payroll_Rates'!AQ13)</f>
        <v>6895.2</v>
      </c>
      <c r="AR77" s="35">
        <f>AR73*MIN(AR75,'Payroll_Rates'!AR13)</f>
        <v>7171.008</v>
      </c>
      <c r="AS77" s="35">
        <f>AS73*MIN(AS75,'Payroll_Rates'!AS13)</f>
        <v>7171.008</v>
      </c>
      <c r="AT77" s="35">
        <f>AT73*MIN(AT75,'Payroll_Rates'!AT13)</f>
        <v>7171.008</v>
      </c>
      <c r="AU77" s="35">
        <f>AU73*MIN(AU75,'Payroll_Rates'!AU13)</f>
        <v>7171.008</v>
      </c>
      <c r="AV77" s="35">
        <f>AV73*MIN(AV75,'Payroll_Rates'!AV13)</f>
        <v>7171.008</v>
      </c>
      <c r="AW77" s="35">
        <f>AW73*MIN(AW75,'Payroll_Rates'!AW13)</f>
        <v>7171.008</v>
      </c>
      <c r="AX77" s="35">
        <f>AX73*MIN(AX75,'Payroll_Rates'!AX13)</f>
        <v>7171.008</v>
      </c>
      <c r="AY77" s="35">
        <f>AY73*MIN(AY75,'Payroll_Rates'!AY13)</f>
        <v>7171.008</v>
      </c>
      <c r="AZ77" s="35">
        <f>AZ73*MIN(AZ75,'Payroll_Rates'!AZ13)</f>
        <v>7171.008</v>
      </c>
      <c r="BA77" s="35">
        <f>BA73*MIN(BA75,'Payroll_Rates'!BA13)</f>
        <v>7171.008</v>
      </c>
      <c r="BB77" s="35">
        <f>BB73*MIN(BB75,'Payroll_Rates'!BB13)</f>
        <v>7171.008</v>
      </c>
      <c r="BC77" s="35">
        <f>BC73*MIN(BC75,'Payroll_Rates'!BC13)</f>
        <v>7171.008</v>
      </c>
      <c r="BD77" s="35">
        <f>BD73*MIN(BD75,'Payroll_Rates'!BD13)</f>
        <v>7457.84832</v>
      </c>
      <c r="BE77" s="35">
        <f>BE73*MIN(BE75,'Payroll_Rates'!BE13)</f>
        <v>7457.84832</v>
      </c>
      <c r="BF77" s="35">
        <f>BF73*MIN(BF75,'Payroll_Rates'!BF13)</f>
        <v>7457.84832</v>
      </c>
      <c r="BG77" s="35">
        <f>BG73*MIN(BG75,'Payroll_Rates'!BG13)</f>
        <v>7457.84832</v>
      </c>
      <c r="BH77" s="35">
        <f>BH73*MIN(BH75,'Payroll_Rates'!BH13)</f>
        <v>7457.84832</v>
      </c>
      <c r="BI77" s="35">
        <f>BI73*MIN(BI75,'Payroll_Rates'!BI13)</f>
        <v>7457.84832</v>
      </c>
      <c r="BJ77" s="35">
        <f>BJ73*MIN(BJ75,'Payroll_Rates'!BJ13)</f>
        <v>7457.84832</v>
      </c>
      <c r="BK77" s="35">
        <f>BK73*MIN(BK75,'Payroll_Rates'!BK13)</f>
        <v>7457.84832</v>
      </c>
      <c r="BL77" s="35">
        <f>BL73*MIN(BL75,'Payroll_Rates'!BL13)</f>
        <v>7457.84832</v>
      </c>
      <c r="BM77" s="35">
        <f>BM73*MIN(BM75,'Payroll_Rates'!BM13)</f>
        <v>7457.84832</v>
      </c>
      <c r="BN77" s="35">
        <f>BN73*MIN(BN75,'Payroll_Rates'!BN13)</f>
        <v>7457.84832</v>
      </c>
      <c r="BO77" s="35">
        <f>BO73*MIN(BO75,'Payroll_Rates'!BO13)</f>
        <v>7457.84832</v>
      </c>
    </row>
    <row r="78" ht="22" customHeight="1">
      <c r="A78" s="2" t="str">
        <v>P04.RV</v>
      </c>
      <c r="B78" s="6" t="str">
        <v>P04 employer pension contribution (RV)</v>
      </c>
      <c r="C78" s="2" t="str">
        <v>EUR</v>
      </c>
      <c r="D78" s="2" t="str">
        <v>SUM</v>
      </c>
      <c r="E78" s="36">
        <f>SUM(H78:BO78)</f>
        <v>48374.225283289634</v>
      </c>
      <c r="F78" s="6" t="str">
        <v>Senior backend engineer; cost centre ENG at release</v>
      </c>
      <c r="G78" s="2"/>
      <c r="H78" s="35">
        <f>H76*'Payroll_Rates'!H11/'Inputs'!$E$28</f>
        <v>0.0</v>
      </c>
      <c r="I78" s="35">
        <f>I76*'Payroll_Rates'!I11/'Inputs'!$E$28</f>
        <v>721.9125</v>
      </c>
      <c r="J78" s="35">
        <f>J76*'Payroll_Rates'!J11/'Inputs'!$E$28</f>
        <v>721.9125</v>
      </c>
      <c r="K78" s="35">
        <f>K76*'Payroll_Rates'!K11/'Inputs'!$E$28</f>
        <v>721.9125</v>
      </c>
      <c r="L78" s="35">
        <f>L76*'Payroll_Rates'!L11/'Inputs'!$E$28</f>
        <v>721.9125</v>
      </c>
      <c r="M78" s="35">
        <f>M76*'Payroll_Rates'!M11/'Inputs'!$E$28</f>
        <v>721.9125</v>
      </c>
      <c r="N78" s="35">
        <f>N76*'Payroll_Rates'!N11/'Inputs'!$E$28</f>
        <v>721.9125</v>
      </c>
      <c r="O78" s="35">
        <f>O76*'Payroll_Rates'!O11/'Inputs'!$E$28</f>
        <v>721.9125</v>
      </c>
      <c r="P78" s="35">
        <f>P76*'Payroll_Rates'!P11/'Inputs'!$E$28</f>
        <v>721.9125</v>
      </c>
      <c r="Q78" s="35">
        <f>Q76*'Payroll_Rates'!Q11/'Inputs'!$E$28</f>
        <v>721.9125</v>
      </c>
      <c r="R78" s="35">
        <f>R76*'Payroll_Rates'!R11/'Inputs'!$E$28</f>
        <v>721.9125</v>
      </c>
      <c r="S78" s="35">
        <f>S76*'Payroll_Rates'!S11/'Inputs'!$E$28</f>
        <v>721.9125</v>
      </c>
      <c r="T78" s="35">
        <f>T76*'Payroll_Rates'!T11/'Inputs'!$E$28</f>
        <v>799.40165625</v>
      </c>
      <c r="U78" s="35">
        <f>U76*'Payroll_Rates'!U11/'Inputs'!$E$28</f>
        <v>799.40165625</v>
      </c>
      <c r="V78" s="35">
        <f>V76*'Payroll_Rates'!V11/'Inputs'!$E$28</f>
        <v>799.40165625</v>
      </c>
      <c r="W78" s="35">
        <f>W76*'Payroll_Rates'!W11/'Inputs'!$E$28</f>
        <v>799.40165625</v>
      </c>
      <c r="X78" s="35">
        <f>X76*'Payroll_Rates'!X11/'Inputs'!$E$28</f>
        <v>799.40165625</v>
      </c>
      <c r="Y78" s="35">
        <f>Y76*'Payroll_Rates'!Y11/'Inputs'!$E$28</f>
        <v>799.40165625</v>
      </c>
      <c r="Z78" s="35">
        <f>Z76*'Payroll_Rates'!Z11/'Inputs'!$E$28</f>
        <v>799.40165625</v>
      </c>
      <c r="AA78" s="35">
        <f>AA76*'Payroll_Rates'!AA11/'Inputs'!$E$28</f>
        <v>799.40165625</v>
      </c>
      <c r="AB78" s="35">
        <f>AB76*'Payroll_Rates'!AB11/'Inputs'!$E$28</f>
        <v>799.40165625</v>
      </c>
      <c r="AC78" s="35">
        <f>AC76*'Payroll_Rates'!AC11/'Inputs'!$E$28</f>
        <v>799.40165625</v>
      </c>
      <c r="AD78" s="35">
        <f>AD76*'Payroll_Rates'!AD11/'Inputs'!$E$28</f>
        <v>799.40165625</v>
      </c>
      <c r="AE78" s="35">
        <f>AE76*'Payroll_Rates'!AE11/'Inputs'!$E$28</f>
        <v>799.40165625</v>
      </c>
      <c r="AF78" s="35">
        <f>AF76*'Payroll_Rates'!AF11/'Inputs'!$E$28</f>
        <v>827.3807142187497</v>
      </c>
      <c r="AG78" s="35">
        <f>AG76*'Payroll_Rates'!AG11/'Inputs'!$E$28</f>
        <v>827.3807142187497</v>
      </c>
      <c r="AH78" s="35">
        <f>AH76*'Payroll_Rates'!AH11/'Inputs'!$E$28</f>
        <v>827.3807142187497</v>
      </c>
      <c r="AI78" s="35">
        <f>AI76*'Payroll_Rates'!AI11/'Inputs'!$E$28</f>
        <v>827.3807142187497</v>
      </c>
      <c r="AJ78" s="35">
        <f>AJ76*'Payroll_Rates'!AJ11/'Inputs'!$E$28</f>
        <v>827.3807142187497</v>
      </c>
      <c r="AK78" s="35">
        <f>AK76*'Payroll_Rates'!AK11/'Inputs'!$E$28</f>
        <v>827.3807142187497</v>
      </c>
      <c r="AL78" s="35">
        <f>AL76*'Payroll_Rates'!AL11/'Inputs'!$E$28</f>
        <v>827.3807142187497</v>
      </c>
      <c r="AM78" s="35">
        <f>AM76*'Payroll_Rates'!AM11/'Inputs'!$E$28</f>
        <v>827.3807142187497</v>
      </c>
      <c r="AN78" s="35">
        <f>AN76*'Payroll_Rates'!AN11/'Inputs'!$E$28</f>
        <v>827.3807142187497</v>
      </c>
      <c r="AO78" s="35">
        <f>AO76*'Payroll_Rates'!AO11/'Inputs'!$E$28</f>
        <v>827.3807142187497</v>
      </c>
      <c r="AP78" s="35">
        <f>AP76*'Payroll_Rates'!AP11/'Inputs'!$E$28</f>
        <v>827.3807142187497</v>
      </c>
      <c r="AQ78" s="35">
        <f>AQ76*'Payroll_Rates'!AQ11/'Inputs'!$E$28</f>
        <v>827.3807142187497</v>
      </c>
      <c r="AR78" s="35">
        <f>AR76*'Payroll_Rates'!AR11/'Inputs'!$E$28</f>
        <v>856.3390392164061</v>
      </c>
      <c r="AS78" s="35">
        <f>AS76*'Payroll_Rates'!AS11/'Inputs'!$E$28</f>
        <v>856.3390392164061</v>
      </c>
      <c r="AT78" s="35">
        <f>AT76*'Payroll_Rates'!AT11/'Inputs'!$E$28</f>
        <v>856.3390392164061</v>
      </c>
      <c r="AU78" s="35">
        <f>AU76*'Payroll_Rates'!AU11/'Inputs'!$E$28</f>
        <v>856.3390392164061</v>
      </c>
      <c r="AV78" s="35">
        <f>AV76*'Payroll_Rates'!AV11/'Inputs'!$E$28</f>
        <v>856.3390392164061</v>
      </c>
      <c r="AW78" s="35">
        <f>AW76*'Payroll_Rates'!AW11/'Inputs'!$E$28</f>
        <v>856.3390392164061</v>
      </c>
      <c r="AX78" s="35">
        <f>AX76*'Payroll_Rates'!AX11/'Inputs'!$E$28</f>
        <v>856.3390392164061</v>
      </c>
      <c r="AY78" s="35">
        <f>AY76*'Payroll_Rates'!AY11/'Inputs'!$E$28</f>
        <v>856.3390392164061</v>
      </c>
      <c r="AZ78" s="35">
        <f>AZ76*'Payroll_Rates'!AZ11/'Inputs'!$E$28</f>
        <v>856.3390392164061</v>
      </c>
      <c r="BA78" s="35">
        <f>BA76*'Payroll_Rates'!BA11/'Inputs'!$E$28</f>
        <v>856.3390392164061</v>
      </c>
      <c r="BB78" s="35">
        <f>BB76*'Payroll_Rates'!BB11/'Inputs'!$E$28</f>
        <v>856.3390392164061</v>
      </c>
      <c r="BC78" s="35">
        <f>BC76*'Payroll_Rates'!BC11/'Inputs'!$E$28</f>
        <v>856.3390392164061</v>
      </c>
      <c r="BD78" s="35">
        <f>BD76*'Payroll_Rates'!BD11/'Inputs'!$E$28</f>
        <v>886.3109055889802</v>
      </c>
      <c r="BE78" s="35">
        <f>BE76*'Payroll_Rates'!BE11/'Inputs'!$E$28</f>
        <v>886.3109055889802</v>
      </c>
      <c r="BF78" s="35">
        <f>BF76*'Payroll_Rates'!BF11/'Inputs'!$E$28</f>
        <v>886.3109055889802</v>
      </c>
      <c r="BG78" s="35">
        <f>BG76*'Payroll_Rates'!BG11/'Inputs'!$E$28</f>
        <v>886.3109055889802</v>
      </c>
      <c r="BH78" s="35">
        <f>BH76*'Payroll_Rates'!BH11/'Inputs'!$E$28</f>
        <v>886.3109055889802</v>
      </c>
      <c r="BI78" s="35">
        <f>BI76*'Payroll_Rates'!BI11/'Inputs'!$E$28</f>
        <v>886.3109055889802</v>
      </c>
      <c r="BJ78" s="35">
        <f>BJ76*'Payroll_Rates'!BJ11/'Inputs'!$E$28</f>
        <v>886.3109055889802</v>
      </c>
      <c r="BK78" s="35">
        <f>BK76*'Payroll_Rates'!BK11/'Inputs'!$E$28</f>
        <v>886.3109055889802</v>
      </c>
      <c r="BL78" s="35">
        <f>BL76*'Payroll_Rates'!BL11/'Inputs'!$E$28</f>
        <v>886.3109055889802</v>
      </c>
      <c r="BM78" s="35">
        <f>BM76*'Payroll_Rates'!BM11/'Inputs'!$E$28</f>
        <v>886.3109055889802</v>
      </c>
      <c r="BN78" s="35">
        <f>BN76*'Payroll_Rates'!BN11/'Inputs'!$E$28</f>
        <v>886.3109055889802</v>
      </c>
      <c r="BO78" s="35">
        <f>BO76*'Payroll_Rates'!BO11/'Inputs'!$E$28</f>
        <v>886.3109055889802</v>
      </c>
    </row>
    <row r="79" ht="28" customHeight="1">
      <c r="A79" s="2" t="str">
        <v>P04.AV</v>
      </c>
      <c r="B79" s="6" t="str">
        <v>P04 employer unemployment contribution (AV)</v>
      </c>
      <c r="C79" s="2" t="str">
        <v>EUR</v>
      </c>
      <c r="D79" s="2" t="str">
        <v>SUM</v>
      </c>
      <c r="E79" s="36">
        <f>SUM(H79:BO79)</f>
        <v>6392.765552088092</v>
      </c>
      <c r="F79" s="6" t="str">
        <v>Senior backend engineer; cost centre ENG at release</v>
      </c>
      <c r="G79" s="2"/>
      <c r="H79" s="35">
        <f>H76*'Inputs'!$E$13/'Inputs'!$E$28</f>
        <v>0.0</v>
      </c>
      <c r="I79" s="35">
        <f>I76*'Inputs'!$E$13/'Inputs'!$E$28</f>
        <v>100.9125</v>
      </c>
      <c r="J79" s="35">
        <f>J76*'Inputs'!$E$13/'Inputs'!$E$28</f>
        <v>100.9125</v>
      </c>
      <c r="K79" s="35">
        <f>K76*'Inputs'!$E$13/'Inputs'!$E$28</f>
        <v>100.9125</v>
      </c>
      <c r="L79" s="35">
        <f>L76*'Inputs'!$E$13/'Inputs'!$E$28</f>
        <v>100.9125</v>
      </c>
      <c r="M79" s="35">
        <f>M76*'Inputs'!$E$13/'Inputs'!$E$28</f>
        <v>100.9125</v>
      </c>
      <c r="N79" s="35">
        <f>N76*'Inputs'!$E$13/'Inputs'!$E$28</f>
        <v>100.9125</v>
      </c>
      <c r="O79" s="35">
        <f>O76*'Inputs'!$E$13/'Inputs'!$E$28</f>
        <v>100.9125</v>
      </c>
      <c r="P79" s="35">
        <f>P76*'Inputs'!$E$13/'Inputs'!$E$28</f>
        <v>100.9125</v>
      </c>
      <c r="Q79" s="35">
        <f>Q76*'Inputs'!$E$13/'Inputs'!$E$28</f>
        <v>100.9125</v>
      </c>
      <c r="R79" s="35">
        <f>R76*'Inputs'!$E$13/'Inputs'!$E$28</f>
        <v>100.9125</v>
      </c>
      <c r="S79" s="35">
        <f>S76*'Inputs'!$E$13/'Inputs'!$E$28</f>
        <v>100.9125</v>
      </c>
      <c r="T79" s="35">
        <f>T76*'Inputs'!$E$13/'Inputs'!$E$28</f>
        <v>104.44443749999998</v>
      </c>
      <c r="U79" s="35">
        <f>U76*'Inputs'!$E$13/'Inputs'!$E$28</f>
        <v>104.44443749999998</v>
      </c>
      <c r="V79" s="35">
        <f>V76*'Inputs'!$E$13/'Inputs'!$E$28</f>
        <v>104.44443749999998</v>
      </c>
      <c r="W79" s="35">
        <f>W76*'Inputs'!$E$13/'Inputs'!$E$28</f>
        <v>104.44443749999998</v>
      </c>
      <c r="X79" s="35">
        <f>X76*'Inputs'!$E$13/'Inputs'!$E$28</f>
        <v>104.44443749999998</v>
      </c>
      <c r="Y79" s="35">
        <f>Y76*'Inputs'!$E$13/'Inputs'!$E$28</f>
        <v>104.44443749999998</v>
      </c>
      <c r="Z79" s="35">
        <f>Z76*'Inputs'!$E$13/'Inputs'!$E$28</f>
        <v>104.44443749999998</v>
      </c>
      <c r="AA79" s="35">
        <f>AA76*'Inputs'!$E$13/'Inputs'!$E$28</f>
        <v>104.44443749999998</v>
      </c>
      <c r="AB79" s="35">
        <f>AB76*'Inputs'!$E$13/'Inputs'!$E$28</f>
        <v>104.44443749999998</v>
      </c>
      <c r="AC79" s="35">
        <f>AC76*'Inputs'!$E$13/'Inputs'!$E$28</f>
        <v>104.44443749999998</v>
      </c>
      <c r="AD79" s="35">
        <f>AD76*'Inputs'!$E$13/'Inputs'!$E$28</f>
        <v>104.44443749999998</v>
      </c>
      <c r="AE79" s="35">
        <f>AE76*'Inputs'!$E$13/'Inputs'!$E$28</f>
        <v>104.44443749999998</v>
      </c>
      <c r="AF79" s="35">
        <f>AF76*'Inputs'!$E$13/'Inputs'!$E$28</f>
        <v>108.09999281249996</v>
      </c>
      <c r="AG79" s="35">
        <f>AG76*'Inputs'!$E$13/'Inputs'!$E$28</f>
        <v>108.09999281249996</v>
      </c>
      <c r="AH79" s="35">
        <f>AH76*'Inputs'!$E$13/'Inputs'!$E$28</f>
        <v>108.09999281249996</v>
      </c>
      <c r="AI79" s="35">
        <f>AI76*'Inputs'!$E$13/'Inputs'!$E$28</f>
        <v>108.09999281249996</v>
      </c>
      <c r="AJ79" s="35">
        <f>AJ76*'Inputs'!$E$13/'Inputs'!$E$28</f>
        <v>108.09999281249996</v>
      </c>
      <c r="AK79" s="35">
        <f>AK76*'Inputs'!$E$13/'Inputs'!$E$28</f>
        <v>108.09999281249996</v>
      </c>
      <c r="AL79" s="35">
        <f>AL76*'Inputs'!$E$13/'Inputs'!$E$28</f>
        <v>108.09999281249996</v>
      </c>
      <c r="AM79" s="35">
        <f>AM76*'Inputs'!$E$13/'Inputs'!$E$28</f>
        <v>108.09999281249996</v>
      </c>
      <c r="AN79" s="35">
        <f>AN76*'Inputs'!$E$13/'Inputs'!$E$28</f>
        <v>108.09999281249996</v>
      </c>
      <c r="AO79" s="35">
        <f>AO76*'Inputs'!$E$13/'Inputs'!$E$28</f>
        <v>108.09999281249996</v>
      </c>
      <c r="AP79" s="35">
        <f>AP76*'Inputs'!$E$13/'Inputs'!$E$28</f>
        <v>108.09999281249996</v>
      </c>
      <c r="AQ79" s="35">
        <f>AQ76*'Inputs'!$E$13/'Inputs'!$E$28</f>
        <v>108.09999281249996</v>
      </c>
      <c r="AR79" s="35">
        <f>AR76*'Inputs'!$E$13/'Inputs'!$E$28</f>
        <v>111.88349256093747</v>
      </c>
      <c r="AS79" s="35">
        <f>AS76*'Inputs'!$E$13/'Inputs'!$E$28</f>
        <v>111.88349256093747</v>
      </c>
      <c r="AT79" s="35">
        <f>AT76*'Inputs'!$E$13/'Inputs'!$E$28</f>
        <v>111.88349256093747</v>
      </c>
      <c r="AU79" s="35">
        <f>AU76*'Inputs'!$E$13/'Inputs'!$E$28</f>
        <v>111.88349256093747</v>
      </c>
      <c r="AV79" s="35">
        <f>AV76*'Inputs'!$E$13/'Inputs'!$E$28</f>
        <v>111.88349256093747</v>
      </c>
      <c r="AW79" s="35">
        <f>AW76*'Inputs'!$E$13/'Inputs'!$E$28</f>
        <v>111.88349256093747</v>
      </c>
      <c r="AX79" s="35">
        <f>AX76*'Inputs'!$E$13/'Inputs'!$E$28</f>
        <v>111.88349256093747</v>
      </c>
      <c r="AY79" s="35">
        <f>AY76*'Inputs'!$E$13/'Inputs'!$E$28</f>
        <v>111.88349256093747</v>
      </c>
      <c r="AZ79" s="35">
        <f>AZ76*'Inputs'!$E$13/'Inputs'!$E$28</f>
        <v>111.88349256093747</v>
      </c>
      <c r="BA79" s="35">
        <f>BA76*'Inputs'!$E$13/'Inputs'!$E$28</f>
        <v>111.88349256093747</v>
      </c>
      <c r="BB79" s="35">
        <f>BB76*'Inputs'!$E$13/'Inputs'!$E$28</f>
        <v>111.88349256093747</v>
      </c>
      <c r="BC79" s="35">
        <f>BC76*'Inputs'!$E$13/'Inputs'!$E$28</f>
        <v>111.88349256093747</v>
      </c>
      <c r="BD79" s="35">
        <f>BD76*'Inputs'!$E$13/'Inputs'!$E$28</f>
        <v>115.79941480057026</v>
      </c>
      <c r="BE79" s="35">
        <f>BE76*'Inputs'!$E$13/'Inputs'!$E$28</f>
        <v>115.79941480057026</v>
      </c>
      <c r="BF79" s="35">
        <f>BF76*'Inputs'!$E$13/'Inputs'!$E$28</f>
        <v>115.79941480057026</v>
      </c>
      <c r="BG79" s="35">
        <f>BG76*'Inputs'!$E$13/'Inputs'!$E$28</f>
        <v>115.79941480057026</v>
      </c>
      <c r="BH79" s="35">
        <f>BH76*'Inputs'!$E$13/'Inputs'!$E$28</f>
        <v>115.79941480057026</v>
      </c>
      <c r="BI79" s="35">
        <f>BI76*'Inputs'!$E$13/'Inputs'!$E$28</f>
        <v>115.79941480057026</v>
      </c>
      <c r="BJ79" s="35">
        <f>BJ76*'Inputs'!$E$13/'Inputs'!$E$28</f>
        <v>115.79941480057026</v>
      </c>
      <c r="BK79" s="35">
        <f>BK76*'Inputs'!$E$13/'Inputs'!$E$28</f>
        <v>115.79941480057026</v>
      </c>
      <c r="BL79" s="35">
        <f>BL76*'Inputs'!$E$13/'Inputs'!$E$28</f>
        <v>115.79941480057026</v>
      </c>
      <c r="BM79" s="35">
        <f>BM76*'Inputs'!$E$13/'Inputs'!$E$28</f>
        <v>115.79941480057026</v>
      </c>
      <c r="BN79" s="35">
        <f>BN76*'Inputs'!$E$13/'Inputs'!$E$28</f>
        <v>115.79941480057026</v>
      </c>
      <c r="BO79" s="35">
        <f>BO76*'Inputs'!$E$13/'Inputs'!$E$28</f>
        <v>115.79941480057026</v>
      </c>
    </row>
    <row r="80" ht="22" customHeight="1">
      <c r="A80" s="2" t="str">
        <v>P04.KV</v>
      </c>
      <c r="B80" s="6" t="str">
        <v>P04 employer health contribution (KV)</v>
      </c>
      <c r="C80" s="2" t="str">
        <v>EUR</v>
      </c>
      <c r="D80" s="2" t="str">
        <v>SUM</v>
      </c>
      <c r="E80" s="36">
        <f>SUM(H80:BO80)</f>
        <v>36105.67031184</v>
      </c>
      <c r="F80" s="6" t="str">
        <v>Senior backend engineer; cost centre ENG at release</v>
      </c>
      <c r="G80" s="2"/>
      <c r="H80" s="35">
        <f>H77*('Inputs'!$E$14+'Inputs'!$E$15)/'Inputs'!$E$28</f>
        <v>0.0</v>
      </c>
      <c r="I80" s="35">
        <f>I77*('Inputs'!$E$14+'Inputs'!$E$15)/'Inputs'!$E$28</f>
        <v>564.1875</v>
      </c>
      <c r="J80" s="35">
        <f>J77*('Inputs'!$E$14+'Inputs'!$E$15)/'Inputs'!$E$28</f>
        <v>564.1875</v>
      </c>
      <c r="K80" s="35">
        <f>K77*('Inputs'!$E$14+'Inputs'!$E$15)/'Inputs'!$E$28</f>
        <v>564.1875</v>
      </c>
      <c r="L80" s="35">
        <f>L77*('Inputs'!$E$14+'Inputs'!$E$15)/'Inputs'!$E$28</f>
        <v>564.1875</v>
      </c>
      <c r="M80" s="35">
        <f>M77*('Inputs'!$E$14+'Inputs'!$E$15)/'Inputs'!$E$28</f>
        <v>564.1875</v>
      </c>
      <c r="N80" s="35">
        <f>N77*('Inputs'!$E$14+'Inputs'!$E$15)/'Inputs'!$E$28</f>
        <v>564.1875</v>
      </c>
      <c r="O80" s="35">
        <f>O77*('Inputs'!$E$14+'Inputs'!$E$15)/'Inputs'!$E$28</f>
        <v>564.1875</v>
      </c>
      <c r="P80" s="35">
        <f>P77*('Inputs'!$E$14+'Inputs'!$E$15)/'Inputs'!$E$28</f>
        <v>564.1875</v>
      </c>
      <c r="Q80" s="35">
        <f>Q77*('Inputs'!$E$14+'Inputs'!$E$15)/'Inputs'!$E$28</f>
        <v>564.1875</v>
      </c>
      <c r="R80" s="35">
        <f>R77*('Inputs'!$E$14+'Inputs'!$E$15)/'Inputs'!$E$28</f>
        <v>564.1875</v>
      </c>
      <c r="S80" s="35">
        <f>S77*('Inputs'!$E$14+'Inputs'!$E$15)/'Inputs'!$E$28</f>
        <v>564.1875</v>
      </c>
      <c r="T80" s="35">
        <f>T77*('Inputs'!$E$14+'Inputs'!$E$15)/'Inputs'!$E$28</f>
        <v>586.755</v>
      </c>
      <c r="U80" s="35">
        <f>U77*('Inputs'!$E$14+'Inputs'!$E$15)/'Inputs'!$E$28</f>
        <v>586.755</v>
      </c>
      <c r="V80" s="35">
        <f>V77*('Inputs'!$E$14+'Inputs'!$E$15)/'Inputs'!$E$28</f>
        <v>586.755</v>
      </c>
      <c r="W80" s="35">
        <f>W77*('Inputs'!$E$14+'Inputs'!$E$15)/'Inputs'!$E$28</f>
        <v>586.755</v>
      </c>
      <c r="X80" s="35">
        <f>X77*('Inputs'!$E$14+'Inputs'!$E$15)/'Inputs'!$E$28</f>
        <v>586.755</v>
      </c>
      <c r="Y80" s="35">
        <f>Y77*('Inputs'!$E$14+'Inputs'!$E$15)/'Inputs'!$E$28</f>
        <v>586.755</v>
      </c>
      <c r="Z80" s="35">
        <f>Z77*('Inputs'!$E$14+'Inputs'!$E$15)/'Inputs'!$E$28</f>
        <v>586.755</v>
      </c>
      <c r="AA80" s="35">
        <f>AA77*('Inputs'!$E$14+'Inputs'!$E$15)/'Inputs'!$E$28</f>
        <v>586.755</v>
      </c>
      <c r="AB80" s="35">
        <f>AB77*('Inputs'!$E$14+'Inputs'!$E$15)/'Inputs'!$E$28</f>
        <v>586.755</v>
      </c>
      <c r="AC80" s="35">
        <f>AC77*('Inputs'!$E$14+'Inputs'!$E$15)/'Inputs'!$E$28</f>
        <v>586.755</v>
      </c>
      <c r="AD80" s="35">
        <f>AD77*('Inputs'!$E$14+'Inputs'!$E$15)/'Inputs'!$E$28</f>
        <v>586.755</v>
      </c>
      <c r="AE80" s="35">
        <f>AE77*('Inputs'!$E$14+'Inputs'!$E$15)/'Inputs'!$E$28</f>
        <v>586.755</v>
      </c>
      <c r="AF80" s="35">
        <f>AF77*('Inputs'!$E$14+'Inputs'!$E$15)/'Inputs'!$E$28</f>
        <v>610.2252</v>
      </c>
      <c r="AG80" s="35">
        <f>AG77*('Inputs'!$E$14+'Inputs'!$E$15)/'Inputs'!$E$28</f>
        <v>610.2252</v>
      </c>
      <c r="AH80" s="35">
        <f>AH77*('Inputs'!$E$14+'Inputs'!$E$15)/'Inputs'!$E$28</f>
        <v>610.2252</v>
      </c>
      <c r="AI80" s="35">
        <f>AI77*('Inputs'!$E$14+'Inputs'!$E$15)/'Inputs'!$E$28</f>
        <v>610.2252</v>
      </c>
      <c r="AJ80" s="35">
        <f>AJ77*('Inputs'!$E$14+'Inputs'!$E$15)/'Inputs'!$E$28</f>
        <v>610.2252</v>
      </c>
      <c r="AK80" s="35">
        <f>AK77*('Inputs'!$E$14+'Inputs'!$E$15)/'Inputs'!$E$28</f>
        <v>610.2252</v>
      </c>
      <c r="AL80" s="35">
        <f>AL77*('Inputs'!$E$14+'Inputs'!$E$15)/'Inputs'!$E$28</f>
        <v>610.2252</v>
      </c>
      <c r="AM80" s="35">
        <f>AM77*('Inputs'!$E$14+'Inputs'!$E$15)/'Inputs'!$E$28</f>
        <v>610.2252</v>
      </c>
      <c r="AN80" s="35">
        <f>AN77*('Inputs'!$E$14+'Inputs'!$E$15)/'Inputs'!$E$28</f>
        <v>610.2252</v>
      </c>
      <c r="AO80" s="35">
        <f>AO77*('Inputs'!$E$14+'Inputs'!$E$15)/'Inputs'!$E$28</f>
        <v>610.2252</v>
      </c>
      <c r="AP80" s="35">
        <f>AP77*('Inputs'!$E$14+'Inputs'!$E$15)/'Inputs'!$E$28</f>
        <v>610.2252</v>
      </c>
      <c r="AQ80" s="35">
        <f>AQ77*('Inputs'!$E$14+'Inputs'!$E$15)/'Inputs'!$E$28</f>
        <v>610.2252</v>
      </c>
      <c r="AR80" s="35">
        <f>AR77*('Inputs'!$E$14+'Inputs'!$E$15)/'Inputs'!$E$28</f>
        <v>634.634208</v>
      </c>
      <c r="AS80" s="35">
        <f>AS77*('Inputs'!$E$14+'Inputs'!$E$15)/'Inputs'!$E$28</f>
        <v>634.634208</v>
      </c>
      <c r="AT80" s="35">
        <f>AT77*('Inputs'!$E$14+'Inputs'!$E$15)/'Inputs'!$E$28</f>
        <v>634.634208</v>
      </c>
      <c r="AU80" s="35">
        <f>AU77*('Inputs'!$E$14+'Inputs'!$E$15)/'Inputs'!$E$28</f>
        <v>634.634208</v>
      </c>
      <c r="AV80" s="35">
        <f>AV77*('Inputs'!$E$14+'Inputs'!$E$15)/'Inputs'!$E$28</f>
        <v>634.634208</v>
      </c>
      <c r="AW80" s="35">
        <f>AW77*('Inputs'!$E$14+'Inputs'!$E$15)/'Inputs'!$E$28</f>
        <v>634.634208</v>
      </c>
      <c r="AX80" s="35">
        <f>AX77*('Inputs'!$E$14+'Inputs'!$E$15)/'Inputs'!$E$28</f>
        <v>634.634208</v>
      </c>
      <c r="AY80" s="35">
        <f>AY77*('Inputs'!$E$14+'Inputs'!$E$15)/'Inputs'!$E$28</f>
        <v>634.634208</v>
      </c>
      <c r="AZ80" s="35">
        <f>AZ77*('Inputs'!$E$14+'Inputs'!$E$15)/'Inputs'!$E$28</f>
        <v>634.634208</v>
      </c>
      <c r="BA80" s="35">
        <f>BA77*('Inputs'!$E$14+'Inputs'!$E$15)/'Inputs'!$E$28</f>
        <v>634.634208</v>
      </c>
      <c r="BB80" s="35">
        <f>BB77*('Inputs'!$E$14+'Inputs'!$E$15)/'Inputs'!$E$28</f>
        <v>634.634208</v>
      </c>
      <c r="BC80" s="35">
        <f>BC77*('Inputs'!$E$14+'Inputs'!$E$15)/'Inputs'!$E$28</f>
        <v>634.634208</v>
      </c>
      <c r="BD80" s="35">
        <f>BD77*('Inputs'!$E$14+'Inputs'!$E$15)/'Inputs'!$E$28</f>
        <v>660.0195763199999</v>
      </c>
      <c r="BE80" s="35">
        <f>BE77*('Inputs'!$E$14+'Inputs'!$E$15)/'Inputs'!$E$28</f>
        <v>660.0195763199999</v>
      </c>
      <c r="BF80" s="35">
        <f>BF77*('Inputs'!$E$14+'Inputs'!$E$15)/'Inputs'!$E$28</f>
        <v>660.0195763199999</v>
      </c>
      <c r="BG80" s="35">
        <f>BG77*('Inputs'!$E$14+'Inputs'!$E$15)/'Inputs'!$E$28</f>
        <v>660.0195763199999</v>
      </c>
      <c r="BH80" s="35">
        <f>BH77*('Inputs'!$E$14+'Inputs'!$E$15)/'Inputs'!$E$28</f>
        <v>660.0195763199999</v>
      </c>
      <c r="BI80" s="35">
        <f>BI77*('Inputs'!$E$14+'Inputs'!$E$15)/'Inputs'!$E$28</f>
        <v>660.0195763199999</v>
      </c>
      <c r="BJ80" s="35">
        <f>BJ77*('Inputs'!$E$14+'Inputs'!$E$15)/'Inputs'!$E$28</f>
        <v>660.0195763199999</v>
      </c>
      <c r="BK80" s="35">
        <f>BK77*('Inputs'!$E$14+'Inputs'!$E$15)/'Inputs'!$E$28</f>
        <v>660.0195763199999</v>
      </c>
      <c r="BL80" s="35">
        <f>BL77*('Inputs'!$E$14+'Inputs'!$E$15)/'Inputs'!$E$28</f>
        <v>660.0195763199999</v>
      </c>
      <c r="BM80" s="35">
        <f>BM77*('Inputs'!$E$14+'Inputs'!$E$15)/'Inputs'!$E$28</f>
        <v>660.0195763199999</v>
      </c>
      <c r="BN80" s="35">
        <f>BN77*('Inputs'!$E$14+'Inputs'!$E$15)/'Inputs'!$E$28</f>
        <v>660.0195763199999</v>
      </c>
      <c r="BO80" s="35">
        <f>BO77*('Inputs'!$E$14+'Inputs'!$E$15)/'Inputs'!$E$28</f>
        <v>660.0195763199999</v>
      </c>
    </row>
    <row r="81" ht="22" customHeight="1">
      <c r="A81" s="2" t="str">
        <v>P04.PV</v>
      </c>
      <c r="B81" s="6" t="str">
        <v>P04 employer care contribution (PV)</v>
      </c>
      <c r="C81" s="2" t="str">
        <v>EUR</v>
      </c>
      <c r="D81" s="2" t="str">
        <v>SUM</v>
      </c>
      <c r="E81" s="36">
        <f>SUM(H81:BO81)</f>
        <v>7343.526165119999</v>
      </c>
      <c r="F81" s="6" t="str">
        <v>Senior backend engineer; cost centre ENG at release</v>
      </c>
      <c r="G81" s="2"/>
      <c r="H81" s="35">
        <f>H77*'Inputs'!$E$16/'Inputs'!$E$28</f>
        <v>0.0</v>
      </c>
      <c r="I81" s="35">
        <f>I77*'Inputs'!$E$16/'Inputs'!$E$28</f>
        <v>114.74999999999999</v>
      </c>
      <c r="J81" s="35">
        <f>J77*'Inputs'!$E$16/'Inputs'!$E$28</f>
        <v>114.74999999999999</v>
      </c>
      <c r="K81" s="35">
        <f>K77*'Inputs'!$E$16/'Inputs'!$E$28</f>
        <v>114.74999999999999</v>
      </c>
      <c r="L81" s="35">
        <f>L77*'Inputs'!$E$16/'Inputs'!$E$28</f>
        <v>114.74999999999999</v>
      </c>
      <c r="M81" s="35">
        <f>M77*'Inputs'!$E$16/'Inputs'!$E$28</f>
        <v>114.74999999999999</v>
      </c>
      <c r="N81" s="35">
        <f>N77*'Inputs'!$E$16/'Inputs'!$E$28</f>
        <v>114.74999999999999</v>
      </c>
      <c r="O81" s="35">
        <f>O77*'Inputs'!$E$16/'Inputs'!$E$28</f>
        <v>114.74999999999999</v>
      </c>
      <c r="P81" s="35">
        <f>P77*'Inputs'!$E$16/'Inputs'!$E$28</f>
        <v>114.74999999999999</v>
      </c>
      <c r="Q81" s="35">
        <f>Q77*'Inputs'!$E$16/'Inputs'!$E$28</f>
        <v>114.74999999999999</v>
      </c>
      <c r="R81" s="35">
        <f>R77*'Inputs'!$E$16/'Inputs'!$E$28</f>
        <v>114.74999999999999</v>
      </c>
      <c r="S81" s="35">
        <f>S77*'Inputs'!$E$16/'Inputs'!$E$28</f>
        <v>114.74999999999999</v>
      </c>
      <c r="T81" s="35">
        <f>T77*'Inputs'!$E$16/'Inputs'!$E$28</f>
        <v>119.33999999999999</v>
      </c>
      <c r="U81" s="35">
        <f>U77*'Inputs'!$E$16/'Inputs'!$E$28</f>
        <v>119.33999999999999</v>
      </c>
      <c r="V81" s="35">
        <f>V77*'Inputs'!$E$16/'Inputs'!$E$28</f>
        <v>119.33999999999999</v>
      </c>
      <c r="W81" s="35">
        <f>W77*'Inputs'!$E$16/'Inputs'!$E$28</f>
        <v>119.33999999999999</v>
      </c>
      <c r="X81" s="35">
        <f>X77*'Inputs'!$E$16/'Inputs'!$E$28</f>
        <v>119.33999999999999</v>
      </c>
      <c r="Y81" s="35">
        <f>Y77*'Inputs'!$E$16/'Inputs'!$E$28</f>
        <v>119.33999999999999</v>
      </c>
      <c r="Z81" s="35">
        <f>Z77*'Inputs'!$E$16/'Inputs'!$E$28</f>
        <v>119.33999999999999</v>
      </c>
      <c r="AA81" s="35">
        <f>AA77*'Inputs'!$E$16/'Inputs'!$E$28</f>
        <v>119.33999999999999</v>
      </c>
      <c r="AB81" s="35">
        <f>AB77*'Inputs'!$E$16/'Inputs'!$E$28</f>
        <v>119.33999999999999</v>
      </c>
      <c r="AC81" s="35">
        <f>AC77*'Inputs'!$E$16/'Inputs'!$E$28</f>
        <v>119.33999999999999</v>
      </c>
      <c r="AD81" s="35">
        <f>AD77*'Inputs'!$E$16/'Inputs'!$E$28</f>
        <v>119.33999999999999</v>
      </c>
      <c r="AE81" s="35">
        <f>AE77*'Inputs'!$E$16/'Inputs'!$E$28</f>
        <v>119.33999999999999</v>
      </c>
      <c r="AF81" s="35">
        <f>AF77*'Inputs'!$E$16/'Inputs'!$E$28</f>
        <v>124.11359999999999</v>
      </c>
      <c r="AG81" s="35">
        <f>AG77*'Inputs'!$E$16/'Inputs'!$E$28</f>
        <v>124.11359999999999</v>
      </c>
      <c r="AH81" s="35">
        <f>AH77*'Inputs'!$E$16/'Inputs'!$E$28</f>
        <v>124.11359999999999</v>
      </c>
      <c r="AI81" s="35">
        <f>AI77*'Inputs'!$E$16/'Inputs'!$E$28</f>
        <v>124.11359999999999</v>
      </c>
      <c r="AJ81" s="35">
        <f>AJ77*'Inputs'!$E$16/'Inputs'!$E$28</f>
        <v>124.11359999999999</v>
      </c>
      <c r="AK81" s="35">
        <f>AK77*'Inputs'!$E$16/'Inputs'!$E$28</f>
        <v>124.11359999999999</v>
      </c>
      <c r="AL81" s="35">
        <f>AL77*'Inputs'!$E$16/'Inputs'!$E$28</f>
        <v>124.11359999999999</v>
      </c>
      <c r="AM81" s="35">
        <f>AM77*'Inputs'!$E$16/'Inputs'!$E$28</f>
        <v>124.11359999999999</v>
      </c>
      <c r="AN81" s="35">
        <f>AN77*'Inputs'!$E$16/'Inputs'!$E$28</f>
        <v>124.11359999999999</v>
      </c>
      <c r="AO81" s="35">
        <f>AO77*'Inputs'!$E$16/'Inputs'!$E$28</f>
        <v>124.11359999999999</v>
      </c>
      <c r="AP81" s="35">
        <f>AP77*'Inputs'!$E$16/'Inputs'!$E$28</f>
        <v>124.11359999999999</v>
      </c>
      <c r="AQ81" s="35">
        <f>AQ77*'Inputs'!$E$16/'Inputs'!$E$28</f>
        <v>124.11359999999999</v>
      </c>
      <c r="AR81" s="35">
        <f>AR77*'Inputs'!$E$16/'Inputs'!$E$28</f>
        <v>129.07814399999998</v>
      </c>
      <c r="AS81" s="35">
        <f>AS77*'Inputs'!$E$16/'Inputs'!$E$28</f>
        <v>129.07814399999998</v>
      </c>
      <c r="AT81" s="35">
        <f>AT77*'Inputs'!$E$16/'Inputs'!$E$28</f>
        <v>129.07814399999998</v>
      </c>
      <c r="AU81" s="35">
        <f>AU77*'Inputs'!$E$16/'Inputs'!$E$28</f>
        <v>129.07814399999998</v>
      </c>
      <c r="AV81" s="35">
        <f>AV77*'Inputs'!$E$16/'Inputs'!$E$28</f>
        <v>129.07814399999998</v>
      </c>
      <c r="AW81" s="35">
        <f>AW77*'Inputs'!$E$16/'Inputs'!$E$28</f>
        <v>129.07814399999998</v>
      </c>
      <c r="AX81" s="35">
        <f>AX77*'Inputs'!$E$16/'Inputs'!$E$28</f>
        <v>129.07814399999998</v>
      </c>
      <c r="AY81" s="35">
        <f>AY77*'Inputs'!$E$16/'Inputs'!$E$28</f>
        <v>129.07814399999998</v>
      </c>
      <c r="AZ81" s="35">
        <f>AZ77*'Inputs'!$E$16/'Inputs'!$E$28</f>
        <v>129.07814399999998</v>
      </c>
      <c r="BA81" s="35">
        <f>BA77*'Inputs'!$E$16/'Inputs'!$E$28</f>
        <v>129.07814399999998</v>
      </c>
      <c r="BB81" s="35">
        <f>BB77*'Inputs'!$E$16/'Inputs'!$E$28</f>
        <v>129.07814399999998</v>
      </c>
      <c r="BC81" s="35">
        <f>BC77*'Inputs'!$E$16/'Inputs'!$E$28</f>
        <v>129.07814399999998</v>
      </c>
      <c r="BD81" s="35">
        <f>BD77*'Inputs'!$E$16/'Inputs'!$E$28</f>
        <v>134.24126976</v>
      </c>
      <c r="BE81" s="35">
        <f>BE77*'Inputs'!$E$16/'Inputs'!$E$28</f>
        <v>134.24126976</v>
      </c>
      <c r="BF81" s="35">
        <f>BF77*'Inputs'!$E$16/'Inputs'!$E$28</f>
        <v>134.24126976</v>
      </c>
      <c r="BG81" s="35">
        <f>BG77*'Inputs'!$E$16/'Inputs'!$E$28</f>
        <v>134.24126976</v>
      </c>
      <c r="BH81" s="35">
        <f>BH77*'Inputs'!$E$16/'Inputs'!$E$28</f>
        <v>134.24126976</v>
      </c>
      <c r="BI81" s="35">
        <f>BI77*'Inputs'!$E$16/'Inputs'!$E$28</f>
        <v>134.24126976</v>
      </c>
      <c r="BJ81" s="35">
        <f>BJ77*'Inputs'!$E$16/'Inputs'!$E$28</f>
        <v>134.24126976</v>
      </c>
      <c r="BK81" s="35">
        <f>BK77*'Inputs'!$E$16/'Inputs'!$E$28</f>
        <v>134.24126976</v>
      </c>
      <c r="BL81" s="35">
        <f>BL77*'Inputs'!$E$16/'Inputs'!$E$28</f>
        <v>134.24126976</v>
      </c>
      <c r="BM81" s="35">
        <f>BM77*'Inputs'!$E$16/'Inputs'!$E$28</f>
        <v>134.24126976</v>
      </c>
      <c r="BN81" s="35">
        <f>BN77*'Inputs'!$E$16/'Inputs'!$E$28</f>
        <v>134.24126976</v>
      </c>
      <c r="BO81" s="35">
        <f>BO77*'Inputs'!$E$16/'Inputs'!$E$28</f>
        <v>134.24126976</v>
      </c>
    </row>
    <row r="82" ht="22" customHeight="1">
      <c r="A82" s="2" t="str">
        <v>P04.U1</v>
      </c>
      <c r="B82" s="6" t="str">
        <v>P04 U1 sick-pay levy</v>
      </c>
      <c r="C82" s="2" t="str">
        <v>EUR</v>
      </c>
      <c r="D82" s="2" t="str">
        <v>SUM</v>
      </c>
      <c r="E82" s="36">
        <f>SUM(H82:BO82)</f>
        <v>10326.775122603842</v>
      </c>
      <c r="F82" s="6" t="str">
        <v>Senior backend engineer; cost centre ENG at release</v>
      </c>
      <c r="G82" s="2"/>
      <c r="H82" s="35">
        <f>H76*'Inputs'!$E$17*IF('Summary'!H13&lt;='Inputs'!$E$27,1,0)</f>
        <v>0.0</v>
      </c>
      <c r="I82" s="35">
        <f>I76*'Inputs'!$E$17*IF('Summary'!I13&lt;='Inputs'!$E$27,1,0)</f>
        <v>163.01250000000002</v>
      </c>
      <c r="J82" s="35">
        <f>J76*'Inputs'!$E$17*IF('Summary'!J13&lt;='Inputs'!$E$27,1,0)</f>
        <v>163.01250000000002</v>
      </c>
      <c r="K82" s="35">
        <f>K76*'Inputs'!$E$17*IF('Summary'!K13&lt;='Inputs'!$E$27,1,0)</f>
        <v>163.01250000000002</v>
      </c>
      <c r="L82" s="35">
        <f>L76*'Inputs'!$E$17*IF('Summary'!L13&lt;='Inputs'!$E$27,1,0)</f>
        <v>163.01250000000002</v>
      </c>
      <c r="M82" s="35">
        <f>M76*'Inputs'!$E$17*IF('Summary'!M13&lt;='Inputs'!$E$27,1,0)</f>
        <v>163.01250000000002</v>
      </c>
      <c r="N82" s="35">
        <f>N76*'Inputs'!$E$17*IF('Summary'!N13&lt;='Inputs'!$E$27,1,0)</f>
        <v>163.01250000000002</v>
      </c>
      <c r="O82" s="35">
        <f>O76*'Inputs'!$E$17*IF('Summary'!O13&lt;='Inputs'!$E$27,1,0)</f>
        <v>163.01250000000002</v>
      </c>
      <c r="P82" s="35">
        <f>P76*'Inputs'!$E$17*IF('Summary'!P13&lt;='Inputs'!$E$27,1,0)</f>
        <v>163.01250000000002</v>
      </c>
      <c r="Q82" s="35">
        <f>Q76*'Inputs'!$E$17*IF('Summary'!Q13&lt;='Inputs'!$E$27,1,0)</f>
        <v>163.01250000000002</v>
      </c>
      <c r="R82" s="35">
        <f>R76*'Inputs'!$E$17*IF('Summary'!R13&lt;='Inputs'!$E$27,1,0)</f>
        <v>163.01250000000002</v>
      </c>
      <c r="S82" s="35">
        <f>S76*'Inputs'!$E$17*IF('Summary'!S13&lt;='Inputs'!$E$27,1,0)</f>
        <v>163.01250000000002</v>
      </c>
      <c r="T82" s="35">
        <f>T76*'Inputs'!$E$17*IF('Summary'!T13&lt;='Inputs'!$E$27,1,0)</f>
        <v>168.7179375</v>
      </c>
      <c r="U82" s="35">
        <f>U76*'Inputs'!$E$17*IF('Summary'!U13&lt;='Inputs'!$E$27,1,0)</f>
        <v>168.7179375</v>
      </c>
      <c r="V82" s="35">
        <f>V76*'Inputs'!$E$17*IF('Summary'!V13&lt;='Inputs'!$E$27,1,0)</f>
        <v>168.7179375</v>
      </c>
      <c r="W82" s="35">
        <f>W76*'Inputs'!$E$17*IF('Summary'!W13&lt;='Inputs'!$E$27,1,0)</f>
        <v>168.7179375</v>
      </c>
      <c r="X82" s="35">
        <f>X76*'Inputs'!$E$17*IF('Summary'!X13&lt;='Inputs'!$E$27,1,0)</f>
        <v>168.7179375</v>
      </c>
      <c r="Y82" s="35">
        <f>Y76*'Inputs'!$E$17*IF('Summary'!Y13&lt;='Inputs'!$E$27,1,0)</f>
        <v>168.7179375</v>
      </c>
      <c r="Z82" s="35">
        <f>Z76*'Inputs'!$E$17*IF('Summary'!Z13&lt;='Inputs'!$E$27,1,0)</f>
        <v>168.7179375</v>
      </c>
      <c r="AA82" s="35">
        <f>AA76*'Inputs'!$E$17*IF('Summary'!AA13&lt;='Inputs'!$E$27,1,0)</f>
        <v>168.7179375</v>
      </c>
      <c r="AB82" s="35">
        <f>AB76*'Inputs'!$E$17*IF('Summary'!AB13&lt;='Inputs'!$E$27,1,0)</f>
        <v>168.7179375</v>
      </c>
      <c r="AC82" s="35">
        <f>AC76*'Inputs'!$E$17*IF('Summary'!AC13&lt;='Inputs'!$E$27,1,0)</f>
        <v>168.7179375</v>
      </c>
      <c r="AD82" s="35">
        <f>AD76*'Inputs'!$E$17*IF('Summary'!AD13&lt;='Inputs'!$E$27,1,0)</f>
        <v>168.7179375</v>
      </c>
      <c r="AE82" s="35">
        <f>AE76*'Inputs'!$E$17*IF('Summary'!AE13&lt;='Inputs'!$E$27,1,0)</f>
        <v>168.7179375</v>
      </c>
      <c r="AF82" s="35">
        <f>AF76*'Inputs'!$E$17*IF('Summary'!AF13&lt;='Inputs'!$E$27,1,0)</f>
        <v>174.62306531249996</v>
      </c>
      <c r="AG82" s="35">
        <f>AG76*'Inputs'!$E$17*IF('Summary'!AG13&lt;='Inputs'!$E$27,1,0)</f>
        <v>174.62306531249996</v>
      </c>
      <c r="AH82" s="35">
        <f>AH76*'Inputs'!$E$17*IF('Summary'!AH13&lt;='Inputs'!$E$27,1,0)</f>
        <v>174.62306531249996</v>
      </c>
      <c r="AI82" s="35">
        <f>AI76*'Inputs'!$E$17*IF('Summary'!AI13&lt;='Inputs'!$E$27,1,0)</f>
        <v>174.62306531249996</v>
      </c>
      <c r="AJ82" s="35">
        <f>AJ76*'Inputs'!$E$17*IF('Summary'!AJ13&lt;='Inputs'!$E$27,1,0)</f>
        <v>174.62306531249996</v>
      </c>
      <c r="AK82" s="35">
        <f>AK76*'Inputs'!$E$17*IF('Summary'!AK13&lt;='Inputs'!$E$27,1,0)</f>
        <v>174.62306531249996</v>
      </c>
      <c r="AL82" s="35">
        <f>AL76*'Inputs'!$E$17*IF('Summary'!AL13&lt;='Inputs'!$E$27,1,0)</f>
        <v>174.62306531249996</v>
      </c>
      <c r="AM82" s="35">
        <f>AM76*'Inputs'!$E$17*IF('Summary'!AM13&lt;='Inputs'!$E$27,1,0)</f>
        <v>174.62306531249996</v>
      </c>
      <c r="AN82" s="35">
        <f>AN76*'Inputs'!$E$17*IF('Summary'!AN13&lt;='Inputs'!$E$27,1,0)</f>
        <v>174.62306531249996</v>
      </c>
      <c r="AO82" s="35">
        <f>AO76*'Inputs'!$E$17*IF('Summary'!AO13&lt;='Inputs'!$E$27,1,0)</f>
        <v>174.62306531249996</v>
      </c>
      <c r="AP82" s="35">
        <f>AP76*'Inputs'!$E$17*IF('Summary'!AP13&lt;='Inputs'!$E$27,1,0)</f>
        <v>174.62306531249996</v>
      </c>
      <c r="AQ82" s="35">
        <f>AQ76*'Inputs'!$E$17*IF('Summary'!AQ13&lt;='Inputs'!$E$27,1,0)</f>
        <v>174.62306531249996</v>
      </c>
      <c r="AR82" s="35">
        <f>AR76*'Inputs'!$E$17*IF('Summary'!AR13&lt;='Inputs'!$E$27,1,0)</f>
        <v>180.73487259843748</v>
      </c>
      <c r="AS82" s="35">
        <f>AS76*'Inputs'!$E$17*IF('Summary'!AS13&lt;='Inputs'!$E$27,1,0)</f>
        <v>180.73487259843748</v>
      </c>
      <c r="AT82" s="35">
        <f>AT76*'Inputs'!$E$17*IF('Summary'!AT13&lt;='Inputs'!$E$27,1,0)</f>
        <v>180.73487259843748</v>
      </c>
      <c r="AU82" s="35">
        <f>AU76*'Inputs'!$E$17*IF('Summary'!AU13&lt;='Inputs'!$E$27,1,0)</f>
        <v>180.73487259843748</v>
      </c>
      <c r="AV82" s="35">
        <f>AV76*'Inputs'!$E$17*IF('Summary'!AV13&lt;='Inputs'!$E$27,1,0)</f>
        <v>180.73487259843748</v>
      </c>
      <c r="AW82" s="35">
        <f>AW76*'Inputs'!$E$17*IF('Summary'!AW13&lt;='Inputs'!$E$27,1,0)</f>
        <v>180.73487259843748</v>
      </c>
      <c r="AX82" s="35">
        <f>AX76*'Inputs'!$E$17*IF('Summary'!AX13&lt;='Inputs'!$E$27,1,0)</f>
        <v>180.73487259843748</v>
      </c>
      <c r="AY82" s="35">
        <f>AY76*'Inputs'!$E$17*IF('Summary'!AY13&lt;='Inputs'!$E$27,1,0)</f>
        <v>180.73487259843748</v>
      </c>
      <c r="AZ82" s="35">
        <f>AZ76*'Inputs'!$E$17*IF('Summary'!AZ13&lt;='Inputs'!$E$27,1,0)</f>
        <v>180.73487259843748</v>
      </c>
      <c r="BA82" s="35">
        <f>BA76*'Inputs'!$E$17*IF('Summary'!BA13&lt;='Inputs'!$E$27,1,0)</f>
        <v>180.73487259843748</v>
      </c>
      <c r="BB82" s="35">
        <f>BB76*'Inputs'!$E$17*IF('Summary'!BB13&lt;='Inputs'!$E$27,1,0)</f>
        <v>180.73487259843748</v>
      </c>
      <c r="BC82" s="35">
        <f>BC76*'Inputs'!$E$17*IF('Summary'!BC13&lt;='Inputs'!$E$27,1,0)</f>
        <v>180.73487259843748</v>
      </c>
      <c r="BD82" s="35">
        <f>BD76*'Inputs'!$E$17*IF('Summary'!BD13&lt;='Inputs'!$E$27,1,0)</f>
        <v>187.06059313938275</v>
      </c>
      <c r="BE82" s="35">
        <f>BE76*'Inputs'!$E$17*IF('Summary'!BE13&lt;='Inputs'!$E$27,1,0)</f>
        <v>187.06059313938275</v>
      </c>
      <c r="BF82" s="35">
        <f>BF76*'Inputs'!$E$17*IF('Summary'!BF13&lt;='Inputs'!$E$27,1,0)</f>
        <v>187.06059313938275</v>
      </c>
      <c r="BG82" s="35">
        <f>BG76*'Inputs'!$E$17*IF('Summary'!BG13&lt;='Inputs'!$E$27,1,0)</f>
        <v>187.06059313938275</v>
      </c>
      <c r="BH82" s="35">
        <f>BH76*'Inputs'!$E$17*IF('Summary'!BH13&lt;='Inputs'!$E$27,1,0)</f>
        <v>187.06059313938275</v>
      </c>
      <c r="BI82" s="35">
        <f>BI76*'Inputs'!$E$17*IF('Summary'!BI13&lt;='Inputs'!$E$27,1,0)</f>
        <v>187.06059313938275</v>
      </c>
      <c r="BJ82" s="35">
        <f>BJ76*'Inputs'!$E$17*IF('Summary'!BJ13&lt;='Inputs'!$E$27,1,0)</f>
        <v>187.06059313938275</v>
      </c>
      <c r="BK82" s="35">
        <f>BK76*'Inputs'!$E$17*IF('Summary'!BK13&lt;='Inputs'!$E$27,1,0)</f>
        <v>187.06059313938275</v>
      </c>
      <c r="BL82" s="35">
        <f>BL76*'Inputs'!$E$17*IF('Summary'!BL13&lt;='Inputs'!$E$27,1,0)</f>
        <v>187.06059313938275</v>
      </c>
      <c r="BM82" s="35">
        <f>BM76*'Inputs'!$E$17*IF('Summary'!BM13&lt;='Inputs'!$E$27,1,0)</f>
        <v>187.06059313938275</v>
      </c>
      <c r="BN82" s="35">
        <f>BN76*'Inputs'!$E$17*IF('Summary'!BN13&lt;='Inputs'!$E$27,1,0)</f>
        <v>187.06059313938275</v>
      </c>
      <c r="BO82" s="35">
        <f>BO76*'Inputs'!$E$17*IF('Summary'!BO13&lt;='Inputs'!$E$27,1,0)</f>
        <v>187.06059313938275</v>
      </c>
    </row>
    <row r="83" ht="22" customHeight="1">
      <c r="A83" s="2" t="str">
        <v>P04.U2</v>
      </c>
      <c r="B83" s="6" t="str">
        <v>P04 U2 maternity levy</v>
      </c>
      <c r="C83" s="2" t="str">
        <v>EUR</v>
      </c>
      <c r="D83" s="2" t="str">
        <v>SUM</v>
      </c>
      <c r="E83" s="36">
        <f>SUM(H83:BO83)</f>
        <v>2163.7052637836623</v>
      </c>
      <c r="F83" s="6" t="str">
        <v>Senior backend engineer; cost centre ENG at release</v>
      </c>
      <c r="G83" s="2"/>
      <c r="H83" s="35">
        <f>H76*'Inputs'!$E$18</f>
        <v>0.0</v>
      </c>
      <c r="I83" s="35">
        <f>I76*'Inputs'!$E$18</f>
        <v>34.155</v>
      </c>
      <c r="J83" s="35">
        <f>J76*'Inputs'!$E$18</f>
        <v>34.155</v>
      </c>
      <c r="K83" s="35">
        <f>K76*'Inputs'!$E$18</f>
        <v>34.155</v>
      </c>
      <c r="L83" s="35">
        <f>L76*'Inputs'!$E$18</f>
        <v>34.155</v>
      </c>
      <c r="M83" s="35">
        <f>M76*'Inputs'!$E$18</f>
        <v>34.155</v>
      </c>
      <c r="N83" s="35">
        <f>N76*'Inputs'!$E$18</f>
        <v>34.155</v>
      </c>
      <c r="O83" s="35">
        <f>O76*'Inputs'!$E$18</f>
        <v>34.155</v>
      </c>
      <c r="P83" s="35">
        <f>P76*'Inputs'!$E$18</f>
        <v>34.155</v>
      </c>
      <c r="Q83" s="35">
        <f>Q76*'Inputs'!$E$18</f>
        <v>34.155</v>
      </c>
      <c r="R83" s="35">
        <f>R76*'Inputs'!$E$18</f>
        <v>34.155</v>
      </c>
      <c r="S83" s="35">
        <f>S76*'Inputs'!$E$18</f>
        <v>34.155</v>
      </c>
      <c r="T83" s="35">
        <f>T76*'Inputs'!$E$18</f>
        <v>35.350425</v>
      </c>
      <c r="U83" s="35">
        <f>U76*'Inputs'!$E$18</f>
        <v>35.350425</v>
      </c>
      <c r="V83" s="35">
        <f>V76*'Inputs'!$E$18</f>
        <v>35.350425</v>
      </c>
      <c r="W83" s="35">
        <f>W76*'Inputs'!$E$18</f>
        <v>35.350425</v>
      </c>
      <c r="X83" s="35">
        <f>X76*'Inputs'!$E$18</f>
        <v>35.350425</v>
      </c>
      <c r="Y83" s="35">
        <f>Y76*'Inputs'!$E$18</f>
        <v>35.350425</v>
      </c>
      <c r="Z83" s="35">
        <f>Z76*'Inputs'!$E$18</f>
        <v>35.350425</v>
      </c>
      <c r="AA83" s="35">
        <f>AA76*'Inputs'!$E$18</f>
        <v>35.350425</v>
      </c>
      <c r="AB83" s="35">
        <f>AB76*'Inputs'!$E$18</f>
        <v>35.350425</v>
      </c>
      <c r="AC83" s="35">
        <f>AC76*'Inputs'!$E$18</f>
        <v>35.350425</v>
      </c>
      <c r="AD83" s="35">
        <f>AD76*'Inputs'!$E$18</f>
        <v>35.350425</v>
      </c>
      <c r="AE83" s="35">
        <f>AE76*'Inputs'!$E$18</f>
        <v>35.350425</v>
      </c>
      <c r="AF83" s="35">
        <f>AF76*'Inputs'!$E$18</f>
        <v>36.58768987499999</v>
      </c>
      <c r="AG83" s="35">
        <f>AG76*'Inputs'!$E$18</f>
        <v>36.58768987499999</v>
      </c>
      <c r="AH83" s="35">
        <f>AH76*'Inputs'!$E$18</f>
        <v>36.58768987499999</v>
      </c>
      <c r="AI83" s="35">
        <f>AI76*'Inputs'!$E$18</f>
        <v>36.58768987499999</v>
      </c>
      <c r="AJ83" s="35">
        <f>AJ76*'Inputs'!$E$18</f>
        <v>36.58768987499999</v>
      </c>
      <c r="AK83" s="35">
        <f>AK76*'Inputs'!$E$18</f>
        <v>36.58768987499999</v>
      </c>
      <c r="AL83" s="35">
        <f>AL76*'Inputs'!$E$18</f>
        <v>36.58768987499999</v>
      </c>
      <c r="AM83" s="35">
        <f>AM76*'Inputs'!$E$18</f>
        <v>36.58768987499999</v>
      </c>
      <c r="AN83" s="35">
        <f>AN76*'Inputs'!$E$18</f>
        <v>36.58768987499999</v>
      </c>
      <c r="AO83" s="35">
        <f>AO76*'Inputs'!$E$18</f>
        <v>36.58768987499999</v>
      </c>
      <c r="AP83" s="35">
        <f>AP76*'Inputs'!$E$18</f>
        <v>36.58768987499999</v>
      </c>
      <c r="AQ83" s="35">
        <f>AQ76*'Inputs'!$E$18</f>
        <v>36.58768987499999</v>
      </c>
      <c r="AR83" s="35">
        <f>AR76*'Inputs'!$E$18</f>
        <v>37.868259020625</v>
      </c>
      <c r="AS83" s="35">
        <f>AS76*'Inputs'!$E$18</f>
        <v>37.868259020625</v>
      </c>
      <c r="AT83" s="35">
        <f>AT76*'Inputs'!$E$18</f>
        <v>37.868259020625</v>
      </c>
      <c r="AU83" s="35">
        <f>AU76*'Inputs'!$E$18</f>
        <v>37.868259020625</v>
      </c>
      <c r="AV83" s="35">
        <f>AV76*'Inputs'!$E$18</f>
        <v>37.868259020625</v>
      </c>
      <c r="AW83" s="35">
        <f>AW76*'Inputs'!$E$18</f>
        <v>37.868259020625</v>
      </c>
      <c r="AX83" s="35">
        <f>AX76*'Inputs'!$E$18</f>
        <v>37.868259020625</v>
      </c>
      <c r="AY83" s="35">
        <f>AY76*'Inputs'!$E$18</f>
        <v>37.868259020625</v>
      </c>
      <c r="AZ83" s="35">
        <f>AZ76*'Inputs'!$E$18</f>
        <v>37.868259020625</v>
      </c>
      <c r="BA83" s="35">
        <f>BA76*'Inputs'!$E$18</f>
        <v>37.868259020625</v>
      </c>
      <c r="BB83" s="35">
        <f>BB76*'Inputs'!$E$18</f>
        <v>37.868259020625</v>
      </c>
      <c r="BC83" s="35">
        <f>BC76*'Inputs'!$E$18</f>
        <v>37.868259020625</v>
      </c>
      <c r="BD83" s="35">
        <f>BD76*'Inputs'!$E$18</f>
        <v>39.19364808634686</v>
      </c>
      <c r="BE83" s="35">
        <f>BE76*'Inputs'!$E$18</f>
        <v>39.19364808634686</v>
      </c>
      <c r="BF83" s="35">
        <f>BF76*'Inputs'!$E$18</f>
        <v>39.19364808634686</v>
      </c>
      <c r="BG83" s="35">
        <f>BG76*'Inputs'!$E$18</f>
        <v>39.19364808634686</v>
      </c>
      <c r="BH83" s="35">
        <f>BH76*'Inputs'!$E$18</f>
        <v>39.19364808634686</v>
      </c>
      <c r="BI83" s="35">
        <f>BI76*'Inputs'!$E$18</f>
        <v>39.19364808634686</v>
      </c>
      <c r="BJ83" s="35">
        <f>BJ76*'Inputs'!$E$18</f>
        <v>39.19364808634686</v>
      </c>
      <c r="BK83" s="35">
        <f>BK76*'Inputs'!$E$18</f>
        <v>39.19364808634686</v>
      </c>
      <c r="BL83" s="35">
        <f>BL76*'Inputs'!$E$18</f>
        <v>39.19364808634686</v>
      </c>
      <c r="BM83" s="35">
        <f>BM76*'Inputs'!$E$18</f>
        <v>39.19364808634686</v>
      </c>
      <c r="BN83" s="35">
        <f>BN76*'Inputs'!$E$18</f>
        <v>39.19364808634686</v>
      </c>
      <c r="BO83" s="35">
        <f>BO76*'Inputs'!$E$18</f>
        <v>39.19364808634686</v>
      </c>
    </row>
    <row r="84" ht="22" customHeight="1">
      <c r="A84" s="2" t="str">
        <v>P04.INSOLV</v>
      </c>
      <c r="B84" s="6" t="str">
        <v>P04 insolvency levy</v>
      </c>
      <c r="C84" s="2" t="str">
        <v>EUR</v>
      </c>
      <c r="D84" s="2" t="str">
        <v>SUM</v>
      </c>
      <c r="E84" s="36">
        <f>SUM(H84:BO84)</f>
        <v>737.626794471703</v>
      </c>
      <c r="F84" s="6" t="str">
        <v>Senior backend engineer; cost centre ENG at release</v>
      </c>
      <c r="G84" s="2"/>
      <c r="H84" s="35">
        <f>H76*'Inputs'!$E$19</f>
        <v>0.0</v>
      </c>
      <c r="I84" s="35">
        <f>I76*'Inputs'!$E$19</f>
        <v>11.64375</v>
      </c>
      <c r="J84" s="35">
        <f>J76*'Inputs'!$E$19</f>
        <v>11.64375</v>
      </c>
      <c r="K84" s="35">
        <f>K76*'Inputs'!$E$19</f>
        <v>11.64375</v>
      </c>
      <c r="L84" s="35">
        <f>L76*'Inputs'!$E$19</f>
        <v>11.64375</v>
      </c>
      <c r="M84" s="35">
        <f>M76*'Inputs'!$E$19</f>
        <v>11.64375</v>
      </c>
      <c r="N84" s="35">
        <f>N76*'Inputs'!$E$19</f>
        <v>11.64375</v>
      </c>
      <c r="O84" s="35">
        <f>O76*'Inputs'!$E$19</f>
        <v>11.64375</v>
      </c>
      <c r="P84" s="35">
        <f>P76*'Inputs'!$E$19</f>
        <v>11.64375</v>
      </c>
      <c r="Q84" s="35">
        <f>Q76*'Inputs'!$E$19</f>
        <v>11.64375</v>
      </c>
      <c r="R84" s="35">
        <f>R76*'Inputs'!$E$19</f>
        <v>11.64375</v>
      </c>
      <c r="S84" s="35">
        <f>S76*'Inputs'!$E$19</f>
        <v>11.64375</v>
      </c>
      <c r="T84" s="35">
        <f>T76*'Inputs'!$E$19</f>
        <v>12.051281249999999</v>
      </c>
      <c r="U84" s="35">
        <f>U76*'Inputs'!$E$19</f>
        <v>12.051281249999999</v>
      </c>
      <c r="V84" s="35">
        <f>V76*'Inputs'!$E$19</f>
        <v>12.051281249999999</v>
      </c>
      <c r="W84" s="35">
        <f>W76*'Inputs'!$E$19</f>
        <v>12.051281249999999</v>
      </c>
      <c r="X84" s="35">
        <f>X76*'Inputs'!$E$19</f>
        <v>12.051281249999999</v>
      </c>
      <c r="Y84" s="35">
        <f>Y76*'Inputs'!$E$19</f>
        <v>12.051281249999999</v>
      </c>
      <c r="Z84" s="35">
        <f>Z76*'Inputs'!$E$19</f>
        <v>12.051281249999999</v>
      </c>
      <c r="AA84" s="35">
        <f>AA76*'Inputs'!$E$19</f>
        <v>12.051281249999999</v>
      </c>
      <c r="AB84" s="35">
        <f>AB76*'Inputs'!$E$19</f>
        <v>12.051281249999999</v>
      </c>
      <c r="AC84" s="35">
        <f>AC76*'Inputs'!$E$19</f>
        <v>12.051281249999999</v>
      </c>
      <c r="AD84" s="35">
        <f>AD76*'Inputs'!$E$19</f>
        <v>12.051281249999999</v>
      </c>
      <c r="AE84" s="35">
        <f>AE76*'Inputs'!$E$19</f>
        <v>12.051281249999999</v>
      </c>
      <c r="AF84" s="35">
        <f>AF76*'Inputs'!$E$19</f>
        <v>12.473076093749997</v>
      </c>
      <c r="AG84" s="35">
        <f>AG76*'Inputs'!$E$19</f>
        <v>12.473076093749997</v>
      </c>
      <c r="AH84" s="35">
        <f>AH76*'Inputs'!$E$19</f>
        <v>12.473076093749997</v>
      </c>
      <c r="AI84" s="35">
        <f>AI76*'Inputs'!$E$19</f>
        <v>12.473076093749997</v>
      </c>
      <c r="AJ84" s="35">
        <f>AJ76*'Inputs'!$E$19</f>
        <v>12.473076093749997</v>
      </c>
      <c r="AK84" s="35">
        <f>AK76*'Inputs'!$E$19</f>
        <v>12.473076093749997</v>
      </c>
      <c r="AL84" s="35">
        <f>AL76*'Inputs'!$E$19</f>
        <v>12.473076093749997</v>
      </c>
      <c r="AM84" s="35">
        <f>AM76*'Inputs'!$E$19</f>
        <v>12.473076093749997</v>
      </c>
      <c r="AN84" s="35">
        <f>AN76*'Inputs'!$E$19</f>
        <v>12.473076093749997</v>
      </c>
      <c r="AO84" s="35">
        <f>AO76*'Inputs'!$E$19</f>
        <v>12.473076093749997</v>
      </c>
      <c r="AP84" s="35">
        <f>AP76*'Inputs'!$E$19</f>
        <v>12.473076093749997</v>
      </c>
      <c r="AQ84" s="35">
        <f>AQ76*'Inputs'!$E$19</f>
        <v>12.473076093749997</v>
      </c>
      <c r="AR84" s="35">
        <f>AR76*'Inputs'!$E$19</f>
        <v>12.909633757031248</v>
      </c>
      <c r="AS84" s="35">
        <f>AS76*'Inputs'!$E$19</f>
        <v>12.909633757031248</v>
      </c>
      <c r="AT84" s="35">
        <f>AT76*'Inputs'!$E$19</f>
        <v>12.909633757031248</v>
      </c>
      <c r="AU84" s="35">
        <f>AU76*'Inputs'!$E$19</f>
        <v>12.909633757031248</v>
      </c>
      <c r="AV84" s="35">
        <f>AV76*'Inputs'!$E$19</f>
        <v>12.909633757031248</v>
      </c>
      <c r="AW84" s="35">
        <f>AW76*'Inputs'!$E$19</f>
        <v>12.909633757031248</v>
      </c>
      <c r="AX84" s="35">
        <f>AX76*'Inputs'!$E$19</f>
        <v>12.909633757031248</v>
      </c>
      <c r="AY84" s="35">
        <f>AY76*'Inputs'!$E$19</f>
        <v>12.909633757031248</v>
      </c>
      <c r="AZ84" s="35">
        <f>AZ76*'Inputs'!$E$19</f>
        <v>12.909633757031248</v>
      </c>
      <c r="BA84" s="35">
        <f>BA76*'Inputs'!$E$19</f>
        <v>12.909633757031248</v>
      </c>
      <c r="BB84" s="35">
        <f>BB76*'Inputs'!$E$19</f>
        <v>12.909633757031248</v>
      </c>
      <c r="BC84" s="35">
        <f>BC76*'Inputs'!$E$19</f>
        <v>12.909633757031248</v>
      </c>
      <c r="BD84" s="35">
        <f>BD76*'Inputs'!$E$19</f>
        <v>13.36147093852734</v>
      </c>
      <c r="BE84" s="35">
        <f>BE76*'Inputs'!$E$19</f>
        <v>13.36147093852734</v>
      </c>
      <c r="BF84" s="35">
        <f>BF76*'Inputs'!$E$19</f>
        <v>13.36147093852734</v>
      </c>
      <c r="BG84" s="35">
        <f>BG76*'Inputs'!$E$19</f>
        <v>13.36147093852734</v>
      </c>
      <c r="BH84" s="35">
        <f>BH76*'Inputs'!$E$19</f>
        <v>13.36147093852734</v>
      </c>
      <c r="BI84" s="35">
        <f>BI76*'Inputs'!$E$19</f>
        <v>13.36147093852734</v>
      </c>
      <c r="BJ84" s="35">
        <f>BJ76*'Inputs'!$E$19</f>
        <v>13.36147093852734</v>
      </c>
      <c r="BK84" s="35">
        <f>BK76*'Inputs'!$E$19</f>
        <v>13.36147093852734</v>
      </c>
      <c r="BL84" s="35">
        <f>BL76*'Inputs'!$E$19</f>
        <v>13.36147093852734</v>
      </c>
      <c r="BM84" s="35">
        <f>BM76*'Inputs'!$E$19</f>
        <v>13.36147093852734</v>
      </c>
      <c r="BN84" s="35">
        <f>BN76*'Inputs'!$E$19</f>
        <v>13.36147093852734</v>
      </c>
      <c r="BO84" s="35">
        <f>BO76*'Inputs'!$E$19</f>
        <v>13.36147093852734</v>
      </c>
    </row>
    <row r="85" ht="22" customHeight="1">
      <c r="A85" s="2" t="str">
        <v>P04.BG</v>
      </c>
      <c r="B85" s="6" t="str">
        <v>P04 accident insurance (BG)</v>
      </c>
      <c r="C85" s="2" t="str">
        <v>EUR</v>
      </c>
      <c r="D85" s="2" t="str">
        <v>SUM</v>
      </c>
      <c r="E85" s="36">
        <f>SUM(H85:BO85)</f>
        <v>1475.253588943406</v>
      </c>
      <c r="F85" s="6" t="str">
        <v>Senior backend engineer; cost centre ENG at release</v>
      </c>
      <c r="G85" s="2"/>
      <c r="H85" s="35">
        <f>H75*H73*'Inputs'!$E$20</f>
        <v>0.0</v>
      </c>
      <c r="I85" s="35">
        <f>I75*I73*'Inputs'!$E$20</f>
        <v>23.2875</v>
      </c>
      <c r="J85" s="35">
        <f>J75*J73*'Inputs'!$E$20</f>
        <v>23.2875</v>
      </c>
      <c r="K85" s="35">
        <f>K75*K73*'Inputs'!$E$20</f>
        <v>23.2875</v>
      </c>
      <c r="L85" s="35">
        <f>L75*L73*'Inputs'!$E$20</f>
        <v>23.2875</v>
      </c>
      <c r="M85" s="35">
        <f>M75*M73*'Inputs'!$E$20</f>
        <v>23.2875</v>
      </c>
      <c r="N85" s="35">
        <f>N75*N73*'Inputs'!$E$20</f>
        <v>23.2875</v>
      </c>
      <c r="O85" s="35">
        <f>O75*O73*'Inputs'!$E$20</f>
        <v>23.2875</v>
      </c>
      <c r="P85" s="35">
        <f>P75*P73*'Inputs'!$E$20</f>
        <v>23.2875</v>
      </c>
      <c r="Q85" s="35">
        <f>Q75*Q73*'Inputs'!$E$20</f>
        <v>23.2875</v>
      </c>
      <c r="R85" s="35">
        <f>R75*R73*'Inputs'!$E$20</f>
        <v>23.2875</v>
      </c>
      <c r="S85" s="35">
        <f>S75*S73*'Inputs'!$E$20</f>
        <v>23.2875</v>
      </c>
      <c r="T85" s="35">
        <f>T75*T73*'Inputs'!$E$20</f>
        <v>24.102562499999998</v>
      </c>
      <c r="U85" s="35">
        <f>U75*U73*'Inputs'!$E$20</f>
        <v>24.102562499999998</v>
      </c>
      <c r="V85" s="35">
        <f>V75*V73*'Inputs'!$E$20</f>
        <v>24.102562499999998</v>
      </c>
      <c r="W85" s="35">
        <f>W75*W73*'Inputs'!$E$20</f>
        <v>24.102562499999998</v>
      </c>
      <c r="X85" s="35">
        <f>X75*X73*'Inputs'!$E$20</f>
        <v>24.102562499999998</v>
      </c>
      <c r="Y85" s="35">
        <f>Y75*Y73*'Inputs'!$E$20</f>
        <v>24.102562499999998</v>
      </c>
      <c r="Z85" s="35">
        <f>Z75*Z73*'Inputs'!$E$20</f>
        <v>24.102562499999998</v>
      </c>
      <c r="AA85" s="35">
        <f>AA75*AA73*'Inputs'!$E$20</f>
        <v>24.102562499999998</v>
      </c>
      <c r="AB85" s="35">
        <f>AB75*AB73*'Inputs'!$E$20</f>
        <v>24.102562499999998</v>
      </c>
      <c r="AC85" s="35">
        <f>AC75*AC73*'Inputs'!$E$20</f>
        <v>24.102562499999998</v>
      </c>
      <c r="AD85" s="35">
        <f>AD75*AD73*'Inputs'!$E$20</f>
        <v>24.102562499999998</v>
      </c>
      <c r="AE85" s="35">
        <f>AE75*AE73*'Inputs'!$E$20</f>
        <v>24.102562499999998</v>
      </c>
      <c r="AF85" s="35">
        <f>AF75*AF73*'Inputs'!$E$20</f>
        <v>24.946152187499994</v>
      </c>
      <c r="AG85" s="35">
        <f>AG75*AG73*'Inputs'!$E$20</f>
        <v>24.946152187499994</v>
      </c>
      <c r="AH85" s="35">
        <f>AH75*AH73*'Inputs'!$E$20</f>
        <v>24.946152187499994</v>
      </c>
      <c r="AI85" s="35">
        <f>AI75*AI73*'Inputs'!$E$20</f>
        <v>24.946152187499994</v>
      </c>
      <c r="AJ85" s="35">
        <f>AJ75*AJ73*'Inputs'!$E$20</f>
        <v>24.946152187499994</v>
      </c>
      <c r="AK85" s="35">
        <f>AK75*AK73*'Inputs'!$E$20</f>
        <v>24.946152187499994</v>
      </c>
      <c r="AL85" s="35">
        <f>AL75*AL73*'Inputs'!$E$20</f>
        <v>24.946152187499994</v>
      </c>
      <c r="AM85" s="35">
        <f>AM75*AM73*'Inputs'!$E$20</f>
        <v>24.946152187499994</v>
      </c>
      <c r="AN85" s="35">
        <f>AN75*AN73*'Inputs'!$E$20</f>
        <v>24.946152187499994</v>
      </c>
      <c r="AO85" s="35">
        <f>AO75*AO73*'Inputs'!$E$20</f>
        <v>24.946152187499994</v>
      </c>
      <c r="AP85" s="35">
        <f>AP75*AP73*'Inputs'!$E$20</f>
        <v>24.946152187499994</v>
      </c>
      <c r="AQ85" s="35">
        <f>AQ75*AQ73*'Inputs'!$E$20</f>
        <v>24.946152187499994</v>
      </c>
      <c r="AR85" s="35">
        <f>AR75*AR73*'Inputs'!$E$20</f>
        <v>25.819267514062496</v>
      </c>
      <c r="AS85" s="35">
        <f>AS75*AS73*'Inputs'!$E$20</f>
        <v>25.819267514062496</v>
      </c>
      <c r="AT85" s="35">
        <f>AT75*AT73*'Inputs'!$E$20</f>
        <v>25.819267514062496</v>
      </c>
      <c r="AU85" s="35">
        <f>AU75*AU73*'Inputs'!$E$20</f>
        <v>25.819267514062496</v>
      </c>
      <c r="AV85" s="35">
        <f>AV75*AV73*'Inputs'!$E$20</f>
        <v>25.819267514062496</v>
      </c>
      <c r="AW85" s="35">
        <f>AW75*AW73*'Inputs'!$E$20</f>
        <v>25.819267514062496</v>
      </c>
      <c r="AX85" s="35">
        <f>AX75*AX73*'Inputs'!$E$20</f>
        <v>25.819267514062496</v>
      </c>
      <c r="AY85" s="35">
        <f>AY75*AY73*'Inputs'!$E$20</f>
        <v>25.819267514062496</v>
      </c>
      <c r="AZ85" s="35">
        <f>AZ75*AZ73*'Inputs'!$E$20</f>
        <v>25.819267514062496</v>
      </c>
      <c r="BA85" s="35">
        <f>BA75*BA73*'Inputs'!$E$20</f>
        <v>25.819267514062496</v>
      </c>
      <c r="BB85" s="35">
        <f>BB75*BB73*'Inputs'!$E$20</f>
        <v>25.819267514062496</v>
      </c>
      <c r="BC85" s="35">
        <f>BC75*BC73*'Inputs'!$E$20</f>
        <v>25.819267514062496</v>
      </c>
      <c r="BD85" s="35">
        <f>BD75*BD73*'Inputs'!$E$20</f>
        <v>26.72294187705468</v>
      </c>
      <c r="BE85" s="35">
        <f>BE75*BE73*'Inputs'!$E$20</f>
        <v>26.72294187705468</v>
      </c>
      <c r="BF85" s="35">
        <f>BF75*BF73*'Inputs'!$E$20</f>
        <v>26.72294187705468</v>
      </c>
      <c r="BG85" s="35">
        <f>BG75*BG73*'Inputs'!$E$20</f>
        <v>26.72294187705468</v>
      </c>
      <c r="BH85" s="35">
        <f>BH75*BH73*'Inputs'!$E$20</f>
        <v>26.72294187705468</v>
      </c>
      <c r="BI85" s="35">
        <f>BI75*BI73*'Inputs'!$E$20</f>
        <v>26.72294187705468</v>
      </c>
      <c r="BJ85" s="35">
        <f>BJ75*BJ73*'Inputs'!$E$20</f>
        <v>26.72294187705468</v>
      </c>
      <c r="BK85" s="35">
        <f>BK75*BK73*'Inputs'!$E$20</f>
        <v>26.72294187705468</v>
      </c>
      <c r="BL85" s="35">
        <f>BL75*BL73*'Inputs'!$E$20</f>
        <v>26.72294187705468</v>
      </c>
      <c r="BM85" s="35">
        <f>BM75*BM73*'Inputs'!$E$20</f>
        <v>26.72294187705468</v>
      </c>
      <c r="BN85" s="35">
        <f>BN75*BN73*'Inputs'!$E$20</f>
        <v>26.72294187705468</v>
      </c>
      <c r="BO85" s="35">
        <f>BO75*BO73*'Inputs'!$E$20</f>
        <v>26.72294187705468</v>
      </c>
    </row>
    <row r="86" ht="28" customHeight="1">
      <c r="A86" s="2" t="str">
        <v>P04.TOTAL</v>
      </c>
      <c r="B86" s="6" t="str">
        <v>P04 payroll cost (salary plus employer contributions)</v>
      </c>
      <c r="C86" s="2" t="str">
        <v>EUR</v>
      </c>
      <c r="D86" s="2" t="str">
        <v>SUM</v>
      </c>
      <c r="E86" s="36">
        <f>SUM(H86:BO86)</f>
        <v>604670.744396609</v>
      </c>
      <c r="F86" s="6" t="str">
        <v>Senior backend engineer; cost centre ENG at release</v>
      </c>
      <c r="G86" s="2"/>
      <c r="H86" s="36">
        <f>SUM(H75,H78,H79,H80,H81,H82,H83,H84,H85)</f>
        <v>0.0</v>
      </c>
      <c r="I86" s="36">
        <f>SUM(I75,I78,I79,I80,I81,I82,I83,I84,I85)</f>
        <v>9496.36125</v>
      </c>
      <c r="J86" s="36">
        <f>SUM(J75,J78,J79,J80,J81,J82,J83,J84,J85)</f>
        <v>9496.36125</v>
      </c>
      <c r="K86" s="36">
        <f>SUM(K75,K78,K79,K80,K81,K82,K83,K84,K85)</f>
        <v>9496.36125</v>
      </c>
      <c r="L86" s="36">
        <f>SUM(L75,L78,L79,L80,L81,L82,L83,L84,L85)</f>
        <v>9496.36125</v>
      </c>
      <c r="M86" s="36">
        <f>SUM(M75,M78,M79,M80,M81,M82,M83,M84,M85)</f>
        <v>9496.36125</v>
      </c>
      <c r="N86" s="36">
        <f>SUM(N75,N78,N79,N80,N81,N82,N83,N84,N85)</f>
        <v>9496.36125</v>
      </c>
      <c r="O86" s="36">
        <f>SUM(O75,O78,O79,O80,O81,O82,O83,O84,O85)</f>
        <v>9496.36125</v>
      </c>
      <c r="P86" s="36">
        <f>SUM(P75,P78,P79,P80,P81,P82,P83,P84,P85)</f>
        <v>9496.36125</v>
      </c>
      <c r="Q86" s="36">
        <f>SUM(Q75,Q78,Q79,Q80,Q81,Q82,Q83,Q84,Q85)</f>
        <v>9496.36125</v>
      </c>
      <c r="R86" s="36">
        <f>SUM(R75,R78,R79,R80,R81,R82,R83,R84,R85)</f>
        <v>9496.36125</v>
      </c>
      <c r="S86" s="36">
        <f>SUM(S75,S78,S79,S80,S81,S82,S83,S84,S85)</f>
        <v>9496.36125</v>
      </c>
      <c r="T86" s="36">
        <f>SUM(T75,T78,T79,T80,T81,T82,T83,T84,T85)</f>
        <v>9884.350799999998</v>
      </c>
      <c r="U86" s="36">
        <f>SUM(U75,U78,U79,U80,U81,U82,U83,U84,U85)</f>
        <v>9884.350799999998</v>
      </c>
      <c r="V86" s="36">
        <f>SUM(V75,V78,V79,V80,V81,V82,V83,V84,V85)</f>
        <v>9884.350799999998</v>
      </c>
      <c r="W86" s="36">
        <f>SUM(W75,W78,W79,W80,W81,W82,W83,W84,W85)</f>
        <v>9884.350799999998</v>
      </c>
      <c r="X86" s="36">
        <f>SUM(X75,X78,X79,X80,X81,X82,X83,X84,X85)</f>
        <v>9884.350799999998</v>
      </c>
      <c r="Y86" s="36">
        <f>SUM(Y75,Y78,Y79,Y80,Y81,Y82,Y83,Y84,Y85)</f>
        <v>9884.350799999998</v>
      </c>
      <c r="Z86" s="36">
        <f>SUM(Z75,Z78,Z79,Z80,Z81,Z82,Z83,Z84,Z85)</f>
        <v>9884.350799999998</v>
      </c>
      <c r="AA86" s="36">
        <f>SUM(AA75,AA78,AA79,AA80,AA81,AA82,AA83,AA84,AA85)</f>
        <v>9884.350799999998</v>
      </c>
      <c r="AB86" s="36">
        <f>SUM(AB75,AB78,AB79,AB80,AB81,AB82,AB83,AB84,AB85)</f>
        <v>9884.350799999998</v>
      </c>
      <c r="AC86" s="36">
        <f>SUM(AC75,AC78,AC79,AC80,AC81,AC82,AC83,AC84,AC85)</f>
        <v>9884.350799999998</v>
      </c>
      <c r="AD86" s="36">
        <f>SUM(AD75,AD78,AD79,AD80,AD81,AD82,AD83,AD84,AD85)</f>
        <v>9884.350799999998</v>
      </c>
      <c r="AE86" s="36">
        <f>SUM(AE75,AE78,AE79,AE80,AE81,AE82,AE83,AE84,AE85)</f>
        <v>9884.350799999998</v>
      </c>
      <c r="AF86" s="36">
        <f>SUM(AF75,AF78,AF79,AF80,AF81,AF82,AF83,AF84,AF85)</f>
        <v>10233.833552999997</v>
      </c>
      <c r="AG86" s="36">
        <f>SUM(AG75,AG78,AG79,AG80,AG81,AG82,AG83,AG84,AG85)</f>
        <v>10233.833552999997</v>
      </c>
      <c r="AH86" s="36">
        <f>SUM(AH75,AH78,AH79,AH80,AH81,AH82,AH83,AH84,AH85)</f>
        <v>10233.833552999997</v>
      </c>
      <c r="AI86" s="36">
        <f>SUM(AI75,AI78,AI79,AI80,AI81,AI82,AI83,AI84,AI85)</f>
        <v>10233.833552999997</v>
      </c>
      <c r="AJ86" s="36">
        <f>SUM(AJ75,AJ78,AJ79,AJ80,AJ81,AJ82,AJ83,AJ84,AJ85)</f>
        <v>10233.833552999997</v>
      </c>
      <c r="AK86" s="36">
        <f>SUM(AK75,AK78,AK79,AK80,AK81,AK82,AK83,AK84,AK85)</f>
        <v>10233.833552999997</v>
      </c>
      <c r="AL86" s="36">
        <f>SUM(AL75,AL78,AL79,AL80,AL81,AL82,AL83,AL84,AL85)</f>
        <v>10233.833552999997</v>
      </c>
      <c r="AM86" s="36">
        <f>SUM(AM75,AM78,AM79,AM80,AM81,AM82,AM83,AM84,AM85)</f>
        <v>10233.833552999997</v>
      </c>
      <c r="AN86" s="36">
        <f>SUM(AN75,AN78,AN79,AN80,AN81,AN82,AN83,AN84,AN85)</f>
        <v>10233.833552999997</v>
      </c>
      <c r="AO86" s="36">
        <f>SUM(AO75,AO78,AO79,AO80,AO81,AO82,AO83,AO84,AO85)</f>
        <v>10233.833552999997</v>
      </c>
      <c r="AP86" s="36">
        <f>SUM(AP75,AP78,AP79,AP80,AP81,AP82,AP83,AP84,AP85)</f>
        <v>10233.833552999997</v>
      </c>
      <c r="AQ86" s="36">
        <f>SUM(AQ75,AQ78,AQ79,AQ80,AQ81,AQ82,AQ83,AQ84,AQ85)</f>
        <v>10233.833552999997</v>
      </c>
      <c r="AR86" s="36">
        <f>SUM(AR75,AR78,AR79,AR80,AR81,AR82,AR83,AR84,AR85)</f>
        <v>10595.689421354999</v>
      </c>
      <c r="AS86" s="36">
        <f>SUM(AS75,AS78,AS79,AS80,AS81,AS82,AS83,AS84,AS85)</f>
        <v>10595.689421354999</v>
      </c>
      <c r="AT86" s="36">
        <f>SUM(AT75,AT78,AT79,AT80,AT81,AT82,AT83,AT84,AT85)</f>
        <v>10595.689421354999</v>
      </c>
      <c r="AU86" s="36">
        <f>SUM(AU75,AU78,AU79,AU80,AU81,AU82,AU83,AU84,AU85)</f>
        <v>10595.689421354999</v>
      </c>
      <c r="AV86" s="36">
        <f>SUM(AV75,AV78,AV79,AV80,AV81,AV82,AV83,AV84,AV85)</f>
        <v>10595.689421354999</v>
      </c>
      <c r="AW86" s="36">
        <f>SUM(AW75,AW78,AW79,AW80,AW81,AW82,AW83,AW84,AW85)</f>
        <v>10595.689421354999</v>
      </c>
      <c r="AX86" s="36">
        <f>SUM(AX75,AX78,AX79,AX80,AX81,AX82,AX83,AX84,AX85)</f>
        <v>10595.689421354999</v>
      </c>
      <c r="AY86" s="36">
        <f>SUM(AY75,AY78,AY79,AY80,AY81,AY82,AY83,AY84,AY85)</f>
        <v>10595.689421354999</v>
      </c>
      <c r="AZ86" s="36">
        <f>SUM(AZ75,AZ78,AZ79,AZ80,AZ81,AZ82,AZ83,AZ84,AZ85)</f>
        <v>10595.689421354999</v>
      </c>
      <c r="BA86" s="36">
        <f>SUM(BA75,BA78,BA79,BA80,BA81,BA82,BA83,BA84,BA85)</f>
        <v>10595.689421354999</v>
      </c>
      <c r="BB86" s="36">
        <f>SUM(BB75,BB78,BB79,BB80,BB81,BB82,BB83,BB84,BB85)</f>
        <v>10595.689421354999</v>
      </c>
      <c r="BC86" s="36">
        <f>SUM(BC75,BC78,BC79,BC80,BC81,BC82,BC83,BC84,BC85)</f>
        <v>10595.689421354999</v>
      </c>
      <c r="BD86" s="36">
        <f>SUM(BD75,BD78,BD79,BD80,BD81,BD82,BD83,BD84,BD85)</f>
        <v>10970.35711286242</v>
      </c>
      <c r="BE86" s="36">
        <f>SUM(BE75,BE78,BE79,BE80,BE81,BE82,BE83,BE84,BE85)</f>
        <v>10970.35711286242</v>
      </c>
      <c r="BF86" s="36">
        <f>SUM(BF75,BF78,BF79,BF80,BF81,BF82,BF83,BF84,BF85)</f>
        <v>10970.35711286242</v>
      </c>
      <c r="BG86" s="36">
        <f>SUM(BG75,BG78,BG79,BG80,BG81,BG82,BG83,BG84,BG85)</f>
        <v>10970.35711286242</v>
      </c>
      <c r="BH86" s="36">
        <f>SUM(BH75,BH78,BH79,BH80,BH81,BH82,BH83,BH84,BH85)</f>
        <v>10970.35711286242</v>
      </c>
      <c r="BI86" s="36">
        <f>SUM(BI75,BI78,BI79,BI80,BI81,BI82,BI83,BI84,BI85)</f>
        <v>10970.35711286242</v>
      </c>
      <c r="BJ86" s="36">
        <f>SUM(BJ75,BJ78,BJ79,BJ80,BJ81,BJ82,BJ83,BJ84,BJ85)</f>
        <v>10970.35711286242</v>
      </c>
      <c r="BK86" s="36">
        <f>SUM(BK75,BK78,BK79,BK80,BK81,BK82,BK83,BK84,BK85)</f>
        <v>10970.35711286242</v>
      </c>
      <c r="BL86" s="36">
        <f>SUM(BL75,BL78,BL79,BL80,BL81,BL82,BL83,BL84,BL85)</f>
        <v>10970.35711286242</v>
      </c>
      <c r="BM86" s="36">
        <f>SUM(BM75,BM78,BM79,BM80,BM81,BM82,BM83,BM84,BM85)</f>
        <v>10970.35711286242</v>
      </c>
      <c r="BN86" s="36">
        <f>SUM(BN75,BN78,BN79,BN80,BN81,BN82,BN83,BN84,BN85)</f>
        <v>10970.35711286242</v>
      </c>
      <c r="BO86" s="36">
        <f>SUM(BO75,BO78,BO79,BO80,BO81,BO82,BO83,BO84,BO85)</f>
        <v>10970.35711286242</v>
      </c>
    </row>
    <row r="87" ht="22" customHeight="1">
      <c r="A87" s="2" t="str">
        <v>P04.HIRE</v>
      </c>
      <c r="B87" s="6" t="str">
        <v>P04 hired in the month (1 = yes)</v>
      </c>
      <c r="C87" s="2" t="str">
        <v>count</v>
      </c>
      <c r="D87" s="2" t="str">
        <v>SUM</v>
      </c>
      <c r="E87" s="34">
        <f>SUM(H87:BO87)</f>
        <v>1</v>
      </c>
      <c r="F87" s="6" t="str">
        <v>Senior backend engineer; cost centre ENG at release</v>
      </c>
      <c r="G87" s="2"/>
      <c r="H87" s="33">
        <f>IF(AND(H$6='People_Inputs'!$H$14,H71=1),1,0)</f>
        <v>0</v>
      </c>
      <c r="I87" s="33">
        <f>IF(AND(I$6='People_Inputs'!$H$14,I71=1),1,0)</f>
        <v>1</v>
      </c>
      <c r="J87" s="33">
        <f>IF(AND(J$6='People_Inputs'!$H$14,J71=1),1,0)</f>
        <v>0</v>
      </c>
      <c r="K87" s="33">
        <f>IF(AND(K$6='People_Inputs'!$H$14,K71=1),1,0)</f>
        <v>0</v>
      </c>
      <c r="L87" s="33">
        <f>IF(AND(L$6='People_Inputs'!$H$14,L71=1),1,0)</f>
        <v>0</v>
      </c>
      <c r="M87" s="33">
        <f>IF(AND(M$6='People_Inputs'!$H$14,M71=1),1,0)</f>
        <v>0</v>
      </c>
      <c r="N87" s="33">
        <f>IF(AND(N$6='People_Inputs'!$H$14,N71=1),1,0)</f>
        <v>0</v>
      </c>
      <c r="O87" s="33">
        <f>IF(AND(O$6='People_Inputs'!$H$14,O71=1),1,0)</f>
        <v>0</v>
      </c>
      <c r="P87" s="33">
        <f>IF(AND(P$6='People_Inputs'!$H$14,P71=1),1,0)</f>
        <v>0</v>
      </c>
      <c r="Q87" s="33">
        <f>IF(AND(Q$6='People_Inputs'!$H$14,Q71=1),1,0)</f>
        <v>0</v>
      </c>
      <c r="R87" s="33">
        <f>IF(AND(R$6='People_Inputs'!$H$14,R71=1),1,0)</f>
        <v>0</v>
      </c>
      <c r="S87" s="33">
        <f>IF(AND(S$6='People_Inputs'!$H$14,S71=1),1,0)</f>
        <v>0</v>
      </c>
      <c r="T87" s="33">
        <f>IF(AND(T$6='People_Inputs'!$H$14,T71=1),1,0)</f>
        <v>0</v>
      </c>
      <c r="U87" s="33">
        <f>IF(AND(U$6='People_Inputs'!$H$14,U71=1),1,0)</f>
        <v>0</v>
      </c>
      <c r="V87" s="33">
        <f>IF(AND(V$6='People_Inputs'!$H$14,V71=1),1,0)</f>
        <v>0</v>
      </c>
      <c r="W87" s="33">
        <f>IF(AND(W$6='People_Inputs'!$H$14,W71=1),1,0)</f>
        <v>0</v>
      </c>
      <c r="X87" s="33">
        <f>IF(AND(X$6='People_Inputs'!$H$14,X71=1),1,0)</f>
        <v>0</v>
      </c>
      <c r="Y87" s="33">
        <f>IF(AND(Y$6='People_Inputs'!$H$14,Y71=1),1,0)</f>
        <v>0</v>
      </c>
      <c r="Z87" s="33">
        <f>IF(AND(Z$6='People_Inputs'!$H$14,Z71=1),1,0)</f>
        <v>0</v>
      </c>
      <c r="AA87" s="33">
        <f>IF(AND(AA$6='People_Inputs'!$H$14,AA71=1),1,0)</f>
        <v>0</v>
      </c>
      <c r="AB87" s="33">
        <f>IF(AND(AB$6='People_Inputs'!$H$14,AB71=1),1,0)</f>
        <v>0</v>
      </c>
      <c r="AC87" s="33">
        <f>IF(AND(AC$6='People_Inputs'!$H$14,AC71=1),1,0)</f>
        <v>0</v>
      </c>
      <c r="AD87" s="33">
        <f>IF(AND(AD$6='People_Inputs'!$H$14,AD71=1),1,0)</f>
        <v>0</v>
      </c>
      <c r="AE87" s="33">
        <f>IF(AND(AE$6='People_Inputs'!$H$14,AE71=1),1,0)</f>
        <v>0</v>
      </c>
      <c r="AF87" s="33">
        <f>IF(AND(AF$6='People_Inputs'!$H$14,AF71=1),1,0)</f>
        <v>0</v>
      </c>
      <c r="AG87" s="33">
        <f>IF(AND(AG$6='People_Inputs'!$H$14,AG71=1),1,0)</f>
        <v>0</v>
      </c>
      <c r="AH87" s="33">
        <f>IF(AND(AH$6='People_Inputs'!$H$14,AH71=1),1,0)</f>
        <v>0</v>
      </c>
      <c r="AI87" s="33">
        <f>IF(AND(AI$6='People_Inputs'!$H$14,AI71=1),1,0)</f>
        <v>0</v>
      </c>
      <c r="AJ87" s="33">
        <f>IF(AND(AJ$6='People_Inputs'!$H$14,AJ71=1),1,0)</f>
        <v>0</v>
      </c>
      <c r="AK87" s="33">
        <f>IF(AND(AK$6='People_Inputs'!$H$14,AK71=1),1,0)</f>
        <v>0</v>
      </c>
      <c r="AL87" s="33">
        <f>IF(AND(AL$6='People_Inputs'!$H$14,AL71=1),1,0)</f>
        <v>0</v>
      </c>
      <c r="AM87" s="33">
        <f>IF(AND(AM$6='People_Inputs'!$H$14,AM71=1),1,0)</f>
        <v>0</v>
      </c>
      <c r="AN87" s="33">
        <f>IF(AND(AN$6='People_Inputs'!$H$14,AN71=1),1,0)</f>
        <v>0</v>
      </c>
      <c r="AO87" s="33">
        <f>IF(AND(AO$6='People_Inputs'!$H$14,AO71=1),1,0)</f>
        <v>0</v>
      </c>
      <c r="AP87" s="33">
        <f>IF(AND(AP$6='People_Inputs'!$H$14,AP71=1),1,0)</f>
        <v>0</v>
      </c>
      <c r="AQ87" s="33">
        <f>IF(AND(AQ$6='People_Inputs'!$H$14,AQ71=1),1,0)</f>
        <v>0</v>
      </c>
      <c r="AR87" s="33">
        <f>IF(AND(AR$6='People_Inputs'!$H$14,AR71=1),1,0)</f>
        <v>0</v>
      </c>
      <c r="AS87" s="33">
        <f>IF(AND(AS$6='People_Inputs'!$H$14,AS71=1),1,0)</f>
        <v>0</v>
      </c>
      <c r="AT87" s="33">
        <f>IF(AND(AT$6='People_Inputs'!$H$14,AT71=1),1,0)</f>
        <v>0</v>
      </c>
      <c r="AU87" s="33">
        <f>IF(AND(AU$6='People_Inputs'!$H$14,AU71=1),1,0)</f>
        <v>0</v>
      </c>
      <c r="AV87" s="33">
        <f>IF(AND(AV$6='People_Inputs'!$H$14,AV71=1),1,0)</f>
        <v>0</v>
      </c>
      <c r="AW87" s="33">
        <f>IF(AND(AW$6='People_Inputs'!$H$14,AW71=1),1,0)</f>
        <v>0</v>
      </c>
      <c r="AX87" s="33">
        <f>IF(AND(AX$6='People_Inputs'!$H$14,AX71=1),1,0)</f>
        <v>0</v>
      </c>
      <c r="AY87" s="33">
        <f>IF(AND(AY$6='People_Inputs'!$H$14,AY71=1),1,0)</f>
        <v>0</v>
      </c>
      <c r="AZ87" s="33">
        <f>IF(AND(AZ$6='People_Inputs'!$H$14,AZ71=1),1,0)</f>
        <v>0</v>
      </c>
      <c r="BA87" s="33">
        <f>IF(AND(BA$6='People_Inputs'!$H$14,BA71=1),1,0)</f>
        <v>0</v>
      </c>
      <c r="BB87" s="33">
        <f>IF(AND(BB$6='People_Inputs'!$H$14,BB71=1),1,0)</f>
        <v>0</v>
      </c>
      <c r="BC87" s="33">
        <f>IF(AND(BC$6='People_Inputs'!$H$14,BC71=1),1,0)</f>
        <v>0</v>
      </c>
      <c r="BD87" s="33">
        <f>IF(AND(BD$6='People_Inputs'!$H$14,BD71=1),1,0)</f>
        <v>0</v>
      </c>
      <c r="BE87" s="33">
        <f>IF(AND(BE$6='People_Inputs'!$H$14,BE71=1),1,0)</f>
        <v>0</v>
      </c>
      <c r="BF87" s="33">
        <f>IF(AND(BF$6='People_Inputs'!$H$14,BF71=1),1,0)</f>
        <v>0</v>
      </c>
      <c r="BG87" s="33">
        <f>IF(AND(BG$6='People_Inputs'!$H$14,BG71=1),1,0)</f>
        <v>0</v>
      </c>
      <c r="BH87" s="33">
        <f>IF(AND(BH$6='People_Inputs'!$H$14,BH71=1),1,0)</f>
        <v>0</v>
      </c>
      <c r="BI87" s="33">
        <f>IF(AND(BI$6='People_Inputs'!$H$14,BI71=1),1,0)</f>
        <v>0</v>
      </c>
      <c r="BJ87" s="33">
        <f>IF(AND(BJ$6='People_Inputs'!$H$14,BJ71=1),1,0)</f>
        <v>0</v>
      </c>
      <c r="BK87" s="33">
        <f>IF(AND(BK$6='People_Inputs'!$H$14,BK71=1),1,0)</f>
        <v>0</v>
      </c>
      <c r="BL87" s="33">
        <f>IF(AND(BL$6='People_Inputs'!$H$14,BL71=1),1,0)</f>
        <v>0</v>
      </c>
      <c r="BM87" s="33">
        <f>IF(AND(BM$6='People_Inputs'!$H$14,BM71=1),1,0)</f>
        <v>0</v>
      </c>
      <c r="BN87" s="33">
        <f>IF(AND(BN$6='People_Inputs'!$H$14,BN71=1),1,0)</f>
        <v>0</v>
      </c>
      <c r="BO87" s="33">
        <f>IF(AND(BO$6='People_Inputs'!$H$14,BO71=1),1,0)</f>
        <v>0</v>
      </c>
    </row>
    <row r="88" ht="22" customHeight="1">
      <c r="A88" s="2" t="str">
        <v>P04.RECRUIT</v>
      </c>
      <c r="B88" s="6" t="str">
        <v>P04 recruiting cost</v>
      </c>
      <c r="C88" s="2" t="str">
        <v>EUR</v>
      </c>
      <c r="D88" s="2" t="str">
        <v>SUM</v>
      </c>
      <c r="E88" s="36">
        <f>SUM(H88:BO88)</f>
        <v>9615.0</v>
      </c>
      <c r="F88" s="6" t="str">
        <v>Senior backend engineer; cost centre ENG at release</v>
      </c>
      <c r="G88" s="2"/>
      <c r="H88" s="35">
        <f>H87*IF('People_Inputs'!$Q$14="none",0,IF('People_Inputs'!$Q$14="agency",H74*'Inputs'!$E$22,IF('People_Inputs'!$Q$14="direct",'Inputs'!$E$23,'Inputs'!$E$21*'Inputs'!$E$22*H74+(1-'Inputs'!$E$21)*'Inputs'!$E$23)))</f>
        <v>0.0</v>
      </c>
      <c r="I88" s="35">
        <f>I87*IF('People_Inputs'!$Q$14="none",0,IF('People_Inputs'!$Q$14="agency",I74*'Inputs'!$E$22,IF('People_Inputs'!$Q$14="direct",'Inputs'!$E$23,'Inputs'!$E$21*'Inputs'!$E$22*I74+(1-'Inputs'!$E$21)*'Inputs'!$E$23)))</f>
        <v>9615.0</v>
      </c>
      <c r="J88" s="35">
        <f>J87*IF('People_Inputs'!$Q$14="none",0,IF('People_Inputs'!$Q$14="agency",J74*'Inputs'!$E$22,IF('People_Inputs'!$Q$14="direct",'Inputs'!$E$23,'Inputs'!$E$21*'Inputs'!$E$22*J74+(1-'Inputs'!$E$21)*'Inputs'!$E$23)))</f>
        <v>0.0</v>
      </c>
      <c r="K88" s="35">
        <f>K87*IF('People_Inputs'!$Q$14="none",0,IF('People_Inputs'!$Q$14="agency",K74*'Inputs'!$E$22,IF('People_Inputs'!$Q$14="direct",'Inputs'!$E$23,'Inputs'!$E$21*'Inputs'!$E$22*K74+(1-'Inputs'!$E$21)*'Inputs'!$E$23)))</f>
        <v>0.0</v>
      </c>
      <c r="L88" s="35">
        <f>L87*IF('People_Inputs'!$Q$14="none",0,IF('People_Inputs'!$Q$14="agency",L74*'Inputs'!$E$22,IF('People_Inputs'!$Q$14="direct",'Inputs'!$E$23,'Inputs'!$E$21*'Inputs'!$E$22*L74+(1-'Inputs'!$E$21)*'Inputs'!$E$23)))</f>
        <v>0.0</v>
      </c>
      <c r="M88" s="35">
        <f>M87*IF('People_Inputs'!$Q$14="none",0,IF('People_Inputs'!$Q$14="agency",M74*'Inputs'!$E$22,IF('People_Inputs'!$Q$14="direct",'Inputs'!$E$23,'Inputs'!$E$21*'Inputs'!$E$22*M74+(1-'Inputs'!$E$21)*'Inputs'!$E$23)))</f>
        <v>0.0</v>
      </c>
      <c r="N88" s="35">
        <f>N87*IF('People_Inputs'!$Q$14="none",0,IF('People_Inputs'!$Q$14="agency",N74*'Inputs'!$E$22,IF('People_Inputs'!$Q$14="direct",'Inputs'!$E$23,'Inputs'!$E$21*'Inputs'!$E$22*N74+(1-'Inputs'!$E$21)*'Inputs'!$E$23)))</f>
        <v>0.0</v>
      </c>
      <c r="O88" s="35">
        <f>O87*IF('People_Inputs'!$Q$14="none",0,IF('People_Inputs'!$Q$14="agency",O74*'Inputs'!$E$22,IF('People_Inputs'!$Q$14="direct",'Inputs'!$E$23,'Inputs'!$E$21*'Inputs'!$E$22*O74+(1-'Inputs'!$E$21)*'Inputs'!$E$23)))</f>
        <v>0.0</v>
      </c>
      <c r="P88" s="35">
        <f>P87*IF('People_Inputs'!$Q$14="none",0,IF('People_Inputs'!$Q$14="agency",P74*'Inputs'!$E$22,IF('People_Inputs'!$Q$14="direct",'Inputs'!$E$23,'Inputs'!$E$21*'Inputs'!$E$22*P74+(1-'Inputs'!$E$21)*'Inputs'!$E$23)))</f>
        <v>0.0</v>
      </c>
      <c r="Q88" s="35">
        <f>Q87*IF('People_Inputs'!$Q$14="none",0,IF('People_Inputs'!$Q$14="agency",Q74*'Inputs'!$E$22,IF('People_Inputs'!$Q$14="direct",'Inputs'!$E$23,'Inputs'!$E$21*'Inputs'!$E$22*Q74+(1-'Inputs'!$E$21)*'Inputs'!$E$23)))</f>
        <v>0.0</v>
      </c>
      <c r="R88" s="35">
        <f>R87*IF('People_Inputs'!$Q$14="none",0,IF('People_Inputs'!$Q$14="agency",R74*'Inputs'!$E$22,IF('People_Inputs'!$Q$14="direct",'Inputs'!$E$23,'Inputs'!$E$21*'Inputs'!$E$22*R74+(1-'Inputs'!$E$21)*'Inputs'!$E$23)))</f>
        <v>0.0</v>
      </c>
      <c r="S88" s="35">
        <f>S87*IF('People_Inputs'!$Q$14="none",0,IF('People_Inputs'!$Q$14="agency",S74*'Inputs'!$E$22,IF('People_Inputs'!$Q$14="direct",'Inputs'!$E$23,'Inputs'!$E$21*'Inputs'!$E$22*S74+(1-'Inputs'!$E$21)*'Inputs'!$E$23)))</f>
        <v>0.0</v>
      </c>
      <c r="T88" s="35">
        <f>T87*IF('People_Inputs'!$Q$14="none",0,IF('People_Inputs'!$Q$14="agency",T74*'Inputs'!$E$22,IF('People_Inputs'!$Q$14="direct",'Inputs'!$E$23,'Inputs'!$E$21*'Inputs'!$E$22*T74+(1-'Inputs'!$E$21)*'Inputs'!$E$23)))</f>
        <v>0.0</v>
      </c>
      <c r="U88" s="35">
        <f>U87*IF('People_Inputs'!$Q$14="none",0,IF('People_Inputs'!$Q$14="agency",U74*'Inputs'!$E$22,IF('People_Inputs'!$Q$14="direct",'Inputs'!$E$23,'Inputs'!$E$21*'Inputs'!$E$22*U74+(1-'Inputs'!$E$21)*'Inputs'!$E$23)))</f>
        <v>0.0</v>
      </c>
      <c r="V88" s="35">
        <f>V87*IF('People_Inputs'!$Q$14="none",0,IF('People_Inputs'!$Q$14="agency",V74*'Inputs'!$E$22,IF('People_Inputs'!$Q$14="direct",'Inputs'!$E$23,'Inputs'!$E$21*'Inputs'!$E$22*V74+(1-'Inputs'!$E$21)*'Inputs'!$E$23)))</f>
        <v>0.0</v>
      </c>
      <c r="W88" s="35">
        <f>W87*IF('People_Inputs'!$Q$14="none",0,IF('People_Inputs'!$Q$14="agency",W74*'Inputs'!$E$22,IF('People_Inputs'!$Q$14="direct",'Inputs'!$E$23,'Inputs'!$E$21*'Inputs'!$E$22*W74+(1-'Inputs'!$E$21)*'Inputs'!$E$23)))</f>
        <v>0.0</v>
      </c>
      <c r="X88" s="35">
        <f>X87*IF('People_Inputs'!$Q$14="none",0,IF('People_Inputs'!$Q$14="agency",X74*'Inputs'!$E$22,IF('People_Inputs'!$Q$14="direct",'Inputs'!$E$23,'Inputs'!$E$21*'Inputs'!$E$22*X74+(1-'Inputs'!$E$21)*'Inputs'!$E$23)))</f>
        <v>0.0</v>
      </c>
      <c r="Y88" s="35">
        <f>Y87*IF('People_Inputs'!$Q$14="none",0,IF('People_Inputs'!$Q$14="agency",Y74*'Inputs'!$E$22,IF('People_Inputs'!$Q$14="direct",'Inputs'!$E$23,'Inputs'!$E$21*'Inputs'!$E$22*Y74+(1-'Inputs'!$E$21)*'Inputs'!$E$23)))</f>
        <v>0.0</v>
      </c>
      <c r="Z88" s="35">
        <f>Z87*IF('People_Inputs'!$Q$14="none",0,IF('People_Inputs'!$Q$14="agency",Z74*'Inputs'!$E$22,IF('People_Inputs'!$Q$14="direct",'Inputs'!$E$23,'Inputs'!$E$21*'Inputs'!$E$22*Z74+(1-'Inputs'!$E$21)*'Inputs'!$E$23)))</f>
        <v>0.0</v>
      </c>
      <c r="AA88" s="35">
        <f>AA87*IF('People_Inputs'!$Q$14="none",0,IF('People_Inputs'!$Q$14="agency",AA74*'Inputs'!$E$22,IF('People_Inputs'!$Q$14="direct",'Inputs'!$E$23,'Inputs'!$E$21*'Inputs'!$E$22*AA74+(1-'Inputs'!$E$21)*'Inputs'!$E$23)))</f>
        <v>0.0</v>
      </c>
      <c r="AB88" s="35">
        <f>AB87*IF('People_Inputs'!$Q$14="none",0,IF('People_Inputs'!$Q$14="agency",AB74*'Inputs'!$E$22,IF('People_Inputs'!$Q$14="direct",'Inputs'!$E$23,'Inputs'!$E$21*'Inputs'!$E$22*AB74+(1-'Inputs'!$E$21)*'Inputs'!$E$23)))</f>
        <v>0.0</v>
      </c>
      <c r="AC88" s="35">
        <f>AC87*IF('People_Inputs'!$Q$14="none",0,IF('People_Inputs'!$Q$14="agency",AC74*'Inputs'!$E$22,IF('People_Inputs'!$Q$14="direct",'Inputs'!$E$23,'Inputs'!$E$21*'Inputs'!$E$22*AC74+(1-'Inputs'!$E$21)*'Inputs'!$E$23)))</f>
        <v>0.0</v>
      </c>
      <c r="AD88" s="35">
        <f>AD87*IF('People_Inputs'!$Q$14="none",0,IF('People_Inputs'!$Q$14="agency",AD74*'Inputs'!$E$22,IF('People_Inputs'!$Q$14="direct",'Inputs'!$E$23,'Inputs'!$E$21*'Inputs'!$E$22*AD74+(1-'Inputs'!$E$21)*'Inputs'!$E$23)))</f>
        <v>0.0</v>
      </c>
      <c r="AE88" s="35">
        <f>AE87*IF('People_Inputs'!$Q$14="none",0,IF('People_Inputs'!$Q$14="agency",AE74*'Inputs'!$E$22,IF('People_Inputs'!$Q$14="direct",'Inputs'!$E$23,'Inputs'!$E$21*'Inputs'!$E$22*AE74+(1-'Inputs'!$E$21)*'Inputs'!$E$23)))</f>
        <v>0.0</v>
      </c>
      <c r="AF88" s="35">
        <f>AF87*IF('People_Inputs'!$Q$14="none",0,IF('People_Inputs'!$Q$14="agency",AF74*'Inputs'!$E$22,IF('People_Inputs'!$Q$14="direct",'Inputs'!$E$23,'Inputs'!$E$21*'Inputs'!$E$22*AF74+(1-'Inputs'!$E$21)*'Inputs'!$E$23)))</f>
        <v>0.0</v>
      </c>
      <c r="AG88" s="35">
        <f>AG87*IF('People_Inputs'!$Q$14="none",0,IF('People_Inputs'!$Q$14="agency",AG74*'Inputs'!$E$22,IF('People_Inputs'!$Q$14="direct",'Inputs'!$E$23,'Inputs'!$E$21*'Inputs'!$E$22*AG74+(1-'Inputs'!$E$21)*'Inputs'!$E$23)))</f>
        <v>0.0</v>
      </c>
      <c r="AH88" s="35">
        <f>AH87*IF('People_Inputs'!$Q$14="none",0,IF('People_Inputs'!$Q$14="agency",AH74*'Inputs'!$E$22,IF('People_Inputs'!$Q$14="direct",'Inputs'!$E$23,'Inputs'!$E$21*'Inputs'!$E$22*AH74+(1-'Inputs'!$E$21)*'Inputs'!$E$23)))</f>
        <v>0.0</v>
      </c>
      <c r="AI88" s="35">
        <f>AI87*IF('People_Inputs'!$Q$14="none",0,IF('People_Inputs'!$Q$14="agency",AI74*'Inputs'!$E$22,IF('People_Inputs'!$Q$14="direct",'Inputs'!$E$23,'Inputs'!$E$21*'Inputs'!$E$22*AI74+(1-'Inputs'!$E$21)*'Inputs'!$E$23)))</f>
        <v>0.0</v>
      </c>
      <c r="AJ88" s="35">
        <f>AJ87*IF('People_Inputs'!$Q$14="none",0,IF('People_Inputs'!$Q$14="agency",AJ74*'Inputs'!$E$22,IF('People_Inputs'!$Q$14="direct",'Inputs'!$E$23,'Inputs'!$E$21*'Inputs'!$E$22*AJ74+(1-'Inputs'!$E$21)*'Inputs'!$E$23)))</f>
        <v>0.0</v>
      </c>
      <c r="AK88" s="35">
        <f>AK87*IF('People_Inputs'!$Q$14="none",0,IF('People_Inputs'!$Q$14="agency",AK74*'Inputs'!$E$22,IF('People_Inputs'!$Q$14="direct",'Inputs'!$E$23,'Inputs'!$E$21*'Inputs'!$E$22*AK74+(1-'Inputs'!$E$21)*'Inputs'!$E$23)))</f>
        <v>0.0</v>
      </c>
      <c r="AL88" s="35">
        <f>AL87*IF('People_Inputs'!$Q$14="none",0,IF('People_Inputs'!$Q$14="agency",AL74*'Inputs'!$E$22,IF('People_Inputs'!$Q$14="direct",'Inputs'!$E$23,'Inputs'!$E$21*'Inputs'!$E$22*AL74+(1-'Inputs'!$E$21)*'Inputs'!$E$23)))</f>
        <v>0.0</v>
      </c>
      <c r="AM88" s="35">
        <f>AM87*IF('People_Inputs'!$Q$14="none",0,IF('People_Inputs'!$Q$14="agency",AM74*'Inputs'!$E$22,IF('People_Inputs'!$Q$14="direct",'Inputs'!$E$23,'Inputs'!$E$21*'Inputs'!$E$22*AM74+(1-'Inputs'!$E$21)*'Inputs'!$E$23)))</f>
        <v>0.0</v>
      </c>
      <c r="AN88" s="35">
        <f>AN87*IF('People_Inputs'!$Q$14="none",0,IF('People_Inputs'!$Q$14="agency",AN74*'Inputs'!$E$22,IF('People_Inputs'!$Q$14="direct",'Inputs'!$E$23,'Inputs'!$E$21*'Inputs'!$E$22*AN74+(1-'Inputs'!$E$21)*'Inputs'!$E$23)))</f>
        <v>0.0</v>
      </c>
      <c r="AO88" s="35">
        <f>AO87*IF('People_Inputs'!$Q$14="none",0,IF('People_Inputs'!$Q$14="agency",AO74*'Inputs'!$E$22,IF('People_Inputs'!$Q$14="direct",'Inputs'!$E$23,'Inputs'!$E$21*'Inputs'!$E$22*AO74+(1-'Inputs'!$E$21)*'Inputs'!$E$23)))</f>
        <v>0.0</v>
      </c>
      <c r="AP88" s="35">
        <f>AP87*IF('People_Inputs'!$Q$14="none",0,IF('People_Inputs'!$Q$14="agency",AP74*'Inputs'!$E$22,IF('People_Inputs'!$Q$14="direct",'Inputs'!$E$23,'Inputs'!$E$21*'Inputs'!$E$22*AP74+(1-'Inputs'!$E$21)*'Inputs'!$E$23)))</f>
        <v>0.0</v>
      </c>
      <c r="AQ88" s="35">
        <f>AQ87*IF('People_Inputs'!$Q$14="none",0,IF('People_Inputs'!$Q$14="agency",AQ74*'Inputs'!$E$22,IF('People_Inputs'!$Q$14="direct",'Inputs'!$E$23,'Inputs'!$E$21*'Inputs'!$E$22*AQ74+(1-'Inputs'!$E$21)*'Inputs'!$E$23)))</f>
        <v>0.0</v>
      </c>
      <c r="AR88" s="35">
        <f>AR87*IF('People_Inputs'!$Q$14="none",0,IF('People_Inputs'!$Q$14="agency",AR74*'Inputs'!$E$22,IF('People_Inputs'!$Q$14="direct",'Inputs'!$E$23,'Inputs'!$E$21*'Inputs'!$E$22*AR74+(1-'Inputs'!$E$21)*'Inputs'!$E$23)))</f>
        <v>0.0</v>
      </c>
      <c r="AS88" s="35">
        <f>AS87*IF('People_Inputs'!$Q$14="none",0,IF('People_Inputs'!$Q$14="agency",AS74*'Inputs'!$E$22,IF('People_Inputs'!$Q$14="direct",'Inputs'!$E$23,'Inputs'!$E$21*'Inputs'!$E$22*AS74+(1-'Inputs'!$E$21)*'Inputs'!$E$23)))</f>
        <v>0.0</v>
      </c>
      <c r="AT88" s="35">
        <f>AT87*IF('People_Inputs'!$Q$14="none",0,IF('People_Inputs'!$Q$14="agency",AT74*'Inputs'!$E$22,IF('People_Inputs'!$Q$14="direct",'Inputs'!$E$23,'Inputs'!$E$21*'Inputs'!$E$22*AT74+(1-'Inputs'!$E$21)*'Inputs'!$E$23)))</f>
        <v>0.0</v>
      </c>
      <c r="AU88" s="35">
        <f>AU87*IF('People_Inputs'!$Q$14="none",0,IF('People_Inputs'!$Q$14="agency",AU74*'Inputs'!$E$22,IF('People_Inputs'!$Q$14="direct",'Inputs'!$E$23,'Inputs'!$E$21*'Inputs'!$E$22*AU74+(1-'Inputs'!$E$21)*'Inputs'!$E$23)))</f>
        <v>0.0</v>
      </c>
      <c r="AV88" s="35">
        <f>AV87*IF('People_Inputs'!$Q$14="none",0,IF('People_Inputs'!$Q$14="agency",AV74*'Inputs'!$E$22,IF('People_Inputs'!$Q$14="direct",'Inputs'!$E$23,'Inputs'!$E$21*'Inputs'!$E$22*AV74+(1-'Inputs'!$E$21)*'Inputs'!$E$23)))</f>
        <v>0.0</v>
      </c>
      <c r="AW88" s="35">
        <f>AW87*IF('People_Inputs'!$Q$14="none",0,IF('People_Inputs'!$Q$14="agency",AW74*'Inputs'!$E$22,IF('People_Inputs'!$Q$14="direct",'Inputs'!$E$23,'Inputs'!$E$21*'Inputs'!$E$22*AW74+(1-'Inputs'!$E$21)*'Inputs'!$E$23)))</f>
        <v>0.0</v>
      </c>
      <c r="AX88" s="35">
        <f>AX87*IF('People_Inputs'!$Q$14="none",0,IF('People_Inputs'!$Q$14="agency",AX74*'Inputs'!$E$22,IF('People_Inputs'!$Q$14="direct",'Inputs'!$E$23,'Inputs'!$E$21*'Inputs'!$E$22*AX74+(1-'Inputs'!$E$21)*'Inputs'!$E$23)))</f>
        <v>0.0</v>
      </c>
      <c r="AY88" s="35">
        <f>AY87*IF('People_Inputs'!$Q$14="none",0,IF('People_Inputs'!$Q$14="agency",AY74*'Inputs'!$E$22,IF('People_Inputs'!$Q$14="direct",'Inputs'!$E$23,'Inputs'!$E$21*'Inputs'!$E$22*AY74+(1-'Inputs'!$E$21)*'Inputs'!$E$23)))</f>
        <v>0.0</v>
      </c>
      <c r="AZ88" s="35">
        <f>AZ87*IF('People_Inputs'!$Q$14="none",0,IF('People_Inputs'!$Q$14="agency",AZ74*'Inputs'!$E$22,IF('People_Inputs'!$Q$14="direct",'Inputs'!$E$23,'Inputs'!$E$21*'Inputs'!$E$22*AZ74+(1-'Inputs'!$E$21)*'Inputs'!$E$23)))</f>
        <v>0.0</v>
      </c>
      <c r="BA88" s="35">
        <f>BA87*IF('People_Inputs'!$Q$14="none",0,IF('People_Inputs'!$Q$14="agency",BA74*'Inputs'!$E$22,IF('People_Inputs'!$Q$14="direct",'Inputs'!$E$23,'Inputs'!$E$21*'Inputs'!$E$22*BA74+(1-'Inputs'!$E$21)*'Inputs'!$E$23)))</f>
        <v>0.0</v>
      </c>
      <c r="BB88" s="35">
        <f>BB87*IF('People_Inputs'!$Q$14="none",0,IF('People_Inputs'!$Q$14="agency",BB74*'Inputs'!$E$22,IF('People_Inputs'!$Q$14="direct",'Inputs'!$E$23,'Inputs'!$E$21*'Inputs'!$E$22*BB74+(1-'Inputs'!$E$21)*'Inputs'!$E$23)))</f>
        <v>0.0</v>
      </c>
      <c r="BC88" s="35">
        <f>BC87*IF('People_Inputs'!$Q$14="none",0,IF('People_Inputs'!$Q$14="agency",BC74*'Inputs'!$E$22,IF('People_Inputs'!$Q$14="direct",'Inputs'!$E$23,'Inputs'!$E$21*'Inputs'!$E$22*BC74+(1-'Inputs'!$E$21)*'Inputs'!$E$23)))</f>
        <v>0.0</v>
      </c>
      <c r="BD88" s="35">
        <f>BD87*IF('People_Inputs'!$Q$14="none",0,IF('People_Inputs'!$Q$14="agency",BD74*'Inputs'!$E$22,IF('People_Inputs'!$Q$14="direct",'Inputs'!$E$23,'Inputs'!$E$21*'Inputs'!$E$22*BD74+(1-'Inputs'!$E$21)*'Inputs'!$E$23)))</f>
        <v>0.0</v>
      </c>
      <c r="BE88" s="35">
        <f>BE87*IF('People_Inputs'!$Q$14="none",0,IF('People_Inputs'!$Q$14="agency",BE74*'Inputs'!$E$22,IF('People_Inputs'!$Q$14="direct",'Inputs'!$E$23,'Inputs'!$E$21*'Inputs'!$E$22*BE74+(1-'Inputs'!$E$21)*'Inputs'!$E$23)))</f>
        <v>0.0</v>
      </c>
      <c r="BF88" s="35">
        <f>BF87*IF('People_Inputs'!$Q$14="none",0,IF('People_Inputs'!$Q$14="agency",BF74*'Inputs'!$E$22,IF('People_Inputs'!$Q$14="direct",'Inputs'!$E$23,'Inputs'!$E$21*'Inputs'!$E$22*BF74+(1-'Inputs'!$E$21)*'Inputs'!$E$23)))</f>
        <v>0.0</v>
      </c>
      <c r="BG88" s="35">
        <f>BG87*IF('People_Inputs'!$Q$14="none",0,IF('People_Inputs'!$Q$14="agency",BG74*'Inputs'!$E$22,IF('People_Inputs'!$Q$14="direct",'Inputs'!$E$23,'Inputs'!$E$21*'Inputs'!$E$22*BG74+(1-'Inputs'!$E$21)*'Inputs'!$E$23)))</f>
        <v>0.0</v>
      </c>
      <c r="BH88" s="35">
        <f>BH87*IF('People_Inputs'!$Q$14="none",0,IF('People_Inputs'!$Q$14="agency",BH74*'Inputs'!$E$22,IF('People_Inputs'!$Q$14="direct",'Inputs'!$E$23,'Inputs'!$E$21*'Inputs'!$E$22*BH74+(1-'Inputs'!$E$21)*'Inputs'!$E$23)))</f>
        <v>0.0</v>
      </c>
      <c r="BI88" s="35">
        <f>BI87*IF('People_Inputs'!$Q$14="none",0,IF('People_Inputs'!$Q$14="agency",BI74*'Inputs'!$E$22,IF('People_Inputs'!$Q$14="direct",'Inputs'!$E$23,'Inputs'!$E$21*'Inputs'!$E$22*BI74+(1-'Inputs'!$E$21)*'Inputs'!$E$23)))</f>
        <v>0.0</v>
      </c>
      <c r="BJ88" s="35">
        <f>BJ87*IF('People_Inputs'!$Q$14="none",0,IF('People_Inputs'!$Q$14="agency",BJ74*'Inputs'!$E$22,IF('People_Inputs'!$Q$14="direct",'Inputs'!$E$23,'Inputs'!$E$21*'Inputs'!$E$22*BJ74+(1-'Inputs'!$E$21)*'Inputs'!$E$23)))</f>
        <v>0.0</v>
      </c>
      <c r="BK88" s="35">
        <f>BK87*IF('People_Inputs'!$Q$14="none",0,IF('People_Inputs'!$Q$14="agency",BK74*'Inputs'!$E$22,IF('People_Inputs'!$Q$14="direct",'Inputs'!$E$23,'Inputs'!$E$21*'Inputs'!$E$22*BK74+(1-'Inputs'!$E$21)*'Inputs'!$E$23)))</f>
        <v>0.0</v>
      </c>
      <c r="BL88" s="35">
        <f>BL87*IF('People_Inputs'!$Q$14="none",0,IF('People_Inputs'!$Q$14="agency",BL74*'Inputs'!$E$22,IF('People_Inputs'!$Q$14="direct",'Inputs'!$E$23,'Inputs'!$E$21*'Inputs'!$E$22*BL74+(1-'Inputs'!$E$21)*'Inputs'!$E$23)))</f>
        <v>0.0</v>
      </c>
      <c r="BM88" s="35">
        <f>BM87*IF('People_Inputs'!$Q$14="none",0,IF('People_Inputs'!$Q$14="agency",BM74*'Inputs'!$E$22,IF('People_Inputs'!$Q$14="direct",'Inputs'!$E$23,'Inputs'!$E$21*'Inputs'!$E$22*BM74+(1-'Inputs'!$E$21)*'Inputs'!$E$23)))</f>
        <v>0.0</v>
      </c>
      <c r="BN88" s="35">
        <f>BN87*IF('People_Inputs'!$Q$14="none",0,IF('People_Inputs'!$Q$14="agency",BN74*'Inputs'!$E$22,IF('People_Inputs'!$Q$14="direct",'Inputs'!$E$23,'Inputs'!$E$21*'Inputs'!$E$22*BN74+(1-'Inputs'!$E$21)*'Inputs'!$E$23)))</f>
        <v>0.0</v>
      </c>
      <c r="BO88" s="35">
        <f>BO87*IF('People_Inputs'!$Q$14="none",0,IF('People_Inputs'!$Q$14="agency",BO74*'Inputs'!$E$22,IF('People_Inputs'!$Q$14="direct",'Inputs'!$E$23,'Inputs'!$E$21*'Inputs'!$E$22*BO74+(1-'Inputs'!$E$21)*'Inputs'!$E$23)))</f>
        <v>0.0</v>
      </c>
    </row>
    <row r="89" ht="22" customHeight="1">
      <c r="A89" s="2" t="str">
        <v>P04.SOFTWARE</v>
      </c>
      <c r="B89" s="6" t="str">
        <v>P04 software cost</v>
      </c>
      <c r="C89" s="2" t="str">
        <v>EUR</v>
      </c>
      <c r="D89" s="2" t="str">
        <v>SUM</v>
      </c>
      <c r="E89" s="36">
        <f>SUM(H89:BO89)</f>
        <v>26550</v>
      </c>
      <c r="F89" s="6" t="str">
        <v>Senior backend engineer; cost centre ENG at release</v>
      </c>
      <c r="G89" s="2"/>
      <c r="H89" s="35">
        <f>H72*'People_Inputs'!$O$14</f>
        <v>0</v>
      </c>
      <c r="I89" s="35">
        <f>I72*'People_Inputs'!$O$14</f>
        <v>450</v>
      </c>
      <c r="J89" s="35">
        <f>J72*'People_Inputs'!$O$14</f>
        <v>450</v>
      </c>
      <c r="K89" s="35">
        <f>K72*'People_Inputs'!$O$14</f>
        <v>450</v>
      </c>
      <c r="L89" s="35">
        <f>L72*'People_Inputs'!$O$14</f>
        <v>450</v>
      </c>
      <c r="M89" s="35">
        <f>M72*'People_Inputs'!$O$14</f>
        <v>450</v>
      </c>
      <c r="N89" s="35">
        <f>N72*'People_Inputs'!$O$14</f>
        <v>450</v>
      </c>
      <c r="O89" s="35">
        <f>O72*'People_Inputs'!$O$14</f>
        <v>450</v>
      </c>
      <c r="P89" s="35">
        <f>P72*'People_Inputs'!$O$14</f>
        <v>450</v>
      </c>
      <c r="Q89" s="35">
        <f>Q72*'People_Inputs'!$O$14</f>
        <v>450</v>
      </c>
      <c r="R89" s="35">
        <f>R72*'People_Inputs'!$O$14</f>
        <v>450</v>
      </c>
      <c r="S89" s="35">
        <f>S72*'People_Inputs'!$O$14</f>
        <v>450</v>
      </c>
      <c r="T89" s="35">
        <f>T72*'People_Inputs'!$O$14</f>
        <v>450</v>
      </c>
      <c r="U89" s="35">
        <f>U72*'People_Inputs'!$O$14</f>
        <v>450</v>
      </c>
      <c r="V89" s="35">
        <f>V72*'People_Inputs'!$O$14</f>
        <v>450</v>
      </c>
      <c r="W89" s="35">
        <f>W72*'People_Inputs'!$O$14</f>
        <v>450</v>
      </c>
      <c r="X89" s="35">
        <f>X72*'People_Inputs'!$O$14</f>
        <v>450</v>
      </c>
      <c r="Y89" s="35">
        <f>Y72*'People_Inputs'!$O$14</f>
        <v>450</v>
      </c>
      <c r="Z89" s="35">
        <f>Z72*'People_Inputs'!$O$14</f>
        <v>450</v>
      </c>
      <c r="AA89" s="35">
        <f>AA72*'People_Inputs'!$O$14</f>
        <v>450</v>
      </c>
      <c r="AB89" s="35">
        <f>AB72*'People_Inputs'!$O$14</f>
        <v>450</v>
      </c>
      <c r="AC89" s="35">
        <f>AC72*'People_Inputs'!$O$14</f>
        <v>450</v>
      </c>
      <c r="AD89" s="35">
        <f>AD72*'People_Inputs'!$O$14</f>
        <v>450</v>
      </c>
      <c r="AE89" s="35">
        <f>AE72*'People_Inputs'!$O$14</f>
        <v>450</v>
      </c>
      <c r="AF89" s="35">
        <f>AF72*'People_Inputs'!$O$14</f>
        <v>450</v>
      </c>
      <c r="AG89" s="35">
        <f>AG72*'People_Inputs'!$O$14</f>
        <v>450</v>
      </c>
      <c r="AH89" s="35">
        <f>AH72*'People_Inputs'!$O$14</f>
        <v>450</v>
      </c>
      <c r="AI89" s="35">
        <f>AI72*'People_Inputs'!$O$14</f>
        <v>450</v>
      </c>
      <c r="AJ89" s="35">
        <f>AJ72*'People_Inputs'!$O$14</f>
        <v>450</v>
      </c>
      <c r="AK89" s="35">
        <f>AK72*'People_Inputs'!$O$14</f>
        <v>450</v>
      </c>
      <c r="AL89" s="35">
        <f>AL72*'People_Inputs'!$O$14</f>
        <v>450</v>
      </c>
      <c r="AM89" s="35">
        <f>AM72*'People_Inputs'!$O$14</f>
        <v>450</v>
      </c>
      <c r="AN89" s="35">
        <f>AN72*'People_Inputs'!$O$14</f>
        <v>450</v>
      </c>
      <c r="AO89" s="35">
        <f>AO72*'People_Inputs'!$O$14</f>
        <v>450</v>
      </c>
      <c r="AP89" s="35">
        <f>AP72*'People_Inputs'!$O$14</f>
        <v>450</v>
      </c>
      <c r="AQ89" s="35">
        <f>AQ72*'People_Inputs'!$O$14</f>
        <v>450</v>
      </c>
      <c r="AR89" s="35">
        <f>AR72*'People_Inputs'!$O$14</f>
        <v>450</v>
      </c>
      <c r="AS89" s="35">
        <f>AS72*'People_Inputs'!$O$14</f>
        <v>450</v>
      </c>
      <c r="AT89" s="35">
        <f>AT72*'People_Inputs'!$O$14</f>
        <v>450</v>
      </c>
      <c r="AU89" s="35">
        <f>AU72*'People_Inputs'!$O$14</f>
        <v>450</v>
      </c>
      <c r="AV89" s="35">
        <f>AV72*'People_Inputs'!$O$14</f>
        <v>450</v>
      </c>
      <c r="AW89" s="35">
        <f>AW72*'People_Inputs'!$O$14</f>
        <v>450</v>
      </c>
      <c r="AX89" s="35">
        <f>AX72*'People_Inputs'!$O$14</f>
        <v>450</v>
      </c>
      <c r="AY89" s="35">
        <f>AY72*'People_Inputs'!$O$14</f>
        <v>450</v>
      </c>
      <c r="AZ89" s="35">
        <f>AZ72*'People_Inputs'!$O$14</f>
        <v>450</v>
      </c>
      <c r="BA89" s="35">
        <f>BA72*'People_Inputs'!$O$14</f>
        <v>450</v>
      </c>
      <c r="BB89" s="35">
        <f>BB72*'People_Inputs'!$O$14</f>
        <v>450</v>
      </c>
      <c r="BC89" s="35">
        <f>BC72*'People_Inputs'!$O$14</f>
        <v>450</v>
      </c>
      <c r="BD89" s="35">
        <f>BD72*'People_Inputs'!$O$14</f>
        <v>450</v>
      </c>
      <c r="BE89" s="35">
        <f>BE72*'People_Inputs'!$O$14</f>
        <v>450</v>
      </c>
      <c r="BF89" s="35">
        <f>BF72*'People_Inputs'!$O$14</f>
        <v>450</v>
      </c>
      <c r="BG89" s="35">
        <f>BG72*'People_Inputs'!$O$14</f>
        <v>450</v>
      </c>
      <c r="BH89" s="35">
        <f>BH72*'People_Inputs'!$O$14</f>
        <v>450</v>
      </c>
      <c r="BI89" s="35">
        <f>BI72*'People_Inputs'!$O$14</f>
        <v>450</v>
      </c>
      <c r="BJ89" s="35">
        <f>BJ72*'People_Inputs'!$O$14</f>
        <v>450</v>
      </c>
      <c r="BK89" s="35">
        <f>BK72*'People_Inputs'!$O$14</f>
        <v>450</v>
      </c>
      <c r="BL89" s="35">
        <f>BL72*'People_Inputs'!$O$14</f>
        <v>450</v>
      </c>
      <c r="BM89" s="35">
        <f>BM72*'People_Inputs'!$O$14</f>
        <v>450</v>
      </c>
      <c r="BN89" s="35">
        <f>BN72*'People_Inputs'!$O$14</f>
        <v>450</v>
      </c>
      <c r="BO89" s="35">
        <f>BO72*'People_Inputs'!$O$14</f>
        <v>450</v>
      </c>
    </row>
    <row r="90" ht="22" customHeight="1">
      <c r="A90" s="2" t="str">
        <v>P04.EQUIPMENT</v>
      </c>
      <c r="B90" s="6" t="str">
        <v>P04 IT equipment purchase</v>
      </c>
      <c r="C90" s="2" t="str">
        <v>EUR</v>
      </c>
      <c r="D90" s="2" t="str">
        <v>SUM</v>
      </c>
      <c r="E90" s="36">
        <f>SUM(H90:BO90)</f>
        <v>5000</v>
      </c>
      <c r="F90" s="6" t="str">
        <v>Senior backend engineer; cost centre ENG at release</v>
      </c>
      <c r="G90" s="2"/>
      <c r="H90" s="35">
        <f>IF(AND(H71=1,(H$6-'People_Inputs'!$H$14)/'Inputs'!$E$26=ROUNDDOWN((H$6-'People_Inputs'!$H$14)/'Inputs'!$E$26,0)),'People_Inputs'!$P$14,0)</f>
        <v>0</v>
      </c>
      <c r="I90" s="35">
        <f>IF(AND(I71=1,(I$6-'People_Inputs'!$H$14)/'Inputs'!$E$26=ROUNDDOWN((I$6-'People_Inputs'!$H$14)/'Inputs'!$E$26,0)),'People_Inputs'!$P$14,0)</f>
        <v>2500</v>
      </c>
      <c r="J90" s="35">
        <f>IF(AND(J71=1,(J$6-'People_Inputs'!$H$14)/'Inputs'!$E$26=ROUNDDOWN((J$6-'People_Inputs'!$H$14)/'Inputs'!$E$26,0)),'People_Inputs'!$P$14,0)</f>
        <v>0</v>
      </c>
      <c r="K90" s="35">
        <f>IF(AND(K71=1,(K$6-'People_Inputs'!$H$14)/'Inputs'!$E$26=ROUNDDOWN((K$6-'People_Inputs'!$H$14)/'Inputs'!$E$26,0)),'People_Inputs'!$P$14,0)</f>
        <v>0</v>
      </c>
      <c r="L90" s="35">
        <f>IF(AND(L71=1,(L$6-'People_Inputs'!$H$14)/'Inputs'!$E$26=ROUNDDOWN((L$6-'People_Inputs'!$H$14)/'Inputs'!$E$26,0)),'People_Inputs'!$P$14,0)</f>
        <v>0</v>
      </c>
      <c r="M90" s="35">
        <f>IF(AND(M71=1,(M$6-'People_Inputs'!$H$14)/'Inputs'!$E$26=ROUNDDOWN((M$6-'People_Inputs'!$H$14)/'Inputs'!$E$26,0)),'People_Inputs'!$P$14,0)</f>
        <v>0</v>
      </c>
      <c r="N90" s="35">
        <f>IF(AND(N71=1,(N$6-'People_Inputs'!$H$14)/'Inputs'!$E$26=ROUNDDOWN((N$6-'People_Inputs'!$H$14)/'Inputs'!$E$26,0)),'People_Inputs'!$P$14,0)</f>
        <v>0</v>
      </c>
      <c r="O90" s="35">
        <f>IF(AND(O71=1,(O$6-'People_Inputs'!$H$14)/'Inputs'!$E$26=ROUNDDOWN((O$6-'People_Inputs'!$H$14)/'Inputs'!$E$26,0)),'People_Inputs'!$P$14,0)</f>
        <v>0</v>
      </c>
      <c r="P90" s="35">
        <f>IF(AND(P71=1,(P$6-'People_Inputs'!$H$14)/'Inputs'!$E$26=ROUNDDOWN((P$6-'People_Inputs'!$H$14)/'Inputs'!$E$26,0)),'People_Inputs'!$P$14,0)</f>
        <v>0</v>
      </c>
      <c r="Q90" s="35">
        <f>IF(AND(Q71=1,(Q$6-'People_Inputs'!$H$14)/'Inputs'!$E$26=ROUNDDOWN((Q$6-'People_Inputs'!$H$14)/'Inputs'!$E$26,0)),'People_Inputs'!$P$14,0)</f>
        <v>0</v>
      </c>
      <c r="R90" s="35">
        <f>IF(AND(R71=1,(R$6-'People_Inputs'!$H$14)/'Inputs'!$E$26=ROUNDDOWN((R$6-'People_Inputs'!$H$14)/'Inputs'!$E$26,0)),'People_Inputs'!$P$14,0)</f>
        <v>0</v>
      </c>
      <c r="S90" s="35">
        <f>IF(AND(S71=1,(S$6-'People_Inputs'!$H$14)/'Inputs'!$E$26=ROUNDDOWN((S$6-'People_Inputs'!$H$14)/'Inputs'!$E$26,0)),'People_Inputs'!$P$14,0)</f>
        <v>0</v>
      </c>
      <c r="T90" s="35">
        <f>IF(AND(T71=1,(T$6-'People_Inputs'!$H$14)/'Inputs'!$E$26=ROUNDDOWN((T$6-'People_Inputs'!$H$14)/'Inputs'!$E$26,0)),'People_Inputs'!$P$14,0)</f>
        <v>0</v>
      </c>
      <c r="U90" s="35">
        <f>IF(AND(U71=1,(U$6-'People_Inputs'!$H$14)/'Inputs'!$E$26=ROUNDDOWN((U$6-'People_Inputs'!$H$14)/'Inputs'!$E$26,0)),'People_Inputs'!$P$14,0)</f>
        <v>0</v>
      </c>
      <c r="V90" s="35">
        <f>IF(AND(V71=1,(V$6-'People_Inputs'!$H$14)/'Inputs'!$E$26=ROUNDDOWN((V$6-'People_Inputs'!$H$14)/'Inputs'!$E$26,0)),'People_Inputs'!$P$14,0)</f>
        <v>0</v>
      </c>
      <c r="W90" s="35">
        <f>IF(AND(W71=1,(W$6-'People_Inputs'!$H$14)/'Inputs'!$E$26=ROUNDDOWN((W$6-'People_Inputs'!$H$14)/'Inputs'!$E$26,0)),'People_Inputs'!$P$14,0)</f>
        <v>0</v>
      </c>
      <c r="X90" s="35">
        <f>IF(AND(X71=1,(X$6-'People_Inputs'!$H$14)/'Inputs'!$E$26=ROUNDDOWN((X$6-'People_Inputs'!$H$14)/'Inputs'!$E$26,0)),'People_Inputs'!$P$14,0)</f>
        <v>0</v>
      </c>
      <c r="Y90" s="35">
        <f>IF(AND(Y71=1,(Y$6-'People_Inputs'!$H$14)/'Inputs'!$E$26=ROUNDDOWN((Y$6-'People_Inputs'!$H$14)/'Inputs'!$E$26,0)),'People_Inputs'!$P$14,0)</f>
        <v>0</v>
      </c>
      <c r="Z90" s="35">
        <f>IF(AND(Z71=1,(Z$6-'People_Inputs'!$H$14)/'Inputs'!$E$26=ROUNDDOWN((Z$6-'People_Inputs'!$H$14)/'Inputs'!$E$26,0)),'People_Inputs'!$P$14,0)</f>
        <v>0</v>
      </c>
      <c r="AA90" s="35">
        <f>IF(AND(AA71=1,(AA$6-'People_Inputs'!$H$14)/'Inputs'!$E$26=ROUNDDOWN((AA$6-'People_Inputs'!$H$14)/'Inputs'!$E$26,0)),'People_Inputs'!$P$14,0)</f>
        <v>0</v>
      </c>
      <c r="AB90" s="35">
        <f>IF(AND(AB71=1,(AB$6-'People_Inputs'!$H$14)/'Inputs'!$E$26=ROUNDDOWN((AB$6-'People_Inputs'!$H$14)/'Inputs'!$E$26,0)),'People_Inputs'!$P$14,0)</f>
        <v>0</v>
      </c>
      <c r="AC90" s="35">
        <f>IF(AND(AC71=1,(AC$6-'People_Inputs'!$H$14)/'Inputs'!$E$26=ROUNDDOWN((AC$6-'People_Inputs'!$H$14)/'Inputs'!$E$26,0)),'People_Inputs'!$P$14,0)</f>
        <v>0</v>
      </c>
      <c r="AD90" s="35">
        <f>IF(AND(AD71=1,(AD$6-'People_Inputs'!$H$14)/'Inputs'!$E$26=ROUNDDOWN((AD$6-'People_Inputs'!$H$14)/'Inputs'!$E$26,0)),'People_Inputs'!$P$14,0)</f>
        <v>0</v>
      </c>
      <c r="AE90" s="35">
        <f>IF(AND(AE71=1,(AE$6-'People_Inputs'!$H$14)/'Inputs'!$E$26=ROUNDDOWN((AE$6-'People_Inputs'!$H$14)/'Inputs'!$E$26,0)),'People_Inputs'!$P$14,0)</f>
        <v>0</v>
      </c>
      <c r="AF90" s="35">
        <f>IF(AND(AF71=1,(AF$6-'People_Inputs'!$H$14)/'Inputs'!$E$26=ROUNDDOWN((AF$6-'People_Inputs'!$H$14)/'Inputs'!$E$26,0)),'People_Inputs'!$P$14,0)</f>
        <v>0</v>
      </c>
      <c r="AG90" s="35">
        <f>IF(AND(AG71=1,(AG$6-'People_Inputs'!$H$14)/'Inputs'!$E$26=ROUNDDOWN((AG$6-'People_Inputs'!$H$14)/'Inputs'!$E$26,0)),'People_Inputs'!$P$14,0)</f>
        <v>0</v>
      </c>
      <c r="AH90" s="35">
        <f>IF(AND(AH71=1,(AH$6-'People_Inputs'!$H$14)/'Inputs'!$E$26=ROUNDDOWN((AH$6-'People_Inputs'!$H$14)/'Inputs'!$E$26,0)),'People_Inputs'!$P$14,0)</f>
        <v>0</v>
      </c>
      <c r="AI90" s="35">
        <f>IF(AND(AI71=1,(AI$6-'People_Inputs'!$H$14)/'Inputs'!$E$26=ROUNDDOWN((AI$6-'People_Inputs'!$H$14)/'Inputs'!$E$26,0)),'People_Inputs'!$P$14,0)</f>
        <v>0</v>
      </c>
      <c r="AJ90" s="35">
        <f>IF(AND(AJ71=1,(AJ$6-'People_Inputs'!$H$14)/'Inputs'!$E$26=ROUNDDOWN((AJ$6-'People_Inputs'!$H$14)/'Inputs'!$E$26,0)),'People_Inputs'!$P$14,0)</f>
        <v>0</v>
      </c>
      <c r="AK90" s="35">
        <f>IF(AND(AK71=1,(AK$6-'People_Inputs'!$H$14)/'Inputs'!$E$26=ROUNDDOWN((AK$6-'People_Inputs'!$H$14)/'Inputs'!$E$26,0)),'People_Inputs'!$P$14,0)</f>
        <v>0</v>
      </c>
      <c r="AL90" s="35">
        <f>IF(AND(AL71=1,(AL$6-'People_Inputs'!$H$14)/'Inputs'!$E$26=ROUNDDOWN((AL$6-'People_Inputs'!$H$14)/'Inputs'!$E$26,0)),'People_Inputs'!$P$14,0)</f>
        <v>0</v>
      </c>
      <c r="AM90" s="35">
        <f>IF(AND(AM71=1,(AM$6-'People_Inputs'!$H$14)/'Inputs'!$E$26=ROUNDDOWN((AM$6-'People_Inputs'!$H$14)/'Inputs'!$E$26,0)),'People_Inputs'!$P$14,0)</f>
        <v>0</v>
      </c>
      <c r="AN90" s="35">
        <f>IF(AND(AN71=1,(AN$6-'People_Inputs'!$H$14)/'Inputs'!$E$26=ROUNDDOWN((AN$6-'People_Inputs'!$H$14)/'Inputs'!$E$26,0)),'People_Inputs'!$P$14,0)</f>
        <v>0</v>
      </c>
      <c r="AO90" s="35">
        <f>IF(AND(AO71=1,(AO$6-'People_Inputs'!$H$14)/'Inputs'!$E$26=ROUNDDOWN((AO$6-'People_Inputs'!$H$14)/'Inputs'!$E$26,0)),'People_Inputs'!$P$14,0)</f>
        <v>0</v>
      </c>
      <c r="AP90" s="35">
        <f>IF(AND(AP71=1,(AP$6-'People_Inputs'!$H$14)/'Inputs'!$E$26=ROUNDDOWN((AP$6-'People_Inputs'!$H$14)/'Inputs'!$E$26,0)),'People_Inputs'!$P$14,0)</f>
        <v>0</v>
      </c>
      <c r="AQ90" s="35">
        <f>IF(AND(AQ71=1,(AQ$6-'People_Inputs'!$H$14)/'Inputs'!$E$26=ROUNDDOWN((AQ$6-'People_Inputs'!$H$14)/'Inputs'!$E$26,0)),'People_Inputs'!$P$14,0)</f>
        <v>0</v>
      </c>
      <c r="AR90" s="35">
        <f>IF(AND(AR71=1,(AR$6-'People_Inputs'!$H$14)/'Inputs'!$E$26=ROUNDDOWN((AR$6-'People_Inputs'!$H$14)/'Inputs'!$E$26,0)),'People_Inputs'!$P$14,0)</f>
        <v>0</v>
      </c>
      <c r="AS90" s="35">
        <f>IF(AND(AS71=1,(AS$6-'People_Inputs'!$H$14)/'Inputs'!$E$26=ROUNDDOWN((AS$6-'People_Inputs'!$H$14)/'Inputs'!$E$26,0)),'People_Inputs'!$P$14,0)</f>
        <v>0</v>
      </c>
      <c r="AT90" s="35">
        <f>IF(AND(AT71=1,(AT$6-'People_Inputs'!$H$14)/'Inputs'!$E$26=ROUNDDOWN((AT$6-'People_Inputs'!$H$14)/'Inputs'!$E$26,0)),'People_Inputs'!$P$14,0)</f>
        <v>0</v>
      </c>
      <c r="AU90" s="35">
        <f>IF(AND(AU71=1,(AU$6-'People_Inputs'!$H$14)/'Inputs'!$E$26=ROUNDDOWN((AU$6-'People_Inputs'!$H$14)/'Inputs'!$E$26,0)),'People_Inputs'!$P$14,0)</f>
        <v>0</v>
      </c>
      <c r="AV90" s="35">
        <f>IF(AND(AV71=1,(AV$6-'People_Inputs'!$H$14)/'Inputs'!$E$26=ROUNDDOWN((AV$6-'People_Inputs'!$H$14)/'Inputs'!$E$26,0)),'People_Inputs'!$P$14,0)</f>
        <v>0</v>
      </c>
      <c r="AW90" s="35">
        <f>IF(AND(AW71=1,(AW$6-'People_Inputs'!$H$14)/'Inputs'!$E$26=ROUNDDOWN((AW$6-'People_Inputs'!$H$14)/'Inputs'!$E$26,0)),'People_Inputs'!$P$14,0)</f>
        <v>0</v>
      </c>
      <c r="AX90" s="35">
        <f>IF(AND(AX71=1,(AX$6-'People_Inputs'!$H$14)/'Inputs'!$E$26=ROUNDDOWN((AX$6-'People_Inputs'!$H$14)/'Inputs'!$E$26,0)),'People_Inputs'!$P$14,0)</f>
        <v>0</v>
      </c>
      <c r="AY90" s="35">
        <f>IF(AND(AY71=1,(AY$6-'People_Inputs'!$H$14)/'Inputs'!$E$26=ROUNDDOWN((AY$6-'People_Inputs'!$H$14)/'Inputs'!$E$26,0)),'People_Inputs'!$P$14,0)</f>
        <v>0</v>
      </c>
      <c r="AZ90" s="35">
        <f>IF(AND(AZ71=1,(AZ$6-'People_Inputs'!$H$14)/'Inputs'!$E$26=ROUNDDOWN((AZ$6-'People_Inputs'!$H$14)/'Inputs'!$E$26,0)),'People_Inputs'!$P$14,0)</f>
        <v>0</v>
      </c>
      <c r="BA90" s="35">
        <f>IF(AND(BA71=1,(BA$6-'People_Inputs'!$H$14)/'Inputs'!$E$26=ROUNDDOWN((BA$6-'People_Inputs'!$H$14)/'Inputs'!$E$26,0)),'People_Inputs'!$P$14,0)</f>
        <v>0</v>
      </c>
      <c r="BB90" s="35">
        <f>IF(AND(BB71=1,(BB$6-'People_Inputs'!$H$14)/'Inputs'!$E$26=ROUNDDOWN((BB$6-'People_Inputs'!$H$14)/'Inputs'!$E$26,0)),'People_Inputs'!$P$14,0)</f>
        <v>0</v>
      </c>
      <c r="BC90" s="35">
        <f>IF(AND(BC71=1,(BC$6-'People_Inputs'!$H$14)/'Inputs'!$E$26=ROUNDDOWN((BC$6-'People_Inputs'!$H$14)/'Inputs'!$E$26,0)),'People_Inputs'!$P$14,0)</f>
        <v>0</v>
      </c>
      <c r="BD90" s="35">
        <f>IF(AND(BD71=1,(BD$6-'People_Inputs'!$H$14)/'Inputs'!$E$26=ROUNDDOWN((BD$6-'People_Inputs'!$H$14)/'Inputs'!$E$26,0)),'People_Inputs'!$P$14,0)</f>
        <v>0</v>
      </c>
      <c r="BE90" s="35">
        <f>IF(AND(BE71=1,(BE$6-'People_Inputs'!$H$14)/'Inputs'!$E$26=ROUNDDOWN((BE$6-'People_Inputs'!$H$14)/'Inputs'!$E$26,0)),'People_Inputs'!$P$14,0)</f>
        <v>2500</v>
      </c>
      <c r="BF90" s="35">
        <f>IF(AND(BF71=1,(BF$6-'People_Inputs'!$H$14)/'Inputs'!$E$26=ROUNDDOWN((BF$6-'People_Inputs'!$H$14)/'Inputs'!$E$26,0)),'People_Inputs'!$P$14,0)</f>
        <v>0</v>
      </c>
      <c r="BG90" s="35">
        <f>IF(AND(BG71=1,(BG$6-'People_Inputs'!$H$14)/'Inputs'!$E$26=ROUNDDOWN((BG$6-'People_Inputs'!$H$14)/'Inputs'!$E$26,0)),'People_Inputs'!$P$14,0)</f>
        <v>0</v>
      </c>
      <c r="BH90" s="35">
        <f>IF(AND(BH71=1,(BH$6-'People_Inputs'!$H$14)/'Inputs'!$E$26=ROUNDDOWN((BH$6-'People_Inputs'!$H$14)/'Inputs'!$E$26,0)),'People_Inputs'!$P$14,0)</f>
        <v>0</v>
      </c>
      <c r="BI90" s="35">
        <f>IF(AND(BI71=1,(BI$6-'People_Inputs'!$H$14)/'Inputs'!$E$26=ROUNDDOWN((BI$6-'People_Inputs'!$H$14)/'Inputs'!$E$26,0)),'People_Inputs'!$P$14,0)</f>
        <v>0</v>
      </c>
      <c r="BJ90" s="35">
        <f>IF(AND(BJ71=1,(BJ$6-'People_Inputs'!$H$14)/'Inputs'!$E$26=ROUNDDOWN((BJ$6-'People_Inputs'!$H$14)/'Inputs'!$E$26,0)),'People_Inputs'!$P$14,0)</f>
        <v>0</v>
      </c>
      <c r="BK90" s="35">
        <f>IF(AND(BK71=1,(BK$6-'People_Inputs'!$H$14)/'Inputs'!$E$26=ROUNDDOWN((BK$6-'People_Inputs'!$H$14)/'Inputs'!$E$26,0)),'People_Inputs'!$P$14,0)</f>
        <v>0</v>
      </c>
      <c r="BL90" s="35">
        <f>IF(AND(BL71=1,(BL$6-'People_Inputs'!$H$14)/'Inputs'!$E$26=ROUNDDOWN((BL$6-'People_Inputs'!$H$14)/'Inputs'!$E$26,0)),'People_Inputs'!$P$14,0)</f>
        <v>0</v>
      </c>
      <c r="BM90" s="35">
        <f>IF(AND(BM71=1,(BM$6-'People_Inputs'!$H$14)/'Inputs'!$E$26=ROUNDDOWN((BM$6-'People_Inputs'!$H$14)/'Inputs'!$E$26,0)),'People_Inputs'!$P$14,0)</f>
        <v>0</v>
      </c>
      <c r="BN90" s="35">
        <f>IF(AND(BN71=1,(BN$6-'People_Inputs'!$H$14)/'Inputs'!$E$26=ROUNDDOWN((BN$6-'People_Inputs'!$H$14)/'Inputs'!$E$26,0)),'People_Inputs'!$P$14,0)</f>
        <v>0</v>
      </c>
      <c r="BO90" s="35">
        <f>IF(AND(BO71=1,(BO$6-'People_Inputs'!$H$14)/'Inputs'!$E$26=ROUNDDOWN((BO$6-'People_Inputs'!$H$14)/'Inputs'!$E$26,0)),'People_Inputs'!$P$14,0)</f>
        <v>0</v>
      </c>
    </row>
    <row r="91" ht="22" customHeight="1">
      <c r="A91" s="2" t="str">
        <v>P05.ACTIVE</v>
      </c>
      <c r="B91" s="6" t="str">
        <v>P05 active in the month (1 = yes)</v>
      </c>
      <c r="C91" s="2" t="str">
        <v>count</v>
      </c>
      <c r="D91" s="2" t="str">
        <v>END</v>
      </c>
      <c r="E91" s="34">
        <f>BO91</f>
        <v>1</v>
      </c>
      <c r="F91" s="6" t="str">
        <v>Mobile engineer; cost centre ENG at release</v>
      </c>
      <c r="G91" s="2"/>
      <c r="H91" s="33">
        <f>IF(AND(H$6&gt;='People_Inputs'!$H$15,H$6&lt;='People_Inputs'!$I$15),1,0)</f>
        <v>0</v>
      </c>
      <c r="I91" s="33">
        <f>IF(AND(I$6&gt;='People_Inputs'!$H$15,I$6&lt;='People_Inputs'!$I$15),1,0)</f>
        <v>0</v>
      </c>
      <c r="J91" s="33">
        <f>IF(AND(J$6&gt;='People_Inputs'!$H$15,J$6&lt;='People_Inputs'!$I$15),1,0)</f>
        <v>1</v>
      </c>
      <c r="K91" s="33">
        <f>IF(AND(K$6&gt;='People_Inputs'!$H$15,K$6&lt;='People_Inputs'!$I$15),1,0)</f>
        <v>1</v>
      </c>
      <c r="L91" s="33">
        <f>IF(AND(L$6&gt;='People_Inputs'!$H$15,L$6&lt;='People_Inputs'!$I$15),1,0)</f>
        <v>1</v>
      </c>
      <c r="M91" s="33">
        <f>IF(AND(M$6&gt;='People_Inputs'!$H$15,M$6&lt;='People_Inputs'!$I$15),1,0)</f>
        <v>1</v>
      </c>
      <c r="N91" s="33">
        <f>IF(AND(N$6&gt;='People_Inputs'!$H$15,N$6&lt;='People_Inputs'!$I$15),1,0)</f>
        <v>1</v>
      </c>
      <c r="O91" s="33">
        <f>IF(AND(O$6&gt;='People_Inputs'!$H$15,O$6&lt;='People_Inputs'!$I$15),1,0)</f>
        <v>1</v>
      </c>
      <c r="P91" s="33">
        <f>IF(AND(P$6&gt;='People_Inputs'!$H$15,P$6&lt;='People_Inputs'!$I$15),1,0)</f>
        <v>1</v>
      </c>
      <c r="Q91" s="33">
        <f>IF(AND(Q$6&gt;='People_Inputs'!$H$15,Q$6&lt;='People_Inputs'!$I$15),1,0)</f>
        <v>1</v>
      </c>
      <c r="R91" s="33">
        <f>IF(AND(R$6&gt;='People_Inputs'!$H$15,R$6&lt;='People_Inputs'!$I$15),1,0)</f>
        <v>1</v>
      </c>
      <c r="S91" s="33">
        <f>IF(AND(S$6&gt;='People_Inputs'!$H$15,S$6&lt;='People_Inputs'!$I$15),1,0)</f>
        <v>1</v>
      </c>
      <c r="T91" s="33">
        <f>IF(AND(T$6&gt;='People_Inputs'!$H$15,T$6&lt;='People_Inputs'!$I$15),1,0)</f>
        <v>1</v>
      </c>
      <c r="U91" s="33">
        <f>IF(AND(U$6&gt;='People_Inputs'!$H$15,U$6&lt;='People_Inputs'!$I$15),1,0)</f>
        <v>1</v>
      </c>
      <c r="V91" s="33">
        <f>IF(AND(V$6&gt;='People_Inputs'!$H$15,V$6&lt;='People_Inputs'!$I$15),1,0)</f>
        <v>1</v>
      </c>
      <c r="W91" s="33">
        <f>IF(AND(W$6&gt;='People_Inputs'!$H$15,W$6&lt;='People_Inputs'!$I$15),1,0)</f>
        <v>1</v>
      </c>
      <c r="X91" s="33">
        <f>IF(AND(X$6&gt;='People_Inputs'!$H$15,X$6&lt;='People_Inputs'!$I$15),1,0)</f>
        <v>1</v>
      </c>
      <c r="Y91" s="33">
        <f>IF(AND(Y$6&gt;='People_Inputs'!$H$15,Y$6&lt;='People_Inputs'!$I$15),1,0)</f>
        <v>1</v>
      </c>
      <c r="Z91" s="33">
        <f>IF(AND(Z$6&gt;='People_Inputs'!$H$15,Z$6&lt;='People_Inputs'!$I$15),1,0)</f>
        <v>1</v>
      </c>
      <c r="AA91" s="33">
        <f>IF(AND(AA$6&gt;='People_Inputs'!$H$15,AA$6&lt;='People_Inputs'!$I$15),1,0)</f>
        <v>1</v>
      </c>
      <c r="AB91" s="33">
        <f>IF(AND(AB$6&gt;='People_Inputs'!$H$15,AB$6&lt;='People_Inputs'!$I$15),1,0)</f>
        <v>1</v>
      </c>
      <c r="AC91" s="33">
        <f>IF(AND(AC$6&gt;='People_Inputs'!$H$15,AC$6&lt;='People_Inputs'!$I$15),1,0)</f>
        <v>1</v>
      </c>
      <c r="AD91" s="33">
        <f>IF(AND(AD$6&gt;='People_Inputs'!$H$15,AD$6&lt;='People_Inputs'!$I$15),1,0)</f>
        <v>1</v>
      </c>
      <c r="AE91" s="33">
        <f>IF(AND(AE$6&gt;='People_Inputs'!$H$15,AE$6&lt;='People_Inputs'!$I$15),1,0)</f>
        <v>1</v>
      </c>
      <c r="AF91" s="33">
        <f>IF(AND(AF$6&gt;='People_Inputs'!$H$15,AF$6&lt;='People_Inputs'!$I$15),1,0)</f>
        <v>1</v>
      </c>
      <c r="AG91" s="33">
        <f>IF(AND(AG$6&gt;='People_Inputs'!$H$15,AG$6&lt;='People_Inputs'!$I$15),1,0)</f>
        <v>1</v>
      </c>
      <c r="AH91" s="33">
        <f>IF(AND(AH$6&gt;='People_Inputs'!$H$15,AH$6&lt;='People_Inputs'!$I$15),1,0)</f>
        <v>1</v>
      </c>
      <c r="AI91" s="33">
        <f>IF(AND(AI$6&gt;='People_Inputs'!$H$15,AI$6&lt;='People_Inputs'!$I$15),1,0)</f>
        <v>1</v>
      </c>
      <c r="AJ91" s="33">
        <f>IF(AND(AJ$6&gt;='People_Inputs'!$H$15,AJ$6&lt;='People_Inputs'!$I$15),1,0)</f>
        <v>1</v>
      </c>
      <c r="AK91" s="33">
        <f>IF(AND(AK$6&gt;='People_Inputs'!$H$15,AK$6&lt;='People_Inputs'!$I$15),1,0)</f>
        <v>1</v>
      </c>
      <c r="AL91" s="33">
        <f>IF(AND(AL$6&gt;='People_Inputs'!$H$15,AL$6&lt;='People_Inputs'!$I$15),1,0)</f>
        <v>1</v>
      </c>
      <c r="AM91" s="33">
        <f>IF(AND(AM$6&gt;='People_Inputs'!$H$15,AM$6&lt;='People_Inputs'!$I$15),1,0)</f>
        <v>1</v>
      </c>
      <c r="AN91" s="33">
        <f>IF(AND(AN$6&gt;='People_Inputs'!$H$15,AN$6&lt;='People_Inputs'!$I$15),1,0)</f>
        <v>1</v>
      </c>
      <c r="AO91" s="33">
        <f>IF(AND(AO$6&gt;='People_Inputs'!$H$15,AO$6&lt;='People_Inputs'!$I$15),1,0)</f>
        <v>1</v>
      </c>
      <c r="AP91" s="33">
        <f>IF(AND(AP$6&gt;='People_Inputs'!$H$15,AP$6&lt;='People_Inputs'!$I$15),1,0)</f>
        <v>1</v>
      </c>
      <c r="AQ91" s="33">
        <f>IF(AND(AQ$6&gt;='People_Inputs'!$H$15,AQ$6&lt;='People_Inputs'!$I$15),1,0)</f>
        <v>1</v>
      </c>
      <c r="AR91" s="33">
        <f>IF(AND(AR$6&gt;='People_Inputs'!$H$15,AR$6&lt;='People_Inputs'!$I$15),1,0)</f>
        <v>1</v>
      </c>
      <c r="AS91" s="33">
        <f>IF(AND(AS$6&gt;='People_Inputs'!$H$15,AS$6&lt;='People_Inputs'!$I$15),1,0)</f>
        <v>1</v>
      </c>
      <c r="AT91" s="33">
        <f>IF(AND(AT$6&gt;='People_Inputs'!$H$15,AT$6&lt;='People_Inputs'!$I$15),1,0)</f>
        <v>1</v>
      </c>
      <c r="AU91" s="33">
        <f>IF(AND(AU$6&gt;='People_Inputs'!$H$15,AU$6&lt;='People_Inputs'!$I$15),1,0)</f>
        <v>1</v>
      </c>
      <c r="AV91" s="33">
        <f>IF(AND(AV$6&gt;='People_Inputs'!$H$15,AV$6&lt;='People_Inputs'!$I$15),1,0)</f>
        <v>1</v>
      </c>
      <c r="AW91" s="33">
        <f>IF(AND(AW$6&gt;='People_Inputs'!$H$15,AW$6&lt;='People_Inputs'!$I$15),1,0)</f>
        <v>1</v>
      </c>
      <c r="AX91" s="33">
        <f>IF(AND(AX$6&gt;='People_Inputs'!$H$15,AX$6&lt;='People_Inputs'!$I$15),1,0)</f>
        <v>1</v>
      </c>
      <c r="AY91" s="33">
        <f>IF(AND(AY$6&gt;='People_Inputs'!$H$15,AY$6&lt;='People_Inputs'!$I$15),1,0)</f>
        <v>1</v>
      </c>
      <c r="AZ91" s="33">
        <f>IF(AND(AZ$6&gt;='People_Inputs'!$H$15,AZ$6&lt;='People_Inputs'!$I$15),1,0)</f>
        <v>1</v>
      </c>
      <c r="BA91" s="33">
        <f>IF(AND(BA$6&gt;='People_Inputs'!$H$15,BA$6&lt;='People_Inputs'!$I$15),1,0)</f>
        <v>1</v>
      </c>
      <c r="BB91" s="33">
        <f>IF(AND(BB$6&gt;='People_Inputs'!$H$15,BB$6&lt;='People_Inputs'!$I$15),1,0)</f>
        <v>1</v>
      </c>
      <c r="BC91" s="33">
        <f>IF(AND(BC$6&gt;='People_Inputs'!$H$15,BC$6&lt;='People_Inputs'!$I$15),1,0)</f>
        <v>1</v>
      </c>
      <c r="BD91" s="33">
        <f>IF(AND(BD$6&gt;='People_Inputs'!$H$15,BD$6&lt;='People_Inputs'!$I$15),1,0)</f>
        <v>1</v>
      </c>
      <c r="BE91" s="33">
        <f>IF(AND(BE$6&gt;='People_Inputs'!$H$15,BE$6&lt;='People_Inputs'!$I$15),1,0)</f>
        <v>1</v>
      </c>
      <c r="BF91" s="33">
        <f>IF(AND(BF$6&gt;='People_Inputs'!$H$15,BF$6&lt;='People_Inputs'!$I$15),1,0)</f>
        <v>1</v>
      </c>
      <c r="BG91" s="33">
        <f>IF(AND(BG$6&gt;='People_Inputs'!$H$15,BG$6&lt;='People_Inputs'!$I$15),1,0)</f>
        <v>1</v>
      </c>
      <c r="BH91" s="33">
        <f>IF(AND(BH$6&gt;='People_Inputs'!$H$15,BH$6&lt;='People_Inputs'!$I$15),1,0)</f>
        <v>1</v>
      </c>
      <c r="BI91" s="33">
        <f>IF(AND(BI$6&gt;='People_Inputs'!$H$15,BI$6&lt;='People_Inputs'!$I$15),1,0)</f>
        <v>1</v>
      </c>
      <c r="BJ91" s="33">
        <f>IF(AND(BJ$6&gt;='People_Inputs'!$H$15,BJ$6&lt;='People_Inputs'!$I$15),1,0)</f>
        <v>1</v>
      </c>
      <c r="BK91" s="33">
        <f>IF(AND(BK$6&gt;='People_Inputs'!$H$15,BK$6&lt;='People_Inputs'!$I$15),1,0)</f>
        <v>1</v>
      </c>
      <c r="BL91" s="33">
        <f>IF(AND(BL$6&gt;='People_Inputs'!$H$15,BL$6&lt;='People_Inputs'!$I$15),1,0)</f>
        <v>1</v>
      </c>
      <c r="BM91" s="33">
        <f>IF(AND(BM$6&gt;='People_Inputs'!$H$15,BM$6&lt;='People_Inputs'!$I$15),1,0)</f>
        <v>1</v>
      </c>
      <c r="BN91" s="33">
        <f>IF(AND(BN$6&gt;='People_Inputs'!$H$15,BN$6&lt;='People_Inputs'!$I$15),1,0)</f>
        <v>1</v>
      </c>
      <c r="BO91" s="33">
        <f>IF(AND(BO$6&gt;='People_Inputs'!$H$15,BO$6&lt;='People_Inputs'!$I$15),1,0)</f>
        <v>1</v>
      </c>
    </row>
    <row r="92" ht="22" customHeight="1">
      <c r="A92" s="2" t="str">
        <v>P05.FTE</v>
      </c>
      <c r="B92" s="6" t="str">
        <v>P05 FTE</v>
      </c>
      <c r="C92" s="2" t="str">
        <v>FTE</v>
      </c>
      <c r="D92" s="2" t="str">
        <v>END</v>
      </c>
      <c r="E92" s="34">
        <f>BO92</f>
        <v>1</v>
      </c>
      <c r="F92" s="6" t="str">
        <v>Mobile engineer; cost centre ENG at release</v>
      </c>
      <c r="G92" s="2"/>
      <c r="H92" s="33">
        <f>H91*'People_Inputs'!$J$15</f>
        <v>0</v>
      </c>
      <c r="I92" s="33">
        <f>I91*'People_Inputs'!$J$15</f>
        <v>0</v>
      </c>
      <c r="J92" s="33">
        <f>J91*'People_Inputs'!$J$15</f>
        <v>1</v>
      </c>
      <c r="K92" s="33">
        <f>K91*'People_Inputs'!$J$15</f>
        <v>1</v>
      </c>
      <c r="L92" s="33">
        <f>L91*'People_Inputs'!$J$15</f>
        <v>1</v>
      </c>
      <c r="M92" s="33">
        <f>M91*'People_Inputs'!$J$15</f>
        <v>1</v>
      </c>
      <c r="N92" s="33">
        <f>N91*'People_Inputs'!$J$15</f>
        <v>1</v>
      </c>
      <c r="O92" s="33">
        <f>O91*'People_Inputs'!$J$15</f>
        <v>1</v>
      </c>
      <c r="P92" s="33">
        <f>P91*'People_Inputs'!$J$15</f>
        <v>1</v>
      </c>
      <c r="Q92" s="33">
        <f>Q91*'People_Inputs'!$J$15</f>
        <v>1</v>
      </c>
      <c r="R92" s="33">
        <f>R91*'People_Inputs'!$J$15</f>
        <v>1</v>
      </c>
      <c r="S92" s="33">
        <f>S91*'People_Inputs'!$J$15</f>
        <v>1</v>
      </c>
      <c r="T92" s="33">
        <f>T91*'People_Inputs'!$J$15</f>
        <v>1</v>
      </c>
      <c r="U92" s="33">
        <f>U91*'People_Inputs'!$J$15</f>
        <v>1</v>
      </c>
      <c r="V92" s="33">
        <f>V91*'People_Inputs'!$J$15</f>
        <v>1</v>
      </c>
      <c r="W92" s="33">
        <f>W91*'People_Inputs'!$J$15</f>
        <v>1</v>
      </c>
      <c r="X92" s="33">
        <f>X91*'People_Inputs'!$J$15</f>
        <v>1</v>
      </c>
      <c r="Y92" s="33">
        <f>Y91*'People_Inputs'!$J$15</f>
        <v>1</v>
      </c>
      <c r="Z92" s="33">
        <f>Z91*'People_Inputs'!$J$15</f>
        <v>1</v>
      </c>
      <c r="AA92" s="33">
        <f>AA91*'People_Inputs'!$J$15</f>
        <v>1</v>
      </c>
      <c r="AB92" s="33">
        <f>AB91*'People_Inputs'!$J$15</f>
        <v>1</v>
      </c>
      <c r="AC92" s="33">
        <f>AC91*'People_Inputs'!$J$15</f>
        <v>1</v>
      </c>
      <c r="AD92" s="33">
        <f>AD91*'People_Inputs'!$J$15</f>
        <v>1</v>
      </c>
      <c r="AE92" s="33">
        <f>AE91*'People_Inputs'!$J$15</f>
        <v>1</v>
      </c>
      <c r="AF92" s="33">
        <f>AF91*'People_Inputs'!$J$15</f>
        <v>1</v>
      </c>
      <c r="AG92" s="33">
        <f>AG91*'People_Inputs'!$J$15</f>
        <v>1</v>
      </c>
      <c r="AH92" s="33">
        <f>AH91*'People_Inputs'!$J$15</f>
        <v>1</v>
      </c>
      <c r="AI92" s="33">
        <f>AI91*'People_Inputs'!$J$15</f>
        <v>1</v>
      </c>
      <c r="AJ92" s="33">
        <f>AJ91*'People_Inputs'!$J$15</f>
        <v>1</v>
      </c>
      <c r="AK92" s="33">
        <f>AK91*'People_Inputs'!$J$15</f>
        <v>1</v>
      </c>
      <c r="AL92" s="33">
        <f>AL91*'People_Inputs'!$J$15</f>
        <v>1</v>
      </c>
      <c r="AM92" s="33">
        <f>AM91*'People_Inputs'!$J$15</f>
        <v>1</v>
      </c>
      <c r="AN92" s="33">
        <f>AN91*'People_Inputs'!$J$15</f>
        <v>1</v>
      </c>
      <c r="AO92" s="33">
        <f>AO91*'People_Inputs'!$J$15</f>
        <v>1</v>
      </c>
      <c r="AP92" s="33">
        <f>AP91*'People_Inputs'!$J$15</f>
        <v>1</v>
      </c>
      <c r="AQ92" s="33">
        <f>AQ91*'People_Inputs'!$J$15</f>
        <v>1</v>
      </c>
      <c r="AR92" s="33">
        <f>AR91*'People_Inputs'!$J$15</f>
        <v>1</v>
      </c>
      <c r="AS92" s="33">
        <f>AS91*'People_Inputs'!$J$15</f>
        <v>1</v>
      </c>
      <c r="AT92" s="33">
        <f>AT91*'People_Inputs'!$J$15</f>
        <v>1</v>
      </c>
      <c r="AU92" s="33">
        <f>AU91*'People_Inputs'!$J$15</f>
        <v>1</v>
      </c>
      <c r="AV92" s="33">
        <f>AV91*'People_Inputs'!$J$15</f>
        <v>1</v>
      </c>
      <c r="AW92" s="33">
        <f>AW91*'People_Inputs'!$J$15</f>
        <v>1</v>
      </c>
      <c r="AX92" s="33">
        <f>AX91*'People_Inputs'!$J$15</f>
        <v>1</v>
      </c>
      <c r="AY92" s="33">
        <f>AY91*'People_Inputs'!$J$15</f>
        <v>1</v>
      </c>
      <c r="AZ92" s="33">
        <f>AZ91*'People_Inputs'!$J$15</f>
        <v>1</v>
      </c>
      <c r="BA92" s="33">
        <f>BA91*'People_Inputs'!$J$15</f>
        <v>1</v>
      </c>
      <c r="BB92" s="33">
        <f>BB91*'People_Inputs'!$J$15</f>
        <v>1</v>
      </c>
      <c r="BC92" s="33">
        <f>BC91*'People_Inputs'!$J$15</f>
        <v>1</v>
      </c>
      <c r="BD92" s="33">
        <f>BD91*'People_Inputs'!$J$15</f>
        <v>1</v>
      </c>
      <c r="BE92" s="33">
        <f>BE91*'People_Inputs'!$J$15</f>
        <v>1</v>
      </c>
      <c r="BF92" s="33">
        <f>BF91*'People_Inputs'!$J$15</f>
        <v>1</v>
      </c>
      <c r="BG92" s="33">
        <f>BG91*'People_Inputs'!$J$15</f>
        <v>1</v>
      </c>
      <c r="BH92" s="33">
        <f>BH91*'People_Inputs'!$J$15</f>
        <v>1</v>
      </c>
      <c r="BI92" s="33">
        <f>BI91*'People_Inputs'!$J$15</f>
        <v>1</v>
      </c>
      <c r="BJ92" s="33">
        <f>BJ91*'People_Inputs'!$J$15</f>
        <v>1</v>
      </c>
      <c r="BK92" s="33">
        <f>BK91*'People_Inputs'!$J$15</f>
        <v>1</v>
      </c>
      <c r="BL92" s="33">
        <f>BL91*'People_Inputs'!$J$15</f>
        <v>1</v>
      </c>
      <c r="BM92" s="33">
        <f>BM91*'People_Inputs'!$J$15</f>
        <v>1</v>
      </c>
      <c r="BN92" s="33">
        <f>BN91*'People_Inputs'!$J$15</f>
        <v>1</v>
      </c>
      <c r="BO92" s="33">
        <f>BO91*'People_Inputs'!$J$15</f>
        <v>1</v>
      </c>
    </row>
    <row r="93" ht="28" customHeight="1">
      <c r="A93" s="2" t="str">
        <v>P05.EMPLOYEE</v>
      </c>
      <c r="B93" s="6" t="str">
        <v>P05 employee with social insurance (1 = yes)</v>
      </c>
      <c r="C93" s="2" t="str">
        <v>count</v>
      </c>
      <c r="D93" s="2" t="str">
        <v>END</v>
      </c>
      <c r="E93" s="34">
        <f>BO93</f>
        <v>1</v>
      </c>
      <c r="F93" s="6" t="str">
        <v>Mobile engineer; cost centre ENG at release</v>
      </c>
      <c r="G93" s="2"/>
      <c r="H93" s="33">
        <f>H91*'People_Inputs'!$N$15</f>
        <v>0</v>
      </c>
      <c r="I93" s="33">
        <f>I91*'People_Inputs'!$N$15</f>
        <v>0</v>
      </c>
      <c r="J93" s="33">
        <f>J91*'People_Inputs'!$N$15</f>
        <v>1</v>
      </c>
      <c r="K93" s="33">
        <f>K91*'People_Inputs'!$N$15</f>
        <v>1</v>
      </c>
      <c r="L93" s="33">
        <f>L91*'People_Inputs'!$N$15</f>
        <v>1</v>
      </c>
      <c r="M93" s="33">
        <f>M91*'People_Inputs'!$N$15</f>
        <v>1</v>
      </c>
      <c r="N93" s="33">
        <f>N91*'People_Inputs'!$N$15</f>
        <v>1</v>
      </c>
      <c r="O93" s="33">
        <f>O91*'People_Inputs'!$N$15</f>
        <v>1</v>
      </c>
      <c r="P93" s="33">
        <f>P91*'People_Inputs'!$N$15</f>
        <v>1</v>
      </c>
      <c r="Q93" s="33">
        <f>Q91*'People_Inputs'!$N$15</f>
        <v>1</v>
      </c>
      <c r="R93" s="33">
        <f>R91*'People_Inputs'!$N$15</f>
        <v>1</v>
      </c>
      <c r="S93" s="33">
        <f>S91*'People_Inputs'!$N$15</f>
        <v>1</v>
      </c>
      <c r="T93" s="33">
        <f>T91*'People_Inputs'!$N$15</f>
        <v>1</v>
      </c>
      <c r="U93" s="33">
        <f>U91*'People_Inputs'!$N$15</f>
        <v>1</v>
      </c>
      <c r="V93" s="33">
        <f>V91*'People_Inputs'!$N$15</f>
        <v>1</v>
      </c>
      <c r="W93" s="33">
        <f>W91*'People_Inputs'!$N$15</f>
        <v>1</v>
      </c>
      <c r="X93" s="33">
        <f>X91*'People_Inputs'!$N$15</f>
        <v>1</v>
      </c>
      <c r="Y93" s="33">
        <f>Y91*'People_Inputs'!$N$15</f>
        <v>1</v>
      </c>
      <c r="Z93" s="33">
        <f>Z91*'People_Inputs'!$N$15</f>
        <v>1</v>
      </c>
      <c r="AA93" s="33">
        <f>AA91*'People_Inputs'!$N$15</f>
        <v>1</v>
      </c>
      <c r="AB93" s="33">
        <f>AB91*'People_Inputs'!$N$15</f>
        <v>1</v>
      </c>
      <c r="AC93" s="33">
        <f>AC91*'People_Inputs'!$N$15</f>
        <v>1</v>
      </c>
      <c r="AD93" s="33">
        <f>AD91*'People_Inputs'!$N$15</f>
        <v>1</v>
      </c>
      <c r="AE93" s="33">
        <f>AE91*'People_Inputs'!$N$15</f>
        <v>1</v>
      </c>
      <c r="AF93" s="33">
        <f>AF91*'People_Inputs'!$N$15</f>
        <v>1</v>
      </c>
      <c r="AG93" s="33">
        <f>AG91*'People_Inputs'!$N$15</f>
        <v>1</v>
      </c>
      <c r="AH93" s="33">
        <f>AH91*'People_Inputs'!$N$15</f>
        <v>1</v>
      </c>
      <c r="AI93" s="33">
        <f>AI91*'People_Inputs'!$N$15</f>
        <v>1</v>
      </c>
      <c r="AJ93" s="33">
        <f>AJ91*'People_Inputs'!$N$15</f>
        <v>1</v>
      </c>
      <c r="AK93" s="33">
        <f>AK91*'People_Inputs'!$N$15</f>
        <v>1</v>
      </c>
      <c r="AL93" s="33">
        <f>AL91*'People_Inputs'!$N$15</f>
        <v>1</v>
      </c>
      <c r="AM93" s="33">
        <f>AM91*'People_Inputs'!$N$15</f>
        <v>1</v>
      </c>
      <c r="AN93" s="33">
        <f>AN91*'People_Inputs'!$N$15</f>
        <v>1</v>
      </c>
      <c r="AO93" s="33">
        <f>AO91*'People_Inputs'!$N$15</f>
        <v>1</v>
      </c>
      <c r="AP93" s="33">
        <f>AP91*'People_Inputs'!$N$15</f>
        <v>1</v>
      </c>
      <c r="AQ93" s="33">
        <f>AQ91*'People_Inputs'!$N$15</f>
        <v>1</v>
      </c>
      <c r="AR93" s="33">
        <f>AR91*'People_Inputs'!$N$15</f>
        <v>1</v>
      </c>
      <c r="AS93" s="33">
        <f>AS91*'People_Inputs'!$N$15</f>
        <v>1</v>
      </c>
      <c r="AT93" s="33">
        <f>AT91*'People_Inputs'!$N$15</f>
        <v>1</v>
      </c>
      <c r="AU93" s="33">
        <f>AU91*'People_Inputs'!$N$15</f>
        <v>1</v>
      </c>
      <c r="AV93" s="33">
        <f>AV91*'People_Inputs'!$N$15</f>
        <v>1</v>
      </c>
      <c r="AW93" s="33">
        <f>AW91*'People_Inputs'!$N$15</f>
        <v>1</v>
      </c>
      <c r="AX93" s="33">
        <f>AX91*'People_Inputs'!$N$15</f>
        <v>1</v>
      </c>
      <c r="AY93" s="33">
        <f>AY91*'People_Inputs'!$N$15</f>
        <v>1</v>
      </c>
      <c r="AZ93" s="33">
        <f>AZ91*'People_Inputs'!$N$15</f>
        <v>1</v>
      </c>
      <c r="BA93" s="33">
        <f>BA91*'People_Inputs'!$N$15</f>
        <v>1</v>
      </c>
      <c r="BB93" s="33">
        <f>BB91*'People_Inputs'!$N$15</f>
        <v>1</v>
      </c>
      <c r="BC93" s="33">
        <f>BC91*'People_Inputs'!$N$15</f>
        <v>1</v>
      </c>
      <c r="BD93" s="33">
        <f>BD91*'People_Inputs'!$N$15</f>
        <v>1</v>
      </c>
      <c r="BE93" s="33">
        <f>BE91*'People_Inputs'!$N$15</f>
        <v>1</v>
      </c>
      <c r="BF93" s="33">
        <f>BF91*'People_Inputs'!$N$15</f>
        <v>1</v>
      </c>
      <c r="BG93" s="33">
        <f>BG91*'People_Inputs'!$N$15</f>
        <v>1</v>
      </c>
      <c r="BH93" s="33">
        <f>BH91*'People_Inputs'!$N$15</f>
        <v>1</v>
      </c>
      <c r="BI93" s="33">
        <f>BI91*'People_Inputs'!$N$15</f>
        <v>1</v>
      </c>
      <c r="BJ93" s="33">
        <f>BJ91*'People_Inputs'!$N$15</f>
        <v>1</v>
      </c>
      <c r="BK93" s="33">
        <f>BK91*'People_Inputs'!$N$15</f>
        <v>1</v>
      </c>
      <c r="BL93" s="33">
        <f>BL91*'People_Inputs'!$N$15</f>
        <v>1</v>
      </c>
      <c r="BM93" s="33">
        <f>BM91*'People_Inputs'!$N$15</f>
        <v>1</v>
      </c>
      <c r="BN93" s="33">
        <f>BN91*'People_Inputs'!$N$15</f>
        <v>1</v>
      </c>
      <c r="BO93" s="33">
        <f>BO91*'People_Inputs'!$N$15</f>
        <v>1</v>
      </c>
    </row>
    <row r="94" ht="22" customHeight="1">
      <c r="A94" s="2" t="str">
        <v>P05.ANNUAL</v>
      </c>
      <c r="B94" s="6" t="str">
        <v>P05 annual salary at 1.0 FTE, indexed</v>
      </c>
      <c r="C94" s="2" t="str">
        <v>EUR</v>
      </c>
      <c r="D94" s="2" t="str">
        <v>END</v>
      </c>
      <c r="E94" s="36">
        <f>BO94</f>
        <v>95014.90445174996</v>
      </c>
      <c r="F94" s="6" t="str">
        <v>Mobile engineer; cost centre ENG at release</v>
      </c>
      <c r="G94" s="2"/>
      <c r="H94" s="35">
        <f>'People_Inputs'!$K$15*(1+'People_Inputs'!$L$15)^(H$8-'Inputs'!$E$29)</f>
        <v>82800.0</v>
      </c>
      <c r="I94" s="35">
        <f>'People_Inputs'!$K$15*(1+'People_Inputs'!$L$15)^(I$8-'Inputs'!$E$29)</f>
        <v>82800.0</v>
      </c>
      <c r="J94" s="35">
        <f>'People_Inputs'!$K$15*(1+'People_Inputs'!$L$15)^(J$8-'Inputs'!$E$29)</f>
        <v>82800.0</v>
      </c>
      <c r="K94" s="35">
        <f>'People_Inputs'!$K$15*(1+'People_Inputs'!$L$15)^(K$8-'Inputs'!$E$29)</f>
        <v>82800.0</v>
      </c>
      <c r="L94" s="35">
        <f>'People_Inputs'!$K$15*(1+'People_Inputs'!$L$15)^(L$8-'Inputs'!$E$29)</f>
        <v>82800.0</v>
      </c>
      <c r="M94" s="35">
        <f>'People_Inputs'!$K$15*(1+'People_Inputs'!$L$15)^(M$8-'Inputs'!$E$29)</f>
        <v>82800.0</v>
      </c>
      <c r="N94" s="35">
        <f>'People_Inputs'!$K$15*(1+'People_Inputs'!$L$15)^(N$8-'Inputs'!$E$29)</f>
        <v>82800.0</v>
      </c>
      <c r="O94" s="35">
        <f>'People_Inputs'!$K$15*(1+'People_Inputs'!$L$15)^(O$8-'Inputs'!$E$29)</f>
        <v>82800.0</v>
      </c>
      <c r="P94" s="35">
        <f>'People_Inputs'!$K$15*(1+'People_Inputs'!$L$15)^(P$8-'Inputs'!$E$29)</f>
        <v>82800.0</v>
      </c>
      <c r="Q94" s="35">
        <f>'People_Inputs'!$K$15*(1+'People_Inputs'!$L$15)^(Q$8-'Inputs'!$E$29)</f>
        <v>82800.0</v>
      </c>
      <c r="R94" s="35">
        <f>'People_Inputs'!$K$15*(1+'People_Inputs'!$L$15)^(R$8-'Inputs'!$E$29)</f>
        <v>82800.0</v>
      </c>
      <c r="S94" s="35">
        <f>'People_Inputs'!$K$15*(1+'People_Inputs'!$L$15)^(S$8-'Inputs'!$E$29)</f>
        <v>82800.0</v>
      </c>
      <c r="T94" s="35">
        <f>'People_Inputs'!$K$15*(1+'People_Inputs'!$L$15)^(T$8-'Inputs'!$E$29)</f>
        <v>85697.99999999999</v>
      </c>
      <c r="U94" s="35">
        <f>'People_Inputs'!$K$15*(1+'People_Inputs'!$L$15)^(U$8-'Inputs'!$E$29)</f>
        <v>85697.99999999999</v>
      </c>
      <c r="V94" s="35">
        <f>'People_Inputs'!$K$15*(1+'People_Inputs'!$L$15)^(V$8-'Inputs'!$E$29)</f>
        <v>85697.99999999999</v>
      </c>
      <c r="W94" s="35">
        <f>'People_Inputs'!$K$15*(1+'People_Inputs'!$L$15)^(W$8-'Inputs'!$E$29)</f>
        <v>85697.99999999999</v>
      </c>
      <c r="X94" s="35">
        <f>'People_Inputs'!$K$15*(1+'People_Inputs'!$L$15)^(X$8-'Inputs'!$E$29)</f>
        <v>85697.99999999999</v>
      </c>
      <c r="Y94" s="35">
        <f>'People_Inputs'!$K$15*(1+'People_Inputs'!$L$15)^(Y$8-'Inputs'!$E$29)</f>
        <v>85697.99999999999</v>
      </c>
      <c r="Z94" s="35">
        <f>'People_Inputs'!$K$15*(1+'People_Inputs'!$L$15)^(Z$8-'Inputs'!$E$29)</f>
        <v>85697.99999999999</v>
      </c>
      <c r="AA94" s="35">
        <f>'People_Inputs'!$K$15*(1+'People_Inputs'!$L$15)^(AA$8-'Inputs'!$E$29)</f>
        <v>85697.99999999999</v>
      </c>
      <c r="AB94" s="35">
        <f>'People_Inputs'!$K$15*(1+'People_Inputs'!$L$15)^(AB$8-'Inputs'!$E$29)</f>
        <v>85697.99999999999</v>
      </c>
      <c r="AC94" s="35">
        <f>'People_Inputs'!$K$15*(1+'People_Inputs'!$L$15)^(AC$8-'Inputs'!$E$29)</f>
        <v>85697.99999999999</v>
      </c>
      <c r="AD94" s="35">
        <f>'People_Inputs'!$K$15*(1+'People_Inputs'!$L$15)^(AD$8-'Inputs'!$E$29)</f>
        <v>85697.99999999999</v>
      </c>
      <c r="AE94" s="35">
        <f>'People_Inputs'!$K$15*(1+'People_Inputs'!$L$15)^(AE$8-'Inputs'!$E$29)</f>
        <v>85697.99999999999</v>
      </c>
      <c r="AF94" s="35">
        <f>'People_Inputs'!$K$15*(1+'People_Inputs'!$L$15)^(AF$8-'Inputs'!$E$29)</f>
        <v>88697.42999999998</v>
      </c>
      <c r="AG94" s="35">
        <f>'People_Inputs'!$K$15*(1+'People_Inputs'!$L$15)^(AG$8-'Inputs'!$E$29)</f>
        <v>88697.42999999998</v>
      </c>
      <c r="AH94" s="35">
        <f>'People_Inputs'!$K$15*(1+'People_Inputs'!$L$15)^(AH$8-'Inputs'!$E$29)</f>
        <v>88697.42999999998</v>
      </c>
      <c r="AI94" s="35">
        <f>'People_Inputs'!$K$15*(1+'People_Inputs'!$L$15)^(AI$8-'Inputs'!$E$29)</f>
        <v>88697.42999999998</v>
      </c>
      <c r="AJ94" s="35">
        <f>'People_Inputs'!$K$15*(1+'People_Inputs'!$L$15)^(AJ$8-'Inputs'!$E$29)</f>
        <v>88697.42999999998</v>
      </c>
      <c r="AK94" s="35">
        <f>'People_Inputs'!$K$15*(1+'People_Inputs'!$L$15)^(AK$8-'Inputs'!$E$29)</f>
        <v>88697.42999999998</v>
      </c>
      <c r="AL94" s="35">
        <f>'People_Inputs'!$K$15*(1+'People_Inputs'!$L$15)^(AL$8-'Inputs'!$E$29)</f>
        <v>88697.42999999998</v>
      </c>
      <c r="AM94" s="35">
        <f>'People_Inputs'!$K$15*(1+'People_Inputs'!$L$15)^(AM$8-'Inputs'!$E$29)</f>
        <v>88697.42999999998</v>
      </c>
      <c r="AN94" s="35">
        <f>'People_Inputs'!$K$15*(1+'People_Inputs'!$L$15)^(AN$8-'Inputs'!$E$29)</f>
        <v>88697.42999999998</v>
      </c>
      <c r="AO94" s="35">
        <f>'People_Inputs'!$K$15*(1+'People_Inputs'!$L$15)^(AO$8-'Inputs'!$E$29)</f>
        <v>88697.42999999998</v>
      </c>
      <c r="AP94" s="35">
        <f>'People_Inputs'!$K$15*(1+'People_Inputs'!$L$15)^(AP$8-'Inputs'!$E$29)</f>
        <v>88697.42999999998</v>
      </c>
      <c r="AQ94" s="35">
        <f>'People_Inputs'!$K$15*(1+'People_Inputs'!$L$15)^(AQ$8-'Inputs'!$E$29)</f>
        <v>88697.42999999998</v>
      </c>
      <c r="AR94" s="35">
        <f>'People_Inputs'!$K$15*(1+'People_Inputs'!$L$15)^(AR$8-'Inputs'!$E$29)</f>
        <v>91801.84004999997</v>
      </c>
      <c r="AS94" s="35">
        <f>'People_Inputs'!$K$15*(1+'People_Inputs'!$L$15)^(AS$8-'Inputs'!$E$29)</f>
        <v>91801.84004999997</v>
      </c>
      <c r="AT94" s="35">
        <f>'People_Inputs'!$K$15*(1+'People_Inputs'!$L$15)^(AT$8-'Inputs'!$E$29)</f>
        <v>91801.84004999997</v>
      </c>
      <c r="AU94" s="35">
        <f>'People_Inputs'!$K$15*(1+'People_Inputs'!$L$15)^(AU$8-'Inputs'!$E$29)</f>
        <v>91801.84004999997</v>
      </c>
      <c r="AV94" s="35">
        <f>'People_Inputs'!$K$15*(1+'People_Inputs'!$L$15)^(AV$8-'Inputs'!$E$29)</f>
        <v>91801.84004999997</v>
      </c>
      <c r="AW94" s="35">
        <f>'People_Inputs'!$K$15*(1+'People_Inputs'!$L$15)^(AW$8-'Inputs'!$E$29)</f>
        <v>91801.84004999997</v>
      </c>
      <c r="AX94" s="35">
        <f>'People_Inputs'!$K$15*(1+'People_Inputs'!$L$15)^(AX$8-'Inputs'!$E$29)</f>
        <v>91801.84004999997</v>
      </c>
      <c r="AY94" s="35">
        <f>'People_Inputs'!$K$15*(1+'People_Inputs'!$L$15)^(AY$8-'Inputs'!$E$29)</f>
        <v>91801.84004999997</v>
      </c>
      <c r="AZ94" s="35">
        <f>'People_Inputs'!$K$15*(1+'People_Inputs'!$L$15)^(AZ$8-'Inputs'!$E$29)</f>
        <v>91801.84004999997</v>
      </c>
      <c r="BA94" s="35">
        <f>'People_Inputs'!$K$15*(1+'People_Inputs'!$L$15)^(BA$8-'Inputs'!$E$29)</f>
        <v>91801.84004999997</v>
      </c>
      <c r="BB94" s="35">
        <f>'People_Inputs'!$K$15*(1+'People_Inputs'!$L$15)^(BB$8-'Inputs'!$E$29)</f>
        <v>91801.84004999997</v>
      </c>
      <c r="BC94" s="35">
        <f>'People_Inputs'!$K$15*(1+'People_Inputs'!$L$15)^(BC$8-'Inputs'!$E$29)</f>
        <v>91801.84004999997</v>
      </c>
      <c r="BD94" s="35">
        <f>'People_Inputs'!$K$15*(1+'People_Inputs'!$L$15)^(BD$8-'Inputs'!$E$29)</f>
        <v>95014.90445174996</v>
      </c>
      <c r="BE94" s="35">
        <f>'People_Inputs'!$K$15*(1+'People_Inputs'!$L$15)^(BE$8-'Inputs'!$E$29)</f>
        <v>95014.90445174996</v>
      </c>
      <c r="BF94" s="35">
        <f>'People_Inputs'!$K$15*(1+'People_Inputs'!$L$15)^(BF$8-'Inputs'!$E$29)</f>
        <v>95014.90445174996</v>
      </c>
      <c r="BG94" s="35">
        <f>'People_Inputs'!$K$15*(1+'People_Inputs'!$L$15)^(BG$8-'Inputs'!$E$29)</f>
        <v>95014.90445174996</v>
      </c>
      <c r="BH94" s="35">
        <f>'People_Inputs'!$K$15*(1+'People_Inputs'!$L$15)^(BH$8-'Inputs'!$E$29)</f>
        <v>95014.90445174996</v>
      </c>
      <c r="BI94" s="35">
        <f>'People_Inputs'!$K$15*(1+'People_Inputs'!$L$15)^(BI$8-'Inputs'!$E$29)</f>
        <v>95014.90445174996</v>
      </c>
      <c r="BJ94" s="35">
        <f>'People_Inputs'!$K$15*(1+'People_Inputs'!$L$15)^(BJ$8-'Inputs'!$E$29)</f>
        <v>95014.90445174996</v>
      </c>
      <c r="BK94" s="35">
        <f>'People_Inputs'!$K$15*(1+'People_Inputs'!$L$15)^(BK$8-'Inputs'!$E$29)</f>
        <v>95014.90445174996</v>
      </c>
      <c r="BL94" s="35">
        <f>'People_Inputs'!$K$15*(1+'People_Inputs'!$L$15)^(BL$8-'Inputs'!$E$29)</f>
        <v>95014.90445174996</v>
      </c>
      <c r="BM94" s="35">
        <f>'People_Inputs'!$K$15*(1+'People_Inputs'!$L$15)^(BM$8-'Inputs'!$E$29)</f>
        <v>95014.90445174996</v>
      </c>
      <c r="BN94" s="35">
        <f>'People_Inputs'!$K$15*(1+'People_Inputs'!$L$15)^(BN$8-'Inputs'!$E$29)</f>
        <v>95014.90445174996</v>
      </c>
      <c r="BO94" s="35">
        <f>'People_Inputs'!$K$15*(1+'People_Inputs'!$L$15)^(BO$8-'Inputs'!$E$29)</f>
        <v>95014.90445174996</v>
      </c>
    </row>
    <row r="95" ht="22" customHeight="1">
      <c r="A95" s="2" t="str">
        <v>P05.SALARY</v>
      </c>
      <c r="B95" s="6" t="str">
        <v>P05 gross salary</v>
      </c>
      <c r="C95" s="2" t="str">
        <v>EUR</v>
      </c>
      <c r="D95" s="2" t="str">
        <v>SUM</v>
      </c>
      <c r="E95" s="36">
        <f>SUM(H95:BO95)</f>
        <v>430212.1745017499</v>
      </c>
      <c r="F95" s="6" t="str">
        <v>Mobile engineer; cost centre ENG at release</v>
      </c>
      <c r="G95" s="2"/>
      <c r="H95" s="36">
        <f>H94*H92/12</f>
        <v>0.0</v>
      </c>
      <c r="I95" s="36">
        <f>I94*I92/12</f>
        <v>0.0</v>
      </c>
      <c r="J95" s="36">
        <f>J94*J92/12</f>
        <v>6900.0</v>
      </c>
      <c r="K95" s="36">
        <f>K94*K92/12</f>
        <v>6900.0</v>
      </c>
      <c r="L95" s="36">
        <f>L94*L92/12</f>
        <v>6900.0</v>
      </c>
      <c r="M95" s="36">
        <f>M94*M92/12</f>
        <v>6900.0</v>
      </c>
      <c r="N95" s="36">
        <f>N94*N92/12</f>
        <v>6900.0</v>
      </c>
      <c r="O95" s="36">
        <f>O94*O92/12</f>
        <v>6900.0</v>
      </c>
      <c r="P95" s="36">
        <f>P94*P92/12</f>
        <v>6900.0</v>
      </c>
      <c r="Q95" s="36">
        <f>Q94*Q92/12</f>
        <v>6900.0</v>
      </c>
      <c r="R95" s="36">
        <f>R94*R92/12</f>
        <v>6900.0</v>
      </c>
      <c r="S95" s="36">
        <f>S94*S92/12</f>
        <v>6900.0</v>
      </c>
      <c r="T95" s="36">
        <f>T94*T92/12</f>
        <v>7141.499999999999</v>
      </c>
      <c r="U95" s="36">
        <f>U94*U92/12</f>
        <v>7141.499999999999</v>
      </c>
      <c r="V95" s="36">
        <f>V94*V92/12</f>
        <v>7141.499999999999</v>
      </c>
      <c r="W95" s="36">
        <f>W94*W92/12</f>
        <v>7141.499999999999</v>
      </c>
      <c r="X95" s="36">
        <f>X94*X92/12</f>
        <v>7141.499999999999</v>
      </c>
      <c r="Y95" s="36">
        <f>Y94*Y92/12</f>
        <v>7141.499999999999</v>
      </c>
      <c r="Z95" s="36">
        <f>Z94*Z92/12</f>
        <v>7141.499999999999</v>
      </c>
      <c r="AA95" s="36">
        <f>AA94*AA92/12</f>
        <v>7141.499999999999</v>
      </c>
      <c r="AB95" s="36">
        <f>AB94*AB92/12</f>
        <v>7141.499999999999</v>
      </c>
      <c r="AC95" s="36">
        <f>AC94*AC92/12</f>
        <v>7141.499999999999</v>
      </c>
      <c r="AD95" s="36">
        <f>AD94*AD92/12</f>
        <v>7141.499999999999</v>
      </c>
      <c r="AE95" s="36">
        <f>AE94*AE92/12</f>
        <v>7141.499999999999</v>
      </c>
      <c r="AF95" s="36">
        <f>AF94*AF92/12</f>
        <v>7391.4524999999985</v>
      </c>
      <c r="AG95" s="36">
        <f>AG94*AG92/12</f>
        <v>7391.4524999999985</v>
      </c>
      <c r="AH95" s="36">
        <f>AH94*AH92/12</f>
        <v>7391.4524999999985</v>
      </c>
      <c r="AI95" s="36">
        <f>AI94*AI92/12</f>
        <v>7391.4524999999985</v>
      </c>
      <c r="AJ95" s="36">
        <f>AJ94*AJ92/12</f>
        <v>7391.4524999999985</v>
      </c>
      <c r="AK95" s="36">
        <f>AK94*AK92/12</f>
        <v>7391.4524999999985</v>
      </c>
      <c r="AL95" s="36">
        <f>AL94*AL92/12</f>
        <v>7391.4524999999985</v>
      </c>
      <c r="AM95" s="36">
        <f>AM94*AM92/12</f>
        <v>7391.4524999999985</v>
      </c>
      <c r="AN95" s="36">
        <f>AN94*AN92/12</f>
        <v>7391.4524999999985</v>
      </c>
      <c r="AO95" s="36">
        <f>AO94*AO92/12</f>
        <v>7391.4524999999985</v>
      </c>
      <c r="AP95" s="36">
        <f>AP94*AP92/12</f>
        <v>7391.4524999999985</v>
      </c>
      <c r="AQ95" s="36">
        <f>AQ94*AQ92/12</f>
        <v>7391.4524999999985</v>
      </c>
      <c r="AR95" s="36">
        <f>AR94*AR92/12</f>
        <v>7650.153337499997</v>
      </c>
      <c r="AS95" s="36">
        <f>AS94*AS92/12</f>
        <v>7650.153337499997</v>
      </c>
      <c r="AT95" s="36">
        <f>AT94*AT92/12</f>
        <v>7650.153337499997</v>
      </c>
      <c r="AU95" s="36">
        <f>AU94*AU92/12</f>
        <v>7650.153337499997</v>
      </c>
      <c r="AV95" s="36">
        <f>AV94*AV92/12</f>
        <v>7650.153337499997</v>
      </c>
      <c r="AW95" s="36">
        <f>AW94*AW92/12</f>
        <v>7650.153337499997</v>
      </c>
      <c r="AX95" s="36">
        <f>AX94*AX92/12</f>
        <v>7650.153337499997</v>
      </c>
      <c r="AY95" s="36">
        <f>AY94*AY92/12</f>
        <v>7650.153337499997</v>
      </c>
      <c r="AZ95" s="36">
        <f>AZ94*AZ92/12</f>
        <v>7650.153337499997</v>
      </c>
      <c r="BA95" s="36">
        <f>BA94*BA92/12</f>
        <v>7650.153337499997</v>
      </c>
      <c r="BB95" s="36">
        <f>BB94*BB92/12</f>
        <v>7650.153337499997</v>
      </c>
      <c r="BC95" s="36">
        <f>BC94*BC92/12</f>
        <v>7650.153337499997</v>
      </c>
      <c r="BD95" s="36">
        <f>BD94*BD92/12</f>
        <v>7917.908704312496</v>
      </c>
      <c r="BE95" s="36">
        <f>BE94*BE92/12</f>
        <v>7917.908704312496</v>
      </c>
      <c r="BF95" s="36">
        <f>BF94*BF92/12</f>
        <v>7917.908704312496</v>
      </c>
      <c r="BG95" s="36">
        <f>BG94*BG92/12</f>
        <v>7917.908704312496</v>
      </c>
      <c r="BH95" s="36">
        <f>BH94*BH92/12</f>
        <v>7917.908704312496</v>
      </c>
      <c r="BI95" s="36">
        <f>BI94*BI92/12</f>
        <v>7917.908704312496</v>
      </c>
      <c r="BJ95" s="36">
        <f>BJ94*BJ92/12</f>
        <v>7917.908704312496</v>
      </c>
      <c r="BK95" s="36">
        <f>BK94*BK92/12</f>
        <v>7917.908704312496</v>
      </c>
      <c r="BL95" s="36">
        <f>BL94*BL92/12</f>
        <v>7917.908704312496</v>
      </c>
      <c r="BM95" s="36">
        <f>BM94*BM92/12</f>
        <v>7917.908704312496</v>
      </c>
      <c r="BN95" s="36">
        <f>BN94*BN92/12</f>
        <v>7917.908704312496</v>
      </c>
      <c r="BO95" s="36">
        <f>BO94*BO92/12</f>
        <v>7917.908704312496</v>
      </c>
    </row>
    <row r="96" ht="28" customHeight="1">
      <c r="A96" s="2" t="str">
        <v>P05.RV_BASE</v>
      </c>
      <c r="B96" s="6" t="str">
        <v>P05 pension / unemployment contribution base</v>
      </c>
      <c r="C96" s="2" t="str">
        <v>EUR</v>
      </c>
      <c r="D96" s="2" t="str">
        <v>SUM</v>
      </c>
      <c r="E96" s="36">
        <f>SUM(H96:BO96)</f>
        <v>430212.1745017499</v>
      </c>
      <c r="F96" s="6" t="str">
        <v>Mobile engineer; cost centre ENG at release</v>
      </c>
      <c r="G96" s="2"/>
      <c r="H96" s="35">
        <f>H93*MIN(H95,'Payroll_Rates'!H12)</f>
        <v>0.0</v>
      </c>
      <c r="I96" s="35">
        <f>I93*MIN(I95,'Payroll_Rates'!I12)</f>
        <v>0.0</v>
      </c>
      <c r="J96" s="35">
        <f>J93*MIN(J95,'Payroll_Rates'!J12)</f>
        <v>6900.0</v>
      </c>
      <c r="K96" s="35">
        <f>K93*MIN(K95,'Payroll_Rates'!K12)</f>
        <v>6900.0</v>
      </c>
      <c r="L96" s="35">
        <f>L93*MIN(L95,'Payroll_Rates'!L12)</f>
        <v>6900.0</v>
      </c>
      <c r="M96" s="35">
        <f>M93*MIN(M95,'Payroll_Rates'!M12)</f>
        <v>6900.0</v>
      </c>
      <c r="N96" s="35">
        <f>N93*MIN(N95,'Payroll_Rates'!N12)</f>
        <v>6900.0</v>
      </c>
      <c r="O96" s="35">
        <f>O93*MIN(O95,'Payroll_Rates'!O12)</f>
        <v>6900.0</v>
      </c>
      <c r="P96" s="35">
        <f>P93*MIN(P95,'Payroll_Rates'!P12)</f>
        <v>6900.0</v>
      </c>
      <c r="Q96" s="35">
        <f>Q93*MIN(Q95,'Payroll_Rates'!Q12)</f>
        <v>6900.0</v>
      </c>
      <c r="R96" s="35">
        <f>R93*MIN(R95,'Payroll_Rates'!R12)</f>
        <v>6900.0</v>
      </c>
      <c r="S96" s="35">
        <f>S93*MIN(S95,'Payroll_Rates'!S12)</f>
        <v>6900.0</v>
      </c>
      <c r="T96" s="35">
        <f>T93*MIN(T95,'Payroll_Rates'!T12)</f>
        <v>7141.499999999999</v>
      </c>
      <c r="U96" s="35">
        <f>U93*MIN(U95,'Payroll_Rates'!U12)</f>
        <v>7141.499999999999</v>
      </c>
      <c r="V96" s="35">
        <f>V93*MIN(V95,'Payroll_Rates'!V12)</f>
        <v>7141.499999999999</v>
      </c>
      <c r="W96" s="35">
        <f>W93*MIN(W95,'Payroll_Rates'!W12)</f>
        <v>7141.499999999999</v>
      </c>
      <c r="X96" s="35">
        <f>X93*MIN(X95,'Payroll_Rates'!X12)</f>
        <v>7141.499999999999</v>
      </c>
      <c r="Y96" s="35">
        <f>Y93*MIN(Y95,'Payroll_Rates'!Y12)</f>
        <v>7141.499999999999</v>
      </c>
      <c r="Z96" s="35">
        <f>Z93*MIN(Z95,'Payroll_Rates'!Z12)</f>
        <v>7141.499999999999</v>
      </c>
      <c r="AA96" s="35">
        <f>AA93*MIN(AA95,'Payroll_Rates'!AA12)</f>
        <v>7141.499999999999</v>
      </c>
      <c r="AB96" s="35">
        <f>AB93*MIN(AB95,'Payroll_Rates'!AB12)</f>
        <v>7141.499999999999</v>
      </c>
      <c r="AC96" s="35">
        <f>AC93*MIN(AC95,'Payroll_Rates'!AC12)</f>
        <v>7141.499999999999</v>
      </c>
      <c r="AD96" s="35">
        <f>AD93*MIN(AD95,'Payroll_Rates'!AD12)</f>
        <v>7141.499999999999</v>
      </c>
      <c r="AE96" s="35">
        <f>AE93*MIN(AE95,'Payroll_Rates'!AE12)</f>
        <v>7141.499999999999</v>
      </c>
      <c r="AF96" s="35">
        <f>AF93*MIN(AF95,'Payroll_Rates'!AF12)</f>
        <v>7391.4524999999985</v>
      </c>
      <c r="AG96" s="35">
        <f>AG93*MIN(AG95,'Payroll_Rates'!AG12)</f>
        <v>7391.4524999999985</v>
      </c>
      <c r="AH96" s="35">
        <f>AH93*MIN(AH95,'Payroll_Rates'!AH12)</f>
        <v>7391.4524999999985</v>
      </c>
      <c r="AI96" s="35">
        <f>AI93*MIN(AI95,'Payroll_Rates'!AI12)</f>
        <v>7391.4524999999985</v>
      </c>
      <c r="AJ96" s="35">
        <f>AJ93*MIN(AJ95,'Payroll_Rates'!AJ12)</f>
        <v>7391.4524999999985</v>
      </c>
      <c r="AK96" s="35">
        <f>AK93*MIN(AK95,'Payroll_Rates'!AK12)</f>
        <v>7391.4524999999985</v>
      </c>
      <c r="AL96" s="35">
        <f>AL93*MIN(AL95,'Payroll_Rates'!AL12)</f>
        <v>7391.4524999999985</v>
      </c>
      <c r="AM96" s="35">
        <f>AM93*MIN(AM95,'Payroll_Rates'!AM12)</f>
        <v>7391.4524999999985</v>
      </c>
      <c r="AN96" s="35">
        <f>AN93*MIN(AN95,'Payroll_Rates'!AN12)</f>
        <v>7391.4524999999985</v>
      </c>
      <c r="AO96" s="35">
        <f>AO93*MIN(AO95,'Payroll_Rates'!AO12)</f>
        <v>7391.4524999999985</v>
      </c>
      <c r="AP96" s="35">
        <f>AP93*MIN(AP95,'Payroll_Rates'!AP12)</f>
        <v>7391.4524999999985</v>
      </c>
      <c r="AQ96" s="35">
        <f>AQ93*MIN(AQ95,'Payroll_Rates'!AQ12)</f>
        <v>7391.4524999999985</v>
      </c>
      <c r="AR96" s="35">
        <f>AR93*MIN(AR95,'Payroll_Rates'!AR12)</f>
        <v>7650.153337499997</v>
      </c>
      <c r="AS96" s="35">
        <f>AS93*MIN(AS95,'Payroll_Rates'!AS12)</f>
        <v>7650.153337499997</v>
      </c>
      <c r="AT96" s="35">
        <f>AT93*MIN(AT95,'Payroll_Rates'!AT12)</f>
        <v>7650.153337499997</v>
      </c>
      <c r="AU96" s="35">
        <f>AU93*MIN(AU95,'Payroll_Rates'!AU12)</f>
        <v>7650.153337499997</v>
      </c>
      <c r="AV96" s="35">
        <f>AV93*MIN(AV95,'Payroll_Rates'!AV12)</f>
        <v>7650.153337499997</v>
      </c>
      <c r="AW96" s="35">
        <f>AW93*MIN(AW95,'Payroll_Rates'!AW12)</f>
        <v>7650.153337499997</v>
      </c>
      <c r="AX96" s="35">
        <f>AX93*MIN(AX95,'Payroll_Rates'!AX12)</f>
        <v>7650.153337499997</v>
      </c>
      <c r="AY96" s="35">
        <f>AY93*MIN(AY95,'Payroll_Rates'!AY12)</f>
        <v>7650.153337499997</v>
      </c>
      <c r="AZ96" s="35">
        <f>AZ93*MIN(AZ95,'Payroll_Rates'!AZ12)</f>
        <v>7650.153337499997</v>
      </c>
      <c r="BA96" s="35">
        <f>BA93*MIN(BA95,'Payroll_Rates'!BA12)</f>
        <v>7650.153337499997</v>
      </c>
      <c r="BB96" s="35">
        <f>BB93*MIN(BB95,'Payroll_Rates'!BB12)</f>
        <v>7650.153337499997</v>
      </c>
      <c r="BC96" s="35">
        <f>BC93*MIN(BC95,'Payroll_Rates'!BC12)</f>
        <v>7650.153337499997</v>
      </c>
      <c r="BD96" s="35">
        <f>BD93*MIN(BD95,'Payroll_Rates'!BD12)</f>
        <v>7917.908704312496</v>
      </c>
      <c r="BE96" s="35">
        <f>BE93*MIN(BE95,'Payroll_Rates'!BE12)</f>
        <v>7917.908704312496</v>
      </c>
      <c r="BF96" s="35">
        <f>BF93*MIN(BF95,'Payroll_Rates'!BF12)</f>
        <v>7917.908704312496</v>
      </c>
      <c r="BG96" s="35">
        <f>BG93*MIN(BG95,'Payroll_Rates'!BG12)</f>
        <v>7917.908704312496</v>
      </c>
      <c r="BH96" s="35">
        <f>BH93*MIN(BH95,'Payroll_Rates'!BH12)</f>
        <v>7917.908704312496</v>
      </c>
      <c r="BI96" s="35">
        <f>BI93*MIN(BI95,'Payroll_Rates'!BI12)</f>
        <v>7917.908704312496</v>
      </c>
      <c r="BJ96" s="35">
        <f>BJ93*MIN(BJ95,'Payroll_Rates'!BJ12)</f>
        <v>7917.908704312496</v>
      </c>
      <c r="BK96" s="35">
        <f>BK93*MIN(BK95,'Payroll_Rates'!BK12)</f>
        <v>7917.908704312496</v>
      </c>
      <c r="BL96" s="35">
        <f>BL93*MIN(BL95,'Payroll_Rates'!BL12)</f>
        <v>7917.908704312496</v>
      </c>
      <c r="BM96" s="35">
        <f>BM93*MIN(BM95,'Payroll_Rates'!BM12)</f>
        <v>7917.908704312496</v>
      </c>
      <c r="BN96" s="35">
        <f>BN93*MIN(BN95,'Payroll_Rates'!BN12)</f>
        <v>7917.908704312496</v>
      </c>
      <c r="BO96" s="35">
        <f>BO93*MIN(BO95,'Payroll_Rates'!BO12)</f>
        <v>7917.908704312496</v>
      </c>
    </row>
    <row r="97" ht="22" customHeight="1">
      <c r="A97" s="2" t="str">
        <v>P05.KV_BASE</v>
      </c>
      <c r="B97" s="6" t="str">
        <v>P05 health / care contribution base</v>
      </c>
      <c r="C97" s="2" t="str">
        <v>EUR</v>
      </c>
      <c r="D97" s="2" t="str">
        <v>SUM</v>
      </c>
      <c r="E97" s="36">
        <f>SUM(H97:BO97)</f>
        <v>401598.67584</v>
      </c>
      <c r="F97" s="6" t="str">
        <v>Mobile engineer; cost centre ENG at release</v>
      </c>
      <c r="G97" s="2"/>
      <c r="H97" s="35">
        <f>H93*MIN(H95,'Payroll_Rates'!H13)</f>
        <v>0.0</v>
      </c>
      <c r="I97" s="35">
        <f>I93*MIN(I95,'Payroll_Rates'!I13)</f>
        <v>0.0</v>
      </c>
      <c r="J97" s="35">
        <f>J93*MIN(J95,'Payroll_Rates'!J13)</f>
        <v>6375</v>
      </c>
      <c r="K97" s="35">
        <f>K93*MIN(K95,'Payroll_Rates'!K13)</f>
        <v>6375</v>
      </c>
      <c r="L97" s="35">
        <f>L93*MIN(L95,'Payroll_Rates'!L13)</f>
        <v>6375</v>
      </c>
      <c r="M97" s="35">
        <f>M93*MIN(M95,'Payroll_Rates'!M13)</f>
        <v>6375</v>
      </c>
      <c r="N97" s="35">
        <f>N93*MIN(N95,'Payroll_Rates'!N13)</f>
        <v>6375</v>
      </c>
      <c r="O97" s="35">
        <f>O93*MIN(O95,'Payroll_Rates'!O13)</f>
        <v>6375</v>
      </c>
      <c r="P97" s="35">
        <f>P93*MIN(P95,'Payroll_Rates'!P13)</f>
        <v>6375</v>
      </c>
      <c r="Q97" s="35">
        <f>Q93*MIN(Q95,'Payroll_Rates'!Q13)</f>
        <v>6375</v>
      </c>
      <c r="R97" s="35">
        <f>R93*MIN(R95,'Payroll_Rates'!R13)</f>
        <v>6375</v>
      </c>
      <c r="S97" s="35">
        <f>S93*MIN(S95,'Payroll_Rates'!S13)</f>
        <v>6375</v>
      </c>
      <c r="T97" s="35">
        <f>T93*MIN(T95,'Payroll_Rates'!T13)</f>
        <v>6630</v>
      </c>
      <c r="U97" s="35">
        <f>U93*MIN(U95,'Payroll_Rates'!U13)</f>
        <v>6630</v>
      </c>
      <c r="V97" s="35">
        <f>V93*MIN(V95,'Payroll_Rates'!V13)</f>
        <v>6630</v>
      </c>
      <c r="W97" s="35">
        <f>W93*MIN(W95,'Payroll_Rates'!W13)</f>
        <v>6630</v>
      </c>
      <c r="X97" s="35">
        <f>X93*MIN(X95,'Payroll_Rates'!X13)</f>
        <v>6630</v>
      </c>
      <c r="Y97" s="35">
        <f>Y93*MIN(Y95,'Payroll_Rates'!Y13)</f>
        <v>6630</v>
      </c>
      <c r="Z97" s="35">
        <f>Z93*MIN(Z95,'Payroll_Rates'!Z13)</f>
        <v>6630</v>
      </c>
      <c r="AA97" s="35">
        <f>AA93*MIN(AA95,'Payroll_Rates'!AA13)</f>
        <v>6630</v>
      </c>
      <c r="AB97" s="35">
        <f>AB93*MIN(AB95,'Payroll_Rates'!AB13)</f>
        <v>6630</v>
      </c>
      <c r="AC97" s="35">
        <f>AC93*MIN(AC95,'Payroll_Rates'!AC13)</f>
        <v>6630</v>
      </c>
      <c r="AD97" s="35">
        <f>AD93*MIN(AD95,'Payroll_Rates'!AD13)</f>
        <v>6630</v>
      </c>
      <c r="AE97" s="35">
        <f>AE93*MIN(AE95,'Payroll_Rates'!AE13)</f>
        <v>6630</v>
      </c>
      <c r="AF97" s="35">
        <f>AF93*MIN(AF95,'Payroll_Rates'!AF13)</f>
        <v>6895.2</v>
      </c>
      <c r="AG97" s="35">
        <f>AG93*MIN(AG95,'Payroll_Rates'!AG13)</f>
        <v>6895.2</v>
      </c>
      <c r="AH97" s="35">
        <f>AH93*MIN(AH95,'Payroll_Rates'!AH13)</f>
        <v>6895.2</v>
      </c>
      <c r="AI97" s="35">
        <f>AI93*MIN(AI95,'Payroll_Rates'!AI13)</f>
        <v>6895.2</v>
      </c>
      <c r="AJ97" s="35">
        <f>AJ93*MIN(AJ95,'Payroll_Rates'!AJ13)</f>
        <v>6895.2</v>
      </c>
      <c r="AK97" s="35">
        <f>AK93*MIN(AK95,'Payroll_Rates'!AK13)</f>
        <v>6895.2</v>
      </c>
      <c r="AL97" s="35">
        <f>AL93*MIN(AL95,'Payroll_Rates'!AL13)</f>
        <v>6895.2</v>
      </c>
      <c r="AM97" s="35">
        <f>AM93*MIN(AM95,'Payroll_Rates'!AM13)</f>
        <v>6895.2</v>
      </c>
      <c r="AN97" s="35">
        <f>AN93*MIN(AN95,'Payroll_Rates'!AN13)</f>
        <v>6895.2</v>
      </c>
      <c r="AO97" s="35">
        <f>AO93*MIN(AO95,'Payroll_Rates'!AO13)</f>
        <v>6895.2</v>
      </c>
      <c r="AP97" s="35">
        <f>AP93*MIN(AP95,'Payroll_Rates'!AP13)</f>
        <v>6895.2</v>
      </c>
      <c r="AQ97" s="35">
        <f>AQ93*MIN(AQ95,'Payroll_Rates'!AQ13)</f>
        <v>6895.2</v>
      </c>
      <c r="AR97" s="35">
        <f>AR93*MIN(AR95,'Payroll_Rates'!AR13)</f>
        <v>7171.008</v>
      </c>
      <c r="AS97" s="35">
        <f>AS93*MIN(AS95,'Payroll_Rates'!AS13)</f>
        <v>7171.008</v>
      </c>
      <c r="AT97" s="35">
        <f>AT93*MIN(AT95,'Payroll_Rates'!AT13)</f>
        <v>7171.008</v>
      </c>
      <c r="AU97" s="35">
        <f>AU93*MIN(AU95,'Payroll_Rates'!AU13)</f>
        <v>7171.008</v>
      </c>
      <c r="AV97" s="35">
        <f>AV93*MIN(AV95,'Payroll_Rates'!AV13)</f>
        <v>7171.008</v>
      </c>
      <c r="AW97" s="35">
        <f>AW93*MIN(AW95,'Payroll_Rates'!AW13)</f>
        <v>7171.008</v>
      </c>
      <c r="AX97" s="35">
        <f>AX93*MIN(AX95,'Payroll_Rates'!AX13)</f>
        <v>7171.008</v>
      </c>
      <c r="AY97" s="35">
        <f>AY93*MIN(AY95,'Payroll_Rates'!AY13)</f>
        <v>7171.008</v>
      </c>
      <c r="AZ97" s="35">
        <f>AZ93*MIN(AZ95,'Payroll_Rates'!AZ13)</f>
        <v>7171.008</v>
      </c>
      <c r="BA97" s="35">
        <f>BA93*MIN(BA95,'Payroll_Rates'!BA13)</f>
        <v>7171.008</v>
      </c>
      <c r="BB97" s="35">
        <f>BB93*MIN(BB95,'Payroll_Rates'!BB13)</f>
        <v>7171.008</v>
      </c>
      <c r="BC97" s="35">
        <f>BC93*MIN(BC95,'Payroll_Rates'!BC13)</f>
        <v>7171.008</v>
      </c>
      <c r="BD97" s="35">
        <f>BD93*MIN(BD95,'Payroll_Rates'!BD13)</f>
        <v>7457.84832</v>
      </c>
      <c r="BE97" s="35">
        <f>BE93*MIN(BE95,'Payroll_Rates'!BE13)</f>
        <v>7457.84832</v>
      </c>
      <c r="BF97" s="35">
        <f>BF93*MIN(BF95,'Payroll_Rates'!BF13)</f>
        <v>7457.84832</v>
      </c>
      <c r="BG97" s="35">
        <f>BG93*MIN(BG95,'Payroll_Rates'!BG13)</f>
        <v>7457.84832</v>
      </c>
      <c r="BH97" s="35">
        <f>BH93*MIN(BH95,'Payroll_Rates'!BH13)</f>
        <v>7457.84832</v>
      </c>
      <c r="BI97" s="35">
        <f>BI93*MIN(BI95,'Payroll_Rates'!BI13)</f>
        <v>7457.84832</v>
      </c>
      <c r="BJ97" s="35">
        <f>BJ93*MIN(BJ95,'Payroll_Rates'!BJ13)</f>
        <v>7457.84832</v>
      </c>
      <c r="BK97" s="35">
        <f>BK93*MIN(BK95,'Payroll_Rates'!BK13)</f>
        <v>7457.84832</v>
      </c>
      <c r="BL97" s="35">
        <f>BL93*MIN(BL95,'Payroll_Rates'!BL13)</f>
        <v>7457.84832</v>
      </c>
      <c r="BM97" s="35">
        <f>BM93*MIN(BM95,'Payroll_Rates'!BM13)</f>
        <v>7457.84832</v>
      </c>
      <c r="BN97" s="35">
        <f>BN93*MIN(BN95,'Payroll_Rates'!BN13)</f>
        <v>7457.84832</v>
      </c>
      <c r="BO97" s="35">
        <f>BO93*MIN(BO95,'Payroll_Rates'!BO13)</f>
        <v>7457.84832</v>
      </c>
    </row>
    <row r="98" ht="22" customHeight="1">
      <c r="A98" s="2" t="str">
        <v>P05.RV</v>
      </c>
      <c r="B98" s="6" t="str">
        <v>P05 employer pension contribution (RV)</v>
      </c>
      <c r="C98" s="2" t="str">
        <v>EUR</v>
      </c>
      <c r="D98" s="2" t="str">
        <v>SUM</v>
      </c>
      <c r="E98" s="36">
        <f>SUM(H98:BO98)</f>
        <v>42357.611362924115</v>
      </c>
      <c r="F98" s="6" t="str">
        <v>Mobile engineer; cost centre ENG at release</v>
      </c>
      <c r="G98" s="2"/>
      <c r="H98" s="35">
        <f>H96*'Payroll_Rates'!H11/'Inputs'!$E$28</f>
        <v>0.0</v>
      </c>
      <c r="I98" s="35">
        <f>I96*'Payroll_Rates'!I11/'Inputs'!$E$28</f>
        <v>0.0</v>
      </c>
      <c r="J98" s="35">
        <f>J96*'Payroll_Rates'!J11/'Inputs'!$E$28</f>
        <v>641.7</v>
      </c>
      <c r="K98" s="35">
        <f>K96*'Payroll_Rates'!K11/'Inputs'!$E$28</f>
        <v>641.7</v>
      </c>
      <c r="L98" s="35">
        <f>L96*'Payroll_Rates'!L11/'Inputs'!$E$28</f>
        <v>641.7</v>
      </c>
      <c r="M98" s="35">
        <f>M96*'Payroll_Rates'!M11/'Inputs'!$E$28</f>
        <v>641.7</v>
      </c>
      <c r="N98" s="35">
        <f>N96*'Payroll_Rates'!N11/'Inputs'!$E$28</f>
        <v>641.7</v>
      </c>
      <c r="O98" s="35">
        <f>O96*'Payroll_Rates'!O11/'Inputs'!$E$28</f>
        <v>641.7</v>
      </c>
      <c r="P98" s="35">
        <f>P96*'Payroll_Rates'!P11/'Inputs'!$E$28</f>
        <v>641.7</v>
      </c>
      <c r="Q98" s="35">
        <f>Q96*'Payroll_Rates'!Q11/'Inputs'!$E$28</f>
        <v>641.7</v>
      </c>
      <c r="R98" s="35">
        <f>R96*'Payroll_Rates'!R11/'Inputs'!$E$28</f>
        <v>641.7</v>
      </c>
      <c r="S98" s="35">
        <f>S96*'Payroll_Rates'!S11/'Inputs'!$E$28</f>
        <v>641.7</v>
      </c>
      <c r="T98" s="35">
        <f>T96*'Payroll_Rates'!T11/'Inputs'!$E$28</f>
        <v>710.57925</v>
      </c>
      <c r="U98" s="35">
        <f>U96*'Payroll_Rates'!U11/'Inputs'!$E$28</f>
        <v>710.57925</v>
      </c>
      <c r="V98" s="35">
        <f>V96*'Payroll_Rates'!V11/'Inputs'!$E$28</f>
        <v>710.57925</v>
      </c>
      <c r="W98" s="35">
        <f>W96*'Payroll_Rates'!W11/'Inputs'!$E$28</f>
        <v>710.57925</v>
      </c>
      <c r="X98" s="35">
        <f>X96*'Payroll_Rates'!X11/'Inputs'!$E$28</f>
        <v>710.57925</v>
      </c>
      <c r="Y98" s="35">
        <f>Y96*'Payroll_Rates'!Y11/'Inputs'!$E$28</f>
        <v>710.57925</v>
      </c>
      <c r="Z98" s="35">
        <f>Z96*'Payroll_Rates'!Z11/'Inputs'!$E$28</f>
        <v>710.57925</v>
      </c>
      <c r="AA98" s="35">
        <f>AA96*'Payroll_Rates'!AA11/'Inputs'!$E$28</f>
        <v>710.57925</v>
      </c>
      <c r="AB98" s="35">
        <f>AB96*'Payroll_Rates'!AB11/'Inputs'!$E$28</f>
        <v>710.57925</v>
      </c>
      <c r="AC98" s="35">
        <f>AC96*'Payroll_Rates'!AC11/'Inputs'!$E$28</f>
        <v>710.57925</v>
      </c>
      <c r="AD98" s="35">
        <f>AD96*'Payroll_Rates'!AD11/'Inputs'!$E$28</f>
        <v>710.57925</v>
      </c>
      <c r="AE98" s="35">
        <f>AE96*'Payroll_Rates'!AE11/'Inputs'!$E$28</f>
        <v>710.57925</v>
      </c>
      <c r="AF98" s="35">
        <f>AF96*'Payroll_Rates'!AF11/'Inputs'!$E$28</f>
        <v>735.4495237499999</v>
      </c>
      <c r="AG98" s="35">
        <f>AG96*'Payroll_Rates'!AG11/'Inputs'!$E$28</f>
        <v>735.4495237499999</v>
      </c>
      <c r="AH98" s="35">
        <f>AH96*'Payroll_Rates'!AH11/'Inputs'!$E$28</f>
        <v>735.4495237499999</v>
      </c>
      <c r="AI98" s="35">
        <f>AI96*'Payroll_Rates'!AI11/'Inputs'!$E$28</f>
        <v>735.4495237499999</v>
      </c>
      <c r="AJ98" s="35">
        <f>AJ96*'Payroll_Rates'!AJ11/'Inputs'!$E$28</f>
        <v>735.4495237499999</v>
      </c>
      <c r="AK98" s="35">
        <f>AK96*'Payroll_Rates'!AK11/'Inputs'!$E$28</f>
        <v>735.4495237499999</v>
      </c>
      <c r="AL98" s="35">
        <f>AL96*'Payroll_Rates'!AL11/'Inputs'!$E$28</f>
        <v>735.4495237499999</v>
      </c>
      <c r="AM98" s="35">
        <f>AM96*'Payroll_Rates'!AM11/'Inputs'!$E$28</f>
        <v>735.4495237499999</v>
      </c>
      <c r="AN98" s="35">
        <f>AN96*'Payroll_Rates'!AN11/'Inputs'!$E$28</f>
        <v>735.4495237499999</v>
      </c>
      <c r="AO98" s="35">
        <f>AO96*'Payroll_Rates'!AO11/'Inputs'!$E$28</f>
        <v>735.4495237499999</v>
      </c>
      <c r="AP98" s="35">
        <f>AP96*'Payroll_Rates'!AP11/'Inputs'!$E$28</f>
        <v>735.4495237499999</v>
      </c>
      <c r="AQ98" s="35">
        <f>AQ96*'Payroll_Rates'!AQ11/'Inputs'!$E$28</f>
        <v>735.4495237499999</v>
      </c>
      <c r="AR98" s="35">
        <f>AR96*'Payroll_Rates'!AR11/'Inputs'!$E$28</f>
        <v>761.1902570812498</v>
      </c>
      <c r="AS98" s="35">
        <f>AS96*'Payroll_Rates'!AS11/'Inputs'!$E$28</f>
        <v>761.1902570812498</v>
      </c>
      <c r="AT98" s="35">
        <f>AT96*'Payroll_Rates'!AT11/'Inputs'!$E$28</f>
        <v>761.1902570812498</v>
      </c>
      <c r="AU98" s="35">
        <f>AU96*'Payroll_Rates'!AU11/'Inputs'!$E$28</f>
        <v>761.1902570812498</v>
      </c>
      <c r="AV98" s="35">
        <f>AV96*'Payroll_Rates'!AV11/'Inputs'!$E$28</f>
        <v>761.1902570812498</v>
      </c>
      <c r="AW98" s="35">
        <f>AW96*'Payroll_Rates'!AW11/'Inputs'!$E$28</f>
        <v>761.1902570812498</v>
      </c>
      <c r="AX98" s="35">
        <f>AX96*'Payroll_Rates'!AX11/'Inputs'!$E$28</f>
        <v>761.1902570812498</v>
      </c>
      <c r="AY98" s="35">
        <f>AY96*'Payroll_Rates'!AY11/'Inputs'!$E$28</f>
        <v>761.1902570812498</v>
      </c>
      <c r="AZ98" s="35">
        <f>AZ96*'Payroll_Rates'!AZ11/'Inputs'!$E$28</f>
        <v>761.1902570812498</v>
      </c>
      <c r="BA98" s="35">
        <f>BA96*'Payroll_Rates'!BA11/'Inputs'!$E$28</f>
        <v>761.1902570812498</v>
      </c>
      <c r="BB98" s="35">
        <f>BB96*'Payroll_Rates'!BB11/'Inputs'!$E$28</f>
        <v>761.1902570812498</v>
      </c>
      <c r="BC98" s="35">
        <f>BC96*'Payroll_Rates'!BC11/'Inputs'!$E$28</f>
        <v>761.1902570812498</v>
      </c>
      <c r="BD98" s="35">
        <f>BD96*'Payroll_Rates'!BD11/'Inputs'!$E$28</f>
        <v>787.8319160790934</v>
      </c>
      <c r="BE98" s="35">
        <f>BE96*'Payroll_Rates'!BE11/'Inputs'!$E$28</f>
        <v>787.8319160790934</v>
      </c>
      <c r="BF98" s="35">
        <f>BF96*'Payroll_Rates'!BF11/'Inputs'!$E$28</f>
        <v>787.8319160790934</v>
      </c>
      <c r="BG98" s="35">
        <f>BG96*'Payroll_Rates'!BG11/'Inputs'!$E$28</f>
        <v>787.8319160790934</v>
      </c>
      <c r="BH98" s="35">
        <f>BH96*'Payroll_Rates'!BH11/'Inputs'!$E$28</f>
        <v>787.8319160790934</v>
      </c>
      <c r="BI98" s="35">
        <f>BI96*'Payroll_Rates'!BI11/'Inputs'!$E$28</f>
        <v>787.8319160790934</v>
      </c>
      <c r="BJ98" s="35">
        <f>BJ96*'Payroll_Rates'!BJ11/'Inputs'!$E$28</f>
        <v>787.8319160790934</v>
      </c>
      <c r="BK98" s="35">
        <f>BK96*'Payroll_Rates'!BK11/'Inputs'!$E$28</f>
        <v>787.8319160790934</v>
      </c>
      <c r="BL98" s="35">
        <f>BL96*'Payroll_Rates'!BL11/'Inputs'!$E$28</f>
        <v>787.8319160790934</v>
      </c>
      <c r="BM98" s="35">
        <f>BM96*'Payroll_Rates'!BM11/'Inputs'!$E$28</f>
        <v>787.8319160790934</v>
      </c>
      <c r="BN98" s="35">
        <f>BN96*'Payroll_Rates'!BN11/'Inputs'!$E$28</f>
        <v>787.8319160790934</v>
      </c>
      <c r="BO98" s="35">
        <f>BO96*'Payroll_Rates'!BO11/'Inputs'!$E$28</f>
        <v>787.8319160790934</v>
      </c>
    </row>
    <row r="99" ht="28" customHeight="1">
      <c r="A99" s="2" t="str">
        <v>P05.AV</v>
      </c>
      <c r="B99" s="6" t="str">
        <v>P05 employer unemployment contribution (AV)</v>
      </c>
      <c r="C99" s="2" t="str">
        <v>EUR</v>
      </c>
      <c r="D99" s="2" t="str">
        <v>SUM</v>
      </c>
      <c r="E99" s="36">
        <f>SUM(H99:BO99)</f>
        <v>5592.758268522749</v>
      </c>
      <c r="F99" s="6" t="str">
        <v>Mobile engineer; cost centre ENG at release</v>
      </c>
      <c r="G99" s="2"/>
      <c r="H99" s="35">
        <f>H96*'Inputs'!$E$13/'Inputs'!$E$28</f>
        <v>0.0</v>
      </c>
      <c r="I99" s="35">
        <f>I96*'Inputs'!$E$13/'Inputs'!$E$28</f>
        <v>0.0</v>
      </c>
      <c r="J99" s="35">
        <f>J96*'Inputs'!$E$13/'Inputs'!$E$28</f>
        <v>89.7</v>
      </c>
      <c r="K99" s="35">
        <f>K96*'Inputs'!$E$13/'Inputs'!$E$28</f>
        <v>89.7</v>
      </c>
      <c r="L99" s="35">
        <f>L96*'Inputs'!$E$13/'Inputs'!$E$28</f>
        <v>89.7</v>
      </c>
      <c r="M99" s="35">
        <f>M96*'Inputs'!$E$13/'Inputs'!$E$28</f>
        <v>89.7</v>
      </c>
      <c r="N99" s="35">
        <f>N96*'Inputs'!$E$13/'Inputs'!$E$28</f>
        <v>89.7</v>
      </c>
      <c r="O99" s="35">
        <f>O96*'Inputs'!$E$13/'Inputs'!$E$28</f>
        <v>89.7</v>
      </c>
      <c r="P99" s="35">
        <f>P96*'Inputs'!$E$13/'Inputs'!$E$28</f>
        <v>89.7</v>
      </c>
      <c r="Q99" s="35">
        <f>Q96*'Inputs'!$E$13/'Inputs'!$E$28</f>
        <v>89.7</v>
      </c>
      <c r="R99" s="35">
        <f>R96*'Inputs'!$E$13/'Inputs'!$E$28</f>
        <v>89.7</v>
      </c>
      <c r="S99" s="35">
        <f>S96*'Inputs'!$E$13/'Inputs'!$E$28</f>
        <v>89.7</v>
      </c>
      <c r="T99" s="35">
        <f>T96*'Inputs'!$E$13/'Inputs'!$E$28</f>
        <v>92.83949999999999</v>
      </c>
      <c r="U99" s="35">
        <f>U96*'Inputs'!$E$13/'Inputs'!$E$28</f>
        <v>92.83949999999999</v>
      </c>
      <c r="V99" s="35">
        <f>V96*'Inputs'!$E$13/'Inputs'!$E$28</f>
        <v>92.83949999999999</v>
      </c>
      <c r="W99" s="35">
        <f>W96*'Inputs'!$E$13/'Inputs'!$E$28</f>
        <v>92.83949999999999</v>
      </c>
      <c r="X99" s="35">
        <f>X96*'Inputs'!$E$13/'Inputs'!$E$28</f>
        <v>92.83949999999999</v>
      </c>
      <c r="Y99" s="35">
        <f>Y96*'Inputs'!$E$13/'Inputs'!$E$28</f>
        <v>92.83949999999999</v>
      </c>
      <c r="Z99" s="35">
        <f>Z96*'Inputs'!$E$13/'Inputs'!$E$28</f>
        <v>92.83949999999999</v>
      </c>
      <c r="AA99" s="35">
        <f>AA96*'Inputs'!$E$13/'Inputs'!$E$28</f>
        <v>92.83949999999999</v>
      </c>
      <c r="AB99" s="35">
        <f>AB96*'Inputs'!$E$13/'Inputs'!$E$28</f>
        <v>92.83949999999999</v>
      </c>
      <c r="AC99" s="35">
        <f>AC96*'Inputs'!$E$13/'Inputs'!$E$28</f>
        <v>92.83949999999999</v>
      </c>
      <c r="AD99" s="35">
        <f>AD96*'Inputs'!$E$13/'Inputs'!$E$28</f>
        <v>92.83949999999999</v>
      </c>
      <c r="AE99" s="35">
        <f>AE96*'Inputs'!$E$13/'Inputs'!$E$28</f>
        <v>92.83949999999999</v>
      </c>
      <c r="AF99" s="35">
        <f>AF96*'Inputs'!$E$13/'Inputs'!$E$28</f>
        <v>96.08888249999998</v>
      </c>
      <c r="AG99" s="35">
        <f>AG96*'Inputs'!$E$13/'Inputs'!$E$28</f>
        <v>96.08888249999998</v>
      </c>
      <c r="AH99" s="35">
        <f>AH96*'Inputs'!$E$13/'Inputs'!$E$28</f>
        <v>96.08888249999998</v>
      </c>
      <c r="AI99" s="35">
        <f>AI96*'Inputs'!$E$13/'Inputs'!$E$28</f>
        <v>96.08888249999998</v>
      </c>
      <c r="AJ99" s="35">
        <f>AJ96*'Inputs'!$E$13/'Inputs'!$E$28</f>
        <v>96.08888249999998</v>
      </c>
      <c r="AK99" s="35">
        <f>AK96*'Inputs'!$E$13/'Inputs'!$E$28</f>
        <v>96.08888249999998</v>
      </c>
      <c r="AL99" s="35">
        <f>AL96*'Inputs'!$E$13/'Inputs'!$E$28</f>
        <v>96.08888249999998</v>
      </c>
      <c r="AM99" s="35">
        <f>AM96*'Inputs'!$E$13/'Inputs'!$E$28</f>
        <v>96.08888249999998</v>
      </c>
      <c r="AN99" s="35">
        <f>AN96*'Inputs'!$E$13/'Inputs'!$E$28</f>
        <v>96.08888249999998</v>
      </c>
      <c r="AO99" s="35">
        <f>AO96*'Inputs'!$E$13/'Inputs'!$E$28</f>
        <v>96.08888249999998</v>
      </c>
      <c r="AP99" s="35">
        <f>AP96*'Inputs'!$E$13/'Inputs'!$E$28</f>
        <v>96.08888249999998</v>
      </c>
      <c r="AQ99" s="35">
        <f>AQ96*'Inputs'!$E$13/'Inputs'!$E$28</f>
        <v>96.08888249999998</v>
      </c>
      <c r="AR99" s="35">
        <f>AR96*'Inputs'!$E$13/'Inputs'!$E$28</f>
        <v>99.45199338749995</v>
      </c>
      <c r="AS99" s="35">
        <f>AS96*'Inputs'!$E$13/'Inputs'!$E$28</f>
        <v>99.45199338749995</v>
      </c>
      <c r="AT99" s="35">
        <f>AT96*'Inputs'!$E$13/'Inputs'!$E$28</f>
        <v>99.45199338749995</v>
      </c>
      <c r="AU99" s="35">
        <f>AU96*'Inputs'!$E$13/'Inputs'!$E$28</f>
        <v>99.45199338749995</v>
      </c>
      <c r="AV99" s="35">
        <f>AV96*'Inputs'!$E$13/'Inputs'!$E$28</f>
        <v>99.45199338749995</v>
      </c>
      <c r="AW99" s="35">
        <f>AW96*'Inputs'!$E$13/'Inputs'!$E$28</f>
        <v>99.45199338749995</v>
      </c>
      <c r="AX99" s="35">
        <f>AX96*'Inputs'!$E$13/'Inputs'!$E$28</f>
        <v>99.45199338749995</v>
      </c>
      <c r="AY99" s="35">
        <f>AY96*'Inputs'!$E$13/'Inputs'!$E$28</f>
        <v>99.45199338749995</v>
      </c>
      <c r="AZ99" s="35">
        <f>AZ96*'Inputs'!$E$13/'Inputs'!$E$28</f>
        <v>99.45199338749995</v>
      </c>
      <c r="BA99" s="35">
        <f>BA96*'Inputs'!$E$13/'Inputs'!$E$28</f>
        <v>99.45199338749995</v>
      </c>
      <c r="BB99" s="35">
        <f>BB96*'Inputs'!$E$13/'Inputs'!$E$28</f>
        <v>99.45199338749995</v>
      </c>
      <c r="BC99" s="35">
        <f>BC96*'Inputs'!$E$13/'Inputs'!$E$28</f>
        <v>99.45199338749995</v>
      </c>
      <c r="BD99" s="35">
        <f>BD96*'Inputs'!$E$13/'Inputs'!$E$28</f>
        <v>102.93281315606245</v>
      </c>
      <c r="BE99" s="35">
        <f>BE96*'Inputs'!$E$13/'Inputs'!$E$28</f>
        <v>102.93281315606245</v>
      </c>
      <c r="BF99" s="35">
        <f>BF96*'Inputs'!$E$13/'Inputs'!$E$28</f>
        <v>102.93281315606245</v>
      </c>
      <c r="BG99" s="35">
        <f>BG96*'Inputs'!$E$13/'Inputs'!$E$28</f>
        <v>102.93281315606245</v>
      </c>
      <c r="BH99" s="35">
        <f>BH96*'Inputs'!$E$13/'Inputs'!$E$28</f>
        <v>102.93281315606245</v>
      </c>
      <c r="BI99" s="35">
        <f>BI96*'Inputs'!$E$13/'Inputs'!$E$28</f>
        <v>102.93281315606245</v>
      </c>
      <c r="BJ99" s="35">
        <f>BJ96*'Inputs'!$E$13/'Inputs'!$E$28</f>
        <v>102.93281315606245</v>
      </c>
      <c r="BK99" s="35">
        <f>BK96*'Inputs'!$E$13/'Inputs'!$E$28</f>
        <v>102.93281315606245</v>
      </c>
      <c r="BL99" s="35">
        <f>BL96*'Inputs'!$E$13/'Inputs'!$E$28</f>
        <v>102.93281315606245</v>
      </c>
      <c r="BM99" s="35">
        <f>BM96*'Inputs'!$E$13/'Inputs'!$E$28</f>
        <v>102.93281315606245</v>
      </c>
      <c r="BN99" s="35">
        <f>BN96*'Inputs'!$E$13/'Inputs'!$E$28</f>
        <v>102.93281315606245</v>
      </c>
      <c r="BO99" s="35">
        <f>BO96*'Inputs'!$E$13/'Inputs'!$E$28</f>
        <v>102.93281315606245</v>
      </c>
    </row>
    <row r="100" ht="22" customHeight="1">
      <c r="A100" s="2" t="str">
        <v>P05.KV</v>
      </c>
      <c r="B100" s="6" t="str">
        <v>P05 employer health contribution (KV)</v>
      </c>
      <c r="C100" s="2" t="str">
        <v>EUR</v>
      </c>
      <c r="D100" s="2" t="str">
        <v>SUM</v>
      </c>
      <c r="E100" s="36">
        <f>SUM(H100:BO100)</f>
        <v>35541.48281184</v>
      </c>
      <c r="F100" s="6" t="str">
        <v>Mobile engineer; cost centre ENG at release</v>
      </c>
      <c r="G100" s="2"/>
      <c r="H100" s="35">
        <f>H97*('Inputs'!$E$14+'Inputs'!$E$15)/'Inputs'!$E$28</f>
        <v>0.0</v>
      </c>
      <c r="I100" s="35">
        <f>I97*('Inputs'!$E$14+'Inputs'!$E$15)/'Inputs'!$E$28</f>
        <v>0.0</v>
      </c>
      <c r="J100" s="35">
        <f>J97*('Inputs'!$E$14+'Inputs'!$E$15)/'Inputs'!$E$28</f>
        <v>564.1875</v>
      </c>
      <c r="K100" s="35">
        <f>K97*('Inputs'!$E$14+'Inputs'!$E$15)/'Inputs'!$E$28</f>
        <v>564.1875</v>
      </c>
      <c r="L100" s="35">
        <f>L97*('Inputs'!$E$14+'Inputs'!$E$15)/'Inputs'!$E$28</f>
        <v>564.1875</v>
      </c>
      <c r="M100" s="35">
        <f>M97*('Inputs'!$E$14+'Inputs'!$E$15)/'Inputs'!$E$28</f>
        <v>564.1875</v>
      </c>
      <c r="N100" s="35">
        <f>N97*('Inputs'!$E$14+'Inputs'!$E$15)/'Inputs'!$E$28</f>
        <v>564.1875</v>
      </c>
      <c r="O100" s="35">
        <f>O97*('Inputs'!$E$14+'Inputs'!$E$15)/'Inputs'!$E$28</f>
        <v>564.1875</v>
      </c>
      <c r="P100" s="35">
        <f>P97*('Inputs'!$E$14+'Inputs'!$E$15)/'Inputs'!$E$28</f>
        <v>564.1875</v>
      </c>
      <c r="Q100" s="35">
        <f>Q97*('Inputs'!$E$14+'Inputs'!$E$15)/'Inputs'!$E$28</f>
        <v>564.1875</v>
      </c>
      <c r="R100" s="35">
        <f>R97*('Inputs'!$E$14+'Inputs'!$E$15)/'Inputs'!$E$28</f>
        <v>564.1875</v>
      </c>
      <c r="S100" s="35">
        <f>S97*('Inputs'!$E$14+'Inputs'!$E$15)/'Inputs'!$E$28</f>
        <v>564.1875</v>
      </c>
      <c r="T100" s="35">
        <f>T97*('Inputs'!$E$14+'Inputs'!$E$15)/'Inputs'!$E$28</f>
        <v>586.755</v>
      </c>
      <c r="U100" s="35">
        <f>U97*('Inputs'!$E$14+'Inputs'!$E$15)/'Inputs'!$E$28</f>
        <v>586.755</v>
      </c>
      <c r="V100" s="35">
        <f>V97*('Inputs'!$E$14+'Inputs'!$E$15)/'Inputs'!$E$28</f>
        <v>586.755</v>
      </c>
      <c r="W100" s="35">
        <f>W97*('Inputs'!$E$14+'Inputs'!$E$15)/'Inputs'!$E$28</f>
        <v>586.755</v>
      </c>
      <c r="X100" s="35">
        <f>X97*('Inputs'!$E$14+'Inputs'!$E$15)/'Inputs'!$E$28</f>
        <v>586.755</v>
      </c>
      <c r="Y100" s="35">
        <f>Y97*('Inputs'!$E$14+'Inputs'!$E$15)/'Inputs'!$E$28</f>
        <v>586.755</v>
      </c>
      <c r="Z100" s="35">
        <f>Z97*('Inputs'!$E$14+'Inputs'!$E$15)/'Inputs'!$E$28</f>
        <v>586.755</v>
      </c>
      <c r="AA100" s="35">
        <f>AA97*('Inputs'!$E$14+'Inputs'!$E$15)/'Inputs'!$E$28</f>
        <v>586.755</v>
      </c>
      <c r="AB100" s="35">
        <f>AB97*('Inputs'!$E$14+'Inputs'!$E$15)/'Inputs'!$E$28</f>
        <v>586.755</v>
      </c>
      <c r="AC100" s="35">
        <f>AC97*('Inputs'!$E$14+'Inputs'!$E$15)/'Inputs'!$E$28</f>
        <v>586.755</v>
      </c>
      <c r="AD100" s="35">
        <f>AD97*('Inputs'!$E$14+'Inputs'!$E$15)/'Inputs'!$E$28</f>
        <v>586.755</v>
      </c>
      <c r="AE100" s="35">
        <f>AE97*('Inputs'!$E$14+'Inputs'!$E$15)/'Inputs'!$E$28</f>
        <v>586.755</v>
      </c>
      <c r="AF100" s="35">
        <f>AF97*('Inputs'!$E$14+'Inputs'!$E$15)/'Inputs'!$E$28</f>
        <v>610.2252</v>
      </c>
      <c r="AG100" s="35">
        <f>AG97*('Inputs'!$E$14+'Inputs'!$E$15)/'Inputs'!$E$28</f>
        <v>610.2252</v>
      </c>
      <c r="AH100" s="35">
        <f>AH97*('Inputs'!$E$14+'Inputs'!$E$15)/'Inputs'!$E$28</f>
        <v>610.2252</v>
      </c>
      <c r="AI100" s="35">
        <f>AI97*('Inputs'!$E$14+'Inputs'!$E$15)/'Inputs'!$E$28</f>
        <v>610.2252</v>
      </c>
      <c r="AJ100" s="35">
        <f>AJ97*('Inputs'!$E$14+'Inputs'!$E$15)/'Inputs'!$E$28</f>
        <v>610.2252</v>
      </c>
      <c r="AK100" s="35">
        <f>AK97*('Inputs'!$E$14+'Inputs'!$E$15)/'Inputs'!$E$28</f>
        <v>610.2252</v>
      </c>
      <c r="AL100" s="35">
        <f>AL97*('Inputs'!$E$14+'Inputs'!$E$15)/'Inputs'!$E$28</f>
        <v>610.2252</v>
      </c>
      <c r="AM100" s="35">
        <f>AM97*('Inputs'!$E$14+'Inputs'!$E$15)/'Inputs'!$E$28</f>
        <v>610.2252</v>
      </c>
      <c r="AN100" s="35">
        <f>AN97*('Inputs'!$E$14+'Inputs'!$E$15)/'Inputs'!$E$28</f>
        <v>610.2252</v>
      </c>
      <c r="AO100" s="35">
        <f>AO97*('Inputs'!$E$14+'Inputs'!$E$15)/'Inputs'!$E$28</f>
        <v>610.2252</v>
      </c>
      <c r="AP100" s="35">
        <f>AP97*('Inputs'!$E$14+'Inputs'!$E$15)/'Inputs'!$E$28</f>
        <v>610.2252</v>
      </c>
      <c r="AQ100" s="35">
        <f>AQ97*('Inputs'!$E$14+'Inputs'!$E$15)/'Inputs'!$E$28</f>
        <v>610.2252</v>
      </c>
      <c r="AR100" s="35">
        <f>AR97*('Inputs'!$E$14+'Inputs'!$E$15)/'Inputs'!$E$28</f>
        <v>634.634208</v>
      </c>
      <c r="AS100" s="35">
        <f>AS97*('Inputs'!$E$14+'Inputs'!$E$15)/'Inputs'!$E$28</f>
        <v>634.634208</v>
      </c>
      <c r="AT100" s="35">
        <f>AT97*('Inputs'!$E$14+'Inputs'!$E$15)/'Inputs'!$E$28</f>
        <v>634.634208</v>
      </c>
      <c r="AU100" s="35">
        <f>AU97*('Inputs'!$E$14+'Inputs'!$E$15)/'Inputs'!$E$28</f>
        <v>634.634208</v>
      </c>
      <c r="AV100" s="35">
        <f>AV97*('Inputs'!$E$14+'Inputs'!$E$15)/'Inputs'!$E$28</f>
        <v>634.634208</v>
      </c>
      <c r="AW100" s="35">
        <f>AW97*('Inputs'!$E$14+'Inputs'!$E$15)/'Inputs'!$E$28</f>
        <v>634.634208</v>
      </c>
      <c r="AX100" s="35">
        <f>AX97*('Inputs'!$E$14+'Inputs'!$E$15)/'Inputs'!$E$28</f>
        <v>634.634208</v>
      </c>
      <c r="AY100" s="35">
        <f>AY97*('Inputs'!$E$14+'Inputs'!$E$15)/'Inputs'!$E$28</f>
        <v>634.634208</v>
      </c>
      <c r="AZ100" s="35">
        <f>AZ97*('Inputs'!$E$14+'Inputs'!$E$15)/'Inputs'!$E$28</f>
        <v>634.634208</v>
      </c>
      <c r="BA100" s="35">
        <f>BA97*('Inputs'!$E$14+'Inputs'!$E$15)/'Inputs'!$E$28</f>
        <v>634.634208</v>
      </c>
      <c r="BB100" s="35">
        <f>BB97*('Inputs'!$E$14+'Inputs'!$E$15)/'Inputs'!$E$28</f>
        <v>634.634208</v>
      </c>
      <c r="BC100" s="35">
        <f>BC97*('Inputs'!$E$14+'Inputs'!$E$15)/'Inputs'!$E$28</f>
        <v>634.634208</v>
      </c>
      <c r="BD100" s="35">
        <f>BD97*('Inputs'!$E$14+'Inputs'!$E$15)/'Inputs'!$E$28</f>
        <v>660.0195763199999</v>
      </c>
      <c r="BE100" s="35">
        <f>BE97*('Inputs'!$E$14+'Inputs'!$E$15)/'Inputs'!$E$28</f>
        <v>660.0195763199999</v>
      </c>
      <c r="BF100" s="35">
        <f>BF97*('Inputs'!$E$14+'Inputs'!$E$15)/'Inputs'!$E$28</f>
        <v>660.0195763199999</v>
      </c>
      <c r="BG100" s="35">
        <f>BG97*('Inputs'!$E$14+'Inputs'!$E$15)/'Inputs'!$E$28</f>
        <v>660.0195763199999</v>
      </c>
      <c r="BH100" s="35">
        <f>BH97*('Inputs'!$E$14+'Inputs'!$E$15)/'Inputs'!$E$28</f>
        <v>660.0195763199999</v>
      </c>
      <c r="BI100" s="35">
        <f>BI97*('Inputs'!$E$14+'Inputs'!$E$15)/'Inputs'!$E$28</f>
        <v>660.0195763199999</v>
      </c>
      <c r="BJ100" s="35">
        <f>BJ97*('Inputs'!$E$14+'Inputs'!$E$15)/'Inputs'!$E$28</f>
        <v>660.0195763199999</v>
      </c>
      <c r="BK100" s="35">
        <f>BK97*('Inputs'!$E$14+'Inputs'!$E$15)/'Inputs'!$E$28</f>
        <v>660.0195763199999</v>
      </c>
      <c r="BL100" s="35">
        <f>BL97*('Inputs'!$E$14+'Inputs'!$E$15)/'Inputs'!$E$28</f>
        <v>660.0195763199999</v>
      </c>
      <c r="BM100" s="35">
        <f>BM97*('Inputs'!$E$14+'Inputs'!$E$15)/'Inputs'!$E$28</f>
        <v>660.0195763199999</v>
      </c>
      <c r="BN100" s="35">
        <f>BN97*('Inputs'!$E$14+'Inputs'!$E$15)/'Inputs'!$E$28</f>
        <v>660.0195763199999</v>
      </c>
      <c r="BO100" s="35">
        <f>BO97*('Inputs'!$E$14+'Inputs'!$E$15)/'Inputs'!$E$28</f>
        <v>660.0195763199999</v>
      </c>
    </row>
    <row r="101" ht="22" customHeight="1">
      <c r="A101" s="2" t="str">
        <v>P05.PV</v>
      </c>
      <c r="B101" s="6" t="str">
        <v>P05 employer care contribution (PV)</v>
      </c>
      <c r="C101" s="2" t="str">
        <v>EUR</v>
      </c>
      <c r="D101" s="2" t="str">
        <v>SUM</v>
      </c>
      <c r="E101" s="36">
        <f>SUM(H101:BO101)</f>
        <v>7228.776165119999</v>
      </c>
      <c r="F101" s="6" t="str">
        <v>Mobile engineer; cost centre ENG at release</v>
      </c>
      <c r="G101" s="2"/>
      <c r="H101" s="35">
        <f>H97*'Inputs'!$E$16/'Inputs'!$E$28</f>
        <v>0.0</v>
      </c>
      <c r="I101" s="35">
        <f>I97*'Inputs'!$E$16/'Inputs'!$E$28</f>
        <v>0.0</v>
      </c>
      <c r="J101" s="35">
        <f>J97*'Inputs'!$E$16/'Inputs'!$E$28</f>
        <v>114.74999999999999</v>
      </c>
      <c r="K101" s="35">
        <f>K97*'Inputs'!$E$16/'Inputs'!$E$28</f>
        <v>114.74999999999999</v>
      </c>
      <c r="L101" s="35">
        <f>L97*'Inputs'!$E$16/'Inputs'!$E$28</f>
        <v>114.74999999999999</v>
      </c>
      <c r="M101" s="35">
        <f>M97*'Inputs'!$E$16/'Inputs'!$E$28</f>
        <v>114.74999999999999</v>
      </c>
      <c r="N101" s="35">
        <f>N97*'Inputs'!$E$16/'Inputs'!$E$28</f>
        <v>114.74999999999999</v>
      </c>
      <c r="O101" s="35">
        <f>O97*'Inputs'!$E$16/'Inputs'!$E$28</f>
        <v>114.74999999999999</v>
      </c>
      <c r="P101" s="35">
        <f>P97*'Inputs'!$E$16/'Inputs'!$E$28</f>
        <v>114.74999999999999</v>
      </c>
      <c r="Q101" s="35">
        <f>Q97*'Inputs'!$E$16/'Inputs'!$E$28</f>
        <v>114.74999999999999</v>
      </c>
      <c r="R101" s="35">
        <f>R97*'Inputs'!$E$16/'Inputs'!$E$28</f>
        <v>114.74999999999999</v>
      </c>
      <c r="S101" s="35">
        <f>S97*'Inputs'!$E$16/'Inputs'!$E$28</f>
        <v>114.74999999999999</v>
      </c>
      <c r="T101" s="35">
        <f>T97*'Inputs'!$E$16/'Inputs'!$E$28</f>
        <v>119.33999999999999</v>
      </c>
      <c r="U101" s="35">
        <f>U97*'Inputs'!$E$16/'Inputs'!$E$28</f>
        <v>119.33999999999999</v>
      </c>
      <c r="V101" s="35">
        <f>V97*'Inputs'!$E$16/'Inputs'!$E$28</f>
        <v>119.33999999999999</v>
      </c>
      <c r="W101" s="35">
        <f>W97*'Inputs'!$E$16/'Inputs'!$E$28</f>
        <v>119.33999999999999</v>
      </c>
      <c r="X101" s="35">
        <f>X97*'Inputs'!$E$16/'Inputs'!$E$28</f>
        <v>119.33999999999999</v>
      </c>
      <c r="Y101" s="35">
        <f>Y97*'Inputs'!$E$16/'Inputs'!$E$28</f>
        <v>119.33999999999999</v>
      </c>
      <c r="Z101" s="35">
        <f>Z97*'Inputs'!$E$16/'Inputs'!$E$28</f>
        <v>119.33999999999999</v>
      </c>
      <c r="AA101" s="35">
        <f>AA97*'Inputs'!$E$16/'Inputs'!$E$28</f>
        <v>119.33999999999999</v>
      </c>
      <c r="AB101" s="35">
        <f>AB97*'Inputs'!$E$16/'Inputs'!$E$28</f>
        <v>119.33999999999999</v>
      </c>
      <c r="AC101" s="35">
        <f>AC97*'Inputs'!$E$16/'Inputs'!$E$28</f>
        <v>119.33999999999999</v>
      </c>
      <c r="AD101" s="35">
        <f>AD97*'Inputs'!$E$16/'Inputs'!$E$28</f>
        <v>119.33999999999999</v>
      </c>
      <c r="AE101" s="35">
        <f>AE97*'Inputs'!$E$16/'Inputs'!$E$28</f>
        <v>119.33999999999999</v>
      </c>
      <c r="AF101" s="35">
        <f>AF97*'Inputs'!$E$16/'Inputs'!$E$28</f>
        <v>124.11359999999999</v>
      </c>
      <c r="AG101" s="35">
        <f>AG97*'Inputs'!$E$16/'Inputs'!$E$28</f>
        <v>124.11359999999999</v>
      </c>
      <c r="AH101" s="35">
        <f>AH97*'Inputs'!$E$16/'Inputs'!$E$28</f>
        <v>124.11359999999999</v>
      </c>
      <c r="AI101" s="35">
        <f>AI97*'Inputs'!$E$16/'Inputs'!$E$28</f>
        <v>124.11359999999999</v>
      </c>
      <c r="AJ101" s="35">
        <f>AJ97*'Inputs'!$E$16/'Inputs'!$E$28</f>
        <v>124.11359999999999</v>
      </c>
      <c r="AK101" s="35">
        <f>AK97*'Inputs'!$E$16/'Inputs'!$E$28</f>
        <v>124.11359999999999</v>
      </c>
      <c r="AL101" s="35">
        <f>AL97*'Inputs'!$E$16/'Inputs'!$E$28</f>
        <v>124.11359999999999</v>
      </c>
      <c r="AM101" s="35">
        <f>AM97*'Inputs'!$E$16/'Inputs'!$E$28</f>
        <v>124.11359999999999</v>
      </c>
      <c r="AN101" s="35">
        <f>AN97*'Inputs'!$E$16/'Inputs'!$E$28</f>
        <v>124.11359999999999</v>
      </c>
      <c r="AO101" s="35">
        <f>AO97*'Inputs'!$E$16/'Inputs'!$E$28</f>
        <v>124.11359999999999</v>
      </c>
      <c r="AP101" s="35">
        <f>AP97*'Inputs'!$E$16/'Inputs'!$E$28</f>
        <v>124.11359999999999</v>
      </c>
      <c r="AQ101" s="35">
        <f>AQ97*'Inputs'!$E$16/'Inputs'!$E$28</f>
        <v>124.11359999999999</v>
      </c>
      <c r="AR101" s="35">
        <f>AR97*'Inputs'!$E$16/'Inputs'!$E$28</f>
        <v>129.07814399999998</v>
      </c>
      <c r="AS101" s="35">
        <f>AS97*'Inputs'!$E$16/'Inputs'!$E$28</f>
        <v>129.07814399999998</v>
      </c>
      <c r="AT101" s="35">
        <f>AT97*'Inputs'!$E$16/'Inputs'!$E$28</f>
        <v>129.07814399999998</v>
      </c>
      <c r="AU101" s="35">
        <f>AU97*'Inputs'!$E$16/'Inputs'!$E$28</f>
        <v>129.07814399999998</v>
      </c>
      <c r="AV101" s="35">
        <f>AV97*'Inputs'!$E$16/'Inputs'!$E$28</f>
        <v>129.07814399999998</v>
      </c>
      <c r="AW101" s="35">
        <f>AW97*'Inputs'!$E$16/'Inputs'!$E$28</f>
        <v>129.07814399999998</v>
      </c>
      <c r="AX101" s="35">
        <f>AX97*'Inputs'!$E$16/'Inputs'!$E$28</f>
        <v>129.07814399999998</v>
      </c>
      <c r="AY101" s="35">
        <f>AY97*'Inputs'!$E$16/'Inputs'!$E$28</f>
        <v>129.07814399999998</v>
      </c>
      <c r="AZ101" s="35">
        <f>AZ97*'Inputs'!$E$16/'Inputs'!$E$28</f>
        <v>129.07814399999998</v>
      </c>
      <c r="BA101" s="35">
        <f>BA97*'Inputs'!$E$16/'Inputs'!$E$28</f>
        <v>129.07814399999998</v>
      </c>
      <c r="BB101" s="35">
        <f>BB97*'Inputs'!$E$16/'Inputs'!$E$28</f>
        <v>129.07814399999998</v>
      </c>
      <c r="BC101" s="35">
        <f>BC97*'Inputs'!$E$16/'Inputs'!$E$28</f>
        <v>129.07814399999998</v>
      </c>
      <c r="BD101" s="35">
        <f>BD97*'Inputs'!$E$16/'Inputs'!$E$28</f>
        <v>134.24126976</v>
      </c>
      <c r="BE101" s="35">
        <f>BE97*'Inputs'!$E$16/'Inputs'!$E$28</f>
        <v>134.24126976</v>
      </c>
      <c r="BF101" s="35">
        <f>BF97*'Inputs'!$E$16/'Inputs'!$E$28</f>
        <v>134.24126976</v>
      </c>
      <c r="BG101" s="35">
        <f>BG97*'Inputs'!$E$16/'Inputs'!$E$28</f>
        <v>134.24126976</v>
      </c>
      <c r="BH101" s="35">
        <f>BH97*'Inputs'!$E$16/'Inputs'!$E$28</f>
        <v>134.24126976</v>
      </c>
      <c r="BI101" s="35">
        <f>BI97*'Inputs'!$E$16/'Inputs'!$E$28</f>
        <v>134.24126976</v>
      </c>
      <c r="BJ101" s="35">
        <f>BJ97*'Inputs'!$E$16/'Inputs'!$E$28</f>
        <v>134.24126976</v>
      </c>
      <c r="BK101" s="35">
        <f>BK97*'Inputs'!$E$16/'Inputs'!$E$28</f>
        <v>134.24126976</v>
      </c>
      <c r="BL101" s="35">
        <f>BL97*'Inputs'!$E$16/'Inputs'!$E$28</f>
        <v>134.24126976</v>
      </c>
      <c r="BM101" s="35">
        <f>BM97*'Inputs'!$E$16/'Inputs'!$E$28</f>
        <v>134.24126976</v>
      </c>
      <c r="BN101" s="35">
        <f>BN97*'Inputs'!$E$16/'Inputs'!$E$28</f>
        <v>134.24126976</v>
      </c>
      <c r="BO101" s="35">
        <f>BO97*'Inputs'!$E$16/'Inputs'!$E$28</f>
        <v>134.24126976</v>
      </c>
    </row>
    <row r="102" ht="22" customHeight="1">
      <c r="A102" s="2" t="str">
        <v>P05.U1</v>
      </c>
      <c r="B102" s="6" t="str">
        <v>P05 U1 sick-pay levy</v>
      </c>
      <c r="C102" s="2" t="str">
        <v>EUR</v>
      </c>
      <c r="D102" s="2" t="str">
        <v>SUM</v>
      </c>
      <c r="E102" s="36">
        <f>SUM(H102:BO102)</f>
        <v>9034.455664536748</v>
      </c>
      <c r="F102" s="6" t="str">
        <v>Mobile engineer; cost centre ENG at release</v>
      </c>
      <c r="G102" s="2"/>
      <c r="H102" s="35">
        <f>H96*'Inputs'!$E$17*IF('Summary'!H13&lt;='Inputs'!$E$27,1,0)</f>
        <v>0.0</v>
      </c>
      <c r="I102" s="35">
        <f>I96*'Inputs'!$E$17*IF('Summary'!I13&lt;='Inputs'!$E$27,1,0)</f>
        <v>0.0</v>
      </c>
      <c r="J102" s="35">
        <f>J96*'Inputs'!$E$17*IF('Summary'!J13&lt;='Inputs'!$E$27,1,0)</f>
        <v>144.9</v>
      </c>
      <c r="K102" s="35">
        <f>K96*'Inputs'!$E$17*IF('Summary'!K13&lt;='Inputs'!$E$27,1,0)</f>
        <v>144.9</v>
      </c>
      <c r="L102" s="35">
        <f>L96*'Inputs'!$E$17*IF('Summary'!L13&lt;='Inputs'!$E$27,1,0)</f>
        <v>144.9</v>
      </c>
      <c r="M102" s="35">
        <f>M96*'Inputs'!$E$17*IF('Summary'!M13&lt;='Inputs'!$E$27,1,0)</f>
        <v>144.9</v>
      </c>
      <c r="N102" s="35">
        <f>N96*'Inputs'!$E$17*IF('Summary'!N13&lt;='Inputs'!$E$27,1,0)</f>
        <v>144.9</v>
      </c>
      <c r="O102" s="35">
        <f>O96*'Inputs'!$E$17*IF('Summary'!O13&lt;='Inputs'!$E$27,1,0)</f>
        <v>144.9</v>
      </c>
      <c r="P102" s="35">
        <f>P96*'Inputs'!$E$17*IF('Summary'!P13&lt;='Inputs'!$E$27,1,0)</f>
        <v>144.9</v>
      </c>
      <c r="Q102" s="35">
        <f>Q96*'Inputs'!$E$17*IF('Summary'!Q13&lt;='Inputs'!$E$27,1,0)</f>
        <v>144.9</v>
      </c>
      <c r="R102" s="35">
        <f>R96*'Inputs'!$E$17*IF('Summary'!R13&lt;='Inputs'!$E$27,1,0)</f>
        <v>144.9</v>
      </c>
      <c r="S102" s="35">
        <f>S96*'Inputs'!$E$17*IF('Summary'!S13&lt;='Inputs'!$E$27,1,0)</f>
        <v>144.9</v>
      </c>
      <c r="T102" s="35">
        <f>T96*'Inputs'!$E$17*IF('Summary'!T13&lt;='Inputs'!$E$27,1,0)</f>
        <v>149.9715</v>
      </c>
      <c r="U102" s="35">
        <f>U96*'Inputs'!$E$17*IF('Summary'!U13&lt;='Inputs'!$E$27,1,0)</f>
        <v>149.9715</v>
      </c>
      <c r="V102" s="35">
        <f>V96*'Inputs'!$E$17*IF('Summary'!V13&lt;='Inputs'!$E$27,1,0)</f>
        <v>149.9715</v>
      </c>
      <c r="W102" s="35">
        <f>W96*'Inputs'!$E$17*IF('Summary'!W13&lt;='Inputs'!$E$27,1,0)</f>
        <v>149.9715</v>
      </c>
      <c r="X102" s="35">
        <f>X96*'Inputs'!$E$17*IF('Summary'!X13&lt;='Inputs'!$E$27,1,0)</f>
        <v>149.9715</v>
      </c>
      <c r="Y102" s="35">
        <f>Y96*'Inputs'!$E$17*IF('Summary'!Y13&lt;='Inputs'!$E$27,1,0)</f>
        <v>149.9715</v>
      </c>
      <c r="Z102" s="35">
        <f>Z96*'Inputs'!$E$17*IF('Summary'!Z13&lt;='Inputs'!$E$27,1,0)</f>
        <v>149.9715</v>
      </c>
      <c r="AA102" s="35">
        <f>AA96*'Inputs'!$E$17*IF('Summary'!AA13&lt;='Inputs'!$E$27,1,0)</f>
        <v>149.9715</v>
      </c>
      <c r="AB102" s="35">
        <f>AB96*'Inputs'!$E$17*IF('Summary'!AB13&lt;='Inputs'!$E$27,1,0)</f>
        <v>149.9715</v>
      </c>
      <c r="AC102" s="35">
        <f>AC96*'Inputs'!$E$17*IF('Summary'!AC13&lt;='Inputs'!$E$27,1,0)</f>
        <v>149.9715</v>
      </c>
      <c r="AD102" s="35">
        <f>AD96*'Inputs'!$E$17*IF('Summary'!AD13&lt;='Inputs'!$E$27,1,0)</f>
        <v>149.9715</v>
      </c>
      <c r="AE102" s="35">
        <f>AE96*'Inputs'!$E$17*IF('Summary'!AE13&lt;='Inputs'!$E$27,1,0)</f>
        <v>149.9715</v>
      </c>
      <c r="AF102" s="35">
        <f>AF96*'Inputs'!$E$17*IF('Summary'!AF13&lt;='Inputs'!$E$27,1,0)</f>
        <v>155.22050249999998</v>
      </c>
      <c r="AG102" s="35">
        <f>AG96*'Inputs'!$E$17*IF('Summary'!AG13&lt;='Inputs'!$E$27,1,0)</f>
        <v>155.22050249999998</v>
      </c>
      <c r="AH102" s="35">
        <f>AH96*'Inputs'!$E$17*IF('Summary'!AH13&lt;='Inputs'!$E$27,1,0)</f>
        <v>155.22050249999998</v>
      </c>
      <c r="AI102" s="35">
        <f>AI96*'Inputs'!$E$17*IF('Summary'!AI13&lt;='Inputs'!$E$27,1,0)</f>
        <v>155.22050249999998</v>
      </c>
      <c r="AJ102" s="35">
        <f>AJ96*'Inputs'!$E$17*IF('Summary'!AJ13&lt;='Inputs'!$E$27,1,0)</f>
        <v>155.22050249999998</v>
      </c>
      <c r="AK102" s="35">
        <f>AK96*'Inputs'!$E$17*IF('Summary'!AK13&lt;='Inputs'!$E$27,1,0)</f>
        <v>155.22050249999998</v>
      </c>
      <c r="AL102" s="35">
        <f>AL96*'Inputs'!$E$17*IF('Summary'!AL13&lt;='Inputs'!$E$27,1,0)</f>
        <v>155.22050249999998</v>
      </c>
      <c r="AM102" s="35">
        <f>AM96*'Inputs'!$E$17*IF('Summary'!AM13&lt;='Inputs'!$E$27,1,0)</f>
        <v>155.22050249999998</v>
      </c>
      <c r="AN102" s="35">
        <f>AN96*'Inputs'!$E$17*IF('Summary'!AN13&lt;='Inputs'!$E$27,1,0)</f>
        <v>155.22050249999998</v>
      </c>
      <c r="AO102" s="35">
        <f>AO96*'Inputs'!$E$17*IF('Summary'!AO13&lt;='Inputs'!$E$27,1,0)</f>
        <v>155.22050249999998</v>
      </c>
      <c r="AP102" s="35">
        <f>AP96*'Inputs'!$E$17*IF('Summary'!AP13&lt;='Inputs'!$E$27,1,0)</f>
        <v>155.22050249999998</v>
      </c>
      <c r="AQ102" s="35">
        <f>AQ96*'Inputs'!$E$17*IF('Summary'!AQ13&lt;='Inputs'!$E$27,1,0)</f>
        <v>155.22050249999998</v>
      </c>
      <c r="AR102" s="35">
        <f>AR96*'Inputs'!$E$17*IF('Summary'!AR13&lt;='Inputs'!$E$27,1,0)</f>
        <v>160.65322008749996</v>
      </c>
      <c r="AS102" s="35">
        <f>AS96*'Inputs'!$E$17*IF('Summary'!AS13&lt;='Inputs'!$E$27,1,0)</f>
        <v>160.65322008749996</v>
      </c>
      <c r="AT102" s="35">
        <f>AT96*'Inputs'!$E$17*IF('Summary'!AT13&lt;='Inputs'!$E$27,1,0)</f>
        <v>160.65322008749996</v>
      </c>
      <c r="AU102" s="35">
        <f>AU96*'Inputs'!$E$17*IF('Summary'!AU13&lt;='Inputs'!$E$27,1,0)</f>
        <v>160.65322008749996</v>
      </c>
      <c r="AV102" s="35">
        <f>AV96*'Inputs'!$E$17*IF('Summary'!AV13&lt;='Inputs'!$E$27,1,0)</f>
        <v>160.65322008749996</v>
      </c>
      <c r="AW102" s="35">
        <f>AW96*'Inputs'!$E$17*IF('Summary'!AW13&lt;='Inputs'!$E$27,1,0)</f>
        <v>160.65322008749996</v>
      </c>
      <c r="AX102" s="35">
        <f>AX96*'Inputs'!$E$17*IF('Summary'!AX13&lt;='Inputs'!$E$27,1,0)</f>
        <v>160.65322008749996</v>
      </c>
      <c r="AY102" s="35">
        <f>AY96*'Inputs'!$E$17*IF('Summary'!AY13&lt;='Inputs'!$E$27,1,0)</f>
        <v>160.65322008749996</v>
      </c>
      <c r="AZ102" s="35">
        <f>AZ96*'Inputs'!$E$17*IF('Summary'!AZ13&lt;='Inputs'!$E$27,1,0)</f>
        <v>160.65322008749996</v>
      </c>
      <c r="BA102" s="35">
        <f>BA96*'Inputs'!$E$17*IF('Summary'!BA13&lt;='Inputs'!$E$27,1,0)</f>
        <v>160.65322008749996</v>
      </c>
      <c r="BB102" s="35">
        <f>BB96*'Inputs'!$E$17*IF('Summary'!BB13&lt;='Inputs'!$E$27,1,0)</f>
        <v>160.65322008749996</v>
      </c>
      <c r="BC102" s="35">
        <f>BC96*'Inputs'!$E$17*IF('Summary'!BC13&lt;='Inputs'!$E$27,1,0)</f>
        <v>160.65322008749996</v>
      </c>
      <c r="BD102" s="35">
        <f>BD96*'Inputs'!$E$17*IF('Summary'!BD13&lt;='Inputs'!$E$27,1,0)</f>
        <v>166.27608279056244</v>
      </c>
      <c r="BE102" s="35">
        <f>BE96*'Inputs'!$E$17*IF('Summary'!BE13&lt;='Inputs'!$E$27,1,0)</f>
        <v>166.27608279056244</v>
      </c>
      <c r="BF102" s="35">
        <f>BF96*'Inputs'!$E$17*IF('Summary'!BF13&lt;='Inputs'!$E$27,1,0)</f>
        <v>166.27608279056244</v>
      </c>
      <c r="BG102" s="35">
        <f>BG96*'Inputs'!$E$17*IF('Summary'!BG13&lt;='Inputs'!$E$27,1,0)</f>
        <v>166.27608279056244</v>
      </c>
      <c r="BH102" s="35">
        <f>BH96*'Inputs'!$E$17*IF('Summary'!BH13&lt;='Inputs'!$E$27,1,0)</f>
        <v>166.27608279056244</v>
      </c>
      <c r="BI102" s="35">
        <f>BI96*'Inputs'!$E$17*IF('Summary'!BI13&lt;='Inputs'!$E$27,1,0)</f>
        <v>166.27608279056244</v>
      </c>
      <c r="BJ102" s="35">
        <f>BJ96*'Inputs'!$E$17*IF('Summary'!BJ13&lt;='Inputs'!$E$27,1,0)</f>
        <v>166.27608279056244</v>
      </c>
      <c r="BK102" s="35">
        <f>BK96*'Inputs'!$E$17*IF('Summary'!BK13&lt;='Inputs'!$E$27,1,0)</f>
        <v>166.27608279056244</v>
      </c>
      <c r="BL102" s="35">
        <f>BL96*'Inputs'!$E$17*IF('Summary'!BL13&lt;='Inputs'!$E$27,1,0)</f>
        <v>166.27608279056244</v>
      </c>
      <c r="BM102" s="35">
        <f>BM96*'Inputs'!$E$17*IF('Summary'!BM13&lt;='Inputs'!$E$27,1,0)</f>
        <v>166.27608279056244</v>
      </c>
      <c r="BN102" s="35">
        <f>BN96*'Inputs'!$E$17*IF('Summary'!BN13&lt;='Inputs'!$E$27,1,0)</f>
        <v>166.27608279056244</v>
      </c>
      <c r="BO102" s="35">
        <f>BO96*'Inputs'!$E$17*IF('Summary'!BO13&lt;='Inputs'!$E$27,1,0)</f>
        <v>166.27608279056244</v>
      </c>
    </row>
    <row r="103" ht="22" customHeight="1">
      <c r="A103" s="2" t="str">
        <v>P05.U2</v>
      </c>
      <c r="B103" s="6" t="str">
        <v>P05 U2 maternity levy</v>
      </c>
      <c r="C103" s="2" t="str">
        <v>EUR</v>
      </c>
      <c r="D103" s="2" t="str">
        <v>SUM</v>
      </c>
      <c r="E103" s="36">
        <f>SUM(H103:BO103)</f>
        <v>1892.9335678076998</v>
      </c>
      <c r="F103" s="6" t="str">
        <v>Mobile engineer; cost centre ENG at release</v>
      </c>
      <c r="G103" s="2"/>
      <c r="H103" s="35">
        <f>H96*'Inputs'!$E$18</f>
        <v>0.0</v>
      </c>
      <c r="I103" s="35">
        <f>I96*'Inputs'!$E$18</f>
        <v>0.0</v>
      </c>
      <c r="J103" s="35">
        <f>J96*'Inputs'!$E$18</f>
        <v>30.360000000000003</v>
      </c>
      <c r="K103" s="35">
        <f>K96*'Inputs'!$E$18</f>
        <v>30.360000000000003</v>
      </c>
      <c r="L103" s="35">
        <f>L96*'Inputs'!$E$18</f>
        <v>30.360000000000003</v>
      </c>
      <c r="M103" s="35">
        <f>M96*'Inputs'!$E$18</f>
        <v>30.360000000000003</v>
      </c>
      <c r="N103" s="35">
        <f>N96*'Inputs'!$E$18</f>
        <v>30.360000000000003</v>
      </c>
      <c r="O103" s="35">
        <f>O96*'Inputs'!$E$18</f>
        <v>30.360000000000003</v>
      </c>
      <c r="P103" s="35">
        <f>P96*'Inputs'!$E$18</f>
        <v>30.360000000000003</v>
      </c>
      <c r="Q103" s="35">
        <f>Q96*'Inputs'!$E$18</f>
        <v>30.360000000000003</v>
      </c>
      <c r="R103" s="35">
        <f>R96*'Inputs'!$E$18</f>
        <v>30.360000000000003</v>
      </c>
      <c r="S103" s="35">
        <f>S96*'Inputs'!$E$18</f>
        <v>30.360000000000003</v>
      </c>
      <c r="T103" s="35">
        <f>T96*'Inputs'!$E$18</f>
        <v>31.4226</v>
      </c>
      <c r="U103" s="35">
        <f>U96*'Inputs'!$E$18</f>
        <v>31.4226</v>
      </c>
      <c r="V103" s="35">
        <f>V96*'Inputs'!$E$18</f>
        <v>31.4226</v>
      </c>
      <c r="W103" s="35">
        <f>W96*'Inputs'!$E$18</f>
        <v>31.4226</v>
      </c>
      <c r="X103" s="35">
        <f>X96*'Inputs'!$E$18</f>
        <v>31.4226</v>
      </c>
      <c r="Y103" s="35">
        <f>Y96*'Inputs'!$E$18</f>
        <v>31.4226</v>
      </c>
      <c r="Z103" s="35">
        <f>Z96*'Inputs'!$E$18</f>
        <v>31.4226</v>
      </c>
      <c r="AA103" s="35">
        <f>AA96*'Inputs'!$E$18</f>
        <v>31.4226</v>
      </c>
      <c r="AB103" s="35">
        <f>AB96*'Inputs'!$E$18</f>
        <v>31.4226</v>
      </c>
      <c r="AC103" s="35">
        <f>AC96*'Inputs'!$E$18</f>
        <v>31.4226</v>
      </c>
      <c r="AD103" s="35">
        <f>AD96*'Inputs'!$E$18</f>
        <v>31.4226</v>
      </c>
      <c r="AE103" s="35">
        <f>AE96*'Inputs'!$E$18</f>
        <v>31.4226</v>
      </c>
      <c r="AF103" s="35">
        <f>AF96*'Inputs'!$E$18</f>
        <v>32.522391</v>
      </c>
      <c r="AG103" s="35">
        <f>AG96*'Inputs'!$E$18</f>
        <v>32.522391</v>
      </c>
      <c r="AH103" s="35">
        <f>AH96*'Inputs'!$E$18</f>
        <v>32.522391</v>
      </c>
      <c r="AI103" s="35">
        <f>AI96*'Inputs'!$E$18</f>
        <v>32.522391</v>
      </c>
      <c r="AJ103" s="35">
        <f>AJ96*'Inputs'!$E$18</f>
        <v>32.522391</v>
      </c>
      <c r="AK103" s="35">
        <f>AK96*'Inputs'!$E$18</f>
        <v>32.522391</v>
      </c>
      <c r="AL103" s="35">
        <f>AL96*'Inputs'!$E$18</f>
        <v>32.522391</v>
      </c>
      <c r="AM103" s="35">
        <f>AM96*'Inputs'!$E$18</f>
        <v>32.522391</v>
      </c>
      <c r="AN103" s="35">
        <f>AN96*'Inputs'!$E$18</f>
        <v>32.522391</v>
      </c>
      <c r="AO103" s="35">
        <f>AO96*'Inputs'!$E$18</f>
        <v>32.522391</v>
      </c>
      <c r="AP103" s="35">
        <f>AP96*'Inputs'!$E$18</f>
        <v>32.522391</v>
      </c>
      <c r="AQ103" s="35">
        <f>AQ96*'Inputs'!$E$18</f>
        <v>32.522391</v>
      </c>
      <c r="AR103" s="35">
        <f>AR96*'Inputs'!$E$18</f>
        <v>33.66067468499999</v>
      </c>
      <c r="AS103" s="35">
        <f>AS96*'Inputs'!$E$18</f>
        <v>33.66067468499999</v>
      </c>
      <c r="AT103" s="35">
        <f>AT96*'Inputs'!$E$18</f>
        <v>33.66067468499999</v>
      </c>
      <c r="AU103" s="35">
        <f>AU96*'Inputs'!$E$18</f>
        <v>33.66067468499999</v>
      </c>
      <c r="AV103" s="35">
        <f>AV96*'Inputs'!$E$18</f>
        <v>33.66067468499999</v>
      </c>
      <c r="AW103" s="35">
        <f>AW96*'Inputs'!$E$18</f>
        <v>33.66067468499999</v>
      </c>
      <c r="AX103" s="35">
        <f>AX96*'Inputs'!$E$18</f>
        <v>33.66067468499999</v>
      </c>
      <c r="AY103" s="35">
        <f>AY96*'Inputs'!$E$18</f>
        <v>33.66067468499999</v>
      </c>
      <c r="AZ103" s="35">
        <f>AZ96*'Inputs'!$E$18</f>
        <v>33.66067468499999</v>
      </c>
      <c r="BA103" s="35">
        <f>BA96*'Inputs'!$E$18</f>
        <v>33.66067468499999</v>
      </c>
      <c r="BB103" s="35">
        <f>BB96*'Inputs'!$E$18</f>
        <v>33.66067468499999</v>
      </c>
      <c r="BC103" s="35">
        <f>BC96*'Inputs'!$E$18</f>
        <v>33.66067468499999</v>
      </c>
      <c r="BD103" s="35">
        <f>BD96*'Inputs'!$E$18</f>
        <v>34.838798298974986</v>
      </c>
      <c r="BE103" s="35">
        <f>BE96*'Inputs'!$E$18</f>
        <v>34.838798298974986</v>
      </c>
      <c r="BF103" s="35">
        <f>BF96*'Inputs'!$E$18</f>
        <v>34.838798298974986</v>
      </c>
      <c r="BG103" s="35">
        <f>BG96*'Inputs'!$E$18</f>
        <v>34.838798298974986</v>
      </c>
      <c r="BH103" s="35">
        <f>BH96*'Inputs'!$E$18</f>
        <v>34.838798298974986</v>
      </c>
      <c r="BI103" s="35">
        <f>BI96*'Inputs'!$E$18</f>
        <v>34.838798298974986</v>
      </c>
      <c r="BJ103" s="35">
        <f>BJ96*'Inputs'!$E$18</f>
        <v>34.838798298974986</v>
      </c>
      <c r="BK103" s="35">
        <f>BK96*'Inputs'!$E$18</f>
        <v>34.838798298974986</v>
      </c>
      <c r="BL103" s="35">
        <f>BL96*'Inputs'!$E$18</f>
        <v>34.838798298974986</v>
      </c>
      <c r="BM103" s="35">
        <f>BM96*'Inputs'!$E$18</f>
        <v>34.838798298974986</v>
      </c>
      <c r="BN103" s="35">
        <f>BN96*'Inputs'!$E$18</f>
        <v>34.838798298974986</v>
      </c>
      <c r="BO103" s="35">
        <f>BO96*'Inputs'!$E$18</f>
        <v>34.838798298974986</v>
      </c>
    </row>
    <row r="104" ht="22" customHeight="1">
      <c r="A104" s="2" t="str">
        <v>P05.INSOLV</v>
      </c>
      <c r="B104" s="6" t="str">
        <v>P05 insolvency levy</v>
      </c>
      <c r="C104" s="2" t="str">
        <v>EUR</v>
      </c>
      <c r="D104" s="2" t="str">
        <v>SUM</v>
      </c>
      <c r="E104" s="36">
        <f>SUM(H104:BO104)</f>
        <v>645.3182617526248</v>
      </c>
      <c r="F104" s="6" t="str">
        <v>Mobile engineer; cost centre ENG at release</v>
      </c>
      <c r="G104" s="2"/>
      <c r="H104" s="35">
        <f>H96*'Inputs'!$E$19</f>
        <v>0.0</v>
      </c>
      <c r="I104" s="35">
        <f>I96*'Inputs'!$E$19</f>
        <v>0.0</v>
      </c>
      <c r="J104" s="35">
        <f>J96*'Inputs'!$E$19</f>
        <v>10.35</v>
      </c>
      <c r="K104" s="35">
        <f>K96*'Inputs'!$E$19</f>
        <v>10.35</v>
      </c>
      <c r="L104" s="35">
        <f>L96*'Inputs'!$E$19</f>
        <v>10.35</v>
      </c>
      <c r="M104" s="35">
        <f>M96*'Inputs'!$E$19</f>
        <v>10.35</v>
      </c>
      <c r="N104" s="35">
        <f>N96*'Inputs'!$E$19</f>
        <v>10.35</v>
      </c>
      <c r="O104" s="35">
        <f>O96*'Inputs'!$E$19</f>
        <v>10.35</v>
      </c>
      <c r="P104" s="35">
        <f>P96*'Inputs'!$E$19</f>
        <v>10.35</v>
      </c>
      <c r="Q104" s="35">
        <f>Q96*'Inputs'!$E$19</f>
        <v>10.35</v>
      </c>
      <c r="R104" s="35">
        <f>R96*'Inputs'!$E$19</f>
        <v>10.35</v>
      </c>
      <c r="S104" s="35">
        <f>S96*'Inputs'!$E$19</f>
        <v>10.35</v>
      </c>
      <c r="T104" s="35">
        <f>T96*'Inputs'!$E$19</f>
        <v>10.71225</v>
      </c>
      <c r="U104" s="35">
        <f>U96*'Inputs'!$E$19</f>
        <v>10.71225</v>
      </c>
      <c r="V104" s="35">
        <f>V96*'Inputs'!$E$19</f>
        <v>10.71225</v>
      </c>
      <c r="W104" s="35">
        <f>W96*'Inputs'!$E$19</f>
        <v>10.71225</v>
      </c>
      <c r="X104" s="35">
        <f>X96*'Inputs'!$E$19</f>
        <v>10.71225</v>
      </c>
      <c r="Y104" s="35">
        <f>Y96*'Inputs'!$E$19</f>
        <v>10.71225</v>
      </c>
      <c r="Z104" s="35">
        <f>Z96*'Inputs'!$E$19</f>
        <v>10.71225</v>
      </c>
      <c r="AA104" s="35">
        <f>AA96*'Inputs'!$E$19</f>
        <v>10.71225</v>
      </c>
      <c r="AB104" s="35">
        <f>AB96*'Inputs'!$E$19</f>
        <v>10.71225</v>
      </c>
      <c r="AC104" s="35">
        <f>AC96*'Inputs'!$E$19</f>
        <v>10.71225</v>
      </c>
      <c r="AD104" s="35">
        <f>AD96*'Inputs'!$E$19</f>
        <v>10.71225</v>
      </c>
      <c r="AE104" s="35">
        <f>AE96*'Inputs'!$E$19</f>
        <v>10.71225</v>
      </c>
      <c r="AF104" s="35">
        <f>AF96*'Inputs'!$E$19</f>
        <v>11.087178749999998</v>
      </c>
      <c r="AG104" s="35">
        <f>AG96*'Inputs'!$E$19</f>
        <v>11.087178749999998</v>
      </c>
      <c r="AH104" s="35">
        <f>AH96*'Inputs'!$E$19</f>
        <v>11.087178749999998</v>
      </c>
      <c r="AI104" s="35">
        <f>AI96*'Inputs'!$E$19</f>
        <v>11.087178749999998</v>
      </c>
      <c r="AJ104" s="35">
        <f>AJ96*'Inputs'!$E$19</f>
        <v>11.087178749999998</v>
      </c>
      <c r="AK104" s="35">
        <f>AK96*'Inputs'!$E$19</f>
        <v>11.087178749999998</v>
      </c>
      <c r="AL104" s="35">
        <f>AL96*'Inputs'!$E$19</f>
        <v>11.087178749999998</v>
      </c>
      <c r="AM104" s="35">
        <f>AM96*'Inputs'!$E$19</f>
        <v>11.087178749999998</v>
      </c>
      <c r="AN104" s="35">
        <f>AN96*'Inputs'!$E$19</f>
        <v>11.087178749999998</v>
      </c>
      <c r="AO104" s="35">
        <f>AO96*'Inputs'!$E$19</f>
        <v>11.087178749999998</v>
      </c>
      <c r="AP104" s="35">
        <f>AP96*'Inputs'!$E$19</f>
        <v>11.087178749999998</v>
      </c>
      <c r="AQ104" s="35">
        <f>AQ96*'Inputs'!$E$19</f>
        <v>11.087178749999998</v>
      </c>
      <c r="AR104" s="35">
        <f>AR96*'Inputs'!$E$19</f>
        <v>11.475230006249996</v>
      </c>
      <c r="AS104" s="35">
        <f>AS96*'Inputs'!$E$19</f>
        <v>11.475230006249996</v>
      </c>
      <c r="AT104" s="35">
        <f>AT96*'Inputs'!$E$19</f>
        <v>11.475230006249996</v>
      </c>
      <c r="AU104" s="35">
        <f>AU96*'Inputs'!$E$19</f>
        <v>11.475230006249996</v>
      </c>
      <c r="AV104" s="35">
        <f>AV96*'Inputs'!$E$19</f>
        <v>11.475230006249996</v>
      </c>
      <c r="AW104" s="35">
        <f>AW96*'Inputs'!$E$19</f>
        <v>11.475230006249996</v>
      </c>
      <c r="AX104" s="35">
        <f>AX96*'Inputs'!$E$19</f>
        <v>11.475230006249996</v>
      </c>
      <c r="AY104" s="35">
        <f>AY96*'Inputs'!$E$19</f>
        <v>11.475230006249996</v>
      </c>
      <c r="AZ104" s="35">
        <f>AZ96*'Inputs'!$E$19</f>
        <v>11.475230006249996</v>
      </c>
      <c r="BA104" s="35">
        <f>BA96*'Inputs'!$E$19</f>
        <v>11.475230006249996</v>
      </c>
      <c r="BB104" s="35">
        <f>BB96*'Inputs'!$E$19</f>
        <v>11.475230006249996</v>
      </c>
      <c r="BC104" s="35">
        <f>BC96*'Inputs'!$E$19</f>
        <v>11.475230006249996</v>
      </c>
      <c r="BD104" s="35">
        <f>BD96*'Inputs'!$E$19</f>
        <v>11.876863056468745</v>
      </c>
      <c r="BE104" s="35">
        <f>BE96*'Inputs'!$E$19</f>
        <v>11.876863056468745</v>
      </c>
      <c r="BF104" s="35">
        <f>BF96*'Inputs'!$E$19</f>
        <v>11.876863056468745</v>
      </c>
      <c r="BG104" s="35">
        <f>BG96*'Inputs'!$E$19</f>
        <v>11.876863056468745</v>
      </c>
      <c r="BH104" s="35">
        <f>BH96*'Inputs'!$E$19</f>
        <v>11.876863056468745</v>
      </c>
      <c r="BI104" s="35">
        <f>BI96*'Inputs'!$E$19</f>
        <v>11.876863056468745</v>
      </c>
      <c r="BJ104" s="35">
        <f>BJ96*'Inputs'!$E$19</f>
        <v>11.876863056468745</v>
      </c>
      <c r="BK104" s="35">
        <f>BK96*'Inputs'!$E$19</f>
        <v>11.876863056468745</v>
      </c>
      <c r="BL104" s="35">
        <f>BL96*'Inputs'!$E$19</f>
        <v>11.876863056468745</v>
      </c>
      <c r="BM104" s="35">
        <f>BM96*'Inputs'!$E$19</f>
        <v>11.876863056468745</v>
      </c>
      <c r="BN104" s="35">
        <f>BN96*'Inputs'!$E$19</f>
        <v>11.876863056468745</v>
      </c>
      <c r="BO104" s="35">
        <f>BO96*'Inputs'!$E$19</f>
        <v>11.876863056468745</v>
      </c>
    </row>
    <row r="105" ht="22" customHeight="1">
      <c r="A105" s="2" t="str">
        <v>P05.BG</v>
      </c>
      <c r="B105" s="6" t="str">
        <v>P05 accident insurance (BG)</v>
      </c>
      <c r="C105" s="2" t="str">
        <v>EUR</v>
      </c>
      <c r="D105" s="2" t="str">
        <v>SUM</v>
      </c>
      <c r="E105" s="36">
        <f>SUM(H105:BO105)</f>
        <v>1290.6365235052497</v>
      </c>
      <c r="F105" s="6" t="str">
        <v>Mobile engineer; cost centre ENG at release</v>
      </c>
      <c r="G105" s="2"/>
      <c r="H105" s="35">
        <f>H95*H93*'Inputs'!$E$20</f>
        <v>0.0</v>
      </c>
      <c r="I105" s="35">
        <f>I95*I93*'Inputs'!$E$20</f>
        <v>0.0</v>
      </c>
      <c r="J105" s="35">
        <f>J95*J93*'Inputs'!$E$20</f>
        <v>20.7</v>
      </c>
      <c r="K105" s="35">
        <f>K95*K93*'Inputs'!$E$20</f>
        <v>20.7</v>
      </c>
      <c r="L105" s="35">
        <f>L95*L93*'Inputs'!$E$20</f>
        <v>20.7</v>
      </c>
      <c r="M105" s="35">
        <f>M95*M93*'Inputs'!$E$20</f>
        <v>20.7</v>
      </c>
      <c r="N105" s="35">
        <f>N95*N93*'Inputs'!$E$20</f>
        <v>20.7</v>
      </c>
      <c r="O105" s="35">
        <f>O95*O93*'Inputs'!$E$20</f>
        <v>20.7</v>
      </c>
      <c r="P105" s="35">
        <f>P95*P93*'Inputs'!$E$20</f>
        <v>20.7</v>
      </c>
      <c r="Q105" s="35">
        <f>Q95*Q93*'Inputs'!$E$20</f>
        <v>20.7</v>
      </c>
      <c r="R105" s="35">
        <f>R95*R93*'Inputs'!$E$20</f>
        <v>20.7</v>
      </c>
      <c r="S105" s="35">
        <f>S95*S93*'Inputs'!$E$20</f>
        <v>20.7</v>
      </c>
      <c r="T105" s="35">
        <f>T95*T93*'Inputs'!$E$20</f>
        <v>21.4245</v>
      </c>
      <c r="U105" s="35">
        <f>U95*U93*'Inputs'!$E$20</f>
        <v>21.4245</v>
      </c>
      <c r="V105" s="35">
        <f>V95*V93*'Inputs'!$E$20</f>
        <v>21.4245</v>
      </c>
      <c r="W105" s="35">
        <f>W95*W93*'Inputs'!$E$20</f>
        <v>21.4245</v>
      </c>
      <c r="X105" s="35">
        <f>X95*X93*'Inputs'!$E$20</f>
        <v>21.4245</v>
      </c>
      <c r="Y105" s="35">
        <f>Y95*Y93*'Inputs'!$E$20</f>
        <v>21.4245</v>
      </c>
      <c r="Z105" s="35">
        <f>Z95*Z93*'Inputs'!$E$20</f>
        <v>21.4245</v>
      </c>
      <c r="AA105" s="35">
        <f>AA95*AA93*'Inputs'!$E$20</f>
        <v>21.4245</v>
      </c>
      <c r="AB105" s="35">
        <f>AB95*AB93*'Inputs'!$E$20</f>
        <v>21.4245</v>
      </c>
      <c r="AC105" s="35">
        <f>AC95*AC93*'Inputs'!$E$20</f>
        <v>21.4245</v>
      </c>
      <c r="AD105" s="35">
        <f>AD95*AD93*'Inputs'!$E$20</f>
        <v>21.4245</v>
      </c>
      <c r="AE105" s="35">
        <f>AE95*AE93*'Inputs'!$E$20</f>
        <v>21.4245</v>
      </c>
      <c r="AF105" s="35">
        <f>AF95*AF93*'Inputs'!$E$20</f>
        <v>22.174357499999996</v>
      </c>
      <c r="AG105" s="35">
        <f>AG95*AG93*'Inputs'!$E$20</f>
        <v>22.174357499999996</v>
      </c>
      <c r="AH105" s="35">
        <f>AH95*AH93*'Inputs'!$E$20</f>
        <v>22.174357499999996</v>
      </c>
      <c r="AI105" s="35">
        <f>AI95*AI93*'Inputs'!$E$20</f>
        <v>22.174357499999996</v>
      </c>
      <c r="AJ105" s="35">
        <f>AJ95*AJ93*'Inputs'!$E$20</f>
        <v>22.174357499999996</v>
      </c>
      <c r="AK105" s="35">
        <f>AK95*AK93*'Inputs'!$E$20</f>
        <v>22.174357499999996</v>
      </c>
      <c r="AL105" s="35">
        <f>AL95*AL93*'Inputs'!$E$20</f>
        <v>22.174357499999996</v>
      </c>
      <c r="AM105" s="35">
        <f>AM95*AM93*'Inputs'!$E$20</f>
        <v>22.174357499999996</v>
      </c>
      <c r="AN105" s="35">
        <f>AN95*AN93*'Inputs'!$E$20</f>
        <v>22.174357499999996</v>
      </c>
      <c r="AO105" s="35">
        <f>AO95*AO93*'Inputs'!$E$20</f>
        <v>22.174357499999996</v>
      </c>
      <c r="AP105" s="35">
        <f>AP95*AP93*'Inputs'!$E$20</f>
        <v>22.174357499999996</v>
      </c>
      <c r="AQ105" s="35">
        <f>AQ95*AQ93*'Inputs'!$E$20</f>
        <v>22.174357499999996</v>
      </c>
      <c r="AR105" s="35">
        <f>AR95*AR93*'Inputs'!$E$20</f>
        <v>22.950460012499992</v>
      </c>
      <c r="AS105" s="35">
        <f>AS95*AS93*'Inputs'!$E$20</f>
        <v>22.950460012499992</v>
      </c>
      <c r="AT105" s="35">
        <f>AT95*AT93*'Inputs'!$E$20</f>
        <v>22.950460012499992</v>
      </c>
      <c r="AU105" s="35">
        <f>AU95*AU93*'Inputs'!$E$20</f>
        <v>22.950460012499992</v>
      </c>
      <c r="AV105" s="35">
        <f>AV95*AV93*'Inputs'!$E$20</f>
        <v>22.950460012499992</v>
      </c>
      <c r="AW105" s="35">
        <f>AW95*AW93*'Inputs'!$E$20</f>
        <v>22.950460012499992</v>
      </c>
      <c r="AX105" s="35">
        <f>AX95*AX93*'Inputs'!$E$20</f>
        <v>22.950460012499992</v>
      </c>
      <c r="AY105" s="35">
        <f>AY95*AY93*'Inputs'!$E$20</f>
        <v>22.950460012499992</v>
      </c>
      <c r="AZ105" s="35">
        <f>AZ95*AZ93*'Inputs'!$E$20</f>
        <v>22.950460012499992</v>
      </c>
      <c r="BA105" s="35">
        <f>BA95*BA93*'Inputs'!$E$20</f>
        <v>22.950460012499992</v>
      </c>
      <c r="BB105" s="35">
        <f>BB95*BB93*'Inputs'!$E$20</f>
        <v>22.950460012499992</v>
      </c>
      <c r="BC105" s="35">
        <f>BC95*BC93*'Inputs'!$E$20</f>
        <v>22.950460012499992</v>
      </c>
      <c r="BD105" s="35">
        <f>BD95*BD93*'Inputs'!$E$20</f>
        <v>23.75372611293749</v>
      </c>
      <c r="BE105" s="35">
        <f>BE95*BE93*'Inputs'!$E$20</f>
        <v>23.75372611293749</v>
      </c>
      <c r="BF105" s="35">
        <f>BF95*BF93*'Inputs'!$E$20</f>
        <v>23.75372611293749</v>
      </c>
      <c r="BG105" s="35">
        <f>BG95*BG93*'Inputs'!$E$20</f>
        <v>23.75372611293749</v>
      </c>
      <c r="BH105" s="35">
        <f>BH95*BH93*'Inputs'!$E$20</f>
        <v>23.75372611293749</v>
      </c>
      <c r="BI105" s="35">
        <f>BI95*BI93*'Inputs'!$E$20</f>
        <v>23.75372611293749</v>
      </c>
      <c r="BJ105" s="35">
        <f>BJ95*BJ93*'Inputs'!$E$20</f>
        <v>23.75372611293749</v>
      </c>
      <c r="BK105" s="35">
        <f>BK95*BK93*'Inputs'!$E$20</f>
        <v>23.75372611293749</v>
      </c>
      <c r="BL105" s="35">
        <f>BL95*BL93*'Inputs'!$E$20</f>
        <v>23.75372611293749</v>
      </c>
      <c r="BM105" s="35">
        <f>BM95*BM93*'Inputs'!$E$20</f>
        <v>23.75372611293749</v>
      </c>
      <c r="BN105" s="35">
        <f>BN95*BN93*'Inputs'!$E$20</f>
        <v>23.75372611293749</v>
      </c>
      <c r="BO105" s="35">
        <f>BO95*BO93*'Inputs'!$E$20</f>
        <v>23.75372611293749</v>
      </c>
    </row>
    <row r="106" ht="28" customHeight="1">
      <c r="A106" s="2" t="str">
        <v>P05.TOTAL</v>
      </c>
      <c r="B106" s="6" t="str">
        <v>P05 payroll cost (salary plus employer contributions)</v>
      </c>
      <c r="C106" s="2" t="str">
        <v>EUR</v>
      </c>
      <c r="D106" s="2" t="str">
        <v>SUM</v>
      </c>
      <c r="E106" s="36">
        <f>SUM(H106:BO106)</f>
        <v>533796.1471277591</v>
      </c>
      <c r="F106" s="6" t="str">
        <v>Mobile engineer; cost centre ENG at release</v>
      </c>
      <c r="G106" s="2"/>
      <c r="H106" s="36">
        <f>SUM(H95,H98,H99,H100,H101,H102,H103,H104,H105)</f>
        <v>0.0</v>
      </c>
      <c r="I106" s="36">
        <f>SUM(I95,I98,I99,I100,I101,I102,I103,I104,I105)</f>
        <v>0.0</v>
      </c>
      <c r="J106" s="36">
        <f>SUM(J95,J98,J99,J100,J101,J102,J103,J104,J105)</f>
        <v>8516.647500000001</v>
      </c>
      <c r="K106" s="36">
        <f>SUM(K95,K98,K99,K100,K101,K102,K103,K104,K105)</f>
        <v>8516.647500000001</v>
      </c>
      <c r="L106" s="36">
        <f>SUM(L95,L98,L99,L100,L101,L102,L103,L104,L105)</f>
        <v>8516.647500000001</v>
      </c>
      <c r="M106" s="36">
        <f>SUM(M95,M98,M99,M100,M101,M102,M103,M104,M105)</f>
        <v>8516.647500000001</v>
      </c>
      <c r="N106" s="36">
        <f>SUM(N95,N98,N99,N100,N101,N102,N103,N104,N105)</f>
        <v>8516.647500000001</v>
      </c>
      <c r="O106" s="36">
        <f>SUM(O95,O98,O99,O100,O101,O102,O103,O104,O105)</f>
        <v>8516.647500000001</v>
      </c>
      <c r="P106" s="36">
        <f>SUM(P95,P98,P99,P100,P101,P102,P103,P104,P105)</f>
        <v>8516.647500000001</v>
      </c>
      <c r="Q106" s="36">
        <f>SUM(Q95,Q98,Q99,Q100,Q101,Q102,Q103,Q104,Q105)</f>
        <v>8516.647500000001</v>
      </c>
      <c r="R106" s="36">
        <f>SUM(R95,R98,R99,R100,R101,R102,R103,R104,R105)</f>
        <v>8516.647500000001</v>
      </c>
      <c r="S106" s="36">
        <f>SUM(S95,S98,S99,S100,S101,S102,S103,S104,S105)</f>
        <v>8516.647500000001</v>
      </c>
      <c r="T106" s="36">
        <f>SUM(T95,T98,T99,T100,T101,T102,T103,T104,T105)</f>
        <v>8864.5446</v>
      </c>
      <c r="U106" s="36">
        <f>SUM(U95,U98,U99,U100,U101,U102,U103,U104,U105)</f>
        <v>8864.5446</v>
      </c>
      <c r="V106" s="36">
        <f>SUM(V95,V98,V99,V100,V101,V102,V103,V104,V105)</f>
        <v>8864.5446</v>
      </c>
      <c r="W106" s="36">
        <f>SUM(W95,W98,W99,W100,W101,W102,W103,W104,W105)</f>
        <v>8864.5446</v>
      </c>
      <c r="X106" s="36">
        <f>SUM(X95,X98,X99,X100,X101,X102,X103,X104,X105)</f>
        <v>8864.5446</v>
      </c>
      <c r="Y106" s="36">
        <f>SUM(Y95,Y98,Y99,Y100,Y101,Y102,Y103,Y104,Y105)</f>
        <v>8864.5446</v>
      </c>
      <c r="Z106" s="36">
        <f>SUM(Z95,Z98,Z99,Z100,Z101,Z102,Z103,Z104,Z105)</f>
        <v>8864.5446</v>
      </c>
      <c r="AA106" s="36">
        <f>SUM(AA95,AA98,AA99,AA100,AA101,AA102,AA103,AA104,AA105)</f>
        <v>8864.5446</v>
      </c>
      <c r="AB106" s="36">
        <f>SUM(AB95,AB98,AB99,AB100,AB101,AB102,AB103,AB104,AB105)</f>
        <v>8864.5446</v>
      </c>
      <c r="AC106" s="36">
        <f>SUM(AC95,AC98,AC99,AC100,AC101,AC102,AC103,AC104,AC105)</f>
        <v>8864.5446</v>
      </c>
      <c r="AD106" s="36">
        <f>SUM(AD95,AD98,AD99,AD100,AD101,AD102,AD103,AD104,AD105)</f>
        <v>8864.5446</v>
      </c>
      <c r="AE106" s="36">
        <f>SUM(AE95,AE98,AE99,AE100,AE101,AE102,AE103,AE104,AE105)</f>
        <v>8864.5446</v>
      </c>
      <c r="AF106" s="36">
        <f>SUM(AF95,AF98,AF99,AF100,AF101,AF102,AF103,AF104,AF105)</f>
        <v>9178.334135999998</v>
      </c>
      <c r="AG106" s="36">
        <f>SUM(AG95,AG98,AG99,AG100,AG101,AG102,AG103,AG104,AG105)</f>
        <v>9178.334135999998</v>
      </c>
      <c r="AH106" s="36">
        <f>SUM(AH95,AH98,AH99,AH100,AH101,AH102,AH103,AH104,AH105)</f>
        <v>9178.334135999998</v>
      </c>
      <c r="AI106" s="36">
        <f>SUM(AI95,AI98,AI99,AI100,AI101,AI102,AI103,AI104,AI105)</f>
        <v>9178.334135999998</v>
      </c>
      <c r="AJ106" s="36">
        <f>SUM(AJ95,AJ98,AJ99,AJ100,AJ101,AJ102,AJ103,AJ104,AJ105)</f>
        <v>9178.334135999998</v>
      </c>
      <c r="AK106" s="36">
        <f>SUM(AK95,AK98,AK99,AK100,AK101,AK102,AK103,AK104,AK105)</f>
        <v>9178.334135999998</v>
      </c>
      <c r="AL106" s="36">
        <f>SUM(AL95,AL98,AL99,AL100,AL101,AL102,AL103,AL104,AL105)</f>
        <v>9178.334135999998</v>
      </c>
      <c r="AM106" s="36">
        <f>SUM(AM95,AM98,AM99,AM100,AM101,AM102,AM103,AM104,AM105)</f>
        <v>9178.334135999998</v>
      </c>
      <c r="AN106" s="36">
        <f>SUM(AN95,AN98,AN99,AN100,AN101,AN102,AN103,AN104,AN105)</f>
        <v>9178.334135999998</v>
      </c>
      <c r="AO106" s="36">
        <f>SUM(AO95,AO98,AO99,AO100,AO101,AO102,AO103,AO104,AO105)</f>
        <v>9178.334135999998</v>
      </c>
      <c r="AP106" s="36">
        <f>SUM(AP95,AP98,AP99,AP100,AP101,AP102,AP103,AP104,AP105)</f>
        <v>9178.334135999998</v>
      </c>
      <c r="AQ106" s="36">
        <f>SUM(AQ95,AQ98,AQ99,AQ100,AQ101,AQ102,AQ103,AQ104,AQ105)</f>
        <v>9178.334135999998</v>
      </c>
      <c r="AR106" s="36">
        <f>SUM(AR95,AR98,AR99,AR100,AR101,AR102,AR103,AR104,AR105)</f>
        <v>9503.247524759996</v>
      </c>
      <c r="AS106" s="36">
        <f>SUM(AS95,AS98,AS99,AS100,AS101,AS102,AS103,AS104,AS105)</f>
        <v>9503.247524759996</v>
      </c>
      <c r="AT106" s="36">
        <f>SUM(AT95,AT98,AT99,AT100,AT101,AT102,AT103,AT104,AT105)</f>
        <v>9503.247524759996</v>
      </c>
      <c r="AU106" s="36">
        <f>SUM(AU95,AU98,AU99,AU100,AU101,AU102,AU103,AU104,AU105)</f>
        <v>9503.247524759996</v>
      </c>
      <c r="AV106" s="36">
        <f>SUM(AV95,AV98,AV99,AV100,AV101,AV102,AV103,AV104,AV105)</f>
        <v>9503.247524759996</v>
      </c>
      <c r="AW106" s="36">
        <f>SUM(AW95,AW98,AW99,AW100,AW101,AW102,AW103,AW104,AW105)</f>
        <v>9503.247524759996</v>
      </c>
      <c r="AX106" s="36">
        <f>SUM(AX95,AX98,AX99,AX100,AX101,AX102,AX103,AX104,AX105)</f>
        <v>9503.247524759996</v>
      </c>
      <c r="AY106" s="36">
        <f>SUM(AY95,AY98,AY99,AY100,AY101,AY102,AY103,AY104,AY105)</f>
        <v>9503.247524759996</v>
      </c>
      <c r="AZ106" s="36">
        <f>SUM(AZ95,AZ98,AZ99,AZ100,AZ101,AZ102,AZ103,AZ104,AZ105)</f>
        <v>9503.247524759996</v>
      </c>
      <c r="BA106" s="36">
        <f>SUM(BA95,BA98,BA99,BA100,BA101,BA102,BA103,BA104,BA105)</f>
        <v>9503.247524759996</v>
      </c>
      <c r="BB106" s="36">
        <f>SUM(BB95,BB98,BB99,BB100,BB101,BB102,BB103,BB104,BB105)</f>
        <v>9503.247524759996</v>
      </c>
      <c r="BC106" s="36">
        <f>SUM(BC95,BC98,BC99,BC100,BC101,BC102,BC103,BC104,BC105)</f>
        <v>9503.247524759996</v>
      </c>
      <c r="BD106" s="36">
        <f>SUM(BD95,BD98,BD99,BD100,BD101,BD102,BD103,BD104,BD105)</f>
        <v>9839.679749886596</v>
      </c>
      <c r="BE106" s="36">
        <f>SUM(BE95,BE98,BE99,BE100,BE101,BE102,BE103,BE104,BE105)</f>
        <v>9839.679749886596</v>
      </c>
      <c r="BF106" s="36">
        <f>SUM(BF95,BF98,BF99,BF100,BF101,BF102,BF103,BF104,BF105)</f>
        <v>9839.679749886596</v>
      </c>
      <c r="BG106" s="36">
        <f>SUM(BG95,BG98,BG99,BG100,BG101,BG102,BG103,BG104,BG105)</f>
        <v>9839.679749886596</v>
      </c>
      <c r="BH106" s="36">
        <f>SUM(BH95,BH98,BH99,BH100,BH101,BH102,BH103,BH104,BH105)</f>
        <v>9839.679749886596</v>
      </c>
      <c r="BI106" s="36">
        <f>SUM(BI95,BI98,BI99,BI100,BI101,BI102,BI103,BI104,BI105)</f>
        <v>9839.679749886596</v>
      </c>
      <c r="BJ106" s="36">
        <f>SUM(BJ95,BJ98,BJ99,BJ100,BJ101,BJ102,BJ103,BJ104,BJ105)</f>
        <v>9839.679749886596</v>
      </c>
      <c r="BK106" s="36">
        <f>SUM(BK95,BK98,BK99,BK100,BK101,BK102,BK103,BK104,BK105)</f>
        <v>9839.679749886596</v>
      </c>
      <c r="BL106" s="36">
        <f>SUM(BL95,BL98,BL99,BL100,BL101,BL102,BL103,BL104,BL105)</f>
        <v>9839.679749886596</v>
      </c>
      <c r="BM106" s="36">
        <f>SUM(BM95,BM98,BM99,BM100,BM101,BM102,BM103,BM104,BM105)</f>
        <v>9839.679749886596</v>
      </c>
      <c r="BN106" s="36">
        <f>SUM(BN95,BN98,BN99,BN100,BN101,BN102,BN103,BN104,BN105)</f>
        <v>9839.679749886596</v>
      </c>
      <c r="BO106" s="36">
        <f>SUM(BO95,BO98,BO99,BO100,BO101,BO102,BO103,BO104,BO105)</f>
        <v>9839.679749886596</v>
      </c>
    </row>
    <row r="107" ht="22" customHeight="1">
      <c r="A107" s="2" t="str">
        <v>P05.HIRE</v>
      </c>
      <c r="B107" s="6" t="str">
        <v>P05 hired in the month (1 = yes)</v>
      </c>
      <c r="C107" s="2" t="str">
        <v>count</v>
      </c>
      <c r="D107" s="2" t="str">
        <v>SUM</v>
      </c>
      <c r="E107" s="34">
        <f>SUM(H107:BO107)</f>
        <v>1</v>
      </c>
      <c r="F107" s="6" t="str">
        <v>Mobile engineer; cost centre ENG at release</v>
      </c>
      <c r="G107" s="2"/>
      <c r="H107" s="33">
        <f>IF(AND(H$6='People_Inputs'!$H$15,H91=1),1,0)</f>
        <v>0</v>
      </c>
      <c r="I107" s="33">
        <f>IF(AND(I$6='People_Inputs'!$H$15,I91=1),1,0)</f>
        <v>0</v>
      </c>
      <c r="J107" s="33">
        <f>IF(AND(J$6='People_Inputs'!$H$15,J91=1),1,0)</f>
        <v>1</v>
      </c>
      <c r="K107" s="33">
        <f>IF(AND(K$6='People_Inputs'!$H$15,K91=1),1,0)</f>
        <v>0</v>
      </c>
      <c r="L107" s="33">
        <f>IF(AND(L$6='People_Inputs'!$H$15,L91=1),1,0)</f>
        <v>0</v>
      </c>
      <c r="M107" s="33">
        <f>IF(AND(M$6='People_Inputs'!$H$15,M91=1),1,0)</f>
        <v>0</v>
      </c>
      <c r="N107" s="33">
        <f>IF(AND(N$6='People_Inputs'!$H$15,N91=1),1,0)</f>
        <v>0</v>
      </c>
      <c r="O107" s="33">
        <f>IF(AND(O$6='People_Inputs'!$H$15,O91=1),1,0)</f>
        <v>0</v>
      </c>
      <c r="P107" s="33">
        <f>IF(AND(P$6='People_Inputs'!$H$15,P91=1),1,0)</f>
        <v>0</v>
      </c>
      <c r="Q107" s="33">
        <f>IF(AND(Q$6='People_Inputs'!$H$15,Q91=1),1,0)</f>
        <v>0</v>
      </c>
      <c r="R107" s="33">
        <f>IF(AND(R$6='People_Inputs'!$H$15,R91=1),1,0)</f>
        <v>0</v>
      </c>
      <c r="S107" s="33">
        <f>IF(AND(S$6='People_Inputs'!$H$15,S91=1),1,0)</f>
        <v>0</v>
      </c>
      <c r="T107" s="33">
        <f>IF(AND(T$6='People_Inputs'!$H$15,T91=1),1,0)</f>
        <v>0</v>
      </c>
      <c r="U107" s="33">
        <f>IF(AND(U$6='People_Inputs'!$H$15,U91=1),1,0)</f>
        <v>0</v>
      </c>
      <c r="V107" s="33">
        <f>IF(AND(V$6='People_Inputs'!$H$15,V91=1),1,0)</f>
        <v>0</v>
      </c>
      <c r="W107" s="33">
        <f>IF(AND(W$6='People_Inputs'!$H$15,W91=1),1,0)</f>
        <v>0</v>
      </c>
      <c r="X107" s="33">
        <f>IF(AND(X$6='People_Inputs'!$H$15,X91=1),1,0)</f>
        <v>0</v>
      </c>
      <c r="Y107" s="33">
        <f>IF(AND(Y$6='People_Inputs'!$H$15,Y91=1),1,0)</f>
        <v>0</v>
      </c>
      <c r="Z107" s="33">
        <f>IF(AND(Z$6='People_Inputs'!$H$15,Z91=1),1,0)</f>
        <v>0</v>
      </c>
      <c r="AA107" s="33">
        <f>IF(AND(AA$6='People_Inputs'!$H$15,AA91=1),1,0)</f>
        <v>0</v>
      </c>
      <c r="AB107" s="33">
        <f>IF(AND(AB$6='People_Inputs'!$H$15,AB91=1),1,0)</f>
        <v>0</v>
      </c>
      <c r="AC107" s="33">
        <f>IF(AND(AC$6='People_Inputs'!$H$15,AC91=1),1,0)</f>
        <v>0</v>
      </c>
      <c r="AD107" s="33">
        <f>IF(AND(AD$6='People_Inputs'!$H$15,AD91=1),1,0)</f>
        <v>0</v>
      </c>
      <c r="AE107" s="33">
        <f>IF(AND(AE$6='People_Inputs'!$H$15,AE91=1),1,0)</f>
        <v>0</v>
      </c>
      <c r="AF107" s="33">
        <f>IF(AND(AF$6='People_Inputs'!$H$15,AF91=1),1,0)</f>
        <v>0</v>
      </c>
      <c r="AG107" s="33">
        <f>IF(AND(AG$6='People_Inputs'!$H$15,AG91=1),1,0)</f>
        <v>0</v>
      </c>
      <c r="AH107" s="33">
        <f>IF(AND(AH$6='People_Inputs'!$H$15,AH91=1),1,0)</f>
        <v>0</v>
      </c>
      <c r="AI107" s="33">
        <f>IF(AND(AI$6='People_Inputs'!$H$15,AI91=1),1,0)</f>
        <v>0</v>
      </c>
      <c r="AJ107" s="33">
        <f>IF(AND(AJ$6='People_Inputs'!$H$15,AJ91=1),1,0)</f>
        <v>0</v>
      </c>
      <c r="AK107" s="33">
        <f>IF(AND(AK$6='People_Inputs'!$H$15,AK91=1),1,0)</f>
        <v>0</v>
      </c>
      <c r="AL107" s="33">
        <f>IF(AND(AL$6='People_Inputs'!$H$15,AL91=1),1,0)</f>
        <v>0</v>
      </c>
      <c r="AM107" s="33">
        <f>IF(AND(AM$6='People_Inputs'!$H$15,AM91=1),1,0)</f>
        <v>0</v>
      </c>
      <c r="AN107" s="33">
        <f>IF(AND(AN$6='People_Inputs'!$H$15,AN91=1),1,0)</f>
        <v>0</v>
      </c>
      <c r="AO107" s="33">
        <f>IF(AND(AO$6='People_Inputs'!$H$15,AO91=1),1,0)</f>
        <v>0</v>
      </c>
      <c r="AP107" s="33">
        <f>IF(AND(AP$6='People_Inputs'!$H$15,AP91=1),1,0)</f>
        <v>0</v>
      </c>
      <c r="AQ107" s="33">
        <f>IF(AND(AQ$6='People_Inputs'!$H$15,AQ91=1),1,0)</f>
        <v>0</v>
      </c>
      <c r="AR107" s="33">
        <f>IF(AND(AR$6='People_Inputs'!$H$15,AR91=1),1,0)</f>
        <v>0</v>
      </c>
      <c r="AS107" s="33">
        <f>IF(AND(AS$6='People_Inputs'!$H$15,AS91=1),1,0)</f>
        <v>0</v>
      </c>
      <c r="AT107" s="33">
        <f>IF(AND(AT$6='People_Inputs'!$H$15,AT91=1),1,0)</f>
        <v>0</v>
      </c>
      <c r="AU107" s="33">
        <f>IF(AND(AU$6='People_Inputs'!$H$15,AU91=1),1,0)</f>
        <v>0</v>
      </c>
      <c r="AV107" s="33">
        <f>IF(AND(AV$6='People_Inputs'!$H$15,AV91=1),1,0)</f>
        <v>0</v>
      </c>
      <c r="AW107" s="33">
        <f>IF(AND(AW$6='People_Inputs'!$H$15,AW91=1),1,0)</f>
        <v>0</v>
      </c>
      <c r="AX107" s="33">
        <f>IF(AND(AX$6='People_Inputs'!$H$15,AX91=1),1,0)</f>
        <v>0</v>
      </c>
      <c r="AY107" s="33">
        <f>IF(AND(AY$6='People_Inputs'!$H$15,AY91=1),1,0)</f>
        <v>0</v>
      </c>
      <c r="AZ107" s="33">
        <f>IF(AND(AZ$6='People_Inputs'!$H$15,AZ91=1),1,0)</f>
        <v>0</v>
      </c>
      <c r="BA107" s="33">
        <f>IF(AND(BA$6='People_Inputs'!$H$15,BA91=1),1,0)</f>
        <v>0</v>
      </c>
      <c r="BB107" s="33">
        <f>IF(AND(BB$6='People_Inputs'!$H$15,BB91=1),1,0)</f>
        <v>0</v>
      </c>
      <c r="BC107" s="33">
        <f>IF(AND(BC$6='People_Inputs'!$H$15,BC91=1),1,0)</f>
        <v>0</v>
      </c>
      <c r="BD107" s="33">
        <f>IF(AND(BD$6='People_Inputs'!$H$15,BD91=1),1,0)</f>
        <v>0</v>
      </c>
      <c r="BE107" s="33">
        <f>IF(AND(BE$6='People_Inputs'!$H$15,BE91=1),1,0)</f>
        <v>0</v>
      </c>
      <c r="BF107" s="33">
        <f>IF(AND(BF$6='People_Inputs'!$H$15,BF91=1),1,0)</f>
        <v>0</v>
      </c>
      <c r="BG107" s="33">
        <f>IF(AND(BG$6='People_Inputs'!$H$15,BG91=1),1,0)</f>
        <v>0</v>
      </c>
      <c r="BH107" s="33">
        <f>IF(AND(BH$6='People_Inputs'!$H$15,BH91=1),1,0)</f>
        <v>0</v>
      </c>
      <c r="BI107" s="33">
        <f>IF(AND(BI$6='People_Inputs'!$H$15,BI91=1),1,0)</f>
        <v>0</v>
      </c>
      <c r="BJ107" s="33">
        <f>IF(AND(BJ$6='People_Inputs'!$H$15,BJ91=1),1,0)</f>
        <v>0</v>
      </c>
      <c r="BK107" s="33">
        <f>IF(AND(BK$6='People_Inputs'!$H$15,BK91=1),1,0)</f>
        <v>0</v>
      </c>
      <c r="BL107" s="33">
        <f>IF(AND(BL$6='People_Inputs'!$H$15,BL91=1),1,0)</f>
        <v>0</v>
      </c>
      <c r="BM107" s="33">
        <f>IF(AND(BM$6='People_Inputs'!$H$15,BM91=1),1,0)</f>
        <v>0</v>
      </c>
      <c r="BN107" s="33">
        <f>IF(AND(BN$6='People_Inputs'!$H$15,BN91=1),1,0)</f>
        <v>0</v>
      </c>
      <c r="BO107" s="33">
        <f>IF(AND(BO$6='People_Inputs'!$H$15,BO91=1),1,0)</f>
        <v>0</v>
      </c>
    </row>
    <row r="108" ht="22" customHeight="1">
      <c r="A108" s="2" t="str">
        <v>P05.RECRUIT</v>
      </c>
      <c r="B108" s="6" t="str">
        <v>P05 recruiting cost</v>
      </c>
      <c r="C108" s="2" t="str">
        <v>EUR</v>
      </c>
      <c r="D108" s="2" t="str">
        <v>SUM</v>
      </c>
      <c r="E108" s="36">
        <f>SUM(H108:BO108)</f>
        <v>8580.0</v>
      </c>
      <c r="F108" s="6" t="str">
        <v>Mobile engineer; cost centre ENG at release</v>
      </c>
      <c r="G108" s="2"/>
      <c r="H108" s="35">
        <f>H107*IF('People_Inputs'!$Q$15="none",0,IF('People_Inputs'!$Q$15="agency",H94*'Inputs'!$E$22,IF('People_Inputs'!$Q$15="direct",'Inputs'!$E$23,'Inputs'!$E$21*'Inputs'!$E$22*H94+(1-'Inputs'!$E$21)*'Inputs'!$E$23)))</f>
        <v>0.0</v>
      </c>
      <c r="I108" s="35">
        <f>I107*IF('People_Inputs'!$Q$15="none",0,IF('People_Inputs'!$Q$15="agency",I94*'Inputs'!$E$22,IF('People_Inputs'!$Q$15="direct",'Inputs'!$E$23,'Inputs'!$E$21*'Inputs'!$E$22*I94+(1-'Inputs'!$E$21)*'Inputs'!$E$23)))</f>
        <v>0.0</v>
      </c>
      <c r="J108" s="35">
        <f>J107*IF('People_Inputs'!$Q$15="none",0,IF('People_Inputs'!$Q$15="agency",J94*'Inputs'!$E$22,IF('People_Inputs'!$Q$15="direct",'Inputs'!$E$23,'Inputs'!$E$21*'Inputs'!$E$22*J94+(1-'Inputs'!$E$21)*'Inputs'!$E$23)))</f>
        <v>8580.0</v>
      </c>
      <c r="K108" s="35">
        <f>K107*IF('People_Inputs'!$Q$15="none",0,IF('People_Inputs'!$Q$15="agency",K94*'Inputs'!$E$22,IF('People_Inputs'!$Q$15="direct",'Inputs'!$E$23,'Inputs'!$E$21*'Inputs'!$E$22*K94+(1-'Inputs'!$E$21)*'Inputs'!$E$23)))</f>
        <v>0.0</v>
      </c>
      <c r="L108" s="35">
        <f>L107*IF('People_Inputs'!$Q$15="none",0,IF('People_Inputs'!$Q$15="agency",L94*'Inputs'!$E$22,IF('People_Inputs'!$Q$15="direct",'Inputs'!$E$23,'Inputs'!$E$21*'Inputs'!$E$22*L94+(1-'Inputs'!$E$21)*'Inputs'!$E$23)))</f>
        <v>0.0</v>
      </c>
      <c r="M108" s="35">
        <f>M107*IF('People_Inputs'!$Q$15="none",0,IF('People_Inputs'!$Q$15="agency",M94*'Inputs'!$E$22,IF('People_Inputs'!$Q$15="direct",'Inputs'!$E$23,'Inputs'!$E$21*'Inputs'!$E$22*M94+(1-'Inputs'!$E$21)*'Inputs'!$E$23)))</f>
        <v>0.0</v>
      </c>
      <c r="N108" s="35">
        <f>N107*IF('People_Inputs'!$Q$15="none",0,IF('People_Inputs'!$Q$15="agency",N94*'Inputs'!$E$22,IF('People_Inputs'!$Q$15="direct",'Inputs'!$E$23,'Inputs'!$E$21*'Inputs'!$E$22*N94+(1-'Inputs'!$E$21)*'Inputs'!$E$23)))</f>
        <v>0.0</v>
      </c>
      <c r="O108" s="35">
        <f>O107*IF('People_Inputs'!$Q$15="none",0,IF('People_Inputs'!$Q$15="agency",O94*'Inputs'!$E$22,IF('People_Inputs'!$Q$15="direct",'Inputs'!$E$23,'Inputs'!$E$21*'Inputs'!$E$22*O94+(1-'Inputs'!$E$21)*'Inputs'!$E$23)))</f>
        <v>0.0</v>
      </c>
      <c r="P108" s="35">
        <f>P107*IF('People_Inputs'!$Q$15="none",0,IF('People_Inputs'!$Q$15="agency",P94*'Inputs'!$E$22,IF('People_Inputs'!$Q$15="direct",'Inputs'!$E$23,'Inputs'!$E$21*'Inputs'!$E$22*P94+(1-'Inputs'!$E$21)*'Inputs'!$E$23)))</f>
        <v>0.0</v>
      </c>
      <c r="Q108" s="35">
        <f>Q107*IF('People_Inputs'!$Q$15="none",0,IF('People_Inputs'!$Q$15="agency",Q94*'Inputs'!$E$22,IF('People_Inputs'!$Q$15="direct",'Inputs'!$E$23,'Inputs'!$E$21*'Inputs'!$E$22*Q94+(1-'Inputs'!$E$21)*'Inputs'!$E$23)))</f>
        <v>0.0</v>
      </c>
      <c r="R108" s="35">
        <f>R107*IF('People_Inputs'!$Q$15="none",0,IF('People_Inputs'!$Q$15="agency",R94*'Inputs'!$E$22,IF('People_Inputs'!$Q$15="direct",'Inputs'!$E$23,'Inputs'!$E$21*'Inputs'!$E$22*R94+(1-'Inputs'!$E$21)*'Inputs'!$E$23)))</f>
        <v>0.0</v>
      </c>
      <c r="S108" s="35">
        <f>S107*IF('People_Inputs'!$Q$15="none",0,IF('People_Inputs'!$Q$15="agency",S94*'Inputs'!$E$22,IF('People_Inputs'!$Q$15="direct",'Inputs'!$E$23,'Inputs'!$E$21*'Inputs'!$E$22*S94+(1-'Inputs'!$E$21)*'Inputs'!$E$23)))</f>
        <v>0.0</v>
      </c>
      <c r="T108" s="35">
        <f>T107*IF('People_Inputs'!$Q$15="none",0,IF('People_Inputs'!$Q$15="agency",T94*'Inputs'!$E$22,IF('People_Inputs'!$Q$15="direct",'Inputs'!$E$23,'Inputs'!$E$21*'Inputs'!$E$22*T94+(1-'Inputs'!$E$21)*'Inputs'!$E$23)))</f>
        <v>0.0</v>
      </c>
      <c r="U108" s="35">
        <f>U107*IF('People_Inputs'!$Q$15="none",0,IF('People_Inputs'!$Q$15="agency",U94*'Inputs'!$E$22,IF('People_Inputs'!$Q$15="direct",'Inputs'!$E$23,'Inputs'!$E$21*'Inputs'!$E$22*U94+(1-'Inputs'!$E$21)*'Inputs'!$E$23)))</f>
        <v>0.0</v>
      </c>
      <c r="V108" s="35">
        <f>V107*IF('People_Inputs'!$Q$15="none",0,IF('People_Inputs'!$Q$15="agency",V94*'Inputs'!$E$22,IF('People_Inputs'!$Q$15="direct",'Inputs'!$E$23,'Inputs'!$E$21*'Inputs'!$E$22*V94+(1-'Inputs'!$E$21)*'Inputs'!$E$23)))</f>
        <v>0.0</v>
      </c>
      <c r="W108" s="35">
        <f>W107*IF('People_Inputs'!$Q$15="none",0,IF('People_Inputs'!$Q$15="agency",W94*'Inputs'!$E$22,IF('People_Inputs'!$Q$15="direct",'Inputs'!$E$23,'Inputs'!$E$21*'Inputs'!$E$22*W94+(1-'Inputs'!$E$21)*'Inputs'!$E$23)))</f>
        <v>0.0</v>
      </c>
      <c r="X108" s="35">
        <f>X107*IF('People_Inputs'!$Q$15="none",0,IF('People_Inputs'!$Q$15="agency",X94*'Inputs'!$E$22,IF('People_Inputs'!$Q$15="direct",'Inputs'!$E$23,'Inputs'!$E$21*'Inputs'!$E$22*X94+(1-'Inputs'!$E$21)*'Inputs'!$E$23)))</f>
        <v>0.0</v>
      </c>
      <c r="Y108" s="35">
        <f>Y107*IF('People_Inputs'!$Q$15="none",0,IF('People_Inputs'!$Q$15="agency",Y94*'Inputs'!$E$22,IF('People_Inputs'!$Q$15="direct",'Inputs'!$E$23,'Inputs'!$E$21*'Inputs'!$E$22*Y94+(1-'Inputs'!$E$21)*'Inputs'!$E$23)))</f>
        <v>0.0</v>
      </c>
      <c r="Z108" s="35">
        <f>Z107*IF('People_Inputs'!$Q$15="none",0,IF('People_Inputs'!$Q$15="agency",Z94*'Inputs'!$E$22,IF('People_Inputs'!$Q$15="direct",'Inputs'!$E$23,'Inputs'!$E$21*'Inputs'!$E$22*Z94+(1-'Inputs'!$E$21)*'Inputs'!$E$23)))</f>
        <v>0.0</v>
      </c>
      <c r="AA108" s="35">
        <f>AA107*IF('People_Inputs'!$Q$15="none",0,IF('People_Inputs'!$Q$15="agency",AA94*'Inputs'!$E$22,IF('People_Inputs'!$Q$15="direct",'Inputs'!$E$23,'Inputs'!$E$21*'Inputs'!$E$22*AA94+(1-'Inputs'!$E$21)*'Inputs'!$E$23)))</f>
        <v>0.0</v>
      </c>
      <c r="AB108" s="35">
        <f>AB107*IF('People_Inputs'!$Q$15="none",0,IF('People_Inputs'!$Q$15="agency",AB94*'Inputs'!$E$22,IF('People_Inputs'!$Q$15="direct",'Inputs'!$E$23,'Inputs'!$E$21*'Inputs'!$E$22*AB94+(1-'Inputs'!$E$21)*'Inputs'!$E$23)))</f>
        <v>0.0</v>
      </c>
      <c r="AC108" s="35">
        <f>AC107*IF('People_Inputs'!$Q$15="none",0,IF('People_Inputs'!$Q$15="agency",AC94*'Inputs'!$E$22,IF('People_Inputs'!$Q$15="direct",'Inputs'!$E$23,'Inputs'!$E$21*'Inputs'!$E$22*AC94+(1-'Inputs'!$E$21)*'Inputs'!$E$23)))</f>
        <v>0.0</v>
      </c>
      <c r="AD108" s="35">
        <f>AD107*IF('People_Inputs'!$Q$15="none",0,IF('People_Inputs'!$Q$15="agency",AD94*'Inputs'!$E$22,IF('People_Inputs'!$Q$15="direct",'Inputs'!$E$23,'Inputs'!$E$21*'Inputs'!$E$22*AD94+(1-'Inputs'!$E$21)*'Inputs'!$E$23)))</f>
        <v>0.0</v>
      </c>
      <c r="AE108" s="35">
        <f>AE107*IF('People_Inputs'!$Q$15="none",0,IF('People_Inputs'!$Q$15="agency",AE94*'Inputs'!$E$22,IF('People_Inputs'!$Q$15="direct",'Inputs'!$E$23,'Inputs'!$E$21*'Inputs'!$E$22*AE94+(1-'Inputs'!$E$21)*'Inputs'!$E$23)))</f>
        <v>0.0</v>
      </c>
      <c r="AF108" s="35">
        <f>AF107*IF('People_Inputs'!$Q$15="none",0,IF('People_Inputs'!$Q$15="agency",AF94*'Inputs'!$E$22,IF('People_Inputs'!$Q$15="direct",'Inputs'!$E$23,'Inputs'!$E$21*'Inputs'!$E$22*AF94+(1-'Inputs'!$E$21)*'Inputs'!$E$23)))</f>
        <v>0.0</v>
      </c>
      <c r="AG108" s="35">
        <f>AG107*IF('People_Inputs'!$Q$15="none",0,IF('People_Inputs'!$Q$15="agency",AG94*'Inputs'!$E$22,IF('People_Inputs'!$Q$15="direct",'Inputs'!$E$23,'Inputs'!$E$21*'Inputs'!$E$22*AG94+(1-'Inputs'!$E$21)*'Inputs'!$E$23)))</f>
        <v>0.0</v>
      </c>
      <c r="AH108" s="35">
        <f>AH107*IF('People_Inputs'!$Q$15="none",0,IF('People_Inputs'!$Q$15="agency",AH94*'Inputs'!$E$22,IF('People_Inputs'!$Q$15="direct",'Inputs'!$E$23,'Inputs'!$E$21*'Inputs'!$E$22*AH94+(1-'Inputs'!$E$21)*'Inputs'!$E$23)))</f>
        <v>0.0</v>
      </c>
      <c r="AI108" s="35">
        <f>AI107*IF('People_Inputs'!$Q$15="none",0,IF('People_Inputs'!$Q$15="agency",AI94*'Inputs'!$E$22,IF('People_Inputs'!$Q$15="direct",'Inputs'!$E$23,'Inputs'!$E$21*'Inputs'!$E$22*AI94+(1-'Inputs'!$E$21)*'Inputs'!$E$23)))</f>
        <v>0.0</v>
      </c>
      <c r="AJ108" s="35">
        <f>AJ107*IF('People_Inputs'!$Q$15="none",0,IF('People_Inputs'!$Q$15="agency",AJ94*'Inputs'!$E$22,IF('People_Inputs'!$Q$15="direct",'Inputs'!$E$23,'Inputs'!$E$21*'Inputs'!$E$22*AJ94+(1-'Inputs'!$E$21)*'Inputs'!$E$23)))</f>
        <v>0.0</v>
      </c>
      <c r="AK108" s="35">
        <f>AK107*IF('People_Inputs'!$Q$15="none",0,IF('People_Inputs'!$Q$15="agency",AK94*'Inputs'!$E$22,IF('People_Inputs'!$Q$15="direct",'Inputs'!$E$23,'Inputs'!$E$21*'Inputs'!$E$22*AK94+(1-'Inputs'!$E$21)*'Inputs'!$E$23)))</f>
        <v>0.0</v>
      </c>
      <c r="AL108" s="35">
        <f>AL107*IF('People_Inputs'!$Q$15="none",0,IF('People_Inputs'!$Q$15="agency",AL94*'Inputs'!$E$22,IF('People_Inputs'!$Q$15="direct",'Inputs'!$E$23,'Inputs'!$E$21*'Inputs'!$E$22*AL94+(1-'Inputs'!$E$21)*'Inputs'!$E$23)))</f>
        <v>0.0</v>
      </c>
      <c r="AM108" s="35">
        <f>AM107*IF('People_Inputs'!$Q$15="none",0,IF('People_Inputs'!$Q$15="agency",AM94*'Inputs'!$E$22,IF('People_Inputs'!$Q$15="direct",'Inputs'!$E$23,'Inputs'!$E$21*'Inputs'!$E$22*AM94+(1-'Inputs'!$E$21)*'Inputs'!$E$23)))</f>
        <v>0.0</v>
      </c>
      <c r="AN108" s="35">
        <f>AN107*IF('People_Inputs'!$Q$15="none",0,IF('People_Inputs'!$Q$15="agency",AN94*'Inputs'!$E$22,IF('People_Inputs'!$Q$15="direct",'Inputs'!$E$23,'Inputs'!$E$21*'Inputs'!$E$22*AN94+(1-'Inputs'!$E$21)*'Inputs'!$E$23)))</f>
        <v>0.0</v>
      </c>
      <c r="AO108" s="35">
        <f>AO107*IF('People_Inputs'!$Q$15="none",0,IF('People_Inputs'!$Q$15="agency",AO94*'Inputs'!$E$22,IF('People_Inputs'!$Q$15="direct",'Inputs'!$E$23,'Inputs'!$E$21*'Inputs'!$E$22*AO94+(1-'Inputs'!$E$21)*'Inputs'!$E$23)))</f>
        <v>0.0</v>
      </c>
      <c r="AP108" s="35">
        <f>AP107*IF('People_Inputs'!$Q$15="none",0,IF('People_Inputs'!$Q$15="agency",AP94*'Inputs'!$E$22,IF('People_Inputs'!$Q$15="direct",'Inputs'!$E$23,'Inputs'!$E$21*'Inputs'!$E$22*AP94+(1-'Inputs'!$E$21)*'Inputs'!$E$23)))</f>
        <v>0.0</v>
      </c>
      <c r="AQ108" s="35">
        <f>AQ107*IF('People_Inputs'!$Q$15="none",0,IF('People_Inputs'!$Q$15="agency",AQ94*'Inputs'!$E$22,IF('People_Inputs'!$Q$15="direct",'Inputs'!$E$23,'Inputs'!$E$21*'Inputs'!$E$22*AQ94+(1-'Inputs'!$E$21)*'Inputs'!$E$23)))</f>
        <v>0.0</v>
      </c>
      <c r="AR108" s="35">
        <f>AR107*IF('People_Inputs'!$Q$15="none",0,IF('People_Inputs'!$Q$15="agency",AR94*'Inputs'!$E$22,IF('People_Inputs'!$Q$15="direct",'Inputs'!$E$23,'Inputs'!$E$21*'Inputs'!$E$22*AR94+(1-'Inputs'!$E$21)*'Inputs'!$E$23)))</f>
        <v>0.0</v>
      </c>
      <c r="AS108" s="35">
        <f>AS107*IF('People_Inputs'!$Q$15="none",0,IF('People_Inputs'!$Q$15="agency",AS94*'Inputs'!$E$22,IF('People_Inputs'!$Q$15="direct",'Inputs'!$E$23,'Inputs'!$E$21*'Inputs'!$E$22*AS94+(1-'Inputs'!$E$21)*'Inputs'!$E$23)))</f>
        <v>0.0</v>
      </c>
      <c r="AT108" s="35">
        <f>AT107*IF('People_Inputs'!$Q$15="none",0,IF('People_Inputs'!$Q$15="agency",AT94*'Inputs'!$E$22,IF('People_Inputs'!$Q$15="direct",'Inputs'!$E$23,'Inputs'!$E$21*'Inputs'!$E$22*AT94+(1-'Inputs'!$E$21)*'Inputs'!$E$23)))</f>
        <v>0.0</v>
      </c>
      <c r="AU108" s="35">
        <f>AU107*IF('People_Inputs'!$Q$15="none",0,IF('People_Inputs'!$Q$15="agency",AU94*'Inputs'!$E$22,IF('People_Inputs'!$Q$15="direct",'Inputs'!$E$23,'Inputs'!$E$21*'Inputs'!$E$22*AU94+(1-'Inputs'!$E$21)*'Inputs'!$E$23)))</f>
        <v>0.0</v>
      </c>
      <c r="AV108" s="35">
        <f>AV107*IF('People_Inputs'!$Q$15="none",0,IF('People_Inputs'!$Q$15="agency",AV94*'Inputs'!$E$22,IF('People_Inputs'!$Q$15="direct",'Inputs'!$E$23,'Inputs'!$E$21*'Inputs'!$E$22*AV94+(1-'Inputs'!$E$21)*'Inputs'!$E$23)))</f>
        <v>0.0</v>
      </c>
      <c r="AW108" s="35">
        <f>AW107*IF('People_Inputs'!$Q$15="none",0,IF('People_Inputs'!$Q$15="agency",AW94*'Inputs'!$E$22,IF('People_Inputs'!$Q$15="direct",'Inputs'!$E$23,'Inputs'!$E$21*'Inputs'!$E$22*AW94+(1-'Inputs'!$E$21)*'Inputs'!$E$23)))</f>
        <v>0.0</v>
      </c>
      <c r="AX108" s="35">
        <f>AX107*IF('People_Inputs'!$Q$15="none",0,IF('People_Inputs'!$Q$15="agency",AX94*'Inputs'!$E$22,IF('People_Inputs'!$Q$15="direct",'Inputs'!$E$23,'Inputs'!$E$21*'Inputs'!$E$22*AX94+(1-'Inputs'!$E$21)*'Inputs'!$E$23)))</f>
        <v>0.0</v>
      </c>
      <c r="AY108" s="35">
        <f>AY107*IF('People_Inputs'!$Q$15="none",0,IF('People_Inputs'!$Q$15="agency",AY94*'Inputs'!$E$22,IF('People_Inputs'!$Q$15="direct",'Inputs'!$E$23,'Inputs'!$E$21*'Inputs'!$E$22*AY94+(1-'Inputs'!$E$21)*'Inputs'!$E$23)))</f>
        <v>0.0</v>
      </c>
      <c r="AZ108" s="35">
        <f>AZ107*IF('People_Inputs'!$Q$15="none",0,IF('People_Inputs'!$Q$15="agency",AZ94*'Inputs'!$E$22,IF('People_Inputs'!$Q$15="direct",'Inputs'!$E$23,'Inputs'!$E$21*'Inputs'!$E$22*AZ94+(1-'Inputs'!$E$21)*'Inputs'!$E$23)))</f>
        <v>0.0</v>
      </c>
      <c r="BA108" s="35">
        <f>BA107*IF('People_Inputs'!$Q$15="none",0,IF('People_Inputs'!$Q$15="agency",BA94*'Inputs'!$E$22,IF('People_Inputs'!$Q$15="direct",'Inputs'!$E$23,'Inputs'!$E$21*'Inputs'!$E$22*BA94+(1-'Inputs'!$E$21)*'Inputs'!$E$23)))</f>
        <v>0.0</v>
      </c>
      <c r="BB108" s="35">
        <f>BB107*IF('People_Inputs'!$Q$15="none",0,IF('People_Inputs'!$Q$15="agency",BB94*'Inputs'!$E$22,IF('People_Inputs'!$Q$15="direct",'Inputs'!$E$23,'Inputs'!$E$21*'Inputs'!$E$22*BB94+(1-'Inputs'!$E$21)*'Inputs'!$E$23)))</f>
        <v>0.0</v>
      </c>
      <c r="BC108" s="35">
        <f>BC107*IF('People_Inputs'!$Q$15="none",0,IF('People_Inputs'!$Q$15="agency",BC94*'Inputs'!$E$22,IF('People_Inputs'!$Q$15="direct",'Inputs'!$E$23,'Inputs'!$E$21*'Inputs'!$E$22*BC94+(1-'Inputs'!$E$21)*'Inputs'!$E$23)))</f>
        <v>0.0</v>
      </c>
      <c r="BD108" s="35">
        <f>BD107*IF('People_Inputs'!$Q$15="none",0,IF('People_Inputs'!$Q$15="agency",BD94*'Inputs'!$E$22,IF('People_Inputs'!$Q$15="direct",'Inputs'!$E$23,'Inputs'!$E$21*'Inputs'!$E$22*BD94+(1-'Inputs'!$E$21)*'Inputs'!$E$23)))</f>
        <v>0.0</v>
      </c>
      <c r="BE108" s="35">
        <f>BE107*IF('People_Inputs'!$Q$15="none",0,IF('People_Inputs'!$Q$15="agency",BE94*'Inputs'!$E$22,IF('People_Inputs'!$Q$15="direct",'Inputs'!$E$23,'Inputs'!$E$21*'Inputs'!$E$22*BE94+(1-'Inputs'!$E$21)*'Inputs'!$E$23)))</f>
        <v>0.0</v>
      </c>
      <c r="BF108" s="35">
        <f>BF107*IF('People_Inputs'!$Q$15="none",0,IF('People_Inputs'!$Q$15="agency",BF94*'Inputs'!$E$22,IF('People_Inputs'!$Q$15="direct",'Inputs'!$E$23,'Inputs'!$E$21*'Inputs'!$E$22*BF94+(1-'Inputs'!$E$21)*'Inputs'!$E$23)))</f>
        <v>0.0</v>
      </c>
      <c r="BG108" s="35">
        <f>BG107*IF('People_Inputs'!$Q$15="none",0,IF('People_Inputs'!$Q$15="agency",BG94*'Inputs'!$E$22,IF('People_Inputs'!$Q$15="direct",'Inputs'!$E$23,'Inputs'!$E$21*'Inputs'!$E$22*BG94+(1-'Inputs'!$E$21)*'Inputs'!$E$23)))</f>
        <v>0.0</v>
      </c>
      <c r="BH108" s="35">
        <f>BH107*IF('People_Inputs'!$Q$15="none",0,IF('People_Inputs'!$Q$15="agency",BH94*'Inputs'!$E$22,IF('People_Inputs'!$Q$15="direct",'Inputs'!$E$23,'Inputs'!$E$21*'Inputs'!$E$22*BH94+(1-'Inputs'!$E$21)*'Inputs'!$E$23)))</f>
        <v>0.0</v>
      </c>
      <c r="BI108" s="35">
        <f>BI107*IF('People_Inputs'!$Q$15="none",0,IF('People_Inputs'!$Q$15="agency",BI94*'Inputs'!$E$22,IF('People_Inputs'!$Q$15="direct",'Inputs'!$E$23,'Inputs'!$E$21*'Inputs'!$E$22*BI94+(1-'Inputs'!$E$21)*'Inputs'!$E$23)))</f>
        <v>0.0</v>
      </c>
      <c r="BJ108" s="35">
        <f>BJ107*IF('People_Inputs'!$Q$15="none",0,IF('People_Inputs'!$Q$15="agency",BJ94*'Inputs'!$E$22,IF('People_Inputs'!$Q$15="direct",'Inputs'!$E$23,'Inputs'!$E$21*'Inputs'!$E$22*BJ94+(1-'Inputs'!$E$21)*'Inputs'!$E$23)))</f>
        <v>0.0</v>
      </c>
      <c r="BK108" s="35">
        <f>BK107*IF('People_Inputs'!$Q$15="none",0,IF('People_Inputs'!$Q$15="agency",BK94*'Inputs'!$E$22,IF('People_Inputs'!$Q$15="direct",'Inputs'!$E$23,'Inputs'!$E$21*'Inputs'!$E$22*BK94+(1-'Inputs'!$E$21)*'Inputs'!$E$23)))</f>
        <v>0.0</v>
      </c>
      <c r="BL108" s="35">
        <f>BL107*IF('People_Inputs'!$Q$15="none",0,IF('People_Inputs'!$Q$15="agency",BL94*'Inputs'!$E$22,IF('People_Inputs'!$Q$15="direct",'Inputs'!$E$23,'Inputs'!$E$21*'Inputs'!$E$22*BL94+(1-'Inputs'!$E$21)*'Inputs'!$E$23)))</f>
        <v>0.0</v>
      </c>
      <c r="BM108" s="35">
        <f>BM107*IF('People_Inputs'!$Q$15="none",0,IF('People_Inputs'!$Q$15="agency",BM94*'Inputs'!$E$22,IF('People_Inputs'!$Q$15="direct",'Inputs'!$E$23,'Inputs'!$E$21*'Inputs'!$E$22*BM94+(1-'Inputs'!$E$21)*'Inputs'!$E$23)))</f>
        <v>0.0</v>
      </c>
      <c r="BN108" s="35">
        <f>BN107*IF('People_Inputs'!$Q$15="none",0,IF('People_Inputs'!$Q$15="agency",BN94*'Inputs'!$E$22,IF('People_Inputs'!$Q$15="direct",'Inputs'!$E$23,'Inputs'!$E$21*'Inputs'!$E$22*BN94+(1-'Inputs'!$E$21)*'Inputs'!$E$23)))</f>
        <v>0.0</v>
      </c>
      <c r="BO108" s="35">
        <f>BO107*IF('People_Inputs'!$Q$15="none",0,IF('People_Inputs'!$Q$15="agency",BO94*'Inputs'!$E$22,IF('People_Inputs'!$Q$15="direct",'Inputs'!$E$23,'Inputs'!$E$21*'Inputs'!$E$22*BO94+(1-'Inputs'!$E$21)*'Inputs'!$E$23)))</f>
        <v>0.0</v>
      </c>
    </row>
    <row r="109" ht="22" customHeight="1">
      <c r="A109" s="2" t="str">
        <v>P05.SOFTWARE</v>
      </c>
      <c r="B109" s="6" t="str">
        <v>P05 software cost</v>
      </c>
      <c r="C109" s="2" t="str">
        <v>EUR</v>
      </c>
      <c r="D109" s="2" t="str">
        <v>SUM</v>
      </c>
      <c r="E109" s="36">
        <f>SUM(H109:BO109)</f>
        <v>26100</v>
      </c>
      <c r="F109" s="6" t="str">
        <v>Mobile engineer; cost centre ENG at release</v>
      </c>
      <c r="G109" s="2"/>
      <c r="H109" s="35">
        <f>H92*'People_Inputs'!$O$15</f>
        <v>0</v>
      </c>
      <c r="I109" s="35">
        <f>I92*'People_Inputs'!$O$15</f>
        <v>0</v>
      </c>
      <c r="J109" s="35">
        <f>J92*'People_Inputs'!$O$15</f>
        <v>450</v>
      </c>
      <c r="K109" s="35">
        <f>K92*'People_Inputs'!$O$15</f>
        <v>450</v>
      </c>
      <c r="L109" s="35">
        <f>L92*'People_Inputs'!$O$15</f>
        <v>450</v>
      </c>
      <c r="M109" s="35">
        <f>M92*'People_Inputs'!$O$15</f>
        <v>450</v>
      </c>
      <c r="N109" s="35">
        <f>N92*'People_Inputs'!$O$15</f>
        <v>450</v>
      </c>
      <c r="O109" s="35">
        <f>O92*'People_Inputs'!$O$15</f>
        <v>450</v>
      </c>
      <c r="P109" s="35">
        <f>P92*'People_Inputs'!$O$15</f>
        <v>450</v>
      </c>
      <c r="Q109" s="35">
        <f>Q92*'People_Inputs'!$O$15</f>
        <v>450</v>
      </c>
      <c r="R109" s="35">
        <f>R92*'People_Inputs'!$O$15</f>
        <v>450</v>
      </c>
      <c r="S109" s="35">
        <f>S92*'People_Inputs'!$O$15</f>
        <v>450</v>
      </c>
      <c r="T109" s="35">
        <f>T92*'People_Inputs'!$O$15</f>
        <v>450</v>
      </c>
      <c r="U109" s="35">
        <f>U92*'People_Inputs'!$O$15</f>
        <v>450</v>
      </c>
      <c r="V109" s="35">
        <f>V92*'People_Inputs'!$O$15</f>
        <v>450</v>
      </c>
      <c r="W109" s="35">
        <f>W92*'People_Inputs'!$O$15</f>
        <v>450</v>
      </c>
      <c r="X109" s="35">
        <f>X92*'People_Inputs'!$O$15</f>
        <v>450</v>
      </c>
      <c r="Y109" s="35">
        <f>Y92*'People_Inputs'!$O$15</f>
        <v>450</v>
      </c>
      <c r="Z109" s="35">
        <f>Z92*'People_Inputs'!$O$15</f>
        <v>450</v>
      </c>
      <c r="AA109" s="35">
        <f>AA92*'People_Inputs'!$O$15</f>
        <v>450</v>
      </c>
      <c r="AB109" s="35">
        <f>AB92*'People_Inputs'!$O$15</f>
        <v>450</v>
      </c>
      <c r="AC109" s="35">
        <f>AC92*'People_Inputs'!$O$15</f>
        <v>450</v>
      </c>
      <c r="AD109" s="35">
        <f>AD92*'People_Inputs'!$O$15</f>
        <v>450</v>
      </c>
      <c r="AE109" s="35">
        <f>AE92*'People_Inputs'!$O$15</f>
        <v>450</v>
      </c>
      <c r="AF109" s="35">
        <f>AF92*'People_Inputs'!$O$15</f>
        <v>450</v>
      </c>
      <c r="AG109" s="35">
        <f>AG92*'People_Inputs'!$O$15</f>
        <v>450</v>
      </c>
      <c r="AH109" s="35">
        <f>AH92*'People_Inputs'!$O$15</f>
        <v>450</v>
      </c>
      <c r="AI109" s="35">
        <f>AI92*'People_Inputs'!$O$15</f>
        <v>450</v>
      </c>
      <c r="AJ109" s="35">
        <f>AJ92*'People_Inputs'!$O$15</f>
        <v>450</v>
      </c>
      <c r="AK109" s="35">
        <f>AK92*'People_Inputs'!$O$15</f>
        <v>450</v>
      </c>
      <c r="AL109" s="35">
        <f>AL92*'People_Inputs'!$O$15</f>
        <v>450</v>
      </c>
      <c r="AM109" s="35">
        <f>AM92*'People_Inputs'!$O$15</f>
        <v>450</v>
      </c>
      <c r="AN109" s="35">
        <f>AN92*'People_Inputs'!$O$15</f>
        <v>450</v>
      </c>
      <c r="AO109" s="35">
        <f>AO92*'People_Inputs'!$O$15</f>
        <v>450</v>
      </c>
      <c r="AP109" s="35">
        <f>AP92*'People_Inputs'!$O$15</f>
        <v>450</v>
      </c>
      <c r="AQ109" s="35">
        <f>AQ92*'People_Inputs'!$O$15</f>
        <v>450</v>
      </c>
      <c r="AR109" s="35">
        <f>AR92*'People_Inputs'!$O$15</f>
        <v>450</v>
      </c>
      <c r="AS109" s="35">
        <f>AS92*'People_Inputs'!$O$15</f>
        <v>450</v>
      </c>
      <c r="AT109" s="35">
        <f>AT92*'People_Inputs'!$O$15</f>
        <v>450</v>
      </c>
      <c r="AU109" s="35">
        <f>AU92*'People_Inputs'!$O$15</f>
        <v>450</v>
      </c>
      <c r="AV109" s="35">
        <f>AV92*'People_Inputs'!$O$15</f>
        <v>450</v>
      </c>
      <c r="AW109" s="35">
        <f>AW92*'People_Inputs'!$O$15</f>
        <v>450</v>
      </c>
      <c r="AX109" s="35">
        <f>AX92*'People_Inputs'!$O$15</f>
        <v>450</v>
      </c>
      <c r="AY109" s="35">
        <f>AY92*'People_Inputs'!$O$15</f>
        <v>450</v>
      </c>
      <c r="AZ109" s="35">
        <f>AZ92*'People_Inputs'!$O$15</f>
        <v>450</v>
      </c>
      <c r="BA109" s="35">
        <f>BA92*'People_Inputs'!$O$15</f>
        <v>450</v>
      </c>
      <c r="BB109" s="35">
        <f>BB92*'People_Inputs'!$O$15</f>
        <v>450</v>
      </c>
      <c r="BC109" s="35">
        <f>BC92*'People_Inputs'!$O$15</f>
        <v>450</v>
      </c>
      <c r="BD109" s="35">
        <f>BD92*'People_Inputs'!$O$15</f>
        <v>450</v>
      </c>
      <c r="BE109" s="35">
        <f>BE92*'People_Inputs'!$O$15</f>
        <v>450</v>
      </c>
      <c r="BF109" s="35">
        <f>BF92*'People_Inputs'!$O$15</f>
        <v>450</v>
      </c>
      <c r="BG109" s="35">
        <f>BG92*'People_Inputs'!$O$15</f>
        <v>450</v>
      </c>
      <c r="BH109" s="35">
        <f>BH92*'People_Inputs'!$O$15</f>
        <v>450</v>
      </c>
      <c r="BI109" s="35">
        <f>BI92*'People_Inputs'!$O$15</f>
        <v>450</v>
      </c>
      <c r="BJ109" s="35">
        <f>BJ92*'People_Inputs'!$O$15</f>
        <v>450</v>
      </c>
      <c r="BK109" s="35">
        <f>BK92*'People_Inputs'!$O$15</f>
        <v>450</v>
      </c>
      <c r="BL109" s="35">
        <f>BL92*'People_Inputs'!$O$15</f>
        <v>450</v>
      </c>
      <c r="BM109" s="35">
        <f>BM92*'People_Inputs'!$O$15</f>
        <v>450</v>
      </c>
      <c r="BN109" s="35">
        <f>BN92*'People_Inputs'!$O$15</f>
        <v>450</v>
      </c>
      <c r="BO109" s="35">
        <f>BO92*'People_Inputs'!$O$15</f>
        <v>450</v>
      </c>
    </row>
    <row r="110" ht="22" customHeight="1">
      <c r="A110" s="2" t="str">
        <v>P05.EQUIPMENT</v>
      </c>
      <c r="B110" s="6" t="str">
        <v>P05 IT equipment purchase</v>
      </c>
      <c r="C110" s="2" t="str">
        <v>EUR</v>
      </c>
      <c r="D110" s="2" t="str">
        <v>SUM</v>
      </c>
      <c r="E110" s="36">
        <f>SUM(H110:BO110)</f>
        <v>5000</v>
      </c>
      <c r="F110" s="6" t="str">
        <v>Mobile engineer; cost centre ENG at release</v>
      </c>
      <c r="G110" s="2"/>
      <c r="H110" s="35">
        <f>IF(AND(H91=1,(H$6-'People_Inputs'!$H$15)/'Inputs'!$E$26=ROUNDDOWN((H$6-'People_Inputs'!$H$15)/'Inputs'!$E$26,0)),'People_Inputs'!$P$15,0)</f>
        <v>0</v>
      </c>
      <c r="I110" s="35">
        <f>IF(AND(I91=1,(I$6-'People_Inputs'!$H$15)/'Inputs'!$E$26=ROUNDDOWN((I$6-'People_Inputs'!$H$15)/'Inputs'!$E$26,0)),'People_Inputs'!$P$15,0)</f>
        <v>0</v>
      </c>
      <c r="J110" s="35">
        <f>IF(AND(J91=1,(J$6-'People_Inputs'!$H$15)/'Inputs'!$E$26=ROUNDDOWN((J$6-'People_Inputs'!$H$15)/'Inputs'!$E$26,0)),'People_Inputs'!$P$15,0)</f>
        <v>2500</v>
      </c>
      <c r="K110" s="35">
        <f>IF(AND(K91=1,(K$6-'People_Inputs'!$H$15)/'Inputs'!$E$26=ROUNDDOWN((K$6-'People_Inputs'!$H$15)/'Inputs'!$E$26,0)),'People_Inputs'!$P$15,0)</f>
        <v>0</v>
      </c>
      <c r="L110" s="35">
        <f>IF(AND(L91=1,(L$6-'People_Inputs'!$H$15)/'Inputs'!$E$26=ROUNDDOWN((L$6-'People_Inputs'!$H$15)/'Inputs'!$E$26,0)),'People_Inputs'!$P$15,0)</f>
        <v>0</v>
      </c>
      <c r="M110" s="35">
        <f>IF(AND(M91=1,(M$6-'People_Inputs'!$H$15)/'Inputs'!$E$26=ROUNDDOWN((M$6-'People_Inputs'!$H$15)/'Inputs'!$E$26,0)),'People_Inputs'!$P$15,0)</f>
        <v>0</v>
      </c>
      <c r="N110" s="35">
        <f>IF(AND(N91=1,(N$6-'People_Inputs'!$H$15)/'Inputs'!$E$26=ROUNDDOWN((N$6-'People_Inputs'!$H$15)/'Inputs'!$E$26,0)),'People_Inputs'!$P$15,0)</f>
        <v>0</v>
      </c>
      <c r="O110" s="35">
        <f>IF(AND(O91=1,(O$6-'People_Inputs'!$H$15)/'Inputs'!$E$26=ROUNDDOWN((O$6-'People_Inputs'!$H$15)/'Inputs'!$E$26,0)),'People_Inputs'!$P$15,0)</f>
        <v>0</v>
      </c>
      <c r="P110" s="35">
        <f>IF(AND(P91=1,(P$6-'People_Inputs'!$H$15)/'Inputs'!$E$26=ROUNDDOWN((P$6-'People_Inputs'!$H$15)/'Inputs'!$E$26,0)),'People_Inputs'!$P$15,0)</f>
        <v>0</v>
      </c>
      <c r="Q110" s="35">
        <f>IF(AND(Q91=1,(Q$6-'People_Inputs'!$H$15)/'Inputs'!$E$26=ROUNDDOWN((Q$6-'People_Inputs'!$H$15)/'Inputs'!$E$26,0)),'People_Inputs'!$P$15,0)</f>
        <v>0</v>
      </c>
      <c r="R110" s="35">
        <f>IF(AND(R91=1,(R$6-'People_Inputs'!$H$15)/'Inputs'!$E$26=ROUNDDOWN((R$6-'People_Inputs'!$H$15)/'Inputs'!$E$26,0)),'People_Inputs'!$P$15,0)</f>
        <v>0</v>
      </c>
      <c r="S110" s="35">
        <f>IF(AND(S91=1,(S$6-'People_Inputs'!$H$15)/'Inputs'!$E$26=ROUNDDOWN((S$6-'People_Inputs'!$H$15)/'Inputs'!$E$26,0)),'People_Inputs'!$P$15,0)</f>
        <v>0</v>
      </c>
      <c r="T110" s="35">
        <f>IF(AND(T91=1,(T$6-'People_Inputs'!$H$15)/'Inputs'!$E$26=ROUNDDOWN((T$6-'People_Inputs'!$H$15)/'Inputs'!$E$26,0)),'People_Inputs'!$P$15,0)</f>
        <v>0</v>
      </c>
      <c r="U110" s="35">
        <f>IF(AND(U91=1,(U$6-'People_Inputs'!$H$15)/'Inputs'!$E$26=ROUNDDOWN((U$6-'People_Inputs'!$H$15)/'Inputs'!$E$26,0)),'People_Inputs'!$P$15,0)</f>
        <v>0</v>
      </c>
      <c r="V110" s="35">
        <f>IF(AND(V91=1,(V$6-'People_Inputs'!$H$15)/'Inputs'!$E$26=ROUNDDOWN((V$6-'People_Inputs'!$H$15)/'Inputs'!$E$26,0)),'People_Inputs'!$P$15,0)</f>
        <v>0</v>
      </c>
      <c r="W110" s="35">
        <f>IF(AND(W91=1,(W$6-'People_Inputs'!$H$15)/'Inputs'!$E$26=ROUNDDOWN((W$6-'People_Inputs'!$H$15)/'Inputs'!$E$26,0)),'People_Inputs'!$P$15,0)</f>
        <v>0</v>
      </c>
      <c r="X110" s="35">
        <f>IF(AND(X91=1,(X$6-'People_Inputs'!$H$15)/'Inputs'!$E$26=ROUNDDOWN((X$6-'People_Inputs'!$H$15)/'Inputs'!$E$26,0)),'People_Inputs'!$P$15,0)</f>
        <v>0</v>
      </c>
      <c r="Y110" s="35">
        <f>IF(AND(Y91=1,(Y$6-'People_Inputs'!$H$15)/'Inputs'!$E$26=ROUNDDOWN((Y$6-'People_Inputs'!$H$15)/'Inputs'!$E$26,0)),'People_Inputs'!$P$15,0)</f>
        <v>0</v>
      </c>
      <c r="Z110" s="35">
        <f>IF(AND(Z91=1,(Z$6-'People_Inputs'!$H$15)/'Inputs'!$E$26=ROUNDDOWN((Z$6-'People_Inputs'!$H$15)/'Inputs'!$E$26,0)),'People_Inputs'!$P$15,0)</f>
        <v>0</v>
      </c>
      <c r="AA110" s="35">
        <f>IF(AND(AA91=1,(AA$6-'People_Inputs'!$H$15)/'Inputs'!$E$26=ROUNDDOWN((AA$6-'People_Inputs'!$H$15)/'Inputs'!$E$26,0)),'People_Inputs'!$P$15,0)</f>
        <v>0</v>
      </c>
      <c r="AB110" s="35">
        <f>IF(AND(AB91=1,(AB$6-'People_Inputs'!$H$15)/'Inputs'!$E$26=ROUNDDOWN((AB$6-'People_Inputs'!$H$15)/'Inputs'!$E$26,0)),'People_Inputs'!$P$15,0)</f>
        <v>0</v>
      </c>
      <c r="AC110" s="35">
        <f>IF(AND(AC91=1,(AC$6-'People_Inputs'!$H$15)/'Inputs'!$E$26=ROUNDDOWN((AC$6-'People_Inputs'!$H$15)/'Inputs'!$E$26,0)),'People_Inputs'!$P$15,0)</f>
        <v>0</v>
      </c>
      <c r="AD110" s="35">
        <f>IF(AND(AD91=1,(AD$6-'People_Inputs'!$H$15)/'Inputs'!$E$26=ROUNDDOWN((AD$6-'People_Inputs'!$H$15)/'Inputs'!$E$26,0)),'People_Inputs'!$P$15,0)</f>
        <v>0</v>
      </c>
      <c r="AE110" s="35">
        <f>IF(AND(AE91=1,(AE$6-'People_Inputs'!$H$15)/'Inputs'!$E$26=ROUNDDOWN((AE$6-'People_Inputs'!$H$15)/'Inputs'!$E$26,0)),'People_Inputs'!$P$15,0)</f>
        <v>0</v>
      </c>
      <c r="AF110" s="35">
        <f>IF(AND(AF91=1,(AF$6-'People_Inputs'!$H$15)/'Inputs'!$E$26=ROUNDDOWN((AF$6-'People_Inputs'!$H$15)/'Inputs'!$E$26,0)),'People_Inputs'!$P$15,0)</f>
        <v>0</v>
      </c>
      <c r="AG110" s="35">
        <f>IF(AND(AG91=1,(AG$6-'People_Inputs'!$H$15)/'Inputs'!$E$26=ROUNDDOWN((AG$6-'People_Inputs'!$H$15)/'Inputs'!$E$26,0)),'People_Inputs'!$P$15,0)</f>
        <v>0</v>
      </c>
      <c r="AH110" s="35">
        <f>IF(AND(AH91=1,(AH$6-'People_Inputs'!$H$15)/'Inputs'!$E$26=ROUNDDOWN((AH$6-'People_Inputs'!$H$15)/'Inputs'!$E$26,0)),'People_Inputs'!$P$15,0)</f>
        <v>0</v>
      </c>
      <c r="AI110" s="35">
        <f>IF(AND(AI91=1,(AI$6-'People_Inputs'!$H$15)/'Inputs'!$E$26=ROUNDDOWN((AI$6-'People_Inputs'!$H$15)/'Inputs'!$E$26,0)),'People_Inputs'!$P$15,0)</f>
        <v>0</v>
      </c>
      <c r="AJ110" s="35">
        <f>IF(AND(AJ91=1,(AJ$6-'People_Inputs'!$H$15)/'Inputs'!$E$26=ROUNDDOWN((AJ$6-'People_Inputs'!$H$15)/'Inputs'!$E$26,0)),'People_Inputs'!$P$15,0)</f>
        <v>0</v>
      </c>
      <c r="AK110" s="35">
        <f>IF(AND(AK91=1,(AK$6-'People_Inputs'!$H$15)/'Inputs'!$E$26=ROUNDDOWN((AK$6-'People_Inputs'!$H$15)/'Inputs'!$E$26,0)),'People_Inputs'!$P$15,0)</f>
        <v>0</v>
      </c>
      <c r="AL110" s="35">
        <f>IF(AND(AL91=1,(AL$6-'People_Inputs'!$H$15)/'Inputs'!$E$26=ROUNDDOWN((AL$6-'People_Inputs'!$H$15)/'Inputs'!$E$26,0)),'People_Inputs'!$P$15,0)</f>
        <v>0</v>
      </c>
      <c r="AM110" s="35">
        <f>IF(AND(AM91=1,(AM$6-'People_Inputs'!$H$15)/'Inputs'!$E$26=ROUNDDOWN((AM$6-'People_Inputs'!$H$15)/'Inputs'!$E$26,0)),'People_Inputs'!$P$15,0)</f>
        <v>0</v>
      </c>
      <c r="AN110" s="35">
        <f>IF(AND(AN91=1,(AN$6-'People_Inputs'!$H$15)/'Inputs'!$E$26=ROUNDDOWN((AN$6-'People_Inputs'!$H$15)/'Inputs'!$E$26,0)),'People_Inputs'!$P$15,0)</f>
        <v>0</v>
      </c>
      <c r="AO110" s="35">
        <f>IF(AND(AO91=1,(AO$6-'People_Inputs'!$H$15)/'Inputs'!$E$26=ROUNDDOWN((AO$6-'People_Inputs'!$H$15)/'Inputs'!$E$26,0)),'People_Inputs'!$P$15,0)</f>
        <v>0</v>
      </c>
      <c r="AP110" s="35">
        <f>IF(AND(AP91=1,(AP$6-'People_Inputs'!$H$15)/'Inputs'!$E$26=ROUNDDOWN((AP$6-'People_Inputs'!$H$15)/'Inputs'!$E$26,0)),'People_Inputs'!$P$15,0)</f>
        <v>0</v>
      </c>
      <c r="AQ110" s="35">
        <f>IF(AND(AQ91=1,(AQ$6-'People_Inputs'!$H$15)/'Inputs'!$E$26=ROUNDDOWN((AQ$6-'People_Inputs'!$H$15)/'Inputs'!$E$26,0)),'People_Inputs'!$P$15,0)</f>
        <v>0</v>
      </c>
      <c r="AR110" s="35">
        <f>IF(AND(AR91=1,(AR$6-'People_Inputs'!$H$15)/'Inputs'!$E$26=ROUNDDOWN((AR$6-'People_Inputs'!$H$15)/'Inputs'!$E$26,0)),'People_Inputs'!$P$15,0)</f>
        <v>0</v>
      </c>
      <c r="AS110" s="35">
        <f>IF(AND(AS91=1,(AS$6-'People_Inputs'!$H$15)/'Inputs'!$E$26=ROUNDDOWN((AS$6-'People_Inputs'!$H$15)/'Inputs'!$E$26,0)),'People_Inputs'!$P$15,0)</f>
        <v>0</v>
      </c>
      <c r="AT110" s="35">
        <f>IF(AND(AT91=1,(AT$6-'People_Inputs'!$H$15)/'Inputs'!$E$26=ROUNDDOWN((AT$6-'People_Inputs'!$H$15)/'Inputs'!$E$26,0)),'People_Inputs'!$P$15,0)</f>
        <v>0</v>
      </c>
      <c r="AU110" s="35">
        <f>IF(AND(AU91=1,(AU$6-'People_Inputs'!$H$15)/'Inputs'!$E$26=ROUNDDOWN((AU$6-'People_Inputs'!$H$15)/'Inputs'!$E$26,0)),'People_Inputs'!$P$15,0)</f>
        <v>0</v>
      </c>
      <c r="AV110" s="35">
        <f>IF(AND(AV91=1,(AV$6-'People_Inputs'!$H$15)/'Inputs'!$E$26=ROUNDDOWN((AV$6-'People_Inputs'!$H$15)/'Inputs'!$E$26,0)),'People_Inputs'!$P$15,0)</f>
        <v>0</v>
      </c>
      <c r="AW110" s="35">
        <f>IF(AND(AW91=1,(AW$6-'People_Inputs'!$H$15)/'Inputs'!$E$26=ROUNDDOWN((AW$6-'People_Inputs'!$H$15)/'Inputs'!$E$26,0)),'People_Inputs'!$P$15,0)</f>
        <v>0</v>
      </c>
      <c r="AX110" s="35">
        <f>IF(AND(AX91=1,(AX$6-'People_Inputs'!$H$15)/'Inputs'!$E$26=ROUNDDOWN((AX$6-'People_Inputs'!$H$15)/'Inputs'!$E$26,0)),'People_Inputs'!$P$15,0)</f>
        <v>0</v>
      </c>
      <c r="AY110" s="35">
        <f>IF(AND(AY91=1,(AY$6-'People_Inputs'!$H$15)/'Inputs'!$E$26=ROUNDDOWN((AY$6-'People_Inputs'!$H$15)/'Inputs'!$E$26,0)),'People_Inputs'!$P$15,0)</f>
        <v>0</v>
      </c>
      <c r="AZ110" s="35">
        <f>IF(AND(AZ91=1,(AZ$6-'People_Inputs'!$H$15)/'Inputs'!$E$26=ROUNDDOWN((AZ$6-'People_Inputs'!$H$15)/'Inputs'!$E$26,0)),'People_Inputs'!$P$15,0)</f>
        <v>0</v>
      </c>
      <c r="BA110" s="35">
        <f>IF(AND(BA91=1,(BA$6-'People_Inputs'!$H$15)/'Inputs'!$E$26=ROUNDDOWN((BA$6-'People_Inputs'!$H$15)/'Inputs'!$E$26,0)),'People_Inputs'!$P$15,0)</f>
        <v>0</v>
      </c>
      <c r="BB110" s="35">
        <f>IF(AND(BB91=1,(BB$6-'People_Inputs'!$H$15)/'Inputs'!$E$26=ROUNDDOWN((BB$6-'People_Inputs'!$H$15)/'Inputs'!$E$26,0)),'People_Inputs'!$P$15,0)</f>
        <v>0</v>
      </c>
      <c r="BC110" s="35">
        <f>IF(AND(BC91=1,(BC$6-'People_Inputs'!$H$15)/'Inputs'!$E$26=ROUNDDOWN((BC$6-'People_Inputs'!$H$15)/'Inputs'!$E$26,0)),'People_Inputs'!$P$15,0)</f>
        <v>0</v>
      </c>
      <c r="BD110" s="35">
        <f>IF(AND(BD91=1,(BD$6-'People_Inputs'!$H$15)/'Inputs'!$E$26=ROUNDDOWN((BD$6-'People_Inputs'!$H$15)/'Inputs'!$E$26,0)),'People_Inputs'!$P$15,0)</f>
        <v>0</v>
      </c>
      <c r="BE110" s="35">
        <f>IF(AND(BE91=1,(BE$6-'People_Inputs'!$H$15)/'Inputs'!$E$26=ROUNDDOWN((BE$6-'People_Inputs'!$H$15)/'Inputs'!$E$26,0)),'People_Inputs'!$P$15,0)</f>
        <v>0</v>
      </c>
      <c r="BF110" s="35">
        <f>IF(AND(BF91=1,(BF$6-'People_Inputs'!$H$15)/'Inputs'!$E$26=ROUNDDOWN((BF$6-'People_Inputs'!$H$15)/'Inputs'!$E$26,0)),'People_Inputs'!$P$15,0)</f>
        <v>2500</v>
      </c>
      <c r="BG110" s="35">
        <f>IF(AND(BG91=1,(BG$6-'People_Inputs'!$H$15)/'Inputs'!$E$26=ROUNDDOWN((BG$6-'People_Inputs'!$H$15)/'Inputs'!$E$26,0)),'People_Inputs'!$P$15,0)</f>
        <v>0</v>
      </c>
      <c r="BH110" s="35">
        <f>IF(AND(BH91=1,(BH$6-'People_Inputs'!$H$15)/'Inputs'!$E$26=ROUNDDOWN((BH$6-'People_Inputs'!$H$15)/'Inputs'!$E$26,0)),'People_Inputs'!$P$15,0)</f>
        <v>0</v>
      </c>
      <c r="BI110" s="35">
        <f>IF(AND(BI91=1,(BI$6-'People_Inputs'!$H$15)/'Inputs'!$E$26=ROUNDDOWN((BI$6-'People_Inputs'!$H$15)/'Inputs'!$E$26,0)),'People_Inputs'!$P$15,0)</f>
        <v>0</v>
      </c>
      <c r="BJ110" s="35">
        <f>IF(AND(BJ91=1,(BJ$6-'People_Inputs'!$H$15)/'Inputs'!$E$26=ROUNDDOWN((BJ$6-'People_Inputs'!$H$15)/'Inputs'!$E$26,0)),'People_Inputs'!$P$15,0)</f>
        <v>0</v>
      </c>
      <c r="BK110" s="35">
        <f>IF(AND(BK91=1,(BK$6-'People_Inputs'!$H$15)/'Inputs'!$E$26=ROUNDDOWN((BK$6-'People_Inputs'!$H$15)/'Inputs'!$E$26,0)),'People_Inputs'!$P$15,0)</f>
        <v>0</v>
      </c>
      <c r="BL110" s="35">
        <f>IF(AND(BL91=1,(BL$6-'People_Inputs'!$H$15)/'Inputs'!$E$26=ROUNDDOWN((BL$6-'People_Inputs'!$H$15)/'Inputs'!$E$26,0)),'People_Inputs'!$P$15,0)</f>
        <v>0</v>
      </c>
      <c r="BM110" s="35">
        <f>IF(AND(BM91=1,(BM$6-'People_Inputs'!$H$15)/'Inputs'!$E$26=ROUNDDOWN((BM$6-'People_Inputs'!$H$15)/'Inputs'!$E$26,0)),'People_Inputs'!$P$15,0)</f>
        <v>0</v>
      </c>
      <c r="BN110" s="35">
        <f>IF(AND(BN91=1,(BN$6-'People_Inputs'!$H$15)/'Inputs'!$E$26=ROUNDDOWN((BN$6-'People_Inputs'!$H$15)/'Inputs'!$E$26,0)),'People_Inputs'!$P$15,0)</f>
        <v>0</v>
      </c>
      <c r="BO110" s="35">
        <f>IF(AND(BO91=1,(BO$6-'People_Inputs'!$H$15)/'Inputs'!$E$26=ROUNDDOWN((BO$6-'People_Inputs'!$H$15)/'Inputs'!$E$26,0)),'People_Inputs'!$P$15,0)</f>
        <v>0</v>
      </c>
    </row>
    <row r="111" ht="22" customHeight="1">
      <c r="A111" s="2" t="str">
        <v>P06.ACTIVE</v>
      </c>
      <c r="B111" s="6" t="str">
        <v>P06 active in the month (1 = yes)</v>
      </c>
      <c r="C111" s="2" t="str">
        <v>count</v>
      </c>
      <c r="D111" s="2" t="str">
        <v>END</v>
      </c>
      <c r="E111" s="34">
        <f>BO111</f>
        <v>1</v>
      </c>
      <c r="F111" s="6" t="str">
        <v>Head of compliance; cost centre COMP at release</v>
      </c>
      <c r="G111" s="2"/>
      <c r="H111" s="33">
        <f>IF(AND(H$6&gt;='People_Inputs'!$H$16,H$6&lt;='People_Inputs'!$I$16),1,0)</f>
        <v>0</v>
      </c>
      <c r="I111" s="33">
        <f>IF(AND(I$6&gt;='People_Inputs'!$H$16,I$6&lt;='People_Inputs'!$I$16),1,0)</f>
        <v>0</v>
      </c>
      <c r="J111" s="33">
        <f>IF(AND(J$6&gt;='People_Inputs'!$H$16,J$6&lt;='People_Inputs'!$I$16),1,0)</f>
        <v>0</v>
      </c>
      <c r="K111" s="33">
        <f>IF(AND(K$6&gt;='People_Inputs'!$H$16,K$6&lt;='People_Inputs'!$I$16),1,0)</f>
        <v>1</v>
      </c>
      <c r="L111" s="33">
        <f>IF(AND(L$6&gt;='People_Inputs'!$H$16,L$6&lt;='People_Inputs'!$I$16),1,0)</f>
        <v>1</v>
      </c>
      <c r="M111" s="33">
        <f>IF(AND(M$6&gt;='People_Inputs'!$H$16,M$6&lt;='People_Inputs'!$I$16),1,0)</f>
        <v>1</v>
      </c>
      <c r="N111" s="33">
        <f>IF(AND(N$6&gt;='People_Inputs'!$H$16,N$6&lt;='People_Inputs'!$I$16),1,0)</f>
        <v>1</v>
      </c>
      <c r="O111" s="33">
        <f>IF(AND(O$6&gt;='People_Inputs'!$H$16,O$6&lt;='People_Inputs'!$I$16),1,0)</f>
        <v>1</v>
      </c>
      <c r="P111" s="33">
        <f>IF(AND(P$6&gt;='People_Inputs'!$H$16,P$6&lt;='People_Inputs'!$I$16),1,0)</f>
        <v>1</v>
      </c>
      <c r="Q111" s="33">
        <f>IF(AND(Q$6&gt;='People_Inputs'!$H$16,Q$6&lt;='People_Inputs'!$I$16),1,0)</f>
        <v>1</v>
      </c>
      <c r="R111" s="33">
        <f>IF(AND(R$6&gt;='People_Inputs'!$H$16,R$6&lt;='People_Inputs'!$I$16),1,0)</f>
        <v>1</v>
      </c>
      <c r="S111" s="33">
        <f>IF(AND(S$6&gt;='People_Inputs'!$H$16,S$6&lt;='People_Inputs'!$I$16),1,0)</f>
        <v>1</v>
      </c>
      <c r="T111" s="33">
        <f>IF(AND(T$6&gt;='People_Inputs'!$H$16,T$6&lt;='People_Inputs'!$I$16),1,0)</f>
        <v>1</v>
      </c>
      <c r="U111" s="33">
        <f>IF(AND(U$6&gt;='People_Inputs'!$H$16,U$6&lt;='People_Inputs'!$I$16),1,0)</f>
        <v>1</v>
      </c>
      <c r="V111" s="33">
        <f>IF(AND(V$6&gt;='People_Inputs'!$H$16,V$6&lt;='People_Inputs'!$I$16),1,0)</f>
        <v>1</v>
      </c>
      <c r="W111" s="33">
        <f>IF(AND(W$6&gt;='People_Inputs'!$H$16,W$6&lt;='People_Inputs'!$I$16),1,0)</f>
        <v>1</v>
      </c>
      <c r="X111" s="33">
        <f>IF(AND(X$6&gt;='People_Inputs'!$H$16,X$6&lt;='People_Inputs'!$I$16),1,0)</f>
        <v>1</v>
      </c>
      <c r="Y111" s="33">
        <f>IF(AND(Y$6&gt;='People_Inputs'!$H$16,Y$6&lt;='People_Inputs'!$I$16),1,0)</f>
        <v>1</v>
      </c>
      <c r="Z111" s="33">
        <f>IF(AND(Z$6&gt;='People_Inputs'!$H$16,Z$6&lt;='People_Inputs'!$I$16),1,0)</f>
        <v>1</v>
      </c>
      <c r="AA111" s="33">
        <f>IF(AND(AA$6&gt;='People_Inputs'!$H$16,AA$6&lt;='People_Inputs'!$I$16),1,0)</f>
        <v>1</v>
      </c>
      <c r="AB111" s="33">
        <f>IF(AND(AB$6&gt;='People_Inputs'!$H$16,AB$6&lt;='People_Inputs'!$I$16),1,0)</f>
        <v>1</v>
      </c>
      <c r="AC111" s="33">
        <f>IF(AND(AC$6&gt;='People_Inputs'!$H$16,AC$6&lt;='People_Inputs'!$I$16),1,0)</f>
        <v>1</v>
      </c>
      <c r="AD111" s="33">
        <f>IF(AND(AD$6&gt;='People_Inputs'!$H$16,AD$6&lt;='People_Inputs'!$I$16),1,0)</f>
        <v>1</v>
      </c>
      <c r="AE111" s="33">
        <f>IF(AND(AE$6&gt;='People_Inputs'!$H$16,AE$6&lt;='People_Inputs'!$I$16),1,0)</f>
        <v>1</v>
      </c>
      <c r="AF111" s="33">
        <f>IF(AND(AF$6&gt;='People_Inputs'!$H$16,AF$6&lt;='People_Inputs'!$I$16),1,0)</f>
        <v>1</v>
      </c>
      <c r="AG111" s="33">
        <f>IF(AND(AG$6&gt;='People_Inputs'!$H$16,AG$6&lt;='People_Inputs'!$I$16),1,0)</f>
        <v>1</v>
      </c>
      <c r="AH111" s="33">
        <f>IF(AND(AH$6&gt;='People_Inputs'!$H$16,AH$6&lt;='People_Inputs'!$I$16),1,0)</f>
        <v>1</v>
      </c>
      <c r="AI111" s="33">
        <f>IF(AND(AI$6&gt;='People_Inputs'!$H$16,AI$6&lt;='People_Inputs'!$I$16),1,0)</f>
        <v>1</v>
      </c>
      <c r="AJ111" s="33">
        <f>IF(AND(AJ$6&gt;='People_Inputs'!$H$16,AJ$6&lt;='People_Inputs'!$I$16),1,0)</f>
        <v>1</v>
      </c>
      <c r="AK111" s="33">
        <f>IF(AND(AK$6&gt;='People_Inputs'!$H$16,AK$6&lt;='People_Inputs'!$I$16),1,0)</f>
        <v>1</v>
      </c>
      <c r="AL111" s="33">
        <f>IF(AND(AL$6&gt;='People_Inputs'!$H$16,AL$6&lt;='People_Inputs'!$I$16),1,0)</f>
        <v>1</v>
      </c>
      <c r="AM111" s="33">
        <f>IF(AND(AM$6&gt;='People_Inputs'!$H$16,AM$6&lt;='People_Inputs'!$I$16),1,0)</f>
        <v>1</v>
      </c>
      <c r="AN111" s="33">
        <f>IF(AND(AN$6&gt;='People_Inputs'!$H$16,AN$6&lt;='People_Inputs'!$I$16),1,0)</f>
        <v>1</v>
      </c>
      <c r="AO111" s="33">
        <f>IF(AND(AO$6&gt;='People_Inputs'!$H$16,AO$6&lt;='People_Inputs'!$I$16),1,0)</f>
        <v>1</v>
      </c>
      <c r="AP111" s="33">
        <f>IF(AND(AP$6&gt;='People_Inputs'!$H$16,AP$6&lt;='People_Inputs'!$I$16),1,0)</f>
        <v>1</v>
      </c>
      <c r="AQ111" s="33">
        <f>IF(AND(AQ$6&gt;='People_Inputs'!$H$16,AQ$6&lt;='People_Inputs'!$I$16),1,0)</f>
        <v>1</v>
      </c>
      <c r="AR111" s="33">
        <f>IF(AND(AR$6&gt;='People_Inputs'!$H$16,AR$6&lt;='People_Inputs'!$I$16),1,0)</f>
        <v>1</v>
      </c>
      <c r="AS111" s="33">
        <f>IF(AND(AS$6&gt;='People_Inputs'!$H$16,AS$6&lt;='People_Inputs'!$I$16),1,0)</f>
        <v>1</v>
      </c>
      <c r="AT111" s="33">
        <f>IF(AND(AT$6&gt;='People_Inputs'!$H$16,AT$6&lt;='People_Inputs'!$I$16),1,0)</f>
        <v>1</v>
      </c>
      <c r="AU111" s="33">
        <f>IF(AND(AU$6&gt;='People_Inputs'!$H$16,AU$6&lt;='People_Inputs'!$I$16),1,0)</f>
        <v>1</v>
      </c>
      <c r="AV111" s="33">
        <f>IF(AND(AV$6&gt;='People_Inputs'!$H$16,AV$6&lt;='People_Inputs'!$I$16),1,0)</f>
        <v>1</v>
      </c>
      <c r="AW111" s="33">
        <f>IF(AND(AW$6&gt;='People_Inputs'!$H$16,AW$6&lt;='People_Inputs'!$I$16),1,0)</f>
        <v>1</v>
      </c>
      <c r="AX111" s="33">
        <f>IF(AND(AX$6&gt;='People_Inputs'!$H$16,AX$6&lt;='People_Inputs'!$I$16),1,0)</f>
        <v>1</v>
      </c>
      <c r="AY111" s="33">
        <f>IF(AND(AY$6&gt;='People_Inputs'!$H$16,AY$6&lt;='People_Inputs'!$I$16),1,0)</f>
        <v>1</v>
      </c>
      <c r="AZ111" s="33">
        <f>IF(AND(AZ$6&gt;='People_Inputs'!$H$16,AZ$6&lt;='People_Inputs'!$I$16),1,0)</f>
        <v>1</v>
      </c>
      <c r="BA111" s="33">
        <f>IF(AND(BA$6&gt;='People_Inputs'!$H$16,BA$6&lt;='People_Inputs'!$I$16),1,0)</f>
        <v>1</v>
      </c>
      <c r="BB111" s="33">
        <f>IF(AND(BB$6&gt;='People_Inputs'!$H$16,BB$6&lt;='People_Inputs'!$I$16),1,0)</f>
        <v>1</v>
      </c>
      <c r="BC111" s="33">
        <f>IF(AND(BC$6&gt;='People_Inputs'!$H$16,BC$6&lt;='People_Inputs'!$I$16),1,0)</f>
        <v>1</v>
      </c>
      <c r="BD111" s="33">
        <f>IF(AND(BD$6&gt;='People_Inputs'!$H$16,BD$6&lt;='People_Inputs'!$I$16),1,0)</f>
        <v>1</v>
      </c>
      <c r="BE111" s="33">
        <f>IF(AND(BE$6&gt;='People_Inputs'!$H$16,BE$6&lt;='People_Inputs'!$I$16),1,0)</f>
        <v>1</v>
      </c>
      <c r="BF111" s="33">
        <f>IF(AND(BF$6&gt;='People_Inputs'!$H$16,BF$6&lt;='People_Inputs'!$I$16),1,0)</f>
        <v>1</v>
      </c>
      <c r="BG111" s="33">
        <f>IF(AND(BG$6&gt;='People_Inputs'!$H$16,BG$6&lt;='People_Inputs'!$I$16),1,0)</f>
        <v>1</v>
      </c>
      <c r="BH111" s="33">
        <f>IF(AND(BH$6&gt;='People_Inputs'!$H$16,BH$6&lt;='People_Inputs'!$I$16),1,0)</f>
        <v>1</v>
      </c>
      <c r="BI111" s="33">
        <f>IF(AND(BI$6&gt;='People_Inputs'!$H$16,BI$6&lt;='People_Inputs'!$I$16),1,0)</f>
        <v>1</v>
      </c>
      <c r="BJ111" s="33">
        <f>IF(AND(BJ$6&gt;='People_Inputs'!$H$16,BJ$6&lt;='People_Inputs'!$I$16),1,0)</f>
        <v>1</v>
      </c>
      <c r="BK111" s="33">
        <f>IF(AND(BK$6&gt;='People_Inputs'!$H$16,BK$6&lt;='People_Inputs'!$I$16),1,0)</f>
        <v>1</v>
      </c>
      <c r="BL111" s="33">
        <f>IF(AND(BL$6&gt;='People_Inputs'!$H$16,BL$6&lt;='People_Inputs'!$I$16),1,0)</f>
        <v>1</v>
      </c>
      <c r="BM111" s="33">
        <f>IF(AND(BM$6&gt;='People_Inputs'!$H$16,BM$6&lt;='People_Inputs'!$I$16),1,0)</f>
        <v>1</v>
      </c>
      <c r="BN111" s="33">
        <f>IF(AND(BN$6&gt;='People_Inputs'!$H$16,BN$6&lt;='People_Inputs'!$I$16),1,0)</f>
        <v>1</v>
      </c>
      <c r="BO111" s="33">
        <f>IF(AND(BO$6&gt;='People_Inputs'!$H$16,BO$6&lt;='People_Inputs'!$I$16),1,0)</f>
        <v>1</v>
      </c>
    </row>
    <row r="112" ht="22" customHeight="1">
      <c r="A112" s="2" t="str">
        <v>P06.FTE</v>
      </c>
      <c r="B112" s="6" t="str">
        <v>P06 FTE</v>
      </c>
      <c r="C112" s="2" t="str">
        <v>FTE</v>
      </c>
      <c r="D112" s="2" t="str">
        <v>END</v>
      </c>
      <c r="E112" s="34">
        <f>BO112</f>
        <v>1</v>
      </c>
      <c r="F112" s="6" t="str">
        <v>Head of compliance; cost centre COMP at release</v>
      </c>
      <c r="G112" s="2"/>
      <c r="H112" s="33">
        <f>H111*'People_Inputs'!$J$16</f>
        <v>0</v>
      </c>
      <c r="I112" s="33">
        <f>I111*'People_Inputs'!$J$16</f>
        <v>0</v>
      </c>
      <c r="J112" s="33">
        <f>J111*'People_Inputs'!$J$16</f>
        <v>0</v>
      </c>
      <c r="K112" s="33">
        <f>K111*'People_Inputs'!$J$16</f>
        <v>1</v>
      </c>
      <c r="L112" s="33">
        <f>L111*'People_Inputs'!$J$16</f>
        <v>1</v>
      </c>
      <c r="M112" s="33">
        <f>M111*'People_Inputs'!$J$16</f>
        <v>1</v>
      </c>
      <c r="N112" s="33">
        <f>N111*'People_Inputs'!$J$16</f>
        <v>1</v>
      </c>
      <c r="O112" s="33">
        <f>O111*'People_Inputs'!$J$16</f>
        <v>1</v>
      </c>
      <c r="P112" s="33">
        <f>P111*'People_Inputs'!$J$16</f>
        <v>1</v>
      </c>
      <c r="Q112" s="33">
        <f>Q111*'People_Inputs'!$J$16</f>
        <v>1</v>
      </c>
      <c r="R112" s="33">
        <f>R111*'People_Inputs'!$J$16</f>
        <v>1</v>
      </c>
      <c r="S112" s="33">
        <f>S111*'People_Inputs'!$J$16</f>
        <v>1</v>
      </c>
      <c r="T112" s="33">
        <f>T111*'People_Inputs'!$J$16</f>
        <v>1</v>
      </c>
      <c r="U112" s="33">
        <f>U111*'People_Inputs'!$J$16</f>
        <v>1</v>
      </c>
      <c r="V112" s="33">
        <f>V111*'People_Inputs'!$J$16</f>
        <v>1</v>
      </c>
      <c r="W112" s="33">
        <f>W111*'People_Inputs'!$J$16</f>
        <v>1</v>
      </c>
      <c r="X112" s="33">
        <f>X111*'People_Inputs'!$J$16</f>
        <v>1</v>
      </c>
      <c r="Y112" s="33">
        <f>Y111*'People_Inputs'!$J$16</f>
        <v>1</v>
      </c>
      <c r="Z112" s="33">
        <f>Z111*'People_Inputs'!$J$16</f>
        <v>1</v>
      </c>
      <c r="AA112" s="33">
        <f>AA111*'People_Inputs'!$J$16</f>
        <v>1</v>
      </c>
      <c r="AB112" s="33">
        <f>AB111*'People_Inputs'!$J$16</f>
        <v>1</v>
      </c>
      <c r="AC112" s="33">
        <f>AC111*'People_Inputs'!$J$16</f>
        <v>1</v>
      </c>
      <c r="AD112" s="33">
        <f>AD111*'People_Inputs'!$J$16</f>
        <v>1</v>
      </c>
      <c r="AE112" s="33">
        <f>AE111*'People_Inputs'!$J$16</f>
        <v>1</v>
      </c>
      <c r="AF112" s="33">
        <f>AF111*'People_Inputs'!$J$16</f>
        <v>1</v>
      </c>
      <c r="AG112" s="33">
        <f>AG111*'People_Inputs'!$J$16</f>
        <v>1</v>
      </c>
      <c r="AH112" s="33">
        <f>AH111*'People_Inputs'!$J$16</f>
        <v>1</v>
      </c>
      <c r="AI112" s="33">
        <f>AI111*'People_Inputs'!$J$16</f>
        <v>1</v>
      </c>
      <c r="AJ112" s="33">
        <f>AJ111*'People_Inputs'!$J$16</f>
        <v>1</v>
      </c>
      <c r="AK112" s="33">
        <f>AK111*'People_Inputs'!$J$16</f>
        <v>1</v>
      </c>
      <c r="AL112" s="33">
        <f>AL111*'People_Inputs'!$J$16</f>
        <v>1</v>
      </c>
      <c r="AM112" s="33">
        <f>AM111*'People_Inputs'!$J$16</f>
        <v>1</v>
      </c>
      <c r="AN112" s="33">
        <f>AN111*'People_Inputs'!$J$16</f>
        <v>1</v>
      </c>
      <c r="AO112" s="33">
        <f>AO111*'People_Inputs'!$J$16</f>
        <v>1</v>
      </c>
      <c r="AP112" s="33">
        <f>AP111*'People_Inputs'!$J$16</f>
        <v>1</v>
      </c>
      <c r="AQ112" s="33">
        <f>AQ111*'People_Inputs'!$J$16</f>
        <v>1</v>
      </c>
      <c r="AR112" s="33">
        <f>AR111*'People_Inputs'!$J$16</f>
        <v>1</v>
      </c>
      <c r="AS112" s="33">
        <f>AS111*'People_Inputs'!$J$16</f>
        <v>1</v>
      </c>
      <c r="AT112" s="33">
        <f>AT111*'People_Inputs'!$J$16</f>
        <v>1</v>
      </c>
      <c r="AU112" s="33">
        <f>AU111*'People_Inputs'!$J$16</f>
        <v>1</v>
      </c>
      <c r="AV112" s="33">
        <f>AV111*'People_Inputs'!$J$16</f>
        <v>1</v>
      </c>
      <c r="AW112" s="33">
        <f>AW111*'People_Inputs'!$J$16</f>
        <v>1</v>
      </c>
      <c r="AX112" s="33">
        <f>AX111*'People_Inputs'!$J$16</f>
        <v>1</v>
      </c>
      <c r="AY112" s="33">
        <f>AY111*'People_Inputs'!$J$16</f>
        <v>1</v>
      </c>
      <c r="AZ112" s="33">
        <f>AZ111*'People_Inputs'!$J$16</f>
        <v>1</v>
      </c>
      <c r="BA112" s="33">
        <f>BA111*'People_Inputs'!$J$16</f>
        <v>1</v>
      </c>
      <c r="BB112" s="33">
        <f>BB111*'People_Inputs'!$J$16</f>
        <v>1</v>
      </c>
      <c r="BC112" s="33">
        <f>BC111*'People_Inputs'!$J$16</f>
        <v>1</v>
      </c>
      <c r="BD112" s="33">
        <f>BD111*'People_Inputs'!$J$16</f>
        <v>1</v>
      </c>
      <c r="BE112" s="33">
        <f>BE111*'People_Inputs'!$J$16</f>
        <v>1</v>
      </c>
      <c r="BF112" s="33">
        <f>BF111*'People_Inputs'!$J$16</f>
        <v>1</v>
      </c>
      <c r="BG112" s="33">
        <f>BG111*'People_Inputs'!$J$16</f>
        <v>1</v>
      </c>
      <c r="BH112" s="33">
        <f>BH111*'People_Inputs'!$J$16</f>
        <v>1</v>
      </c>
      <c r="BI112" s="33">
        <f>BI111*'People_Inputs'!$J$16</f>
        <v>1</v>
      </c>
      <c r="BJ112" s="33">
        <f>BJ111*'People_Inputs'!$J$16</f>
        <v>1</v>
      </c>
      <c r="BK112" s="33">
        <f>BK111*'People_Inputs'!$J$16</f>
        <v>1</v>
      </c>
      <c r="BL112" s="33">
        <f>BL111*'People_Inputs'!$J$16</f>
        <v>1</v>
      </c>
      <c r="BM112" s="33">
        <f>BM111*'People_Inputs'!$J$16</f>
        <v>1</v>
      </c>
      <c r="BN112" s="33">
        <f>BN111*'People_Inputs'!$J$16</f>
        <v>1</v>
      </c>
      <c r="BO112" s="33">
        <f>BO111*'People_Inputs'!$J$16</f>
        <v>1</v>
      </c>
    </row>
    <row r="113" ht="28" customHeight="1">
      <c r="A113" s="2" t="str">
        <v>P06.EMPLOYEE</v>
      </c>
      <c r="B113" s="6" t="str">
        <v>P06 employee with social insurance (1 = yes)</v>
      </c>
      <c r="C113" s="2" t="str">
        <v>count</v>
      </c>
      <c r="D113" s="2" t="str">
        <v>END</v>
      </c>
      <c r="E113" s="34">
        <f>BO113</f>
        <v>1</v>
      </c>
      <c r="F113" s="6" t="str">
        <v>Head of compliance; cost centre COMP at release</v>
      </c>
      <c r="G113" s="2"/>
      <c r="H113" s="33">
        <f>H111*'People_Inputs'!$N$16</f>
        <v>0</v>
      </c>
      <c r="I113" s="33">
        <f>I111*'People_Inputs'!$N$16</f>
        <v>0</v>
      </c>
      <c r="J113" s="33">
        <f>J111*'People_Inputs'!$N$16</f>
        <v>0</v>
      </c>
      <c r="K113" s="33">
        <f>K111*'People_Inputs'!$N$16</f>
        <v>1</v>
      </c>
      <c r="L113" s="33">
        <f>L111*'People_Inputs'!$N$16</f>
        <v>1</v>
      </c>
      <c r="M113" s="33">
        <f>M111*'People_Inputs'!$N$16</f>
        <v>1</v>
      </c>
      <c r="N113" s="33">
        <f>N111*'People_Inputs'!$N$16</f>
        <v>1</v>
      </c>
      <c r="O113" s="33">
        <f>O111*'People_Inputs'!$N$16</f>
        <v>1</v>
      </c>
      <c r="P113" s="33">
        <f>P111*'People_Inputs'!$N$16</f>
        <v>1</v>
      </c>
      <c r="Q113" s="33">
        <f>Q111*'People_Inputs'!$N$16</f>
        <v>1</v>
      </c>
      <c r="R113" s="33">
        <f>R111*'People_Inputs'!$N$16</f>
        <v>1</v>
      </c>
      <c r="S113" s="33">
        <f>S111*'People_Inputs'!$N$16</f>
        <v>1</v>
      </c>
      <c r="T113" s="33">
        <f>T111*'People_Inputs'!$N$16</f>
        <v>1</v>
      </c>
      <c r="U113" s="33">
        <f>U111*'People_Inputs'!$N$16</f>
        <v>1</v>
      </c>
      <c r="V113" s="33">
        <f>V111*'People_Inputs'!$N$16</f>
        <v>1</v>
      </c>
      <c r="W113" s="33">
        <f>W111*'People_Inputs'!$N$16</f>
        <v>1</v>
      </c>
      <c r="X113" s="33">
        <f>X111*'People_Inputs'!$N$16</f>
        <v>1</v>
      </c>
      <c r="Y113" s="33">
        <f>Y111*'People_Inputs'!$N$16</f>
        <v>1</v>
      </c>
      <c r="Z113" s="33">
        <f>Z111*'People_Inputs'!$N$16</f>
        <v>1</v>
      </c>
      <c r="AA113" s="33">
        <f>AA111*'People_Inputs'!$N$16</f>
        <v>1</v>
      </c>
      <c r="AB113" s="33">
        <f>AB111*'People_Inputs'!$N$16</f>
        <v>1</v>
      </c>
      <c r="AC113" s="33">
        <f>AC111*'People_Inputs'!$N$16</f>
        <v>1</v>
      </c>
      <c r="AD113" s="33">
        <f>AD111*'People_Inputs'!$N$16</f>
        <v>1</v>
      </c>
      <c r="AE113" s="33">
        <f>AE111*'People_Inputs'!$N$16</f>
        <v>1</v>
      </c>
      <c r="AF113" s="33">
        <f>AF111*'People_Inputs'!$N$16</f>
        <v>1</v>
      </c>
      <c r="AG113" s="33">
        <f>AG111*'People_Inputs'!$N$16</f>
        <v>1</v>
      </c>
      <c r="AH113" s="33">
        <f>AH111*'People_Inputs'!$N$16</f>
        <v>1</v>
      </c>
      <c r="AI113" s="33">
        <f>AI111*'People_Inputs'!$N$16</f>
        <v>1</v>
      </c>
      <c r="AJ113" s="33">
        <f>AJ111*'People_Inputs'!$N$16</f>
        <v>1</v>
      </c>
      <c r="AK113" s="33">
        <f>AK111*'People_Inputs'!$N$16</f>
        <v>1</v>
      </c>
      <c r="AL113" s="33">
        <f>AL111*'People_Inputs'!$N$16</f>
        <v>1</v>
      </c>
      <c r="AM113" s="33">
        <f>AM111*'People_Inputs'!$N$16</f>
        <v>1</v>
      </c>
      <c r="AN113" s="33">
        <f>AN111*'People_Inputs'!$N$16</f>
        <v>1</v>
      </c>
      <c r="AO113" s="33">
        <f>AO111*'People_Inputs'!$N$16</f>
        <v>1</v>
      </c>
      <c r="AP113" s="33">
        <f>AP111*'People_Inputs'!$N$16</f>
        <v>1</v>
      </c>
      <c r="AQ113" s="33">
        <f>AQ111*'People_Inputs'!$N$16</f>
        <v>1</v>
      </c>
      <c r="AR113" s="33">
        <f>AR111*'People_Inputs'!$N$16</f>
        <v>1</v>
      </c>
      <c r="AS113" s="33">
        <f>AS111*'People_Inputs'!$N$16</f>
        <v>1</v>
      </c>
      <c r="AT113" s="33">
        <f>AT111*'People_Inputs'!$N$16</f>
        <v>1</v>
      </c>
      <c r="AU113" s="33">
        <f>AU111*'People_Inputs'!$N$16</f>
        <v>1</v>
      </c>
      <c r="AV113" s="33">
        <f>AV111*'People_Inputs'!$N$16</f>
        <v>1</v>
      </c>
      <c r="AW113" s="33">
        <f>AW111*'People_Inputs'!$N$16</f>
        <v>1</v>
      </c>
      <c r="AX113" s="33">
        <f>AX111*'People_Inputs'!$N$16</f>
        <v>1</v>
      </c>
      <c r="AY113" s="33">
        <f>AY111*'People_Inputs'!$N$16</f>
        <v>1</v>
      </c>
      <c r="AZ113" s="33">
        <f>AZ111*'People_Inputs'!$N$16</f>
        <v>1</v>
      </c>
      <c r="BA113" s="33">
        <f>BA111*'People_Inputs'!$N$16</f>
        <v>1</v>
      </c>
      <c r="BB113" s="33">
        <f>BB111*'People_Inputs'!$N$16</f>
        <v>1</v>
      </c>
      <c r="BC113" s="33">
        <f>BC111*'People_Inputs'!$N$16</f>
        <v>1</v>
      </c>
      <c r="BD113" s="33">
        <f>BD111*'People_Inputs'!$N$16</f>
        <v>1</v>
      </c>
      <c r="BE113" s="33">
        <f>BE111*'People_Inputs'!$N$16</f>
        <v>1</v>
      </c>
      <c r="BF113" s="33">
        <f>BF111*'People_Inputs'!$N$16</f>
        <v>1</v>
      </c>
      <c r="BG113" s="33">
        <f>BG111*'People_Inputs'!$N$16</f>
        <v>1</v>
      </c>
      <c r="BH113" s="33">
        <f>BH111*'People_Inputs'!$N$16</f>
        <v>1</v>
      </c>
      <c r="BI113" s="33">
        <f>BI111*'People_Inputs'!$N$16</f>
        <v>1</v>
      </c>
      <c r="BJ113" s="33">
        <f>BJ111*'People_Inputs'!$N$16</f>
        <v>1</v>
      </c>
      <c r="BK113" s="33">
        <f>BK111*'People_Inputs'!$N$16</f>
        <v>1</v>
      </c>
      <c r="BL113" s="33">
        <f>BL111*'People_Inputs'!$N$16</f>
        <v>1</v>
      </c>
      <c r="BM113" s="33">
        <f>BM111*'People_Inputs'!$N$16</f>
        <v>1</v>
      </c>
      <c r="BN113" s="33">
        <f>BN111*'People_Inputs'!$N$16</f>
        <v>1</v>
      </c>
      <c r="BO113" s="33">
        <f>BO111*'People_Inputs'!$N$16</f>
        <v>1</v>
      </c>
    </row>
    <row r="114" ht="22" customHeight="1">
      <c r="A114" s="2" t="str">
        <v>P06.ANNUAL</v>
      </c>
      <c r="B114" s="6" t="str">
        <v>P06 annual salary at 1.0 FTE, indexed</v>
      </c>
      <c r="C114" s="2" t="str">
        <v>EUR</v>
      </c>
      <c r="D114" s="2" t="str">
        <v>END</v>
      </c>
      <c r="E114" s="36">
        <f>BO114</f>
        <v>106891.7675082187</v>
      </c>
      <c r="F114" s="6" t="str">
        <v>Head of compliance; cost centre COMP at release</v>
      </c>
      <c r="G114" s="2"/>
      <c r="H114" s="35">
        <f>'People_Inputs'!$K$16*(1+'People_Inputs'!$L$16)^(H$8-'Inputs'!$E$29)</f>
        <v>93150.0</v>
      </c>
      <c r="I114" s="35">
        <f>'People_Inputs'!$K$16*(1+'People_Inputs'!$L$16)^(I$8-'Inputs'!$E$29)</f>
        <v>93150.0</v>
      </c>
      <c r="J114" s="35">
        <f>'People_Inputs'!$K$16*(1+'People_Inputs'!$L$16)^(J$8-'Inputs'!$E$29)</f>
        <v>93150.0</v>
      </c>
      <c r="K114" s="35">
        <f>'People_Inputs'!$K$16*(1+'People_Inputs'!$L$16)^(K$8-'Inputs'!$E$29)</f>
        <v>93150.0</v>
      </c>
      <c r="L114" s="35">
        <f>'People_Inputs'!$K$16*(1+'People_Inputs'!$L$16)^(L$8-'Inputs'!$E$29)</f>
        <v>93150.0</v>
      </c>
      <c r="M114" s="35">
        <f>'People_Inputs'!$K$16*(1+'People_Inputs'!$L$16)^(M$8-'Inputs'!$E$29)</f>
        <v>93150.0</v>
      </c>
      <c r="N114" s="35">
        <f>'People_Inputs'!$K$16*(1+'People_Inputs'!$L$16)^(N$8-'Inputs'!$E$29)</f>
        <v>93150.0</v>
      </c>
      <c r="O114" s="35">
        <f>'People_Inputs'!$K$16*(1+'People_Inputs'!$L$16)^(O$8-'Inputs'!$E$29)</f>
        <v>93150.0</v>
      </c>
      <c r="P114" s="35">
        <f>'People_Inputs'!$K$16*(1+'People_Inputs'!$L$16)^(P$8-'Inputs'!$E$29)</f>
        <v>93150.0</v>
      </c>
      <c r="Q114" s="35">
        <f>'People_Inputs'!$K$16*(1+'People_Inputs'!$L$16)^(Q$8-'Inputs'!$E$29)</f>
        <v>93150.0</v>
      </c>
      <c r="R114" s="35">
        <f>'People_Inputs'!$K$16*(1+'People_Inputs'!$L$16)^(R$8-'Inputs'!$E$29)</f>
        <v>93150.0</v>
      </c>
      <c r="S114" s="35">
        <f>'People_Inputs'!$K$16*(1+'People_Inputs'!$L$16)^(S$8-'Inputs'!$E$29)</f>
        <v>93150.0</v>
      </c>
      <c r="T114" s="35">
        <f>'People_Inputs'!$K$16*(1+'People_Inputs'!$L$16)^(T$8-'Inputs'!$E$29)</f>
        <v>96410.24999999999</v>
      </c>
      <c r="U114" s="35">
        <f>'People_Inputs'!$K$16*(1+'People_Inputs'!$L$16)^(U$8-'Inputs'!$E$29)</f>
        <v>96410.24999999999</v>
      </c>
      <c r="V114" s="35">
        <f>'People_Inputs'!$K$16*(1+'People_Inputs'!$L$16)^(V$8-'Inputs'!$E$29)</f>
        <v>96410.24999999999</v>
      </c>
      <c r="W114" s="35">
        <f>'People_Inputs'!$K$16*(1+'People_Inputs'!$L$16)^(W$8-'Inputs'!$E$29)</f>
        <v>96410.24999999999</v>
      </c>
      <c r="X114" s="35">
        <f>'People_Inputs'!$K$16*(1+'People_Inputs'!$L$16)^(X$8-'Inputs'!$E$29)</f>
        <v>96410.24999999999</v>
      </c>
      <c r="Y114" s="35">
        <f>'People_Inputs'!$K$16*(1+'People_Inputs'!$L$16)^(Y$8-'Inputs'!$E$29)</f>
        <v>96410.24999999999</v>
      </c>
      <c r="Z114" s="35">
        <f>'People_Inputs'!$K$16*(1+'People_Inputs'!$L$16)^(Z$8-'Inputs'!$E$29)</f>
        <v>96410.24999999999</v>
      </c>
      <c r="AA114" s="35">
        <f>'People_Inputs'!$K$16*(1+'People_Inputs'!$L$16)^(AA$8-'Inputs'!$E$29)</f>
        <v>96410.24999999999</v>
      </c>
      <c r="AB114" s="35">
        <f>'People_Inputs'!$K$16*(1+'People_Inputs'!$L$16)^(AB$8-'Inputs'!$E$29)</f>
        <v>96410.24999999999</v>
      </c>
      <c r="AC114" s="35">
        <f>'People_Inputs'!$K$16*(1+'People_Inputs'!$L$16)^(AC$8-'Inputs'!$E$29)</f>
        <v>96410.24999999999</v>
      </c>
      <c r="AD114" s="35">
        <f>'People_Inputs'!$K$16*(1+'People_Inputs'!$L$16)^(AD$8-'Inputs'!$E$29)</f>
        <v>96410.24999999999</v>
      </c>
      <c r="AE114" s="35">
        <f>'People_Inputs'!$K$16*(1+'People_Inputs'!$L$16)^(AE$8-'Inputs'!$E$29)</f>
        <v>96410.24999999999</v>
      </c>
      <c r="AF114" s="35">
        <f>'People_Inputs'!$K$16*(1+'People_Inputs'!$L$16)^(AF$8-'Inputs'!$E$29)</f>
        <v>99784.60874999997</v>
      </c>
      <c r="AG114" s="35">
        <f>'People_Inputs'!$K$16*(1+'People_Inputs'!$L$16)^(AG$8-'Inputs'!$E$29)</f>
        <v>99784.60874999997</v>
      </c>
      <c r="AH114" s="35">
        <f>'People_Inputs'!$K$16*(1+'People_Inputs'!$L$16)^(AH$8-'Inputs'!$E$29)</f>
        <v>99784.60874999997</v>
      </c>
      <c r="AI114" s="35">
        <f>'People_Inputs'!$K$16*(1+'People_Inputs'!$L$16)^(AI$8-'Inputs'!$E$29)</f>
        <v>99784.60874999997</v>
      </c>
      <c r="AJ114" s="35">
        <f>'People_Inputs'!$K$16*(1+'People_Inputs'!$L$16)^(AJ$8-'Inputs'!$E$29)</f>
        <v>99784.60874999997</v>
      </c>
      <c r="AK114" s="35">
        <f>'People_Inputs'!$K$16*(1+'People_Inputs'!$L$16)^(AK$8-'Inputs'!$E$29)</f>
        <v>99784.60874999997</v>
      </c>
      <c r="AL114" s="35">
        <f>'People_Inputs'!$K$16*(1+'People_Inputs'!$L$16)^(AL$8-'Inputs'!$E$29)</f>
        <v>99784.60874999997</v>
      </c>
      <c r="AM114" s="35">
        <f>'People_Inputs'!$K$16*(1+'People_Inputs'!$L$16)^(AM$8-'Inputs'!$E$29)</f>
        <v>99784.60874999997</v>
      </c>
      <c r="AN114" s="35">
        <f>'People_Inputs'!$K$16*(1+'People_Inputs'!$L$16)^(AN$8-'Inputs'!$E$29)</f>
        <v>99784.60874999997</v>
      </c>
      <c r="AO114" s="35">
        <f>'People_Inputs'!$K$16*(1+'People_Inputs'!$L$16)^(AO$8-'Inputs'!$E$29)</f>
        <v>99784.60874999997</v>
      </c>
      <c r="AP114" s="35">
        <f>'People_Inputs'!$K$16*(1+'People_Inputs'!$L$16)^(AP$8-'Inputs'!$E$29)</f>
        <v>99784.60874999997</v>
      </c>
      <c r="AQ114" s="35">
        <f>'People_Inputs'!$K$16*(1+'People_Inputs'!$L$16)^(AQ$8-'Inputs'!$E$29)</f>
        <v>99784.60874999997</v>
      </c>
      <c r="AR114" s="35">
        <f>'People_Inputs'!$K$16*(1+'People_Inputs'!$L$16)^(AR$8-'Inputs'!$E$29)</f>
        <v>103277.07005624997</v>
      </c>
      <c r="AS114" s="35">
        <f>'People_Inputs'!$K$16*(1+'People_Inputs'!$L$16)^(AS$8-'Inputs'!$E$29)</f>
        <v>103277.07005624997</v>
      </c>
      <c r="AT114" s="35">
        <f>'People_Inputs'!$K$16*(1+'People_Inputs'!$L$16)^(AT$8-'Inputs'!$E$29)</f>
        <v>103277.07005624997</v>
      </c>
      <c r="AU114" s="35">
        <f>'People_Inputs'!$K$16*(1+'People_Inputs'!$L$16)^(AU$8-'Inputs'!$E$29)</f>
        <v>103277.07005624997</v>
      </c>
      <c r="AV114" s="35">
        <f>'People_Inputs'!$K$16*(1+'People_Inputs'!$L$16)^(AV$8-'Inputs'!$E$29)</f>
        <v>103277.07005624997</v>
      </c>
      <c r="AW114" s="35">
        <f>'People_Inputs'!$K$16*(1+'People_Inputs'!$L$16)^(AW$8-'Inputs'!$E$29)</f>
        <v>103277.07005624997</v>
      </c>
      <c r="AX114" s="35">
        <f>'People_Inputs'!$K$16*(1+'People_Inputs'!$L$16)^(AX$8-'Inputs'!$E$29)</f>
        <v>103277.07005624997</v>
      </c>
      <c r="AY114" s="35">
        <f>'People_Inputs'!$K$16*(1+'People_Inputs'!$L$16)^(AY$8-'Inputs'!$E$29)</f>
        <v>103277.07005624997</v>
      </c>
      <c r="AZ114" s="35">
        <f>'People_Inputs'!$K$16*(1+'People_Inputs'!$L$16)^(AZ$8-'Inputs'!$E$29)</f>
        <v>103277.07005624997</v>
      </c>
      <c r="BA114" s="35">
        <f>'People_Inputs'!$K$16*(1+'People_Inputs'!$L$16)^(BA$8-'Inputs'!$E$29)</f>
        <v>103277.07005624997</v>
      </c>
      <c r="BB114" s="35">
        <f>'People_Inputs'!$K$16*(1+'People_Inputs'!$L$16)^(BB$8-'Inputs'!$E$29)</f>
        <v>103277.07005624997</v>
      </c>
      <c r="BC114" s="35">
        <f>'People_Inputs'!$K$16*(1+'People_Inputs'!$L$16)^(BC$8-'Inputs'!$E$29)</f>
        <v>103277.07005624997</v>
      </c>
      <c r="BD114" s="35">
        <f>'People_Inputs'!$K$16*(1+'People_Inputs'!$L$16)^(BD$8-'Inputs'!$E$29)</f>
        <v>106891.7675082187</v>
      </c>
      <c r="BE114" s="35">
        <f>'People_Inputs'!$K$16*(1+'People_Inputs'!$L$16)^(BE$8-'Inputs'!$E$29)</f>
        <v>106891.7675082187</v>
      </c>
      <c r="BF114" s="35">
        <f>'People_Inputs'!$K$16*(1+'People_Inputs'!$L$16)^(BF$8-'Inputs'!$E$29)</f>
        <v>106891.7675082187</v>
      </c>
      <c r="BG114" s="35">
        <f>'People_Inputs'!$K$16*(1+'People_Inputs'!$L$16)^(BG$8-'Inputs'!$E$29)</f>
        <v>106891.7675082187</v>
      </c>
      <c r="BH114" s="35">
        <f>'People_Inputs'!$K$16*(1+'People_Inputs'!$L$16)^(BH$8-'Inputs'!$E$29)</f>
        <v>106891.7675082187</v>
      </c>
      <c r="BI114" s="35">
        <f>'People_Inputs'!$K$16*(1+'People_Inputs'!$L$16)^(BI$8-'Inputs'!$E$29)</f>
        <v>106891.7675082187</v>
      </c>
      <c r="BJ114" s="35">
        <f>'People_Inputs'!$K$16*(1+'People_Inputs'!$L$16)^(BJ$8-'Inputs'!$E$29)</f>
        <v>106891.7675082187</v>
      </c>
      <c r="BK114" s="35">
        <f>'People_Inputs'!$K$16*(1+'People_Inputs'!$L$16)^(BK$8-'Inputs'!$E$29)</f>
        <v>106891.7675082187</v>
      </c>
      <c r="BL114" s="35">
        <f>'People_Inputs'!$K$16*(1+'People_Inputs'!$L$16)^(BL$8-'Inputs'!$E$29)</f>
        <v>106891.7675082187</v>
      </c>
      <c r="BM114" s="35">
        <f>'People_Inputs'!$K$16*(1+'People_Inputs'!$L$16)^(BM$8-'Inputs'!$E$29)</f>
        <v>106891.7675082187</v>
      </c>
      <c r="BN114" s="35">
        <f>'People_Inputs'!$K$16*(1+'People_Inputs'!$L$16)^(BN$8-'Inputs'!$E$29)</f>
        <v>106891.7675082187</v>
      </c>
      <c r="BO114" s="35">
        <f>'People_Inputs'!$K$16*(1+'People_Inputs'!$L$16)^(BO$8-'Inputs'!$E$29)</f>
        <v>106891.7675082187</v>
      </c>
    </row>
    <row r="115" ht="22" customHeight="1">
      <c r="A115" s="2" t="str">
        <v>P06.SALARY</v>
      </c>
      <c r="B115" s="6" t="str">
        <v>P06 gross salary</v>
      </c>
      <c r="C115" s="2" t="str">
        <v>EUR</v>
      </c>
      <c r="D115" s="2" t="str">
        <v>SUM</v>
      </c>
      <c r="E115" s="36">
        <f>SUM(H115:BO115)</f>
        <v>476226.19631446863</v>
      </c>
      <c r="F115" s="6" t="str">
        <v>Head of compliance; cost centre COMP at release</v>
      </c>
      <c r="G115" s="2"/>
      <c r="H115" s="36">
        <f>H114*H112/12</f>
        <v>0.0</v>
      </c>
      <c r="I115" s="36">
        <f>I114*I112/12</f>
        <v>0.0</v>
      </c>
      <c r="J115" s="36">
        <f>J114*J112/12</f>
        <v>0.0</v>
      </c>
      <c r="K115" s="36">
        <f>K114*K112/12</f>
        <v>7762.5</v>
      </c>
      <c r="L115" s="36">
        <f>L114*L112/12</f>
        <v>7762.5</v>
      </c>
      <c r="M115" s="36">
        <f>M114*M112/12</f>
        <v>7762.5</v>
      </c>
      <c r="N115" s="36">
        <f>N114*N112/12</f>
        <v>7762.5</v>
      </c>
      <c r="O115" s="36">
        <f>O114*O112/12</f>
        <v>7762.5</v>
      </c>
      <c r="P115" s="36">
        <f>P114*P112/12</f>
        <v>7762.5</v>
      </c>
      <c r="Q115" s="36">
        <f>Q114*Q112/12</f>
        <v>7762.5</v>
      </c>
      <c r="R115" s="36">
        <f>R114*R112/12</f>
        <v>7762.5</v>
      </c>
      <c r="S115" s="36">
        <f>S114*S112/12</f>
        <v>7762.5</v>
      </c>
      <c r="T115" s="36">
        <f>T114*T112/12</f>
        <v>8034.187499999999</v>
      </c>
      <c r="U115" s="36">
        <f>U114*U112/12</f>
        <v>8034.187499999999</v>
      </c>
      <c r="V115" s="36">
        <f>V114*V112/12</f>
        <v>8034.187499999999</v>
      </c>
      <c r="W115" s="36">
        <f>W114*W112/12</f>
        <v>8034.187499999999</v>
      </c>
      <c r="X115" s="36">
        <f>X114*X112/12</f>
        <v>8034.187499999999</v>
      </c>
      <c r="Y115" s="36">
        <f>Y114*Y112/12</f>
        <v>8034.187499999999</v>
      </c>
      <c r="Z115" s="36">
        <f>Z114*Z112/12</f>
        <v>8034.187499999999</v>
      </c>
      <c r="AA115" s="36">
        <f>AA114*AA112/12</f>
        <v>8034.187499999999</v>
      </c>
      <c r="AB115" s="36">
        <f>AB114*AB112/12</f>
        <v>8034.187499999999</v>
      </c>
      <c r="AC115" s="36">
        <f>AC114*AC112/12</f>
        <v>8034.187499999999</v>
      </c>
      <c r="AD115" s="36">
        <f>AD114*AD112/12</f>
        <v>8034.187499999999</v>
      </c>
      <c r="AE115" s="36">
        <f>AE114*AE112/12</f>
        <v>8034.187499999999</v>
      </c>
      <c r="AF115" s="36">
        <f>AF114*AF112/12</f>
        <v>8315.384062499998</v>
      </c>
      <c r="AG115" s="36">
        <f>AG114*AG112/12</f>
        <v>8315.384062499998</v>
      </c>
      <c r="AH115" s="36">
        <f>AH114*AH112/12</f>
        <v>8315.384062499998</v>
      </c>
      <c r="AI115" s="36">
        <f>AI114*AI112/12</f>
        <v>8315.384062499998</v>
      </c>
      <c r="AJ115" s="36">
        <f>AJ114*AJ112/12</f>
        <v>8315.384062499998</v>
      </c>
      <c r="AK115" s="36">
        <f>AK114*AK112/12</f>
        <v>8315.384062499998</v>
      </c>
      <c r="AL115" s="36">
        <f>AL114*AL112/12</f>
        <v>8315.384062499998</v>
      </c>
      <c r="AM115" s="36">
        <f>AM114*AM112/12</f>
        <v>8315.384062499998</v>
      </c>
      <c r="AN115" s="36">
        <f>AN114*AN112/12</f>
        <v>8315.384062499998</v>
      </c>
      <c r="AO115" s="36">
        <f>AO114*AO112/12</f>
        <v>8315.384062499998</v>
      </c>
      <c r="AP115" s="36">
        <f>AP114*AP112/12</f>
        <v>8315.384062499998</v>
      </c>
      <c r="AQ115" s="36">
        <f>AQ114*AQ112/12</f>
        <v>8315.384062499998</v>
      </c>
      <c r="AR115" s="36">
        <f>AR114*AR112/12</f>
        <v>8606.422504687498</v>
      </c>
      <c r="AS115" s="36">
        <f>AS114*AS112/12</f>
        <v>8606.422504687498</v>
      </c>
      <c r="AT115" s="36">
        <f>AT114*AT112/12</f>
        <v>8606.422504687498</v>
      </c>
      <c r="AU115" s="36">
        <f>AU114*AU112/12</f>
        <v>8606.422504687498</v>
      </c>
      <c r="AV115" s="36">
        <f>AV114*AV112/12</f>
        <v>8606.422504687498</v>
      </c>
      <c r="AW115" s="36">
        <f>AW114*AW112/12</f>
        <v>8606.422504687498</v>
      </c>
      <c r="AX115" s="36">
        <f>AX114*AX112/12</f>
        <v>8606.422504687498</v>
      </c>
      <c r="AY115" s="36">
        <f>AY114*AY112/12</f>
        <v>8606.422504687498</v>
      </c>
      <c r="AZ115" s="36">
        <f>AZ114*AZ112/12</f>
        <v>8606.422504687498</v>
      </c>
      <c r="BA115" s="36">
        <f>BA114*BA112/12</f>
        <v>8606.422504687498</v>
      </c>
      <c r="BB115" s="36">
        <f>BB114*BB112/12</f>
        <v>8606.422504687498</v>
      </c>
      <c r="BC115" s="36">
        <f>BC114*BC112/12</f>
        <v>8606.422504687498</v>
      </c>
      <c r="BD115" s="36">
        <f>BD114*BD112/12</f>
        <v>8907.64729235156</v>
      </c>
      <c r="BE115" s="36">
        <f>BE114*BE112/12</f>
        <v>8907.64729235156</v>
      </c>
      <c r="BF115" s="36">
        <f>BF114*BF112/12</f>
        <v>8907.64729235156</v>
      </c>
      <c r="BG115" s="36">
        <f>BG114*BG112/12</f>
        <v>8907.64729235156</v>
      </c>
      <c r="BH115" s="36">
        <f>BH114*BH112/12</f>
        <v>8907.64729235156</v>
      </c>
      <c r="BI115" s="36">
        <f>BI114*BI112/12</f>
        <v>8907.64729235156</v>
      </c>
      <c r="BJ115" s="36">
        <f>BJ114*BJ112/12</f>
        <v>8907.64729235156</v>
      </c>
      <c r="BK115" s="36">
        <f>BK114*BK112/12</f>
        <v>8907.64729235156</v>
      </c>
      <c r="BL115" s="36">
        <f>BL114*BL112/12</f>
        <v>8907.64729235156</v>
      </c>
      <c r="BM115" s="36">
        <f>BM114*BM112/12</f>
        <v>8907.64729235156</v>
      </c>
      <c r="BN115" s="36">
        <f>BN114*BN112/12</f>
        <v>8907.64729235156</v>
      </c>
      <c r="BO115" s="36">
        <f>BO114*BO112/12</f>
        <v>8907.64729235156</v>
      </c>
    </row>
    <row r="116" ht="28" customHeight="1">
      <c r="A116" s="2" t="str">
        <v>P06.RV_BASE</v>
      </c>
      <c r="B116" s="6" t="str">
        <v>P06 pension / unemployment contribution base</v>
      </c>
      <c r="C116" s="2" t="str">
        <v>EUR</v>
      </c>
      <c r="D116" s="2" t="str">
        <v>SUM</v>
      </c>
      <c r="E116" s="36">
        <f>SUM(H116:BO116)</f>
        <v>476226.19631446863</v>
      </c>
      <c r="F116" s="6" t="str">
        <v>Head of compliance; cost centre COMP at release</v>
      </c>
      <c r="G116" s="2"/>
      <c r="H116" s="35">
        <f>H113*MIN(H115,'Payroll_Rates'!H12)</f>
        <v>0.0</v>
      </c>
      <c r="I116" s="35">
        <f>I113*MIN(I115,'Payroll_Rates'!I12)</f>
        <v>0.0</v>
      </c>
      <c r="J116" s="35">
        <f>J113*MIN(J115,'Payroll_Rates'!J12)</f>
        <v>0.0</v>
      </c>
      <c r="K116" s="35">
        <f>K113*MIN(K115,'Payroll_Rates'!K12)</f>
        <v>7762.5</v>
      </c>
      <c r="L116" s="35">
        <f>L113*MIN(L115,'Payroll_Rates'!L12)</f>
        <v>7762.5</v>
      </c>
      <c r="M116" s="35">
        <f>M113*MIN(M115,'Payroll_Rates'!M12)</f>
        <v>7762.5</v>
      </c>
      <c r="N116" s="35">
        <f>N113*MIN(N115,'Payroll_Rates'!N12)</f>
        <v>7762.5</v>
      </c>
      <c r="O116" s="35">
        <f>O113*MIN(O115,'Payroll_Rates'!O12)</f>
        <v>7762.5</v>
      </c>
      <c r="P116" s="35">
        <f>P113*MIN(P115,'Payroll_Rates'!P12)</f>
        <v>7762.5</v>
      </c>
      <c r="Q116" s="35">
        <f>Q113*MIN(Q115,'Payroll_Rates'!Q12)</f>
        <v>7762.5</v>
      </c>
      <c r="R116" s="35">
        <f>R113*MIN(R115,'Payroll_Rates'!R12)</f>
        <v>7762.5</v>
      </c>
      <c r="S116" s="35">
        <f>S113*MIN(S115,'Payroll_Rates'!S12)</f>
        <v>7762.5</v>
      </c>
      <c r="T116" s="35">
        <f>T113*MIN(T115,'Payroll_Rates'!T12)</f>
        <v>8034.187499999999</v>
      </c>
      <c r="U116" s="35">
        <f>U113*MIN(U115,'Payroll_Rates'!U12)</f>
        <v>8034.187499999999</v>
      </c>
      <c r="V116" s="35">
        <f>V113*MIN(V115,'Payroll_Rates'!V12)</f>
        <v>8034.187499999999</v>
      </c>
      <c r="W116" s="35">
        <f>W113*MIN(W115,'Payroll_Rates'!W12)</f>
        <v>8034.187499999999</v>
      </c>
      <c r="X116" s="35">
        <f>X113*MIN(X115,'Payroll_Rates'!X12)</f>
        <v>8034.187499999999</v>
      </c>
      <c r="Y116" s="35">
        <f>Y113*MIN(Y115,'Payroll_Rates'!Y12)</f>
        <v>8034.187499999999</v>
      </c>
      <c r="Z116" s="35">
        <f>Z113*MIN(Z115,'Payroll_Rates'!Z12)</f>
        <v>8034.187499999999</v>
      </c>
      <c r="AA116" s="35">
        <f>AA113*MIN(AA115,'Payroll_Rates'!AA12)</f>
        <v>8034.187499999999</v>
      </c>
      <c r="AB116" s="35">
        <f>AB113*MIN(AB115,'Payroll_Rates'!AB12)</f>
        <v>8034.187499999999</v>
      </c>
      <c r="AC116" s="35">
        <f>AC113*MIN(AC115,'Payroll_Rates'!AC12)</f>
        <v>8034.187499999999</v>
      </c>
      <c r="AD116" s="35">
        <f>AD113*MIN(AD115,'Payroll_Rates'!AD12)</f>
        <v>8034.187499999999</v>
      </c>
      <c r="AE116" s="35">
        <f>AE113*MIN(AE115,'Payroll_Rates'!AE12)</f>
        <v>8034.187499999999</v>
      </c>
      <c r="AF116" s="35">
        <f>AF113*MIN(AF115,'Payroll_Rates'!AF12)</f>
        <v>8315.384062499998</v>
      </c>
      <c r="AG116" s="35">
        <f>AG113*MIN(AG115,'Payroll_Rates'!AG12)</f>
        <v>8315.384062499998</v>
      </c>
      <c r="AH116" s="35">
        <f>AH113*MIN(AH115,'Payroll_Rates'!AH12)</f>
        <v>8315.384062499998</v>
      </c>
      <c r="AI116" s="35">
        <f>AI113*MIN(AI115,'Payroll_Rates'!AI12)</f>
        <v>8315.384062499998</v>
      </c>
      <c r="AJ116" s="35">
        <f>AJ113*MIN(AJ115,'Payroll_Rates'!AJ12)</f>
        <v>8315.384062499998</v>
      </c>
      <c r="AK116" s="35">
        <f>AK113*MIN(AK115,'Payroll_Rates'!AK12)</f>
        <v>8315.384062499998</v>
      </c>
      <c r="AL116" s="35">
        <f>AL113*MIN(AL115,'Payroll_Rates'!AL12)</f>
        <v>8315.384062499998</v>
      </c>
      <c r="AM116" s="35">
        <f>AM113*MIN(AM115,'Payroll_Rates'!AM12)</f>
        <v>8315.384062499998</v>
      </c>
      <c r="AN116" s="35">
        <f>AN113*MIN(AN115,'Payroll_Rates'!AN12)</f>
        <v>8315.384062499998</v>
      </c>
      <c r="AO116" s="35">
        <f>AO113*MIN(AO115,'Payroll_Rates'!AO12)</f>
        <v>8315.384062499998</v>
      </c>
      <c r="AP116" s="35">
        <f>AP113*MIN(AP115,'Payroll_Rates'!AP12)</f>
        <v>8315.384062499998</v>
      </c>
      <c r="AQ116" s="35">
        <f>AQ113*MIN(AQ115,'Payroll_Rates'!AQ12)</f>
        <v>8315.384062499998</v>
      </c>
      <c r="AR116" s="35">
        <f>AR113*MIN(AR115,'Payroll_Rates'!AR12)</f>
        <v>8606.422504687498</v>
      </c>
      <c r="AS116" s="35">
        <f>AS113*MIN(AS115,'Payroll_Rates'!AS12)</f>
        <v>8606.422504687498</v>
      </c>
      <c r="AT116" s="35">
        <f>AT113*MIN(AT115,'Payroll_Rates'!AT12)</f>
        <v>8606.422504687498</v>
      </c>
      <c r="AU116" s="35">
        <f>AU113*MIN(AU115,'Payroll_Rates'!AU12)</f>
        <v>8606.422504687498</v>
      </c>
      <c r="AV116" s="35">
        <f>AV113*MIN(AV115,'Payroll_Rates'!AV12)</f>
        <v>8606.422504687498</v>
      </c>
      <c r="AW116" s="35">
        <f>AW113*MIN(AW115,'Payroll_Rates'!AW12)</f>
        <v>8606.422504687498</v>
      </c>
      <c r="AX116" s="35">
        <f>AX113*MIN(AX115,'Payroll_Rates'!AX12)</f>
        <v>8606.422504687498</v>
      </c>
      <c r="AY116" s="35">
        <f>AY113*MIN(AY115,'Payroll_Rates'!AY12)</f>
        <v>8606.422504687498</v>
      </c>
      <c r="AZ116" s="35">
        <f>AZ113*MIN(AZ115,'Payroll_Rates'!AZ12)</f>
        <v>8606.422504687498</v>
      </c>
      <c r="BA116" s="35">
        <f>BA113*MIN(BA115,'Payroll_Rates'!BA12)</f>
        <v>8606.422504687498</v>
      </c>
      <c r="BB116" s="35">
        <f>BB113*MIN(BB115,'Payroll_Rates'!BB12)</f>
        <v>8606.422504687498</v>
      </c>
      <c r="BC116" s="35">
        <f>BC113*MIN(BC115,'Payroll_Rates'!BC12)</f>
        <v>8606.422504687498</v>
      </c>
      <c r="BD116" s="35">
        <f>BD113*MIN(BD115,'Payroll_Rates'!BD12)</f>
        <v>8907.64729235156</v>
      </c>
      <c r="BE116" s="35">
        <f>BE113*MIN(BE115,'Payroll_Rates'!BE12)</f>
        <v>8907.64729235156</v>
      </c>
      <c r="BF116" s="35">
        <f>BF113*MIN(BF115,'Payroll_Rates'!BF12)</f>
        <v>8907.64729235156</v>
      </c>
      <c r="BG116" s="35">
        <f>BG113*MIN(BG115,'Payroll_Rates'!BG12)</f>
        <v>8907.64729235156</v>
      </c>
      <c r="BH116" s="35">
        <f>BH113*MIN(BH115,'Payroll_Rates'!BH12)</f>
        <v>8907.64729235156</v>
      </c>
      <c r="BI116" s="35">
        <f>BI113*MIN(BI115,'Payroll_Rates'!BI12)</f>
        <v>8907.64729235156</v>
      </c>
      <c r="BJ116" s="35">
        <f>BJ113*MIN(BJ115,'Payroll_Rates'!BJ12)</f>
        <v>8907.64729235156</v>
      </c>
      <c r="BK116" s="35">
        <f>BK113*MIN(BK115,'Payroll_Rates'!BK12)</f>
        <v>8907.64729235156</v>
      </c>
      <c r="BL116" s="35">
        <f>BL113*MIN(BL115,'Payroll_Rates'!BL12)</f>
        <v>8907.64729235156</v>
      </c>
      <c r="BM116" s="35">
        <f>BM113*MIN(BM115,'Payroll_Rates'!BM12)</f>
        <v>8907.64729235156</v>
      </c>
      <c r="BN116" s="35">
        <f>BN113*MIN(BN115,'Payroll_Rates'!BN12)</f>
        <v>8907.64729235156</v>
      </c>
      <c r="BO116" s="35">
        <f>BO113*MIN(BO115,'Payroll_Rates'!BO12)</f>
        <v>8907.64729235156</v>
      </c>
    </row>
    <row r="117" ht="22" customHeight="1">
      <c r="A117" s="2" t="str">
        <v>P06.KV_BASE</v>
      </c>
      <c r="B117" s="6" t="str">
        <v>P06 health / care contribution base</v>
      </c>
      <c r="C117" s="2" t="str">
        <v>EUR</v>
      </c>
      <c r="D117" s="2" t="str">
        <v>SUM</v>
      </c>
      <c r="E117" s="36">
        <f>SUM(H117:BO117)</f>
        <v>395223.67584</v>
      </c>
      <c r="F117" s="6" t="str">
        <v>Head of compliance; cost centre COMP at release</v>
      </c>
      <c r="G117" s="2"/>
      <c r="H117" s="35">
        <f>H113*MIN(H115,'Payroll_Rates'!H13)</f>
        <v>0.0</v>
      </c>
      <c r="I117" s="35">
        <f>I113*MIN(I115,'Payroll_Rates'!I13)</f>
        <v>0.0</v>
      </c>
      <c r="J117" s="35">
        <f>J113*MIN(J115,'Payroll_Rates'!J13)</f>
        <v>0.0</v>
      </c>
      <c r="K117" s="35">
        <f>K113*MIN(K115,'Payroll_Rates'!K13)</f>
        <v>6375</v>
      </c>
      <c r="L117" s="35">
        <f>L113*MIN(L115,'Payroll_Rates'!L13)</f>
        <v>6375</v>
      </c>
      <c r="M117" s="35">
        <f>M113*MIN(M115,'Payroll_Rates'!M13)</f>
        <v>6375</v>
      </c>
      <c r="N117" s="35">
        <f>N113*MIN(N115,'Payroll_Rates'!N13)</f>
        <v>6375</v>
      </c>
      <c r="O117" s="35">
        <f>O113*MIN(O115,'Payroll_Rates'!O13)</f>
        <v>6375</v>
      </c>
      <c r="P117" s="35">
        <f>P113*MIN(P115,'Payroll_Rates'!P13)</f>
        <v>6375</v>
      </c>
      <c r="Q117" s="35">
        <f>Q113*MIN(Q115,'Payroll_Rates'!Q13)</f>
        <v>6375</v>
      </c>
      <c r="R117" s="35">
        <f>R113*MIN(R115,'Payroll_Rates'!R13)</f>
        <v>6375</v>
      </c>
      <c r="S117" s="35">
        <f>S113*MIN(S115,'Payroll_Rates'!S13)</f>
        <v>6375</v>
      </c>
      <c r="T117" s="35">
        <f>T113*MIN(T115,'Payroll_Rates'!T13)</f>
        <v>6630</v>
      </c>
      <c r="U117" s="35">
        <f>U113*MIN(U115,'Payroll_Rates'!U13)</f>
        <v>6630</v>
      </c>
      <c r="V117" s="35">
        <f>V113*MIN(V115,'Payroll_Rates'!V13)</f>
        <v>6630</v>
      </c>
      <c r="W117" s="35">
        <f>W113*MIN(W115,'Payroll_Rates'!W13)</f>
        <v>6630</v>
      </c>
      <c r="X117" s="35">
        <f>X113*MIN(X115,'Payroll_Rates'!X13)</f>
        <v>6630</v>
      </c>
      <c r="Y117" s="35">
        <f>Y113*MIN(Y115,'Payroll_Rates'!Y13)</f>
        <v>6630</v>
      </c>
      <c r="Z117" s="35">
        <f>Z113*MIN(Z115,'Payroll_Rates'!Z13)</f>
        <v>6630</v>
      </c>
      <c r="AA117" s="35">
        <f>AA113*MIN(AA115,'Payroll_Rates'!AA13)</f>
        <v>6630</v>
      </c>
      <c r="AB117" s="35">
        <f>AB113*MIN(AB115,'Payroll_Rates'!AB13)</f>
        <v>6630</v>
      </c>
      <c r="AC117" s="35">
        <f>AC113*MIN(AC115,'Payroll_Rates'!AC13)</f>
        <v>6630</v>
      </c>
      <c r="AD117" s="35">
        <f>AD113*MIN(AD115,'Payroll_Rates'!AD13)</f>
        <v>6630</v>
      </c>
      <c r="AE117" s="35">
        <f>AE113*MIN(AE115,'Payroll_Rates'!AE13)</f>
        <v>6630</v>
      </c>
      <c r="AF117" s="35">
        <f>AF113*MIN(AF115,'Payroll_Rates'!AF13)</f>
        <v>6895.2</v>
      </c>
      <c r="AG117" s="35">
        <f>AG113*MIN(AG115,'Payroll_Rates'!AG13)</f>
        <v>6895.2</v>
      </c>
      <c r="AH117" s="35">
        <f>AH113*MIN(AH115,'Payroll_Rates'!AH13)</f>
        <v>6895.2</v>
      </c>
      <c r="AI117" s="35">
        <f>AI113*MIN(AI115,'Payroll_Rates'!AI13)</f>
        <v>6895.2</v>
      </c>
      <c r="AJ117" s="35">
        <f>AJ113*MIN(AJ115,'Payroll_Rates'!AJ13)</f>
        <v>6895.2</v>
      </c>
      <c r="AK117" s="35">
        <f>AK113*MIN(AK115,'Payroll_Rates'!AK13)</f>
        <v>6895.2</v>
      </c>
      <c r="AL117" s="35">
        <f>AL113*MIN(AL115,'Payroll_Rates'!AL13)</f>
        <v>6895.2</v>
      </c>
      <c r="AM117" s="35">
        <f>AM113*MIN(AM115,'Payroll_Rates'!AM13)</f>
        <v>6895.2</v>
      </c>
      <c r="AN117" s="35">
        <f>AN113*MIN(AN115,'Payroll_Rates'!AN13)</f>
        <v>6895.2</v>
      </c>
      <c r="AO117" s="35">
        <f>AO113*MIN(AO115,'Payroll_Rates'!AO13)</f>
        <v>6895.2</v>
      </c>
      <c r="AP117" s="35">
        <f>AP113*MIN(AP115,'Payroll_Rates'!AP13)</f>
        <v>6895.2</v>
      </c>
      <c r="AQ117" s="35">
        <f>AQ113*MIN(AQ115,'Payroll_Rates'!AQ13)</f>
        <v>6895.2</v>
      </c>
      <c r="AR117" s="35">
        <f>AR113*MIN(AR115,'Payroll_Rates'!AR13)</f>
        <v>7171.008</v>
      </c>
      <c r="AS117" s="35">
        <f>AS113*MIN(AS115,'Payroll_Rates'!AS13)</f>
        <v>7171.008</v>
      </c>
      <c r="AT117" s="35">
        <f>AT113*MIN(AT115,'Payroll_Rates'!AT13)</f>
        <v>7171.008</v>
      </c>
      <c r="AU117" s="35">
        <f>AU113*MIN(AU115,'Payroll_Rates'!AU13)</f>
        <v>7171.008</v>
      </c>
      <c r="AV117" s="35">
        <f>AV113*MIN(AV115,'Payroll_Rates'!AV13)</f>
        <v>7171.008</v>
      </c>
      <c r="AW117" s="35">
        <f>AW113*MIN(AW115,'Payroll_Rates'!AW13)</f>
        <v>7171.008</v>
      </c>
      <c r="AX117" s="35">
        <f>AX113*MIN(AX115,'Payroll_Rates'!AX13)</f>
        <v>7171.008</v>
      </c>
      <c r="AY117" s="35">
        <f>AY113*MIN(AY115,'Payroll_Rates'!AY13)</f>
        <v>7171.008</v>
      </c>
      <c r="AZ117" s="35">
        <f>AZ113*MIN(AZ115,'Payroll_Rates'!AZ13)</f>
        <v>7171.008</v>
      </c>
      <c r="BA117" s="35">
        <f>BA113*MIN(BA115,'Payroll_Rates'!BA13)</f>
        <v>7171.008</v>
      </c>
      <c r="BB117" s="35">
        <f>BB113*MIN(BB115,'Payroll_Rates'!BB13)</f>
        <v>7171.008</v>
      </c>
      <c r="BC117" s="35">
        <f>BC113*MIN(BC115,'Payroll_Rates'!BC13)</f>
        <v>7171.008</v>
      </c>
      <c r="BD117" s="35">
        <f>BD113*MIN(BD115,'Payroll_Rates'!BD13)</f>
        <v>7457.84832</v>
      </c>
      <c r="BE117" s="35">
        <f>BE113*MIN(BE115,'Payroll_Rates'!BE13)</f>
        <v>7457.84832</v>
      </c>
      <c r="BF117" s="35">
        <f>BF113*MIN(BF115,'Payroll_Rates'!BF13)</f>
        <v>7457.84832</v>
      </c>
      <c r="BG117" s="35">
        <f>BG113*MIN(BG115,'Payroll_Rates'!BG13)</f>
        <v>7457.84832</v>
      </c>
      <c r="BH117" s="35">
        <f>BH113*MIN(BH115,'Payroll_Rates'!BH13)</f>
        <v>7457.84832</v>
      </c>
      <c r="BI117" s="35">
        <f>BI113*MIN(BI115,'Payroll_Rates'!BI13)</f>
        <v>7457.84832</v>
      </c>
      <c r="BJ117" s="35">
        <f>BJ113*MIN(BJ115,'Payroll_Rates'!BJ13)</f>
        <v>7457.84832</v>
      </c>
      <c r="BK117" s="35">
        <f>BK113*MIN(BK115,'Payroll_Rates'!BK13)</f>
        <v>7457.84832</v>
      </c>
      <c r="BL117" s="35">
        <f>BL113*MIN(BL115,'Payroll_Rates'!BL13)</f>
        <v>7457.84832</v>
      </c>
      <c r="BM117" s="35">
        <f>BM113*MIN(BM115,'Payroll_Rates'!BM13)</f>
        <v>7457.84832</v>
      </c>
      <c r="BN117" s="35">
        <f>BN113*MIN(BN115,'Payroll_Rates'!BN13)</f>
        <v>7457.84832</v>
      </c>
      <c r="BO117" s="35">
        <f>BO113*MIN(BO115,'Payroll_Rates'!BO13)</f>
        <v>7457.84832</v>
      </c>
    </row>
    <row r="118" ht="22" customHeight="1">
      <c r="A118" s="2" t="str">
        <v>P06.RV</v>
      </c>
      <c r="B118" s="6" t="str">
        <v>P06 employer pension contribution (RV)</v>
      </c>
      <c r="C118" s="2" t="str">
        <v>EUR</v>
      </c>
      <c r="D118" s="2" t="str">
        <v>SUM</v>
      </c>
      <c r="E118" s="36">
        <f>SUM(H118:BO118)</f>
        <v>46930.40028328963</v>
      </c>
      <c r="F118" s="6" t="str">
        <v>Head of compliance; cost centre COMP at release</v>
      </c>
      <c r="G118" s="2"/>
      <c r="H118" s="35">
        <f>H116*'Payroll_Rates'!H11/'Inputs'!$E$28</f>
        <v>0.0</v>
      </c>
      <c r="I118" s="35">
        <f>I116*'Payroll_Rates'!I11/'Inputs'!$E$28</f>
        <v>0.0</v>
      </c>
      <c r="J118" s="35">
        <f>J116*'Payroll_Rates'!J11/'Inputs'!$E$28</f>
        <v>0.0</v>
      </c>
      <c r="K118" s="35">
        <f>K116*'Payroll_Rates'!K11/'Inputs'!$E$28</f>
        <v>721.9125</v>
      </c>
      <c r="L118" s="35">
        <f>L116*'Payroll_Rates'!L11/'Inputs'!$E$28</f>
        <v>721.9125</v>
      </c>
      <c r="M118" s="35">
        <f>M116*'Payroll_Rates'!M11/'Inputs'!$E$28</f>
        <v>721.9125</v>
      </c>
      <c r="N118" s="35">
        <f>N116*'Payroll_Rates'!N11/'Inputs'!$E$28</f>
        <v>721.9125</v>
      </c>
      <c r="O118" s="35">
        <f>O116*'Payroll_Rates'!O11/'Inputs'!$E$28</f>
        <v>721.9125</v>
      </c>
      <c r="P118" s="35">
        <f>P116*'Payroll_Rates'!P11/'Inputs'!$E$28</f>
        <v>721.9125</v>
      </c>
      <c r="Q118" s="35">
        <f>Q116*'Payroll_Rates'!Q11/'Inputs'!$E$28</f>
        <v>721.9125</v>
      </c>
      <c r="R118" s="35">
        <f>R116*'Payroll_Rates'!R11/'Inputs'!$E$28</f>
        <v>721.9125</v>
      </c>
      <c r="S118" s="35">
        <f>S116*'Payroll_Rates'!S11/'Inputs'!$E$28</f>
        <v>721.9125</v>
      </c>
      <c r="T118" s="35">
        <f>T116*'Payroll_Rates'!T11/'Inputs'!$E$28</f>
        <v>799.40165625</v>
      </c>
      <c r="U118" s="35">
        <f>U116*'Payroll_Rates'!U11/'Inputs'!$E$28</f>
        <v>799.40165625</v>
      </c>
      <c r="V118" s="35">
        <f>V116*'Payroll_Rates'!V11/'Inputs'!$E$28</f>
        <v>799.40165625</v>
      </c>
      <c r="W118" s="35">
        <f>W116*'Payroll_Rates'!W11/'Inputs'!$E$28</f>
        <v>799.40165625</v>
      </c>
      <c r="X118" s="35">
        <f>X116*'Payroll_Rates'!X11/'Inputs'!$E$28</f>
        <v>799.40165625</v>
      </c>
      <c r="Y118" s="35">
        <f>Y116*'Payroll_Rates'!Y11/'Inputs'!$E$28</f>
        <v>799.40165625</v>
      </c>
      <c r="Z118" s="35">
        <f>Z116*'Payroll_Rates'!Z11/'Inputs'!$E$28</f>
        <v>799.40165625</v>
      </c>
      <c r="AA118" s="35">
        <f>AA116*'Payroll_Rates'!AA11/'Inputs'!$E$28</f>
        <v>799.40165625</v>
      </c>
      <c r="AB118" s="35">
        <f>AB116*'Payroll_Rates'!AB11/'Inputs'!$E$28</f>
        <v>799.40165625</v>
      </c>
      <c r="AC118" s="35">
        <f>AC116*'Payroll_Rates'!AC11/'Inputs'!$E$28</f>
        <v>799.40165625</v>
      </c>
      <c r="AD118" s="35">
        <f>AD116*'Payroll_Rates'!AD11/'Inputs'!$E$28</f>
        <v>799.40165625</v>
      </c>
      <c r="AE118" s="35">
        <f>AE116*'Payroll_Rates'!AE11/'Inputs'!$E$28</f>
        <v>799.40165625</v>
      </c>
      <c r="AF118" s="35">
        <f>AF116*'Payroll_Rates'!AF11/'Inputs'!$E$28</f>
        <v>827.3807142187497</v>
      </c>
      <c r="AG118" s="35">
        <f>AG116*'Payroll_Rates'!AG11/'Inputs'!$E$28</f>
        <v>827.3807142187497</v>
      </c>
      <c r="AH118" s="35">
        <f>AH116*'Payroll_Rates'!AH11/'Inputs'!$E$28</f>
        <v>827.3807142187497</v>
      </c>
      <c r="AI118" s="35">
        <f>AI116*'Payroll_Rates'!AI11/'Inputs'!$E$28</f>
        <v>827.3807142187497</v>
      </c>
      <c r="AJ118" s="35">
        <f>AJ116*'Payroll_Rates'!AJ11/'Inputs'!$E$28</f>
        <v>827.3807142187497</v>
      </c>
      <c r="AK118" s="35">
        <f>AK116*'Payroll_Rates'!AK11/'Inputs'!$E$28</f>
        <v>827.3807142187497</v>
      </c>
      <c r="AL118" s="35">
        <f>AL116*'Payroll_Rates'!AL11/'Inputs'!$E$28</f>
        <v>827.3807142187497</v>
      </c>
      <c r="AM118" s="35">
        <f>AM116*'Payroll_Rates'!AM11/'Inputs'!$E$28</f>
        <v>827.3807142187497</v>
      </c>
      <c r="AN118" s="35">
        <f>AN116*'Payroll_Rates'!AN11/'Inputs'!$E$28</f>
        <v>827.3807142187497</v>
      </c>
      <c r="AO118" s="35">
        <f>AO116*'Payroll_Rates'!AO11/'Inputs'!$E$28</f>
        <v>827.3807142187497</v>
      </c>
      <c r="AP118" s="35">
        <f>AP116*'Payroll_Rates'!AP11/'Inputs'!$E$28</f>
        <v>827.3807142187497</v>
      </c>
      <c r="AQ118" s="35">
        <f>AQ116*'Payroll_Rates'!AQ11/'Inputs'!$E$28</f>
        <v>827.3807142187497</v>
      </c>
      <c r="AR118" s="35">
        <f>AR116*'Payroll_Rates'!AR11/'Inputs'!$E$28</f>
        <v>856.3390392164061</v>
      </c>
      <c r="AS118" s="35">
        <f>AS116*'Payroll_Rates'!AS11/'Inputs'!$E$28</f>
        <v>856.3390392164061</v>
      </c>
      <c r="AT118" s="35">
        <f>AT116*'Payroll_Rates'!AT11/'Inputs'!$E$28</f>
        <v>856.3390392164061</v>
      </c>
      <c r="AU118" s="35">
        <f>AU116*'Payroll_Rates'!AU11/'Inputs'!$E$28</f>
        <v>856.3390392164061</v>
      </c>
      <c r="AV118" s="35">
        <f>AV116*'Payroll_Rates'!AV11/'Inputs'!$E$28</f>
        <v>856.3390392164061</v>
      </c>
      <c r="AW118" s="35">
        <f>AW116*'Payroll_Rates'!AW11/'Inputs'!$E$28</f>
        <v>856.3390392164061</v>
      </c>
      <c r="AX118" s="35">
        <f>AX116*'Payroll_Rates'!AX11/'Inputs'!$E$28</f>
        <v>856.3390392164061</v>
      </c>
      <c r="AY118" s="35">
        <f>AY116*'Payroll_Rates'!AY11/'Inputs'!$E$28</f>
        <v>856.3390392164061</v>
      </c>
      <c r="AZ118" s="35">
        <f>AZ116*'Payroll_Rates'!AZ11/'Inputs'!$E$28</f>
        <v>856.3390392164061</v>
      </c>
      <c r="BA118" s="35">
        <f>BA116*'Payroll_Rates'!BA11/'Inputs'!$E$28</f>
        <v>856.3390392164061</v>
      </c>
      <c r="BB118" s="35">
        <f>BB116*'Payroll_Rates'!BB11/'Inputs'!$E$28</f>
        <v>856.3390392164061</v>
      </c>
      <c r="BC118" s="35">
        <f>BC116*'Payroll_Rates'!BC11/'Inputs'!$E$28</f>
        <v>856.3390392164061</v>
      </c>
      <c r="BD118" s="35">
        <f>BD116*'Payroll_Rates'!BD11/'Inputs'!$E$28</f>
        <v>886.3109055889802</v>
      </c>
      <c r="BE118" s="35">
        <f>BE116*'Payroll_Rates'!BE11/'Inputs'!$E$28</f>
        <v>886.3109055889802</v>
      </c>
      <c r="BF118" s="35">
        <f>BF116*'Payroll_Rates'!BF11/'Inputs'!$E$28</f>
        <v>886.3109055889802</v>
      </c>
      <c r="BG118" s="35">
        <f>BG116*'Payroll_Rates'!BG11/'Inputs'!$E$28</f>
        <v>886.3109055889802</v>
      </c>
      <c r="BH118" s="35">
        <f>BH116*'Payroll_Rates'!BH11/'Inputs'!$E$28</f>
        <v>886.3109055889802</v>
      </c>
      <c r="BI118" s="35">
        <f>BI116*'Payroll_Rates'!BI11/'Inputs'!$E$28</f>
        <v>886.3109055889802</v>
      </c>
      <c r="BJ118" s="35">
        <f>BJ116*'Payroll_Rates'!BJ11/'Inputs'!$E$28</f>
        <v>886.3109055889802</v>
      </c>
      <c r="BK118" s="35">
        <f>BK116*'Payroll_Rates'!BK11/'Inputs'!$E$28</f>
        <v>886.3109055889802</v>
      </c>
      <c r="BL118" s="35">
        <f>BL116*'Payroll_Rates'!BL11/'Inputs'!$E$28</f>
        <v>886.3109055889802</v>
      </c>
      <c r="BM118" s="35">
        <f>BM116*'Payroll_Rates'!BM11/'Inputs'!$E$28</f>
        <v>886.3109055889802</v>
      </c>
      <c r="BN118" s="35">
        <f>BN116*'Payroll_Rates'!BN11/'Inputs'!$E$28</f>
        <v>886.3109055889802</v>
      </c>
      <c r="BO118" s="35">
        <f>BO116*'Payroll_Rates'!BO11/'Inputs'!$E$28</f>
        <v>886.3109055889802</v>
      </c>
    </row>
    <row r="119" ht="28" customHeight="1">
      <c r="A119" s="2" t="str">
        <v>P06.AV</v>
      </c>
      <c r="B119" s="6" t="str">
        <v>P06 employer unemployment contribution (AV)</v>
      </c>
      <c r="C119" s="2" t="str">
        <v>EUR</v>
      </c>
      <c r="D119" s="2" t="str">
        <v>SUM</v>
      </c>
      <c r="E119" s="36">
        <f>SUM(H119:BO119)</f>
        <v>6190.940552088092</v>
      </c>
      <c r="F119" s="6" t="str">
        <v>Head of compliance; cost centre COMP at release</v>
      </c>
      <c r="G119" s="2"/>
      <c r="H119" s="35">
        <f>H116*'Inputs'!$E$13/'Inputs'!$E$28</f>
        <v>0.0</v>
      </c>
      <c r="I119" s="35">
        <f>I116*'Inputs'!$E$13/'Inputs'!$E$28</f>
        <v>0.0</v>
      </c>
      <c r="J119" s="35">
        <f>J116*'Inputs'!$E$13/'Inputs'!$E$28</f>
        <v>0.0</v>
      </c>
      <c r="K119" s="35">
        <f>K116*'Inputs'!$E$13/'Inputs'!$E$28</f>
        <v>100.9125</v>
      </c>
      <c r="L119" s="35">
        <f>L116*'Inputs'!$E$13/'Inputs'!$E$28</f>
        <v>100.9125</v>
      </c>
      <c r="M119" s="35">
        <f>M116*'Inputs'!$E$13/'Inputs'!$E$28</f>
        <v>100.9125</v>
      </c>
      <c r="N119" s="35">
        <f>N116*'Inputs'!$E$13/'Inputs'!$E$28</f>
        <v>100.9125</v>
      </c>
      <c r="O119" s="35">
        <f>O116*'Inputs'!$E$13/'Inputs'!$E$28</f>
        <v>100.9125</v>
      </c>
      <c r="P119" s="35">
        <f>P116*'Inputs'!$E$13/'Inputs'!$E$28</f>
        <v>100.9125</v>
      </c>
      <c r="Q119" s="35">
        <f>Q116*'Inputs'!$E$13/'Inputs'!$E$28</f>
        <v>100.9125</v>
      </c>
      <c r="R119" s="35">
        <f>R116*'Inputs'!$E$13/'Inputs'!$E$28</f>
        <v>100.9125</v>
      </c>
      <c r="S119" s="35">
        <f>S116*'Inputs'!$E$13/'Inputs'!$E$28</f>
        <v>100.9125</v>
      </c>
      <c r="T119" s="35">
        <f>T116*'Inputs'!$E$13/'Inputs'!$E$28</f>
        <v>104.44443749999998</v>
      </c>
      <c r="U119" s="35">
        <f>U116*'Inputs'!$E$13/'Inputs'!$E$28</f>
        <v>104.44443749999998</v>
      </c>
      <c r="V119" s="35">
        <f>V116*'Inputs'!$E$13/'Inputs'!$E$28</f>
        <v>104.44443749999998</v>
      </c>
      <c r="W119" s="35">
        <f>W116*'Inputs'!$E$13/'Inputs'!$E$28</f>
        <v>104.44443749999998</v>
      </c>
      <c r="X119" s="35">
        <f>X116*'Inputs'!$E$13/'Inputs'!$E$28</f>
        <v>104.44443749999998</v>
      </c>
      <c r="Y119" s="35">
        <f>Y116*'Inputs'!$E$13/'Inputs'!$E$28</f>
        <v>104.44443749999998</v>
      </c>
      <c r="Z119" s="35">
        <f>Z116*'Inputs'!$E$13/'Inputs'!$E$28</f>
        <v>104.44443749999998</v>
      </c>
      <c r="AA119" s="35">
        <f>AA116*'Inputs'!$E$13/'Inputs'!$E$28</f>
        <v>104.44443749999998</v>
      </c>
      <c r="AB119" s="35">
        <f>AB116*'Inputs'!$E$13/'Inputs'!$E$28</f>
        <v>104.44443749999998</v>
      </c>
      <c r="AC119" s="35">
        <f>AC116*'Inputs'!$E$13/'Inputs'!$E$28</f>
        <v>104.44443749999998</v>
      </c>
      <c r="AD119" s="35">
        <f>AD116*'Inputs'!$E$13/'Inputs'!$E$28</f>
        <v>104.44443749999998</v>
      </c>
      <c r="AE119" s="35">
        <f>AE116*'Inputs'!$E$13/'Inputs'!$E$28</f>
        <v>104.44443749999998</v>
      </c>
      <c r="AF119" s="35">
        <f>AF116*'Inputs'!$E$13/'Inputs'!$E$28</f>
        <v>108.09999281249996</v>
      </c>
      <c r="AG119" s="35">
        <f>AG116*'Inputs'!$E$13/'Inputs'!$E$28</f>
        <v>108.09999281249996</v>
      </c>
      <c r="AH119" s="35">
        <f>AH116*'Inputs'!$E$13/'Inputs'!$E$28</f>
        <v>108.09999281249996</v>
      </c>
      <c r="AI119" s="35">
        <f>AI116*'Inputs'!$E$13/'Inputs'!$E$28</f>
        <v>108.09999281249996</v>
      </c>
      <c r="AJ119" s="35">
        <f>AJ116*'Inputs'!$E$13/'Inputs'!$E$28</f>
        <v>108.09999281249996</v>
      </c>
      <c r="AK119" s="35">
        <f>AK116*'Inputs'!$E$13/'Inputs'!$E$28</f>
        <v>108.09999281249996</v>
      </c>
      <c r="AL119" s="35">
        <f>AL116*'Inputs'!$E$13/'Inputs'!$E$28</f>
        <v>108.09999281249996</v>
      </c>
      <c r="AM119" s="35">
        <f>AM116*'Inputs'!$E$13/'Inputs'!$E$28</f>
        <v>108.09999281249996</v>
      </c>
      <c r="AN119" s="35">
        <f>AN116*'Inputs'!$E$13/'Inputs'!$E$28</f>
        <v>108.09999281249996</v>
      </c>
      <c r="AO119" s="35">
        <f>AO116*'Inputs'!$E$13/'Inputs'!$E$28</f>
        <v>108.09999281249996</v>
      </c>
      <c r="AP119" s="35">
        <f>AP116*'Inputs'!$E$13/'Inputs'!$E$28</f>
        <v>108.09999281249996</v>
      </c>
      <c r="AQ119" s="35">
        <f>AQ116*'Inputs'!$E$13/'Inputs'!$E$28</f>
        <v>108.09999281249996</v>
      </c>
      <c r="AR119" s="35">
        <f>AR116*'Inputs'!$E$13/'Inputs'!$E$28</f>
        <v>111.88349256093747</v>
      </c>
      <c r="AS119" s="35">
        <f>AS116*'Inputs'!$E$13/'Inputs'!$E$28</f>
        <v>111.88349256093747</v>
      </c>
      <c r="AT119" s="35">
        <f>AT116*'Inputs'!$E$13/'Inputs'!$E$28</f>
        <v>111.88349256093747</v>
      </c>
      <c r="AU119" s="35">
        <f>AU116*'Inputs'!$E$13/'Inputs'!$E$28</f>
        <v>111.88349256093747</v>
      </c>
      <c r="AV119" s="35">
        <f>AV116*'Inputs'!$E$13/'Inputs'!$E$28</f>
        <v>111.88349256093747</v>
      </c>
      <c r="AW119" s="35">
        <f>AW116*'Inputs'!$E$13/'Inputs'!$E$28</f>
        <v>111.88349256093747</v>
      </c>
      <c r="AX119" s="35">
        <f>AX116*'Inputs'!$E$13/'Inputs'!$E$28</f>
        <v>111.88349256093747</v>
      </c>
      <c r="AY119" s="35">
        <f>AY116*'Inputs'!$E$13/'Inputs'!$E$28</f>
        <v>111.88349256093747</v>
      </c>
      <c r="AZ119" s="35">
        <f>AZ116*'Inputs'!$E$13/'Inputs'!$E$28</f>
        <v>111.88349256093747</v>
      </c>
      <c r="BA119" s="35">
        <f>BA116*'Inputs'!$E$13/'Inputs'!$E$28</f>
        <v>111.88349256093747</v>
      </c>
      <c r="BB119" s="35">
        <f>BB116*'Inputs'!$E$13/'Inputs'!$E$28</f>
        <v>111.88349256093747</v>
      </c>
      <c r="BC119" s="35">
        <f>BC116*'Inputs'!$E$13/'Inputs'!$E$28</f>
        <v>111.88349256093747</v>
      </c>
      <c r="BD119" s="35">
        <f>BD116*'Inputs'!$E$13/'Inputs'!$E$28</f>
        <v>115.79941480057026</v>
      </c>
      <c r="BE119" s="35">
        <f>BE116*'Inputs'!$E$13/'Inputs'!$E$28</f>
        <v>115.79941480057026</v>
      </c>
      <c r="BF119" s="35">
        <f>BF116*'Inputs'!$E$13/'Inputs'!$E$28</f>
        <v>115.79941480057026</v>
      </c>
      <c r="BG119" s="35">
        <f>BG116*'Inputs'!$E$13/'Inputs'!$E$28</f>
        <v>115.79941480057026</v>
      </c>
      <c r="BH119" s="35">
        <f>BH116*'Inputs'!$E$13/'Inputs'!$E$28</f>
        <v>115.79941480057026</v>
      </c>
      <c r="BI119" s="35">
        <f>BI116*'Inputs'!$E$13/'Inputs'!$E$28</f>
        <v>115.79941480057026</v>
      </c>
      <c r="BJ119" s="35">
        <f>BJ116*'Inputs'!$E$13/'Inputs'!$E$28</f>
        <v>115.79941480057026</v>
      </c>
      <c r="BK119" s="35">
        <f>BK116*'Inputs'!$E$13/'Inputs'!$E$28</f>
        <v>115.79941480057026</v>
      </c>
      <c r="BL119" s="35">
        <f>BL116*'Inputs'!$E$13/'Inputs'!$E$28</f>
        <v>115.79941480057026</v>
      </c>
      <c r="BM119" s="35">
        <f>BM116*'Inputs'!$E$13/'Inputs'!$E$28</f>
        <v>115.79941480057026</v>
      </c>
      <c r="BN119" s="35">
        <f>BN116*'Inputs'!$E$13/'Inputs'!$E$28</f>
        <v>115.79941480057026</v>
      </c>
      <c r="BO119" s="35">
        <f>BO116*'Inputs'!$E$13/'Inputs'!$E$28</f>
        <v>115.79941480057026</v>
      </c>
    </row>
    <row r="120" ht="22" customHeight="1">
      <c r="A120" s="2" t="str">
        <v>P06.KV</v>
      </c>
      <c r="B120" s="6" t="str">
        <v>P06 employer health contribution (KV)</v>
      </c>
      <c r="C120" s="2" t="str">
        <v>EUR</v>
      </c>
      <c r="D120" s="2" t="str">
        <v>SUM</v>
      </c>
      <c r="E120" s="36">
        <f>SUM(H120:BO120)</f>
        <v>34977.29531184</v>
      </c>
      <c r="F120" s="6" t="str">
        <v>Head of compliance; cost centre COMP at release</v>
      </c>
      <c r="G120" s="2"/>
      <c r="H120" s="35">
        <f>H117*('Inputs'!$E$14+'Inputs'!$E$15)/'Inputs'!$E$28</f>
        <v>0.0</v>
      </c>
      <c r="I120" s="35">
        <f>I117*('Inputs'!$E$14+'Inputs'!$E$15)/'Inputs'!$E$28</f>
        <v>0.0</v>
      </c>
      <c r="J120" s="35">
        <f>J117*('Inputs'!$E$14+'Inputs'!$E$15)/'Inputs'!$E$28</f>
        <v>0.0</v>
      </c>
      <c r="K120" s="35">
        <f>K117*('Inputs'!$E$14+'Inputs'!$E$15)/'Inputs'!$E$28</f>
        <v>564.1875</v>
      </c>
      <c r="L120" s="35">
        <f>L117*('Inputs'!$E$14+'Inputs'!$E$15)/'Inputs'!$E$28</f>
        <v>564.1875</v>
      </c>
      <c r="M120" s="35">
        <f>M117*('Inputs'!$E$14+'Inputs'!$E$15)/'Inputs'!$E$28</f>
        <v>564.1875</v>
      </c>
      <c r="N120" s="35">
        <f>N117*('Inputs'!$E$14+'Inputs'!$E$15)/'Inputs'!$E$28</f>
        <v>564.1875</v>
      </c>
      <c r="O120" s="35">
        <f>O117*('Inputs'!$E$14+'Inputs'!$E$15)/'Inputs'!$E$28</f>
        <v>564.1875</v>
      </c>
      <c r="P120" s="35">
        <f>P117*('Inputs'!$E$14+'Inputs'!$E$15)/'Inputs'!$E$28</f>
        <v>564.1875</v>
      </c>
      <c r="Q120" s="35">
        <f>Q117*('Inputs'!$E$14+'Inputs'!$E$15)/'Inputs'!$E$28</f>
        <v>564.1875</v>
      </c>
      <c r="R120" s="35">
        <f>R117*('Inputs'!$E$14+'Inputs'!$E$15)/'Inputs'!$E$28</f>
        <v>564.1875</v>
      </c>
      <c r="S120" s="35">
        <f>S117*('Inputs'!$E$14+'Inputs'!$E$15)/'Inputs'!$E$28</f>
        <v>564.1875</v>
      </c>
      <c r="T120" s="35">
        <f>T117*('Inputs'!$E$14+'Inputs'!$E$15)/'Inputs'!$E$28</f>
        <v>586.755</v>
      </c>
      <c r="U120" s="35">
        <f>U117*('Inputs'!$E$14+'Inputs'!$E$15)/'Inputs'!$E$28</f>
        <v>586.755</v>
      </c>
      <c r="V120" s="35">
        <f>V117*('Inputs'!$E$14+'Inputs'!$E$15)/'Inputs'!$E$28</f>
        <v>586.755</v>
      </c>
      <c r="W120" s="35">
        <f>W117*('Inputs'!$E$14+'Inputs'!$E$15)/'Inputs'!$E$28</f>
        <v>586.755</v>
      </c>
      <c r="X120" s="35">
        <f>X117*('Inputs'!$E$14+'Inputs'!$E$15)/'Inputs'!$E$28</f>
        <v>586.755</v>
      </c>
      <c r="Y120" s="35">
        <f>Y117*('Inputs'!$E$14+'Inputs'!$E$15)/'Inputs'!$E$28</f>
        <v>586.755</v>
      </c>
      <c r="Z120" s="35">
        <f>Z117*('Inputs'!$E$14+'Inputs'!$E$15)/'Inputs'!$E$28</f>
        <v>586.755</v>
      </c>
      <c r="AA120" s="35">
        <f>AA117*('Inputs'!$E$14+'Inputs'!$E$15)/'Inputs'!$E$28</f>
        <v>586.755</v>
      </c>
      <c r="AB120" s="35">
        <f>AB117*('Inputs'!$E$14+'Inputs'!$E$15)/'Inputs'!$E$28</f>
        <v>586.755</v>
      </c>
      <c r="AC120" s="35">
        <f>AC117*('Inputs'!$E$14+'Inputs'!$E$15)/'Inputs'!$E$28</f>
        <v>586.755</v>
      </c>
      <c r="AD120" s="35">
        <f>AD117*('Inputs'!$E$14+'Inputs'!$E$15)/'Inputs'!$E$28</f>
        <v>586.755</v>
      </c>
      <c r="AE120" s="35">
        <f>AE117*('Inputs'!$E$14+'Inputs'!$E$15)/'Inputs'!$E$28</f>
        <v>586.755</v>
      </c>
      <c r="AF120" s="35">
        <f>AF117*('Inputs'!$E$14+'Inputs'!$E$15)/'Inputs'!$E$28</f>
        <v>610.2252</v>
      </c>
      <c r="AG120" s="35">
        <f>AG117*('Inputs'!$E$14+'Inputs'!$E$15)/'Inputs'!$E$28</f>
        <v>610.2252</v>
      </c>
      <c r="AH120" s="35">
        <f>AH117*('Inputs'!$E$14+'Inputs'!$E$15)/'Inputs'!$E$28</f>
        <v>610.2252</v>
      </c>
      <c r="AI120" s="35">
        <f>AI117*('Inputs'!$E$14+'Inputs'!$E$15)/'Inputs'!$E$28</f>
        <v>610.2252</v>
      </c>
      <c r="AJ120" s="35">
        <f>AJ117*('Inputs'!$E$14+'Inputs'!$E$15)/'Inputs'!$E$28</f>
        <v>610.2252</v>
      </c>
      <c r="AK120" s="35">
        <f>AK117*('Inputs'!$E$14+'Inputs'!$E$15)/'Inputs'!$E$28</f>
        <v>610.2252</v>
      </c>
      <c r="AL120" s="35">
        <f>AL117*('Inputs'!$E$14+'Inputs'!$E$15)/'Inputs'!$E$28</f>
        <v>610.2252</v>
      </c>
      <c r="AM120" s="35">
        <f>AM117*('Inputs'!$E$14+'Inputs'!$E$15)/'Inputs'!$E$28</f>
        <v>610.2252</v>
      </c>
      <c r="AN120" s="35">
        <f>AN117*('Inputs'!$E$14+'Inputs'!$E$15)/'Inputs'!$E$28</f>
        <v>610.2252</v>
      </c>
      <c r="AO120" s="35">
        <f>AO117*('Inputs'!$E$14+'Inputs'!$E$15)/'Inputs'!$E$28</f>
        <v>610.2252</v>
      </c>
      <c r="AP120" s="35">
        <f>AP117*('Inputs'!$E$14+'Inputs'!$E$15)/'Inputs'!$E$28</f>
        <v>610.2252</v>
      </c>
      <c r="AQ120" s="35">
        <f>AQ117*('Inputs'!$E$14+'Inputs'!$E$15)/'Inputs'!$E$28</f>
        <v>610.2252</v>
      </c>
      <c r="AR120" s="35">
        <f>AR117*('Inputs'!$E$14+'Inputs'!$E$15)/'Inputs'!$E$28</f>
        <v>634.634208</v>
      </c>
      <c r="AS120" s="35">
        <f>AS117*('Inputs'!$E$14+'Inputs'!$E$15)/'Inputs'!$E$28</f>
        <v>634.634208</v>
      </c>
      <c r="AT120" s="35">
        <f>AT117*('Inputs'!$E$14+'Inputs'!$E$15)/'Inputs'!$E$28</f>
        <v>634.634208</v>
      </c>
      <c r="AU120" s="35">
        <f>AU117*('Inputs'!$E$14+'Inputs'!$E$15)/'Inputs'!$E$28</f>
        <v>634.634208</v>
      </c>
      <c r="AV120" s="35">
        <f>AV117*('Inputs'!$E$14+'Inputs'!$E$15)/'Inputs'!$E$28</f>
        <v>634.634208</v>
      </c>
      <c r="AW120" s="35">
        <f>AW117*('Inputs'!$E$14+'Inputs'!$E$15)/'Inputs'!$E$28</f>
        <v>634.634208</v>
      </c>
      <c r="AX120" s="35">
        <f>AX117*('Inputs'!$E$14+'Inputs'!$E$15)/'Inputs'!$E$28</f>
        <v>634.634208</v>
      </c>
      <c r="AY120" s="35">
        <f>AY117*('Inputs'!$E$14+'Inputs'!$E$15)/'Inputs'!$E$28</f>
        <v>634.634208</v>
      </c>
      <c r="AZ120" s="35">
        <f>AZ117*('Inputs'!$E$14+'Inputs'!$E$15)/'Inputs'!$E$28</f>
        <v>634.634208</v>
      </c>
      <c r="BA120" s="35">
        <f>BA117*('Inputs'!$E$14+'Inputs'!$E$15)/'Inputs'!$E$28</f>
        <v>634.634208</v>
      </c>
      <c r="BB120" s="35">
        <f>BB117*('Inputs'!$E$14+'Inputs'!$E$15)/'Inputs'!$E$28</f>
        <v>634.634208</v>
      </c>
      <c r="BC120" s="35">
        <f>BC117*('Inputs'!$E$14+'Inputs'!$E$15)/'Inputs'!$E$28</f>
        <v>634.634208</v>
      </c>
      <c r="BD120" s="35">
        <f>BD117*('Inputs'!$E$14+'Inputs'!$E$15)/'Inputs'!$E$28</f>
        <v>660.0195763199999</v>
      </c>
      <c r="BE120" s="35">
        <f>BE117*('Inputs'!$E$14+'Inputs'!$E$15)/'Inputs'!$E$28</f>
        <v>660.0195763199999</v>
      </c>
      <c r="BF120" s="35">
        <f>BF117*('Inputs'!$E$14+'Inputs'!$E$15)/'Inputs'!$E$28</f>
        <v>660.0195763199999</v>
      </c>
      <c r="BG120" s="35">
        <f>BG117*('Inputs'!$E$14+'Inputs'!$E$15)/'Inputs'!$E$28</f>
        <v>660.0195763199999</v>
      </c>
      <c r="BH120" s="35">
        <f>BH117*('Inputs'!$E$14+'Inputs'!$E$15)/'Inputs'!$E$28</f>
        <v>660.0195763199999</v>
      </c>
      <c r="BI120" s="35">
        <f>BI117*('Inputs'!$E$14+'Inputs'!$E$15)/'Inputs'!$E$28</f>
        <v>660.0195763199999</v>
      </c>
      <c r="BJ120" s="35">
        <f>BJ117*('Inputs'!$E$14+'Inputs'!$E$15)/'Inputs'!$E$28</f>
        <v>660.0195763199999</v>
      </c>
      <c r="BK120" s="35">
        <f>BK117*('Inputs'!$E$14+'Inputs'!$E$15)/'Inputs'!$E$28</f>
        <v>660.0195763199999</v>
      </c>
      <c r="BL120" s="35">
        <f>BL117*('Inputs'!$E$14+'Inputs'!$E$15)/'Inputs'!$E$28</f>
        <v>660.0195763199999</v>
      </c>
      <c r="BM120" s="35">
        <f>BM117*('Inputs'!$E$14+'Inputs'!$E$15)/'Inputs'!$E$28</f>
        <v>660.0195763199999</v>
      </c>
      <c r="BN120" s="35">
        <f>BN117*('Inputs'!$E$14+'Inputs'!$E$15)/'Inputs'!$E$28</f>
        <v>660.0195763199999</v>
      </c>
      <c r="BO120" s="35">
        <f>BO117*('Inputs'!$E$14+'Inputs'!$E$15)/'Inputs'!$E$28</f>
        <v>660.0195763199999</v>
      </c>
    </row>
    <row r="121" ht="22" customHeight="1">
      <c r="A121" s="2" t="str">
        <v>P06.PV</v>
      </c>
      <c r="B121" s="6" t="str">
        <v>P06 employer care contribution (PV)</v>
      </c>
      <c r="C121" s="2" t="str">
        <v>EUR</v>
      </c>
      <c r="D121" s="2" t="str">
        <v>SUM</v>
      </c>
      <c r="E121" s="36">
        <f>SUM(H121:BO121)</f>
        <v>7114.026165119999</v>
      </c>
      <c r="F121" s="6" t="str">
        <v>Head of compliance; cost centre COMP at release</v>
      </c>
      <c r="G121" s="2"/>
      <c r="H121" s="35">
        <f>H117*'Inputs'!$E$16/'Inputs'!$E$28</f>
        <v>0.0</v>
      </c>
      <c r="I121" s="35">
        <f>I117*'Inputs'!$E$16/'Inputs'!$E$28</f>
        <v>0.0</v>
      </c>
      <c r="J121" s="35">
        <f>J117*'Inputs'!$E$16/'Inputs'!$E$28</f>
        <v>0.0</v>
      </c>
      <c r="K121" s="35">
        <f>K117*'Inputs'!$E$16/'Inputs'!$E$28</f>
        <v>114.74999999999999</v>
      </c>
      <c r="L121" s="35">
        <f>L117*'Inputs'!$E$16/'Inputs'!$E$28</f>
        <v>114.74999999999999</v>
      </c>
      <c r="M121" s="35">
        <f>M117*'Inputs'!$E$16/'Inputs'!$E$28</f>
        <v>114.74999999999999</v>
      </c>
      <c r="N121" s="35">
        <f>N117*'Inputs'!$E$16/'Inputs'!$E$28</f>
        <v>114.74999999999999</v>
      </c>
      <c r="O121" s="35">
        <f>O117*'Inputs'!$E$16/'Inputs'!$E$28</f>
        <v>114.74999999999999</v>
      </c>
      <c r="P121" s="35">
        <f>P117*'Inputs'!$E$16/'Inputs'!$E$28</f>
        <v>114.74999999999999</v>
      </c>
      <c r="Q121" s="35">
        <f>Q117*'Inputs'!$E$16/'Inputs'!$E$28</f>
        <v>114.74999999999999</v>
      </c>
      <c r="R121" s="35">
        <f>R117*'Inputs'!$E$16/'Inputs'!$E$28</f>
        <v>114.74999999999999</v>
      </c>
      <c r="S121" s="35">
        <f>S117*'Inputs'!$E$16/'Inputs'!$E$28</f>
        <v>114.74999999999999</v>
      </c>
      <c r="T121" s="35">
        <f>T117*'Inputs'!$E$16/'Inputs'!$E$28</f>
        <v>119.33999999999999</v>
      </c>
      <c r="U121" s="35">
        <f>U117*'Inputs'!$E$16/'Inputs'!$E$28</f>
        <v>119.33999999999999</v>
      </c>
      <c r="V121" s="35">
        <f>V117*'Inputs'!$E$16/'Inputs'!$E$28</f>
        <v>119.33999999999999</v>
      </c>
      <c r="W121" s="35">
        <f>W117*'Inputs'!$E$16/'Inputs'!$E$28</f>
        <v>119.33999999999999</v>
      </c>
      <c r="X121" s="35">
        <f>X117*'Inputs'!$E$16/'Inputs'!$E$28</f>
        <v>119.33999999999999</v>
      </c>
      <c r="Y121" s="35">
        <f>Y117*'Inputs'!$E$16/'Inputs'!$E$28</f>
        <v>119.33999999999999</v>
      </c>
      <c r="Z121" s="35">
        <f>Z117*'Inputs'!$E$16/'Inputs'!$E$28</f>
        <v>119.33999999999999</v>
      </c>
      <c r="AA121" s="35">
        <f>AA117*'Inputs'!$E$16/'Inputs'!$E$28</f>
        <v>119.33999999999999</v>
      </c>
      <c r="AB121" s="35">
        <f>AB117*'Inputs'!$E$16/'Inputs'!$E$28</f>
        <v>119.33999999999999</v>
      </c>
      <c r="AC121" s="35">
        <f>AC117*'Inputs'!$E$16/'Inputs'!$E$28</f>
        <v>119.33999999999999</v>
      </c>
      <c r="AD121" s="35">
        <f>AD117*'Inputs'!$E$16/'Inputs'!$E$28</f>
        <v>119.33999999999999</v>
      </c>
      <c r="AE121" s="35">
        <f>AE117*'Inputs'!$E$16/'Inputs'!$E$28</f>
        <v>119.33999999999999</v>
      </c>
      <c r="AF121" s="35">
        <f>AF117*'Inputs'!$E$16/'Inputs'!$E$28</f>
        <v>124.11359999999999</v>
      </c>
      <c r="AG121" s="35">
        <f>AG117*'Inputs'!$E$16/'Inputs'!$E$28</f>
        <v>124.11359999999999</v>
      </c>
      <c r="AH121" s="35">
        <f>AH117*'Inputs'!$E$16/'Inputs'!$E$28</f>
        <v>124.11359999999999</v>
      </c>
      <c r="AI121" s="35">
        <f>AI117*'Inputs'!$E$16/'Inputs'!$E$28</f>
        <v>124.11359999999999</v>
      </c>
      <c r="AJ121" s="35">
        <f>AJ117*'Inputs'!$E$16/'Inputs'!$E$28</f>
        <v>124.11359999999999</v>
      </c>
      <c r="AK121" s="35">
        <f>AK117*'Inputs'!$E$16/'Inputs'!$E$28</f>
        <v>124.11359999999999</v>
      </c>
      <c r="AL121" s="35">
        <f>AL117*'Inputs'!$E$16/'Inputs'!$E$28</f>
        <v>124.11359999999999</v>
      </c>
      <c r="AM121" s="35">
        <f>AM117*'Inputs'!$E$16/'Inputs'!$E$28</f>
        <v>124.11359999999999</v>
      </c>
      <c r="AN121" s="35">
        <f>AN117*'Inputs'!$E$16/'Inputs'!$E$28</f>
        <v>124.11359999999999</v>
      </c>
      <c r="AO121" s="35">
        <f>AO117*'Inputs'!$E$16/'Inputs'!$E$28</f>
        <v>124.11359999999999</v>
      </c>
      <c r="AP121" s="35">
        <f>AP117*'Inputs'!$E$16/'Inputs'!$E$28</f>
        <v>124.11359999999999</v>
      </c>
      <c r="AQ121" s="35">
        <f>AQ117*'Inputs'!$E$16/'Inputs'!$E$28</f>
        <v>124.11359999999999</v>
      </c>
      <c r="AR121" s="35">
        <f>AR117*'Inputs'!$E$16/'Inputs'!$E$28</f>
        <v>129.07814399999998</v>
      </c>
      <c r="AS121" s="35">
        <f>AS117*'Inputs'!$E$16/'Inputs'!$E$28</f>
        <v>129.07814399999998</v>
      </c>
      <c r="AT121" s="35">
        <f>AT117*'Inputs'!$E$16/'Inputs'!$E$28</f>
        <v>129.07814399999998</v>
      </c>
      <c r="AU121" s="35">
        <f>AU117*'Inputs'!$E$16/'Inputs'!$E$28</f>
        <v>129.07814399999998</v>
      </c>
      <c r="AV121" s="35">
        <f>AV117*'Inputs'!$E$16/'Inputs'!$E$28</f>
        <v>129.07814399999998</v>
      </c>
      <c r="AW121" s="35">
        <f>AW117*'Inputs'!$E$16/'Inputs'!$E$28</f>
        <v>129.07814399999998</v>
      </c>
      <c r="AX121" s="35">
        <f>AX117*'Inputs'!$E$16/'Inputs'!$E$28</f>
        <v>129.07814399999998</v>
      </c>
      <c r="AY121" s="35">
        <f>AY117*'Inputs'!$E$16/'Inputs'!$E$28</f>
        <v>129.07814399999998</v>
      </c>
      <c r="AZ121" s="35">
        <f>AZ117*'Inputs'!$E$16/'Inputs'!$E$28</f>
        <v>129.07814399999998</v>
      </c>
      <c r="BA121" s="35">
        <f>BA117*'Inputs'!$E$16/'Inputs'!$E$28</f>
        <v>129.07814399999998</v>
      </c>
      <c r="BB121" s="35">
        <f>BB117*'Inputs'!$E$16/'Inputs'!$E$28</f>
        <v>129.07814399999998</v>
      </c>
      <c r="BC121" s="35">
        <f>BC117*'Inputs'!$E$16/'Inputs'!$E$28</f>
        <v>129.07814399999998</v>
      </c>
      <c r="BD121" s="35">
        <f>BD117*'Inputs'!$E$16/'Inputs'!$E$28</f>
        <v>134.24126976</v>
      </c>
      <c r="BE121" s="35">
        <f>BE117*'Inputs'!$E$16/'Inputs'!$E$28</f>
        <v>134.24126976</v>
      </c>
      <c r="BF121" s="35">
        <f>BF117*'Inputs'!$E$16/'Inputs'!$E$28</f>
        <v>134.24126976</v>
      </c>
      <c r="BG121" s="35">
        <f>BG117*'Inputs'!$E$16/'Inputs'!$E$28</f>
        <v>134.24126976</v>
      </c>
      <c r="BH121" s="35">
        <f>BH117*'Inputs'!$E$16/'Inputs'!$E$28</f>
        <v>134.24126976</v>
      </c>
      <c r="BI121" s="35">
        <f>BI117*'Inputs'!$E$16/'Inputs'!$E$28</f>
        <v>134.24126976</v>
      </c>
      <c r="BJ121" s="35">
        <f>BJ117*'Inputs'!$E$16/'Inputs'!$E$28</f>
        <v>134.24126976</v>
      </c>
      <c r="BK121" s="35">
        <f>BK117*'Inputs'!$E$16/'Inputs'!$E$28</f>
        <v>134.24126976</v>
      </c>
      <c r="BL121" s="35">
        <f>BL117*'Inputs'!$E$16/'Inputs'!$E$28</f>
        <v>134.24126976</v>
      </c>
      <c r="BM121" s="35">
        <f>BM117*'Inputs'!$E$16/'Inputs'!$E$28</f>
        <v>134.24126976</v>
      </c>
      <c r="BN121" s="35">
        <f>BN117*'Inputs'!$E$16/'Inputs'!$E$28</f>
        <v>134.24126976</v>
      </c>
      <c r="BO121" s="35">
        <f>BO117*'Inputs'!$E$16/'Inputs'!$E$28</f>
        <v>134.24126976</v>
      </c>
    </row>
    <row r="122" ht="22" customHeight="1">
      <c r="A122" s="2" t="str">
        <v>P06.U1</v>
      </c>
      <c r="B122" s="6" t="str">
        <v>P06 U1 sick-pay levy</v>
      </c>
      <c r="C122" s="2" t="str">
        <v>EUR</v>
      </c>
      <c r="D122" s="2" t="str">
        <v>SUM</v>
      </c>
      <c r="E122" s="36">
        <f>SUM(H122:BO122)</f>
        <v>10000.750122603842</v>
      </c>
      <c r="F122" s="6" t="str">
        <v>Head of compliance; cost centre COMP at release</v>
      </c>
      <c r="G122" s="2"/>
      <c r="H122" s="35">
        <f>H116*'Inputs'!$E$17*IF('Summary'!H13&lt;='Inputs'!$E$27,1,0)</f>
        <v>0.0</v>
      </c>
      <c r="I122" s="35">
        <f>I116*'Inputs'!$E$17*IF('Summary'!I13&lt;='Inputs'!$E$27,1,0)</f>
        <v>0.0</v>
      </c>
      <c r="J122" s="35">
        <f>J116*'Inputs'!$E$17*IF('Summary'!J13&lt;='Inputs'!$E$27,1,0)</f>
        <v>0.0</v>
      </c>
      <c r="K122" s="35">
        <f>K116*'Inputs'!$E$17*IF('Summary'!K13&lt;='Inputs'!$E$27,1,0)</f>
        <v>163.01250000000002</v>
      </c>
      <c r="L122" s="35">
        <f>L116*'Inputs'!$E$17*IF('Summary'!L13&lt;='Inputs'!$E$27,1,0)</f>
        <v>163.01250000000002</v>
      </c>
      <c r="M122" s="35">
        <f>M116*'Inputs'!$E$17*IF('Summary'!M13&lt;='Inputs'!$E$27,1,0)</f>
        <v>163.01250000000002</v>
      </c>
      <c r="N122" s="35">
        <f>N116*'Inputs'!$E$17*IF('Summary'!N13&lt;='Inputs'!$E$27,1,0)</f>
        <v>163.01250000000002</v>
      </c>
      <c r="O122" s="35">
        <f>O116*'Inputs'!$E$17*IF('Summary'!O13&lt;='Inputs'!$E$27,1,0)</f>
        <v>163.01250000000002</v>
      </c>
      <c r="P122" s="35">
        <f>P116*'Inputs'!$E$17*IF('Summary'!P13&lt;='Inputs'!$E$27,1,0)</f>
        <v>163.01250000000002</v>
      </c>
      <c r="Q122" s="35">
        <f>Q116*'Inputs'!$E$17*IF('Summary'!Q13&lt;='Inputs'!$E$27,1,0)</f>
        <v>163.01250000000002</v>
      </c>
      <c r="R122" s="35">
        <f>R116*'Inputs'!$E$17*IF('Summary'!R13&lt;='Inputs'!$E$27,1,0)</f>
        <v>163.01250000000002</v>
      </c>
      <c r="S122" s="35">
        <f>S116*'Inputs'!$E$17*IF('Summary'!S13&lt;='Inputs'!$E$27,1,0)</f>
        <v>163.01250000000002</v>
      </c>
      <c r="T122" s="35">
        <f>T116*'Inputs'!$E$17*IF('Summary'!T13&lt;='Inputs'!$E$27,1,0)</f>
        <v>168.7179375</v>
      </c>
      <c r="U122" s="35">
        <f>U116*'Inputs'!$E$17*IF('Summary'!U13&lt;='Inputs'!$E$27,1,0)</f>
        <v>168.7179375</v>
      </c>
      <c r="V122" s="35">
        <f>V116*'Inputs'!$E$17*IF('Summary'!V13&lt;='Inputs'!$E$27,1,0)</f>
        <v>168.7179375</v>
      </c>
      <c r="W122" s="35">
        <f>W116*'Inputs'!$E$17*IF('Summary'!W13&lt;='Inputs'!$E$27,1,0)</f>
        <v>168.7179375</v>
      </c>
      <c r="X122" s="35">
        <f>X116*'Inputs'!$E$17*IF('Summary'!X13&lt;='Inputs'!$E$27,1,0)</f>
        <v>168.7179375</v>
      </c>
      <c r="Y122" s="35">
        <f>Y116*'Inputs'!$E$17*IF('Summary'!Y13&lt;='Inputs'!$E$27,1,0)</f>
        <v>168.7179375</v>
      </c>
      <c r="Z122" s="35">
        <f>Z116*'Inputs'!$E$17*IF('Summary'!Z13&lt;='Inputs'!$E$27,1,0)</f>
        <v>168.7179375</v>
      </c>
      <c r="AA122" s="35">
        <f>AA116*'Inputs'!$E$17*IF('Summary'!AA13&lt;='Inputs'!$E$27,1,0)</f>
        <v>168.7179375</v>
      </c>
      <c r="AB122" s="35">
        <f>AB116*'Inputs'!$E$17*IF('Summary'!AB13&lt;='Inputs'!$E$27,1,0)</f>
        <v>168.7179375</v>
      </c>
      <c r="AC122" s="35">
        <f>AC116*'Inputs'!$E$17*IF('Summary'!AC13&lt;='Inputs'!$E$27,1,0)</f>
        <v>168.7179375</v>
      </c>
      <c r="AD122" s="35">
        <f>AD116*'Inputs'!$E$17*IF('Summary'!AD13&lt;='Inputs'!$E$27,1,0)</f>
        <v>168.7179375</v>
      </c>
      <c r="AE122" s="35">
        <f>AE116*'Inputs'!$E$17*IF('Summary'!AE13&lt;='Inputs'!$E$27,1,0)</f>
        <v>168.7179375</v>
      </c>
      <c r="AF122" s="35">
        <f>AF116*'Inputs'!$E$17*IF('Summary'!AF13&lt;='Inputs'!$E$27,1,0)</f>
        <v>174.62306531249996</v>
      </c>
      <c r="AG122" s="35">
        <f>AG116*'Inputs'!$E$17*IF('Summary'!AG13&lt;='Inputs'!$E$27,1,0)</f>
        <v>174.62306531249996</v>
      </c>
      <c r="AH122" s="35">
        <f>AH116*'Inputs'!$E$17*IF('Summary'!AH13&lt;='Inputs'!$E$27,1,0)</f>
        <v>174.62306531249996</v>
      </c>
      <c r="AI122" s="35">
        <f>AI116*'Inputs'!$E$17*IF('Summary'!AI13&lt;='Inputs'!$E$27,1,0)</f>
        <v>174.62306531249996</v>
      </c>
      <c r="AJ122" s="35">
        <f>AJ116*'Inputs'!$E$17*IF('Summary'!AJ13&lt;='Inputs'!$E$27,1,0)</f>
        <v>174.62306531249996</v>
      </c>
      <c r="AK122" s="35">
        <f>AK116*'Inputs'!$E$17*IF('Summary'!AK13&lt;='Inputs'!$E$27,1,0)</f>
        <v>174.62306531249996</v>
      </c>
      <c r="AL122" s="35">
        <f>AL116*'Inputs'!$E$17*IF('Summary'!AL13&lt;='Inputs'!$E$27,1,0)</f>
        <v>174.62306531249996</v>
      </c>
      <c r="AM122" s="35">
        <f>AM116*'Inputs'!$E$17*IF('Summary'!AM13&lt;='Inputs'!$E$27,1,0)</f>
        <v>174.62306531249996</v>
      </c>
      <c r="AN122" s="35">
        <f>AN116*'Inputs'!$E$17*IF('Summary'!AN13&lt;='Inputs'!$E$27,1,0)</f>
        <v>174.62306531249996</v>
      </c>
      <c r="AO122" s="35">
        <f>AO116*'Inputs'!$E$17*IF('Summary'!AO13&lt;='Inputs'!$E$27,1,0)</f>
        <v>174.62306531249996</v>
      </c>
      <c r="AP122" s="35">
        <f>AP116*'Inputs'!$E$17*IF('Summary'!AP13&lt;='Inputs'!$E$27,1,0)</f>
        <v>174.62306531249996</v>
      </c>
      <c r="AQ122" s="35">
        <f>AQ116*'Inputs'!$E$17*IF('Summary'!AQ13&lt;='Inputs'!$E$27,1,0)</f>
        <v>174.62306531249996</v>
      </c>
      <c r="AR122" s="35">
        <f>AR116*'Inputs'!$E$17*IF('Summary'!AR13&lt;='Inputs'!$E$27,1,0)</f>
        <v>180.73487259843748</v>
      </c>
      <c r="AS122" s="35">
        <f>AS116*'Inputs'!$E$17*IF('Summary'!AS13&lt;='Inputs'!$E$27,1,0)</f>
        <v>180.73487259843748</v>
      </c>
      <c r="AT122" s="35">
        <f>AT116*'Inputs'!$E$17*IF('Summary'!AT13&lt;='Inputs'!$E$27,1,0)</f>
        <v>180.73487259843748</v>
      </c>
      <c r="AU122" s="35">
        <f>AU116*'Inputs'!$E$17*IF('Summary'!AU13&lt;='Inputs'!$E$27,1,0)</f>
        <v>180.73487259843748</v>
      </c>
      <c r="AV122" s="35">
        <f>AV116*'Inputs'!$E$17*IF('Summary'!AV13&lt;='Inputs'!$E$27,1,0)</f>
        <v>180.73487259843748</v>
      </c>
      <c r="AW122" s="35">
        <f>AW116*'Inputs'!$E$17*IF('Summary'!AW13&lt;='Inputs'!$E$27,1,0)</f>
        <v>180.73487259843748</v>
      </c>
      <c r="AX122" s="35">
        <f>AX116*'Inputs'!$E$17*IF('Summary'!AX13&lt;='Inputs'!$E$27,1,0)</f>
        <v>180.73487259843748</v>
      </c>
      <c r="AY122" s="35">
        <f>AY116*'Inputs'!$E$17*IF('Summary'!AY13&lt;='Inputs'!$E$27,1,0)</f>
        <v>180.73487259843748</v>
      </c>
      <c r="AZ122" s="35">
        <f>AZ116*'Inputs'!$E$17*IF('Summary'!AZ13&lt;='Inputs'!$E$27,1,0)</f>
        <v>180.73487259843748</v>
      </c>
      <c r="BA122" s="35">
        <f>BA116*'Inputs'!$E$17*IF('Summary'!BA13&lt;='Inputs'!$E$27,1,0)</f>
        <v>180.73487259843748</v>
      </c>
      <c r="BB122" s="35">
        <f>BB116*'Inputs'!$E$17*IF('Summary'!BB13&lt;='Inputs'!$E$27,1,0)</f>
        <v>180.73487259843748</v>
      </c>
      <c r="BC122" s="35">
        <f>BC116*'Inputs'!$E$17*IF('Summary'!BC13&lt;='Inputs'!$E$27,1,0)</f>
        <v>180.73487259843748</v>
      </c>
      <c r="BD122" s="35">
        <f>BD116*'Inputs'!$E$17*IF('Summary'!BD13&lt;='Inputs'!$E$27,1,0)</f>
        <v>187.06059313938275</v>
      </c>
      <c r="BE122" s="35">
        <f>BE116*'Inputs'!$E$17*IF('Summary'!BE13&lt;='Inputs'!$E$27,1,0)</f>
        <v>187.06059313938275</v>
      </c>
      <c r="BF122" s="35">
        <f>BF116*'Inputs'!$E$17*IF('Summary'!BF13&lt;='Inputs'!$E$27,1,0)</f>
        <v>187.06059313938275</v>
      </c>
      <c r="BG122" s="35">
        <f>BG116*'Inputs'!$E$17*IF('Summary'!BG13&lt;='Inputs'!$E$27,1,0)</f>
        <v>187.06059313938275</v>
      </c>
      <c r="BH122" s="35">
        <f>BH116*'Inputs'!$E$17*IF('Summary'!BH13&lt;='Inputs'!$E$27,1,0)</f>
        <v>187.06059313938275</v>
      </c>
      <c r="BI122" s="35">
        <f>BI116*'Inputs'!$E$17*IF('Summary'!BI13&lt;='Inputs'!$E$27,1,0)</f>
        <v>187.06059313938275</v>
      </c>
      <c r="BJ122" s="35">
        <f>BJ116*'Inputs'!$E$17*IF('Summary'!BJ13&lt;='Inputs'!$E$27,1,0)</f>
        <v>187.06059313938275</v>
      </c>
      <c r="BK122" s="35">
        <f>BK116*'Inputs'!$E$17*IF('Summary'!BK13&lt;='Inputs'!$E$27,1,0)</f>
        <v>187.06059313938275</v>
      </c>
      <c r="BL122" s="35">
        <f>BL116*'Inputs'!$E$17*IF('Summary'!BL13&lt;='Inputs'!$E$27,1,0)</f>
        <v>187.06059313938275</v>
      </c>
      <c r="BM122" s="35">
        <f>BM116*'Inputs'!$E$17*IF('Summary'!BM13&lt;='Inputs'!$E$27,1,0)</f>
        <v>187.06059313938275</v>
      </c>
      <c r="BN122" s="35">
        <f>BN116*'Inputs'!$E$17*IF('Summary'!BN13&lt;='Inputs'!$E$27,1,0)</f>
        <v>187.06059313938275</v>
      </c>
      <c r="BO122" s="35">
        <f>BO116*'Inputs'!$E$17*IF('Summary'!BO13&lt;='Inputs'!$E$27,1,0)</f>
        <v>187.06059313938275</v>
      </c>
    </row>
    <row r="123" ht="22" customHeight="1">
      <c r="A123" s="2" t="str">
        <v>P06.U2</v>
      </c>
      <c r="B123" s="6" t="str">
        <v>P06 U2 maternity levy</v>
      </c>
      <c r="C123" s="2" t="str">
        <v>EUR</v>
      </c>
      <c r="D123" s="2" t="str">
        <v>SUM</v>
      </c>
      <c r="E123" s="36">
        <f>SUM(H123:BO123)</f>
        <v>2095.3952637836624</v>
      </c>
      <c r="F123" s="6" t="str">
        <v>Head of compliance; cost centre COMP at release</v>
      </c>
      <c r="G123" s="2"/>
      <c r="H123" s="35">
        <f>H116*'Inputs'!$E$18</f>
        <v>0.0</v>
      </c>
      <c r="I123" s="35">
        <f>I116*'Inputs'!$E$18</f>
        <v>0.0</v>
      </c>
      <c r="J123" s="35">
        <f>J116*'Inputs'!$E$18</f>
        <v>0.0</v>
      </c>
      <c r="K123" s="35">
        <f>K116*'Inputs'!$E$18</f>
        <v>34.155</v>
      </c>
      <c r="L123" s="35">
        <f>L116*'Inputs'!$E$18</f>
        <v>34.155</v>
      </c>
      <c r="M123" s="35">
        <f>M116*'Inputs'!$E$18</f>
        <v>34.155</v>
      </c>
      <c r="N123" s="35">
        <f>N116*'Inputs'!$E$18</f>
        <v>34.155</v>
      </c>
      <c r="O123" s="35">
        <f>O116*'Inputs'!$E$18</f>
        <v>34.155</v>
      </c>
      <c r="P123" s="35">
        <f>P116*'Inputs'!$E$18</f>
        <v>34.155</v>
      </c>
      <c r="Q123" s="35">
        <f>Q116*'Inputs'!$E$18</f>
        <v>34.155</v>
      </c>
      <c r="R123" s="35">
        <f>R116*'Inputs'!$E$18</f>
        <v>34.155</v>
      </c>
      <c r="S123" s="35">
        <f>S116*'Inputs'!$E$18</f>
        <v>34.155</v>
      </c>
      <c r="T123" s="35">
        <f>T116*'Inputs'!$E$18</f>
        <v>35.350425</v>
      </c>
      <c r="U123" s="35">
        <f>U116*'Inputs'!$E$18</f>
        <v>35.350425</v>
      </c>
      <c r="V123" s="35">
        <f>V116*'Inputs'!$E$18</f>
        <v>35.350425</v>
      </c>
      <c r="W123" s="35">
        <f>W116*'Inputs'!$E$18</f>
        <v>35.350425</v>
      </c>
      <c r="X123" s="35">
        <f>X116*'Inputs'!$E$18</f>
        <v>35.350425</v>
      </c>
      <c r="Y123" s="35">
        <f>Y116*'Inputs'!$E$18</f>
        <v>35.350425</v>
      </c>
      <c r="Z123" s="35">
        <f>Z116*'Inputs'!$E$18</f>
        <v>35.350425</v>
      </c>
      <c r="AA123" s="35">
        <f>AA116*'Inputs'!$E$18</f>
        <v>35.350425</v>
      </c>
      <c r="AB123" s="35">
        <f>AB116*'Inputs'!$E$18</f>
        <v>35.350425</v>
      </c>
      <c r="AC123" s="35">
        <f>AC116*'Inputs'!$E$18</f>
        <v>35.350425</v>
      </c>
      <c r="AD123" s="35">
        <f>AD116*'Inputs'!$E$18</f>
        <v>35.350425</v>
      </c>
      <c r="AE123" s="35">
        <f>AE116*'Inputs'!$E$18</f>
        <v>35.350425</v>
      </c>
      <c r="AF123" s="35">
        <f>AF116*'Inputs'!$E$18</f>
        <v>36.58768987499999</v>
      </c>
      <c r="AG123" s="35">
        <f>AG116*'Inputs'!$E$18</f>
        <v>36.58768987499999</v>
      </c>
      <c r="AH123" s="35">
        <f>AH116*'Inputs'!$E$18</f>
        <v>36.58768987499999</v>
      </c>
      <c r="AI123" s="35">
        <f>AI116*'Inputs'!$E$18</f>
        <v>36.58768987499999</v>
      </c>
      <c r="AJ123" s="35">
        <f>AJ116*'Inputs'!$E$18</f>
        <v>36.58768987499999</v>
      </c>
      <c r="AK123" s="35">
        <f>AK116*'Inputs'!$E$18</f>
        <v>36.58768987499999</v>
      </c>
      <c r="AL123" s="35">
        <f>AL116*'Inputs'!$E$18</f>
        <v>36.58768987499999</v>
      </c>
      <c r="AM123" s="35">
        <f>AM116*'Inputs'!$E$18</f>
        <v>36.58768987499999</v>
      </c>
      <c r="AN123" s="35">
        <f>AN116*'Inputs'!$E$18</f>
        <v>36.58768987499999</v>
      </c>
      <c r="AO123" s="35">
        <f>AO116*'Inputs'!$E$18</f>
        <v>36.58768987499999</v>
      </c>
      <c r="AP123" s="35">
        <f>AP116*'Inputs'!$E$18</f>
        <v>36.58768987499999</v>
      </c>
      <c r="AQ123" s="35">
        <f>AQ116*'Inputs'!$E$18</f>
        <v>36.58768987499999</v>
      </c>
      <c r="AR123" s="35">
        <f>AR116*'Inputs'!$E$18</f>
        <v>37.868259020625</v>
      </c>
      <c r="AS123" s="35">
        <f>AS116*'Inputs'!$E$18</f>
        <v>37.868259020625</v>
      </c>
      <c r="AT123" s="35">
        <f>AT116*'Inputs'!$E$18</f>
        <v>37.868259020625</v>
      </c>
      <c r="AU123" s="35">
        <f>AU116*'Inputs'!$E$18</f>
        <v>37.868259020625</v>
      </c>
      <c r="AV123" s="35">
        <f>AV116*'Inputs'!$E$18</f>
        <v>37.868259020625</v>
      </c>
      <c r="AW123" s="35">
        <f>AW116*'Inputs'!$E$18</f>
        <v>37.868259020625</v>
      </c>
      <c r="AX123" s="35">
        <f>AX116*'Inputs'!$E$18</f>
        <v>37.868259020625</v>
      </c>
      <c r="AY123" s="35">
        <f>AY116*'Inputs'!$E$18</f>
        <v>37.868259020625</v>
      </c>
      <c r="AZ123" s="35">
        <f>AZ116*'Inputs'!$E$18</f>
        <v>37.868259020625</v>
      </c>
      <c r="BA123" s="35">
        <f>BA116*'Inputs'!$E$18</f>
        <v>37.868259020625</v>
      </c>
      <c r="BB123" s="35">
        <f>BB116*'Inputs'!$E$18</f>
        <v>37.868259020625</v>
      </c>
      <c r="BC123" s="35">
        <f>BC116*'Inputs'!$E$18</f>
        <v>37.868259020625</v>
      </c>
      <c r="BD123" s="35">
        <f>BD116*'Inputs'!$E$18</f>
        <v>39.19364808634686</v>
      </c>
      <c r="BE123" s="35">
        <f>BE116*'Inputs'!$E$18</f>
        <v>39.19364808634686</v>
      </c>
      <c r="BF123" s="35">
        <f>BF116*'Inputs'!$E$18</f>
        <v>39.19364808634686</v>
      </c>
      <c r="BG123" s="35">
        <f>BG116*'Inputs'!$E$18</f>
        <v>39.19364808634686</v>
      </c>
      <c r="BH123" s="35">
        <f>BH116*'Inputs'!$E$18</f>
        <v>39.19364808634686</v>
      </c>
      <c r="BI123" s="35">
        <f>BI116*'Inputs'!$E$18</f>
        <v>39.19364808634686</v>
      </c>
      <c r="BJ123" s="35">
        <f>BJ116*'Inputs'!$E$18</f>
        <v>39.19364808634686</v>
      </c>
      <c r="BK123" s="35">
        <f>BK116*'Inputs'!$E$18</f>
        <v>39.19364808634686</v>
      </c>
      <c r="BL123" s="35">
        <f>BL116*'Inputs'!$E$18</f>
        <v>39.19364808634686</v>
      </c>
      <c r="BM123" s="35">
        <f>BM116*'Inputs'!$E$18</f>
        <v>39.19364808634686</v>
      </c>
      <c r="BN123" s="35">
        <f>BN116*'Inputs'!$E$18</f>
        <v>39.19364808634686</v>
      </c>
      <c r="BO123" s="35">
        <f>BO116*'Inputs'!$E$18</f>
        <v>39.19364808634686</v>
      </c>
    </row>
    <row r="124" ht="22" customHeight="1">
      <c r="A124" s="2" t="str">
        <v>P06.INSOLV</v>
      </c>
      <c r="B124" s="6" t="str">
        <v>P06 insolvency levy</v>
      </c>
      <c r="C124" s="2" t="str">
        <v>EUR</v>
      </c>
      <c r="D124" s="2" t="str">
        <v>SUM</v>
      </c>
      <c r="E124" s="36">
        <f>SUM(H124:BO124)</f>
        <v>714.339294471703</v>
      </c>
      <c r="F124" s="6" t="str">
        <v>Head of compliance; cost centre COMP at release</v>
      </c>
      <c r="G124" s="2"/>
      <c r="H124" s="35">
        <f>H116*'Inputs'!$E$19</f>
        <v>0.0</v>
      </c>
      <c r="I124" s="35">
        <f>I116*'Inputs'!$E$19</f>
        <v>0.0</v>
      </c>
      <c r="J124" s="35">
        <f>J116*'Inputs'!$E$19</f>
        <v>0.0</v>
      </c>
      <c r="K124" s="35">
        <f>K116*'Inputs'!$E$19</f>
        <v>11.64375</v>
      </c>
      <c r="L124" s="35">
        <f>L116*'Inputs'!$E$19</f>
        <v>11.64375</v>
      </c>
      <c r="M124" s="35">
        <f>M116*'Inputs'!$E$19</f>
        <v>11.64375</v>
      </c>
      <c r="N124" s="35">
        <f>N116*'Inputs'!$E$19</f>
        <v>11.64375</v>
      </c>
      <c r="O124" s="35">
        <f>O116*'Inputs'!$E$19</f>
        <v>11.64375</v>
      </c>
      <c r="P124" s="35">
        <f>P116*'Inputs'!$E$19</f>
        <v>11.64375</v>
      </c>
      <c r="Q124" s="35">
        <f>Q116*'Inputs'!$E$19</f>
        <v>11.64375</v>
      </c>
      <c r="R124" s="35">
        <f>R116*'Inputs'!$E$19</f>
        <v>11.64375</v>
      </c>
      <c r="S124" s="35">
        <f>S116*'Inputs'!$E$19</f>
        <v>11.64375</v>
      </c>
      <c r="T124" s="35">
        <f>T116*'Inputs'!$E$19</f>
        <v>12.051281249999999</v>
      </c>
      <c r="U124" s="35">
        <f>U116*'Inputs'!$E$19</f>
        <v>12.051281249999999</v>
      </c>
      <c r="V124" s="35">
        <f>V116*'Inputs'!$E$19</f>
        <v>12.051281249999999</v>
      </c>
      <c r="W124" s="35">
        <f>W116*'Inputs'!$E$19</f>
        <v>12.051281249999999</v>
      </c>
      <c r="X124" s="35">
        <f>X116*'Inputs'!$E$19</f>
        <v>12.051281249999999</v>
      </c>
      <c r="Y124" s="35">
        <f>Y116*'Inputs'!$E$19</f>
        <v>12.051281249999999</v>
      </c>
      <c r="Z124" s="35">
        <f>Z116*'Inputs'!$E$19</f>
        <v>12.051281249999999</v>
      </c>
      <c r="AA124" s="35">
        <f>AA116*'Inputs'!$E$19</f>
        <v>12.051281249999999</v>
      </c>
      <c r="AB124" s="35">
        <f>AB116*'Inputs'!$E$19</f>
        <v>12.051281249999999</v>
      </c>
      <c r="AC124" s="35">
        <f>AC116*'Inputs'!$E$19</f>
        <v>12.051281249999999</v>
      </c>
      <c r="AD124" s="35">
        <f>AD116*'Inputs'!$E$19</f>
        <v>12.051281249999999</v>
      </c>
      <c r="AE124" s="35">
        <f>AE116*'Inputs'!$E$19</f>
        <v>12.051281249999999</v>
      </c>
      <c r="AF124" s="35">
        <f>AF116*'Inputs'!$E$19</f>
        <v>12.473076093749997</v>
      </c>
      <c r="AG124" s="35">
        <f>AG116*'Inputs'!$E$19</f>
        <v>12.473076093749997</v>
      </c>
      <c r="AH124" s="35">
        <f>AH116*'Inputs'!$E$19</f>
        <v>12.473076093749997</v>
      </c>
      <c r="AI124" s="35">
        <f>AI116*'Inputs'!$E$19</f>
        <v>12.473076093749997</v>
      </c>
      <c r="AJ124" s="35">
        <f>AJ116*'Inputs'!$E$19</f>
        <v>12.473076093749997</v>
      </c>
      <c r="AK124" s="35">
        <f>AK116*'Inputs'!$E$19</f>
        <v>12.473076093749997</v>
      </c>
      <c r="AL124" s="35">
        <f>AL116*'Inputs'!$E$19</f>
        <v>12.473076093749997</v>
      </c>
      <c r="AM124" s="35">
        <f>AM116*'Inputs'!$E$19</f>
        <v>12.473076093749997</v>
      </c>
      <c r="AN124" s="35">
        <f>AN116*'Inputs'!$E$19</f>
        <v>12.473076093749997</v>
      </c>
      <c r="AO124" s="35">
        <f>AO116*'Inputs'!$E$19</f>
        <v>12.473076093749997</v>
      </c>
      <c r="AP124" s="35">
        <f>AP116*'Inputs'!$E$19</f>
        <v>12.473076093749997</v>
      </c>
      <c r="AQ124" s="35">
        <f>AQ116*'Inputs'!$E$19</f>
        <v>12.473076093749997</v>
      </c>
      <c r="AR124" s="35">
        <f>AR116*'Inputs'!$E$19</f>
        <v>12.909633757031248</v>
      </c>
      <c r="AS124" s="35">
        <f>AS116*'Inputs'!$E$19</f>
        <v>12.909633757031248</v>
      </c>
      <c r="AT124" s="35">
        <f>AT116*'Inputs'!$E$19</f>
        <v>12.909633757031248</v>
      </c>
      <c r="AU124" s="35">
        <f>AU116*'Inputs'!$E$19</f>
        <v>12.909633757031248</v>
      </c>
      <c r="AV124" s="35">
        <f>AV116*'Inputs'!$E$19</f>
        <v>12.909633757031248</v>
      </c>
      <c r="AW124" s="35">
        <f>AW116*'Inputs'!$E$19</f>
        <v>12.909633757031248</v>
      </c>
      <c r="AX124" s="35">
        <f>AX116*'Inputs'!$E$19</f>
        <v>12.909633757031248</v>
      </c>
      <c r="AY124" s="35">
        <f>AY116*'Inputs'!$E$19</f>
        <v>12.909633757031248</v>
      </c>
      <c r="AZ124" s="35">
        <f>AZ116*'Inputs'!$E$19</f>
        <v>12.909633757031248</v>
      </c>
      <c r="BA124" s="35">
        <f>BA116*'Inputs'!$E$19</f>
        <v>12.909633757031248</v>
      </c>
      <c r="BB124" s="35">
        <f>BB116*'Inputs'!$E$19</f>
        <v>12.909633757031248</v>
      </c>
      <c r="BC124" s="35">
        <f>BC116*'Inputs'!$E$19</f>
        <v>12.909633757031248</v>
      </c>
      <c r="BD124" s="35">
        <f>BD116*'Inputs'!$E$19</f>
        <v>13.36147093852734</v>
      </c>
      <c r="BE124" s="35">
        <f>BE116*'Inputs'!$E$19</f>
        <v>13.36147093852734</v>
      </c>
      <c r="BF124" s="35">
        <f>BF116*'Inputs'!$E$19</f>
        <v>13.36147093852734</v>
      </c>
      <c r="BG124" s="35">
        <f>BG116*'Inputs'!$E$19</f>
        <v>13.36147093852734</v>
      </c>
      <c r="BH124" s="35">
        <f>BH116*'Inputs'!$E$19</f>
        <v>13.36147093852734</v>
      </c>
      <c r="BI124" s="35">
        <f>BI116*'Inputs'!$E$19</f>
        <v>13.36147093852734</v>
      </c>
      <c r="BJ124" s="35">
        <f>BJ116*'Inputs'!$E$19</f>
        <v>13.36147093852734</v>
      </c>
      <c r="BK124" s="35">
        <f>BK116*'Inputs'!$E$19</f>
        <v>13.36147093852734</v>
      </c>
      <c r="BL124" s="35">
        <f>BL116*'Inputs'!$E$19</f>
        <v>13.36147093852734</v>
      </c>
      <c r="BM124" s="35">
        <f>BM116*'Inputs'!$E$19</f>
        <v>13.36147093852734</v>
      </c>
      <c r="BN124" s="35">
        <f>BN116*'Inputs'!$E$19</f>
        <v>13.36147093852734</v>
      </c>
      <c r="BO124" s="35">
        <f>BO116*'Inputs'!$E$19</f>
        <v>13.36147093852734</v>
      </c>
    </row>
    <row r="125" ht="22" customHeight="1">
      <c r="A125" s="2" t="str">
        <v>P06.BG</v>
      </c>
      <c r="B125" s="6" t="str">
        <v>P06 accident insurance (BG)</v>
      </c>
      <c r="C125" s="2" t="str">
        <v>EUR</v>
      </c>
      <c r="D125" s="2" t="str">
        <v>SUM</v>
      </c>
      <c r="E125" s="36">
        <f>SUM(H125:BO125)</f>
        <v>1428.678588943406</v>
      </c>
      <c r="F125" s="6" t="str">
        <v>Head of compliance; cost centre COMP at release</v>
      </c>
      <c r="G125" s="2"/>
      <c r="H125" s="35">
        <f>H115*H113*'Inputs'!$E$20</f>
        <v>0.0</v>
      </c>
      <c r="I125" s="35">
        <f>I115*I113*'Inputs'!$E$20</f>
        <v>0.0</v>
      </c>
      <c r="J125" s="35">
        <f>J115*J113*'Inputs'!$E$20</f>
        <v>0.0</v>
      </c>
      <c r="K125" s="35">
        <f>K115*K113*'Inputs'!$E$20</f>
        <v>23.2875</v>
      </c>
      <c r="L125" s="35">
        <f>L115*L113*'Inputs'!$E$20</f>
        <v>23.2875</v>
      </c>
      <c r="M125" s="35">
        <f>M115*M113*'Inputs'!$E$20</f>
        <v>23.2875</v>
      </c>
      <c r="N125" s="35">
        <f>N115*N113*'Inputs'!$E$20</f>
        <v>23.2875</v>
      </c>
      <c r="O125" s="35">
        <f>O115*O113*'Inputs'!$E$20</f>
        <v>23.2875</v>
      </c>
      <c r="P125" s="35">
        <f>P115*P113*'Inputs'!$E$20</f>
        <v>23.2875</v>
      </c>
      <c r="Q125" s="35">
        <f>Q115*Q113*'Inputs'!$E$20</f>
        <v>23.2875</v>
      </c>
      <c r="R125" s="35">
        <f>R115*R113*'Inputs'!$E$20</f>
        <v>23.2875</v>
      </c>
      <c r="S125" s="35">
        <f>S115*S113*'Inputs'!$E$20</f>
        <v>23.2875</v>
      </c>
      <c r="T125" s="35">
        <f>T115*T113*'Inputs'!$E$20</f>
        <v>24.102562499999998</v>
      </c>
      <c r="U125" s="35">
        <f>U115*U113*'Inputs'!$E$20</f>
        <v>24.102562499999998</v>
      </c>
      <c r="V125" s="35">
        <f>V115*V113*'Inputs'!$E$20</f>
        <v>24.102562499999998</v>
      </c>
      <c r="W125" s="35">
        <f>W115*W113*'Inputs'!$E$20</f>
        <v>24.102562499999998</v>
      </c>
      <c r="X125" s="35">
        <f>X115*X113*'Inputs'!$E$20</f>
        <v>24.102562499999998</v>
      </c>
      <c r="Y125" s="35">
        <f>Y115*Y113*'Inputs'!$E$20</f>
        <v>24.102562499999998</v>
      </c>
      <c r="Z125" s="35">
        <f>Z115*Z113*'Inputs'!$E$20</f>
        <v>24.102562499999998</v>
      </c>
      <c r="AA125" s="35">
        <f>AA115*AA113*'Inputs'!$E$20</f>
        <v>24.102562499999998</v>
      </c>
      <c r="AB125" s="35">
        <f>AB115*AB113*'Inputs'!$E$20</f>
        <v>24.102562499999998</v>
      </c>
      <c r="AC125" s="35">
        <f>AC115*AC113*'Inputs'!$E$20</f>
        <v>24.102562499999998</v>
      </c>
      <c r="AD125" s="35">
        <f>AD115*AD113*'Inputs'!$E$20</f>
        <v>24.102562499999998</v>
      </c>
      <c r="AE125" s="35">
        <f>AE115*AE113*'Inputs'!$E$20</f>
        <v>24.102562499999998</v>
      </c>
      <c r="AF125" s="35">
        <f>AF115*AF113*'Inputs'!$E$20</f>
        <v>24.946152187499994</v>
      </c>
      <c r="AG125" s="35">
        <f>AG115*AG113*'Inputs'!$E$20</f>
        <v>24.946152187499994</v>
      </c>
      <c r="AH125" s="35">
        <f>AH115*AH113*'Inputs'!$E$20</f>
        <v>24.946152187499994</v>
      </c>
      <c r="AI125" s="35">
        <f>AI115*AI113*'Inputs'!$E$20</f>
        <v>24.946152187499994</v>
      </c>
      <c r="AJ125" s="35">
        <f>AJ115*AJ113*'Inputs'!$E$20</f>
        <v>24.946152187499994</v>
      </c>
      <c r="AK125" s="35">
        <f>AK115*AK113*'Inputs'!$E$20</f>
        <v>24.946152187499994</v>
      </c>
      <c r="AL125" s="35">
        <f>AL115*AL113*'Inputs'!$E$20</f>
        <v>24.946152187499994</v>
      </c>
      <c r="AM125" s="35">
        <f>AM115*AM113*'Inputs'!$E$20</f>
        <v>24.946152187499994</v>
      </c>
      <c r="AN125" s="35">
        <f>AN115*AN113*'Inputs'!$E$20</f>
        <v>24.946152187499994</v>
      </c>
      <c r="AO125" s="35">
        <f>AO115*AO113*'Inputs'!$E$20</f>
        <v>24.946152187499994</v>
      </c>
      <c r="AP125" s="35">
        <f>AP115*AP113*'Inputs'!$E$20</f>
        <v>24.946152187499994</v>
      </c>
      <c r="AQ125" s="35">
        <f>AQ115*AQ113*'Inputs'!$E$20</f>
        <v>24.946152187499994</v>
      </c>
      <c r="AR125" s="35">
        <f>AR115*AR113*'Inputs'!$E$20</f>
        <v>25.819267514062496</v>
      </c>
      <c r="AS125" s="35">
        <f>AS115*AS113*'Inputs'!$E$20</f>
        <v>25.819267514062496</v>
      </c>
      <c r="AT125" s="35">
        <f>AT115*AT113*'Inputs'!$E$20</f>
        <v>25.819267514062496</v>
      </c>
      <c r="AU125" s="35">
        <f>AU115*AU113*'Inputs'!$E$20</f>
        <v>25.819267514062496</v>
      </c>
      <c r="AV125" s="35">
        <f>AV115*AV113*'Inputs'!$E$20</f>
        <v>25.819267514062496</v>
      </c>
      <c r="AW125" s="35">
        <f>AW115*AW113*'Inputs'!$E$20</f>
        <v>25.819267514062496</v>
      </c>
      <c r="AX125" s="35">
        <f>AX115*AX113*'Inputs'!$E$20</f>
        <v>25.819267514062496</v>
      </c>
      <c r="AY125" s="35">
        <f>AY115*AY113*'Inputs'!$E$20</f>
        <v>25.819267514062496</v>
      </c>
      <c r="AZ125" s="35">
        <f>AZ115*AZ113*'Inputs'!$E$20</f>
        <v>25.819267514062496</v>
      </c>
      <c r="BA125" s="35">
        <f>BA115*BA113*'Inputs'!$E$20</f>
        <v>25.819267514062496</v>
      </c>
      <c r="BB125" s="35">
        <f>BB115*BB113*'Inputs'!$E$20</f>
        <v>25.819267514062496</v>
      </c>
      <c r="BC125" s="35">
        <f>BC115*BC113*'Inputs'!$E$20</f>
        <v>25.819267514062496</v>
      </c>
      <c r="BD125" s="35">
        <f>BD115*BD113*'Inputs'!$E$20</f>
        <v>26.72294187705468</v>
      </c>
      <c r="BE125" s="35">
        <f>BE115*BE113*'Inputs'!$E$20</f>
        <v>26.72294187705468</v>
      </c>
      <c r="BF125" s="35">
        <f>BF115*BF113*'Inputs'!$E$20</f>
        <v>26.72294187705468</v>
      </c>
      <c r="BG125" s="35">
        <f>BG115*BG113*'Inputs'!$E$20</f>
        <v>26.72294187705468</v>
      </c>
      <c r="BH125" s="35">
        <f>BH115*BH113*'Inputs'!$E$20</f>
        <v>26.72294187705468</v>
      </c>
      <c r="BI125" s="35">
        <f>BI115*BI113*'Inputs'!$E$20</f>
        <v>26.72294187705468</v>
      </c>
      <c r="BJ125" s="35">
        <f>BJ115*BJ113*'Inputs'!$E$20</f>
        <v>26.72294187705468</v>
      </c>
      <c r="BK125" s="35">
        <f>BK115*BK113*'Inputs'!$E$20</f>
        <v>26.72294187705468</v>
      </c>
      <c r="BL125" s="35">
        <f>BL115*BL113*'Inputs'!$E$20</f>
        <v>26.72294187705468</v>
      </c>
      <c r="BM125" s="35">
        <f>BM115*BM113*'Inputs'!$E$20</f>
        <v>26.72294187705468</v>
      </c>
      <c r="BN125" s="35">
        <f>BN115*BN113*'Inputs'!$E$20</f>
        <v>26.72294187705468</v>
      </c>
      <c r="BO125" s="35">
        <f>BO115*BO113*'Inputs'!$E$20</f>
        <v>26.72294187705468</v>
      </c>
    </row>
    <row r="126" ht="28" customHeight="1">
      <c r="A126" s="2" t="str">
        <v>P06.TOTAL</v>
      </c>
      <c r="B126" s="6" t="str">
        <v>P06 payroll cost (salary plus employer contributions)</v>
      </c>
      <c r="C126" s="2" t="str">
        <v>EUR</v>
      </c>
      <c r="D126" s="2" t="str">
        <v>SUM</v>
      </c>
      <c r="E126" s="36">
        <f>SUM(H126:BO126)</f>
        <v>585678.021896609</v>
      </c>
      <c r="F126" s="6" t="str">
        <v>Head of compliance; cost centre COMP at release</v>
      </c>
      <c r="G126" s="2"/>
      <c r="H126" s="36">
        <f>SUM(H115,H118,H119,H120,H121,H122,H123,H124,H125)</f>
        <v>0.0</v>
      </c>
      <c r="I126" s="36">
        <f>SUM(I115,I118,I119,I120,I121,I122,I123,I124,I125)</f>
        <v>0.0</v>
      </c>
      <c r="J126" s="36">
        <f>SUM(J115,J118,J119,J120,J121,J122,J123,J124,J125)</f>
        <v>0.0</v>
      </c>
      <c r="K126" s="36">
        <f>SUM(K115,K118,K119,K120,K121,K122,K123,K124,K125)</f>
        <v>9496.36125</v>
      </c>
      <c r="L126" s="36">
        <f>SUM(L115,L118,L119,L120,L121,L122,L123,L124,L125)</f>
        <v>9496.36125</v>
      </c>
      <c r="M126" s="36">
        <f>SUM(M115,M118,M119,M120,M121,M122,M123,M124,M125)</f>
        <v>9496.36125</v>
      </c>
      <c r="N126" s="36">
        <f>SUM(N115,N118,N119,N120,N121,N122,N123,N124,N125)</f>
        <v>9496.36125</v>
      </c>
      <c r="O126" s="36">
        <f>SUM(O115,O118,O119,O120,O121,O122,O123,O124,O125)</f>
        <v>9496.36125</v>
      </c>
      <c r="P126" s="36">
        <f>SUM(P115,P118,P119,P120,P121,P122,P123,P124,P125)</f>
        <v>9496.36125</v>
      </c>
      <c r="Q126" s="36">
        <f>SUM(Q115,Q118,Q119,Q120,Q121,Q122,Q123,Q124,Q125)</f>
        <v>9496.36125</v>
      </c>
      <c r="R126" s="36">
        <f>SUM(R115,R118,R119,R120,R121,R122,R123,R124,R125)</f>
        <v>9496.36125</v>
      </c>
      <c r="S126" s="36">
        <f>SUM(S115,S118,S119,S120,S121,S122,S123,S124,S125)</f>
        <v>9496.36125</v>
      </c>
      <c r="T126" s="36">
        <f>SUM(T115,T118,T119,T120,T121,T122,T123,T124,T125)</f>
        <v>9884.350799999998</v>
      </c>
      <c r="U126" s="36">
        <f>SUM(U115,U118,U119,U120,U121,U122,U123,U124,U125)</f>
        <v>9884.350799999998</v>
      </c>
      <c r="V126" s="36">
        <f>SUM(V115,V118,V119,V120,V121,V122,V123,V124,V125)</f>
        <v>9884.350799999998</v>
      </c>
      <c r="W126" s="36">
        <f>SUM(W115,W118,W119,W120,W121,W122,W123,W124,W125)</f>
        <v>9884.350799999998</v>
      </c>
      <c r="X126" s="36">
        <f>SUM(X115,X118,X119,X120,X121,X122,X123,X124,X125)</f>
        <v>9884.350799999998</v>
      </c>
      <c r="Y126" s="36">
        <f>SUM(Y115,Y118,Y119,Y120,Y121,Y122,Y123,Y124,Y125)</f>
        <v>9884.350799999998</v>
      </c>
      <c r="Z126" s="36">
        <f>SUM(Z115,Z118,Z119,Z120,Z121,Z122,Z123,Z124,Z125)</f>
        <v>9884.350799999998</v>
      </c>
      <c r="AA126" s="36">
        <f>SUM(AA115,AA118,AA119,AA120,AA121,AA122,AA123,AA124,AA125)</f>
        <v>9884.350799999998</v>
      </c>
      <c r="AB126" s="36">
        <f>SUM(AB115,AB118,AB119,AB120,AB121,AB122,AB123,AB124,AB125)</f>
        <v>9884.350799999998</v>
      </c>
      <c r="AC126" s="36">
        <f>SUM(AC115,AC118,AC119,AC120,AC121,AC122,AC123,AC124,AC125)</f>
        <v>9884.350799999998</v>
      </c>
      <c r="AD126" s="36">
        <f>SUM(AD115,AD118,AD119,AD120,AD121,AD122,AD123,AD124,AD125)</f>
        <v>9884.350799999998</v>
      </c>
      <c r="AE126" s="36">
        <f>SUM(AE115,AE118,AE119,AE120,AE121,AE122,AE123,AE124,AE125)</f>
        <v>9884.350799999998</v>
      </c>
      <c r="AF126" s="36">
        <f>SUM(AF115,AF118,AF119,AF120,AF121,AF122,AF123,AF124,AF125)</f>
        <v>10233.833552999997</v>
      </c>
      <c r="AG126" s="36">
        <f>SUM(AG115,AG118,AG119,AG120,AG121,AG122,AG123,AG124,AG125)</f>
        <v>10233.833552999997</v>
      </c>
      <c r="AH126" s="36">
        <f>SUM(AH115,AH118,AH119,AH120,AH121,AH122,AH123,AH124,AH125)</f>
        <v>10233.833552999997</v>
      </c>
      <c r="AI126" s="36">
        <f>SUM(AI115,AI118,AI119,AI120,AI121,AI122,AI123,AI124,AI125)</f>
        <v>10233.833552999997</v>
      </c>
      <c r="AJ126" s="36">
        <f>SUM(AJ115,AJ118,AJ119,AJ120,AJ121,AJ122,AJ123,AJ124,AJ125)</f>
        <v>10233.833552999997</v>
      </c>
      <c r="AK126" s="36">
        <f>SUM(AK115,AK118,AK119,AK120,AK121,AK122,AK123,AK124,AK125)</f>
        <v>10233.833552999997</v>
      </c>
      <c r="AL126" s="36">
        <f>SUM(AL115,AL118,AL119,AL120,AL121,AL122,AL123,AL124,AL125)</f>
        <v>10233.833552999997</v>
      </c>
      <c r="AM126" s="36">
        <f>SUM(AM115,AM118,AM119,AM120,AM121,AM122,AM123,AM124,AM125)</f>
        <v>10233.833552999997</v>
      </c>
      <c r="AN126" s="36">
        <f>SUM(AN115,AN118,AN119,AN120,AN121,AN122,AN123,AN124,AN125)</f>
        <v>10233.833552999997</v>
      </c>
      <c r="AO126" s="36">
        <f>SUM(AO115,AO118,AO119,AO120,AO121,AO122,AO123,AO124,AO125)</f>
        <v>10233.833552999997</v>
      </c>
      <c r="AP126" s="36">
        <f>SUM(AP115,AP118,AP119,AP120,AP121,AP122,AP123,AP124,AP125)</f>
        <v>10233.833552999997</v>
      </c>
      <c r="AQ126" s="36">
        <f>SUM(AQ115,AQ118,AQ119,AQ120,AQ121,AQ122,AQ123,AQ124,AQ125)</f>
        <v>10233.833552999997</v>
      </c>
      <c r="AR126" s="36">
        <f>SUM(AR115,AR118,AR119,AR120,AR121,AR122,AR123,AR124,AR125)</f>
        <v>10595.689421354999</v>
      </c>
      <c r="AS126" s="36">
        <f>SUM(AS115,AS118,AS119,AS120,AS121,AS122,AS123,AS124,AS125)</f>
        <v>10595.689421354999</v>
      </c>
      <c r="AT126" s="36">
        <f>SUM(AT115,AT118,AT119,AT120,AT121,AT122,AT123,AT124,AT125)</f>
        <v>10595.689421354999</v>
      </c>
      <c r="AU126" s="36">
        <f>SUM(AU115,AU118,AU119,AU120,AU121,AU122,AU123,AU124,AU125)</f>
        <v>10595.689421354999</v>
      </c>
      <c r="AV126" s="36">
        <f>SUM(AV115,AV118,AV119,AV120,AV121,AV122,AV123,AV124,AV125)</f>
        <v>10595.689421354999</v>
      </c>
      <c r="AW126" s="36">
        <f>SUM(AW115,AW118,AW119,AW120,AW121,AW122,AW123,AW124,AW125)</f>
        <v>10595.689421354999</v>
      </c>
      <c r="AX126" s="36">
        <f>SUM(AX115,AX118,AX119,AX120,AX121,AX122,AX123,AX124,AX125)</f>
        <v>10595.689421354999</v>
      </c>
      <c r="AY126" s="36">
        <f>SUM(AY115,AY118,AY119,AY120,AY121,AY122,AY123,AY124,AY125)</f>
        <v>10595.689421354999</v>
      </c>
      <c r="AZ126" s="36">
        <f>SUM(AZ115,AZ118,AZ119,AZ120,AZ121,AZ122,AZ123,AZ124,AZ125)</f>
        <v>10595.689421354999</v>
      </c>
      <c r="BA126" s="36">
        <f>SUM(BA115,BA118,BA119,BA120,BA121,BA122,BA123,BA124,BA125)</f>
        <v>10595.689421354999</v>
      </c>
      <c r="BB126" s="36">
        <f>SUM(BB115,BB118,BB119,BB120,BB121,BB122,BB123,BB124,BB125)</f>
        <v>10595.689421354999</v>
      </c>
      <c r="BC126" s="36">
        <f>SUM(BC115,BC118,BC119,BC120,BC121,BC122,BC123,BC124,BC125)</f>
        <v>10595.689421354999</v>
      </c>
      <c r="BD126" s="36">
        <f>SUM(BD115,BD118,BD119,BD120,BD121,BD122,BD123,BD124,BD125)</f>
        <v>10970.35711286242</v>
      </c>
      <c r="BE126" s="36">
        <f>SUM(BE115,BE118,BE119,BE120,BE121,BE122,BE123,BE124,BE125)</f>
        <v>10970.35711286242</v>
      </c>
      <c r="BF126" s="36">
        <f>SUM(BF115,BF118,BF119,BF120,BF121,BF122,BF123,BF124,BF125)</f>
        <v>10970.35711286242</v>
      </c>
      <c r="BG126" s="36">
        <f>SUM(BG115,BG118,BG119,BG120,BG121,BG122,BG123,BG124,BG125)</f>
        <v>10970.35711286242</v>
      </c>
      <c r="BH126" s="36">
        <f>SUM(BH115,BH118,BH119,BH120,BH121,BH122,BH123,BH124,BH125)</f>
        <v>10970.35711286242</v>
      </c>
      <c r="BI126" s="36">
        <f>SUM(BI115,BI118,BI119,BI120,BI121,BI122,BI123,BI124,BI125)</f>
        <v>10970.35711286242</v>
      </c>
      <c r="BJ126" s="36">
        <f>SUM(BJ115,BJ118,BJ119,BJ120,BJ121,BJ122,BJ123,BJ124,BJ125)</f>
        <v>10970.35711286242</v>
      </c>
      <c r="BK126" s="36">
        <f>SUM(BK115,BK118,BK119,BK120,BK121,BK122,BK123,BK124,BK125)</f>
        <v>10970.35711286242</v>
      </c>
      <c r="BL126" s="36">
        <f>SUM(BL115,BL118,BL119,BL120,BL121,BL122,BL123,BL124,BL125)</f>
        <v>10970.35711286242</v>
      </c>
      <c r="BM126" s="36">
        <f>SUM(BM115,BM118,BM119,BM120,BM121,BM122,BM123,BM124,BM125)</f>
        <v>10970.35711286242</v>
      </c>
      <c r="BN126" s="36">
        <f>SUM(BN115,BN118,BN119,BN120,BN121,BN122,BN123,BN124,BN125)</f>
        <v>10970.35711286242</v>
      </c>
      <c r="BO126" s="36">
        <f>SUM(BO115,BO118,BO119,BO120,BO121,BO122,BO123,BO124,BO125)</f>
        <v>10970.35711286242</v>
      </c>
    </row>
    <row r="127" ht="22" customHeight="1">
      <c r="A127" s="2" t="str">
        <v>P06.HIRE</v>
      </c>
      <c r="B127" s="6" t="str">
        <v>P06 hired in the month (1 = yes)</v>
      </c>
      <c r="C127" s="2" t="str">
        <v>count</v>
      </c>
      <c r="D127" s="2" t="str">
        <v>SUM</v>
      </c>
      <c r="E127" s="34">
        <f>SUM(H127:BO127)</f>
        <v>1</v>
      </c>
      <c r="F127" s="6" t="str">
        <v>Head of compliance; cost centre COMP at release</v>
      </c>
      <c r="G127" s="2"/>
      <c r="H127" s="33">
        <f>IF(AND(H$6='People_Inputs'!$H$16,H111=1),1,0)</f>
        <v>0</v>
      </c>
      <c r="I127" s="33">
        <f>IF(AND(I$6='People_Inputs'!$H$16,I111=1),1,0)</f>
        <v>0</v>
      </c>
      <c r="J127" s="33">
        <f>IF(AND(J$6='People_Inputs'!$H$16,J111=1),1,0)</f>
        <v>0</v>
      </c>
      <c r="K127" s="33">
        <f>IF(AND(K$6='People_Inputs'!$H$16,K111=1),1,0)</f>
        <v>1</v>
      </c>
      <c r="L127" s="33">
        <f>IF(AND(L$6='People_Inputs'!$H$16,L111=1),1,0)</f>
        <v>0</v>
      </c>
      <c r="M127" s="33">
        <f>IF(AND(M$6='People_Inputs'!$H$16,M111=1),1,0)</f>
        <v>0</v>
      </c>
      <c r="N127" s="33">
        <f>IF(AND(N$6='People_Inputs'!$H$16,N111=1),1,0)</f>
        <v>0</v>
      </c>
      <c r="O127" s="33">
        <f>IF(AND(O$6='People_Inputs'!$H$16,O111=1),1,0)</f>
        <v>0</v>
      </c>
      <c r="P127" s="33">
        <f>IF(AND(P$6='People_Inputs'!$H$16,P111=1),1,0)</f>
        <v>0</v>
      </c>
      <c r="Q127" s="33">
        <f>IF(AND(Q$6='People_Inputs'!$H$16,Q111=1),1,0)</f>
        <v>0</v>
      </c>
      <c r="R127" s="33">
        <f>IF(AND(R$6='People_Inputs'!$H$16,R111=1),1,0)</f>
        <v>0</v>
      </c>
      <c r="S127" s="33">
        <f>IF(AND(S$6='People_Inputs'!$H$16,S111=1),1,0)</f>
        <v>0</v>
      </c>
      <c r="T127" s="33">
        <f>IF(AND(T$6='People_Inputs'!$H$16,T111=1),1,0)</f>
        <v>0</v>
      </c>
      <c r="U127" s="33">
        <f>IF(AND(U$6='People_Inputs'!$H$16,U111=1),1,0)</f>
        <v>0</v>
      </c>
      <c r="V127" s="33">
        <f>IF(AND(V$6='People_Inputs'!$H$16,V111=1),1,0)</f>
        <v>0</v>
      </c>
      <c r="W127" s="33">
        <f>IF(AND(W$6='People_Inputs'!$H$16,W111=1),1,0)</f>
        <v>0</v>
      </c>
      <c r="X127" s="33">
        <f>IF(AND(X$6='People_Inputs'!$H$16,X111=1),1,0)</f>
        <v>0</v>
      </c>
      <c r="Y127" s="33">
        <f>IF(AND(Y$6='People_Inputs'!$H$16,Y111=1),1,0)</f>
        <v>0</v>
      </c>
      <c r="Z127" s="33">
        <f>IF(AND(Z$6='People_Inputs'!$H$16,Z111=1),1,0)</f>
        <v>0</v>
      </c>
      <c r="AA127" s="33">
        <f>IF(AND(AA$6='People_Inputs'!$H$16,AA111=1),1,0)</f>
        <v>0</v>
      </c>
      <c r="AB127" s="33">
        <f>IF(AND(AB$6='People_Inputs'!$H$16,AB111=1),1,0)</f>
        <v>0</v>
      </c>
      <c r="AC127" s="33">
        <f>IF(AND(AC$6='People_Inputs'!$H$16,AC111=1),1,0)</f>
        <v>0</v>
      </c>
      <c r="AD127" s="33">
        <f>IF(AND(AD$6='People_Inputs'!$H$16,AD111=1),1,0)</f>
        <v>0</v>
      </c>
      <c r="AE127" s="33">
        <f>IF(AND(AE$6='People_Inputs'!$H$16,AE111=1),1,0)</f>
        <v>0</v>
      </c>
      <c r="AF127" s="33">
        <f>IF(AND(AF$6='People_Inputs'!$H$16,AF111=1),1,0)</f>
        <v>0</v>
      </c>
      <c r="AG127" s="33">
        <f>IF(AND(AG$6='People_Inputs'!$H$16,AG111=1),1,0)</f>
        <v>0</v>
      </c>
      <c r="AH127" s="33">
        <f>IF(AND(AH$6='People_Inputs'!$H$16,AH111=1),1,0)</f>
        <v>0</v>
      </c>
      <c r="AI127" s="33">
        <f>IF(AND(AI$6='People_Inputs'!$H$16,AI111=1),1,0)</f>
        <v>0</v>
      </c>
      <c r="AJ127" s="33">
        <f>IF(AND(AJ$6='People_Inputs'!$H$16,AJ111=1),1,0)</f>
        <v>0</v>
      </c>
      <c r="AK127" s="33">
        <f>IF(AND(AK$6='People_Inputs'!$H$16,AK111=1),1,0)</f>
        <v>0</v>
      </c>
      <c r="AL127" s="33">
        <f>IF(AND(AL$6='People_Inputs'!$H$16,AL111=1),1,0)</f>
        <v>0</v>
      </c>
      <c r="AM127" s="33">
        <f>IF(AND(AM$6='People_Inputs'!$H$16,AM111=1),1,0)</f>
        <v>0</v>
      </c>
      <c r="AN127" s="33">
        <f>IF(AND(AN$6='People_Inputs'!$H$16,AN111=1),1,0)</f>
        <v>0</v>
      </c>
      <c r="AO127" s="33">
        <f>IF(AND(AO$6='People_Inputs'!$H$16,AO111=1),1,0)</f>
        <v>0</v>
      </c>
      <c r="AP127" s="33">
        <f>IF(AND(AP$6='People_Inputs'!$H$16,AP111=1),1,0)</f>
        <v>0</v>
      </c>
      <c r="AQ127" s="33">
        <f>IF(AND(AQ$6='People_Inputs'!$H$16,AQ111=1),1,0)</f>
        <v>0</v>
      </c>
      <c r="AR127" s="33">
        <f>IF(AND(AR$6='People_Inputs'!$H$16,AR111=1),1,0)</f>
        <v>0</v>
      </c>
      <c r="AS127" s="33">
        <f>IF(AND(AS$6='People_Inputs'!$H$16,AS111=1),1,0)</f>
        <v>0</v>
      </c>
      <c r="AT127" s="33">
        <f>IF(AND(AT$6='People_Inputs'!$H$16,AT111=1),1,0)</f>
        <v>0</v>
      </c>
      <c r="AU127" s="33">
        <f>IF(AND(AU$6='People_Inputs'!$H$16,AU111=1),1,0)</f>
        <v>0</v>
      </c>
      <c r="AV127" s="33">
        <f>IF(AND(AV$6='People_Inputs'!$H$16,AV111=1),1,0)</f>
        <v>0</v>
      </c>
      <c r="AW127" s="33">
        <f>IF(AND(AW$6='People_Inputs'!$H$16,AW111=1),1,0)</f>
        <v>0</v>
      </c>
      <c r="AX127" s="33">
        <f>IF(AND(AX$6='People_Inputs'!$H$16,AX111=1),1,0)</f>
        <v>0</v>
      </c>
      <c r="AY127" s="33">
        <f>IF(AND(AY$6='People_Inputs'!$H$16,AY111=1),1,0)</f>
        <v>0</v>
      </c>
      <c r="AZ127" s="33">
        <f>IF(AND(AZ$6='People_Inputs'!$H$16,AZ111=1),1,0)</f>
        <v>0</v>
      </c>
      <c r="BA127" s="33">
        <f>IF(AND(BA$6='People_Inputs'!$H$16,BA111=1),1,0)</f>
        <v>0</v>
      </c>
      <c r="BB127" s="33">
        <f>IF(AND(BB$6='People_Inputs'!$H$16,BB111=1),1,0)</f>
        <v>0</v>
      </c>
      <c r="BC127" s="33">
        <f>IF(AND(BC$6='People_Inputs'!$H$16,BC111=1),1,0)</f>
        <v>0</v>
      </c>
      <c r="BD127" s="33">
        <f>IF(AND(BD$6='People_Inputs'!$H$16,BD111=1),1,0)</f>
        <v>0</v>
      </c>
      <c r="BE127" s="33">
        <f>IF(AND(BE$6='People_Inputs'!$H$16,BE111=1),1,0)</f>
        <v>0</v>
      </c>
      <c r="BF127" s="33">
        <f>IF(AND(BF$6='People_Inputs'!$H$16,BF111=1),1,0)</f>
        <v>0</v>
      </c>
      <c r="BG127" s="33">
        <f>IF(AND(BG$6='People_Inputs'!$H$16,BG111=1),1,0)</f>
        <v>0</v>
      </c>
      <c r="BH127" s="33">
        <f>IF(AND(BH$6='People_Inputs'!$H$16,BH111=1),1,0)</f>
        <v>0</v>
      </c>
      <c r="BI127" s="33">
        <f>IF(AND(BI$6='People_Inputs'!$H$16,BI111=1),1,0)</f>
        <v>0</v>
      </c>
      <c r="BJ127" s="33">
        <f>IF(AND(BJ$6='People_Inputs'!$H$16,BJ111=1),1,0)</f>
        <v>0</v>
      </c>
      <c r="BK127" s="33">
        <f>IF(AND(BK$6='People_Inputs'!$H$16,BK111=1),1,0)</f>
        <v>0</v>
      </c>
      <c r="BL127" s="33">
        <f>IF(AND(BL$6='People_Inputs'!$H$16,BL111=1),1,0)</f>
        <v>0</v>
      </c>
      <c r="BM127" s="33">
        <f>IF(AND(BM$6='People_Inputs'!$H$16,BM111=1),1,0)</f>
        <v>0</v>
      </c>
      <c r="BN127" s="33">
        <f>IF(AND(BN$6='People_Inputs'!$H$16,BN111=1),1,0)</f>
        <v>0</v>
      </c>
      <c r="BO127" s="33">
        <f>IF(AND(BO$6='People_Inputs'!$H$16,BO111=1),1,0)</f>
        <v>0</v>
      </c>
    </row>
    <row r="128" ht="22" customHeight="1">
      <c r="A128" s="2" t="str">
        <v>P06.RECRUIT</v>
      </c>
      <c r="B128" s="6" t="str">
        <v>P06 recruiting cost</v>
      </c>
      <c r="C128" s="2" t="str">
        <v>EUR</v>
      </c>
      <c r="D128" s="2" t="str">
        <v>SUM</v>
      </c>
      <c r="E128" s="36">
        <f>SUM(H128:BO128)</f>
        <v>9615.0</v>
      </c>
      <c r="F128" s="6" t="str">
        <v>Head of compliance; cost centre COMP at release</v>
      </c>
      <c r="G128" s="2"/>
      <c r="H128" s="35">
        <f>H127*IF('People_Inputs'!$Q$16="none",0,IF('People_Inputs'!$Q$16="agency",H114*'Inputs'!$E$22,IF('People_Inputs'!$Q$16="direct",'Inputs'!$E$23,'Inputs'!$E$21*'Inputs'!$E$22*H114+(1-'Inputs'!$E$21)*'Inputs'!$E$23)))</f>
        <v>0.0</v>
      </c>
      <c r="I128" s="35">
        <f>I127*IF('People_Inputs'!$Q$16="none",0,IF('People_Inputs'!$Q$16="agency",I114*'Inputs'!$E$22,IF('People_Inputs'!$Q$16="direct",'Inputs'!$E$23,'Inputs'!$E$21*'Inputs'!$E$22*I114+(1-'Inputs'!$E$21)*'Inputs'!$E$23)))</f>
        <v>0.0</v>
      </c>
      <c r="J128" s="35">
        <f>J127*IF('People_Inputs'!$Q$16="none",0,IF('People_Inputs'!$Q$16="agency",J114*'Inputs'!$E$22,IF('People_Inputs'!$Q$16="direct",'Inputs'!$E$23,'Inputs'!$E$21*'Inputs'!$E$22*J114+(1-'Inputs'!$E$21)*'Inputs'!$E$23)))</f>
        <v>0.0</v>
      </c>
      <c r="K128" s="35">
        <f>K127*IF('People_Inputs'!$Q$16="none",0,IF('People_Inputs'!$Q$16="agency",K114*'Inputs'!$E$22,IF('People_Inputs'!$Q$16="direct",'Inputs'!$E$23,'Inputs'!$E$21*'Inputs'!$E$22*K114+(1-'Inputs'!$E$21)*'Inputs'!$E$23)))</f>
        <v>9615.0</v>
      </c>
      <c r="L128" s="35">
        <f>L127*IF('People_Inputs'!$Q$16="none",0,IF('People_Inputs'!$Q$16="agency",L114*'Inputs'!$E$22,IF('People_Inputs'!$Q$16="direct",'Inputs'!$E$23,'Inputs'!$E$21*'Inputs'!$E$22*L114+(1-'Inputs'!$E$21)*'Inputs'!$E$23)))</f>
        <v>0.0</v>
      </c>
      <c r="M128" s="35">
        <f>M127*IF('People_Inputs'!$Q$16="none",0,IF('People_Inputs'!$Q$16="agency",M114*'Inputs'!$E$22,IF('People_Inputs'!$Q$16="direct",'Inputs'!$E$23,'Inputs'!$E$21*'Inputs'!$E$22*M114+(1-'Inputs'!$E$21)*'Inputs'!$E$23)))</f>
        <v>0.0</v>
      </c>
      <c r="N128" s="35">
        <f>N127*IF('People_Inputs'!$Q$16="none",0,IF('People_Inputs'!$Q$16="agency",N114*'Inputs'!$E$22,IF('People_Inputs'!$Q$16="direct",'Inputs'!$E$23,'Inputs'!$E$21*'Inputs'!$E$22*N114+(1-'Inputs'!$E$21)*'Inputs'!$E$23)))</f>
        <v>0.0</v>
      </c>
      <c r="O128" s="35">
        <f>O127*IF('People_Inputs'!$Q$16="none",0,IF('People_Inputs'!$Q$16="agency",O114*'Inputs'!$E$22,IF('People_Inputs'!$Q$16="direct",'Inputs'!$E$23,'Inputs'!$E$21*'Inputs'!$E$22*O114+(1-'Inputs'!$E$21)*'Inputs'!$E$23)))</f>
        <v>0.0</v>
      </c>
      <c r="P128" s="35">
        <f>P127*IF('People_Inputs'!$Q$16="none",0,IF('People_Inputs'!$Q$16="agency",P114*'Inputs'!$E$22,IF('People_Inputs'!$Q$16="direct",'Inputs'!$E$23,'Inputs'!$E$21*'Inputs'!$E$22*P114+(1-'Inputs'!$E$21)*'Inputs'!$E$23)))</f>
        <v>0.0</v>
      </c>
      <c r="Q128" s="35">
        <f>Q127*IF('People_Inputs'!$Q$16="none",0,IF('People_Inputs'!$Q$16="agency",Q114*'Inputs'!$E$22,IF('People_Inputs'!$Q$16="direct",'Inputs'!$E$23,'Inputs'!$E$21*'Inputs'!$E$22*Q114+(1-'Inputs'!$E$21)*'Inputs'!$E$23)))</f>
        <v>0.0</v>
      </c>
      <c r="R128" s="35">
        <f>R127*IF('People_Inputs'!$Q$16="none",0,IF('People_Inputs'!$Q$16="agency",R114*'Inputs'!$E$22,IF('People_Inputs'!$Q$16="direct",'Inputs'!$E$23,'Inputs'!$E$21*'Inputs'!$E$22*R114+(1-'Inputs'!$E$21)*'Inputs'!$E$23)))</f>
        <v>0.0</v>
      </c>
      <c r="S128" s="35">
        <f>S127*IF('People_Inputs'!$Q$16="none",0,IF('People_Inputs'!$Q$16="agency",S114*'Inputs'!$E$22,IF('People_Inputs'!$Q$16="direct",'Inputs'!$E$23,'Inputs'!$E$21*'Inputs'!$E$22*S114+(1-'Inputs'!$E$21)*'Inputs'!$E$23)))</f>
        <v>0.0</v>
      </c>
      <c r="T128" s="35">
        <f>T127*IF('People_Inputs'!$Q$16="none",0,IF('People_Inputs'!$Q$16="agency",T114*'Inputs'!$E$22,IF('People_Inputs'!$Q$16="direct",'Inputs'!$E$23,'Inputs'!$E$21*'Inputs'!$E$22*T114+(1-'Inputs'!$E$21)*'Inputs'!$E$23)))</f>
        <v>0.0</v>
      </c>
      <c r="U128" s="35">
        <f>U127*IF('People_Inputs'!$Q$16="none",0,IF('People_Inputs'!$Q$16="agency",U114*'Inputs'!$E$22,IF('People_Inputs'!$Q$16="direct",'Inputs'!$E$23,'Inputs'!$E$21*'Inputs'!$E$22*U114+(1-'Inputs'!$E$21)*'Inputs'!$E$23)))</f>
        <v>0.0</v>
      </c>
      <c r="V128" s="35">
        <f>V127*IF('People_Inputs'!$Q$16="none",0,IF('People_Inputs'!$Q$16="agency",V114*'Inputs'!$E$22,IF('People_Inputs'!$Q$16="direct",'Inputs'!$E$23,'Inputs'!$E$21*'Inputs'!$E$22*V114+(1-'Inputs'!$E$21)*'Inputs'!$E$23)))</f>
        <v>0.0</v>
      </c>
      <c r="W128" s="35">
        <f>W127*IF('People_Inputs'!$Q$16="none",0,IF('People_Inputs'!$Q$16="agency",W114*'Inputs'!$E$22,IF('People_Inputs'!$Q$16="direct",'Inputs'!$E$23,'Inputs'!$E$21*'Inputs'!$E$22*W114+(1-'Inputs'!$E$21)*'Inputs'!$E$23)))</f>
        <v>0.0</v>
      </c>
      <c r="X128" s="35">
        <f>X127*IF('People_Inputs'!$Q$16="none",0,IF('People_Inputs'!$Q$16="agency",X114*'Inputs'!$E$22,IF('People_Inputs'!$Q$16="direct",'Inputs'!$E$23,'Inputs'!$E$21*'Inputs'!$E$22*X114+(1-'Inputs'!$E$21)*'Inputs'!$E$23)))</f>
        <v>0.0</v>
      </c>
      <c r="Y128" s="35">
        <f>Y127*IF('People_Inputs'!$Q$16="none",0,IF('People_Inputs'!$Q$16="agency",Y114*'Inputs'!$E$22,IF('People_Inputs'!$Q$16="direct",'Inputs'!$E$23,'Inputs'!$E$21*'Inputs'!$E$22*Y114+(1-'Inputs'!$E$21)*'Inputs'!$E$23)))</f>
        <v>0.0</v>
      </c>
      <c r="Z128" s="35">
        <f>Z127*IF('People_Inputs'!$Q$16="none",0,IF('People_Inputs'!$Q$16="agency",Z114*'Inputs'!$E$22,IF('People_Inputs'!$Q$16="direct",'Inputs'!$E$23,'Inputs'!$E$21*'Inputs'!$E$22*Z114+(1-'Inputs'!$E$21)*'Inputs'!$E$23)))</f>
        <v>0.0</v>
      </c>
      <c r="AA128" s="35">
        <f>AA127*IF('People_Inputs'!$Q$16="none",0,IF('People_Inputs'!$Q$16="agency",AA114*'Inputs'!$E$22,IF('People_Inputs'!$Q$16="direct",'Inputs'!$E$23,'Inputs'!$E$21*'Inputs'!$E$22*AA114+(1-'Inputs'!$E$21)*'Inputs'!$E$23)))</f>
        <v>0.0</v>
      </c>
      <c r="AB128" s="35">
        <f>AB127*IF('People_Inputs'!$Q$16="none",0,IF('People_Inputs'!$Q$16="agency",AB114*'Inputs'!$E$22,IF('People_Inputs'!$Q$16="direct",'Inputs'!$E$23,'Inputs'!$E$21*'Inputs'!$E$22*AB114+(1-'Inputs'!$E$21)*'Inputs'!$E$23)))</f>
        <v>0.0</v>
      </c>
      <c r="AC128" s="35">
        <f>AC127*IF('People_Inputs'!$Q$16="none",0,IF('People_Inputs'!$Q$16="agency",AC114*'Inputs'!$E$22,IF('People_Inputs'!$Q$16="direct",'Inputs'!$E$23,'Inputs'!$E$21*'Inputs'!$E$22*AC114+(1-'Inputs'!$E$21)*'Inputs'!$E$23)))</f>
        <v>0.0</v>
      </c>
      <c r="AD128" s="35">
        <f>AD127*IF('People_Inputs'!$Q$16="none",0,IF('People_Inputs'!$Q$16="agency",AD114*'Inputs'!$E$22,IF('People_Inputs'!$Q$16="direct",'Inputs'!$E$23,'Inputs'!$E$21*'Inputs'!$E$22*AD114+(1-'Inputs'!$E$21)*'Inputs'!$E$23)))</f>
        <v>0.0</v>
      </c>
      <c r="AE128" s="35">
        <f>AE127*IF('People_Inputs'!$Q$16="none",0,IF('People_Inputs'!$Q$16="agency",AE114*'Inputs'!$E$22,IF('People_Inputs'!$Q$16="direct",'Inputs'!$E$23,'Inputs'!$E$21*'Inputs'!$E$22*AE114+(1-'Inputs'!$E$21)*'Inputs'!$E$23)))</f>
        <v>0.0</v>
      </c>
      <c r="AF128" s="35">
        <f>AF127*IF('People_Inputs'!$Q$16="none",0,IF('People_Inputs'!$Q$16="agency",AF114*'Inputs'!$E$22,IF('People_Inputs'!$Q$16="direct",'Inputs'!$E$23,'Inputs'!$E$21*'Inputs'!$E$22*AF114+(1-'Inputs'!$E$21)*'Inputs'!$E$23)))</f>
        <v>0.0</v>
      </c>
      <c r="AG128" s="35">
        <f>AG127*IF('People_Inputs'!$Q$16="none",0,IF('People_Inputs'!$Q$16="agency",AG114*'Inputs'!$E$22,IF('People_Inputs'!$Q$16="direct",'Inputs'!$E$23,'Inputs'!$E$21*'Inputs'!$E$22*AG114+(1-'Inputs'!$E$21)*'Inputs'!$E$23)))</f>
        <v>0.0</v>
      </c>
      <c r="AH128" s="35">
        <f>AH127*IF('People_Inputs'!$Q$16="none",0,IF('People_Inputs'!$Q$16="agency",AH114*'Inputs'!$E$22,IF('People_Inputs'!$Q$16="direct",'Inputs'!$E$23,'Inputs'!$E$21*'Inputs'!$E$22*AH114+(1-'Inputs'!$E$21)*'Inputs'!$E$23)))</f>
        <v>0.0</v>
      </c>
      <c r="AI128" s="35">
        <f>AI127*IF('People_Inputs'!$Q$16="none",0,IF('People_Inputs'!$Q$16="agency",AI114*'Inputs'!$E$22,IF('People_Inputs'!$Q$16="direct",'Inputs'!$E$23,'Inputs'!$E$21*'Inputs'!$E$22*AI114+(1-'Inputs'!$E$21)*'Inputs'!$E$23)))</f>
        <v>0.0</v>
      </c>
      <c r="AJ128" s="35">
        <f>AJ127*IF('People_Inputs'!$Q$16="none",0,IF('People_Inputs'!$Q$16="agency",AJ114*'Inputs'!$E$22,IF('People_Inputs'!$Q$16="direct",'Inputs'!$E$23,'Inputs'!$E$21*'Inputs'!$E$22*AJ114+(1-'Inputs'!$E$21)*'Inputs'!$E$23)))</f>
        <v>0.0</v>
      </c>
      <c r="AK128" s="35">
        <f>AK127*IF('People_Inputs'!$Q$16="none",0,IF('People_Inputs'!$Q$16="agency",AK114*'Inputs'!$E$22,IF('People_Inputs'!$Q$16="direct",'Inputs'!$E$23,'Inputs'!$E$21*'Inputs'!$E$22*AK114+(1-'Inputs'!$E$21)*'Inputs'!$E$23)))</f>
        <v>0.0</v>
      </c>
      <c r="AL128" s="35">
        <f>AL127*IF('People_Inputs'!$Q$16="none",0,IF('People_Inputs'!$Q$16="agency",AL114*'Inputs'!$E$22,IF('People_Inputs'!$Q$16="direct",'Inputs'!$E$23,'Inputs'!$E$21*'Inputs'!$E$22*AL114+(1-'Inputs'!$E$21)*'Inputs'!$E$23)))</f>
        <v>0.0</v>
      </c>
      <c r="AM128" s="35">
        <f>AM127*IF('People_Inputs'!$Q$16="none",0,IF('People_Inputs'!$Q$16="agency",AM114*'Inputs'!$E$22,IF('People_Inputs'!$Q$16="direct",'Inputs'!$E$23,'Inputs'!$E$21*'Inputs'!$E$22*AM114+(1-'Inputs'!$E$21)*'Inputs'!$E$23)))</f>
        <v>0.0</v>
      </c>
      <c r="AN128" s="35">
        <f>AN127*IF('People_Inputs'!$Q$16="none",0,IF('People_Inputs'!$Q$16="agency",AN114*'Inputs'!$E$22,IF('People_Inputs'!$Q$16="direct",'Inputs'!$E$23,'Inputs'!$E$21*'Inputs'!$E$22*AN114+(1-'Inputs'!$E$21)*'Inputs'!$E$23)))</f>
        <v>0.0</v>
      </c>
      <c r="AO128" s="35">
        <f>AO127*IF('People_Inputs'!$Q$16="none",0,IF('People_Inputs'!$Q$16="agency",AO114*'Inputs'!$E$22,IF('People_Inputs'!$Q$16="direct",'Inputs'!$E$23,'Inputs'!$E$21*'Inputs'!$E$22*AO114+(1-'Inputs'!$E$21)*'Inputs'!$E$23)))</f>
        <v>0.0</v>
      </c>
      <c r="AP128" s="35">
        <f>AP127*IF('People_Inputs'!$Q$16="none",0,IF('People_Inputs'!$Q$16="agency",AP114*'Inputs'!$E$22,IF('People_Inputs'!$Q$16="direct",'Inputs'!$E$23,'Inputs'!$E$21*'Inputs'!$E$22*AP114+(1-'Inputs'!$E$21)*'Inputs'!$E$23)))</f>
        <v>0.0</v>
      </c>
      <c r="AQ128" s="35">
        <f>AQ127*IF('People_Inputs'!$Q$16="none",0,IF('People_Inputs'!$Q$16="agency",AQ114*'Inputs'!$E$22,IF('People_Inputs'!$Q$16="direct",'Inputs'!$E$23,'Inputs'!$E$21*'Inputs'!$E$22*AQ114+(1-'Inputs'!$E$21)*'Inputs'!$E$23)))</f>
        <v>0.0</v>
      </c>
      <c r="AR128" s="35">
        <f>AR127*IF('People_Inputs'!$Q$16="none",0,IF('People_Inputs'!$Q$16="agency",AR114*'Inputs'!$E$22,IF('People_Inputs'!$Q$16="direct",'Inputs'!$E$23,'Inputs'!$E$21*'Inputs'!$E$22*AR114+(1-'Inputs'!$E$21)*'Inputs'!$E$23)))</f>
        <v>0.0</v>
      </c>
      <c r="AS128" s="35">
        <f>AS127*IF('People_Inputs'!$Q$16="none",0,IF('People_Inputs'!$Q$16="agency",AS114*'Inputs'!$E$22,IF('People_Inputs'!$Q$16="direct",'Inputs'!$E$23,'Inputs'!$E$21*'Inputs'!$E$22*AS114+(1-'Inputs'!$E$21)*'Inputs'!$E$23)))</f>
        <v>0.0</v>
      </c>
      <c r="AT128" s="35">
        <f>AT127*IF('People_Inputs'!$Q$16="none",0,IF('People_Inputs'!$Q$16="agency",AT114*'Inputs'!$E$22,IF('People_Inputs'!$Q$16="direct",'Inputs'!$E$23,'Inputs'!$E$21*'Inputs'!$E$22*AT114+(1-'Inputs'!$E$21)*'Inputs'!$E$23)))</f>
        <v>0.0</v>
      </c>
      <c r="AU128" s="35">
        <f>AU127*IF('People_Inputs'!$Q$16="none",0,IF('People_Inputs'!$Q$16="agency",AU114*'Inputs'!$E$22,IF('People_Inputs'!$Q$16="direct",'Inputs'!$E$23,'Inputs'!$E$21*'Inputs'!$E$22*AU114+(1-'Inputs'!$E$21)*'Inputs'!$E$23)))</f>
        <v>0.0</v>
      </c>
      <c r="AV128" s="35">
        <f>AV127*IF('People_Inputs'!$Q$16="none",0,IF('People_Inputs'!$Q$16="agency",AV114*'Inputs'!$E$22,IF('People_Inputs'!$Q$16="direct",'Inputs'!$E$23,'Inputs'!$E$21*'Inputs'!$E$22*AV114+(1-'Inputs'!$E$21)*'Inputs'!$E$23)))</f>
        <v>0.0</v>
      </c>
      <c r="AW128" s="35">
        <f>AW127*IF('People_Inputs'!$Q$16="none",0,IF('People_Inputs'!$Q$16="agency",AW114*'Inputs'!$E$22,IF('People_Inputs'!$Q$16="direct",'Inputs'!$E$23,'Inputs'!$E$21*'Inputs'!$E$22*AW114+(1-'Inputs'!$E$21)*'Inputs'!$E$23)))</f>
        <v>0.0</v>
      </c>
      <c r="AX128" s="35">
        <f>AX127*IF('People_Inputs'!$Q$16="none",0,IF('People_Inputs'!$Q$16="agency",AX114*'Inputs'!$E$22,IF('People_Inputs'!$Q$16="direct",'Inputs'!$E$23,'Inputs'!$E$21*'Inputs'!$E$22*AX114+(1-'Inputs'!$E$21)*'Inputs'!$E$23)))</f>
        <v>0.0</v>
      </c>
      <c r="AY128" s="35">
        <f>AY127*IF('People_Inputs'!$Q$16="none",0,IF('People_Inputs'!$Q$16="agency",AY114*'Inputs'!$E$22,IF('People_Inputs'!$Q$16="direct",'Inputs'!$E$23,'Inputs'!$E$21*'Inputs'!$E$22*AY114+(1-'Inputs'!$E$21)*'Inputs'!$E$23)))</f>
        <v>0.0</v>
      </c>
      <c r="AZ128" s="35">
        <f>AZ127*IF('People_Inputs'!$Q$16="none",0,IF('People_Inputs'!$Q$16="agency",AZ114*'Inputs'!$E$22,IF('People_Inputs'!$Q$16="direct",'Inputs'!$E$23,'Inputs'!$E$21*'Inputs'!$E$22*AZ114+(1-'Inputs'!$E$21)*'Inputs'!$E$23)))</f>
        <v>0.0</v>
      </c>
      <c r="BA128" s="35">
        <f>BA127*IF('People_Inputs'!$Q$16="none",0,IF('People_Inputs'!$Q$16="agency",BA114*'Inputs'!$E$22,IF('People_Inputs'!$Q$16="direct",'Inputs'!$E$23,'Inputs'!$E$21*'Inputs'!$E$22*BA114+(1-'Inputs'!$E$21)*'Inputs'!$E$23)))</f>
        <v>0.0</v>
      </c>
      <c r="BB128" s="35">
        <f>BB127*IF('People_Inputs'!$Q$16="none",0,IF('People_Inputs'!$Q$16="agency",BB114*'Inputs'!$E$22,IF('People_Inputs'!$Q$16="direct",'Inputs'!$E$23,'Inputs'!$E$21*'Inputs'!$E$22*BB114+(1-'Inputs'!$E$21)*'Inputs'!$E$23)))</f>
        <v>0.0</v>
      </c>
      <c r="BC128" s="35">
        <f>BC127*IF('People_Inputs'!$Q$16="none",0,IF('People_Inputs'!$Q$16="agency",BC114*'Inputs'!$E$22,IF('People_Inputs'!$Q$16="direct",'Inputs'!$E$23,'Inputs'!$E$21*'Inputs'!$E$22*BC114+(1-'Inputs'!$E$21)*'Inputs'!$E$23)))</f>
        <v>0.0</v>
      </c>
      <c r="BD128" s="35">
        <f>BD127*IF('People_Inputs'!$Q$16="none",0,IF('People_Inputs'!$Q$16="agency",BD114*'Inputs'!$E$22,IF('People_Inputs'!$Q$16="direct",'Inputs'!$E$23,'Inputs'!$E$21*'Inputs'!$E$22*BD114+(1-'Inputs'!$E$21)*'Inputs'!$E$23)))</f>
        <v>0.0</v>
      </c>
      <c r="BE128" s="35">
        <f>BE127*IF('People_Inputs'!$Q$16="none",0,IF('People_Inputs'!$Q$16="agency",BE114*'Inputs'!$E$22,IF('People_Inputs'!$Q$16="direct",'Inputs'!$E$23,'Inputs'!$E$21*'Inputs'!$E$22*BE114+(1-'Inputs'!$E$21)*'Inputs'!$E$23)))</f>
        <v>0.0</v>
      </c>
      <c r="BF128" s="35">
        <f>BF127*IF('People_Inputs'!$Q$16="none",0,IF('People_Inputs'!$Q$16="agency",BF114*'Inputs'!$E$22,IF('People_Inputs'!$Q$16="direct",'Inputs'!$E$23,'Inputs'!$E$21*'Inputs'!$E$22*BF114+(1-'Inputs'!$E$21)*'Inputs'!$E$23)))</f>
        <v>0.0</v>
      </c>
      <c r="BG128" s="35">
        <f>BG127*IF('People_Inputs'!$Q$16="none",0,IF('People_Inputs'!$Q$16="agency",BG114*'Inputs'!$E$22,IF('People_Inputs'!$Q$16="direct",'Inputs'!$E$23,'Inputs'!$E$21*'Inputs'!$E$22*BG114+(1-'Inputs'!$E$21)*'Inputs'!$E$23)))</f>
        <v>0.0</v>
      </c>
      <c r="BH128" s="35">
        <f>BH127*IF('People_Inputs'!$Q$16="none",0,IF('People_Inputs'!$Q$16="agency",BH114*'Inputs'!$E$22,IF('People_Inputs'!$Q$16="direct",'Inputs'!$E$23,'Inputs'!$E$21*'Inputs'!$E$22*BH114+(1-'Inputs'!$E$21)*'Inputs'!$E$23)))</f>
        <v>0.0</v>
      </c>
      <c r="BI128" s="35">
        <f>BI127*IF('People_Inputs'!$Q$16="none",0,IF('People_Inputs'!$Q$16="agency",BI114*'Inputs'!$E$22,IF('People_Inputs'!$Q$16="direct",'Inputs'!$E$23,'Inputs'!$E$21*'Inputs'!$E$22*BI114+(1-'Inputs'!$E$21)*'Inputs'!$E$23)))</f>
        <v>0.0</v>
      </c>
      <c r="BJ128" s="35">
        <f>BJ127*IF('People_Inputs'!$Q$16="none",0,IF('People_Inputs'!$Q$16="agency",BJ114*'Inputs'!$E$22,IF('People_Inputs'!$Q$16="direct",'Inputs'!$E$23,'Inputs'!$E$21*'Inputs'!$E$22*BJ114+(1-'Inputs'!$E$21)*'Inputs'!$E$23)))</f>
        <v>0.0</v>
      </c>
      <c r="BK128" s="35">
        <f>BK127*IF('People_Inputs'!$Q$16="none",0,IF('People_Inputs'!$Q$16="agency",BK114*'Inputs'!$E$22,IF('People_Inputs'!$Q$16="direct",'Inputs'!$E$23,'Inputs'!$E$21*'Inputs'!$E$22*BK114+(1-'Inputs'!$E$21)*'Inputs'!$E$23)))</f>
        <v>0.0</v>
      </c>
      <c r="BL128" s="35">
        <f>BL127*IF('People_Inputs'!$Q$16="none",0,IF('People_Inputs'!$Q$16="agency",BL114*'Inputs'!$E$22,IF('People_Inputs'!$Q$16="direct",'Inputs'!$E$23,'Inputs'!$E$21*'Inputs'!$E$22*BL114+(1-'Inputs'!$E$21)*'Inputs'!$E$23)))</f>
        <v>0.0</v>
      </c>
      <c r="BM128" s="35">
        <f>BM127*IF('People_Inputs'!$Q$16="none",0,IF('People_Inputs'!$Q$16="agency",BM114*'Inputs'!$E$22,IF('People_Inputs'!$Q$16="direct",'Inputs'!$E$23,'Inputs'!$E$21*'Inputs'!$E$22*BM114+(1-'Inputs'!$E$21)*'Inputs'!$E$23)))</f>
        <v>0.0</v>
      </c>
      <c r="BN128" s="35">
        <f>BN127*IF('People_Inputs'!$Q$16="none",0,IF('People_Inputs'!$Q$16="agency",BN114*'Inputs'!$E$22,IF('People_Inputs'!$Q$16="direct",'Inputs'!$E$23,'Inputs'!$E$21*'Inputs'!$E$22*BN114+(1-'Inputs'!$E$21)*'Inputs'!$E$23)))</f>
        <v>0.0</v>
      </c>
      <c r="BO128" s="35">
        <f>BO127*IF('People_Inputs'!$Q$16="none",0,IF('People_Inputs'!$Q$16="agency",BO114*'Inputs'!$E$22,IF('People_Inputs'!$Q$16="direct",'Inputs'!$E$23,'Inputs'!$E$21*'Inputs'!$E$22*BO114+(1-'Inputs'!$E$21)*'Inputs'!$E$23)))</f>
        <v>0.0</v>
      </c>
    </row>
    <row r="129" ht="22" customHeight="1">
      <c r="A129" s="2" t="str">
        <v>P06.SOFTWARE</v>
      </c>
      <c r="B129" s="6" t="str">
        <v>P06 software cost</v>
      </c>
      <c r="C129" s="2" t="str">
        <v>EUR</v>
      </c>
      <c r="D129" s="2" t="str">
        <v>SUM</v>
      </c>
      <c r="E129" s="36">
        <f>SUM(H129:BO129)</f>
        <v>25650</v>
      </c>
      <c r="F129" s="6" t="str">
        <v>Head of compliance; cost centre COMP at release</v>
      </c>
      <c r="G129" s="2"/>
      <c r="H129" s="35">
        <f>H112*'People_Inputs'!$O$16</f>
        <v>0</v>
      </c>
      <c r="I129" s="35">
        <f>I112*'People_Inputs'!$O$16</f>
        <v>0</v>
      </c>
      <c r="J129" s="35">
        <f>J112*'People_Inputs'!$O$16</f>
        <v>0</v>
      </c>
      <c r="K129" s="35">
        <f>K112*'People_Inputs'!$O$16</f>
        <v>450</v>
      </c>
      <c r="L129" s="35">
        <f>L112*'People_Inputs'!$O$16</f>
        <v>450</v>
      </c>
      <c r="M129" s="35">
        <f>M112*'People_Inputs'!$O$16</f>
        <v>450</v>
      </c>
      <c r="N129" s="35">
        <f>N112*'People_Inputs'!$O$16</f>
        <v>450</v>
      </c>
      <c r="O129" s="35">
        <f>O112*'People_Inputs'!$O$16</f>
        <v>450</v>
      </c>
      <c r="P129" s="35">
        <f>P112*'People_Inputs'!$O$16</f>
        <v>450</v>
      </c>
      <c r="Q129" s="35">
        <f>Q112*'People_Inputs'!$O$16</f>
        <v>450</v>
      </c>
      <c r="R129" s="35">
        <f>R112*'People_Inputs'!$O$16</f>
        <v>450</v>
      </c>
      <c r="S129" s="35">
        <f>S112*'People_Inputs'!$O$16</f>
        <v>450</v>
      </c>
      <c r="T129" s="35">
        <f>T112*'People_Inputs'!$O$16</f>
        <v>450</v>
      </c>
      <c r="U129" s="35">
        <f>U112*'People_Inputs'!$O$16</f>
        <v>450</v>
      </c>
      <c r="V129" s="35">
        <f>V112*'People_Inputs'!$O$16</f>
        <v>450</v>
      </c>
      <c r="W129" s="35">
        <f>W112*'People_Inputs'!$O$16</f>
        <v>450</v>
      </c>
      <c r="X129" s="35">
        <f>X112*'People_Inputs'!$O$16</f>
        <v>450</v>
      </c>
      <c r="Y129" s="35">
        <f>Y112*'People_Inputs'!$O$16</f>
        <v>450</v>
      </c>
      <c r="Z129" s="35">
        <f>Z112*'People_Inputs'!$O$16</f>
        <v>450</v>
      </c>
      <c r="AA129" s="35">
        <f>AA112*'People_Inputs'!$O$16</f>
        <v>450</v>
      </c>
      <c r="AB129" s="35">
        <f>AB112*'People_Inputs'!$O$16</f>
        <v>450</v>
      </c>
      <c r="AC129" s="35">
        <f>AC112*'People_Inputs'!$O$16</f>
        <v>450</v>
      </c>
      <c r="AD129" s="35">
        <f>AD112*'People_Inputs'!$O$16</f>
        <v>450</v>
      </c>
      <c r="AE129" s="35">
        <f>AE112*'People_Inputs'!$O$16</f>
        <v>450</v>
      </c>
      <c r="AF129" s="35">
        <f>AF112*'People_Inputs'!$O$16</f>
        <v>450</v>
      </c>
      <c r="AG129" s="35">
        <f>AG112*'People_Inputs'!$O$16</f>
        <v>450</v>
      </c>
      <c r="AH129" s="35">
        <f>AH112*'People_Inputs'!$O$16</f>
        <v>450</v>
      </c>
      <c r="AI129" s="35">
        <f>AI112*'People_Inputs'!$O$16</f>
        <v>450</v>
      </c>
      <c r="AJ129" s="35">
        <f>AJ112*'People_Inputs'!$O$16</f>
        <v>450</v>
      </c>
      <c r="AK129" s="35">
        <f>AK112*'People_Inputs'!$O$16</f>
        <v>450</v>
      </c>
      <c r="AL129" s="35">
        <f>AL112*'People_Inputs'!$O$16</f>
        <v>450</v>
      </c>
      <c r="AM129" s="35">
        <f>AM112*'People_Inputs'!$O$16</f>
        <v>450</v>
      </c>
      <c r="AN129" s="35">
        <f>AN112*'People_Inputs'!$O$16</f>
        <v>450</v>
      </c>
      <c r="AO129" s="35">
        <f>AO112*'People_Inputs'!$O$16</f>
        <v>450</v>
      </c>
      <c r="AP129" s="35">
        <f>AP112*'People_Inputs'!$O$16</f>
        <v>450</v>
      </c>
      <c r="AQ129" s="35">
        <f>AQ112*'People_Inputs'!$O$16</f>
        <v>450</v>
      </c>
      <c r="AR129" s="35">
        <f>AR112*'People_Inputs'!$O$16</f>
        <v>450</v>
      </c>
      <c r="AS129" s="35">
        <f>AS112*'People_Inputs'!$O$16</f>
        <v>450</v>
      </c>
      <c r="AT129" s="35">
        <f>AT112*'People_Inputs'!$O$16</f>
        <v>450</v>
      </c>
      <c r="AU129" s="35">
        <f>AU112*'People_Inputs'!$O$16</f>
        <v>450</v>
      </c>
      <c r="AV129" s="35">
        <f>AV112*'People_Inputs'!$O$16</f>
        <v>450</v>
      </c>
      <c r="AW129" s="35">
        <f>AW112*'People_Inputs'!$O$16</f>
        <v>450</v>
      </c>
      <c r="AX129" s="35">
        <f>AX112*'People_Inputs'!$O$16</f>
        <v>450</v>
      </c>
      <c r="AY129" s="35">
        <f>AY112*'People_Inputs'!$O$16</f>
        <v>450</v>
      </c>
      <c r="AZ129" s="35">
        <f>AZ112*'People_Inputs'!$O$16</f>
        <v>450</v>
      </c>
      <c r="BA129" s="35">
        <f>BA112*'People_Inputs'!$O$16</f>
        <v>450</v>
      </c>
      <c r="BB129" s="35">
        <f>BB112*'People_Inputs'!$O$16</f>
        <v>450</v>
      </c>
      <c r="BC129" s="35">
        <f>BC112*'People_Inputs'!$O$16</f>
        <v>450</v>
      </c>
      <c r="BD129" s="35">
        <f>BD112*'People_Inputs'!$O$16</f>
        <v>450</v>
      </c>
      <c r="BE129" s="35">
        <f>BE112*'People_Inputs'!$O$16</f>
        <v>450</v>
      </c>
      <c r="BF129" s="35">
        <f>BF112*'People_Inputs'!$O$16</f>
        <v>450</v>
      </c>
      <c r="BG129" s="35">
        <f>BG112*'People_Inputs'!$O$16</f>
        <v>450</v>
      </c>
      <c r="BH129" s="35">
        <f>BH112*'People_Inputs'!$O$16</f>
        <v>450</v>
      </c>
      <c r="BI129" s="35">
        <f>BI112*'People_Inputs'!$O$16</f>
        <v>450</v>
      </c>
      <c r="BJ129" s="35">
        <f>BJ112*'People_Inputs'!$O$16</f>
        <v>450</v>
      </c>
      <c r="BK129" s="35">
        <f>BK112*'People_Inputs'!$O$16</f>
        <v>450</v>
      </c>
      <c r="BL129" s="35">
        <f>BL112*'People_Inputs'!$O$16</f>
        <v>450</v>
      </c>
      <c r="BM129" s="35">
        <f>BM112*'People_Inputs'!$O$16</f>
        <v>450</v>
      </c>
      <c r="BN129" s="35">
        <f>BN112*'People_Inputs'!$O$16</f>
        <v>450</v>
      </c>
      <c r="BO129" s="35">
        <f>BO112*'People_Inputs'!$O$16</f>
        <v>450</v>
      </c>
    </row>
    <row r="130" ht="22" customHeight="1">
      <c r="A130" s="2" t="str">
        <v>P06.EQUIPMENT</v>
      </c>
      <c r="B130" s="6" t="str">
        <v>P06 IT equipment purchase</v>
      </c>
      <c r="C130" s="2" t="str">
        <v>EUR</v>
      </c>
      <c r="D130" s="2" t="str">
        <v>SUM</v>
      </c>
      <c r="E130" s="36">
        <f>SUM(H130:BO130)</f>
        <v>5000</v>
      </c>
      <c r="F130" s="6" t="str">
        <v>Head of compliance; cost centre COMP at release</v>
      </c>
      <c r="G130" s="2"/>
      <c r="H130" s="35">
        <f>IF(AND(H111=1,(H$6-'People_Inputs'!$H$16)/'Inputs'!$E$26=ROUNDDOWN((H$6-'People_Inputs'!$H$16)/'Inputs'!$E$26,0)),'People_Inputs'!$P$16,0)</f>
        <v>0</v>
      </c>
      <c r="I130" s="35">
        <f>IF(AND(I111=1,(I$6-'People_Inputs'!$H$16)/'Inputs'!$E$26=ROUNDDOWN((I$6-'People_Inputs'!$H$16)/'Inputs'!$E$26,0)),'People_Inputs'!$P$16,0)</f>
        <v>0</v>
      </c>
      <c r="J130" s="35">
        <f>IF(AND(J111=1,(J$6-'People_Inputs'!$H$16)/'Inputs'!$E$26=ROUNDDOWN((J$6-'People_Inputs'!$H$16)/'Inputs'!$E$26,0)),'People_Inputs'!$P$16,0)</f>
        <v>0</v>
      </c>
      <c r="K130" s="35">
        <f>IF(AND(K111=1,(K$6-'People_Inputs'!$H$16)/'Inputs'!$E$26=ROUNDDOWN((K$6-'People_Inputs'!$H$16)/'Inputs'!$E$26,0)),'People_Inputs'!$P$16,0)</f>
        <v>2500</v>
      </c>
      <c r="L130" s="35">
        <f>IF(AND(L111=1,(L$6-'People_Inputs'!$H$16)/'Inputs'!$E$26=ROUNDDOWN((L$6-'People_Inputs'!$H$16)/'Inputs'!$E$26,0)),'People_Inputs'!$P$16,0)</f>
        <v>0</v>
      </c>
      <c r="M130" s="35">
        <f>IF(AND(M111=1,(M$6-'People_Inputs'!$H$16)/'Inputs'!$E$26=ROUNDDOWN((M$6-'People_Inputs'!$H$16)/'Inputs'!$E$26,0)),'People_Inputs'!$P$16,0)</f>
        <v>0</v>
      </c>
      <c r="N130" s="35">
        <f>IF(AND(N111=1,(N$6-'People_Inputs'!$H$16)/'Inputs'!$E$26=ROUNDDOWN((N$6-'People_Inputs'!$H$16)/'Inputs'!$E$26,0)),'People_Inputs'!$P$16,0)</f>
        <v>0</v>
      </c>
      <c r="O130" s="35">
        <f>IF(AND(O111=1,(O$6-'People_Inputs'!$H$16)/'Inputs'!$E$26=ROUNDDOWN((O$6-'People_Inputs'!$H$16)/'Inputs'!$E$26,0)),'People_Inputs'!$P$16,0)</f>
        <v>0</v>
      </c>
      <c r="P130" s="35">
        <f>IF(AND(P111=1,(P$6-'People_Inputs'!$H$16)/'Inputs'!$E$26=ROUNDDOWN((P$6-'People_Inputs'!$H$16)/'Inputs'!$E$26,0)),'People_Inputs'!$P$16,0)</f>
        <v>0</v>
      </c>
      <c r="Q130" s="35">
        <f>IF(AND(Q111=1,(Q$6-'People_Inputs'!$H$16)/'Inputs'!$E$26=ROUNDDOWN((Q$6-'People_Inputs'!$H$16)/'Inputs'!$E$26,0)),'People_Inputs'!$P$16,0)</f>
        <v>0</v>
      </c>
      <c r="R130" s="35">
        <f>IF(AND(R111=1,(R$6-'People_Inputs'!$H$16)/'Inputs'!$E$26=ROUNDDOWN((R$6-'People_Inputs'!$H$16)/'Inputs'!$E$26,0)),'People_Inputs'!$P$16,0)</f>
        <v>0</v>
      </c>
      <c r="S130" s="35">
        <f>IF(AND(S111=1,(S$6-'People_Inputs'!$H$16)/'Inputs'!$E$26=ROUNDDOWN((S$6-'People_Inputs'!$H$16)/'Inputs'!$E$26,0)),'People_Inputs'!$P$16,0)</f>
        <v>0</v>
      </c>
      <c r="T130" s="35">
        <f>IF(AND(T111=1,(T$6-'People_Inputs'!$H$16)/'Inputs'!$E$26=ROUNDDOWN((T$6-'People_Inputs'!$H$16)/'Inputs'!$E$26,0)),'People_Inputs'!$P$16,0)</f>
        <v>0</v>
      </c>
      <c r="U130" s="35">
        <f>IF(AND(U111=1,(U$6-'People_Inputs'!$H$16)/'Inputs'!$E$26=ROUNDDOWN((U$6-'People_Inputs'!$H$16)/'Inputs'!$E$26,0)),'People_Inputs'!$P$16,0)</f>
        <v>0</v>
      </c>
      <c r="V130" s="35">
        <f>IF(AND(V111=1,(V$6-'People_Inputs'!$H$16)/'Inputs'!$E$26=ROUNDDOWN((V$6-'People_Inputs'!$H$16)/'Inputs'!$E$26,0)),'People_Inputs'!$P$16,0)</f>
        <v>0</v>
      </c>
      <c r="W130" s="35">
        <f>IF(AND(W111=1,(W$6-'People_Inputs'!$H$16)/'Inputs'!$E$26=ROUNDDOWN((W$6-'People_Inputs'!$H$16)/'Inputs'!$E$26,0)),'People_Inputs'!$P$16,0)</f>
        <v>0</v>
      </c>
      <c r="X130" s="35">
        <f>IF(AND(X111=1,(X$6-'People_Inputs'!$H$16)/'Inputs'!$E$26=ROUNDDOWN((X$6-'People_Inputs'!$H$16)/'Inputs'!$E$26,0)),'People_Inputs'!$P$16,0)</f>
        <v>0</v>
      </c>
      <c r="Y130" s="35">
        <f>IF(AND(Y111=1,(Y$6-'People_Inputs'!$H$16)/'Inputs'!$E$26=ROUNDDOWN((Y$6-'People_Inputs'!$H$16)/'Inputs'!$E$26,0)),'People_Inputs'!$P$16,0)</f>
        <v>0</v>
      </c>
      <c r="Z130" s="35">
        <f>IF(AND(Z111=1,(Z$6-'People_Inputs'!$H$16)/'Inputs'!$E$26=ROUNDDOWN((Z$6-'People_Inputs'!$H$16)/'Inputs'!$E$26,0)),'People_Inputs'!$P$16,0)</f>
        <v>0</v>
      </c>
      <c r="AA130" s="35">
        <f>IF(AND(AA111=1,(AA$6-'People_Inputs'!$H$16)/'Inputs'!$E$26=ROUNDDOWN((AA$6-'People_Inputs'!$H$16)/'Inputs'!$E$26,0)),'People_Inputs'!$P$16,0)</f>
        <v>0</v>
      </c>
      <c r="AB130" s="35">
        <f>IF(AND(AB111=1,(AB$6-'People_Inputs'!$H$16)/'Inputs'!$E$26=ROUNDDOWN((AB$6-'People_Inputs'!$H$16)/'Inputs'!$E$26,0)),'People_Inputs'!$P$16,0)</f>
        <v>0</v>
      </c>
      <c r="AC130" s="35">
        <f>IF(AND(AC111=1,(AC$6-'People_Inputs'!$H$16)/'Inputs'!$E$26=ROUNDDOWN((AC$6-'People_Inputs'!$H$16)/'Inputs'!$E$26,0)),'People_Inputs'!$P$16,0)</f>
        <v>0</v>
      </c>
      <c r="AD130" s="35">
        <f>IF(AND(AD111=1,(AD$6-'People_Inputs'!$H$16)/'Inputs'!$E$26=ROUNDDOWN((AD$6-'People_Inputs'!$H$16)/'Inputs'!$E$26,0)),'People_Inputs'!$P$16,0)</f>
        <v>0</v>
      </c>
      <c r="AE130" s="35">
        <f>IF(AND(AE111=1,(AE$6-'People_Inputs'!$H$16)/'Inputs'!$E$26=ROUNDDOWN((AE$6-'People_Inputs'!$H$16)/'Inputs'!$E$26,0)),'People_Inputs'!$P$16,0)</f>
        <v>0</v>
      </c>
      <c r="AF130" s="35">
        <f>IF(AND(AF111=1,(AF$6-'People_Inputs'!$H$16)/'Inputs'!$E$26=ROUNDDOWN((AF$6-'People_Inputs'!$H$16)/'Inputs'!$E$26,0)),'People_Inputs'!$P$16,0)</f>
        <v>0</v>
      </c>
      <c r="AG130" s="35">
        <f>IF(AND(AG111=1,(AG$6-'People_Inputs'!$H$16)/'Inputs'!$E$26=ROUNDDOWN((AG$6-'People_Inputs'!$H$16)/'Inputs'!$E$26,0)),'People_Inputs'!$P$16,0)</f>
        <v>0</v>
      </c>
      <c r="AH130" s="35">
        <f>IF(AND(AH111=1,(AH$6-'People_Inputs'!$H$16)/'Inputs'!$E$26=ROUNDDOWN((AH$6-'People_Inputs'!$H$16)/'Inputs'!$E$26,0)),'People_Inputs'!$P$16,0)</f>
        <v>0</v>
      </c>
      <c r="AI130" s="35">
        <f>IF(AND(AI111=1,(AI$6-'People_Inputs'!$H$16)/'Inputs'!$E$26=ROUNDDOWN((AI$6-'People_Inputs'!$H$16)/'Inputs'!$E$26,0)),'People_Inputs'!$P$16,0)</f>
        <v>0</v>
      </c>
      <c r="AJ130" s="35">
        <f>IF(AND(AJ111=1,(AJ$6-'People_Inputs'!$H$16)/'Inputs'!$E$26=ROUNDDOWN((AJ$6-'People_Inputs'!$H$16)/'Inputs'!$E$26,0)),'People_Inputs'!$P$16,0)</f>
        <v>0</v>
      </c>
      <c r="AK130" s="35">
        <f>IF(AND(AK111=1,(AK$6-'People_Inputs'!$H$16)/'Inputs'!$E$26=ROUNDDOWN((AK$6-'People_Inputs'!$H$16)/'Inputs'!$E$26,0)),'People_Inputs'!$P$16,0)</f>
        <v>0</v>
      </c>
      <c r="AL130" s="35">
        <f>IF(AND(AL111=1,(AL$6-'People_Inputs'!$H$16)/'Inputs'!$E$26=ROUNDDOWN((AL$6-'People_Inputs'!$H$16)/'Inputs'!$E$26,0)),'People_Inputs'!$P$16,0)</f>
        <v>0</v>
      </c>
      <c r="AM130" s="35">
        <f>IF(AND(AM111=1,(AM$6-'People_Inputs'!$H$16)/'Inputs'!$E$26=ROUNDDOWN((AM$6-'People_Inputs'!$H$16)/'Inputs'!$E$26,0)),'People_Inputs'!$P$16,0)</f>
        <v>0</v>
      </c>
      <c r="AN130" s="35">
        <f>IF(AND(AN111=1,(AN$6-'People_Inputs'!$H$16)/'Inputs'!$E$26=ROUNDDOWN((AN$6-'People_Inputs'!$H$16)/'Inputs'!$E$26,0)),'People_Inputs'!$P$16,0)</f>
        <v>0</v>
      </c>
      <c r="AO130" s="35">
        <f>IF(AND(AO111=1,(AO$6-'People_Inputs'!$H$16)/'Inputs'!$E$26=ROUNDDOWN((AO$6-'People_Inputs'!$H$16)/'Inputs'!$E$26,0)),'People_Inputs'!$P$16,0)</f>
        <v>0</v>
      </c>
      <c r="AP130" s="35">
        <f>IF(AND(AP111=1,(AP$6-'People_Inputs'!$H$16)/'Inputs'!$E$26=ROUNDDOWN((AP$6-'People_Inputs'!$H$16)/'Inputs'!$E$26,0)),'People_Inputs'!$P$16,0)</f>
        <v>0</v>
      </c>
      <c r="AQ130" s="35">
        <f>IF(AND(AQ111=1,(AQ$6-'People_Inputs'!$H$16)/'Inputs'!$E$26=ROUNDDOWN((AQ$6-'People_Inputs'!$H$16)/'Inputs'!$E$26,0)),'People_Inputs'!$P$16,0)</f>
        <v>0</v>
      </c>
      <c r="AR130" s="35">
        <f>IF(AND(AR111=1,(AR$6-'People_Inputs'!$H$16)/'Inputs'!$E$26=ROUNDDOWN((AR$6-'People_Inputs'!$H$16)/'Inputs'!$E$26,0)),'People_Inputs'!$P$16,0)</f>
        <v>0</v>
      </c>
      <c r="AS130" s="35">
        <f>IF(AND(AS111=1,(AS$6-'People_Inputs'!$H$16)/'Inputs'!$E$26=ROUNDDOWN((AS$6-'People_Inputs'!$H$16)/'Inputs'!$E$26,0)),'People_Inputs'!$P$16,0)</f>
        <v>0</v>
      </c>
      <c r="AT130" s="35">
        <f>IF(AND(AT111=1,(AT$6-'People_Inputs'!$H$16)/'Inputs'!$E$26=ROUNDDOWN((AT$6-'People_Inputs'!$H$16)/'Inputs'!$E$26,0)),'People_Inputs'!$P$16,0)</f>
        <v>0</v>
      </c>
      <c r="AU130" s="35">
        <f>IF(AND(AU111=1,(AU$6-'People_Inputs'!$H$16)/'Inputs'!$E$26=ROUNDDOWN((AU$6-'People_Inputs'!$H$16)/'Inputs'!$E$26,0)),'People_Inputs'!$P$16,0)</f>
        <v>0</v>
      </c>
      <c r="AV130" s="35">
        <f>IF(AND(AV111=1,(AV$6-'People_Inputs'!$H$16)/'Inputs'!$E$26=ROUNDDOWN((AV$6-'People_Inputs'!$H$16)/'Inputs'!$E$26,0)),'People_Inputs'!$P$16,0)</f>
        <v>0</v>
      </c>
      <c r="AW130" s="35">
        <f>IF(AND(AW111=1,(AW$6-'People_Inputs'!$H$16)/'Inputs'!$E$26=ROUNDDOWN((AW$6-'People_Inputs'!$H$16)/'Inputs'!$E$26,0)),'People_Inputs'!$P$16,0)</f>
        <v>0</v>
      </c>
      <c r="AX130" s="35">
        <f>IF(AND(AX111=1,(AX$6-'People_Inputs'!$H$16)/'Inputs'!$E$26=ROUNDDOWN((AX$6-'People_Inputs'!$H$16)/'Inputs'!$E$26,0)),'People_Inputs'!$P$16,0)</f>
        <v>0</v>
      </c>
      <c r="AY130" s="35">
        <f>IF(AND(AY111=1,(AY$6-'People_Inputs'!$H$16)/'Inputs'!$E$26=ROUNDDOWN((AY$6-'People_Inputs'!$H$16)/'Inputs'!$E$26,0)),'People_Inputs'!$P$16,0)</f>
        <v>0</v>
      </c>
      <c r="AZ130" s="35">
        <f>IF(AND(AZ111=1,(AZ$6-'People_Inputs'!$H$16)/'Inputs'!$E$26=ROUNDDOWN((AZ$6-'People_Inputs'!$H$16)/'Inputs'!$E$26,0)),'People_Inputs'!$P$16,0)</f>
        <v>0</v>
      </c>
      <c r="BA130" s="35">
        <f>IF(AND(BA111=1,(BA$6-'People_Inputs'!$H$16)/'Inputs'!$E$26=ROUNDDOWN((BA$6-'People_Inputs'!$H$16)/'Inputs'!$E$26,0)),'People_Inputs'!$P$16,0)</f>
        <v>0</v>
      </c>
      <c r="BB130" s="35">
        <f>IF(AND(BB111=1,(BB$6-'People_Inputs'!$H$16)/'Inputs'!$E$26=ROUNDDOWN((BB$6-'People_Inputs'!$H$16)/'Inputs'!$E$26,0)),'People_Inputs'!$P$16,0)</f>
        <v>0</v>
      </c>
      <c r="BC130" s="35">
        <f>IF(AND(BC111=1,(BC$6-'People_Inputs'!$H$16)/'Inputs'!$E$26=ROUNDDOWN((BC$6-'People_Inputs'!$H$16)/'Inputs'!$E$26,0)),'People_Inputs'!$P$16,0)</f>
        <v>0</v>
      </c>
      <c r="BD130" s="35">
        <f>IF(AND(BD111=1,(BD$6-'People_Inputs'!$H$16)/'Inputs'!$E$26=ROUNDDOWN((BD$6-'People_Inputs'!$H$16)/'Inputs'!$E$26,0)),'People_Inputs'!$P$16,0)</f>
        <v>0</v>
      </c>
      <c r="BE130" s="35">
        <f>IF(AND(BE111=1,(BE$6-'People_Inputs'!$H$16)/'Inputs'!$E$26=ROUNDDOWN((BE$6-'People_Inputs'!$H$16)/'Inputs'!$E$26,0)),'People_Inputs'!$P$16,0)</f>
        <v>0</v>
      </c>
      <c r="BF130" s="35">
        <f>IF(AND(BF111=1,(BF$6-'People_Inputs'!$H$16)/'Inputs'!$E$26=ROUNDDOWN((BF$6-'People_Inputs'!$H$16)/'Inputs'!$E$26,0)),'People_Inputs'!$P$16,0)</f>
        <v>0</v>
      </c>
      <c r="BG130" s="35">
        <f>IF(AND(BG111=1,(BG$6-'People_Inputs'!$H$16)/'Inputs'!$E$26=ROUNDDOWN((BG$6-'People_Inputs'!$H$16)/'Inputs'!$E$26,0)),'People_Inputs'!$P$16,0)</f>
        <v>2500</v>
      </c>
      <c r="BH130" s="35">
        <f>IF(AND(BH111=1,(BH$6-'People_Inputs'!$H$16)/'Inputs'!$E$26=ROUNDDOWN((BH$6-'People_Inputs'!$H$16)/'Inputs'!$E$26,0)),'People_Inputs'!$P$16,0)</f>
        <v>0</v>
      </c>
      <c r="BI130" s="35">
        <f>IF(AND(BI111=1,(BI$6-'People_Inputs'!$H$16)/'Inputs'!$E$26=ROUNDDOWN((BI$6-'People_Inputs'!$H$16)/'Inputs'!$E$26,0)),'People_Inputs'!$P$16,0)</f>
        <v>0</v>
      </c>
      <c r="BJ130" s="35">
        <f>IF(AND(BJ111=1,(BJ$6-'People_Inputs'!$H$16)/'Inputs'!$E$26=ROUNDDOWN((BJ$6-'People_Inputs'!$H$16)/'Inputs'!$E$26,0)),'People_Inputs'!$P$16,0)</f>
        <v>0</v>
      </c>
      <c r="BK130" s="35">
        <f>IF(AND(BK111=1,(BK$6-'People_Inputs'!$H$16)/'Inputs'!$E$26=ROUNDDOWN((BK$6-'People_Inputs'!$H$16)/'Inputs'!$E$26,0)),'People_Inputs'!$P$16,0)</f>
        <v>0</v>
      </c>
      <c r="BL130" s="35">
        <f>IF(AND(BL111=1,(BL$6-'People_Inputs'!$H$16)/'Inputs'!$E$26=ROUNDDOWN((BL$6-'People_Inputs'!$H$16)/'Inputs'!$E$26,0)),'People_Inputs'!$P$16,0)</f>
        <v>0</v>
      </c>
      <c r="BM130" s="35">
        <f>IF(AND(BM111=1,(BM$6-'People_Inputs'!$H$16)/'Inputs'!$E$26=ROUNDDOWN((BM$6-'People_Inputs'!$H$16)/'Inputs'!$E$26,0)),'People_Inputs'!$P$16,0)</f>
        <v>0</v>
      </c>
      <c r="BN130" s="35">
        <f>IF(AND(BN111=1,(BN$6-'People_Inputs'!$H$16)/'Inputs'!$E$26=ROUNDDOWN((BN$6-'People_Inputs'!$H$16)/'Inputs'!$E$26,0)),'People_Inputs'!$P$16,0)</f>
        <v>0</v>
      </c>
      <c r="BO130" s="35">
        <f>IF(AND(BO111=1,(BO$6-'People_Inputs'!$H$16)/'Inputs'!$E$26=ROUNDDOWN((BO$6-'People_Inputs'!$H$16)/'Inputs'!$E$26,0)),'People_Inputs'!$P$16,0)</f>
        <v>0</v>
      </c>
    </row>
    <row r="131" ht="22" customHeight="1">
      <c r="A131" s="2" t="str">
        <v>P07.ACTIVE</v>
      </c>
      <c r="B131" s="6" t="str">
        <v>P07 active in the month (1 = yes)</v>
      </c>
      <c r="C131" s="2" t="str">
        <v>count</v>
      </c>
      <c r="D131" s="2" t="str">
        <v>END</v>
      </c>
      <c r="E131" s="34">
        <f>BO131</f>
        <v>1</v>
      </c>
      <c r="F131" s="6" t="str">
        <v>Product designer; cost centre PROD at release</v>
      </c>
      <c r="G131" s="2"/>
      <c r="H131" s="33">
        <f>IF(AND(H$6&gt;='People_Inputs'!$H$17,H$6&lt;='People_Inputs'!$I$17),1,0)</f>
        <v>0</v>
      </c>
      <c r="I131" s="33">
        <f>IF(AND(I$6&gt;='People_Inputs'!$H$17,I$6&lt;='People_Inputs'!$I$17),1,0)</f>
        <v>0</v>
      </c>
      <c r="J131" s="33">
        <f>IF(AND(J$6&gt;='People_Inputs'!$H$17,J$6&lt;='People_Inputs'!$I$17),1,0)</f>
        <v>0</v>
      </c>
      <c r="K131" s="33">
        <f>IF(AND(K$6&gt;='People_Inputs'!$H$17,K$6&lt;='People_Inputs'!$I$17),1,0)</f>
        <v>1</v>
      </c>
      <c r="L131" s="33">
        <f>IF(AND(L$6&gt;='People_Inputs'!$H$17,L$6&lt;='People_Inputs'!$I$17),1,0)</f>
        <v>1</v>
      </c>
      <c r="M131" s="33">
        <f>IF(AND(M$6&gt;='People_Inputs'!$H$17,M$6&lt;='People_Inputs'!$I$17),1,0)</f>
        <v>1</v>
      </c>
      <c r="N131" s="33">
        <f>IF(AND(N$6&gt;='People_Inputs'!$H$17,N$6&lt;='People_Inputs'!$I$17),1,0)</f>
        <v>1</v>
      </c>
      <c r="O131" s="33">
        <f>IF(AND(O$6&gt;='People_Inputs'!$H$17,O$6&lt;='People_Inputs'!$I$17),1,0)</f>
        <v>1</v>
      </c>
      <c r="P131" s="33">
        <f>IF(AND(P$6&gt;='People_Inputs'!$H$17,P$6&lt;='People_Inputs'!$I$17),1,0)</f>
        <v>1</v>
      </c>
      <c r="Q131" s="33">
        <f>IF(AND(Q$6&gt;='People_Inputs'!$H$17,Q$6&lt;='People_Inputs'!$I$17),1,0)</f>
        <v>1</v>
      </c>
      <c r="R131" s="33">
        <f>IF(AND(R$6&gt;='People_Inputs'!$H$17,R$6&lt;='People_Inputs'!$I$17),1,0)</f>
        <v>1</v>
      </c>
      <c r="S131" s="33">
        <f>IF(AND(S$6&gt;='People_Inputs'!$H$17,S$6&lt;='People_Inputs'!$I$17),1,0)</f>
        <v>1</v>
      </c>
      <c r="T131" s="33">
        <f>IF(AND(T$6&gt;='People_Inputs'!$H$17,T$6&lt;='People_Inputs'!$I$17),1,0)</f>
        <v>1</v>
      </c>
      <c r="U131" s="33">
        <f>IF(AND(U$6&gt;='People_Inputs'!$H$17,U$6&lt;='People_Inputs'!$I$17),1,0)</f>
        <v>1</v>
      </c>
      <c r="V131" s="33">
        <f>IF(AND(V$6&gt;='People_Inputs'!$H$17,V$6&lt;='People_Inputs'!$I$17),1,0)</f>
        <v>1</v>
      </c>
      <c r="W131" s="33">
        <f>IF(AND(W$6&gt;='People_Inputs'!$H$17,W$6&lt;='People_Inputs'!$I$17),1,0)</f>
        <v>1</v>
      </c>
      <c r="X131" s="33">
        <f>IF(AND(X$6&gt;='People_Inputs'!$H$17,X$6&lt;='People_Inputs'!$I$17),1,0)</f>
        <v>1</v>
      </c>
      <c r="Y131" s="33">
        <f>IF(AND(Y$6&gt;='People_Inputs'!$H$17,Y$6&lt;='People_Inputs'!$I$17),1,0)</f>
        <v>1</v>
      </c>
      <c r="Z131" s="33">
        <f>IF(AND(Z$6&gt;='People_Inputs'!$H$17,Z$6&lt;='People_Inputs'!$I$17),1,0)</f>
        <v>1</v>
      </c>
      <c r="AA131" s="33">
        <f>IF(AND(AA$6&gt;='People_Inputs'!$H$17,AA$6&lt;='People_Inputs'!$I$17),1,0)</f>
        <v>1</v>
      </c>
      <c r="AB131" s="33">
        <f>IF(AND(AB$6&gt;='People_Inputs'!$H$17,AB$6&lt;='People_Inputs'!$I$17),1,0)</f>
        <v>1</v>
      </c>
      <c r="AC131" s="33">
        <f>IF(AND(AC$6&gt;='People_Inputs'!$H$17,AC$6&lt;='People_Inputs'!$I$17),1,0)</f>
        <v>1</v>
      </c>
      <c r="AD131" s="33">
        <f>IF(AND(AD$6&gt;='People_Inputs'!$H$17,AD$6&lt;='People_Inputs'!$I$17),1,0)</f>
        <v>1</v>
      </c>
      <c r="AE131" s="33">
        <f>IF(AND(AE$6&gt;='People_Inputs'!$H$17,AE$6&lt;='People_Inputs'!$I$17),1,0)</f>
        <v>1</v>
      </c>
      <c r="AF131" s="33">
        <f>IF(AND(AF$6&gt;='People_Inputs'!$H$17,AF$6&lt;='People_Inputs'!$I$17),1,0)</f>
        <v>1</v>
      </c>
      <c r="AG131" s="33">
        <f>IF(AND(AG$6&gt;='People_Inputs'!$H$17,AG$6&lt;='People_Inputs'!$I$17),1,0)</f>
        <v>1</v>
      </c>
      <c r="AH131" s="33">
        <f>IF(AND(AH$6&gt;='People_Inputs'!$H$17,AH$6&lt;='People_Inputs'!$I$17),1,0)</f>
        <v>1</v>
      </c>
      <c r="AI131" s="33">
        <f>IF(AND(AI$6&gt;='People_Inputs'!$H$17,AI$6&lt;='People_Inputs'!$I$17),1,0)</f>
        <v>1</v>
      </c>
      <c r="AJ131" s="33">
        <f>IF(AND(AJ$6&gt;='People_Inputs'!$H$17,AJ$6&lt;='People_Inputs'!$I$17),1,0)</f>
        <v>1</v>
      </c>
      <c r="AK131" s="33">
        <f>IF(AND(AK$6&gt;='People_Inputs'!$H$17,AK$6&lt;='People_Inputs'!$I$17),1,0)</f>
        <v>1</v>
      </c>
      <c r="AL131" s="33">
        <f>IF(AND(AL$6&gt;='People_Inputs'!$H$17,AL$6&lt;='People_Inputs'!$I$17),1,0)</f>
        <v>1</v>
      </c>
      <c r="AM131" s="33">
        <f>IF(AND(AM$6&gt;='People_Inputs'!$H$17,AM$6&lt;='People_Inputs'!$I$17),1,0)</f>
        <v>1</v>
      </c>
      <c r="AN131" s="33">
        <f>IF(AND(AN$6&gt;='People_Inputs'!$H$17,AN$6&lt;='People_Inputs'!$I$17),1,0)</f>
        <v>1</v>
      </c>
      <c r="AO131" s="33">
        <f>IF(AND(AO$6&gt;='People_Inputs'!$H$17,AO$6&lt;='People_Inputs'!$I$17),1,0)</f>
        <v>1</v>
      </c>
      <c r="AP131" s="33">
        <f>IF(AND(AP$6&gt;='People_Inputs'!$H$17,AP$6&lt;='People_Inputs'!$I$17),1,0)</f>
        <v>1</v>
      </c>
      <c r="AQ131" s="33">
        <f>IF(AND(AQ$6&gt;='People_Inputs'!$H$17,AQ$6&lt;='People_Inputs'!$I$17),1,0)</f>
        <v>1</v>
      </c>
      <c r="AR131" s="33">
        <f>IF(AND(AR$6&gt;='People_Inputs'!$H$17,AR$6&lt;='People_Inputs'!$I$17),1,0)</f>
        <v>1</v>
      </c>
      <c r="AS131" s="33">
        <f>IF(AND(AS$6&gt;='People_Inputs'!$H$17,AS$6&lt;='People_Inputs'!$I$17),1,0)</f>
        <v>1</v>
      </c>
      <c r="AT131" s="33">
        <f>IF(AND(AT$6&gt;='People_Inputs'!$H$17,AT$6&lt;='People_Inputs'!$I$17),1,0)</f>
        <v>1</v>
      </c>
      <c r="AU131" s="33">
        <f>IF(AND(AU$6&gt;='People_Inputs'!$H$17,AU$6&lt;='People_Inputs'!$I$17),1,0)</f>
        <v>1</v>
      </c>
      <c r="AV131" s="33">
        <f>IF(AND(AV$6&gt;='People_Inputs'!$H$17,AV$6&lt;='People_Inputs'!$I$17),1,0)</f>
        <v>1</v>
      </c>
      <c r="AW131" s="33">
        <f>IF(AND(AW$6&gt;='People_Inputs'!$H$17,AW$6&lt;='People_Inputs'!$I$17),1,0)</f>
        <v>1</v>
      </c>
      <c r="AX131" s="33">
        <f>IF(AND(AX$6&gt;='People_Inputs'!$H$17,AX$6&lt;='People_Inputs'!$I$17),1,0)</f>
        <v>1</v>
      </c>
      <c r="AY131" s="33">
        <f>IF(AND(AY$6&gt;='People_Inputs'!$H$17,AY$6&lt;='People_Inputs'!$I$17),1,0)</f>
        <v>1</v>
      </c>
      <c r="AZ131" s="33">
        <f>IF(AND(AZ$6&gt;='People_Inputs'!$H$17,AZ$6&lt;='People_Inputs'!$I$17),1,0)</f>
        <v>1</v>
      </c>
      <c r="BA131" s="33">
        <f>IF(AND(BA$6&gt;='People_Inputs'!$H$17,BA$6&lt;='People_Inputs'!$I$17),1,0)</f>
        <v>1</v>
      </c>
      <c r="BB131" s="33">
        <f>IF(AND(BB$6&gt;='People_Inputs'!$H$17,BB$6&lt;='People_Inputs'!$I$17),1,0)</f>
        <v>1</v>
      </c>
      <c r="BC131" s="33">
        <f>IF(AND(BC$6&gt;='People_Inputs'!$H$17,BC$6&lt;='People_Inputs'!$I$17),1,0)</f>
        <v>1</v>
      </c>
      <c r="BD131" s="33">
        <f>IF(AND(BD$6&gt;='People_Inputs'!$H$17,BD$6&lt;='People_Inputs'!$I$17),1,0)</f>
        <v>1</v>
      </c>
      <c r="BE131" s="33">
        <f>IF(AND(BE$6&gt;='People_Inputs'!$H$17,BE$6&lt;='People_Inputs'!$I$17),1,0)</f>
        <v>1</v>
      </c>
      <c r="BF131" s="33">
        <f>IF(AND(BF$6&gt;='People_Inputs'!$H$17,BF$6&lt;='People_Inputs'!$I$17),1,0)</f>
        <v>1</v>
      </c>
      <c r="BG131" s="33">
        <f>IF(AND(BG$6&gt;='People_Inputs'!$H$17,BG$6&lt;='People_Inputs'!$I$17),1,0)</f>
        <v>1</v>
      </c>
      <c r="BH131" s="33">
        <f>IF(AND(BH$6&gt;='People_Inputs'!$H$17,BH$6&lt;='People_Inputs'!$I$17),1,0)</f>
        <v>1</v>
      </c>
      <c r="BI131" s="33">
        <f>IF(AND(BI$6&gt;='People_Inputs'!$H$17,BI$6&lt;='People_Inputs'!$I$17),1,0)</f>
        <v>1</v>
      </c>
      <c r="BJ131" s="33">
        <f>IF(AND(BJ$6&gt;='People_Inputs'!$H$17,BJ$6&lt;='People_Inputs'!$I$17),1,0)</f>
        <v>1</v>
      </c>
      <c r="BK131" s="33">
        <f>IF(AND(BK$6&gt;='People_Inputs'!$H$17,BK$6&lt;='People_Inputs'!$I$17),1,0)</f>
        <v>1</v>
      </c>
      <c r="BL131" s="33">
        <f>IF(AND(BL$6&gt;='People_Inputs'!$H$17,BL$6&lt;='People_Inputs'!$I$17),1,0)</f>
        <v>1</v>
      </c>
      <c r="BM131" s="33">
        <f>IF(AND(BM$6&gt;='People_Inputs'!$H$17,BM$6&lt;='People_Inputs'!$I$17),1,0)</f>
        <v>1</v>
      </c>
      <c r="BN131" s="33">
        <f>IF(AND(BN$6&gt;='People_Inputs'!$H$17,BN$6&lt;='People_Inputs'!$I$17),1,0)</f>
        <v>1</v>
      </c>
      <c r="BO131" s="33">
        <f>IF(AND(BO$6&gt;='People_Inputs'!$H$17,BO$6&lt;='People_Inputs'!$I$17),1,0)</f>
        <v>1</v>
      </c>
    </row>
    <row r="132" ht="22" customHeight="1">
      <c r="A132" s="2" t="str">
        <v>P07.FTE</v>
      </c>
      <c r="B132" s="6" t="str">
        <v>P07 FTE</v>
      </c>
      <c r="C132" s="2" t="str">
        <v>FTE</v>
      </c>
      <c r="D132" s="2" t="str">
        <v>END</v>
      </c>
      <c r="E132" s="34">
        <f>BO132</f>
        <v>1</v>
      </c>
      <c r="F132" s="6" t="str">
        <v>Product designer; cost centre PROD at release</v>
      </c>
      <c r="G132" s="2"/>
      <c r="H132" s="33">
        <f>H131*'People_Inputs'!$J$17</f>
        <v>0</v>
      </c>
      <c r="I132" s="33">
        <f>I131*'People_Inputs'!$J$17</f>
        <v>0</v>
      </c>
      <c r="J132" s="33">
        <f>J131*'People_Inputs'!$J$17</f>
        <v>0</v>
      </c>
      <c r="K132" s="33">
        <f>K131*'People_Inputs'!$J$17</f>
        <v>1</v>
      </c>
      <c r="L132" s="33">
        <f>L131*'People_Inputs'!$J$17</f>
        <v>1</v>
      </c>
      <c r="M132" s="33">
        <f>M131*'People_Inputs'!$J$17</f>
        <v>1</v>
      </c>
      <c r="N132" s="33">
        <f>N131*'People_Inputs'!$J$17</f>
        <v>1</v>
      </c>
      <c r="O132" s="33">
        <f>O131*'People_Inputs'!$J$17</f>
        <v>1</v>
      </c>
      <c r="P132" s="33">
        <f>P131*'People_Inputs'!$J$17</f>
        <v>1</v>
      </c>
      <c r="Q132" s="33">
        <f>Q131*'People_Inputs'!$J$17</f>
        <v>1</v>
      </c>
      <c r="R132" s="33">
        <f>R131*'People_Inputs'!$J$17</f>
        <v>1</v>
      </c>
      <c r="S132" s="33">
        <f>S131*'People_Inputs'!$J$17</f>
        <v>1</v>
      </c>
      <c r="T132" s="33">
        <f>T131*'People_Inputs'!$J$17</f>
        <v>1</v>
      </c>
      <c r="U132" s="33">
        <f>U131*'People_Inputs'!$J$17</f>
        <v>1</v>
      </c>
      <c r="V132" s="33">
        <f>V131*'People_Inputs'!$J$17</f>
        <v>1</v>
      </c>
      <c r="W132" s="33">
        <f>W131*'People_Inputs'!$J$17</f>
        <v>1</v>
      </c>
      <c r="X132" s="33">
        <f>X131*'People_Inputs'!$J$17</f>
        <v>1</v>
      </c>
      <c r="Y132" s="33">
        <f>Y131*'People_Inputs'!$J$17</f>
        <v>1</v>
      </c>
      <c r="Z132" s="33">
        <f>Z131*'People_Inputs'!$J$17</f>
        <v>1</v>
      </c>
      <c r="AA132" s="33">
        <f>AA131*'People_Inputs'!$J$17</f>
        <v>1</v>
      </c>
      <c r="AB132" s="33">
        <f>AB131*'People_Inputs'!$J$17</f>
        <v>1</v>
      </c>
      <c r="AC132" s="33">
        <f>AC131*'People_Inputs'!$J$17</f>
        <v>1</v>
      </c>
      <c r="AD132" s="33">
        <f>AD131*'People_Inputs'!$J$17</f>
        <v>1</v>
      </c>
      <c r="AE132" s="33">
        <f>AE131*'People_Inputs'!$J$17</f>
        <v>1</v>
      </c>
      <c r="AF132" s="33">
        <f>AF131*'People_Inputs'!$J$17</f>
        <v>1</v>
      </c>
      <c r="AG132" s="33">
        <f>AG131*'People_Inputs'!$J$17</f>
        <v>1</v>
      </c>
      <c r="AH132" s="33">
        <f>AH131*'People_Inputs'!$J$17</f>
        <v>1</v>
      </c>
      <c r="AI132" s="33">
        <f>AI131*'People_Inputs'!$J$17</f>
        <v>1</v>
      </c>
      <c r="AJ132" s="33">
        <f>AJ131*'People_Inputs'!$J$17</f>
        <v>1</v>
      </c>
      <c r="AK132" s="33">
        <f>AK131*'People_Inputs'!$J$17</f>
        <v>1</v>
      </c>
      <c r="AL132" s="33">
        <f>AL131*'People_Inputs'!$J$17</f>
        <v>1</v>
      </c>
      <c r="AM132" s="33">
        <f>AM131*'People_Inputs'!$J$17</f>
        <v>1</v>
      </c>
      <c r="AN132" s="33">
        <f>AN131*'People_Inputs'!$J$17</f>
        <v>1</v>
      </c>
      <c r="AO132" s="33">
        <f>AO131*'People_Inputs'!$J$17</f>
        <v>1</v>
      </c>
      <c r="AP132" s="33">
        <f>AP131*'People_Inputs'!$J$17</f>
        <v>1</v>
      </c>
      <c r="AQ132" s="33">
        <f>AQ131*'People_Inputs'!$J$17</f>
        <v>1</v>
      </c>
      <c r="AR132" s="33">
        <f>AR131*'People_Inputs'!$J$17</f>
        <v>1</v>
      </c>
      <c r="AS132" s="33">
        <f>AS131*'People_Inputs'!$J$17</f>
        <v>1</v>
      </c>
      <c r="AT132" s="33">
        <f>AT131*'People_Inputs'!$J$17</f>
        <v>1</v>
      </c>
      <c r="AU132" s="33">
        <f>AU131*'People_Inputs'!$J$17</f>
        <v>1</v>
      </c>
      <c r="AV132" s="33">
        <f>AV131*'People_Inputs'!$J$17</f>
        <v>1</v>
      </c>
      <c r="AW132" s="33">
        <f>AW131*'People_Inputs'!$J$17</f>
        <v>1</v>
      </c>
      <c r="AX132" s="33">
        <f>AX131*'People_Inputs'!$J$17</f>
        <v>1</v>
      </c>
      <c r="AY132" s="33">
        <f>AY131*'People_Inputs'!$J$17</f>
        <v>1</v>
      </c>
      <c r="AZ132" s="33">
        <f>AZ131*'People_Inputs'!$J$17</f>
        <v>1</v>
      </c>
      <c r="BA132" s="33">
        <f>BA131*'People_Inputs'!$J$17</f>
        <v>1</v>
      </c>
      <c r="BB132" s="33">
        <f>BB131*'People_Inputs'!$J$17</f>
        <v>1</v>
      </c>
      <c r="BC132" s="33">
        <f>BC131*'People_Inputs'!$J$17</f>
        <v>1</v>
      </c>
      <c r="BD132" s="33">
        <f>BD131*'People_Inputs'!$J$17</f>
        <v>1</v>
      </c>
      <c r="BE132" s="33">
        <f>BE131*'People_Inputs'!$J$17</f>
        <v>1</v>
      </c>
      <c r="BF132" s="33">
        <f>BF131*'People_Inputs'!$J$17</f>
        <v>1</v>
      </c>
      <c r="BG132" s="33">
        <f>BG131*'People_Inputs'!$J$17</f>
        <v>1</v>
      </c>
      <c r="BH132" s="33">
        <f>BH131*'People_Inputs'!$J$17</f>
        <v>1</v>
      </c>
      <c r="BI132" s="33">
        <f>BI131*'People_Inputs'!$J$17</f>
        <v>1</v>
      </c>
      <c r="BJ132" s="33">
        <f>BJ131*'People_Inputs'!$J$17</f>
        <v>1</v>
      </c>
      <c r="BK132" s="33">
        <f>BK131*'People_Inputs'!$J$17</f>
        <v>1</v>
      </c>
      <c r="BL132" s="33">
        <f>BL131*'People_Inputs'!$J$17</f>
        <v>1</v>
      </c>
      <c r="BM132" s="33">
        <f>BM131*'People_Inputs'!$J$17</f>
        <v>1</v>
      </c>
      <c r="BN132" s="33">
        <f>BN131*'People_Inputs'!$J$17</f>
        <v>1</v>
      </c>
      <c r="BO132" s="33">
        <f>BO131*'People_Inputs'!$J$17</f>
        <v>1</v>
      </c>
    </row>
    <row r="133" ht="28" customHeight="1">
      <c r="A133" s="2" t="str">
        <v>P07.EMPLOYEE</v>
      </c>
      <c r="B133" s="6" t="str">
        <v>P07 employee with social insurance (1 = yes)</v>
      </c>
      <c r="C133" s="2" t="str">
        <v>count</v>
      </c>
      <c r="D133" s="2" t="str">
        <v>END</v>
      </c>
      <c r="E133" s="34">
        <f>BO133</f>
        <v>1</v>
      </c>
      <c r="F133" s="6" t="str">
        <v>Product designer; cost centre PROD at release</v>
      </c>
      <c r="G133" s="2"/>
      <c r="H133" s="33">
        <f>H131*'People_Inputs'!$N$17</f>
        <v>0</v>
      </c>
      <c r="I133" s="33">
        <f>I131*'People_Inputs'!$N$17</f>
        <v>0</v>
      </c>
      <c r="J133" s="33">
        <f>J131*'People_Inputs'!$N$17</f>
        <v>0</v>
      </c>
      <c r="K133" s="33">
        <f>K131*'People_Inputs'!$N$17</f>
        <v>1</v>
      </c>
      <c r="L133" s="33">
        <f>L131*'People_Inputs'!$N$17</f>
        <v>1</v>
      </c>
      <c r="M133" s="33">
        <f>M131*'People_Inputs'!$N$17</f>
        <v>1</v>
      </c>
      <c r="N133" s="33">
        <f>N131*'People_Inputs'!$N$17</f>
        <v>1</v>
      </c>
      <c r="O133" s="33">
        <f>O131*'People_Inputs'!$N$17</f>
        <v>1</v>
      </c>
      <c r="P133" s="33">
        <f>P131*'People_Inputs'!$N$17</f>
        <v>1</v>
      </c>
      <c r="Q133" s="33">
        <f>Q131*'People_Inputs'!$N$17</f>
        <v>1</v>
      </c>
      <c r="R133" s="33">
        <f>R131*'People_Inputs'!$N$17</f>
        <v>1</v>
      </c>
      <c r="S133" s="33">
        <f>S131*'People_Inputs'!$N$17</f>
        <v>1</v>
      </c>
      <c r="T133" s="33">
        <f>T131*'People_Inputs'!$N$17</f>
        <v>1</v>
      </c>
      <c r="U133" s="33">
        <f>U131*'People_Inputs'!$N$17</f>
        <v>1</v>
      </c>
      <c r="V133" s="33">
        <f>V131*'People_Inputs'!$N$17</f>
        <v>1</v>
      </c>
      <c r="W133" s="33">
        <f>W131*'People_Inputs'!$N$17</f>
        <v>1</v>
      </c>
      <c r="X133" s="33">
        <f>X131*'People_Inputs'!$N$17</f>
        <v>1</v>
      </c>
      <c r="Y133" s="33">
        <f>Y131*'People_Inputs'!$N$17</f>
        <v>1</v>
      </c>
      <c r="Z133" s="33">
        <f>Z131*'People_Inputs'!$N$17</f>
        <v>1</v>
      </c>
      <c r="AA133" s="33">
        <f>AA131*'People_Inputs'!$N$17</f>
        <v>1</v>
      </c>
      <c r="AB133" s="33">
        <f>AB131*'People_Inputs'!$N$17</f>
        <v>1</v>
      </c>
      <c r="AC133" s="33">
        <f>AC131*'People_Inputs'!$N$17</f>
        <v>1</v>
      </c>
      <c r="AD133" s="33">
        <f>AD131*'People_Inputs'!$N$17</f>
        <v>1</v>
      </c>
      <c r="AE133" s="33">
        <f>AE131*'People_Inputs'!$N$17</f>
        <v>1</v>
      </c>
      <c r="AF133" s="33">
        <f>AF131*'People_Inputs'!$N$17</f>
        <v>1</v>
      </c>
      <c r="AG133" s="33">
        <f>AG131*'People_Inputs'!$N$17</f>
        <v>1</v>
      </c>
      <c r="AH133" s="33">
        <f>AH131*'People_Inputs'!$N$17</f>
        <v>1</v>
      </c>
      <c r="AI133" s="33">
        <f>AI131*'People_Inputs'!$N$17</f>
        <v>1</v>
      </c>
      <c r="AJ133" s="33">
        <f>AJ131*'People_Inputs'!$N$17</f>
        <v>1</v>
      </c>
      <c r="AK133" s="33">
        <f>AK131*'People_Inputs'!$N$17</f>
        <v>1</v>
      </c>
      <c r="AL133" s="33">
        <f>AL131*'People_Inputs'!$N$17</f>
        <v>1</v>
      </c>
      <c r="AM133" s="33">
        <f>AM131*'People_Inputs'!$N$17</f>
        <v>1</v>
      </c>
      <c r="AN133" s="33">
        <f>AN131*'People_Inputs'!$N$17</f>
        <v>1</v>
      </c>
      <c r="AO133" s="33">
        <f>AO131*'People_Inputs'!$N$17</f>
        <v>1</v>
      </c>
      <c r="AP133" s="33">
        <f>AP131*'People_Inputs'!$N$17</f>
        <v>1</v>
      </c>
      <c r="AQ133" s="33">
        <f>AQ131*'People_Inputs'!$N$17</f>
        <v>1</v>
      </c>
      <c r="AR133" s="33">
        <f>AR131*'People_Inputs'!$N$17</f>
        <v>1</v>
      </c>
      <c r="AS133" s="33">
        <f>AS131*'People_Inputs'!$N$17</f>
        <v>1</v>
      </c>
      <c r="AT133" s="33">
        <f>AT131*'People_Inputs'!$N$17</f>
        <v>1</v>
      </c>
      <c r="AU133" s="33">
        <f>AU131*'People_Inputs'!$N$17</f>
        <v>1</v>
      </c>
      <c r="AV133" s="33">
        <f>AV131*'People_Inputs'!$N$17</f>
        <v>1</v>
      </c>
      <c r="AW133" s="33">
        <f>AW131*'People_Inputs'!$N$17</f>
        <v>1</v>
      </c>
      <c r="AX133" s="33">
        <f>AX131*'People_Inputs'!$N$17</f>
        <v>1</v>
      </c>
      <c r="AY133" s="33">
        <f>AY131*'People_Inputs'!$N$17</f>
        <v>1</v>
      </c>
      <c r="AZ133" s="33">
        <f>AZ131*'People_Inputs'!$N$17</f>
        <v>1</v>
      </c>
      <c r="BA133" s="33">
        <f>BA131*'People_Inputs'!$N$17</f>
        <v>1</v>
      </c>
      <c r="BB133" s="33">
        <f>BB131*'People_Inputs'!$N$17</f>
        <v>1</v>
      </c>
      <c r="BC133" s="33">
        <f>BC131*'People_Inputs'!$N$17</f>
        <v>1</v>
      </c>
      <c r="BD133" s="33">
        <f>BD131*'People_Inputs'!$N$17</f>
        <v>1</v>
      </c>
      <c r="BE133" s="33">
        <f>BE131*'People_Inputs'!$N$17</f>
        <v>1</v>
      </c>
      <c r="BF133" s="33">
        <f>BF131*'People_Inputs'!$N$17</f>
        <v>1</v>
      </c>
      <c r="BG133" s="33">
        <f>BG131*'People_Inputs'!$N$17</f>
        <v>1</v>
      </c>
      <c r="BH133" s="33">
        <f>BH131*'People_Inputs'!$N$17</f>
        <v>1</v>
      </c>
      <c r="BI133" s="33">
        <f>BI131*'People_Inputs'!$N$17</f>
        <v>1</v>
      </c>
      <c r="BJ133" s="33">
        <f>BJ131*'People_Inputs'!$N$17</f>
        <v>1</v>
      </c>
      <c r="BK133" s="33">
        <f>BK131*'People_Inputs'!$N$17</f>
        <v>1</v>
      </c>
      <c r="BL133" s="33">
        <f>BL131*'People_Inputs'!$N$17</f>
        <v>1</v>
      </c>
      <c r="BM133" s="33">
        <f>BM131*'People_Inputs'!$N$17</f>
        <v>1</v>
      </c>
      <c r="BN133" s="33">
        <f>BN131*'People_Inputs'!$N$17</f>
        <v>1</v>
      </c>
      <c r="BO133" s="33">
        <f>BO131*'People_Inputs'!$N$17</f>
        <v>1</v>
      </c>
    </row>
    <row r="134" ht="22" customHeight="1">
      <c r="A134" s="2" t="str">
        <v>P07.ANNUAL</v>
      </c>
      <c r="B134" s="6" t="str">
        <v>P07 annual salary at 1.0 FTE, indexed</v>
      </c>
      <c r="C134" s="2" t="str">
        <v>EUR</v>
      </c>
      <c r="D134" s="2" t="str">
        <v>END</v>
      </c>
      <c r="E134" s="36">
        <f>BO134</f>
        <v>83138.04139528121</v>
      </c>
      <c r="F134" s="6" t="str">
        <v>Product designer; cost centre PROD at release</v>
      </c>
      <c r="G134" s="2"/>
      <c r="H134" s="35">
        <f>'People_Inputs'!$K$17*(1+'People_Inputs'!$L$17)^(H$8-'Inputs'!$E$29)</f>
        <v>72450.0</v>
      </c>
      <c r="I134" s="35">
        <f>'People_Inputs'!$K$17*(1+'People_Inputs'!$L$17)^(I$8-'Inputs'!$E$29)</f>
        <v>72450.0</v>
      </c>
      <c r="J134" s="35">
        <f>'People_Inputs'!$K$17*(1+'People_Inputs'!$L$17)^(J$8-'Inputs'!$E$29)</f>
        <v>72450.0</v>
      </c>
      <c r="K134" s="35">
        <f>'People_Inputs'!$K$17*(1+'People_Inputs'!$L$17)^(K$8-'Inputs'!$E$29)</f>
        <v>72450.0</v>
      </c>
      <c r="L134" s="35">
        <f>'People_Inputs'!$K$17*(1+'People_Inputs'!$L$17)^(L$8-'Inputs'!$E$29)</f>
        <v>72450.0</v>
      </c>
      <c r="M134" s="35">
        <f>'People_Inputs'!$K$17*(1+'People_Inputs'!$L$17)^(M$8-'Inputs'!$E$29)</f>
        <v>72450.0</v>
      </c>
      <c r="N134" s="35">
        <f>'People_Inputs'!$K$17*(1+'People_Inputs'!$L$17)^(N$8-'Inputs'!$E$29)</f>
        <v>72450.0</v>
      </c>
      <c r="O134" s="35">
        <f>'People_Inputs'!$K$17*(1+'People_Inputs'!$L$17)^(O$8-'Inputs'!$E$29)</f>
        <v>72450.0</v>
      </c>
      <c r="P134" s="35">
        <f>'People_Inputs'!$K$17*(1+'People_Inputs'!$L$17)^(P$8-'Inputs'!$E$29)</f>
        <v>72450.0</v>
      </c>
      <c r="Q134" s="35">
        <f>'People_Inputs'!$K$17*(1+'People_Inputs'!$L$17)^(Q$8-'Inputs'!$E$29)</f>
        <v>72450.0</v>
      </c>
      <c r="R134" s="35">
        <f>'People_Inputs'!$K$17*(1+'People_Inputs'!$L$17)^(R$8-'Inputs'!$E$29)</f>
        <v>72450.0</v>
      </c>
      <c r="S134" s="35">
        <f>'People_Inputs'!$K$17*(1+'People_Inputs'!$L$17)^(S$8-'Inputs'!$E$29)</f>
        <v>72450.0</v>
      </c>
      <c r="T134" s="35">
        <f>'People_Inputs'!$K$17*(1+'People_Inputs'!$L$17)^(T$8-'Inputs'!$E$29)</f>
        <v>74985.74999999999</v>
      </c>
      <c r="U134" s="35">
        <f>'People_Inputs'!$K$17*(1+'People_Inputs'!$L$17)^(U$8-'Inputs'!$E$29)</f>
        <v>74985.74999999999</v>
      </c>
      <c r="V134" s="35">
        <f>'People_Inputs'!$K$17*(1+'People_Inputs'!$L$17)^(V$8-'Inputs'!$E$29)</f>
        <v>74985.74999999999</v>
      </c>
      <c r="W134" s="35">
        <f>'People_Inputs'!$K$17*(1+'People_Inputs'!$L$17)^(W$8-'Inputs'!$E$29)</f>
        <v>74985.74999999999</v>
      </c>
      <c r="X134" s="35">
        <f>'People_Inputs'!$K$17*(1+'People_Inputs'!$L$17)^(X$8-'Inputs'!$E$29)</f>
        <v>74985.74999999999</v>
      </c>
      <c r="Y134" s="35">
        <f>'People_Inputs'!$K$17*(1+'People_Inputs'!$L$17)^(Y$8-'Inputs'!$E$29)</f>
        <v>74985.74999999999</v>
      </c>
      <c r="Z134" s="35">
        <f>'People_Inputs'!$K$17*(1+'People_Inputs'!$L$17)^(Z$8-'Inputs'!$E$29)</f>
        <v>74985.74999999999</v>
      </c>
      <c r="AA134" s="35">
        <f>'People_Inputs'!$K$17*(1+'People_Inputs'!$L$17)^(AA$8-'Inputs'!$E$29)</f>
        <v>74985.74999999999</v>
      </c>
      <c r="AB134" s="35">
        <f>'People_Inputs'!$K$17*(1+'People_Inputs'!$L$17)^(AB$8-'Inputs'!$E$29)</f>
        <v>74985.74999999999</v>
      </c>
      <c r="AC134" s="35">
        <f>'People_Inputs'!$K$17*(1+'People_Inputs'!$L$17)^(AC$8-'Inputs'!$E$29)</f>
        <v>74985.74999999999</v>
      </c>
      <c r="AD134" s="35">
        <f>'People_Inputs'!$K$17*(1+'People_Inputs'!$L$17)^(AD$8-'Inputs'!$E$29)</f>
        <v>74985.74999999999</v>
      </c>
      <c r="AE134" s="35">
        <f>'People_Inputs'!$K$17*(1+'People_Inputs'!$L$17)^(AE$8-'Inputs'!$E$29)</f>
        <v>74985.74999999999</v>
      </c>
      <c r="AF134" s="35">
        <f>'People_Inputs'!$K$17*(1+'People_Inputs'!$L$17)^(AF$8-'Inputs'!$E$29)</f>
        <v>77610.25124999999</v>
      </c>
      <c r="AG134" s="35">
        <f>'People_Inputs'!$K$17*(1+'People_Inputs'!$L$17)^(AG$8-'Inputs'!$E$29)</f>
        <v>77610.25124999999</v>
      </c>
      <c r="AH134" s="35">
        <f>'People_Inputs'!$K$17*(1+'People_Inputs'!$L$17)^(AH$8-'Inputs'!$E$29)</f>
        <v>77610.25124999999</v>
      </c>
      <c r="AI134" s="35">
        <f>'People_Inputs'!$K$17*(1+'People_Inputs'!$L$17)^(AI$8-'Inputs'!$E$29)</f>
        <v>77610.25124999999</v>
      </c>
      <c r="AJ134" s="35">
        <f>'People_Inputs'!$K$17*(1+'People_Inputs'!$L$17)^(AJ$8-'Inputs'!$E$29)</f>
        <v>77610.25124999999</v>
      </c>
      <c r="AK134" s="35">
        <f>'People_Inputs'!$K$17*(1+'People_Inputs'!$L$17)^(AK$8-'Inputs'!$E$29)</f>
        <v>77610.25124999999</v>
      </c>
      <c r="AL134" s="35">
        <f>'People_Inputs'!$K$17*(1+'People_Inputs'!$L$17)^(AL$8-'Inputs'!$E$29)</f>
        <v>77610.25124999999</v>
      </c>
      <c r="AM134" s="35">
        <f>'People_Inputs'!$K$17*(1+'People_Inputs'!$L$17)^(AM$8-'Inputs'!$E$29)</f>
        <v>77610.25124999999</v>
      </c>
      <c r="AN134" s="35">
        <f>'People_Inputs'!$K$17*(1+'People_Inputs'!$L$17)^(AN$8-'Inputs'!$E$29)</f>
        <v>77610.25124999999</v>
      </c>
      <c r="AO134" s="35">
        <f>'People_Inputs'!$K$17*(1+'People_Inputs'!$L$17)^(AO$8-'Inputs'!$E$29)</f>
        <v>77610.25124999999</v>
      </c>
      <c r="AP134" s="35">
        <f>'People_Inputs'!$K$17*(1+'People_Inputs'!$L$17)^(AP$8-'Inputs'!$E$29)</f>
        <v>77610.25124999999</v>
      </c>
      <c r="AQ134" s="35">
        <f>'People_Inputs'!$K$17*(1+'People_Inputs'!$L$17)^(AQ$8-'Inputs'!$E$29)</f>
        <v>77610.25124999999</v>
      </c>
      <c r="AR134" s="35">
        <f>'People_Inputs'!$K$17*(1+'People_Inputs'!$L$17)^(AR$8-'Inputs'!$E$29)</f>
        <v>80326.61004374998</v>
      </c>
      <c r="AS134" s="35">
        <f>'People_Inputs'!$K$17*(1+'People_Inputs'!$L$17)^(AS$8-'Inputs'!$E$29)</f>
        <v>80326.61004374998</v>
      </c>
      <c r="AT134" s="35">
        <f>'People_Inputs'!$K$17*(1+'People_Inputs'!$L$17)^(AT$8-'Inputs'!$E$29)</f>
        <v>80326.61004374998</v>
      </c>
      <c r="AU134" s="35">
        <f>'People_Inputs'!$K$17*(1+'People_Inputs'!$L$17)^(AU$8-'Inputs'!$E$29)</f>
        <v>80326.61004374998</v>
      </c>
      <c r="AV134" s="35">
        <f>'People_Inputs'!$K$17*(1+'People_Inputs'!$L$17)^(AV$8-'Inputs'!$E$29)</f>
        <v>80326.61004374998</v>
      </c>
      <c r="AW134" s="35">
        <f>'People_Inputs'!$K$17*(1+'People_Inputs'!$L$17)^(AW$8-'Inputs'!$E$29)</f>
        <v>80326.61004374998</v>
      </c>
      <c r="AX134" s="35">
        <f>'People_Inputs'!$K$17*(1+'People_Inputs'!$L$17)^(AX$8-'Inputs'!$E$29)</f>
        <v>80326.61004374998</v>
      </c>
      <c r="AY134" s="35">
        <f>'People_Inputs'!$K$17*(1+'People_Inputs'!$L$17)^(AY$8-'Inputs'!$E$29)</f>
        <v>80326.61004374998</v>
      </c>
      <c r="AZ134" s="35">
        <f>'People_Inputs'!$K$17*(1+'People_Inputs'!$L$17)^(AZ$8-'Inputs'!$E$29)</f>
        <v>80326.61004374998</v>
      </c>
      <c r="BA134" s="35">
        <f>'People_Inputs'!$K$17*(1+'People_Inputs'!$L$17)^(BA$8-'Inputs'!$E$29)</f>
        <v>80326.61004374998</v>
      </c>
      <c r="BB134" s="35">
        <f>'People_Inputs'!$K$17*(1+'People_Inputs'!$L$17)^(BB$8-'Inputs'!$E$29)</f>
        <v>80326.61004374998</v>
      </c>
      <c r="BC134" s="35">
        <f>'People_Inputs'!$K$17*(1+'People_Inputs'!$L$17)^(BC$8-'Inputs'!$E$29)</f>
        <v>80326.61004374998</v>
      </c>
      <c r="BD134" s="35">
        <f>'People_Inputs'!$K$17*(1+'People_Inputs'!$L$17)^(BD$8-'Inputs'!$E$29)</f>
        <v>83138.04139528121</v>
      </c>
      <c r="BE134" s="35">
        <f>'People_Inputs'!$K$17*(1+'People_Inputs'!$L$17)^(BE$8-'Inputs'!$E$29)</f>
        <v>83138.04139528121</v>
      </c>
      <c r="BF134" s="35">
        <f>'People_Inputs'!$K$17*(1+'People_Inputs'!$L$17)^(BF$8-'Inputs'!$E$29)</f>
        <v>83138.04139528121</v>
      </c>
      <c r="BG134" s="35">
        <f>'People_Inputs'!$K$17*(1+'People_Inputs'!$L$17)^(BG$8-'Inputs'!$E$29)</f>
        <v>83138.04139528121</v>
      </c>
      <c r="BH134" s="35">
        <f>'People_Inputs'!$K$17*(1+'People_Inputs'!$L$17)^(BH$8-'Inputs'!$E$29)</f>
        <v>83138.04139528121</v>
      </c>
      <c r="BI134" s="35">
        <f>'People_Inputs'!$K$17*(1+'People_Inputs'!$L$17)^(BI$8-'Inputs'!$E$29)</f>
        <v>83138.04139528121</v>
      </c>
      <c r="BJ134" s="35">
        <f>'People_Inputs'!$K$17*(1+'People_Inputs'!$L$17)^(BJ$8-'Inputs'!$E$29)</f>
        <v>83138.04139528121</v>
      </c>
      <c r="BK134" s="35">
        <f>'People_Inputs'!$K$17*(1+'People_Inputs'!$L$17)^(BK$8-'Inputs'!$E$29)</f>
        <v>83138.04139528121</v>
      </c>
      <c r="BL134" s="35">
        <f>'People_Inputs'!$K$17*(1+'People_Inputs'!$L$17)^(BL$8-'Inputs'!$E$29)</f>
        <v>83138.04139528121</v>
      </c>
      <c r="BM134" s="35">
        <f>'People_Inputs'!$K$17*(1+'People_Inputs'!$L$17)^(BM$8-'Inputs'!$E$29)</f>
        <v>83138.04139528121</v>
      </c>
      <c r="BN134" s="35">
        <f>'People_Inputs'!$K$17*(1+'People_Inputs'!$L$17)^(BN$8-'Inputs'!$E$29)</f>
        <v>83138.04139528121</v>
      </c>
      <c r="BO134" s="35">
        <f>'People_Inputs'!$K$17*(1+'People_Inputs'!$L$17)^(BO$8-'Inputs'!$E$29)</f>
        <v>83138.04139528121</v>
      </c>
    </row>
    <row r="135" ht="22" customHeight="1">
      <c r="A135" s="2" t="str">
        <v>P07.SALARY</v>
      </c>
      <c r="B135" s="6" t="str">
        <v>P07 gross salary</v>
      </c>
      <c r="C135" s="2" t="str">
        <v>EUR</v>
      </c>
      <c r="D135" s="2" t="str">
        <v>SUM</v>
      </c>
      <c r="E135" s="36">
        <f>SUM(H135:BO135)</f>
        <v>370398.15268903115</v>
      </c>
      <c r="F135" s="6" t="str">
        <v>Product designer; cost centre PROD at release</v>
      </c>
      <c r="G135" s="2"/>
      <c r="H135" s="36">
        <f>H134*H132/12</f>
        <v>0.0</v>
      </c>
      <c r="I135" s="36">
        <f>I134*I132/12</f>
        <v>0.0</v>
      </c>
      <c r="J135" s="36">
        <f>J134*J132/12</f>
        <v>0.0</v>
      </c>
      <c r="K135" s="36">
        <f>K134*K132/12</f>
        <v>6037.5</v>
      </c>
      <c r="L135" s="36">
        <f>L134*L132/12</f>
        <v>6037.5</v>
      </c>
      <c r="M135" s="36">
        <f>M134*M132/12</f>
        <v>6037.5</v>
      </c>
      <c r="N135" s="36">
        <f>N134*N132/12</f>
        <v>6037.5</v>
      </c>
      <c r="O135" s="36">
        <f>O134*O132/12</f>
        <v>6037.5</v>
      </c>
      <c r="P135" s="36">
        <f>P134*P132/12</f>
        <v>6037.5</v>
      </c>
      <c r="Q135" s="36">
        <f>Q134*Q132/12</f>
        <v>6037.5</v>
      </c>
      <c r="R135" s="36">
        <f>R134*R132/12</f>
        <v>6037.5</v>
      </c>
      <c r="S135" s="36">
        <f>S134*S132/12</f>
        <v>6037.5</v>
      </c>
      <c r="T135" s="36">
        <f>T134*T132/12</f>
        <v>6248.812499999999</v>
      </c>
      <c r="U135" s="36">
        <f>U134*U132/12</f>
        <v>6248.812499999999</v>
      </c>
      <c r="V135" s="36">
        <f>V134*V132/12</f>
        <v>6248.812499999999</v>
      </c>
      <c r="W135" s="36">
        <f>W134*W132/12</f>
        <v>6248.812499999999</v>
      </c>
      <c r="X135" s="36">
        <f>X134*X132/12</f>
        <v>6248.812499999999</v>
      </c>
      <c r="Y135" s="36">
        <f>Y134*Y132/12</f>
        <v>6248.812499999999</v>
      </c>
      <c r="Z135" s="36">
        <f>Z134*Z132/12</f>
        <v>6248.812499999999</v>
      </c>
      <c r="AA135" s="36">
        <f>AA134*AA132/12</f>
        <v>6248.812499999999</v>
      </c>
      <c r="AB135" s="36">
        <f>AB134*AB132/12</f>
        <v>6248.812499999999</v>
      </c>
      <c r="AC135" s="36">
        <f>AC134*AC132/12</f>
        <v>6248.812499999999</v>
      </c>
      <c r="AD135" s="36">
        <f>AD134*AD132/12</f>
        <v>6248.812499999999</v>
      </c>
      <c r="AE135" s="36">
        <f>AE134*AE132/12</f>
        <v>6248.812499999999</v>
      </c>
      <c r="AF135" s="36">
        <f>AF134*AF132/12</f>
        <v>6467.520937499999</v>
      </c>
      <c r="AG135" s="36">
        <f>AG134*AG132/12</f>
        <v>6467.520937499999</v>
      </c>
      <c r="AH135" s="36">
        <f>AH134*AH132/12</f>
        <v>6467.520937499999</v>
      </c>
      <c r="AI135" s="36">
        <f>AI134*AI132/12</f>
        <v>6467.520937499999</v>
      </c>
      <c r="AJ135" s="36">
        <f>AJ134*AJ132/12</f>
        <v>6467.520937499999</v>
      </c>
      <c r="AK135" s="36">
        <f>AK134*AK132/12</f>
        <v>6467.520937499999</v>
      </c>
      <c r="AL135" s="36">
        <f>AL134*AL132/12</f>
        <v>6467.520937499999</v>
      </c>
      <c r="AM135" s="36">
        <f>AM134*AM132/12</f>
        <v>6467.520937499999</v>
      </c>
      <c r="AN135" s="36">
        <f>AN134*AN132/12</f>
        <v>6467.520937499999</v>
      </c>
      <c r="AO135" s="36">
        <f>AO134*AO132/12</f>
        <v>6467.520937499999</v>
      </c>
      <c r="AP135" s="36">
        <f>AP134*AP132/12</f>
        <v>6467.520937499999</v>
      </c>
      <c r="AQ135" s="36">
        <f>AQ134*AQ132/12</f>
        <v>6467.520937499999</v>
      </c>
      <c r="AR135" s="36">
        <f>AR134*AR132/12</f>
        <v>6693.884170312499</v>
      </c>
      <c r="AS135" s="36">
        <f>AS134*AS132/12</f>
        <v>6693.884170312499</v>
      </c>
      <c r="AT135" s="36">
        <f>AT134*AT132/12</f>
        <v>6693.884170312499</v>
      </c>
      <c r="AU135" s="36">
        <f>AU134*AU132/12</f>
        <v>6693.884170312499</v>
      </c>
      <c r="AV135" s="36">
        <f>AV134*AV132/12</f>
        <v>6693.884170312499</v>
      </c>
      <c r="AW135" s="36">
        <f>AW134*AW132/12</f>
        <v>6693.884170312499</v>
      </c>
      <c r="AX135" s="36">
        <f>AX134*AX132/12</f>
        <v>6693.884170312499</v>
      </c>
      <c r="AY135" s="36">
        <f>AY134*AY132/12</f>
        <v>6693.884170312499</v>
      </c>
      <c r="AZ135" s="36">
        <f>AZ134*AZ132/12</f>
        <v>6693.884170312499</v>
      </c>
      <c r="BA135" s="36">
        <f>BA134*BA132/12</f>
        <v>6693.884170312499</v>
      </c>
      <c r="BB135" s="36">
        <f>BB134*BB132/12</f>
        <v>6693.884170312499</v>
      </c>
      <c r="BC135" s="36">
        <f>BC134*BC132/12</f>
        <v>6693.884170312499</v>
      </c>
      <c r="BD135" s="36">
        <f>BD134*BD132/12</f>
        <v>6928.170116273434</v>
      </c>
      <c r="BE135" s="36">
        <f>BE134*BE132/12</f>
        <v>6928.170116273434</v>
      </c>
      <c r="BF135" s="36">
        <f>BF134*BF132/12</f>
        <v>6928.170116273434</v>
      </c>
      <c r="BG135" s="36">
        <f>BG134*BG132/12</f>
        <v>6928.170116273434</v>
      </c>
      <c r="BH135" s="36">
        <f>BH134*BH132/12</f>
        <v>6928.170116273434</v>
      </c>
      <c r="BI135" s="36">
        <f>BI134*BI132/12</f>
        <v>6928.170116273434</v>
      </c>
      <c r="BJ135" s="36">
        <f>BJ134*BJ132/12</f>
        <v>6928.170116273434</v>
      </c>
      <c r="BK135" s="36">
        <f>BK134*BK132/12</f>
        <v>6928.170116273434</v>
      </c>
      <c r="BL135" s="36">
        <f>BL134*BL132/12</f>
        <v>6928.170116273434</v>
      </c>
      <c r="BM135" s="36">
        <f>BM134*BM132/12</f>
        <v>6928.170116273434</v>
      </c>
      <c r="BN135" s="36">
        <f>BN134*BN132/12</f>
        <v>6928.170116273434</v>
      </c>
      <c r="BO135" s="36">
        <f>BO134*BO132/12</f>
        <v>6928.170116273434</v>
      </c>
    </row>
    <row r="136" ht="28" customHeight="1">
      <c r="A136" s="2" t="str">
        <v>P07.RV_BASE</v>
      </c>
      <c r="B136" s="6" t="str">
        <v>P07 pension / unemployment contribution base</v>
      </c>
      <c r="C136" s="2" t="str">
        <v>EUR</v>
      </c>
      <c r="D136" s="2" t="str">
        <v>SUM</v>
      </c>
      <c r="E136" s="36">
        <f>SUM(H136:BO136)</f>
        <v>370398.15268903115</v>
      </c>
      <c r="F136" s="6" t="str">
        <v>Product designer; cost centre PROD at release</v>
      </c>
      <c r="G136" s="2"/>
      <c r="H136" s="35">
        <f>H133*MIN(H135,'Payroll_Rates'!H12)</f>
        <v>0.0</v>
      </c>
      <c r="I136" s="35">
        <f>I133*MIN(I135,'Payroll_Rates'!I12)</f>
        <v>0.0</v>
      </c>
      <c r="J136" s="35">
        <f>J133*MIN(J135,'Payroll_Rates'!J12)</f>
        <v>0.0</v>
      </c>
      <c r="K136" s="35">
        <f>K133*MIN(K135,'Payroll_Rates'!K12)</f>
        <v>6037.5</v>
      </c>
      <c r="L136" s="35">
        <f>L133*MIN(L135,'Payroll_Rates'!L12)</f>
        <v>6037.5</v>
      </c>
      <c r="M136" s="35">
        <f>M133*MIN(M135,'Payroll_Rates'!M12)</f>
        <v>6037.5</v>
      </c>
      <c r="N136" s="35">
        <f>N133*MIN(N135,'Payroll_Rates'!N12)</f>
        <v>6037.5</v>
      </c>
      <c r="O136" s="35">
        <f>O133*MIN(O135,'Payroll_Rates'!O12)</f>
        <v>6037.5</v>
      </c>
      <c r="P136" s="35">
        <f>P133*MIN(P135,'Payroll_Rates'!P12)</f>
        <v>6037.5</v>
      </c>
      <c r="Q136" s="35">
        <f>Q133*MIN(Q135,'Payroll_Rates'!Q12)</f>
        <v>6037.5</v>
      </c>
      <c r="R136" s="35">
        <f>R133*MIN(R135,'Payroll_Rates'!R12)</f>
        <v>6037.5</v>
      </c>
      <c r="S136" s="35">
        <f>S133*MIN(S135,'Payroll_Rates'!S12)</f>
        <v>6037.5</v>
      </c>
      <c r="T136" s="35">
        <f>T133*MIN(T135,'Payroll_Rates'!T12)</f>
        <v>6248.812499999999</v>
      </c>
      <c r="U136" s="35">
        <f>U133*MIN(U135,'Payroll_Rates'!U12)</f>
        <v>6248.812499999999</v>
      </c>
      <c r="V136" s="35">
        <f>V133*MIN(V135,'Payroll_Rates'!V12)</f>
        <v>6248.812499999999</v>
      </c>
      <c r="W136" s="35">
        <f>W133*MIN(W135,'Payroll_Rates'!W12)</f>
        <v>6248.812499999999</v>
      </c>
      <c r="X136" s="35">
        <f>X133*MIN(X135,'Payroll_Rates'!X12)</f>
        <v>6248.812499999999</v>
      </c>
      <c r="Y136" s="35">
        <f>Y133*MIN(Y135,'Payroll_Rates'!Y12)</f>
        <v>6248.812499999999</v>
      </c>
      <c r="Z136" s="35">
        <f>Z133*MIN(Z135,'Payroll_Rates'!Z12)</f>
        <v>6248.812499999999</v>
      </c>
      <c r="AA136" s="35">
        <f>AA133*MIN(AA135,'Payroll_Rates'!AA12)</f>
        <v>6248.812499999999</v>
      </c>
      <c r="AB136" s="35">
        <f>AB133*MIN(AB135,'Payroll_Rates'!AB12)</f>
        <v>6248.812499999999</v>
      </c>
      <c r="AC136" s="35">
        <f>AC133*MIN(AC135,'Payroll_Rates'!AC12)</f>
        <v>6248.812499999999</v>
      </c>
      <c r="AD136" s="35">
        <f>AD133*MIN(AD135,'Payroll_Rates'!AD12)</f>
        <v>6248.812499999999</v>
      </c>
      <c r="AE136" s="35">
        <f>AE133*MIN(AE135,'Payroll_Rates'!AE12)</f>
        <v>6248.812499999999</v>
      </c>
      <c r="AF136" s="35">
        <f>AF133*MIN(AF135,'Payroll_Rates'!AF12)</f>
        <v>6467.520937499999</v>
      </c>
      <c r="AG136" s="35">
        <f>AG133*MIN(AG135,'Payroll_Rates'!AG12)</f>
        <v>6467.520937499999</v>
      </c>
      <c r="AH136" s="35">
        <f>AH133*MIN(AH135,'Payroll_Rates'!AH12)</f>
        <v>6467.520937499999</v>
      </c>
      <c r="AI136" s="35">
        <f>AI133*MIN(AI135,'Payroll_Rates'!AI12)</f>
        <v>6467.520937499999</v>
      </c>
      <c r="AJ136" s="35">
        <f>AJ133*MIN(AJ135,'Payroll_Rates'!AJ12)</f>
        <v>6467.520937499999</v>
      </c>
      <c r="AK136" s="35">
        <f>AK133*MIN(AK135,'Payroll_Rates'!AK12)</f>
        <v>6467.520937499999</v>
      </c>
      <c r="AL136" s="35">
        <f>AL133*MIN(AL135,'Payroll_Rates'!AL12)</f>
        <v>6467.520937499999</v>
      </c>
      <c r="AM136" s="35">
        <f>AM133*MIN(AM135,'Payroll_Rates'!AM12)</f>
        <v>6467.520937499999</v>
      </c>
      <c r="AN136" s="35">
        <f>AN133*MIN(AN135,'Payroll_Rates'!AN12)</f>
        <v>6467.520937499999</v>
      </c>
      <c r="AO136" s="35">
        <f>AO133*MIN(AO135,'Payroll_Rates'!AO12)</f>
        <v>6467.520937499999</v>
      </c>
      <c r="AP136" s="35">
        <f>AP133*MIN(AP135,'Payroll_Rates'!AP12)</f>
        <v>6467.520937499999</v>
      </c>
      <c r="AQ136" s="35">
        <f>AQ133*MIN(AQ135,'Payroll_Rates'!AQ12)</f>
        <v>6467.520937499999</v>
      </c>
      <c r="AR136" s="35">
        <f>AR133*MIN(AR135,'Payroll_Rates'!AR12)</f>
        <v>6693.884170312499</v>
      </c>
      <c r="AS136" s="35">
        <f>AS133*MIN(AS135,'Payroll_Rates'!AS12)</f>
        <v>6693.884170312499</v>
      </c>
      <c r="AT136" s="35">
        <f>AT133*MIN(AT135,'Payroll_Rates'!AT12)</f>
        <v>6693.884170312499</v>
      </c>
      <c r="AU136" s="35">
        <f>AU133*MIN(AU135,'Payroll_Rates'!AU12)</f>
        <v>6693.884170312499</v>
      </c>
      <c r="AV136" s="35">
        <f>AV133*MIN(AV135,'Payroll_Rates'!AV12)</f>
        <v>6693.884170312499</v>
      </c>
      <c r="AW136" s="35">
        <f>AW133*MIN(AW135,'Payroll_Rates'!AW12)</f>
        <v>6693.884170312499</v>
      </c>
      <c r="AX136" s="35">
        <f>AX133*MIN(AX135,'Payroll_Rates'!AX12)</f>
        <v>6693.884170312499</v>
      </c>
      <c r="AY136" s="35">
        <f>AY133*MIN(AY135,'Payroll_Rates'!AY12)</f>
        <v>6693.884170312499</v>
      </c>
      <c r="AZ136" s="35">
        <f>AZ133*MIN(AZ135,'Payroll_Rates'!AZ12)</f>
        <v>6693.884170312499</v>
      </c>
      <c r="BA136" s="35">
        <f>BA133*MIN(BA135,'Payroll_Rates'!BA12)</f>
        <v>6693.884170312499</v>
      </c>
      <c r="BB136" s="35">
        <f>BB133*MIN(BB135,'Payroll_Rates'!BB12)</f>
        <v>6693.884170312499</v>
      </c>
      <c r="BC136" s="35">
        <f>BC133*MIN(BC135,'Payroll_Rates'!BC12)</f>
        <v>6693.884170312499</v>
      </c>
      <c r="BD136" s="35">
        <f>BD133*MIN(BD135,'Payroll_Rates'!BD12)</f>
        <v>6928.170116273434</v>
      </c>
      <c r="BE136" s="35">
        <f>BE133*MIN(BE135,'Payroll_Rates'!BE12)</f>
        <v>6928.170116273434</v>
      </c>
      <c r="BF136" s="35">
        <f>BF133*MIN(BF135,'Payroll_Rates'!BF12)</f>
        <v>6928.170116273434</v>
      </c>
      <c r="BG136" s="35">
        <f>BG133*MIN(BG135,'Payroll_Rates'!BG12)</f>
        <v>6928.170116273434</v>
      </c>
      <c r="BH136" s="35">
        <f>BH133*MIN(BH135,'Payroll_Rates'!BH12)</f>
        <v>6928.170116273434</v>
      </c>
      <c r="BI136" s="35">
        <f>BI133*MIN(BI135,'Payroll_Rates'!BI12)</f>
        <v>6928.170116273434</v>
      </c>
      <c r="BJ136" s="35">
        <f>BJ133*MIN(BJ135,'Payroll_Rates'!BJ12)</f>
        <v>6928.170116273434</v>
      </c>
      <c r="BK136" s="35">
        <f>BK133*MIN(BK135,'Payroll_Rates'!BK12)</f>
        <v>6928.170116273434</v>
      </c>
      <c r="BL136" s="35">
        <f>BL133*MIN(BL135,'Payroll_Rates'!BL12)</f>
        <v>6928.170116273434</v>
      </c>
      <c r="BM136" s="35">
        <f>BM133*MIN(BM135,'Payroll_Rates'!BM12)</f>
        <v>6928.170116273434</v>
      </c>
      <c r="BN136" s="35">
        <f>BN133*MIN(BN135,'Payroll_Rates'!BN12)</f>
        <v>6928.170116273434</v>
      </c>
      <c r="BO136" s="35">
        <f>BO133*MIN(BO135,'Payroll_Rates'!BO12)</f>
        <v>6928.170116273434</v>
      </c>
    </row>
    <row r="137" ht="22" customHeight="1">
      <c r="A137" s="2" t="str">
        <v>P07.KV_BASE</v>
      </c>
      <c r="B137" s="6" t="str">
        <v>P07 health / care contribution base</v>
      </c>
      <c r="C137" s="2" t="str">
        <v>EUR</v>
      </c>
      <c r="D137" s="2" t="str">
        <v>SUM</v>
      </c>
      <c r="E137" s="36">
        <f>SUM(H137:BO137)</f>
        <v>370398.15268903115</v>
      </c>
      <c r="F137" s="6" t="str">
        <v>Product designer; cost centre PROD at release</v>
      </c>
      <c r="G137" s="2"/>
      <c r="H137" s="35">
        <f>H133*MIN(H135,'Payroll_Rates'!H13)</f>
        <v>0.0</v>
      </c>
      <c r="I137" s="35">
        <f>I133*MIN(I135,'Payroll_Rates'!I13)</f>
        <v>0.0</v>
      </c>
      <c r="J137" s="35">
        <f>J133*MIN(J135,'Payroll_Rates'!J13)</f>
        <v>0.0</v>
      </c>
      <c r="K137" s="35">
        <f>K133*MIN(K135,'Payroll_Rates'!K13)</f>
        <v>6037.5</v>
      </c>
      <c r="L137" s="35">
        <f>L133*MIN(L135,'Payroll_Rates'!L13)</f>
        <v>6037.5</v>
      </c>
      <c r="M137" s="35">
        <f>M133*MIN(M135,'Payroll_Rates'!M13)</f>
        <v>6037.5</v>
      </c>
      <c r="N137" s="35">
        <f>N133*MIN(N135,'Payroll_Rates'!N13)</f>
        <v>6037.5</v>
      </c>
      <c r="O137" s="35">
        <f>O133*MIN(O135,'Payroll_Rates'!O13)</f>
        <v>6037.5</v>
      </c>
      <c r="P137" s="35">
        <f>P133*MIN(P135,'Payroll_Rates'!P13)</f>
        <v>6037.5</v>
      </c>
      <c r="Q137" s="35">
        <f>Q133*MIN(Q135,'Payroll_Rates'!Q13)</f>
        <v>6037.5</v>
      </c>
      <c r="R137" s="35">
        <f>R133*MIN(R135,'Payroll_Rates'!R13)</f>
        <v>6037.5</v>
      </c>
      <c r="S137" s="35">
        <f>S133*MIN(S135,'Payroll_Rates'!S13)</f>
        <v>6037.5</v>
      </c>
      <c r="T137" s="35">
        <f>T133*MIN(T135,'Payroll_Rates'!T13)</f>
        <v>6248.812499999999</v>
      </c>
      <c r="U137" s="35">
        <f>U133*MIN(U135,'Payroll_Rates'!U13)</f>
        <v>6248.812499999999</v>
      </c>
      <c r="V137" s="35">
        <f>V133*MIN(V135,'Payroll_Rates'!V13)</f>
        <v>6248.812499999999</v>
      </c>
      <c r="W137" s="35">
        <f>W133*MIN(W135,'Payroll_Rates'!W13)</f>
        <v>6248.812499999999</v>
      </c>
      <c r="X137" s="35">
        <f>X133*MIN(X135,'Payroll_Rates'!X13)</f>
        <v>6248.812499999999</v>
      </c>
      <c r="Y137" s="35">
        <f>Y133*MIN(Y135,'Payroll_Rates'!Y13)</f>
        <v>6248.812499999999</v>
      </c>
      <c r="Z137" s="35">
        <f>Z133*MIN(Z135,'Payroll_Rates'!Z13)</f>
        <v>6248.812499999999</v>
      </c>
      <c r="AA137" s="35">
        <f>AA133*MIN(AA135,'Payroll_Rates'!AA13)</f>
        <v>6248.812499999999</v>
      </c>
      <c r="AB137" s="35">
        <f>AB133*MIN(AB135,'Payroll_Rates'!AB13)</f>
        <v>6248.812499999999</v>
      </c>
      <c r="AC137" s="35">
        <f>AC133*MIN(AC135,'Payroll_Rates'!AC13)</f>
        <v>6248.812499999999</v>
      </c>
      <c r="AD137" s="35">
        <f>AD133*MIN(AD135,'Payroll_Rates'!AD13)</f>
        <v>6248.812499999999</v>
      </c>
      <c r="AE137" s="35">
        <f>AE133*MIN(AE135,'Payroll_Rates'!AE13)</f>
        <v>6248.812499999999</v>
      </c>
      <c r="AF137" s="35">
        <f>AF133*MIN(AF135,'Payroll_Rates'!AF13)</f>
        <v>6467.520937499999</v>
      </c>
      <c r="AG137" s="35">
        <f>AG133*MIN(AG135,'Payroll_Rates'!AG13)</f>
        <v>6467.520937499999</v>
      </c>
      <c r="AH137" s="35">
        <f>AH133*MIN(AH135,'Payroll_Rates'!AH13)</f>
        <v>6467.520937499999</v>
      </c>
      <c r="AI137" s="35">
        <f>AI133*MIN(AI135,'Payroll_Rates'!AI13)</f>
        <v>6467.520937499999</v>
      </c>
      <c r="AJ137" s="35">
        <f>AJ133*MIN(AJ135,'Payroll_Rates'!AJ13)</f>
        <v>6467.520937499999</v>
      </c>
      <c r="AK137" s="35">
        <f>AK133*MIN(AK135,'Payroll_Rates'!AK13)</f>
        <v>6467.520937499999</v>
      </c>
      <c r="AL137" s="35">
        <f>AL133*MIN(AL135,'Payroll_Rates'!AL13)</f>
        <v>6467.520937499999</v>
      </c>
      <c r="AM137" s="35">
        <f>AM133*MIN(AM135,'Payroll_Rates'!AM13)</f>
        <v>6467.520937499999</v>
      </c>
      <c r="AN137" s="35">
        <f>AN133*MIN(AN135,'Payroll_Rates'!AN13)</f>
        <v>6467.520937499999</v>
      </c>
      <c r="AO137" s="35">
        <f>AO133*MIN(AO135,'Payroll_Rates'!AO13)</f>
        <v>6467.520937499999</v>
      </c>
      <c r="AP137" s="35">
        <f>AP133*MIN(AP135,'Payroll_Rates'!AP13)</f>
        <v>6467.520937499999</v>
      </c>
      <c r="AQ137" s="35">
        <f>AQ133*MIN(AQ135,'Payroll_Rates'!AQ13)</f>
        <v>6467.520937499999</v>
      </c>
      <c r="AR137" s="35">
        <f>AR133*MIN(AR135,'Payroll_Rates'!AR13)</f>
        <v>6693.884170312499</v>
      </c>
      <c r="AS137" s="35">
        <f>AS133*MIN(AS135,'Payroll_Rates'!AS13)</f>
        <v>6693.884170312499</v>
      </c>
      <c r="AT137" s="35">
        <f>AT133*MIN(AT135,'Payroll_Rates'!AT13)</f>
        <v>6693.884170312499</v>
      </c>
      <c r="AU137" s="35">
        <f>AU133*MIN(AU135,'Payroll_Rates'!AU13)</f>
        <v>6693.884170312499</v>
      </c>
      <c r="AV137" s="35">
        <f>AV133*MIN(AV135,'Payroll_Rates'!AV13)</f>
        <v>6693.884170312499</v>
      </c>
      <c r="AW137" s="35">
        <f>AW133*MIN(AW135,'Payroll_Rates'!AW13)</f>
        <v>6693.884170312499</v>
      </c>
      <c r="AX137" s="35">
        <f>AX133*MIN(AX135,'Payroll_Rates'!AX13)</f>
        <v>6693.884170312499</v>
      </c>
      <c r="AY137" s="35">
        <f>AY133*MIN(AY135,'Payroll_Rates'!AY13)</f>
        <v>6693.884170312499</v>
      </c>
      <c r="AZ137" s="35">
        <f>AZ133*MIN(AZ135,'Payroll_Rates'!AZ13)</f>
        <v>6693.884170312499</v>
      </c>
      <c r="BA137" s="35">
        <f>BA133*MIN(BA135,'Payroll_Rates'!BA13)</f>
        <v>6693.884170312499</v>
      </c>
      <c r="BB137" s="35">
        <f>BB133*MIN(BB135,'Payroll_Rates'!BB13)</f>
        <v>6693.884170312499</v>
      </c>
      <c r="BC137" s="35">
        <f>BC133*MIN(BC135,'Payroll_Rates'!BC13)</f>
        <v>6693.884170312499</v>
      </c>
      <c r="BD137" s="35">
        <f>BD133*MIN(BD135,'Payroll_Rates'!BD13)</f>
        <v>6928.170116273434</v>
      </c>
      <c r="BE137" s="35">
        <f>BE133*MIN(BE135,'Payroll_Rates'!BE13)</f>
        <v>6928.170116273434</v>
      </c>
      <c r="BF137" s="35">
        <f>BF133*MIN(BF135,'Payroll_Rates'!BF13)</f>
        <v>6928.170116273434</v>
      </c>
      <c r="BG137" s="35">
        <f>BG133*MIN(BG135,'Payroll_Rates'!BG13)</f>
        <v>6928.170116273434</v>
      </c>
      <c r="BH137" s="35">
        <f>BH133*MIN(BH135,'Payroll_Rates'!BH13)</f>
        <v>6928.170116273434</v>
      </c>
      <c r="BI137" s="35">
        <f>BI133*MIN(BI135,'Payroll_Rates'!BI13)</f>
        <v>6928.170116273434</v>
      </c>
      <c r="BJ137" s="35">
        <f>BJ133*MIN(BJ135,'Payroll_Rates'!BJ13)</f>
        <v>6928.170116273434</v>
      </c>
      <c r="BK137" s="35">
        <f>BK133*MIN(BK135,'Payroll_Rates'!BK13)</f>
        <v>6928.170116273434</v>
      </c>
      <c r="BL137" s="35">
        <f>BL133*MIN(BL135,'Payroll_Rates'!BL13)</f>
        <v>6928.170116273434</v>
      </c>
      <c r="BM137" s="35">
        <f>BM133*MIN(BM135,'Payroll_Rates'!BM13)</f>
        <v>6928.170116273434</v>
      </c>
      <c r="BN137" s="35">
        <f>BN133*MIN(BN135,'Payroll_Rates'!BN13)</f>
        <v>6928.170116273434</v>
      </c>
      <c r="BO137" s="35">
        <f>BO133*MIN(BO135,'Payroll_Rates'!BO13)</f>
        <v>6928.170116273434</v>
      </c>
    </row>
    <row r="138" ht="22" customHeight="1">
      <c r="A138" s="2" t="str">
        <v>P07.RV</v>
      </c>
      <c r="B138" s="6" t="str">
        <v>P07 employer pension contribution (RV)</v>
      </c>
      <c r="C138" s="2" t="str">
        <v>EUR</v>
      </c>
      <c r="D138" s="2" t="str">
        <v>SUM</v>
      </c>
      <c r="E138" s="36">
        <f>SUM(H138:BO138)</f>
        <v>36501.4224425586</v>
      </c>
      <c r="F138" s="6" t="str">
        <v>Product designer; cost centre PROD at release</v>
      </c>
      <c r="G138" s="2"/>
      <c r="H138" s="35">
        <f>H136*'Payroll_Rates'!H11/'Inputs'!$E$28</f>
        <v>0.0</v>
      </c>
      <c r="I138" s="35">
        <f>I136*'Payroll_Rates'!I11/'Inputs'!$E$28</f>
        <v>0.0</v>
      </c>
      <c r="J138" s="35">
        <f>J136*'Payroll_Rates'!J11/'Inputs'!$E$28</f>
        <v>0.0</v>
      </c>
      <c r="K138" s="35">
        <f>K136*'Payroll_Rates'!K11/'Inputs'!$E$28</f>
        <v>561.4875</v>
      </c>
      <c r="L138" s="35">
        <f>L136*'Payroll_Rates'!L11/'Inputs'!$E$28</f>
        <v>561.4875</v>
      </c>
      <c r="M138" s="35">
        <f>M136*'Payroll_Rates'!M11/'Inputs'!$E$28</f>
        <v>561.4875</v>
      </c>
      <c r="N138" s="35">
        <f>N136*'Payroll_Rates'!N11/'Inputs'!$E$28</f>
        <v>561.4875</v>
      </c>
      <c r="O138" s="35">
        <f>O136*'Payroll_Rates'!O11/'Inputs'!$E$28</f>
        <v>561.4875</v>
      </c>
      <c r="P138" s="35">
        <f>P136*'Payroll_Rates'!P11/'Inputs'!$E$28</f>
        <v>561.4875</v>
      </c>
      <c r="Q138" s="35">
        <f>Q136*'Payroll_Rates'!Q11/'Inputs'!$E$28</f>
        <v>561.4875</v>
      </c>
      <c r="R138" s="35">
        <f>R136*'Payroll_Rates'!R11/'Inputs'!$E$28</f>
        <v>561.4875</v>
      </c>
      <c r="S138" s="35">
        <f>S136*'Payroll_Rates'!S11/'Inputs'!$E$28</f>
        <v>561.4875</v>
      </c>
      <c r="T138" s="35">
        <f>T136*'Payroll_Rates'!T11/'Inputs'!$E$28</f>
        <v>621.7568437499999</v>
      </c>
      <c r="U138" s="35">
        <f>U136*'Payroll_Rates'!U11/'Inputs'!$E$28</f>
        <v>621.7568437499999</v>
      </c>
      <c r="V138" s="35">
        <f>V136*'Payroll_Rates'!V11/'Inputs'!$E$28</f>
        <v>621.7568437499999</v>
      </c>
      <c r="W138" s="35">
        <f>W136*'Payroll_Rates'!W11/'Inputs'!$E$28</f>
        <v>621.7568437499999</v>
      </c>
      <c r="X138" s="35">
        <f>X136*'Payroll_Rates'!X11/'Inputs'!$E$28</f>
        <v>621.7568437499999</v>
      </c>
      <c r="Y138" s="35">
        <f>Y136*'Payroll_Rates'!Y11/'Inputs'!$E$28</f>
        <v>621.7568437499999</v>
      </c>
      <c r="Z138" s="35">
        <f>Z136*'Payroll_Rates'!Z11/'Inputs'!$E$28</f>
        <v>621.7568437499999</v>
      </c>
      <c r="AA138" s="35">
        <f>AA136*'Payroll_Rates'!AA11/'Inputs'!$E$28</f>
        <v>621.7568437499999</v>
      </c>
      <c r="AB138" s="35">
        <f>AB136*'Payroll_Rates'!AB11/'Inputs'!$E$28</f>
        <v>621.7568437499999</v>
      </c>
      <c r="AC138" s="35">
        <f>AC136*'Payroll_Rates'!AC11/'Inputs'!$E$28</f>
        <v>621.7568437499999</v>
      </c>
      <c r="AD138" s="35">
        <f>AD136*'Payroll_Rates'!AD11/'Inputs'!$E$28</f>
        <v>621.7568437499999</v>
      </c>
      <c r="AE138" s="35">
        <f>AE136*'Payroll_Rates'!AE11/'Inputs'!$E$28</f>
        <v>621.7568437499999</v>
      </c>
      <c r="AF138" s="35">
        <f>AF136*'Payroll_Rates'!AF11/'Inputs'!$E$28</f>
        <v>643.5183332812499</v>
      </c>
      <c r="AG138" s="35">
        <f>AG136*'Payroll_Rates'!AG11/'Inputs'!$E$28</f>
        <v>643.5183332812499</v>
      </c>
      <c r="AH138" s="35">
        <f>AH136*'Payroll_Rates'!AH11/'Inputs'!$E$28</f>
        <v>643.5183332812499</v>
      </c>
      <c r="AI138" s="35">
        <f>AI136*'Payroll_Rates'!AI11/'Inputs'!$E$28</f>
        <v>643.5183332812499</v>
      </c>
      <c r="AJ138" s="35">
        <f>AJ136*'Payroll_Rates'!AJ11/'Inputs'!$E$28</f>
        <v>643.5183332812499</v>
      </c>
      <c r="AK138" s="35">
        <f>AK136*'Payroll_Rates'!AK11/'Inputs'!$E$28</f>
        <v>643.5183332812499</v>
      </c>
      <c r="AL138" s="35">
        <f>AL136*'Payroll_Rates'!AL11/'Inputs'!$E$28</f>
        <v>643.5183332812499</v>
      </c>
      <c r="AM138" s="35">
        <f>AM136*'Payroll_Rates'!AM11/'Inputs'!$E$28</f>
        <v>643.5183332812499</v>
      </c>
      <c r="AN138" s="35">
        <f>AN136*'Payroll_Rates'!AN11/'Inputs'!$E$28</f>
        <v>643.5183332812499</v>
      </c>
      <c r="AO138" s="35">
        <f>AO136*'Payroll_Rates'!AO11/'Inputs'!$E$28</f>
        <v>643.5183332812499</v>
      </c>
      <c r="AP138" s="35">
        <f>AP136*'Payroll_Rates'!AP11/'Inputs'!$E$28</f>
        <v>643.5183332812499</v>
      </c>
      <c r="AQ138" s="35">
        <f>AQ136*'Payroll_Rates'!AQ11/'Inputs'!$E$28</f>
        <v>643.5183332812499</v>
      </c>
      <c r="AR138" s="35">
        <f>AR136*'Payroll_Rates'!AR11/'Inputs'!$E$28</f>
        <v>666.0414749460937</v>
      </c>
      <c r="AS138" s="35">
        <f>AS136*'Payroll_Rates'!AS11/'Inputs'!$E$28</f>
        <v>666.0414749460937</v>
      </c>
      <c r="AT138" s="35">
        <f>AT136*'Payroll_Rates'!AT11/'Inputs'!$E$28</f>
        <v>666.0414749460937</v>
      </c>
      <c r="AU138" s="35">
        <f>AU136*'Payroll_Rates'!AU11/'Inputs'!$E$28</f>
        <v>666.0414749460937</v>
      </c>
      <c r="AV138" s="35">
        <f>AV136*'Payroll_Rates'!AV11/'Inputs'!$E$28</f>
        <v>666.0414749460937</v>
      </c>
      <c r="AW138" s="35">
        <f>AW136*'Payroll_Rates'!AW11/'Inputs'!$E$28</f>
        <v>666.0414749460937</v>
      </c>
      <c r="AX138" s="35">
        <f>AX136*'Payroll_Rates'!AX11/'Inputs'!$E$28</f>
        <v>666.0414749460937</v>
      </c>
      <c r="AY138" s="35">
        <f>AY136*'Payroll_Rates'!AY11/'Inputs'!$E$28</f>
        <v>666.0414749460937</v>
      </c>
      <c r="AZ138" s="35">
        <f>AZ136*'Payroll_Rates'!AZ11/'Inputs'!$E$28</f>
        <v>666.0414749460937</v>
      </c>
      <c r="BA138" s="35">
        <f>BA136*'Payroll_Rates'!BA11/'Inputs'!$E$28</f>
        <v>666.0414749460937</v>
      </c>
      <c r="BB138" s="35">
        <f>BB136*'Payroll_Rates'!BB11/'Inputs'!$E$28</f>
        <v>666.0414749460937</v>
      </c>
      <c r="BC138" s="35">
        <f>BC136*'Payroll_Rates'!BC11/'Inputs'!$E$28</f>
        <v>666.0414749460937</v>
      </c>
      <c r="BD138" s="35">
        <f>BD136*'Payroll_Rates'!BD11/'Inputs'!$E$28</f>
        <v>689.3529265692067</v>
      </c>
      <c r="BE138" s="35">
        <f>BE136*'Payroll_Rates'!BE11/'Inputs'!$E$28</f>
        <v>689.3529265692067</v>
      </c>
      <c r="BF138" s="35">
        <f>BF136*'Payroll_Rates'!BF11/'Inputs'!$E$28</f>
        <v>689.3529265692067</v>
      </c>
      <c r="BG138" s="35">
        <f>BG136*'Payroll_Rates'!BG11/'Inputs'!$E$28</f>
        <v>689.3529265692067</v>
      </c>
      <c r="BH138" s="35">
        <f>BH136*'Payroll_Rates'!BH11/'Inputs'!$E$28</f>
        <v>689.3529265692067</v>
      </c>
      <c r="BI138" s="35">
        <f>BI136*'Payroll_Rates'!BI11/'Inputs'!$E$28</f>
        <v>689.3529265692067</v>
      </c>
      <c r="BJ138" s="35">
        <f>BJ136*'Payroll_Rates'!BJ11/'Inputs'!$E$28</f>
        <v>689.3529265692067</v>
      </c>
      <c r="BK138" s="35">
        <f>BK136*'Payroll_Rates'!BK11/'Inputs'!$E$28</f>
        <v>689.3529265692067</v>
      </c>
      <c r="BL138" s="35">
        <f>BL136*'Payroll_Rates'!BL11/'Inputs'!$E$28</f>
        <v>689.3529265692067</v>
      </c>
      <c r="BM138" s="35">
        <f>BM136*'Payroll_Rates'!BM11/'Inputs'!$E$28</f>
        <v>689.3529265692067</v>
      </c>
      <c r="BN138" s="35">
        <f>BN136*'Payroll_Rates'!BN11/'Inputs'!$E$28</f>
        <v>689.3529265692067</v>
      </c>
      <c r="BO138" s="35">
        <f>BO136*'Payroll_Rates'!BO11/'Inputs'!$E$28</f>
        <v>689.3529265692067</v>
      </c>
    </row>
    <row r="139" ht="28" customHeight="1">
      <c r="A139" s="2" t="str">
        <v>P07.AV</v>
      </c>
      <c r="B139" s="6" t="str">
        <v>P07 employer unemployment contribution (AV)</v>
      </c>
      <c r="C139" s="2" t="str">
        <v>EUR</v>
      </c>
      <c r="D139" s="2" t="str">
        <v>SUM</v>
      </c>
      <c r="E139" s="36">
        <f>SUM(H139:BO139)</f>
        <v>4815.175984957405</v>
      </c>
      <c r="F139" s="6" t="str">
        <v>Product designer; cost centre PROD at release</v>
      </c>
      <c r="G139" s="2"/>
      <c r="H139" s="35">
        <f>H136*'Inputs'!$E$13/'Inputs'!$E$28</f>
        <v>0.0</v>
      </c>
      <c r="I139" s="35">
        <f>I136*'Inputs'!$E$13/'Inputs'!$E$28</f>
        <v>0.0</v>
      </c>
      <c r="J139" s="35">
        <f>J136*'Inputs'!$E$13/'Inputs'!$E$28</f>
        <v>0.0</v>
      </c>
      <c r="K139" s="35">
        <f>K136*'Inputs'!$E$13/'Inputs'!$E$28</f>
        <v>78.4875</v>
      </c>
      <c r="L139" s="35">
        <f>L136*'Inputs'!$E$13/'Inputs'!$E$28</f>
        <v>78.4875</v>
      </c>
      <c r="M139" s="35">
        <f>M136*'Inputs'!$E$13/'Inputs'!$E$28</f>
        <v>78.4875</v>
      </c>
      <c r="N139" s="35">
        <f>N136*'Inputs'!$E$13/'Inputs'!$E$28</f>
        <v>78.4875</v>
      </c>
      <c r="O139" s="35">
        <f>O136*'Inputs'!$E$13/'Inputs'!$E$28</f>
        <v>78.4875</v>
      </c>
      <c r="P139" s="35">
        <f>P136*'Inputs'!$E$13/'Inputs'!$E$28</f>
        <v>78.4875</v>
      </c>
      <c r="Q139" s="35">
        <f>Q136*'Inputs'!$E$13/'Inputs'!$E$28</f>
        <v>78.4875</v>
      </c>
      <c r="R139" s="35">
        <f>R136*'Inputs'!$E$13/'Inputs'!$E$28</f>
        <v>78.4875</v>
      </c>
      <c r="S139" s="35">
        <f>S136*'Inputs'!$E$13/'Inputs'!$E$28</f>
        <v>78.4875</v>
      </c>
      <c r="T139" s="35">
        <f>T136*'Inputs'!$E$13/'Inputs'!$E$28</f>
        <v>81.23456249999998</v>
      </c>
      <c r="U139" s="35">
        <f>U136*'Inputs'!$E$13/'Inputs'!$E$28</f>
        <v>81.23456249999998</v>
      </c>
      <c r="V139" s="35">
        <f>V136*'Inputs'!$E$13/'Inputs'!$E$28</f>
        <v>81.23456249999998</v>
      </c>
      <c r="W139" s="35">
        <f>W136*'Inputs'!$E$13/'Inputs'!$E$28</f>
        <v>81.23456249999998</v>
      </c>
      <c r="X139" s="35">
        <f>X136*'Inputs'!$E$13/'Inputs'!$E$28</f>
        <v>81.23456249999998</v>
      </c>
      <c r="Y139" s="35">
        <f>Y136*'Inputs'!$E$13/'Inputs'!$E$28</f>
        <v>81.23456249999998</v>
      </c>
      <c r="Z139" s="35">
        <f>Z136*'Inputs'!$E$13/'Inputs'!$E$28</f>
        <v>81.23456249999998</v>
      </c>
      <c r="AA139" s="35">
        <f>AA136*'Inputs'!$E$13/'Inputs'!$E$28</f>
        <v>81.23456249999998</v>
      </c>
      <c r="AB139" s="35">
        <f>AB136*'Inputs'!$E$13/'Inputs'!$E$28</f>
        <v>81.23456249999998</v>
      </c>
      <c r="AC139" s="35">
        <f>AC136*'Inputs'!$E$13/'Inputs'!$E$28</f>
        <v>81.23456249999998</v>
      </c>
      <c r="AD139" s="35">
        <f>AD136*'Inputs'!$E$13/'Inputs'!$E$28</f>
        <v>81.23456249999998</v>
      </c>
      <c r="AE139" s="35">
        <f>AE136*'Inputs'!$E$13/'Inputs'!$E$28</f>
        <v>81.23456249999998</v>
      </c>
      <c r="AF139" s="35">
        <f>AF136*'Inputs'!$E$13/'Inputs'!$E$28</f>
        <v>84.07777218749997</v>
      </c>
      <c r="AG139" s="35">
        <f>AG136*'Inputs'!$E$13/'Inputs'!$E$28</f>
        <v>84.07777218749997</v>
      </c>
      <c r="AH139" s="35">
        <f>AH136*'Inputs'!$E$13/'Inputs'!$E$28</f>
        <v>84.07777218749997</v>
      </c>
      <c r="AI139" s="35">
        <f>AI136*'Inputs'!$E$13/'Inputs'!$E$28</f>
        <v>84.07777218749997</v>
      </c>
      <c r="AJ139" s="35">
        <f>AJ136*'Inputs'!$E$13/'Inputs'!$E$28</f>
        <v>84.07777218749997</v>
      </c>
      <c r="AK139" s="35">
        <f>AK136*'Inputs'!$E$13/'Inputs'!$E$28</f>
        <v>84.07777218749997</v>
      </c>
      <c r="AL139" s="35">
        <f>AL136*'Inputs'!$E$13/'Inputs'!$E$28</f>
        <v>84.07777218749997</v>
      </c>
      <c r="AM139" s="35">
        <f>AM136*'Inputs'!$E$13/'Inputs'!$E$28</f>
        <v>84.07777218749997</v>
      </c>
      <c r="AN139" s="35">
        <f>AN136*'Inputs'!$E$13/'Inputs'!$E$28</f>
        <v>84.07777218749997</v>
      </c>
      <c r="AO139" s="35">
        <f>AO136*'Inputs'!$E$13/'Inputs'!$E$28</f>
        <v>84.07777218749997</v>
      </c>
      <c r="AP139" s="35">
        <f>AP136*'Inputs'!$E$13/'Inputs'!$E$28</f>
        <v>84.07777218749997</v>
      </c>
      <c r="AQ139" s="35">
        <f>AQ136*'Inputs'!$E$13/'Inputs'!$E$28</f>
        <v>84.07777218749997</v>
      </c>
      <c r="AR139" s="35">
        <f>AR136*'Inputs'!$E$13/'Inputs'!$E$28</f>
        <v>87.02049421406248</v>
      </c>
      <c r="AS139" s="35">
        <f>AS136*'Inputs'!$E$13/'Inputs'!$E$28</f>
        <v>87.02049421406248</v>
      </c>
      <c r="AT139" s="35">
        <f>AT136*'Inputs'!$E$13/'Inputs'!$E$28</f>
        <v>87.02049421406248</v>
      </c>
      <c r="AU139" s="35">
        <f>AU136*'Inputs'!$E$13/'Inputs'!$E$28</f>
        <v>87.02049421406248</v>
      </c>
      <c r="AV139" s="35">
        <f>AV136*'Inputs'!$E$13/'Inputs'!$E$28</f>
        <v>87.02049421406248</v>
      </c>
      <c r="AW139" s="35">
        <f>AW136*'Inputs'!$E$13/'Inputs'!$E$28</f>
        <v>87.02049421406248</v>
      </c>
      <c r="AX139" s="35">
        <f>AX136*'Inputs'!$E$13/'Inputs'!$E$28</f>
        <v>87.02049421406248</v>
      </c>
      <c r="AY139" s="35">
        <f>AY136*'Inputs'!$E$13/'Inputs'!$E$28</f>
        <v>87.02049421406248</v>
      </c>
      <c r="AZ139" s="35">
        <f>AZ136*'Inputs'!$E$13/'Inputs'!$E$28</f>
        <v>87.02049421406248</v>
      </c>
      <c r="BA139" s="35">
        <f>BA136*'Inputs'!$E$13/'Inputs'!$E$28</f>
        <v>87.02049421406248</v>
      </c>
      <c r="BB139" s="35">
        <f>BB136*'Inputs'!$E$13/'Inputs'!$E$28</f>
        <v>87.02049421406248</v>
      </c>
      <c r="BC139" s="35">
        <f>BC136*'Inputs'!$E$13/'Inputs'!$E$28</f>
        <v>87.02049421406248</v>
      </c>
      <c r="BD139" s="35">
        <f>BD136*'Inputs'!$E$13/'Inputs'!$E$28</f>
        <v>90.06621151155464</v>
      </c>
      <c r="BE139" s="35">
        <f>BE136*'Inputs'!$E$13/'Inputs'!$E$28</f>
        <v>90.06621151155464</v>
      </c>
      <c r="BF139" s="35">
        <f>BF136*'Inputs'!$E$13/'Inputs'!$E$28</f>
        <v>90.06621151155464</v>
      </c>
      <c r="BG139" s="35">
        <f>BG136*'Inputs'!$E$13/'Inputs'!$E$28</f>
        <v>90.06621151155464</v>
      </c>
      <c r="BH139" s="35">
        <f>BH136*'Inputs'!$E$13/'Inputs'!$E$28</f>
        <v>90.06621151155464</v>
      </c>
      <c r="BI139" s="35">
        <f>BI136*'Inputs'!$E$13/'Inputs'!$E$28</f>
        <v>90.06621151155464</v>
      </c>
      <c r="BJ139" s="35">
        <f>BJ136*'Inputs'!$E$13/'Inputs'!$E$28</f>
        <v>90.06621151155464</v>
      </c>
      <c r="BK139" s="35">
        <f>BK136*'Inputs'!$E$13/'Inputs'!$E$28</f>
        <v>90.06621151155464</v>
      </c>
      <c r="BL139" s="35">
        <f>BL136*'Inputs'!$E$13/'Inputs'!$E$28</f>
        <v>90.06621151155464</v>
      </c>
      <c r="BM139" s="35">
        <f>BM136*'Inputs'!$E$13/'Inputs'!$E$28</f>
        <v>90.06621151155464</v>
      </c>
      <c r="BN139" s="35">
        <f>BN136*'Inputs'!$E$13/'Inputs'!$E$28</f>
        <v>90.06621151155464</v>
      </c>
      <c r="BO139" s="35">
        <f>BO136*'Inputs'!$E$13/'Inputs'!$E$28</f>
        <v>90.06621151155464</v>
      </c>
    </row>
    <row r="140" ht="22" customHeight="1">
      <c r="A140" s="2" t="str">
        <v>P07.KV</v>
      </c>
      <c r="B140" s="6" t="str">
        <v>P07 employer health contribution (KV)</v>
      </c>
      <c r="C140" s="2" t="str">
        <v>EUR</v>
      </c>
      <c r="D140" s="2" t="str">
        <v>SUM</v>
      </c>
      <c r="E140" s="36">
        <f>SUM(H140:BO140)</f>
        <v>32780.23651297926</v>
      </c>
      <c r="F140" s="6" t="str">
        <v>Product designer; cost centre PROD at release</v>
      </c>
      <c r="G140" s="2"/>
      <c r="H140" s="35">
        <f>H137*('Inputs'!$E$14+'Inputs'!$E$15)/'Inputs'!$E$28</f>
        <v>0.0</v>
      </c>
      <c r="I140" s="35">
        <f>I137*('Inputs'!$E$14+'Inputs'!$E$15)/'Inputs'!$E$28</f>
        <v>0.0</v>
      </c>
      <c r="J140" s="35">
        <f>J137*('Inputs'!$E$14+'Inputs'!$E$15)/'Inputs'!$E$28</f>
        <v>0.0</v>
      </c>
      <c r="K140" s="35">
        <f>K137*('Inputs'!$E$14+'Inputs'!$E$15)/'Inputs'!$E$28</f>
        <v>534.31875</v>
      </c>
      <c r="L140" s="35">
        <f>L137*('Inputs'!$E$14+'Inputs'!$E$15)/'Inputs'!$E$28</f>
        <v>534.31875</v>
      </c>
      <c r="M140" s="35">
        <f>M137*('Inputs'!$E$14+'Inputs'!$E$15)/'Inputs'!$E$28</f>
        <v>534.31875</v>
      </c>
      <c r="N140" s="35">
        <f>N137*('Inputs'!$E$14+'Inputs'!$E$15)/'Inputs'!$E$28</f>
        <v>534.31875</v>
      </c>
      <c r="O140" s="35">
        <f>O137*('Inputs'!$E$14+'Inputs'!$E$15)/'Inputs'!$E$28</f>
        <v>534.31875</v>
      </c>
      <c r="P140" s="35">
        <f>P137*('Inputs'!$E$14+'Inputs'!$E$15)/'Inputs'!$E$28</f>
        <v>534.31875</v>
      </c>
      <c r="Q140" s="35">
        <f>Q137*('Inputs'!$E$14+'Inputs'!$E$15)/'Inputs'!$E$28</f>
        <v>534.31875</v>
      </c>
      <c r="R140" s="35">
        <f>R137*('Inputs'!$E$14+'Inputs'!$E$15)/'Inputs'!$E$28</f>
        <v>534.31875</v>
      </c>
      <c r="S140" s="35">
        <f>S137*('Inputs'!$E$14+'Inputs'!$E$15)/'Inputs'!$E$28</f>
        <v>534.31875</v>
      </c>
      <c r="T140" s="35">
        <f>T137*('Inputs'!$E$14+'Inputs'!$E$15)/'Inputs'!$E$28</f>
        <v>553.0199062499998</v>
      </c>
      <c r="U140" s="35">
        <f>U137*('Inputs'!$E$14+'Inputs'!$E$15)/'Inputs'!$E$28</f>
        <v>553.0199062499998</v>
      </c>
      <c r="V140" s="35">
        <f>V137*('Inputs'!$E$14+'Inputs'!$E$15)/'Inputs'!$E$28</f>
        <v>553.0199062499998</v>
      </c>
      <c r="W140" s="35">
        <f>W137*('Inputs'!$E$14+'Inputs'!$E$15)/'Inputs'!$E$28</f>
        <v>553.0199062499998</v>
      </c>
      <c r="X140" s="35">
        <f>X137*('Inputs'!$E$14+'Inputs'!$E$15)/'Inputs'!$E$28</f>
        <v>553.0199062499998</v>
      </c>
      <c r="Y140" s="35">
        <f>Y137*('Inputs'!$E$14+'Inputs'!$E$15)/'Inputs'!$E$28</f>
        <v>553.0199062499998</v>
      </c>
      <c r="Z140" s="35">
        <f>Z137*('Inputs'!$E$14+'Inputs'!$E$15)/'Inputs'!$E$28</f>
        <v>553.0199062499998</v>
      </c>
      <c r="AA140" s="35">
        <f>AA137*('Inputs'!$E$14+'Inputs'!$E$15)/'Inputs'!$E$28</f>
        <v>553.0199062499998</v>
      </c>
      <c r="AB140" s="35">
        <f>AB137*('Inputs'!$E$14+'Inputs'!$E$15)/'Inputs'!$E$28</f>
        <v>553.0199062499998</v>
      </c>
      <c r="AC140" s="35">
        <f>AC137*('Inputs'!$E$14+'Inputs'!$E$15)/'Inputs'!$E$28</f>
        <v>553.0199062499998</v>
      </c>
      <c r="AD140" s="35">
        <f>AD137*('Inputs'!$E$14+'Inputs'!$E$15)/'Inputs'!$E$28</f>
        <v>553.0199062499998</v>
      </c>
      <c r="AE140" s="35">
        <f>AE137*('Inputs'!$E$14+'Inputs'!$E$15)/'Inputs'!$E$28</f>
        <v>553.0199062499998</v>
      </c>
      <c r="AF140" s="35">
        <f>AF137*('Inputs'!$E$14+'Inputs'!$E$15)/'Inputs'!$E$28</f>
        <v>572.3756029687498</v>
      </c>
      <c r="AG140" s="35">
        <f>AG137*('Inputs'!$E$14+'Inputs'!$E$15)/'Inputs'!$E$28</f>
        <v>572.3756029687498</v>
      </c>
      <c r="AH140" s="35">
        <f>AH137*('Inputs'!$E$14+'Inputs'!$E$15)/'Inputs'!$E$28</f>
        <v>572.3756029687498</v>
      </c>
      <c r="AI140" s="35">
        <f>AI137*('Inputs'!$E$14+'Inputs'!$E$15)/'Inputs'!$E$28</f>
        <v>572.3756029687498</v>
      </c>
      <c r="AJ140" s="35">
        <f>AJ137*('Inputs'!$E$14+'Inputs'!$E$15)/'Inputs'!$E$28</f>
        <v>572.3756029687498</v>
      </c>
      <c r="AK140" s="35">
        <f>AK137*('Inputs'!$E$14+'Inputs'!$E$15)/'Inputs'!$E$28</f>
        <v>572.3756029687498</v>
      </c>
      <c r="AL140" s="35">
        <f>AL137*('Inputs'!$E$14+'Inputs'!$E$15)/'Inputs'!$E$28</f>
        <v>572.3756029687498</v>
      </c>
      <c r="AM140" s="35">
        <f>AM137*('Inputs'!$E$14+'Inputs'!$E$15)/'Inputs'!$E$28</f>
        <v>572.3756029687498</v>
      </c>
      <c r="AN140" s="35">
        <f>AN137*('Inputs'!$E$14+'Inputs'!$E$15)/'Inputs'!$E$28</f>
        <v>572.3756029687498</v>
      </c>
      <c r="AO140" s="35">
        <f>AO137*('Inputs'!$E$14+'Inputs'!$E$15)/'Inputs'!$E$28</f>
        <v>572.3756029687498</v>
      </c>
      <c r="AP140" s="35">
        <f>AP137*('Inputs'!$E$14+'Inputs'!$E$15)/'Inputs'!$E$28</f>
        <v>572.3756029687498</v>
      </c>
      <c r="AQ140" s="35">
        <f>AQ137*('Inputs'!$E$14+'Inputs'!$E$15)/'Inputs'!$E$28</f>
        <v>572.3756029687498</v>
      </c>
      <c r="AR140" s="35">
        <f>AR137*('Inputs'!$E$14+'Inputs'!$E$15)/'Inputs'!$E$28</f>
        <v>592.4087490726562</v>
      </c>
      <c r="AS140" s="35">
        <f>AS137*('Inputs'!$E$14+'Inputs'!$E$15)/'Inputs'!$E$28</f>
        <v>592.4087490726562</v>
      </c>
      <c r="AT140" s="35">
        <f>AT137*('Inputs'!$E$14+'Inputs'!$E$15)/'Inputs'!$E$28</f>
        <v>592.4087490726562</v>
      </c>
      <c r="AU140" s="35">
        <f>AU137*('Inputs'!$E$14+'Inputs'!$E$15)/'Inputs'!$E$28</f>
        <v>592.4087490726562</v>
      </c>
      <c r="AV140" s="35">
        <f>AV137*('Inputs'!$E$14+'Inputs'!$E$15)/'Inputs'!$E$28</f>
        <v>592.4087490726562</v>
      </c>
      <c r="AW140" s="35">
        <f>AW137*('Inputs'!$E$14+'Inputs'!$E$15)/'Inputs'!$E$28</f>
        <v>592.4087490726562</v>
      </c>
      <c r="AX140" s="35">
        <f>AX137*('Inputs'!$E$14+'Inputs'!$E$15)/'Inputs'!$E$28</f>
        <v>592.4087490726562</v>
      </c>
      <c r="AY140" s="35">
        <f>AY137*('Inputs'!$E$14+'Inputs'!$E$15)/'Inputs'!$E$28</f>
        <v>592.4087490726562</v>
      </c>
      <c r="AZ140" s="35">
        <f>AZ137*('Inputs'!$E$14+'Inputs'!$E$15)/'Inputs'!$E$28</f>
        <v>592.4087490726562</v>
      </c>
      <c r="BA140" s="35">
        <f>BA137*('Inputs'!$E$14+'Inputs'!$E$15)/'Inputs'!$E$28</f>
        <v>592.4087490726562</v>
      </c>
      <c r="BB140" s="35">
        <f>BB137*('Inputs'!$E$14+'Inputs'!$E$15)/'Inputs'!$E$28</f>
        <v>592.4087490726562</v>
      </c>
      <c r="BC140" s="35">
        <f>BC137*('Inputs'!$E$14+'Inputs'!$E$15)/'Inputs'!$E$28</f>
        <v>592.4087490726562</v>
      </c>
      <c r="BD140" s="35">
        <f>BD137*('Inputs'!$E$14+'Inputs'!$E$15)/'Inputs'!$E$28</f>
        <v>613.143055290199</v>
      </c>
      <c r="BE140" s="35">
        <f>BE137*('Inputs'!$E$14+'Inputs'!$E$15)/'Inputs'!$E$28</f>
        <v>613.143055290199</v>
      </c>
      <c r="BF140" s="35">
        <f>BF137*('Inputs'!$E$14+'Inputs'!$E$15)/'Inputs'!$E$28</f>
        <v>613.143055290199</v>
      </c>
      <c r="BG140" s="35">
        <f>BG137*('Inputs'!$E$14+'Inputs'!$E$15)/'Inputs'!$E$28</f>
        <v>613.143055290199</v>
      </c>
      <c r="BH140" s="35">
        <f>BH137*('Inputs'!$E$14+'Inputs'!$E$15)/'Inputs'!$E$28</f>
        <v>613.143055290199</v>
      </c>
      <c r="BI140" s="35">
        <f>BI137*('Inputs'!$E$14+'Inputs'!$E$15)/'Inputs'!$E$28</f>
        <v>613.143055290199</v>
      </c>
      <c r="BJ140" s="35">
        <f>BJ137*('Inputs'!$E$14+'Inputs'!$E$15)/'Inputs'!$E$28</f>
        <v>613.143055290199</v>
      </c>
      <c r="BK140" s="35">
        <f>BK137*('Inputs'!$E$14+'Inputs'!$E$15)/'Inputs'!$E$28</f>
        <v>613.143055290199</v>
      </c>
      <c r="BL140" s="35">
        <f>BL137*('Inputs'!$E$14+'Inputs'!$E$15)/'Inputs'!$E$28</f>
        <v>613.143055290199</v>
      </c>
      <c r="BM140" s="35">
        <f>BM137*('Inputs'!$E$14+'Inputs'!$E$15)/'Inputs'!$E$28</f>
        <v>613.143055290199</v>
      </c>
      <c r="BN140" s="35">
        <f>BN137*('Inputs'!$E$14+'Inputs'!$E$15)/'Inputs'!$E$28</f>
        <v>613.143055290199</v>
      </c>
      <c r="BO140" s="35">
        <f>BO137*('Inputs'!$E$14+'Inputs'!$E$15)/'Inputs'!$E$28</f>
        <v>613.143055290199</v>
      </c>
    </row>
    <row r="141" ht="22" customHeight="1">
      <c r="A141" s="2" t="str">
        <v>P07.PV</v>
      </c>
      <c r="B141" s="6" t="str">
        <v>P07 employer care contribution (PV)</v>
      </c>
      <c r="C141" s="2" t="str">
        <v>EUR</v>
      </c>
      <c r="D141" s="2" t="str">
        <v>SUM</v>
      </c>
      <c r="E141" s="36">
        <f>SUM(H141:BO141)</f>
        <v>6667.16674840256</v>
      </c>
      <c r="F141" s="6" t="str">
        <v>Product designer; cost centre PROD at release</v>
      </c>
      <c r="G141" s="2"/>
      <c r="H141" s="35">
        <f>H137*'Inputs'!$E$16/'Inputs'!$E$28</f>
        <v>0.0</v>
      </c>
      <c r="I141" s="35">
        <f>I137*'Inputs'!$E$16/'Inputs'!$E$28</f>
        <v>0.0</v>
      </c>
      <c r="J141" s="35">
        <f>J137*'Inputs'!$E$16/'Inputs'!$E$28</f>
        <v>0.0</v>
      </c>
      <c r="K141" s="35">
        <f>K137*'Inputs'!$E$16/'Inputs'!$E$28</f>
        <v>108.675</v>
      </c>
      <c r="L141" s="35">
        <f>L137*'Inputs'!$E$16/'Inputs'!$E$28</f>
        <v>108.675</v>
      </c>
      <c r="M141" s="35">
        <f>M137*'Inputs'!$E$16/'Inputs'!$E$28</f>
        <v>108.675</v>
      </c>
      <c r="N141" s="35">
        <f>N137*'Inputs'!$E$16/'Inputs'!$E$28</f>
        <v>108.675</v>
      </c>
      <c r="O141" s="35">
        <f>O137*'Inputs'!$E$16/'Inputs'!$E$28</f>
        <v>108.675</v>
      </c>
      <c r="P141" s="35">
        <f>P137*'Inputs'!$E$16/'Inputs'!$E$28</f>
        <v>108.675</v>
      </c>
      <c r="Q141" s="35">
        <f>Q137*'Inputs'!$E$16/'Inputs'!$E$28</f>
        <v>108.675</v>
      </c>
      <c r="R141" s="35">
        <f>R137*'Inputs'!$E$16/'Inputs'!$E$28</f>
        <v>108.675</v>
      </c>
      <c r="S141" s="35">
        <f>S137*'Inputs'!$E$16/'Inputs'!$E$28</f>
        <v>108.675</v>
      </c>
      <c r="T141" s="35">
        <f>T137*'Inputs'!$E$16/'Inputs'!$E$28</f>
        <v>112.47862499999998</v>
      </c>
      <c r="U141" s="35">
        <f>U137*'Inputs'!$E$16/'Inputs'!$E$28</f>
        <v>112.47862499999998</v>
      </c>
      <c r="V141" s="35">
        <f>V137*'Inputs'!$E$16/'Inputs'!$E$28</f>
        <v>112.47862499999998</v>
      </c>
      <c r="W141" s="35">
        <f>W137*'Inputs'!$E$16/'Inputs'!$E$28</f>
        <v>112.47862499999998</v>
      </c>
      <c r="X141" s="35">
        <f>X137*'Inputs'!$E$16/'Inputs'!$E$28</f>
        <v>112.47862499999998</v>
      </c>
      <c r="Y141" s="35">
        <f>Y137*'Inputs'!$E$16/'Inputs'!$E$28</f>
        <v>112.47862499999998</v>
      </c>
      <c r="Z141" s="35">
        <f>Z137*'Inputs'!$E$16/'Inputs'!$E$28</f>
        <v>112.47862499999998</v>
      </c>
      <c r="AA141" s="35">
        <f>AA137*'Inputs'!$E$16/'Inputs'!$E$28</f>
        <v>112.47862499999998</v>
      </c>
      <c r="AB141" s="35">
        <f>AB137*'Inputs'!$E$16/'Inputs'!$E$28</f>
        <v>112.47862499999998</v>
      </c>
      <c r="AC141" s="35">
        <f>AC137*'Inputs'!$E$16/'Inputs'!$E$28</f>
        <v>112.47862499999998</v>
      </c>
      <c r="AD141" s="35">
        <f>AD137*'Inputs'!$E$16/'Inputs'!$E$28</f>
        <v>112.47862499999998</v>
      </c>
      <c r="AE141" s="35">
        <f>AE137*'Inputs'!$E$16/'Inputs'!$E$28</f>
        <v>112.47862499999998</v>
      </c>
      <c r="AF141" s="35">
        <f>AF137*'Inputs'!$E$16/'Inputs'!$E$28</f>
        <v>116.41537687499996</v>
      </c>
      <c r="AG141" s="35">
        <f>AG137*'Inputs'!$E$16/'Inputs'!$E$28</f>
        <v>116.41537687499996</v>
      </c>
      <c r="AH141" s="35">
        <f>AH137*'Inputs'!$E$16/'Inputs'!$E$28</f>
        <v>116.41537687499996</v>
      </c>
      <c r="AI141" s="35">
        <f>AI137*'Inputs'!$E$16/'Inputs'!$E$28</f>
        <v>116.41537687499996</v>
      </c>
      <c r="AJ141" s="35">
        <f>AJ137*'Inputs'!$E$16/'Inputs'!$E$28</f>
        <v>116.41537687499996</v>
      </c>
      <c r="AK141" s="35">
        <f>AK137*'Inputs'!$E$16/'Inputs'!$E$28</f>
        <v>116.41537687499996</v>
      </c>
      <c r="AL141" s="35">
        <f>AL137*'Inputs'!$E$16/'Inputs'!$E$28</f>
        <v>116.41537687499996</v>
      </c>
      <c r="AM141" s="35">
        <f>AM137*'Inputs'!$E$16/'Inputs'!$E$28</f>
        <v>116.41537687499996</v>
      </c>
      <c r="AN141" s="35">
        <f>AN137*'Inputs'!$E$16/'Inputs'!$E$28</f>
        <v>116.41537687499996</v>
      </c>
      <c r="AO141" s="35">
        <f>AO137*'Inputs'!$E$16/'Inputs'!$E$28</f>
        <v>116.41537687499996</v>
      </c>
      <c r="AP141" s="35">
        <f>AP137*'Inputs'!$E$16/'Inputs'!$E$28</f>
        <v>116.41537687499996</v>
      </c>
      <c r="AQ141" s="35">
        <f>AQ137*'Inputs'!$E$16/'Inputs'!$E$28</f>
        <v>116.41537687499996</v>
      </c>
      <c r="AR141" s="35">
        <f>AR137*'Inputs'!$E$16/'Inputs'!$E$28</f>
        <v>120.48991506562497</v>
      </c>
      <c r="AS141" s="35">
        <f>AS137*'Inputs'!$E$16/'Inputs'!$E$28</f>
        <v>120.48991506562497</v>
      </c>
      <c r="AT141" s="35">
        <f>AT137*'Inputs'!$E$16/'Inputs'!$E$28</f>
        <v>120.48991506562497</v>
      </c>
      <c r="AU141" s="35">
        <f>AU137*'Inputs'!$E$16/'Inputs'!$E$28</f>
        <v>120.48991506562497</v>
      </c>
      <c r="AV141" s="35">
        <f>AV137*'Inputs'!$E$16/'Inputs'!$E$28</f>
        <v>120.48991506562497</v>
      </c>
      <c r="AW141" s="35">
        <f>AW137*'Inputs'!$E$16/'Inputs'!$E$28</f>
        <v>120.48991506562497</v>
      </c>
      <c r="AX141" s="35">
        <f>AX137*'Inputs'!$E$16/'Inputs'!$E$28</f>
        <v>120.48991506562497</v>
      </c>
      <c r="AY141" s="35">
        <f>AY137*'Inputs'!$E$16/'Inputs'!$E$28</f>
        <v>120.48991506562497</v>
      </c>
      <c r="AZ141" s="35">
        <f>AZ137*'Inputs'!$E$16/'Inputs'!$E$28</f>
        <v>120.48991506562497</v>
      </c>
      <c r="BA141" s="35">
        <f>BA137*'Inputs'!$E$16/'Inputs'!$E$28</f>
        <v>120.48991506562497</v>
      </c>
      <c r="BB141" s="35">
        <f>BB137*'Inputs'!$E$16/'Inputs'!$E$28</f>
        <v>120.48991506562497</v>
      </c>
      <c r="BC141" s="35">
        <f>BC137*'Inputs'!$E$16/'Inputs'!$E$28</f>
        <v>120.48991506562497</v>
      </c>
      <c r="BD141" s="35">
        <f>BD137*'Inputs'!$E$16/'Inputs'!$E$28</f>
        <v>124.7070620929218</v>
      </c>
      <c r="BE141" s="35">
        <f>BE137*'Inputs'!$E$16/'Inputs'!$E$28</f>
        <v>124.7070620929218</v>
      </c>
      <c r="BF141" s="35">
        <f>BF137*'Inputs'!$E$16/'Inputs'!$E$28</f>
        <v>124.7070620929218</v>
      </c>
      <c r="BG141" s="35">
        <f>BG137*'Inputs'!$E$16/'Inputs'!$E$28</f>
        <v>124.7070620929218</v>
      </c>
      <c r="BH141" s="35">
        <f>BH137*'Inputs'!$E$16/'Inputs'!$E$28</f>
        <v>124.7070620929218</v>
      </c>
      <c r="BI141" s="35">
        <f>BI137*'Inputs'!$E$16/'Inputs'!$E$28</f>
        <v>124.7070620929218</v>
      </c>
      <c r="BJ141" s="35">
        <f>BJ137*'Inputs'!$E$16/'Inputs'!$E$28</f>
        <v>124.7070620929218</v>
      </c>
      <c r="BK141" s="35">
        <f>BK137*'Inputs'!$E$16/'Inputs'!$E$28</f>
        <v>124.7070620929218</v>
      </c>
      <c r="BL141" s="35">
        <f>BL137*'Inputs'!$E$16/'Inputs'!$E$28</f>
        <v>124.7070620929218</v>
      </c>
      <c r="BM141" s="35">
        <f>BM137*'Inputs'!$E$16/'Inputs'!$E$28</f>
        <v>124.7070620929218</v>
      </c>
      <c r="BN141" s="35">
        <f>BN137*'Inputs'!$E$16/'Inputs'!$E$28</f>
        <v>124.7070620929218</v>
      </c>
      <c r="BO141" s="35">
        <f>BO137*'Inputs'!$E$16/'Inputs'!$E$28</f>
        <v>124.7070620929218</v>
      </c>
    </row>
    <row r="142" ht="22" customHeight="1">
      <c r="A142" s="2" t="str">
        <v>P07.U1</v>
      </c>
      <c r="B142" s="6" t="str">
        <v>P07 U1 sick-pay levy</v>
      </c>
      <c r="C142" s="2" t="str">
        <v>EUR</v>
      </c>
      <c r="D142" s="2" t="str">
        <v>SUM</v>
      </c>
      <c r="E142" s="36">
        <f>SUM(H142:BO142)</f>
        <v>7778.361206469655</v>
      </c>
      <c r="F142" s="6" t="str">
        <v>Product designer; cost centre PROD at release</v>
      </c>
      <c r="G142" s="2"/>
      <c r="H142" s="35">
        <f>H136*'Inputs'!$E$17*IF('Summary'!H13&lt;='Inputs'!$E$27,1,0)</f>
        <v>0.0</v>
      </c>
      <c r="I142" s="35">
        <f>I136*'Inputs'!$E$17*IF('Summary'!I13&lt;='Inputs'!$E$27,1,0)</f>
        <v>0.0</v>
      </c>
      <c r="J142" s="35">
        <f>J136*'Inputs'!$E$17*IF('Summary'!J13&lt;='Inputs'!$E$27,1,0)</f>
        <v>0.0</v>
      </c>
      <c r="K142" s="35">
        <f>K136*'Inputs'!$E$17*IF('Summary'!K13&lt;='Inputs'!$E$27,1,0)</f>
        <v>126.78750000000001</v>
      </c>
      <c r="L142" s="35">
        <f>L136*'Inputs'!$E$17*IF('Summary'!L13&lt;='Inputs'!$E$27,1,0)</f>
        <v>126.78750000000001</v>
      </c>
      <c r="M142" s="35">
        <f>M136*'Inputs'!$E$17*IF('Summary'!M13&lt;='Inputs'!$E$27,1,0)</f>
        <v>126.78750000000001</v>
      </c>
      <c r="N142" s="35">
        <f>N136*'Inputs'!$E$17*IF('Summary'!N13&lt;='Inputs'!$E$27,1,0)</f>
        <v>126.78750000000001</v>
      </c>
      <c r="O142" s="35">
        <f>O136*'Inputs'!$E$17*IF('Summary'!O13&lt;='Inputs'!$E$27,1,0)</f>
        <v>126.78750000000001</v>
      </c>
      <c r="P142" s="35">
        <f>P136*'Inputs'!$E$17*IF('Summary'!P13&lt;='Inputs'!$E$27,1,0)</f>
        <v>126.78750000000001</v>
      </c>
      <c r="Q142" s="35">
        <f>Q136*'Inputs'!$E$17*IF('Summary'!Q13&lt;='Inputs'!$E$27,1,0)</f>
        <v>126.78750000000001</v>
      </c>
      <c r="R142" s="35">
        <f>R136*'Inputs'!$E$17*IF('Summary'!R13&lt;='Inputs'!$E$27,1,0)</f>
        <v>126.78750000000001</v>
      </c>
      <c r="S142" s="35">
        <f>S136*'Inputs'!$E$17*IF('Summary'!S13&lt;='Inputs'!$E$27,1,0)</f>
        <v>126.78750000000001</v>
      </c>
      <c r="T142" s="35">
        <f>T136*'Inputs'!$E$17*IF('Summary'!T13&lt;='Inputs'!$E$27,1,0)</f>
        <v>131.22506249999998</v>
      </c>
      <c r="U142" s="35">
        <f>U136*'Inputs'!$E$17*IF('Summary'!U13&lt;='Inputs'!$E$27,1,0)</f>
        <v>131.22506249999998</v>
      </c>
      <c r="V142" s="35">
        <f>V136*'Inputs'!$E$17*IF('Summary'!V13&lt;='Inputs'!$E$27,1,0)</f>
        <v>131.22506249999998</v>
      </c>
      <c r="W142" s="35">
        <f>W136*'Inputs'!$E$17*IF('Summary'!W13&lt;='Inputs'!$E$27,1,0)</f>
        <v>131.22506249999998</v>
      </c>
      <c r="X142" s="35">
        <f>X136*'Inputs'!$E$17*IF('Summary'!X13&lt;='Inputs'!$E$27,1,0)</f>
        <v>131.22506249999998</v>
      </c>
      <c r="Y142" s="35">
        <f>Y136*'Inputs'!$E$17*IF('Summary'!Y13&lt;='Inputs'!$E$27,1,0)</f>
        <v>131.22506249999998</v>
      </c>
      <c r="Z142" s="35">
        <f>Z136*'Inputs'!$E$17*IF('Summary'!Z13&lt;='Inputs'!$E$27,1,0)</f>
        <v>131.22506249999998</v>
      </c>
      <c r="AA142" s="35">
        <f>AA136*'Inputs'!$E$17*IF('Summary'!AA13&lt;='Inputs'!$E$27,1,0)</f>
        <v>131.22506249999998</v>
      </c>
      <c r="AB142" s="35">
        <f>AB136*'Inputs'!$E$17*IF('Summary'!AB13&lt;='Inputs'!$E$27,1,0)</f>
        <v>131.22506249999998</v>
      </c>
      <c r="AC142" s="35">
        <f>AC136*'Inputs'!$E$17*IF('Summary'!AC13&lt;='Inputs'!$E$27,1,0)</f>
        <v>131.22506249999998</v>
      </c>
      <c r="AD142" s="35">
        <f>AD136*'Inputs'!$E$17*IF('Summary'!AD13&lt;='Inputs'!$E$27,1,0)</f>
        <v>131.22506249999998</v>
      </c>
      <c r="AE142" s="35">
        <f>AE136*'Inputs'!$E$17*IF('Summary'!AE13&lt;='Inputs'!$E$27,1,0)</f>
        <v>131.22506249999998</v>
      </c>
      <c r="AF142" s="35">
        <f>AF136*'Inputs'!$E$17*IF('Summary'!AF13&lt;='Inputs'!$E$27,1,0)</f>
        <v>135.81793968749997</v>
      </c>
      <c r="AG142" s="35">
        <f>AG136*'Inputs'!$E$17*IF('Summary'!AG13&lt;='Inputs'!$E$27,1,0)</f>
        <v>135.81793968749997</v>
      </c>
      <c r="AH142" s="35">
        <f>AH136*'Inputs'!$E$17*IF('Summary'!AH13&lt;='Inputs'!$E$27,1,0)</f>
        <v>135.81793968749997</v>
      </c>
      <c r="AI142" s="35">
        <f>AI136*'Inputs'!$E$17*IF('Summary'!AI13&lt;='Inputs'!$E$27,1,0)</f>
        <v>135.81793968749997</v>
      </c>
      <c r="AJ142" s="35">
        <f>AJ136*'Inputs'!$E$17*IF('Summary'!AJ13&lt;='Inputs'!$E$27,1,0)</f>
        <v>135.81793968749997</v>
      </c>
      <c r="AK142" s="35">
        <f>AK136*'Inputs'!$E$17*IF('Summary'!AK13&lt;='Inputs'!$E$27,1,0)</f>
        <v>135.81793968749997</v>
      </c>
      <c r="AL142" s="35">
        <f>AL136*'Inputs'!$E$17*IF('Summary'!AL13&lt;='Inputs'!$E$27,1,0)</f>
        <v>135.81793968749997</v>
      </c>
      <c r="AM142" s="35">
        <f>AM136*'Inputs'!$E$17*IF('Summary'!AM13&lt;='Inputs'!$E$27,1,0)</f>
        <v>135.81793968749997</v>
      </c>
      <c r="AN142" s="35">
        <f>AN136*'Inputs'!$E$17*IF('Summary'!AN13&lt;='Inputs'!$E$27,1,0)</f>
        <v>135.81793968749997</v>
      </c>
      <c r="AO142" s="35">
        <f>AO136*'Inputs'!$E$17*IF('Summary'!AO13&lt;='Inputs'!$E$27,1,0)</f>
        <v>135.81793968749997</v>
      </c>
      <c r="AP142" s="35">
        <f>AP136*'Inputs'!$E$17*IF('Summary'!AP13&lt;='Inputs'!$E$27,1,0)</f>
        <v>135.81793968749997</v>
      </c>
      <c r="AQ142" s="35">
        <f>AQ136*'Inputs'!$E$17*IF('Summary'!AQ13&lt;='Inputs'!$E$27,1,0)</f>
        <v>135.81793968749997</v>
      </c>
      <c r="AR142" s="35">
        <f>AR136*'Inputs'!$E$17*IF('Summary'!AR13&lt;='Inputs'!$E$27,1,0)</f>
        <v>140.5715675765625</v>
      </c>
      <c r="AS142" s="35">
        <f>AS136*'Inputs'!$E$17*IF('Summary'!AS13&lt;='Inputs'!$E$27,1,0)</f>
        <v>140.5715675765625</v>
      </c>
      <c r="AT142" s="35">
        <f>AT136*'Inputs'!$E$17*IF('Summary'!AT13&lt;='Inputs'!$E$27,1,0)</f>
        <v>140.5715675765625</v>
      </c>
      <c r="AU142" s="35">
        <f>AU136*'Inputs'!$E$17*IF('Summary'!AU13&lt;='Inputs'!$E$27,1,0)</f>
        <v>140.5715675765625</v>
      </c>
      <c r="AV142" s="35">
        <f>AV136*'Inputs'!$E$17*IF('Summary'!AV13&lt;='Inputs'!$E$27,1,0)</f>
        <v>140.5715675765625</v>
      </c>
      <c r="AW142" s="35">
        <f>AW136*'Inputs'!$E$17*IF('Summary'!AW13&lt;='Inputs'!$E$27,1,0)</f>
        <v>140.5715675765625</v>
      </c>
      <c r="AX142" s="35">
        <f>AX136*'Inputs'!$E$17*IF('Summary'!AX13&lt;='Inputs'!$E$27,1,0)</f>
        <v>140.5715675765625</v>
      </c>
      <c r="AY142" s="35">
        <f>AY136*'Inputs'!$E$17*IF('Summary'!AY13&lt;='Inputs'!$E$27,1,0)</f>
        <v>140.5715675765625</v>
      </c>
      <c r="AZ142" s="35">
        <f>AZ136*'Inputs'!$E$17*IF('Summary'!AZ13&lt;='Inputs'!$E$27,1,0)</f>
        <v>140.5715675765625</v>
      </c>
      <c r="BA142" s="35">
        <f>BA136*'Inputs'!$E$17*IF('Summary'!BA13&lt;='Inputs'!$E$27,1,0)</f>
        <v>140.5715675765625</v>
      </c>
      <c r="BB142" s="35">
        <f>BB136*'Inputs'!$E$17*IF('Summary'!BB13&lt;='Inputs'!$E$27,1,0)</f>
        <v>140.5715675765625</v>
      </c>
      <c r="BC142" s="35">
        <f>BC136*'Inputs'!$E$17*IF('Summary'!BC13&lt;='Inputs'!$E$27,1,0)</f>
        <v>140.5715675765625</v>
      </c>
      <c r="BD142" s="35">
        <f>BD136*'Inputs'!$E$17*IF('Summary'!BD13&lt;='Inputs'!$E$27,1,0)</f>
        <v>145.49157244174214</v>
      </c>
      <c r="BE142" s="35">
        <f>BE136*'Inputs'!$E$17*IF('Summary'!BE13&lt;='Inputs'!$E$27,1,0)</f>
        <v>145.49157244174214</v>
      </c>
      <c r="BF142" s="35">
        <f>BF136*'Inputs'!$E$17*IF('Summary'!BF13&lt;='Inputs'!$E$27,1,0)</f>
        <v>145.49157244174214</v>
      </c>
      <c r="BG142" s="35">
        <f>BG136*'Inputs'!$E$17*IF('Summary'!BG13&lt;='Inputs'!$E$27,1,0)</f>
        <v>145.49157244174214</v>
      </c>
      <c r="BH142" s="35">
        <f>BH136*'Inputs'!$E$17*IF('Summary'!BH13&lt;='Inputs'!$E$27,1,0)</f>
        <v>145.49157244174214</v>
      </c>
      <c r="BI142" s="35">
        <f>BI136*'Inputs'!$E$17*IF('Summary'!BI13&lt;='Inputs'!$E$27,1,0)</f>
        <v>145.49157244174214</v>
      </c>
      <c r="BJ142" s="35">
        <f>BJ136*'Inputs'!$E$17*IF('Summary'!BJ13&lt;='Inputs'!$E$27,1,0)</f>
        <v>145.49157244174214</v>
      </c>
      <c r="BK142" s="35">
        <f>BK136*'Inputs'!$E$17*IF('Summary'!BK13&lt;='Inputs'!$E$27,1,0)</f>
        <v>145.49157244174214</v>
      </c>
      <c r="BL142" s="35">
        <f>BL136*'Inputs'!$E$17*IF('Summary'!BL13&lt;='Inputs'!$E$27,1,0)</f>
        <v>145.49157244174214</v>
      </c>
      <c r="BM142" s="35">
        <f>BM136*'Inputs'!$E$17*IF('Summary'!BM13&lt;='Inputs'!$E$27,1,0)</f>
        <v>145.49157244174214</v>
      </c>
      <c r="BN142" s="35">
        <f>BN136*'Inputs'!$E$17*IF('Summary'!BN13&lt;='Inputs'!$E$27,1,0)</f>
        <v>145.49157244174214</v>
      </c>
      <c r="BO142" s="35">
        <f>BO136*'Inputs'!$E$17*IF('Summary'!BO13&lt;='Inputs'!$E$27,1,0)</f>
        <v>145.49157244174214</v>
      </c>
    </row>
    <row r="143" ht="22" customHeight="1">
      <c r="A143" s="2" t="str">
        <v>P07.U2</v>
      </c>
      <c r="B143" s="6" t="str">
        <v>P07 U2 maternity levy</v>
      </c>
      <c r="C143" s="2" t="str">
        <v>EUR</v>
      </c>
      <c r="D143" s="2" t="str">
        <v>SUM</v>
      </c>
      <c r="E143" s="36">
        <f>SUM(H143:BO143)</f>
        <v>1629.7518718317372</v>
      </c>
      <c r="F143" s="6" t="str">
        <v>Product designer; cost centre PROD at release</v>
      </c>
      <c r="G143" s="2"/>
      <c r="H143" s="35">
        <f>H136*'Inputs'!$E$18</f>
        <v>0.0</v>
      </c>
      <c r="I143" s="35">
        <f>I136*'Inputs'!$E$18</f>
        <v>0.0</v>
      </c>
      <c r="J143" s="35">
        <f>J136*'Inputs'!$E$18</f>
        <v>0.0</v>
      </c>
      <c r="K143" s="35">
        <f>K136*'Inputs'!$E$18</f>
        <v>26.565</v>
      </c>
      <c r="L143" s="35">
        <f>L136*'Inputs'!$E$18</f>
        <v>26.565</v>
      </c>
      <c r="M143" s="35">
        <f>M136*'Inputs'!$E$18</f>
        <v>26.565</v>
      </c>
      <c r="N143" s="35">
        <f>N136*'Inputs'!$E$18</f>
        <v>26.565</v>
      </c>
      <c r="O143" s="35">
        <f>O136*'Inputs'!$E$18</f>
        <v>26.565</v>
      </c>
      <c r="P143" s="35">
        <f>P136*'Inputs'!$E$18</f>
        <v>26.565</v>
      </c>
      <c r="Q143" s="35">
        <f>Q136*'Inputs'!$E$18</f>
        <v>26.565</v>
      </c>
      <c r="R143" s="35">
        <f>R136*'Inputs'!$E$18</f>
        <v>26.565</v>
      </c>
      <c r="S143" s="35">
        <f>S136*'Inputs'!$E$18</f>
        <v>26.565</v>
      </c>
      <c r="T143" s="35">
        <f>T136*'Inputs'!$E$18</f>
        <v>27.494774999999997</v>
      </c>
      <c r="U143" s="35">
        <f>U136*'Inputs'!$E$18</f>
        <v>27.494774999999997</v>
      </c>
      <c r="V143" s="35">
        <f>V136*'Inputs'!$E$18</f>
        <v>27.494774999999997</v>
      </c>
      <c r="W143" s="35">
        <f>W136*'Inputs'!$E$18</f>
        <v>27.494774999999997</v>
      </c>
      <c r="X143" s="35">
        <f>X136*'Inputs'!$E$18</f>
        <v>27.494774999999997</v>
      </c>
      <c r="Y143" s="35">
        <f>Y136*'Inputs'!$E$18</f>
        <v>27.494774999999997</v>
      </c>
      <c r="Z143" s="35">
        <f>Z136*'Inputs'!$E$18</f>
        <v>27.494774999999997</v>
      </c>
      <c r="AA143" s="35">
        <f>AA136*'Inputs'!$E$18</f>
        <v>27.494774999999997</v>
      </c>
      <c r="AB143" s="35">
        <f>AB136*'Inputs'!$E$18</f>
        <v>27.494774999999997</v>
      </c>
      <c r="AC143" s="35">
        <f>AC136*'Inputs'!$E$18</f>
        <v>27.494774999999997</v>
      </c>
      <c r="AD143" s="35">
        <f>AD136*'Inputs'!$E$18</f>
        <v>27.494774999999997</v>
      </c>
      <c r="AE143" s="35">
        <f>AE136*'Inputs'!$E$18</f>
        <v>27.494774999999997</v>
      </c>
      <c r="AF143" s="35">
        <f>AF136*'Inputs'!$E$18</f>
        <v>28.457092124999996</v>
      </c>
      <c r="AG143" s="35">
        <f>AG136*'Inputs'!$E$18</f>
        <v>28.457092124999996</v>
      </c>
      <c r="AH143" s="35">
        <f>AH136*'Inputs'!$E$18</f>
        <v>28.457092124999996</v>
      </c>
      <c r="AI143" s="35">
        <f>AI136*'Inputs'!$E$18</f>
        <v>28.457092124999996</v>
      </c>
      <c r="AJ143" s="35">
        <f>AJ136*'Inputs'!$E$18</f>
        <v>28.457092124999996</v>
      </c>
      <c r="AK143" s="35">
        <f>AK136*'Inputs'!$E$18</f>
        <v>28.457092124999996</v>
      </c>
      <c r="AL143" s="35">
        <f>AL136*'Inputs'!$E$18</f>
        <v>28.457092124999996</v>
      </c>
      <c r="AM143" s="35">
        <f>AM136*'Inputs'!$E$18</f>
        <v>28.457092124999996</v>
      </c>
      <c r="AN143" s="35">
        <f>AN136*'Inputs'!$E$18</f>
        <v>28.457092124999996</v>
      </c>
      <c r="AO143" s="35">
        <f>AO136*'Inputs'!$E$18</f>
        <v>28.457092124999996</v>
      </c>
      <c r="AP143" s="35">
        <f>AP136*'Inputs'!$E$18</f>
        <v>28.457092124999996</v>
      </c>
      <c r="AQ143" s="35">
        <f>AQ136*'Inputs'!$E$18</f>
        <v>28.457092124999996</v>
      </c>
      <c r="AR143" s="35">
        <f>AR136*'Inputs'!$E$18</f>
        <v>29.453090349374996</v>
      </c>
      <c r="AS143" s="35">
        <f>AS136*'Inputs'!$E$18</f>
        <v>29.453090349374996</v>
      </c>
      <c r="AT143" s="35">
        <f>AT136*'Inputs'!$E$18</f>
        <v>29.453090349374996</v>
      </c>
      <c r="AU143" s="35">
        <f>AU136*'Inputs'!$E$18</f>
        <v>29.453090349374996</v>
      </c>
      <c r="AV143" s="35">
        <f>AV136*'Inputs'!$E$18</f>
        <v>29.453090349374996</v>
      </c>
      <c r="AW143" s="35">
        <f>AW136*'Inputs'!$E$18</f>
        <v>29.453090349374996</v>
      </c>
      <c r="AX143" s="35">
        <f>AX136*'Inputs'!$E$18</f>
        <v>29.453090349374996</v>
      </c>
      <c r="AY143" s="35">
        <f>AY136*'Inputs'!$E$18</f>
        <v>29.453090349374996</v>
      </c>
      <c r="AZ143" s="35">
        <f>AZ136*'Inputs'!$E$18</f>
        <v>29.453090349374996</v>
      </c>
      <c r="BA143" s="35">
        <f>BA136*'Inputs'!$E$18</f>
        <v>29.453090349374996</v>
      </c>
      <c r="BB143" s="35">
        <f>BB136*'Inputs'!$E$18</f>
        <v>29.453090349374996</v>
      </c>
      <c r="BC143" s="35">
        <f>BC136*'Inputs'!$E$18</f>
        <v>29.453090349374996</v>
      </c>
      <c r="BD143" s="35">
        <f>BD136*'Inputs'!$E$18</f>
        <v>30.483948511603113</v>
      </c>
      <c r="BE143" s="35">
        <f>BE136*'Inputs'!$E$18</f>
        <v>30.483948511603113</v>
      </c>
      <c r="BF143" s="35">
        <f>BF136*'Inputs'!$E$18</f>
        <v>30.483948511603113</v>
      </c>
      <c r="BG143" s="35">
        <f>BG136*'Inputs'!$E$18</f>
        <v>30.483948511603113</v>
      </c>
      <c r="BH143" s="35">
        <f>BH136*'Inputs'!$E$18</f>
        <v>30.483948511603113</v>
      </c>
      <c r="BI143" s="35">
        <f>BI136*'Inputs'!$E$18</f>
        <v>30.483948511603113</v>
      </c>
      <c r="BJ143" s="35">
        <f>BJ136*'Inputs'!$E$18</f>
        <v>30.483948511603113</v>
      </c>
      <c r="BK143" s="35">
        <f>BK136*'Inputs'!$E$18</f>
        <v>30.483948511603113</v>
      </c>
      <c r="BL143" s="35">
        <f>BL136*'Inputs'!$E$18</f>
        <v>30.483948511603113</v>
      </c>
      <c r="BM143" s="35">
        <f>BM136*'Inputs'!$E$18</f>
        <v>30.483948511603113</v>
      </c>
      <c r="BN143" s="35">
        <f>BN136*'Inputs'!$E$18</f>
        <v>30.483948511603113</v>
      </c>
      <c r="BO143" s="35">
        <f>BO136*'Inputs'!$E$18</f>
        <v>30.483948511603113</v>
      </c>
    </row>
    <row r="144" ht="22" customHeight="1">
      <c r="A144" s="2" t="str">
        <v>P07.INSOLV</v>
      </c>
      <c r="B144" s="6" t="str">
        <v>P07 insolvency levy</v>
      </c>
      <c r="C144" s="2" t="str">
        <v>EUR</v>
      </c>
      <c r="D144" s="2" t="str">
        <v>SUM</v>
      </c>
      <c r="E144" s="36">
        <f>SUM(H144:BO144)</f>
        <v>555.5972290335468</v>
      </c>
      <c r="F144" s="6" t="str">
        <v>Product designer; cost centre PROD at release</v>
      </c>
      <c r="G144" s="2"/>
      <c r="H144" s="35">
        <f>H136*'Inputs'!$E$19</f>
        <v>0.0</v>
      </c>
      <c r="I144" s="35">
        <f>I136*'Inputs'!$E$19</f>
        <v>0.0</v>
      </c>
      <c r="J144" s="35">
        <f>J136*'Inputs'!$E$19</f>
        <v>0.0</v>
      </c>
      <c r="K144" s="35">
        <f>K136*'Inputs'!$E$19</f>
        <v>9.05625</v>
      </c>
      <c r="L144" s="35">
        <f>L136*'Inputs'!$E$19</f>
        <v>9.05625</v>
      </c>
      <c r="M144" s="35">
        <f>M136*'Inputs'!$E$19</f>
        <v>9.05625</v>
      </c>
      <c r="N144" s="35">
        <f>N136*'Inputs'!$E$19</f>
        <v>9.05625</v>
      </c>
      <c r="O144" s="35">
        <f>O136*'Inputs'!$E$19</f>
        <v>9.05625</v>
      </c>
      <c r="P144" s="35">
        <f>P136*'Inputs'!$E$19</f>
        <v>9.05625</v>
      </c>
      <c r="Q144" s="35">
        <f>Q136*'Inputs'!$E$19</f>
        <v>9.05625</v>
      </c>
      <c r="R144" s="35">
        <f>R136*'Inputs'!$E$19</f>
        <v>9.05625</v>
      </c>
      <c r="S144" s="35">
        <f>S136*'Inputs'!$E$19</f>
        <v>9.05625</v>
      </c>
      <c r="T144" s="35">
        <f>T136*'Inputs'!$E$19</f>
        <v>9.37321875</v>
      </c>
      <c r="U144" s="35">
        <f>U136*'Inputs'!$E$19</f>
        <v>9.37321875</v>
      </c>
      <c r="V144" s="35">
        <f>V136*'Inputs'!$E$19</f>
        <v>9.37321875</v>
      </c>
      <c r="W144" s="35">
        <f>W136*'Inputs'!$E$19</f>
        <v>9.37321875</v>
      </c>
      <c r="X144" s="35">
        <f>X136*'Inputs'!$E$19</f>
        <v>9.37321875</v>
      </c>
      <c r="Y144" s="35">
        <f>Y136*'Inputs'!$E$19</f>
        <v>9.37321875</v>
      </c>
      <c r="Z144" s="35">
        <f>Z136*'Inputs'!$E$19</f>
        <v>9.37321875</v>
      </c>
      <c r="AA144" s="35">
        <f>AA136*'Inputs'!$E$19</f>
        <v>9.37321875</v>
      </c>
      <c r="AB144" s="35">
        <f>AB136*'Inputs'!$E$19</f>
        <v>9.37321875</v>
      </c>
      <c r="AC144" s="35">
        <f>AC136*'Inputs'!$E$19</f>
        <v>9.37321875</v>
      </c>
      <c r="AD144" s="35">
        <f>AD136*'Inputs'!$E$19</f>
        <v>9.37321875</v>
      </c>
      <c r="AE144" s="35">
        <f>AE136*'Inputs'!$E$19</f>
        <v>9.37321875</v>
      </c>
      <c r="AF144" s="35">
        <f>AF136*'Inputs'!$E$19</f>
        <v>9.701281406249999</v>
      </c>
      <c r="AG144" s="35">
        <f>AG136*'Inputs'!$E$19</f>
        <v>9.701281406249999</v>
      </c>
      <c r="AH144" s="35">
        <f>AH136*'Inputs'!$E$19</f>
        <v>9.701281406249999</v>
      </c>
      <c r="AI144" s="35">
        <f>AI136*'Inputs'!$E$19</f>
        <v>9.701281406249999</v>
      </c>
      <c r="AJ144" s="35">
        <f>AJ136*'Inputs'!$E$19</f>
        <v>9.701281406249999</v>
      </c>
      <c r="AK144" s="35">
        <f>AK136*'Inputs'!$E$19</f>
        <v>9.701281406249999</v>
      </c>
      <c r="AL144" s="35">
        <f>AL136*'Inputs'!$E$19</f>
        <v>9.701281406249999</v>
      </c>
      <c r="AM144" s="35">
        <f>AM136*'Inputs'!$E$19</f>
        <v>9.701281406249999</v>
      </c>
      <c r="AN144" s="35">
        <f>AN136*'Inputs'!$E$19</f>
        <v>9.701281406249999</v>
      </c>
      <c r="AO144" s="35">
        <f>AO136*'Inputs'!$E$19</f>
        <v>9.701281406249999</v>
      </c>
      <c r="AP144" s="35">
        <f>AP136*'Inputs'!$E$19</f>
        <v>9.701281406249999</v>
      </c>
      <c r="AQ144" s="35">
        <f>AQ136*'Inputs'!$E$19</f>
        <v>9.701281406249999</v>
      </c>
      <c r="AR144" s="35">
        <f>AR136*'Inputs'!$E$19</f>
        <v>10.04082625546875</v>
      </c>
      <c r="AS144" s="35">
        <f>AS136*'Inputs'!$E$19</f>
        <v>10.04082625546875</v>
      </c>
      <c r="AT144" s="35">
        <f>AT136*'Inputs'!$E$19</f>
        <v>10.04082625546875</v>
      </c>
      <c r="AU144" s="35">
        <f>AU136*'Inputs'!$E$19</f>
        <v>10.04082625546875</v>
      </c>
      <c r="AV144" s="35">
        <f>AV136*'Inputs'!$E$19</f>
        <v>10.04082625546875</v>
      </c>
      <c r="AW144" s="35">
        <f>AW136*'Inputs'!$E$19</f>
        <v>10.04082625546875</v>
      </c>
      <c r="AX144" s="35">
        <f>AX136*'Inputs'!$E$19</f>
        <v>10.04082625546875</v>
      </c>
      <c r="AY144" s="35">
        <f>AY136*'Inputs'!$E$19</f>
        <v>10.04082625546875</v>
      </c>
      <c r="AZ144" s="35">
        <f>AZ136*'Inputs'!$E$19</f>
        <v>10.04082625546875</v>
      </c>
      <c r="BA144" s="35">
        <f>BA136*'Inputs'!$E$19</f>
        <v>10.04082625546875</v>
      </c>
      <c r="BB144" s="35">
        <f>BB136*'Inputs'!$E$19</f>
        <v>10.04082625546875</v>
      </c>
      <c r="BC144" s="35">
        <f>BC136*'Inputs'!$E$19</f>
        <v>10.04082625546875</v>
      </c>
      <c r="BD144" s="35">
        <f>BD136*'Inputs'!$E$19</f>
        <v>10.392255174410153</v>
      </c>
      <c r="BE144" s="35">
        <f>BE136*'Inputs'!$E$19</f>
        <v>10.392255174410153</v>
      </c>
      <c r="BF144" s="35">
        <f>BF136*'Inputs'!$E$19</f>
        <v>10.392255174410153</v>
      </c>
      <c r="BG144" s="35">
        <f>BG136*'Inputs'!$E$19</f>
        <v>10.392255174410153</v>
      </c>
      <c r="BH144" s="35">
        <f>BH136*'Inputs'!$E$19</f>
        <v>10.392255174410153</v>
      </c>
      <c r="BI144" s="35">
        <f>BI136*'Inputs'!$E$19</f>
        <v>10.392255174410153</v>
      </c>
      <c r="BJ144" s="35">
        <f>BJ136*'Inputs'!$E$19</f>
        <v>10.392255174410153</v>
      </c>
      <c r="BK144" s="35">
        <f>BK136*'Inputs'!$E$19</f>
        <v>10.392255174410153</v>
      </c>
      <c r="BL144" s="35">
        <f>BL136*'Inputs'!$E$19</f>
        <v>10.392255174410153</v>
      </c>
      <c r="BM144" s="35">
        <f>BM136*'Inputs'!$E$19</f>
        <v>10.392255174410153</v>
      </c>
      <c r="BN144" s="35">
        <f>BN136*'Inputs'!$E$19</f>
        <v>10.392255174410153</v>
      </c>
      <c r="BO144" s="35">
        <f>BO136*'Inputs'!$E$19</f>
        <v>10.392255174410153</v>
      </c>
    </row>
    <row r="145" ht="22" customHeight="1">
      <c r="A145" s="2" t="str">
        <v>P07.BG</v>
      </c>
      <c r="B145" s="6" t="str">
        <v>P07 accident insurance (BG)</v>
      </c>
      <c r="C145" s="2" t="str">
        <v>EUR</v>
      </c>
      <c r="D145" s="2" t="str">
        <v>SUM</v>
      </c>
      <c r="E145" s="36">
        <f>SUM(H145:BO145)</f>
        <v>1111.1944580670936</v>
      </c>
      <c r="F145" s="6" t="str">
        <v>Product designer; cost centre PROD at release</v>
      </c>
      <c r="G145" s="2"/>
      <c r="H145" s="35">
        <f>H135*H133*'Inputs'!$E$20</f>
        <v>0.0</v>
      </c>
      <c r="I145" s="35">
        <f>I135*I133*'Inputs'!$E$20</f>
        <v>0.0</v>
      </c>
      <c r="J145" s="35">
        <f>J135*J133*'Inputs'!$E$20</f>
        <v>0.0</v>
      </c>
      <c r="K145" s="35">
        <f>K135*K133*'Inputs'!$E$20</f>
        <v>18.1125</v>
      </c>
      <c r="L145" s="35">
        <f>L135*L133*'Inputs'!$E$20</f>
        <v>18.1125</v>
      </c>
      <c r="M145" s="35">
        <f>M135*M133*'Inputs'!$E$20</f>
        <v>18.1125</v>
      </c>
      <c r="N145" s="35">
        <f>N135*N133*'Inputs'!$E$20</f>
        <v>18.1125</v>
      </c>
      <c r="O145" s="35">
        <f>O135*O133*'Inputs'!$E$20</f>
        <v>18.1125</v>
      </c>
      <c r="P145" s="35">
        <f>P135*P133*'Inputs'!$E$20</f>
        <v>18.1125</v>
      </c>
      <c r="Q145" s="35">
        <f>Q135*Q133*'Inputs'!$E$20</f>
        <v>18.1125</v>
      </c>
      <c r="R145" s="35">
        <f>R135*R133*'Inputs'!$E$20</f>
        <v>18.1125</v>
      </c>
      <c r="S145" s="35">
        <f>S135*S133*'Inputs'!$E$20</f>
        <v>18.1125</v>
      </c>
      <c r="T145" s="35">
        <f>T135*T133*'Inputs'!$E$20</f>
        <v>18.7464375</v>
      </c>
      <c r="U145" s="35">
        <f>U135*U133*'Inputs'!$E$20</f>
        <v>18.7464375</v>
      </c>
      <c r="V145" s="35">
        <f>V135*V133*'Inputs'!$E$20</f>
        <v>18.7464375</v>
      </c>
      <c r="W145" s="35">
        <f>W135*W133*'Inputs'!$E$20</f>
        <v>18.7464375</v>
      </c>
      <c r="X145" s="35">
        <f>X135*X133*'Inputs'!$E$20</f>
        <v>18.7464375</v>
      </c>
      <c r="Y145" s="35">
        <f>Y135*Y133*'Inputs'!$E$20</f>
        <v>18.7464375</v>
      </c>
      <c r="Z145" s="35">
        <f>Z135*Z133*'Inputs'!$E$20</f>
        <v>18.7464375</v>
      </c>
      <c r="AA145" s="35">
        <f>AA135*AA133*'Inputs'!$E$20</f>
        <v>18.7464375</v>
      </c>
      <c r="AB145" s="35">
        <f>AB135*AB133*'Inputs'!$E$20</f>
        <v>18.7464375</v>
      </c>
      <c r="AC145" s="35">
        <f>AC135*AC133*'Inputs'!$E$20</f>
        <v>18.7464375</v>
      </c>
      <c r="AD145" s="35">
        <f>AD135*AD133*'Inputs'!$E$20</f>
        <v>18.7464375</v>
      </c>
      <c r="AE145" s="35">
        <f>AE135*AE133*'Inputs'!$E$20</f>
        <v>18.7464375</v>
      </c>
      <c r="AF145" s="35">
        <f>AF135*AF133*'Inputs'!$E$20</f>
        <v>19.402562812499998</v>
      </c>
      <c r="AG145" s="35">
        <f>AG135*AG133*'Inputs'!$E$20</f>
        <v>19.402562812499998</v>
      </c>
      <c r="AH145" s="35">
        <f>AH135*AH133*'Inputs'!$E$20</f>
        <v>19.402562812499998</v>
      </c>
      <c r="AI145" s="35">
        <f>AI135*AI133*'Inputs'!$E$20</f>
        <v>19.402562812499998</v>
      </c>
      <c r="AJ145" s="35">
        <f>AJ135*AJ133*'Inputs'!$E$20</f>
        <v>19.402562812499998</v>
      </c>
      <c r="AK145" s="35">
        <f>AK135*AK133*'Inputs'!$E$20</f>
        <v>19.402562812499998</v>
      </c>
      <c r="AL145" s="35">
        <f>AL135*AL133*'Inputs'!$E$20</f>
        <v>19.402562812499998</v>
      </c>
      <c r="AM145" s="35">
        <f>AM135*AM133*'Inputs'!$E$20</f>
        <v>19.402562812499998</v>
      </c>
      <c r="AN145" s="35">
        <f>AN135*AN133*'Inputs'!$E$20</f>
        <v>19.402562812499998</v>
      </c>
      <c r="AO145" s="35">
        <f>AO135*AO133*'Inputs'!$E$20</f>
        <v>19.402562812499998</v>
      </c>
      <c r="AP145" s="35">
        <f>AP135*AP133*'Inputs'!$E$20</f>
        <v>19.402562812499998</v>
      </c>
      <c r="AQ145" s="35">
        <f>AQ135*AQ133*'Inputs'!$E$20</f>
        <v>19.402562812499998</v>
      </c>
      <c r="AR145" s="35">
        <f>AR135*AR133*'Inputs'!$E$20</f>
        <v>20.0816525109375</v>
      </c>
      <c r="AS145" s="35">
        <f>AS135*AS133*'Inputs'!$E$20</f>
        <v>20.0816525109375</v>
      </c>
      <c r="AT145" s="35">
        <f>AT135*AT133*'Inputs'!$E$20</f>
        <v>20.0816525109375</v>
      </c>
      <c r="AU145" s="35">
        <f>AU135*AU133*'Inputs'!$E$20</f>
        <v>20.0816525109375</v>
      </c>
      <c r="AV145" s="35">
        <f>AV135*AV133*'Inputs'!$E$20</f>
        <v>20.0816525109375</v>
      </c>
      <c r="AW145" s="35">
        <f>AW135*AW133*'Inputs'!$E$20</f>
        <v>20.0816525109375</v>
      </c>
      <c r="AX145" s="35">
        <f>AX135*AX133*'Inputs'!$E$20</f>
        <v>20.0816525109375</v>
      </c>
      <c r="AY145" s="35">
        <f>AY135*AY133*'Inputs'!$E$20</f>
        <v>20.0816525109375</v>
      </c>
      <c r="AZ145" s="35">
        <f>AZ135*AZ133*'Inputs'!$E$20</f>
        <v>20.0816525109375</v>
      </c>
      <c r="BA145" s="35">
        <f>BA135*BA133*'Inputs'!$E$20</f>
        <v>20.0816525109375</v>
      </c>
      <c r="BB145" s="35">
        <f>BB135*BB133*'Inputs'!$E$20</f>
        <v>20.0816525109375</v>
      </c>
      <c r="BC145" s="35">
        <f>BC135*BC133*'Inputs'!$E$20</f>
        <v>20.0816525109375</v>
      </c>
      <c r="BD145" s="35">
        <f>BD135*BD133*'Inputs'!$E$20</f>
        <v>20.784510348820305</v>
      </c>
      <c r="BE145" s="35">
        <f>BE135*BE133*'Inputs'!$E$20</f>
        <v>20.784510348820305</v>
      </c>
      <c r="BF145" s="35">
        <f>BF135*BF133*'Inputs'!$E$20</f>
        <v>20.784510348820305</v>
      </c>
      <c r="BG145" s="35">
        <f>BG135*BG133*'Inputs'!$E$20</f>
        <v>20.784510348820305</v>
      </c>
      <c r="BH145" s="35">
        <f>BH135*BH133*'Inputs'!$E$20</f>
        <v>20.784510348820305</v>
      </c>
      <c r="BI145" s="35">
        <f>BI135*BI133*'Inputs'!$E$20</f>
        <v>20.784510348820305</v>
      </c>
      <c r="BJ145" s="35">
        <f>BJ135*BJ133*'Inputs'!$E$20</f>
        <v>20.784510348820305</v>
      </c>
      <c r="BK145" s="35">
        <f>BK135*BK133*'Inputs'!$E$20</f>
        <v>20.784510348820305</v>
      </c>
      <c r="BL145" s="35">
        <f>BL135*BL133*'Inputs'!$E$20</f>
        <v>20.784510348820305</v>
      </c>
      <c r="BM145" s="35">
        <f>BM135*BM133*'Inputs'!$E$20</f>
        <v>20.784510348820305</v>
      </c>
      <c r="BN145" s="35">
        <f>BN135*BN133*'Inputs'!$E$20</f>
        <v>20.784510348820305</v>
      </c>
      <c r="BO145" s="35">
        <f>BO135*BO133*'Inputs'!$E$20</f>
        <v>20.784510348820305</v>
      </c>
    </row>
    <row r="146" ht="28" customHeight="1">
      <c r="A146" s="2" t="str">
        <v>P07.TOTAL</v>
      </c>
      <c r="B146" s="6" t="str">
        <v>P07 payroll cost (salary plus employer contributions)</v>
      </c>
      <c r="C146" s="2" t="str">
        <v>EUR</v>
      </c>
      <c r="D146" s="2" t="str">
        <v>SUM</v>
      </c>
      <c r="E146" s="36">
        <f>SUM(H146:BO146)</f>
        <v>462237.059143331</v>
      </c>
      <c r="F146" s="6" t="str">
        <v>Product designer; cost centre PROD at release</v>
      </c>
      <c r="G146" s="2"/>
      <c r="H146" s="36">
        <f>SUM(H135,H138,H139,H140,H141,H142,H143,H144,H145)</f>
        <v>0.0</v>
      </c>
      <c r="I146" s="36">
        <f>SUM(I135,I138,I139,I140,I141,I142,I143,I144,I145)</f>
        <v>0.0</v>
      </c>
      <c r="J146" s="36">
        <f>SUM(J135,J138,J139,J140,J141,J142,J143,J144,J145)</f>
        <v>0.0</v>
      </c>
      <c r="K146" s="36">
        <f>SUM(K135,K138,K139,K140,K141,K142,K143,K144,K145)</f>
        <v>7500.99</v>
      </c>
      <c r="L146" s="36">
        <f>SUM(L135,L138,L139,L140,L141,L142,L143,L144,L145)</f>
        <v>7500.99</v>
      </c>
      <c r="M146" s="36">
        <f>SUM(M135,M138,M139,M140,M141,M142,M143,M144,M145)</f>
        <v>7500.99</v>
      </c>
      <c r="N146" s="36">
        <f>SUM(N135,N138,N139,N140,N141,N142,N143,N144,N145)</f>
        <v>7500.99</v>
      </c>
      <c r="O146" s="36">
        <f>SUM(O135,O138,O139,O140,O141,O142,O143,O144,O145)</f>
        <v>7500.99</v>
      </c>
      <c r="P146" s="36">
        <f>SUM(P135,P138,P139,P140,P141,P142,P143,P144,P145)</f>
        <v>7500.99</v>
      </c>
      <c r="Q146" s="36">
        <f>SUM(Q135,Q138,Q139,Q140,Q141,Q142,Q143,Q144,Q145)</f>
        <v>7500.99</v>
      </c>
      <c r="R146" s="36">
        <f>SUM(R135,R138,R139,R140,R141,R142,R143,R144,R145)</f>
        <v>7500.99</v>
      </c>
      <c r="S146" s="36">
        <f>SUM(S135,S138,S139,S140,S141,S142,S143,S144,S145)</f>
        <v>7500.99</v>
      </c>
      <c r="T146" s="36">
        <f>SUM(T135,T138,T139,T140,T141,T142,T143,T144,T145)</f>
        <v>7804.141931249998</v>
      </c>
      <c r="U146" s="36">
        <f>SUM(U135,U138,U139,U140,U141,U142,U143,U144,U145)</f>
        <v>7804.141931249998</v>
      </c>
      <c r="V146" s="36">
        <f>SUM(V135,V138,V139,V140,V141,V142,V143,V144,V145)</f>
        <v>7804.141931249998</v>
      </c>
      <c r="W146" s="36">
        <f>SUM(W135,W138,W139,W140,W141,W142,W143,W144,W145)</f>
        <v>7804.141931249998</v>
      </c>
      <c r="X146" s="36">
        <f>SUM(X135,X138,X139,X140,X141,X142,X143,X144,X145)</f>
        <v>7804.141931249998</v>
      </c>
      <c r="Y146" s="36">
        <f>SUM(Y135,Y138,Y139,Y140,Y141,Y142,Y143,Y144,Y145)</f>
        <v>7804.141931249998</v>
      </c>
      <c r="Z146" s="36">
        <f>SUM(Z135,Z138,Z139,Z140,Z141,Z142,Z143,Z144,Z145)</f>
        <v>7804.141931249998</v>
      </c>
      <c r="AA146" s="36">
        <f>SUM(AA135,AA138,AA139,AA140,AA141,AA142,AA143,AA144,AA145)</f>
        <v>7804.141931249998</v>
      </c>
      <c r="AB146" s="36">
        <f>SUM(AB135,AB138,AB139,AB140,AB141,AB142,AB143,AB144,AB145)</f>
        <v>7804.141931249998</v>
      </c>
      <c r="AC146" s="36">
        <f>SUM(AC135,AC138,AC139,AC140,AC141,AC142,AC143,AC144,AC145)</f>
        <v>7804.141931249998</v>
      </c>
      <c r="AD146" s="36">
        <f>SUM(AD135,AD138,AD139,AD140,AD141,AD142,AD143,AD144,AD145)</f>
        <v>7804.141931249998</v>
      </c>
      <c r="AE146" s="36">
        <f>SUM(AE135,AE138,AE139,AE140,AE141,AE142,AE143,AE144,AE145)</f>
        <v>7804.141931249998</v>
      </c>
      <c r="AF146" s="36">
        <f>SUM(AF135,AF138,AF139,AF140,AF141,AF142,AF143,AF144,AF145)</f>
        <v>8077.2868988437485</v>
      </c>
      <c r="AG146" s="36">
        <f>SUM(AG135,AG138,AG139,AG140,AG141,AG142,AG143,AG144,AG145)</f>
        <v>8077.2868988437485</v>
      </c>
      <c r="AH146" s="36">
        <f>SUM(AH135,AH138,AH139,AH140,AH141,AH142,AH143,AH144,AH145)</f>
        <v>8077.2868988437485</v>
      </c>
      <c r="AI146" s="36">
        <f>SUM(AI135,AI138,AI139,AI140,AI141,AI142,AI143,AI144,AI145)</f>
        <v>8077.2868988437485</v>
      </c>
      <c r="AJ146" s="36">
        <f>SUM(AJ135,AJ138,AJ139,AJ140,AJ141,AJ142,AJ143,AJ144,AJ145)</f>
        <v>8077.2868988437485</v>
      </c>
      <c r="AK146" s="36">
        <f>SUM(AK135,AK138,AK139,AK140,AK141,AK142,AK143,AK144,AK145)</f>
        <v>8077.2868988437485</v>
      </c>
      <c r="AL146" s="36">
        <f>SUM(AL135,AL138,AL139,AL140,AL141,AL142,AL143,AL144,AL145)</f>
        <v>8077.2868988437485</v>
      </c>
      <c r="AM146" s="36">
        <f>SUM(AM135,AM138,AM139,AM140,AM141,AM142,AM143,AM144,AM145)</f>
        <v>8077.2868988437485</v>
      </c>
      <c r="AN146" s="36">
        <f>SUM(AN135,AN138,AN139,AN140,AN141,AN142,AN143,AN144,AN145)</f>
        <v>8077.2868988437485</v>
      </c>
      <c r="AO146" s="36">
        <f>SUM(AO135,AO138,AO139,AO140,AO141,AO142,AO143,AO144,AO145)</f>
        <v>8077.2868988437485</v>
      </c>
      <c r="AP146" s="36">
        <f>SUM(AP135,AP138,AP139,AP140,AP141,AP142,AP143,AP144,AP145)</f>
        <v>8077.2868988437485</v>
      </c>
      <c r="AQ146" s="36">
        <f>SUM(AQ135,AQ138,AQ139,AQ140,AQ141,AQ142,AQ143,AQ144,AQ145)</f>
        <v>8077.2868988437485</v>
      </c>
      <c r="AR146" s="36">
        <f>SUM(AR135,AR138,AR139,AR140,AR141,AR142,AR143,AR144,AR145)</f>
        <v>8359.99194030328</v>
      </c>
      <c r="AS146" s="36">
        <f>SUM(AS135,AS138,AS139,AS140,AS141,AS142,AS143,AS144,AS145)</f>
        <v>8359.99194030328</v>
      </c>
      <c r="AT146" s="36">
        <f>SUM(AT135,AT138,AT139,AT140,AT141,AT142,AT143,AT144,AT145)</f>
        <v>8359.99194030328</v>
      </c>
      <c r="AU146" s="36">
        <f>SUM(AU135,AU138,AU139,AU140,AU141,AU142,AU143,AU144,AU145)</f>
        <v>8359.99194030328</v>
      </c>
      <c r="AV146" s="36">
        <f>SUM(AV135,AV138,AV139,AV140,AV141,AV142,AV143,AV144,AV145)</f>
        <v>8359.99194030328</v>
      </c>
      <c r="AW146" s="36">
        <f>SUM(AW135,AW138,AW139,AW140,AW141,AW142,AW143,AW144,AW145)</f>
        <v>8359.99194030328</v>
      </c>
      <c r="AX146" s="36">
        <f>SUM(AX135,AX138,AX139,AX140,AX141,AX142,AX143,AX144,AX145)</f>
        <v>8359.99194030328</v>
      </c>
      <c r="AY146" s="36">
        <f>SUM(AY135,AY138,AY139,AY140,AY141,AY142,AY143,AY144,AY145)</f>
        <v>8359.99194030328</v>
      </c>
      <c r="AZ146" s="36">
        <f>SUM(AZ135,AZ138,AZ139,AZ140,AZ141,AZ142,AZ143,AZ144,AZ145)</f>
        <v>8359.99194030328</v>
      </c>
      <c r="BA146" s="36">
        <f>SUM(BA135,BA138,BA139,BA140,BA141,BA142,BA143,BA144,BA145)</f>
        <v>8359.99194030328</v>
      </c>
      <c r="BB146" s="36">
        <f>SUM(BB135,BB138,BB139,BB140,BB141,BB142,BB143,BB144,BB145)</f>
        <v>8359.99194030328</v>
      </c>
      <c r="BC146" s="36">
        <f>SUM(BC135,BC138,BC139,BC140,BC141,BC142,BC143,BC144,BC145)</f>
        <v>8359.99194030328</v>
      </c>
      <c r="BD146" s="36">
        <f>SUM(BD135,BD138,BD139,BD140,BD141,BD142,BD143,BD144,BD145)</f>
        <v>8652.591658213893</v>
      </c>
      <c r="BE146" s="36">
        <f>SUM(BE135,BE138,BE139,BE140,BE141,BE142,BE143,BE144,BE145)</f>
        <v>8652.591658213893</v>
      </c>
      <c r="BF146" s="36">
        <f>SUM(BF135,BF138,BF139,BF140,BF141,BF142,BF143,BF144,BF145)</f>
        <v>8652.591658213893</v>
      </c>
      <c r="BG146" s="36">
        <f>SUM(BG135,BG138,BG139,BG140,BG141,BG142,BG143,BG144,BG145)</f>
        <v>8652.591658213893</v>
      </c>
      <c r="BH146" s="36">
        <f>SUM(BH135,BH138,BH139,BH140,BH141,BH142,BH143,BH144,BH145)</f>
        <v>8652.591658213893</v>
      </c>
      <c r="BI146" s="36">
        <f>SUM(BI135,BI138,BI139,BI140,BI141,BI142,BI143,BI144,BI145)</f>
        <v>8652.591658213893</v>
      </c>
      <c r="BJ146" s="36">
        <f>SUM(BJ135,BJ138,BJ139,BJ140,BJ141,BJ142,BJ143,BJ144,BJ145)</f>
        <v>8652.591658213893</v>
      </c>
      <c r="BK146" s="36">
        <f>SUM(BK135,BK138,BK139,BK140,BK141,BK142,BK143,BK144,BK145)</f>
        <v>8652.591658213893</v>
      </c>
      <c r="BL146" s="36">
        <f>SUM(BL135,BL138,BL139,BL140,BL141,BL142,BL143,BL144,BL145)</f>
        <v>8652.591658213893</v>
      </c>
      <c r="BM146" s="36">
        <f>SUM(BM135,BM138,BM139,BM140,BM141,BM142,BM143,BM144,BM145)</f>
        <v>8652.591658213893</v>
      </c>
      <c r="BN146" s="36">
        <f>SUM(BN135,BN138,BN139,BN140,BN141,BN142,BN143,BN144,BN145)</f>
        <v>8652.591658213893</v>
      </c>
      <c r="BO146" s="36">
        <f>SUM(BO135,BO138,BO139,BO140,BO141,BO142,BO143,BO144,BO145)</f>
        <v>8652.591658213893</v>
      </c>
    </row>
    <row r="147" ht="22" customHeight="1">
      <c r="A147" s="2" t="str">
        <v>P07.HIRE</v>
      </c>
      <c r="B147" s="6" t="str">
        <v>P07 hired in the month (1 = yes)</v>
      </c>
      <c r="C147" s="2" t="str">
        <v>count</v>
      </c>
      <c r="D147" s="2" t="str">
        <v>SUM</v>
      </c>
      <c r="E147" s="34">
        <f>SUM(H147:BO147)</f>
        <v>1</v>
      </c>
      <c r="F147" s="6" t="str">
        <v>Product designer; cost centre PROD at release</v>
      </c>
      <c r="G147" s="2"/>
      <c r="H147" s="33">
        <f>IF(AND(H$6='People_Inputs'!$H$17,H131=1),1,0)</f>
        <v>0</v>
      </c>
      <c r="I147" s="33">
        <f>IF(AND(I$6='People_Inputs'!$H$17,I131=1),1,0)</f>
        <v>0</v>
      </c>
      <c r="J147" s="33">
        <f>IF(AND(J$6='People_Inputs'!$H$17,J131=1),1,0)</f>
        <v>0</v>
      </c>
      <c r="K147" s="33">
        <f>IF(AND(K$6='People_Inputs'!$H$17,K131=1),1,0)</f>
        <v>1</v>
      </c>
      <c r="L147" s="33">
        <f>IF(AND(L$6='People_Inputs'!$H$17,L131=1),1,0)</f>
        <v>0</v>
      </c>
      <c r="M147" s="33">
        <f>IF(AND(M$6='People_Inputs'!$H$17,M131=1),1,0)</f>
        <v>0</v>
      </c>
      <c r="N147" s="33">
        <f>IF(AND(N$6='People_Inputs'!$H$17,N131=1),1,0)</f>
        <v>0</v>
      </c>
      <c r="O147" s="33">
        <f>IF(AND(O$6='People_Inputs'!$H$17,O131=1),1,0)</f>
        <v>0</v>
      </c>
      <c r="P147" s="33">
        <f>IF(AND(P$6='People_Inputs'!$H$17,P131=1),1,0)</f>
        <v>0</v>
      </c>
      <c r="Q147" s="33">
        <f>IF(AND(Q$6='People_Inputs'!$H$17,Q131=1),1,0)</f>
        <v>0</v>
      </c>
      <c r="R147" s="33">
        <f>IF(AND(R$6='People_Inputs'!$H$17,R131=1),1,0)</f>
        <v>0</v>
      </c>
      <c r="S147" s="33">
        <f>IF(AND(S$6='People_Inputs'!$H$17,S131=1),1,0)</f>
        <v>0</v>
      </c>
      <c r="T147" s="33">
        <f>IF(AND(T$6='People_Inputs'!$H$17,T131=1),1,0)</f>
        <v>0</v>
      </c>
      <c r="U147" s="33">
        <f>IF(AND(U$6='People_Inputs'!$H$17,U131=1),1,0)</f>
        <v>0</v>
      </c>
      <c r="V147" s="33">
        <f>IF(AND(V$6='People_Inputs'!$H$17,V131=1),1,0)</f>
        <v>0</v>
      </c>
      <c r="W147" s="33">
        <f>IF(AND(W$6='People_Inputs'!$H$17,W131=1),1,0)</f>
        <v>0</v>
      </c>
      <c r="X147" s="33">
        <f>IF(AND(X$6='People_Inputs'!$H$17,X131=1),1,0)</f>
        <v>0</v>
      </c>
      <c r="Y147" s="33">
        <f>IF(AND(Y$6='People_Inputs'!$H$17,Y131=1),1,0)</f>
        <v>0</v>
      </c>
      <c r="Z147" s="33">
        <f>IF(AND(Z$6='People_Inputs'!$H$17,Z131=1),1,0)</f>
        <v>0</v>
      </c>
      <c r="AA147" s="33">
        <f>IF(AND(AA$6='People_Inputs'!$H$17,AA131=1),1,0)</f>
        <v>0</v>
      </c>
      <c r="AB147" s="33">
        <f>IF(AND(AB$6='People_Inputs'!$H$17,AB131=1),1,0)</f>
        <v>0</v>
      </c>
      <c r="AC147" s="33">
        <f>IF(AND(AC$6='People_Inputs'!$H$17,AC131=1),1,0)</f>
        <v>0</v>
      </c>
      <c r="AD147" s="33">
        <f>IF(AND(AD$6='People_Inputs'!$H$17,AD131=1),1,0)</f>
        <v>0</v>
      </c>
      <c r="AE147" s="33">
        <f>IF(AND(AE$6='People_Inputs'!$H$17,AE131=1),1,0)</f>
        <v>0</v>
      </c>
      <c r="AF147" s="33">
        <f>IF(AND(AF$6='People_Inputs'!$H$17,AF131=1),1,0)</f>
        <v>0</v>
      </c>
      <c r="AG147" s="33">
        <f>IF(AND(AG$6='People_Inputs'!$H$17,AG131=1),1,0)</f>
        <v>0</v>
      </c>
      <c r="AH147" s="33">
        <f>IF(AND(AH$6='People_Inputs'!$H$17,AH131=1),1,0)</f>
        <v>0</v>
      </c>
      <c r="AI147" s="33">
        <f>IF(AND(AI$6='People_Inputs'!$H$17,AI131=1),1,0)</f>
        <v>0</v>
      </c>
      <c r="AJ147" s="33">
        <f>IF(AND(AJ$6='People_Inputs'!$H$17,AJ131=1),1,0)</f>
        <v>0</v>
      </c>
      <c r="AK147" s="33">
        <f>IF(AND(AK$6='People_Inputs'!$H$17,AK131=1),1,0)</f>
        <v>0</v>
      </c>
      <c r="AL147" s="33">
        <f>IF(AND(AL$6='People_Inputs'!$H$17,AL131=1),1,0)</f>
        <v>0</v>
      </c>
      <c r="AM147" s="33">
        <f>IF(AND(AM$6='People_Inputs'!$H$17,AM131=1),1,0)</f>
        <v>0</v>
      </c>
      <c r="AN147" s="33">
        <f>IF(AND(AN$6='People_Inputs'!$H$17,AN131=1),1,0)</f>
        <v>0</v>
      </c>
      <c r="AO147" s="33">
        <f>IF(AND(AO$6='People_Inputs'!$H$17,AO131=1),1,0)</f>
        <v>0</v>
      </c>
      <c r="AP147" s="33">
        <f>IF(AND(AP$6='People_Inputs'!$H$17,AP131=1),1,0)</f>
        <v>0</v>
      </c>
      <c r="AQ147" s="33">
        <f>IF(AND(AQ$6='People_Inputs'!$H$17,AQ131=1),1,0)</f>
        <v>0</v>
      </c>
      <c r="AR147" s="33">
        <f>IF(AND(AR$6='People_Inputs'!$H$17,AR131=1),1,0)</f>
        <v>0</v>
      </c>
      <c r="AS147" s="33">
        <f>IF(AND(AS$6='People_Inputs'!$H$17,AS131=1),1,0)</f>
        <v>0</v>
      </c>
      <c r="AT147" s="33">
        <f>IF(AND(AT$6='People_Inputs'!$H$17,AT131=1),1,0)</f>
        <v>0</v>
      </c>
      <c r="AU147" s="33">
        <f>IF(AND(AU$6='People_Inputs'!$H$17,AU131=1),1,0)</f>
        <v>0</v>
      </c>
      <c r="AV147" s="33">
        <f>IF(AND(AV$6='People_Inputs'!$H$17,AV131=1),1,0)</f>
        <v>0</v>
      </c>
      <c r="AW147" s="33">
        <f>IF(AND(AW$6='People_Inputs'!$H$17,AW131=1),1,0)</f>
        <v>0</v>
      </c>
      <c r="AX147" s="33">
        <f>IF(AND(AX$6='People_Inputs'!$H$17,AX131=1),1,0)</f>
        <v>0</v>
      </c>
      <c r="AY147" s="33">
        <f>IF(AND(AY$6='People_Inputs'!$H$17,AY131=1),1,0)</f>
        <v>0</v>
      </c>
      <c r="AZ147" s="33">
        <f>IF(AND(AZ$6='People_Inputs'!$H$17,AZ131=1),1,0)</f>
        <v>0</v>
      </c>
      <c r="BA147" s="33">
        <f>IF(AND(BA$6='People_Inputs'!$H$17,BA131=1),1,0)</f>
        <v>0</v>
      </c>
      <c r="BB147" s="33">
        <f>IF(AND(BB$6='People_Inputs'!$H$17,BB131=1),1,0)</f>
        <v>0</v>
      </c>
      <c r="BC147" s="33">
        <f>IF(AND(BC$6='People_Inputs'!$H$17,BC131=1),1,0)</f>
        <v>0</v>
      </c>
      <c r="BD147" s="33">
        <f>IF(AND(BD$6='People_Inputs'!$H$17,BD131=1),1,0)</f>
        <v>0</v>
      </c>
      <c r="BE147" s="33">
        <f>IF(AND(BE$6='People_Inputs'!$H$17,BE131=1),1,0)</f>
        <v>0</v>
      </c>
      <c r="BF147" s="33">
        <f>IF(AND(BF$6='People_Inputs'!$H$17,BF131=1),1,0)</f>
        <v>0</v>
      </c>
      <c r="BG147" s="33">
        <f>IF(AND(BG$6='People_Inputs'!$H$17,BG131=1),1,0)</f>
        <v>0</v>
      </c>
      <c r="BH147" s="33">
        <f>IF(AND(BH$6='People_Inputs'!$H$17,BH131=1),1,0)</f>
        <v>0</v>
      </c>
      <c r="BI147" s="33">
        <f>IF(AND(BI$6='People_Inputs'!$H$17,BI131=1),1,0)</f>
        <v>0</v>
      </c>
      <c r="BJ147" s="33">
        <f>IF(AND(BJ$6='People_Inputs'!$H$17,BJ131=1),1,0)</f>
        <v>0</v>
      </c>
      <c r="BK147" s="33">
        <f>IF(AND(BK$6='People_Inputs'!$H$17,BK131=1),1,0)</f>
        <v>0</v>
      </c>
      <c r="BL147" s="33">
        <f>IF(AND(BL$6='People_Inputs'!$H$17,BL131=1),1,0)</f>
        <v>0</v>
      </c>
      <c r="BM147" s="33">
        <f>IF(AND(BM$6='People_Inputs'!$H$17,BM131=1),1,0)</f>
        <v>0</v>
      </c>
      <c r="BN147" s="33">
        <f>IF(AND(BN$6='People_Inputs'!$H$17,BN131=1),1,0)</f>
        <v>0</v>
      </c>
      <c r="BO147" s="33">
        <f>IF(AND(BO$6='People_Inputs'!$H$17,BO131=1),1,0)</f>
        <v>0</v>
      </c>
    </row>
    <row r="148" ht="22" customHeight="1">
      <c r="A148" s="2" t="str">
        <v>P07.RECRUIT</v>
      </c>
      <c r="B148" s="6" t="str">
        <v>P07 recruiting cost</v>
      </c>
      <c r="C148" s="2" t="str">
        <v>EUR</v>
      </c>
      <c r="D148" s="2" t="str">
        <v>SUM</v>
      </c>
      <c r="E148" s="36">
        <f>SUM(H148:BO148)</f>
        <v>7545.0</v>
      </c>
      <c r="F148" s="6" t="str">
        <v>Product designer; cost centre PROD at release</v>
      </c>
      <c r="G148" s="2"/>
      <c r="H148" s="35">
        <f>H147*IF('People_Inputs'!$Q$17="none",0,IF('People_Inputs'!$Q$17="agency",H134*'Inputs'!$E$22,IF('People_Inputs'!$Q$17="direct",'Inputs'!$E$23,'Inputs'!$E$21*'Inputs'!$E$22*H134+(1-'Inputs'!$E$21)*'Inputs'!$E$23)))</f>
        <v>0.0</v>
      </c>
      <c r="I148" s="35">
        <f>I147*IF('People_Inputs'!$Q$17="none",0,IF('People_Inputs'!$Q$17="agency",I134*'Inputs'!$E$22,IF('People_Inputs'!$Q$17="direct",'Inputs'!$E$23,'Inputs'!$E$21*'Inputs'!$E$22*I134+(1-'Inputs'!$E$21)*'Inputs'!$E$23)))</f>
        <v>0.0</v>
      </c>
      <c r="J148" s="35">
        <f>J147*IF('People_Inputs'!$Q$17="none",0,IF('People_Inputs'!$Q$17="agency",J134*'Inputs'!$E$22,IF('People_Inputs'!$Q$17="direct",'Inputs'!$E$23,'Inputs'!$E$21*'Inputs'!$E$22*J134+(1-'Inputs'!$E$21)*'Inputs'!$E$23)))</f>
        <v>0.0</v>
      </c>
      <c r="K148" s="35">
        <f>K147*IF('People_Inputs'!$Q$17="none",0,IF('People_Inputs'!$Q$17="agency",K134*'Inputs'!$E$22,IF('People_Inputs'!$Q$17="direct",'Inputs'!$E$23,'Inputs'!$E$21*'Inputs'!$E$22*K134+(1-'Inputs'!$E$21)*'Inputs'!$E$23)))</f>
        <v>7545.0</v>
      </c>
      <c r="L148" s="35">
        <f>L147*IF('People_Inputs'!$Q$17="none",0,IF('People_Inputs'!$Q$17="agency",L134*'Inputs'!$E$22,IF('People_Inputs'!$Q$17="direct",'Inputs'!$E$23,'Inputs'!$E$21*'Inputs'!$E$22*L134+(1-'Inputs'!$E$21)*'Inputs'!$E$23)))</f>
        <v>0.0</v>
      </c>
      <c r="M148" s="35">
        <f>M147*IF('People_Inputs'!$Q$17="none",0,IF('People_Inputs'!$Q$17="agency",M134*'Inputs'!$E$22,IF('People_Inputs'!$Q$17="direct",'Inputs'!$E$23,'Inputs'!$E$21*'Inputs'!$E$22*M134+(1-'Inputs'!$E$21)*'Inputs'!$E$23)))</f>
        <v>0.0</v>
      </c>
      <c r="N148" s="35">
        <f>N147*IF('People_Inputs'!$Q$17="none",0,IF('People_Inputs'!$Q$17="agency",N134*'Inputs'!$E$22,IF('People_Inputs'!$Q$17="direct",'Inputs'!$E$23,'Inputs'!$E$21*'Inputs'!$E$22*N134+(1-'Inputs'!$E$21)*'Inputs'!$E$23)))</f>
        <v>0.0</v>
      </c>
      <c r="O148" s="35">
        <f>O147*IF('People_Inputs'!$Q$17="none",0,IF('People_Inputs'!$Q$17="agency",O134*'Inputs'!$E$22,IF('People_Inputs'!$Q$17="direct",'Inputs'!$E$23,'Inputs'!$E$21*'Inputs'!$E$22*O134+(1-'Inputs'!$E$21)*'Inputs'!$E$23)))</f>
        <v>0.0</v>
      </c>
      <c r="P148" s="35">
        <f>P147*IF('People_Inputs'!$Q$17="none",0,IF('People_Inputs'!$Q$17="agency",P134*'Inputs'!$E$22,IF('People_Inputs'!$Q$17="direct",'Inputs'!$E$23,'Inputs'!$E$21*'Inputs'!$E$22*P134+(1-'Inputs'!$E$21)*'Inputs'!$E$23)))</f>
        <v>0.0</v>
      </c>
      <c r="Q148" s="35">
        <f>Q147*IF('People_Inputs'!$Q$17="none",0,IF('People_Inputs'!$Q$17="agency",Q134*'Inputs'!$E$22,IF('People_Inputs'!$Q$17="direct",'Inputs'!$E$23,'Inputs'!$E$21*'Inputs'!$E$22*Q134+(1-'Inputs'!$E$21)*'Inputs'!$E$23)))</f>
        <v>0.0</v>
      </c>
      <c r="R148" s="35">
        <f>R147*IF('People_Inputs'!$Q$17="none",0,IF('People_Inputs'!$Q$17="agency",R134*'Inputs'!$E$22,IF('People_Inputs'!$Q$17="direct",'Inputs'!$E$23,'Inputs'!$E$21*'Inputs'!$E$22*R134+(1-'Inputs'!$E$21)*'Inputs'!$E$23)))</f>
        <v>0.0</v>
      </c>
      <c r="S148" s="35">
        <f>S147*IF('People_Inputs'!$Q$17="none",0,IF('People_Inputs'!$Q$17="agency",S134*'Inputs'!$E$22,IF('People_Inputs'!$Q$17="direct",'Inputs'!$E$23,'Inputs'!$E$21*'Inputs'!$E$22*S134+(1-'Inputs'!$E$21)*'Inputs'!$E$23)))</f>
        <v>0.0</v>
      </c>
      <c r="T148" s="35">
        <f>T147*IF('People_Inputs'!$Q$17="none",0,IF('People_Inputs'!$Q$17="agency",T134*'Inputs'!$E$22,IF('People_Inputs'!$Q$17="direct",'Inputs'!$E$23,'Inputs'!$E$21*'Inputs'!$E$22*T134+(1-'Inputs'!$E$21)*'Inputs'!$E$23)))</f>
        <v>0.0</v>
      </c>
      <c r="U148" s="35">
        <f>U147*IF('People_Inputs'!$Q$17="none",0,IF('People_Inputs'!$Q$17="agency",U134*'Inputs'!$E$22,IF('People_Inputs'!$Q$17="direct",'Inputs'!$E$23,'Inputs'!$E$21*'Inputs'!$E$22*U134+(1-'Inputs'!$E$21)*'Inputs'!$E$23)))</f>
        <v>0.0</v>
      </c>
      <c r="V148" s="35">
        <f>V147*IF('People_Inputs'!$Q$17="none",0,IF('People_Inputs'!$Q$17="agency",V134*'Inputs'!$E$22,IF('People_Inputs'!$Q$17="direct",'Inputs'!$E$23,'Inputs'!$E$21*'Inputs'!$E$22*V134+(1-'Inputs'!$E$21)*'Inputs'!$E$23)))</f>
        <v>0.0</v>
      </c>
      <c r="W148" s="35">
        <f>W147*IF('People_Inputs'!$Q$17="none",0,IF('People_Inputs'!$Q$17="agency",W134*'Inputs'!$E$22,IF('People_Inputs'!$Q$17="direct",'Inputs'!$E$23,'Inputs'!$E$21*'Inputs'!$E$22*W134+(1-'Inputs'!$E$21)*'Inputs'!$E$23)))</f>
        <v>0.0</v>
      </c>
      <c r="X148" s="35">
        <f>X147*IF('People_Inputs'!$Q$17="none",0,IF('People_Inputs'!$Q$17="agency",X134*'Inputs'!$E$22,IF('People_Inputs'!$Q$17="direct",'Inputs'!$E$23,'Inputs'!$E$21*'Inputs'!$E$22*X134+(1-'Inputs'!$E$21)*'Inputs'!$E$23)))</f>
        <v>0.0</v>
      </c>
      <c r="Y148" s="35">
        <f>Y147*IF('People_Inputs'!$Q$17="none",0,IF('People_Inputs'!$Q$17="agency",Y134*'Inputs'!$E$22,IF('People_Inputs'!$Q$17="direct",'Inputs'!$E$23,'Inputs'!$E$21*'Inputs'!$E$22*Y134+(1-'Inputs'!$E$21)*'Inputs'!$E$23)))</f>
        <v>0.0</v>
      </c>
      <c r="Z148" s="35">
        <f>Z147*IF('People_Inputs'!$Q$17="none",0,IF('People_Inputs'!$Q$17="agency",Z134*'Inputs'!$E$22,IF('People_Inputs'!$Q$17="direct",'Inputs'!$E$23,'Inputs'!$E$21*'Inputs'!$E$22*Z134+(1-'Inputs'!$E$21)*'Inputs'!$E$23)))</f>
        <v>0.0</v>
      </c>
      <c r="AA148" s="35">
        <f>AA147*IF('People_Inputs'!$Q$17="none",0,IF('People_Inputs'!$Q$17="agency",AA134*'Inputs'!$E$22,IF('People_Inputs'!$Q$17="direct",'Inputs'!$E$23,'Inputs'!$E$21*'Inputs'!$E$22*AA134+(1-'Inputs'!$E$21)*'Inputs'!$E$23)))</f>
        <v>0.0</v>
      </c>
      <c r="AB148" s="35">
        <f>AB147*IF('People_Inputs'!$Q$17="none",0,IF('People_Inputs'!$Q$17="agency",AB134*'Inputs'!$E$22,IF('People_Inputs'!$Q$17="direct",'Inputs'!$E$23,'Inputs'!$E$21*'Inputs'!$E$22*AB134+(1-'Inputs'!$E$21)*'Inputs'!$E$23)))</f>
        <v>0.0</v>
      </c>
      <c r="AC148" s="35">
        <f>AC147*IF('People_Inputs'!$Q$17="none",0,IF('People_Inputs'!$Q$17="agency",AC134*'Inputs'!$E$22,IF('People_Inputs'!$Q$17="direct",'Inputs'!$E$23,'Inputs'!$E$21*'Inputs'!$E$22*AC134+(1-'Inputs'!$E$21)*'Inputs'!$E$23)))</f>
        <v>0.0</v>
      </c>
      <c r="AD148" s="35">
        <f>AD147*IF('People_Inputs'!$Q$17="none",0,IF('People_Inputs'!$Q$17="agency",AD134*'Inputs'!$E$22,IF('People_Inputs'!$Q$17="direct",'Inputs'!$E$23,'Inputs'!$E$21*'Inputs'!$E$22*AD134+(1-'Inputs'!$E$21)*'Inputs'!$E$23)))</f>
        <v>0.0</v>
      </c>
      <c r="AE148" s="35">
        <f>AE147*IF('People_Inputs'!$Q$17="none",0,IF('People_Inputs'!$Q$17="agency",AE134*'Inputs'!$E$22,IF('People_Inputs'!$Q$17="direct",'Inputs'!$E$23,'Inputs'!$E$21*'Inputs'!$E$22*AE134+(1-'Inputs'!$E$21)*'Inputs'!$E$23)))</f>
        <v>0.0</v>
      </c>
      <c r="AF148" s="35">
        <f>AF147*IF('People_Inputs'!$Q$17="none",0,IF('People_Inputs'!$Q$17="agency",AF134*'Inputs'!$E$22,IF('People_Inputs'!$Q$17="direct",'Inputs'!$E$23,'Inputs'!$E$21*'Inputs'!$E$22*AF134+(1-'Inputs'!$E$21)*'Inputs'!$E$23)))</f>
        <v>0.0</v>
      </c>
      <c r="AG148" s="35">
        <f>AG147*IF('People_Inputs'!$Q$17="none",0,IF('People_Inputs'!$Q$17="agency",AG134*'Inputs'!$E$22,IF('People_Inputs'!$Q$17="direct",'Inputs'!$E$23,'Inputs'!$E$21*'Inputs'!$E$22*AG134+(1-'Inputs'!$E$21)*'Inputs'!$E$23)))</f>
        <v>0.0</v>
      </c>
      <c r="AH148" s="35">
        <f>AH147*IF('People_Inputs'!$Q$17="none",0,IF('People_Inputs'!$Q$17="agency",AH134*'Inputs'!$E$22,IF('People_Inputs'!$Q$17="direct",'Inputs'!$E$23,'Inputs'!$E$21*'Inputs'!$E$22*AH134+(1-'Inputs'!$E$21)*'Inputs'!$E$23)))</f>
        <v>0.0</v>
      </c>
      <c r="AI148" s="35">
        <f>AI147*IF('People_Inputs'!$Q$17="none",0,IF('People_Inputs'!$Q$17="agency",AI134*'Inputs'!$E$22,IF('People_Inputs'!$Q$17="direct",'Inputs'!$E$23,'Inputs'!$E$21*'Inputs'!$E$22*AI134+(1-'Inputs'!$E$21)*'Inputs'!$E$23)))</f>
        <v>0.0</v>
      </c>
      <c r="AJ148" s="35">
        <f>AJ147*IF('People_Inputs'!$Q$17="none",0,IF('People_Inputs'!$Q$17="agency",AJ134*'Inputs'!$E$22,IF('People_Inputs'!$Q$17="direct",'Inputs'!$E$23,'Inputs'!$E$21*'Inputs'!$E$22*AJ134+(1-'Inputs'!$E$21)*'Inputs'!$E$23)))</f>
        <v>0.0</v>
      </c>
      <c r="AK148" s="35">
        <f>AK147*IF('People_Inputs'!$Q$17="none",0,IF('People_Inputs'!$Q$17="agency",AK134*'Inputs'!$E$22,IF('People_Inputs'!$Q$17="direct",'Inputs'!$E$23,'Inputs'!$E$21*'Inputs'!$E$22*AK134+(1-'Inputs'!$E$21)*'Inputs'!$E$23)))</f>
        <v>0.0</v>
      </c>
      <c r="AL148" s="35">
        <f>AL147*IF('People_Inputs'!$Q$17="none",0,IF('People_Inputs'!$Q$17="agency",AL134*'Inputs'!$E$22,IF('People_Inputs'!$Q$17="direct",'Inputs'!$E$23,'Inputs'!$E$21*'Inputs'!$E$22*AL134+(1-'Inputs'!$E$21)*'Inputs'!$E$23)))</f>
        <v>0.0</v>
      </c>
      <c r="AM148" s="35">
        <f>AM147*IF('People_Inputs'!$Q$17="none",0,IF('People_Inputs'!$Q$17="agency",AM134*'Inputs'!$E$22,IF('People_Inputs'!$Q$17="direct",'Inputs'!$E$23,'Inputs'!$E$21*'Inputs'!$E$22*AM134+(1-'Inputs'!$E$21)*'Inputs'!$E$23)))</f>
        <v>0.0</v>
      </c>
      <c r="AN148" s="35">
        <f>AN147*IF('People_Inputs'!$Q$17="none",0,IF('People_Inputs'!$Q$17="agency",AN134*'Inputs'!$E$22,IF('People_Inputs'!$Q$17="direct",'Inputs'!$E$23,'Inputs'!$E$21*'Inputs'!$E$22*AN134+(1-'Inputs'!$E$21)*'Inputs'!$E$23)))</f>
        <v>0.0</v>
      </c>
      <c r="AO148" s="35">
        <f>AO147*IF('People_Inputs'!$Q$17="none",0,IF('People_Inputs'!$Q$17="agency",AO134*'Inputs'!$E$22,IF('People_Inputs'!$Q$17="direct",'Inputs'!$E$23,'Inputs'!$E$21*'Inputs'!$E$22*AO134+(1-'Inputs'!$E$21)*'Inputs'!$E$23)))</f>
        <v>0.0</v>
      </c>
      <c r="AP148" s="35">
        <f>AP147*IF('People_Inputs'!$Q$17="none",0,IF('People_Inputs'!$Q$17="agency",AP134*'Inputs'!$E$22,IF('People_Inputs'!$Q$17="direct",'Inputs'!$E$23,'Inputs'!$E$21*'Inputs'!$E$22*AP134+(1-'Inputs'!$E$21)*'Inputs'!$E$23)))</f>
        <v>0.0</v>
      </c>
      <c r="AQ148" s="35">
        <f>AQ147*IF('People_Inputs'!$Q$17="none",0,IF('People_Inputs'!$Q$17="agency",AQ134*'Inputs'!$E$22,IF('People_Inputs'!$Q$17="direct",'Inputs'!$E$23,'Inputs'!$E$21*'Inputs'!$E$22*AQ134+(1-'Inputs'!$E$21)*'Inputs'!$E$23)))</f>
        <v>0.0</v>
      </c>
      <c r="AR148" s="35">
        <f>AR147*IF('People_Inputs'!$Q$17="none",0,IF('People_Inputs'!$Q$17="agency",AR134*'Inputs'!$E$22,IF('People_Inputs'!$Q$17="direct",'Inputs'!$E$23,'Inputs'!$E$21*'Inputs'!$E$22*AR134+(1-'Inputs'!$E$21)*'Inputs'!$E$23)))</f>
        <v>0.0</v>
      </c>
      <c r="AS148" s="35">
        <f>AS147*IF('People_Inputs'!$Q$17="none",0,IF('People_Inputs'!$Q$17="agency",AS134*'Inputs'!$E$22,IF('People_Inputs'!$Q$17="direct",'Inputs'!$E$23,'Inputs'!$E$21*'Inputs'!$E$22*AS134+(1-'Inputs'!$E$21)*'Inputs'!$E$23)))</f>
        <v>0.0</v>
      </c>
      <c r="AT148" s="35">
        <f>AT147*IF('People_Inputs'!$Q$17="none",0,IF('People_Inputs'!$Q$17="agency",AT134*'Inputs'!$E$22,IF('People_Inputs'!$Q$17="direct",'Inputs'!$E$23,'Inputs'!$E$21*'Inputs'!$E$22*AT134+(1-'Inputs'!$E$21)*'Inputs'!$E$23)))</f>
        <v>0.0</v>
      </c>
      <c r="AU148" s="35">
        <f>AU147*IF('People_Inputs'!$Q$17="none",0,IF('People_Inputs'!$Q$17="agency",AU134*'Inputs'!$E$22,IF('People_Inputs'!$Q$17="direct",'Inputs'!$E$23,'Inputs'!$E$21*'Inputs'!$E$22*AU134+(1-'Inputs'!$E$21)*'Inputs'!$E$23)))</f>
        <v>0.0</v>
      </c>
      <c r="AV148" s="35">
        <f>AV147*IF('People_Inputs'!$Q$17="none",0,IF('People_Inputs'!$Q$17="agency",AV134*'Inputs'!$E$22,IF('People_Inputs'!$Q$17="direct",'Inputs'!$E$23,'Inputs'!$E$21*'Inputs'!$E$22*AV134+(1-'Inputs'!$E$21)*'Inputs'!$E$23)))</f>
        <v>0.0</v>
      </c>
      <c r="AW148" s="35">
        <f>AW147*IF('People_Inputs'!$Q$17="none",0,IF('People_Inputs'!$Q$17="agency",AW134*'Inputs'!$E$22,IF('People_Inputs'!$Q$17="direct",'Inputs'!$E$23,'Inputs'!$E$21*'Inputs'!$E$22*AW134+(1-'Inputs'!$E$21)*'Inputs'!$E$23)))</f>
        <v>0.0</v>
      </c>
      <c r="AX148" s="35">
        <f>AX147*IF('People_Inputs'!$Q$17="none",0,IF('People_Inputs'!$Q$17="agency",AX134*'Inputs'!$E$22,IF('People_Inputs'!$Q$17="direct",'Inputs'!$E$23,'Inputs'!$E$21*'Inputs'!$E$22*AX134+(1-'Inputs'!$E$21)*'Inputs'!$E$23)))</f>
        <v>0.0</v>
      </c>
      <c r="AY148" s="35">
        <f>AY147*IF('People_Inputs'!$Q$17="none",0,IF('People_Inputs'!$Q$17="agency",AY134*'Inputs'!$E$22,IF('People_Inputs'!$Q$17="direct",'Inputs'!$E$23,'Inputs'!$E$21*'Inputs'!$E$22*AY134+(1-'Inputs'!$E$21)*'Inputs'!$E$23)))</f>
        <v>0.0</v>
      </c>
      <c r="AZ148" s="35">
        <f>AZ147*IF('People_Inputs'!$Q$17="none",0,IF('People_Inputs'!$Q$17="agency",AZ134*'Inputs'!$E$22,IF('People_Inputs'!$Q$17="direct",'Inputs'!$E$23,'Inputs'!$E$21*'Inputs'!$E$22*AZ134+(1-'Inputs'!$E$21)*'Inputs'!$E$23)))</f>
        <v>0.0</v>
      </c>
      <c r="BA148" s="35">
        <f>BA147*IF('People_Inputs'!$Q$17="none",0,IF('People_Inputs'!$Q$17="agency",BA134*'Inputs'!$E$22,IF('People_Inputs'!$Q$17="direct",'Inputs'!$E$23,'Inputs'!$E$21*'Inputs'!$E$22*BA134+(1-'Inputs'!$E$21)*'Inputs'!$E$23)))</f>
        <v>0.0</v>
      </c>
      <c r="BB148" s="35">
        <f>BB147*IF('People_Inputs'!$Q$17="none",0,IF('People_Inputs'!$Q$17="agency",BB134*'Inputs'!$E$22,IF('People_Inputs'!$Q$17="direct",'Inputs'!$E$23,'Inputs'!$E$21*'Inputs'!$E$22*BB134+(1-'Inputs'!$E$21)*'Inputs'!$E$23)))</f>
        <v>0.0</v>
      </c>
      <c r="BC148" s="35">
        <f>BC147*IF('People_Inputs'!$Q$17="none",0,IF('People_Inputs'!$Q$17="agency",BC134*'Inputs'!$E$22,IF('People_Inputs'!$Q$17="direct",'Inputs'!$E$23,'Inputs'!$E$21*'Inputs'!$E$22*BC134+(1-'Inputs'!$E$21)*'Inputs'!$E$23)))</f>
        <v>0.0</v>
      </c>
      <c r="BD148" s="35">
        <f>BD147*IF('People_Inputs'!$Q$17="none",0,IF('People_Inputs'!$Q$17="agency",BD134*'Inputs'!$E$22,IF('People_Inputs'!$Q$17="direct",'Inputs'!$E$23,'Inputs'!$E$21*'Inputs'!$E$22*BD134+(1-'Inputs'!$E$21)*'Inputs'!$E$23)))</f>
        <v>0.0</v>
      </c>
      <c r="BE148" s="35">
        <f>BE147*IF('People_Inputs'!$Q$17="none",0,IF('People_Inputs'!$Q$17="agency",BE134*'Inputs'!$E$22,IF('People_Inputs'!$Q$17="direct",'Inputs'!$E$23,'Inputs'!$E$21*'Inputs'!$E$22*BE134+(1-'Inputs'!$E$21)*'Inputs'!$E$23)))</f>
        <v>0.0</v>
      </c>
      <c r="BF148" s="35">
        <f>BF147*IF('People_Inputs'!$Q$17="none",0,IF('People_Inputs'!$Q$17="agency",BF134*'Inputs'!$E$22,IF('People_Inputs'!$Q$17="direct",'Inputs'!$E$23,'Inputs'!$E$21*'Inputs'!$E$22*BF134+(1-'Inputs'!$E$21)*'Inputs'!$E$23)))</f>
        <v>0.0</v>
      </c>
      <c r="BG148" s="35">
        <f>BG147*IF('People_Inputs'!$Q$17="none",0,IF('People_Inputs'!$Q$17="agency",BG134*'Inputs'!$E$22,IF('People_Inputs'!$Q$17="direct",'Inputs'!$E$23,'Inputs'!$E$21*'Inputs'!$E$22*BG134+(1-'Inputs'!$E$21)*'Inputs'!$E$23)))</f>
        <v>0.0</v>
      </c>
      <c r="BH148" s="35">
        <f>BH147*IF('People_Inputs'!$Q$17="none",0,IF('People_Inputs'!$Q$17="agency",BH134*'Inputs'!$E$22,IF('People_Inputs'!$Q$17="direct",'Inputs'!$E$23,'Inputs'!$E$21*'Inputs'!$E$22*BH134+(1-'Inputs'!$E$21)*'Inputs'!$E$23)))</f>
        <v>0.0</v>
      </c>
      <c r="BI148" s="35">
        <f>BI147*IF('People_Inputs'!$Q$17="none",0,IF('People_Inputs'!$Q$17="agency",BI134*'Inputs'!$E$22,IF('People_Inputs'!$Q$17="direct",'Inputs'!$E$23,'Inputs'!$E$21*'Inputs'!$E$22*BI134+(1-'Inputs'!$E$21)*'Inputs'!$E$23)))</f>
        <v>0.0</v>
      </c>
      <c r="BJ148" s="35">
        <f>BJ147*IF('People_Inputs'!$Q$17="none",0,IF('People_Inputs'!$Q$17="agency",BJ134*'Inputs'!$E$22,IF('People_Inputs'!$Q$17="direct",'Inputs'!$E$23,'Inputs'!$E$21*'Inputs'!$E$22*BJ134+(1-'Inputs'!$E$21)*'Inputs'!$E$23)))</f>
        <v>0.0</v>
      </c>
      <c r="BK148" s="35">
        <f>BK147*IF('People_Inputs'!$Q$17="none",0,IF('People_Inputs'!$Q$17="agency",BK134*'Inputs'!$E$22,IF('People_Inputs'!$Q$17="direct",'Inputs'!$E$23,'Inputs'!$E$21*'Inputs'!$E$22*BK134+(1-'Inputs'!$E$21)*'Inputs'!$E$23)))</f>
        <v>0.0</v>
      </c>
      <c r="BL148" s="35">
        <f>BL147*IF('People_Inputs'!$Q$17="none",0,IF('People_Inputs'!$Q$17="agency",BL134*'Inputs'!$E$22,IF('People_Inputs'!$Q$17="direct",'Inputs'!$E$23,'Inputs'!$E$21*'Inputs'!$E$22*BL134+(1-'Inputs'!$E$21)*'Inputs'!$E$23)))</f>
        <v>0.0</v>
      </c>
      <c r="BM148" s="35">
        <f>BM147*IF('People_Inputs'!$Q$17="none",0,IF('People_Inputs'!$Q$17="agency",BM134*'Inputs'!$E$22,IF('People_Inputs'!$Q$17="direct",'Inputs'!$E$23,'Inputs'!$E$21*'Inputs'!$E$22*BM134+(1-'Inputs'!$E$21)*'Inputs'!$E$23)))</f>
        <v>0.0</v>
      </c>
      <c r="BN148" s="35">
        <f>BN147*IF('People_Inputs'!$Q$17="none",0,IF('People_Inputs'!$Q$17="agency",BN134*'Inputs'!$E$22,IF('People_Inputs'!$Q$17="direct",'Inputs'!$E$23,'Inputs'!$E$21*'Inputs'!$E$22*BN134+(1-'Inputs'!$E$21)*'Inputs'!$E$23)))</f>
        <v>0.0</v>
      </c>
      <c r="BO148" s="35">
        <f>BO147*IF('People_Inputs'!$Q$17="none",0,IF('People_Inputs'!$Q$17="agency",BO134*'Inputs'!$E$22,IF('People_Inputs'!$Q$17="direct",'Inputs'!$E$23,'Inputs'!$E$21*'Inputs'!$E$22*BO134+(1-'Inputs'!$E$21)*'Inputs'!$E$23)))</f>
        <v>0.0</v>
      </c>
    </row>
    <row r="149" ht="22" customHeight="1">
      <c r="A149" s="2" t="str">
        <v>P07.SOFTWARE</v>
      </c>
      <c r="B149" s="6" t="str">
        <v>P07 software cost</v>
      </c>
      <c r="C149" s="2" t="str">
        <v>EUR</v>
      </c>
      <c r="D149" s="2" t="str">
        <v>SUM</v>
      </c>
      <c r="E149" s="36">
        <f>SUM(H149:BO149)</f>
        <v>25650</v>
      </c>
      <c r="F149" s="6" t="str">
        <v>Product designer; cost centre PROD at release</v>
      </c>
      <c r="G149" s="2"/>
      <c r="H149" s="35">
        <f>H132*'People_Inputs'!$O$17</f>
        <v>0</v>
      </c>
      <c r="I149" s="35">
        <f>I132*'People_Inputs'!$O$17</f>
        <v>0</v>
      </c>
      <c r="J149" s="35">
        <f>J132*'People_Inputs'!$O$17</f>
        <v>0</v>
      </c>
      <c r="K149" s="35">
        <f>K132*'People_Inputs'!$O$17</f>
        <v>450</v>
      </c>
      <c r="L149" s="35">
        <f>L132*'People_Inputs'!$O$17</f>
        <v>450</v>
      </c>
      <c r="M149" s="35">
        <f>M132*'People_Inputs'!$O$17</f>
        <v>450</v>
      </c>
      <c r="N149" s="35">
        <f>N132*'People_Inputs'!$O$17</f>
        <v>450</v>
      </c>
      <c r="O149" s="35">
        <f>O132*'People_Inputs'!$O$17</f>
        <v>450</v>
      </c>
      <c r="P149" s="35">
        <f>P132*'People_Inputs'!$O$17</f>
        <v>450</v>
      </c>
      <c r="Q149" s="35">
        <f>Q132*'People_Inputs'!$O$17</f>
        <v>450</v>
      </c>
      <c r="R149" s="35">
        <f>R132*'People_Inputs'!$O$17</f>
        <v>450</v>
      </c>
      <c r="S149" s="35">
        <f>S132*'People_Inputs'!$O$17</f>
        <v>450</v>
      </c>
      <c r="T149" s="35">
        <f>T132*'People_Inputs'!$O$17</f>
        <v>450</v>
      </c>
      <c r="U149" s="35">
        <f>U132*'People_Inputs'!$O$17</f>
        <v>450</v>
      </c>
      <c r="V149" s="35">
        <f>V132*'People_Inputs'!$O$17</f>
        <v>450</v>
      </c>
      <c r="W149" s="35">
        <f>W132*'People_Inputs'!$O$17</f>
        <v>450</v>
      </c>
      <c r="X149" s="35">
        <f>X132*'People_Inputs'!$O$17</f>
        <v>450</v>
      </c>
      <c r="Y149" s="35">
        <f>Y132*'People_Inputs'!$O$17</f>
        <v>450</v>
      </c>
      <c r="Z149" s="35">
        <f>Z132*'People_Inputs'!$O$17</f>
        <v>450</v>
      </c>
      <c r="AA149" s="35">
        <f>AA132*'People_Inputs'!$O$17</f>
        <v>450</v>
      </c>
      <c r="AB149" s="35">
        <f>AB132*'People_Inputs'!$O$17</f>
        <v>450</v>
      </c>
      <c r="AC149" s="35">
        <f>AC132*'People_Inputs'!$O$17</f>
        <v>450</v>
      </c>
      <c r="AD149" s="35">
        <f>AD132*'People_Inputs'!$O$17</f>
        <v>450</v>
      </c>
      <c r="AE149" s="35">
        <f>AE132*'People_Inputs'!$O$17</f>
        <v>450</v>
      </c>
      <c r="AF149" s="35">
        <f>AF132*'People_Inputs'!$O$17</f>
        <v>450</v>
      </c>
      <c r="AG149" s="35">
        <f>AG132*'People_Inputs'!$O$17</f>
        <v>450</v>
      </c>
      <c r="AH149" s="35">
        <f>AH132*'People_Inputs'!$O$17</f>
        <v>450</v>
      </c>
      <c r="AI149" s="35">
        <f>AI132*'People_Inputs'!$O$17</f>
        <v>450</v>
      </c>
      <c r="AJ149" s="35">
        <f>AJ132*'People_Inputs'!$O$17</f>
        <v>450</v>
      </c>
      <c r="AK149" s="35">
        <f>AK132*'People_Inputs'!$O$17</f>
        <v>450</v>
      </c>
      <c r="AL149" s="35">
        <f>AL132*'People_Inputs'!$O$17</f>
        <v>450</v>
      </c>
      <c r="AM149" s="35">
        <f>AM132*'People_Inputs'!$O$17</f>
        <v>450</v>
      </c>
      <c r="AN149" s="35">
        <f>AN132*'People_Inputs'!$O$17</f>
        <v>450</v>
      </c>
      <c r="AO149" s="35">
        <f>AO132*'People_Inputs'!$O$17</f>
        <v>450</v>
      </c>
      <c r="AP149" s="35">
        <f>AP132*'People_Inputs'!$O$17</f>
        <v>450</v>
      </c>
      <c r="AQ149" s="35">
        <f>AQ132*'People_Inputs'!$O$17</f>
        <v>450</v>
      </c>
      <c r="AR149" s="35">
        <f>AR132*'People_Inputs'!$O$17</f>
        <v>450</v>
      </c>
      <c r="AS149" s="35">
        <f>AS132*'People_Inputs'!$O$17</f>
        <v>450</v>
      </c>
      <c r="AT149" s="35">
        <f>AT132*'People_Inputs'!$O$17</f>
        <v>450</v>
      </c>
      <c r="AU149" s="35">
        <f>AU132*'People_Inputs'!$O$17</f>
        <v>450</v>
      </c>
      <c r="AV149" s="35">
        <f>AV132*'People_Inputs'!$O$17</f>
        <v>450</v>
      </c>
      <c r="AW149" s="35">
        <f>AW132*'People_Inputs'!$O$17</f>
        <v>450</v>
      </c>
      <c r="AX149" s="35">
        <f>AX132*'People_Inputs'!$O$17</f>
        <v>450</v>
      </c>
      <c r="AY149" s="35">
        <f>AY132*'People_Inputs'!$O$17</f>
        <v>450</v>
      </c>
      <c r="AZ149" s="35">
        <f>AZ132*'People_Inputs'!$O$17</f>
        <v>450</v>
      </c>
      <c r="BA149" s="35">
        <f>BA132*'People_Inputs'!$O$17</f>
        <v>450</v>
      </c>
      <c r="BB149" s="35">
        <f>BB132*'People_Inputs'!$O$17</f>
        <v>450</v>
      </c>
      <c r="BC149" s="35">
        <f>BC132*'People_Inputs'!$O$17</f>
        <v>450</v>
      </c>
      <c r="BD149" s="35">
        <f>BD132*'People_Inputs'!$O$17</f>
        <v>450</v>
      </c>
      <c r="BE149" s="35">
        <f>BE132*'People_Inputs'!$O$17</f>
        <v>450</v>
      </c>
      <c r="BF149" s="35">
        <f>BF132*'People_Inputs'!$O$17</f>
        <v>450</v>
      </c>
      <c r="BG149" s="35">
        <f>BG132*'People_Inputs'!$O$17</f>
        <v>450</v>
      </c>
      <c r="BH149" s="35">
        <f>BH132*'People_Inputs'!$O$17</f>
        <v>450</v>
      </c>
      <c r="BI149" s="35">
        <f>BI132*'People_Inputs'!$O$17</f>
        <v>450</v>
      </c>
      <c r="BJ149" s="35">
        <f>BJ132*'People_Inputs'!$O$17</f>
        <v>450</v>
      </c>
      <c r="BK149" s="35">
        <f>BK132*'People_Inputs'!$O$17</f>
        <v>450</v>
      </c>
      <c r="BL149" s="35">
        <f>BL132*'People_Inputs'!$O$17</f>
        <v>450</v>
      </c>
      <c r="BM149" s="35">
        <f>BM132*'People_Inputs'!$O$17</f>
        <v>450</v>
      </c>
      <c r="BN149" s="35">
        <f>BN132*'People_Inputs'!$O$17</f>
        <v>450</v>
      </c>
      <c r="BO149" s="35">
        <f>BO132*'People_Inputs'!$O$17</f>
        <v>450</v>
      </c>
    </row>
    <row r="150" ht="22" customHeight="1">
      <c r="A150" s="2" t="str">
        <v>P07.EQUIPMENT</v>
      </c>
      <c r="B150" s="6" t="str">
        <v>P07 IT equipment purchase</v>
      </c>
      <c r="C150" s="2" t="str">
        <v>EUR</v>
      </c>
      <c r="D150" s="2" t="str">
        <v>SUM</v>
      </c>
      <c r="E150" s="36">
        <f>SUM(H150:BO150)</f>
        <v>5000</v>
      </c>
      <c r="F150" s="6" t="str">
        <v>Product designer; cost centre PROD at release</v>
      </c>
      <c r="G150" s="2"/>
      <c r="H150" s="35">
        <f>IF(AND(H131=1,(H$6-'People_Inputs'!$H$17)/'Inputs'!$E$26=ROUNDDOWN((H$6-'People_Inputs'!$H$17)/'Inputs'!$E$26,0)),'People_Inputs'!$P$17,0)</f>
        <v>0</v>
      </c>
      <c r="I150" s="35">
        <f>IF(AND(I131=1,(I$6-'People_Inputs'!$H$17)/'Inputs'!$E$26=ROUNDDOWN((I$6-'People_Inputs'!$H$17)/'Inputs'!$E$26,0)),'People_Inputs'!$P$17,0)</f>
        <v>0</v>
      </c>
      <c r="J150" s="35">
        <f>IF(AND(J131=1,(J$6-'People_Inputs'!$H$17)/'Inputs'!$E$26=ROUNDDOWN((J$6-'People_Inputs'!$H$17)/'Inputs'!$E$26,0)),'People_Inputs'!$P$17,0)</f>
        <v>0</v>
      </c>
      <c r="K150" s="35">
        <f>IF(AND(K131=1,(K$6-'People_Inputs'!$H$17)/'Inputs'!$E$26=ROUNDDOWN((K$6-'People_Inputs'!$H$17)/'Inputs'!$E$26,0)),'People_Inputs'!$P$17,0)</f>
        <v>2500</v>
      </c>
      <c r="L150" s="35">
        <f>IF(AND(L131=1,(L$6-'People_Inputs'!$H$17)/'Inputs'!$E$26=ROUNDDOWN((L$6-'People_Inputs'!$H$17)/'Inputs'!$E$26,0)),'People_Inputs'!$P$17,0)</f>
        <v>0</v>
      </c>
      <c r="M150" s="35">
        <f>IF(AND(M131=1,(M$6-'People_Inputs'!$H$17)/'Inputs'!$E$26=ROUNDDOWN((M$6-'People_Inputs'!$H$17)/'Inputs'!$E$26,0)),'People_Inputs'!$P$17,0)</f>
        <v>0</v>
      </c>
      <c r="N150" s="35">
        <f>IF(AND(N131=1,(N$6-'People_Inputs'!$H$17)/'Inputs'!$E$26=ROUNDDOWN((N$6-'People_Inputs'!$H$17)/'Inputs'!$E$26,0)),'People_Inputs'!$P$17,0)</f>
        <v>0</v>
      </c>
      <c r="O150" s="35">
        <f>IF(AND(O131=1,(O$6-'People_Inputs'!$H$17)/'Inputs'!$E$26=ROUNDDOWN((O$6-'People_Inputs'!$H$17)/'Inputs'!$E$26,0)),'People_Inputs'!$P$17,0)</f>
        <v>0</v>
      </c>
      <c r="P150" s="35">
        <f>IF(AND(P131=1,(P$6-'People_Inputs'!$H$17)/'Inputs'!$E$26=ROUNDDOWN((P$6-'People_Inputs'!$H$17)/'Inputs'!$E$26,0)),'People_Inputs'!$P$17,0)</f>
        <v>0</v>
      </c>
      <c r="Q150" s="35">
        <f>IF(AND(Q131=1,(Q$6-'People_Inputs'!$H$17)/'Inputs'!$E$26=ROUNDDOWN((Q$6-'People_Inputs'!$H$17)/'Inputs'!$E$26,0)),'People_Inputs'!$P$17,0)</f>
        <v>0</v>
      </c>
      <c r="R150" s="35">
        <f>IF(AND(R131=1,(R$6-'People_Inputs'!$H$17)/'Inputs'!$E$26=ROUNDDOWN((R$6-'People_Inputs'!$H$17)/'Inputs'!$E$26,0)),'People_Inputs'!$P$17,0)</f>
        <v>0</v>
      </c>
      <c r="S150" s="35">
        <f>IF(AND(S131=1,(S$6-'People_Inputs'!$H$17)/'Inputs'!$E$26=ROUNDDOWN((S$6-'People_Inputs'!$H$17)/'Inputs'!$E$26,0)),'People_Inputs'!$P$17,0)</f>
        <v>0</v>
      </c>
      <c r="T150" s="35">
        <f>IF(AND(T131=1,(T$6-'People_Inputs'!$H$17)/'Inputs'!$E$26=ROUNDDOWN((T$6-'People_Inputs'!$H$17)/'Inputs'!$E$26,0)),'People_Inputs'!$P$17,0)</f>
        <v>0</v>
      </c>
      <c r="U150" s="35">
        <f>IF(AND(U131=1,(U$6-'People_Inputs'!$H$17)/'Inputs'!$E$26=ROUNDDOWN((U$6-'People_Inputs'!$H$17)/'Inputs'!$E$26,0)),'People_Inputs'!$P$17,0)</f>
        <v>0</v>
      </c>
      <c r="V150" s="35">
        <f>IF(AND(V131=1,(V$6-'People_Inputs'!$H$17)/'Inputs'!$E$26=ROUNDDOWN((V$6-'People_Inputs'!$H$17)/'Inputs'!$E$26,0)),'People_Inputs'!$P$17,0)</f>
        <v>0</v>
      </c>
      <c r="W150" s="35">
        <f>IF(AND(W131=1,(W$6-'People_Inputs'!$H$17)/'Inputs'!$E$26=ROUNDDOWN((W$6-'People_Inputs'!$H$17)/'Inputs'!$E$26,0)),'People_Inputs'!$P$17,0)</f>
        <v>0</v>
      </c>
      <c r="X150" s="35">
        <f>IF(AND(X131=1,(X$6-'People_Inputs'!$H$17)/'Inputs'!$E$26=ROUNDDOWN((X$6-'People_Inputs'!$H$17)/'Inputs'!$E$26,0)),'People_Inputs'!$P$17,0)</f>
        <v>0</v>
      </c>
      <c r="Y150" s="35">
        <f>IF(AND(Y131=1,(Y$6-'People_Inputs'!$H$17)/'Inputs'!$E$26=ROUNDDOWN((Y$6-'People_Inputs'!$H$17)/'Inputs'!$E$26,0)),'People_Inputs'!$P$17,0)</f>
        <v>0</v>
      </c>
      <c r="Z150" s="35">
        <f>IF(AND(Z131=1,(Z$6-'People_Inputs'!$H$17)/'Inputs'!$E$26=ROUNDDOWN((Z$6-'People_Inputs'!$H$17)/'Inputs'!$E$26,0)),'People_Inputs'!$P$17,0)</f>
        <v>0</v>
      </c>
      <c r="AA150" s="35">
        <f>IF(AND(AA131=1,(AA$6-'People_Inputs'!$H$17)/'Inputs'!$E$26=ROUNDDOWN((AA$6-'People_Inputs'!$H$17)/'Inputs'!$E$26,0)),'People_Inputs'!$P$17,0)</f>
        <v>0</v>
      </c>
      <c r="AB150" s="35">
        <f>IF(AND(AB131=1,(AB$6-'People_Inputs'!$H$17)/'Inputs'!$E$26=ROUNDDOWN((AB$6-'People_Inputs'!$H$17)/'Inputs'!$E$26,0)),'People_Inputs'!$P$17,0)</f>
        <v>0</v>
      </c>
      <c r="AC150" s="35">
        <f>IF(AND(AC131=1,(AC$6-'People_Inputs'!$H$17)/'Inputs'!$E$26=ROUNDDOWN((AC$6-'People_Inputs'!$H$17)/'Inputs'!$E$26,0)),'People_Inputs'!$P$17,0)</f>
        <v>0</v>
      </c>
      <c r="AD150" s="35">
        <f>IF(AND(AD131=1,(AD$6-'People_Inputs'!$H$17)/'Inputs'!$E$26=ROUNDDOWN((AD$6-'People_Inputs'!$H$17)/'Inputs'!$E$26,0)),'People_Inputs'!$P$17,0)</f>
        <v>0</v>
      </c>
      <c r="AE150" s="35">
        <f>IF(AND(AE131=1,(AE$6-'People_Inputs'!$H$17)/'Inputs'!$E$26=ROUNDDOWN((AE$6-'People_Inputs'!$H$17)/'Inputs'!$E$26,0)),'People_Inputs'!$P$17,0)</f>
        <v>0</v>
      </c>
      <c r="AF150" s="35">
        <f>IF(AND(AF131=1,(AF$6-'People_Inputs'!$H$17)/'Inputs'!$E$26=ROUNDDOWN((AF$6-'People_Inputs'!$H$17)/'Inputs'!$E$26,0)),'People_Inputs'!$P$17,0)</f>
        <v>0</v>
      </c>
      <c r="AG150" s="35">
        <f>IF(AND(AG131=1,(AG$6-'People_Inputs'!$H$17)/'Inputs'!$E$26=ROUNDDOWN((AG$6-'People_Inputs'!$H$17)/'Inputs'!$E$26,0)),'People_Inputs'!$P$17,0)</f>
        <v>0</v>
      </c>
      <c r="AH150" s="35">
        <f>IF(AND(AH131=1,(AH$6-'People_Inputs'!$H$17)/'Inputs'!$E$26=ROUNDDOWN((AH$6-'People_Inputs'!$H$17)/'Inputs'!$E$26,0)),'People_Inputs'!$P$17,0)</f>
        <v>0</v>
      </c>
      <c r="AI150" s="35">
        <f>IF(AND(AI131=1,(AI$6-'People_Inputs'!$H$17)/'Inputs'!$E$26=ROUNDDOWN((AI$6-'People_Inputs'!$H$17)/'Inputs'!$E$26,0)),'People_Inputs'!$P$17,0)</f>
        <v>0</v>
      </c>
      <c r="AJ150" s="35">
        <f>IF(AND(AJ131=1,(AJ$6-'People_Inputs'!$H$17)/'Inputs'!$E$26=ROUNDDOWN((AJ$6-'People_Inputs'!$H$17)/'Inputs'!$E$26,0)),'People_Inputs'!$P$17,0)</f>
        <v>0</v>
      </c>
      <c r="AK150" s="35">
        <f>IF(AND(AK131=1,(AK$6-'People_Inputs'!$H$17)/'Inputs'!$E$26=ROUNDDOWN((AK$6-'People_Inputs'!$H$17)/'Inputs'!$E$26,0)),'People_Inputs'!$P$17,0)</f>
        <v>0</v>
      </c>
      <c r="AL150" s="35">
        <f>IF(AND(AL131=1,(AL$6-'People_Inputs'!$H$17)/'Inputs'!$E$26=ROUNDDOWN((AL$6-'People_Inputs'!$H$17)/'Inputs'!$E$26,0)),'People_Inputs'!$P$17,0)</f>
        <v>0</v>
      </c>
      <c r="AM150" s="35">
        <f>IF(AND(AM131=1,(AM$6-'People_Inputs'!$H$17)/'Inputs'!$E$26=ROUNDDOWN((AM$6-'People_Inputs'!$H$17)/'Inputs'!$E$26,0)),'People_Inputs'!$P$17,0)</f>
        <v>0</v>
      </c>
      <c r="AN150" s="35">
        <f>IF(AND(AN131=1,(AN$6-'People_Inputs'!$H$17)/'Inputs'!$E$26=ROUNDDOWN((AN$6-'People_Inputs'!$H$17)/'Inputs'!$E$26,0)),'People_Inputs'!$P$17,0)</f>
        <v>0</v>
      </c>
      <c r="AO150" s="35">
        <f>IF(AND(AO131=1,(AO$6-'People_Inputs'!$H$17)/'Inputs'!$E$26=ROUNDDOWN((AO$6-'People_Inputs'!$H$17)/'Inputs'!$E$26,0)),'People_Inputs'!$P$17,0)</f>
        <v>0</v>
      </c>
      <c r="AP150" s="35">
        <f>IF(AND(AP131=1,(AP$6-'People_Inputs'!$H$17)/'Inputs'!$E$26=ROUNDDOWN((AP$6-'People_Inputs'!$H$17)/'Inputs'!$E$26,0)),'People_Inputs'!$P$17,0)</f>
        <v>0</v>
      </c>
      <c r="AQ150" s="35">
        <f>IF(AND(AQ131=1,(AQ$6-'People_Inputs'!$H$17)/'Inputs'!$E$26=ROUNDDOWN((AQ$6-'People_Inputs'!$H$17)/'Inputs'!$E$26,0)),'People_Inputs'!$P$17,0)</f>
        <v>0</v>
      </c>
      <c r="AR150" s="35">
        <f>IF(AND(AR131=1,(AR$6-'People_Inputs'!$H$17)/'Inputs'!$E$26=ROUNDDOWN((AR$6-'People_Inputs'!$H$17)/'Inputs'!$E$26,0)),'People_Inputs'!$P$17,0)</f>
        <v>0</v>
      </c>
      <c r="AS150" s="35">
        <f>IF(AND(AS131=1,(AS$6-'People_Inputs'!$H$17)/'Inputs'!$E$26=ROUNDDOWN((AS$6-'People_Inputs'!$H$17)/'Inputs'!$E$26,0)),'People_Inputs'!$P$17,0)</f>
        <v>0</v>
      </c>
      <c r="AT150" s="35">
        <f>IF(AND(AT131=1,(AT$6-'People_Inputs'!$H$17)/'Inputs'!$E$26=ROUNDDOWN((AT$6-'People_Inputs'!$H$17)/'Inputs'!$E$26,0)),'People_Inputs'!$P$17,0)</f>
        <v>0</v>
      </c>
      <c r="AU150" s="35">
        <f>IF(AND(AU131=1,(AU$6-'People_Inputs'!$H$17)/'Inputs'!$E$26=ROUNDDOWN((AU$6-'People_Inputs'!$H$17)/'Inputs'!$E$26,0)),'People_Inputs'!$P$17,0)</f>
        <v>0</v>
      </c>
      <c r="AV150" s="35">
        <f>IF(AND(AV131=1,(AV$6-'People_Inputs'!$H$17)/'Inputs'!$E$26=ROUNDDOWN((AV$6-'People_Inputs'!$H$17)/'Inputs'!$E$26,0)),'People_Inputs'!$P$17,0)</f>
        <v>0</v>
      </c>
      <c r="AW150" s="35">
        <f>IF(AND(AW131=1,(AW$6-'People_Inputs'!$H$17)/'Inputs'!$E$26=ROUNDDOWN((AW$6-'People_Inputs'!$H$17)/'Inputs'!$E$26,0)),'People_Inputs'!$P$17,0)</f>
        <v>0</v>
      </c>
      <c r="AX150" s="35">
        <f>IF(AND(AX131=1,(AX$6-'People_Inputs'!$H$17)/'Inputs'!$E$26=ROUNDDOWN((AX$6-'People_Inputs'!$H$17)/'Inputs'!$E$26,0)),'People_Inputs'!$P$17,0)</f>
        <v>0</v>
      </c>
      <c r="AY150" s="35">
        <f>IF(AND(AY131=1,(AY$6-'People_Inputs'!$H$17)/'Inputs'!$E$26=ROUNDDOWN((AY$6-'People_Inputs'!$H$17)/'Inputs'!$E$26,0)),'People_Inputs'!$P$17,0)</f>
        <v>0</v>
      </c>
      <c r="AZ150" s="35">
        <f>IF(AND(AZ131=1,(AZ$6-'People_Inputs'!$H$17)/'Inputs'!$E$26=ROUNDDOWN((AZ$6-'People_Inputs'!$H$17)/'Inputs'!$E$26,0)),'People_Inputs'!$P$17,0)</f>
        <v>0</v>
      </c>
      <c r="BA150" s="35">
        <f>IF(AND(BA131=1,(BA$6-'People_Inputs'!$H$17)/'Inputs'!$E$26=ROUNDDOWN((BA$6-'People_Inputs'!$H$17)/'Inputs'!$E$26,0)),'People_Inputs'!$P$17,0)</f>
        <v>0</v>
      </c>
      <c r="BB150" s="35">
        <f>IF(AND(BB131=1,(BB$6-'People_Inputs'!$H$17)/'Inputs'!$E$26=ROUNDDOWN((BB$6-'People_Inputs'!$H$17)/'Inputs'!$E$26,0)),'People_Inputs'!$P$17,0)</f>
        <v>0</v>
      </c>
      <c r="BC150" s="35">
        <f>IF(AND(BC131=1,(BC$6-'People_Inputs'!$H$17)/'Inputs'!$E$26=ROUNDDOWN((BC$6-'People_Inputs'!$H$17)/'Inputs'!$E$26,0)),'People_Inputs'!$P$17,0)</f>
        <v>0</v>
      </c>
      <c r="BD150" s="35">
        <f>IF(AND(BD131=1,(BD$6-'People_Inputs'!$H$17)/'Inputs'!$E$26=ROUNDDOWN((BD$6-'People_Inputs'!$H$17)/'Inputs'!$E$26,0)),'People_Inputs'!$P$17,0)</f>
        <v>0</v>
      </c>
      <c r="BE150" s="35">
        <f>IF(AND(BE131=1,(BE$6-'People_Inputs'!$H$17)/'Inputs'!$E$26=ROUNDDOWN((BE$6-'People_Inputs'!$H$17)/'Inputs'!$E$26,0)),'People_Inputs'!$P$17,0)</f>
        <v>0</v>
      </c>
      <c r="BF150" s="35">
        <f>IF(AND(BF131=1,(BF$6-'People_Inputs'!$H$17)/'Inputs'!$E$26=ROUNDDOWN((BF$6-'People_Inputs'!$H$17)/'Inputs'!$E$26,0)),'People_Inputs'!$P$17,0)</f>
        <v>0</v>
      </c>
      <c r="BG150" s="35">
        <f>IF(AND(BG131=1,(BG$6-'People_Inputs'!$H$17)/'Inputs'!$E$26=ROUNDDOWN((BG$6-'People_Inputs'!$H$17)/'Inputs'!$E$26,0)),'People_Inputs'!$P$17,0)</f>
        <v>2500</v>
      </c>
      <c r="BH150" s="35">
        <f>IF(AND(BH131=1,(BH$6-'People_Inputs'!$H$17)/'Inputs'!$E$26=ROUNDDOWN((BH$6-'People_Inputs'!$H$17)/'Inputs'!$E$26,0)),'People_Inputs'!$P$17,0)</f>
        <v>0</v>
      </c>
      <c r="BI150" s="35">
        <f>IF(AND(BI131=1,(BI$6-'People_Inputs'!$H$17)/'Inputs'!$E$26=ROUNDDOWN((BI$6-'People_Inputs'!$H$17)/'Inputs'!$E$26,0)),'People_Inputs'!$P$17,0)</f>
        <v>0</v>
      </c>
      <c r="BJ150" s="35">
        <f>IF(AND(BJ131=1,(BJ$6-'People_Inputs'!$H$17)/'Inputs'!$E$26=ROUNDDOWN((BJ$6-'People_Inputs'!$H$17)/'Inputs'!$E$26,0)),'People_Inputs'!$P$17,0)</f>
        <v>0</v>
      </c>
      <c r="BK150" s="35">
        <f>IF(AND(BK131=1,(BK$6-'People_Inputs'!$H$17)/'Inputs'!$E$26=ROUNDDOWN((BK$6-'People_Inputs'!$H$17)/'Inputs'!$E$26,0)),'People_Inputs'!$P$17,0)</f>
        <v>0</v>
      </c>
      <c r="BL150" s="35">
        <f>IF(AND(BL131=1,(BL$6-'People_Inputs'!$H$17)/'Inputs'!$E$26=ROUNDDOWN((BL$6-'People_Inputs'!$H$17)/'Inputs'!$E$26,0)),'People_Inputs'!$P$17,0)</f>
        <v>0</v>
      </c>
      <c r="BM150" s="35">
        <f>IF(AND(BM131=1,(BM$6-'People_Inputs'!$H$17)/'Inputs'!$E$26=ROUNDDOWN((BM$6-'People_Inputs'!$H$17)/'Inputs'!$E$26,0)),'People_Inputs'!$P$17,0)</f>
        <v>0</v>
      </c>
      <c r="BN150" s="35">
        <f>IF(AND(BN131=1,(BN$6-'People_Inputs'!$H$17)/'Inputs'!$E$26=ROUNDDOWN((BN$6-'People_Inputs'!$H$17)/'Inputs'!$E$26,0)),'People_Inputs'!$P$17,0)</f>
        <v>0</v>
      </c>
      <c r="BO150" s="35">
        <f>IF(AND(BO131=1,(BO$6-'People_Inputs'!$H$17)/'Inputs'!$E$26=ROUNDDOWN((BO$6-'People_Inputs'!$H$17)/'Inputs'!$E$26,0)),'People_Inputs'!$P$17,0)</f>
        <v>0</v>
      </c>
    </row>
    <row r="151" ht="22" customHeight="1">
      <c r="A151" s="2" t="str">
        <v>P08.ACTIVE</v>
      </c>
      <c r="B151" s="6" t="str">
        <v>P08 active in the month (1 = yes)</v>
      </c>
      <c r="C151" s="2" t="str">
        <v>count</v>
      </c>
      <c r="D151" s="2" t="str">
        <v>END</v>
      </c>
      <c r="E151" s="34">
        <f>BO151</f>
        <v>1</v>
      </c>
      <c r="F151" s="6" t="str">
        <v>Frontend engineer; cost centre ENG at release</v>
      </c>
      <c r="G151" s="2"/>
      <c r="H151" s="33">
        <f>IF(AND(H$6&gt;='People_Inputs'!$H$18,H$6&lt;='People_Inputs'!$I$18),1,0)</f>
        <v>0</v>
      </c>
      <c r="I151" s="33">
        <f>IF(AND(I$6&gt;='People_Inputs'!$H$18,I$6&lt;='People_Inputs'!$I$18),1,0)</f>
        <v>0</v>
      </c>
      <c r="J151" s="33">
        <f>IF(AND(J$6&gt;='People_Inputs'!$H$18,J$6&lt;='People_Inputs'!$I$18),1,0)</f>
        <v>0</v>
      </c>
      <c r="K151" s="33">
        <f>IF(AND(K$6&gt;='People_Inputs'!$H$18,K$6&lt;='People_Inputs'!$I$18),1,0)</f>
        <v>0</v>
      </c>
      <c r="L151" s="33">
        <f>IF(AND(L$6&gt;='People_Inputs'!$H$18,L$6&lt;='People_Inputs'!$I$18),1,0)</f>
        <v>1</v>
      </c>
      <c r="M151" s="33">
        <f>IF(AND(M$6&gt;='People_Inputs'!$H$18,M$6&lt;='People_Inputs'!$I$18),1,0)</f>
        <v>1</v>
      </c>
      <c r="N151" s="33">
        <f>IF(AND(N$6&gt;='People_Inputs'!$H$18,N$6&lt;='People_Inputs'!$I$18),1,0)</f>
        <v>1</v>
      </c>
      <c r="O151" s="33">
        <f>IF(AND(O$6&gt;='People_Inputs'!$H$18,O$6&lt;='People_Inputs'!$I$18),1,0)</f>
        <v>1</v>
      </c>
      <c r="P151" s="33">
        <f>IF(AND(P$6&gt;='People_Inputs'!$H$18,P$6&lt;='People_Inputs'!$I$18),1,0)</f>
        <v>1</v>
      </c>
      <c r="Q151" s="33">
        <f>IF(AND(Q$6&gt;='People_Inputs'!$H$18,Q$6&lt;='People_Inputs'!$I$18),1,0)</f>
        <v>1</v>
      </c>
      <c r="R151" s="33">
        <f>IF(AND(R$6&gt;='People_Inputs'!$H$18,R$6&lt;='People_Inputs'!$I$18),1,0)</f>
        <v>1</v>
      </c>
      <c r="S151" s="33">
        <f>IF(AND(S$6&gt;='People_Inputs'!$H$18,S$6&lt;='People_Inputs'!$I$18),1,0)</f>
        <v>1</v>
      </c>
      <c r="T151" s="33">
        <f>IF(AND(T$6&gt;='People_Inputs'!$H$18,T$6&lt;='People_Inputs'!$I$18),1,0)</f>
        <v>1</v>
      </c>
      <c r="U151" s="33">
        <f>IF(AND(U$6&gt;='People_Inputs'!$H$18,U$6&lt;='People_Inputs'!$I$18),1,0)</f>
        <v>1</v>
      </c>
      <c r="V151" s="33">
        <f>IF(AND(V$6&gt;='People_Inputs'!$H$18,V$6&lt;='People_Inputs'!$I$18),1,0)</f>
        <v>1</v>
      </c>
      <c r="W151" s="33">
        <f>IF(AND(W$6&gt;='People_Inputs'!$H$18,W$6&lt;='People_Inputs'!$I$18),1,0)</f>
        <v>1</v>
      </c>
      <c r="X151" s="33">
        <f>IF(AND(X$6&gt;='People_Inputs'!$H$18,X$6&lt;='People_Inputs'!$I$18),1,0)</f>
        <v>1</v>
      </c>
      <c r="Y151" s="33">
        <f>IF(AND(Y$6&gt;='People_Inputs'!$H$18,Y$6&lt;='People_Inputs'!$I$18),1,0)</f>
        <v>1</v>
      </c>
      <c r="Z151" s="33">
        <f>IF(AND(Z$6&gt;='People_Inputs'!$H$18,Z$6&lt;='People_Inputs'!$I$18),1,0)</f>
        <v>1</v>
      </c>
      <c r="AA151" s="33">
        <f>IF(AND(AA$6&gt;='People_Inputs'!$H$18,AA$6&lt;='People_Inputs'!$I$18),1,0)</f>
        <v>1</v>
      </c>
      <c r="AB151" s="33">
        <f>IF(AND(AB$6&gt;='People_Inputs'!$H$18,AB$6&lt;='People_Inputs'!$I$18),1,0)</f>
        <v>1</v>
      </c>
      <c r="AC151" s="33">
        <f>IF(AND(AC$6&gt;='People_Inputs'!$H$18,AC$6&lt;='People_Inputs'!$I$18),1,0)</f>
        <v>1</v>
      </c>
      <c r="AD151" s="33">
        <f>IF(AND(AD$6&gt;='People_Inputs'!$H$18,AD$6&lt;='People_Inputs'!$I$18),1,0)</f>
        <v>1</v>
      </c>
      <c r="AE151" s="33">
        <f>IF(AND(AE$6&gt;='People_Inputs'!$H$18,AE$6&lt;='People_Inputs'!$I$18),1,0)</f>
        <v>1</v>
      </c>
      <c r="AF151" s="33">
        <f>IF(AND(AF$6&gt;='People_Inputs'!$H$18,AF$6&lt;='People_Inputs'!$I$18),1,0)</f>
        <v>1</v>
      </c>
      <c r="AG151" s="33">
        <f>IF(AND(AG$6&gt;='People_Inputs'!$H$18,AG$6&lt;='People_Inputs'!$I$18),1,0)</f>
        <v>1</v>
      </c>
      <c r="AH151" s="33">
        <f>IF(AND(AH$6&gt;='People_Inputs'!$H$18,AH$6&lt;='People_Inputs'!$I$18),1,0)</f>
        <v>1</v>
      </c>
      <c r="AI151" s="33">
        <f>IF(AND(AI$6&gt;='People_Inputs'!$H$18,AI$6&lt;='People_Inputs'!$I$18),1,0)</f>
        <v>1</v>
      </c>
      <c r="AJ151" s="33">
        <f>IF(AND(AJ$6&gt;='People_Inputs'!$H$18,AJ$6&lt;='People_Inputs'!$I$18),1,0)</f>
        <v>1</v>
      </c>
      <c r="AK151" s="33">
        <f>IF(AND(AK$6&gt;='People_Inputs'!$H$18,AK$6&lt;='People_Inputs'!$I$18),1,0)</f>
        <v>1</v>
      </c>
      <c r="AL151" s="33">
        <f>IF(AND(AL$6&gt;='People_Inputs'!$H$18,AL$6&lt;='People_Inputs'!$I$18),1,0)</f>
        <v>1</v>
      </c>
      <c r="AM151" s="33">
        <f>IF(AND(AM$6&gt;='People_Inputs'!$H$18,AM$6&lt;='People_Inputs'!$I$18),1,0)</f>
        <v>1</v>
      </c>
      <c r="AN151" s="33">
        <f>IF(AND(AN$6&gt;='People_Inputs'!$H$18,AN$6&lt;='People_Inputs'!$I$18),1,0)</f>
        <v>1</v>
      </c>
      <c r="AO151" s="33">
        <f>IF(AND(AO$6&gt;='People_Inputs'!$H$18,AO$6&lt;='People_Inputs'!$I$18),1,0)</f>
        <v>1</v>
      </c>
      <c r="AP151" s="33">
        <f>IF(AND(AP$6&gt;='People_Inputs'!$H$18,AP$6&lt;='People_Inputs'!$I$18),1,0)</f>
        <v>1</v>
      </c>
      <c r="AQ151" s="33">
        <f>IF(AND(AQ$6&gt;='People_Inputs'!$H$18,AQ$6&lt;='People_Inputs'!$I$18),1,0)</f>
        <v>1</v>
      </c>
      <c r="AR151" s="33">
        <f>IF(AND(AR$6&gt;='People_Inputs'!$H$18,AR$6&lt;='People_Inputs'!$I$18),1,0)</f>
        <v>1</v>
      </c>
      <c r="AS151" s="33">
        <f>IF(AND(AS$6&gt;='People_Inputs'!$H$18,AS$6&lt;='People_Inputs'!$I$18),1,0)</f>
        <v>1</v>
      </c>
      <c r="AT151" s="33">
        <f>IF(AND(AT$6&gt;='People_Inputs'!$H$18,AT$6&lt;='People_Inputs'!$I$18),1,0)</f>
        <v>1</v>
      </c>
      <c r="AU151" s="33">
        <f>IF(AND(AU$6&gt;='People_Inputs'!$H$18,AU$6&lt;='People_Inputs'!$I$18),1,0)</f>
        <v>1</v>
      </c>
      <c r="AV151" s="33">
        <f>IF(AND(AV$6&gt;='People_Inputs'!$H$18,AV$6&lt;='People_Inputs'!$I$18),1,0)</f>
        <v>1</v>
      </c>
      <c r="AW151" s="33">
        <f>IF(AND(AW$6&gt;='People_Inputs'!$H$18,AW$6&lt;='People_Inputs'!$I$18),1,0)</f>
        <v>1</v>
      </c>
      <c r="AX151" s="33">
        <f>IF(AND(AX$6&gt;='People_Inputs'!$H$18,AX$6&lt;='People_Inputs'!$I$18),1,0)</f>
        <v>1</v>
      </c>
      <c r="AY151" s="33">
        <f>IF(AND(AY$6&gt;='People_Inputs'!$H$18,AY$6&lt;='People_Inputs'!$I$18),1,0)</f>
        <v>1</v>
      </c>
      <c r="AZ151" s="33">
        <f>IF(AND(AZ$6&gt;='People_Inputs'!$H$18,AZ$6&lt;='People_Inputs'!$I$18),1,0)</f>
        <v>1</v>
      </c>
      <c r="BA151" s="33">
        <f>IF(AND(BA$6&gt;='People_Inputs'!$H$18,BA$6&lt;='People_Inputs'!$I$18),1,0)</f>
        <v>1</v>
      </c>
      <c r="BB151" s="33">
        <f>IF(AND(BB$6&gt;='People_Inputs'!$H$18,BB$6&lt;='People_Inputs'!$I$18),1,0)</f>
        <v>1</v>
      </c>
      <c r="BC151" s="33">
        <f>IF(AND(BC$6&gt;='People_Inputs'!$H$18,BC$6&lt;='People_Inputs'!$I$18),1,0)</f>
        <v>1</v>
      </c>
      <c r="BD151" s="33">
        <f>IF(AND(BD$6&gt;='People_Inputs'!$H$18,BD$6&lt;='People_Inputs'!$I$18),1,0)</f>
        <v>1</v>
      </c>
      <c r="BE151" s="33">
        <f>IF(AND(BE$6&gt;='People_Inputs'!$H$18,BE$6&lt;='People_Inputs'!$I$18),1,0)</f>
        <v>1</v>
      </c>
      <c r="BF151" s="33">
        <f>IF(AND(BF$6&gt;='People_Inputs'!$H$18,BF$6&lt;='People_Inputs'!$I$18),1,0)</f>
        <v>1</v>
      </c>
      <c r="BG151" s="33">
        <f>IF(AND(BG$6&gt;='People_Inputs'!$H$18,BG$6&lt;='People_Inputs'!$I$18),1,0)</f>
        <v>1</v>
      </c>
      <c r="BH151" s="33">
        <f>IF(AND(BH$6&gt;='People_Inputs'!$H$18,BH$6&lt;='People_Inputs'!$I$18),1,0)</f>
        <v>1</v>
      </c>
      <c r="BI151" s="33">
        <f>IF(AND(BI$6&gt;='People_Inputs'!$H$18,BI$6&lt;='People_Inputs'!$I$18),1,0)</f>
        <v>1</v>
      </c>
      <c r="BJ151" s="33">
        <f>IF(AND(BJ$6&gt;='People_Inputs'!$H$18,BJ$6&lt;='People_Inputs'!$I$18),1,0)</f>
        <v>1</v>
      </c>
      <c r="BK151" s="33">
        <f>IF(AND(BK$6&gt;='People_Inputs'!$H$18,BK$6&lt;='People_Inputs'!$I$18),1,0)</f>
        <v>1</v>
      </c>
      <c r="BL151" s="33">
        <f>IF(AND(BL$6&gt;='People_Inputs'!$H$18,BL$6&lt;='People_Inputs'!$I$18),1,0)</f>
        <v>1</v>
      </c>
      <c r="BM151" s="33">
        <f>IF(AND(BM$6&gt;='People_Inputs'!$H$18,BM$6&lt;='People_Inputs'!$I$18),1,0)</f>
        <v>1</v>
      </c>
      <c r="BN151" s="33">
        <f>IF(AND(BN$6&gt;='People_Inputs'!$H$18,BN$6&lt;='People_Inputs'!$I$18),1,0)</f>
        <v>1</v>
      </c>
      <c r="BO151" s="33">
        <f>IF(AND(BO$6&gt;='People_Inputs'!$H$18,BO$6&lt;='People_Inputs'!$I$18),1,0)</f>
        <v>1</v>
      </c>
    </row>
    <row r="152" ht="22" customHeight="1">
      <c r="A152" s="2" t="str">
        <v>P08.FTE</v>
      </c>
      <c r="B152" s="6" t="str">
        <v>P08 FTE</v>
      </c>
      <c r="C152" s="2" t="str">
        <v>FTE</v>
      </c>
      <c r="D152" s="2" t="str">
        <v>END</v>
      </c>
      <c r="E152" s="34">
        <f>BO152</f>
        <v>1</v>
      </c>
      <c r="F152" s="6" t="str">
        <v>Frontend engineer; cost centre ENG at release</v>
      </c>
      <c r="G152" s="2"/>
      <c r="H152" s="33">
        <f>H151*'People_Inputs'!$J$18</f>
        <v>0</v>
      </c>
      <c r="I152" s="33">
        <f>I151*'People_Inputs'!$J$18</f>
        <v>0</v>
      </c>
      <c r="J152" s="33">
        <f>J151*'People_Inputs'!$J$18</f>
        <v>0</v>
      </c>
      <c r="K152" s="33">
        <f>K151*'People_Inputs'!$J$18</f>
        <v>0</v>
      </c>
      <c r="L152" s="33">
        <f>L151*'People_Inputs'!$J$18</f>
        <v>1</v>
      </c>
      <c r="M152" s="33">
        <f>M151*'People_Inputs'!$J$18</f>
        <v>1</v>
      </c>
      <c r="N152" s="33">
        <f>N151*'People_Inputs'!$J$18</f>
        <v>1</v>
      </c>
      <c r="O152" s="33">
        <f>O151*'People_Inputs'!$J$18</f>
        <v>1</v>
      </c>
      <c r="P152" s="33">
        <f>P151*'People_Inputs'!$J$18</f>
        <v>1</v>
      </c>
      <c r="Q152" s="33">
        <f>Q151*'People_Inputs'!$J$18</f>
        <v>1</v>
      </c>
      <c r="R152" s="33">
        <f>R151*'People_Inputs'!$J$18</f>
        <v>1</v>
      </c>
      <c r="S152" s="33">
        <f>S151*'People_Inputs'!$J$18</f>
        <v>1</v>
      </c>
      <c r="T152" s="33">
        <f>T151*'People_Inputs'!$J$18</f>
        <v>1</v>
      </c>
      <c r="U152" s="33">
        <f>U151*'People_Inputs'!$J$18</f>
        <v>1</v>
      </c>
      <c r="V152" s="33">
        <f>V151*'People_Inputs'!$J$18</f>
        <v>1</v>
      </c>
      <c r="W152" s="33">
        <f>W151*'People_Inputs'!$J$18</f>
        <v>1</v>
      </c>
      <c r="X152" s="33">
        <f>X151*'People_Inputs'!$J$18</f>
        <v>1</v>
      </c>
      <c r="Y152" s="33">
        <f>Y151*'People_Inputs'!$J$18</f>
        <v>1</v>
      </c>
      <c r="Z152" s="33">
        <f>Z151*'People_Inputs'!$J$18</f>
        <v>1</v>
      </c>
      <c r="AA152" s="33">
        <f>AA151*'People_Inputs'!$J$18</f>
        <v>1</v>
      </c>
      <c r="AB152" s="33">
        <f>AB151*'People_Inputs'!$J$18</f>
        <v>1</v>
      </c>
      <c r="AC152" s="33">
        <f>AC151*'People_Inputs'!$J$18</f>
        <v>1</v>
      </c>
      <c r="AD152" s="33">
        <f>AD151*'People_Inputs'!$J$18</f>
        <v>1</v>
      </c>
      <c r="AE152" s="33">
        <f>AE151*'People_Inputs'!$J$18</f>
        <v>1</v>
      </c>
      <c r="AF152" s="33">
        <f>AF151*'People_Inputs'!$J$18</f>
        <v>1</v>
      </c>
      <c r="AG152" s="33">
        <f>AG151*'People_Inputs'!$J$18</f>
        <v>1</v>
      </c>
      <c r="AH152" s="33">
        <f>AH151*'People_Inputs'!$J$18</f>
        <v>1</v>
      </c>
      <c r="AI152" s="33">
        <f>AI151*'People_Inputs'!$J$18</f>
        <v>1</v>
      </c>
      <c r="AJ152" s="33">
        <f>AJ151*'People_Inputs'!$J$18</f>
        <v>1</v>
      </c>
      <c r="AK152" s="33">
        <f>AK151*'People_Inputs'!$J$18</f>
        <v>1</v>
      </c>
      <c r="AL152" s="33">
        <f>AL151*'People_Inputs'!$J$18</f>
        <v>1</v>
      </c>
      <c r="AM152" s="33">
        <f>AM151*'People_Inputs'!$J$18</f>
        <v>1</v>
      </c>
      <c r="AN152" s="33">
        <f>AN151*'People_Inputs'!$J$18</f>
        <v>1</v>
      </c>
      <c r="AO152" s="33">
        <f>AO151*'People_Inputs'!$J$18</f>
        <v>1</v>
      </c>
      <c r="AP152" s="33">
        <f>AP151*'People_Inputs'!$J$18</f>
        <v>1</v>
      </c>
      <c r="AQ152" s="33">
        <f>AQ151*'People_Inputs'!$J$18</f>
        <v>1</v>
      </c>
      <c r="AR152" s="33">
        <f>AR151*'People_Inputs'!$J$18</f>
        <v>1</v>
      </c>
      <c r="AS152" s="33">
        <f>AS151*'People_Inputs'!$J$18</f>
        <v>1</v>
      </c>
      <c r="AT152" s="33">
        <f>AT151*'People_Inputs'!$J$18</f>
        <v>1</v>
      </c>
      <c r="AU152" s="33">
        <f>AU151*'People_Inputs'!$J$18</f>
        <v>1</v>
      </c>
      <c r="AV152" s="33">
        <f>AV151*'People_Inputs'!$J$18</f>
        <v>1</v>
      </c>
      <c r="AW152" s="33">
        <f>AW151*'People_Inputs'!$J$18</f>
        <v>1</v>
      </c>
      <c r="AX152" s="33">
        <f>AX151*'People_Inputs'!$J$18</f>
        <v>1</v>
      </c>
      <c r="AY152" s="33">
        <f>AY151*'People_Inputs'!$J$18</f>
        <v>1</v>
      </c>
      <c r="AZ152" s="33">
        <f>AZ151*'People_Inputs'!$J$18</f>
        <v>1</v>
      </c>
      <c r="BA152" s="33">
        <f>BA151*'People_Inputs'!$J$18</f>
        <v>1</v>
      </c>
      <c r="BB152" s="33">
        <f>BB151*'People_Inputs'!$J$18</f>
        <v>1</v>
      </c>
      <c r="BC152" s="33">
        <f>BC151*'People_Inputs'!$J$18</f>
        <v>1</v>
      </c>
      <c r="BD152" s="33">
        <f>BD151*'People_Inputs'!$J$18</f>
        <v>1</v>
      </c>
      <c r="BE152" s="33">
        <f>BE151*'People_Inputs'!$J$18</f>
        <v>1</v>
      </c>
      <c r="BF152" s="33">
        <f>BF151*'People_Inputs'!$J$18</f>
        <v>1</v>
      </c>
      <c r="BG152" s="33">
        <f>BG151*'People_Inputs'!$J$18</f>
        <v>1</v>
      </c>
      <c r="BH152" s="33">
        <f>BH151*'People_Inputs'!$J$18</f>
        <v>1</v>
      </c>
      <c r="BI152" s="33">
        <f>BI151*'People_Inputs'!$J$18</f>
        <v>1</v>
      </c>
      <c r="BJ152" s="33">
        <f>BJ151*'People_Inputs'!$J$18</f>
        <v>1</v>
      </c>
      <c r="BK152" s="33">
        <f>BK151*'People_Inputs'!$J$18</f>
        <v>1</v>
      </c>
      <c r="BL152" s="33">
        <f>BL151*'People_Inputs'!$J$18</f>
        <v>1</v>
      </c>
      <c r="BM152" s="33">
        <f>BM151*'People_Inputs'!$J$18</f>
        <v>1</v>
      </c>
      <c r="BN152" s="33">
        <f>BN151*'People_Inputs'!$J$18</f>
        <v>1</v>
      </c>
      <c r="BO152" s="33">
        <f>BO151*'People_Inputs'!$J$18</f>
        <v>1</v>
      </c>
    </row>
    <row r="153" ht="28" customHeight="1">
      <c r="A153" s="2" t="str">
        <v>P08.EMPLOYEE</v>
      </c>
      <c r="B153" s="6" t="str">
        <v>P08 employee with social insurance (1 = yes)</v>
      </c>
      <c r="C153" s="2" t="str">
        <v>count</v>
      </c>
      <c r="D153" s="2" t="str">
        <v>END</v>
      </c>
      <c r="E153" s="34">
        <f>BO153</f>
        <v>1</v>
      </c>
      <c r="F153" s="6" t="str">
        <v>Frontend engineer; cost centre ENG at release</v>
      </c>
      <c r="G153" s="2"/>
      <c r="H153" s="33">
        <f>H151*'People_Inputs'!$N$18</f>
        <v>0</v>
      </c>
      <c r="I153" s="33">
        <f>I151*'People_Inputs'!$N$18</f>
        <v>0</v>
      </c>
      <c r="J153" s="33">
        <f>J151*'People_Inputs'!$N$18</f>
        <v>0</v>
      </c>
      <c r="K153" s="33">
        <f>K151*'People_Inputs'!$N$18</f>
        <v>0</v>
      </c>
      <c r="L153" s="33">
        <f>L151*'People_Inputs'!$N$18</f>
        <v>1</v>
      </c>
      <c r="M153" s="33">
        <f>M151*'People_Inputs'!$N$18</f>
        <v>1</v>
      </c>
      <c r="N153" s="33">
        <f>N151*'People_Inputs'!$N$18</f>
        <v>1</v>
      </c>
      <c r="O153" s="33">
        <f>O151*'People_Inputs'!$N$18</f>
        <v>1</v>
      </c>
      <c r="P153" s="33">
        <f>P151*'People_Inputs'!$N$18</f>
        <v>1</v>
      </c>
      <c r="Q153" s="33">
        <f>Q151*'People_Inputs'!$N$18</f>
        <v>1</v>
      </c>
      <c r="R153" s="33">
        <f>R151*'People_Inputs'!$N$18</f>
        <v>1</v>
      </c>
      <c r="S153" s="33">
        <f>S151*'People_Inputs'!$N$18</f>
        <v>1</v>
      </c>
      <c r="T153" s="33">
        <f>T151*'People_Inputs'!$N$18</f>
        <v>1</v>
      </c>
      <c r="U153" s="33">
        <f>U151*'People_Inputs'!$N$18</f>
        <v>1</v>
      </c>
      <c r="V153" s="33">
        <f>V151*'People_Inputs'!$N$18</f>
        <v>1</v>
      </c>
      <c r="W153" s="33">
        <f>W151*'People_Inputs'!$N$18</f>
        <v>1</v>
      </c>
      <c r="X153" s="33">
        <f>X151*'People_Inputs'!$N$18</f>
        <v>1</v>
      </c>
      <c r="Y153" s="33">
        <f>Y151*'People_Inputs'!$N$18</f>
        <v>1</v>
      </c>
      <c r="Z153" s="33">
        <f>Z151*'People_Inputs'!$N$18</f>
        <v>1</v>
      </c>
      <c r="AA153" s="33">
        <f>AA151*'People_Inputs'!$N$18</f>
        <v>1</v>
      </c>
      <c r="AB153" s="33">
        <f>AB151*'People_Inputs'!$N$18</f>
        <v>1</v>
      </c>
      <c r="AC153" s="33">
        <f>AC151*'People_Inputs'!$N$18</f>
        <v>1</v>
      </c>
      <c r="AD153" s="33">
        <f>AD151*'People_Inputs'!$N$18</f>
        <v>1</v>
      </c>
      <c r="AE153" s="33">
        <f>AE151*'People_Inputs'!$N$18</f>
        <v>1</v>
      </c>
      <c r="AF153" s="33">
        <f>AF151*'People_Inputs'!$N$18</f>
        <v>1</v>
      </c>
      <c r="AG153" s="33">
        <f>AG151*'People_Inputs'!$N$18</f>
        <v>1</v>
      </c>
      <c r="AH153" s="33">
        <f>AH151*'People_Inputs'!$N$18</f>
        <v>1</v>
      </c>
      <c r="AI153" s="33">
        <f>AI151*'People_Inputs'!$N$18</f>
        <v>1</v>
      </c>
      <c r="AJ153" s="33">
        <f>AJ151*'People_Inputs'!$N$18</f>
        <v>1</v>
      </c>
      <c r="AK153" s="33">
        <f>AK151*'People_Inputs'!$N$18</f>
        <v>1</v>
      </c>
      <c r="AL153" s="33">
        <f>AL151*'People_Inputs'!$N$18</f>
        <v>1</v>
      </c>
      <c r="AM153" s="33">
        <f>AM151*'People_Inputs'!$N$18</f>
        <v>1</v>
      </c>
      <c r="AN153" s="33">
        <f>AN151*'People_Inputs'!$N$18</f>
        <v>1</v>
      </c>
      <c r="AO153" s="33">
        <f>AO151*'People_Inputs'!$N$18</f>
        <v>1</v>
      </c>
      <c r="AP153" s="33">
        <f>AP151*'People_Inputs'!$N$18</f>
        <v>1</v>
      </c>
      <c r="AQ153" s="33">
        <f>AQ151*'People_Inputs'!$N$18</f>
        <v>1</v>
      </c>
      <c r="AR153" s="33">
        <f>AR151*'People_Inputs'!$N$18</f>
        <v>1</v>
      </c>
      <c r="AS153" s="33">
        <f>AS151*'People_Inputs'!$N$18</f>
        <v>1</v>
      </c>
      <c r="AT153" s="33">
        <f>AT151*'People_Inputs'!$N$18</f>
        <v>1</v>
      </c>
      <c r="AU153" s="33">
        <f>AU151*'People_Inputs'!$N$18</f>
        <v>1</v>
      </c>
      <c r="AV153" s="33">
        <f>AV151*'People_Inputs'!$N$18</f>
        <v>1</v>
      </c>
      <c r="AW153" s="33">
        <f>AW151*'People_Inputs'!$N$18</f>
        <v>1</v>
      </c>
      <c r="AX153" s="33">
        <f>AX151*'People_Inputs'!$N$18</f>
        <v>1</v>
      </c>
      <c r="AY153" s="33">
        <f>AY151*'People_Inputs'!$N$18</f>
        <v>1</v>
      </c>
      <c r="AZ153" s="33">
        <f>AZ151*'People_Inputs'!$N$18</f>
        <v>1</v>
      </c>
      <c r="BA153" s="33">
        <f>BA151*'People_Inputs'!$N$18</f>
        <v>1</v>
      </c>
      <c r="BB153" s="33">
        <f>BB151*'People_Inputs'!$N$18</f>
        <v>1</v>
      </c>
      <c r="BC153" s="33">
        <f>BC151*'People_Inputs'!$N$18</f>
        <v>1</v>
      </c>
      <c r="BD153" s="33">
        <f>BD151*'People_Inputs'!$N$18</f>
        <v>1</v>
      </c>
      <c r="BE153" s="33">
        <f>BE151*'People_Inputs'!$N$18</f>
        <v>1</v>
      </c>
      <c r="BF153" s="33">
        <f>BF151*'People_Inputs'!$N$18</f>
        <v>1</v>
      </c>
      <c r="BG153" s="33">
        <f>BG151*'People_Inputs'!$N$18</f>
        <v>1</v>
      </c>
      <c r="BH153" s="33">
        <f>BH151*'People_Inputs'!$N$18</f>
        <v>1</v>
      </c>
      <c r="BI153" s="33">
        <f>BI151*'People_Inputs'!$N$18</f>
        <v>1</v>
      </c>
      <c r="BJ153" s="33">
        <f>BJ151*'People_Inputs'!$N$18</f>
        <v>1</v>
      </c>
      <c r="BK153" s="33">
        <f>BK151*'People_Inputs'!$N$18</f>
        <v>1</v>
      </c>
      <c r="BL153" s="33">
        <f>BL151*'People_Inputs'!$N$18</f>
        <v>1</v>
      </c>
      <c r="BM153" s="33">
        <f>BM151*'People_Inputs'!$N$18</f>
        <v>1</v>
      </c>
      <c r="BN153" s="33">
        <f>BN151*'People_Inputs'!$N$18</f>
        <v>1</v>
      </c>
      <c r="BO153" s="33">
        <f>BO151*'People_Inputs'!$N$18</f>
        <v>1</v>
      </c>
    </row>
    <row r="154" ht="22" customHeight="1">
      <c r="A154" s="2" t="str">
        <v>P08.ANNUAL</v>
      </c>
      <c r="B154" s="6" t="str">
        <v>P08 annual salary at 1.0 FTE, indexed</v>
      </c>
      <c r="C154" s="2" t="str">
        <v>EUR</v>
      </c>
      <c r="D154" s="2" t="str">
        <v>END</v>
      </c>
      <c r="E154" s="36">
        <f>BO154</f>
        <v>95014.90445174996</v>
      </c>
      <c r="F154" s="6" t="str">
        <v>Frontend engineer; cost centre ENG at release</v>
      </c>
      <c r="G154" s="2"/>
      <c r="H154" s="35">
        <f>'People_Inputs'!$K$18*(1+'People_Inputs'!$L$18)^(H$8-'Inputs'!$E$29)</f>
        <v>82800.0</v>
      </c>
      <c r="I154" s="35">
        <f>'People_Inputs'!$K$18*(1+'People_Inputs'!$L$18)^(I$8-'Inputs'!$E$29)</f>
        <v>82800.0</v>
      </c>
      <c r="J154" s="35">
        <f>'People_Inputs'!$K$18*(1+'People_Inputs'!$L$18)^(J$8-'Inputs'!$E$29)</f>
        <v>82800.0</v>
      </c>
      <c r="K154" s="35">
        <f>'People_Inputs'!$K$18*(1+'People_Inputs'!$L$18)^(K$8-'Inputs'!$E$29)</f>
        <v>82800.0</v>
      </c>
      <c r="L154" s="35">
        <f>'People_Inputs'!$K$18*(1+'People_Inputs'!$L$18)^(L$8-'Inputs'!$E$29)</f>
        <v>82800.0</v>
      </c>
      <c r="M154" s="35">
        <f>'People_Inputs'!$K$18*(1+'People_Inputs'!$L$18)^(M$8-'Inputs'!$E$29)</f>
        <v>82800.0</v>
      </c>
      <c r="N154" s="35">
        <f>'People_Inputs'!$K$18*(1+'People_Inputs'!$L$18)^(N$8-'Inputs'!$E$29)</f>
        <v>82800.0</v>
      </c>
      <c r="O154" s="35">
        <f>'People_Inputs'!$K$18*(1+'People_Inputs'!$L$18)^(O$8-'Inputs'!$E$29)</f>
        <v>82800.0</v>
      </c>
      <c r="P154" s="35">
        <f>'People_Inputs'!$K$18*(1+'People_Inputs'!$L$18)^(P$8-'Inputs'!$E$29)</f>
        <v>82800.0</v>
      </c>
      <c r="Q154" s="35">
        <f>'People_Inputs'!$K$18*(1+'People_Inputs'!$L$18)^(Q$8-'Inputs'!$E$29)</f>
        <v>82800.0</v>
      </c>
      <c r="R154" s="35">
        <f>'People_Inputs'!$K$18*(1+'People_Inputs'!$L$18)^(R$8-'Inputs'!$E$29)</f>
        <v>82800.0</v>
      </c>
      <c r="S154" s="35">
        <f>'People_Inputs'!$K$18*(1+'People_Inputs'!$L$18)^(S$8-'Inputs'!$E$29)</f>
        <v>82800.0</v>
      </c>
      <c r="T154" s="35">
        <f>'People_Inputs'!$K$18*(1+'People_Inputs'!$L$18)^(T$8-'Inputs'!$E$29)</f>
        <v>85697.99999999999</v>
      </c>
      <c r="U154" s="35">
        <f>'People_Inputs'!$K$18*(1+'People_Inputs'!$L$18)^(U$8-'Inputs'!$E$29)</f>
        <v>85697.99999999999</v>
      </c>
      <c r="V154" s="35">
        <f>'People_Inputs'!$K$18*(1+'People_Inputs'!$L$18)^(V$8-'Inputs'!$E$29)</f>
        <v>85697.99999999999</v>
      </c>
      <c r="W154" s="35">
        <f>'People_Inputs'!$K$18*(1+'People_Inputs'!$L$18)^(W$8-'Inputs'!$E$29)</f>
        <v>85697.99999999999</v>
      </c>
      <c r="X154" s="35">
        <f>'People_Inputs'!$K$18*(1+'People_Inputs'!$L$18)^(X$8-'Inputs'!$E$29)</f>
        <v>85697.99999999999</v>
      </c>
      <c r="Y154" s="35">
        <f>'People_Inputs'!$K$18*(1+'People_Inputs'!$L$18)^(Y$8-'Inputs'!$E$29)</f>
        <v>85697.99999999999</v>
      </c>
      <c r="Z154" s="35">
        <f>'People_Inputs'!$K$18*(1+'People_Inputs'!$L$18)^(Z$8-'Inputs'!$E$29)</f>
        <v>85697.99999999999</v>
      </c>
      <c r="AA154" s="35">
        <f>'People_Inputs'!$K$18*(1+'People_Inputs'!$L$18)^(AA$8-'Inputs'!$E$29)</f>
        <v>85697.99999999999</v>
      </c>
      <c r="AB154" s="35">
        <f>'People_Inputs'!$K$18*(1+'People_Inputs'!$L$18)^(AB$8-'Inputs'!$E$29)</f>
        <v>85697.99999999999</v>
      </c>
      <c r="AC154" s="35">
        <f>'People_Inputs'!$K$18*(1+'People_Inputs'!$L$18)^(AC$8-'Inputs'!$E$29)</f>
        <v>85697.99999999999</v>
      </c>
      <c r="AD154" s="35">
        <f>'People_Inputs'!$K$18*(1+'People_Inputs'!$L$18)^(AD$8-'Inputs'!$E$29)</f>
        <v>85697.99999999999</v>
      </c>
      <c r="AE154" s="35">
        <f>'People_Inputs'!$K$18*(1+'People_Inputs'!$L$18)^(AE$8-'Inputs'!$E$29)</f>
        <v>85697.99999999999</v>
      </c>
      <c r="AF154" s="35">
        <f>'People_Inputs'!$K$18*(1+'People_Inputs'!$L$18)^(AF$8-'Inputs'!$E$29)</f>
        <v>88697.42999999998</v>
      </c>
      <c r="AG154" s="35">
        <f>'People_Inputs'!$K$18*(1+'People_Inputs'!$L$18)^(AG$8-'Inputs'!$E$29)</f>
        <v>88697.42999999998</v>
      </c>
      <c r="AH154" s="35">
        <f>'People_Inputs'!$K$18*(1+'People_Inputs'!$L$18)^(AH$8-'Inputs'!$E$29)</f>
        <v>88697.42999999998</v>
      </c>
      <c r="AI154" s="35">
        <f>'People_Inputs'!$K$18*(1+'People_Inputs'!$L$18)^(AI$8-'Inputs'!$E$29)</f>
        <v>88697.42999999998</v>
      </c>
      <c r="AJ154" s="35">
        <f>'People_Inputs'!$K$18*(1+'People_Inputs'!$L$18)^(AJ$8-'Inputs'!$E$29)</f>
        <v>88697.42999999998</v>
      </c>
      <c r="AK154" s="35">
        <f>'People_Inputs'!$K$18*(1+'People_Inputs'!$L$18)^(AK$8-'Inputs'!$E$29)</f>
        <v>88697.42999999998</v>
      </c>
      <c r="AL154" s="35">
        <f>'People_Inputs'!$K$18*(1+'People_Inputs'!$L$18)^(AL$8-'Inputs'!$E$29)</f>
        <v>88697.42999999998</v>
      </c>
      <c r="AM154" s="35">
        <f>'People_Inputs'!$K$18*(1+'People_Inputs'!$L$18)^(AM$8-'Inputs'!$E$29)</f>
        <v>88697.42999999998</v>
      </c>
      <c r="AN154" s="35">
        <f>'People_Inputs'!$K$18*(1+'People_Inputs'!$L$18)^(AN$8-'Inputs'!$E$29)</f>
        <v>88697.42999999998</v>
      </c>
      <c r="AO154" s="35">
        <f>'People_Inputs'!$K$18*(1+'People_Inputs'!$L$18)^(AO$8-'Inputs'!$E$29)</f>
        <v>88697.42999999998</v>
      </c>
      <c r="AP154" s="35">
        <f>'People_Inputs'!$K$18*(1+'People_Inputs'!$L$18)^(AP$8-'Inputs'!$E$29)</f>
        <v>88697.42999999998</v>
      </c>
      <c r="AQ154" s="35">
        <f>'People_Inputs'!$K$18*(1+'People_Inputs'!$L$18)^(AQ$8-'Inputs'!$E$29)</f>
        <v>88697.42999999998</v>
      </c>
      <c r="AR154" s="35">
        <f>'People_Inputs'!$K$18*(1+'People_Inputs'!$L$18)^(AR$8-'Inputs'!$E$29)</f>
        <v>91801.84004999997</v>
      </c>
      <c r="AS154" s="35">
        <f>'People_Inputs'!$K$18*(1+'People_Inputs'!$L$18)^(AS$8-'Inputs'!$E$29)</f>
        <v>91801.84004999997</v>
      </c>
      <c r="AT154" s="35">
        <f>'People_Inputs'!$K$18*(1+'People_Inputs'!$L$18)^(AT$8-'Inputs'!$E$29)</f>
        <v>91801.84004999997</v>
      </c>
      <c r="AU154" s="35">
        <f>'People_Inputs'!$K$18*(1+'People_Inputs'!$L$18)^(AU$8-'Inputs'!$E$29)</f>
        <v>91801.84004999997</v>
      </c>
      <c r="AV154" s="35">
        <f>'People_Inputs'!$K$18*(1+'People_Inputs'!$L$18)^(AV$8-'Inputs'!$E$29)</f>
        <v>91801.84004999997</v>
      </c>
      <c r="AW154" s="35">
        <f>'People_Inputs'!$K$18*(1+'People_Inputs'!$L$18)^(AW$8-'Inputs'!$E$29)</f>
        <v>91801.84004999997</v>
      </c>
      <c r="AX154" s="35">
        <f>'People_Inputs'!$K$18*(1+'People_Inputs'!$L$18)^(AX$8-'Inputs'!$E$29)</f>
        <v>91801.84004999997</v>
      </c>
      <c r="AY154" s="35">
        <f>'People_Inputs'!$K$18*(1+'People_Inputs'!$L$18)^(AY$8-'Inputs'!$E$29)</f>
        <v>91801.84004999997</v>
      </c>
      <c r="AZ154" s="35">
        <f>'People_Inputs'!$K$18*(1+'People_Inputs'!$L$18)^(AZ$8-'Inputs'!$E$29)</f>
        <v>91801.84004999997</v>
      </c>
      <c r="BA154" s="35">
        <f>'People_Inputs'!$K$18*(1+'People_Inputs'!$L$18)^(BA$8-'Inputs'!$E$29)</f>
        <v>91801.84004999997</v>
      </c>
      <c r="BB154" s="35">
        <f>'People_Inputs'!$K$18*(1+'People_Inputs'!$L$18)^(BB$8-'Inputs'!$E$29)</f>
        <v>91801.84004999997</v>
      </c>
      <c r="BC154" s="35">
        <f>'People_Inputs'!$K$18*(1+'People_Inputs'!$L$18)^(BC$8-'Inputs'!$E$29)</f>
        <v>91801.84004999997</v>
      </c>
      <c r="BD154" s="35">
        <f>'People_Inputs'!$K$18*(1+'People_Inputs'!$L$18)^(BD$8-'Inputs'!$E$29)</f>
        <v>95014.90445174996</v>
      </c>
      <c r="BE154" s="35">
        <f>'People_Inputs'!$K$18*(1+'People_Inputs'!$L$18)^(BE$8-'Inputs'!$E$29)</f>
        <v>95014.90445174996</v>
      </c>
      <c r="BF154" s="35">
        <f>'People_Inputs'!$K$18*(1+'People_Inputs'!$L$18)^(BF$8-'Inputs'!$E$29)</f>
        <v>95014.90445174996</v>
      </c>
      <c r="BG154" s="35">
        <f>'People_Inputs'!$K$18*(1+'People_Inputs'!$L$18)^(BG$8-'Inputs'!$E$29)</f>
        <v>95014.90445174996</v>
      </c>
      <c r="BH154" s="35">
        <f>'People_Inputs'!$K$18*(1+'People_Inputs'!$L$18)^(BH$8-'Inputs'!$E$29)</f>
        <v>95014.90445174996</v>
      </c>
      <c r="BI154" s="35">
        <f>'People_Inputs'!$K$18*(1+'People_Inputs'!$L$18)^(BI$8-'Inputs'!$E$29)</f>
        <v>95014.90445174996</v>
      </c>
      <c r="BJ154" s="35">
        <f>'People_Inputs'!$K$18*(1+'People_Inputs'!$L$18)^(BJ$8-'Inputs'!$E$29)</f>
        <v>95014.90445174996</v>
      </c>
      <c r="BK154" s="35">
        <f>'People_Inputs'!$K$18*(1+'People_Inputs'!$L$18)^(BK$8-'Inputs'!$E$29)</f>
        <v>95014.90445174996</v>
      </c>
      <c r="BL154" s="35">
        <f>'People_Inputs'!$K$18*(1+'People_Inputs'!$L$18)^(BL$8-'Inputs'!$E$29)</f>
        <v>95014.90445174996</v>
      </c>
      <c r="BM154" s="35">
        <f>'People_Inputs'!$K$18*(1+'People_Inputs'!$L$18)^(BM$8-'Inputs'!$E$29)</f>
        <v>95014.90445174996</v>
      </c>
      <c r="BN154" s="35">
        <f>'People_Inputs'!$K$18*(1+'People_Inputs'!$L$18)^(BN$8-'Inputs'!$E$29)</f>
        <v>95014.90445174996</v>
      </c>
      <c r="BO154" s="35">
        <f>'People_Inputs'!$K$18*(1+'People_Inputs'!$L$18)^(BO$8-'Inputs'!$E$29)</f>
        <v>95014.90445174996</v>
      </c>
    </row>
    <row r="155" ht="22" customHeight="1">
      <c r="A155" s="2" t="str">
        <v>P08.SALARY</v>
      </c>
      <c r="B155" s="6" t="str">
        <v>P08 gross salary</v>
      </c>
      <c r="C155" s="2" t="str">
        <v>EUR</v>
      </c>
      <c r="D155" s="2" t="str">
        <v>SUM</v>
      </c>
      <c r="E155" s="36">
        <f>SUM(H155:BO155)</f>
        <v>416412.1745017499</v>
      </c>
      <c r="F155" s="6" t="str">
        <v>Frontend engineer; cost centre ENG at release</v>
      </c>
      <c r="G155" s="2"/>
      <c r="H155" s="36">
        <f>H154*H152/12</f>
        <v>0.0</v>
      </c>
      <c r="I155" s="36">
        <f>I154*I152/12</f>
        <v>0.0</v>
      </c>
      <c r="J155" s="36">
        <f>J154*J152/12</f>
        <v>0.0</v>
      </c>
      <c r="K155" s="36">
        <f>K154*K152/12</f>
        <v>0.0</v>
      </c>
      <c r="L155" s="36">
        <f>L154*L152/12</f>
        <v>6900.0</v>
      </c>
      <c r="M155" s="36">
        <f>M154*M152/12</f>
        <v>6900.0</v>
      </c>
      <c r="N155" s="36">
        <f>N154*N152/12</f>
        <v>6900.0</v>
      </c>
      <c r="O155" s="36">
        <f>O154*O152/12</f>
        <v>6900.0</v>
      </c>
      <c r="P155" s="36">
        <f>P154*P152/12</f>
        <v>6900.0</v>
      </c>
      <c r="Q155" s="36">
        <f>Q154*Q152/12</f>
        <v>6900.0</v>
      </c>
      <c r="R155" s="36">
        <f>R154*R152/12</f>
        <v>6900.0</v>
      </c>
      <c r="S155" s="36">
        <f>S154*S152/12</f>
        <v>6900.0</v>
      </c>
      <c r="T155" s="36">
        <f>T154*T152/12</f>
        <v>7141.499999999999</v>
      </c>
      <c r="U155" s="36">
        <f>U154*U152/12</f>
        <v>7141.499999999999</v>
      </c>
      <c r="V155" s="36">
        <f>V154*V152/12</f>
        <v>7141.499999999999</v>
      </c>
      <c r="W155" s="36">
        <f>W154*W152/12</f>
        <v>7141.499999999999</v>
      </c>
      <c r="X155" s="36">
        <f>X154*X152/12</f>
        <v>7141.499999999999</v>
      </c>
      <c r="Y155" s="36">
        <f>Y154*Y152/12</f>
        <v>7141.499999999999</v>
      </c>
      <c r="Z155" s="36">
        <f>Z154*Z152/12</f>
        <v>7141.499999999999</v>
      </c>
      <c r="AA155" s="36">
        <f>AA154*AA152/12</f>
        <v>7141.499999999999</v>
      </c>
      <c r="AB155" s="36">
        <f>AB154*AB152/12</f>
        <v>7141.499999999999</v>
      </c>
      <c r="AC155" s="36">
        <f>AC154*AC152/12</f>
        <v>7141.499999999999</v>
      </c>
      <c r="AD155" s="36">
        <f>AD154*AD152/12</f>
        <v>7141.499999999999</v>
      </c>
      <c r="AE155" s="36">
        <f>AE154*AE152/12</f>
        <v>7141.499999999999</v>
      </c>
      <c r="AF155" s="36">
        <f>AF154*AF152/12</f>
        <v>7391.4524999999985</v>
      </c>
      <c r="AG155" s="36">
        <f>AG154*AG152/12</f>
        <v>7391.4524999999985</v>
      </c>
      <c r="AH155" s="36">
        <f>AH154*AH152/12</f>
        <v>7391.4524999999985</v>
      </c>
      <c r="AI155" s="36">
        <f>AI154*AI152/12</f>
        <v>7391.4524999999985</v>
      </c>
      <c r="AJ155" s="36">
        <f>AJ154*AJ152/12</f>
        <v>7391.4524999999985</v>
      </c>
      <c r="AK155" s="36">
        <f>AK154*AK152/12</f>
        <v>7391.4524999999985</v>
      </c>
      <c r="AL155" s="36">
        <f>AL154*AL152/12</f>
        <v>7391.4524999999985</v>
      </c>
      <c r="AM155" s="36">
        <f>AM154*AM152/12</f>
        <v>7391.4524999999985</v>
      </c>
      <c r="AN155" s="36">
        <f>AN154*AN152/12</f>
        <v>7391.4524999999985</v>
      </c>
      <c r="AO155" s="36">
        <f>AO154*AO152/12</f>
        <v>7391.4524999999985</v>
      </c>
      <c r="AP155" s="36">
        <f>AP154*AP152/12</f>
        <v>7391.4524999999985</v>
      </c>
      <c r="AQ155" s="36">
        <f>AQ154*AQ152/12</f>
        <v>7391.4524999999985</v>
      </c>
      <c r="AR155" s="36">
        <f>AR154*AR152/12</f>
        <v>7650.153337499997</v>
      </c>
      <c r="AS155" s="36">
        <f>AS154*AS152/12</f>
        <v>7650.153337499997</v>
      </c>
      <c r="AT155" s="36">
        <f>AT154*AT152/12</f>
        <v>7650.153337499997</v>
      </c>
      <c r="AU155" s="36">
        <f>AU154*AU152/12</f>
        <v>7650.153337499997</v>
      </c>
      <c r="AV155" s="36">
        <f>AV154*AV152/12</f>
        <v>7650.153337499997</v>
      </c>
      <c r="AW155" s="36">
        <f>AW154*AW152/12</f>
        <v>7650.153337499997</v>
      </c>
      <c r="AX155" s="36">
        <f>AX154*AX152/12</f>
        <v>7650.153337499997</v>
      </c>
      <c r="AY155" s="36">
        <f>AY154*AY152/12</f>
        <v>7650.153337499997</v>
      </c>
      <c r="AZ155" s="36">
        <f>AZ154*AZ152/12</f>
        <v>7650.153337499997</v>
      </c>
      <c r="BA155" s="36">
        <f>BA154*BA152/12</f>
        <v>7650.153337499997</v>
      </c>
      <c r="BB155" s="36">
        <f>BB154*BB152/12</f>
        <v>7650.153337499997</v>
      </c>
      <c r="BC155" s="36">
        <f>BC154*BC152/12</f>
        <v>7650.153337499997</v>
      </c>
      <c r="BD155" s="36">
        <f>BD154*BD152/12</f>
        <v>7917.908704312496</v>
      </c>
      <c r="BE155" s="36">
        <f>BE154*BE152/12</f>
        <v>7917.908704312496</v>
      </c>
      <c r="BF155" s="36">
        <f>BF154*BF152/12</f>
        <v>7917.908704312496</v>
      </c>
      <c r="BG155" s="36">
        <f>BG154*BG152/12</f>
        <v>7917.908704312496</v>
      </c>
      <c r="BH155" s="36">
        <f>BH154*BH152/12</f>
        <v>7917.908704312496</v>
      </c>
      <c r="BI155" s="36">
        <f>BI154*BI152/12</f>
        <v>7917.908704312496</v>
      </c>
      <c r="BJ155" s="36">
        <f>BJ154*BJ152/12</f>
        <v>7917.908704312496</v>
      </c>
      <c r="BK155" s="36">
        <f>BK154*BK152/12</f>
        <v>7917.908704312496</v>
      </c>
      <c r="BL155" s="36">
        <f>BL154*BL152/12</f>
        <v>7917.908704312496</v>
      </c>
      <c r="BM155" s="36">
        <f>BM154*BM152/12</f>
        <v>7917.908704312496</v>
      </c>
      <c r="BN155" s="36">
        <f>BN154*BN152/12</f>
        <v>7917.908704312496</v>
      </c>
      <c r="BO155" s="36">
        <f>BO154*BO152/12</f>
        <v>7917.908704312496</v>
      </c>
    </row>
    <row r="156" ht="28" customHeight="1">
      <c r="A156" s="2" t="str">
        <v>P08.RV_BASE</v>
      </c>
      <c r="B156" s="6" t="str">
        <v>P08 pension / unemployment contribution base</v>
      </c>
      <c r="C156" s="2" t="str">
        <v>EUR</v>
      </c>
      <c r="D156" s="2" t="str">
        <v>SUM</v>
      </c>
      <c r="E156" s="36">
        <f>SUM(H156:BO156)</f>
        <v>416412.1745017499</v>
      </c>
      <c r="F156" s="6" t="str">
        <v>Frontend engineer; cost centre ENG at release</v>
      </c>
      <c r="G156" s="2"/>
      <c r="H156" s="35">
        <f>H153*MIN(H155,'Payroll_Rates'!H12)</f>
        <v>0.0</v>
      </c>
      <c r="I156" s="35">
        <f>I153*MIN(I155,'Payroll_Rates'!I12)</f>
        <v>0.0</v>
      </c>
      <c r="J156" s="35">
        <f>J153*MIN(J155,'Payroll_Rates'!J12)</f>
        <v>0.0</v>
      </c>
      <c r="K156" s="35">
        <f>K153*MIN(K155,'Payroll_Rates'!K12)</f>
        <v>0.0</v>
      </c>
      <c r="L156" s="35">
        <f>L153*MIN(L155,'Payroll_Rates'!L12)</f>
        <v>6900.0</v>
      </c>
      <c r="M156" s="35">
        <f>M153*MIN(M155,'Payroll_Rates'!M12)</f>
        <v>6900.0</v>
      </c>
      <c r="N156" s="35">
        <f>N153*MIN(N155,'Payroll_Rates'!N12)</f>
        <v>6900.0</v>
      </c>
      <c r="O156" s="35">
        <f>O153*MIN(O155,'Payroll_Rates'!O12)</f>
        <v>6900.0</v>
      </c>
      <c r="P156" s="35">
        <f>P153*MIN(P155,'Payroll_Rates'!P12)</f>
        <v>6900.0</v>
      </c>
      <c r="Q156" s="35">
        <f>Q153*MIN(Q155,'Payroll_Rates'!Q12)</f>
        <v>6900.0</v>
      </c>
      <c r="R156" s="35">
        <f>R153*MIN(R155,'Payroll_Rates'!R12)</f>
        <v>6900.0</v>
      </c>
      <c r="S156" s="35">
        <f>S153*MIN(S155,'Payroll_Rates'!S12)</f>
        <v>6900.0</v>
      </c>
      <c r="T156" s="35">
        <f>T153*MIN(T155,'Payroll_Rates'!T12)</f>
        <v>7141.499999999999</v>
      </c>
      <c r="U156" s="35">
        <f>U153*MIN(U155,'Payroll_Rates'!U12)</f>
        <v>7141.499999999999</v>
      </c>
      <c r="V156" s="35">
        <f>V153*MIN(V155,'Payroll_Rates'!V12)</f>
        <v>7141.499999999999</v>
      </c>
      <c r="W156" s="35">
        <f>W153*MIN(W155,'Payroll_Rates'!W12)</f>
        <v>7141.499999999999</v>
      </c>
      <c r="X156" s="35">
        <f>X153*MIN(X155,'Payroll_Rates'!X12)</f>
        <v>7141.499999999999</v>
      </c>
      <c r="Y156" s="35">
        <f>Y153*MIN(Y155,'Payroll_Rates'!Y12)</f>
        <v>7141.499999999999</v>
      </c>
      <c r="Z156" s="35">
        <f>Z153*MIN(Z155,'Payroll_Rates'!Z12)</f>
        <v>7141.499999999999</v>
      </c>
      <c r="AA156" s="35">
        <f>AA153*MIN(AA155,'Payroll_Rates'!AA12)</f>
        <v>7141.499999999999</v>
      </c>
      <c r="AB156" s="35">
        <f>AB153*MIN(AB155,'Payroll_Rates'!AB12)</f>
        <v>7141.499999999999</v>
      </c>
      <c r="AC156" s="35">
        <f>AC153*MIN(AC155,'Payroll_Rates'!AC12)</f>
        <v>7141.499999999999</v>
      </c>
      <c r="AD156" s="35">
        <f>AD153*MIN(AD155,'Payroll_Rates'!AD12)</f>
        <v>7141.499999999999</v>
      </c>
      <c r="AE156" s="35">
        <f>AE153*MIN(AE155,'Payroll_Rates'!AE12)</f>
        <v>7141.499999999999</v>
      </c>
      <c r="AF156" s="35">
        <f>AF153*MIN(AF155,'Payroll_Rates'!AF12)</f>
        <v>7391.4524999999985</v>
      </c>
      <c r="AG156" s="35">
        <f>AG153*MIN(AG155,'Payroll_Rates'!AG12)</f>
        <v>7391.4524999999985</v>
      </c>
      <c r="AH156" s="35">
        <f>AH153*MIN(AH155,'Payroll_Rates'!AH12)</f>
        <v>7391.4524999999985</v>
      </c>
      <c r="AI156" s="35">
        <f>AI153*MIN(AI155,'Payroll_Rates'!AI12)</f>
        <v>7391.4524999999985</v>
      </c>
      <c r="AJ156" s="35">
        <f>AJ153*MIN(AJ155,'Payroll_Rates'!AJ12)</f>
        <v>7391.4524999999985</v>
      </c>
      <c r="AK156" s="35">
        <f>AK153*MIN(AK155,'Payroll_Rates'!AK12)</f>
        <v>7391.4524999999985</v>
      </c>
      <c r="AL156" s="35">
        <f>AL153*MIN(AL155,'Payroll_Rates'!AL12)</f>
        <v>7391.4524999999985</v>
      </c>
      <c r="AM156" s="35">
        <f>AM153*MIN(AM155,'Payroll_Rates'!AM12)</f>
        <v>7391.4524999999985</v>
      </c>
      <c r="AN156" s="35">
        <f>AN153*MIN(AN155,'Payroll_Rates'!AN12)</f>
        <v>7391.4524999999985</v>
      </c>
      <c r="AO156" s="35">
        <f>AO153*MIN(AO155,'Payroll_Rates'!AO12)</f>
        <v>7391.4524999999985</v>
      </c>
      <c r="AP156" s="35">
        <f>AP153*MIN(AP155,'Payroll_Rates'!AP12)</f>
        <v>7391.4524999999985</v>
      </c>
      <c r="AQ156" s="35">
        <f>AQ153*MIN(AQ155,'Payroll_Rates'!AQ12)</f>
        <v>7391.4524999999985</v>
      </c>
      <c r="AR156" s="35">
        <f>AR153*MIN(AR155,'Payroll_Rates'!AR12)</f>
        <v>7650.153337499997</v>
      </c>
      <c r="AS156" s="35">
        <f>AS153*MIN(AS155,'Payroll_Rates'!AS12)</f>
        <v>7650.153337499997</v>
      </c>
      <c r="AT156" s="35">
        <f>AT153*MIN(AT155,'Payroll_Rates'!AT12)</f>
        <v>7650.153337499997</v>
      </c>
      <c r="AU156" s="35">
        <f>AU153*MIN(AU155,'Payroll_Rates'!AU12)</f>
        <v>7650.153337499997</v>
      </c>
      <c r="AV156" s="35">
        <f>AV153*MIN(AV155,'Payroll_Rates'!AV12)</f>
        <v>7650.153337499997</v>
      </c>
      <c r="AW156" s="35">
        <f>AW153*MIN(AW155,'Payroll_Rates'!AW12)</f>
        <v>7650.153337499997</v>
      </c>
      <c r="AX156" s="35">
        <f>AX153*MIN(AX155,'Payroll_Rates'!AX12)</f>
        <v>7650.153337499997</v>
      </c>
      <c r="AY156" s="35">
        <f>AY153*MIN(AY155,'Payroll_Rates'!AY12)</f>
        <v>7650.153337499997</v>
      </c>
      <c r="AZ156" s="35">
        <f>AZ153*MIN(AZ155,'Payroll_Rates'!AZ12)</f>
        <v>7650.153337499997</v>
      </c>
      <c r="BA156" s="35">
        <f>BA153*MIN(BA155,'Payroll_Rates'!BA12)</f>
        <v>7650.153337499997</v>
      </c>
      <c r="BB156" s="35">
        <f>BB153*MIN(BB155,'Payroll_Rates'!BB12)</f>
        <v>7650.153337499997</v>
      </c>
      <c r="BC156" s="35">
        <f>BC153*MIN(BC155,'Payroll_Rates'!BC12)</f>
        <v>7650.153337499997</v>
      </c>
      <c r="BD156" s="35">
        <f>BD153*MIN(BD155,'Payroll_Rates'!BD12)</f>
        <v>7917.908704312496</v>
      </c>
      <c r="BE156" s="35">
        <f>BE153*MIN(BE155,'Payroll_Rates'!BE12)</f>
        <v>7917.908704312496</v>
      </c>
      <c r="BF156" s="35">
        <f>BF153*MIN(BF155,'Payroll_Rates'!BF12)</f>
        <v>7917.908704312496</v>
      </c>
      <c r="BG156" s="35">
        <f>BG153*MIN(BG155,'Payroll_Rates'!BG12)</f>
        <v>7917.908704312496</v>
      </c>
      <c r="BH156" s="35">
        <f>BH153*MIN(BH155,'Payroll_Rates'!BH12)</f>
        <v>7917.908704312496</v>
      </c>
      <c r="BI156" s="35">
        <f>BI153*MIN(BI155,'Payroll_Rates'!BI12)</f>
        <v>7917.908704312496</v>
      </c>
      <c r="BJ156" s="35">
        <f>BJ153*MIN(BJ155,'Payroll_Rates'!BJ12)</f>
        <v>7917.908704312496</v>
      </c>
      <c r="BK156" s="35">
        <f>BK153*MIN(BK155,'Payroll_Rates'!BK12)</f>
        <v>7917.908704312496</v>
      </c>
      <c r="BL156" s="35">
        <f>BL153*MIN(BL155,'Payroll_Rates'!BL12)</f>
        <v>7917.908704312496</v>
      </c>
      <c r="BM156" s="35">
        <f>BM153*MIN(BM155,'Payroll_Rates'!BM12)</f>
        <v>7917.908704312496</v>
      </c>
      <c r="BN156" s="35">
        <f>BN153*MIN(BN155,'Payroll_Rates'!BN12)</f>
        <v>7917.908704312496</v>
      </c>
      <c r="BO156" s="35">
        <f>BO153*MIN(BO155,'Payroll_Rates'!BO12)</f>
        <v>7917.908704312496</v>
      </c>
    </row>
    <row r="157" ht="22" customHeight="1">
      <c r="A157" s="2" t="str">
        <v>P08.KV_BASE</v>
      </c>
      <c r="B157" s="6" t="str">
        <v>P08 health / care contribution base</v>
      </c>
      <c r="C157" s="2" t="str">
        <v>EUR</v>
      </c>
      <c r="D157" s="2" t="str">
        <v>SUM</v>
      </c>
      <c r="E157" s="36">
        <f>SUM(H157:BO157)</f>
        <v>388848.67584</v>
      </c>
      <c r="F157" s="6" t="str">
        <v>Frontend engineer; cost centre ENG at release</v>
      </c>
      <c r="G157" s="2"/>
      <c r="H157" s="35">
        <f>H153*MIN(H155,'Payroll_Rates'!H13)</f>
        <v>0.0</v>
      </c>
      <c r="I157" s="35">
        <f>I153*MIN(I155,'Payroll_Rates'!I13)</f>
        <v>0.0</v>
      </c>
      <c r="J157" s="35">
        <f>J153*MIN(J155,'Payroll_Rates'!J13)</f>
        <v>0.0</v>
      </c>
      <c r="K157" s="35">
        <f>K153*MIN(K155,'Payroll_Rates'!K13)</f>
        <v>0.0</v>
      </c>
      <c r="L157" s="35">
        <f>L153*MIN(L155,'Payroll_Rates'!L13)</f>
        <v>6375</v>
      </c>
      <c r="M157" s="35">
        <f>M153*MIN(M155,'Payroll_Rates'!M13)</f>
        <v>6375</v>
      </c>
      <c r="N157" s="35">
        <f>N153*MIN(N155,'Payroll_Rates'!N13)</f>
        <v>6375</v>
      </c>
      <c r="O157" s="35">
        <f>O153*MIN(O155,'Payroll_Rates'!O13)</f>
        <v>6375</v>
      </c>
      <c r="P157" s="35">
        <f>P153*MIN(P155,'Payroll_Rates'!P13)</f>
        <v>6375</v>
      </c>
      <c r="Q157" s="35">
        <f>Q153*MIN(Q155,'Payroll_Rates'!Q13)</f>
        <v>6375</v>
      </c>
      <c r="R157" s="35">
        <f>R153*MIN(R155,'Payroll_Rates'!R13)</f>
        <v>6375</v>
      </c>
      <c r="S157" s="35">
        <f>S153*MIN(S155,'Payroll_Rates'!S13)</f>
        <v>6375</v>
      </c>
      <c r="T157" s="35">
        <f>T153*MIN(T155,'Payroll_Rates'!T13)</f>
        <v>6630</v>
      </c>
      <c r="U157" s="35">
        <f>U153*MIN(U155,'Payroll_Rates'!U13)</f>
        <v>6630</v>
      </c>
      <c r="V157" s="35">
        <f>V153*MIN(V155,'Payroll_Rates'!V13)</f>
        <v>6630</v>
      </c>
      <c r="W157" s="35">
        <f>W153*MIN(W155,'Payroll_Rates'!W13)</f>
        <v>6630</v>
      </c>
      <c r="X157" s="35">
        <f>X153*MIN(X155,'Payroll_Rates'!X13)</f>
        <v>6630</v>
      </c>
      <c r="Y157" s="35">
        <f>Y153*MIN(Y155,'Payroll_Rates'!Y13)</f>
        <v>6630</v>
      </c>
      <c r="Z157" s="35">
        <f>Z153*MIN(Z155,'Payroll_Rates'!Z13)</f>
        <v>6630</v>
      </c>
      <c r="AA157" s="35">
        <f>AA153*MIN(AA155,'Payroll_Rates'!AA13)</f>
        <v>6630</v>
      </c>
      <c r="AB157" s="35">
        <f>AB153*MIN(AB155,'Payroll_Rates'!AB13)</f>
        <v>6630</v>
      </c>
      <c r="AC157" s="35">
        <f>AC153*MIN(AC155,'Payroll_Rates'!AC13)</f>
        <v>6630</v>
      </c>
      <c r="AD157" s="35">
        <f>AD153*MIN(AD155,'Payroll_Rates'!AD13)</f>
        <v>6630</v>
      </c>
      <c r="AE157" s="35">
        <f>AE153*MIN(AE155,'Payroll_Rates'!AE13)</f>
        <v>6630</v>
      </c>
      <c r="AF157" s="35">
        <f>AF153*MIN(AF155,'Payroll_Rates'!AF13)</f>
        <v>6895.2</v>
      </c>
      <c r="AG157" s="35">
        <f>AG153*MIN(AG155,'Payroll_Rates'!AG13)</f>
        <v>6895.2</v>
      </c>
      <c r="AH157" s="35">
        <f>AH153*MIN(AH155,'Payroll_Rates'!AH13)</f>
        <v>6895.2</v>
      </c>
      <c r="AI157" s="35">
        <f>AI153*MIN(AI155,'Payroll_Rates'!AI13)</f>
        <v>6895.2</v>
      </c>
      <c r="AJ157" s="35">
        <f>AJ153*MIN(AJ155,'Payroll_Rates'!AJ13)</f>
        <v>6895.2</v>
      </c>
      <c r="AK157" s="35">
        <f>AK153*MIN(AK155,'Payroll_Rates'!AK13)</f>
        <v>6895.2</v>
      </c>
      <c r="AL157" s="35">
        <f>AL153*MIN(AL155,'Payroll_Rates'!AL13)</f>
        <v>6895.2</v>
      </c>
      <c r="AM157" s="35">
        <f>AM153*MIN(AM155,'Payroll_Rates'!AM13)</f>
        <v>6895.2</v>
      </c>
      <c r="AN157" s="35">
        <f>AN153*MIN(AN155,'Payroll_Rates'!AN13)</f>
        <v>6895.2</v>
      </c>
      <c r="AO157" s="35">
        <f>AO153*MIN(AO155,'Payroll_Rates'!AO13)</f>
        <v>6895.2</v>
      </c>
      <c r="AP157" s="35">
        <f>AP153*MIN(AP155,'Payroll_Rates'!AP13)</f>
        <v>6895.2</v>
      </c>
      <c r="AQ157" s="35">
        <f>AQ153*MIN(AQ155,'Payroll_Rates'!AQ13)</f>
        <v>6895.2</v>
      </c>
      <c r="AR157" s="35">
        <f>AR153*MIN(AR155,'Payroll_Rates'!AR13)</f>
        <v>7171.008</v>
      </c>
      <c r="AS157" s="35">
        <f>AS153*MIN(AS155,'Payroll_Rates'!AS13)</f>
        <v>7171.008</v>
      </c>
      <c r="AT157" s="35">
        <f>AT153*MIN(AT155,'Payroll_Rates'!AT13)</f>
        <v>7171.008</v>
      </c>
      <c r="AU157" s="35">
        <f>AU153*MIN(AU155,'Payroll_Rates'!AU13)</f>
        <v>7171.008</v>
      </c>
      <c r="AV157" s="35">
        <f>AV153*MIN(AV155,'Payroll_Rates'!AV13)</f>
        <v>7171.008</v>
      </c>
      <c r="AW157" s="35">
        <f>AW153*MIN(AW155,'Payroll_Rates'!AW13)</f>
        <v>7171.008</v>
      </c>
      <c r="AX157" s="35">
        <f>AX153*MIN(AX155,'Payroll_Rates'!AX13)</f>
        <v>7171.008</v>
      </c>
      <c r="AY157" s="35">
        <f>AY153*MIN(AY155,'Payroll_Rates'!AY13)</f>
        <v>7171.008</v>
      </c>
      <c r="AZ157" s="35">
        <f>AZ153*MIN(AZ155,'Payroll_Rates'!AZ13)</f>
        <v>7171.008</v>
      </c>
      <c r="BA157" s="35">
        <f>BA153*MIN(BA155,'Payroll_Rates'!BA13)</f>
        <v>7171.008</v>
      </c>
      <c r="BB157" s="35">
        <f>BB153*MIN(BB155,'Payroll_Rates'!BB13)</f>
        <v>7171.008</v>
      </c>
      <c r="BC157" s="35">
        <f>BC153*MIN(BC155,'Payroll_Rates'!BC13)</f>
        <v>7171.008</v>
      </c>
      <c r="BD157" s="35">
        <f>BD153*MIN(BD155,'Payroll_Rates'!BD13)</f>
        <v>7457.84832</v>
      </c>
      <c r="BE157" s="35">
        <f>BE153*MIN(BE155,'Payroll_Rates'!BE13)</f>
        <v>7457.84832</v>
      </c>
      <c r="BF157" s="35">
        <f>BF153*MIN(BF155,'Payroll_Rates'!BF13)</f>
        <v>7457.84832</v>
      </c>
      <c r="BG157" s="35">
        <f>BG153*MIN(BG155,'Payroll_Rates'!BG13)</f>
        <v>7457.84832</v>
      </c>
      <c r="BH157" s="35">
        <f>BH153*MIN(BH155,'Payroll_Rates'!BH13)</f>
        <v>7457.84832</v>
      </c>
      <c r="BI157" s="35">
        <f>BI153*MIN(BI155,'Payroll_Rates'!BI13)</f>
        <v>7457.84832</v>
      </c>
      <c r="BJ157" s="35">
        <f>BJ153*MIN(BJ155,'Payroll_Rates'!BJ13)</f>
        <v>7457.84832</v>
      </c>
      <c r="BK157" s="35">
        <f>BK153*MIN(BK155,'Payroll_Rates'!BK13)</f>
        <v>7457.84832</v>
      </c>
      <c r="BL157" s="35">
        <f>BL153*MIN(BL155,'Payroll_Rates'!BL13)</f>
        <v>7457.84832</v>
      </c>
      <c r="BM157" s="35">
        <f>BM153*MIN(BM155,'Payroll_Rates'!BM13)</f>
        <v>7457.84832</v>
      </c>
      <c r="BN157" s="35">
        <f>BN153*MIN(BN155,'Payroll_Rates'!BN13)</f>
        <v>7457.84832</v>
      </c>
      <c r="BO157" s="35">
        <f>BO153*MIN(BO155,'Payroll_Rates'!BO13)</f>
        <v>7457.84832</v>
      </c>
    </row>
    <row r="158" ht="22" customHeight="1">
      <c r="A158" s="2" t="str">
        <v>P08.RV</v>
      </c>
      <c r="B158" s="6" t="str">
        <v>P08 employer pension contribution (RV)</v>
      </c>
      <c r="C158" s="2" t="str">
        <v>EUR</v>
      </c>
      <c r="D158" s="2" t="str">
        <v>SUM</v>
      </c>
      <c r="E158" s="36">
        <f>SUM(H158:BO158)</f>
        <v>41074.21136292412</v>
      </c>
      <c r="F158" s="6" t="str">
        <v>Frontend engineer; cost centre ENG at release</v>
      </c>
      <c r="G158" s="2"/>
      <c r="H158" s="35">
        <f>H156*'Payroll_Rates'!H11/'Inputs'!$E$28</f>
        <v>0.0</v>
      </c>
      <c r="I158" s="35">
        <f>I156*'Payroll_Rates'!I11/'Inputs'!$E$28</f>
        <v>0.0</v>
      </c>
      <c r="J158" s="35">
        <f>J156*'Payroll_Rates'!J11/'Inputs'!$E$28</f>
        <v>0.0</v>
      </c>
      <c r="K158" s="35">
        <f>K156*'Payroll_Rates'!K11/'Inputs'!$E$28</f>
        <v>0.0</v>
      </c>
      <c r="L158" s="35">
        <f>L156*'Payroll_Rates'!L11/'Inputs'!$E$28</f>
        <v>641.7</v>
      </c>
      <c r="M158" s="35">
        <f>M156*'Payroll_Rates'!M11/'Inputs'!$E$28</f>
        <v>641.7</v>
      </c>
      <c r="N158" s="35">
        <f>N156*'Payroll_Rates'!N11/'Inputs'!$E$28</f>
        <v>641.7</v>
      </c>
      <c r="O158" s="35">
        <f>O156*'Payroll_Rates'!O11/'Inputs'!$E$28</f>
        <v>641.7</v>
      </c>
      <c r="P158" s="35">
        <f>P156*'Payroll_Rates'!P11/'Inputs'!$E$28</f>
        <v>641.7</v>
      </c>
      <c r="Q158" s="35">
        <f>Q156*'Payroll_Rates'!Q11/'Inputs'!$E$28</f>
        <v>641.7</v>
      </c>
      <c r="R158" s="35">
        <f>R156*'Payroll_Rates'!R11/'Inputs'!$E$28</f>
        <v>641.7</v>
      </c>
      <c r="S158" s="35">
        <f>S156*'Payroll_Rates'!S11/'Inputs'!$E$28</f>
        <v>641.7</v>
      </c>
      <c r="T158" s="35">
        <f>T156*'Payroll_Rates'!T11/'Inputs'!$E$28</f>
        <v>710.57925</v>
      </c>
      <c r="U158" s="35">
        <f>U156*'Payroll_Rates'!U11/'Inputs'!$E$28</f>
        <v>710.57925</v>
      </c>
      <c r="V158" s="35">
        <f>V156*'Payroll_Rates'!V11/'Inputs'!$E$28</f>
        <v>710.57925</v>
      </c>
      <c r="W158" s="35">
        <f>W156*'Payroll_Rates'!W11/'Inputs'!$E$28</f>
        <v>710.57925</v>
      </c>
      <c r="X158" s="35">
        <f>X156*'Payroll_Rates'!X11/'Inputs'!$E$28</f>
        <v>710.57925</v>
      </c>
      <c r="Y158" s="35">
        <f>Y156*'Payroll_Rates'!Y11/'Inputs'!$E$28</f>
        <v>710.57925</v>
      </c>
      <c r="Z158" s="35">
        <f>Z156*'Payroll_Rates'!Z11/'Inputs'!$E$28</f>
        <v>710.57925</v>
      </c>
      <c r="AA158" s="35">
        <f>AA156*'Payroll_Rates'!AA11/'Inputs'!$E$28</f>
        <v>710.57925</v>
      </c>
      <c r="AB158" s="35">
        <f>AB156*'Payroll_Rates'!AB11/'Inputs'!$E$28</f>
        <v>710.57925</v>
      </c>
      <c r="AC158" s="35">
        <f>AC156*'Payroll_Rates'!AC11/'Inputs'!$E$28</f>
        <v>710.57925</v>
      </c>
      <c r="AD158" s="35">
        <f>AD156*'Payroll_Rates'!AD11/'Inputs'!$E$28</f>
        <v>710.57925</v>
      </c>
      <c r="AE158" s="35">
        <f>AE156*'Payroll_Rates'!AE11/'Inputs'!$E$28</f>
        <v>710.57925</v>
      </c>
      <c r="AF158" s="35">
        <f>AF156*'Payroll_Rates'!AF11/'Inputs'!$E$28</f>
        <v>735.4495237499999</v>
      </c>
      <c r="AG158" s="35">
        <f>AG156*'Payroll_Rates'!AG11/'Inputs'!$E$28</f>
        <v>735.4495237499999</v>
      </c>
      <c r="AH158" s="35">
        <f>AH156*'Payroll_Rates'!AH11/'Inputs'!$E$28</f>
        <v>735.4495237499999</v>
      </c>
      <c r="AI158" s="35">
        <f>AI156*'Payroll_Rates'!AI11/'Inputs'!$E$28</f>
        <v>735.4495237499999</v>
      </c>
      <c r="AJ158" s="35">
        <f>AJ156*'Payroll_Rates'!AJ11/'Inputs'!$E$28</f>
        <v>735.4495237499999</v>
      </c>
      <c r="AK158" s="35">
        <f>AK156*'Payroll_Rates'!AK11/'Inputs'!$E$28</f>
        <v>735.4495237499999</v>
      </c>
      <c r="AL158" s="35">
        <f>AL156*'Payroll_Rates'!AL11/'Inputs'!$E$28</f>
        <v>735.4495237499999</v>
      </c>
      <c r="AM158" s="35">
        <f>AM156*'Payroll_Rates'!AM11/'Inputs'!$E$28</f>
        <v>735.4495237499999</v>
      </c>
      <c r="AN158" s="35">
        <f>AN156*'Payroll_Rates'!AN11/'Inputs'!$E$28</f>
        <v>735.4495237499999</v>
      </c>
      <c r="AO158" s="35">
        <f>AO156*'Payroll_Rates'!AO11/'Inputs'!$E$28</f>
        <v>735.4495237499999</v>
      </c>
      <c r="AP158" s="35">
        <f>AP156*'Payroll_Rates'!AP11/'Inputs'!$E$28</f>
        <v>735.4495237499999</v>
      </c>
      <c r="AQ158" s="35">
        <f>AQ156*'Payroll_Rates'!AQ11/'Inputs'!$E$28</f>
        <v>735.4495237499999</v>
      </c>
      <c r="AR158" s="35">
        <f>AR156*'Payroll_Rates'!AR11/'Inputs'!$E$28</f>
        <v>761.1902570812498</v>
      </c>
      <c r="AS158" s="35">
        <f>AS156*'Payroll_Rates'!AS11/'Inputs'!$E$28</f>
        <v>761.1902570812498</v>
      </c>
      <c r="AT158" s="35">
        <f>AT156*'Payroll_Rates'!AT11/'Inputs'!$E$28</f>
        <v>761.1902570812498</v>
      </c>
      <c r="AU158" s="35">
        <f>AU156*'Payroll_Rates'!AU11/'Inputs'!$E$28</f>
        <v>761.1902570812498</v>
      </c>
      <c r="AV158" s="35">
        <f>AV156*'Payroll_Rates'!AV11/'Inputs'!$E$28</f>
        <v>761.1902570812498</v>
      </c>
      <c r="AW158" s="35">
        <f>AW156*'Payroll_Rates'!AW11/'Inputs'!$E$28</f>
        <v>761.1902570812498</v>
      </c>
      <c r="AX158" s="35">
        <f>AX156*'Payroll_Rates'!AX11/'Inputs'!$E$28</f>
        <v>761.1902570812498</v>
      </c>
      <c r="AY158" s="35">
        <f>AY156*'Payroll_Rates'!AY11/'Inputs'!$E$28</f>
        <v>761.1902570812498</v>
      </c>
      <c r="AZ158" s="35">
        <f>AZ156*'Payroll_Rates'!AZ11/'Inputs'!$E$28</f>
        <v>761.1902570812498</v>
      </c>
      <c r="BA158" s="35">
        <f>BA156*'Payroll_Rates'!BA11/'Inputs'!$E$28</f>
        <v>761.1902570812498</v>
      </c>
      <c r="BB158" s="35">
        <f>BB156*'Payroll_Rates'!BB11/'Inputs'!$E$28</f>
        <v>761.1902570812498</v>
      </c>
      <c r="BC158" s="35">
        <f>BC156*'Payroll_Rates'!BC11/'Inputs'!$E$28</f>
        <v>761.1902570812498</v>
      </c>
      <c r="BD158" s="35">
        <f>BD156*'Payroll_Rates'!BD11/'Inputs'!$E$28</f>
        <v>787.8319160790934</v>
      </c>
      <c r="BE158" s="35">
        <f>BE156*'Payroll_Rates'!BE11/'Inputs'!$E$28</f>
        <v>787.8319160790934</v>
      </c>
      <c r="BF158" s="35">
        <f>BF156*'Payroll_Rates'!BF11/'Inputs'!$E$28</f>
        <v>787.8319160790934</v>
      </c>
      <c r="BG158" s="35">
        <f>BG156*'Payroll_Rates'!BG11/'Inputs'!$E$28</f>
        <v>787.8319160790934</v>
      </c>
      <c r="BH158" s="35">
        <f>BH156*'Payroll_Rates'!BH11/'Inputs'!$E$28</f>
        <v>787.8319160790934</v>
      </c>
      <c r="BI158" s="35">
        <f>BI156*'Payroll_Rates'!BI11/'Inputs'!$E$28</f>
        <v>787.8319160790934</v>
      </c>
      <c r="BJ158" s="35">
        <f>BJ156*'Payroll_Rates'!BJ11/'Inputs'!$E$28</f>
        <v>787.8319160790934</v>
      </c>
      <c r="BK158" s="35">
        <f>BK156*'Payroll_Rates'!BK11/'Inputs'!$E$28</f>
        <v>787.8319160790934</v>
      </c>
      <c r="BL158" s="35">
        <f>BL156*'Payroll_Rates'!BL11/'Inputs'!$E$28</f>
        <v>787.8319160790934</v>
      </c>
      <c r="BM158" s="35">
        <f>BM156*'Payroll_Rates'!BM11/'Inputs'!$E$28</f>
        <v>787.8319160790934</v>
      </c>
      <c r="BN158" s="35">
        <f>BN156*'Payroll_Rates'!BN11/'Inputs'!$E$28</f>
        <v>787.8319160790934</v>
      </c>
      <c r="BO158" s="35">
        <f>BO156*'Payroll_Rates'!BO11/'Inputs'!$E$28</f>
        <v>787.8319160790934</v>
      </c>
    </row>
    <row r="159" ht="28" customHeight="1">
      <c r="A159" s="2" t="str">
        <v>P08.AV</v>
      </c>
      <c r="B159" s="6" t="str">
        <v>P08 employer unemployment contribution (AV)</v>
      </c>
      <c r="C159" s="2" t="str">
        <v>EUR</v>
      </c>
      <c r="D159" s="2" t="str">
        <v>SUM</v>
      </c>
      <c r="E159" s="36">
        <f>SUM(H159:BO159)</f>
        <v>5413.358268522748</v>
      </c>
      <c r="F159" s="6" t="str">
        <v>Frontend engineer; cost centre ENG at release</v>
      </c>
      <c r="G159" s="2"/>
      <c r="H159" s="35">
        <f>H156*'Inputs'!$E$13/'Inputs'!$E$28</f>
        <v>0.0</v>
      </c>
      <c r="I159" s="35">
        <f>I156*'Inputs'!$E$13/'Inputs'!$E$28</f>
        <v>0.0</v>
      </c>
      <c r="J159" s="35">
        <f>J156*'Inputs'!$E$13/'Inputs'!$E$28</f>
        <v>0.0</v>
      </c>
      <c r="K159" s="35">
        <f>K156*'Inputs'!$E$13/'Inputs'!$E$28</f>
        <v>0.0</v>
      </c>
      <c r="L159" s="35">
        <f>L156*'Inputs'!$E$13/'Inputs'!$E$28</f>
        <v>89.7</v>
      </c>
      <c r="M159" s="35">
        <f>M156*'Inputs'!$E$13/'Inputs'!$E$28</f>
        <v>89.7</v>
      </c>
      <c r="N159" s="35">
        <f>N156*'Inputs'!$E$13/'Inputs'!$E$28</f>
        <v>89.7</v>
      </c>
      <c r="O159" s="35">
        <f>O156*'Inputs'!$E$13/'Inputs'!$E$28</f>
        <v>89.7</v>
      </c>
      <c r="P159" s="35">
        <f>P156*'Inputs'!$E$13/'Inputs'!$E$28</f>
        <v>89.7</v>
      </c>
      <c r="Q159" s="35">
        <f>Q156*'Inputs'!$E$13/'Inputs'!$E$28</f>
        <v>89.7</v>
      </c>
      <c r="R159" s="35">
        <f>R156*'Inputs'!$E$13/'Inputs'!$E$28</f>
        <v>89.7</v>
      </c>
      <c r="S159" s="35">
        <f>S156*'Inputs'!$E$13/'Inputs'!$E$28</f>
        <v>89.7</v>
      </c>
      <c r="T159" s="35">
        <f>T156*'Inputs'!$E$13/'Inputs'!$E$28</f>
        <v>92.83949999999999</v>
      </c>
      <c r="U159" s="35">
        <f>U156*'Inputs'!$E$13/'Inputs'!$E$28</f>
        <v>92.83949999999999</v>
      </c>
      <c r="V159" s="35">
        <f>V156*'Inputs'!$E$13/'Inputs'!$E$28</f>
        <v>92.83949999999999</v>
      </c>
      <c r="W159" s="35">
        <f>W156*'Inputs'!$E$13/'Inputs'!$E$28</f>
        <v>92.83949999999999</v>
      </c>
      <c r="X159" s="35">
        <f>X156*'Inputs'!$E$13/'Inputs'!$E$28</f>
        <v>92.83949999999999</v>
      </c>
      <c r="Y159" s="35">
        <f>Y156*'Inputs'!$E$13/'Inputs'!$E$28</f>
        <v>92.83949999999999</v>
      </c>
      <c r="Z159" s="35">
        <f>Z156*'Inputs'!$E$13/'Inputs'!$E$28</f>
        <v>92.83949999999999</v>
      </c>
      <c r="AA159" s="35">
        <f>AA156*'Inputs'!$E$13/'Inputs'!$E$28</f>
        <v>92.83949999999999</v>
      </c>
      <c r="AB159" s="35">
        <f>AB156*'Inputs'!$E$13/'Inputs'!$E$28</f>
        <v>92.83949999999999</v>
      </c>
      <c r="AC159" s="35">
        <f>AC156*'Inputs'!$E$13/'Inputs'!$E$28</f>
        <v>92.83949999999999</v>
      </c>
      <c r="AD159" s="35">
        <f>AD156*'Inputs'!$E$13/'Inputs'!$E$28</f>
        <v>92.83949999999999</v>
      </c>
      <c r="AE159" s="35">
        <f>AE156*'Inputs'!$E$13/'Inputs'!$E$28</f>
        <v>92.83949999999999</v>
      </c>
      <c r="AF159" s="35">
        <f>AF156*'Inputs'!$E$13/'Inputs'!$E$28</f>
        <v>96.08888249999998</v>
      </c>
      <c r="AG159" s="35">
        <f>AG156*'Inputs'!$E$13/'Inputs'!$E$28</f>
        <v>96.08888249999998</v>
      </c>
      <c r="AH159" s="35">
        <f>AH156*'Inputs'!$E$13/'Inputs'!$E$28</f>
        <v>96.08888249999998</v>
      </c>
      <c r="AI159" s="35">
        <f>AI156*'Inputs'!$E$13/'Inputs'!$E$28</f>
        <v>96.08888249999998</v>
      </c>
      <c r="AJ159" s="35">
        <f>AJ156*'Inputs'!$E$13/'Inputs'!$E$28</f>
        <v>96.08888249999998</v>
      </c>
      <c r="AK159" s="35">
        <f>AK156*'Inputs'!$E$13/'Inputs'!$E$28</f>
        <v>96.08888249999998</v>
      </c>
      <c r="AL159" s="35">
        <f>AL156*'Inputs'!$E$13/'Inputs'!$E$28</f>
        <v>96.08888249999998</v>
      </c>
      <c r="AM159" s="35">
        <f>AM156*'Inputs'!$E$13/'Inputs'!$E$28</f>
        <v>96.08888249999998</v>
      </c>
      <c r="AN159" s="35">
        <f>AN156*'Inputs'!$E$13/'Inputs'!$E$28</f>
        <v>96.08888249999998</v>
      </c>
      <c r="AO159" s="35">
        <f>AO156*'Inputs'!$E$13/'Inputs'!$E$28</f>
        <v>96.08888249999998</v>
      </c>
      <c r="AP159" s="35">
        <f>AP156*'Inputs'!$E$13/'Inputs'!$E$28</f>
        <v>96.08888249999998</v>
      </c>
      <c r="AQ159" s="35">
        <f>AQ156*'Inputs'!$E$13/'Inputs'!$E$28</f>
        <v>96.08888249999998</v>
      </c>
      <c r="AR159" s="35">
        <f>AR156*'Inputs'!$E$13/'Inputs'!$E$28</f>
        <v>99.45199338749995</v>
      </c>
      <c r="AS159" s="35">
        <f>AS156*'Inputs'!$E$13/'Inputs'!$E$28</f>
        <v>99.45199338749995</v>
      </c>
      <c r="AT159" s="35">
        <f>AT156*'Inputs'!$E$13/'Inputs'!$E$28</f>
        <v>99.45199338749995</v>
      </c>
      <c r="AU159" s="35">
        <f>AU156*'Inputs'!$E$13/'Inputs'!$E$28</f>
        <v>99.45199338749995</v>
      </c>
      <c r="AV159" s="35">
        <f>AV156*'Inputs'!$E$13/'Inputs'!$E$28</f>
        <v>99.45199338749995</v>
      </c>
      <c r="AW159" s="35">
        <f>AW156*'Inputs'!$E$13/'Inputs'!$E$28</f>
        <v>99.45199338749995</v>
      </c>
      <c r="AX159" s="35">
        <f>AX156*'Inputs'!$E$13/'Inputs'!$E$28</f>
        <v>99.45199338749995</v>
      </c>
      <c r="AY159" s="35">
        <f>AY156*'Inputs'!$E$13/'Inputs'!$E$28</f>
        <v>99.45199338749995</v>
      </c>
      <c r="AZ159" s="35">
        <f>AZ156*'Inputs'!$E$13/'Inputs'!$E$28</f>
        <v>99.45199338749995</v>
      </c>
      <c r="BA159" s="35">
        <f>BA156*'Inputs'!$E$13/'Inputs'!$E$28</f>
        <v>99.45199338749995</v>
      </c>
      <c r="BB159" s="35">
        <f>BB156*'Inputs'!$E$13/'Inputs'!$E$28</f>
        <v>99.45199338749995</v>
      </c>
      <c r="BC159" s="35">
        <f>BC156*'Inputs'!$E$13/'Inputs'!$E$28</f>
        <v>99.45199338749995</v>
      </c>
      <c r="BD159" s="35">
        <f>BD156*'Inputs'!$E$13/'Inputs'!$E$28</f>
        <v>102.93281315606245</v>
      </c>
      <c r="BE159" s="35">
        <f>BE156*'Inputs'!$E$13/'Inputs'!$E$28</f>
        <v>102.93281315606245</v>
      </c>
      <c r="BF159" s="35">
        <f>BF156*'Inputs'!$E$13/'Inputs'!$E$28</f>
        <v>102.93281315606245</v>
      </c>
      <c r="BG159" s="35">
        <f>BG156*'Inputs'!$E$13/'Inputs'!$E$28</f>
        <v>102.93281315606245</v>
      </c>
      <c r="BH159" s="35">
        <f>BH156*'Inputs'!$E$13/'Inputs'!$E$28</f>
        <v>102.93281315606245</v>
      </c>
      <c r="BI159" s="35">
        <f>BI156*'Inputs'!$E$13/'Inputs'!$E$28</f>
        <v>102.93281315606245</v>
      </c>
      <c r="BJ159" s="35">
        <f>BJ156*'Inputs'!$E$13/'Inputs'!$E$28</f>
        <v>102.93281315606245</v>
      </c>
      <c r="BK159" s="35">
        <f>BK156*'Inputs'!$E$13/'Inputs'!$E$28</f>
        <v>102.93281315606245</v>
      </c>
      <c r="BL159" s="35">
        <f>BL156*'Inputs'!$E$13/'Inputs'!$E$28</f>
        <v>102.93281315606245</v>
      </c>
      <c r="BM159" s="35">
        <f>BM156*'Inputs'!$E$13/'Inputs'!$E$28</f>
        <v>102.93281315606245</v>
      </c>
      <c r="BN159" s="35">
        <f>BN156*'Inputs'!$E$13/'Inputs'!$E$28</f>
        <v>102.93281315606245</v>
      </c>
      <c r="BO159" s="35">
        <f>BO156*'Inputs'!$E$13/'Inputs'!$E$28</f>
        <v>102.93281315606245</v>
      </c>
    </row>
    <row r="160" ht="22" customHeight="1">
      <c r="A160" s="2" t="str">
        <v>P08.KV</v>
      </c>
      <c r="B160" s="6" t="str">
        <v>P08 employer health contribution (KV)</v>
      </c>
      <c r="C160" s="2" t="str">
        <v>EUR</v>
      </c>
      <c r="D160" s="2" t="str">
        <v>SUM</v>
      </c>
      <c r="E160" s="36">
        <f>SUM(H160:BO160)</f>
        <v>34413.10781184</v>
      </c>
      <c r="F160" s="6" t="str">
        <v>Frontend engineer; cost centre ENG at release</v>
      </c>
      <c r="G160" s="2"/>
      <c r="H160" s="35">
        <f>H157*('Inputs'!$E$14+'Inputs'!$E$15)/'Inputs'!$E$28</f>
        <v>0.0</v>
      </c>
      <c r="I160" s="35">
        <f>I157*('Inputs'!$E$14+'Inputs'!$E$15)/'Inputs'!$E$28</f>
        <v>0.0</v>
      </c>
      <c r="J160" s="35">
        <f>J157*('Inputs'!$E$14+'Inputs'!$E$15)/'Inputs'!$E$28</f>
        <v>0.0</v>
      </c>
      <c r="K160" s="35">
        <f>K157*('Inputs'!$E$14+'Inputs'!$E$15)/'Inputs'!$E$28</f>
        <v>0.0</v>
      </c>
      <c r="L160" s="35">
        <f>L157*('Inputs'!$E$14+'Inputs'!$E$15)/'Inputs'!$E$28</f>
        <v>564.1875</v>
      </c>
      <c r="M160" s="35">
        <f>M157*('Inputs'!$E$14+'Inputs'!$E$15)/'Inputs'!$E$28</f>
        <v>564.1875</v>
      </c>
      <c r="N160" s="35">
        <f>N157*('Inputs'!$E$14+'Inputs'!$E$15)/'Inputs'!$E$28</f>
        <v>564.1875</v>
      </c>
      <c r="O160" s="35">
        <f>O157*('Inputs'!$E$14+'Inputs'!$E$15)/'Inputs'!$E$28</f>
        <v>564.1875</v>
      </c>
      <c r="P160" s="35">
        <f>P157*('Inputs'!$E$14+'Inputs'!$E$15)/'Inputs'!$E$28</f>
        <v>564.1875</v>
      </c>
      <c r="Q160" s="35">
        <f>Q157*('Inputs'!$E$14+'Inputs'!$E$15)/'Inputs'!$E$28</f>
        <v>564.1875</v>
      </c>
      <c r="R160" s="35">
        <f>R157*('Inputs'!$E$14+'Inputs'!$E$15)/'Inputs'!$E$28</f>
        <v>564.1875</v>
      </c>
      <c r="S160" s="35">
        <f>S157*('Inputs'!$E$14+'Inputs'!$E$15)/'Inputs'!$E$28</f>
        <v>564.1875</v>
      </c>
      <c r="T160" s="35">
        <f>T157*('Inputs'!$E$14+'Inputs'!$E$15)/'Inputs'!$E$28</f>
        <v>586.755</v>
      </c>
      <c r="U160" s="35">
        <f>U157*('Inputs'!$E$14+'Inputs'!$E$15)/'Inputs'!$E$28</f>
        <v>586.755</v>
      </c>
      <c r="V160" s="35">
        <f>V157*('Inputs'!$E$14+'Inputs'!$E$15)/'Inputs'!$E$28</f>
        <v>586.755</v>
      </c>
      <c r="W160" s="35">
        <f>W157*('Inputs'!$E$14+'Inputs'!$E$15)/'Inputs'!$E$28</f>
        <v>586.755</v>
      </c>
      <c r="X160" s="35">
        <f>X157*('Inputs'!$E$14+'Inputs'!$E$15)/'Inputs'!$E$28</f>
        <v>586.755</v>
      </c>
      <c r="Y160" s="35">
        <f>Y157*('Inputs'!$E$14+'Inputs'!$E$15)/'Inputs'!$E$28</f>
        <v>586.755</v>
      </c>
      <c r="Z160" s="35">
        <f>Z157*('Inputs'!$E$14+'Inputs'!$E$15)/'Inputs'!$E$28</f>
        <v>586.755</v>
      </c>
      <c r="AA160" s="35">
        <f>AA157*('Inputs'!$E$14+'Inputs'!$E$15)/'Inputs'!$E$28</f>
        <v>586.755</v>
      </c>
      <c r="AB160" s="35">
        <f>AB157*('Inputs'!$E$14+'Inputs'!$E$15)/'Inputs'!$E$28</f>
        <v>586.755</v>
      </c>
      <c r="AC160" s="35">
        <f>AC157*('Inputs'!$E$14+'Inputs'!$E$15)/'Inputs'!$E$28</f>
        <v>586.755</v>
      </c>
      <c r="AD160" s="35">
        <f>AD157*('Inputs'!$E$14+'Inputs'!$E$15)/'Inputs'!$E$28</f>
        <v>586.755</v>
      </c>
      <c r="AE160" s="35">
        <f>AE157*('Inputs'!$E$14+'Inputs'!$E$15)/'Inputs'!$E$28</f>
        <v>586.755</v>
      </c>
      <c r="AF160" s="35">
        <f>AF157*('Inputs'!$E$14+'Inputs'!$E$15)/'Inputs'!$E$28</f>
        <v>610.2252</v>
      </c>
      <c r="AG160" s="35">
        <f>AG157*('Inputs'!$E$14+'Inputs'!$E$15)/'Inputs'!$E$28</f>
        <v>610.2252</v>
      </c>
      <c r="AH160" s="35">
        <f>AH157*('Inputs'!$E$14+'Inputs'!$E$15)/'Inputs'!$E$28</f>
        <v>610.2252</v>
      </c>
      <c r="AI160" s="35">
        <f>AI157*('Inputs'!$E$14+'Inputs'!$E$15)/'Inputs'!$E$28</f>
        <v>610.2252</v>
      </c>
      <c r="AJ160" s="35">
        <f>AJ157*('Inputs'!$E$14+'Inputs'!$E$15)/'Inputs'!$E$28</f>
        <v>610.2252</v>
      </c>
      <c r="AK160" s="35">
        <f>AK157*('Inputs'!$E$14+'Inputs'!$E$15)/'Inputs'!$E$28</f>
        <v>610.2252</v>
      </c>
      <c r="AL160" s="35">
        <f>AL157*('Inputs'!$E$14+'Inputs'!$E$15)/'Inputs'!$E$28</f>
        <v>610.2252</v>
      </c>
      <c r="AM160" s="35">
        <f>AM157*('Inputs'!$E$14+'Inputs'!$E$15)/'Inputs'!$E$28</f>
        <v>610.2252</v>
      </c>
      <c r="AN160" s="35">
        <f>AN157*('Inputs'!$E$14+'Inputs'!$E$15)/'Inputs'!$E$28</f>
        <v>610.2252</v>
      </c>
      <c r="AO160" s="35">
        <f>AO157*('Inputs'!$E$14+'Inputs'!$E$15)/'Inputs'!$E$28</f>
        <v>610.2252</v>
      </c>
      <c r="AP160" s="35">
        <f>AP157*('Inputs'!$E$14+'Inputs'!$E$15)/'Inputs'!$E$28</f>
        <v>610.2252</v>
      </c>
      <c r="AQ160" s="35">
        <f>AQ157*('Inputs'!$E$14+'Inputs'!$E$15)/'Inputs'!$E$28</f>
        <v>610.2252</v>
      </c>
      <c r="AR160" s="35">
        <f>AR157*('Inputs'!$E$14+'Inputs'!$E$15)/'Inputs'!$E$28</f>
        <v>634.634208</v>
      </c>
      <c r="AS160" s="35">
        <f>AS157*('Inputs'!$E$14+'Inputs'!$E$15)/'Inputs'!$E$28</f>
        <v>634.634208</v>
      </c>
      <c r="AT160" s="35">
        <f>AT157*('Inputs'!$E$14+'Inputs'!$E$15)/'Inputs'!$E$28</f>
        <v>634.634208</v>
      </c>
      <c r="AU160" s="35">
        <f>AU157*('Inputs'!$E$14+'Inputs'!$E$15)/'Inputs'!$E$28</f>
        <v>634.634208</v>
      </c>
      <c r="AV160" s="35">
        <f>AV157*('Inputs'!$E$14+'Inputs'!$E$15)/'Inputs'!$E$28</f>
        <v>634.634208</v>
      </c>
      <c r="AW160" s="35">
        <f>AW157*('Inputs'!$E$14+'Inputs'!$E$15)/'Inputs'!$E$28</f>
        <v>634.634208</v>
      </c>
      <c r="AX160" s="35">
        <f>AX157*('Inputs'!$E$14+'Inputs'!$E$15)/'Inputs'!$E$28</f>
        <v>634.634208</v>
      </c>
      <c r="AY160" s="35">
        <f>AY157*('Inputs'!$E$14+'Inputs'!$E$15)/'Inputs'!$E$28</f>
        <v>634.634208</v>
      </c>
      <c r="AZ160" s="35">
        <f>AZ157*('Inputs'!$E$14+'Inputs'!$E$15)/'Inputs'!$E$28</f>
        <v>634.634208</v>
      </c>
      <c r="BA160" s="35">
        <f>BA157*('Inputs'!$E$14+'Inputs'!$E$15)/'Inputs'!$E$28</f>
        <v>634.634208</v>
      </c>
      <c r="BB160" s="35">
        <f>BB157*('Inputs'!$E$14+'Inputs'!$E$15)/'Inputs'!$E$28</f>
        <v>634.634208</v>
      </c>
      <c r="BC160" s="35">
        <f>BC157*('Inputs'!$E$14+'Inputs'!$E$15)/'Inputs'!$E$28</f>
        <v>634.634208</v>
      </c>
      <c r="BD160" s="35">
        <f>BD157*('Inputs'!$E$14+'Inputs'!$E$15)/'Inputs'!$E$28</f>
        <v>660.0195763199999</v>
      </c>
      <c r="BE160" s="35">
        <f>BE157*('Inputs'!$E$14+'Inputs'!$E$15)/'Inputs'!$E$28</f>
        <v>660.0195763199999</v>
      </c>
      <c r="BF160" s="35">
        <f>BF157*('Inputs'!$E$14+'Inputs'!$E$15)/'Inputs'!$E$28</f>
        <v>660.0195763199999</v>
      </c>
      <c r="BG160" s="35">
        <f>BG157*('Inputs'!$E$14+'Inputs'!$E$15)/'Inputs'!$E$28</f>
        <v>660.0195763199999</v>
      </c>
      <c r="BH160" s="35">
        <f>BH157*('Inputs'!$E$14+'Inputs'!$E$15)/'Inputs'!$E$28</f>
        <v>660.0195763199999</v>
      </c>
      <c r="BI160" s="35">
        <f>BI157*('Inputs'!$E$14+'Inputs'!$E$15)/'Inputs'!$E$28</f>
        <v>660.0195763199999</v>
      </c>
      <c r="BJ160" s="35">
        <f>BJ157*('Inputs'!$E$14+'Inputs'!$E$15)/'Inputs'!$E$28</f>
        <v>660.0195763199999</v>
      </c>
      <c r="BK160" s="35">
        <f>BK157*('Inputs'!$E$14+'Inputs'!$E$15)/'Inputs'!$E$28</f>
        <v>660.0195763199999</v>
      </c>
      <c r="BL160" s="35">
        <f>BL157*('Inputs'!$E$14+'Inputs'!$E$15)/'Inputs'!$E$28</f>
        <v>660.0195763199999</v>
      </c>
      <c r="BM160" s="35">
        <f>BM157*('Inputs'!$E$14+'Inputs'!$E$15)/'Inputs'!$E$28</f>
        <v>660.0195763199999</v>
      </c>
      <c r="BN160" s="35">
        <f>BN157*('Inputs'!$E$14+'Inputs'!$E$15)/'Inputs'!$E$28</f>
        <v>660.0195763199999</v>
      </c>
      <c r="BO160" s="35">
        <f>BO157*('Inputs'!$E$14+'Inputs'!$E$15)/'Inputs'!$E$28</f>
        <v>660.0195763199999</v>
      </c>
    </row>
    <row r="161" ht="22" customHeight="1">
      <c r="A161" s="2" t="str">
        <v>P08.PV</v>
      </c>
      <c r="B161" s="6" t="str">
        <v>P08 employer care contribution (PV)</v>
      </c>
      <c r="C161" s="2" t="str">
        <v>EUR</v>
      </c>
      <c r="D161" s="2" t="str">
        <v>SUM</v>
      </c>
      <c r="E161" s="36">
        <f>SUM(H161:BO161)</f>
        <v>6999.276165119999</v>
      </c>
      <c r="F161" s="6" t="str">
        <v>Frontend engineer; cost centre ENG at release</v>
      </c>
      <c r="G161" s="2"/>
      <c r="H161" s="35">
        <f>H157*'Inputs'!$E$16/'Inputs'!$E$28</f>
        <v>0.0</v>
      </c>
      <c r="I161" s="35">
        <f>I157*'Inputs'!$E$16/'Inputs'!$E$28</f>
        <v>0.0</v>
      </c>
      <c r="J161" s="35">
        <f>J157*'Inputs'!$E$16/'Inputs'!$E$28</f>
        <v>0.0</v>
      </c>
      <c r="K161" s="35">
        <f>K157*'Inputs'!$E$16/'Inputs'!$E$28</f>
        <v>0.0</v>
      </c>
      <c r="L161" s="35">
        <f>L157*'Inputs'!$E$16/'Inputs'!$E$28</f>
        <v>114.74999999999999</v>
      </c>
      <c r="M161" s="35">
        <f>M157*'Inputs'!$E$16/'Inputs'!$E$28</f>
        <v>114.74999999999999</v>
      </c>
      <c r="N161" s="35">
        <f>N157*'Inputs'!$E$16/'Inputs'!$E$28</f>
        <v>114.74999999999999</v>
      </c>
      <c r="O161" s="35">
        <f>O157*'Inputs'!$E$16/'Inputs'!$E$28</f>
        <v>114.74999999999999</v>
      </c>
      <c r="P161" s="35">
        <f>P157*'Inputs'!$E$16/'Inputs'!$E$28</f>
        <v>114.74999999999999</v>
      </c>
      <c r="Q161" s="35">
        <f>Q157*'Inputs'!$E$16/'Inputs'!$E$28</f>
        <v>114.74999999999999</v>
      </c>
      <c r="R161" s="35">
        <f>R157*'Inputs'!$E$16/'Inputs'!$E$28</f>
        <v>114.74999999999999</v>
      </c>
      <c r="S161" s="35">
        <f>S157*'Inputs'!$E$16/'Inputs'!$E$28</f>
        <v>114.74999999999999</v>
      </c>
      <c r="T161" s="35">
        <f>T157*'Inputs'!$E$16/'Inputs'!$E$28</f>
        <v>119.33999999999999</v>
      </c>
      <c r="U161" s="35">
        <f>U157*'Inputs'!$E$16/'Inputs'!$E$28</f>
        <v>119.33999999999999</v>
      </c>
      <c r="V161" s="35">
        <f>V157*'Inputs'!$E$16/'Inputs'!$E$28</f>
        <v>119.33999999999999</v>
      </c>
      <c r="W161" s="35">
        <f>W157*'Inputs'!$E$16/'Inputs'!$E$28</f>
        <v>119.33999999999999</v>
      </c>
      <c r="X161" s="35">
        <f>X157*'Inputs'!$E$16/'Inputs'!$E$28</f>
        <v>119.33999999999999</v>
      </c>
      <c r="Y161" s="35">
        <f>Y157*'Inputs'!$E$16/'Inputs'!$E$28</f>
        <v>119.33999999999999</v>
      </c>
      <c r="Z161" s="35">
        <f>Z157*'Inputs'!$E$16/'Inputs'!$E$28</f>
        <v>119.33999999999999</v>
      </c>
      <c r="AA161" s="35">
        <f>AA157*'Inputs'!$E$16/'Inputs'!$E$28</f>
        <v>119.33999999999999</v>
      </c>
      <c r="AB161" s="35">
        <f>AB157*'Inputs'!$E$16/'Inputs'!$E$28</f>
        <v>119.33999999999999</v>
      </c>
      <c r="AC161" s="35">
        <f>AC157*'Inputs'!$E$16/'Inputs'!$E$28</f>
        <v>119.33999999999999</v>
      </c>
      <c r="AD161" s="35">
        <f>AD157*'Inputs'!$E$16/'Inputs'!$E$28</f>
        <v>119.33999999999999</v>
      </c>
      <c r="AE161" s="35">
        <f>AE157*'Inputs'!$E$16/'Inputs'!$E$28</f>
        <v>119.33999999999999</v>
      </c>
      <c r="AF161" s="35">
        <f>AF157*'Inputs'!$E$16/'Inputs'!$E$28</f>
        <v>124.11359999999999</v>
      </c>
      <c r="AG161" s="35">
        <f>AG157*'Inputs'!$E$16/'Inputs'!$E$28</f>
        <v>124.11359999999999</v>
      </c>
      <c r="AH161" s="35">
        <f>AH157*'Inputs'!$E$16/'Inputs'!$E$28</f>
        <v>124.11359999999999</v>
      </c>
      <c r="AI161" s="35">
        <f>AI157*'Inputs'!$E$16/'Inputs'!$E$28</f>
        <v>124.11359999999999</v>
      </c>
      <c r="AJ161" s="35">
        <f>AJ157*'Inputs'!$E$16/'Inputs'!$E$28</f>
        <v>124.11359999999999</v>
      </c>
      <c r="AK161" s="35">
        <f>AK157*'Inputs'!$E$16/'Inputs'!$E$28</f>
        <v>124.11359999999999</v>
      </c>
      <c r="AL161" s="35">
        <f>AL157*'Inputs'!$E$16/'Inputs'!$E$28</f>
        <v>124.11359999999999</v>
      </c>
      <c r="AM161" s="35">
        <f>AM157*'Inputs'!$E$16/'Inputs'!$E$28</f>
        <v>124.11359999999999</v>
      </c>
      <c r="AN161" s="35">
        <f>AN157*'Inputs'!$E$16/'Inputs'!$E$28</f>
        <v>124.11359999999999</v>
      </c>
      <c r="AO161" s="35">
        <f>AO157*'Inputs'!$E$16/'Inputs'!$E$28</f>
        <v>124.11359999999999</v>
      </c>
      <c r="AP161" s="35">
        <f>AP157*'Inputs'!$E$16/'Inputs'!$E$28</f>
        <v>124.11359999999999</v>
      </c>
      <c r="AQ161" s="35">
        <f>AQ157*'Inputs'!$E$16/'Inputs'!$E$28</f>
        <v>124.11359999999999</v>
      </c>
      <c r="AR161" s="35">
        <f>AR157*'Inputs'!$E$16/'Inputs'!$E$28</f>
        <v>129.07814399999998</v>
      </c>
      <c r="AS161" s="35">
        <f>AS157*'Inputs'!$E$16/'Inputs'!$E$28</f>
        <v>129.07814399999998</v>
      </c>
      <c r="AT161" s="35">
        <f>AT157*'Inputs'!$E$16/'Inputs'!$E$28</f>
        <v>129.07814399999998</v>
      </c>
      <c r="AU161" s="35">
        <f>AU157*'Inputs'!$E$16/'Inputs'!$E$28</f>
        <v>129.07814399999998</v>
      </c>
      <c r="AV161" s="35">
        <f>AV157*'Inputs'!$E$16/'Inputs'!$E$28</f>
        <v>129.07814399999998</v>
      </c>
      <c r="AW161" s="35">
        <f>AW157*'Inputs'!$E$16/'Inputs'!$E$28</f>
        <v>129.07814399999998</v>
      </c>
      <c r="AX161" s="35">
        <f>AX157*'Inputs'!$E$16/'Inputs'!$E$28</f>
        <v>129.07814399999998</v>
      </c>
      <c r="AY161" s="35">
        <f>AY157*'Inputs'!$E$16/'Inputs'!$E$28</f>
        <v>129.07814399999998</v>
      </c>
      <c r="AZ161" s="35">
        <f>AZ157*'Inputs'!$E$16/'Inputs'!$E$28</f>
        <v>129.07814399999998</v>
      </c>
      <c r="BA161" s="35">
        <f>BA157*'Inputs'!$E$16/'Inputs'!$E$28</f>
        <v>129.07814399999998</v>
      </c>
      <c r="BB161" s="35">
        <f>BB157*'Inputs'!$E$16/'Inputs'!$E$28</f>
        <v>129.07814399999998</v>
      </c>
      <c r="BC161" s="35">
        <f>BC157*'Inputs'!$E$16/'Inputs'!$E$28</f>
        <v>129.07814399999998</v>
      </c>
      <c r="BD161" s="35">
        <f>BD157*'Inputs'!$E$16/'Inputs'!$E$28</f>
        <v>134.24126976</v>
      </c>
      <c r="BE161" s="35">
        <f>BE157*'Inputs'!$E$16/'Inputs'!$E$28</f>
        <v>134.24126976</v>
      </c>
      <c r="BF161" s="35">
        <f>BF157*'Inputs'!$E$16/'Inputs'!$E$28</f>
        <v>134.24126976</v>
      </c>
      <c r="BG161" s="35">
        <f>BG157*'Inputs'!$E$16/'Inputs'!$E$28</f>
        <v>134.24126976</v>
      </c>
      <c r="BH161" s="35">
        <f>BH157*'Inputs'!$E$16/'Inputs'!$E$28</f>
        <v>134.24126976</v>
      </c>
      <c r="BI161" s="35">
        <f>BI157*'Inputs'!$E$16/'Inputs'!$E$28</f>
        <v>134.24126976</v>
      </c>
      <c r="BJ161" s="35">
        <f>BJ157*'Inputs'!$E$16/'Inputs'!$E$28</f>
        <v>134.24126976</v>
      </c>
      <c r="BK161" s="35">
        <f>BK157*'Inputs'!$E$16/'Inputs'!$E$28</f>
        <v>134.24126976</v>
      </c>
      <c r="BL161" s="35">
        <f>BL157*'Inputs'!$E$16/'Inputs'!$E$28</f>
        <v>134.24126976</v>
      </c>
      <c r="BM161" s="35">
        <f>BM157*'Inputs'!$E$16/'Inputs'!$E$28</f>
        <v>134.24126976</v>
      </c>
      <c r="BN161" s="35">
        <f>BN157*'Inputs'!$E$16/'Inputs'!$E$28</f>
        <v>134.24126976</v>
      </c>
      <c r="BO161" s="35">
        <f>BO157*'Inputs'!$E$16/'Inputs'!$E$28</f>
        <v>134.24126976</v>
      </c>
    </row>
    <row r="162" ht="22" customHeight="1">
      <c r="A162" s="2" t="str">
        <v>P08.U1</v>
      </c>
      <c r="B162" s="6" t="str">
        <v>P08 U1 sick-pay levy</v>
      </c>
      <c r="C162" s="2" t="str">
        <v>EUR</v>
      </c>
      <c r="D162" s="2" t="str">
        <v>SUM</v>
      </c>
      <c r="E162" s="36">
        <f>SUM(H162:BO162)</f>
        <v>8744.65566453675</v>
      </c>
      <c r="F162" s="6" t="str">
        <v>Frontend engineer; cost centre ENG at release</v>
      </c>
      <c r="G162" s="2"/>
      <c r="H162" s="35">
        <f>H156*'Inputs'!$E$17*IF('Summary'!H13&lt;='Inputs'!$E$27,1,0)</f>
        <v>0.0</v>
      </c>
      <c r="I162" s="35">
        <f>I156*'Inputs'!$E$17*IF('Summary'!I13&lt;='Inputs'!$E$27,1,0)</f>
        <v>0.0</v>
      </c>
      <c r="J162" s="35">
        <f>J156*'Inputs'!$E$17*IF('Summary'!J13&lt;='Inputs'!$E$27,1,0)</f>
        <v>0.0</v>
      </c>
      <c r="K162" s="35">
        <f>K156*'Inputs'!$E$17*IF('Summary'!K13&lt;='Inputs'!$E$27,1,0)</f>
        <v>0.0</v>
      </c>
      <c r="L162" s="35">
        <f>L156*'Inputs'!$E$17*IF('Summary'!L13&lt;='Inputs'!$E$27,1,0)</f>
        <v>144.9</v>
      </c>
      <c r="M162" s="35">
        <f>M156*'Inputs'!$E$17*IF('Summary'!M13&lt;='Inputs'!$E$27,1,0)</f>
        <v>144.9</v>
      </c>
      <c r="N162" s="35">
        <f>N156*'Inputs'!$E$17*IF('Summary'!N13&lt;='Inputs'!$E$27,1,0)</f>
        <v>144.9</v>
      </c>
      <c r="O162" s="35">
        <f>O156*'Inputs'!$E$17*IF('Summary'!O13&lt;='Inputs'!$E$27,1,0)</f>
        <v>144.9</v>
      </c>
      <c r="P162" s="35">
        <f>P156*'Inputs'!$E$17*IF('Summary'!P13&lt;='Inputs'!$E$27,1,0)</f>
        <v>144.9</v>
      </c>
      <c r="Q162" s="35">
        <f>Q156*'Inputs'!$E$17*IF('Summary'!Q13&lt;='Inputs'!$E$27,1,0)</f>
        <v>144.9</v>
      </c>
      <c r="R162" s="35">
        <f>R156*'Inputs'!$E$17*IF('Summary'!R13&lt;='Inputs'!$E$27,1,0)</f>
        <v>144.9</v>
      </c>
      <c r="S162" s="35">
        <f>S156*'Inputs'!$E$17*IF('Summary'!S13&lt;='Inputs'!$E$27,1,0)</f>
        <v>144.9</v>
      </c>
      <c r="T162" s="35">
        <f>T156*'Inputs'!$E$17*IF('Summary'!T13&lt;='Inputs'!$E$27,1,0)</f>
        <v>149.9715</v>
      </c>
      <c r="U162" s="35">
        <f>U156*'Inputs'!$E$17*IF('Summary'!U13&lt;='Inputs'!$E$27,1,0)</f>
        <v>149.9715</v>
      </c>
      <c r="V162" s="35">
        <f>V156*'Inputs'!$E$17*IF('Summary'!V13&lt;='Inputs'!$E$27,1,0)</f>
        <v>149.9715</v>
      </c>
      <c r="W162" s="35">
        <f>W156*'Inputs'!$E$17*IF('Summary'!W13&lt;='Inputs'!$E$27,1,0)</f>
        <v>149.9715</v>
      </c>
      <c r="X162" s="35">
        <f>X156*'Inputs'!$E$17*IF('Summary'!X13&lt;='Inputs'!$E$27,1,0)</f>
        <v>149.9715</v>
      </c>
      <c r="Y162" s="35">
        <f>Y156*'Inputs'!$E$17*IF('Summary'!Y13&lt;='Inputs'!$E$27,1,0)</f>
        <v>149.9715</v>
      </c>
      <c r="Z162" s="35">
        <f>Z156*'Inputs'!$E$17*IF('Summary'!Z13&lt;='Inputs'!$E$27,1,0)</f>
        <v>149.9715</v>
      </c>
      <c r="AA162" s="35">
        <f>AA156*'Inputs'!$E$17*IF('Summary'!AA13&lt;='Inputs'!$E$27,1,0)</f>
        <v>149.9715</v>
      </c>
      <c r="AB162" s="35">
        <f>AB156*'Inputs'!$E$17*IF('Summary'!AB13&lt;='Inputs'!$E$27,1,0)</f>
        <v>149.9715</v>
      </c>
      <c r="AC162" s="35">
        <f>AC156*'Inputs'!$E$17*IF('Summary'!AC13&lt;='Inputs'!$E$27,1,0)</f>
        <v>149.9715</v>
      </c>
      <c r="AD162" s="35">
        <f>AD156*'Inputs'!$E$17*IF('Summary'!AD13&lt;='Inputs'!$E$27,1,0)</f>
        <v>149.9715</v>
      </c>
      <c r="AE162" s="35">
        <f>AE156*'Inputs'!$E$17*IF('Summary'!AE13&lt;='Inputs'!$E$27,1,0)</f>
        <v>149.9715</v>
      </c>
      <c r="AF162" s="35">
        <f>AF156*'Inputs'!$E$17*IF('Summary'!AF13&lt;='Inputs'!$E$27,1,0)</f>
        <v>155.22050249999998</v>
      </c>
      <c r="AG162" s="35">
        <f>AG156*'Inputs'!$E$17*IF('Summary'!AG13&lt;='Inputs'!$E$27,1,0)</f>
        <v>155.22050249999998</v>
      </c>
      <c r="AH162" s="35">
        <f>AH156*'Inputs'!$E$17*IF('Summary'!AH13&lt;='Inputs'!$E$27,1,0)</f>
        <v>155.22050249999998</v>
      </c>
      <c r="AI162" s="35">
        <f>AI156*'Inputs'!$E$17*IF('Summary'!AI13&lt;='Inputs'!$E$27,1,0)</f>
        <v>155.22050249999998</v>
      </c>
      <c r="AJ162" s="35">
        <f>AJ156*'Inputs'!$E$17*IF('Summary'!AJ13&lt;='Inputs'!$E$27,1,0)</f>
        <v>155.22050249999998</v>
      </c>
      <c r="AK162" s="35">
        <f>AK156*'Inputs'!$E$17*IF('Summary'!AK13&lt;='Inputs'!$E$27,1,0)</f>
        <v>155.22050249999998</v>
      </c>
      <c r="AL162" s="35">
        <f>AL156*'Inputs'!$E$17*IF('Summary'!AL13&lt;='Inputs'!$E$27,1,0)</f>
        <v>155.22050249999998</v>
      </c>
      <c r="AM162" s="35">
        <f>AM156*'Inputs'!$E$17*IF('Summary'!AM13&lt;='Inputs'!$E$27,1,0)</f>
        <v>155.22050249999998</v>
      </c>
      <c r="AN162" s="35">
        <f>AN156*'Inputs'!$E$17*IF('Summary'!AN13&lt;='Inputs'!$E$27,1,0)</f>
        <v>155.22050249999998</v>
      </c>
      <c r="AO162" s="35">
        <f>AO156*'Inputs'!$E$17*IF('Summary'!AO13&lt;='Inputs'!$E$27,1,0)</f>
        <v>155.22050249999998</v>
      </c>
      <c r="AP162" s="35">
        <f>AP156*'Inputs'!$E$17*IF('Summary'!AP13&lt;='Inputs'!$E$27,1,0)</f>
        <v>155.22050249999998</v>
      </c>
      <c r="AQ162" s="35">
        <f>AQ156*'Inputs'!$E$17*IF('Summary'!AQ13&lt;='Inputs'!$E$27,1,0)</f>
        <v>155.22050249999998</v>
      </c>
      <c r="AR162" s="35">
        <f>AR156*'Inputs'!$E$17*IF('Summary'!AR13&lt;='Inputs'!$E$27,1,0)</f>
        <v>160.65322008749996</v>
      </c>
      <c r="AS162" s="35">
        <f>AS156*'Inputs'!$E$17*IF('Summary'!AS13&lt;='Inputs'!$E$27,1,0)</f>
        <v>160.65322008749996</v>
      </c>
      <c r="AT162" s="35">
        <f>AT156*'Inputs'!$E$17*IF('Summary'!AT13&lt;='Inputs'!$E$27,1,0)</f>
        <v>160.65322008749996</v>
      </c>
      <c r="AU162" s="35">
        <f>AU156*'Inputs'!$E$17*IF('Summary'!AU13&lt;='Inputs'!$E$27,1,0)</f>
        <v>160.65322008749996</v>
      </c>
      <c r="AV162" s="35">
        <f>AV156*'Inputs'!$E$17*IF('Summary'!AV13&lt;='Inputs'!$E$27,1,0)</f>
        <v>160.65322008749996</v>
      </c>
      <c r="AW162" s="35">
        <f>AW156*'Inputs'!$E$17*IF('Summary'!AW13&lt;='Inputs'!$E$27,1,0)</f>
        <v>160.65322008749996</v>
      </c>
      <c r="AX162" s="35">
        <f>AX156*'Inputs'!$E$17*IF('Summary'!AX13&lt;='Inputs'!$E$27,1,0)</f>
        <v>160.65322008749996</v>
      </c>
      <c r="AY162" s="35">
        <f>AY156*'Inputs'!$E$17*IF('Summary'!AY13&lt;='Inputs'!$E$27,1,0)</f>
        <v>160.65322008749996</v>
      </c>
      <c r="AZ162" s="35">
        <f>AZ156*'Inputs'!$E$17*IF('Summary'!AZ13&lt;='Inputs'!$E$27,1,0)</f>
        <v>160.65322008749996</v>
      </c>
      <c r="BA162" s="35">
        <f>BA156*'Inputs'!$E$17*IF('Summary'!BA13&lt;='Inputs'!$E$27,1,0)</f>
        <v>160.65322008749996</v>
      </c>
      <c r="BB162" s="35">
        <f>BB156*'Inputs'!$E$17*IF('Summary'!BB13&lt;='Inputs'!$E$27,1,0)</f>
        <v>160.65322008749996</v>
      </c>
      <c r="BC162" s="35">
        <f>BC156*'Inputs'!$E$17*IF('Summary'!BC13&lt;='Inputs'!$E$27,1,0)</f>
        <v>160.65322008749996</v>
      </c>
      <c r="BD162" s="35">
        <f>BD156*'Inputs'!$E$17*IF('Summary'!BD13&lt;='Inputs'!$E$27,1,0)</f>
        <v>166.27608279056244</v>
      </c>
      <c r="BE162" s="35">
        <f>BE156*'Inputs'!$E$17*IF('Summary'!BE13&lt;='Inputs'!$E$27,1,0)</f>
        <v>166.27608279056244</v>
      </c>
      <c r="BF162" s="35">
        <f>BF156*'Inputs'!$E$17*IF('Summary'!BF13&lt;='Inputs'!$E$27,1,0)</f>
        <v>166.27608279056244</v>
      </c>
      <c r="BG162" s="35">
        <f>BG156*'Inputs'!$E$17*IF('Summary'!BG13&lt;='Inputs'!$E$27,1,0)</f>
        <v>166.27608279056244</v>
      </c>
      <c r="BH162" s="35">
        <f>BH156*'Inputs'!$E$17*IF('Summary'!BH13&lt;='Inputs'!$E$27,1,0)</f>
        <v>166.27608279056244</v>
      </c>
      <c r="BI162" s="35">
        <f>BI156*'Inputs'!$E$17*IF('Summary'!BI13&lt;='Inputs'!$E$27,1,0)</f>
        <v>166.27608279056244</v>
      </c>
      <c r="BJ162" s="35">
        <f>BJ156*'Inputs'!$E$17*IF('Summary'!BJ13&lt;='Inputs'!$E$27,1,0)</f>
        <v>166.27608279056244</v>
      </c>
      <c r="BK162" s="35">
        <f>BK156*'Inputs'!$E$17*IF('Summary'!BK13&lt;='Inputs'!$E$27,1,0)</f>
        <v>166.27608279056244</v>
      </c>
      <c r="BL162" s="35">
        <f>BL156*'Inputs'!$E$17*IF('Summary'!BL13&lt;='Inputs'!$E$27,1,0)</f>
        <v>166.27608279056244</v>
      </c>
      <c r="BM162" s="35">
        <f>BM156*'Inputs'!$E$17*IF('Summary'!BM13&lt;='Inputs'!$E$27,1,0)</f>
        <v>166.27608279056244</v>
      </c>
      <c r="BN162" s="35">
        <f>BN156*'Inputs'!$E$17*IF('Summary'!BN13&lt;='Inputs'!$E$27,1,0)</f>
        <v>166.27608279056244</v>
      </c>
      <c r="BO162" s="35">
        <f>BO156*'Inputs'!$E$17*IF('Summary'!BO13&lt;='Inputs'!$E$27,1,0)</f>
        <v>166.27608279056244</v>
      </c>
    </row>
    <row r="163" ht="22" customHeight="1">
      <c r="A163" s="2" t="str">
        <v>P08.U2</v>
      </c>
      <c r="B163" s="6" t="str">
        <v>P08 U2 maternity levy</v>
      </c>
      <c r="C163" s="2" t="str">
        <v>EUR</v>
      </c>
      <c r="D163" s="2" t="str">
        <v>SUM</v>
      </c>
      <c r="E163" s="36">
        <f>SUM(H163:BO163)</f>
        <v>1832.2135678076997</v>
      </c>
      <c r="F163" s="6" t="str">
        <v>Frontend engineer; cost centre ENG at release</v>
      </c>
      <c r="G163" s="2"/>
      <c r="H163" s="35">
        <f>H156*'Inputs'!$E$18</f>
        <v>0.0</v>
      </c>
      <c r="I163" s="35">
        <f>I156*'Inputs'!$E$18</f>
        <v>0.0</v>
      </c>
      <c r="J163" s="35">
        <f>J156*'Inputs'!$E$18</f>
        <v>0.0</v>
      </c>
      <c r="K163" s="35">
        <f>K156*'Inputs'!$E$18</f>
        <v>0.0</v>
      </c>
      <c r="L163" s="35">
        <f>L156*'Inputs'!$E$18</f>
        <v>30.360000000000003</v>
      </c>
      <c r="M163" s="35">
        <f>M156*'Inputs'!$E$18</f>
        <v>30.360000000000003</v>
      </c>
      <c r="N163" s="35">
        <f>N156*'Inputs'!$E$18</f>
        <v>30.360000000000003</v>
      </c>
      <c r="O163" s="35">
        <f>O156*'Inputs'!$E$18</f>
        <v>30.360000000000003</v>
      </c>
      <c r="P163" s="35">
        <f>P156*'Inputs'!$E$18</f>
        <v>30.360000000000003</v>
      </c>
      <c r="Q163" s="35">
        <f>Q156*'Inputs'!$E$18</f>
        <v>30.360000000000003</v>
      </c>
      <c r="R163" s="35">
        <f>R156*'Inputs'!$E$18</f>
        <v>30.360000000000003</v>
      </c>
      <c r="S163" s="35">
        <f>S156*'Inputs'!$E$18</f>
        <v>30.360000000000003</v>
      </c>
      <c r="T163" s="35">
        <f>T156*'Inputs'!$E$18</f>
        <v>31.4226</v>
      </c>
      <c r="U163" s="35">
        <f>U156*'Inputs'!$E$18</f>
        <v>31.4226</v>
      </c>
      <c r="V163" s="35">
        <f>V156*'Inputs'!$E$18</f>
        <v>31.4226</v>
      </c>
      <c r="W163" s="35">
        <f>W156*'Inputs'!$E$18</f>
        <v>31.4226</v>
      </c>
      <c r="X163" s="35">
        <f>X156*'Inputs'!$E$18</f>
        <v>31.4226</v>
      </c>
      <c r="Y163" s="35">
        <f>Y156*'Inputs'!$E$18</f>
        <v>31.4226</v>
      </c>
      <c r="Z163" s="35">
        <f>Z156*'Inputs'!$E$18</f>
        <v>31.4226</v>
      </c>
      <c r="AA163" s="35">
        <f>AA156*'Inputs'!$E$18</f>
        <v>31.4226</v>
      </c>
      <c r="AB163" s="35">
        <f>AB156*'Inputs'!$E$18</f>
        <v>31.4226</v>
      </c>
      <c r="AC163" s="35">
        <f>AC156*'Inputs'!$E$18</f>
        <v>31.4226</v>
      </c>
      <c r="AD163" s="35">
        <f>AD156*'Inputs'!$E$18</f>
        <v>31.4226</v>
      </c>
      <c r="AE163" s="35">
        <f>AE156*'Inputs'!$E$18</f>
        <v>31.4226</v>
      </c>
      <c r="AF163" s="35">
        <f>AF156*'Inputs'!$E$18</f>
        <v>32.522391</v>
      </c>
      <c r="AG163" s="35">
        <f>AG156*'Inputs'!$E$18</f>
        <v>32.522391</v>
      </c>
      <c r="AH163" s="35">
        <f>AH156*'Inputs'!$E$18</f>
        <v>32.522391</v>
      </c>
      <c r="AI163" s="35">
        <f>AI156*'Inputs'!$E$18</f>
        <v>32.522391</v>
      </c>
      <c r="AJ163" s="35">
        <f>AJ156*'Inputs'!$E$18</f>
        <v>32.522391</v>
      </c>
      <c r="AK163" s="35">
        <f>AK156*'Inputs'!$E$18</f>
        <v>32.522391</v>
      </c>
      <c r="AL163" s="35">
        <f>AL156*'Inputs'!$E$18</f>
        <v>32.522391</v>
      </c>
      <c r="AM163" s="35">
        <f>AM156*'Inputs'!$E$18</f>
        <v>32.522391</v>
      </c>
      <c r="AN163" s="35">
        <f>AN156*'Inputs'!$E$18</f>
        <v>32.522391</v>
      </c>
      <c r="AO163" s="35">
        <f>AO156*'Inputs'!$E$18</f>
        <v>32.522391</v>
      </c>
      <c r="AP163" s="35">
        <f>AP156*'Inputs'!$E$18</f>
        <v>32.522391</v>
      </c>
      <c r="AQ163" s="35">
        <f>AQ156*'Inputs'!$E$18</f>
        <v>32.522391</v>
      </c>
      <c r="AR163" s="35">
        <f>AR156*'Inputs'!$E$18</f>
        <v>33.66067468499999</v>
      </c>
      <c r="AS163" s="35">
        <f>AS156*'Inputs'!$E$18</f>
        <v>33.66067468499999</v>
      </c>
      <c r="AT163" s="35">
        <f>AT156*'Inputs'!$E$18</f>
        <v>33.66067468499999</v>
      </c>
      <c r="AU163" s="35">
        <f>AU156*'Inputs'!$E$18</f>
        <v>33.66067468499999</v>
      </c>
      <c r="AV163" s="35">
        <f>AV156*'Inputs'!$E$18</f>
        <v>33.66067468499999</v>
      </c>
      <c r="AW163" s="35">
        <f>AW156*'Inputs'!$E$18</f>
        <v>33.66067468499999</v>
      </c>
      <c r="AX163" s="35">
        <f>AX156*'Inputs'!$E$18</f>
        <v>33.66067468499999</v>
      </c>
      <c r="AY163" s="35">
        <f>AY156*'Inputs'!$E$18</f>
        <v>33.66067468499999</v>
      </c>
      <c r="AZ163" s="35">
        <f>AZ156*'Inputs'!$E$18</f>
        <v>33.66067468499999</v>
      </c>
      <c r="BA163" s="35">
        <f>BA156*'Inputs'!$E$18</f>
        <v>33.66067468499999</v>
      </c>
      <c r="BB163" s="35">
        <f>BB156*'Inputs'!$E$18</f>
        <v>33.66067468499999</v>
      </c>
      <c r="BC163" s="35">
        <f>BC156*'Inputs'!$E$18</f>
        <v>33.66067468499999</v>
      </c>
      <c r="BD163" s="35">
        <f>BD156*'Inputs'!$E$18</f>
        <v>34.838798298974986</v>
      </c>
      <c r="BE163" s="35">
        <f>BE156*'Inputs'!$E$18</f>
        <v>34.838798298974986</v>
      </c>
      <c r="BF163" s="35">
        <f>BF156*'Inputs'!$E$18</f>
        <v>34.838798298974986</v>
      </c>
      <c r="BG163" s="35">
        <f>BG156*'Inputs'!$E$18</f>
        <v>34.838798298974986</v>
      </c>
      <c r="BH163" s="35">
        <f>BH156*'Inputs'!$E$18</f>
        <v>34.838798298974986</v>
      </c>
      <c r="BI163" s="35">
        <f>BI156*'Inputs'!$E$18</f>
        <v>34.838798298974986</v>
      </c>
      <c r="BJ163" s="35">
        <f>BJ156*'Inputs'!$E$18</f>
        <v>34.838798298974986</v>
      </c>
      <c r="BK163" s="35">
        <f>BK156*'Inputs'!$E$18</f>
        <v>34.838798298974986</v>
      </c>
      <c r="BL163" s="35">
        <f>BL156*'Inputs'!$E$18</f>
        <v>34.838798298974986</v>
      </c>
      <c r="BM163" s="35">
        <f>BM156*'Inputs'!$E$18</f>
        <v>34.838798298974986</v>
      </c>
      <c r="BN163" s="35">
        <f>BN156*'Inputs'!$E$18</f>
        <v>34.838798298974986</v>
      </c>
      <c r="BO163" s="35">
        <f>BO156*'Inputs'!$E$18</f>
        <v>34.838798298974986</v>
      </c>
    </row>
    <row r="164" ht="22" customHeight="1">
      <c r="A164" s="2" t="str">
        <v>P08.INSOLV</v>
      </c>
      <c r="B164" s="6" t="str">
        <v>P08 insolvency levy</v>
      </c>
      <c r="C164" s="2" t="str">
        <v>EUR</v>
      </c>
      <c r="D164" s="2" t="str">
        <v>SUM</v>
      </c>
      <c r="E164" s="36">
        <f>SUM(H164:BO164)</f>
        <v>624.6182617526249</v>
      </c>
      <c r="F164" s="6" t="str">
        <v>Frontend engineer; cost centre ENG at release</v>
      </c>
      <c r="G164" s="2"/>
      <c r="H164" s="35">
        <f>H156*'Inputs'!$E$19</f>
        <v>0.0</v>
      </c>
      <c r="I164" s="35">
        <f>I156*'Inputs'!$E$19</f>
        <v>0.0</v>
      </c>
      <c r="J164" s="35">
        <f>J156*'Inputs'!$E$19</f>
        <v>0.0</v>
      </c>
      <c r="K164" s="35">
        <f>K156*'Inputs'!$E$19</f>
        <v>0.0</v>
      </c>
      <c r="L164" s="35">
        <f>L156*'Inputs'!$E$19</f>
        <v>10.35</v>
      </c>
      <c r="M164" s="35">
        <f>M156*'Inputs'!$E$19</f>
        <v>10.35</v>
      </c>
      <c r="N164" s="35">
        <f>N156*'Inputs'!$E$19</f>
        <v>10.35</v>
      </c>
      <c r="O164" s="35">
        <f>O156*'Inputs'!$E$19</f>
        <v>10.35</v>
      </c>
      <c r="P164" s="35">
        <f>P156*'Inputs'!$E$19</f>
        <v>10.35</v>
      </c>
      <c r="Q164" s="35">
        <f>Q156*'Inputs'!$E$19</f>
        <v>10.35</v>
      </c>
      <c r="R164" s="35">
        <f>R156*'Inputs'!$E$19</f>
        <v>10.35</v>
      </c>
      <c r="S164" s="35">
        <f>S156*'Inputs'!$E$19</f>
        <v>10.35</v>
      </c>
      <c r="T164" s="35">
        <f>T156*'Inputs'!$E$19</f>
        <v>10.71225</v>
      </c>
      <c r="U164" s="35">
        <f>U156*'Inputs'!$E$19</f>
        <v>10.71225</v>
      </c>
      <c r="V164" s="35">
        <f>V156*'Inputs'!$E$19</f>
        <v>10.71225</v>
      </c>
      <c r="W164" s="35">
        <f>W156*'Inputs'!$E$19</f>
        <v>10.71225</v>
      </c>
      <c r="X164" s="35">
        <f>X156*'Inputs'!$E$19</f>
        <v>10.71225</v>
      </c>
      <c r="Y164" s="35">
        <f>Y156*'Inputs'!$E$19</f>
        <v>10.71225</v>
      </c>
      <c r="Z164" s="35">
        <f>Z156*'Inputs'!$E$19</f>
        <v>10.71225</v>
      </c>
      <c r="AA164" s="35">
        <f>AA156*'Inputs'!$E$19</f>
        <v>10.71225</v>
      </c>
      <c r="AB164" s="35">
        <f>AB156*'Inputs'!$E$19</f>
        <v>10.71225</v>
      </c>
      <c r="AC164" s="35">
        <f>AC156*'Inputs'!$E$19</f>
        <v>10.71225</v>
      </c>
      <c r="AD164" s="35">
        <f>AD156*'Inputs'!$E$19</f>
        <v>10.71225</v>
      </c>
      <c r="AE164" s="35">
        <f>AE156*'Inputs'!$E$19</f>
        <v>10.71225</v>
      </c>
      <c r="AF164" s="35">
        <f>AF156*'Inputs'!$E$19</f>
        <v>11.087178749999998</v>
      </c>
      <c r="AG164" s="35">
        <f>AG156*'Inputs'!$E$19</f>
        <v>11.087178749999998</v>
      </c>
      <c r="AH164" s="35">
        <f>AH156*'Inputs'!$E$19</f>
        <v>11.087178749999998</v>
      </c>
      <c r="AI164" s="35">
        <f>AI156*'Inputs'!$E$19</f>
        <v>11.087178749999998</v>
      </c>
      <c r="AJ164" s="35">
        <f>AJ156*'Inputs'!$E$19</f>
        <v>11.087178749999998</v>
      </c>
      <c r="AK164" s="35">
        <f>AK156*'Inputs'!$E$19</f>
        <v>11.087178749999998</v>
      </c>
      <c r="AL164" s="35">
        <f>AL156*'Inputs'!$E$19</f>
        <v>11.087178749999998</v>
      </c>
      <c r="AM164" s="35">
        <f>AM156*'Inputs'!$E$19</f>
        <v>11.087178749999998</v>
      </c>
      <c r="AN164" s="35">
        <f>AN156*'Inputs'!$E$19</f>
        <v>11.087178749999998</v>
      </c>
      <c r="AO164" s="35">
        <f>AO156*'Inputs'!$E$19</f>
        <v>11.087178749999998</v>
      </c>
      <c r="AP164" s="35">
        <f>AP156*'Inputs'!$E$19</f>
        <v>11.087178749999998</v>
      </c>
      <c r="AQ164" s="35">
        <f>AQ156*'Inputs'!$E$19</f>
        <v>11.087178749999998</v>
      </c>
      <c r="AR164" s="35">
        <f>AR156*'Inputs'!$E$19</f>
        <v>11.475230006249996</v>
      </c>
      <c r="AS164" s="35">
        <f>AS156*'Inputs'!$E$19</f>
        <v>11.475230006249996</v>
      </c>
      <c r="AT164" s="35">
        <f>AT156*'Inputs'!$E$19</f>
        <v>11.475230006249996</v>
      </c>
      <c r="AU164" s="35">
        <f>AU156*'Inputs'!$E$19</f>
        <v>11.475230006249996</v>
      </c>
      <c r="AV164" s="35">
        <f>AV156*'Inputs'!$E$19</f>
        <v>11.475230006249996</v>
      </c>
      <c r="AW164" s="35">
        <f>AW156*'Inputs'!$E$19</f>
        <v>11.475230006249996</v>
      </c>
      <c r="AX164" s="35">
        <f>AX156*'Inputs'!$E$19</f>
        <v>11.475230006249996</v>
      </c>
      <c r="AY164" s="35">
        <f>AY156*'Inputs'!$E$19</f>
        <v>11.475230006249996</v>
      </c>
      <c r="AZ164" s="35">
        <f>AZ156*'Inputs'!$E$19</f>
        <v>11.475230006249996</v>
      </c>
      <c r="BA164" s="35">
        <f>BA156*'Inputs'!$E$19</f>
        <v>11.475230006249996</v>
      </c>
      <c r="BB164" s="35">
        <f>BB156*'Inputs'!$E$19</f>
        <v>11.475230006249996</v>
      </c>
      <c r="BC164" s="35">
        <f>BC156*'Inputs'!$E$19</f>
        <v>11.475230006249996</v>
      </c>
      <c r="BD164" s="35">
        <f>BD156*'Inputs'!$E$19</f>
        <v>11.876863056468745</v>
      </c>
      <c r="BE164" s="35">
        <f>BE156*'Inputs'!$E$19</f>
        <v>11.876863056468745</v>
      </c>
      <c r="BF164" s="35">
        <f>BF156*'Inputs'!$E$19</f>
        <v>11.876863056468745</v>
      </c>
      <c r="BG164" s="35">
        <f>BG156*'Inputs'!$E$19</f>
        <v>11.876863056468745</v>
      </c>
      <c r="BH164" s="35">
        <f>BH156*'Inputs'!$E$19</f>
        <v>11.876863056468745</v>
      </c>
      <c r="BI164" s="35">
        <f>BI156*'Inputs'!$E$19</f>
        <v>11.876863056468745</v>
      </c>
      <c r="BJ164" s="35">
        <f>BJ156*'Inputs'!$E$19</f>
        <v>11.876863056468745</v>
      </c>
      <c r="BK164" s="35">
        <f>BK156*'Inputs'!$E$19</f>
        <v>11.876863056468745</v>
      </c>
      <c r="BL164" s="35">
        <f>BL156*'Inputs'!$E$19</f>
        <v>11.876863056468745</v>
      </c>
      <c r="BM164" s="35">
        <f>BM156*'Inputs'!$E$19</f>
        <v>11.876863056468745</v>
      </c>
      <c r="BN164" s="35">
        <f>BN156*'Inputs'!$E$19</f>
        <v>11.876863056468745</v>
      </c>
      <c r="BO164" s="35">
        <f>BO156*'Inputs'!$E$19</f>
        <v>11.876863056468745</v>
      </c>
    </row>
    <row r="165" ht="22" customHeight="1">
      <c r="A165" s="2" t="str">
        <v>P08.BG</v>
      </c>
      <c r="B165" s="6" t="str">
        <v>P08 accident insurance (BG)</v>
      </c>
      <c r="C165" s="2" t="str">
        <v>EUR</v>
      </c>
      <c r="D165" s="2" t="str">
        <v>SUM</v>
      </c>
      <c r="E165" s="36">
        <f>SUM(H165:BO165)</f>
        <v>1249.2365235052498</v>
      </c>
      <c r="F165" s="6" t="str">
        <v>Frontend engineer; cost centre ENG at release</v>
      </c>
      <c r="G165" s="2"/>
      <c r="H165" s="35">
        <f>H155*H153*'Inputs'!$E$20</f>
        <v>0.0</v>
      </c>
      <c r="I165" s="35">
        <f>I155*I153*'Inputs'!$E$20</f>
        <v>0.0</v>
      </c>
      <c r="J165" s="35">
        <f>J155*J153*'Inputs'!$E$20</f>
        <v>0.0</v>
      </c>
      <c r="K165" s="35">
        <f>K155*K153*'Inputs'!$E$20</f>
        <v>0.0</v>
      </c>
      <c r="L165" s="35">
        <f>L155*L153*'Inputs'!$E$20</f>
        <v>20.7</v>
      </c>
      <c r="M165" s="35">
        <f>M155*M153*'Inputs'!$E$20</f>
        <v>20.7</v>
      </c>
      <c r="N165" s="35">
        <f>N155*N153*'Inputs'!$E$20</f>
        <v>20.7</v>
      </c>
      <c r="O165" s="35">
        <f>O155*O153*'Inputs'!$E$20</f>
        <v>20.7</v>
      </c>
      <c r="P165" s="35">
        <f>P155*P153*'Inputs'!$E$20</f>
        <v>20.7</v>
      </c>
      <c r="Q165" s="35">
        <f>Q155*Q153*'Inputs'!$E$20</f>
        <v>20.7</v>
      </c>
      <c r="R165" s="35">
        <f>R155*R153*'Inputs'!$E$20</f>
        <v>20.7</v>
      </c>
      <c r="S165" s="35">
        <f>S155*S153*'Inputs'!$E$20</f>
        <v>20.7</v>
      </c>
      <c r="T165" s="35">
        <f>T155*T153*'Inputs'!$E$20</f>
        <v>21.4245</v>
      </c>
      <c r="U165" s="35">
        <f>U155*U153*'Inputs'!$E$20</f>
        <v>21.4245</v>
      </c>
      <c r="V165" s="35">
        <f>V155*V153*'Inputs'!$E$20</f>
        <v>21.4245</v>
      </c>
      <c r="W165" s="35">
        <f>W155*W153*'Inputs'!$E$20</f>
        <v>21.4245</v>
      </c>
      <c r="X165" s="35">
        <f>X155*X153*'Inputs'!$E$20</f>
        <v>21.4245</v>
      </c>
      <c r="Y165" s="35">
        <f>Y155*Y153*'Inputs'!$E$20</f>
        <v>21.4245</v>
      </c>
      <c r="Z165" s="35">
        <f>Z155*Z153*'Inputs'!$E$20</f>
        <v>21.4245</v>
      </c>
      <c r="AA165" s="35">
        <f>AA155*AA153*'Inputs'!$E$20</f>
        <v>21.4245</v>
      </c>
      <c r="AB165" s="35">
        <f>AB155*AB153*'Inputs'!$E$20</f>
        <v>21.4245</v>
      </c>
      <c r="AC165" s="35">
        <f>AC155*AC153*'Inputs'!$E$20</f>
        <v>21.4245</v>
      </c>
      <c r="AD165" s="35">
        <f>AD155*AD153*'Inputs'!$E$20</f>
        <v>21.4245</v>
      </c>
      <c r="AE165" s="35">
        <f>AE155*AE153*'Inputs'!$E$20</f>
        <v>21.4245</v>
      </c>
      <c r="AF165" s="35">
        <f>AF155*AF153*'Inputs'!$E$20</f>
        <v>22.174357499999996</v>
      </c>
      <c r="AG165" s="35">
        <f>AG155*AG153*'Inputs'!$E$20</f>
        <v>22.174357499999996</v>
      </c>
      <c r="AH165" s="35">
        <f>AH155*AH153*'Inputs'!$E$20</f>
        <v>22.174357499999996</v>
      </c>
      <c r="AI165" s="35">
        <f>AI155*AI153*'Inputs'!$E$20</f>
        <v>22.174357499999996</v>
      </c>
      <c r="AJ165" s="35">
        <f>AJ155*AJ153*'Inputs'!$E$20</f>
        <v>22.174357499999996</v>
      </c>
      <c r="AK165" s="35">
        <f>AK155*AK153*'Inputs'!$E$20</f>
        <v>22.174357499999996</v>
      </c>
      <c r="AL165" s="35">
        <f>AL155*AL153*'Inputs'!$E$20</f>
        <v>22.174357499999996</v>
      </c>
      <c r="AM165" s="35">
        <f>AM155*AM153*'Inputs'!$E$20</f>
        <v>22.174357499999996</v>
      </c>
      <c r="AN165" s="35">
        <f>AN155*AN153*'Inputs'!$E$20</f>
        <v>22.174357499999996</v>
      </c>
      <c r="AO165" s="35">
        <f>AO155*AO153*'Inputs'!$E$20</f>
        <v>22.174357499999996</v>
      </c>
      <c r="AP165" s="35">
        <f>AP155*AP153*'Inputs'!$E$20</f>
        <v>22.174357499999996</v>
      </c>
      <c r="AQ165" s="35">
        <f>AQ155*AQ153*'Inputs'!$E$20</f>
        <v>22.174357499999996</v>
      </c>
      <c r="AR165" s="35">
        <f>AR155*AR153*'Inputs'!$E$20</f>
        <v>22.950460012499992</v>
      </c>
      <c r="AS165" s="35">
        <f>AS155*AS153*'Inputs'!$E$20</f>
        <v>22.950460012499992</v>
      </c>
      <c r="AT165" s="35">
        <f>AT155*AT153*'Inputs'!$E$20</f>
        <v>22.950460012499992</v>
      </c>
      <c r="AU165" s="35">
        <f>AU155*AU153*'Inputs'!$E$20</f>
        <v>22.950460012499992</v>
      </c>
      <c r="AV165" s="35">
        <f>AV155*AV153*'Inputs'!$E$20</f>
        <v>22.950460012499992</v>
      </c>
      <c r="AW165" s="35">
        <f>AW155*AW153*'Inputs'!$E$20</f>
        <v>22.950460012499992</v>
      </c>
      <c r="AX165" s="35">
        <f>AX155*AX153*'Inputs'!$E$20</f>
        <v>22.950460012499992</v>
      </c>
      <c r="AY165" s="35">
        <f>AY155*AY153*'Inputs'!$E$20</f>
        <v>22.950460012499992</v>
      </c>
      <c r="AZ165" s="35">
        <f>AZ155*AZ153*'Inputs'!$E$20</f>
        <v>22.950460012499992</v>
      </c>
      <c r="BA165" s="35">
        <f>BA155*BA153*'Inputs'!$E$20</f>
        <v>22.950460012499992</v>
      </c>
      <c r="BB165" s="35">
        <f>BB155*BB153*'Inputs'!$E$20</f>
        <v>22.950460012499992</v>
      </c>
      <c r="BC165" s="35">
        <f>BC155*BC153*'Inputs'!$E$20</f>
        <v>22.950460012499992</v>
      </c>
      <c r="BD165" s="35">
        <f>BD155*BD153*'Inputs'!$E$20</f>
        <v>23.75372611293749</v>
      </c>
      <c r="BE165" s="35">
        <f>BE155*BE153*'Inputs'!$E$20</f>
        <v>23.75372611293749</v>
      </c>
      <c r="BF165" s="35">
        <f>BF155*BF153*'Inputs'!$E$20</f>
        <v>23.75372611293749</v>
      </c>
      <c r="BG165" s="35">
        <f>BG155*BG153*'Inputs'!$E$20</f>
        <v>23.75372611293749</v>
      </c>
      <c r="BH165" s="35">
        <f>BH155*BH153*'Inputs'!$E$20</f>
        <v>23.75372611293749</v>
      </c>
      <c r="BI165" s="35">
        <f>BI155*BI153*'Inputs'!$E$20</f>
        <v>23.75372611293749</v>
      </c>
      <c r="BJ165" s="35">
        <f>BJ155*BJ153*'Inputs'!$E$20</f>
        <v>23.75372611293749</v>
      </c>
      <c r="BK165" s="35">
        <f>BK155*BK153*'Inputs'!$E$20</f>
        <v>23.75372611293749</v>
      </c>
      <c r="BL165" s="35">
        <f>BL155*BL153*'Inputs'!$E$20</f>
        <v>23.75372611293749</v>
      </c>
      <c r="BM165" s="35">
        <f>BM155*BM153*'Inputs'!$E$20</f>
        <v>23.75372611293749</v>
      </c>
      <c r="BN165" s="35">
        <f>BN155*BN153*'Inputs'!$E$20</f>
        <v>23.75372611293749</v>
      </c>
      <c r="BO165" s="35">
        <f>BO155*BO153*'Inputs'!$E$20</f>
        <v>23.75372611293749</v>
      </c>
    </row>
    <row r="166" ht="28" customHeight="1">
      <c r="A166" s="2" t="str">
        <v>P08.TOTAL</v>
      </c>
      <c r="B166" s="6" t="str">
        <v>P08 payroll cost (salary plus employer contributions)</v>
      </c>
      <c r="C166" s="2" t="str">
        <v>EUR</v>
      </c>
      <c r="D166" s="2" t="str">
        <v>SUM</v>
      </c>
      <c r="E166" s="36">
        <f>SUM(H166:BO166)</f>
        <v>516762.8521277591</v>
      </c>
      <c r="F166" s="6" t="str">
        <v>Frontend engineer; cost centre ENG at release</v>
      </c>
      <c r="G166" s="2"/>
      <c r="H166" s="36">
        <f>SUM(H155,H158,H159,H160,H161,H162,H163,H164,H165)</f>
        <v>0.0</v>
      </c>
      <c r="I166" s="36">
        <f>SUM(I155,I158,I159,I160,I161,I162,I163,I164,I165)</f>
        <v>0.0</v>
      </c>
      <c r="J166" s="36">
        <f>SUM(J155,J158,J159,J160,J161,J162,J163,J164,J165)</f>
        <v>0.0</v>
      </c>
      <c r="K166" s="36">
        <f>SUM(K155,K158,K159,K160,K161,K162,K163,K164,K165)</f>
        <v>0.0</v>
      </c>
      <c r="L166" s="36">
        <f>SUM(L155,L158,L159,L160,L161,L162,L163,L164,L165)</f>
        <v>8516.647500000001</v>
      </c>
      <c r="M166" s="36">
        <f>SUM(M155,M158,M159,M160,M161,M162,M163,M164,M165)</f>
        <v>8516.647500000001</v>
      </c>
      <c r="N166" s="36">
        <f>SUM(N155,N158,N159,N160,N161,N162,N163,N164,N165)</f>
        <v>8516.647500000001</v>
      </c>
      <c r="O166" s="36">
        <f>SUM(O155,O158,O159,O160,O161,O162,O163,O164,O165)</f>
        <v>8516.647500000001</v>
      </c>
      <c r="P166" s="36">
        <f>SUM(P155,P158,P159,P160,P161,P162,P163,P164,P165)</f>
        <v>8516.647500000001</v>
      </c>
      <c r="Q166" s="36">
        <f>SUM(Q155,Q158,Q159,Q160,Q161,Q162,Q163,Q164,Q165)</f>
        <v>8516.647500000001</v>
      </c>
      <c r="R166" s="36">
        <f>SUM(R155,R158,R159,R160,R161,R162,R163,R164,R165)</f>
        <v>8516.647500000001</v>
      </c>
      <c r="S166" s="36">
        <f>SUM(S155,S158,S159,S160,S161,S162,S163,S164,S165)</f>
        <v>8516.647500000001</v>
      </c>
      <c r="T166" s="36">
        <f>SUM(T155,T158,T159,T160,T161,T162,T163,T164,T165)</f>
        <v>8864.5446</v>
      </c>
      <c r="U166" s="36">
        <f>SUM(U155,U158,U159,U160,U161,U162,U163,U164,U165)</f>
        <v>8864.5446</v>
      </c>
      <c r="V166" s="36">
        <f>SUM(V155,V158,V159,V160,V161,V162,V163,V164,V165)</f>
        <v>8864.5446</v>
      </c>
      <c r="W166" s="36">
        <f>SUM(W155,W158,W159,W160,W161,W162,W163,W164,W165)</f>
        <v>8864.5446</v>
      </c>
      <c r="X166" s="36">
        <f>SUM(X155,X158,X159,X160,X161,X162,X163,X164,X165)</f>
        <v>8864.5446</v>
      </c>
      <c r="Y166" s="36">
        <f>SUM(Y155,Y158,Y159,Y160,Y161,Y162,Y163,Y164,Y165)</f>
        <v>8864.5446</v>
      </c>
      <c r="Z166" s="36">
        <f>SUM(Z155,Z158,Z159,Z160,Z161,Z162,Z163,Z164,Z165)</f>
        <v>8864.5446</v>
      </c>
      <c r="AA166" s="36">
        <f>SUM(AA155,AA158,AA159,AA160,AA161,AA162,AA163,AA164,AA165)</f>
        <v>8864.5446</v>
      </c>
      <c r="AB166" s="36">
        <f>SUM(AB155,AB158,AB159,AB160,AB161,AB162,AB163,AB164,AB165)</f>
        <v>8864.5446</v>
      </c>
      <c r="AC166" s="36">
        <f>SUM(AC155,AC158,AC159,AC160,AC161,AC162,AC163,AC164,AC165)</f>
        <v>8864.5446</v>
      </c>
      <c r="AD166" s="36">
        <f>SUM(AD155,AD158,AD159,AD160,AD161,AD162,AD163,AD164,AD165)</f>
        <v>8864.5446</v>
      </c>
      <c r="AE166" s="36">
        <f>SUM(AE155,AE158,AE159,AE160,AE161,AE162,AE163,AE164,AE165)</f>
        <v>8864.5446</v>
      </c>
      <c r="AF166" s="36">
        <f>SUM(AF155,AF158,AF159,AF160,AF161,AF162,AF163,AF164,AF165)</f>
        <v>9178.334135999998</v>
      </c>
      <c r="AG166" s="36">
        <f>SUM(AG155,AG158,AG159,AG160,AG161,AG162,AG163,AG164,AG165)</f>
        <v>9178.334135999998</v>
      </c>
      <c r="AH166" s="36">
        <f>SUM(AH155,AH158,AH159,AH160,AH161,AH162,AH163,AH164,AH165)</f>
        <v>9178.334135999998</v>
      </c>
      <c r="AI166" s="36">
        <f>SUM(AI155,AI158,AI159,AI160,AI161,AI162,AI163,AI164,AI165)</f>
        <v>9178.334135999998</v>
      </c>
      <c r="AJ166" s="36">
        <f>SUM(AJ155,AJ158,AJ159,AJ160,AJ161,AJ162,AJ163,AJ164,AJ165)</f>
        <v>9178.334135999998</v>
      </c>
      <c r="AK166" s="36">
        <f>SUM(AK155,AK158,AK159,AK160,AK161,AK162,AK163,AK164,AK165)</f>
        <v>9178.334135999998</v>
      </c>
      <c r="AL166" s="36">
        <f>SUM(AL155,AL158,AL159,AL160,AL161,AL162,AL163,AL164,AL165)</f>
        <v>9178.334135999998</v>
      </c>
      <c r="AM166" s="36">
        <f>SUM(AM155,AM158,AM159,AM160,AM161,AM162,AM163,AM164,AM165)</f>
        <v>9178.334135999998</v>
      </c>
      <c r="AN166" s="36">
        <f>SUM(AN155,AN158,AN159,AN160,AN161,AN162,AN163,AN164,AN165)</f>
        <v>9178.334135999998</v>
      </c>
      <c r="AO166" s="36">
        <f>SUM(AO155,AO158,AO159,AO160,AO161,AO162,AO163,AO164,AO165)</f>
        <v>9178.334135999998</v>
      </c>
      <c r="AP166" s="36">
        <f>SUM(AP155,AP158,AP159,AP160,AP161,AP162,AP163,AP164,AP165)</f>
        <v>9178.334135999998</v>
      </c>
      <c r="AQ166" s="36">
        <f>SUM(AQ155,AQ158,AQ159,AQ160,AQ161,AQ162,AQ163,AQ164,AQ165)</f>
        <v>9178.334135999998</v>
      </c>
      <c r="AR166" s="36">
        <f>SUM(AR155,AR158,AR159,AR160,AR161,AR162,AR163,AR164,AR165)</f>
        <v>9503.247524759996</v>
      </c>
      <c r="AS166" s="36">
        <f>SUM(AS155,AS158,AS159,AS160,AS161,AS162,AS163,AS164,AS165)</f>
        <v>9503.247524759996</v>
      </c>
      <c r="AT166" s="36">
        <f>SUM(AT155,AT158,AT159,AT160,AT161,AT162,AT163,AT164,AT165)</f>
        <v>9503.247524759996</v>
      </c>
      <c r="AU166" s="36">
        <f>SUM(AU155,AU158,AU159,AU160,AU161,AU162,AU163,AU164,AU165)</f>
        <v>9503.247524759996</v>
      </c>
      <c r="AV166" s="36">
        <f>SUM(AV155,AV158,AV159,AV160,AV161,AV162,AV163,AV164,AV165)</f>
        <v>9503.247524759996</v>
      </c>
      <c r="AW166" s="36">
        <f>SUM(AW155,AW158,AW159,AW160,AW161,AW162,AW163,AW164,AW165)</f>
        <v>9503.247524759996</v>
      </c>
      <c r="AX166" s="36">
        <f>SUM(AX155,AX158,AX159,AX160,AX161,AX162,AX163,AX164,AX165)</f>
        <v>9503.247524759996</v>
      </c>
      <c r="AY166" s="36">
        <f>SUM(AY155,AY158,AY159,AY160,AY161,AY162,AY163,AY164,AY165)</f>
        <v>9503.247524759996</v>
      </c>
      <c r="AZ166" s="36">
        <f>SUM(AZ155,AZ158,AZ159,AZ160,AZ161,AZ162,AZ163,AZ164,AZ165)</f>
        <v>9503.247524759996</v>
      </c>
      <c r="BA166" s="36">
        <f>SUM(BA155,BA158,BA159,BA160,BA161,BA162,BA163,BA164,BA165)</f>
        <v>9503.247524759996</v>
      </c>
      <c r="BB166" s="36">
        <f>SUM(BB155,BB158,BB159,BB160,BB161,BB162,BB163,BB164,BB165)</f>
        <v>9503.247524759996</v>
      </c>
      <c r="BC166" s="36">
        <f>SUM(BC155,BC158,BC159,BC160,BC161,BC162,BC163,BC164,BC165)</f>
        <v>9503.247524759996</v>
      </c>
      <c r="BD166" s="36">
        <f>SUM(BD155,BD158,BD159,BD160,BD161,BD162,BD163,BD164,BD165)</f>
        <v>9839.679749886596</v>
      </c>
      <c r="BE166" s="36">
        <f>SUM(BE155,BE158,BE159,BE160,BE161,BE162,BE163,BE164,BE165)</f>
        <v>9839.679749886596</v>
      </c>
      <c r="BF166" s="36">
        <f>SUM(BF155,BF158,BF159,BF160,BF161,BF162,BF163,BF164,BF165)</f>
        <v>9839.679749886596</v>
      </c>
      <c r="BG166" s="36">
        <f>SUM(BG155,BG158,BG159,BG160,BG161,BG162,BG163,BG164,BG165)</f>
        <v>9839.679749886596</v>
      </c>
      <c r="BH166" s="36">
        <f>SUM(BH155,BH158,BH159,BH160,BH161,BH162,BH163,BH164,BH165)</f>
        <v>9839.679749886596</v>
      </c>
      <c r="BI166" s="36">
        <f>SUM(BI155,BI158,BI159,BI160,BI161,BI162,BI163,BI164,BI165)</f>
        <v>9839.679749886596</v>
      </c>
      <c r="BJ166" s="36">
        <f>SUM(BJ155,BJ158,BJ159,BJ160,BJ161,BJ162,BJ163,BJ164,BJ165)</f>
        <v>9839.679749886596</v>
      </c>
      <c r="BK166" s="36">
        <f>SUM(BK155,BK158,BK159,BK160,BK161,BK162,BK163,BK164,BK165)</f>
        <v>9839.679749886596</v>
      </c>
      <c r="BL166" s="36">
        <f>SUM(BL155,BL158,BL159,BL160,BL161,BL162,BL163,BL164,BL165)</f>
        <v>9839.679749886596</v>
      </c>
      <c r="BM166" s="36">
        <f>SUM(BM155,BM158,BM159,BM160,BM161,BM162,BM163,BM164,BM165)</f>
        <v>9839.679749886596</v>
      </c>
      <c r="BN166" s="36">
        <f>SUM(BN155,BN158,BN159,BN160,BN161,BN162,BN163,BN164,BN165)</f>
        <v>9839.679749886596</v>
      </c>
      <c r="BO166" s="36">
        <f>SUM(BO155,BO158,BO159,BO160,BO161,BO162,BO163,BO164,BO165)</f>
        <v>9839.679749886596</v>
      </c>
    </row>
    <row r="167" ht="22" customHeight="1">
      <c r="A167" s="2" t="str">
        <v>P08.HIRE</v>
      </c>
      <c r="B167" s="6" t="str">
        <v>P08 hired in the month (1 = yes)</v>
      </c>
      <c r="C167" s="2" t="str">
        <v>count</v>
      </c>
      <c r="D167" s="2" t="str">
        <v>SUM</v>
      </c>
      <c r="E167" s="34">
        <f>SUM(H167:BO167)</f>
        <v>1</v>
      </c>
      <c r="F167" s="6" t="str">
        <v>Frontend engineer; cost centre ENG at release</v>
      </c>
      <c r="G167" s="2"/>
      <c r="H167" s="33">
        <f>IF(AND(H$6='People_Inputs'!$H$18,H151=1),1,0)</f>
        <v>0</v>
      </c>
      <c r="I167" s="33">
        <f>IF(AND(I$6='People_Inputs'!$H$18,I151=1),1,0)</f>
        <v>0</v>
      </c>
      <c r="J167" s="33">
        <f>IF(AND(J$6='People_Inputs'!$H$18,J151=1),1,0)</f>
        <v>0</v>
      </c>
      <c r="K167" s="33">
        <f>IF(AND(K$6='People_Inputs'!$H$18,K151=1),1,0)</f>
        <v>0</v>
      </c>
      <c r="L167" s="33">
        <f>IF(AND(L$6='People_Inputs'!$H$18,L151=1),1,0)</f>
        <v>1</v>
      </c>
      <c r="M167" s="33">
        <f>IF(AND(M$6='People_Inputs'!$H$18,M151=1),1,0)</f>
        <v>0</v>
      </c>
      <c r="N167" s="33">
        <f>IF(AND(N$6='People_Inputs'!$H$18,N151=1),1,0)</f>
        <v>0</v>
      </c>
      <c r="O167" s="33">
        <f>IF(AND(O$6='People_Inputs'!$H$18,O151=1),1,0)</f>
        <v>0</v>
      </c>
      <c r="P167" s="33">
        <f>IF(AND(P$6='People_Inputs'!$H$18,P151=1),1,0)</f>
        <v>0</v>
      </c>
      <c r="Q167" s="33">
        <f>IF(AND(Q$6='People_Inputs'!$H$18,Q151=1),1,0)</f>
        <v>0</v>
      </c>
      <c r="R167" s="33">
        <f>IF(AND(R$6='People_Inputs'!$H$18,R151=1),1,0)</f>
        <v>0</v>
      </c>
      <c r="S167" s="33">
        <f>IF(AND(S$6='People_Inputs'!$H$18,S151=1),1,0)</f>
        <v>0</v>
      </c>
      <c r="T167" s="33">
        <f>IF(AND(T$6='People_Inputs'!$H$18,T151=1),1,0)</f>
        <v>0</v>
      </c>
      <c r="U167" s="33">
        <f>IF(AND(U$6='People_Inputs'!$H$18,U151=1),1,0)</f>
        <v>0</v>
      </c>
      <c r="V167" s="33">
        <f>IF(AND(V$6='People_Inputs'!$H$18,V151=1),1,0)</f>
        <v>0</v>
      </c>
      <c r="W167" s="33">
        <f>IF(AND(W$6='People_Inputs'!$H$18,W151=1),1,0)</f>
        <v>0</v>
      </c>
      <c r="X167" s="33">
        <f>IF(AND(X$6='People_Inputs'!$H$18,X151=1),1,0)</f>
        <v>0</v>
      </c>
      <c r="Y167" s="33">
        <f>IF(AND(Y$6='People_Inputs'!$H$18,Y151=1),1,0)</f>
        <v>0</v>
      </c>
      <c r="Z167" s="33">
        <f>IF(AND(Z$6='People_Inputs'!$H$18,Z151=1),1,0)</f>
        <v>0</v>
      </c>
      <c r="AA167" s="33">
        <f>IF(AND(AA$6='People_Inputs'!$H$18,AA151=1),1,0)</f>
        <v>0</v>
      </c>
      <c r="AB167" s="33">
        <f>IF(AND(AB$6='People_Inputs'!$H$18,AB151=1),1,0)</f>
        <v>0</v>
      </c>
      <c r="AC167" s="33">
        <f>IF(AND(AC$6='People_Inputs'!$H$18,AC151=1),1,0)</f>
        <v>0</v>
      </c>
      <c r="AD167" s="33">
        <f>IF(AND(AD$6='People_Inputs'!$H$18,AD151=1),1,0)</f>
        <v>0</v>
      </c>
      <c r="AE167" s="33">
        <f>IF(AND(AE$6='People_Inputs'!$H$18,AE151=1),1,0)</f>
        <v>0</v>
      </c>
      <c r="AF167" s="33">
        <f>IF(AND(AF$6='People_Inputs'!$H$18,AF151=1),1,0)</f>
        <v>0</v>
      </c>
      <c r="AG167" s="33">
        <f>IF(AND(AG$6='People_Inputs'!$H$18,AG151=1),1,0)</f>
        <v>0</v>
      </c>
      <c r="AH167" s="33">
        <f>IF(AND(AH$6='People_Inputs'!$H$18,AH151=1),1,0)</f>
        <v>0</v>
      </c>
      <c r="AI167" s="33">
        <f>IF(AND(AI$6='People_Inputs'!$H$18,AI151=1),1,0)</f>
        <v>0</v>
      </c>
      <c r="AJ167" s="33">
        <f>IF(AND(AJ$6='People_Inputs'!$H$18,AJ151=1),1,0)</f>
        <v>0</v>
      </c>
      <c r="AK167" s="33">
        <f>IF(AND(AK$6='People_Inputs'!$H$18,AK151=1),1,0)</f>
        <v>0</v>
      </c>
      <c r="AL167" s="33">
        <f>IF(AND(AL$6='People_Inputs'!$H$18,AL151=1),1,0)</f>
        <v>0</v>
      </c>
      <c r="AM167" s="33">
        <f>IF(AND(AM$6='People_Inputs'!$H$18,AM151=1),1,0)</f>
        <v>0</v>
      </c>
      <c r="AN167" s="33">
        <f>IF(AND(AN$6='People_Inputs'!$H$18,AN151=1),1,0)</f>
        <v>0</v>
      </c>
      <c r="AO167" s="33">
        <f>IF(AND(AO$6='People_Inputs'!$H$18,AO151=1),1,0)</f>
        <v>0</v>
      </c>
      <c r="AP167" s="33">
        <f>IF(AND(AP$6='People_Inputs'!$H$18,AP151=1),1,0)</f>
        <v>0</v>
      </c>
      <c r="AQ167" s="33">
        <f>IF(AND(AQ$6='People_Inputs'!$H$18,AQ151=1),1,0)</f>
        <v>0</v>
      </c>
      <c r="AR167" s="33">
        <f>IF(AND(AR$6='People_Inputs'!$H$18,AR151=1),1,0)</f>
        <v>0</v>
      </c>
      <c r="AS167" s="33">
        <f>IF(AND(AS$6='People_Inputs'!$H$18,AS151=1),1,0)</f>
        <v>0</v>
      </c>
      <c r="AT167" s="33">
        <f>IF(AND(AT$6='People_Inputs'!$H$18,AT151=1),1,0)</f>
        <v>0</v>
      </c>
      <c r="AU167" s="33">
        <f>IF(AND(AU$6='People_Inputs'!$H$18,AU151=1),1,0)</f>
        <v>0</v>
      </c>
      <c r="AV167" s="33">
        <f>IF(AND(AV$6='People_Inputs'!$H$18,AV151=1),1,0)</f>
        <v>0</v>
      </c>
      <c r="AW167" s="33">
        <f>IF(AND(AW$6='People_Inputs'!$H$18,AW151=1),1,0)</f>
        <v>0</v>
      </c>
      <c r="AX167" s="33">
        <f>IF(AND(AX$6='People_Inputs'!$H$18,AX151=1),1,0)</f>
        <v>0</v>
      </c>
      <c r="AY167" s="33">
        <f>IF(AND(AY$6='People_Inputs'!$H$18,AY151=1),1,0)</f>
        <v>0</v>
      </c>
      <c r="AZ167" s="33">
        <f>IF(AND(AZ$6='People_Inputs'!$H$18,AZ151=1),1,0)</f>
        <v>0</v>
      </c>
      <c r="BA167" s="33">
        <f>IF(AND(BA$6='People_Inputs'!$H$18,BA151=1),1,0)</f>
        <v>0</v>
      </c>
      <c r="BB167" s="33">
        <f>IF(AND(BB$6='People_Inputs'!$H$18,BB151=1),1,0)</f>
        <v>0</v>
      </c>
      <c r="BC167" s="33">
        <f>IF(AND(BC$6='People_Inputs'!$H$18,BC151=1),1,0)</f>
        <v>0</v>
      </c>
      <c r="BD167" s="33">
        <f>IF(AND(BD$6='People_Inputs'!$H$18,BD151=1),1,0)</f>
        <v>0</v>
      </c>
      <c r="BE167" s="33">
        <f>IF(AND(BE$6='People_Inputs'!$H$18,BE151=1),1,0)</f>
        <v>0</v>
      </c>
      <c r="BF167" s="33">
        <f>IF(AND(BF$6='People_Inputs'!$H$18,BF151=1),1,0)</f>
        <v>0</v>
      </c>
      <c r="BG167" s="33">
        <f>IF(AND(BG$6='People_Inputs'!$H$18,BG151=1),1,0)</f>
        <v>0</v>
      </c>
      <c r="BH167" s="33">
        <f>IF(AND(BH$6='People_Inputs'!$H$18,BH151=1),1,0)</f>
        <v>0</v>
      </c>
      <c r="BI167" s="33">
        <f>IF(AND(BI$6='People_Inputs'!$H$18,BI151=1),1,0)</f>
        <v>0</v>
      </c>
      <c r="BJ167" s="33">
        <f>IF(AND(BJ$6='People_Inputs'!$H$18,BJ151=1),1,0)</f>
        <v>0</v>
      </c>
      <c r="BK167" s="33">
        <f>IF(AND(BK$6='People_Inputs'!$H$18,BK151=1),1,0)</f>
        <v>0</v>
      </c>
      <c r="BL167" s="33">
        <f>IF(AND(BL$6='People_Inputs'!$H$18,BL151=1),1,0)</f>
        <v>0</v>
      </c>
      <c r="BM167" s="33">
        <f>IF(AND(BM$6='People_Inputs'!$H$18,BM151=1),1,0)</f>
        <v>0</v>
      </c>
      <c r="BN167" s="33">
        <f>IF(AND(BN$6='People_Inputs'!$H$18,BN151=1),1,0)</f>
        <v>0</v>
      </c>
      <c r="BO167" s="33">
        <f>IF(AND(BO$6='People_Inputs'!$H$18,BO151=1),1,0)</f>
        <v>0</v>
      </c>
    </row>
    <row r="168" ht="22" customHeight="1">
      <c r="A168" s="2" t="str">
        <v>P08.RECRUIT</v>
      </c>
      <c r="B168" s="6" t="str">
        <v>P08 recruiting cost</v>
      </c>
      <c r="C168" s="2" t="str">
        <v>EUR</v>
      </c>
      <c r="D168" s="2" t="str">
        <v>SUM</v>
      </c>
      <c r="E168" s="36">
        <f>SUM(H168:BO168)</f>
        <v>8580.0</v>
      </c>
      <c r="F168" s="6" t="str">
        <v>Frontend engineer; cost centre ENG at release</v>
      </c>
      <c r="G168" s="2"/>
      <c r="H168" s="35">
        <f>H167*IF('People_Inputs'!$Q$18="none",0,IF('People_Inputs'!$Q$18="agency",H154*'Inputs'!$E$22,IF('People_Inputs'!$Q$18="direct",'Inputs'!$E$23,'Inputs'!$E$21*'Inputs'!$E$22*H154+(1-'Inputs'!$E$21)*'Inputs'!$E$23)))</f>
        <v>0.0</v>
      </c>
      <c r="I168" s="35">
        <f>I167*IF('People_Inputs'!$Q$18="none",0,IF('People_Inputs'!$Q$18="agency",I154*'Inputs'!$E$22,IF('People_Inputs'!$Q$18="direct",'Inputs'!$E$23,'Inputs'!$E$21*'Inputs'!$E$22*I154+(1-'Inputs'!$E$21)*'Inputs'!$E$23)))</f>
        <v>0.0</v>
      </c>
      <c r="J168" s="35">
        <f>J167*IF('People_Inputs'!$Q$18="none",0,IF('People_Inputs'!$Q$18="agency",J154*'Inputs'!$E$22,IF('People_Inputs'!$Q$18="direct",'Inputs'!$E$23,'Inputs'!$E$21*'Inputs'!$E$22*J154+(1-'Inputs'!$E$21)*'Inputs'!$E$23)))</f>
        <v>0.0</v>
      </c>
      <c r="K168" s="35">
        <f>K167*IF('People_Inputs'!$Q$18="none",0,IF('People_Inputs'!$Q$18="agency",K154*'Inputs'!$E$22,IF('People_Inputs'!$Q$18="direct",'Inputs'!$E$23,'Inputs'!$E$21*'Inputs'!$E$22*K154+(1-'Inputs'!$E$21)*'Inputs'!$E$23)))</f>
        <v>0.0</v>
      </c>
      <c r="L168" s="35">
        <f>L167*IF('People_Inputs'!$Q$18="none",0,IF('People_Inputs'!$Q$18="agency",L154*'Inputs'!$E$22,IF('People_Inputs'!$Q$18="direct",'Inputs'!$E$23,'Inputs'!$E$21*'Inputs'!$E$22*L154+(1-'Inputs'!$E$21)*'Inputs'!$E$23)))</f>
        <v>8580.0</v>
      </c>
      <c r="M168" s="35">
        <f>M167*IF('People_Inputs'!$Q$18="none",0,IF('People_Inputs'!$Q$18="agency",M154*'Inputs'!$E$22,IF('People_Inputs'!$Q$18="direct",'Inputs'!$E$23,'Inputs'!$E$21*'Inputs'!$E$22*M154+(1-'Inputs'!$E$21)*'Inputs'!$E$23)))</f>
        <v>0.0</v>
      </c>
      <c r="N168" s="35">
        <f>N167*IF('People_Inputs'!$Q$18="none",0,IF('People_Inputs'!$Q$18="agency",N154*'Inputs'!$E$22,IF('People_Inputs'!$Q$18="direct",'Inputs'!$E$23,'Inputs'!$E$21*'Inputs'!$E$22*N154+(1-'Inputs'!$E$21)*'Inputs'!$E$23)))</f>
        <v>0.0</v>
      </c>
      <c r="O168" s="35">
        <f>O167*IF('People_Inputs'!$Q$18="none",0,IF('People_Inputs'!$Q$18="agency",O154*'Inputs'!$E$22,IF('People_Inputs'!$Q$18="direct",'Inputs'!$E$23,'Inputs'!$E$21*'Inputs'!$E$22*O154+(1-'Inputs'!$E$21)*'Inputs'!$E$23)))</f>
        <v>0.0</v>
      </c>
      <c r="P168" s="35">
        <f>P167*IF('People_Inputs'!$Q$18="none",0,IF('People_Inputs'!$Q$18="agency",P154*'Inputs'!$E$22,IF('People_Inputs'!$Q$18="direct",'Inputs'!$E$23,'Inputs'!$E$21*'Inputs'!$E$22*P154+(1-'Inputs'!$E$21)*'Inputs'!$E$23)))</f>
        <v>0.0</v>
      </c>
      <c r="Q168" s="35">
        <f>Q167*IF('People_Inputs'!$Q$18="none",0,IF('People_Inputs'!$Q$18="agency",Q154*'Inputs'!$E$22,IF('People_Inputs'!$Q$18="direct",'Inputs'!$E$23,'Inputs'!$E$21*'Inputs'!$E$22*Q154+(1-'Inputs'!$E$21)*'Inputs'!$E$23)))</f>
        <v>0.0</v>
      </c>
      <c r="R168" s="35">
        <f>R167*IF('People_Inputs'!$Q$18="none",0,IF('People_Inputs'!$Q$18="agency",R154*'Inputs'!$E$22,IF('People_Inputs'!$Q$18="direct",'Inputs'!$E$23,'Inputs'!$E$21*'Inputs'!$E$22*R154+(1-'Inputs'!$E$21)*'Inputs'!$E$23)))</f>
        <v>0.0</v>
      </c>
      <c r="S168" s="35">
        <f>S167*IF('People_Inputs'!$Q$18="none",0,IF('People_Inputs'!$Q$18="agency",S154*'Inputs'!$E$22,IF('People_Inputs'!$Q$18="direct",'Inputs'!$E$23,'Inputs'!$E$21*'Inputs'!$E$22*S154+(1-'Inputs'!$E$21)*'Inputs'!$E$23)))</f>
        <v>0.0</v>
      </c>
      <c r="T168" s="35">
        <f>T167*IF('People_Inputs'!$Q$18="none",0,IF('People_Inputs'!$Q$18="agency",T154*'Inputs'!$E$22,IF('People_Inputs'!$Q$18="direct",'Inputs'!$E$23,'Inputs'!$E$21*'Inputs'!$E$22*T154+(1-'Inputs'!$E$21)*'Inputs'!$E$23)))</f>
        <v>0.0</v>
      </c>
      <c r="U168" s="35">
        <f>U167*IF('People_Inputs'!$Q$18="none",0,IF('People_Inputs'!$Q$18="agency",U154*'Inputs'!$E$22,IF('People_Inputs'!$Q$18="direct",'Inputs'!$E$23,'Inputs'!$E$21*'Inputs'!$E$22*U154+(1-'Inputs'!$E$21)*'Inputs'!$E$23)))</f>
        <v>0.0</v>
      </c>
      <c r="V168" s="35">
        <f>V167*IF('People_Inputs'!$Q$18="none",0,IF('People_Inputs'!$Q$18="agency",V154*'Inputs'!$E$22,IF('People_Inputs'!$Q$18="direct",'Inputs'!$E$23,'Inputs'!$E$21*'Inputs'!$E$22*V154+(1-'Inputs'!$E$21)*'Inputs'!$E$23)))</f>
        <v>0.0</v>
      </c>
      <c r="W168" s="35">
        <f>W167*IF('People_Inputs'!$Q$18="none",0,IF('People_Inputs'!$Q$18="agency",W154*'Inputs'!$E$22,IF('People_Inputs'!$Q$18="direct",'Inputs'!$E$23,'Inputs'!$E$21*'Inputs'!$E$22*W154+(1-'Inputs'!$E$21)*'Inputs'!$E$23)))</f>
        <v>0.0</v>
      </c>
      <c r="X168" s="35">
        <f>X167*IF('People_Inputs'!$Q$18="none",0,IF('People_Inputs'!$Q$18="agency",X154*'Inputs'!$E$22,IF('People_Inputs'!$Q$18="direct",'Inputs'!$E$23,'Inputs'!$E$21*'Inputs'!$E$22*X154+(1-'Inputs'!$E$21)*'Inputs'!$E$23)))</f>
        <v>0.0</v>
      </c>
      <c r="Y168" s="35">
        <f>Y167*IF('People_Inputs'!$Q$18="none",0,IF('People_Inputs'!$Q$18="agency",Y154*'Inputs'!$E$22,IF('People_Inputs'!$Q$18="direct",'Inputs'!$E$23,'Inputs'!$E$21*'Inputs'!$E$22*Y154+(1-'Inputs'!$E$21)*'Inputs'!$E$23)))</f>
        <v>0.0</v>
      </c>
      <c r="Z168" s="35">
        <f>Z167*IF('People_Inputs'!$Q$18="none",0,IF('People_Inputs'!$Q$18="agency",Z154*'Inputs'!$E$22,IF('People_Inputs'!$Q$18="direct",'Inputs'!$E$23,'Inputs'!$E$21*'Inputs'!$E$22*Z154+(1-'Inputs'!$E$21)*'Inputs'!$E$23)))</f>
        <v>0.0</v>
      </c>
      <c r="AA168" s="35">
        <f>AA167*IF('People_Inputs'!$Q$18="none",0,IF('People_Inputs'!$Q$18="agency",AA154*'Inputs'!$E$22,IF('People_Inputs'!$Q$18="direct",'Inputs'!$E$23,'Inputs'!$E$21*'Inputs'!$E$22*AA154+(1-'Inputs'!$E$21)*'Inputs'!$E$23)))</f>
        <v>0.0</v>
      </c>
      <c r="AB168" s="35">
        <f>AB167*IF('People_Inputs'!$Q$18="none",0,IF('People_Inputs'!$Q$18="agency",AB154*'Inputs'!$E$22,IF('People_Inputs'!$Q$18="direct",'Inputs'!$E$23,'Inputs'!$E$21*'Inputs'!$E$22*AB154+(1-'Inputs'!$E$21)*'Inputs'!$E$23)))</f>
        <v>0.0</v>
      </c>
      <c r="AC168" s="35">
        <f>AC167*IF('People_Inputs'!$Q$18="none",0,IF('People_Inputs'!$Q$18="agency",AC154*'Inputs'!$E$22,IF('People_Inputs'!$Q$18="direct",'Inputs'!$E$23,'Inputs'!$E$21*'Inputs'!$E$22*AC154+(1-'Inputs'!$E$21)*'Inputs'!$E$23)))</f>
        <v>0.0</v>
      </c>
      <c r="AD168" s="35">
        <f>AD167*IF('People_Inputs'!$Q$18="none",0,IF('People_Inputs'!$Q$18="agency",AD154*'Inputs'!$E$22,IF('People_Inputs'!$Q$18="direct",'Inputs'!$E$23,'Inputs'!$E$21*'Inputs'!$E$22*AD154+(1-'Inputs'!$E$21)*'Inputs'!$E$23)))</f>
        <v>0.0</v>
      </c>
      <c r="AE168" s="35">
        <f>AE167*IF('People_Inputs'!$Q$18="none",0,IF('People_Inputs'!$Q$18="agency",AE154*'Inputs'!$E$22,IF('People_Inputs'!$Q$18="direct",'Inputs'!$E$23,'Inputs'!$E$21*'Inputs'!$E$22*AE154+(1-'Inputs'!$E$21)*'Inputs'!$E$23)))</f>
        <v>0.0</v>
      </c>
      <c r="AF168" s="35">
        <f>AF167*IF('People_Inputs'!$Q$18="none",0,IF('People_Inputs'!$Q$18="agency",AF154*'Inputs'!$E$22,IF('People_Inputs'!$Q$18="direct",'Inputs'!$E$23,'Inputs'!$E$21*'Inputs'!$E$22*AF154+(1-'Inputs'!$E$21)*'Inputs'!$E$23)))</f>
        <v>0.0</v>
      </c>
      <c r="AG168" s="35">
        <f>AG167*IF('People_Inputs'!$Q$18="none",0,IF('People_Inputs'!$Q$18="agency",AG154*'Inputs'!$E$22,IF('People_Inputs'!$Q$18="direct",'Inputs'!$E$23,'Inputs'!$E$21*'Inputs'!$E$22*AG154+(1-'Inputs'!$E$21)*'Inputs'!$E$23)))</f>
        <v>0.0</v>
      </c>
      <c r="AH168" s="35">
        <f>AH167*IF('People_Inputs'!$Q$18="none",0,IF('People_Inputs'!$Q$18="agency",AH154*'Inputs'!$E$22,IF('People_Inputs'!$Q$18="direct",'Inputs'!$E$23,'Inputs'!$E$21*'Inputs'!$E$22*AH154+(1-'Inputs'!$E$21)*'Inputs'!$E$23)))</f>
        <v>0.0</v>
      </c>
      <c r="AI168" s="35">
        <f>AI167*IF('People_Inputs'!$Q$18="none",0,IF('People_Inputs'!$Q$18="agency",AI154*'Inputs'!$E$22,IF('People_Inputs'!$Q$18="direct",'Inputs'!$E$23,'Inputs'!$E$21*'Inputs'!$E$22*AI154+(1-'Inputs'!$E$21)*'Inputs'!$E$23)))</f>
        <v>0.0</v>
      </c>
      <c r="AJ168" s="35">
        <f>AJ167*IF('People_Inputs'!$Q$18="none",0,IF('People_Inputs'!$Q$18="agency",AJ154*'Inputs'!$E$22,IF('People_Inputs'!$Q$18="direct",'Inputs'!$E$23,'Inputs'!$E$21*'Inputs'!$E$22*AJ154+(1-'Inputs'!$E$21)*'Inputs'!$E$23)))</f>
        <v>0.0</v>
      </c>
      <c r="AK168" s="35">
        <f>AK167*IF('People_Inputs'!$Q$18="none",0,IF('People_Inputs'!$Q$18="agency",AK154*'Inputs'!$E$22,IF('People_Inputs'!$Q$18="direct",'Inputs'!$E$23,'Inputs'!$E$21*'Inputs'!$E$22*AK154+(1-'Inputs'!$E$21)*'Inputs'!$E$23)))</f>
        <v>0.0</v>
      </c>
      <c r="AL168" s="35">
        <f>AL167*IF('People_Inputs'!$Q$18="none",0,IF('People_Inputs'!$Q$18="agency",AL154*'Inputs'!$E$22,IF('People_Inputs'!$Q$18="direct",'Inputs'!$E$23,'Inputs'!$E$21*'Inputs'!$E$22*AL154+(1-'Inputs'!$E$21)*'Inputs'!$E$23)))</f>
        <v>0.0</v>
      </c>
      <c r="AM168" s="35">
        <f>AM167*IF('People_Inputs'!$Q$18="none",0,IF('People_Inputs'!$Q$18="agency",AM154*'Inputs'!$E$22,IF('People_Inputs'!$Q$18="direct",'Inputs'!$E$23,'Inputs'!$E$21*'Inputs'!$E$22*AM154+(1-'Inputs'!$E$21)*'Inputs'!$E$23)))</f>
        <v>0.0</v>
      </c>
      <c r="AN168" s="35">
        <f>AN167*IF('People_Inputs'!$Q$18="none",0,IF('People_Inputs'!$Q$18="agency",AN154*'Inputs'!$E$22,IF('People_Inputs'!$Q$18="direct",'Inputs'!$E$23,'Inputs'!$E$21*'Inputs'!$E$22*AN154+(1-'Inputs'!$E$21)*'Inputs'!$E$23)))</f>
        <v>0.0</v>
      </c>
      <c r="AO168" s="35">
        <f>AO167*IF('People_Inputs'!$Q$18="none",0,IF('People_Inputs'!$Q$18="agency",AO154*'Inputs'!$E$22,IF('People_Inputs'!$Q$18="direct",'Inputs'!$E$23,'Inputs'!$E$21*'Inputs'!$E$22*AO154+(1-'Inputs'!$E$21)*'Inputs'!$E$23)))</f>
        <v>0.0</v>
      </c>
      <c r="AP168" s="35">
        <f>AP167*IF('People_Inputs'!$Q$18="none",0,IF('People_Inputs'!$Q$18="agency",AP154*'Inputs'!$E$22,IF('People_Inputs'!$Q$18="direct",'Inputs'!$E$23,'Inputs'!$E$21*'Inputs'!$E$22*AP154+(1-'Inputs'!$E$21)*'Inputs'!$E$23)))</f>
        <v>0.0</v>
      </c>
      <c r="AQ168" s="35">
        <f>AQ167*IF('People_Inputs'!$Q$18="none",0,IF('People_Inputs'!$Q$18="agency",AQ154*'Inputs'!$E$22,IF('People_Inputs'!$Q$18="direct",'Inputs'!$E$23,'Inputs'!$E$21*'Inputs'!$E$22*AQ154+(1-'Inputs'!$E$21)*'Inputs'!$E$23)))</f>
        <v>0.0</v>
      </c>
      <c r="AR168" s="35">
        <f>AR167*IF('People_Inputs'!$Q$18="none",0,IF('People_Inputs'!$Q$18="agency",AR154*'Inputs'!$E$22,IF('People_Inputs'!$Q$18="direct",'Inputs'!$E$23,'Inputs'!$E$21*'Inputs'!$E$22*AR154+(1-'Inputs'!$E$21)*'Inputs'!$E$23)))</f>
        <v>0.0</v>
      </c>
      <c r="AS168" s="35">
        <f>AS167*IF('People_Inputs'!$Q$18="none",0,IF('People_Inputs'!$Q$18="agency",AS154*'Inputs'!$E$22,IF('People_Inputs'!$Q$18="direct",'Inputs'!$E$23,'Inputs'!$E$21*'Inputs'!$E$22*AS154+(1-'Inputs'!$E$21)*'Inputs'!$E$23)))</f>
        <v>0.0</v>
      </c>
      <c r="AT168" s="35">
        <f>AT167*IF('People_Inputs'!$Q$18="none",0,IF('People_Inputs'!$Q$18="agency",AT154*'Inputs'!$E$22,IF('People_Inputs'!$Q$18="direct",'Inputs'!$E$23,'Inputs'!$E$21*'Inputs'!$E$22*AT154+(1-'Inputs'!$E$21)*'Inputs'!$E$23)))</f>
        <v>0.0</v>
      </c>
      <c r="AU168" s="35">
        <f>AU167*IF('People_Inputs'!$Q$18="none",0,IF('People_Inputs'!$Q$18="agency",AU154*'Inputs'!$E$22,IF('People_Inputs'!$Q$18="direct",'Inputs'!$E$23,'Inputs'!$E$21*'Inputs'!$E$22*AU154+(1-'Inputs'!$E$21)*'Inputs'!$E$23)))</f>
        <v>0.0</v>
      </c>
      <c r="AV168" s="35">
        <f>AV167*IF('People_Inputs'!$Q$18="none",0,IF('People_Inputs'!$Q$18="agency",AV154*'Inputs'!$E$22,IF('People_Inputs'!$Q$18="direct",'Inputs'!$E$23,'Inputs'!$E$21*'Inputs'!$E$22*AV154+(1-'Inputs'!$E$21)*'Inputs'!$E$23)))</f>
        <v>0.0</v>
      </c>
      <c r="AW168" s="35">
        <f>AW167*IF('People_Inputs'!$Q$18="none",0,IF('People_Inputs'!$Q$18="agency",AW154*'Inputs'!$E$22,IF('People_Inputs'!$Q$18="direct",'Inputs'!$E$23,'Inputs'!$E$21*'Inputs'!$E$22*AW154+(1-'Inputs'!$E$21)*'Inputs'!$E$23)))</f>
        <v>0.0</v>
      </c>
      <c r="AX168" s="35">
        <f>AX167*IF('People_Inputs'!$Q$18="none",0,IF('People_Inputs'!$Q$18="agency",AX154*'Inputs'!$E$22,IF('People_Inputs'!$Q$18="direct",'Inputs'!$E$23,'Inputs'!$E$21*'Inputs'!$E$22*AX154+(1-'Inputs'!$E$21)*'Inputs'!$E$23)))</f>
        <v>0.0</v>
      </c>
      <c r="AY168" s="35">
        <f>AY167*IF('People_Inputs'!$Q$18="none",0,IF('People_Inputs'!$Q$18="agency",AY154*'Inputs'!$E$22,IF('People_Inputs'!$Q$18="direct",'Inputs'!$E$23,'Inputs'!$E$21*'Inputs'!$E$22*AY154+(1-'Inputs'!$E$21)*'Inputs'!$E$23)))</f>
        <v>0.0</v>
      </c>
      <c r="AZ168" s="35">
        <f>AZ167*IF('People_Inputs'!$Q$18="none",0,IF('People_Inputs'!$Q$18="agency",AZ154*'Inputs'!$E$22,IF('People_Inputs'!$Q$18="direct",'Inputs'!$E$23,'Inputs'!$E$21*'Inputs'!$E$22*AZ154+(1-'Inputs'!$E$21)*'Inputs'!$E$23)))</f>
        <v>0.0</v>
      </c>
      <c r="BA168" s="35">
        <f>BA167*IF('People_Inputs'!$Q$18="none",0,IF('People_Inputs'!$Q$18="agency",BA154*'Inputs'!$E$22,IF('People_Inputs'!$Q$18="direct",'Inputs'!$E$23,'Inputs'!$E$21*'Inputs'!$E$22*BA154+(1-'Inputs'!$E$21)*'Inputs'!$E$23)))</f>
        <v>0.0</v>
      </c>
      <c r="BB168" s="35">
        <f>BB167*IF('People_Inputs'!$Q$18="none",0,IF('People_Inputs'!$Q$18="agency",BB154*'Inputs'!$E$22,IF('People_Inputs'!$Q$18="direct",'Inputs'!$E$23,'Inputs'!$E$21*'Inputs'!$E$22*BB154+(1-'Inputs'!$E$21)*'Inputs'!$E$23)))</f>
        <v>0.0</v>
      </c>
      <c r="BC168" s="35">
        <f>BC167*IF('People_Inputs'!$Q$18="none",0,IF('People_Inputs'!$Q$18="agency",BC154*'Inputs'!$E$22,IF('People_Inputs'!$Q$18="direct",'Inputs'!$E$23,'Inputs'!$E$21*'Inputs'!$E$22*BC154+(1-'Inputs'!$E$21)*'Inputs'!$E$23)))</f>
        <v>0.0</v>
      </c>
      <c r="BD168" s="35">
        <f>BD167*IF('People_Inputs'!$Q$18="none",0,IF('People_Inputs'!$Q$18="agency",BD154*'Inputs'!$E$22,IF('People_Inputs'!$Q$18="direct",'Inputs'!$E$23,'Inputs'!$E$21*'Inputs'!$E$22*BD154+(1-'Inputs'!$E$21)*'Inputs'!$E$23)))</f>
        <v>0.0</v>
      </c>
      <c r="BE168" s="35">
        <f>BE167*IF('People_Inputs'!$Q$18="none",0,IF('People_Inputs'!$Q$18="agency",BE154*'Inputs'!$E$22,IF('People_Inputs'!$Q$18="direct",'Inputs'!$E$23,'Inputs'!$E$21*'Inputs'!$E$22*BE154+(1-'Inputs'!$E$21)*'Inputs'!$E$23)))</f>
        <v>0.0</v>
      </c>
      <c r="BF168" s="35">
        <f>BF167*IF('People_Inputs'!$Q$18="none",0,IF('People_Inputs'!$Q$18="agency",BF154*'Inputs'!$E$22,IF('People_Inputs'!$Q$18="direct",'Inputs'!$E$23,'Inputs'!$E$21*'Inputs'!$E$22*BF154+(1-'Inputs'!$E$21)*'Inputs'!$E$23)))</f>
        <v>0.0</v>
      </c>
      <c r="BG168" s="35">
        <f>BG167*IF('People_Inputs'!$Q$18="none",0,IF('People_Inputs'!$Q$18="agency",BG154*'Inputs'!$E$22,IF('People_Inputs'!$Q$18="direct",'Inputs'!$E$23,'Inputs'!$E$21*'Inputs'!$E$22*BG154+(1-'Inputs'!$E$21)*'Inputs'!$E$23)))</f>
        <v>0.0</v>
      </c>
      <c r="BH168" s="35">
        <f>BH167*IF('People_Inputs'!$Q$18="none",0,IF('People_Inputs'!$Q$18="agency",BH154*'Inputs'!$E$22,IF('People_Inputs'!$Q$18="direct",'Inputs'!$E$23,'Inputs'!$E$21*'Inputs'!$E$22*BH154+(1-'Inputs'!$E$21)*'Inputs'!$E$23)))</f>
        <v>0.0</v>
      </c>
      <c r="BI168" s="35">
        <f>BI167*IF('People_Inputs'!$Q$18="none",0,IF('People_Inputs'!$Q$18="agency",BI154*'Inputs'!$E$22,IF('People_Inputs'!$Q$18="direct",'Inputs'!$E$23,'Inputs'!$E$21*'Inputs'!$E$22*BI154+(1-'Inputs'!$E$21)*'Inputs'!$E$23)))</f>
        <v>0.0</v>
      </c>
      <c r="BJ168" s="35">
        <f>BJ167*IF('People_Inputs'!$Q$18="none",0,IF('People_Inputs'!$Q$18="agency",BJ154*'Inputs'!$E$22,IF('People_Inputs'!$Q$18="direct",'Inputs'!$E$23,'Inputs'!$E$21*'Inputs'!$E$22*BJ154+(1-'Inputs'!$E$21)*'Inputs'!$E$23)))</f>
        <v>0.0</v>
      </c>
      <c r="BK168" s="35">
        <f>BK167*IF('People_Inputs'!$Q$18="none",0,IF('People_Inputs'!$Q$18="agency",BK154*'Inputs'!$E$22,IF('People_Inputs'!$Q$18="direct",'Inputs'!$E$23,'Inputs'!$E$21*'Inputs'!$E$22*BK154+(1-'Inputs'!$E$21)*'Inputs'!$E$23)))</f>
        <v>0.0</v>
      </c>
      <c r="BL168" s="35">
        <f>BL167*IF('People_Inputs'!$Q$18="none",0,IF('People_Inputs'!$Q$18="agency",BL154*'Inputs'!$E$22,IF('People_Inputs'!$Q$18="direct",'Inputs'!$E$23,'Inputs'!$E$21*'Inputs'!$E$22*BL154+(1-'Inputs'!$E$21)*'Inputs'!$E$23)))</f>
        <v>0.0</v>
      </c>
      <c r="BM168" s="35">
        <f>BM167*IF('People_Inputs'!$Q$18="none",0,IF('People_Inputs'!$Q$18="agency",BM154*'Inputs'!$E$22,IF('People_Inputs'!$Q$18="direct",'Inputs'!$E$23,'Inputs'!$E$21*'Inputs'!$E$22*BM154+(1-'Inputs'!$E$21)*'Inputs'!$E$23)))</f>
        <v>0.0</v>
      </c>
      <c r="BN168" s="35">
        <f>BN167*IF('People_Inputs'!$Q$18="none",0,IF('People_Inputs'!$Q$18="agency",BN154*'Inputs'!$E$22,IF('People_Inputs'!$Q$18="direct",'Inputs'!$E$23,'Inputs'!$E$21*'Inputs'!$E$22*BN154+(1-'Inputs'!$E$21)*'Inputs'!$E$23)))</f>
        <v>0.0</v>
      </c>
      <c r="BO168" s="35">
        <f>BO167*IF('People_Inputs'!$Q$18="none",0,IF('People_Inputs'!$Q$18="agency",BO154*'Inputs'!$E$22,IF('People_Inputs'!$Q$18="direct",'Inputs'!$E$23,'Inputs'!$E$21*'Inputs'!$E$22*BO154+(1-'Inputs'!$E$21)*'Inputs'!$E$23)))</f>
        <v>0.0</v>
      </c>
    </row>
    <row r="169" ht="22" customHeight="1">
      <c r="A169" s="2" t="str">
        <v>P08.SOFTWARE</v>
      </c>
      <c r="B169" s="6" t="str">
        <v>P08 software cost</v>
      </c>
      <c r="C169" s="2" t="str">
        <v>EUR</v>
      </c>
      <c r="D169" s="2" t="str">
        <v>SUM</v>
      </c>
      <c r="E169" s="36">
        <f>SUM(H169:BO169)</f>
        <v>25200</v>
      </c>
      <c r="F169" s="6" t="str">
        <v>Frontend engineer; cost centre ENG at release</v>
      </c>
      <c r="G169" s="2"/>
      <c r="H169" s="35">
        <f>H152*'People_Inputs'!$O$18</f>
        <v>0</v>
      </c>
      <c r="I169" s="35">
        <f>I152*'People_Inputs'!$O$18</f>
        <v>0</v>
      </c>
      <c r="J169" s="35">
        <f>J152*'People_Inputs'!$O$18</f>
        <v>0</v>
      </c>
      <c r="K169" s="35">
        <f>K152*'People_Inputs'!$O$18</f>
        <v>0</v>
      </c>
      <c r="L169" s="35">
        <f>L152*'People_Inputs'!$O$18</f>
        <v>450</v>
      </c>
      <c r="M169" s="35">
        <f>M152*'People_Inputs'!$O$18</f>
        <v>450</v>
      </c>
      <c r="N169" s="35">
        <f>N152*'People_Inputs'!$O$18</f>
        <v>450</v>
      </c>
      <c r="O169" s="35">
        <f>O152*'People_Inputs'!$O$18</f>
        <v>450</v>
      </c>
      <c r="P169" s="35">
        <f>P152*'People_Inputs'!$O$18</f>
        <v>450</v>
      </c>
      <c r="Q169" s="35">
        <f>Q152*'People_Inputs'!$O$18</f>
        <v>450</v>
      </c>
      <c r="R169" s="35">
        <f>R152*'People_Inputs'!$O$18</f>
        <v>450</v>
      </c>
      <c r="S169" s="35">
        <f>S152*'People_Inputs'!$O$18</f>
        <v>450</v>
      </c>
      <c r="T169" s="35">
        <f>T152*'People_Inputs'!$O$18</f>
        <v>450</v>
      </c>
      <c r="U169" s="35">
        <f>U152*'People_Inputs'!$O$18</f>
        <v>450</v>
      </c>
      <c r="V169" s="35">
        <f>V152*'People_Inputs'!$O$18</f>
        <v>450</v>
      </c>
      <c r="W169" s="35">
        <f>W152*'People_Inputs'!$O$18</f>
        <v>450</v>
      </c>
      <c r="X169" s="35">
        <f>X152*'People_Inputs'!$O$18</f>
        <v>450</v>
      </c>
      <c r="Y169" s="35">
        <f>Y152*'People_Inputs'!$O$18</f>
        <v>450</v>
      </c>
      <c r="Z169" s="35">
        <f>Z152*'People_Inputs'!$O$18</f>
        <v>450</v>
      </c>
      <c r="AA169" s="35">
        <f>AA152*'People_Inputs'!$O$18</f>
        <v>450</v>
      </c>
      <c r="AB169" s="35">
        <f>AB152*'People_Inputs'!$O$18</f>
        <v>450</v>
      </c>
      <c r="AC169" s="35">
        <f>AC152*'People_Inputs'!$O$18</f>
        <v>450</v>
      </c>
      <c r="AD169" s="35">
        <f>AD152*'People_Inputs'!$O$18</f>
        <v>450</v>
      </c>
      <c r="AE169" s="35">
        <f>AE152*'People_Inputs'!$O$18</f>
        <v>450</v>
      </c>
      <c r="AF169" s="35">
        <f>AF152*'People_Inputs'!$O$18</f>
        <v>450</v>
      </c>
      <c r="AG169" s="35">
        <f>AG152*'People_Inputs'!$O$18</f>
        <v>450</v>
      </c>
      <c r="AH169" s="35">
        <f>AH152*'People_Inputs'!$O$18</f>
        <v>450</v>
      </c>
      <c r="AI169" s="35">
        <f>AI152*'People_Inputs'!$O$18</f>
        <v>450</v>
      </c>
      <c r="AJ169" s="35">
        <f>AJ152*'People_Inputs'!$O$18</f>
        <v>450</v>
      </c>
      <c r="AK169" s="35">
        <f>AK152*'People_Inputs'!$O$18</f>
        <v>450</v>
      </c>
      <c r="AL169" s="35">
        <f>AL152*'People_Inputs'!$O$18</f>
        <v>450</v>
      </c>
      <c r="AM169" s="35">
        <f>AM152*'People_Inputs'!$O$18</f>
        <v>450</v>
      </c>
      <c r="AN169" s="35">
        <f>AN152*'People_Inputs'!$O$18</f>
        <v>450</v>
      </c>
      <c r="AO169" s="35">
        <f>AO152*'People_Inputs'!$O$18</f>
        <v>450</v>
      </c>
      <c r="AP169" s="35">
        <f>AP152*'People_Inputs'!$O$18</f>
        <v>450</v>
      </c>
      <c r="AQ169" s="35">
        <f>AQ152*'People_Inputs'!$O$18</f>
        <v>450</v>
      </c>
      <c r="AR169" s="35">
        <f>AR152*'People_Inputs'!$O$18</f>
        <v>450</v>
      </c>
      <c r="AS169" s="35">
        <f>AS152*'People_Inputs'!$O$18</f>
        <v>450</v>
      </c>
      <c r="AT169" s="35">
        <f>AT152*'People_Inputs'!$O$18</f>
        <v>450</v>
      </c>
      <c r="AU169" s="35">
        <f>AU152*'People_Inputs'!$O$18</f>
        <v>450</v>
      </c>
      <c r="AV169" s="35">
        <f>AV152*'People_Inputs'!$O$18</f>
        <v>450</v>
      </c>
      <c r="AW169" s="35">
        <f>AW152*'People_Inputs'!$O$18</f>
        <v>450</v>
      </c>
      <c r="AX169" s="35">
        <f>AX152*'People_Inputs'!$O$18</f>
        <v>450</v>
      </c>
      <c r="AY169" s="35">
        <f>AY152*'People_Inputs'!$O$18</f>
        <v>450</v>
      </c>
      <c r="AZ169" s="35">
        <f>AZ152*'People_Inputs'!$O$18</f>
        <v>450</v>
      </c>
      <c r="BA169" s="35">
        <f>BA152*'People_Inputs'!$O$18</f>
        <v>450</v>
      </c>
      <c r="BB169" s="35">
        <f>BB152*'People_Inputs'!$O$18</f>
        <v>450</v>
      </c>
      <c r="BC169" s="35">
        <f>BC152*'People_Inputs'!$O$18</f>
        <v>450</v>
      </c>
      <c r="BD169" s="35">
        <f>BD152*'People_Inputs'!$O$18</f>
        <v>450</v>
      </c>
      <c r="BE169" s="35">
        <f>BE152*'People_Inputs'!$O$18</f>
        <v>450</v>
      </c>
      <c r="BF169" s="35">
        <f>BF152*'People_Inputs'!$O$18</f>
        <v>450</v>
      </c>
      <c r="BG169" s="35">
        <f>BG152*'People_Inputs'!$O$18</f>
        <v>450</v>
      </c>
      <c r="BH169" s="35">
        <f>BH152*'People_Inputs'!$O$18</f>
        <v>450</v>
      </c>
      <c r="BI169" s="35">
        <f>BI152*'People_Inputs'!$O$18</f>
        <v>450</v>
      </c>
      <c r="BJ169" s="35">
        <f>BJ152*'People_Inputs'!$O$18</f>
        <v>450</v>
      </c>
      <c r="BK169" s="35">
        <f>BK152*'People_Inputs'!$O$18</f>
        <v>450</v>
      </c>
      <c r="BL169" s="35">
        <f>BL152*'People_Inputs'!$O$18</f>
        <v>450</v>
      </c>
      <c r="BM169" s="35">
        <f>BM152*'People_Inputs'!$O$18</f>
        <v>450</v>
      </c>
      <c r="BN169" s="35">
        <f>BN152*'People_Inputs'!$O$18</f>
        <v>450</v>
      </c>
      <c r="BO169" s="35">
        <f>BO152*'People_Inputs'!$O$18</f>
        <v>450</v>
      </c>
    </row>
    <row r="170" ht="22" customHeight="1">
      <c r="A170" s="2" t="str">
        <v>P08.EQUIPMENT</v>
      </c>
      <c r="B170" s="6" t="str">
        <v>P08 IT equipment purchase</v>
      </c>
      <c r="C170" s="2" t="str">
        <v>EUR</v>
      </c>
      <c r="D170" s="2" t="str">
        <v>SUM</v>
      </c>
      <c r="E170" s="36">
        <f>SUM(H170:BO170)</f>
        <v>5000</v>
      </c>
      <c r="F170" s="6" t="str">
        <v>Frontend engineer; cost centre ENG at release</v>
      </c>
      <c r="G170" s="2"/>
      <c r="H170" s="35">
        <f>IF(AND(H151=1,(H$6-'People_Inputs'!$H$18)/'Inputs'!$E$26=ROUNDDOWN((H$6-'People_Inputs'!$H$18)/'Inputs'!$E$26,0)),'People_Inputs'!$P$18,0)</f>
        <v>0</v>
      </c>
      <c r="I170" s="35">
        <f>IF(AND(I151=1,(I$6-'People_Inputs'!$H$18)/'Inputs'!$E$26=ROUNDDOWN((I$6-'People_Inputs'!$H$18)/'Inputs'!$E$26,0)),'People_Inputs'!$P$18,0)</f>
        <v>0</v>
      </c>
      <c r="J170" s="35">
        <f>IF(AND(J151=1,(J$6-'People_Inputs'!$H$18)/'Inputs'!$E$26=ROUNDDOWN((J$6-'People_Inputs'!$H$18)/'Inputs'!$E$26,0)),'People_Inputs'!$P$18,0)</f>
        <v>0</v>
      </c>
      <c r="K170" s="35">
        <f>IF(AND(K151=1,(K$6-'People_Inputs'!$H$18)/'Inputs'!$E$26=ROUNDDOWN((K$6-'People_Inputs'!$H$18)/'Inputs'!$E$26,0)),'People_Inputs'!$P$18,0)</f>
        <v>0</v>
      </c>
      <c r="L170" s="35">
        <f>IF(AND(L151=1,(L$6-'People_Inputs'!$H$18)/'Inputs'!$E$26=ROUNDDOWN((L$6-'People_Inputs'!$H$18)/'Inputs'!$E$26,0)),'People_Inputs'!$P$18,0)</f>
        <v>2500</v>
      </c>
      <c r="M170" s="35">
        <f>IF(AND(M151=1,(M$6-'People_Inputs'!$H$18)/'Inputs'!$E$26=ROUNDDOWN((M$6-'People_Inputs'!$H$18)/'Inputs'!$E$26,0)),'People_Inputs'!$P$18,0)</f>
        <v>0</v>
      </c>
      <c r="N170" s="35">
        <f>IF(AND(N151=1,(N$6-'People_Inputs'!$H$18)/'Inputs'!$E$26=ROUNDDOWN((N$6-'People_Inputs'!$H$18)/'Inputs'!$E$26,0)),'People_Inputs'!$P$18,0)</f>
        <v>0</v>
      </c>
      <c r="O170" s="35">
        <f>IF(AND(O151=1,(O$6-'People_Inputs'!$H$18)/'Inputs'!$E$26=ROUNDDOWN((O$6-'People_Inputs'!$H$18)/'Inputs'!$E$26,0)),'People_Inputs'!$P$18,0)</f>
        <v>0</v>
      </c>
      <c r="P170" s="35">
        <f>IF(AND(P151=1,(P$6-'People_Inputs'!$H$18)/'Inputs'!$E$26=ROUNDDOWN((P$6-'People_Inputs'!$H$18)/'Inputs'!$E$26,0)),'People_Inputs'!$P$18,0)</f>
        <v>0</v>
      </c>
      <c r="Q170" s="35">
        <f>IF(AND(Q151=1,(Q$6-'People_Inputs'!$H$18)/'Inputs'!$E$26=ROUNDDOWN((Q$6-'People_Inputs'!$H$18)/'Inputs'!$E$26,0)),'People_Inputs'!$P$18,0)</f>
        <v>0</v>
      </c>
      <c r="R170" s="35">
        <f>IF(AND(R151=1,(R$6-'People_Inputs'!$H$18)/'Inputs'!$E$26=ROUNDDOWN((R$6-'People_Inputs'!$H$18)/'Inputs'!$E$26,0)),'People_Inputs'!$P$18,0)</f>
        <v>0</v>
      </c>
      <c r="S170" s="35">
        <f>IF(AND(S151=1,(S$6-'People_Inputs'!$H$18)/'Inputs'!$E$26=ROUNDDOWN((S$6-'People_Inputs'!$H$18)/'Inputs'!$E$26,0)),'People_Inputs'!$P$18,0)</f>
        <v>0</v>
      </c>
      <c r="T170" s="35">
        <f>IF(AND(T151=1,(T$6-'People_Inputs'!$H$18)/'Inputs'!$E$26=ROUNDDOWN((T$6-'People_Inputs'!$H$18)/'Inputs'!$E$26,0)),'People_Inputs'!$P$18,0)</f>
        <v>0</v>
      </c>
      <c r="U170" s="35">
        <f>IF(AND(U151=1,(U$6-'People_Inputs'!$H$18)/'Inputs'!$E$26=ROUNDDOWN((U$6-'People_Inputs'!$H$18)/'Inputs'!$E$26,0)),'People_Inputs'!$P$18,0)</f>
        <v>0</v>
      </c>
      <c r="V170" s="35">
        <f>IF(AND(V151=1,(V$6-'People_Inputs'!$H$18)/'Inputs'!$E$26=ROUNDDOWN((V$6-'People_Inputs'!$H$18)/'Inputs'!$E$26,0)),'People_Inputs'!$P$18,0)</f>
        <v>0</v>
      </c>
      <c r="W170" s="35">
        <f>IF(AND(W151=1,(W$6-'People_Inputs'!$H$18)/'Inputs'!$E$26=ROUNDDOWN((W$6-'People_Inputs'!$H$18)/'Inputs'!$E$26,0)),'People_Inputs'!$P$18,0)</f>
        <v>0</v>
      </c>
      <c r="X170" s="35">
        <f>IF(AND(X151=1,(X$6-'People_Inputs'!$H$18)/'Inputs'!$E$26=ROUNDDOWN((X$6-'People_Inputs'!$H$18)/'Inputs'!$E$26,0)),'People_Inputs'!$P$18,0)</f>
        <v>0</v>
      </c>
      <c r="Y170" s="35">
        <f>IF(AND(Y151=1,(Y$6-'People_Inputs'!$H$18)/'Inputs'!$E$26=ROUNDDOWN((Y$6-'People_Inputs'!$H$18)/'Inputs'!$E$26,0)),'People_Inputs'!$P$18,0)</f>
        <v>0</v>
      </c>
      <c r="Z170" s="35">
        <f>IF(AND(Z151=1,(Z$6-'People_Inputs'!$H$18)/'Inputs'!$E$26=ROUNDDOWN((Z$6-'People_Inputs'!$H$18)/'Inputs'!$E$26,0)),'People_Inputs'!$P$18,0)</f>
        <v>0</v>
      </c>
      <c r="AA170" s="35">
        <f>IF(AND(AA151=1,(AA$6-'People_Inputs'!$H$18)/'Inputs'!$E$26=ROUNDDOWN((AA$6-'People_Inputs'!$H$18)/'Inputs'!$E$26,0)),'People_Inputs'!$P$18,0)</f>
        <v>0</v>
      </c>
      <c r="AB170" s="35">
        <f>IF(AND(AB151=1,(AB$6-'People_Inputs'!$H$18)/'Inputs'!$E$26=ROUNDDOWN((AB$6-'People_Inputs'!$H$18)/'Inputs'!$E$26,0)),'People_Inputs'!$P$18,0)</f>
        <v>0</v>
      </c>
      <c r="AC170" s="35">
        <f>IF(AND(AC151=1,(AC$6-'People_Inputs'!$H$18)/'Inputs'!$E$26=ROUNDDOWN((AC$6-'People_Inputs'!$H$18)/'Inputs'!$E$26,0)),'People_Inputs'!$P$18,0)</f>
        <v>0</v>
      </c>
      <c r="AD170" s="35">
        <f>IF(AND(AD151=1,(AD$6-'People_Inputs'!$H$18)/'Inputs'!$E$26=ROUNDDOWN((AD$6-'People_Inputs'!$H$18)/'Inputs'!$E$26,0)),'People_Inputs'!$P$18,0)</f>
        <v>0</v>
      </c>
      <c r="AE170" s="35">
        <f>IF(AND(AE151=1,(AE$6-'People_Inputs'!$H$18)/'Inputs'!$E$26=ROUNDDOWN((AE$6-'People_Inputs'!$H$18)/'Inputs'!$E$26,0)),'People_Inputs'!$P$18,0)</f>
        <v>0</v>
      </c>
      <c r="AF170" s="35">
        <f>IF(AND(AF151=1,(AF$6-'People_Inputs'!$H$18)/'Inputs'!$E$26=ROUNDDOWN((AF$6-'People_Inputs'!$H$18)/'Inputs'!$E$26,0)),'People_Inputs'!$P$18,0)</f>
        <v>0</v>
      </c>
      <c r="AG170" s="35">
        <f>IF(AND(AG151=1,(AG$6-'People_Inputs'!$H$18)/'Inputs'!$E$26=ROUNDDOWN((AG$6-'People_Inputs'!$H$18)/'Inputs'!$E$26,0)),'People_Inputs'!$P$18,0)</f>
        <v>0</v>
      </c>
      <c r="AH170" s="35">
        <f>IF(AND(AH151=1,(AH$6-'People_Inputs'!$H$18)/'Inputs'!$E$26=ROUNDDOWN((AH$6-'People_Inputs'!$H$18)/'Inputs'!$E$26,0)),'People_Inputs'!$P$18,0)</f>
        <v>0</v>
      </c>
      <c r="AI170" s="35">
        <f>IF(AND(AI151=1,(AI$6-'People_Inputs'!$H$18)/'Inputs'!$E$26=ROUNDDOWN((AI$6-'People_Inputs'!$H$18)/'Inputs'!$E$26,0)),'People_Inputs'!$P$18,0)</f>
        <v>0</v>
      </c>
      <c r="AJ170" s="35">
        <f>IF(AND(AJ151=1,(AJ$6-'People_Inputs'!$H$18)/'Inputs'!$E$26=ROUNDDOWN((AJ$6-'People_Inputs'!$H$18)/'Inputs'!$E$26,0)),'People_Inputs'!$P$18,0)</f>
        <v>0</v>
      </c>
      <c r="AK170" s="35">
        <f>IF(AND(AK151=1,(AK$6-'People_Inputs'!$H$18)/'Inputs'!$E$26=ROUNDDOWN((AK$6-'People_Inputs'!$H$18)/'Inputs'!$E$26,0)),'People_Inputs'!$P$18,0)</f>
        <v>0</v>
      </c>
      <c r="AL170" s="35">
        <f>IF(AND(AL151=1,(AL$6-'People_Inputs'!$H$18)/'Inputs'!$E$26=ROUNDDOWN((AL$6-'People_Inputs'!$H$18)/'Inputs'!$E$26,0)),'People_Inputs'!$P$18,0)</f>
        <v>0</v>
      </c>
      <c r="AM170" s="35">
        <f>IF(AND(AM151=1,(AM$6-'People_Inputs'!$H$18)/'Inputs'!$E$26=ROUNDDOWN((AM$6-'People_Inputs'!$H$18)/'Inputs'!$E$26,0)),'People_Inputs'!$P$18,0)</f>
        <v>0</v>
      </c>
      <c r="AN170" s="35">
        <f>IF(AND(AN151=1,(AN$6-'People_Inputs'!$H$18)/'Inputs'!$E$26=ROUNDDOWN((AN$6-'People_Inputs'!$H$18)/'Inputs'!$E$26,0)),'People_Inputs'!$P$18,0)</f>
        <v>0</v>
      </c>
      <c r="AO170" s="35">
        <f>IF(AND(AO151=1,(AO$6-'People_Inputs'!$H$18)/'Inputs'!$E$26=ROUNDDOWN((AO$6-'People_Inputs'!$H$18)/'Inputs'!$E$26,0)),'People_Inputs'!$P$18,0)</f>
        <v>0</v>
      </c>
      <c r="AP170" s="35">
        <f>IF(AND(AP151=1,(AP$6-'People_Inputs'!$H$18)/'Inputs'!$E$26=ROUNDDOWN((AP$6-'People_Inputs'!$H$18)/'Inputs'!$E$26,0)),'People_Inputs'!$P$18,0)</f>
        <v>0</v>
      </c>
      <c r="AQ170" s="35">
        <f>IF(AND(AQ151=1,(AQ$6-'People_Inputs'!$H$18)/'Inputs'!$E$26=ROUNDDOWN((AQ$6-'People_Inputs'!$H$18)/'Inputs'!$E$26,0)),'People_Inputs'!$P$18,0)</f>
        <v>0</v>
      </c>
      <c r="AR170" s="35">
        <f>IF(AND(AR151=1,(AR$6-'People_Inputs'!$H$18)/'Inputs'!$E$26=ROUNDDOWN((AR$6-'People_Inputs'!$H$18)/'Inputs'!$E$26,0)),'People_Inputs'!$P$18,0)</f>
        <v>0</v>
      </c>
      <c r="AS170" s="35">
        <f>IF(AND(AS151=1,(AS$6-'People_Inputs'!$H$18)/'Inputs'!$E$26=ROUNDDOWN((AS$6-'People_Inputs'!$H$18)/'Inputs'!$E$26,0)),'People_Inputs'!$P$18,0)</f>
        <v>0</v>
      </c>
      <c r="AT170" s="35">
        <f>IF(AND(AT151=1,(AT$6-'People_Inputs'!$H$18)/'Inputs'!$E$26=ROUNDDOWN((AT$6-'People_Inputs'!$H$18)/'Inputs'!$E$26,0)),'People_Inputs'!$P$18,0)</f>
        <v>0</v>
      </c>
      <c r="AU170" s="35">
        <f>IF(AND(AU151=1,(AU$6-'People_Inputs'!$H$18)/'Inputs'!$E$26=ROUNDDOWN((AU$6-'People_Inputs'!$H$18)/'Inputs'!$E$26,0)),'People_Inputs'!$P$18,0)</f>
        <v>0</v>
      </c>
      <c r="AV170" s="35">
        <f>IF(AND(AV151=1,(AV$6-'People_Inputs'!$H$18)/'Inputs'!$E$26=ROUNDDOWN((AV$6-'People_Inputs'!$H$18)/'Inputs'!$E$26,0)),'People_Inputs'!$P$18,0)</f>
        <v>0</v>
      </c>
      <c r="AW170" s="35">
        <f>IF(AND(AW151=1,(AW$6-'People_Inputs'!$H$18)/'Inputs'!$E$26=ROUNDDOWN((AW$6-'People_Inputs'!$H$18)/'Inputs'!$E$26,0)),'People_Inputs'!$P$18,0)</f>
        <v>0</v>
      </c>
      <c r="AX170" s="35">
        <f>IF(AND(AX151=1,(AX$6-'People_Inputs'!$H$18)/'Inputs'!$E$26=ROUNDDOWN((AX$6-'People_Inputs'!$H$18)/'Inputs'!$E$26,0)),'People_Inputs'!$P$18,0)</f>
        <v>0</v>
      </c>
      <c r="AY170" s="35">
        <f>IF(AND(AY151=1,(AY$6-'People_Inputs'!$H$18)/'Inputs'!$E$26=ROUNDDOWN((AY$6-'People_Inputs'!$H$18)/'Inputs'!$E$26,0)),'People_Inputs'!$P$18,0)</f>
        <v>0</v>
      </c>
      <c r="AZ170" s="35">
        <f>IF(AND(AZ151=1,(AZ$6-'People_Inputs'!$H$18)/'Inputs'!$E$26=ROUNDDOWN((AZ$6-'People_Inputs'!$H$18)/'Inputs'!$E$26,0)),'People_Inputs'!$P$18,0)</f>
        <v>0</v>
      </c>
      <c r="BA170" s="35">
        <f>IF(AND(BA151=1,(BA$6-'People_Inputs'!$H$18)/'Inputs'!$E$26=ROUNDDOWN((BA$6-'People_Inputs'!$H$18)/'Inputs'!$E$26,0)),'People_Inputs'!$P$18,0)</f>
        <v>0</v>
      </c>
      <c r="BB170" s="35">
        <f>IF(AND(BB151=1,(BB$6-'People_Inputs'!$H$18)/'Inputs'!$E$26=ROUNDDOWN((BB$6-'People_Inputs'!$H$18)/'Inputs'!$E$26,0)),'People_Inputs'!$P$18,0)</f>
        <v>0</v>
      </c>
      <c r="BC170" s="35">
        <f>IF(AND(BC151=1,(BC$6-'People_Inputs'!$H$18)/'Inputs'!$E$26=ROUNDDOWN((BC$6-'People_Inputs'!$H$18)/'Inputs'!$E$26,0)),'People_Inputs'!$P$18,0)</f>
        <v>0</v>
      </c>
      <c r="BD170" s="35">
        <f>IF(AND(BD151=1,(BD$6-'People_Inputs'!$H$18)/'Inputs'!$E$26=ROUNDDOWN((BD$6-'People_Inputs'!$H$18)/'Inputs'!$E$26,0)),'People_Inputs'!$P$18,0)</f>
        <v>0</v>
      </c>
      <c r="BE170" s="35">
        <f>IF(AND(BE151=1,(BE$6-'People_Inputs'!$H$18)/'Inputs'!$E$26=ROUNDDOWN((BE$6-'People_Inputs'!$H$18)/'Inputs'!$E$26,0)),'People_Inputs'!$P$18,0)</f>
        <v>0</v>
      </c>
      <c r="BF170" s="35">
        <f>IF(AND(BF151=1,(BF$6-'People_Inputs'!$H$18)/'Inputs'!$E$26=ROUNDDOWN((BF$6-'People_Inputs'!$H$18)/'Inputs'!$E$26,0)),'People_Inputs'!$P$18,0)</f>
        <v>0</v>
      </c>
      <c r="BG170" s="35">
        <f>IF(AND(BG151=1,(BG$6-'People_Inputs'!$H$18)/'Inputs'!$E$26=ROUNDDOWN((BG$6-'People_Inputs'!$H$18)/'Inputs'!$E$26,0)),'People_Inputs'!$P$18,0)</f>
        <v>0</v>
      </c>
      <c r="BH170" s="35">
        <f>IF(AND(BH151=1,(BH$6-'People_Inputs'!$H$18)/'Inputs'!$E$26=ROUNDDOWN((BH$6-'People_Inputs'!$H$18)/'Inputs'!$E$26,0)),'People_Inputs'!$P$18,0)</f>
        <v>2500</v>
      </c>
      <c r="BI170" s="35">
        <f>IF(AND(BI151=1,(BI$6-'People_Inputs'!$H$18)/'Inputs'!$E$26=ROUNDDOWN((BI$6-'People_Inputs'!$H$18)/'Inputs'!$E$26,0)),'People_Inputs'!$P$18,0)</f>
        <v>0</v>
      </c>
      <c r="BJ170" s="35">
        <f>IF(AND(BJ151=1,(BJ$6-'People_Inputs'!$H$18)/'Inputs'!$E$26=ROUNDDOWN((BJ$6-'People_Inputs'!$H$18)/'Inputs'!$E$26,0)),'People_Inputs'!$P$18,0)</f>
        <v>0</v>
      </c>
      <c r="BK170" s="35">
        <f>IF(AND(BK151=1,(BK$6-'People_Inputs'!$H$18)/'Inputs'!$E$26=ROUNDDOWN((BK$6-'People_Inputs'!$H$18)/'Inputs'!$E$26,0)),'People_Inputs'!$P$18,0)</f>
        <v>0</v>
      </c>
      <c r="BL170" s="35">
        <f>IF(AND(BL151=1,(BL$6-'People_Inputs'!$H$18)/'Inputs'!$E$26=ROUNDDOWN((BL$6-'People_Inputs'!$H$18)/'Inputs'!$E$26,0)),'People_Inputs'!$P$18,0)</f>
        <v>0</v>
      </c>
      <c r="BM170" s="35">
        <f>IF(AND(BM151=1,(BM$6-'People_Inputs'!$H$18)/'Inputs'!$E$26=ROUNDDOWN((BM$6-'People_Inputs'!$H$18)/'Inputs'!$E$26,0)),'People_Inputs'!$P$18,0)</f>
        <v>0</v>
      </c>
      <c r="BN170" s="35">
        <f>IF(AND(BN151=1,(BN$6-'People_Inputs'!$H$18)/'Inputs'!$E$26=ROUNDDOWN((BN$6-'People_Inputs'!$H$18)/'Inputs'!$E$26,0)),'People_Inputs'!$P$18,0)</f>
        <v>0</v>
      </c>
      <c r="BO170" s="35">
        <f>IF(AND(BO151=1,(BO$6-'People_Inputs'!$H$18)/'Inputs'!$E$26=ROUNDDOWN((BO$6-'People_Inputs'!$H$18)/'Inputs'!$E$26,0)),'People_Inputs'!$P$18,0)</f>
        <v>0</v>
      </c>
    </row>
    <row r="171" ht="22" customHeight="1">
      <c r="A171" s="2" t="str">
        <v>P10.ACTIVE</v>
      </c>
      <c r="B171" s="6" t="str">
        <v>P10 active in the month (1 = yes)</v>
      </c>
      <c r="C171" s="2" t="str">
        <v>count</v>
      </c>
      <c r="D171" s="2" t="str">
        <v>END</v>
      </c>
      <c r="E171" s="34">
        <f>BO171</f>
        <v>1</v>
      </c>
      <c r="F171" s="6" t="str">
        <v>Performance-marketing manager; cost centre MKT at release</v>
      </c>
      <c r="G171" s="2"/>
      <c r="H171" s="33">
        <f>IF(AND(H$6&gt;='People_Inputs'!$H$19,H$6&lt;='People_Inputs'!$I$19),1,0)</f>
        <v>0</v>
      </c>
      <c r="I171" s="33">
        <f>IF(AND(I$6&gt;='People_Inputs'!$H$19,I$6&lt;='People_Inputs'!$I$19),1,0)</f>
        <v>0</v>
      </c>
      <c r="J171" s="33">
        <f>IF(AND(J$6&gt;='People_Inputs'!$H$19,J$6&lt;='People_Inputs'!$I$19),1,0)</f>
        <v>0</v>
      </c>
      <c r="K171" s="33">
        <f>IF(AND(K$6&gt;='People_Inputs'!$H$19,K$6&lt;='People_Inputs'!$I$19),1,0)</f>
        <v>0</v>
      </c>
      <c r="L171" s="33">
        <f>IF(AND(L$6&gt;='People_Inputs'!$H$19,L$6&lt;='People_Inputs'!$I$19),1,0)</f>
        <v>0</v>
      </c>
      <c r="M171" s="33">
        <f>IF(AND(M$6&gt;='People_Inputs'!$H$19,M$6&lt;='People_Inputs'!$I$19),1,0)</f>
        <v>0</v>
      </c>
      <c r="N171" s="33">
        <f>IF(AND(N$6&gt;='People_Inputs'!$H$19,N$6&lt;='People_Inputs'!$I$19),1,0)</f>
        <v>0</v>
      </c>
      <c r="O171" s="33">
        <f>IF(AND(O$6&gt;='People_Inputs'!$H$19,O$6&lt;='People_Inputs'!$I$19),1,0)</f>
        <v>1</v>
      </c>
      <c r="P171" s="33">
        <f>IF(AND(P$6&gt;='People_Inputs'!$H$19,P$6&lt;='People_Inputs'!$I$19),1,0)</f>
        <v>1</v>
      </c>
      <c r="Q171" s="33">
        <f>IF(AND(Q$6&gt;='People_Inputs'!$H$19,Q$6&lt;='People_Inputs'!$I$19),1,0)</f>
        <v>1</v>
      </c>
      <c r="R171" s="33">
        <f>IF(AND(R$6&gt;='People_Inputs'!$H$19,R$6&lt;='People_Inputs'!$I$19),1,0)</f>
        <v>1</v>
      </c>
      <c r="S171" s="33">
        <f>IF(AND(S$6&gt;='People_Inputs'!$H$19,S$6&lt;='People_Inputs'!$I$19),1,0)</f>
        <v>1</v>
      </c>
      <c r="T171" s="33">
        <f>IF(AND(T$6&gt;='People_Inputs'!$H$19,T$6&lt;='People_Inputs'!$I$19),1,0)</f>
        <v>1</v>
      </c>
      <c r="U171" s="33">
        <f>IF(AND(U$6&gt;='People_Inputs'!$H$19,U$6&lt;='People_Inputs'!$I$19),1,0)</f>
        <v>1</v>
      </c>
      <c r="V171" s="33">
        <f>IF(AND(V$6&gt;='People_Inputs'!$H$19,V$6&lt;='People_Inputs'!$I$19),1,0)</f>
        <v>1</v>
      </c>
      <c r="W171" s="33">
        <f>IF(AND(W$6&gt;='People_Inputs'!$H$19,W$6&lt;='People_Inputs'!$I$19),1,0)</f>
        <v>1</v>
      </c>
      <c r="X171" s="33">
        <f>IF(AND(X$6&gt;='People_Inputs'!$H$19,X$6&lt;='People_Inputs'!$I$19),1,0)</f>
        <v>1</v>
      </c>
      <c r="Y171" s="33">
        <f>IF(AND(Y$6&gt;='People_Inputs'!$H$19,Y$6&lt;='People_Inputs'!$I$19),1,0)</f>
        <v>1</v>
      </c>
      <c r="Z171" s="33">
        <f>IF(AND(Z$6&gt;='People_Inputs'!$H$19,Z$6&lt;='People_Inputs'!$I$19),1,0)</f>
        <v>1</v>
      </c>
      <c r="AA171" s="33">
        <f>IF(AND(AA$6&gt;='People_Inputs'!$H$19,AA$6&lt;='People_Inputs'!$I$19),1,0)</f>
        <v>1</v>
      </c>
      <c r="AB171" s="33">
        <f>IF(AND(AB$6&gt;='People_Inputs'!$H$19,AB$6&lt;='People_Inputs'!$I$19),1,0)</f>
        <v>1</v>
      </c>
      <c r="AC171" s="33">
        <f>IF(AND(AC$6&gt;='People_Inputs'!$H$19,AC$6&lt;='People_Inputs'!$I$19),1,0)</f>
        <v>1</v>
      </c>
      <c r="AD171" s="33">
        <f>IF(AND(AD$6&gt;='People_Inputs'!$H$19,AD$6&lt;='People_Inputs'!$I$19),1,0)</f>
        <v>1</v>
      </c>
      <c r="AE171" s="33">
        <f>IF(AND(AE$6&gt;='People_Inputs'!$H$19,AE$6&lt;='People_Inputs'!$I$19),1,0)</f>
        <v>1</v>
      </c>
      <c r="AF171" s="33">
        <f>IF(AND(AF$6&gt;='People_Inputs'!$H$19,AF$6&lt;='People_Inputs'!$I$19),1,0)</f>
        <v>1</v>
      </c>
      <c r="AG171" s="33">
        <f>IF(AND(AG$6&gt;='People_Inputs'!$H$19,AG$6&lt;='People_Inputs'!$I$19),1,0)</f>
        <v>1</v>
      </c>
      <c r="AH171" s="33">
        <f>IF(AND(AH$6&gt;='People_Inputs'!$H$19,AH$6&lt;='People_Inputs'!$I$19),1,0)</f>
        <v>1</v>
      </c>
      <c r="AI171" s="33">
        <f>IF(AND(AI$6&gt;='People_Inputs'!$H$19,AI$6&lt;='People_Inputs'!$I$19),1,0)</f>
        <v>1</v>
      </c>
      <c r="AJ171" s="33">
        <f>IF(AND(AJ$6&gt;='People_Inputs'!$H$19,AJ$6&lt;='People_Inputs'!$I$19),1,0)</f>
        <v>1</v>
      </c>
      <c r="AK171" s="33">
        <f>IF(AND(AK$6&gt;='People_Inputs'!$H$19,AK$6&lt;='People_Inputs'!$I$19),1,0)</f>
        <v>1</v>
      </c>
      <c r="AL171" s="33">
        <f>IF(AND(AL$6&gt;='People_Inputs'!$H$19,AL$6&lt;='People_Inputs'!$I$19),1,0)</f>
        <v>1</v>
      </c>
      <c r="AM171" s="33">
        <f>IF(AND(AM$6&gt;='People_Inputs'!$H$19,AM$6&lt;='People_Inputs'!$I$19),1,0)</f>
        <v>1</v>
      </c>
      <c r="AN171" s="33">
        <f>IF(AND(AN$6&gt;='People_Inputs'!$H$19,AN$6&lt;='People_Inputs'!$I$19),1,0)</f>
        <v>1</v>
      </c>
      <c r="AO171" s="33">
        <f>IF(AND(AO$6&gt;='People_Inputs'!$H$19,AO$6&lt;='People_Inputs'!$I$19),1,0)</f>
        <v>1</v>
      </c>
      <c r="AP171" s="33">
        <f>IF(AND(AP$6&gt;='People_Inputs'!$H$19,AP$6&lt;='People_Inputs'!$I$19),1,0)</f>
        <v>1</v>
      </c>
      <c r="AQ171" s="33">
        <f>IF(AND(AQ$6&gt;='People_Inputs'!$H$19,AQ$6&lt;='People_Inputs'!$I$19),1,0)</f>
        <v>1</v>
      </c>
      <c r="AR171" s="33">
        <f>IF(AND(AR$6&gt;='People_Inputs'!$H$19,AR$6&lt;='People_Inputs'!$I$19),1,0)</f>
        <v>1</v>
      </c>
      <c r="AS171" s="33">
        <f>IF(AND(AS$6&gt;='People_Inputs'!$H$19,AS$6&lt;='People_Inputs'!$I$19),1,0)</f>
        <v>1</v>
      </c>
      <c r="AT171" s="33">
        <f>IF(AND(AT$6&gt;='People_Inputs'!$H$19,AT$6&lt;='People_Inputs'!$I$19),1,0)</f>
        <v>1</v>
      </c>
      <c r="AU171" s="33">
        <f>IF(AND(AU$6&gt;='People_Inputs'!$H$19,AU$6&lt;='People_Inputs'!$I$19),1,0)</f>
        <v>1</v>
      </c>
      <c r="AV171" s="33">
        <f>IF(AND(AV$6&gt;='People_Inputs'!$H$19,AV$6&lt;='People_Inputs'!$I$19),1,0)</f>
        <v>1</v>
      </c>
      <c r="AW171" s="33">
        <f>IF(AND(AW$6&gt;='People_Inputs'!$H$19,AW$6&lt;='People_Inputs'!$I$19),1,0)</f>
        <v>1</v>
      </c>
      <c r="AX171" s="33">
        <f>IF(AND(AX$6&gt;='People_Inputs'!$H$19,AX$6&lt;='People_Inputs'!$I$19),1,0)</f>
        <v>1</v>
      </c>
      <c r="AY171" s="33">
        <f>IF(AND(AY$6&gt;='People_Inputs'!$H$19,AY$6&lt;='People_Inputs'!$I$19),1,0)</f>
        <v>1</v>
      </c>
      <c r="AZ171" s="33">
        <f>IF(AND(AZ$6&gt;='People_Inputs'!$H$19,AZ$6&lt;='People_Inputs'!$I$19),1,0)</f>
        <v>1</v>
      </c>
      <c r="BA171" s="33">
        <f>IF(AND(BA$6&gt;='People_Inputs'!$H$19,BA$6&lt;='People_Inputs'!$I$19),1,0)</f>
        <v>1</v>
      </c>
      <c r="BB171" s="33">
        <f>IF(AND(BB$6&gt;='People_Inputs'!$H$19,BB$6&lt;='People_Inputs'!$I$19),1,0)</f>
        <v>1</v>
      </c>
      <c r="BC171" s="33">
        <f>IF(AND(BC$6&gt;='People_Inputs'!$H$19,BC$6&lt;='People_Inputs'!$I$19),1,0)</f>
        <v>1</v>
      </c>
      <c r="BD171" s="33">
        <f>IF(AND(BD$6&gt;='People_Inputs'!$H$19,BD$6&lt;='People_Inputs'!$I$19),1,0)</f>
        <v>1</v>
      </c>
      <c r="BE171" s="33">
        <f>IF(AND(BE$6&gt;='People_Inputs'!$H$19,BE$6&lt;='People_Inputs'!$I$19),1,0)</f>
        <v>1</v>
      </c>
      <c r="BF171" s="33">
        <f>IF(AND(BF$6&gt;='People_Inputs'!$H$19,BF$6&lt;='People_Inputs'!$I$19),1,0)</f>
        <v>1</v>
      </c>
      <c r="BG171" s="33">
        <f>IF(AND(BG$6&gt;='People_Inputs'!$H$19,BG$6&lt;='People_Inputs'!$I$19),1,0)</f>
        <v>1</v>
      </c>
      <c r="BH171" s="33">
        <f>IF(AND(BH$6&gt;='People_Inputs'!$H$19,BH$6&lt;='People_Inputs'!$I$19),1,0)</f>
        <v>1</v>
      </c>
      <c r="BI171" s="33">
        <f>IF(AND(BI$6&gt;='People_Inputs'!$H$19,BI$6&lt;='People_Inputs'!$I$19),1,0)</f>
        <v>1</v>
      </c>
      <c r="BJ171" s="33">
        <f>IF(AND(BJ$6&gt;='People_Inputs'!$H$19,BJ$6&lt;='People_Inputs'!$I$19),1,0)</f>
        <v>1</v>
      </c>
      <c r="BK171" s="33">
        <f>IF(AND(BK$6&gt;='People_Inputs'!$H$19,BK$6&lt;='People_Inputs'!$I$19),1,0)</f>
        <v>1</v>
      </c>
      <c r="BL171" s="33">
        <f>IF(AND(BL$6&gt;='People_Inputs'!$H$19,BL$6&lt;='People_Inputs'!$I$19),1,0)</f>
        <v>1</v>
      </c>
      <c r="BM171" s="33">
        <f>IF(AND(BM$6&gt;='People_Inputs'!$H$19,BM$6&lt;='People_Inputs'!$I$19),1,0)</f>
        <v>1</v>
      </c>
      <c r="BN171" s="33">
        <f>IF(AND(BN$6&gt;='People_Inputs'!$H$19,BN$6&lt;='People_Inputs'!$I$19),1,0)</f>
        <v>1</v>
      </c>
      <c r="BO171" s="33">
        <f>IF(AND(BO$6&gt;='People_Inputs'!$H$19,BO$6&lt;='People_Inputs'!$I$19),1,0)</f>
        <v>1</v>
      </c>
    </row>
    <row r="172" ht="22" customHeight="1">
      <c r="A172" s="2" t="str">
        <v>P10.FTE</v>
      </c>
      <c r="B172" s="6" t="str">
        <v>P10 FTE</v>
      </c>
      <c r="C172" s="2" t="str">
        <v>FTE</v>
      </c>
      <c r="D172" s="2" t="str">
        <v>END</v>
      </c>
      <c r="E172" s="34">
        <f>BO172</f>
        <v>1</v>
      </c>
      <c r="F172" s="6" t="str">
        <v>Performance-marketing manager; cost centre MKT at release</v>
      </c>
      <c r="G172" s="2"/>
      <c r="H172" s="33">
        <f>H171*'People_Inputs'!$J$19</f>
        <v>0</v>
      </c>
      <c r="I172" s="33">
        <f>I171*'People_Inputs'!$J$19</f>
        <v>0</v>
      </c>
      <c r="J172" s="33">
        <f>J171*'People_Inputs'!$J$19</f>
        <v>0</v>
      </c>
      <c r="K172" s="33">
        <f>K171*'People_Inputs'!$J$19</f>
        <v>0</v>
      </c>
      <c r="L172" s="33">
        <f>L171*'People_Inputs'!$J$19</f>
        <v>0</v>
      </c>
      <c r="M172" s="33">
        <f>M171*'People_Inputs'!$J$19</f>
        <v>0</v>
      </c>
      <c r="N172" s="33">
        <f>N171*'People_Inputs'!$J$19</f>
        <v>0</v>
      </c>
      <c r="O172" s="33">
        <f>O171*'People_Inputs'!$J$19</f>
        <v>1</v>
      </c>
      <c r="P172" s="33">
        <f>P171*'People_Inputs'!$J$19</f>
        <v>1</v>
      </c>
      <c r="Q172" s="33">
        <f>Q171*'People_Inputs'!$J$19</f>
        <v>1</v>
      </c>
      <c r="R172" s="33">
        <f>R171*'People_Inputs'!$J$19</f>
        <v>1</v>
      </c>
      <c r="S172" s="33">
        <f>S171*'People_Inputs'!$J$19</f>
        <v>1</v>
      </c>
      <c r="T172" s="33">
        <f>T171*'People_Inputs'!$J$19</f>
        <v>1</v>
      </c>
      <c r="U172" s="33">
        <f>U171*'People_Inputs'!$J$19</f>
        <v>1</v>
      </c>
      <c r="V172" s="33">
        <f>V171*'People_Inputs'!$J$19</f>
        <v>1</v>
      </c>
      <c r="W172" s="33">
        <f>W171*'People_Inputs'!$J$19</f>
        <v>1</v>
      </c>
      <c r="X172" s="33">
        <f>X171*'People_Inputs'!$J$19</f>
        <v>1</v>
      </c>
      <c r="Y172" s="33">
        <f>Y171*'People_Inputs'!$J$19</f>
        <v>1</v>
      </c>
      <c r="Z172" s="33">
        <f>Z171*'People_Inputs'!$J$19</f>
        <v>1</v>
      </c>
      <c r="AA172" s="33">
        <f>AA171*'People_Inputs'!$J$19</f>
        <v>1</v>
      </c>
      <c r="AB172" s="33">
        <f>AB171*'People_Inputs'!$J$19</f>
        <v>1</v>
      </c>
      <c r="AC172" s="33">
        <f>AC171*'People_Inputs'!$J$19</f>
        <v>1</v>
      </c>
      <c r="AD172" s="33">
        <f>AD171*'People_Inputs'!$J$19</f>
        <v>1</v>
      </c>
      <c r="AE172" s="33">
        <f>AE171*'People_Inputs'!$J$19</f>
        <v>1</v>
      </c>
      <c r="AF172" s="33">
        <f>AF171*'People_Inputs'!$J$19</f>
        <v>1</v>
      </c>
      <c r="AG172" s="33">
        <f>AG171*'People_Inputs'!$J$19</f>
        <v>1</v>
      </c>
      <c r="AH172" s="33">
        <f>AH171*'People_Inputs'!$J$19</f>
        <v>1</v>
      </c>
      <c r="AI172" s="33">
        <f>AI171*'People_Inputs'!$J$19</f>
        <v>1</v>
      </c>
      <c r="AJ172" s="33">
        <f>AJ171*'People_Inputs'!$J$19</f>
        <v>1</v>
      </c>
      <c r="AK172" s="33">
        <f>AK171*'People_Inputs'!$J$19</f>
        <v>1</v>
      </c>
      <c r="AL172" s="33">
        <f>AL171*'People_Inputs'!$J$19</f>
        <v>1</v>
      </c>
      <c r="AM172" s="33">
        <f>AM171*'People_Inputs'!$J$19</f>
        <v>1</v>
      </c>
      <c r="AN172" s="33">
        <f>AN171*'People_Inputs'!$J$19</f>
        <v>1</v>
      </c>
      <c r="AO172" s="33">
        <f>AO171*'People_Inputs'!$J$19</f>
        <v>1</v>
      </c>
      <c r="AP172" s="33">
        <f>AP171*'People_Inputs'!$J$19</f>
        <v>1</v>
      </c>
      <c r="AQ172" s="33">
        <f>AQ171*'People_Inputs'!$J$19</f>
        <v>1</v>
      </c>
      <c r="AR172" s="33">
        <f>AR171*'People_Inputs'!$J$19</f>
        <v>1</v>
      </c>
      <c r="AS172" s="33">
        <f>AS171*'People_Inputs'!$J$19</f>
        <v>1</v>
      </c>
      <c r="AT172" s="33">
        <f>AT171*'People_Inputs'!$J$19</f>
        <v>1</v>
      </c>
      <c r="AU172" s="33">
        <f>AU171*'People_Inputs'!$J$19</f>
        <v>1</v>
      </c>
      <c r="AV172" s="33">
        <f>AV171*'People_Inputs'!$J$19</f>
        <v>1</v>
      </c>
      <c r="AW172" s="33">
        <f>AW171*'People_Inputs'!$J$19</f>
        <v>1</v>
      </c>
      <c r="AX172" s="33">
        <f>AX171*'People_Inputs'!$J$19</f>
        <v>1</v>
      </c>
      <c r="AY172" s="33">
        <f>AY171*'People_Inputs'!$J$19</f>
        <v>1</v>
      </c>
      <c r="AZ172" s="33">
        <f>AZ171*'People_Inputs'!$J$19</f>
        <v>1</v>
      </c>
      <c r="BA172" s="33">
        <f>BA171*'People_Inputs'!$J$19</f>
        <v>1</v>
      </c>
      <c r="BB172" s="33">
        <f>BB171*'People_Inputs'!$J$19</f>
        <v>1</v>
      </c>
      <c r="BC172" s="33">
        <f>BC171*'People_Inputs'!$J$19</f>
        <v>1</v>
      </c>
      <c r="BD172" s="33">
        <f>BD171*'People_Inputs'!$J$19</f>
        <v>1</v>
      </c>
      <c r="BE172" s="33">
        <f>BE171*'People_Inputs'!$J$19</f>
        <v>1</v>
      </c>
      <c r="BF172" s="33">
        <f>BF171*'People_Inputs'!$J$19</f>
        <v>1</v>
      </c>
      <c r="BG172" s="33">
        <f>BG171*'People_Inputs'!$J$19</f>
        <v>1</v>
      </c>
      <c r="BH172" s="33">
        <f>BH171*'People_Inputs'!$J$19</f>
        <v>1</v>
      </c>
      <c r="BI172" s="33">
        <f>BI171*'People_Inputs'!$J$19</f>
        <v>1</v>
      </c>
      <c r="BJ172" s="33">
        <f>BJ171*'People_Inputs'!$J$19</f>
        <v>1</v>
      </c>
      <c r="BK172" s="33">
        <f>BK171*'People_Inputs'!$J$19</f>
        <v>1</v>
      </c>
      <c r="BL172" s="33">
        <f>BL171*'People_Inputs'!$J$19</f>
        <v>1</v>
      </c>
      <c r="BM172" s="33">
        <f>BM171*'People_Inputs'!$J$19</f>
        <v>1</v>
      </c>
      <c r="BN172" s="33">
        <f>BN171*'People_Inputs'!$J$19</f>
        <v>1</v>
      </c>
      <c r="BO172" s="33">
        <f>BO171*'People_Inputs'!$J$19</f>
        <v>1</v>
      </c>
    </row>
    <row r="173" ht="28" customHeight="1">
      <c r="A173" s="2" t="str">
        <v>P10.EMPLOYEE</v>
      </c>
      <c r="B173" s="6" t="str">
        <v>P10 employee with social insurance (1 = yes)</v>
      </c>
      <c r="C173" s="2" t="str">
        <v>count</v>
      </c>
      <c r="D173" s="2" t="str">
        <v>END</v>
      </c>
      <c r="E173" s="34">
        <f>BO173</f>
        <v>1</v>
      </c>
      <c r="F173" s="6" t="str">
        <v>Performance-marketing manager; cost centre MKT at release</v>
      </c>
      <c r="G173" s="2"/>
      <c r="H173" s="33">
        <f>H171*'People_Inputs'!$N$19</f>
        <v>0</v>
      </c>
      <c r="I173" s="33">
        <f>I171*'People_Inputs'!$N$19</f>
        <v>0</v>
      </c>
      <c r="J173" s="33">
        <f>J171*'People_Inputs'!$N$19</f>
        <v>0</v>
      </c>
      <c r="K173" s="33">
        <f>K171*'People_Inputs'!$N$19</f>
        <v>0</v>
      </c>
      <c r="L173" s="33">
        <f>L171*'People_Inputs'!$N$19</f>
        <v>0</v>
      </c>
      <c r="M173" s="33">
        <f>M171*'People_Inputs'!$N$19</f>
        <v>0</v>
      </c>
      <c r="N173" s="33">
        <f>N171*'People_Inputs'!$N$19</f>
        <v>0</v>
      </c>
      <c r="O173" s="33">
        <f>O171*'People_Inputs'!$N$19</f>
        <v>1</v>
      </c>
      <c r="P173" s="33">
        <f>P171*'People_Inputs'!$N$19</f>
        <v>1</v>
      </c>
      <c r="Q173" s="33">
        <f>Q171*'People_Inputs'!$N$19</f>
        <v>1</v>
      </c>
      <c r="R173" s="33">
        <f>R171*'People_Inputs'!$N$19</f>
        <v>1</v>
      </c>
      <c r="S173" s="33">
        <f>S171*'People_Inputs'!$N$19</f>
        <v>1</v>
      </c>
      <c r="T173" s="33">
        <f>T171*'People_Inputs'!$N$19</f>
        <v>1</v>
      </c>
      <c r="U173" s="33">
        <f>U171*'People_Inputs'!$N$19</f>
        <v>1</v>
      </c>
      <c r="V173" s="33">
        <f>V171*'People_Inputs'!$N$19</f>
        <v>1</v>
      </c>
      <c r="W173" s="33">
        <f>W171*'People_Inputs'!$N$19</f>
        <v>1</v>
      </c>
      <c r="X173" s="33">
        <f>X171*'People_Inputs'!$N$19</f>
        <v>1</v>
      </c>
      <c r="Y173" s="33">
        <f>Y171*'People_Inputs'!$N$19</f>
        <v>1</v>
      </c>
      <c r="Z173" s="33">
        <f>Z171*'People_Inputs'!$N$19</f>
        <v>1</v>
      </c>
      <c r="AA173" s="33">
        <f>AA171*'People_Inputs'!$N$19</f>
        <v>1</v>
      </c>
      <c r="AB173" s="33">
        <f>AB171*'People_Inputs'!$N$19</f>
        <v>1</v>
      </c>
      <c r="AC173" s="33">
        <f>AC171*'People_Inputs'!$N$19</f>
        <v>1</v>
      </c>
      <c r="AD173" s="33">
        <f>AD171*'People_Inputs'!$N$19</f>
        <v>1</v>
      </c>
      <c r="AE173" s="33">
        <f>AE171*'People_Inputs'!$N$19</f>
        <v>1</v>
      </c>
      <c r="AF173" s="33">
        <f>AF171*'People_Inputs'!$N$19</f>
        <v>1</v>
      </c>
      <c r="AG173" s="33">
        <f>AG171*'People_Inputs'!$N$19</f>
        <v>1</v>
      </c>
      <c r="AH173" s="33">
        <f>AH171*'People_Inputs'!$N$19</f>
        <v>1</v>
      </c>
      <c r="AI173" s="33">
        <f>AI171*'People_Inputs'!$N$19</f>
        <v>1</v>
      </c>
      <c r="AJ173" s="33">
        <f>AJ171*'People_Inputs'!$N$19</f>
        <v>1</v>
      </c>
      <c r="AK173" s="33">
        <f>AK171*'People_Inputs'!$N$19</f>
        <v>1</v>
      </c>
      <c r="AL173" s="33">
        <f>AL171*'People_Inputs'!$N$19</f>
        <v>1</v>
      </c>
      <c r="AM173" s="33">
        <f>AM171*'People_Inputs'!$N$19</f>
        <v>1</v>
      </c>
      <c r="AN173" s="33">
        <f>AN171*'People_Inputs'!$N$19</f>
        <v>1</v>
      </c>
      <c r="AO173" s="33">
        <f>AO171*'People_Inputs'!$N$19</f>
        <v>1</v>
      </c>
      <c r="AP173" s="33">
        <f>AP171*'People_Inputs'!$N$19</f>
        <v>1</v>
      </c>
      <c r="AQ173" s="33">
        <f>AQ171*'People_Inputs'!$N$19</f>
        <v>1</v>
      </c>
      <c r="AR173" s="33">
        <f>AR171*'People_Inputs'!$N$19</f>
        <v>1</v>
      </c>
      <c r="AS173" s="33">
        <f>AS171*'People_Inputs'!$N$19</f>
        <v>1</v>
      </c>
      <c r="AT173" s="33">
        <f>AT171*'People_Inputs'!$N$19</f>
        <v>1</v>
      </c>
      <c r="AU173" s="33">
        <f>AU171*'People_Inputs'!$N$19</f>
        <v>1</v>
      </c>
      <c r="AV173" s="33">
        <f>AV171*'People_Inputs'!$N$19</f>
        <v>1</v>
      </c>
      <c r="AW173" s="33">
        <f>AW171*'People_Inputs'!$N$19</f>
        <v>1</v>
      </c>
      <c r="AX173" s="33">
        <f>AX171*'People_Inputs'!$N$19</f>
        <v>1</v>
      </c>
      <c r="AY173" s="33">
        <f>AY171*'People_Inputs'!$N$19</f>
        <v>1</v>
      </c>
      <c r="AZ173" s="33">
        <f>AZ171*'People_Inputs'!$N$19</f>
        <v>1</v>
      </c>
      <c r="BA173" s="33">
        <f>BA171*'People_Inputs'!$N$19</f>
        <v>1</v>
      </c>
      <c r="BB173" s="33">
        <f>BB171*'People_Inputs'!$N$19</f>
        <v>1</v>
      </c>
      <c r="BC173" s="33">
        <f>BC171*'People_Inputs'!$N$19</f>
        <v>1</v>
      </c>
      <c r="BD173" s="33">
        <f>BD171*'People_Inputs'!$N$19</f>
        <v>1</v>
      </c>
      <c r="BE173" s="33">
        <f>BE171*'People_Inputs'!$N$19</f>
        <v>1</v>
      </c>
      <c r="BF173" s="33">
        <f>BF171*'People_Inputs'!$N$19</f>
        <v>1</v>
      </c>
      <c r="BG173" s="33">
        <f>BG171*'People_Inputs'!$N$19</f>
        <v>1</v>
      </c>
      <c r="BH173" s="33">
        <f>BH171*'People_Inputs'!$N$19</f>
        <v>1</v>
      </c>
      <c r="BI173" s="33">
        <f>BI171*'People_Inputs'!$N$19</f>
        <v>1</v>
      </c>
      <c r="BJ173" s="33">
        <f>BJ171*'People_Inputs'!$N$19</f>
        <v>1</v>
      </c>
      <c r="BK173" s="33">
        <f>BK171*'People_Inputs'!$N$19</f>
        <v>1</v>
      </c>
      <c r="BL173" s="33">
        <f>BL171*'People_Inputs'!$N$19</f>
        <v>1</v>
      </c>
      <c r="BM173" s="33">
        <f>BM171*'People_Inputs'!$N$19</f>
        <v>1</v>
      </c>
      <c r="BN173" s="33">
        <f>BN171*'People_Inputs'!$N$19</f>
        <v>1</v>
      </c>
      <c r="BO173" s="33">
        <f>BO171*'People_Inputs'!$N$19</f>
        <v>1</v>
      </c>
    </row>
    <row r="174" ht="22" customHeight="1">
      <c r="A174" s="2" t="str">
        <v>P10.ANNUAL</v>
      </c>
      <c r="B174" s="6" t="str">
        <v>P10 annual salary at 1.0 FTE, indexed</v>
      </c>
      <c r="C174" s="2" t="str">
        <v>EUR</v>
      </c>
      <c r="D174" s="2" t="str">
        <v>END</v>
      </c>
      <c r="E174" s="36">
        <f>BO174</f>
        <v>71261.17833881247</v>
      </c>
      <c r="F174" s="6" t="str">
        <v>Performance-marketing manager; cost centre MKT at release</v>
      </c>
      <c r="G174" s="2"/>
      <c r="H174" s="35">
        <f>'People_Inputs'!$K$19*(1+'People_Inputs'!$L$19)^(H$8-'Inputs'!$E$29)</f>
        <v>62099.99999999999</v>
      </c>
      <c r="I174" s="35">
        <f>'People_Inputs'!$K$19*(1+'People_Inputs'!$L$19)^(I$8-'Inputs'!$E$29)</f>
        <v>62099.99999999999</v>
      </c>
      <c r="J174" s="35">
        <f>'People_Inputs'!$K$19*(1+'People_Inputs'!$L$19)^(J$8-'Inputs'!$E$29)</f>
        <v>62099.99999999999</v>
      </c>
      <c r="K174" s="35">
        <f>'People_Inputs'!$K$19*(1+'People_Inputs'!$L$19)^(K$8-'Inputs'!$E$29)</f>
        <v>62099.99999999999</v>
      </c>
      <c r="L174" s="35">
        <f>'People_Inputs'!$K$19*(1+'People_Inputs'!$L$19)^(L$8-'Inputs'!$E$29)</f>
        <v>62099.99999999999</v>
      </c>
      <c r="M174" s="35">
        <f>'People_Inputs'!$K$19*(1+'People_Inputs'!$L$19)^(M$8-'Inputs'!$E$29)</f>
        <v>62099.99999999999</v>
      </c>
      <c r="N174" s="35">
        <f>'People_Inputs'!$K$19*(1+'People_Inputs'!$L$19)^(N$8-'Inputs'!$E$29)</f>
        <v>62099.99999999999</v>
      </c>
      <c r="O174" s="35">
        <f>'People_Inputs'!$K$19*(1+'People_Inputs'!$L$19)^(O$8-'Inputs'!$E$29)</f>
        <v>62099.99999999999</v>
      </c>
      <c r="P174" s="35">
        <f>'People_Inputs'!$K$19*(1+'People_Inputs'!$L$19)^(P$8-'Inputs'!$E$29)</f>
        <v>62099.99999999999</v>
      </c>
      <c r="Q174" s="35">
        <f>'People_Inputs'!$K$19*(1+'People_Inputs'!$L$19)^(Q$8-'Inputs'!$E$29)</f>
        <v>62099.99999999999</v>
      </c>
      <c r="R174" s="35">
        <f>'People_Inputs'!$K$19*(1+'People_Inputs'!$L$19)^(R$8-'Inputs'!$E$29)</f>
        <v>62099.99999999999</v>
      </c>
      <c r="S174" s="35">
        <f>'People_Inputs'!$K$19*(1+'People_Inputs'!$L$19)^(S$8-'Inputs'!$E$29)</f>
        <v>62099.99999999999</v>
      </c>
      <c r="T174" s="35">
        <f>'People_Inputs'!$K$19*(1+'People_Inputs'!$L$19)^(T$8-'Inputs'!$E$29)</f>
        <v>64273.49999999999</v>
      </c>
      <c r="U174" s="35">
        <f>'People_Inputs'!$K$19*(1+'People_Inputs'!$L$19)^(U$8-'Inputs'!$E$29)</f>
        <v>64273.49999999999</v>
      </c>
      <c r="V174" s="35">
        <f>'People_Inputs'!$K$19*(1+'People_Inputs'!$L$19)^(V$8-'Inputs'!$E$29)</f>
        <v>64273.49999999999</v>
      </c>
      <c r="W174" s="35">
        <f>'People_Inputs'!$K$19*(1+'People_Inputs'!$L$19)^(W$8-'Inputs'!$E$29)</f>
        <v>64273.49999999999</v>
      </c>
      <c r="X174" s="35">
        <f>'People_Inputs'!$K$19*(1+'People_Inputs'!$L$19)^(X$8-'Inputs'!$E$29)</f>
        <v>64273.49999999999</v>
      </c>
      <c r="Y174" s="35">
        <f>'People_Inputs'!$K$19*(1+'People_Inputs'!$L$19)^(Y$8-'Inputs'!$E$29)</f>
        <v>64273.49999999999</v>
      </c>
      <c r="Z174" s="35">
        <f>'People_Inputs'!$K$19*(1+'People_Inputs'!$L$19)^(Z$8-'Inputs'!$E$29)</f>
        <v>64273.49999999999</v>
      </c>
      <c r="AA174" s="35">
        <f>'People_Inputs'!$K$19*(1+'People_Inputs'!$L$19)^(AA$8-'Inputs'!$E$29)</f>
        <v>64273.49999999999</v>
      </c>
      <c r="AB174" s="35">
        <f>'People_Inputs'!$K$19*(1+'People_Inputs'!$L$19)^(AB$8-'Inputs'!$E$29)</f>
        <v>64273.49999999999</v>
      </c>
      <c r="AC174" s="35">
        <f>'People_Inputs'!$K$19*(1+'People_Inputs'!$L$19)^(AC$8-'Inputs'!$E$29)</f>
        <v>64273.49999999999</v>
      </c>
      <c r="AD174" s="35">
        <f>'People_Inputs'!$K$19*(1+'People_Inputs'!$L$19)^(AD$8-'Inputs'!$E$29)</f>
        <v>64273.49999999999</v>
      </c>
      <c r="AE174" s="35">
        <f>'People_Inputs'!$K$19*(1+'People_Inputs'!$L$19)^(AE$8-'Inputs'!$E$29)</f>
        <v>64273.49999999999</v>
      </c>
      <c r="AF174" s="35">
        <f>'People_Inputs'!$K$19*(1+'People_Inputs'!$L$19)^(AF$8-'Inputs'!$E$29)</f>
        <v>66523.07249999998</v>
      </c>
      <c r="AG174" s="35">
        <f>'People_Inputs'!$K$19*(1+'People_Inputs'!$L$19)^(AG$8-'Inputs'!$E$29)</f>
        <v>66523.07249999998</v>
      </c>
      <c r="AH174" s="35">
        <f>'People_Inputs'!$K$19*(1+'People_Inputs'!$L$19)^(AH$8-'Inputs'!$E$29)</f>
        <v>66523.07249999998</v>
      </c>
      <c r="AI174" s="35">
        <f>'People_Inputs'!$K$19*(1+'People_Inputs'!$L$19)^(AI$8-'Inputs'!$E$29)</f>
        <v>66523.07249999998</v>
      </c>
      <c r="AJ174" s="35">
        <f>'People_Inputs'!$K$19*(1+'People_Inputs'!$L$19)^(AJ$8-'Inputs'!$E$29)</f>
        <v>66523.07249999998</v>
      </c>
      <c r="AK174" s="35">
        <f>'People_Inputs'!$K$19*(1+'People_Inputs'!$L$19)^(AK$8-'Inputs'!$E$29)</f>
        <v>66523.07249999998</v>
      </c>
      <c r="AL174" s="35">
        <f>'People_Inputs'!$K$19*(1+'People_Inputs'!$L$19)^(AL$8-'Inputs'!$E$29)</f>
        <v>66523.07249999998</v>
      </c>
      <c r="AM174" s="35">
        <f>'People_Inputs'!$K$19*(1+'People_Inputs'!$L$19)^(AM$8-'Inputs'!$E$29)</f>
        <v>66523.07249999998</v>
      </c>
      <c r="AN174" s="35">
        <f>'People_Inputs'!$K$19*(1+'People_Inputs'!$L$19)^(AN$8-'Inputs'!$E$29)</f>
        <v>66523.07249999998</v>
      </c>
      <c r="AO174" s="35">
        <f>'People_Inputs'!$K$19*(1+'People_Inputs'!$L$19)^(AO$8-'Inputs'!$E$29)</f>
        <v>66523.07249999998</v>
      </c>
      <c r="AP174" s="35">
        <f>'People_Inputs'!$K$19*(1+'People_Inputs'!$L$19)^(AP$8-'Inputs'!$E$29)</f>
        <v>66523.07249999998</v>
      </c>
      <c r="AQ174" s="35">
        <f>'People_Inputs'!$K$19*(1+'People_Inputs'!$L$19)^(AQ$8-'Inputs'!$E$29)</f>
        <v>66523.07249999998</v>
      </c>
      <c r="AR174" s="35">
        <f>'People_Inputs'!$K$19*(1+'People_Inputs'!$L$19)^(AR$8-'Inputs'!$E$29)</f>
        <v>68851.38003749998</v>
      </c>
      <c r="AS174" s="35">
        <f>'People_Inputs'!$K$19*(1+'People_Inputs'!$L$19)^(AS$8-'Inputs'!$E$29)</f>
        <v>68851.38003749998</v>
      </c>
      <c r="AT174" s="35">
        <f>'People_Inputs'!$K$19*(1+'People_Inputs'!$L$19)^(AT$8-'Inputs'!$E$29)</f>
        <v>68851.38003749998</v>
      </c>
      <c r="AU174" s="35">
        <f>'People_Inputs'!$K$19*(1+'People_Inputs'!$L$19)^(AU$8-'Inputs'!$E$29)</f>
        <v>68851.38003749998</v>
      </c>
      <c r="AV174" s="35">
        <f>'People_Inputs'!$K$19*(1+'People_Inputs'!$L$19)^(AV$8-'Inputs'!$E$29)</f>
        <v>68851.38003749998</v>
      </c>
      <c r="AW174" s="35">
        <f>'People_Inputs'!$K$19*(1+'People_Inputs'!$L$19)^(AW$8-'Inputs'!$E$29)</f>
        <v>68851.38003749998</v>
      </c>
      <c r="AX174" s="35">
        <f>'People_Inputs'!$K$19*(1+'People_Inputs'!$L$19)^(AX$8-'Inputs'!$E$29)</f>
        <v>68851.38003749998</v>
      </c>
      <c r="AY174" s="35">
        <f>'People_Inputs'!$K$19*(1+'People_Inputs'!$L$19)^(AY$8-'Inputs'!$E$29)</f>
        <v>68851.38003749998</v>
      </c>
      <c r="AZ174" s="35">
        <f>'People_Inputs'!$K$19*(1+'People_Inputs'!$L$19)^(AZ$8-'Inputs'!$E$29)</f>
        <v>68851.38003749998</v>
      </c>
      <c r="BA174" s="35">
        <f>'People_Inputs'!$K$19*(1+'People_Inputs'!$L$19)^(BA$8-'Inputs'!$E$29)</f>
        <v>68851.38003749998</v>
      </c>
      <c r="BB174" s="35">
        <f>'People_Inputs'!$K$19*(1+'People_Inputs'!$L$19)^(BB$8-'Inputs'!$E$29)</f>
        <v>68851.38003749998</v>
      </c>
      <c r="BC174" s="35">
        <f>'People_Inputs'!$K$19*(1+'People_Inputs'!$L$19)^(BC$8-'Inputs'!$E$29)</f>
        <v>68851.38003749998</v>
      </c>
      <c r="BD174" s="35">
        <f>'People_Inputs'!$K$19*(1+'People_Inputs'!$L$19)^(BD$8-'Inputs'!$E$29)</f>
        <v>71261.17833881247</v>
      </c>
      <c r="BE174" s="35">
        <f>'People_Inputs'!$K$19*(1+'People_Inputs'!$L$19)^(BE$8-'Inputs'!$E$29)</f>
        <v>71261.17833881247</v>
      </c>
      <c r="BF174" s="35">
        <f>'People_Inputs'!$K$19*(1+'People_Inputs'!$L$19)^(BF$8-'Inputs'!$E$29)</f>
        <v>71261.17833881247</v>
      </c>
      <c r="BG174" s="35">
        <f>'People_Inputs'!$K$19*(1+'People_Inputs'!$L$19)^(BG$8-'Inputs'!$E$29)</f>
        <v>71261.17833881247</v>
      </c>
      <c r="BH174" s="35">
        <f>'People_Inputs'!$K$19*(1+'People_Inputs'!$L$19)^(BH$8-'Inputs'!$E$29)</f>
        <v>71261.17833881247</v>
      </c>
      <c r="BI174" s="35">
        <f>'People_Inputs'!$K$19*(1+'People_Inputs'!$L$19)^(BI$8-'Inputs'!$E$29)</f>
        <v>71261.17833881247</v>
      </c>
      <c r="BJ174" s="35">
        <f>'People_Inputs'!$K$19*(1+'People_Inputs'!$L$19)^(BJ$8-'Inputs'!$E$29)</f>
        <v>71261.17833881247</v>
      </c>
      <c r="BK174" s="35">
        <f>'People_Inputs'!$K$19*(1+'People_Inputs'!$L$19)^(BK$8-'Inputs'!$E$29)</f>
        <v>71261.17833881247</v>
      </c>
      <c r="BL174" s="35">
        <f>'People_Inputs'!$K$19*(1+'People_Inputs'!$L$19)^(BL$8-'Inputs'!$E$29)</f>
        <v>71261.17833881247</v>
      </c>
      <c r="BM174" s="35">
        <f>'People_Inputs'!$K$19*(1+'People_Inputs'!$L$19)^(BM$8-'Inputs'!$E$29)</f>
        <v>71261.17833881247</v>
      </c>
      <c r="BN174" s="35">
        <f>'People_Inputs'!$K$19*(1+'People_Inputs'!$L$19)^(BN$8-'Inputs'!$E$29)</f>
        <v>71261.17833881247</v>
      </c>
      <c r="BO174" s="35">
        <f>'People_Inputs'!$K$19*(1+'People_Inputs'!$L$19)^(BO$8-'Inputs'!$E$29)</f>
        <v>71261.17833881247</v>
      </c>
    </row>
    <row r="175" ht="22" customHeight="1">
      <c r="A175" s="2" t="str">
        <v>P10.SALARY</v>
      </c>
      <c r="B175" s="6" t="str">
        <v>P10 gross salary</v>
      </c>
      <c r="C175" s="2" t="str">
        <v>EUR</v>
      </c>
      <c r="D175" s="2" t="str">
        <v>SUM</v>
      </c>
      <c r="E175" s="36">
        <f>SUM(H175:BO175)</f>
        <v>296784.13087631244</v>
      </c>
      <c r="F175" s="6" t="str">
        <v>Performance-marketing manager; cost centre MKT at release</v>
      </c>
      <c r="G175" s="2"/>
      <c r="H175" s="36">
        <f>H174*H172/12</f>
        <v>0.0</v>
      </c>
      <c r="I175" s="36">
        <f>I174*I172/12</f>
        <v>0.0</v>
      </c>
      <c r="J175" s="36">
        <f>J174*J172/12</f>
        <v>0.0</v>
      </c>
      <c r="K175" s="36">
        <f>K174*K172/12</f>
        <v>0.0</v>
      </c>
      <c r="L175" s="36">
        <f>L174*L172/12</f>
        <v>0.0</v>
      </c>
      <c r="M175" s="36">
        <f>M174*M172/12</f>
        <v>0.0</v>
      </c>
      <c r="N175" s="36">
        <f>N174*N172/12</f>
        <v>0.0</v>
      </c>
      <c r="O175" s="36">
        <f>O174*O172/12</f>
        <v>5174.999999999999</v>
      </c>
      <c r="P175" s="36">
        <f>P174*P172/12</f>
        <v>5174.999999999999</v>
      </c>
      <c r="Q175" s="36">
        <f>Q174*Q172/12</f>
        <v>5174.999999999999</v>
      </c>
      <c r="R175" s="36">
        <f>R174*R172/12</f>
        <v>5174.999999999999</v>
      </c>
      <c r="S175" s="36">
        <f>S174*S172/12</f>
        <v>5174.999999999999</v>
      </c>
      <c r="T175" s="36">
        <f>T174*T172/12</f>
        <v>5356.124999999999</v>
      </c>
      <c r="U175" s="36">
        <f>U174*U172/12</f>
        <v>5356.124999999999</v>
      </c>
      <c r="V175" s="36">
        <f>V174*V172/12</f>
        <v>5356.124999999999</v>
      </c>
      <c r="W175" s="36">
        <f>W174*W172/12</f>
        <v>5356.124999999999</v>
      </c>
      <c r="X175" s="36">
        <f>X174*X172/12</f>
        <v>5356.124999999999</v>
      </c>
      <c r="Y175" s="36">
        <f>Y174*Y172/12</f>
        <v>5356.124999999999</v>
      </c>
      <c r="Z175" s="36">
        <f>Z174*Z172/12</f>
        <v>5356.124999999999</v>
      </c>
      <c r="AA175" s="36">
        <f>AA174*AA172/12</f>
        <v>5356.124999999999</v>
      </c>
      <c r="AB175" s="36">
        <f>AB174*AB172/12</f>
        <v>5356.124999999999</v>
      </c>
      <c r="AC175" s="36">
        <f>AC174*AC172/12</f>
        <v>5356.124999999999</v>
      </c>
      <c r="AD175" s="36">
        <f>AD174*AD172/12</f>
        <v>5356.124999999999</v>
      </c>
      <c r="AE175" s="36">
        <f>AE174*AE172/12</f>
        <v>5356.124999999999</v>
      </c>
      <c r="AF175" s="36">
        <f>AF174*AF172/12</f>
        <v>5543.589374999999</v>
      </c>
      <c r="AG175" s="36">
        <f>AG174*AG172/12</f>
        <v>5543.589374999999</v>
      </c>
      <c r="AH175" s="36">
        <f>AH174*AH172/12</f>
        <v>5543.589374999999</v>
      </c>
      <c r="AI175" s="36">
        <f>AI174*AI172/12</f>
        <v>5543.589374999999</v>
      </c>
      <c r="AJ175" s="36">
        <f>AJ174*AJ172/12</f>
        <v>5543.589374999999</v>
      </c>
      <c r="AK175" s="36">
        <f>AK174*AK172/12</f>
        <v>5543.589374999999</v>
      </c>
      <c r="AL175" s="36">
        <f>AL174*AL172/12</f>
        <v>5543.589374999999</v>
      </c>
      <c r="AM175" s="36">
        <f>AM174*AM172/12</f>
        <v>5543.589374999999</v>
      </c>
      <c r="AN175" s="36">
        <f>AN174*AN172/12</f>
        <v>5543.589374999999</v>
      </c>
      <c r="AO175" s="36">
        <f>AO174*AO172/12</f>
        <v>5543.589374999999</v>
      </c>
      <c r="AP175" s="36">
        <f>AP174*AP172/12</f>
        <v>5543.589374999999</v>
      </c>
      <c r="AQ175" s="36">
        <f>AQ174*AQ172/12</f>
        <v>5543.589374999999</v>
      </c>
      <c r="AR175" s="36">
        <f>AR174*AR172/12</f>
        <v>5737.615003124999</v>
      </c>
      <c r="AS175" s="36">
        <f>AS174*AS172/12</f>
        <v>5737.615003124999</v>
      </c>
      <c r="AT175" s="36">
        <f>AT174*AT172/12</f>
        <v>5737.615003124999</v>
      </c>
      <c r="AU175" s="36">
        <f>AU174*AU172/12</f>
        <v>5737.615003124999</v>
      </c>
      <c r="AV175" s="36">
        <f>AV174*AV172/12</f>
        <v>5737.615003124999</v>
      </c>
      <c r="AW175" s="36">
        <f>AW174*AW172/12</f>
        <v>5737.615003124999</v>
      </c>
      <c r="AX175" s="36">
        <f>AX174*AX172/12</f>
        <v>5737.615003124999</v>
      </c>
      <c r="AY175" s="36">
        <f>AY174*AY172/12</f>
        <v>5737.615003124999</v>
      </c>
      <c r="AZ175" s="36">
        <f>AZ174*AZ172/12</f>
        <v>5737.615003124999</v>
      </c>
      <c r="BA175" s="36">
        <f>BA174*BA172/12</f>
        <v>5737.615003124999</v>
      </c>
      <c r="BB175" s="36">
        <f>BB174*BB172/12</f>
        <v>5737.615003124999</v>
      </c>
      <c r="BC175" s="36">
        <f>BC174*BC172/12</f>
        <v>5737.615003124999</v>
      </c>
      <c r="BD175" s="36">
        <f>BD174*BD172/12</f>
        <v>5938.431528234373</v>
      </c>
      <c r="BE175" s="36">
        <f>BE174*BE172/12</f>
        <v>5938.431528234373</v>
      </c>
      <c r="BF175" s="36">
        <f>BF174*BF172/12</f>
        <v>5938.431528234373</v>
      </c>
      <c r="BG175" s="36">
        <f>BG174*BG172/12</f>
        <v>5938.431528234373</v>
      </c>
      <c r="BH175" s="36">
        <f>BH174*BH172/12</f>
        <v>5938.431528234373</v>
      </c>
      <c r="BI175" s="36">
        <f>BI174*BI172/12</f>
        <v>5938.431528234373</v>
      </c>
      <c r="BJ175" s="36">
        <f>BJ174*BJ172/12</f>
        <v>5938.431528234373</v>
      </c>
      <c r="BK175" s="36">
        <f>BK174*BK172/12</f>
        <v>5938.431528234373</v>
      </c>
      <c r="BL175" s="36">
        <f>BL174*BL172/12</f>
        <v>5938.431528234373</v>
      </c>
      <c r="BM175" s="36">
        <f>BM174*BM172/12</f>
        <v>5938.431528234373</v>
      </c>
      <c r="BN175" s="36">
        <f>BN174*BN172/12</f>
        <v>5938.431528234373</v>
      </c>
      <c r="BO175" s="36">
        <f>BO174*BO172/12</f>
        <v>5938.431528234373</v>
      </c>
    </row>
    <row r="176" ht="28" customHeight="1">
      <c r="A176" s="2" t="str">
        <v>P10.RV_BASE</v>
      </c>
      <c r="B176" s="6" t="str">
        <v>P10 pension / unemployment contribution base</v>
      </c>
      <c r="C176" s="2" t="str">
        <v>EUR</v>
      </c>
      <c r="D176" s="2" t="str">
        <v>SUM</v>
      </c>
      <c r="E176" s="36">
        <f>SUM(H176:BO176)</f>
        <v>296784.13087631244</v>
      </c>
      <c r="F176" s="6" t="str">
        <v>Performance-marketing manager; cost centre MKT at release</v>
      </c>
      <c r="G176" s="2"/>
      <c r="H176" s="35">
        <f>H173*MIN(H175,'Payroll_Rates'!H12)</f>
        <v>0.0</v>
      </c>
      <c r="I176" s="35">
        <f>I173*MIN(I175,'Payroll_Rates'!I12)</f>
        <v>0.0</v>
      </c>
      <c r="J176" s="35">
        <f>J173*MIN(J175,'Payroll_Rates'!J12)</f>
        <v>0.0</v>
      </c>
      <c r="K176" s="35">
        <f>K173*MIN(K175,'Payroll_Rates'!K12)</f>
        <v>0.0</v>
      </c>
      <c r="L176" s="35">
        <f>L173*MIN(L175,'Payroll_Rates'!L12)</f>
        <v>0.0</v>
      </c>
      <c r="M176" s="35">
        <f>M173*MIN(M175,'Payroll_Rates'!M12)</f>
        <v>0.0</v>
      </c>
      <c r="N176" s="35">
        <f>N173*MIN(N175,'Payroll_Rates'!N12)</f>
        <v>0.0</v>
      </c>
      <c r="O176" s="35">
        <f>O173*MIN(O175,'Payroll_Rates'!O12)</f>
        <v>5174.999999999999</v>
      </c>
      <c r="P176" s="35">
        <f>P173*MIN(P175,'Payroll_Rates'!P12)</f>
        <v>5174.999999999999</v>
      </c>
      <c r="Q176" s="35">
        <f>Q173*MIN(Q175,'Payroll_Rates'!Q12)</f>
        <v>5174.999999999999</v>
      </c>
      <c r="R176" s="35">
        <f>R173*MIN(R175,'Payroll_Rates'!R12)</f>
        <v>5174.999999999999</v>
      </c>
      <c r="S176" s="35">
        <f>S173*MIN(S175,'Payroll_Rates'!S12)</f>
        <v>5174.999999999999</v>
      </c>
      <c r="T176" s="35">
        <f>T173*MIN(T175,'Payroll_Rates'!T12)</f>
        <v>5356.124999999999</v>
      </c>
      <c r="U176" s="35">
        <f>U173*MIN(U175,'Payroll_Rates'!U12)</f>
        <v>5356.124999999999</v>
      </c>
      <c r="V176" s="35">
        <f>V173*MIN(V175,'Payroll_Rates'!V12)</f>
        <v>5356.124999999999</v>
      </c>
      <c r="W176" s="35">
        <f>W173*MIN(W175,'Payroll_Rates'!W12)</f>
        <v>5356.124999999999</v>
      </c>
      <c r="X176" s="35">
        <f>X173*MIN(X175,'Payroll_Rates'!X12)</f>
        <v>5356.124999999999</v>
      </c>
      <c r="Y176" s="35">
        <f>Y173*MIN(Y175,'Payroll_Rates'!Y12)</f>
        <v>5356.124999999999</v>
      </c>
      <c r="Z176" s="35">
        <f>Z173*MIN(Z175,'Payroll_Rates'!Z12)</f>
        <v>5356.124999999999</v>
      </c>
      <c r="AA176" s="35">
        <f>AA173*MIN(AA175,'Payroll_Rates'!AA12)</f>
        <v>5356.124999999999</v>
      </c>
      <c r="AB176" s="35">
        <f>AB173*MIN(AB175,'Payroll_Rates'!AB12)</f>
        <v>5356.124999999999</v>
      </c>
      <c r="AC176" s="35">
        <f>AC173*MIN(AC175,'Payroll_Rates'!AC12)</f>
        <v>5356.124999999999</v>
      </c>
      <c r="AD176" s="35">
        <f>AD173*MIN(AD175,'Payroll_Rates'!AD12)</f>
        <v>5356.124999999999</v>
      </c>
      <c r="AE176" s="35">
        <f>AE173*MIN(AE175,'Payroll_Rates'!AE12)</f>
        <v>5356.124999999999</v>
      </c>
      <c r="AF176" s="35">
        <f>AF173*MIN(AF175,'Payroll_Rates'!AF12)</f>
        <v>5543.589374999999</v>
      </c>
      <c r="AG176" s="35">
        <f>AG173*MIN(AG175,'Payroll_Rates'!AG12)</f>
        <v>5543.589374999999</v>
      </c>
      <c r="AH176" s="35">
        <f>AH173*MIN(AH175,'Payroll_Rates'!AH12)</f>
        <v>5543.589374999999</v>
      </c>
      <c r="AI176" s="35">
        <f>AI173*MIN(AI175,'Payroll_Rates'!AI12)</f>
        <v>5543.589374999999</v>
      </c>
      <c r="AJ176" s="35">
        <f>AJ173*MIN(AJ175,'Payroll_Rates'!AJ12)</f>
        <v>5543.589374999999</v>
      </c>
      <c r="AK176" s="35">
        <f>AK173*MIN(AK175,'Payroll_Rates'!AK12)</f>
        <v>5543.589374999999</v>
      </c>
      <c r="AL176" s="35">
        <f>AL173*MIN(AL175,'Payroll_Rates'!AL12)</f>
        <v>5543.589374999999</v>
      </c>
      <c r="AM176" s="35">
        <f>AM173*MIN(AM175,'Payroll_Rates'!AM12)</f>
        <v>5543.589374999999</v>
      </c>
      <c r="AN176" s="35">
        <f>AN173*MIN(AN175,'Payroll_Rates'!AN12)</f>
        <v>5543.589374999999</v>
      </c>
      <c r="AO176" s="35">
        <f>AO173*MIN(AO175,'Payroll_Rates'!AO12)</f>
        <v>5543.589374999999</v>
      </c>
      <c r="AP176" s="35">
        <f>AP173*MIN(AP175,'Payroll_Rates'!AP12)</f>
        <v>5543.589374999999</v>
      </c>
      <c r="AQ176" s="35">
        <f>AQ173*MIN(AQ175,'Payroll_Rates'!AQ12)</f>
        <v>5543.589374999999</v>
      </c>
      <c r="AR176" s="35">
        <f>AR173*MIN(AR175,'Payroll_Rates'!AR12)</f>
        <v>5737.615003124999</v>
      </c>
      <c r="AS176" s="35">
        <f>AS173*MIN(AS175,'Payroll_Rates'!AS12)</f>
        <v>5737.615003124999</v>
      </c>
      <c r="AT176" s="35">
        <f>AT173*MIN(AT175,'Payroll_Rates'!AT12)</f>
        <v>5737.615003124999</v>
      </c>
      <c r="AU176" s="35">
        <f>AU173*MIN(AU175,'Payroll_Rates'!AU12)</f>
        <v>5737.615003124999</v>
      </c>
      <c r="AV176" s="35">
        <f>AV173*MIN(AV175,'Payroll_Rates'!AV12)</f>
        <v>5737.615003124999</v>
      </c>
      <c r="AW176" s="35">
        <f>AW173*MIN(AW175,'Payroll_Rates'!AW12)</f>
        <v>5737.615003124999</v>
      </c>
      <c r="AX176" s="35">
        <f>AX173*MIN(AX175,'Payroll_Rates'!AX12)</f>
        <v>5737.615003124999</v>
      </c>
      <c r="AY176" s="35">
        <f>AY173*MIN(AY175,'Payroll_Rates'!AY12)</f>
        <v>5737.615003124999</v>
      </c>
      <c r="AZ176" s="35">
        <f>AZ173*MIN(AZ175,'Payroll_Rates'!AZ12)</f>
        <v>5737.615003124999</v>
      </c>
      <c r="BA176" s="35">
        <f>BA173*MIN(BA175,'Payroll_Rates'!BA12)</f>
        <v>5737.615003124999</v>
      </c>
      <c r="BB176" s="35">
        <f>BB173*MIN(BB175,'Payroll_Rates'!BB12)</f>
        <v>5737.615003124999</v>
      </c>
      <c r="BC176" s="35">
        <f>BC173*MIN(BC175,'Payroll_Rates'!BC12)</f>
        <v>5737.615003124999</v>
      </c>
      <c r="BD176" s="35">
        <f>BD173*MIN(BD175,'Payroll_Rates'!BD12)</f>
        <v>5938.431528234373</v>
      </c>
      <c r="BE176" s="35">
        <f>BE173*MIN(BE175,'Payroll_Rates'!BE12)</f>
        <v>5938.431528234373</v>
      </c>
      <c r="BF176" s="35">
        <f>BF173*MIN(BF175,'Payroll_Rates'!BF12)</f>
        <v>5938.431528234373</v>
      </c>
      <c r="BG176" s="35">
        <f>BG173*MIN(BG175,'Payroll_Rates'!BG12)</f>
        <v>5938.431528234373</v>
      </c>
      <c r="BH176" s="35">
        <f>BH173*MIN(BH175,'Payroll_Rates'!BH12)</f>
        <v>5938.431528234373</v>
      </c>
      <c r="BI176" s="35">
        <f>BI173*MIN(BI175,'Payroll_Rates'!BI12)</f>
        <v>5938.431528234373</v>
      </c>
      <c r="BJ176" s="35">
        <f>BJ173*MIN(BJ175,'Payroll_Rates'!BJ12)</f>
        <v>5938.431528234373</v>
      </c>
      <c r="BK176" s="35">
        <f>BK173*MIN(BK175,'Payroll_Rates'!BK12)</f>
        <v>5938.431528234373</v>
      </c>
      <c r="BL176" s="35">
        <f>BL173*MIN(BL175,'Payroll_Rates'!BL12)</f>
        <v>5938.431528234373</v>
      </c>
      <c r="BM176" s="35">
        <f>BM173*MIN(BM175,'Payroll_Rates'!BM12)</f>
        <v>5938.431528234373</v>
      </c>
      <c r="BN176" s="35">
        <f>BN173*MIN(BN175,'Payroll_Rates'!BN12)</f>
        <v>5938.431528234373</v>
      </c>
      <c r="BO176" s="35">
        <f>BO173*MIN(BO175,'Payroll_Rates'!BO12)</f>
        <v>5938.431528234373</v>
      </c>
    </row>
    <row r="177" ht="22" customHeight="1">
      <c r="A177" s="2" t="str">
        <v>P10.KV_BASE</v>
      </c>
      <c r="B177" s="6" t="str">
        <v>P10 health / care contribution base</v>
      </c>
      <c r="C177" s="2" t="str">
        <v>EUR</v>
      </c>
      <c r="D177" s="2" t="str">
        <v>SUM</v>
      </c>
      <c r="E177" s="36">
        <f>SUM(H177:BO177)</f>
        <v>296784.13087631244</v>
      </c>
      <c r="F177" s="6" t="str">
        <v>Performance-marketing manager; cost centre MKT at release</v>
      </c>
      <c r="G177" s="2"/>
      <c r="H177" s="35">
        <f>H173*MIN(H175,'Payroll_Rates'!H13)</f>
        <v>0.0</v>
      </c>
      <c r="I177" s="35">
        <f>I173*MIN(I175,'Payroll_Rates'!I13)</f>
        <v>0.0</v>
      </c>
      <c r="J177" s="35">
        <f>J173*MIN(J175,'Payroll_Rates'!J13)</f>
        <v>0.0</v>
      </c>
      <c r="K177" s="35">
        <f>K173*MIN(K175,'Payroll_Rates'!K13)</f>
        <v>0.0</v>
      </c>
      <c r="L177" s="35">
        <f>L173*MIN(L175,'Payroll_Rates'!L13)</f>
        <v>0.0</v>
      </c>
      <c r="M177" s="35">
        <f>M173*MIN(M175,'Payroll_Rates'!M13)</f>
        <v>0.0</v>
      </c>
      <c r="N177" s="35">
        <f>N173*MIN(N175,'Payroll_Rates'!N13)</f>
        <v>0.0</v>
      </c>
      <c r="O177" s="35">
        <f>O173*MIN(O175,'Payroll_Rates'!O13)</f>
        <v>5174.999999999999</v>
      </c>
      <c r="P177" s="35">
        <f>P173*MIN(P175,'Payroll_Rates'!P13)</f>
        <v>5174.999999999999</v>
      </c>
      <c r="Q177" s="35">
        <f>Q173*MIN(Q175,'Payroll_Rates'!Q13)</f>
        <v>5174.999999999999</v>
      </c>
      <c r="R177" s="35">
        <f>R173*MIN(R175,'Payroll_Rates'!R13)</f>
        <v>5174.999999999999</v>
      </c>
      <c r="S177" s="35">
        <f>S173*MIN(S175,'Payroll_Rates'!S13)</f>
        <v>5174.999999999999</v>
      </c>
      <c r="T177" s="35">
        <f>T173*MIN(T175,'Payroll_Rates'!T13)</f>
        <v>5356.124999999999</v>
      </c>
      <c r="U177" s="35">
        <f>U173*MIN(U175,'Payroll_Rates'!U13)</f>
        <v>5356.124999999999</v>
      </c>
      <c r="V177" s="35">
        <f>V173*MIN(V175,'Payroll_Rates'!V13)</f>
        <v>5356.124999999999</v>
      </c>
      <c r="W177" s="35">
        <f>W173*MIN(W175,'Payroll_Rates'!W13)</f>
        <v>5356.124999999999</v>
      </c>
      <c r="X177" s="35">
        <f>X173*MIN(X175,'Payroll_Rates'!X13)</f>
        <v>5356.124999999999</v>
      </c>
      <c r="Y177" s="35">
        <f>Y173*MIN(Y175,'Payroll_Rates'!Y13)</f>
        <v>5356.124999999999</v>
      </c>
      <c r="Z177" s="35">
        <f>Z173*MIN(Z175,'Payroll_Rates'!Z13)</f>
        <v>5356.124999999999</v>
      </c>
      <c r="AA177" s="35">
        <f>AA173*MIN(AA175,'Payroll_Rates'!AA13)</f>
        <v>5356.124999999999</v>
      </c>
      <c r="AB177" s="35">
        <f>AB173*MIN(AB175,'Payroll_Rates'!AB13)</f>
        <v>5356.124999999999</v>
      </c>
      <c r="AC177" s="35">
        <f>AC173*MIN(AC175,'Payroll_Rates'!AC13)</f>
        <v>5356.124999999999</v>
      </c>
      <c r="AD177" s="35">
        <f>AD173*MIN(AD175,'Payroll_Rates'!AD13)</f>
        <v>5356.124999999999</v>
      </c>
      <c r="AE177" s="35">
        <f>AE173*MIN(AE175,'Payroll_Rates'!AE13)</f>
        <v>5356.124999999999</v>
      </c>
      <c r="AF177" s="35">
        <f>AF173*MIN(AF175,'Payroll_Rates'!AF13)</f>
        <v>5543.589374999999</v>
      </c>
      <c r="AG177" s="35">
        <f>AG173*MIN(AG175,'Payroll_Rates'!AG13)</f>
        <v>5543.589374999999</v>
      </c>
      <c r="AH177" s="35">
        <f>AH173*MIN(AH175,'Payroll_Rates'!AH13)</f>
        <v>5543.589374999999</v>
      </c>
      <c r="AI177" s="35">
        <f>AI173*MIN(AI175,'Payroll_Rates'!AI13)</f>
        <v>5543.589374999999</v>
      </c>
      <c r="AJ177" s="35">
        <f>AJ173*MIN(AJ175,'Payroll_Rates'!AJ13)</f>
        <v>5543.589374999999</v>
      </c>
      <c r="AK177" s="35">
        <f>AK173*MIN(AK175,'Payroll_Rates'!AK13)</f>
        <v>5543.589374999999</v>
      </c>
      <c r="AL177" s="35">
        <f>AL173*MIN(AL175,'Payroll_Rates'!AL13)</f>
        <v>5543.589374999999</v>
      </c>
      <c r="AM177" s="35">
        <f>AM173*MIN(AM175,'Payroll_Rates'!AM13)</f>
        <v>5543.589374999999</v>
      </c>
      <c r="AN177" s="35">
        <f>AN173*MIN(AN175,'Payroll_Rates'!AN13)</f>
        <v>5543.589374999999</v>
      </c>
      <c r="AO177" s="35">
        <f>AO173*MIN(AO175,'Payroll_Rates'!AO13)</f>
        <v>5543.589374999999</v>
      </c>
      <c r="AP177" s="35">
        <f>AP173*MIN(AP175,'Payroll_Rates'!AP13)</f>
        <v>5543.589374999999</v>
      </c>
      <c r="AQ177" s="35">
        <f>AQ173*MIN(AQ175,'Payroll_Rates'!AQ13)</f>
        <v>5543.589374999999</v>
      </c>
      <c r="AR177" s="35">
        <f>AR173*MIN(AR175,'Payroll_Rates'!AR13)</f>
        <v>5737.615003124999</v>
      </c>
      <c r="AS177" s="35">
        <f>AS173*MIN(AS175,'Payroll_Rates'!AS13)</f>
        <v>5737.615003124999</v>
      </c>
      <c r="AT177" s="35">
        <f>AT173*MIN(AT175,'Payroll_Rates'!AT13)</f>
        <v>5737.615003124999</v>
      </c>
      <c r="AU177" s="35">
        <f>AU173*MIN(AU175,'Payroll_Rates'!AU13)</f>
        <v>5737.615003124999</v>
      </c>
      <c r="AV177" s="35">
        <f>AV173*MIN(AV175,'Payroll_Rates'!AV13)</f>
        <v>5737.615003124999</v>
      </c>
      <c r="AW177" s="35">
        <f>AW173*MIN(AW175,'Payroll_Rates'!AW13)</f>
        <v>5737.615003124999</v>
      </c>
      <c r="AX177" s="35">
        <f>AX173*MIN(AX175,'Payroll_Rates'!AX13)</f>
        <v>5737.615003124999</v>
      </c>
      <c r="AY177" s="35">
        <f>AY173*MIN(AY175,'Payroll_Rates'!AY13)</f>
        <v>5737.615003124999</v>
      </c>
      <c r="AZ177" s="35">
        <f>AZ173*MIN(AZ175,'Payroll_Rates'!AZ13)</f>
        <v>5737.615003124999</v>
      </c>
      <c r="BA177" s="35">
        <f>BA173*MIN(BA175,'Payroll_Rates'!BA13)</f>
        <v>5737.615003124999</v>
      </c>
      <c r="BB177" s="35">
        <f>BB173*MIN(BB175,'Payroll_Rates'!BB13)</f>
        <v>5737.615003124999</v>
      </c>
      <c r="BC177" s="35">
        <f>BC173*MIN(BC175,'Payroll_Rates'!BC13)</f>
        <v>5737.615003124999</v>
      </c>
      <c r="BD177" s="35">
        <f>BD173*MIN(BD175,'Payroll_Rates'!BD13)</f>
        <v>5938.431528234373</v>
      </c>
      <c r="BE177" s="35">
        <f>BE173*MIN(BE175,'Payroll_Rates'!BE13)</f>
        <v>5938.431528234373</v>
      </c>
      <c r="BF177" s="35">
        <f>BF173*MIN(BF175,'Payroll_Rates'!BF13)</f>
        <v>5938.431528234373</v>
      </c>
      <c r="BG177" s="35">
        <f>BG173*MIN(BG175,'Payroll_Rates'!BG13)</f>
        <v>5938.431528234373</v>
      </c>
      <c r="BH177" s="35">
        <f>BH173*MIN(BH175,'Payroll_Rates'!BH13)</f>
        <v>5938.431528234373</v>
      </c>
      <c r="BI177" s="35">
        <f>BI173*MIN(BI175,'Payroll_Rates'!BI13)</f>
        <v>5938.431528234373</v>
      </c>
      <c r="BJ177" s="35">
        <f>BJ173*MIN(BJ175,'Payroll_Rates'!BJ13)</f>
        <v>5938.431528234373</v>
      </c>
      <c r="BK177" s="35">
        <f>BK173*MIN(BK175,'Payroll_Rates'!BK13)</f>
        <v>5938.431528234373</v>
      </c>
      <c r="BL177" s="35">
        <f>BL173*MIN(BL175,'Payroll_Rates'!BL13)</f>
        <v>5938.431528234373</v>
      </c>
      <c r="BM177" s="35">
        <f>BM173*MIN(BM175,'Payroll_Rates'!BM13)</f>
        <v>5938.431528234373</v>
      </c>
      <c r="BN177" s="35">
        <f>BN173*MIN(BN175,'Payroll_Rates'!BN13)</f>
        <v>5938.431528234373</v>
      </c>
      <c r="BO177" s="35">
        <f>BO173*MIN(BO175,'Payroll_Rates'!BO13)</f>
        <v>5938.431528234373</v>
      </c>
    </row>
    <row r="178" ht="22" customHeight="1">
      <c r="A178" s="2" t="str">
        <v>P10.RV</v>
      </c>
      <c r="B178" s="6" t="str">
        <v>P10 employer pension contribution (RV)</v>
      </c>
      <c r="C178" s="2" t="str">
        <v>EUR</v>
      </c>
      <c r="D178" s="2" t="str">
        <v>SUM</v>
      </c>
      <c r="E178" s="36">
        <f>SUM(H178:BO178)</f>
        <v>29361.83352219309</v>
      </c>
      <c r="F178" s="6" t="str">
        <v>Performance-marketing manager; cost centre MKT at release</v>
      </c>
      <c r="G178" s="2"/>
      <c r="H178" s="35">
        <f>H176*'Payroll_Rates'!H11/'Inputs'!$E$28</f>
        <v>0.0</v>
      </c>
      <c r="I178" s="35">
        <f>I176*'Payroll_Rates'!I11/'Inputs'!$E$28</f>
        <v>0.0</v>
      </c>
      <c r="J178" s="35">
        <f>J176*'Payroll_Rates'!J11/'Inputs'!$E$28</f>
        <v>0.0</v>
      </c>
      <c r="K178" s="35">
        <f>K176*'Payroll_Rates'!K11/'Inputs'!$E$28</f>
        <v>0.0</v>
      </c>
      <c r="L178" s="35">
        <f>L176*'Payroll_Rates'!L11/'Inputs'!$E$28</f>
        <v>0.0</v>
      </c>
      <c r="M178" s="35">
        <f>M176*'Payroll_Rates'!M11/'Inputs'!$E$28</f>
        <v>0.0</v>
      </c>
      <c r="N178" s="35">
        <f>N176*'Payroll_Rates'!N11/'Inputs'!$E$28</f>
        <v>0.0</v>
      </c>
      <c r="O178" s="35">
        <f>O176*'Payroll_Rates'!O11/'Inputs'!$E$28</f>
        <v>481.2749999999999</v>
      </c>
      <c r="P178" s="35">
        <f>P176*'Payroll_Rates'!P11/'Inputs'!$E$28</f>
        <v>481.2749999999999</v>
      </c>
      <c r="Q178" s="35">
        <f>Q176*'Payroll_Rates'!Q11/'Inputs'!$E$28</f>
        <v>481.2749999999999</v>
      </c>
      <c r="R178" s="35">
        <f>R176*'Payroll_Rates'!R11/'Inputs'!$E$28</f>
        <v>481.2749999999999</v>
      </c>
      <c r="S178" s="35">
        <f>S176*'Payroll_Rates'!S11/'Inputs'!$E$28</f>
        <v>481.2749999999999</v>
      </c>
      <c r="T178" s="35">
        <f>T176*'Payroll_Rates'!T11/'Inputs'!$E$28</f>
        <v>532.9344375</v>
      </c>
      <c r="U178" s="35">
        <f>U176*'Payroll_Rates'!U11/'Inputs'!$E$28</f>
        <v>532.9344375</v>
      </c>
      <c r="V178" s="35">
        <f>V176*'Payroll_Rates'!V11/'Inputs'!$E$28</f>
        <v>532.9344375</v>
      </c>
      <c r="W178" s="35">
        <f>W176*'Payroll_Rates'!W11/'Inputs'!$E$28</f>
        <v>532.9344375</v>
      </c>
      <c r="X178" s="35">
        <f>X176*'Payroll_Rates'!X11/'Inputs'!$E$28</f>
        <v>532.9344375</v>
      </c>
      <c r="Y178" s="35">
        <f>Y176*'Payroll_Rates'!Y11/'Inputs'!$E$28</f>
        <v>532.9344375</v>
      </c>
      <c r="Z178" s="35">
        <f>Z176*'Payroll_Rates'!Z11/'Inputs'!$E$28</f>
        <v>532.9344375</v>
      </c>
      <c r="AA178" s="35">
        <f>AA176*'Payroll_Rates'!AA11/'Inputs'!$E$28</f>
        <v>532.9344375</v>
      </c>
      <c r="AB178" s="35">
        <f>AB176*'Payroll_Rates'!AB11/'Inputs'!$E$28</f>
        <v>532.9344375</v>
      </c>
      <c r="AC178" s="35">
        <f>AC176*'Payroll_Rates'!AC11/'Inputs'!$E$28</f>
        <v>532.9344375</v>
      </c>
      <c r="AD178" s="35">
        <f>AD176*'Payroll_Rates'!AD11/'Inputs'!$E$28</f>
        <v>532.9344375</v>
      </c>
      <c r="AE178" s="35">
        <f>AE176*'Payroll_Rates'!AE11/'Inputs'!$E$28</f>
        <v>532.9344375</v>
      </c>
      <c r="AF178" s="35">
        <f>AF176*'Payroll_Rates'!AF11/'Inputs'!$E$28</f>
        <v>551.5871428124999</v>
      </c>
      <c r="AG178" s="35">
        <f>AG176*'Payroll_Rates'!AG11/'Inputs'!$E$28</f>
        <v>551.5871428124999</v>
      </c>
      <c r="AH178" s="35">
        <f>AH176*'Payroll_Rates'!AH11/'Inputs'!$E$28</f>
        <v>551.5871428124999</v>
      </c>
      <c r="AI178" s="35">
        <f>AI176*'Payroll_Rates'!AI11/'Inputs'!$E$28</f>
        <v>551.5871428124999</v>
      </c>
      <c r="AJ178" s="35">
        <f>AJ176*'Payroll_Rates'!AJ11/'Inputs'!$E$28</f>
        <v>551.5871428124999</v>
      </c>
      <c r="AK178" s="35">
        <f>AK176*'Payroll_Rates'!AK11/'Inputs'!$E$28</f>
        <v>551.5871428124999</v>
      </c>
      <c r="AL178" s="35">
        <f>AL176*'Payroll_Rates'!AL11/'Inputs'!$E$28</f>
        <v>551.5871428124999</v>
      </c>
      <c r="AM178" s="35">
        <f>AM176*'Payroll_Rates'!AM11/'Inputs'!$E$28</f>
        <v>551.5871428124999</v>
      </c>
      <c r="AN178" s="35">
        <f>AN176*'Payroll_Rates'!AN11/'Inputs'!$E$28</f>
        <v>551.5871428124999</v>
      </c>
      <c r="AO178" s="35">
        <f>AO176*'Payroll_Rates'!AO11/'Inputs'!$E$28</f>
        <v>551.5871428124999</v>
      </c>
      <c r="AP178" s="35">
        <f>AP176*'Payroll_Rates'!AP11/'Inputs'!$E$28</f>
        <v>551.5871428124999</v>
      </c>
      <c r="AQ178" s="35">
        <f>AQ176*'Payroll_Rates'!AQ11/'Inputs'!$E$28</f>
        <v>551.5871428124999</v>
      </c>
      <c r="AR178" s="35">
        <f>AR176*'Payroll_Rates'!AR11/'Inputs'!$E$28</f>
        <v>570.8926928109374</v>
      </c>
      <c r="AS178" s="35">
        <f>AS176*'Payroll_Rates'!AS11/'Inputs'!$E$28</f>
        <v>570.8926928109374</v>
      </c>
      <c r="AT178" s="35">
        <f>AT176*'Payroll_Rates'!AT11/'Inputs'!$E$28</f>
        <v>570.8926928109374</v>
      </c>
      <c r="AU178" s="35">
        <f>AU176*'Payroll_Rates'!AU11/'Inputs'!$E$28</f>
        <v>570.8926928109374</v>
      </c>
      <c r="AV178" s="35">
        <f>AV176*'Payroll_Rates'!AV11/'Inputs'!$E$28</f>
        <v>570.8926928109374</v>
      </c>
      <c r="AW178" s="35">
        <f>AW176*'Payroll_Rates'!AW11/'Inputs'!$E$28</f>
        <v>570.8926928109374</v>
      </c>
      <c r="AX178" s="35">
        <f>AX176*'Payroll_Rates'!AX11/'Inputs'!$E$28</f>
        <v>570.8926928109374</v>
      </c>
      <c r="AY178" s="35">
        <f>AY176*'Payroll_Rates'!AY11/'Inputs'!$E$28</f>
        <v>570.8926928109374</v>
      </c>
      <c r="AZ178" s="35">
        <f>AZ176*'Payroll_Rates'!AZ11/'Inputs'!$E$28</f>
        <v>570.8926928109374</v>
      </c>
      <c r="BA178" s="35">
        <f>BA176*'Payroll_Rates'!BA11/'Inputs'!$E$28</f>
        <v>570.8926928109374</v>
      </c>
      <c r="BB178" s="35">
        <f>BB176*'Payroll_Rates'!BB11/'Inputs'!$E$28</f>
        <v>570.8926928109374</v>
      </c>
      <c r="BC178" s="35">
        <f>BC176*'Payroll_Rates'!BC11/'Inputs'!$E$28</f>
        <v>570.8926928109374</v>
      </c>
      <c r="BD178" s="35">
        <f>BD176*'Payroll_Rates'!BD11/'Inputs'!$E$28</f>
        <v>590.8739370593202</v>
      </c>
      <c r="BE178" s="35">
        <f>BE176*'Payroll_Rates'!BE11/'Inputs'!$E$28</f>
        <v>590.8739370593202</v>
      </c>
      <c r="BF178" s="35">
        <f>BF176*'Payroll_Rates'!BF11/'Inputs'!$E$28</f>
        <v>590.8739370593202</v>
      </c>
      <c r="BG178" s="35">
        <f>BG176*'Payroll_Rates'!BG11/'Inputs'!$E$28</f>
        <v>590.8739370593202</v>
      </c>
      <c r="BH178" s="35">
        <f>BH176*'Payroll_Rates'!BH11/'Inputs'!$E$28</f>
        <v>590.8739370593202</v>
      </c>
      <c r="BI178" s="35">
        <f>BI176*'Payroll_Rates'!BI11/'Inputs'!$E$28</f>
        <v>590.8739370593202</v>
      </c>
      <c r="BJ178" s="35">
        <f>BJ176*'Payroll_Rates'!BJ11/'Inputs'!$E$28</f>
        <v>590.8739370593202</v>
      </c>
      <c r="BK178" s="35">
        <f>BK176*'Payroll_Rates'!BK11/'Inputs'!$E$28</f>
        <v>590.8739370593202</v>
      </c>
      <c r="BL178" s="35">
        <f>BL176*'Payroll_Rates'!BL11/'Inputs'!$E$28</f>
        <v>590.8739370593202</v>
      </c>
      <c r="BM178" s="35">
        <f>BM176*'Payroll_Rates'!BM11/'Inputs'!$E$28</f>
        <v>590.8739370593202</v>
      </c>
      <c r="BN178" s="35">
        <f>BN176*'Payroll_Rates'!BN11/'Inputs'!$E$28</f>
        <v>590.8739370593202</v>
      </c>
      <c r="BO178" s="35">
        <f>BO176*'Payroll_Rates'!BO11/'Inputs'!$E$28</f>
        <v>590.8739370593202</v>
      </c>
    </row>
    <row r="179" ht="28" customHeight="1">
      <c r="A179" s="2" t="str">
        <v>P10.AV</v>
      </c>
      <c r="B179" s="6" t="str">
        <v>P10 employer unemployment contribution (AV)</v>
      </c>
      <c r="C179" s="2" t="str">
        <v>EUR</v>
      </c>
      <c r="D179" s="2" t="str">
        <v>SUM</v>
      </c>
      <c r="E179" s="36">
        <f>SUM(H179:BO179)</f>
        <v>3858.1937013920615</v>
      </c>
      <c r="F179" s="6" t="str">
        <v>Performance-marketing manager; cost centre MKT at release</v>
      </c>
      <c r="G179" s="2"/>
      <c r="H179" s="35">
        <f>H176*'Inputs'!$E$13/'Inputs'!$E$28</f>
        <v>0.0</v>
      </c>
      <c r="I179" s="35">
        <f>I176*'Inputs'!$E$13/'Inputs'!$E$28</f>
        <v>0.0</v>
      </c>
      <c r="J179" s="35">
        <f>J176*'Inputs'!$E$13/'Inputs'!$E$28</f>
        <v>0.0</v>
      </c>
      <c r="K179" s="35">
        <f>K176*'Inputs'!$E$13/'Inputs'!$E$28</f>
        <v>0.0</v>
      </c>
      <c r="L179" s="35">
        <f>L176*'Inputs'!$E$13/'Inputs'!$E$28</f>
        <v>0.0</v>
      </c>
      <c r="M179" s="35">
        <f>M176*'Inputs'!$E$13/'Inputs'!$E$28</f>
        <v>0.0</v>
      </c>
      <c r="N179" s="35">
        <f>N176*'Inputs'!$E$13/'Inputs'!$E$28</f>
        <v>0.0</v>
      </c>
      <c r="O179" s="35">
        <f>O176*'Inputs'!$E$13/'Inputs'!$E$28</f>
        <v>67.27499999999999</v>
      </c>
      <c r="P179" s="35">
        <f>P176*'Inputs'!$E$13/'Inputs'!$E$28</f>
        <v>67.27499999999999</v>
      </c>
      <c r="Q179" s="35">
        <f>Q176*'Inputs'!$E$13/'Inputs'!$E$28</f>
        <v>67.27499999999999</v>
      </c>
      <c r="R179" s="35">
        <f>R176*'Inputs'!$E$13/'Inputs'!$E$28</f>
        <v>67.27499999999999</v>
      </c>
      <c r="S179" s="35">
        <f>S176*'Inputs'!$E$13/'Inputs'!$E$28</f>
        <v>67.27499999999999</v>
      </c>
      <c r="T179" s="35">
        <f>T176*'Inputs'!$E$13/'Inputs'!$E$28</f>
        <v>69.62962499999999</v>
      </c>
      <c r="U179" s="35">
        <f>U176*'Inputs'!$E$13/'Inputs'!$E$28</f>
        <v>69.62962499999999</v>
      </c>
      <c r="V179" s="35">
        <f>V176*'Inputs'!$E$13/'Inputs'!$E$28</f>
        <v>69.62962499999999</v>
      </c>
      <c r="W179" s="35">
        <f>W176*'Inputs'!$E$13/'Inputs'!$E$28</f>
        <v>69.62962499999999</v>
      </c>
      <c r="X179" s="35">
        <f>X176*'Inputs'!$E$13/'Inputs'!$E$28</f>
        <v>69.62962499999999</v>
      </c>
      <c r="Y179" s="35">
        <f>Y176*'Inputs'!$E$13/'Inputs'!$E$28</f>
        <v>69.62962499999999</v>
      </c>
      <c r="Z179" s="35">
        <f>Z176*'Inputs'!$E$13/'Inputs'!$E$28</f>
        <v>69.62962499999999</v>
      </c>
      <c r="AA179" s="35">
        <f>AA176*'Inputs'!$E$13/'Inputs'!$E$28</f>
        <v>69.62962499999999</v>
      </c>
      <c r="AB179" s="35">
        <f>AB176*'Inputs'!$E$13/'Inputs'!$E$28</f>
        <v>69.62962499999999</v>
      </c>
      <c r="AC179" s="35">
        <f>AC176*'Inputs'!$E$13/'Inputs'!$E$28</f>
        <v>69.62962499999999</v>
      </c>
      <c r="AD179" s="35">
        <f>AD176*'Inputs'!$E$13/'Inputs'!$E$28</f>
        <v>69.62962499999999</v>
      </c>
      <c r="AE179" s="35">
        <f>AE176*'Inputs'!$E$13/'Inputs'!$E$28</f>
        <v>69.62962499999999</v>
      </c>
      <c r="AF179" s="35">
        <f>AF176*'Inputs'!$E$13/'Inputs'!$E$28</f>
        <v>72.06666187499998</v>
      </c>
      <c r="AG179" s="35">
        <f>AG176*'Inputs'!$E$13/'Inputs'!$E$28</f>
        <v>72.06666187499998</v>
      </c>
      <c r="AH179" s="35">
        <f>AH176*'Inputs'!$E$13/'Inputs'!$E$28</f>
        <v>72.06666187499998</v>
      </c>
      <c r="AI179" s="35">
        <f>AI176*'Inputs'!$E$13/'Inputs'!$E$28</f>
        <v>72.06666187499998</v>
      </c>
      <c r="AJ179" s="35">
        <f>AJ176*'Inputs'!$E$13/'Inputs'!$E$28</f>
        <v>72.06666187499998</v>
      </c>
      <c r="AK179" s="35">
        <f>AK176*'Inputs'!$E$13/'Inputs'!$E$28</f>
        <v>72.06666187499998</v>
      </c>
      <c r="AL179" s="35">
        <f>AL176*'Inputs'!$E$13/'Inputs'!$E$28</f>
        <v>72.06666187499998</v>
      </c>
      <c r="AM179" s="35">
        <f>AM176*'Inputs'!$E$13/'Inputs'!$E$28</f>
        <v>72.06666187499998</v>
      </c>
      <c r="AN179" s="35">
        <f>AN176*'Inputs'!$E$13/'Inputs'!$E$28</f>
        <v>72.06666187499998</v>
      </c>
      <c r="AO179" s="35">
        <f>AO176*'Inputs'!$E$13/'Inputs'!$E$28</f>
        <v>72.06666187499998</v>
      </c>
      <c r="AP179" s="35">
        <f>AP176*'Inputs'!$E$13/'Inputs'!$E$28</f>
        <v>72.06666187499998</v>
      </c>
      <c r="AQ179" s="35">
        <f>AQ176*'Inputs'!$E$13/'Inputs'!$E$28</f>
        <v>72.06666187499998</v>
      </c>
      <c r="AR179" s="35">
        <f>AR176*'Inputs'!$E$13/'Inputs'!$E$28</f>
        <v>74.58899504062498</v>
      </c>
      <c r="AS179" s="35">
        <f>AS176*'Inputs'!$E$13/'Inputs'!$E$28</f>
        <v>74.58899504062498</v>
      </c>
      <c r="AT179" s="35">
        <f>AT176*'Inputs'!$E$13/'Inputs'!$E$28</f>
        <v>74.58899504062498</v>
      </c>
      <c r="AU179" s="35">
        <f>AU176*'Inputs'!$E$13/'Inputs'!$E$28</f>
        <v>74.58899504062498</v>
      </c>
      <c r="AV179" s="35">
        <f>AV176*'Inputs'!$E$13/'Inputs'!$E$28</f>
        <v>74.58899504062498</v>
      </c>
      <c r="AW179" s="35">
        <f>AW176*'Inputs'!$E$13/'Inputs'!$E$28</f>
        <v>74.58899504062498</v>
      </c>
      <c r="AX179" s="35">
        <f>AX176*'Inputs'!$E$13/'Inputs'!$E$28</f>
        <v>74.58899504062498</v>
      </c>
      <c r="AY179" s="35">
        <f>AY176*'Inputs'!$E$13/'Inputs'!$E$28</f>
        <v>74.58899504062498</v>
      </c>
      <c r="AZ179" s="35">
        <f>AZ176*'Inputs'!$E$13/'Inputs'!$E$28</f>
        <v>74.58899504062498</v>
      </c>
      <c r="BA179" s="35">
        <f>BA176*'Inputs'!$E$13/'Inputs'!$E$28</f>
        <v>74.58899504062498</v>
      </c>
      <c r="BB179" s="35">
        <f>BB176*'Inputs'!$E$13/'Inputs'!$E$28</f>
        <v>74.58899504062498</v>
      </c>
      <c r="BC179" s="35">
        <f>BC176*'Inputs'!$E$13/'Inputs'!$E$28</f>
        <v>74.58899504062498</v>
      </c>
      <c r="BD179" s="35">
        <f>BD176*'Inputs'!$E$13/'Inputs'!$E$28</f>
        <v>77.19960986704685</v>
      </c>
      <c r="BE179" s="35">
        <f>BE176*'Inputs'!$E$13/'Inputs'!$E$28</f>
        <v>77.19960986704685</v>
      </c>
      <c r="BF179" s="35">
        <f>BF176*'Inputs'!$E$13/'Inputs'!$E$28</f>
        <v>77.19960986704685</v>
      </c>
      <c r="BG179" s="35">
        <f>BG176*'Inputs'!$E$13/'Inputs'!$E$28</f>
        <v>77.19960986704685</v>
      </c>
      <c r="BH179" s="35">
        <f>BH176*'Inputs'!$E$13/'Inputs'!$E$28</f>
        <v>77.19960986704685</v>
      </c>
      <c r="BI179" s="35">
        <f>BI176*'Inputs'!$E$13/'Inputs'!$E$28</f>
        <v>77.19960986704685</v>
      </c>
      <c r="BJ179" s="35">
        <f>BJ176*'Inputs'!$E$13/'Inputs'!$E$28</f>
        <v>77.19960986704685</v>
      </c>
      <c r="BK179" s="35">
        <f>BK176*'Inputs'!$E$13/'Inputs'!$E$28</f>
        <v>77.19960986704685</v>
      </c>
      <c r="BL179" s="35">
        <f>BL176*'Inputs'!$E$13/'Inputs'!$E$28</f>
        <v>77.19960986704685</v>
      </c>
      <c r="BM179" s="35">
        <f>BM176*'Inputs'!$E$13/'Inputs'!$E$28</f>
        <v>77.19960986704685</v>
      </c>
      <c r="BN179" s="35">
        <f>BN176*'Inputs'!$E$13/'Inputs'!$E$28</f>
        <v>77.19960986704685</v>
      </c>
      <c r="BO179" s="35">
        <f>BO176*'Inputs'!$E$13/'Inputs'!$E$28</f>
        <v>77.19960986704685</v>
      </c>
    </row>
    <row r="180" ht="22" customHeight="1">
      <c r="A180" s="2" t="str">
        <v>P10.KV</v>
      </c>
      <c r="B180" s="6" t="str">
        <v>P10 employer health contribution (KV)</v>
      </c>
      <c r="C180" s="2" t="str">
        <v>EUR</v>
      </c>
      <c r="D180" s="2" t="str">
        <v>SUM</v>
      </c>
      <c r="E180" s="36">
        <f>SUM(H180:BO180)</f>
        <v>26265.39558255365</v>
      </c>
      <c r="F180" s="6" t="str">
        <v>Performance-marketing manager; cost centre MKT at release</v>
      </c>
      <c r="G180" s="2"/>
      <c r="H180" s="35">
        <f>H177*('Inputs'!$E$14+'Inputs'!$E$15)/'Inputs'!$E$28</f>
        <v>0.0</v>
      </c>
      <c r="I180" s="35">
        <f>I177*('Inputs'!$E$14+'Inputs'!$E$15)/'Inputs'!$E$28</f>
        <v>0.0</v>
      </c>
      <c r="J180" s="35">
        <f>J177*('Inputs'!$E$14+'Inputs'!$E$15)/'Inputs'!$E$28</f>
        <v>0.0</v>
      </c>
      <c r="K180" s="35">
        <f>K177*('Inputs'!$E$14+'Inputs'!$E$15)/'Inputs'!$E$28</f>
        <v>0.0</v>
      </c>
      <c r="L180" s="35">
        <f>L177*('Inputs'!$E$14+'Inputs'!$E$15)/'Inputs'!$E$28</f>
        <v>0.0</v>
      </c>
      <c r="M180" s="35">
        <f>M177*('Inputs'!$E$14+'Inputs'!$E$15)/'Inputs'!$E$28</f>
        <v>0.0</v>
      </c>
      <c r="N180" s="35">
        <f>N177*('Inputs'!$E$14+'Inputs'!$E$15)/'Inputs'!$E$28</f>
        <v>0.0</v>
      </c>
      <c r="O180" s="35">
        <f>O177*('Inputs'!$E$14+'Inputs'!$E$15)/'Inputs'!$E$28</f>
        <v>457.9874999999999</v>
      </c>
      <c r="P180" s="35">
        <f>P177*('Inputs'!$E$14+'Inputs'!$E$15)/'Inputs'!$E$28</f>
        <v>457.9874999999999</v>
      </c>
      <c r="Q180" s="35">
        <f>Q177*('Inputs'!$E$14+'Inputs'!$E$15)/'Inputs'!$E$28</f>
        <v>457.9874999999999</v>
      </c>
      <c r="R180" s="35">
        <f>R177*('Inputs'!$E$14+'Inputs'!$E$15)/'Inputs'!$E$28</f>
        <v>457.9874999999999</v>
      </c>
      <c r="S180" s="35">
        <f>S177*('Inputs'!$E$14+'Inputs'!$E$15)/'Inputs'!$E$28</f>
        <v>457.9874999999999</v>
      </c>
      <c r="T180" s="35">
        <f>T177*('Inputs'!$E$14+'Inputs'!$E$15)/'Inputs'!$E$28</f>
        <v>474.0170624999999</v>
      </c>
      <c r="U180" s="35">
        <f>U177*('Inputs'!$E$14+'Inputs'!$E$15)/'Inputs'!$E$28</f>
        <v>474.0170624999999</v>
      </c>
      <c r="V180" s="35">
        <f>V177*('Inputs'!$E$14+'Inputs'!$E$15)/'Inputs'!$E$28</f>
        <v>474.0170624999999</v>
      </c>
      <c r="W180" s="35">
        <f>W177*('Inputs'!$E$14+'Inputs'!$E$15)/'Inputs'!$E$28</f>
        <v>474.0170624999999</v>
      </c>
      <c r="X180" s="35">
        <f>X177*('Inputs'!$E$14+'Inputs'!$E$15)/'Inputs'!$E$28</f>
        <v>474.0170624999999</v>
      </c>
      <c r="Y180" s="35">
        <f>Y177*('Inputs'!$E$14+'Inputs'!$E$15)/'Inputs'!$E$28</f>
        <v>474.0170624999999</v>
      </c>
      <c r="Z180" s="35">
        <f>Z177*('Inputs'!$E$14+'Inputs'!$E$15)/'Inputs'!$E$28</f>
        <v>474.0170624999999</v>
      </c>
      <c r="AA180" s="35">
        <f>AA177*('Inputs'!$E$14+'Inputs'!$E$15)/'Inputs'!$E$28</f>
        <v>474.0170624999999</v>
      </c>
      <c r="AB180" s="35">
        <f>AB177*('Inputs'!$E$14+'Inputs'!$E$15)/'Inputs'!$E$28</f>
        <v>474.0170624999999</v>
      </c>
      <c r="AC180" s="35">
        <f>AC177*('Inputs'!$E$14+'Inputs'!$E$15)/'Inputs'!$E$28</f>
        <v>474.0170624999999</v>
      </c>
      <c r="AD180" s="35">
        <f>AD177*('Inputs'!$E$14+'Inputs'!$E$15)/'Inputs'!$E$28</f>
        <v>474.0170624999999</v>
      </c>
      <c r="AE180" s="35">
        <f>AE177*('Inputs'!$E$14+'Inputs'!$E$15)/'Inputs'!$E$28</f>
        <v>474.0170624999999</v>
      </c>
      <c r="AF180" s="35">
        <f>AF177*('Inputs'!$E$14+'Inputs'!$E$15)/'Inputs'!$E$28</f>
        <v>490.60765968749985</v>
      </c>
      <c r="AG180" s="35">
        <f>AG177*('Inputs'!$E$14+'Inputs'!$E$15)/'Inputs'!$E$28</f>
        <v>490.60765968749985</v>
      </c>
      <c r="AH180" s="35">
        <f>AH177*('Inputs'!$E$14+'Inputs'!$E$15)/'Inputs'!$E$28</f>
        <v>490.60765968749985</v>
      </c>
      <c r="AI180" s="35">
        <f>AI177*('Inputs'!$E$14+'Inputs'!$E$15)/'Inputs'!$E$28</f>
        <v>490.60765968749985</v>
      </c>
      <c r="AJ180" s="35">
        <f>AJ177*('Inputs'!$E$14+'Inputs'!$E$15)/'Inputs'!$E$28</f>
        <v>490.60765968749985</v>
      </c>
      <c r="AK180" s="35">
        <f>AK177*('Inputs'!$E$14+'Inputs'!$E$15)/'Inputs'!$E$28</f>
        <v>490.60765968749985</v>
      </c>
      <c r="AL180" s="35">
        <f>AL177*('Inputs'!$E$14+'Inputs'!$E$15)/'Inputs'!$E$28</f>
        <v>490.60765968749985</v>
      </c>
      <c r="AM180" s="35">
        <f>AM177*('Inputs'!$E$14+'Inputs'!$E$15)/'Inputs'!$E$28</f>
        <v>490.60765968749985</v>
      </c>
      <c r="AN180" s="35">
        <f>AN177*('Inputs'!$E$14+'Inputs'!$E$15)/'Inputs'!$E$28</f>
        <v>490.60765968749985</v>
      </c>
      <c r="AO180" s="35">
        <f>AO177*('Inputs'!$E$14+'Inputs'!$E$15)/'Inputs'!$E$28</f>
        <v>490.60765968749985</v>
      </c>
      <c r="AP180" s="35">
        <f>AP177*('Inputs'!$E$14+'Inputs'!$E$15)/'Inputs'!$E$28</f>
        <v>490.60765968749985</v>
      </c>
      <c r="AQ180" s="35">
        <f>AQ177*('Inputs'!$E$14+'Inputs'!$E$15)/'Inputs'!$E$28</f>
        <v>490.60765968749985</v>
      </c>
      <c r="AR180" s="35">
        <f>AR177*('Inputs'!$E$14+'Inputs'!$E$15)/'Inputs'!$E$28</f>
        <v>507.7789277765624</v>
      </c>
      <c r="AS180" s="35">
        <f>AS177*('Inputs'!$E$14+'Inputs'!$E$15)/'Inputs'!$E$28</f>
        <v>507.7789277765624</v>
      </c>
      <c r="AT180" s="35">
        <f>AT177*('Inputs'!$E$14+'Inputs'!$E$15)/'Inputs'!$E$28</f>
        <v>507.7789277765624</v>
      </c>
      <c r="AU180" s="35">
        <f>AU177*('Inputs'!$E$14+'Inputs'!$E$15)/'Inputs'!$E$28</f>
        <v>507.7789277765624</v>
      </c>
      <c r="AV180" s="35">
        <f>AV177*('Inputs'!$E$14+'Inputs'!$E$15)/'Inputs'!$E$28</f>
        <v>507.7789277765624</v>
      </c>
      <c r="AW180" s="35">
        <f>AW177*('Inputs'!$E$14+'Inputs'!$E$15)/'Inputs'!$E$28</f>
        <v>507.7789277765624</v>
      </c>
      <c r="AX180" s="35">
        <f>AX177*('Inputs'!$E$14+'Inputs'!$E$15)/'Inputs'!$E$28</f>
        <v>507.7789277765624</v>
      </c>
      <c r="AY180" s="35">
        <f>AY177*('Inputs'!$E$14+'Inputs'!$E$15)/'Inputs'!$E$28</f>
        <v>507.7789277765624</v>
      </c>
      <c r="AZ180" s="35">
        <f>AZ177*('Inputs'!$E$14+'Inputs'!$E$15)/'Inputs'!$E$28</f>
        <v>507.7789277765624</v>
      </c>
      <c r="BA180" s="35">
        <f>BA177*('Inputs'!$E$14+'Inputs'!$E$15)/'Inputs'!$E$28</f>
        <v>507.7789277765624</v>
      </c>
      <c r="BB180" s="35">
        <f>BB177*('Inputs'!$E$14+'Inputs'!$E$15)/'Inputs'!$E$28</f>
        <v>507.7789277765624</v>
      </c>
      <c r="BC180" s="35">
        <f>BC177*('Inputs'!$E$14+'Inputs'!$E$15)/'Inputs'!$E$28</f>
        <v>507.7789277765624</v>
      </c>
      <c r="BD180" s="35">
        <f>BD177*('Inputs'!$E$14+'Inputs'!$E$15)/'Inputs'!$E$28</f>
        <v>525.551190248742</v>
      </c>
      <c r="BE180" s="35">
        <f>BE177*('Inputs'!$E$14+'Inputs'!$E$15)/'Inputs'!$E$28</f>
        <v>525.551190248742</v>
      </c>
      <c r="BF180" s="35">
        <f>BF177*('Inputs'!$E$14+'Inputs'!$E$15)/'Inputs'!$E$28</f>
        <v>525.551190248742</v>
      </c>
      <c r="BG180" s="35">
        <f>BG177*('Inputs'!$E$14+'Inputs'!$E$15)/'Inputs'!$E$28</f>
        <v>525.551190248742</v>
      </c>
      <c r="BH180" s="35">
        <f>BH177*('Inputs'!$E$14+'Inputs'!$E$15)/'Inputs'!$E$28</f>
        <v>525.551190248742</v>
      </c>
      <c r="BI180" s="35">
        <f>BI177*('Inputs'!$E$14+'Inputs'!$E$15)/'Inputs'!$E$28</f>
        <v>525.551190248742</v>
      </c>
      <c r="BJ180" s="35">
        <f>BJ177*('Inputs'!$E$14+'Inputs'!$E$15)/'Inputs'!$E$28</f>
        <v>525.551190248742</v>
      </c>
      <c r="BK180" s="35">
        <f>BK177*('Inputs'!$E$14+'Inputs'!$E$15)/'Inputs'!$E$28</f>
        <v>525.551190248742</v>
      </c>
      <c r="BL180" s="35">
        <f>BL177*('Inputs'!$E$14+'Inputs'!$E$15)/'Inputs'!$E$28</f>
        <v>525.551190248742</v>
      </c>
      <c r="BM180" s="35">
        <f>BM177*('Inputs'!$E$14+'Inputs'!$E$15)/'Inputs'!$E$28</f>
        <v>525.551190248742</v>
      </c>
      <c r="BN180" s="35">
        <f>BN177*('Inputs'!$E$14+'Inputs'!$E$15)/'Inputs'!$E$28</f>
        <v>525.551190248742</v>
      </c>
      <c r="BO180" s="35">
        <f>BO177*('Inputs'!$E$14+'Inputs'!$E$15)/'Inputs'!$E$28</f>
        <v>525.551190248742</v>
      </c>
    </row>
    <row r="181" ht="22" customHeight="1">
      <c r="A181" s="2" t="str">
        <v>P10.PV</v>
      </c>
      <c r="B181" s="6" t="str">
        <v>P10 employer care contribution (PV)</v>
      </c>
      <c r="C181" s="2" t="str">
        <v>EUR</v>
      </c>
      <c r="D181" s="2" t="str">
        <v>SUM</v>
      </c>
      <c r="E181" s="36">
        <f>SUM(H181:BO181)</f>
        <v>5342.114355773623</v>
      </c>
      <c r="F181" s="6" t="str">
        <v>Performance-marketing manager; cost centre MKT at release</v>
      </c>
      <c r="G181" s="2"/>
      <c r="H181" s="35">
        <f>H177*'Inputs'!$E$16/'Inputs'!$E$28</f>
        <v>0.0</v>
      </c>
      <c r="I181" s="35">
        <f>I177*'Inputs'!$E$16/'Inputs'!$E$28</f>
        <v>0.0</v>
      </c>
      <c r="J181" s="35">
        <f>J177*'Inputs'!$E$16/'Inputs'!$E$28</f>
        <v>0.0</v>
      </c>
      <c r="K181" s="35">
        <f>K177*'Inputs'!$E$16/'Inputs'!$E$28</f>
        <v>0.0</v>
      </c>
      <c r="L181" s="35">
        <f>L177*'Inputs'!$E$16/'Inputs'!$E$28</f>
        <v>0.0</v>
      </c>
      <c r="M181" s="35">
        <f>M177*'Inputs'!$E$16/'Inputs'!$E$28</f>
        <v>0.0</v>
      </c>
      <c r="N181" s="35">
        <f>N177*'Inputs'!$E$16/'Inputs'!$E$28</f>
        <v>0.0</v>
      </c>
      <c r="O181" s="35">
        <f>O177*'Inputs'!$E$16/'Inputs'!$E$28</f>
        <v>93.14999999999998</v>
      </c>
      <c r="P181" s="35">
        <f>P177*'Inputs'!$E$16/'Inputs'!$E$28</f>
        <v>93.14999999999998</v>
      </c>
      <c r="Q181" s="35">
        <f>Q177*'Inputs'!$E$16/'Inputs'!$E$28</f>
        <v>93.14999999999998</v>
      </c>
      <c r="R181" s="35">
        <f>R177*'Inputs'!$E$16/'Inputs'!$E$28</f>
        <v>93.14999999999998</v>
      </c>
      <c r="S181" s="35">
        <f>S177*'Inputs'!$E$16/'Inputs'!$E$28</f>
        <v>93.14999999999998</v>
      </c>
      <c r="T181" s="35">
        <f>T177*'Inputs'!$E$16/'Inputs'!$E$28</f>
        <v>96.41024999999998</v>
      </c>
      <c r="U181" s="35">
        <f>U177*'Inputs'!$E$16/'Inputs'!$E$28</f>
        <v>96.41024999999998</v>
      </c>
      <c r="V181" s="35">
        <f>V177*'Inputs'!$E$16/'Inputs'!$E$28</f>
        <v>96.41024999999998</v>
      </c>
      <c r="W181" s="35">
        <f>W177*'Inputs'!$E$16/'Inputs'!$E$28</f>
        <v>96.41024999999998</v>
      </c>
      <c r="X181" s="35">
        <f>X177*'Inputs'!$E$16/'Inputs'!$E$28</f>
        <v>96.41024999999998</v>
      </c>
      <c r="Y181" s="35">
        <f>Y177*'Inputs'!$E$16/'Inputs'!$E$28</f>
        <v>96.41024999999998</v>
      </c>
      <c r="Z181" s="35">
        <f>Z177*'Inputs'!$E$16/'Inputs'!$E$28</f>
        <v>96.41024999999998</v>
      </c>
      <c r="AA181" s="35">
        <f>AA177*'Inputs'!$E$16/'Inputs'!$E$28</f>
        <v>96.41024999999998</v>
      </c>
      <c r="AB181" s="35">
        <f>AB177*'Inputs'!$E$16/'Inputs'!$E$28</f>
        <v>96.41024999999998</v>
      </c>
      <c r="AC181" s="35">
        <f>AC177*'Inputs'!$E$16/'Inputs'!$E$28</f>
        <v>96.41024999999998</v>
      </c>
      <c r="AD181" s="35">
        <f>AD177*'Inputs'!$E$16/'Inputs'!$E$28</f>
        <v>96.41024999999998</v>
      </c>
      <c r="AE181" s="35">
        <f>AE177*'Inputs'!$E$16/'Inputs'!$E$28</f>
        <v>96.41024999999998</v>
      </c>
      <c r="AF181" s="35">
        <f>AF177*'Inputs'!$E$16/'Inputs'!$E$28</f>
        <v>99.78460874999996</v>
      </c>
      <c r="AG181" s="35">
        <f>AG177*'Inputs'!$E$16/'Inputs'!$E$28</f>
        <v>99.78460874999996</v>
      </c>
      <c r="AH181" s="35">
        <f>AH177*'Inputs'!$E$16/'Inputs'!$E$28</f>
        <v>99.78460874999996</v>
      </c>
      <c r="AI181" s="35">
        <f>AI177*'Inputs'!$E$16/'Inputs'!$E$28</f>
        <v>99.78460874999996</v>
      </c>
      <c r="AJ181" s="35">
        <f>AJ177*'Inputs'!$E$16/'Inputs'!$E$28</f>
        <v>99.78460874999996</v>
      </c>
      <c r="AK181" s="35">
        <f>AK177*'Inputs'!$E$16/'Inputs'!$E$28</f>
        <v>99.78460874999996</v>
      </c>
      <c r="AL181" s="35">
        <f>AL177*'Inputs'!$E$16/'Inputs'!$E$28</f>
        <v>99.78460874999996</v>
      </c>
      <c r="AM181" s="35">
        <f>AM177*'Inputs'!$E$16/'Inputs'!$E$28</f>
        <v>99.78460874999996</v>
      </c>
      <c r="AN181" s="35">
        <f>AN177*'Inputs'!$E$16/'Inputs'!$E$28</f>
        <v>99.78460874999996</v>
      </c>
      <c r="AO181" s="35">
        <f>AO177*'Inputs'!$E$16/'Inputs'!$E$28</f>
        <v>99.78460874999996</v>
      </c>
      <c r="AP181" s="35">
        <f>AP177*'Inputs'!$E$16/'Inputs'!$E$28</f>
        <v>99.78460874999996</v>
      </c>
      <c r="AQ181" s="35">
        <f>AQ177*'Inputs'!$E$16/'Inputs'!$E$28</f>
        <v>99.78460874999996</v>
      </c>
      <c r="AR181" s="35">
        <f>AR177*'Inputs'!$E$16/'Inputs'!$E$28</f>
        <v>103.27707005624997</v>
      </c>
      <c r="AS181" s="35">
        <f>AS177*'Inputs'!$E$16/'Inputs'!$E$28</f>
        <v>103.27707005624997</v>
      </c>
      <c r="AT181" s="35">
        <f>AT177*'Inputs'!$E$16/'Inputs'!$E$28</f>
        <v>103.27707005624997</v>
      </c>
      <c r="AU181" s="35">
        <f>AU177*'Inputs'!$E$16/'Inputs'!$E$28</f>
        <v>103.27707005624997</v>
      </c>
      <c r="AV181" s="35">
        <f>AV177*'Inputs'!$E$16/'Inputs'!$E$28</f>
        <v>103.27707005624997</v>
      </c>
      <c r="AW181" s="35">
        <f>AW177*'Inputs'!$E$16/'Inputs'!$E$28</f>
        <v>103.27707005624997</v>
      </c>
      <c r="AX181" s="35">
        <f>AX177*'Inputs'!$E$16/'Inputs'!$E$28</f>
        <v>103.27707005624997</v>
      </c>
      <c r="AY181" s="35">
        <f>AY177*'Inputs'!$E$16/'Inputs'!$E$28</f>
        <v>103.27707005624997</v>
      </c>
      <c r="AZ181" s="35">
        <f>AZ177*'Inputs'!$E$16/'Inputs'!$E$28</f>
        <v>103.27707005624997</v>
      </c>
      <c r="BA181" s="35">
        <f>BA177*'Inputs'!$E$16/'Inputs'!$E$28</f>
        <v>103.27707005624997</v>
      </c>
      <c r="BB181" s="35">
        <f>BB177*'Inputs'!$E$16/'Inputs'!$E$28</f>
        <v>103.27707005624997</v>
      </c>
      <c r="BC181" s="35">
        <f>BC177*'Inputs'!$E$16/'Inputs'!$E$28</f>
        <v>103.27707005624997</v>
      </c>
      <c r="BD181" s="35">
        <f>BD177*'Inputs'!$E$16/'Inputs'!$E$28</f>
        <v>106.8917675082187</v>
      </c>
      <c r="BE181" s="35">
        <f>BE177*'Inputs'!$E$16/'Inputs'!$E$28</f>
        <v>106.8917675082187</v>
      </c>
      <c r="BF181" s="35">
        <f>BF177*'Inputs'!$E$16/'Inputs'!$E$28</f>
        <v>106.8917675082187</v>
      </c>
      <c r="BG181" s="35">
        <f>BG177*'Inputs'!$E$16/'Inputs'!$E$28</f>
        <v>106.8917675082187</v>
      </c>
      <c r="BH181" s="35">
        <f>BH177*'Inputs'!$E$16/'Inputs'!$E$28</f>
        <v>106.8917675082187</v>
      </c>
      <c r="BI181" s="35">
        <f>BI177*'Inputs'!$E$16/'Inputs'!$E$28</f>
        <v>106.8917675082187</v>
      </c>
      <c r="BJ181" s="35">
        <f>BJ177*'Inputs'!$E$16/'Inputs'!$E$28</f>
        <v>106.8917675082187</v>
      </c>
      <c r="BK181" s="35">
        <f>BK177*'Inputs'!$E$16/'Inputs'!$E$28</f>
        <v>106.8917675082187</v>
      </c>
      <c r="BL181" s="35">
        <f>BL177*'Inputs'!$E$16/'Inputs'!$E$28</f>
        <v>106.8917675082187</v>
      </c>
      <c r="BM181" s="35">
        <f>BM177*'Inputs'!$E$16/'Inputs'!$E$28</f>
        <v>106.8917675082187</v>
      </c>
      <c r="BN181" s="35">
        <f>BN177*'Inputs'!$E$16/'Inputs'!$E$28</f>
        <v>106.8917675082187</v>
      </c>
      <c r="BO181" s="35">
        <f>BO177*'Inputs'!$E$16/'Inputs'!$E$28</f>
        <v>106.8917675082187</v>
      </c>
    </row>
    <row r="182" ht="22" customHeight="1">
      <c r="A182" s="2" t="str">
        <v>P10.U1</v>
      </c>
      <c r="B182" s="6" t="str">
        <v>P10 U1 sick-pay levy</v>
      </c>
      <c r="C182" s="2" t="str">
        <v>EUR</v>
      </c>
      <c r="D182" s="2" t="str">
        <v>SUM</v>
      </c>
      <c r="E182" s="36">
        <f>SUM(H182:BO182)</f>
        <v>6232.466748402561</v>
      </c>
      <c r="F182" s="6" t="str">
        <v>Performance-marketing manager; cost centre MKT at release</v>
      </c>
      <c r="G182" s="2"/>
      <c r="H182" s="35">
        <f>H176*'Inputs'!$E$17*IF('Summary'!H13&lt;='Inputs'!$E$27,1,0)</f>
        <v>0.0</v>
      </c>
      <c r="I182" s="35">
        <f>I176*'Inputs'!$E$17*IF('Summary'!I13&lt;='Inputs'!$E$27,1,0)</f>
        <v>0.0</v>
      </c>
      <c r="J182" s="35">
        <f>J176*'Inputs'!$E$17*IF('Summary'!J13&lt;='Inputs'!$E$27,1,0)</f>
        <v>0.0</v>
      </c>
      <c r="K182" s="35">
        <f>K176*'Inputs'!$E$17*IF('Summary'!K13&lt;='Inputs'!$E$27,1,0)</f>
        <v>0.0</v>
      </c>
      <c r="L182" s="35">
        <f>L176*'Inputs'!$E$17*IF('Summary'!L13&lt;='Inputs'!$E$27,1,0)</f>
        <v>0.0</v>
      </c>
      <c r="M182" s="35">
        <f>M176*'Inputs'!$E$17*IF('Summary'!M13&lt;='Inputs'!$E$27,1,0)</f>
        <v>0.0</v>
      </c>
      <c r="N182" s="35">
        <f>N176*'Inputs'!$E$17*IF('Summary'!N13&lt;='Inputs'!$E$27,1,0)</f>
        <v>0.0</v>
      </c>
      <c r="O182" s="35">
        <f>O176*'Inputs'!$E$17*IF('Summary'!O13&lt;='Inputs'!$E$27,1,0)</f>
        <v>108.67499999999998</v>
      </c>
      <c r="P182" s="35">
        <f>P176*'Inputs'!$E$17*IF('Summary'!P13&lt;='Inputs'!$E$27,1,0)</f>
        <v>108.67499999999998</v>
      </c>
      <c r="Q182" s="35">
        <f>Q176*'Inputs'!$E$17*IF('Summary'!Q13&lt;='Inputs'!$E$27,1,0)</f>
        <v>108.67499999999998</v>
      </c>
      <c r="R182" s="35">
        <f>R176*'Inputs'!$E$17*IF('Summary'!R13&lt;='Inputs'!$E$27,1,0)</f>
        <v>108.67499999999998</v>
      </c>
      <c r="S182" s="35">
        <f>S176*'Inputs'!$E$17*IF('Summary'!S13&lt;='Inputs'!$E$27,1,0)</f>
        <v>108.67499999999998</v>
      </c>
      <c r="T182" s="35">
        <f>T176*'Inputs'!$E$17*IF('Summary'!T13&lt;='Inputs'!$E$27,1,0)</f>
        <v>112.478625</v>
      </c>
      <c r="U182" s="35">
        <f>U176*'Inputs'!$E$17*IF('Summary'!U13&lt;='Inputs'!$E$27,1,0)</f>
        <v>112.478625</v>
      </c>
      <c r="V182" s="35">
        <f>V176*'Inputs'!$E$17*IF('Summary'!V13&lt;='Inputs'!$E$27,1,0)</f>
        <v>112.478625</v>
      </c>
      <c r="W182" s="35">
        <f>W176*'Inputs'!$E$17*IF('Summary'!W13&lt;='Inputs'!$E$27,1,0)</f>
        <v>112.478625</v>
      </c>
      <c r="X182" s="35">
        <f>X176*'Inputs'!$E$17*IF('Summary'!X13&lt;='Inputs'!$E$27,1,0)</f>
        <v>112.478625</v>
      </c>
      <c r="Y182" s="35">
        <f>Y176*'Inputs'!$E$17*IF('Summary'!Y13&lt;='Inputs'!$E$27,1,0)</f>
        <v>112.478625</v>
      </c>
      <c r="Z182" s="35">
        <f>Z176*'Inputs'!$E$17*IF('Summary'!Z13&lt;='Inputs'!$E$27,1,0)</f>
        <v>112.478625</v>
      </c>
      <c r="AA182" s="35">
        <f>AA176*'Inputs'!$E$17*IF('Summary'!AA13&lt;='Inputs'!$E$27,1,0)</f>
        <v>112.478625</v>
      </c>
      <c r="AB182" s="35">
        <f>AB176*'Inputs'!$E$17*IF('Summary'!AB13&lt;='Inputs'!$E$27,1,0)</f>
        <v>112.478625</v>
      </c>
      <c r="AC182" s="35">
        <f>AC176*'Inputs'!$E$17*IF('Summary'!AC13&lt;='Inputs'!$E$27,1,0)</f>
        <v>112.478625</v>
      </c>
      <c r="AD182" s="35">
        <f>AD176*'Inputs'!$E$17*IF('Summary'!AD13&lt;='Inputs'!$E$27,1,0)</f>
        <v>112.478625</v>
      </c>
      <c r="AE182" s="35">
        <f>AE176*'Inputs'!$E$17*IF('Summary'!AE13&lt;='Inputs'!$E$27,1,0)</f>
        <v>112.478625</v>
      </c>
      <c r="AF182" s="35">
        <f>AF176*'Inputs'!$E$17*IF('Summary'!AF13&lt;='Inputs'!$E$27,1,0)</f>
        <v>116.41537687499998</v>
      </c>
      <c r="AG182" s="35">
        <f>AG176*'Inputs'!$E$17*IF('Summary'!AG13&lt;='Inputs'!$E$27,1,0)</f>
        <v>116.41537687499998</v>
      </c>
      <c r="AH182" s="35">
        <f>AH176*'Inputs'!$E$17*IF('Summary'!AH13&lt;='Inputs'!$E$27,1,0)</f>
        <v>116.41537687499998</v>
      </c>
      <c r="AI182" s="35">
        <f>AI176*'Inputs'!$E$17*IF('Summary'!AI13&lt;='Inputs'!$E$27,1,0)</f>
        <v>116.41537687499998</v>
      </c>
      <c r="AJ182" s="35">
        <f>AJ176*'Inputs'!$E$17*IF('Summary'!AJ13&lt;='Inputs'!$E$27,1,0)</f>
        <v>116.41537687499998</v>
      </c>
      <c r="AK182" s="35">
        <f>AK176*'Inputs'!$E$17*IF('Summary'!AK13&lt;='Inputs'!$E$27,1,0)</f>
        <v>116.41537687499998</v>
      </c>
      <c r="AL182" s="35">
        <f>AL176*'Inputs'!$E$17*IF('Summary'!AL13&lt;='Inputs'!$E$27,1,0)</f>
        <v>116.41537687499998</v>
      </c>
      <c r="AM182" s="35">
        <f>AM176*'Inputs'!$E$17*IF('Summary'!AM13&lt;='Inputs'!$E$27,1,0)</f>
        <v>116.41537687499998</v>
      </c>
      <c r="AN182" s="35">
        <f>AN176*'Inputs'!$E$17*IF('Summary'!AN13&lt;='Inputs'!$E$27,1,0)</f>
        <v>116.41537687499998</v>
      </c>
      <c r="AO182" s="35">
        <f>AO176*'Inputs'!$E$17*IF('Summary'!AO13&lt;='Inputs'!$E$27,1,0)</f>
        <v>116.41537687499998</v>
      </c>
      <c r="AP182" s="35">
        <f>AP176*'Inputs'!$E$17*IF('Summary'!AP13&lt;='Inputs'!$E$27,1,0)</f>
        <v>116.41537687499998</v>
      </c>
      <c r="AQ182" s="35">
        <f>AQ176*'Inputs'!$E$17*IF('Summary'!AQ13&lt;='Inputs'!$E$27,1,0)</f>
        <v>116.41537687499998</v>
      </c>
      <c r="AR182" s="35">
        <f>AR176*'Inputs'!$E$17*IF('Summary'!AR13&lt;='Inputs'!$E$27,1,0)</f>
        <v>120.48991506562498</v>
      </c>
      <c r="AS182" s="35">
        <f>AS176*'Inputs'!$E$17*IF('Summary'!AS13&lt;='Inputs'!$E$27,1,0)</f>
        <v>120.48991506562498</v>
      </c>
      <c r="AT182" s="35">
        <f>AT176*'Inputs'!$E$17*IF('Summary'!AT13&lt;='Inputs'!$E$27,1,0)</f>
        <v>120.48991506562498</v>
      </c>
      <c r="AU182" s="35">
        <f>AU176*'Inputs'!$E$17*IF('Summary'!AU13&lt;='Inputs'!$E$27,1,0)</f>
        <v>120.48991506562498</v>
      </c>
      <c r="AV182" s="35">
        <f>AV176*'Inputs'!$E$17*IF('Summary'!AV13&lt;='Inputs'!$E$27,1,0)</f>
        <v>120.48991506562498</v>
      </c>
      <c r="AW182" s="35">
        <f>AW176*'Inputs'!$E$17*IF('Summary'!AW13&lt;='Inputs'!$E$27,1,0)</f>
        <v>120.48991506562498</v>
      </c>
      <c r="AX182" s="35">
        <f>AX176*'Inputs'!$E$17*IF('Summary'!AX13&lt;='Inputs'!$E$27,1,0)</f>
        <v>120.48991506562498</v>
      </c>
      <c r="AY182" s="35">
        <f>AY176*'Inputs'!$E$17*IF('Summary'!AY13&lt;='Inputs'!$E$27,1,0)</f>
        <v>120.48991506562498</v>
      </c>
      <c r="AZ182" s="35">
        <f>AZ176*'Inputs'!$E$17*IF('Summary'!AZ13&lt;='Inputs'!$E$27,1,0)</f>
        <v>120.48991506562498</v>
      </c>
      <c r="BA182" s="35">
        <f>BA176*'Inputs'!$E$17*IF('Summary'!BA13&lt;='Inputs'!$E$27,1,0)</f>
        <v>120.48991506562498</v>
      </c>
      <c r="BB182" s="35">
        <f>BB176*'Inputs'!$E$17*IF('Summary'!BB13&lt;='Inputs'!$E$27,1,0)</f>
        <v>120.48991506562498</v>
      </c>
      <c r="BC182" s="35">
        <f>BC176*'Inputs'!$E$17*IF('Summary'!BC13&lt;='Inputs'!$E$27,1,0)</f>
        <v>120.48991506562498</v>
      </c>
      <c r="BD182" s="35">
        <f>BD176*'Inputs'!$E$17*IF('Summary'!BD13&lt;='Inputs'!$E$27,1,0)</f>
        <v>124.70706209292184</v>
      </c>
      <c r="BE182" s="35">
        <f>BE176*'Inputs'!$E$17*IF('Summary'!BE13&lt;='Inputs'!$E$27,1,0)</f>
        <v>124.70706209292184</v>
      </c>
      <c r="BF182" s="35">
        <f>BF176*'Inputs'!$E$17*IF('Summary'!BF13&lt;='Inputs'!$E$27,1,0)</f>
        <v>124.70706209292184</v>
      </c>
      <c r="BG182" s="35">
        <f>BG176*'Inputs'!$E$17*IF('Summary'!BG13&lt;='Inputs'!$E$27,1,0)</f>
        <v>124.70706209292184</v>
      </c>
      <c r="BH182" s="35">
        <f>BH176*'Inputs'!$E$17*IF('Summary'!BH13&lt;='Inputs'!$E$27,1,0)</f>
        <v>124.70706209292184</v>
      </c>
      <c r="BI182" s="35">
        <f>BI176*'Inputs'!$E$17*IF('Summary'!BI13&lt;='Inputs'!$E$27,1,0)</f>
        <v>124.70706209292184</v>
      </c>
      <c r="BJ182" s="35">
        <f>BJ176*'Inputs'!$E$17*IF('Summary'!BJ13&lt;='Inputs'!$E$27,1,0)</f>
        <v>124.70706209292184</v>
      </c>
      <c r="BK182" s="35">
        <f>BK176*'Inputs'!$E$17*IF('Summary'!BK13&lt;='Inputs'!$E$27,1,0)</f>
        <v>124.70706209292184</v>
      </c>
      <c r="BL182" s="35">
        <f>BL176*'Inputs'!$E$17*IF('Summary'!BL13&lt;='Inputs'!$E$27,1,0)</f>
        <v>124.70706209292184</v>
      </c>
      <c r="BM182" s="35">
        <f>BM176*'Inputs'!$E$17*IF('Summary'!BM13&lt;='Inputs'!$E$27,1,0)</f>
        <v>124.70706209292184</v>
      </c>
      <c r="BN182" s="35">
        <f>BN176*'Inputs'!$E$17*IF('Summary'!BN13&lt;='Inputs'!$E$27,1,0)</f>
        <v>124.70706209292184</v>
      </c>
      <c r="BO182" s="35">
        <f>BO176*'Inputs'!$E$17*IF('Summary'!BO13&lt;='Inputs'!$E$27,1,0)</f>
        <v>124.70706209292184</v>
      </c>
    </row>
    <row r="183" ht="22" customHeight="1">
      <c r="A183" s="2" t="str">
        <v>P10.U2</v>
      </c>
      <c r="B183" s="6" t="str">
        <v>P10 U2 maternity levy</v>
      </c>
      <c r="C183" s="2" t="str">
        <v>EUR</v>
      </c>
      <c r="D183" s="2" t="str">
        <v>SUM</v>
      </c>
      <c r="E183" s="36">
        <f>SUM(H183:BO183)</f>
        <v>1305.8501758557748</v>
      </c>
      <c r="F183" s="6" t="str">
        <v>Performance-marketing manager; cost centre MKT at release</v>
      </c>
      <c r="G183" s="2"/>
      <c r="H183" s="35">
        <f>H176*'Inputs'!$E$18</f>
        <v>0.0</v>
      </c>
      <c r="I183" s="35">
        <f>I176*'Inputs'!$E$18</f>
        <v>0.0</v>
      </c>
      <c r="J183" s="35">
        <f>J176*'Inputs'!$E$18</f>
        <v>0.0</v>
      </c>
      <c r="K183" s="35">
        <f>K176*'Inputs'!$E$18</f>
        <v>0.0</v>
      </c>
      <c r="L183" s="35">
        <f>L176*'Inputs'!$E$18</f>
        <v>0.0</v>
      </c>
      <c r="M183" s="35">
        <f>M176*'Inputs'!$E$18</f>
        <v>0.0</v>
      </c>
      <c r="N183" s="35">
        <f>N176*'Inputs'!$E$18</f>
        <v>0.0</v>
      </c>
      <c r="O183" s="35">
        <f>O176*'Inputs'!$E$18</f>
        <v>22.769999999999996</v>
      </c>
      <c r="P183" s="35">
        <f>P176*'Inputs'!$E$18</f>
        <v>22.769999999999996</v>
      </c>
      <c r="Q183" s="35">
        <f>Q176*'Inputs'!$E$18</f>
        <v>22.769999999999996</v>
      </c>
      <c r="R183" s="35">
        <f>R176*'Inputs'!$E$18</f>
        <v>22.769999999999996</v>
      </c>
      <c r="S183" s="35">
        <f>S176*'Inputs'!$E$18</f>
        <v>22.769999999999996</v>
      </c>
      <c r="T183" s="35">
        <f>T176*'Inputs'!$E$18</f>
        <v>23.56695</v>
      </c>
      <c r="U183" s="35">
        <f>U176*'Inputs'!$E$18</f>
        <v>23.56695</v>
      </c>
      <c r="V183" s="35">
        <f>V176*'Inputs'!$E$18</f>
        <v>23.56695</v>
      </c>
      <c r="W183" s="35">
        <f>W176*'Inputs'!$E$18</f>
        <v>23.56695</v>
      </c>
      <c r="X183" s="35">
        <f>X176*'Inputs'!$E$18</f>
        <v>23.56695</v>
      </c>
      <c r="Y183" s="35">
        <f>Y176*'Inputs'!$E$18</f>
        <v>23.56695</v>
      </c>
      <c r="Z183" s="35">
        <f>Z176*'Inputs'!$E$18</f>
        <v>23.56695</v>
      </c>
      <c r="AA183" s="35">
        <f>AA176*'Inputs'!$E$18</f>
        <v>23.56695</v>
      </c>
      <c r="AB183" s="35">
        <f>AB176*'Inputs'!$E$18</f>
        <v>23.56695</v>
      </c>
      <c r="AC183" s="35">
        <f>AC176*'Inputs'!$E$18</f>
        <v>23.56695</v>
      </c>
      <c r="AD183" s="35">
        <f>AD176*'Inputs'!$E$18</f>
        <v>23.56695</v>
      </c>
      <c r="AE183" s="35">
        <f>AE176*'Inputs'!$E$18</f>
        <v>23.56695</v>
      </c>
      <c r="AF183" s="35">
        <f>AF176*'Inputs'!$E$18</f>
        <v>24.391793249999996</v>
      </c>
      <c r="AG183" s="35">
        <f>AG176*'Inputs'!$E$18</f>
        <v>24.391793249999996</v>
      </c>
      <c r="AH183" s="35">
        <f>AH176*'Inputs'!$E$18</f>
        <v>24.391793249999996</v>
      </c>
      <c r="AI183" s="35">
        <f>AI176*'Inputs'!$E$18</f>
        <v>24.391793249999996</v>
      </c>
      <c r="AJ183" s="35">
        <f>AJ176*'Inputs'!$E$18</f>
        <v>24.391793249999996</v>
      </c>
      <c r="AK183" s="35">
        <f>AK176*'Inputs'!$E$18</f>
        <v>24.391793249999996</v>
      </c>
      <c r="AL183" s="35">
        <f>AL176*'Inputs'!$E$18</f>
        <v>24.391793249999996</v>
      </c>
      <c r="AM183" s="35">
        <f>AM176*'Inputs'!$E$18</f>
        <v>24.391793249999996</v>
      </c>
      <c r="AN183" s="35">
        <f>AN176*'Inputs'!$E$18</f>
        <v>24.391793249999996</v>
      </c>
      <c r="AO183" s="35">
        <f>AO176*'Inputs'!$E$18</f>
        <v>24.391793249999996</v>
      </c>
      <c r="AP183" s="35">
        <f>AP176*'Inputs'!$E$18</f>
        <v>24.391793249999996</v>
      </c>
      <c r="AQ183" s="35">
        <f>AQ176*'Inputs'!$E$18</f>
        <v>24.391793249999996</v>
      </c>
      <c r="AR183" s="35">
        <f>AR176*'Inputs'!$E$18</f>
        <v>25.245506013749996</v>
      </c>
      <c r="AS183" s="35">
        <f>AS176*'Inputs'!$E$18</f>
        <v>25.245506013749996</v>
      </c>
      <c r="AT183" s="35">
        <f>AT176*'Inputs'!$E$18</f>
        <v>25.245506013749996</v>
      </c>
      <c r="AU183" s="35">
        <f>AU176*'Inputs'!$E$18</f>
        <v>25.245506013749996</v>
      </c>
      <c r="AV183" s="35">
        <f>AV176*'Inputs'!$E$18</f>
        <v>25.245506013749996</v>
      </c>
      <c r="AW183" s="35">
        <f>AW176*'Inputs'!$E$18</f>
        <v>25.245506013749996</v>
      </c>
      <c r="AX183" s="35">
        <f>AX176*'Inputs'!$E$18</f>
        <v>25.245506013749996</v>
      </c>
      <c r="AY183" s="35">
        <f>AY176*'Inputs'!$E$18</f>
        <v>25.245506013749996</v>
      </c>
      <c r="AZ183" s="35">
        <f>AZ176*'Inputs'!$E$18</f>
        <v>25.245506013749996</v>
      </c>
      <c r="BA183" s="35">
        <f>BA176*'Inputs'!$E$18</f>
        <v>25.245506013749996</v>
      </c>
      <c r="BB183" s="35">
        <f>BB176*'Inputs'!$E$18</f>
        <v>25.245506013749996</v>
      </c>
      <c r="BC183" s="35">
        <f>BC176*'Inputs'!$E$18</f>
        <v>25.245506013749996</v>
      </c>
      <c r="BD183" s="35">
        <f>BD176*'Inputs'!$E$18</f>
        <v>26.129098724231245</v>
      </c>
      <c r="BE183" s="35">
        <f>BE176*'Inputs'!$E$18</f>
        <v>26.129098724231245</v>
      </c>
      <c r="BF183" s="35">
        <f>BF176*'Inputs'!$E$18</f>
        <v>26.129098724231245</v>
      </c>
      <c r="BG183" s="35">
        <f>BG176*'Inputs'!$E$18</f>
        <v>26.129098724231245</v>
      </c>
      <c r="BH183" s="35">
        <f>BH176*'Inputs'!$E$18</f>
        <v>26.129098724231245</v>
      </c>
      <c r="BI183" s="35">
        <f>BI176*'Inputs'!$E$18</f>
        <v>26.129098724231245</v>
      </c>
      <c r="BJ183" s="35">
        <f>BJ176*'Inputs'!$E$18</f>
        <v>26.129098724231245</v>
      </c>
      <c r="BK183" s="35">
        <f>BK176*'Inputs'!$E$18</f>
        <v>26.129098724231245</v>
      </c>
      <c r="BL183" s="35">
        <f>BL176*'Inputs'!$E$18</f>
        <v>26.129098724231245</v>
      </c>
      <c r="BM183" s="35">
        <f>BM176*'Inputs'!$E$18</f>
        <v>26.129098724231245</v>
      </c>
      <c r="BN183" s="35">
        <f>BN176*'Inputs'!$E$18</f>
        <v>26.129098724231245</v>
      </c>
      <c r="BO183" s="35">
        <f>BO176*'Inputs'!$E$18</f>
        <v>26.129098724231245</v>
      </c>
    </row>
    <row r="184" ht="22" customHeight="1">
      <c r="A184" s="2" t="str">
        <v>P10.INSOLV</v>
      </c>
      <c r="B184" s="6" t="str">
        <v>P10 insolvency levy</v>
      </c>
      <c r="C184" s="2" t="str">
        <v>EUR</v>
      </c>
      <c r="D184" s="2" t="str">
        <v>SUM</v>
      </c>
      <c r="E184" s="36">
        <f>SUM(H184:BO184)</f>
        <v>445.17619631446865</v>
      </c>
      <c r="F184" s="6" t="str">
        <v>Performance-marketing manager; cost centre MKT at release</v>
      </c>
      <c r="G184" s="2"/>
      <c r="H184" s="35">
        <f>H176*'Inputs'!$E$19</f>
        <v>0.0</v>
      </c>
      <c r="I184" s="35">
        <f>I176*'Inputs'!$E$19</f>
        <v>0.0</v>
      </c>
      <c r="J184" s="35">
        <f>J176*'Inputs'!$E$19</f>
        <v>0.0</v>
      </c>
      <c r="K184" s="35">
        <f>K176*'Inputs'!$E$19</f>
        <v>0.0</v>
      </c>
      <c r="L184" s="35">
        <f>L176*'Inputs'!$E$19</f>
        <v>0.0</v>
      </c>
      <c r="M184" s="35">
        <f>M176*'Inputs'!$E$19</f>
        <v>0.0</v>
      </c>
      <c r="N184" s="35">
        <f>N176*'Inputs'!$E$19</f>
        <v>0.0</v>
      </c>
      <c r="O184" s="35">
        <f>O176*'Inputs'!$E$19</f>
        <v>7.762499999999998</v>
      </c>
      <c r="P184" s="35">
        <f>P176*'Inputs'!$E$19</f>
        <v>7.762499999999998</v>
      </c>
      <c r="Q184" s="35">
        <f>Q176*'Inputs'!$E$19</f>
        <v>7.762499999999998</v>
      </c>
      <c r="R184" s="35">
        <f>R176*'Inputs'!$E$19</f>
        <v>7.762499999999998</v>
      </c>
      <c r="S184" s="35">
        <f>S176*'Inputs'!$E$19</f>
        <v>7.762499999999998</v>
      </c>
      <c r="T184" s="35">
        <f>T176*'Inputs'!$E$19</f>
        <v>8.034187499999998</v>
      </c>
      <c r="U184" s="35">
        <f>U176*'Inputs'!$E$19</f>
        <v>8.034187499999998</v>
      </c>
      <c r="V184" s="35">
        <f>V176*'Inputs'!$E$19</f>
        <v>8.034187499999998</v>
      </c>
      <c r="W184" s="35">
        <f>W176*'Inputs'!$E$19</f>
        <v>8.034187499999998</v>
      </c>
      <c r="X184" s="35">
        <f>X176*'Inputs'!$E$19</f>
        <v>8.034187499999998</v>
      </c>
      <c r="Y184" s="35">
        <f>Y176*'Inputs'!$E$19</f>
        <v>8.034187499999998</v>
      </c>
      <c r="Z184" s="35">
        <f>Z176*'Inputs'!$E$19</f>
        <v>8.034187499999998</v>
      </c>
      <c r="AA184" s="35">
        <f>AA176*'Inputs'!$E$19</f>
        <v>8.034187499999998</v>
      </c>
      <c r="AB184" s="35">
        <f>AB176*'Inputs'!$E$19</f>
        <v>8.034187499999998</v>
      </c>
      <c r="AC184" s="35">
        <f>AC176*'Inputs'!$E$19</f>
        <v>8.034187499999998</v>
      </c>
      <c r="AD184" s="35">
        <f>AD176*'Inputs'!$E$19</f>
        <v>8.034187499999998</v>
      </c>
      <c r="AE184" s="35">
        <f>AE176*'Inputs'!$E$19</f>
        <v>8.034187499999998</v>
      </c>
      <c r="AF184" s="35">
        <f>AF176*'Inputs'!$E$19</f>
        <v>8.315384062499998</v>
      </c>
      <c r="AG184" s="35">
        <f>AG176*'Inputs'!$E$19</f>
        <v>8.315384062499998</v>
      </c>
      <c r="AH184" s="35">
        <f>AH176*'Inputs'!$E$19</f>
        <v>8.315384062499998</v>
      </c>
      <c r="AI184" s="35">
        <f>AI176*'Inputs'!$E$19</f>
        <v>8.315384062499998</v>
      </c>
      <c r="AJ184" s="35">
        <f>AJ176*'Inputs'!$E$19</f>
        <v>8.315384062499998</v>
      </c>
      <c r="AK184" s="35">
        <f>AK176*'Inputs'!$E$19</f>
        <v>8.315384062499998</v>
      </c>
      <c r="AL184" s="35">
        <f>AL176*'Inputs'!$E$19</f>
        <v>8.315384062499998</v>
      </c>
      <c r="AM184" s="35">
        <f>AM176*'Inputs'!$E$19</f>
        <v>8.315384062499998</v>
      </c>
      <c r="AN184" s="35">
        <f>AN176*'Inputs'!$E$19</f>
        <v>8.315384062499998</v>
      </c>
      <c r="AO184" s="35">
        <f>AO176*'Inputs'!$E$19</f>
        <v>8.315384062499998</v>
      </c>
      <c r="AP184" s="35">
        <f>AP176*'Inputs'!$E$19</f>
        <v>8.315384062499998</v>
      </c>
      <c r="AQ184" s="35">
        <f>AQ176*'Inputs'!$E$19</f>
        <v>8.315384062499998</v>
      </c>
      <c r="AR184" s="35">
        <f>AR176*'Inputs'!$E$19</f>
        <v>8.6064225046875</v>
      </c>
      <c r="AS184" s="35">
        <f>AS176*'Inputs'!$E$19</f>
        <v>8.6064225046875</v>
      </c>
      <c r="AT184" s="35">
        <f>AT176*'Inputs'!$E$19</f>
        <v>8.6064225046875</v>
      </c>
      <c r="AU184" s="35">
        <f>AU176*'Inputs'!$E$19</f>
        <v>8.6064225046875</v>
      </c>
      <c r="AV184" s="35">
        <f>AV176*'Inputs'!$E$19</f>
        <v>8.6064225046875</v>
      </c>
      <c r="AW184" s="35">
        <f>AW176*'Inputs'!$E$19</f>
        <v>8.6064225046875</v>
      </c>
      <c r="AX184" s="35">
        <f>AX176*'Inputs'!$E$19</f>
        <v>8.6064225046875</v>
      </c>
      <c r="AY184" s="35">
        <f>AY176*'Inputs'!$E$19</f>
        <v>8.6064225046875</v>
      </c>
      <c r="AZ184" s="35">
        <f>AZ176*'Inputs'!$E$19</f>
        <v>8.6064225046875</v>
      </c>
      <c r="BA184" s="35">
        <f>BA176*'Inputs'!$E$19</f>
        <v>8.6064225046875</v>
      </c>
      <c r="BB184" s="35">
        <f>BB176*'Inputs'!$E$19</f>
        <v>8.6064225046875</v>
      </c>
      <c r="BC184" s="35">
        <f>BC176*'Inputs'!$E$19</f>
        <v>8.6064225046875</v>
      </c>
      <c r="BD184" s="35">
        <f>BD176*'Inputs'!$E$19</f>
        <v>8.90764729235156</v>
      </c>
      <c r="BE184" s="35">
        <f>BE176*'Inputs'!$E$19</f>
        <v>8.90764729235156</v>
      </c>
      <c r="BF184" s="35">
        <f>BF176*'Inputs'!$E$19</f>
        <v>8.90764729235156</v>
      </c>
      <c r="BG184" s="35">
        <f>BG176*'Inputs'!$E$19</f>
        <v>8.90764729235156</v>
      </c>
      <c r="BH184" s="35">
        <f>BH176*'Inputs'!$E$19</f>
        <v>8.90764729235156</v>
      </c>
      <c r="BI184" s="35">
        <f>BI176*'Inputs'!$E$19</f>
        <v>8.90764729235156</v>
      </c>
      <c r="BJ184" s="35">
        <f>BJ176*'Inputs'!$E$19</f>
        <v>8.90764729235156</v>
      </c>
      <c r="BK184" s="35">
        <f>BK176*'Inputs'!$E$19</f>
        <v>8.90764729235156</v>
      </c>
      <c r="BL184" s="35">
        <f>BL176*'Inputs'!$E$19</f>
        <v>8.90764729235156</v>
      </c>
      <c r="BM184" s="35">
        <f>BM176*'Inputs'!$E$19</f>
        <v>8.90764729235156</v>
      </c>
      <c r="BN184" s="35">
        <f>BN176*'Inputs'!$E$19</f>
        <v>8.90764729235156</v>
      </c>
      <c r="BO184" s="35">
        <f>BO176*'Inputs'!$E$19</f>
        <v>8.90764729235156</v>
      </c>
    </row>
    <row r="185" ht="22" customHeight="1">
      <c r="A185" s="2" t="str">
        <v>P10.BG</v>
      </c>
      <c r="B185" s="6" t="str">
        <v>P10 accident insurance (BG)</v>
      </c>
      <c r="C185" s="2" t="str">
        <v>EUR</v>
      </c>
      <c r="D185" s="2" t="str">
        <v>SUM</v>
      </c>
      <c r="E185" s="36">
        <f>SUM(H185:BO185)</f>
        <v>890.3523926289373</v>
      </c>
      <c r="F185" s="6" t="str">
        <v>Performance-marketing manager; cost centre MKT at release</v>
      </c>
      <c r="G185" s="2"/>
      <c r="H185" s="35">
        <f>H175*H173*'Inputs'!$E$20</f>
        <v>0.0</v>
      </c>
      <c r="I185" s="35">
        <f>I175*I173*'Inputs'!$E$20</f>
        <v>0.0</v>
      </c>
      <c r="J185" s="35">
        <f>J175*J173*'Inputs'!$E$20</f>
        <v>0.0</v>
      </c>
      <c r="K185" s="35">
        <f>K175*K173*'Inputs'!$E$20</f>
        <v>0.0</v>
      </c>
      <c r="L185" s="35">
        <f>L175*L173*'Inputs'!$E$20</f>
        <v>0.0</v>
      </c>
      <c r="M185" s="35">
        <f>M175*M173*'Inputs'!$E$20</f>
        <v>0.0</v>
      </c>
      <c r="N185" s="35">
        <f>N175*N173*'Inputs'!$E$20</f>
        <v>0.0</v>
      </c>
      <c r="O185" s="35">
        <f>O175*O173*'Inputs'!$E$20</f>
        <v>15.524999999999997</v>
      </c>
      <c r="P185" s="35">
        <f>P175*P173*'Inputs'!$E$20</f>
        <v>15.524999999999997</v>
      </c>
      <c r="Q185" s="35">
        <f>Q175*Q173*'Inputs'!$E$20</f>
        <v>15.524999999999997</v>
      </c>
      <c r="R185" s="35">
        <f>R175*R173*'Inputs'!$E$20</f>
        <v>15.524999999999997</v>
      </c>
      <c r="S185" s="35">
        <f>S175*S173*'Inputs'!$E$20</f>
        <v>15.524999999999997</v>
      </c>
      <c r="T185" s="35">
        <f>T175*T173*'Inputs'!$E$20</f>
        <v>16.068374999999996</v>
      </c>
      <c r="U185" s="35">
        <f>U175*U173*'Inputs'!$E$20</f>
        <v>16.068374999999996</v>
      </c>
      <c r="V185" s="35">
        <f>V175*V173*'Inputs'!$E$20</f>
        <v>16.068374999999996</v>
      </c>
      <c r="W185" s="35">
        <f>W175*W173*'Inputs'!$E$20</f>
        <v>16.068374999999996</v>
      </c>
      <c r="X185" s="35">
        <f>X175*X173*'Inputs'!$E$20</f>
        <v>16.068374999999996</v>
      </c>
      <c r="Y185" s="35">
        <f>Y175*Y173*'Inputs'!$E$20</f>
        <v>16.068374999999996</v>
      </c>
      <c r="Z185" s="35">
        <f>Z175*Z173*'Inputs'!$E$20</f>
        <v>16.068374999999996</v>
      </c>
      <c r="AA185" s="35">
        <f>AA175*AA173*'Inputs'!$E$20</f>
        <v>16.068374999999996</v>
      </c>
      <c r="AB185" s="35">
        <f>AB175*AB173*'Inputs'!$E$20</f>
        <v>16.068374999999996</v>
      </c>
      <c r="AC185" s="35">
        <f>AC175*AC173*'Inputs'!$E$20</f>
        <v>16.068374999999996</v>
      </c>
      <c r="AD185" s="35">
        <f>AD175*AD173*'Inputs'!$E$20</f>
        <v>16.068374999999996</v>
      </c>
      <c r="AE185" s="35">
        <f>AE175*AE173*'Inputs'!$E$20</f>
        <v>16.068374999999996</v>
      </c>
      <c r="AF185" s="35">
        <f>AF175*AF173*'Inputs'!$E$20</f>
        <v>16.630768124999996</v>
      </c>
      <c r="AG185" s="35">
        <f>AG175*AG173*'Inputs'!$E$20</f>
        <v>16.630768124999996</v>
      </c>
      <c r="AH185" s="35">
        <f>AH175*AH173*'Inputs'!$E$20</f>
        <v>16.630768124999996</v>
      </c>
      <c r="AI185" s="35">
        <f>AI175*AI173*'Inputs'!$E$20</f>
        <v>16.630768124999996</v>
      </c>
      <c r="AJ185" s="35">
        <f>AJ175*AJ173*'Inputs'!$E$20</f>
        <v>16.630768124999996</v>
      </c>
      <c r="AK185" s="35">
        <f>AK175*AK173*'Inputs'!$E$20</f>
        <v>16.630768124999996</v>
      </c>
      <c r="AL185" s="35">
        <f>AL175*AL173*'Inputs'!$E$20</f>
        <v>16.630768124999996</v>
      </c>
      <c r="AM185" s="35">
        <f>AM175*AM173*'Inputs'!$E$20</f>
        <v>16.630768124999996</v>
      </c>
      <c r="AN185" s="35">
        <f>AN175*AN173*'Inputs'!$E$20</f>
        <v>16.630768124999996</v>
      </c>
      <c r="AO185" s="35">
        <f>AO175*AO173*'Inputs'!$E$20</f>
        <v>16.630768124999996</v>
      </c>
      <c r="AP185" s="35">
        <f>AP175*AP173*'Inputs'!$E$20</f>
        <v>16.630768124999996</v>
      </c>
      <c r="AQ185" s="35">
        <f>AQ175*AQ173*'Inputs'!$E$20</f>
        <v>16.630768124999996</v>
      </c>
      <c r="AR185" s="35">
        <f>AR175*AR173*'Inputs'!$E$20</f>
        <v>17.212845009375</v>
      </c>
      <c r="AS185" s="35">
        <f>AS175*AS173*'Inputs'!$E$20</f>
        <v>17.212845009375</v>
      </c>
      <c r="AT185" s="35">
        <f>AT175*AT173*'Inputs'!$E$20</f>
        <v>17.212845009375</v>
      </c>
      <c r="AU185" s="35">
        <f>AU175*AU173*'Inputs'!$E$20</f>
        <v>17.212845009375</v>
      </c>
      <c r="AV185" s="35">
        <f>AV175*AV173*'Inputs'!$E$20</f>
        <v>17.212845009375</v>
      </c>
      <c r="AW185" s="35">
        <f>AW175*AW173*'Inputs'!$E$20</f>
        <v>17.212845009375</v>
      </c>
      <c r="AX185" s="35">
        <f>AX175*AX173*'Inputs'!$E$20</f>
        <v>17.212845009375</v>
      </c>
      <c r="AY185" s="35">
        <f>AY175*AY173*'Inputs'!$E$20</f>
        <v>17.212845009375</v>
      </c>
      <c r="AZ185" s="35">
        <f>AZ175*AZ173*'Inputs'!$E$20</f>
        <v>17.212845009375</v>
      </c>
      <c r="BA185" s="35">
        <f>BA175*BA173*'Inputs'!$E$20</f>
        <v>17.212845009375</v>
      </c>
      <c r="BB185" s="35">
        <f>BB175*BB173*'Inputs'!$E$20</f>
        <v>17.212845009375</v>
      </c>
      <c r="BC185" s="35">
        <f>BC175*BC173*'Inputs'!$E$20</f>
        <v>17.212845009375</v>
      </c>
      <c r="BD185" s="35">
        <f>BD175*BD173*'Inputs'!$E$20</f>
        <v>17.81529458470312</v>
      </c>
      <c r="BE185" s="35">
        <f>BE175*BE173*'Inputs'!$E$20</f>
        <v>17.81529458470312</v>
      </c>
      <c r="BF185" s="35">
        <f>BF175*BF173*'Inputs'!$E$20</f>
        <v>17.81529458470312</v>
      </c>
      <c r="BG185" s="35">
        <f>BG175*BG173*'Inputs'!$E$20</f>
        <v>17.81529458470312</v>
      </c>
      <c r="BH185" s="35">
        <f>BH175*BH173*'Inputs'!$E$20</f>
        <v>17.81529458470312</v>
      </c>
      <c r="BI185" s="35">
        <f>BI175*BI173*'Inputs'!$E$20</f>
        <v>17.81529458470312</v>
      </c>
      <c r="BJ185" s="35">
        <f>BJ175*BJ173*'Inputs'!$E$20</f>
        <v>17.81529458470312</v>
      </c>
      <c r="BK185" s="35">
        <f>BK175*BK173*'Inputs'!$E$20</f>
        <v>17.81529458470312</v>
      </c>
      <c r="BL185" s="35">
        <f>BL175*BL173*'Inputs'!$E$20</f>
        <v>17.81529458470312</v>
      </c>
      <c r="BM185" s="35">
        <f>BM175*BM173*'Inputs'!$E$20</f>
        <v>17.81529458470312</v>
      </c>
      <c r="BN185" s="35">
        <f>BN175*BN173*'Inputs'!$E$20</f>
        <v>17.81529458470312</v>
      </c>
      <c r="BO185" s="35">
        <f>BO175*BO173*'Inputs'!$E$20</f>
        <v>17.81529458470312</v>
      </c>
    </row>
    <row r="186" ht="28" customHeight="1">
      <c r="A186" s="2" t="str">
        <v>P10.TOTAL</v>
      </c>
      <c r="B186" s="6" t="str">
        <v>P10 payroll cost (salary plus employer contributions)</v>
      </c>
      <c r="C186" s="2" t="str">
        <v>EUR</v>
      </c>
      <c r="D186" s="2" t="str">
        <v>SUM</v>
      </c>
      <c r="E186" s="36">
        <f>SUM(H186:BO186)</f>
        <v>370485.5135514266</v>
      </c>
      <c r="F186" s="6" t="str">
        <v>Performance-marketing manager; cost centre MKT at release</v>
      </c>
      <c r="G186" s="2"/>
      <c r="H186" s="36">
        <f>SUM(H175,H178,H179,H180,H181,H182,H183,H184,H185)</f>
        <v>0.0</v>
      </c>
      <c r="I186" s="36">
        <f>SUM(I175,I178,I179,I180,I181,I182,I183,I184,I185)</f>
        <v>0.0</v>
      </c>
      <c r="J186" s="36">
        <f>SUM(J175,J178,J179,J180,J181,J182,J183,J184,J185)</f>
        <v>0.0</v>
      </c>
      <c r="K186" s="36">
        <f>SUM(K175,K178,K179,K180,K181,K182,K183,K184,K185)</f>
        <v>0.0</v>
      </c>
      <c r="L186" s="36">
        <f>SUM(L175,L178,L179,L180,L181,L182,L183,L184,L185)</f>
        <v>0.0</v>
      </c>
      <c r="M186" s="36">
        <f>SUM(M175,M178,M179,M180,M181,M182,M183,M184,M185)</f>
        <v>0.0</v>
      </c>
      <c r="N186" s="36">
        <f>SUM(N175,N178,N179,N180,N181,N182,N183,N184,N185)</f>
        <v>0.0</v>
      </c>
      <c r="O186" s="36">
        <f>SUM(O175,O178,O179,O180,O181,O182,O183,O184,O185)</f>
        <v>6429.419999999999</v>
      </c>
      <c r="P186" s="36">
        <f>SUM(P175,P178,P179,P180,P181,P182,P183,P184,P185)</f>
        <v>6429.419999999999</v>
      </c>
      <c r="Q186" s="36">
        <f>SUM(Q175,Q178,Q179,Q180,Q181,Q182,Q183,Q184,Q185)</f>
        <v>6429.419999999999</v>
      </c>
      <c r="R186" s="36">
        <f>SUM(R175,R178,R179,R180,R181,R182,R183,R184,R185)</f>
        <v>6429.419999999999</v>
      </c>
      <c r="S186" s="36">
        <f>SUM(S175,S178,S179,S180,S181,S182,S183,S184,S185)</f>
        <v>6429.419999999999</v>
      </c>
      <c r="T186" s="36">
        <f>SUM(T175,T178,T179,T180,T181,T182,T183,T184,T185)</f>
        <v>6689.264512499999</v>
      </c>
      <c r="U186" s="36">
        <f>SUM(U175,U178,U179,U180,U181,U182,U183,U184,U185)</f>
        <v>6689.264512499999</v>
      </c>
      <c r="V186" s="36">
        <f>SUM(V175,V178,V179,V180,V181,V182,V183,V184,V185)</f>
        <v>6689.264512499999</v>
      </c>
      <c r="W186" s="36">
        <f>SUM(W175,W178,W179,W180,W181,W182,W183,W184,W185)</f>
        <v>6689.264512499999</v>
      </c>
      <c r="X186" s="36">
        <f>SUM(X175,X178,X179,X180,X181,X182,X183,X184,X185)</f>
        <v>6689.264512499999</v>
      </c>
      <c r="Y186" s="36">
        <f>SUM(Y175,Y178,Y179,Y180,Y181,Y182,Y183,Y184,Y185)</f>
        <v>6689.264512499999</v>
      </c>
      <c r="Z186" s="36">
        <f>SUM(Z175,Z178,Z179,Z180,Z181,Z182,Z183,Z184,Z185)</f>
        <v>6689.264512499999</v>
      </c>
      <c r="AA186" s="36">
        <f>SUM(AA175,AA178,AA179,AA180,AA181,AA182,AA183,AA184,AA185)</f>
        <v>6689.264512499999</v>
      </c>
      <c r="AB186" s="36">
        <f>SUM(AB175,AB178,AB179,AB180,AB181,AB182,AB183,AB184,AB185)</f>
        <v>6689.264512499999</v>
      </c>
      <c r="AC186" s="36">
        <f>SUM(AC175,AC178,AC179,AC180,AC181,AC182,AC183,AC184,AC185)</f>
        <v>6689.264512499999</v>
      </c>
      <c r="AD186" s="36">
        <f>SUM(AD175,AD178,AD179,AD180,AD181,AD182,AD183,AD184,AD185)</f>
        <v>6689.264512499999</v>
      </c>
      <c r="AE186" s="36">
        <f>SUM(AE175,AE178,AE179,AE180,AE181,AE182,AE183,AE184,AE185)</f>
        <v>6689.264512499999</v>
      </c>
      <c r="AF186" s="36">
        <f>SUM(AF175,AF178,AF179,AF180,AF181,AF182,AF183,AF184,AF185)</f>
        <v>6923.388770437498</v>
      </c>
      <c r="AG186" s="36">
        <f>SUM(AG175,AG178,AG179,AG180,AG181,AG182,AG183,AG184,AG185)</f>
        <v>6923.388770437498</v>
      </c>
      <c r="AH186" s="36">
        <f>SUM(AH175,AH178,AH179,AH180,AH181,AH182,AH183,AH184,AH185)</f>
        <v>6923.388770437498</v>
      </c>
      <c r="AI186" s="36">
        <f>SUM(AI175,AI178,AI179,AI180,AI181,AI182,AI183,AI184,AI185)</f>
        <v>6923.388770437498</v>
      </c>
      <c r="AJ186" s="36">
        <f>SUM(AJ175,AJ178,AJ179,AJ180,AJ181,AJ182,AJ183,AJ184,AJ185)</f>
        <v>6923.388770437498</v>
      </c>
      <c r="AK186" s="36">
        <f>SUM(AK175,AK178,AK179,AK180,AK181,AK182,AK183,AK184,AK185)</f>
        <v>6923.388770437498</v>
      </c>
      <c r="AL186" s="36">
        <f>SUM(AL175,AL178,AL179,AL180,AL181,AL182,AL183,AL184,AL185)</f>
        <v>6923.388770437498</v>
      </c>
      <c r="AM186" s="36">
        <f>SUM(AM175,AM178,AM179,AM180,AM181,AM182,AM183,AM184,AM185)</f>
        <v>6923.388770437498</v>
      </c>
      <c r="AN186" s="36">
        <f>SUM(AN175,AN178,AN179,AN180,AN181,AN182,AN183,AN184,AN185)</f>
        <v>6923.388770437498</v>
      </c>
      <c r="AO186" s="36">
        <f>SUM(AO175,AO178,AO179,AO180,AO181,AO182,AO183,AO184,AO185)</f>
        <v>6923.388770437498</v>
      </c>
      <c r="AP186" s="36">
        <f>SUM(AP175,AP178,AP179,AP180,AP181,AP182,AP183,AP184,AP185)</f>
        <v>6923.388770437498</v>
      </c>
      <c r="AQ186" s="36">
        <f>SUM(AQ175,AQ178,AQ179,AQ180,AQ181,AQ182,AQ183,AQ184,AQ185)</f>
        <v>6923.388770437498</v>
      </c>
      <c r="AR186" s="36">
        <f>SUM(AR175,AR178,AR179,AR180,AR181,AR182,AR183,AR184,AR185)</f>
        <v>7165.707377402811</v>
      </c>
      <c r="AS186" s="36">
        <f>SUM(AS175,AS178,AS179,AS180,AS181,AS182,AS183,AS184,AS185)</f>
        <v>7165.707377402811</v>
      </c>
      <c r="AT186" s="36">
        <f>SUM(AT175,AT178,AT179,AT180,AT181,AT182,AT183,AT184,AT185)</f>
        <v>7165.707377402811</v>
      </c>
      <c r="AU186" s="36">
        <f>SUM(AU175,AU178,AU179,AU180,AU181,AU182,AU183,AU184,AU185)</f>
        <v>7165.707377402811</v>
      </c>
      <c r="AV186" s="36">
        <f>SUM(AV175,AV178,AV179,AV180,AV181,AV182,AV183,AV184,AV185)</f>
        <v>7165.707377402811</v>
      </c>
      <c r="AW186" s="36">
        <f>SUM(AW175,AW178,AW179,AW180,AW181,AW182,AW183,AW184,AW185)</f>
        <v>7165.707377402811</v>
      </c>
      <c r="AX186" s="36">
        <f>SUM(AX175,AX178,AX179,AX180,AX181,AX182,AX183,AX184,AX185)</f>
        <v>7165.707377402811</v>
      </c>
      <c r="AY186" s="36">
        <f>SUM(AY175,AY178,AY179,AY180,AY181,AY182,AY183,AY184,AY185)</f>
        <v>7165.707377402811</v>
      </c>
      <c r="AZ186" s="36">
        <f>SUM(AZ175,AZ178,AZ179,AZ180,AZ181,AZ182,AZ183,AZ184,AZ185)</f>
        <v>7165.707377402811</v>
      </c>
      <c r="BA186" s="36">
        <f>SUM(BA175,BA178,BA179,BA180,BA181,BA182,BA183,BA184,BA185)</f>
        <v>7165.707377402811</v>
      </c>
      <c r="BB186" s="36">
        <f>SUM(BB175,BB178,BB179,BB180,BB181,BB182,BB183,BB184,BB185)</f>
        <v>7165.707377402811</v>
      </c>
      <c r="BC186" s="36">
        <f>SUM(BC175,BC178,BC179,BC180,BC181,BC182,BC183,BC184,BC185)</f>
        <v>7165.707377402811</v>
      </c>
      <c r="BD186" s="36">
        <f>SUM(BD175,BD178,BD179,BD180,BD181,BD182,BD183,BD184,BD185)</f>
        <v>7416.507135611909</v>
      </c>
      <c r="BE186" s="36">
        <f>SUM(BE175,BE178,BE179,BE180,BE181,BE182,BE183,BE184,BE185)</f>
        <v>7416.507135611909</v>
      </c>
      <c r="BF186" s="36">
        <f>SUM(BF175,BF178,BF179,BF180,BF181,BF182,BF183,BF184,BF185)</f>
        <v>7416.507135611909</v>
      </c>
      <c r="BG186" s="36">
        <f>SUM(BG175,BG178,BG179,BG180,BG181,BG182,BG183,BG184,BG185)</f>
        <v>7416.507135611909</v>
      </c>
      <c r="BH186" s="36">
        <f>SUM(BH175,BH178,BH179,BH180,BH181,BH182,BH183,BH184,BH185)</f>
        <v>7416.507135611909</v>
      </c>
      <c r="BI186" s="36">
        <f>SUM(BI175,BI178,BI179,BI180,BI181,BI182,BI183,BI184,BI185)</f>
        <v>7416.507135611909</v>
      </c>
      <c r="BJ186" s="36">
        <f>SUM(BJ175,BJ178,BJ179,BJ180,BJ181,BJ182,BJ183,BJ184,BJ185)</f>
        <v>7416.507135611909</v>
      </c>
      <c r="BK186" s="36">
        <f>SUM(BK175,BK178,BK179,BK180,BK181,BK182,BK183,BK184,BK185)</f>
        <v>7416.507135611909</v>
      </c>
      <c r="BL186" s="36">
        <f>SUM(BL175,BL178,BL179,BL180,BL181,BL182,BL183,BL184,BL185)</f>
        <v>7416.507135611909</v>
      </c>
      <c r="BM186" s="36">
        <f>SUM(BM175,BM178,BM179,BM180,BM181,BM182,BM183,BM184,BM185)</f>
        <v>7416.507135611909</v>
      </c>
      <c r="BN186" s="36">
        <f>SUM(BN175,BN178,BN179,BN180,BN181,BN182,BN183,BN184,BN185)</f>
        <v>7416.507135611909</v>
      </c>
      <c r="BO186" s="36">
        <f>SUM(BO175,BO178,BO179,BO180,BO181,BO182,BO183,BO184,BO185)</f>
        <v>7416.507135611909</v>
      </c>
    </row>
    <row r="187" ht="22" customHeight="1">
      <c r="A187" s="2" t="str">
        <v>P10.HIRE</v>
      </c>
      <c r="B187" s="6" t="str">
        <v>P10 hired in the month (1 = yes)</v>
      </c>
      <c r="C187" s="2" t="str">
        <v>count</v>
      </c>
      <c r="D187" s="2" t="str">
        <v>SUM</v>
      </c>
      <c r="E187" s="34">
        <f>SUM(H187:BO187)</f>
        <v>1</v>
      </c>
      <c r="F187" s="6" t="str">
        <v>Performance-marketing manager; cost centre MKT at release</v>
      </c>
      <c r="G187" s="2"/>
      <c r="H187" s="33">
        <f>IF(AND(H$6='People_Inputs'!$H$19,H171=1),1,0)</f>
        <v>0</v>
      </c>
      <c r="I187" s="33">
        <f>IF(AND(I$6='People_Inputs'!$H$19,I171=1),1,0)</f>
        <v>0</v>
      </c>
      <c r="J187" s="33">
        <f>IF(AND(J$6='People_Inputs'!$H$19,J171=1),1,0)</f>
        <v>0</v>
      </c>
      <c r="K187" s="33">
        <f>IF(AND(K$6='People_Inputs'!$H$19,K171=1),1,0)</f>
        <v>0</v>
      </c>
      <c r="L187" s="33">
        <f>IF(AND(L$6='People_Inputs'!$H$19,L171=1),1,0)</f>
        <v>0</v>
      </c>
      <c r="M187" s="33">
        <f>IF(AND(M$6='People_Inputs'!$H$19,M171=1),1,0)</f>
        <v>0</v>
      </c>
      <c r="N187" s="33">
        <f>IF(AND(N$6='People_Inputs'!$H$19,N171=1),1,0)</f>
        <v>0</v>
      </c>
      <c r="O187" s="33">
        <f>IF(AND(O$6='People_Inputs'!$H$19,O171=1),1,0)</f>
        <v>1</v>
      </c>
      <c r="P187" s="33">
        <f>IF(AND(P$6='People_Inputs'!$H$19,P171=1),1,0)</f>
        <v>0</v>
      </c>
      <c r="Q187" s="33">
        <f>IF(AND(Q$6='People_Inputs'!$H$19,Q171=1),1,0)</f>
        <v>0</v>
      </c>
      <c r="R187" s="33">
        <f>IF(AND(R$6='People_Inputs'!$H$19,R171=1),1,0)</f>
        <v>0</v>
      </c>
      <c r="S187" s="33">
        <f>IF(AND(S$6='People_Inputs'!$H$19,S171=1),1,0)</f>
        <v>0</v>
      </c>
      <c r="T187" s="33">
        <f>IF(AND(T$6='People_Inputs'!$H$19,T171=1),1,0)</f>
        <v>0</v>
      </c>
      <c r="U187" s="33">
        <f>IF(AND(U$6='People_Inputs'!$H$19,U171=1),1,0)</f>
        <v>0</v>
      </c>
      <c r="V187" s="33">
        <f>IF(AND(V$6='People_Inputs'!$H$19,V171=1),1,0)</f>
        <v>0</v>
      </c>
      <c r="W187" s="33">
        <f>IF(AND(W$6='People_Inputs'!$H$19,W171=1),1,0)</f>
        <v>0</v>
      </c>
      <c r="X187" s="33">
        <f>IF(AND(X$6='People_Inputs'!$H$19,X171=1),1,0)</f>
        <v>0</v>
      </c>
      <c r="Y187" s="33">
        <f>IF(AND(Y$6='People_Inputs'!$H$19,Y171=1),1,0)</f>
        <v>0</v>
      </c>
      <c r="Z187" s="33">
        <f>IF(AND(Z$6='People_Inputs'!$H$19,Z171=1),1,0)</f>
        <v>0</v>
      </c>
      <c r="AA187" s="33">
        <f>IF(AND(AA$6='People_Inputs'!$H$19,AA171=1),1,0)</f>
        <v>0</v>
      </c>
      <c r="AB187" s="33">
        <f>IF(AND(AB$6='People_Inputs'!$H$19,AB171=1),1,0)</f>
        <v>0</v>
      </c>
      <c r="AC187" s="33">
        <f>IF(AND(AC$6='People_Inputs'!$H$19,AC171=1),1,0)</f>
        <v>0</v>
      </c>
      <c r="AD187" s="33">
        <f>IF(AND(AD$6='People_Inputs'!$H$19,AD171=1),1,0)</f>
        <v>0</v>
      </c>
      <c r="AE187" s="33">
        <f>IF(AND(AE$6='People_Inputs'!$H$19,AE171=1),1,0)</f>
        <v>0</v>
      </c>
      <c r="AF187" s="33">
        <f>IF(AND(AF$6='People_Inputs'!$H$19,AF171=1),1,0)</f>
        <v>0</v>
      </c>
      <c r="AG187" s="33">
        <f>IF(AND(AG$6='People_Inputs'!$H$19,AG171=1),1,0)</f>
        <v>0</v>
      </c>
      <c r="AH187" s="33">
        <f>IF(AND(AH$6='People_Inputs'!$H$19,AH171=1),1,0)</f>
        <v>0</v>
      </c>
      <c r="AI187" s="33">
        <f>IF(AND(AI$6='People_Inputs'!$H$19,AI171=1),1,0)</f>
        <v>0</v>
      </c>
      <c r="AJ187" s="33">
        <f>IF(AND(AJ$6='People_Inputs'!$H$19,AJ171=1),1,0)</f>
        <v>0</v>
      </c>
      <c r="AK187" s="33">
        <f>IF(AND(AK$6='People_Inputs'!$H$19,AK171=1),1,0)</f>
        <v>0</v>
      </c>
      <c r="AL187" s="33">
        <f>IF(AND(AL$6='People_Inputs'!$H$19,AL171=1),1,0)</f>
        <v>0</v>
      </c>
      <c r="AM187" s="33">
        <f>IF(AND(AM$6='People_Inputs'!$H$19,AM171=1),1,0)</f>
        <v>0</v>
      </c>
      <c r="AN187" s="33">
        <f>IF(AND(AN$6='People_Inputs'!$H$19,AN171=1),1,0)</f>
        <v>0</v>
      </c>
      <c r="AO187" s="33">
        <f>IF(AND(AO$6='People_Inputs'!$H$19,AO171=1),1,0)</f>
        <v>0</v>
      </c>
      <c r="AP187" s="33">
        <f>IF(AND(AP$6='People_Inputs'!$H$19,AP171=1),1,0)</f>
        <v>0</v>
      </c>
      <c r="AQ187" s="33">
        <f>IF(AND(AQ$6='People_Inputs'!$H$19,AQ171=1),1,0)</f>
        <v>0</v>
      </c>
      <c r="AR187" s="33">
        <f>IF(AND(AR$6='People_Inputs'!$H$19,AR171=1),1,0)</f>
        <v>0</v>
      </c>
      <c r="AS187" s="33">
        <f>IF(AND(AS$6='People_Inputs'!$H$19,AS171=1),1,0)</f>
        <v>0</v>
      </c>
      <c r="AT187" s="33">
        <f>IF(AND(AT$6='People_Inputs'!$H$19,AT171=1),1,0)</f>
        <v>0</v>
      </c>
      <c r="AU187" s="33">
        <f>IF(AND(AU$6='People_Inputs'!$H$19,AU171=1),1,0)</f>
        <v>0</v>
      </c>
      <c r="AV187" s="33">
        <f>IF(AND(AV$6='People_Inputs'!$H$19,AV171=1),1,0)</f>
        <v>0</v>
      </c>
      <c r="AW187" s="33">
        <f>IF(AND(AW$6='People_Inputs'!$H$19,AW171=1),1,0)</f>
        <v>0</v>
      </c>
      <c r="AX187" s="33">
        <f>IF(AND(AX$6='People_Inputs'!$H$19,AX171=1),1,0)</f>
        <v>0</v>
      </c>
      <c r="AY187" s="33">
        <f>IF(AND(AY$6='People_Inputs'!$H$19,AY171=1),1,0)</f>
        <v>0</v>
      </c>
      <c r="AZ187" s="33">
        <f>IF(AND(AZ$6='People_Inputs'!$H$19,AZ171=1),1,0)</f>
        <v>0</v>
      </c>
      <c r="BA187" s="33">
        <f>IF(AND(BA$6='People_Inputs'!$H$19,BA171=1),1,0)</f>
        <v>0</v>
      </c>
      <c r="BB187" s="33">
        <f>IF(AND(BB$6='People_Inputs'!$H$19,BB171=1),1,0)</f>
        <v>0</v>
      </c>
      <c r="BC187" s="33">
        <f>IF(AND(BC$6='People_Inputs'!$H$19,BC171=1),1,0)</f>
        <v>0</v>
      </c>
      <c r="BD187" s="33">
        <f>IF(AND(BD$6='People_Inputs'!$H$19,BD171=1),1,0)</f>
        <v>0</v>
      </c>
      <c r="BE187" s="33">
        <f>IF(AND(BE$6='People_Inputs'!$H$19,BE171=1),1,0)</f>
        <v>0</v>
      </c>
      <c r="BF187" s="33">
        <f>IF(AND(BF$6='People_Inputs'!$H$19,BF171=1),1,0)</f>
        <v>0</v>
      </c>
      <c r="BG187" s="33">
        <f>IF(AND(BG$6='People_Inputs'!$H$19,BG171=1),1,0)</f>
        <v>0</v>
      </c>
      <c r="BH187" s="33">
        <f>IF(AND(BH$6='People_Inputs'!$H$19,BH171=1),1,0)</f>
        <v>0</v>
      </c>
      <c r="BI187" s="33">
        <f>IF(AND(BI$6='People_Inputs'!$H$19,BI171=1),1,0)</f>
        <v>0</v>
      </c>
      <c r="BJ187" s="33">
        <f>IF(AND(BJ$6='People_Inputs'!$H$19,BJ171=1),1,0)</f>
        <v>0</v>
      </c>
      <c r="BK187" s="33">
        <f>IF(AND(BK$6='People_Inputs'!$H$19,BK171=1),1,0)</f>
        <v>0</v>
      </c>
      <c r="BL187" s="33">
        <f>IF(AND(BL$6='People_Inputs'!$H$19,BL171=1),1,0)</f>
        <v>0</v>
      </c>
      <c r="BM187" s="33">
        <f>IF(AND(BM$6='People_Inputs'!$H$19,BM171=1),1,0)</f>
        <v>0</v>
      </c>
      <c r="BN187" s="33">
        <f>IF(AND(BN$6='People_Inputs'!$H$19,BN171=1),1,0)</f>
        <v>0</v>
      </c>
      <c r="BO187" s="33">
        <f>IF(AND(BO$6='People_Inputs'!$H$19,BO171=1),1,0)</f>
        <v>0</v>
      </c>
    </row>
    <row r="188" ht="22" customHeight="1">
      <c r="A188" s="2" t="str">
        <v>P10.RECRUIT</v>
      </c>
      <c r="B188" s="6" t="str">
        <v>P10 recruiting cost</v>
      </c>
      <c r="C188" s="2" t="str">
        <v>EUR</v>
      </c>
      <c r="D188" s="2" t="str">
        <v>SUM</v>
      </c>
      <c r="E188" s="36">
        <f>SUM(H188:BO188)</f>
        <v>6510.0</v>
      </c>
      <c r="F188" s="6" t="str">
        <v>Performance-marketing manager; cost centre MKT at release</v>
      </c>
      <c r="G188" s="2"/>
      <c r="H188" s="35">
        <f>H187*IF('People_Inputs'!$Q$19="none",0,IF('People_Inputs'!$Q$19="agency",H174*'Inputs'!$E$22,IF('People_Inputs'!$Q$19="direct",'Inputs'!$E$23,'Inputs'!$E$21*'Inputs'!$E$22*H174+(1-'Inputs'!$E$21)*'Inputs'!$E$23)))</f>
        <v>0.0</v>
      </c>
      <c r="I188" s="35">
        <f>I187*IF('People_Inputs'!$Q$19="none",0,IF('People_Inputs'!$Q$19="agency",I174*'Inputs'!$E$22,IF('People_Inputs'!$Q$19="direct",'Inputs'!$E$23,'Inputs'!$E$21*'Inputs'!$E$22*I174+(1-'Inputs'!$E$21)*'Inputs'!$E$23)))</f>
        <v>0.0</v>
      </c>
      <c r="J188" s="35">
        <f>J187*IF('People_Inputs'!$Q$19="none",0,IF('People_Inputs'!$Q$19="agency",J174*'Inputs'!$E$22,IF('People_Inputs'!$Q$19="direct",'Inputs'!$E$23,'Inputs'!$E$21*'Inputs'!$E$22*J174+(1-'Inputs'!$E$21)*'Inputs'!$E$23)))</f>
        <v>0.0</v>
      </c>
      <c r="K188" s="35">
        <f>K187*IF('People_Inputs'!$Q$19="none",0,IF('People_Inputs'!$Q$19="agency",K174*'Inputs'!$E$22,IF('People_Inputs'!$Q$19="direct",'Inputs'!$E$23,'Inputs'!$E$21*'Inputs'!$E$22*K174+(1-'Inputs'!$E$21)*'Inputs'!$E$23)))</f>
        <v>0.0</v>
      </c>
      <c r="L188" s="35">
        <f>L187*IF('People_Inputs'!$Q$19="none",0,IF('People_Inputs'!$Q$19="agency",L174*'Inputs'!$E$22,IF('People_Inputs'!$Q$19="direct",'Inputs'!$E$23,'Inputs'!$E$21*'Inputs'!$E$22*L174+(1-'Inputs'!$E$21)*'Inputs'!$E$23)))</f>
        <v>0.0</v>
      </c>
      <c r="M188" s="35">
        <f>M187*IF('People_Inputs'!$Q$19="none",0,IF('People_Inputs'!$Q$19="agency",M174*'Inputs'!$E$22,IF('People_Inputs'!$Q$19="direct",'Inputs'!$E$23,'Inputs'!$E$21*'Inputs'!$E$22*M174+(1-'Inputs'!$E$21)*'Inputs'!$E$23)))</f>
        <v>0.0</v>
      </c>
      <c r="N188" s="35">
        <f>N187*IF('People_Inputs'!$Q$19="none",0,IF('People_Inputs'!$Q$19="agency",N174*'Inputs'!$E$22,IF('People_Inputs'!$Q$19="direct",'Inputs'!$E$23,'Inputs'!$E$21*'Inputs'!$E$22*N174+(1-'Inputs'!$E$21)*'Inputs'!$E$23)))</f>
        <v>0.0</v>
      </c>
      <c r="O188" s="35">
        <f>O187*IF('People_Inputs'!$Q$19="none",0,IF('People_Inputs'!$Q$19="agency",O174*'Inputs'!$E$22,IF('People_Inputs'!$Q$19="direct",'Inputs'!$E$23,'Inputs'!$E$21*'Inputs'!$E$22*O174+(1-'Inputs'!$E$21)*'Inputs'!$E$23)))</f>
        <v>6510.0</v>
      </c>
      <c r="P188" s="35">
        <f>P187*IF('People_Inputs'!$Q$19="none",0,IF('People_Inputs'!$Q$19="agency",P174*'Inputs'!$E$22,IF('People_Inputs'!$Q$19="direct",'Inputs'!$E$23,'Inputs'!$E$21*'Inputs'!$E$22*P174+(1-'Inputs'!$E$21)*'Inputs'!$E$23)))</f>
        <v>0.0</v>
      </c>
      <c r="Q188" s="35">
        <f>Q187*IF('People_Inputs'!$Q$19="none",0,IF('People_Inputs'!$Q$19="agency",Q174*'Inputs'!$E$22,IF('People_Inputs'!$Q$19="direct",'Inputs'!$E$23,'Inputs'!$E$21*'Inputs'!$E$22*Q174+(1-'Inputs'!$E$21)*'Inputs'!$E$23)))</f>
        <v>0.0</v>
      </c>
      <c r="R188" s="35">
        <f>R187*IF('People_Inputs'!$Q$19="none",0,IF('People_Inputs'!$Q$19="agency",R174*'Inputs'!$E$22,IF('People_Inputs'!$Q$19="direct",'Inputs'!$E$23,'Inputs'!$E$21*'Inputs'!$E$22*R174+(1-'Inputs'!$E$21)*'Inputs'!$E$23)))</f>
        <v>0.0</v>
      </c>
      <c r="S188" s="35">
        <f>S187*IF('People_Inputs'!$Q$19="none",0,IF('People_Inputs'!$Q$19="agency",S174*'Inputs'!$E$22,IF('People_Inputs'!$Q$19="direct",'Inputs'!$E$23,'Inputs'!$E$21*'Inputs'!$E$22*S174+(1-'Inputs'!$E$21)*'Inputs'!$E$23)))</f>
        <v>0.0</v>
      </c>
      <c r="T188" s="35">
        <f>T187*IF('People_Inputs'!$Q$19="none",0,IF('People_Inputs'!$Q$19="agency",T174*'Inputs'!$E$22,IF('People_Inputs'!$Q$19="direct",'Inputs'!$E$23,'Inputs'!$E$21*'Inputs'!$E$22*T174+(1-'Inputs'!$E$21)*'Inputs'!$E$23)))</f>
        <v>0.0</v>
      </c>
      <c r="U188" s="35">
        <f>U187*IF('People_Inputs'!$Q$19="none",0,IF('People_Inputs'!$Q$19="agency",U174*'Inputs'!$E$22,IF('People_Inputs'!$Q$19="direct",'Inputs'!$E$23,'Inputs'!$E$21*'Inputs'!$E$22*U174+(1-'Inputs'!$E$21)*'Inputs'!$E$23)))</f>
        <v>0.0</v>
      </c>
      <c r="V188" s="35">
        <f>V187*IF('People_Inputs'!$Q$19="none",0,IF('People_Inputs'!$Q$19="agency",V174*'Inputs'!$E$22,IF('People_Inputs'!$Q$19="direct",'Inputs'!$E$23,'Inputs'!$E$21*'Inputs'!$E$22*V174+(1-'Inputs'!$E$21)*'Inputs'!$E$23)))</f>
        <v>0.0</v>
      </c>
      <c r="W188" s="35">
        <f>W187*IF('People_Inputs'!$Q$19="none",0,IF('People_Inputs'!$Q$19="agency",W174*'Inputs'!$E$22,IF('People_Inputs'!$Q$19="direct",'Inputs'!$E$23,'Inputs'!$E$21*'Inputs'!$E$22*W174+(1-'Inputs'!$E$21)*'Inputs'!$E$23)))</f>
        <v>0.0</v>
      </c>
      <c r="X188" s="35">
        <f>X187*IF('People_Inputs'!$Q$19="none",0,IF('People_Inputs'!$Q$19="agency",X174*'Inputs'!$E$22,IF('People_Inputs'!$Q$19="direct",'Inputs'!$E$23,'Inputs'!$E$21*'Inputs'!$E$22*X174+(1-'Inputs'!$E$21)*'Inputs'!$E$23)))</f>
        <v>0.0</v>
      </c>
      <c r="Y188" s="35">
        <f>Y187*IF('People_Inputs'!$Q$19="none",0,IF('People_Inputs'!$Q$19="agency",Y174*'Inputs'!$E$22,IF('People_Inputs'!$Q$19="direct",'Inputs'!$E$23,'Inputs'!$E$21*'Inputs'!$E$22*Y174+(1-'Inputs'!$E$21)*'Inputs'!$E$23)))</f>
        <v>0.0</v>
      </c>
      <c r="Z188" s="35">
        <f>Z187*IF('People_Inputs'!$Q$19="none",0,IF('People_Inputs'!$Q$19="agency",Z174*'Inputs'!$E$22,IF('People_Inputs'!$Q$19="direct",'Inputs'!$E$23,'Inputs'!$E$21*'Inputs'!$E$22*Z174+(1-'Inputs'!$E$21)*'Inputs'!$E$23)))</f>
        <v>0.0</v>
      </c>
      <c r="AA188" s="35">
        <f>AA187*IF('People_Inputs'!$Q$19="none",0,IF('People_Inputs'!$Q$19="agency",AA174*'Inputs'!$E$22,IF('People_Inputs'!$Q$19="direct",'Inputs'!$E$23,'Inputs'!$E$21*'Inputs'!$E$22*AA174+(1-'Inputs'!$E$21)*'Inputs'!$E$23)))</f>
        <v>0.0</v>
      </c>
      <c r="AB188" s="35">
        <f>AB187*IF('People_Inputs'!$Q$19="none",0,IF('People_Inputs'!$Q$19="agency",AB174*'Inputs'!$E$22,IF('People_Inputs'!$Q$19="direct",'Inputs'!$E$23,'Inputs'!$E$21*'Inputs'!$E$22*AB174+(1-'Inputs'!$E$21)*'Inputs'!$E$23)))</f>
        <v>0.0</v>
      </c>
      <c r="AC188" s="35">
        <f>AC187*IF('People_Inputs'!$Q$19="none",0,IF('People_Inputs'!$Q$19="agency",AC174*'Inputs'!$E$22,IF('People_Inputs'!$Q$19="direct",'Inputs'!$E$23,'Inputs'!$E$21*'Inputs'!$E$22*AC174+(1-'Inputs'!$E$21)*'Inputs'!$E$23)))</f>
        <v>0.0</v>
      </c>
      <c r="AD188" s="35">
        <f>AD187*IF('People_Inputs'!$Q$19="none",0,IF('People_Inputs'!$Q$19="agency",AD174*'Inputs'!$E$22,IF('People_Inputs'!$Q$19="direct",'Inputs'!$E$23,'Inputs'!$E$21*'Inputs'!$E$22*AD174+(1-'Inputs'!$E$21)*'Inputs'!$E$23)))</f>
        <v>0.0</v>
      </c>
      <c r="AE188" s="35">
        <f>AE187*IF('People_Inputs'!$Q$19="none",0,IF('People_Inputs'!$Q$19="agency",AE174*'Inputs'!$E$22,IF('People_Inputs'!$Q$19="direct",'Inputs'!$E$23,'Inputs'!$E$21*'Inputs'!$E$22*AE174+(1-'Inputs'!$E$21)*'Inputs'!$E$23)))</f>
        <v>0.0</v>
      </c>
      <c r="AF188" s="35">
        <f>AF187*IF('People_Inputs'!$Q$19="none",0,IF('People_Inputs'!$Q$19="agency",AF174*'Inputs'!$E$22,IF('People_Inputs'!$Q$19="direct",'Inputs'!$E$23,'Inputs'!$E$21*'Inputs'!$E$22*AF174+(1-'Inputs'!$E$21)*'Inputs'!$E$23)))</f>
        <v>0.0</v>
      </c>
      <c r="AG188" s="35">
        <f>AG187*IF('People_Inputs'!$Q$19="none",0,IF('People_Inputs'!$Q$19="agency",AG174*'Inputs'!$E$22,IF('People_Inputs'!$Q$19="direct",'Inputs'!$E$23,'Inputs'!$E$21*'Inputs'!$E$22*AG174+(1-'Inputs'!$E$21)*'Inputs'!$E$23)))</f>
        <v>0.0</v>
      </c>
      <c r="AH188" s="35">
        <f>AH187*IF('People_Inputs'!$Q$19="none",0,IF('People_Inputs'!$Q$19="agency",AH174*'Inputs'!$E$22,IF('People_Inputs'!$Q$19="direct",'Inputs'!$E$23,'Inputs'!$E$21*'Inputs'!$E$22*AH174+(1-'Inputs'!$E$21)*'Inputs'!$E$23)))</f>
        <v>0.0</v>
      </c>
      <c r="AI188" s="35">
        <f>AI187*IF('People_Inputs'!$Q$19="none",0,IF('People_Inputs'!$Q$19="agency",AI174*'Inputs'!$E$22,IF('People_Inputs'!$Q$19="direct",'Inputs'!$E$23,'Inputs'!$E$21*'Inputs'!$E$22*AI174+(1-'Inputs'!$E$21)*'Inputs'!$E$23)))</f>
        <v>0.0</v>
      </c>
      <c r="AJ188" s="35">
        <f>AJ187*IF('People_Inputs'!$Q$19="none",0,IF('People_Inputs'!$Q$19="agency",AJ174*'Inputs'!$E$22,IF('People_Inputs'!$Q$19="direct",'Inputs'!$E$23,'Inputs'!$E$21*'Inputs'!$E$22*AJ174+(1-'Inputs'!$E$21)*'Inputs'!$E$23)))</f>
        <v>0.0</v>
      </c>
      <c r="AK188" s="35">
        <f>AK187*IF('People_Inputs'!$Q$19="none",0,IF('People_Inputs'!$Q$19="agency",AK174*'Inputs'!$E$22,IF('People_Inputs'!$Q$19="direct",'Inputs'!$E$23,'Inputs'!$E$21*'Inputs'!$E$22*AK174+(1-'Inputs'!$E$21)*'Inputs'!$E$23)))</f>
        <v>0.0</v>
      </c>
      <c r="AL188" s="35">
        <f>AL187*IF('People_Inputs'!$Q$19="none",0,IF('People_Inputs'!$Q$19="agency",AL174*'Inputs'!$E$22,IF('People_Inputs'!$Q$19="direct",'Inputs'!$E$23,'Inputs'!$E$21*'Inputs'!$E$22*AL174+(1-'Inputs'!$E$21)*'Inputs'!$E$23)))</f>
        <v>0.0</v>
      </c>
      <c r="AM188" s="35">
        <f>AM187*IF('People_Inputs'!$Q$19="none",0,IF('People_Inputs'!$Q$19="agency",AM174*'Inputs'!$E$22,IF('People_Inputs'!$Q$19="direct",'Inputs'!$E$23,'Inputs'!$E$21*'Inputs'!$E$22*AM174+(1-'Inputs'!$E$21)*'Inputs'!$E$23)))</f>
        <v>0.0</v>
      </c>
      <c r="AN188" s="35">
        <f>AN187*IF('People_Inputs'!$Q$19="none",0,IF('People_Inputs'!$Q$19="agency",AN174*'Inputs'!$E$22,IF('People_Inputs'!$Q$19="direct",'Inputs'!$E$23,'Inputs'!$E$21*'Inputs'!$E$22*AN174+(1-'Inputs'!$E$21)*'Inputs'!$E$23)))</f>
        <v>0.0</v>
      </c>
      <c r="AO188" s="35">
        <f>AO187*IF('People_Inputs'!$Q$19="none",0,IF('People_Inputs'!$Q$19="agency",AO174*'Inputs'!$E$22,IF('People_Inputs'!$Q$19="direct",'Inputs'!$E$23,'Inputs'!$E$21*'Inputs'!$E$22*AO174+(1-'Inputs'!$E$21)*'Inputs'!$E$23)))</f>
        <v>0.0</v>
      </c>
      <c r="AP188" s="35">
        <f>AP187*IF('People_Inputs'!$Q$19="none",0,IF('People_Inputs'!$Q$19="agency",AP174*'Inputs'!$E$22,IF('People_Inputs'!$Q$19="direct",'Inputs'!$E$23,'Inputs'!$E$21*'Inputs'!$E$22*AP174+(1-'Inputs'!$E$21)*'Inputs'!$E$23)))</f>
        <v>0.0</v>
      </c>
      <c r="AQ188" s="35">
        <f>AQ187*IF('People_Inputs'!$Q$19="none",0,IF('People_Inputs'!$Q$19="agency",AQ174*'Inputs'!$E$22,IF('People_Inputs'!$Q$19="direct",'Inputs'!$E$23,'Inputs'!$E$21*'Inputs'!$E$22*AQ174+(1-'Inputs'!$E$21)*'Inputs'!$E$23)))</f>
        <v>0.0</v>
      </c>
      <c r="AR188" s="35">
        <f>AR187*IF('People_Inputs'!$Q$19="none",0,IF('People_Inputs'!$Q$19="agency",AR174*'Inputs'!$E$22,IF('People_Inputs'!$Q$19="direct",'Inputs'!$E$23,'Inputs'!$E$21*'Inputs'!$E$22*AR174+(1-'Inputs'!$E$21)*'Inputs'!$E$23)))</f>
        <v>0.0</v>
      </c>
      <c r="AS188" s="35">
        <f>AS187*IF('People_Inputs'!$Q$19="none",0,IF('People_Inputs'!$Q$19="agency",AS174*'Inputs'!$E$22,IF('People_Inputs'!$Q$19="direct",'Inputs'!$E$23,'Inputs'!$E$21*'Inputs'!$E$22*AS174+(1-'Inputs'!$E$21)*'Inputs'!$E$23)))</f>
        <v>0.0</v>
      </c>
      <c r="AT188" s="35">
        <f>AT187*IF('People_Inputs'!$Q$19="none",0,IF('People_Inputs'!$Q$19="agency",AT174*'Inputs'!$E$22,IF('People_Inputs'!$Q$19="direct",'Inputs'!$E$23,'Inputs'!$E$21*'Inputs'!$E$22*AT174+(1-'Inputs'!$E$21)*'Inputs'!$E$23)))</f>
        <v>0.0</v>
      </c>
      <c r="AU188" s="35">
        <f>AU187*IF('People_Inputs'!$Q$19="none",0,IF('People_Inputs'!$Q$19="agency",AU174*'Inputs'!$E$22,IF('People_Inputs'!$Q$19="direct",'Inputs'!$E$23,'Inputs'!$E$21*'Inputs'!$E$22*AU174+(1-'Inputs'!$E$21)*'Inputs'!$E$23)))</f>
        <v>0.0</v>
      </c>
      <c r="AV188" s="35">
        <f>AV187*IF('People_Inputs'!$Q$19="none",0,IF('People_Inputs'!$Q$19="agency",AV174*'Inputs'!$E$22,IF('People_Inputs'!$Q$19="direct",'Inputs'!$E$23,'Inputs'!$E$21*'Inputs'!$E$22*AV174+(1-'Inputs'!$E$21)*'Inputs'!$E$23)))</f>
        <v>0.0</v>
      </c>
      <c r="AW188" s="35">
        <f>AW187*IF('People_Inputs'!$Q$19="none",0,IF('People_Inputs'!$Q$19="agency",AW174*'Inputs'!$E$22,IF('People_Inputs'!$Q$19="direct",'Inputs'!$E$23,'Inputs'!$E$21*'Inputs'!$E$22*AW174+(1-'Inputs'!$E$21)*'Inputs'!$E$23)))</f>
        <v>0.0</v>
      </c>
      <c r="AX188" s="35">
        <f>AX187*IF('People_Inputs'!$Q$19="none",0,IF('People_Inputs'!$Q$19="agency",AX174*'Inputs'!$E$22,IF('People_Inputs'!$Q$19="direct",'Inputs'!$E$23,'Inputs'!$E$21*'Inputs'!$E$22*AX174+(1-'Inputs'!$E$21)*'Inputs'!$E$23)))</f>
        <v>0.0</v>
      </c>
      <c r="AY188" s="35">
        <f>AY187*IF('People_Inputs'!$Q$19="none",0,IF('People_Inputs'!$Q$19="agency",AY174*'Inputs'!$E$22,IF('People_Inputs'!$Q$19="direct",'Inputs'!$E$23,'Inputs'!$E$21*'Inputs'!$E$22*AY174+(1-'Inputs'!$E$21)*'Inputs'!$E$23)))</f>
        <v>0.0</v>
      </c>
      <c r="AZ188" s="35">
        <f>AZ187*IF('People_Inputs'!$Q$19="none",0,IF('People_Inputs'!$Q$19="agency",AZ174*'Inputs'!$E$22,IF('People_Inputs'!$Q$19="direct",'Inputs'!$E$23,'Inputs'!$E$21*'Inputs'!$E$22*AZ174+(1-'Inputs'!$E$21)*'Inputs'!$E$23)))</f>
        <v>0.0</v>
      </c>
      <c r="BA188" s="35">
        <f>BA187*IF('People_Inputs'!$Q$19="none",0,IF('People_Inputs'!$Q$19="agency",BA174*'Inputs'!$E$22,IF('People_Inputs'!$Q$19="direct",'Inputs'!$E$23,'Inputs'!$E$21*'Inputs'!$E$22*BA174+(1-'Inputs'!$E$21)*'Inputs'!$E$23)))</f>
        <v>0.0</v>
      </c>
      <c r="BB188" s="35">
        <f>BB187*IF('People_Inputs'!$Q$19="none",0,IF('People_Inputs'!$Q$19="agency",BB174*'Inputs'!$E$22,IF('People_Inputs'!$Q$19="direct",'Inputs'!$E$23,'Inputs'!$E$21*'Inputs'!$E$22*BB174+(1-'Inputs'!$E$21)*'Inputs'!$E$23)))</f>
        <v>0.0</v>
      </c>
      <c r="BC188" s="35">
        <f>BC187*IF('People_Inputs'!$Q$19="none",0,IF('People_Inputs'!$Q$19="agency",BC174*'Inputs'!$E$22,IF('People_Inputs'!$Q$19="direct",'Inputs'!$E$23,'Inputs'!$E$21*'Inputs'!$E$22*BC174+(1-'Inputs'!$E$21)*'Inputs'!$E$23)))</f>
        <v>0.0</v>
      </c>
      <c r="BD188" s="35">
        <f>BD187*IF('People_Inputs'!$Q$19="none",0,IF('People_Inputs'!$Q$19="agency",BD174*'Inputs'!$E$22,IF('People_Inputs'!$Q$19="direct",'Inputs'!$E$23,'Inputs'!$E$21*'Inputs'!$E$22*BD174+(1-'Inputs'!$E$21)*'Inputs'!$E$23)))</f>
        <v>0.0</v>
      </c>
      <c r="BE188" s="35">
        <f>BE187*IF('People_Inputs'!$Q$19="none",0,IF('People_Inputs'!$Q$19="agency",BE174*'Inputs'!$E$22,IF('People_Inputs'!$Q$19="direct",'Inputs'!$E$23,'Inputs'!$E$21*'Inputs'!$E$22*BE174+(1-'Inputs'!$E$21)*'Inputs'!$E$23)))</f>
        <v>0.0</v>
      </c>
      <c r="BF188" s="35">
        <f>BF187*IF('People_Inputs'!$Q$19="none",0,IF('People_Inputs'!$Q$19="agency",BF174*'Inputs'!$E$22,IF('People_Inputs'!$Q$19="direct",'Inputs'!$E$23,'Inputs'!$E$21*'Inputs'!$E$22*BF174+(1-'Inputs'!$E$21)*'Inputs'!$E$23)))</f>
        <v>0.0</v>
      </c>
      <c r="BG188" s="35">
        <f>BG187*IF('People_Inputs'!$Q$19="none",0,IF('People_Inputs'!$Q$19="agency",BG174*'Inputs'!$E$22,IF('People_Inputs'!$Q$19="direct",'Inputs'!$E$23,'Inputs'!$E$21*'Inputs'!$E$22*BG174+(1-'Inputs'!$E$21)*'Inputs'!$E$23)))</f>
        <v>0.0</v>
      </c>
      <c r="BH188" s="35">
        <f>BH187*IF('People_Inputs'!$Q$19="none",0,IF('People_Inputs'!$Q$19="agency",BH174*'Inputs'!$E$22,IF('People_Inputs'!$Q$19="direct",'Inputs'!$E$23,'Inputs'!$E$21*'Inputs'!$E$22*BH174+(1-'Inputs'!$E$21)*'Inputs'!$E$23)))</f>
        <v>0.0</v>
      </c>
      <c r="BI188" s="35">
        <f>BI187*IF('People_Inputs'!$Q$19="none",0,IF('People_Inputs'!$Q$19="agency",BI174*'Inputs'!$E$22,IF('People_Inputs'!$Q$19="direct",'Inputs'!$E$23,'Inputs'!$E$21*'Inputs'!$E$22*BI174+(1-'Inputs'!$E$21)*'Inputs'!$E$23)))</f>
        <v>0.0</v>
      </c>
      <c r="BJ188" s="35">
        <f>BJ187*IF('People_Inputs'!$Q$19="none",0,IF('People_Inputs'!$Q$19="agency",BJ174*'Inputs'!$E$22,IF('People_Inputs'!$Q$19="direct",'Inputs'!$E$23,'Inputs'!$E$21*'Inputs'!$E$22*BJ174+(1-'Inputs'!$E$21)*'Inputs'!$E$23)))</f>
        <v>0.0</v>
      </c>
      <c r="BK188" s="35">
        <f>BK187*IF('People_Inputs'!$Q$19="none",0,IF('People_Inputs'!$Q$19="agency",BK174*'Inputs'!$E$22,IF('People_Inputs'!$Q$19="direct",'Inputs'!$E$23,'Inputs'!$E$21*'Inputs'!$E$22*BK174+(1-'Inputs'!$E$21)*'Inputs'!$E$23)))</f>
        <v>0.0</v>
      </c>
      <c r="BL188" s="35">
        <f>BL187*IF('People_Inputs'!$Q$19="none",0,IF('People_Inputs'!$Q$19="agency",BL174*'Inputs'!$E$22,IF('People_Inputs'!$Q$19="direct",'Inputs'!$E$23,'Inputs'!$E$21*'Inputs'!$E$22*BL174+(1-'Inputs'!$E$21)*'Inputs'!$E$23)))</f>
        <v>0.0</v>
      </c>
      <c r="BM188" s="35">
        <f>BM187*IF('People_Inputs'!$Q$19="none",0,IF('People_Inputs'!$Q$19="agency",BM174*'Inputs'!$E$22,IF('People_Inputs'!$Q$19="direct",'Inputs'!$E$23,'Inputs'!$E$21*'Inputs'!$E$22*BM174+(1-'Inputs'!$E$21)*'Inputs'!$E$23)))</f>
        <v>0.0</v>
      </c>
      <c r="BN188" s="35">
        <f>BN187*IF('People_Inputs'!$Q$19="none",0,IF('People_Inputs'!$Q$19="agency",BN174*'Inputs'!$E$22,IF('People_Inputs'!$Q$19="direct",'Inputs'!$E$23,'Inputs'!$E$21*'Inputs'!$E$22*BN174+(1-'Inputs'!$E$21)*'Inputs'!$E$23)))</f>
        <v>0.0</v>
      </c>
      <c r="BO188" s="35">
        <f>BO187*IF('People_Inputs'!$Q$19="none",0,IF('People_Inputs'!$Q$19="agency",BO174*'Inputs'!$E$22,IF('People_Inputs'!$Q$19="direct",'Inputs'!$E$23,'Inputs'!$E$21*'Inputs'!$E$22*BO174+(1-'Inputs'!$E$21)*'Inputs'!$E$23)))</f>
        <v>0.0</v>
      </c>
    </row>
    <row r="189" ht="22" customHeight="1">
      <c r="A189" s="2" t="str">
        <v>P10.SOFTWARE</v>
      </c>
      <c r="B189" s="6" t="str">
        <v>P10 software cost</v>
      </c>
      <c r="C189" s="2" t="str">
        <v>EUR</v>
      </c>
      <c r="D189" s="2" t="str">
        <v>SUM</v>
      </c>
      <c r="E189" s="36">
        <f>SUM(H189:BO189)</f>
        <v>23850</v>
      </c>
      <c r="F189" s="6" t="str">
        <v>Performance-marketing manager; cost centre MKT at release</v>
      </c>
      <c r="G189" s="2"/>
      <c r="H189" s="35">
        <f>H172*'People_Inputs'!$O$19</f>
        <v>0</v>
      </c>
      <c r="I189" s="35">
        <f>I172*'People_Inputs'!$O$19</f>
        <v>0</v>
      </c>
      <c r="J189" s="35">
        <f>J172*'People_Inputs'!$O$19</f>
        <v>0</v>
      </c>
      <c r="K189" s="35">
        <f>K172*'People_Inputs'!$O$19</f>
        <v>0</v>
      </c>
      <c r="L189" s="35">
        <f>L172*'People_Inputs'!$O$19</f>
        <v>0</v>
      </c>
      <c r="M189" s="35">
        <f>M172*'People_Inputs'!$O$19</f>
        <v>0</v>
      </c>
      <c r="N189" s="35">
        <f>N172*'People_Inputs'!$O$19</f>
        <v>0</v>
      </c>
      <c r="O189" s="35">
        <f>O172*'People_Inputs'!$O$19</f>
        <v>450</v>
      </c>
      <c r="P189" s="35">
        <f>P172*'People_Inputs'!$O$19</f>
        <v>450</v>
      </c>
      <c r="Q189" s="35">
        <f>Q172*'People_Inputs'!$O$19</f>
        <v>450</v>
      </c>
      <c r="R189" s="35">
        <f>R172*'People_Inputs'!$O$19</f>
        <v>450</v>
      </c>
      <c r="S189" s="35">
        <f>S172*'People_Inputs'!$O$19</f>
        <v>450</v>
      </c>
      <c r="T189" s="35">
        <f>T172*'People_Inputs'!$O$19</f>
        <v>450</v>
      </c>
      <c r="U189" s="35">
        <f>U172*'People_Inputs'!$O$19</f>
        <v>450</v>
      </c>
      <c r="V189" s="35">
        <f>V172*'People_Inputs'!$O$19</f>
        <v>450</v>
      </c>
      <c r="W189" s="35">
        <f>W172*'People_Inputs'!$O$19</f>
        <v>450</v>
      </c>
      <c r="X189" s="35">
        <f>X172*'People_Inputs'!$O$19</f>
        <v>450</v>
      </c>
      <c r="Y189" s="35">
        <f>Y172*'People_Inputs'!$O$19</f>
        <v>450</v>
      </c>
      <c r="Z189" s="35">
        <f>Z172*'People_Inputs'!$O$19</f>
        <v>450</v>
      </c>
      <c r="AA189" s="35">
        <f>AA172*'People_Inputs'!$O$19</f>
        <v>450</v>
      </c>
      <c r="AB189" s="35">
        <f>AB172*'People_Inputs'!$O$19</f>
        <v>450</v>
      </c>
      <c r="AC189" s="35">
        <f>AC172*'People_Inputs'!$O$19</f>
        <v>450</v>
      </c>
      <c r="AD189" s="35">
        <f>AD172*'People_Inputs'!$O$19</f>
        <v>450</v>
      </c>
      <c r="AE189" s="35">
        <f>AE172*'People_Inputs'!$O$19</f>
        <v>450</v>
      </c>
      <c r="AF189" s="35">
        <f>AF172*'People_Inputs'!$O$19</f>
        <v>450</v>
      </c>
      <c r="AG189" s="35">
        <f>AG172*'People_Inputs'!$O$19</f>
        <v>450</v>
      </c>
      <c r="AH189" s="35">
        <f>AH172*'People_Inputs'!$O$19</f>
        <v>450</v>
      </c>
      <c r="AI189" s="35">
        <f>AI172*'People_Inputs'!$O$19</f>
        <v>450</v>
      </c>
      <c r="AJ189" s="35">
        <f>AJ172*'People_Inputs'!$O$19</f>
        <v>450</v>
      </c>
      <c r="AK189" s="35">
        <f>AK172*'People_Inputs'!$O$19</f>
        <v>450</v>
      </c>
      <c r="AL189" s="35">
        <f>AL172*'People_Inputs'!$O$19</f>
        <v>450</v>
      </c>
      <c r="AM189" s="35">
        <f>AM172*'People_Inputs'!$O$19</f>
        <v>450</v>
      </c>
      <c r="AN189" s="35">
        <f>AN172*'People_Inputs'!$O$19</f>
        <v>450</v>
      </c>
      <c r="AO189" s="35">
        <f>AO172*'People_Inputs'!$O$19</f>
        <v>450</v>
      </c>
      <c r="AP189" s="35">
        <f>AP172*'People_Inputs'!$O$19</f>
        <v>450</v>
      </c>
      <c r="AQ189" s="35">
        <f>AQ172*'People_Inputs'!$O$19</f>
        <v>450</v>
      </c>
      <c r="AR189" s="35">
        <f>AR172*'People_Inputs'!$O$19</f>
        <v>450</v>
      </c>
      <c r="AS189" s="35">
        <f>AS172*'People_Inputs'!$O$19</f>
        <v>450</v>
      </c>
      <c r="AT189" s="35">
        <f>AT172*'People_Inputs'!$O$19</f>
        <v>450</v>
      </c>
      <c r="AU189" s="35">
        <f>AU172*'People_Inputs'!$O$19</f>
        <v>450</v>
      </c>
      <c r="AV189" s="35">
        <f>AV172*'People_Inputs'!$O$19</f>
        <v>450</v>
      </c>
      <c r="AW189" s="35">
        <f>AW172*'People_Inputs'!$O$19</f>
        <v>450</v>
      </c>
      <c r="AX189" s="35">
        <f>AX172*'People_Inputs'!$O$19</f>
        <v>450</v>
      </c>
      <c r="AY189" s="35">
        <f>AY172*'People_Inputs'!$O$19</f>
        <v>450</v>
      </c>
      <c r="AZ189" s="35">
        <f>AZ172*'People_Inputs'!$O$19</f>
        <v>450</v>
      </c>
      <c r="BA189" s="35">
        <f>BA172*'People_Inputs'!$O$19</f>
        <v>450</v>
      </c>
      <c r="BB189" s="35">
        <f>BB172*'People_Inputs'!$O$19</f>
        <v>450</v>
      </c>
      <c r="BC189" s="35">
        <f>BC172*'People_Inputs'!$O$19</f>
        <v>450</v>
      </c>
      <c r="BD189" s="35">
        <f>BD172*'People_Inputs'!$O$19</f>
        <v>450</v>
      </c>
      <c r="BE189" s="35">
        <f>BE172*'People_Inputs'!$O$19</f>
        <v>450</v>
      </c>
      <c r="BF189" s="35">
        <f>BF172*'People_Inputs'!$O$19</f>
        <v>450</v>
      </c>
      <c r="BG189" s="35">
        <f>BG172*'People_Inputs'!$O$19</f>
        <v>450</v>
      </c>
      <c r="BH189" s="35">
        <f>BH172*'People_Inputs'!$O$19</f>
        <v>450</v>
      </c>
      <c r="BI189" s="35">
        <f>BI172*'People_Inputs'!$O$19</f>
        <v>450</v>
      </c>
      <c r="BJ189" s="35">
        <f>BJ172*'People_Inputs'!$O$19</f>
        <v>450</v>
      </c>
      <c r="BK189" s="35">
        <f>BK172*'People_Inputs'!$O$19</f>
        <v>450</v>
      </c>
      <c r="BL189" s="35">
        <f>BL172*'People_Inputs'!$O$19</f>
        <v>450</v>
      </c>
      <c r="BM189" s="35">
        <f>BM172*'People_Inputs'!$O$19</f>
        <v>450</v>
      </c>
      <c r="BN189" s="35">
        <f>BN172*'People_Inputs'!$O$19</f>
        <v>450</v>
      </c>
      <c r="BO189" s="35">
        <f>BO172*'People_Inputs'!$O$19</f>
        <v>450</v>
      </c>
    </row>
    <row r="190" ht="22" customHeight="1">
      <c r="A190" s="2" t="str">
        <v>P10.EQUIPMENT</v>
      </c>
      <c r="B190" s="6" t="str">
        <v>P10 IT equipment purchase</v>
      </c>
      <c r="C190" s="2" t="str">
        <v>EUR</v>
      </c>
      <c r="D190" s="2" t="str">
        <v>SUM</v>
      </c>
      <c r="E190" s="36">
        <f>SUM(H190:BO190)</f>
        <v>5000</v>
      </c>
      <c r="F190" s="6" t="str">
        <v>Performance-marketing manager; cost centre MKT at release</v>
      </c>
      <c r="G190" s="2"/>
      <c r="H190" s="35">
        <f>IF(AND(H171=1,(H$6-'People_Inputs'!$H$19)/'Inputs'!$E$26=ROUNDDOWN((H$6-'People_Inputs'!$H$19)/'Inputs'!$E$26,0)),'People_Inputs'!$P$19,0)</f>
        <v>0</v>
      </c>
      <c r="I190" s="35">
        <f>IF(AND(I171=1,(I$6-'People_Inputs'!$H$19)/'Inputs'!$E$26=ROUNDDOWN((I$6-'People_Inputs'!$H$19)/'Inputs'!$E$26,0)),'People_Inputs'!$P$19,0)</f>
        <v>0</v>
      </c>
      <c r="J190" s="35">
        <f>IF(AND(J171=1,(J$6-'People_Inputs'!$H$19)/'Inputs'!$E$26=ROUNDDOWN((J$6-'People_Inputs'!$H$19)/'Inputs'!$E$26,0)),'People_Inputs'!$P$19,0)</f>
        <v>0</v>
      </c>
      <c r="K190" s="35">
        <f>IF(AND(K171=1,(K$6-'People_Inputs'!$H$19)/'Inputs'!$E$26=ROUNDDOWN((K$6-'People_Inputs'!$H$19)/'Inputs'!$E$26,0)),'People_Inputs'!$P$19,0)</f>
        <v>0</v>
      </c>
      <c r="L190" s="35">
        <f>IF(AND(L171=1,(L$6-'People_Inputs'!$H$19)/'Inputs'!$E$26=ROUNDDOWN((L$6-'People_Inputs'!$H$19)/'Inputs'!$E$26,0)),'People_Inputs'!$P$19,0)</f>
        <v>0</v>
      </c>
      <c r="M190" s="35">
        <f>IF(AND(M171=1,(M$6-'People_Inputs'!$H$19)/'Inputs'!$E$26=ROUNDDOWN((M$6-'People_Inputs'!$H$19)/'Inputs'!$E$26,0)),'People_Inputs'!$P$19,0)</f>
        <v>0</v>
      </c>
      <c r="N190" s="35">
        <f>IF(AND(N171=1,(N$6-'People_Inputs'!$H$19)/'Inputs'!$E$26=ROUNDDOWN((N$6-'People_Inputs'!$H$19)/'Inputs'!$E$26,0)),'People_Inputs'!$P$19,0)</f>
        <v>0</v>
      </c>
      <c r="O190" s="35">
        <f>IF(AND(O171=1,(O$6-'People_Inputs'!$H$19)/'Inputs'!$E$26=ROUNDDOWN((O$6-'People_Inputs'!$H$19)/'Inputs'!$E$26,0)),'People_Inputs'!$P$19,0)</f>
        <v>2500</v>
      </c>
      <c r="P190" s="35">
        <f>IF(AND(P171=1,(P$6-'People_Inputs'!$H$19)/'Inputs'!$E$26=ROUNDDOWN((P$6-'People_Inputs'!$H$19)/'Inputs'!$E$26,0)),'People_Inputs'!$P$19,0)</f>
        <v>0</v>
      </c>
      <c r="Q190" s="35">
        <f>IF(AND(Q171=1,(Q$6-'People_Inputs'!$H$19)/'Inputs'!$E$26=ROUNDDOWN((Q$6-'People_Inputs'!$H$19)/'Inputs'!$E$26,0)),'People_Inputs'!$P$19,0)</f>
        <v>0</v>
      </c>
      <c r="R190" s="35">
        <f>IF(AND(R171=1,(R$6-'People_Inputs'!$H$19)/'Inputs'!$E$26=ROUNDDOWN((R$6-'People_Inputs'!$H$19)/'Inputs'!$E$26,0)),'People_Inputs'!$P$19,0)</f>
        <v>0</v>
      </c>
      <c r="S190" s="35">
        <f>IF(AND(S171=1,(S$6-'People_Inputs'!$H$19)/'Inputs'!$E$26=ROUNDDOWN((S$6-'People_Inputs'!$H$19)/'Inputs'!$E$26,0)),'People_Inputs'!$P$19,0)</f>
        <v>0</v>
      </c>
      <c r="T190" s="35">
        <f>IF(AND(T171=1,(T$6-'People_Inputs'!$H$19)/'Inputs'!$E$26=ROUNDDOWN((T$6-'People_Inputs'!$H$19)/'Inputs'!$E$26,0)),'People_Inputs'!$P$19,0)</f>
        <v>0</v>
      </c>
      <c r="U190" s="35">
        <f>IF(AND(U171=1,(U$6-'People_Inputs'!$H$19)/'Inputs'!$E$26=ROUNDDOWN((U$6-'People_Inputs'!$H$19)/'Inputs'!$E$26,0)),'People_Inputs'!$P$19,0)</f>
        <v>0</v>
      </c>
      <c r="V190" s="35">
        <f>IF(AND(V171=1,(V$6-'People_Inputs'!$H$19)/'Inputs'!$E$26=ROUNDDOWN((V$6-'People_Inputs'!$H$19)/'Inputs'!$E$26,0)),'People_Inputs'!$P$19,0)</f>
        <v>0</v>
      </c>
      <c r="W190" s="35">
        <f>IF(AND(W171=1,(W$6-'People_Inputs'!$H$19)/'Inputs'!$E$26=ROUNDDOWN((W$6-'People_Inputs'!$H$19)/'Inputs'!$E$26,0)),'People_Inputs'!$P$19,0)</f>
        <v>0</v>
      </c>
      <c r="X190" s="35">
        <f>IF(AND(X171=1,(X$6-'People_Inputs'!$H$19)/'Inputs'!$E$26=ROUNDDOWN((X$6-'People_Inputs'!$H$19)/'Inputs'!$E$26,0)),'People_Inputs'!$P$19,0)</f>
        <v>0</v>
      </c>
      <c r="Y190" s="35">
        <f>IF(AND(Y171=1,(Y$6-'People_Inputs'!$H$19)/'Inputs'!$E$26=ROUNDDOWN((Y$6-'People_Inputs'!$H$19)/'Inputs'!$E$26,0)),'People_Inputs'!$P$19,0)</f>
        <v>0</v>
      </c>
      <c r="Z190" s="35">
        <f>IF(AND(Z171=1,(Z$6-'People_Inputs'!$H$19)/'Inputs'!$E$26=ROUNDDOWN((Z$6-'People_Inputs'!$H$19)/'Inputs'!$E$26,0)),'People_Inputs'!$P$19,0)</f>
        <v>0</v>
      </c>
      <c r="AA190" s="35">
        <f>IF(AND(AA171=1,(AA$6-'People_Inputs'!$H$19)/'Inputs'!$E$26=ROUNDDOWN((AA$6-'People_Inputs'!$H$19)/'Inputs'!$E$26,0)),'People_Inputs'!$P$19,0)</f>
        <v>0</v>
      </c>
      <c r="AB190" s="35">
        <f>IF(AND(AB171=1,(AB$6-'People_Inputs'!$H$19)/'Inputs'!$E$26=ROUNDDOWN((AB$6-'People_Inputs'!$H$19)/'Inputs'!$E$26,0)),'People_Inputs'!$P$19,0)</f>
        <v>0</v>
      </c>
      <c r="AC190" s="35">
        <f>IF(AND(AC171=1,(AC$6-'People_Inputs'!$H$19)/'Inputs'!$E$26=ROUNDDOWN((AC$6-'People_Inputs'!$H$19)/'Inputs'!$E$26,0)),'People_Inputs'!$P$19,0)</f>
        <v>0</v>
      </c>
      <c r="AD190" s="35">
        <f>IF(AND(AD171=1,(AD$6-'People_Inputs'!$H$19)/'Inputs'!$E$26=ROUNDDOWN((AD$6-'People_Inputs'!$H$19)/'Inputs'!$E$26,0)),'People_Inputs'!$P$19,0)</f>
        <v>0</v>
      </c>
      <c r="AE190" s="35">
        <f>IF(AND(AE171=1,(AE$6-'People_Inputs'!$H$19)/'Inputs'!$E$26=ROUNDDOWN((AE$6-'People_Inputs'!$H$19)/'Inputs'!$E$26,0)),'People_Inputs'!$P$19,0)</f>
        <v>0</v>
      </c>
      <c r="AF190" s="35">
        <f>IF(AND(AF171=1,(AF$6-'People_Inputs'!$H$19)/'Inputs'!$E$26=ROUNDDOWN((AF$6-'People_Inputs'!$H$19)/'Inputs'!$E$26,0)),'People_Inputs'!$P$19,0)</f>
        <v>0</v>
      </c>
      <c r="AG190" s="35">
        <f>IF(AND(AG171=1,(AG$6-'People_Inputs'!$H$19)/'Inputs'!$E$26=ROUNDDOWN((AG$6-'People_Inputs'!$H$19)/'Inputs'!$E$26,0)),'People_Inputs'!$P$19,0)</f>
        <v>0</v>
      </c>
      <c r="AH190" s="35">
        <f>IF(AND(AH171=1,(AH$6-'People_Inputs'!$H$19)/'Inputs'!$E$26=ROUNDDOWN((AH$6-'People_Inputs'!$H$19)/'Inputs'!$E$26,0)),'People_Inputs'!$P$19,0)</f>
        <v>0</v>
      </c>
      <c r="AI190" s="35">
        <f>IF(AND(AI171=1,(AI$6-'People_Inputs'!$H$19)/'Inputs'!$E$26=ROUNDDOWN((AI$6-'People_Inputs'!$H$19)/'Inputs'!$E$26,0)),'People_Inputs'!$P$19,0)</f>
        <v>0</v>
      </c>
      <c r="AJ190" s="35">
        <f>IF(AND(AJ171=1,(AJ$6-'People_Inputs'!$H$19)/'Inputs'!$E$26=ROUNDDOWN((AJ$6-'People_Inputs'!$H$19)/'Inputs'!$E$26,0)),'People_Inputs'!$P$19,0)</f>
        <v>0</v>
      </c>
      <c r="AK190" s="35">
        <f>IF(AND(AK171=1,(AK$6-'People_Inputs'!$H$19)/'Inputs'!$E$26=ROUNDDOWN((AK$6-'People_Inputs'!$H$19)/'Inputs'!$E$26,0)),'People_Inputs'!$P$19,0)</f>
        <v>0</v>
      </c>
      <c r="AL190" s="35">
        <f>IF(AND(AL171=1,(AL$6-'People_Inputs'!$H$19)/'Inputs'!$E$26=ROUNDDOWN((AL$6-'People_Inputs'!$H$19)/'Inputs'!$E$26,0)),'People_Inputs'!$P$19,0)</f>
        <v>0</v>
      </c>
      <c r="AM190" s="35">
        <f>IF(AND(AM171=1,(AM$6-'People_Inputs'!$H$19)/'Inputs'!$E$26=ROUNDDOWN((AM$6-'People_Inputs'!$H$19)/'Inputs'!$E$26,0)),'People_Inputs'!$P$19,0)</f>
        <v>0</v>
      </c>
      <c r="AN190" s="35">
        <f>IF(AND(AN171=1,(AN$6-'People_Inputs'!$H$19)/'Inputs'!$E$26=ROUNDDOWN((AN$6-'People_Inputs'!$H$19)/'Inputs'!$E$26,0)),'People_Inputs'!$P$19,0)</f>
        <v>0</v>
      </c>
      <c r="AO190" s="35">
        <f>IF(AND(AO171=1,(AO$6-'People_Inputs'!$H$19)/'Inputs'!$E$26=ROUNDDOWN((AO$6-'People_Inputs'!$H$19)/'Inputs'!$E$26,0)),'People_Inputs'!$P$19,0)</f>
        <v>0</v>
      </c>
      <c r="AP190" s="35">
        <f>IF(AND(AP171=1,(AP$6-'People_Inputs'!$H$19)/'Inputs'!$E$26=ROUNDDOWN((AP$6-'People_Inputs'!$H$19)/'Inputs'!$E$26,0)),'People_Inputs'!$P$19,0)</f>
        <v>0</v>
      </c>
      <c r="AQ190" s="35">
        <f>IF(AND(AQ171=1,(AQ$6-'People_Inputs'!$H$19)/'Inputs'!$E$26=ROUNDDOWN((AQ$6-'People_Inputs'!$H$19)/'Inputs'!$E$26,0)),'People_Inputs'!$P$19,0)</f>
        <v>0</v>
      </c>
      <c r="AR190" s="35">
        <f>IF(AND(AR171=1,(AR$6-'People_Inputs'!$H$19)/'Inputs'!$E$26=ROUNDDOWN((AR$6-'People_Inputs'!$H$19)/'Inputs'!$E$26,0)),'People_Inputs'!$P$19,0)</f>
        <v>0</v>
      </c>
      <c r="AS190" s="35">
        <f>IF(AND(AS171=1,(AS$6-'People_Inputs'!$H$19)/'Inputs'!$E$26=ROUNDDOWN((AS$6-'People_Inputs'!$H$19)/'Inputs'!$E$26,0)),'People_Inputs'!$P$19,0)</f>
        <v>0</v>
      </c>
      <c r="AT190" s="35">
        <f>IF(AND(AT171=1,(AT$6-'People_Inputs'!$H$19)/'Inputs'!$E$26=ROUNDDOWN((AT$6-'People_Inputs'!$H$19)/'Inputs'!$E$26,0)),'People_Inputs'!$P$19,0)</f>
        <v>0</v>
      </c>
      <c r="AU190" s="35">
        <f>IF(AND(AU171=1,(AU$6-'People_Inputs'!$H$19)/'Inputs'!$E$26=ROUNDDOWN((AU$6-'People_Inputs'!$H$19)/'Inputs'!$E$26,0)),'People_Inputs'!$P$19,0)</f>
        <v>0</v>
      </c>
      <c r="AV190" s="35">
        <f>IF(AND(AV171=1,(AV$6-'People_Inputs'!$H$19)/'Inputs'!$E$26=ROUNDDOWN((AV$6-'People_Inputs'!$H$19)/'Inputs'!$E$26,0)),'People_Inputs'!$P$19,0)</f>
        <v>0</v>
      </c>
      <c r="AW190" s="35">
        <f>IF(AND(AW171=1,(AW$6-'People_Inputs'!$H$19)/'Inputs'!$E$26=ROUNDDOWN((AW$6-'People_Inputs'!$H$19)/'Inputs'!$E$26,0)),'People_Inputs'!$P$19,0)</f>
        <v>0</v>
      </c>
      <c r="AX190" s="35">
        <f>IF(AND(AX171=1,(AX$6-'People_Inputs'!$H$19)/'Inputs'!$E$26=ROUNDDOWN((AX$6-'People_Inputs'!$H$19)/'Inputs'!$E$26,0)),'People_Inputs'!$P$19,0)</f>
        <v>0</v>
      </c>
      <c r="AY190" s="35">
        <f>IF(AND(AY171=1,(AY$6-'People_Inputs'!$H$19)/'Inputs'!$E$26=ROUNDDOWN((AY$6-'People_Inputs'!$H$19)/'Inputs'!$E$26,0)),'People_Inputs'!$P$19,0)</f>
        <v>0</v>
      </c>
      <c r="AZ190" s="35">
        <f>IF(AND(AZ171=1,(AZ$6-'People_Inputs'!$H$19)/'Inputs'!$E$26=ROUNDDOWN((AZ$6-'People_Inputs'!$H$19)/'Inputs'!$E$26,0)),'People_Inputs'!$P$19,0)</f>
        <v>0</v>
      </c>
      <c r="BA190" s="35">
        <f>IF(AND(BA171=1,(BA$6-'People_Inputs'!$H$19)/'Inputs'!$E$26=ROUNDDOWN((BA$6-'People_Inputs'!$H$19)/'Inputs'!$E$26,0)),'People_Inputs'!$P$19,0)</f>
        <v>0</v>
      </c>
      <c r="BB190" s="35">
        <f>IF(AND(BB171=1,(BB$6-'People_Inputs'!$H$19)/'Inputs'!$E$26=ROUNDDOWN((BB$6-'People_Inputs'!$H$19)/'Inputs'!$E$26,0)),'People_Inputs'!$P$19,0)</f>
        <v>0</v>
      </c>
      <c r="BC190" s="35">
        <f>IF(AND(BC171=1,(BC$6-'People_Inputs'!$H$19)/'Inputs'!$E$26=ROUNDDOWN((BC$6-'People_Inputs'!$H$19)/'Inputs'!$E$26,0)),'People_Inputs'!$P$19,0)</f>
        <v>0</v>
      </c>
      <c r="BD190" s="35">
        <f>IF(AND(BD171=1,(BD$6-'People_Inputs'!$H$19)/'Inputs'!$E$26=ROUNDDOWN((BD$6-'People_Inputs'!$H$19)/'Inputs'!$E$26,0)),'People_Inputs'!$P$19,0)</f>
        <v>0</v>
      </c>
      <c r="BE190" s="35">
        <f>IF(AND(BE171=1,(BE$6-'People_Inputs'!$H$19)/'Inputs'!$E$26=ROUNDDOWN((BE$6-'People_Inputs'!$H$19)/'Inputs'!$E$26,0)),'People_Inputs'!$P$19,0)</f>
        <v>0</v>
      </c>
      <c r="BF190" s="35">
        <f>IF(AND(BF171=1,(BF$6-'People_Inputs'!$H$19)/'Inputs'!$E$26=ROUNDDOWN((BF$6-'People_Inputs'!$H$19)/'Inputs'!$E$26,0)),'People_Inputs'!$P$19,0)</f>
        <v>0</v>
      </c>
      <c r="BG190" s="35">
        <f>IF(AND(BG171=1,(BG$6-'People_Inputs'!$H$19)/'Inputs'!$E$26=ROUNDDOWN((BG$6-'People_Inputs'!$H$19)/'Inputs'!$E$26,0)),'People_Inputs'!$P$19,0)</f>
        <v>0</v>
      </c>
      <c r="BH190" s="35">
        <f>IF(AND(BH171=1,(BH$6-'People_Inputs'!$H$19)/'Inputs'!$E$26=ROUNDDOWN((BH$6-'People_Inputs'!$H$19)/'Inputs'!$E$26,0)),'People_Inputs'!$P$19,0)</f>
        <v>0</v>
      </c>
      <c r="BI190" s="35">
        <f>IF(AND(BI171=1,(BI$6-'People_Inputs'!$H$19)/'Inputs'!$E$26=ROUNDDOWN((BI$6-'People_Inputs'!$H$19)/'Inputs'!$E$26,0)),'People_Inputs'!$P$19,0)</f>
        <v>0</v>
      </c>
      <c r="BJ190" s="35">
        <f>IF(AND(BJ171=1,(BJ$6-'People_Inputs'!$H$19)/'Inputs'!$E$26=ROUNDDOWN((BJ$6-'People_Inputs'!$H$19)/'Inputs'!$E$26,0)),'People_Inputs'!$P$19,0)</f>
        <v>0</v>
      </c>
      <c r="BK190" s="35">
        <f>IF(AND(BK171=1,(BK$6-'People_Inputs'!$H$19)/'Inputs'!$E$26=ROUNDDOWN((BK$6-'People_Inputs'!$H$19)/'Inputs'!$E$26,0)),'People_Inputs'!$P$19,0)</f>
        <v>2500</v>
      </c>
      <c r="BL190" s="35">
        <f>IF(AND(BL171=1,(BL$6-'People_Inputs'!$H$19)/'Inputs'!$E$26=ROUNDDOWN((BL$6-'People_Inputs'!$H$19)/'Inputs'!$E$26,0)),'People_Inputs'!$P$19,0)</f>
        <v>0</v>
      </c>
      <c r="BM190" s="35">
        <f>IF(AND(BM171=1,(BM$6-'People_Inputs'!$H$19)/'Inputs'!$E$26=ROUNDDOWN((BM$6-'People_Inputs'!$H$19)/'Inputs'!$E$26,0)),'People_Inputs'!$P$19,0)</f>
        <v>0</v>
      </c>
      <c r="BN190" s="35">
        <f>IF(AND(BN171=1,(BN$6-'People_Inputs'!$H$19)/'Inputs'!$E$26=ROUNDDOWN((BN$6-'People_Inputs'!$H$19)/'Inputs'!$E$26,0)),'People_Inputs'!$P$19,0)</f>
        <v>0</v>
      </c>
      <c r="BO190" s="35">
        <f>IF(AND(BO171=1,(BO$6-'People_Inputs'!$H$19)/'Inputs'!$E$26=ROUNDDOWN((BO$6-'People_Inputs'!$H$19)/'Inputs'!$E$26,0)),'People_Inputs'!$P$19,0)</f>
        <v>0</v>
      </c>
    </row>
    <row r="191" ht="28" customHeight="1">
      <c r="A191" s="2" t="str">
        <v>P11.ACTIVE</v>
      </c>
      <c r="B191" s="6" t="str">
        <v>P11 active in the month (1 = yes)</v>
      </c>
      <c r="C191" s="2" t="str">
        <v>count</v>
      </c>
      <c r="D191" s="2" t="str">
        <v>END</v>
      </c>
      <c r="E191" s="34">
        <f>BO191</f>
        <v>1</v>
      </c>
      <c r="F191" s="6" t="str">
        <v>Community and trader-relations manager; cost centre MKT at release</v>
      </c>
      <c r="G191" s="2"/>
      <c r="H191" s="33">
        <f>IF(AND(H$6&gt;='People_Inputs'!$H$20,H$6&lt;='People_Inputs'!$I$20),1,0)</f>
        <v>0</v>
      </c>
      <c r="I191" s="33">
        <f>IF(AND(I$6&gt;='People_Inputs'!$H$20,I$6&lt;='People_Inputs'!$I$20),1,0)</f>
        <v>0</v>
      </c>
      <c r="J191" s="33">
        <f>IF(AND(J$6&gt;='People_Inputs'!$H$20,J$6&lt;='People_Inputs'!$I$20),1,0)</f>
        <v>0</v>
      </c>
      <c r="K191" s="33">
        <f>IF(AND(K$6&gt;='People_Inputs'!$H$20,K$6&lt;='People_Inputs'!$I$20),1,0)</f>
        <v>0</v>
      </c>
      <c r="L191" s="33">
        <f>IF(AND(L$6&gt;='People_Inputs'!$H$20,L$6&lt;='People_Inputs'!$I$20),1,0)</f>
        <v>0</v>
      </c>
      <c r="M191" s="33">
        <f>IF(AND(M$6&gt;='People_Inputs'!$H$20,M$6&lt;='People_Inputs'!$I$20),1,0)</f>
        <v>0</v>
      </c>
      <c r="N191" s="33">
        <f>IF(AND(N$6&gt;='People_Inputs'!$H$20,N$6&lt;='People_Inputs'!$I$20),1,0)</f>
        <v>0</v>
      </c>
      <c r="O191" s="33">
        <f>IF(AND(O$6&gt;='People_Inputs'!$H$20,O$6&lt;='People_Inputs'!$I$20),1,0)</f>
        <v>1</v>
      </c>
      <c r="P191" s="33">
        <f>IF(AND(P$6&gt;='People_Inputs'!$H$20,P$6&lt;='People_Inputs'!$I$20),1,0)</f>
        <v>1</v>
      </c>
      <c r="Q191" s="33">
        <f>IF(AND(Q$6&gt;='People_Inputs'!$H$20,Q$6&lt;='People_Inputs'!$I$20),1,0)</f>
        <v>1</v>
      </c>
      <c r="R191" s="33">
        <f>IF(AND(R$6&gt;='People_Inputs'!$H$20,R$6&lt;='People_Inputs'!$I$20),1,0)</f>
        <v>1</v>
      </c>
      <c r="S191" s="33">
        <f>IF(AND(S$6&gt;='People_Inputs'!$H$20,S$6&lt;='People_Inputs'!$I$20),1,0)</f>
        <v>1</v>
      </c>
      <c r="T191" s="33">
        <f>IF(AND(T$6&gt;='People_Inputs'!$H$20,T$6&lt;='People_Inputs'!$I$20),1,0)</f>
        <v>1</v>
      </c>
      <c r="U191" s="33">
        <f>IF(AND(U$6&gt;='People_Inputs'!$H$20,U$6&lt;='People_Inputs'!$I$20),1,0)</f>
        <v>1</v>
      </c>
      <c r="V191" s="33">
        <f>IF(AND(V$6&gt;='People_Inputs'!$H$20,V$6&lt;='People_Inputs'!$I$20),1,0)</f>
        <v>1</v>
      </c>
      <c r="W191" s="33">
        <f>IF(AND(W$6&gt;='People_Inputs'!$H$20,W$6&lt;='People_Inputs'!$I$20),1,0)</f>
        <v>1</v>
      </c>
      <c r="X191" s="33">
        <f>IF(AND(X$6&gt;='People_Inputs'!$H$20,X$6&lt;='People_Inputs'!$I$20),1,0)</f>
        <v>1</v>
      </c>
      <c r="Y191" s="33">
        <f>IF(AND(Y$6&gt;='People_Inputs'!$H$20,Y$6&lt;='People_Inputs'!$I$20),1,0)</f>
        <v>1</v>
      </c>
      <c r="Z191" s="33">
        <f>IF(AND(Z$6&gt;='People_Inputs'!$H$20,Z$6&lt;='People_Inputs'!$I$20),1,0)</f>
        <v>1</v>
      </c>
      <c r="AA191" s="33">
        <f>IF(AND(AA$6&gt;='People_Inputs'!$H$20,AA$6&lt;='People_Inputs'!$I$20),1,0)</f>
        <v>1</v>
      </c>
      <c r="AB191" s="33">
        <f>IF(AND(AB$6&gt;='People_Inputs'!$H$20,AB$6&lt;='People_Inputs'!$I$20),1,0)</f>
        <v>1</v>
      </c>
      <c r="AC191" s="33">
        <f>IF(AND(AC$6&gt;='People_Inputs'!$H$20,AC$6&lt;='People_Inputs'!$I$20),1,0)</f>
        <v>1</v>
      </c>
      <c r="AD191" s="33">
        <f>IF(AND(AD$6&gt;='People_Inputs'!$H$20,AD$6&lt;='People_Inputs'!$I$20),1,0)</f>
        <v>1</v>
      </c>
      <c r="AE191" s="33">
        <f>IF(AND(AE$6&gt;='People_Inputs'!$H$20,AE$6&lt;='People_Inputs'!$I$20),1,0)</f>
        <v>1</v>
      </c>
      <c r="AF191" s="33">
        <f>IF(AND(AF$6&gt;='People_Inputs'!$H$20,AF$6&lt;='People_Inputs'!$I$20),1,0)</f>
        <v>1</v>
      </c>
      <c r="AG191" s="33">
        <f>IF(AND(AG$6&gt;='People_Inputs'!$H$20,AG$6&lt;='People_Inputs'!$I$20),1,0)</f>
        <v>1</v>
      </c>
      <c r="AH191" s="33">
        <f>IF(AND(AH$6&gt;='People_Inputs'!$H$20,AH$6&lt;='People_Inputs'!$I$20),1,0)</f>
        <v>1</v>
      </c>
      <c r="AI191" s="33">
        <f>IF(AND(AI$6&gt;='People_Inputs'!$H$20,AI$6&lt;='People_Inputs'!$I$20),1,0)</f>
        <v>1</v>
      </c>
      <c r="AJ191" s="33">
        <f>IF(AND(AJ$6&gt;='People_Inputs'!$H$20,AJ$6&lt;='People_Inputs'!$I$20),1,0)</f>
        <v>1</v>
      </c>
      <c r="AK191" s="33">
        <f>IF(AND(AK$6&gt;='People_Inputs'!$H$20,AK$6&lt;='People_Inputs'!$I$20),1,0)</f>
        <v>1</v>
      </c>
      <c r="AL191" s="33">
        <f>IF(AND(AL$6&gt;='People_Inputs'!$H$20,AL$6&lt;='People_Inputs'!$I$20),1,0)</f>
        <v>1</v>
      </c>
      <c r="AM191" s="33">
        <f>IF(AND(AM$6&gt;='People_Inputs'!$H$20,AM$6&lt;='People_Inputs'!$I$20),1,0)</f>
        <v>1</v>
      </c>
      <c r="AN191" s="33">
        <f>IF(AND(AN$6&gt;='People_Inputs'!$H$20,AN$6&lt;='People_Inputs'!$I$20),1,0)</f>
        <v>1</v>
      </c>
      <c r="AO191" s="33">
        <f>IF(AND(AO$6&gt;='People_Inputs'!$H$20,AO$6&lt;='People_Inputs'!$I$20),1,0)</f>
        <v>1</v>
      </c>
      <c r="AP191" s="33">
        <f>IF(AND(AP$6&gt;='People_Inputs'!$H$20,AP$6&lt;='People_Inputs'!$I$20),1,0)</f>
        <v>1</v>
      </c>
      <c r="AQ191" s="33">
        <f>IF(AND(AQ$6&gt;='People_Inputs'!$H$20,AQ$6&lt;='People_Inputs'!$I$20),1,0)</f>
        <v>1</v>
      </c>
      <c r="AR191" s="33">
        <f>IF(AND(AR$6&gt;='People_Inputs'!$H$20,AR$6&lt;='People_Inputs'!$I$20),1,0)</f>
        <v>1</v>
      </c>
      <c r="AS191" s="33">
        <f>IF(AND(AS$6&gt;='People_Inputs'!$H$20,AS$6&lt;='People_Inputs'!$I$20),1,0)</f>
        <v>1</v>
      </c>
      <c r="AT191" s="33">
        <f>IF(AND(AT$6&gt;='People_Inputs'!$H$20,AT$6&lt;='People_Inputs'!$I$20),1,0)</f>
        <v>1</v>
      </c>
      <c r="AU191" s="33">
        <f>IF(AND(AU$6&gt;='People_Inputs'!$H$20,AU$6&lt;='People_Inputs'!$I$20),1,0)</f>
        <v>1</v>
      </c>
      <c r="AV191" s="33">
        <f>IF(AND(AV$6&gt;='People_Inputs'!$H$20,AV$6&lt;='People_Inputs'!$I$20),1,0)</f>
        <v>1</v>
      </c>
      <c r="AW191" s="33">
        <f>IF(AND(AW$6&gt;='People_Inputs'!$H$20,AW$6&lt;='People_Inputs'!$I$20),1,0)</f>
        <v>1</v>
      </c>
      <c r="AX191" s="33">
        <f>IF(AND(AX$6&gt;='People_Inputs'!$H$20,AX$6&lt;='People_Inputs'!$I$20),1,0)</f>
        <v>1</v>
      </c>
      <c r="AY191" s="33">
        <f>IF(AND(AY$6&gt;='People_Inputs'!$H$20,AY$6&lt;='People_Inputs'!$I$20),1,0)</f>
        <v>1</v>
      </c>
      <c r="AZ191" s="33">
        <f>IF(AND(AZ$6&gt;='People_Inputs'!$H$20,AZ$6&lt;='People_Inputs'!$I$20),1,0)</f>
        <v>1</v>
      </c>
      <c r="BA191" s="33">
        <f>IF(AND(BA$6&gt;='People_Inputs'!$H$20,BA$6&lt;='People_Inputs'!$I$20),1,0)</f>
        <v>1</v>
      </c>
      <c r="BB191" s="33">
        <f>IF(AND(BB$6&gt;='People_Inputs'!$H$20,BB$6&lt;='People_Inputs'!$I$20),1,0)</f>
        <v>1</v>
      </c>
      <c r="BC191" s="33">
        <f>IF(AND(BC$6&gt;='People_Inputs'!$H$20,BC$6&lt;='People_Inputs'!$I$20),1,0)</f>
        <v>1</v>
      </c>
      <c r="BD191" s="33">
        <f>IF(AND(BD$6&gt;='People_Inputs'!$H$20,BD$6&lt;='People_Inputs'!$I$20),1,0)</f>
        <v>1</v>
      </c>
      <c r="BE191" s="33">
        <f>IF(AND(BE$6&gt;='People_Inputs'!$H$20,BE$6&lt;='People_Inputs'!$I$20),1,0)</f>
        <v>1</v>
      </c>
      <c r="BF191" s="33">
        <f>IF(AND(BF$6&gt;='People_Inputs'!$H$20,BF$6&lt;='People_Inputs'!$I$20),1,0)</f>
        <v>1</v>
      </c>
      <c r="BG191" s="33">
        <f>IF(AND(BG$6&gt;='People_Inputs'!$H$20,BG$6&lt;='People_Inputs'!$I$20),1,0)</f>
        <v>1</v>
      </c>
      <c r="BH191" s="33">
        <f>IF(AND(BH$6&gt;='People_Inputs'!$H$20,BH$6&lt;='People_Inputs'!$I$20),1,0)</f>
        <v>1</v>
      </c>
      <c r="BI191" s="33">
        <f>IF(AND(BI$6&gt;='People_Inputs'!$H$20,BI$6&lt;='People_Inputs'!$I$20),1,0)</f>
        <v>1</v>
      </c>
      <c r="BJ191" s="33">
        <f>IF(AND(BJ$6&gt;='People_Inputs'!$H$20,BJ$6&lt;='People_Inputs'!$I$20),1,0)</f>
        <v>1</v>
      </c>
      <c r="BK191" s="33">
        <f>IF(AND(BK$6&gt;='People_Inputs'!$H$20,BK$6&lt;='People_Inputs'!$I$20),1,0)</f>
        <v>1</v>
      </c>
      <c r="BL191" s="33">
        <f>IF(AND(BL$6&gt;='People_Inputs'!$H$20,BL$6&lt;='People_Inputs'!$I$20),1,0)</f>
        <v>1</v>
      </c>
      <c r="BM191" s="33">
        <f>IF(AND(BM$6&gt;='People_Inputs'!$H$20,BM$6&lt;='People_Inputs'!$I$20),1,0)</f>
        <v>1</v>
      </c>
      <c r="BN191" s="33">
        <f>IF(AND(BN$6&gt;='People_Inputs'!$H$20,BN$6&lt;='People_Inputs'!$I$20),1,0)</f>
        <v>1</v>
      </c>
      <c r="BO191" s="33">
        <f>IF(AND(BO$6&gt;='People_Inputs'!$H$20,BO$6&lt;='People_Inputs'!$I$20),1,0)</f>
        <v>1</v>
      </c>
    </row>
    <row r="192" ht="28" customHeight="1">
      <c r="A192" s="2" t="str">
        <v>P11.FTE</v>
      </c>
      <c r="B192" s="6" t="str">
        <v>P11 FTE</v>
      </c>
      <c r="C192" s="2" t="str">
        <v>FTE</v>
      </c>
      <c r="D192" s="2" t="str">
        <v>END</v>
      </c>
      <c r="E192" s="34">
        <f>BO192</f>
        <v>1</v>
      </c>
      <c r="F192" s="6" t="str">
        <v>Community and trader-relations manager; cost centre MKT at release</v>
      </c>
      <c r="G192" s="2"/>
      <c r="H192" s="33">
        <f>H191*'People_Inputs'!$J$20</f>
        <v>0</v>
      </c>
      <c r="I192" s="33">
        <f>I191*'People_Inputs'!$J$20</f>
        <v>0</v>
      </c>
      <c r="J192" s="33">
        <f>J191*'People_Inputs'!$J$20</f>
        <v>0</v>
      </c>
      <c r="K192" s="33">
        <f>K191*'People_Inputs'!$J$20</f>
        <v>0</v>
      </c>
      <c r="L192" s="33">
        <f>L191*'People_Inputs'!$J$20</f>
        <v>0</v>
      </c>
      <c r="M192" s="33">
        <f>M191*'People_Inputs'!$J$20</f>
        <v>0</v>
      </c>
      <c r="N192" s="33">
        <f>N191*'People_Inputs'!$J$20</f>
        <v>0</v>
      </c>
      <c r="O192" s="33">
        <f>O191*'People_Inputs'!$J$20</f>
        <v>1</v>
      </c>
      <c r="P192" s="33">
        <f>P191*'People_Inputs'!$J$20</f>
        <v>1</v>
      </c>
      <c r="Q192" s="33">
        <f>Q191*'People_Inputs'!$J$20</f>
        <v>1</v>
      </c>
      <c r="R192" s="33">
        <f>R191*'People_Inputs'!$J$20</f>
        <v>1</v>
      </c>
      <c r="S192" s="33">
        <f>S191*'People_Inputs'!$J$20</f>
        <v>1</v>
      </c>
      <c r="T192" s="33">
        <f>T191*'People_Inputs'!$J$20</f>
        <v>1</v>
      </c>
      <c r="U192" s="33">
        <f>U191*'People_Inputs'!$J$20</f>
        <v>1</v>
      </c>
      <c r="V192" s="33">
        <f>V191*'People_Inputs'!$J$20</f>
        <v>1</v>
      </c>
      <c r="W192" s="33">
        <f>W191*'People_Inputs'!$J$20</f>
        <v>1</v>
      </c>
      <c r="X192" s="33">
        <f>X191*'People_Inputs'!$J$20</f>
        <v>1</v>
      </c>
      <c r="Y192" s="33">
        <f>Y191*'People_Inputs'!$J$20</f>
        <v>1</v>
      </c>
      <c r="Z192" s="33">
        <f>Z191*'People_Inputs'!$J$20</f>
        <v>1</v>
      </c>
      <c r="AA192" s="33">
        <f>AA191*'People_Inputs'!$J$20</f>
        <v>1</v>
      </c>
      <c r="AB192" s="33">
        <f>AB191*'People_Inputs'!$J$20</f>
        <v>1</v>
      </c>
      <c r="AC192" s="33">
        <f>AC191*'People_Inputs'!$J$20</f>
        <v>1</v>
      </c>
      <c r="AD192" s="33">
        <f>AD191*'People_Inputs'!$J$20</f>
        <v>1</v>
      </c>
      <c r="AE192" s="33">
        <f>AE191*'People_Inputs'!$J$20</f>
        <v>1</v>
      </c>
      <c r="AF192" s="33">
        <f>AF191*'People_Inputs'!$J$20</f>
        <v>1</v>
      </c>
      <c r="AG192" s="33">
        <f>AG191*'People_Inputs'!$J$20</f>
        <v>1</v>
      </c>
      <c r="AH192" s="33">
        <f>AH191*'People_Inputs'!$J$20</f>
        <v>1</v>
      </c>
      <c r="AI192" s="33">
        <f>AI191*'People_Inputs'!$J$20</f>
        <v>1</v>
      </c>
      <c r="AJ192" s="33">
        <f>AJ191*'People_Inputs'!$J$20</f>
        <v>1</v>
      </c>
      <c r="AK192" s="33">
        <f>AK191*'People_Inputs'!$J$20</f>
        <v>1</v>
      </c>
      <c r="AL192" s="33">
        <f>AL191*'People_Inputs'!$J$20</f>
        <v>1</v>
      </c>
      <c r="AM192" s="33">
        <f>AM191*'People_Inputs'!$J$20</f>
        <v>1</v>
      </c>
      <c r="AN192" s="33">
        <f>AN191*'People_Inputs'!$J$20</f>
        <v>1</v>
      </c>
      <c r="AO192" s="33">
        <f>AO191*'People_Inputs'!$J$20</f>
        <v>1</v>
      </c>
      <c r="AP192" s="33">
        <f>AP191*'People_Inputs'!$J$20</f>
        <v>1</v>
      </c>
      <c r="AQ192" s="33">
        <f>AQ191*'People_Inputs'!$J$20</f>
        <v>1</v>
      </c>
      <c r="AR192" s="33">
        <f>AR191*'People_Inputs'!$J$20</f>
        <v>1</v>
      </c>
      <c r="AS192" s="33">
        <f>AS191*'People_Inputs'!$J$20</f>
        <v>1</v>
      </c>
      <c r="AT192" s="33">
        <f>AT191*'People_Inputs'!$J$20</f>
        <v>1</v>
      </c>
      <c r="AU192" s="33">
        <f>AU191*'People_Inputs'!$J$20</f>
        <v>1</v>
      </c>
      <c r="AV192" s="33">
        <f>AV191*'People_Inputs'!$J$20</f>
        <v>1</v>
      </c>
      <c r="AW192" s="33">
        <f>AW191*'People_Inputs'!$J$20</f>
        <v>1</v>
      </c>
      <c r="AX192" s="33">
        <f>AX191*'People_Inputs'!$J$20</f>
        <v>1</v>
      </c>
      <c r="AY192" s="33">
        <f>AY191*'People_Inputs'!$J$20</f>
        <v>1</v>
      </c>
      <c r="AZ192" s="33">
        <f>AZ191*'People_Inputs'!$J$20</f>
        <v>1</v>
      </c>
      <c r="BA192" s="33">
        <f>BA191*'People_Inputs'!$J$20</f>
        <v>1</v>
      </c>
      <c r="BB192" s="33">
        <f>BB191*'People_Inputs'!$J$20</f>
        <v>1</v>
      </c>
      <c r="BC192" s="33">
        <f>BC191*'People_Inputs'!$J$20</f>
        <v>1</v>
      </c>
      <c r="BD192" s="33">
        <f>BD191*'People_Inputs'!$J$20</f>
        <v>1</v>
      </c>
      <c r="BE192" s="33">
        <f>BE191*'People_Inputs'!$J$20</f>
        <v>1</v>
      </c>
      <c r="BF192" s="33">
        <f>BF191*'People_Inputs'!$J$20</f>
        <v>1</v>
      </c>
      <c r="BG192" s="33">
        <f>BG191*'People_Inputs'!$J$20</f>
        <v>1</v>
      </c>
      <c r="BH192" s="33">
        <f>BH191*'People_Inputs'!$J$20</f>
        <v>1</v>
      </c>
      <c r="BI192" s="33">
        <f>BI191*'People_Inputs'!$J$20</f>
        <v>1</v>
      </c>
      <c r="BJ192" s="33">
        <f>BJ191*'People_Inputs'!$J$20</f>
        <v>1</v>
      </c>
      <c r="BK192" s="33">
        <f>BK191*'People_Inputs'!$J$20</f>
        <v>1</v>
      </c>
      <c r="BL192" s="33">
        <f>BL191*'People_Inputs'!$J$20</f>
        <v>1</v>
      </c>
      <c r="BM192" s="33">
        <f>BM191*'People_Inputs'!$J$20</f>
        <v>1</v>
      </c>
      <c r="BN192" s="33">
        <f>BN191*'People_Inputs'!$J$20</f>
        <v>1</v>
      </c>
      <c r="BO192" s="33">
        <f>BO191*'People_Inputs'!$J$20</f>
        <v>1</v>
      </c>
    </row>
    <row r="193" ht="28" customHeight="1">
      <c r="A193" s="2" t="str">
        <v>P11.EMPLOYEE</v>
      </c>
      <c r="B193" s="6" t="str">
        <v>P11 employee with social insurance (1 = yes)</v>
      </c>
      <c r="C193" s="2" t="str">
        <v>count</v>
      </c>
      <c r="D193" s="2" t="str">
        <v>END</v>
      </c>
      <c r="E193" s="34">
        <f>BO193</f>
        <v>1</v>
      </c>
      <c r="F193" s="6" t="str">
        <v>Community and trader-relations manager; cost centre MKT at release</v>
      </c>
      <c r="G193" s="2"/>
      <c r="H193" s="33">
        <f>H191*'People_Inputs'!$N$20</f>
        <v>0</v>
      </c>
      <c r="I193" s="33">
        <f>I191*'People_Inputs'!$N$20</f>
        <v>0</v>
      </c>
      <c r="J193" s="33">
        <f>J191*'People_Inputs'!$N$20</f>
        <v>0</v>
      </c>
      <c r="K193" s="33">
        <f>K191*'People_Inputs'!$N$20</f>
        <v>0</v>
      </c>
      <c r="L193" s="33">
        <f>L191*'People_Inputs'!$N$20</f>
        <v>0</v>
      </c>
      <c r="M193" s="33">
        <f>M191*'People_Inputs'!$N$20</f>
        <v>0</v>
      </c>
      <c r="N193" s="33">
        <f>N191*'People_Inputs'!$N$20</f>
        <v>0</v>
      </c>
      <c r="O193" s="33">
        <f>O191*'People_Inputs'!$N$20</f>
        <v>1</v>
      </c>
      <c r="P193" s="33">
        <f>P191*'People_Inputs'!$N$20</f>
        <v>1</v>
      </c>
      <c r="Q193" s="33">
        <f>Q191*'People_Inputs'!$N$20</f>
        <v>1</v>
      </c>
      <c r="R193" s="33">
        <f>R191*'People_Inputs'!$N$20</f>
        <v>1</v>
      </c>
      <c r="S193" s="33">
        <f>S191*'People_Inputs'!$N$20</f>
        <v>1</v>
      </c>
      <c r="T193" s="33">
        <f>T191*'People_Inputs'!$N$20</f>
        <v>1</v>
      </c>
      <c r="U193" s="33">
        <f>U191*'People_Inputs'!$N$20</f>
        <v>1</v>
      </c>
      <c r="V193" s="33">
        <f>V191*'People_Inputs'!$N$20</f>
        <v>1</v>
      </c>
      <c r="W193" s="33">
        <f>W191*'People_Inputs'!$N$20</f>
        <v>1</v>
      </c>
      <c r="X193" s="33">
        <f>X191*'People_Inputs'!$N$20</f>
        <v>1</v>
      </c>
      <c r="Y193" s="33">
        <f>Y191*'People_Inputs'!$N$20</f>
        <v>1</v>
      </c>
      <c r="Z193" s="33">
        <f>Z191*'People_Inputs'!$N$20</f>
        <v>1</v>
      </c>
      <c r="AA193" s="33">
        <f>AA191*'People_Inputs'!$N$20</f>
        <v>1</v>
      </c>
      <c r="AB193" s="33">
        <f>AB191*'People_Inputs'!$N$20</f>
        <v>1</v>
      </c>
      <c r="AC193" s="33">
        <f>AC191*'People_Inputs'!$N$20</f>
        <v>1</v>
      </c>
      <c r="AD193" s="33">
        <f>AD191*'People_Inputs'!$N$20</f>
        <v>1</v>
      </c>
      <c r="AE193" s="33">
        <f>AE191*'People_Inputs'!$N$20</f>
        <v>1</v>
      </c>
      <c r="AF193" s="33">
        <f>AF191*'People_Inputs'!$N$20</f>
        <v>1</v>
      </c>
      <c r="AG193" s="33">
        <f>AG191*'People_Inputs'!$N$20</f>
        <v>1</v>
      </c>
      <c r="AH193" s="33">
        <f>AH191*'People_Inputs'!$N$20</f>
        <v>1</v>
      </c>
      <c r="AI193" s="33">
        <f>AI191*'People_Inputs'!$N$20</f>
        <v>1</v>
      </c>
      <c r="AJ193" s="33">
        <f>AJ191*'People_Inputs'!$N$20</f>
        <v>1</v>
      </c>
      <c r="AK193" s="33">
        <f>AK191*'People_Inputs'!$N$20</f>
        <v>1</v>
      </c>
      <c r="AL193" s="33">
        <f>AL191*'People_Inputs'!$N$20</f>
        <v>1</v>
      </c>
      <c r="AM193" s="33">
        <f>AM191*'People_Inputs'!$N$20</f>
        <v>1</v>
      </c>
      <c r="AN193" s="33">
        <f>AN191*'People_Inputs'!$N$20</f>
        <v>1</v>
      </c>
      <c r="AO193" s="33">
        <f>AO191*'People_Inputs'!$N$20</f>
        <v>1</v>
      </c>
      <c r="AP193" s="33">
        <f>AP191*'People_Inputs'!$N$20</f>
        <v>1</v>
      </c>
      <c r="AQ193" s="33">
        <f>AQ191*'People_Inputs'!$N$20</f>
        <v>1</v>
      </c>
      <c r="AR193" s="33">
        <f>AR191*'People_Inputs'!$N$20</f>
        <v>1</v>
      </c>
      <c r="AS193" s="33">
        <f>AS191*'People_Inputs'!$N$20</f>
        <v>1</v>
      </c>
      <c r="AT193" s="33">
        <f>AT191*'People_Inputs'!$N$20</f>
        <v>1</v>
      </c>
      <c r="AU193" s="33">
        <f>AU191*'People_Inputs'!$N$20</f>
        <v>1</v>
      </c>
      <c r="AV193" s="33">
        <f>AV191*'People_Inputs'!$N$20</f>
        <v>1</v>
      </c>
      <c r="AW193" s="33">
        <f>AW191*'People_Inputs'!$N$20</f>
        <v>1</v>
      </c>
      <c r="AX193" s="33">
        <f>AX191*'People_Inputs'!$N$20</f>
        <v>1</v>
      </c>
      <c r="AY193" s="33">
        <f>AY191*'People_Inputs'!$N$20</f>
        <v>1</v>
      </c>
      <c r="AZ193" s="33">
        <f>AZ191*'People_Inputs'!$N$20</f>
        <v>1</v>
      </c>
      <c r="BA193" s="33">
        <f>BA191*'People_Inputs'!$N$20</f>
        <v>1</v>
      </c>
      <c r="BB193" s="33">
        <f>BB191*'People_Inputs'!$N$20</f>
        <v>1</v>
      </c>
      <c r="BC193" s="33">
        <f>BC191*'People_Inputs'!$N$20</f>
        <v>1</v>
      </c>
      <c r="BD193" s="33">
        <f>BD191*'People_Inputs'!$N$20</f>
        <v>1</v>
      </c>
      <c r="BE193" s="33">
        <f>BE191*'People_Inputs'!$N$20</f>
        <v>1</v>
      </c>
      <c r="BF193" s="33">
        <f>BF191*'People_Inputs'!$N$20</f>
        <v>1</v>
      </c>
      <c r="BG193" s="33">
        <f>BG191*'People_Inputs'!$N$20</f>
        <v>1</v>
      </c>
      <c r="BH193" s="33">
        <f>BH191*'People_Inputs'!$N$20</f>
        <v>1</v>
      </c>
      <c r="BI193" s="33">
        <f>BI191*'People_Inputs'!$N$20</f>
        <v>1</v>
      </c>
      <c r="BJ193" s="33">
        <f>BJ191*'People_Inputs'!$N$20</f>
        <v>1</v>
      </c>
      <c r="BK193" s="33">
        <f>BK191*'People_Inputs'!$N$20</f>
        <v>1</v>
      </c>
      <c r="BL193" s="33">
        <f>BL191*'People_Inputs'!$N$20</f>
        <v>1</v>
      </c>
      <c r="BM193" s="33">
        <f>BM191*'People_Inputs'!$N$20</f>
        <v>1</v>
      </c>
      <c r="BN193" s="33">
        <f>BN191*'People_Inputs'!$N$20</f>
        <v>1</v>
      </c>
      <c r="BO193" s="33">
        <f>BO191*'People_Inputs'!$N$20</f>
        <v>1</v>
      </c>
    </row>
    <row r="194" ht="28" customHeight="1">
      <c r="A194" s="2" t="str">
        <v>P11.ANNUAL</v>
      </c>
      <c r="B194" s="6" t="str">
        <v>P11 annual salary at 1.0 FTE, indexed</v>
      </c>
      <c r="C194" s="2" t="str">
        <v>EUR</v>
      </c>
      <c r="D194" s="2" t="str">
        <v>END</v>
      </c>
      <c r="E194" s="36">
        <f>BO194</f>
        <v>59384.31528234373</v>
      </c>
      <c r="F194" s="6" t="str">
        <v>Community and trader-relations manager; cost centre MKT at release</v>
      </c>
      <c r="G194" s="2"/>
      <c r="H194" s="35">
        <f>'People_Inputs'!$K$20*(1+'People_Inputs'!$L$20)^(H$8-'Inputs'!$E$29)</f>
        <v>51749.99999999999</v>
      </c>
      <c r="I194" s="35">
        <f>'People_Inputs'!$K$20*(1+'People_Inputs'!$L$20)^(I$8-'Inputs'!$E$29)</f>
        <v>51749.99999999999</v>
      </c>
      <c r="J194" s="35">
        <f>'People_Inputs'!$K$20*(1+'People_Inputs'!$L$20)^(J$8-'Inputs'!$E$29)</f>
        <v>51749.99999999999</v>
      </c>
      <c r="K194" s="35">
        <f>'People_Inputs'!$K$20*(1+'People_Inputs'!$L$20)^(K$8-'Inputs'!$E$29)</f>
        <v>51749.99999999999</v>
      </c>
      <c r="L194" s="35">
        <f>'People_Inputs'!$K$20*(1+'People_Inputs'!$L$20)^(L$8-'Inputs'!$E$29)</f>
        <v>51749.99999999999</v>
      </c>
      <c r="M194" s="35">
        <f>'People_Inputs'!$K$20*(1+'People_Inputs'!$L$20)^(M$8-'Inputs'!$E$29)</f>
        <v>51749.99999999999</v>
      </c>
      <c r="N194" s="35">
        <f>'People_Inputs'!$K$20*(1+'People_Inputs'!$L$20)^(N$8-'Inputs'!$E$29)</f>
        <v>51749.99999999999</v>
      </c>
      <c r="O194" s="35">
        <f>'People_Inputs'!$K$20*(1+'People_Inputs'!$L$20)^(O$8-'Inputs'!$E$29)</f>
        <v>51749.99999999999</v>
      </c>
      <c r="P194" s="35">
        <f>'People_Inputs'!$K$20*(1+'People_Inputs'!$L$20)^(P$8-'Inputs'!$E$29)</f>
        <v>51749.99999999999</v>
      </c>
      <c r="Q194" s="35">
        <f>'People_Inputs'!$K$20*(1+'People_Inputs'!$L$20)^(Q$8-'Inputs'!$E$29)</f>
        <v>51749.99999999999</v>
      </c>
      <c r="R194" s="35">
        <f>'People_Inputs'!$K$20*(1+'People_Inputs'!$L$20)^(R$8-'Inputs'!$E$29)</f>
        <v>51749.99999999999</v>
      </c>
      <c r="S194" s="35">
        <f>'People_Inputs'!$K$20*(1+'People_Inputs'!$L$20)^(S$8-'Inputs'!$E$29)</f>
        <v>51749.99999999999</v>
      </c>
      <c r="T194" s="35">
        <f>'People_Inputs'!$K$20*(1+'People_Inputs'!$L$20)^(T$8-'Inputs'!$E$29)</f>
        <v>53561.24999999999</v>
      </c>
      <c r="U194" s="35">
        <f>'People_Inputs'!$K$20*(1+'People_Inputs'!$L$20)^(U$8-'Inputs'!$E$29)</f>
        <v>53561.24999999999</v>
      </c>
      <c r="V194" s="35">
        <f>'People_Inputs'!$K$20*(1+'People_Inputs'!$L$20)^(V$8-'Inputs'!$E$29)</f>
        <v>53561.24999999999</v>
      </c>
      <c r="W194" s="35">
        <f>'People_Inputs'!$K$20*(1+'People_Inputs'!$L$20)^(W$8-'Inputs'!$E$29)</f>
        <v>53561.24999999999</v>
      </c>
      <c r="X194" s="35">
        <f>'People_Inputs'!$K$20*(1+'People_Inputs'!$L$20)^(X$8-'Inputs'!$E$29)</f>
        <v>53561.24999999999</v>
      </c>
      <c r="Y194" s="35">
        <f>'People_Inputs'!$K$20*(1+'People_Inputs'!$L$20)^(Y$8-'Inputs'!$E$29)</f>
        <v>53561.24999999999</v>
      </c>
      <c r="Z194" s="35">
        <f>'People_Inputs'!$K$20*(1+'People_Inputs'!$L$20)^(Z$8-'Inputs'!$E$29)</f>
        <v>53561.24999999999</v>
      </c>
      <c r="AA194" s="35">
        <f>'People_Inputs'!$K$20*(1+'People_Inputs'!$L$20)^(AA$8-'Inputs'!$E$29)</f>
        <v>53561.24999999999</v>
      </c>
      <c r="AB194" s="35">
        <f>'People_Inputs'!$K$20*(1+'People_Inputs'!$L$20)^(AB$8-'Inputs'!$E$29)</f>
        <v>53561.24999999999</v>
      </c>
      <c r="AC194" s="35">
        <f>'People_Inputs'!$K$20*(1+'People_Inputs'!$L$20)^(AC$8-'Inputs'!$E$29)</f>
        <v>53561.24999999999</v>
      </c>
      <c r="AD194" s="35">
        <f>'People_Inputs'!$K$20*(1+'People_Inputs'!$L$20)^(AD$8-'Inputs'!$E$29)</f>
        <v>53561.24999999999</v>
      </c>
      <c r="AE194" s="35">
        <f>'People_Inputs'!$K$20*(1+'People_Inputs'!$L$20)^(AE$8-'Inputs'!$E$29)</f>
        <v>53561.24999999999</v>
      </c>
      <c r="AF194" s="35">
        <f>'People_Inputs'!$K$20*(1+'People_Inputs'!$L$20)^(AF$8-'Inputs'!$E$29)</f>
        <v>55435.89374999999</v>
      </c>
      <c r="AG194" s="35">
        <f>'People_Inputs'!$K$20*(1+'People_Inputs'!$L$20)^(AG$8-'Inputs'!$E$29)</f>
        <v>55435.89374999999</v>
      </c>
      <c r="AH194" s="35">
        <f>'People_Inputs'!$K$20*(1+'People_Inputs'!$L$20)^(AH$8-'Inputs'!$E$29)</f>
        <v>55435.89374999999</v>
      </c>
      <c r="AI194" s="35">
        <f>'People_Inputs'!$K$20*(1+'People_Inputs'!$L$20)^(AI$8-'Inputs'!$E$29)</f>
        <v>55435.89374999999</v>
      </c>
      <c r="AJ194" s="35">
        <f>'People_Inputs'!$K$20*(1+'People_Inputs'!$L$20)^(AJ$8-'Inputs'!$E$29)</f>
        <v>55435.89374999999</v>
      </c>
      <c r="AK194" s="35">
        <f>'People_Inputs'!$K$20*(1+'People_Inputs'!$L$20)^(AK$8-'Inputs'!$E$29)</f>
        <v>55435.89374999999</v>
      </c>
      <c r="AL194" s="35">
        <f>'People_Inputs'!$K$20*(1+'People_Inputs'!$L$20)^(AL$8-'Inputs'!$E$29)</f>
        <v>55435.89374999999</v>
      </c>
      <c r="AM194" s="35">
        <f>'People_Inputs'!$K$20*(1+'People_Inputs'!$L$20)^(AM$8-'Inputs'!$E$29)</f>
        <v>55435.89374999999</v>
      </c>
      <c r="AN194" s="35">
        <f>'People_Inputs'!$K$20*(1+'People_Inputs'!$L$20)^(AN$8-'Inputs'!$E$29)</f>
        <v>55435.89374999999</v>
      </c>
      <c r="AO194" s="35">
        <f>'People_Inputs'!$K$20*(1+'People_Inputs'!$L$20)^(AO$8-'Inputs'!$E$29)</f>
        <v>55435.89374999999</v>
      </c>
      <c r="AP194" s="35">
        <f>'People_Inputs'!$K$20*(1+'People_Inputs'!$L$20)^(AP$8-'Inputs'!$E$29)</f>
        <v>55435.89374999999</v>
      </c>
      <c r="AQ194" s="35">
        <f>'People_Inputs'!$K$20*(1+'People_Inputs'!$L$20)^(AQ$8-'Inputs'!$E$29)</f>
        <v>55435.89374999999</v>
      </c>
      <c r="AR194" s="35">
        <f>'People_Inputs'!$K$20*(1+'People_Inputs'!$L$20)^(AR$8-'Inputs'!$E$29)</f>
        <v>57376.150031249985</v>
      </c>
      <c r="AS194" s="35">
        <f>'People_Inputs'!$K$20*(1+'People_Inputs'!$L$20)^(AS$8-'Inputs'!$E$29)</f>
        <v>57376.150031249985</v>
      </c>
      <c r="AT194" s="35">
        <f>'People_Inputs'!$K$20*(1+'People_Inputs'!$L$20)^(AT$8-'Inputs'!$E$29)</f>
        <v>57376.150031249985</v>
      </c>
      <c r="AU194" s="35">
        <f>'People_Inputs'!$K$20*(1+'People_Inputs'!$L$20)^(AU$8-'Inputs'!$E$29)</f>
        <v>57376.150031249985</v>
      </c>
      <c r="AV194" s="35">
        <f>'People_Inputs'!$K$20*(1+'People_Inputs'!$L$20)^(AV$8-'Inputs'!$E$29)</f>
        <v>57376.150031249985</v>
      </c>
      <c r="AW194" s="35">
        <f>'People_Inputs'!$K$20*(1+'People_Inputs'!$L$20)^(AW$8-'Inputs'!$E$29)</f>
        <v>57376.150031249985</v>
      </c>
      <c r="AX194" s="35">
        <f>'People_Inputs'!$K$20*(1+'People_Inputs'!$L$20)^(AX$8-'Inputs'!$E$29)</f>
        <v>57376.150031249985</v>
      </c>
      <c r="AY194" s="35">
        <f>'People_Inputs'!$K$20*(1+'People_Inputs'!$L$20)^(AY$8-'Inputs'!$E$29)</f>
        <v>57376.150031249985</v>
      </c>
      <c r="AZ194" s="35">
        <f>'People_Inputs'!$K$20*(1+'People_Inputs'!$L$20)^(AZ$8-'Inputs'!$E$29)</f>
        <v>57376.150031249985</v>
      </c>
      <c r="BA194" s="35">
        <f>'People_Inputs'!$K$20*(1+'People_Inputs'!$L$20)^(BA$8-'Inputs'!$E$29)</f>
        <v>57376.150031249985</v>
      </c>
      <c r="BB194" s="35">
        <f>'People_Inputs'!$K$20*(1+'People_Inputs'!$L$20)^(BB$8-'Inputs'!$E$29)</f>
        <v>57376.150031249985</v>
      </c>
      <c r="BC194" s="35">
        <f>'People_Inputs'!$K$20*(1+'People_Inputs'!$L$20)^(BC$8-'Inputs'!$E$29)</f>
        <v>57376.150031249985</v>
      </c>
      <c r="BD194" s="35">
        <f>'People_Inputs'!$K$20*(1+'People_Inputs'!$L$20)^(BD$8-'Inputs'!$E$29)</f>
        <v>59384.31528234373</v>
      </c>
      <c r="BE194" s="35">
        <f>'People_Inputs'!$K$20*(1+'People_Inputs'!$L$20)^(BE$8-'Inputs'!$E$29)</f>
        <v>59384.31528234373</v>
      </c>
      <c r="BF194" s="35">
        <f>'People_Inputs'!$K$20*(1+'People_Inputs'!$L$20)^(BF$8-'Inputs'!$E$29)</f>
        <v>59384.31528234373</v>
      </c>
      <c r="BG194" s="35">
        <f>'People_Inputs'!$K$20*(1+'People_Inputs'!$L$20)^(BG$8-'Inputs'!$E$29)</f>
        <v>59384.31528234373</v>
      </c>
      <c r="BH194" s="35">
        <f>'People_Inputs'!$K$20*(1+'People_Inputs'!$L$20)^(BH$8-'Inputs'!$E$29)</f>
        <v>59384.31528234373</v>
      </c>
      <c r="BI194" s="35">
        <f>'People_Inputs'!$K$20*(1+'People_Inputs'!$L$20)^(BI$8-'Inputs'!$E$29)</f>
        <v>59384.31528234373</v>
      </c>
      <c r="BJ194" s="35">
        <f>'People_Inputs'!$K$20*(1+'People_Inputs'!$L$20)^(BJ$8-'Inputs'!$E$29)</f>
        <v>59384.31528234373</v>
      </c>
      <c r="BK194" s="35">
        <f>'People_Inputs'!$K$20*(1+'People_Inputs'!$L$20)^(BK$8-'Inputs'!$E$29)</f>
        <v>59384.31528234373</v>
      </c>
      <c r="BL194" s="35">
        <f>'People_Inputs'!$K$20*(1+'People_Inputs'!$L$20)^(BL$8-'Inputs'!$E$29)</f>
        <v>59384.31528234373</v>
      </c>
      <c r="BM194" s="35">
        <f>'People_Inputs'!$K$20*(1+'People_Inputs'!$L$20)^(BM$8-'Inputs'!$E$29)</f>
        <v>59384.31528234373</v>
      </c>
      <c r="BN194" s="35">
        <f>'People_Inputs'!$K$20*(1+'People_Inputs'!$L$20)^(BN$8-'Inputs'!$E$29)</f>
        <v>59384.31528234373</v>
      </c>
      <c r="BO194" s="35">
        <f>'People_Inputs'!$K$20*(1+'People_Inputs'!$L$20)^(BO$8-'Inputs'!$E$29)</f>
        <v>59384.31528234373</v>
      </c>
    </row>
    <row r="195" ht="28" customHeight="1">
      <c r="A195" s="2" t="str">
        <v>P11.SALARY</v>
      </c>
      <c r="B195" s="6" t="str">
        <v>P11 gross salary</v>
      </c>
      <c r="C195" s="2" t="str">
        <v>EUR</v>
      </c>
      <c r="D195" s="2" t="str">
        <v>SUM</v>
      </c>
      <c r="E195" s="36">
        <f>SUM(H195:BO195)</f>
        <v>247320.10906359367</v>
      </c>
      <c r="F195" s="6" t="str">
        <v>Community and trader-relations manager; cost centre MKT at release</v>
      </c>
      <c r="G195" s="2"/>
      <c r="H195" s="36">
        <f>H194*H192/12</f>
        <v>0.0</v>
      </c>
      <c r="I195" s="36">
        <f>I194*I192/12</f>
        <v>0.0</v>
      </c>
      <c r="J195" s="36">
        <f>J194*J192/12</f>
        <v>0.0</v>
      </c>
      <c r="K195" s="36">
        <f>K194*K192/12</f>
        <v>0.0</v>
      </c>
      <c r="L195" s="36">
        <f>L194*L192/12</f>
        <v>0.0</v>
      </c>
      <c r="M195" s="36">
        <f>M194*M192/12</f>
        <v>0.0</v>
      </c>
      <c r="N195" s="36">
        <f>N194*N192/12</f>
        <v>0.0</v>
      </c>
      <c r="O195" s="36">
        <f>O194*O192/12</f>
        <v>4312.499999999999</v>
      </c>
      <c r="P195" s="36">
        <f>P194*P192/12</f>
        <v>4312.499999999999</v>
      </c>
      <c r="Q195" s="36">
        <f>Q194*Q192/12</f>
        <v>4312.499999999999</v>
      </c>
      <c r="R195" s="36">
        <f>R194*R192/12</f>
        <v>4312.499999999999</v>
      </c>
      <c r="S195" s="36">
        <f>S194*S192/12</f>
        <v>4312.499999999999</v>
      </c>
      <c r="T195" s="36">
        <f>T194*T192/12</f>
        <v>4463.437499999999</v>
      </c>
      <c r="U195" s="36">
        <f>U194*U192/12</f>
        <v>4463.437499999999</v>
      </c>
      <c r="V195" s="36">
        <f>V194*V192/12</f>
        <v>4463.437499999999</v>
      </c>
      <c r="W195" s="36">
        <f>W194*W192/12</f>
        <v>4463.437499999999</v>
      </c>
      <c r="X195" s="36">
        <f>X194*X192/12</f>
        <v>4463.437499999999</v>
      </c>
      <c r="Y195" s="36">
        <f>Y194*Y192/12</f>
        <v>4463.437499999999</v>
      </c>
      <c r="Z195" s="36">
        <f>Z194*Z192/12</f>
        <v>4463.437499999999</v>
      </c>
      <c r="AA195" s="36">
        <f>AA194*AA192/12</f>
        <v>4463.437499999999</v>
      </c>
      <c r="AB195" s="36">
        <f>AB194*AB192/12</f>
        <v>4463.437499999999</v>
      </c>
      <c r="AC195" s="36">
        <f>AC194*AC192/12</f>
        <v>4463.437499999999</v>
      </c>
      <c r="AD195" s="36">
        <f>AD194*AD192/12</f>
        <v>4463.437499999999</v>
      </c>
      <c r="AE195" s="36">
        <f>AE194*AE192/12</f>
        <v>4463.437499999999</v>
      </c>
      <c r="AF195" s="36">
        <f>AF194*AF192/12</f>
        <v>4619.657812499999</v>
      </c>
      <c r="AG195" s="36">
        <f>AG194*AG192/12</f>
        <v>4619.657812499999</v>
      </c>
      <c r="AH195" s="36">
        <f>AH194*AH192/12</f>
        <v>4619.657812499999</v>
      </c>
      <c r="AI195" s="36">
        <f>AI194*AI192/12</f>
        <v>4619.657812499999</v>
      </c>
      <c r="AJ195" s="36">
        <f>AJ194*AJ192/12</f>
        <v>4619.657812499999</v>
      </c>
      <c r="AK195" s="36">
        <f>AK194*AK192/12</f>
        <v>4619.657812499999</v>
      </c>
      <c r="AL195" s="36">
        <f>AL194*AL192/12</f>
        <v>4619.657812499999</v>
      </c>
      <c r="AM195" s="36">
        <f>AM194*AM192/12</f>
        <v>4619.657812499999</v>
      </c>
      <c r="AN195" s="36">
        <f>AN194*AN192/12</f>
        <v>4619.657812499999</v>
      </c>
      <c r="AO195" s="36">
        <f>AO194*AO192/12</f>
        <v>4619.657812499999</v>
      </c>
      <c r="AP195" s="36">
        <f>AP194*AP192/12</f>
        <v>4619.657812499999</v>
      </c>
      <c r="AQ195" s="36">
        <f>AQ194*AQ192/12</f>
        <v>4619.657812499999</v>
      </c>
      <c r="AR195" s="36">
        <f>AR194*AR192/12</f>
        <v>4781.345835937499</v>
      </c>
      <c r="AS195" s="36">
        <f>AS194*AS192/12</f>
        <v>4781.345835937499</v>
      </c>
      <c r="AT195" s="36">
        <f>AT194*AT192/12</f>
        <v>4781.345835937499</v>
      </c>
      <c r="AU195" s="36">
        <f>AU194*AU192/12</f>
        <v>4781.345835937499</v>
      </c>
      <c r="AV195" s="36">
        <f>AV194*AV192/12</f>
        <v>4781.345835937499</v>
      </c>
      <c r="AW195" s="36">
        <f>AW194*AW192/12</f>
        <v>4781.345835937499</v>
      </c>
      <c r="AX195" s="36">
        <f>AX194*AX192/12</f>
        <v>4781.345835937499</v>
      </c>
      <c r="AY195" s="36">
        <f>AY194*AY192/12</f>
        <v>4781.345835937499</v>
      </c>
      <c r="AZ195" s="36">
        <f>AZ194*AZ192/12</f>
        <v>4781.345835937499</v>
      </c>
      <c r="BA195" s="36">
        <f>BA194*BA192/12</f>
        <v>4781.345835937499</v>
      </c>
      <c r="BB195" s="36">
        <f>BB194*BB192/12</f>
        <v>4781.345835937499</v>
      </c>
      <c r="BC195" s="36">
        <f>BC194*BC192/12</f>
        <v>4781.345835937499</v>
      </c>
      <c r="BD195" s="36">
        <f>BD194*BD192/12</f>
        <v>4948.69294019531</v>
      </c>
      <c r="BE195" s="36">
        <f>BE194*BE192/12</f>
        <v>4948.69294019531</v>
      </c>
      <c r="BF195" s="36">
        <f>BF194*BF192/12</f>
        <v>4948.69294019531</v>
      </c>
      <c r="BG195" s="36">
        <f>BG194*BG192/12</f>
        <v>4948.69294019531</v>
      </c>
      <c r="BH195" s="36">
        <f>BH194*BH192/12</f>
        <v>4948.69294019531</v>
      </c>
      <c r="BI195" s="36">
        <f>BI194*BI192/12</f>
        <v>4948.69294019531</v>
      </c>
      <c r="BJ195" s="36">
        <f>BJ194*BJ192/12</f>
        <v>4948.69294019531</v>
      </c>
      <c r="BK195" s="36">
        <f>BK194*BK192/12</f>
        <v>4948.69294019531</v>
      </c>
      <c r="BL195" s="36">
        <f>BL194*BL192/12</f>
        <v>4948.69294019531</v>
      </c>
      <c r="BM195" s="36">
        <f>BM194*BM192/12</f>
        <v>4948.69294019531</v>
      </c>
      <c r="BN195" s="36">
        <f>BN194*BN192/12</f>
        <v>4948.69294019531</v>
      </c>
      <c r="BO195" s="36">
        <f>BO194*BO192/12</f>
        <v>4948.69294019531</v>
      </c>
    </row>
    <row r="196" ht="28" customHeight="1">
      <c r="A196" s="2" t="str">
        <v>P11.RV_BASE</v>
      </c>
      <c r="B196" s="6" t="str">
        <v>P11 pension / unemployment contribution base</v>
      </c>
      <c r="C196" s="2" t="str">
        <v>EUR</v>
      </c>
      <c r="D196" s="2" t="str">
        <v>SUM</v>
      </c>
      <c r="E196" s="36">
        <f>SUM(H196:BO196)</f>
        <v>247320.10906359367</v>
      </c>
      <c r="F196" s="6" t="str">
        <v>Community and trader-relations manager; cost centre MKT at release</v>
      </c>
      <c r="G196" s="2"/>
      <c r="H196" s="35">
        <f>H193*MIN(H195,'Payroll_Rates'!H12)</f>
        <v>0.0</v>
      </c>
      <c r="I196" s="35">
        <f>I193*MIN(I195,'Payroll_Rates'!I12)</f>
        <v>0.0</v>
      </c>
      <c r="J196" s="35">
        <f>J193*MIN(J195,'Payroll_Rates'!J12)</f>
        <v>0.0</v>
      </c>
      <c r="K196" s="35">
        <f>K193*MIN(K195,'Payroll_Rates'!K12)</f>
        <v>0.0</v>
      </c>
      <c r="L196" s="35">
        <f>L193*MIN(L195,'Payroll_Rates'!L12)</f>
        <v>0.0</v>
      </c>
      <c r="M196" s="35">
        <f>M193*MIN(M195,'Payroll_Rates'!M12)</f>
        <v>0.0</v>
      </c>
      <c r="N196" s="35">
        <f>N193*MIN(N195,'Payroll_Rates'!N12)</f>
        <v>0.0</v>
      </c>
      <c r="O196" s="35">
        <f>O193*MIN(O195,'Payroll_Rates'!O12)</f>
        <v>4312.499999999999</v>
      </c>
      <c r="P196" s="35">
        <f>P193*MIN(P195,'Payroll_Rates'!P12)</f>
        <v>4312.499999999999</v>
      </c>
      <c r="Q196" s="35">
        <f>Q193*MIN(Q195,'Payroll_Rates'!Q12)</f>
        <v>4312.499999999999</v>
      </c>
      <c r="R196" s="35">
        <f>R193*MIN(R195,'Payroll_Rates'!R12)</f>
        <v>4312.499999999999</v>
      </c>
      <c r="S196" s="35">
        <f>S193*MIN(S195,'Payroll_Rates'!S12)</f>
        <v>4312.499999999999</v>
      </c>
      <c r="T196" s="35">
        <f>T193*MIN(T195,'Payroll_Rates'!T12)</f>
        <v>4463.437499999999</v>
      </c>
      <c r="U196" s="35">
        <f>U193*MIN(U195,'Payroll_Rates'!U12)</f>
        <v>4463.437499999999</v>
      </c>
      <c r="V196" s="35">
        <f>V193*MIN(V195,'Payroll_Rates'!V12)</f>
        <v>4463.437499999999</v>
      </c>
      <c r="W196" s="35">
        <f>W193*MIN(W195,'Payroll_Rates'!W12)</f>
        <v>4463.437499999999</v>
      </c>
      <c r="X196" s="35">
        <f>X193*MIN(X195,'Payroll_Rates'!X12)</f>
        <v>4463.437499999999</v>
      </c>
      <c r="Y196" s="35">
        <f>Y193*MIN(Y195,'Payroll_Rates'!Y12)</f>
        <v>4463.437499999999</v>
      </c>
      <c r="Z196" s="35">
        <f>Z193*MIN(Z195,'Payroll_Rates'!Z12)</f>
        <v>4463.437499999999</v>
      </c>
      <c r="AA196" s="35">
        <f>AA193*MIN(AA195,'Payroll_Rates'!AA12)</f>
        <v>4463.437499999999</v>
      </c>
      <c r="AB196" s="35">
        <f>AB193*MIN(AB195,'Payroll_Rates'!AB12)</f>
        <v>4463.437499999999</v>
      </c>
      <c r="AC196" s="35">
        <f>AC193*MIN(AC195,'Payroll_Rates'!AC12)</f>
        <v>4463.437499999999</v>
      </c>
      <c r="AD196" s="35">
        <f>AD193*MIN(AD195,'Payroll_Rates'!AD12)</f>
        <v>4463.437499999999</v>
      </c>
      <c r="AE196" s="35">
        <f>AE193*MIN(AE195,'Payroll_Rates'!AE12)</f>
        <v>4463.437499999999</v>
      </c>
      <c r="AF196" s="35">
        <f>AF193*MIN(AF195,'Payroll_Rates'!AF12)</f>
        <v>4619.657812499999</v>
      </c>
      <c r="AG196" s="35">
        <f>AG193*MIN(AG195,'Payroll_Rates'!AG12)</f>
        <v>4619.657812499999</v>
      </c>
      <c r="AH196" s="35">
        <f>AH193*MIN(AH195,'Payroll_Rates'!AH12)</f>
        <v>4619.657812499999</v>
      </c>
      <c r="AI196" s="35">
        <f>AI193*MIN(AI195,'Payroll_Rates'!AI12)</f>
        <v>4619.657812499999</v>
      </c>
      <c r="AJ196" s="35">
        <f>AJ193*MIN(AJ195,'Payroll_Rates'!AJ12)</f>
        <v>4619.657812499999</v>
      </c>
      <c r="AK196" s="35">
        <f>AK193*MIN(AK195,'Payroll_Rates'!AK12)</f>
        <v>4619.657812499999</v>
      </c>
      <c r="AL196" s="35">
        <f>AL193*MIN(AL195,'Payroll_Rates'!AL12)</f>
        <v>4619.657812499999</v>
      </c>
      <c r="AM196" s="35">
        <f>AM193*MIN(AM195,'Payroll_Rates'!AM12)</f>
        <v>4619.657812499999</v>
      </c>
      <c r="AN196" s="35">
        <f>AN193*MIN(AN195,'Payroll_Rates'!AN12)</f>
        <v>4619.657812499999</v>
      </c>
      <c r="AO196" s="35">
        <f>AO193*MIN(AO195,'Payroll_Rates'!AO12)</f>
        <v>4619.657812499999</v>
      </c>
      <c r="AP196" s="35">
        <f>AP193*MIN(AP195,'Payroll_Rates'!AP12)</f>
        <v>4619.657812499999</v>
      </c>
      <c r="AQ196" s="35">
        <f>AQ193*MIN(AQ195,'Payroll_Rates'!AQ12)</f>
        <v>4619.657812499999</v>
      </c>
      <c r="AR196" s="35">
        <f>AR193*MIN(AR195,'Payroll_Rates'!AR12)</f>
        <v>4781.345835937499</v>
      </c>
      <c r="AS196" s="35">
        <f>AS193*MIN(AS195,'Payroll_Rates'!AS12)</f>
        <v>4781.345835937499</v>
      </c>
      <c r="AT196" s="35">
        <f>AT193*MIN(AT195,'Payroll_Rates'!AT12)</f>
        <v>4781.345835937499</v>
      </c>
      <c r="AU196" s="35">
        <f>AU193*MIN(AU195,'Payroll_Rates'!AU12)</f>
        <v>4781.345835937499</v>
      </c>
      <c r="AV196" s="35">
        <f>AV193*MIN(AV195,'Payroll_Rates'!AV12)</f>
        <v>4781.345835937499</v>
      </c>
      <c r="AW196" s="35">
        <f>AW193*MIN(AW195,'Payroll_Rates'!AW12)</f>
        <v>4781.345835937499</v>
      </c>
      <c r="AX196" s="35">
        <f>AX193*MIN(AX195,'Payroll_Rates'!AX12)</f>
        <v>4781.345835937499</v>
      </c>
      <c r="AY196" s="35">
        <f>AY193*MIN(AY195,'Payroll_Rates'!AY12)</f>
        <v>4781.345835937499</v>
      </c>
      <c r="AZ196" s="35">
        <f>AZ193*MIN(AZ195,'Payroll_Rates'!AZ12)</f>
        <v>4781.345835937499</v>
      </c>
      <c r="BA196" s="35">
        <f>BA193*MIN(BA195,'Payroll_Rates'!BA12)</f>
        <v>4781.345835937499</v>
      </c>
      <c r="BB196" s="35">
        <f>BB193*MIN(BB195,'Payroll_Rates'!BB12)</f>
        <v>4781.345835937499</v>
      </c>
      <c r="BC196" s="35">
        <f>BC193*MIN(BC195,'Payroll_Rates'!BC12)</f>
        <v>4781.345835937499</v>
      </c>
      <c r="BD196" s="35">
        <f>BD193*MIN(BD195,'Payroll_Rates'!BD12)</f>
        <v>4948.69294019531</v>
      </c>
      <c r="BE196" s="35">
        <f>BE193*MIN(BE195,'Payroll_Rates'!BE12)</f>
        <v>4948.69294019531</v>
      </c>
      <c r="BF196" s="35">
        <f>BF193*MIN(BF195,'Payroll_Rates'!BF12)</f>
        <v>4948.69294019531</v>
      </c>
      <c r="BG196" s="35">
        <f>BG193*MIN(BG195,'Payroll_Rates'!BG12)</f>
        <v>4948.69294019531</v>
      </c>
      <c r="BH196" s="35">
        <f>BH193*MIN(BH195,'Payroll_Rates'!BH12)</f>
        <v>4948.69294019531</v>
      </c>
      <c r="BI196" s="35">
        <f>BI193*MIN(BI195,'Payroll_Rates'!BI12)</f>
        <v>4948.69294019531</v>
      </c>
      <c r="BJ196" s="35">
        <f>BJ193*MIN(BJ195,'Payroll_Rates'!BJ12)</f>
        <v>4948.69294019531</v>
      </c>
      <c r="BK196" s="35">
        <f>BK193*MIN(BK195,'Payroll_Rates'!BK12)</f>
        <v>4948.69294019531</v>
      </c>
      <c r="BL196" s="35">
        <f>BL193*MIN(BL195,'Payroll_Rates'!BL12)</f>
        <v>4948.69294019531</v>
      </c>
      <c r="BM196" s="35">
        <f>BM193*MIN(BM195,'Payroll_Rates'!BM12)</f>
        <v>4948.69294019531</v>
      </c>
      <c r="BN196" s="35">
        <f>BN193*MIN(BN195,'Payroll_Rates'!BN12)</f>
        <v>4948.69294019531</v>
      </c>
      <c r="BO196" s="35">
        <f>BO193*MIN(BO195,'Payroll_Rates'!BO12)</f>
        <v>4948.69294019531</v>
      </c>
    </row>
    <row r="197" ht="28" customHeight="1">
      <c r="A197" s="2" t="str">
        <v>P11.KV_BASE</v>
      </c>
      <c r="B197" s="6" t="str">
        <v>P11 health / care contribution base</v>
      </c>
      <c r="C197" s="2" t="str">
        <v>EUR</v>
      </c>
      <c r="D197" s="2" t="str">
        <v>SUM</v>
      </c>
      <c r="E197" s="36">
        <f>SUM(H197:BO197)</f>
        <v>247320.10906359367</v>
      </c>
      <c r="F197" s="6" t="str">
        <v>Community and trader-relations manager; cost centre MKT at release</v>
      </c>
      <c r="G197" s="2"/>
      <c r="H197" s="35">
        <f>H193*MIN(H195,'Payroll_Rates'!H13)</f>
        <v>0.0</v>
      </c>
      <c r="I197" s="35">
        <f>I193*MIN(I195,'Payroll_Rates'!I13)</f>
        <v>0.0</v>
      </c>
      <c r="J197" s="35">
        <f>J193*MIN(J195,'Payroll_Rates'!J13)</f>
        <v>0.0</v>
      </c>
      <c r="K197" s="35">
        <f>K193*MIN(K195,'Payroll_Rates'!K13)</f>
        <v>0.0</v>
      </c>
      <c r="L197" s="35">
        <f>L193*MIN(L195,'Payroll_Rates'!L13)</f>
        <v>0.0</v>
      </c>
      <c r="M197" s="35">
        <f>M193*MIN(M195,'Payroll_Rates'!M13)</f>
        <v>0.0</v>
      </c>
      <c r="N197" s="35">
        <f>N193*MIN(N195,'Payroll_Rates'!N13)</f>
        <v>0.0</v>
      </c>
      <c r="O197" s="35">
        <f>O193*MIN(O195,'Payroll_Rates'!O13)</f>
        <v>4312.499999999999</v>
      </c>
      <c r="P197" s="35">
        <f>P193*MIN(P195,'Payroll_Rates'!P13)</f>
        <v>4312.499999999999</v>
      </c>
      <c r="Q197" s="35">
        <f>Q193*MIN(Q195,'Payroll_Rates'!Q13)</f>
        <v>4312.499999999999</v>
      </c>
      <c r="R197" s="35">
        <f>R193*MIN(R195,'Payroll_Rates'!R13)</f>
        <v>4312.499999999999</v>
      </c>
      <c r="S197" s="35">
        <f>S193*MIN(S195,'Payroll_Rates'!S13)</f>
        <v>4312.499999999999</v>
      </c>
      <c r="T197" s="35">
        <f>T193*MIN(T195,'Payroll_Rates'!T13)</f>
        <v>4463.437499999999</v>
      </c>
      <c r="U197" s="35">
        <f>U193*MIN(U195,'Payroll_Rates'!U13)</f>
        <v>4463.437499999999</v>
      </c>
      <c r="V197" s="35">
        <f>V193*MIN(V195,'Payroll_Rates'!V13)</f>
        <v>4463.437499999999</v>
      </c>
      <c r="W197" s="35">
        <f>W193*MIN(W195,'Payroll_Rates'!W13)</f>
        <v>4463.437499999999</v>
      </c>
      <c r="X197" s="35">
        <f>X193*MIN(X195,'Payroll_Rates'!X13)</f>
        <v>4463.437499999999</v>
      </c>
      <c r="Y197" s="35">
        <f>Y193*MIN(Y195,'Payroll_Rates'!Y13)</f>
        <v>4463.437499999999</v>
      </c>
      <c r="Z197" s="35">
        <f>Z193*MIN(Z195,'Payroll_Rates'!Z13)</f>
        <v>4463.437499999999</v>
      </c>
      <c r="AA197" s="35">
        <f>AA193*MIN(AA195,'Payroll_Rates'!AA13)</f>
        <v>4463.437499999999</v>
      </c>
      <c r="AB197" s="35">
        <f>AB193*MIN(AB195,'Payroll_Rates'!AB13)</f>
        <v>4463.437499999999</v>
      </c>
      <c r="AC197" s="35">
        <f>AC193*MIN(AC195,'Payroll_Rates'!AC13)</f>
        <v>4463.437499999999</v>
      </c>
      <c r="AD197" s="35">
        <f>AD193*MIN(AD195,'Payroll_Rates'!AD13)</f>
        <v>4463.437499999999</v>
      </c>
      <c r="AE197" s="35">
        <f>AE193*MIN(AE195,'Payroll_Rates'!AE13)</f>
        <v>4463.437499999999</v>
      </c>
      <c r="AF197" s="35">
        <f>AF193*MIN(AF195,'Payroll_Rates'!AF13)</f>
        <v>4619.657812499999</v>
      </c>
      <c r="AG197" s="35">
        <f>AG193*MIN(AG195,'Payroll_Rates'!AG13)</f>
        <v>4619.657812499999</v>
      </c>
      <c r="AH197" s="35">
        <f>AH193*MIN(AH195,'Payroll_Rates'!AH13)</f>
        <v>4619.657812499999</v>
      </c>
      <c r="AI197" s="35">
        <f>AI193*MIN(AI195,'Payroll_Rates'!AI13)</f>
        <v>4619.657812499999</v>
      </c>
      <c r="AJ197" s="35">
        <f>AJ193*MIN(AJ195,'Payroll_Rates'!AJ13)</f>
        <v>4619.657812499999</v>
      </c>
      <c r="AK197" s="35">
        <f>AK193*MIN(AK195,'Payroll_Rates'!AK13)</f>
        <v>4619.657812499999</v>
      </c>
      <c r="AL197" s="35">
        <f>AL193*MIN(AL195,'Payroll_Rates'!AL13)</f>
        <v>4619.657812499999</v>
      </c>
      <c r="AM197" s="35">
        <f>AM193*MIN(AM195,'Payroll_Rates'!AM13)</f>
        <v>4619.657812499999</v>
      </c>
      <c r="AN197" s="35">
        <f>AN193*MIN(AN195,'Payroll_Rates'!AN13)</f>
        <v>4619.657812499999</v>
      </c>
      <c r="AO197" s="35">
        <f>AO193*MIN(AO195,'Payroll_Rates'!AO13)</f>
        <v>4619.657812499999</v>
      </c>
      <c r="AP197" s="35">
        <f>AP193*MIN(AP195,'Payroll_Rates'!AP13)</f>
        <v>4619.657812499999</v>
      </c>
      <c r="AQ197" s="35">
        <f>AQ193*MIN(AQ195,'Payroll_Rates'!AQ13)</f>
        <v>4619.657812499999</v>
      </c>
      <c r="AR197" s="35">
        <f>AR193*MIN(AR195,'Payroll_Rates'!AR13)</f>
        <v>4781.345835937499</v>
      </c>
      <c r="AS197" s="35">
        <f>AS193*MIN(AS195,'Payroll_Rates'!AS13)</f>
        <v>4781.345835937499</v>
      </c>
      <c r="AT197" s="35">
        <f>AT193*MIN(AT195,'Payroll_Rates'!AT13)</f>
        <v>4781.345835937499</v>
      </c>
      <c r="AU197" s="35">
        <f>AU193*MIN(AU195,'Payroll_Rates'!AU13)</f>
        <v>4781.345835937499</v>
      </c>
      <c r="AV197" s="35">
        <f>AV193*MIN(AV195,'Payroll_Rates'!AV13)</f>
        <v>4781.345835937499</v>
      </c>
      <c r="AW197" s="35">
        <f>AW193*MIN(AW195,'Payroll_Rates'!AW13)</f>
        <v>4781.345835937499</v>
      </c>
      <c r="AX197" s="35">
        <f>AX193*MIN(AX195,'Payroll_Rates'!AX13)</f>
        <v>4781.345835937499</v>
      </c>
      <c r="AY197" s="35">
        <f>AY193*MIN(AY195,'Payroll_Rates'!AY13)</f>
        <v>4781.345835937499</v>
      </c>
      <c r="AZ197" s="35">
        <f>AZ193*MIN(AZ195,'Payroll_Rates'!AZ13)</f>
        <v>4781.345835937499</v>
      </c>
      <c r="BA197" s="35">
        <f>BA193*MIN(BA195,'Payroll_Rates'!BA13)</f>
        <v>4781.345835937499</v>
      </c>
      <c r="BB197" s="35">
        <f>BB193*MIN(BB195,'Payroll_Rates'!BB13)</f>
        <v>4781.345835937499</v>
      </c>
      <c r="BC197" s="35">
        <f>BC193*MIN(BC195,'Payroll_Rates'!BC13)</f>
        <v>4781.345835937499</v>
      </c>
      <c r="BD197" s="35">
        <f>BD193*MIN(BD195,'Payroll_Rates'!BD13)</f>
        <v>4948.69294019531</v>
      </c>
      <c r="BE197" s="35">
        <f>BE193*MIN(BE195,'Payroll_Rates'!BE13)</f>
        <v>4948.69294019531</v>
      </c>
      <c r="BF197" s="35">
        <f>BF193*MIN(BF195,'Payroll_Rates'!BF13)</f>
        <v>4948.69294019531</v>
      </c>
      <c r="BG197" s="35">
        <f>BG193*MIN(BG195,'Payroll_Rates'!BG13)</f>
        <v>4948.69294019531</v>
      </c>
      <c r="BH197" s="35">
        <f>BH193*MIN(BH195,'Payroll_Rates'!BH13)</f>
        <v>4948.69294019531</v>
      </c>
      <c r="BI197" s="35">
        <f>BI193*MIN(BI195,'Payroll_Rates'!BI13)</f>
        <v>4948.69294019531</v>
      </c>
      <c r="BJ197" s="35">
        <f>BJ193*MIN(BJ195,'Payroll_Rates'!BJ13)</f>
        <v>4948.69294019531</v>
      </c>
      <c r="BK197" s="35">
        <f>BK193*MIN(BK195,'Payroll_Rates'!BK13)</f>
        <v>4948.69294019531</v>
      </c>
      <c r="BL197" s="35">
        <f>BL193*MIN(BL195,'Payroll_Rates'!BL13)</f>
        <v>4948.69294019531</v>
      </c>
      <c r="BM197" s="35">
        <f>BM193*MIN(BM195,'Payroll_Rates'!BM13)</f>
        <v>4948.69294019531</v>
      </c>
      <c r="BN197" s="35">
        <f>BN193*MIN(BN195,'Payroll_Rates'!BN13)</f>
        <v>4948.69294019531</v>
      </c>
      <c r="BO197" s="35">
        <f>BO193*MIN(BO195,'Payroll_Rates'!BO13)</f>
        <v>4948.69294019531</v>
      </c>
    </row>
    <row r="198" ht="28" customHeight="1">
      <c r="A198" s="2" t="str">
        <v>P11.RV</v>
      </c>
      <c r="B198" s="6" t="str">
        <v>P11 employer pension contribution (RV)</v>
      </c>
      <c r="C198" s="2" t="str">
        <v>EUR</v>
      </c>
      <c r="D198" s="2" t="str">
        <v>SUM</v>
      </c>
      <c r="E198" s="36">
        <f>SUM(H198:BO198)</f>
        <v>24468.19460182757</v>
      </c>
      <c r="F198" s="6" t="str">
        <v>Community and trader-relations manager; cost centre MKT at release</v>
      </c>
      <c r="G198" s="2"/>
      <c r="H198" s="35">
        <f>H196*'Payroll_Rates'!H11/'Inputs'!$E$28</f>
        <v>0.0</v>
      </c>
      <c r="I198" s="35">
        <f>I196*'Payroll_Rates'!I11/'Inputs'!$E$28</f>
        <v>0.0</v>
      </c>
      <c r="J198" s="35">
        <f>J196*'Payroll_Rates'!J11/'Inputs'!$E$28</f>
        <v>0.0</v>
      </c>
      <c r="K198" s="35">
        <f>K196*'Payroll_Rates'!K11/'Inputs'!$E$28</f>
        <v>0.0</v>
      </c>
      <c r="L198" s="35">
        <f>L196*'Payroll_Rates'!L11/'Inputs'!$E$28</f>
        <v>0.0</v>
      </c>
      <c r="M198" s="35">
        <f>M196*'Payroll_Rates'!M11/'Inputs'!$E$28</f>
        <v>0.0</v>
      </c>
      <c r="N198" s="35">
        <f>N196*'Payroll_Rates'!N11/'Inputs'!$E$28</f>
        <v>0.0</v>
      </c>
      <c r="O198" s="35">
        <f>O196*'Payroll_Rates'!O11/'Inputs'!$E$28</f>
        <v>401.0624999999999</v>
      </c>
      <c r="P198" s="35">
        <f>P196*'Payroll_Rates'!P11/'Inputs'!$E$28</f>
        <v>401.0624999999999</v>
      </c>
      <c r="Q198" s="35">
        <f>Q196*'Payroll_Rates'!Q11/'Inputs'!$E$28</f>
        <v>401.0624999999999</v>
      </c>
      <c r="R198" s="35">
        <f>R196*'Payroll_Rates'!R11/'Inputs'!$E$28</f>
        <v>401.0624999999999</v>
      </c>
      <c r="S198" s="35">
        <f>S196*'Payroll_Rates'!S11/'Inputs'!$E$28</f>
        <v>401.0624999999999</v>
      </c>
      <c r="T198" s="35">
        <f>T196*'Payroll_Rates'!T11/'Inputs'!$E$28</f>
        <v>444.1120312499999</v>
      </c>
      <c r="U198" s="35">
        <f>U196*'Payroll_Rates'!U11/'Inputs'!$E$28</f>
        <v>444.1120312499999</v>
      </c>
      <c r="V198" s="35">
        <f>V196*'Payroll_Rates'!V11/'Inputs'!$E$28</f>
        <v>444.1120312499999</v>
      </c>
      <c r="W198" s="35">
        <f>W196*'Payroll_Rates'!W11/'Inputs'!$E$28</f>
        <v>444.1120312499999</v>
      </c>
      <c r="X198" s="35">
        <f>X196*'Payroll_Rates'!X11/'Inputs'!$E$28</f>
        <v>444.1120312499999</v>
      </c>
      <c r="Y198" s="35">
        <f>Y196*'Payroll_Rates'!Y11/'Inputs'!$E$28</f>
        <v>444.1120312499999</v>
      </c>
      <c r="Z198" s="35">
        <f>Z196*'Payroll_Rates'!Z11/'Inputs'!$E$28</f>
        <v>444.1120312499999</v>
      </c>
      <c r="AA198" s="35">
        <f>AA196*'Payroll_Rates'!AA11/'Inputs'!$E$28</f>
        <v>444.1120312499999</v>
      </c>
      <c r="AB198" s="35">
        <f>AB196*'Payroll_Rates'!AB11/'Inputs'!$E$28</f>
        <v>444.1120312499999</v>
      </c>
      <c r="AC198" s="35">
        <f>AC196*'Payroll_Rates'!AC11/'Inputs'!$E$28</f>
        <v>444.1120312499999</v>
      </c>
      <c r="AD198" s="35">
        <f>AD196*'Payroll_Rates'!AD11/'Inputs'!$E$28</f>
        <v>444.1120312499999</v>
      </c>
      <c r="AE198" s="35">
        <f>AE196*'Payroll_Rates'!AE11/'Inputs'!$E$28</f>
        <v>444.1120312499999</v>
      </c>
      <c r="AF198" s="35">
        <f>AF196*'Payroll_Rates'!AF11/'Inputs'!$E$28</f>
        <v>459.6559523437499</v>
      </c>
      <c r="AG198" s="35">
        <f>AG196*'Payroll_Rates'!AG11/'Inputs'!$E$28</f>
        <v>459.6559523437499</v>
      </c>
      <c r="AH198" s="35">
        <f>AH196*'Payroll_Rates'!AH11/'Inputs'!$E$28</f>
        <v>459.6559523437499</v>
      </c>
      <c r="AI198" s="35">
        <f>AI196*'Payroll_Rates'!AI11/'Inputs'!$E$28</f>
        <v>459.6559523437499</v>
      </c>
      <c r="AJ198" s="35">
        <f>AJ196*'Payroll_Rates'!AJ11/'Inputs'!$E$28</f>
        <v>459.6559523437499</v>
      </c>
      <c r="AK198" s="35">
        <f>AK196*'Payroll_Rates'!AK11/'Inputs'!$E$28</f>
        <v>459.6559523437499</v>
      </c>
      <c r="AL198" s="35">
        <f>AL196*'Payroll_Rates'!AL11/'Inputs'!$E$28</f>
        <v>459.6559523437499</v>
      </c>
      <c r="AM198" s="35">
        <f>AM196*'Payroll_Rates'!AM11/'Inputs'!$E$28</f>
        <v>459.6559523437499</v>
      </c>
      <c r="AN198" s="35">
        <f>AN196*'Payroll_Rates'!AN11/'Inputs'!$E$28</f>
        <v>459.6559523437499</v>
      </c>
      <c r="AO198" s="35">
        <f>AO196*'Payroll_Rates'!AO11/'Inputs'!$E$28</f>
        <v>459.6559523437499</v>
      </c>
      <c r="AP198" s="35">
        <f>AP196*'Payroll_Rates'!AP11/'Inputs'!$E$28</f>
        <v>459.6559523437499</v>
      </c>
      <c r="AQ198" s="35">
        <f>AQ196*'Payroll_Rates'!AQ11/'Inputs'!$E$28</f>
        <v>459.6559523437499</v>
      </c>
      <c r="AR198" s="35">
        <f>AR196*'Payroll_Rates'!AR11/'Inputs'!$E$28</f>
        <v>475.7439106757812</v>
      </c>
      <c r="AS198" s="35">
        <f>AS196*'Payroll_Rates'!AS11/'Inputs'!$E$28</f>
        <v>475.7439106757812</v>
      </c>
      <c r="AT198" s="35">
        <f>AT196*'Payroll_Rates'!AT11/'Inputs'!$E$28</f>
        <v>475.7439106757812</v>
      </c>
      <c r="AU198" s="35">
        <f>AU196*'Payroll_Rates'!AU11/'Inputs'!$E$28</f>
        <v>475.7439106757812</v>
      </c>
      <c r="AV198" s="35">
        <f>AV196*'Payroll_Rates'!AV11/'Inputs'!$E$28</f>
        <v>475.7439106757812</v>
      </c>
      <c r="AW198" s="35">
        <f>AW196*'Payroll_Rates'!AW11/'Inputs'!$E$28</f>
        <v>475.7439106757812</v>
      </c>
      <c r="AX198" s="35">
        <f>AX196*'Payroll_Rates'!AX11/'Inputs'!$E$28</f>
        <v>475.7439106757812</v>
      </c>
      <c r="AY198" s="35">
        <f>AY196*'Payroll_Rates'!AY11/'Inputs'!$E$28</f>
        <v>475.7439106757812</v>
      </c>
      <c r="AZ198" s="35">
        <f>AZ196*'Payroll_Rates'!AZ11/'Inputs'!$E$28</f>
        <v>475.7439106757812</v>
      </c>
      <c r="BA198" s="35">
        <f>BA196*'Payroll_Rates'!BA11/'Inputs'!$E$28</f>
        <v>475.7439106757812</v>
      </c>
      <c r="BB198" s="35">
        <f>BB196*'Payroll_Rates'!BB11/'Inputs'!$E$28</f>
        <v>475.7439106757812</v>
      </c>
      <c r="BC198" s="35">
        <f>BC196*'Payroll_Rates'!BC11/'Inputs'!$E$28</f>
        <v>475.7439106757812</v>
      </c>
      <c r="BD198" s="35">
        <f>BD196*'Payroll_Rates'!BD11/'Inputs'!$E$28</f>
        <v>492.39494754943337</v>
      </c>
      <c r="BE198" s="35">
        <f>BE196*'Payroll_Rates'!BE11/'Inputs'!$E$28</f>
        <v>492.39494754943337</v>
      </c>
      <c r="BF198" s="35">
        <f>BF196*'Payroll_Rates'!BF11/'Inputs'!$E$28</f>
        <v>492.39494754943337</v>
      </c>
      <c r="BG198" s="35">
        <f>BG196*'Payroll_Rates'!BG11/'Inputs'!$E$28</f>
        <v>492.39494754943337</v>
      </c>
      <c r="BH198" s="35">
        <f>BH196*'Payroll_Rates'!BH11/'Inputs'!$E$28</f>
        <v>492.39494754943337</v>
      </c>
      <c r="BI198" s="35">
        <f>BI196*'Payroll_Rates'!BI11/'Inputs'!$E$28</f>
        <v>492.39494754943337</v>
      </c>
      <c r="BJ198" s="35">
        <f>BJ196*'Payroll_Rates'!BJ11/'Inputs'!$E$28</f>
        <v>492.39494754943337</v>
      </c>
      <c r="BK198" s="35">
        <f>BK196*'Payroll_Rates'!BK11/'Inputs'!$E$28</f>
        <v>492.39494754943337</v>
      </c>
      <c r="BL198" s="35">
        <f>BL196*'Payroll_Rates'!BL11/'Inputs'!$E$28</f>
        <v>492.39494754943337</v>
      </c>
      <c r="BM198" s="35">
        <f>BM196*'Payroll_Rates'!BM11/'Inputs'!$E$28</f>
        <v>492.39494754943337</v>
      </c>
      <c r="BN198" s="35">
        <f>BN196*'Payroll_Rates'!BN11/'Inputs'!$E$28</f>
        <v>492.39494754943337</v>
      </c>
      <c r="BO198" s="35">
        <f>BO196*'Payroll_Rates'!BO11/'Inputs'!$E$28</f>
        <v>492.39494754943337</v>
      </c>
    </row>
    <row r="199" ht="28" customHeight="1">
      <c r="A199" s="2" t="str">
        <v>P11.AV</v>
      </c>
      <c r="B199" s="6" t="str">
        <v>P11 employer unemployment contribution (AV)</v>
      </c>
      <c r="C199" s="2" t="str">
        <v>EUR</v>
      </c>
      <c r="D199" s="2" t="str">
        <v>SUM</v>
      </c>
      <c r="E199" s="36">
        <f>SUM(H199:BO199)</f>
        <v>3215.1614178267178</v>
      </c>
      <c r="F199" s="6" t="str">
        <v>Community and trader-relations manager; cost centre MKT at release</v>
      </c>
      <c r="G199" s="2"/>
      <c r="H199" s="35">
        <f>H196*'Inputs'!$E$13/'Inputs'!$E$28</f>
        <v>0.0</v>
      </c>
      <c r="I199" s="35">
        <f>I196*'Inputs'!$E$13/'Inputs'!$E$28</f>
        <v>0.0</v>
      </c>
      <c r="J199" s="35">
        <f>J196*'Inputs'!$E$13/'Inputs'!$E$28</f>
        <v>0.0</v>
      </c>
      <c r="K199" s="35">
        <f>K196*'Inputs'!$E$13/'Inputs'!$E$28</f>
        <v>0.0</v>
      </c>
      <c r="L199" s="35">
        <f>L196*'Inputs'!$E$13/'Inputs'!$E$28</f>
        <v>0.0</v>
      </c>
      <c r="M199" s="35">
        <f>M196*'Inputs'!$E$13/'Inputs'!$E$28</f>
        <v>0.0</v>
      </c>
      <c r="N199" s="35">
        <f>N196*'Inputs'!$E$13/'Inputs'!$E$28</f>
        <v>0.0</v>
      </c>
      <c r="O199" s="35">
        <f>O196*'Inputs'!$E$13/'Inputs'!$E$28</f>
        <v>56.062499999999986</v>
      </c>
      <c r="P199" s="35">
        <f>P196*'Inputs'!$E$13/'Inputs'!$E$28</f>
        <v>56.062499999999986</v>
      </c>
      <c r="Q199" s="35">
        <f>Q196*'Inputs'!$E$13/'Inputs'!$E$28</f>
        <v>56.062499999999986</v>
      </c>
      <c r="R199" s="35">
        <f>R196*'Inputs'!$E$13/'Inputs'!$E$28</f>
        <v>56.062499999999986</v>
      </c>
      <c r="S199" s="35">
        <f>S196*'Inputs'!$E$13/'Inputs'!$E$28</f>
        <v>56.062499999999986</v>
      </c>
      <c r="T199" s="35">
        <f>T196*'Inputs'!$E$13/'Inputs'!$E$28</f>
        <v>58.024687499999985</v>
      </c>
      <c r="U199" s="35">
        <f>U196*'Inputs'!$E$13/'Inputs'!$E$28</f>
        <v>58.024687499999985</v>
      </c>
      <c r="V199" s="35">
        <f>V196*'Inputs'!$E$13/'Inputs'!$E$28</f>
        <v>58.024687499999985</v>
      </c>
      <c r="W199" s="35">
        <f>W196*'Inputs'!$E$13/'Inputs'!$E$28</f>
        <v>58.024687499999985</v>
      </c>
      <c r="X199" s="35">
        <f>X196*'Inputs'!$E$13/'Inputs'!$E$28</f>
        <v>58.024687499999985</v>
      </c>
      <c r="Y199" s="35">
        <f>Y196*'Inputs'!$E$13/'Inputs'!$E$28</f>
        <v>58.024687499999985</v>
      </c>
      <c r="Z199" s="35">
        <f>Z196*'Inputs'!$E$13/'Inputs'!$E$28</f>
        <v>58.024687499999985</v>
      </c>
      <c r="AA199" s="35">
        <f>AA196*'Inputs'!$E$13/'Inputs'!$E$28</f>
        <v>58.024687499999985</v>
      </c>
      <c r="AB199" s="35">
        <f>AB196*'Inputs'!$E$13/'Inputs'!$E$28</f>
        <v>58.024687499999985</v>
      </c>
      <c r="AC199" s="35">
        <f>AC196*'Inputs'!$E$13/'Inputs'!$E$28</f>
        <v>58.024687499999985</v>
      </c>
      <c r="AD199" s="35">
        <f>AD196*'Inputs'!$E$13/'Inputs'!$E$28</f>
        <v>58.024687499999985</v>
      </c>
      <c r="AE199" s="35">
        <f>AE196*'Inputs'!$E$13/'Inputs'!$E$28</f>
        <v>58.024687499999985</v>
      </c>
      <c r="AF199" s="35">
        <f>AF196*'Inputs'!$E$13/'Inputs'!$E$28</f>
        <v>60.05555156249998</v>
      </c>
      <c r="AG199" s="35">
        <f>AG196*'Inputs'!$E$13/'Inputs'!$E$28</f>
        <v>60.05555156249998</v>
      </c>
      <c r="AH199" s="35">
        <f>AH196*'Inputs'!$E$13/'Inputs'!$E$28</f>
        <v>60.05555156249998</v>
      </c>
      <c r="AI199" s="35">
        <f>AI196*'Inputs'!$E$13/'Inputs'!$E$28</f>
        <v>60.05555156249998</v>
      </c>
      <c r="AJ199" s="35">
        <f>AJ196*'Inputs'!$E$13/'Inputs'!$E$28</f>
        <v>60.05555156249998</v>
      </c>
      <c r="AK199" s="35">
        <f>AK196*'Inputs'!$E$13/'Inputs'!$E$28</f>
        <v>60.05555156249998</v>
      </c>
      <c r="AL199" s="35">
        <f>AL196*'Inputs'!$E$13/'Inputs'!$E$28</f>
        <v>60.05555156249998</v>
      </c>
      <c r="AM199" s="35">
        <f>AM196*'Inputs'!$E$13/'Inputs'!$E$28</f>
        <v>60.05555156249998</v>
      </c>
      <c r="AN199" s="35">
        <f>AN196*'Inputs'!$E$13/'Inputs'!$E$28</f>
        <v>60.05555156249998</v>
      </c>
      <c r="AO199" s="35">
        <f>AO196*'Inputs'!$E$13/'Inputs'!$E$28</f>
        <v>60.05555156249998</v>
      </c>
      <c r="AP199" s="35">
        <f>AP196*'Inputs'!$E$13/'Inputs'!$E$28</f>
        <v>60.05555156249998</v>
      </c>
      <c r="AQ199" s="35">
        <f>AQ196*'Inputs'!$E$13/'Inputs'!$E$28</f>
        <v>60.05555156249998</v>
      </c>
      <c r="AR199" s="35">
        <f>AR196*'Inputs'!$E$13/'Inputs'!$E$28</f>
        <v>62.157495867187485</v>
      </c>
      <c r="AS199" s="35">
        <f>AS196*'Inputs'!$E$13/'Inputs'!$E$28</f>
        <v>62.157495867187485</v>
      </c>
      <c r="AT199" s="35">
        <f>AT196*'Inputs'!$E$13/'Inputs'!$E$28</f>
        <v>62.157495867187485</v>
      </c>
      <c r="AU199" s="35">
        <f>AU196*'Inputs'!$E$13/'Inputs'!$E$28</f>
        <v>62.157495867187485</v>
      </c>
      <c r="AV199" s="35">
        <f>AV196*'Inputs'!$E$13/'Inputs'!$E$28</f>
        <v>62.157495867187485</v>
      </c>
      <c r="AW199" s="35">
        <f>AW196*'Inputs'!$E$13/'Inputs'!$E$28</f>
        <v>62.157495867187485</v>
      </c>
      <c r="AX199" s="35">
        <f>AX196*'Inputs'!$E$13/'Inputs'!$E$28</f>
        <v>62.157495867187485</v>
      </c>
      <c r="AY199" s="35">
        <f>AY196*'Inputs'!$E$13/'Inputs'!$E$28</f>
        <v>62.157495867187485</v>
      </c>
      <c r="AZ199" s="35">
        <f>AZ196*'Inputs'!$E$13/'Inputs'!$E$28</f>
        <v>62.157495867187485</v>
      </c>
      <c r="BA199" s="35">
        <f>BA196*'Inputs'!$E$13/'Inputs'!$E$28</f>
        <v>62.157495867187485</v>
      </c>
      <c r="BB199" s="35">
        <f>BB196*'Inputs'!$E$13/'Inputs'!$E$28</f>
        <v>62.157495867187485</v>
      </c>
      <c r="BC199" s="35">
        <f>BC196*'Inputs'!$E$13/'Inputs'!$E$28</f>
        <v>62.157495867187485</v>
      </c>
      <c r="BD199" s="35">
        <f>BD196*'Inputs'!$E$13/'Inputs'!$E$28</f>
        <v>64.33300822253904</v>
      </c>
      <c r="BE199" s="35">
        <f>BE196*'Inputs'!$E$13/'Inputs'!$E$28</f>
        <v>64.33300822253904</v>
      </c>
      <c r="BF199" s="35">
        <f>BF196*'Inputs'!$E$13/'Inputs'!$E$28</f>
        <v>64.33300822253904</v>
      </c>
      <c r="BG199" s="35">
        <f>BG196*'Inputs'!$E$13/'Inputs'!$E$28</f>
        <v>64.33300822253904</v>
      </c>
      <c r="BH199" s="35">
        <f>BH196*'Inputs'!$E$13/'Inputs'!$E$28</f>
        <v>64.33300822253904</v>
      </c>
      <c r="BI199" s="35">
        <f>BI196*'Inputs'!$E$13/'Inputs'!$E$28</f>
        <v>64.33300822253904</v>
      </c>
      <c r="BJ199" s="35">
        <f>BJ196*'Inputs'!$E$13/'Inputs'!$E$28</f>
        <v>64.33300822253904</v>
      </c>
      <c r="BK199" s="35">
        <f>BK196*'Inputs'!$E$13/'Inputs'!$E$28</f>
        <v>64.33300822253904</v>
      </c>
      <c r="BL199" s="35">
        <f>BL196*'Inputs'!$E$13/'Inputs'!$E$28</f>
        <v>64.33300822253904</v>
      </c>
      <c r="BM199" s="35">
        <f>BM196*'Inputs'!$E$13/'Inputs'!$E$28</f>
        <v>64.33300822253904</v>
      </c>
      <c r="BN199" s="35">
        <f>BN196*'Inputs'!$E$13/'Inputs'!$E$28</f>
        <v>64.33300822253904</v>
      </c>
      <c r="BO199" s="35">
        <f>BO196*'Inputs'!$E$13/'Inputs'!$E$28</f>
        <v>64.33300822253904</v>
      </c>
    </row>
    <row r="200" ht="28" customHeight="1">
      <c r="A200" s="2" t="str">
        <v>P11.KV</v>
      </c>
      <c r="B200" s="6" t="str">
        <v>P11 employer health contribution (KV)</v>
      </c>
      <c r="C200" s="2" t="str">
        <v>EUR</v>
      </c>
      <c r="D200" s="2" t="str">
        <v>SUM</v>
      </c>
      <c r="E200" s="36">
        <f>SUM(H200:BO200)</f>
        <v>21887.82965212804</v>
      </c>
      <c r="F200" s="6" t="str">
        <v>Community and trader-relations manager; cost centre MKT at release</v>
      </c>
      <c r="G200" s="2"/>
      <c r="H200" s="35">
        <f>H197*('Inputs'!$E$14+'Inputs'!$E$15)/'Inputs'!$E$28</f>
        <v>0.0</v>
      </c>
      <c r="I200" s="35">
        <f>I197*('Inputs'!$E$14+'Inputs'!$E$15)/'Inputs'!$E$28</f>
        <v>0.0</v>
      </c>
      <c r="J200" s="35">
        <f>J197*('Inputs'!$E$14+'Inputs'!$E$15)/'Inputs'!$E$28</f>
        <v>0.0</v>
      </c>
      <c r="K200" s="35">
        <f>K197*('Inputs'!$E$14+'Inputs'!$E$15)/'Inputs'!$E$28</f>
        <v>0.0</v>
      </c>
      <c r="L200" s="35">
        <f>L197*('Inputs'!$E$14+'Inputs'!$E$15)/'Inputs'!$E$28</f>
        <v>0.0</v>
      </c>
      <c r="M200" s="35">
        <f>M197*('Inputs'!$E$14+'Inputs'!$E$15)/'Inputs'!$E$28</f>
        <v>0.0</v>
      </c>
      <c r="N200" s="35">
        <f>N197*('Inputs'!$E$14+'Inputs'!$E$15)/'Inputs'!$E$28</f>
        <v>0.0</v>
      </c>
      <c r="O200" s="35">
        <f>O197*('Inputs'!$E$14+'Inputs'!$E$15)/'Inputs'!$E$28</f>
        <v>381.6562499999999</v>
      </c>
      <c r="P200" s="35">
        <f>P197*('Inputs'!$E$14+'Inputs'!$E$15)/'Inputs'!$E$28</f>
        <v>381.6562499999999</v>
      </c>
      <c r="Q200" s="35">
        <f>Q197*('Inputs'!$E$14+'Inputs'!$E$15)/'Inputs'!$E$28</f>
        <v>381.6562499999999</v>
      </c>
      <c r="R200" s="35">
        <f>R197*('Inputs'!$E$14+'Inputs'!$E$15)/'Inputs'!$E$28</f>
        <v>381.6562499999999</v>
      </c>
      <c r="S200" s="35">
        <f>S197*('Inputs'!$E$14+'Inputs'!$E$15)/'Inputs'!$E$28</f>
        <v>381.6562499999999</v>
      </c>
      <c r="T200" s="35">
        <f>T197*('Inputs'!$E$14+'Inputs'!$E$15)/'Inputs'!$E$28</f>
        <v>395.0142187499999</v>
      </c>
      <c r="U200" s="35">
        <f>U197*('Inputs'!$E$14+'Inputs'!$E$15)/'Inputs'!$E$28</f>
        <v>395.0142187499999</v>
      </c>
      <c r="V200" s="35">
        <f>V197*('Inputs'!$E$14+'Inputs'!$E$15)/'Inputs'!$E$28</f>
        <v>395.0142187499999</v>
      </c>
      <c r="W200" s="35">
        <f>W197*('Inputs'!$E$14+'Inputs'!$E$15)/'Inputs'!$E$28</f>
        <v>395.0142187499999</v>
      </c>
      <c r="X200" s="35">
        <f>X197*('Inputs'!$E$14+'Inputs'!$E$15)/'Inputs'!$E$28</f>
        <v>395.0142187499999</v>
      </c>
      <c r="Y200" s="35">
        <f>Y197*('Inputs'!$E$14+'Inputs'!$E$15)/'Inputs'!$E$28</f>
        <v>395.0142187499999</v>
      </c>
      <c r="Z200" s="35">
        <f>Z197*('Inputs'!$E$14+'Inputs'!$E$15)/'Inputs'!$E$28</f>
        <v>395.0142187499999</v>
      </c>
      <c r="AA200" s="35">
        <f>AA197*('Inputs'!$E$14+'Inputs'!$E$15)/'Inputs'!$E$28</f>
        <v>395.0142187499999</v>
      </c>
      <c r="AB200" s="35">
        <f>AB197*('Inputs'!$E$14+'Inputs'!$E$15)/'Inputs'!$E$28</f>
        <v>395.0142187499999</v>
      </c>
      <c r="AC200" s="35">
        <f>AC197*('Inputs'!$E$14+'Inputs'!$E$15)/'Inputs'!$E$28</f>
        <v>395.0142187499999</v>
      </c>
      <c r="AD200" s="35">
        <f>AD197*('Inputs'!$E$14+'Inputs'!$E$15)/'Inputs'!$E$28</f>
        <v>395.0142187499999</v>
      </c>
      <c r="AE200" s="35">
        <f>AE197*('Inputs'!$E$14+'Inputs'!$E$15)/'Inputs'!$E$28</f>
        <v>395.0142187499999</v>
      </c>
      <c r="AF200" s="35">
        <f>AF197*('Inputs'!$E$14+'Inputs'!$E$15)/'Inputs'!$E$28</f>
        <v>408.83971640624986</v>
      </c>
      <c r="AG200" s="35">
        <f>AG197*('Inputs'!$E$14+'Inputs'!$E$15)/'Inputs'!$E$28</f>
        <v>408.83971640624986</v>
      </c>
      <c r="AH200" s="35">
        <f>AH197*('Inputs'!$E$14+'Inputs'!$E$15)/'Inputs'!$E$28</f>
        <v>408.83971640624986</v>
      </c>
      <c r="AI200" s="35">
        <f>AI197*('Inputs'!$E$14+'Inputs'!$E$15)/'Inputs'!$E$28</f>
        <v>408.83971640624986</v>
      </c>
      <c r="AJ200" s="35">
        <f>AJ197*('Inputs'!$E$14+'Inputs'!$E$15)/'Inputs'!$E$28</f>
        <v>408.83971640624986</v>
      </c>
      <c r="AK200" s="35">
        <f>AK197*('Inputs'!$E$14+'Inputs'!$E$15)/'Inputs'!$E$28</f>
        <v>408.83971640624986</v>
      </c>
      <c r="AL200" s="35">
        <f>AL197*('Inputs'!$E$14+'Inputs'!$E$15)/'Inputs'!$E$28</f>
        <v>408.83971640624986</v>
      </c>
      <c r="AM200" s="35">
        <f>AM197*('Inputs'!$E$14+'Inputs'!$E$15)/'Inputs'!$E$28</f>
        <v>408.83971640624986</v>
      </c>
      <c r="AN200" s="35">
        <f>AN197*('Inputs'!$E$14+'Inputs'!$E$15)/'Inputs'!$E$28</f>
        <v>408.83971640624986</v>
      </c>
      <c r="AO200" s="35">
        <f>AO197*('Inputs'!$E$14+'Inputs'!$E$15)/'Inputs'!$E$28</f>
        <v>408.83971640624986</v>
      </c>
      <c r="AP200" s="35">
        <f>AP197*('Inputs'!$E$14+'Inputs'!$E$15)/'Inputs'!$E$28</f>
        <v>408.83971640624986</v>
      </c>
      <c r="AQ200" s="35">
        <f>AQ197*('Inputs'!$E$14+'Inputs'!$E$15)/'Inputs'!$E$28</f>
        <v>408.83971640624986</v>
      </c>
      <c r="AR200" s="35">
        <f>AR197*('Inputs'!$E$14+'Inputs'!$E$15)/'Inputs'!$E$28</f>
        <v>423.1491064804686</v>
      </c>
      <c r="AS200" s="35">
        <f>AS197*('Inputs'!$E$14+'Inputs'!$E$15)/'Inputs'!$E$28</f>
        <v>423.1491064804686</v>
      </c>
      <c r="AT200" s="35">
        <f>AT197*('Inputs'!$E$14+'Inputs'!$E$15)/'Inputs'!$E$28</f>
        <v>423.1491064804686</v>
      </c>
      <c r="AU200" s="35">
        <f>AU197*('Inputs'!$E$14+'Inputs'!$E$15)/'Inputs'!$E$28</f>
        <v>423.1491064804686</v>
      </c>
      <c r="AV200" s="35">
        <f>AV197*('Inputs'!$E$14+'Inputs'!$E$15)/'Inputs'!$E$28</f>
        <v>423.1491064804686</v>
      </c>
      <c r="AW200" s="35">
        <f>AW197*('Inputs'!$E$14+'Inputs'!$E$15)/'Inputs'!$E$28</f>
        <v>423.1491064804686</v>
      </c>
      <c r="AX200" s="35">
        <f>AX197*('Inputs'!$E$14+'Inputs'!$E$15)/'Inputs'!$E$28</f>
        <v>423.1491064804686</v>
      </c>
      <c r="AY200" s="35">
        <f>AY197*('Inputs'!$E$14+'Inputs'!$E$15)/'Inputs'!$E$28</f>
        <v>423.1491064804686</v>
      </c>
      <c r="AZ200" s="35">
        <f>AZ197*('Inputs'!$E$14+'Inputs'!$E$15)/'Inputs'!$E$28</f>
        <v>423.1491064804686</v>
      </c>
      <c r="BA200" s="35">
        <f>BA197*('Inputs'!$E$14+'Inputs'!$E$15)/'Inputs'!$E$28</f>
        <v>423.1491064804686</v>
      </c>
      <c r="BB200" s="35">
        <f>BB197*('Inputs'!$E$14+'Inputs'!$E$15)/'Inputs'!$E$28</f>
        <v>423.1491064804686</v>
      </c>
      <c r="BC200" s="35">
        <f>BC197*('Inputs'!$E$14+'Inputs'!$E$15)/'Inputs'!$E$28</f>
        <v>423.1491064804686</v>
      </c>
      <c r="BD200" s="35">
        <f>BD197*('Inputs'!$E$14+'Inputs'!$E$15)/'Inputs'!$E$28</f>
        <v>437.95932520728496</v>
      </c>
      <c r="BE200" s="35">
        <f>BE197*('Inputs'!$E$14+'Inputs'!$E$15)/'Inputs'!$E$28</f>
        <v>437.95932520728496</v>
      </c>
      <c r="BF200" s="35">
        <f>BF197*('Inputs'!$E$14+'Inputs'!$E$15)/'Inputs'!$E$28</f>
        <v>437.95932520728496</v>
      </c>
      <c r="BG200" s="35">
        <f>BG197*('Inputs'!$E$14+'Inputs'!$E$15)/'Inputs'!$E$28</f>
        <v>437.95932520728496</v>
      </c>
      <c r="BH200" s="35">
        <f>BH197*('Inputs'!$E$14+'Inputs'!$E$15)/'Inputs'!$E$28</f>
        <v>437.95932520728496</v>
      </c>
      <c r="BI200" s="35">
        <f>BI197*('Inputs'!$E$14+'Inputs'!$E$15)/'Inputs'!$E$28</f>
        <v>437.95932520728496</v>
      </c>
      <c r="BJ200" s="35">
        <f>BJ197*('Inputs'!$E$14+'Inputs'!$E$15)/'Inputs'!$E$28</f>
        <v>437.95932520728496</v>
      </c>
      <c r="BK200" s="35">
        <f>BK197*('Inputs'!$E$14+'Inputs'!$E$15)/'Inputs'!$E$28</f>
        <v>437.95932520728496</v>
      </c>
      <c r="BL200" s="35">
        <f>BL197*('Inputs'!$E$14+'Inputs'!$E$15)/'Inputs'!$E$28</f>
        <v>437.95932520728496</v>
      </c>
      <c r="BM200" s="35">
        <f>BM197*('Inputs'!$E$14+'Inputs'!$E$15)/'Inputs'!$E$28</f>
        <v>437.95932520728496</v>
      </c>
      <c r="BN200" s="35">
        <f>BN197*('Inputs'!$E$14+'Inputs'!$E$15)/'Inputs'!$E$28</f>
        <v>437.95932520728496</v>
      </c>
      <c r="BO200" s="35">
        <f>BO197*('Inputs'!$E$14+'Inputs'!$E$15)/'Inputs'!$E$28</f>
        <v>437.95932520728496</v>
      </c>
    </row>
    <row r="201" ht="28" customHeight="1">
      <c r="A201" s="2" t="str">
        <v>P11.PV</v>
      </c>
      <c r="B201" s="6" t="str">
        <v>P11 employer care contribution (PV)</v>
      </c>
      <c r="C201" s="2" t="str">
        <v>EUR</v>
      </c>
      <c r="D201" s="2" t="str">
        <v>SUM</v>
      </c>
      <c r="E201" s="36">
        <f>SUM(H201:BO201)</f>
        <v>4451.761963144686</v>
      </c>
      <c r="F201" s="6" t="str">
        <v>Community and trader-relations manager; cost centre MKT at release</v>
      </c>
      <c r="G201" s="2"/>
      <c r="H201" s="35">
        <f>H197*'Inputs'!$E$16/'Inputs'!$E$28</f>
        <v>0.0</v>
      </c>
      <c r="I201" s="35">
        <f>I197*'Inputs'!$E$16/'Inputs'!$E$28</f>
        <v>0.0</v>
      </c>
      <c r="J201" s="35">
        <f>J197*'Inputs'!$E$16/'Inputs'!$E$28</f>
        <v>0.0</v>
      </c>
      <c r="K201" s="35">
        <f>K197*'Inputs'!$E$16/'Inputs'!$E$28</f>
        <v>0.0</v>
      </c>
      <c r="L201" s="35">
        <f>L197*'Inputs'!$E$16/'Inputs'!$E$28</f>
        <v>0.0</v>
      </c>
      <c r="M201" s="35">
        <f>M197*'Inputs'!$E$16/'Inputs'!$E$28</f>
        <v>0.0</v>
      </c>
      <c r="N201" s="35">
        <f>N197*'Inputs'!$E$16/'Inputs'!$E$28</f>
        <v>0.0</v>
      </c>
      <c r="O201" s="35">
        <f>O197*'Inputs'!$E$16/'Inputs'!$E$28</f>
        <v>77.62499999999997</v>
      </c>
      <c r="P201" s="35">
        <f>P197*'Inputs'!$E$16/'Inputs'!$E$28</f>
        <v>77.62499999999997</v>
      </c>
      <c r="Q201" s="35">
        <f>Q197*'Inputs'!$E$16/'Inputs'!$E$28</f>
        <v>77.62499999999997</v>
      </c>
      <c r="R201" s="35">
        <f>R197*'Inputs'!$E$16/'Inputs'!$E$28</f>
        <v>77.62499999999997</v>
      </c>
      <c r="S201" s="35">
        <f>S197*'Inputs'!$E$16/'Inputs'!$E$28</f>
        <v>77.62499999999997</v>
      </c>
      <c r="T201" s="35">
        <f>T197*'Inputs'!$E$16/'Inputs'!$E$28</f>
        <v>80.34187499999997</v>
      </c>
      <c r="U201" s="35">
        <f>U197*'Inputs'!$E$16/'Inputs'!$E$28</f>
        <v>80.34187499999997</v>
      </c>
      <c r="V201" s="35">
        <f>V197*'Inputs'!$E$16/'Inputs'!$E$28</f>
        <v>80.34187499999997</v>
      </c>
      <c r="W201" s="35">
        <f>W197*'Inputs'!$E$16/'Inputs'!$E$28</f>
        <v>80.34187499999997</v>
      </c>
      <c r="X201" s="35">
        <f>X197*'Inputs'!$E$16/'Inputs'!$E$28</f>
        <v>80.34187499999997</v>
      </c>
      <c r="Y201" s="35">
        <f>Y197*'Inputs'!$E$16/'Inputs'!$E$28</f>
        <v>80.34187499999997</v>
      </c>
      <c r="Z201" s="35">
        <f>Z197*'Inputs'!$E$16/'Inputs'!$E$28</f>
        <v>80.34187499999997</v>
      </c>
      <c r="AA201" s="35">
        <f>AA197*'Inputs'!$E$16/'Inputs'!$E$28</f>
        <v>80.34187499999997</v>
      </c>
      <c r="AB201" s="35">
        <f>AB197*'Inputs'!$E$16/'Inputs'!$E$28</f>
        <v>80.34187499999997</v>
      </c>
      <c r="AC201" s="35">
        <f>AC197*'Inputs'!$E$16/'Inputs'!$E$28</f>
        <v>80.34187499999997</v>
      </c>
      <c r="AD201" s="35">
        <f>AD197*'Inputs'!$E$16/'Inputs'!$E$28</f>
        <v>80.34187499999997</v>
      </c>
      <c r="AE201" s="35">
        <f>AE197*'Inputs'!$E$16/'Inputs'!$E$28</f>
        <v>80.34187499999997</v>
      </c>
      <c r="AF201" s="35">
        <f>AF197*'Inputs'!$E$16/'Inputs'!$E$28</f>
        <v>83.15384062499997</v>
      </c>
      <c r="AG201" s="35">
        <f>AG197*'Inputs'!$E$16/'Inputs'!$E$28</f>
        <v>83.15384062499997</v>
      </c>
      <c r="AH201" s="35">
        <f>AH197*'Inputs'!$E$16/'Inputs'!$E$28</f>
        <v>83.15384062499997</v>
      </c>
      <c r="AI201" s="35">
        <f>AI197*'Inputs'!$E$16/'Inputs'!$E$28</f>
        <v>83.15384062499997</v>
      </c>
      <c r="AJ201" s="35">
        <f>AJ197*'Inputs'!$E$16/'Inputs'!$E$28</f>
        <v>83.15384062499997</v>
      </c>
      <c r="AK201" s="35">
        <f>AK197*'Inputs'!$E$16/'Inputs'!$E$28</f>
        <v>83.15384062499997</v>
      </c>
      <c r="AL201" s="35">
        <f>AL197*'Inputs'!$E$16/'Inputs'!$E$28</f>
        <v>83.15384062499997</v>
      </c>
      <c r="AM201" s="35">
        <f>AM197*'Inputs'!$E$16/'Inputs'!$E$28</f>
        <v>83.15384062499997</v>
      </c>
      <c r="AN201" s="35">
        <f>AN197*'Inputs'!$E$16/'Inputs'!$E$28</f>
        <v>83.15384062499997</v>
      </c>
      <c r="AO201" s="35">
        <f>AO197*'Inputs'!$E$16/'Inputs'!$E$28</f>
        <v>83.15384062499997</v>
      </c>
      <c r="AP201" s="35">
        <f>AP197*'Inputs'!$E$16/'Inputs'!$E$28</f>
        <v>83.15384062499997</v>
      </c>
      <c r="AQ201" s="35">
        <f>AQ197*'Inputs'!$E$16/'Inputs'!$E$28</f>
        <v>83.15384062499997</v>
      </c>
      <c r="AR201" s="35">
        <f>AR197*'Inputs'!$E$16/'Inputs'!$E$28</f>
        <v>86.06422504687498</v>
      </c>
      <c r="AS201" s="35">
        <f>AS197*'Inputs'!$E$16/'Inputs'!$E$28</f>
        <v>86.06422504687498</v>
      </c>
      <c r="AT201" s="35">
        <f>AT197*'Inputs'!$E$16/'Inputs'!$E$28</f>
        <v>86.06422504687498</v>
      </c>
      <c r="AU201" s="35">
        <f>AU197*'Inputs'!$E$16/'Inputs'!$E$28</f>
        <v>86.06422504687498</v>
      </c>
      <c r="AV201" s="35">
        <f>AV197*'Inputs'!$E$16/'Inputs'!$E$28</f>
        <v>86.06422504687498</v>
      </c>
      <c r="AW201" s="35">
        <f>AW197*'Inputs'!$E$16/'Inputs'!$E$28</f>
        <v>86.06422504687498</v>
      </c>
      <c r="AX201" s="35">
        <f>AX197*'Inputs'!$E$16/'Inputs'!$E$28</f>
        <v>86.06422504687498</v>
      </c>
      <c r="AY201" s="35">
        <f>AY197*'Inputs'!$E$16/'Inputs'!$E$28</f>
        <v>86.06422504687498</v>
      </c>
      <c r="AZ201" s="35">
        <f>AZ197*'Inputs'!$E$16/'Inputs'!$E$28</f>
        <v>86.06422504687498</v>
      </c>
      <c r="BA201" s="35">
        <f>BA197*'Inputs'!$E$16/'Inputs'!$E$28</f>
        <v>86.06422504687498</v>
      </c>
      <c r="BB201" s="35">
        <f>BB197*'Inputs'!$E$16/'Inputs'!$E$28</f>
        <v>86.06422504687498</v>
      </c>
      <c r="BC201" s="35">
        <f>BC197*'Inputs'!$E$16/'Inputs'!$E$28</f>
        <v>86.06422504687498</v>
      </c>
      <c r="BD201" s="35">
        <f>BD197*'Inputs'!$E$16/'Inputs'!$E$28</f>
        <v>89.07647292351558</v>
      </c>
      <c r="BE201" s="35">
        <f>BE197*'Inputs'!$E$16/'Inputs'!$E$28</f>
        <v>89.07647292351558</v>
      </c>
      <c r="BF201" s="35">
        <f>BF197*'Inputs'!$E$16/'Inputs'!$E$28</f>
        <v>89.07647292351558</v>
      </c>
      <c r="BG201" s="35">
        <f>BG197*'Inputs'!$E$16/'Inputs'!$E$28</f>
        <v>89.07647292351558</v>
      </c>
      <c r="BH201" s="35">
        <f>BH197*'Inputs'!$E$16/'Inputs'!$E$28</f>
        <v>89.07647292351558</v>
      </c>
      <c r="BI201" s="35">
        <f>BI197*'Inputs'!$E$16/'Inputs'!$E$28</f>
        <v>89.07647292351558</v>
      </c>
      <c r="BJ201" s="35">
        <f>BJ197*'Inputs'!$E$16/'Inputs'!$E$28</f>
        <v>89.07647292351558</v>
      </c>
      <c r="BK201" s="35">
        <f>BK197*'Inputs'!$E$16/'Inputs'!$E$28</f>
        <v>89.07647292351558</v>
      </c>
      <c r="BL201" s="35">
        <f>BL197*'Inputs'!$E$16/'Inputs'!$E$28</f>
        <v>89.07647292351558</v>
      </c>
      <c r="BM201" s="35">
        <f>BM197*'Inputs'!$E$16/'Inputs'!$E$28</f>
        <v>89.07647292351558</v>
      </c>
      <c r="BN201" s="35">
        <f>BN197*'Inputs'!$E$16/'Inputs'!$E$28</f>
        <v>89.07647292351558</v>
      </c>
      <c r="BO201" s="35">
        <f>BO197*'Inputs'!$E$16/'Inputs'!$E$28</f>
        <v>89.07647292351558</v>
      </c>
    </row>
    <row r="202" ht="28" customHeight="1">
      <c r="A202" s="2" t="str">
        <v>P11.U1</v>
      </c>
      <c r="B202" s="6" t="str">
        <v>P11 U1 sick-pay levy</v>
      </c>
      <c r="C202" s="2" t="str">
        <v>EUR</v>
      </c>
      <c r="D202" s="2" t="str">
        <v>SUM</v>
      </c>
      <c r="E202" s="36">
        <f>SUM(H202:BO202)</f>
        <v>5193.722290335468</v>
      </c>
      <c r="F202" s="6" t="str">
        <v>Community and trader-relations manager; cost centre MKT at release</v>
      </c>
      <c r="G202" s="2"/>
      <c r="H202" s="35">
        <f>H196*'Inputs'!$E$17*IF('Summary'!H13&lt;='Inputs'!$E$27,1,0)</f>
        <v>0.0</v>
      </c>
      <c r="I202" s="35">
        <f>I196*'Inputs'!$E$17*IF('Summary'!I13&lt;='Inputs'!$E$27,1,0)</f>
        <v>0.0</v>
      </c>
      <c r="J202" s="35">
        <f>J196*'Inputs'!$E$17*IF('Summary'!J13&lt;='Inputs'!$E$27,1,0)</f>
        <v>0.0</v>
      </c>
      <c r="K202" s="35">
        <f>K196*'Inputs'!$E$17*IF('Summary'!K13&lt;='Inputs'!$E$27,1,0)</f>
        <v>0.0</v>
      </c>
      <c r="L202" s="35">
        <f>L196*'Inputs'!$E$17*IF('Summary'!L13&lt;='Inputs'!$E$27,1,0)</f>
        <v>0.0</v>
      </c>
      <c r="M202" s="35">
        <f>M196*'Inputs'!$E$17*IF('Summary'!M13&lt;='Inputs'!$E$27,1,0)</f>
        <v>0.0</v>
      </c>
      <c r="N202" s="35">
        <f>N196*'Inputs'!$E$17*IF('Summary'!N13&lt;='Inputs'!$E$27,1,0)</f>
        <v>0.0</v>
      </c>
      <c r="O202" s="35">
        <f>O196*'Inputs'!$E$17*IF('Summary'!O13&lt;='Inputs'!$E$27,1,0)</f>
        <v>90.56249999999999</v>
      </c>
      <c r="P202" s="35">
        <f>P196*'Inputs'!$E$17*IF('Summary'!P13&lt;='Inputs'!$E$27,1,0)</f>
        <v>90.56249999999999</v>
      </c>
      <c r="Q202" s="35">
        <f>Q196*'Inputs'!$E$17*IF('Summary'!Q13&lt;='Inputs'!$E$27,1,0)</f>
        <v>90.56249999999999</v>
      </c>
      <c r="R202" s="35">
        <f>R196*'Inputs'!$E$17*IF('Summary'!R13&lt;='Inputs'!$E$27,1,0)</f>
        <v>90.56249999999999</v>
      </c>
      <c r="S202" s="35">
        <f>S196*'Inputs'!$E$17*IF('Summary'!S13&lt;='Inputs'!$E$27,1,0)</f>
        <v>90.56249999999999</v>
      </c>
      <c r="T202" s="35">
        <f>T196*'Inputs'!$E$17*IF('Summary'!T13&lt;='Inputs'!$E$27,1,0)</f>
        <v>93.73218749999998</v>
      </c>
      <c r="U202" s="35">
        <f>U196*'Inputs'!$E$17*IF('Summary'!U13&lt;='Inputs'!$E$27,1,0)</f>
        <v>93.73218749999998</v>
      </c>
      <c r="V202" s="35">
        <f>V196*'Inputs'!$E$17*IF('Summary'!V13&lt;='Inputs'!$E$27,1,0)</f>
        <v>93.73218749999998</v>
      </c>
      <c r="W202" s="35">
        <f>W196*'Inputs'!$E$17*IF('Summary'!W13&lt;='Inputs'!$E$27,1,0)</f>
        <v>93.73218749999998</v>
      </c>
      <c r="X202" s="35">
        <f>X196*'Inputs'!$E$17*IF('Summary'!X13&lt;='Inputs'!$E$27,1,0)</f>
        <v>93.73218749999998</v>
      </c>
      <c r="Y202" s="35">
        <f>Y196*'Inputs'!$E$17*IF('Summary'!Y13&lt;='Inputs'!$E$27,1,0)</f>
        <v>93.73218749999998</v>
      </c>
      <c r="Z202" s="35">
        <f>Z196*'Inputs'!$E$17*IF('Summary'!Z13&lt;='Inputs'!$E$27,1,0)</f>
        <v>93.73218749999998</v>
      </c>
      <c r="AA202" s="35">
        <f>AA196*'Inputs'!$E$17*IF('Summary'!AA13&lt;='Inputs'!$E$27,1,0)</f>
        <v>93.73218749999998</v>
      </c>
      <c r="AB202" s="35">
        <f>AB196*'Inputs'!$E$17*IF('Summary'!AB13&lt;='Inputs'!$E$27,1,0)</f>
        <v>93.73218749999998</v>
      </c>
      <c r="AC202" s="35">
        <f>AC196*'Inputs'!$E$17*IF('Summary'!AC13&lt;='Inputs'!$E$27,1,0)</f>
        <v>93.73218749999998</v>
      </c>
      <c r="AD202" s="35">
        <f>AD196*'Inputs'!$E$17*IF('Summary'!AD13&lt;='Inputs'!$E$27,1,0)</f>
        <v>93.73218749999998</v>
      </c>
      <c r="AE202" s="35">
        <f>AE196*'Inputs'!$E$17*IF('Summary'!AE13&lt;='Inputs'!$E$27,1,0)</f>
        <v>93.73218749999998</v>
      </c>
      <c r="AF202" s="35">
        <f>AF196*'Inputs'!$E$17*IF('Summary'!AF13&lt;='Inputs'!$E$27,1,0)</f>
        <v>97.01281406249998</v>
      </c>
      <c r="AG202" s="35">
        <f>AG196*'Inputs'!$E$17*IF('Summary'!AG13&lt;='Inputs'!$E$27,1,0)</f>
        <v>97.01281406249998</v>
      </c>
      <c r="AH202" s="35">
        <f>AH196*'Inputs'!$E$17*IF('Summary'!AH13&lt;='Inputs'!$E$27,1,0)</f>
        <v>97.01281406249998</v>
      </c>
      <c r="AI202" s="35">
        <f>AI196*'Inputs'!$E$17*IF('Summary'!AI13&lt;='Inputs'!$E$27,1,0)</f>
        <v>97.01281406249998</v>
      </c>
      <c r="AJ202" s="35">
        <f>AJ196*'Inputs'!$E$17*IF('Summary'!AJ13&lt;='Inputs'!$E$27,1,0)</f>
        <v>97.01281406249998</v>
      </c>
      <c r="AK202" s="35">
        <f>AK196*'Inputs'!$E$17*IF('Summary'!AK13&lt;='Inputs'!$E$27,1,0)</f>
        <v>97.01281406249998</v>
      </c>
      <c r="AL202" s="35">
        <f>AL196*'Inputs'!$E$17*IF('Summary'!AL13&lt;='Inputs'!$E$27,1,0)</f>
        <v>97.01281406249998</v>
      </c>
      <c r="AM202" s="35">
        <f>AM196*'Inputs'!$E$17*IF('Summary'!AM13&lt;='Inputs'!$E$27,1,0)</f>
        <v>97.01281406249998</v>
      </c>
      <c r="AN202" s="35">
        <f>AN196*'Inputs'!$E$17*IF('Summary'!AN13&lt;='Inputs'!$E$27,1,0)</f>
        <v>97.01281406249998</v>
      </c>
      <c r="AO202" s="35">
        <f>AO196*'Inputs'!$E$17*IF('Summary'!AO13&lt;='Inputs'!$E$27,1,0)</f>
        <v>97.01281406249998</v>
      </c>
      <c r="AP202" s="35">
        <f>AP196*'Inputs'!$E$17*IF('Summary'!AP13&lt;='Inputs'!$E$27,1,0)</f>
        <v>97.01281406249998</v>
      </c>
      <c r="AQ202" s="35">
        <f>AQ196*'Inputs'!$E$17*IF('Summary'!AQ13&lt;='Inputs'!$E$27,1,0)</f>
        <v>97.01281406249998</v>
      </c>
      <c r="AR202" s="35">
        <f>AR196*'Inputs'!$E$17*IF('Summary'!AR13&lt;='Inputs'!$E$27,1,0)</f>
        <v>100.40826255468748</v>
      </c>
      <c r="AS202" s="35">
        <f>AS196*'Inputs'!$E$17*IF('Summary'!AS13&lt;='Inputs'!$E$27,1,0)</f>
        <v>100.40826255468748</v>
      </c>
      <c r="AT202" s="35">
        <f>AT196*'Inputs'!$E$17*IF('Summary'!AT13&lt;='Inputs'!$E$27,1,0)</f>
        <v>100.40826255468748</v>
      </c>
      <c r="AU202" s="35">
        <f>AU196*'Inputs'!$E$17*IF('Summary'!AU13&lt;='Inputs'!$E$27,1,0)</f>
        <v>100.40826255468748</v>
      </c>
      <c r="AV202" s="35">
        <f>AV196*'Inputs'!$E$17*IF('Summary'!AV13&lt;='Inputs'!$E$27,1,0)</f>
        <v>100.40826255468748</v>
      </c>
      <c r="AW202" s="35">
        <f>AW196*'Inputs'!$E$17*IF('Summary'!AW13&lt;='Inputs'!$E$27,1,0)</f>
        <v>100.40826255468748</v>
      </c>
      <c r="AX202" s="35">
        <f>AX196*'Inputs'!$E$17*IF('Summary'!AX13&lt;='Inputs'!$E$27,1,0)</f>
        <v>100.40826255468748</v>
      </c>
      <c r="AY202" s="35">
        <f>AY196*'Inputs'!$E$17*IF('Summary'!AY13&lt;='Inputs'!$E$27,1,0)</f>
        <v>100.40826255468748</v>
      </c>
      <c r="AZ202" s="35">
        <f>AZ196*'Inputs'!$E$17*IF('Summary'!AZ13&lt;='Inputs'!$E$27,1,0)</f>
        <v>100.40826255468748</v>
      </c>
      <c r="BA202" s="35">
        <f>BA196*'Inputs'!$E$17*IF('Summary'!BA13&lt;='Inputs'!$E$27,1,0)</f>
        <v>100.40826255468748</v>
      </c>
      <c r="BB202" s="35">
        <f>BB196*'Inputs'!$E$17*IF('Summary'!BB13&lt;='Inputs'!$E$27,1,0)</f>
        <v>100.40826255468748</v>
      </c>
      <c r="BC202" s="35">
        <f>BC196*'Inputs'!$E$17*IF('Summary'!BC13&lt;='Inputs'!$E$27,1,0)</f>
        <v>100.40826255468748</v>
      </c>
      <c r="BD202" s="35">
        <f>BD196*'Inputs'!$E$17*IF('Summary'!BD13&lt;='Inputs'!$E$27,1,0)</f>
        <v>103.92255174410153</v>
      </c>
      <c r="BE202" s="35">
        <f>BE196*'Inputs'!$E$17*IF('Summary'!BE13&lt;='Inputs'!$E$27,1,0)</f>
        <v>103.92255174410153</v>
      </c>
      <c r="BF202" s="35">
        <f>BF196*'Inputs'!$E$17*IF('Summary'!BF13&lt;='Inputs'!$E$27,1,0)</f>
        <v>103.92255174410153</v>
      </c>
      <c r="BG202" s="35">
        <f>BG196*'Inputs'!$E$17*IF('Summary'!BG13&lt;='Inputs'!$E$27,1,0)</f>
        <v>103.92255174410153</v>
      </c>
      <c r="BH202" s="35">
        <f>BH196*'Inputs'!$E$17*IF('Summary'!BH13&lt;='Inputs'!$E$27,1,0)</f>
        <v>103.92255174410153</v>
      </c>
      <c r="BI202" s="35">
        <f>BI196*'Inputs'!$E$17*IF('Summary'!BI13&lt;='Inputs'!$E$27,1,0)</f>
        <v>103.92255174410153</v>
      </c>
      <c r="BJ202" s="35">
        <f>BJ196*'Inputs'!$E$17*IF('Summary'!BJ13&lt;='Inputs'!$E$27,1,0)</f>
        <v>103.92255174410153</v>
      </c>
      <c r="BK202" s="35">
        <f>BK196*'Inputs'!$E$17*IF('Summary'!BK13&lt;='Inputs'!$E$27,1,0)</f>
        <v>103.92255174410153</v>
      </c>
      <c r="BL202" s="35">
        <f>BL196*'Inputs'!$E$17*IF('Summary'!BL13&lt;='Inputs'!$E$27,1,0)</f>
        <v>103.92255174410153</v>
      </c>
      <c r="BM202" s="35">
        <f>BM196*'Inputs'!$E$17*IF('Summary'!BM13&lt;='Inputs'!$E$27,1,0)</f>
        <v>103.92255174410153</v>
      </c>
      <c r="BN202" s="35">
        <f>BN196*'Inputs'!$E$17*IF('Summary'!BN13&lt;='Inputs'!$E$27,1,0)</f>
        <v>103.92255174410153</v>
      </c>
      <c r="BO202" s="35">
        <f>BO196*'Inputs'!$E$17*IF('Summary'!BO13&lt;='Inputs'!$E$27,1,0)</f>
        <v>103.92255174410153</v>
      </c>
    </row>
    <row r="203" ht="28" customHeight="1">
      <c r="A203" s="2" t="str">
        <v>P11.U2</v>
      </c>
      <c r="B203" s="6" t="str">
        <v>P11 U2 maternity levy</v>
      </c>
      <c r="C203" s="2" t="str">
        <v>EUR</v>
      </c>
      <c r="D203" s="2" t="str">
        <v>SUM</v>
      </c>
      <c r="E203" s="36">
        <f>SUM(H203:BO203)</f>
        <v>1088.2084798798123</v>
      </c>
      <c r="F203" s="6" t="str">
        <v>Community and trader-relations manager; cost centre MKT at release</v>
      </c>
      <c r="G203" s="2"/>
      <c r="H203" s="35">
        <f>H196*'Inputs'!$E$18</f>
        <v>0.0</v>
      </c>
      <c r="I203" s="35">
        <f>I196*'Inputs'!$E$18</f>
        <v>0.0</v>
      </c>
      <c r="J203" s="35">
        <f>J196*'Inputs'!$E$18</f>
        <v>0.0</v>
      </c>
      <c r="K203" s="35">
        <f>K196*'Inputs'!$E$18</f>
        <v>0.0</v>
      </c>
      <c r="L203" s="35">
        <f>L196*'Inputs'!$E$18</f>
        <v>0.0</v>
      </c>
      <c r="M203" s="35">
        <f>M196*'Inputs'!$E$18</f>
        <v>0.0</v>
      </c>
      <c r="N203" s="35">
        <f>N196*'Inputs'!$E$18</f>
        <v>0.0</v>
      </c>
      <c r="O203" s="35">
        <f>O196*'Inputs'!$E$18</f>
        <v>18.974999999999998</v>
      </c>
      <c r="P203" s="35">
        <f>P196*'Inputs'!$E$18</f>
        <v>18.974999999999998</v>
      </c>
      <c r="Q203" s="35">
        <f>Q196*'Inputs'!$E$18</f>
        <v>18.974999999999998</v>
      </c>
      <c r="R203" s="35">
        <f>R196*'Inputs'!$E$18</f>
        <v>18.974999999999998</v>
      </c>
      <c r="S203" s="35">
        <f>S196*'Inputs'!$E$18</f>
        <v>18.974999999999998</v>
      </c>
      <c r="T203" s="35">
        <f>T196*'Inputs'!$E$18</f>
        <v>19.639124999999996</v>
      </c>
      <c r="U203" s="35">
        <f>U196*'Inputs'!$E$18</f>
        <v>19.639124999999996</v>
      </c>
      <c r="V203" s="35">
        <f>V196*'Inputs'!$E$18</f>
        <v>19.639124999999996</v>
      </c>
      <c r="W203" s="35">
        <f>W196*'Inputs'!$E$18</f>
        <v>19.639124999999996</v>
      </c>
      <c r="X203" s="35">
        <f>X196*'Inputs'!$E$18</f>
        <v>19.639124999999996</v>
      </c>
      <c r="Y203" s="35">
        <f>Y196*'Inputs'!$E$18</f>
        <v>19.639124999999996</v>
      </c>
      <c r="Z203" s="35">
        <f>Z196*'Inputs'!$E$18</f>
        <v>19.639124999999996</v>
      </c>
      <c r="AA203" s="35">
        <f>AA196*'Inputs'!$E$18</f>
        <v>19.639124999999996</v>
      </c>
      <c r="AB203" s="35">
        <f>AB196*'Inputs'!$E$18</f>
        <v>19.639124999999996</v>
      </c>
      <c r="AC203" s="35">
        <f>AC196*'Inputs'!$E$18</f>
        <v>19.639124999999996</v>
      </c>
      <c r="AD203" s="35">
        <f>AD196*'Inputs'!$E$18</f>
        <v>19.639124999999996</v>
      </c>
      <c r="AE203" s="35">
        <f>AE196*'Inputs'!$E$18</f>
        <v>19.639124999999996</v>
      </c>
      <c r="AF203" s="35">
        <f>AF196*'Inputs'!$E$18</f>
        <v>20.326494374999996</v>
      </c>
      <c r="AG203" s="35">
        <f>AG196*'Inputs'!$E$18</f>
        <v>20.326494374999996</v>
      </c>
      <c r="AH203" s="35">
        <f>AH196*'Inputs'!$E$18</f>
        <v>20.326494374999996</v>
      </c>
      <c r="AI203" s="35">
        <f>AI196*'Inputs'!$E$18</f>
        <v>20.326494374999996</v>
      </c>
      <c r="AJ203" s="35">
        <f>AJ196*'Inputs'!$E$18</f>
        <v>20.326494374999996</v>
      </c>
      <c r="AK203" s="35">
        <f>AK196*'Inputs'!$E$18</f>
        <v>20.326494374999996</v>
      </c>
      <c r="AL203" s="35">
        <f>AL196*'Inputs'!$E$18</f>
        <v>20.326494374999996</v>
      </c>
      <c r="AM203" s="35">
        <f>AM196*'Inputs'!$E$18</f>
        <v>20.326494374999996</v>
      </c>
      <c r="AN203" s="35">
        <f>AN196*'Inputs'!$E$18</f>
        <v>20.326494374999996</v>
      </c>
      <c r="AO203" s="35">
        <f>AO196*'Inputs'!$E$18</f>
        <v>20.326494374999996</v>
      </c>
      <c r="AP203" s="35">
        <f>AP196*'Inputs'!$E$18</f>
        <v>20.326494374999996</v>
      </c>
      <c r="AQ203" s="35">
        <f>AQ196*'Inputs'!$E$18</f>
        <v>20.326494374999996</v>
      </c>
      <c r="AR203" s="35">
        <f>AR196*'Inputs'!$E$18</f>
        <v>21.037921678125</v>
      </c>
      <c r="AS203" s="35">
        <f>AS196*'Inputs'!$E$18</f>
        <v>21.037921678125</v>
      </c>
      <c r="AT203" s="35">
        <f>AT196*'Inputs'!$E$18</f>
        <v>21.037921678125</v>
      </c>
      <c r="AU203" s="35">
        <f>AU196*'Inputs'!$E$18</f>
        <v>21.037921678125</v>
      </c>
      <c r="AV203" s="35">
        <f>AV196*'Inputs'!$E$18</f>
        <v>21.037921678125</v>
      </c>
      <c r="AW203" s="35">
        <f>AW196*'Inputs'!$E$18</f>
        <v>21.037921678125</v>
      </c>
      <c r="AX203" s="35">
        <f>AX196*'Inputs'!$E$18</f>
        <v>21.037921678125</v>
      </c>
      <c r="AY203" s="35">
        <f>AY196*'Inputs'!$E$18</f>
        <v>21.037921678125</v>
      </c>
      <c r="AZ203" s="35">
        <f>AZ196*'Inputs'!$E$18</f>
        <v>21.037921678125</v>
      </c>
      <c r="BA203" s="35">
        <f>BA196*'Inputs'!$E$18</f>
        <v>21.037921678125</v>
      </c>
      <c r="BB203" s="35">
        <f>BB196*'Inputs'!$E$18</f>
        <v>21.037921678125</v>
      </c>
      <c r="BC203" s="35">
        <f>BC196*'Inputs'!$E$18</f>
        <v>21.037921678125</v>
      </c>
      <c r="BD203" s="35">
        <f>BD196*'Inputs'!$E$18</f>
        <v>21.774248936859365</v>
      </c>
      <c r="BE203" s="35">
        <f>BE196*'Inputs'!$E$18</f>
        <v>21.774248936859365</v>
      </c>
      <c r="BF203" s="35">
        <f>BF196*'Inputs'!$E$18</f>
        <v>21.774248936859365</v>
      </c>
      <c r="BG203" s="35">
        <f>BG196*'Inputs'!$E$18</f>
        <v>21.774248936859365</v>
      </c>
      <c r="BH203" s="35">
        <f>BH196*'Inputs'!$E$18</f>
        <v>21.774248936859365</v>
      </c>
      <c r="BI203" s="35">
        <f>BI196*'Inputs'!$E$18</f>
        <v>21.774248936859365</v>
      </c>
      <c r="BJ203" s="35">
        <f>BJ196*'Inputs'!$E$18</f>
        <v>21.774248936859365</v>
      </c>
      <c r="BK203" s="35">
        <f>BK196*'Inputs'!$E$18</f>
        <v>21.774248936859365</v>
      </c>
      <c r="BL203" s="35">
        <f>BL196*'Inputs'!$E$18</f>
        <v>21.774248936859365</v>
      </c>
      <c r="BM203" s="35">
        <f>BM196*'Inputs'!$E$18</f>
        <v>21.774248936859365</v>
      </c>
      <c r="BN203" s="35">
        <f>BN196*'Inputs'!$E$18</f>
        <v>21.774248936859365</v>
      </c>
      <c r="BO203" s="35">
        <f>BO196*'Inputs'!$E$18</f>
        <v>21.774248936859365</v>
      </c>
    </row>
    <row r="204" ht="28" customHeight="1">
      <c r="A204" s="2" t="str">
        <v>P11.INSOLV</v>
      </c>
      <c r="B204" s="6" t="str">
        <v>P11 insolvency levy</v>
      </c>
      <c r="C204" s="2" t="str">
        <v>EUR</v>
      </c>
      <c r="D204" s="2" t="str">
        <v>SUM</v>
      </c>
      <c r="E204" s="36">
        <f>SUM(H204:BO204)</f>
        <v>370.98016359539054</v>
      </c>
      <c r="F204" s="6" t="str">
        <v>Community and trader-relations manager; cost centre MKT at release</v>
      </c>
      <c r="G204" s="2"/>
      <c r="H204" s="35">
        <f>H196*'Inputs'!$E$19</f>
        <v>0.0</v>
      </c>
      <c r="I204" s="35">
        <f>I196*'Inputs'!$E$19</f>
        <v>0.0</v>
      </c>
      <c r="J204" s="35">
        <f>J196*'Inputs'!$E$19</f>
        <v>0.0</v>
      </c>
      <c r="K204" s="35">
        <f>K196*'Inputs'!$E$19</f>
        <v>0.0</v>
      </c>
      <c r="L204" s="35">
        <f>L196*'Inputs'!$E$19</f>
        <v>0.0</v>
      </c>
      <c r="M204" s="35">
        <f>M196*'Inputs'!$E$19</f>
        <v>0.0</v>
      </c>
      <c r="N204" s="35">
        <f>N196*'Inputs'!$E$19</f>
        <v>0.0</v>
      </c>
      <c r="O204" s="35">
        <f>O196*'Inputs'!$E$19</f>
        <v>6.468749999999999</v>
      </c>
      <c r="P204" s="35">
        <f>P196*'Inputs'!$E$19</f>
        <v>6.468749999999999</v>
      </c>
      <c r="Q204" s="35">
        <f>Q196*'Inputs'!$E$19</f>
        <v>6.468749999999999</v>
      </c>
      <c r="R204" s="35">
        <f>R196*'Inputs'!$E$19</f>
        <v>6.468749999999999</v>
      </c>
      <c r="S204" s="35">
        <f>S196*'Inputs'!$E$19</f>
        <v>6.468749999999999</v>
      </c>
      <c r="T204" s="35">
        <f>T196*'Inputs'!$E$19</f>
        <v>6.695156249999998</v>
      </c>
      <c r="U204" s="35">
        <f>U196*'Inputs'!$E$19</f>
        <v>6.695156249999998</v>
      </c>
      <c r="V204" s="35">
        <f>V196*'Inputs'!$E$19</f>
        <v>6.695156249999998</v>
      </c>
      <c r="W204" s="35">
        <f>W196*'Inputs'!$E$19</f>
        <v>6.695156249999998</v>
      </c>
      <c r="X204" s="35">
        <f>X196*'Inputs'!$E$19</f>
        <v>6.695156249999998</v>
      </c>
      <c r="Y204" s="35">
        <f>Y196*'Inputs'!$E$19</f>
        <v>6.695156249999998</v>
      </c>
      <c r="Z204" s="35">
        <f>Z196*'Inputs'!$E$19</f>
        <v>6.695156249999998</v>
      </c>
      <c r="AA204" s="35">
        <f>AA196*'Inputs'!$E$19</f>
        <v>6.695156249999998</v>
      </c>
      <c r="AB204" s="35">
        <f>AB196*'Inputs'!$E$19</f>
        <v>6.695156249999998</v>
      </c>
      <c r="AC204" s="35">
        <f>AC196*'Inputs'!$E$19</f>
        <v>6.695156249999998</v>
      </c>
      <c r="AD204" s="35">
        <f>AD196*'Inputs'!$E$19</f>
        <v>6.695156249999998</v>
      </c>
      <c r="AE204" s="35">
        <f>AE196*'Inputs'!$E$19</f>
        <v>6.695156249999998</v>
      </c>
      <c r="AF204" s="35">
        <f>AF196*'Inputs'!$E$19</f>
        <v>6.929486718749998</v>
      </c>
      <c r="AG204" s="35">
        <f>AG196*'Inputs'!$E$19</f>
        <v>6.929486718749998</v>
      </c>
      <c r="AH204" s="35">
        <f>AH196*'Inputs'!$E$19</f>
        <v>6.929486718749998</v>
      </c>
      <c r="AI204" s="35">
        <f>AI196*'Inputs'!$E$19</f>
        <v>6.929486718749998</v>
      </c>
      <c r="AJ204" s="35">
        <f>AJ196*'Inputs'!$E$19</f>
        <v>6.929486718749998</v>
      </c>
      <c r="AK204" s="35">
        <f>AK196*'Inputs'!$E$19</f>
        <v>6.929486718749998</v>
      </c>
      <c r="AL204" s="35">
        <f>AL196*'Inputs'!$E$19</f>
        <v>6.929486718749998</v>
      </c>
      <c r="AM204" s="35">
        <f>AM196*'Inputs'!$E$19</f>
        <v>6.929486718749998</v>
      </c>
      <c r="AN204" s="35">
        <f>AN196*'Inputs'!$E$19</f>
        <v>6.929486718749998</v>
      </c>
      <c r="AO204" s="35">
        <f>AO196*'Inputs'!$E$19</f>
        <v>6.929486718749998</v>
      </c>
      <c r="AP204" s="35">
        <f>AP196*'Inputs'!$E$19</f>
        <v>6.929486718749998</v>
      </c>
      <c r="AQ204" s="35">
        <f>AQ196*'Inputs'!$E$19</f>
        <v>6.929486718749998</v>
      </c>
      <c r="AR204" s="35">
        <f>AR196*'Inputs'!$E$19</f>
        <v>7.172018753906249</v>
      </c>
      <c r="AS204" s="35">
        <f>AS196*'Inputs'!$E$19</f>
        <v>7.172018753906249</v>
      </c>
      <c r="AT204" s="35">
        <f>AT196*'Inputs'!$E$19</f>
        <v>7.172018753906249</v>
      </c>
      <c r="AU204" s="35">
        <f>AU196*'Inputs'!$E$19</f>
        <v>7.172018753906249</v>
      </c>
      <c r="AV204" s="35">
        <f>AV196*'Inputs'!$E$19</f>
        <v>7.172018753906249</v>
      </c>
      <c r="AW204" s="35">
        <f>AW196*'Inputs'!$E$19</f>
        <v>7.172018753906249</v>
      </c>
      <c r="AX204" s="35">
        <f>AX196*'Inputs'!$E$19</f>
        <v>7.172018753906249</v>
      </c>
      <c r="AY204" s="35">
        <f>AY196*'Inputs'!$E$19</f>
        <v>7.172018753906249</v>
      </c>
      <c r="AZ204" s="35">
        <f>AZ196*'Inputs'!$E$19</f>
        <v>7.172018753906249</v>
      </c>
      <c r="BA204" s="35">
        <f>BA196*'Inputs'!$E$19</f>
        <v>7.172018753906249</v>
      </c>
      <c r="BB204" s="35">
        <f>BB196*'Inputs'!$E$19</f>
        <v>7.172018753906249</v>
      </c>
      <c r="BC204" s="35">
        <f>BC196*'Inputs'!$E$19</f>
        <v>7.172018753906249</v>
      </c>
      <c r="BD204" s="35">
        <f>BD196*'Inputs'!$E$19</f>
        <v>7.423039410292965</v>
      </c>
      <c r="BE204" s="35">
        <f>BE196*'Inputs'!$E$19</f>
        <v>7.423039410292965</v>
      </c>
      <c r="BF204" s="35">
        <f>BF196*'Inputs'!$E$19</f>
        <v>7.423039410292965</v>
      </c>
      <c r="BG204" s="35">
        <f>BG196*'Inputs'!$E$19</f>
        <v>7.423039410292965</v>
      </c>
      <c r="BH204" s="35">
        <f>BH196*'Inputs'!$E$19</f>
        <v>7.423039410292965</v>
      </c>
      <c r="BI204" s="35">
        <f>BI196*'Inputs'!$E$19</f>
        <v>7.423039410292965</v>
      </c>
      <c r="BJ204" s="35">
        <f>BJ196*'Inputs'!$E$19</f>
        <v>7.423039410292965</v>
      </c>
      <c r="BK204" s="35">
        <f>BK196*'Inputs'!$E$19</f>
        <v>7.423039410292965</v>
      </c>
      <c r="BL204" s="35">
        <f>BL196*'Inputs'!$E$19</f>
        <v>7.423039410292965</v>
      </c>
      <c r="BM204" s="35">
        <f>BM196*'Inputs'!$E$19</f>
        <v>7.423039410292965</v>
      </c>
      <c r="BN204" s="35">
        <f>BN196*'Inputs'!$E$19</f>
        <v>7.423039410292965</v>
      </c>
      <c r="BO204" s="35">
        <f>BO196*'Inputs'!$E$19</f>
        <v>7.423039410292965</v>
      </c>
    </row>
    <row r="205" ht="28" customHeight="1">
      <c r="A205" s="2" t="str">
        <v>P11.BG</v>
      </c>
      <c r="B205" s="6" t="str">
        <v>P11 accident insurance (BG)</v>
      </c>
      <c r="C205" s="2" t="str">
        <v>EUR</v>
      </c>
      <c r="D205" s="2" t="str">
        <v>SUM</v>
      </c>
      <c r="E205" s="36">
        <f>SUM(H205:BO205)</f>
        <v>741.9603271907811</v>
      </c>
      <c r="F205" s="6" t="str">
        <v>Community and trader-relations manager; cost centre MKT at release</v>
      </c>
      <c r="G205" s="2"/>
      <c r="H205" s="35">
        <f>H195*H193*'Inputs'!$E$20</f>
        <v>0.0</v>
      </c>
      <c r="I205" s="35">
        <f>I195*I193*'Inputs'!$E$20</f>
        <v>0.0</v>
      </c>
      <c r="J205" s="35">
        <f>J195*J193*'Inputs'!$E$20</f>
        <v>0.0</v>
      </c>
      <c r="K205" s="35">
        <f>K195*K193*'Inputs'!$E$20</f>
        <v>0.0</v>
      </c>
      <c r="L205" s="35">
        <f>L195*L193*'Inputs'!$E$20</f>
        <v>0.0</v>
      </c>
      <c r="M205" s="35">
        <f>M195*M193*'Inputs'!$E$20</f>
        <v>0.0</v>
      </c>
      <c r="N205" s="35">
        <f>N195*N193*'Inputs'!$E$20</f>
        <v>0.0</v>
      </c>
      <c r="O205" s="35">
        <f>O195*O193*'Inputs'!$E$20</f>
        <v>12.937499999999998</v>
      </c>
      <c r="P205" s="35">
        <f>P195*P193*'Inputs'!$E$20</f>
        <v>12.937499999999998</v>
      </c>
      <c r="Q205" s="35">
        <f>Q195*Q193*'Inputs'!$E$20</f>
        <v>12.937499999999998</v>
      </c>
      <c r="R205" s="35">
        <f>R195*R193*'Inputs'!$E$20</f>
        <v>12.937499999999998</v>
      </c>
      <c r="S205" s="35">
        <f>S195*S193*'Inputs'!$E$20</f>
        <v>12.937499999999998</v>
      </c>
      <c r="T205" s="35">
        <f>T195*T193*'Inputs'!$E$20</f>
        <v>13.390312499999997</v>
      </c>
      <c r="U205" s="35">
        <f>U195*U193*'Inputs'!$E$20</f>
        <v>13.390312499999997</v>
      </c>
      <c r="V205" s="35">
        <f>V195*V193*'Inputs'!$E$20</f>
        <v>13.390312499999997</v>
      </c>
      <c r="W205" s="35">
        <f>W195*W193*'Inputs'!$E$20</f>
        <v>13.390312499999997</v>
      </c>
      <c r="X205" s="35">
        <f>X195*X193*'Inputs'!$E$20</f>
        <v>13.390312499999997</v>
      </c>
      <c r="Y205" s="35">
        <f>Y195*Y193*'Inputs'!$E$20</f>
        <v>13.390312499999997</v>
      </c>
      <c r="Z205" s="35">
        <f>Z195*Z193*'Inputs'!$E$20</f>
        <v>13.390312499999997</v>
      </c>
      <c r="AA205" s="35">
        <f>AA195*AA193*'Inputs'!$E$20</f>
        <v>13.390312499999997</v>
      </c>
      <c r="AB205" s="35">
        <f>AB195*AB193*'Inputs'!$E$20</f>
        <v>13.390312499999997</v>
      </c>
      <c r="AC205" s="35">
        <f>AC195*AC193*'Inputs'!$E$20</f>
        <v>13.390312499999997</v>
      </c>
      <c r="AD205" s="35">
        <f>AD195*AD193*'Inputs'!$E$20</f>
        <v>13.390312499999997</v>
      </c>
      <c r="AE205" s="35">
        <f>AE195*AE193*'Inputs'!$E$20</f>
        <v>13.390312499999997</v>
      </c>
      <c r="AF205" s="35">
        <f>AF195*AF193*'Inputs'!$E$20</f>
        <v>13.858973437499996</v>
      </c>
      <c r="AG205" s="35">
        <f>AG195*AG193*'Inputs'!$E$20</f>
        <v>13.858973437499996</v>
      </c>
      <c r="AH205" s="35">
        <f>AH195*AH193*'Inputs'!$E$20</f>
        <v>13.858973437499996</v>
      </c>
      <c r="AI205" s="35">
        <f>AI195*AI193*'Inputs'!$E$20</f>
        <v>13.858973437499996</v>
      </c>
      <c r="AJ205" s="35">
        <f>AJ195*AJ193*'Inputs'!$E$20</f>
        <v>13.858973437499996</v>
      </c>
      <c r="AK205" s="35">
        <f>AK195*AK193*'Inputs'!$E$20</f>
        <v>13.858973437499996</v>
      </c>
      <c r="AL205" s="35">
        <f>AL195*AL193*'Inputs'!$E$20</f>
        <v>13.858973437499996</v>
      </c>
      <c r="AM205" s="35">
        <f>AM195*AM193*'Inputs'!$E$20</f>
        <v>13.858973437499996</v>
      </c>
      <c r="AN205" s="35">
        <f>AN195*AN193*'Inputs'!$E$20</f>
        <v>13.858973437499996</v>
      </c>
      <c r="AO205" s="35">
        <f>AO195*AO193*'Inputs'!$E$20</f>
        <v>13.858973437499996</v>
      </c>
      <c r="AP205" s="35">
        <f>AP195*AP193*'Inputs'!$E$20</f>
        <v>13.858973437499996</v>
      </c>
      <c r="AQ205" s="35">
        <f>AQ195*AQ193*'Inputs'!$E$20</f>
        <v>13.858973437499996</v>
      </c>
      <c r="AR205" s="35">
        <f>AR195*AR193*'Inputs'!$E$20</f>
        <v>14.344037507812498</v>
      </c>
      <c r="AS205" s="35">
        <f>AS195*AS193*'Inputs'!$E$20</f>
        <v>14.344037507812498</v>
      </c>
      <c r="AT205" s="35">
        <f>AT195*AT193*'Inputs'!$E$20</f>
        <v>14.344037507812498</v>
      </c>
      <c r="AU205" s="35">
        <f>AU195*AU193*'Inputs'!$E$20</f>
        <v>14.344037507812498</v>
      </c>
      <c r="AV205" s="35">
        <f>AV195*AV193*'Inputs'!$E$20</f>
        <v>14.344037507812498</v>
      </c>
      <c r="AW205" s="35">
        <f>AW195*AW193*'Inputs'!$E$20</f>
        <v>14.344037507812498</v>
      </c>
      <c r="AX205" s="35">
        <f>AX195*AX193*'Inputs'!$E$20</f>
        <v>14.344037507812498</v>
      </c>
      <c r="AY205" s="35">
        <f>AY195*AY193*'Inputs'!$E$20</f>
        <v>14.344037507812498</v>
      </c>
      <c r="AZ205" s="35">
        <f>AZ195*AZ193*'Inputs'!$E$20</f>
        <v>14.344037507812498</v>
      </c>
      <c r="BA205" s="35">
        <f>BA195*BA193*'Inputs'!$E$20</f>
        <v>14.344037507812498</v>
      </c>
      <c r="BB205" s="35">
        <f>BB195*BB193*'Inputs'!$E$20</f>
        <v>14.344037507812498</v>
      </c>
      <c r="BC205" s="35">
        <f>BC195*BC193*'Inputs'!$E$20</f>
        <v>14.344037507812498</v>
      </c>
      <c r="BD205" s="35">
        <f>BD195*BD193*'Inputs'!$E$20</f>
        <v>14.84607882058593</v>
      </c>
      <c r="BE205" s="35">
        <f>BE195*BE193*'Inputs'!$E$20</f>
        <v>14.84607882058593</v>
      </c>
      <c r="BF205" s="35">
        <f>BF195*BF193*'Inputs'!$E$20</f>
        <v>14.84607882058593</v>
      </c>
      <c r="BG205" s="35">
        <f>BG195*BG193*'Inputs'!$E$20</f>
        <v>14.84607882058593</v>
      </c>
      <c r="BH205" s="35">
        <f>BH195*BH193*'Inputs'!$E$20</f>
        <v>14.84607882058593</v>
      </c>
      <c r="BI205" s="35">
        <f>BI195*BI193*'Inputs'!$E$20</f>
        <v>14.84607882058593</v>
      </c>
      <c r="BJ205" s="35">
        <f>BJ195*BJ193*'Inputs'!$E$20</f>
        <v>14.84607882058593</v>
      </c>
      <c r="BK205" s="35">
        <f>BK195*BK193*'Inputs'!$E$20</f>
        <v>14.84607882058593</v>
      </c>
      <c r="BL205" s="35">
        <f>BL195*BL193*'Inputs'!$E$20</f>
        <v>14.84607882058593</v>
      </c>
      <c r="BM205" s="35">
        <f>BM195*BM193*'Inputs'!$E$20</f>
        <v>14.84607882058593</v>
      </c>
      <c r="BN205" s="35">
        <f>BN195*BN193*'Inputs'!$E$20</f>
        <v>14.84607882058593</v>
      </c>
      <c r="BO205" s="35">
        <f>BO195*BO193*'Inputs'!$E$20</f>
        <v>14.84607882058593</v>
      </c>
    </row>
    <row r="206" ht="28" customHeight="1">
      <c r="A206" s="2" t="str">
        <v>P11.TOTAL</v>
      </c>
      <c r="B206" s="6" t="str">
        <v>P11 payroll cost (salary plus employer contributions)</v>
      </c>
      <c r="C206" s="2" t="str">
        <v>EUR</v>
      </c>
      <c r="D206" s="2" t="str">
        <v>SUM</v>
      </c>
      <c r="E206" s="36">
        <f>SUM(H206:BO206)</f>
        <v>308737.9279595221</v>
      </c>
      <c r="F206" s="6" t="str">
        <v>Community and trader-relations manager; cost centre MKT at release</v>
      </c>
      <c r="G206" s="2"/>
      <c r="H206" s="36">
        <f>SUM(H195,H198,H199,H200,H201,H202,H203,H204,H205)</f>
        <v>0.0</v>
      </c>
      <c r="I206" s="36">
        <f>SUM(I195,I198,I199,I200,I201,I202,I203,I204,I205)</f>
        <v>0.0</v>
      </c>
      <c r="J206" s="36">
        <f>SUM(J195,J198,J199,J200,J201,J202,J203,J204,J205)</f>
        <v>0.0</v>
      </c>
      <c r="K206" s="36">
        <f>SUM(K195,K198,K199,K200,K201,K202,K203,K204,K205)</f>
        <v>0.0</v>
      </c>
      <c r="L206" s="36">
        <f>SUM(L195,L198,L199,L200,L201,L202,L203,L204,L205)</f>
        <v>0.0</v>
      </c>
      <c r="M206" s="36">
        <f>SUM(M195,M198,M199,M200,M201,M202,M203,M204,M205)</f>
        <v>0.0</v>
      </c>
      <c r="N206" s="36">
        <f>SUM(N195,N198,N199,N200,N201,N202,N203,N204,N205)</f>
        <v>0.0</v>
      </c>
      <c r="O206" s="36">
        <f>SUM(O195,O198,O199,O200,O201,O202,O203,O204,O205)</f>
        <v>5357.8499999999985</v>
      </c>
      <c r="P206" s="36">
        <f>SUM(P195,P198,P199,P200,P201,P202,P203,P204,P205)</f>
        <v>5357.8499999999985</v>
      </c>
      <c r="Q206" s="36">
        <f>SUM(Q195,Q198,Q199,Q200,Q201,Q202,Q203,Q204,Q205)</f>
        <v>5357.8499999999985</v>
      </c>
      <c r="R206" s="36">
        <f>SUM(R195,R198,R199,R200,R201,R202,R203,R204,R205)</f>
        <v>5357.8499999999985</v>
      </c>
      <c r="S206" s="36">
        <f>SUM(S195,S198,S199,S200,S201,S202,S203,S204,S205)</f>
        <v>5357.8499999999985</v>
      </c>
      <c r="T206" s="36">
        <f>SUM(T195,T198,T199,T200,T201,T202,T203,T204,T205)</f>
        <v>5574.387093749999</v>
      </c>
      <c r="U206" s="36">
        <f>SUM(U195,U198,U199,U200,U201,U202,U203,U204,U205)</f>
        <v>5574.387093749999</v>
      </c>
      <c r="V206" s="36">
        <f>SUM(V195,V198,V199,V200,V201,V202,V203,V204,V205)</f>
        <v>5574.387093749999</v>
      </c>
      <c r="W206" s="36">
        <f>SUM(W195,W198,W199,W200,W201,W202,W203,W204,W205)</f>
        <v>5574.387093749999</v>
      </c>
      <c r="X206" s="36">
        <f>SUM(X195,X198,X199,X200,X201,X202,X203,X204,X205)</f>
        <v>5574.387093749999</v>
      </c>
      <c r="Y206" s="36">
        <f>SUM(Y195,Y198,Y199,Y200,Y201,Y202,Y203,Y204,Y205)</f>
        <v>5574.387093749999</v>
      </c>
      <c r="Z206" s="36">
        <f>SUM(Z195,Z198,Z199,Z200,Z201,Z202,Z203,Z204,Z205)</f>
        <v>5574.387093749999</v>
      </c>
      <c r="AA206" s="36">
        <f>SUM(AA195,AA198,AA199,AA200,AA201,AA202,AA203,AA204,AA205)</f>
        <v>5574.387093749999</v>
      </c>
      <c r="AB206" s="36">
        <f>SUM(AB195,AB198,AB199,AB200,AB201,AB202,AB203,AB204,AB205)</f>
        <v>5574.387093749999</v>
      </c>
      <c r="AC206" s="36">
        <f>SUM(AC195,AC198,AC199,AC200,AC201,AC202,AC203,AC204,AC205)</f>
        <v>5574.387093749999</v>
      </c>
      <c r="AD206" s="36">
        <f>SUM(AD195,AD198,AD199,AD200,AD201,AD202,AD203,AD204,AD205)</f>
        <v>5574.387093749999</v>
      </c>
      <c r="AE206" s="36">
        <f>SUM(AE195,AE198,AE199,AE200,AE201,AE202,AE203,AE204,AE205)</f>
        <v>5574.387093749999</v>
      </c>
      <c r="AF206" s="36">
        <f>SUM(AF195,AF198,AF199,AF200,AF201,AF202,AF203,AF204,AF205)</f>
        <v>5769.490642031248</v>
      </c>
      <c r="AG206" s="36">
        <f>SUM(AG195,AG198,AG199,AG200,AG201,AG202,AG203,AG204,AG205)</f>
        <v>5769.490642031248</v>
      </c>
      <c r="AH206" s="36">
        <f>SUM(AH195,AH198,AH199,AH200,AH201,AH202,AH203,AH204,AH205)</f>
        <v>5769.490642031248</v>
      </c>
      <c r="AI206" s="36">
        <f>SUM(AI195,AI198,AI199,AI200,AI201,AI202,AI203,AI204,AI205)</f>
        <v>5769.490642031248</v>
      </c>
      <c r="AJ206" s="36">
        <f>SUM(AJ195,AJ198,AJ199,AJ200,AJ201,AJ202,AJ203,AJ204,AJ205)</f>
        <v>5769.490642031248</v>
      </c>
      <c r="AK206" s="36">
        <f>SUM(AK195,AK198,AK199,AK200,AK201,AK202,AK203,AK204,AK205)</f>
        <v>5769.490642031248</v>
      </c>
      <c r="AL206" s="36">
        <f>SUM(AL195,AL198,AL199,AL200,AL201,AL202,AL203,AL204,AL205)</f>
        <v>5769.490642031248</v>
      </c>
      <c r="AM206" s="36">
        <f>SUM(AM195,AM198,AM199,AM200,AM201,AM202,AM203,AM204,AM205)</f>
        <v>5769.490642031248</v>
      </c>
      <c r="AN206" s="36">
        <f>SUM(AN195,AN198,AN199,AN200,AN201,AN202,AN203,AN204,AN205)</f>
        <v>5769.490642031248</v>
      </c>
      <c r="AO206" s="36">
        <f>SUM(AO195,AO198,AO199,AO200,AO201,AO202,AO203,AO204,AO205)</f>
        <v>5769.490642031248</v>
      </c>
      <c r="AP206" s="36">
        <f>SUM(AP195,AP198,AP199,AP200,AP201,AP202,AP203,AP204,AP205)</f>
        <v>5769.490642031248</v>
      </c>
      <c r="AQ206" s="36">
        <f>SUM(AQ195,AQ198,AQ199,AQ200,AQ201,AQ202,AQ203,AQ204,AQ205)</f>
        <v>5769.490642031248</v>
      </c>
      <c r="AR206" s="36">
        <f>SUM(AR195,AR198,AR199,AR200,AR201,AR202,AR203,AR204,AR205)</f>
        <v>5971.422814502343</v>
      </c>
      <c r="AS206" s="36">
        <f>SUM(AS195,AS198,AS199,AS200,AS201,AS202,AS203,AS204,AS205)</f>
        <v>5971.422814502343</v>
      </c>
      <c r="AT206" s="36">
        <f>SUM(AT195,AT198,AT199,AT200,AT201,AT202,AT203,AT204,AT205)</f>
        <v>5971.422814502343</v>
      </c>
      <c r="AU206" s="36">
        <f>SUM(AU195,AU198,AU199,AU200,AU201,AU202,AU203,AU204,AU205)</f>
        <v>5971.422814502343</v>
      </c>
      <c r="AV206" s="36">
        <f>SUM(AV195,AV198,AV199,AV200,AV201,AV202,AV203,AV204,AV205)</f>
        <v>5971.422814502343</v>
      </c>
      <c r="AW206" s="36">
        <f>SUM(AW195,AW198,AW199,AW200,AW201,AW202,AW203,AW204,AW205)</f>
        <v>5971.422814502343</v>
      </c>
      <c r="AX206" s="36">
        <f>SUM(AX195,AX198,AX199,AX200,AX201,AX202,AX203,AX204,AX205)</f>
        <v>5971.422814502343</v>
      </c>
      <c r="AY206" s="36">
        <f>SUM(AY195,AY198,AY199,AY200,AY201,AY202,AY203,AY204,AY205)</f>
        <v>5971.422814502343</v>
      </c>
      <c r="AZ206" s="36">
        <f>SUM(AZ195,AZ198,AZ199,AZ200,AZ201,AZ202,AZ203,AZ204,AZ205)</f>
        <v>5971.422814502343</v>
      </c>
      <c r="BA206" s="36">
        <f>SUM(BA195,BA198,BA199,BA200,BA201,BA202,BA203,BA204,BA205)</f>
        <v>5971.422814502343</v>
      </c>
      <c r="BB206" s="36">
        <f>SUM(BB195,BB198,BB199,BB200,BB201,BB202,BB203,BB204,BB205)</f>
        <v>5971.422814502343</v>
      </c>
      <c r="BC206" s="36">
        <f>SUM(BC195,BC198,BC199,BC200,BC201,BC202,BC203,BC204,BC205)</f>
        <v>5971.422814502343</v>
      </c>
      <c r="BD206" s="36">
        <f>SUM(BD195,BD198,BD199,BD200,BD201,BD202,BD203,BD204,BD205)</f>
        <v>6180.422613009923</v>
      </c>
      <c r="BE206" s="36">
        <f>SUM(BE195,BE198,BE199,BE200,BE201,BE202,BE203,BE204,BE205)</f>
        <v>6180.422613009923</v>
      </c>
      <c r="BF206" s="36">
        <f>SUM(BF195,BF198,BF199,BF200,BF201,BF202,BF203,BF204,BF205)</f>
        <v>6180.422613009923</v>
      </c>
      <c r="BG206" s="36">
        <f>SUM(BG195,BG198,BG199,BG200,BG201,BG202,BG203,BG204,BG205)</f>
        <v>6180.422613009923</v>
      </c>
      <c r="BH206" s="36">
        <f>SUM(BH195,BH198,BH199,BH200,BH201,BH202,BH203,BH204,BH205)</f>
        <v>6180.422613009923</v>
      </c>
      <c r="BI206" s="36">
        <f>SUM(BI195,BI198,BI199,BI200,BI201,BI202,BI203,BI204,BI205)</f>
        <v>6180.422613009923</v>
      </c>
      <c r="BJ206" s="36">
        <f>SUM(BJ195,BJ198,BJ199,BJ200,BJ201,BJ202,BJ203,BJ204,BJ205)</f>
        <v>6180.422613009923</v>
      </c>
      <c r="BK206" s="36">
        <f>SUM(BK195,BK198,BK199,BK200,BK201,BK202,BK203,BK204,BK205)</f>
        <v>6180.422613009923</v>
      </c>
      <c r="BL206" s="36">
        <f>SUM(BL195,BL198,BL199,BL200,BL201,BL202,BL203,BL204,BL205)</f>
        <v>6180.422613009923</v>
      </c>
      <c r="BM206" s="36">
        <f>SUM(BM195,BM198,BM199,BM200,BM201,BM202,BM203,BM204,BM205)</f>
        <v>6180.422613009923</v>
      </c>
      <c r="BN206" s="36">
        <f>SUM(BN195,BN198,BN199,BN200,BN201,BN202,BN203,BN204,BN205)</f>
        <v>6180.422613009923</v>
      </c>
      <c r="BO206" s="36">
        <f>SUM(BO195,BO198,BO199,BO200,BO201,BO202,BO203,BO204,BO205)</f>
        <v>6180.422613009923</v>
      </c>
    </row>
    <row r="207" ht="28" customHeight="1">
      <c r="A207" s="2" t="str">
        <v>P11.HIRE</v>
      </c>
      <c r="B207" s="6" t="str">
        <v>P11 hired in the month (1 = yes)</v>
      </c>
      <c r="C207" s="2" t="str">
        <v>count</v>
      </c>
      <c r="D207" s="2" t="str">
        <v>SUM</v>
      </c>
      <c r="E207" s="34">
        <f>SUM(H207:BO207)</f>
        <v>1</v>
      </c>
      <c r="F207" s="6" t="str">
        <v>Community and trader-relations manager; cost centre MKT at release</v>
      </c>
      <c r="G207" s="2"/>
      <c r="H207" s="33">
        <f>IF(AND(H$6='People_Inputs'!$H$20,H191=1),1,0)</f>
        <v>0</v>
      </c>
      <c r="I207" s="33">
        <f>IF(AND(I$6='People_Inputs'!$H$20,I191=1),1,0)</f>
        <v>0</v>
      </c>
      <c r="J207" s="33">
        <f>IF(AND(J$6='People_Inputs'!$H$20,J191=1),1,0)</f>
        <v>0</v>
      </c>
      <c r="K207" s="33">
        <f>IF(AND(K$6='People_Inputs'!$H$20,K191=1),1,0)</f>
        <v>0</v>
      </c>
      <c r="L207" s="33">
        <f>IF(AND(L$6='People_Inputs'!$H$20,L191=1),1,0)</f>
        <v>0</v>
      </c>
      <c r="M207" s="33">
        <f>IF(AND(M$6='People_Inputs'!$H$20,M191=1),1,0)</f>
        <v>0</v>
      </c>
      <c r="N207" s="33">
        <f>IF(AND(N$6='People_Inputs'!$H$20,N191=1),1,0)</f>
        <v>0</v>
      </c>
      <c r="O207" s="33">
        <f>IF(AND(O$6='People_Inputs'!$H$20,O191=1),1,0)</f>
        <v>1</v>
      </c>
      <c r="P207" s="33">
        <f>IF(AND(P$6='People_Inputs'!$H$20,P191=1),1,0)</f>
        <v>0</v>
      </c>
      <c r="Q207" s="33">
        <f>IF(AND(Q$6='People_Inputs'!$H$20,Q191=1),1,0)</f>
        <v>0</v>
      </c>
      <c r="R207" s="33">
        <f>IF(AND(R$6='People_Inputs'!$H$20,R191=1),1,0)</f>
        <v>0</v>
      </c>
      <c r="S207" s="33">
        <f>IF(AND(S$6='People_Inputs'!$H$20,S191=1),1,0)</f>
        <v>0</v>
      </c>
      <c r="T207" s="33">
        <f>IF(AND(T$6='People_Inputs'!$H$20,T191=1),1,0)</f>
        <v>0</v>
      </c>
      <c r="U207" s="33">
        <f>IF(AND(U$6='People_Inputs'!$H$20,U191=1),1,0)</f>
        <v>0</v>
      </c>
      <c r="V207" s="33">
        <f>IF(AND(V$6='People_Inputs'!$H$20,V191=1),1,0)</f>
        <v>0</v>
      </c>
      <c r="W207" s="33">
        <f>IF(AND(W$6='People_Inputs'!$H$20,W191=1),1,0)</f>
        <v>0</v>
      </c>
      <c r="X207" s="33">
        <f>IF(AND(X$6='People_Inputs'!$H$20,X191=1),1,0)</f>
        <v>0</v>
      </c>
      <c r="Y207" s="33">
        <f>IF(AND(Y$6='People_Inputs'!$H$20,Y191=1),1,0)</f>
        <v>0</v>
      </c>
      <c r="Z207" s="33">
        <f>IF(AND(Z$6='People_Inputs'!$H$20,Z191=1),1,0)</f>
        <v>0</v>
      </c>
      <c r="AA207" s="33">
        <f>IF(AND(AA$6='People_Inputs'!$H$20,AA191=1),1,0)</f>
        <v>0</v>
      </c>
      <c r="AB207" s="33">
        <f>IF(AND(AB$6='People_Inputs'!$H$20,AB191=1),1,0)</f>
        <v>0</v>
      </c>
      <c r="AC207" s="33">
        <f>IF(AND(AC$6='People_Inputs'!$H$20,AC191=1),1,0)</f>
        <v>0</v>
      </c>
      <c r="AD207" s="33">
        <f>IF(AND(AD$6='People_Inputs'!$H$20,AD191=1),1,0)</f>
        <v>0</v>
      </c>
      <c r="AE207" s="33">
        <f>IF(AND(AE$6='People_Inputs'!$H$20,AE191=1),1,0)</f>
        <v>0</v>
      </c>
      <c r="AF207" s="33">
        <f>IF(AND(AF$6='People_Inputs'!$H$20,AF191=1),1,0)</f>
        <v>0</v>
      </c>
      <c r="AG207" s="33">
        <f>IF(AND(AG$6='People_Inputs'!$H$20,AG191=1),1,0)</f>
        <v>0</v>
      </c>
      <c r="AH207" s="33">
        <f>IF(AND(AH$6='People_Inputs'!$H$20,AH191=1),1,0)</f>
        <v>0</v>
      </c>
      <c r="AI207" s="33">
        <f>IF(AND(AI$6='People_Inputs'!$H$20,AI191=1),1,0)</f>
        <v>0</v>
      </c>
      <c r="AJ207" s="33">
        <f>IF(AND(AJ$6='People_Inputs'!$H$20,AJ191=1),1,0)</f>
        <v>0</v>
      </c>
      <c r="AK207" s="33">
        <f>IF(AND(AK$6='People_Inputs'!$H$20,AK191=1),1,0)</f>
        <v>0</v>
      </c>
      <c r="AL207" s="33">
        <f>IF(AND(AL$6='People_Inputs'!$H$20,AL191=1),1,0)</f>
        <v>0</v>
      </c>
      <c r="AM207" s="33">
        <f>IF(AND(AM$6='People_Inputs'!$H$20,AM191=1),1,0)</f>
        <v>0</v>
      </c>
      <c r="AN207" s="33">
        <f>IF(AND(AN$6='People_Inputs'!$H$20,AN191=1),1,0)</f>
        <v>0</v>
      </c>
      <c r="AO207" s="33">
        <f>IF(AND(AO$6='People_Inputs'!$H$20,AO191=1),1,0)</f>
        <v>0</v>
      </c>
      <c r="AP207" s="33">
        <f>IF(AND(AP$6='People_Inputs'!$H$20,AP191=1),1,0)</f>
        <v>0</v>
      </c>
      <c r="AQ207" s="33">
        <f>IF(AND(AQ$6='People_Inputs'!$H$20,AQ191=1),1,0)</f>
        <v>0</v>
      </c>
      <c r="AR207" s="33">
        <f>IF(AND(AR$6='People_Inputs'!$H$20,AR191=1),1,0)</f>
        <v>0</v>
      </c>
      <c r="AS207" s="33">
        <f>IF(AND(AS$6='People_Inputs'!$H$20,AS191=1),1,0)</f>
        <v>0</v>
      </c>
      <c r="AT207" s="33">
        <f>IF(AND(AT$6='People_Inputs'!$H$20,AT191=1),1,0)</f>
        <v>0</v>
      </c>
      <c r="AU207" s="33">
        <f>IF(AND(AU$6='People_Inputs'!$H$20,AU191=1),1,0)</f>
        <v>0</v>
      </c>
      <c r="AV207" s="33">
        <f>IF(AND(AV$6='People_Inputs'!$H$20,AV191=1),1,0)</f>
        <v>0</v>
      </c>
      <c r="AW207" s="33">
        <f>IF(AND(AW$6='People_Inputs'!$H$20,AW191=1),1,0)</f>
        <v>0</v>
      </c>
      <c r="AX207" s="33">
        <f>IF(AND(AX$6='People_Inputs'!$H$20,AX191=1),1,0)</f>
        <v>0</v>
      </c>
      <c r="AY207" s="33">
        <f>IF(AND(AY$6='People_Inputs'!$H$20,AY191=1),1,0)</f>
        <v>0</v>
      </c>
      <c r="AZ207" s="33">
        <f>IF(AND(AZ$6='People_Inputs'!$H$20,AZ191=1),1,0)</f>
        <v>0</v>
      </c>
      <c r="BA207" s="33">
        <f>IF(AND(BA$6='People_Inputs'!$H$20,BA191=1),1,0)</f>
        <v>0</v>
      </c>
      <c r="BB207" s="33">
        <f>IF(AND(BB$6='People_Inputs'!$H$20,BB191=1),1,0)</f>
        <v>0</v>
      </c>
      <c r="BC207" s="33">
        <f>IF(AND(BC$6='People_Inputs'!$H$20,BC191=1),1,0)</f>
        <v>0</v>
      </c>
      <c r="BD207" s="33">
        <f>IF(AND(BD$6='People_Inputs'!$H$20,BD191=1),1,0)</f>
        <v>0</v>
      </c>
      <c r="BE207" s="33">
        <f>IF(AND(BE$6='People_Inputs'!$H$20,BE191=1),1,0)</f>
        <v>0</v>
      </c>
      <c r="BF207" s="33">
        <f>IF(AND(BF$6='People_Inputs'!$H$20,BF191=1),1,0)</f>
        <v>0</v>
      </c>
      <c r="BG207" s="33">
        <f>IF(AND(BG$6='People_Inputs'!$H$20,BG191=1),1,0)</f>
        <v>0</v>
      </c>
      <c r="BH207" s="33">
        <f>IF(AND(BH$6='People_Inputs'!$H$20,BH191=1),1,0)</f>
        <v>0</v>
      </c>
      <c r="BI207" s="33">
        <f>IF(AND(BI$6='People_Inputs'!$H$20,BI191=1),1,0)</f>
        <v>0</v>
      </c>
      <c r="BJ207" s="33">
        <f>IF(AND(BJ$6='People_Inputs'!$H$20,BJ191=1),1,0)</f>
        <v>0</v>
      </c>
      <c r="BK207" s="33">
        <f>IF(AND(BK$6='People_Inputs'!$H$20,BK191=1),1,0)</f>
        <v>0</v>
      </c>
      <c r="BL207" s="33">
        <f>IF(AND(BL$6='People_Inputs'!$H$20,BL191=1),1,0)</f>
        <v>0</v>
      </c>
      <c r="BM207" s="33">
        <f>IF(AND(BM$6='People_Inputs'!$H$20,BM191=1),1,0)</f>
        <v>0</v>
      </c>
      <c r="BN207" s="33">
        <f>IF(AND(BN$6='People_Inputs'!$H$20,BN191=1),1,0)</f>
        <v>0</v>
      </c>
      <c r="BO207" s="33">
        <f>IF(AND(BO$6='People_Inputs'!$H$20,BO191=1),1,0)</f>
        <v>0</v>
      </c>
    </row>
    <row r="208" ht="28" customHeight="1">
      <c r="A208" s="2" t="str">
        <v>P11.RECRUIT</v>
      </c>
      <c r="B208" s="6" t="str">
        <v>P11 recruiting cost</v>
      </c>
      <c r="C208" s="2" t="str">
        <v>EUR</v>
      </c>
      <c r="D208" s="2" t="str">
        <v>SUM</v>
      </c>
      <c r="E208" s="36">
        <f>SUM(H208:BO208)</f>
        <v>5475.0</v>
      </c>
      <c r="F208" s="6" t="str">
        <v>Community and trader-relations manager; cost centre MKT at release</v>
      </c>
      <c r="G208" s="2"/>
      <c r="H208" s="35">
        <f>H207*IF('People_Inputs'!$Q$20="none",0,IF('People_Inputs'!$Q$20="agency",H194*'Inputs'!$E$22,IF('People_Inputs'!$Q$20="direct",'Inputs'!$E$23,'Inputs'!$E$21*'Inputs'!$E$22*H194+(1-'Inputs'!$E$21)*'Inputs'!$E$23)))</f>
        <v>0.0</v>
      </c>
      <c r="I208" s="35">
        <f>I207*IF('People_Inputs'!$Q$20="none",0,IF('People_Inputs'!$Q$20="agency",I194*'Inputs'!$E$22,IF('People_Inputs'!$Q$20="direct",'Inputs'!$E$23,'Inputs'!$E$21*'Inputs'!$E$22*I194+(1-'Inputs'!$E$21)*'Inputs'!$E$23)))</f>
        <v>0.0</v>
      </c>
      <c r="J208" s="35">
        <f>J207*IF('People_Inputs'!$Q$20="none",0,IF('People_Inputs'!$Q$20="agency",J194*'Inputs'!$E$22,IF('People_Inputs'!$Q$20="direct",'Inputs'!$E$23,'Inputs'!$E$21*'Inputs'!$E$22*J194+(1-'Inputs'!$E$21)*'Inputs'!$E$23)))</f>
        <v>0.0</v>
      </c>
      <c r="K208" s="35">
        <f>K207*IF('People_Inputs'!$Q$20="none",0,IF('People_Inputs'!$Q$20="agency",K194*'Inputs'!$E$22,IF('People_Inputs'!$Q$20="direct",'Inputs'!$E$23,'Inputs'!$E$21*'Inputs'!$E$22*K194+(1-'Inputs'!$E$21)*'Inputs'!$E$23)))</f>
        <v>0.0</v>
      </c>
      <c r="L208" s="35">
        <f>L207*IF('People_Inputs'!$Q$20="none",0,IF('People_Inputs'!$Q$20="agency",L194*'Inputs'!$E$22,IF('People_Inputs'!$Q$20="direct",'Inputs'!$E$23,'Inputs'!$E$21*'Inputs'!$E$22*L194+(1-'Inputs'!$E$21)*'Inputs'!$E$23)))</f>
        <v>0.0</v>
      </c>
      <c r="M208" s="35">
        <f>M207*IF('People_Inputs'!$Q$20="none",0,IF('People_Inputs'!$Q$20="agency",M194*'Inputs'!$E$22,IF('People_Inputs'!$Q$20="direct",'Inputs'!$E$23,'Inputs'!$E$21*'Inputs'!$E$22*M194+(1-'Inputs'!$E$21)*'Inputs'!$E$23)))</f>
        <v>0.0</v>
      </c>
      <c r="N208" s="35">
        <f>N207*IF('People_Inputs'!$Q$20="none",0,IF('People_Inputs'!$Q$20="agency",N194*'Inputs'!$E$22,IF('People_Inputs'!$Q$20="direct",'Inputs'!$E$23,'Inputs'!$E$21*'Inputs'!$E$22*N194+(1-'Inputs'!$E$21)*'Inputs'!$E$23)))</f>
        <v>0.0</v>
      </c>
      <c r="O208" s="35">
        <f>O207*IF('People_Inputs'!$Q$20="none",0,IF('People_Inputs'!$Q$20="agency",O194*'Inputs'!$E$22,IF('People_Inputs'!$Q$20="direct",'Inputs'!$E$23,'Inputs'!$E$21*'Inputs'!$E$22*O194+(1-'Inputs'!$E$21)*'Inputs'!$E$23)))</f>
        <v>5475.0</v>
      </c>
      <c r="P208" s="35">
        <f>P207*IF('People_Inputs'!$Q$20="none",0,IF('People_Inputs'!$Q$20="agency",P194*'Inputs'!$E$22,IF('People_Inputs'!$Q$20="direct",'Inputs'!$E$23,'Inputs'!$E$21*'Inputs'!$E$22*P194+(1-'Inputs'!$E$21)*'Inputs'!$E$23)))</f>
        <v>0.0</v>
      </c>
      <c r="Q208" s="35">
        <f>Q207*IF('People_Inputs'!$Q$20="none",0,IF('People_Inputs'!$Q$20="agency",Q194*'Inputs'!$E$22,IF('People_Inputs'!$Q$20="direct",'Inputs'!$E$23,'Inputs'!$E$21*'Inputs'!$E$22*Q194+(1-'Inputs'!$E$21)*'Inputs'!$E$23)))</f>
        <v>0.0</v>
      </c>
      <c r="R208" s="35">
        <f>R207*IF('People_Inputs'!$Q$20="none",0,IF('People_Inputs'!$Q$20="agency",R194*'Inputs'!$E$22,IF('People_Inputs'!$Q$20="direct",'Inputs'!$E$23,'Inputs'!$E$21*'Inputs'!$E$22*R194+(1-'Inputs'!$E$21)*'Inputs'!$E$23)))</f>
        <v>0.0</v>
      </c>
      <c r="S208" s="35">
        <f>S207*IF('People_Inputs'!$Q$20="none",0,IF('People_Inputs'!$Q$20="agency",S194*'Inputs'!$E$22,IF('People_Inputs'!$Q$20="direct",'Inputs'!$E$23,'Inputs'!$E$21*'Inputs'!$E$22*S194+(1-'Inputs'!$E$21)*'Inputs'!$E$23)))</f>
        <v>0.0</v>
      </c>
      <c r="T208" s="35">
        <f>T207*IF('People_Inputs'!$Q$20="none",0,IF('People_Inputs'!$Q$20="agency",T194*'Inputs'!$E$22,IF('People_Inputs'!$Q$20="direct",'Inputs'!$E$23,'Inputs'!$E$21*'Inputs'!$E$22*T194+(1-'Inputs'!$E$21)*'Inputs'!$E$23)))</f>
        <v>0.0</v>
      </c>
      <c r="U208" s="35">
        <f>U207*IF('People_Inputs'!$Q$20="none",0,IF('People_Inputs'!$Q$20="agency",U194*'Inputs'!$E$22,IF('People_Inputs'!$Q$20="direct",'Inputs'!$E$23,'Inputs'!$E$21*'Inputs'!$E$22*U194+(1-'Inputs'!$E$21)*'Inputs'!$E$23)))</f>
        <v>0.0</v>
      </c>
      <c r="V208" s="35">
        <f>V207*IF('People_Inputs'!$Q$20="none",0,IF('People_Inputs'!$Q$20="agency",V194*'Inputs'!$E$22,IF('People_Inputs'!$Q$20="direct",'Inputs'!$E$23,'Inputs'!$E$21*'Inputs'!$E$22*V194+(1-'Inputs'!$E$21)*'Inputs'!$E$23)))</f>
        <v>0.0</v>
      </c>
      <c r="W208" s="35">
        <f>W207*IF('People_Inputs'!$Q$20="none",0,IF('People_Inputs'!$Q$20="agency",W194*'Inputs'!$E$22,IF('People_Inputs'!$Q$20="direct",'Inputs'!$E$23,'Inputs'!$E$21*'Inputs'!$E$22*W194+(1-'Inputs'!$E$21)*'Inputs'!$E$23)))</f>
        <v>0.0</v>
      </c>
      <c r="X208" s="35">
        <f>X207*IF('People_Inputs'!$Q$20="none",0,IF('People_Inputs'!$Q$20="agency",X194*'Inputs'!$E$22,IF('People_Inputs'!$Q$20="direct",'Inputs'!$E$23,'Inputs'!$E$21*'Inputs'!$E$22*X194+(1-'Inputs'!$E$21)*'Inputs'!$E$23)))</f>
        <v>0.0</v>
      </c>
      <c r="Y208" s="35">
        <f>Y207*IF('People_Inputs'!$Q$20="none",0,IF('People_Inputs'!$Q$20="agency",Y194*'Inputs'!$E$22,IF('People_Inputs'!$Q$20="direct",'Inputs'!$E$23,'Inputs'!$E$21*'Inputs'!$E$22*Y194+(1-'Inputs'!$E$21)*'Inputs'!$E$23)))</f>
        <v>0.0</v>
      </c>
      <c r="Z208" s="35">
        <f>Z207*IF('People_Inputs'!$Q$20="none",0,IF('People_Inputs'!$Q$20="agency",Z194*'Inputs'!$E$22,IF('People_Inputs'!$Q$20="direct",'Inputs'!$E$23,'Inputs'!$E$21*'Inputs'!$E$22*Z194+(1-'Inputs'!$E$21)*'Inputs'!$E$23)))</f>
        <v>0.0</v>
      </c>
      <c r="AA208" s="35">
        <f>AA207*IF('People_Inputs'!$Q$20="none",0,IF('People_Inputs'!$Q$20="agency",AA194*'Inputs'!$E$22,IF('People_Inputs'!$Q$20="direct",'Inputs'!$E$23,'Inputs'!$E$21*'Inputs'!$E$22*AA194+(1-'Inputs'!$E$21)*'Inputs'!$E$23)))</f>
        <v>0.0</v>
      </c>
      <c r="AB208" s="35">
        <f>AB207*IF('People_Inputs'!$Q$20="none",0,IF('People_Inputs'!$Q$20="agency",AB194*'Inputs'!$E$22,IF('People_Inputs'!$Q$20="direct",'Inputs'!$E$23,'Inputs'!$E$21*'Inputs'!$E$22*AB194+(1-'Inputs'!$E$21)*'Inputs'!$E$23)))</f>
        <v>0.0</v>
      </c>
      <c r="AC208" s="35">
        <f>AC207*IF('People_Inputs'!$Q$20="none",0,IF('People_Inputs'!$Q$20="agency",AC194*'Inputs'!$E$22,IF('People_Inputs'!$Q$20="direct",'Inputs'!$E$23,'Inputs'!$E$21*'Inputs'!$E$22*AC194+(1-'Inputs'!$E$21)*'Inputs'!$E$23)))</f>
        <v>0.0</v>
      </c>
      <c r="AD208" s="35">
        <f>AD207*IF('People_Inputs'!$Q$20="none",0,IF('People_Inputs'!$Q$20="agency",AD194*'Inputs'!$E$22,IF('People_Inputs'!$Q$20="direct",'Inputs'!$E$23,'Inputs'!$E$21*'Inputs'!$E$22*AD194+(1-'Inputs'!$E$21)*'Inputs'!$E$23)))</f>
        <v>0.0</v>
      </c>
      <c r="AE208" s="35">
        <f>AE207*IF('People_Inputs'!$Q$20="none",0,IF('People_Inputs'!$Q$20="agency",AE194*'Inputs'!$E$22,IF('People_Inputs'!$Q$20="direct",'Inputs'!$E$23,'Inputs'!$E$21*'Inputs'!$E$22*AE194+(1-'Inputs'!$E$21)*'Inputs'!$E$23)))</f>
        <v>0.0</v>
      </c>
      <c r="AF208" s="35">
        <f>AF207*IF('People_Inputs'!$Q$20="none",0,IF('People_Inputs'!$Q$20="agency",AF194*'Inputs'!$E$22,IF('People_Inputs'!$Q$20="direct",'Inputs'!$E$23,'Inputs'!$E$21*'Inputs'!$E$22*AF194+(1-'Inputs'!$E$21)*'Inputs'!$E$23)))</f>
        <v>0.0</v>
      </c>
      <c r="AG208" s="35">
        <f>AG207*IF('People_Inputs'!$Q$20="none",0,IF('People_Inputs'!$Q$20="agency",AG194*'Inputs'!$E$22,IF('People_Inputs'!$Q$20="direct",'Inputs'!$E$23,'Inputs'!$E$21*'Inputs'!$E$22*AG194+(1-'Inputs'!$E$21)*'Inputs'!$E$23)))</f>
        <v>0.0</v>
      </c>
      <c r="AH208" s="35">
        <f>AH207*IF('People_Inputs'!$Q$20="none",0,IF('People_Inputs'!$Q$20="agency",AH194*'Inputs'!$E$22,IF('People_Inputs'!$Q$20="direct",'Inputs'!$E$23,'Inputs'!$E$21*'Inputs'!$E$22*AH194+(1-'Inputs'!$E$21)*'Inputs'!$E$23)))</f>
        <v>0.0</v>
      </c>
      <c r="AI208" s="35">
        <f>AI207*IF('People_Inputs'!$Q$20="none",0,IF('People_Inputs'!$Q$20="agency",AI194*'Inputs'!$E$22,IF('People_Inputs'!$Q$20="direct",'Inputs'!$E$23,'Inputs'!$E$21*'Inputs'!$E$22*AI194+(1-'Inputs'!$E$21)*'Inputs'!$E$23)))</f>
        <v>0.0</v>
      </c>
      <c r="AJ208" s="35">
        <f>AJ207*IF('People_Inputs'!$Q$20="none",0,IF('People_Inputs'!$Q$20="agency",AJ194*'Inputs'!$E$22,IF('People_Inputs'!$Q$20="direct",'Inputs'!$E$23,'Inputs'!$E$21*'Inputs'!$E$22*AJ194+(1-'Inputs'!$E$21)*'Inputs'!$E$23)))</f>
        <v>0.0</v>
      </c>
      <c r="AK208" s="35">
        <f>AK207*IF('People_Inputs'!$Q$20="none",0,IF('People_Inputs'!$Q$20="agency",AK194*'Inputs'!$E$22,IF('People_Inputs'!$Q$20="direct",'Inputs'!$E$23,'Inputs'!$E$21*'Inputs'!$E$22*AK194+(1-'Inputs'!$E$21)*'Inputs'!$E$23)))</f>
        <v>0.0</v>
      </c>
      <c r="AL208" s="35">
        <f>AL207*IF('People_Inputs'!$Q$20="none",0,IF('People_Inputs'!$Q$20="agency",AL194*'Inputs'!$E$22,IF('People_Inputs'!$Q$20="direct",'Inputs'!$E$23,'Inputs'!$E$21*'Inputs'!$E$22*AL194+(1-'Inputs'!$E$21)*'Inputs'!$E$23)))</f>
        <v>0.0</v>
      </c>
      <c r="AM208" s="35">
        <f>AM207*IF('People_Inputs'!$Q$20="none",0,IF('People_Inputs'!$Q$20="agency",AM194*'Inputs'!$E$22,IF('People_Inputs'!$Q$20="direct",'Inputs'!$E$23,'Inputs'!$E$21*'Inputs'!$E$22*AM194+(1-'Inputs'!$E$21)*'Inputs'!$E$23)))</f>
        <v>0.0</v>
      </c>
      <c r="AN208" s="35">
        <f>AN207*IF('People_Inputs'!$Q$20="none",0,IF('People_Inputs'!$Q$20="agency",AN194*'Inputs'!$E$22,IF('People_Inputs'!$Q$20="direct",'Inputs'!$E$23,'Inputs'!$E$21*'Inputs'!$E$22*AN194+(1-'Inputs'!$E$21)*'Inputs'!$E$23)))</f>
        <v>0.0</v>
      </c>
      <c r="AO208" s="35">
        <f>AO207*IF('People_Inputs'!$Q$20="none",0,IF('People_Inputs'!$Q$20="agency",AO194*'Inputs'!$E$22,IF('People_Inputs'!$Q$20="direct",'Inputs'!$E$23,'Inputs'!$E$21*'Inputs'!$E$22*AO194+(1-'Inputs'!$E$21)*'Inputs'!$E$23)))</f>
        <v>0.0</v>
      </c>
      <c r="AP208" s="35">
        <f>AP207*IF('People_Inputs'!$Q$20="none",0,IF('People_Inputs'!$Q$20="agency",AP194*'Inputs'!$E$22,IF('People_Inputs'!$Q$20="direct",'Inputs'!$E$23,'Inputs'!$E$21*'Inputs'!$E$22*AP194+(1-'Inputs'!$E$21)*'Inputs'!$E$23)))</f>
        <v>0.0</v>
      </c>
      <c r="AQ208" s="35">
        <f>AQ207*IF('People_Inputs'!$Q$20="none",0,IF('People_Inputs'!$Q$20="agency",AQ194*'Inputs'!$E$22,IF('People_Inputs'!$Q$20="direct",'Inputs'!$E$23,'Inputs'!$E$21*'Inputs'!$E$22*AQ194+(1-'Inputs'!$E$21)*'Inputs'!$E$23)))</f>
        <v>0.0</v>
      </c>
      <c r="AR208" s="35">
        <f>AR207*IF('People_Inputs'!$Q$20="none",0,IF('People_Inputs'!$Q$20="agency",AR194*'Inputs'!$E$22,IF('People_Inputs'!$Q$20="direct",'Inputs'!$E$23,'Inputs'!$E$21*'Inputs'!$E$22*AR194+(1-'Inputs'!$E$21)*'Inputs'!$E$23)))</f>
        <v>0.0</v>
      </c>
      <c r="AS208" s="35">
        <f>AS207*IF('People_Inputs'!$Q$20="none",0,IF('People_Inputs'!$Q$20="agency",AS194*'Inputs'!$E$22,IF('People_Inputs'!$Q$20="direct",'Inputs'!$E$23,'Inputs'!$E$21*'Inputs'!$E$22*AS194+(1-'Inputs'!$E$21)*'Inputs'!$E$23)))</f>
        <v>0.0</v>
      </c>
      <c r="AT208" s="35">
        <f>AT207*IF('People_Inputs'!$Q$20="none",0,IF('People_Inputs'!$Q$20="agency",AT194*'Inputs'!$E$22,IF('People_Inputs'!$Q$20="direct",'Inputs'!$E$23,'Inputs'!$E$21*'Inputs'!$E$22*AT194+(1-'Inputs'!$E$21)*'Inputs'!$E$23)))</f>
        <v>0.0</v>
      </c>
      <c r="AU208" s="35">
        <f>AU207*IF('People_Inputs'!$Q$20="none",0,IF('People_Inputs'!$Q$20="agency",AU194*'Inputs'!$E$22,IF('People_Inputs'!$Q$20="direct",'Inputs'!$E$23,'Inputs'!$E$21*'Inputs'!$E$22*AU194+(1-'Inputs'!$E$21)*'Inputs'!$E$23)))</f>
        <v>0.0</v>
      </c>
      <c r="AV208" s="35">
        <f>AV207*IF('People_Inputs'!$Q$20="none",0,IF('People_Inputs'!$Q$20="agency",AV194*'Inputs'!$E$22,IF('People_Inputs'!$Q$20="direct",'Inputs'!$E$23,'Inputs'!$E$21*'Inputs'!$E$22*AV194+(1-'Inputs'!$E$21)*'Inputs'!$E$23)))</f>
        <v>0.0</v>
      </c>
      <c r="AW208" s="35">
        <f>AW207*IF('People_Inputs'!$Q$20="none",0,IF('People_Inputs'!$Q$20="agency",AW194*'Inputs'!$E$22,IF('People_Inputs'!$Q$20="direct",'Inputs'!$E$23,'Inputs'!$E$21*'Inputs'!$E$22*AW194+(1-'Inputs'!$E$21)*'Inputs'!$E$23)))</f>
        <v>0.0</v>
      </c>
      <c r="AX208" s="35">
        <f>AX207*IF('People_Inputs'!$Q$20="none",0,IF('People_Inputs'!$Q$20="agency",AX194*'Inputs'!$E$22,IF('People_Inputs'!$Q$20="direct",'Inputs'!$E$23,'Inputs'!$E$21*'Inputs'!$E$22*AX194+(1-'Inputs'!$E$21)*'Inputs'!$E$23)))</f>
        <v>0.0</v>
      </c>
      <c r="AY208" s="35">
        <f>AY207*IF('People_Inputs'!$Q$20="none",0,IF('People_Inputs'!$Q$20="agency",AY194*'Inputs'!$E$22,IF('People_Inputs'!$Q$20="direct",'Inputs'!$E$23,'Inputs'!$E$21*'Inputs'!$E$22*AY194+(1-'Inputs'!$E$21)*'Inputs'!$E$23)))</f>
        <v>0.0</v>
      </c>
      <c r="AZ208" s="35">
        <f>AZ207*IF('People_Inputs'!$Q$20="none",0,IF('People_Inputs'!$Q$20="agency",AZ194*'Inputs'!$E$22,IF('People_Inputs'!$Q$20="direct",'Inputs'!$E$23,'Inputs'!$E$21*'Inputs'!$E$22*AZ194+(1-'Inputs'!$E$21)*'Inputs'!$E$23)))</f>
        <v>0.0</v>
      </c>
      <c r="BA208" s="35">
        <f>BA207*IF('People_Inputs'!$Q$20="none",0,IF('People_Inputs'!$Q$20="agency",BA194*'Inputs'!$E$22,IF('People_Inputs'!$Q$20="direct",'Inputs'!$E$23,'Inputs'!$E$21*'Inputs'!$E$22*BA194+(1-'Inputs'!$E$21)*'Inputs'!$E$23)))</f>
        <v>0.0</v>
      </c>
      <c r="BB208" s="35">
        <f>BB207*IF('People_Inputs'!$Q$20="none",0,IF('People_Inputs'!$Q$20="agency",BB194*'Inputs'!$E$22,IF('People_Inputs'!$Q$20="direct",'Inputs'!$E$23,'Inputs'!$E$21*'Inputs'!$E$22*BB194+(1-'Inputs'!$E$21)*'Inputs'!$E$23)))</f>
        <v>0.0</v>
      </c>
      <c r="BC208" s="35">
        <f>BC207*IF('People_Inputs'!$Q$20="none",0,IF('People_Inputs'!$Q$20="agency",BC194*'Inputs'!$E$22,IF('People_Inputs'!$Q$20="direct",'Inputs'!$E$23,'Inputs'!$E$21*'Inputs'!$E$22*BC194+(1-'Inputs'!$E$21)*'Inputs'!$E$23)))</f>
        <v>0.0</v>
      </c>
      <c r="BD208" s="35">
        <f>BD207*IF('People_Inputs'!$Q$20="none",0,IF('People_Inputs'!$Q$20="agency",BD194*'Inputs'!$E$22,IF('People_Inputs'!$Q$20="direct",'Inputs'!$E$23,'Inputs'!$E$21*'Inputs'!$E$22*BD194+(1-'Inputs'!$E$21)*'Inputs'!$E$23)))</f>
        <v>0.0</v>
      </c>
      <c r="BE208" s="35">
        <f>BE207*IF('People_Inputs'!$Q$20="none",0,IF('People_Inputs'!$Q$20="agency",BE194*'Inputs'!$E$22,IF('People_Inputs'!$Q$20="direct",'Inputs'!$E$23,'Inputs'!$E$21*'Inputs'!$E$22*BE194+(1-'Inputs'!$E$21)*'Inputs'!$E$23)))</f>
        <v>0.0</v>
      </c>
      <c r="BF208" s="35">
        <f>BF207*IF('People_Inputs'!$Q$20="none",0,IF('People_Inputs'!$Q$20="agency",BF194*'Inputs'!$E$22,IF('People_Inputs'!$Q$20="direct",'Inputs'!$E$23,'Inputs'!$E$21*'Inputs'!$E$22*BF194+(1-'Inputs'!$E$21)*'Inputs'!$E$23)))</f>
        <v>0.0</v>
      </c>
      <c r="BG208" s="35">
        <f>BG207*IF('People_Inputs'!$Q$20="none",0,IF('People_Inputs'!$Q$20="agency",BG194*'Inputs'!$E$22,IF('People_Inputs'!$Q$20="direct",'Inputs'!$E$23,'Inputs'!$E$21*'Inputs'!$E$22*BG194+(1-'Inputs'!$E$21)*'Inputs'!$E$23)))</f>
        <v>0.0</v>
      </c>
      <c r="BH208" s="35">
        <f>BH207*IF('People_Inputs'!$Q$20="none",0,IF('People_Inputs'!$Q$20="agency",BH194*'Inputs'!$E$22,IF('People_Inputs'!$Q$20="direct",'Inputs'!$E$23,'Inputs'!$E$21*'Inputs'!$E$22*BH194+(1-'Inputs'!$E$21)*'Inputs'!$E$23)))</f>
        <v>0.0</v>
      </c>
      <c r="BI208" s="35">
        <f>BI207*IF('People_Inputs'!$Q$20="none",0,IF('People_Inputs'!$Q$20="agency",BI194*'Inputs'!$E$22,IF('People_Inputs'!$Q$20="direct",'Inputs'!$E$23,'Inputs'!$E$21*'Inputs'!$E$22*BI194+(1-'Inputs'!$E$21)*'Inputs'!$E$23)))</f>
        <v>0.0</v>
      </c>
      <c r="BJ208" s="35">
        <f>BJ207*IF('People_Inputs'!$Q$20="none",0,IF('People_Inputs'!$Q$20="agency",BJ194*'Inputs'!$E$22,IF('People_Inputs'!$Q$20="direct",'Inputs'!$E$23,'Inputs'!$E$21*'Inputs'!$E$22*BJ194+(1-'Inputs'!$E$21)*'Inputs'!$E$23)))</f>
        <v>0.0</v>
      </c>
      <c r="BK208" s="35">
        <f>BK207*IF('People_Inputs'!$Q$20="none",0,IF('People_Inputs'!$Q$20="agency",BK194*'Inputs'!$E$22,IF('People_Inputs'!$Q$20="direct",'Inputs'!$E$23,'Inputs'!$E$21*'Inputs'!$E$22*BK194+(1-'Inputs'!$E$21)*'Inputs'!$E$23)))</f>
        <v>0.0</v>
      </c>
      <c r="BL208" s="35">
        <f>BL207*IF('People_Inputs'!$Q$20="none",0,IF('People_Inputs'!$Q$20="agency",BL194*'Inputs'!$E$22,IF('People_Inputs'!$Q$20="direct",'Inputs'!$E$23,'Inputs'!$E$21*'Inputs'!$E$22*BL194+(1-'Inputs'!$E$21)*'Inputs'!$E$23)))</f>
        <v>0.0</v>
      </c>
      <c r="BM208" s="35">
        <f>BM207*IF('People_Inputs'!$Q$20="none",0,IF('People_Inputs'!$Q$20="agency",BM194*'Inputs'!$E$22,IF('People_Inputs'!$Q$20="direct",'Inputs'!$E$23,'Inputs'!$E$21*'Inputs'!$E$22*BM194+(1-'Inputs'!$E$21)*'Inputs'!$E$23)))</f>
        <v>0.0</v>
      </c>
      <c r="BN208" s="35">
        <f>BN207*IF('People_Inputs'!$Q$20="none",0,IF('People_Inputs'!$Q$20="agency",BN194*'Inputs'!$E$22,IF('People_Inputs'!$Q$20="direct",'Inputs'!$E$23,'Inputs'!$E$21*'Inputs'!$E$22*BN194+(1-'Inputs'!$E$21)*'Inputs'!$E$23)))</f>
        <v>0.0</v>
      </c>
      <c r="BO208" s="35">
        <f>BO207*IF('People_Inputs'!$Q$20="none",0,IF('People_Inputs'!$Q$20="agency",BO194*'Inputs'!$E$22,IF('People_Inputs'!$Q$20="direct",'Inputs'!$E$23,'Inputs'!$E$21*'Inputs'!$E$22*BO194+(1-'Inputs'!$E$21)*'Inputs'!$E$23)))</f>
        <v>0.0</v>
      </c>
    </row>
    <row r="209" ht="28" customHeight="1">
      <c r="A209" s="2" t="str">
        <v>P11.SOFTWARE</v>
      </c>
      <c r="B209" s="6" t="str">
        <v>P11 software cost</v>
      </c>
      <c r="C209" s="2" t="str">
        <v>EUR</v>
      </c>
      <c r="D209" s="2" t="str">
        <v>SUM</v>
      </c>
      <c r="E209" s="36">
        <f>SUM(H209:BO209)</f>
        <v>23850</v>
      </c>
      <c r="F209" s="6" t="str">
        <v>Community and trader-relations manager; cost centre MKT at release</v>
      </c>
      <c r="G209" s="2"/>
      <c r="H209" s="35">
        <f>H192*'People_Inputs'!$O$20</f>
        <v>0</v>
      </c>
      <c r="I209" s="35">
        <f>I192*'People_Inputs'!$O$20</f>
        <v>0</v>
      </c>
      <c r="J209" s="35">
        <f>J192*'People_Inputs'!$O$20</f>
        <v>0</v>
      </c>
      <c r="K209" s="35">
        <f>K192*'People_Inputs'!$O$20</f>
        <v>0</v>
      </c>
      <c r="L209" s="35">
        <f>L192*'People_Inputs'!$O$20</f>
        <v>0</v>
      </c>
      <c r="M209" s="35">
        <f>M192*'People_Inputs'!$O$20</f>
        <v>0</v>
      </c>
      <c r="N209" s="35">
        <f>N192*'People_Inputs'!$O$20</f>
        <v>0</v>
      </c>
      <c r="O209" s="35">
        <f>O192*'People_Inputs'!$O$20</f>
        <v>450</v>
      </c>
      <c r="P209" s="35">
        <f>P192*'People_Inputs'!$O$20</f>
        <v>450</v>
      </c>
      <c r="Q209" s="35">
        <f>Q192*'People_Inputs'!$O$20</f>
        <v>450</v>
      </c>
      <c r="R209" s="35">
        <f>R192*'People_Inputs'!$O$20</f>
        <v>450</v>
      </c>
      <c r="S209" s="35">
        <f>S192*'People_Inputs'!$O$20</f>
        <v>450</v>
      </c>
      <c r="T209" s="35">
        <f>T192*'People_Inputs'!$O$20</f>
        <v>450</v>
      </c>
      <c r="U209" s="35">
        <f>U192*'People_Inputs'!$O$20</f>
        <v>450</v>
      </c>
      <c r="V209" s="35">
        <f>V192*'People_Inputs'!$O$20</f>
        <v>450</v>
      </c>
      <c r="W209" s="35">
        <f>W192*'People_Inputs'!$O$20</f>
        <v>450</v>
      </c>
      <c r="X209" s="35">
        <f>X192*'People_Inputs'!$O$20</f>
        <v>450</v>
      </c>
      <c r="Y209" s="35">
        <f>Y192*'People_Inputs'!$O$20</f>
        <v>450</v>
      </c>
      <c r="Z209" s="35">
        <f>Z192*'People_Inputs'!$O$20</f>
        <v>450</v>
      </c>
      <c r="AA209" s="35">
        <f>AA192*'People_Inputs'!$O$20</f>
        <v>450</v>
      </c>
      <c r="AB209" s="35">
        <f>AB192*'People_Inputs'!$O$20</f>
        <v>450</v>
      </c>
      <c r="AC209" s="35">
        <f>AC192*'People_Inputs'!$O$20</f>
        <v>450</v>
      </c>
      <c r="AD209" s="35">
        <f>AD192*'People_Inputs'!$O$20</f>
        <v>450</v>
      </c>
      <c r="AE209" s="35">
        <f>AE192*'People_Inputs'!$O$20</f>
        <v>450</v>
      </c>
      <c r="AF209" s="35">
        <f>AF192*'People_Inputs'!$O$20</f>
        <v>450</v>
      </c>
      <c r="AG209" s="35">
        <f>AG192*'People_Inputs'!$O$20</f>
        <v>450</v>
      </c>
      <c r="AH209" s="35">
        <f>AH192*'People_Inputs'!$O$20</f>
        <v>450</v>
      </c>
      <c r="AI209" s="35">
        <f>AI192*'People_Inputs'!$O$20</f>
        <v>450</v>
      </c>
      <c r="AJ209" s="35">
        <f>AJ192*'People_Inputs'!$O$20</f>
        <v>450</v>
      </c>
      <c r="AK209" s="35">
        <f>AK192*'People_Inputs'!$O$20</f>
        <v>450</v>
      </c>
      <c r="AL209" s="35">
        <f>AL192*'People_Inputs'!$O$20</f>
        <v>450</v>
      </c>
      <c r="AM209" s="35">
        <f>AM192*'People_Inputs'!$O$20</f>
        <v>450</v>
      </c>
      <c r="AN209" s="35">
        <f>AN192*'People_Inputs'!$O$20</f>
        <v>450</v>
      </c>
      <c r="AO209" s="35">
        <f>AO192*'People_Inputs'!$O$20</f>
        <v>450</v>
      </c>
      <c r="AP209" s="35">
        <f>AP192*'People_Inputs'!$O$20</f>
        <v>450</v>
      </c>
      <c r="AQ209" s="35">
        <f>AQ192*'People_Inputs'!$O$20</f>
        <v>450</v>
      </c>
      <c r="AR209" s="35">
        <f>AR192*'People_Inputs'!$O$20</f>
        <v>450</v>
      </c>
      <c r="AS209" s="35">
        <f>AS192*'People_Inputs'!$O$20</f>
        <v>450</v>
      </c>
      <c r="AT209" s="35">
        <f>AT192*'People_Inputs'!$O$20</f>
        <v>450</v>
      </c>
      <c r="AU209" s="35">
        <f>AU192*'People_Inputs'!$O$20</f>
        <v>450</v>
      </c>
      <c r="AV209" s="35">
        <f>AV192*'People_Inputs'!$O$20</f>
        <v>450</v>
      </c>
      <c r="AW209" s="35">
        <f>AW192*'People_Inputs'!$O$20</f>
        <v>450</v>
      </c>
      <c r="AX209" s="35">
        <f>AX192*'People_Inputs'!$O$20</f>
        <v>450</v>
      </c>
      <c r="AY209" s="35">
        <f>AY192*'People_Inputs'!$O$20</f>
        <v>450</v>
      </c>
      <c r="AZ209" s="35">
        <f>AZ192*'People_Inputs'!$O$20</f>
        <v>450</v>
      </c>
      <c r="BA209" s="35">
        <f>BA192*'People_Inputs'!$O$20</f>
        <v>450</v>
      </c>
      <c r="BB209" s="35">
        <f>BB192*'People_Inputs'!$O$20</f>
        <v>450</v>
      </c>
      <c r="BC209" s="35">
        <f>BC192*'People_Inputs'!$O$20</f>
        <v>450</v>
      </c>
      <c r="BD209" s="35">
        <f>BD192*'People_Inputs'!$O$20</f>
        <v>450</v>
      </c>
      <c r="BE209" s="35">
        <f>BE192*'People_Inputs'!$O$20</f>
        <v>450</v>
      </c>
      <c r="BF209" s="35">
        <f>BF192*'People_Inputs'!$O$20</f>
        <v>450</v>
      </c>
      <c r="BG209" s="35">
        <f>BG192*'People_Inputs'!$O$20</f>
        <v>450</v>
      </c>
      <c r="BH209" s="35">
        <f>BH192*'People_Inputs'!$O$20</f>
        <v>450</v>
      </c>
      <c r="BI209" s="35">
        <f>BI192*'People_Inputs'!$O$20</f>
        <v>450</v>
      </c>
      <c r="BJ209" s="35">
        <f>BJ192*'People_Inputs'!$O$20</f>
        <v>450</v>
      </c>
      <c r="BK209" s="35">
        <f>BK192*'People_Inputs'!$O$20</f>
        <v>450</v>
      </c>
      <c r="BL209" s="35">
        <f>BL192*'People_Inputs'!$O$20</f>
        <v>450</v>
      </c>
      <c r="BM209" s="35">
        <f>BM192*'People_Inputs'!$O$20</f>
        <v>450</v>
      </c>
      <c r="BN209" s="35">
        <f>BN192*'People_Inputs'!$O$20</f>
        <v>450</v>
      </c>
      <c r="BO209" s="35">
        <f>BO192*'People_Inputs'!$O$20</f>
        <v>450</v>
      </c>
    </row>
    <row r="210" ht="28" customHeight="1">
      <c r="A210" s="2" t="str">
        <v>P11.EQUIPMENT</v>
      </c>
      <c r="B210" s="6" t="str">
        <v>P11 IT equipment purchase</v>
      </c>
      <c r="C210" s="2" t="str">
        <v>EUR</v>
      </c>
      <c r="D210" s="2" t="str">
        <v>SUM</v>
      </c>
      <c r="E210" s="36">
        <f>SUM(H210:BO210)</f>
        <v>5000</v>
      </c>
      <c r="F210" s="6" t="str">
        <v>Community and trader-relations manager; cost centre MKT at release</v>
      </c>
      <c r="G210" s="2"/>
      <c r="H210" s="35">
        <f>IF(AND(H191=1,(H$6-'People_Inputs'!$H$20)/'Inputs'!$E$26=ROUNDDOWN((H$6-'People_Inputs'!$H$20)/'Inputs'!$E$26,0)),'People_Inputs'!$P$20,0)</f>
        <v>0</v>
      </c>
      <c r="I210" s="35">
        <f>IF(AND(I191=1,(I$6-'People_Inputs'!$H$20)/'Inputs'!$E$26=ROUNDDOWN((I$6-'People_Inputs'!$H$20)/'Inputs'!$E$26,0)),'People_Inputs'!$P$20,0)</f>
        <v>0</v>
      </c>
      <c r="J210" s="35">
        <f>IF(AND(J191=1,(J$6-'People_Inputs'!$H$20)/'Inputs'!$E$26=ROUNDDOWN((J$6-'People_Inputs'!$H$20)/'Inputs'!$E$26,0)),'People_Inputs'!$P$20,0)</f>
        <v>0</v>
      </c>
      <c r="K210" s="35">
        <f>IF(AND(K191=1,(K$6-'People_Inputs'!$H$20)/'Inputs'!$E$26=ROUNDDOWN((K$6-'People_Inputs'!$H$20)/'Inputs'!$E$26,0)),'People_Inputs'!$P$20,0)</f>
        <v>0</v>
      </c>
      <c r="L210" s="35">
        <f>IF(AND(L191=1,(L$6-'People_Inputs'!$H$20)/'Inputs'!$E$26=ROUNDDOWN((L$6-'People_Inputs'!$H$20)/'Inputs'!$E$26,0)),'People_Inputs'!$P$20,0)</f>
        <v>0</v>
      </c>
      <c r="M210" s="35">
        <f>IF(AND(M191=1,(M$6-'People_Inputs'!$H$20)/'Inputs'!$E$26=ROUNDDOWN((M$6-'People_Inputs'!$H$20)/'Inputs'!$E$26,0)),'People_Inputs'!$P$20,0)</f>
        <v>0</v>
      </c>
      <c r="N210" s="35">
        <f>IF(AND(N191=1,(N$6-'People_Inputs'!$H$20)/'Inputs'!$E$26=ROUNDDOWN((N$6-'People_Inputs'!$H$20)/'Inputs'!$E$26,0)),'People_Inputs'!$P$20,0)</f>
        <v>0</v>
      </c>
      <c r="O210" s="35">
        <f>IF(AND(O191=1,(O$6-'People_Inputs'!$H$20)/'Inputs'!$E$26=ROUNDDOWN((O$6-'People_Inputs'!$H$20)/'Inputs'!$E$26,0)),'People_Inputs'!$P$20,0)</f>
        <v>2500</v>
      </c>
      <c r="P210" s="35">
        <f>IF(AND(P191=1,(P$6-'People_Inputs'!$H$20)/'Inputs'!$E$26=ROUNDDOWN((P$6-'People_Inputs'!$H$20)/'Inputs'!$E$26,0)),'People_Inputs'!$P$20,0)</f>
        <v>0</v>
      </c>
      <c r="Q210" s="35">
        <f>IF(AND(Q191=1,(Q$6-'People_Inputs'!$H$20)/'Inputs'!$E$26=ROUNDDOWN((Q$6-'People_Inputs'!$H$20)/'Inputs'!$E$26,0)),'People_Inputs'!$P$20,0)</f>
        <v>0</v>
      </c>
      <c r="R210" s="35">
        <f>IF(AND(R191=1,(R$6-'People_Inputs'!$H$20)/'Inputs'!$E$26=ROUNDDOWN((R$6-'People_Inputs'!$H$20)/'Inputs'!$E$26,0)),'People_Inputs'!$P$20,0)</f>
        <v>0</v>
      </c>
      <c r="S210" s="35">
        <f>IF(AND(S191=1,(S$6-'People_Inputs'!$H$20)/'Inputs'!$E$26=ROUNDDOWN((S$6-'People_Inputs'!$H$20)/'Inputs'!$E$26,0)),'People_Inputs'!$P$20,0)</f>
        <v>0</v>
      </c>
      <c r="T210" s="35">
        <f>IF(AND(T191=1,(T$6-'People_Inputs'!$H$20)/'Inputs'!$E$26=ROUNDDOWN((T$6-'People_Inputs'!$H$20)/'Inputs'!$E$26,0)),'People_Inputs'!$P$20,0)</f>
        <v>0</v>
      </c>
      <c r="U210" s="35">
        <f>IF(AND(U191=1,(U$6-'People_Inputs'!$H$20)/'Inputs'!$E$26=ROUNDDOWN((U$6-'People_Inputs'!$H$20)/'Inputs'!$E$26,0)),'People_Inputs'!$P$20,0)</f>
        <v>0</v>
      </c>
      <c r="V210" s="35">
        <f>IF(AND(V191=1,(V$6-'People_Inputs'!$H$20)/'Inputs'!$E$26=ROUNDDOWN((V$6-'People_Inputs'!$H$20)/'Inputs'!$E$26,0)),'People_Inputs'!$P$20,0)</f>
        <v>0</v>
      </c>
      <c r="W210" s="35">
        <f>IF(AND(W191=1,(W$6-'People_Inputs'!$H$20)/'Inputs'!$E$26=ROUNDDOWN((W$6-'People_Inputs'!$H$20)/'Inputs'!$E$26,0)),'People_Inputs'!$P$20,0)</f>
        <v>0</v>
      </c>
      <c r="X210" s="35">
        <f>IF(AND(X191=1,(X$6-'People_Inputs'!$H$20)/'Inputs'!$E$26=ROUNDDOWN((X$6-'People_Inputs'!$H$20)/'Inputs'!$E$26,0)),'People_Inputs'!$P$20,0)</f>
        <v>0</v>
      </c>
      <c r="Y210" s="35">
        <f>IF(AND(Y191=1,(Y$6-'People_Inputs'!$H$20)/'Inputs'!$E$26=ROUNDDOWN((Y$6-'People_Inputs'!$H$20)/'Inputs'!$E$26,0)),'People_Inputs'!$P$20,0)</f>
        <v>0</v>
      </c>
      <c r="Z210" s="35">
        <f>IF(AND(Z191=1,(Z$6-'People_Inputs'!$H$20)/'Inputs'!$E$26=ROUNDDOWN((Z$6-'People_Inputs'!$H$20)/'Inputs'!$E$26,0)),'People_Inputs'!$P$20,0)</f>
        <v>0</v>
      </c>
      <c r="AA210" s="35">
        <f>IF(AND(AA191=1,(AA$6-'People_Inputs'!$H$20)/'Inputs'!$E$26=ROUNDDOWN((AA$6-'People_Inputs'!$H$20)/'Inputs'!$E$26,0)),'People_Inputs'!$P$20,0)</f>
        <v>0</v>
      </c>
      <c r="AB210" s="35">
        <f>IF(AND(AB191=1,(AB$6-'People_Inputs'!$H$20)/'Inputs'!$E$26=ROUNDDOWN((AB$6-'People_Inputs'!$H$20)/'Inputs'!$E$26,0)),'People_Inputs'!$P$20,0)</f>
        <v>0</v>
      </c>
      <c r="AC210" s="35">
        <f>IF(AND(AC191=1,(AC$6-'People_Inputs'!$H$20)/'Inputs'!$E$26=ROUNDDOWN((AC$6-'People_Inputs'!$H$20)/'Inputs'!$E$26,0)),'People_Inputs'!$P$20,0)</f>
        <v>0</v>
      </c>
      <c r="AD210" s="35">
        <f>IF(AND(AD191=1,(AD$6-'People_Inputs'!$H$20)/'Inputs'!$E$26=ROUNDDOWN((AD$6-'People_Inputs'!$H$20)/'Inputs'!$E$26,0)),'People_Inputs'!$P$20,0)</f>
        <v>0</v>
      </c>
      <c r="AE210" s="35">
        <f>IF(AND(AE191=1,(AE$6-'People_Inputs'!$H$20)/'Inputs'!$E$26=ROUNDDOWN((AE$6-'People_Inputs'!$H$20)/'Inputs'!$E$26,0)),'People_Inputs'!$P$20,0)</f>
        <v>0</v>
      </c>
      <c r="AF210" s="35">
        <f>IF(AND(AF191=1,(AF$6-'People_Inputs'!$H$20)/'Inputs'!$E$26=ROUNDDOWN((AF$6-'People_Inputs'!$H$20)/'Inputs'!$E$26,0)),'People_Inputs'!$P$20,0)</f>
        <v>0</v>
      </c>
      <c r="AG210" s="35">
        <f>IF(AND(AG191=1,(AG$6-'People_Inputs'!$H$20)/'Inputs'!$E$26=ROUNDDOWN((AG$6-'People_Inputs'!$H$20)/'Inputs'!$E$26,0)),'People_Inputs'!$P$20,0)</f>
        <v>0</v>
      </c>
      <c r="AH210" s="35">
        <f>IF(AND(AH191=1,(AH$6-'People_Inputs'!$H$20)/'Inputs'!$E$26=ROUNDDOWN((AH$6-'People_Inputs'!$H$20)/'Inputs'!$E$26,0)),'People_Inputs'!$P$20,0)</f>
        <v>0</v>
      </c>
      <c r="AI210" s="35">
        <f>IF(AND(AI191=1,(AI$6-'People_Inputs'!$H$20)/'Inputs'!$E$26=ROUNDDOWN((AI$6-'People_Inputs'!$H$20)/'Inputs'!$E$26,0)),'People_Inputs'!$P$20,0)</f>
        <v>0</v>
      </c>
      <c r="AJ210" s="35">
        <f>IF(AND(AJ191=1,(AJ$6-'People_Inputs'!$H$20)/'Inputs'!$E$26=ROUNDDOWN((AJ$6-'People_Inputs'!$H$20)/'Inputs'!$E$26,0)),'People_Inputs'!$P$20,0)</f>
        <v>0</v>
      </c>
      <c r="AK210" s="35">
        <f>IF(AND(AK191=1,(AK$6-'People_Inputs'!$H$20)/'Inputs'!$E$26=ROUNDDOWN((AK$6-'People_Inputs'!$H$20)/'Inputs'!$E$26,0)),'People_Inputs'!$P$20,0)</f>
        <v>0</v>
      </c>
      <c r="AL210" s="35">
        <f>IF(AND(AL191=1,(AL$6-'People_Inputs'!$H$20)/'Inputs'!$E$26=ROUNDDOWN((AL$6-'People_Inputs'!$H$20)/'Inputs'!$E$26,0)),'People_Inputs'!$P$20,0)</f>
        <v>0</v>
      </c>
      <c r="AM210" s="35">
        <f>IF(AND(AM191=1,(AM$6-'People_Inputs'!$H$20)/'Inputs'!$E$26=ROUNDDOWN((AM$6-'People_Inputs'!$H$20)/'Inputs'!$E$26,0)),'People_Inputs'!$P$20,0)</f>
        <v>0</v>
      </c>
      <c r="AN210" s="35">
        <f>IF(AND(AN191=1,(AN$6-'People_Inputs'!$H$20)/'Inputs'!$E$26=ROUNDDOWN((AN$6-'People_Inputs'!$H$20)/'Inputs'!$E$26,0)),'People_Inputs'!$P$20,0)</f>
        <v>0</v>
      </c>
      <c r="AO210" s="35">
        <f>IF(AND(AO191=1,(AO$6-'People_Inputs'!$H$20)/'Inputs'!$E$26=ROUNDDOWN((AO$6-'People_Inputs'!$H$20)/'Inputs'!$E$26,0)),'People_Inputs'!$P$20,0)</f>
        <v>0</v>
      </c>
      <c r="AP210" s="35">
        <f>IF(AND(AP191=1,(AP$6-'People_Inputs'!$H$20)/'Inputs'!$E$26=ROUNDDOWN((AP$6-'People_Inputs'!$H$20)/'Inputs'!$E$26,0)),'People_Inputs'!$P$20,0)</f>
        <v>0</v>
      </c>
      <c r="AQ210" s="35">
        <f>IF(AND(AQ191=1,(AQ$6-'People_Inputs'!$H$20)/'Inputs'!$E$26=ROUNDDOWN((AQ$6-'People_Inputs'!$H$20)/'Inputs'!$E$26,0)),'People_Inputs'!$P$20,0)</f>
        <v>0</v>
      </c>
      <c r="AR210" s="35">
        <f>IF(AND(AR191=1,(AR$6-'People_Inputs'!$H$20)/'Inputs'!$E$26=ROUNDDOWN((AR$6-'People_Inputs'!$H$20)/'Inputs'!$E$26,0)),'People_Inputs'!$P$20,0)</f>
        <v>0</v>
      </c>
      <c r="AS210" s="35">
        <f>IF(AND(AS191=1,(AS$6-'People_Inputs'!$H$20)/'Inputs'!$E$26=ROUNDDOWN((AS$6-'People_Inputs'!$H$20)/'Inputs'!$E$26,0)),'People_Inputs'!$P$20,0)</f>
        <v>0</v>
      </c>
      <c r="AT210" s="35">
        <f>IF(AND(AT191=1,(AT$6-'People_Inputs'!$H$20)/'Inputs'!$E$26=ROUNDDOWN((AT$6-'People_Inputs'!$H$20)/'Inputs'!$E$26,0)),'People_Inputs'!$P$20,0)</f>
        <v>0</v>
      </c>
      <c r="AU210" s="35">
        <f>IF(AND(AU191=1,(AU$6-'People_Inputs'!$H$20)/'Inputs'!$E$26=ROUNDDOWN((AU$6-'People_Inputs'!$H$20)/'Inputs'!$E$26,0)),'People_Inputs'!$P$20,0)</f>
        <v>0</v>
      </c>
      <c r="AV210" s="35">
        <f>IF(AND(AV191=1,(AV$6-'People_Inputs'!$H$20)/'Inputs'!$E$26=ROUNDDOWN((AV$6-'People_Inputs'!$H$20)/'Inputs'!$E$26,0)),'People_Inputs'!$P$20,0)</f>
        <v>0</v>
      </c>
      <c r="AW210" s="35">
        <f>IF(AND(AW191=1,(AW$6-'People_Inputs'!$H$20)/'Inputs'!$E$26=ROUNDDOWN((AW$6-'People_Inputs'!$H$20)/'Inputs'!$E$26,0)),'People_Inputs'!$P$20,0)</f>
        <v>0</v>
      </c>
      <c r="AX210" s="35">
        <f>IF(AND(AX191=1,(AX$6-'People_Inputs'!$H$20)/'Inputs'!$E$26=ROUNDDOWN((AX$6-'People_Inputs'!$H$20)/'Inputs'!$E$26,0)),'People_Inputs'!$P$20,0)</f>
        <v>0</v>
      </c>
      <c r="AY210" s="35">
        <f>IF(AND(AY191=1,(AY$6-'People_Inputs'!$H$20)/'Inputs'!$E$26=ROUNDDOWN((AY$6-'People_Inputs'!$H$20)/'Inputs'!$E$26,0)),'People_Inputs'!$P$20,0)</f>
        <v>0</v>
      </c>
      <c r="AZ210" s="35">
        <f>IF(AND(AZ191=1,(AZ$6-'People_Inputs'!$H$20)/'Inputs'!$E$26=ROUNDDOWN((AZ$6-'People_Inputs'!$H$20)/'Inputs'!$E$26,0)),'People_Inputs'!$P$20,0)</f>
        <v>0</v>
      </c>
      <c r="BA210" s="35">
        <f>IF(AND(BA191=1,(BA$6-'People_Inputs'!$H$20)/'Inputs'!$E$26=ROUNDDOWN((BA$6-'People_Inputs'!$H$20)/'Inputs'!$E$26,0)),'People_Inputs'!$P$20,0)</f>
        <v>0</v>
      </c>
      <c r="BB210" s="35">
        <f>IF(AND(BB191=1,(BB$6-'People_Inputs'!$H$20)/'Inputs'!$E$26=ROUNDDOWN((BB$6-'People_Inputs'!$H$20)/'Inputs'!$E$26,0)),'People_Inputs'!$P$20,0)</f>
        <v>0</v>
      </c>
      <c r="BC210" s="35">
        <f>IF(AND(BC191=1,(BC$6-'People_Inputs'!$H$20)/'Inputs'!$E$26=ROUNDDOWN((BC$6-'People_Inputs'!$H$20)/'Inputs'!$E$26,0)),'People_Inputs'!$P$20,0)</f>
        <v>0</v>
      </c>
      <c r="BD210" s="35">
        <f>IF(AND(BD191=1,(BD$6-'People_Inputs'!$H$20)/'Inputs'!$E$26=ROUNDDOWN((BD$6-'People_Inputs'!$H$20)/'Inputs'!$E$26,0)),'People_Inputs'!$P$20,0)</f>
        <v>0</v>
      </c>
      <c r="BE210" s="35">
        <f>IF(AND(BE191=1,(BE$6-'People_Inputs'!$H$20)/'Inputs'!$E$26=ROUNDDOWN((BE$6-'People_Inputs'!$H$20)/'Inputs'!$E$26,0)),'People_Inputs'!$P$20,0)</f>
        <v>0</v>
      </c>
      <c r="BF210" s="35">
        <f>IF(AND(BF191=1,(BF$6-'People_Inputs'!$H$20)/'Inputs'!$E$26=ROUNDDOWN((BF$6-'People_Inputs'!$H$20)/'Inputs'!$E$26,0)),'People_Inputs'!$P$20,0)</f>
        <v>0</v>
      </c>
      <c r="BG210" s="35">
        <f>IF(AND(BG191=1,(BG$6-'People_Inputs'!$H$20)/'Inputs'!$E$26=ROUNDDOWN((BG$6-'People_Inputs'!$H$20)/'Inputs'!$E$26,0)),'People_Inputs'!$P$20,0)</f>
        <v>0</v>
      </c>
      <c r="BH210" s="35">
        <f>IF(AND(BH191=1,(BH$6-'People_Inputs'!$H$20)/'Inputs'!$E$26=ROUNDDOWN((BH$6-'People_Inputs'!$H$20)/'Inputs'!$E$26,0)),'People_Inputs'!$P$20,0)</f>
        <v>0</v>
      </c>
      <c r="BI210" s="35">
        <f>IF(AND(BI191=1,(BI$6-'People_Inputs'!$H$20)/'Inputs'!$E$26=ROUNDDOWN((BI$6-'People_Inputs'!$H$20)/'Inputs'!$E$26,0)),'People_Inputs'!$P$20,0)</f>
        <v>0</v>
      </c>
      <c r="BJ210" s="35">
        <f>IF(AND(BJ191=1,(BJ$6-'People_Inputs'!$H$20)/'Inputs'!$E$26=ROUNDDOWN((BJ$6-'People_Inputs'!$H$20)/'Inputs'!$E$26,0)),'People_Inputs'!$P$20,0)</f>
        <v>0</v>
      </c>
      <c r="BK210" s="35">
        <f>IF(AND(BK191=1,(BK$6-'People_Inputs'!$H$20)/'Inputs'!$E$26=ROUNDDOWN((BK$6-'People_Inputs'!$H$20)/'Inputs'!$E$26,0)),'People_Inputs'!$P$20,0)</f>
        <v>2500</v>
      </c>
      <c r="BL210" s="35">
        <f>IF(AND(BL191=1,(BL$6-'People_Inputs'!$H$20)/'Inputs'!$E$26=ROUNDDOWN((BL$6-'People_Inputs'!$H$20)/'Inputs'!$E$26,0)),'People_Inputs'!$P$20,0)</f>
        <v>0</v>
      </c>
      <c r="BM210" s="35">
        <f>IF(AND(BM191=1,(BM$6-'People_Inputs'!$H$20)/'Inputs'!$E$26=ROUNDDOWN((BM$6-'People_Inputs'!$H$20)/'Inputs'!$E$26,0)),'People_Inputs'!$P$20,0)</f>
        <v>0</v>
      </c>
      <c r="BN210" s="35">
        <f>IF(AND(BN191=1,(BN$6-'People_Inputs'!$H$20)/'Inputs'!$E$26=ROUNDDOWN((BN$6-'People_Inputs'!$H$20)/'Inputs'!$E$26,0)),'People_Inputs'!$P$20,0)</f>
        <v>0</v>
      </c>
      <c r="BO210" s="35">
        <f>IF(AND(BO191=1,(BO$6-'People_Inputs'!$H$20)/'Inputs'!$E$26=ROUNDDOWN((BO$6-'People_Inputs'!$H$20)/'Inputs'!$E$26,0)),'People_Inputs'!$P$20,0)</f>
        <v>0</v>
      </c>
    </row>
    <row r="211" ht="22" customHeight="1">
      <c r="A211" s="2" t="str">
        <v>P12.ACTIVE</v>
      </c>
      <c r="B211" s="6" t="str">
        <v>P12 active in the month (1 = yes)</v>
      </c>
      <c r="C211" s="2" t="str">
        <v>count</v>
      </c>
      <c r="D211" s="2" t="str">
        <v>END</v>
      </c>
      <c r="E211" s="34">
        <f>BO211</f>
        <v>1</v>
      </c>
      <c r="F211" s="6" t="str">
        <v>AML officer; cost centre COMP at release</v>
      </c>
      <c r="G211" s="2"/>
      <c r="H211" s="33">
        <f>IF(AND(H$6&gt;='People_Inputs'!$H$21,H$6&lt;='People_Inputs'!$I$21),1,0)</f>
        <v>0</v>
      </c>
      <c r="I211" s="33">
        <f>IF(AND(I$6&gt;='People_Inputs'!$H$21,I$6&lt;='People_Inputs'!$I$21),1,0)</f>
        <v>0</v>
      </c>
      <c r="J211" s="33">
        <f>IF(AND(J$6&gt;='People_Inputs'!$H$21,J$6&lt;='People_Inputs'!$I$21),1,0)</f>
        <v>0</v>
      </c>
      <c r="K211" s="33">
        <f>IF(AND(K$6&gt;='People_Inputs'!$H$21,K$6&lt;='People_Inputs'!$I$21),1,0)</f>
        <v>0</v>
      </c>
      <c r="L211" s="33">
        <f>IF(AND(L$6&gt;='People_Inputs'!$H$21,L$6&lt;='People_Inputs'!$I$21),1,0)</f>
        <v>0</v>
      </c>
      <c r="M211" s="33">
        <f>IF(AND(M$6&gt;='People_Inputs'!$H$21,M$6&lt;='People_Inputs'!$I$21),1,0)</f>
        <v>0</v>
      </c>
      <c r="N211" s="33">
        <f>IF(AND(N$6&gt;='People_Inputs'!$H$21,N$6&lt;='People_Inputs'!$I$21),1,0)</f>
        <v>0</v>
      </c>
      <c r="O211" s="33">
        <f>IF(AND(O$6&gt;='People_Inputs'!$H$21,O$6&lt;='People_Inputs'!$I$21),1,0)</f>
        <v>0</v>
      </c>
      <c r="P211" s="33">
        <f>IF(AND(P$6&gt;='People_Inputs'!$H$21,P$6&lt;='People_Inputs'!$I$21),1,0)</f>
        <v>1</v>
      </c>
      <c r="Q211" s="33">
        <f>IF(AND(Q$6&gt;='People_Inputs'!$H$21,Q$6&lt;='People_Inputs'!$I$21),1,0)</f>
        <v>1</v>
      </c>
      <c r="R211" s="33">
        <f>IF(AND(R$6&gt;='People_Inputs'!$H$21,R$6&lt;='People_Inputs'!$I$21),1,0)</f>
        <v>1</v>
      </c>
      <c r="S211" s="33">
        <f>IF(AND(S$6&gt;='People_Inputs'!$H$21,S$6&lt;='People_Inputs'!$I$21),1,0)</f>
        <v>1</v>
      </c>
      <c r="T211" s="33">
        <f>IF(AND(T$6&gt;='People_Inputs'!$H$21,T$6&lt;='People_Inputs'!$I$21),1,0)</f>
        <v>1</v>
      </c>
      <c r="U211" s="33">
        <f>IF(AND(U$6&gt;='People_Inputs'!$H$21,U$6&lt;='People_Inputs'!$I$21),1,0)</f>
        <v>1</v>
      </c>
      <c r="V211" s="33">
        <f>IF(AND(V$6&gt;='People_Inputs'!$H$21,V$6&lt;='People_Inputs'!$I$21),1,0)</f>
        <v>1</v>
      </c>
      <c r="W211" s="33">
        <f>IF(AND(W$6&gt;='People_Inputs'!$H$21,W$6&lt;='People_Inputs'!$I$21),1,0)</f>
        <v>1</v>
      </c>
      <c r="X211" s="33">
        <f>IF(AND(X$6&gt;='People_Inputs'!$H$21,X$6&lt;='People_Inputs'!$I$21),1,0)</f>
        <v>1</v>
      </c>
      <c r="Y211" s="33">
        <f>IF(AND(Y$6&gt;='People_Inputs'!$H$21,Y$6&lt;='People_Inputs'!$I$21),1,0)</f>
        <v>1</v>
      </c>
      <c r="Z211" s="33">
        <f>IF(AND(Z$6&gt;='People_Inputs'!$H$21,Z$6&lt;='People_Inputs'!$I$21),1,0)</f>
        <v>1</v>
      </c>
      <c r="AA211" s="33">
        <f>IF(AND(AA$6&gt;='People_Inputs'!$H$21,AA$6&lt;='People_Inputs'!$I$21),1,0)</f>
        <v>1</v>
      </c>
      <c r="AB211" s="33">
        <f>IF(AND(AB$6&gt;='People_Inputs'!$H$21,AB$6&lt;='People_Inputs'!$I$21),1,0)</f>
        <v>1</v>
      </c>
      <c r="AC211" s="33">
        <f>IF(AND(AC$6&gt;='People_Inputs'!$H$21,AC$6&lt;='People_Inputs'!$I$21),1,0)</f>
        <v>1</v>
      </c>
      <c r="AD211" s="33">
        <f>IF(AND(AD$6&gt;='People_Inputs'!$H$21,AD$6&lt;='People_Inputs'!$I$21),1,0)</f>
        <v>1</v>
      </c>
      <c r="AE211" s="33">
        <f>IF(AND(AE$6&gt;='People_Inputs'!$H$21,AE$6&lt;='People_Inputs'!$I$21),1,0)</f>
        <v>1</v>
      </c>
      <c r="AF211" s="33">
        <f>IF(AND(AF$6&gt;='People_Inputs'!$H$21,AF$6&lt;='People_Inputs'!$I$21),1,0)</f>
        <v>1</v>
      </c>
      <c r="AG211" s="33">
        <f>IF(AND(AG$6&gt;='People_Inputs'!$H$21,AG$6&lt;='People_Inputs'!$I$21),1,0)</f>
        <v>1</v>
      </c>
      <c r="AH211" s="33">
        <f>IF(AND(AH$6&gt;='People_Inputs'!$H$21,AH$6&lt;='People_Inputs'!$I$21),1,0)</f>
        <v>1</v>
      </c>
      <c r="AI211" s="33">
        <f>IF(AND(AI$6&gt;='People_Inputs'!$H$21,AI$6&lt;='People_Inputs'!$I$21),1,0)</f>
        <v>1</v>
      </c>
      <c r="AJ211" s="33">
        <f>IF(AND(AJ$6&gt;='People_Inputs'!$H$21,AJ$6&lt;='People_Inputs'!$I$21),1,0)</f>
        <v>1</v>
      </c>
      <c r="AK211" s="33">
        <f>IF(AND(AK$6&gt;='People_Inputs'!$H$21,AK$6&lt;='People_Inputs'!$I$21),1,0)</f>
        <v>1</v>
      </c>
      <c r="AL211" s="33">
        <f>IF(AND(AL$6&gt;='People_Inputs'!$H$21,AL$6&lt;='People_Inputs'!$I$21),1,0)</f>
        <v>1</v>
      </c>
      <c r="AM211" s="33">
        <f>IF(AND(AM$6&gt;='People_Inputs'!$H$21,AM$6&lt;='People_Inputs'!$I$21),1,0)</f>
        <v>1</v>
      </c>
      <c r="AN211" s="33">
        <f>IF(AND(AN$6&gt;='People_Inputs'!$H$21,AN$6&lt;='People_Inputs'!$I$21),1,0)</f>
        <v>1</v>
      </c>
      <c r="AO211" s="33">
        <f>IF(AND(AO$6&gt;='People_Inputs'!$H$21,AO$6&lt;='People_Inputs'!$I$21),1,0)</f>
        <v>1</v>
      </c>
      <c r="AP211" s="33">
        <f>IF(AND(AP$6&gt;='People_Inputs'!$H$21,AP$6&lt;='People_Inputs'!$I$21),1,0)</f>
        <v>1</v>
      </c>
      <c r="AQ211" s="33">
        <f>IF(AND(AQ$6&gt;='People_Inputs'!$H$21,AQ$6&lt;='People_Inputs'!$I$21),1,0)</f>
        <v>1</v>
      </c>
      <c r="AR211" s="33">
        <f>IF(AND(AR$6&gt;='People_Inputs'!$H$21,AR$6&lt;='People_Inputs'!$I$21),1,0)</f>
        <v>1</v>
      </c>
      <c r="AS211" s="33">
        <f>IF(AND(AS$6&gt;='People_Inputs'!$H$21,AS$6&lt;='People_Inputs'!$I$21),1,0)</f>
        <v>1</v>
      </c>
      <c r="AT211" s="33">
        <f>IF(AND(AT$6&gt;='People_Inputs'!$H$21,AT$6&lt;='People_Inputs'!$I$21),1,0)</f>
        <v>1</v>
      </c>
      <c r="AU211" s="33">
        <f>IF(AND(AU$6&gt;='People_Inputs'!$H$21,AU$6&lt;='People_Inputs'!$I$21),1,0)</f>
        <v>1</v>
      </c>
      <c r="AV211" s="33">
        <f>IF(AND(AV$6&gt;='People_Inputs'!$H$21,AV$6&lt;='People_Inputs'!$I$21),1,0)</f>
        <v>1</v>
      </c>
      <c r="AW211" s="33">
        <f>IF(AND(AW$6&gt;='People_Inputs'!$H$21,AW$6&lt;='People_Inputs'!$I$21),1,0)</f>
        <v>1</v>
      </c>
      <c r="AX211" s="33">
        <f>IF(AND(AX$6&gt;='People_Inputs'!$H$21,AX$6&lt;='People_Inputs'!$I$21),1,0)</f>
        <v>1</v>
      </c>
      <c r="AY211" s="33">
        <f>IF(AND(AY$6&gt;='People_Inputs'!$H$21,AY$6&lt;='People_Inputs'!$I$21),1,0)</f>
        <v>1</v>
      </c>
      <c r="AZ211" s="33">
        <f>IF(AND(AZ$6&gt;='People_Inputs'!$H$21,AZ$6&lt;='People_Inputs'!$I$21),1,0)</f>
        <v>1</v>
      </c>
      <c r="BA211" s="33">
        <f>IF(AND(BA$6&gt;='People_Inputs'!$H$21,BA$6&lt;='People_Inputs'!$I$21),1,0)</f>
        <v>1</v>
      </c>
      <c r="BB211" s="33">
        <f>IF(AND(BB$6&gt;='People_Inputs'!$H$21,BB$6&lt;='People_Inputs'!$I$21),1,0)</f>
        <v>1</v>
      </c>
      <c r="BC211" s="33">
        <f>IF(AND(BC$6&gt;='People_Inputs'!$H$21,BC$6&lt;='People_Inputs'!$I$21),1,0)</f>
        <v>1</v>
      </c>
      <c r="BD211" s="33">
        <f>IF(AND(BD$6&gt;='People_Inputs'!$H$21,BD$6&lt;='People_Inputs'!$I$21),1,0)</f>
        <v>1</v>
      </c>
      <c r="BE211" s="33">
        <f>IF(AND(BE$6&gt;='People_Inputs'!$H$21,BE$6&lt;='People_Inputs'!$I$21),1,0)</f>
        <v>1</v>
      </c>
      <c r="BF211" s="33">
        <f>IF(AND(BF$6&gt;='People_Inputs'!$H$21,BF$6&lt;='People_Inputs'!$I$21),1,0)</f>
        <v>1</v>
      </c>
      <c r="BG211" s="33">
        <f>IF(AND(BG$6&gt;='People_Inputs'!$H$21,BG$6&lt;='People_Inputs'!$I$21),1,0)</f>
        <v>1</v>
      </c>
      <c r="BH211" s="33">
        <f>IF(AND(BH$6&gt;='People_Inputs'!$H$21,BH$6&lt;='People_Inputs'!$I$21),1,0)</f>
        <v>1</v>
      </c>
      <c r="BI211" s="33">
        <f>IF(AND(BI$6&gt;='People_Inputs'!$H$21,BI$6&lt;='People_Inputs'!$I$21),1,0)</f>
        <v>1</v>
      </c>
      <c r="BJ211" s="33">
        <f>IF(AND(BJ$6&gt;='People_Inputs'!$H$21,BJ$6&lt;='People_Inputs'!$I$21),1,0)</f>
        <v>1</v>
      </c>
      <c r="BK211" s="33">
        <f>IF(AND(BK$6&gt;='People_Inputs'!$H$21,BK$6&lt;='People_Inputs'!$I$21),1,0)</f>
        <v>1</v>
      </c>
      <c r="BL211" s="33">
        <f>IF(AND(BL$6&gt;='People_Inputs'!$H$21,BL$6&lt;='People_Inputs'!$I$21),1,0)</f>
        <v>1</v>
      </c>
      <c r="BM211" s="33">
        <f>IF(AND(BM$6&gt;='People_Inputs'!$H$21,BM$6&lt;='People_Inputs'!$I$21),1,0)</f>
        <v>1</v>
      </c>
      <c r="BN211" s="33">
        <f>IF(AND(BN$6&gt;='People_Inputs'!$H$21,BN$6&lt;='People_Inputs'!$I$21),1,0)</f>
        <v>1</v>
      </c>
      <c r="BO211" s="33">
        <f>IF(AND(BO$6&gt;='People_Inputs'!$H$21,BO$6&lt;='People_Inputs'!$I$21),1,0)</f>
        <v>1</v>
      </c>
    </row>
    <row r="212" ht="22" customHeight="1">
      <c r="A212" s="2" t="str">
        <v>P12.FTE</v>
      </c>
      <c r="B212" s="6" t="str">
        <v>P12 FTE</v>
      </c>
      <c r="C212" s="2" t="str">
        <v>FTE</v>
      </c>
      <c r="D212" s="2" t="str">
        <v>END</v>
      </c>
      <c r="E212" s="34">
        <f>BO212</f>
        <v>1</v>
      </c>
      <c r="F212" s="6" t="str">
        <v>AML officer; cost centre COMP at release</v>
      </c>
      <c r="G212" s="2"/>
      <c r="H212" s="33">
        <f>H211*'People_Inputs'!$J$21</f>
        <v>0</v>
      </c>
      <c r="I212" s="33">
        <f>I211*'People_Inputs'!$J$21</f>
        <v>0</v>
      </c>
      <c r="J212" s="33">
        <f>J211*'People_Inputs'!$J$21</f>
        <v>0</v>
      </c>
      <c r="K212" s="33">
        <f>K211*'People_Inputs'!$J$21</f>
        <v>0</v>
      </c>
      <c r="L212" s="33">
        <f>L211*'People_Inputs'!$J$21</f>
        <v>0</v>
      </c>
      <c r="M212" s="33">
        <f>M211*'People_Inputs'!$J$21</f>
        <v>0</v>
      </c>
      <c r="N212" s="33">
        <f>N211*'People_Inputs'!$J$21</f>
        <v>0</v>
      </c>
      <c r="O212" s="33">
        <f>O211*'People_Inputs'!$J$21</f>
        <v>0</v>
      </c>
      <c r="P212" s="33">
        <f>P211*'People_Inputs'!$J$21</f>
        <v>1</v>
      </c>
      <c r="Q212" s="33">
        <f>Q211*'People_Inputs'!$J$21</f>
        <v>1</v>
      </c>
      <c r="R212" s="33">
        <f>R211*'People_Inputs'!$J$21</f>
        <v>1</v>
      </c>
      <c r="S212" s="33">
        <f>S211*'People_Inputs'!$J$21</f>
        <v>1</v>
      </c>
      <c r="T212" s="33">
        <f>T211*'People_Inputs'!$J$21</f>
        <v>1</v>
      </c>
      <c r="U212" s="33">
        <f>U211*'People_Inputs'!$J$21</f>
        <v>1</v>
      </c>
      <c r="V212" s="33">
        <f>V211*'People_Inputs'!$J$21</f>
        <v>1</v>
      </c>
      <c r="W212" s="33">
        <f>W211*'People_Inputs'!$J$21</f>
        <v>1</v>
      </c>
      <c r="X212" s="33">
        <f>X211*'People_Inputs'!$J$21</f>
        <v>1</v>
      </c>
      <c r="Y212" s="33">
        <f>Y211*'People_Inputs'!$J$21</f>
        <v>1</v>
      </c>
      <c r="Z212" s="33">
        <f>Z211*'People_Inputs'!$J$21</f>
        <v>1</v>
      </c>
      <c r="AA212" s="33">
        <f>AA211*'People_Inputs'!$J$21</f>
        <v>1</v>
      </c>
      <c r="AB212" s="33">
        <f>AB211*'People_Inputs'!$J$21</f>
        <v>1</v>
      </c>
      <c r="AC212" s="33">
        <f>AC211*'People_Inputs'!$J$21</f>
        <v>1</v>
      </c>
      <c r="AD212" s="33">
        <f>AD211*'People_Inputs'!$J$21</f>
        <v>1</v>
      </c>
      <c r="AE212" s="33">
        <f>AE211*'People_Inputs'!$J$21</f>
        <v>1</v>
      </c>
      <c r="AF212" s="33">
        <f>AF211*'People_Inputs'!$J$21</f>
        <v>1</v>
      </c>
      <c r="AG212" s="33">
        <f>AG211*'People_Inputs'!$J$21</f>
        <v>1</v>
      </c>
      <c r="AH212" s="33">
        <f>AH211*'People_Inputs'!$J$21</f>
        <v>1</v>
      </c>
      <c r="AI212" s="33">
        <f>AI211*'People_Inputs'!$J$21</f>
        <v>1</v>
      </c>
      <c r="AJ212" s="33">
        <f>AJ211*'People_Inputs'!$J$21</f>
        <v>1</v>
      </c>
      <c r="AK212" s="33">
        <f>AK211*'People_Inputs'!$J$21</f>
        <v>1</v>
      </c>
      <c r="AL212" s="33">
        <f>AL211*'People_Inputs'!$J$21</f>
        <v>1</v>
      </c>
      <c r="AM212" s="33">
        <f>AM211*'People_Inputs'!$J$21</f>
        <v>1</v>
      </c>
      <c r="AN212" s="33">
        <f>AN211*'People_Inputs'!$J$21</f>
        <v>1</v>
      </c>
      <c r="AO212" s="33">
        <f>AO211*'People_Inputs'!$J$21</f>
        <v>1</v>
      </c>
      <c r="AP212" s="33">
        <f>AP211*'People_Inputs'!$J$21</f>
        <v>1</v>
      </c>
      <c r="AQ212" s="33">
        <f>AQ211*'People_Inputs'!$J$21</f>
        <v>1</v>
      </c>
      <c r="AR212" s="33">
        <f>AR211*'People_Inputs'!$J$21</f>
        <v>1</v>
      </c>
      <c r="AS212" s="33">
        <f>AS211*'People_Inputs'!$J$21</f>
        <v>1</v>
      </c>
      <c r="AT212" s="33">
        <f>AT211*'People_Inputs'!$J$21</f>
        <v>1</v>
      </c>
      <c r="AU212" s="33">
        <f>AU211*'People_Inputs'!$J$21</f>
        <v>1</v>
      </c>
      <c r="AV212" s="33">
        <f>AV211*'People_Inputs'!$J$21</f>
        <v>1</v>
      </c>
      <c r="AW212" s="33">
        <f>AW211*'People_Inputs'!$J$21</f>
        <v>1</v>
      </c>
      <c r="AX212" s="33">
        <f>AX211*'People_Inputs'!$J$21</f>
        <v>1</v>
      </c>
      <c r="AY212" s="33">
        <f>AY211*'People_Inputs'!$J$21</f>
        <v>1</v>
      </c>
      <c r="AZ212" s="33">
        <f>AZ211*'People_Inputs'!$J$21</f>
        <v>1</v>
      </c>
      <c r="BA212" s="33">
        <f>BA211*'People_Inputs'!$J$21</f>
        <v>1</v>
      </c>
      <c r="BB212" s="33">
        <f>BB211*'People_Inputs'!$J$21</f>
        <v>1</v>
      </c>
      <c r="BC212" s="33">
        <f>BC211*'People_Inputs'!$J$21</f>
        <v>1</v>
      </c>
      <c r="BD212" s="33">
        <f>BD211*'People_Inputs'!$J$21</f>
        <v>1</v>
      </c>
      <c r="BE212" s="33">
        <f>BE211*'People_Inputs'!$J$21</f>
        <v>1</v>
      </c>
      <c r="BF212" s="33">
        <f>BF211*'People_Inputs'!$J$21</f>
        <v>1</v>
      </c>
      <c r="BG212" s="33">
        <f>BG211*'People_Inputs'!$J$21</f>
        <v>1</v>
      </c>
      <c r="BH212" s="33">
        <f>BH211*'People_Inputs'!$J$21</f>
        <v>1</v>
      </c>
      <c r="BI212" s="33">
        <f>BI211*'People_Inputs'!$J$21</f>
        <v>1</v>
      </c>
      <c r="BJ212" s="33">
        <f>BJ211*'People_Inputs'!$J$21</f>
        <v>1</v>
      </c>
      <c r="BK212" s="33">
        <f>BK211*'People_Inputs'!$J$21</f>
        <v>1</v>
      </c>
      <c r="BL212" s="33">
        <f>BL211*'People_Inputs'!$J$21</f>
        <v>1</v>
      </c>
      <c r="BM212" s="33">
        <f>BM211*'People_Inputs'!$J$21</f>
        <v>1</v>
      </c>
      <c r="BN212" s="33">
        <f>BN211*'People_Inputs'!$J$21</f>
        <v>1</v>
      </c>
      <c r="BO212" s="33">
        <f>BO211*'People_Inputs'!$J$21</f>
        <v>1</v>
      </c>
    </row>
    <row r="213" ht="28" customHeight="1">
      <c r="A213" s="2" t="str">
        <v>P12.EMPLOYEE</v>
      </c>
      <c r="B213" s="6" t="str">
        <v>P12 employee with social insurance (1 = yes)</v>
      </c>
      <c r="C213" s="2" t="str">
        <v>count</v>
      </c>
      <c r="D213" s="2" t="str">
        <v>END</v>
      </c>
      <c r="E213" s="34">
        <f>BO213</f>
        <v>1</v>
      </c>
      <c r="F213" s="6" t="str">
        <v>AML officer; cost centre COMP at release</v>
      </c>
      <c r="G213" s="2"/>
      <c r="H213" s="33">
        <f>H211*'People_Inputs'!$N$21</f>
        <v>0</v>
      </c>
      <c r="I213" s="33">
        <f>I211*'People_Inputs'!$N$21</f>
        <v>0</v>
      </c>
      <c r="J213" s="33">
        <f>J211*'People_Inputs'!$N$21</f>
        <v>0</v>
      </c>
      <c r="K213" s="33">
        <f>K211*'People_Inputs'!$N$21</f>
        <v>0</v>
      </c>
      <c r="L213" s="33">
        <f>L211*'People_Inputs'!$N$21</f>
        <v>0</v>
      </c>
      <c r="M213" s="33">
        <f>M211*'People_Inputs'!$N$21</f>
        <v>0</v>
      </c>
      <c r="N213" s="33">
        <f>N211*'People_Inputs'!$N$21</f>
        <v>0</v>
      </c>
      <c r="O213" s="33">
        <f>O211*'People_Inputs'!$N$21</f>
        <v>0</v>
      </c>
      <c r="P213" s="33">
        <f>P211*'People_Inputs'!$N$21</f>
        <v>1</v>
      </c>
      <c r="Q213" s="33">
        <f>Q211*'People_Inputs'!$N$21</f>
        <v>1</v>
      </c>
      <c r="R213" s="33">
        <f>R211*'People_Inputs'!$N$21</f>
        <v>1</v>
      </c>
      <c r="S213" s="33">
        <f>S211*'People_Inputs'!$N$21</f>
        <v>1</v>
      </c>
      <c r="T213" s="33">
        <f>T211*'People_Inputs'!$N$21</f>
        <v>1</v>
      </c>
      <c r="U213" s="33">
        <f>U211*'People_Inputs'!$N$21</f>
        <v>1</v>
      </c>
      <c r="V213" s="33">
        <f>V211*'People_Inputs'!$N$21</f>
        <v>1</v>
      </c>
      <c r="W213" s="33">
        <f>W211*'People_Inputs'!$N$21</f>
        <v>1</v>
      </c>
      <c r="X213" s="33">
        <f>X211*'People_Inputs'!$N$21</f>
        <v>1</v>
      </c>
      <c r="Y213" s="33">
        <f>Y211*'People_Inputs'!$N$21</f>
        <v>1</v>
      </c>
      <c r="Z213" s="33">
        <f>Z211*'People_Inputs'!$N$21</f>
        <v>1</v>
      </c>
      <c r="AA213" s="33">
        <f>AA211*'People_Inputs'!$N$21</f>
        <v>1</v>
      </c>
      <c r="AB213" s="33">
        <f>AB211*'People_Inputs'!$N$21</f>
        <v>1</v>
      </c>
      <c r="AC213" s="33">
        <f>AC211*'People_Inputs'!$N$21</f>
        <v>1</v>
      </c>
      <c r="AD213" s="33">
        <f>AD211*'People_Inputs'!$N$21</f>
        <v>1</v>
      </c>
      <c r="AE213" s="33">
        <f>AE211*'People_Inputs'!$N$21</f>
        <v>1</v>
      </c>
      <c r="AF213" s="33">
        <f>AF211*'People_Inputs'!$N$21</f>
        <v>1</v>
      </c>
      <c r="AG213" s="33">
        <f>AG211*'People_Inputs'!$N$21</f>
        <v>1</v>
      </c>
      <c r="AH213" s="33">
        <f>AH211*'People_Inputs'!$N$21</f>
        <v>1</v>
      </c>
      <c r="AI213" s="33">
        <f>AI211*'People_Inputs'!$N$21</f>
        <v>1</v>
      </c>
      <c r="AJ213" s="33">
        <f>AJ211*'People_Inputs'!$N$21</f>
        <v>1</v>
      </c>
      <c r="AK213" s="33">
        <f>AK211*'People_Inputs'!$N$21</f>
        <v>1</v>
      </c>
      <c r="AL213" s="33">
        <f>AL211*'People_Inputs'!$N$21</f>
        <v>1</v>
      </c>
      <c r="AM213" s="33">
        <f>AM211*'People_Inputs'!$N$21</f>
        <v>1</v>
      </c>
      <c r="AN213" s="33">
        <f>AN211*'People_Inputs'!$N$21</f>
        <v>1</v>
      </c>
      <c r="AO213" s="33">
        <f>AO211*'People_Inputs'!$N$21</f>
        <v>1</v>
      </c>
      <c r="AP213" s="33">
        <f>AP211*'People_Inputs'!$N$21</f>
        <v>1</v>
      </c>
      <c r="AQ213" s="33">
        <f>AQ211*'People_Inputs'!$N$21</f>
        <v>1</v>
      </c>
      <c r="AR213" s="33">
        <f>AR211*'People_Inputs'!$N$21</f>
        <v>1</v>
      </c>
      <c r="AS213" s="33">
        <f>AS211*'People_Inputs'!$N$21</f>
        <v>1</v>
      </c>
      <c r="AT213" s="33">
        <f>AT211*'People_Inputs'!$N$21</f>
        <v>1</v>
      </c>
      <c r="AU213" s="33">
        <f>AU211*'People_Inputs'!$N$21</f>
        <v>1</v>
      </c>
      <c r="AV213" s="33">
        <f>AV211*'People_Inputs'!$N$21</f>
        <v>1</v>
      </c>
      <c r="AW213" s="33">
        <f>AW211*'People_Inputs'!$N$21</f>
        <v>1</v>
      </c>
      <c r="AX213" s="33">
        <f>AX211*'People_Inputs'!$N$21</f>
        <v>1</v>
      </c>
      <c r="AY213" s="33">
        <f>AY211*'People_Inputs'!$N$21</f>
        <v>1</v>
      </c>
      <c r="AZ213" s="33">
        <f>AZ211*'People_Inputs'!$N$21</f>
        <v>1</v>
      </c>
      <c r="BA213" s="33">
        <f>BA211*'People_Inputs'!$N$21</f>
        <v>1</v>
      </c>
      <c r="BB213" s="33">
        <f>BB211*'People_Inputs'!$N$21</f>
        <v>1</v>
      </c>
      <c r="BC213" s="33">
        <f>BC211*'People_Inputs'!$N$21</f>
        <v>1</v>
      </c>
      <c r="BD213" s="33">
        <f>BD211*'People_Inputs'!$N$21</f>
        <v>1</v>
      </c>
      <c r="BE213" s="33">
        <f>BE211*'People_Inputs'!$N$21</f>
        <v>1</v>
      </c>
      <c r="BF213" s="33">
        <f>BF211*'People_Inputs'!$N$21</f>
        <v>1</v>
      </c>
      <c r="BG213" s="33">
        <f>BG211*'People_Inputs'!$N$21</f>
        <v>1</v>
      </c>
      <c r="BH213" s="33">
        <f>BH211*'People_Inputs'!$N$21</f>
        <v>1</v>
      </c>
      <c r="BI213" s="33">
        <f>BI211*'People_Inputs'!$N$21</f>
        <v>1</v>
      </c>
      <c r="BJ213" s="33">
        <f>BJ211*'People_Inputs'!$N$21</f>
        <v>1</v>
      </c>
      <c r="BK213" s="33">
        <f>BK211*'People_Inputs'!$N$21</f>
        <v>1</v>
      </c>
      <c r="BL213" s="33">
        <f>BL211*'People_Inputs'!$N$21</f>
        <v>1</v>
      </c>
      <c r="BM213" s="33">
        <f>BM211*'People_Inputs'!$N$21</f>
        <v>1</v>
      </c>
      <c r="BN213" s="33">
        <f>BN211*'People_Inputs'!$N$21</f>
        <v>1</v>
      </c>
      <c r="BO213" s="33">
        <f>BO211*'People_Inputs'!$N$21</f>
        <v>1</v>
      </c>
    </row>
    <row r="214" ht="22" customHeight="1">
      <c r="A214" s="2" t="str">
        <v>P12.ANNUAL</v>
      </c>
      <c r="B214" s="6" t="str">
        <v>P12 annual salary at 1.0 FTE, indexed</v>
      </c>
      <c r="C214" s="2" t="str">
        <v>EUR</v>
      </c>
      <c r="D214" s="2" t="str">
        <v>END</v>
      </c>
      <c r="E214" s="36">
        <f>BO214</f>
        <v>106891.7675082187</v>
      </c>
      <c r="F214" s="6" t="str">
        <v>AML officer; cost centre COMP at release</v>
      </c>
      <c r="G214" s="2"/>
      <c r="H214" s="35">
        <f>'People_Inputs'!$K$21*(1+'People_Inputs'!$L$21)^(H$8-'Inputs'!$E$29)</f>
        <v>93150.0</v>
      </c>
      <c r="I214" s="35">
        <f>'People_Inputs'!$K$21*(1+'People_Inputs'!$L$21)^(I$8-'Inputs'!$E$29)</f>
        <v>93150.0</v>
      </c>
      <c r="J214" s="35">
        <f>'People_Inputs'!$K$21*(1+'People_Inputs'!$L$21)^(J$8-'Inputs'!$E$29)</f>
        <v>93150.0</v>
      </c>
      <c r="K214" s="35">
        <f>'People_Inputs'!$K$21*(1+'People_Inputs'!$L$21)^(K$8-'Inputs'!$E$29)</f>
        <v>93150.0</v>
      </c>
      <c r="L214" s="35">
        <f>'People_Inputs'!$K$21*(1+'People_Inputs'!$L$21)^(L$8-'Inputs'!$E$29)</f>
        <v>93150.0</v>
      </c>
      <c r="M214" s="35">
        <f>'People_Inputs'!$K$21*(1+'People_Inputs'!$L$21)^(M$8-'Inputs'!$E$29)</f>
        <v>93150.0</v>
      </c>
      <c r="N214" s="35">
        <f>'People_Inputs'!$K$21*(1+'People_Inputs'!$L$21)^(N$8-'Inputs'!$E$29)</f>
        <v>93150.0</v>
      </c>
      <c r="O214" s="35">
        <f>'People_Inputs'!$K$21*(1+'People_Inputs'!$L$21)^(O$8-'Inputs'!$E$29)</f>
        <v>93150.0</v>
      </c>
      <c r="P214" s="35">
        <f>'People_Inputs'!$K$21*(1+'People_Inputs'!$L$21)^(P$8-'Inputs'!$E$29)</f>
        <v>93150.0</v>
      </c>
      <c r="Q214" s="35">
        <f>'People_Inputs'!$K$21*(1+'People_Inputs'!$L$21)^(Q$8-'Inputs'!$E$29)</f>
        <v>93150.0</v>
      </c>
      <c r="R214" s="35">
        <f>'People_Inputs'!$K$21*(1+'People_Inputs'!$L$21)^(R$8-'Inputs'!$E$29)</f>
        <v>93150.0</v>
      </c>
      <c r="S214" s="35">
        <f>'People_Inputs'!$K$21*(1+'People_Inputs'!$L$21)^(S$8-'Inputs'!$E$29)</f>
        <v>93150.0</v>
      </c>
      <c r="T214" s="35">
        <f>'People_Inputs'!$K$21*(1+'People_Inputs'!$L$21)^(T$8-'Inputs'!$E$29)</f>
        <v>96410.24999999999</v>
      </c>
      <c r="U214" s="35">
        <f>'People_Inputs'!$K$21*(1+'People_Inputs'!$L$21)^(U$8-'Inputs'!$E$29)</f>
        <v>96410.24999999999</v>
      </c>
      <c r="V214" s="35">
        <f>'People_Inputs'!$K$21*(1+'People_Inputs'!$L$21)^(V$8-'Inputs'!$E$29)</f>
        <v>96410.24999999999</v>
      </c>
      <c r="W214" s="35">
        <f>'People_Inputs'!$K$21*(1+'People_Inputs'!$L$21)^(W$8-'Inputs'!$E$29)</f>
        <v>96410.24999999999</v>
      </c>
      <c r="X214" s="35">
        <f>'People_Inputs'!$K$21*(1+'People_Inputs'!$L$21)^(X$8-'Inputs'!$E$29)</f>
        <v>96410.24999999999</v>
      </c>
      <c r="Y214" s="35">
        <f>'People_Inputs'!$K$21*(1+'People_Inputs'!$L$21)^(Y$8-'Inputs'!$E$29)</f>
        <v>96410.24999999999</v>
      </c>
      <c r="Z214" s="35">
        <f>'People_Inputs'!$K$21*(1+'People_Inputs'!$L$21)^(Z$8-'Inputs'!$E$29)</f>
        <v>96410.24999999999</v>
      </c>
      <c r="AA214" s="35">
        <f>'People_Inputs'!$K$21*(1+'People_Inputs'!$L$21)^(AA$8-'Inputs'!$E$29)</f>
        <v>96410.24999999999</v>
      </c>
      <c r="AB214" s="35">
        <f>'People_Inputs'!$K$21*(1+'People_Inputs'!$L$21)^(AB$8-'Inputs'!$E$29)</f>
        <v>96410.24999999999</v>
      </c>
      <c r="AC214" s="35">
        <f>'People_Inputs'!$K$21*(1+'People_Inputs'!$L$21)^(AC$8-'Inputs'!$E$29)</f>
        <v>96410.24999999999</v>
      </c>
      <c r="AD214" s="35">
        <f>'People_Inputs'!$K$21*(1+'People_Inputs'!$L$21)^(AD$8-'Inputs'!$E$29)</f>
        <v>96410.24999999999</v>
      </c>
      <c r="AE214" s="35">
        <f>'People_Inputs'!$K$21*(1+'People_Inputs'!$L$21)^(AE$8-'Inputs'!$E$29)</f>
        <v>96410.24999999999</v>
      </c>
      <c r="AF214" s="35">
        <f>'People_Inputs'!$K$21*(1+'People_Inputs'!$L$21)^(AF$8-'Inputs'!$E$29)</f>
        <v>99784.60874999997</v>
      </c>
      <c r="AG214" s="35">
        <f>'People_Inputs'!$K$21*(1+'People_Inputs'!$L$21)^(AG$8-'Inputs'!$E$29)</f>
        <v>99784.60874999997</v>
      </c>
      <c r="AH214" s="35">
        <f>'People_Inputs'!$K$21*(1+'People_Inputs'!$L$21)^(AH$8-'Inputs'!$E$29)</f>
        <v>99784.60874999997</v>
      </c>
      <c r="AI214" s="35">
        <f>'People_Inputs'!$K$21*(1+'People_Inputs'!$L$21)^(AI$8-'Inputs'!$E$29)</f>
        <v>99784.60874999997</v>
      </c>
      <c r="AJ214" s="35">
        <f>'People_Inputs'!$K$21*(1+'People_Inputs'!$L$21)^(AJ$8-'Inputs'!$E$29)</f>
        <v>99784.60874999997</v>
      </c>
      <c r="AK214" s="35">
        <f>'People_Inputs'!$K$21*(1+'People_Inputs'!$L$21)^(AK$8-'Inputs'!$E$29)</f>
        <v>99784.60874999997</v>
      </c>
      <c r="AL214" s="35">
        <f>'People_Inputs'!$K$21*(1+'People_Inputs'!$L$21)^(AL$8-'Inputs'!$E$29)</f>
        <v>99784.60874999997</v>
      </c>
      <c r="AM214" s="35">
        <f>'People_Inputs'!$K$21*(1+'People_Inputs'!$L$21)^(AM$8-'Inputs'!$E$29)</f>
        <v>99784.60874999997</v>
      </c>
      <c r="AN214" s="35">
        <f>'People_Inputs'!$K$21*(1+'People_Inputs'!$L$21)^(AN$8-'Inputs'!$E$29)</f>
        <v>99784.60874999997</v>
      </c>
      <c r="AO214" s="35">
        <f>'People_Inputs'!$K$21*(1+'People_Inputs'!$L$21)^(AO$8-'Inputs'!$E$29)</f>
        <v>99784.60874999997</v>
      </c>
      <c r="AP214" s="35">
        <f>'People_Inputs'!$K$21*(1+'People_Inputs'!$L$21)^(AP$8-'Inputs'!$E$29)</f>
        <v>99784.60874999997</v>
      </c>
      <c r="AQ214" s="35">
        <f>'People_Inputs'!$K$21*(1+'People_Inputs'!$L$21)^(AQ$8-'Inputs'!$E$29)</f>
        <v>99784.60874999997</v>
      </c>
      <c r="AR214" s="35">
        <f>'People_Inputs'!$K$21*(1+'People_Inputs'!$L$21)^(AR$8-'Inputs'!$E$29)</f>
        <v>103277.07005624997</v>
      </c>
      <c r="AS214" s="35">
        <f>'People_Inputs'!$K$21*(1+'People_Inputs'!$L$21)^(AS$8-'Inputs'!$E$29)</f>
        <v>103277.07005624997</v>
      </c>
      <c r="AT214" s="35">
        <f>'People_Inputs'!$K$21*(1+'People_Inputs'!$L$21)^(AT$8-'Inputs'!$E$29)</f>
        <v>103277.07005624997</v>
      </c>
      <c r="AU214" s="35">
        <f>'People_Inputs'!$K$21*(1+'People_Inputs'!$L$21)^(AU$8-'Inputs'!$E$29)</f>
        <v>103277.07005624997</v>
      </c>
      <c r="AV214" s="35">
        <f>'People_Inputs'!$K$21*(1+'People_Inputs'!$L$21)^(AV$8-'Inputs'!$E$29)</f>
        <v>103277.07005624997</v>
      </c>
      <c r="AW214" s="35">
        <f>'People_Inputs'!$K$21*(1+'People_Inputs'!$L$21)^(AW$8-'Inputs'!$E$29)</f>
        <v>103277.07005624997</v>
      </c>
      <c r="AX214" s="35">
        <f>'People_Inputs'!$K$21*(1+'People_Inputs'!$L$21)^(AX$8-'Inputs'!$E$29)</f>
        <v>103277.07005624997</v>
      </c>
      <c r="AY214" s="35">
        <f>'People_Inputs'!$K$21*(1+'People_Inputs'!$L$21)^(AY$8-'Inputs'!$E$29)</f>
        <v>103277.07005624997</v>
      </c>
      <c r="AZ214" s="35">
        <f>'People_Inputs'!$K$21*(1+'People_Inputs'!$L$21)^(AZ$8-'Inputs'!$E$29)</f>
        <v>103277.07005624997</v>
      </c>
      <c r="BA214" s="35">
        <f>'People_Inputs'!$K$21*(1+'People_Inputs'!$L$21)^(BA$8-'Inputs'!$E$29)</f>
        <v>103277.07005624997</v>
      </c>
      <c r="BB214" s="35">
        <f>'People_Inputs'!$K$21*(1+'People_Inputs'!$L$21)^(BB$8-'Inputs'!$E$29)</f>
        <v>103277.07005624997</v>
      </c>
      <c r="BC214" s="35">
        <f>'People_Inputs'!$K$21*(1+'People_Inputs'!$L$21)^(BC$8-'Inputs'!$E$29)</f>
        <v>103277.07005624997</v>
      </c>
      <c r="BD214" s="35">
        <f>'People_Inputs'!$K$21*(1+'People_Inputs'!$L$21)^(BD$8-'Inputs'!$E$29)</f>
        <v>106891.7675082187</v>
      </c>
      <c r="BE214" s="35">
        <f>'People_Inputs'!$K$21*(1+'People_Inputs'!$L$21)^(BE$8-'Inputs'!$E$29)</f>
        <v>106891.7675082187</v>
      </c>
      <c r="BF214" s="35">
        <f>'People_Inputs'!$K$21*(1+'People_Inputs'!$L$21)^(BF$8-'Inputs'!$E$29)</f>
        <v>106891.7675082187</v>
      </c>
      <c r="BG214" s="35">
        <f>'People_Inputs'!$K$21*(1+'People_Inputs'!$L$21)^(BG$8-'Inputs'!$E$29)</f>
        <v>106891.7675082187</v>
      </c>
      <c r="BH214" s="35">
        <f>'People_Inputs'!$K$21*(1+'People_Inputs'!$L$21)^(BH$8-'Inputs'!$E$29)</f>
        <v>106891.7675082187</v>
      </c>
      <c r="BI214" s="35">
        <f>'People_Inputs'!$K$21*(1+'People_Inputs'!$L$21)^(BI$8-'Inputs'!$E$29)</f>
        <v>106891.7675082187</v>
      </c>
      <c r="BJ214" s="35">
        <f>'People_Inputs'!$K$21*(1+'People_Inputs'!$L$21)^(BJ$8-'Inputs'!$E$29)</f>
        <v>106891.7675082187</v>
      </c>
      <c r="BK214" s="35">
        <f>'People_Inputs'!$K$21*(1+'People_Inputs'!$L$21)^(BK$8-'Inputs'!$E$29)</f>
        <v>106891.7675082187</v>
      </c>
      <c r="BL214" s="35">
        <f>'People_Inputs'!$K$21*(1+'People_Inputs'!$L$21)^(BL$8-'Inputs'!$E$29)</f>
        <v>106891.7675082187</v>
      </c>
      <c r="BM214" s="35">
        <f>'People_Inputs'!$K$21*(1+'People_Inputs'!$L$21)^(BM$8-'Inputs'!$E$29)</f>
        <v>106891.7675082187</v>
      </c>
      <c r="BN214" s="35">
        <f>'People_Inputs'!$K$21*(1+'People_Inputs'!$L$21)^(BN$8-'Inputs'!$E$29)</f>
        <v>106891.7675082187</v>
      </c>
      <c r="BO214" s="35">
        <f>'People_Inputs'!$K$21*(1+'People_Inputs'!$L$21)^(BO$8-'Inputs'!$E$29)</f>
        <v>106891.7675082187</v>
      </c>
    </row>
    <row r="215" ht="22" customHeight="1">
      <c r="A215" s="2" t="str">
        <v>P12.SALARY</v>
      </c>
      <c r="B215" s="6" t="str">
        <v>P12 gross salary</v>
      </c>
      <c r="C215" s="2" t="str">
        <v>EUR</v>
      </c>
      <c r="D215" s="2" t="str">
        <v>SUM</v>
      </c>
      <c r="E215" s="36">
        <f>SUM(H215:BO215)</f>
        <v>437413.69631446863</v>
      </c>
      <c r="F215" s="6" t="str">
        <v>AML officer; cost centre COMP at release</v>
      </c>
      <c r="G215" s="2"/>
      <c r="H215" s="36">
        <f>H214*H212/12</f>
        <v>0.0</v>
      </c>
      <c r="I215" s="36">
        <f>I214*I212/12</f>
        <v>0.0</v>
      </c>
      <c r="J215" s="36">
        <f>J214*J212/12</f>
        <v>0.0</v>
      </c>
      <c r="K215" s="36">
        <f>K214*K212/12</f>
        <v>0.0</v>
      </c>
      <c r="L215" s="36">
        <f>L214*L212/12</f>
        <v>0.0</v>
      </c>
      <c r="M215" s="36">
        <f>M214*M212/12</f>
        <v>0.0</v>
      </c>
      <c r="N215" s="36">
        <f>N214*N212/12</f>
        <v>0.0</v>
      </c>
      <c r="O215" s="36">
        <f>O214*O212/12</f>
        <v>0.0</v>
      </c>
      <c r="P215" s="36">
        <f>P214*P212/12</f>
        <v>7762.5</v>
      </c>
      <c r="Q215" s="36">
        <f>Q214*Q212/12</f>
        <v>7762.5</v>
      </c>
      <c r="R215" s="36">
        <f>R214*R212/12</f>
        <v>7762.5</v>
      </c>
      <c r="S215" s="36">
        <f>S214*S212/12</f>
        <v>7762.5</v>
      </c>
      <c r="T215" s="36">
        <f>T214*T212/12</f>
        <v>8034.187499999999</v>
      </c>
      <c r="U215" s="36">
        <f>U214*U212/12</f>
        <v>8034.187499999999</v>
      </c>
      <c r="V215" s="36">
        <f>V214*V212/12</f>
        <v>8034.187499999999</v>
      </c>
      <c r="W215" s="36">
        <f>W214*W212/12</f>
        <v>8034.187499999999</v>
      </c>
      <c r="X215" s="36">
        <f>X214*X212/12</f>
        <v>8034.187499999999</v>
      </c>
      <c r="Y215" s="36">
        <f>Y214*Y212/12</f>
        <v>8034.187499999999</v>
      </c>
      <c r="Z215" s="36">
        <f>Z214*Z212/12</f>
        <v>8034.187499999999</v>
      </c>
      <c r="AA215" s="36">
        <f>AA214*AA212/12</f>
        <v>8034.187499999999</v>
      </c>
      <c r="AB215" s="36">
        <f>AB214*AB212/12</f>
        <v>8034.187499999999</v>
      </c>
      <c r="AC215" s="36">
        <f>AC214*AC212/12</f>
        <v>8034.187499999999</v>
      </c>
      <c r="AD215" s="36">
        <f>AD214*AD212/12</f>
        <v>8034.187499999999</v>
      </c>
      <c r="AE215" s="36">
        <f>AE214*AE212/12</f>
        <v>8034.187499999999</v>
      </c>
      <c r="AF215" s="36">
        <f>AF214*AF212/12</f>
        <v>8315.384062499998</v>
      </c>
      <c r="AG215" s="36">
        <f>AG214*AG212/12</f>
        <v>8315.384062499998</v>
      </c>
      <c r="AH215" s="36">
        <f>AH214*AH212/12</f>
        <v>8315.384062499998</v>
      </c>
      <c r="AI215" s="36">
        <f>AI214*AI212/12</f>
        <v>8315.384062499998</v>
      </c>
      <c r="AJ215" s="36">
        <f>AJ214*AJ212/12</f>
        <v>8315.384062499998</v>
      </c>
      <c r="AK215" s="36">
        <f>AK214*AK212/12</f>
        <v>8315.384062499998</v>
      </c>
      <c r="AL215" s="36">
        <f>AL214*AL212/12</f>
        <v>8315.384062499998</v>
      </c>
      <c r="AM215" s="36">
        <f>AM214*AM212/12</f>
        <v>8315.384062499998</v>
      </c>
      <c r="AN215" s="36">
        <f>AN214*AN212/12</f>
        <v>8315.384062499998</v>
      </c>
      <c r="AO215" s="36">
        <f>AO214*AO212/12</f>
        <v>8315.384062499998</v>
      </c>
      <c r="AP215" s="36">
        <f>AP214*AP212/12</f>
        <v>8315.384062499998</v>
      </c>
      <c r="AQ215" s="36">
        <f>AQ214*AQ212/12</f>
        <v>8315.384062499998</v>
      </c>
      <c r="AR215" s="36">
        <f>AR214*AR212/12</f>
        <v>8606.422504687498</v>
      </c>
      <c r="AS215" s="36">
        <f>AS214*AS212/12</f>
        <v>8606.422504687498</v>
      </c>
      <c r="AT215" s="36">
        <f>AT214*AT212/12</f>
        <v>8606.422504687498</v>
      </c>
      <c r="AU215" s="36">
        <f>AU214*AU212/12</f>
        <v>8606.422504687498</v>
      </c>
      <c r="AV215" s="36">
        <f>AV214*AV212/12</f>
        <v>8606.422504687498</v>
      </c>
      <c r="AW215" s="36">
        <f>AW214*AW212/12</f>
        <v>8606.422504687498</v>
      </c>
      <c r="AX215" s="36">
        <f>AX214*AX212/12</f>
        <v>8606.422504687498</v>
      </c>
      <c r="AY215" s="36">
        <f>AY214*AY212/12</f>
        <v>8606.422504687498</v>
      </c>
      <c r="AZ215" s="36">
        <f>AZ214*AZ212/12</f>
        <v>8606.422504687498</v>
      </c>
      <c r="BA215" s="36">
        <f>BA214*BA212/12</f>
        <v>8606.422504687498</v>
      </c>
      <c r="BB215" s="36">
        <f>BB214*BB212/12</f>
        <v>8606.422504687498</v>
      </c>
      <c r="BC215" s="36">
        <f>BC214*BC212/12</f>
        <v>8606.422504687498</v>
      </c>
      <c r="BD215" s="36">
        <f>BD214*BD212/12</f>
        <v>8907.64729235156</v>
      </c>
      <c r="BE215" s="36">
        <f>BE214*BE212/12</f>
        <v>8907.64729235156</v>
      </c>
      <c r="BF215" s="36">
        <f>BF214*BF212/12</f>
        <v>8907.64729235156</v>
      </c>
      <c r="BG215" s="36">
        <f>BG214*BG212/12</f>
        <v>8907.64729235156</v>
      </c>
      <c r="BH215" s="36">
        <f>BH214*BH212/12</f>
        <v>8907.64729235156</v>
      </c>
      <c r="BI215" s="36">
        <f>BI214*BI212/12</f>
        <v>8907.64729235156</v>
      </c>
      <c r="BJ215" s="36">
        <f>BJ214*BJ212/12</f>
        <v>8907.64729235156</v>
      </c>
      <c r="BK215" s="36">
        <f>BK214*BK212/12</f>
        <v>8907.64729235156</v>
      </c>
      <c r="BL215" s="36">
        <f>BL214*BL212/12</f>
        <v>8907.64729235156</v>
      </c>
      <c r="BM215" s="36">
        <f>BM214*BM212/12</f>
        <v>8907.64729235156</v>
      </c>
      <c r="BN215" s="36">
        <f>BN214*BN212/12</f>
        <v>8907.64729235156</v>
      </c>
      <c r="BO215" s="36">
        <f>BO214*BO212/12</f>
        <v>8907.64729235156</v>
      </c>
    </row>
    <row r="216" ht="28" customHeight="1">
      <c r="A216" s="2" t="str">
        <v>P12.RV_BASE</v>
      </c>
      <c r="B216" s="6" t="str">
        <v>P12 pension / unemployment contribution base</v>
      </c>
      <c r="C216" s="2" t="str">
        <v>EUR</v>
      </c>
      <c r="D216" s="2" t="str">
        <v>SUM</v>
      </c>
      <c r="E216" s="36">
        <f>SUM(H216:BO216)</f>
        <v>437413.69631446863</v>
      </c>
      <c r="F216" s="6" t="str">
        <v>AML officer; cost centre COMP at release</v>
      </c>
      <c r="G216" s="2"/>
      <c r="H216" s="35">
        <f>H213*MIN(H215,'Payroll_Rates'!H12)</f>
        <v>0.0</v>
      </c>
      <c r="I216" s="35">
        <f>I213*MIN(I215,'Payroll_Rates'!I12)</f>
        <v>0.0</v>
      </c>
      <c r="J216" s="35">
        <f>J213*MIN(J215,'Payroll_Rates'!J12)</f>
        <v>0.0</v>
      </c>
      <c r="K216" s="35">
        <f>K213*MIN(K215,'Payroll_Rates'!K12)</f>
        <v>0.0</v>
      </c>
      <c r="L216" s="35">
        <f>L213*MIN(L215,'Payroll_Rates'!L12)</f>
        <v>0.0</v>
      </c>
      <c r="M216" s="35">
        <f>M213*MIN(M215,'Payroll_Rates'!M12)</f>
        <v>0.0</v>
      </c>
      <c r="N216" s="35">
        <f>N213*MIN(N215,'Payroll_Rates'!N12)</f>
        <v>0.0</v>
      </c>
      <c r="O216" s="35">
        <f>O213*MIN(O215,'Payroll_Rates'!O12)</f>
        <v>0.0</v>
      </c>
      <c r="P216" s="35">
        <f>P213*MIN(P215,'Payroll_Rates'!P12)</f>
        <v>7762.5</v>
      </c>
      <c r="Q216" s="35">
        <f>Q213*MIN(Q215,'Payroll_Rates'!Q12)</f>
        <v>7762.5</v>
      </c>
      <c r="R216" s="35">
        <f>R213*MIN(R215,'Payroll_Rates'!R12)</f>
        <v>7762.5</v>
      </c>
      <c r="S216" s="35">
        <f>S213*MIN(S215,'Payroll_Rates'!S12)</f>
        <v>7762.5</v>
      </c>
      <c r="T216" s="35">
        <f>T213*MIN(T215,'Payroll_Rates'!T12)</f>
        <v>8034.187499999999</v>
      </c>
      <c r="U216" s="35">
        <f>U213*MIN(U215,'Payroll_Rates'!U12)</f>
        <v>8034.187499999999</v>
      </c>
      <c r="V216" s="35">
        <f>V213*MIN(V215,'Payroll_Rates'!V12)</f>
        <v>8034.187499999999</v>
      </c>
      <c r="W216" s="35">
        <f>W213*MIN(W215,'Payroll_Rates'!W12)</f>
        <v>8034.187499999999</v>
      </c>
      <c r="X216" s="35">
        <f>X213*MIN(X215,'Payroll_Rates'!X12)</f>
        <v>8034.187499999999</v>
      </c>
      <c r="Y216" s="35">
        <f>Y213*MIN(Y215,'Payroll_Rates'!Y12)</f>
        <v>8034.187499999999</v>
      </c>
      <c r="Z216" s="35">
        <f>Z213*MIN(Z215,'Payroll_Rates'!Z12)</f>
        <v>8034.187499999999</v>
      </c>
      <c r="AA216" s="35">
        <f>AA213*MIN(AA215,'Payroll_Rates'!AA12)</f>
        <v>8034.187499999999</v>
      </c>
      <c r="AB216" s="35">
        <f>AB213*MIN(AB215,'Payroll_Rates'!AB12)</f>
        <v>8034.187499999999</v>
      </c>
      <c r="AC216" s="35">
        <f>AC213*MIN(AC215,'Payroll_Rates'!AC12)</f>
        <v>8034.187499999999</v>
      </c>
      <c r="AD216" s="35">
        <f>AD213*MIN(AD215,'Payroll_Rates'!AD12)</f>
        <v>8034.187499999999</v>
      </c>
      <c r="AE216" s="35">
        <f>AE213*MIN(AE215,'Payroll_Rates'!AE12)</f>
        <v>8034.187499999999</v>
      </c>
      <c r="AF216" s="35">
        <f>AF213*MIN(AF215,'Payroll_Rates'!AF12)</f>
        <v>8315.384062499998</v>
      </c>
      <c r="AG216" s="35">
        <f>AG213*MIN(AG215,'Payroll_Rates'!AG12)</f>
        <v>8315.384062499998</v>
      </c>
      <c r="AH216" s="35">
        <f>AH213*MIN(AH215,'Payroll_Rates'!AH12)</f>
        <v>8315.384062499998</v>
      </c>
      <c r="AI216" s="35">
        <f>AI213*MIN(AI215,'Payroll_Rates'!AI12)</f>
        <v>8315.384062499998</v>
      </c>
      <c r="AJ216" s="35">
        <f>AJ213*MIN(AJ215,'Payroll_Rates'!AJ12)</f>
        <v>8315.384062499998</v>
      </c>
      <c r="AK216" s="35">
        <f>AK213*MIN(AK215,'Payroll_Rates'!AK12)</f>
        <v>8315.384062499998</v>
      </c>
      <c r="AL216" s="35">
        <f>AL213*MIN(AL215,'Payroll_Rates'!AL12)</f>
        <v>8315.384062499998</v>
      </c>
      <c r="AM216" s="35">
        <f>AM213*MIN(AM215,'Payroll_Rates'!AM12)</f>
        <v>8315.384062499998</v>
      </c>
      <c r="AN216" s="35">
        <f>AN213*MIN(AN215,'Payroll_Rates'!AN12)</f>
        <v>8315.384062499998</v>
      </c>
      <c r="AO216" s="35">
        <f>AO213*MIN(AO215,'Payroll_Rates'!AO12)</f>
        <v>8315.384062499998</v>
      </c>
      <c r="AP216" s="35">
        <f>AP213*MIN(AP215,'Payroll_Rates'!AP12)</f>
        <v>8315.384062499998</v>
      </c>
      <c r="AQ216" s="35">
        <f>AQ213*MIN(AQ215,'Payroll_Rates'!AQ12)</f>
        <v>8315.384062499998</v>
      </c>
      <c r="AR216" s="35">
        <f>AR213*MIN(AR215,'Payroll_Rates'!AR12)</f>
        <v>8606.422504687498</v>
      </c>
      <c r="AS216" s="35">
        <f>AS213*MIN(AS215,'Payroll_Rates'!AS12)</f>
        <v>8606.422504687498</v>
      </c>
      <c r="AT216" s="35">
        <f>AT213*MIN(AT215,'Payroll_Rates'!AT12)</f>
        <v>8606.422504687498</v>
      </c>
      <c r="AU216" s="35">
        <f>AU213*MIN(AU215,'Payroll_Rates'!AU12)</f>
        <v>8606.422504687498</v>
      </c>
      <c r="AV216" s="35">
        <f>AV213*MIN(AV215,'Payroll_Rates'!AV12)</f>
        <v>8606.422504687498</v>
      </c>
      <c r="AW216" s="35">
        <f>AW213*MIN(AW215,'Payroll_Rates'!AW12)</f>
        <v>8606.422504687498</v>
      </c>
      <c r="AX216" s="35">
        <f>AX213*MIN(AX215,'Payroll_Rates'!AX12)</f>
        <v>8606.422504687498</v>
      </c>
      <c r="AY216" s="35">
        <f>AY213*MIN(AY215,'Payroll_Rates'!AY12)</f>
        <v>8606.422504687498</v>
      </c>
      <c r="AZ216" s="35">
        <f>AZ213*MIN(AZ215,'Payroll_Rates'!AZ12)</f>
        <v>8606.422504687498</v>
      </c>
      <c r="BA216" s="35">
        <f>BA213*MIN(BA215,'Payroll_Rates'!BA12)</f>
        <v>8606.422504687498</v>
      </c>
      <c r="BB216" s="35">
        <f>BB213*MIN(BB215,'Payroll_Rates'!BB12)</f>
        <v>8606.422504687498</v>
      </c>
      <c r="BC216" s="35">
        <f>BC213*MIN(BC215,'Payroll_Rates'!BC12)</f>
        <v>8606.422504687498</v>
      </c>
      <c r="BD216" s="35">
        <f>BD213*MIN(BD215,'Payroll_Rates'!BD12)</f>
        <v>8907.64729235156</v>
      </c>
      <c r="BE216" s="35">
        <f>BE213*MIN(BE215,'Payroll_Rates'!BE12)</f>
        <v>8907.64729235156</v>
      </c>
      <c r="BF216" s="35">
        <f>BF213*MIN(BF215,'Payroll_Rates'!BF12)</f>
        <v>8907.64729235156</v>
      </c>
      <c r="BG216" s="35">
        <f>BG213*MIN(BG215,'Payroll_Rates'!BG12)</f>
        <v>8907.64729235156</v>
      </c>
      <c r="BH216" s="35">
        <f>BH213*MIN(BH215,'Payroll_Rates'!BH12)</f>
        <v>8907.64729235156</v>
      </c>
      <c r="BI216" s="35">
        <f>BI213*MIN(BI215,'Payroll_Rates'!BI12)</f>
        <v>8907.64729235156</v>
      </c>
      <c r="BJ216" s="35">
        <f>BJ213*MIN(BJ215,'Payroll_Rates'!BJ12)</f>
        <v>8907.64729235156</v>
      </c>
      <c r="BK216" s="35">
        <f>BK213*MIN(BK215,'Payroll_Rates'!BK12)</f>
        <v>8907.64729235156</v>
      </c>
      <c r="BL216" s="35">
        <f>BL213*MIN(BL215,'Payroll_Rates'!BL12)</f>
        <v>8907.64729235156</v>
      </c>
      <c r="BM216" s="35">
        <f>BM213*MIN(BM215,'Payroll_Rates'!BM12)</f>
        <v>8907.64729235156</v>
      </c>
      <c r="BN216" s="35">
        <f>BN213*MIN(BN215,'Payroll_Rates'!BN12)</f>
        <v>8907.64729235156</v>
      </c>
      <c r="BO216" s="35">
        <f>BO213*MIN(BO215,'Payroll_Rates'!BO12)</f>
        <v>8907.64729235156</v>
      </c>
    </row>
    <row r="217" ht="22" customHeight="1">
      <c r="A217" s="2" t="str">
        <v>P12.KV_BASE</v>
      </c>
      <c r="B217" s="6" t="str">
        <v>P12 health / care contribution base</v>
      </c>
      <c r="C217" s="2" t="str">
        <v>EUR</v>
      </c>
      <c r="D217" s="2" t="str">
        <v>SUM</v>
      </c>
      <c r="E217" s="36">
        <f>SUM(H217:BO217)</f>
        <v>363348.67584</v>
      </c>
      <c r="F217" s="6" t="str">
        <v>AML officer; cost centre COMP at release</v>
      </c>
      <c r="G217" s="2"/>
      <c r="H217" s="35">
        <f>H213*MIN(H215,'Payroll_Rates'!H13)</f>
        <v>0.0</v>
      </c>
      <c r="I217" s="35">
        <f>I213*MIN(I215,'Payroll_Rates'!I13)</f>
        <v>0.0</v>
      </c>
      <c r="J217" s="35">
        <f>J213*MIN(J215,'Payroll_Rates'!J13)</f>
        <v>0.0</v>
      </c>
      <c r="K217" s="35">
        <f>K213*MIN(K215,'Payroll_Rates'!K13)</f>
        <v>0.0</v>
      </c>
      <c r="L217" s="35">
        <f>L213*MIN(L215,'Payroll_Rates'!L13)</f>
        <v>0.0</v>
      </c>
      <c r="M217" s="35">
        <f>M213*MIN(M215,'Payroll_Rates'!M13)</f>
        <v>0.0</v>
      </c>
      <c r="N217" s="35">
        <f>N213*MIN(N215,'Payroll_Rates'!N13)</f>
        <v>0.0</v>
      </c>
      <c r="O217" s="35">
        <f>O213*MIN(O215,'Payroll_Rates'!O13)</f>
        <v>0.0</v>
      </c>
      <c r="P217" s="35">
        <f>P213*MIN(P215,'Payroll_Rates'!P13)</f>
        <v>6375</v>
      </c>
      <c r="Q217" s="35">
        <f>Q213*MIN(Q215,'Payroll_Rates'!Q13)</f>
        <v>6375</v>
      </c>
      <c r="R217" s="35">
        <f>R213*MIN(R215,'Payroll_Rates'!R13)</f>
        <v>6375</v>
      </c>
      <c r="S217" s="35">
        <f>S213*MIN(S215,'Payroll_Rates'!S13)</f>
        <v>6375</v>
      </c>
      <c r="T217" s="35">
        <f>T213*MIN(T215,'Payroll_Rates'!T13)</f>
        <v>6630</v>
      </c>
      <c r="U217" s="35">
        <f>U213*MIN(U215,'Payroll_Rates'!U13)</f>
        <v>6630</v>
      </c>
      <c r="V217" s="35">
        <f>V213*MIN(V215,'Payroll_Rates'!V13)</f>
        <v>6630</v>
      </c>
      <c r="W217" s="35">
        <f>W213*MIN(W215,'Payroll_Rates'!W13)</f>
        <v>6630</v>
      </c>
      <c r="X217" s="35">
        <f>X213*MIN(X215,'Payroll_Rates'!X13)</f>
        <v>6630</v>
      </c>
      <c r="Y217" s="35">
        <f>Y213*MIN(Y215,'Payroll_Rates'!Y13)</f>
        <v>6630</v>
      </c>
      <c r="Z217" s="35">
        <f>Z213*MIN(Z215,'Payroll_Rates'!Z13)</f>
        <v>6630</v>
      </c>
      <c r="AA217" s="35">
        <f>AA213*MIN(AA215,'Payroll_Rates'!AA13)</f>
        <v>6630</v>
      </c>
      <c r="AB217" s="35">
        <f>AB213*MIN(AB215,'Payroll_Rates'!AB13)</f>
        <v>6630</v>
      </c>
      <c r="AC217" s="35">
        <f>AC213*MIN(AC215,'Payroll_Rates'!AC13)</f>
        <v>6630</v>
      </c>
      <c r="AD217" s="35">
        <f>AD213*MIN(AD215,'Payroll_Rates'!AD13)</f>
        <v>6630</v>
      </c>
      <c r="AE217" s="35">
        <f>AE213*MIN(AE215,'Payroll_Rates'!AE13)</f>
        <v>6630</v>
      </c>
      <c r="AF217" s="35">
        <f>AF213*MIN(AF215,'Payroll_Rates'!AF13)</f>
        <v>6895.2</v>
      </c>
      <c r="AG217" s="35">
        <f>AG213*MIN(AG215,'Payroll_Rates'!AG13)</f>
        <v>6895.2</v>
      </c>
      <c r="AH217" s="35">
        <f>AH213*MIN(AH215,'Payroll_Rates'!AH13)</f>
        <v>6895.2</v>
      </c>
      <c r="AI217" s="35">
        <f>AI213*MIN(AI215,'Payroll_Rates'!AI13)</f>
        <v>6895.2</v>
      </c>
      <c r="AJ217" s="35">
        <f>AJ213*MIN(AJ215,'Payroll_Rates'!AJ13)</f>
        <v>6895.2</v>
      </c>
      <c r="AK217" s="35">
        <f>AK213*MIN(AK215,'Payroll_Rates'!AK13)</f>
        <v>6895.2</v>
      </c>
      <c r="AL217" s="35">
        <f>AL213*MIN(AL215,'Payroll_Rates'!AL13)</f>
        <v>6895.2</v>
      </c>
      <c r="AM217" s="35">
        <f>AM213*MIN(AM215,'Payroll_Rates'!AM13)</f>
        <v>6895.2</v>
      </c>
      <c r="AN217" s="35">
        <f>AN213*MIN(AN215,'Payroll_Rates'!AN13)</f>
        <v>6895.2</v>
      </c>
      <c r="AO217" s="35">
        <f>AO213*MIN(AO215,'Payroll_Rates'!AO13)</f>
        <v>6895.2</v>
      </c>
      <c r="AP217" s="35">
        <f>AP213*MIN(AP215,'Payroll_Rates'!AP13)</f>
        <v>6895.2</v>
      </c>
      <c r="AQ217" s="35">
        <f>AQ213*MIN(AQ215,'Payroll_Rates'!AQ13)</f>
        <v>6895.2</v>
      </c>
      <c r="AR217" s="35">
        <f>AR213*MIN(AR215,'Payroll_Rates'!AR13)</f>
        <v>7171.008</v>
      </c>
      <c r="AS217" s="35">
        <f>AS213*MIN(AS215,'Payroll_Rates'!AS13)</f>
        <v>7171.008</v>
      </c>
      <c r="AT217" s="35">
        <f>AT213*MIN(AT215,'Payroll_Rates'!AT13)</f>
        <v>7171.008</v>
      </c>
      <c r="AU217" s="35">
        <f>AU213*MIN(AU215,'Payroll_Rates'!AU13)</f>
        <v>7171.008</v>
      </c>
      <c r="AV217" s="35">
        <f>AV213*MIN(AV215,'Payroll_Rates'!AV13)</f>
        <v>7171.008</v>
      </c>
      <c r="AW217" s="35">
        <f>AW213*MIN(AW215,'Payroll_Rates'!AW13)</f>
        <v>7171.008</v>
      </c>
      <c r="AX217" s="35">
        <f>AX213*MIN(AX215,'Payroll_Rates'!AX13)</f>
        <v>7171.008</v>
      </c>
      <c r="AY217" s="35">
        <f>AY213*MIN(AY215,'Payroll_Rates'!AY13)</f>
        <v>7171.008</v>
      </c>
      <c r="AZ217" s="35">
        <f>AZ213*MIN(AZ215,'Payroll_Rates'!AZ13)</f>
        <v>7171.008</v>
      </c>
      <c r="BA217" s="35">
        <f>BA213*MIN(BA215,'Payroll_Rates'!BA13)</f>
        <v>7171.008</v>
      </c>
      <c r="BB217" s="35">
        <f>BB213*MIN(BB215,'Payroll_Rates'!BB13)</f>
        <v>7171.008</v>
      </c>
      <c r="BC217" s="35">
        <f>BC213*MIN(BC215,'Payroll_Rates'!BC13)</f>
        <v>7171.008</v>
      </c>
      <c r="BD217" s="35">
        <f>BD213*MIN(BD215,'Payroll_Rates'!BD13)</f>
        <v>7457.84832</v>
      </c>
      <c r="BE217" s="35">
        <f>BE213*MIN(BE215,'Payroll_Rates'!BE13)</f>
        <v>7457.84832</v>
      </c>
      <c r="BF217" s="35">
        <f>BF213*MIN(BF215,'Payroll_Rates'!BF13)</f>
        <v>7457.84832</v>
      </c>
      <c r="BG217" s="35">
        <f>BG213*MIN(BG215,'Payroll_Rates'!BG13)</f>
        <v>7457.84832</v>
      </c>
      <c r="BH217" s="35">
        <f>BH213*MIN(BH215,'Payroll_Rates'!BH13)</f>
        <v>7457.84832</v>
      </c>
      <c r="BI217" s="35">
        <f>BI213*MIN(BI215,'Payroll_Rates'!BI13)</f>
        <v>7457.84832</v>
      </c>
      <c r="BJ217" s="35">
        <f>BJ213*MIN(BJ215,'Payroll_Rates'!BJ13)</f>
        <v>7457.84832</v>
      </c>
      <c r="BK217" s="35">
        <f>BK213*MIN(BK215,'Payroll_Rates'!BK13)</f>
        <v>7457.84832</v>
      </c>
      <c r="BL217" s="35">
        <f>BL213*MIN(BL215,'Payroll_Rates'!BL13)</f>
        <v>7457.84832</v>
      </c>
      <c r="BM217" s="35">
        <f>BM213*MIN(BM215,'Payroll_Rates'!BM13)</f>
        <v>7457.84832</v>
      </c>
      <c r="BN217" s="35">
        <f>BN213*MIN(BN215,'Payroll_Rates'!BN13)</f>
        <v>7457.84832</v>
      </c>
      <c r="BO217" s="35">
        <f>BO213*MIN(BO215,'Payroll_Rates'!BO13)</f>
        <v>7457.84832</v>
      </c>
    </row>
    <row r="218" ht="22" customHeight="1">
      <c r="A218" s="2" t="str">
        <v>P12.RV</v>
      </c>
      <c r="B218" s="6" t="str">
        <v>P12 employer pension contribution (RV)</v>
      </c>
      <c r="C218" s="2" t="str">
        <v>EUR</v>
      </c>
      <c r="D218" s="2" t="str">
        <v>SUM</v>
      </c>
      <c r="E218" s="36">
        <f>SUM(H218:BO218)</f>
        <v>43320.83778328963</v>
      </c>
      <c r="F218" s="6" t="str">
        <v>AML officer; cost centre COMP at release</v>
      </c>
      <c r="G218" s="2"/>
      <c r="H218" s="35">
        <f>H216*'Payroll_Rates'!H11/'Inputs'!$E$28</f>
        <v>0.0</v>
      </c>
      <c r="I218" s="35">
        <f>I216*'Payroll_Rates'!I11/'Inputs'!$E$28</f>
        <v>0.0</v>
      </c>
      <c r="J218" s="35">
        <f>J216*'Payroll_Rates'!J11/'Inputs'!$E$28</f>
        <v>0.0</v>
      </c>
      <c r="K218" s="35">
        <f>K216*'Payroll_Rates'!K11/'Inputs'!$E$28</f>
        <v>0.0</v>
      </c>
      <c r="L218" s="35">
        <f>L216*'Payroll_Rates'!L11/'Inputs'!$E$28</f>
        <v>0.0</v>
      </c>
      <c r="M218" s="35">
        <f>M216*'Payroll_Rates'!M11/'Inputs'!$E$28</f>
        <v>0.0</v>
      </c>
      <c r="N218" s="35">
        <f>N216*'Payroll_Rates'!N11/'Inputs'!$E$28</f>
        <v>0.0</v>
      </c>
      <c r="O218" s="35">
        <f>O216*'Payroll_Rates'!O11/'Inputs'!$E$28</f>
        <v>0.0</v>
      </c>
      <c r="P218" s="35">
        <f>P216*'Payroll_Rates'!P11/'Inputs'!$E$28</f>
        <v>721.9125</v>
      </c>
      <c r="Q218" s="35">
        <f>Q216*'Payroll_Rates'!Q11/'Inputs'!$E$28</f>
        <v>721.9125</v>
      </c>
      <c r="R218" s="35">
        <f>R216*'Payroll_Rates'!R11/'Inputs'!$E$28</f>
        <v>721.9125</v>
      </c>
      <c r="S218" s="35">
        <f>S216*'Payroll_Rates'!S11/'Inputs'!$E$28</f>
        <v>721.9125</v>
      </c>
      <c r="T218" s="35">
        <f>T216*'Payroll_Rates'!T11/'Inputs'!$E$28</f>
        <v>799.40165625</v>
      </c>
      <c r="U218" s="35">
        <f>U216*'Payroll_Rates'!U11/'Inputs'!$E$28</f>
        <v>799.40165625</v>
      </c>
      <c r="V218" s="35">
        <f>V216*'Payroll_Rates'!V11/'Inputs'!$E$28</f>
        <v>799.40165625</v>
      </c>
      <c r="W218" s="35">
        <f>W216*'Payroll_Rates'!W11/'Inputs'!$E$28</f>
        <v>799.40165625</v>
      </c>
      <c r="X218" s="35">
        <f>X216*'Payroll_Rates'!X11/'Inputs'!$E$28</f>
        <v>799.40165625</v>
      </c>
      <c r="Y218" s="35">
        <f>Y216*'Payroll_Rates'!Y11/'Inputs'!$E$28</f>
        <v>799.40165625</v>
      </c>
      <c r="Z218" s="35">
        <f>Z216*'Payroll_Rates'!Z11/'Inputs'!$E$28</f>
        <v>799.40165625</v>
      </c>
      <c r="AA218" s="35">
        <f>AA216*'Payroll_Rates'!AA11/'Inputs'!$E$28</f>
        <v>799.40165625</v>
      </c>
      <c r="AB218" s="35">
        <f>AB216*'Payroll_Rates'!AB11/'Inputs'!$E$28</f>
        <v>799.40165625</v>
      </c>
      <c r="AC218" s="35">
        <f>AC216*'Payroll_Rates'!AC11/'Inputs'!$E$28</f>
        <v>799.40165625</v>
      </c>
      <c r="AD218" s="35">
        <f>AD216*'Payroll_Rates'!AD11/'Inputs'!$E$28</f>
        <v>799.40165625</v>
      </c>
      <c r="AE218" s="35">
        <f>AE216*'Payroll_Rates'!AE11/'Inputs'!$E$28</f>
        <v>799.40165625</v>
      </c>
      <c r="AF218" s="35">
        <f>AF216*'Payroll_Rates'!AF11/'Inputs'!$E$28</f>
        <v>827.3807142187497</v>
      </c>
      <c r="AG218" s="35">
        <f>AG216*'Payroll_Rates'!AG11/'Inputs'!$E$28</f>
        <v>827.3807142187497</v>
      </c>
      <c r="AH218" s="35">
        <f>AH216*'Payroll_Rates'!AH11/'Inputs'!$E$28</f>
        <v>827.3807142187497</v>
      </c>
      <c r="AI218" s="35">
        <f>AI216*'Payroll_Rates'!AI11/'Inputs'!$E$28</f>
        <v>827.3807142187497</v>
      </c>
      <c r="AJ218" s="35">
        <f>AJ216*'Payroll_Rates'!AJ11/'Inputs'!$E$28</f>
        <v>827.3807142187497</v>
      </c>
      <c r="AK218" s="35">
        <f>AK216*'Payroll_Rates'!AK11/'Inputs'!$E$28</f>
        <v>827.3807142187497</v>
      </c>
      <c r="AL218" s="35">
        <f>AL216*'Payroll_Rates'!AL11/'Inputs'!$E$28</f>
        <v>827.3807142187497</v>
      </c>
      <c r="AM218" s="35">
        <f>AM216*'Payroll_Rates'!AM11/'Inputs'!$E$28</f>
        <v>827.3807142187497</v>
      </c>
      <c r="AN218" s="35">
        <f>AN216*'Payroll_Rates'!AN11/'Inputs'!$E$28</f>
        <v>827.3807142187497</v>
      </c>
      <c r="AO218" s="35">
        <f>AO216*'Payroll_Rates'!AO11/'Inputs'!$E$28</f>
        <v>827.3807142187497</v>
      </c>
      <c r="AP218" s="35">
        <f>AP216*'Payroll_Rates'!AP11/'Inputs'!$E$28</f>
        <v>827.3807142187497</v>
      </c>
      <c r="AQ218" s="35">
        <f>AQ216*'Payroll_Rates'!AQ11/'Inputs'!$E$28</f>
        <v>827.3807142187497</v>
      </c>
      <c r="AR218" s="35">
        <f>AR216*'Payroll_Rates'!AR11/'Inputs'!$E$28</f>
        <v>856.3390392164061</v>
      </c>
      <c r="AS218" s="35">
        <f>AS216*'Payroll_Rates'!AS11/'Inputs'!$E$28</f>
        <v>856.3390392164061</v>
      </c>
      <c r="AT218" s="35">
        <f>AT216*'Payroll_Rates'!AT11/'Inputs'!$E$28</f>
        <v>856.3390392164061</v>
      </c>
      <c r="AU218" s="35">
        <f>AU216*'Payroll_Rates'!AU11/'Inputs'!$E$28</f>
        <v>856.3390392164061</v>
      </c>
      <c r="AV218" s="35">
        <f>AV216*'Payroll_Rates'!AV11/'Inputs'!$E$28</f>
        <v>856.3390392164061</v>
      </c>
      <c r="AW218" s="35">
        <f>AW216*'Payroll_Rates'!AW11/'Inputs'!$E$28</f>
        <v>856.3390392164061</v>
      </c>
      <c r="AX218" s="35">
        <f>AX216*'Payroll_Rates'!AX11/'Inputs'!$E$28</f>
        <v>856.3390392164061</v>
      </c>
      <c r="AY218" s="35">
        <f>AY216*'Payroll_Rates'!AY11/'Inputs'!$E$28</f>
        <v>856.3390392164061</v>
      </c>
      <c r="AZ218" s="35">
        <f>AZ216*'Payroll_Rates'!AZ11/'Inputs'!$E$28</f>
        <v>856.3390392164061</v>
      </c>
      <c r="BA218" s="35">
        <f>BA216*'Payroll_Rates'!BA11/'Inputs'!$E$28</f>
        <v>856.3390392164061</v>
      </c>
      <c r="BB218" s="35">
        <f>BB216*'Payroll_Rates'!BB11/'Inputs'!$E$28</f>
        <v>856.3390392164061</v>
      </c>
      <c r="BC218" s="35">
        <f>BC216*'Payroll_Rates'!BC11/'Inputs'!$E$28</f>
        <v>856.3390392164061</v>
      </c>
      <c r="BD218" s="35">
        <f>BD216*'Payroll_Rates'!BD11/'Inputs'!$E$28</f>
        <v>886.3109055889802</v>
      </c>
      <c r="BE218" s="35">
        <f>BE216*'Payroll_Rates'!BE11/'Inputs'!$E$28</f>
        <v>886.3109055889802</v>
      </c>
      <c r="BF218" s="35">
        <f>BF216*'Payroll_Rates'!BF11/'Inputs'!$E$28</f>
        <v>886.3109055889802</v>
      </c>
      <c r="BG218" s="35">
        <f>BG216*'Payroll_Rates'!BG11/'Inputs'!$E$28</f>
        <v>886.3109055889802</v>
      </c>
      <c r="BH218" s="35">
        <f>BH216*'Payroll_Rates'!BH11/'Inputs'!$E$28</f>
        <v>886.3109055889802</v>
      </c>
      <c r="BI218" s="35">
        <f>BI216*'Payroll_Rates'!BI11/'Inputs'!$E$28</f>
        <v>886.3109055889802</v>
      </c>
      <c r="BJ218" s="35">
        <f>BJ216*'Payroll_Rates'!BJ11/'Inputs'!$E$28</f>
        <v>886.3109055889802</v>
      </c>
      <c r="BK218" s="35">
        <f>BK216*'Payroll_Rates'!BK11/'Inputs'!$E$28</f>
        <v>886.3109055889802</v>
      </c>
      <c r="BL218" s="35">
        <f>BL216*'Payroll_Rates'!BL11/'Inputs'!$E$28</f>
        <v>886.3109055889802</v>
      </c>
      <c r="BM218" s="35">
        <f>BM216*'Payroll_Rates'!BM11/'Inputs'!$E$28</f>
        <v>886.3109055889802</v>
      </c>
      <c r="BN218" s="35">
        <f>BN216*'Payroll_Rates'!BN11/'Inputs'!$E$28</f>
        <v>886.3109055889802</v>
      </c>
      <c r="BO218" s="35">
        <f>BO216*'Payroll_Rates'!BO11/'Inputs'!$E$28</f>
        <v>886.3109055889802</v>
      </c>
    </row>
    <row r="219" ht="28" customHeight="1">
      <c r="A219" s="2" t="str">
        <v>P12.AV</v>
      </c>
      <c r="B219" s="6" t="str">
        <v>P12 employer unemployment contribution (AV)</v>
      </c>
      <c r="C219" s="2" t="str">
        <v>EUR</v>
      </c>
      <c r="D219" s="2" t="str">
        <v>SUM</v>
      </c>
      <c r="E219" s="36">
        <f>SUM(H219:BO219)</f>
        <v>5686.378052088092</v>
      </c>
      <c r="F219" s="6" t="str">
        <v>AML officer; cost centre COMP at release</v>
      </c>
      <c r="G219" s="2"/>
      <c r="H219" s="35">
        <f>H216*'Inputs'!$E$13/'Inputs'!$E$28</f>
        <v>0.0</v>
      </c>
      <c r="I219" s="35">
        <f>I216*'Inputs'!$E$13/'Inputs'!$E$28</f>
        <v>0.0</v>
      </c>
      <c r="J219" s="35">
        <f>J216*'Inputs'!$E$13/'Inputs'!$E$28</f>
        <v>0.0</v>
      </c>
      <c r="K219" s="35">
        <f>K216*'Inputs'!$E$13/'Inputs'!$E$28</f>
        <v>0.0</v>
      </c>
      <c r="L219" s="35">
        <f>L216*'Inputs'!$E$13/'Inputs'!$E$28</f>
        <v>0.0</v>
      </c>
      <c r="M219" s="35">
        <f>M216*'Inputs'!$E$13/'Inputs'!$E$28</f>
        <v>0.0</v>
      </c>
      <c r="N219" s="35">
        <f>N216*'Inputs'!$E$13/'Inputs'!$E$28</f>
        <v>0.0</v>
      </c>
      <c r="O219" s="35">
        <f>O216*'Inputs'!$E$13/'Inputs'!$E$28</f>
        <v>0.0</v>
      </c>
      <c r="P219" s="35">
        <f>P216*'Inputs'!$E$13/'Inputs'!$E$28</f>
        <v>100.9125</v>
      </c>
      <c r="Q219" s="35">
        <f>Q216*'Inputs'!$E$13/'Inputs'!$E$28</f>
        <v>100.9125</v>
      </c>
      <c r="R219" s="35">
        <f>R216*'Inputs'!$E$13/'Inputs'!$E$28</f>
        <v>100.9125</v>
      </c>
      <c r="S219" s="35">
        <f>S216*'Inputs'!$E$13/'Inputs'!$E$28</f>
        <v>100.9125</v>
      </c>
      <c r="T219" s="35">
        <f>T216*'Inputs'!$E$13/'Inputs'!$E$28</f>
        <v>104.44443749999998</v>
      </c>
      <c r="U219" s="35">
        <f>U216*'Inputs'!$E$13/'Inputs'!$E$28</f>
        <v>104.44443749999998</v>
      </c>
      <c r="V219" s="35">
        <f>V216*'Inputs'!$E$13/'Inputs'!$E$28</f>
        <v>104.44443749999998</v>
      </c>
      <c r="W219" s="35">
        <f>W216*'Inputs'!$E$13/'Inputs'!$E$28</f>
        <v>104.44443749999998</v>
      </c>
      <c r="X219" s="35">
        <f>X216*'Inputs'!$E$13/'Inputs'!$E$28</f>
        <v>104.44443749999998</v>
      </c>
      <c r="Y219" s="35">
        <f>Y216*'Inputs'!$E$13/'Inputs'!$E$28</f>
        <v>104.44443749999998</v>
      </c>
      <c r="Z219" s="35">
        <f>Z216*'Inputs'!$E$13/'Inputs'!$E$28</f>
        <v>104.44443749999998</v>
      </c>
      <c r="AA219" s="35">
        <f>AA216*'Inputs'!$E$13/'Inputs'!$E$28</f>
        <v>104.44443749999998</v>
      </c>
      <c r="AB219" s="35">
        <f>AB216*'Inputs'!$E$13/'Inputs'!$E$28</f>
        <v>104.44443749999998</v>
      </c>
      <c r="AC219" s="35">
        <f>AC216*'Inputs'!$E$13/'Inputs'!$E$28</f>
        <v>104.44443749999998</v>
      </c>
      <c r="AD219" s="35">
        <f>AD216*'Inputs'!$E$13/'Inputs'!$E$28</f>
        <v>104.44443749999998</v>
      </c>
      <c r="AE219" s="35">
        <f>AE216*'Inputs'!$E$13/'Inputs'!$E$28</f>
        <v>104.44443749999998</v>
      </c>
      <c r="AF219" s="35">
        <f>AF216*'Inputs'!$E$13/'Inputs'!$E$28</f>
        <v>108.09999281249996</v>
      </c>
      <c r="AG219" s="35">
        <f>AG216*'Inputs'!$E$13/'Inputs'!$E$28</f>
        <v>108.09999281249996</v>
      </c>
      <c r="AH219" s="35">
        <f>AH216*'Inputs'!$E$13/'Inputs'!$E$28</f>
        <v>108.09999281249996</v>
      </c>
      <c r="AI219" s="35">
        <f>AI216*'Inputs'!$E$13/'Inputs'!$E$28</f>
        <v>108.09999281249996</v>
      </c>
      <c r="AJ219" s="35">
        <f>AJ216*'Inputs'!$E$13/'Inputs'!$E$28</f>
        <v>108.09999281249996</v>
      </c>
      <c r="AK219" s="35">
        <f>AK216*'Inputs'!$E$13/'Inputs'!$E$28</f>
        <v>108.09999281249996</v>
      </c>
      <c r="AL219" s="35">
        <f>AL216*'Inputs'!$E$13/'Inputs'!$E$28</f>
        <v>108.09999281249996</v>
      </c>
      <c r="AM219" s="35">
        <f>AM216*'Inputs'!$E$13/'Inputs'!$E$28</f>
        <v>108.09999281249996</v>
      </c>
      <c r="AN219" s="35">
        <f>AN216*'Inputs'!$E$13/'Inputs'!$E$28</f>
        <v>108.09999281249996</v>
      </c>
      <c r="AO219" s="35">
        <f>AO216*'Inputs'!$E$13/'Inputs'!$E$28</f>
        <v>108.09999281249996</v>
      </c>
      <c r="AP219" s="35">
        <f>AP216*'Inputs'!$E$13/'Inputs'!$E$28</f>
        <v>108.09999281249996</v>
      </c>
      <c r="AQ219" s="35">
        <f>AQ216*'Inputs'!$E$13/'Inputs'!$E$28</f>
        <v>108.09999281249996</v>
      </c>
      <c r="AR219" s="35">
        <f>AR216*'Inputs'!$E$13/'Inputs'!$E$28</f>
        <v>111.88349256093747</v>
      </c>
      <c r="AS219" s="35">
        <f>AS216*'Inputs'!$E$13/'Inputs'!$E$28</f>
        <v>111.88349256093747</v>
      </c>
      <c r="AT219" s="35">
        <f>AT216*'Inputs'!$E$13/'Inputs'!$E$28</f>
        <v>111.88349256093747</v>
      </c>
      <c r="AU219" s="35">
        <f>AU216*'Inputs'!$E$13/'Inputs'!$E$28</f>
        <v>111.88349256093747</v>
      </c>
      <c r="AV219" s="35">
        <f>AV216*'Inputs'!$E$13/'Inputs'!$E$28</f>
        <v>111.88349256093747</v>
      </c>
      <c r="AW219" s="35">
        <f>AW216*'Inputs'!$E$13/'Inputs'!$E$28</f>
        <v>111.88349256093747</v>
      </c>
      <c r="AX219" s="35">
        <f>AX216*'Inputs'!$E$13/'Inputs'!$E$28</f>
        <v>111.88349256093747</v>
      </c>
      <c r="AY219" s="35">
        <f>AY216*'Inputs'!$E$13/'Inputs'!$E$28</f>
        <v>111.88349256093747</v>
      </c>
      <c r="AZ219" s="35">
        <f>AZ216*'Inputs'!$E$13/'Inputs'!$E$28</f>
        <v>111.88349256093747</v>
      </c>
      <c r="BA219" s="35">
        <f>BA216*'Inputs'!$E$13/'Inputs'!$E$28</f>
        <v>111.88349256093747</v>
      </c>
      <c r="BB219" s="35">
        <f>BB216*'Inputs'!$E$13/'Inputs'!$E$28</f>
        <v>111.88349256093747</v>
      </c>
      <c r="BC219" s="35">
        <f>BC216*'Inputs'!$E$13/'Inputs'!$E$28</f>
        <v>111.88349256093747</v>
      </c>
      <c r="BD219" s="35">
        <f>BD216*'Inputs'!$E$13/'Inputs'!$E$28</f>
        <v>115.79941480057026</v>
      </c>
      <c r="BE219" s="35">
        <f>BE216*'Inputs'!$E$13/'Inputs'!$E$28</f>
        <v>115.79941480057026</v>
      </c>
      <c r="BF219" s="35">
        <f>BF216*'Inputs'!$E$13/'Inputs'!$E$28</f>
        <v>115.79941480057026</v>
      </c>
      <c r="BG219" s="35">
        <f>BG216*'Inputs'!$E$13/'Inputs'!$E$28</f>
        <v>115.79941480057026</v>
      </c>
      <c r="BH219" s="35">
        <f>BH216*'Inputs'!$E$13/'Inputs'!$E$28</f>
        <v>115.79941480057026</v>
      </c>
      <c r="BI219" s="35">
        <f>BI216*'Inputs'!$E$13/'Inputs'!$E$28</f>
        <v>115.79941480057026</v>
      </c>
      <c r="BJ219" s="35">
        <f>BJ216*'Inputs'!$E$13/'Inputs'!$E$28</f>
        <v>115.79941480057026</v>
      </c>
      <c r="BK219" s="35">
        <f>BK216*'Inputs'!$E$13/'Inputs'!$E$28</f>
        <v>115.79941480057026</v>
      </c>
      <c r="BL219" s="35">
        <f>BL216*'Inputs'!$E$13/'Inputs'!$E$28</f>
        <v>115.79941480057026</v>
      </c>
      <c r="BM219" s="35">
        <f>BM216*'Inputs'!$E$13/'Inputs'!$E$28</f>
        <v>115.79941480057026</v>
      </c>
      <c r="BN219" s="35">
        <f>BN216*'Inputs'!$E$13/'Inputs'!$E$28</f>
        <v>115.79941480057026</v>
      </c>
      <c r="BO219" s="35">
        <f>BO216*'Inputs'!$E$13/'Inputs'!$E$28</f>
        <v>115.79941480057026</v>
      </c>
    </row>
    <row r="220" ht="22" customHeight="1">
      <c r="A220" s="2" t="str">
        <v>P12.KV</v>
      </c>
      <c r="B220" s="6" t="str">
        <v>P12 employer health contribution (KV)</v>
      </c>
      <c r="C220" s="2" t="str">
        <v>EUR</v>
      </c>
      <c r="D220" s="2" t="str">
        <v>SUM</v>
      </c>
      <c r="E220" s="36">
        <f>SUM(H220:BO220)</f>
        <v>32156.357811839996</v>
      </c>
      <c r="F220" s="6" t="str">
        <v>AML officer; cost centre COMP at release</v>
      </c>
      <c r="G220" s="2"/>
      <c r="H220" s="35">
        <f>H217*('Inputs'!$E$14+'Inputs'!$E$15)/'Inputs'!$E$28</f>
        <v>0.0</v>
      </c>
      <c r="I220" s="35">
        <f>I217*('Inputs'!$E$14+'Inputs'!$E$15)/'Inputs'!$E$28</f>
        <v>0.0</v>
      </c>
      <c r="J220" s="35">
        <f>J217*('Inputs'!$E$14+'Inputs'!$E$15)/'Inputs'!$E$28</f>
        <v>0.0</v>
      </c>
      <c r="K220" s="35">
        <f>K217*('Inputs'!$E$14+'Inputs'!$E$15)/'Inputs'!$E$28</f>
        <v>0.0</v>
      </c>
      <c r="L220" s="35">
        <f>L217*('Inputs'!$E$14+'Inputs'!$E$15)/'Inputs'!$E$28</f>
        <v>0.0</v>
      </c>
      <c r="M220" s="35">
        <f>M217*('Inputs'!$E$14+'Inputs'!$E$15)/'Inputs'!$E$28</f>
        <v>0.0</v>
      </c>
      <c r="N220" s="35">
        <f>N217*('Inputs'!$E$14+'Inputs'!$E$15)/'Inputs'!$E$28</f>
        <v>0.0</v>
      </c>
      <c r="O220" s="35">
        <f>O217*('Inputs'!$E$14+'Inputs'!$E$15)/'Inputs'!$E$28</f>
        <v>0.0</v>
      </c>
      <c r="P220" s="35">
        <f>P217*('Inputs'!$E$14+'Inputs'!$E$15)/'Inputs'!$E$28</f>
        <v>564.1875</v>
      </c>
      <c r="Q220" s="35">
        <f>Q217*('Inputs'!$E$14+'Inputs'!$E$15)/'Inputs'!$E$28</f>
        <v>564.1875</v>
      </c>
      <c r="R220" s="35">
        <f>R217*('Inputs'!$E$14+'Inputs'!$E$15)/'Inputs'!$E$28</f>
        <v>564.1875</v>
      </c>
      <c r="S220" s="35">
        <f>S217*('Inputs'!$E$14+'Inputs'!$E$15)/'Inputs'!$E$28</f>
        <v>564.1875</v>
      </c>
      <c r="T220" s="35">
        <f>T217*('Inputs'!$E$14+'Inputs'!$E$15)/'Inputs'!$E$28</f>
        <v>586.755</v>
      </c>
      <c r="U220" s="35">
        <f>U217*('Inputs'!$E$14+'Inputs'!$E$15)/'Inputs'!$E$28</f>
        <v>586.755</v>
      </c>
      <c r="V220" s="35">
        <f>V217*('Inputs'!$E$14+'Inputs'!$E$15)/'Inputs'!$E$28</f>
        <v>586.755</v>
      </c>
      <c r="W220" s="35">
        <f>W217*('Inputs'!$E$14+'Inputs'!$E$15)/'Inputs'!$E$28</f>
        <v>586.755</v>
      </c>
      <c r="X220" s="35">
        <f>X217*('Inputs'!$E$14+'Inputs'!$E$15)/'Inputs'!$E$28</f>
        <v>586.755</v>
      </c>
      <c r="Y220" s="35">
        <f>Y217*('Inputs'!$E$14+'Inputs'!$E$15)/'Inputs'!$E$28</f>
        <v>586.755</v>
      </c>
      <c r="Z220" s="35">
        <f>Z217*('Inputs'!$E$14+'Inputs'!$E$15)/'Inputs'!$E$28</f>
        <v>586.755</v>
      </c>
      <c r="AA220" s="35">
        <f>AA217*('Inputs'!$E$14+'Inputs'!$E$15)/'Inputs'!$E$28</f>
        <v>586.755</v>
      </c>
      <c r="AB220" s="35">
        <f>AB217*('Inputs'!$E$14+'Inputs'!$E$15)/'Inputs'!$E$28</f>
        <v>586.755</v>
      </c>
      <c r="AC220" s="35">
        <f>AC217*('Inputs'!$E$14+'Inputs'!$E$15)/'Inputs'!$E$28</f>
        <v>586.755</v>
      </c>
      <c r="AD220" s="35">
        <f>AD217*('Inputs'!$E$14+'Inputs'!$E$15)/'Inputs'!$E$28</f>
        <v>586.755</v>
      </c>
      <c r="AE220" s="35">
        <f>AE217*('Inputs'!$E$14+'Inputs'!$E$15)/'Inputs'!$E$28</f>
        <v>586.755</v>
      </c>
      <c r="AF220" s="35">
        <f>AF217*('Inputs'!$E$14+'Inputs'!$E$15)/'Inputs'!$E$28</f>
        <v>610.2252</v>
      </c>
      <c r="AG220" s="35">
        <f>AG217*('Inputs'!$E$14+'Inputs'!$E$15)/'Inputs'!$E$28</f>
        <v>610.2252</v>
      </c>
      <c r="AH220" s="35">
        <f>AH217*('Inputs'!$E$14+'Inputs'!$E$15)/'Inputs'!$E$28</f>
        <v>610.2252</v>
      </c>
      <c r="AI220" s="35">
        <f>AI217*('Inputs'!$E$14+'Inputs'!$E$15)/'Inputs'!$E$28</f>
        <v>610.2252</v>
      </c>
      <c r="AJ220" s="35">
        <f>AJ217*('Inputs'!$E$14+'Inputs'!$E$15)/'Inputs'!$E$28</f>
        <v>610.2252</v>
      </c>
      <c r="AK220" s="35">
        <f>AK217*('Inputs'!$E$14+'Inputs'!$E$15)/'Inputs'!$E$28</f>
        <v>610.2252</v>
      </c>
      <c r="AL220" s="35">
        <f>AL217*('Inputs'!$E$14+'Inputs'!$E$15)/'Inputs'!$E$28</f>
        <v>610.2252</v>
      </c>
      <c r="AM220" s="35">
        <f>AM217*('Inputs'!$E$14+'Inputs'!$E$15)/'Inputs'!$E$28</f>
        <v>610.2252</v>
      </c>
      <c r="AN220" s="35">
        <f>AN217*('Inputs'!$E$14+'Inputs'!$E$15)/'Inputs'!$E$28</f>
        <v>610.2252</v>
      </c>
      <c r="AO220" s="35">
        <f>AO217*('Inputs'!$E$14+'Inputs'!$E$15)/'Inputs'!$E$28</f>
        <v>610.2252</v>
      </c>
      <c r="AP220" s="35">
        <f>AP217*('Inputs'!$E$14+'Inputs'!$E$15)/'Inputs'!$E$28</f>
        <v>610.2252</v>
      </c>
      <c r="AQ220" s="35">
        <f>AQ217*('Inputs'!$E$14+'Inputs'!$E$15)/'Inputs'!$E$28</f>
        <v>610.2252</v>
      </c>
      <c r="AR220" s="35">
        <f>AR217*('Inputs'!$E$14+'Inputs'!$E$15)/'Inputs'!$E$28</f>
        <v>634.634208</v>
      </c>
      <c r="AS220" s="35">
        <f>AS217*('Inputs'!$E$14+'Inputs'!$E$15)/'Inputs'!$E$28</f>
        <v>634.634208</v>
      </c>
      <c r="AT220" s="35">
        <f>AT217*('Inputs'!$E$14+'Inputs'!$E$15)/'Inputs'!$E$28</f>
        <v>634.634208</v>
      </c>
      <c r="AU220" s="35">
        <f>AU217*('Inputs'!$E$14+'Inputs'!$E$15)/'Inputs'!$E$28</f>
        <v>634.634208</v>
      </c>
      <c r="AV220" s="35">
        <f>AV217*('Inputs'!$E$14+'Inputs'!$E$15)/'Inputs'!$E$28</f>
        <v>634.634208</v>
      </c>
      <c r="AW220" s="35">
        <f>AW217*('Inputs'!$E$14+'Inputs'!$E$15)/'Inputs'!$E$28</f>
        <v>634.634208</v>
      </c>
      <c r="AX220" s="35">
        <f>AX217*('Inputs'!$E$14+'Inputs'!$E$15)/'Inputs'!$E$28</f>
        <v>634.634208</v>
      </c>
      <c r="AY220" s="35">
        <f>AY217*('Inputs'!$E$14+'Inputs'!$E$15)/'Inputs'!$E$28</f>
        <v>634.634208</v>
      </c>
      <c r="AZ220" s="35">
        <f>AZ217*('Inputs'!$E$14+'Inputs'!$E$15)/'Inputs'!$E$28</f>
        <v>634.634208</v>
      </c>
      <c r="BA220" s="35">
        <f>BA217*('Inputs'!$E$14+'Inputs'!$E$15)/'Inputs'!$E$28</f>
        <v>634.634208</v>
      </c>
      <c r="BB220" s="35">
        <f>BB217*('Inputs'!$E$14+'Inputs'!$E$15)/'Inputs'!$E$28</f>
        <v>634.634208</v>
      </c>
      <c r="BC220" s="35">
        <f>BC217*('Inputs'!$E$14+'Inputs'!$E$15)/'Inputs'!$E$28</f>
        <v>634.634208</v>
      </c>
      <c r="BD220" s="35">
        <f>BD217*('Inputs'!$E$14+'Inputs'!$E$15)/'Inputs'!$E$28</f>
        <v>660.0195763199999</v>
      </c>
      <c r="BE220" s="35">
        <f>BE217*('Inputs'!$E$14+'Inputs'!$E$15)/'Inputs'!$E$28</f>
        <v>660.0195763199999</v>
      </c>
      <c r="BF220" s="35">
        <f>BF217*('Inputs'!$E$14+'Inputs'!$E$15)/'Inputs'!$E$28</f>
        <v>660.0195763199999</v>
      </c>
      <c r="BG220" s="35">
        <f>BG217*('Inputs'!$E$14+'Inputs'!$E$15)/'Inputs'!$E$28</f>
        <v>660.0195763199999</v>
      </c>
      <c r="BH220" s="35">
        <f>BH217*('Inputs'!$E$14+'Inputs'!$E$15)/'Inputs'!$E$28</f>
        <v>660.0195763199999</v>
      </c>
      <c r="BI220" s="35">
        <f>BI217*('Inputs'!$E$14+'Inputs'!$E$15)/'Inputs'!$E$28</f>
        <v>660.0195763199999</v>
      </c>
      <c r="BJ220" s="35">
        <f>BJ217*('Inputs'!$E$14+'Inputs'!$E$15)/'Inputs'!$E$28</f>
        <v>660.0195763199999</v>
      </c>
      <c r="BK220" s="35">
        <f>BK217*('Inputs'!$E$14+'Inputs'!$E$15)/'Inputs'!$E$28</f>
        <v>660.0195763199999</v>
      </c>
      <c r="BL220" s="35">
        <f>BL217*('Inputs'!$E$14+'Inputs'!$E$15)/'Inputs'!$E$28</f>
        <v>660.0195763199999</v>
      </c>
      <c r="BM220" s="35">
        <f>BM217*('Inputs'!$E$14+'Inputs'!$E$15)/'Inputs'!$E$28</f>
        <v>660.0195763199999</v>
      </c>
      <c r="BN220" s="35">
        <f>BN217*('Inputs'!$E$14+'Inputs'!$E$15)/'Inputs'!$E$28</f>
        <v>660.0195763199999</v>
      </c>
      <c r="BO220" s="35">
        <f>BO217*('Inputs'!$E$14+'Inputs'!$E$15)/'Inputs'!$E$28</f>
        <v>660.0195763199999</v>
      </c>
    </row>
    <row r="221" ht="22" customHeight="1">
      <c r="A221" s="2" t="str">
        <v>P12.PV</v>
      </c>
      <c r="B221" s="6" t="str">
        <v>P12 employer care contribution (PV)</v>
      </c>
      <c r="C221" s="2" t="str">
        <v>EUR</v>
      </c>
      <c r="D221" s="2" t="str">
        <v>SUM</v>
      </c>
      <c r="E221" s="36">
        <f>SUM(H221:BO221)</f>
        <v>6540.27616512</v>
      </c>
      <c r="F221" s="6" t="str">
        <v>AML officer; cost centre COMP at release</v>
      </c>
      <c r="G221" s="2"/>
      <c r="H221" s="35">
        <f>H217*'Inputs'!$E$16/'Inputs'!$E$28</f>
        <v>0.0</v>
      </c>
      <c r="I221" s="35">
        <f>I217*'Inputs'!$E$16/'Inputs'!$E$28</f>
        <v>0.0</v>
      </c>
      <c r="J221" s="35">
        <f>J217*'Inputs'!$E$16/'Inputs'!$E$28</f>
        <v>0.0</v>
      </c>
      <c r="K221" s="35">
        <f>K217*'Inputs'!$E$16/'Inputs'!$E$28</f>
        <v>0.0</v>
      </c>
      <c r="L221" s="35">
        <f>L217*'Inputs'!$E$16/'Inputs'!$E$28</f>
        <v>0.0</v>
      </c>
      <c r="M221" s="35">
        <f>M217*'Inputs'!$E$16/'Inputs'!$E$28</f>
        <v>0.0</v>
      </c>
      <c r="N221" s="35">
        <f>N217*'Inputs'!$E$16/'Inputs'!$E$28</f>
        <v>0.0</v>
      </c>
      <c r="O221" s="35">
        <f>O217*'Inputs'!$E$16/'Inputs'!$E$28</f>
        <v>0.0</v>
      </c>
      <c r="P221" s="35">
        <f>P217*'Inputs'!$E$16/'Inputs'!$E$28</f>
        <v>114.74999999999999</v>
      </c>
      <c r="Q221" s="35">
        <f>Q217*'Inputs'!$E$16/'Inputs'!$E$28</f>
        <v>114.74999999999999</v>
      </c>
      <c r="R221" s="35">
        <f>R217*'Inputs'!$E$16/'Inputs'!$E$28</f>
        <v>114.74999999999999</v>
      </c>
      <c r="S221" s="35">
        <f>S217*'Inputs'!$E$16/'Inputs'!$E$28</f>
        <v>114.74999999999999</v>
      </c>
      <c r="T221" s="35">
        <f>T217*'Inputs'!$E$16/'Inputs'!$E$28</f>
        <v>119.33999999999999</v>
      </c>
      <c r="U221" s="35">
        <f>U217*'Inputs'!$E$16/'Inputs'!$E$28</f>
        <v>119.33999999999999</v>
      </c>
      <c r="V221" s="35">
        <f>V217*'Inputs'!$E$16/'Inputs'!$E$28</f>
        <v>119.33999999999999</v>
      </c>
      <c r="W221" s="35">
        <f>W217*'Inputs'!$E$16/'Inputs'!$E$28</f>
        <v>119.33999999999999</v>
      </c>
      <c r="X221" s="35">
        <f>X217*'Inputs'!$E$16/'Inputs'!$E$28</f>
        <v>119.33999999999999</v>
      </c>
      <c r="Y221" s="35">
        <f>Y217*'Inputs'!$E$16/'Inputs'!$E$28</f>
        <v>119.33999999999999</v>
      </c>
      <c r="Z221" s="35">
        <f>Z217*'Inputs'!$E$16/'Inputs'!$E$28</f>
        <v>119.33999999999999</v>
      </c>
      <c r="AA221" s="35">
        <f>AA217*'Inputs'!$E$16/'Inputs'!$E$28</f>
        <v>119.33999999999999</v>
      </c>
      <c r="AB221" s="35">
        <f>AB217*'Inputs'!$E$16/'Inputs'!$E$28</f>
        <v>119.33999999999999</v>
      </c>
      <c r="AC221" s="35">
        <f>AC217*'Inputs'!$E$16/'Inputs'!$E$28</f>
        <v>119.33999999999999</v>
      </c>
      <c r="AD221" s="35">
        <f>AD217*'Inputs'!$E$16/'Inputs'!$E$28</f>
        <v>119.33999999999999</v>
      </c>
      <c r="AE221" s="35">
        <f>AE217*'Inputs'!$E$16/'Inputs'!$E$28</f>
        <v>119.33999999999999</v>
      </c>
      <c r="AF221" s="35">
        <f>AF217*'Inputs'!$E$16/'Inputs'!$E$28</f>
        <v>124.11359999999999</v>
      </c>
      <c r="AG221" s="35">
        <f>AG217*'Inputs'!$E$16/'Inputs'!$E$28</f>
        <v>124.11359999999999</v>
      </c>
      <c r="AH221" s="35">
        <f>AH217*'Inputs'!$E$16/'Inputs'!$E$28</f>
        <v>124.11359999999999</v>
      </c>
      <c r="AI221" s="35">
        <f>AI217*'Inputs'!$E$16/'Inputs'!$E$28</f>
        <v>124.11359999999999</v>
      </c>
      <c r="AJ221" s="35">
        <f>AJ217*'Inputs'!$E$16/'Inputs'!$E$28</f>
        <v>124.11359999999999</v>
      </c>
      <c r="AK221" s="35">
        <f>AK217*'Inputs'!$E$16/'Inputs'!$E$28</f>
        <v>124.11359999999999</v>
      </c>
      <c r="AL221" s="35">
        <f>AL217*'Inputs'!$E$16/'Inputs'!$E$28</f>
        <v>124.11359999999999</v>
      </c>
      <c r="AM221" s="35">
        <f>AM217*'Inputs'!$E$16/'Inputs'!$E$28</f>
        <v>124.11359999999999</v>
      </c>
      <c r="AN221" s="35">
        <f>AN217*'Inputs'!$E$16/'Inputs'!$E$28</f>
        <v>124.11359999999999</v>
      </c>
      <c r="AO221" s="35">
        <f>AO217*'Inputs'!$E$16/'Inputs'!$E$28</f>
        <v>124.11359999999999</v>
      </c>
      <c r="AP221" s="35">
        <f>AP217*'Inputs'!$E$16/'Inputs'!$E$28</f>
        <v>124.11359999999999</v>
      </c>
      <c r="AQ221" s="35">
        <f>AQ217*'Inputs'!$E$16/'Inputs'!$E$28</f>
        <v>124.11359999999999</v>
      </c>
      <c r="AR221" s="35">
        <f>AR217*'Inputs'!$E$16/'Inputs'!$E$28</f>
        <v>129.07814399999998</v>
      </c>
      <c r="AS221" s="35">
        <f>AS217*'Inputs'!$E$16/'Inputs'!$E$28</f>
        <v>129.07814399999998</v>
      </c>
      <c r="AT221" s="35">
        <f>AT217*'Inputs'!$E$16/'Inputs'!$E$28</f>
        <v>129.07814399999998</v>
      </c>
      <c r="AU221" s="35">
        <f>AU217*'Inputs'!$E$16/'Inputs'!$E$28</f>
        <v>129.07814399999998</v>
      </c>
      <c r="AV221" s="35">
        <f>AV217*'Inputs'!$E$16/'Inputs'!$E$28</f>
        <v>129.07814399999998</v>
      </c>
      <c r="AW221" s="35">
        <f>AW217*'Inputs'!$E$16/'Inputs'!$E$28</f>
        <v>129.07814399999998</v>
      </c>
      <c r="AX221" s="35">
        <f>AX217*'Inputs'!$E$16/'Inputs'!$E$28</f>
        <v>129.07814399999998</v>
      </c>
      <c r="AY221" s="35">
        <f>AY217*'Inputs'!$E$16/'Inputs'!$E$28</f>
        <v>129.07814399999998</v>
      </c>
      <c r="AZ221" s="35">
        <f>AZ217*'Inputs'!$E$16/'Inputs'!$E$28</f>
        <v>129.07814399999998</v>
      </c>
      <c r="BA221" s="35">
        <f>BA217*'Inputs'!$E$16/'Inputs'!$E$28</f>
        <v>129.07814399999998</v>
      </c>
      <c r="BB221" s="35">
        <f>BB217*'Inputs'!$E$16/'Inputs'!$E$28</f>
        <v>129.07814399999998</v>
      </c>
      <c r="BC221" s="35">
        <f>BC217*'Inputs'!$E$16/'Inputs'!$E$28</f>
        <v>129.07814399999998</v>
      </c>
      <c r="BD221" s="35">
        <f>BD217*'Inputs'!$E$16/'Inputs'!$E$28</f>
        <v>134.24126976</v>
      </c>
      <c r="BE221" s="35">
        <f>BE217*'Inputs'!$E$16/'Inputs'!$E$28</f>
        <v>134.24126976</v>
      </c>
      <c r="BF221" s="35">
        <f>BF217*'Inputs'!$E$16/'Inputs'!$E$28</f>
        <v>134.24126976</v>
      </c>
      <c r="BG221" s="35">
        <f>BG217*'Inputs'!$E$16/'Inputs'!$E$28</f>
        <v>134.24126976</v>
      </c>
      <c r="BH221" s="35">
        <f>BH217*'Inputs'!$E$16/'Inputs'!$E$28</f>
        <v>134.24126976</v>
      </c>
      <c r="BI221" s="35">
        <f>BI217*'Inputs'!$E$16/'Inputs'!$E$28</f>
        <v>134.24126976</v>
      </c>
      <c r="BJ221" s="35">
        <f>BJ217*'Inputs'!$E$16/'Inputs'!$E$28</f>
        <v>134.24126976</v>
      </c>
      <c r="BK221" s="35">
        <f>BK217*'Inputs'!$E$16/'Inputs'!$E$28</f>
        <v>134.24126976</v>
      </c>
      <c r="BL221" s="35">
        <f>BL217*'Inputs'!$E$16/'Inputs'!$E$28</f>
        <v>134.24126976</v>
      </c>
      <c r="BM221" s="35">
        <f>BM217*'Inputs'!$E$16/'Inputs'!$E$28</f>
        <v>134.24126976</v>
      </c>
      <c r="BN221" s="35">
        <f>BN217*'Inputs'!$E$16/'Inputs'!$E$28</f>
        <v>134.24126976</v>
      </c>
      <c r="BO221" s="35">
        <f>BO217*'Inputs'!$E$16/'Inputs'!$E$28</f>
        <v>134.24126976</v>
      </c>
    </row>
    <row r="222" ht="22" customHeight="1">
      <c r="A222" s="2" t="str">
        <v>P12.U1</v>
      </c>
      <c r="B222" s="6" t="str">
        <v>P12 U1 sick-pay levy</v>
      </c>
      <c r="C222" s="2" t="str">
        <v>EUR</v>
      </c>
      <c r="D222" s="2" t="str">
        <v>SUM</v>
      </c>
      <c r="E222" s="36">
        <f>SUM(H222:BO222)</f>
        <v>9185.687622603842</v>
      </c>
      <c r="F222" s="6" t="str">
        <v>AML officer; cost centre COMP at release</v>
      </c>
      <c r="G222" s="2"/>
      <c r="H222" s="35">
        <f>H216*'Inputs'!$E$17*IF('Summary'!H13&lt;='Inputs'!$E$27,1,0)</f>
        <v>0.0</v>
      </c>
      <c r="I222" s="35">
        <f>I216*'Inputs'!$E$17*IF('Summary'!I13&lt;='Inputs'!$E$27,1,0)</f>
        <v>0.0</v>
      </c>
      <c r="J222" s="35">
        <f>J216*'Inputs'!$E$17*IF('Summary'!J13&lt;='Inputs'!$E$27,1,0)</f>
        <v>0.0</v>
      </c>
      <c r="K222" s="35">
        <f>K216*'Inputs'!$E$17*IF('Summary'!K13&lt;='Inputs'!$E$27,1,0)</f>
        <v>0.0</v>
      </c>
      <c r="L222" s="35">
        <f>L216*'Inputs'!$E$17*IF('Summary'!L13&lt;='Inputs'!$E$27,1,0)</f>
        <v>0.0</v>
      </c>
      <c r="M222" s="35">
        <f>M216*'Inputs'!$E$17*IF('Summary'!M13&lt;='Inputs'!$E$27,1,0)</f>
        <v>0.0</v>
      </c>
      <c r="N222" s="35">
        <f>N216*'Inputs'!$E$17*IF('Summary'!N13&lt;='Inputs'!$E$27,1,0)</f>
        <v>0.0</v>
      </c>
      <c r="O222" s="35">
        <f>O216*'Inputs'!$E$17*IF('Summary'!O13&lt;='Inputs'!$E$27,1,0)</f>
        <v>0.0</v>
      </c>
      <c r="P222" s="35">
        <f>P216*'Inputs'!$E$17*IF('Summary'!P13&lt;='Inputs'!$E$27,1,0)</f>
        <v>163.01250000000002</v>
      </c>
      <c r="Q222" s="35">
        <f>Q216*'Inputs'!$E$17*IF('Summary'!Q13&lt;='Inputs'!$E$27,1,0)</f>
        <v>163.01250000000002</v>
      </c>
      <c r="R222" s="35">
        <f>R216*'Inputs'!$E$17*IF('Summary'!R13&lt;='Inputs'!$E$27,1,0)</f>
        <v>163.01250000000002</v>
      </c>
      <c r="S222" s="35">
        <f>S216*'Inputs'!$E$17*IF('Summary'!S13&lt;='Inputs'!$E$27,1,0)</f>
        <v>163.01250000000002</v>
      </c>
      <c r="T222" s="35">
        <f>T216*'Inputs'!$E$17*IF('Summary'!T13&lt;='Inputs'!$E$27,1,0)</f>
        <v>168.7179375</v>
      </c>
      <c r="U222" s="35">
        <f>U216*'Inputs'!$E$17*IF('Summary'!U13&lt;='Inputs'!$E$27,1,0)</f>
        <v>168.7179375</v>
      </c>
      <c r="V222" s="35">
        <f>V216*'Inputs'!$E$17*IF('Summary'!V13&lt;='Inputs'!$E$27,1,0)</f>
        <v>168.7179375</v>
      </c>
      <c r="W222" s="35">
        <f>W216*'Inputs'!$E$17*IF('Summary'!W13&lt;='Inputs'!$E$27,1,0)</f>
        <v>168.7179375</v>
      </c>
      <c r="X222" s="35">
        <f>X216*'Inputs'!$E$17*IF('Summary'!X13&lt;='Inputs'!$E$27,1,0)</f>
        <v>168.7179375</v>
      </c>
      <c r="Y222" s="35">
        <f>Y216*'Inputs'!$E$17*IF('Summary'!Y13&lt;='Inputs'!$E$27,1,0)</f>
        <v>168.7179375</v>
      </c>
      <c r="Z222" s="35">
        <f>Z216*'Inputs'!$E$17*IF('Summary'!Z13&lt;='Inputs'!$E$27,1,0)</f>
        <v>168.7179375</v>
      </c>
      <c r="AA222" s="35">
        <f>AA216*'Inputs'!$E$17*IF('Summary'!AA13&lt;='Inputs'!$E$27,1,0)</f>
        <v>168.7179375</v>
      </c>
      <c r="AB222" s="35">
        <f>AB216*'Inputs'!$E$17*IF('Summary'!AB13&lt;='Inputs'!$E$27,1,0)</f>
        <v>168.7179375</v>
      </c>
      <c r="AC222" s="35">
        <f>AC216*'Inputs'!$E$17*IF('Summary'!AC13&lt;='Inputs'!$E$27,1,0)</f>
        <v>168.7179375</v>
      </c>
      <c r="AD222" s="35">
        <f>AD216*'Inputs'!$E$17*IF('Summary'!AD13&lt;='Inputs'!$E$27,1,0)</f>
        <v>168.7179375</v>
      </c>
      <c r="AE222" s="35">
        <f>AE216*'Inputs'!$E$17*IF('Summary'!AE13&lt;='Inputs'!$E$27,1,0)</f>
        <v>168.7179375</v>
      </c>
      <c r="AF222" s="35">
        <f>AF216*'Inputs'!$E$17*IF('Summary'!AF13&lt;='Inputs'!$E$27,1,0)</f>
        <v>174.62306531249996</v>
      </c>
      <c r="AG222" s="35">
        <f>AG216*'Inputs'!$E$17*IF('Summary'!AG13&lt;='Inputs'!$E$27,1,0)</f>
        <v>174.62306531249996</v>
      </c>
      <c r="AH222" s="35">
        <f>AH216*'Inputs'!$E$17*IF('Summary'!AH13&lt;='Inputs'!$E$27,1,0)</f>
        <v>174.62306531249996</v>
      </c>
      <c r="AI222" s="35">
        <f>AI216*'Inputs'!$E$17*IF('Summary'!AI13&lt;='Inputs'!$E$27,1,0)</f>
        <v>174.62306531249996</v>
      </c>
      <c r="AJ222" s="35">
        <f>AJ216*'Inputs'!$E$17*IF('Summary'!AJ13&lt;='Inputs'!$E$27,1,0)</f>
        <v>174.62306531249996</v>
      </c>
      <c r="AK222" s="35">
        <f>AK216*'Inputs'!$E$17*IF('Summary'!AK13&lt;='Inputs'!$E$27,1,0)</f>
        <v>174.62306531249996</v>
      </c>
      <c r="AL222" s="35">
        <f>AL216*'Inputs'!$E$17*IF('Summary'!AL13&lt;='Inputs'!$E$27,1,0)</f>
        <v>174.62306531249996</v>
      </c>
      <c r="AM222" s="35">
        <f>AM216*'Inputs'!$E$17*IF('Summary'!AM13&lt;='Inputs'!$E$27,1,0)</f>
        <v>174.62306531249996</v>
      </c>
      <c r="AN222" s="35">
        <f>AN216*'Inputs'!$E$17*IF('Summary'!AN13&lt;='Inputs'!$E$27,1,0)</f>
        <v>174.62306531249996</v>
      </c>
      <c r="AO222" s="35">
        <f>AO216*'Inputs'!$E$17*IF('Summary'!AO13&lt;='Inputs'!$E$27,1,0)</f>
        <v>174.62306531249996</v>
      </c>
      <c r="AP222" s="35">
        <f>AP216*'Inputs'!$E$17*IF('Summary'!AP13&lt;='Inputs'!$E$27,1,0)</f>
        <v>174.62306531249996</v>
      </c>
      <c r="AQ222" s="35">
        <f>AQ216*'Inputs'!$E$17*IF('Summary'!AQ13&lt;='Inputs'!$E$27,1,0)</f>
        <v>174.62306531249996</v>
      </c>
      <c r="AR222" s="35">
        <f>AR216*'Inputs'!$E$17*IF('Summary'!AR13&lt;='Inputs'!$E$27,1,0)</f>
        <v>180.73487259843748</v>
      </c>
      <c r="AS222" s="35">
        <f>AS216*'Inputs'!$E$17*IF('Summary'!AS13&lt;='Inputs'!$E$27,1,0)</f>
        <v>180.73487259843748</v>
      </c>
      <c r="AT222" s="35">
        <f>AT216*'Inputs'!$E$17*IF('Summary'!AT13&lt;='Inputs'!$E$27,1,0)</f>
        <v>180.73487259843748</v>
      </c>
      <c r="AU222" s="35">
        <f>AU216*'Inputs'!$E$17*IF('Summary'!AU13&lt;='Inputs'!$E$27,1,0)</f>
        <v>180.73487259843748</v>
      </c>
      <c r="AV222" s="35">
        <f>AV216*'Inputs'!$E$17*IF('Summary'!AV13&lt;='Inputs'!$E$27,1,0)</f>
        <v>180.73487259843748</v>
      </c>
      <c r="AW222" s="35">
        <f>AW216*'Inputs'!$E$17*IF('Summary'!AW13&lt;='Inputs'!$E$27,1,0)</f>
        <v>180.73487259843748</v>
      </c>
      <c r="AX222" s="35">
        <f>AX216*'Inputs'!$E$17*IF('Summary'!AX13&lt;='Inputs'!$E$27,1,0)</f>
        <v>180.73487259843748</v>
      </c>
      <c r="AY222" s="35">
        <f>AY216*'Inputs'!$E$17*IF('Summary'!AY13&lt;='Inputs'!$E$27,1,0)</f>
        <v>180.73487259843748</v>
      </c>
      <c r="AZ222" s="35">
        <f>AZ216*'Inputs'!$E$17*IF('Summary'!AZ13&lt;='Inputs'!$E$27,1,0)</f>
        <v>180.73487259843748</v>
      </c>
      <c r="BA222" s="35">
        <f>BA216*'Inputs'!$E$17*IF('Summary'!BA13&lt;='Inputs'!$E$27,1,0)</f>
        <v>180.73487259843748</v>
      </c>
      <c r="BB222" s="35">
        <f>BB216*'Inputs'!$E$17*IF('Summary'!BB13&lt;='Inputs'!$E$27,1,0)</f>
        <v>180.73487259843748</v>
      </c>
      <c r="BC222" s="35">
        <f>BC216*'Inputs'!$E$17*IF('Summary'!BC13&lt;='Inputs'!$E$27,1,0)</f>
        <v>180.73487259843748</v>
      </c>
      <c r="BD222" s="35">
        <f>BD216*'Inputs'!$E$17*IF('Summary'!BD13&lt;='Inputs'!$E$27,1,0)</f>
        <v>187.06059313938275</v>
      </c>
      <c r="BE222" s="35">
        <f>BE216*'Inputs'!$E$17*IF('Summary'!BE13&lt;='Inputs'!$E$27,1,0)</f>
        <v>187.06059313938275</v>
      </c>
      <c r="BF222" s="35">
        <f>BF216*'Inputs'!$E$17*IF('Summary'!BF13&lt;='Inputs'!$E$27,1,0)</f>
        <v>187.06059313938275</v>
      </c>
      <c r="BG222" s="35">
        <f>BG216*'Inputs'!$E$17*IF('Summary'!BG13&lt;='Inputs'!$E$27,1,0)</f>
        <v>187.06059313938275</v>
      </c>
      <c r="BH222" s="35">
        <f>BH216*'Inputs'!$E$17*IF('Summary'!BH13&lt;='Inputs'!$E$27,1,0)</f>
        <v>187.06059313938275</v>
      </c>
      <c r="BI222" s="35">
        <f>BI216*'Inputs'!$E$17*IF('Summary'!BI13&lt;='Inputs'!$E$27,1,0)</f>
        <v>187.06059313938275</v>
      </c>
      <c r="BJ222" s="35">
        <f>BJ216*'Inputs'!$E$17*IF('Summary'!BJ13&lt;='Inputs'!$E$27,1,0)</f>
        <v>187.06059313938275</v>
      </c>
      <c r="BK222" s="35">
        <f>BK216*'Inputs'!$E$17*IF('Summary'!BK13&lt;='Inputs'!$E$27,1,0)</f>
        <v>187.06059313938275</v>
      </c>
      <c r="BL222" s="35">
        <f>BL216*'Inputs'!$E$17*IF('Summary'!BL13&lt;='Inputs'!$E$27,1,0)</f>
        <v>187.06059313938275</v>
      </c>
      <c r="BM222" s="35">
        <f>BM216*'Inputs'!$E$17*IF('Summary'!BM13&lt;='Inputs'!$E$27,1,0)</f>
        <v>187.06059313938275</v>
      </c>
      <c r="BN222" s="35">
        <f>BN216*'Inputs'!$E$17*IF('Summary'!BN13&lt;='Inputs'!$E$27,1,0)</f>
        <v>187.06059313938275</v>
      </c>
      <c r="BO222" s="35">
        <f>BO216*'Inputs'!$E$17*IF('Summary'!BO13&lt;='Inputs'!$E$27,1,0)</f>
        <v>187.06059313938275</v>
      </c>
    </row>
    <row r="223" ht="22" customHeight="1">
      <c r="A223" s="2" t="str">
        <v>P12.U2</v>
      </c>
      <c r="B223" s="6" t="str">
        <v>P12 U2 maternity levy</v>
      </c>
      <c r="C223" s="2" t="str">
        <v>EUR</v>
      </c>
      <c r="D223" s="2" t="str">
        <v>SUM</v>
      </c>
      <c r="E223" s="36">
        <f>SUM(H223:BO223)</f>
        <v>1924.6202637836623</v>
      </c>
      <c r="F223" s="6" t="str">
        <v>AML officer; cost centre COMP at release</v>
      </c>
      <c r="G223" s="2"/>
      <c r="H223" s="35">
        <f>H216*'Inputs'!$E$18</f>
        <v>0.0</v>
      </c>
      <c r="I223" s="35">
        <f>I216*'Inputs'!$E$18</f>
        <v>0.0</v>
      </c>
      <c r="J223" s="35">
        <f>J216*'Inputs'!$E$18</f>
        <v>0.0</v>
      </c>
      <c r="K223" s="35">
        <f>K216*'Inputs'!$E$18</f>
        <v>0.0</v>
      </c>
      <c r="L223" s="35">
        <f>L216*'Inputs'!$E$18</f>
        <v>0.0</v>
      </c>
      <c r="M223" s="35">
        <f>M216*'Inputs'!$E$18</f>
        <v>0.0</v>
      </c>
      <c r="N223" s="35">
        <f>N216*'Inputs'!$E$18</f>
        <v>0.0</v>
      </c>
      <c r="O223" s="35">
        <f>O216*'Inputs'!$E$18</f>
        <v>0.0</v>
      </c>
      <c r="P223" s="35">
        <f>P216*'Inputs'!$E$18</f>
        <v>34.155</v>
      </c>
      <c r="Q223" s="35">
        <f>Q216*'Inputs'!$E$18</f>
        <v>34.155</v>
      </c>
      <c r="R223" s="35">
        <f>R216*'Inputs'!$E$18</f>
        <v>34.155</v>
      </c>
      <c r="S223" s="35">
        <f>S216*'Inputs'!$E$18</f>
        <v>34.155</v>
      </c>
      <c r="T223" s="35">
        <f>T216*'Inputs'!$E$18</f>
        <v>35.350425</v>
      </c>
      <c r="U223" s="35">
        <f>U216*'Inputs'!$E$18</f>
        <v>35.350425</v>
      </c>
      <c r="V223" s="35">
        <f>V216*'Inputs'!$E$18</f>
        <v>35.350425</v>
      </c>
      <c r="W223" s="35">
        <f>W216*'Inputs'!$E$18</f>
        <v>35.350425</v>
      </c>
      <c r="X223" s="35">
        <f>X216*'Inputs'!$E$18</f>
        <v>35.350425</v>
      </c>
      <c r="Y223" s="35">
        <f>Y216*'Inputs'!$E$18</f>
        <v>35.350425</v>
      </c>
      <c r="Z223" s="35">
        <f>Z216*'Inputs'!$E$18</f>
        <v>35.350425</v>
      </c>
      <c r="AA223" s="35">
        <f>AA216*'Inputs'!$E$18</f>
        <v>35.350425</v>
      </c>
      <c r="AB223" s="35">
        <f>AB216*'Inputs'!$E$18</f>
        <v>35.350425</v>
      </c>
      <c r="AC223" s="35">
        <f>AC216*'Inputs'!$E$18</f>
        <v>35.350425</v>
      </c>
      <c r="AD223" s="35">
        <f>AD216*'Inputs'!$E$18</f>
        <v>35.350425</v>
      </c>
      <c r="AE223" s="35">
        <f>AE216*'Inputs'!$E$18</f>
        <v>35.350425</v>
      </c>
      <c r="AF223" s="35">
        <f>AF216*'Inputs'!$E$18</f>
        <v>36.58768987499999</v>
      </c>
      <c r="AG223" s="35">
        <f>AG216*'Inputs'!$E$18</f>
        <v>36.58768987499999</v>
      </c>
      <c r="AH223" s="35">
        <f>AH216*'Inputs'!$E$18</f>
        <v>36.58768987499999</v>
      </c>
      <c r="AI223" s="35">
        <f>AI216*'Inputs'!$E$18</f>
        <v>36.58768987499999</v>
      </c>
      <c r="AJ223" s="35">
        <f>AJ216*'Inputs'!$E$18</f>
        <v>36.58768987499999</v>
      </c>
      <c r="AK223" s="35">
        <f>AK216*'Inputs'!$E$18</f>
        <v>36.58768987499999</v>
      </c>
      <c r="AL223" s="35">
        <f>AL216*'Inputs'!$E$18</f>
        <v>36.58768987499999</v>
      </c>
      <c r="AM223" s="35">
        <f>AM216*'Inputs'!$E$18</f>
        <v>36.58768987499999</v>
      </c>
      <c r="AN223" s="35">
        <f>AN216*'Inputs'!$E$18</f>
        <v>36.58768987499999</v>
      </c>
      <c r="AO223" s="35">
        <f>AO216*'Inputs'!$E$18</f>
        <v>36.58768987499999</v>
      </c>
      <c r="AP223" s="35">
        <f>AP216*'Inputs'!$E$18</f>
        <v>36.58768987499999</v>
      </c>
      <c r="AQ223" s="35">
        <f>AQ216*'Inputs'!$E$18</f>
        <v>36.58768987499999</v>
      </c>
      <c r="AR223" s="35">
        <f>AR216*'Inputs'!$E$18</f>
        <v>37.868259020625</v>
      </c>
      <c r="AS223" s="35">
        <f>AS216*'Inputs'!$E$18</f>
        <v>37.868259020625</v>
      </c>
      <c r="AT223" s="35">
        <f>AT216*'Inputs'!$E$18</f>
        <v>37.868259020625</v>
      </c>
      <c r="AU223" s="35">
        <f>AU216*'Inputs'!$E$18</f>
        <v>37.868259020625</v>
      </c>
      <c r="AV223" s="35">
        <f>AV216*'Inputs'!$E$18</f>
        <v>37.868259020625</v>
      </c>
      <c r="AW223" s="35">
        <f>AW216*'Inputs'!$E$18</f>
        <v>37.868259020625</v>
      </c>
      <c r="AX223" s="35">
        <f>AX216*'Inputs'!$E$18</f>
        <v>37.868259020625</v>
      </c>
      <c r="AY223" s="35">
        <f>AY216*'Inputs'!$E$18</f>
        <v>37.868259020625</v>
      </c>
      <c r="AZ223" s="35">
        <f>AZ216*'Inputs'!$E$18</f>
        <v>37.868259020625</v>
      </c>
      <c r="BA223" s="35">
        <f>BA216*'Inputs'!$E$18</f>
        <v>37.868259020625</v>
      </c>
      <c r="BB223" s="35">
        <f>BB216*'Inputs'!$E$18</f>
        <v>37.868259020625</v>
      </c>
      <c r="BC223" s="35">
        <f>BC216*'Inputs'!$E$18</f>
        <v>37.868259020625</v>
      </c>
      <c r="BD223" s="35">
        <f>BD216*'Inputs'!$E$18</f>
        <v>39.19364808634686</v>
      </c>
      <c r="BE223" s="35">
        <f>BE216*'Inputs'!$E$18</f>
        <v>39.19364808634686</v>
      </c>
      <c r="BF223" s="35">
        <f>BF216*'Inputs'!$E$18</f>
        <v>39.19364808634686</v>
      </c>
      <c r="BG223" s="35">
        <f>BG216*'Inputs'!$E$18</f>
        <v>39.19364808634686</v>
      </c>
      <c r="BH223" s="35">
        <f>BH216*'Inputs'!$E$18</f>
        <v>39.19364808634686</v>
      </c>
      <c r="BI223" s="35">
        <f>BI216*'Inputs'!$E$18</f>
        <v>39.19364808634686</v>
      </c>
      <c r="BJ223" s="35">
        <f>BJ216*'Inputs'!$E$18</f>
        <v>39.19364808634686</v>
      </c>
      <c r="BK223" s="35">
        <f>BK216*'Inputs'!$E$18</f>
        <v>39.19364808634686</v>
      </c>
      <c r="BL223" s="35">
        <f>BL216*'Inputs'!$E$18</f>
        <v>39.19364808634686</v>
      </c>
      <c r="BM223" s="35">
        <f>BM216*'Inputs'!$E$18</f>
        <v>39.19364808634686</v>
      </c>
      <c r="BN223" s="35">
        <f>BN216*'Inputs'!$E$18</f>
        <v>39.19364808634686</v>
      </c>
      <c r="BO223" s="35">
        <f>BO216*'Inputs'!$E$18</f>
        <v>39.19364808634686</v>
      </c>
    </row>
    <row r="224" ht="22" customHeight="1">
      <c r="A224" s="2" t="str">
        <v>P12.INSOLV</v>
      </c>
      <c r="B224" s="6" t="str">
        <v>P12 insolvency levy</v>
      </c>
      <c r="C224" s="2" t="str">
        <v>EUR</v>
      </c>
      <c r="D224" s="2" t="str">
        <v>SUM</v>
      </c>
      <c r="E224" s="36">
        <f>SUM(H224:BO224)</f>
        <v>656.120544471703</v>
      </c>
      <c r="F224" s="6" t="str">
        <v>AML officer; cost centre COMP at release</v>
      </c>
      <c r="G224" s="2"/>
      <c r="H224" s="35">
        <f>H216*'Inputs'!$E$19</f>
        <v>0.0</v>
      </c>
      <c r="I224" s="35">
        <f>I216*'Inputs'!$E$19</f>
        <v>0.0</v>
      </c>
      <c r="J224" s="35">
        <f>J216*'Inputs'!$E$19</f>
        <v>0.0</v>
      </c>
      <c r="K224" s="35">
        <f>K216*'Inputs'!$E$19</f>
        <v>0.0</v>
      </c>
      <c r="L224" s="35">
        <f>L216*'Inputs'!$E$19</f>
        <v>0.0</v>
      </c>
      <c r="M224" s="35">
        <f>M216*'Inputs'!$E$19</f>
        <v>0.0</v>
      </c>
      <c r="N224" s="35">
        <f>N216*'Inputs'!$E$19</f>
        <v>0.0</v>
      </c>
      <c r="O224" s="35">
        <f>O216*'Inputs'!$E$19</f>
        <v>0.0</v>
      </c>
      <c r="P224" s="35">
        <f>P216*'Inputs'!$E$19</f>
        <v>11.64375</v>
      </c>
      <c r="Q224" s="35">
        <f>Q216*'Inputs'!$E$19</f>
        <v>11.64375</v>
      </c>
      <c r="R224" s="35">
        <f>R216*'Inputs'!$E$19</f>
        <v>11.64375</v>
      </c>
      <c r="S224" s="35">
        <f>S216*'Inputs'!$E$19</f>
        <v>11.64375</v>
      </c>
      <c r="T224" s="35">
        <f>T216*'Inputs'!$E$19</f>
        <v>12.051281249999999</v>
      </c>
      <c r="U224" s="35">
        <f>U216*'Inputs'!$E$19</f>
        <v>12.051281249999999</v>
      </c>
      <c r="V224" s="35">
        <f>V216*'Inputs'!$E$19</f>
        <v>12.051281249999999</v>
      </c>
      <c r="W224" s="35">
        <f>W216*'Inputs'!$E$19</f>
        <v>12.051281249999999</v>
      </c>
      <c r="X224" s="35">
        <f>X216*'Inputs'!$E$19</f>
        <v>12.051281249999999</v>
      </c>
      <c r="Y224" s="35">
        <f>Y216*'Inputs'!$E$19</f>
        <v>12.051281249999999</v>
      </c>
      <c r="Z224" s="35">
        <f>Z216*'Inputs'!$E$19</f>
        <v>12.051281249999999</v>
      </c>
      <c r="AA224" s="35">
        <f>AA216*'Inputs'!$E$19</f>
        <v>12.051281249999999</v>
      </c>
      <c r="AB224" s="35">
        <f>AB216*'Inputs'!$E$19</f>
        <v>12.051281249999999</v>
      </c>
      <c r="AC224" s="35">
        <f>AC216*'Inputs'!$E$19</f>
        <v>12.051281249999999</v>
      </c>
      <c r="AD224" s="35">
        <f>AD216*'Inputs'!$E$19</f>
        <v>12.051281249999999</v>
      </c>
      <c r="AE224" s="35">
        <f>AE216*'Inputs'!$E$19</f>
        <v>12.051281249999999</v>
      </c>
      <c r="AF224" s="35">
        <f>AF216*'Inputs'!$E$19</f>
        <v>12.473076093749997</v>
      </c>
      <c r="AG224" s="35">
        <f>AG216*'Inputs'!$E$19</f>
        <v>12.473076093749997</v>
      </c>
      <c r="AH224" s="35">
        <f>AH216*'Inputs'!$E$19</f>
        <v>12.473076093749997</v>
      </c>
      <c r="AI224" s="35">
        <f>AI216*'Inputs'!$E$19</f>
        <v>12.473076093749997</v>
      </c>
      <c r="AJ224" s="35">
        <f>AJ216*'Inputs'!$E$19</f>
        <v>12.473076093749997</v>
      </c>
      <c r="AK224" s="35">
        <f>AK216*'Inputs'!$E$19</f>
        <v>12.473076093749997</v>
      </c>
      <c r="AL224" s="35">
        <f>AL216*'Inputs'!$E$19</f>
        <v>12.473076093749997</v>
      </c>
      <c r="AM224" s="35">
        <f>AM216*'Inputs'!$E$19</f>
        <v>12.473076093749997</v>
      </c>
      <c r="AN224" s="35">
        <f>AN216*'Inputs'!$E$19</f>
        <v>12.473076093749997</v>
      </c>
      <c r="AO224" s="35">
        <f>AO216*'Inputs'!$E$19</f>
        <v>12.473076093749997</v>
      </c>
      <c r="AP224" s="35">
        <f>AP216*'Inputs'!$E$19</f>
        <v>12.473076093749997</v>
      </c>
      <c r="AQ224" s="35">
        <f>AQ216*'Inputs'!$E$19</f>
        <v>12.473076093749997</v>
      </c>
      <c r="AR224" s="35">
        <f>AR216*'Inputs'!$E$19</f>
        <v>12.909633757031248</v>
      </c>
      <c r="AS224" s="35">
        <f>AS216*'Inputs'!$E$19</f>
        <v>12.909633757031248</v>
      </c>
      <c r="AT224" s="35">
        <f>AT216*'Inputs'!$E$19</f>
        <v>12.909633757031248</v>
      </c>
      <c r="AU224" s="35">
        <f>AU216*'Inputs'!$E$19</f>
        <v>12.909633757031248</v>
      </c>
      <c r="AV224" s="35">
        <f>AV216*'Inputs'!$E$19</f>
        <v>12.909633757031248</v>
      </c>
      <c r="AW224" s="35">
        <f>AW216*'Inputs'!$E$19</f>
        <v>12.909633757031248</v>
      </c>
      <c r="AX224" s="35">
        <f>AX216*'Inputs'!$E$19</f>
        <v>12.909633757031248</v>
      </c>
      <c r="AY224" s="35">
        <f>AY216*'Inputs'!$E$19</f>
        <v>12.909633757031248</v>
      </c>
      <c r="AZ224" s="35">
        <f>AZ216*'Inputs'!$E$19</f>
        <v>12.909633757031248</v>
      </c>
      <c r="BA224" s="35">
        <f>BA216*'Inputs'!$E$19</f>
        <v>12.909633757031248</v>
      </c>
      <c r="BB224" s="35">
        <f>BB216*'Inputs'!$E$19</f>
        <v>12.909633757031248</v>
      </c>
      <c r="BC224" s="35">
        <f>BC216*'Inputs'!$E$19</f>
        <v>12.909633757031248</v>
      </c>
      <c r="BD224" s="35">
        <f>BD216*'Inputs'!$E$19</f>
        <v>13.36147093852734</v>
      </c>
      <c r="BE224" s="35">
        <f>BE216*'Inputs'!$E$19</f>
        <v>13.36147093852734</v>
      </c>
      <c r="BF224" s="35">
        <f>BF216*'Inputs'!$E$19</f>
        <v>13.36147093852734</v>
      </c>
      <c r="BG224" s="35">
        <f>BG216*'Inputs'!$E$19</f>
        <v>13.36147093852734</v>
      </c>
      <c r="BH224" s="35">
        <f>BH216*'Inputs'!$E$19</f>
        <v>13.36147093852734</v>
      </c>
      <c r="BI224" s="35">
        <f>BI216*'Inputs'!$E$19</f>
        <v>13.36147093852734</v>
      </c>
      <c r="BJ224" s="35">
        <f>BJ216*'Inputs'!$E$19</f>
        <v>13.36147093852734</v>
      </c>
      <c r="BK224" s="35">
        <f>BK216*'Inputs'!$E$19</f>
        <v>13.36147093852734</v>
      </c>
      <c r="BL224" s="35">
        <f>BL216*'Inputs'!$E$19</f>
        <v>13.36147093852734</v>
      </c>
      <c r="BM224" s="35">
        <f>BM216*'Inputs'!$E$19</f>
        <v>13.36147093852734</v>
      </c>
      <c r="BN224" s="35">
        <f>BN216*'Inputs'!$E$19</f>
        <v>13.36147093852734</v>
      </c>
      <c r="BO224" s="35">
        <f>BO216*'Inputs'!$E$19</f>
        <v>13.36147093852734</v>
      </c>
    </row>
    <row r="225" ht="22" customHeight="1">
      <c r="A225" s="2" t="str">
        <v>P12.BG</v>
      </c>
      <c r="B225" s="6" t="str">
        <v>P12 accident insurance (BG)</v>
      </c>
      <c r="C225" s="2" t="str">
        <v>EUR</v>
      </c>
      <c r="D225" s="2" t="str">
        <v>SUM</v>
      </c>
      <c r="E225" s="36">
        <f>SUM(H225:BO225)</f>
        <v>1312.241088943406</v>
      </c>
      <c r="F225" s="6" t="str">
        <v>AML officer; cost centre COMP at release</v>
      </c>
      <c r="G225" s="2"/>
      <c r="H225" s="35">
        <f>H215*H213*'Inputs'!$E$20</f>
        <v>0.0</v>
      </c>
      <c r="I225" s="35">
        <f>I215*I213*'Inputs'!$E$20</f>
        <v>0.0</v>
      </c>
      <c r="J225" s="35">
        <f>J215*J213*'Inputs'!$E$20</f>
        <v>0.0</v>
      </c>
      <c r="K225" s="35">
        <f>K215*K213*'Inputs'!$E$20</f>
        <v>0.0</v>
      </c>
      <c r="L225" s="35">
        <f>L215*L213*'Inputs'!$E$20</f>
        <v>0.0</v>
      </c>
      <c r="M225" s="35">
        <f>M215*M213*'Inputs'!$E$20</f>
        <v>0.0</v>
      </c>
      <c r="N225" s="35">
        <f>N215*N213*'Inputs'!$E$20</f>
        <v>0.0</v>
      </c>
      <c r="O225" s="35">
        <f>O215*O213*'Inputs'!$E$20</f>
        <v>0.0</v>
      </c>
      <c r="P225" s="35">
        <f>P215*P213*'Inputs'!$E$20</f>
        <v>23.2875</v>
      </c>
      <c r="Q225" s="35">
        <f>Q215*Q213*'Inputs'!$E$20</f>
        <v>23.2875</v>
      </c>
      <c r="R225" s="35">
        <f>R215*R213*'Inputs'!$E$20</f>
        <v>23.2875</v>
      </c>
      <c r="S225" s="35">
        <f>S215*S213*'Inputs'!$E$20</f>
        <v>23.2875</v>
      </c>
      <c r="T225" s="35">
        <f>T215*T213*'Inputs'!$E$20</f>
        <v>24.102562499999998</v>
      </c>
      <c r="U225" s="35">
        <f>U215*U213*'Inputs'!$E$20</f>
        <v>24.102562499999998</v>
      </c>
      <c r="V225" s="35">
        <f>V215*V213*'Inputs'!$E$20</f>
        <v>24.102562499999998</v>
      </c>
      <c r="W225" s="35">
        <f>W215*W213*'Inputs'!$E$20</f>
        <v>24.102562499999998</v>
      </c>
      <c r="X225" s="35">
        <f>X215*X213*'Inputs'!$E$20</f>
        <v>24.102562499999998</v>
      </c>
      <c r="Y225" s="35">
        <f>Y215*Y213*'Inputs'!$E$20</f>
        <v>24.102562499999998</v>
      </c>
      <c r="Z225" s="35">
        <f>Z215*Z213*'Inputs'!$E$20</f>
        <v>24.102562499999998</v>
      </c>
      <c r="AA225" s="35">
        <f>AA215*AA213*'Inputs'!$E$20</f>
        <v>24.102562499999998</v>
      </c>
      <c r="AB225" s="35">
        <f>AB215*AB213*'Inputs'!$E$20</f>
        <v>24.102562499999998</v>
      </c>
      <c r="AC225" s="35">
        <f>AC215*AC213*'Inputs'!$E$20</f>
        <v>24.102562499999998</v>
      </c>
      <c r="AD225" s="35">
        <f>AD215*AD213*'Inputs'!$E$20</f>
        <v>24.102562499999998</v>
      </c>
      <c r="AE225" s="35">
        <f>AE215*AE213*'Inputs'!$E$20</f>
        <v>24.102562499999998</v>
      </c>
      <c r="AF225" s="35">
        <f>AF215*AF213*'Inputs'!$E$20</f>
        <v>24.946152187499994</v>
      </c>
      <c r="AG225" s="35">
        <f>AG215*AG213*'Inputs'!$E$20</f>
        <v>24.946152187499994</v>
      </c>
      <c r="AH225" s="35">
        <f>AH215*AH213*'Inputs'!$E$20</f>
        <v>24.946152187499994</v>
      </c>
      <c r="AI225" s="35">
        <f>AI215*AI213*'Inputs'!$E$20</f>
        <v>24.946152187499994</v>
      </c>
      <c r="AJ225" s="35">
        <f>AJ215*AJ213*'Inputs'!$E$20</f>
        <v>24.946152187499994</v>
      </c>
      <c r="AK225" s="35">
        <f>AK215*AK213*'Inputs'!$E$20</f>
        <v>24.946152187499994</v>
      </c>
      <c r="AL225" s="35">
        <f>AL215*AL213*'Inputs'!$E$20</f>
        <v>24.946152187499994</v>
      </c>
      <c r="AM225" s="35">
        <f>AM215*AM213*'Inputs'!$E$20</f>
        <v>24.946152187499994</v>
      </c>
      <c r="AN225" s="35">
        <f>AN215*AN213*'Inputs'!$E$20</f>
        <v>24.946152187499994</v>
      </c>
      <c r="AO225" s="35">
        <f>AO215*AO213*'Inputs'!$E$20</f>
        <v>24.946152187499994</v>
      </c>
      <c r="AP225" s="35">
        <f>AP215*AP213*'Inputs'!$E$20</f>
        <v>24.946152187499994</v>
      </c>
      <c r="AQ225" s="35">
        <f>AQ215*AQ213*'Inputs'!$E$20</f>
        <v>24.946152187499994</v>
      </c>
      <c r="AR225" s="35">
        <f>AR215*AR213*'Inputs'!$E$20</f>
        <v>25.819267514062496</v>
      </c>
      <c r="AS225" s="35">
        <f>AS215*AS213*'Inputs'!$E$20</f>
        <v>25.819267514062496</v>
      </c>
      <c r="AT225" s="35">
        <f>AT215*AT213*'Inputs'!$E$20</f>
        <v>25.819267514062496</v>
      </c>
      <c r="AU225" s="35">
        <f>AU215*AU213*'Inputs'!$E$20</f>
        <v>25.819267514062496</v>
      </c>
      <c r="AV225" s="35">
        <f>AV215*AV213*'Inputs'!$E$20</f>
        <v>25.819267514062496</v>
      </c>
      <c r="AW225" s="35">
        <f>AW215*AW213*'Inputs'!$E$20</f>
        <v>25.819267514062496</v>
      </c>
      <c r="AX225" s="35">
        <f>AX215*AX213*'Inputs'!$E$20</f>
        <v>25.819267514062496</v>
      </c>
      <c r="AY225" s="35">
        <f>AY215*AY213*'Inputs'!$E$20</f>
        <v>25.819267514062496</v>
      </c>
      <c r="AZ225" s="35">
        <f>AZ215*AZ213*'Inputs'!$E$20</f>
        <v>25.819267514062496</v>
      </c>
      <c r="BA225" s="35">
        <f>BA215*BA213*'Inputs'!$E$20</f>
        <v>25.819267514062496</v>
      </c>
      <c r="BB225" s="35">
        <f>BB215*BB213*'Inputs'!$E$20</f>
        <v>25.819267514062496</v>
      </c>
      <c r="BC225" s="35">
        <f>BC215*BC213*'Inputs'!$E$20</f>
        <v>25.819267514062496</v>
      </c>
      <c r="BD225" s="35">
        <f>BD215*BD213*'Inputs'!$E$20</f>
        <v>26.72294187705468</v>
      </c>
      <c r="BE225" s="35">
        <f>BE215*BE213*'Inputs'!$E$20</f>
        <v>26.72294187705468</v>
      </c>
      <c r="BF225" s="35">
        <f>BF215*BF213*'Inputs'!$E$20</f>
        <v>26.72294187705468</v>
      </c>
      <c r="BG225" s="35">
        <f>BG215*BG213*'Inputs'!$E$20</f>
        <v>26.72294187705468</v>
      </c>
      <c r="BH225" s="35">
        <f>BH215*BH213*'Inputs'!$E$20</f>
        <v>26.72294187705468</v>
      </c>
      <c r="BI225" s="35">
        <f>BI215*BI213*'Inputs'!$E$20</f>
        <v>26.72294187705468</v>
      </c>
      <c r="BJ225" s="35">
        <f>BJ215*BJ213*'Inputs'!$E$20</f>
        <v>26.72294187705468</v>
      </c>
      <c r="BK225" s="35">
        <f>BK215*BK213*'Inputs'!$E$20</f>
        <v>26.72294187705468</v>
      </c>
      <c r="BL225" s="35">
        <f>BL215*BL213*'Inputs'!$E$20</f>
        <v>26.72294187705468</v>
      </c>
      <c r="BM225" s="35">
        <f>BM215*BM213*'Inputs'!$E$20</f>
        <v>26.72294187705468</v>
      </c>
      <c r="BN225" s="35">
        <f>BN215*BN213*'Inputs'!$E$20</f>
        <v>26.72294187705468</v>
      </c>
      <c r="BO225" s="35">
        <f>BO215*BO213*'Inputs'!$E$20</f>
        <v>26.72294187705468</v>
      </c>
    </row>
    <row r="226" ht="28" customHeight="1">
      <c r="A226" s="2" t="str">
        <v>P12.TOTAL</v>
      </c>
      <c r="B226" s="6" t="str">
        <v>P12 payroll cost (salary plus employer contributions)</v>
      </c>
      <c r="C226" s="2" t="str">
        <v>EUR</v>
      </c>
      <c r="D226" s="2" t="str">
        <v>SUM</v>
      </c>
      <c r="E226" s="36">
        <f>SUM(H226:BO226)</f>
        <v>538196.215646609</v>
      </c>
      <c r="F226" s="6" t="str">
        <v>AML officer; cost centre COMP at release</v>
      </c>
      <c r="G226" s="2"/>
      <c r="H226" s="36">
        <f>SUM(H215,H218,H219,H220,H221,H222,H223,H224,H225)</f>
        <v>0.0</v>
      </c>
      <c r="I226" s="36">
        <f>SUM(I215,I218,I219,I220,I221,I222,I223,I224,I225)</f>
        <v>0.0</v>
      </c>
      <c r="J226" s="36">
        <f>SUM(J215,J218,J219,J220,J221,J222,J223,J224,J225)</f>
        <v>0.0</v>
      </c>
      <c r="K226" s="36">
        <f>SUM(K215,K218,K219,K220,K221,K222,K223,K224,K225)</f>
        <v>0.0</v>
      </c>
      <c r="L226" s="36">
        <f>SUM(L215,L218,L219,L220,L221,L222,L223,L224,L225)</f>
        <v>0.0</v>
      </c>
      <c r="M226" s="36">
        <f>SUM(M215,M218,M219,M220,M221,M222,M223,M224,M225)</f>
        <v>0.0</v>
      </c>
      <c r="N226" s="36">
        <f>SUM(N215,N218,N219,N220,N221,N222,N223,N224,N225)</f>
        <v>0.0</v>
      </c>
      <c r="O226" s="36">
        <f>SUM(O215,O218,O219,O220,O221,O222,O223,O224,O225)</f>
        <v>0.0</v>
      </c>
      <c r="P226" s="36">
        <f>SUM(P215,P218,P219,P220,P221,P222,P223,P224,P225)</f>
        <v>9496.36125</v>
      </c>
      <c r="Q226" s="36">
        <f>SUM(Q215,Q218,Q219,Q220,Q221,Q222,Q223,Q224,Q225)</f>
        <v>9496.36125</v>
      </c>
      <c r="R226" s="36">
        <f>SUM(R215,R218,R219,R220,R221,R222,R223,R224,R225)</f>
        <v>9496.36125</v>
      </c>
      <c r="S226" s="36">
        <f>SUM(S215,S218,S219,S220,S221,S222,S223,S224,S225)</f>
        <v>9496.36125</v>
      </c>
      <c r="T226" s="36">
        <f>SUM(T215,T218,T219,T220,T221,T222,T223,T224,T225)</f>
        <v>9884.350799999998</v>
      </c>
      <c r="U226" s="36">
        <f>SUM(U215,U218,U219,U220,U221,U222,U223,U224,U225)</f>
        <v>9884.350799999998</v>
      </c>
      <c r="V226" s="36">
        <f>SUM(V215,V218,V219,V220,V221,V222,V223,V224,V225)</f>
        <v>9884.350799999998</v>
      </c>
      <c r="W226" s="36">
        <f>SUM(W215,W218,W219,W220,W221,W222,W223,W224,W225)</f>
        <v>9884.350799999998</v>
      </c>
      <c r="X226" s="36">
        <f>SUM(X215,X218,X219,X220,X221,X222,X223,X224,X225)</f>
        <v>9884.350799999998</v>
      </c>
      <c r="Y226" s="36">
        <f>SUM(Y215,Y218,Y219,Y220,Y221,Y222,Y223,Y224,Y225)</f>
        <v>9884.350799999998</v>
      </c>
      <c r="Z226" s="36">
        <f>SUM(Z215,Z218,Z219,Z220,Z221,Z222,Z223,Z224,Z225)</f>
        <v>9884.350799999998</v>
      </c>
      <c r="AA226" s="36">
        <f>SUM(AA215,AA218,AA219,AA220,AA221,AA222,AA223,AA224,AA225)</f>
        <v>9884.350799999998</v>
      </c>
      <c r="AB226" s="36">
        <f>SUM(AB215,AB218,AB219,AB220,AB221,AB222,AB223,AB224,AB225)</f>
        <v>9884.350799999998</v>
      </c>
      <c r="AC226" s="36">
        <f>SUM(AC215,AC218,AC219,AC220,AC221,AC222,AC223,AC224,AC225)</f>
        <v>9884.350799999998</v>
      </c>
      <c r="AD226" s="36">
        <f>SUM(AD215,AD218,AD219,AD220,AD221,AD222,AD223,AD224,AD225)</f>
        <v>9884.350799999998</v>
      </c>
      <c r="AE226" s="36">
        <f>SUM(AE215,AE218,AE219,AE220,AE221,AE222,AE223,AE224,AE225)</f>
        <v>9884.350799999998</v>
      </c>
      <c r="AF226" s="36">
        <f>SUM(AF215,AF218,AF219,AF220,AF221,AF222,AF223,AF224,AF225)</f>
        <v>10233.833552999997</v>
      </c>
      <c r="AG226" s="36">
        <f>SUM(AG215,AG218,AG219,AG220,AG221,AG222,AG223,AG224,AG225)</f>
        <v>10233.833552999997</v>
      </c>
      <c r="AH226" s="36">
        <f>SUM(AH215,AH218,AH219,AH220,AH221,AH222,AH223,AH224,AH225)</f>
        <v>10233.833552999997</v>
      </c>
      <c r="AI226" s="36">
        <f>SUM(AI215,AI218,AI219,AI220,AI221,AI222,AI223,AI224,AI225)</f>
        <v>10233.833552999997</v>
      </c>
      <c r="AJ226" s="36">
        <f>SUM(AJ215,AJ218,AJ219,AJ220,AJ221,AJ222,AJ223,AJ224,AJ225)</f>
        <v>10233.833552999997</v>
      </c>
      <c r="AK226" s="36">
        <f>SUM(AK215,AK218,AK219,AK220,AK221,AK222,AK223,AK224,AK225)</f>
        <v>10233.833552999997</v>
      </c>
      <c r="AL226" s="36">
        <f>SUM(AL215,AL218,AL219,AL220,AL221,AL222,AL223,AL224,AL225)</f>
        <v>10233.833552999997</v>
      </c>
      <c r="AM226" s="36">
        <f>SUM(AM215,AM218,AM219,AM220,AM221,AM222,AM223,AM224,AM225)</f>
        <v>10233.833552999997</v>
      </c>
      <c r="AN226" s="36">
        <f>SUM(AN215,AN218,AN219,AN220,AN221,AN222,AN223,AN224,AN225)</f>
        <v>10233.833552999997</v>
      </c>
      <c r="AO226" s="36">
        <f>SUM(AO215,AO218,AO219,AO220,AO221,AO222,AO223,AO224,AO225)</f>
        <v>10233.833552999997</v>
      </c>
      <c r="AP226" s="36">
        <f>SUM(AP215,AP218,AP219,AP220,AP221,AP222,AP223,AP224,AP225)</f>
        <v>10233.833552999997</v>
      </c>
      <c r="AQ226" s="36">
        <f>SUM(AQ215,AQ218,AQ219,AQ220,AQ221,AQ222,AQ223,AQ224,AQ225)</f>
        <v>10233.833552999997</v>
      </c>
      <c r="AR226" s="36">
        <f>SUM(AR215,AR218,AR219,AR220,AR221,AR222,AR223,AR224,AR225)</f>
        <v>10595.689421354999</v>
      </c>
      <c r="AS226" s="36">
        <f>SUM(AS215,AS218,AS219,AS220,AS221,AS222,AS223,AS224,AS225)</f>
        <v>10595.689421354999</v>
      </c>
      <c r="AT226" s="36">
        <f>SUM(AT215,AT218,AT219,AT220,AT221,AT222,AT223,AT224,AT225)</f>
        <v>10595.689421354999</v>
      </c>
      <c r="AU226" s="36">
        <f>SUM(AU215,AU218,AU219,AU220,AU221,AU222,AU223,AU224,AU225)</f>
        <v>10595.689421354999</v>
      </c>
      <c r="AV226" s="36">
        <f>SUM(AV215,AV218,AV219,AV220,AV221,AV222,AV223,AV224,AV225)</f>
        <v>10595.689421354999</v>
      </c>
      <c r="AW226" s="36">
        <f>SUM(AW215,AW218,AW219,AW220,AW221,AW222,AW223,AW224,AW225)</f>
        <v>10595.689421354999</v>
      </c>
      <c r="AX226" s="36">
        <f>SUM(AX215,AX218,AX219,AX220,AX221,AX222,AX223,AX224,AX225)</f>
        <v>10595.689421354999</v>
      </c>
      <c r="AY226" s="36">
        <f>SUM(AY215,AY218,AY219,AY220,AY221,AY222,AY223,AY224,AY225)</f>
        <v>10595.689421354999</v>
      </c>
      <c r="AZ226" s="36">
        <f>SUM(AZ215,AZ218,AZ219,AZ220,AZ221,AZ222,AZ223,AZ224,AZ225)</f>
        <v>10595.689421354999</v>
      </c>
      <c r="BA226" s="36">
        <f>SUM(BA215,BA218,BA219,BA220,BA221,BA222,BA223,BA224,BA225)</f>
        <v>10595.689421354999</v>
      </c>
      <c r="BB226" s="36">
        <f>SUM(BB215,BB218,BB219,BB220,BB221,BB222,BB223,BB224,BB225)</f>
        <v>10595.689421354999</v>
      </c>
      <c r="BC226" s="36">
        <f>SUM(BC215,BC218,BC219,BC220,BC221,BC222,BC223,BC224,BC225)</f>
        <v>10595.689421354999</v>
      </c>
      <c r="BD226" s="36">
        <f>SUM(BD215,BD218,BD219,BD220,BD221,BD222,BD223,BD224,BD225)</f>
        <v>10970.35711286242</v>
      </c>
      <c r="BE226" s="36">
        <f>SUM(BE215,BE218,BE219,BE220,BE221,BE222,BE223,BE224,BE225)</f>
        <v>10970.35711286242</v>
      </c>
      <c r="BF226" s="36">
        <f>SUM(BF215,BF218,BF219,BF220,BF221,BF222,BF223,BF224,BF225)</f>
        <v>10970.35711286242</v>
      </c>
      <c r="BG226" s="36">
        <f>SUM(BG215,BG218,BG219,BG220,BG221,BG222,BG223,BG224,BG225)</f>
        <v>10970.35711286242</v>
      </c>
      <c r="BH226" s="36">
        <f>SUM(BH215,BH218,BH219,BH220,BH221,BH222,BH223,BH224,BH225)</f>
        <v>10970.35711286242</v>
      </c>
      <c r="BI226" s="36">
        <f>SUM(BI215,BI218,BI219,BI220,BI221,BI222,BI223,BI224,BI225)</f>
        <v>10970.35711286242</v>
      </c>
      <c r="BJ226" s="36">
        <f>SUM(BJ215,BJ218,BJ219,BJ220,BJ221,BJ222,BJ223,BJ224,BJ225)</f>
        <v>10970.35711286242</v>
      </c>
      <c r="BK226" s="36">
        <f>SUM(BK215,BK218,BK219,BK220,BK221,BK222,BK223,BK224,BK225)</f>
        <v>10970.35711286242</v>
      </c>
      <c r="BL226" s="36">
        <f>SUM(BL215,BL218,BL219,BL220,BL221,BL222,BL223,BL224,BL225)</f>
        <v>10970.35711286242</v>
      </c>
      <c r="BM226" s="36">
        <f>SUM(BM215,BM218,BM219,BM220,BM221,BM222,BM223,BM224,BM225)</f>
        <v>10970.35711286242</v>
      </c>
      <c r="BN226" s="36">
        <f>SUM(BN215,BN218,BN219,BN220,BN221,BN222,BN223,BN224,BN225)</f>
        <v>10970.35711286242</v>
      </c>
      <c r="BO226" s="36">
        <f>SUM(BO215,BO218,BO219,BO220,BO221,BO222,BO223,BO224,BO225)</f>
        <v>10970.35711286242</v>
      </c>
    </row>
    <row r="227" ht="22" customHeight="1">
      <c r="A227" s="2" t="str">
        <v>P12.HIRE</v>
      </c>
      <c r="B227" s="6" t="str">
        <v>P12 hired in the month (1 = yes)</v>
      </c>
      <c r="C227" s="2" t="str">
        <v>count</v>
      </c>
      <c r="D227" s="2" t="str">
        <v>SUM</v>
      </c>
      <c r="E227" s="34">
        <f>SUM(H227:BO227)</f>
        <v>1</v>
      </c>
      <c r="F227" s="6" t="str">
        <v>AML officer; cost centre COMP at release</v>
      </c>
      <c r="G227" s="2"/>
      <c r="H227" s="33">
        <f>IF(AND(H$6='People_Inputs'!$H$21,H211=1),1,0)</f>
        <v>0</v>
      </c>
      <c r="I227" s="33">
        <f>IF(AND(I$6='People_Inputs'!$H$21,I211=1),1,0)</f>
        <v>0</v>
      </c>
      <c r="J227" s="33">
        <f>IF(AND(J$6='People_Inputs'!$H$21,J211=1),1,0)</f>
        <v>0</v>
      </c>
      <c r="K227" s="33">
        <f>IF(AND(K$6='People_Inputs'!$H$21,K211=1),1,0)</f>
        <v>0</v>
      </c>
      <c r="L227" s="33">
        <f>IF(AND(L$6='People_Inputs'!$H$21,L211=1),1,0)</f>
        <v>0</v>
      </c>
      <c r="M227" s="33">
        <f>IF(AND(M$6='People_Inputs'!$H$21,M211=1),1,0)</f>
        <v>0</v>
      </c>
      <c r="N227" s="33">
        <f>IF(AND(N$6='People_Inputs'!$H$21,N211=1),1,0)</f>
        <v>0</v>
      </c>
      <c r="O227" s="33">
        <f>IF(AND(O$6='People_Inputs'!$H$21,O211=1),1,0)</f>
        <v>0</v>
      </c>
      <c r="P227" s="33">
        <f>IF(AND(P$6='People_Inputs'!$H$21,P211=1),1,0)</f>
        <v>1</v>
      </c>
      <c r="Q227" s="33">
        <f>IF(AND(Q$6='People_Inputs'!$H$21,Q211=1),1,0)</f>
        <v>0</v>
      </c>
      <c r="R227" s="33">
        <f>IF(AND(R$6='People_Inputs'!$H$21,R211=1),1,0)</f>
        <v>0</v>
      </c>
      <c r="S227" s="33">
        <f>IF(AND(S$6='People_Inputs'!$H$21,S211=1),1,0)</f>
        <v>0</v>
      </c>
      <c r="T227" s="33">
        <f>IF(AND(T$6='People_Inputs'!$H$21,T211=1),1,0)</f>
        <v>0</v>
      </c>
      <c r="U227" s="33">
        <f>IF(AND(U$6='People_Inputs'!$H$21,U211=1),1,0)</f>
        <v>0</v>
      </c>
      <c r="V227" s="33">
        <f>IF(AND(V$6='People_Inputs'!$H$21,V211=1),1,0)</f>
        <v>0</v>
      </c>
      <c r="W227" s="33">
        <f>IF(AND(W$6='People_Inputs'!$H$21,W211=1),1,0)</f>
        <v>0</v>
      </c>
      <c r="X227" s="33">
        <f>IF(AND(X$6='People_Inputs'!$H$21,X211=1),1,0)</f>
        <v>0</v>
      </c>
      <c r="Y227" s="33">
        <f>IF(AND(Y$6='People_Inputs'!$H$21,Y211=1),1,0)</f>
        <v>0</v>
      </c>
      <c r="Z227" s="33">
        <f>IF(AND(Z$6='People_Inputs'!$H$21,Z211=1),1,0)</f>
        <v>0</v>
      </c>
      <c r="AA227" s="33">
        <f>IF(AND(AA$6='People_Inputs'!$H$21,AA211=1),1,0)</f>
        <v>0</v>
      </c>
      <c r="AB227" s="33">
        <f>IF(AND(AB$6='People_Inputs'!$H$21,AB211=1),1,0)</f>
        <v>0</v>
      </c>
      <c r="AC227" s="33">
        <f>IF(AND(AC$6='People_Inputs'!$H$21,AC211=1),1,0)</f>
        <v>0</v>
      </c>
      <c r="AD227" s="33">
        <f>IF(AND(AD$6='People_Inputs'!$H$21,AD211=1),1,0)</f>
        <v>0</v>
      </c>
      <c r="AE227" s="33">
        <f>IF(AND(AE$6='People_Inputs'!$H$21,AE211=1),1,0)</f>
        <v>0</v>
      </c>
      <c r="AF227" s="33">
        <f>IF(AND(AF$6='People_Inputs'!$H$21,AF211=1),1,0)</f>
        <v>0</v>
      </c>
      <c r="AG227" s="33">
        <f>IF(AND(AG$6='People_Inputs'!$H$21,AG211=1),1,0)</f>
        <v>0</v>
      </c>
      <c r="AH227" s="33">
        <f>IF(AND(AH$6='People_Inputs'!$H$21,AH211=1),1,0)</f>
        <v>0</v>
      </c>
      <c r="AI227" s="33">
        <f>IF(AND(AI$6='People_Inputs'!$H$21,AI211=1),1,0)</f>
        <v>0</v>
      </c>
      <c r="AJ227" s="33">
        <f>IF(AND(AJ$6='People_Inputs'!$H$21,AJ211=1),1,0)</f>
        <v>0</v>
      </c>
      <c r="AK227" s="33">
        <f>IF(AND(AK$6='People_Inputs'!$H$21,AK211=1),1,0)</f>
        <v>0</v>
      </c>
      <c r="AL227" s="33">
        <f>IF(AND(AL$6='People_Inputs'!$H$21,AL211=1),1,0)</f>
        <v>0</v>
      </c>
      <c r="AM227" s="33">
        <f>IF(AND(AM$6='People_Inputs'!$H$21,AM211=1),1,0)</f>
        <v>0</v>
      </c>
      <c r="AN227" s="33">
        <f>IF(AND(AN$6='People_Inputs'!$H$21,AN211=1),1,0)</f>
        <v>0</v>
      </c>
      <c r="AO227" s="33">
        <f>IF(AND(AO$6='People_Inputs'!$H$21,AO211=1),1,0)</f>
        <v>0</v>
      </c>
      <c r="AP227" s="33">
        <f>IF(AND(AP$6='People_Inputs'!$H$21,AP211=1),1,0)</f>
        <v>0</v>
      </c>
      <c r="AQ227" s="33">
        <f>IF(AND(AQ$6='People_Inputs'!$H$21,AQ211=1),1,0)</f>
        <v>0</v>
      </c>
      <c r="AR227" s="33">
        <f>IF(AND(AR$6='People_Inputs'!$H$21,AR211=1),1,0)</f>
        <v>0</v>
      </c>
      <c r="AS227" s="33">
        <f>IF(AND(AS$6='People_Inputs'!$H$21,AS211=1),1,0)</f>
        <v>0</v>
      </c>
      <c r="AT227" s="33">
        <f>IF(AND(AT$6='People_Inputs'!$H$21,AT211=1),1,0)</f>
        <v>0</v>
      </c>
      <c r="AU227" s="33">
        <f>IF(AND(AU$6='People_Inputs'!$H$21,AU211=1),1,0)</f>
        <v>0</v>
      </c>
      <c r="AV227" s="33">
        <f>IF(AND(AV$6='People_Inputs'!$H$21,AV211=1),1,0)</f>
        <v>0</v>
      </c>
      <c r="AW227" s="33">
        <f>IF(AND(AW$6='People_Inputs'!$H$21,AW211=1),1,0)</f>
        <v>0</v>
      </c>
      <c r="AX227" s="33">
        <f>IF(AND(AX$6='People_Inputs'!$H$21,AX211=1),1,0)</f>
        <v>0</v>
      </c>
      <c r="AY227" s="33">
        <f>IF(AND(AY$6='People_Inputs'!$H$21,AY211=1),1,0)</f>
        <v>0</v>
      </c>
      <c r="AZ227" s="33">
        <f>IF(AND(AZ$6='People_Inputs'!$H$21,AZ211=1),1,0)</f>
        <v>0</v>
      </c>
      <c r="BA227" s="33">
        <f>IF(AND(BA$6='People_Inputs'!$H$21,BA211=1),1,0)</f>
        <v>0</v>
      </c>
      <c r="BB227" s="33">
        <f>IF(AND(BB$6='People_Inputs'!$H$21,BB211=1),1,0)</f>
        <v>0</v>
      </c>
      <c r="BC227" s="33">
        <f>IF(AND(BC$6='People_Inputs'!$H$21,BC211=1),1,0)</f>
        <v>0</v>
      </c>
      <c r="BD227" s="33">
        <f>IF(AND(BD$6='People_Inputs'!$H$21,BD211=1),1,0)</f>
        <v>0</v>
      </c>
      <c r="BE227" s="33">
        <f>IF(AND(BE$6='People_Inputs'!$H$21,BE211=1),1,0)</f>
        <v>0</v>
      </c>
      <c r="BF227" s="33">
        <f>IF(AND(BF$6='People_Inputs'!$H$21,BF211=1),1,0)</f>
        <v>0</v>
      </c>
      <c r="BG227" s="33">
        <f>IF(AND(BG$6='People_Inputs'!$H$21,BG211=1),1,0)</f>
        <v>0</v>
      </c>
      <c r="BH227" s="33">
        <f>IF(AND(BH$6='People_Inputs'!$H$21,BH211=1),1,0)</f>
        <v>0</v>
      </c>
      <c r="BI227" s="33">
        <f>IF(AND(BI$6='People_Inputs'!$H$21,BI211=1),1,0)</f>
        <v>0</v>
      </c>
      <c r="BJ227" s="33">
        <f>IF(AND(BJ$6='People_Inputs'!$H$21,BJ211=1),1,0)</f>
        <v>0</v>
      </c>
      <c r="BK227" s="33">
        <f>IF(AND(BK$6='People_Inputs'!$H$21,BK211=1),1,0)</f>
        <v>0</v>
      </c>
      <c r="BL227" s="33">
        <f>IF(AND(BL$6='People_Inputs'!$H$21,BL211=1),1,0)</f>
        <v>0</v>
      </c>
      <c r="BM227" s="33">
        <f>IF(AND(BM$6='People_Inputs'!$H$21,BM211=1),1,0)</f>
        <v>0</v>
      </c>
      <c r="BN227" s="33">
        <f>IF(AND(BN$6='People_Inputs'!$H$21,BN211=1),1,0)</f>
        <v>0</v>
      </c>
      <c r="BO227" s="33">
        <f>IF(AND(BO$6='People_Inputs'!$H$21,BO211=1),1,0)</f>
        <v>0</v>
      </c>
    </row>
    <row r="228" ht="22" customHeight="1">
      <c r="A228" s="2" t="str">
        <v>P12.RECRUIT</v>
      </c>
      <c r="B228" s="6" t="str">
        <v>P12 recruiting cost</v>
      </c>
      <c r="C228" s="2" t="str">
        <v>EUR</v>
      </c>
      <c r="D228" s="2" t="str">
        <v>SUM</v>
      </c>
      <c r="E228" s="36">
        <f>SUM(H228:BO228)</f>
        <v>9615.0</v>
      </c>
      <c r="F228" s="6" t="str">
        <v>AML officer; cost centre COMP at release</v>
      </c>
      <c r="G228" s="2"/>
      <c r="H228" s="35">
        <f>H227*IF('People_Inputs'!$Q$21="none",0,IF('People_Inputs'!$Q$21="agency",H214*'Inputs'!$E$22,IF('People_Inputs'!$Q$21="direct",'Inputs'!$E$23,'Inputs'!$E$21*'Inputs'!$E$22*H214+(1-'Inputs'!$E$21)*'Inputs'!$E$23)))</f>
        <v>0.0</v>
      </c>
      <c r="I228" s="35">
        <f>I227*IF('People_Inputs'!$Q$21="none",0,IF('People_Inputs'!$Q$21="agency",I214*'Inputs'!$E$22,IF('People_Inputs'!$Q$21="direct",'Inputs'!$E$23,'Inputs'!$E$21*'Inputs'!$E$22*I214+(1-'Inputs'!$E$21)*'Inputs'!$E$23)))</f>
        <v>0.0</v>
      </c>
      <c r="J228" s="35">
        <f>J227*IF('People_Inputs'!$Q$21="none",0,IF('People_Inputs'!$Q$21="agency",J214*'Inputs'!$E$22,IF('People_Inputs'!$Q$21="direct",'Inputs'!$E$23,'Inputs'!$E$21*'Inputs'!$E$22*J214+(1-'Inputs'!$E$21)*'Inputs'!$E$23)))</f>
        <v>0.0</v>
      </c>
      <c r="K228" s="35">
        <f>K227*IF('People_Inputs'!$Q$21="none",0,IF('People_Inputs'!$Q$21="agency",K214*'Inputs'!$E$22,IF('People_Inputs'!$Q$21="direct",'Inputs'!$E$23,'Inputs'!$E$21*'Inputs'!$E$22*K214+(1-'Inputs'!$E$21)*'Inputs'!$E$23)))</f>
        <v>0.0</v>
      </c>
      <c r="L228" s="35">
        <f>L227*IF('People_Inputs'!$Q$21="none",0,IF('People_Inputs'!$Q$21="agency",L214*'Inputs'!$E$22,IF('People_Inputs'!$Q$21="direct",'Inputs'!$E$23,'Inputs'!$E$21*'Inputs'!$E$22*L214+(1-'Inputs'!$E$21)*'Inputs'!$E$23)))</f>
        <v>0.0</v>
      </c>
      <c r="M228" s="35">
        <f>M227*IF('People_Inputs'!$Q$21="none",0,IF('People_Inputs'!$Q$21="agency",M214*'Inputs'!$E$22,IF('People_Inputs'!$Q$21="direct",'Inputs'!$E$23,'Inputs'!$E$21*'Inputs'!$E$22*M214+(1-'Inputs'!$E$21)*'Inputs'!$E$23)))</f>
        <v>0.0</v>
      </c>
      <c r="N228" s="35">
        <f>N227*IF('People_Inputs'!$Q$21="none",0,IF('People_Inputs'!$Q$21="agency",N214*'Inputs'!$E$22,IF('People_Inputs'!$Q$21="direct",'Inputs'!$E$23,'Inputs'!$E$21*'Inputs'!$E$22*N214+(1-'Inputs'!$E$21)*'Inputs'!$E$23)))</f>
        <v>0.0</v>
      </c>
      <c r="O228" s="35">
        <f>O227*IF('People_Inputs'!$Q$21="none",0,IF('People_Inputs'!$Q$21="agency",O214*'Inputs'!$E$22,IF('People_Inputs'!$Q$21="direct",'Inputs'!$E$23,'Inputs'!$E$21*'Inputs'!$E$22*O214+(1-'Inputs'!$E$21)*'Inputs'!$E$23)))</f>
        <v>0.0</v>
      </c>
      <c r="P228" s="35">
        <f>P227*IF('People_Inputs'!$Q$21="none",0,IF('People_Inputs'!$Q$21="agency",P214*'Inputs'!$E$22,IF('People_Inputs'!$Q$21="direct",'Inputs'!$E$23,'Inputs'!$E$21*'Inputs'!$E$22*P214+(1-'Inputs'!$E$21)*'Inputs'!$E$23)))</f>
        <v>9615.0</v>
      </c>
      <c r="Q228" s="35">
        <f>Q227*IF('People_Inputs'!$Q$21="none",0,IF('People_Inputs'!$Q$21="agency",Q214*'Inputs'!$E$22,IF('People_Inputs'!$Q$21="direct",'Inputs'!$E$23,'Inputs'!$E$21*'Inputs'!$E$22*Q214+(1-'Inputs'!$E$21)*'Inputs'!$E$23)))</f>
        <v>0.0</v>
      </c>
      <c r="R228" s="35">
        <f>R227*IF('People_Inputs'!$Q$21="none",0,IF('People_Inputs'!$Q$21="agency",R214*'Inputs'!$E$22,IF('People_Inputs'!$Q$21="direct",'Inputs'!$E$23,'Inputs'!$E$21*'Inputs'!$E$22*R214+(1-'Inputs'!$E$21)*'Inputs'!$E$23)))</f>
        <v>0.0</v>
      </c>
      <c r="S228" s="35">
        <f>S227*IF('People_Inputs'!$Q$21="none",0,IF('People_Inputs'!$Q$21="agency",S214*'Inputs'!$E$22,IF('People_Inputs'!$Q$21="direct",'Inputs'!$E$23,'Inputs'!$E$21*'Inputs'!$E$22*S214+(1-'Inputs'!$E$21)*'Inputs'!$E$23)))</f>
        <v>0.0</v>
      </c>
      <c r="T228" s="35">
        <f>T227*IF('People_Inputs'!$Q$21="none",0,IF('People_Inputs'!$Q$21="agency",T214*'Inputs'!$E$22,IF('People_Inputs'!$Q$21="direct",'Inputs'!$E$23,'Inputs'!$E$21*'Inputs'!$E$22*T214+(1-'Inputs'!$E$21)*'Inputs'!$E$23)))</f>
        <v>0.0</v>
      </c>
      <c r="U228" s="35">
        <f>U227*IF('People_Inputs'!$Q$21="none",0,IF('People_Inputs'!$Q$21="agency",U214*'Inputs'!$E$22,IF('People_Inputs'!$Q$21="direct",'Inputs'!$E$23,'Inputs'!$E$21*'Inputs'!$E$22*U214+(1-'Inputs'!$E$21)*'Inputs'!$E$23)))</f>
        <v>0.0</v>
      </c>
      <c r="V228" s="35">
        <f>V227*IF('People_Inputs'!$Q$21="none",0,IF('People_Inputs'!$Q$21="agency",V214*'Inputs'!$E$22,IF('People_Inputs'!$Q$21="direct",'Inputs'!$E$23,'Inputs'!$E$21*'Inputs'!$E$22*V214+(1-'Inputs'!$E$21)*'Inputs'!$E$23)))</f>
        <v>0.0</v>
      </c>
      <c r="W228" s="35">
        <f>W227*IF('People_Inputs'!$Q$21="none",0,IF('People_Inputs'!$Q$21="agency",W214*'Inputs'!$E$22,IF('People_Inputs'!$Q$21="direct",'Inputs'!$E$23,'Inputs'!$E$21*'Inputs'!$E$22*W214+(1-'Inputs'!$E$21)*'Inputs'!$E$23)))</f>
        <v>0.0</v>
      </c>
      <c r="X228" s="35">
        <f>X227*IF('People_Inputs'!$Q$21="none",0,IF('People_Inputs'!$Q$21="agency",X214*'Inputs'!$E$22,IF('People_Inputs'!$Q$21="direct",'Inputs'!$E$23,'Inputs'!$E$21*'Inputs'!$E$22*X214+(1-'Inputs'!$E$21)*'Inputs'!$E$23)))</f>
        <v>0.0</v>
      </c>
      <c r="Y228" s="35">
        <f>Y227*IF('People_Inputs'!$Q$21="none",0,IF('People_Inputs'!$Q$21="agency",Y214*'Inputs'!$E$22,IF('People_Inputs'!$Q$21="direct",'Inputs'!$E$23,'Inputs'!$E$21*'Inputs'!$E$22*Y214+(1-'Inputs'!$E$21)*'Inputs'!$E$23)))</f>
        <v>0.0</v>
      </c>
      <c r="Z228" s="35">
        <f>Z227*IF('People_Inputs'!$Q$21="none",0,IF('People_Inputs'!$Q$21="agency",Z214*'Inputs'!$E$22,IF('People_Inputs'!$Q$21="direct",'Inputs'!$E$23,'Inputs'!$E$21*'Inputs'!$E$22*Z214+(1-'Inputs'!$E$21)*'Inputs'!$E$23)))</f>
        <v>0.0</v>
      </c>
      <c r="AA228" s="35">
        <f>AA227*IF('People_Inputs'!$Q$21="none",0,IF('People_Inputs'!$Q$21="agency",AA214*'Inputs'!$E$22,IF('People_Inputs'!$Q$21="direct",'Inputs'!$E$23,'Inputs'!$E$21*'Inputs'!$E$22*AA214+(1-'Inputs'!$E$21)*'Inputs'!$E$23)))</f>
        <v>0.0</v>
      </c>
      <c r="AB228" s="35">
        <f>AB227*IF('People_Inputs'!$Q$21="none",0,IF('People_Inputs'!$Q$21="agency",AB214*'Inputs'!$E$22,IF('People_Inputs'!$Q$21="direct",'Inputs'!$E$23,'Inputs'!$E$21*'Inputs'!$E$22*AB214+(1-'Inputs'!$E$21)*'Inputs'!$E$23)))</f>
        <v>0.0</v>
      </c>
      <c r="AC228" s="35">
        <f>AC227*IF('People_Inputs'!$Q$21="none",0,IF('People_Inputs'!$Q$21="agency",AC214*'Inputs'!$E$22,IF('People_Inputs'!$Q$21="direct",'Inputs'!$E$23,'Inputs'!$E$21*'Inputs'!$E$22*AC214+(1-'Inputs'!$E$21)*'Inputs'!$E$23)))</f>
        <v>0.0</v>
      </c>
      <c r="AD228" s="35">
        <f>AD227*IF('People_Inputs'!$Q$21="none",0,IF('People_Inputs'!$Q$21="agency",AD214*'Inputs'!$E$22,IF('People_Inputs'!$Q$21="direct",'Inputs'!$E$23,'Inputs'!$E$21*'Inputs'!$E$22*AD214+(1-'Inputs'!$E$21)*'Inputs'!$E$23)))</f>
        <v>0.0</v>
      </c>
      <c r="AE228" s="35">
        <f>AE227*IF('People_Inputs'!$Q$21="none",0,IF('People_Inputs'!$Q$21="agency",AE214*'Inputs'!$E$22,IF('People_Inputs'!$Q$21="direct",'Inputs'!$E$23,'Inputs'!$E$21*'Inputs'!$E$22*AE214+(1-'Inputs'!$E$21)*'Inputs'!$E$23)))</f>
        <v>0.0</v>
      </c>
      <c r="AF228" s="35">
        <f>AF227*IF('People_Inputs'!$Q$21="none",0,IF('People_Inputs'!$Q$21="agency",AF214*'Inputs'!$E$22,IF('People_Inputs'!$Q$21="direct",'Inputs'!$E$23,'Inputs'!$E$21*'Inputs'!$E$22*AF214+(1-'Inputs'!$E$21)*'Inputs'!$E$23)))</f>
        <v>0.0</v>
      </c>
      <c r="AG228" s="35">
        <f>AG227*IF('People_Inputs'!$Q$21="none",0,IF('People_Inputs'!$Q$21="agency",AG214*'Inputs'!$E$22,IF('People_Inputs'!$Q$21="direct",'Inputs'!$E$23,'Inputs'!$E$21*'Inputs'!$E$22*AG214+(1-'Inputs'!$E$21)*'Inputs'!$E$23)))</f>
        <v>0.0</v>
      </c>
      <c r="AH228" s="35">
        <f>AH227*IF('People_Inputs'!$Q$21="none",0,IF('People_Inputs'!$Q$21="agency",AH214*'Inputs'!$E$22,IF('People_Inputs'!$Q$21="direct",'Inputs'!$E$23,'Inputs'!$E$21*'Inputs'!$E$22*AH214+(1-'Inputs'!$E$21)*'Inputs'!$E$23)))</f>
        <v>0.0</v>
      </c>
      <c r="AI228" s="35">
        <f>AI227*IF('People_Inputs'!$Q$21="none",0,IF('People_Inputs'!$Q$21="agency",AI214*'Inputs'!$E$22,IF('People_Inputs'!$Q$21="direct",'Inputs'!$E$23,'Inputs'!$E$21*'Inputs'!$E$22*AI214+(1-'Inputs'!$E$21)*'Inputs'!$E$23)))</f>
        <v>0.0</v>
      </c>
      <c r="AJ228" s="35">
        <f>AJ227*IF('People_Inputs'!$Q$21="none",0,IF('People_Inputs'!$Q$21="agency",AJ214*'Inputs'!$E$22,IF('People_Inputs'!$Q$21="direct",'Inputs'!$E$23,'Inputs'!$E$21*'Inputs'!$E$22*AJ214+(1-'Inputs'!$E$21)*'Inputs'!$E$23)))</f>
        <v>0.0</v>
      </c>
      <c r="AK228" s="35">
        <f>AK227*IF('People_Inputs'!$Q$21="none",0,IF('People_Inputs'!$Q$21="agency",AK214*'Inputs'!$E$22,IF('People_Inputs'!$Q$21="direct",'Inputs'!$E$23,'Inputs'!$E$21*'Inputs'!$E$22*AK214+(1-'Inputs'!$E$21)*'Inputs'!$E$23)))</f>
        <v>0.0</v>
      </c>
      <c r="AL228" s="35">
        <f>AL227*IF('People_Inputs'!$Q$21="none",0,IF('People_Inputs'!$Q$21="agency",AL214*'Inputs'!$E$22,IF('People_Inputs'!$Q$21="direct",'Inputs'!$E$23,'Inputs'!$E$21*'Inputs'!$E$22*AL214+(1-'Inputs'!$E$21)*'Inputs'!$E$23)))</f>
        <v>0.0</v>
      </c>
      <c r="AM228" s="35">
        <f>AM227*IF('People_Inputs'!$Q$21="none",0,IF('People_Inputs'!$Q$21="agency",AM214*'Inputs'!$E$22,IF('People_Inputs'!$Q$21="direct",'Inputs'!$E$23,'Inputs'!$E$21*'Inputs'!$E$22*AM214+(1-'Inputs'!$E$21)*'Inputs'!$E$23)))</f>
        <v>0.0</v>
      </c>
      <c r="AN228" s="35">
        <f>AN227*IF('People_Inputs'!$Q$21="none",0,IF('People_Inputs'!$Q$21="agency",AN214*'Inputs'!$E$22,IF('People_Inputs'!$Q$21="direct",'Inputs'!$E$23,'Inputs'!$E$21*'Inputs'!$E$22*AN214+(1-'Inputs'!$E$21)*'Inputs'!$E$23)))</f>
        <v>0.0</v>
      </c>
      <c r="AO228" s="35">
        <f>AO227*IF('People_Inputs'!$Q$21="none",0,IF('People_Inputs'!$Q$21="agency",AO214*'Inputs'!$E$22,IF('People_Inputs'!$Q$21="direct",'Inputs'!$E$23,'Inputs'!$E$21*'Inputs'!$E$22*AO214+(1-'Inputs'!$E$21)*'Inputs'!$E$23)))</f>
        <v>0.0</v>
      </c>
      <c r="AP228" s="35">
        <f>AP227*IF('People_Inputs'!$Q$21="none",0,IF('People_Inputs'!$Q$21="agency",AP214*'Inputs'!$E$22,IF('People_Inputs'!$Q$21="direct",'Inputs'!$E$23,'Inputs'!$E$21*'Inputs'!$E$22*AP214+(1-'Inputs'!$E$21)*'Inputs'!$E$23)))</f>
        <v>0.0</v>
      </c>
      <c r="AQ228" s="35">
        <f>AQ227*IF('People_Inputs'!$Q$21="none",0,IF('People_Inputs'!$Q$21="agency",AQ214*'Inputs'!$E$22,IF('People_Inputs'!$Q$21="direct",'Inputs'!$E$23,'Inputs'!$E$21*'Inputs'!$E$22*AQ214+(1-'Inputs'!$E$21)*'Inputs'!$E$23)))</f>
        <v>0.0</v>
      </c>
      <c r="AR228" s="35">
        <f>AR227*IF('People_Inputs'!$Q$21="none",0,IF('People_Inputs'!$Q$21="agency",AR214*'Inputs'!$E$22,IF('People_Inputs'!$Q$21="direct",'Inputs'!$E$23,'Inputs'!$E$21*'Inputs'!$E$22*AR214+(1-'Inputs'!$E$21)*'Inputs'!$E$23)))</f>
        <v>0.0</v>
      </c>
      <c r="AS228" s="35">
        <f>AS227*IF('People_Inputs'!$Q$21="none",0,IF('People_Inputs'!$Q$21="agency",AS214*'Inputs'!$E$22,IF('People_Inputs'!$Q$21="direct",'Inputs'!$E$23,'Inputs'!$E$21*'Inputs'!$E$22*AS214+(1-'Inputs'!$E$21)*'Inputs'!$E$23)))</f>
        <v>0.0</v>
      </c>
      <c r="AT228" s="35">
        <f>AT227*IF('People_Inputs'!$Q$21="none",0,IF('People_Inputs'!$Q$21="agency",AT214*'Inputs'!$E$22,IF('People_Inputs'!$Q$21="direct",'Inputs'!$E$23,'Inputs'!$E$21*'Inputs'!$E$22*AT214+(1-'Inputs'!$E$21)*'Inputs'!$E$23)))</f>
        <v>0.0</v>
      </c>
      <c r="AU228" s="35">
        <f>AU227*IF('People_Inputs'!$Q$21="none",0,IF('People_Inputs'!$Q$21="agency",AU214*'Inputs'!$E$22,IF('People_Inputs'!$Q$21="direct",'Inputs'!$E$23,'Inputs'!$E$21*'Inputs'!$E$22*AU214+(1-'Inputs'!$E$21)*'Inputs'!$E$23)))</f>
        <v>0.0</v>
      </c>
      <c r="AV228" s="35">
        <f>AV227*IF('People_Inputs'!$Q$21="none",0,IF('People_Inputs'!$Q$21="agency",AV214*'Inputs'!$E$22,IF('People_Inputs'!$Q$21="direct",'Inputs'!$E$23,'Inputs'!$E$21*'Inputs'!$E$22*AV214+(1-'Inputs'!$E$21)*'Inputs'!$E$23)))</f>
        <v>0.0</v>
      </c>
      <c r="AW228" s="35">
        <f>AW227*IF('People_Inputs'!$Q$21="none",0,IF('People_Inputs'!$Q$21="agency",AW214*'Inputs'!$E$22,IF('People_Inputs'!$Q$21="direct",'Inputs'!$E$23,'Inputs'!$E$21*'Inputs'!$E$22*AW214+(1-'Inputs'!$E$21)*'Inputs'!$E$23)))</f>
        <v>0.0</v>
      </c>
      <c r="AX228" s="35">
        <f>AX227*IF('People_Inputs'!$Q$21="none",0,IF('People_Inputs'!$Q$21="agency",AX214*'Inputs'!$E$22,IF('People_Inputs'!$Q$21="direct",'Inputs'!$E$23,'Inputs'!$E$21*'Inputs'!$E$22*AX214+(1-'Inputs'!$E$21)*'Inputs'!$E$23)))</f>
        <v>0.0</v>
      </c>
      <c r="AY228" s="35">
        <f>AY227*IF('People_Inputs'!$Q$21="none",0,IF('People_Inputs'!$Q$21="agency",AY214*'Inputs'!$E$22,IF('People_Inputs'!$Q$21="direct",'Inputs'!$E$23,'Inputs'!$E$21*'Inputs'!$E$22*AY214+(1-'Inputs'!$E$21)*'Inputs'!$E$23)))</f>
        <v>0.0</v>
      </c>
      <c r="AZ228" s="35">
        <f>AZ227*IF('People_Inputs'!$Q$21="none",0,IF('People_Inputs'!$Q$21="agency",AZ214*'Inputs'!$E$22,IF('People_Inputs'!$Q$21="direct",'Inputs'!$E$23,'Inputs'!$E$21*'Inputs'!$E$22*AZ214+(1-'Inputs'!$E$21)*'Inputs'!$E$23)))</f>
        <v>0.0</v>
      </c>
      <c r="BA228" s="35">
        <f>BA227*IF('People_Inputs'!$Q$21="none",0,IF('People_Inputs'!$Q$21="agency",BA214*'Inputs'!$E$22,IF('People_Inputs'!$Q$21="direct",'Inputs'!$E$23,'Inputs'!$E$21*'Inputs'!$E$22*BA214+(1-'Inputs'!$E$21)*'Inputs'!$E$23)))</f>
        <v>0.0</v>
      </c>
      <c r="BB228" s="35">
        <f>BB227*IF('People_Inputs'!$Q$21="none",0,IF('People_Inputs'!$Q$21="agency",BB214*'Inputs'!$E$22,IF('People_Inputs'!$Q$21="direct",'Inputs'!$E$23,'Inputs'!$E$21*'Inputs'!$E$22*BB214+(1-'Inputs'!$E$21)*'Inputs'!$E$23)))</f>
        <v>0.0</v>
      </c>
      <c r="BC228" s="35">
        <f>BC227*IF('People_Inputs'!$Q$21="none",0,IF('People_Inputs'!$Q$21="agency",BC214*'Inputs'!$E$22,IF('People_Inputs'!$Q$21="direct",'Inputs'!$E$23,'Inputs'!$E$21*'Inputs'!$E$22*BC214+(1-'Inputs'!$E$21)*'Inputs'!$E$23)))</f>
        <v>0.0</v>
      </c>
      <c r="BD228" s="35">
        <f>BD227*IF('People_Inputs'!$Q$21="none",0,IF('People_Inputs'!$Q$21="agency",BD214*'Inputs'!$E$22,IF('People_Inputs'!$Q$21="direct",'Inputs'!$E$23,'Inputs'!$E$21*'Inputs'!$E$22*BD214+(1-'Inputs'!$E$21)*'Inputs'!$E$23)))</f>
        <v>0.0</v>
      </c>
      <c r="BE228" s="35">
        <f>BE227*IF('People_Inputs'!$Q$21="none",0,IF('People_Inputs'!$Q$21="agency",BE214*'Inputs'!$E$22,IF('People_Inputs'!$Q$21="direct",'Inputs'!$E$23,'Inputs'!$E$21*'Inputs'!$E$22*BE214+(1-'Inputs'!$E$21)*'Inputs'!$E$23)))</f>
        <v>0.0</v>
      </c>
      <c r="BF228" s="35">
        <f>BF227*IF('People_Inputs'!$Q$21="none",0,IF('People_Inputs'!$Q$21="agency",BF214*'Inputs'!$E$22,IF('People_Inputs'!$Q$21="direct",'Inputs'!$E$23,'Inputs'!$E$21*'Inputs'!$E$22*BF214+(1-'Inputs'!$E$21)*'Inputs'!$E$23)))</f>
        <v>0.0</v>
      </c>
      <c r="BG228" s="35">
        <f>BG227*IF('People_Inputs'!$Q$21="none",0,IF('People_Inputs'!$Q$21="agency",BG214*'Inputs'!$E$22,IF('People_Inputs'!$Q$21="direct",'Inputs'!$E$23,'Inputs'!$E$21*'Inputs'!$E$22*BG214+(1-'Inputs'!$E$21)*'Inputs'!$E$23)))</f>
        <v>0.0</v>
      </c>
      <c r="BH228" s="35">
        <f>BH227*IF('People_Inputs'!$Q$21="none",0,IF('People_Inputs'!$Q$21="agency",BH214*'Inputs'!$E$22,IF('People_Inputs'!$Q$21="direct",'Inputs'!$E$23,'Inputs'!$E$21*'Inputs'!$E$22*BH214+(1-'Inputs'!$E$21)*'Inputs'!$E$23)))</f>
        <v>0.0</v>
      </c>
      <c r="BI228" s="35">
        <f>BI227*IF('People_Inputs'!$Q$21="none",0,IF('People_Inputs'!$Q$21="agency",BI214*'Inputs'!$E$22,IF('People_Inputs'!$Q$21="direct",'Inputs'!$E$23,'Inputs'!$E$21*'Inputs'!$E$22*BI214+(1-'Inputs'!$E$21)*'Inputs'!$E$23)))</f>
        <v>0.0</v>
      </c>
      <c r="BJ228" s="35">
        <f>BJ227*IF('People_Inputs'!$Q$21="none",0,IF('People_Inputs'!$Q$21="agency",BJ214*'Inputs'!$E$22,IF('People_Inputs'!$Q$21="direct",'Inputs'!$E$23,'Inputs'!$E$21*'Inputs'!$E$22*BJ214+(1-'Inputs'!$E$21)*'Inputs'!$E$23)))</f>
        <v>0.0</v>
      </c>
      <c r="BK228" s="35">
        <f>BK227*IF('People_Inputs'!$Q$21="none",0,IF('People_Inputs'!$Q$21="agency",BK214*'Inputs'!$E$22,IF('People_Inputs'!$Q$21="direct",'Inputs'!$E$23,'Inputs'!$E$21*'Inputs'!$E$22*BK214+(1-'Inputs'!$E$21)*'Inputs'!$E$23)))</f>
        <v>0.0</v>
      </c>
      <c r="BL228" s="35">
        <f>BL227*IF('People_Inputs'!$Q$21="none",0,IF('People_Inputs'!$Q$21="agency",BL214*'Inputs'!$E$22,IF('People_Inputs'!$Q$21="direct",'Inputs'!$E$23,'Inputs'!$E$21*'Inputs'!$E$22*BL214+(1-'Inputs'!$E$21)*'Inputs'!$E$23)))</f>
        <v>0.0</v>
      </c>
      <c r="BM228" s="35">
        <f>BM227*IF('People_Inputs'!$Q$21="none",0,IF('People_Inputs'!$Q$21="agency",BM214*'Inputs'!$E$22,IF('People_Inputs'!$Q$21="direct",'Inputs'!$E$23,'Inputs'!$E$21*'Inputs'!$E$22*BM214+(1-'Inputs'!$E$21)*'Inputs'!$E$23)))</f>
        <v>0.0</v>
      </c>
      <c r="BN228" s="35">
        <f>BN227*IF('People_Inputs'!$Q$21="none",0,IF('People_Inputs'!$Q$21="agency",BN214*'Inputs'!$E$22,IF('People_Inputs'!$Q$21="direct",'Inputs'!$E$23,'Inputs'!$E$21*'Inputs'!$E$22*BN214+(1-'Inputs'!$E$21)*'Inputs'!$E$23)))</f>
        <v>0.0</v>
      </c>
      <c r="BO228" s="35">
        <f>BO227*IF('People_Inputs'!$Q$21="none",0,IF('People_Inputs'!$Q$21="agency",BO214*'Inputs'!$E$22,IF('People_Inputs'!$Q$21="direct",'Inputs'!$E$23,'Inputs'!$E$21*'Inputs'!$E$22*BO214+(1-'Inputs'!$E$21)*'Inputs'!$E$23)))</f>
        <v>0.0</v>
      </c>
    </row>
    <row r="229" ht="22" customHeight="1">
      <c r="A229" s="2" t="str">
        <v>P12.SOFTWARE</v>
      </c>
      <c r="B229" s="6" t="str">
        <v>P12 software cost</v>
      </c>
      <c r="C229" s="2" t="str">
        <v>EUR</v>
      </c>
      <c r="D229" s="2" t="str">
        <v>SUM</v>
      </c>
      <c r="E229" s="36">
        <f>SUM(H229:BO229)</f>
        <v>23400</v>
      </c>
      <c r="F229" s="6" t="str">
        <v>AML officer; cost centre COMP at release</v>
      </c>
      <c r="G229" s="2"/>
      <c r="H229" s="35">
        <f>H212*'People_Inputs'!$O$21</f>
        <v>0</v>
      </c>
      <c r="I229" s="35">
        <f>I212*'People_Inputs'!$O$21</f>
        <v>0</v>
      </c>
      <c r="J229" s="35">
        <f>J212*'People_Inputs'!$O$21</f>
        <v>0</v>
      </c>
      <c r="K229" s="35">
        <f>K212*'People_Inputs'!$O$21</f>
        <v>0</v>
      </c>
      <c r="L229" s="35">
        <f>L212*'People_Inputs'!$O$21</f>
        <v>0</v>
      </c>
      <c r="M229" s="35">
        <f>M212*'People_Inputs'!$O$21</f>
        <v>0</v>
      </c>
      <c r="N229" s="35">
        <f>N212*'People_Inputs'!$O$21</f>
        <v>0</v>
      </c>
      <c r="O229" s="35">
        <f>O212*'People_Inputs'!$O$21</f>
        <v>0</v>
      </c>
      <c r="P229" s="35">
        <f>P212*'People_Inputs'!$O$21</f>
        <v>450</v>
      </c>
      <c r="Q229" s="35">
        <f>Q212*'People_Inputs'!$O$21</f>
        <v>450</v>
      </c>
      <c r="R229" s="35">
        <f>R212*'People_Inputs'!$O$21</f>
        <v>450</v>
      </c>
      <c r="S229" s="35">
        <f>S212*'People_Inputs'!$O$21</f>
        <v>450</v>
      </c>
      <c r="T229" s="35">
        <f>T212*'People_Inputs'!$O$21</f>
        <v>450</v>
      </c>
      <c r="U229" s="35">
        <f>U212*'People_Inputs'!$O$21</f>
        <v>450</v>
      </c>
      <c r="V229" s="35">
        <f>V212*'People_Inputs'!$O$21</f>
        <v>450</v>
      </c>
      <c r="W229" s="35">
        <f>W212*'People_Inputs'!$O$21</f>
        <v>450</v>
      </c>
      <c r="X229" s="35">
        <f>X212*'People_Inputs'!$O$21</f>
        <v>450</v>
      </c>
      <c r="Y229" s="35">
        <f>Y212*'People_Inputs'!$O$21</f>
        <v>450</v>
      </c>
      <c r="Z229" s="35">
        <f>Z212*'People_Inputs'!$O$21</f>
        <v>450</v>
      </c>
      <c r="AA229" s="35">
        <f>AA212*'People_Inputs'!$O$21</f>
        <v>450</v>
      </c>
      <c r="AB229" s="35">
        <f>AB212*'People_Inputs'!$O$21</f>
        <v>450</v>
      </c>
      <c r="AC229" s="35">
        <f>AC212*'People_Inputs'!$O$21</f>
        <v>450</v>
      </c>
      <c r="AD229" s="35">
        <f>AD212*'People_Inputs'!$O$21</f>
        <v>450</v>
      </c>
      <c r="AE229" s="35">
        <f>AE212*'People_Inputs'!$O$21</f>
        <v>450</v>
      </c>
      <c r="AF229" s="35">
        <f>AF212*'People_Inputs'!$O$21</f>
        <v>450</v>
      </c>
      <c r="AG229" s="35">
        <f>AG212*'People_Inputs'!$O$21</f>
        <v>450</v>
      </c>
      <c r="AH229" s="35">
        <f>AH212*'People_Inputs'!$O$21</f>
        <v>450</v>
      </c>
      <c r="AI229" s="35">
        <f>AI212*'People_Inputs'!$O$21</f>
        <v>450</v>
      </c>
      <c r="AJ229" s="35">
        <f>AJ212*'People_Inputs'!$O$21</f>
        <v>450</v>
      </c>
      <c r="AK229" s="35">
        <f>AK212*'People_Inputs'!$O$21</f>
        <v>450</v>
      </c>
      <c r="AL229" s="35">
        <f>AL212*'People_Inputs'!$O$21</f>
        <v>450</v>
      </c>
      <c r="AM229" s="35">
        <f>AM212*'People_Inputs'!$O$21</f>
        <v>450</v>
      </c>
      <c r="AN229" s="35">
        <f>AN212*'People_Inputs'!$O$21</f>
        <v>450</v>
      </c>
      <c r="AO229" s="35">
        <f>AO212*'People_Inputs'!$O$21</f>
        <v>450</v>
      </c>
      <c r="AP229" s="35">
        <f>AP212*'People_Inputs'!$O$21</f>
        <v>450</v>
      </c>
      <c r="AQ229" s="35">
        <f>AQ212*'People_Inputs'!$O$21</f>
        <v>450</v>
      </c>
      <c r="AR229" s="35">
        <f>AR212*'People_Inputs'!$O$21</f>
        <v>450</v>
      </c>
      <c r="AS229" s="35">
        <f>AS212*'People_Inputs'!$O$21</f>
        <v>450</v>
      </c>
      <c r="AT229" s="35">
        <f>AT212*'People_Inputs'!$O$21</f>
        <v>450</v>
      </c>
      <c r="AU229" s="35">
        <f>AU212*'People_Inputs'!$O$21</f>
        <v>450</v>
      </c>
      <c r="AV229" s="35">
        <f>AV212*'People_Inputs'!$O$21</f>
        <v>450</v>
      </c>
      <c r="AW229" s="35">
        <f>AW212*'People_Inputs'!$O$21</f>
        <v>450</v>
      </c>
      <c r="AX229" s="35">
        <f>AX212*'People_Inputs'!$O$21</f>
        <v>450</v>
      </c>
      <c r="AY229" s="35">
        <f>AY212*'People_Inputs'!$O$21</f>
        <v>450</v>
      </c>
      <c r="AZ229" s="35">
        <f>AZ212*'People_Inputs'!$O$21</f>
        <v>450</v>
      </c>
      <c r="BA229" s="35">
        <f>BA212*'People_Inputs'!$O$21</f>
        <v>450</v>
      </c>
      <c r="BB229" s="35">
        <f>BB212*'People_Inputs'!$O$21</f>
        <v>450</v>
      </c>
      <c r="BC229" s="35">
        <f>BC212*'People_Inputs'!$O$21</f>
        <v>450</v>
      </c>
      <c r="BD229" s="35">
        <f>BD212*'People_Inputs'!$O$21</f>
        <v>450</v>
      </c>
      <c r="BE229" s="35">
        <f>BE212*'People_Inputs'!$O$21</f>
        <v>450</v>
      </c>
      <c r="BF229" s="35">
        <f>BF212*'People_Inputs'!$O$21</f>
        <v>450</v>
      </c>
      <c r="BG229" s="35">
        <f>BG212*'People_Inputs'!$O$21</f>
        <v>450</v>
      </c>
      <c r="BH229" s="35">
        <f>BH212*'People_Inputs'!$O$21</f>
        <v>450</v>
      </c>
      <c r="BI229" s="35">
        <f>BI212*'People_Inputs'!$O$21</f>
        <v>450</v>
      </c>
      <c r="BJ229" s="35">
        <f>BJ212*'People_Inputs'!$O$21</f>
        <v>450</v>
      </c>
      <c r="BK229" s="35">
        <f>BK212*'People_Inputs'!$O$21</f>
        <v>450</v>
      </c>
      <c r="BL229" s="35">
        <f>BL212*'People_Inputs'!$O$21</f>
        <v>450</v>
      </c>
      <c r="BM229" s="35">
        <f>BM212*'People_Inputs'!$O$21</f>
        <v>450</v>
      </c>
      <c r="BN229" s="35">
        <f>BN212*'People_Inputs'!$O$21</f>
        <v>450</v>
      </c>
      <c r="BO229" s="35">
        <f>BO212*'People_Inputs'!$O$21</f>
        <v>450</v>
      </c>
    </row>
    <row r="230" ht="22" customHeight="1">
      <c r="A230" s="2" t="str">
        <v>P12.EQUIPMENT</v>
      </c>
      <c r="B230" s="6" t="str">
        <v>P12 IT equipment purchase</v>
      </c>
      <c r="C230" s="2" t="str">
        <v>EUR</v>
      </c>
      <c r="D230" s="2" t="str">
        <v>SUM</v>
      </c>
      <c r="E230" s="36">
        <f>SUM(H230:BO230)</f>
        <v>5000</v>
      </c>
      <c r="F230" s="6" t="str">
        <v>AML officer; cost centre COMP at release</v>
      </c>
      <c r="G230" s="2"/>
      <c r="H230" s="35">
        <f>IF(AND(H211=1,(H$6-'People_Inputs'!$H$21)/'Inputs'!$E$26=ROUNDDOWN((H$6-'People_Inputs'!$H$21)/'Inputs'!$E$26,0)),'People_Inputs'!$P$21,0)</f>
        <v>0</v>
      </c>
      <c r="I230" s="35">
        <f>IF(AND(I211=1,(I$6-'People_Inputs'!$H$21)/'Inputs'!$E$26=ROUNDDOWN((I$6-'People_Inputs'!$H$21)/'Inputs'!$E$26,0)),'People_Inputs'!$P$21,0)</f>
        <v>0</v>
      </c>
      <c r="J230" s="35">
        <f>IF(AND(J211=1,(J$6-'People_Inputs'!$H$21)/'Inputs'!$E$26=ROUNDDOWN((J$6-'People_Inputs'!$H$21)/'Inputs'!$E$26,0)),'People_Inputs'!$P$21,0)</f>
        <v>0</v>
      </c>
      <c r="K230" s="35">
        <f>IF(AND(K211=1,(K$6-'People_Inputs'!$H$21)/'Inputs'!$E$26=ROUNDDOWN((K$6-'People_Inputs'!$H$21)/'Inputs'!$E$26,0)),'People_Inputs'!$P$21,0)</f>
        <v>0</v>
      </c>
      <c r="L230" s="35">
        <f>IF(AND(L211=1,(L$6-'People_Inputs'!$H$21)/'Inputs'!$E$26=ROUNDDOWN((L$6-'People_Inputs'!$H$21)/'Inputs'!$E$26,0)),'People_Inputs'!$P$21,0)</f>
        <v>0</v>
      </c>
      <c r="M230" s="35">
        <f>IF(AND(M211=1,(M$6-'People_Inputs'!$H$21)/'Inputs'!$E$26=ROUNDDOWN((M$6-'People_Inputs'!$H$21)/'Inputs'!$E$26,0)),'People_Inputs'!$P$21,0)</f>
        <v>0</v>
      </c>
      <c r="N230" s="35">
        <f>IF(AND(N211=1,(N$6-'People_Inputs'!$H$21)/'Inputs'!$E$26=ROUNDDOWN((N$6-'People_Inputs'!$H$21)/'Inputs'!$E$26,0)),'People_Inputs'!$P$21,0)</f>
        <v>0</v>
      </c>
      <c r="O230" s="35">
        <f>IF(AND(O211=1,(O$6-'People_Inputs'!$H$21)/'Inputs'!$E$26=ROUNDDOWN((O$6-'People_Inputs'!$H$21)/'Inputs'!$E$26,0)),'People_Inputs'!$P$21,0)</f>
        <v>0</v>
      </c>
      <c r="P230" s="35">
        <f>IF(AND(P211=1,(P$6-'People_Inputs'!$H$21)/'Inputs'!$E$26=ROUNDDOWN((P$6-'People_Inputs'!$H$21)/'Inputs'!$E$26,0)),'People_Inputs'!$P$21,0)</f>
        <v>2500</v>
      </c>
      <c r="Q230" s="35">
        <f>IF(AND(Q211=1,(Q$6-'People_Inputs'!$H$21)/'Inputs'!$E$26=ROUNDDOWN((Q$6-'People_Inputs'!$H$21)/'Inputs'!$E$26,0)),'People_Inputs'!$P$21,0)</f>
        <v>0</v>
      </c>
      <c r="R230" s="35">
        <f>IF(AND(R211=1,(R$6-'People_Inputs'!$H$21)/'Inputs'!$E$26=ROUNDDOWN((R$6-'People_Inputs'!$H$21)/'Inputs'!$E$26,0)),'People_Inputs'!$P$21,0)</f>
        <v>0</v>
      </c>
      <c r="S230" s="35">
        <f>IF(AND(S211=1,(S$6-'People_Inputs'!$H$21)/'Inputs'!$E$26=ROUNDDOWN((S$6-'People_Inputs'!$H$21)/'Inputs'!$E$26,0)),'People_Inputs'!$P$21,0)</f>
        <v>0</v>
      </c>
      <c r="T230" s="35">
        <f>IF(AND(T211=1,(T$6-'People_Inputs'!$H$21)/'Inputs'!$E$26=ROUNDDOWN((T$6-'People_Inputs'!$H$21)/'Inputs'!$E$26,0)),'People_Inputs'!$P$21,0)</f>
        <v>0</v>
      </c>
      <c r="U230" s="35">
        <f>IF(AND(U211=1,(U$6-'People_Inputs'!$H$21)/'Inputs'!$E$26=ROUNDDOWN((U$6-'People_Inputs'!$H$21)/'Inputs'!$E$26,0)),'People_Inputs'!$P$21,0)</f>
        <v>0</v>
      </c>
      <c r="V230" s="35">
        <f>IF(AND(V211=1,(V$6-'People_Inputs'!$H$21)/'Inputs'!$E$26=ROUNDDOWN((V$6-'People_Inputs'!$H$21)/'Inputs'!$E$26,0)),'People_Inputs'!$P$21,0)</f>
        <v>0</v>
      </c>
      <c r="W230" s="35">
        <f>IF(AND(W211=1,(W$6-'People_Inputs'!$H$21)/'Inputs'!$E$26=ROUNDDOWN((W$6-'People_Inputs'!$H$21)/'Inputs'!$E$26,0)),'People_Inputs'!$P$21,0)</f>
        <v>0</v>
      </c>
      <c r="X230" s="35">
        <f>IF(AND(X211=1,(X$6-'People_Inputs'!$H$21)/'Inputs'!$E$26=ROUNDDOWN((X$6-'People_Inputs'!$H$21)/'Inputs'!$E$26,0)),'People_Inputs'!$P$21,0)</f>
        <v>0</v>
      </c>
      <c r="Y230" s="35">
        <f>IF(AND(Y211=1,(Y$6-'People_Inputs'!$H$21)/'Inputs'!$E$26=ROUNDDOWN((Y$6-'People_Inputs'!$H$21)/'Inputs'!$E$26,0)),'People_Inputs'!$P$21,0)</f>
        <v>0</v>
      </c>
      <c r="Z230" s="35">
        <f>IF(AND(Z211=1,(Z$6-'People_Inputs'!$H$21)/'Inputs'!$E$26=ROUNDDOWN((Z$6-'People_Inputs'!$H$21)/'Inputs'!$E$26,0)),'People_Inputs'!$P$21,0)</f>
        <v>0</v>
      </c>
      <c r="AA230" s="35">
        <f>IF(AND(AA211=1,(AA$6-'People_Inputs'!$H$21)/'Inputs'!$E$26=ROUNDDOWN((AA$6-'People_Inputs'!$H$21)/'Inputs'!$E$26,0)),'People_Inputs'!$P$21,0)</f>
        <v>0</v>
      </c>
      <c r="AB230" s="35">
        <f>IF(AND(AB211=1,(AB$6-'People_Inputs'!$H$21)/'Inputs'!$E$26=ROUNDDOWN((AB$6-'People_Inputs'!$H$21)/'Inputs'!$E$26,0)),'People_Inputs'!$P$21,0)</f>
        <v>0</v>
      </c>
      <c r="AC230" s="35">
        <f>IF(AND(AC211=1,(AC$6-'People_Inputs'!$H$21)/'Inputs'!$E$26=ROUNDDOWN((AC$6-'People_Inputs'!$H$21)/'Inputs'!$E$26,0)),'People_Inputs'!$P$21,0)</f>
        <v>0</v>
      </c>
      <c r="AD230" s="35">
        <f>IF(AND(AD211=1,(AD$6-'People_Inputs'!$H$21)/'Inputs'!$E$26=ROUNDDOWN((AD$6-'People_Inputs'!$H$21)/'Inputs'!$E$26,0)),'People_Inputs'!$P$21,0)</f>
        <v>0</v>
      </c>
      <c r="AE230" s="35">
        <f>IF(AND(AE211=1,(AE$6-'People_Inputs'!$H$21)/'Inputs'!$E$26=ROUNDDOWN((AE$6-'People_Inputs'!$H$21)/'Inputs'!$E$26,0)),'People_Inputs'!$P$21,0)</f>
        <v>0</v>
      </c>
      <c r="AF230" s="35">
        <f>IF(AND(AF211=1,(AF$6-'People_Inputs'!$H$21)/'Inputs'!$E$26=ROUNDDOWN((AF$6-'People_Inputs'!$H$21)/'Inputs'!$E$26,0)),'People_Inputs'!$P$21,0)</f>
        <v>0</v>
      </c>
      <c r="AG230" s="35">
        <f>IF(AND(AG211=1,(AG$6-'People_Inputs'!$H$21)/'Inputs'!$E$26=ROUNDDOWN((AG$6-'People_Inputs'!$H$21)/'Inputs'!$E$26,0)),'People_Inputs'!$P$21,0)</f>
        <v>0</v>
      </c>
      <c r="AH230" s="35">
        <f>IF(AND(AH211=1,(AH$6-'People_Inputs'!$H$21)/'Inputs'!$E$26=ROUNDDOWN((AH$6-'People_Inputs'!$H$21)/'Inputs'!$E$26,0)),'People_Inputs'!$P$21,0)</f>
        <v>0</v>
      </c>
      <c r="AI230" s="35">
        <f>IF(AND(AI211=1,(AI$6-'People_Inputs'!$H$21)/'Inputs'!$E$26=ROUNDDOWN((AI$6-'People_Inputs'!$H$21)/'Inputs'!$E$26,0)),'People_Inputs'!$P$21,0)</f>
        <v>0</v>
      </c>
      <c r="AJ230" s="35">
        <f>IF(AND(AJ211=1,(AJ$6-'People_Inputs'!$H$21)/'Inputs'!$E$26=ROUNDDOWN((AJ$6-'People_Inputs'!$H$21)/'Inputs'!$E$26,0)),'People_Inputs'!$P$21,0)</f>
        <v>0</v>
      </c>
      <c r="AK230" s="35">
        <f>IF(AND(AK211=1,(AK$6-'People_Inputs'!$H$21)/'Inputs'!$E$26=ROUNDDOWN((AK$6-'People_Inputs'!$H$21)/'Inputs'!$E$26,0)),'People_Inputs'!$P$21,0)</f>
        <v>0</v>
      </c>
      <c r="AL230" s="35">
        <f>IF(AND(AL211=1,(AL$6-'People_Inputs'!$H$21)/'Inputs'!$E$26=ROUNDDOWN((AL$6-'People_Inputs'!$H$21)/'Inputs'!$E$26,0)),'People_Inputs'!$P$21,0)</f>
        <v>0</v>
      </c>
      <c r="AM230" s="35">
        <f>IF(AND(AM211=1,(AM$6-'People_Inputs'!$H$21)/'Inputs'!$E$26=ROUNDDOWN((AM$6-'People_Inputs'!$H$21)/'Inputs'!$E$26,0)),'People_Inputs'!$P$21,0)</f>
        <v>0</v>
      </c>
      <c r="AN230" s="35">
        <f>IF(AND(AN211=1,(AN$6-'People_Inputs'!$H$21)/'Inputs'!$E$26=ROUNDDOWN((AN$6-'People_Inputs'!$H$21)/'Inputs'!$E$26,0)),'People_Inputs'!$P$21,0)</f>
        <v>0</v>
      </c>
      <c r="AO230" s="35">
        <f>IF(AND(AO211=1,(AO$6-'People_Inputs'!$H$21)/'Inputs'!$E$26=ROUNDDOWN((AO$6-'People_Inputs'!$H$21)/'Inputs'!$E$26,0)),'People_Inputs'!$P$21,0)</f>
        <v>0</v>
      </c>
      <c r="AP230" s="35">
        <f>IF(AND(AP211=1,(AP$6-'People_Inputs'!$H$21)/'Inputs'!$E$26=ROUNDDOWN((AP$6-'People_Inputs'!$H$21)/'Inputs'!$E$26,0)),'People_Inputs'!$P$21,0)</f>
        <v>0</v>
      </c>
      <c r="AQ230" s="35">
        <f>IF(AND(AQ211=1,(AQ$6-'People_Inputs'!$H$21)/'Inputs'!$E$26=ROUNDDOWN((AQ$6-'People_Inputs'!$H$21)/'Inputs'!$E$26,0)),'People_Inputs'!$P$21,0)</f>
        <v>0</v>
      </c>
      <c r="AR230" s="35">
        <f>IF(AND(AR211=1,(AR$6-'People_Inputs'!$H$21)/'Inputs'!$E$26=ROUNDDOWN((AR$6-'People_Inputs'!$H$21)/'Inputs'!$E$26,0)),'People_Inputs'!$P$21,0)</f>
        <v>0</v>
      </c>
      <c r="AS230" s="35">
        <f>IF(AND(AS211=1,(AS$6-'People_Inputs'!$H$21)/'Inputs'!$E$26=ROUNDDOWN((AS$6-'People_Inputs'!$H$21)/'Inputs'!$E$26,0)),'People_Inputs'!$P$21,0)</f>
        <v>0</v>
      </c>
      <c r="AT230" s="35">
        <f>IF(AND(AT211=1,(AT$6-'People_Inputs'!$H$21)/'Inputs'!$E$26=ROUNDDOWN((AT$6-'People_Inputs'!$H$21)/'Inputs'!$E$26,0)),'People_Inputs'!$P$21,0)</f>
        <v>0</v>
      </c>
      <c r="AU230" s="35">
        <f>IF(AND(AU211=1,(AU$6-'People_Inputs'!$H$21)/'Inputs'!$E$26=ROUNDDOWN((AU$6-'People_Inputs'!$H$21)/'Inputs'!$E$26,0)),'People_Inputs'!$P$21,0)</f>
        <v>0</v>
      </c>
      <c r="AV230" s="35">
        <f>IF(AND(AV211=1,(AV$6-'People_Inputs'!$H$21)/'Inputs'!$E$26=ROUNDDOWN((AV$6-'People_Inputs'!$H$21)/'Inputs'!$E$26,0)),'People_Inputs'!$P$21,0)</f>
        <v>0</v>
      </c>
      <c r="AW230" s="35">
        <f>IF(AND(AW211=1,(AW$6-'People_Inputs'!$H$21)/'Inputs'!$E$26=ROUNDDOWN((AW$6-'People_Inputs'!$H$21)/'Inputs'!$E$26,0)),'People_Inputs'!$P$21,0)</f>
        <v>0</v>
      </c>
      <c r="AX230" s="35">
        <f>IF(AND(AX211=1,(AX$6-'People_Inputs'!$H$21)/'Inputs'!$E$26=ROUNDDOWN((AX$6-'People_Inputs'!$H$21)/'Inputs'!$E$26,0)),'People_Inputs'!$P$21,0)</f>
        <v>0</v>
      </c>
      <c r="AY230" s="35">
        <f>IF(AND(AY211=1,(AY$6-'People_Inputs'!$H$21)/'Inputs'!$E$26=ROUNDDOWN((AY$6-'People_Inputs'!$H$21)/'Inputs'!$E$26,0)),'People_Inputs'!$P$21,0)</f>
        <v>0</v>
      </c>
      <c r="AZ230" s="35">
        <f>IF(AND(AZ211=1,(AZ$6-'People_Inputs'!$H$21)/'Inputs'!$E$26=ROUNDDOWN((AZ$6-'People_Inputs'!$H$21)/'Inputs'!$E$26,0)),'People_Inputs'!$P$21,0)</f>
        <v>0</v>
      </c>
      <c r="BA230" s="35">
        <f>IF(AND(BA211=1,(BA$6-'People_Inputs'!$H$21)/'Inputs'!$E$26=ROUNDDOWN((BA$6-'People_Inputs'!$H$21)/'Inputs'!$E$26,0)),'People_Inputs'!$P$21,0)</f>
        <v>0</v>
      </c>
      <c r="BB230" s="35">
        <f>IF(AND(BB211=1,(BB$6-'People_Inputs'!$H$21)/'Inputs'!$E$26=ROUNDDOWN((BB$6-'People_Inputs'!$H$21)/'Inputs'!$E$26,0)),'People_Inputs'!$P$21,0)</f>
        <v>0</v>
      </c>
      <c r="BC230" s="35">
        <f>IF(AND(BC211=1,(BC$6-'People_Inputs'!$H$21)/'Inputs'!$E$26=ROUNDDOWN((BC$6-'People_Inputs'!$H$21)/'Inputs'!$E$26,0)),'People_Inputs'!$P$21,0)</f>
        <v>0</v>
      </c>
      <c r="BD230" s="35">
        <f>IF(AND(BD211=1,(BD$6-'People_Inputs'!$H$21)/'Inputs'!$E$26=ROUNDDOWN((BD$6-'People_Inputs'!$H$21)/'Inputs'!$E$26,0)),'People_Inputs'!$P$21,0)</f>
        <v>0</v>
      </c>
      <c r="BE230" s="35">
        <f>IF(AND(BE211=1,(BE$6-'People_Inputs'!$H$21)/'Inputs'!$E$26=ROUNDDOWN((BE$6-'People_Inputs'!$H$21)/'Inputs'!$E$26,0)),'People_Inputs'!$P$21,0)</f>
        <v>0</v>
      </c>
      <c r="BF230" s="35">
        <f>IF(AND(BF211=1,(BF$6-'People_Inputs'!$H$21)/'Inputs'!$E$26=ROUNDDOWN((BF$6-'People_Inputs'!$H$21)/'Inputs'!$E$26,0)),'People_Inputs'!$P$21,0)</f>
        <v>0</v>
      </c>
      <c r="BG230" s="35">
        <f>IF(AND(BG211=1,(BG$6-'People_Inputs'!$H$21)/'Inputs'!$E$26=ROUNDDOWN((BG$6-'People_Inputs'!$H$21)/'Inputs'!$E$26,0)),'People_Inputs'!$P$21,0)</f>
        <v>0</v>
      </c>
      <c r="BH230" s="35">
        <f>IF(AND(BH211=1,(BH$6-'People_Inputs'!$H$21)/'Inputs'!$E$26=ROUNDDOWN((BH$6-'People_Inputs'!$H$21)/'Inputs'!$E$26,0)),'People_Inputs'!$P$21,0)</f>
        <v>0</v>
      </c>
      <c r="BI230" s="35">
        <f>IF(AND(BI211=1,(BI$6-'People_Inputs'!$H$21)/'Inputs'!$E$26=ROUNDDOWN((BI$6-'People_Inputs'!$H$21)/'Inputs'!$E$26,0)),'People_Inputs'!$P$21,0)</f>
        <v>0</v>
      </c>
      <c r="BJ230" s="35">
        <f>IF(AND(BJ211=1,(BJ$6-'People_Inputs'!$H$21)/'Inputs'!$E$26=ROUNDDOWN((BJ$6-'People_Inputs'!$H$21)/'Inputs'!$E$26,0)),'People_Inputs'!$P$21,0)</f>
        <v>0</v>
      </c>
      <c r="BK230" s="35">
        <f>IF(AND(BK211=1,(BK$6-'People_Inputs'!$H$21)/'Inputs'!$E$26=ROUNDDOWN((BK$6-'People_Inputs'!$H$21)/'Inputs'!$E$26,0)),'People_Inputs'!$P$21,0)</f>
        <v>0</v>
      </c>
      <c r="BL230" s="35">
        <f>IF(AND(BL211=1,(BL$6-'People_Inputs'!$H$21)/'Inputs'!$E$26=ROUNDDOWN((BL$6-'People_Inputs'!$H$21)/'Inputs'!$E$26,0)),'People_Inputs'!$P$21,0)</f>
        <v>2500</v>
      </c>
      <c r="BM230" s="35">
        <f>IF(AND(BM211=1,(BM$6-'People_Inputs'!$H$21)/'Inputs'!$E$26=ROUNDDOWN((BM$6-'People_Inputs'!$H$21)/'Inputs'!$E$26,0)),'People_Inputs'!$P$21,0)</f>
        <v>0</v>
      </c>
      <c r="BN230" s="35">
        <f>IF(AND(BN211=1,(BN$6-'People_Inputs'!$H$21)/'Inputs'!$E$26=ROUNDDOWN((BN$6-'People_Inputs'!$H$21)/'Inputs'!$E$26,0)),'People_Inputs'!$P$21,0)</f>
        <v>0</v>
      </c>
      <c r="BO230" s="35">
        <f>IF(AND(BO211=1,(BO$6-'People_Inputs'!$H$21)/'Inputs'!$E$26=ROUNDDOWN((BO$6-'People_Inputs'!$H$21)/'Inputs'!$E$26,0)),'People_Inputs'!$P$21,0)</f>
        <v>0</v>
      </c>
    </row>
    <row r="231" ht="22" customHeight="1">
      <c r="A231" s="2" t="str">
        <v>P13.ACTIVE</v>
      </c>
      <c r="B231" s="6" t="str">
        <v>P13 active in the month (1 = yes)</v>
      </c>
      <c r="C231" s="2" t="str">
        <v>count</v>
      </c>
      <c r="D231" s="2" t="str">
        <v>END</v>
      </c>
      <c r="E231" s="34">
        <f>BO231</f>
        <v>1</v>
      </c>
      <c r="F231" s="6" t="str">
        <v>DevOps / SRE; cost centre ENG at release</v>
      </c>
      <c r="G231" s="2"/>
      <c r="H231" s="33">
        <f>IF(AND(H$6&gt;='People_Inputs'!$H$22,H$6&lt;='People_Inputs'!$I$22),1,0)</f>
        <v>0</v>
      </c>
      <c r="I231" s="33">
        <f>IF(AND(I$6&gt;='People_Inputs'!$H$22,I$6&lt;='People_Inputs'!$I$22),1,0)</f>
        <v>0</v>
      </c>
      <c r="J231" s="33">
        <f>IF(AND(J$6&gt;='People_Inputs'!$H$22,J$6&lt;='People_Inputs'!$I$22),1,0)</f>
        <v>0</v>
      </c>
      <c r="K231" s="33">
        <f>IF(AND(K$6&gt;='People_Inputs'!$H$22,K$6&lt;='People_Inputs'!$I$22),1,0)</f>
        <v>0</v>
      </c>
      <c r="L231" s="33">
        <f>IF(AND(L$6&gt;='People_Inputs'!$H$22,L$6&lt;='People_Inputs'!$I$22),1,0)</f>
        <v>0</v>
      </c>
      <c r="M231" s="33">
        <f>IF(AND(M$6&gt;='People_Inputs'!$H$22,M$6&lt;='People_Inputs'!$I$22),1,0)</f>
        <v>0</v>
      </c>
      <c r="N231" s="33">
        <f>IF(AND(N$6&gt;='People_Inputs'!$H$22,N$6&lt;='People_Inputs'!$I$22),1,0)</f>
        <v>0</v>
      </c>
      <c r="O231" s="33">
        <f>IF(AND(O$6&gt;='People_Inputs'!$H$22,O$6&lt;='People_Inputs'!$I$22),1,0)</f>
        <v>0</v>
      </c>
      <c r="P231" s="33">
        <f>IF(AND(P$6&gt;='People_Inputs'!$H$22,P$6&lt;='People_Inputs'!$I$22),1,0)</f>
        <v>1</v>
      </c>
      <c r="Q231" s="33">
        <f>IF(AND(Q$6&gt;='People_Inputs'!$H$22,Q$6&lt;='People_Inputs'!$I$22),1,0)</f>
        <v>1</v>
      </c>
      <c r="R231" s="33">
        <f>IF(AND(R$6&gt;='People_Inputs'!$H$22,R$6&lt;='People_Inputs'!$I$22),1,0)</f>
        <v>1</v>
      </c>
      <c r="S231" s="33">
        <f>IF(AND(S$6&gt;='People_Inputs'!$H$22,S$6&lt;='People_Inputs'!$I$22),1,0)</f>
        <v>1</v>
      </c>
      <c r="T231" s="33">
        <f>IF(AND(T$6&gt;='People_Inputs'!$H$22,T$6&lt;='People_Inputs'!$I$22),1,0)</f>
        <v>1</v>
      </c>
      <c r="U231" s="33">
        <f>IF(AND(U$6&gt;='People_Inputs'!$H$22,U$6&lt;='People_Inputs'!$I$22),1,0)</f>
        <v>1</v>
      </c>
      <c r="V231" s="33">
        <f>IF(AND(V$6&gt;='People_Inputs'!$H$22,V$6&lt;='People_Inputs'!$I$22),1,0)</f>
        <v>1</v>
      </c>
      <c r="W231" s="33">
        <f>IF(AND(W$6&gt;='People_Inputs'!$H$22,W$6&lt;='People_Inputs'!$I$22),1,0)</f>
        <v>1</v>
      </c>
      <c r="X231" s="33">
        <f>IF(AND(X$6&gt;='People_Inputs'!$H$22,X$6&lt;='People_Inputs'!$I$22),1,0)</f>
        <v>1</v>
      </c>
      <c r="Y231" s="33">
        <f>IF(AND(Y$6&gt;='People_Inputs'!$H$22,Y$6&lt;='People_Inputs'!$I$22),1,0)</f>
        <v>1</v>
      </c>
      <c r="Z231" s="33">
        <f>IF(AND(Z$6&gt;='People_Inputs'!$H$22,Z$6&lt;='People_Inputs'!$I$22),1,0)</f>
        <v>1</v>
      </c>
      <c r="AA231" s="33">
        <f>IF(AND(AA$6&gt;='People_Inputs'!$H$22,AA$6&lt;='People_Inputs'!$I$22),1,0)</f>
        <v>1</v>
      </c>
      <c r="AB231" s="33">
        <f>IF(AND(AB$6&gt;='People_Inputs'!$H$22,AB$6&lt;='People_Inputs'!$I$22),1,0)</f>
        <v>1</v>
      </c>
      <c r="AC231" s="33">
        <f>IF(AND(AC$6&gt;='People_Inputs'!$H$22,AC$6&lt;='People_Inputs'!$I$22),1,0)</f>
        <v>1</v>
      </c>
      <c r="AD231" s="33">
        <f>IF(AND(AD$6&gt;='People_Inputs'!$H$22,AD$6&lt;='People_Inputs'!$I$22),1,0)</f>
        <v>1</v>
      </c>
      <c r="AE231" s="33">
        <f>IF(AND(AE$6&gt;='People_Inputs'!$H$22,AE$6&lt;='People_Inputs'!$I$22),1,0)</f>
        <v>1</v>
      </c>
      <c r="AF231" s="33">
        <f>IF(AND(AF$6&gt;='People_Inputs'!$H$22,AF$6&lt;='People_Inputs'!$I$22),1,0)</f>
        <v>1</v>
      </c>
      <c r="AG231" s="33">
        <f>IF(AND(AG$6&gt;='People_Inputs'!$H$22,AG$6&lt;='People_Inputs'!$I$22),1,0)</f>
        <v>1</v>
      </c>
      <c r="AH231" s="33">
        <f>IF(AND(AH$6&gt;='People_Inputs'!$H$22,AH$6&lt;='People_Inputs'!$I$22),1,0)</f>
        <v>1</v>
      </c>
      <c r="AI231" s="33">
        <f>IF(AND(AI$6&gt;='People_Inputs'!$H$22,AI$6&lt;='People_Inputs'!$I$22),1,0)</f>
        <v>1</v>
      </c>
      <c r="AJ231" s="33">
        <f>IF(AND(AJ$6&gt;='People_Inputs'!$H$22,AJ$6&lt;='People_Inputs'!$I$22),1,0)</f>
        <v>1</v>
      </c>
      <c r="AK231" s="33">
        <f>IF(AND(AK$6&gt;='People_Inputs'!$H$22,AK$6&lt;='People_Inputs'!$I$22),1,0)</f>
        <v>1</v>
      </c>
      <c r="AL231" s="33">
        <f>IF(AND(AL$6&gt;='People_Inputs'!$H$22,AL$6&lt;='People_Inputs'!$I$22),1,0)</f>
        <v>1</v>
      </c>
      <c r="AM231" s="33">
        <f>IF(AND(AM$6&gt;='People_Inputs'!$H$22,AM$6&lt;='People_Inputs'!$I$22),1,0)</f>
        <v>1</v>
      </c>
      <c r="AN231" s="33">
        <f>IF(AND(AN$6&gt;='People_Inputs'!$H$22,AN$6&lt;='People_Inputs'!$I$22),1,0)</f>
        <v>1</v>
      </c>
      <c r="AO231" s="33">
        <f>IF(AND(AO$6&gt;='People_Inputs'!$H$22,AO$6&lt;='People_Inputs'!$I$22),1,0)</f>
        <v>1</v>
      </c>
      <c r="AP231" s="33">
        <f>IF(AND(AP$6&gt;='People_Inputs'!$H$22,AP$6&lt;='People_Inputs'!$I$22),1,0)</f>
        <v>1</v>
      </c>
      <c r="AQ231" s="33">
        <f>IF(AND(AQ$6&gt;='People_Inputs'!$H$22,AQ$6&lt;='People_Inputs'!$I$22),1,0)</f>
        <v>1</v>
      </c>
      <c r="AR231" s="33">
        <f>IF(AND(AR$6&gt;='People_Inputs'!$H$22,AR$6&lt;='People_Inputs'!$I$22),1,0)</f>
        <v>1</v>
      </c>
      <c r="AS231" s="33">
        <f>IF(AND(AS$6&gt;='People_Inputs'!$H$22,AS$6&lt;='People_Inputs'!$I$22),1,0)</f>
        <v>1</v>
      </c>
      <c r="AT231" s="33">
        <f>IF(AND(AT$6&gt;='People_Inputs'!$H$22,AT$6&lt;='People_Inputs'!$I$22),1,0)</f>
        <v>1</v>
      </c>
      <c r="AU231" s="33">
        <f>IF(AND(AU$6&gt;='People_Inputs'!$H$22,AU$6&lt;='People_Inputs'!$I$22),1,0)</f>
        <v>1</v>
      </c>
      <c r="AV231" s="33">
        <f>IF(AND(AV$6&gt;='People_Inputs'!$H$22,AV$6&lt;='People_Inputs'!$I$22),1,0)</f>
        <v>1</v>
      </c>
      <c r="AW231" s="33">
        <f>IF(AND(AW$6&gt;='People_Inputs'!$H$22,AW$6&lt;='People_Inputs'!$I$22),1,0)</f>
        <v>1</v>
      </c>
      <c r="AX231" s="33">
        <f>IF(AND(AX$6&gt;='People_Inputs'!$H$22,AX$6&lt;='People_Inputs'!$I$22),1,0)</f>
        <v>1</v>
      </c>
      <c r="AY231" s="33">
        <f>IF(AND(AY$6&gt;='People_Inputs'!$H$22,AY$6&lt;='People_Inputs'!$I$22),1,0)</f>
        <v>1</v>
      </c>
      <c r="AZ231" s="33">
        <f>IF(AND(AZ$6&gt;='People_Inputs'!$H$22,AZ$6&lt;='People_Inputs'!$I$22),1,0)</f>
        <v>1</v>
      </c>
      <c r="BA231" s="33">
        <f>IF(AND(BA$6&gt;='People_Inputs'!$H$22,BA$6&lt;='People_Inputs'!$I$22),1,0)</f>
        <v>1</v>
      </c>
      <c r="BB231" s="33">
        <f>IF(AND(BB$6&gt;='People_Inputs'!$H$22,BB$6&lt;='People_Inputs'!$I$22),1,0)</f>
        <v>1</v>
      </c>
      <c r="BC231" s="33">
        <f>IF(AND(BC$6&gt;='People_Inputs'!$H$22,BC$6&lt;='People_Inputs'!$I$22),1,0)</f>
        <v>1</v>
      </c>
      <c r="BD231" s="33">
        <f>IF(AND(BD$6&gt;='People_Inputs'!$H$22,BD$6&lt;='People_Inputs'!$I$22),1,0)</f>
        <v>1</v>
      </c>
      <c r="BE231" s="33">
        <f>IF(AND(BE$6&gt;='People_Inputs'!$H$22,BE$6&lt;='People_Inputs'!$I$22),1,0)</f>
        <v>1</v>
      </c>
      <c r="BF231" s="33">
        <f>IF(AND(BF$6&gt;='People_Inputs'!$H$22,BF$6&lt;='People_Inputs'!$I$22),1,0)</f>
        <v>1</v>
      </c>
      <c r="BG231" s="33">
        <f>IF(AND(BG$6&gt;='People_Inputs'!$H$22,BG$6&lt;='People_Inputs'!$I$22),1,0)</f>
        <v>1</v>
      </c>
      <c r="BH231" s="33">
        <f>IF(AND(BH$6&gt;='People_Inputs'!$H$22,BH$6&lt;='People_Inputs'!$I$22),1,0)</f>
        <v>1</v>
      </c>
      <c r="BI231" s="33">
        <f>IF(AND(BI$6&gt;='People_Inputs'!$H$22,BI$6&lt;='People_Inputs'!$I$22),1,0)</f>
        <v>1</v>
      </c>
      <c r="BJ231" s="33">
        <f>IF(AND(BJ$6&gt;='People_Inputs'!$H$22,BJ$6&lt;='People_Inputs'!$I$22),1,0)</f>
        <v>1</v>
      </c>
      <c r="BK231" s="33">
        <f>IF(AND(BK$6&gt;='People_Inputs'!$H$22,BK$6&lt;='People_Inputs'!$I$22),1,0)</f>
        <v>1</v>
      </c>
      <c r="BL231" s="33">
        <f>IF(AND(BL$6&gt;='People_Inputs'!$H$22,BL$6&lt;='People_Inputs'!$I$22),1,0)</f>
        <v>1</v>
      </c>
      <c r="BM231" s="33">
        <f>IF(AND(BM$6&gt;='People_Inputs'!$H$22,BM$6&lt;='People_Inputs'!$I$22),1,0)</f>
        <v>1</v>
      </c>
      <c r="BN231" s="33">
        <f>IF(AND(BN$6&gt;='People_Inputs'!$H$22,BN$6&lt;='People_Inputs'!$I$22),1,0)</f>
        <v>1</v>
      </c>
      <c r="BO231" s="33">
        <f>IF(AND(BO$6&gt;='People_Inputs'!$H$22,BO$6&lt;='People_Inputs'!$I$22),1,0)</f>
        <v>1</v>
      </c>
    </row>
    <row r="232" ht="22" customHeight="1">
      <c r="A232" s="2" t="str">
        <v>P13.FTE</v>
      </c>
      <c r="B232" s="6" t="str">
        <v>P13 FTE</v>
      </c>
      <c r="C232" s="2" t="str">
        <v>FTE</v>
      </c>
      <c r="D232" s="2" t="str">
        <v>END</v>
      </c>
      <c r="E232" s="34">
        <f>BO232</f>
        <v>1</v>
      </c>
      <c r="F232" s="6" t="str">
        <v>DevOps / SRE; cost centre ENG at release</v>
      </c>
      <c r="G232" s="2"/>
      <c r="H232" s="33">
        <f>H231*'People_Inputs'!$J$22</f>
        <v>0</v>
      </c>
      <c r="I232" s="33">
        <f>I231*'People_Inputs'!$J$22</f>
        <v>0</v>
      </c>
      <c r="J232" s="33">
        <f>J231*'People_Inputs'!$J$22</f>
        <v>0</v>
      </c>
      <c r="K232" s="33">
        <f>K231*'People_Inputs'!$J$22</f>
        <v>0</v>
      </c>
      <c r="L232" s="33">
        <f>L231*'People_Inputs'!$J$22</f>
        <v>0</v>
      </c>
      <c r="M232" s="33">
        <f>M231*'People_Inputs'!$J$22</f>
        <v>0</v>
      </c>
      <c r="N232" s="33">
        <f>N231*'People_Inputs'!$J$22</f>
        <v>0</v>
      </c>
      <c r="O232" s="33">
        <f>O231*'People_Inputs'!$J$22</f>
        <v>0</v>
      </c>
      <c r="P232" s="33">
        <f>P231*'People_Inputs'!$J$22</f>
        <v>1</v>
      </c>
      <c r="Q232" s="33">
        <f>Q231*'People_Inputs'!$J$22</f>
        <v>1</v>
      </c>
      <c r="R232" s="33">
        <f>R231*'People_Inputs'!$J$22</f>
        <v>1</v>
      </c>
      <c r="S232" s="33">
        <f>S231*'People_Inputs'!$J$22</f>
        <v>1</v>
      </c>
      <c r="T232" s="33">
        <f>T231*'People_Inputs'!$J$22</f>
        <v>1</v>
      </c>
      <c r="U232" s="33">
        <f>U231*'People_Inputs'!$J$22</f>
        <v>1</v>
      </c>
      <c r="V232" s="33">
        <f>V231*'People_Inputs'!$J$22</f>
        <v>1</v>
      </c>
      <c r="W232" s="33">
        <f>W231*'People_Inputs'!$J$22</f>
        <v>1</v>
      </c>
      <c r="X232" s="33">
        <f>X231*'People_Inputs'!$J$22</f>
        <v>1</v>
      </c>
      <c r="Y232" s="33">
        <f>Y231*'People_Inputs'!$J$22</f>
        <v>1</v>
      </c>
      <c r="Z232" s="33">
        <f>Z231*'People_Inputs'!$J$22</f>
        <v>1</v>
      </c>
      <c r="AA232" s="33">
        <f>AA231*'People_Inputs'!$J$22</f>
        <v>1</v>
      </c>
      <c r="AB232" s="33">
        <f>AB231*'People_Inputs'!$J$22</f>
        <v>1</v>
      </c>
      <c r="AC232" s="33">
        <f>AC231*'People_Inputs'!$J$22</f>
        <v>1</v>
      </c>
      <c r="AD232" s="33">
        <f>AD231*'People_Inputs'!$J$22</f>
        <v>1</v>
      </c>
      <c r="AE232" s="33">
        <f>AE231*'People_Inputs'!$J$22</f>
        <v>1</v>
      </c>
      <c r="AF232" s="33">
        <f>AF231*'People_Inputs'!$J$22</f>
        <v>1</v>
      </c>
      <c r="AG232" s="33">
        <f>AG231*'People_Inputs'!$J$22</f>
        <v>1</v>
      </c>
      <c r="AH232" s="33">
        <f>AH231*'People_Inputs'!$J$22</f>
        <v>1</v>
      </c>
      <c r="AI232" s="33">
        <f>AI231*'People_Inputs'!$J$22</f>
        <v>1</v>
      </c>
      <c r="AJ232" s="33">
        <f>AJ231*'People_Inputs'!$J$22</f>
        <v>1</v>
      </c>
      <c r="AK232" s="33">
        <f>AK231*'People_Inputs'!$J$22</f>
        <v>1</v>
      </c>
      <c r="AL232" s="33">
        <f>AL231*'People_Inputs'!$J$22</f>
        <v>1</v>
      </c>
      <c r="AM232" s="33">
        <f>AM231*'People_Inputs'!$J$22</f>
        <v>1</v>
      </c>
      <c r="AN232" s="33">
        <f>AN231*'People_Inputs'!$J$22</f>
        <v>1</v>
      </c>
      <c r="AO232" s="33">
        <f>AO231*'People_Inputs'!$J$22</f>
        <v>1</v>
      </c>
      <c r="AP232" s="33">
        <f>AP231*'People_Inputs'!$J$22</f>
        <v>1</v>
      </c>
      <c r="AQ232" s="33">
        <f>AQ231*'People_Inputs'!$J$22</f>
        <v>1</v>
      </c>
      <c r="AR232" s="33">
        <f>AR231*'People_Inputs'!$J$22</f>
        <v>1</v>
      </c>
      <c r="AS232" s="33">
        <f>AS231*'People_Inputs'!$J$22</f>
        <v>1</v>
      </c>
      <c r="AT232" s="33">
        <f>AT231*'People_Inputs'!$J$22</f>
        <v>1</v>
      </c>
      <c r="AU232" s="33">
        <f>AU231*'People_Inputs'!$J$22</f>
        <v>1</v>
      </c>
      <c r="AV232" s="33">
        <f>AV231*'People_Inputs'!$J$22</f>
        <v>1</v>
      </c>
      <c r="AW232" s="33">
        <f>AW231*'People_Inputs'!$J$22</f>
        <v>1</v>
      </c>
      <c r="AX232" s="33">
        <f>AX231*'People_Inputs'!$J$22</f>
        <v>1</v>
      </c>
      <c r="AY232" s="33">
        <f>AY231*'People_Inputs'!$J$22</f>
        <v>1</v>
      </c>
      <c r="AZ232" s="33">
        <f>AZ231*'People_Inputs'!$J$22</f>
        <v>1</v>
      </c>
      <c r="BA232" s="33">
        <f>BA231*'People_Inputs'!$J$22</f>
        <v>1</v>
      </c>
      <c r="BB232" s="33">
        <f>BB231*'People_Inputs'!$J$22</f>
        <v>1</v>
      </c>
      <c r="BC232" s="33">
        <f>BC231*'People_Inputs'!$J$22</f>
        <v>1</v>
      </c>
      <c r="BD232" s="33">
        <f>BD231*'People_Inputs'!$J$22</f>
        <v>1</v>
      </c>
      <c r="BE232" s="33">
        <f>BE231*'People_Inputs'!$J$22</f>
        <v>1</v>
      </c>
      <c r="BF232" s="33">
        <f>BF231*'People_Inputs'!$J$22</f>
        <v>1</v>
      </c>
      <c r="BG232" s="33">
        <f>BG231*'People_Inputs'!$J$22</f>
        <v>1</v>
      </c>
      <c r="BH232" s="33">
        <f>BH231*'People_Inputs'!$J$22</f>
        <v>1</v>
      </c>
      <c r="BI232" s="33">
        <f>BI231*'People_Inputs'!$J$22</f>
        <v>1</v>
      </c>
      <c r="BJ232" s="33">
        <f>BJ231*'People_Inputs'!$J$22</f>
        <v>1</v>
      </c>
      <c r="BK232" s="33">
        <f>BK231*'People_Inputs'!$J$22</f>
        <v>1</v>
      </c>
      <c r="BL232" s="33">
        <f>BL231*'People_Inputs'!$J$22</f>
        <v>1</v>
      </c>
      <c r="BM232" s="33">
        <f>BM231*'People_Inputs'!$J$22</f>
        <v>1</v>
      </c>
      <c r="BN232" s="33">
        <f>BN231*'People_Inputs'!$J$22</f>
        <v>1</v>
      </c>
      <c r="BO232" s="33">
        <f>BO231*'People_Inputs'!$J$22</f>
        <v>1</v>
      </c>
    </row>
    <row r="233" ht="28" customHeight="1">
      <c r="A233" s="2" t="str">
        <v>P13.EMPLOYEE</v>
      </c>
      <c r="B233" s="6" t="str">
        <v>P13 employee with social insurance (1 = yes)</v>
      </c>
      <c r="C233" s="2" t="str">
        <v>count</v>
      </c>
      <c r="D233" s="2" t="str">
        <v>END</v>
      </c>
      <c r="E233" s="34">
        <f>BO233</f>
        <v>1</v>
      </c>
      <c r="F233" s="6" t="str">
        <v>DevOps / SRE; cost centre ENG at release</v>
      </c>
      <c r="G233" s="2"/>
      <c r="H233" s="33">
        <f>H231*'People_Inputs'!$N$22</f>
        <v>0</v>
      </c>
      <c r="I233" s="33">
        <f>I231*'People_Inputs'!$N$22</f>
        <v>0</v>
      </c>
      <c r="J233" s="33">
        <f>J231*'People_Inputs'!$N$22</f>
        <v>0</v>
      </c>
      <c r="K233" s="33">
        <f>K231*'People_Inputs'!$N$22</f>
        <v>0</v>
      </c>
      <c r="L233" s="33">
        <f>L231*'People_Inputs'!$N$22</f>
        <v>0</v>
      </c>
      <c r="M233" s="33">
        <f>M231*'People_Inputs'!$N$22</f>
        <v>0</v>
      </c>
      <c r="N233" s="33">
        <f>N231*'People_Inputs'!$N$22</f>
        <v>0</v>
      </c>
      <c r="O233" s="33">
        <f>O231*'People_Inputs'!$N$22</f>
        <v>0</v>
      </c>
      <c r="P233" s="33">
        <f>P231*'People_Inputs'!$N$22</f>
        <v>1</v>
      </c>
      <c r="Q233" s="33">
        <f>Q231*'People_Inputs'!$N$22</f>
        <v>1</v>
      </c>
      <c r="R233" s="33">
        <f>R231*'People_Inputs'!$N$22</f>
        <v>1</v>
      </c>
      <c r="S233" s="33">
        <f>S231*'People_Inputs'!$N$22</f>
        <v>1</v>
      </c>
      <c r="T233" s="33">
        <f>T231*'People_Inputs'!$N$22</f>
        <v>1</v>
      </c>
      <c r="U233" s="33">
        <f>U231*'People_Inputs'!$N$22</f>
        <v>1</v>
      </c>
      <c r="V233" s="33">
        <f>V231*'People_Inputs'!$N$22</f>
        <v>1</v>
      </c>
      <c r="W233" s="33">
        <f>W231*'People_Inputs'!$N$22</f>
        <v>1</v>
      </c>
      <c r="X233" s="33">
        <f>X231*'People_Inputs'!$N$22</f>
        <v>1</v>
      </c>
      <c r="Y233" s="33">
        <f>Y231*'People_Inputs'!$N$22</f>
        <v>1</v>
      </c>
      <c r="Z233" s="33">
        <f>Z231*'People_Inputs'!$N$22</f>
        <v>1</v>
      </c>
      <c r="AA233" s="33">
        <f>AA231*'People_Inputs'!$N$22</f>
        <v>1</v>
      </c>
      <c r="AB233" s="33">
        <f>AB231*'People_Inputs'!$N$22</f>
        <v>1</v>
      </c>
      <c r="AC233" s="33">
        <f>AC231*'People_Inputs'!$N$22</f>
        <v>1</v>
      </c>
      <c r="AD233" s="33">
        <f>AD231*'People_Inputs'!$N$22</f>
        <v>1</v>
      </c>
      <c r="AE233" s="33">
        <f>AE231*'People_Inputs'!$N$22</f>
        <v>1</v>
      </c>
      <c r="AF233" s="33">
        <f>AF231*'People_Inputs'!$N$22</f>
        <v>1</v>
      </c>
      <c r="AG233" s="33">
        <f>AG231*'People_Inputs'!$N$22</f>
        <v>1</v>
      </c>
      <c r="AH233" s="33">
        <f>AH231*'People_Inputs'!$N$22</f>
        <v>1</v>
      </c>
      <c r="AI233" s="33">
        <f>AI231*'People_Inputs'!$N$22</f>
        <v>1</v>
      </c>
      <c r="AJ233" s="33">
        <f>AJ231*'People_Inputs'!$N$22</f>
        <v>1</v>
      </c>
      <c r="AK233" s="33">
        <f>AK231*'People_Inputs'!$N$22</f>
        <v>1</v>
      </c>
      <c r="AL233" s="33">
        <f>AL231*'People_Inputs'!$N$22</f>
        <v>1</v>
      </c>
      <c r="AM233" s="33">
        <f>AM231*'People_Inputs'!$N$22</f>
        <v>1</v>
      </c>
      <c r="AN233" s="33">
        <f>AN231*'People_Inputs'!$N$22</f>
        <v>1</v>
      </c>
      <c r="AO233" s="33">
        <f>AO231*'People_Inputs'!$N$22</f>
        <v>1</v>
      </c>
      <c r="AP233" s="33">
        <f>AP231*'People_Inputs'!$N$22</f>
        <v>1</v>
      </c>
      <c r="AQ233" s="33">
        <f>AQ231*'People_Inputs'!$N$22</f>
        <v>1</v>
      </c>
      <c r="AR233" s="33">
        <f>AR231*'People_Inputs'!$N$22</f>
        <v>1</v>
      </c>
      <c r="AS233" s="33">
        <f>AS231*'People_Inputs'!$N$22</f>
        <v>1</v>
      </c>
      <c r="AT233" s="33">
        <f>AT231*'People_Inputs'!$N$22</f>
        <v>1</v>
      </c>
      <c r="AU233" s="33">
        <f>AU231*'People_Inputs'!$N$22</f>
        <v>1</v>
      </c>
      <c r="AV233" s="33">
        <f>AV231*'People_Inputs'!$N$22</f>
        <v>1</v>
      </c>
      <c r="AW233" s="33">
        <f>AW231*'People_Inputs'!$N$22</f>
        <v>1</v>
      </c>
      <c r="AX233" s="33">
        <f>AX231*'People_Inputs'!$N$22</f>
        <v>1</v>
      </c>
      <c r="AY233" s="33">
        <f>AY231*'People_Inputs'!$N$22</f>
        <v>1</v>
      </c>
      <c r="AZ233" s="33">
        <f>AZ231*'People_Inputs'!$N$22</f>
        <v>1</v>
      </c>
      <c r="BA233" s="33">
        <f>BA231*'People_Inputs'!$N$22</f>
        <v>1</v>
      </c>
      <c r="BB233" s="33">
        <f>BB231*'People_Inputs'!$N$22</f>
        <v>1</v>
      </c>
      <c r="BC233" s="33">
        <f>BC231*'People_Inputs'!$N$22</f>
        <v>1</v>
      </c>
      <c r="BD233" s="33">
        <f>BD231*'People_Inputs'!$N$22</f>
        <v>1</v>
      </c>
      <c r="BE233" s="33">
        <f>BE231*'People_Inputs'!$N$22</f>
        <v>1</v>
      </c>
      <c r="BF233" s="33">
        <f>BF231*'People_Inputs'!$N$22</f>
        <v>1</v>
      </c>
      <c r="BG233" s="33">
        <f>BG231*'People_Inputs'!$N$22</f>
        <v>1</v>
      </c>
      <c r="BH233" s="33">
        <f>BH231*'People_Inputs'!$N$22</f>
        <v>1</v>
      </c>
      <c r="BI233" s="33">
        <f>BI231*'People_Inputs'!$N$22</f>
        <v>1</v>
      </c>
      <c r="BJ233" s="33">
        <f>BJ231*'People_Inputs'!$N$22</f>
        <v>1</v>
      </c>
      <c r="BK233" s="33">
        <f>BK231*'People_Inputs'!$N$22</f>
        <v>1</v>
      </c>
      <c r="BL233" s="33">
        <f>BL231*'People_Inputs'!$N$22</f>
        <v>1</v>
      </c>
      <c r="BM233" s="33">
        <f>BM231*'People_Inputs'!$N$22</f>
        <v>1</v>
      </c>
      <c r="BN233" s="33">
        <f>BN231*'People_Inputs'!$N$22</f>
        <v>1</v>
      </c>
      <c r="BO233" s="33">
        <f>BO231*'People_Inputs'!$N$22</f>
        <v>1</v>
      </c>
    </row>
    <row r="234" ht="22" customHeight="1">
      <c r="A234" s="2" t="str">
        <v>P13.ANNUAL</v>
      </c>
      <c r="B234" s="6" t="str">
        <v>P13 annual salary at 1.0 FTE, indexed</v>
      </c>
      <c r="C234" s="2" t="str">
        <v>EUR</v>
      </c>
      <c r="D234" s="2" t="str">
        <v>END</v>
      </c>
      <c r="E234" s="36">
        <f>BO234</f>
        <v>97390.27706304372</v>
      </c>
      <c r="F234" s="6" t="str">
        <v>DevOps / SRE; cost centre ENG at release</v>
      </c>
      <c r="G234" s="2"/>
      <c r="H234" s="35">
        <f>'People_Inputs'!$K$22*(1+'People_Inputs'!$L$22)^(H$8-'Inputs'!$E$29)</f>
        <v>84870.0</v>
      </c>
      <c r="I234" s="35">
        <f>'People_Inputs'!$K$22*(1+'People_Inputs'!$L$22)^(I$8-'Inputs'!$E$29)</f>
        <v>84870.0</v>
      </c>
      <c r="J234" s="35">
        <f>'People_Inputs'!$K$22*(1+'People_Inputs'!$L$22)^(J$8-'Inputs'!$E$29)</f>
        <v>84870.0</v>
      </c>
      <c r="K234" s="35">
        <f>'People_Inputs'!$K$22*(1+'People_Inputs'!$L$22)^(K$8-'Inputs'!$E$29)</f>
        <v>84870.0</v>
      </c>
      <c r="L234" s="35">
        <f>'People_Inputs'!$K$22*(1+'People_Inputs'!$L$22)^(L$8-'Inputs'!$E$29)</f>
        <v>84870.0</v>
      </c>
      <c r="M234" s="35">
        <f>'People_Inputs'!$K$22*(1+'People_Inputs'!$L$22)^(M$8-'Inputs'!$E$29)</f>
        <v>84870.0</v>
      </c>
      <c r="N234" s="35">
        <f>'People_Inputs'!$K$22*(1+'People_Inputs'!$L$22)^(N$8-'Inputs'!$E$29)</f>
        <v>84870.0</v>
      </c>
      <c r="O234" s="35">
        <f>'People_Inputs'!$K$22*(1+'People_Inputs'!$L$22)^(O$8-'Inputs'!$E$29)</f>
        <v>84870.0</v>
      </c>
      <c r="P234" s="35">
        <f>'People_Inputs'!$K$22*(1+'People_Inputs'!$L$22)^(P$8-'Inputs'!$E$29)</f>
        <v>84870.0</v>
      </c>
      <c r="Q234" s="35">
        <f>'People_Inputs'!$K$22*(1+'People_Inputs'!$L$22)^(Q$8-'Inputs'!$E$29)</f>
        <v>84870.0</v>
      </c>
      <c r="R234" s="35">
        <f>'People_Inputs'!$K$22*(1+'People_Inputs'!$L$22)^(R$8-'Inputs'!$E$29)</f>
        <v>84870.0</v>
      </c>
      <c r="S234" s="35">
        <f>'People_Inputs'!$K$22*(1+'People_Inputs'!$L$22)^(S$8-'Inputs'!$E$29)</f>
        <v>84870.0</v>
      </c>
      <c r="T234" s="35">
        <f>'People_Inputs'!$K$22*(1+'People_Inputs'!$L$22)^(T$8-'Inputs'!$E$29)</f>
        <v>87840.44999999998</v>
      </c>
      <c r="U234" s="35">
        <f>'People_Inputs'!$K$22*(1+'People_Inputs'!$L$22)^(U$8-'Inputs'!$E$29)</f>
        <v>87840.44999999998</v>
      </c>
      <c r="V234" s="35">
        <f>'People_Inputs'!$K$22*(1+'People_Inputs'!$L$22)^(V$8-'Inputs'!$E$29)</f>
        <v>87840.44999999998</v>
      </c>
      <c r="W234" s="35">
        <f>'People_Inputs'!$K$22*(1+'People_Inputs'!$L$22)^(W$8-'Inputs'!$E$29)</f>
        <v>87840.44999999998</v>
      </c>
      <c r="X234" s="35">
        <f>'People_Inputs'!$K$22*(1+'People_Inputs'!$L$22)^(X$8-'Inputs'!$E$29)</f>
        <v>87840.44999999998</v>
      </c>
      <c r="Y234" s="35">
        <f>'People_Inputs'!$K$22*(1+'People_Inputs'!$L$22)^(Y$8-'Inputs'!$E$29)</f>
        <v>87840.44999999998</v>
      </c>
      <c r="Z234" s="35">
        <f>'People_Inputs'!$K$22*(1+'People_Inputs'!$L$22)^(Z$8-'Inputs'!$E$29)</f>
        <v>87840.44999999998</v>
      </c>
      <c r="AA234" s="35">
        <f>'People_Inputs'!$K$22*(1+'People_Inputs'!$L$22)^(AA$8-'Inputs'!$E$29)</f>
        <v>87840.44999999998</v>
      </c>
      <c r="AB234" s="35">
        <f>'People_Inputs'!$K$22*(1+'People_Inputs'!$L$22)^(AB$8-'Inputs'!$E$29)</f>
        <v>87840.44999999998</v>
      </c>
      <c r="AC234" s="35">
        <f>'People_Inputs'!$K$22*(1+'People_Inputs'!$L$22)^(AC$8-'Inputs'!$E$29)</f>
        <v>87840.44999999998</v>
      </c>
      <c r="AD234" s="35">
        <f>'People_Inputs'!$K$22*(1+'People_Inputs'!$L$22)^(AD$8-'Inputs'!$E$29)</f>
        <v>87840.44999999998</v>
      </c>
      <c r="AE234" s="35">
        <f>'People_Inputs'!$K$22*(1+'People_Inputs'!$L$22)^(AE$8-'Inputs'!$E$29)</f>
        <v>87840.44999999998</v>
      </c>
      <c r="AF234" s="35">
        <f>'People_Inputs'!$K$22*(1+'People_Inputs'!$L$22)^(AF$8-'Inputs'!$E$29)</f>
        <v>90914.86574999998</v>
      </c>
      <c r="AG234" s="35">
        <f>'People_Inputs'!$K$22*(1+'People_Inputs'!$L$22)^(AG$8-'Inputs'!$E$29)</f>
        <v>90914.86574999998</v>
      </c>
      <c r="AH234" s="35">
        <f>'People_Inputs'!$K$22*(1+'People_Inputs'!$L$22)^(AH$8-'Inputs'!$E$29)</f>
        <v>90914.86574999998</v>
      </c>
      <c r="AI234" s="35">
        <f>'People_Inputs'!$K$22*(1+'People_Inputs'!$L$22)^(AI$8-'Inputs'!$E$29)</f>
        <v>90914.86574999998</v>
      </c>
      <c r="AJ234" s="35">
        <f>'People_Inputs'!$K$22*(1+'People_Inputs'!$L$22)^(AJ$8-'Inputs'!$E$29)</f>
        <v>90914.86574999998</v>
      </c>
      <c r="AK234" s="35">
        <f>'People_Inputs'!$K$22*(1+'People_Inputs'!$L$22)^(AK$8-'Inputs'!$E$29)</f>
        <v>90914.86574999998</v>
      </c>
      <c r="AL234" s="35">
        <f>'People_Inputs'!$K$22*(1+'People_Inputs'!$L$22)^(AL$8-'Inputs'!$E$29)</f>
        <v>90914.86574999998</v>
      </c>
      <c r="AM234" s="35">
        <f>'People_Inputs'!$K$22*(1+'People_Inputs'!$L$22)^(AM$8-'Inputs'!$E$29)</f>
        <v>90914.86574999998</v>
      </c>
      <c r="AN234" s="35">
        <f>'People_Inputs'!$K$22*(1+'People_Inputs'!$L$22)^(AN$8-'Inputs'!$E$29)</f>
        <v>90914.86574999998</v>
      </c>
      <c r="AO234" s="35">
        <f>'People_Inputs'!$K$22*(1+'People_Inputs'!$L$22)^(AO$8-'Inputs'!$E$29)</f>
        <v>90914.86574999998</v>
      </c>
      <c r="AP234" s="35">
        <f>'People_Inputs'!$K$22*(1+'People_Inputs'!$L$22)^(AP$8-'Inputs'!$E$29)</f>
        <v>90914.86574999998</v>
      </c>
      <c r="AQ234" s="35">
        <f>'People_Inputs'!$K$22*(1+'People_Inputs'!$L$22)^(AQ$8-'Inputs'!$E$29)</f>
        <v>90914.86574999998</v>
      </c>
      <c r="AR234" s="35">
        <f>'People_Inputs'!$K$22*(1+'People_Inputs'!$L$22)^(AR$8-'Inputs'!$E$29)</f>
        <v>94096.88605124997</v>
      </c>
      <c r="AS234" s="35">
        <f>'People_Inputs'!$K$22*(1+'People_Inputs'!$L$22)^(AS$8-'Inputs'!$E$29)</f>
        <v>94096.88605124997</v>
      </c>
      <c r="AT234" s="35">
        <f>'People_Inputs'!$K$22*(1+'People_Inputs'!$L$22)^(AT$8-'Inputs'!$E$29)</f>
        <v>94096.88605124997</v>
      </c>
      <c r="AU234" s="35">
        <f>'People_Inputs'!$K$22*(1+'People_Inputs'!$L$22)^(AU$8-'Inputs'!$E$29)</f>
        <v>94096.88605124997</v>
      </c>
      <c r="AV234" s="35">
        <f>'People_Inputs'!$K$22*(1+'People_Inputs'!$L$22)^(AV$8-'Inputs'!$E$29)</f>
        <v>94096.88605124997</v>
      </c>
      <c r="AW234" s="35">
        <f>'People_Inputs'!$K$22*(1+'People_Inputs'!$L$22)^(AW$8-'Inputs'!$E$29)</f>
        <v>94096.88605124997</v>
      </c>
      <c r="AX234" s="35">
        <f>'People_Inputs'!$K$22*(1+'People_Inputs'!$L$22)^(AX$8-'Inputs'!$E$29)</f>
        <v>94096.88605124997</v>
      </c>
      <c r="AY234" s="35">
        <f>'People_Inputs'!$K$22*(1+'People_Inputs'!$L$22)^(AY$8-'Inputs'!$E$29)</f>
        <v>94096.88605124997</v>
      </c>
      <c r="AZ234" s="35">
        <f>'People_Inputs'!$K$22*(1+'People_Inputs'!$L$22)^(AZ$8-'Inputs'!$E$29)</f>
        <v>94096.88605124997</v>
      </c>
      <c r="BA234" s="35">
        <f>'People_Inputs'!$K$22*(1+'People_Inputs'!$L$22)^(BA$8-'Inputs'!$E$29)</f>
        <v>94096.88605124997</v>
      </c>
      <c r="BB234" s="35">
        <f>'People_Inputs'!$K$22*(1+'People_Inputs'!$L$22)^(BB$8-'Inputs'!$E$29)</f>
        <v>94096.88605124997</v>
      </c>
      <c r="BC234" s="35">
        <f>'People_Inputs'!$K$22*(1+'People_Inputs'!$L$22)^(BC$8-'Inputs'!$E$29)</f>
        <v>94096.88605124997</v>
      </c>
      <c r="BD234" s="35">
        <f>'People_Inputs'!$K$22*(1+'People_Inputs'!$L$22)^(BD$8-'Inputs'!$E$29)</f>
        <v>97390.27706304372</v>
      </c>
      <c r="BE234" s="35">
        <f>'People_Inputs'!$K$22*(1+'People_Inputs'!$L$22)^(BE$8-'Inputs'!$E$29)</f>
        <v>97390.27706304372</v>
      </c>
      <c r="BF234" s="35">
        <f>'People_Inputs'!$K$22*(1+'People_Inputs'!$L$22)^(BF$8-'Inputs'!$E$29)</f>
        <v>97390.27706304372</v>
      </c>
      <c r="BG234" s="35">
        <f>'People_Inputs'!$K$22*(1+'People_Inputs'!$L$22)^(BG$8-'Inputs'!$E$29)</f>
        <v>97390.27706304372</v>
      </c>
      <c r="BH234" s="35">
        <f>'People_Inputs'!$K$22*(1+'People_Inputs'!$L$22)^(BH$8-'Inputs'!$E$29)</f>
        <v>97390.27706304372</v>
      </c>
      <c r="BI234" s="35">
        <f>'People_Inputs'!$K$22*(1+'People_Inputs'!$L$22)^(BI$8-'Inputs'!$E$29)</f>
        <v>97390.27706304372</v>
      </c>
      <c r="BJ234" s="35">
        <f>'People_Inputs'!$K$22*(1+'People_Inputs'!$L$22)^(BJ$8-'Inputs'!$E$29)</f>
        <v>97390.27706304372</v>
      </c>
      <c r="BK234" s="35">
        <f>'People_Inputs'!$K$22*(1+'People_Inputs'!$L$22)^(BK$8-'Inputs'!$E$29)</f>
        <v>97390.27706304372</v>
      </c>
      <c r="BL234" s="35">
        <f>'People_Inputs'!$K$22*(1+'People_Inputs'!$L$22)^(BL$8-'Inputs'!$E$29)</f>
        <v>97390.27706304372</v>
      </c>
      <c r="BM234" s="35">
        <f>'People_Inputs'!$K$22*(1+'People_Inputs'!$L$22)^(BM$8-'Inputs'!$E$29)</f>
        <v>97390.27706304372</v>
      </c>
      <c r="BN234" s="35">
        <f>'People_Inputs'!$K$22*(1+'People_Inputs'!$L$22)^(BN$8-'Inputs'!$E$29)</f>
        <v>97390.27706304372</v>
      </c>
      <c r="BO234" s="35">
        <f>'People_Inputs'!$K$22*(1+'People_Inputs'!$L$22)^(BO$8-'Inputs'!$E$29)</f>
        <v>97390.27706304372</v>
      </c>
    </row>
    <row r="235" ht="22" customHeight="1">
      <c r="A235" s="2" t="str">
        <v>P13.SALARY</v>
      </c>
      <c r="B235" s="6" t="str">
        <v>P13 gross salary</v>
      </c>
      <c r="C235" s="2" t="str">
        <v>EUR</v>
      </c>
      <c r="D235" s="2" t="str">
        <v>SUM</v>
      </c>
      <c r="E235" s="36">
        <f>SUM(H235:BO235)</f>
        <v>398532.47886429366</v>
      </c>
      <c r="F235" s="6" t="str">
        <v>DevOps / SRE; cost centre ENG at release</v>
      </c>
      <c r="G235" s="2"/>
      <c r="H235" s="36">
        <f>H234*H232/12</f>
        <v>0.0</v>
      </c>
      <c r="I235" s="36">
        <f>I234*I232/12</f>
        <v>0.0</v>
      </c>
      <c r="J235" s="36">
        <f>J234*J232/12</f>
        <v>0.0</v>
      </c>
      <c r="K235" s="36">
        <f>K234*K232/12</f>
        <v>0.0</v>
      </c>
      <c r="L235" s="36">
        <f>L234*L232/12</f>
        <v>0.0</v>
      </c>
      <c r="M235" s="36">
        <f>M234*M232/12</f>
        <v>0.0</v>
      </c>
      <c r="N235" s="36">
        <f>N234*N232/12</f>
        <v>0.0</v>
      </c>
      <c r="O235" s="36">
        <f>O234*O232/12</f>
        <v>0.0</v>
      </c>
      <c r="P235" s="36">
        <f>P234*P232/12</f>
        <v>7072.5</v>
      </c>
      <c r="Q235" s="36">
        <f>Q234*Q232/12</f>
        <v>7072.5</v>
      </c>
      <c r="R235" s="36">
        <f>R234*R232/12</f>
        <v>7072.5</v>
      </c>
      <c r="S235" s="36">
        <f>S234*S232/12</f>
        <v>7072.5</v>
      </c>
      <c r="T235" s="36">
        <f>T234*T232/12</f>
        <v>7320.0374999999985</v>
      </c>
      <c r="U235" s="36">
        <f>U234*U232/12</f>
        <v>7320.0374999999985</v>
      </c>
      <c r="V235" s="36">
        <f>V234*V232/12</f>
        <v>7320.0374999999985</v>
      </c>
      <c r="W235" s="36">
        <f>W234*W232/12</f>
        <v>7320.0374999999985</v>
      </c>
      <c r="X235" s="36">
        <f>X234*X232/12</f>
        <v>7320.0374999999985</v>
      </c>
      <c r="Y235" s="36">
        <f>Y234*Y232/12</f>
        <v>7320.0374999999985</v>
      </c>
      <c r="Z235" s="36">
        <f>Z234*Z232/12</f>
        <v>7320.0374999999985</v>
      </c>
      <c r="AA235" s="36">
        <f>AA234*AA232/12</f>
        <v>7320.0374999999985</v>
      </c>
      <c r="AB235" s="36">
        <f>AB234*AB232/12</f>
        <v>7320.0374999999985</v>
      </c>
      <c r="AC235" s="36">
        <f>AC234*AC232/12</f>
        <v>7320.0374999999985</v>
      </c>
      <c r="AD235" s="36">
        <f>AD234*AD232/12</f>
        <v>7320.0374999999985</v>
      </c>
      <c r="AE235" s="36">
        <f>AE234*AE232/12</f>
        <v>7320.0374999999985</v>
      </c>
      <c r="AF235" s="36">
        <f>AF234*AF232/12</f>
        <v>7576.238812499999</v>
      </c>
      <c r="AG235" s="36">
        <f>AG234*AG232/12</f>
        <v>7576.238812499999</v>
      </c>
      <c r="AH235" s="36">
        <f>AH234*AH232/12</f>
        <v>7576.238812499999</v>
      </c>
      <c r="AI235" s="36">
        <f>AI234*AI232/12</f>
        <v>7576.238812499999</v>
      </c>
      <c r="AJ235" s="36">
        <f>AJ234*AJ232/12</f>
        <v>7576.238812499999</v>
      </c>
      <c r="AK235" s="36">
        <f>AK234*AK232/12</f>
        <v>7576.238812499999</v>
      </c>
      <c r="AL235" s="36">
        <f>AL234*AL232/12</f>
        <v>7576.238812499999</v>
      </c>
      <c r="AM235" s="36">
        <f>AM234*AM232/12</f>
        <v>7576.238812499999</v>
      </c>
      <c r="AN235" s="36">
        <f>AN234*AN232/12</f>
        <v>7576.238812499999</v>
      </c>
      <c r="AO235" s="36">
        <f>AO234*AO232/12</f>
        <v>7576.238812499999</v>
      </c>
      <c r="AP235" s="36">
        <f>AP234*AP232/12</f>
        <v>7576.238812499999</v>
      </c>
      <c r="AQ235" s="36">
        <f>AQ234*AQ232/12</f>
        <v>7576.238812499999</v>
      </c>
      <c r="AR235" s="36">
        <f>AR234*AR232/12</f>
        <v>7841.4071709374975</v>
      </c>
      <c r="AS235" s="36">
        <f>AS234*AS232/12</f>
        <v>7841.4071709374975</v>
      </c>
      <c r="AT235" s="36">
        <f>AT234*AT232/12</f>
        <v>7841.4071709374975</v>
      </c>
      <c r="AU235" s="36">
        <f>AU234*AU232/12</f>
        <v>7841.4071709374975</v>
      </c>
      <c r="AV235" s="36">
        <f>AV234*AV232/12</f>
        <v>7841.4071709374975</v>
      </c>
      <c r="AW235" s="36">
        <f>AW234*AW232/12</f>
        <v>7841.4071709374975</v>
      </c>
      <c r="AX235" s="36">
        <f>AX234*AX232/12</f>
        <v>7841.4071709374975</v>
      </c>
      <c r="AY235" s="36">
        <f>AY234*AY232/12</f>
        <v>7841.4071709374975</v>
      </c>
      <c r="AZ235" s="36">
        <f>AZ234*AZ232/12</f>
        <v>7841.4071709374975</v>
      </c>
      <c r="BA235" s="36">
        <f>BA234*BA232/12</f>
        <v>7841.4071709374975</v>
      </c>
      <c r="BB235" s="36">
        <f>BB234*BB232/12</f>
        <v>7841.4071709374975</v>
      </c>
      <c r="BC235" s="36">
        <f>BC234*BC232/12</f>
        <v>7841.4071709374975</v>
      </c>
      <c r="BD235" s="36">
        <f>BD234*BD232/12</f>
        <v>8115.85642192031</v>
      </c>
      <c r="BE235" s="36">
        <f>BE234*BE232/12</f>
        <v>8115.85642192031</v>
      </c>
      <c r="BF235" s="36">
        <f>BF234*BF232/12</f>
        <v>8115.85642192031</v>
      </c>
      <c r="BG235" s="36">
        <f>BG234*BG232/12</f>
        <v>8115.85642192031</v>
      </c>
      <c r="BH235" s="36">
        <f>BH234*BH232/12</f>
        <v>8115.85642192031</v>
      </c>
      <c r="BI235" s="36">
        <f>BI234*BI232/12</f>
        <v>8115.85642192031</v>
      </c>
      <c r="BJ235" s="36">
        <f>BJ234*BJ232/12</f>
        <v>8115.85642192031</v>
      </c>
      <c r="BK235" s="36">
        <f>BK234*BK232/12</f>
        <v>8115.85642192031</v>
      </c>
      <c r="BL235" s="36">
        <f>BL234*BL232/12</f>
        <v>8115.85642192031</v>
      </c>
      <c r="BM235" s="36">
        <f>BM234*BM232/12</f>
        <v>8115.85642192031</v>
      </c>
      <c r="BN235" s="36">
        <f>BN234*BN232/12</f>
        <v>8115.85642192031</v>
      </c>
      <c r="BO235" s="36">
        <f>BO234*BO232/12</f>
        <v>8115.85642192031</v>
      </c>
    </row>
    <row r="236" ht="28" customHeight="1">
      <c r="A236" s="2" t="str">
        <v>P13.RV_BASE</v>
      </c>
      <c r="B236" s="6" t="str">
        <v>P13 pension / unemployment contribution base</v>
      </c>
      <c r="C236" s="2" t="str">
        <v>EUR</v>
      </c>
      <c r="D236" s="2" t="str">
        <v>SUM</v>
      </c>
      <c r="E236" s="36">
        <f>SUM(H236:BO236)</f>
        <v>398532.47886429366</v>
      </c>
      <c r="F236" s="6" t="str">
        <v>DevOps / SRE; cost centre ENG at release</v>
      </c>
      <c r="G236" s="2"/>
      <c r="H236" s="35">
        <f>H233*MIN(H235,'Payroll_Rates'!H12)</f>
        <v>0.0</v>
      </c>
      <c r="I236" s="35">
        <f>I233*MIN(I235,'Payroll_Rates'!I12)</f>
        <v>0.0</v>
      </c>
      <c r="J236" s="35">
        <f>J233*MIN(J235,'Payroll_Rates'!J12)</f>
        <v>0.0</v>
      </c>
      <c r="K236" s="35">
        <f>K233*MIN(K235,'Payroll_Rates'!K12)</f>
        <v>0.0</v>
      </c>
      <c r="L236" s="35">
        <f>L233*MIN(L235,'Payroll_Rates'!L12)</f>
        <v>0.0</v>
      </c>
      <c r="M236" s="35">
        <f>M233*MIN(M235,'Payroll_Rates'!M12)</f>
        <v>0.0</v>
      </c>
      <c r="N236" s="35">
        <f>N233*MIN(N235,'Payroll_Rates'!N12)</f>
        <v>0.0</v>
      </c>
      <c r="O236" s="35">
        <f>O233*MIN(O235,'Payroll_Rates'!O12)</f>
        <v>0.0</v>
      </c>
      <c r="P236" s="35">
        <f>P233*MIN(P235,'Payroll_Rates'!P12)</f>
        <v>7072.5</v>
      </c>
      <c r="Q236" s="35">
        <f>Q233*MIN(Q235,'Payroll_Rates'!Q12)</f>
        <v>7072.5</v>
      </c>
      <c r="R236" s="35">
        <f>R233*MIN(R235,'Payroll_Rates'!R12)</f>
        <v>7072.5</v>
      </c>
      <c r="S236" s="35">
        <f>S233*MIN(S235,'Payroll_Rates'!S12)</f>
        <v>7072.5</v>
      </c>
      <c r="T236" s="35">
        <f>T233*MIN(T235,'Payroll_Rates'!T12)</f>
        <v>7320.0374999999985</v>
      </c>
      <c r="U236" s="35">
        <f>U233*MIN(U235,'Payroll_Rates'!U12)</f>
        <v>7320.0374999999985</v>
      </c>
      <c r="V236" s="35">
        <f>V233*MIN(V235,'Payroll_Rates'!V12)</f>
        <v>7320.0374999999985</v>
      </c>
      <c r="W236" s="35">
        <f>W233*MIN(W235,'Payroll_Rates'!W12)</f>
        <v>7320.0374999999985</v>
      </c>
      <c r="X236" s="35">
        <f>X233*MIN(X235,'Payroll_Rates'!X12)</f>
        <v>7320.0374999999985</v>
      </c>
      <c r="Y236" s="35">
        <f>Y233*MIN(Y235,'Payroll_Rates'!Y12)</f>
        <v>7320.0374999999985</v>
      </c>
      <c r="Z236" s="35">
        <f>Z233*MIN(Z235,'Payroll_Rates'!Z12)</f>
        <v>7320.0374999999985</v>
      </c>
      <c r="AA236" s="35">
        <f>AA233*MIN(AA235,'Payroll_Rates'!AA12)</f>
        <v>7320.0374999999985</v>
      </c>
      <c r="AB236" s="35">
        <f>AB233*MIN(AB235,'Payroll_Rates'!AB12)</f>
        <v>7320.0374999999985</v>
      </c>
      <c r="AC236" s="35">
        <f>AC233*MIN(AC235,'Payroll_Rates'!AC12)</f>
        <v>7320.0374999999985</v>
      </c>
      <c r="AD236" s="35">
        <f>AD233*MIN(AD235,'Payroll_Rates'!AD12)</f>
        <v>7320.0374999999985</v>
      </c>
      <c r="AE236" s="35">
        <f>AE233*MIN(AE235,'Payroll_Rates'!AE12)</f>
        <v>7320.0374999999985</v>
      </c>
      <c r="AF236" s="35">
        <f>AF233*MIN(AF235,'Payroll_Rates'!AF12)</f>
        <v>7576.238812499999</v>
      </c>
      <c r="AG236" s="35">
        <f>AG233*MIN(AG235,'Payroll_Rates'!AG12)</f>
        <v>7576.238812499999</v>
      </c>
      <c r="AH236" s="35">
        <f>AH233*MIN(AH235,'Payroll_Rates'!AH12)</f>
        <v>7576.238812499999</v>
      </c>
      <c r="AI236" s="35">
        <f>AI233*MIN(AI235,'Payroll_Rates'!AI12)</f>
        <v>7576.238812499999</v>
      </c>
      <c r="AJ236" s="35">
        <f>AJ233*MIN(AJ235,'Payroll_Rates'!AJ12)</f>
        <v>7576.238812499999</v>
      </c>
      <c r="AK236" s="35">
        <f>AK233*MIN(AK235,'Payroll_Rates'!AK12)</f>
        <v>7576.238812499999</v>
      </c>
      <c r="AL236" s="35">
        <f>AL233*MIN(AL235,'Payroll_Rates'!AL12)</f>
        <v>7576.238812499999</v>
      </c>
      <c r="AM236" s="35">
        <f>AM233*MIN(AM235,'Payroll_Rates'!AM12)</f>
        <v>7576.238812499999</v>
      </c>
      <c r="AN236" s="35">
        <f>AN233*MIN(AN235,'Payroll_Rates'!AN12)</f>
        <v>7576.238812499999</v>
      </c>
      <c r="AO236" s="35">
        <f>AO233*MIN(AO235,'Payroll_Rates'!AO12)</f>
        <v>7576.238812499999</v>
      </c>
      <c r="AP236" s="35">
        <f>AP233*MIN(AP235,'Payroll_Rates'!AP12)</f>
        <v>7576.238812499999</v>
      </c>
      <c r="AQ236" s="35">
        <f>AQ233*MIN(AQ235,'Payroll_Rates'!AQ12)</f>
        <v>7576.238812499999</v>
      </c>
      <c r="AR236" s="35">
        <f>AR233*MIN(AR235,'Payroll_Rates'!AR12)</f>
        <v>7841.4071709374975</v>
      </c>
      <c r="AS236" s="35">
        <f>AS233*MIN(AS235,'Payroll_Rates'!AS12)</f>
        <v>7841.4071709374975</v>
      </c>
      <c r="AT236" s="35">
        <f>AT233*MIN(AT235,'Payroll_Rates'!AT12)</f>
        <v>7841.4071709374975</v>
      </c>
      <c r="AU236" s="35">
        <f>AU233*MIN(AU235,'Payroll_Rates'!AU12)</f>
        <v>7841.4071709374975</v>
      </c>
      <c r="AV236" s="35">
        <f>AV233*MIN(AV235,'Payroll_Rates'!AV12)</f>
        <v>7841.4071709374975</v>
      </c>
      <c r="AW236" s="35">
        <f>AW233*MIN(AW235,'Payroll_Rates'!AW12)</f>
        <v>7841.4071709374975</v>
      </c>
      <c r="AX236" s="35">
        <f>AX233*MIN(AX235,'Payroll_Rates'!AX12)</f>
        <v>7841.4071709374975</v>
      </c>
      <c r="AY236" s="35">
        <f>AY233*MIN(AY235,'Payroll_Rates'!AY12)</f>
        <v>7841.4071709374975</v>
      </c>
      <c r="AZ236" s="35">
        <f>AZ233*MIN(AZ235,'Payroll_Rates'!AZ12)</f>
        <v>7841.4071709374975</v>
      </c>
      <c r="BA236" s="35">
        <f>BA233*MIN(BA235,'Payroll_Rates'!BA12)</f>
        <v>7841.4071709374975</v>
      </c>
      <c r="BB236" s="35">
        <f>BB233*MIN(BB235,'Payroll_Rates'!BB12)</f>
        <v>7841.4071709374975</v>
      </c>
      <c r="BC236" s="35">
        <f>BC233*MIN(BC235,'Payroll_Rates'!BC12)</f>
        <v>7841.4071709374975</v>
      </c>
      <c r="BD236" s="35">
        <f>BD233*MIN(BD235,'Payroll_Rates'!BD12)</f>
        <v>8115.85642192031</v>
      </c>
      <c r="BE236" s="35">
        <f>BE233*MIN(BE235,'Payroll_Rates'!BE12)</f>
        <v>8115.85642192031</v>
      </c>
      <c r="BF236" s="35">
        <f>BF233*MIN(BF235,'Payroll_Rates'!BF12)</f>
        <v>8115.85642192031</v>
      </c>
      <c r="BG236" s="35">
        <f>BG233*MIN(BG235,'Payroll_Rates'!BG12)</f>
        <v>8115.85642192031</v>
      </c>
      <c r="BH236" s="35">
        <f>BH233*MIN(BH235,'Payroll_Rates'!BH12)</f>
        <v>8115.85642192031</v>
      </c>
      <c r="BI236" s="35">
        <f>BI233*MIN(BI235,'Payroll_Rates'!BI12)</f>
        <v>8115.85642192031</v>
      </c>
      <c r="BJ236" s="35">
        <f>BJ233*MIN(BJ235,'Payroll_Rates'!BJ12)</f>
        <v>8115.85642192031</v>
      </c>
      <c r="BK236" s="35">
        <f>BK233*MIN(BK235,'Payroll_Rates'!BK12)</f>
        <v>8115.85642192031</v>
      </c>
      <c r="BL236" s="35">
        <f>BL233*MIN(BL235,'Payroll_Rates'!BL12)</f>
        <v>8115.85642192031</v>
      </c>
      <c r="BM236" s="35">
        <f>BM233*MIN(BM235,'Payroll_Rates'!BM12)</f>
        <v>8115.85642192031</v>
      </c>
      <c r="BN236" s="35">
        <f>BN233*MIN(BN235,'Payroll_Rates'!BN12)</f>
        <v>8115.85642192031</v>
      </c>
      <c r="BO236" s="35">
        <f>BO233*MIN(BO235,'Payroll_Rates'!BO12)</f>
        <v>8115.85642192031</v>
      </c>
    </row>
    <row r="237" ht="22" customHeight="1">
      <c r="A237" s="2" t="str">
        <v>P13.KV_BASE</v>
      </c>
      <c r="B237" s="6" t="str">
        <v>P13 health / care contribution base</v>
      </c>
      <c r="C237" s="2" t="str">
        <v>EUR</v>
      </c>
      <c r="D237" s="2" t="str">
        <v>SUM</v>
      </c>
      <c r="E237" s="36">
        <f>SUM(H237:BO237)</f>
        <v>363348.67584</v>
      </c>
      <c r="F237" s="6" t="str">
        <v>DevOps / SRE; cost centre ENG at release</v>
      </c>
      <c r="G237" s="2"/>
      <c r="H237" s="35">
        <f>H233*MIN(H235,'Payroll_Rates'!H13)</f>
        <v>0.0</v>
      </c>
      <c r="I237" s="35">
        <f>I233*MIN(I235,'Payroll_Rates'!I13)</f>
        <v>0.0</v>
      </c>
      <c r="J237" s="35">
        <f>J233*MIN(J235,'Payroll_Rates'!J13)</f>
        <v>0.0</v>
      </c>
      <c r="K237" s="35">
        <f>K233*MIN(K235,'Payroll_Rates'!K13)</f>
        <v>0.0</v>
      </c>
      <c r="L237" s="35">
        <f>L233*MIN(L235,'Payroll_Rates'!L13)</f>
        <v>0.0</v>
      </c>
      <c r="M237" s="35">
        <f>M233*MIN(M235,'Payroll_Rates'!M13)</f>
        <v>0.0</v>
      </c>
      <c r="N237" s="35">
        <f>N233*MIN(N235,'Payroll_Rates'!N13)</f>
        <v>0.0</v>
      </c>
      <c r="O237" s="35">
        <f>O233*MIN(O235,'Payroll_Rates'!O13)</f>
        <v>0.0</v>
      </c>
      <c r="P237" s="35">
        <f>P233*MIN(P235,'Payroll_Rates'!P13)</f>
        <v>6375</v>
      </c>
      <c r="Q237" s="35">
        <f>Q233*MIN(Q235,'Payroll_Rates'!Q13)</f>
        <v>6375</v>
      </c>
      <c r="R237" s="35">
        <f>R233*MIN(R235,'Payroll_Rates'!R13)</f>
        <v>6375</v>
      </c>
      <c r="S237" s="35">
        <f>S233*MIN(S235,'Payroll_Rates'!S13)</f>
        <v>6375</v>
      </c>
      <c r="T237" s="35">
        <f>T233*MIN(T235,'Payroll_Rates'!T13)</f>
        <v>6630</v>
      </c>
      <c r="U237" s="35">
        <f>U233*MIN(U235,'Payroll_Rates'!U13)</f>
        <v>6630</v>
      </c>
      <c r="V237" s="35">
        <f>V233*MIN(V235,'Payroll_Rates'!V13)</f>
        <v>6630</v>
      </c>
      <c r="W237" s="35">
        <f>W233*MIN(W235,'Payroll_Rates'!W13)</f>
        <v>6630</v>
      </c>
      <c r="X237" s="35">
        <f>X233*MIN(X235,'Payroll_Rates'!X13)</f>
        <v>6630</v>
      </c>
      <c r="Y237" s="35">
        <f>Y233*MIN(Y235,'Payroll_Rates'!Y13)</f>
        <v>6630</v>
      </c>
      <c r="Z237" s="35">
        <f>Z233*MIN(Z235,'Payroll_Rates'!Z13)</f>
        <v>6630</v>
      </c>
      <c r="AA237" s="35">
        <f>AA233*MIN(AA235,'Payroll_Rates'!AA13)</f>
        <v>6630</v>
      </c>
      <c r="AB237" s="35">
        <f>AB233*MIN(AB235,'Payroll_Rates'!AB13)</f>
        <v>6630</v>
      </c>
      <c r="AC237" s="35">
        <f>AC233*MIN(AC235,'Payroll_Rates'!AC13)</f>
        <v>6630</v>
      </c>
      <c r="AD237" s="35">
        <f>AD233*MIN(AD235,'Payroll_Rates'!AD13)</f>
        <v>6630</v>
      </c>
      <c r="AE237" s="35">
        <f>AE233*MIN(AE235,'Payroll_Rates'!AE13)</f>
        <v>6630</v>
      </c>
      <c r="AF237" s="35">
        <f>AF233*MIN(AF235,'Payroll_Rates'!AF13)</f>
        <v>6895.2</v>
      </c>
      <c r="AG237" s="35">
        <f>AG233*MIN(AG235,'Payroll_Rates'!AG13)</f>
        <v>6895.2</v>
      </c>
      <c r="AH237" s="35">
        <f>AH233*MIN(AH235,'Payroll_Rates'!AH13)</f>
        <v>6895.2</v>
      </c>
      <c r="AI237" s="35">
        <f>AI233*MIN(AI235,'Payroll_Rates'!AI13)</f>
        <v>6895.2</v>
      </c>
      <c r="AJ237" s="35">
        <f>AJ233*MIN(AJ235,'Payroll_Rates'!AJ13)</f>
        <v>6895.2</v>
      </c>
      <c r="AK237" s="35">
        <f>AK233*MIN(AK235,'Payroll_Rates'!AK13)</f>
        <v>6895.2</v>
      </c>
      <c r="AL237" s="35">
        <f>AL233*MIN(AL235,'Payroll_Rates'!AL13)</f>
        <v>6895.2</v>
      </c>
      <c r="AM237" s="35">
        <f>AM233*MIN(AM235,'Payroll_Rates'!AM13)</f>
        <v>6895.2</v>
      </c>
      <c r="AN237" s="35">
        <f>AN233*MIN(AN235,'Payroll_Rates'!AN13)</f>
        <v>6895.2</v>
      </c>
      <c r="AO237" s="35">
        <f>AO233*MIN(AO235,'Payroll_Rates'!AO13)</f>
        <v>6895.2</v>
      </c>
      <c r="AP237" s="35">
        <f>AP233*MIN(AP235,'Payroll_Rates'!AP13)</f>
        <v>6895.2</v>
      </c>
      <c r="AQ237" s="35">
        <f>AQ233*MIN(AQ235,'Payroll_Rates'!AQ13)</f>
        <v>6895.2</v>
      </c>
      <c r="AR237" s="35">
        <f>AR233*MIN(AR235,'Payroll_Rates'!AR13)</f>
        <v>7171.008</v>
      </c>
      <c r="AS237" s="35">
        <f>AS233*MIN(AS235,'Payroll_Rates'!AS13)</f>
        <v>7171.008</v>
      </c>
      <c r="AT237" s="35">
        <f>AT233*MIN(AT235,'Payroll_Rates'!AT13)</f>
        <v>7171.008</v>
      </c>
      <c r="AU237" s="35">
        <f>AU233*MIN(AU235,'Payroll_Rates'!AU13)</f>
        <v>7171.008</v>
      </c>
      <c r="AV237" s="35">
        <f>AV233*MIN(AV235,'Payroll_Rates'!AV13)</f>
        <v>7171.008</v>
      </c>
      <c r="AW237" s="35">
        <f>AW233*MIN(AW235,'Payroll_Rates'!AW13)</f>
        <v>7171.008</v>
      </c>
      <c r="AX237" s="35">
        <f>AX233*MIN(AX235,'Payroll_Rates'!AX13)</f>
        <v>7171.008</v>
      </c>
      <c r="AY237" s="35">
        <f>AY233*MIN(AY235,'Payroll_Rates'!AY13)</f>
        <v>7171.008</v>
      </c>
      <c r="AZ237" s="35">
        <f>AZ233*MIN(AZ235,'Payroll_Rates'!AZ13)</f>
        <v>7171.008</v>
      </c>
      <c r="BA237" s="35">
        <f>BA233*MIN(BA235,'Payroll_Rates'!BA13)</f>
        <v>7171.008</v>
      </c>
      <c r="BB237" s="35">
        <f>BB233*MIN(BB235,'Payroll_Rates'!BB13)</f>
        <v>7171.008</v>
      </c>
      <c r="BC237" s="35">
        <f>BC233*MIN(BC235,'Payroll_Rates'!BC13)</f>
        <v>7171.008</v>
      </c>
      <c r="BD237" s="35">
        <f>BD233*MIN(BD235,'Payroll_Rates'!BD13)</f>
        <v>7457.84832</v>
      </c>
      <c r="BE237" s="35">
        <f>BE233*MIN(BE235,'Payroll_Rates'!BE13)</f>
        <v>7457.84832</v>
      </c>
      <c r="BF237" s="35">
        <f>BF233*MIN(BF235,'Payroll_Rates'!BF13)</f>
        <v>7457.84832</v>
      </c>
      <c r="BG237" s="35">
        <f>BG233*MIN(BG235,'Payroll_Rates'!BG13)</f>
        <v>7457.84832</v>
      </c>
      <c r="BH237" s="35">
        <f>BH233*MIN(BH235,'Payroll_Rates'!BH13)</f>
        <v>7457.84832</v>
      </c>
      <c r="BI237" s="35">
        <f>BI233*MIN(BI235,'Payroll_Rates'!BI13)</f>
        <v>7457.84832</v>
      </c>
      <c r="BJ237" s="35">
        <f>BJ233*MIN(BJ235,'Payroll_Rates'!BJ13)</f>
        <v>7457.84832</v>
      </c>
      <c r="BK237" s="35">
        <f>BK233*MIN(BK235,'Payroll_Rates'!BK13)</f>
        <v>7457.84832</v>
      </c>
      <c r="BL237" s="35">
        <f>BL233*MIN(BL235,'Payroll_Rates'!BL13)</f>
        <v>7457.84832</v>
      </c>
      <c r="BM237" s="35">
        <f>BM233*MIN(BM235,'Payroll_Rates'!BM13)</f>
        <v>7457.84832</v>
      </c>
      <c r="BN237" s="35">
        <f>BN233*MIN(BN235,'Payroll_Rates'!BN13)</f>
        <v>7457.84832</v>
      </c>
      <c r="BO237" s="35">
        <f>BO233*MIN(BO235,'Payroll_Rates'!BO13)</f>
        <v>7457.84832</v>
      </c>
    </row>
    <row r="238" ht="22" customHeight="1">
      <c r="A238" s="2" t="str">
        <v>P13.RV</v>
      </c>
      <c r="B238" s="6" t="str">
        <v>P13 employer pension contribution (RV)</v>
      </c>
      <c r="C238" s="2" t="str">
        <v>EUR</v>
      </c>
      <c r="D238" s="2" t="str">
        <v>SUM</v>
      </c>
      <c r="E238" s="36">
        <f>SUM(H238:BO238)</f>
        <v>39470.09664699722</v>
      </c>
      <c r="F238" s="6" t="str">
        <v>DevOps / SRE; cost centre ENG at release</v>
      </c>
      <c r="G238" s="2"/>
      <c r="H238" s="35">
        <f>H236*'Payroll_Rates'!H11/'Inputs'!$E$28</f>
        <v>0.0</v>
      </c>
      <c r="I238" s="35">
        <f>I236*'Payroll_Rates'!I11/'Inputs'!$E$28</f>
        <v>0.0</v>
      </c>
      <c r="J238" s="35">
        <f>J236*'Payroll_Rates'!J11/'Inputs'!$E$28</f>
        <v>0.0</v>
      </c>
      <c r="K238" s="35">
        <f>K236*'Payroll_Rates'!K11/'Inputs'!$E$28</f>
        <v>0.0</v>
      </c>
      <c r="L238" s="35">
        <f>L236*'Payroll_Rates'!L11/'Inputs'!$E$28</f>
        <v>0.0</v>
      </c>
      <c r="M238" s="35">
        <f>M236*'Payroll_Rates'!M11/'Inputs'!$E$28</f>
        <v>0.0</v>
      </c>
      <c r="N238" s="35">
        <f>N236*'Payroll_Rates'!N11/'Inputs'!$E$28</f>
        <v>0.0</v>
      </c>
      <c r="O238" s="35">
        <f>O236*'Payroll_Rates'!O11/'Inputs'!$E$28</f>
        <v>0.0</v>
      </c>
      <c r="P238" s="35">
        <f>P236*'Payroll_Rates'!P11/'Inputs'!$E$28</f>
        <v>657.7425</v>
      </c>
      <c r="Q238" s="35">
        <f>Q236*'Payroll_Rates'!Q11/'Inputs'!$E$28</f>
        <v>657.7425</v>
      </c>
      <c r="R238" s="35">
        <f>R236*'Payroll_Rates'!R11/'Inputs'!$E$28</f>
        <v>657.7425</v>
      </c>
      <c r="S238" s="35">
        <f>S236*'Payroll_Rates'!S11/'Inputs'!$E$28</f>
        <v>657.7425</v>
      </c>
      <c r="T238" s="35">
        <f>T236*'Payroll_Rates'!T11/'Inputs'!$E$28</f>
        <v>728.3437312499999</v>
      </c>
      <c r="U238" s="35">
        <f>U236*'Payroll_Rates'!U11/'Inputs'!$E$28</f>
        <v>728.3437312499999</v>
      </c>
      <c r="V238" s="35">
        <f>V236*'Payroll_Rates'!V11/'Inputs'!$E$28</f>
        <v>728.3437312499999</v>
      </c>
      <c r="W238" s="35">
        <f>W236*'Payroll_Rates'!W11/'Inputs'!$E$28</f>
        <v>728.3437312499999</v>
      </c>
      <c r="X238" s="35">
        <f>X236*'Payroll_Rates'!X11/'Inputs'!$E$28</f>
        <v>728.3437312499999</v>
      </c>
      <c r="Y238" s="35">
        <f>Y236*'Payroll_Rates'!Y11/'Inputs'!$E$28</f>
        <v>728.3437312499999</v>
      </c>
      <c r="Z238" s="35">
        <f>Z236*'Payroll_Rates'!Z11/'Inputs'!$E$28</f>
        <v>728.3437312499999</v>
      </c>
      <c r="AA238" s="35">
        <f>AA236*'Payroll_Rates'!AA11/'Inputs'!$E$28</f>
        <v>728.3437312499999</v>
      </c>
      <c r="AB238" s="35">
        <f>AB236*'Payroll_Rates'!AB11/'Inputs'!$E$28</f>
        <v>728.3437312499999</v>
      </c>
      <c r="AC238" s="35">
        <f>AC236*'Payroll_Rates'!AC11/'Inputs'!$E$28</f>
        <v>728.3437312499999</v>
      </c>
      <c r="AD238" s="35">
        <f>AD236*'Payroll_Rates'!AD11/'Inputs'!$E$28</f>
        <v>728.3437312499999</v>
      </c>
      <c r="AE238" s="35">
        <f>AE236*'Payroll_Rates'!AE11/'Inputs'!$E$28</f>
        <v>728.3437312499999</v>
      </c>
      <c r="AF238" s="35">
        <f>AF236*'Payroll_Rates'!AF11/'Inputs'!$E$28</f>
        <v>753.8357618437499</v>
      </c>
      <c r="AG238" s="35">
        <f>AG236*'Payroll_Rates'!AG11/'Inputs'!$E$28</f>
        <v>753.8357618437499</v>
      </c>
      <c r="AH238" s="35">
        <f>AH236*'Payroll_Rates'!AH11/'Inputs'!$E$28</f>
        <v>753.8357618437499</v>
      </c>
      <c r="AI238" s="35">
        <f>AI236*'Payroll_Rates'!AI11/'Inputs'!$E$28</f>
        <v>753.8357618437499</v>
      </c>
      <c r="AJ238" s="35">
        <f>AJ236*'Payroll_Rates'!AJ11/'Inputs'!$E$28</f>
        <v>753.8357618437499</v>
      </c>
      <c r="AK238" s="35">
        <f>AK236*'Payroll_Rates'!AK11/'Inputs'!$E$28</f>
        <v>753.8357618437499</v>
      </c>
      <c r="AL238" s="35">
        <f>AL236*'Payroll_Rates'!AL11/'Inputs'!$E$28</f>
        <v>753.8357618437499</v>
      </c>
      <c r="AM238" s="35">
        <f>AM236*'Payroll_Rates'!AM11/'Inputs'!$E$28</f>
        <v>753.8357618437499</v>
      </c>
      <c r="AN238" s="35">
        <f>AN236*'Payroll_Rates'!AN11/'Inputs'!$E$28</f>
        <v>753.8357618437499</v>
      </c>
      <c r="AO238" s="35">
        <f>AO236*'Payroll_Rates'!AO11/'Inputs'!$E$28</f>
        <v>753.8357618437499</v>
      </c>
      <c r="AP238" s="35">
        <f>AP236*'Payroll_Rates'!AP11/'Inputs'!$E$28</f>
        <v>753.8357618437499</v>
      </c>
      <c r="AQ238" s="35">
        <f>AQ236*'Payroll_Rates'!AQ11/'Inputs'!$E$28</f>
        <v>753.8357618437499</v>
      </c>
      <c r="AR238" s="35">
        <f>AR236*'Payroll_Rates'!AR11/'Inputs'!$E$28</f>
        <v>780.220013508281</v>
      </c>
      <c r="AS238" s="35">
        <f>AS236*'Payroll_Rates'!AS11/'Inputs'!$E$28</f>
        <v>780.220013508281</v>
      </c>
      <c r="AT238" s="35">
        <f>AT236*'Payroll_Rates'!AT11/'Inputs'!$E$28</f>
        <v>780.220013508281</v>
      </c>
      <c r="AU238" s="35">
        <f>AU236*'Payroll_Rates'!AU11/'Inputs'!$E$28</f>
        <v>780.220013508281</v>
      </c>
      <c r="AV238" s="35">
        <f>AV236*'Payroll_Rates'!AV11/'Inputs'!$E$28</f>
        <v>780.220013508281</v>
      </c>
      <c r="AW238" s="35">
        <f>AW236*'Payroll_Rates'!AW11/'Inputs'!$E$28</f>
        <v>780.220013508281</v>
      </c>
      <c r="AX238" s="35">
        <f>AX236*'Payroll_Rates'!AX11/'Inputs'!$E$28</f>
        <v>780.220013508281</v>
      </c>
      <c r="AY238" s="35">
        <f>AY236*'Payroll_Rates'!AY11/'Inputs'!$E$28</f>
        <v>780.220013508281</v>
      </c>
      <c r="AZ238" s="35">
        <f>AZ236*'Payroll_Rates'!AZ11/'Inputs'!$E$28</f>
        <v>780.220013508281</v>
      </c>
      <c r="BA238" s="35">
        <f>BA236*'Payroll_Rates'!BA11/'Inputs'!$E$28</f>
        <v>780.220013508281</v>
      </c>
      <c r="BB238" s="35">
        <f>BB236*'Payroll_Rates'!BB11/'Inputs'!$E$28</f>
        <v>780.220013508281</v>
      </c>
      <c r="BC238" s="35">
        <f>BC236*'Payroll_Rates'!BC11/'Inputs'!$E$28</f>
        <v>780.220013508281</v>
      </c>
      <c r="BD238" s="35">
        <f>BD236*'Payroll_Rates'!BD11/'Inputs'!$E$28</f>
        <v>807.5277139810709</v>
      </c>
      <c r="BE238" s="35">
        <f>BE236*'Payroll_Rates'!BE11/'Inputs'!$E$28</f>
        <v>807.5277139810709</v>
      </c>
      <c r="BF238" s="35">
        <f>BF236*'Payroll_Rates'!BF11/'Inputs'!$E$28</f>
        <v>807.5277139810709</v>
      </c>
      <c r="BG238" s="35">
        <f>BG236*'Payroll_Rates'!BG11/'Inputs'!$E$28</f>
        <v>807.5277139810709</v>
      </c>
      <c r="BH238" s="35">
        <f>BH236*'Payroll_Rates'!BH11/'Inputs'!$E$28</f>
        <v>807.5277139810709</v>
      </c>
      <c r="BI238" s="35">
        <f>BI236*'Payroll_Rates'!BI11/'Inputs'!$E$28</f>
        <v>807.5277139810709</v>
      </c>
      <c r="BJ238" s="35">
        <f>BJ236*'Payroll_Rates'!BJ11/'Inputs'!$E$28</f>
        <v>807.5277139810709</v>
      </c>
      <c r="BK238" s="35">
        <f>BK236*'Payroll_Rates'!BK11/'Inputs'!$E$28</f>
        <v>807.5277139810709</v>
      </c>
      <c r="BL238" s="35">
        <f>BL236*'Payroll_Rates'!BL11/'Inputs'!$E$28</f>
        <v>807.5277139810709</v>
      </c>
      <c r="BM238" s="35">
        <f>BM236*'Payroll_Rates'!BM11/'Inputs'!$E$28</f>
        <v>807.5277139810709</v>
      </c>
      <c r="BN238" s="35">
        <f>BN236*'Payroll_Rates'!BN11/'Inputs'!$E$28</f>
        <v>807.5277139810709</v>
      </c>
      <c r="BO238" s="35">
        <f>BO236*'Payroll_Rates'!BO11/'Inputs'!$E$28</f>
        <v>807.5277139810709</v>
      </c>
    </row>
    <row r="239" ht="28" customHeight="1">
      <c r="A239" s="2" t="str">
        <v>P13.AV</v>
      </c>
      <c r="B239" s="6" t="str">
        <v>P13 employer unemployment contribution (AV)</v>
      </c>
      <c r="C239" s="2" t="str">
        <v>EUR</v>
      </c>
      <c r="D239" s="2" t="str">
        <v>SUM</v>
      </c>
      <c r="E239" s="36">
        <f>SUM(H239:BO239)</f>
        <v>5180.922225235818</v>
      </c>
      <c r="F239" s="6" t="str">
        <v>DevOps / SRE; cost centre ENG at release</v>
      </c>
      <c r="G239" s="2"/>
      <c r="H239" s="35">
        <f>H236*'Inputs'!$E$13/'Inputs'!$E$28</f>
        <v>0.0</v>
      </c>
      <c r="I239" s="35">
        <f>I236*'Inputs'!$E$13/'Inputs'!$E$28</f>
        <v>0.0</v>
      </c>
      <c r="J239" s="35">
        <f>J236*'Inputs'!$E$13/'Inputs'!$E$28</f>
        <v>0.0</v>
      </c>
      <c r="K239" s="35">
        <f>K236*'Inputs'!$E$13/'Inputs'!$E$28</f>
        <v>0.0</v>
      </c>
      <c r="L239" s="35">
        <f>L236*'Inputs'!$E$13/'Inputs'!$E$28</f>
        <v>0.0</v>
      </c>
      <c r="M239" s="35">
        <f>M236*'Inputs'!$E$13/'Inputs'!$E$28</f>
        <v>0.0</v>
      </c>
      <c r="N239" s="35">
        <f>N236*'Inputs'!$E$13/'Inputs'!$E$28</f>
        <v>0.0</v>
      </c>
      <c r="O239" s="35">
        <f>O236*'Inputs'!$E$13/'Inputs'!$E$28</f>
        <v>0.0</v>
      </c>
      <c r="P239" s="35">
        <f>P236*'Inputs'!$E$13/'Inputs'!$E$28</f>
        <v>91.9425</v>
      </c>
      <c r="Q239" s="35">
        <f>Q236*'Inputs'!$E$13/'Inputs'!$E$28</f>
        <v>91.9425</v>
      </c>
      <c r="R239" s="35">
        <f>R236*'Inputs'!$E$13/'Inputs'!$E$28</f>
        <v>91.9425</v>
      </c>
      <c r="S239" s="35">
        <f>S236*'Inputs'!$E$13/'Inputs'!$E$28</f>
        <v>91.9425</v>
      </c>
      <c r="T239" s="35">
        <f>T236*'Inputs'!$E$13/'Inputs'!$E$28</f>
        <v>95.16048749999997</v>
      </c>
      <c r="U239" s="35">
        <f>U236*'Inputs'!$E$13/'Inputs'!$E$28</f>
        <v>95.16048749999997</v>
      </c>
      <c r="V239" s="35">
        <f>V236*'Inputs'!$E$13/'Inputs'!$E$28</f>
        <v>95.16048749999997</v>
      </c>
      <c r="W239" s="35">
        <f>W236*'Inputs'!$E$13/'Inputs'!$E$28</f>
        <v>95.16048749999997</v>
      </c>
      <c r="X239" s="35">
        <f>X236*'Inputs'!$E$13/'Inputs'!$E$28</f>
        <v>95.16048749999997</v>
      </c>
      <c r="Y239" s="35">
        <f>Y236*'Inputs'!$E$13/'Inputs'!$E$28</f>
        <v>95.16048749999997</v>
      </c>
      <c r="Z239" s="35">
        <f>Z236*'Inputs'!$E$13/'Inputs'!$E$28</f>
        <v>95.16048749999997</v>
      </c>
      <c r="AA239" s="35">
        <f>AA236*'Inputs'!$E$13/'Inputs'!$E$28</f>
        <v>95.16048749999997</v>
      </c>
      <c r="AB239" s="35">
        <f>AB236*'Inputs'!$E$13/'Inputs'!$E$28</f>
        <v>95.16048749999997</v>
      </c>
      <c r="AC239" s="35">
        <f>AC236*'Inputs'!$E$13/'Inputs'!$E$28</f>
        <v>95.16048749999997</v>
      </c>
      <c r="AD239" s="35">
        <f>AD236*'Inputs'!$E$13/'Inputs'!$E$28</f>
        <v>95.16048749999997</v>
      </c>
      <c r="AE239" s="35">
        <f>AE236*'Inputs'!$E$13/'Inputs'!$E$28</f>
        <v>95.16048749999997</v>
      </c>
      <c r="AF239" s="35">
        <f>AF236*'Inputs'!$E$13/'Inputs'!$E$28</f>
        <v>98.49110456249998</v>
      </c>
      <c r="AG239" s="35">
        <f>AG236*'Inputs'!$E$13/'Inputs'!$E$28</f>
        <v>98.49110456249998</v>
      </c>
      <c r="AH239" s="35">
        <f>AH236*'Inputs'!$E$13/'Inputs'!$E$28</f>
        <v>98.49110456249998</v>
      </c>
      <c r="AI239" s="35">
        <f>AI236*'Inputs'!$E$13/'Inputs'!$E$28</f>
        <v>98.49110456249998</v>
      </c>
      <c r="AJ239" s="35">
        <f>AJ236*'Inputs'!$E$13/'Inputs'!$E$28</f>
        <v>98.49110456249998</v>
      </c>
      <c r="AK239" s="35">
        <f>AK236*'Inputs'!$E$13/'Inputs'!$E$28</f>
        <v>98.49110456249998</v>
      </c>
      <c r="AL239" s="35">
        <f>AL236*'Inputs'!$E$13/'Inputs'!$E$28</f>
        <v>98.49110456249998</v>
      </c>
      <c r="AM239" s="35">
        <f>AM236*'Inputs'!$E$13/'Inputs'!$E$28</f>
        <v>98.49110456249998</v>
      </c>
      <c r="AN239" s="35">
        <f>AN236*'Inputs'!$E$13/'Inputs'!$E$28</f>
        <v>98.49110456249998</v>
      </c>
      <c r="AO239" s="35">
        <f>AO236*'Inputs'!$E$13/'Inputs'!$E$28</f>
        <v>98.49110456249998</v>
      </c>
      <c r="AP239" s="35">
        <f>AP236*'Inputs'!$E$13/'Inputs'!$E$28</f>
        <v>98.49110456249998</v>
      </c>
      <c r="AQ239" s="35">
        <f>AQ236*'Inputs'!$E$13/'Inputs'!$E$28</f>
        <v>98.49110456249998</v>
      </c>
      <c r="AR239" s="35">
        <f>AR236*'Inputs'!$E$13/'Inputs'!$E$28</f>
        <v>101.93829322218747</v>
      </c>
      <c r="AS239" s="35">
        <f>AS236*'Inputs'!$E$13/'Inputs'!$E$28</f>
        <v>101.93829322218747</v>
      </c>
      <c r="AT239" s="35">
        <f>AT236*'Inputs'!$E$13/'Inputs'!$E$28</f>
        <v>101.93829322218747</v>
      </c>
      <c r="AU239" s="35">
        <f>AU236*'Inputs'!$E$13/'Inputs'!$E$28</f>
        <v>101.93829322218747</v>
      </c>
      <c r="AV239" s="35">
        <f>AV236*'Inputs'!$E$13/'Inputs'!$E$28</f>
        <v>101.93829322218747</v>
      </c>
      <c r="AW239" s="35">
        <f>AW236*'Inputs'!$E$13/'Inputs'!$E$28</f>
        <v>101.93829322218747</v>
      </c>
      <c r="AX239" s="35">
        <f>AX236*'Inputs'!$E$13/'Inputs'!$E$28</f>
        <v>101.93829322218747</v>
      </c>
      <c r="AY239" s="35">
        <f>AY236*'Inputs'!$E$13/'Inputs'!$E$28</f>
        <v>101.93829322218747</v>
      </c>
      <c r="AZ239" s="35">
        <f>AZ236*'Inputs'!$E$13/'Inputs'!$E$28</f>
        <v>101.93829322218747</v>
      </c>
      <c r="BA239" s="35">
        <f>BA236*'Inputs'!$E$13/'Inputs'!$E$28</f>
        <v>101.93829322218747</v>
      </c>
      <c r="BB239" s="35">
        <f>BB236*'Inputs'!$E$13/'Inputs'!$E$28</f>
        <v>101.93829322218747</v>
      </c>
      <c r="BC239" s="35">
        <f>BC236*'Inputs'!$E$13/'Inputs'!$E$28</f>
        <v>101.93829322218747</v>
      </c>
      <c r="BD239" s="35">
        <f>BD236*'Inputs'!$E$13/'Inputs'!$E$28</f>
        <v>105.50613348496402</v>
      </c>
      <c r="BE239" s="35">
        <f>BE236*'Inputs'!$E$13/'Inputs'!$E$28</f>
        <v>105.50613348496402</v>
      </c>
      <c r="BF239" s="35">
        <f>BF236*'Inputs'!$E$13/'Inputs'!$E$28</f>
        <v>105.50613348496402</v>
      </c>
      <c r="BG239" s="35">
        <f>BG236*'Inputs'!$E$13/'Inputs'!$E$28</f>
        <v>105.50613348496402</v>
      </c>
      <c r="BH239" s="35">
        <f>BH236*'Inputs'!$E$13/'Inputs'!$E$28</f>
        <v>105.50613348496402</v>
      </c>
      <c r="BI239" s="35">
        <f>BI236*'Inputs'!$E$13/'Inputs'!$E$28</f>
        <v>105.50613348496402</v>
      </c>
      <c r="BJ239" s="35">
        <f>BJ236*'Inputs'!$E$13/'Inputs'!$E$28</f>
        <v>105.50613348496402</v>
      </c>
      <c r="BK239" s="35">
        <f>BK236*'Inputs'!$E$13/'Inputs'!$E$28</f>
        <v>105.50613348496402</v>
      </c>
      <c r="BL239" s="35">
        <f>BL236*'Inputs'!$E$13/'Inputs'!$E$28</f>
        <v>105.50613348496402</v>
      </c>
      <c r="BM239" s="35">
        <f>BM236*'Inputs'!$E$13/'Inputs'!$E$28</f>
        <v>105.50613348496402</v>
      </c>
      <c r="BN239" s="35">
        <f>BN236*'Inputs'!$E$13/'Inputs'!$E$28</f>
        <v>105.50613348496402</v>
      </c>
      <c r="BO239" s="35">
        <f>BO236*'Inputs'!$E$13/'Inputs'!$E$28</f>
        <v>105.50613348496402</v>
      </c>
    </row>
    <row r="240" ht="22" customHeight="1">
      <c r="A240" s="2" t="str">
        <v>P13.KV</v>
      </c>
      <c r="B240" s="6" t="str">
        <v>P13 employer health contribution (KV)</v>
      </c>
      <c r="C240" s="2" t="str">
        <v>EUR</v>
      </c>
      <c r="D240" s="2" t="str">
        <v>SUM</v>
      </c>
      <c r="E240" s="36">
        <f>SUM(H240:BO240)</f>
        <v>32156.357811839996</v>
      </c>
      <c r="F240" s="6" t="str">
        <v>DevOps / SRE; cost centre ENG at release</v>
      </c>
      <c r="G240" s="2"/>
      <c r="H240" s="35">
        <f>H237*('Inputs'!$E$14+'Inputs'!$E$15)/'Inputs'!$E$28</f>
        <v>0.0</v>
      </c>
      <c r="I240" s="35">
        <f>I237*('Inputs'!$E$14+'Inputs'!$E$15)/'Inputs'!$E$28</f>
        <v>0.0</v>
      </c>
      <c r="J240" s="35">
        <f>J237*('Inputs'!$E$14+'Inputs'!$E$15)/'Inputs'!$E$28</f>
        <v>0.0</v>
      </c>
      <c r="K240" s="35">
        <f>K237*('Inputs'!$E$14+'Inputs'!$E$15)/'Inputs'!$E$28</f>
        <v>0.0</v>
      </c>
      <c r="L240" s="35">
        <f>L237*('Inputs'!$E$14+'Inputs'!$E$15)/'Inputs'!$E$28</f>
        <v>0.0</v>
      </c>
      <c r="M240" s="35">
        <f>M237*('Inputs'!$E$14+'Inputs'!$E$15)/'Inputs'!$E$28</f>
        <v>0.0</v>
      </c>
      <c r="N240" s="35">
        <f>N237*('Inputs'!$E$14+'Inputs'!$E$15)/'Inputs'!$E$28</f>
        <v>0.0</v>
      </c>
      <c r="O240" s="35">
        <f>O237*('Inputs'!$E$14+'Inputs'!$E$15)/'Inputs'!$E$28</f>
        <v>0.0</v>
      </c>
      <c r="P240" s="35">
        <f>P237*('Inputs'!$E$14+'Inputs'!$E$15)/'Inputs'!$E$28</f>
        <v>564.1875</v>
      </c>
      <c r="Q240" s="35">
        <f>Q237*('Inputs'!$E$14+'Inputs'!$E$15)/'Inputs'!$E$28</f>
        <v>564.1875</v>
      </c>
      <c r="R240" s="35">
        <f>R237*('Inputs'!$E$14+'Inputs'!$E$15)/'Inputs'!$E$28</f>
        <v>564.1875</v>
      </c>
      <c r="S240" s="35">
        <f>S237*('Inputs'!$E$14+'Inputs'!$E$15)/'Inputs'!$E$28</f>
        <v>564.1875</v>
      </c>
      <c r="T240" s="35">
        <f>T237*('Inputs'!$E$14+'Inputs'!$E$15)/'Inputs'!$E$28</f>
        <v>586.755</v>
      </c>
      <c r="U240" s="35">
        <f>U237*('Inputs'!$E$14+'Inputs'!$E$15)/'Inputs'!$E$28</f>
        <v>586.755</v>
      </c>
      <c r="V240" s="35">
        <f>V237*('Inputs'!$E$14+'Inputs'!$E$15)/'Inputs'!$E$28</f>
        <v>586.755</v>
      </c>
      <c r="W240" s="35">
        <f>W237*('Inputs'!$E$14+'Inputs'!$E$15)/'Inputs'!$E$28</f>
        <v>586.755</v>
      </c>
      <c r="X240" s="35">
        <f>X237*('Inputs'!$E$14+'Inputs'!$E$15)/'Inputs'!$E$28</f>
        <v>586.755</v>
      </c>
      <c r="Y240" s="35">
        <f>Y237*('Inputs'!$E$14+'Inputs'!$E$15)/'Inputs'!$E$28</f>
        <v>586.755</v>
      </c>
      <c r="Z240" s="35">
        <f>Z237*('Inputs'!$E$14+'Inputs'!$E$15)/'Inputs'!$E$28</f>
        <v>586.755</v>
      </c>
      <c r="AA240" s="35">
        <f>AA237*('Inputs'!$E$14+'Inputs'!$E$15)/'Inputs'!$E$28</f>
        <v>586.755</v>
      </c>
      <c r="AB240" s="35">
        <f>AB237*('Inputs'!$E$14+'Inputs'!$E$15)/'Inputs'!$E$28</f>
        <v>586.755</v>
      </c>
      <c r="AC240" s="35">
        <f>AC237*('Inputs'!$E$14+'Inputs'!$E$15)/'Inputs'!$E$28</f>
        <v>586.755</v>
      </c>
      <c r="AD240" s="35">
        <f>AD237*('Inputs'!$E$14+'Inputs'!$E$15)/'Inputs'!$E$28</f>
        <v>586.755</v>
      </c>
      <c r="AE240" s="35">
        <f>AE237*('Inputs'!$E$14+'Inputs'!$E$15)/'Inputs'!$E$28</f>
        <v>586.755</v>
      </c>
      <c r="AF240" s="35">
        <f>AF237*('Inputs'!$E$14+'Inputs'!$E$15)/'Inputs'!$E$28</f>
        <v>610.2252</v>
      </c>
      <c r="AG240" s="35">
        <f>AG237*('Inputs'!$E$14+'Inputs'!$E$15)/'Inputs'!$E$28</f>
        <v>610.2252</v>
      </c>
      <c r="AH240" s="35">
        <f>AH237*('Inputs'!$E$14+'Inputs'!$E$15)/'Inputs'!$E$28</f>
        <v>610.2252</v>
      </c>
      <c r="AI240" s="35">
        <f>AI237*('Inputs'!$E$14+'Inputs'!$E$15)/'Inputs'!$E$28</f>
        <v>610.2252</v>
      </c>
      <c r="AJ240" s="35">
        <f>AJ237*('Inputs'!$E$14+'Inputs'!$E$15)/'Inputs'!$E$28</f>
        <v>610.2252</v>
      </c>
      <c r="AK240" s="35">
        <f>AK237*('Inputs'!$E$14+'Inputs'!$E$15)/'Inputs'!$E$28</f>
        <v>610.2252</v>
      </c>
      <c r="AL240" s="35">
        <f>AL237*('Inputs'!$E$14+'Inputs'!$E$15)/'Inputs'!$E$28</f>
        <v>610.2252</v>
      </c>
      <c r="AM240" s="35">
        <f>AM237*('Inputs'!$E$14+'Inputs'!$E$15)/'Inputs'!$E$28</f>
        <v>610.2252</v>
      </c>
      <c r="AN240" s="35">
        <f>AN237*('Inputs'!$E$14+'Inputs'!$E$15)/'Inputs'!$E$28</f>
        <v>610.2252</v>
      </c>
      <c r="AO240" s="35">
        <f>AO237*('Inputs'!$E$14+'Inputs'!$E$15)/'Inputs'!$E$28</f>
        <v>610.2252</v>
      </c>
      <c r="AP240" s="35">
        <f>AP237*('Inputs'!$E$14+'Inputs'!$E$15)/'Inputs'!$E$28</f>
        <v>610.2252</v>
      </c>
      <c r="AQ240" s="35">
        <f>AQ237*('Inputs'!$E$14+'Inputs'!$E$15)/'Inputs'!$E$28</f>
        <v>610.2252</v>
      </c>
      <c r="AR240" s="35">
        <f>AR237*('Inputs'!$E$14+'Inputs'!$E$15)/'Inputs'!$E$28</f>
        <v>634.634208</v>
      </c>
      <c r="AS240" s="35">
        <f>AS237*('Inputs'!$E$14+'Inputs'!$E$15)/'Inputs'!$E$28</f>
        <v>634.634208</v>
      </c>
      <c r="AT240" s="35">
        <f>AT237*('Inputs'!$E$14+'Inputs'!$E$15)/'Inputs'!$E$28</f>
        <v>634.634208</v>
      </c>
      <c r="AU240" s="35">
        <f>AU237*('Inputs'!$E$14+'Inputs'!$E$15)/'Inputs'!$E$28</f>
        <v>634.634208</v>
      </c>
      <c r="AV240" s="35">
        <f>AV237*('Inputs'!$E$14+'Inputs'!$E$15)/'Inputs'!$E$28</f>
        <v>634.634208</v>
      </c>
      <c r="AW240" s="35">
        <f>AW237*('Inputs'!$E$14+'Inputs'!$E$15)/'Inputs'!$E$28</f>
        <v>634.634208</v>
      </c>
      <c r="AX240" s="35">
        <f>AX237*('Inputs'!$E$14+'Inputs'!$E$15)/'Inputs'!$E$28</f>
        <v>634.634208</v>
      </c>
      <c r="AY240" s="35">
        <f>AY237*('Inputs'!$E$14+'Inputs'!$E$15)/'Inputs'!$E$28</f>
        <v>634.634208</v>
      </c>
      <c r="AZ240" s="35">
        <f>AZ237*('Inputs'!$E$14+'Inputs'!$E$15)/'Inputs'!$E$28</f>
        <v>634.634208</v>
      </c>
      <c r="BA240" s="35">
        <f>BA237*('Inputs'!$E$14+'Inputs'!$E$15)/'Inputs'!$E$28</f>
        <v>634.634208</v>
      </c>
      <c r="BB240" s="35">
        <f>BB237*('Inputs'!$E$14+'Inputs'!$E$15)/'Inputs'!$E$28</f>
        <v>634.634208</v>
      </c>
      <c r="BC240" s="35">
        <f>BC237*('Inputs'!$E$14+'Inputs'!$E$15)/'Inputs'!$E$28</f>
        <v>634.634208</v>
      </c>
      <c r="BD240" s="35">
        <f>BD237*('Inputs'!$E$14+'Inputs'!$E$15)/'Inputs'!$E$28</f>
        <v>660.0195763199999</v>
      </c>
      <c r="BE240" s="35">
        <f>BE237*('Inputs'!$E$14+'Inputs'!$E$15)/'Inputs'!$E$28</f>
        <v>660.0195763199999</v>
      </c>
      <c r="BF240" s="35">
        <f>BF237*('Inputs'!$E$14+'Inputs'!$E$15)/'Inputs'!$E$28</f>
        <v>660.0195763199999</v>
      </c>
      <c r="BG240" s="35">
        <f>BG237*('Inputs'!$E$14+'Inputs'!$E$15)/'Inputs'!$E$28</f>
        <v>660.0195763199999</v>
      </c>
      <c r="BH240" s="35">
        <f>BH237*('Inputs'!$E$14+'Inputs'!$E$15)/'Inputs'!$E$28</f>
        <v>660.0195763199999</v>
      </c>
      <c r="BI240" s="35">
        <f>BI237*('Inputs'!$E$14+'Inputs'!$E$15)/'Inputs'!$E$28</f>
        <v>660.0195763199999</v>
      </c>
      <c r="BJ240" s="35">
        <f>BJ237*('Inputs'!$E$14+'Inputs'!$E$15)/'Inputs'!$E$28</f>
        <v>660.0195763199999</v>
      </c>
      <c r="BK240" s="35">
        <f>BK237*('Inputs'!$E$14+'Inputs'!$E$15)/'Inputs'!$E$28</f>
        <v>660.0195763199999</v>
      </c>
      <c r="BL240" s="35">
        <f>BL237*('Inputs'!$E$14+'Inputs'!$E$15)/'Inputs'!$E$28</f>
        <v>660.0195763199999</v>
      </c>
      <c r="BM240" s="35">
        <f>BM237*('Inputs'!$E$14+'Inputs'!$E$15)/'Inputs'!$E$28</f>
        <v>660.0195763199999</v>
      </c>
      <c r="BN240" s="35">
        <f>BN237*('Inputs'!$E$14+'Inputs'!$E$15)/'Inputs'!$E$28</f>
        <v>660.0195763199999</v>
      </c>
      <c r="BO240" s="35">
        <f>BO237*('Inputs'!$E$14+'Inputs'!$E$15)/'Inputs'!$E$28</f>
        <v>660.0195763199999</v>
      </c>
    </row>
    <row r="241" ht="22" customHeight="1">
      <c r="A241" s="2" t="str">
        <v>P13.PV</v>
      </c>
      <c r="B241" s="6" t="str">
        <v>P13 employer care contribution (PV)</v>
      </c>
      <c r="C241" s="2" t="str">
        <v>EUR</v>
      </c>
      <c r="D241" s="2" t="str">
        <v>SUM</v>
      </c>
      <c r="E241" s="36">
        <f>SUM(H241:BO241)</f>
        <v>6540.27616512</v>
      </c>
      <c r="F241" s="6" t="str">
        <v>DevOps / SRE; cost centre ENG at release</v>
      </c>
      <c r="G241" s="2"/>
      <c r="H241" s="35">
        <f>H237*'Inputs'!$E$16/'Inputs'!$E$28</f>
        <v>0.0</v>
      </c>
      <c r="I241" s="35">
        <f>I237*'Inputs'!$E$16/'Inputs'!$E$28</f>
        <v>0.0</v>
      </c>
      <c r="J241" s="35">
        <f>J237*'Inputs'!$E$16/'Inputs'!$E$28</f>
        <v>0.0</v>
      </c>
      <c r="K241" s="35">
        <f>K237*'Inputs'!$E$16/'Inputs'!$E$28</f>
        <v>0.0</v>
      </c>
      <c r="L241" s="35">
        <f>L237*'Inputs'!$E$16/'Inputs'!$E$28</f>
        <v>0.0</v>
      </c>
      <c r="M241" s="35">
        <f>M237*'Inputs'!$E$16/'Inputs'!$E$28</f>
        <v>0.0</v>
      </c>
      <c r="N241" s="35">
        <f>N237*'Inputs'!$E$16/'Inputs'!$E$28</f>
        <v>0.0</v>
      </c>
      <c r="O241" s="35">
        <f>O237*'Inputs'!$E$16/'Inputs'!$E$28</f>
        <v>0.0</v>
      </c>
      <c r="P241" s="35">
        <f>P237*'Inputs'!$E$16/'Inputs'!$E$28</f>
        <v>114.74999999999999</v>
      </c>
      <c r="Q241" s="35">
        <f>Q237*'Inputs'!$E$16/'Inputs'!$E$28</f>
        <v>114.74999999999999</v>
      </c>
      <c r="R241" s="35">
        <f>R237*'Inputs'!$E$16/'Inputs'!$E$28</f>
        <v>114.74999999999999</v>
      </c>
      <c r="S241" s="35">
        <f>S237*'Inputs'!$E$16/'Inputs'!$E$28</f>
        <v>114.74999999999999</v>
      </c>
      <c r="T241" s="35">
        <f>T237*'Inputs'!$E$16/'Inputs'!$E$28</f>
        <v>119.33999999999999</v>
      </c>
      <c r="U241" s="35">
        <f>U237*'Inputs'!$E$16/'Inputs'!$E$28</f>
        <v>119.33999999999999</v>
      </c>
      <c r="V241" s="35">
        <f>V237*'Inputs'!$E$16/'Inputs'!$E$28</f>
        <v>119.33999999999999</v>
      </c>
      <c r="W241" s="35">
        <f>W237*'Inputs'!$E$16/'Inputs'!$E$28</f>
        <v>119.33999999999999</v>
      </c>
      <c r="X241" s="35">
        <f>X237*'Inputs'!$E$16/'Inputs'!$E$28</f>
        <v>119.33999999999999</v>
      </c>
      <c r="Y241" s="35">
        <f>Y237*'Inputs'!$E$16/'Inputs'!$E$28</f>
        <v>119.33999999999999</v>
      </c>
      <c r="Z241" s="35">
        <f>Z237*'Inputs'!$E$16/'Inputs'!$E$28</f>
        <v>119.33999999999999</v>
      </c>
      <c r="AA241" s="35">
        <f>AA237*'Inputs'!$E$16/'Inputs'!$E$28</f>
        <v>119.33999999999999</v>
      </c>
      <c r="AB241" s="35">
        <f>AB237*'Inputs'!$E$16/'Inputs'!$E$28</f>
        <v>119.33999999999999</v>
      </c>
      <c r="AC241" s="35">
        <f>AC237*'Inputs'!$E$16/'Inputs'!$E$28</f>
        <v>119.33999999999999</v>
      </c>
      <c r="AD241" s="35">
        <f>AD237*'Inputs'!$E$16/'Inputs'!$E$28</f>
        <v>119.33999999999999</v>
      </c>
      <c r="AE241" s="35">
        <f>AE237*'Inputs'!$E$16/'Inputs'!$E$28</f>
        <v>119.33999999999999</v>
      </c>
      <c r="AF241" s="35">
        <f>AF237*'Inputs'!$E$16/'Inputs'!$E$28</f>
        <v>124.11359999999999</v>
      </c>
      <c r="AG241" s="35">
        <f>AG237*'Inputs'!$E$16/'Inputs'!$E$28</f>
        <v>124.11359999999999</v>
      </c>
      <c r="AH241" s="35">
        <f>AH237*'Inputs'!$E$16/'Inputs'!$E$28</f>
        <v>124.11359999999999</v>
      </c>
      <c r="AI241" s="35">
        <f>AI237*'Inputs'!$E$16/'Inputs'!$E$28</f>
        <v>124.11359999999999</v>
      </c>
      <c r="AJ241" s="35">
        <f>AJ237*'Inputs'!$E$16/'Inputs'!$E$28</f>
        <v>124.11359999999999</v>
      </c>
      <c r="AK241" s="35">
        <f>AK237*'Inputs'!$E$16/'Inputs'!$E$28</f>
        <v>124.11359999999999</v>
      </c>
      <c r="AL241" s="35">
        <f>AL237*'Inputs'!$E$16/'Inputs'!$E$28</f>
        <v>124.11359999999999</v>
      </c>
      <c r="AM241" s="35">
        <f>AM237*'Inputs'!$E$16/'Inputs'!$E$28</f>
        <v>124.11359999999999</v>
      </c>
      <c r="AN241" s="35">
        <f>AN237*'Inputs'!$E$16/'Inputs'!$E$28</f>
        <v>124.11359999999999</v>
      </c>
      <c r="AO241" s="35">
        <f>AO237*'Inputs'!$E$16/'Inputs'!$E$28</f>
        <v>124.11359999999999</v>
      </c>
      <c r="AP241" s="35">
        <f>AP237*'Inputs'!$E$16/'Inputs'!$E$28</f>
        <v>124.11359999999999</v>
      </c>
      <c r="AQ241" s="35">
        <f>AQ237*'Inputs'!$E$16/'Inputs'!$E$28</f>
        <v>124.11359999999999</v>
      </c>
      <c r="AR241" s="35">
        <f>AR237*'Inputs'!$E$16/'Inputs'!$E$28</f>
        <v>129.07814399999998</v>
      </c>
      <c r="AS241" s="35">
        <f>AS237*'Inputs'!$E$16/'Inputs'!$E$28</f>
        <v>129.07814399999998</v>
      </c>
      <c r="AT241" s="35">
        <f>AT237*'Inputs'!$E$16/'Inputs'!$E$28</f>
        <v>129.07814399999998</v>
      </c>
      <c r="AU241" s="35">
        <f>AU237*'Inputs'!$E$16/'Inputs'!$E$28</f>
        <v>129.07814399999998</v>
      </c>
      <c r="AV241" s="35">
        <f>AV237*'Inputs'!$E$16/'Inputs'!$E$28</f>
        <v>129.07814399999998</v>
      </c>
      <c r="AW241" s="35">
        <f>AW237*'Inputs'!$E$16/'Inputs'!$E$28</f>
        <v>129.07814399999998</v>
      </c>
      <c r="AX241" s="35">
        <f>AX237*'Inputs'!$E$16/'Inputs'!$E$28</f>
        <v>129.07814399999998</v>
      </c>
      <c r="AY241" s="35">
        <f>AY237*'Inputs'!$E$16/'Inputs'!$E$28</f>
        <v>129.07814399999998</v>
      </c>
      <c r="AZ241" s="35">
        <f>AZ237*'Inputs'!$E$16/'Inputs'!$E$28</f>
        <v>129.07814399999998</v>
      </c>
      <c r="BA241" s="35">
        <f>BA237*'Inputs'!$E$16/'Inputs'!$E$28</f>
        <v>129.07814399999998</v>
      </c>
      <c r="BB241" s="35">
        <f>BB237*'Inputs'!$E$16/'Inputs'!$E$28</f>
        <v>129.07814399999998</v>
      </c>
      <c r="BC241" s="35">
        <f>BC237*'Inputs'!$E$16/'Inputs'!$E$28</f>
        <v>129.07814399999998</v>
      </c>
      <c r="BD241" s="35">
        <f>BD237*'Inputs'!$E$16/'Inputs'!$E$28</f>
        <v>134.24126976</v>
      </c>
      <c r="BE241" s="35">
        <f>BE237*'Inputs'!$E$16/'Inputs'!$E$28</f>
        <v>134.24126976</v>
      </c>
      <c r="BF241" s="35">
        <f>BF237*'Inputs'!$E$16/'Inputs'!$E$28</f>
        <v>134.24126976</v>
      </c>
      <c r="BG241" s="35">
        <f>BG237*'Inputs'!$E$16/'Inputs'!$E$28</f>
        <v>134.24126976</v>
      </c>
      <c r="BH241" s="35">
        <f>BH237*'Inputs'!$E$16/'Inputs'!$E$28</f>
        <v>134.24126976</v>
      </c>
      <c r="BI241" s="35">
        <f>BI237*'Inputs'!$E$16/'Inputs'!$E$28</f>
        <v>134.24126976</v>
      </c>
      <c r="BJ241" s="35">
        <f>BJ237*'Inputs'!$E$16/'Inputs'!$E$28</f>
        <v>134.24126976</v>
      </c>
      <c r="BK241" s="35">
        <f>BK237*'Inputs'!$E$16/'Inputs'!$E$28</f>
        <v>134.24126976</v>
      </c>
      <c r="BL241" s="35">
        <f>BL237*'Inputs'!$E$16/'Inputs'!$E$28</f>
        <v>134.24126976</v>
      </c>
      <c r="BM241" s="35">
        <f>BM237*'Inputs'!$E$16/'Inputs'!$E$28</f>
        <v>134.24126976</v>
      </c>
      <c r="BN241" s="35">
        <f>BN237*'Inputs'!$E$16/'Inputs'!$E$28</f>
        <v>134.24126976</v>
      </c>
      <c r="BO241" s="35">
        <f>BO237*'Inputs'!$E$16/'Inputs'!$E$28</f>
        <v>134.24126976</v>
      </c>
    </row>
    <row r="242" ht="22" customHeight="1">
      <c r="A242" s="2" t="str">
        <v>P13.U1</v>
      </c>
      <c r="B242" s="6" t="str">
        <v>P13 U1 sick-pay levy</v>
      </c>
      <c r="C242" s="2" t="str">
        <v>EUR</v>
      </c>
      <c r="D242" s="2" t="str">
        <v>SUM</v>
      </c>
      <c r="E242" s="36">
        <f>SUM(H242:BO242)</f>
        <v>8369.182056150166</v>
      </c>
      <c r="F242" s="6" t="str">
        <v>DevOps / SRE; cost centre ENG at release</v>
      </c>
      <c r="G242" s="2"/>
      <c r="H242" s="35">
        <f>H236*'Inputs'!$E$17*IF('Summary'!H13&lt;='Inputs'!$E$27,1,0)</f>
        <v>0.0</v>
      </c>
      <c r="I242" s="35">
        <f>I236*'Inputs'!$E$17*IF('Summary'!I13&lt;='Inputs'!$E$27,1,0)</f>
        <v>0.0</v>
      </c>
      <c r="J242" s="35">
        <f>J236*'Inputs'!$E$17*IF('Summary'!J13&lt;='Inputs'!$E$27,1,0)</f>
        <v>0.0</v>
      </c>
      <c r="K242" s="35">
        <f>K236*'Inputs'!$E$17*IF('Summary'!K13&lt;='Inputs'!$E$27,1,0)</f>
        <v>0.0</v>
      </c>
      <c r="L242" s="35">
        <f>L236*'Inputs'!$E$17*IF('Summary'!L13&lt;='Inputs'!$E$27,1,0)</f>
        <v>0.0</v>
      </c>
      <c r="M242" s="35">
        <f>M236*'Inputs'!$E$17*IF('Summary'!M13&lt;='Inputs'!$E$27,1,0)</f>
        <v>0.0</v>
      </c>
      <c r="N242" s="35">
        <f>N236*'Inputs'!$E$17*IF('Summary'!N13&lt;='Inputs'!$E$27,1,0)</f>
        <v>0.0</v>
      </c>
      <c r="O242" s="35">
        <f>O236*'Inputs'!$E$17*IF('Summary'!O13&lt;='Inputs'!$E$27,1,0)</f>
        <v>0.0</v>
      </c>
      <c r="P242" s="35">
        <f>P236*'Inputs'!$E$17*IF('Summary'!P13&lt;='Inputs'!$E$27,1,0)</f>
        <v>148.5225</v>
      </c>
      <c r="Q242" s="35">
        <f>Q236*'Inputs'!$E$17*IF('Summary'!Q13&lt;='Inputs'!$E$27,1,0)</f>
        <v>148.5225</v>
      </c>
      <c r="R242" s="35">
        <f>R236*'Inputs'!$E$17*IF('Summary'!R13&lt;='Inputs'!$E$27,1,0)</f>
        <v>148.5225</v>
      </c>
      <c r="S242" s="35">
        <f>S236*'Inputs'!$E$17*IF('Summary'!S13&lt;='Inputs'!$E$27,1,0)</f>
        <v>148.5225</v>
      </c>
      <c r="T242" s="35">
        <f>T236*'Inputs'!$E$17*IF('Summary'!T13&lt;='Inputs'!$E$27,1,0)</f>
        <v>153.72078749999997</v>
      </c>
      <c r="U242" s="35">
        <f>U236*'Inputs'!$E$17*IF('Summary'!U13&lt;='Inputs'!$E$27,1,0)</f>
        <v>153.72078749999997</v>
      </c>
      <c r="V242" s="35">
        <f>V236*'Inputs'!$E$17*IF('Summary'!V13&lt;='Inputs'!$E$27,1,0)</f>
        <v>153.72078749999997</v>
      </c>
      <c r="W242" s="35">
        <f>W236*'Inputs'!$E$17*IF('Summary'!W13&lt;='Inputs'!$E$27,1,0)</f>
        <v>153.72078749999997</v>
      </c>
      <c r="X242" s="35">
        <f>X236*'Inputs'!$E$17*IF('Summary'!X13&lt;='Inputs'!$E$27,1,0)</f>
        <v>153.72078749999997</v>
      </c>
      <c r="Y242" s="35">
        <f>Y236*'Inputs'!$E$17*IF('Summary'!Y13&lt;='Inputs'!$E$27,1,0)</f>
        <v>153.72078749999997</v>
      </c>
      <c r="Z242" s="35">
        <f>Z236*'Inputs'!$E$17*IF('Summary'!Z13&lt;='Inputs'!$E$27,1,0)</f>
        <v>153.72078749999997</v>
      </c>
      <c r="AA242" s="35">
        <f>AA236*'Inputs'!$E$17*IF('Summary'!AA13&lt;='Inputs'!$E$27,1,0)</f>
        <v>153.72078749999997</v>
      </c>
      <c r="AB242" s="35">
        <f>AB236*'Inputs'!$E$17*IF('Summary'!AB13&lt;='Inputs'!$E$27,1,0)</f>
        <v>153.72078749999997</v>
      </c>
      <c r="AC242" s="35">
        <f>AC236*'Inputs'!$E$17*IF('Summary'!AC13&lt;='Inputs'!$E$27,1,0)</f>
        <v>153.72078749999997</v>
      </c>
      <c r="AD242" s="35">
        <f>AD236*'Inputs'!$E$17*IF('Summary'!AD13&lt;='Inputs'!$E$27,1,0)</f>
        <v>153.72078749999997</v>
      </c>
      <c r="AE242" s="35">
        <f>AE236*'Inputs'!$E$17*IF('Summary'!AE13&lt;='Inputs'!$E$27,1,0)</f>
        <v>153.72078749999997</v>
      </c>
      <c r="AF242" s="35">
        <f>AF236*'Inputs'!$E$17*IF('Summary'!AF13&lt;='Inputs'!$E$27,1,0)</f>
        <v>159.10101506249998</v>
      </c>
      <c r="AG242" s="35">
        <f>AG236*'Inputs'!$E$17*IF('Summary'!AG13&lt;='Inputs'!$E$27,1,0)</f>
        <v>159.10101506249998</v>
      </c>
      <c r="AH242" s="35">
        <f>AH236*'Inputs'!$E$17*IF('Summary'!AH13&lt;='Inputs'!$E$27,1,0)</f>
        <v>159.10101506249998</v>
      </c>
      <c r="AI242" s="35">
        <f>AI236*'Inputs'!$E$17*IF('Summary'!AI13&lt;='Inputs'!$E$27,1,0)</f>
        <v>159.10101506249998</v>
      </c>
      <c r="AJ242" s="35">
        <f>AJ236*'Inputs'!$E$17*IF('Summary'!AJ13&lt;='Inputs'!$E$27,1,0)</f>
        <v>159.10101506249998</v>
      </c>
      <c r="AK242" s="35">
        <f>AK236*'Inputs'!$E$17*IF('Summary'!AK13&lt;='Inputs'!$E$27,1,0)</f>
        <v>159.10101506249998</v>
      </c>
      <c r="AL242" s="35">
        <f>AL236*'Inputs'!$E$17*IF('Summary'!AL13&lt;='Inputs'!$E$27,1,0)</f>
        <v>159.10101506249998</v>
      </c>
      <c r="AM242" s="35">
        <f>AM236*'Inputs'!$E$17*IF('Summary'!AM13&lt;='Inputs'!$E$27,1,0)</f>
        <v>159.10101506249998</v>
      </c>
      <c r="AN242" s="35">
        <f>AN236*'Inputs'!$E$17*IF('Summary'!AN13&lt;='Inputs'!$E$27,1,0)</f>
        <v>159.10101506249998</v>
      </c>
      <c r="AO242" s="35">
        <f>AO236*'Inputs'!$E$17*IF('Summary'!AO13&lt;='Inputs'!$E$27,1,0)</f>
        <v>159.10101506249998</v>
      </c>
      <c r="AP242" s="35">
        <f>AP236*'Inputs'!$E$17*IF('Summary'!AP13&lt;='Inputs'!$E$27,1,0)</f>
        <v>159.10101506249998</v>
      </c>
      <c r="AQ242" s="35">
        <f>AQ236*'Inputs'!$E$17*IF('Summary'!AQ13&lt;='Inputs'!$E$27,1,0)</f>
        <v>159.10101506249998</v>
      </c>
      <c r="AR242" s="35">
        <f>AR236*'Inputs'!$E$17*IF('Summary'!AR13&lt;='Inputs'!$E$27,1,0)</f>
        <v>164.66955058968745</v>
      </c>
      <c r="AS242" s="35">
        <f>AS236*'Inputs'!$E$17*IF('Summary'!AS13&lt;='Inputs'!$E$27,1,0)</f>
        <v>164.66955058968745</v>
      </c>
      <c r="AT242" s="35">
        <f>AT236*'Inputs'!$E$17*IF('Summary'!AT13&lt;='Inputs'!$E$27,1,0)</f>
        <v>164.66955058968745</v>
      </c>
      <c r="AU242" s="35">
        <f>AU236*'Inputs'!$E$17*IF('Summary'!AU13&lt;='Inputs'!$E$27,1,0)</f>
        <v>164.66955058968745</v>
      </c>
      <c r="AV242" s="35">
        <f>AV236*'Inputs'!$E$17*IF('Summary'!AV13&lt;='Inputs'!$E$27,1,0)</f>
        <v>164.66955058968745</v>
      </c>
      <c r="AW242" s="35">
        <f>AW236*'Inputs'!$E$17*IF('Summary'!AW13&lt;='Inputs'!$E$27,1,0)</f>
        <v>164.66955058968745</v>
      </c>
      <c r="AX242" s="35">
        <f>AX236*'Inputs'!$E$17*IF('Summary'!AX13&lt;='Inputs'!$E$27,1,0)</f>
        <v>164.66955058968745</v>
      </c>
      <c r="AY242" s="35">
        <f>AY236*'Inputs'!$E$17*IF('Summary'!AY13&lt;='Inputs'!$E$27,1,0)</f>
        <v>164.66955058968745</v>
      </c>
      <c r="AZ242" s="35">
        <f>AZ236*'Inputs'!$E$17*IF('Summary'!AZ13&lt;='Inputs'!$E$27,1,0)</f>
        <v>164.66955058968745</v>
      </c>
      <c r="BA242" s="35">
        <f>BA236*'Inputs'!$E$17*IF('Summary'!BA13&lt;='Inputs'!$E$27,1,0)</f>
        <v>164.66955058968745</v>
      </c>
      <c r="BB242" s="35">
        <f>BB236*'Inputs'!$E$17*IF('Summary'!BB13&lt;='Inputs'!$E$27,1,0)</f>
        <v>164.66955058968745</v>
      </c>
      <c r="BC242" s="35">
        <f>BC236*'Inputs'!$E$17*IF('Summary'!BC13&lt;='Inputs'!$E$27,1,0)</f>
        <v>164.66955058968745</v>
      </c>
      <c r="BD242" s="35">
        <f>BD236*'Inputs'!$E$17*IF('Summary'!BD13&lt;='Inputs'!$E$27,1,0)</f>
        <v>170.4329848603265</v>
      </c>
      <c r="BE242" s="35">
        <f>BE236*'Inputs'!$E$17*IF('Summary'!BE13&lt;='Inputs'!$E$27,1,0)</f>
        <v>170.4329848603265</v>
      </c>
      <c r="BF242" s="35">
        <f>BF236*'Inputs'!$E$17*IF('Summary'!BF13&lt;='Inputs'!$E$27,1,0)</f>
        <v>170.4329848603265</v>
      </c>
      <c r="BG242" s="35">
        <f>BG236*'Inputs'!$E$17*IF('Summary'!BG13&lt;='Inputs'!$E$27,1,0)</f>
        <v>170.4329848603265</v>
      </c>
      <c r="BH242" s="35">
        <f>BH236*'Inputs'!$E$17*IF('Summary'!BH13&lt;='Inputs'!$E$27,1,0)</f>
        <v>170.4329848603265</v>
      </c>
      <c r="BI242" s="35">
        <f>BI236*'Inputs'!$E$17*IF('Summary'!BI13&lt;='Inputs'!$E$27,1,0)</f>
        <v>170.4329848603265</v>
      </c>
      <c r="BJ242" s="35">
        <f>BJ236*'Inputs'!$E$17*IF('Summary'!BJ13&lt;='Inputs'!$E$27,1,0)</f>
        <v>170.4329848603265</v>
      </c>
      <c r="BK242" s="35">
        <f>BK236*'Inputs'!$E$17*IF('Summary'!BK13&lt;='Inputs'!$E$27,1,0)</f>
        <v>170.4329848603265</v>
      </c>
      <c r="BL242" s="35">
        <f>BL236*'Inputs'!$E$17*IF('Summary'!BL13&lt;='Inputs'!$E$27,1,0)</f>
        <v>170.4329848603265</v>
      </c>
      <c r="BM242" s="35">
        <f>BM236*'Inputs'!$E$17*IF('Summary'!BM13&lt;='Inputs'!$E$27,1,0)</f>
        <v>170.4329848603265</v>
      </c>
      <c r="BN242" s="35">
        <f>BN236*'Inputs'!$E$17*IF('Summary'!BN13&lt;='Inputs'!$E$27,1,0)</f>
        <v>170.4329848603265</v>
      </c>
      <c r="BO242" s="35">
        <f>BO236*'Inputs'!$E$17*IF('Summary'!BO13&lt;='Inputs'!$E$27,1,0)</f>
        <v>170.4329848603265</v>
      </c>
    </row>
    <row r="243" ht="22" customHeight="1">
      <c r="A243" s="2" t="str">
        <v>P13.U2</v>
      </c>
      <c r="B243" s="6" t="str">
        <v>P13 U2 maternity levy</v>
      </c>
      <c r="C243" s="2" t="str">
        <v>EUR</v>
      </c>
      <c r="D243" s="2" t="str">
        <v>SUM</v>
      </c>
      <c r="E243" s="36">
        <f>SUM(H243:BO243)</f>
        <v>1753.5429070028922</v>
      </c>
      <c r="F243" s="6" t="str">
        <v>DevOps / SRE; cost centre ENG at release</v>
      </c>
      <c r="G243" s="2"/>
      <c r="H243" s="35">
        <f>H236*'Inputs'!$E$18</f>
        <v>0.0</v>
      </c>
      <c r="I243" s="35">
        <f>I236*'Inputs'!$E$18</f>
        <v>0.0</v>
      </c>
      <c r="J243" s="35">
        <f>J236*'Inputs'!$E$18</f>
        <v>0.0</v>
      </c>
      <c r="K243" s="35">
        <f>K236*'Inputs'!$E$18</f>
        <v>0.0</v>
      </c>
      <c r="L243" s="35">
        <f>L236*'Inputs'!$E$18</f>
        <v>0.0</v>
      </c>
      <c r="M243" s="35">
        <f>M236*'Inputs'!$E$18</f>
        <v>0.0</v>
      </c>
      <c r="N243" s="35">
        <f>N236*'Inputs'!$E$18</f>
        <v>0.0</v>
      </c>
      <c r="O243" s="35">
        <f>O236*'Inputs'!$E$18</f>
        <v>0.0</v>
      </c>
      <c r="P243" s="35">
        <f>P236*'Inputs'!$E$18</f>
        <v>31.119000000000003</v>
      </c>
      <c r="Q243" s="35">
        <f>Q236*'Inputs'!$E$18</f>
        <v>31.119000000000003</v>
      </c>
      <c r="R243" s="35">
        <f>R236*'Inputs'!$E$18</f>
        <v>31.119000000000003</v>
      </c>
      <c r="S243" s="35">
        <f>S236*'Inputs'!$E$18</f>
        <v>31.119000000000003</v>
      </c>
      <c r="T243" s="35">
        <f>T236*'Inputs'!$E$18</f>
        <v>32.208164999999994</v>
      </c>
      <c r="U243" s="35">
        <f>U236*'Inputs'!$E$18</f>
        <v>32.208164999999994</v>
      </c>
      <c r="V243" s="35">
        <f>V236*'Inputs'!$E$18</f>
        <v>32.208164999999994</v>
      </c>
      <c r="W243" s="35">
        <f>W236*'Inputs'!$E$18</f>
        <v>32.208164999999994</v>
      </c>
      <c r="X243" s="35">
        <f>X236*'Inputs'!$E$18</f>
        <v>32.208164999999994</v>
      </c>
      <c r="Y243" s="35">
        <f>Y236*'Inputs'!$E$18</f>
        <v>32.208164999999994</v>
      </c>
      <c r="Z243" s="35">
        <f>Z236*'Inputs'!$E$18</f>
        <v>32.208164999999994</v>
      </c>
      <c r="AA243" s="35">
        <f>AA236*'Inputs'!$E$18</f>
        <v>32.208164999999994</v>
      </c>
      <c r="AB243" s="35">
        <f>AB236*'Inputs'!$E$18</f>
        <v>32.208164999999994</v>
      </c>
      <c r="AC243" s="35">
        <f>AC236*'Inputs'!$E$18</f>
        <v>32.208164999999994</v>
      </c>
      <c r="AD243" s="35">
        <f>AD236*'Inputs'!$E$18</f>
        <v>32.208164999999994</v>
      </c>
      <c r="AE243" s="35">
        <f>AE236*'Inputs'!$E$18</f>
        <v>32.208164999999994</v>
      </c>
      <c r="AF243" s="35">
        <f>AF236*'Inputs'!$E$18</f>
        <v>33.335450775</v>
      </c>
      <c r="AG243" s="35">
        <f>AG236*'Inputs'!$E$18</f>
        <v>33.335450775</v>
      </c>
      <c r="AH243" s="35">
        <f>AH236*'Inputs'!$E$18</f>
        <v>33.335450775</v>
      </c>
      <c r="AI243" s="35">
        <f>AI236*'Inputs'!$E$18</f>
        <v>33.335450775</v>
      </c>
      <c r="AJ243" s="35">
        <f>AJ236*'Inputs'!$E$18</f>
        <v>33.335450775</v>
      </c>
      <c r="AK243" s="35">
        <f>AK236*'Inputs'!$E$18</f>
        <v>33.335450775</v>
      </c>
      <c r="AL243" s="35">
        <f>AL236*'Inputs'!$E$18</f>
        <v>33.335450775</v>
      </c>
      <c r="AM243" s="35">
        <f>AM236*'Inputs'!$E$18</f>
        <v>33.335450775</v>
      </c>
      <c r="AN243" s="35">
        <f>AN236*'Inputs'!$E$18</f>
        <v>33.335450775</v>
      </c>
      <c r="AO243" s="35">
        <f>AO236*'Inputs'!$E$18</f>
        <v>33.335450775</v>
      </c>
      <c r="AP243" s="35">
        <f>AP236*'Inputs'!$E$18</f>
        <v>33.335450775</v>
      </c>
      <c r="AQ243" s="35">
        <f>AQ236*'Inputs'!$E$18</f>
        <v>33.335450775</v>
      </c>
      <c r="AR243" s="35">
        <f>AR236*'Inputs'!$E$18</f>
        <v>34.50219155212499</v>
      </c>
      <c r="AS243" s="35">
        <f>AS236*'Inputs'!$E$18</f>
        <v>34.50219155212499</v>
      </c>
      <c r="AT243" s="35">
        <f>AT236*'Inputs'!$E$18</f>
        <v>34.50219155212499</v>
      </c>
      <c r="AU243" s="35">
        <f>AU236*'Inputs'!$E$18</f>
        <v>34.50219155212499</v>
      </c>
      <c r="AV243" s="35">
        <f>AV236*'Inputs'!$E$18</f>
        <v>34.50219155212499</v>
      </c>
      <c r="AW243" s="35">
        <f>AW236*'Inputs'!$E$18</f>
        <v>34.50219155212499</v>
      </c>
      <c r="AX243" s="35">
        <f>AX236*'Inputs'!$E$18</f>
        <v>34.50219155212499</v>
      </c>
      <c r="AY243" s="35">
        <f>AY236*'Inputs'!$E$18</f>
        <v>34.50219155212499</v>
      </c>
      <c r="AZ243" s="35">
        <f>AZ236*'Inputs'!$E$18</f>
        <v>34.50219155212499</v>
      </c>
      <c r="BA243" s="35">
        <f>BA236*'Inputs'!$E$18</f>
        <v>34.50219155212499</v>
      </c>
      <c r="BB243" s="35">
        <f>BB236*'Inputs'!$E$18</f>
        <v>34.50219155212499</v>
      </c>
      <c r="BC243" s="35">
        <f>BC236*'Inputs'!$E$18</f>
        <v>34.50219155212499</v>
      </c>
      <c r="BD243" s="35">
        <f>BD236*'Inputs'!$E$18</f>
        <v>35.709768256449365</v>
      </c>
      <c r="BE243" s="35">
        <f>BE236*'Inputs'!$E$18</f>
        <v>35.709768256449365</v>
      </c>
      <c r="BF243" s="35">
        <f>BF236*'Inputs'!$E$18</f>
        <v>35.709768256449365</v>
      </c>
      <c r="BG243" s="35">
        <f>BG236*'Inputs'!$E$18</f>
        <v>35.709768256449365</v>
      </c>
      <c r="BH243" s="35">
        <f>BH236*'Inputs'!$E$18</f>
        <v>35.709768256449365</v>
      </c>
      <c r="BI243" s="35">
        <f>BI236*'Inputs'!$E$18</f>
        <v>35.709768256449365</v>
      </c>
      <c r="BJ243" s="35">
        <f>BJ236*'Inputs'!$E$18</f>
        <v>35.709768256449365</v>
      </c>
      <c r="BK243" s="35">
        <f>BK236*'Inputs'!$E$18</f>
        <v>35.709768256449365</v>
      </c>
      <c r="BL243" s="35">
        <f>BL236*'Inputs'!$E$18</f>
        <v>35.709768256449365</v>
      </c>
      <c r="BM243" s="35">
        <f>BM236*'Inputs'!$E$18</f>
        <v>35.709768256449365</v>
      </c>
      <c r="BN243" s="35">
        <f>BN236*'Inputs'!$E$18</f>
        <v>35.709768256449365</v>
      </c>
      <c r="BO243" s="35">
        <f>BO236*'Inputs'!$E$18</f>
        <v>35.709768256449365</v>
      </c>
    </row>
    <row r="244" ht="22" customHeight="1">
      <c r="A244" s="2" t="str">
        <v>P13.INSOLV</v>
      </c>
      <c r="B244" s="6" t="str">
        <v>P13 insolvency levy</v>
      </c>
      <c r="C244" s="2" t="str">
        <v>EUR</v>
      </c>
      <c r="D244" s="2" t="str">
        <v>SUM</v>
      </c>
      <c r="E244" s="36">
        <f>SUM(H244:BO244)</f>
        <v>597.7987182964405</v>
      </c>
      <c r="F244" s="6" t="str">
        <v>DevOps / SRE; cost centre ENG at release</v>
      </c>
      <c r="G244" s="2"/>
      <c r="H244" s="35">
        <f>H236*'Inputs'!$E$19</f>
        <v>0.0</v>
      </c>
      <c r="I244" s="35">
        <f>I236*'Inputs'!$E$19</f>
        <v>0.0</v>
      </c>
      <c r="J244" s="35">
        <f>J236*'Inputs'!$E$19</f>
        <v>0.0</v>
      </c>
      <c r="K244" s="35">
        <f>K236*'Inputs'!$E$19</f>
        <v>0.0</v>
      </c>
      <c r="L244" s="35">
        <f>L236*'Inputs'!$E$19</f>
        <v>0.0</v>
      </c>
      <c r="M244" s="35">
        <f>M236*'Inputs'!$E$19</f>
        <v>0.0</v>
      </c>
      <c r="N244" s="35">
        <f>N236*'Inputs'!$E$19</f>
        <v>0.0</v>
      </c>
      <c r="O244" s="35">
        <f>O236*'Inputs'!$E$19</f>
        <v>0.0</v>
      </c>
      <c r="P244" s="35">
        <f>P236*'Inputs'!$E$19</f>
        <v>10.60875</v>
      </c>
      <c r="Q244" s="35">
        <f>Q236*'Inputs'!$E$19</f>
        <v>10.60875</v>
      </c>
      <c r="R244" s="35">
        <f>R236*'Inputs'!$E$19</f>
        <v>10.60875</v>
      </c>
      <c r="S244" s="35">
        <f>S236*'Inputs'!$E$19</f>
        <v>10.60875</v>
      </c>
      <c r="T244" s="35">
        <f>T236*'Inputs'!$E$19</f>
        <v>10.980056249999999</v>
      </c>
      <c r="U244" s="35">
        <f>U236*'Inputs'!$E$19</f>
        <v>10.980056249999999</v>
      </c>
      <c r="V244" s="35">
        <f>V236*'Inputs'!$E$19</f>
        <v>10.980056249999999</v>
      </c>
      <c r="W244" s="35">
        <f>W236*'Inputs'!$E$19</f>
        <v>10.980056249999999</v>
      </c>
      <c r="X244" s="35">
        <f>X236*'Inputs'!$E$19</f>
        <v>10.980056249999999</v>
      </c>
      <c r="Y244" s="35">
        <f>Y236*'Inputs'!$E$19</f>
        <v>10.980056249999999</v>
      </c>
      <c r="Z244" s="35">
        <f>Z236*'Inputs'!$E$19</f>
        <v>10.980056249999999</v>
      </c>
      <c r="AA244" s="35">
        <f>AA236*'Inputs'!$E$19</f>
        <v>10.980056249999999</v>
      </c>
      <c r="AB244" s="35">
        <f>AB236*'Inputs'!$E$19</f>
        <v>10.980056249999999</v>
      </c>
      <c r="AC244" s="35">
        <f>AC236*'Inputs'!$E$19</f>
        <v>10.980056249999999</v>
      </c>
      <c r="AD244" s="35">
        <f>AD236*'Inputs'!$E$19</f>
        <v>10.980056249999999</v>
      </c>
      <c r="AE244" s="35">
        <f>AE236*'Inputs'!$E$19</f>
        <v>10.980056249999999</v>
      </c>
      <c r="AF244" s="35">
        <f>AF236*'Inputs'!$E$19</f>
        <v>11.364358218749999</v>
      </c>
      <c r="AG244" s="35">
        <f>AG236*'Inputs'!$E$19</f>
        <v>11.364358218749999</v>
      </c>
      <c r="AH244" s="35">
        <f>AH236*'Inputs'!$E$19</f>
        <v>11.364358218749999</v>
      </c>
      <c r="AI244" s="35">
        <f>AI236*'Inputs'!$E$19</f>
        <v>11.364358218749999</v>
      </c>
      <c r="AJ244" s="35">
        <f>AJ236*'Inputs'!$E$19</f>
        <v>11.364358218749999</v>
      </c>
      <c r="AK244" s="35">
        <f>AK236*'Inputs'!$E$19</f>
        <v>11.364358218749999</v>
      </c>
      <c r="AL244" s="35">
        <f>AL236*'Inputs'!$E$19</f>
        <v>11.364358218749999</v>
      </c>
      <c r="AM244" s="35">
        <f>AM236*'Inputs'!$E$19</f>
        <v>11.364358218749999</v>
      </c>
      <c r="AN244" s="35">
        <f>AN236*'Inputs'!$E$19</f>
        <v>11.364358218749999</v>
      </c>
      <c r="AO244" s="35">
        <f>AO236*'Inputs'!$E$19</f>
        <v>11.364358218749999</v>
      </c>
      <c r="AP244" s="35">
        <f>AP236*'Inputs'!$E$19</f>
        <v>11.364358218749999</v>
      </c>
      <c r="AQ244" s="35">
        <f>AQ236*'Inputs'!$E$19</f>
        <v>11.364358218749999</v>
      </c>
      <c r="AR244" s="35">
        <f>AR236*'Inputs'!$E$19</f>
        <v>11.762110756406246</v>
      </c>
      <c r="AS244" s="35">
        <f>AS236*'Inputs'!$E$19</f>
        <v>11.762110756406246</v>
      </c>
      <c r="AT244" s="35">
        <f>AT236*'Inputs'!$E$19</f>
        <v>11.762110756406246</v>
      </c>
      <c r="AU244" s="35">
        <f>AU236*'Inputs'!$E$19</f>
        <v>11.762110756406246</v>
      </c>
      <c r="AV244" s="35">
        <f>AV236*'Inputs'!$E$19</f>
        <v>11.762110756406246</v>
      </c>
      <c r="AW244" s="35">
        <f>AW236*'Inputs'!$E$19</f>
        <v>11.762110756406246</v>
      </c>
      <c r="AX244" s="35">
        <f>AX236*'Inputs'!$E$19</f>
        <v>11.762110756406246</v>
      </c>
      <c r="AY244" s="35">
        <f>AY236*'Inputs'!$E$19</f>
        <v>11.762110756406246</v>
      </c>
      <c r="AZ244" s="35">
        <f>AZ236*'Inputs'!$E$19</f>
        <v>11.762110756406246</v>
      </c>
      <c r="BA244" s="35">
        <f>BA236*'Inputs'!$E$19</f>
        <v>11.762110756406246</v>
      </c>
      <c r="BB244" s="35">
        <f>BB236*'Inputs'!$E$19</f>
        <v>11.762110756406246</v>
      </c>
      <c r="BC244" s="35">
        <f>BC236*'Inputs'!$E$19</f>
        <v>11.762110756406246</v>
      </c>
      <c r="BD244" s="35">
        <f>BD236*'Inputs'!$E$19</f>
        <v>12.173784632880466</v>
      </c>
      <c r="BE244" s="35">
        <f>BE236*'Inputs'!$E$19</f>
        <v>12.173784632880466</v>
      </c>
      <c r="BF244" s="35">
        <f>BF236*'Inputs'!$E$19</f>
        <v>12.173784632880466</v>
      </c>
      <c r="BG244" s="35">
        <f>BG236*'Inputs'!$E$19</f>
        <v>12.173784632880466</v>
      </c>
      <c r="BH244" s="35">
        <f>BH236*'Inputs'!$E$19</f>
        <v>12.173784632880466</v>
      </c>
      <c r="BI244" s="35">
        <f>BI236*'Inputs'!$E$19</f>
        <v>12.173784632880466</v>
      </c>
      <c r="BJ244" s="35">
        <f>BJ236*'Inputs'!$E$19</f>
        <v>12.173784632880466</v>
      </c>
      <c r="BK244" s="35">
        <f>BK236*'Inputs'!$E$19</f>
        <v>12.173784632880466</v>
      </c>
      <c r="BL244" s="35">
        <f>BL236*'Inputs'!$E$19</f>
        <v>12.173784632880466</v>
      </c>
      <c r="BM244" s="35">
        <f>BM236*'Inputs'!$E$19</f>
        <v>12.173784632880466</v>
      </c>
      <c r="BN244" s="35">
        <f>BN236*'Inputs'!$E$19</f>
        <v>12.173784632880466</v>
      </c>
      <c r="BO244" s="35">
        <f>BO236*'Inputs'!$E$19</f>
        <v>12.173784632880466</v>
      </c>
    </row>
    <row r="245" ht="22" customHeight="1">
      <c r="A245" s="2" t="str">
        <v>P13.BG</v>
      </c>
      <c r="B245" s="6" t="str">
        <v>P13 accident insurance (BG)</v>
      </c>
      <c r="C245" s="2" t="str">
        <v>EUR</v>
      </c>
      <c r="D245" s="2" t="str">
        <v>SUM</v>
      </c>
      <c r="E245" s="36">
        <f>SUM(H245:BO245)</f>
        <v>1195.597436592881</v>
      </c>
      <c r="F245" s="6" t="str">
        <v>DevOps / SRE; cost centre ENG at release</v>
      </c>
      <c r="G245" s="2"/>
      <c r="H245" s="35">
        <f>H235*H233*'Inputs'!$E$20</f>
        <v>0.0</v>
      </c>
      <c r="I245" s="35">
        <f>I235*I233*'Inputs'!$E$20</f>
        <v>0.0</v>
      </c>
      <c r="J245" s="35">
        <f>J235*J233*'Inputs'!$E$20</f>
        <v>0.0</v>
      </c>
      <c r="K245" s="35">
        <f>K235*K233*'Inputs'!$E$20</f>
        <v>0.0</v>
      </c>
      <c r="L245" s="35">
        <f>L235*L233*'Inputs'!$E$20</f>
        <v>0.0</v>
      </c>
      <c r="M245" s="35">
        <f>M235*M233*'Inputs'!$E$20</f>
        <v>0.0</v>
      </c>
      <c r="N245" s="35">
        <f>N235*N233*'Inputs'!$E$20</f>
        <v>0.0</v>
      </c>
      <c r="O245" s="35">
        <f>O235*O233*'Inputs'!$E$20</f>
        <v>0.0</v>
      </c>
      <c r="P245" s="35">
        <f>P235*P233*'Inputs'!$E$20</f>
        <v>21.2175</v>
      </c>
      <c r="Q245" s="35">
        <f>Q235*Q233*'Inputs'!$E$20</f>
        <v>21.2175</v>
      </c>
      <c r="R245" s="35">
        <f>R235*R233*'Inputs'!$E$20</f>
        <v>21.2175</v>
      </c>
      <c r="S245" s="35">
        <f>S235*S233*'Inputs'!$E$20</f>
        <v>21.2175</v>
      </c>
      <c r="T245" s="35">
        <f>T235*T233*'Inputs'!$E$20</f>
        <v>21.960112499999997</v>
      </c>
      <c r="U245" s="35">
        <f>U235*U233*'Inputs'!$E$20</f>
        <v>21.960112499999997</v>
      </c>
      <c r="V245" s="35">
        <f>V235*V233*'Inputs'!$E$20</f>
        <v>21.960112499999997</v>
      </c>
      <c r="W245" s="35">
        <f>W235*W233*'Inputs'!$E$20</f>
        <v>21.960112499999997</v>
      </c>
      <c r="X245" s="35">
        <f>X235*X233*'Inputs'!$E$20</f>
        <v>21.960112499999997</v>
      </c>
      <c r="Y245" s="35">
        <f>Y235*Y233*'Inputs'!$E$20</f>
        <v>21.960112499999997</v>
      </c>
      <c r="Z245" s="35">
        <f>Z235*Z233*'Inputs'!$E$20</f>
        <v>21.960112499999997</v>
      </c>
      <c r="AA245" s="35">
        <f>AA235*AA233*'Inputs'!$E$20</f>
        <v>21.960112499999997</v>
      </c>
      <c r="AB245" s="35">
        <f>AB235*AB233*'Inputs'!$E$20</f>
        <v>21.960112499999997</v>
      </c>
      <c r="AC245" s="35">
        <f>AC235*AC233*'Inputs'!$E$20</f>
        <v>21.960112499999997</v>
      </c>
      <c r="AD245" s="35">
        <f>AD235*AD233*'Inputs'!$E$20</f>
        <v>21.960112499999997</v>
      </c>
      <c r="AE245" s="35">
        <f>AE235*AE233*'Inputs'!$E$20</f>
        <v>21.960112499999997</v>
      </c>
      <c r="AF245" s="35">
        <f>AF235*AF233*'Inputs'!$E$20</f>
        <v>22.728716437499997</v>
      </c>
      <c r="AG245" s="35">
        <f>AG235*AG233*'Inputs'!$E$20</f>
        <v>22.728716437499997</v>
      </c>
      <c r="AH245" s="35">
        <f>AH235*AH233*'Inputs'!$E$20</f>
        <v>22.728716437499997</v>
      </c>
      <c r="AI245" s="35">
        <f>AI235*AI233*'Inputs'!$E$20</f>
        <v>22.728716437499997</v>
      </c>
      <c r="AJ245" s="35">
        <f>AJ235*AJ233*'Inputs'!$E$20</f>
        <v>22.728716437499997</v>
      </c>
      <c r="AK245" s="35">
        <f>AK235*AK233*'Inputs'!$E$20</f>
        <v>22.728716437499997</v>
      </c>
      <c r="AL245" s="35">
        <f>AL235*AL233*'Inputs'!$E$20</f>
        <v>22.728716437499997</v>
      </c>
      <c r="AM245" s="35">
        <f>AM235*AM233*'Inputs'!$E$20</f>
        <v>22.728716437499997</v>
      </c>
      <c r="AN245" s="35">
        <f>AN235*AN233*'Inputs'!$E$20</f>
        <v>22.728716437499997</v>
      </c>
      <c r="AO245" s="35">
        <f>AO235*AO233*'Inputs'!$E$20</f>
        <v>22.728716437499997</v>
      </c>
      <c r="AP245" s="35">
        <f>AP235*AP233*'Inputs'!$E$20</f>
        <v>22.728716437499997</v>
      </c>
      <c r="AQ245" s="35">
        <f>AQ235*AQ233*'Inputs'!$E$20</f>
        <v>22.728716437499997</v>
      </c>
      <c r="AR245" s="35">
        <f>AR235*AR233*'Inputs'!$E$20</f>
        <v>23.524221512812492</v>
      </c>
      <c r="AS245" s="35">
        <f>AS235*AS233*'Inputs'!$E$20</f>
        <v>23.524221512812492</v>
      </c>
      <c r="AT245" s="35">
        <f>AT235*AT233*'Inputs'!$E$20</f>
        <v>23.524221512812492</v>
      </c>
      <c r="AU245" s="35">
        <f>AU235*AU233*'Inputs'!$E$20</f>
        <v>23.524221512812492</v>
      </c>
      <c r="AV245" s="35">
        <f>AV235*AV233*'Inputs'!$E$20</f>
        <v>23.524221512812492</v>
      </c>
      <c r="AW245" s="35">
        <f>AW235*AW233*'Inputs'!$E$20</f>
        <v>23.524221512812492</v>
      </c>
      <c r="AX245" s="35">
        <f>AX235*AX233*'Inputs'!$E$20</f>
        <v>23.524221512812492</v>
      </c>
      <c r="AY245" s="35">
        <f>AY235*AY233*'Inputs'!$E$20</f>
        <v>23.524221512812492</v>
      </c>
      <c r="AZ245" s="35">
        <f>AZ235*AZ233*'Inputs'!$E$20</f>
        <v>23.524221512812492</v>
      </c>
      <c r="BA245" s="35">
        <f>BA235*BA233*'Inputs'!$E$20</f>
        <v>23.524221512812492</v>
      </c>
      <c r="BB245" s="35">
        <f>BB235*BB233*'Inputs'!$E$20</f>
        <v>23.524221512812492</v>
      </c>
      <c r="BC245" s="35">
        <f>BC235*BC233*'Inputs'!$E$20</f>
        <v>23.524221512812492</v>
      </c>
      <c r="BD245" s="35">
        <f>BD235*BD233*'Inputs'!$E$20</f>
        <v>24.34756926576093</v>
      </c>
      <c r="BE245" s="35">
        <f>BE235*BE233*'Inputs'!$E$20</f>
        <v>24.34756926576093</v>
      </c>
      <c r="BF245" s="35">
        <f>BF235*BF233*'Inputs'!$E$20</f>
        <v>24.34756926576093</v>
      </c>
      <c r="BG245" s="35">
        <f>BG235*BG233*'Inputs'!$E$20</f>
        <v>24.34756926576093</v>
      </c>
      <c r="BH245" s="35">
        <f>BH235*BH233*'Inputs'!$E$20</f>
        <v>24.34756926576093</v>
      </c>
      <c r="BI245" s="35">
        <f>BI235*BI233*'Inputs'!$E$20</f>
        <v>24.34756926576093</v>
      </c>
      <c r="BJ245" s="35">
        <f>BJ235*BJ233*'Inputs'!$E$20</f>
        <v>24.34756926576093</v>
      </c>
      <c r="BK245" s="35">
        <f>BK235*BK233*'Inputs'!$E$20</f>
        <v>24.34756926576093</v>
      </c>
      <c r="BL245" s="35">
        <f>BL235*BL233*'Inputs'!$E$20</f>
        <v>24.34756926576093</v>
      </c>
      <c r="BM245" s="35">
        <f>BM235*BM233*'Inputs'!$E$20</f>
        <v>24.34756926576093</v>
      </c>
      <c r="BN245" s="35">
        <f>BN235*BN233*'Inputs'!$E$20</f>
        <v>24.34756926576093</v>
      </c>
      <c r="BO245" s="35">
        <f>BO235*BO233*'Inputs'!$E$20</f>
        <v>24.34756926576093</v>
      </c>
    </row>
    <row r="246" ht="28" customHeight="1">
      <c r="A246" s="2" t="str">
        <v>P13.TOTAL</v>
      </c>
      <c r="B246" s="6" t="str">
        <v>P13 payroll cost (salary plus employer contributions)</v>
      </c>
      <c r="C246" s="2" t="str">
        <v>EUR</v>
      </c>
      <c r="D246" s="2" t="str">
        <v>SUM</v>
      </c>
      <c r="E246" s="36">
        <f>SUM(H246:BO246)</f>
        <v>493796.25283152907</v>
      </c>
      <c r="F246" s="6" t="str">
        <v>DevOps / SRE; cost centre ENG at release</v>
      </c>
      <c r="G246" s="2"/>
      <c r="H246" s="36">
        <f>SUM(H235,H238,H239,H240,H241,H242,H243,H244,H245)</f>
        <v>0.0</v>
      </c>
      <c r="I246" s="36">
        <f>SUM(I235,I238,I239,I240,I241,I242,I243,I244,I245)</f>
        <v>0.0</v>
      </c>
      <c r="J246" s="36">
        <f>SUM(J235,J238,J239,J240,J241,J242,J243,J244,J245)</f>
        <v>0.0</v>
      </c>
      <c r="K246" s="36">
        <f>SUM(K235,K238,K239,K240,K241,K242,K243,K244,K245)</f>
        <v>0.0</v>
      </c>
      <c r="L246" s="36">
        <f>SUM(L235,L238,L239,L240,L241,L242,L243,L244,L245)</f>
        <v>0.0</v>
      </c>
      <c r="M246" s="36">
        <f>SUM(M235,M238,M239,M240,M241,M242,M243,M244,M245)</f>
        <v>0.0</v>
      </c>
      <c r="N246" s="36">
        <f>SUM(N235,N238,N239,N240,N241,N242,N243,N244,N245)</f>
        <v>0.0</v>
      </c>
      <c r="O246" s="36">
        <f>SUM(O235,O238,O239,O240,O241,O242,O243,O244,O245)</f>
        <v>0.0</v>
      </c>
      <c r="P246" s="36">
        <f>SUM(P235,P238,P239,P240,P241,P242,P243,P244,P245)</f>
        <v>8712.59025</v>
      </c>
      <c r="Q246" s="36">
        <f>SUM(Q235,Q238,Q239,Q240,Q241,Q242,Q243,Q244,Q245)</f>
        <v>8712.59025</v>
      </c>
      <c r="R246" s="36">
        <f>SUM(R235,R238,R239,R240,R241,R242,R243,R244,R245)</f>
        <v>8712.59025</v>
      </c>
      <c r="S246" s="36">
        <f>SUM(S235,S238,S239,S240,S241,S242,S243,S244,S245)</f>
        <v>8712.59025</v>
      </c>
      <c r="T246" s="36">
        <f>SUM(T235,T238,T239,T240,T241,T242,T243,T244,T245)</f>
        <v>9068.505839999998</v>
      </c>
      <c r="U246" s="36">
        <f>SUM(U235,U238,U239,U240,U241,U242,U243,U244,U245)</f>
        <v>9068.505839999998</v>
      </c>
      <c r="V246" s="36">
        <f>SUM(V235,V238,V239,V240,V241,V242,V243,V244,V245)</f>
        <v>9068.505839999998</v>
      </c>
      <c r="W246" s="36">
        <f>SUM(W235,W238,W239,W240,W241,W242,W243,W244,W245)</f>
        <v>9068.505839999998</v>
      </c>
      <c r="X246" s="36">
        <f>SUM(X235,X238,X239,X240,X241,X242,X243,X244,X245)</f>
        <v>9068.505839999998</v>
      </c>
      <c r="Y246" s="36">
        <f>SUM(Y235,Y238,Y239,Y240,Y241,Y242,Y243,Y244,Y245)</f>
        <v>9068.505839999998</v>
      </c>
      <c r="Z246" s="36">
        <f>SUM(Z235,Z238,Z239,Z240,Z241,Z242,Z243,Z244,Z245)</f>
        <v>9068.505839999998</v>
      </c>
      <c r="AA246" s="36">
        <f>SUM(AA235,AA238,AA239,AA240,AA241,AA242,AA243,AA244,AA245)</f>
        <v>9068.505839999998</v>
      </c>
      <c r="AB246" s="36">
        <f>SUM(AB235,AB238,AB239,AB240,AB241,AB242,AB243,AB244,AB245)</f>
        <v>9068.505839999998</v>
      </c>
      <c r="AC246" s="36">
        <f>SUM(AC235,AC238,AC239,AC240,AC241,AC242,AC243,AC244,AC245)</f>
        <v>9068.505839999998</v>
      </c>
      <c r="AD246" s="36">
        <f>SUM(AD235,AD238,AD239,AD240,AD241,AD242,AD243,AD244,AD245)</f>
        <v>9068.505839999998</v>
      </c>
      <c r="AE246" s="36">
        <f>SUM(AE235,AE238,AE239,AE240,AE241,AE242,AE243,AE244,AE245)</f>
        <v>9068.505839999998</v>
      </c>
      <c r="AF246" s="36">
        <f>SUM(AF235,AF238,AF239,AF240,AF241,AF242,AF243,AF244,AF245)</f>
        <v>9389.434019399998</v>
      </c>
      <c r="AG246" s="36">
        <f>SUM(AG235,AG238,AG239,AG240,AG241,AG242,AG243,AG244,AG245)</f>
        <v>9389.434019399998</v>
      </c>
      <c r="AH246" s="36">
        <f>SUM(AH235,AH238,AH239,AH240,AH241,AH242,AH243,AH244,AH245)</f>
        <v>9389.434019399998</v>
      </c>
      <c r="AI246" s="36">
        <f>SUM(AI235,AI238,AI239,AI240,AI241,AI242,AI243,AI244,AI245)</f>
        <v>9389.434019399998</v>
      </c>
      <c r="AJ246" s="36">
        <f>SUM(AJ235,AJ238,AJ239,AJ240,AJ241,AJ242,AJ243,AJ244,AJ245)</f>
        <v>9389.434019399998</v>
      </c>
      <c r="AK246" s="36">
        <f>SUM(AK235,AK238,AK239,AK240,AK241,AK242,AK243,AK244,AK245)</f>
        <v>9389.434019399998</v>
      </c>
      <c r="AL246" s="36">
        <f>SUM(AL235,AL238,AL239,AL240,AL241,AL242,AL243,AL244,AL245)</f>
        <v>9389.434019399998</v>
      </c>
      <c r="AM246" s="36">
        <f>SUM(AM235,AM238,AM239,AM240,AM241,AM242,AM243,AM244,AM245)</f>
        <v>9389.434019399998</v>
      </c>
      <c r="AN246" s="36">
        <f>SUM(AN235,AN238,AN239,AN240,AN241,AN242,AN243,AN244,AN245)</f>
        <v>9389.434019399998</v>
      </c>
      <c r="AO246" s="36">
        <f>SUM(AO235,AO238,AO239,AO240,AO241,AO242,AO243,AO244,AO245)</f>
        <v>9389.434019399998</v>
      </c>
      <c r="AP246" s="36">
        <f>SUM(AP235,AP238,AP239,AP240,AP241,AP242,AP243,AP244,AP245)</f>
        <v>9389.434019399998</v>
      </c>
      <c r="AQ246" s="36">
        <f>SUM(AQ235,AQ238,AQ239,AQ240,AQ241,AQ242,AQ243,AQ244,AQ245)</f>
        <v>9389.434019399998</v>
      </c>
      <c r="AR246" s="36">
        <f>SUM(AR235,AR238,AR239,AR240,AR241,AR242,AR243,AR244,AR245)</f>
        <v>9721.735904078998</v>
      </c>
      <c r="AS246" s="36">
        <f>SUM(AS235,AS238,AS239,AS240,AS241,AS242,AS243,AS244,AS245)</f>
        <v>9721.735904078998</v>
      </c>
      <c r="AT246" s="36">
        <f>SUM(AT235,AT238,AT239,AT240,AT241,AT242,AT243,AT244,AT245)</f>
        <v>9721.735904078998</v>
      </c>
      <c r="AU246" s="36">
        <f>SUM(AU235,AU238,AU239,AU240,AU241,AU242,AU243,AU244,AU245)</f>
        <v>9721.735904078998</v>
      </c>
      <c r="AV246" s="36">
        <f>SUM(AV235,AV238,AV239,AV240,AV241,AV242,AV243,AV244,AV245)</f>
        <v>9721.735904078998</v>
      </c>
      <c r="AW246" s="36">
        <f>SUM(AW235,AW238,AW239,AW240,AW241,AW242,AW243,AW244,AW245)</f>
        <v>9721.735904078998</v>
      </c>
      <c r="AX246" s="36">
        <f>SUM(AX235,AX238,AX239,AX240,AX241,AX242,AX243,AX244,AX245)</f>
        <v>9721.735904078998</v>
      </c>
      <c r="AY246" s="36">
        <f>SUM(AY235,AY238,AY239,AY240,AY241,AY242,AY243,AY244,AY245)</f>
        <v>9721.735904078998</v>
      </c>
      <c r="AZ246" s="36">
        <f>SUM(AZ235,AZ238,AZ239,AZ240,AZ241,AZ242,AZ243,AZ244,AZ245)</f>
        <v>9721.735904078998</v>
      </c>
      <c r="BA246" s="36">
        <f>SUM(BA235,BA238,BA239,BA240,BA241,BA242,BA243,BA244,BA245)</f>
        <v>9721.735904078998</v>
      </c>
      <c r="BB246" s="36">
        <f>SUM(BB235,BB238,BB239,BB240,BB241,BB242,BB243,BB244,BB245)</f>
        <v>9721.735904078998</v>
      </c>
      <c r="BC246" s="36">
        <f>SUM(BC235,BC238,BC239,BC240,BC241,BC242,BC243,BC244,BC245)</f>
        <v>9721.735904078998</v>
      </c>
      <c r="BD246" s="36">
        <f>SUM(BD235,BD238,BD239,BD240,BD241,BD242,BD243,BD244,BD245)</f>
        <v>10065.815222481762</v>
      </c>
      <c r="BE246" s="36">
        <f>SUM(BE235,BE238,BE239,BE240,BE241,BE242,BE243,BE244,BE245)</f>
        <v>10065.815222481762</v>
      </c>
      <c r="BF246" s="36">
        <f>SUM(BF235,BF238,BF239,BF240,BF241,BF242,BF243,BF244,BF245)</f>
        <v>10065.815222481762</v>
      </c>
      <c r="BG246" s="36">
        <f>SUM(BG235,BG238,BG239,BG240,BG241,BG242,BG243,BG244,BG245)</f>
        <v>10065.815222481762</v>
      </c>
      <c r="BH246" s="36">
        <f>SUM(BH235,BH238,BH239,BH240,BH241,BH242,BH243,BH244,BH245)</f>
        <v>10065.815222481762</v>
      </c>
      <c r="BI246" s="36">
        <f>SUM(BI235,BI238,BI239,BI240,BI241,BI242,BI243,BI244,BI245)</f>
        <v>10065.815222481762</v>
      </c>
      <c r="BJ246" s="36">
        <f>SUM(BJ235,BJ238,BJ239,BJ240,BJ241,BJ242,BJ243,BJ244,BJ245)</f>
        <v>10065.815222481762</v>
      </c>
      <c r="BK246" s="36">
        <f>SUM(BK235,BK238,BK239,BK240,BK241,BK242,BK243,BK244,BK245)</f>
        <v>10065.815222481762</v>
      </c>
      <c r="BL246" s="36">
        <f>SUM(BL235,BL238,BL239,BL240,BL241,BL242,BL243,BL244,BL245)</f>
        <v>10065.815222481762</v>
      </c>
      <c r="BM246" s="36">
        <f>SUM(BM235,BM238,BM239,BM240,BM241,BM242,BM243,BM244,BM245)</f>
        <v>10065.815222481762</v>
      </c>
      <c r="BN246" s="36">
        <f>SUM(BN235,BN238,BN239,BN240,BN241,BN242,BN243,BN244,BN245)</f>
        <v>10065.815222481762</v>
      </c>
      <c r="BO246" s="36">
        <f>SUM(BO235,BO238,BO239,BO240,BO241,BO242,BO243,BO244,BO245)</f>
        <v>10065.815222481762</v>
      </c>
    </row>
    <row r="247" ht="22" customHeight="1">
      <c r="A247" s="2" t="str">
        <v>P13.HIRE</v>
      </c>
      <c r="B247" s="6" t="str">
        <v>P13 hired in the month (1 = yes)</v>
      </c>
      <c r="C247" s="2" t="str">
        <v>count</v>
      </c>
      <c r="D247" s="2" t="str">
        <v>SUM</v>
      </c>
      <c r="E247" s="34">
        <f>SUM(H247:BO247)</f>
        <v>1</v>
      </c>
      <c r="F247" s="6" t="str">
        <v>DevOps / SRE; cost centre ENG at release</v>
      </c>
      <c r="G247" s="2"/>
      <c r="H247" s="33">
        <f>IF(AND(H$6='People_Inputs'!$H$22,H231=1),1,0)</f>
        <v>0</v>
      </c>
      <c r="I247" s="33">
        <f>IF(AND(I$6='People_Inputs'!$H$22,I231=1),1,0)</f>
        <v>0</v>
      </c>
      <c r="J247" s="33">
        <f>IF(AND(J$6='People_Inputs'!$H$22,J231=1),1,0)</f>
        <v>0</v>
      </c>
      <c r="K247" s="33">
        <f>IF(AND(K$6='People_Inputs'!$H$22,K231=1),1,0)</f>
        <v>0</v>
      </c>
      <c r="L247" s="33">
        <f>IF(AND(L$6='People_Inputs'!$H$22,L231=1),1,0)</f>
        <v>0</v>
      </c>
      <c r="M247" s="33">
        <f>IF(AND(M$6='People_Inputs'!$H$22,M231=1),1,0)</f>
        <v>0</v>
      </c>
      <c r="N247" s="33">
        <f>IF(AND(N$6='People_Inputs'!$H$22,N231=1),1,0)</f>
        <v>0</v>
      </c>
      <c r="O247" s="33">
        <f>IF(AND(O$6='People_Inputs'!$H$22,O231=1),1,0)</f>
        <v>0</v>
      </c>
      <c r="P247" s="33">
        <f>IF(AND(P$6='People_Inputs'!$H$22,P231=1),1,0)</f>
        <v>1</v>
      </c>
      <c r="Q247" s="33">
        <f>IF(AND(Q$6='People_Inputs'!$H$22,Q231=1),1,0)</f>
        <v>0</v>
      </c>
      <c r="R247" s="33">
        <f>IF(AND(R$6='People_Inputs'!$H$22,R231=1),1,0)</f>
        <v>0</v>
      </c>
      <c r="S247" s="33">
        <f>IF(AND(S$6='People_Inputs'!$H$22,S231=1),1,0)</f>
        <v>0</v>
      </c>
      <c r="T247" s="33">
        <f>IF(AND(T$6='People_Inputs'!$H$22,T231=1),1,0)</f>
        <v>0</v>
      </c>
      <c r="U247" s="33">
        <f>IF(AND(U$6='People_Inputs'!$H$22,U231=1),1,0)</f>
        <v>0</v>
      </c>
      <c r="V247" s="33">
        <f>IF(AND(V$6='People_Inputs'!$H$22,V231=1),1,0)</f>
        <v>0</v>
      </c>
      <c r="W247" s="33">
        <f>IF(AND(W$6='People_Inputs'!$H$22,W231=1),1,0)</f>
        <v>0</v>
      </c>
      <c r="X247" s="33">
        <f>IF(AND(X$6='People_Inputs'!$H$22,X231=1),1,0)</f>
        <v>0</v>
      </c>
      <c r="Y247" s="33">
        <f>IF(AND(Y$6='People_Inputs'!$H$22,Y231=1),1,0)</f>
        <v>0</v>
      </c>
      <c r="Z247" s="33">
        <f>IF(AND(Z$6='People_Inputs'!$H$22,Z231=1),1,0)</f>
        <v>0</v>
      </c>
      <c r="AA247" s="33">
        <f>IF(AND(AA$6='People_Inputs'!$H$22,AA231=1),1,0)</f>
        <v>0</v>
      </c>
      <c r="AB247" s="33">
        <f>IF(AND(AB$6='People_Inputs'!$H$22,AB231=1),1,0)</f>
        <v>0</v>
      </c>
      <c r="AC247" s="33">
        <f>IF(AND(AC$6='People_Inputs'!$H$22,AC231=1),1,0)</f>
        <v>0</v>
      </c>
      <c r="AD247" s="33">
        <f>IF(AND(AD$6='People_Inputs'!$H$22,AD231=1),1,0)</f>
        <v>0</v>
      </c>
      <c r="AE247" s="33">
        <f>IF(AND(AE$6='People_Inputs'!$H$22,AE231=1),1,0)</f>
        <v>0</v>
      </c>
      <c r="AF247" s="33">
        <f>IF(AND(AF$6='People_Inputs'!$H$22,AF231=1),1,0)</f>
        <v>0</v>
      </c>
      <c r="AG247" s="33">
        <f>IF(AND(AG$6='People_Inputs'!$H$22,AG231=1),1,0)</f>
        <v>0</v>
      </c>
      <c r="AH247" s="33">
        <f>IF(AND(AH$6='People_Inputs'!$H$22,AH231=1),1,0)</f>
        <v>0</v>
      </c>
      <c r="AI247" s="33">
        <f>IF(AND(AI$6='People_Inputs'!$H$22,AI231=1),1,0)</f>
        <v>0</v>
      </c>
      <c r="AJ247" s="33">
        <f>IF(AND(AJ$6='People_Inputs'!$H$22,AJ231=1),1,0)</f>
        <v>0</v>
      </c>
      <c r="AK247" s="33">
        <f>IF(AND(AK$6='People_Inputs'!$H$22,AK231=1),1,0)</f>
        <v>0</v>
      </c>
      <c r="AL247" s="33">
        <f>IF(AND(AL$6='People_Inputs'!$H$22,AL231=1),1,0)</f>
        <v>0</v>
      </c>
      <c r="AM247" s="33">
        <f>IF(AND(AM$6='People_Inputs'!$H$22,AM231=1),1,0)</f>
        <v>0</v>
      </c>
      <c r="AN247" s="33">
        <f>IF(AND(AN$6='People_Inputs'!$H$22,AN231=1),1,0)</f>
        <v>0</v>
      </c>
      <c r="AO247" s="33">
        <f>IF(AND(AO$6='People_Inputs'!$H$22,AO231=1),1,0)</f>
        <v>0</v>
      </c>
      <c r="AP247" s="33">
        <f>IF(AND(AP$6='People_Inputs'!$H$22,AP231=1),1,0)</f>
        <v>0</v>
      </c>
      <c r="AQ247" s="33">
        <f>IF(AND(AQ$6='People_Inputs'!$H$22,AQ231=1),1,0)</f>
        <v>0</v>
      </c>
      <c r="AR247" s="33">
        <f>IF(AND(AR$6='People_Inputs'!$H$22,AR231=1),1,0)</f>
        <v>0</v>
      </c>
      <c r="AS247" s="33">
        <f>IF(AND(AS$6='People_Inputs'!$H$22,AS231=1),1,0)</f>
        <v>0</v>
      </c>
      <c r="AT247" s="33">
        <f>IF(AND(AT$6='People_Inputs'!$H$22,AT231=1),1,0)</f>
        <v>0</v>
      </c>
      <c r="AU247" s="33">
        <f>IF(AND(AU$6='People_Inputs'!$H$22,AU231=1),1,0)</f>
        <v>0</v>
      </c>
      <c r="AV247" s="33">
        <f>IF(AND(AV$6='People_Inputs'!$H$22,AV231=1),1,0)</f>
        <v>0</v>
      </c>
      <c r="AW247" s="33">
        <f>IF(AND(AW$6='People_Inputs'!$H$22,AW231=1),1,0)</f>
        <v>0</v>
      </c>
      <c r="AX247" s="33">
        <f>IF(AND(AX$6='People_Inputs'!$H$22,AX231=1),1,0)</f>
        <v>0</v>
      </c>
      <c r="AY247" s="33">
        <f>IF(AND(AY$6='People_Inputs'!$H$22,AY231=1),1,0)</f>
        <v>0</v>
      </c>
      <c r="AZ247" s="33">
        <f>IF(AND(AZ$6='People_Inputs'!$H$22,AZ231=1),1,0)</f>
        <v>0</v>
      </c>
      <c r="BA247" s="33">
        <f>IF(AND(BA$6='People_Inputs'!$H$22,BA231=1),1,0)</f>
        <v>0</v>
      </c>
      <c r="BB247" s="33">
        <f>IF(AND(BB$6='People_Inputs'!$H$22,BB231=1),1,0)</f>
        <v>0</v>
      </c>
      <c r="BC247" s="33">
        <f>IF(AND(BC$6='People_Inputs'!$H$22,BC231=1),1,0)</f>
        <v>0</v>
      </c>
      <c r="BD247" s="33">
        <f>IF(AND(BD$6='People_Inputs'!$H$22,BD231=1),1,0)</f>
        <v>0</v>
      </c>
      <c r="BE247" s="33">
        <f>IF(AND(BE$6='People_Inputs'!$H$22,BE231=1),1,0)</f>
        <v>0</v>
      </c>
      <c r="BF247" s="33">
        <f>IF(AND(BF$6='People_Inputs'!$H$22,BF231=1),1,0)</f>
        <v>0</v>
      </c>
      <c r="BG247" s="33">
        <f>IF(AND(BG$6='People_Inputs'!$H$22,BG231=1),1,0)</f>
        <v>0</v>
      </c>
      <c r="BH247" s="33">
        <f>IF(AND(BH$6='People_Inputs'!$H$22,BH231=1),1,0)</f>
        <v>0</v>
      </c>
      <c r="BI247" s="33">
        <f>IF(AND(BI$6='People_Inputs'!$H$22,BI231=1),1,0)</f>
        <v>0</v>
      </c>
      <c r="BJ247" s="33">
        <f>IF(AND(BJ$6='People_Inputs'!$H$22,BJ231=1),1,0)</f>
        <v>0</v>
      </c>
      <c r="BK247" s="33">
        <f>IF(AND(BK$6='People_Inputs'!$H$22,BK231=1),1,0)</f>
        <v>0</v>
      </c>
      <c r="BL247" s="33">
        <f>IF(AND(BL$6='People_Inputs'!$H$22,BL231=1),1,0)</f>
        <v>0</v>
      </c>
      <c r="BM247" s="33">
        <f>IF(AND(BM$6='People_Inputs'!$H$22,BM231=1),1,0)</f>
        <v>0</v>
      </c>
      <c r="BN247" s="33">
        <f>IF(AND(BN$6='People_Inputs'!$H$22,BN231=1),1,0)</f>
        <v>0</v>
      </c>
      <c r="BO247" s="33">
        <f>IF(AND(BO$6='People_Inputs'!$H$22,BO231=1),1,0)</f>
        <v>0</v>
      </c>
    </row>
    <row r="248" ht="22" customHeight="1">
      <c r="A248" s="2" t="str">
        <v>P13.RECRUIT</v>
      </c>
      <c r="B248" s="6" t="str">
        <v>P13 recruiting cost</v>
      </c>
      <c r="C248" s="2" t="str">
        <v>EUR</v>
      </c>
      <c r="D248" s="2" t="str">
        <v>SUM</v>
      </c>
      <c r="E248" s="36">
        <f>SUM(H248:BO248)</f>
        <v>8787.0</v>
      </c>
      <c r="F248" s="6" t="str">
        <v>DevOps / SRE; cost centre ENG at release</v>
      </c>
      <c r="G248" s="2"/>
      <c r="H248" s="35">
        <f>H247*IF('People_Inputs'!$Q$22="none",0,IF('People_Inputs'!$Q$22="agency",H234*'Inputs'!$E$22,IF('People_Inputs'!$Q$22="direct",'Inputs'!$E$23,'Inputs'!$E$21*'Inputs'!$E$22*H234+(1-'Inputs'!$E$21)*'Inputs'!$E$23)))</f>
        <v>0.0</v>
      </c>
      <c r="I248" s="35">
        <f>I247*IF('People_Inputs'!$Q$22="none",0,IF('People_Inputs'!$Q$22="agency",I234*'Inputs'!$E$22,IF('People_Inputs'!$Q$22="direct",'Inputs'!$E$23,'Inputs'!$E$21*'Inputs'!$E$22*I234+(1-'Inputs'!$E$21)*'Inputs'!$E$23)))</f>
        <v>0.0</v>
      </c>
      <c r="J248" s="35">
        <f>J247*IF('People_Inputs'!$Q$22="none",0,IF('People_Inputs'!$Q$22="agency",J234*'Inputs'!$E$22,IF('People_Inputs'!$Q$22="direct",'Inputs'!$E$23,'Inputs'!$E$21*'Inputs'!$E$22*J234+(1-'Inputs'!$E$21)*'Inputs'!$E$23)))</f>
        <v>0.0</v>
      </c>
      <c r="K248" s="35">
        <f>K247*IF('People_Inputs'!$Q$22="none",0,IF('People_Inputs'!$Q$22="agency",K234*'Inputs'!$E$22,IF('People_Inputs'!$Q$22="direct",'Inputs'!$E$23,'Inputs'!$E$21*'Inputs'!$E$22*K234+(1-'Inputs'!$E$21)*'Inputs'!$E$23)))</f>
        <v>0.0</v>
      </c>
      <c r="L248" s="35">
        <f>L247*IF('People_Inputs'!$Q$22="none",0,IF('People_Inputs'!$Q$22="agency",L234*'Inputs'!$E$22,IF('People_Inputs'!$Q$22="direct",'Inputs'!$E$23,'Inputs'!$E$21*'Inputs'!$E$22*L234+(1-'Inputs'!$E$21)*'Inputs'!$E$23)))</f>
        <v>0.0</v>
      </c>
      <c r="M248" s="35">
        <f>M247*IF('People_Inputs'!$Q$22="none",0,IF('People_Inputs'!$Q$22="agency",M234*'Inputs'!$E$22,IF('People_Inputs'!$Q$22="direct",'Inputs'!$E$23,'Inputs'!$E$21*'Inputs'!$E$22*M234+(1-'Inputs'!$E$21)*'Inputs'!$E$23)))</f>
        <v>0.0</v>
      </c>
      <c r="N248" s="35">
        <f>N247*IF('People_Inputs'!$Q$22="none",0,IF('People_Inputs'!$Q$22="agency",N234*'Inputs'!$E$22,IF('People_Inputs'!$Q$22="direct",'Inputs'!$E$23,'Inputs'!$E$21*'Inputs'!$E$22*N234+(1-'Inputs'!$E$21)*'Inputs'!$E$23)))</f>
        <v>0.0</v>
      </c>
      <c r="O248" s="35">
        <f>O247*IF('People_Inputs'!$Q$22="none",0,IF('People_Inputs'!$Q$22="agency",O234*'Inputs'!$E$22,IF('People_Inputs'!$Q$22="direct",'Inputs'!$E$23,'Inputs'!$E$21*'Inputs'!$E$22*O234+(1-'Inputs'!$E$21)*'Inputs'!$E$23)))</f>
        <v>0.0</v>
      </c>
      <c r="P248" s="35">
        <f>P247*IF('People_Inputs'!$Q$22="none",0,IF('People_Inputs'!$Q$22="agency",P234*'Inputs'!$E$22,IF('People_Inputs'!$Q$22="direct",'Inputs'!$E$23,'Inputs'!$E$21*'Inputs'!$E$22*P234+(1-'Inputs'!$E$21)*'Inputs'!$E$23)))</f>
        <v>8787.0</v>
      </c>
      <c r="Q248" s="35">
        <f>Q247*IF('People_Inputs'!$Q$22="none",0,IF('People_Inputs'!$Q$22="agency",Q234*'Inputs'!$E$22,IF('People_Inputs'!$Q$22="direct",'Inputs'!$E$23,'Inputs'!$E$21*'Inputs'!$E$22*Q234+(1-'Inputs'!$E$21)*'Inputs'!$E$23)))</f>
        <v>0.0</v>
      </c>
      <c r="R248" s="35">
        <f>R247*IF('People_Inputs'!$Q$22="none",0,IF('People_Inputs'!$Q$22="agency",R234*'Inputs'!$E$22,IF('People_Inputs'!$Q$22="direct",'Inputs'!$E$23,'Inputs'!$E$21*'Inputs'!$E$22*R234+(1-'Inputs'!$E$21)*'Inputs'!$E$23)))</f>
        <v>0.0</v>
      </c>
      <c r="S248" s="35">
        <f>S247*IF('People_Inputs'!$Q$22="none",0,IF('People_Inputs'!$Q$22="agency",S234*'Inputs'!$E$22,IF('People_Inputs'!$Q$22="direct",'Inputs'!$E$23,'Inputs'!$E$21*'Inputs'!$E$22*S234+(1-'Inputs'!$E$21)*'Inputs'!$E$23)))</f>
        <v>0.0</v>
      </c>
      <c r="T248" s="35">
        <f>T247*IF('People_Inputs'!$Q$22="none",0,IF('People_Inputs'!$Q$22="agency",T234*'Inputs'!$E$22,IF('People_Inputs'!$Q$22="direct",'Inputs'!$E$23,'Inputs'!$E$21*'Inputs'!$E$22*T234+(1-'Inputs'!$E$21)*'Inputs'!$E$23)))</f>
        <v>0.0</v>
      </c>
      <c r="U248" s="35">
        <f>U247*IF('People_Inputs'!$Q$22="none",0,IF('People_Inputs'!$Q$22="agency",U234*'Inputs'!$E$22,IF('People_Inputs'!$Q$22="direct",'Inputs'!$E$23,'Inputs'!$E$21*'Inputs'!$E$22*U234+(1-'Inputs'!$E$21)*'Inputs'!$E$23)))</f>
        <v>0.0</v>
      </c>
      <c r="V248" s="35">
        <f>V247*IF('People_Inputs'!$Q$22="none",0,IF('People_Inputs'!$Q$22="agency",V234*'Inputs'!$E$22,IF('People_Inputs'!$Q$22="direct",'Inputs'!$E$23,'Inputs'!$E$21*'Inputs'!$E$22*V234+(1-'Inputs'!$E$21)*'Inputs'!$E$23)))</f>
        <v>0.0</v>
      </c>
      <c r="W248" s="35">
        <f>W247*IF('People_Inputs'!$Q$22="none",0,IF('People_Inputs'!$Q$22="agency",W234*'Inputs'!$E$22,IF('People_Inputs'!$Q$22="direct",'Inputs'!$E$23,'Inputs'!$E$21*'Inputs'!$E$22*W234+(1-'Inputs'!$E$21)*'Inputs'!$E$23)))</f>
        <v>0.0</v>
      </c>
      <c r="X248" s="35">
        <f>X247*IF('People_Inputs'!$Q$22="none",0,IF('People_Inputs'!$Q$22="agency",X234*'Inputs'!$E$22,IF('People_Inputs'!$Q$22="direct",'Inputs'!$E$23,'Inputs'!$E$21*'Inputs'!$E$22*X234+(1-'Inputs'!$E$21)*'Inputs'!$E$23)))</f>
        <v>0.0</v>
      </c>
      <c r="Y248" s="35">
        <f>Y247*IF('People_Inputs'!$Q$22="none",0,IF('People_Inputs'!$Q$22="agency",Y234*'Inputs'!$E$22,IF('People_Inputs'!$Q$22="direct",'Inputs'!$E$23,'Inputs'!$E$21*'Inputs'!$E$22*Y234+(1-'Inputs'!$E$21)*'Inputs'!$E$23)))</f>
        <v>0.0</v>
      </c>
      <c r="Z248" s="35">
        <f>Z247*IF('People_Inputs'!$Q$22="none",0,IF('People_Inputs'!$Q$22="agency",Z234*'Inputs'!$E$22,IF('People_Inputs'!$Q$22="direct",'Inputs'!$E$23,'Inputs'!$E$21*'Inputs'!$E$22*Z234+(1-'Inputs'!$E$21)*'Inputs'!$E$23)))</f>
        <v>0.0</v>
      </c>
      <c r="AA248" s="35">
        <f>AA247*IF('People_Inputs'!$Q$22="none",0,IF('People_Inputs'!$Q$22="agency",AA234*'Inputs'!$E$22,IF('People_Inputs'!$Q$22="direct",'Inputs'!$E$23,'Inputs'!$E$21*'Inputs'!$E$22*AA234+(1-'Inputs'!$E$21)*'Inputs'!$E$23)))</f>
        <v>0.0</v>
      </c>
      <c r="AB248" s="35">
        <f>AB247*IF('People_Inputs'!$Q$22="none",0,IF('People_Inputs'!$Q$22="agency",AB234*'Inputs'!$E$22,IF('People_Inputs'!$Q$22="direct",'Inputs'!$E$23,'Inputs'!$E$21*'Inputs'!$E$22*AB234+(1-'Inputs'!$E$21)*'Inputs'!$E$23)))</f>
        <v>0.0</v>
      </c>
      <c r="AC248" s="35">
        <f>AC247*IF('People_Inputs'!$Q$22="none",0,IF('People_Inputs'!$Q$22="agency",AC234*'Inputs'!$E$22,IF('People_Inputs'!$Q$22="direct",'Inputs'!$E$23,'Inputs'!$E$21*'Inputs'!$E$22*AC234+(1-'Inputs'!$E$21)*'Inputs'!$E$23)))</f>
        <v>0.0</v>
      </c>
      <c r="AD248" s="35">
        <f>AD247*IF('People_Inputs'!$Q$22="none",0,IF('People_Inputs'!$Q$22="agency",AD234*'Inputs'!$E$22,IF('People_Inputs'!$Q$22="direct",'Inputs'!$E$23,'Inputs'!$E$21*'Inputs'!$E$22*AD234+(1-'Inputs'!$E$21)*'Inputs'!$E$23)))</f>
        <v>0.0</v>
      </c>
      <c r="AE248" s="35">
        <f>AE247*IF('People_Inputs'!$Q$22="none",0,IF('People_Inputs'!$Q$22="agency",AE234*'Inputs'!$E$22,IF('People_Inputs'!$Q$22="direct",'Inputs'!$E$23,'Inputs'!$E$21*'Inputs'!$E$22*AE234+(1-'Inputs'!$E$21)*'Inputs'!$E$23)))</f>
        <v>0.0</v>
      </c>
      <c r="AF248" s="35">
        <f>AF247*IF('People_Inputs'!$Q$22="none",0,IF('People_Inputs'!$Q$22="agency",AF234*'Inputs'!$E$22,IF('People_Inputs'!$Q$22="direct",'Inputs'!$E$23,'Inputs'!$E$21*'Inputs'!$E$22*AF234+(1-'Inputs'!$E$21)*'Inputs'!$E$23)))</f>
        <v>0.0</v>
      </c>
      <c r="AG248" s="35">
        <f>AG247*IF('People_Inputs'!$Q$22="none",0,IF('People_Inputs'!$Q$22="agency",AG234*'Inputs'!$E$22,IF('People_Inputs'!$Q$22="direct",'Inputs'!$E$23,'Inputs'!$E$21*'Inputs'!$E$22*AG234+(1-'Inputs'!$E$21)*'Inputs'!$E$23)))</f>
        <v>0.0</v>
      </c>
      <c r="AH248" s="35">
        <f>AH247*IF('People_Inputs'!$Q$22="none",0,IF('People_Inputs'!$Q$22="agency",AH234*'Inputs'!$E$22,IF('People_Inputs'!$Q$22="direct",'Inputs'!$E$23,'Inputs'!$E$21*'Inputs'!$E$22*AH234+(1-'Inputs'!$E$21)*'Inputs'!$E$23)))</f>
        <v>0.0</v>
      </c>
      <c r="AI248" s="35">
        <f>AI247*IF('People_Inputs'!$Q$22="none",0,IF('People_Inputs'!$Q$22="agency",AI234*'Inputs'!$E$22,IF('People_Inputs'!$Q$22="direct",'Inputs'!$E$23,'Inputs'!$E$21*'Inputs'!$E$22*AI234+(1-'Inputs'!$E$21)*'Inputs'!$E$23)))</f>
        <v>0.0</v>
      </c>
      <c r="AJ248" s="35">
        <f>AJ247*IF('People_Inputs'!$Q$22="none",0,IF('People_Inputs'!$Q$22="agency",AJ234*'Inputs'!$E$22,IF('People_Inputs'!$Q$22="direct",'Inputs'!$E$23,'Inputs'!$E$21*'Inputs'!$E$22*AJ234+(1-'Inputs'!$E$21)*'Inputs'!$E$23)))</f>
        <v>0.0</v>
      </c>
      <c r="AK248" s="35">
        <f>AK247*IF('People_Inputs'!$Q$22="none",0,IF('People_Inputs'!$Q$22="agency",AK234*'Inputs'!$E$22,IF('People_Inputs'!$Q$22="direct",'Inputs'!$E$23,'Inputs'!$E$21*'Inputs'!$E$22*AK234+(1-'Inputs'!$E$21)*'Inputs'!$E$23)))</f>
        <v>0.0</v>
      </c>
      <c r="AL248" s="35">
        <f>AL247*IF('People_Inputs'!$Q$22="none",0,IF('People_Inputs'!$Q$22="agency",AL234*'Inputs'!$E$22,IF('People_Inputs'!$Q$22="direct",'Inputs'!$E$23,'Inputs'!$E$21*'Inputs'!$E$22*AL234+(1-'Inputs'!$E$21)*'Inputs'!$E$23)))</f>
        <v>0.0</v>
      </c>
      <c r="AM248" s="35">
        <f>AM247*IF('People_Inputs'!$Q$22="none",0,IF('People_Inputs'!$Q$22="agency",AM234*'Inputs'!$E$22,IF('People_Inputs'!$Q$22="direct",'Inputs'!$E$23,'Inputs'!$E$21*'Inputs'!$E$22*AM234+(1-'Inputs'!$E$21)*'Inputs'!$E$23)))</f>
        <v>0.0</v>
      </c>
      <c r="AN248" s="35">
        <f>AN247*IF('People_Inputs'!$Q$22="none",0,IF('People_Inputs'!$Q$22="agency",AN234*'Inputs'!$E$22,IF('People_Inputs'!$Q$22="direct",'Inputs'!$E$23,'Inputs'!$E$21*'Inputs'!$E$22*AN234+(1-'Inputs'!$E$21)*'Inputs'!$E$23)))</f>
        <v>0.0</v>
      </c>
      <c r="AO248" s="35">
        <f>AO247*IF('People_Inputs'!$Q$22="none",0,IF('People_Inputs'!$Q$22="agency",AO234*'Inputs'!$E$22,IF('People_Inputs'!$Q$22="direct",'Inputs'!$E$23,'Inputs'!$E$21*'Inputs'!$E$22*AO234+(1-'Inputs'!$E$21)*'Inputs'!$E$23)))</f>
        <v>0.0</v>
      </c>
      <c r="AP248" s="35">
        <f>AP247*IF('People_Inputs'!$Q$22="none",0,IF('People_Inputs'!$Q$22="agency",AP234*'Inputs'!$E$22,IF('People_Inputs'!$Q$22="direct",'Inputs'!$E$23,'Inputs'!$E$21*'Inputs'!$E$22*AP234+(1-'Inputs'!$E$21)*'Inputs'!$E$23)))</f>
        <v>0.0</v>
      </c>
      <c r="AQ248" s="35">
        <f>AQ247*IF('People_Inputs'!$Q$22="none",0,IF('People_Inputs'!$Q$22="agency",AQ234*'Inputs'!$E$22,IF('People_Inputs'!$Q$22="direct",'Inputs'!$E$23,'Inputs'!$E$21*'Inputs'!$E$22*AQ234+(1-'Inputs'!$E$21)*'Inputs'!$E$23)))</f>
        <v>0.0</v>
      </c>
      <c r="AR248" s="35">
        <f>AR247*IF('People_Inputs'!$Q$22="none",0,IF('People_Inputs'!$Q$22="agency",AR234*'Inputs'!$E$22,IF('People_Inputs'!$Q$22="direct",'Inputs'!$E$23,'Inputs'!$E$21*'Inputs'!$E$22*AR234+(1-'Inputs'!$E$21)*'Inputs'!$E$23)))</f>
        <v>0.0</v>
      </c>
      <c r="AS248" s="35">
        <f>AS247*IF('People_Inputs'!$Q$22="none",0,IF('People_Inputs'!$Q$22="agency",AS234*'Inputs'!$E$22,IF('People_Inputs'!$Q$22="direct",'Inputs'!$E$23,'Inputs'!$E$21*'Inputs'!$E$22*AS234+(1-'Inputs'!$E$21)*'Inputs'!$E$23)))</f>
        <v>0.0</v>
      </c>
      <c r="AT248" s="35">
        <f>AT247*IF('People_Inputs'!$Q$22="none",0,IF('People_Inputs'!$Q$22="agency",AT234*'Inputs'!$E$22,IF('People_Inputs'!$Q$22="direct",'Inputs'!$E$23,'Inputs'!$E$21*'Inputs'!$E$22*AT234+(1-'Inputs'!$E$21)*'Inputs'!$E$23)))</f>
        <v>0.0</v>
      </c>
      <c r="AU248" s="35">
        <f>AU247*IF('People_Inputs'!$Q$22="none",0,IF('People_Inputs'!$Q$22="agency",AU234*'Inputs'!$E$22,IF('People_Inputs'!$Q$22="direct",'Inputs'!$E$23,'Inputs'!$E$21*'Inputs'!$E$22*AU234+(1-'Inputs'!$E$21)*'Inputs'!$E$23)))</f>
        <v>0.0</v>
      </c>
      <c r="AV248" s="35">
        <f>AV247*IF('People_Inputs'!$Q$22="none",0,IF('People_Inputs'!$Q$22="agency",AV234*'Inputs'!$E$22,IF('People_Inputs'!$Q$22="direct",'Inputs'!$E$23,'Inputs'!$E$21*'Inputs'!$E$22*AV234+(1-'Inputs'!$E$21)*'Inputs'!$E$23)))</f>
        <v>0.0</v>
      </c>
      <c r="AW248" s="35">
        <f>AW247*IF('People_Inputs'!$Q$22="none",0,IF('People_Inputs'!$Q$22="agency",AW234*'Inputs'!$E$22,IF('People_Inputs'!$Q$22="direct",'Inputs'!$E$23,'Inputs'!$E$21*'Inputs'!$E$22*AW234+(1-'Inputs'!$E$21)*'Inputs'!$E$23)))</f>
        <v>0.0</v>
      </c>
      <c r="AX248" s="35">
        <f>AX247*IF('People_Inputs'!$Q$22="none",0,IF('People_Inputs'!$Q$22="agency",AX234*'Inputs'!$E$22,IF('People_Inputs'!$Q$22="direct",'Inputs'!$E$23,'Inputs'!$E$21*'Inputs'!$E$22*AX234+(1-'Inputs'!$E$21)*'Inputs'!$E$23)))</f>
        <v>0.0</v>
      </c>
      <c r="AY248" s="35">
        <f>AY247*IF('People_Inputs'!$Q$22="none",0,IF('People_Inputs'!$Q$22="agency",AY234*'Inputs'!$E$22,IF('People_Inputs'!$Q$22="direct",'Inputs'!$E$23,'Inputs'!$E$21*'Inputs'!$E$22*AY234+(1-'Inputs'!$E$21)*'Inputs'!$E$23)))</f>
        <v>0.0</v>
      </c>
      <c r="AZ248" s="35">
        <f>AZ247*IF('People_Inputs'!$Q$22="none",0,IF('People_Inputs'!$Q$22="agency",AZ234*'Inputs'!$E$22,IF('People_Inputs'!$Q$22="direct",'Inputs'!$E$23,'Inputs'!$E$21*'Inputs'!$E$22*AZ234+(1-'Inputs'!$E$21)*'Inputs'!$E$23)))</f>
        <v>0.0</v>
      </c>
      <c r="BA248" s="35">
        <f>BA247*IF('People_Inputs'!$Q$22="none",0,IF('People_Inputs'!$Q$22="agency",BA234*'Inputs'!$E$22,IF('People_Inputs'!$Q$22="direct",'Inputs'!$E$23,'Inputs'!$E$21*'Inputs'!$E$22*BA234+(1-'Inputs'!$E$21)*'Inputs'!$E$23)))</f>
        <v>0.0</v>
      </c>
      <c r="BB248" s="35">
        <f>BB247*IF('People_Inputs'!$Q$22="none",0,IF('People_Inputs'!$Q$22="agency",BB234*'Inputs'!$E$22,IF('People_Inputs'!$Q$22="direct",'Inputs'!$E$23,'Inputs'!$E$21*'Inputs'!$E$22*BB234+(1-'Inputs'!$E$21)*'Inputs'!$E$23)))</f>
        <v>0.0</v>
      </c>
      <c r="BC248" s="35">
        <f>BC247*IF('People_Inputs'!$Q$22="none",0,IF('People_Inputs'!$Q$22="agency",BC234*'Inputs'!$E$22,IF('People_Inputs'!$Q$22="direct",'Inputs'!$E$23,'Inputs'!$E$21*'Inputs'!$E$22*BC234+(1-'Inputs'!$E$21)*'Inputs'!$E$23)))</f>
        <v>0.0</v>
      </c>
      <c r="BD248" s="35">
        <f>BD247*IF('People_Inputs'!$Q$22="none",0,IF('People_Inputs'!$Q$22="agency",BD234*'Inputs'!$E$22,IF('People_Inputs'!$Q$22="direct",'Inputs'!$E$23,'Inputs'!$E$21*'Inputs'!$E$22*BD234+(1-'Inputs'!$E$21)*'Inputs'!$E$23)))</f>
        <v>0.0</v>
      </c>
      <c r="BE248" s="35">
        <f>BE247*IF('People_Inputs'!$Q$22="none",0,IF('People_Inputs'!$Q$22="agency",BE234*'Inputs'!$E$22,IF('People_Inputs'!$Q$22="direct",'Inputs'!$E$23,'Inputs'!$E$21*'Inputs'!$E$22*BE234+(1-'Inputs'!$E$21)*'Inputs'!$E$23)))</f>
        <v>0.0</v>
      </c>
      <c r="BF248" s="35">
        <f>BF247*IF('People_Inputs'!$Q$22="none",0,IF('People_Inputs'!$Q$22="agency",BF234*'Inputs'!$E$22,IF('People_Inputs'!$Q$22="direct",'Inputs'!$E$23,'Inputs'!$E$21*'Inputs'!$E$22*BF234+(1-'Inputs'!$E$21)*'Inputs'!$E$23)))</f>
        <v>0.0</v>
      </c>
      <c r="BG248" s="35">
        <f>BG247*IF('People_Inputs'!$Q$22="none",0,IF('People_Inputs'!$Q$22="agency",BG234*'Inputs'!$E$22,IF('People_Inputs'!$Q$22="direct",'Inputs'!$E$23,'Inputs'!$E$21*'Inputs'!$E$22*BG234+(1-'Inputs'!$E$21)*'Inputs'!$E$23)))</f>
        <v>0.0</v>
      </c>
      <c r="BH248" s="35">
        <f>BH247*IF('People_Inputs'!$Q$22="none",0,IF('People_Inputs'!$Q$22="agency",BH234*'Inputs'!$E$22,IF('People_Inputs'!$Q$22="direct",'Inputs'!$E$23,'Inputs'!$E$21*'Inputs'!$E$22*BH234+(1-'Inputs'!$E$21)*'Inputs'!$E$23)))</f>
        <v>0.0</v>
      </c>
      <c r="BI248" s="35">
        <f>BI247*IF('People_Inputs'!$Q$22="none",0,IF('People_Inputs'!$Q$22="agency",BI234*'Inputs'!$E$22,IF('People_Inputs'!$Q$22="direct",'Inputs'!$E$23,'Inputs'!$E$21*'Inputs'!$E$22*BI234+(1-'Inputs'!$E$21)*'Inputs'!$E$23)))</f>
        <v>0.0</v>
      </c>
      <c r="BJ248" s="35">
        <f>BJ247*IF('People_Inputs'!$Q$22="none",0,IF('People_Inputs'!$Q$22="agency",BJ234*'Inputs'!$E$22,IF('People_Inputs'!$Q$22="direct",'Inputs'!$E$23,'Inputs'!$E$21*'Inputs'!$E$22*BJ234+(1-'Inputs'!$E$21)*'Inputs'!$E$23)))</f>
        <v>0.0</v>
      </c>
      <c r="BK248" s="35">
        <f>BK247*IF('People_Inputs'!$Q$22="none",0,IF('People_Inputs'!$Q$22="agency",BK234*'Inputs'!$E$22,IF('People_Inputs'!$Q$22="direct",'Inputs'!$E$23,'Inputs'!$E$21*'Inputs'!$E$22*BK234+(1-'Inputs'!$E$21)*'Inputs'!$E$23)))</f>
        <v>0.0</v>
      </c>
      <c r="BL248" s="35">
        <f>BL247*IF('People_Inputs'!$Q$22="none",0,IF('People_Inputs'!$Q$22="agency",BL234*'Inputs'!$E$22,IF('People_Inputs'!$Q$22="direct",'Inputs'!$E$23,'Inputs'!$E$21*'Inputs'!$E$22*BL234+(1-'Inputs'!$E$21)*'Inputs'!$E$23)))</f>
        <v>0.0</v>
      </c>
      <c r="BM248" s="35">
        <f>BM247*IF('People_Inputs'!$Q$22="none",0,IF('People_Inputs'!$Q$22="agency",BM234*'Inputs'!$E$22,IF('People_Inputs'!$Q$22="direct",'Inputs'!$E$23,'Inputs'!$E$21*'Inputs'!$E$22*BM234+(1-'Inputs'!$E$21)*'Inputs'!$E$23)))</f>
        <v>0.0</v>
      </c>
      <c r="BN248" s="35">
        <f>BN247*IF('People_Inputs'!$Q$22="none",0,IF('People_Inputs'!$Q$22="agency",BN234*'Inputs'!$E$22,IF('People_Inputs'!$Q$22="direct",'Inputs'!$E$23,'Inputs'!$E$21*'Inputs'!$E$22*BN234+(1-'Inputs'!$E$21)*'Inputs'!$E$23)))</f>
        <v>0.0</v>
      </c>
      <c r="BO248" s="35">
        <f>BO247*IF('People_Inputs'!$Q$22="none",0,IF('People_Inputs'!$Q$22="agency",BO234*'Inputs'!$E$22,IF('People_Inputs'!$Q$22="direct",'Inputs'!$E$23,'Inputs'!$E$21*'Inputs'!$E$22*BO234+(1-'Inputs'!$E$21)*'Inputs'!$E$23)))</f>
        <v>0.0</v>
      </c>
    </row>
    <row r="249" ht="22" customHeight="1">
      <c r="A249" s="2" t="str">
        <v>P13.SOFTWARE</v>
      </c>
      <c r="B249" s="6" t="str">
        <v>P13 software cost</v>
      </c>
      <c r="C249" s="2" t="str">
        <v>EUR</v>
      </c>
      <c r="D249" s="2" t="str">
        <v>SUM</v>
      </c>
      <c r="E249" s="36">
        <f>SUM(H249:BO249)</f>
        <v>23400</v>
      </c>
      <c r="F249" s="6" t="str">
        <v>DevOps / SRE; cost centre ENG at release</v>
      </c>
      <c r="G249" s="2"/>
      <c r="H249" s="35">
        <f>H232*'People_Inputs'!$O$22</f>
        <v>0</v>
      </c>
      <c r="I249" s="35">
        <f>I232*'People_Inputs'!$O$22</f>
        <v>0</v>
      </c>
      <c r="J249" s="35">
        <f>J232*'People_Inputs'!$O$22</f>
        <v>0</v>
      </c>
      <c r="K249" s="35">
        <f>K232*'People_Inputs'!$O$22</f>
        <v>0</v>
      </c>
      <c r="L249" s="35">
        <f>L232*'People_Inputs'!$O$22</f>
        <v>0</v>
      </c>
      <c r="M249" s="35">
        <f>M232*'People_Inputs'!$O$22</f>
        <v>0</v>
      </c>
      <c r="N249" s="35">
        <f>N232*'People_Inputs'!$O$22</f>
        <v>0</v>
      </c>
      <c r="O249" s="35">
        <f>O232*'People_Inputs'!$O$22</f>
        <v>0</v>
      </c>
      <c r="P249" s="35">
        <f>P232*'People_Inputs'!$O$22</f>
        <v>450</v>
      </c>
      <c r="Q249" s="35">
        <f>Q232*'People_Inputs'!$O$22</f>
        <v>450</v>
      </c>
      <c r="R249" s="35">
        <f>R232*'People_Inputs'!$O$22</f>
        <v>450</v>
      </c>
      <c r="S249" s="35">
        <f>S232*'People_Inputs'!$O$22</f>
        <v>450</v>
      </c>
      <c r="T249" s="35">
        <f>T232*'People_Inputs'!$O$22</f>
        <v>450</v>
      </c>
      <c r="U249" s="35">
        <f>U232*'People_Inputs'!$O$22</f>
        <v>450</v>
      </c>
      <c r="V249" s="35">
        <f>V232*'People_Inputs'!$O$22</f>
        <v>450</v>
      </c>
      <c r="W249" s="35">
        <f>W232*'People_Inputs'!$O$22</f>
        <v>450</v>
      </c>
      <c r="X249" s="35">
        <f>X232*'People_Inputs'!$O$22</f>
        <v>450</v>
      </c>
      <c r="Y249" s="35">
        <f>Y232*'People_Inputs'!$O$22</f>
        <v>450</v>
      </c>
      <c r="Z249" s="35">
        <f>Z232*'People_Inputs'!$O$22</f>
        <v>450</v>
      </c>
      <c r="AA249" s="35">
        <f>AA232*'People_Inputs'!$O$22</f>
        <v>450</v>
      </c>
      <c r="AB249" s="35">
        <f>AB232*'People_Inputs'!$O$22</f>
        <v>450</v>
      </c>
      <c r="AC249" s="35">
        <f>AC232*'People_Inputs'!$O$22</f>
        <v>450</v>
      </c>
      <c r="AD249" s="35">
        <f>AD232*'People_Inputs'!$O$22</f>
        <v>450</v>
      </c>
      <c r="AE249" s="35">
        <f>AE232*'People_Inputs'!$O$22</f>
        <v>450</v>
      </c>
      <c r="AF249" s="35">
        <f>AF232*'People_Inputs'!$O$22</f>
        <v>450</v>
      </c>
      <c r="AG249" s="35">
        <f>AG232*'People_Inputs'!$O$22</f>
        <v>450</v>
      </c>
      <c r="AH249" s="35">
        <f>AH232*'People_Inputs'!$O$22</f>
        <v>450</v>
      </c>
      <c r="AI249" s="35">
        <f>AI232*'People_Inputs'!$O$22</f>
        <v>450</v>
      </c>
      <c r="AJ249" s="35">
        <f>AJ232*'People_Inputs'!$O$22</f>
        <v>450</v>
      </c>
      <c r="AK249" s="35">
        <f>AK232*'People_Inputs'!$O$22</f>
        <v>450</v>
      </c>
      <c r="AL249" s="35">
        <f>AL232*'People_Inputs'!$O$22</f>
        <v>450</v>
      </c>
      <c r="AM249" s="35">
        <f>AM232*'People_Inputs'!$O$22</f>
        <v>450</v>
      </c>
      <c r="AN249" s="35">
        <f>AN232*'People_Inputs'!$O$22</f>
        <v>450</v>
      </c>
      <c r="AO249" s="35">
        <f>AO232*'People_Inputs'!$O$22</f>
        <v>450</v>
      </c>
      <c r="AP249" s="35">
        <f>AP232*'People_Inputs'!$O$22</f>
        <v>450</v>
      </c>
      <c r="AQ249" s="35">
        <f>AQ232*'People_Inputs'!$O$22</f>
        <v>450</v>
      </c>
      <c r="AR249" s="35">
        <f>AR232*'People_Inputs'!$O$22</f>
        <v>450</v>
      </c>
      <c r="AS249" s="35">
        <f>AS232*'People_Inputs'!$O$22</f>
        <v>450</v>
      </c>
      <c r="AT249" s="35">
        <f>AT232*'People_Inputs'!$O$22</f>
        <v>450</v>
      </c>
      <c r="AU249" s="35">
        <f>AU232*'People_Inputs'!$O$22</f>
        <v>450</v>
      </c>
      <c r="AV249" s="35">
        <f>AV232*'People_Inputs'!$O$22</f>
        <v>450</v>
      </c>
      <c r="AW249" s="35">
        <f>AW232*'People_Inputs'!$O$22</f>
        <v>450</v>
      </c>
      <c r="AX249" s="35">
        <f>AX232*'People_Inputs'!$O$22</f>
        <v>450</v>
      </c>
      <c r="AY249" s="35">
        <f>AY232*'People_Inputs'!$O$22</f>
        <v>450</v>
      </c>
      <c r="AZ249" s="35">
        <f>AZ232*'People_Inputs'!$O$22</f>
        <v>450</v>
      </c>
      <c r="BA249" s="35">
        <f>BA232*'People_Inputs'!$O$22</f>
        <v>450</v>
      </c>
      <c r="BB249" s="35">
        <f>BB232*'People_Inputs'!$O$22</f>
        <v>450</v>
      </c>
      <c r="BC249" s="35">
        <f>BC232*'People_Inputs'!$O$22</f>
        <v>450</v>
      </c>
      <c r="BD249" s="35">
        <f>BD232*'People_Inputs'!$O$22</f>
        <v>450</v>
      </c>
      <c r="BE249" s="35">
        <f>BE232*'People_Inputs'!$O$22</f>
        <v>450</v>
      </c>
      <c r="BF249" s="35">
        <f>BF232*'People_Inputs'!$O$22</f>
        <v>450</v>
      </c>
      <c r="BG249" s="35">
        <f>BG232*'People_Inputs'!$O$22</f>
        <v>450</v>
      </c>
      <c r="BH249" s="35">
        <f>BH232*'People_Inputs'!$O$22</f>
        <v>450</v>
      </c>
      <c r="BI249" s="35">
        <f>BI232*'People_Inputs'!$O$22</f>
        <v>450</v>
      </c>
      <c r="BJ249" s="35">
        <f>BJ232*'People_Inputs'!$O$22</f>
        <v>450</v>
      </c>
      <c r="BK249" s="35">
        <f>BK232*'People_Inputs'!$O$22</f>
        <v>450</v>
      </c>
      <c r="BL249" s="35">
        <f>BL232*'People_Inputs'!$O$22</f>
        <v>450</v>
      </c>
      <c r="BM249" s="35">
        <f>BM232*'People_Inputs'!$O$22</f>
        <v>450</v>
      </c>
      <c r="BN249" s="35">
        <f>BN232*'People_Inputs'!$O$22</f>
        <v>450</v>
      </c>
      <c r="BO249" s="35">
        <f>BO232*'People_Inputs'!$O$22</f>
        <v>450</v>
      </c>
    </row>
    <row r="250" ht="22" customHeight="1">
      <c r="A250" s="2" t="str">
        <v>P13.EQUIPMENT</v>
      </c>
      <c r="B250" s="6" t="str">
        <v>P13 IT equipment purchase</v>
      </c>
      <c r="C250" s="2" t="str">
        <v>EUR</v>
      </c>
      <c r="D250" s="2" t="str">
        <v>SUM</v>
      </c>
      <c r="E250" s="36">
        <f>SUM(H250:BO250)</f>
        <v>5000</v>
      </c>
      <c r="F250" s="6" t="str">
        <v>DevOps / SRE; cost centre ENG at release</v>
      </c>
      <c r="G250" s="2"/>
      <c r="H250" s="35">
        <f>IF(AND(H231=1,(H$6-'People_Inputs'!$H$22)/'Inputs'!$E$26=ROUNDDOWN((H$6-'People_Inputs'!$H$22)/'Inputs'!$E$26,0)),'People_Inputs'!$P$22,0)</f>
        <v>0</v>
      </c>
      <c r="I250" s="35">
        <f>IF(AND(I231=1,(I$6-'People_Inputs'!$H$22)/'Inputs'!$E$26=ROUNDDOWN((I$6-'People_Inputs'!$H$22)/'Inputs'!$E$26,0)),'People_Inputs'!$P$22,0)</f>
        <v>0</v>
      </c>
      <c r="J250" s="35">
        <f>IF(AND(J231=1,(J$6-'People_Inputs'!$H$22)/'Inputs'!$E$26=ROUNDDOWN((J$6-'People_Inputs'!$H$22)/'Inputs'!$E$26,0)),'People_Inputs'!$P$22,0)</f>
        <v>0</v>
      </c>
      <c r="K250" s="35">
        <f>IF(AND(K231=1,(K$6-'People_Inputs'!$H$22)/'Inputs'!$E$26=ROUNDDOWN((K$6-'People_Inputs'!$H$22)/'Inputs'!$E$26,0)),'People_Inputs'!$P$22,0)</f>
        <v>0</v>
      </c>
      <c r="L250" s="35">
        <f>IF(AND(L231=1,(L$6-'People_Inputs'!$H$22)/'Inputs'!$E$26=ROUNDDOWN((L$6-'People_Inputs'!$H$22)/'Inputs'!$E$26,0)),'People_Inputs'!$P$22,0)</f>
        <v>0</v>
      </c>
      <c r="M250" s="35">
        <f>IF(AND(M231=1,(M$6-'People_Inputs'!$H$22)/'Inputs'!$E$26=ROUNDDOWN((M$6-'People_Inputs'!$H$22)/'Inputs'!$E$26,0)),'People_Inputs'!$P$22,0)</f>
        <v>0</v>
      </c>
      <c r="N250" s="35">
        <f>IF(AND(N231=1,(N$6-'People_Inputs'!$H$22)/'Inputs'!$E$26=ROUNDDOWN((N$6-'People_Inputs'!$H$22)/'Inputs'!$E$26,0)),'People_Inputs'!$P$22,0)</f>
        <v>0</v>
      </c>
      <c r="O250" s="35">
        <f>IF(AND(O231=1,(O$6-'People_Inputs'!$H$22)/'Inputs'!$E$26=ROUNDDOWN((O$6-'People_Inputs'!$H$22)/'Inputs'!$E$26,0)),'People_Inputs'!$P$22,0)</f>
        <v>0</v>
      </c>
      <c r="P250" s="35">
        <f>IF(AND(P231=1,(P$6-'People_Inputs'!$H$22)/'Inputs'!$E$26=ROUNDDOWN((P$6-'People_Inputs'!$H$22)/'Inputs'!$E$26,0)),'People_Inputs'!$P$22,0)</f>
        <v>2500</v>
      </c>
      <c r="Q250" s="35">
        <f>IF(AND(Q231=1,(Q$6-'People_Inputs'!$H$22)/'Inputs'!$E$26=ROUNDDOWN((Q$6-'People_Inputs'!$H$22)/'Inputs'!$E$26,0)),'People_Inputs'!$P$22,0)</f>
        <v>0</v>
      </c>
      <c r="R250" s="35">
        <f>IF(AND(R231=1,(R$6-'People_Inputs'!$H$22)/'Inputs'!$E$26=ROUNDDOWN((R$6-'People_Inputs'!$H$22)/'Inputs'!$E$26,0)),'People_Inputs'!$P$22,0)</f>
        <v>0</v>
      </c>
      <c r="S250" s="35">
        <f>IF(AND(S231=1,(S$6-'People_Inputs'!$H$22)/'Inputs'!$E$26=ROUNDDOWN((S$6-'People_Inputs'!$H$22)/'Inputs'!$E$26,0)),'People_Inputs'!$P$22,0)</f>
        <v>0</v>
      </c>
      <c r="T250" s="35">
        <f>IF(AND(T231=1,(T$6-'People_Inputs'!$H$22)/'Inputs'!$E$26=ROUNDDOWN((T$6-'People_Inputs'!$H$22)/'Inputs'!$E$26,0)),'People_Inputs'!$P$22,0)</f>
        <v>0</v>
      </c>
      <c r="U250" s="35">
        <f>IF(AND(U231=1,(U$6-'People_Inputs'!$H$22)/'Inputs'!$E$26=ROUNDDOWN((U$6-'People_Inputs'!$H$22)/'Inputs'!$E$26,0)),'People_Inputs'!$P$22,0)</f>
        <v>0</v>
      </c>
      <c r="V250" s="35">
        <f>IF(AND(V231=1,(V$6-'People_Inputs'!$H$22)/'Inputs'!$E$26=ROUNDDOWN((V$6-'People_Inputs'!$H$22)/'Inputs'!$E$26,0)),'People_Inputs'!$P$22,0)</f>
        <v>0</v>
      </c>
      <c r="W250" s="35">
        <f>IF(AND(W231=1,(W$6-'People_Inputs'!$H$22)/'Inputs'!$E$26=ROUNDDOWN((W$6-'People_Inputs'!$H$22)/'Inputs'!$E$26,0)),'People_Inputs'!$P$22,0)</f>
        <v>0</v>
      </c>
      <c r="X250" s="35">
        <f>IF(AND(X231=1,(X$6-'People_Inputs'!$H$22)/'Inputs'!$E$26=ROUNDDOWN((X$6-'People_Inputs'!$H$22)/'Inputs'!$E$26,0)),'People_Inputs'!$P$22,0)</f>
        <v>0</v>
      </c>
      <c r="Y250" s="35">
        <f>IF(AND(Y231=1,(Y$6-'People_Inputs'!$H$22)/'Inputs'!$E$26=ROUNDDOWN((Y$6-'People_Inputs'!$H$22)/'Inputs'!$E$26,0)),'People_Inputs'!$P$22,0)</f>
        <v>0</v>
      </c>
      <c r="Z250" s="35">
        <f>IF(AND(Z231=1,(Z$6-'People_Inputs'!$H$22)/'Inputs'!$E$26=ROUNDDOWN((Z$6-'People_Inputs'!$H$22)/'Inputs'!$E$26,0)),'People_Inputs'!$P$22,0)</f>
        <v>0</v>
      </c>
      <c r="AA250" s="35">
        <f>IF(AND(AA231=1,(AA$6-'People_Inputs'!$H$22)/'Inputs'!$E$26=ROUNDDOWN((AA$6-'People_Inputs'!$H$22)/'Inputs'!$E$26,0)),'People_Inputs'!$P$22,0)</f>
        <v>0</v>
      </c>
      <c r="AB250" s="35">
        <f>IF(AND(AB231=1,(AB$6-'People_Inputs'!$H$22)/'Inputs'!$E$26=ROUNDDOWN((AB$6-'People_Inputs'!$H$22)/'Inputs'!$E$26,0)),'People_Inputs'!$P$22,0)</f>
        <v>0</v>
      </c>
      <c r="AC250" s="35">
        <f>IF(AND(AC231=1,(AC$6-'People_Inputs'!$H$22)/'Inputs'!$E$26=ROUNDDOWN((AC$6-'People_Inputs'!$H$22)/'Inputs'!$E$26,0)),'People_Inputs'!$P$22,0)</f>
        <v>0</v>
      </c>
      <c r="AD250" s="35">
        <f>IF(AND(AD231=1,(AD$6-'People_Inputs'!$H$22)/'Inputs'!$E$26=ROUNDDOWN((AD$6-'People_Inputs'!$H$22)/'Inputs'!$E$26,0)),'People_Inputs'!$P$22,0)</f>
        <v>0</v>
      </c>
      <c r="AE250" s="35">
        <f>IF(AND(AE231=1,(AE$6-'People_Inputs'!$H$22)/'Inputs'!$E$26=ROUNDDOWN((AE$6-'People_Inputs'!$H$22)/'Inputs'!$E$26,0)),'People_Inputs'!$P$22,0)</f>
        <v>0</v>
      </c>
      <c r="AF250" s="35">
        <f>IF(AND(AF231=1,(AF$6-'People_Inputs'!$H$22)/'Inputs'!$E$26=ROUNDDOWN((AF$6-'People_Inputs'!$H$22)/'Inputs'!$E$26,0)),'People_Inputs'!$P$22,0)</f>
        <v>0</v>
      </c>
      <c r="AG250" s="35">
        <f>IF(AND(AG231=1,(AG$6-'People_Inputs'!$H$22)/'Inputs'!$E$26=ROUNDDOWN((AG$6-'People_Inputs'!$H$22)/'Inputs'!$E$26,0)),'People_Inputs'!$P$22,0)</f>
        <v>0</v>
      </c>
      <c r="AH250" s="35">
        <f>IF(AND(AH231=1,(AH$6-'People_Inputs'!$H$22)/'Inputs'!$E$26=ROUNDDOWN((AH$6-'People_Inputs'!$H$22)/'Inputs'!$E$26,0)),'People_Inputs'!$P$22,0)</f>
        <v>0</v>
      </c>
      <c r="AI250" s="35">
        <f>IF(AND(AI231=1,(AI$6-'People_Inputs'!$H$22)/'Inputs'!$E$26=ROUNDDOWN((AI$6-'People_Inputs'!$H$22)/'Inputs'!$E$26,0)),'People_Inputs'!$P$22,0)</f>
        <v>0</v>
      </c>
      <c r="AJ250" s="35">
        <f>IF(AND(AJ231=1,(AJ$6-'People_Inputs'!$H$22)/'Inputs'!$E$26=ROUNDDOWN((AJ$6-'People_Inputs'!$H$22)/'Inputs'!$E$26,0)),'People_Inputs'!$P$22,0)</f>
        <v>0</v>
      </c>
      <c r="AK250" s="35">
        <f>IF(AND(AK231=1,(AK$6-'People_Inputs'!$H$22)/'Inputs'!$E$26=ROUNDDOWN((AK$6-'People_Inputs'!$H$22)/'Inputs'!$E$26,0)),'People_Inputs'!$P$22,0)</f>
        <v>0</v>
      </c>
      <c r="AL250" s="35">
        <f>IF(AND(AL231=1,(AL$6-'People_Inputs'!$H$22)/'Inputs'!$E$26=ROUNDDOWN((AL$6-'People_Inputs'!$H$22)/'Inputs'!$E$26,0)),'People_Inputs'!$P$22,0)</f>
        <v>0</v>
      </c>
      <c r="AM250" s="35">
        <f>IF(AND(AM231=1,(AM$6-'People_Inputs'!$H$22)/'Inputs'!$E$26=ROUNDDOWN((AM$6-'People_Inputs'!$H$22)/'Inputs'!$E$26,0)),'People_Inputs'!$P$22,0)</f>
        <v>0</v>
      </c>
      <c r="AN250" s="35">
        <f>IF(AND(AN231=1,(AN$6-'People_Inputs'!$H$22)/'Inputs'!$E$26=ROUNDDOWN((AN$6-'People_Inputs'!$H$22)/'Inputs'!$E$26,0)),'People_Inputs'!$P$22,0)</f>
        <v>0</v>
      </c>
      <c r="AO250" s="35">
        <f>IF(AND(AO231=1,(AO$6-'People_Inputs'!$H$22)/'Inputs'!$E$26=ROUNDDOWN((AO$6-'People_Inputs'!$H$22)/'Inputs'!$E$26,0)),'People_Inputs'!$P$22,0)</f>
        <v>0</v>
      </c>
      <c r="AP250" s="35">
        <f>IF(AND(AP231=1,(AP$6-'People_Inputs'!$H$22)/'Inputs'!$E$26=ROUNDDOWN((AP$6-'People_Inputs'!$H$22)/'Inputs'!$E$26,0)),'People_Inputs'!$P$22,0)</f>
        <v>0</v>
      </c>
      <c r="AQ250" s="35">
        <f>IF(AND(AQ231=1,(AQ$6-'People_Inputs'!$H$22)/'Inputs'!$E$26=ROUNDDOWN((AQ$6-'People_Inputs'!$H$22)/'Inputs'!$E$26,0)),'People_Inputs'!$P$22,0)</f>
        <v>0</v>
      </c>
      <c r="AR250" s="35">
        <f>IF(AND(AR231=1,(AR$6-'People_Inputs'!$H$22)/'Inputs'!$E$26=ROUNDDOWN((AR$6-'People_Inputs'!$H$22)/'Inputs'!$E$26,0)),'People_Inputs'!$P$22,0)</f>
        <v>0</v>
      </c>
      <c r="AS250" s="35">
        <f>IF(AND(AS231=1,(AS$6-'People_Inputs'!$H$22)/'Inputs'!$E$26=ROUNDDOWN((AS$6-'People_Inputs'!$H$22)/'Inputs'!$E$26,0)),'People_Inputs'!$P$22,0)</f>
        <v>0</v>
      </c>
      <c r="AT250" s="35">
        <f>IF(AND(AT231=1,(AT$6-'People_Inputs'!$H$22)/'Inputs'!$E$26=ROUNDDOWN((AT$6-'People_Inputs'!$H$22)/'Inputs'!$E$26,0)),'People_Inputs'!$P$22,0)</f>
        <v>0</v>
      </c>
      <c r="AU250" s="35">
        <f>IF(AND(AU231=1,(AU$6-'People_Inputs'!$H$22)/'Inputs'!$E$26=ROUNDDOWN((AU$6-'People_Inputs'!$H$22)/'Inputs'!$E$26,0)),'People_Inputs'!$P$22,0)</f>
        <v>0</v>
      </c>
      <c r="AV250" s="35">
        <f>IF(AND(AV231=1,(AV$6-'People_Inputs'!$H$22)/'Inputs'!$E$26=ROUNDDOWN((AV$6-'People_Inputs'!$H$22)/'Inputs'!$E$26,0)),'People_Inputs'!$P$22,0)</f>
        <v>0</v>
      </c>
      <c r="AW250" s="35">
        <f>IF(AND(AW231=1,(AW$6-'People_Inputs'!$H$22)/'Inputs'!$E$26=ROUNDDOWN((AW$6-'People_Inputs'!$H$22)/'Inputs'!$E$26,0)),'People_Inputs'!$P$22,0)</f>
        <v>0</v>
      </c>
      <c r="AX250" s="35">
        <f>IF(AND(AX231=1,(AX$6-'People_Inputs'!$H$22)/'Inputs'!$E$26=ROUNDDOWN((AX$6-'People_Inputs'!$H$22)/'Inputs'!$E$26,0)),'People_Inputs'!$P$22,0)</f>
        <v>0</v>
      </c>
      <c r="AY250" s="35">
        <f>IF(AND(AY231=1,(AY$6-'People_Inputs'!$H$22)/'Inputs'!$E$26=ROUNDDOWN((AY$6-'People_Inputs'!$H$22)/'Inputs'!$E$26,0)),'People_Inputs'!$P$22,0)</f>
        <v>0</v>
      </c>
      <c r="AZ250" s="35">
        <f>IF(AND(AZ231=1,(AZ$6-'People_Inputs'!$H$22)/'Inputs'!$E$26=ROUNDDOWN((AZ$6-'People_Inputs'!$H$22)/'Inputs'!$E$26,0)),'People_Inputs'!$P$22,0)</f>
        <v>0</v>
      </c>
      <c r="BA250" s="35">
        <f>IF(AND(BA231=1,(BA$6-'People_Inputs'!$H$22)/'Inputs'!$E$26=ROUNDDOWN((BA$6-'People_Inputs'!$H$22)/'Inputs'!$E$26,0)),'People_Inputs'!$P$22,0)</f>
        <v>0</v>
      </c>
      <c r="BB250" s="35">
        <f>IF(AND(BB231=1,(BB$6-'People_Inputs'!$H$22)/'Inputs'!$E$26=ROUNDDOWN((BB$6-'People_Inputs'!$H$22)/'Inputs'!$E$26,0)),'People_Inputs'!$P$22,0)</f>
        <v>0</v>
      </c>
      <c r="BC250" s="35">
        <f>IF(AND(BC231=1,(BC$6-'People_Inputs'!$H$22)/'Inputs'!$E$26=ROUNDDOWN((BC$6-'People_Inputs'!$H$22)/'Inputs'!$E$26,0)),'People_Inputs'!$P$22,0)</f>
        <v>0</v>
      </c>
      <c r="BD250" s="35">
        <f>IF(AND(BD231=1,(BD$6-'People_Inputs'!$H$22)/'Inputs'!$E$26=ROUNDDOWN((BD$6-'People_Inputs'!$H$22)/'Inputs'!$E$26,0)),'People_Inputs'!$P$22,0)</f>
        <v>0</v>
      </c>
      <c r="BE250" s="35">
        <f>IF(AND(BE231=1,(BE$6-'People_Inputs'!$H$22)/'Inputs'!$E$26=ROUNDDOWN((BE$6-'People_Inputs'!$H$22)/'Inputs'!$E$26,0)),'People_Inputs'!$P$22,0)</f>
        <v>0</v>
      </c>
      <c r="BF250" s="35">
        <f>IF(AND(BF231=1,(BF$6-'People_Inputs'!$H$22)/'Inputs'!$E$26=ROUNDDOWN((BF$6-'People_Inputs'!$H$22)/'Inputs'!$E$26,0)),'People_Inputs'!$P$22,0)</f>
        <v>0</v>
      </c>
      <c r="BG250" s="35">
        <f>IF(AND(BG231=1,(BG$6-'People_Inputs'!$H$22)/'Inputs'!$E$26=ROUNDDOWN((BG$6-'People_Inputs'!$H$22)/'Inputs'!$E$26,0)),'People_Inputs'!$P$22,0)</f>
        <v>0</v>
      </c>
      <c r="BH250" s="35">
        <f>IF(AND(BH231=1,(BH$6-'People_Inputs'!$H$22)/'Inputs'!$E$26=ROUNDDOWN((BH$6-'People_Inputs'!$H$22)/'Inputs'!$E$26,0)),'People_Inputs'!$P$22,0)</f>
        <v>0</v>
      </c>
      <c r="BI250" s="35">
        <f>IF(AND(BI231=1,(BI$6-'People_Inputs'!$H$22)/'Inputs'!$E$26=ROUNDDOWN((BI$6-'People_Inputs'!$H$22)/'Inputs'!$E$26,0)),'People_Inputs'!$P$22,0)</f>
        <v>0</v>
      </c>
      <c r="BJ250" s="35">
        <f>IF(AND(BJ231=1,(BJ$6-'People_Inputs'!$H$22)/'Inputs'!$E$26=ROUNDDOWN((BJ$6-'People_Inputs'!$H$22)/'Inputs'!$E$26,0)),'People_Inputs'!$P$22,0)</f>
        <v>0</v>
      </c>
      <c r="BK250" s="35">
        <f>IF(AND(BK231=1,(BK$6-'People_Inputs'!$H$22)/'Inputs'!$E$26=ROUNDDOWN((BK$6-'People_Inputs'!$H$22)/'Inputs'!$E$26,0)),'People_Inputs'!$P$22,0)</f>
        <v>0</v>
      </c>
      <c r="BL250" s="35">
        <f>IF(AND(BL231=1,(BL$6-'People_Inputs'!$H$22)/'Inputs'!$E$26=ROUNDDOWN((BL$6-'People_Inputs'!$H$22)/'Inputs'!$E$26,0)),'People_Inputs'!$P$22,0)</f>
        <v>2500</v>
      </c>
      <c r="BM250" s="35">
        <f>IF(AND(BM231=1,(BM$6-'People_Inputs'!$H$22)/'Inputs'!$E$26=ROUNDDOWN((BM$6-'People_Inputs'!$H$22)/'Inputs'!$E$26,0)),'People_Inputs'!$P$22,0)</f>
        <v>0</v>
      </c>
      <c r="BN250" s="35">
        <f>IF(AND(BN231=1,(BN$6-'People_Inputs'!$H$22)/'Inputs'!$E$26=ROUNDDOWN((BN$6-'People_Inputs'!$H$22)/'Inputs'!$E$26,0)),'People_Inputs'!$P$22,0)</f>
        <v>0</v>
      </c>
      <c r="BO250" s="35">
        <f>IF(AND(BO231=1,(BO$6-'People_Inputs'!$H$22)/'Inputs'!$E$26=ROUNDDOWN((BO$6-'People_Inputs'!$H$22)/'Inputs'!$E$26,0)),'People_Inputs'!$P$22,0)</f>
        <v>0</v>
      </c>
    </row>
    <row r="251" ht="22" customHeight="1">
      <c r="A251" s="2" t="str">
        <v>P14.ACTIVE</v>
      </c>
      <c r="B251" s="6" t="str">
        <v>P14 active in the month (1 = yes)</v>
      </c>
      <c r="C251" s="2" t="str">
        <v>count</v>
      </c>
      <c r="D251" s="2" t="str">
        <v>END</v>
      </c>
      <c r="E251" s="34">
        <f>BO251</f>
        <v>1</v>
      </c>
      <c r="F251" s="6" t="str">
        <v>Customer-support lead; cost centre SUP at release</v>
      </c>
      <c r="G251" s="2"/>
      <c r="H251" s="33">
        <f>IF(AND(H$6&gt;='People_Inputs'!$H$23,H$6&lt;='People_Inputs'!$I$23),1,0)</f>
        <v>0</v>
      </c>
      <c r="I251" s="33">
        <f>IF(AND(I$6&gt;='People_Inputs'!$H$23,I$6&lt;='People_Inputs'!$I$23),1,0)</f>
        <v>0</v>
      </c>
      <c r="J251" s="33">
        <f>IF(AND(J$6&gt;='People_Inputs'!$H$23,J$6&lt;='People_Inputs'!$I$23),1,0)</f>
        <v>0</v>
      </c>
      <c r="K251" s="33">
        <f>IF(AND(K$6&gt;='People_Inputs'!$H$23,K$6&lt;='People_Inputs'!$I$23),1,0)</f>
        <v>0</v>
      </c>
      <c r="L251" s="33">
        <f>IF(AND(L$6&gt;='People_Inputs'!$H$23,L$6&lt;='People_Inputs'!$I$23),1,0)</f>
        <v>0</v>
      </c>
      <c r="M251" s="33">
        <f>IF(AND(M$6&gt;='People_Inputs'!$H$23,M$6&lt;='People_Inputs'!$I$23),1,0)</f>
        <v>0</v>
      </c>
      <c r="N251" s="33">
        <f>IF(AND(N$6&gt;='People_Inputs'!$H$23,N$6&lt;='People_Inputs'!$I$23),1,0)</f>
        <v>0</v>
      </c>
      <c r="O251" s="33">
        <f>IF(AND(O$6&gt;='People_Inputs'!$H$23,O$6&lt;='People_Inputs'!$I$23),1,0)</f>
        <v>0</v>
      </c>
      <c r="P251" s="33">
        <f>IF(AND(P$6&gt;='People_Inputs'!$H$23,P$6&lt;='People_Inputs'!$I$23),1,0)</f>
        <v>0</v>
      </c>
      <c r="Q251" s="33">
        <f>IF(AND(Q$6&gt;='People_Inputs'!$H$23,Q$6&lt;='People_Inputs'!$I$23),1,0)</f>
        <v>1</v>
      </c>
      <c r="R251" s="33">
        <f>IF(AND(R$6&gt;='People_Inputs'!$H$23,R$6&lt;='People_Inputs'!$I$23),1,0)</f>
        <v>1</v>
      </c>
      <c r="S251" s="33">
        <f>IF(AND(S$6&gt;='People_Inputs'!$H$23,S$6&lt;='People_Inputs'!$I$23),1,0)</f>
        <v>1</v>
      </c>
      <c r="T251" s="33">
        <f>IF(AND(T$6&gt;='People_Inputs'!$H$23,T$6&lt;='People_Inputs'!$I$23),1,0)</f>
        <v>1</v>
      </c>
      <c r="U251" s="33">
        <f>IF(AND(U$6&gt;='People_Inputs'!$H$23,U$6&lt;='People_Inputs'!$I$23),1,0)</f>
        <v>1</v>
      </c>
      <c r="V251" s="33">
        <f>IF(AND(V$6&gt;='People_Inputs'!$H$23,V$6&lt;='People_Inputs'!$I$23),1,0)</f>
        <v>1</v>
      </c>
      <c r="W251" s="33">
        <f>IF(AND(W$6&gt;='People_Inputs'!$H$23,W$6&lt;='People_Inputs'!$I$23),1,0)</f>
        <v>1</v>
      </c>
      <c r="X251" s="33">
        <f>IF(AND(X$6&gt;='People_Inputs'!$H$23,X$6&lt;='People_Inputs'!$I$23),1,0)</f>
        <v>1</v>
      </c>
      <c r="Y251" s="33">
        <f>IF(AND(Y$6&gt;='People_Inputs'!$H$23,Y$6&lt;='People_Inputs'!$I$23),1,0)</f>
        <v>1</v>
      </c>
      <c r="Z251" s="33">
        <f>IF(AND(Z$6&gt;='People_Inputs'!$H$23,Z$6&lt;='People_Inputs'!$I$23),1,0)</f>
        <v>1</v>
      </c>
      <c r="AA251" s="33">
        <f>IF(AND(AA$6&gt;='People_Inputs'!$H$23,AA$6&lt;='People_Inputs'!$I$23),1,0)</f>
        <v>1</v>
      </c>
      <c r="AB251" s="33">
        <f>IF(AND(AB$6&gt;='People_Inputs'!$H$23,AB$6&lt;='People_Inputs'!$I$23),1,0)</f>
        <v>1</v>
      </c>
      <c r="AC251" s="33">
        <f>IF(AND(AC$6&gt;='People_Inputs'!$H$23,AC$6&lt;='People_Inputs'!$I$23),1,0)</f>
        <v>1</v>
      </c>
      <c r="AD251" s="33">
        <f>IF(AND(AD$6&gt;='People_Inputs'!$H$23,AD$6&lt;='People_Inputs'!$I$23),1,0)</f>
        <v>1</v>
      </c>
      <c r="AE251" s="33">
        <f>IF(AND(AE$6&gt;='People_Inputs'!$H$23,AE$6&lt;='People_Inputs'!$I$23),1,0)</f>
        <v>1</v>
      </c>
      <c r="AF251" s="33">
        <f>IF(AND(AF$6&gt;='People_Inputs'!$H$23,AF$6&lt;='People_Inputs'!$I$23),1,0)</f>
        <v>1</v>
      </c>
      <c r="AG251" s="33">
        <f>IF(AND(AG$6&gt;='People_Inputs'!$H$23,AG$6&lt;='People_Inputs'!$I$23),1,0)</f>
        <v>1</v>
      </c>
      <c r="AH251" s="33">
        <f>IF(AND(AH$6&gt;='People_Inputs'!$H$23,AH$6&lt;='People_Inputs'!$I$23),1,0)</f>
        <v>1</v>
      </c>
      <c r="AI251" s="33">
        <f>IF(AND(AI$6&gt;='People_Inputs'!$H$23,AI$6&lt;='People_Inputs'!$I$23),1,0)</f>
        <v>1</v>
      </c>
      <c r="AJ251" s="33">
        <f>IF(AND(AJ$6&gt;='People_Inputs'!$H$23,AJ$6&lt;='People_Inputs'!$I$23),1,0)</f>
        <v>1</v>
      </c>
      <c r="AK251" s="33">
        <f>IF(AND(AK$6&gt;='People_Inputs'!$H$23,AK$6&lt;='People_Inputs'!$I$23),1,0)</f>
        <v>1</v>
      </c>
      <c r="AL251" s="33">
        <f>IF(AND(AL$6&gt;='People_Inputs'!$H$23,AL$6&lt;='People_Inputs'!$I$23),1,0)</f>
        <v>1</v>
      </c>
      <c r="AM251" s="33">
        <f>IF(AND(AM$6&gt;='People_Inputs'!$H$23,AM$6&lt;='People_Inputs'!$I$23),1,0)</f>
        <v>1</v>
      </c>
      <c r="AN251" s="33">
        <f>IF(AND(AN$6&gt;='People_Inputs'!$H$23,AN$6&lt;='People_Inputs'!$I$23),1,0)</f>
        <v>1</v>
      </c>
      <c r="AO251" s="33">
        <f>IF(AND(AO$6&gt;='People_Inputs'!$H$23,AO$6&lt;='People_Inputs'!$I$23),1,0)</f>
        <v>1</v>
      </c>
      <c r="AP251" s="33">
        <f>IF(AND(AP$6&gt;='People_Inputs'!$H$23,AP$6&lt;='People_Inputs'!$I$23),1,0)</f>
        <v>1</v>
      </c>
      <c r="AQ251" s="33">
        <f>IF(AND(AQ$6&gt;='People_Inputs'!$H$23,AQ$6&lt;='People_Inputs'!$I$23),1,0)</f>
        <v>1</v>
      </c>
      <c r="AR251" s="33">
        <f>IF(AND(AR$6&gt;='People_Inputs'!$H$23,AR$6&lt;='People_Inputs'!$I$23),1,0)</f>
        <v>1</v>
      </c>
      <c r="AS251" s="33">
        <f>IF(AND(AS$6&gt;='People_Inputs'!$H$23,AS$6&lt;='People_Inputs'!$I$23),1,0)</f>
        <v>1</v>
      </c>
      <c r="AT251" s="33">
        <f>IF(AND(AT$6&gt;='People_Inputs'!$H$23,AT$6&lt;='People_Inputs'!$I$23),1,0)</f>
        <v>1</v>
      </c>
      <c r="AU251" s="33">
        <f>IF(AND(AU$6&gt;='People_Inputs'!$H$23,AU$6&lt;='People_Inputs'!$I$23),1,0)</f>
        <v>1</v>
      </c>
      <c r="AV251" s="33">
        <f>IF(AND(AV$6&gt;='People_Inputs'!$H$23,AV$6&lt;='People_Inputs'!$I$23),1,0)</f>
        <v>1</v>
      </c>
      <c r="AW251" s="33">
        <f>IF(AND(AW$6&gt;='People_Inputs'!$H$23,AW$6&lt;='People_Inputs'!$I$23),1,0)</f>
        <v>1</v>
      </c>
      <c r="AX251" s="33">
        <f>IF(AND(AX$6&gt;='People_Inputs'!$H$23,AX$6&lt;='People_Inputs'!$I$23),1,0)</f>
        <v>1</v>
      </c>
      <c r="AY251" s="33">
        <f>IF(AND(AY$6&gt;='People_Inputs'!$H$23,AY$6&lt;='People_Inputs'!$I$23),1,0)</f>
        <v>1</v>
      </c>
      <c r="AZ251" s="33">
        <f>IF(AND(AZ$6&gt;='People_Inputs'!$H$23,AZ$6&lt;='People_Inputs'!$I$23),1,0)</f>
        <v>1</v>
      </c>
      <c r="BA251" s="33">
        <f>IF(AND(BA$6&gt;='People_Inputs'!$H$23,BA$6&lt;='People_Inputs'!$I$23),1,0)</f>
        <v>1</v>
      </c>
      <c r="BB251" s="33">
        <f>IF(AND(BB$6&gt;='People_Inputs'!$H$23,BB$6&lt;='People_Inputs'!$I$23),1,0)</f>
        <v>1</v>
      </c>
      <c r="BC251" s="33">
        <f>IF(AND(BC$6&gt;='People_Inputs'!$H$23,BC$6&lt;='People_Inputs'!$I$23),1,0)</f>
        <v>1</v>
      </c>
      <c r="BD251" s="33">
        <f>IF(AND(BD$6&gt;='People_Inputs'!$H$23,BD$6&lt;='People_Inputs'!$I$23),1,0)</f>
        <v>1</v>
      </c>
      <c r="BE251" s="33">
        <f>IF(AND(BE$6&gt;='People_Inputs'!$H$23,BE$6&lt;='People_Inputs'!$I$23),1,0)</f>
        <v>1</v>
      </c>
      <c r="BF251" s="33">
        <f>IF(AND(BF$6&gt;='People_Inputs'!$H$23,BF$6&lt;='People_Inputs'!$I$23),1,0)</f>
        <v>1</v>
      </c>
      <c r="BG251" s="33">
        <f>IF(AND(BG$6&gt;='People_Inputs'!$H$23,BG$6&lt;='People_Inputs'!$I$23),1,0)</f>
        <v>1</v>
      </c>
      <c r="BH251" s="33">
        <f>IF(AND(BH$6&gt;='People_Inputs'!$H$23,BH$6&lt;='People_Inputs'!$I$23),1,0)</f>
        <v>1</v>
      </c>
      <c r="BI251" s="33">
        <f>IF(AND(BI$6&gt;='People_Inputs'!$H$23,BI$6&lt;='People_Inputs'!$I$23),1,0)</f>
        <v>1</v>
      </c>
      <c r="BJ251" s="33">
        <f>IF(AND(BJ$6&gt;='People_Inputs'!$H$23,BJ$6&lt;='People_Inputs'!$I$23),1,0)</f>
        <v>1</v>
      </c>
      <c r="BK251" s="33">
        <f>IF(AND(BK$6&gt;='People_Inputs'!$H$23,BK$6&lt;='People_Inputs'!$I$23),1,0)</f>
        <v>1</v>
      </c>
      <c r="BL251" s="33">
        <f>IF(AND(BL$6&gt;='People_Inputs'!$H$23,BL$6&lt;='People_Inputs'!$I$23),1,0)</f>
        <v>1</v>
      </c>
      <c r="BM251" s="33">
        <f>IF(AND(BM$6&gt;='People_Inputs'!$H$23,BM$6&lt;='People_Inputs'!$I$23),1,0)</f>
        <v>1</v>
      </c>
      <c r="BN251" s="33">
        <f>IF(AND(BN$6&gt;='People_Inputs'!$H$23,BN$6&lt;='People_Inputs'!$I$23),1,0)</f>
        <v>1</v>
      </c>
      <c r="BO251" s="33">
        <f>IF(AND(BO$6&gt;='People_Inputs'!$H$23,BO$6&lt;='People_Inputs'!$I$23),1,0)</f>
        <v>1</v>
      </c>
    </row>
    <row r="252" ht="22" customHeight="1">
      <c r="A252" s="2" t="str">
        <v>P14.FTE</v>
      </c>
      <c r="B252" s="6" t="str">
        <v>P14 FTE</v>
      </c>
      <c r="C252" s="2" t="str">
        <v>FTE</v>
      </c>
      <c r="D252" s="2" t="str">
        <v>END</v>
      </c>
      <c r="E252" s="34">
        <f>BO252</f>
        <v>1</v>
      </c>
      <c r="F252" s="6" t="str">
        <v>Customer-support lead; cost centre SUP at release</v>
      </c>
      <c r="G252" s="2"/>
      <c r="H252" s="33">
        <f>H251*'People_Inputs'!$J$23</f>
        <v>0</v>
      </c>
      <c r="I252" s="33">
        <f>I251*'People_Inputs'!$J$23</f>
        <v>0</v>
      </c>
      <c r="J252" s="33">
        <f>J251*'People_Inputs'!$J$23</f>
        <v>0</v>
      </c>
      <c r="K252" s="33">
        <f>K251*'People_Inputs'!$J$23</f>
        <v>0</v>
      </c>
      <c r="L252" s="33">
        <f>L251*'People_Inputs'!$J$23</f>
        <v>0</v>
      </c>
      <c r="M252" s="33">
        <f>M251*'People_Inputs'!$J$23</f>
        <v>0</v>
      </c>
      <c r="N252" s="33">
        <f>N251*'People_Inputs'!$J$23</f>
        <v>0</v>
      </c>
      <c r="O252" s="33">
        <f>O251*'People_Inputs'!$J$23</f>
        <v>0</v>
      </c>
      <c r="P252" s="33">
        <f>P251*'People_Inputs'!$J$23</f>
        <v>0</v>
      </c>
      <c r="Q252" s="33">
        <f>Q251*'People_Inputs'!$J$23</f>
        <v>1</v>
      </c>
      <c r="R252" s="33">
        <f>R251*'People_Inputs'!$J$23</f>
        <v>1</v>
      </c>
      <c r="S252" s="33">
        <f>S251*'People_Inputs'!$J$23</f>
        <v>1</v>
      </c>
      <c r="T252" s="33">
        <f>T251*'People_Inputs'!$J$23</f>
        <v>1</v>
      </c>
      <c r="U252" s="33">
        <f>U251*'People_Inputs'!$J$23</f>
        <v>1</v>
      </c>
      <c r="V252" s="33">
        <f>V251*'People_Inputs'!$J$23</f>
        <v>1</v>
      </c>
      <c r="W252" s="33">
        <f>W251*'People_Inputs'!$J$23</f>
        <v>1</v>
      </c>
      <c r="X252" s="33">
        <f>X251*'People_Inputs'!$J$23</f>
        <v>1</v>
      </c>
      <c r="Y252" s="33">
        <f>Y251*'People_Inputs'!$J$23</f>
        <v>1</v>
      </c>
      <c r="Z252" s="33">
        <f>Z251*'People_Inputs'!$J$23</f>
        <v>1</v>
      </c>
      <c r="AA252" s="33">
        <f>AA251*'People_Inputs'!$J$23</f>
        <v>1</v>
      </c>
      <c r="AB252" s="33">
        <f>AB251*'People_Inputs'!$J$23</f>
        <v>1</v>
      </c>
      <c r="AC252" s="33">
        <f>AC251*'People_Inputs'!$J$23</f>
        <v>1</v>
      </c>
      <c r="AD252" s="33">
        <f>AD251*'People_Inputs'!$J$23</f>
        <v>1</v>
      </c>
      <c r="AE252" s="33">
        <f>AE251*'People_Inputs'!$J$23</f>
        <v>1</v>
      </c>
      <c r="AF252" s="33">
        <f>AF251*'People_Inputs'!$J$23</f>
        <v>1</v>
      </c>
      <c r="AG252" s="33">
        <f>AG251*'People_Inputs'!$J$23</f>
        <v>1</v>
      </c>
      <c r="AH252" s="33">
        <f>AH251*'People_Inputs'!$J$23</f>
        <v>1</v>
      </c>
      <c r="AI252" s="33">
        <f>AI251*'People_Inputs'!$J$23</f>
        <v>1</v>
      </c>
      <c r="AJ252" s="33">
        <f>AJ251*'People_Inputs'!$J$23</f>
        <v>1</v>
      </c>
      <c r="AK252" s="33">
        <f>AK251*'People_Inputs'!$J$23</f>
        <v>1</v>
      </c>
      <c r="AL252" s="33">
        <f>AL251*'People_Inputs'!$J$23</f>
        <v>1</v>
      </c>
      <c r="AM252" s="33">
        <f>AM251*'People_Inputs'!$J$23</f>
        <v>1</v>
      </c>
      <c r="AN252" s="33">
        <f>AN251*'People_Inputs'!$J$23</f>
        <v>1</v>
      </c>
      <c r="AO252" s="33">
        <f>AO251*'People_Inputs'!$J$23</f>
        <v>1</v>
      </c>
      <c r="AP252" s="33">
        <f>AP251*'People_Inputs'!$J$23</f>
        <v>1</v>
      </c>
      <c r="AQ252" s="33">
        <f>AQ251*'People_Inputs'!$J$23</f>
        <v>1</v>
      </c>
      <c r="AR252" s="33">
        <f>AR251*'People_Inputs'!$J$23</f>
        <v>1</v>
      </c>
      <c r="AS252" s="33">
        <f>AS251*'People_Inputs'!$J$23</f>
        <v>1</v>
      </c>
      <c r="AT252" s="33">
        <f>AT251*'People_Inputs'!$J$23</f>
        <v>1</v>
      </c>
      <c r="AU252" s="33">
        <f>AU251*'People_Inputs'!$J$23</f>
        <v>1</v>
      </c>
      <c r="AV252" s="33">
        <f>AV251*'People_Inputs'!$J$23</f>
        <v>1</v>
      </c>
      <c r="AW252" s="33">
        <f>AW251*'People_Inputs'!$J$23</f>
        <v>1</v>
      </c>
      <c r="AX252" s="33">
        <f>AX251*'People_Inputs'!$J$23</f>
        <v>1</v>
      </c>
      <c r="AY252" s="33">
        <f>AY251*'People_Inputs'!$J$23</f>
        <v>1</v>
      </c>
      <c r="AZ252" s="33">
        <f>AZ251*'People_Inputs'!$J$23</f>
        <v>1</v>
      </c>
      <c r="BA252" s="33">
        <f>BA251*'People_Inputs'!$J$23</f>
        <v>1</v>
      </c>
      <c r="BB252" s="33">
        <f>BB251*'People_Inputs'!$J$23</f>
        <v>1</v>
      </c>
      <c r="BC252" s="33">
        <f>BC251*'People_Inputs'!$J$23</f>
        <v>1</v>
      </c>
      <c r="BD252" s="33">
        <f>BD251*'People_Inputs'!$J$23</f>
        <v>1</v>
      </c>
      <c r="BE252" s="33">
        <f>BE251*'People_Inputs'!$J$23</f>
        <v>1</v>
      </c>
      <c r="BF252" s="33">
        <f>BF251*'People_Inputs'!$J$23</f>
        <v>1</v>
      </c>
      <c r="BG252" s="33">
        <f>BG251*'People_Inputs'!$J$23</f>
        <v>1</v>
      </c>
      <c r="BH252" s="33">
        <f>BH251*'People_Inputs'!$J$23</f>
        <v>1</v>
      </c>
      <c r="BI252" s="33">
        <f>BI251*'People_Inputs'!$J$23</f>
        <v>1</v>
      </c>
      <c r="BJ252" s="33">
        <f>BJ251*'People_Inputs'!$J$23</f>
        <v>1</v>
      </c>
      <c r="BK252" s="33">
        <f>BK251*'People_Inputs'!$J$23</f>
        <v>1</v>
      </c>
      <c r="BL252" s="33">
        <f>BL251*'People_Inputs'!$J$23</f>
        <v>1</v>
      </c>
      <c r="BM252" s="33">
        <f>BM251*'People_Inputs'!$J$23</f>
        <v>1</v>
      </c>
      <c r="BN252" s="33">
        <f>BN251*'People_Inputs'!$J$23</f>
        <v>1</v>
      </c>
      <c r="BO252" s="33">
        <f>BO251*'People_Inputs'!$J$23</f>
        <v>1</v>
      </c>
    </row>
    <row r="253" ht="28" customHeight="1">
      <c r="A253" s="2" t="str">
        <v>P14.EMPLOYEE</v>
      </c>
      <c r="B253" s="6" t="str">
        <v>P14 employee with social insurance (1 = yes)</v>
      </c>
      <c r="C253" s="2" t="str">
        <v>count</v>
      </c>
      <c r="D253" s="2" t="str">
        <v>END</v>
      </c>
      <c r="E253" s="34">
        <f>BO253</f>
        <v>1</v>
      </c>
      <c r="F253" s="6" t="str">
        <v>Customer-support lead; cost centre SUP at release</v>
      </c>
      <c r="G253" s="2"/>
      <c r="H253" s="33">
        <f>H251*'People_Inputs'!$N$23</f>
        <v>0</v>
      </c>
      <c r="I253" s="33">
        <f>I251*'People_Inputs'!$N$23</f>
        <v>0</v>
      </c>
      <c r="J253" s="33">
        <f>J251*'People_Inputs'!$N$23</f>
        <v>0</v>
      </c>
      <c r="K253" s="33">
        <f>K251*'People_Inputs'!$N$23</f>
        <v>0</v>
      </c>
      <c r="L253" s="33">
        <f>L251*'People_Inputs'!$N$23</f>
        <v>0</v>
      </c>
      <c r="M253" s="33">
        <f>M251*'People_Inputs'!$N$23</f>
        <v>0</v>
      </c>
      <c r="N253" s="33">
        <f>N251*'People_Inputs'!$N$23</f>
        <v>0</v>
      </c>
      <c r="O253" s="33">
        <f>O251*'People_Inputs'!$N$23</f>
        <v>0</v>
      </c>
      <c r="P253" s="33">
        <f>P251*'People_Inputs'!$N$23</f>
        <v>0</v>
      </c>
      <c r="Q253" s="33">
        <f>Q251*'People_Inputs'!$N$23</f>
        <v>1</v>
      </c>
      <c r="R253" s="33">
        <f>R251*'People_Inputs'!$N$23</f>
        <v>1</v>
      </c>
      <c r="S253" s="33">
        <f>S251*'People_Inputs'!$N$23</f>
        <v>1</v>
      </c>
      <c r="T253" s="33">
        <f>T251*'People_Inputs'!$N$23</f>
        <v>1</v>
      </c>
      <c r="U253" s="33">
        <f>U251*'People_Inputs'!$N$23</f>
        <v>1</v>
      </c>
      <c r="V253" s="33">
        <f>V251*'People_Inputs'!$N$23</f>
        <v>1</v>
      </c>
      <c r="W253" s="33">
        <f>W251*'People_Inputs'!$N$23</f>
        <v>1</v>
      </c>
      <c r="X253" s="33">
        <f>X251*'People_Inputs'!$N$23</f>
        <v>1</v>
      </c>
      <c r="Y253" s="33">
        <f>Y251*'People_Inputs'!$N$23</f>
        <v>1</v>
      </c>
      <c r="Z253" s="33">
        <f>Z251*'People_Inputs'!$N$23</f>
        <v>1</v>
      </c>
      <c r="AA253" s="33">
        <f>AA251*'People_Inputs'!$N$23</f>
        <v>1</v>
      </c>
      <c r="AB253" s="33">
        <f>AB251*'People_Inputs'!$N$23</f>
        <v>1</v>
      </c>
      <c r="AC253" s="33">
        <f>AC251*'People_Inputs'!$N$23</f>
        <v>1</v>
      </c>
      <c r="AD253" s="33">
        <f>AD251*'People_Inputs'!$N$23</f>
        <v>1</v>
      </c>
      <c r="AE253" s="33">
        <f>AE251*'People_Inputs'!$N$23</f>
        <v>1</v>
      </c>
      <c r="AF253" s="33">
        <f>AF251*'People_Inputs'!$N$23</f>
        <v>1</v>
      </c>
      <c r="AG253" s="33">
        <f>AG251*'People_Inputs'!$N$23</f>
        <v>1</v>
      </c>
      <c r="AH253" s="33">
        <f>AH251*'People_Inputs'!$N$23</f>
        <v>1</v>
      </c>
      <c r="AI253" s="33">
        <f>AI251*'People_Inputs'!$N$23</f>
        <v>1</v>
      </c>
      <c r="AJ253" s="33">
        <f>AJ251*'People_Inputs'!$N$23</f>
        <v>1</v>
      </c>
      <c r="AK253" s="33">
        <f>AK251*'People_Inputs'!$N$23</f>
        <v>1</v>
      </c>
      <c r="AL253" s="33">
        <f>AL251*'People_Inputs'!$N$23</f>
        <v>1</v>
      </c>
      <c r="AM253" s="33">
        <f>AM251*'People_Inputs'!$N$23</f>
        <v>1</v>
      </c>
      <c r="AN253" s="33">
        <f>AN251*'People_Inputs'!$N$23</f>
        <v>1</v>
      </c>
      <c r="AO253" s="33">
        <f>AO251*'People_Inputs'!$N$23</f>
        <v>1</v>
      </c>
      <c r="AP253" s="33">
        <f>AP251*'People_Inputs'!$N$23</f>
        <v>1</v>
      </c>
      <c r="AQ253" s="33">
        <f>AQ251*'People_Inputs'!$N$23</f>
        <v>1</v>
      </c>
      <c r="AR253" s="33">
        <f>AR251*'People_Inputs'!$N$23</f>
        <v>1</v>
      </c>
      <c r="AS253" s="33">
        <f>AS251*'People_Inputs'!$N$23</f>
        <v>1</v>
      </c>
      <c r="AT253" s="33">
        <f>AT251*'People_Inputs'!$N$23</f>
        <v>1</v>
      </c>
      <c r="AU253" s="33">
        <f>AU251*'People_Inputs'!$N$23</f>
        <v>1</v>
      </c>
      <c r="AV253" s="33">
        <f>AV251*'People_Inputs'!$N$23</f>
        <v>1</v>
      </c>
      <c r="AW253" s="33">
        <f>AW251*'People_Inputs'!$N$23</f>
        <v>1</v>
      </c>
      <c r="AX253" s="33">
        <f>AX251*'People_Inputs'!$N$23</f>
        <v>1</v>
      </c>
      <c r="AY253" s="33">
        <f>AY251*'People_Inputs'!$N$23</f>
        <v>1</v>
      </c>
      <c r="AZ253" s="33">
        <f>AZ251*'People_Inputs'!$N$23</f>
        <v>1</v>
      </c>
      <c r="BA253" s="33">
        <f>BA251*'People_Inputs'!$N$23</f>
        <v>1</v>
      </c>
      <c r="BB253" s="33">
        <f>BB251*'People_Inputs'!$N$23</f>
        <v>1</v>
      </c>
      <c r="BC253" s="33">
        <f>BC251*'People_Inputs'!$N$23</f>
        <v>1</v>
      </c>
      <c r="BD253" s="33">
        <f>BD251*'People_Inputs'!$N$23</f>
        <v>1</v>
      </c>
      <c r="BE253" s="33">
        <f>BE251*'People_Inputs'!$N$23</f>
        <v>1</v>
      </c>
      <c r="BF253" s="33">
        <f>BF251*'People_Inputs'!$N$23</f>
        <v>1</v>
      </c>
      <c r="BG253" s="33">
        <f>BG251*'People_Inputs'!$N$23</f>
        <v>1</v>
      </c>
      <c r="BH253" s="33">
        <f>BH251*'People_Inputs'!$N$23</f>
        <v>1</v>
      </c>
      <c r="BI253" s="33">
        <f>BI251*'People_Inputs'!$N$23</f>
        <v>1</v>
      </c>
      <c r="BJ253" s="33">
        <f>BJ251*'People_Inputs'!$N$23</f>
        <v>1</v>
      </c>
      <c r="BK253" s="33">
        <f>BK251*'People_Inputs'!$N$23</f>
        <v>1</v>
      </c>
      <c r="BL253" s="33">
        <f>BL251*'People_Inputs'!$N$23</f>
        <v>1</v>
      </c>
      <c r="BM253" s="33">
        <f>BM251*'People_Inputs'!$N$23</f>
        <v>1</v>
      </c>
      <c r="BN253" s="33">
        <f>BN251*'People_Inputs'!$N$23</f>
        <v>1</v>
      </c>
      <c r="BO253" s="33">
        <f>BO251*'People_Inputs'!$N$23</f>
        <v>1</v>
      </c>
    </row>
    <row r="254" ht="22" customHeight="1">
      <c r="A254" s="2" t="str">
        <v>P14.ANNUAL</v>
      </c>
      <c r="B254" s="6" t="str">
        <v>P14 annual salary at 1.0 FTE, indexed</v>
      </c>
      <c r="C254" s="2" t="str">
        <v>EUR</v>
      </c>
      <c r="D254" s="2" t="str">
        <v>END</v>
      </c>
      <c r="E254" s="36">
        <f>BO254</f>
        <v>53445.88375410935</v>
      </c>
      <c r="F254" s="6" t="str">
        <v>Customer-support lead; cost centre SUP at release</v>
      </c>
      <c r="G254" s="2"/>
      <c r="H254" s="35">
        <f>'People_Inputs'!$K$23*(1+'People_Inputs'!$L$23)^(H$8-'Inputs'!$E$29)</f>
        <v>46575.0</v>
      </c>
      <c r="I254" s="35">
        <f>'People_Inputs'!$K$23*(1+'People_Inputs'!$L$23)^(I$8-'Inputs'!$E$29)</f>
        <v>46575.0</v>
      </c>
      <c r="J254" s="35">
        <f>'People_Inputs'!$K$23*(1+'People_Inputs'!$L$23)^(J$8-'Inputs'!$E$29)</f>
        <v>46575.0</v>
      </c>
      <c r="K254" s="35">
        <f>'People_Inputs'!$K$23*(1+'People_Inputs'!$L$23)^(K$8-'Inputs'!$E$29)</f>
        <v>46575.0</v>
      </c>
      <c r="L254" s="35">
        <f>'People_Inputs'!$K$23*(1+'People_Inputs'!$L$23)^(L$8-'Inputs'!$E$29)</f>
        <v>46575.0</v>
      </c>
      <c r="M254" s="35">
        <f>'People_Inputs'!$K$23*(1+'People_Inputs'!$L$23)^(M$8-'Inputs'!$E$29)</f>
        <v>46575.0</v>
      </c>
      <c r="N254" s="35">
        <f>'People_Inputs'!$K$23*(1+'People_Inputs'!$L$23)^(N$8-'Inputs'!$E$29)</f>
        <v>46575.0</v>
      </c>
      <c r="O254" s="35">
        <f>'People_Inputs'!$K$23*(1+'People_Inputs'!$L$23)^(O$8-'Inputs'!$E$29)</f>
        <v>46575.0</v>
      </c>
      <c r="P254" s="35">
        <f>'People_Inputs'!$K$23*(1+'People_Inputs'!$L$23)^(P$8-'Inputs'!$E$29)</f>
        <v>46575.0</v>
      </c>
      <c r="Q254" s="35">
        <f>'People_Inputs'!$K$23*(1+'People_Inputs'!$L$23)^(Q$8-'Inputs'!$E$29)</f>
        <v>46575.0</v>
      </c>
      <c r="R254" s="35">
        <f>'People_Inputs'!$K$23*(1+'People_Inputs'!$L$23)^(R$8-'Inputs'!$E$29)</f>
        <v>46575.0</v>
      </c>
      <c r="S254" s="35">
        <f>'People_Inputs'!$K$23*(1+'People_Inputs'!$L$23)^(S$8-'Inputs'!$E$29)</f>
        <v>46575.0</v>
      </c>
      <c r="T254" s="35">
        <f>'People_Inputs'!$K$23*(1+'People_Inputs'!$L$23)^(T$8-'Inputs'!$E$29)</f>
        <v>48205.12499999999</v>
      </c>
      <c r="U254" s="35">
        <f>'People_Inputs'!$K$23*(1+'People_Inputs'!$L$23)^(U$8-'Inputs'!$E$29)</f>
        <v>48205.12499999999</v>
      </c>
      <c r="V254" s="35">
        <f>'People_Inputs'!$K$23*(1+'People_Inputs'!$L$23)^(V$8-'Inputs'!$E$29)</f>
        <v>48205.12499999999</v>
      </c>
      <c r="W254" s="35">
        <f>'People_Inputs'!$K$23*(1+'People_Inputs'!$L$23)^(W$8-'Inputs'!$E$29)</f>
        <v>48205.12499999999</v>
      </c>
      <c r="X254" s="35">
        <f>'People_Inputs'!$K$23*(1+'People_Inputs'!$L$23)^(X$8-'Inputs'!$E$29)</f>
        <v>48205.12499999999</v>
      </c>
      <c r="Y254" s="35">
        <f>'People_Inputs'!$K$23*(1+'People_Inputs'!$L$23)^(Y$8-'Inputs'!$E$29)</f>
        <v>48205.12499999999</v>
      </c>
      <c r="Z254" s="35">
        <f>'People_Inputs'!$K$23*(1+'People_Inputs'!$L$23)^(Z$8-'Inputs'!$E$29)</f>
        <v>48205.12499999999</v>
      </c>
      <c r="AA254" s="35">
        <f>'People_Inputs'!$K$23*(1+'People_Inputs'!$L$23)^(AA$8-'Inputs'!$E$29)</f>
        <v>48205.12499999999</v>
      </c>
      <c r="AB254" s="35">
        <f>'People_Inputs'!$K$23*(1+'People_Inputs'!$L$23)^(AB$8-'Inputs'!$E$29)</f>
        <v>48205.12499999999</v>
      </c>
      <c r="AC254" s="35">
        <f>'People_Inputs'!$K$23*(1+'People_Inputs'!$L$23)^(AC$8-'Inputs'!$E$29)</f>
        <v>48205.12499999999</v>
      </c>
      <c r="AD254" s="35">
        <f>'People_Inputs'!$K$23*(1+'People_Inputs'!$L$23)^(AD$8-'Inputs'!$E$29)</f>
        <v>48205.12499999999</v>
      </c>
      <c r="AE254" s="35">
        <f>'People_Inputs'!$K$23*(1+'People_Inputs'!$L$23)^(AE$8-'Inputs'!$E$29)</f>
        <v>48205.12499999999</v>
      </c>
      <c r="AF254" s="35">
        <f>'People_Inputs'!$K$23*(1+'People_Inputs'!$L$23)^(AF$8-'Inputs'!$E$29)</f>
        <v>49892.304374999985</v>
      </c>
      <c r="AG254" s="35">
        <f>'People_Inputs'!$K$23*(1+'People_Inputs'!$L$23)^(AG$8-'Inputs'!$E$29)</f>
        <v>49892.304374999985</v>
      </c>
      <c r="AH254" s="35">
        <f>'People_Inputs'!$K$23*(1+'People_Inputs'!$L$23)^(AH$8-'Inputs'!$E$29)</f>
        <v>49892.304374999985</v>
      </c>
      <c r="AI254" s="35">
        <f>'People_Inputs'!$K$23*(1+'People_Inputs'!$L$23)^(AI$8-'Inputs'!$E$29)</f>
        <v>49892.304374999985</v>
      </c>
      <c r="AJ254" s="35">
        <f>'People_Inputs'!$K$23*(1+'People_Inputs'!$L$23)^(AJ$8-'Inputs'!$E$29)</f>
        <v>49892.304374999985</v>
      </c>
      <c r="AK254" s="35">
        <f>'People_Inputs'!$K$23*(1+'People_Inputs'!$L$23)^(AK$8-'Inputs'!$E$29)</f>
        <v>49892.304374999985</v>
      </c>
      <c r="AL254" s="35">
        <f>'People_Inputs'!$K$23*(1+'People_Inputs'!$L$23)^(AL$8-'Inputs'!$E$29)</f>
        <v>49892.304374999985</v>
      </c>
      <c r="AM254" s="35">
        <f>'People_Inputs'!$K$23*(1+'People_Inputs'!$L$23)^(AM$8-'Inputs'!$E$29)</f>
        <v>49892.304374999985</v>
      </c>
      <c r="AN254" s="35">
        <f>'People_Inputs'!$K$23*(1+'People_Inputs'!$L$23)^(AN$8-'Inputs'!$E$29)</f>
        <v>49892.304374999985</v>
      </c>
      <c r="AO254" s="35">
        <f>'People_Inputs'!$K$23*(1+'People_Inputs'!$L$23)^(AO$8-'Inputs'!$E$29)</f>
        <v>49892.304374999985</v>
      </c>
      <c r="AP254" s="35">
        <f>'People_Inputs'!$K$23*(1+'People_Inputs'!$L$23)^(AP$8-'Inputs'!$E$29)</f>
        <v>49892.304374999985</v>
      </c>
      <c r="AQ254" s="35">
        <f>'People_Inputs'!$K$23*(1+'People_Inputs'!$L$23)^(AQ$8-'Inputs'!$E$29)</f>
        <v>49892.304374999985</v>
      </c>
      <c r="AR254" s="35">
        <f>'People_Inputs'!$K$23*(1+'People_Inputs'!$L$23)^(AR$8-'Inputs'!$E$29)</f>
        <v>51638.535028124985</v>
      </c>
      <c r="AS254" s="35">
        <f>'People_Inputs'!$K$23*(1+'People_Inputs'!$L$23)^(AS$8-'Inputs'!$E$29)</f>
        <v>51638.535028124985</v>
      </c>
      <c r="AT254" s="35">
        <f>'People_Inputs'!$K$23*(1+'People_Inputs'!$L$23)^(AT$8-'Inputs'!$E$29)</f>
        <v>51638.535028124985</v>
      </c>
      <c r="AU254" s="35">
        <f>'People_Inputs'!$K$23*(1+'People_Inputs'!$L$23)^(AU$8-'Inputs'!$E$29)</f>
        <v>51638.535028124985</v>
      </c>
      <c r="AV254" s="35">
        <f>'People_Inputs'!$K$23*(1+'People_Inputs'!$L$23)^(AV$8-'Inputs'!$E$29)</f>
        <v>51638.535028124985</v>
      </c>
      <c r="AW254" s="35">
        <f>'People_Inputs'!$K$23*(1+'People_Inputs'!$L$23)^(AW$8-'Inputs'!$E$29)</f>
        <v>51638.535028124985</v>
      </c>
      <c r="AX254" s="35">
        <f>'People_Inputs'!$K$23*(1+'People_Inputs'!$L$23)^(AX$8-'Inputs'!$E$29)</f>
        <v>51638.535028124985</v>
      </c>
      <c r="AY254" s="35">
        <f>'People_Inputs'!$K$23*(1+'People_Inputs'!$L$23)^(AY$8-'Inputs'!$E$29)</f>
        <v>51638.535028124985</v>
      </c>
      <c r="AZ254" s="35">
        <f>'People_Inputs'!$K$23*(1+'People_Inputs'!$L$23)^(AZ$8-'Inputs'!$E$29)</f>
        <v>51638.535028124985</v>
      </c>
      <c r="BA254" s="35">
        <f>'People_Inputs'!$K$23*(1+'People_Inputs'!$L$23)^(BA$8-'Inputs'!$E$29)</f>
        <v>51638.535028124985</v>
      </c>
      <c r="BB254" s="35">
        <f>'People_Inputs'!$K$23*(1+'People_Inputs'!$L$23)^(BB$8-'Inputs'!$E$29)</f>
        <v>51638.535028124985</v>
      </c>
      <c r="BC254" s="35">
        <f>'People_Inputs'!$K$23*(1+'People_Inputs'!$L$23)^(BC$8-'Inputs'!$E$29)</f>
        <v>51638.535028124985</v>
      </c>
      <c r="BD254" s="35">
        <f>'People_Inputs'!$K$23*(1+'People_Inputs'!$L$23)^(BD$8-'Inputs'!$E$29)</f>
        <v>53445.88375410935</v>
      </c>
      <c r="BE254" s="35">
        <f>'People_Inputs'!$K$23*(1+'People_Inputs'!$L$23)^(BE$8-'Inputs'!$E$29)</f>
        <v>53445.88375410935</v>
      </c>
      <c r="BF254" s="35">
        <f>'People_Inputs'!$K$23*(1+'People_Inputs'!$L$23)^(BF$8-'Inputs'!$E$29)</f>
        <v>53445.88375410935</v>
      </c>
      <c r="BG254" s="35">
        <f>'People_Inputs'!$K$23*(1+'People_Inputs'!$L$23)^(BG$8-'Inputs'!$E$29)</f>
        <v>53445.88375410935</v>
      </c>
      <c r="BH254" s="35">
        <f>'People_Inputs'!$K$23*(1+'People_Inputs'!$L$23)^(BH$8-'Inputs'!$E$29)</f>
        <v>53445.88375410935</v>
      </c>
      <c r="BI254" s="35">
        <f>'People_Inputs'!$K$23*(1+'People_Inputs'!$L$23)^(BI$8-'Inputs'!$E$29)</f>
        <v>53445.88375410935</v>
      </c>
      <c r="BJ254" s="35">
        <f>'People_Inputs'!$K$23*(1+'People_Inputs'!$L$23)^(BJ$8-'Inputs'!$E$29)</f>
        <v>53445.88375410935</v>
      </c>
      <c r="BK254" s="35">
        <f>'People_Inputs'!$K$23*(1+'People_Inputs'!$L$23)^(BK$8-'Inputs'!$E$29)</f>
        <v>53445.88375410935</v>
      </c>
      <c r="BL254" s="35">
        <f>'People_Inputs'!$K$23*(1+'People_Inputs'!$L$23)^(BL$8-'Inputs'!$E$29)</f>
        <v>53445.88375410935</v>
      </c>
      <c r="BM254" s="35">
        <f>'People_Inputs'!$K$23*(1+'People_Inputs'!$L$23)^(BM$8-'Inputs'!$E$29)</f>
        <v>53445.88375410935</v>
      </c>
      <c r="BN254" s="35">
        <f>'People_Inputs'!$K$23*(1+'People_Inputs'!$L$23)^(BN$8-'Inputs'!$E$29)</f>
        <v>53445.88375410935</v>
      </c>
      <c r="BO254" s="35">
        <f>'People_Inputs'!$K$23*(1+'People_Inputs'!$L$23)^(BO$8-'Inputs'!$E$29)</f>
        <v>53445.88375410935</v>
      </c>
    </row>
    <row r="255" ht="22" customHeight="1">
      <c r="A255" s="2" t="str">
        <v>P14.SALARY</v>
      </c>
      <c r="B255" s="6" t="str">
        <v>P14 gross salary</v>
      </c>
      <c r="C255" s="2" t="str">
        <v>EUR</v>
      </c>
      <c r="D255" s="2" t="str">
        <v>SUM</v>
      </c>
      <c r="E255" s="36">
        <f>SUM(H255:BO255)</f>
        <v>214825.59815723432</v>
      </c>
      <c r="F255" s="6" t="str">
        <v>Customer-support lead; cost centre SUP at release</v>
      </c>
      <c r="G255" s="2"/>
      <c r="H255" s="36">
        <f>H254*H252/12</f>
        <v>0.0</v>
      </c>
      <c r="I255" s="36">
        <f>I254*I252/12</f>
        <v>0.0</v>
      </c>
      <c r="J255" s="36">
        <f>J254*J252/12</f>
        <v>0.0</v>
      </c>
      <c r="K255" s="36">
        <f>K254*K252/12</f>
        <v>0.0</v>
      </c>
      <c r="L255" s="36">
        <f>L254*L252/12</f>
        <v>0.0</v>
      </c>
      <c r="M255" s="36">
        <f>M254*M252/12</f>
        <v>0.0</v>
      </c>
      <c r="N255" s="36">
        <f>N254*N252/12</f>
        <v>0.0</v>
      </c>
      <c r="O255" s="36">
        <f>O254*O252/12</f>
        <v>0.0</v>
      </c>
      <c r="P255" s="36">
        <f>P254*P252/12</f>
        <v>0.0</v>
      </c>
      <c r="Q255" s="36">
        <f>Q254*Q252/12</f>
        <v>3881.25</v>
      </c>
      <c r="R255" s="36">
        <f>R254*R252/12</f>
        <v>3881.25</v>
      </c>
      <c r="S255" s="36">
        <f>S254*S252/12</f>
        <v>3881.25</v>
      </c>
      <c r="T255" s="36">
        <f>T254*T252/12</f>
        <v>4017.0937499999995</v>
      </c>
      <c r="U255" s="36">
        <f>U254*U252/12</f>
        <v>4017.0937499999995</v>
      </c>
      <c r="V255" s="36">
        <f>V254*V252/12</f>
        <v>4017.0937499999995</v>
      </c>
      <c r="W255" s="36">
        <f>W254*W252/12</f>
        <v>4017.0937499999995</v>
      </c>
      <c r="X255" s="36">
        <f>X254*X252/12</f>
        <v>4017.0937499999995</v>
      </c>
      <c r="Y255" s="36">
        <f>Y254*Y252/12</f>
        <v>4017.0937499999995</v>
      </c>
      <c r="Z255" s="36">
        <f>Z254*Z252/12</f>
        <v>4017.0937499999995</v>
      </c>
      <c r="AA255" s="36">
        <f>AA254*AA252/12</f>
        <v>4017.0937499999995</v>
      </c>
      <c r="AB255" s="36">
        <f>AB254*AB252/12</f>
        <v>4017.0937499999995</v>
      </c>
      <c r="AC255" s="36">
        <f>AC254*AC252/12</f>
        <v>4017.0937499999995</v>
      </c>
      <c r="AD255" s="36">
        <f>AD254*AD252/12</f>
        <v>4017.0937499999995</v>
      </c>
      <c r="AE255" s="36">
        <f>AE254*AE252/12</f>
        <v>4017.0937499999995</v>
      </c>
      <c r="AF255" s="36">
        <f>AF254*AF252/12</f>
        <v>4157.692031249999</v>
      </c>
      <c r="AG255" s="36">
        <f>AG254*AG252/12</f>
        <v>4157.692031249999</v>
      </c>
      <c r="AH255" s="36">
        <f>AH254*AH252/12</f>
        <v>4157.692031249999</v>
      </c>
      <c r="AI255" s="36">
        <f>AI254*AI252/12</f>
        <v>4157.692031249999</v>
      </c>
      <c r="AJ255" s="36">
        <f>AJ254*AJ252/12</f>
        <v>4157.692031249999</v>
      </c>
      <c r="AK255" s="36">
        <f>AK254*AK252/12</f>
        <v>4157.692031249999</v>
      </c>
      <c r="AL255" s="36">
        <f>AL254*AL252/12</f>
        <v>4157.692031249999</v>
      </c>
      <c r="AM255" s="36">
        <f>AM254*AM252/12</f>
        <v>4157.692031249999</v>
      </c>
      <c r="AN255" s="36">
        <f>AN254*AN252/12</f>
        <v>4157.692031249999</v>
      </c>
      <c r="AO255" s="36">
        <f>AO254*AO252/12</f>
        <v>4157.692031249999</v>
      </c>
      <c r="AP255" s="36">
        <f>AP254*AP252/12</f>
        <v>4157.692031249999</v>
      </c>
      <c r="AQ255" s="36">
        <f>AQ254*AQ252/12</f>
        <v>4157.692031249999</v>
      </c>
      <c r="AR255" s="36">
        <f>AR254*AR252/12</f>
        <v>4303.211252343749</v>
      </c>
      <c r="AS255" s="36">
        <f>AS254*AS252/12</f>
        <v>4303.211252343749</v>
      </c>
      <c r="AT255" s="36">
        <f>AT254*AT252/12</f>
        <v>4303.211252343749</v>
      </c>
      <c r="AU255" s="36">
        <f>AU254*AU252/12</f>
        <v>4303.211252343749</v>
      </c>
      <c r="AV255" s="36">
        <f>AV254*AV252/12</f>
        <v>4303.211252343749</v>
      </c>
      <c r="AW255" s="36">
        <f>AW254*AW252/12</f>
        <v>4303.211252343749</v>
      </c>
      <c r="AX255" s="36">
        <f>AX254*AX252/12</f>
        <v>4303.211252343749</v>
      </c>
      <c r="AY255" s="36">
        <f>AY254*AY252/12</f>
        <v>4303.211252343749</v>
      </c>
      <c r="AZ255" s="36">
        <f>AZ254*AZ252/12</f>
        <v>4303.211252343749</v>
      </c>
      <c r="BA255" s="36">
        <f>BA254*BA252/12</f>
        <v>4303.211252343749</v>
      </c>
      <c r="BB255" s="36">
        <f>BB254*BB252/12</f>
        <v>4303.211252343749</v>
      </c>
      <c r="BC255" s="36">
        <f>BC254*BC252/12</f>
        <v>4303.211252343749</v>
      </c>
      <c r="BD255" s="36">
        <f>BD254*BD252/12</f>
        <v>4453.82364617578</v>
      </c>
      <c r="BE255" s="36">
        <f>BE254*BE252/12</f>
        <v>4453.82364617578</v>
      </c>
      <c r="BF255" s="36">
        <f>BF254*BF252/12</f>
        <v>4453.82364617578</v>
      </c>
      <c r="BG255" s="36">
        <f>BG254*BG252/12</f>
        <v>4453.82364617578</v>
      </c>
      <c r="BH255" s="36">
        <f>BH254*BH252/12</f>
        <v>4453.82364617578</v>
      </c>
      <c r="BI255" s="36">
        <f>BI254*BI252/12</f>
        <v>4453.82364617578</v>
      </c>
      <c r="BJ255" s="36">
        <f>BJ254*BJ252/12</f>
        <v>4453.82364617578</v>
      </c>
      <c r="BK255" s="36">
        <f>BK254*BK252/12</f>
        <v>4453.82364617578</v>
      </c>
      <c r="BL255" s="36">
        <f>BL254*BL252/12</f>
        <v>4453.82364617578</v>
      </c>
      <c r="BM255" s="36">
        <f>BM254*BM252/12</f>
        <v>4453.82364617578</v>
      </c>
      <c r="BN255" s="36">
        <f>BN254*BN252/12</f>
        <v>4453.82364617578</v>
      </c>
      <c r="BO255" s="36">
        <f>BO254*BO252/12</f>
        <v>4453.82364617578</v>
      </c>
    </row>
    <row r="256" ht="28" customHeight="1">
      <c r="A256" s="2" t="str">
        <v>P14.RV_BASE</v>
      </c>
      <c r="B256" s="6" t="str">
        <v>P14 pension / unemployment contribution base</v>
      </c>
      <c r="C256" s="2" t="str">
        <v>EUR</v>
      </c>
      <c r="D256" s="2" t="str">
        <v>SUM</v>
      </c>
      <c r="E256" s="36">
        <f>SUM(H256:BO256)</f>
        <v>214825.59815723432</v>
      </c>
      <c r="F256" s="6" t="str">
        <v>Customer-support lead; cost centre SUP at release</v>
      </c>
      <c r="G256" s="2"/>
      <c r="H256" s="35">
        <f>H253*MIN(H255,'Payroll_Rates'!H12)</f>
        <v>0.0</v>
      </c>
      <c r="I256" s="35">
        <f>I253*MIN(I255,'Payroll_Rates'!I12)</f>
        <v>0.0</v>
      </c>
      <c r="J256" s="35">
        <f>J253*MIN(J255,'Payroll_Rates'!J12)</f>
        <v>0.0</v>
      </c>
      <c r="K256" s="35">
        <f>K253*MIN(K255,'Payroll_Rates'!K12)</f>
        <v>0.0</v>
      </c>
      <c r="L256" s="35">
        <f>L253*MIN(L255,'Payroll_Rates'!L12)</f>
        <v>0.0</v>
      </c>
      <c r="M256" s="35">
        <f>M253*MIN(M255,'Payroll_Rates'!M12)</f>
        <v>0.0</v>
      </c>
      <c r="N256" s="35">
        <f>N253*MIN(N255,'Payroll_Rates'!N12)</f>
        <v>0.0</v>
      </c>
      <c r="O256" s="35">
        <f>O253*MIN(O255,'Payroll_Rates'!O12)</f>
        <v>0.0</v>
      </c>
      <c r="P256" s="35">
        <f>P253*MIN(P255,'Payroll_Rates'!P12)</f>
        <v>0.0</v>
      </c>
      <c r="Q256" s="35">
        <f>Q253*MIN(Q255,'Payroll_Rates'!Q12)</f>
        <v>3881.25</v>
      </c>
      <c r="R256" s="35">
        <f>R253*MIN(R255,'Payroll_Rates'!R12)</f>
        <v>3881.25</v>
      </c>
      <c r="S256" s="35">
        <f>S253*MIN(S255,'Payroll_Rates'!S12)</f>
        <v>3881.25</v>
      </c>
      <c r="T256" s="35">
        <f>T253*MIN(T255,'Payroll_Rates'!T12)</f>
        <v>4017.0937499999995</v>
      </c>
      <c r="U256" s="35">
        <f>U253*MIN(U255,'Payroll_Rates'!U12)</f>
        <v>4017.0937499999995</v>
      </c>
      <c r="V256" s="35">
        <f>V253*MIN(V255,'Payroll_Rates'!V12)</f>
        <v>4017.0937499999995</v>
      </c>
      <c r="W256" s="35">
        <f>W253*MIN(W255,'Payroll_Rates'!W12)</f>
        <v>4017.0937499999995</v>
      </c>
      <c r="X256" s="35">
        <f>X253*MIN(X255,'Payroll_Rates'!X12)</f>
        <v>4017.0937499999995</v>
      </c>
      <c r="Y256" s="35">
        <f>Y253*MIN(Y255,'Payroll_Rates'!Y12)</f>
        <v>4017.0937499999995</v>
      </c>
      <c r="Z256" s="35">
        <f>Z253*MIN(Z255,'Payroll_Rates'!Z12)</f>
        <v>4017.0937499999995</v>
      </c>
      <c r="AA256" s="35">
        <f>AA253*MIN(AA255,'Payroll_Rates'!AA12)</f>
        <v>4017.0937499999995</v>
      </c>
      <c r="AB256" s="35">
        <f>AB253*MIN(AB255,'Payroll_Rates'!AB12)</f>
        <v>4017.0937499999995</v>
      </c>
      <c r="AC256" s="35">
        <f>AC253*MIN(AC255,'Payroll_Rates'!AC12)</f>
        <v>4017.0937499999995</v>
      </c>
      <c r="AD256" s="35">
        <f>AD253*MIN(AD255,'Payroll_Rates'!AD12)</f>
        <v>4017.0937499999995</v>
      </c>
      <c r="AE256" s="35">
        <f>AE253*MIN(AE255,'Payroll_Rates'!AE12)</f>
        <v>4017.0937499999995</v>
      </c>
      <c r="AF256" s="35">
        <f>AF253*MIN(AF255,'Payroll_Rates'!AF12)</f>
        <v>4157.692031249999</v>
      </c>
      <c r="AG256" s="35">
        <f>AG253*MIN(AG255,'Payroll_Rates'!AG12)</f>
        <v>4157.692031249999</v>
      </c>
      <c r="AH256" s="35">
        <f>AH253*MIN(AH255,'Payroll_Rates'!AH12)</f>
        <v>4157.692031249999</v>
      </c>
      <c r="AI256" s="35">
        <f>AI253*MIN(AI255,'Payroll_Rates'!AI12)</f>
        <v>4157.692031249999</v>
      </c>
      <c r="AJ256" s="35">
        <f>AJ253*MIN(AJ255,'Payroll_Rates'!AJ12)</f>
        <v>4157.692031249999</v>
      </c>
      <c r="AK256" s="35">
        <f>AK253*MIN(AK255,'Payroll_Rates'!AK12)</f>
        <v>4157.692031249999</v>
      </c>
      <c r="AL256" s="35">
        <f>AL253*MIN(AL255,'Payroll_Rates'!AL12)</f>
        <v>4157.692031249999</v>
      </c>
      <c r="AM256" s="35">
        <f>AM253*MIN(AM255,'Payroll_Rates'!AM12)</f>
        <v>4157.692031249999</v>
      </c>
      <c r="AN256" s="35">
        <f>AN253*MIN(AN255,'Payroll_Rates'!AN12)</f>
        <v>4157.692031249999</v>
      </c>
      <c r="AO256" s="35">
        <f>AO253*MIN(AO255,'Payroll_Rates'!AO12)</f>
        <v>4157.692031249999</v>
      </c>
      <c r="AP256" s="35">
        <f>AP253*MIN(AP255,'Payroll_Rates'!AP12)</f>
        <v>4157.692031249999</v>
      </c>
      <c r="AQ256" s="35">
        <f>AQ253*MIN(AQ255,'Payroll_Rates'!AQ12)</f>
        <v>4157.692031249999</v>
      </c>
      <c r="AR256" s="35">
        <f>AR253*MIN(AR255,'Payroll_Rates'!AR12)</f>
        <v>4303.211252343749</v>
      </c>
      <c r="AS256" s="35">
        <f>AS253*MIN(AS255,'Payroll_Rates'!AS12)</f>
        <v>4303.211252343749</v>
      </c>
      <c r="AT256" s="35">
        <f>AT253*MIN(AT255,'Payroll_Rates'!AT12)</f>
        <v>4303.211252343749</v>
      </c>
      <c r="AU256" s="35">
        <f>AU253*MIN(AU255,'Payroll_Rates'!AU12)</f>
        <v>4303.211252343749</v>
      </c>
      <c r="AV256" s="35">
        <f>AV253*MIN(AV255,'Payroll_Rates'!AV12)</f>
        <v>4303.211252343749</v>
      </c>
      <c r="AW256" s="35">
        <f>AW253*MIN(AW255,'Payroll_Rates'!AW12)</f>
        <v>4303.211252343749</v>
      </c>
      <c r="AX256" s="35">
        <f>AX253*MIN(AX255,'Payroll_Rates'!AX12)</f>
        <v>4303.211252343749</v>
      </c>
      <c r="AY256" s="35">
        <f>AY253*MIN(AY255,'Payroll_Rates'!AY12)</f>
        <v>4303.211252343749</v>
      </c>
      <c r="AZ256" s="35">
        <f>AZ253*MIN(AZ255,'Payroll_Rates'!AZ12)</f>
        <v>4303.211252343749</v>
      </c>
      <c r="BA256" s="35">
        <f>BA253*MIN(BA255,'Payroll_Rates'!BA12)</f>
        <v>4303.211252343749</v>
      </c>
      <c r="BB256" s="35">
        <f>BB253*MIN(BB255,'Payroll_Rates'!BB12)</f>
        <v>4303.211252343749</v>
      </c>
      <c r="BC256" s="35">
        <f>BC253*MIN(BC255,'Payroll_Rates'!BC12)</f>
        <v>4303.211252343749</v>
      </c>
      <c r="BD256" s="35">
        <f>BD253*MIN(BD255,'Payroll_Rates'!BD12)</f>
        <v>4453.82364617578</v>
      </c>
      <c r="BE256" s="35">
        <f>BE253*MIN(BE255,'Payroll_Rates'!BE12)</f>
        <v>4453.82364617578</v>
      </c>
      <c r="BF256" s="35">
        <f>BF253*MIN(BF255,'Payroll_Rates'!BF12)</f>
        <v>4453.82364617578</v>
      </c>
      <c r="BG256" s="35">
        <f>BG253*MIN(BG255,'Payroll_Rates'!BG12)</f>
        <v>4453.82364617578</v>
      </c>
      <c r="BH256" s="35">
        <f>BH253*MIN(BH255,'Payroll_Rates'!BH12)</f>
        <v>4453.82364617578</v>
      </c>
      <c r="BI256" s="35">
        <f>BI253*MIN(BI255,'Payroll_Rates'!BI12)</f>
        <v>4453.82364617578</v>
      </c>
      <c r="BJ256" s="35">
        <f>BJ253*MIN(BJ255,'Payroll_Rates'!BJ12)</f>
        <v>4453.82364617578</v>
      </c>
      <c r="BK256" s="35">
        <f>BK253*MIN(BK255,'Payroll_Rates'!BK12)</f>
        <v>4453.82364617578</v>
      </c>
      <c r="BL256" s="35">
        <f>BL253*MIN(BL255,'Payroll_Rates'!BL12)</f>
        <v>4453.82364617578</v>
      </c>
      <c r="BM256" s="35">
        <f>BM253*MIN(BM255,'Payroll_Rates'!BM12)</f>
        <v>4453.82364617578</v>
      </c>
      <c r="BN256" s="35">
        <f>BN253*MIN(BN255,'Payroll_Rates'!BN12)</f>
        <v>4453.82364617578</v>
      </c>
      <c r="BO256" s="35">
        <f>BO253*MIN(BO255,'Payroll_Rates'!BO12)</f>
        <v>4453.82364617578</v>
      </c>
    </row>
    <row r="257" ht="22" customHeight="1">
      <c r="A257" s="2" t="str">
        <v>P14.KV_BASE</v>
      </c>
      <c r="B257" s="6" t="str">
        <v>P14 health / care contribution base</v>
      </c>
      <c r="C257" s="2" t="str">
        <v>EUR</v>
      </c>
      <c r="D257" s="2" t="str">
        <v>SUM</v>
      </c>
      <c r="E257" s="36">
        <f>SUM(H257:BO257)</f>
        <v>214825.59815723432</v>
      </c>
      <c r="F257" s="6" t="str">
        <v>Customer-support lead; cost centre SUP at release</v>
      </c>
      <c r="G257" s="2"/>
      <c r="H257" s="35">
        <f>H253*MIN(H255,'Payroll_Rates'!H13)</f>
        <v>0.0</v>
      </c>
      <c r="I257" s="35">
        <f>I253*MIN(I255,'Payroll_Rates'!I13)</f>
        <v>0.0</v>
      </c>
      <c r="J257" s="35">
        <f>J253*MIN(J255,'Payroll_Rates'!J13)</f>
        <v>0.0</v>
      </c>
      <c r="K257" s="35">
        <f>K253*MIN(K255,'Payroll_Rates'!K13)</f>
        <v>0.0</v>
      </c>
      <c r="L257" s="35">
        <f>L253*MIN(L255,'Payroll_Rates'!L13)</f>
        <v>0.0</v>
      </c>
      <c r="M257" s="35">
        <f>M253*MIN(M255,'Payroll_Rates'!M13)</f>
        <v>0.0</v>
      </c>
      <c r="N257" s="35">
        <f>N253*MIN(N255,'Payroll_Rates'!N13)</f>
        <v>0.0</v>
      </c>
      <c r="O257" s="35">
        <f>O253*MIN(O255,'Payroll_Rates'!O13)</f>
        <v>0.0</v>
      </c>
      <c r="P257" s="35">
        <f>P253*MIN(P255,'Payroll_Rates'!P13)</f>
        <v>0.0</v>
      </c>
      <c r="Q257" s="35">
        <f>Q253*MIN(Q255,'Payroll_Rates'!Q13)</f>
        <v>3881.25</v>
      </c>
      <c r="R257" s="35">
        <f>R253*MIN(R255,'Payroll_Rates'!R13)</f>
        <v>3881.25</v>
      </c>
      <c r="S257" s="35">
        <f>S253*MIN(S255,'Payroll_Rates'!S13)</f>
        <v>3881.25</v>
      </c>
      <c r="T257" s="35">
        <f>T253*MIN(T255,'Payroll_Rates'!T13)</f>
        <v>4017.0937499999995</v>
      </c>
      <c r="U257" s="35">
        <f>U253*MIN(U255,'Payroll_Rates'!U13)</f>
        <v>4017.0937499999995</v>
      </c>
      <c r="V257" s="35">
        <f>V253*MIN(V255,'Payroll_Rates'!V13)</f>
        <v>4017.0937499999995</v>
      </c>
      <c r="W257" s="35">
        <f>W253*MIN(W255,'Payroll_Rates'!W13)</f>
        <v>4017.0937499999995</v>
      </c>
      <c r="X257" s="35">
        <f>X253*MIN(X255,'Payroll_Rates'!X13)</f>
        <v>4017.0937499999995</v>
      </c>
      <c r="Y257" s="35">
        <f>Y253*MIN(Y255,'Payroll_Rates'!Y13)</f>
        <v>4017.0937499999995</v>
      </c>
      <c r="Z257" s="35">
        <f>Z253*MIN(Z255,'Payroll_Rates'!Z13)</f>
        <v>4017.0937499999995</v>
      </c>
      <c r="AA257" s="35">
        <f>AA253*MIN(AA255,'Payroll_Rates'!AA13)</f>
        <v>4017.0937499999995</v>
      </c>
      <c r="AB257" s="35">
        <f>AB253*MIN(AB255,'Payroll_Rates'!AB13)</f>
        <v>4017.0937499999995</v>
      </c>
      <c r="AC257" s="35">
        <f>AC253*MIN(AC255,'Payroll_Rates'!AC13)</f>
        <v>4017.0937499999995</v>
      </c>
      <c r="AD257" s="35">
        <f>AD253*MIN(AD255,'Payroll_Rates'!AD13)</f>
        <v>4017.0937499999995</v>
      </c>
      <c r="AE257" s="35">
        <f>AE253*MIN(AE255,'Payroll_Rates'!AE13)</f>
        <v>4017.0937499999995</v>
      </c>
      <c r="AF257" s="35">
        <f>AF253*MIN(AF255,'Payroll_Rates'!AF13)</f>
        <v>4157.692031249999</v>
      </c>
      <c r="AG257" s="35">
        <f>AG253*MIN(AG255,'Payroll_Rates'!AG13)</f>
        <v>4157.692031249999</v>
      </c>
      <c r="AH257" s="35">
        <f>AH253*MIN(AH255,'Payroll_Rates'!AH13)</f>
        <v>4157.692031249999</v>
      </c>
      <c r="AI257" s="35">
        <f>AI253*MIN(AI255,'Payroll_Rates'!AI13)</f>
        <v>4157.692031249999</v>
      </c>
      <c r="AJ257" s="35">
        <f>AJ253*MIN(AJ255,'Payroll_Rates'!AJ13)</f>
        <v>4157.692031249999</v>
      </c>
      <c r="AK257" s="35">
        <f>AK253*MIN(AK255,'Payroll_Rates'!AK13)</f>
        <v>4157.692031249999</v>
      </c>
      <c r="AL257" s="35">
        <f>AL253*MIN(AL255,'Payroll_Rates'!AL13)</f>
        <v>4157.692031249999</v>
      </c>
      <c r="AM257" s="35">
        <f>AM253*MIN(AM255,'Payroll_Rates'!AM13)</f>
        <v>4157.692031249999</v>
      </c>
      <c r="AN257" s="35">
        <f>AN253*MIN(AN255,'Payroll_Rates'!AN13)</f>
        <v>4157.692031249999</v>
      </c>
      <c r="AO257" s="35">
        <f>AO253*MIN(AO255,'Payroll_Rates'!AO13)</f>
        <v>4157.692031249999</v>
      </c>
      <c r="AP257" s="35">
        <f>AP253*MIN(AP255,'Payroll_Rates'!AP13)</f>
        <v>4157.692031249999</v>
      </c>
      <c r="AQ257" s="35">
        <f>AQ253*MIN(AQ255,'Payroll_Rates'!AQ13)</f>
        <v>4157.692031249999</v>
      </c>
      <c r="AR257" s="35">
        <f>AR253*MIN(AR255,'Payroll_Rates'!AR13)</f>
        <v>4303.211252343749</v>
      </c>
      <c r="AS257" s="35">
        <f>AS253*MIN(AS255,'Payroll_Rates'!AS13)</f>
        <v>4303.211252343749</v>
      </c>
      <c r="AT257" s="35">
        <f>AT253*MIN(AT255,'Payroll_Rates'!AT13)</f>
        <v>4303.211252343749</v>
      </c>
      <c r="AU257" s="35">
        <f>AU253*MIN(AU255,'Payroll_Rates'!AU13)</f>
        <v>4303.211252343749</v>
      </c>
      <c r="AV257" s="35">
        <f>AV253*MIN(AV255,'Payroll_Rates'!AV13)</f>
        <v>4303.211252343749</v>
      </c>
      <c r="AW257" s="35">
        <f>AW253*MIN(AW255,'Payroll_Rates'!AW13)</f>
        <v>4303.211252343749</v>
      </c>
      <c r="AX257" s="35">
        <f>AX253*MIN(AX255,'Payroll_Rates'!AX13)</f>
        <v>4303.211252343749</v>
      </c>
      <c r="AY257" s="35">
        <f>AY253*MIN(AY255,'Payroll_Rates'!AY13)</f>
        <v>4303.211252343749</v>
      </c>
      <c r="AZ257" s="35">
        <f>AZ253*MIN(AZ255,'Payroll_Rates'!AZ13)</f>
        <v>4303.211252343749</v>
      </c>
      <c r="BA257" s="35">
        <f>BA253*MIN(BA255,'Payroll_Rates'!BA13)</f>
        <v>4303.211252343749</v>
      </c>
      <c r="BB257" s="35">
        <f>BB253*MIN(BB255,'Payroll_Rates'!BB13)</f>
        <v>4303.211252343749</v>
      </c>
      <c r="BC257" s="35">
        <f>BC253*MIN(BC255,'Payroll_Rates'!BC13)</f>
        <v>4303.211252343749</v>
      </c>
      <c r="BD257" s="35">
        <f>BD253*MIN(BD255,'Payroll_Rates'!BD13)</f>
        <v>4453.82364617578</v>
      </c>
      <c r="BE257" s="35">
        <f>BE253*MIN(BE255,'Payroll_Rates'!BE13)</f>
        <v>4453.82364617578</v>
      </c>
      <c r="BF257" s="35">
        <f>BF253*MIN(BF255,'Payroll_Rates'!BF13)</f>
        <v>4453.82364617578</v>
      </c>
      <c r="BG257" s="35">
        <f>BG253*MIN(BG255,'Payroll_Rates'!BG13)</f>
        <v>4453.82364617578</v>
      </c>
      <c r="BH257" s="35">
        <f>BH253*MIN(BH255,'Payroll_Rates'!BH13)</f>
        <v>4453.82364617578</v>
      </c>
      <c r="BI257" s="35">
        <f>BI253*MIN(BI255,'Payroll_Rates'!BI13)</f>
        <v>4453.82364617578</v>
      </c>
      <c r="BJ257" s="35">
        <f>BJ253*MIN(BJ255,'Payroll_Rates'!BJ13)</f>
        <v>4453.82364617578</v>
      </c>
      <c r="BK257" s="35">
        <f>BK253*MIN(BK255,'Payroll_Rates'!BK13)</f>
        <v>4453.82364617578</v>
      </c>
      <c r="BL257" s="35">
        <f>BL253*MIN(BL255,'Payroll_Rates'!BL13)</f>
        <v>4453.82364617578</v>
      </c>
      <c r="BM257" s="35">
        <f>BM253*MIN(BM255,'Payroll_Rates'!BM13)</f>
        <v>4453.82364617578</v>
      </c>
      <c r="BN257" s="35">
        <f>BN253*MIN(BN255,'Payroll_Rates'!BN13)</f>
        <v>4453.82364617578</v>
      </c>
      <c r="BO257" s="35">
        <f>BO253*MIN(BO255,'Payroll_Rates'!BO13)</f>
        <v>4453.82364617578</v>
      </c>
    </row>
    <row r="258" ht="22" customHeight="1">
      <c r="A258" s="2" t="str">
        <v>P14.RV</v>
      </c>
      <c r="B258" s="6" t="str">
        <v>P14 employer pension contribution (RV)</v>
      </c>
      <c r="C258" s="2" t="str">
        <v>EUR</v>
      </c>
      <c r="D258" s="2" t="str">
        <v>SUM</v>
      </c>
      <c r="E258" s="36">
        <f>SUM(H258:BO258)</f>
        <v>21299.462641644815</v>
      </c>
      <c r="F258" s="6" t="str">
        <v>Customer-support lead; cost centre SUP at release</v>
      </c>
      <c r="G258" s="2"/>
      <c r="H258" s="35">
        <f>H256*'Payroll_Rates'!H11/'Inputs'!$E$28</f>
        <v>0.0</v>
      </c>
      <c r="I258" s="35">
        <f>I256*'Payroll_Rates'!I11/'Inputs'!$E$28</f>
        <v>0.0</v>
      </c>
      <c r="J258" s="35">
        <f>J256*'Payroll_Rates'!J11/'Inputs'!$E$28</f>
        <v>0.0</v>
      </c>
      <c r="K258" s="35">
        <f>K256*'Payroll_Rates'!K11/'Inputs'!$E$28</f>
        <v>0.0</v>
      </c>
      <c r="L258" s="35">
        <f>L256*'Payroll_Rates'!L11/'Inputs'!$E$28</f>
        <v>0.0</v>
      </c>
      <c r="M258" s="35">
        <f>M256*'Payroll_Rates'!M11/'Inputs'!$E$28</f>
        <v>0.0</v>
      </c>
      <c r="N258" s="35">
        <f>N256*'Payroll_Rates'!N11/'Inputs'!$E$28</f>
        <v>0.0</v>
      </c>
      <c r="O258" s="35">
        <f>O256*'Payroll_Rates'!O11/'Inputs'!$E$28</f>
        <v>0.0</v>
      </c>
      <c r="P258" s="35">
        <f>P256*'Payroll_Rates'!P11/'Inputs'!$E$28</f>
        <v>0.0</v>
      </c>
      <c r="Q258" s="35">
        <f>Q256*'Payroll_Rates'!Q11/'Inputs'!$E$28</f>
        <v>360.95625</v>
      </c>
      <c r="R258" s="35">
        <f>R256*'Payroll_Rates'!R11/'Inputs'!$E$28</f>
        <v>360.95625</v>
      </c>
      <c r="S258" s="35">
        <f>S256*'Payroll_Rates'!S11/'Inputs'!$E$28</f>
        <v>360.95625</v>
      </c>
      <c r="T258" s="35">
        <f>T256*'Payroll_Rates'!T11/'Inputs'!$E$28</f>
        <v>399.700828125</v>
      </c>
      <c r="U258" s="35">
        <f>U256*'Payroll_Rates'!U11/'Inputs'!$E$28</f>
        <v>399.700828125</v>
      </c>
      <c r="V258" s="35">
        <f>V256*'Payroll_Rates'!V11/'Inputs'!$E$28</f>
        <v>399.700828125</v>
      </c>
      <c r="W258" s="35">
        <f>W256*'Payroll_Rates'!W11/'Inputs'!$E$28</f>
        <v>399.700828125</v>
      </c>
      <c r="X258" s="35">
        <f>X256*'Payroll_Rates'!X11/'Inputs'!$E$28</f>
        <v>399.700828125</v>
      </c>
      <c r="Y258" s="35">
        <f>Y256*'Payroll_Rates'!Y11/'Inputs'!$E$28</f>
        <v>399.700828125</v>
      </c>
      <c r="Z258" s="35">
        <f>Z256*'Payroll_Rates'!Z11/'Inputs'!$E$28</f>
        <v>399.700828125</v>
      </c>
      <c r="AA258" s="35">
        <f>AA256*'Payroll_Rates'!AA11/'Inputs'!$E$28</f>
        <v>399.700828125</v>
      </c>
      <c r="AB258" s="35">
        <f>AB256*'Payroll_Rates'!AB11/'Inputs'!$E$28</f>
        <v>399.700828125</v>
      </c>
      <c r="AC258" s="35">
        <f>AC256*'Payroll_Rates'!AC11/'Inputs'!$E$28</f>
        <v>399.700828125</v>
      </c>
      <c r="AD258" s="35">
        <f>AD256*'Payroll_Rates'!AD11/'Inputs'!$E$28</f>
        <v>399.700828125</v>
      </c>
      <c r="AE258" s="35">
        <f>AE256*'Payroll_Rates'!AE11/'Inputs'!$E$28</f>
        <v>399.700828125</v>
      </c>
      <c r="AF258" s="35">
        <f>AF256*'Payroll_Rates'!AF11/'Inputs'!$E$28</f>
        <v>413.6903571093749</v>
      </c>
      <c r="AG258" s="35">
        <f>AG256*'Payroll_Rates'!AG11/'Inputs'!$E$28</f>
        <v>413.6903571093749</v>
      </c>
      <c r="AH258" s="35">
        <f>AH256*'Payroll_Rates'!AH11/'Inputs'!$E$28</f>
        <v>413.6903571093749</v>
      </c>
      <c r="AI258" s="35">
        <f>AI256*'Payroll_Rates'!AI11/'Inputs'!$E$28</f>
        <v>413.6903571093749</v>
      </c>
      <c r="AJ258" s="35">
        <f>AJ256*'Payroll_Rates'!AJ11/'Inputs'!$E$28</f>
        <v>413.6903571093749</v>
      </c>
      <c r="AK258" s="35">
        <f>AK256*'Payroll_Rates'!AK11/'Inputs'!$E$28</f>
        <v>413.6903571093749</v>
      </c>
      <c r="AL258" s="35">
        <f>AL256*'Payroll_Rates'!AL11/'Inputs'!$E$28</f>
        <v>413.6903571093749</v>
      </c>
      <c r="AM258" s="35">
        <f>AM256*'Payroll_Rates'!AM11/'Inputs'!$E$28</f>
        <v>413.6903571093749</v>
      </c>
      <c r="AN258" s="35">
        <f>AN256*'Payroll_Rates'!AN11/'Inputs'!$E$28</f>
        <v>413.6903571093749</v>
      </c>
      <c r="AO258" s="35">
        <f>AO256*'Payroll_Rates'!AO11/'Inputs'!$E$28</f>
        <v>413.6903571093749</v>
      </c>
      <c r="AP258" s="35">
        <f>AP256*'Payroll_Rates'!AP11/'Inputs'!$E$28</f>
        <v>413.6903571093749</v>
      </c>
      <c r="AQ258" s="35">
        <f>AQ256*'Payroll_Rates'!AQ11/'Inputs'!$E$28</f>
        <v>413.6903571093749</v>
      </c>
      <c r="AR258" s="35">
        <f>AR256*'Payroll_Rates'!AR11/'Inputs'!$E$28</f>
        <v>428.1695196082031</v>
      </c>
      <c r="AS258" s="35">
        <f>AS256*'Payroll_Rates'!AS11/'Inputs'!$E$28</f>
        <v>428.1695196082031</v>
      </c>
      <c r="AT258" s="35">
        <f>AT256*'Payroll_Rates'!AT11/'Inputs'!$E$28</f>
        <v>428.1695196082031</v>
      </c>
      <c r="AU258" s="35">
        <f>AU256*'Payroll_Rates'!AU11/'Inputs'!$E$28</f>
        <v>428.1695196082031</v>
      </c>
      <c r="AV258" s="35">
        <f>AV256*'Payroll_Rates'!AV11/'Inputs'!$E$28</f>
        <v>428.1695196082031</v>
      </c>
      <c r="AW258" s="35">
        <f>AW256*'Payroll_Rates'!AW11/'Inputs'!$E$28</f>
        <v>428.1695196082031</v>
      </c>
      <c r="AX258" s="35">
        <f>AX256*'Payroll_Rates'!AX11/'Inputs'!$E$28</f>
        <v>428.1695196082031</v>
      </c>
      <c r="AY258" s="35">
        <f>AY256*'Payroll_Rates'!AY11/'Inputs'!$E$28</f>
        <v>428.1695196082031</v>
      </c>
      <c r="AZ258" s="35">
        <f>AZ256*'Payroll_Rates'!AZ11/'Inputs'!$E$28</f>
        <v>428.1695196082031</v>
      </c>
      <c r="BA258" s="35">
        <f>BA256*'Payroll_Rates'!BA11/'Inputs'!$E$28</f>
        <v>428.1695196082031</v>
      </c>
      <c r="BB258" s="35">
        <f>BB256*'Payroll_Rates'!BB11/'Inputs'!$E$28</f>
        <v>428.1695196082031</v>
      </c>
      <c r="BC258" s="35">
        <f>BC256*'Payroll_Rates'!BC11/'Inputs'!$E$28</f>
        <v>428.1695196082031</v>
      </c>
      <c r="BD258" s="35">
        <f>BD256*'Payroll_Rates'!BD11/'Inputs'!$E$28</f>
        <v>443.1554527944901</v>
      </c>
      <c r="BE258" s="35">
        <f>BE256*'Payroll_Rates'!BE11/'Inputs'!$E$28</f>
        <v>443.1554527944901</v>
      </c>
      <c r="BF258" s="35">
        <f>BF256*'Payroll_Rates'!BF11/'Inputs'!$E$28</f>
        <v>443.1554527944901</v>
      </c>
      <c r="BG258" s="35">
        <f>BG256*'Payroll_Rates'!BG11/'Inputs'!$E$28</f>
        <v>443.1554527944901</v>
      </c>
      <c r="BH258" s="35">
        <f>BH256*'Payroll_Rates'!BH11/'Inputs'!$E$28</f>
        <v>443.1554527944901</v>
      </c>
      <c r="BI258" s="35">
        <f>BI256*'Payroll_Rates'!BI11/'Inputs'!$E$28</f>
        <v>443.1554527944901</v>
      </c>
      <c r="BJ258" s="35">
        <f>BJ256*'Payroll_Rates'!BJ11/'Inputs'!$E$28</f>
        <v>443.1554527944901</v>
      </c>
      <c r="BK258" s="35">
        <f>BK256*'Payroll_Rates'!BK11/'Inputs'!$E$28</f>
        <v>443.1554527944901</v>
      </c>
      <c r="BL258" s="35">
        <f>BL256*'Payroll_Rates'!BL11/'Inputs'!$E$28</f>
        <v>443.1554527944901</v>
      </c>
      <c r="BM258" s="35">
        <f>BM256*'Payroll_Rates'!BM11/'Inputs'!$E$28</f>
        <v>443.1554527944901</v>
      </c>
      <c r="BN258" s="35">
        <f>BN256*'Payroll_Rates'!BN11/'Inputs'!$E$28</f>
        <v>443.1554527944901</v>
      </c>
      <c r="BO258" s="35">
        <f>BO256*'Payroll_Rates'!BO11/'Inputs'!$E$28</f>
        <v>443.1554527944901</v>
      </c>
    </row>
    <row r="259" ht="28" customHeight="1">
      <c r="A259" s="2" t="str">
        <v>P14.AV</v>
      </c>
      <c r="B259" s="6" t="str">
        <v>P14 employer unemployment contribution (AV)</v>
      </c>
      <c r="C259" s="2" t="str">
        <v>EUR</v>
      </c>
      <c r="D259" s="2" t="str">
        <v>SUM</v>
      </c>
      <c r="E259" s="36">
        <f>SUM(H259:BO259)</f>
        <v>2792.732776044046</v>
      </c>
      <c r="F259" s="6" t="str">
        <v>Customer-support lead; cost centre SUP at release</v>
      </c>
      <c r="G259" s="2"/>
      <c r="H259" s="35">
        <f>H256*'Inputs'!$E$13/'Inputs'!$E$28</f>
        <v>0.0</v>
      </c>
      <c r="I259" s="35">
        <f>I256*'Inputs'!$E$13/'Inputs'!$E$28</f>
        <v>0.0</v>
      </c>
      <c r="J259" s="35">
        <f>J256*'Inputs'!$E$13/'Inputs'!$E$28</f>
        <v>0.0</v>
      </c>
      <c r="K259" s="35">
        <f>K256*'Inputs'!$E$13/'Inputs'!$E$28</f>
        <v>0.0</v>
      </c>
      <c r="L259" s="35">
        <f>L256*'Inputs'!$E$13/'Inputs'!$E$28</f>
        <v>0.0</v>
      </c>
      <c r="M259" s="35">
        <f>M256*'Inputs'!$E$13/'Inputs'!$E$28</f>
        <v>0.0</v>
      </c>
      <c r="N259" s="35">
        <f>N256*'Inputs'!$E$13/'Inputs'!$E$28</f>
        <v>0.0</v>
      </c>
      <c r="O259" s="35">
        <f>O256*'Inputs'!$E$13/'Inputs'!$E$28</f>
        <v>0.0</v>
      </c>
      <c r="P259" s="35">
        <f>P256*'Inputs'!$E$13/'Inputs'!$E$28</f>
        <v>0.0</v>
      </c>
      <c r="Q259" s="35">
        <f>Q256*'Inputs'!$E$13/'Inputs'!$E$28</f>
        <v>50.45625</v>
      </c>
      <c r="R259" s="35">
        <f>R256*'Inputs'!$E$13/'Inputs'!$E$28</f>
        <v>50.45625</v>
      </c>
      <c r="S259" s="35">
        <f>S256*'Inputs'!$E$13/'Inputs'!$E$28</f>
        <v>50.45625</v>
      </c>
      <c r="T259" s="35">
        <f>T256*'Inputs'!$E$13/'Inputs'!$E$28</f>
        <v>52.22221874999999</v>
      </c>
      <c r="U259" s="35">
        <f>U256*'Inputs'!$E$13/'Inputs'!$E$28</f>
        <v>52.22221874999999</v>
      </c>
      <c r="V259" s="35">
        <f>V256*'Inputs'!$E$13/'Inputs'!$E$28</f>
        <v>52.22221874999999</v>
      </c>
      <c r="W259" s="35">
        <f>W256*'Inputs'!$E$13/'Inputs'!$E$28</f>
        <v>52.22221874999999</v>
      </c>
      <c r="X259" s="35">
        <f>X256*'Inputs'!$E$13/'Inputs'!$E$28</f>
        <v>52.22221874999999</v>
      </c>
      <c r="Y259" s="35">
        <f>Y256*'Inputs'!$E$13/'Inputs'!$E$28</f>
        <v>52.22221874999999</v>
      </c>
      <c r="Z259" s="35">
        <f>Z256*'Inputs'!$E$13/'Inputs'!$E$28</f>
        <v>52.22221874999999</v>
      </c>
      <c r="AA259" s="35">
        <f>AA256*'Inputs'!$E$13/'Inputs'!$E$28</f>
        <v>52.22221874999999</v>
      </c>
      <c r="AB259" s="35">
        <f>AB256*'Inputs'!$E$13/'Inputs'!$E$28</f>
        <v>52.22221874999999</v>
      </c>
      <c r="AC259" s="35">
        <f>AC256*'Inputs'!$E$13/'Inputs'!$E$28</f>
        <v>52.22221874999999</v>
      </c>
      <c r="AD259" s="35">
        <f>AD256*'Inputs'!$E$13/'Inputs'!$E$28</f>
        <v>52.22221874999999</v>
      </c>
      <c r="AE259" s="35">
        <f>AE256*'Inputs'!$E$13/'Inputs'!$E$28</f>
        <v>52.22221874999999</v>
      </c>
      <c r="AF259" s="35">
        <f>AF256*'Inputs'!$E$13/'Inputs'!$E$28</f>
        <v>54.04999640624998</v>
      </c>
      <c r="AG259" s="35">
        <f>AG256*'Inputs'!$E$13/'Inputs'!$E$28</f>
        <v>54.04999640624998</v>
      </c>
      <c r="AH259" s="35">
        <f>AH256*'Inputs'!$E$13/'Inputs'!$E$28</f>
        <v>54.04999640624998</v>
      </c>
      <c r="AI259" s="35">
        <f>AI256*'Inputs'!$E$13/'Inputs'!$E$28</f>
        <v>54.04999640624998</v>
      </c>
      <c r="AJ259" s="35">
        <f>AJ256*'Inputs'!$E$13/'Inputs'!$E$28</f>
        <v>54.04999640624998</v>
      </c>
      <c r="AK259" s="35">
        <f>AK256*'Inputs'!$E$13/'Inputs'!$E$28</f>
        <v>54.04999640624998</v>
      </c>
      <c r="AL259" s="35">
        <f>AL256*'Inputs'!$E$13/'Inputs'!$E$28</f>
        <v>54.04999640624998</v>
      </c>
      <c r="AM259" s="35">
        <f>AM256*'Inputs'!$E$13/'Inputs'!$E$28</f>
        <v>54.04999640624998</v>
      </c>
      <c r="AN259" s="35">
        <f>AN256*'Inputs'!$E$13/'Inputs'!$E$28</f>
        <v>54.04999640624998</v>
      </c>
      <c r="AO259" s="35">
        <f>AO256*'Inputs'!$E$13/'Inputs'!$E$28</f>
        <v>54.04999640624998</v>
      </c>
      <c r="AP259" s="35">
        <f>AP256*'Inputs'!$E$13/'Inputs'!$E$28</f>
        <v>54.04999640624998</v>
      </c>
      <c r="AQ259" s="35">
        <f>AQ256*'Inputs'!$E$13/'Inputs'!$E$28</f>
        <v>54.04999640624998</v>
      </c>
      <c r="AR259" s="35">
        <f>AR256*'Inputs'!$E$13/'Inputs'!$E$28</f>
        <v>55.941746280468735</v>
      </c>
      <c r="AS259" s="35">
        <f>AS256*'Inputs'!$E$13/'Inputs'!$E$28</f>
        <v>55.941746280468735</v>
      </c>
      <c r="AT259" s="35">
        <f>AT256*'Inputs'!$E$13/'Inputs'!$E$28</f>
        <v>55.941746280468735</v>
      </c>
      <c r="AU259" s="35">
        <f>AU256*'Inputs'!$E$13/'Inputs'!$E$28</f>
        <v>55.941746280468735</v>
      </c>
      <c r="AV259" s="35">
        <f>AV256*'Inputs'!$E$13/'Inputs'!$E$28</f>
        <v>55.941746280468735</v>
      </c>
      <c r="AW259" s="35">
        <f>AW256*'Inputs'!$E$13/'Inputs'!$E$28</f>
        <v>55.941746280468735</v>
      </c>
      <c r="AX259" s="35">
        <f>AX256*'Inputs'!$E$13/'Inputs'!$E$28</f>
        <v>55.941746280468735</v>
      </c>
      <c r="AY259" s="35">
        <f>AY256*'Inputs'!$E$13/'Inputs'!$E$28</f>
        <v>55.941746280468735</v>
      </c>
      <c r="AZ259" s="35">
        <f>AZ256*'Inputs'!$E$13/'Inputs'!$E$28</f>
        <v>55.941746280468735</v>
      </c>
      <c r="BA259" s="35">
        <f>BA256*'Inputs'!$E$13/'Inputs'!$E$28</f>
        <v>55.941746280468735</v>
      </c>
      <c r="BB259" s="35">
        <f>BB256*'Inputs'!$E$13/'Inputs'!$E$28</f>
        <v>55.941746280468735</v>
      </c>
      <c r="BC259" s="35">
        <f>BC256*'Inputs'!$E$13/'Inputs'!$E$28</f>
        <v>55.941746280468735</v>
      </c>
      <c r="BD259" s="35">
        <f>BD256*'Inputs'!$E$13/'Inputs'!$E$28</f>
        <v>57.89970740028513</v>
      </c>
      <c r="BE259" s="35">
        <f>BE256*'Inputs'!$E$13/'Inputs'!$E$28</f>
        <v>57.89970740028513</v>
      </c>
      <c r="BF259" s="35">
        <f>BF256*'Inputs'!$E$13/'Inputs'!$E$28</f>
        <v>57.89970740028513</v>
      </c>
      <c r="BG259" s="35">
        <f>BG256*'Inputs'!$E$13/'Inputs'!$E$28</f>
        <v>57.89970740028513</v>
      </c>
      <c r="BH259" s="35">
        <f>BH256*'Inputs'!$E$13/'Inputs'!$E$28</f>
        <v>57.89970740028513</v>
      </c>
      <c r="BI259" s="35">
        <f>BI256*'Inputs'!$E$13/'Inputs'!$E$28</f>
        <v>57.89970740028513</v>
      </c>
      <c r="BJ259" s="35">
        <f>BJ256*'Inputs'!$E$13/'Inputs'!$E$28</f>
        <v>57.89970740028513</v>
      </c>
      <c r="BK259" s="35">
        <f>BK256*'Inputs'!$E$13/'Inputs'!$E$28</f>
        <v>57.89970740028513</v>
      </c>
      <c r="BL259" s="35">
        <f>BL256*'Inputs'!$E$13/'Inputs'!$E$28</f>
        <v>57.89970740028513</v>
      </c>
      <c r="BM259" s="35">
        <f>BM256*'Inputs'!$E$13/'Inputs'!$E$28</f>
        <v>57.89970740028513</v>
      </c>
      <c r="BN259" s="35">
        <f>BN256*'Inputs'!$E$13/'Inputs'!$E$28</f>
        <v>57.89970740028513</v>
      </c>
      <c r="BO259" s="35">
        <f>BO256*'Inputs'!$E$13/'Inputs'!$E$28</f>
        <v>57.89970740028513</v>
      </c>
    </row>
    <row r="260" ht="22" customHeight="1">
      <c r="A260" s="2" t="str">
        <v>P14.KV</v>
      </c>
      <c r="B260" s="6" t="str">
        <v>P14 employer health contribution (KV)</v>
      </c>
      <c r="C260" s="2" t="str">
        <v>EUR</v>
      </c>
      <c r="D260" s="2" t="str">
        <v>SUM</v>
      </c>
      <c r="E260" s="36">
        <f>SUM(H260:BO260)</f>
        <v>19012.065436915236</v>
      </c>
      <c r="F260" s="6" t="str">
        <v>Customer-support lead; cost centre SUP at release</v>
      </c>
      <c r="G260" s="2"/>
      <c r="H260" s="35">
        <f>H257*('Inputs'!$E$14+'Inputs'!$E$15)/'Inputs'!$E$28</f>
        <v>0.0</v>
      </c>
      <c r="I260" s="35">
        <f>I257*('Inputs'!$E$14+'Inputs'!$E$15)/'Inputs'!$E$28</f>
        <v>0.0</v>
      </c>
      <c r="J260" s="35">
        <f>J257*('Inputs'!$E$14+'Inputs'!$E$15)/'Inputs'!$E$28</f>
        <v>0.0</v>
      </c>
      <c r="K260" s="35">
        <f>K257*('Inputs'!$E$14+'Inputs'!$E$15)/'Inputs'!$E$28</f>
        <v>0.0</v>
      </c>
      <c r="L260" s="35">
        <f>L257*('Inputs'!$E$14+'Inputs'!$E$15)/'Inputs'!$E$28</f>
        <v>0.0</v>
      </c>
      <c r="M260" s="35">
        <f>M257*('Inputs'!$E$14+'Inputs'!$E$15)/'Inputs'!$E$28</f>
        <v>0.0</v>
      </c>
      <c r="N260" s="35">
        <f>N257*('Inputs'!$E$14+'Inputs'!$E$15)/'Inputs'!$E$28</f>
        <v>0.0</v>
      </c>
      <c r="O260" s="35">
        <f>O257*('Inputs'!$E$14+'Inputs'!$E$15)/'Inputs'!$E$28</f>
        <v>0.0</v>
      </c>
      <c r="P260" s="35">
        <f>P257*('Inputs'!$E$14+'Inputs'!$E$15)/'Inputs'!$E$28</f>
        <v>0.0</v>
      </c>
      <c r="Q260" s="35">
        <f>Q257*('Inputs'!$E$14+'Inputs'!$E$15)/'Inputs'!$E$28</f>
        <v>343.49062499999997</v>
      </c>
      <c r="R260" s="35">
        <f>R257*('Inputs'!$E$14+'Inputs'!$E$15)/'Inputs'!$E$28</f>
        <v>343.49062499999997</v>
      </c>
      <c r="S260" s="35">
        <f>S257*('Inputs'!$E$14+'Inputs'!$E$15)/'Inputs'!$E$28</f>
        <v>343.49062499999997</v>
      </c>
      <c r="T260" s="35">
        <f>T257*('Inputs'!$E$14+'Inputs'!$E$15)/'Inputs'!$E$28</f>
        <v>355.51279687499994</v>
      </c>
      <c r="U260" s="35">
        <f>U257*('Inputs'!$E$14+'Inputs'!$E$15)/'Inputs'!$E$28</f>
        <v>355.51279687499994</v>
      </c>
      <c r="V260" s="35">
        <f>V257*('Inputs'!$E$14+'Inputs'!$E$15)/'Inputs'!$E$28</f>
        <v>355.51279687499994</v>
      </c>
      <c r="W260" s="35">
        <f>W257*('Inputs'!$E$14+'Inputs'!$E$15)/'Inputs'!$E$28</f>
        <v>355.51279687499994</v>
      </c>
      <c r="X260" s="35">
        <f>X257*('Inputs'!$E$14+'Inputs'!$E$15)/'Inputs'!$E$28</f>
        <v>355.51279687499994</v>
      </c>
      <c r="Y260" s="35">
        <f>Y257*('Inputs'!$E$14+'Inputs'!$E$15)/'Inputs'!$E$28</f>
        <v>355.51279687499994</v>
      </c>
      <c r="Z260" s="35">
        <f>Z257*('Inputs'!$E$14+'Inputs'!$E$15)/'Inputs'!$E$28</f>
        <v>355.51279687499994</v>
      </c>
      <c r="AA260" s="35">
        <f>AA257*('Inputs'!$E$14+'Inputs'!$E$15)/'Inputs'!$E$28</f>
        <v>355.51279687499994</v>
      </c>
      <c r="AB260" s="35">
        <f>AB257*('Inputs'!$E$14+'Inputs'!$E$15)/'Inputs'!$E$28</f>
        <v>355.51279687499994</v>
      </c>
      <c r="AC260" s="35">
        <f>AC257*('Inputs'!$E$14+'Inputs'!$E$15)/'Inputs'!$E$28</f>
        <v>355.51279687499994</v>
      </c>
      <c r="AD260" s="35">
        <f>AD257*('Inputs'!$E$14+'Inputs'!$E$15)/'Inputs'!$E$28</f>
        <v>355.51279687499994</v>
      </c>
      <c r="AE260" s="35">
        <f>AE257*('Inputs'!$E$14+'Inputs'!$E$15)/'Inputs'!$E$28</f>
        <v>355.51279687499994</v>
      </c>
      <c r="AF260" s="35">
        <f>AF257*('Inputs'!$E$14+'Inputs'!$E$15)/'Inputs'!$E$28</f>
        <v>367.95574476562484</v>
      </c>
      <c r="AG260" s="35">
        <f>AG257*('Inputs'!$E$14+'Inputs'!$E$15)/'Inputs'!$E$28</f>
        <v>367.95574476562484</v>
      </c>
      <c r="AH260" s="35">
        <f>AH257*('Inputs'!$E$14+'Inputs'!$E$15)/'Inputs'!$E$28</f>
        <v>367.95574476562484</v>
      </c>
      <c r="AI260" s="35">
        <f>AI257*('Inputs'!$E$14+'Inputs'!$E$15)/'Inputs'!$E$28</f>
        <v>367.95574476562484</v>
      </c>
      <c r="AJ260" s="35">
        <f>AJ257*('Inputs'!$E$14+'Inputs'!$E$15)/'Inputs'!$E$28</f>
        <v>367.95574476562484</v>
      </c>
      <c r="AK260" s="35">
        <f>AK257*('Inputs'!$E$14+'Inputs'!$E$15)/'Inputs'!$E$28</f>
        <v>367.95574476562484</v>
      </c>
      <c r="AL260" s="35">
        <f>AL257*('Inputs'!$E$14+'Inputs'!$E$15)/'Inputs'!$E$28</f>
        <v>367.95574476562484</v>
      </c>
      <c r="AM260" s="35">
        <f>AM257*('Inputs'!$E$14+'Inputs'!$E$15)/'Inputs'!$E$28</f>
        <v>367.95574476562484</v>
      </c>
      <c r="AN260" s="35">
        <f>AN257*('Inputs'!$E$14+'Inputs'!$E$15)/'Inputs'!$E$28</f>
        <v>367.95574476562484</v>
      </c>
      <c r="AO260" s="35">
        <f>AO257*('Inputs'!$E$14+'Inputs'!$E$15)/'Inputs'!$E$28</f>
        <v>367.95574476562484</v>
      </c>
      <c r="AP260" s="35">
        <f>AP257*('Inputs'!$E$14+'Inputs'!$E$15)/'Inputs'!$E$28</f>
        <v>367.95574476562484</v>
      </c>
      <c r="AQ260" s="35">
        <f>AQ257*('Inputs'!$E$14+'Inputs'!$E$15)/'Inputs'!$E$28</f>
        <v>367.95574476562484</v>
      </c>
      <c r="AR260" s="35">
        <f>AR257*('Inputs'!$E$14+'Inputs'!$E$15)/'Inputs'!$E$28</f>
        <v>380.83419583242176</v>
      </c>
      <c r="AS260" s="35">
        <f>AS257*('Inputs'!$E$14+'Inputs'!$E$15)/'Inputs'!$E$28</f>
        <v>380.83419583242176</v>
      </c>
      <c r="AT260" s="35">
        <f>AT257*('Inputs'!$E$14+'Inputs'!$E$15)/'Inputs'!$E$28</f>
        <v>380.83419583242176</v>
      </c>
      <c r="AU260" s="35">
        <f>AU257*('Inputs'!$E$14+'Inputs'!$E$15)/'Inputs'!$E$28</f>
        <v>380.83419583242176</v>
      </c>
      <c r="AV260" s="35">
        <f>AV257*('Inputs'!$E$14+'Inputs'!$E$15)/'Inputs'!$E$28</f>
        <v>380.83419583242176</v>
      </c>
      <c r="AW260" s="35">
        <f>AW257*('Inputs'!$E$14+'Inputs'!$E$15)/'Inputs'!$E$28</f>
        <v>380.83419583242176</v>
      </c>
      <c r="AX260" s="35">
        <f>AX257*('Inputs'!$E$14+'Inputs'!$E$15)/'Inputs'!$E$28</f>
        <v>380.83419583242176</v>
      </c>
      <c r="AY260" s="35">
        <f>AY257*('Inputs'!$E$14+'Inputs'!$E$15)/'Inputs'!$E$28</f>
        <v>380.83419583242176</v>
      </c>
      <c r="AZ260" s="35">
        <f>AZ257*('Inputs'!$E$14+'Inputs'!$E$15)/'Inputs'!$E$28</f>
        <v>380.83419583242176</v>
      </c>
      <c r="BA260" s="35">
        <f>BA257*('Inputs'!$E$14+'Inputs'!$E$15)/'Inputs'!$E$28</f>
        <v>380.83419583242176</v>
      </c>
      <c r="BB260" s="35">
        <f>BB257*('Inputs'!$E$14+'Inputs'!$E$15)/'Inputs'!$E$28</f>
        <v>380.83419583242176</v>
      </c>
      <c r="BC260" s="35">
        <f>BC257*('Inputs'!$E$14+'Inputs'!$E$15)/'Inputs'!$E$28</f>
        <v>380.83419583242176</v>
      </c>
      <c r="BD260" s="35">
        <f>BD257*('Inputs'!$E$14+'Inputs'!$E$15)/'Inputs'!$E$28</f>
        <v>394.1633926865565</v>
      </c>
      <c r="BE260" s="35">
        <f>BE257*('Inputs'!$E$14+'Inputs'!$E$15)/'Inputs'!$E$28</f>
        <v>394.1633926865565</v>
      </c>
      <c r="BF260" s="35">
        <f>BF257*('Inputs'!$E$14+'Inputs'!$E$15)/'Inputs'!$E$28</f>
        <v>394.1633926865565</v>
      </c>
      <c r="BG260" s="35">
        <f>BG257*('Inputs'!$E$14+'Inputs'!$E$15)/'Inputs'!$E$28</f>
        <v>394.1633926865565</v>
      </c>
      <c r="BH260" s="35">
        <f>BH257*('Inputs'!$E$14+'Inputs'!$E$15)/'Inputs'!$E$28</f>
        <v>394.1633926865565</v>
      </c>
      <c r="BI260" s="35">
        <f>BI257*('Inputs'!$E$14+'Inputs'!$E$15)/'Inputs'!$E$28</f>
        <v>394.1633926865565</v>
      </c>
      <c r="BJ260" s="35">
        <f>BJ257*('Inputs'!$E$14+'Inputs'!$E$15)/'Inputs'!$E$28</f>
        <v>394.1633926865565</v>
      </c>
      <c r="BK260" s="35">
        <f>BK257*('Inputs'!$E$14+'Inputs'!$E$15)/'Inputs'!$E$28</f>
        <v>394.1633926865565</v>
      </c>
      <c r="BL260" s="35">
        <f>BL257*('Inputs'!$E$14+'Inputs'!$E$15)/'Inputs'!$E$28</f>
        <v>394.1633926865565</v>
      </c>
      <c r="BM260" s="35">
        <f>BM257*('Inputs'!$E$14+'Inputs'!$E$15)/'Inputs'!$E$28</f>
        <v>394.1633926865565</v>
      </c>
      <c r="BN260" s="35">
        <f>BN257*('Inputs'!$E$14+'Inputs'!$E$15)/'Inputs'!$E$28</f>
        <v>394.1633926865565</v>
      </c>
      <c r="BO260" s="35">
        <f>BO257*('Inputs'!$E$14+'Inputs'!$E$15)/'Inputs'!$E$28</f>
        <v>394.1633926865565</v>
      </c>
    </row>
    <row r="261" ht="22" customHeight="1">
      <c r="A261" s="2" t="str">
        <v>P14.PV</v>
      </c>
      <c r="B261" s="6" t="str">
        <v>P14 employer care contribution (PV)</v>
      </c>
      <c r="C261" s="2" t="str">
        <v>EUR</v>
      </c>
      <c r="D261" s="2" t="str">
        <v>SUM</v>
      </c>
      <c r="E261" s="36">
        <f>SUM(H261:BO261)</f>
        <v>3866.8607668302175</v>
      </c>
      <c r="F261" s="6" t="str">
        <v>Customer-support lead; cost centre SUP at release</v>
      </c>
      <c r="G261" s="2"/>
      <c r="H261" s="35">
        <f>H257*'Inputs'!$E$16/'Inputs'!$E$28</f>
        <v>0.0</v>
      </c>
      <c r="I261" s="35">
        <f>I257*'Inputs'!$E$16/'Inputs'!$E$28</f>
        <v>0.0</v>
      </c>
      <c r="J261" s="35">
        <f>J257*'Inputs'!$E$16/'Inputs'!$E$28</f>
        <v>0.0</v>
      </c>
      <c r="K261" s="35">
        <f>K257*'Inputs'!$E$16/'Inputs'!$E$28</f>
        <v>0.0</v>
      </c>
      <c r="L261" s="35">
        <f>L257*'Inputs'!$E$16/'Inputs'!$E$28</f>
        <v>0.0</v>
      </c>
      <c r="M261" s="35">
        <f>M257*'Inputs'!$E$16/'Inputs'!$E$28</f>
        <v>0.0</v>
      </c>
      <c r="N261" s="35">
        <f>N257*'Inputs'!$E$16/'Inputs'!$E$28</f>
        <v>0.0</v>
      </c>
      <c r="O261" s="35">
        <f>O257*'Inputs'!$E$16/'Inputs'!$E$28</f>
        <v>0.0</v>
      </c>
      <c r="P261" s="35">
        <f>P257*'Inputs'!$E$16/'Inputs'!$E$28</f>
        <v>0.0</v>
      </c>
      <c r="Q261" s="35">
        <f>Q257*'Inputs'!$E$16/'Inputs'!$E$28</f>
        <v>69.8625</v>
      </c>
      <c r="R261" s="35">
        <f>R257*'Inputs'!$E$16/'Inputs'!$E$28</f>
        <v>69.8625</v>
      </c>
      <c r="S261" s="35">
        <f>S257*'Inputs'!$E$16/'Inputs'!$E$28</f>
        <v>69.8625</v>
      </c>
      <c r="T261" s="35">
        <f>T257*'Inputs'!$E$16/'Inputs'!$E$28</f>
        <v>72.30768749999999</v>
      </c>
      <c r="U261" s="35">
        <f>U257*'Inputs'!$E$16/'Inputs'!$E$28</f>
        <v>72.30768749999999</v>
      </c>
      <c r="V261" s="35">
        <f>V257*'Inputs'!$E$16/'Inputs'!$E$28</f>
        <v>72.30768749999999</v>
      </c>
      <c r="W261" s="35">
        <f>W257*'Inputs'!$E$16/'Inputs'!$E$28</f>
        <v>72.30768749999999</v>
      </c>
      <c r="X261" s="35">
        <f>X257*'Inputs'!$E$16/'Inputs'!$E$28</f>
        <v>72.30768749999999</v>
      </c>
      <c r="Y261" s="35">
        <f>Y257*'Inputs'!$E$16/'Inputs'!$E$28</f>
        <v>72.30768749999999</v>
      </c>
      <c r="Z261" s="35">
        <f>Z257*'Inputs'!$E$16/'Inputs'!$E$28</f>
        <v>72.30768749999999</v>
      </c>
      <c r="AA261" s="35">
        <f>AA257*'Inputs'!$E$16/'Inputs'!$E$28</f>
        <v>72.30768749999999</v>
      </c>
      <c r="AB261" s="35">
        <f>AB257*'Inputs'!$E$16/'Inputs'!$E$28</f>
        <v>72.30768749999999</v>
      </c>
      <c r="AC261" s="35">
        <f>AC257*'Inputs'!$E$16/'Inputs'!$E$28</f>
        <v>72.30768749999999</v>
      </c>
      <c r="AD261" s="35">
        <f>AD257*'Inputs'!$E$16/'Inputs'!$E$28</f>
        <v>72.30768749999999</v>
      </c>
      <c r="AE261" s="35">
        <f>AE257*'Inputs'!$E$16/'Inputs'!$E$28</f>
        <v>72.30768749999999</v>
      </c>
      <c r="AF261" s="35">
        <f>AF257*'Inputs'!$E$16/'Inputs'!$E$28</f>
        <v>74.83845656249997</v>
      </c>
      <c r="AG261" s="35">
        <f>AG257*'Inputs'!$E$16/'Inputs'!$E$28</f>
        <v>74.83845656249997</v>
      </c>
      <c r="AH261" s="35">
        <f>AH257*'Inputs'!$E$16/'Inputs'!$E$28</f>
        <v>74.83845656249997</v>
      </c>
      <c r="AI261" s="35">
        <f>AI257*'Inputs'!$E$16/'Inputs'!$E$28</f>
        <v>74.83845656249997</v>
      </c>
      <c r="AJ261" s="35">
        <f>AJ257*'Inputs'!$E$16/'Inputs'!$E$28</f>
        <v>74.83845656249997</v>
      </c>
      <c r="AK261" s="35">
        <f>AK257*'Inputs'!$E$16/'Inputs'!$E$28</f>
        <v>74.83845656249997</v>
      </c>
      <c r="AL261" s="35">
        <f>AL257*'Inputs'!$E$16/'Inputs'!$E$28</f>
        <v>74.83845656249997</v>
      </c>
      <c r="AM261" s="35">
        <f>AM257*'Inputs'!$E$16/'Inputs'!$E$28</f>
        <v>74.83845656249997</v>
      </c>
      <c r="AN261" s="35">
        <f>AN257*'Inputs'!$E$16/'Inputs'!$E$28</f>
        <v>74.83845656249997</v>
      </c>
      <c r="AO261" s="35">
        <f>AO257*'Inputs'!$E$16/'Inputs'!$E$28</f>
        <v>74.83845656249997</v>
      </c>
      <c r="AP261" s="35">
        <f>AP257*'Inputs'!$E$16/'Inputs'!$E$28</f>
        <v>74.83845656249997</v>
      </c>
      <c r="AQ261" s="35">
        <f>AQ257*'Inputs'!$E$16/'Inputs'!$E$28</f>
        <v>74.83845656249997</v>
      </c>
      <c r="AR261" s="35">
        <f>AR257*'Inputs'!$E$16/'Inputs'!$E$28</f>
        <v>77.45780254218748</v>
      </c>
      <c r="AS261" s="35">
        <f>AS257*'Inputs'!$E$16/'Inputs'!$E$28</f>
        <v>77.45780254218748</v>
      </c>
      <c r="AT261" s="35">
        <f>AT257*'Inputs'!$E$16/'Inputs'!$E$28</f>
        <v>77.45780254218748</v>
      </c>
      <c r="AU261" s="35">
        <f>AU257*'Inputs'!$E$16/'Inputs'!$E$28</f>
        <v>77.45780254218748</v>
      </c>
      <c r="AV261" s="35">
        <f>AV257*'Inputs'!$E$16/'Inputs'!$E$28</f>
        <v>77.45780254218748</v>
      </c>
      <c r="AW261" s="35">
        <f>AW257*'Inputs'!$E$16/'Inputs'!$E$28</f>
        <v>77.45780254218748</v>
      </c>
      <c r="AX261" s="35">
        <f>AX257*'Inputs'!$E$16/'Inputs'!$E$28</f>
        <v>77.45780254218748</v>
      </c>
      <c r="AY261" s="35">
        <f>AY257*'Inputs'!$E$16/'Inputs'!$E$28</f>
        <v>77.45780254218748</v>
      </c>
      <c r="AZ261" s="35">
        <f>AZ257*'Inputs'!$E$16/'Inputs'!$E$28</f>
        <v>77.45780254218748</v>
      </c>
      <c r="BA261" s="35">
        <f>BA257*'Inputs'!$E$16/'Inputs'!$E$28</f>
        <v>77.45780254218748</v>
      </c>
      <c r="BB261" s="35">
        <f>BB257*'Inputs'!$E$16/'Inputs'!$E$28</f>
        <v>77.45780254218748</v>
      </c>
      <c r="BC261" s="35">
        <f>BC257*'Inputs'!$E$16/'Inputs'!$E$28</f>
        <v>77.45780254218748</v>
      </c>
      <c r="BD261" s="35">
        <f>BD257*'Inputs'!$E$16/'Inputs'!$E$28</f>
        <v>80.16882563116403</v>
      </c>
      <c r="BE261" s="35">
        <f>BE257*'Inputs'!$E$16/'Inputs'!$E$28</f>
        <v>80.16882563116403</v>
      </c>
      <c r="BF261" s="35">
        <f>BF257*'Inputs'!$E$16/'Inputs'!$E$28</f>
        <v>80.16882563116403</v>
      </c>
      <c r="BG261" s="35">
        <f>BG257*'Inputs'!$E$16/'Inputs'!$E$28</f>
        <v>80.16882563116403</v>
      </c>
      <c r="BH261" s="35">
        <f>BH257*'Inputs'!$E$16/'Inputs'!$E$28</f>
        <v>80.16882563116403</v>
      </c>
      <c r="BI261" s="35">
        <f>BI257*'Inputs'!$E$16/'Inputs'!$E$28</f>
        <v>80.16882563116403</v>
      </c>
      <c r="BJ261" s="35">
        <f>BJ257*'Inputs'!$E$16/'Inputs'!$E$28</f>
        <v>80.16882563116403</v>
      </c>
      <c r="BK261" s="35">
        <f>BK257*'Inputs'!$E$16/'Inputs'!$E$28</f>
        <v>80.16882563116403</v>
      </c>
      <c r="BL261" s="35">
        <f>BL257*'Inputs'!$E$16/'Inputs'!$E$28</f>
        <v>80.16882563116403</v>
      </c>
      <c r="BM261" s="35">
        <f>BM257*'Inputs'!$E$16/'Inputs'!$E$28</f>
        <v>80.16882563116403</v>
      </c>
      <c r="BN261" s="35">
        <f>BN257*'Inputs'!$E$16/'Inputs'!$E$28</f>
        <v>80.16882563116403</v>
      </c>
      <c r="BO261" s="35">
        <f>BO257*'Inputs'!$E$16/'Inputs'!$E$28</f>
        <v>80.16882563116403</v>
      </c>
    </row>
    <row r="262" ht="22" customHeight="1">
      <c r="A262" s="2" t="str">
        <v>P14.U1</v>
      </c>
      <c r="B262" s="6" t="str">
        <v>P14 U1 sick-pay levy</v>
      </c>
      <c r="C262" s="2" t="str">
        <v>EUR</v>
      </c>
      <c r="D262" s="2" t="str">
        <v>SUM</v>
      </c>
      <c r="E262" s="36">
        <f>SUM(H262:BO262)</f>
        <v>4511.337561301922</v>
      </c>
      <c r="F262" s="6" t="str">
        <v>Customer-support lead; cost centre SUP at release</v>
      </c>
      <c r="G262" s="2"/>
      <c r="H262" s="35">
        <f>H256*'Inputs'!$E$17*IF('Summary'!H13&lt;='Inputs'!$E$27,1,0)</f>
        <v>0.0</v>
      </c>
      <c r="I262" s="35">
        <f>I256*'Inputs'!$E$17*IF('Summary'!I13&lt;='Inputs'!$E$27,1,0)</f>
        <v>0.0</v>
      </c>
      <c r="J262" s="35">
        <f>J256*'Inputs'!$E$17*IF('Summary'!J13&lt;='Inputs'!$E$27,1,0)</f>
        <v>0.0</v>
      </c>
      <c r="K262" s="35">
        <f>K256*'Inputs'!$E$17*IF('Summary'!K13&lt;='Inputs'!$E$27,1,0)</f>
        <v>0.0</v>
      </c>
      <c r="L262" s="35">
        <f>L256*'Inputs'!$E$17*IF('Summary'!L13&lt;='Inputs'!$E$27,1,0)</f>
        <v>0.0</v>
      </c>
      <c r="M262" s="35">
        <f>M256*'Inputs'!$E$17*IF('Summary'!M13&lt;='Inputs'!$E$27,1,0)</f>
        <v>0.0</v>
      </c>
      <c r="N262" s="35">
        <f>N256*'Inputs'!$E$17*IF('Summary'!N13&lt;='Inputs'!$E$27,1,0)</f>
        <v>0.0</v>
      </c>
      <c r="O262" s="35">
        <f>O256*'Inputs'!$E$17*IF('Summary'!O13&lt;='Inputs'!$E$27,1,0)</f>
        <v>0.0</v>
      </c>
      <c r="P262" s="35">
        <f>P256*'Inputs'!$E$17*IF('Summary'!P13&lt;='Inputs'!$E$27,1,0)</f>
        <v>0.0</v>
      </c>
      <c r="Q262" s="35">
        <f>Q256*'Inputs'!$E$17*IF('Summary'!Q13&lt;='Inputs'!$E$27,1,0)</f>
        <v>81.50625000000001</v>
      </c>
      <c r="R262" s="35">
        <f>R256*'Inputs'!$E$17*IF('Summary'!R13&lt;='Inputs'!$E$27,1,0)</f>
        <v>81.50625000000001</v>
      </c>
      <c r="S262" s="35">
        <f>S256*'Inputs'!$E$17*IF('Summary'!S13&lt;='Inputs'!$E$27,1,0)</f>
        <v>81.50625000000001</v>
      </c>
      <c r="T262" s="35">
        <f>T256*'Inputs'!$E$17*IF('Summary'!T13&lt;='Inputs'!$E$27,1,0)</f>
        <v>84.35896875</v>
      </c>
      <c r="U262" s="35">
        <f>U256*'Inputs'!$E$17*IF('Summary'!U13&lt;='Inputs'!$E$27,1,0)</f>
        <v>84.35896875</v>
      </c>
      <c r="V262" s="35">
        <f>V256*'Inputs'!$E$17*IF('Summary'!V13&lt;='Inputs'!$E$27,1,0)</f>
        <v>84.35896875</v>
      </c>
      <c r="W262" s="35">
        <f>W256*'Inputs'!$E$17*IF('Summary'!W13&lt;='Inputs'!$E$27,1,0)</f>
        <v>84.35896875</v>
      </c>
      <c r="X262" s="35">
        <f>X256*'Inputs'!$E$17*IF('Summary'!X13&lt;='Inputs'!$E$27,1,0)</f>
        <v>84.35896875</v>
      </c>
      <c r="Y262" s="35">
        <f>Y256*'Inputs'!$E$17*IF('Summary'!Y13&lt;='Inputs'!$E$27,1,0)</f>
        <v>84.35896875</v>
      </c>
      <c r="Z262" s="35">
        <f>Z256*'Inputs'!$E$17*IF('Summary'!Z13&lt;='Inputs'!$E$27,1,0)</f>
        <v>84.35896875</v>
      </c>
      <c r="AA262" s="35">
        <f>AA256*'Inputs'!$E$17*IF('Summary'!AA13&lt;='Inputs'!$E$27,1,0)</f>
        <v>84.35896875</v>
      </c>
      <c r="AB262" s="35">
        <f>AB256*'Inputs'!$E$17*IF('Summary'!AB13&lt;='Inputs'!$E$27,1,0)</f>
        <v>84.35896875</v>
      </c>
      <c r="AC262" s="35">
        <f>AC256*'Inputs'!$E$17*IF('Summary'!AC13&lt;='Inputs'!$E$27,1,0)</f>
        <v>84.35896875</v>
      </c>
      <c r="AD262" s="35">
        <f>AD256*'Inputs'!$E$17*IF('Summary'!AD13&lt;='Inputs'!$E$27,1,0)</f>
        <v>84.35896875</v>
      </c>
      <c r="AE262" s="35">
        <f>AE256*'Inputs'!$E$17*IF('Summary'!AE13&lt;='Inputs'!$E$27,1,0)</f>
        <v>84.35896875</v>
      </c>
      <c r="AF262" s="35">
        <f>AF256*'Inputs'!$E$17*IF('Summary'!AF13&lt;='Inputs'!$E$27,1,0)</f>
        <v>87.31153265624998</v>
      </c>
      <c r="AG262" s="35">
        <f>AG256*'Inputs'!$E$17*IF('Summary'!AG13&lt;='Inputs'!$E$27,1,0)</f>
        <v>87.31153265624998</v>
      </c>
      <c r="AH262" s="35">
        <f>AH256*'Inputs'!$E$17*IF('Summary'!AH13&lt;='Inputs'!$E$27,1,0)</f>
        <v>87.31153265624998</v>
      </c>
      <c r="AI262" s="35">
        <f>AI256*'Inputs'!$E$17*IF('Summary'!AI13&lt;='Inputs'!$E$27,1,0)</f>
        <v>87.31153265624998</v>
      </c>
      <c r="AJ262" s="35">
        <f>AJ256*'Inputs'!$E$17*IF('Summary'!AJ13&lt;='Inputs'!$E$27,1,0)</f>
        <v>87.31153265624998</v>
      </c>
      <c r="AK262" s="35">
        <f>AK256*'Inputs'!$E$17*IF('Summary'!AK13&lt;='Inputs'!$E$27,1,0)</f>
        <v>87.31153265624998</v>
      </c>
      <c r="AL262" s="35">
        <f>AL256*'Inputs'!$E$17*IF('Summary'!AL13&lt;='Inputs'!$E$27,1,0)</f>
        <v>87.31153265624998</v>
      </c>
      <c r="AM262" s="35">
        <f>AM256*'Inputs'!$E$17*IF('Summary'!AM13&lt;='Inputs'!$E$27,1,0)</f>
        <v>87.31153265624998</v>
      </c>
      <c r="AN262" s="35">
        <f>AN256*'Inputs'!$E$17*IF('Summary'!AN13&lt;='Inputs'!$E$27,1,0)</f>
        <v>87.31153265624998</v>
      </c>
      <c r="AO262" s="35">
        <f>AO256*'Inputs'!$E$17*IF('Summary'!AO13&lt;='Inputs'!$E$27,1,0)</f>
        <v>87.31153265624998</v>
      </c>
      <c r="AP262" s="35">
        <f>AP256*'Inputs'!$E$17*IF('Summary'!AP13&lt;='Inputs'!$E$27,1,0)</f>
        <v>87.31153265624998</v>
      </c>
      <c r="AQ262" s="35">
        <f>AQ256*'Inputs'!$E$17*IF('Summary'!AQ13&lt;='Inputs'!$E$27,1,0)</f>
        <v>87.31153265624998</v>
      </c>
      <c r="AR262" s="35">
        <f>AR256*'Inputs'!$E$17*IF('Summary'!AR13&lt;='Inputs'!$E$27,1,0)</f>
        <v>90.36743629921874</v>
      </c>
      <c r="AS262" s="35">
        <f>AS256*'Inputs'!$E$17*IF('Summary'!AS13&lt;='Inputs'!$E$27,1,0)</f>
        <v>90.36743629921874</v>
      </c>
      <c r="AT262" s="35">
        <f>AT256*'Inputs'!$E$17*IF('Summary'!AT13&lt;='Inputs'!$E$27,1,0)</f>
        <v>90.36743629921874</v>
      </c>
      <c r="AU262" s="35">
        <f>AU256*'Inputs'!$E$17*IF('Summary'!AU13&lt;='Inputs'!$E$27,1,0)</f>
        <v>90.36743629921874</v>
      </c>
      <c r="AV262" s="35">
        <f>AV256*'Inputs'!$E$17*IF('Summary'!AV13&lt;='Inputs'!$E$27,1,0)</f>
        <v>90.36743629921874</v>
      </c>
      <c r="AW262" s="35">
        <f>AW256*'Inputs'!$E$17*IF('Summary'!AW13&lt;='Inputs'!$E$27,1,0)</f>
        <v>90.36743629921874</v>
      </c>
      <c r="AX262" s="35">
        <f>AX256*'Inputs'!$E$17*IF('Summary'!AX13&lt;='Inputs'!$E$27,1,0)</f>
        <v>90.36743629921874</v>
      </c>
      <c r="AY262" s="35">
        <f>AY256*'Inputs'!$E$17*IF('Summary'!AY13&lt;='Inputs'!$E$27,1,0)</f>
        <v>90.36743629921874</v>
      </c>
      <c r="AZ262" s="35">
        <f>AZ256*'Inputs'!$E$17*IF('Summary'!AZ13&lt;='Inputs'!$E$27,1,0)</f>
        <v>90.36743629921874</v>
      </c>
      <c r="BA262" s="35">
        <f>BA256*'Inputs'!$E$17*IF('Summary'!BA13&lt;='Inputs'!$E$27,1,0)</f>
        <v>90.36743629921874</v>
      </c>
      <c r="BB262" s="35">
        <f>BB256*'Inputs'!$E$17*IF('Summary'!BB13&lt;='Inputs'!$E$27,1,0)</f>
        <v>90.36743629921874</v>
      </c>
      <c r="BC262" s="35">
        <f>BC256*'Inputs'!$E$17*IF('Summary'!BC13&lt;='Inputs'!$E$27,1,0)</f>
        <v>90.36743629921874</v>
      </c>
      <c r="BD262" s="35">
        <f>BD256*'Inputs'!$E$17*IF('Summary'!BD13&lt;='Inputs'!$E$27,1,0)</f>
        <v>93.53029656969137</v>
      </c>
      <c r="BE262" s="35">
        <f>BE256*'Inputs'!$E$17*IF('Summary'!BE13&lt;='Inputs'!$E$27,1,0)</f>
        <v>93.53029656969137</v>
      </c>
      <c r="BF262" s="35">
        <f>BF256*'Inputs'!$E$17*IF('Summary'!BF13&lt;='Inputs'!$E$27,1,0)</f>
        <v>93.53029656969137</v>
      </c>
      <c r="BG262" s="35">
        <f>BG256*'Inputs'!$E$17*IF('Summary'!BG13&lt;='Inputs'!$E$27,1,0)</f>
        <v>93.53029656969137</v>
      </c>
      <c r="BH262" s="35">
        <f>BH256*'Inputs'!$E$17*IF('Summary'!BH13&lt;='Inputs'!$E$27,1,0)</f>
        <v>93.53029656969137</v>
      </c>
      <c r="BI262" s="35">
        <f>BI256*'Inputs'!$E$17*IF('Summary'!BI13&lt;='Inputs'!$E$27,1,0)</f>
        <v>93.53029656969137</v>
      </c>
      <c r="BJ262" s="35">
        <f>BJ256*'Inputs'!$E$17*IF('Summary'!BJ13&lt;='Inputs'!$E$27,1,0)</f>
        <v>93.53029656969137</v>
      </c>
      <c r="BK262" s="35">
        <f>BK256*'Inputs'!$E$17*IF('Summary'!BK13&lt;='Inputs'!$E$27,1,0)</f>
        <v>93.53029656969137</v>
      </c>
      <c r="BL262" s="35">
        <f>BL256*'Inputs'!$E$17*IF('Summary'!BL13&lt;='Inputs'!$E$27,1,0)</f>
        <v>93.53029656969137</v>
      </c>
      <c r="BM262" s="35">
        <f>BM256*'Inputs'!$E$17*IF('Summary'!BM13&lt;='Inputs'!$E$27,1,0)</f>
        <v>93.53029656969137</v>
      </c>
      <c r="BN262" s="35">
        <f>BN256*'Inputs'!$E$17*IF('Summary'!BN13&lt;='Inputs'!$E$27,1,0)</f>
        <v>93.53029656969137</v>
      </c>
      <c r="BO262" s="35">
        <f>BO256*'Inputs'!$E$17*IF('Summary'!BO13&lt;='Inputs'!$E$27,1,0)</f>
        <v>93.53029656969137</v>
      </c>
    </row>
    <row r="263" ht="22" customHeight="1">
      <c r="A263" s="2" t="str">
        <v>P14.U2</v>
      </c>
      <c r="B263" s="6" t="str">
        <v>P14 U2 maternity levy</v>
      </c>
      <c r="C263" s="2" t="str">
        <v>EUR</v>
      </c>
      <c r="D263" s="2" t="str">
        <v>SUM</v>
      </c>
      <c r="E263" s="36">
        <f>SUM(H263:BO263)</f>
        <v>945.232631891831</v>
      </c>
      <c r="F263" s="6" t="str">
        <v>Customer-support lead; cost centre SUP at release</v>
      </c>
      <c r="G263" s="2"/>
      <c r="H263" s="35">
        <f>H256*'Inputs'!$E$18</f>
        <v>0.0</v>
      </c>
      <c r="I263" s="35">
        <f>I256*'Inputs'!$E$18</f>
        <v>0.0</v>
      </c>
      <c r="J263" s="35">
        <f>J256*'Inputs'!$E$18</f>
        <v>0.0</v>
      </c>
      <c r="K263" s="35">
        <f>K256*'Inputs'!$E$18</f>
        <v>0.0</v>
      </c>
      <c r="L263" s="35">
        <f>L256*'Inputs'!$E$18</f>
        <v>0.0</v>
      </c>
      <c r="M263" s="35">
        <f>M256*'Inputs'!$E$18</f>
        <v>0.0</v>
      </c>
      <c r="N263" s="35">
        <f>N256*'Inputs'!$E$18</f>
        <v>0.0</v>
      </c>
      <c r="O263" s="35">
        <f>O256*'Inputs'!$E$18</f>
        <v>0.0</v>
      </c>
      <c r="P263" s="35">
        <f>P256*'Inputs'!$E$18</f>
        <v>0.0</v>
      </c>
      <c r="Q263" s="35">
        <f>Q256*'Inputs'!$E$18</f>
        <v>17.0775</v>
      </c>
      <c r="R263" s="35">
        <f>R256*'Inputs'!$E$18</f>
        <v>17.0775</v>
      </c>
      <c r="S263" s="35">
        <f>S256*'Inputs'!$E$18</f>
        <v>17.0775</v>
      </c>
      <c r="T263" s="35">
        <f>T256*'Inputs'!$E$18</f>
        <v>17.6752125</v>
      </c>
      <c r="U263" s="35">
        <f>U256*'Inputs'!$E$18</f>
        <v>17.6752125</v>
      </c>
      <c r="V263" s="35">
        <f>V256*'Inputs'!$E$18</f>
        <v>17.6752125</v>
      </c>
      <c r="W263" s="35">
        <f>W256*'Inputs'!$E$18</f>
        <v>17.6752125</v>
      </c>
      <c r="X263" s="35">
        <f>X256*'Inputs'!$E$18</f>
        <v>17.6752125</v>
      </c>
      <c r="Y263" s="35">
        <f>Y256*'Inputs'!$E$18</f>
        <v>17.6752125</v>
      </c>
      <c r="Z263" s="35">
        <f>Z256*'Inputs'!$E$18</f>
        <v>17.6752125</v>
      </c>
      <c r="AA263" s="35">
        <f>AA256*'Inputs'!$E$18</f>
        <v>17.6752125</v>
      </c>
      <c r="AB263" s="35">
        <f>AB256*'Inputs'!$E$18</f>
        <v>17.6752125</v>
      </c>
      <c r="AC263" s="35">
        <f>AC256*'Inputs'!$E$18</f>
        <v>17.6752125</v>
      </c>
      <c r="AD263" s="35">
        <f>AD256*'Inputs'!$E$18</f>
        <v>17.6752125</v>
      </c>
      <c r="AE263" s="35">
        <f>AE256*'Inputs'!$E$18</f>
        <v>17.6752125</v>
      </c>
      <c r="AF263" s="35">
        <f>AF256*'Inputs'!$E$18</f>
        <v>18.293844937499994</v>
      </c>
      <c r="AG263" s="35">
        <f>AG256*'Inputs'!$E$18</f>
        <v>18.293844937499994</v>
      </c>
      <c r="AH263" s="35">
        <f>AH256*'Inputs'!$E$18</f>
        <v>18.293844937499994</v>
      </c>
      <c r="AI263" s="35">
        <f>AI256*'Inputs'!$E$18</f>
        <v>18.293844937499994</v>
      </c>
      <c r="AJ263" s="35">
        <f>AJ256*'Inputs'!$E$18</f>
        <v>18.293844937499994</v>
      </c>
      <c r="AK263" s="35">
        <f>AK256*'Inputs'!$E$18</f>
        <v>18.293844937499994</v>
      </c>
      <c r="AL263" s="35">
        <f>AL256*'Inputs'!$E$18</f>
        <v>18.293844937499994</v>
      </c>
      <c r="AM263" s="35">
        <f>AM256*'Inputs'!$E$18</f>
        <v>18.293844937499994</v>
      </c>
      <c r="AN263" s="35">
        <f>AN256*'Inputs'!$E$18</f>
        <v>18.293844937499994</v>
      </c>
      <c r="AO263" s="35">
        <f>AO256*'Inputs'!$E$18</f>
        <v>18.293844937499994</v>
      </c>
      <c r="AP263" s="35">
        <f>AP256*'Inputs'!$E$18</f>
        <v>18.293844937499994</v>
      </c>
      <c r="AQ263" s="35">
        <f>AQ256*'Inputs'!$E$18</f>
        <v>18.293844937499994</v>
      </c>
      <c r="AR263" s="35">
        <f>AR256*'Inputs'!$E$18</f>
        <v>18.9341295103125</v>
      </c>
      <c r="AS263" s="35">
        <f>AS256*'Inputs'!$E$18</f>
        <v>18.9341295103125</v>
      </c>
      <c r="AT263" s="35">
        <f>AT256*'Inputs'!$E$18</f>
        <v>18.9341295103125</v>
      </c>
      <c r="AU263" s="35">
        <f>AU256*'Inputs'!$E$18</f>
        <v>18.9341295103125</v>
      </c>
      <c r="AV263" s="35">
        <f>AV256*'Inputs'!$E$18</f>
        <v>18.9341295103125</v>
      </c>
      <c r="AW263" s="35">
        <f>AW256*'Inputs'!$E$18</f>
        <v>18.9341295103125</v>
      </c>
      <c r="AX263" s="35">
        <f>AX256*'Inputs'!$E$18</f>
        <v>18.9341295103125</v>
      </c>
      <c r="AY263" s="35">
        <f>AY256*'Inputs'!$E$18</f>
        <v>18.9341295103125</v>
      </c>
      <c r="AZ263" s="35">
        <f>AZ256*'Inputs'!$E$18</f>
        <v>18.9341295103125</v>
      </c>
      <c r="BA263" s="35">
        <f>BA256*'Inputs'!$E$18</f>
        <v>18.9341295103125</v>
      </c>
      <c r="BB263" s="35">
        <f>BB256*'Inputs'!$E$18</f>
        <v>18.9341295103125</v>
      </c>
      <c r="BC263" s="35">
        <f>BC256*'Inputs'!$E$18</f>
        <v>18.9341295103125</v>
      </c>
      <c r="BD263" s="35">
        <f>BD256*'Inputs'!$E$18</f>
        <v>19.59682404317343</v>
      </c>
      <c r="BE263" s="35">
        <f>BE256*'Inputs'!$E$18</f>
        <v>19.59682404317343</v>
      </c>
      <c r="BF263" s="35">
        <f>BF256*'Inputs'!$E$18</f>
        <v>19.59682404317343</v>
      </c>
      <c r="BG263" s="35">
        <f>BG256*'Inputs'!$E$18</f>
        <v>19.59682404317343</v>
      </c>
      <c r="BH263" s="35">
        <f>BH256*'Inputs'!$E$18</f>
        <v>19.59682404317343</v>
      </c>
      <c r="BI263" s="35">
        <f>BI256*'Inputs'!$E$18</f>
        <v>19.59682404317343</v>
      </c>
      <c r="BJ263" s="35">
        <f>BJ256*'Inputs'!$E$18</f>
        <v>19.59682404317343</v>
      </c>
      <c r="BK263" s="35">
        <f>BK256*'Inputs'!$E$18</f>
        <v>19.59682404317343</v>
      </c>
      <c r="BL263" s="35">
        <f>BL256*'Inputs'!$E$18</f>
        <v>19.59682404317343</v>
      </c>
      <c r="BM263" s="35">
        <f>BM256*'Inputs'!$E$18</f>
        <v>19.59682404317343</v>
      </c>
      <c r="BN263" s="35">
        <f>BN256*'Inputs'!$E$18</f>
        <v>19.59682404317343</v>
      </c>
      <c r="BO263" s="35">
        <f>BO256*'Inputs'!$E$18</f>
        <v>19.59682404317343</v>
      </c>
    </row>
    <row r="264" ht="22" customHeight="1">
      <c r="A264" s="2" t="str">
        <v>P14.INSOLV</v>
      </c>
      <c r="B264" s="6" t="str">
        <v>P14 insolvency levy</v>
      </c>
      <c r="C264" s="2" t="str">
        <v>EUR</v>
      </c>
      <c r="D264" s="2" t="str">
        <v>SUM</v>
      </c>
      <c r="E264" s="36">
        <f>SUM(H264:BO264)</f>
        <v>322.2383972358515</v>
      </c>
      <c r="F264" s="6" t="str">
        <v>Customer-support lead; cost centre SUP at release</v>
      </c>
      <c r="G264" s="2"/>
      <c r="H264" s="35">
        <f>H256*'Inputs'!$E$19</f>
        <v>0.0</v>
      </c>
      <c r="I264" s="35">
        <f>I256*'Inputs'!$E$19</f>
        <v>0.0</v>
      </c>
      <c r="J264" s="35">
        <f>J256*'Inputs'!$E$19</f>
        <v>0.0</v>
      </c>
      <c r="K264" s="35">
        <f>K256*'Inputs'!$E$19</f>
        <v>0.0</v>
      </c>
      <c r="L264" s="35">
        <f>L256*'Inputs'!$E$19</f>
        <v>0.0</v>
      </c>
      <c r="M264" s="35">
        <f>M256*'Inputs'!$E$19</f>
        <v>0.0</v>
      </c>
      <c r="N264" s="35">
        <f>N256*'Inputs'!$E$19</f>
        <v>0.0</v>
      </c>
      <c r="O264" s="35">
        <f>O256*'Inputs'!$E$19</f>
        <v>0.0</v>
      </c>
      <c r="P264" s="35">
        <f>P256*'Inputs'!$E$19</f>
        <v>0.0</v>
      </c>
      <c r="Q264" s="35">
        <f>Q256*'Inputs'!$E$19</f>
        <v>5.821875</v>
      </c>
      <c r="R264" s="35">
        <f>R256*'Inputs'!$E$19</f>
        <v>5.821875</v>
      </c>
      <c r="S264" s="35">
        <f>S256*'Inputs'!$E$19</f>
        <v>5.821875</v>
      </c>
      <c r="T264" s="35">
        <f>T256*'Inputs'!$E$19</f>
        <v>6.025640624999999</v>
      </c>
      <c r="U264" s="35">
        <f>U256*'Inputs'!$E$19</f>
        <v>6.025640624999999</v>
      </c>
      <c r="V264" s="35">
        <f>V256*'Inputs'!$E$19</f>
        <v>6.025640624999999</v>
      </c>
      <c r="W264" s="35">
        <f>W256*'Inputs'!$E$19</f>
        <v>6.025640624999999</v>
      </c>
      <c r="X264" s="35">
        <f>X256*'Inputs'!$E$19</f>
        <v>6.025640624999999</v>
      </c>
      <c r="Y264" s="35">
        <f>Y256*'Inputs'!$E$19</f>
        <v>6.025640624999999</v>
      </c>
      <c r="Z264" s="35">
        <f>Z256*'Inputs'!$E$19</f>
        <v>6.025640624999999</v>
      </c>
      <c r="AA264" s="35">
        <f>AA256*'Inputs'!$E$19</f>
        <v>6.025640624999999</v>
      </c>
      <c r="AB264" s="35">
        <f>AB256*'Inputs'!$E$19</f>
        <v>6.025640624999999</v>
      </c>
      <c r="AC264" s="35">
        <f>AC256*'Inputs'!$E$19</f>
        <v>6.025640624999999</v>
      </c>
      <c r="AD264" s="35">
        <f>AD256*'Inputs'!$E$19</f>
        <v>6.025640624999999</v>
      </c>
      <c r="AE264" s="35">
        <f>AE256*'Inputs'!$E$19</f>
        <v>6.025640624999999</v>
      </c>
      <c r="AF264" s="35">
        <f>AF256*'Inputs'!$E$19</f>
        <v>6.2365380468749985</v>
      </c>
      <c r="AG264" s="35">
        <f>AG256*'Inputs'!$E$19</f>
        <v>6.2365380468749985</v>
      </c>
      <c r="AH264" s="35">
        <f>AH256*'Inputs'!$E$19</f>
        <v>6.2365380468749985</v>
      </c>
      <c r="AI264" s="35">
        <f>AI256*'Inputs'!$E$19</f>
        <v>6.2365380468749985</v>
      </c>
      <c r="AJ264" s="35">
        <f>AJ256*'Inputs'!$E$19</f>
        <v>6.2365380468749985</v>
      </c>
      <c r="AK264" s="35">
        <f>AK256*'Inputs'!$E$19</f>
        <v>6.2365380468749985</v>
      </c>
      <c r="AL264" s="35">
        <f>AL256*'Inputs'!$E$19</f>
        <v>6.2365380468749985</v>
      </c>
      <c r="AM264" s="35">
        <f>AM256*'Inputs'!$E$19</f>
        <v>6.2365380468749985</v>
      </c>
      <c r="AN264" s="35">
        <f>AN256*'Inputs'!$E$19</f>
        <v>6.2365380468749985</v>
      </c>
      <c r="AO264" s="35">
        <f>AO256*'Inputs'!$E$19</f>
        <v>6.2365380468749985</v>
      </c>
      <c r="AP264" s="35">
        <f>AP256*'Inputs'!$E$19</f>
        <v>6.2365380468749985</v>
      </c>
      <c r="AQ264" s="35">
        <f>AQ256*'Inputs'!$E$19</f>
        <v>6.2365380468749985</v>
      </c>
      <c r="AR264" s="35">
        <f>AR256*'Inputs'!$E$19</f>
        <v>6.454816878515624</v>
      </c>
      <c r="AS264" s="35">
        <f>AS256*'Inputs'!$E$19</f>
        <v>6.454816878515624</v>
      </c>
      <c r="AT264" s="35">
        <f>AT256*'Inputs'!$E$19</f>
        <v>6.454816878515624</v>
      </c>
      <c r="AU264" s="35">
        <f>AU256*'Inputs'!$E$19</f>
        <v>6.454816878515624</v>
      </c>
      <c r="AV264" s="35">
        <f>AV256*'Inputs'!$E$19</f>
        <v>6.454816878515624</v>
      </c>
      <c r="AW264" s="35">
        <f>AW256*'Inputs'!$E$19</f>
        <v>6.454816878515624</v>
      </c>
      <c r="AX264" s="35">
        <f>AX256*'Inputs'!$E$19</f>
        <v>6.454816878515624</v>
      </c>
      <c r="AY264" s="35">
        <f>AY256*'Inputs'!$E$19</f>
        <v>6.454816878515624</v>
      </c>
      <c r="AZ264" s="35">
        <f>AZ256*'Inputs'!$E$19</f>
        <v>6.454816878515624</v>
      </c>
      <c r="BA264" s="35">
        <f>BA256*'Inputs'!$E$19</f>
        <v>6.454816878515624</v>
      </c>
      <c r="BB264" s="35">
        <f>BB256*'Inputs'!$E$19</f>
        <v>6.454816878515624</v>
      </c>
      <c r="BC264" s="35">
        <f>BC256*'Inputs'!$E$19</f>
        <v>6.454816878515624</v>
      </c>
      <c r="BD264" s="35">
        <f>BD256*'Inputs'!$E$19</f>
        <v>6.68073546926367</v>
      </c>
      <c r="BE264" s="35">
        <f>BE256*'Inputs'!$E$19</f>
        <v>6.68073546926367</v>
      </c>
      <c r="BF264" s="35">
        <f>BF256*'Inputs'!$E$19</f>
        <v>6.68073546926367</v>
      </c>
      <c r="BG264" s="35">
        <f>BG256*'Inputs'!$E$19</f>
        <v>6.68073546926367</v>
      </c>
      <c r="BH264" s="35">
        <f>BH256*'Inputs'!$E$19</f>
        <v>6.68073546926367</v>
      </c>
      <c r="BI264" s="35">
        <f>BI256*'Inputs'!$E$19</f>
        <v>6.68073546926367</v>
      </c>
      <c r="BJ264" s="35">
        <f>BJ256*'Inputs'!$E$19</f>
        <v>6.68073546926367</v>
      </c>
      <c r="BK264" s="35">
        <f>BK256*'Inputs'!$E$19</f>
        <v>6.68073546926367</v>
      </c>
      <c r="BL264" s="35">
        <f>BL256*'Inputs'!$E$19</f>
        <v>6.68073546926367</v>
      </c>
      <c r="BM264" s="35">
        <f>BM256*'Inputs'!$E$19</f>
        <v>6.68073546926367</v>
      </c>
      <c r="BN264" s="35">
        <f>BN256*'Inputs'!$E$19</f>
        <v>6.68073546926367</v>
      </c>
      <c r="BO264" s="35">
        <f>BO256*'Inputs'!$E$19</f>
        <v>6.68073546926367</v>
      </c>
    </row>
    <row r="265" ht="22" customHeight="1">
      <c r="A265" s="2" t="str">
        <v>P14.BG</v>
      </c>
      <c r="B265" s="6" t="str">
        <v>P14 accident insurance (BG)</v>
      </c>
      <c r="C265" s="2" t="str">
        <v>EUR</v>
      </c>
      <c r="D265" s="2" t="str">
        <v>SUM</v>
      </c>
      <c r="E265" s="36">
        <f>SUM(H265:BO265)</f>
        <v>644.476794471703</v>
      </c>
      <c r="F265" s="6" t="str">
        <v>Customer-support lead; cost centre SUP at release</v>
      </c>
      <c r="G265" s="2"/>
      <c r="H265" s="35">
        <f>H255*H253*'Inputs'!$E$20</f>
        <v>0.0</v>
      </c>
      <c r="I265" s="35">
        <f>I255*I253*'Inputs'!$E$20</f>
        <v>0.0</v>
      </c>
      <c r="J265" s="35">
        <f>J255*J253*'Inputs'!$E$20</f>
        <v>0.0</v>
      </c>
      <c r="K265" s="35">
        <f>K255*K253*'Inputs'!$E$20</f>
        <v>0.0</v>
      </c>
      <c r="L265" s="35">
        <f>L255*L253*'Inputs'!$E$20</f>
        <v>0.0</v>
      </c>
      <c r="M265" s="35">
        <f>M255*M253*'Inputs'!$E$20</f>
        <v>0.0</v>
      </c>
      <c r="N265" s="35">
        <f>N255*N253*'Inputs'!$E$20</f>
        <v>0.0</v>
      </c>
      <c r="O265" s="35">
        <f>O255*O253*'Inputs'!$E$20</f>
        <v>0.0</v>
      </c>
      <c r="P265" s="35">
        <f>P255*P253*'Inputs'!$E$20</f>
        <v>0.0</v>
      </c>
      <c r="Q265" s="35">
        <f>Q255*Q253*'Inputs'!$E$20</f>
        <v>11.64375</v>
      </c>
      <c r="R265" s="35">
        <f>R255*R253*'Inputs'!$E$20</f>
        <v>11.64375</v>
      </c>
      <c r="S265" s="35">
        <f>S255*S253*'Inputs'!$E$20</f>
        <v>11.64375</v>
      </c>
      <c r="T265" s="35">
        <f>T255*T253*'Inputs'!$E$20</f>
        <v>12.051281249999999</v>
      </c>
      <c r="U265" s="35">
        <f>U255*U253*'Inputs'!$E$20</f>
        <v>12.051281249999999</v>
      </c>
      <c r="V265" s="35">
        <f>V255*V253*'Inputs'!$E$20</f>
        <v>12.051281249999999</v>
      </c>
      <c r="W265" s="35">
        <f>W255*W253*'Inputs'!$E$20</f>
        <v>12.051281249999999</v>
      </c>
      <c r="X265" s="35">
        <f>X255*X253*'Inputs'!$E$20</f>
        <v>12.051281249999999</v>
      </c>
      <c r="Y265" s="35">
        <f>Y255*Y253*'Inputs'!$E$20</f>
        <v>12.051281249999999</v>
      </c>
      <c r="Z265" s="35">
        <f>Z255*Z253*'Inputs'!$E$20</f>
        <v>12.051281249999999</v>
      </c>
      <c r="AA265" s="35">
        <f>AA255*AA253*'Inputs'!$E$20</f>
        <v>12.051281249999999</v>
      </c>
      <c r="AB265" s="35">
        <f>AB255*AB253*'Inputs'!$E$20</f>
        <v>12.051281249999999</v>
      </c>
      <c r="AC265" s="35">
        <f>AC255*AC253*'Inputs'!$E$20</f>
        <v>12.051281249999999</v>
      </c>
      <c r="AD265" s="35">
        <f>AD255*AD253*'Inputs'!$E$20</f>
        <v>12.051281249999999</v>
      </c>
      <c r="AE265" s="35">
        <f>AE255*AE253*'Inputs'!$E$20</f>
        <v>12.051281249999999</v>
      </c>
      <c r="AF265" s="35">
        <f>AF255*AF253*'Inputs'!$E$20</f>
        <v>12.473076093749997</v>
      </c>
      <c r="AG265" s="35">
        <f>AG255*AG253*'Inputs'!$E$20</f>
        <v>12.473076093749997</v>
      </c>
      <c r="AH265" s="35">
        <f>AH255*AH253*'Inputs'!$E$20</f>
        <v>12.473076093749997</v>
      </c>
      <c r="AI265" s="35">
        <f>AI255*AI253*'Inputs'!$E$20</f>
        <v>12.473076093749997</v>
      </c>
      <c r="AJ265" s="35">
        <f>AJ255*AJ253*'Inputs'!$E$20</f>
        <v>12.473076093749997</v>
      </c>
      <c r="AK265" s="35">
        <f>AK255*AK253*'Inputs'!$E$20</f>
        <v>12.473076093749997</v>
      </c>
      <c r="AL265" s="35">
        <f>AL255*AL253*'Inputs'!$E$20</f>
        <v>12.473076093749997</v>
      </c>
      <c r="AM265" s="35">
        <f>AM255*AM253*'Inputs'!$E$20</f>
        <v>12.473076093749997</v>
      </c>
      <c r="AN265" s="35">
        <f>AN255*AN253*'Inputs'!$E$20</f>
        <v>12.473076093749997</v>
      </c>
      <c r="AO265" s="35">
        <f>AO255*AO253*'Inputs'!$E$20</f>
        <v>12.473076093749997</v>
      </c>
      <c r="AP265" s="35">
        <f>AP255*AP253*'Inputs'!$E$20</f>
        <v>12.473076093749997</v>
      </c>
      <c r="AQ265" s="35">
        <f>AQ255*AQ253*'Inputs'!$E$20</f>
        <v>12.473076093749997</v>
      </c>
      <c r="AR265" s="35">
        <f>AR255*AR253*'Inputs'!$E$20</f>
        <v>12.909633757031248</v>
      </c>
      <c r="AS265" s="35">
        <f>AS255*AS253*'Inputs'!$E$20</f>
        <v>12.909633757031248</v>
      </c>
      <c r="AT265" s="35">
        <f>AT255*AT253*'Inputs'!$E$20</f>
        <v>12.909633757031248</v>
      </c>
      <c r="AU265" s="35">
        <f>AU255*AU253*'Inputs'!$E$20</f>
        <v>12.909633757031248</v>
      </c>
      <c r="AV265" s="35">
        <f>AV255*AV253*'Inputs'!$E$20</f>
        <v>12.909633757031248</v>
      </c>
      <c r="AW265" s="35">
        <f>AW255*AW253*'Inputs'!$E$20</f>
        <v>12.909633757031248</v>
      </c>
      <c r="AX265" s="35">
        <f>AX255*AX253*'Inputs'!$E$20</f>
        <v>12.909633757031248</v>
      </c>
      <c r="AY265" s="35">
        <f>AY255*AY253*'Inputs'!$E$20</f>
        <v>12.909633757031248</v>
      </c>
      <c r="AZ265" s="35">
        <f>AZ255*AZ253*'Inputs'!$E$20</f>
        <v>12.909633757031248</v>
      </c>
      <c r="BA265" s="35">
        <f>BA255*BA253*'Inputs'!$E$20</f>
        <v>12.909633757031248</v>
      </c>
      <c r="BB265" s="35">
        <f>BB255*BB253*'Inputs'!$E$20</f>
        <v>12.909633757031248</v>
      </c>
      <c r="BC265" s="35">
        <f>BC255*BC253*'Inputs'!$E$20</f>
        <v>12.909633757031248</v>
      </c>
      <c r="BD265" s="35">
        <f>BD255*BD253*'Inputs'!$E$20</f>
        <v>13.36147093852734</v>
      </c>
      <c r="BE265" s="35">
        <f>BE255*BE253*'Inputs'!$E$20</f>
        <v>13.36147093852734</v>
      </c>
      <c r="BF265" s="35">
        <f>BF255*BF253*'Inputs'!$E$20</f>
        <v>13.36147093852734</v>
      </c>
      <c r="BG265" s="35">
        <f>BG255*BG253*'Inputs'!$E$20</f>
        <v>13.36147093852734</v>
      </c>
      <c r="BH265" s="35">
        <f>BH255*BH253*'Inputs'!$E$20</f>
        <v>13.36147093852734</v>
      </c>
      <c r="BI265" s="35">
        <f>BI255*BI253*'Inputs'!$E$20</f>
        <v>13.36147093852734</v>
      </c>
      <c r="BJ265" s="35">
        <f>BJ255*BJ253*'Inputs'!$E$20</f>
        <v>13.36147093852734</v>
      </c>
      <c r="BK265" s="35">
        <f>BK255*BK253*'Inputs'!$E$20</f>
        <v>13.36147093852734</v>
      </c>
      <c r="BL265" s="35">
        <f>BL255*BL253*'Inputs'!$E$20</f>
        <v>13.36147093852734</v>
      </c>
      <c r="BM265" s="35">
        <f>BM255*BM253*'Inputs'!$E$20</f>
        <v>13.36147093852734</v>
      </c>
      <c r="BN265" s="35">
        <f>BN255*BN253*'Inputs'!$E$20</f>
        <v>13.36147093852734</v>
      </c>
      <c r="BO265" s="35">
        <f>BO255*BO253*'Inputs'!$E$20</f>
        <v>13.36147093852734</v>
      </c>
    </row>
    <row r="266" ht="28" customHeight="1">
      <c r="A266" s="2" t="str">
        <v>P14.TOTAL</v>
      </c>
      <c r="B266" s="6" t="str">
        <v>P14 payroll cost (salary plus employer contributions)</v>
      </c>
      <c r="C266" s="2" t="str">
        <v>EUR</v>
      </c>
      <c r="D266" s="2" t="str">
        <v>SUM</v>
      </c>
      <c r="E266" s="36">
        <f>SUM(H266:BO266)</f>
        <v>268220.00516356993</v>
      </c>
      <c r="F266" s="6" t="str">
        <v>Customer-support lead; cost centre SUP at release</v>
      </c>
      <c r="G266" s="2"/>
      <c r="H266" s="36">
        <f>SUM(H255,H258,H259,H260,H261,H262,H263,H264,H265)</f>
        <v>0.0</v>
      </c>
      <c r="I266" s="36">
        <f>SUM(I255,I258,I259,I260,I261,I262,I263,I264,I265)</f>
        <v>0.0</v>
      </c>
      <c r="J266" s="36">
        <f>SUM(J255,J258,J259,J260,J261,J262,J263,J264,J265)</f>
        <v>0.0</v>
      </c>
      <c r="K266" s="36">
        <f>SUM(K255,K258,K259,K260,K261,K262,K263,K264,K265)</f>
        <v>0.0</v>
      </c>
      <c r="L266" s="36">
        <f>SUM(L255,L258,L259,L260,L261,L262,L263,L264,L265)</f>
        <v>0.0</v>
      </c>
      <c r="M266" s="36">
        <f>SUM(M255,M258,M259,M260,M261,M262,M263,M264,M265)</f>
        <v>0.0</v>
      </c>
      <c r="N266" s="36">
        <f>SUM(N255,N258,N259,N260,N261,N262,N263,N264,N265)</f>
        <v>0.0</v>
      </c>
      <c r="O266" s="36">
        <f>SUM(O255,O258,O259,O260,O261,O262,O263,O264,O265)</f>
        <v>0.0</v>
      </c>
      <c r="P266" s="36">
        <f>SUM(P255,P258,P259,P260,P261,P262,P263,P264,P265)</f>
        <v>0.0</v>
      </c>
      <c r="Q266" s="36">
        <f>SUM(Q255,Q258,Q259,Q260,Q261,Q262,Q263,Q264,Q265)</f>
        <v>4822.065</v>
      </c>
      <c r="R266" s="36">
        <f>SUM(R255,R258,R259,R260,R261,R262,R263,R264,R265)</f>
        <v>4822.065</v>
      </c>
      <c r="S266" s="36">
        <f>SUM(S255,S258,S259,S260,S261,S262,S263,S264,S265)</f>
        <v>4822.065</v>
      </c>
      <c r="T266" s="36">
        <f>SUM(T255,T258,T259,T260,T261,T262,T263,T264,T265)</f>
        <v>5016.9483843749995</v>
      </c>
      <c r="U266" s="36">
        <f>SUM(U255,U258,U259,U260,U261,U262,U263,U264,U265)</f>
        <v>5016.9483843749995</v>
      </c>
      <c r="V266" s="36">
        <f>SUM(V255,V258,V259,V260,V261,V262,V263,V264,V265)</f>
        <v>5016.9483843749995</v>
      </c>
      <c r="W266" s="36">
        <f>SUM(W255,W258,W259,W260,W261,W262,W263,W264,W265)</f>
        <v>5016.9483843749995</v>
      </c>
      <c r="X266" s="36">
        <f>SUM(X255,X258,X259,X260,X261,X262,X263,X264,X265)</f>
        <v>5016.9483843749995</v>
      </c>
      <c r="Y266" s="36">
        <f>SUM(Y255,Y258,Y259,Y260,Y261,Y262,Y263,Y264,Y265)</f>
        <v>5016.9483843749995</v>
      </c>
      <c r="Z266" s="36">
        <f>SUM(Z255,Z258,Z259,Z260,Z261,Z262,Z263,Z264,Z265)</f>
        <v>5016.9483843749995</v>
      </c>
      <c r="AA266" s="36">
        <f>SUM(AA255,AA258,AA259,AA260,AA261,AA262,AA263,AA264,AA265)</f>
        <v>5016.9483843749995</v>
      </c>
      <c r="AB266" s="36">
        <f>SUM(AB255,AB258,AB259,AB260,AB261,AB262,AB263,AB264,AB265)</f>
        <v>5016.9483843749995</v>
      </c>
      <c r="AC266" s="36">
        <f>SUM(AC255,AC258,AC259,AC260,AC261,AC262,AC263,AC264,AC265)</f>
        <v>5016.9483843749995</v>
      </c>
      <c r="AD266" s="36">
        <f>SUM(AD255,AD258,AD259,AD260,AD261,AD262,AD263,AD264,AD265)</f>
        <v>5016.9483843749995</v>
      </c>
      <c r="AE266" s="36">
        <f>SUM(AE255,AE258,AE259,AE260,AE261,AE262,AE263,AE264,AE265)</f>
        <v>5016.9483843749995</v>
      </c>
      <c r="AF266" s="36">
        <f>SUM(AF255,AF258,AF259,AF260,AF261,AF262,AF263,AF264,AF265)</f>
        <v>5192.541577828123</v>
      </c>
      <c r="AG266" s="36">
        <f>SUM(AG255,AG258,AG259,AG260,AG261,AG262,AG263,AG264,AG265)</f>
        <v>5192.541577828123</v>
      </c>
      <c r="AH266" s="36">
        <f>SUM(AH255,AH258,AH259,AH260,AH261,AH262,AH263,AH264,AH265)</f>
        <v>5192.541577828123</v>
      </c>
      <c r="AI266" s="36">
        <f>SUM(AI255,AI258,AI259,AI260,AI261,AI262,AI263,AI264,AI265)</f>
        <v>5192.541577828123</v>
      </c>
      <c r="AJ266" s="36">
        <f>SUM(AJ255,AJ258,AJ259,AJ260,AJ261,AJ262,AJ263,AJ264,AJ265)</f>
        <v>5192.541577828123</v>
      </c>
      <c r="AK266" s="36">
        <f>SUM(AK255,AK258,AK259,AK260,AK261,AK262,AK263,AK264,AK265)</f>
        <v>5192.541577828123</v>
      </c>
      <c r="AL266" s="36">
        <f>SUM(AL255,AL258,AL259,AL260,AL261,AL262,AL263,AL264,AL265)</f>
        <v>5192.541577828123</v>
      </c>
      <c r="AM266" s="36">
        <f>SUM(AM255,AM258,AM259,AM260,AM261,AM262,AM263,AM264,AM265)</f>
        <v>5192.541577828123</v>
      </c>
      <c r="AN266" s="36">
        <f>SUM(AN255,AN258,AN259,AN260,AN261,AN262,AN263,AN264,AN265)</f>
        <v>5192.541577828123</v>
      </c>
      <c r="AO266" s="36">
        <f>SUM(AO255,AO258,AO259,AO260,AO261,AO262,AO263,AO264,AO265)</f>
        <v>5192.541577828123</v>
      </c>
      <c r="AP266" s="36">
        <f>SUM(AP255,AP258,AP259,AP260,AP261,AP262,AP263,AP264,AP265)</f>
        <v>5192.541577828123</v>
      </c>
      <c r="AQ266" s="36">
        <f>SUM(AQ255,AQ258,AQ259,AQ260,AQ261,AQ262,AQ263,AQ264,AQ265)</f>
        <v>5192.541577828123</v>
      </c>
      <c r="AR266" s="36">
        <f>SUM(AR255,AR258,AR259,AR260,AR261,AR262,AR263,AR264,AR265)</f>
        <v>5374.280533052108</v>
      </c>
      <c r="AS266" s="36">
        <f>SUM(AS255,AS258,AS259,AS260,AS261,AS262,AS263,AS264,AS265)</f>
        <v>5374.280533052108</v>
      </c>
      <c r="AT266" s="36">
        <f>SUM(AT255,AT258,AT259,AT260,AT261,AT262,AT263,AT264,AT265)</f>
        <v>5374.280533052108</v>
      </c>
      <c r="AU266" s="36">
        <f>SUM(AU255,AU258,AU259,AU260,AU261,AU262,AU263,AU264,AU265)</f>
        <v>5374.280533052108</v>
      </c>
      <c r="AV266" s="36">
        <f>SUM(AV255,AV258,AV259,AV260,AV261,AV262,AV263,AV264,AV265)</f>
        <v>5374.280533052108</v>
      </c>
      <c r="AW266" s="36">
        <f>SUM(AW255,AW258,AW259,AW260,AW261,AW262,AW263,AW264,AW265)</f>
        <v>5374.280533052108</v>
      </c>
      <c r="AX266" s="36">
        <f>SUM(AX255,AX258,AX259,AX260,AX261,AX262,AX263,AX264,AX265)</f>
        <v>5374.280533052108</v>
      </c>
      <c r="AY266" s="36">
        <f>SUM(AY255,AY258,AY259,AY260,AY261,AY262,AY263,AY264,AY265)</f>
        <v>5374.280533052108</v>
      </c>
      <c r="AZ266" s="36">
        <f>SUM(AZ255,AZ258,AZ259,AZ260,AZ261,AZ262,AZ263,AZ264,AZ265)</f>
        <v>5374.280533052108</v>
      </c>
      <c r="BA266" s="36">
        <f>SUM(BA255,BA258,BA259,BA260,BA261,BA262,BA263,BA264,BA265)</f>
        <v>5374.280533052108</v>
      </c>
      <c r="BB266" s="36">
        <f>SUM(BB255,BB258,BB259,BB260,BB261,BB262,BB263,BB264,BB265)</f>
        <v>5374.280533052108</v>
      </c>
      <c r="BC266" s="36">
        <f>SUM(BC255,BC258,BC259,BC260,BC261,BC262,BC263,BC264,BC265)</f>
        <v>5374.280533052108</v>
      </c>
      <c r="BD266" s="36">
        <f>SUM(BD255,BD258,BD259,BD260,BD261,BD262,BD263,BD264,BD265)</f>
        <v>5562.380351708931</v>
      </c>
      <c r="BE266" s="36">
        <f>SUM(BE255,BE258,BE259,BE260,BE261,BE262,BE263,BE264,BE265)</f>
        <v>5562.380351708931</v>
      </c>
      <c r="BF266" s="36">
        <f>SUM(BF255,BF258,BF259,BF260,BF261,BF262,BF263,BF264,BF265)</f>
        <v>5562.380351708931</v>
      </c>
      <c r="BG266" s="36">
        <f>SUM(BG255,BG258,BG259,BG260,BG261,BG262,BG263,BG264,BG265)</f>
        <v>5562.380351708931</v>
      </c>
      <c r="BH266" s="36">
        <f>SUM(BH255,BH258,BH259,BH260,BH261,BH262,BH263,BH264,BH265)</f>
        <v>5562.380351708931</v>
      </c>
      <c r="BI266" s="36">
        <f>SUM(BI255,BI258,BI259,BI260,BI261,BI262,BI263,BI264,BI265)</f>
        <v>5562.380351708931</v>
      </c>
      <c r="BJ266" s="36">
        <f>SUM(BJ255,BJ258,BJ259,BJ260,BJ261,BJ262,BJ263,BJ264,BJ265)</f>
        <v>5562.380351708931</v>
      </c>
      <c r="BK266" s="36">
        <f>SUM(BK255,BK258,BK259,BK260,BK261,BK262,BK263,BK264,BK265)</f>
        <v>5562.380351708931</v>
      </c>
      <c r="BL266" s="36">
        <f>SUM(BL255,BL258,BL259,BL260,BL261,BL262,BL263,BL264,BL265)</f>
        <v>5562.380351708931</v>
      </c>
      <c r="BM266" s="36">
        <f>SUM(BM255,BM258,BM259,BM260,BM261,BM262,BM263,BM264,BM265)</f>
        <v>5562.380351708931</v>
      </c>
      <c r="BN266" s="36">
        <f>SUM(BN255,BN258,BN259,BN260,BN261,BN262,BN263,BN264,BN265)</f>
        <v>5562.380351708931</v>
      </c>
      <c r="BO266" s="36">
        <f>SUM(BO255,BO258,BO259,BO260,BO261,BO262,BO263,BO264,BO265)</f>
        <v>5562.380351708931</v>
      </c>
    </row>
    <row r="267" ht="22" customHeight="1">
      <c r="A267" s="2" t="str">
        <v>P14.HIRE</v>
      </c>
      <c r="B267" s="6" t="str">
        <v>P14 hired in the month (1 = yes)</v>
      </c>
      <c r="C267" s="2" t="str">
        <v>count</v>
      </c>
      <c r="D267" s="2" t="str">
        <v>SUM</v>
      </c>
      <c r="E267" s="34">
        <f>SUM(H267:BO267)</f>
        <v>1</v>
      </c>
      <c r="F267" s="6" t="str">
        <v>Customer-support lead; cost centre SUP at release</v>
      </c>
      <c r="G267" s="2"/>
      <c r="H267" s="33">
        <f>IF(AND(H$6='People_Inputs'!$H$23,H251=1),1,0)</f>
        <v>0</v>
      </c>
      <c r="I267" s="33">
        <f>IF(AND(I$6='People_Inputs'!$H$23,I251=1),1,0)</f>
        <v>0</v>
      </c>
      <c r="J267" s="33">
        <f>IF(AND(J$6='People_Inputs'!$H$23,J251=1),1,0)</f>
        <v>0</v>
      </c>
      <c r="K267" s="33">
        <f>IF(AND(K$6='People_Inputs'!$H$23,K251=1),1,0)</f>
        <v>0</v>
      </c>
      <c r="L267" s="33">
        <f>IF(AND(L$6='People_Inputs'!$H$23,L251=1),1,0)</f>
        <v>0</v>
      </c>
      <c r="M267" s="33">
        <f>IF(AND(M$6='People_Inputs'!$H$23,M251=1),1,0)</f>
        <v>0</v>
      </c>
      <c r="N267" s="33">
        <f>IF(AND(N$6='People_Inputs'!$H$23,N251=1),1,0)</f>
        <v>0</v>
      </c>
      <c r="O267" s="33">
        <f>IF(AND(O$6='People_Inputs'!$H$23,O251=1),1,0)</f>
        <v>0</v>
      </c>
      <c r="P267" s="33">
        <f>IF(AND(P$6='People_Inputs'!$H$23,P251=1),1,0)</f>
        <v>0</v>
      </c>
      <c r="Q267" s="33">
        <f>IF(AND(Q$6='People_Inputs'!$H$23,Q251=1),1,0)</f>
        <v>1</v>
      </c>
      <c r="R267" s="33">
        <f>IF(AND(R$6='People_Inputs'!$H$23,R251=1),1,0)</f>
        <v>0</v>
      </c>
      <c r="S267" s="33">
        <f>IF(AND(S$6='People_Inputs'!$H$23,S251=1),1,0)</f>
        <v>0</v>
      </c>
      <c r="T267" s="33">
        <f>IF(AND(T$6='People_Inputs'!$H$23,T251=1),1,0)</f>
        <v>0</v>
      </c>
      <c r="U267" s="33">
        <f>IF(AND(U$6='People_Inputs'!$H$23,U251=1),1,0)</f>
        <v>0</v>
      </c>
      <c r="V267" s="33">
        <f>IF(AND(V$6='People_Inputs'!$H$23,V251=1),1,0)</f>
        <v>0</v>
      </c>
      <c r="W267" s="33">
        <f>IF(AND(W$6='People_Inputs'!$H$23,W251=1),1,0)</f>
        <v>0</v>
      </c>
      <c r="X267" s="33">
        <f>IF(AND(X$6='People_Inputs'!$H$23,X251=1),1,0)</f>
        <v>0</v>
      </c>
      <c r="Y267" s="33">
        <f>IF(AND(Y$6='People_Inputs'!$H$23,Y251=1),1,0)</f>
        <v>0</v>
      </c>
      <c r="Z267" s="33">
        <f>IF(AND(Z$6='People_Inputs'!$H$23,Z251=1),1,0)</f>
        <v>0</v>
      </c>
      <c r="AA267" s="33">
        <f>IF(AND(AA$6='People_Inputs'!$H$23,AA251=1),1,0)</f>
        <v>0</v>
      </c>
      <c r="AB267" s="33">
        <f>IF(AND(AB$6='People_Inputs'!$H$23,AB251=1),1,0)</f>
        <v>0</v>
      </c>
      <c r="AC267" s="33">
        <f>IF(AND(AC$6='People_Inputs'!$H$23,AC251=1),1,0)</f>
        <v>0</v>
      </c>
      <c r="AD267" s="33">
        <f>IF(AND(AD$6='People_Inputs'!$H$23,AD251=1),1,0)</f>
        <v>0</v>
      </c>
      <c r="AE267" s="33">
        <f>IF(AND(AE$6='People_Inputs'!$H$23,AE251=1),1,0)</f>
        <v>0</v>
      </c>
      <c r="AF267" s="33">
        <f>IF(AND(AF$6='People_Inputs'!$H$23,AF251=1),1,0)</f>
        <v>0</v>
      </c>
      <c r="AG267" s="33">
        <f>IF(AND(AG$6='People_Inputs'!$H$23,AG251=1),1,0)</f>
        <v>0</v>
      </c>
      <c r="AH267" s="33">
        <f>IF(AND(AH$6='People_Inputs'!$H$23,AH251=1),1,0)</f>
        <v>0</v>
      </c>
      <c r="AI267" s="33">
        <f>IF(AND(AI$6='People_Inputs'!$H$23,AI251=1),1,0)</f>
        <v>0</v>
      </c>
      <c r="AJ267" s="33">
        <f>IF(AND(AJ$6='People_Inputs'!$H$23,AJ251=1),1,0)</f>
        <v>0</v>
      </c>
      <c r="AK267" s="33">
        <f>IF(AND(AK$6='People_Inputs'!$H$23,AK251=1),1,0)</f>
        <v>0</v>
      </c>
      <c r="AL267" s="33">
        <f>IF(AND(AL$6='People_Inputs'!$H$23,AL251=1),1,0)</f>
        <v>0</v>
      </c>
      <c r="AM267" s="33">
        <f>IF(AND(AM$6='People_Inputs'!$H$23,AM251=1),1,0)</f>
        <v>0</v>
      </c>
      <c r="AN267" s="33">
        <f>IF(AND(AN$6='People_Inputs'!$H$23,AN251=1),1,0)</f>
        <v>0</v>
      </c>
      <c r="AO267" s="33">
        <f>IF(AND(AO$6='People_Inputs'!$H$23,AO251=1),1,0)</f>
        <v>0</v>
      </c>
      <c r="AP267" s="33">
        <f>IF(AND(AP$6='People_Inputs'!$H$23,AP251=1),1,0)</f>
        <v>0</v>
      </c>
      <c r="AQ267" s="33">
        <f>IF(AND(AQ$6='People_Inputs'!$H$23,AQ251=1),1,0)</f>
        <v>0</v>
      </c>
      <c r="AR267" s="33">
        <f>IF(AND(AR$6='People_Inputs'!$H$23,AR251=1),1,0)</f>
        <v>0</v>
      </c>
      <c r="AS267" s="33">
        <f>IF(AND(AS$6='People_Inputs'!$H$23,AS251=1),1,0)</f>
        <v>0</v>
      </c>
      <c r="AT267" s="33">
        <f>IF(AND(AT$6='People_Inputs'!$H$23,AT251=1),1,0)</f>
        <v>0</v>
      </c>
      <c r="AU267" s="33">
        <f>IF(AND(AU$6='People_Inputs'!$H$23,AU251=1),1,0)</f>
        <v>0</v>
      </c>
      <c r="AV267" s="33">
        <f>IF(AND(AV$6='People_Inputs'!$H$23,AV251=1),1,0)</f>
        <v>0</v>
      </c>
      <c r="AW267" s="33">
        <f>IF(AND(AW$6='People_Inputs'!$H$23,AW251=1),1,0)</f>
        <v>0</v>
      </c>
      <c r="AX267" s="33">
        <f>IF(AND(AX$6='People_Inputs'!$H$23,AX251=1),1,0)</f>
        <v>0</v>
      </c>
      <c r="AY267" s="33">
        <f>IF(AND(AY$6='People_Inputs'!$H$23,AY251=1),1,0)</f>
        <v>0</v>
      </c>
      <c r="AZ267" s="33">
        <f>IF(AND(AZ$6='People_Inputs'!$H$23,AZ251=1),1,0)</f>
        <v>0</v>
      </c>
      <c r="BA267" s="33">
        <f>IF(AND(BA$6='People_Inputs'!$H$23,BA251=1),1,0)</f>
        <v>0</v>
      </c>
      <c r="BB267" s="33">
        <f>IF(AND(BB$6='People_Inputs'!$H$23,BB251=1),1,0)</f>
        <v>0</v>
      </c>
      <c r="BC267" s="33">
        <f>IF(AND(BC$6='People_Inputs'!$H$23,BC251=1),1,0)</f>
        <v>0</v>
      </c>
      <c r="BD267" s="33">
        <f>IF(AND(BD$6='People_Inputs'!$H$23,BD251=1),1,0)</f>
        <v>0</v>
      </c>
      <c r="BE267" s="33">
        <f>IF(AND(BE$6='People_Inputs'!$H$23,BE251=1),1,0)</f>
        <v>0</v>
      </c>
      <c r="BF267" s="33">
        <f>IF(AND(BF$6='People_Inputs'!$H$23,BF251=1),1,0)</f>
        <v>0</v>
      </c>
      <c r="BG267" s="33">
        <f>IF(AND(BG$6='People_Inputs'!$H$23,BG251=1),1,0)</f>
        <v>0</v>
      </c>
      <c r="BH267" s="33">
        <f>IF(AND(BH$6='People_Inputs'!$H$23,BH251=1),1,0)</f>
        <v>0</v>
      </c>
      <c r="BI267" s="33">
        <f>IF(AND(BI$6='People_Inputs'!$H$23,BI251=1),1,0)</f>
        <v>0</v>
      </c>
      <c r="BJ267" s="33">
        <f>IF(AND(BJ$6='People_Inputs'!$H$23,BJ251=1),1,0)</f>
        <v>0</v>
      </c>
      <c r="BK267" s="33">
        <f>IF(AND(BK$6='People_Inputs'!$H$23,BK251=1),1,0)</f>
        <v>0</v>
      </c>
      <c r="BL267" s="33">
        <f>IF(AND(BL$6='People_Inputs'!$H$23,BL251=1),1,0)</f>
        <v>0</v>
      </c>
      <c r="BM267" s="33">
        <f>IF(AND(BM$6='People_Inputs'!$H$23,BM251=1),1,0)</f>
        <v>0</v>
      </c>
      <c r="BN267" s="33">
        <f>IF(AND(BN$6='People_Inputs'!$H$23,BN251=1),1,0)</f>
        <v>0</v>
      </c>
      <c r="BO267" s="33">
        <f>IF(AND(BO$6='People_Inputs'!$H$23,BO251=1),1,0)</f>
        <v>0</v>
      </c>
    </row>
    <row r="268" ht="22" customHeight="1">
      <c r="A268" s="2" t="str">
        <v>P14.RECRUIT</v>
      </c>
      <c r="B268" s="6" t="str">
        <v>P14 recruiting cost</v>
      </c>
      <c r="C268" s="2" t="str">
        <v>EUR</v>
      </c>
      <c r="D268" s="2" t="str">
        <v>SUM</v>
      </c>
      <c r="E268" s="36">
        <f>SUM(H268:BO268)</f>
        <v>4957.5</v>
      </c>
      <c r="F268" s="6" t="str">
        <v>Customer-support lead; cost centre SUP at release</v>
      </c>
      <c r="G268" s="2"/>
      <c r="H268" s="35">
        <f>H267*IF('People_Inputs'!$Q$23="none",0,IF('People_Inputs'!$Q$23="agency",H254*'Inputs'!$E$22,IF('People_Inputs'!$Q$23="direct",'Inputs'!$E$23,'Inputs'!$E$21*'Inputs'!$E$22*H254+(1-'Inputs'!$E$21)*'Inputs'!$E$23)))</f>
        <v>0.0</v>
      </c>
      <c r="I268" s="35">
        <f>I267*IF('People_Inputs'!$Q$23="none",0,IF('People_Inputs'!$Q$23="agency",I254*'Inputs'!$E$22,IF('People_Inputs'!$Q$23="direct",'Inputs'!$E$23,'Inputs'!$E$21*'Inputs'!$E$22*I254+(1-'Inputs'!$E$21)*'Inputs'!$E$23)))</f>
        <v>0.0</v>
      </c>
      <c r="J268" s="35">
        <f>J267*IF('People_Inputs'!$Q$23="none",0,IF('People_Inputs'!$Q$23="agency",J254*'Inputs'!$E$22,IF('People_Inputs'!$Q$23="direct",'Inputs'!$E$23,'Inputs'!$E$21*'Inputs'!$E$22*J254+(1-'Inputs'!$E$21)*'Inputs'!$E$23)))</f>
        <v>0.0</v>
      </c>
      <c r="K268" s="35">
        <f>K267*IF('People_Inputs'!$Q$23="none",0,IF('People_Inputs'!$Q$23="agency",K254*'Inputs'!$E$22,IF('People_Inputs'!$Q$23="direct",'Inputs'!$E$23,'Inputs'!$E$21*'Inputs'!$E$22*K254+(1-'Inputs'!$E$21)*'Inputs'!$E$23)))</f>
        <v>0.0</v>
      </c>
      <c r="L268" s="35">
        <f>L267*IF('People_Inputs'!$Q$23="none",0,IF('People_Inputs'!$Q$23="agency",L254*'Inputs'!$E$22,IF('People_Inputs'!$Q$23="direct",'Inputs'!$E$23,'Inputs'!$E$21*'Inputs'!$E$22*L254+(1-'Inputs'!$E$21)*'Inputs'!$E$23)))</f>
        <v>0.0</v>
      </c>
      <c r="M268" s="35">
        <f>M267*IF('People_Inputs'!$Q$23="none",0,IF('People_Inputs'!$Q$23="agency",M254*'Inputs'!$E$22,IF('People_Inputs'!$Q$23="direct",'Inputs'!$E$23,'Inputs'!$E$21*'Inputs'!$E$22*M254+(1-'Inputs'!$E$21)*'Inputs'!$E$23)))</f>
        <v>0.0</v>
      </c>
      <c r="N268" s="35">
        <f>N267*IF('People_Inputs'!$Q$23="none",0,IF('People_Inputs'!$Q$23="agency",N254*'Inputs'!$E$22,IF('People_Inputs'!$Q$23="direct",'Inputs'!$E$23,'Inputs'!$E$21*'Inputs'!$E$22*N254+(1-'Inputs'!$E$21)*'Inputs'!$E$23)))</f>
        <v>0.0</v>
      </c>
      <c r="O268" s="35">
        <f>O267*IF('People_Inputs'!$Q$23="none",0,IF('People_Inputs'!$Q$23="agency",O254*'Inputs'!$E$22,IF('People_Inputs'!$Q$23="direct",'Inputs'!$E$23,'Inputs'!$E$21*'Inputs'!$E$22*O254+(1-'Inputs'!$E$21)*'Inputs'!$E$23)))</f>
        <v>0.0</v>
      </c>
      <c r="P268" s="35">
        <f>P267*IF('People_Inputs'!$Q$23="none",0,IF('People_Inputs'!$Q$23="agency",P254*'Inputs'!$E$22,IF('People_Inputs'!$Q$23="direct",'Inputs'!$E$23,'Inputs'!$E$21*'Inputs'!$E$22*P254+(1-'Inputs'!$E$21)*'Inputs'!$E$23)))</f>
        <v>0.0</v>
      </c>
      <c r="Q268" s="35">
        <f>Q267*IF('People_Inputs'!$Q$23="none",0,IF('People_Inputs'!$Q$23="agency",Q254*'Inputs'!$E$22,IF('People_Inputs'!$Q$23="direct",'Inputs'!$E$23,'Inputs'!$E$21*'Inputs'!$E$22*Q254+(1-'Inputs'!$E$21)*'Inputs'!$E$23)))</f>
        <v>4957.5</v>
      </c>
      <c r="R268" s="35">
        <f>R267*IF('People_Inputs'!$Q$23="none",0,IF('People_Inputs'!$Q$23="agency",R254*'Inputs'!$E$22,IF('People_Inputs'!$Q$23="direct",'Inputs'!$E$23,'Inputs'!$E$21*'Inputs'!$E$22*R254+(1-'Inputs'!$E$21)*'Inputs'!$E$23)))</f>
        <v>0.0</v>
      </c>
      <c r="S268" s="35">
        <f>S267*IF('People_Inputs'!$Q$23="none",0,IF('People_Inputs'!$Q$23="agency",S254*'Inputs'!$E$22,IF('People_Inputs'!$Q$23="direct",'Inputs'!$E$23,'Inputs'!$E$21*'Inputs'!$E$22*S254+(1-'Inputs'!$E$21)*'Inputs'!$E$23)))</f>
        <v>0.0</v>
      </c>
      <c r="T268" s="35">
        <f>T267*IF('People_Inputs'!$Q$23="none",0,IF('People_Inputs'!$Q$23="agency",T254*'Inputs'!$E$22,IF('People_Inputs'!$Q$23="direct",'Inputs'!$E$23,'Inputs'!$E$21*'Inputs'!$E$22*T254+(1-'Inputs'!$E$21)*'Inputs'!$E$23)))</f>
        <v>0.0</v>
      </c>
      <c r="U268" s="35">
        <f>U267*IF('People_Inputs'!$Q$23="none",0,IF('People_Inputs'!$Q$23="agency",U254*'Inputs'!$E$22,IF('People_Inputs'!$Q$23="direct",'Inputs'!$E$23,'Inputs'!$E$21*'Inputs'!$E$22*U254+(1-'Inputs'!$E$21)*'Inputs'!$E$23)))</f>
        <v>0.0</v>
      </c>
      <c r="V268" s="35">
        <f>V267*IF('People_Inputs'!$Q$23="none",0,IF('People_Inputs'!$Q$23="agency",V254*'Inputs'!$E$22,IF('People_Inputs'!$Q$23="direct",'Inputs'!$E$23,'Inputs'!$E$21*'Inputs'!$E$22*V254+(1-'Inputs'!$E$21)*'Inputs'!$E$23)))</f>
        <v>0.0</v>
      </c>
      <c r="W268" s="35">
        <f>W267*IF('People_Inputs'!$Q$23="none",0,IF('People_Inputs'!$Q$23="agency",W254*'Inputs'!$E$22,IF('People_Inputs'!$Q$23="direct",'Inputs'!$E$23,'Inputs'!$E$21*'Inputs'!$E$22*W254+(1-'Inputs'!$E$21)*'Inputs'!$E$23)))</f>
        <v>0.0</v>
      </c>
      <c r="X268" s="35">
        <f>X267*IF('People_Inputs'!$Q$23="none",0,IF('People_Inputs'!$Q$23="agency",X254*'Inputs'!$E$22,IF('People_Inputs'!$Q$23="direct",'Inputs'!$E$23,'Inputs'!$E$21*'Inputs'!$E$22*X254+(1-'Inputs'!$E$21)*'Inputs'!$E$23)))</f>
        <v>0.0</v>
      </c>
      <c r="Y268" s="35">
        <f>Y267*IF('People_Inputs'!$Q$23="none",0,IF('People_Inputs'!$Q$23="agency",Y254*'Inputs'!$E$22,IF('People_Inputs'!$Q$23="direct",'Inputs'!$E$23,'Inputs'!$E$21*'Inputs'!$E$22*Y254+(1-'Inputs'!$E$21)*'Inputs'!$E$23)))</f>
        <v>0.0</v>
      </c>
      <c r="Z268" s="35">
        <f>Z267*IF('People_Inputs'!$Q$23="none",0,IF('People_Inputs'!$Q$23="agency",Z254*'Inputs'!$E$22,IF('People_Inputs'!$Q$23="direct",'Inputs'!$E$23,'Inputs'!$E$21*'Inputs'!$E$22*Z254+(1-'Inputs'!$E$21)*'Inputs'!$E$23)))</f>
        <v>0.0</v>
      </c>
      <c r="AA268" s="35">
        <f>AA267*IF('People_Inputs'!$Q$23="none",0,IF('People_Inputs'!$Q$23="agency",AA254*'Inputs'!$E$22,IF('People_Inputs'!$Q$23="direct",'Inputs'!$E$23,'Inputs'!$E$21*'Inputs'!$E$22*AA254+(1-'Inputs'!$E$21)*'Inputs'!$E$23)))</f>
        <v>0.0</v>
      </c>
      <c r="AB268" s="35">
        <f>AB267*IF('People_Inputs'!$Q$23="none",0,IF('People_Inputs'!$Q$23="agency",AB254*'Inputs'!$E$22,IF('People_Inputs'!$Q$23="direct",'Inputs'!$E$23,'Inputs'!$E$21*'Inputs'!$E$22*AB254+(1-'Inputs'!$E$21)*'Inputs'!$E$23)))</f>
        <v>0.0</v>
      </c>
      <c r="AC268" s="35">
        <f>AC267*IF('People_Inputs'!$Q$23="none",0,IF('People_Inputs'!$Q$23="agency",AC254*'Inputs'!$E$22,IF('People_Inputs'!$Q$23="direct",'Inputs'!$E$23,'Inputs'!$E$21*'Inputs'!$E$22*AC254+(1-'Inputs'!$E$21)*'Inputs'!$E$23)))</f>
        <v>0.0</v>
      </c>
      <c r="AD268" s="35">
        <f>AD267*IF('People_Inputs'!$Q$23="none",0,IF('People_Inputs'!$Q$23="agency",AD254*'Inputs'!$E$22,IF('People_Inputs'!$Q$23="direct",'Inputs'!$E$23,'Inputs'!$E$21*'Inputs'!$E$22*AD254+(1-'Inputs'!$E$21)*'Inputs'!$E$23)))</f>
        <v>0.0</v>
      </c>
      <c r="AE268" s="35">
        <f>AE267*IF('People_Inputs'!$Q$23="none",0,IF('People_Inputs'!$Q$23="agency",AE254*'Inputs'!$E$22,IF('People_Inputs'!$Q$23="direct",'Inputs'!$E$23,'Inputs'!$E$21*'Inputs'!$E$22*AE254+(1-'Inputs'!$E$21)*'Inputs'!$E$23)))</f>
        <v>0.0</v>
      </c>
      <c r="AF268" s="35">
        <f>AF267*IF('People_Inputs'!$Q$23="none",0,IF('People_Inputs'!$Q$23="agency",AF254*'Inputs'!$E$22,IF('People_Inputs'!$Q$23="direct",'Inputs'!$E$23,'Inputs'!$E$21*'Inputs'!$E$22*AF254+(1-'Inputs'!$E$21)*'Inputs'!$E$23)))</f>
        <v>0.0</v>
      </c>
      <c r="AG268" s="35">
        <f>AG267*IF('People_Inputs'!$Q$23="none",0,IF('People_Inputs'!$Q$23="agency",AG254*'Inputs'!$E$22,IF('People_Inputs'!$Q$23="direct",'Inputs'!$E$23,'Inputs'!$E$21*'Inputs'!$E$22*AG254+(1-'Inputs'!$E$21)*'Inputs'!$E$23)))</f>
        <v>0.0</v>
      </c>
      <c r="AH268" s="35">
        <f>AH267*IF('People_Inputs'!$Q$23="none",0,IF('People_Inputs'!$Q$23="agency",AH254*'Inputs'!$E$22,IF('People_Inputs'!$Q$23="direct",'Inputs'!$E$23,'Inputs'!$E$21*'Inputs'!$E$22*AH254+(1-'Inputs'!$E$21)*'Inputs'!$E$23)))</f>
        <v>0.0</v>
      </c>
      <c r="AI268" s="35">
        <f>AI267*IF('People_Inputs'!$Q$23="none",0,IF('People_Inputs'!$Q$23="agency",AI254*'Inputs'!$E$22,IF('People_Inputs'!$Q$23="direct",'Inputs'!$E$23,'Inputs'!$E$21*'Inputs'!$E$22*AI254+(1-'Inputs'!$E$21)*'Inputs'!$E$23)))</f>
        <v>0.0</v>
      </c>
      <c r="AJ268" s="35">
        <f>AJ267*IF('People_Inputs'!$Q$23="none",0,IF('People_Inputs'!$Q$23="agency",AJ254*'Inputs'!$E$22,IF('People_Inputs'!$Q$23="direct",'Inputs'!$E$23,'Inputs'!$E$21*'Inputs'!$E$22*AJ254+(1-'Inputs'!$E$21)*'Inputs'!$E$23)))</f>
        <v>0.0</v>
      </c>
      <c r="AK268" s="35">
        <f>AK267*IF('People_Inputs'!$Q$23="none",0,IF('People_Inputs'!$Q$23="agency",AK254*'Inputs'!$E$22,IF('People_Inputs'!$Q$23="direct",'Inputs'!$E$23,'Inputs'!$E$21*'Inputs'!$E$22*AK254+(1-'Inputs'!$E$21)*'Inputs'!$E$23)))</f>
        <v>0.0</v>
      </c>
      <c r="AL268" s="35">
        <f>AL267*IF('People_Inputs'!$Q$23="none",0,IF('People_Inputs'!$Q$23="agency",AL254*'Inputs'!$E$22,IF('People_Inputs'!$Q$23="direct",'Inputs'!$E$23,'Inputs'!$E$21*'Inputs'!$E$22*AL254+(1-'Inputs'!$E$21)*'Inputs'!$E$23)))</f>
        <v>0.0</v>
      </c>
      <c r="AM268" s="35">
        <f>AM267*IF('People_Inputs'!$Q$23="none",0,IF('People_Inputs'!$Q$23="agency",AM254*'Inputs'!$E$22,IF('People_Inputs'!$Q$23="direct",'Inputs'!$E$23,'Inputs'!$E$21*'Inputs'!$E$22*AM254+(1-'Inputs'!$E$21)*'Inputs'!$E$23)))</f>
        <v>0.0</v>
      </c>
      <c r="AN268" s="35">
        <f>AN267*IF('People_Inputs'!$Q$23="none",0,IF('People_Inputs'!$Q$23="agency",AN254*'Inputs'!$E$22,IF('People_Inputs'!$Q$23="direct",'Inputs'!$E$23,'Inputs'!$E$21*'Inputs'!$E$22*AN254+(1-'Inputs'!$E$21)*'Inputs'!$E$23)))</f>
        <v>0.0</v>
      </c>
      <c r="AO268" s="35">
        <f>AO267*IF('People_Inputs'!$Q$23="none",0,IF('People_Inputs'!$Q$23="agency",AO254*'Inputs'!$E$22,IF('People_Inputs'!$Q$23="direct",'Inputs'!$E$23,'Inputs'!$E$21*'Inputs'!$E$22*AO254+(1-'Inputs'!$E$21)*'Inputs'!$E$23)))</f>
        <v>0.0</v>
      </c>
      <c r="AP268" s="35">
        <f>AP267*IF('People_Inputs'!$Q$23="none",0,IF('People_Inputs'!$Q$23="agency",AP254*'Inputs'!$E$22,IF('People_Inputs'!$Q$23="direct",'Inputs'!$E$23,'Inputs'!$E$21*'Inputs'!$E$22*AP254+(1-'Inputs'!$E$21)*'Inputs'!$E$23)))</f>
        <v>0.0</v>
      </c>
      <c r="AQ268" s="35">
        <f>AQ267*IF('People_Inputs'!$Q$23="none",0,IF('People_Inputs'!$Q$23="agency",AQ254*'Inputs'!$E$22,IF('People_Inputs'!$Q$23="direct",'Inputs'!$E$23,'Inputs'!$E$21*'Inputs'!$E$22*AQ254+(1-'Inputs'!$E$21)*'Inputs'!$E$23)))</f>
        <v>0.0</v>
      </c>
      <c r="AR268" s="35">
        <f>AR267*IF('People_Inputs'!$Q$23="none",0,IF('People_Inputs'!$Q$23="agency",AR254*'Inputs'!$E$22,IF('People_Inputs'!$Q$23="direct",'Inputs'!$E$23,'Inputs'!$E$21*'Inputs'!$E$22*AR254+(1-'Inputs'!$E$21)*'Inputs'!$E$23)))</f>
        <v>0.0</v>
      </c>
      <c r="AS268" s="35">
        <f>AS267*IF('People_Inputs'!$Q$23="none",0,IF('People_Inputs'!$Q$23="agency",AS254*'Inputs'!$E$22,IF('People_Inputs'!$Q$23="direct",'Inputs'!$E$23,'Inputs'!$E$21*'Inputs'!$E$22*AS254+(1-'Inputs'!$E$21)*'Inputs'!$E$23)))</f>
        <v>0.0</v>
      </c>
      <c r="AT268" s="35">
        <f>AT267*IF('People_Inputs'!$Q$23="none",0,IF('People_Inputs'!$Q$23="agency",AT254*'Inputs'!$E$22,IF('People_Inputs'!$Q$23="direct",'Inputs'!$E$23,'Inputs'!$E$21*'Inputs'!$E$22*AT254+(1-'Inputs'!$E$21)*'Inputs'!$E$23)))</f>
        <v>0.0</v>
      </c>
      <c r="AU268" s="35">
        <f>AU267*IF('People_Inputs'!$Q$23="none",0,IF('People_Inputs'!$Q$23="agency",AU254*'Inputs'!$E$22,IF('People_Inputs'!$Q$23="direct",'Inputs'!$E$23,'Inputs'!$E$21*'Inputs'!$E$22*AU254+(1-'Inputs'!$E$21)*'Inputs'!$E$23)))</f>
        <v>0.0</v>
      </c>
      <c r="AV268" s="35">
        <f>AV267*IF('People_Inputs'!$Q$23="none",0,IF('People_Inputs'!$Q$23="agency",AV254*'Inputs'!$E$22,IF('People_Inputs'!$Q$23="direct",'Inputs'!$E$23,'Inputs'!$E$21*'Inputs'!$E$22*AV254+(1-'Inputs'!$E$21)*'Inputs'!$E$23)))</f>
        <v>0.0</v>
      </c>
      <c r="AW268" s="35">
        <f>AW267*IF('People_Inputs'!$Q$23="none",0,IF('People_Inputs'!$Q$23="agency",AW254*'Inputs'!$E$22,IF('People_Inputs'!$Q$23="direct",'Inputs'!$E$23,'Inputs'!$E$21*'Inputs'!$E$22*AW254+(1-'Inputs'!$E$21)*'Inputs'!$E$23)))</f>
        <v>0.0</v>
      </c>
      <c r="AX268" s="35">
        <f>AX267*IF('People_Inputs'!$Q$23="none",0,IF('People_Inputs'!$Q$23="agency",AX254*'Inputs'!$E$22,IF('People_Inputs'!$Q$23="direct",'Inputs'!$E$23,'Inputs'!$E$21*'Inputs'!$E$22*AX254+(1-'Inputs'!$E$21)*'Inputs'!$E$23)))</f>
        <v>0.0</v>
      </c>
      <c r="AY268" s="35">
        <f>AY267*IF('People_Inputs'!$Q$23="none",0,IF('People_Inputs'!$Q$23="agency",AY254*'Inputs'!$E$22,IF('People_Inputs'!$Q$23="direct",'Inputs'!$E$23,'Inputs'!$E$21*'Inputs'!$E$22*AY254+(1-'Inputs'!$E$21)*'Inputs'!$E$23)))</f>
        <v>0.0</v>
      </c>
      <c r="AZ268" s="35">
        <f>AZ267*IF('People_Inputs'!$Q$23="none",0,IF('People_Inputs'!$Q$23="agency",AZ254*'Inputs'!$E$22,IF('People_Inputs'!$Q$23="direct",'Inputs'!$E$23,'Inputs'!$E$21*'Inputs'!$E$22*AZ254+(1-'Inputs'!$E$21)*'Inputs'!$E$23)))</f>
        <v>0.0</v>
      </c>
      <c r="BA268" s="35">
        <f>BA267*IF('People_Inputs'!$Q$23="none",0,IF('People_Inputs'!$Q$23="agency",BA254*'Inputs'!$E$22,IF('People_Inputs'!$Q$23="direct",'Inputs'!$E$23,'Inputs'!$E$21*'Inputs'!$E$22*BA254+(1-'Inputs'!$E$21)*'Inputs'!$E$23)))</f>
        <v>0.0</v>
      </c>
      <c r="BB268" s="35">
        <f>BB267*IF('People_Inputs'!$Q$23="none",0,IF('People_Inputs'!$Q$23="agency",BB254*'Inputs'!$E$22,IF('People_Inputs'!$Q$23="direct",'Inputs'!$E$23,'Inputs'!$E$21*'Inputs'!$E$22*BB254+(1-'Inputs'!$E$21)*'Inputs'!$E$23)))</f>
        <v>0.0</v>
      </c>
      <c r="BC268" s="35">
        <f>BC267*IF('People_Inputs'!$Q$23="none",0,IF('People_Inputs'!$Q$23="agency",BC254*'Inputs'!$E$22,IF('People_Inputs'!$Q$23="direct",'Inputs'!$E$23,'Inputs'!$E$21*'Inputs'!$E$22*BC254+(1-'Inputs'!$E$21)*'Inputs'!$E$23)))</f>
        <v>0.0</v>
      </c>
      <c r="BD268" s="35">
        <f>BD267*IF('People_Inputs'!$Q$23="none",0,IF('People_Inputs'!$Q$23="agency",BD254*'Inputs'!$E$22,IF('People_Inputs'!$Q$23="direct",'Inputs'!$E$23,'Inputs'!$E$21*'Inputs'!$E$22*BD254+(1-'Inputs'!$E$21)*'Inputs'!$E$23)))</f>
        <v>0.0</v>
      </c>
      <c r="BE268" s="35">
        <f>BE267*IF('People_Inputs'!$Q$23="none",0,IF('People_Inputs'!$Q$23="agency",BE254*'Inputs'!$E$22,IF('People_Inputs'!$Q$23="direct",'Inputs'!$E$23,'Inputs'!$E$21*'Inputs'!$E$22*BE254+(1-'Inputs'!$E$21)*'Inputs'!$E$23)))</f>
        <v>0.0</v>
      </c>
      <c r="BF268" s="35">
        <f>BF267*IF('People_Inputs'!$Q$23="none",0,IF('People_Inputs'!$Q$23="agency",BF254*'Inputs'!$E$22,IF('People_Inputs'!$Q$23="direct",'Inputs'!$E$23,'Inputs'!$E$21*'Inputs'!$E$22*BF254+(1-'Inputs'!$E$21)*'Inputs'!$E$23)))</f>
        <v>0.0</v>
      </c>
      <c r="BG268" s="35">
        <f>BG267*IF('People_Inputs'!$Q$23="none",0,IF('People_Inputs'!$Q$23="agency",BG254*'Inputs'!$E$22,IF('People_Inputs'!$Q$23="direct",'Inputs'!$E$23,'Inputs'!$E$21*'Inputs'!$E$22*BG254+(1-'Inputs'!$E$21)*'Inputs'!$E$23)))</f>
        <v>0.0</v>
      </c>
      <c r="BH268" s="35">
        <f>BH267*IF('People_Inputs'!$Q$23="none",0,IF('People_Inputs'!$Q$23="agency",BH254*'Inputs'!$E$22,IF('People_Inputs'!$Q$23="direct",'Inputs'!$E$23,'Inputs'!$E$21*'Inputs'!$E$22*BH254+(1-'Inputs'!$E$21)*'Inputs'!$E$23)))</f>
        <v>0.0</v>
      </c>
      <c r="BI268" s="35">
        <f>BI267*IF('People_Inputs'!$Q$23="none",0,IF('People_Inputs'!$Q$23="agency",BI254*'Inputs'!$E$22,IF('People_Inputs'!$Q$23="direct",'Inputs'!$E$23,'Inputs'!$E$21*'Inputs'!$E$22*BI254+(1-'Inputs'!$E$21)*'Inputs'!$E$23)))</f>
        <v>0.0</v>
      </c>
      <c r="BJ268" s="35">
        <f>BJ267*IF('People_Inputs'!$Q$23="none",0,IF('People_Inputs'!$Q$23="agency",BJ254*'Inputs'!$E$22,IF('People_Inputs'!$Q$23="direct",'Inputs'!$E$23,'Inputs'!$E$21*'Inputs'!$E$22*BJ254+(1-'Inputs'!$E$21)*'Inputs'!$E$23)))</f>
        <v>0.0</v>
      </c>
      <c r="BK268" s="35">
        <f>BK267*IF('People_Inputs'!$Q$23="none",0,IF('People_Inputs'!$Q$23="agency",BK254*'Inputs'!$E$22,IF('People_Inputs'!$Q$23="direct",'Inputs'!$E$23,'Inputs'!$E$21*'Inputs'!$E$22*BK254+(1-'Inputs'!$E$21)*'Inputs'!$E$23)))</f>
        <v>0.0</v>
      </c>
      <c r="BL268" s="35">
        <f>BL267*IF('People_Inputs'!$Q$23="none",0,IF('People_Inputs'!$Q$23="agency",BL254*'Inputs'!$E$22,IF('People_Inputs'!$Q$23="direct",'Inputs'!$E$23,'Inputs'!$E$21*'Inputs'!$E$22*BL254+(1-'Inputs'!$E$21)*'Inputs'!$E$23)))</f>
        <v>0.0</v>
      </c>
      <c r="BM268" s="35">
        <f>BM267*IF('People_Inputs'!$Q$23="none",0,IF('People_Inputs'!$Q$23="agency",BM254*'Inputs'!$E$22,IF('People_Inputs'!$Q$23="direct",'Inputs'!$E$23,'Inputs'!$E$21*'Inputs'!$E$22*BM254+(1-'Inputs'!$E$21)*'Inputs'!$E$23)))</f>
        <v>0.0</v>
      </c>
      <c r="BN268" s="35">
        <f>BN267*IF('People_Inputs'!$Q$23="none",0,IF('People_Inputs'!$Q$23="agency",BN254*'Inputs'!$E$22,IF('People_Inputs'!$Q$23="direct",'Inputs'!$E$23,'Inputs'!$E$21*'Inputs'!$E$22*BN254+(1-'Inputs'!$E$21)*'Inputs'!$E$23)))</f>
        <v>0.0</v>
      </c>
      <c r="BO268" s="35">
        <f>BO267*IF('People_Inputs'!$Q$23="none",0,IF('People_Inputs'!$Q$23="agency",BO254*'Inputs'!$E$22,IF('People_Inputs'!$Q$23="direct",'Inputs'!$E$23,'Inputs'!$E$21*'Inputs'!$E$22*BO254+(1-'Inputs'!$E$21)*'Inputs'!$E$23)))</f>
        <v>0.0</v>
      </c>
    </row>
    <row r="269" ht="22" customHeight="1">
      <c r="A269" s="2" t="str">
        <v>P14.SOFTWARE</v>
      </c>
      <c r="B269" s="6" t="str">
        <v>P14 software cost</v>
      </c>
      <c r="C269" s="2" t="str">
        <v>EUR</v>
      </c>
      <c r="D269" s="2" t="str">
        <v>SUM</v>
      </c>
      <c r="E269" s="36">
        <f>SUM(H269:BO269)</f>
        <v>22950</v>
      </c>
      <c r="F269" s="6" t="str">
        <v>Customer-support lead; cost centre SUP at release</v>
      </c>
      <c r="G269" s="2"/>
      <c r="H269" s="35">
        <f>H252*'People_Inputs'!$O$23</f>
        <v>0</v>
      </c>
      <c r="I269" s="35">
        <f>I252*'People_Inputs'!$O$23</f>
        <v>0</v>
      </c>
      <c r="J269" s="35">
        <f>J252*'People_Inputs'!$O$23</f>
        <v>0</v>
      </c>
      <c r="K269" s="35">
        <f>K252*'People_Inputs'!$O$23</f>
        <v>0</v>
      </c>
      <c r="L269" s="35">
        <f>L252*'People_Inputs'!$O$23</f>
        <v>0</v>
      </c>
      <c r="M269" s="35">
        <f>M252*'People_Inputs'!$O$23</f>
        <v>0</v>
      </c>
      <c r="N269" s="35">
        <f>N252*'People_Inputs'!$O$23</f>
        <v>0</v>
      </c>
      <c r="O269" s="35">
        <f>O252*'People_Inputs'!$O$23</f>
        <v>0</v>
      </c>
      <c r="P269" s="35">
        <f>P252*'People_Inputs'!$O$23</f>
        <v>0</v>
      </c>
      <c r="Q269" s="35">
        <f>Q252*'People_Inputs'!$O$23</f>
        <v>450</v>
      </c>
      <c r="R269" s="35">
        <f>R252*'People_Inputs'!$O$23</f>
        <v>450</v>
      </c>
      <c r="S269" s="35">
        <f>S252*'People_Inputs'!$O$23</f>
        <v>450</v>
      </c>
      <c r="T269" s="35">
        <f>T252*'People_Inputs'!$O$23</f>
        <v>450</v>
      </c>
      <c r="U269" s="35">
        <f>U252*'People_Inputs'!$O$23</f>
        <v>450</v>
      </c>
      <c r="V269" s="35">
        <f>V252*'People_Inputs'!$O$23</f>
        <v>450</v>
      </c>
      <c r="W269" s="35">
        <f>W252*'People_Inputs'!$O$23</f>
        <v>450</v>
      </c>
      <c r="X269" s="35">
        <f>X252*'People_Inputs'!$O$23</f>
        <v>450</v>
      </c>
      <c r="Y269" s="35">
        <f>Y252*'People_Inputs'!$O$23</f>
        <v>450</v>
      </c>
      <c r="Z269" s="35">
        <f>Z252*'People_Inputs'!$O$23</f>
        <v>450</v>
      </c>
      <c r="AA269" s="35">
        <f>AA252*'People_Inputs'!$O$23</f>
        <v>450</v>
      </c>
      <c r="AB269" s="35">
        <f>AB252*'People_Inputs'!$O$23</f>
        <v>450</v>
      </c>
      <c r="AC269" s="35">
        <f>AC252*'People_Inputs'!$O$23</f>
        <v>450</v>
      </c>
      <c r="AD269" s="35">
        <f>AD252*'People_Inputs'!$O$23</f>
        <v>450</v>
      </c>
      <c r="AE269" s="35">
        <f>AE252*'People_Inputs'!$O$23</f>
        <v>450</v>
      </c>
      <c r="AF269" s="35">
        <f>AF252*'People_Inputs'!$O$23</f>
        <v>450</v>
      </c>
      <c r="AG269" s="35">
        <f>AG252*'People_Inputs'!$O$23</f>
        <v>450</v>
      </c>
      <c r="AH269" s="35">
        <f>AH252*'People_Inputs'!$O$23</f>
        <v>450</v>
      </c>
      <c r="AI269" s="35">
        <f>AI252*'People_Inputs'!$O$23</f>
        <v>450</v>
      </c>
      <c r="AJ269" s="35">
        <f>AJ252*'People_Inputs'!$O$23</f>
        <v>450</v>
      </c>
      <c r="AK269" s="35">
        <f>AK252*'People_Inputs'!$O$23</f>
        <v>450</v>
      </c>
      <c r="AL269" s="35">
        <f>AL252*'People_Inputs'!$O$23</f>
        <v>450</v>
      </c>
      <c r="AM269" s="35">
        <f>AM252*'People_Inputs'!$O$23</f>
        <v>450</v>
      </c>
      <c r="AN269" s="35">
        <f>AN252*'People_Inputs'!$O$23</f>
        <v>450</v>
      </c>
      <c r="AO269" s="35">
        <f>AO252*'People_Inputs'!$O$23</f>
        <v>450</v>
      </c>
      <c r="AP269" s="35">
        <f>AP252*'People_Inputs'!$O$23</f>
        <v>450</v>
      </c>
      <c r="AQ269" s="35">
        <f>AQ252*'People_Inputs'!$O$23</f>
        <v>450</v>
      </c>
      <c r="AR269" s="35">
        <f>AR252*'People_Inputs'!$O$23</f>
        <v>450</v>
      </c>
      <c r="AS269" s="35">
        <f>AS252*'People_Inputs'!$O$23</f>
        <v>450</v>
      </c>
      <c r="AT269" s="35">
        <f>AT252*'People_Inputs'!$O$23</f>
        <v>450</v>
      </c>
      <c r="AU269" s="35">
        <f>AU252*'People_Inputs'!$O$23</f>
        <v>450</v>
      </c>
      <c r="AV269" s="35">
        <f>AV252*'People_Inputs'!$O$23</f>
        <v>450</v>
      </c>
      <c r="AW269" s="35">
        <f>AW252*'People_Inputs'!$O$23</f>
        <v>450</v>
      </c>
      <c r="AX269" s="35">
        <f>AX252*'People_Inputs'!$O$23</f>
        <v>450</v>
      </c>
      <c r="AY269" s="35">
        <f>AY252*'People_Inputs'!$O$23</f>
        <v>450</v>
      </c>
      <c r="AZ269" s="35">
        <f>AZ252*'People_Inputs'!$O$23</f>
        <v>450</v>
      </c>
      <c r="BA269" s="35">
        <f>BA252*'People_Inputs'!$O$23</f>
        <v>450</v>
      </c>
      <c r="BB269" s="35">
        <f>BB252*'People_Inputs'!$O$23</f>
        <v>450</v>
      </c>
      <c r="BC269" s="35">
        <f>BC252*'People_Inputs'!$O$23</f>
        <v>450</v>
      </c>
      <c r="BD269" s="35">
        <f>BD252*'People_Inputs'!$O$23</f>
        <v>450</v>
      </c>
      <c r="BE269" s="35">
        <f>BE252*'People_Inputs'!$O$23</f>
        <v>450</v>
      </c>
      <c r="BF269" s="35">
        <f>BF252*'People_Inputs'!$O$23</f>
        <v>450</v>
      </c>
      <c r="BG269" s="35">
        <f>BG252*'People_Inputs'!$O$23</f>
        <v>450</v>
      </c>
      <c r="BH269" s="35">
        <f>BH252*'People_Inputs'!$O$23</f>
        <v>450</v>
      </c>
      <c r="BI269" s="35">
        <f>BI252*'People_Inputs'!$O$23</f>
        <v>450</v>
      </c>
      <c r="BJ269" s="35">
        <f>BJ252*'People_Inputs'!$O$23</f>
        <v>450</v>
      </c>
      <c r="BK269" s="35">
        <f>BK252*'People_Inputs'!$O$23</f>
        <v>450</v>
      </c>
      <c r="BL269" s="35">
        <f>BL252*'People_Inputs'!$O$23</f>
        <v>450</v>
      </c>
      <c r="BM269" s="35">
        <f>BM252*'People_Inputs'!$O$23</f>
        <v>450</v>
      </c>
      <c r="BN269" s="35">
        <f>BN252*'People_Inputs'!$O$23</f>
        <v>450</v>
      </c>
      <c r="BO269" s="35">
        <f>BO252*'People_Inputs'!$O$23</f>
        <v>450</v>
      </c>
    </row>
    <row r="270" ht="22" customHeight="1">
      <c r="A270" s="2" t="str">
        <v>P14.EQUIPMENT</v>
      </c>
      <c r="B270" s="6" t="str">
        <v>P14 IT equipment purchase</v>
      </c>
      <c r="C270" s="2" t="str">
        <v>EUR</v>
      </c>
      <c r="D270" s="2" t="str">
        <v>SUM</v>
      </c>
      <c r="E270" s="36">
        <f>SUM(H270:BO270)</f>
        <v>5000</v>
      </c>
      <c r="F270" s="6" t="str">
        <v>Customer-support lead; cost centre SUP at release</v>
      </c>
      <c r="G270" s="2"/>
      <c r="H270" s="35">
        <f>IF(AND(H251=1,(H$6-'People_Inputs'!$H$23)/'Inputs'!$E$26=ROUNDDOWN((H$6-'People_Inputs'!$H$23)/'Inputs'!$E$26,0)),'People_Inputs'!$P$23,0)</f>
        <v>0</v>
      </c>
      <c r="I270" s="35">
        <f>IF(AND(I251=1,(I$6-'People_Inputs'!$H$23)/'Inputs'!$E$26=ROUNDDOWN((I$6-'People_Inputs'!$H$23)/'Inputs'!$E$26,0)),'People_Inputs'!$P$23,0)</f>
        <v>0</v>
      </c>
      <c r="J270" s="35">
        <f>IF(AND(J251=1,(J$6-'People_Inputs'!$H$23)/'Inputs'!$E$26=ROUNDDOWN((J$6-'People_Inputs'!$H$23)/'Inputs'!$E$26,0)),'People_Inputs'!$P$23,0)</f>
        <v>0</v>
      </c>
      <c r="K270" s="35">
        <f>IF(AND(K251=1,(K$6-'People_Inputs'!$H$23)/'Inputs'!$E$26=ROUNDDOWN((K$6-'People_Inputs'!$H$23)/'Inputs'!$E$26,0)),'People_Inputs'!$P$23,0)</f>
        <v>0</v>
      </c>
      <c r="L270" s="35">
        <f>IF(AND(L251=1,(L$6-'People_Inputs'!$H$23)/'Inputs'!$E$26=ROUNDDOWN((L$6-'People_Inputs'!$H$23)/'Inputs'!$E$26,0)),'People_Inputs'!$P$23,0)</f>
        <v>0</v>
      </c>
      <c r="M270" s="35">
        <f>IF(AND(M251=1,(M$6-'People_Inputs'!$H$23)/'Inputs'!$E$26=ROUNDDOWN((M$6-'People_Inputs'!$H$23)/'Inputs'!$E$26,0)),'People_Inputs'!$P$23,0)</f>
        <v>0</v>
      </c>
      <c r="N270" s="35">
        <f>IF(AND(N251=1,(N$6-'People_Inputs'!$H$23)/'Inputs'!$E$26=ROUNDDOWN((N$6-'People_Inputs'!$H$23)/'Inputs'!$E$26,0)),'People_Inputs'!$P$23,0)</f>
        <v>0</v>
      </c>
      <c r="O270" s="35">
        <f>IF(AND(O251=1,(O$6-'People_Inputs'!$H$23)/'Inputs'!$E$26=ROUNDDOWN((O$6-'People_Inputs'!$H$23)/'Inputs'!$E$26,0)),'People_Inputs'!$P$23,0)</f>
        <v>0</v>
      </c>
      <c r="P270" s="35">
        <f>IF(AND(P251=1,(P$6-'People_Inputs'!$H$23)/'Inputs'!$E$26=ROUNDDOWN((P$6-'People_Inputs'!$H$23)/'Inputs'!$E$26,0)),'People_Inputs'!$P$23,0)</f>
        <v>0</v>
      </c>
      <c r="Q270" s="35">
        <f>IF(AND(Q251=1,(Q$6-'People_Inputs'!$H$23)/'Inputs'!$E$26=ROUNDDOWN((Q$6-'People_Inputs'!$H$23)/'Inputs'!$E$26,0)),'People_Inputs'!$P$23,0)</f>
        <v>2500</v>
      </c>
      <c r="R270" s="35">
        <f>IF(AND(R251=1,(R$6-'People_Inputs'!$H$23)/'Inputs'!$E$26=ROUNDDOWN((R$6-'People_Inputs'!$H$23)/'Inputs'!$E$26,0)),'People_Inputs'!$P$23,0)</f>
        <v>0</v>
      </c>
      <c r="S270" s="35">
        <f>IF(AND(S251=1,(S$6-'People_Inputs'!$H$23)/'Inputs'!$E$26=ROUNDDOWN((S$6-'People_Inputs'!$H$23)/'Inputs'!$E$26,0)),'People_Inputs'!$P$23,0)</f>
        <v>0</v>
      </c>
      <c r="T270" s="35">
        <f>IF(AND(T251=1,(T$6-'People_Inputs'!$H$23)/'Inputs'!$E$26=ROUNDDOWN((T$6-'People_Inputs'!$H$23)/'Inputs'!$E$26,0)),'People_Inputs'!$P$23,0)</f>
        <v>0</v>
      </c>
      <c r="U270" s="35">
        <f>IF(AND(U251=1,(U$6-'People_Inputs'!$H$23)/'Inputs'!$E$26=ROUNDDOWN((U$6-'People_Inputs'!$H$23)/'Inputs'!$E$26,0)),'People_Inputs'!$P$23,0)</f>
        <v>0</v>
      </c>
      <c r="V270" s="35">
        <f>IF(AND(V251=1,(V$6-'People_Inputs'!$H$23)/'Inputs'!$E$26=ROUNDDOWN((V$6-'People_Inputs'!$H$23)/'Inputs'!$E$26,0)),'People_Inputs'!$P$23,0)</f>
        <v>0</v>
      </c>
      <c r="W270" s="35">
        <f>IF(AND(W251=1,(W$6-'People_Inputs'!$H$23)/'Inputs'!$E$26=ROUNDDOWN((W$6-'People_Inputs'!$H$23)/'Inputs'!$E$26,0)),'People_Inputs'!$P$23,0)</f>
        <v>0</v>
      </c>
      <c r="X270" s="35">
        <f>IF(AND(X251=1,(X$6-'People_Inputs'!$H$23)/'Inputs'!$E$26=ROUNDDOWN((X$6-'People_Inputs'!$H$23)/'Inputs'!$E$26,0)),'People_Inputs'!$P$23,0)</f>
        <v>0</v>
      </c>
      <c r="Y270" s="35">
        <f>IF(AND(Y251=1,(Y$6-'People_Inputs'!$H$23)/'Inputs'!$E$26=ROUNDDOWN((Y$6-'People_Inputs'!$H$23)/'Inputs'!$E$26,0)),'People_Inputs'!$P$23,0)</f>
        <v>0</v>
      </c>
      <c r="Z270" s="35">
        <f>IF(AND(Z251=1,(Z$6-'People_Inputs'!$H$23)/'Inputs'!$E$26=ROUNDDOWN((Z$6-'People_Inputs'!$H$23)/'Inputs'!$E$26,0)),'People_Inputs'!$P$23,0)</f>
        <v>0</v>
      </c>
      <c r="AA270" s="35">
        <f>IF(AND(AA251=1,(AA$6-'People_Inputs'!$H$23)/'Inputs'!$E$26=ROUNDDOWN((AA$6-'People_Inputs'!$H$23)/'Inputs'!$E$26,0)),'People_Inputs'!$P$23,0)</f>
        <v>0</v>
      </c>
      <c r="AB270" s="35">
        <f>IF(AND(AB251=1,(AB$6-'People_Inputs'!$H$23)/'Inputs'!$E$26=ROUNDDOWN((AB$6-'People_Inputs'!$H$23)/'Inputs'!$E$26,0)),'People_Inputs'!$P$23,0)</f>
        <v>0</v>
      </c>
      <c r="AC270" s="35">
        <f>IF(AND(AC251=1,(AC$6-'People_Inputs'!$H$23)/'Inputs'!$E$26=ROUNDDOWN((AC$6-'People_Inputs'!$H$23)/'Inputs'!$E$26,0)),'People_Inputs'!$P$23,0)</f>
        <v>0</v>
      </c>
      <c r="AD270" s="35">
        <f>IF(AND(AD251=1,(AD$6-'People_Inputs'!$H$23)/'Inputs'!$E$26=ROUNDDOWN((AD$6-'People_Inputs'!$H$23)/'Inputs'!$E$26,0)),'People_Inputs'!$P$23,0)</f>
        <v>0</v>
      </c>
      <c r="AE270" s="35">
        <f>IF(AND(AE251=1,(AE$6-'People_Inputs'!$H$23)/'Inputs'!$E$26=ROUNDDOWN((AE$6-'People_Inputs'!$H$23)/'Inputs'!$E$26,0)),'People_Inputs'!$P$23,0)</f>
        <v>0</v>
      </c>
      <c r="AF270" s="35">
        <f>IF(AND(AF251=1,(AF$6-'People_Inputs'!$H$23)/'Inputs'!$E$26=ROUNDDOWN((AF$6-'People_Inputs'!$H$23)/'Inputs'!$E$26,0)),'People_Inputs'!$P$23,0)</f>
        <v>0</v>
      </c>
      <c r="AG270" s="35">
        <f>IF(AND(AG251=1,(AG$6-'People_Inputs'!$H$23)/'Inputs'!$E$26=ROUNDDOWN((AG$6-'People_Inputs'!$H$23)/'Inputs'!$E$26,0)),'People_Inputs'!$P$23,0)</f>
        <v>0</v>
      </c>
      <c r="AH270" s="35">
        <f>IF(AND(AH251=1,(AH$6-'People_Inputs'!$H$23)/'Inputs'!$E$26=ROUNDDOWN((AH$6-'People_Inputs'!$H$23)/'Inputs'!$E$26,0)),'People_Inputs'!$P$23,0)</f>
        <v>0</v>
      </c>
      <c r="AI270" s="35">
        <f>IF(AND(AI251=1,(AI$6-'People_Inputs'!$H$23)/'Inputs'!$E$26=ROUNDDOWN((AI$6-'People_Inputs'!$H$23)/'Inputs'!$E$26,0)),'People_Inputs'!$P$23,0)</f>
        <v>0</v>
      </c>
      <c r="AJ270" s="35">
        <f>IF(AND(AJ251=1,(AJ$6-'People_Inputs'!$H$23)/'Inputs'!$E$26=ROUNDDOWN((AJ$6-'People_Inputs'!$H$23)/'Inputs'!$E$26,0)),'People_Inputs'!$P$23,0)</f>
        <v>0</v>
      </c>
      <c r="AK270" s="35">
        <f>IF(AND(AK251=1,(AK$6-'People_Inputs'!$H$23)/'Inputs'!$E$26=ROUNDDOWN((AK$6-'People_Inputs'!$H$23)/'Inputs'!$E$26,0)),'People_Inputs'!$P$23,0)</f>
        <v>0</v>
      </c>
      <c r="AL270" s="35">
        <f>IF(AND(AL251=1,(AL$6-'People_Inputs'!$H$23)/'Inputs'!$E$26=ROUNDDOWN((AL$6-'People_Inputs'!$H$23)/'Inputs'!$E$26,0)),'People_Inputs'!$P$23,0)</f>
        <v>0</v>
      </c>
      <c r="AM270" s="35">
        <f>IF(AND(AM251=1,(AM$6-'People_Inputs'!$H$23)/'Inputs'!$E$26=ROUNDDOWN((AM$6-'People_Inputs'!$H$23)/'Inputs'!$E$26,0)),'People_Inputs'!$P$23,0)</f>
        <v>0</v>
      </c>
      <c r="AN270" s="35">
        <f>IF(AND(AN251=1,(AN$6-'People_Inputs'!$H$23)/'Inputs'!$E$26=ROUNDDOWN((AN$6-'People_Inputs'!$H$23)/'Inputs'!$E$26,0)),'People_Inputs'!$P$23,0)</f>
        <v>0</v>
      </c>
      <c r="AO270" s="35">
        <f>IF(AND(AO251=1,(AO$6-'People_Inputs'!$H$23)/'Inputs'!$E$26=ROUNDDOWN((AO$6-'People_Inputs'!$H$23)/'Inputs'!$E$26,0)),'People_Inputs'!$P$23,0)</f>
        <v>0</v>
      </c>
      <c r="AP270" s="35">
        <f>IF(AND(AP251=1,(AP$6-'People_Inputs'!$H$23)/'Inputs'!$E$26=ROUNDDOWN((AP$6-'People_Inputs'!$H$23)/'Inputs'!$E$26,0)),'People_Inputs'!$P$23,0)</f>
        <v>0</v>
      </c>
      <c r="AQ270" s="35">
        <f>IF(AND(AQ251=1,(AQ$6-'People_Inputs'!$H$23)/'Inputs'!$E$26=ROUNDDOWN((AQ$6-'People_Inputs'!$H$23)/'Inputs'!$E$26,0)),'People_Inputs'!$P$23,0)</f>
        <v>0</v>
      </c>
      <c r="AR270" s="35">
        <f>IF(AND(AR251=1,(AR$6-'People_Inputs'!$H$23)/'Inputs'!$E$26=ROUNDDOWN((AR$6-'People_Inputs'!$H$23)/'Inputs'!$E$26,0)),'People_Inputs'!$P$23,0)</f>
        <v>0</v>
      </c>
      <c r="AS270" s="35">
        <f>IF(AND(AS251=1,(AS$6-'People_Inputs'!$H$23)/'Inputs'!$E$26=ROUNDDOWN((AS$6-'People_Inputs'!$H$23)/'Inputs'!$E$26,0)),'People_Inputs'!$P$23,0)</f>
        <v>0</v>
      </c>
      <c r="AT270" s="35">
        <f>IF(AND(AT251=1,(AT$6-'People_Inputs'!$H$23)/'Inputs'!$E$26=ROUNDDOWN((AT$6-'People_Inputs'!$H$23)/'Inputs'!$E$26,0)),'People_Inputs'!$P$23,0)</f>
        <v>0</v>
      </c>
      <c r="AU270" s="35">
        <f>IF(AND(AU251=1,(AU$6-'People_Inputs'!$H$23)/'Inputs'!$E$26=ROUNDDOWN((AU$6-'People_Inputs'!$H$23)/'Inputs'!$E$26,0)),'People_Inputs'!$P$23,0)</f>
        <v>0</v>
      </c>
      <c r="AV270" s="35">
        <f>IF(AND(AV251=1,(AV$6-'People_Inputs'!$H$23)/'Inputs'!$E$26=ROUNDDOWN((AV$6-'People_Inputs'!$H$23)/'Inputs'!$E$26,0)),'People_Inputs'!$P$23,0)</f>
        <v>0</v>
      </c>
      <c r="AW270" s="35">
        <f>IF(AND(AW251=1,(AW$6-'People_Inputs'!$H$23)/'Inputs'!$E$26=ROUNDDOWN((AW$6-'People_Inputs'!$H$23)/'Inputs'!$E$26,0)),'People_Inputs'!$P$23,0)</f>
        <v>0</v>
      </c>
      <c r="AX270" s="35">
        <f>IF(AND(AX251=1,(AX$6-'People_Inputs'!$H$23)/'Inputs'!$E$26=ROUNDDOWN((AX$6-'People_Inputs'!$H$23)/'Inputs'!$E$26,0)),'People_Inputs'!$P$23,0)</f>
        <v>0</v>
      </c>
      <c r="AY270" s="35">
        <f>IF(AND(AY251=1,(AY$6-'People_Inputs'!$H$23)/'Inputs'!$E$26=ROUNDDOWN((AY$6-'People_Inputs'!$H$23)/'Inputs'!$E$26,0)),'People_Inputs'!$P$23,0)</f>
        <v>0</v>
      </c>
      <c r="AZ270" s="35">
        <f>IF(AND(AZ251=1,(AZ$6-'People_Inputs'!$H$23)/'Inputs'!$E$26=ROUNDDOWN((AZ$6-'People_Inputs'!$H$23)/'Inputs'!$E$26,0)),'People_Inputs'!$P$23,0)</f>
        <v>0</v>
      </c>
      <c r="BA270" s="35">
        <f>IF(AND(BA251=1,(BA$6-'People_Inputs'!$H$23)/'Inputs'!$E$26=ROUNDDOWN((BA$6-'People_Inputs'!$H$23)/'Inputs'!$E$26,0)),'People_Inputs'!$P$23,0)</f>
        <v>0</v>
      </c>
      <c r="BB270" s="35">
        <f>IF(AND(BB251=1,(BB$6-'People_Inputs'!$H$23)/'Inputs'!$E$26=ROUNDDOWN((BB$6-'People_Inputs'!$H$23)/'Inputs'!$E$26,0)),'People_Inputs'!$P$23,0)</f>
        <v>0</v>
      </c>
      <c r="BC270" s="35">
        <f>IF(AND(BC251=1,(BC$6-'People_Inputs'!$H$23)/'Inputs'!$E$26=ROUNDDOWN((BC$6-'People_Inputs'!$H$23)/'Inputs'!$E$26,0)),'People_Inputs'!$P$23,0)</f>
        <v>0</v>
      </c>
      <c r="BD270" s="35">
        <f>IF(AND(BD251=1,(BD$6-'People_Inputs'!$H$23)/'Inputs'!$E$26=ROUNDDOWN((BD$6-'People_Inputs'!$H$23)/'Inputs'!$E$26,0)),'People_Inputs'!$P$23,0)</f>
        <v>0</v>
      </c>
      <c r="BE270" s="35">
        <f>IF(AND(BE251=1,(BE$6-'People_Inputs'!$H$23)/'Inputs'!$E$26=ROUNDDOWN((BE$6-'People_Inputs'!$H$23)/'Inputs'!$E$26,0)),'People_Inputs'!$P$23,0)</f>
        <v>0</v>
      </c>
      <c r="BF270" s="35">
        <f>IF(AND(BF251=1,(BF$6-'People_Inputs'!$H$23)/'Inputs'!$E$26=ROUNDDOWN((BF$6-'People_Inputs'!$H$23)/'Inputs'!$E$26,0)),'People_Inputs'!$P$23,0)</f>
        <v>0</v>
      </c>
      <c r="BG270" s="35">
        <f>IF(AND(BG251=1,(BG$6-'People_Inputs'!$H$23)/'Inputs'!$E$26=ROUNDDOWN((BG$6-'People_Inputs'!$H$23)/'Inputs'!$E$26,0)),'People_Inputs'!$P$23,0)</f>
        <v>0</v>
      </c>
      <c r="BH270" s="35">
        <f>IF(AND(BH251=1,(BH$6-'People_Inputs'!$H$23)/'Inputs'!$E$26=ROUNDDOWN((BH$6-'People_Inputs'!$H$23)/'Inputs'!$E$26,0)),'People_Inputs'!$P$23,0)</f>
        <v>0</v>
      </c>
      <c r="BI270" s="35">
        <f>IF(AND(BI251=1,(BI$6-'People_Inputs'!$H$23)/'Inputs'!$E$26=ROUNDDOWN((BI$6-'People_Inputs'!$H$23)/'Inputs'!$E$26,0)),'People_Inputs'!$P$23,0)</f>
        <v>0</v>
      </c>
      <c r="BJ270" s="35">
        <f>IF(AND(BJ251=1,(BJ$6-'People_Inputs'!$H$23)/'Inputs'!$E$26=ROUNDDOWN((BJ$6-'People_Inputs'!$H$23)/'Inputs'!$E$26,0)),'People_Inputs'!$P$23,0)</f>
        <v>0</v>
      </c>
      <c r="BK270" s="35">
        <f>IF(AND(BK251=1,(BK$6-'People_Inputs'!$H$23)/'Inputs'!$E$26=ROUNDDOWN((BK$6-'People_Inputs'!$H$23)/'Inputs'!$E$26,0)),'People_Inputs'!$P$23,0)</f>
        <v>0</v>
      </c>
      <c r="BL270" s="35">
        <f>IF(AND(BL251=1,(BL$6-'People_Inputs'!$H$23)/'Inputs'!$E$26=ROUNDDOWN((BL$6-'People_Inputs'!$H$23)/'Inputs'!$E$26,0)),'People_Inputs'!$P$23,0)</f>
        <v>0</v>
      </c>
      <c r="BM270" s="35">
        <f>IF(AND(BM251=1,(BM$6-'People_Inputs'!$H$23)/'Inputs'!$E$26=ROUNDDOWN((BM$6-'People_Inputs'!$H$23)/'Inputs'!$E$26,0)),'People_Inputs'!$P$23,0)</f>
        <v>2500</v>
      </c>
      <c r="BN270" s="35">
        <f>IF(AND(BN251=1,(BN$6-'People_Inputs'!$H$23)/'Inputs'!$E$26=ROUNDDOWN((BN$6-'People_Inputs'!$H$23)/'Inputs'!$E$26,0)),'People_Inputs'!$P$23,0)</f>
        <v>0</v>
      </c>
      <c r="BO270" s="35">
        <f>IF(AND(BO251=1,(BO$6-'People_Inputs'!$H$23)/'Inputs'!$E$26=ROUNDDOWN((BO$6-'People_Inputs'!$H$23)/'Inputs'!$E$26,0)),'People_Inputs'!$P$23,0)</f>
        <v>0</v>
      </c>
    </row>
    <row r="271" ht="22" customHeight="1">
      <c r="A271" s="2" t="str">
        <v>P17.ACTIVE</v>
      </c>
      <c r="B271" s="6" t="str">
        <v>P17 active in the month (1 = yes)</v>
      </c>
      <c r="C271" s="2" t="str">
        <v>count</v>
      </c>
      <c r="D271" s="2" t="str">
        <v>END</v>
      </c>
      <c r="E271" s="34">
        <f>BO271</f>
        <v>1</v>
      </c>
      <c r="F271" s="6" t="str">
        <v>Finance manager; cost centre FIN at release</v>
      </c>
      <c r="G271" s="2"/>
      <c r="H271" s="33">
        <f>IF(AND(H$6&gt;='People_Inputs'!$H$24,H$6&lt;='People_Inputs'!$I$24),1,0)</f>
        <v>0</v>
      </c>
      <c r="I271" s="33">
        <f>IF(AND(I$6&gt;='People_Inputs'!$H$24,I$6&lt;='People_Inputs'!$I$24),1,0)</f>
        <v>0</v>
      </c>
      <c r="J271" s="33">
        <f>IF(AND(J$6&gt;='People_Inputs'!$H$24,J$6&lt;='People_Inputs'!$I$24),1,0)</f>
        <v>0</v>
      </c>
      <c r="K271" s="33">
        <f>IF(AND(K$6&gt;='People_Inputs'!$H$24,K$6&lt;='People_Inputs'!$I$24),1,0)</f>
        <v>0</v>
      </c>
      <c r="L271" s="33">
        <f>IF(AND(L$6&gt;='People_Inputs'!$H$24,L$6&lt;='People_Inputs'!$I$24),1,0)</f>
        <v>0</v>
      </c>
      <c r="M271" s="33">
        <f>IF(AND(M$6&gt;='People_Inputs'!$H$24,M$6&lt;='People_Inputs'!$I$24),1,0)</f>
        <v>0</v>
      </c>
      <c r="N271" s="33">
        <f>IF(AND(N$6&gt;='People_Inputs'!$H$24,N$6&lt;='People_Inputs'!$I$24),1,0)</f>
        <v>0</v>
      </c>
      <c r="O271" s="33">
        <f>IF(AND(O$6&gt;='People_Inputs'!$H$24,O$6&lt;='People_Inputs'!$I$24),1,0)</f>
        <v>0</v>
      </c>
      <c r="P271" s="33">
        <f>IF(AND(P$6&gt;='People_Inputs'!$H$24,P$6&lt;='People_Inputs'!$I$24),1,0)</f>
        <v>0</v>
      </c>
      <c r="Q271" s="33">
        <f>IF(AND(Q$6&gt;='People_Inputs'!$H$24,Q$6&lt;='People_Inputs'!$I$24),1,0)</f>
        <v>0</v>
      </c>
      <c r="R271" s="33">
        <f>IF(AND(R$6&gt;='People_Inputs'!$H$24,R$6&lt;='People_Inputs'!$I$24),1,0)</f>
        <v>0</v>
      </c>
      <c r="S271" s="33">
        <f>IF(AND(S$6&gt;='People_Inputs'!$H$24,S$6&lt;='People_Inputs'!$I$24),1,0)</f>
        <v>0</v>
      </c>
      <c r="T271" s="33">
        <f>IF(AND(T$6&gt;='People_Inputs'!$H$24,T$6&lt;='People_Inputs'!$I$24),1,0)</f>
        <v>1</v>
      </c>
      <c r="U271" s="33">
        <f>IF(AND(U$6&gt;='People_Inputs'!$H$24,U$6&lt;='People_Inputs'!$I$24),1,0)</f>
        <v>1</v>
      </c>
      <c r="V271" s="33">
        <f>IF(AND(V$6&gt;='People_Inputs'!$H$24,V$6&lt;='People_Inputs'!$I$24),1,0)</f>
        <v>1</v>
      </c>
      <c r="W271" s="33">
        <f>IF(AND(W$6&gt;='People_Inputs'!$H$24,W$6&lt;='People_Inputs'!$I$24),1,0)</f>
        <v>1</v>
      </c>
      <c r="X271" s="33">
        <f>IF(AND(X$6&gt;='People_Inputs'!$H$24,X$6&lt;='People_Inputs'!$I$24),1,0)</f>
        <v>1</v>
      </c>
      <c r="Y271" s="33">
        <f>IF(AND(Y$6&gt;='People_Inputs'!$H$24,Y$6&lt;='People_Inputs'!$I$24),1,0)</f>
        <v>1</v>
      </c>
      <c r="Z271" s="33">
        <f>IF(AND(Z$6&gt;='People_Inputs'!$H$24,Z$6&lt;='People_Inputs'!$I$24),1,0)</f>
        <v>1</v>
      </c>
      <c r="AA271" s="33">
        <f>IF(AND(AA$6&gt;='People_Inputs'!$H$24,AA$6&lt;='People_Inputs'!$I$24),1,0)</f>
        <v>1</v>
      </c>
      <c r="AB271" s="33">
        <f>IF(AND(AB$6&gt;='People_Inputs'!$H$24,AB$6&lt;='People_Inputs'!$I$24),1,0)</f>
        <v>1</v>
      </c>
      <c r="AC271" s="33">
        <f>IF(AND(AC$6&gt;='People_Inputs'!$H$24,AC$6&lt;='People_Inputs'!$I$24),1,0)</f>
        <v>1</v>
      </c>
      <c r="AD271" s="33">
        <f>IF(AND(AD$6&gt;='People_Inputs'!$H$24,AD$6&lt;='People_Inputs'!$I$24),1,0)</f>
        <v>1</v>
      </c>
      <c r="AE271" s="33">
        <f>IF(AND(AE$6&gt;='People_Inputs'!$H$24,AE$6&lt;='People_Inputs'!$I$24),1,0)</f>
        <v>1</v>
      </c>
      <c r="AF271" s="33">
        <f>IF(AND(AF$6&gt;='People_Inputs'!$H$24,AF$6&lt;='People_Inputs'!$I$24),1,0)</f>
        <v>1</v>
      </c>
      <c r="AG271" s="33">
        <f>IF(AND(AG$6&gt;='People_Inputs'!$H$24,AG$6&lt;='People_Inputs'!$I$24),1,0)</f>
        <v>1</v>
      </c>
      <c r="AH271" s="33">
        <f>IF(AND(AH$6&gt;='People_Inputs'!$H$24,AH$6&lt;='People_Inputs'!$I$24),1,0)</f>
        <v>1</v>
      </c>
      <c r="AI271" s="33">
        <f>IF(AND(AI$6&gt;='People_Inputs'!$H$24,AI$6&lt;='People_Inputs'!$I$24),1,0)</f>
        <v>1</v>
      </c>
      <c r="AJ271" s="33">
        <f>IF(AND(AJ$6&gt;='People_Inputs'!$H$24,AJ$6&lt;='People_Inputs'!$I$24),1,0)</f>
        <v>1</v>
      </c>
      <c r="AK271" s="33">
        <f>IF(AND(AK$6&gt;='People_Inputs'!$H$24,AK$6&lt;='People_Inputs'!$I$24),1,0)</f>
        <v>1</v>
      </c>
      <c r="AL271" s="33">
        <f>IF(AND(AL$6&gt;='People_Inputs'!$H$24,AL$6&lt;='People_Inputs'!$I$24),1,0)</f>
        <v>1</v>
      </c>
      <c r="AM271" s="33">
        <f>IF(AND(AM$6&gt;='People_Inputs'!$H$24,AM$6&lt;='People_Inputs'!$I$24),1,0)</f>
        <v>1</v>
      </c>
      <c r="AN271" s="33">
        <f>IF(AND(AN$6&gt;='People_Inputs'!$H$24,AN$6&lt;='People_Inputs'!$I$24),1,0)</f>
        <v>1</v>
      </c>
      <c r="AO271" s="33">
        <f>IF(AND(AO$6&gt;='People_Inputs'!$H$24,AO$6&lt;='People_Inputs'!$I$24),1,0)</f>
        <v>1</v>
      </c>
      <c r="AP271" s="33">
        <f>IF(AND(AP$6&gt;='People_Inputs'!$H$24,AP$6&lt;='People_Inputs'!$I$24),1,0)</f>
        <v>1</v>
      </c>
      <c r="AQ271" s="33">
        <f>IF(AND(AQ$6&gt;='People_Inputs'!$H$24,AQ$6&lt;='People_Inputs'!$I$24),1,0)</f>
        <v>1</v>
      </c>
      <c r="AR271" s="33">
        <f>IF(AND(AR$6&gt;='People_Inputs'!$H$24,AR$6&lt;='People_Inputs'!$I$24),1,0)</f>
        <v>1</v>
      </c>
      <c r="AS271" s="33">
        <f>IF(AND(AS$6&gt;='People_Inputs'!$H$24,AS$6&lt;='People_Inputs'!$I$24),1,0)</f>
        <v>1</v>
      </c>
      <c r="AT271" s="33">
        <f>IF(AND(AT$6&gt;='People_Inputs'!$H$24,AT$6&lt;='People_Inputs'!$I$24),1,0)</f>
        <v>1</v>
      </c>
      <c r="AU271" s="33">
        <f>IF(AND(AU$6&gt;='People_Inputs'!$H$24,AU$6&lt;='People_Inputs'!$I$24),1,0)</f>
        <v>1</v>
      </c>
      <c r="AV271" s="33">
        <f>IF(AND(AV$6&gt;='People_Inputs'!$H$24,AV$6&lt;='People_Inputs'!$I$24),1,0)</f>
        <v>1</v>
      </c>
      <c r="AW271" s="33">
        <f>IF(AND(AW$6&gt;='People_Inputs'!$H$24,AW$6&lt;='People_Inputs'!$I$24),1,0)</f>
        <v>1</v>
      </c>
      <c r="AX271" s="33">
        <f>IF(AND(AX$6&gt;='People_Inputs'!$H$24,AX$6&lt;='People_Inputs'!$I$24),1,0)</f>
        <v>1</v>
      </c>
      <c r="AY271" s="33">
        <f>IF(AND(AY$6&gt;='People_Inputs'!$H$24,AY$6&lt;='People_Inputs'!$I$24),1,0)</f>
        <v>1</v>
      </c>
      <c r="AZ271" s="33">
        <f>IF(AND(AZ$6&gt;='People_Inputs'!$H$24,AZ$6&lt;='People_Inputs'!$I$24),1,0)</f>
        <v>1</v>
      </c>
      <c r="BA271" s="33">
        <f>IF(AND(BA$6&gt;='People_Inputs'!$H$24,BA$6&lt;='People_Inputs'!$I$24),1,0)</f>
        <v>1</v>
      </c>
      <c r="BB271" s="33">
        <f>IF(AND(BB$6&gt;='People_Inputs'!$H$24,BB$6&lt;='People_Inputs'!$I$24),1,0)</f>
        <v>1</v>
      </c>
      <c r="BC271" s="33">
        <f>IF(AND(BC$6&gt;='People_Inputs'!$H$24,BC$6&lt;='People_Inputs'!$I$24),1,0)</f>
        <v>1</v>
      </c>
      <c r="BD271" s="33">
        <f>IF(AND(BD$6&gt;='People_Inputs'!$H$24,BD$6&lt;='People_Inputs'!$I$24),1,0)</f>
        <v>1</v>
      </c>
      <c r="BE271" s="33">
        <f>IF(AND(BE$6&gt;='People_Inputs'!$H$24,BE$6&lt;='People_Inputs'!$I$24),1,0)</f>
        <v>1</v>
      </c>
      <c r="BF271" s="33">
        <f>IF(AND(BF$6&gt;='People_Inputs'!$H$24,BF$6&lt;='People_Inputs'!$I$24),1,0)</f>
        <v>1</v>
      </c>
      <c r="BG271" s="33">
        <f>IF(AND(BG$6&gt;='People_Inputs'!$H$24,BG$6&lt;='People_Inputs'!$I$24),1,0)</f>
        <v>1</v>
      </c>
      <c r="BH271" s="33">
        <f>IF(AND(BH$6&gt;='People_Inputs'!$H$24,BH$6&lt;='People_Inputs'!$I$24),1,0)</f>
        <v>1</v>
      </c>
      <c r="BI271" s="33">
        <f>IF(AND(BI$6&gt;='People_Inputs'!$H$24,BI$6&lt;='People_Inputs'!$I$24),1,0)</f>
        <v>1</v>
      </c>
      <c r="BJ271" s="33">
        <f>IF(AND(BJ$6&gt;='People_Inputs'!$H$24,BJ$6&lt;='People_Inputs'!$I$24),1,0)</f>
        <v>1</v>
      </c>
      <c r="BK271" s="33">
        <f>IF(AND(BK$6&gt;='People_Inputs'!$H$24,BK$6&lt;='People_Inputs'!$I$24),1,0)</f>
        <v>1</v>
      </c>
      <c r="BL271" s="33">
        <f>IF(AND(BL$6&gt;='People_Inputs'!$H$24,BL$6&lt;='People_Inputs'!$I$24),1,0)</f>
        <v>1</v>
      </c>
      <c r="BM271" s="33">
        <f>IF(AND(BM$6&gt;='People_Inputs'!$H$24,BM$6&lt;='People_Inputs'!$I$24),1,0)</f>
        <v>1</v>
      </c>
      <c r="BN271" s="33">
        <f>IF(AND(BN$6&gt;='People_Inputs'!$H$24,BN$6&lt;='People_Inputs'!$I$24),1,0)</f>
        <v>1</v>
      </c>
      <c r="BO271" s="33">
        <f>IF(AND(BO$6&gt;='People_Inputs'!$H$24,BO$6&lt;='People_Inputs'!$I$24),1,0)</f>
        <v>1</v>
      </c>
    </row>
    <row r="272" ht="22" customHeight="1">
      <c r="A272" s="2" t="str">
        <v>P17.FTE</v>
      </c>
      <c r="B272" s="6" t="str">
        <v>P17 FTE</v>
      </c>
      <c r="C272" s="2" t="str">
        <v>FTE</v>
      </c>
      <c r="D272" s="2" t="str">
        <v>END</v>
      </c>
      <c r="E272" s="34">
        <f>BO272</f>
        <v>1</v>
      </c>
      <c r="F272" s="6" t="str">
        <v>Finance manager; cost centre FIN at release</v>
      </c>
      <c r="G272" s="2"/>
      <c r="H272" s="33">
        <f>H271*'People_Inputs'!$J$24</f>
        <v>0</v>
      </c>
      <c r="I272" s="33">
        <f>I271*'People_Inputs'!$J$24</f>
        <v>0</v>
      </c>
      <c r="J272" s="33">
        <f>J271*'People_Inputs'!$J$24</f>
        <v>0</v>
      </c>
      <c r="K272" s="33">
        <f>K271*'People_Inputs'!$J$24</f>
        <v>0</v>
      </c>
      <c r="L272" s="33">
        <f>L271*'People_Inputs'!$J$24</f>
        <v>0</v>
      </c>
      <c r="M272" s="33">
        <f>M271*'People_Inputs'!$J$24</f>
        <v>0</v>
      </c>
      <c r="N272" s="33">
        <f>N271*'People_Inputs'!$J$24</f>
        <v>0</v>
      </c>
      <c r="O272" s="33">
        <f>O271*'People_Inputs'!$J$24</f>
        <v>0</v>
      </c>
      <c r="P272" s="33">
        <f>P271*'People_Inputs'!$J$24</f>
        <v>0</v>
      </c>
      <c r="Q272" s="33">
        <f>Q271*'People_Inputs'!$J$24</f>
        <v>0</v>
      </c>
      <c r="R272" s="33">
        <f>R271*'People_Inputs'!$J$24</f>
        <v>0</v>
      </c>
      <c r="S272" s="33">
        <f>S271*'People_Inputs'!$J$24</f>
        <v>0</v>
      </c>
      <c r="T272" s="33">
        <f>T271*'People_Inputs'!$J$24</f>
        <v>1</v>
      </c>
      <c r="U272" s="33">
        <f>U271*'People_Inputs'!$J$24</f>
        <v>1</v>
      </c>
      <c r="V272" s="33">
        <f>V271*'People_Inputs'!$J$24</f>
        <v>1</v>
      </c>
      <c r="W272" s="33">
        <f>W271*'People_Inputs'!$J$24</f>
        <v>1</v>
      </c>
      <c r="X272" s="33">
        <f>X271*'People_Inputs'!$J$24</f>
        <v>1</v>
      </c>
      <c r="Y272" s="33">
        <f>Y271*'People_Inputs'!$J$24</f>
        <v>1</v>
      </c>
      <c r="Z272" s="33">
        <f>Z271*'People_Inputs'!$J$24</f>
        <v>1</v>
      </c>
      <c r="AA272" s="33">
        <f>AA271*'People_Inputs'!$J$24</f>
        <v>1</v>
      </c>
      <c r="AB272" s="33">
        <f>AB271*'People_Inputs'!$J$24</f>
        <v>1</v>
      </c>
      <c r="AC272" s="33">
        <f>AC271*'People_Inputs'!$J$24</f>
        <v>1</v>
      </c>
      <c r="AD272" s="33">
        <f>AD271*'People_Inputs'!$J$24</f>
        <v>1</v>
      </c>
      <c r="AE272" s="33">
        <f>AE271*'People_Inputs'!$J$24</f>
        <v>1</v>
      </c>
      <c r="AF272" s="33">
        <f>AF271*'People_Inputs'!$J$24</f>
        <v>1</v>
      </c>
      <c r="AG272" s="33">
        <f>AG271*'People_Inputs'!$J$24</f>
        <v>1</v>
      </c>
      <c r="AH272" s="33">
        <f>AH271*'People_Inputs'!$J$24</f>
        <v>1</v>
      </c>
      <c r="AI272" s="33">
        <f>AI271*'People_Inputs'!$J$24</f>
        <v>1</v>
      </c>
      <c r="AJ272" s="33">
        <f>AJ271*'People_Inputs'!$J$24</f>
        <v>1</v>
      </c>
      <c r="AK272" s="33">
        <f>AK271*'People_Inputs'!$J$24</f>
        <v>1</v>
      </c>
      <c r="AL272" s="33">
        <f>AL271*'People_Inputs'!$J$24</f>
        <v>1</v>
      </c>
      <c r="AM272" s="33">
        <f>AM271*'People_Inputs'!$J$24</f>
        <v>1</v>
      </c>
      <c r="AN272" s="33">
        <f>AN271*'People_Inputs'!$J$24</f>
        <v>1</v>
      </c>
      <c r="AO272" s="33">
        <f>AO271*'People_Inputs'!$J$24</f>
        <v>1</v>
      </c>
      <c r="AP272" s="33">
        <f>AP271*'People_Inputs'!$J$24</f>
        <v>1</v>
      </c>
      <c r="AQ272" s="33">
        <f>AQ271*'People_Inputs'!$J$24</f>
        <v>1</v>
      </c>
      <c r="AR272" s="33">
        <f>AR271*'People_Inputs'!$J$24</f>
        <v>1</v>
      </c>
      <c r="AS272" s="33">
        <f>AS271*'People_Inputs'!$J$24</f>
        <v>1</v>
      </c>
      <c r="AT272" s="33">
        <f>AT271*'People_Inputs'!$J$24</f>
        <v>1</v>
      </c>
      <c r="AU272" s="33">
        <f>AU271*'People_Inputs'!$J$24</f>
        <v>1</v>
      </c>
      <c r="AV272" s="33">
        <f>AV271*'People_Inputs'!$J$24</f>
        <v>1</v>
      </c>
      <c r="AW272" s="33">
        <f>AW271*'People_Inputs'!$J$24</f>
        <v>1</v>
      </c>
      <c r="AX272" s="33">
        <f>AX271*'People_Inputs'!$J$24</f>
        <v>1</v>
      </c>
      <c r="AY272" s="33">
        <f>AY271*'People_Inputs'!$J$24</f>
        <v>1</v>
      </c>
      <c r="AZ272" s="33">
        <f>AZ271*'People_Inputs'!$J$24</f>
        <v>1</v>
      </c>
      <c r="BA272" s="33">
        <f>BA271*'People_Inputs'!$J$24</f>
        <v>1</v>
      </c>
      <c r="BB272" s="33">
        <f>BB271*'People_Inputs'!$J$24</f>
        <v>1</v>
      </c>
      <c r="BC272" s="33">
        <f>BC271*'People_Inputs'!$J$24</f>
        <v>1</v>
      </c>
      <c r="BD272" s="33">
        <f>BD271*'People_Inputs'!$J$24</f>
        <v>1</v>
      </c>
      <c r="BE272" s="33">
        <f>BE271*'People_Inputs'!$J$24</f>
        <v>1</v>
      </c>
      <c r="BF272" s="33">
        <f>BF271*'People_Inputs'!$J$24</f>
        <v>1</v>
      </c>
      <c r="BG272" s="33">
        <f>BG271*'People_Inputs'!$J$24</f>
        <v>1</v>
      </c>
      <c r="BH272" s="33">
        <f>BH271*'People_Inputs'!$J$24</f>
        <v>1</v>
      </c>
      <c r="BI272" s="33">
        <f>BI271*'People_Inputs'!$J$24</f>
        <v>1</v>
      </c>
      <c r="BJ272" s="33">
        <f>BJ271*'People_Inputs'!$J$24</f>
        <v>1</v>
      </c>
      <c r="BK272" s="33">
        <f>BK271*'People_Inputs'!$J$24</f>
        <v>1</v>
      </c>
      <c r="BL272" s="33">
        <f>BL271*'People_Inputs'!$J$24</f>
        <v>1</v>
      </c>
      <c r="BM272" s="33">
        <f>BM271*'People_Inputs'!$J$24</f>
        <v>1</v>
      </c>
      <c r="BN272" s="33">
        <f>BN271*'People_Inputs'!$J$24</f>
        <v>1</v>
      </c>
      <c r="BO272" s="33">
        <f>BO271*'People_Inputs'!$J$24</f>
        <v>1</v>
      </c>
    </row>
    <row r="273" ht="28" customHeight="1">
      <c r="A273" s="2" t="str">
        <v>P17.EMPLOYEE</v>
      </c>
      <c r="B273" s="6" t="str">
        <v>P17 employee with social insurance (1 = yes)</v>
      </c>
      <c r="C273" s="2" t="str">
        <v>count</v>
      </c>
      <c r="D273" s="2" t="str">
        <v>END</v>
      </c>
      <c r="E273" s="34">
        <f>BO273</f>
        <v>1</v>
      </c>
      <c r="F273" s="6" t="str">
        <v>Finance manager; cost centre FIN at release</v>
      </c>
      <c r="G273" s="2"/>
      <c r="H273" s="33">
        <f>H271*'People_Inputs'!$N$24</f>
        <v>0</v>
      </c>
      <c r="I273" s="33">
        <f>I271*'People_Inputs'!$N$24</f>
        <v>0</v>
      </c>
      <c r="J273" s="33">
        <f>J271*'People_Inputs'!$N$24</f>
        <v>0</v>
      </c>
      <c r="K273" s="33">
        <f>K271*'People_Inputs'!$N$24</f>
        <v>0</v>
      </c>
      <c r="L273" s="33">
        <f>L271*'People_Inputs'!$N$24</f>
        <v>0</v>
      </c>
      <c r="M273" s="33">
        <f>M271*'People_Inputs'!$N$24</f>
        <v>0</v>
      </c>
      <c r="N273" s="33">
        <f>N271*'People_Inputs'!$N$24</f>
        <v>0</v>
      </c>
      <c r="O273" s="33">
        <f>O271*'People_Inputs'!$N$24</f>
        <v>0</v>
      </c>
      <c r="P273" s="33">
        <f>P271*'People_Inputs'!$N$24</f>
        <v>0</v>
      </c>
      <c r="Q273" s="33">
        <f>Q271*'People_Inputs'!$N$24</f>
        <v>0</v>
      </c>
      <c r="R273" s="33">
        <f>R271*'People_Inputs'!$N$24</f>
        <v>0</v>
      </c>
      <c r="S273" s="33">
        <f>S271*'People_Inputs'!$N$24</f>
        <v>0</v>
      </c>
      <c r="T273" s="33">
        <f>T271*'People_Inputs'!$N$24</f>
        <v>1</v>
      </c>
      <c r="U273" s="33">
        <f>U271*'People_Inputs'!$N$24</f>
        <v>1</v>
      </c>
      <c r="V273" s="33">
        <f>V271*'People_Inputs'!$N$24</f>
        <v>1</v>
      </c>
      <c r="W273" s="33">
        <f>W271*'People_Inputs'!$N$24</f>
        <v>1</v>
      </c>
      <c r="X273" s="33">
        <f>X271*'People_Inputs'!$N$24</f>
        <v>1</v>
      </c>
      <c r="Y273" s="33">
        <f>Y271*'People_Inputs'!$N$24</f>
        <v>1</v>
      </c>
      <c r="Z273" s="33">
        <f>Z271*'People_Inputs'!$N$24</f>
        <v>1</v>
      </c>
      <c r="AA273" s="33">
        <f>AA271*'People_Inputs'!$N$24</f>
        <v>1</v>
      </c>
      <c r="AB273" s="33">
        <f>AB271*'People_Inputs'!$N$24</f>
        <v>1</v>
      </c>
      <c r="AC273" s="33">
        <f>AC271*'People_Inputs'!$N$24</f>
        <v>1</v>
      </c>
      <c r="AD273" s="33">
        <f>AD271*'People_Inputs'!$N$24</f>
        <v>1</v>
      </c>
      <c r="AE273" s="33">
        <f>AE271*'People_Inputs'!$N$24</f>
        <v>1</v>
      </c>
      <c r="AF273" s="33">
        <f>AF271*'People_Inputs'!$N$24</f>
        <v>1</v>
      </c>
      <c r="AG273" s="33">
        <f>AG271*'People_Inputs'!$N$24</f>
        <v>1</v>
      </c>
      <c r="AH273" s="33">
        <f>AH271*'People_Inputs'!$N$24</f>
        <v>1</v>
      </c>
      <c r="AI273" s="33">
        <f>AI271*'People_Inputs'!$N$24</f>
        <v>1</v>
      </c>
      <c r="AJ273" s="33">
        <f>AJ271*'People_Inputs'!$N$24</f>
        <v>1</v>
      </c>
      <c r="AK273" s="33">
        <f>AK271*'People_Inputs'!$N$24</f>
        <v>1</v>
      </c>
      <c r="AL273" s="33">
        <f>AL271*'People_Inputs'!$N$24</f>
        <v>1</v>
      </c>
      <c r="AM273" s="33">
        <f>AM271*'People_Inputs'!$N$24</f>
        <v>1</v>
      </c>
      <c r="AN273" s="33">
        <f>AN271*'People_Inputs'!$N$24</f>
        <v>1</v>
      </c>
      <c r="AO273" s="33">
        <f>AO271*'People_Inputs'!$N$24</f>
        <v>1</v>
      </c>
      <c r="AP273" s="33">
        <f>AP271*'People_Inputs'!$N$24</f>
        <v>1</v>
      </c>
      <c r="AQ273" s="33">
        <f>AQ271*'People_Inputs'!$N$24</f>
        <v>1</v>
      </c>
      <c r="AR273" s="33">
        <f>AR271*'People_Inputs'!$N$24</f>
        <v>1</v>
      </c>
      <c r="AS273" s="33">
        <f>AS271*'People_Inputs'!$N$24</f>
        <v>1</v>
      </c>
      <c r="AT273" s="33">
        <f>AT271*'People_Inputs'!$N$24</f>
        <v>1</v>
      </c>
      <c r="AU273" s="33">
        <f>AU271*'People_Inputs'!$N$24</f>
        <v>1</v>
      </c>
      <c r="AV273" s="33">
        <f>AV271*'People_Inputs'!$N$24</f>
        <v>1</v>
      </c>
      <c r="AW273" s="33">
        <f>AW271*'People_Inputs'!$N$24</f>
        <v>1</v>
      </c>
      <c r="AX273" s="33">
        <f>AX271*'People_Inputs'!$N$24</f>
        <v>1</v>
      </c>
      <c r="AY273" s="33">
        <f>AY271*'People_Inputs'!$N$24</f>
        <v>1</v>
      </c>
      <c r="AZ273" s="33">
        <f>AZ271*'People_Inputs'!$N$24</f>
        <v>1</v>
      </c>
      <c r="BA273" s="33">
        <f>BA271*'People_Inputs'!$N$24</f>
        <v>1</v>
      </c>
      <c r="BB273" s="33">
        <f>BB271*'People_Inputs'!$N$24</f>
        <v>1</v>
      </c>
      <c r="BC273" s="33">
        <f>BC271*'People_Inputs'!$N$24</f>
        <v>1</v>
      </c>
      <c r="BD273" s="33">
        <f>BD271*'People_Inputs'!$N$24</f>
        <v>1</v>
      </c>
      <c r="BE273" s="33">
        <f>BE271*'People_Inputs'!$N$24</f>
        <v>1</v>
      </c>
      <c r="BF273" s="33">
        <f>BF271*'People_Inputs'!$N$24</f>
        <v>1</v>
      </c>
      <c r="BG273" s="33">
        <f>BG271*'People_Inputs'!$N$24</f>
        <v>1</v>
      </c>
      <c r="BH273" s="33">
        <f>BH271*'People_Inputs'!$N$24</f>
        <v>1</v>
      </c>
      <c r="BI273" s="33">
        <f>BI271*'People_Inputs'!$N$24</f>
        <v>1</v>
      </c>
      <c r="BJ273" s="33">
        <f>BJ271*'People_Inputs'!$N$24</f>
        <v>1</v>
      </c>
      <c r="BK273" s="33">
        <f>BK271*'People_Inputs'!$N$24</f>
        <v>1</v>
      </c>
      <c r="BL273" s="33">
        <f>BL271*'People_Inputs'!$N$24</f>
        <v>1</v>
      </c>
      <c r="BM273" s="33">
        <f>BM271*'People_Inputs'!$N$24</f>
        <v>1</v>
      </c>
      <c r="BN273" s="33">
        <f>BN271*'People_Inputs'!$N$24</f>
        <v>1</v>
      </c>
      <c r="BO273" s="33">
        <f>BO271*'People_Inputs'!$N$24</f>
        <v>1</v>
      </c>
    </row>
    <row r="274" ht="22" customHeight="1">
      <c r="A274" s="2" t="str">
        <v>P17.ANNUAL</v>
      </c>
      <c r="B274" s="6" t="str">
        <v>P17 annual salary at 1.0 FTE, indexed</v>
      </c>
      <c r="C274" s="2" t="str">
        <v>EUR</v>
      </c>
      <c r="D274" s="2" t="str">
        <v>END</v>
      </c>
      <c r="E274" s="36">
        <f>BO274</f>
        <v>83138.04139528121</v>
      </c>
      <c r="F274" s="6" t="str">
        <v>Finance manager; cost centre FIN at release</v>
      </c>
      <c r="G274" s="2"/>
      <c r="H274" s="35">
        <f>'People_Inputs'!$K$24*(1+'People_Inputs'!$L$24)^(H$8-'Inputs'!$E$29)</f>
        <v>72450.0</v>
      </c>
      <c r="I274" s="35">
        <f>'People_Inputs'!$K$24*(1+'People_Inputs'!$L$24)^(I$8-'Inputs'!$E$29)</f>
        <v>72450.0</v>
      </c>
      <c r="J274" s="35">
        <f>'People_Inputs'!$K$24*(1+'People_Inputs'!$L$24)^(J$8-'Inputs'!$E$29)</f>
        <v>72450.0</v>
      </c>
      <c r="K274" s="35">
        <f>'People_Inputs'!$K$24*(1+'People_Inputs'!$L$24)^(K$8-'Inputs'!$E$29)</f>
        <v>72450.0</v>
      </c>
      <c r="L274" s="35">
        <f>'People_Inputs'!$K$24*(1+'People_Inputs'!$L$24)^(L$8-'Inputs'!$E$29)</f>
        <v>72450.0</v>
      </c>
      <c r="M274" s="35">
        <f>'People_Inputs'!$K$24*(1+'People_Inputs'!$L$24)^(M$8-'Inputs'!$E$29)</f>
        <v>72450.0</v>
      </c>
      <c r="N274" s="35">
        <f>'People_Inputs'!$K$24*(1+'People_Inputs'!$L$24)^(N$8-'Inputs'!$E$29)</f>
        <v>72450.0</v>
      </c>
      <c r="O274" s="35">
        <f>'People_Inputs'!$K$24*(1+'People_Inputs'!$L$24)^(O$8-'Inputs'!$E$29)</f>
        <v>72450.0</v>
      </c>
      <c r="P274" s="35">
        <f>'People_Inputs'!$K$24*(1+'People_Inputs'!$L$24)^(P$8-'Inputs'!$E$29)</f>
        <v>72450.0</v>
      </c>
      <c r="Q274" s="35">
        <f>'People_Inputs'!$K$24*(1+'People_Inputs'!$L$24)^(Q$8-'Inputs'!$E$29)</f>
        <v>72450.0</v>
      </c>
      <c r="R274" s="35">
        <f>'People_Inputs'!$K$24*(1+'People_Inputs'!$L$24)^(R$8-'Inputs'!$E$29)</f>
        <v>72450.0</v>
      </c>
      <c r="S274" s="35">
        <f>'People_Inputs'!$K$24*(1+'People_Inputs'!$L$24)^(S$8-'Inputs'!$E$29)</f>
        <v>72450.0</v>
      </c>
      <c r="T274" s="35">
        <f>'People_Inputs'!$K$24*(1+'People_Inputs'!$L$24)^(T$8-'Inputs'!$E$29)</f>
        <v>74985.74999999999</v>
      </c>
      <c r="U274" s="35">
        <f>'People_Inputs'!$K$24*(1+'People_Inputs'!$L$24)^(U$8-'Inputs'!$E$29)</f>
        <v>74985.74999999999</v>
      </c>
      <c r="V274" s="35">
        <f>'People_Inputs'!$K$24*(1+'People_Inputs'!$L$24)^(V$8-'Inputs'!$E$29)</f>
        <v>74985.74999999999</v>
      </c>
      <c r="W274" s="35">
        <f>'People_Inputs'!$K$24*(1+'People_Inputs'!$L$24)^(W$8-'Inputs'!$E$29)</f>
        <v>74985.74999999999</v>
      </c>
      <c r="X274" s="35">
        <f>'People_Inputs'!$K$24*(1+'People_Inputs'!$L$24)^(X$8-'Inputs'!$E$29)</f>
        <v>74985.74999999999</v>
      </c>
      <c r="Y274" s="35">
        <f>'People_Inputs'!$K$24*(1+'People_Inputs'!$L$24)^(Y$8-'Inputs'!$E$29)</f>
        <v>74985.74999999999</v>
      </c>
      <c r="Z274" s="35">
        <f>'People_Inputs'!$K$24*(1+'People_Inputs'!$L$24)^(Z$8-'Inputs'!$E$29)</f>
        <v>74985.74999999999</v>
      </c>
      <c r="AA274" s="35">
        <f>'People_Inputs'!$K$24*(1+'People_Inputs'!$L$24)^(AA$8-'Inputs'!$E$29)</f>
        <v>74985.74999999999</v>
      </c>
      <c r="AB274" s="35">
        <f>'People_Inputs'!$K$24*(1+'People_Inputs'!$L$24)^(AB$8-'Inputs'!$E$29)</f>
        <v>74985.74999999999</v>
      </c>
      <c r="AC274" s="35">
        <f>'People_Inputs'!$K$24*(1+'People_Inputs'!$L$24)^(AC$8-'Inputs'!$E$29)</f>
        <v>74985.74999999999</v>
      </c>
      <c r="AD274" s="35">
        <f>'People_Inputs'!$K$24*(1+'People_Inputs'!$L$24)^(AD$8-'Inputs'!$E$29)</f>
        <v>74985.74999999999</v>
      </c>
      <c r="AE274" s="35">
        <f>'People_Inputs'!$K$24*(1+'People_Inputs'!$L$24)^(AE$8-'Inputs'!$E$29)</f>
        <v>74985.74999999999</v>
      </c>
      <c r="AF274" s="35">
        <f>'People_Inputs'!$K$24*(1+'People_Inputs'!$L$24)^(AF$8-'Inputs'!$E$29)</f>
        <v>77610.25124999999</v>
      </c>
      <c r="AG274" s="35">
        <f>'People_Inputs'!$K$24*(1+'People_Inputs'!$L$24)^(AG$8-'Inputs'!$E$29)</f>
        <v>77610.25124999999</v>
      </c>
      <c r="AH274" s="35">
        <f>'People_Inputs'!$K$24*(1+'People_Inputs'!$L$24)^(AH$8-'Inputs'!$E$29)</f>
        <v>77610.25124999999</v>
      </c>
      <c r="AI274" s="35">
        <f>'People_Inputs'!$K$24*(1+'People_Inputs'!$L$24)^(AI$8-'Inputs'!$E$29)</f>
        <v>77610.25124999999</v>
      </c>
      <c r="AJ274" s="35">
        <f>'People_Inputs'!$K$24*(1+'People_Inputs'!$L$24)^(AJ$8-'Inputs'!$E$29)</f>
        <v>77610.25124999999</v>
      </c>
      <c r="AK274" s="35">
        <f>'People_Inputs'!$K$24*(1+'People_Inputs'!$L$24)^(AK$8-'Inputs'!$E$29)</f>
        <v>77610.25124999999</v>
      </c>
      <c r="AL274" s="35">
        <f>'People_Inputs'!$K$24*(1+'People_Inputs'!$L$24)^(AL$8-'Inputs'!$E$29)</f>
        <v>77610.25124999999</v>
      </c>
      <c r="AM274" s="35">
        <f>'People_Inputs'!$K$24*(1+'People_Inputs'!$L$24)^(AM$8-'Inputs'!$E$29)</f>
        <v>77610.25124999999</v>
      </c>
      <c r="AN274" s="35">
        <f>'People_Inputs'!$K$24*(1+'People_Inputs'!$L$24)^(AN$8-'Inputs'!$E$29)</f>
        <v>77610.25124999999</v>
      </c>
      <c r="AO274" s="35">
        <f>'People_Inputs'!$K$24*(1+'People_Inputs'!$L$24)^(AO$8-'Inputs'!$E$29)</f>
        <v>77610.25124999999</v>
      </c>
      <c r="AP274" s="35">
        <f>'People_Inputs'!$K$24*(1+'People_Inputs'!$L$24)^(AP$8-'Inputs'!$E$29)</f>
        <v>77610.25124999999</v>
      </c>
      <c r="AQ274" s="35">
        <f>'People_Inputs'!$K$24*(1+'People_Inputs'!$L$24)^(AQ$8-'Inputs'!$E$29)</f>
        <v>77610.25124999999</v>
      </c>
      <c r="AR274" s="35">
        <f>'People_Inputs'!$K$24*(1+'People_Inputs'!$L$24)^(AR$8-'Inputs'!$E$29)</f>
        <v>80326.61004374998</v>
      </c>
      <c r="AS274" s="35">
        <f>'People_Inputs'!$K$24*(1+'People_Inputs'!$L$24)^(AS$8-'Inputs'!$E$29)</f>
        <v>80326.61004374998</v>
      </c>
      <c r="AT274" s="35">
        <f>'People_Inputs'!$K$24*(1+'People_Inputs'!$L$24)^(AT$8-'Inputs'!$E$29)</f>
        <v>80326.61004374998</v>
      </c>
      <c r="AU274" s="35">
        <f>'People_Inputs'!$K$24*(1+'People_Inputs'!$L$24)^(AU$8-'Inputs'!$E$29)</f>
        <v>80326.61004374998</v>
      </c>
      <c r="AV274" s="35">
        <f>'People_Inputs'!$K$24*(1+'People_Inputs'!$L$24)^(AV$8-'Inputs'!$E$29)</f>
        <v>80326.61004374998</v>
      </c>
      <c r="AW274" s="35">
        <f>'People_Inputs'!$K$24*(1+'People_Inputs'!$L$24)^(AW$8-'Inputs'!$E$29)</f>
        <v>80326.61004374998</v>
      </c>
      <c r="AX274" s="35">
        <f>'People_Inputs'!$K$24*(1+'People_Inputs'!$L$24)^(AX$8-'Inputs'!$E$29)</f>
        <v>80326.61004374998</v>
      </c>
      <c r="AY274" s="35">
        <f>'People_Inputs'!$K$24*(1+'People_Inputs'!$L$24)^(AY$8-'Inputs'!$E$29)</f>
        <v>80326.61004374998</v>
      </c>
      <c r="AZ274" s="35">
        <f>'People_Inputs'!$K$24*(1+'People_Inputs'!$L$24)^(AZ$8-'Inputs'!$E$29)</f>
        <v>80326.61004374998</v>
      </c>
      <c r="BA274" s="35">
        <f>'People_Inputs'!$K$24*(1+'People_Inputs'!$L$24)^(BA$8-'Inputs'!$E$29)</f>
        <v>80326.61004374998</v>
      </c>
      <c r="BB274" s="35">
        <f>'People_Inputs'!$K$24*(1+'People_Inputs'!$L$24)^(BB$8-'Inputs'!$E$29)</f>
        <v>80326.61004374998</v>
      </c>
      <c r="BC274" s="35">
        <f>'People_Inputs'!$K$24*(1+'People_Inputs'!$L$24)^(BC$8-'Inputs'!$E$29)</f>
        <v>80326.61004374998</v>
      </c>
      <c r="BD274" s="35">
        <f>'People_Inputs'!$K$24*(1+'People_Inputs'!$L$24)^(BD$8-'Inputs'!$E$29)</f>
        <v>83138.04139528121</v>
      </c>
      <c r="BE274" s="35">
        <f>'People_Inputs'!$K$24*(1+'People_Inputs'!$L$24)^(BE$8-'Inputs'!$E$29)</f>
        <v>83138.04139528121</v>
      </c>
      <c r="BF274" s="35">
        <f>'People_Inputs'!$K$24*(1+'People_Inputs'!$L$24)^(BF$8-'Inputs'!$E$29)</f>
        <v>83138.04139528121</v>
      </c>
      <c r="BG274" s="35">
        <f>'People_Inputs'!$K$24*(1+'People_Inputs'!$L$24)^(BG$8-'Inputs'!$E$29)</f>
        <v>83138.04139528121</v>
      </c>
      <c r="BH274" s="35">
        <f>'People_Inputs'!$K$24*(1+'People_Inputs'!$L$24)^(BH$8-'Inputs'!$E$29)</f>
        <v>83138.04139528121</v>
      </c>
      <c r="BI274" s="35">
        <f>'People_Inputs'!$K$24*(1+'People_Inputs'!$L$24)^(BI$8-'Inputs'!$E$29)</f>
        <v>83138.04139528121</v>
      </c>
      <c r="BJ274" s="35">
        <f>'People_Inputs'!$K$24*(1+'People_Inputs'!$L$24)^(BJ$8-'Inputs'!$E$29)</f>
        <v>83138.04139528121</v>
      </c>
      <c r="BK274" s="35">
        <f>'People_Inputs'!$K$24*(1+'People_Inputs'!$L$24)^(BK$8-'Inputs'!$E$29)</f>
        <v>83138.04139528121</v>
      </c>
      <c r="BL274" s="35">
        <f>'People_Inputs'!$K$24*(1+'People_Inputs'!$L$24)^(BL$8-'Inputs'!$E$29)</f>
        <v>83138.04139528121</v>
      </c>
      <c r="BM274" s="35">
        <f>'People_Inputs'!$K$24*(1+'People_Inputs'!$L$24)^(BM$8-'Inputs'!$E$29)</f>
        <v>83138.04139528121</v>
      </c>
      <c r="BN274" s="35">
        <f>'People_Inputs'!$K$24*(1+'People_Inputs'!$L$24)^(BN$8-'Inputs'!$E$29)</f>
        <v>83138.04139528121</v>
      </c>
      <c r="BO274" s="35">
        <f>'People_Inputs'!$K$24*(1+'People_Inputs'!$L$24)^(BO$8-'Inputs'!$E$29)</f>
        <v>83138.04139528121</v>
      </c>
    </row>
    <row r="275" ht="22" customHeight="1">
      <c r="A275" s="2" t="str">
        <v>P17.SALARY</v>
      </c>
      <c r="B275" s="6" t="str">
        <v>P17 gross salary</v>
      </c>
      <c r="C275" s="2" t="str">
        <v>EUR</v>
      </c>
      <c r="D275" s="2" t="str">
        <v>SUM</v>
      </c>
      <c r="E275" s="36">
        <f>SUM(H275:BO275)</f>
        <v>316060.65268903115</v>
      </c>
      <c r="F275" s="6" t="str">
        <v>Finance manager; cost centre FIN at release</v>
      </c>
      <c r="G275" s="2"/>
      <c r="H275" s="36">
        <f>H274*H272/12</f>
        <v>0.0</v>
      </c>
      <c r="I275" s="36">
        <f>I274*I272/12</f>
        <v>0.0</v>
      </c>
      <c r="J275" s="36">
        <f>J274*J272/12</f>
        <v>0.0</v>
      </c>
      <c r="K275" s="36">
        <f>K274*K272/12</f>
        <v>0.0</v>
      </c>
      <c r="L275" s="36">
        <f>L274*L272/12</f>
        <v>0.0</v>
      </c>
      <c r="M275" s="36">
        <f>M274*M272/12</f>
        <v>0.0</v>
      </c>
      <c r="N275" s="36">
        <f>N274*N272/12</f>
        <v>0.0</v>
      </c>
      <c r="O275" s="36">
        <f>O274*O272/12</f>
        <v>0.0</v>
      </c>
      <c r="P275" s="36">
        <f>P274*P272/12</f>
        <v>0.0</v>
      </c>
      <c r="Q275" s="36">
        <f>Q274*Q272/12</f>
        <v>0.0</v>
      </c>
      <c r="R275" s="36">
        <f>R274*R272/12</f>
        <v>0.0</v>
      </c>
      <c r="S275" s="36">
        <f>S274*S272/12</f>
        <v>0.0</v>
      </c>
      <c r="T275" s="36">
        <f>T274*T272/12</f>
        <v>6248.812499999999</v>
      </c>
      <c r="U275" s="36">
        <f>U274*U272/12</f>
        <v>6248.812499999999</v>
      </c>
      <c r="V275" s="36">
        <f>V274*V272/12</f>
        <v>6248.812499999999</v>
      </c>
      <c r="W275" s="36">
        <f>W274*W272/12</f>
        <v>6248.812499999999</v>
      </c>
      <c r="X275" s="36">
        <f>X274*X272/12</f>
        <v>6248.812499999999</v>
      </c>
      <c r="Y275" s="36">
        <f>Y274*Y272/12</f>
        <v>6248.812499999999</v>
      </c>
      <c r="Z275" s="36">
        <f>Z274*Z272/12</f>
        <v>6248.812499999999</v>
      </c>
      <c r="AA275" s="36">
        <f>AA274*AA272/12</f>
        <v>6248.812499999999</v>
      </c>
      <c r="AB275" s="36">
        <f>AB274*AB272/12</f>
        <v>6248.812499999999</v>
      </c>
      <c r="AC275" s="36">
        <f>AC274*AC272/12</f>
        <v>6248.812499999999</v>
      </c>
      <c r="AD275" s="36">
        <f>AD274*AD272/12</f>
        <v>6248.812499999999</v>
      </c>
      <c r="AE275" s="36">
        <f>AE274*AE272/12</f>
        <v>6248.812499999999</v>
      </c>
      <c r="AF275" s="36">
        <f>AF274*AF272/12</f>
        <v>6467.520937499999</v>
      </c>
      <c r="AG275" s="36">
        <f>AG274*AG272/12</f>
        <v>6467.520937499999</v>
      </c>
      <c r="AH275" s="36">
        <f>AH274*AH272/12</f>
        <v>6467.520937499999</v>
      </c>
      <c r="AI275" s="36">
        <f>AI274*AI272/12</f>
        <v>6467.520937499999</v>
      </c>
      <c r="AJ275" s="36">
        <f>AJ274*AJ272/12</f>
        <v>6467.520937499999</v>
      </c>
      <c r="AK275" s="36">
        <f>AK274*AK272/12</f>
        <v>6467.520937499999</v>
      </c>
      <c r="AL275" s="36">
        <f>AL274*AL272/12</f>
        <v>6467.520937499999</v>
      </c>
      <c r="AM275" s="36">
        <f>AM274*AM272/12</f>
        <v>6467.520937499999</v>
      </c>
      <c r="AN275" s="36">
        <f>AN274*AN272/12</f>
        <v>6467.520937499999</v>
      </c>
      <c r="AO275" s="36">
        <f>AO274*AO272/12</f>
        <v>6467.520937499999</v>
      </c>
      <c r="AP275" s="36">
        <f>AP274*AP272/12</f>
        <v>6467.520937499999</v>
      </c>
      <c r="AQ275" s="36">
        <f>AQ274*AQ272/12</f>
        <v>6467.520937499999</v>
      </c>
      <c r="AR275" s="36">
        <f>AR274*AR272/12</f>
        <v>6693.884170312499</v>
      </c>
      <c r="AS275" s="36">
        <f>AS274*AS272/12</f>
        <v>6693.884170312499</v>
      </c>
      <c r="AT275" s="36">
        <f>AT274*AT272/12</f>
        <v>6693.884170312499</v>
      </c>
      <c r="AU275" s="36">
        <f>AU274*AU272/12</f>
        <v>6693.884170312499</v>
      </c>
      <c r="AV275" s="36">
        <f>AV274*AV272/12</f>
        <v>6693.884170312499</v>
      </c>
      <c r="AW275" s="36">
        <f>AW274*AW272/12</f>
        <v>6693.884170312499</v>
      </c>
      <c r="AX275" s="36">
        <f>AX274*AX272/12</f>
        <v>6693.884170312499</v>
      </c>
      <c r="AY275" s="36">
        <f>AY274*AY272/12</f>
        <v>6693.884170312499</v>
      </c>
      <c r="AZ275" s="36">
        <f>AZ274*AZ272/12</f>
        <v>6693.884170312499</v>
      </c>
      <c r="BA275" s="36">
        <f>BA274*BA272/12</f>
        <v>6693.884170312499</v>
      </c>
      <c r="BB275" s="36">
        <f>BB274*BB272/12</f>
        <v>6693.884170312499</v>
      </c>
      <c r="BC275" s="36">
        <f>BC274*BC272/12</f>
        <v>6693.884170312499</v>
      </c>
      <c r="BD275" s="36">
        <f>BD274*BD272/12</f>
        <v>6928.170116273434</v>
      </c>
      <c r="BE275" s="36">
        <f>BE274*BE272/12</f>
        <v>6928.170116273434</v>
      </c>
      <c r="BF275" s="36">
        <f>BF274*BF272/12</f>
        <v>6928.170116273434</v>
      </c>
      <c r="BG275" s="36">
        <f>BG274*BG272/12</f>
        <v>6928.170116273434</v>
      </c>
      <c r="BH275" s="36">
        <f>BH274*BH272/12</f>
        <v>6928.170116273434</v>
      </c>
      <c r="BI275" s="36">
        <f>BI274*BI272/12</f>
        <v>6928.170116273434</v>
      </c>
      <c r="BJ275" s="36">
        <f>BJ274*BJ272/12</f>
        <v>6928.170116273434</v>
      </c>
      <c r="BK275" s="36">
        <f>BK274*BK272/12</f>
        <v>6928.170116273434</v>
      </c>
      <c r="BL275" s="36">
        <f>BL274*BL272/12</f>
        <v>6928.170116273434</v>
      </c>
      <c r="BM275" s="36">
        <f>BM274*BM272/12</f>
        <v>6928.170116273434</v>
      </c>
      <c r="BN275" s="36">
        <f>BN274*BN272/12</f>
        <v>6928.170116273434</v>
      </c>
      <c r="BO275" s="36">
        <f>BO274*BO272/12</f>
        <v>6928.170116273434</v>
      </c>
    </row>
    <row r="276" ht="28" customHeight="1">
      <c r="A276" s="2" t="str">
        <v>P17.RV_BASE</v>
      </c>
      <c r="B276" s="6" t="str">
        <v>P17 pension / unemployment contribution base</v>
      </c>
      <c r="C276" s="2" t="str">
        <v>EUR</v>
      </c>
      <c r="D276" s="2" t="str">
        <v>SUM</v>
      </c>
      <c r="E276" s="36">
        <f>SUM(H276:BO276)</f>
        <v>316060.65268903115</v>
      </c>
      <c r="F276" s="6" t="str">
        <v>Finance manager; cost centre FIN at release</v>
      </c>
      <c r="G276" s="2"/>
      <c r="H276" s="35">
        <f>H273*MIN(H275,'Payroll_Rates'!H12)</f>
        <v>0.0</v>
      </c>
      <c r="I276" s="35">
        <f>I273*MIN(I275,'Payroll_Rates'!I12)</f>
        <v>0.0</v>
      </c>
      <c r="J276" s="35">
        <f>J273*MIN(J275,'Payroll_Rates'!J12)</f>
        <v>0.0</v>
      </c>
      <c r="K276" s="35">
        <f>K273*MIN(K275,'Payroll_Rates'!K12)</f>
        <v>0.0</v>
      </c>
      <c r="L276" s="35">
        <f>L273*MIN(L275,'Payroll_Rates'!L12)</f>
        <v>0.0</v>
      </c>
      <c r="M276" s="35">
        <f>M273*MIN(M275,'Payroll_Rates'!M12)</f>
        <v>0.0</v>
      </c>
      <c r="N276" s="35">
        <f>N273*MIN(N275,'Payroll_Rates'!N12)</f>
        <v>0.0</v>
      </c>
      <c r="O276" s="35">
        <f>O273*MIN(O275,'Payroll_Rates'!O12)</f>
        <v>0.0</v>
      </c>
      <c r="P276" s="35">
        <f>P273*MIN(P275,'Payroll_Rates'!P12)</f>
        <v>0.0</v>
      </c>
      <c r="Q276" s="35">
        <f>Q273*MIN(Q275,'Payroll_Rates'!Q12)</f>
        <v>0.0</v>
      </c>
      <c r="R276" s="35">
        <f>R273*MIN(R275,'Payroll_Rates'!R12)</f>
        <v>0.0</v>
      </c>
      <c r="S276" s="35">
        <f>S273*MIN(S275,'Payroll_Rates'!S12)</f>
        <v>0.0</v>
      </c>
      <c r="T276" s="35">
        <f>T273*MIN(T275,'Payroll_Rates'!T12)</f>
        <v>6248.812499999999</v>
      </c>
      <c r="U276" s="35">
        <f>U273*MIN(U275,'Payroll_Rates'!U12)</f>
        <v>6248.812499999999</v>
      </c>
      <c r="V276" s="35">
        <f>V273*MIN(V275,'Payroll_Rates'!V12)</f>
        <v>6248.812499999999</v>
      </c>
      <c r="W276" s="35">
        <f>W273*MIN(W275,'Payroll_Rates'!W12)</f>
        <v>6248.812499999999</v>
      </c>
      <c r="X276" s="35">
        <f>X273*MIN(X275,'Payroll_Rates'!X12)</f>
        <v>6248.812499999999</v>
      </c>
      <c r="Y276" s="35">
        <f>Y273*MIN(Y275,'Payroll_Rates'!Y12)</f>
        <v>6248.812499999999</v>
      </c>
      <c r="Z276" s="35">
        <f>Z273*MIN(Z275,'Payroll_Rates'!Z12)</f>
        <v>6248.812499999999</v>
      </c>
      <c r="AA276" s="35">
        <f>AA273*MIN(AA275,'Payroll_Rates'!AA12)</f>
        <v>6248.812499999999</v>
      </c>
      <c r="AB276" s="35">
        <f>AB273*MIN(AB275,'Payroll_Rates'!AB12)</f>
        <v>6248.812499999999</v>
      </c>
      <c r="AC276" s="35">
        <f>AC273*MIN(AC275,'Payroll_Rates'!AC12)</f>
        <v>6248.812499999999</v>
      </c>
      <c r="AD276" s="35">
        <f>AD273*MIN(AD275,'Payroll_Rates'!AD12)</f>
        <v>6248.812499999999</v>
      </c>
      <c r="AE276" s="35">
        <f>AE273*MIN(AE275,'Payroll_Rates'!AE12)</f>
        <v>6248.812499999999</v>
      </c>
      <c r="AF276" s="35">
        <f>AF273*MIN(AF275,'Payroll_Rates'!AF12)</f>
        <v>6467.520937499999</v>
      </c>
      <c r="AG276" s="35">
        <f>AG273*MIN(AG275,'Payroll_Rates'!AG12)</f>
        <v>6467.520937499999</v>
      </c>
      <c r="AH276" s="35">
        <f>AH273*MIN(AH275,'Payroll_Rates'!AH12)</f>
        <v>6467.520937499999</v>
      </c>
      <c r="AI276" s="35">
        <f>AI273*MIN(AI275,'Payroll_Rates'!AI12)</f>
        <v>6467.520937499999</v>
      </c>
      <c r="AJ276" s="35">
        <f>AJ273*MIN(AJ275,'Payroll_Rates'!AJ12)</f>
        <v>6467.520937499999</v>
      </c>
      <c r="AK276" s="35">
        <f>AK273*MIN(AK275,'Payroll_Rates'!AK12)</f>
        <v>6467.520937499999</v>
      </c>
      <c r="AL276" s="35">
        <f>AL273*MIN(AL275,'Payroll_Rates'!AL12)</f>
        <v>6467.520937499999</v>
      </c>
      <c r="AM276" s="35">
        <f>AM273*MIN(AM275,'Payroll_Rates'!AM12)</f>
        <v>6467.520937499999</v>
      </c>
      <c r="AN276" s="35">
        <f>AN273*MIN(AN275,'Payroll_Rates'!AN12)</f>
        <v>6467.520937499999</v>
      </c>
      <c r="AO276" s="35">
        <f>AO273*MIN(AO275,'Payroll_Rates'!AO12)</f>
        <v>6467.520937499999</v>
      </c>
      <c r="AP276" s="35">
        <f>AP273*MIN(AP275,'Payroll_Rates'!AP12)</f>
        <v>6467.520937499999</v>
      </c>
      <c r="AQ276" s="35">
        <f>AQ273*MIN(AQ275,'Payroll_Rates'!AQ12)</f>
        <v>6467.520937499999</v>
      </c>
      <c r="AR276" s="35">
        <f>AR273*MIN(AR275,'Payroll_Rates'!AR12)</f>
        <v>6693.884170312499</v>
      </c>
      <c r="AS276" s="35">
        <f>AS273*MIN(AS275,'Payroll_Rates'!AS12)</f>
        <v>6693.884170312499</v>
      </c>
      <c r="AT276" s="35">
        <f>AT273*MIN(AT275,'Payroll_Rates'!AT12)</f>
        <v>6693.884170312499</v>
      </c>
      <c r="AU276" s="35">
        <f>AU273*MIN(AU275,'Payroll_Rates'!AU12)</f>
        <v>6693.884170312499</v>
      </c>
      <c r="AV276" s="35">
        <f>AV273*MIN(AV275,'Payroll_Rates'!AV12)</f>
        <v>6693.884170312499</v>
      </c>
      <c r="AW276" s="35">
        <f>AW273*MIN(AW275,'Payroll_Rates'!AW12)</f>
        <v>6693.884170312499</v>
      </c>
      <c r="AX276" s="35">
        <f>AX273*MIN(AX275,'Payroll_Rates'!AX12)</f>
        <v>6693.884170312499</v>
      </c>
      <c r="AY276" s="35">
        <f>AY273*MIN(AY275,'Payroll_Rates'!AY12)</f>
        <v>6693.884170312499</v>
      </c>
      <c r="AZ276" s="35">
        <f>AZ273*MIN(AZ275,'Payroll_Rates'!AZ12)</f>
        <v>6693.884170312499</v>
      </c>
      <c r="BA276" s="35">
        <f>BA273*MIN(BA275,'Payroll_Rates'!BA12)</f>
        <v>6693.884170312499</v>
      </c>
      <c r="BB276" s="35">
        <f>BB273*MIN(BB275,'Payroll_Rates'!BB12)</f>
        <v>6693.884170312499</v>
      </c>
      <c r="BC276" s="35">
        <f>BC273*MIN(BC275,'Payroll_Rates'!BC12)</f>
        <v>6693.884170312499</v>
      </c>
      <c r="BD276" s="35">
        <f>BD273*MIN(BD275,'Payroll_Rates'!BD12)</f>
        <v>6928.170116273434</v>
      </c>
      <c r="BE276" s="35">
        <f>BE273*MIN(BE275,'Payroll_Rates'!BE12)</f>
        <v>6928.170116273434</v>
      </c>
      <c r="BF276" s="35">
        <f>BF273*MIN(BF275,'Payroll_Rates'!BF12)</f>
        <v>6928.170116273434</v>
      </c>
      <c r="BG276" s="35">
        <f>BG273*MIN(BG275,'Payroll_Rates'!BG12)</f>
        <v>6928.170116273434</v>
      </c>
      <c r="BH276" s="35">
        <f>BH273*MIN(BH275,'Payroll_Rates'!BH12)</f>
        <v>6928.170116273434</v>
      </c>
      <c r="BI276" s="35">
        <f>BI273*MIN(BI275,'Payroll_Rates'!BI12)</f>
        <v>6928.170116273434</v>
      </c>
      <c r="BJ276" s="35">
        <f>BJ273*MIN(BJ275,'Payroll_Rates'!BJ12)</f>
        <v>6928.170116273434</v>
      </c>
      <c r="BK276" s="35">
        <f>BK273*MIN(BK275,'Payroll_Rates'!BK12)</f>
        <v>6928.170116273434</v>
      </c>
      <c r="BL276" s="35">
        <f>BL273*MIN(BL275,'Payroll_Rates'!BL12)</f>
        <v>6928.170116273434</v>
      </c>
      <c r="BM276" s="35">
        <f>BM273*MIN(BM275,'Payroll_Rates'!BM12)</f>
        <v>6928.170116273434</v>
      </c>
      <c r="BN276" s="35">
        <f>BN273*MIN(BN275,'Payroll_Rates'!BN12)</f>
        <v>6928.170116273434</v>
      </c>
      <c r="BO276" s="35">
        <f>BO273*MIN(BO275,'Payroll_Rates'!BO12)</f>
        <v>6928.170116273434</v>
      </c>
    </row>
    <row r="277" ht="22" customHeight="1">
      <c r="A277" s="2" t="str">
        <v>P17.KV_BASE</v>
      </c>
      <c r="B277" s="6" t="str">
        <v>P17 health / care contribution base</v>
      </c>
      <c r="C277" s="2" t="str">
        <v>EUR</v>
      </c>
      <c r="D277" s="2" t="str">
        <v>SUM</v>
      </c>
      <c r="E277" s="36">
        <f>SUM(H277:BO277)</f>
        <v>316060.65268903115</v>
      </c>
      <c r="F277" s="6" t="str">
        <v>Finance manager; cost centre FIN at release</v>
      </c>
      <c r="G277" s="2"/>
      <c r="H277" s="35">
        <f>H273*MIN(H275,'Payroll_Rates'!H13)</f>
        <v>0.0</v>
      </c>
      <c r="I277" s="35">
        <f>I273*MIN(I275,'Payroll_Rates'!I13)</f>
        <v>0.0</v>
      </c>
      <c r="J277" s="35">
        <f>J273*MIN(J275,'Payroll_Rates'!J13)</f>
        <v>0.0</v>
      </c>
      <c r="K277" s="35">
        <f>K273*MIN(K275,'Payroll_Rates'!K13)</f>
        <v>0.0</v>
      </c>
      <c r="L277" s="35">
        <f>L273*MIN(L275,'Payroll_Rates'!L13)</f>
        <v>0.0</v>
      </c>
      <c r="M277" s="35">
        <f>M273*MIN(M275,'Payroll_Rates'!M13)</f>
        <v>0.0</v>
      </c>
      <c r="N277" s="35">
        <f>N273*MIN(N275,'Payroll_Rates'!N13)</f>
        <v>0.0</v>
      </c>
      <c r="O277" s="35">
        <f>O273*MIN(O275,'Payroll_Rates'!O13)</f>
        <v>0.0</v>
      </c>
      <c r="P277" s="35">
        <f>P273*MIN(P275,'Payroll_Rates'!P13)</f>
        <v>0.0</v>
      </c>
      <c r="Q277" s="35">
        <f>Q273*MIN(Q275,'Payroll_Rates'!Q13)</f>
        <v>0.0</v>
      </c>
      <c r="R277" s="35">
        <f>R273*MIN(R275,'Payroll_Rates'!R13)</f>
        <v>0.0</v>
      </c>
      <c r="S277" s="35">
        <f>S273*MIN(S275,'Payroll_Rates'!S13)</f>
        <v>0.0</v>
      </c>
      <c r="T277" s="35">
        <f>T273*MIN(T275,'Payroll_Rates'!T13)</f>
        <v>6248.812499999999</v>
      </c>
      <c r="U277" s="35">
        <f>U273*MIN(U275,'Payroll_Rates'!U13)</f>
        <v>6248.812499999999</v>
      </c>
      <c r="V277" s="35">
        <f>V273*MIN(V275,'Payroll_Rates'!V13)</f>
        <v>6248.812499999999</v>
      </c>
      <c r="W277" s="35">
        <f>W273*MIN(W275,'Payroll_Rates'!W13)</f>
        <v>6248.812499999999</v>
      </c>
      <c r="X277" s="35">
        <f>X273*MIN(X275,'Payroll_Rates'!X13)</f>
        <v>6248.812499999999</v>
      </c>
      <c r="Y277" s="35">
        <f>Y273*MIN(Y275,'Payroll_Rates'!Y13)</f>
        <v>6248.812499999999</v>
      </c>
      <c r="Z277" s="35">
        <f>Z273*MIN(Z275,'Payroll_Rates'!Z13)</f>
        <v>6248.812499999999</v>
      </c>
      <c r="AA277" s="35">
        <f>AA273*MIN(AA275,'Payroll_Rates'!AA13)</f>
        <v>6248.812499999999</v>
      </c>
      <c r="AB277" s="35">
        <f>AB273*MIN(AB275,'Payroll_Rates'!AB13)</f>
        <v>6248.812499999999</v>
      </c>
      <c r="AC277" s="35">
        <f>AC273*MIN(AC275,'Payroll_Rates'!AC13)</f>
        <v>6248.812499999999</v>
      </c>
      <c r="AD277" s="35">
        <f>AD273*MIN(AD275,'Payroll_Rates'!AD13)</f>
        <v>6248.812499999999</v>
      </c>
      <c r="AE277" s="35">
        <f>AE273*MIN(AE275,'Payroll_Rates'!AE13)</f>
        <v>6248.812499999999</v>
      </c>
      <c r="AF277" s="35">
        <f>AF273*MIN(AF275,'Payroll_Rates'!AF13)</f>
        <v>6467.520937499999</v>
      </c>
      <c r="AG277" s="35">
        <f>AG273*MIN(AG275,'Payroll_Rates'!AG13)</f>
        <v>6467.520937499999</v>
      </c>
      <c r="AH277" s="35">
        <f>AH273*MIN(AH275,'Payroll_Rates'!AH13)</f>
        <v>6467.520937499999</v>
      </c>
      <c r="AI277" s="35">
        <f>AI273*MIN(AI275,'Payroll_Rates'!AI13)</f>
        <v>6467.520937499999</v>
      </c>
      <c r="AJ277" s="35">
        <f>AJ273*MIN(AJ275,'Payroll_Rates'!AJ13)</f>
        <v>6467.520937499999</v>
      </c>
      <c r="AK277" s="35">
        <f>AK273*MIN(AK275,'Payroll_Rates'!AK13)</f>
        <v>6467.520937499999</v>
      </c>
      <c r="AL277" s="35">
        <f>AL273*MIN(AL275,'Payroll_Rates'!AL13)</f>
        <v>6467.520937499999</v>
      </c>
      <c r="AM277" s="35">
        <f>AM273*MIN(AM275,'Payroll_Rates'!AM13)</f>
        <v>6467.520937499999</v>
      </c>
      <c r="AN277" s="35">
        <f>AN273*MIN(AN275,'Payroll_Rates'!AN13)</f>
        <v>6467.520937499999</v>
      </c>
      <c r="AO277" s="35">
        <f>AO273*MIN(AO275,'Payroll_Rates'!AO13)</f>
        <v>6467.520937499999</v>
      </c>
      <c r="AP277" s="35">
        <f>AP273*MIN(AP275,'Payroll_Rates'!AP13)</f>
        <v>6467.520937499999</v>
      </c>
      <c r="AQ277" s="35">
        <f>AQ273*MIN(AQ275,'Payroll_Rates'!AQ13)</f>
        <v>6467.520937499999</v>
      </c>
      <c r="AR277" s="35">
        <f>AR273*MIN(AR275,'Payroll_Rates'!AR13)</f>
        <v>6693.884170312499</v>
      </c>
      <c r="AS277" s="35">
        <f>AS273*MIN(AS275,'Payroll_Rates'!AS13)</f>
        <v>6693.884170312499</v>
      </c>
      <c r="AT277" s="35">
        <f>AT273*MIN(AT275,'Payroll_Rates'!AT13)</f>
        <v>6693.884170312499</v>
      </c>
      <c r="AU277" s="35">
        <f>AU273*MIN(AU275,'Payroll_Rates'!AU13)</f>
        <v>6693.884170312499</v>
      </c>
      <c r="AV277" s="35">
        <f>AV273*MIN(AV275,'Payroll_Rates'!AV13)</f>
        <v>6693.884170312499</v>
      </c>
      <c r="AW277" s="35">
        <f>AW273*MIN(AW275,'Payroll_Rates'!AW13)</f>
        <v>6693.884170312499</v>
      </c>
      <c r="AX277" s="35">
        <f>AX273*MIN(AX275,'Payroll_Rates'!AX13)</f>
        <v>6693.884170312499</v>
      </c>
      <c r="AY277" s="35">
        <f>AY273*MIN(AY275,'Payroll_Rates'!AY13)</f>
        <v>6693.884170312499</v>
      </c>
      <c r="AZ277" s="35">
        <f>AZ273*MIN(AZ275,'Payroll_Rates'!AZ13)</f>
        <v>6693.884170312499</v>
      </c>
      <c r="BA277" s="35">
        <f>BA273*MIN(BA275,'Payroll_Rates'!BA13)</f>
        <v>6693.884170312499</v>
      </c>
      <c r="BB277" s="35">
        <f>BB273*MIN(BB275,'Payroll_Rates'!BB13)</f>
        <v>6693.884170312499</v>
      </c>
      <c r="BC277" s="35">
        <f>BC273*MIN(BC275,'Payroll_Rates'!BC13)</f>
        <v>6693.884170312499</v>
      </c>
      <c r="BD277" s="35">
        <f>BD273*MIN(BD275,'Payroll_Rates'!BD13)</f>
        <v>6928.170116273434</v>
      </c>
      <c r="BE277" s="35">
        <f>BE273*MIN(BE275,'Payroll_Rates'!BE13)</f>
        <v>6928.170116273434</v>
      </c>
      <c r="BF277" s="35">
        <f>BF273*MIN(BF275,'Payroll_Rates'!BF13)</f>
        <v>6928.170116273434</v>
      </c>
      <c r="BG277" s="35">
        <f>BG273*MIN(BG275,'Payroll_Rates'!BG13)</f>
        <v>6928.170116273434</v>
      </c>
      <c r="BH277" s="35">
        <f>BH273*MIN(BH275,'Payroll_Rates'!BH13)</f>
        <v>6928.170116273434</v>
      </c>
      <c r="BI277" s="35">
        <f>BI273*MIN(BI275,'Payroll_Rates'!BI13)</f>
        <v>6928.170116273434</v>
      </c>
      <c r="BJ277" s="35">
        <f>BJ273*MIN(BJ275,'Payroll_Rates'!BJ13)</f>
        <v>6928.170116273434</v>
      </c>
      <c r="BK277" s="35">
        <f>BK273*MIN(BK275,'Payroll_Rates'!BK13)</f>
        <v>6928.170116273434</v>
      </c>
      <c r="BL277" s="35">
        <f>BL273*MIN(BL275,'Payroll_Rates'!BL13)</f>
        <v>6928.170116273434</v>
      </c>
      <c r="BM277" s="35">
        <f>BM273*MIN(BM275,'Payroll_Rates'!BM13)</f>
        <v>6928.170116273434</v>
      </c>
      <c r="BN277" s="35">
        <f>BN273*MIN(BN275,'Payroll_Rates'!BN13)</f>
        <v>6928.170116273434</v>
      </c>
      <c r="BO277" s="35">
        <f>BO273*MIN(BO275,'Payroll_Rates'!BO13)</f>
        <v>6928.170116273434</v>
      </c>
    </row>
    <row r="278" ht="22" customHeight="1">
      <c r="A278" s="2" t="str">
        <v>P17.RV</v>
      </c>
      <c r="B278" s="6" t="str">
        <v>P17 employer pension contribution (RV)</v>
      </c>
      <c r="C278" s="2" t="str">
        <v>EUR</v>
      </c>
      <c r="D278" s="2" t="str">
        <v>SUM</v>
      </c>
      <c r="E278" s="36">
        <f>SUM(H278:BO278)</f>
        <v>31448.034942558603</v>
      </c>
      <c r="F278" s="6" t="str">
        <v>Finance manager; cost centre FIN at release</v>
      </c>
      <c r="G278" s="2"/>
      <c r="H278" s="35">
        <f>H276*'Payroll_Rates'!H11/'Inputs'!$E$28</f>
        <v>0.0</v>
      </c>
      <c r="I278" s="35">
        <f>I276*'Payroll_Rates'!I11/'Inputs'!$E$28</f>
        <v>0.0</v>
      </c>
      <c r="J278" s="35">
        <f>J276*'Payroll_Rates'!J11/'Inputs'!$E$28</f>
        <v>0.0</v>
      </c>
      <c r="K278" s="35">
        <f>K276*'Payroll_Rates'!K11/'Inputs'!$E$28</f>
        <v>0.0</v>
      </c>
      <c r="L278" s="35">
        <f>L276*'Payroll_Rates'!L11/'Inputs'!$E$28</f>
        <v>0.0</v>
      </c>
      <c r="M278" s="35">
        <f>M276*'Payroll_Rates'!M11/'Inputs'!$E$28</f>
        <v>0.0</v>
      </c>
      <c r="N278" s="35">
        <f>N276*'Payroll_Rates'!N11/'Inputs'!$E$28</f>
        <v>0.0</v>
      </c>
      <c r="O278" s="35">
        <f>O276*'Payroll_Rates'!O11/'Inputs'!$E$28</f>
        <v>0.0</v>
      </c>
      <c r="P278" s="35">
        <f>P276*'Payroll_Rates'!P11/'Inputs'!$E$28</f>
        <v>0.0</v>
      </c>
      <c r="Q278" s="35">
        <f>Q276*'Payroll_Rates'!Q11/'Inputs'!$E$28</f>
        <v>0.0</v>
      </c>
      <c r="R278" s="35">
        <f>R276*'Payroll_Rates'!R11/'Inputs'!$E$28</f>
        <v>0.0</v>
      </c>
      <c r="S278" s="35">
        <f>S276*'Payroll_Rates'!S11/'Inputs'!$E$28</f>
        <v>0.0</v>
      </c>
      <c r="T278" s="35">
        <f>T276*'Payroll_Rates'!T11/'Inputs'!$E$28</f>
        <v>621.7568437499999</v>
      </c>
      <c r="U278" s="35">
        <f>U276*'Payroll_Rates'!U11/'Inputs'!$E$28</f>
        <v>621.7568437499999</v>
      </c>
      <c r="V278" s="35">
        <f>V276*'Payroll_Rates'!V11/'Inputs'!$E$28</f>
        <v>621.7568437499999</v>
      </c>
      <c r="W278" s="35">
        <f>W276*'Payroll_Rates'!W11/'Inputs'!$E$28</f>
        <v>621.7568437499999</v>
      </c>
      <c r="X278" s="35">
        <f>X276*'Payroll_Rates'!X11/'Inputs'!$E$28</f>
        <v>621.7568437499999</v>
      </c>
      <c r="Y278" s="35">
        <f>Y276*'Payroll_Rates'!Y11/'Inputs'!$E$28</f>
        <v>621.7568437499999</v>
      </c>
      <c r="Z278" s="35">
        <f>Z276*'Payroll_Rates'!Z11/'Inputs'!$E$28</f>
        <v>621.7568437499999</v>
      </c>
      <c r="AA278" s="35">
        <f>AA276*'Payroll_Rates'!AA11/'Inputs'!$E$28</f>
        <v>621.7568437499999</v>
      </c>
      <c r="AB278" s="35">
        <f>AB276*'Payroll_Rates'!AB11/'Inputs'!$E$28</f>
        <v>621.7568437499999</v>
      </c>
      <c r="AC278" s="35">
        <f>AC276*'Payroll_Rates'!AC11/'Inputs'!$E$28</f>
        <v>621.7568437499999</v>
      </c>
      <c r="AD278" s="35">
        <f>AD276*'Payroll_Rates'!AD11/'Inputs'!$E$28</f>
        <v>621.7568437499999</v>
      </c>
      <c r="AE278" s="35">
        <f>AE276*'Payroll_Rates'!AE11/'Inputs'!$E$28</f>
        <v>621.7568437499999</v>
      </c>
      <c r="AF278" s="35">
        <f>AF276*'Payroll_Rates'!AF11/'Inputs'!$E$28</f>
        <v>643.5183332812499</v>
      </c>
      <c r="AG278" s="35">
        <f>AG276*'Payroll_Rates'!AG11/'Inputs'!$E$28</f>
        <v>643.5183332812499</v>
      </c>
      <c r="AH278" s="35">
        <f>AH276*'Payroll_Rates'!AH11/'Inputs'!$E$28</f>
        <v>643.5183332812499</v>
      </c>
      <c r="AI278" s="35">
        <f>AI276*'Payroll_Rates'!AI11/'Inputs'!$E$28</f>
        <v>643.5183332812499</v>
      </c>
      <c r="AJ278" s="35">
        <f>AJ276*'Payroll_Rates'!AJ11/'Inputs'!$E$28</f>
        <v>643.5183332812499</v>
      </c>
      <c r="AK278" s="35">
        <f>AK276*'Payroll_Rates'!AK11/'Inputs'!$E$28</f>
        <v>643.5183332812499</v>
      </c>
      <c r="AL278" s="35">
        <f>AL276*'Payroll_Rates'!AL11/'Inputs'!$E$28</f>
        <v>643.5183332812499</v>
      </c>
      <c r="AM278" s="35">
        <f>AM276*'Payroll_Rates'!AM11/'Inputs'!$E$28</f>
        <v>643.5183332812499</v>
      </c>
      <c r="AN278" s="35">
        <f>AN276*'Payroll_Rates'!AN11/'Inputs'!$E$28</f>
        <v>643.5183332812499</v>
      </c>
      <c r="AO278" s="35">
        <f>AO276*'Payroll_Rates'!AO11/'Inputs'!$E$28</f>
        <v>643.5183332812499</v>
      </c>
      <c r="AP278" s="35">
        <f>AP276*'Payroll_Rates'!AP11/'Inputs'!$E$28</f>
        <v>643.5183332812499</v>
      </c>
      <c r="AQ278" s="35">
        <f>AQ276*'Payroll_Rates'!AQ11/'Inputs'!$E$28</f>
        <v>643.5183332812499</v>
      </c>
      <c r="AR278" s="35">
        <f>AR276*'Payroll_Rates'!AR11/'Inputs'!$E$28</f>
        <v>666.0414749460937</v>
      </c>
      <c r="AS278" s="35">
        <f>AS276*'Payroll_Rates'!AS11/'Inputs'!$E$28</f>
        <v>666.0414749460937</v>
      </c>
      <c r="AT278" s="35">
        <f>AT276*'Payroll_Rates'!AT11/'Inputs'!$E$28</f>
        <v>666.0414749460937</v>
      </c>
      <c r="AU278" s="35">
        <f>AU276*'Payroll_Rates'!AU11/'Inputs'!$E$28</f>
        <v>666.0414749460937</v>
      </c>
      <c r="AV278" s="35">
        <f>AV276*'Payroll_Rates'!AV11/'Inputs'!$E$28</f>
        <v>666.0414749460937</v>
      </c>
      <c r="AW278" s="35">
        <f>AW276*'Payroll_Rates'!AW11/'Inputs'!$E$28</f>
        <v>666.0414749460937</v>
      </c>
      <c r="AX278" s="35">
        <f>AX276*'Payroll_Rates'!AX11/'Inputs'!$E$28</f>
        <v>666.0414749460937</v>
      </c>
      <c r="AY278" s="35">
        <f>AY276*'Payroll_Rates'!AY11/'Inputs'!$E$28</f>
        <v>666.0414749460937</v>
      </c>
      <c r="AZ278" s="35">
        <f>AZ276*'Payroll_Rates'!AZ11/'Inputs'!$E$28</f>
        <v>666.0414749460937</v>
      </c>
      <c r="BA278" s="35">
        <f>BA276*'Payroll_Rates'!BA11/'Inputs'!$E$28</f>
        <v>666.0414749460937</v>
      </c>
      <c r="BB278" s="35">
        <f>BB276*'Payroll_Rates'!BB11/'Inputs'!$E$28</f>
        <v>666.0414749460937</v>
      </c>
      <c r="BC278" s="35">
        <f>BC276*'Payroll_Rates'!BC11/'Inputs'!$E$28</f>
        <v>666.0414749460937</v>
      </c>
      <c r="BD278" s="35">
        <f>BD276*'Payroll_Rates'!BD11/'Inputs'!$E$28</f>
        <v>689.3529265692067</v>
      </c>
      <c r="BE278" s="35">
        <f>BE276*'Payroll_Rates'!BE11/'Inputs'!$E$28</f>
        <v>689.3529265692067</v>
      </c>
      <c r="BF278" s="35">
        <f>BF276*'Payroll_Rates'!BF11/'Inputs'!$E$28</f>
        <v>689.3529265692067</v>
      </c>
      <c r="BG278" s="35">
        <f>BG276*'Payroll_Rates'!BG11/'Inputs'!$E$28</f>
        <v>689.3529265692067</v>
      </c>
      <c r="BH278" s="35">
        <f>BH276*'Payroll_Rates'!BH11/'Inputs'!$E$28</f>
        <v>689.3529265692067</v>
      </c>
      <c r="BI278" s="35">
        <f>BI276*'Payroll_Rates'!BI11/'Inputs'!$E$28</f>
        <v>689.3529265692067</v>
      </c>
      <c r="BJ278" s="35">
        <f>BJ276*'Payroll_Rates'!BJ11/'Inputs'!$E$28</f>
        <v>689.3529265692067</v>
      </c>
      <c r="BK278" s="35">
        <f>BK276*'Payroll_Rates'!BK11/'Inputs'!$E$28</f>
        <v>689.3529265692067</v>
      </c>
      <c r="BL278" s="35">
        <f>BL276*'Payroll_Rates'!BL11/'Inputs'!$E$28</f>
        <v>689.3529265692067</v>
      </c>
      <c r="BM278" s="35">
        <f>BM276*'Payroll_Rates'!BM11/'Inputs'!$E$28</f>
        <v>689.3529265692067</v>
      </c>
      <c r="BN278" s="35">
        <f>BN276*'Payroll_Rates'!BN11/'Inputs'!$E$28</f>
        <v>689.3529265692067</v>
      </c>
      <c r="BO278" s="35">
        <f>BO276*'Payroll_Rates'!BO11/'Inputs'!$E$28</f>
        <v>689.3529265692067</v>
      </c>
    </row>
    <row r="279" ht="28" customHeight="1">
      <c r="A279" s="2" t="str">
        <v>P17.AV</v>
      </c>
      <c r="B279" s="6" t="str">
        <v>P17 employer unemployment contribution (AV)</v>
      </c>
      <c r="C279" s="2" t="str">
        <v>EUR</v>
      </c>
      <c r="D279" s="2" t="str">
        <v>SUM</v>
      </c>
      <c r="E279" s="36">
        <f>SUM(H279:BO279)</f>
        <v>4108.788484957405</v>
      </c>
      <c r="F279" s="6" t="str">
        <v>Finance manager; cost centre FIN at release</v>
      </c>
      <c r="G279" s="2"/>
      <c r="H279" s="35">
        <f>H276*'Inputs'!$E$13/'Inputs'!$E$28</f>
        <v>0.0</v>
      </c>
      <c r="I279" s="35">
        <f>I276*'Inputs'!$E$13/'Inputs'!$E$28</f>
        <v>0.0</v>
      </c>
      <c r="J279" s="35">
        <f>J276*'Inputs'!$E$13/'Inputs'!$E$28</f>
        <v>0.0</v>
      </c>
      <c r="K279" s="35">
        <f>K276*'Inputs'!$E$13/'Inputs'!$E$28</f>
        <v>0.0</v>
      </c>
      <c r="L279" s="35">
        <f>L276*'Inputs'!$E$13/'Inputs'!$E$28</f>
        <v>0.0</v>
      </c>
      <c r="M279" s="35">
        <f>M276*'Inputs'!$E$13/'Inputs'!$E$28</f>
        <v>0.0</v>
      </c>
      <c r="N279" s="35">
        <f>N276*'Inputs'!$E$13/'Inputs'!$E$28</f>
        <v>0.0</v>
      </c>
      <c r="O279" s="35">
        <f>O276*'Inputs'!$E$13/'Inputs'!$E$28</f>
        <v>0.0</v>
      </c>
      <c r="P279" s="35">
        <f>P276*'Inputs'!$E$13/'Inputs'!$E$28</f>
        <v>0.0</v>
      </c>
      <c r="Q279" s="35">
        <f>Q276*'Inputs'!$E$13/'Inputs'!$E$28</f>
        <v>0.0</v>
      </c>
      <c r="R279" s="35">
        <f>R276*'Inputs'!$E$13/'Inputs'!$E$28</f>
        <v>0.0</v>
      </c>
      <c r="S279" s="35">
        <f>S276*'Inputs'!$E$13/'Inputs'!$E$28</f>
        <v>0.0</v>
      </c>
      <c r="T279" s="35">
        <f>T276*'Inputs'!$E$13/'Inputs'!$E$28</f>
        <v>81.23456249999998</v>
      </c>
      <c r="U279" s="35">
        <f>U276*'Inputs'!$E$13/'Inputs'!$E$28</f>
        <v>81.23456249999998</v>
      </c>
      <c r="V279" s="35">
        <f>V276*'Inputs'!$E$13/'Inputs'!$E$28</f>
        <v>81.23456249999998</v>
      </c>
      <c r="W279" s="35">
        <f>W276*'Inputs'!$E$13/'Inputs'!$E$28</f>
        <v>81.23456249999998</v>
      </c>
      <c r="X279" s="35">
        <f>X276*'Inputs'!$E$13/'Inputs'!$E$28</f>
        <v>81.23456249999998</v>
      </c>
      <c r="Y279" s="35">
        <f>Y276*'Inputs'!$E$13/'Inputs'!$E$28</f>
        <v>81.23456249999998</v>
      </c>
      <c r="Z279" s="35">
        <f>Z276*'Inputs'!$E$13/'Inputs'!$E$28</f>
        <v>81.23456249999998</v>
      </c>
      <c r="AA279" s="35">
        <f>AA276*'Inputs'!$E$13/'Inputs'!$E$28</f>
        <v>81.23456249999998</v>
      </c>
      <c r="AB279" s="35">
        <f>AB276*'Inputs'!$E$13/'Inputs'!$E$28</f>
        <v>81.23456249999998</v>
      </c>
      <c r="AC279" s="35">
        <f>AC276*'Inputs'!$E$13/'Inputs'!$E$28</f>
        <v>81.23456249999998</v>
      </c>
      <c r="AD279" s="35">
        <f>AD276*'Inputs'!$E$13/'Inputs'!$E$28</f>
        <v>81.23456249999998</v>
      </c>
      <c r="AE279" s="35">
        <f>AE276*'Inputs'!$E$13/'Inputs'!$E$28</f>
        <v>81.23456249999998</v>
      </c>
      <c r="AF279" s="35">
        <f>AF276*'Inputs'!$E$13/'Inputs'!$E$28</f>
        <v>84.07777218749997</v>
      </c>
      <c r="AG279" s="35">
        <f>AG276*'Inputs'!$E$13/'Inputs'!$E$28</f>
        <v>84.07777218749997</v>
      </c>
      <c r="AH279" s="35">
        <f>AH276*'Inputs'!$E$13/'Inputs'!$E$28</f>
        <v>84.07777218749997</v>
      </c>
      <c r="AI279" s="35">
        <f>AI276*'Inputs'!$E$13/'Inputs'!$E$28</f>
        <v>84.07777218749997</v>
      </c>
      <c r="AJ279" s="35">
        <f>AJ276*'Inputs'!$E$13/'Inputs'!$E$28</f>
        <v>84.07777218749997</v>
      </c>
      <c r="AK279" s="35">
        <f>AK276*'Inputs'!$E$13/'Inputs'!$E$28</f>
        <v>84.07777218749997</v>
      </c>
      <c r="AL279" s="35">
        <f>AL276*'Inputs'!$E$13/'Inputs'!$E$28</f>
        <v>84.07777218749997</v>
      </c>
      <c r="AM279" s="35">
        <f>AM276*'Inputs'!$E$13/'Inputs'!$E$28</f>
        <v>84.07777218749997</v>
      </c>
      <c r="AN279" s="35">
        <f>AN276*'Inputs'!$E$13/'Inputs'!$E$28</f>
        <v>84.07777218749997</v>
      </c>
      <c r="AO279" s="35">
        <f>AO276*'Inputs'!$E$13/'Inputs'!$E$28</f>
        <v>84.07777218749997</v>
      </c>
      <c r="AP279" s="35">
        <f>AP276*'Inputs'!$E$13/'Inputs'!$E$28</f>
        <v>84.07777218749997</v>
      </c>
      <c r="AQ279" s="35">
        <f>AQ276*'Inputs'!$E$13/'Inputs'!$E$28</f>
        <v>84.07777218749997</v>
      </c>
      <c r="AR279" s="35">
        <f>AR276*'Inputs'!$E$13/'Inputs'!$E$28</f>
        <v>87.02049421406248</v>
      </c>
      <c r="AS279" s="35">
        <f>AS276*'Inputs'!$E$13/'Inputs'!$E$28</f>
        <v>87.02049421406248</v>
      </c>
      <c r="AT279" s="35">
        <f>AT276*'Inputs'!$E$13/'Inputs'!$E$28</f>
        <v>87.02049421406248</v>
      </c>
      <c r="AU279" s="35">
        <f>AU276*'Inputs'!$E$13/'Inputs'!$E$28</f>
        <v>87.02049421406248</v>
      </c>
      <c r="AV279" s="35">
        <f>AV276*'Inputs'!$E$13/'Inputs'!$E$28</f>
        <v>87.02049421406248</v>
      </c>
      <c r="AW279" s="35">
        <f>AW276*'Inputs'!$E$13/'Inputs'!$E$28</f>
        <v>87.02049421406248</v>
      </c>
      <c r="AX279" s="35">
        <f>AX276*'Inputs'!$E$13/'Inputs'!$E$28</f>
        <v>87.02049421406248</v>
      </c>
      <c r="AY279" s="35">
        <f>AY276*'Inputs'!$E$13/'Inputs'!$E$28</f>
        <v>87.02049421406248</v>
      </c>
      <c r="AZ279" s="35">
        <f>AZ276*'Inputs'!$E$13/'Inputs'!$E$28</f>
        <v>87.02049421406248</v>
      </c>
      <c r="BA279" s="35">
        <f>BA276*'Inputs'!$E$13/'Inputs'!$E$28</f>
        <v>87.02049421406248</v>
      </c>
      <c r="BB279" s="35">
        <f>BB276*'Inputs'!$E$13/'Inputs'!$E$28</f>
        <v>87.02049421406248</v>
      </c>
      <c r="BC279" s="35">
        <f>BC276*'Inputs'!$E$13/'Inputs'!$E$28</f>
        <v>87.02049421406248</v>
      </c>
      <c r="BD279" s="35">
        <f>BD276*'Inputs'!$E$13/'Inputs'!$E$28</f>
        <v>90.06621151155464</v>
      </c>
      <c r="BE279" s="35">
        <f>BE276*'Inputs'!$E$13/'Inputs'!$E$28</f>
        <v>90.06621151155464</v>
      </c>
      <c r="BF279" s="35">
        <f>BF276*'Inputs'!$E$13/'Inputs'!$E$28</f>
        <v>90.06621151155464</v>
      </c>
      <c r="BG279" s="35">
        <f>BG276*'Inputs'!$E$13/'Inputs'!$E$28</f>
        <v>90.06621151155464</v>
      </c>
      <c r="BH279" s="35">
        <f>BH276*'Inputs'!$E$13/'Inputs'!$E$28</f>
        <v>90.06621151155464</v>
      </c>
      <c r="BI279" s="35">
        <f>BI276*'Inputs'!$E$13/'Inputs'!$E$28</f>
        <v>90.06621151155464</v>
      </c>
      <c r="BJ279" s="35">
        <f>BJ276*'Inputs'!$E$13/'Inputs'!$E$28</f>
        <v>90.06621151155464</v>
      </c>
      <c r="BK279" s="35">
        <f>BK276*'Inputs'!$E$13/'Inputs'!$E$28</f>
        <v>90.06621151155464</v>
      </c>
      <c r="BL279" s="35">
        <f>BL276*'Inputs'!$E$13/'Inputs'!$E$28</f>
        <v>90.06621151155464</v>
      </c>
      <c r="BM279" s="35">
        <f>BM276*'Inputs'!$E$13/'Inputs'!$E$28</f>
        <v>90.06621151155464</v>
      </c>
      <c r="BN279" s="35">
        <f>BN276*'Inputs'!$E$13/'Inputs'!$E$28</f>
        <v>90.06621151155464</v>
      </c>
      <c r="BO279" s="35">
        <f>BO276*'Inputs'!$E$13/'Inputs'!$E$28</f>
        <v>90.06621151155464</v>
      </c>
    </row>
    <row r="280" ht="22" customHeight="1">
      <c r="A280" s="2" t="str">
        <v>P17.KV</v>
      </c>
      <c r="B280" s="6" t="str">
        <v>P17 employer health contribution (KV)</v>
      </c>
      <c r="C280" s="2" t="str">
        <v>EUR</v>
      </c>
      <c r="D280" s="2" t="str">
        <v>SUM</v>
      </c>
      <c r="E280" s="36">
        <f>SUM(H280:BO280)</f>
        <v>27971.36776297926</v>
      </c>
      <c r="F280" s="6" t="str">
        <v>Finance manager; cost centre FIN at release</v>
      </c>
      <c r="G280" s="2"/>
      <c r="H280" s="35">
        <f>H277*('Inputs'!$E$14+'Inputs'!$E$15)/'Inputs'!$E$28</f>
        <v>0.0</v>
      </c>
      <c r="I280" s="35">
        <f>I277*('Inputs'!$E$14+'Inputs'!$E$15)/'Inputs'!$E$28</f>
        <v>0.0</v>
      </c>
      <c r="J280" s="35">
        <f>J277*('Inputs'!$E$14+'Inputs'!$E$15)/'Inputs'!$E$28</f>
        <v>0.0</v>
      </c>
      <c r="K280" s="35">
        <f>K277*('Inputs'!$E$14+'Inputs'!$E$15)/'Inputs'!$E$28</f>
        <v>0.0</v>
      </c>
      <c r="L280" s="35">
        <f>L277*('Inputs'!$E$14+'Inputs'!$E$15)/'Inputs'!$E$28</f>
        <v>0.0</v>
      </c>
      <c r="M280" s="35">
        <f>M277*('Inputs'!$E$14+'Inputs'!$E$15)/'Inputs'!$E$28</f>
        <v>0.0</v>
      </c>
      <c r="N280" s="35">
        <f>N277*('Inputs'!$E$14+'Inputs'!$E$15)/'Inputs'!$E$28</f>
        <v>0.0</v>
      </c>
      <c r="O280" s="35">
        <f>O277*('Inputs'!$E$14+'Inputs'!$E$15)/'Inputs'!$E$28</f>
        <v>0.0</v>
      </c>
      <c r="P280" s="35">
        <f>P277*('Inputs'!$E$14+'Inputs'!$E$15)/'Inputs'!$E$28</f>
        <v>0.0</v>
      </c>
      <c r="Q280" s="35">
        <f>Q277*('Inputs'!$E$14+'Inputs'!$E$15)/'Inputs'!$E$28</f>
        <v>0.0</v>
      </c>
      <c r="R280" s="35">
        <f>R277*('Inputs'!$E$14+'Inputs'!$E$15)/'Inputs'!$E$28</f>
        <v>0.0</v>
      </c>
      <c r="S280" s="35">
        <f>S277*('Inputs'!$E$14+'Inputs'!$E$15)/'Inputs'!$E$28</f>
        <v>0.0</v>
      </c>
      <c r="T280" s="35">
        <f>T277*('Inputs'!$E$14+'Inputs'!$E$15)/'Inputs'!$E$28</f>
        <v>553.0199062499998</v>
      </c>
      <c r="U280" s="35">
        <f>U277*('Inputs'!$E$14+'Inputs'!$E$15)/'Inputs'!$E$28</f>
        <v>553.0199062499998</v>
      </c>
      <c r="V280" s="35">
        <f>V277*('Inputs'!$E$14+'Inputs'!$E$15)/'Inputs'!$E$28</f>
        <v>553.0199062499998</v>
      </c>
      <c r="W280" s="35">
        <f>W277*('Inputs'!$E$14+'Inputs'!$E$15)/'Inputs'!$E$28</f>
        <v>553.0199062499998</v>
      </c>
      <c r="X280" s="35">
        <f>X277*('Inputs'!$E$14+'Inputs'!$E$15)/'Inputs'!$E$28</f>
        <v>553.0199062499998</v>
      </c>
      <c r="Y280" s="35">
        <f>Y277*('Inputs'!$E$14+'Inputs'!$E$15)/'Inputs'!$E$28</f>
        <v>553.0199062499998</v>
      </c>
      <c r="Z280" s="35">
        <f>Z277*('Inputs'!$E$14+'Inputs'!$E$15)/'Inputs'!$E$28</f>
        <v>553.0199062499998</v>
      </c>
      <c r="AA280" s="35">
        <f>AA277*('Inputs'!$E$14+'Inputs'!$E$15)/'Inputs'!$E$28</f>
        <v>553.0199062499998</v>
      </c>
      <c r="AB280" s="35">
        <f>AB277*('Inputs'!$E$14+'Inputs'!$E$15)/'Inputs'!$E$28</f>
        <v>553.0199062499998</v>
      </c>
      <c r="AC280" s="35">
        <f>AC277*('Inputs'!$E$14+'Inputs'!$E$15)/'Inputs'!$E$28</f>
        <v>553.0199062499998</v>
      </c>
      <c r="AD280" s="35">
        <f>AD277*('Inputs'!$E$14+'Inputs'!$E$15)/'Inputs'!$E$28</f>
        <v>553.0199062499998</v>
      </c>
      <c r="AE280" s="35">
        <f>AE277*('Inputs'!$E$14+'Inputs'!$E$15)/'Inputs'!$E$28</f>
        <v>553.0199062499998</v>
      </c>
      <c r="AF280" s="35">
        <f>AF277*('Inputs'!$E$14+'Inputs'!$E$15)/'Inputs'!$E$28</f>
        <v>572.3756029687498</v>
      </c>
      <c r="AG280" s="35">
        <f>AG277*('Inputs'!$E$14+'Inputs'!$E$15)/'Inputs'!$E$28</f>
        <v>572.3756029687498</v>
      </c>
      <c r="AH280" s="35">
        <f>AH277*('Inputs'!$E$14+'Inputs'!$E$15)/'Inputs'!$E$28</f>
        <v>572.3756029687498</v>
      </c>
      <c r="AI280" s="35">
        <f>AI277*('Inputs'!$E$14+'Inputs'!$E$15)/'Inputs'!$E$28</f>
        <v>572.3756029687498</v>
      </c>
      <c r="AJ280" s="35">
        <f>AJ277*('Inputs'!$E$14+'Inputs'!$E$15)/'Inputs'!$E$28</f>
        <v>572.3756029687498</v>
      </c>
      <c r="AK280" s="35">
        <f>AK277*('Inputs'!$E$14+'Inputs'!$E$15)/'Inputs'!$E$28</f>
        <v>572.3756029687498</v>
      </c>
      <c r="AL280" s="35">
        <f>AL277*('Inputs'!$E$14+'Inputs'!$E$15)/'Inputs'!$E$28</f>
        <v>572.3756029687498</v>
      </c>
      <c r="AM280" s="35">
        <f>AM277*('Inputs'!$E$14+'Inputs'!$E$15)/'Inputs'!$E$28</f>
        <v>572.3756029687498</v>
      </c>
      <c r="AN280" s="35">
        <f>AN277*('Inputs'!$E$14+'Inputs'!$E$15)/'Inputs'!$E$28</f>
        <v>572.3756029687498</v>
      </c>
      <c r="AO280" s="35">
        <f>AO277*('Inputs'!$E$14+'Inputs'!$E$15)/'Inputs'!$E$28</f>
        <v>572.3756029687498</v>
      </c>
      <c r="AP280" s="35">
        <f>AP277*('Inputs'!$E$14+'Inputs'!$E$15)/'Inputs'!$E$28</f>
        <v>572.3756029687498</v>
      </c>
      <c r="AQ280" s="35">
        <f>AQ277*('Inputs'!$E$14+'Inputs'!$E$15)/'Inputs'!$E$28</f>
        <v>572.3756029687498</v>
      </c>
      <c r="AR280" s="35">
        <f>AR277*('Inputs'!$E$14+'Inputs'!$E$15)/'Inputs'!$E$28</f>
        <v>592.4087490726562</v>
      </c>
      <c r="AS280" s="35">
        <f>AS277*('Inputs'!$E$14+'Inputs'!$E$15)/'Inputs'!$E$28</f>
        <v>592.4087490726562</v>
      </c>
      <c r="AT280" s="35">
        <f>AT277*('Inputs'!$E$14+'Inputs'!$E$15)/'Inputs'!$E$28</f>
        <v>592.4087490726562</v>
      </c>
      <c r="AU280" s="35">
        <f>AU277*('Inputs'!$E$14+'Inputs'!$E$15)/'Inputs'!$E$28</f>
        <v>592.4087490726562</v>
      </c>
      <c r="AV280" s="35">
        <f>AV277*('Inputs'!$E$14+'Inputs'!$E$15)/'Inputs'!$E$28</f>
        <v>592.4087490726562</v>
      </c>
      <c r="AW280" s="35">
        <f>AW277*('Inputs'!$E$14+'Inputs'!$E$15)/'Inputs'!$E$28</f>
        <v>592.4087490726562</v>
      </c>
      <c r="AX280" s="35">
        <f>AX277*('Inputs'!$E$14+'Inputs'!$E$15)/'Inputs'!$E$28</f>
        <v>592.4087490726562</v>
      </c>
      <c r="AY280" s="35">
        <f>AY277*('Inputs'!$E$14+'Inputs'!$E$15)/'Inputs'!$E$28</f>
        <v>592.4087490726562</v>
      </c>
      <c r="AZ280" s="35">
        <f>AZ277*('Inputs'!$E$14+'Inputs'!$E$15)/'Inputs'!$E$28</f>
        <v>592.4087490726562</v>
      </c>
      <c r="BA280" s="35">
        <f>BA277*('Inputs'!$E$14+'Inputs'!$E$15)/'Inputs'!$E$28</f>
        <v>592.4087490726562</v>
      </c>
      <c r="BB280" s="35">
        <f>BB277*('Inputs'!$E$14+'Inputs'!$E$15)/'Inputs'!$E$28</f>
        <v>592.4087490726562</v>
      </c>
      <c r="BC280" s="35">
        <f>BC277*('Inputs'!$E$14+'Inputs'!$E$15)/'Inputs'!$E$28</f>
        <v>592.4087490726562</v>
      </c>
      <c r="BD280" s="35">
        <f>BD277*('Inputs'!$E$14+'Inputs'!$E$15)/'Inputs'!$E$28</f>
        <v>613.143055290199</v>
      </c>
      <c r="BE280" s="35">
        <f>BE277*('Inputs'!$E$14+'Inputs'!$E$15)/'Inputs'!$E$28</f>
        <v>613.143055290199</v>
      </c>
      <c r="BF280" s="35">
        <f>BF277*('Inputs'!$E$14+'Inputs'!$E$15)/'Inputs'!$E$28</f>
        <v>613.143055290199</v>
      </c>
      <c r="BG280" s="35">
        <f>BG277*('Inputs'!$E$14+'Inputs'!$E$15)/'Inputs'!$E$28</f>
        <v>613.143055290199</v>
      </c>
      <c r="BH280" s="35">
        <f>BH277*('Inputs'!$E$14+'Inputs'!$E$15)/'Inputs'!$E$28</f>
        <v>613.143055290199</v>
      </c>
      <c r="BI280" s="35">
        <f>BI277*('Inputs'!$E$14+'Inputs'!$E$15)/'Inputs'!$E$28</f>
        <v>613.143055290199</v>
      </c>
      <c r="BJ280" s="35">
        <f>BJ277*('Inputs'!$E$14+'Inputs'!$E$15)/'Inputs'!$E$28</f>
        <v>613.143055290199</v>
      </c>
      <c r="BK280" s="35">
        <f>BK277*('Inputs'!$E$14+'Inputs'!$E$15)/'Inputs'!$E$28</f>
        <v>613.143055290199</v>
      </c>
      <c r="BL280" s="35">
        <f>BL277*('Inputs'!$E$14+'Inputs'!$E$15)/'Inputs'!$E$28</f>
        <v>613.143055290199</v>
      </c>
      <c r="BM280" s="35">
        <f>BM277*('Inputs'!$E$14+'Inputs'!$E$15)/'Inputs'!$E$28</f>
        <v>613.143055290199</v>
      </c>
      <c r="BN280" s="35">
        <f>BN277*('Inputs'!$E$14+'Inputs'!$E$15)/'Inputs'!$E$28</f>
        <v>613.143055290199</v>
      </c>
      <c r="BO280" s="35">
        <f>BO277*('Inputs'!$E$14+'Inputs'!$E$15)/'Inputs'!$E$28</f>
        <v>613.143055290199</v>
      </c>
    </row>
    <row r="281" ht="22" customHeight="1">
      <c r="A281" s="2" t="str">
        <v>P17.PV</v>
      </c>
      <c r="B281" s="6" t="str">
        <v>P17 employer care contribution (PV)</v>
      </c>
      <c r="C281" s="2" t="str">
        <v>EUR</v>
      </c>
      <c r="D281" s="2" t="str">
        <v>SUM</v>
      </c>
      <c r="E281" s="36">
        <f>SUM(H281:BO281)</f>
        <v>5689.09174840256</v>
      </c>
      <c r="F281" s="6" t="str">
        <v>Finance manager; cost centre FIN at release</v>
      </c>
      <c r="G281" s="2"/>
      <c r="H281" s="35">
        <f>H277*'Inputs'!$E$16/'Inputs'!$E$28</f>
        <v>0.0</v>
      </c>
      <c r="I281" s="35">
        <f>I277*'Inputs'!$E$16/'Inputs'!$E$28</f>
        <v>0.0</v>
      </c>
      <c r="J281" s="35">
        <f>J277*'Inputs'!$E$16/'Inputs'!$E$28</f>
        <v>0.0</v>
      </c>
      <c r="K281" s="35">
        <f>K277*'Inputs'!$E$16/'Inputs'!$E$28</f>
        <v>0.0</v>
      </c>
      <c r="L281" s="35">
        <f>L277*'Inputs'!$E$16/'Inputs'!$E$28</f>
        <v>0.0</v>
      </c>
      <c r="M281" s="35">
        <f>M277*'Inputs'!$E$16/'Inputs'!$E$28</f>
        <v>0.0</v>
      </c>
      <c r="N281" s="35">
        <f>N277*'Inputs'!$E$16/'Inputs'!$E$28</f>
        <v>0.0</v>
      </c>
      <c r="O281" s="35">
        <f>O277*'Inputs'!$E$16/'Inputs'!$E$28</f>
        <v>0.0</v>
      </c>
      <c r="P281" s="35">
        <f>P277*'Inputs'!$E$16/'Inputs'!$E$28</f>
        <v>0.0</v>
      </c>
      <c r="Q281" s="35">
        <f>Q277*'Inputs'!$E$16/'Inputs'!$E$28</f>
        <v>0.0</v>
      </c>
      <c r="R281" s="35">
        <f>R277*'Inputs'!$E$16/'Inputs'!$E$28</f>
        <v>0.0</v>
      </c>
      <c r="S281" s="35">
        <f>S277*'Inputs'!$E$16/'Inputs'!$E$28</f>
        <v>0.0</v>
      </c>
      <c r="T281" s="35">
        <f>T277*'Inputs'!$E$16/'Inputs'!$E$28</f>
        <v>112.47862499999998</v>
      </c>
      <c r="U281" s="35">
        <f>U277*'Inputs'!$E$16/'Inputs'!$E$28</f>
        <v>112.47862499999998</v>
      </c>
      <c r="V281" s="35">
        <f>V277*'Inputs'!$E$16/'Inputs'!$E$28</f>
        <v>112.47862499999998</v>
      </c>
      <c r="W281" s="35">
        <f>W277*'Inputs'!$E$16/'Inputs'!$E$28</f>
        <v>112.47862499999998</v>
      </c>
      <c r="X281" s="35">
        <f>X277*'Inputs'!$E$16/'Inputs'!$E$28</f>
        <v>112.47862499999998</v>
      </c>
      <c r="Y281" s="35">
        <f>Y277*'Inputs'!$E$16/'Inputs'!$E$28</f>
        <v>112.47862499999998</v>
      </c>
      <c r="Z281" s="35">
        <f>Z277*'Inputs'!$E$16/'Inputs'!$E$28</f>
        <v>112.47862499999998</v>
      </c>
      <c r="AA281" s="35">
        <f>AA277*'Inputs'!$E$16/'Inputs'!$E$28</f>
        <v>112.47862499999998</v>
      </c>
      <c r="AB281" s="35">
        <f>AB277*'Inputs'!$E$16/'Inputs'!$E$28</f>
        <v>112.47862499999998</v>
      </c>
      <c r="AC281" s="35">
        <f>AC277*'Inputs'!$E$16/'Inputs'!$E$28</f>
        <v>112.47862499999998</v>
      </c>
      <c r="AD281" s="35">
        <f>AD277*'Inputs'!$E$16/'Inputs'!$E$28</f>
        <v>112.47862499999998</v>
      </c>
      <c r="AE281" s="35">
        <f>AE277*'Inputs'!$E$16/'Inputs'!$E$28</f>
        <v>112.47862499999998</v>
      </c>
      <c r="AF281" s="35">
        <f>AF277*'Inputs'!$E$16/'Inputs'!$E$28</f>
        <v>116.41537687499996</v>
      </c>
      <c r="AG281" s="35">
        <f>AG277*'Inputs'!$E$16/'Inputs'!$E$28</f>
        <v>116.41537687499996</v>
      </c>
      <c r="AH281" s="35">
        <f>AH277*'Inputs'!$E$16/'Inputs'!$E$28</f>
        <v>116.41537687499996</v>
      </c>
      <c r="AI281" s="35">
        <f>AI277*'Inputs'!$E$16/'Inputs'!$E$28</f>
        <v>116.41537687499996</v>
      </c>
      <c r="AJ281" s="35">
        <f>AJ277*'Inputs'!$E$16/'Inputs'!$E$28</f>
        <v>116.41537687499996</v>
      </c>
      <c r="AK281" s="35">
        <f>AK277*'Inputs'!$E$16/'Inputs'!$E$28</f>
        <v>116.41537687499996</v>
      </c>
      <c r="AL281" s="35">
        <f>AL277*'Inputs'!$E$16/'Inputs'!$E$28</f>
        <v>116.41537687499996</v>
      </c>
      <c r="AM281" s="35">
        <f>AM277*'Inputs'!$E$16/'Inputs'!$E$28</f>
        <v>116.41537687499996</v>
      </c>
      <c r="AN281" s="35">
        <f>AN277*'Inputs'!$E$16/'Inputs'!$E$28</f>
        <v>116.41537687499996</v>
      </c>
      <c r="AO281" s="35">
        <f>AO277*'Inputs'!$E$16/'Inputs'!$E$28</f>
        <v>116.41537687499996</v>
      </c>
      <c r="AP281" s="35">
        <f>AP277*'Inputs'!$E$16/'Inputs'!$E$28</f>
        <v>116.41537687499996</v>
      </c>
      <c r="AQ281" s="35">
        <f>AQ277*'Inputs'!$E$16/'Inputs'!$E$28</f>
        <v>116.41537687499996</v>
      </c>
      <c r="AR281" s="35">
        <f>AR277*'Inputs'!$E$16/'Inputs'!$E$28</f>
        <v>120.48991506562497</v>
      </c>
      <c r="AS281" s="35">
        <f>AS277*'Inputs'!$E$16/'Inputs'!$E$28</f>
        <v>120.48991506562497</v>
      </c>
      <c r="AT281" s="35">
        <f>AT277*'Inputs'!$E$16/'Inputs'!$E$28</f>
        <v>120.48991506562497</v>
      </c>
      <c r="AU281" s="35">
        <f>AU277*'Inputs'!$E$16/'Inputs'!$E$28</f>
        <v>120.48991506562497</v>
      </c>
      <c r="AV281" s="35">
        <f>AV277*'Inputs'!$E$16/'Inputs'!$E$28</f>
        <v>120.48991506562497</v>
      </c>
      <c r="AW281" s="35">
        <f>AW277*'Inputs'!$E$16/'Inputs'!$E$28</f>
        <v>120.48991506562497</v>
      </c>
      <c r="AX281" s="35">
        <f>AX277*'Inputs'!$E$16/'Inputs'!$E$28</f>
        <v>120.48991506562497</v>
      </c>
      <c r="AY281" s="35">
        <f>AY277*'Inputs'!$E$16/'Inputs'!$E$28</f>
        <v>120.48991506562497</v>
      </c>
      <c r="AZ281" s="35">
        <f>AZ277*'Inputs'!$E$16/'Inputs'!$E$28</f>
        <v>120.48991506562497</v>
      </c>
      <c r="BA281" s="35">
        <f>BA277*'Inputs'!$E$16/'Inputs'!$E$28</f>
        <v>120.48991506562497</v>
      </c>
      <c r="BB281" s="35">
        <f>BB277*'Inputs'!$E$16/'Inputs'!$E$28</f>
        <v>120.48991506562497</v>
      </c>
      <c r="BC281" s="35">
        <f>BC277*'Inputs'!$E$16/'Inputs'!$E$28</f>
        <v>120.48991506562497</v>
      </c>
      <c r="BD281" s="35">
        <f>BD277*'Inputs'!$E$16/'Inputs'!$E$28</f>
        <v>124.7070620929218</v>
      </c>
      <c r="BE281" s="35">
        <f>BE277*'Inputs'!$E$16/'Inputs'!$E$28</f>
        <v>124.7070620929218</v>
      </c>
      <c r="BF281" s="35">
        <f>BF277*'Inputs'!$E$16/'Inputs'!$E$28</f>
        <v>124.7070620929218</v>
      </c>
      <c r="BG281" s="35">
        <f>BG277*'Inputs'!$E$16/'Inputs'!$E$28</f>
        <v>124.7070620929218</v>
      </c>
      <c r="BH281" s="35">
        <f>BH277*'Inputs'!$E$16/'Inputs'!$E$28</f>
        <v>124.7070620929218</v>
      </c>
      <c r="BI281" s="35">
        <f>BI277*'Inputs'!$E$16/'Inputs'!$E$28</f>
        <v>124.7070620929218</v>
      </c>
      <c r="BJ281" s="35">
        <f>BJ277*'Inputs'!$E$16/'Inputs'!$E$28</f>
        <v>124.7070620929218</v>
      </c>
      <c r="BK281" s="35">
        <f>BK277*'Inputs'!$E$16/'Inputs'!$E$28</f>
        <v>124.7070620929218</v>
      </c>
      <c r="BL281" s="35">
        <f>BL277*'Inputs'!$E$16/'Inputs'!$E$28</f>
        <v>124.7070620929218</v>
      </c>
      <c r="BM281" s="35">
        <f>BM277*'Inputs'!$E$16/'Inputs'!$E$28</f>
        <v>124.7070620929218</v>
      </c>
      <c r="BN281" s="35">
        <f>BN277*'Inputs'!$E$16/'Inputs'!$E$28</f>
        <v>124.7070620929218</v>
      </c>
      <c r="BO281" s="35">
        <f>BO277*'Inputs'!$E$16/'Inputs'!$E$28</f>
        <v>124.7070620929218</v>
      </c>
    </row>
    <row r="282" ht="22" customHeight="1">
      <c r="A282" s="2" t="str">
        <v>P17.U1</v>
      </c>
      <c r="B282" s="6" t="str">
        <v>P17 U1 sick-pay levy</v>
      </c>
      <c r="C282" s="2" t="str">
        <v>EUR</v>
      </c>
      <c r="D282" s="2" t="str">
        <v>SUM</v>
      </c>
      <c r="E282" s="36">
        <f>SUM(H282:BO282)</f>
        <v>6637.273706469655</v>
      </c>
      <c r="F282" s="6" t="str">
        <v>Finance manager; cost centre FIN at release</v>
      </c>
      <c r="G282" s="2"/>
      <c r="H282" s="35">
        <f>H276*'Inputs'!$E$17*IF('Summary'!H13&lt;='Inputs'!$E$27,1,0)</f>
        <v>0.0</v>
      </c>
      <c r="I282" s="35">
        <f>I276*'Inputs'!$E$17*IF('Summary'!I13&lt;='Inputs'!$E$27,1,0)</f>
        <v>0.0</v>
      </c>
      <c r="J282" s="35">
        <f>J276*'Inputs'!$E$17*IF('Summary'!J13&lt;='Inputs'!$E$27,1,0)</f>
        <v>0.0</v>
      </c>
      <c r="K282" s="35">
        <f>K276*'Inputs'!$E$17*IF('Summary'!K13&lt;='Inputs'!$E$27,1,0)</f>
        <v>0.0</v>
      </c>
      <c r="L282" s="35">
        <f>L276*'Inputs'!$E$17*IF('Summary'!L13&lt;='Inputs'!$E$27,1,0)</f>
        <v>0.0</v>
      </c>
      <c r="M282" s="35">
        <f>M276*'Inputs'!$E$17*IF('Summary'!M13&lt;='Inputs'!$E$27,1,0)</f>
        <v>0.0</v>
      </c>
      <c r="N282" s="35">
        <f>N276*'Inputs'!$E$17*IF('Summary'!N13&lt;='Inputs'!$E$27,1,0)</f>
        <v>0.0</v>
      </c>
      <c r="O282" s="35">
        <f>O276*'Inputs'!$E$17*IF('Summary'!O13&lt;='Inputs'!$E$27,1,0)</f>
        <v>0.0</v>
      </c>
      <c r="P282" s="35">
        <f>P276*'Inputs'!$E$17*IF('Summary'!P13&lt;='Inputs'!$E$27,1,0)</f>
        <v>0.0</v>
      </c>
      <c r="Q282" s="35">
        <f>Q276*'Inputs'!$E$17*IF('Summary'!Q13&lt;='Inputs'!$E$27,1,0)</f>
        <v>0.0</v>
      </c>
      <c r="R282" s="35">
        <f>R276*'Inputs'!$E$17*IF('Summary'!R13&lt;='Inputs'!$E$27,1,0)</f>
        <v>0.0</v>
      </c>
      <c r="S282" s="35">
        <f>S276*'Inputs'!$E$17*IF('Summary'!S13&lt;='Inputs'!$E$27,1,0)</f>
        <v>0.0</v>
      </c>
      <c r="T282" s="35">
        <f>T276*'Inputs'!$E$17*IF('Summary'!T13&lt;='Inputs'!$E$27,1,0)</f>
        <v>131.22506249999998</v>
      </c>
      <c r="U282" s="35">
        <f>U276*'Inputs'!$E$17*IF('Summary'!U13&lt;='Inputs'!$E$27,1,0)</f>
        <v>131.22506249999998</v>
      </c>
      <c r="V282" s="35">
        <f>V276*'Inputs'!$E$17*IF('Summary'!V13&lt;='Inputs'!$E$27,1,0)</f>
        <v>131.22506249999998</v>
      </c>
      <c r="W282" s="35">
        <f>W276*'Inputs'!$E$17*IF('Summary'!W13&lt;='Inputs'!$E$27,1,0)</f>
        <v>131.22506249999998</v>
      </c>
      <c r="X282" s="35">
        <f>X276*'Inputs'!$E$17*IF('Summary'!X13&lt;='Inputs'!$E$27,1,0)</f>
        <v>131.22506249999998</v>
      </c>
      <c r="Y282" s="35">
        <f>Y276*'Inputs'!$E$17*IF('Summary'!Y13&lt;='Inputs'!$E$27,1,0)</f>
        <v>131.22506249999998</v>
      </c>
      <c r="Z282" s="35">
        <f>Z276*'Inputs'!$E$17*IF('Summary'!Z13&lt;='Inputs'!$E$27,1,0)</f>
        <v>131.22506249999998</v>
      </c>
      <c r="AA282" s="35">
        <f>AA276*'Inputs'!$E$17*IF('Summary'!AA13&lt;='Inputs'!$E$27,1,0)</f>
        <v>131.22506249999998</v>
      </c>
      <c r="AB282" s="35">
        <f>AB276*'Inputs'!$E$17*IF('Summary'!AB13&lt;='Inputs'!$E$27,1,0)</f>
        <v>131.22506249999998</v>
      </c>
      <c r="AC282" s="35">
        <f>AC276*'Inputs'!$E$17*IF('Summary'!AC13&lt;='Inputs'!$E$27,1,0)</f>
        <v>131.22506249999998</v>
      </c>
      <c r="AD282" s="35">
        <f>AD276*'Inputs'!$E$17*IF('Summary'!AD13&lt;='Inputs'!$E$27,1,0)</f>
        <v>131.22506249999998</v>
      </c>
      <c r="AE282" s="35">
        <f>AE276*'Inputs'!$E$17*IF('Summary'!AE13&lt;='Inputs'!$E$27,1,0)</f>
        <v>131.22506249999998</v>
      </c>
      <c r="AF282" s="35">
        <f>AF276*'Inputs'!$E$17*IF('Summary'!AF13&lt;='Inputs'!$E$27,1,0)</f>
        <v>135.81793968749997</v>
      </c>
      <c r="AG282" s="35">
        <f>AG276*'Inputs'!$E$17*IF('Summary'!AG13&lt;='Inputs'!$E$27,1,0)</f>
        <v>135.81793968749997</v>
      </c>
      <c r="AH282" s="35">
        <f>AH276*'Inputs'!$E$17*IF('Summary'!AH13&lt;='Inputs'!$E$27,1,0)</f>
        <v>135.81793968749997</v>
      </c>
      <c r="AI282" s="35">
        <f>AI276*'Inputs'!$E$17*IF('Summary'!AI13&lt;='Inputs'!$E$27,1,0)</f>
        <v>135.81793968749997</v>
      </c>
      <c r="AJ282" s="35">
        <f>AJ276*'Inputs'!$E$17*IF('Summary'!AJ13&lt;='Inputs'!$E$27,1,0)</f>
        <v>135.81793968749997</v>
      </c>
      <c r="AK282" s="35">
        <f>AK276*'Inputs'!$E$17*IF('Summary'!AK13&lt;='Inputs'!$E$27,1,0)</f>
        <v>135.81793968749997</v>
      </c>
      <c r="AL282" s="35">
        <f>AL276*'Inputs'!$E$17*IF('Summary'!AL13&lt;='Inputs'!$E$27,1,0)</f>
        <v>135.81793968749997</v>
      </c>
      <c r="AM282" s="35">
        <f>AM276*'Inputs'!$E$17*IF('Summary'!AM13&lt;='Inputs'!$E$27,1,0)</f>
        <v>135.81793968749997</v>
      </c>
      <c r="AN282" s="35">
        <f>AN276*'Inputs'!$E$17*IF('Summary'!AN13&lt;='Inputs'!$E$27,1,0)</f>
        <v>135.81793968749997</v>
      </c>
      <c r="AO282" s="35">
        <f>AO276*'Inputs'!$E$17*IF('Summary'!AO13&lt;='Inputs'!$E$27,1,0)</f>
        <v>135.81793968749997</v>
      </c>
      <c r="AP282" s="35">
        <f>AP276*'Inputs'!$E$17*IF('Summary'!AP13&lt;='Inputs'!$E$27,1,0)</f>
        <v>135.81793968749997</v>
      </c>
      <c r="AQ282" s="35">
        <f>AQ276*'Inputs'!$E$17*IF('Summary'!AQ13&lt;='Inputs'!$E$27,1,0)</f>
        <v>135.81793968749997</v>
      </c>
      <c r="AR282" s="35">
        <f>AR276*'Inputs'!$E$17*IF('Summary'!AR13&lt;='Inputs'!$E$27,1,0)</f>
        <v>140.5715675765625</v>
      </c>
      <c r="AS282" s="35">
        <f>AS276*'Inputs'!$E$17*IF('Summary'!AS13&lt;='Inputs'!$E$27,1,0)</f>
        <v>140.5715675765625</v>
      </c>
      <c r="AT282" s="35">
        <f>AT276*'Inputs'!$E$17*IF('Summary'!AT13&lt;='Inputs'!$E$27,1,0)</f>
        <v>140.5715675765625</v>
      </c>
      <c r="AU282" s="35">
        <f>AU276*'Inputs'!$E$17*IF('Summary'!AU13&lt;='Inputs'!$E$27,1,0)</f>
        <v>140.5715675765625</v>
      </c>
      <c r="AV282" s="35">
        <f>AV276*'Inputs'!$E$17*IF('Summary'!AV13&lt;='Inputs'!$E$27,1,0)</f>
        <v>140.5715675765625</v>
      </c>
      <c r="AW282" s="35">
        <f>AW276*'Inputs'!$E$17*IF('Summary'!AW13&lt;='Inputs'!$E$27,1,0)</f>
        <v>140.5715675765625</v>
      </c>
      <c r="AX282" s="35">
        <f>AX276*'Inputs'!$E$17*IF('Summary'!AX13&lt;='Inputs'!$E$27,1,0)</f>
        <v>140.5715675765625</v>
      </c>
      <c r="AY282" s="35">
        <f>AY276*'Inputs'!$E$17*IF('Summary'!AY13&lt;='Inputs'!$E$27,1,0)</f>
        <v>140.5715675765625</v>
      </c>
      <c r="AZ282" s="35">
        <f>AZ276*'Inputs'!$E$17*IF('Summary'!AZ13&lt;='Inputs'!$E$27,1,0)</f>
        <v>140.5715675765625</v>
      </c>
      <c r="BA282" s="35">
        <f>BA276*'Inputs'!$E$17*IF('Summary'!BA13&lt;='Inputs'!$E$27,1,0)</f>
        <v>140.5715675765625</v>
      </c>
      <c r="BB282" s="35">
        <f>BB276*'Inputs'!$E$17*IF('Summary'!BB13&lt;='Inputs'!$E$27,1,0)</f>
        <v>140.5715675765625</v>
      </c>
      <c r="BC282" s="35">
        <f>BC276*'Inputs'!$E$17*IF('Summary'!BC13&lt;='Inputs'!$E$27,1,0)</f>
        <v>140.5715675765625</v>
      </c>
      <c r="BD282" s="35">
        <f>BD276*'Inputs'!$E$17*IF('Summary'!BD13&lt;='Inputs'!$E$27,1,0)</f>
        <v>145.49157244174214</v>
      </c>
      <c r="BE282" s="35">
        <f>BE276*'Inputs'!$E$17*IF('Summary'!BE13&lt;='Inputs'!$E$27,1,0)</f>
        <v>145.49157244174214</v>
      </c>
      <c r="BF282" s="35">
        <f>BF276*'Inputs'!$E$17*IF('Summary'!BF13&lt;='Inputs'!$E$27,1,0)</f>
        <v>145.49157244174214</v>
      </c>
      <c r="BG282" s="35">
        <f>BG276*'Inputs'!$E$17*IF('Summary'!BG13&lt;='Inputs'!$E$27,1,0)</f>
        <v>145.49157244174214</v>
      </c>
      <c r="BH282" s="35">
        <f>BH276*'Inputs'!$E$17*IF('Summary'!BH13&lt;='Inputs'!$E$27,1,0)</f>
        <v>145.49157244174214</v>
      </c>
      <c r="BI282" s="35">
        <f>BI276*'Inputs'!$E$17*IF('Summary'!BI13&lt;='Inputs'!$E$27,1,0)</f>
        <v>145.49157244174214</v>
      </c>
      <c r="BJ282" s="35">
        <f>BJ276*'Inputs'!$E$17*IF('Summary'!BJ13&lt;='Inputs'!$E$27,1,0)</f>
        <v>145.49157244174214</v>
      </c>
      <c r="BK282" s="35">
        <f>BK276*'Inputs'!$E$17*IF('Summary'!BK13&lt;='Inputs'!$E$27,1,0)</f>
        <v>145.49157244174214</v>
      </c>
      <c r="BL282" s="35">
        <f>BL276*'Inputs'!$E$17*IF('Summary'!BL13&lt;='Inputs'!$E$27,1,0)</f>
        <v>145.49157244174214</v>
      </c>
      <c r="BM282" s="35">
        <f>BM276*'Inputs'!$E$17*IF('Summary'!BM13&lt;='Inputs'!$E$27,1,0)</f>
        <v>145.49157244174214</v>
      </c>
      <c r="BN282" s="35">
        <f>BN276*'Inputs'!$E$17*IF('Summary'!BN13&lt;='Inputs'!$E$27,1,0)</f>
        <v>145.49157244174214</v>
      </c>
      <c r="BO282" s="35">
        <f>BO276*'Inputs'!$E$17*IF('Summary'!BO13&lt;='Inputs'!$E$27,1,0)</f>
        <v>145.49157244174214</v>
      </c>
    </row>
    <row r="283" ht="22" customHeight="1">
      <c r="A283" s="2" t="str">
        <v>P17.U2</v>
      </c>
      <c r="B283" s="6" t="str">
        <v>P17 U2 maternity levy</v>
      </c>
      <c r="C283" s="2" t="str">
        <v>EUR</v>
      </c>
      <c r="D283" s="2" t="str">
        <v>SUM</v>
      </c>
      <c r="E283" s="36">
        <f>SUM(H283:BO283)</f>
        <v>1390.6668718317371</v>
      </c>
      <c r="F283" s="6" t="str">
        <v>Finance manager; cost centre FIN at release</v>
      </c>
      <c r="G283" s="2"/>
      <c r="H283" s="35">
        <f>H276*'Inputs'!$E$18</f>
        <v>0.0</v>
      </c>
      <c r="I283" s="35">
        <f>I276*'Inputs'!$E$18</f>
        <v>0.0</v>
      </c>
      <c r="J283" s="35">
        <f>J276*'Inputs'!$E$18</f>
        <v>0.0</v>
      </c>
      <c r="K283" s="35">
        <f>K276*'Inputs'!$E$18</f>
        <v>0.0</v>
      </c>
      <c r="L283" s="35">
        <f>L276*'Inputs'!$E$18</f>
        <v>0.0</v>
      </c>
      <c r="M283" s="35">
        <f>M276*'Inputs'!$E$18</f>
        <v>0.0</v>
      </c>
      <c r="N283" s="35">
        <f>N276*'Inputs'!$E$18</f>
        <v>0.0</v>
      </c>
      <c r="O283" s="35">
        <f>O276*'Inputs'!$E$18</f>
        <v>0.0</v>
      </c>
      <c r="P283" s="35">
        <f>P276*'Inputs'!$E$18</f>
        <v>0.0</v>
      </c>
      <c r="Q283" s="35">
        <f>Q276*'Inputs'!$E$18</f>
        <v>0.0</v>
      </c>
      <c r="R283" s="35">
        <f>R276*'Inputs'!$E$18</f>
        <v>0.0</v>
      </c>
      <c r="S283" s="35">
        <f>S276*'Inputs'!$E$18</f>
        <v>0.0</v>
      </c>
      <c r="T283" s="35">
        <f>T276*'Inputs'!$E$18</f>
        <v>27.494774999999997</v>
      </c>
      <c r="U283" s="35">
        <f>U276*'Inputs'!$E$18</f>
        <v>27.494774999999997</v>
      </c>
      <c r="V283" s="35">
        <f>V276*'Inputs'!$E$18</f>
        <v>27.494774999999997</v>
      </c>
      <c r="W283" s="35">
        <f>W276*'Inputs'!$E$18</f>
        <v>27.494774999999997</v>
      </c>
      <c r="X283" s="35">
        <f>X276*'Inputs'!$E$18</f>
        <v>27.494774999999997</v>
      </c>
      <c r="Y283" s="35">
        <f>Y276*'Inputs'!$E$18</f>
        <v>27.494774999999997</v>
      </c>
      <c r="Z283" s="35">
        <f>Z276*'Inputs'!$E$18</f>
        <v>27.494774999999997</v>
      </c>
      <c r="AA283" s="35">
        <f>AA276*'Inputs'!$E$18</f>
        <v>27.494774999999997</v>
      </c>
      <c r="AB283" s="35">
        <f>AB276*'Inputs'!$E$18</f>
        <v>27.494774999999997</v>
      </c>
      <c r="AC283" s="35">
        <f>AC276*'Inputs'!$E$18</f>
        <v>27.494774999999997</v>
      </c>
      <c r="AD283" s="35">
        <f>AD276*'Inputs'!$E$18</f>
        <v>27.494774999999997</v>
      </c>
      <c r="AE283" s="35">
        <f>AE276*'Inputs'!$E$18</f>
        <v>27.494774999999997</v>
      </c>
      <c r="AF283" s="35">
        <f>AF276*'Inputs'!$E$18</f>
        <v>28.457092124999996</v>
      </c>
      <c r="AG283" s="35">
        <f>AG276*'Inputs'!$E$18</f>
        <v>28.457092124999996</v>
      </c>
      <c r="AH283" s="35">
        <f>AH276*'Inputs'!$E$18</f>
        <v>28.457092124999996</v>
      </c>
      <c r="AI283" s="35">
        <f>AI276*'Inputs'!$E$18</f>
        <v>28.457092124999996</v>
      </c>
      <c r="AJ283" s="35">
        <f>AJ276*'Inputs'!$E$18</f>
        <v>28.457092124999996</v>
      </c>
      <c r="AK283" s="35">
        <f>AK276*'Inputs'!$E$18</f>
        <v>28.457092124999996</v>
      </c>
      <c r="AL283" s="35">
        <f>AL276*'Inputs'!$E$18</f>
        <v>28.457092124999996</v>
      </c>
      <c r="AM283" s="35">
        <f>AM276*'Inputs'!$E$18</f>
        <v>28.457092124999996</v>
      </c>
      <c r="AN283" s="35">
        <f>AN276*'Inputs'!$E$18</f>
        <v>28.457092124999996</v>
      </c>
      <c r="AO283" s="35">
        <f>AO276*'Inputs'!$E$18</f>
        <v>28.457092124999996</v>
      </c>
      <c r="AP283" s="35">
        <f>AP276*'Inputs'!$E$18</f>
        <v>28.457092124999996</v>
      </c>
      <c r="AQ283" s="35">
        <f>AQ276*'Inputs'!$E$18</f>
        <v>28.457092124999996</v>
      </c>
      <c r="AR283" s="35">
        <f>AR276*'Inputs'!$E$18</f>
        <v>29.453090349374996</v>
      </c>
      <c r="AS283" s="35">
        <f>AS276*'Inputs'!$E$18</f>
        <v>29.453090349374996</v>
      </c>
      <c r="AT283" s="35">
        <f>AT276*'Inputs'!$E$18</f>
        <v>29.453090349374996</v>
      </c>
      <c r="AU283" s="35">
        <f>AU276*'Inputs'!$E$18</f>
        <v>29.453090349374996</v>
      </c>
      <c r="AV283" s="35">
        <f>AV276*'Inputs'!$E$18</f>
        <v>29.453090349374996</v>
      </c>
      <c r="AW283" s="35">
        <f>AW276*'Inputs'!$E$18</f>
        <v>29.453090349374996</v>
      </c>
      <c r="AX283" s="35">
        <f>AX276*'Inputs'!$E$18</f>
        <v>29.453090349374996</v>
      </c>
      <c r="AY283" s="35">
        <f>AY276*'Inputs'!$E$18</f>
        <v>29.453090349374996</v>
      </c>
      <c r="AZ283" s="35">
        <f>AZ276*'Inputs'!$E$18</f>
        <v>29.453090349374996</v>
      </c>
      <c r="BA283" s="35">
        <f>BA276*'Inputs'!$E$18</f>
        <v>29.453090349374996</v>
      </c>
      <c r="BB283" s="35">
        <f>BB276*'Inputs'!$E$18</f>
        <v>29.453090349374996</v>
      </c>
      <c r="BC283" s="35">
        <f>BC276*'Inputs'!$E$18</f>
        <v>29.453090349374996</v>
      </c>
      <c r="BD283" s="35">
        <f>BD276*'Inputs'!$E$18</f>
        <v>30.483948511603113</v>
      </c>
      <c r="BE283" s="35">
        <f>BE276*'Inputs'!$E$18</f>
        <v>30.483948511603113</v>
      </c>
      <c r="BF283" s="35">
        <f>BF276*'Inputs'!$E$18</f>
        <v>30.483948511603113</v>
      </c>
      <c r="BG283" s="35">
        <f>BG276*'Inputs'!$E$18</f>
        <v>30.483948511603113</v>
      </c>
      <c r="BH283" s="35">
        <f>BH276*'Inputs'!$E$18</f>
        <v>30.483948511603113</v>
      </c>
      <c r="BI283" s="35">
        <f>BI276*'Inputs'!$E$18</f>
        <v>30.483948511603113</v>
      </c>
      <c r="BJ283" s="35">
        <f>BJ276*'Inputs'!$E$18</f>
        <v>30.483948511603113</v>
      </c>
      <c r="BK283" s="35">
        <f>BK276*'Inputs'!$E$18</f>
        <v>30.483948511603113</v>
      </c>
      <c r="BL283" s="35">
        <f>BL276*'Inputs'!$E$18</f>
        <v>30.483948511603113</v>
      </c>
      <c r="BM283" s="35">
        <f>BM276*'Inputs'!$E$18</f>
        <v>30.483948511603113</v>
      </c>
      <c r="BN283" s="35">
        <f>BN276*'Inputs'!$E$18</f>
        <v>30.483948511603113</v>
      </c>
      <c r="BO283" s="35">
        <f>BO276*'Inputs'!$E$18</f>
        <v>30.483948511603113</v>
      </c>
    </row>
    <row r="284" ht="22" customHeight="1">
      <c r="A284" s="2" t="str">
        <v>P17.INSOLV</v>
      </c>
      <c r="B284" s="6" t="str">
        <v>P17 insolvency levy</v>
      </c>
      <c r="C284" s="2" t="str">
        <v>EUR</v>
      </c>
      <c r="D284" s="2" t="str">
        <v>SUM</v>
      </c>
      <c r="E284" s="36">
        <f>SUM(H284:BO284)</f>
        <v>474.0909790335468</v>
      </c>
      <c r="F284" s="6" t="str">
        <v>Finance manager; cost centre FIN at release</v>
      </c>
      <c r="G284" s="2"/>
      <c r="H284" s="35">
        <f>H276*'Inputs'!$E$19</f>
        <v>0.0</v>
      </c>
      <c r="I284" s="35">
        <f>I276*'Inputs'!$E$19</f>
        <v>0.0</v>
      </c>
      <c r="J284" s="35">
        <f>J276*'Inputs'!$E$19</f>
        <v>0.0</v>
      </c>
      <c r="K284" s="35">
        <f>K276*'Inputs'!$E$19</f>
        <v>0.0</v>
      </c>
      <c r="L284" s="35">
        <f>L276*'Inputs'!$E$19</f>
        <v>0.0</v>
      </c>
      <c r="M284" s="35">
        <f>M276*'Inputs'!$E$19</f>
        <v>0.0</v>
      </c>
      <c r="N284" s="35">
        <f>N276*'Inputs'!$E$19</f>
        <v>0.0</v>
      </c>
      <c r="O284" s="35">
        <f>O276*'Inputs'!$E$19</f>
        <v>0.0</v>
      </c>
      <c r="P284" s="35">
        <f>P276*'Inputs'!$E$19</f>
        <v>0.0</v>
      </c>
      <c r="Q284" s="35">
        <f>Q276*'Inputs'!$E$19</f>
        <v>0.0</v>
      </c>
      <c r="R284" s="35">
        <f>R276*'Inputs'!$E$19</f>
        <v>0.0</v>
      </c>
      <c r="S284" s="35">
        <f>S276*'Inputs'!$E$19</f>
        <v>0.0</v>
      </c>
      <c r="T284" s="35">
        <f>T276*'Inputs'!$E$19</f>
        <v>9.37321875</v>
      </c>
      <c r="U284" s="35">
        <f>U276*'Inputs'!$E$19</f>
        <v>9.37321875</v>
      </c>
      <c r="V284" s="35">
        <f>V276*'Inputs'!$E$19</f>
        <v>9.37321875</v>
      </c>
      <c r="W284" s="35">
        <f>W276*'Inputs'!$E$19</f>
        <v>9.37321875</v>
      </c>
      <c r="X284" s="35">
        <f>X276*'Inputs'!$E$19</f>
        <v>9.37321875</v>
      </c>
      <c r="Y284" s="35">
        <f>Y276*'Inputs'!$E$19</f>
        <v>9.37321875</v>
      </c>
      <c r="Z284" s="35">
        <f>Z276*'Inputs'!$E$19</f>
        <v>9.37321875</v>
      </c>
      <c r="AA284" s="35">
        <f>AA276*'Inputs'!$E$19</f>
        <v>9.37321875</v>
      </c>
      <c r="AB284" s="35">
        <f>AB276*'Inputs'!$E$19</f>
        <v>9.37321875</v>
      </c>
      <c r="AC284" s="35">
        <f>AC276*'Inputs'!$E$19</f>
        <v>9.37321875</v>
      </c>
      <c r="AD284" s="35">
        <f>AD276*'Inputs'!$E$19</f>
        <v>9.37321875</v>
      </c>
      <c r="AE284" s="35">
        <f>AE276*'Inputs'!$E$19</f>
        <v>9.37321875</v>
      </c>
      <c r="AF284" s="35">
        <f>AF276*'Inputs'!$E$19</f>
        <v>9.701281406249999</v>
      </c>
      <c r="AG284" s="35">
        <f>AG276*'Inputs'!$E$19</f>
        <v>9.701281406249999</v>
      </c>
      <c r="AH284" s="35">
        <f>AH276*'Inputs'!$E$19</f>
        <v>9.701281406249999</v>
      </c>
      <c r="AI284" s="35">
        <f>AI276*'Inputs'!$E$19</f>
        <v>9.701281406249999</v>
      </c>
      <c r="AJ284" s="35">
        <f>AJ276*'Inputs'!$E$19</f>
        <v>9.701281406249999</v>
      </c>
      <c r="AK284" s="35">
        <f>AK276*'Inputs'!$E$19</f>
        <v>9.701281406249999</v>
      </c>
      <c r="AL284" s="35">
        <f>AL276*'Inputs'!$E$19</f>
        <v>9.701281406249999</v>
      </c>
      <c r="AM284" s="35">
        <f>AM276*'Inputs'!$E$19</f>
        <v>9.701281406249999</v>
      </c>
      <c r="AN284" s="35">
        <f>AN276*'Inputs'!$E$19</f>
        <v>9.701281406249999</v>
      </c>
      <c r="AO284" s="35">
        <f>AO276*'Inputs'!$E$19</f>
        <v>9.701281406249999</v>
      </c>
      <c r="AP284" s="35">
        <f>AP276*'Inputs'!$E$19</f>
        <v>9.701281406249999</v>
      </c>
      <c r="AQ284" s="35">
        <f>AQ276*'Inputs'!$E$19</f>
        <v>9.701281406249999</v>
      </c>
      <c r="AR284" s="35">
        <f>AR276*'Inputs'!$E$19</f>
        <v>10.04082625546875</v>
      </c>
      <c r="AS284" s="35">
        <f>AS276*'Inputs'!$E$19</f>
        <v>10.04082625546875</v>
      </c>
      <c r="AT284" s="35">
        <f>AT276*'Inputs'!$E$19</f>
        <v>10.04082625546875</v>
      </c>
      <c r="AU284" s="35">
        <f>AU276*'Inputs'!$E$19</f>
        <v>10.04082625546875</v>
      </c>
      <c r="AV284" s="35">
        <f>AV276*'Inputs'!$E$19</f>
        <v>10.04082625546875</v>
      </c>
      <c r="AW284" s="35">
        <f>AW276*'Inputs'!$E$19</f>
        <v>10.04082625546875</v>
      </c>
      <c r="AX284" s="35">
        <f>AX276*'Inputs'!$E$19</f>
        <v>10.04082625546875</v>
      </c>
      <c r="AY284" s="35">
        <f>AY276*'Inputs'!$E$19</f>
        <v>10.04082625546875</v>
      </c>
      <c r="AZ284" s="35">
        <f>AZ276*'Inputs'!$E$19</f>
        <v>10.04082625546875</v>
      </c>
      <c r="BA284" s="35">
        <f>BA276*'Inputs'!$E$19</f>
        <v>10.04082625546875</v>
      </c>
      <c r="BB284" s="35">
        <f>BB276*'Inputs'!$E$19</f>
        <v>10.04082625546875</v>
      </c>
      <c r="BC284" s="35">
        <f>BC276*'Inputs'!$E$19</f>
        <v>10.04082625546875</v>
      </c>
      <c r="BD284" s="35">
        <f>BD276*'Inputs'!$E$19</f>
        <v>10.392255174410153</v>
      </c>
      <c r="BE284" s="35">
        <f>BE276*'Inputs'!$E$19</f>
        <v>10.392255174410153</v>
      </c>
      <c r="BF284" s="35">
        <f>BF276*'Inputs'!$E$19</f>
        <v>10.392255174410153</v>
      </c>
      <c r="BG284" s="35">
        <f>BG276*'Inputs'!$E$19</f>
        <v>10.392255174410153</v>
      </c>
      <c r="BH284" s="35">
        <f>BH276*'Inputs'!$E$19</f>
        <v>10.392255174410153</v>
      </c>
      <c r="BI284" s="35">
        <f>BI276*'Inputs'!$E$19</f>
        <v>10.392255174410153</v>
      </c>
      <c r="BJ284" s="35">
        <f>BJ276*'Inputs'!$E$19</f>
        <v>10.392255174410153</v>
      </c>
      <c r="BK284" s="35">
        <f>BK276*'Inputs'!$E$19</f>
        <v>10.392255174410153</v>
      </c>
      <c r="BL284" s="35">
        <f>BL276*'Inputs'!$E$19</f>
        <v>10.392255174410153</v>
      </c>
      <c r="BM284" s="35">
        <f>BM276*'Inputs'!$E$19</f>
        <v>10.392255174410153</v>
      </c>
      <c r="BN284" s="35">
        <f>BN276*'Inputs'!$E$19</f>
        <v>10.392255174410153</v>
      </c>
      <c r="BO284" s="35">
        <f>BO276*'Inputs'!$E$19</f>
        <v>10.392255174410153</v>
      </c>
    </row>
    <row r="285" ht="22" customHeight="1">
      <c r="A285" s="2" t="str">
        <v>P17.BG</v>
      </c>
      <c r="B285" s="6" t="str">
        <v>P17 accident insurance (BG)</v>
      </c>
      <c r="C285" s="2" t="str">
        <v>EUR</v>
      </c>
      <c r="D285" s="2" t="str">
        <v>SUM</v>
      </c>
      <c r="E285" s="36">
        <f>SUM(H285:BO285)</f>
        <v>948.1819580670935</v>
      </c>
      <c r="F285" s="6" t="str">
        <v>Finance manager; cost centre FIN at release</v>
      </c>
      <c r="G285" s="2"/>
      <c r="H285" s="35">
        <f>H275*H273*'Inputs'!$E$20</f>
        <v>0.0</v>
      </c>
      <c r="I285" s="35">
        <f>I275*I273*'Inputs'!$E$20</f>
        <v>0.0</v>
      </c>
      <c r="J285" s="35">
        <f>J275*J273*'Inputs'!$E$20</f>
        <v>0.0</v>
      </c>
      <c r="K285" s="35">
        <f>K275*K273*'Inputs'!$E$20</f>
        <v>0.0</v>
      </c>
      <c r="L285" s="35">
        <f>L275*L273*'Inputs'!$E$20</f>
        <v>0.0</v>
      </c>
      <c r="M285" s="35">
        <f>M275*M273*'Inputs'!$E$20</f>
        <v>0.0</v>
      </c>
      <c r="N285" s="35">
        <f>N275*N273*'Inputs'!$E$20</f>
        <v>0.0</v>
      </c>
      <c r="O285" s="35">
        <f>O275*O273*'Inputs'!$E$20</f>
        <v>0.0</v>
      </c>
      <c r="P285" s="35">
        <f>P275*P273*'Inputs'!$E$20</f>
        <v>0.0</v>
      </c>
      <c r="Q285" s="35">
        <f>Q275*Q273*'Inputs'!$E$20</f>
        <v>0.0</v>
      </c>
      <c r="R285" s="35">
        <f>R275*R273*'Inputs'!$E$20</f>
        <v>0.0</v>
      </c>
      <c r="S285" s="35">
        <f>S275*S273*'Inputs'!$E$20</f>
        <v>0.0</v>
      </c>
      <c r="T285" s="35">
        <f>T275*T273*'Inputs'!$E$20</f>
        <v>18.7464375</v>
      </c>
      <c r="U285" s="35">
        <f>U275*U273*'Inputs'!$E$20</f>
        <v>18.7464375</v>
      </c>
      <c r="V285" s="35">
        <f>V275*V273*'Inputs'!$E$20</f>
        <v>18.7464375</v>
      </c>
      <c r="W285" s="35">
        <f>W275*W273*'Inputs'!$E$20</f>
        <v>18.7464375</v>
      </c>
      <c r="X285" s="35">
        <f>X275*X273*'Inputs'!$E$20</f>
        <v>18.7464375</v>
      </c>
      <c r="Y285" s="35">
        <f>Y275*Y273*'Inputs'!$E$20</f>
        <v>18.7464375</v>
      </c>
      <c r="Z285" s="35">
        <f>Z275*Z273*'Inputs'!$E$20</f>
        <v>18.7464375</v>
      </c>
      <c r="AA285" s="35">
        <f>AA275*AA273*'Inputs'!$E$20</f>
        <v>18.7464375</v>
      </c>
      <c r="AB285" s="35">
        <f>AB275*AB273*'Inputs'!$E$20</f>
        <v>18.7464375</v>
      </c>
      <c r="AC285" s="35">
        <f>AC275*AC273*'Inputs'!$E$20</f>
        <v>18.7464375</v>
      </c>
      <c r="AD285" s="35">
        <f>AD275*AD273*'Inputs'!$E$20</f>
        <v>18.7464375</v>
      </c>
      <c r="AE285" s="35">
        <f>AE275*AE273*'Inputs'!$E$20</f>
        <v>18.7464375</v>
      </c>
      <c r="AF285" s="35">
        <f>AF275*AF273*'Inputs'!$E$20</f>
        <v>19.402562812499998</v>
      </c>
      <c r="AG285" s="35">
        <f>AG275*AG273*'Inputs'!$E$20</f>
        <v>19.402562812499998</v>
      </c>
      <c r="AH285" s="35">
        <f>AH275*AH273*'Inputs'!$E$20</f>
        <v>19.402562812499998</v>
      </c>
      <c r="AI285" s="35">
        <f>AI275*AI273*'Inputs'!$E$20</f>
        <v>19.402562812499998</v>
      </c>
      <c r="AJ285" s="35">
        <f>AJ275*AJ273*'Inputs'!$E$20</f>
        <v>19.402562812499998</v>
      </c>
      <c r="AK285" s="35">
        <f>AK275*AK273*'Inputs'!$E$20</f>
        <v>19.402562812499998</v>
      </c>
      <c r="AL285" s="35">
        <f>AL275*AL273*'Inputs'!$E$20</f>
        <v>19.402562812499998</v>
      </c>
      <c r="AM285" s="35">
        <f>AM275*AM273*'Inputs'!$E$20</f>
        <v>19.402562812499998</v>
      </c>
      <c r="AN285" s="35">
        <f>AN275*AN273*'Inputs'!$E$20</f>
        <v>19.402562812499998</v>
      </c>
      <c r="AO285" s="35">
        <f>AO275*AO273*'Inputs'!$E$20</f>
        <v>19.402562812499998</v>
      </c>
      <c r="AP285" s="35">
        <f>AP275*AP273*'Inputs'!$E$20</f>
        <v>19.402562812499998</v>
      </c>
      <c r="AQ285" s="35">
        <f>AQ275*AQ273*'Inputs'!$E$20</f>
        <v>19.402562812499998</v>
      </c>
      <c r="AR285" s="35">
        <f>AR275*AR273*'Inputs'!$E$20</f>
        <v>20.0816525109375</v>
      </c>
      <c r="AS285" s="35">
        <f>AS275*AS273*'Inputs'!$E$20</f>
        <v>20.0816525109375</v>
      </c>
      <c r="AT285" s="35">
        <f>AT275*AT273*'Inputs'!$E$20</f>
        <v>20.0816525109375</v>
      </c>
      <c r="AU285" s="35">
        <f>AU275*AU273*'Inputs'!$E$20</f>
        <v>20.0816525109375</v>
      </c>
      <c r="AV285" s="35">
        <f>AV275*AV273*'Inputs'!$E$20</f>
        <v>20.0816525109375</v>
      </c>
      <c r="AW285" s="35">
        <f>AW275*AW273*'Inputs'!$E$20</f>
        <v>20.0816525109375</v>
      </c>
      <c r="AX285" s="35">
        <f>AX275*AX273*'Inputs'!$E$20</f>
        <v>20.0816525109375</v>
      </c>
      <c r="AY285" s="35">
        <f>AY275*AY273*'Inputs'!$E$20</f>
        <v>20.0816525109375</v>
      </c>
      <c r="AZ285" s="35">
        <f>AZ275*AZ273*'Inputs'!$E$20</f>
        <v>20.0816525109375</v>
      </c>
      <c r="BA285" s="35">
        <f>BA275*BA273*'Inputs'!$E$20</f>
        <v>20.0816525109375</v>
      </c>
      <c r="BB285" s="35">
        <f>BB275*BB273*'Inputs'!$E$20</f>
        <v>20.0816525109375</v>
      </c>
      <c r="BC285" s="35">
        <f>BC275*BC273*'Inputs'!$E$20</f>
        <v>20.0816525109375</v>
      </c>
      <c r="BD285" s="35">
        <f>BD275*BD273*'Inputs'!$E$20</f>
        <v>20.784510348820305</v>
      </c>
      <c r="BE285" s="35">
        <f>BE275*BE273*'Inputs'!$E$20</f>
        <v>20.784510348820305</v>
      </c>
      <c r="BF285" s="35">
        <f>BF275*BF273*'Inputs'!$E$20</f>
        <v>20.784510348820305</v>
      </c>
      <c r="BG285" s="35">
        <f>BG275*BG273*'Inputs'!$E$20</f>
        <v>20.784510348820305</v>
      </c>
      <c r="BH285" s="35">
        <f>BH275*BH273*'Inputs'!$E$20</f>
        <v>20.784510348820305</v>
      </c>
      <c r="BI285" s="35">
        <f>BI275*BI273*'Inputs'!$E$20</f>
        <v>20.784510348820305</v>
      </c>
      <c r="BJ285" s="35">
        <f>BJ275*BJ273*'Inputs'!$E$20</f>
        <v>20.784510348820305</v>
      </c>
      <c r="BK285" s="35">
        <f>BK275*BK273*'Inputs'!$E$20</f>
        <v>20.784510348820305</v>
      </c>
      <c r="BL285" s="35">
        <f>BL275*BL273*'Inputs'!$E$20</f>
        <v>20.784510348820305</v>
      </c>
      <c r="BM285" s="35">
        <f>BM275*BM273*'Inputs'!$E$20</f>
        <v>20.784510348820305</v>
      </c>
      <c r="BN285" s="35">
        <f>BN275*BN273*'Inputs'!$E$20</f>
        <v>20.784510348820305</v>
      </c>
      <c r="BO285" s="35">
        <f>BO275*BO273*'Inputs'!$E$20</f>
        <v>20.784510348820305</v>
      </c>
    </row>
    <row r="286" ht="28" customHeight="1">
      <c r="A286" s="2" t="str">
        <v>P17.TOTAL</v>
      </c>
      <c r="B286" s="6" t="str">
        <v>P17 payroll cost (salary plus employer contributions)</v>
      </c>
      <c r="C286" s="2" t="str">
        <v>EUR</v>
      </c>
      <c r="D286" s="2" t="str">
        <v>SUM</v>
      </c>
      <c r="E286" s="36">
        <f>SUM(H286:BO286)</f>
        <v>394728.14914333104</v>
      </c>
      <c r="F286" s="6" t="str">
        <v>Finance manager; cost centre FIN at release</v>
      </c>
      <c r="G286" s="2"/>
      <c r="H286" s="36">
        <f>SUM(H275,H278,H279,H280,H281,H282,H283,H284,H285)</f>
        <v>0.0</v>
      </c>
      <c r="I286" s="36">
        <f>SUM(I275,I278,I279,I280,I281,I282,I283,I284,I285)</f>
        <v>0.0</v>
      </c>
      <c r="J286" s="36">
        <f>SUM(J275,J278,J279,J280,J281,J282,J283,J284,J285)</f>
        <v>0.0</v>
      </c>
      <c r="K286" s="36">
        <f>SUM(K275,K278,K279,K280,K281,K282,K283,K284,K285)</f>
        <v>0.0</v>
      </c>
      <c r="L286" s="36">
        <f>SUM(L275,L278,L279,L280,L281,L282,L283,L284,L285)</f>
        <v>0.0</v>
      </c>
      <c r="M286" s="36">
        <f>SUM(M275,M278,M279,M280,M281,M282,M283,M284,M285)</f>
        <v>0.0</v>
      </c>
      <c r="N286" s="36">
        <f>SUM(N275,N278,N279,N280,N281,N282,N283,N284,N285)</f>
        <v>0.0</v>
      </c>
      <c r="O286" s="36">
        <f>SUM(O275,O278,O279,O280,O281,O282,O283,O284,O285)</f>
        <v>0.0</v>
      </c>
      <c r="P286" s="36">
        <f>SUM(P275,P278,P279,P280,P281,P282,P283,P284,P285)</f>
        <v>0.0</v>
      </c>
      <c r="Q286" s="36">
        <f>SUM(Q275,Q278,Q279,Q280,Q281,Q282,Q283,Q284,Q285)</f>
        <v>0.0</v>
      </c>
      <c r="R286" s="36">
        <f>SUM(R275,R278,R279,R280,R281,R282,R283,R284,R285)</f>
        <v>0.0</v>
      </c>
      <c r="S286" s="36">
        <f>SUM(S275,S278,S279,S280,S281,S282,S283,S284,S285)</f>
        <v>0.0</v>
      </c>
      <c r="T286" s="36">
        <f>SUM(T275,T278,T279,T280,T281,T282,T283,T284,T285)</f>
        <v>7804.141931249998</v>
      </c>
      <c r="U286" s="36">
        <f>SUM(U275,U278,U279,U280,U281,U282,U283,U284,U285)</f>
        <v>7804.141931249998</v>
      </c>
      <c r="V286" s="36">
        <f>SUM(V275,V278,V279,V280,V281,V282,V283,V284,V285)</f>
        <v>7804.141931249998</v>
      </c>
      <c r="W286" s="36">
        <f>SUM(W275,W278,W279,W280,W281,W282,W283,W284,W285)</f>
        <v>7804.141931249998</v>
      </c>
      <c r="X286" s="36">
        <f>SUM(X275,X278,X279,X280,X281,X282,X283,X284,X285)</f>
        <v>7804.141931249998</v>
      </c>
      <c r="Y286" s="36">
        <f>SUM(Y275,Y278,Y279,Y280,Y281,Y282,Y283,Y284,Y285)</f>
        <v>7804.141931249998</v>
      </c>
      <c r="Z286" s="36">
        <f>SUM(Z275,Z278,Z279,Z280,Z281,Z282,Z283,Z284,Z285)</f>
        <v>7804.141931249998</v>
      </c>
      <c r="AA286" s="36">
        <f>SUM(AA275,AA278,AA279,AA280,AA281,AA282,AA283,AA284,AA285)</f>
        <v>7804.141931249998</v>
      </c>
      <c r="AB286" s="36">
        <f>SUM(AB275,AB278,AB279,AB280,AB281,AB282,AB283,AB284,AB285)</f>
        <v>7804.141931249998</v>
      </c>
      <c r="AC286" s="36">
        <f>SUM(AC275,AC278,AC279,AC280,AC281,AC282,AC283,AC284,AC285)</f>
        <v>7804.141931249998</v>
      </c>
      <c r="AD286" s="36">
        <f>SUM(AD275,AD278,AD279,AD280,AD281,AD282,AD283,AD284,AD285)</f>
        <v>7804.141931249998</v>
      </c>
      <c r="AE286" s="36">
        <f>SUM(AE275,AE278,AE279,AE280,AE281,AE282,AE283,AE284,AE285)</f>
        <v>7804.141931249998</v>
      </c>
      <c r="AF286" s="36">
        <f>SUM(AF275,AF278,AF279,AF280,AF281,AF282,AF283,AF284,AF285)</f>
        <v>8077.2868988437485</v>
      </c>
      <c r="AG286" s="36">
        <f>SUM(AG275,AG278,AG279,AG280,AG281,AG282,AG283,AG284,AG285)</f>
        <v>8077.2868988437485</v>
      </c>
      <c r="AH286" s="36">
        <f>SUM(AH275,AH278,AH279,AH280,AH281,AH282,AH283,AH284,AH285)</f>
        <v>8077.2868988437485</v>
      </c>
      <c r="AI286" s="36">
        <f>SUM(AI275,AI278,AI279,AI280,AI281,AI282,AI283,AI284,AI285)</f>
        <v>8077.2868988437485</v>
      </c>
      <c r="AJ286" s="36">
        <f>SUM(AJ275,AJ278,AJ279,AJ280,AJ281,AJ282,AJ283,AJ284,AJ285)</f>
        <v>8077.2868988437485</v>
      </c>
      <c r="AK286" s="36">
        <f>SUM(AK275,AK278,AK279,AK280,AK281,AK282,AK283,AK284,AK285)</f>
        <v>8077.2868988437485</v>
      </c>
      <c r="AL286" s="36">
        <f>SUM(AL275,AL278,AL279,AL280,AL281,AL282,AL283,AL284,AL285)</f>
        <v>8077.2868988437485</v>
      </c>
      <c r="AM286" s="36">
        <f>SUM(AM275,AM278,AM279,AM280,AM281,AM282,AM283,AM284,AM285)</f>
        <v>8077.2868988437485</v>
      </c>
      <c r="AN286" s="36">
        <f>SUM(AN275,AN278,AN279,AN280,AN281,AN282,AN283,AN284,AN285)</f>
        <v>8077.2868988437485</v>
      </c>
      <c r="AO286" s="36">
        <f>SUM(AO275,AO278,AO279,AO280,AO281,AO282,AO283,AO284,AO285)</f>
        <v>8077.2868988437485</v>
      </c>
      <c r="AP286" s="36">
        <f>SUM(AP275,AP278,AP279,AP280,AP281,AP282,AP283,AP284,AP285)</f>
        <v>8077.2868988437485</v>
      </c>
      <c r="AQ286" s="36">
        <f>SUM(AQ275,AQ278,AQ279,AQ280,AQ281,AQ282,AQ283,AQ284,AQ285)</f>
        <v>8077.2868988437485</v>
      </c>
      <c r="AR286" s="36">
        <f>SUM(AR275,AR278,AR279,AR280,AR281,AR282,AR283,AR284,AR285)</f>
        <v>8359.99194030328</v>
      </c>
      <c r="AS286" s="36">
        <f>SUM(AS275,AS278,AS279,AS280,AS281,AS282,AS283,AS284,AS285)</f>
        <v>8359.99194030328</v>
      </c>
      <c r="AT286" s="36">
        <f>SUM(AT275,AT278,AT279,AT280,AT281,AT282,AT283,AT284,AT285)</f>
        <v>8359.99194030328</v>
      </c>
      <c r="AU286" s="36">
        <f>SUM(AU275,AU278,AU279,AU280,AU281,AU282,AU283,AU284,AU285)</f>
        <v>8359.99194030328</v>
      </c>
      <c r="AV286" s="36">
        <f>SUM(AV275,AV278,AV279,AV280,AV281,AV282,AV283,AV284,AV285)</f>
        <v>8359.99194030328</v>
      </c>
      <c r="AW286" s="36">
        <f>SUM(AW275,AW278,AW279,AW280,AW281,AW282,AW283,AW284,AW285)</f>
        <v>8359.99194030328</v>
      </c>
      <c r="AX286" s="36">
        <f>SUM(AX275,AX278,AX279,AX280,AX281,AX282,AX283,AX284,AX285)</f>
        <v>8359.99194030328</v>
      </c>
      <c r="AY286" s="36">
        <f>SUM(AY275,AY278,AY279,AY280,AY281,AY282,AY283,AY284,AY285)</f>
        <v>8359.99194030328</v>
      </c>
      <c r="AZ286" s="36">
        <f>SUM(AZ275,AZ278,AZ279,AZ280,AZ281,AZ282,AZ283,AZ284,AZ285)</f>
        <v>8359.99194030328</v>
      </c>
      <c r="BA286" s="36">
        <f>SUM(BA275,BA278,BA279,BA280,BA281,BA282,BA283,BA284,BA285)</f>
        <v>8359.99194030328</v>
      </c>
      <c r="BB286" s="36">
        <f>SUM(BB275,BB278,BB279,BB280,BB281,BB282,BB283,BB284,BB285)</f>
        <v>8359.99194030328</v>
      </c>
      <c r="BC286" s="36">
        <f>SUM(BC275,BC278,BC279,BC280,BC281,BC282,BC283,BC284,BC285)</f>
        <v>8359.99194030328</v>
      </c>
      <c r="BD286" s="36">
        <f>SUM(BD275,BD278,BD279,BD280,BD281,BD282,BD283,BD284,BD285)</f>
        <v>8652.591658213893</v>
      </c>
      <c r="BE286" s="36">
        <f>SUM(BE275,BE278,BE279,BE280,BE281,BE282,BE283,BE284,BE285)</f>
        <v>8652.591658213893</v>
      </c>
      <c r="BF286" s="36">
        <f>SUM(BF275,BF278,BF279,BF280,BF281,BF282,BF283,BF284,BF285)</f>
        <v>8652.591658213893</v>
      </c>
      <c r="BG286" s="36">
        <f>SUM(BG275,BG278,BG279,BG280,BG281,BG282,BG283,BG284,BG285)</f>
        <v>8652.591658213893</v>
      </c>
      <c r="BH286" s="36">
        <f>SUM(BH275,BH278,BH279,BH280,BH281,BH282,BH283,BH284,BH285)</f>
        <v>8652.591658213893</v>
      </c>
      <c r="BI286" s="36">
        <f>SUM(BI275,BI278,BI279,BI280,BI281,BI282,BI283,BI284,BI285)</f>
        <v>8652.591658213893</v>
      </c>
      <c r="BJ286" s="36">
        <f>SUM(BJ275,BJ278,BJ279,BJ280,BJ281,BJ282,BJ283,BJ284,BJ285)</f>
        <v>8652.591658213893</v>
      </c>
      <c r="BK286" s="36">
        <f>SUM(BK275,BK278,BK279,BK280,BK281,BK282,BK283,BK284,BK285)</f>
        <v>8652.591658213893</v>
      </c>
      <c r="BL286" s="36">
        <f>SUM(BL275,BL278,BL279,BL280,BL281,BL282,BL283,BL284,BL285)</f>
        <v>8652.591658213893</v>
      </c>
      <c r="BM286" s="36">
        <f>SUM(BM275,BM278,BM279,BM280,BM281,BM282,BM283,BM284,BM285)</f>
        <v>8652.591658213893</v>
      </c>
      <c r="BN286" s="36">
        <f>SUM(BN275,BN278,BN279,BN280,BN281,BN282,BN283,BN284,BN285)</f>
        <v>8652.591658213893</v>
      </c>
      <c r="BO286" s="36">
        <f>SUM(BO275,BO278,BO279,BO280,BO281,BO282,BO283,BO284,BO285)</f>
        <v>8652.591658213893</v>
      </c>
    </row>
    <row r="287" ht="22" customHeight="1">
      <c r="A287" s="2" t="str">
        <v>P17.HIRE</v>
      </c>
      <c r="B287" s="6" t="str">
        <v>P17 hired in the month (1 = yes)</v>
      </c>
      <c r="C287" s="2" t="str">
        <v>count</v>
      </c>
      <c r="D287" s="2" t="str">
        <v>SUM</v>
      </c>
      <c r="E287" s="34">
        <f>SUM(H287:BO287)</f>
        <v>1</v>
      </c>
      <c r="F287" s="6" t="str">
        <v>Finance manager; cost centre FIN at release</v>
      </c>
      <c r="G287" s="2"/>
      <c r="H287" s="33">
        <f>IF(AND(H$6='People_Inputs'!$H$24,H271=1),1,0)</f>
        <v>0</v>
      </c>
      <c r="I287" s="33">
        <f>IF(AND(I$6='People_Inputs'!$H$24,I271=1),1,0)</f>
        <v>0</v>
      </c>
      <c r="J287" s="33">
        <f>IF(AND(J$6='People_Inputs'!$H$24,J271=1),1,0)</f>
        <v>0</v>
      </c>
      <c r="K287" s="33">
        <f>IF(AND(K$6='People_Inputs'!$H$24,K271=1),1,0)</f>
        <v>0</v>
      </c>
      <c r="L287" s="33">
        <f>IF(AND(L$6='People_Inputs'!$H$24,L271=1),1,0)</f>
        <v>0</v>
      </c>
      <c r="M287" s="33">
        <f>IF(AND(M$6='People_Inputs'!$H$24,M271=1),1,0)</f>
        <v>0</v>
      </c>
      <c r="N287" s="33">
        <f>IF(AND(N$6='People_Inputs'!$H$24,N271=1),1,0)</f>
        <v>0</v>
      </c>
      <c r="O287" s="33">
        <f>IF(AND(O$6='People_Inputs'!$H$24,O271=1),1,0)</f>
        <v>0</v>
      </c>
      <c r="P287" s="33">
        <f>IF(AND(P$6='People_Inputs'!$H$24,P271=1),1,0)</f>
        <v>0</v>
      </c>
      <c r="Q287" s="33">
        <f>IF(AND(Q$6='People_Inputs'!$H$24,Q271=1),1,0)</f>
        <v>0</v>
      </c>
      <c r="R287" s="33">
        <f>IF(AND(R$6='People_Inputs'!$H$24,R271=1),1,0)</f>
        <v>0</v>
      </c>
      <c r="S287" s="33">
        <f>IF(AND(S$6='People_Inputs'!$H$24,S271=1),1,0)</f>
        <v>0</v>
      </c>
      <c r="T287" s="33">
        <f>IF(AND(T$6='People_Inputs'!$H$24,T271=1),1,0)</f>
        <v>1</v>
      </c>
      <c r="U287" s="33">
        <f>IF(AND(U$6='People_Inputs'!$H$24,U271=1),1,0)</f>
        <v>0</v>
      </c>
      <c r="V287" s="33">
        <f>IF(AND(V$6='People_Inputs'!$H$24,V271=1),1,0)</f>
        <v>0</v>
      </c>
      <c r="W287" s="33">
        <f>IF(AND(W$6='People_Inputs'!$H$24,W271=1),1,0)</f>
        <v>0</v>
      </c>
      <c r="X287" s="33">
        <f>IF(AND(X$6='People_Inputs'!$H$24,X271=1),1,0)</f>
        <v>0</v>
      </c>
      <c r="Y287" s="33">
        <f>IF(AND(Y$6='People_Inputs'!$H$24,Y271=1),1,0)</f>
        <v>0</v>
      </c>
      <c r="Z287" s="33">
        <f>IF(AND(Z$6='People_Inputs'!$H$24,Z271=1),1,0)</f>
        <v>0</v>
      </c>
      <c r="AA287" s="33">
        <f>IF(AND(AA$6='People_Inputs'!$H$24,AA271=1),1,0)</f>
        <v>0</v>
      </c>
      <c r="AB287" s="33">
        <f>IF(AND(AB$6='People_Inputs'!$H$24,AB271=1),1,0)</f>
        <v>0</v>
      </c>
      <c r="AC287" s="33">
        <f>IF(AND(AC$6='People_Inputs'!$H$24,AC271=1),1,0)</f>
        <v>0</v>
      </c>
      <c r="AD287" s="33">
        <f>IF(AND(AD$6='People_Inputs'!$H$24,AD271=1),1,0)</f>
        <v>0</v>
      </c>
      <c r="AE287" s="33">
        <f>IF(AND(AE$6='People_Inputs'!$H$24,AE271=1),1,0)</f>
        <v>0</v>
      </c>
      <c r="AF287" s="33">
        <f>IF(AND(AF$6='People_Inputs'!$H$24,AF271=1),1,0)</f>
        <v>0</v>
      </c>
      <c r="AG287" s="33">
        <f>IF(AND(AG$6='People_Inputs'!$H$24,AG271=1),1,0)</f>
        <v>0</v>
      </c>
      <c r="AH287" s="33">
        <f>IF(AND(AH$6='People_Inputs'!$H$24,AH271=1),1,0)</f>
        <v>0</v>
      </c>
      <c r="AI287" s="33">
        <f>IF(AND(AI$6='People_Inputs'!$H$24,AI271=1),1,0)</f>
        <v>0</v>
      </c>
      <c r="AJ287" s="33">
        <f>IF(AND(AJ$6='People_Inputs'!$H$24,AJ271=1),1,0)</f>
        <v>0</v>
      </c>
      <c r="AK287" s="33">
        <f>IF(AND(AK$6='People_Inputs'!$H$24,AK271=1),1,0)</f>
        <v>0</v>
      </c>
      <c r="AL287" s="33">
        <f>IF(AND(AL$6='People_Inputs'!$H$24,AL271=1),1,0)</f>
        <v>0</v>
      </c>
      <c r="AM287" s="33">
        <f>IF(AND(AM$6='People_Inputs'!$H$24,AM271=1),1,0)</f>
        <v>0</v>
      </c>
      <c r="AN287" s="33">
        <f>IF(AND(AN$6='People_Inputs'!$H$24,AN271=1),1,0)</f>
        <v>0</v>
      </c>
      <c r="AO287" s="33">
        <f>IF(AND(AO$6='People_Inputs'!$H$24,AO271=1),1,0)</f>
        <v>0</v>
      </c>
      <c r="AP287" s="33">
        <f>IF(AND(AP$6='People_Inputs'!$H$24,AP271=1),1,0)</f>
        <v>0</v>
      </c>
      <c r="AQ287" s="33">
        <f>IF(AND(AQ$6='People_Inputs'!$H$24,AQ271=1),1,0)</f>
        <v>0</v>
      </c>
      <c r="AR287" s="33">
        <f>IF(AND(AR$6='People_Inputs'!$H$24,AR271=1),1,0)</f>
        <v>0</v>
      </c>
      <c r="AS287" s="33">
        <f>IF(AND(AS$6='People_Inputs'!$H$24,AS271=1),1,0)</f>
        <v>0</v>
      </c>
      <c r="AT287" s="33">
        <f>IF(AND(AT$6='People_Inputs'!$H$24,AT271=1),1,0)</f>
        <v>0</v>
      </c>
      <c r="AU287" s="33">
        <f>IF(AND(AU$6='People_Inputs'!$H$24,AU271=1),1,0)</f>
        <v>0</v>
      </c>
      <c r="AV287" s="33">
        <f>IF(AND(AV$6='People_Inputs'!$H$24,AV271=1),1,0)</f>
        <v>0</v>
      </c>
      <c r="AW287" s="33">
        <f>IF(AND(AW$6='People_Inputs'!$H$24,AW271=1),1,0)</f>
        <v>0</v>
      </c>
      <c r="AX287" s="33">
        <f>IF(AND(AX$6='People_Inputs'!$H$24,AX271=1),1,0)</f>
        <v>0</v>
      </c>
      <c r="AY287" s="33">
        <f>IF(AND(AY$6='People_Inputs'!$H$24,AY271=1),1,0)</f>
        <v>0</v>
      </c>
      <c r="AZ287" s="33">
        <f>IF(AND(AZ$6='People_Inputs'!$H$24,AZ271=1),1,0)</f>
        <v>0</v>
      </c>
      <c r="BA287" s="33">
        <f>IF(AND(BA$6='People_Inputs'!$H$24,BA271=1),1,0)</f>
        <v>0</v>
      </c>
      <c r="BB287" s="33">
        <f>IF(AND(BB$6='People_Inputs'!$H$24,BB271=1),1,0)</f>
        <v>0</v>
      </c>
      <c r="BC287" s="33">
        <f>IF(AND(BC$6='People_Inputs'!$H$24,BC271=1),1,0)</f>
        <v>0</v>
      </c>
      <c r="BD287" s="33">
        <f>IF(AND(BD$6='People_Inputs'!$H$24,BD271=1),1,0)</f>
        <v>0</v>
      </c>
      <c r="BE287" s="33">
        <f>IF(AND(BE$6='People_Inputs'!$H$24,BE271=1),1,0)</f>
        <v>0</v>
      </c>
      <c r="BF287" s="33">
        <f>IF(AND(BF$6='People_Inputs'!$H$24,BF271=1),1,0)</f>
        <v>0</v>
      </c>
      <c r="BG287" s="33">
        <f>IF(AND(BG$6='People_Inputs'!$H$24,BG271=1),1,0)</f>
        <v>0</v>
      </c>
      <c r="BH287" s="33">
        <f>IF(AND(BH$6='People_Inputs'!$H$24,BH271=1),1,0)</f>
        <v>0</v>
      </c>
      <c r="BI287" s="33">
        <f>IF(AND(BI$6='People_Inputs'!$H$24,BI271=1),1,0)</f>
        <v>0</v>
      </c>
      <c r="BJ287" s="33">
        <f>IF(AND(BJ$6='People_Inputs'!$H$24,BJ271=1),1,0)</f>
        <v>0</v>
      </c>
      <c r="BK287" s="33">
        <f>IF(AND(BK$6='People_Inputs'!$H$24,BK271=1),1,0)</f>
        <v>0</v>
      </c>
      <c r="BL287" s="33">
        <f>IF(AND(BL$6='People_Inputs'!$H$24,BL271=1),1,0)</f>
        <v>0</v>
      </c>
      <c r="BM287" s="33">
        <f>IF(AND(BM$6='People_Inputs'!$H$24,BM271=1),1,0)</f>
        <v>0</v>
      </c>
      <c r="BN287" s="33">
        <f>IF(AND(BN$6='People_Inputs'!$H$24,BN271=1),1,0)</f>
        <v>0</v>
      </c>
      <c r="BO287" s="33">
        <f>IF(AND(BO$6='People_Inputs'!$H$24,BO271=1),1,0)</f>
        <v>0</v>
      </c>
    </row>
    <row r="288" ht="22" customHeight="1">
      <c r="A288" s="2" t="str">
        <v>P17.RECRUIT</v>
      </c>
      <c r="B288" s="6" t="str">
        <v>P17 recruiting cost</v>
      </c>
      <c r="C288" s="2" t="str">
        <v>EUR</v>
      </c>
      <c r="D288" s="2" t="str">
        <v>SUM</v>
      </c>
      <c r="E288" s="36">
        <f>SUM(H288:BO288)</f>
        <v>7798.574999999999</v>
      </c>
      <c r="F288" s="6" t="str">
        <v>Finance manager; cost centre FIN at release</v>
      </c>
      <c r="G288" s="2"/>
      <c r="H288" s="35">
        <f>H287*IF('People_Inputs'!$Q$24="none",0,IF('People_Inputs'!$Q$24="agency",H274*'Inputs'!$E$22,IF('People_Inputs'!$Q$24="direct",'Inputs'!$E$23,'Inputs'!$E$21*'Inputs'!$E$22*H274+(1-'Inputs'!$E$21)*'Inputs'!$E$23)))</f>
        <v>0.0</v>
      </c>
      <c r="I288" s="35">
        <f>I287*IF('People_Inputs'!$Q$24="none",0,IF('People_Inputs'!$Q$24="agency",I274*'Inputs'!$E$22,IF('People_Inputs'!$Q$24="direct",'Inputs'!$E$23,'Inputs'!$E$21*'Inputs'!$E$22*I274+(1-'Inputs'!$E$21)*'Inputs'!$E$23)))</f>
        <v>0.0</v>
      </c>
      <c r="J288" s="35">
        <f>J287*IF('People_Inputs'!$Q$24="none",0,IF('People_Inputs'!$Q$24="agency",J274*'Inputs'!$E$22,IF('People_Inputs'!$Q$24="direct",'Inputs'!$E$23,'Inputs'!$E$21*'Inputs'!$E$22*J274+(1-'Inputs'!$E$21)*'Inputs'!$E$23)))</f>
        <v>0.0</v>
      </c>
      <c r="K288" s="35">
        <f>K287*IF('People_Inputs'!$Q$24="none",0,IF('People_Inputs'!$Q$24="agency",K274*'Inputs'!$E$22,IF('People_Inputs'!$Q$24="direct",'Inputs'!$E$23,'Inputs'!$E$21*'Inputs'!$E$22*K274+(1-'Inputs'!$E$21)*'Inputs'!$E$23)))</f>
        <v>0.0</v>
      </c>
      <c r="L288" s="35">
        <f>L287*IF('People_Inputs'!$Q$24="none",0,IF('People_Inputs'!$Q$24="agency",L274*'Inputs'!$E$22,IF('People_Inputs'!$Q$24="direct",'Inputs'!$E$23,'Inputs'!$E$21*'Inputs'!$E$22*L274+(1-'Inputs'!$E$21)*'Inputs'!$E$23)))</f>
        <v>0.0</v>
      </c>
      <c r="M288" s="35">
        <f>M287*IF('People_Inputs'!$Q$24="none",0,IF('People_Inputs'!$Q$24="agency",M274*'Inputs'!$E$22,IF('People_Inputs'!$Q$24="direct",'Inputs'!$E$23,'Inputs'!$E$21*'Inputs'!$E$22*M274+(1-'Inputs'!$E$21)*'Inputs'!$E$23)))</f>
        <v>0.0</v>
      </c>
      <c r="N288" s="35">
        <f>N287*IF('People_Inputs'!$Q$24="none",0,IF('People_Inputs'!$Q$24="agency",N274*'Inputs'!$E$22,IF('People_Inputs'!$Q$24="direct",'Inputs'!$E$23,'Inputs'!$E$21*'Inputs'!$E$22*N274+(1-'Inputs'!$E$21)*'Inputs'!$E$23)))</f>
        <v>0.0</v>
      </c>
      <c r="O288" s="35">
        <f>O287*IF('People_Inputs'!$Q$24="none",0,IF('People_Inputs'!$Q$24="agency",O274*'Inputs'!$E$22,IF('People_Inputs'!$Q$24="direct",'Inputs'!$E$23,'Inputs'!$E$21*'Inputs'!$E$22*O274+(1-'Inputs'!$E$21)*'Inputs'!$E$23)))</f>
        <v>0.0</v>
      </c>
      <c r="P288" s="35">
        <f>P287*IF('People_Inputs'!$Q$24="none",0,IF('People_Inputs'!$Q$24="agency",P274*'Inputs'!$E$22,IF('People_Inputs'!$Q$24="direct",'Inputs'!$E$23,'Inputs'!$E$21*'Inputs'!$E$22*P274+(1-'Inputs'!$E$21)*'Inputs'!$E$23)))</f>
        <v>0.0</v>
      </c>
      <c r="Q288" s="35">
        <f>Q287*IF('People_Inputs'!$Q$24="none",0,IF('People_Inputs'!$Q$24="agency",Q274*'Inputs'!$E$22,IF('People_Inputs'!$Q$24="direct",'Inputs'!$E$23,'Inputs'!$E$21*'Inputs'!$E$22*Q274+(1-'Inputs'!$E$21)*'Inputs'!$E$23)))</f>
        <v>0.0</v>
      </c>
      <c r="R288" s="35">
        <f>R287*IF('People_Inputs'!$Q$24="none",0,IF('People_Inputs'!$Q$24="agency",R274*'Inputs'!$E$22,IF('People_Inputs'!$Q$24="direct",'Inputs'!$E$23,'Inputs'!$E$21*'Inputs'!$E$22*R274+(1-'Inputs'!$E$21)*'Inputs'!$E$23)))</f>
        <v>0.0</v>
      </c>
      <c r="S288" s="35">
        <f>S287*IF('People_Inputs'!$Q$24="none",0,IF('People_Inputs'!$Q$24="agency",S274*'Inputs'!$E$22,IF('People_Inputs'!$Q$24="direct",'Inputs'!$E$23,'Inputs'!$E$21*'Inputs'!$E$22*S274+(1-'Inputs'!$E$21)*'Inputs'!$E$23)))</f>
        <v>0.0</v>
      </c>
      <c r="T288" s="35">
        <f>T287*IF('People_Inputs'!$Q$24="none",0,IF('People_Inputs'!$Q$24="agency",T274*'Inputs'!$E$22,IF('People_Inputs'!$Q$24="direct",'Inputs'!$E$23,'Inputs'!$E$21*'Inputs'!$E$22*T274+(1-'Inputs'!$E$21)*'Inputs'!$E$23)))</f>
        <v>7798.574999999999</v>
      </c>
      <c r="U288" s="35">
        <f>U287*IF('People_Inputs'!$Q$24="none",0,IF('People_Inputs'!$Q$24="agency",U274*'Inputs'!$E$22,IF('People_Inputs'!$Q$24="direct",'Inputs'!$E$23,'Inputs'!$E$21*'Inputs'!$E$22*U274+(1-'Inputs'!$E$21)*'Inputs'!$E$23)))</f>
        <v>0.0</v>
      </c>
      <c r="V288" s="35">
        <f>V287*IF('People_Inputs'!$Q$24="none",0,IF('People_Inputs'!$Q$24="agency",V274*'Inputs'!$E$22,IF('People_Inputs'!$Q$24="direct",'Inputs'!$E$23,'Inputs'!$E$21*'Inputs'!$E$22*V274+(1-'Inputs'!$E$21)*'Inputs'!$E$23)))</f>
        <v>0.0</v>
      </c>
      <c r="W288" s="35">
        <f>W287*IF('People_Inputs'!$Q$24="none",0,IF('People_Inputs'!$Q$24="agency",W274*'Inputs'!$E$22,IF('People_Inputs'!$Q$24="direct",'Inputs'!$E$23,'Inputs'!$E$21*'Inputs'!$E$22*W274+(1-'Inputs'!$E$21)*'Inputs'!$E$23)))</f>
        <v>0.0</v>
      </c>
      <c r="X288" s="35">
        <f>X287*IF('People_Inputs'!$Q$24="none",0,IF('People_Inputs'!$Q$24="agency",X274*'Inputs'!$E$22,IF('People_Inputs'!$Q$24="direct",'Inputs'!$E$23,'Inputs'!$E$21*'Inputs'!$E$22*X274+(1-'Inputs'!$E$21)*'Inputs'!$E$23)))</f>
        <v>0.0</v>
      </c>
      <c r="Y288" s="35">
        <f>Y287*IF('People_Inputs'!$Q$24="none",0,IF('People_Inputs'!$Q$24="agency",Y274*'Inputs'!$E$22,IF('People_Inputs'!$Q$24="direct",'Inputs'!$E$23,'Inputs'!$E$21*'Inputs'!$E$22*Y274+(1-'Inputs'!$E$21)*'Inputs'!$E$23)))</f>
        <v>0.0</v>
      </c>
      <c r="Z288" s="35">
        <f>Z287*IF('People_Inputs'!$Q$24="none",0,IF('People_Inputs'!$Q$24="agency",Z274*'Inputs'!$E$22,IF('People_Inputs'!$Q$24="direct",'Inputs'!$E$23,'Inputs'!$E$21*'Inputs'!$E$22*Z274+(1-'Inputs'!$E$21)*'Inputs'!$E$23)))</f>
        <v>0.0</v>
      </c>
      <c r="AA288" s="35">
        <f>AA287*IF('People_Inputs'!$Q$24="none",0,IF('People_Inputs'!$Q$24="agency",AA274*'Inputs'!$E$22,IF('People_Inputs'!$Q$24="direct",'Inputs'!$E$23,'Inputs'!$E$21*'Inputs'!$E$22*AA274+(1-'Inputs'!$E$21)*'Inputs'!$E$23)))</f>
        <v>0.0</v>
      </c>
      <c r="AB288" s="35">
        <f>AB287*IF('People_Inputs'!$Q$24="none",0,IF('People_Inputs'!$Q$24="agency",AB274*'Inputs'!$E$22,IF('People_Inputs'!$Q$24="direct",'Inputs'!$E$23,'Inputs'!$E$21*'Inputs'!$E$22*AB274+(1-'Inputs'!$E$21)*'Inputs'!$E$23)))</f>
        <v>0.0</v>
      </c>
      <c r="AC288" s="35">
        <f>AC287*IF('People_Inputs'!$Q$24="none",0,IF('People_Inputs'!$Q$24="agency",AC274*'Inputs'!$E$22,IF('People_Inputs'!$Q$24="direct",'Inputs'!$E$23,'Inputs'!$E$21*'Inputs'!$E$22*AC274+(1-'Inputs'!$E$21)*'Inputs'!$E$23)))</f>
        <v>0.0</v>
      </c>
      <c r="AD288" s="35">
        <f>AD287*IF('People_Inputs'!$Q$24="none",0,IF('People_Inputs'!$Q$24="agency",AD274*'Inputs'!$E$22,IF('People_Inputs'!$Q$24="direct",'Inputs'!$E$23,'Inputs'!$E$21*'Inputs'!$E$22*AD274+(1-'Inputs'!$E$21)*'Inputs'!$E$23)))</f>
        <v>0.0</v>
      </c>
      <c r="AE288" s="35">
        <f>AE287*IF('People_Inputs'!$Q$24="none",0,IF('People_Inputs'!$Q$24="agency",AE274*'Inputs'!$E$22,IF('People_Inputs'!$Q$24="direct",'Inputs'!$E$23,'Inputs'!$E$21*'Inputs'!$E$22*AE274+(1-'Inputs'!$E$21)*'Inputs'!$E$23)))</f>
        <v>0.0</v>
      </c>
      <c r="AF288" s="35">
        <f>AF287*IF('People_Inputs'!$Q$24="none",0,IF('People_Inputs'!$Q$24="agency",AF274*'Inputs'!$E$22,IF('People_Inputs'!$Q$24="direct",'Inputs'!$E$23,'Inputs'!$E$21*'Inputs'!$E$22*AF274+(1-'Inputs'!$E$21)*'Inputs'!$E$23)))</f>
        <v>0.0</v>
      </c>
      <c r="AG288" s="35">
        <f>AG287*IF('People_Inputs'!$Q$24="none",0,IF('People_Inputs'!$Q$24="agency",AG274*'Inputs'!$E$22,IF('People_Inputs'!$Q$24="direct",'Inputs'!$E$23,'Inputs'!$E$21*'Inputs'!$E$22*AG274+(1-'Inputs'!$E$21)*'Inputs'!$E$23)))</f>
        <v>0.0</v>
      </c>
      <c r="AH288" s="35">
        <f>AH287*IF('People_Inputs'!$Q$24="none",0,IF('People_Inputs'!$Q$24="agency",AH274*'Inputs'!$E$22,IF('People_Inputs'!$Q$24="direct",'Inputs'!$E$23,'Inputs'!$E$21*'Inputs'!$E$22*AH274+(1-'Inputs'!$E$21)*'Inputs'!$E$23)))</f>
        <v>0.0</v>
      </c>
      <c r="AI288" s="35">
        <f>AI287*IF('People_Inputs'!$Q$24="none",0,IF('People_Inputs'!$Q$24="agency",AI274*'Inputs'!$E$22,IF('People_Inputs'!$Q$24="direct",'Inputs'!$E$23,'Inputs'!$E$21*'Inputs'!$E$22*AI274+(1-'Inputs'!$E$21)*'Inputs'!$E$23)))</f>
        <v>0.0</v>
      </c>
      <c r="AJ288" s="35">
        <f>AJ287*IF('People_Inputs'!$Q$24="none",0,IF('People_Inputs'!$Q$24="agency",AJ274*'Inputs'!$E$22,IF('People_Inputs'!$Q$24="direct",'Inputs'!$E$23,'Inputs'!$E$21*'Inputs'!$E$22*AJ274+(1-'Inputs'!$E$21)*'Inputs'!$E$23)))</f>
        <v>0.0</v>
      </c>
      <c r="AK288" s="35">
        <f>AK287*IF('People_Inputs'!$Q$24="none",0,IF('People_Inputs'!$Q$24="agency",AK274*'Inputs'!$E$22,IF('People_Inputs'!$Q$24="direct",'Inputs'!$E$23,'Inputs'!$E$21*'Inputs'!$E$22*AK274+(1-'Inputs'!$E$21)*'Inputs'!$E$23)))</f>
        <v>0.0</v>
      </c>
      <c r="AL288" s="35">
        <f>AL287*IF('People_Inputs'!$Q$24="none",0,IF('People_Inputs'!$Q$24="agency",AL274*'Inputs'!$E$22,IF('People_Inputs'!$Q$24="direct",'Inputs'!$E$23,'Inputs'!$E$21*'Inputs'!$E$22*AL274+(1-'Inputs'!$E$21)*'Inputs'!$E$23)))</f>
        <v>0.0</v>
      </c>
      <c r="AM288" s="35">
        <f>AM287*IF('People_Inputs'!$Q$24="none",0,IF('People_Inputs'!$Q$24="agency",AM274*'Inputs'!$E$22,IF('People_Inputs'!$Q$24="direct",'Inputs'!$E$23,'Inputs'!$E$21*'Inputs'!$E$22*AM274+(1-'Inputs'!$E$21)*'Inputs'!$E$23)))</f>
        <v>0.0</v>
      </c>
      <c r="AN288" s="35">
        <f>AN287*IF('People_Inputs'!$Q$24="none",0,IF('People_Inputs'!$Q$24="agency",AN274*'Inputs'!$E$22,IF('People_Inputs'!$Q$24="direct",'Inputs'!$E$23,'Inputs'!$E$21*'Inputs'!$E$22*AN274+(1-'Inputs'!$E$21)*'Inputs'!$E$23)))</f>
        <v>0.0</v>
      </c>
      <c r="AO288" s="35">
        <f>AO287*IF('People_Inputs'!$Q$24="none",0,IF('People_Inputs'!$Q$24="agency",AO274*'Inputs'!$E$22,IF('People_Inputs'!$Q$24="direct",'Inputs'!$E$23,'Inputs'!$E$21*'Inputs'!$E$22*AO274+(1-'Inputs'!$E$21)*'Inputs'!$E$23)))</f>
        <v>0.0</v>
      </c>
      <c r="AP288" s="35">
        <f>AP287*IF('People_Inputs'!$Q$24="none",0,IF('People_Inputs'!$Q$24="agency",AP274*'Inputs'!$E$22,IF('People_Inputs'!$Q$24="direct",'Inputs'!$E$23,'Inputs'!$E$21*'Inputs'!$E$22*AP274+(1-'Inputs'!$E$21)*'Inputs'!$E$23)))</f>
        <v>0.0</v>
      </c>
      <c r="AQ288" s="35">
        <f>AQ287*IF('People_Inputs'!$Q$24="none",0,IF('People_Inputs'!$Q$24="agency",AQ274*'Inputs'!$E$22,IF('People_Inputs'!$Q$24="direct",'Inputs'!$E$23,'Inputs'!$E$21*'Inputs'!$E$22*AQ274+(1-'Inputs'!$E$21)*'Inputs'!$E$23)))</f>
        <v>0.0</v>
      </c>
      <c r="AR288" s="35">
        <f>AR287*IF('People_Inputs'!$Q$24="none",0,IF('People_Inputs'!$Q$24="agency",AR274*'Inputs'!$E$22,IF('People_Inputs'!$Q$24="direct",'Inputs'!$E$23,'Inputs'!$E$21*'Inputs'!$E$22*AR274+(1-'Inputs'!$E$21)*'Inputs'!$E$23)))</f>
        <v>0.0</v>
      </c>
      <c r="AS288" s="35">
        <f>AS287*IF('People_Inputs'!$Q$24="none",0,IF('People_Inputs'!$Q$24="agency",AS274*'Inputs'!$E$22,IF('People_Inputs'!$Q$24="direct",'Inputs'!$E$23,'Inputs'!$E$21*'Inputs'!$E$22*AS274+(1-'Inputs'!$E$21)*'Inputs'!$E$23)))</f>
        <v>0.0</v>
      </c>
      <c r="AT288" s="35">
        <f>AT287*IF('People_Inputs'!$Q$24="none",0,IF('People_Inputs'!$Q$24="agency",AT274*'Inputs'!$E$22,IF('People_Inputs'!$Q$24="direct",'Inputs'!$E$23,'Inputs'!$E$21*'Inputs'!$E$22*AT274+(1-'Inputs'!$E$21)*'Inputs'!$E$23)))</f>
        <v>0.0</v>
      </c>
      <c r="AU288" s="35">
        <f>AU287*IF('People_Inputs'!$Q$24="none",0,IF('People_Inputs'!$Q$24="agency",AU274*'Inputs'!$E$22,IF('People_Inputs'!$Q$24="direct",'Inputs'!$E$23,'Inputs'!$E$21*'Inputs'!$E$22*AU274+(1-'Inputs'!$E$21)*'Inputs'!$E$23)))</f>
        <v>0.0</v>
      </c>
      <c r="AV288" s="35">
        <f>AV287*IF('People_Inputs'!$Q$24="none",0,IF('People_Inputs'!$Q$24="agency",AV274*'Inputs'!$E$22,IF('People_Inputs'!$Q$24="direct",'Inputs'!$E$23,'Inputs'!$E$21*'Inputs'!$E$22*AV274+(1-'Inputs'!$E$21)*'Inputs'!$E$23)))</f>
        <v>0.0</v>
      </c>
      <c r="AW288" s="35">
        <f>AW287*IF('People_Inputs'!$Q$24="none",0,IF('People_Inputs'!$Q$24="agency",AW274*'Inputs'!$E$22,IF('People_Inputs'!$Q$24="direct",'Inputs'!$E$23,'Inputs'!$E$21*'Inputs'!$E$22*AW274+(1-'Inputs'!$E$21)*'Inputs'!$E$23)))</f>
        <v>0.0</v>
      </c>
      <c r="AX288" s="35">
        <f>AX287*IF('People_Inputs'!$Q$24="none",0,IF('People_Inputs'!$Q$24="agency",AX274*'Inputs'!$E$22,IF('People_Inputs'!$Q$24="direct",'Inputs'!$E$23,'Inputs'!$E$21*'Inputs'!$E$22*AX274+(1-'Inputs'!$E$21)*'Inputs'!$E$23)))</f>
        <v>0.0</v>
      </c>
      <c r="AY288" s="35">
        <f>AY287*IF('People_Inputs'!$Q$24="none",0,IF('People_Inputs'!$Q$24="agency",AY274*'Inputs'!$E$22,IF('People_Inputs'!$Q$24="direct",'Inputs'!$E$23,'Inputs'!$E$21*'Inputs'!$E$22*AY274+(1-'Inputs'!$E$21)*'Inputs'!$E$23)))</f>
        <v>0.0</v>
      </c>
      <c r="AZ288" s="35">
        <f>AZ287*IF('People_Inputs'!$Q$24="none",0,IF('People_Inputs'!$Q$24="agency",AZ274*'Inputs'!$E$22,IF('People_Inputs'!$Q$24="direct",'Inputs'!$E$23,'Inputs'!$E$21*'Inputs'!$E$22*AZ274+(1-'Inputs'!$E$21)*'Inputs'!$E$23)))</f>
        <v>0.0</v>
      </c>
      <c r="BA288" s="35">
        <f>BA287*IF('People_Inputs'!$Q$24="none",0,IF('People_Inputs'!$Q$24="agency",BA274*'Inputs'!$E$22,IF('People_Inputs'!$Q$24="direct",'Inputs'!$E$23,'Inputs'!$E$21*'Inputs'!$E$22*BA274+(1-'Inputs'!$E$21)*'Inputs'!$E$23)))</f>
        <v>0.0</v>
      </c>
      <c r="BB288" s="35">
        <f>BB287*IF('People_Inputs'!$Q$24="none",0,IF('People_Inputs'!$Q$24="agency",BB274*'Inputs'!$E$22,IF('People_Inputs'!$Q$24="direct",'Inputs'!$E$23,'Inputs'!$E$21*'Inputs'!$E$22*BB274+(1-'Inputs'!$E$21)*'Inputs'!$E$23)))</f>
        <v>0.0</v>
      </c>
      <c r="BC288" s="35">
        <f>BC287*IF('People_Inputs'!$Q$24="none",0,IF('People_Inputs'!$Q$24="agency",BC274*'Inputs'!$E$22,IF('People_Inputs'!$Q$24="direct",'Inputs'!$E$23,'Inputs'!$E$21*'Inputs'!$E$22*BC274+(1-'Inputs'!$E$21)*'Inputs'!$E$23)))</f>
        <v>0.0</v>
      </c>
      <c r="BD288" s="35">
        <f>BD287*IF('People_Inputs'!$Q$24="none",0,IF('People_Inputs'!$Q$24="agency",BD274*'Inputs'!$E$22,IF('People_Inputs'!$Q$24="direct",'Inputs'!$E$23,'Inputs'!$E$21*'Inputs'!$E$22*BD274+(1-'Inputs'!$E$21)*'Inputs'!$E$23)))</f>
        <v>0.0</v>
      </c>
      <c r="BE288" s="35">
        <f>BE287*IF('People_Inputs'!$Q$24="none",0,IF('People_Inputs'!$Q$24="agency",BE274*'Inputs'!$E$22,IF('People_Inputs'!$Q$24="direct",'Inputs'!$E$23,'Inputs'!$E$21*'Inputs'!$E$22*BE274+(1-'Inputs'!$E$21)*'Inputs'!$E$23)))</f>
        <v>0.0</v>
      </c>
      <c r="BF288" s="35">
        <f>BF287*IF('People_Inputs'!$Q$24="none",0,IF('People_Inputs'!$Q$24="agency",BF274*'Inputs'!$E$22,IF('People_Inputs'!$Q$24="direct",'Inputs'!$E$23,'Inputs'!$E$21*'Inputs'!$E$22*BF274+(1-'Inputs'!$E$21)*'Inputs'!$E$23)))</f>
        <v>0.0</v>
      </c>
      <c r="BG288" s="35">
        <f>BG287*IF('People_Inputs'!$Q$24="none",0,IF('People_Inputs'!$Q$24="agency",BG274*'Inputs'!$E$22,IF('People_Inputs'!$Q$24="direct",'Inputs'!$E$23,'Inputs'!$E$21*'Inputs'!$E$22*BG274+(1-'Inputs'!$E$21)*'Inputs'!$E$23)))</f>
        <v>0.0</v>
      </c>
      <c r="BH288" s="35">
        <f>BH287*IF('People_Inputs'!$Q$24="none",0,IF('People_Inputs'!$Q$24="agency",BH274*'Inputs'!$E$22,IF('People_Inputs'!$Q$24="direct",'Inputs'!$E$23,'Inputs'!$E$21*'Inputs'!$E$22*BH274+(1-'Inputs'!$E$21)*'Inputs'!$E$23)))</f>
        <v>0.0</v>
      </c>
      <c r="BI288" s="35">
        <f>BI287*IF('People_Inputs'!$Q$24="none",0,IF('People_Inputs'!$Q$24="agency",BI274*'Inputs'!$E$22,IF('People_Inputs'!$Q$24="direct",'Inputs'!$E$23,'Inputs'!$E$21*'Inputs'!$E$22*BI274+(1-'Inputs'!$E$21)*'Inputs'!$E$23)))</f>
        <v>0.0</v>
      </c>
      <c r="BJ288" s="35">
        <f>BJ287*IF('People_Inputs'!$Q$24="none",0,IF('People_Inputs'!$Q$24="agency",BJ274*'Inputs'!$E$22,IF('People_Inputs'!$Q$24="direct",'Inputs'!$E$23,'Inputs'!$E$21*'Inputs'!$E$22*BJ274+(1-'Inputs'!$E$21)*'Inputs'!$E$23)))</f>
        <v>0.0</v>
      </c>
      <c r="BK288" s="35">
        <f>BK287*IF('People_Inputs'!$Q$24="none",0,IF('People_Inputs'!$Q$24="agency",BK274*'Inputs'!$E$22,IF('People_Inputs'!$Q$24="direct",'Inputs'!$E$23,'Inputs'!$E$21*'Inputs'!$E$22*BK274+(1-'Inputs'!$E$21)*'Inputs'!$E$23)))</f>
        <v>0.0</v>
      </c>
      <c r="BL288" s="35">
        <f>BL287*IF('People_Inputs'!$Q$24="none",0,IF('People_Inputs'!$Q$24="agency",BL274*'Inputs'!$E$22,IF('People_Inputs'!$Q$24="direct",'Inputs'!$E$23,'Inputs'!$E$21*'Inputs'!$E$22*BL274+(1-'Inputs'!$E$21)*'Inputs'!$E$23)))</f>
        <v>0.0</v>
      </c>
      <c r="BM288" s="35">
        <f>BM287*IF('People_Inputs'!$Q$24="none",0,IF('People_Inputs'!$Q$24="agency",BM274*'Inputs'!$E$22,IF('People_Inputs'!$Q$24="direct",'Inputs'!$E$23,'Inputs'!$E$21*'Inputs'!$E$22*BM274+(1-'Inputs'!$E$21)*'Inputs'!$E$23)))</f>
        <v>0.0</v>
      </c>
      <c r="BN288" s="35">
        <f>BN287*IF('People_Inputs'!$Q$24="none",0,IF('People_Inputs'!$Q$24="agency",BN274*'Inputs'!$E$22,IF('People_Inputs'!$Q$24="direct",'Inputs'!$E$23,'Inputs'!$E$21*'Inputs'!$E$22*BN274+(1-'Inputs'!$E$21)*'Inputs'!$E$23)))</f>
        <v>0.0</v>
      </c>
      <c r="BO288" s="35">
        <f>BO287*IF('People_Inputs'!$Q$24="none",0,IF('People_Inputs'!$Q$24="agency",BO274*'Inputs'!$E$22,IF('People_Inputs'!$Q$24="direct",'Inputs'!$E$23,'Inputs'!$E$21*'Inputs'!$E$22*BO274+(1-'Inputs'!$E$21)*'Inputs'!$E$23)))</f>
        <v>0.0</v>
      </c>
    </row>
    <row r="289" ht="22" customHeight="1">
      <c r="A289" s="2" t="str">
        <v>P17.SOFTWARE</v>
      </c>
      <c r="B289" s="6" t="str">
        <v>P17 software cost</v>
      </c>
      <c r="C289" s="2" t="str">
        <v>EUR</v>
      </c>
      <c r="D289" s="2" t="str">
        <v>SUM</v>
      </c>
      <c r="E289" s="36">
        <f>SUM(H289:BO289)</f>
        <v>21600</v>
      </c>
      <c r="F289" s="6" t="str">
        <v>Finance manager; cost centre FIN at release</v>
      </c>
      <c r="G289" s="2"/>
      <c r="H289" s="35">
        <f>H272*'People_Inputs'!$O$24</f>
        <v>0</v>
      </c>
      <c r="I289" s="35">
        <f>I272*'People_Inputs'!$O$24</f>
        <v>0</v>
      </c>
      <c r="J289" s="35">
        <f>J272*'People_Inputs'!$O$24</f>
        <v>0</v>
      </c>
      <c r="K289" s="35">
        <f>K272*'People_Inputs'!$O$24</f>
        <v>0</v>
      </c>
      <c r="L289" s="35">
        <f>L272*'People_Inputs'!$O$24</f>
        <v>0</v>
      </c>
      <c r="M289" s="35">
        <f>M272*'People_Inputs'!$O$24</f>
        <v>0</v>
      </c>
      <c r="N289" s="35">
        <f>N272*'People_Inputs'!$O$24</f>
        <v>0</v>
      </c>
      <c r="O289" s="35">
        <f>O272*'People_Inputs'!$O$24</f>
        <v>0</v>
      </c>
      <c r="P289" s="35">
        <f>P272*'People_Inputs'!$O$24</f>
        <v>0</v>
      </c>
      <c r="Q289" s="35">
        <f>Q272*'People_Inputs'!$O$24</f>
        <v>0</v>
      </c>
      <c r="R289" s="35">
        <f>R272*'People_Inputs'!$O$24</f>
        <v>0</v>
      </c>
      <c r="S289" s="35">
        <f>S272*'People_Inputs'!$O$24</f>
        <v>0</v>
      </c>
      <c r="T289" s="35">
        <f>T272*'People_Inputs'!$O$24</f>
        <v>450</v>
      </c>
      <c r="U289" s="35">
        <f>U272*'People_Inputs'!$O$24</f>
        <v>450</v>
      </c>
      <c r="V289" s="35">
        <f>V272*'People_Inputs'!$O$24</f>
        <v>450</v>
      </c>
      <c r="W289" s="35">
        <f>W272*'People_Inputs'!$O$24</f>
        <v>450</v>
      </c>
      <c r="X289" s="35">
        <f>X272*'People_Inputs'!$O$24</f>
        <v>450</v>
      </c>
      <c r="Y289" s="35">
        <f>Y272*'People_Inputs'!$O$24</f>
        <v>450</v>
      </c>
      <c r="Z289" s="35">
        <f>Z272*'People_Inputs'!$O$24</f>
        <v>450</v>
      </c>
      <c r="AA289" s="35">
        <f>AA272*'People_Inputs'!$O$24</f>
        <v>450</v>
      </c>
      <c r="AB289" s="35">
        <f>AB272*'People_Inputs'!$O$24</f>
        <v>450</v>
      </c>
      <c r="AC289" s="35">
        <f>AC272*'People_Inputs'!$O$24</f>
        <v>450</v>
      </c>
      <c r="AD289" s="35">
        <f>AD272*'People_Inputs'!$O$24</f>
        <v>450</v>
      </c>
      <c r="AE289" s="35">
        <f>AE272*'People_Inputs'!$O$24</f>
        <v>450</v>
      </c>
      <c r="AF289" s="35">
        <f>AF272*'People_Inputs'!$O$24</f>
        <v>450</v>
      </c>
      <c r="AG289" s="35">
        <f>AG272*'People_Inputs'!$O$24</f>
        <v>450</v>
      </c>
      <c r="AH289" s="35">
        <f>AH272*'People_Inputs'!$O$24</f>
        <v>450</v>
      </c>
      <c r="AI289" s="35">
        <f>AI272*'People_Inputs'!$O$24</f>
        <v>450</v>
      </c>
      <c r="AJ289" s="35">
        <f>AJ272*'People_Inputs'!$O$24</f>
        <v>450</v>
      </c>
      <c r="AK289" s="35">
        <f>AK272*'People_Inputs'!$O$24</f>
        <v>450</v>
      </c>
      <c r="AL289" s="35">
        <f>AL272*'People_Inputs'!$O$24</f>
        <v>450</v>
      </c>
      <c r="AM289" s="35">
        <f>AM272*'People_Inputs'!$O$24</f>
        <v>450</v>
      </c>
      <c r="AN289" s="35">
        <f>AN272*'People_Inputs'!$O$24</f>
        <v>450</v>
      </c>
      <c r="AO289" s="35">
        <f>AO272*'People_Inputs'!$O$24</f>
        <v>450</v>
      </c>
      <c r="AP289" s="35">
        <f>AP272*'People_Inputs'!$O$24</f>
        <v>450</v>
      </c>
      <c r="AQ289" s="35">
        <f>AQ272*'People_Inputs'!$O$24</f>
        <v>450</v>
      </c>
      <c r="AR289" s="35">
        <f>AR272*'People_Inputs'!$O$24</f>
        <v>450</v>
      </c>
      <c r="AS289" s="35">
        <f>AS272*'People_Inputs'!$O$24</f>
        <v>450</v>
      </c>
      <c r="AT289" s="35">
        <f>AT272*'People_Inputs'!$O$24</f>
        <v>450</v>
      </c>
      <c r="AU289" s="35">
        <f>AU272*'People_Inputs'!$O$24</f>
        <v>450</v>
      </c>
      <c r="AV289" s="35">
        <f>AV272*'People_Inputs'!$O$24</f>
        <v>450</v>
      </c>
      <c r="AW289" s="35">
        <f>AW272*'People_Inputs'!$O$24</f>
        <v>450</v>
      </c>
      <c r="AX289" s="35">
        <f>AX272*'People_Inputs'!$O$24</f>
        <v>450</v>
      </c>
      <c r="AY289" s="35">
        <f>AY272*'People_Inputs'!$O$24</f>
        <v>450</v>
      </c>
      <c r="AZ289" s="35">
        <f>AZ272*'People_Inputs'!$O$24</f>
        <v>450</v>
      </c>
      <c r="BA289" s="35">
        <f>BA272*'People_Inputs'!$O$24</f>
        <v>450</v>
      </c>
      <c r="BB289" s="35">
        <f>BB272*'People_Inputs'!$O$24</f>
        <v>450</v>
      </c>
      <c r="BC289" s="35">
        <f>BC272*'People_Inputs'!$O$24</f>
        <v>450</v>
      </c>
      <c r="BD289" s="35">
        <f>BD272*'People_Inputs'!$O$24</f>
        <v>450</v>
      </c>
      <c r="BE289" s="35">
        <f>BE272*'People_Inputs'!$O$24</f>
        <v>450</v>
      </c>
      <c r="BF289" s="35">
        <f>BF272*'People_Inputs'!$O$24</f>
        <v>450</v>
      </c>
      <c r="BG289" s="35">
        <f>BG272*'People_Inputs'!$O$24</f>
        <v>450</v>
      </c>
      <c r="BH289" s="35">
        <f>BH272*'People_Inputs'!$O$24</f>
        <v>450</v>
      </c>
      <c r="BI289" s="35">
        <f>BI272*'People_Inputs'!$O$24</f>
        <v>450</v>
      </c>
      <c r="BJ289" s="35">
        <f>BJ272*'People_Inputs'!$O$24</f>
        <v>450</v>
      </c>
      <c r="BK289" s="35">
        <f>BK272*'People_Inputs'!$O$24</f>
        <v>450</v>
      </c>
      <c r="BL289" s="35">
        <f>BL272*'People_Inputs'!$O$24</f>
        <v>450</v>
      </c>
      <c r="BM289" s="35">
        <f>BM272*'People_Inputs'!$O$24</f>
        <v>450</v>
      </c>
      <c r="BN289" s="35">
        <f>BN272*'People_Inputs'!$O$24</f>
        <v>450</v>
      </c>
      <c r="BO289" s="35">
        <f>BO272*'People_Inputs'!$O$24</f>
        <v>450</v>
      </c>
    </row>
    <row r="290" ht="22" customHeight="1">
      <c r="A290" s="2" t="str">
        <v>P17.EQUIPMENT</v>
      </c>
      <c r="B290" s="6" t="str">
        <v>P17 IT equipment purchase</v>
      </c>
      <c r="C290" s="2" t="str">
        <v>EUR</v>
      </c>
      <c r="D290" s="2" t="str">
        <v>SUM</v>
      </c>
      <c r="E290" s="36">
        <f>SUM(H290:BO290)</f>
        <v>2500</v>
      </c>
      <c r="F290" s="6" t="str">
        <v>Finance manager; cost centre FIN at release</v>
      </c>
      <c r="G290" s="2"/>
      <c r="H290" s="35">
        <f>IF(AND(H271=1,(H$6-'People_Inputs'!$H$24)/'Inputs'!$E$26=ROUNDDOWN((H$6-'People_Inputs'!$H$24)/'Inputs'!$E$26,0)),'People_Inputs'!$P$24,0)</f>
        <v>0</v>
      </c>
      <c r="I290" s="35">
        <f>IF(AND(I271=1,(I$6-'People_Inputs'!$H$24)/'Inputs'!$E$26=ROUNDDOWN((I$6-'People_Inputs'!$H$24)/'Inputs'!$E$26,0)),'People_Inputs'!$P$24,0)</f>
        <v>0</v>
      </c>
      <c r="J290" s="35">
        <f>IF(AND(J271=1,(J$6-'People_Inputs'!$H$24)/'Inputs'!$E$26=ROUNDDOWN((J$6-'People_Inputs'!$H$24)/'Inputs'!$E$26,0)),'People_Inputs'!$P$24,0)</f>
        <v>0</v>
      </c>
      <c r="K290" s="35">
        <f>IF(AND(K271=1,(K$6-'People_Inputs'!$H$24)/'Inputs'!$E$26=ROUNDDOWN((K$6-'People_Inputs'!$H$24)/'Inputs'!$E$26,0)),'People_Inputs'!$P$24,0)</f>
        <v>0</v>
      </c>
      <c r="L290" s="35">
        <f>IF(AND(L271=1,(L$6-'People_Inputs'!$H$24)/'Inputs'!$E$26=ROUNDDOWN((L$6-'People_Inputs'!$H$24)/'Inputs'!$E$26,0)),'People_Inputs'!$P$24,0)</f>
        <v>0</v>
      </c>
      <c r="M290" s="35">
        <f>IF(AND(M271=1,(M$6-'People_Inputs'!$H$24)/'Inputs'!$E$26=ROUNDDOWN((M$6-'People_Inputs'!$H$24)/'Inputs'!$E$26,0)),'People_Inputs'!$P$24,0)</f>
        <v>0</v>
      </c>
      <c r="N290" s="35">
        <f>IF(AND(N271=1,(N$6-'People_Inputs'!$H$24)/'Inputs'!$E$26=ROUNDDOWN((N$6-'People_Inputs'!$H$24)/'Inputs'!$E$26,0)),'People_Inputs'!$P$24,0)</f>
        <v>0</v>
      </c>
      <c r="O290" s="35">
        <f>IF(AND(O271=1,(O$6-'People_Inputs'!$H$24)/'Inputs'!$E$26=ROUNDDOWN((O$6-'People_Inputs'!$H$24)/'Inputs'!$E$26,0)),'People_Inputs'!$P$24,0)</f>
        <v>0</v>
      </c>
      <c r="P290" s="35">
        <f>IF(AND(P271=1,(P$6-'People_Inputs'!$H$24)/'Inputs'!$E$26=ROUNDDOWN((P$6-'People_Inputs'!$H$24)/'Inputs'!$E$26,0)),'People_Inputs'!$P$24,0)</f>
        <v>0</v>
      </c>
      <c r="Q290" s="35">
        <f>IF(AND(Q271=1,(Q$6-'People_Inputs'!$H$24)/'Inputs'!$E$26=ROUNDDOWN((Q$6-'People_Inputs'!$H$24)/'Inputs'!$E$26,0)),'People_Inputs'!$P$24,0)</f>
        <v>0</v>
      </c>
      <c r="R290" s="35">
        <f>IF(AND(R271=1,(R$6-'People_Inputs'!$H$24)/'Inputs'!$E$26=ROUNDDOWN((R$6-'People_Inputs'!$H$24)/'Inputs'!$E$26,0)),'People_Inputs'!$P$24,0)</f>
        <v>0</v>
      </c>
      <c r="S290" s="35">
        <f>IF(AND(S271=1,(S$6-'People_Inputs'!$H$24)/'Inputs'!$E$26=ROUNDDOWN((S$6-'People_Inputs'!$H$24)/'Inputs'!$E$26,0)),'People_Inputs'!$P$24,0)</f>
        <v>0</v>
      </c>
      <c r="T290" s="35">
        <f>IF(AND(T271=1,(T$6-'People_Inputs'!$H$24)/'Inputs'!$E$26=ROUNDDOWN((T$6-'People_Inputs'!$H$24)/'Inputs'!$E$26,0)),'People_Inputs'!$P$24,0)</f>
        <v>2500</v>
      </c>
      <c r="U290" s="35">
        <f>IF(AND(U271=1,(U$6-'People_Inputs'!$H$24)/'Inputs'!$E$26=ROUNDDOWN((U$6-'People_Inputs'!$H$24)/'Inputs'!$E$26,0)),'People_Inputs'!$P$24,0)</f>
        <v>0</v>
      </c>
      <c r="V290" s="35">
        <f>IF(AND(V271=1,(V$6-'People_Inputs'!$H$24)/'Inputs'!$E$26=ROUNDDOWN((V$6-'People_Inputs'!$H$24)/'Inputs'!$E$26,0)),'People_Inputs'!$P$24,0)</f>
        <v>0</v>
      </c>
      <c r="W290" s="35">
        <f>IF(AND(W271=1,(W$6-'People_Inputs'!$H$24)/'Inputs'!$E$26=ROUNDDOWN((W$6-'People_Inputs'!$H$24)/'Inputs'!$E$26,0)),'People_Inputs'!$P$24,0)</f>
        <v>0</v>
      </c>
      <c r="X290" s="35">
        <f>IF(AND(X271=1,(X$6-'People_Inputs'!$H$24)/'Inputs'!$E$26=ROUNDDOWN((X$6-'People_Inputs'!$H$24)/'Inputs'!$E$26,0)),'People_Inputs'!$P$24,0)</f>
        <v>0</v>
      </c>
      <c r="Y290" s="35">
        <f>IF(AND(Y271=1,(Y$6-'People_Inputs'!$H$24)/'Inputs'!$E$26=ROUNDDOWN((Y$6-'People_Inputs'!$H$24)/'Inputs'!$E$26,0)),'People_Inputs'!$P$24,0)</f>
        <v>0</v>
      </c>
      <c r="Z290" s="35">
        <f>IF(AND(Z271=1,(Z$6-'People_Inputs'!$H$24)/'Inputs'!$E$26=ROUNDDOWN((Z$6-'People_Inputs'!$H$24)/'Inputs'!$E$26,0)),'People_Inputs'!$P$24,0)</f>
        <v>0</v>
      </c>
      <c r="AA290" s="35">
        <f>IF(AND(AA271=1,(AA$6-'People_Inputs'!$H$24)/'Inputs'!$E$26=ROUNDDOWN((AA$6-'People_Inputs'!$H$24)/'Inputs'!$E$26,0)),'People_Inputs'!$P$24,0)</f>
        <v>0</v>
      </c>
      <c r="AB290" s="35">
        <f>IF(AND(AB271=1,(AB$6-'People_Inputs'!$H$24)/'Inputs'!$E$26=ROUNDDOWN((AB$6-'People_Inputs'!$H$24)/'Inputs'!$E$26,0)),'People_Inputs'!$P$24,0)</f>
        <v>0</v>
      </c>
      <c r="AC290" s="35">
        <f>IF(AND(AC271=1,(AC$6-'People_Inputs'!$H$24)/'Inputs'!$E$26=ROUNDDOWN((AC$6-'People_Inputs'!$H$24)/'Inputs'!$E$26,0)),'People_Inputs'!$P$24,0)</f>
        <v>0</v>
      </c>
      <c r="AD290" s="35">
        <f>IF(AND(AD271=1,(AD$6-'People_Inputs'!$H$24)/'Inputs'!$E$26=ROUNDDOWN((AD$6-'People_Inputs'!$H$24)/'Inputs'!$E$26,0)),'People_Inputs'!$P$24,0)</f>
        <v>0</v>
      </c>
      <c r="AE290" s="35">
        <f>IF(AND(AE271=1,(AE$6-'People_Inputs'!$H$24)/'Inputs'!$E$26=ROUNDDOWN((AE$6-'People_Inputs'!$H$24)/'Inputs'!$E$26,0)),'People_Inputs'!$P$24,0)</f>
        <v>0</v>
      </c>
      <c r="AF290" s="35">
        <f>IF(AND(AF271=1,(AF$6-'People_Inputs'!$H$24)/'Inputs'!$E$26=ROUNDDOWN((AF$6-'People_Inputs'!$H$24)/'Inputs'!$E$26,0)),'People_Inputs'!$P$24,0)</f>
        <v>0</v>
      </c>
      <c r="AG290" s="35">
        <f>IF(AND(AG271=1,(AG$6-'People_Inputs'!$H$24)/'Inputs'!$E$26=ROUNDDOWN((AG$6-'People_Inputs'!$H$24)/'Inputs'!$E$26,0)),'People_Inputs'!$P$24,0)</f>
        <v>0</v>
      </c>
      <c r="AH290" s="35">
        <f>IF(AND(AH271=1,(AH$6-'People_Inputs'!$H$24)/'Inputs'!$E$26=ROUNDDOWN((AH$6-'People_Inputs'!$H$24)/'Inputs'!$E$26,0)),'People_Inputs'!$P$24,0)</f>
        <v>0</v>
      </c>
      <c r="AI290" s="35">
        <f>IF(AND(AI271=1,(AI$6-'People_Inputs'!$H$24)/'Inputs'!$E$26=ROUNDDOWN((AI$6-'People_Inputs'!$H$24)/'Inputs'!$E$26,0)),'People_Inputs'!$P$24,0)</f>
        <v>0</v>
      </c>
      <c r="AJ290" s="35">
        <f>IF(AND(AJ271=1,(AJ$6-'People_Inputs'!$H$24)/'Inputs'!$E$26=ROUNDDOWN((AJ$6-'People_Inputs'!$H$24)/'Inputs'!$E$26,0)),'People_Inputs'!$P$24,0)</f>
        <v>0</v>
      </c>
      <c r="AK290" s="35">
        <f>IF(AND(AK271=1,(AK$6-'People_Inputs'!$H$24)/'Inputs'!$E$26=ROUNDDOWN((AK$6-'People_Inputs'!$H$24)/'Inputs'!$E$26,0)),'People_Inputs'!$P$24,0)</f>
        <v>0</v>
      </c>
      <c r="AL290" s="35">
        <f>IF(AND(AL271=1,(AL$6-'People_Inputs'!$H$24)/'Inputs'!$E$26=ROUNDDOWN((AL$6-'People_Inputs'!$H$24)/'Inputs'!$E$26,0)),'People_Inputs'!$P$24,0)</f>
        <v>0</v>
      </c>
      <c r="AM290" s="35">
        <f>IF(AND(AM271=1,(AM$6-'People_Inputs'!$H$24)/'Inputs'!$E$26=ROUNDDOWN((AM$6-'People_Inputs'!$H$24)/'Inputs'!$E$26,0)),'People_Inputs'!$P$24,0)</f>
        <v>0</v>
      </c>
      <c r="AN290" s="35">
        <f>IF(AND(AN271=1,(AN$6-'People_Inputs'!$H$24)/'Inputs'!$E$26=ROUNDDOWN((AN$6-'People_Inputs'!$H$24)/'Inputs'!$E$26,0)),'People_Inputs'!$P$24,0)</f>
        <v>0</v>
      </c>
      <c r="AO290" s="35">
        <f>IF(AND(AO271=1,(AO$6-'People_Inputs'!$H$24)/'Inputs'!$E$26=ROUNDDOWN((AO$6-'People_Inputs'!$H$24)/'Inputs'!$E$26,0)),'People_Inputs'!$P$24,0)</f>
        <v>0</v>
      </c>
      <c r="AP290" s="35">
        <f>IF(AND(AP271=1,(AP$6-'People_Inputs'!$H$24)/'Inputs'!$E$26=ROUNDDOWN((AP$6-'People_Inputs'!$H$24)/'Inputs'!$E$26,0)),'People_Inputs'!$P$24,0)</f>
        <v>0</v>
      </c>
      <c r="AQ290" s="35">
        <f>IF(AND(AQ271=1,(AQ$6-'People_Inputs'!$H$24)/'Inputs'!$E$26=ROUNDDOWN((AQ$6-'People_Inputs'!$H$24)/'Inputs'!$E$26,0)),'People_Inputs'!$P$24,0)</f>
        <v>0</v>
      </c>
      <c r="AR290" s="35">
        <f>IF(AND(AR271=1,(AR$6-'People_Inputs'!$H$24)/'Inputs'!$E$26=ROUNDDOWN((AR$6-'People_Inputs'!$H$24)/'Inputs'!$E$26,0)),'People_Inputs'!$P$24,0)</f>
        <v>0</v>
      </c>
      <c r="AS290" s="35">
        <f>IF(AND(AS271=1,(AS$6-'People_Inputs'!$H$24)/'Inputs'!$E$26=ROUNDDOWN((AS$6-'People_Inputs'!$H$24)/'Inputs'!$E$26,0)),'People_Inputs'!$P$24,0)</f>
        <v>0</v>
      </c>
      <c r="AT290" s="35">
        <f>IF(AND(AT271=1,(AT$6-'People_Inputs'!$H$24)/'Inputs'!$E$26=ROUNDDOWN((AT$6-'People_Inputs'!$H$24)/'Inputs'!$E$26,0)),'People_Inputs'!$P$24,0)</f>
        <v>0</v>
      </c>
      <c r="AU290" s="35">
        <f>IF(AND(AU271=1,(AU$6-'People_Inputs'!$H$24)/'Inputs'!$E$26=ROUNDDOWN((AU$6-'People_Inputs'!$H$24)/'Inputs'!$E$26,0)),'People_Inputs'!$P$24,0)</f>
        <v>0</v>
      </c>
      <c r="AV290" s="35">
        <f>IF(AND(AV271=1,(AV$6-'People_Inputs'!$H$24)/'Inputs'!$E$26=ROUNDDOWN((AV$6-'People_Inputs'!$H$24)/'Inputs'!$E$26,0)),'People_Inputs'!$P$24,0)</f>
        <v>0</v>
      </c>
      <c r="AW290" s="35">
        <f>IF(AND(AW271=1,(AW$6-'People_Inputs'!$H$24)/'Inputs'!$E$26=ROUNDDOWN((AW$6-'People_Inputs'!$H$24)/'Inputs'!$E$26,0)),'People_Inputs'!$P$24,0)</f>
        <v>0</v>
      </c>
      <c r="AX290" s="35">
        <f>IF(AND(AX271=1,(AX$6-'People_Inputs'!$H$24)/'Inputs'!$E$26=ROUNDDOWN((AX$6-'People_Inputs'!$H$24)/'Inputs'!$E$26,0)),'People_Inputs'!$P$24,0)</f>
        <v>0</v>
      </c>
      <c r="AY290" s="35">
        <f>IF(AND(AY271=1,(AY$6-'People_Inputs'!$H$24)/'Inputs'!$E$26=ROUNDDOWN((AY$6-'People_Inputs'!$H$24)/'Inputs'!$E$26,0)),'People_Inputs'!$P$24,0)</f>
        <v>0</v>
      </c>
      <c r="AZ290" s="35">
        <f>IF(AND(AZ271=1,(AZ$6-'People_Inputs'!$H$24)/'Inputs'!$E$26=ROUNDDOWN((AZ$6-'People_Inputs'!$H$24)/'Inputs'!$E$26,0)),'People_Inputs'!$P$24,0)</f>
        <v>0</v>
      </c>
      <c r="BA290" s="35">
        <f>IF(AND(BA271=1,(BA$6-'People_Inputs'!$H$24)/'Inputs'!$E$26=ROUNDDOWN((BA$6-'People_Inputs'!$H$24)/'Inputs'!$E$26,0)),'People_Inputs'!$P$24,0)</f>
        <v>0</v>
      </c>
      <c r="BB290" s="35">
        <f>IF(AND(BB271=1,(BB$6-'People_Inputs'!$H$24)/'Inputs'!$E$26=ROUNDDOWN((BB$6-'People_Inputs'!$H$24)/'Inputs'!$E$26,0)),'People_Inputs'!$P$24,0)</f>
        <v>0</v>
      </c>
      <c r="BC290" s="35">
        <f>IF(AND(BC271=1,(BC$6-'People_Inputs'!$H$24)/'Inputs'!$E$26=ROUNDDOWN((BC$6-'People_Inputs'!$H$24)/'Inputs'!$E$26,0)),'People_Inputs'!$P$24,0)</f>
        <v>0</v>
      </c>
      <c r="BD290" s="35">
        <f>IF(AND(BD271=1,(BD$6-'People_Inputs'!$H$24)/'Inputs'!$E$26=ROUNDDOWN((BD$6-'People_Inputs'!$H$24)/'Inputs'!$E$26,0)),'People_Inputs'!$P$24,0)</f>
        <v>0</v>
      </c>
      <c r="BE290" s="35">
        <f>IF(AND(BE271=1,(BE$6-'People_Inputs'!$H$24)/'Inputs'!$E$26=ROUNDDOWN((BE$6-'People_Inputs'!$H$24)/'Inputs'!$E$26,0)),'People_Inputs'!$P$24,0)</f>
        <v>0</v>
      </c>
      <c r="BF290" s="35">
        <f>IF(AND(BF271=1,(BF$6-'People_Inputs'!$H$24)/'Inputs'!$E$26=ROUNDDOWN((BF$6-'People_Inputs'!$H$24)/'Inputs'!$E$26,0)),'People_Inputs'!$P$24,0)</f>
        <v>0</v>
      </c>
      <c r="BG290" s="35">
        <f>IF(AND(BG271=1,(BG$6-'People_Inputs'!$H$24)/'Inputs'!$E$26=ROUNDDOWN((BG$6-'People_Inputs'!$H$24)/'Inputs'!$E$26,0)),'People_Inputs'!$P$24,0)</f>
        <v>0</v>
      </c>
      <c r="BH290" s="35">
        <f>IF(AND(BH271=1,(BH$6-'People_Inputs'!$H$24)/'Inputs'!$E$26=ROUNDDOWN((BH$6-'People_Inputs'!$H$24)/'Inputs'!$E$26,0)),'People_Inputs'!$P$24,0)</f>
        <v>0</v>
      </c>
      <c r="BI290" s="35">
        <f>IF(AND(BI271=1,(BI$6-'People_Inputs'!$H$24)/'Inputs'!$E$26=ROUNDDOWN((BI$6-'People_Inputs'!$H$24)/'Inputs'!$E$26,0)),'People_Inputs'!$P$24,0)</f>
        <v>0</v>
      </c>
      <c r="BJ290" s="35">
        <f>IF(AND(BJ271=1,(BJ$6-'People_Inputs'!$H$24)/'Inputs'!$E$26=ROUNDDOWN((BJ$6-'People_Inputs'!$H$24)/'Inputs'!$E$26,0)),'People_Inputs'!$P$24,0)</f>
        <v>0</v>
      </c>
      <c r="BK290" s="35">
        <f>IF(AND(BK271=1,(BK$6-'People_Inputs'!$H$24)/'Inputs'!$E$26=ROUNDDOWN((BK$6-'People_Inputs'!$H$24)/'Inputs'!$E$26,0)),'People_Inputs'!$P$24,0)</f>
        <v>0</v>
      </c>
      <c r="BL290" s="35">
        <f>IF(AND(BL271=1,(BL$6-'People_Inputs'!$H$24)/'Inputs'!$E$26=ROUNDDOWN((BL$6-'People_Inputs'!$H$24)/'Inputs'!$E$26,0)),'People_Inputs'!$P$24,0)</f>
        <v>0</v>
      </c>
      <c r="BM290" s="35">
        <f>IF(AND(BM271=1,(BM$6-'People_Inputs'!$H$24)/'Inputs'!$E$26=ROUNDDOWN((BM$6-'People_Inputs'!$H$24)/'Inputs'!$E$26,0)),'People_Inputs'!$P$24,0)</f>
        <v>0</v>
      </c>
      <c r="BN290" s="35">
        <f>IF(AND(BN271=1,(BN$6-'People_Inputs'!$H$24)/'Inputs'!$E$26=ROUNDDOWN((BN$6-'People_Inputs'!$H$24)/'Inputs'!$E$26,0)),'People_Inputs'!$P$24,0)</f>
        <v>0</v>
      </c>
      <c r="BO290" s="35">
        <f>IF(AND(BO271=1,(BO$6-'People_Inputs'!$H$24)/'Inputs'!$E$26=ROUNDDOWN((BO$6-'People_Inputs'!$H$24)/'Inputs'!$E$26,0)),'People_Inputs'!$P$24,0)</f>
        <v>0</v>
      </c>
    </row>
    <row r="291" ht="22" customHeight="1">
      <c r="A291" s="2" t="str">
        <v>P23.ACTIVE</v>
      </c>
      <c r="B291" s="6" t="str">
        <v>P23 active in the month (1 = yes)</v>
      </c>
      <c r="C291" s="2" t="str">
        <v>count</v>
      </c>
      <c r="D291" s="2" t="str">
        <v>END</v>
      </c>
      <c r="E291" s="34">
        <f>BO291</f>
        <v>1</v>
      </c>
      <c r="F291" s="6" t="str">
        <v>Risk manager; cost centre COMP at release</v>
      </c>
      <c r="G291" s="2"/>
      <c r="H291" s="33">
        <f>IF(AND(H$6&gt;='People_Inputs'!$H$25,H$6&lt;='People_Inputs'!$I$25),1,0)</f>
        <v>0</v>
      </c>
      <c r="I291" s="33">
        <f>IF(AND(I$6&gt;='People_Inputs'!$H$25,I$6&lt;='People_Inputs'!$I$25),1,0)</f>
        <v>0</v>
      </c>
      <c r="J291" s="33">
        <f>IF(AND(J$6&gt;='People_Inputs'!$H$25,J$6&lt;='People_Inputs'!$I$25),1,0)</f>
        <v>0</v>
      </c>
      <c r="K291" s="33">
        <f>IF(AND(K$6&gt;='People_Inputs'!$H$25,K$6&lt;='People_Inputs'!$I$25),1,0)</f>
        <v>0</v>
      </c>
      <c r="L291" s="33">
        <f>IF(AND(L$6&gt;='People_Inputs'!$H$25,L$6&lt;='People_Inputs'!$I$25),1,0)</f>
        <v>0</v>
      </c>
      <c r="M291" s="33">
        <f>IF(AND(M$6&gt;='People_Inputs'!$H$25,M$6&lt;='People_Inputs'!$I$25),1,0)</f>
        <v>0</v>
      </c>
      <c r="N291" s="33">
        <f>IF(AND(N$6&gt;='People_Inputs'!$H$25,N$6&lt;='People_Inputs'!$I$25),1,0)</f>
        <v>0</v>
      </c>
      <c r="O291" s="33">
        <f>IF(AND(O$6&gt;='People_Inputs'!$H$25,O$6&lt;='People_Inputs'!$I$25),1,0)</f>
        <v>0</v>
      </c>
      <c r="P291" s="33">
        <f>IF(AND(P$6&gt;='People_Inputs'!$H$25,P$6&lt;='People_Inputs'!$I$25),1,0)</f>
        <v>0</v>
      </c>
      <c r="Q291" s="33">
        <f>IF(AND(Q$6&gt;='People_Inputs'!$H$25,Q$6&lt;='People_Inputs'!$I$25),1,0)</f>
        <v>0</v>
      </c>
      <c r="R291" s="33">
        <f>IF(AND(R$6&gt;='People_Inputs'!$H$25,R$6&lt;='People_Inputs'!$I$25),1,0)</f>
        <v>0</v>
      </c>
      <c r="S291" s="33">
        <f>IF(AND(S$6&gt;='People_Inputs'!$H$25,S$6&lt;='People_Inputs'!$I$25),1,0)</f>
        <v>0</v>
      </c>
      <c r="T291" s="33">
        <f>IF(AND(T$6&gt;='People_Inputs'!$H$25,T$6&lt;='People_Inputs'!$I$25),1,0)</f>
        <v>0</v>
      </c>
      <c r="U291" s="33">
        <f>IF(AND(U$6&gt;='People_Inputs'!$H$25,U$6&lt;='People_Inputs'!$I$25),1,0)</f>
        <v>0</v>
      </c>
      <c r="V291" s="33">
        <f>IF(AND(V$6&gt;='People_Inputs'!$H$25,V$6&lt;='People_Inputs'!$I$25),1,0)</f>
        <v>0</v>
      </c>
      <c r="W291" s="33">
        <f>IF(AND(W$6&gt;='People_Inputs'!$H$25,W$6&lt;='People_Inputs'!$I$25),1,0)</f>
        <v>0</v>
      </c>
      <c r="X291" s="33">
        <f>IF(AND(X$6&gt;='People_Inputs'!$H$25,X$6&lt;='People_Inputs'!$I$25),1,0)</f>
        <v>0</v>
      </c>
      <c r="Y291" s="33">
        <f>IF(AND(Y$6&gt;='People_Inputs'!$H$25,Y$6&lt;='People_Inputs'!$I$25),1,0)</f>
        <v>0</v>
      </c>
      <c r="Z291" s="33">
        <f>IF(AND(Z$6&gt;='People_Inputs'!$H$25,Z$6&lt;='People_Inputs'!$I$25),1,0)</f>
        <v>1</v>
      </c>
      <c r="AA291" s="33">
        <f>IF(AND(AA$6&gt;='People_Inputs'!$H$25,AA$6&lt;='People_Inputs'!$I$25),1,0)</f>
        <v>1</v>
      </c>
      <c r="AB291" s="33">
        <f>IF(AND(AB$6&gt;='People_Inputs'!$H$25,AB$6&lt;='People_Inputs'!$I$25),1,0)</f>
        <v>1</v>
      </c>
      <c r="AC291" s="33">
        <f>IF(AND(AC$6&gt;='People_Inputs'!$H$25,AC$6&lt;='People_Inputs'!$I$25),1,0)</f>
        <v>1</v>
      </c>
      <c r="AD291" s="33">
        <f>IF(AND(AD$6&gt;='People_Inputs'!$H$25,AD$6&lt;='People_Inputs'!$I$25),1,0)</f>
        <v>1</v>
      </c>
      <c r="AE291" s="33">
        <f>IF(AND(AE$6&gt;='People_Inputs'!$H$25,AE$6&lt;='People_Inputs'!$I$25),1,0)</f>
        <v>1</v>
      </c>
      <c r="AF291" s="33">
        <f>IF(AND(AF$6&gt;='People_Inputs'!$H$25,AF$6&lt;='People_Inputs'!$I$25),1,0)</f>
        <v>1</v>
      </c>
      <c r="AG291" s="33">
        <f>IF(AND(AG$6&gt;='People_Inputs'!$H$25,AG$6&lt;='People_Inputs'!$I$25),1,0)</f>
        <v>1</v>
      </c>
      <c r="AH291" s="33">
        <f>IF(AND(AH$6&gt;='People_Inputs'!$H$25,AH$6&lt;='People_Inputs'!$I$25),1,0)</f>
        <v>1</v>
      </c>
      <c r="AI291" s="33">
        <f>IF(AND(AI$6&gt;='People_Inputs'!$H$25,AI$6&lt;='People_Inputs'!$I$25),1,0)</f>
        <v>1</v>
      </c>
      <c r="AJ291" s="33">
        <f>IF(AND(AJ$6&gt;='People_Inputs'!$H$25,AJ$6&lt;='People_Inputs'!$I$25),1,0)</f>
        <v>1</v>
      </c>
      <c r="AK291" s="33">
        <f>IF(AND(AK$6&gt;='People_Inputs'!$H$25,AK$6&lt;='People_Inputs'!$I$25),1,0)</f>
        <v>1</v>
      </c>
      <c r="AL291" s="33">
        <f>IF(AND(AL$6&gt;='People_Inputs'!$H$25,AL$6&lt;='People_Inputs'!$I$25),1,0)</f>
        <v>1</v>
      </c>
      <c r="AM291" s="33">
        <f>IF(AND(AM$6&gt;='People_Inputs'!$H$25,AM$6&lt;='People_Inputs'!$I$25),1,0)</f>
        <v>1</v>
      </c>
      <c r="AN291" s="33">
        <f>IF(AND(AN$6&gt;='People_Inputs'!$H$25,AN$6&lt;='People_Inputs'!$I$25),1,0)</f>
        <v>1</v>
      </c>
      <c r="AO291" s="33">
        <f>IF(AND(AO$6&gt;='People_Inputs'!$H$25,AO$6&lt;='People_Inputs'!$I$25),1,0)</f>
        <v>1</v>
      </c>
      <c r="AP291" s="33">
        <f>IF(AND(AP$6&gt;='People_Inputs'!$H$25,AP$6&lt;='People_Inputs'!$I$25),1,0)</f>
        <v>1</v>
      </c>
      <c r="AQ291" s="33">
        <f>IF(AND(AQ$6&gt;='People_Inputs'!$H$25,AQ$6&lt;='People_Inputs'!$I$25),1,0)</f>
        <v>1</v>
      </c>
      <c r="AR291" s="33">
        <f>IF(AND(AR$6&gt;='People_Inputs'!$H$25,AR$6&lt;='People_Inputs'!$I$25),1,0)</f>
        <v>1</v>
      </c>
      <c r="AS291" s="33">
        <f>IF(AND(AS$6&gt;='People_Inputs'!$H$25,AS$6&lt;='People_Inputs'!$I$25),1,0)</f>
        <v>1</v>
      </c>
      <c r="AT291" s="33">
        <f>IF(AND(AT$6&gt;='People_Inputs'!$H$25,AT$6&lt;='People_Inputs'!$I$25),1,0)</f>
        <v>1</v>
      </c>
      <c r="AU291" s="33">
        <f>IF(AND(AU$6&gt;='People_Inputs'!$H$25,AU$6&lt;='People_Inputs'!$I$25),1,0)</f>
        <v>1</v>
      </c>
      <c r="AV291" s="33">
        <f>IF(AND(AV$6&gt;='People_Inputs'!$H$25,AV$6&lt;='People_Inputs'!$I$25),1,0)</f>
        <v>1</v>
      </c>
      <c r="AW291" s="33">
        <f>IF(AND(AW$6&gt;='People_Inputs'!$H$25,AW$6&lt;='People_Inputs'!$I$25),1,0)</f>
        <v>1</v>
      </c>
      <c r="AX291" s="33">
        <f>IF(AND(AX$6&gt;='People_Inputs'!$H$25,AX$6&lt;='People_Inputs'!$I$25),1,0)</f>
        <v>1</v>
      </c>
      <c r="AY291" s="33">
        <f>IF(AND(AY$6&gt;='People_Inputs'!$H$25,AY$6&lt;='People_Inputs'!$I$25),1,0)</f>
        <v>1</v>
      </c>
      <c r="AZ291" s="33">
        <f>IF(AND(AZ$6&gt;='People_Inputs'!$H$25,AZ$6&lt;='People_Inputs'!$I$25),1,0)</f>
        <v>1</v>
      </c>
      <c r="BA291" s="33">
        <f>IF(AND(BA$6&gt;='People_Inputs'!$H$25,BA$6&lt;='People_Inputs'!$I$25),1,0)</f>
        <v>1</v>
      </c>
      <c r="BB291" s="33">
        <f>IF(AND(BB$6&gt;='People_Inputs'!$H$25,BB$6&lt;='People_Inputs'!$I$25),1,0)</f>
        <v>1</v>
      </c>
      <c r="BC291" s="33">
        <f>IF(AND(BC$6&gt;='People_Inputs'!$H$25,BC$6&lt;='People_Inputs'!$I$25),1,0)</f>
        <v>1</v>
      </c>
      <c r="BD291" s="33">
        <f>IF(AND(BD$6&gt;='People_Inputs'!$H$25,BD$6&lt;='People_Inputs'!$I$25),1,0)</f>
        <v>1</v>
      </c>
      <c r="BE291" s="33">
        <f>IF(AND(BE$6&gt;='People_Inputs'!$H$25,BE$6&lt;='People_Inputs'!$I$25),1,0)</f>
        <v>1</v>
      </c>
      <c r="BF291" s="33">
        <f>IF(AND(BF$6&gt;='People_Inputs'!$H$25,BF$6&lt;='People_Inputs'!$I$25),1,0)</f>
        <v>1</v>
      </c>
      <c r="BG291" s="33">
        <f>IF(AND(BG$6&gt;='People_Inputs'!$H$25,BG$6&lt;='People_Inputs'!$I$25),1,0)</f>
        <v>1</v>
      </c>
      <c r="BH291" s="33">
        <f>IF(AND(BH$6&gt;='People_Inputs'!$H$25,BH$6&lt;='People_Inputs'!$I$25),1,0)</f>
        <v>1</v>
      </c>
      <c r="BI291" s="33">
        <f>IF(AND(BI$6&gt;='People_Inputs'!$H$25,BI$6&lt;='People_Inputs'!$I$25),1,0)</f>
        <v>1</v>
      </c>
      <c r="BJ291" s="33">
        <f>IF(AND(BJ$6&gt;='People_Inputs'!$H$25,BJ$6&lt;='People_Inputs'!$I$25),1,0)</f>
        <v>1</v>
      </c>
      <c r="BK291" s="33">
        <f>IF(AND(BK$6&gt;='People_Inputs'!$H$25,BK$6&lt;='People_Inputs'!$I$25),1,0)</f>
        <v>1</v>
      </c>
      <c r="BL291" s="33">
        <f>IF(AND(BL$6&gt;='People_Inputs'!$H$25,BL$6&lt;='People_Inputs'!$I$25),1,0)</f>
        <v>1</v>
      </c>
      <c r="BM291" s="33">
        <f>IF(AND(BM$6&gt;='People_Inputs'!$H$25,BM$6&lt;='People_Inputs'!$I$25),1,0)</f>
        <v>1</v>
      </c>
      <c r="BN291" s="33">
        <f>IF(AND(BN$6&gt;='People_Inputs'!$H$25,BN$6&lt;='People_Inputs'!$I$25),1,0)</f>
        <v>1</v>
      </c>
      <c r="BO291" s="33">
        <f>IF(AND(BO$6&gt;='People_Inputs'!$H$25,BO$6&lt;='People_Inputs'!$I$25),1,0)</f>
        <v>1</v>
      </c>
    </row>
    <row r="292" ht="22" customHeight="1">
      <c r="A292" s="2" t="str">
        <v>P23.FTE</v>
      </c>
      <c r="B292" s="6" t="str">
        <v>P23 FTE</v>
      </c>
      <c r="C292" s="2" t="str">
        <v>FTE</v>
      </c>
      <c r="D292" s="2" t="str">
        <v>END</v>
      </c>
      <c r="E292" s="34">
        <f>BO292</f>
        <v>1</v>
      </c>
      <c r="F292" s="6" t="str">
        <v>Risk manager; cost centre COMP at release</v>
      </c>
      <c r="G292" s="2"/>
      <c r="H292" s="33">
        <f>H291*'People_Inputs'!$J$25</f>
        <v>0</v>
      </c>
      <c r="I292" s="33">
        <f>I291*'People_Inputs'!$J$25</f>
        <v>0</v>
      </c>
      <c r="J292" s="33">
        <f>J291*'People_Inputs'!$J$25</f>
        <v>0</v>
      </c>
      <c r="K292" s="33">
        <f>K291*'People_Inputs'!$J$25</f>
        <v>0</v>
      </c>
      <c r="L292" s="33">
        <f>L291*'People_Inputs'!$J$25</f>
        <v>0</v>
      </c>
      <c r="M292" s="33">
        <f>M291*'People_Inputs'!$J$25</f>
        <v>0</v>
      </c>
      <c r="N292" s="33">
        <f>N291*'People_Inputs'!$J$25</f>
        <v>0</v>
      </c>
      <c r="O292" s="33">
        <f>O291*'People_Inputs'!$J$25</f>
        <v>0</v>
      </c>
      <c r="P292" s="33">
        <f>P291*'People_Inputs'!$J$25</f>
        <v>0</v>
      </c>
      <c r="Q292" s="33">
        <f>Q291*'People_Inputs'!$J$25</f>
        <v>0</v>
      </c>
      <c r="R292" s="33">
        <f>R291*'People_Inputs'!$J$25</f>
        <v>0</v>
      </c>
      <c r="S292" s="33">
        <f>S291*'People_Inputs'!$J$25</f>
        <v>0</v>
      </c>
      <c r="T292" s="33">
        <f>T291*'People_Inputs'!$J$25</f>
        <v>0</v>
      </c>
      <c r="U292" s="33">
        <f>U291*'People_Inputs'!$J$25</f>
        <v>0</v>
      </c>
      <c r="V292" s="33">
        <f>V291*'People_Inputs'!$J$25</f>
        <v>0</v>
      </c>
      <c r="W292" s="33">
        <f>W291*'People_Inputs'!$J$25</f>
        <v>0</v>
      </c>
      <c r="X292" s="33">
        <f>X291*'People_Inputs'!$J$25</f>
        <v>0</v>
      </c>
      <c r="Y292" s="33">
        <f>Y291*'People_Inputs'!$J$25</f>
        <v>0</v>
      </c>
      <c r="Z292" s="33">
        <f>Z291*'People_Inputs'!$J$25</f>
        <v>1</v>
      </c>
      <c r="AA292" s="33">
        <f>AA291*'People_Inputs'!$J$25</f>
        <v>1</v>
      </c>
      <c r="AB292" s="33">
        <f>AB291*'People_Inputs'!$J$25</f>
        <v>1</v>
      </c>
      <c r="AC292" s="33">
        <f>AC291*'People_Inputs'!$J$25</f>
        <v>1</v>
      </c>
      <c r="AD292" s="33">
        <f>AD291*'People_Inputs'!$J$25</f>
        <v>1</v>
      </c>
      <c r="AE292" s="33">
        <f>AE291*'People_Inputs'!$J$25</f>
        <v>1</v>
      </c>
      <c r="AF292" s="33">
        <f>AF291*'People_Inputs'!$J$25</f>
        <v>1</v>
      </c>
      <c r="AG292" s="33">
        <f>AG291*'People_Inputs'!$J$25</f>
        <v>1</v>
      </c>
      <c r="AH292" s="33">
        <f>AH291*'People_Inputs'!$J$25</f>
        <v>1</v>
      </c>
      <c r="AI292" s="33">
        <f>AI291*'People_Inputs'!$J$25</f>
        <v>1</v>
      </c>
      <c r="AJ292" s="33">
        <f>AJ291*'People_Inputs'!$J$25</f>
        <v>1</v>
      </c>
      <c r="AK292" s="33">
        <f>AK291*'People_Inputs'!$J$25</f>
        <v>1</v>
      </c>
      <c r="AL292" s="33">
        <f>AL291*'People_Inputs'!$J$25</f>
        <v>1</v>
      </c>
      <c r="AM292" s="33">
        <f>AM291*'People_Inputs'!$J$25</f>
        <v>1</v>
      </c>
      <c r="AN292" s="33">
        <f>AN291*'People_Inputs'!$J$25</f>
        <v>1</v>
      </c>
      <c r="AO292" s="33">
        <f>AO291*'People_Inputs'!$J$25</f>
        <v>1</v>
      </c>
      <c r="AP292" s="33">
        <f>AP291*'People_Inputs'!$J$25</f>
        <v>1</v>
      </c>
      <c r="AQ292" s="33">
        <f>AQ291*'People_Inputs'!$J$25</f>
        <v>1</v>
      </c>
      <c r="AR292" s="33">
        <f>AR291*'People_Inputs'!$J$25</f>
        <v>1</v>
      </c>
      <c r="AS292" s="33">
        <f>AS291*'People_Inputs'!$J$25</f>
        <v>1</v>
      </c>
      <c r="AT292" s="33">
        <f>AT291*'People_Inputs'!$J$25</f>
        <v>1</v>
      </c>
      <c r="AU292" s="33">
        <f>AU291*'People_Inputs'!$J$25</f>
        <v>1</v>
      </c>
      <c r="AV292" s="33">
        <f>AV291*'People_Inputs'!$J$25</f>
        <v>1</v>
      </c>
      <c r="AW292" s="33">
        <f>AW291*'People_Inputs'!$J$25</f>
        <v>1</v>
      </c>
      <c r="AX292" s="33">
        <f>AX291*'People_Inputs'!$J$25</f>
        <v>1</v>
      </c>
      <c r="AY292" s="33">
        <f>AY291*'People_Inputs'!$J$25</f>
        <v>1</v>
      </c>
      <c r="AZ292" s="33">
        <f>AZ291*'People_Inputs'!$J$25</f>
        <v>1</v>
      </c>
      <c r="BA292" s="33">
        <f>BA291*'People_Inputs'!$J$25</f>
        <v>1</v>
      </c>
      <c r="BB292" s="33">
        <f>BB291*'People_Inputs'!$J$25</f>
        <v>1</v>
      </c>
      <c r="BC292" s="33">
        <f>BC291*'People_Inputs'!$J$25</f>
        <v>1</v>
      </c>
      <c r="BD292" s="33">
        <f>BD291*'People_Inputs'!$J$25</f>
        <v>1</v>
      </c>
      <c r="BE292" s="33">
        <f>BE291*'People_Inputs'!$J$25</f>
        <v>1</v>
      </c>
      <c r="BF292" s="33">
        <f>BF291*'People_Inputs'!$J$25</f>
        <v>1</v>
      </c>
      <c r="BG292" s="33">
        <f>BG291*'People_Inputs'!$J$25</f>
        <v>1</v>
      </c>
      <c r="BH292" s="33">
        <f>BH291*'People_Inputs'!$J$25</f>
        <v>1</v>
      </c>
      <c r="BI292" s="33">
        <f>BI291*'People_Inputs'!$J$25</f>
        <v>1</v>
      </c>
      <c r="BJ292" s="33">
        <f>BJ291*'People_Inputs'!$J$25</f>
        <v>1</v>
      </c>
      <c r="BK292" s="33">
        <f>BK291*'People_Inputs'!$J$25</f>
        <v>1</v>
      </c>
      <c r="BL292" s="33">
        <f>BL291*'People_Inputs'!$J$25</f>
        <v>1</v>
      </c>
      <c r="BM292" s="33">
        <f>BM291*'People_Inputs'!$J$25</f>
        <v>1</v>
      </c>
      <c r="BN292" s="33">
        <f>BN291*'People_Inputs'!$J$25</f>
        <v>1</v>
      </c>
      <c r="BO292" s="33">
        <f>BO291*'People_Inputs'!$J$25</f>
        <v>1</v>
      </c>
    </row>
    <row r="293" ht="28" customHeight="1">
      <c r="A293" s="2" t="str">
        <v>P23.EMPLOYEE</v>
      </c>
      <c r="B293" s="6" t="str">
        <v>P23 employee with social insurance (1 = yes)</v>
      </c>
      <c r="C293" s="2" t="str">
        <v>count</v>
      </c>
      <c r="D293" s="2" t="str">
        <v>END</v>
      </c>
      <c r="E293" s="34">
        <f>BO293</f>
        <v>1</v>
      </c>
      <c r="F293" s="6" t="str">
        <v>Risk manager; cost centre COMP at release</v>
      </c>
      <c r="G293" s="2"/>
      <c r="H293" s="33">
        <f>H291*'People_Inputs'!$N$25</f>
        <v>0</v>
      </c>
      <c r="I293" s="33">
        <f>I291*'People_Inputs'!$N$25</f>
        <v>0</v>
      </c>
      <c r="J293" s="33">
        <f>J291*'People_Inputs'!$N$25</f>
        <v>0</v>
      </c>
      <c r="K293" s="33">
        <f>K291*'People_Inputs'!$N$25</f>
        <v>0</v>
      </c>
      <c r="L293" s="33">
        <f>L291*'People_Inputs'!$N$25</f>
        <v>0</v>
      </c>
      <c r="M293" s="33">
        <f>M291*'People_Inputs'!$N$25</f>
        <v>0</v>
      </c>
      <c r="N293" s="33">
        <f>N291*'People_Inputs'!$N$25</f>
        <v>0</v>
      </c>
      <c r="O293" s="33">
        <f>O291*'People_Inputs'!$N$25</f>
        <v>0</v>
      </c>
      <c r="P293" s="33">
        <f>P291*'People_Inputs'!$N$25</f>
        <v>0</v>
      </c>
      <c r="Q293" s="33">
        <f>Q291*'People_Inputs'!$N$25</f>
        <v>0</v>
      </c>
      <c r="R293" s="33">
        <f>R291*'People_Inputs'!$N$25</f>
        <v>0</v>
      </c>
      <c r="S293" s="33">
        <f>S291*'People_Inputs'!$N$25</f>
        <v>0</v>
      </c>
      <c r="T293" s="33">
        <f>T291*'People_Inputs'!$N$25</f>
        <v>0</v>
      </c>
      <c r="U293" s="33">
        <f>U291*'People_Inputs'!$N$25</f>
        <v>0</v>
      </c>
      <c r="V293" s="33">
        <f>V291*'People_Inputs'!$N$25</f>
        <v>0</v>
      </c>
      <c r="W293" s="33">
        <f>W291*'People_Inputs'!$N$25</f>
        <v>0</v>
      </c>
      <c r="X293" s="33">
        <f>X291*'People_Inputs'!$N$25</f>
        <v>0</v>
      </c>
      <c r="Y293" s="33">
        <f>Y291*'People_Inputs'!$N$25</f>
        <v>0</v>
      </c>
      <c r="Z293" s="33">
        <f>Z291*'People_Inputs'!$N$25</f>
        <v>1</v>
      </c>
      <c r="AA293" s="33">
        <f>AA291*'People_Inputs'!$N$25</f>
        <v>1</v>
      </c>
      <c r="AB293" s="33">
        <f>AB291*'People_Inputs'!$N$25</f>
        <v>1</v>
      </c>
      <c r="AC293" s="33">
        <f>AC291*'People_Inputs'!$N$25</f>
        <v>1</v>
      </c>
      <c r="AD293" s="33">
        <f>AD291*'People_Inputs'!$N$25</f>
        <v>1</v>
      </c>
      <c r="AE293" s="33">
        <f>AE291*'People_Inputs'!$N$25</f>
        <v>1</v>
      </c>
      <c r="AF293" s="33">
        <f>AF291*'People_Inputs'!$N$25</f>
        <v>1</v>
      </c>
      <c r="AG293" s="33">
        <f>AG291*'People_Inputs'!$N$25</f>
        <v>1</v>
      </c>
      <c r="AH293" s="33">
        <f>AH291*'People_Inputs'!$N$25</f>
        <v>1</v>
      </c>
      <c r="AI293" s="33">
        <f>AI291*'People_Inputs'!$N$25</f>
        <v>1</v>
      </c>
      <c r="AJ293" s="33">
        <f>AJ291*'People_Inputs'!$N$25</f>
        <v>1</v>
      </c>
      <c r="AK293" s="33">
        <f>AK291*'People_Inputs'!$N$25</f>
        <v>1</v>
      </c>
      <c r="AL293" s="33">
        <f>AL291*'People_Inputs'!$N$25</f>
        <v>1</v>
      </c>
      <c r="AM293" s="33">
        <f>AM291*'People_Inputs'!$N$25</f>
        <v>1</v>
      </c>
      <c r="AN293" s="33">
        <f>AN291*'People_Inputs'!$N$25</f>
        <v>1</v>
      </c>
      <c r="AO293" s="33">
        <f>AO291*'People_Inputs'!$N$25</f>
        <v>1</v>
      </c>
      <c r="AP293" s="33">
        <f>AP291*'People_Inputs'!$N$25</f>
        <v>1</v>
      </c>
      <c r="AQ293" s="33">
        <f>AQ291*'People_Inputs'!$N$25</f>
        <v>1</v>
      </c>
      <c r="AR293" s="33">
        <f>AR291*'People_Inputs'!$N$25</f>
        <v>1</v>
      </c>
      <c r="AS293" s="33">
        <f>AS291*'People_Inputs'!$N$25</f>
        <v>1</v>
      </c>
      <c r="AT293" s="33">
        <f>AT291*'People_Inputs'!$N$25</f>
        <v>1</v>
      </c>
      <c r="AU293" s="33">
        <f>AU291*'People_Inputs'!$N$25</f>
        <v>1</v>
      </c>
      <c r="AV293" s="33">
        <f>AV291*'People_Inputs'!$N$25</f>
        <v>1</v>
      </c>
      <c r="AW293" s="33">
        <f>AW291*'People_Inputs'!$N$25</f>
        <v>1</v>
      </c>
      <c r="AX293" s="33">
        <f>AX291*'People_Inputs'!$N$25</f>
        <v>1</v>
      </c>
      <c r="AY293" s="33">
        <f>AY291*'People_Inputs'!$N$25</f>
        <v>1</v>
      </c>
      <c r="AZ293" s="33">
        <f>AZ291*'People_Inputs'!$N$25</f>
        <v>1</v>
      </c>
      <c r="BA293" s="33">
        <f>BA291*'People_Inputs'!$N$25</f>
        <v>1</v>
      </c>
      <c r="BB293" s="33">
        <f>BB291*'People_Inputs'!$N$25</f>
        <v>1</v>
      </c>
      <c r="BC293" s="33">
        <f>BC291*'People_Inputs'!$N$25</f>
        <v>1</v>
      </c>
      <c r="BD293" s="33">
        <f>BD291*'People_Inputs'!$N$25</f>
        <v>1</v>
      </c>
      <c r="BE293" s="33">
        <f>BE291*'People_Inputs'!$N$25</f>
        <v>1</v>
      </c>
      <c r="BF293" s="33">
        <f>BF291*'People_Inputs'!$N$25</f>
        <v>1</v>
      </c>
      <c r="BG293" s="33">
        <f>BG291*'People_Inputs'!$N$25</f>
        <v>1</v>
      </c>
      <c r="BH293" s="33">
        <f>BH291*'People_Inputs'!$N$25</f>
        <v>1</v>
      </c>
      <c r="BI293" s="33">
        <f>BI291*'People_Inputs'!$N$25</f>
        <v>1</v>
      </c>
      <c r="BJ293" s="33">
        <f>BJ291*'People_Inputs'!$N$25</f>
        <v>1</v>
      </c>
      <c r="BK293" s="33">
        <f>BK291*'People_Inputs'!$N$25</f>
        <v>1</v>
      </c>
      <c r="BL293" s="33">
        <f>BL291*'People_Inputs'!$N$25</f>
        <v>1</v>
      </c>
      <c r="BM293" s="33">
        <f>BM291*'People_Inputs'!$N$25</f>
        <v>1</v>
      </c>
      <c r="BN293" s="33">
        <f>BN291*'People_Inputs'!$N$25</f>
        <v>1</v>
      </c>
      <c r="BO293" s="33">
        <f>BO291*'People_Inputs'!$N$25</f>
        <v>1</v>
      </c>
    </row>
    <row r="294" ht="22" customHeight="1">
      <c r="A294" s="2" t="str">
        <v>P23.ANNUAL</v>
      </c>
      <c r="B294" s="6" t="str">
        <v>P23 annual salary at 1.0 FTE, indexed</v>
      </c>
      <c r="C294" s="2" t="str">
        <v>EUR</v>
      </c>
      <c r="D294" s="2" t="str">
        <v>END</v>
      </c>
      <c r="E294" s="36">
        <f>BO294</f>
        <v>106891.7675082187</v>
      </c>
      <c r="F294" s="6" t="str">
        <v>Risk manager; cost centre COMP at release</v>
      </c>
      <c r="G294" s="2"/>
      <c r="H294" s="35">
        <f>'People_Inputs'!$K$25*(1+'People_Inputs'!$L$25)^(H$8-'Inputs'!$E$29)</f>
        <v>93150.0</v>
      </c>
      <c r="I294" s="35">
        <f>'People_Inputs'!$K$25*(1+'People_Inputs'!$L$25)^(I$8-'Inputs'!$E$29)</f>
        <v>93150.0</v>
      </c>
      <c r="J294" s="35">
        <f>'People_Inputs'!$K$25*(1+'People_Inputs'!$L$25)^(J$8-'Inputs'!$E$29)</f>
        <v>93150.0</v>
      </c>
      <c r="K294" s="35">
        <f>'People_Inputs'!$K$25*(1+'People_Inputs'!$L$25)^(K$8-'Inputs'!$E$29)</f>
        <v>93150.0</v>
      </c>
      <c r="L294" s="35">
        <f>'People_Inputs'!$K$25*(1+'People_Inputs'!$L$25)^(L$8-'Inputs'!$E$29)</f>
        <v>93150.0</v>
      </c>
      <c r="M294" s="35">
        <f>'People_Inputs'!$K$25*(1+'People_Inputs'!$L$25)^(M$8-'Inputs'!$E$29)</f>
        <v>93150.0</v>
      </c>
      <c r="N294" s="35">
        <f>'People_Inputs'!$K$25*(1+'People_Inputs'!$L$25)^(N$8-'Inputs'!$E$29)</f>
        <v>93150.0</v>
      </c>
      <c r="O294" s="35">
        <f>'People_Inputs'!$K$25*(1+'People_Inputs'!$L$25)^(O$8-'Inputs'!$E$29)</f>
        <v>93150.0</v>
      </c>
      <c r="P294" s="35">
        <f>'People_Inputs'!$K$25*(1+'People_Inputs'!$L$25)^(P$8-'Inputs'!$E$29)</f>
        <v>93150.0</v>
      </c>
      <c r="Q294" s="35">
        <f>'People_Inputs'!$K$25*(1+'People_Inputs'!$L$25)^(Q$8-'Inputs'!$E$29)</f>
        <v>93150.0</v>
      </c>
      <c r="R294" s="35">
        <f>'People_Inputs'!$K$25*(1+'People_Inputs'!$L$25)^(R$8-'Inputs'!$E$29)</f>
        <v>93150.0</v>
      </c>
      <c r="S294" s="35">
        <f>'People_Inputs'!$K$25*(1+'People_Inputs'!$L$25)^(S$8-'Inputs'!$E$29)</f>
        <v>93150.0</v>
      </c>
      <c r="T294" s="35">
        <f>'People_Inputs'!$K$25*(1+'People_Inputs'!$L$25)^(T$8-'Inputs'!$E$29)</f>
        <v>96410.24999999999</v>
      </c>
      <c r="U294" s="35">
        <f>'People_Inputs'!$K$25*(1+'People_Inputs'!$L$25)^(U$8-'Inputs'!$E$29)</f>
        <v>96410.24999999999</v>
      </c>
      <c r="V294" s="35">
        <f>'People_Inputs'!$K$25*(1+'People_Inputs'!$L$25)^(V$8-'Inputs'!$E$29)</f>
        <v>96410.24999999999</v>
      </c>
      <c r="W294" s="35">
        <f>'People_Inputs'!$K$25*(1+'People_Inputs'!$L$25)^(W$8-'Inputs'!$E$29)</f>
        <v>96410.24999999999</v>
      </c>
      <c r="X294" s="35">
        <f>'People_Inputs'!$K$25*(1+'People_Inputs'!$L$25)^(X$8-'Inputs'!$E$29)</f>
        <v>96410.24999999999</v>
      </c>
      <c r="Y294" s="35">
        <f>'People_Inputs'!$K$25*(1+'People_Inputs'!$L$25)^(Y$8-'Inputs'!$E$29)</f>
        <v>96410.24999999999</v>
      </c>
      <c r="Z294" s="35">
        <f>'People_Inputs'!$K$25*(1+'People_Inputs'!$L$25)^(Z$8-'Inputs'!$E$29)</f>
        <v>96410.24999999999</v>
      </c>
      <c r="AA294" s="35">
        <f>'People_Inputs'!$K$25*(1+'People_Inputs'!$L$25)^(AA$8-'Inputs'!$E$29)</f>
        <v>96410.24999999999</v>
      </c>
      <c r="AB294" s="35">
        <f>'People_Inputs'!$K$25*(1+'People_Inputs'!$L$25)^(AB$8-'Inputs'!$E$29)</f>
        <v>96410.24999999999</v>
      </c>
      <c r="AC294" s="35">
        <f>'People_Inputs'!$K$25*(1+'People_Inputs'!$L$25)^(AC$8-'Inputs'!$E$29)</f>
        <v>96410.24999999999</v>
      </c>
      <c r="AD294" s="35">
        <f>'People_Inputs'!$K$25*(1+'People_Inputs'!$L$25)^(AD$8-'Inputs'!$E$29)</f>
        <v>96410.24999999999</v>
      </c>
      <c r="AE294" s="35">
        <f>'People_Inputs'!$K$25*(1+'People_Inputs'!$L$25)^(AE$8-'Inputs'!$E$29)</f>
        <v>96410.24999999999</v>
      </c>
      <c r="AF294" s="35">
        <f>'People_Inputs'!$K$25*(1+'People_Inputs'!$L$25)^(AF$8-'Inputs'!$E$29)</f>
        <v>99784.60874999997</v>
      </c>
      <c r="AG294" s="35">
        <f>'People_Inputs'!$K$25*(1+'People_Inputs'!$L$25)^(AG$8-'Inputs'!$E$29)</f>
        <v>99784.60874999997</v>
      </c>
      <c r="AH294" s="35">
        <f>'People_Inputs'!$K$25*(1+'People_Inputs'!$L$25)^(AH$8-'Inputs'!$E$29)</f>
        <v>99784.60874999997</v>
      </c>
      <c r="AI294" s="35">
        <f>'People_Inputs'!$K$25*(1+'People_Inputs'!$L$25)^(AI$8-'Inputs'!$E$29)</f>
        <v>99784.60874999997</v>
      </c>
      <c r="AJ294" s="35">
        <f>'People_Inputs'!$K$25*(1+'People_Inputs'!$L$25)^(AJ$8-'Inputs'!$E$29)</f>
        <v>99784.60874999997</v>
      </c>
      <c r="AK294" s="35">
        <f>'People_Inputs'!$K$25*(1+'People_Inputs'!$L$25)^(AK$8-'Inputs'!$E$29)</f>
        <v>99784.60874999997</v>
      </c>
      <c r="AL294" s="35">
        <f>'People_Inputs'!$K$25*(1+'People_Inputs'!$L$25)^(AL$8-'Inputs'!$E$29)</f>
        <v>99784.60874999997</v>
      </c>
      <c r="AM294" s="35">
        <f>'People_Inputs'!$K$25*(1+'People_Inputs'!$L$25)^(AM$8-'Inputs'!$E$29)</f>
        <v>99784.60874999997</v>
      </c>
      <c r="AN294" s="35">
        <f>'People_Inputs'!$K$25*(1+'People_Inputs'!$L$25)^(AN$8-'Inputs'!$E$29)</f>
        <v>99784.60874999997</v>
      </c>
      <c r="AO294" s="35">
        <f>'People_Inputs'!$K$25*(1+'People_Inputs'!$L$25)^(AO$8-'Inputs'!$E$29)</f>
        <v>99784.60874999997</v>
      </c>
      <c r="AP294" s="35">
        <f>'People_Inputs'!$K$25*(1+'People_Inputs'!$L$25)^(AP$8-'Inputs'!$E$29)</f>
        <v>99784.60874999997</v>
      </c>
      <c r="AQ294" s="35">
        <f>'People_Inputs'!$K$25*(1+'People_Inputs'!$L$25)^(AQ$8-'Inputs'!$E$29)</f>
        <v>99784.60874999997</v>
      </c>
      <c r="AR294" s="35">
        <f>'People_Inputs'!$K$25*(1+'People_Inputs'!$L$25)^(AR$8-'Inputs'!$E$29)</f>
        <v>103277.07005624997</v>
      </c>
      <c r="AS294" s="35">
        <f>'People_Inputs'!$K$25*(1+'People_Inputs'!$L$25)^(AS$8-'Inputs'!$E$29)</f>
        <v>103277.07005624997</v>
      </c>
      <c r="AT294" s="35">
        <f>'People_Inputs'!$K$25*(1+'People_Inputs'!$L$25)^(AT$8-'Inputs'!$E$29)</f>
        <v>103277.07005624997</v>
      </c>
      <c r="AU294" s="35">
        <f>'People_Inputs'!$K$25*(1+'People_Inputs'!$L$25)^(AU$8-'Inputs'!$E$29)</f>
        <v>103277.07005624997</v>
      </c>
      <c r="AV294" s="35">
        <f>'People_Inputs'!$K$25*(1+'People_Inputs'!$L$25)^(AV$8-'Inputs'!$E$29)</f>
        <v>103277.07005624997</v>
      </c>
      <c r="AW294" s="35">
        <f>'People_Inputs'!$K$25*(1+'People_Inputs'!$L$25)^(AW$8-'Inputs'!$E$29)</f>
        <v>103277.07005624997</v>
      </c>
      <c r="AX294" s="35">
        <f>'People_Inputs'!$K$25*(1+'People_Inputs'!$L$25)^(AX$8-'Inputs'!$E$29)</f>
        <v>103277.07005624997</v>
      </c>
      <c r="AY294" s="35">
        <f>'People_Inputs'!$K$25*(1+'People_Inputs'!$L$25)^(AY$8-'Inputs'!$E$29)</f>
        <v>103277.07005624997</v>
      </c>
      <c r="AZ294" s="35">
        <f>'People_Inputs'!$K$25*(1+'People_Inputs'!$L$25)^(AZ$8-'Inputs'!$E$29)</f>
        <v>103277.07005624997</v>
      </c>
      <c r="BA294" s="35">
        <f>'People_Inputs'!$K$25*(1+'People_Inputs'!$L$25)^(BA$8-'Inputs'!$E$29)</f>
        <v>103277.07005624997</v>
      </c>
      <c r="BB294" s="35">
        <f>'People_Inputs'!$K$25*(1+'People_Inputs'!$L$25)^(BB$8-'Inputs'!$E$29)</f>
        <v>103277.07005624997</v>
      </c>
      <c r="BC294" s="35">
        <f>'People_Inputs'!$K$25*(1+'People_Inputs'!$L$25)^(BC$8-'Inputs'!$E$29)</f>
        <v>103277.07005624997</v>
      </c>
      <c r="BD294" s="35">
        <f>'People_Inputs'!$K$25*(1+'People_Inputs'!$L$25)^(BD$8-'Inputs'!$E$29)</f>
        <v>106891.7675082187</v>
      </c>
      <c r="BE294" s="35">
        <f>'People_Inputs'!$K$25*(1+'People_Inputs'!$L$25)^(BE$8-'Inputs'!$E$29)</f>
        <v>106891.7675082187</v>
      </c>
      <c r="BF294" s="35">
        <f>'People_Inputs'!$K$25*(1+'People_Inputs'!$L$25)^(BF$8-'Inputs'!$E$29)</f>
        <v>106891.7675082187</v>
      </c>
      <c r="BG294" s="35">
        <f>'People_Inputs'!$K$25*(1+'People_Inputs'!$L$25)^(BG$8-'Inputs'!$E$29)</f>
        <v>106891.7675082187</v>
      </c>
      <c r="BH294" s="35">
        <f>'People_Inputs'!$K$25*(1+'People_Inputs'!$L$25)^(BH$8-'Inputs'!$E$29)</f>
        <v>106891.7675082187</v>
      </c>
      <c r="BI294" s="35">
        <f>'People_Inputs'!$K$25*(1+'People_Inputs'!$L$25)^(BI$8-'Inputs'!$E$29)</f>
        <v>106891.7675082187</v>
      </c>
      <c r="BJ294" s="35">
        <f>'People_Inputs'!$K$25*(1+'People_Inputs'!$L$25)^(BJ$8-'Inputs'!$E$29)</f>
        <v>106891.7675082187</v>
      </c>
      <c r="BK294" s="35">
        <f>'People_Inputs'!$K$25*(1+'People_Inputs'!$L$25)^(BK$8-'Inputs'!$E$29)</f>
        <v>106891.7675082187</v>
      </c>
      <c r="BL294" s="35">
        <f>'People_Inputs'!$K$25*(1+'People_Inputs'!$L$25)^(BL$8-'Inputs'!$E$29)</f>
        <v>106891.7675082187</v>
      </c>
      <c r="BM294" s="35">
        <f>'People_Inputs'!$K$25*(1+'People_Inputs'!$L$25)^(BM$8-'Inputs'!$E$29)</f>
        <v>106891.7675082187</v>
      </c>
      <c r="BN294" s="35">
        <f>'People_Inputs'!$K$25*(1+'People_Inputs'!$L$25)^(BN$8-'Inputs'!$E$29)</f>
        <v>106891.7675082187</v>
      </c>
      <c r="BO294" s="35">
        <f>'People_Inputs'!$K$25*(1+'People_Inputs'!$L$25)^(BO$8-'Inputs'!$E$29)</f>
        <v>106891.7675082187</v>
      </c>
    </row>
    <row r="295" ht="22" customHeight="1">
      <c r="A295" s="2" t="str">
        <v>P23.SALARY</v>
      </c>
      <c r="B295" s="6" t="str">
        <v>P23 gross salary</v>
      </c>
      <c r="C295" s="2" t="str">
        <v>EUR</v>
      </c>
      <c r="D295" s="2" t="str">
        <v>SUM</v>
      </c>
      <c r="E295" s="36">
        <f>SUM(H295:BO295)</f>
        <v>358158.57131446863</v>
      </c>
      <c r="F295" s="6" t="str">
        <v>Risk manager; cost centre COMP at release</v>
      </c>
      <c r="G295" s="2"/>
      <c r="H295" s="36">
        <f>H294*H292/12</f>
        <v>0.0</v>
      </c>
      <c r="I295" s="36">
        <f>I294*I292/12</f>
        <v>0.0</v>
      </c>
      <c r="J295" s="36">
        <f>J294*J292/12</f>
        <v>0.0</v>
      </c>
      <c r="K295" s="36">
        <f>K294*K292/12</f>
        <v>0.0</v>
      </c>
      <c r="L295" s="36">
        <f>L294*L292/12</f>
        <v>0.0</v>
      </c>
      <c r="M295" s="36">
        <f>M294*M292/12</f>
        <v>0.0</v>
      </c>
      <c r="N295" s="36">
        <f>N294*N292/12</f>
        <v>0.0</v>
      </c>
      <c r="O295" s="36">
        <f>O294*O292/12</f>
        <v>0.0</v>
      </c>
      <c r="P295" s="36">
        <f>P294*P292/12</f>
        <v>0.0</v>
      </c>
      <c r="Q295" s="36">
        <f>Q294*Q292/12</f>
        <v>0.0</v>
      </c>
      <c r="R295" s="36">
        <f>R294*R292/12</f>
        <v>0.0</v>
      </c>
      <c r="S295" s="36">
        <f>S294*S292/12</f>
        <v>0.0</v>
      </c>
      <c r="T295" s="36">
        <f>T294*T292/12</f>
        <v>0.0</v>
      </c>
      <c r="U295" s="36">
        <f>U294*U292/12</f>
        <v>0.0</v>
      </c>
      <c r="V295" s="36">
        <f>V294*V292/12</f>
        <v>0.0</v>
      </c>
      <c r="W295" s="36">
        <f>W294*W292/12</f>
        <v>0.0</v>
      </c>
      <c r="X295" s="36">
        <f>X294*X292/12</f>
        <v>0.0</v>
      </c>
      <c r="Y295" s="36">
        <f>Y294*Y292/12</f>
        <v>0.0</v>
      </c>
      <c r="Z295" s="36">
        <f>Z294*Z292/12</f>
        <v>8034.187499999999</v>
      </c>
      <c r="AA295" s="36">
        <f>AA294*AA292/12</f>
        <v>8034.187499999999</v>
      </c>
      <c r="AB295" s="36">
        <f>AB294*AB292/12</f>
        <v>8034.187499999999</v>
      </c>
      <c r="AC295" s="36">
        <f>AC294*AC292/12</f>
        <v>8034.187499999999</v>
      </c>
      <c r="AD295" s="36">
        <f>AD294*AD292/12</f>
        <v>8034.187499999999</v>
      </c>
      <c r="AE295" s="36">
        <f>AE294*AE292/12</f>
        <v>8034.187499999999</v>
      </c>
      <c r="AF295" s="36">
        <f>AF294*AF292/12</f>
        <v>8315.384062499998</v>
      </c>
      <c r="AG295" s="36">
        <f>AG294*AG292/12</f>
        <v>8315.384062499998</v>
      </c>
      <c r="AH295" s="36">
        <f>AH294*AH292/12</f>
        <v>8315.384062499998</v>
      </c>
      <c r="AI295" s="36">
        <f>AI294*AI292/12</f>
        <v>8315.384062499998</v>
      </c>
      <c r="AJ295" s="36">
        <f>AJ294*AJ292/12</f>
        <v>8315.384062499998</v>
      </c>
      <c r="AK295" s="36">
        <f>AK294*AK292/12</f>
        <v>8315.384062499998</v>
      </c>
      <c r="AL295" s="36">
        <f>AL294*AL292/12</f>
        <v>8315.384062499998</v>
      </c>
      <c r="AM295" s="36">
        <f>AM294*AM292/12</f>
        <v>8315.384062499998</v>
      </c>
      <c r="AN295" s="36">
        <f>AN294*AN292/12</f>
        <v>8315.384062499998</v>
      </c>
      <c r="AO295" s="36">
        <f>AO294*AO292/12</f>
        <v>8315.384062499998</v>
      </c>
      <c r="AP295" s="36">
        <f>AP294*AP292/12</f>
        <v>8315.384062499998</v>
      </c>
      <c r="AQ295" s="36">
        <f>AQ294*AQ292/12</f>
        <v>8315.384062499998</v>
      </c>
      <c r="AR295" s="36">
        <f>AR294*AR292/12</f>
        <v>8606.422504687498</v>
      </c>
      <c r="AS295" s="36">
        <f>AS294*AS292/12</f>
        <v>8606.422504687498</v>
      </c>
      <c r="AT295" s="36">
        <f>AT294*AT292/12</f>
        <v>8606.422504687498</v>
      </c>
      <c r="AU295" s="36">
        <f>AU294*AU292/12</f>
        <v>8606.422504687498</v>
      </c>
      <c r="AV295" s="36">
        <f>AV294*AV292/12</f>
        <v>8606.422504687498</v>
      </c>
      <c r="AW295" s="36">
        <f>AW294*AW292/12</f>
        <v>8606.422504687498</v>
      </c>
      <c r="AX295" s="36">
        <f>AX294*AX292/12</f>
        <v>8606.422504687498</v>
      </c>
      <c r="AY295" s="36">
        <f>AY294*AY292/12</f>
        <v>8606.422504687498</v>
      </c>
      <c r="AZ295" s="36">
        <f>AZ294*AZ292/12</f>
        <v>8606.422504687498</v>
      </c>
      <c r="BA295" s="36">
        <f>BA294*BA292/12</f>
        <v>8606.422504687498</v>
      </c>
      <c r="BB295" s="36">
        <f>BB294*BB292/12</f>
        <v>8606.422504687498</v>
      </c>
      <c r="BC295" s="36">
        <f>BC294*BC292/12</f>
        <v>8606.422504687498</v>
      </c>
      <c r="BD295" s="36">
        <f>BD294*BD292/12</f>
        <v>8907.64729235156</v>
      </c>
      <c r="BE295" s="36">
        <f>BE294*BE292/12</f>
        <v>8907.64729235156</v>
      </c>
      <c r="BF295" s="36">
        <f>BF294*BF292/12</f>
        <v>8907.64729235156</v>
      </c>
      <c r="BG295" s="36">
        <f>BG294*BG292/12</f>
        <v>8907.64729235156</v>
      </c>
      <c r="BH295" s="36">
        <f>BH294*BH292/12</f>
        <v>8907.64729235156</v>
      </c>
      <c r="BI295" s="36">
        <f>BI294*BI292/12</f>
        <v>8907.64729235156</v>
      </c>
      <c r="BJ295" s="36">
        <f>BJ294*BJ292/12</f>
        <v>8907.64729235156</v>
      </c>
      <c r="BK295" s="36">
        <f>BK294*BK292/12</f>
        <v>8907.64729235156</v>
      </c>
      <c r="BL295" s="36">
        <f>BL294*BL292/12</f>
        <v>8907.64729235156</v>
      </c>
      <c r="BM295" s="36">
        <f>BM294*BM292/12</f>
        <v>8907.64729235156</v>
      </c>
      <c r="BN295" s="36">
        <f>BN294*BN292/12</f>
        <v>8907.64729235156</v>
      </c>
      <c r="BO295" s="36">
        <f>BO294*BO292/12</f>
        <v>8907.64729235156</v>
      </c>
    </row>
    <row r="296" ht="28" customHeight="1">
      <c r="A296" s="2" t="str">
        <v>P23.RV_BASE</v>
      </c>
      <c r="B296" s="6" t="str">
        <v>P23 pension / unemployment contribution base</v>
      </c>
      <c r="C296" s="2" t="str">
        <v>EUR</v>
      </c>
      <c r="D296" s="2" t="str">
        <v>SUM</v>
      </c>
      <c r="E296" s="36">
        <f>SUM(H296:BO296)</f>
        <v>358158.57131446863</v>
      </c>
      <c r="F296" s="6" t="str">
        <v>Risk manager; cost centre COMP at release</v>
      </c>
      <c r="G296" s="2"/>
      <c r="H296" s="35">
        <f>H293*MIN(H295,'Payroll_Rates'!H12)</f>
        <v>0.0</v>
      </c>
      <c r="I296" s="35">
        <f>I293*MIN(I295,'Payroll_Rates'!I12)</f>
        <v>0.0</v>
      </c>
      <c r="J296" s="35">
        <f>J293*MIN(J295,'Payroll_Rates'!J12)</f>
        <v>0.0</v>
      </c>
      <c r="K296" s="35">
        <f>K293*MIN(K295,'Payroll_Rates'!K12)</f>
        <v>0.0</v>
      </c>
      <c r="L296" s="35">
        <f>L293*MIN(L295,'Payroll_Rates'!L12)</f>
        <v>0.0</v>
      </c>
      <c r="M296" s="35">
        <f>M293*MIN(M295,'Payroll_Rates'!M12)</f>
        <v>0.0</v>
      </c>
      <c r="N296" s="35">
        <f>N293*MIN(N295,'Payroll_Rates'!N12)</f>
        <v>0.0</v>
      </c>
      <c r="O296" s="35">
        <f>O293*MIN(O295,'Payroll_Rates'!O12)</f>
        <v>0.0</v>
      </c>
      <c r="P296" s="35">
        <f>P293*MIN(P295,'Payroll_Rates'!P12)</f>
        <v>0.0</v>
      </c>
      <c r="Q296" s="35">
        <f>Q293*MIN(Q295,'Payroll_Rates'!Q12)</f>
        <v>0.0</v>
      </c>
      <c r="R296" s="35">
        <f>R293*MIN(R295,'Payroll_Rates'!R12)</f>
        <v>0.0</v>
      </c>
      <c r="S296" s="35">
        <f>S293*MIN(S295,'Payroll_Rates'!S12)</f>
        <v>0.0</v>
      </c>
      <c r="T296" s="35">
        <f>T293*MIN(T295,'Payroll_Rates'!T12)</f>
        <v>0.0</v>
      </c>
      <c r="U296" s="35">
        <f>U293*MIN(U295,'Payroll_Rates'!U12)</f>
        <v>0.0</v>
      </c>
      <c r="V296" s="35">
        <f>V293*MIN(V295,'Payroll_Rates'!V12)</f>
        <v>0.0</v>
      </c>
      <c r="W296" s="35">
        <f>W293*MIN(W295,'Payroll_Rates'!W12)</f>
        <v>0.0</v>
      </c>
      <c r="X296" s="35">
        <f>X293*MIN(X295,'Payroll_Rates'!X12)</f>
        <v>0.0</v>
      </c>
      <c r="Y296" s="35">
        <f>Y293*MIN(Y295,'Payroll_Rates'!Y12)</f>
        <v>0.0</v>
      </c>
      <c r="Z296" s="35">
        <f>Z293*MIN(Z295,'Payroll_Rates'!Z12)</f>
        <v>8034.187499999999</v>
      </c>
      <c r="AA296" s="35">
        <f>AA293*MIN(AA295,'Payroll_Rates'!AA12)</f>
        <v>8034.187499999999</v>
      </c>
      <c r="AB296" s="35">
        <f>AB293*MIN(AB295,'Payroll_Rates'!AB12)</f>
        <v>8034.187499999999</v>
      </c>
      <c r="AC296" s="35">
        <f>AC293*MIN(AC295,'Payroll_Rates'!AC12)</f>
        <v>8034.187499999999</v>
      </c>
      <c r="AD296" s="35">
        <f>AD293*MIN(AD295,'Payroll_Rates'!AD12)</f>
        <v>8034.187499999999</v>
      </c>
      <c r="AE296" s="35">
        <f>AE293*MIN(AE295,'Payroll_Rates'!AE12)</f>
        <v>8034.187499999999</v>
      </c>
      <c r="AF296" s="35">
        <f>AF293*MIN(AF295,'Payroll_Rates'!AF12)</f>
        <v>8315.384062499998</v>
      </c>
      <c r="AG296" s="35">
        <f>AG293*MIN(AG295,'Payroll_Rates'!AG12)</f>
        <v>8315.384062499998</v>
      </c>
      <c r="AH296" s="35">
        <f>AH293*MIN(AH295,'Payroll_Rates'!AH12)</f>
        <v>8315.384062499998</v>
      </c>
      <c r="AI296" s="35">
        <f>AI293*MIN(AI295,'Payroll_Rates'!AI12)</f>
        <v>8315.384062499998</v>
      </c>
      <c r="AJ296" s="35">
        <f>AJ293*MIN(AJ295,'Payroll_Rates'!AJ12)</f>
        <v>8315.384062499998</v>
      </c>
      <c r="AK296" s="35">
        <f>AK293*MIN(AK295,'Payroll_Rates'!AK12)</f>
        <v>8315.384062499998</v>
      </c>
      <c r="AL296" s="35">
        <f>AL293*MIN(AL295,'Payroll_Rates'!AL12)</f>
        <v>8315.384062499998</v>
      </c>
      <c r="AM296" s="35">
        <f>AM293*MIN(AM295,'Payroll_Rates'!AM12)</f>
        <v>8315.384062499998</v>
      </c>
      <c r="AN296" s="35">
        <f>AN293*MIN(AN295,'Payroll_Rates'!AN12)</f>
        <v>8315.384062499998</v>
      </c>
      <c r="AO296" s="35">
        <f>AO293*MIN(AO295,'Payroll_Rates'!AO12)</f>
        <v>8315.384062499998</v>
      </c>
      <c r="AP296" s="35">
        <f>AP293*MIN(AP295,'Payroll_Rates'!AP12)</f>
        <v>8315.384062499998</v>
      </c>
      <c r="AQ296" s="35">
        <f>AQ293*MIN(AQ295,'Payroll_Rates'!AQ12)</f>
        <v>8315.384062499998</v>
      </c>
      <c r="AR296" s="35">
        <f>AR293*MIN(AR295,'Payroll_Rates'!AR12)</f>
        <v>8606.422504687498</v>
      </c>
      <c r="AS296" s="35">
        <f>AS293*MIN(AS295,'Payroll_Rates'!AS12)</f>
        <v>8606.422504687498</v>
      </c>
      <c r="AT296" s="35">
        <f>AT293*MIN(AT295,'Payroll_Rates'!AT12)</f>
        <v>8606.422504687498</v>
      </c>
      <c r="AU296" s="35">
        <f>AU293*MIN(AU295,'Payroll_Rates'!AU12)</f>
        <v>8606.422504687498</v>
      </c>
      <c r="AV296" s="35">
        <f>AV293*MIN(AV295,'Payroll_Rates'!AV12)</f>
        <v>8606.422504687498</v>
      </c>
      <c r="AW296" s="35">
        <f>AW293*MIN(AW295,'Payroll_Rates'!AW12)</f>
        <v>8606.422504687498</v>
      </c>
      <c r="AX296" s="35">
        <f>AX293*MIN(AX295,'Payroll_Rates'!AX12)</f>
        <v>8606.422504687498</v>
      </c>
      <c r="AY296" s="35">
        <f>AY293*MIN(AY295,'Payroll_Rates'!AY12)</f>
        <v>8606.422504687498</v>
      </c>
      <c r="AZ296" s="35">
        <f>AZ293*MIN(AZ295,'Payroll_Rates'!AZ12)</f>
        <v>8606.422504687498</v>
      </c>
      <c r="BA296" s="35">
        <f>BA293*MIN(BA295,'Payroll_Rates'!BA12)</f>
        <v>8606.422504687498</v>
      </c>
      <c r="BB296" s="35">
        <f>BB293*MIN(BB295,'Payroll_Rates'!BB12)</f>
        <v>8606.422504687498</v>
      </c>
      <c r="BC296" s="35">
        <f>BC293*MIN(BC295,'Payroll_Rates'!BC12)</f>
        <v>8606.422504687498</v>
      </c>
      <c r="BD296" s="35">
        <f>BD293*MIN(BD295,'Payroll_Rates'!BD12)</f>
        <v>8907.64729235156</v>
      </c>
      <c r="BE296" s="35">
        <f>BE293*MIN(BE295,'Payroll_Rates'!BE12)</f>
        <v>8907.64729235156</v>
      </c>
      <c r="BF296" s="35">
        <f>BF293*MIN(BF295,'Payroll_Rates'!BF12)</f>
        <v>8907.64729235156</v>
      </c>
      <c r="BG296" s="35">
        <f>BG293*MIN(BG295,'Payroll_Rates'!BG12)</f>
        <v>8907.64729235156</v>
      </c>
      <c r="BH296" s="35">
        <f>BH293*MIN(BH295,'Payroll_Rates'!BH12)</f>
        <v>8907.64729235156</v>
      </c>
      <c r="BI296" s="35">
        <f>BI293*MIN(BI295,'Payroll_Rates'!BI12)</f>
        <v>8907.64729235156</v>
      </c>
      <c r="BJ296" s="35">
        <f>BJ293*MIN(BJ295,'Payroll_Rates'!BJ12)</f>
        <v>8907.64729235156</v>
      </c>
      <c r="BK296" s="35">
        <f>BK293*MIN(BK295,'Payroll_Rates'!BK12)</f>
        <v>8907.64729235156</v>
      </c>
      <c r="BL296" s="35">
        <f>BL293*MIN(BL295,'Payroll_Rates'!BL12)</f>
        <v>8907.64729235156</v>
      </c>
      <c r="BM296" s="35">
        <f>BM293*MIN(BM295,'Payroll_Rates'!BM12)</f>
        <v>8907.64729235156</v>
      </c>
      <c r="BN296" s="35">
        <f>BN293*MIN(BN295,'Payroll_Rates'!BN12)</f>
        <v>8907.64729235156</v>
      </c>
      <c r="BO296" s="35">
        <f>BO293*MIN(BO295,'Payroll_Rates'!BO12)</f>
        <v>8907.64729235156</v>
      </c>
    </row>
    <row r="297" ht="22" customHeight="1">
      <c r="A297" s="2" t="str">
        <v>P23.KV_BASE</v>
      </c>
      <c r="B297" s="6" t="str">
        <v>P23 health / care contribution base</v>
      </c>
      <c r="C297" s="2" t="str">
        <v>EUR</v>
      </c>
      <c r="D297" s="2" t="str">
        <v>SUM</v>
      </c>
      <c r="E297" s="36">
        <f>SUM(H297:BO297)</f>
        <v>298068.67584</v>
      </c>
      <c r="F297" s="6" t="str">
        <v>Risk manager; cost centre COMP at release</v>
      </c>
      <c r="G297" s="2"/>
      <c r="H297" s="35">
        <f>H293*MIN(H295,'Payroll_Rates'!H13)</f>
        <v>0.0</v>
      </c>
      <c r="I297" s="35">
        <f>I293*MIN(I295,'Payroll_Rates'!I13)</f>
        <v>0.0</v>
      </c>
      <c r="J297" s="35">
        <f>J293*MIN(J295,'Payroll_Rates'!J13)</f>
        <v>0.0</v>
      </c>
      <c r="K297" s="35">
        <f>K293*MIN(K295,'Payroll_Rates'!K13)</f>
        <v>0.0</v>
      </c>
      <c r="L297" s="35">
        <f>L293*MIN(L295,'Payroll_Rates'!L13)</f>
        <v>0.0</v>
      </c>
      <c r="M297" s="35">
        <f>M293*MIN(M295,'Payroll_Rates'!M13)</f>
        <v>0.0</v>
      </c>
      <c r="N297" s="35">
        <f>N293*MIN(N295,'Payroll_Rates'!N13)</f>
        <v>0.0</v>
      </c>
      <c r="O297" s="35">
        <f>O293*MIN(O295,'Payroll_Rates'!O13)</f>
        <v>0.0</v>
      </c>
      <c r="P297" s="35">
        <f>P293*MIN(P295,'Payroll_Rates'!P13)</f>
        <v>0.0</v>
      </c>
      <c r="Q297" s="35">
        <f>Q293*MIN(Q295,'Payroll_Rates'!Q13)</f>
        <v>0.0</v>
      </c>
      <c r="R297" s="35">
        <f>R293*MIN(R295,'Payroll_Rates'!R13)</f>
        <v>0.0</v>
      </c>
      <c r="S297" s="35">
        <f>S293*MIN(S295,'Payroll_Rates'!S13)</f>
        <v>0.0</v>
      </c>
      <c r="T297" s="35">
        <f>T293*MIN(T295,'Payroll_Rates'!T13)</f>
        <v>0.0</v>
      </c>
      <c r="U297" s="35">
        <f>U293*MIN(U295,'Payroll_Rates'!U13)</f>
        <v>0.0</v>
      </c>
      <c r="V297" s="35">
        <f>V293*MIN(V295,'Payroll_Rates'!V13)</f>
        <v>0.0</v>
      </c>
      <c r="W297" s="35">
        <f>W293*MIN(W295,'Payroll_Rates'!W13)</f>
        <v>0.0</v>
      </c>
      <c r="X297" s="35">
        <f>X293*MIN(X295,'Payroll_Rates'!X13)</f>
        <v>0.0</v>
      </c>
      <c r="Y297" s="35">
        <f>Y293*MIN(Y295,'Payroll_Rates'!Y13)</f>
        <v>0.0</v>
      </c>
      <c r="Z297" s="35">
        <f>Z293*MIN(Z295,'Payroll_Rates'!Z13)</f>
        <v>6630</v>
      </c>
      <c r="AA297" s="35">
        <f>AA293*MIN(AA295,'Payroll_Rates'!AA13)</f>
        <v>6630</v>
      </c>
      <c r="AB297" s="35">
        <f>AB293*MIN(AB295,'Payroll_Rates'!AB13)</f>
        <v>6630</v>
      </c>
      <c r="AC297" s="35">
        <f>AC293*MIN(AC295,'Payroll_Rates'!AC13)</f>
        <v>6630</v>
      </c>
      <c r="AD297" s="35">
        <f>AD293*MIN(AD295,'Payroll_Rates'!AD13)</f>
        <v>6630</v>
      </c>
      <c r="AE297" s="35">
        <f>AE293*MIN(AE295,'Payroll_Rates'!AE13)</f>
        <v>6630</v>
      </c>
      <c r="AF297" s="35">
        <f>AF293*MIN(AF295,'Payroll_Rates'!AF13)</f>
        <v>6895.2</v>
      </c>
      <c r="AG297" s="35">
        <f>AG293*MIN(AG295,'Payroll_Rates'!AG13)</f>
        <v>6895.2</v>
      </c>
      <c r="AH297" s="35">
        <f>AH293*MIN(AH295,'Payroll_Rates'!AH13)</f>
        <v>6895.2</v>
      </c>
      <c r="AI297" s="35">
        <f>AI293*MIN(AI295,'Payroll_Rates'!AI13)</f>
        <v>6895.2</v>
      </c>
      <c r="AJ297" s="35">
        <f>AJ293*MIN(AJ295,'Payroll_Rates'!AJ13)</f>
        <v>6895.2</v>
      </c>
      <c r="AK297" s="35">
        <f>AK293*MIN(AK295,'Payroll_Rates'!AK13)</f>
        <v>6895.2</v>
      </c>
      <c r="AL297" s="35">
        <f>AL293*MIN(AL295,'Payroll_Rates'!AL13)</f>
        <v>6895.2</v>
      </c>
      <c r="AM297" s="35">
        <f>AM293*MIN(AM295,'Payroll_Rates'!AM13)</f>
        <v>6895.2</v>
      </c>
      <c r="AN297" s="35">
        <f>AN293*MIN(AN295,'Payroll_Rates'!AN13)</f>
        <v>6895.2</v>
      </c>
      <c r="AO297" s="35">
        <f>AO293*MIN(AO295,'Payroll_Rates'!AO13)</f>
        <v>6895.2</v>
      </c>
      <c r="AP297" s="35">
        <f>AP293*MIN(AP295,'Payroll_Rates'!AP13)</f>
        <v>6895.2</v>
      </c>
      <c r="AQ297" s="35">
        <f>AQ293*MIN(AQ295,'Payroll_Rates'!AQ13)</f>
        <v>6895.2</v>
      </c>
      <c r="AR297" s="35">
        <f>AR293*MIN(AR295,'Payroll_Rates'!AR13)</f>
        <v>7171.008</v>
      </c>
      <c r="AS297" s="35">
        <f>AS293*MIN(AS295,'Payroll_Rates'!AS13)</f>
        <v>7171.008</v>
      </c>
      <c r="AT297" s="35">
        <f>AT293*MIN(AT295,'Payroll_Rates'!AT13)</f>
        <v>7171.008</v>
      </c>
      <c r="AU297" s="35">
        <f>AU293*MIN(AU295,'Payroll_Rates'!AU13)</f>
        <v>7171.008</v>
      </c>
      <c r="AV297" s="35">
        <f>AV293*MIN(AV295,'Payroll_Rates'!AV13)</f>
        <v>7171.008</v>
      </c>
      <c r="AW297" s="35">
        <f>AW293*MIN(AW295,'Payroll_Rates'!AW13)</f>
        <v>7171.008</v>
      </c>
      <c r="AX297" s="35">
        <f>AX293*MIN(AX295,'Payroll_Rates'!AX13)</f>
        <v>7171.008</v>
      </c>
      <c r="AY297" s="35">
        <f>AY293*MIN(AY295,'Payroll_Rates'!AY13)</f>
        <v>7171.008</v>
      </c>
      <c r="AZ297" s="35">
        <f>AZ293*MIN(AZ295,'Payroll_Rates'!AZ13)</f>
        <v>7171.008</v>
      </c>
      <c r="BA297" s="35">
        <f>BA293*MIN(BA295,'Payroll_Rates'!BA13)</f>
        <v>7171.008</v>
      </c>
      <c r="BB297" s="35">
        <f>BB293*MIN(BB295,'Payroll_Rates'!BB13)</f>
        <v>7171.008</v>
      </c>
      <c r="BC297" s="35">
        <f>BC293*MIN(BC295,'Payroll_Rates'!BC13)</f>
        <v>7171.008</v>
      </c>
      <c r="BD297" s="35">
        <f>BD293*MIN(BD295,'Payroll_Rates'!BD13)</f>
        <v>7457.84832</v>
      </c>
      <c r="BE297" s="35">
        <f>BE293*MIN(BE295,'Payroll_Rates'!BE13)</f>
        <v>7457.84832</v>
      </c>
      <c r="BF297" s="35">
        <f>BF293*MIN(BF295,'Payroll_Rates'!BF13)</f>
        <v>7457.84832</v>
      </c>
      <c r="BG297" s="35">
        <f>BG293*MIN(BG295,'Payroll_Rates'!BG13)</f>
        <v>7457.84832</v>
      </c>
      <c r="BH297" s="35">
        <f>BH293*MIN(BH295,'Payroll_Rates'!BH13)</f>
        <v>7457.84832</v>
      </c>
      <c r="BI297" s="35">
        <f>BI293*MIN(BI295,'Payroll_Rates'!BI13)</f>
        <v>7457.84832</v>
      </c>
      <c r="BJ297" s="35">
        <f>BJ293*MIN(BJ295,'Payroll_Rates'!BJ13)</f>
        <v>7457.84832</v>
      </c>
      <c r="BK297" s="35">
        <f>BK293*MIN(BK295,'Payroll_Rates'!BK13)</f>
        <v>7457.84832</v>
      </c>
      <c r="BL297" s="35">
        <f>BL293*MIN(BL295,'Payroll_Rates'!BL13)</f>
        <v>7457.84832</v>
      </c>
      <c r="BM297" s="35">
        <f>BM293*MIN(BM295,'Payroll_Rates'!BM13)</f>
        <v>7457.84832</v>
      </c>
      <c r="BN297" s="35">
        <f>BN293*MIN(BN295,'Payroll_Rates'!BN13)</f>
        <v>7457.84832</v>
      </c>
      <c r="BO297" s="35">
        <f>BO293*MIN(BO295,'Payroll_Rates'!BO13)</f>
        <v>7457.84832</v>
      </c>
    </row>
    <row r="298" ht="22" customHeight="1">
      <c r="A298" s="2" t="str">
        <v>P23.RV</v>
      </c>
      <c r="B298" s="6" t="str">
        <v>P23 employer pension contribution (RV)</v>
      </c>
      <c r="C298" s="2" t="str">
        <v>EUR</v>
      </c>
      <c r="D298" s="2" t="str">
        <v>SUM</v>
      </c>
      <c r="E298" s="36">
        <f>SUM(H298:BO298)</f>
        <v>35636.777845789635</v>
      </c>
      <c r="F298" s="6" t="str">
        <v>Risk manager; cost centre COMP at release</v>
      </c>
      <c r="G298" s="2"/>
      <c r="H298" s="35">
        <f>H296*'Payroll_Rates'!H11/'Inputs'!$E$28</f>
        <v>0.0</v>
      </c>
      <c r="I298" s="35">
        <f>I296*'Payroll_Rates'!I11/'Inputs'!$E$28</f>
        <v>0.0</v>
      </c>
      <c r="J298" s="35">
        <f>J296*'Payroll_Rates'!J11/'Inputs'!$E$28</f>
        <v>0.0</v>
      </c>
      <c r="K298" s="35">
        <f>K296*'Payroll_Rates'!K11/'Inputs'!$E$28</f>
        <v>0.0</v>
      </c>
      <c r="L298" s="35">
        <f>L296*'Payroll_Rates'!L11/'Inputs'!$E$28</f>
        <v>0.0</v>
      </c>
      <c r="M298" s="35">
        <f>M296*'Payroll_Rates'!M11/'Inputs'!$E$28</f>
        <v>0.0</v>
      </c>
      <c r="N298" s="35">
        <f>N296*'Payroll_Rates'!N11/'Inputs'!$E$28</f>
        <v>0.0</v>
      </c>
      <c r="O298" s="35">
        <f>O296*'Payroll_Rates'!O11/'Inputs'!$E$28</f>
        <v>0.0</v>
      </c>
      <c r="P298" s="35">
        <f>P296*'Payroll_Rates'!P11/'Inputs'!$E$28</f>
        <v>0.0</v>
      </c>
      <c r="Q298" s="35">
        <f>Q296*'Payroll_Rates'!Q11/'Inputs'!$E$28</f>
        <v>0.0</v>
      </c>
      <c r="R298" s="35">
        <f>R296*'Payroll_Rates'!R11/'Inputs'!$E$28</f>
        <v>0.0</v>
      </c>
      <c r="S298" s="35">
        <f>S296*'Payroll_Rates'!S11/'Inputs'!$E$28</f>
        <v>0.0</v>
      </c>
      <c r="T298" s="35">
        <f>T296*'Payroll_Rates'!T11/'Inputs'!$E$28</f>
        <v>0.0</v>
      </c>
      <c r="U298" s="35">
        <f>U296*'Payroll_Rates'!U11/'Inputs'!$E$28</f>
        <v>0.0</v>
      </c>
      <c r="V298" s="35">
        <f>V296*'Payroll_Rates'!V11/'Inputs'!$E$28</f>
        <v>0.0</v>
      </c>
      <c r="W298" s="35">
        <f>W296*'Payroll_Rates'!W11/'Inputs'!$E$28</f>
        <v>0.0</v>
      </c>
      <c r="X298" s="35">
        <f>X296*'Payroll_Rates'!X11/'Inputs'!$E$28</f>
        <v>0.0</v>
      </c>
      <c r="Y298" s="35">
        <f>Y296*'Payroll_Rates'!Y11/'Inputs'!$E$28</f>
        <v>0.0</v>
      </c>
      <c r="Z298" s="35">
        <f>Z296*'Payroll_Rates'!Z11/'Inputs'!$E$28</f>
        <v>799.40165625</v>
      </c>
      <c r="AA298" s="35">
        <f>AA296*'Payroll_Rates'!AA11/'Inputs'!$E$28</f>
        <v>799.40165625</v>
      </c>
      <c r="AB298" s="35">
        <f>AB296*'Payroll_Rates'!AB11/'Inputs'!$E$28</f>
        <v>799.40165625</v>
      </c>
      <c r="AC298" s="35">
        <f>AC296*'Payroll_Rates'!AC11/'Inputs'!$E$28</f>
        <v>799.40165625</v>
      </c>
      <c r="AD298" s="35">
        <f>AD296*'Payroll_Rates'!AD11/'Inputs'!$E$28</f>
        <v>799.40165625</v>
      </c>
      <c r="AE298" s="35">
        <f>AE296*'Payroll_Rates'!AE11/'Inputs'!$E$28</f>
        <v>799.40165625</v>
      </c>
      <c r="AF298" s="35">
        <f>AF296*'Payroll_Rates'!AF11/'Inputs'!$E$28</f>
        <v>827.3807142187497</v>
      </c>
      <c r="AG298" s="35">
        <f>AG296*'Payroll_Rates'!AG11/'Inputs'!$E$28</f>
        <v>827.3807142187497</v>
      </c>
      <c r="AH298" s="35">
        <f>AH296*'Payroll_Rates'!AH11/'Inputs'!$E$28</f>
        <v>827.3807142187497</v>
      </c>
      <c r="AI298" s="35">
        <f>AI296*'Payroll_Rates'!AI11/'Inputs'!$E$28</f>
        <v>827.3807142187497</v>
      </c>
      <c r="AJ298" s="35">
        <f>AJ296*'Payroll_Rates'!AJ11/'Inputs'!$E$28</f>
        <v>827.3807142187497</v>
      </c>
      <c r="AK298" s="35">
        <f>AK296*'Payroll_Rates'!AK11/'Inputs'!$E$28</f>
        <v>827.3807142187497</v>
      </c>
      <c r="AL298" s="35">
        <f>AL296*'Payroll_Rates'!AL11/'Inputs'!$E$28</f>
        <v>827.3807142187497</v>
      </c>
      <c r="AM298" s="35">
        <f>AM296*'Payroll_Rates'!AM11/'Inputs'!$E$28</f>
        <v>827.3807142187497</v>
      </c>
      <c r="AN298" s="35">
        <f>AN296*'Payroll_Rates'!AN11/'Inputs'!$E$28</f>
        <v>827.3807142187497</v>
      </c>
      <c r="AO298" s="35">
        <f>AO296*'Payroll_Rates'!AO11/'Inputs'!$E$28</f>
        <v>827.3807142187497</v>
      </c>
      <c r="AP298" s="35">
        <f>AP296*'Payroll_Rates'!AP11/'Inputs'!$E$28</f>
        <v>827.3807142187497</v>
      </c>
      <c r="AQ298" s="35">
        <f>AQ296*'Payroll_Rates'!AQ11/'Inputs'!$E$28</f>
        <v>827.3807142187497</v>
      </c>
      <c r="AR298" s="35">
        <f>AR296*'Payroll_Rates'!AR11/'Inputs'!$E$28</f>
        <v>856.3390392164061</v>
      </c>
      <c r="AS298" s="35">
        <f>AS296*'Payroll_Rates'!AS11/'Inputs'!$E$28</f>
        <v>856.3390392164061</v>
      </c>
      <c r="AT298" s="35">
        <f>AT296*'Payroll_Rates'!AT11/'Inputs'!$E$28</f>
        <v>856.3390392164061</v>
      </c>
      <c r="AU298" s="35">
        <f>AU296*'Payroll_Rates'!AU11/'Inputs'!$E$28</f>
        <v>856.3390392164061</v>
      </c>
      <c r="AV298" s="35">
        <f>AV296*'Payroll_Rates'!AV11/'Inputs'!$E$28</f>
        <v>856.3390392164061</v>
      </c>
      <c r="AW298" s="35">
        <f>AW296*'Payroll_Rates'!AW11/'Inputs'!$E$28</f>
        <v>856.3390392164061</v>
      </c>
      <c r="AX298" s="35">
        <f>AX296*'Payroll_Rates'!AX11/'Inputs'!$E$28</f>
        <v>856.3390392164061</v>
      </c>
      <c r="AY298" s="35">
        <f>AY296*'Payroll_Rates'!AY11/'Inputs'!$E$28</f>
        <v>856.3390392164061</v>
      </c>
      <c r="AZ298" s="35">
        <f>AZ296*'Payroll_Rates'!AZ11/'Inputs'!$E$28</f>
        <v>856.3390392164061</v>
      </c>
      <c r="BA298" s="35">
        <f>BA296*'Payroll_Rates'!BA11/'Inputs'!$E$28</f>
        <v>856.3390392164061</v>
      </c>
      <c r="BB298" s="35">
        <f>BB296*'Payroll_Rates'!BB11/'Inputs'!$E$28</f>
        <v>856.3390392164061</v>
      </c>
      <c r="BC298" s="35">
        <f>BC296*'Payroll_Rates'!BC11/'Inputs'!$E$28</f>
        <v>856.3390392164061</v>
      </c>
      <c r="BD298" s="35">
        <f>BD296*'Payroll_Rates'!BD11/'Inputs'!$E$28</f>
        <v>886.3109055889802</v>
      </c>
      <c r="BE298" s="35">
        <f>BE296*'Payroll_Rates'!BE11/'Inputs'!$E$28</f>
        <v>886.3109055889802</v>
      </c>
      <c r="BF298" s="35">
        <f>BF296*'Payroll_Rates'!BF11/'Inputs'!$E$28</f>
        <v>886.3109055889802</v>
      </c>
      <c r="BG298" s="35">
        <f>BG296*'Payroll_Rates'!BG11/'Inputs'!$E$28</f>
        <v>886.3109055889802</v>
      </c>
      <c r="BH298" s="35">
        <f>BH296*'Payroll_Rates'!BH11/'Inputs'!$E$28</f>
        <v>886.3109055889802</v>
      </c>
      <c r="BI298" s="35">
        <f>BI296*'Payroll_Rates'!BI11/'Inputs'!$E$28</f>
        <v>886.3109055889802</v>
      </c>
      <c r="BJ298" s="35">
        <f>BJ296*'Payroll_Rates'!BJ11/'Inputs'!$E$28</f>
        <v>886.3109055889802</v>
      </c>
      <c r="BK298" s="35">
        <f>BK296*'Payroll_Rates'!BK11/'Inputs'!$E$28</f>
        <v>886.3109055889802</v>
      </c>
      <c r="BL298" s="35">
        <f>BL296*'Payroll_Rates'!BL11/'Inputs'!$E$28</f>
        <v>886.3109055889802</v>
      </c>
      <c r="BM298" s="35">
        <f>BM296*'Payroll_Rates'!BM11/'Inputs'!$E$28</f>
        <v>886.3109055889802</v>
      </c>
      <c r="BN298" s="35">
        <f>BN296*'Payroll_Rates'!BN11/'Inputs'!$E$28</f>
        <v>886.3109055889802</v>
      </c>
      <c r="BO298" s="35">
        <f>BO296*'Payroll_Rates'!BO11/'Inputs'!$E$28</f>
        <v>886.3109055889802</v>
      </c>
    </row>
    <row r="299" ht="28" customHeight="1">
      <c r="A299" s="2" t="str">
        <v>P23.AV</v>
      </c>
      <c r="B299" s="6" t="str">
        <v>P23 employer unemployment contribution (AV)</v>
      </c>
      <c r="C299" s="2" t="str">
        <v>EUR</v>
      </c>
      <c r="D299" s="2" t="str">
        <v>SUM</v>
      </c>
      <c r="E299" s="36">
        <f>SUM(H299:BO299)</f>
        <v>4656.061427088092</v>
      </c>
      <c r="F299" s="6" t="str">
        <v>Risk manager; cost centre COMP at release</v>
      </c>
      <c r="G299" s="2"/>
      <c r="H299" s="35">
        <f>H296*'Inputs'!$E$13/'Inputs'!$E$28</f>
        <v>0.0</v>
      </c>
      <c r="I299" s="35">
        <f>I296*'Inputs'!$E$13/'Inputs'!$E$28</f>
        <v>0.0</v>
      </c>
      <c r="J299" s="35">
        <f>J296*'Inputs'!$E$13/'Inputs'!$E$28</f>
        <v>0.0</v>
      </c>
      <c r="K299" s="35">
        <f>K296*'Inputs'!$E$13/'Inputs'!$E$28</f>
        <v>0.0</v>
      </c>
      <c r="L299" s="35">
        <f>L296*'Inputs'!$E$13/'Inputs'!$E$28</f>
        <v>0.0</v>
      </c>
      <c r="M299" s="35">
        <f>M296*'Inputs'!$E$13/'Inputs'!$E$28</f>
        <v>0.0</v>
      </c>
      <c r="N299" s="35">
        <f>N296*'Inputs'!$E$13/'Inputs'!$E$28</f>
        <v>0.0</v>
      </c>
      <c r="O299" s="35">
        <f>O296*'Inputs'!$E$13/'Inputs'!$E$28</f>
        <v>0.0</v>
      </c>
      <c r="P299" s="35">
        <f>P296*'Inputs'!$E$13/'Inputs'!$E$28</f>
        <v>0.0</v>
      </c>
      <c r="Q299" s="35">
        <f>Q296*'Inputs'!$E$13/'Inputs'!$E$28</f>
        <v>0.0</v>
      </c>
      <c r="R299" s="35">
        <f>R296*'Inputs'!$E$13/'Inputs'!$E$28</f>
        <v>0.0</v>
      </c>
      <c r="S299" s="35">
        <f>S296*'Inputs'!$E$13/'Inputs'!$E$28</f>
        <v>0.0</v>
      </c>
      <c r="T299" s="35">
        <f>T296*'Inputs'!$E$13/'Inputs'!$E$28</f>
        <v>0.0</v>
      </c>
      <c r="U299" s="35">
        <f>U296*'Inputs'!$E$13/'Inputs'!$E$28</f>
        <v>0.0</v>
      </c>
      <c r="V299" s="35">
        <f>V296*'Inputs'!$E$13/'Inputs'!$E$28</f>
        <v>0.0</v>
      </c>
      <c r="W299" s="35">
        <f>W296*'Inputs'!$E$13/'Inputs'!$E$28</f>
        <v>0.0</v>
      </c>
      <c r="X299" s="35">
        <f>X296*'Inputs'!$E$13/'Inputs'!$E$28</f>
        <v>0.0</v>
      </c>
      <c r="Y299" s="35">
        <f>Y296*'Inputs'!$E$13/'Inputs'!$E$28</f>
        <v>0.0</v>
      </c>
      <c r="Z299" s="35">
        <f>Z296*'Inputs'!$E$13/'Inputs'!$E$28</f>
        <v>104.44443749999998</v>
      </c>
      <c r="AA299" s="35">
        <f>AA296*'Inputs'!$E$13/'Inputs'!$E$28</f>
        <v>104.44443749999998</v>
      </c>
      <c r="AB299" s="35">
        <f>AB296*'Inputs'!$E$13/'Inputs'!$E$28</f>
        <v>104.44443749999998</v>
      </c>
      <c r="AC299" s="35">
        <f>AC296*'Inputs'!$E$13/'Inputs'!$E$28</f>
        <v>104.44443749999998</v>
      </c>
      <c r="AD299" s="35">
        <f>AD296*'Inputs'!$E$13/'Inputs'!$E$28</f>
        <v>104.44443749999998</v>
      </c>
      <c r="AE299" s="35">
        <f>AE296*'Inputs'!$E$13/'Inputs'!$E$28</f>
        <v>104.44443749999998</v>
      </c>
      <c r="AF299" s="35">
        <f>AF296*'Inputs'!$E$13/'Inputs'!$E$28</f>
        <v>108.09999281249996</v>
      </c>
      <c r="AG299" s="35">
        <f>AG296*'Inputs'!$E$13/'Inputs'!$E$28</f>
        <v>108.09999281249996</v>
      </c>
      <c r="AH299" s="35">
        <f>AH296*'Inputs'!$E$13/'Inputs'!$E$28</f>
        <v>108.09999281249996</v>
      </c>
      <c r="AI299" s="35">
        <f>AI296*'Inputs'!$E$13/'Inputs'!$E$28</f>
        <v>108.09999281249996</v>
      </c>
      <c r="AJ299" s="35">
        <f>AJ296*'Inputs'!$E$13/'Inputs'!$E$28</f>
        <v>108.09999281249996</v>
      </c>
      <c r="AK299" s="35">
        <f>AK296*'Inputs'!$E$13/'Inputs'!$E$28</f>
        <v>108.09999281249996</v>
      </c>
      <c r="AL299" s="35">
        <f>AL296*'Inputs'!$E$13/'Inputs'!$E$28</f>
        <v>108.09999281249996</v>
      </c>
      <c r="AM299" s="35">
        <f>AM296*'Inputs'!$E$13/'Inputs'!$E$28</f>
        <v>108.09999281249996</v>
      </c>
      <c r="AN299" s="35">
        <f>AN296*'Inputs'!$E$13/'Inputs'!$E$28</f>
        <v>108.09999281249996</v>
      </c>
      <c r="AO299" s="35">
        <f>AO296*'Inputs'!$E$13/'Inputs'!$E$28</f>
        <v>108.09999281249996</v>
      </c>
      <c r="AP299" s="35">
        <f>AP296*'Inputs'!$E$13/'Inputs'!$E$28</f>
        <v>108.09999281249996</v>
      </c>
      <c r="AQ299" s="35">
        <f>AQ296*'Inputs'!$E$13/'Inputs'!$E$28</f>
        <v>108.09999281249996</v>
      </c>
      <c r="AR299" s="35">
        <f>AR296*'Inputs'!$E$13/'Inputs'!$E$28</f>
        <v>111.88349256093747</v>
      </c>
      <c r="AS299" s="35">
        <f>AS296*'Inputs'!$E$13/'Inputs'!$E$28</f>
        <v>111.88349256093747</v>
      </c>
      <c r="AT299" s="35">
        <f>AT296*'Inputs'!$E$13/'Inputs'!$E$28</f>
        <v>111.88349256093747</v>
      </c>
      <c r="AU299" s="35">
        <f>AU296*'Inputs'!$E$13/'Inputs'!$E$28</f>
        <v>111.88349256093747</v>
      </c>
      <c r="AV299" s="35">
        <f>AV296*'Inputs'!$E$13/'Inputs'!$E$28</f>
        <v>111.88349256093747</v>
      </c>
      <c r="AW299" s="35">
        <f>AW296*'Inputs'!$E$13/'Inputs'!$E$28</f>
        <v>111.88349256093747</v>
      </c>
      <c r="AX299" s="35">
        <f>AX296*'Inputs'!$E$13/'Inputs'!$E$28</f>
        <v>111.88349256093747</v>
      </c>
      <c r="AY299" s="35">
        <f>AY296*'Inputs'!$E$13/'Inputs'!$E$28</f>
        <v>111.88349256093747</v>
      </c>
      <c r="AZ299" s="35">
        <f>AZ296*'Inputs'!$E$13/'Inputs'!$E$28</f>
        <v>111.88349256093747</v>
      </c>
      <c r="BA299" s="35">
        <f>BA296*'Inputs'!$E$13/'Inputs'!$E$28</f>
        <v>111.88349256093747</v>
      </c>
      <c r="BB299" s="35">
        <f>BB296*'Inputs'!$E$13/'Inputs'!$E$28</f>
        <v>111.88349256093747</v>
      </c>
      <c r="BC299" s="35">
        <f>BC296*'Inputs'!$E$13/'Inputs'!$E$28</f>
        <v>111.88349256093747</v>
      </c>
      <c r="BD299" s="35">
        <f>BD296*'Inputs'!$E$13/'Inputs'!$E$28</f>
        <v>115.79941480057026</v>
      </c>
      <c r="BE299" s="35">
        <f>BE296*'Inputs'!$E$13/'Inputs'!$E$28</f>
        <v>115.79941480057026</v>
      </c>
      <c r="BF299" s="35">
        <f>BF296*'Inputs'!$E$13/'Inputs'!$E$28</f>
        <v>115.79941480057026</v>
      </c>
      <c r="BG299" s="35">
        <f>BG296*'Inputs'!$E$13/'Inputs'!$E$28</f>
        <v>115.79941480057026</v>
      </c>
      <c r="BH299" s="35">
        <f>BH296*'Inputs'!$E$13/'Inputs'!$E$28</f>
        <v>115.79941480057026</v>
      </c>
      <c r="BI299" s="35">
        <f>BI296*'Inputs'!$E$13/'Inputs'!$E$28</f>
        <v>115.79941480057026</v>
      </c>
      <c r="BJ299" s="35">
        <f>BJ296*'Inputs'!$E$13/'Inputs'!$E$28</f>
        <v>115.79941480057026</v>
      </c>
      <c r="BK299" s="35">
        <f>BK296*'Inputs'!$E$13/'Inputs'!$E$28</f>
        <v>115.79941480057026</v>
      </c>
      <c r="BL299" s="35">
        <f>BL296*'Inputs'!$E$13/'Inputs'!$E$28</f>
        <v>115.79941480057026</v>
      </c>
      <c r="BM299" s="35">
        <f>BM296*'Inputs'!$E$13/'Inputs'!$E$28</f>
        <v>115.79941480057026</v>
      </c>
      <c r="BN299" s="35">
        <f>BN296*'Inputs'!$E$13/'Inputs'!$E$28</f>
        <v>115.79941480057026</v>
      </c>
      <c r="BO299" s="35">
        <f>BO296*'Inputs'!$E$13/'Inputs'!$E$28</f>
        <v>115.79941480057026</v>
      </c>
    </row>
    <row r="300" ht="22" customHeight="1">
      <c r="A300" s="2" t="str">
        <v>P23.KV</v>
      </c>
      <c r="B300" s="6" t="str">
        <v>P23 employer health contribution (KV)</v>
      </c>
      <c r="C300" s="2" t="str">
        <v>EUR</v>
      </c>
      <c r="D300" s="2" t="str">
        <v>SUM</v>
      </c>
      <c r="E300" s="36">
        <f>SUM(H300:BO300)</f>
        <v>26379.077811839998</v>
      </c>
      <c r="F300" s="6" t="str">
        <v>Risk manager; cost centre COMP at release</v>
      </c>
      <c r="G300" s="2"/>
      <c r="H300" s="35">
        <f>H297*('Inputs'!$E$14+'Inputs'!$E$15)/'Inputs'!$E$28</f>
        <v>0.0</v>
      </c>
      <c r="I300" s="35">
        <f>I297*('Inputs'!$E$14+'Inputs'!$E$15)/'Inputs'!$E$28</f>
        <v>0.0</v>
      </c>
      <c r="J300" s="35">
        <f>J297*('Inputs'!$E$14+'Inputs'!$E$15)/'Inputs'!$E$28</f>
        <v>0.0</v>
      </c>
      <c r="K300" s="35">
        <f>K297*('Inputs'!$E$14+'Inputs'!$E$15)/'Inputs'!$E$28</f>
        <v>0.0</v>
      </c>
      <c r="L300" s="35">
        <f>L297*('Inputs'!$E$14+'Inputs'!$E$15)/'Inputs'!$E$28</f>
        <v>0.0</v>
      </c>
      <c r="M300" s="35">
        <f>M297*('Inputs'!$E$14+'Inputs'!$E$15)/'Inputs'!$E$28</f>
        <v>0.0</v>
      </c>
      <c r="N300" s="35">
        <f>N297*('Inputs'!$E$14+'Inputs'!$E$15)/'Inputs'!$E$28</f>
        <v>0.0</v>
      </c>
      <c r="O300" s="35">
        <f>O297*('Inputs'!$E$14+'Inputs'!$E$15)/'Inputs'!$E$28</f>
        <v>0.0</v>
      </c>
      <c r="P300" s="35">
        <f>P297*('Inputs'!$E$14+'Inputs'!$E$15)/'Inputs'!$E$28</f>
        <v>0.0</v>
      </c>
      <c r="Q300" s="35">
        <f>Q297*('Inputs'!$E$14+'Inputs'!$E$15)/'Inputs'!$E$28</f>
        <v>0.0</v>
      </c>
      <c r="R300" s="35">
        <f>R297*('Inputs'!$E$14+'Inputs'!$E$15)/'Inputs'!$E$28</f>
        <v>0.0</v>
      </c>
      <c r="S300" s="35">
        <f>S297*('Inputs'!$E$14+'Inputs'!$E$15)/'Inputs'!$E$28</f>
        <v>0.0</v>
      </c>
      <c r="T300" s="35">
        <f>T297*('Inputs'!$E$14+'Inputs'!$E$15)/'Inputs'!$E$28</f>
        <v>0.0</v>
      </c>
      <c r="U300" s="35">
        <f>U297*('Inputs'!$E$14+'Inputs'!$E$15)/'Inputs'!$E$28</f>
        <v>0.0</v>
      </c>
      <c r="V300" s="35">
        <f>V297*('Inputs'!$E$14+'Inputs'!$E$15)/'Inputs'!$E$28</f>
        <v>0.0</v>
      </c>
      <c r="W300" s="35">
        <f>W297*('Inputs'!$E$14+'Inputs'!$E$15)/'Inputs'!$E$28</f>
        <v>0.0</v>
      </c>
      <c r="X300" s="35">
        <f>X297*('Inputs'!$E$14+'Inputs'!$E$15)/'Inputs'!$E$28</f>
        <v>0.0</v>
      </c>
      <c r="Y300" s="35">
        <f>Y297*('Inputs'!$E$14+'Inputs'!$E$15)/'Inputs'!$E$28</f>
        <v>0.0</v>
      </c>
      <c r="Z300" s="35">
        <f>Z297*('Inputs'!$E$14+'Inputs'!$E$15)/'Inputs'!$E$28</f>
        <v>586.755</v>
      </c>
      <c r="AA300" s="35">
        <f>AA297*('Inputs'!$E$14+'Inputs'!$E$15)/'Inputs'!$E$28</f>
        <v>586.755</v>
      </c>
      <c r="AB300" s="35">
        <f>AB297*('Inputs'!$E$14+'Inputs'!$E$15)/'Inputs'!$E$28</f>
        <v>586.755</v>
      </c>
      <c r="AC300" s="35">
        <f>AC297*('Inputs'!$E$14+'Inputs'!$E$15)/'Inputs'!$E$28</f>
        <v>586.755</v>
      </c>
      <c r="AD300" s="35">
        <f>AD297*('Inputs'!$E$14+'Inputs'!$E$15)/'Inputs'!$E$28</f>
        <v>586.755</v>
      </c>
      <c r="AE300" s="35">
        <f>AE297*('Inputs'!$E$14+'Inputs'!$E$15)/'Inputs'!$E$28</f>
        <v>586.755</v>
      </c>
      <c r="AF300" s="35">
        <f>AF297*('Inputs'!$E$14+'Inputs'!$E$15)/'Inputs'!$E$28</f>
        <v>610.2252</v>
      </c>
      <c r="AG300" s="35">
        <f>AG297*('Inputs'!$E$14+'Inputs'!$E$15)/'Inputs'!$E$28</f>
        <v>610.2252</v>
      </c>
      <c r="AH300" s="35">
        <f>AH297*('Inputs'!$E$14+'Inputs'!$E$15)/'Inputs'!$E$28</f>
        <v>610.2252</v>
      </c>
      <c r="AI300" s="35">
        <f>AI297*('Inputs'!$E$14+'Inputs'!$E$15)/'Inputs'!$E$28</f>
        <v>610.2252</v>
      </c>
      <c r="AJ300" s="35">
        <f>AJ297*('Inputs'!$E$14+'Inputs'!$E$15)/'Inputs'!$E$28</f>
        <v>610.2252</v>
      </c>
      <c r="AK300" s="35">
        <f>AK297*('Inputs'!$E$14+'Inputs'!$E$15)/'Inputs'!$E$28</f>
        <v>610.2252</v>
      </c>
      <c r="AL300" s="35">
        <f>AL297*('Inputs'!$E$14+'Inputs'!$E$15)/'Inputs'!$E$28</f>
        <v>610.2252</v>
      </c>
      <c r="AM300" s="35">
        <f>AM297*('Inputs'!$E$14+'Inputs'!$E$15)/'Inputs'!$E$28</f>
        <v>610.2252</v>
      </c>
      <c r="AN300" s="35">
        <f>AN297*('Inputs'!$E$14+'Inputs'!$E$15)/'Inputs'!$E$28</f>
        <v>610.2252</v>
      </c>
      <c r="AO300" s="35">
        <f>AO297*('Inputs'!$E$14+'Inputs'!$E$15)/'Inputs'!$E$28</f>
        <v>610.2252</v>
      </c>
      <c r="AP300" s="35">
        <f>AP297*('Inputs'!$E$14+'Inputs'!$E$15)/'Inputs'!$E$28</f>
        <v>610.2252</v>
      </c>
      <c r="AQ300" s="35">
        <f>AQ297*('Inputs'!$E$14+'Inputs'!$E$15)/'Inputs'!$E$28</f>
        <v>610.2252</v>
      </c>
      <c r="AR300" s="35">
        <f>AR297*('Inputs'!$E$14+'Inputs'!$E$15)/'Inputs'!$E$28</f>
        <v>634.634208</v>
      </c>
      <c r="AS300" s="35">
        <f>AS297*('Inputs'!$E$14+'Inputs'!$E$15)/'Inputs'!$E$28</f>
        <v>634.634208</v>
      </c>
      <c r="AT300" s="35">
        <f>AT297*('Inputs'!$E$14+'Inputs'!$E$15)/'Inputs'!$E$28</f>
        <v>634.634208</v>
      </c>
      <c r="AU300" s="35">
        <f>AU297*('Inputs'!$E$14+'Inputs'!$E$15)/'Inputs'!$E$28</f>
        <v>634.634208</v>
      </c>
      <c r="AV300" s="35">
        <f>AV297*('Inputs'!$E$14+'Inputs'!$E$15)/'Inputs'!$E$28</f>
        <v>634.634208</v>
      </c>
      <c r="AW300" s="35">
        <f>AW297*('Inputs'!$E$14+'Inputs'!$E$15)/'Inputs'!$E$28</f>
        <v>634.634208</v>
      </c>
      <c r="AX300" s="35">
        <f>AX297*('Inputs'!$E$14+'Inputs'!$E$15)/'Inputs'!$E$28</f>
        <v>634.634208</v>
      </c>
      <c r="AY300" s="35">
        <f>AY297*('Inputs'!$E$14+'Inputs'!$E$15)/'Inputs'!$E$28</f>
        <v>634.634208</v>
      </c>
      <c r="AZ300" s="35">
        <f>AZ297*('Inputs'!$E$14+'Inputs'!$E$15)/'Inputs'!$E$28</f>
        <v>634.634208</v>
      </c>
      <c r="BA300" s="35">
        <f>BA297*('Inputs'!$E$14+'Inputs'!$E$15)/'Inputs'!$E$28</f>
        <v>634.634208</v>
      </c>
      <c r="BB300" s="35">
        <f>BB297*('Inputs'!$E$14+'Inputs'!$E$15)/'Inputs'!$E$28</f>
        <v>634.634208</v>
      </c>
      <c r="BC300" s="35">
        <f>BC297*('Inputs'!$E$14+'Inputs'!$E$15)/'Inputs'!$E$28</f>
        <v>634.634208</v>
      </c>
      <c r="BD300" s="35">
        <f>BD297*('Inputs'!$E$14+'Inputs'!$E$15)/'Inputs'!$E$28</f>
        <v>660.0195763199999</v>
      </c>
      <c r="BE300" s="35">
        <f>BE297*('Inputs'!$E$14+'Inputs'!$E$15)/'Inputs'!$E$28</f>
        <v>660.0195763199999</v>
      </c>
      <c r="BF300" s="35">
        <f>BF297*('Inputs'!$E$14+'Inputs'!$E$15)/'Inputs'!$E$28</f>
        <v>660.0195763199999</v>
      </c>
      <c r="BG300" s="35">
        <f>BG297*('Inputs'!$E$14+'Inputs'!$E$15)/'Inputs'!$E$28</f>
        <v>660.0195763199999</v>
      </c>
      <c r="BH300" s="35">
        <f>BH297*('Inputs'!$E$14+'Inputs'!$E$15)/'Inputs'!$E$28</f>
        <v>660.0195763199999</v>
      </c>
      <c r="BI300" s="35">
        <f>BI297*('Inputs'!$E$14+'Inputs'!$E$15)/'Inputs'!$E$28</f>
        <v>660.0195763199999</v>
      </c>
      <c r="BJ300" s="35">
        <f>BJ297*('Inputs'!$E$14+'Inputs'!$E$15)/'Inputs'!$E$28</f>
        <v>660.0195763199999</v>
      </c>
      <c r="BK300" s="35">
        <f>BK297*('Inputs'!$E$14+'Inputs'!$E$15)/'Inputs'!$E$28</f>
        <v>660.0195763199999</v>
      </c>
      <c r="BL300" s="35">
        <f>BL297*('Inputs'!$E$14+'Inputs'!$E$15)/'Inputs'!$E$28</f>
        <v>660.0195763199999</v>
      </c>
      <c r="BM300" s="35">
        <f>BM297*('Inputs'!$E$14+'Inputs'!$E$15)/'Inputs'!$E$28</f>
        <v>660.0195763199999</v>
      </c>
      <c r="BN300" s="35">
        <f>BN297*('Inputs'!$E$14+'Inputs'!$E$15)/'Inputs'!$E$28</f>
        <v>660.0195763199999</v>
      </c>
      <c r="BO300" s="35">
        <f>BO297*('Inputs'!$E$14+'Inputs'!$E$15)/'Inputs'!$E$28</f>
        <v>660.0195763199999</v>
      </c>
    </row>
    <row r="301" ht="22" customHeight="1">
      <c r="A301" s="2" t="str">
        <v>P23.PV</v>
      </c>
      <c r="B301" s="6" t="str">
        <v>P23 employer care contribution (PV)</v>
      </c>
      <c r="C301" s="2" t="str">
        <v>EUR</v>
      </c>
      <c r="D301" s="2" t="str">
        <v>SUM</v>
      </c>
      <c r="E301" s="36">
        <f>SUM(H301:BO301)</f>
        <v>5365.23616512</v>
      </c>
      <c r="F301" s="6" t="str">
        <v>Risk manager; cost centre COMP at release</v>
      </c>
      <c r="G301" s="2"/>
      <c r="H301" s="35">
        <f>H297*'Inputs'!$E$16/'Inputs'!$E$28</f>
        <v>0.0</v>
      </c>
      <c r="I301" s="35">
        <f>I297*'Inputs'!$E$16/'Inputs'!$E$28</f>
        <v>0.0</v>
      </c>
      <c r="J301" s="35">
        <f>J297*'Inputs'!$E$16/'Inputs'!$E$28</f>
        <v>0.0</v>
      </c>
      <c r="K301" s="35">
        <f>K297*'Inputs'!$E$16/'Inputs'!$E$28</f>
        <v>0.0</v>
      </c>
      <c r="L301" s="35">
        <f>L297*'Inputs'!$E$16/'Inputs'!$E$28</f>
        <v>0.0</v>
      </c>
      <c r="M301" s="35">
        <f>M297*'Inputs'!$E$16/'Inputs'!$E$28</f>
        <v>0.0</v>
      </c>
      <c r="N301" s="35">
        <f>N297*'Inputs'!$E$16/'Inputs'!$E$28</f>
        <v>0.0</v>
      </c>
      <c r="O301" s="35">
        <f>O297*'Inputs'!$E$16/'Inputs'!$E$28</f>
        <v>0.0</v>
      </c>
      <c r="P301" s="35">
        <f>P297*'Inputs'!$E$16/'Inputs'!$E$28</f>
        <v>0.0</v>
      </c>
      <c r="Q301" s="35">
        <f>Q297*'Inputs'!$E$16/'Inputs'!$E$28</f>
        <v>0.0</v>
      </c>
      <c r="R301" s="35">
        <f>R297*'Inputs'!$E$16/'Inputs'!$E$28</f>
        <v>0.0</v>
      </c>
      <c r="S301" s="35">
        <f>S297*'Inputs'!$E$16/'Inputs'!$E$28</f>
        <v>0.0</v>
      </c>
      <c r="T301" s="35">
        <f>T297*'Inputs'!$E$16/'Inputs'!$E$28</f>
        <v>0.0</v>
      </c>
      <c r="U301" s="35">
        <f>U297*'Inputs'!$E$16/'Inputs'!$E$28</f>
        <v>0.0</v>
      </c>
      <c r="V301" s="35">
        <f>V297*'Inputs'!$E$16/'Inputs'!$E$28</f>
        <v>0.0</v>
      </c>
      <c r="W301" s="35">
        <f>W297*'Inputs'!$E$16/'Inputs'!$E$28</f>
        <v>0.0</v>
      </c>
      <c r="X301" s="35">
        <f>X297*'Inputs'!$E$16/'Inputs'!$E$28</f>
        <v>0.0</v>
      </c>
      <c r="Y301" s="35">
        <f>Y297*'Inputs'!$E$16/'Inputs'!$E$28</f>
        <v>0.0</v>
      </c>
      <c r="Z301" s="35">
        <f>Z297*'Inputs'!$E$16/'Inputs'!$E$28</f>
        <v>119.33999999999999</v>
      </c>
      <c r="AA301" s="35">
        <f>AA297*'Inputs'!$E$16/'Inputs'!$E$28</f>
        <v>119.33999999999999</v>
      </c>
      <c r="AB301" s="35">
        <f>AB297*'Inputs'!$E$16/'Inputs'!$E$28</f>
        <v>119.33999999999999</v>
      </c>
      <c r="AC301" s="35">
        <f>AC297*'Inputs'!$E$16/'Inputs'!$E$28</f>
        <v>119.33999999999999</v>
      </c>
      <c r="AD301" s="35">
        <f>AD297*'Inputs'!$E$16/'Inputs'!$E$28</f>
        <v>119.33999999999999</v>
      </c>
      <c r="AE301" s="35">
        <f>AE297*'Inputs'!$E$16/'Inputs'!$E$28</f>
        <v>119.33999999999999</v>
      </c>
      <c r="AF301" s="35">
        <f>AF297*'Inputs'!$E$16/'Inputs'!$E$28</f>
        <v>124.11359999999999</v>
      </c>
      <c r="AG301" s="35">
        <f>AG297*'Inputs'!$E$16/'Inputs'!$E$28</f>
        <v>124.11359999999999</v>
      </c>
      <c r="AH301" s="35">
        <f>AH297*'Inputs'!$E$16/'Inputs'!$E$28</f>
        <v>124.11359999999999</v>
      </c>
      <c r="AI301" s="35">
        <f>AI297*'Inputs'!$E$16/'Inputs'!$E$28</f>
        <v>124.11359999999999</v>
      </c>
      <c r="AJ301" s="35">
        <f>AJ297*'Inputs'!$E$16/'Inputs'!$E$28</f>
        <v>124.11359999999999</v>
      </c>
      <c r="AK301" s="35">
        <f>AK297*'Inputs'!$E$16/'Inputs'!$E$28</f>
        <v>124.11359999999999</v>
      </c>
      <c r="AL301" s="35">
        <f>AL297*'Inputs'!$E$16/'Inputs'!$E$28</f>
        <v>124.11359999999999</v>
      </c>
      <c r="AM301" s="35">
        <f>AM297*'Inputs'!$E$16/'Inputs'!$E$28</f>
        <v>124.11359999999999</v>
      </c>
      <c r="AN301" s="35">
        <f>AN297*'Inputs'!$E$16/'Inputs'!$E$28</f>
        <v>124.11359999999999</v>
      </c>
      <c r="AO301" s="35">
        <f>AO297*'Inputs'!$E$16/'Inputs'!$E$28</f>
        <v>124.11359999999999</v>
      </c>
      <c r="AP301" s="35">
        <f>AP297*'Inputs'!$E$16/'Inputs'!$E$28</f>
        <v>124.11359999999999</v>
      </c>
      <c r="AQ301" s="35">
        <f>AQ297*'Inputs'!$E$16/'Inputs'!$E$28</f>
        <v>124.11359999999999</v>
      </c>
      <c r="AR301" s="35">
        <f>AR297*'Inputs'!$E$16/'Inputs'!$E$28</f>
        <v>129.07814399999998</v>
      </c>
      <c r="AS301" s="35">
        <f>AS297*'Inputs'!$E$16/'Inputs'!$E$28</f>
        <v>129.07814399999998</v>
      </c>
      <c r="AT301" s="35">
        <f>AT297*'Inputs'!$E$16/'Inputs'!$E$28</f>
        <v>129.07814399999998</v>
      </c>
      <c r="AU301" s="35">
        <f>AU297*'Inputs'!$E$16/'Inputs'!$E$28</f>
        <v>129.07814399999998</v>
      </c>
      <c r="AV301" s="35">
        <f>AV297*'Inputs'!$E$16/'Inputs'!$E$28</f>
        <v>129.07814399999998</v>
      </c>
      <c r="AW301" s="35">
        <f>AW297*'Inputs'!$E$16/'Inputs'!$E$28</f>
        <v>129.07814399999998</v>
      </c>
      <c r="AX301" s="35">
        <f>AX297*'Inputs'!$E$16/'Inputs'!$E$28</f>
        <v>129.07814399999998</v>
      </c>
      <c r="AY301" s="35">
        <f>AY297*'Inputs'!$E$16/'Inputs'!$E$28</f>
        <v>129.07814399999998</v>
      </c>
      <c r="AZ301" s="35">
        <f>AZ297*'Inputs'!$E$16/'Inputs'!$E$28</f>
        <v>129.07814399999998</v>
      </c>
      <c r="BA301" s="35">
        <f>BA297*'Inputs'!$E$16/'Inputs'!$E$28</f>
        <v>129.07814399999998</v>
      </c>
      <c r="BB301" s="35">
        <f>BB297*'Inputs'!$E$16/'Inputs'!$E$28</f>
        <v>129.07814399999998</v>
      </c>
      <c r="BC301" s="35">
        <f>BC297*'Inputs'!$E$16/'Inputs'!$E$28</f>
        <v>129.07814399999998</v>
      </c>
      <c r="BD301" s="35">
        <f>BD297*'Inputs'!$E$16/'Inputs'!$E$28</f>
        <v>134.24126976</v>
      </c>
      <c r="BE301" s="35">
        <f>BE297*'Inputs'!$E$16/'Inputs'!$E$28</f>
        <v>134.24126976</v>
      </c>
      <c r="BF301" s="35">
        <f>BF297*'Inputs'!$E$16/'Inputs'!$E$28</f>
        <v>134.24126976</v>
      </c>
      <c r="BG301" s="35">
        <f>BG297*'Inputs'!$E$16/'Inputs'!$E$28</f>
        <v>134.24126976</v>
      </c>
      <c r="BH301" s="35">
        <f>BH297*'Inputs'!$E$16/'Inputs'!$E$28</f>
        <v>134.24126976</v>
      </c>
      <c r="BI301" s="35">
        <f>BI297*'Inputs'!$E$16/'Inputs'!$E$28</f>
        <v>134.24126976</v>
      </c>
      <c r="BJ301" s="35">
        <f>BJ297*'Inputs'!$E$16/'Inputs'!$E$28</f>
        <v>134.24126976</v>
      </c>
      <c r="BK301" s="35">
        <f>BK297*'Inputs'!$E$16/'Inputs'!$E$28</f>
        <v>134.24126976</v>
      </c>
      <c r="BL301" s="35">
        <f>BL297*'Inputs'!$E$16/'Inputs'!$E$28</f>
        <v>134.24126976</v>
      </c>
      <c r="BM301" s="35">
        <f>BM297*'Inputs'!$E$16/'Inputs'!$E$28</f>
        <v>134.24126976</v>
      </c>
      <c r="BN301" s="35">
        <f>BN297*'Inputs'!$E$16/'Inputs'!$E$28</f>
        <v>134.24126976</v>
      </c>
      <c r="BO301" s="35">
        <f>BO297*'Inputs'!$E$16/'Inputs'!$E$28</f>
        <v>134.24126976</v>
      </c>
    </row>
    <row r="302" ht="22" customHeight="1">
      <c r="A302" s="2" t="str">
        <v>P23.U1</v>
      </c>
      <c r="B302" s="6" t="str">
        <v>P23 U1 sick-pay levy</v>
      </c>
      <c r="C302" s="2" t="str">
        <v>EUR</v>
      </c>
      <c r="D302" s="2" t="str">
        <v>SUM</v>
      </c>
      <c r="E302" s="36">
        <f>SUM(H302:BO302)</f>
        <v>7521.3299976038425</v>
      </c>
      <c r="F302" s="6" t="str">
        <v>Risk manager; cost centre COMP at release</v>
      </c>
      <c r="G302" s="2"/>
      <c r="H302" s="35">
        <f>H296*'Inputs'!$E$17*IF('Summary'!H13&lt;='Inputs'!$E$27,1,0)</f>
        <v>0.0</v>
      </c>
      <c r="I302" s="35">
        <f>I296*'Inputs'!$E$17*IF('Summary'!I13&lt;='Inputs'!$E$27,1,0)</f>
        <v>0.0</v>
      </c>
      <c r="J302" s="35">
        <f>J296*'Inputs'!$E$17*IF('Summary'!J13&lt;='Inputs'!$E$27,1,0)</f>
        <v>0.0</v>
      </c>
      <c r="K302" s="35">
        <f>K296*'Inputs'!$E$17*IF('Summary'!K13&lt;='Inputs'!$E$27,1,0)</f>
        <v>0.0</v>
      </c>
      <c r="L302" s="35">
        <f>L296*'Inputs'!$E$17*IF('Summary'!L13&lt;='Inputs'!$E$27,1,0)</f>
        <v>0.0</v>
      </c>
      <c r="M302" s="35">
        <f>M296*'Inputs'!$E$17*IF('Summary'!M13&lt;='Inputs'!$E$27,1,0)</f>
        <v>0.0</v>
      </c>
      <c r="N302" s="35">
        <f>N296*'Inputs'!$E$17*IF('Summary'!N13&lt;='Inputs'!$E$27,1,0)</f>
        <v>0.0</v>
      </c>
      <c r="O302" s="35">
        <f>O296*'Inputs'!$E$17*IF('Summary'!O13&lt;='Inputs'!$E$27,1,0)</f>
        <v>0.0</v>
      </c>
      <c r="P302" s="35">
        <f>P296*'Inputs'!$E$17*IF('Summary'!P13&lt;='Inputs'!$E$27,1,0)</f>
        <v>0.0</v>
      </c>
      <c r="Q302" s="35">
        <f>Q296*'Inputs'!$E$17*IF('Summary'!Q13&lt;='Inputs'!$E$27,1,0)</f>
        <v>0.0</v>
      </c>
      <c r="R302" s="35">
        <f>R296*'Inputs'!$E$17*IF('Summary'!R13&lt;='Inputs'!$E$27,1,0)</f>
        <v>0.0</v>
      </c>
      <c r="S302" s="35">
        <f>S296*'Inputs'!$E$17*IF('Summary'!S13&lt;='Inputs'!$E$27,1,0)</f>
        <v>0.0</v>
      </c>
      <c r="T302" s="35">
        <f>T296*'Inputs'!$E$17*IF('Summary'!T13&lt;='Inputs'!$E$27,1,0)</f>
        <v>0.0</v>
      </c>
      <c r="U302" s="35">
        <f>U296*'Inputs'!$E$17*IF('Summary'!U13&lt;='Inputs'!$E$27,1,0)</f>
        <v>0.0</v>
      </c>
      <c r="V302" s="35">
        <f>V296*'Inputs'!$E$17*IF('Summary'!V13&lt;='Inputs'!$E$27,1,0)</f>
        <v>0.0</v>
      </c>
      <c r="W302" s="35">
        <f>W296*'Inputs'!$E$17*IF('Summary'!W13&lt;='Inputs'!$E$27,1,0)</f>
        <v>0.0</v>
      </c>
      <c r="X302" s="35">
        <f>X296*'Inputs'!$E$17*IF('Summary'!X13&lt;='Inputs'!$E$27,1,0)</f>
        <v>0.0</v>
      </c>
      <c r="Y302" s="35">
        <f>Y296*'Inputs'!$E$17*IF('Summary'!Y13&lt;='Inputs'!$E$27,1,0)</f>
        <v>0.0</v>
      </c>
      <c r="Z302" s="35">
        <f>Z296*'Inputs'!$E$17*IF('Summary'!Z13&lt;='Inputs'!$E$27,1,0)</f>
        <v>168.7179375</v>
      </c>
      <c r="AA302" s="35">
        <f>AA296*'Inputs'!$E$17*IF('Summary'!AA13&lt;='Inputs'!$E$27,1,0)</f>
        <v>168.7179375</v>
      </c>
      <c r="AB302" s="35">
        <f>AB296*'Inputs'!$E$17*IF('Summary'!AB13&lt;='Inputs'!$E$27,1,0)</f>
        <v>168.7179375</v>
      </c>
      <c r="AC302" s="35">
        <f>AC296*'Inputs'!$E$17*IF('Summary'!AC13&lt;='Inputs'!$E$27,1,0)</f>
        <v>168.7179375</v>
      </c>
      <c r="AD302" s="35">
        <f>AD296*'Inputs'!$E$17*IF('Summary'!AD13&lt;='Inputs'!$E$27,1,0)</f>
        <v>168.7179375</v>
      </c>
      <c r="AE302" s="35">
        <f>AE296*'Inputs'!$E$17*IF('Summary'!AE13&lt;='Inputs'!$E$27,1,0)</f>
        <v>168.7179375</v>
      </c>
      <c r="AF302" s="35">
        <f>AF296*'Inputs'!$E$17*IF('Summary'!AF13&lt;='Inputs'!$E$27,1,0)</f>
        <v>174.62306531249996</v>
      </c>
      <c r="AG302" s="35">
        <f>AG296*'Inputs'!$E$17*IF('Summary'!AG13&lt;='Inputs'!$E$27,1,0)</f>
        <v>174.62306531249996</v>
      </c>
      <c r="AH302" s="35">
        <f>AH296*'Inputs'!$E$17*IF('Summary'!AH13&lt;='Inputs'!$E$27,1,0)</f>
        <v>174.62306531249996</v>
      </c>
      <c r="AI302" s="35">
        <f>AI296*'Inputs'!$E$17*IF('Summary'!AI13&lt;='Inputs'!$E$27,1,0)</f>
        <v>174.62306531249996</v>
      </c>
      <c r="AJ302" s="35">
        <f>AJ296*'Inputs'!$E$17*IF('Summary'!AJ13&lt;='Inputs'!$E$27,1,0)</f>
        <v>174.62306531249996</v>
      </c>
      <c r="AK302" s="35">
        <f>AK296*'Inputs'!$E$17*IF('Summary'!AK13&lt;='Inputs'!$E$27,1,0)</f>
        <v>174.62306531249996</v>
      </c>
      <c r="AL302" s="35">
        <f>AL296*'Inputs'!$E$17*IF('Summary'!AL13&lt;='Inputs'!$E$27,1,0)</f>
        <v>174.62306531249996</v>
      </c>
      <c r="AM302" s="35">
        <f>AM296*'Inputs'!$E$17*IF('Summary'!AM13&lt;='Inputs'!$E$27,1,0)</f>
        <v>174.62306531249996</v>
      </c>
      <c r="AN302" s="35">
        <f>AN296*'Inputs'!$E$17*IF('Summary'!AN13&lt;='Inputs'!$E$27,1,0)</f>
        <v>174.62306531249996</v>
      </c>
      <c r="AO302" s="35">
        <f>AO296*'Inputs'!$E$17*IF('Summary'!AO13&lt;='Inputs'!$E$27,1,0)</f>
        <v>174.62306531249996</v>
      </c>
      <c r="AP302" s="35">
        <f>AP296*'Inputs'!$E$17*IF('Summary'!AP13&lt;='Inputs'!$E$27,1,0)</f>
        <v>174.62306531249996</v>
      </c>
      <c r="AQ302" s="35">
        <f>AQ296*'Inputs'!$E$17*IF('Summary'!AQ13&lt;='Inputs'!$E$27,1,0)</f>
        <v>174.62306531249996</v>
      </c>
      <c r="AR302" s="35">
        <f>AR296*'Inputs'!$E$17*IF('Summary'!AR13&lt;='Inputs'!$E$27,1,0)</f>
        <v>180.73487259843748</v>
      </c>
      <c r="AS302" s="35">
        <f>AS296*'Inputs'!$E$17*IF('Summary'!AS13&lt;='Inputs'!$E$27,1,0)</f>
        <v>180.73487259843748</v>
      </c>
      <c r="AT302" s="35">
        <f>AT296*'Inputs'!$E$17*IF('Summary'!AT13&lt;='Inputs'!$E$27,1,0)</f>
        <v>180.73487259843748</v>
      </c>
      <c r="AU302" s="35">
        <f>AU296*'Inputs'!$E$17*IF('Summary'!AU13&lt;='Inputs'!$E$27,1,0)</f>
        <v>180.73487259843748</v>
      </c>
      <c r="AV302" s="35">
        <f>AV296*'Inputs'!$E$17*IF('Summary'!AV13&lt;='Inputs'!$E$27,1,0)</f>
        <v>180.73487259843748</v>
      </c>
      <c r="AW302" s="35">
        <f>AW296*'Inputs'!$E$17*IF('Summary'!AW13&lt;='Inputs'!$E$27,1,0)</f>
        <v>180.73487259843748</v>
      </c>
      <c r="AX302" s="35">
        <f>AX296*'Inputs'!$E$17*IF('Summary'!AX13&lt;='Inputs'!$E$27,1,0)</f>
        <v>180.73487259843748</v>
      </c>
      <c r="AY302" s="35">
        <f>AY296*'Inputs'!$E$17*IF('Summary'!AY13&lt;='Inputs'!$E$27,1,0)</f>
        <v>180.73487259843748</v>
      </c>
      <c r="AZ302" s="35">
        <f>AZ296*'Inputs'!$E$17*IF('Summary'!AZ13&lt;='Inputs'!$E$27,1,0)</f>
        <v>180.73487259843748</v>
      </c>
      <c r="BA302" s="35">
        <f>BA296*'Inputs'!$E$17*IF('Summary'!BA13&lt;='Inputs'!$E$27,1,0)</f>
        <v>180.73487259843748</v>
      </c>
      <c r="BB302" s="35">
        <f>BB296*'Inputs'!$E$17*IF('Summary'!BB13&lt;='Inputs'!$E$27,1,0)</f>
        <v>180.73487259843748</v>
      </c>
      <c r="BC302" s="35">
        <f>BC296*'Inputs'!$E$17*IF('Summary'!BC13&lt;='Inputs'!$E$27,1,0)</f>
        <v>180.73487259843748</v>
      </c>
      <c r="BD302" s="35">
        <f>BD296*'Inputs'!$E$17*IF('Summary'!BD13&lt;='Inputs'!$E$27,1,0)</f>
        <v>187.06059313938275</v>
      </c>
      <c r="BE302" s="35">
        <f>BE296*'Inputs'!$E$17*IF('Summary'!BE13&lt;='Inputs'!$E$27,1,0)</f>
        <v>187.06059313938275</v>
      </c>
      <c r="BF302" s="35">
        <f>BF296*'Inputs'!$E$17*IF('Summary'!BF13&lt;='Inputs'!$E$27,1,0)</f>
        <v>187.06059313938275</v>
      </c>
      <c r="BG302" s="35">
        <f>BG296*'Inputs'!$E$17*IF('Summary'!BG13&lt;='Inputs'!$E$27,1,0)</f>
        <v>187.06059313938275</v>
      </c>
      <c r="BH302" s="35">
        <f>BH296*'Inputs'!$E$17*IF('Summary'!BH13&lt;='Inputs'!$E$27,1,0)</f>
        <v>187.06059313938275</v>
      </c>
      <c r="BI302" s="35">
        <f>BI296*'Inputs'!$E$17*IF('Summary'!BI13&lt;='Inputs'!$E$27,1,0)</f>
        <v>187.06059313938275</v>
      </c>
      <c r="BJ302" s="35">
        <f>BJ296*'Inputs'!$E$17*IF('Summary'!BJ13&lt;='Inputs'!$E$27,1,0)</f>
        <v>187.06059313938275</v>
      </c>
      <c r="BK302" s="35">
        <f>BK296*'Inputs'!$E$17*IF('Summary'!BK13&lt;='Inputs'!$E$27,1,0)</f>
        <v>187.06059313938275</v>
      </c>
      <c r="BL302" s="35">
        <f>BL296*'Inputs'!$E$17*IF('Summary'!BL13&lt;='Inputs'!$E$27,1,0)</f>
        <v>187.06059313938275</v>
      </c>
      <c r="BM302" s="35">
        <f>BM296*'Inputs'!$E$17*IF('Summary'!BM13&lt;='Inputs'!$E$27,1,0)</f>
        <v>187.06059313938275</v>
      </c>
      <c r="BN302" s="35">
        <f>BN296*'Inputs'!$E$17*IF('Summary'!BN13&lt;='Inputs'!$E$27,1,0)</f>
        <v>187.06059313938275</v>
      </c>
      <c r="BO302" s="35">
        <f>BO296*'Inputs'!$E$17*IF('Summary'!BO13&lt;='Inputs'!$E$27,1,0)</f>
        <v>187.06059313938275</v>
      </c>
    </row>
    <row r="303" ht="22" customHeight="1">
      <c r="A303" s="2" t="str">
        <v>P23.U2</v>
      </c>
      <c r="B303" s="6" t="str">
        <v>P23 U2 maternity levy</v>
      </c>
      <c r="C303" s="2" t="str">
        <v>EUR</v>
      </c>
      <c r="D303" s="2" t="str">
        <v>SUM</v>
      </c>
      <c r="E303" s="36">
        <f>SUM(H303:BO303)</f>
        <v>1575.897713783662</v>
      </c>
      <c r="F303" s="6" t="str">
        <v>Risk manager; cost centre COMP at release</v>
      </c>
      <c r="G303" s="2"/>
      <c r="H303" s="35">
        <f>H296*'Inputs'!$E$18</f>
        <v>0.0</v>
      </c>
      <c r="I303" s="35">
        <f>I296*'Inputs'!$E$18</f>
        <v>0.0</v>
      </c>
      <c r="J303" s="35">
        <f>J296*'Inputs'!$E$18</f>
        <v>0.0</v>
      </c>
      <c r="K303" s="35">
        <f>K296*'Inputs'!$E$18</f>
        <v>0.0</v>
      </c>
      <c r="L303" s="35">
        <f>L296*'Inputs'!$E$18</f>
        <v>0.0</v>
      </c>
      <c r="M303" s="35">
        <f>M296*'Inputs'!$E$18</f>
        <v>0.0</v>
      </c>
      <c r="N303" s="35">
        <f>N296*'Inputs'!$E$18</f>
        <v>0.0</v>
      </c>
      <c r="O303" s="35">
        <f>O296*'Inputs'!$E$18</f>
        <v>0.0</v>
      </c>
      <c r="P303" s="35">
        <f>P296*'Inputs'!$E$18</f>
        <v>0.0</v>
      </c>
      <c r="Q303" s="35">
        <f>Q296*'Inputs'!$E$18</f>
        <v>0.0</v>
      </c>
      <c r="R303" s="35">
        <f>R296*'Inputs'!$E$18</f>
        <v>0.0</v>
      </c>
      <c r="S303" s="35">
        <f>S296*'Inputs'!$E$18</f>
        <v>0.0</v>
      </c>
      <c r="T303" s="35">
        <f>T296*'Inputs'!$E$18</f>
        <v>0.0</v>
      </c>
      <c r="U303" s="35">
        <f>U296*'Inputs'!$E$18</f>
        <v>0.0</v>
      </c>
      <c r="V303" s="35">
        <f>V296*'Inputs'!$E$18</f>
        <v>0.0</v>
      </c>
      <c r="W303" s="35">
        <f>W296*'Inputs'!$E$18</f>
        <v>0.0</v>
      </c>
      <c r="X303" s="35">
        <f>X296*'Inputs'!$E$18</f>
        <v>0.0</v>
      </c>
      <c r="Y303" s="35">
        <f>Y296*'Inputs'!$E$18</f>
        <v>0.0</v>
      </c>
      <c r="Z303" s="35">
        <f>Z296*'Inputs'!$E$18</f>
        <v>35.350425</v>
      </c>
      <c r="AA303" s="35">
        <f>AA296*'Inputs'!$E$18</f>
        <v>35.350425</v>
      </c>
      <c r="AB303" s="35">
        <f>AB296*'Inputs'!$E$18</f>
        <v>35.350425</v>
      </c>
      <c r="AC303" s="35">
        <f>AC296*'Inputs'!$E$18</f>
        <v>35.350425</v>
      </c>
      <c r="AD303" s="35">
        <f>AD296*'Inputs'!$E$18</f>
        <v>35.350425</v>
      </c>
      <c r="AE303" s="35">
        <f>AE296*'Inputs'!$E$18</f>
        <v>35.350425</v>
      </c>
      <c r="AF303" s="35">
        <f>AF296*'Inputs'!$E$18</f>
        <v>36.58768987499999</v>
      </c>
      <c r="AG303" s="35">
        <f>AG296*'Inputs'!$E$18</f>
        <v>36.58768987499999</v>
      </c>
      <c r="AH303" s="35">
        <f>AH296*'Inputs'!$E$18</f>
        <v>36.58768987499999</v>
      </c>
      <c r="AI303" s="35">
        <f>AI296*'Inputs'!$E$18</f>
        <v>36.58768987499999</v>
      </c>
      <c r="AJ303" s="35">
        <f>AJ296*'Inputs'!$E$18</f>
        <v>36.58768987499999</v>
      </c>
      <c r="AK303" s="35">
        <f>AK296*'Inputs'!$E$18</f>
        <v>36.58768987499999</v>
      </c>
      <c r="AL303" s="35">
        <f>AL296*'Inputs'!$E$18</f>
        <v>36.58768987499999</v>
      </c>
      <c r="AM303" s="35">
        <f>AM296*'Inputs'!$E$18</f>
        <v>36.58768987499999</v>
      </c>
      <c r="AN303" s="35">
        <f>AN296*'Inputs'!$E$18</f>
        <v>36.58768987499999</v>
      </c>
      <c r="AO303" s="35">
        <f>AO296*'Inputs'!$E$18</f>
        <v>36.58768987499999</v>
      </c>
      <c r="AP303" s="35">
        <f>AP296*'Inputs'!$E$18</f>
        <v>36.58768987499999</v>
      </c>
      <c r="AQ303" s="35">
        <f>AQ296*'Inputs'!$E$18</f>
        <v>36.58768987499999</v>
      </c>
      <c r="AR303" s="35">
        <f>AR296*'Inputs'!$E$18</f>
        <v>37.868259020625</v>
      </c>
      <c r="AS303" s="35">
        <f>AS296*'Inputs'!$E$18</f>
        <v>37.868259020625</v>
      </c>
      <c r="AT303" s="35">
        <f>AT296*'Inputs'!$E$18</f>
        <v>37.868259020625</v>
      </c>
      <c r="AU303" s="35">
        <f>AU296*'Inputs'!$E$18</f>
        <v>37.868259020625</v>
      </c>
      <c r="AV303" s="35">
        <f>AV296*'Inputs'!$E$18</f>
        <v>37.868259020625</v>
      </c>
      <c r="AW303" s="35">
        <f>AW296*'Inputs'!$E$18</f>
        <v>37.868259020625</v>
      </c>
      <c r="AX303" s="35">
        <f>AX296*'Inputs'!$E$18</f>
        <v>37.868259020625</v>
      </c>
      <c r="AY303" s="35">
        <f>AY296*'Inputs'!$E$18</f>
        <v>37.868259020625</v>
      </c>
      <c r="AZ303" s="35">
        <f>AZ296*'Inputs'!$E$18</f>
        <v>37.868259020625</v>
      </c>
      <c r="BA303" s="35">
        <f>BA296*'Inputs'!$E$18</f>
        <v>37.868259020625</v>
      </c>
      <c r="BB303" s="35">
        <f>BB296*'Inputs'!$E$18</f>
        <v>37.868259020625</v>
      </c>
      <c r="BC303" s="35">
        <f>BC296*'Inputs'!$E$18</f>
        <v>37.868259020625</v>
      </c>
      <c r="BD303" s="35">
        <f>BD296*'Inputs'!$E$18</f>
        <v>39.19364808634686</v>
      </c>
      <c r="BE303" s="35">
        <f>BE296*'Inputs'!$E$18</f>
        <v>39.19364808634686</v>
      </c>
      <c r="BF303" s="35">
        <f>BF296*'Inputs'!$E$18</f>
        <v>39.19364808634686</v>
      </c>
      <c r="BG303" s="35">
        <f>BG296*'Inputs'!$E$18</f>
        <v>39.19364808634686</v>
      </c>
      <c r="BH303" s="35">
        <f>BH296*'Inputs'!$E$18</f>
        <v>39.19364808634686</v>
      </c>
      <c r="BI303" s="35">
        <f>BI296*'Inputs'!$E$18</f>
        <v>39.19364808634686</v>
      </c>
      <c r="BJ303" s="35">
        <f>BJ296*'Inputs'!$E$18</f>
        <v>39.19364808634686</v>
      </c>
      <c r="BK303" s="35">
        <f>BK296*'Inputs'!$E$18</f>
        <v>39.19364808634686</v>
      </c>
      <c r="BL303" s="35">
        <f>BL296*'Inputs'!$E$18</f>
        <v>39.19364808634686</v>
      </c>
      <c r="BM303" s="35">
        <f>BM296*'Inputs'!$E$18</f>
        <v>39.19364808634686</v>
      </c>
      <c r="BN303" s="35">
        <f>BN296*'Inputs'!$E$18</f>
        <v>39.19364808634686</v>
      </c>
      <c r="BO303" s="35">
        <f>BO296*'Inputs'!$E$18</f>
        <v>39.19364808634686</v>
      </c>
    </row>
    <row r="304" ht="22" customHeight="1">
      <c r="A304" s="2" t="str">
        <v>P23.INSOLV</v>
      </c>
      <c r="B304" s="6" t="str">
        <v>P23 insolvency levy</v>
      </c>
      <c r="C304" s="2" t="str">
        <v>EUR</v>
      </c>
      <c r="D304" s="2" t="str">
        <v>SUM</v>
      </c>
      <c r="E304" s="36">
        <f>SUM(H304:BO304)</f>
        <v>537.237856971703</v>
      </c>
      <c r="F304" s="6" t="str">
        <v>Risk manager; cost centre COMP at release</v>
      </c>
      <c r="G304" s="2"/>
      <c r="H304" s="35">
        <f>H296*'Inputs'!$E$19</f>
        <v>0.0</v>
      </c>
      <c r="I304" s="35">
        <f>I296*'Inputs'!$E$19</f>
        <v>0.0</v>
      </c>
      <c r="J304" s="35">
        <f>J296*'Inputs'!$E$19</f>
        <v>0.0</v>
      </c>
      <c r="K304" s="35">
        <f>K296*'Inputs'!$E$19</f>
        <v>0.0</v>
      </c>
      <c r="L304" s="35">
        <f>L296*'Inputs'!$E$19</f>
        <v>0.0</v>
      </c>
      <c r="M304" s="35">
        <f>M296*'Inputs'!$E$19</f>
        <v>0.0</v>
      </c>
      <c r="N304" s="35">
        <f>N296*'Inputs'!$E$19</f>
        <v>0.0</v>
      </c>
      <c r="O304" s="35">
        <f>O296*'Inputs'!$E$19</f>
        <v>0.0</v>
      </c>
      <c r="P304" s="35">
        <f>P296*'Inputs'!$E$19</f>
        <v>0.0</v>
      </c>
      <c r="Q304" s="35">
        <f>Q296*'Inputs'!$E$19</f>
        <v>0.0</v>
      </c>
      <c r="R304" s="35">
        <f>R296*'Inputs'!$E$19</f>
        <v>0.0</v>
      </c>
      <c r="S304" s="35">
        <f>S296*'Inputs'!$E$19</f>
        <v>0.0</v>
      </c>
      <c r="T304" s="35">
        <f>T296*'Inputs'!$E$19</f>
        <v>0.0</v>
      </c>
      <c r="U304" s="35">
        <f>U296*'Inputs'!$E$19</f>
        <v>0.0</v>
      </c>
      <c r="V304" s="35">
        <f>V296*'Inputs'!$E$19</f>
        <v>0.0</v>
      </c>
      <c r="W304" s="35">
        <f>W296*'Inputs'!$E$19</f>
        <v>0.0</v>
      </c>
      <c r="X304" s="35">
        <f>X296*'Inputs'!$E$19</f>
        <v>0.0</v>
      </c>
      <c r="Y304" s="35">
        <f>Y296*'Inputs'!$E$19</f>
        <v>0.0</v>
      </c>
      <c r="Z304" s="35">
        <f>Z296*'Inputs'!$E$19</f>
        <v>12.051281249999999</v>
      </c>
      <c r="AA304" s="35">
        <f>AA296*'Inputs'!$E$19</f>
        <v>12.051281249999999</v>
      </c>
      <c r="AB304" s="35">
        <f>AB296*'Inputs'!$E$19</f>
        <v>12.051281249999999</v>
      </c>
      <c r="AC304" s="35">
        <f>AC296*'Inputs'!$E$19</f>
        <v>12.051281249999999</v>
      </c>
      <c r="AD304" s="35">
        <f>AD296*'Inputs'!$E$19</f>
        <v>12.051281249999999</v>
      </c>
      <c r="AE304" s="35">
        <f>AE296*'Inputs'!$E$19</f>
        <v>12.051281249999999</v>
      </c>
      <c r="AF304" s="35">
        <f>AF296*'Inputs'!$E$19</f>
        <v>12.473076093749997</v>
      </c>
      <c r="AG304" s="35">
        <f>AG296*'Inputs'!$E$19</f>
        <v>12.473076093749997</v>
      </c>
      <c r="AH304" s="35">
        <f>AH296*'Inputs'!$E$19</f>
        <v>12.473076093749997</v>
      </c>
      <c r="AI304" s="35">
        <f>AI296*'Inputs'!$E$19</f>
        <v>12.473076093749997</v>
      </c>
      <c r="AJ304" s="35">
        <f>AJ296*'Inputs'!$E$19</f>
        <v>12.473076093749997</v>
      </c>
      <c r="AK304" s="35">
        <f>AK296*'Inputs'!$E$19</f>
        <v>12.473076093749997</v>
      </c>
      <c r="AL304" s="35">
        <f>AL296*'Inputs'!$E$19</f>
        <v>12.473076093749997</v>
      </c>
      <c r="AM304" s="35">
        <f>AM296*'Inputs'!$E$19</f>
        <v>12.473076093749997</v>
      </c>
      <c r="AN304" s="35">
        <f>AN296*'Inputs'!$E$19</f>
        <v>12.473076093749997</v>
      </c>
      <c r="AO304" s="35">
        <f>AO296*'Inputs'!$E$19</f>
        <v>12.473076093749997</v>
      </c>
      <c r="AP304" s="35">
        <f>AP296*'Inputs'!$E$19</f>
        <v>12.473076093749997</v>
      </c>
      <c r="AQ304" s="35">
        <f>AQ296*'Inputs'!$E$19</f>
        <v>12.473076093749997</v>
      </c>
      <c r="AR304" s="35">
        <f>AR296*'Inputs'!$E$19</f>
        <v>12.909633757031248</v>
      </c>
      <c r="AS304" s="35">
        <f>AS296*'Inputs'!$E$19</f>
        <v>12.909633757031248</v>
      </c>
      <c r="AT304" s="35">
        <f>AT296*'Inputs'!$E$19</f>
        <v>12.909633757031248</v>
      </c>
      <c r="AU304" s="35">
        <f>AU296*'Inputs'!$E$19</f>
        <v>12.909633757031248</v>
      </c>
      <c r="AV304" s="35">
        <f>AV296*'Inputs'!$E$19</f>
        <v>12.909633757031248</v>
      </c>
      <c r="AW304" s="35">
        <f>AW296*'Inputs'!$E$19</f>
        <v>12.909633757031248</v>
      </c>
      <c r="AX304" s="35">
        <f>AX296*'Inputs'!$E$19</f>
        <v>12.909633757031248</v>
      </c>
      <c r="AY304" s="35">
        <f>AY296*'Inputs'!$E$19</f>
        <v>12.909633757031248</v>
      </c>
      <c r="AZ304" s="35">
        <f>AZ296*'Inputs'!$E$19</f>
        <v>12.909633757031248</v>
      </c>
      <c r="BA304" s="35">
        <f>BA296*'Inputs'!$E$19</f>
        <v>12.909633757031248</v>
      </c>
      <c r="BB304" s="35">
        <f>BB296*'Inputs'!$E$19</f>
        <v>12.909633757031248</v>
      </c>
      <c r="BC304" s="35">
        <f>BC296*'Inputs'!$E$19</f>
        <v>12.909633757031248</v>
      </c>
      <c r="BD304" s="35">
        <f>BD296*'Inputs'!$E$19</f>
        <v>13.36147093852734</v>
      </c>
      <c r="BE304" s="35">
        <f>BE296*'Inputs'!$E$19</f>
        <v>13.36147093852734</v>
      </c>
      <c r="BF304" s="35">
        <f>BF296*'Inputs'!$E$19</f>
        <v>13.36147093852734</v>
      </c>
      <c r="BG304" s="35">
        <f>BG296*'Inputs'!$E$19</f>
        <v>13.36147093852734</v>
      </c>
      <c r="BH304" s="35">
        <f>BH296*'Inputs'!$E$19</f>
        <v>13.36147093852734</v>
      </c>
      <c r="BI304" s="35">
        <f>BI296*'Inputs'!$E$19</f>
        <v>13.36147093852734</v>
      </c>
      <c r="BJ304" s="35">
        <f>BJ296*'Inputs'!$E$19</f>
        <v>13.36147093852734</v>
      </c>
      <c r="BK304" s="35">
        <f>BK296*'Inputs'!$E$19</f>
        <v>13.36147093852734</v>
      </c>
      <c r="BL304" s="35">
        <f>BL296*'Inputs'!$E$19</f>
        <v>13.36147093852734</v>
      </c>
      <c r="BM304" s="35">
        <f>BM296*'Inputs'!$E$19</f>
        <v>13.36147093852734</v>
      </c>
      <c r="BN304" s="35">
        <f>BN296*'Inputs'!$E$19</f>
        <v>13.36147093852734</v>
      </c>
      <c r="BO304" s="35">
        <f>BO296*'Inputs'!$E$19</f>
        <v>13.36147093852734</v>
      </c>
    </row>
    <row r="305" ht="22" customHeight="1">
      <c r="A305" s="2" t="str">
        <v>P23.BG</v>
      </c>
      <c r="B305" s="6" t="str">
        <v>P23 accident insurance (BG)</v>
      </c>
      <c r="C305" s="2" t="str">
        <v>EUR</v>
      </c>
      <c r="D305" s="2" t="str">
        <v>SUM</v>
      </c>
      <c r="E305" s="36">
        <f>SUM(H305:BO305)</f>
        <v>1074.475713943406</v>
      </c>
      <c r="F305" s="6" t="str">
        <v>Risk manager; cost centre COMP at release</v>
      </c>
      <c r="G305" s="2"/>
      <c r="H305" s="35">
        <f>H295*H293*'Inputs'!$E$20</f>
        <v>0.0</v>
      </c>
      <c r="I305" s="35">
        <f>I295*I293*'Inputs'!$E$20</f>
        <v>0.0</v>
      </c>
      <c r="J305" s="35">
        <f>J295*J293*'Inputs'!$E$20</f>
        <v>0.0</v>
      </c>
      <c r="K305" s="35">
        <f>K295*K293*'Inputs'!$E$20</f>
        <v>0.0</v>
      </c>
      <c r="L305" s="35">
        <f>L295*L293*'Inputs'!$E$20</f>
        <v>0.0</v>
      </c>
      <c r="M305" s="35">
        <f>M295*M293*'Inputs'!$E$20</f>
        <v>0.0</v>
      </c>
      <c r="N305" s="35">
        <f>N295*N293*'Inputs'!$E$20</f>
        <v>0.0</v>
      </c>
      <c r="O305" s="35">
        <f>O295*O293*'Inputs'!$E$20</f>
        <v>0.0</v>
      </c>
      <c r="P305" s="35">
        <f>P295*P293*'Inputs'!$E$20</f>
        <v>0.0</v>
      </c>
      <c r="Q305" s="35">
        <f>Q295*Q293*'Inputs'!$E$20</f>
        <v>0.0</v>
      </c>
      <c r="R305" s="35">
        <f>R295*R293*'Inputs'!$E$20</f>
        <v>0.0</v>
      </c>
      <c r="S305" s="35">
        <f>S295*S293*'Inputs'!$E$20</f>
        <v>0.0</v>
      </c>
      <c r="T305" s="35">
        <f>T295*T293*'Inputs'!$E$20</f>
        <v>0.0</v>
      </c>
      <c r="U305" s="35">
        <f>U295*U293*'Inputs'!$E$20</f>
        <v>0.0</v>
      </c>
      <c r="V305" s="35">
        <f>V295*V293*'Inputs'!$E$20</f>
        <v>0.0</v>
      </c>
      <c r="W305" s="35">
        <f>W295*W293*'Inputs'!$E$20</f>
        <v>0.0</v>
      </c>
      <c r="X305" s="35">
        <f>X295*X293*'Inputs'!$E$20</f>
        <v>0.0</v>
      </c>
      <c r="Y305" s="35">
        <f>Y295*Y293*'Inputs'!$E$20</f>
        <v>0.0</v>
      </c>
      <c r="Z305" s="35">
        <f>Z295*Z293*'Inputs'!$E$20</f>
        <v>24.102562499999998</v>
      </c>
      <c r="AA305" s="35">
        <f>AA295*AA293*'Inputs'!$E$20</f>
        <v>24.102562499999998</v>
      </c>
      <c r="AB305" s="35">
        <f>AB295*AB293*'Inputs'!$E$20</f>
        <v>24.102562499999998</v>
      </c>
      <c r="AC305" s="35">
        <f>AC295*AC293*'Inputs'!$E$20</f>
        <v>24.102562499999998</v>
      </c>
      <c r="AD305" s="35">
        <f>AD295*AD293*'Inputs'!$E$20</f>
        <v>24.102562499999998</v>
      </c>
      <c r="AE305" s="35">
        <f>AE295*AE293*'Inputs'!$E$20</f>
        <v>24.102562499999998</v>
      </c>
      <c r="AF305" s="35">
        <f>AF295*AF293*'Inputs'!$E$20</f>
        <v>24.946152187499994</v>
      </c>
      <c r="AG305" s="35">
        <f>AG295*AG293*'Inputs'!$E$20</f>
        <v>24.946152187499994</v>
      </c>
      <c r="AH305" s="35">
        <f>AH295*AH293*'Inputs'!$E$20</f>
        <v>24.946152187499994</v>
      </c>
      <c r="AI305" s="35">
        <f>AI295*AI293*'Inputs'!$E$20</f>
        <v>24.946152187499994</v>
      </c>
      <c r="AJ305" s="35">
        <f>AJ295*AJ293*'Inputs'!$E$20</f>
        <v>24.946152187499994</v>
      </c>
      <c r="AK305" s="35">
        <f>AK295*AK293*'Inputs'!$E$20</f>
        <v>24.946152187499994</v>
      </c>
      <c r="AL305" s="35">
        <f>AL295*AL293*'Inputs'!$E$20</f>
        <v>24.946152187499994</v>
      </c>
      <c r="AM305" s="35">
        <f>AM295*AM293*'Inputs'!$E$20</f>
        <v>24.946152187499994</v>
      </c>
      <c r="AN305" s="35">
        <f>AN295*AN293*'Inputs'!$E$20</f>
        <v>24.946152187499994</v>
      </c>
      <c r="AO305" s="35">
        <f>AO295*AO293*'Inputs'!$E$20</f>
        <v>24.946152187499994</v>
      </c>
      <c r="AP305" s="35">
        <f>AP295*AP293*'Inputs'!$E$20</f>
        <v>24.946152187499994</v>
      </c>
      <c r="AQ305" s="35">
        <f>AQ295*AQ293*'Inputs'!$E$20</f>
        <v>24.946152187499994</v>
      </c>
      <c r="AR305" s="35">
        <f>AR295*AR293*'Inputs'!$E$20</f>
        <v>25.819267514062496</v>
      </c>
      <c r="AS305" s="35">
        <f>AS295*AS293*'Inputs'!$E$20</f>
        <v>25.819267514062496</v>
      </c>
      <c r="AT305" s="35">
        <f>AT295*AT293*'Inputs'!$E$20</f>
        <v>25.819267514062496</v>
      </c>
      <c r="AU305" s="35">
        <f>AU295*AU293*'Inputs'!$E$20</f>
        <v>25.819267514062496</v>
      </c>
      <c r="AV305" s="35">
        <f>AV295*AV293*'Inputs'!$E$20</f>
        <v>25.819267514062496</v>
      </c>
      <c r="AW305" s="35">
        <f>AW295*AW293*'Inputs'!$E$20</f>
        <v>25.819267514062496</v>
      </c>
      <c r="AX305" s="35">
        <f>AX295*AX293*'Inputs'!$E$20</f>
        <v>25.819267514062496</v>
      </c>
      <c r="AY305" s="35">
        <f>AY295*AY293*'Inputs'!$E$20</f>
        <v>25.819267514062496</v>
      </c>
      <c r="AZ305" s="35">
        <f>AZ295*AZ293*'Inputs'!$E$20</f>
        <v>25.819267514062496</v>
      </c>
      <c r="BA305" s="35">
        <f>BA295*BA293*'Inputs'!$E$20</f>
        <v>25.819267514062496</v>
      </c>
      <c r="BB305" s="35">
        <f>BB295*BB293*'Inputs'!$E$20</f>
        <v>25.819267514062496</v>
      </c>
      <c r="BC305" s="35">
        <f>BC295*BC293*'Inputs'!$E$20</f>
        <v>25.819267514062496</v>
      </c>
      <c r="BD305" s="35">
        <f>BD295*BD293*'Inputs'!$E$20</f>
        <v>26.72294187705468</v>
      </c>
      <c r="BE305" s="35">
        <f>BE295*BE293*'Inputs'!$E$20</f>
        <v>26.72294187705468</v>
      </c>
      <c r="BF305" s="35">
        <f>BF295*BF293*'Inputs'!$E$20</f>
        <v>26.72294187705468</v>
      </c>
      <c r="BG305" s="35">
        <f>BG295*BG293*'Inputs'!$E$20</f>
        <v>26.72294187705468</v>
      </c>
      <c r="BH305" s="35">
        <f>BH295*BH293*'Inputs'!$E$20</f>
        <v>26.72294187705468</v>
      </c>
      <c r="BI305" s="35">
        <f>BI295*BI293*'Inputs'!$E$20</f>
        <v>26.72294187705468</v>
      </c>
      <c r="BJ305" s="35">
        <f>BJ295*BJ293*'Inputs'!$E$20</f>
        <v>26.72294187705468</v>
      </c>
      <c r="BK305" s="35">
        <f>BK295*BK293*'Inputs'!$E$20</f>
        <v>26.72294187705468</v>
      </c>
      <c r="BL305" s="35">
        <f>BL295*BL293*'Inputs'!$E$20</f>
        <v>26.72294187705468</v>
      </c>
      <c r="BM305" s="35">
        <f>BM295*BM293*'Inputs'!$E$20</f>
        <v>26.72294187705468</v>
      </c>
      <c r="BN305" s="35">
        <f>BN295*BN293*'Inputs'!$E$20</f>
        <v>26.72294187705468</v>
      </c>
      <c r="BO305" s="35">
        <f>BO295*BO293*'Inputs'!$E$20</f>
        <v>26.72294187705468</v>
      </c>
    </row>
    <row r="306" ht="28" customHeight="1">
      <c r="A306" s="2" t="str">
        <v>P23.TOTAL</v>
      </c>
      <c r="B306" s="6" t="str">
        <v>P23 payroll cost (salary plus employer contributions)</v>
      </c>
      <c r="C306" s="2" t="str">
        <v>EUR</v>
      </c>
      <c r="D306" s="2" t="str">
        <v>SUM</v>
      </c>
      <c r="E306" s="36">
        <f>SUM(H306:BO306)</f>
        <v>440904.665846609</v>
      </c>
      <c r="F306" s="6" t="str">
        <v>Risk manager; cost centre COMP at release</v>
      </c>
      <c r="G306" s="2"/>
      <c r="H306" s="36">
        <f>SUM(H295,H298,H299,H300,H301,H302,H303,H304,H305)</f>
        <v>0.0</v>
      </c>
      <c r="I306" s="36">
        <f>SUM(I295,I298,I299,I300,I301,I302,I303,I304,I305)</f>
        <v>0.0</v>
      </c>
      <c r="J306" s="36">
        <f>SUM(J295,J298,J299,J300,J301,J302,J303,J304,J305)</f>
        <v>0.0</v>
      </c>
      <c r="K306" s="36">
        <f>SUM(K295,K298,K299,K300,K301,K302,K303,K304,K305)</f>
        <v>0.0</v>
      </c>
      <c r="L306" s="36">
        <f>SUM(L295,L298,L299,L300,L301,L302,L303,L304,L305)</f>
        <v>0.0</v>
      </c>
      <c r="M306" s="36">
        <f>SUM(M295,M298,M299,M300,M301,M302,M303,M304,M305)</f>
        <v>0.0</v>
      </c>
      <c r="N306" s="36">
        <f>SUM(N295,N298,N299,N300,N301,N302,N303,N304,N305)</f>
        <v>0.0</v>
      </c>
      <c r="O306" s="36">
        <f>SUM(O295,O298,O299,O300,O301,O302,O303,O304,O305)</f>
        <v>0.0</v>
      </c>
      <c r="P306" s="36">
        <f>SUM(P295,P298,P299,P300,P301,P302,P303,P304,P305)</f>
        <v>0.0</v>
      </c>
      <c r="Q306" s="36">
        <f>SUM(Q295,Q298,Q299,Q300,Q301,Q302,Q303,Q304,Q305)</f>
        <v>0.0</v>
      </c>
      <c r="R306" s="36">
        <f>SUM(R295,R298,R299,R300,R301,R302,R303,R304,R305)</f>
        <v>0.0</v>
      </c>
      <c r="S306" s="36">
        <f>SUM(S295,S298,S299,S300,S301,S302,S303,S304,S305)</f>
        <v>0.0</v>
      </c>
      <c r="T306" s="36">
        <f>SUM(T295,T298,T299,T300,T301,T302,T303,T304,T305)</f>
        <v>0.0</v>
      </c>
      <c r="U306" s="36">
        <f>SUM(U295,U298,U299,U300,U301,U302,U303,U304,U305)</f>
        <v>0.0</v>
      </c>
      <c r="V306" s="36">
        <f>SUM(V295,V298,V299,V300,V301,V302,V303,V304,V305)</f>
        <v>0.0</v>
      </c>
      <c r="W306" s="36">
        <f>SUM(W295,W298,W299,W300,W301,W302,W303,W304,W305)</f>
        <v>0.0</v>
      </c>
      <c r="X306" s="36">
        <f>SUM(X295,X298,X299,X300,X301,X302,X303,X304,X305)</f>
        <v>0.0</v>
      </c>
      <c r="Y306" s="36">
        <f>SUM(Y295,Y298,Y299,Y300,Y301,Y302,Y303,Y304,Y305)</f>
        <v>0.0</v>
      </c>
      <c r="Z306" s="36">
        <f>SUM(Z295,Z298,Z299,Z300,Z301,Z302,Z303,Z304,Z305)</f>
        <v>9884.350799999998</v>
      </c>
      <c r="AA306" s="36">
        <f>SUM(AA295,AA298,AA299,AA300,AA301,AA302,AA303,AA304,AA305)</f>
        <v>9884.350799999998</v>
      </c>
      <c r="AB306" s="36">
        <f>SUM(AB295,AB298,AB299,AB300,AB301,AB302,AB303,AB304,AB305)</f>
        <v>9884.350799999998</v>
      </c>
      <c r="AC306" s="36">
        <f>SUM(AC295,AC298,AC299,AC300,AC301,AC302,AC303,AC304,AC305)</f>
        <v>9884.350799999998</v>
      </c>
      <c r="AD306" s="36">
        <f>SUM(AD295,AD298,AD299,AD300,AD301,AD302,AD303,AD304,AD305)</f>
        <v>9884.350799999998</v>
      </c>
      <c r="AE306" s="36">
        <f>SUM(AE295,AE298,AE299,AE300,AE301,AE302,AE303,AE304,AE305)</f>
        <v>9884.350799999998</v>
      </c>
      <c r="AF306" s="36">
        <f>SUM(AF295,AF298,AF299,AF300,AF301,AF302,AF303,AF304,AF305)</f>
        <v>10233.833552999997</v>
      </c>
      <c r="AG306" s="36">
        <f>SUM(AG295,AG298,AG299,AG300,AG301,AG302,AG303,AG304,AG305)</f>
        <v>10233.833552999997</v>
      </c>
      <c r="AH306" s="36">
        <f>SUM(AH295,AH298,AH299,AH300,AH301,AH302,AH303,AH304,AH305)</f>
        <v>10233.833552999997</v>
      </c>
      <c r="AI306" s="36">
        <f>SUM(AI295,AI298,AI299,AI300,AI301,AI302,AI303,AI304,AI305)</f>
        <v>10233.833552999997</v>
      </c>
      <c r="AJ306" s="36">
        <f>SUM(AJ295,AJ298,AJ299,AJ300,AJ301,AJ302,AJ303,AJ304,AJ305)</f>
        <v>10233.833552999997</v>
      </c>
      <c r="AK306" s="36">
        <f>SUM(AK295,AK298,AK299,AK300,AK301,AK302,AK303,AK304,AK305)</f>
        <v>10233.833552999997</v>
      </c>
      <c r="AL306" s="36">
        <f>SUM(AL295,AL298,AL299,AL300,AL301,AL302,AL303,AL304,AL305)</f>
        <v>10233.833552999997</v>
      </c>
      <c r="AM306" s="36">
        <f>SUM(AM295,AM298,AM299,AM300,AM301,AM302,AM303,AM304,AM305)</f>
        <v>10233.833552999997</v>
      </c>
      <c r="AN306" s="36">
        <f>SUM(AN295,AN298,AN299,AN300,AN301,AN302,AN303,AN304,AN305)</f>
        <v>10233.833552999997</v>
      </c>
      <c r="AO306" s="36">
        <f>SUM(AO295,AO298,AO299,AO300,AO301,AO302,AO303,AO304,AO305)</f>
        <v>10233.833552999997</v>
      </c>
      <c r="AP306" s="36">
        <f>SUM(AP295,AP298,AP299,AP300,AP301,AP302,AP303,AP304,AP305)</f>
        <v>10233.833552999997</v>
      </c>
      <c r="AQ306" s="36">
        <f>SUM(AQ295,AQ298,AQ299,AQ300,AQ301,AQ302,AQ303,AQ304,AQ305)</f>
        <v>10233.833552999997</v>
      </c>
      <c r="AR306" s="36">
        <f>SUM(AR295,AR298,AR299,AR300,AR301,AR302,AR303,AR304,AR305)</f>
        <v>10595.689421354999</v>
      </c>
      <c r="AS306" s="36">
        <f>SUM(AS295,AS298,AS299,AS300,AS301,AS302,AS303,AS304,AS305)</f>
        <v>10595.689421354999</v>
      </c>
      <c r="AT306" s="36">
        <f>SUM(AT295,AT298,AT299,AT300,AT301,AT302,AT303,AT304,AT305)</f>
        <v>10595.689421354999</v>
      </c>
      <c r="AU306" s="36">
        <f>SUM(AU295,AU298,AU299,AU300,AU301,AU302,AU303,AU304,AU305)</f>
        <v>10595.689421354999</v>
      </c>
      <c r="AV306" s="36">
        <f>SUM(AV295,AV298,AV299,AV300,AV301,AV302,AV303,AV304,AV305)</f>
        <v>10595.689421354999</v>
      </c>
      <c r="AW306" s="36">
        <f>SUM(AW295,AW298,AW299,AW300,AW301,AW302,AW303,AW304,AW305)</f>
        <v>10595.689421354999</v>
      </c>
      <c r="AX306" s="36">
        <f>SUM(AX295,AX298,AX299,AX300,AX301,AX302,AX303,AX304,AX305)</f>
        <v>10595.689421354999</v>
      </c>
      <c r="AY306" s="36">
        <f>SUM(AY295,AY298,AY299,AY300,AY301,AY302,AY303,AY304,AY305)</f>
        <v>10595.689421354999</v>
      </c>
      <c r="AZ306" s="36">
        <f>SUM(AZ295,AZ298,AZ299,AZ300,AZ301,AZ302,AZ303,AZ304,AZ305)</f>
        <v>10595.689421354999</v>
      </c>
      <c r="BA306" s="36">
        <f>SUM(BA295,BA298,BA299,BA300,BA301,BA302,BA303,BA304,BA305)</f>
        <v>10595.689421354999</v>
      </c>
      <c r="BB306" s="36">
        <f>SUM(BB295,BB298,BB299,BB300,BB301,BB302,BB303,BB304,BB305)</f>
        <v>10595.689421354999</v>
      </c>
      <c r="BC306" s="36">
        <f>SUM(BC295,BC298,BC299,BC300,BC301,BC302,BC303,BC304,BC305)</f>
        <v>10595.689421354999</v>
      </c>
      <c r="BD306" s="36">
        <f>SUM(BD295,BD298,BD299,BD300,BD301,BD302,BD303,BD304,BD305)</f>
        <v>10970.35711286242</v>
      </c>
      <c r="BE306" s="36">
        <f>SUM(BE295,BE298,BE299,BE300,BE301,BE302,BE303,BE304,BE305)</f>
        <v>10970.35711286242</v>
      </c>
      <c r="BF306" s="36">
        <f>SUM(BF295,BF298,BF299,BF300,BF301,BF302,BF303,BF304,BF305)</f>
        <v>10970.35711286242</v>
      </c>
      <c r="BG306" s="36">
        <f>SUM(BG295,BG298,BG299,BG300,BG301,BG302,BG303,BG304,BG305)</f>
        <v>10970.35711286242</v>
      </c>
      <c r="BH306" s="36">
        <f>SUM(BH295,BH298,BH299,BH300,BH301,BH302,BH303,BH304,BH305)</f>
        <v>10970.35711286242</v>
      </c>
      <c r="BI306" s="36">
        <f>SUM(BI295,BI298,BI299,BI300,BI301,BI302,BI303,BI304,BI305)</f>
        <v>10970.35711286242</v>
      </c>
      <c r="BJ306" s="36">
        <f>SUM(BJ295,BJ298,BJ299,BJ300,BJ301,BJ302,BJ303,BJ304,BJ305)</f>
        <v>10970.35711286242</v>
      </c>
      <c r="BK306" s="36">
        <f>SUM(BK295,BK298,BK299,BK300,BK301,BK302,BK303,BK304,BK305)</f>
        <v>10970.35711286242</v>
      </c>
      <c r="BL306" s="36">
        <f>SUM(BL295,BL298,BL299,BL300,BL301,BL302,BL303,BL304,BL305)</f>
        <v>10970.35711286242</v>
      </c>
      <c r="BM306" s="36">
        <f>SUM(BM295,BM298,BM299,BM300,BM301,BM302,BM303,BM304,BM305)</f>
        <v>10970.35711286242</v>
      </c>
      <c r="BN306" s="36">
        <f>SUM(BN295,BN298,BN299,BN300,BN301,BN302,BN303,BN304,BN305)</f>
        <v>10970.35711286242</v>
      </c>
      <c r="BO306" s="36">
        <f>SUM(BO295,BO298,BO299,BO300,BO301,BO302,BO303,BO304,BO305)</f>
        <v>10970.35711286242</v>
      </c>
    </row>
    <row r="307" ht="22" customHeight="1">
      <c r="A307" s="2" t="str">
        <v>P23.HIRE</v>
      </c>
      <c r="B307" s="6" t="str">
        <v>P23 hired in the month (1 = yes)</v>
      </c>
      <c r="C307" s="2" t="str">
        <v>count</v>
      </c>
      <c r="D307" s="2" t="str">
        <v>SUM</v>
      </c>
      <c r="E307" s="34">
        <f>SUM(H307:BO307)</f>
        <v>1</v>
      </c>
      <c r="F307" s="6" t="str">
        <v>Risk manager; cost centre COMP at release</v>
      </c>
      <c r="G307" s="2"/>
      <c r="H307" s="33">
        <f>IF(AND(H$6='People_Inputs'!$H$25,H291=1),1,0)</f>
        <v>0</v>
      </c>
      <c r="I307" s="33">
        <f>IF(AND(I$6='People_Inputs'!$H$25,I291=1),1,0)</f>
        <v>0</v>
      </c>
      <c r="J307" s="33">
        <f>IF(AND(J$6='People_Inputs'!$H$25,J291=1),1,0)</f>
        <v>0</v>
      </c>
      <c r="K307" s="33">
        <f>IF(AND(K$6='People_Inputs'!$H$25,K291=1),1,0)</f>
        <v>0</v>
      </c>
      <c r="L307" s="33">
        <f>IF(AND(L$6='People_Inputs'!$H$25,L291=1),1,0)</f>
        <v>0</v>
      </c>
      <c r="M307" s="33">
        <f>IF(AND(M$6='People_Inputs'!$H$25,M291=1),1,0)</f>
        <v>0</v>
      </c>
      <c r="N307" s="33">
        <f>IF(AND(N$6='People_Inputs'!$H$25,N291=1),1,0)</f>
        <v>0</v>
      </c>
      <c r="O307" s="33">
        <f>IF(AND(O$6='People_Inputs'!$H$25,O291=1),1,0)</f>
        <v>0</v>
      </c>
      <c r="P307" s="33">
        <f>IF(AND(P$6='People_Inputs'!$H$25,P291=1),1,0)</f>
        <v>0</v>
      </c>
      <c r="Q307" s="33">
        <f>IF(AND(Q$6='People_Inputs'!$H$25,Q291=1),1,0)</f>
        <v>0</v>
      </c>
      <c r="R307" s="33">
        <f>IF(AND(R$6='People_Inputs'!$H$25,R291=1),1,0)</f>
        <v>0</v>
      </c>
      <c r="S307" s="33">
        <f>IF(AND(S$6='People_Inputs'!$H$25,S291=1),1,0)</f>
        <v>0</v>
      </c>
      <c r="T307" s="33">
        <f>IF(AND(T$6='People_Inputs'!$H$25,T291=1),1,0)</f>
        <v>0</v>
      </c>
      <c r="U307" s="33">
        <f>IF(AND(U$6='People_Inputs'!$H$25,U291=1),1,0)</f>
        <v>0</v>
      </c>
      <c r="V307" s="33">
        <f>IF(AND(V$6='People_Inputs'!$H$25,V291=1),1,0)</f>
        <v>0</v>
      </c>
      <c r="W307" s="33">
        <f>IF(AND(W$6='People_Inputs'!$H$25,W291=1),1,0)</f>
        <v>0</v>
      </c>
      <c r="X307" s="33">
        <f>IF(AND(X$6='People_Inputs'!$H$25,X291=1),1,0)</f>
        <v>0</v>
      </c>
      <c r="Y307" s="33">
        <f>IF(AND(Y$6='People_Inputs'!$H$25,Y291=1),1,0)</f>
        <v>0</v>
      </c>
      <c r="Z307" s="33">
        <f>IF(AND(Z$6='People_Inputs'!$H$25,Z291=1),1,0)</f>
        <v>1</v>
      </c>
      <c r="AA307" s="33">
        <f>IF(AND(AA$6='People_Inputs'!$H$25,AA291=1),1,0)</f>
        <v>0</v>
      </c>
      <c r="AB307" s="33">
        <f>IF(AND(AB$6='People_Inputs'!$H$25,AB291=1),1,0)</f>
        <v>0</v>
      </c>
      <c r="AC307" s="33">
        <f>IF(AND(AC$6='People_Inputs'!$H$25,AC291=1),1,0)</f>
        <v>0</v>
      </c>
      <c r="AD307" s="33">
        <f>IF(AND(AD$6='People_Inputs'!$H$25,AD291=1),1,0)</f>
        <v>0</v>
      </c>
      <c r="AE307" s="33">
        <f>IF(AND(AE$6='People_Inputs'!$H$25,AE291=1),1,0)</f>
        <v>0</v>
      </c>
      <c r="AF307" s="33">
        <f>IF(AND(AF$6='People_Inputs'!$H$25,AF291=1),1,0)</f>
        <v>0</v>
      </c>
      <c r="AG307" s="33">
        <f>IF(AND(AG$6='People_Inputs'!$H$25,AG291=1),1,0)</f>
        <v>0</v>
      </c>
      <c r="AH307" s="33">
        <f>IF(AND(AH$6='People_Inputs'!$H$25,AH291=1),1,0)</f>
        <v>0</v>
      </c>
      <c r="AI307" s="33">
        <f>IF(AND(AI$6='People_Inputs'!$H$25,AI291=1),1,0)</f>
        <v>0</v>
      </c>
      <c r="AJ307" s="33">
        <f>IF(AND(AJ$6='People_Inputs'!$H$25,AJ291=1),1,0)</f>
        <v>0</v>
      </c>
      <c r="AK307" s="33">
        <f>IF(AND(AK$6='People_Inputs'!$H$25,AK291=1),1,0)</f>
        <v>0</v>
      </c>
      <c r="AL307" s="33">
        <f>IF(AND(AL$6='People_Inputs'!$H$25,AL291=1),1,0)</f>
        <v>0</v>
      </c>
      <c r="AM307" s="33">
        <f>IF(AND(AM$6='People_Inputs'!$H$25,AM291=1),1,0)</f>
        <v>0</v>
      </c>
      <c r="AN307" s="33">
        <f>IF(AND(AN$6='People_Inputs'!$H$25,AN291=1),1,0)</f>
        <v>0</v>
      </c>
      <c r="AO307" s="33">
        <f>IF(AND(AO$6='People_Inputs'!$H$25,AO291=1),1,0)</f>
        <v>0</v>
      </c>
      <c r="AP307" s="33">
        <f>IF(AND(AP$6='People_Inputs'!$H$25,AP291=1),1,0)</f>
        <v>0</v>
      </c>
      <c r="AQ307" s="33">
        <f>IF(AND(AQ$6='People_Inputs'!$H$25,AQ291=1),1,0)</f>
        <v>0</v>
      </c>
      <c r="AR307" s="33">
        <f>IF(AND(AR$6='People_Inputs'!$H$25,AR291=1),1,0)</f>
        <v>0</v>
      </c>
      <c r="AS307" s="33">
        <f>IF(AND(AS$6='People_Inputs'!$H$25,AS291=1),1,0)</f>
        <v>0</v>
      </c>
      <c r="AT307" s="33">
        <f>IF(AND(AT$6='People_Inputs'!$H$25,AT291=1),1,0)</f>
        <v>0</v>
      </c>
      <c r="AU307" s="33">
        <f>IF(AND(AU$6='People_Inputs'!$H$25,AU291=1),1,0)</f>
        <v>0</v>
      </c>
      <c r="AV307" s="33">
        <f>IF(AND(AV$6='People_Inputs'!$H$25,AV291=1),1,0)</f>
        <v>0</v>
      </c>
      <c r="AW307" s="33">
        <f>IF(AND(AW$6='People_Inputs'!$H$25,AW291=1),1,0)</f>
        <v>0</v>
      </c>
      <c r="AX307" s="33">
        <f>IF(AND(AX$6='People_Inputs'!$H$25,AX291=1),1,0)</f>
        <v>0</v>
      </c>
      <c r="AY307" s="33">
        <f>IF(AND(AY$6='People_Inputs'!$H$25,AY291=1),1,0)</f>
        <v>0</v>
      </c>
      <c r="AZ307" s="33">
        <f>IF(AND(AZ$6='People_Inputs'!$H$25,AZ291=1),1,0)</f>
        <v>0</v>
      </c>
      <c r="BA307" s="33">
        <f>IF(AND(BA$6='People_Inputs'!$H$25,BA291=1),1,0)</f>
        <v>0</v>
      </c>
      <c r="BB307" s="33">
        <f>IF(AND(BB$6='People_Inputs'!$H$25,BB291=1),1,0)</f>
        <v>0</v>
      </c>
      <c r="BC307" s="33">
        <f>IF(AND(BC$6='People_Inputs'!$H$25,BC291=1),1,0)</f>
        <v>0</v>
      </c>
      <c r="BD307" s="33">
        <f>IF(AND(BD$6='People_Inputs'!$H$25,BD291=1),1,0)</f>
        <v>0</v>
      </c>
      <c r="BE307" s="33">
        <f>IF(AND(BE$6='People_Inputs'!$H$25,BE291=1),1,0)</f>
        <v>0</v>
      </c>
      <c r="BF307" s="33">
        <f>IF(AND(BF$6='People_Inputs'!$H$25,BF291=1),1,0)</f>
        <v>0</v>
      </c>
      <c r="BG307" s="33">
        <f>IF(AND(BG$6='People_Inputs'!$H$25,BG291=1),1,0)</f>
        <v>0</v>
      </c>
      <c r="BH307" s="33">
        <f>IF(AND(BH$6='People_Inputs'!$H$25,BH291=1),1,0)</f>
        <v>0</v>
      </c>
      <c r="BI307" s="33">
        <f>IF(AND(BI$6='People_Inputs'!$H$25,BI291=1),1,0)</f>
        <v>0</v>
      </c>
      <c r="BJ307" s="33">
        <f>IF(AND(BJ$6='People_Inputs'!$H$25,BJ291=1),1,0)</f>
        <v>0</v>
      </c>
      <c r="BK307" s="33">
        <f>IF(AND(BK$6='People_Inputs'!$H$25,BK291=1),1,0)</f>
        <v>0</v>
      </c>
      <c r="BL307" s="33">
        <f>IF(AND(BL$6='People_Inputs'!$H$25,BL291=1),1,0)</f>
        <v>0</v>
      </c>
      <c r="BM307" s="33">
        <f>IF(AND(BM$6='People_Inputs'!$H$25,BM291=1),1,0)</f>
        <v>0</v>
      </c>
      <c r="BN307" s="33">
        <f>IF(AND(BN$6='People_Inputs'!$H$25,BN291=1),1,0)</f>
        <v>0</v>
      </c>
      <c r="BO307" s="33">
        <f>IF(AND(BO$6='People_Inputs'!$H$25,BO291=1),1,0)</f>
        <v>0</v>
      </c>
    </row>
    <row r="308" ht="22" customHeight="1">
      <c r="A308" s="2" t="str">
        <v>P23.RECRUIT</v>
      </c>
      <c r="B308" s="6" t="str">
        <v>P23 recruiting cost</v>
      </c>
      <c r="C308" s="2" t="str">
        <v>EUR</v>
      </c>
      <c r="D308" s="2" t="str">
        <v>SUM</v>
      </c>
      <c r="E308" s="36">
        <f>SUM(H308:BO308)</f>
        <v>9941.025</v>
      </c>
      <c r="F308" s="6" t="str">
        <v>Risk manager; cost centre COMP at release</v>
      </c>
      <c r="G308" s="2"/>
      <c r="H308" s="35">
        <f>H307*IF('People_Inputs'!$Q$25="none",0,IF('People_Inputs'!$Q$25="agency",H294*'Inputs'!$E$22,IF('People_Inputs'!$Q$25="direct",'Inputs'!$E$23,'Inputs'!$E$21*'Inputs'!$E$22*H294+(1-'Inputs'!$E$21)*'Inputs'!$E$23)))</f>
        <v>0.0</v>
      </c>
      <c r="I308" s="35">
        <f>I307*IF('People_Inputs'!$Q$25="none",0,IF('People_Inputs'!$Q$25="agency",I294*'Inputs'!$E$22,IF('People_Inputs'!$Q$25="direct",'Inputs'!$E$23,'Inputs'!$E$21*'Inputs'!$E$22*I294+(1-'Inputs'!$E$21)*'Inputs'!$E$23)))</f>
        <v>0.0</v>
      </c>
      <c r="J308" s="35">
        <f>J307*IF('People_Inputs'!$Q$25="none",0,IF('People_Inputs'!$Q$25="agency",J294*'Inputs'!$E$22,IF('People_Inputs'!$Q$25="direct",'Inputs'!$E$23,'Inputs'!$E$21*'Inputs'!$E$22*J294+(1-'Inputs'!$E$21)*'Inputs'!$E$23)))</f>
        <v>0.0</v>
      </c>
      <c r="K308" s="35">
        <f>K307*IF('People_Inputs'!$Q$25="none",0,IF('People_Inputs'!$Q$25="agency",K294*'Inputs'!$E$22,IF('People_Inputs'!$Q$25="direct",'Inputs'!$E$23,'Inputs'!$E$21*'Inputs'!$E$22*K294+(1-'Inputs'!$E$21)*'Inputs'!$E$23)))</f>
        <v>0.0</v>
      </c>
      <c r="L308" s="35">
        <f>L307*IF('People_Inputs'!$Q$25="none",0,IF('People_Inputs'!$Q$25="agency",L294*'Inputs'!$E$22,IF('People_Inputs'!$Q$25="direct",'Inputs'!$E$23,'Inputs'!$E$21*'Inputs'!$E$22*L294+(1-'Inputs'!$E$21)*'Inputs'!$E$23)))</f>
        <v>0.0</v>
      </c>
      <c r="M308" s="35">
        <f>M307*IF('People_Inputs'!$Q$25="none",0,IF('People_Inputs'!$Q$25="agency",M294*'Inputs'!$E$22,IF('People_Inputs'!$Q$25="direct",'Inputs'!$E$23,'Inputs'!$E$21*'Inputs'!$E$22*M294+(1-'Inputs'!$E$21)*'Inputs'!$E$23)))</f>
        <v>0.0</v>
      </c>
      <c r="N308" s="35">
        <f>N307*IF('People_Inputs'!$Q$25="none",0,IF('People_Inputs'!$Q$25="agency",N294*'Inputs'!$E$22,IF('People_Inputs'!$Q$25="direct",'Inputs'!$E$23,'Inputs'!$E$21*'Inputs'!$E$22*N294+(1-'Inputs'!$E$21)*'Inputs'!$E$23)))</f>
        <v>0.0</v>
      </c>
      <c r="O308" s="35">
        <f>O307*IF('People_Inputs'!$Q$25="none",0,IF('People_Inputs'!$Q$25="agency",O294*'Inputs'!$E$22,IF('People_Inputs'!$Q$25="direct",'Inputs'!$E$23,'Inputs'!$E$21*'Inputs'!$E$22*O294+(1-'Inputs'!$E$21)*'Inputs'!$E$23)))</f>
        <v>0.0</v>
      </c>
      <c r="P308" s="35">
        <f>P307*IF('People_Inputs'!$Q$25="none",0,IF('People_Inputs'!$Q$25="agency",P294*'Inputs'!$E$22,IF('People_Inputs'!$Q$25="direct",'Inputs'!$E$23,'Inputs'!$E$21*'Inputs'!$E$22*P294+(1-'Inputs'!$E$21)*'Inputs'!$E$23)))</f>
        <v>0.0</v>
      </c>
      <c r="Q308" s="35">
        <f>Q307*IF('People_Inputs'!$Q$25="none",0,IF('People_Inputs'!$Q$25="agency",Q294*'Inputs'!$E$22,IF('People_Inputs'!$Q$25="direct",'Inputs'!$E$23,'Inputs'!$E$21*'Inputs'!$E$22*Q294+(1-'Inputs'!$E$21)*'Inputs'!$E$23)))</f>
        <v>0.0</v>
      </c>
      <c r="R308" s="35">
        <f>R307*IF('People_Inputs'!$Q$25="none",0,IF('People_Inputs'!$Q$25="agency",R294*'Inputs'!$E$22,IF('People_Inputs'!$Q$25="direct",'Inputs'!$E$23,'Inputs'!$E$21*'Inputs'!$E$22*R294+(1-'Inputs'!$E$21)*'Inputs'!$E$23)))</f>
        <v>0.0</v>
      </c>
      <c r="S308" s="35">
        <f>S307*IF('People_Inputs'!$Q$25="none",0,IF('People_Inputs'!$Q$25="agency",S294*'Inputs'!$E$22,IF('People_Inputs'!$Q$25="direct",'Inputs'!$E$23,'Inputs'!$E$21*'Inputs'!$E$22*S294+(1-'Inputs'!$E$21)*'Inputs'!$E$23)))</f>
        <v>0.0</v>
      </c>
      <c r="T308" s="35">
        <f>T307*IF('People_Inputs'!$Q$25="none",0,IF('People_Inputs'!$Q$25="agency",T294*'Inputs'!$E$22,IF('People_Inputs'!$Q$25="direct",'Inputs'!$E$23,'Inputs'!$E$21*'Inputs'!$E$22*T294+(1-'Inputs'!$E$21)*'Inputs'!$E$23)))</f>
        <v>0.0</v>
      </c>
      <c r="U308" s="35">
        <f>U307*IF('People_Inputs'!$Q$25="none",0,IF('People_Inputs'!$Q$25="agency",U294*'Inputs'!$E$22,IF('People_Inputs'!$Q$25="direct",'Inputs'!$E$23,'Inputs'!$E$21*'Inputs'!$E$22*U294+(1-'Inputs'!$E$21)*'Inputs'!$E$23)))</f>
        <v>0.0</v>
      </c>
      <c r="V308" s="35">
        <f>V307*IF('People_Inputs'!$Q$25="none",0,IF('People_Inputs'!$Q$25="agency",V294*'Inputs'!$E$22,IF('People_Inputs'!$Q$25="direct",'Inputs'!$E$23,'Inputs'!$E$21*'Inputs'!$E$22*V294+(1-'Inputs'!$E$21)*'Inputs'!$E$23)))</f>
        <v>0.0</v>
      </c>
      <c r="W308" s="35">
        <f>W307*IF('People_Inputs'!$Q$25="none",0,IF('People_Inputs'!$Q$25="agency",W294*'Inputs'!$E$22,IF('People_Inputs'!$Q$25="direct",'Inputs'!$E$23,'Inputs'!$E$21*'Inputs'!$E$22*W294+(1-'Inputs'!$E$21)*'Inputs'!$E$23)))</f>
        <v>0.0</v>
      </c>
      <c r="X308" s="35">
        <f>X307*IF('People_Inputs'!$Q$25="none",0,IF('People_Inputs'!$Q$25="agency",X294*'Inputs'!$E$22,IF('People_Inputs'!$Q$25="direct",'Inputs'!$E$23,'Inputs'!$E$21*'Inputs'!$E$22*X294+(1-'Inputs'!$E$21)*'Inputs'!$E$23)))</f>
        <v>0.0</v>
      </c>
      <c r="Y308" s="35">
        <f>Y307*IF('People_Inputs'!$Q$25="none",0,IF('People_Inputs'!$Q$25="agency",Y294*'Inputs'!$E$22,IF('People_Inputs'!$Q$25="direct",'Inputs'!$E$23,'Inputs'!$E$21*'Inputs'!$E$22*Y294+(1-'Inputs'!$E$21)*'Inputs'!$E$23)))</f>
        <v>0.0</v>
      </c>
      <c r="Z308" s="35">
        <f>Z307*IF('People_Inputs'!$Q$25="none",0,IF('People_Inputs'!$Q$25="agency",Z294*'Inputs'!$E$22,IF('People_Inputs'!$Q$25="direct",'Inputs'!$E$23,'Inputs'!$E$21*'Inputs'!$E$22*Z294+(1-'Inputs'!$E$21)*'Inputs'!$E$23)))</f>
        <v>9941.025</v>
      </c>
      <c r="AA308" s="35">
        <f>AA307*IF('People_Inputs'!$Q$25="none",0,IF('People_Inputs'!$Q$25="agency",AA294*'Inputs'!$E$22,IF('People_Inputs'!$Q$25="direct",'Inputs'!$E$23,'Inputs'!$E$21*'Inputs'!$E$22*AA294+(1-'Inputs'!$E$21)*'Inputs'!$E$23)))</f>
        <v>0.0</v>
      </c>
      <c r="AB308" s="35">
        <f>AB307*IF('People_Inputs'!$Q$25="none",0,IF('People_Inputs'!$Q$25="agency",AB294*'Inputs'!$E$22,IF('People_Inputs'!$Q$25="direct",'Inputs'!$E$23,'Inputs'!$E$21*'Inputs'!$E$22*AB294+(1-'Inputs'!$E$21)*'Inputs'!$E$23)))</f>
        <v>0.0</v>
      </c>
      <c r="AC308" s="35">
        <f>AC307*IF('People_Inputs'!$Q$25="none",0,IF('People_Inputs'!$Q$25="agency",AC294*'Inputs'!$E$22,IF('People_Inputs'!$Q$25="direct",'Inputs'!$E$23,'Inputs'!$E$21*'Inputs'!$E$22*AC294+(1-'Inputs'!$E$21)*'Inputs'!$E$23)))</f>
        <v>0.0</v>
      </c>
      <c r="AD308" s="35">
        <f>AD307*IF('People_Inputs'!$Q$25="none",0,IF('People_Inputs'!$Q$25="agency",AD294*'Inputs'!$E$22,IF('People_Inputs'!$Q$25="direct",'Inputs'!$E$23,'Inputs'!$E$21*'Inputs'!$E$22*AD294+(1-'Inputs'!$E$21)*'Inputs'!$E$23)))</f>
        <v>0.0</v>
      </c>
      <c r="AE308" s="35">
        <f>AE307*IF('People_Inputs'!$Q$25="none",0,IF('People_Inputs'!$Q$25="agency",AE294*'Inputs'!$E$22,IF('People_Inputs'!$Q$25="direct",'Inputs'!$E$23,'Inputs'!$E$21*'Inputs'!$E$22*AE294+(1-'Inputs'!$E$21)*'Inputs'!$E$23)))</f>
        <v>0.0</v>
      </c>
      <c r="AF308" s="35">
        <f>AF307*IF('People_Inputs'!$Q$25="none",0,IF('People_Inputs'!$Q$25="agency",AF294*'Inputs'!$E$22,IF('People_Inputs'!$Q$25="direct",'Inputs'!$E$23,'Inputs'!$E$21*'Inputs'!$E$22*AF294+(1-'Inputs'!$E$21)*'Inputs'!$E$23)))</f>
        <v>0.0</v>
      </c>
      <c r="AG308" s="35">
        <f>AG307*IF('People_Inputs'!$Q$25="none",0,IF('People_Inputs'!$Q$25="agency",AG294*'Inputs'!$E$22,IF('People_Inputs'!$Q$25="direct",'Inputs'!$E$23,'Inputs'!$E$21*'Inputs'!$E$22*AG294+(1-'Inputs'!$E$21)*'Inputs'!$E$23)))</f>
        <v>0.0</v>
      </c>
      <c r="AH308" s="35">
        <f>AH307*IF('People_Inputs'!$Q$25="none",0,IF('People_Inputs'!$Q$25="agency",AH294*'Inputs'!$E$22,IF('People_Inputs'!$Q$25="direct",'Inputs'!$E$23,'Inputs'!$E$21*'Inputs'!$E$22*AH294+(1-'Inputs'!$E$21)*'Inputs'!$E$23)))</f>
        <v>0.0</v>
      </c>
      <c r="AI308" s="35">
        <f>AI307*IF('People_Inputs'!$Q$25="none",0,IF('People_Inputs'!$Q$25="agency",AI294*'Inputs'!$E$22,IF('People_Inputs'!$Q$25="direct",'Inputs'!$E$23,'Inputs'!$E$21*'Inputs'!$E$22*AI294+(1-'Inputs'!$E$21)*'Inputs'!$E$23)))</f>
        <v>0.0</v>
      </c>
      <c r="AJ308" s="35">
        <f>AJ307*IF('People_Inputs'!$Q$25="none",0,IF('People_Inputs'!$Q$25="agency",AJ294*'Inputs'!$E$22,IF('People_Inputs'!$Q$25="direct",'Inputs'!$E$23,'Inputs'!$E$21*'Inputs'!$E$22*AJ294+(1-'Inputs'!$E$21)*'Inputs'!$E$23)))</f>
        <v>0.0</v>
      </c>
      <c r="AK308" s="35">
        <f>AK307*IF('People_Inputs'!$Q$25="none",0,IF('People_Inputs'!$Q$25="agency",AK294*'Inputs'!$E$22,IF('People_Inputs'!$Q$25="direct",'Inputs'!$E$23,'Inputs'!$E$21*'Inputs'!$E$22*AK294+(1-'Inputs'!$E$21)*'Inputs'!$E$23)))</f>
        <v>0.0</v>
      </c>
      <c r="AL308" s="35">
        <f>AL307*IF('People_Inputs'!$Q$25="none",0,IF('People_Inputs'!$Q$25="agency",AL294*'Inputs'!$E$22,IF('People_Inputs'!$Q$25="direct",'Inputs'!$E$23,'Inputs'!$E$21*'Inputs'!$E$22*AL294+(1-'Inputs'!$E$21)*'Inputs'!$E$23)))</f>
        <v>0.0</v>
      </c>
      <c r="AM308" s="35">
        <f>AM307*IF('People_Inputs'!$Q$25="none",0,IF('People_Inputs'!$Q$25="agency",AM294*'Inputs'!$E$22,IF('People_Inputs'!$Q$25="direct",'Inputs'!$E$23,'Inputs'!$E$21*'Inputs'!$E$22*AM294+(1-'Inputs'!$E$21)*'Inputs'!$E$23)))</f>
        <v>0.0</v>
      </c>
      <c r="AN308" s="35">
        <f>AN307*IF('People_Inputs'!$Q$25="none",0,IF('People_Inputs'!$Q$25="agency",AN294*'Inputs'!$E$22,IF('People_Inputs'!$Q$25="direct",'Inputs'!$E$23,'Inputs'!$E$21*'Inputs'!$E$22*AN294+(1-'Inputs'!$E$21)*'Inputs'!$E$23)))</f>
        <v>0.0</v>
      </c>
      <c r="AO308" s="35">
        <f>AO307*IF('People_Inputs'!$Q$25="none",0,IF('People_Inputs'!$Q$25="agency",AO294*'Inputs'!$E$22,IF('People_Inputs'!$Q$25="direct",'Inputs'!$E$23,'Inputs'!$E$21*'Inputs'!$E$22*AO294+(1-'Inputs'!$E$21)*'Inputs'!$E$23)))</f>
        <v>0.0</v>
      </c>
      <c r="AP308" s="35">
        <f>AP307*IF('People_Inputs'!$Q$25="none",0,IF('People_Inputs'!$Q$25="agency",AP294*'Inputs'!$E$22,IF('People_Inputs'!$Q$25="direct",'Inputs'!$E$23,'Inputs'!$E$21*'Inputs'!$E$22*AP294+(1-'Inputs'!$E$21)*'Inputs'!$E$23)))</f>
        <v>0.0</v>
      </c>
      <c r="AQ308" s="35">
        <f>AQ307*IF('People_Inputs'!$Q$25="none",0,IF('People_Inputs'!$Q$25="agency",AQ294*'Inputs'!$E$22,IF('People_Inputs'!$Q$25="direct",'Inputs'!$E$23,'Inputs'!$E$21*'Inputs'!$E$22*AQ294+(1-'Inputs'!$E$21)*'Inputs'!$E$23)))</f>
        <v>0.0</v>
      </c>
      <c r="AR308" s="35">
        <f>AR307*IF('People_Inputs'!$Q$25="none",0,IF('People_Inputs'!$Q$25="agency",AR294*'Inputs'!$E$22,IF('People_Inputs'!$Q$25="direct",'Inputs'!$E$23,'Inputs'!$E$21*'Inputs'!$E$22*AR294+(1-'Inputs'!$E$21)*'Inputs'!$E$23)))</f>
        <v>0.0</v>
      </c>
      <c r="AS308" s="35">
        <f>AS307*IF('People_Inputs'!$Q$25="none",0,IF('People_Inputs'!$Q$25="agency",AS294*'Inputs'!$E$22,IF('People_Inputs'!$Q$25="direct",'Inputs'!$E$23,'Inputs'!$E$21*'Inputs'!$E$22*AS294+(1-'Inputs'!$E$21)*'Inputs'!$E$23)))</f>
        <v>0.0</v>
      </c>
      <c r="AT308" s="35">
        <f>AT307*IF('People_Inputs'!$Q$25="none",0,IF('People_Inputs'!$Q$25="agency",AT294*'Inputs'!$E$22,IF('People_Inputs'!$Q$25="direct",'Inputs'!$E$23,'Inputs'!$E$21*'Inputs'!$E$22*AT294+(1-'Inputs'!$E$21)*'Inputs'!$E$23)))</f>
        <v>0.0</v>
      </c>
      <c r="AU308" s="35">
        <f>AU307*IF('People_Inputs'!$Q$25="none",0,IF('People_Inputs'!$Q$25="agency",AU294*'Inputs'!$E$22,IF('People_Inputs'!$Q$25="direct",'Inputs'!$E$23,'Inputs'!$E$21*'Inputs'!$E$22*AU294+(1-'Inputs'!$E$21)*'Inputs'!$E$23)))</f>
        <v>0.0</v>
      </c>
      <c r="AV308" s="35">
        <f>AV307*IF('People_Inputs'!$Q$25="none",0,IF('People_Inputs'!$Q$25="agency",AV294*'Inputs'!$E$22,IF('People_Inputs'!$Q$25="direct",'Inputs'!$E$23,'Inputs'!$E$21*'Inputs'!$E$22*AV294+(1-'Inputs'!$E$21)*'Inputs'!$E$23)))</f>
        <v>0.0</v>
      </c>
      <c r="AW308" s="35">
        <f>AW307*IF('People_Inputs'!$Q$25="none",0,IF('People_Inputs'!$Q$25="agency",AW294*'Inputs'!$E$22,IF('People_Inputs'!$Q$25="direct",'Inputs'!$E$23,'Inputs'!$E$21*'Inputs'!$E$22*AW294+(1-'Inputs'!$E$21)*'Inputs'!$E$23)))</f>
        <v>0.0</v>
      </c>
      <c r="AX308" s="35">
        <f>AX307*IF('People_Inputs'!$Q$25="none",0,IF('People_Inputs'!$Q$25="agency",AX294*'Inputs'!$E$22,IF('People_Inputs'!$Q$25="direct",'Inputs'!$E$23,'Inputs'!$E$21*'Inputs'!$E$22*AX294+(1-'Inputs'!$E$21)*'Inputs'!$E$23)))</f>
        <v>0.0</v>
      </c>
      <c r="AY308" s="35">
        <f>AY307*IF('People_Inputs'!$Q$25="none",0,IF('People_Inputs'!$Q$25="agency",AY294*'Inputs'!$E$22,IF('People_Inputs'!$Q$25="direct",'Inputs'!$E$23,'Inputs'!$E$21*'Inputs'!$E$22*AY294+(1-'Inputs'!$E$21)*'Inputs'!$E$23)))</f>
        <v>0.0</v>
      </c>
      <c r="AZ308" s="35">
        <f>AZ307*IF('People_Inputs'!$Q$25="none",0,IF('People_Inputs'!$Q$25="agency",AZ294*'Inputs'!$E$22,IF('People_Inputs'!$Q$25="direct",'Inputs'!$E$23,'Inputs'!$E$21*'Inputs'!$E$22*AZ294+(1-'Inputs'!$E$21)*'Inputs'!$E$23)))</f>
        <v>0.0</v>
      </c>
      <c r="BA308" s="35">
        <f>BA307*IF('People_Inputs'!$Q$25="none",0,IF('People_Inputs'!$Q$25="agency",BA294*'Inputs'!$E$22,IF('People_Inputs'!$Q$25="direct",'Inputs'!$E$23,'Inputs'!$E$21*'Inputs'!$E$22*BA294+(1-'Inputs'!$E$21)*'Inputs'!$E$23)))</f>
        <v>0.0</v>
      </c>
      <c r="BB308" s="35">
        <f>BB307*IF('People_Inputs'!$Q$25="none",0,IF('People_Inputs'!$Q$25="agency",BB294*'Inputs'!$E$22,IF('People_Inputs'!$Q$25="direct",'Inputs'!$E$23,'Inputs'!$E$21*'Inputs'!$E$22*BB294+(1-'Inputs'!$E$21)*'Inputs'!$E$23)))</f>
        <v>0.0</v>
      </c>
      <c r="BC308" s="35">
        <f>BC307*IF('People_Inputs'!$Q$25="none",0,IF('People_Inputs'!$Q$25="agency",BC294*'Inputs'!$E$22,IF('People_Inputs'!$Q$25="direct",'Inputs'!$E$23,'Inputs'!$E$21*'Inputs'!$E$22*BC294+(1-'Inputs'!$E$21)*'Inputs'!$E$23)))</f>
        <v>0.0</v>
      </c>
      <c r="BD308" s="35">
        <f>BD307*IF('People_Inputs'!$Q$25="none",0,IF('People_Inputs'!$Q$25="agency",BD294*'Inputs'!$E$22,IF('People_Inputs'!$Q$25="direct",'Inputs'!$E$23,'Inputs'!$E$21*'Inputs'!$E$22*BD294+(1-'Inputs'!$E$21)*'Inputs'!$E$23)))</f>
        <v>0.0</v>
      </c>
      <c r="BE308" s="35">
        <f>BE307*IF('People_Inputs'!$Q$25="none",0,IF('People_Inputs'!$Q$25="agency",BE294*'Inputs'!$E$22,IF('People_Inputs'!$Q$25="direct",'Inputs'!$E$23,'Inputs'!$E$21*'Inputs'!$E$22*BE294+(1-'Inputs'!$E$21)*'Inputs'!$E$23)))</f>
        <v>0.0</v>
      </c>
      <c r="BF308" s="35">
        <f>BF307*IF('People_Inputs'!$Q$25="none",0,IF('People_Inputs'!$Q$25="agency",BF294*'Inputs'!$E$22,IF('People_Inputs'!$Q$25="direct",'Inputs'!$E$23,'Inputs'!$E$21*'Inputs'!$E$22*BF294+(1-'Inputs'!$E$21)*'Inputs'!$E$23)))</f>
        <v>0.0</v>
      </c>
      <c r="BG308" s="35">
        <f>BG307*IF('People_Inputs'!$Q$25="none",0,IF('People_Inputs'!$Q$25="agency",BG294*'Inputs'!$E$22,IF('People_Inputs'!$Q$25="direct",'Inputs'!$E$23,'Inputs'!$E$21*'Inputs'!$E$22*BG294+(1-'Inputs'!$E$21)*'Inputs'!$E$23)))</f>
        <v>0.0</v>
      </c>
      <c r="BH308" s="35">
        <f>BH307*IF('People_Inputs'!$Q$25="none",0,IF('People_Inputs'!$Q$25="agency",BH294*'Inputs'!$E$22,IF('People_Inputs'!$Q$25="direct",'Inputs'!$E$23,'Inputs'!$E$21*'Inputs'!$E$22*BH294+(1-'Inputs'!$E$21)*'Inputs'!$E$23)))</f>
        <v>0.0</v>
      </c>
      <c r="BI308" s="35">
        <f>BI307*IF('People_Inputs'!$Q$25="none",0,IF('People_Inputs'!$Q$25="agency",BI294*'Inputs'!$E$22,IF('People_Inputs'!$Q$25="direct",'Inputs'!$E$23,'Inputs'!$E$21*'Inputs'!$E$22*BI294+(1-'Inputs'!$E$21)*'Inputs'!$E$23)))</f>
        <v>0.0</v>
      </c>
      <c r="BJ308" s="35">
        <f>BJ307*IF('People_Inputs'!$Q$25="none",0,IF('People_Inputs'!$Q$25="agency",BJ294*'Inputs'!$E$22,IF('People_Inputs'!$Q$25="direct",'Inputs'!$E$23,'Inputs'!$E$21*'Inputs'!$E$22*BJ294+(1-'Inputs'!$E$21)*'Inputs'!$E$23)))</f>
        <v>0.0</v>
      </c>
      <c r="BK308" s="35">
        <f>BK307*IF('People_Inputs'!$Q$25="none",0,IF('People_Inputs'!$Q$25="agency",BK294*'Inputs'!$E$22,IF('People_Inputs'!$Q$25="direct",'Inputs'!$E$23,'Inputs'!$E$21*'Inputs'!$E$22*BK294+(1-'Inputs'!$E$21)*'Inputs'!$E$23)))</f>
        <v>0.0</v>
      </c>
      <c r="BL308" s="35">
        <f>BL307*IF('People_Inputs'!$Q$25="none",0,IF('People_Inputs'!$Q$25="agency",BL294*'Inputs'!$E$22,IF('People_Inputs'!$Q$25="direct",'Inputs'!$E$23,'Inputs'!$E$21*'Inputs'!$E$22*BL294+(1-'Inputs'!$E$21)*'Inputs'!$E$23)))</f>
        <v>0.0</v>
      </c>
      <c r="BM308" s="35">
        <f>BM307*IF('People_Inputs'!$Q$25="none",0,IF('People_Inputs'!$Q$25="agency",BM294*'Inputs'!$E$22,IF('People_Inputs'!$Q$25="direct",'Inputs'!$E$23,'Inputs'!$E$21*'Inputs'!$E$22*BM294+(1-'Inputs'!$E$21)*'Inputs'!$E$23)))</f>
        <v>0.0</v>
      </c>
      <c r="BN308" s="35">
        <f>BN307*IF('People_Inputs'!$Q$25="none",0,IF('People_Inputs'!$Q$25="agency",BN294*'Inputs'!$E$22,IF('People_Inputs'!$Q$25="direct",'Inputs'!$E$23,'Inputs'!$E$21*'Inputs'!$E$22*BN294+(1-'Inputs'!$E$21)*'Inputs'!$E$23)))</f>
        <v>0.0</v>
      </c>
      <c r="BO308" s="35">
        <f>BO307*IF('People_Inputs'!$Q$25="none",0,IF('People_Inputs'!$Q$25="agency",BO294*'Inputs'!$E$22,IF('People_Inputs'!$Q$25="direct",'Inputs'!$E$23,'Inputs'!$E$21*'Inputs'!$E$22*BO294+(1-'Inputs'!$E$21)*'Inputs'!$E$23)))</f>
        <v>0.0</v>
      </c>
    </row>
    <row r="309" ht="22" customHeight="1">
      <c r="A309" s="2" t="str">
        <v>P23.SOFTWARE</v>
      </c>
      <c r="B309" s="6" t="str">
        <v>P23 software cost</v>
      </c>
      <c r="C309" s="2" t="str">
        <v>EUR</v>
      </c>
      <c r="D309" s="2" t="str">
        <v>SUM</v>
      </c>
      <c r="E309" s="36">
        <f>SUM(H309:BO309)</f>
        <v>18900</v>
      </c>
      <c r="F309" s="6" t="str">
        <v>Risk manager; cost centre COMP at release</v>
      </c>
      <c r="G309" s="2"/>
      <c r="H309" s="35">
        <f>H292*'People_Inputs'!$O$25</f>
        <v>0</v>
      </c>
      <c r="I309" s="35">
        <f>I292*'People_Inputs'!$O$25</f>
        <v>0</v>
      </c>
      <c r="J309" s="35">
        <f>J292*'People_Inputs'!$O$25</f>
        <v>0</v>
      </c>
      <c r="K309" s="35">
        <f>K292*'People_Inputs'!$O$25</f>
        <v>0</v>
      </c>
      <c r="L309" s="35">
        <f>L292*'People_Inputs'!$O$25</f>
        <v>0</v>
      </c>
      <c r="M309" s="35">
        <f>M292*'People_Inputs'!$O$25</f>
        <v>0</v>
      </c>
      <c r="N309" s="35">
        <f>N292*'People_Inputs'!$O$25</f>
        <v>0</v>
      </c>
      <c r="O309" s="35">
        <f>O292*'People_Inputs'!$O$25</f>
        <v>0</v>
      </c>
      <c r="P309" s="35">
        <f>P292*'People_Inputs'!$O$25</f>
        <v>0</v>
      </c>
      <c r="Q309" s="35">
        <f>Q292*'People_Inputs'!$O$25</f>
        <v>0</v>
      </c>
      <c r="R309" s="35">
        <f>R292*'People_Inputs'!$O$25</f>
        <v>0</v>
      </c>
      <c r="S309" s="35">
        <f>S292*'People_Inputs'!$O$25</f>
        <v>0</v>
      </c>
      <c r="T309" s="35">
        <f>T292*'People_Inputs'!$O$25</f>
        <v>0</v>
      </c>
      <c r="U309" s="35">
        <f>U292*'People_Inputs'!$O$25</f>
        <v>0</v>
      </c>
      <c r="V309" s="35">
        <f>V292*'People_Inputs'!$O$25</f>
        <v>0</v>
      </c>
      <c r="W309" s="35">
        <f>W292*'People_Inputs'!$O$25</f>
        <v>0</v>
      </c>
      <c r="X309" s="35">
        <f>X292*'People_Inputs'!$O$25</f>
        <v>0</v>
      </c>
      <c r="Y309" s="35">
        <f>Y292*'People_Inputs'!$O$25</f>
        <v>0</v>
      </c>
      <c r="Z309" s="35">
        <f>Z292*'People_Inputs'!$O$25</f>
        <v>450</v>
      </c>
      <c r="AA309" s="35">
        <f>AA292*'People_Inputs'!$O$25</f>
        <v>450</v>
      </c>
      <c r="AB309" s="35">
        <f>AB292*'People_Inputs'!$O$25</f>
        <v>450</v>
      </c>
      <c r="AC309" s="35">
        <f>AC292*'People_Inputs'!$O$25</f>
        <v>450</v>
      </c>
      <c r="AD309" s="35">
        <f>AD292*'People_Inputs'!$O$25</f>
        <v>450</v>
      </c>
      <c r="AE309" s="35">
        <f>AE292*'People_Inputs'!$O$25</f>
        <v>450</v>
      </c>
      <c r="AF309" s="35">
        <f>AF292*'People_Inputs'!$O$25</f>
        <v>450</v>
      </c>
      <c r="AG309" s="35">
        <f>AG292*'People_Inputs'!$O$25</f>
        <v>450</v>
      </c>
      <c r="AH309" s="35">
        <f>AH292*'People_Inputs'!$O$25</f>
        <v>450</v>
      </c>
      <c r="AI309" s="35">
        <f>AI292*'People_Inputs'!$O$25</f>
        <v>450</v>
      </c>
      <c r="AJ309" s="35">
        <f>AJ292*'People_Inputs'!$O$25</f>
        <v>450</v>
      </c>
      <c r="AK309" s="35">
        <f>AK292*'People_Inputs'!$O$25</f>
        <v>450</v>
      </c>
      <c r="AL309" s="35">
        <f>AL292*'People_Inputs'!$O$25</f>
        <v>450</v>
      </c>
      <c r="AM309" s="35">
        <f>AM292*'People_Inputs'!$O$25</f>
        <v>450</v>
      </c>
      <c r="AN309" s="35">
        <f>AN292*'People_Inputs'!$O$25</f>
        <v>450</v>
      </c>
      <c r="AO309" s="35">
        <f>AO292*'People_Inputs'!$O$25</f>
        <v>450</v>
      </c>
      <c r="AP309" s="35">
        <f>AP292*'People_Inputs'!$O$25</f>
        <v>450</v>
      </c>
      <c r="AQ309" s="35">
        <f>AQ292*'People_Inputs'!$O$25</f>
        <v>450</v>
      </c>
      <c r="AR309" s="35">
        <f>AR292*'People_Inputs'!$O$25</f>
        <v>450</v>
      </c>
      <c r="AS309" s="35">
        <f>AS292*'People_Inputs'!$O$25</f>
        <v>450</v>
      </c>
      <c r="AT309" s="35">
        <f>AT292*'People_Inputs'!$O$25</f>
        <v>450</v>
      </c>
      <c r="AU309" s="35">
        <f>AU292*'People_Inputs'!$O$25</f>
        <v>450</v>
      </c>
      <c r="AV309" s="35">
        <f>AV292*'People_Inputs'!$O$25</f>
        <v>450</v>
      </c>
      <c r="AW309" s="35">
        <f>AW292*'People_Inputs'!$O$25</f>
        <v>450</v>
      </c>
      <c r="AX309" s="35">
        <f>AX292*'People_Inputs'!$O$25</f>
        <v>450</v>
      </c>
      <c r="AY309" s="35">
        <f>AY292*'People_Inputs'!$O$25</f>
        <v>450</v>
      </c>
      <c r="AZ309" s="35">
        <f>AZ292*'People_Inputs'!$O$25</f>
        <v>450</v>
      </c>
      <c r="BA309" s="35">
        <f>BA292*'People_Inputs'!$O$25</f>
        <v>450</v>
      </c>
      <c r="BB309" s="35">
        <f>BB292*'People_Inputs'!$O$25</f>
        <v>450</v>
      </c>
      <c r="BC309" s="35">
        <f>BC292*'People_Inputs'!$O$25</f>
        <v>450</v>
      </c>
      <c r="BD309" s="35">
        <f>BD292*'People_Inputs'!$O$25</f>
        <v>450</v>
      </c>
      <c r="BE309" s="35">
        <f>BE292*'People_Inputs'!$O$25</f>
        <v>450</v>
      </c>
      <c r="BF309" s="35">
        <f>BF292*'People_Inputs'!$O$25</f>
        <v>450</v>
      </c>
      <c r="BG309" s="35">
        <f>BG292*'People_Inputs'!$O$25</f>
        <v>450</v>
      </c>
      <c r="BH309" s="35">
        <f>BH292*'People_Inputs'!$O$25</f>
        <v>450</v>
      </c>
      <c r="BI309" s="35">
        <f>BI292*'People_Inputs'!$O$25</f>
        <v>450</v>
      </c>
      <c r="BJ309" s="35">
        <f>BJ292*'People_Inputs'!$O$25</f>
        <v>450</v>
      </c>
      <c r="BK309" s="35">
        <f>BK292*'People_Inputs'!$O$25</f>
        <v>450</v>
      </c>
      <c r="BL309" s="35">
        <f>BL292*'People_Inputs'!$O$25</f>
        <v>450</v>
      </c>
      <c r="BM309" s="35">
        <f>BM292*'People_Inputs'!$O$25</f>
        <v>450</v>
      </c>
      <c r="BN309" s="35">
        <f>BN292*'People_Inputs'!$O$25</f>
        <v>450</v>
      </c>
      <c r="BO309" s="35">
        <f>BO292*'People_Inputs'!$O$25</f>
        <v>450</v>
      </c>
    </row>
    <row r="310" ht="22" customHeight="1">
      <c r="A310" s="2" t="str">
        <v>P23.EQUIPMENT</v>
      </c>
      <c r="B310" s="6" t="str">
        <v>P23 IT equipment purchase</v>
      </c>
      <c r="C310" s="2" t="str">
        <v>EUR</v>
      </c>
      <c r="D310" s="2" t="str">
        <v>SUM</v>
      </c>
      <c r="E310" s="36">
        <f>SUM(H310:BO310)</f>
        <v>2500</v>
      </c>
      <c r="F310" s="6" t="str">
        <v>Risk manager; cost centre COMP at release</v>
      </c>
      <c r="G310" s="2"/>
      <c r="H310" s="35">
        <f>IF(AND(H291=1,(H$6-'People_Inputs'!$H$25)/'Inputs'!$E$26=ROUNDDOWN((H$6-'People_Inputs'!$H$25)/'Inputs'!$E$26,0)),'People_Inputs'!$P$25,0)</f>
        <v>0</v>
      </c>
      <c r="I310" s="35">
        <f>IF(AND(I291=1,(I$6-'People_Inputs'!$H$25)/'Inputs'!$E$26=ROUNDDOWN((I$6-'People_Inputs'!$H$25)/'Inputs'!$E$26,0)),'People_Inputs'!$P$25,0)</f>
        <v>0</v>
      </c>
      <c r="J310" s="35">
        <f>IF(AND(J291=1,(J$6-'People_Inputs'!$H$25)/'Inputs'!$E$26=ROUNDDOWN((J$6-'People_Inputs'!$H$25)/'Inputs'!$E$26,0)),'People_Inputs'!$P$25,0)</f>
        <v>0</v>
      </c>
      <c r="K310" s="35">
        <f>IF(AND(K291=1,(K$6-'People_Inputs'!$H$25)/'Inputs'!$E$26=ROUNDDOWN((K$6-'People_Inputs'!$H$25)/'Inputs'!$E$26,0)),'People_Inputs'!$P$25,0)</f>
        <v>0</v>
      </c>
      <c r="L310" s="35">
        <f>IF(AND(L291=1,(L$6-'People_Inputs'!$H$25)/'Inputs'!$E$26=ROUNDDOWN((L$6-'People_Inputs'!$H$25)/'Inputs'!$E$26,0)),'People_Inputs'!$P$25,0)</f>
        <v>0</v>
      </c>
      <c r="M310" s="35">
        <f>IF(AND(M291=1,(M$6-'People_Inputs'!$H$25)/'Inputs'!$E$26=ROUNDDOWN((M$6-'People_Inputs'!$H$25)/'Inputs'!$E$26,0)),'People_Inputs'!$P$25,0)</f>
        <v>0</v>
      </c>
      <c r="N310" s="35">
        <f>IF(AND(N291=1,(N$6-'People_Inputs'!$H$25)/'Inputs'!$E$26=ROUNDDOWN((N$6-'People_Inputs'!$H$25)/'Inputs'!$E$26,0)),'People_Inputs'!$P$25,0)</f>
        <v>0</v>
      </c>
      <c r="O310" s="35">
        <f>IF(AND(O291=1,(O$6-'People_Inputs'!$H$25)/'Inputs'!$E$26=ROUNDDOWN((O$6-'People_Inputs'!$H$25)/'Inputs'!$E$26,0)),'People_Inputs'!$P$25,0)</f>
        <v>0</v>
      </c>
      <c r="P310" s="35">
        <f>IF(AND(P291=1,(P$6-'People_Inputs'!$H$25)/'Inputs'!$E$26=ROUNDDOWN((P$6-'People_Inputs'!$H$25)/'Inputs'!$E$26,0)),'People_Inputs'!$P$25,0)</f>
        <v>0</v>
      </c>
      <c r="Q310" s="35">
        <f>IF(AND(Q291=1,(Q$6-'People_Inputs'!$H$25)/'Inputs'!$E$26=ROUNDDOWN((Q$6-'People_Inputs'!$H$25)/'Inputs'!$E$26,0)),'People_Inputs'!$P$25,0)</f>
        <v>0</v>
      </c>
      <c r="R310" s="35">
        <f>IF(AND(R291=1,(R$6-'People_Inputs'!$H$25)/'Inputs'!$E$26=ROUNDDOWN((R$6-'People_Inputs'!$H$25)/'Inputs'!$E$26,0)),'People_Inputs'!$P$25,0)</f>
        <v>0</v>
      </c>
      <c r="S310" s="35">
        <f>IF(AND(S291=1,(S$6-'People_Inputs'!$H$25)/'Inputs'!$E$26=ROUNDDOWN((S$6-'People_Inputs'!$H$25)/'Inputs'!$E$26,0)),'People_Inputs'!$P$25,0)</f>
        <v>0</v>
      </c>
      <c r="T310" s="35">
        <f>IF(AND(T291=1,(T$6-'People_Inputs'!$H$25)/'Inputs'!$E$26=ROUNDDOWN((T$6-'People_Inputs'!$H$25)/'Inputs'!$E$26,0)),'People_Inputs'!$P$25,0)</f>
        <v>0</v>
      </c>
      <c r="U310" s="35">
        <f>IF(AND(U291=1,(U$6-'People_Inputs'!$H$25)/'Inputs'!$E$26=ROUNDDOWN((U$6-'People_Inputs'!$H$25)/'Inputs'!$E$26,0)),'People_Inputs'!$P$25,0)</f>
        <v>0</v>
      </c>
      <c r="V310" s="35">
        <f>IF(AND(V291=1,(V$6-'People_Inputs'!$H$25)/'Inputs'!$E$26=ROUNDDOWN((V$6-'People_Inputs'!$H$25)/'Inputs'!$E$26,0)),'People_Inputs'!$P$25,0)</f>
        <v>0</v>
      </c>
      <c r="W310" s="35">
        <f>IF(AND(W291=1,(W$6-'People_Inputs'!$H$25)/'Inputs'!$E$26=ROUNDDOWN((W$6-'People_Inputs'!$H$25)/'Inputs'!$E$26,0)),'People_Inputs'!$P$25,0)</f>
        <v>0</v>
      </c>
      <c r="X310" s="35">
        <f>IF(AND(X291=1,(X$6-'People_Inputs'!$H$25)/'Inputs'!$E$26=ROUNDDOWN((X$6-'People_Inputs'!$H$25)/'Inputs'!$E$26,0)),'People_Inputs'!$P$25,0)</f>
        <v>0</v>
      </c>
      <c r="Y310" s="35">
        <f>IF(AND(Y291=1,(Y$6-'People_Inputs'!$H$25)/'Inputs'!$E$26=ROUNDDOWN((Y$6-'People_Inputs'!$H$25)/'Inputs'!$E$26,0)),'People_Inputs'!$P$25,0)</f>
        <v>0</v>
      </c>
      <c r="Z310" s="35">
        <f>IF(AND(Z291=1,(Z$6-'People_Inputs'!$H$25)/'Inputs'!$E$26=ROUNDDOWN((Z$6-'People_Inputs'!$H$25)/'Inputs'!$E$26,0)),'People_Inputs'!$P$25,0)</f>
        <v>2500</v>
      </c>
      <c r="AA310" s="35">
        <f>IF(AND(AA291=1,(AA$6-'People_Inputs'!$H$25)/'Inputs'!$E$26=ROUNDDOWN((AA$6-'People_Inputs'!$H$25)/'Inputs'!$E$26,0)),'People_Inputs'!$P$25,0)</f>
        <v>0</v>
      </c>
      <c r="AB310" s="35">
        <f>IF(AND(AB291=1,(AB$6-'People_Inputs'!$H$25)/'Inputs'!$E$26=ROUNDDOWN((AB$6-'People_Inputs'!$H$25)/'Inputs'!$E$26,0)),'People_Inputs'!$P$25,0)</f>
        <v>0</v>
      </c>
      <c r="AC310" s="35">
        <f>IF(AND(AC291=1,(AC$6-'People_Inputs'!$H$25)/'Inputs'!$E$26=ROUNDDOWN((AC$6-'People_Inputs'!$H$25)/'Inputs'!$E$26,0)),'People_Inputs'!$P$25,0)</f>
        <v>0</v>
      </c>
      <c r="AD310" s="35">
        <f>IF(AND(AD291=1,(AD$6-'People_Inputs'!$H$25)/'Inputs'!$E$26=ROUNDDOWN((AD$6-'People_Inputs'!$H$25)/'Inputs'!$E$26,0)),'People_Inputs'!$P$25,0)</f>
        <v>0</v>
      </c>
      <c r="AE310" s="35">
        <f>IF(AND(AE291=1,(AE$6-'People_Inputs'!$H$25)/'Inputs'!$E$26=ROUNDDOWN((AE$6-'People_Inputs'!$H$25)/'Inputs'!$E$26,0)),'People_Inputs'!$P$25,0)</f>
        <v>0</v>
      </c>
      <c r="AF310" s="35">
        <f>IF(AND(AF291=1,(AF$6-'People_Inputs'!$H$25)/'Inputs'!$E$26=ROUNDDOWN((AF$6-'People_Inputs'!$H$25)/'Inputs'!$E$26,0)),'People_Inputs'!$P$25,0)</f>
        <v>0</v>
      </c>
      <c r="AG310" s="35">
        <f>IF(AND(AG291=1,(AG$6-'People_Inputs'!$H$25)/'Inputs'!$E$26=ROUNDDOWN((AG$6-'People_Inputs'!$H$25)/'Inputs'!$E$26,0)),'People_Inputs'!$P$25,0)</f>
        <v>0</v>
      </c>
      <c r="AH310" s="35">
        <f>IF(AND(AH291=1,(AH$6-'People_Inputs'!$H$25)/'Inputs'!$E$26=ROUNDDOWN((AH$6-'People_Inputs'!$H$25)/'Inputs'!$E$26,0)),'People_Inputs'!$P$25,0)</f>
        <v>0</v>
      </c>
      <c r="AI310" s="35">
        <f>IF(AND(AI291=1,(AI$6-'People_Inputs'!$H$25)/'Inputs'!$E$26=ROUNDDOWN((AI$6-'People_Inputs'!$H$25)/'Inputs'!$E$26,0)),'People_Inputs'!$P$25,0)</f>
        <v>0</v>
      </c>
      <c r="AJ310" s="35">
        <f>IF(AND(AJ291=1,(AJ$6-'People_Inputs'!$H$25)/'Inputs'!$E$26=ROUNDDOWN((AJ$6-'People_Inputs'!$H$25)/'Inputs'!$E$26,0)),'People_Inputs'!$P$25,0)</f>
        <v>0</v>
      </c>
      <c r="AK310" s="35">
        <f>IF(AND(AK291=1,(AK$6-'People_Inputs'!$H$25)/'Inputs'!$E$26=ROUNDDOWN((AK$6-'People_Inputs'!$H$25)/'Inputs'!$E$26,0)),'People_Inputs'!$P$25,0)</f>
        <v>0</v>
      </c>
      <c r="AL310" s="35">
        <f>IF(AND(AL291=1,(AL$6-'People_Inputs'!$H$25)/'Inputs'!$E$26=ROUNDDOWN((AL$6-'People_Inputs'!$H$25)/'Inputs'!$E$26,0)),'People_Inputs'!$P$25,0)</f>
        <v>0</v>
      </c>
      <c r="AM310" s="35">
        <f>IF(AND(AM291=1,(AM$6-'People_Inputs'!$H$25)/'Inputs'!$E$26=ROUNDDOWN((AM$6-'People_Inputs'!$H$25)/'Inputs'!$E$26,0)),'People_Inputs'!$P$25,0)</f>
        <v>0</v>
      </c>
      <c r="AN310" s="35">
        <f>IF(AND(AN291=1,(AN$6-'People_Inputs'!$H$25)/'Inputs'!$E$26=ROUNDDOWN((AN$6-'People_Inputs'!$H$25)/'Inputs'!$E$26,0)),'People_Inputs'!$P$25,0)</f>
        <v>0</v>
      </c>
      <c r="AO310" s="35">
        <f>IF(AND(AO291=1,(AO$6-'People_Inputs'!$H$25)/'Inputs'!$E$26=ROUNDDOWN((AO$6-'People_Inputs'!$H$25)/'Inputs'!$E$26,0)),'People_Inputs'!$P$25,0)</f>
        <v>0</v>
      </c>
      <c r="AP310" s="35">
        <f>IF(AND(AP291=1,(AP$6-'People_Inputs'!$H$25)/'Inputs'!$E$26=ROUNDDOWN((AP$6-'People_Inputs'!$H$25)/'Inputs'!$E$26,0)),'People_Inputs'!$P$25,0)</f>
        <v>0</v>
      </c>
      <c r="AQ310" s="35">
        <f>IF(AND(AQ291=1,(AQ$6-'People_Inputs'!$H$25)/'Inputs'!$E$26=ROUNDDOWN((AQ$6-'People_Inputs'!$H$25)/'Inputs'!$E$26,0)),'People_Inputs'!$P$25,0)</f>
        <v>0</v>
      </c>
      <c r="AR310" s="35">
        <f>IF(AND(AR291=1,(AR$6-'People_Inputs'!$H$25)/'Inputs'!$E$26=ROUNDDOWN((AR$6-'People_Inputs'!$H$25)/'Inputs'!$E$26,0)),'People_Inputs'!$P$25,0)</f>
        <v>0</v>
      </c>
      <c r="AS310" s="35">
        <f>IF(AND(AS291=1,(AS$6-'People_Inputs'!$H$25)/'Inputs'!$E$26=ROUNDDOWN((AS$6-'People_Inputs'!$H$25)/'Inputs'!$E$26,0)),'People_Inputs'!$P$25,0)</f>
        <v>0</v>
      </c>
      <c r="AT310" s="35">
        <f>IF(AND(AT291=1,(AT$6-'People_Inputs'!$H$25)/'Inputs'!$E$26=ROUNDDOWN((AT$6-'People_Inputs'!$H$25)/'Inputs'!$E$26,0)),'People_Inputs'!$P$25,0)</f>
        <v>0</v>
      </c>
      <c r="AU310" s="35">
        <f>IF(AND(AU291=1,(AU$6-'People_Inputs'!$H$25)/'Inputs'!$E$26=ROUNDDOWN((AU$6-'People_Inputs'!$H$25)/'Inputs'!$E$26,0)),'People_Inputs'!$P$25,0)</f>
        <v>0</v>
      </c>
      <c r="AV310" s="35">
        <f>IF(AND(AV291=1,(AV$6-'People_Inputs'!$H$25)/'Inputs'!$E$26=ROUNDDOWN((AV$6-'People_Inputs'!$H$25)/'Inputs'!$E$26,0)),'People_Inputs'!$P$25,0)</f>
        <v>0</v>
      </c>
      <c r="AW310" s="35">
        <f>IF(AND(AW291=1,(AW$6-'People_Inputs'!$H$25)/'Inputs'!$E$26=ROUNDDOWN((AW$6-'People_Inputs'!$H$25)/'Inputs'!$E$26,0)),'People_Inputs'!$P$25,0)</f>
        <v>0</v>
      </c>
      <c r="AX310" s="35">
        <f>IF(AND(AX291=1,(AX$6-'People_Inputs'!$H$25)/'Inputs'!$E$26=ROUNDDOWN((AX$6-'People_Inputs'!$H$25)/'Inputs'!$E$26,0)),'People_Inputs'!$P$25,0)</f>
        <v>0</v>
      </c>
      <c r="AY310" s="35">
        <f>IF(AND(AY291=1,(AY$6-'People_Inputs'!$H$25)/'Inputs'!$E$26=ROUNDDOWN((AY$6-'People_Inputs'!$H$25)/'Inputs'!$E$26,0)),'People_Inputs'!$P$25,0)</f>
        <v>0</v>
      </c>
      <c r="AZ310" s="35">
        <f>IF(AND(AZ291=1,(AZ$6-'People_Inputs'!$H$25)/'Inputs'!$E$26=ROUNDDOWN((AZ$6-'People_Inputs'!$H$25)/'Inputs'!$E$26,0)),'People_Inputs'!$P$25,0)</f>
        <v>0</v>
      </c>
      <c r="BA310" s="35">
        <f>IF(AND(BA291=1,(BA$6-'People_Inputs'!$H$25)/'Inputs'!$E$26=ROUNDDOWN((BA$6-'People_Inputs'!$H$25)/'Inputs'!$E$26,0)),'People_Inputs'!$P$25,0)</f>
        <v>0</v>
      </c>
      <c r="BB310" s="35">
        <f>IF(AND(BB291=1,(BB$6-'People_Inputs'!$H$25)/'Inputs'!$E$26=ROUNDDOWN((BB$6-'People_Inputs'!$H$25)/'Inputs'!$E$26,0)),'People_Inputs'!$P$25,0)</f>
        <v>0</v>
      </c>
      <c r="BC310" s="35">
        <f>IF(AND(BC291=1,(BC$6-'People_Inputs'!$H$25)/'Inputs'!$E$26=ROUNDDOWN((BC$6-'People_Inputs'!$H$25)/'Inputs'!$E$26,0)),'People_Inputs'!$P$25,0)</f>
        <v>0</v>
      </c>
      <c r="BD310" s="35">
        <f>IF(AND(BD291=1,(BD$6-'People_Inputs'!$H$25)/'Inputs'!$E$26=ROUNDDOWN((BD$6-'People_Inputs'!$H$25)/'Inputs'!$E$26,0)),'People_Inputs'!$P$25,0)</f>
        <v>0</v>
      </c>
      <c r="BE310" s="35">
        <f>IF(AND(BE291=1,(BE$6-'People_Inputs'!$H$25)/'Inputs'!$E$26=ROUNDDOWN((BE$6-'People_Inputs'!$H$25)/'Inputs'!$E$26,0)),'People_Inputs'!$P$25,0)</f>
        <v>0</v>
      </c>
      <c r="BF310" s="35">
        <f>IF(AND(BF291=1,(BF$6-'People_Inputs'!$H$25)/'Inputs'!$E$26=ROUNDDOWN((BF$6-'People_Inputs'!$H$25)/'Inputs'!$E$26,0)),'People_Inputs'!$P$25,0)</f>
        <v>0</v>
      </c>
      <c r="BG310" s="35">
        <f>IF(AND(BG291=1,(BG$6-'People_Inputs'!$H$25)/'Inputs'!$E$26=ROUNDDOWN((BG$6-'People_Inputs'!$H$25)/'Inputs'!$E$26,0)),'People_Inputs'!$P$25,0)</f>
        <v>0</v>
      </c>
      <c r="BH310" s="35">
        <f>IF(AND(BH291=1,(BH$6-'People_Inputs'!$H$25)/'Inputs'!$E$26=ROUNDDOWN((BH$6-'People_Inputs'!$H$25)/'Inputs'!$E$26,0)),'People_Inputs'!$P$25,0)</f>
        <v>0</v>
      </c>
      <c r="BI310" s="35">
        <f>IF(AND(BI291=1,(BI$6-'People_Inputs'!$H$25)/'Inputs'!$E$26=ROUNDDOWN((BI$6-'People_Inputs'!$H$25)/'Inputs'!$E$26,0)),'People_Inputs'!$P$25,0)</f>
        <v>0</v>
      </c>
      <c r="BJ310" s="35">
        <f>IF(AND(BJ291=1,(BJ$6-'People_Inputs'!$H$25)/'Inputs'!$E$26=ROUNDDOWN((BJ$6-'People_Inputs'!$H$25)/'Inputs'!$E$26,0)),'People_Inputs'!$P$25,0)</f>
        <v>0</v>
      </c>
      <c r="BK310" s="35">
        <f>IF(AND(BK291=1,(BK$6-'People_Inputs'!$H$25)/'Inputs'!$E$26=ROUNDDOWN((BK$6-'People_Inputs'!$H$25)/'Inputs'!$E$26,0)),'People_Inputs'!$P$25,0)</f>
        <v>0</v>
      </c>
      <c r="BL310" s="35">
        <f>IF(AND(BL291=1,(BL$6-'People_Inputs'!$H$25)/'Inputs'!$E$26=ROUNDDOWN((BL$6-'People_Inputs'!$H$25)/'Inputs'!$E$26,0)),'People_Inputs'!$P$25,0)</f>
        <v>0</v>
      </c>
      <c r="BM310" s="35">
        <f>IF(AND(BM291=1,(BM$6-'People_Inputs'!$H$25)/'Inputs'!$E$26=ROUNDDOWN((BM$6-'People_Inputs'!$H$25)/'Inputs'!$E$26,0)),'People_Inputs'!$P$25,0)</f>
        <v>0</v>
      </c>
      <c r="BN310" s="35">
        <f>IF(AND(BN291=1,(BN$6-'People_Inputs'!$H$25)/'Inputs'!$E$26=ROUNDDOWN((BN$6-'People_Inputs'!$H$25)/'Inputs'!$E$26,0)),'People_Inputs'!$P$25,0)</f>
        <v>0</v>
      </c>
      <c r="BO310" s="35">
        <f>IF(AND(BO291=1,(BO$6-'People_Inputs'!$H$25)/'Inputs'!$E$26=ROUNDDOWN((BO$6-'People_Inputs'!$H$25)/'Inputs'!$E$26,0)),'People_Inputs'!$P$25,0)</f>
        <v>0</v>
      </c>
    </row>
    <row r="311" ht="22" customHeight="1">
      <c r="A311" s="2" t="str">
        <v>P25.ACTIVE</v>
      </c>
      <c r="B311" s="6" t="str">
        <v>P25 active in the month (1 = yes)</v>
      </c>
      <c r="C311" s="2" t="str">
        <v>count</v>
      </c>
      <c r="D311" s="2" t="str">
        <v>END</v>
      </c>
      <c r="E311" s="34">
        <f>BO311</f>
        <v>1</v>
      </c>
      <c r="F311" s="6" t="str">
        <v>B2B sales manager; cost centre SALES at release</v>
      </c>
      <c r="G311" s="2"/>
      <c r="H311" s="33">
        <f>IF(AND(H$6&gt;='People_Inputs'!$H$26,H$6&lt;='People_Inputs'!$I$26),1,0)</f>
        <v>0</v>
      </c>
      <c r="I311" s="33">
        <f>IF(AND(I$6&gt;='People_Inputs'!$H$26,I$6&lt;='People_Inputs'!$I$26),1,0)</f>
        <v>0</v>
      </c>
      <c r="J311" s="33">
        <f>IF(AND(J$6&gt;='People_Inputs'!$H$26,J$6&lt;='People_Inputs'!$I$26),1,0)</f>
        <v>0</v>
      </c>
      <c r="K311" s="33">
        <f>IF(AND(K$6&gt;='People_Inputs'!$H$26,K$6&lt;='People_Inputs'!$I$26),1,0)</f>
        <v>0</v>
      </c>
      <c r="L311" s="33">
        <f>IF(AND(L$6&gt;='People_Inputs'!$H$26,L$6&lt;='People_Inputs'!$I$26),1,0)</f>
        <v>0</v>
      </c>
      <c r="M311" s="33">
        <f>IF(AND(M$6&gt;='People_Inputs'!$H$26,M$6&lt;='People_Inputs'!$I$26),1,0)</f>
        <v>0</v>
      </c>
      <c r="N311" s="33">
        <f>IF(AND(N$6&gt;='People_Inputs'!$H$26,N$6&lt;='People_Inputs'!$I$26),1,0)</f>
        <v>0</v>
      </c>
      <c r="O311" s="33">
        <f>IF(AND(O$6&gt;='People_Inputs'!$H$26,O$6&lt;='People_Inputs'!$I$26),1,0)</f>
        <v>0</v>
      </c>
      <c r="P311" s="33">
        <f>IF(AND(P$6&gt;='People_Inputs'!$H$26,P$6&lt;='People_Inputs'!$I$26),1,0)</f>
        <v>0</v>
      </c>
      <c r="Q311" s="33">
        <f>IF(AND(Q$6&gt;='People_Inputs'!$H$26,Q$6&lt;='People_Inputs'!$I$26),1,0)</f>
        <v>0</v>
      </c>
      <c r="R311" s="33">
        <f>IF(AND(R$6&gt;='People_Inputs'!$H$26,R$6&lt;='People_Inputs'!$I$26),1,0)</f>
        <v>0</v>
      </c>
      <c r="S311" s="33">
        <f>IF(AND(S$6&gt;='People_Inputs'!$H$26,S$6&lt;='People_Inputs'!$I$26),1,0)</f>
        <v>0</v>
      </c>
      <c r="T311" s="33">
        <f>IF(AND(T$6&gt;='People_Inputs'!$H$26,T$6&lt;='People_Inputs'!$I$26),1,0)</f>
        <v>0</v>
      </c>
      <c r="U311" s="33">
        <f>IF(AND(U$6&gt;='People_Inputs'!$H$26,U$6&lt;='People_Inputs'!$I$26),1,0)</f>
        <v>0</v>
      </c>
      <c r="V311" s="33">
        <f>IF(AND(V$6&gt;='People_Inputs'!$H$26,V$6&lt;='People_Inputs'!$I$26),1,0)</f>
        <v>0</v>
      </c>
      <c r="W311" s="33">
        <f>IF(AND(W$6&gt;='People_Inputs'!$H$26,W$6&lt;='People_Inputs'!$I$26),1,0)</f>
        <v>0</v>
      </c>
      <c r="X311" s="33">
        <f>IF(AND(X$6&gt;='People_Inputs'!$H$26,X$6&lt;='People_Inputs'!$I$26),1,0)</f>
        <v>0</v>
      </c>
      <c r="Y311" s="33">
        <f>IF(AND(Y$6&gt;='People_Inputs'!$H$26,Y$6&lt;='People_Inputs'!$I$26),1,0)</f>
        <v>0</v>
      </c>
      <c r="Z311" s="33">
        <f>IF(AND(Z$6&gt;='People_Inputs'!$H$26,Z$6&lt;='People_Inputs'!$I$26),1,0)</f>
        <v>0</v>
      </c>
      <c r="AA311" s="33">
        <f>IF(AND(AA$6&gt;='People_Inputs'!$H$26,AA$6&lt;='People_Inputs'!$I$26),1,0)</f>
        <v>0</v>
      </c>
      <c r="AB311" s="33">
        <f>IF(AND(AB$6&gt;='People_Inputs'!$H$26,AB$6&lt;='People_Inputs'!$I$26),1,0)</f>
        <v>0</v>
      </c>
      <c r="AC311" s="33">
        <f>IF(AND(AC$6&gt;='People_Inputs'!$H$26,AC$6&lt;='People_Inputs'!$I$26),1,0)</f>
        <v>0</v>
      </c>
      <c r="AD311" s="33">
        <f>IF(AND(AD$6&gt;='People_Inputs'!$H$26,AD$6&lt;='People_Inputs'!$I$26),1,0)</f>
        <v>0</v>
      </c>
      <c r="AE311" s="33">
        <f>IF(AND(AE$6&gt;='People_Inputs'!$H$26,AE$6&lt;='People_Inputs'!$I$26),1,0)</f>
        <v>1</v>
      </c>
      <c r="AF311" s="33">
        <f>IF(AND(AF$6&gt;='People_Inputs'!$H$26,AF$6&lt;='People_Inputs'!$I$26),1,0)</f>
        <v>1</v>
      </c>
      <c r="AG311" s="33">
        <f>IF(AND(AG$6&gt;='People_Inputs'!$H$26,AG$6&lt;='People_Inputs'!$I$26),1,0)</f>
        <v>1</v>
      </c>
      <c r="AH311" s="33">
        <f>IF(AND(AH$6&gt;='People_Inputs'!$H$26,AH$6&lt;='People_Inputs'!$I$26),1,0)</f>
        <v>1</v>
      </c>
      <c r="AI311" s="33">
        <f>IF(AND(AI$6&gt;='People_Inputs'!$H$26,AI$6&lt;='People_Inputs'!$I$26),1,0)</f>
        <v>1</v>
      </c>
      <c r="AJ311" s="33">
        <f>IF(AND(AJ$6&gt;='People_Inputs'!$H$26,AJ$6&lt;='People_Inputs'!$I$26),1,0)</f>
        <v>1</v>
      </c>
      <c r="AK311" s="33">
        <f>IF(AND(AK$6&gt;='People_Inputs'!$H$26,AK$6&lt;='People_Inputs'!$I$26),1,0)</f>
        <v>1</v>
      </c>
      <c r="AL311" s="33">
        <f>IF(AND(AL$6&gt;='People_Inputs'!$H$26,AL$6&lt;='People_Inputs'!$I$26),1,0)</f>
        <v>1</v>
      </c>
      <c r="AM311" s="33">
        <f>IF(AND(AM$6&gt;='People_Inputs'!$H$26,AM$6&lt;='People_Inputs'!$I$26),1,0)</f>
        <v>1</v>
      </c>
      <c r="AN311" s="33">
        <f>IF(AND(AN$6&gt;='People_Inputs'!$H$26,AN$6&lt;='People_Inputs'!$I$26),1,0)</f>
        <v>1</v>
      </c>
      <c r="AO311" s="33">
        <f>IF(AND(AO$6&gt;='People_Inputs'!$H$26,AO$6&lt;='People_Inputs'!$I$26),1,0)</f>
        <v>1</v>
      </c>
      <c r="AP311" s="33">
        <f>IF(AND(AP$6&gt;='People_Inputs'!$H$26,AP$6&lt;='People_Inputs'!$I$26),1,0)</f>
        <v>1</v>
      </c>
      <c r="AQ311" s="33">
        <f>IF(AND(AQ$6&gt;='People_Inputs'!$H$26,AQ$6&lt;='People_Inputs'!$I$26),1,0)</f>
        <v>1</v>
      </c>
      <c r="AR311" s="33">
        <f>IF(AND(AR$6&gt;='People_Inputs'!$H$26,AR$6&lt;='People_Inputs'!$I$26),1,0)</f>
        <v>1</v>
      </c>
      <c r="AS311" s="33">
        <f>IF(AND(AS$6&gt;='People_Inputs'!$H$26,AS$6&lt;='People_Inputs'!$I$26),1,0)</f>
        <v>1</v>
      </c>
      <c r="AT311" s="33">
        <f>IF(AND(AT$6&gt;='People_Inputs'!$H$26,AT$6&lt;='People_Inputs'!$I$26),1,0)</f>
        <v>1</v>
      </c>
      <c r="AU311" s="33">
        <f>IF(AND(AU$6&gt;='People_Inputs'!$H$26,AU$6&lt;='People_Inputs'!$I$26),1,0)</f>
        <v>1</v>
      </c>
      <c r="AV311" s="33">
        <f>IF(AND(AV$6&gt;='People_Inputs'!$H$26,AV$6&lt;='People_Inputs'!$I$26),1,0)</f>
        <v>1</v>
      </c>
      <c r="AW311" s="33">
        <f>IF(AND(AW$6&gt;='People_Inputs'!$H$26,AW$6&lt;='People_Inputs'!$I$26),1,0)</f>
        <v>1</v>
      </c>
      <c r="AX311" s="33">
        <f>IF(AND(AX$6&gt;='People_Inputs'!$H$26,AX$6&lt;='People_Inputs'!$I$26),1,0)</f>
        <v>1</v>
      </c>
      <c r="AY311" s="33">
        <f>IF(AND(AY$6&gt;='People_Inputs'!$H$26,AY$6&lt;='People_Inputs'!$I$26),1,0)</f>
        <v>1</v>
      </c>
      <c r="AZ311" s="33">
        <f>IF(AND(AZ$6&gt;='People_Inputs'!$H$26,AZ$6&lt;='People_Inputs'!$I$26),1,0)</f>
        <v>1</v>
      </c>
      <c r="BA311" s="33">
        <f>IF(AND(BA$6&gt;='People_Inputs'!$H$26,BA$6&lt;='People_Inputs'!$I$26),1,0)</f>
        <v>1</v>
      </c>
      <c r="BB311" s="33">
        <f>IF(AND(BB$6&gt;='People_Inputs'!$H$26,BB$6&lt;='People_Inputs'!$I$26),1,0)</f>
        <v>1</v>
      </c>
      <c r="BC311" s="33">
        <f>IF(AND(BC$6&gt;='People_Inputs'!$H$26,BC$6&lt;='People_Inputs'!$I$26),1,0)</f>
        <v>1</v>
      </c>
      <c r="BD311" s="33">
        <f>IF(AND(BD$6&gt;='People_Inputs'!$H$26,BD$6&lt;='People_Inputs'!$I$26),1,0)</f>
        <v>1</v>
      </c>
      <c r="BE311" s="33">
        <f>IF(AND(BE$6&gt;='People_Inputs'!$H$26,BE$6&lt;='People_Inputs'!$I$26),1,0)</f>
        <v>1</v>
      </c>
      <c r="BF311" s="33">
        <f>IF(AND(BF$6&gt;='People_Inputs'!$H$26,BF$6&lt;='People_Inputs'!$I$26),1,0)</f>
        <v>1</v>
      </c>
      <c r="BG311" s="33">
        <f>IF(AND(BG$6&gt;='People_Inputs'!$H$26,BG$6&lt;='People_Inputs'!$I$26),1,0)</f>
        <v>1</v>
      </c>
      <c r="BH311" s="33">
        <f>IF(AND(BH$6&gt;='People_Inputs'!$H$26,BH$6&lt;='People_Inputs'!$I$26),1,0)</f>
        <v>1</v>
      </c>
      <c r="BI311" s="33">
        <f>IF(AND(BI$6&gt;='People_Inputs'!$H$26,BI$6&lt;='People_Inputs'!$I$26),1,0)</f>
        <v>1</v>
      </c>
      <c r="BJ311" s="33">
        <f>IF(AND(BJ$6&gt;='People_Inputs'!$H$26,BJ$6&lt;='People_Inputs'!$I$26),1,0)</f>
        <v>1</v>
      </c>
      <c r="BK311" s="33">
        <f>IF(AND(BK$6&gt;='People_Inputs'!$H$26,BK$6&lt;='People_Inputs'!$I$26),1,0)</f>
        <v>1</v>
      </c>
      <c r="BL311" s="33">
        <f>IF(AND(BL$6&gt;='People_Inputs'!$H$26,BL$6&lt;='People_Inputs'!$I$26),1,0)</f>
        <v>1</v>
      </c>
      <c r="BM311" s="33">
        <f>IF(AND(BM$6&gt;='People_Inputs'!$H$26,BM$6&lt;='People_Inputs'!$I$26),1,0)</f>
        <v>1</v>
      </c>
      <c r="BN311" s="33">
        <f>IF(AND(BN$6&gt;='People_Inputs'!$H$26,BN$6&lt;='People_Inputs'!$I$26),1,0)</f>
        <v>1</v>
      </c>
      <c r="BO311" s="33">
        <f>IF(AND(BO$6&gt;='People_Inputs'!$H$26,BO$6&lt;='People_Inputs'!$I$26),1,0)</f>
        <v>1</v>
      </c>
    </row>
    <row r="312" ht="22" customHeight="1">
      <c r="A312" s="2" t="str">
        <v>P25.FTE</v>
      </c>
      <c r="B312" s="6" t="str">
        <v>P25 FTE</v>
      </c>
      <c r="C312" s="2" t="str">
        <v>FTE</v>
      </c>
      <c r="D312" s="2" t="str">
        <v>END</v>
      </c>
      <c r="E312" s="34">
        <f>BO312</f>
        <v>1</v>
      </c>
      <c r="F312" s="6" t="str">
        <v>B2B sales manager; cost centre SALES at release</v>
      </c>
      <c r="G312" s="2"/>
      <c r="H312" s="33">
        <f>H311*'People_Inputs'!$J$26</f>
        <v>0</v>
      </c>
      <c r="I312" s="33">
        <f>I311*'People_Inputs'!$J$26</f>
        <v>0</v>
      </c>
      <c r="J312" s="33">
        <f>J311*'People_Inputs'!$J$26</f>
        <v>0</v>
      </c>
      <c r="K312" s="33">
        <f>K311*'People_Inputs'!$J$26</f>
        <v>0</v>
      </c>
      <c r="L312" s="33">
        <f>L311*'People_Inputs'!$J$26</f>
        <v>0</v>
      </c>
      <c r="M312" s="33">
        <f>M311*'People_Inputs'!$J$26</f>
        <v>0</v>
      </c>
      <c r="N312" s="33">
        <f>N311*'People_Inputs'!$J$26</f>
        <v>0</v>
      </c>
      <c r="O312" s="33">
        <f>O311*'People_Inputs'!$J$26</f>
        <v>0</v>
      </c>
      <c r="P312" s="33">
        <f>P311*'People_Inputs'!$J$26</f>
        <v>0</v>
      </c>
      <c r="Q312" s="33">
        <f>Q311*'People_Inputs'!$J$26</f>
        <v>0</v>
      </c>
      <c r="R312" s="33">
        <f>R311*'People_Inputs'!$J$26</f>
        <v>0</v>
      </c>
      <c r="S312" s="33">
        <f>S311*'People_Inputs'!$J$26</f>
        <v>0</v>
      </c>
      <c r="T312" s="33">
        <f>T311*'People_Inputs'!$J$26</f>
        <v>0</v>
      </c>
      <c r="U312" s="33">
        <f>U311*'People_Inputs'!$J$26</f>
        <v>0</v>
      </c>
      <c r="V312" s="33">
        <f>V311*'People_Inputs'!$J$26</f>
        <v>0</v>
      </c>
      <c r="W312" s="33">
        <f>W311*'People_Inputs'!$J$26</f>
        <v>0</v>
      </c>
      <c r="X312" s="33">
        <f>X311*'People_Inputs'!$J$26</f>
        <v>0</v>
      </c>
      <c r="Y312" s="33">
        <f>Y311*'People_Inputs'!$J$26</f>
        <v>0</v>
      </c>
      <c r="Z312" s="33">
        <f>Z311*'People_Inputs'!$J$26</f>
        <v>0</v>
      </c>
      <c r="AA312" s="33">
        <f>AA311*'People_Inputs'!$J$26</f>
        <v>0</v>
      </c>
      <c r="AB312" s="33">
        <f>AB311*'People_Inputs'!$J$26</f>
        <v>0</v>
      </c>
      <c r="AC312" s="33">
        <f>AC311*'People_Inputs'!$J$26</f>
        <v>0</v>
      </c>
      <c r="AD312" s="33">
        <f>AD311*'People_Inputs'!$J$26</f>
        <v>0</v>
      </c>
      <c r="AE312" s="33">
        <f>AE311*'People_Inputs'!$J$26</f>
        <v>1</v>
      </c>
      <c r="AF312" s="33">
        <f>AF311*'People_Inputs'!$J$26</f>
        <v>1</v>
      </c>
      <c r="AG312" s="33">
        <f>AG311*'People_Inputs'!$J$26</f>
        <v>1</v>
      </c>
      <c r="AH312" s="33">
        <f>AH311*'People_Inputs'!$J$26</f>
        <v>1</v>
      </c>
      <c r="AI312" s="33">
        <f>AI311*'People_Inputs'!$J$26</f>
        <v>1</v>
      </c>
      <c r="AJ312" s="33">
        <f>AJ311*'People_Inputs'!$J$26</f>
        <v>1</v>
      </c>
      <c r="AK312" s="33">
        <f>AK311*'People_Inputs'!$J$26</f>
        <v>1</v>
      </c>
      <c r="AL312" s="33">
        <f>AL311*'People_Inputs'!$J$26</f>
        <v>1</v>
      </c>
      <c r="AM312" s="33">
        <f>AM311*'People_Inputs'!$J$26</f>
        <v>1</v>
      </c>
      <c r="AN312" s="33">
        <f>AN311*'People_Inputs'!$J$26</f>
        <v>1</v>
      </c>
      <c r="AO312" s="33">
        <f>AO311*'People_Inputs'!$J$26</f>
        <v>1</v>
      </c>
      <c r="AP312" s="33">
        <f>AP311*'People_Inputs'!$J$26</f>
        <v>1</v>
      </c>
      <c r="AQ312" s="33">
        <f>AQ311*'People_Inputs'!$J$26</f>
        <v>1</v>
      </c>
      <c r="AR312" s="33">
        <f>AR311*'People_Inputs'!$J$26</f>
        <v>1</v>
      </c>
      <c r="AS312" s="33">
        <f>AS311*'People_Inputs'!$J$26</f>
        <v>1</v>
      </c>
      <c r="AT312" s="33">
        <f>AT311*'People_Inputs'!$J$26</f>
        <v>1</v>
      </c>
      <c r="AU312" s="33">
        <f>AU311*'People_Inputs'!$J$26</f>
        <v>1</v>
      </c>
      <c r="AV312" s="33">
        <f>AV311*'People_Inputs'!$J$26</f>
        <v>1</v>
      </c>
      <c r="AW312" s="33">
        <f>AW311*'People_Inputs'!$J$26</f>
        <v>1</v>
      </c>
      <c r="AX312" s="33">
        <f>AX311*'People_Inputs'!$J$26</f>
        <v>1</v>
      </c>
      <c r="AY312" s="33">
        <f>AY311*'People_Inputs'!$J$26</f>
        <v>1</v>
      </c>
      <c r="AZ312" s="33">
        <f>AZ311*'People_Inputs'!$J$26</f>
        <v>1</v>
      </c>
      <c r="BA312" s="33">
        <f>BA311*'People_Inputs'!$J$26</f>
        <v>1</v>
      </c>
      <c r="BB312" s="33">
        <f>BB311*'People_Inputs'!$J$26</f>
        <v>1</v>
      </c>
      <c r="BC312" s="33">
        <f>BC311*'People_Inputs'!$J$26</f>
        <v>1</v>
      </c>
      <c r="BD312" s="33">
        <f>BD311*'People_Inputs'!$J$26</f>
        <v>1</v>
      </c>
      <c r="BE312" s="33">
        <f>BE311*'People_Inputs'!$J$26</f>
        <v>1</v>
      </c>
      <c r="BF312" s="33">
        <f>BF311*'People_Inputs'!$J$26</f>
        <v>1</v>
      </c>
      <c r="BG312" s="33">
        <f>BG311*'People_Inputs'!$J$26</f>
        <v>1</v>
      </c>
      <c r="BH312" s="33">
        <f>BH311*'People_Inputs'!$J$26</f>
        <v>1</v>
      </c>
      <c r="BI312" s="33">
        <f>BI311*'People_Inputs'!$J$26</f>
        <v>1</v>
      </c>
      <c r="BJ312" s="33">
        <f>BJ311*'People_Inputs'!$J$26</f>
        <v>1</v>
      </c>
      <c r="BK312" s="33">
        <f>BK311*'People_Inputs'!$J$26</f>
        <v>1</v>
      </c>
      <c r="BL312" s="33">
        <f>BL311*'People_Inputs'!$J$26</f>
        <v>1</v>
      </c>
      <c r="BM312" s="33">
        <f>BM311*'People_Inputs'!$J$26</f>
        <v>1</v>
      </c>
      <c r="BN312" s="33">
        <f>BN311*'People_Inputs'!$J$26</f>
        <v>1</v>
      </c>
      <c r="BO312" s="33">
        <f>BO311*'People_Inputs'!$J$26</f>
        <v>1</v>
      </c>
    </row>
    <row r="313" ht="28" customHeight="1">
      <c r="A313" s="2" t="str">
        <v>P25.EMPLOYEE</v>
      </c>
      <c r="B313" s="6" t="str">
        <v>P25 employee with social insurance (1 = yes)</v>
      </c>
      <c r="C313" s="2" t="str">
        <v>count</v>
      </c>
      <c r="D313" s="2" t="str">
        <v>END</v>
      </c>
      <c r="E313" s="34">
        <f>BO313</f>
        <v>1</v>
      </c>
      <c r="F313" s="6" t="str">
        <v>B2B sales manager; cost centre SALES at release</v>
      </c>
      <c r="G313" s="2"/>
      <c r="H313" s="33">
        <f>H311*'People_Inputs'!$N$26</f>
        <v>0</v>
      </c>
      <c r="I313" s="33">
        <f>I311*'People_Inputs'!$N$26</f>
        <v>0</v>
      </c>
      <c r="J313" s="33">
        <f>J311*'People_Inputs'!$N$26</f>
        <v>0</v>
      </c>
      <c r="K313" s="33">
        <f>K311*'People_Inputs'!$N$26</f>
        <v>0</v>
      </c>
      <c r="L313" s="33">
        <f>L311*'People_Inputs'!$N$26</f>
        <v>0</v>
      </c>
      <c r="M313" s="33">
        <f>M311*'People_Inputs'!$N$26</f>
        <v>0</v>
      </c>
      <c r="N313" s="33">
        <f>N311*'People_Inputs'!$N$26</f>
        <v>0</v>
      </c>
      <c r="O313" s="33">
        <f>O311*'People_Inputs'!$N$26</f>
        <v>0</v>
      </c>
      <c r="P313" s="33">
        <f>P311*'People_Inputs'!$N$26</f>
        <v>0</v>
      </c>
      <c r="Q313" s="33">
        <f>Q311*'People_Inputs'!$N$26</f>
        <v>0</v>
      </c>
      <c r="R313" s="33">
        <f>R311*'People_Inputs'!$N$26</f>
        <v>0</v>
      </c>
      <c r="S313" s="33">
        <f>S311*'People_Inputs'!$N$26</f>
        <v>0</v>
      </c>
      <c r="T313" s="33">
        <f>T311*'People_Inputs'!$N$26</f>
        <v>0</v>
      </c>
      <c r="U313" s="33">
        <f>U311*'People_Inputs'!$N$26</f>
        <v>0</v>
      </c>
      <c r="V313" s="33">
        <f>V311*'People_Inputs'!$N$26</f>
        <v>0</v>
      </c>
      <c r="W313" s="33">
        <f>W311*'People_Inputs'!$N$26</f>
        <v>0</v>
      </c>
      <c r="X313" s="33">
        <f>X311*'People_Inputs'!$N$26</f>
        <v>0</v>
      </c>
      <c r="Y313" s="33">
        <f>Y311*'People_Inputs'!$N$26</f>
        <v>0</v>
      </c>
      <c r="Z313" s="33">
        <f>Z311*'People_Inputs'!$N$26</f>
        <v>0</v>
      </c>
      <c r="AA313" s="33">
        <f>AA311*'People_Inputs'!$N$26</f>
        <v>0</v>
      </c>
      <c r="AB313" s="33">
        <f>AB311*'People_Inputs'!$N$26</f>
        <v>0</v>
      </c>
      <c r="AC313" s="33">
        <f>AC311*'People_Inputs'!$N$26</f>
        <v>0</v>
      </c>
      <c r="AD313" s="33">
        <f>AD311*'People_Inputs'!$N$26</f>
        <v>0</v>
      </c>
      <c r="AE313" s="33">
        <f>AE311*'People_Inputs'!$N$26</f>
        <v>1</v>
      </c>
      <c r="AF313" s="33">
        <f>AF311*'People_Inputs'!$N$26</f>
        <v>1</v>
      </c>
      <c r="AG313" s="33">
        <f>AG311*'People_Inputs'!$N$26</f>
        <v>1</v>
      </c>
      <c r="AH313" s="33">
        <f>AH311*'People_Inputs'!$N$26</f>
        <v>1</v>
      </c>
      <c r="AI313" s="33">
        <f>AI311*'People_Inputs'!$N$26</f>
        <v>1</v>
      </c>
      <c r="AJ313" s="33">
        <f>AJ311*'People_Inputs'!$N$26</f>
        <v>1</v>
      </c>
      <c r="AK313" s="33">
        <f>AK311*'People_Inputs'!$N$26</f>
        <v>1</v>
      </c>
      <c r="AL313" s="33">
        <f>AL311*'People_Inputs'!$N$26</f>
        <v>1</v>
      </c>
      <c r="AM313" s="33">
        <f>AM311*'People_Inputs'!$N$26</f>
        <v>1</v>
      </c>
      <c r="AN313" s="33">
        <f>AN311*'People_Inputs'!$N$26</f>
        <v>1</v>
      </c>
      <c r="AO313" s="33">
        <f>AO311*'People_Inputs'!$N$26</f>
        <v>1</v>
      </c>
      <c r="AP313" s="33">
        <f>AP311*'People_Inputs'!$N$26</f>
        <v>1</v>
      </c>
      <c r="AQ313" s="33">
        <f>AQ311*'People_Inputs'!$N$26</f>
        <v>1</v>
      </c>
      <c r="AR313" s="33">
        <f>AR311*'People_Inputs'!$N$26</f>
        <v>1</v>
      </c>
      <c r="AS313" s="33">
        <f>AS311*'People_Inputs'!$N$26</f>
        <v>1</v>
      </c>
      <c r="AT313" s="33">
        <f>AT311*'People_Inputs'!$N$26</f>
        <v>1</v>
      </c>
      <c r="AU313" s="33">
        <f>AU311*'People_Inputs'!$N$26</f>
        <v>1</v>
      </c>
      <c r="AV313" s="33">
        <f>AV311*'People_Inputs'!$N$26</f>
        <v>1</v>
      </c>
      <c r="AW313" s="33">
        <f>AW311*'People_Inputs'!$N$26</f>
        <v>1</v>
      </c>
      <c r="AX313" s="33">
        <f>AX311*'People_Inputs'!$N$26</f>
        <v>1</v>
      </c>
      <c r="AY313" s="33">
        <f>AY311*'People_Inputs'!$N$26</f>
        <v>1</v>
      </c>
      <c r="AZ313" s="33">
        <f>AZ311*'People_Inputs'!$N$26</f>
        <v>1</v>
      </c>
      <c r="BA313" s="33">
        <f>BA311*'People_Inputs'!$N$26</f>
        <v>1</v>
      </c>
      <c r="BB313" s="33">
        <f>BB311*'People_Inputs'!$N$26</f>
        <v>1</v>
      </c>
      <c r="BC313" s="33">
        <f>BC311*'People_Inputs'!$N$26</f>
        <v>1</v>
      </c>
      <c r="BD313" s="33">
        <f>BD311*'People_Inputs'!$N$26</f>
        <v>1</v>
      </c>
      <c r="BE313" s="33">
        <f>BE311*'People_Inputs'!$N$26</f>
        <v>1</v>
      </c>
      <c r="BF313" s="33">
        <f>BF311*'People_Inputs'!$N$26</f>
        <v>1</v>
      </c>
      <c r="BG313" s="33">
        <f>BG311*'People_Inputs'!$N$26</f>
        <v>1</v>
      </c>
      <c r="BH313" s="33">
        <f>BH311*'People_Inputs'!$N$26</f>
        <v>1</v>
      </c>
      <c r="BI313" s="33">
        <f>BI311*'People_Inputs'!$N$26</f>
        <v>1</v>
      </c>
      <c r="BJ313" s="33">
        <f>BJ311*'People_Inputs'!$N$26</f>
        <v>1</v>
      </c>
      <c r="BK313" s="33">
        <f>BK311*'People_Inputs'!$N$26</f>
        <v>1</v>
      </c>
      <c r="BL313" s="33">
        <f>BL311*'People_Inputs'!$N$26</f>
        <v>1</v>
      </c>
      <c r="BM313" s="33">
        <f>BM311*'People_Inputs'!$N$26</f>
        <v>1</v>
      </c>
      <c r="BN313" s="33">
        <f>BN311*'People_Inputs'!$N$26</f>
        <v>1</v>
      </c>
      <c r="BO313" s="33">
        <f>BO311*'People_Inputs'!$N$26</f>
        <v>1</v>
      </c>
    </row>
    <row r="314" ht="22" customHeight="1">
      <c r="A314" s="2" t="str">
        <v>P25.ANNUAL</v>
      </c>
      <c r="B314" s="6" t="str">
        <v>P25 annual salary at 1.0 FTE, indexed</v>
      </c>
      <c r="C314" s="2" t="str">
        <v>EUR</v>
      </c>
      <c r="D314" s="2" t="str">
        <v>END</v>
      </c>
      <c r="E314" s="36">
        <f>BO314</f>
        <v>77199.60986704685</v>
      </c>
      <c r="F314" s="6" t="str">
        <v>B2B sales manager; cost centre SALES at release</v>
      </c>
      <c r="G314" s="2"/>
      <c r="H314" s="35">
        <f>'People_Inputs'!$K$26*(1+'People_Inputs'!$L$26)^(H$8-'Inputs'!$E$29)</f>
        <v>67275.0</v>
      </c>
      <c r="I314" s="35">
        <f>'People_Inputs'!$K$26*(1+'People_Inputs'!$L$26)^(I$8-'Inputs'!$E$29)</f>
        <v>67275.0</v>
      </c>
      <c r="J314" s="35">
        <f>'People_Inputs'!$K$26*(1+'People_Inputs'!$L$26)^(J$8-'Inputs'!$E$29)</f>
        <v>67275.0</v>
      </c>
      <c r="K314" s="35">
        <f>'People_Inputs'!$K$26*(1+'People_Inputs'!$L$26)^(K$8-'Inputs'!$E$29)</f>
        <v>67275.0</v>
      </c>
      <c r="L314" s="35">
        <f>'People_Inputs'!$K$26*(1+'People_Inputs'!$L$26)^(L$8-'Inputs'!$E$29)</f>
        <v>67275.0</v>
      </c>
      <c r="M314" s="35">
        <f>'People_Inputs'!$K$26*(1+'People_Inputs'!$L$26)^(M$8-'Inputs'!$E$29)</f>
        <v>67275.0</v>
      </c>
      <c r="N314" s="35">
        <f>'People_Inputs'!$K$26*(1+'People_Inputs'!$L$26)^(N$8-'Inputs'!$E$29)</f>
        <v>67275.0</v>
      </c>
      <c r="O314" s="35">
        <f>'People_Inputs'!$K$26*(1+'People_Inputs'!$L$26)^(O$8-'Inputs'!$E$29)</f>
        <v>67275.0</v>
      </c>
      <c r="P314" s="35">
        <f>'People_Inputs'!$K$26*(1+'People_Inputs'!$L$26)^(P$8-'Inputs'!$E$29)</f>
        <v>67275.0</v>
      </c>
      <c r="Q314" s="35">
        <f>'People_Inputs'!$K$26*(1+'People_Inputs'!$L$26)^(Q$8-'Inputs'!$E$29)</f>
        <v>67275.0</v>
      </c>
      <c r="R314" s="35">
        <f>'People_Inputs'!$K$26*(1+'People_Inputs'!$L$26)^(R$8-'Inputs'!$E$29)</f>
        <v>67275.0</v>
      </c>
      <c r="S314" s="35">
        <f>'People_Inputs'!$K$26*(1+'People_Inputs'!$L$26)^(S$8-'Inputs'!$E$29)</f>
        <v>67275.0</v>
      </c>
      <c r="T314" s="35">
        <f>'People_Inputs'!$K$26*(1+'People_Inputs'!$L$26)^(T$8-'Inputs'!$E$29)</f>
        <v>69629.62499999999</v>
      </c>
      <c r="U314" s="35">
        <f>'People_Inputs'!$K$26*(1+'People_Inputs'!$L$26)^(U$8-'Inputs'!$E$29)</f>
        <v>69629.62499999999</v>
      </c>
      <c r="V314" s="35">
        <f>'People_Inputs'!$K$26*(1+'People_Inputs'!$L$26)^(V$8-'Inputs'!$E$29)</f>
        <v>69629.62499999999</v>
      </c>
      <c r="W314" s="35">
        <f>'People_Inputs'!$K$26*(1+'People_Inputs'!$L$26)^(W$8-'Inputs'!$E$29)</f>
        <v>69629.62499999999</v>
      </c>
      <c r="X314" s="35">
        <f>'People_Inputs'!$K$26*(1+'People_Inputs'!$L$26)^(X$8-'Inputs'!$E$29)</f>
        <v>69629.62499999999</v>
      </c>
      <c r="Y314" s="35">
        <f>'People_Inputs'!$K$26*(1+'People_Inputs'!$L$26)^(Y$8-'Inputs'!$E$29)</f>
        <v>69629.62499999999</v>
      </c>
      <c r="Z314" s="35">
        <f>'People_Inputs'!$K$26*(1+'People_Inputs'!$L$26)^(Z$8-'Inputs'!$E$29)</f>
        <v>69629.62499999999</v>
      </c>
      <c r="AA314" s="35">
        <f>'People_Inputs'!$K$26*(1+'People_Inputs'!$L$26)^(AA$8-'Inputs'!$E$29)</f>
        <v>69629.62499999999</v>
      </c>
      <c r="AB314" s="35">
        <f>'People_Inputs'!$K$26*(1+'People_Inputs'!$L$26)^(AB$8-'Inputs'!$E$29)</f>
        <v>69629.62499999999</v>
      </c>
      <c r="AC314" s="35">
        <f>'People_Inputs'!$K$26*(1+'People_Inputs'!$L$26)^(AC$8-'Inputs'!$E$29)</f>
        <v>69629.62499999999</v>
      </c>
      <c r="AD314" s="35">
        <f>'People_Inputs'!$K$26*(1+'People_Inputs'!$L$26)^(AD$8-'Inputs'!$E$29)</f>
        <v>69629.62499999999</v>
      </c>
      <c r="AE314" s="35">
        <f>'People_Inputs'!$K$26*(1+'People_Inputs'!$L$26)^(AE$8-'Inputs'!$E$29)</f>
        <v>69629.62499999999</v>
      </c>
      <c r="AF314" s="35">
        <f>'People_Inputs'!$K$26*(1+'People_Inputs'!$L$26)^(AF$8-'Inputs'!$E$29)</f>
        <v>72066.66187499998</v>
      </c>
      <c r="AG314" s="35">
        <f>'People_Inputs'!$K$26*(1+'People_Inputs'!$L$26)^(AG$8-'Inputs'!$E$29)</f>
        <v>72066.66187499998</v>
      </c>
      <c r="AH314" s="35">
        <f>'People_Inputs'!$K$26*(1+'People_Inputs'!$L$26)^(AH$8-'Inputs'!$E$29)</f>
        <v>72066.66187499998</v>
      </c>
      <c r="AI314" s="35">
        <f>'People_Inputs'!$K$26*(1+'People_Inputs'!$L$26)^(AI$8-'Inputs'!$E$29)</f>
        <v>72066.66187499998</v>
      </c>
      <c r="AJ314" s="35">
        <f>'People_Inputs'!$K$26*(1+'People_Inputs'!$L$26)^(AJ$8-'Inputs'!$E$29)</f>
        <v>72066.66187499998</v>
      </c>
      <c r="AK314" s="35">
        <f>'People_Inputs'!$K$26*(1+'People_Inputs'!$L$26)^(AK$8-'Inputs'!$E$29)</f>
        <v>72066.66187499998</v>
      </c>
      <c r="AL314" s="35">
        <f>'People_Inputs'!$K$26*(1+'People_Inputs'!$L$26)^(AL$8-'Inputs'!$E$29)</f>
        <v>72066.66187499998</v>
      </c>
      <c r="AM314" s="35">
        <f>'People_Inputs'!$K$26*(1+'People_Inputs'!$L$26)^(AM$8-'Inputs'!$E$29)</f>
        <v>72066.66187499998</v>
      </c>
      <c r="AN314" s="35">
        <f>'People_Inputs'!$K$26*(1+'People_Inputs'!$L$26)^(AN$8-'Inputs'!$E$29)</f>
        <v>72066.66187499998</v>
      </c>
      <c r="AO314" s="35">
        <f>'People_Inputs'!$K$26*(1+'People_Inputs'!$L$26)^(AO$8-'Inputs'!$E$29)</f>
        <v>72066.66187499998</v>
      </c>
      <c r="AP314" s="35">
        <f>'People_Inputs'!$K$26*(1+'People_Inputs'!$L$26)^(AP$8-'Inputs'!$E$29)</f>
        <v>72066.66187499998</v>
      </c>
      <c r="AQ314" s="35">
        <f>'People_Inputs'!$K$26*(1+'People_Inputs'!$L$26)^(AQ$8-'Inputs'!$E$29)</f>
        <v>72066.66187499998</v>
      </c>
      <c r="AR314" s="35">
        <f>'People_Inputs'!$K$26*(1+'People_Inputs'!$L$26)^(AR$8-'Inputs'!$E$29)</f>
        <v>74588.99504062498</v>
      </c>
      <c r="AS314" s="35">
        <f>'People_Inputs'!$K$26*(1+'People_Inputs'!$L$26)^(AS$8-'Inputs'!$E$29)</f>
        <v>74588.99504062498</v>
      </c>
      <c r="AT314" s="35">
        <f>'People_Inputs'!$K$26*(1+'People_Inputs'!$L$26)^(AT$8-'Inputs'!$E$29)</f>
        <v>74588.99504062498</v>
      </c>
      <c r="AU314" s="35">
        <f>'People_Inputs'!$K$26*(1+'People_Inputs'!$L$26)^(AU$8-'Inputs'!$E$29)</f>
        <v>74588.99504062498</v>
      </c>
      <c r="AV314" s="35">
        <f>'People_Inputs'!$K$26*(1+'People_Inputs'!$L$26)^(AV$8-'Inputs'!$E$29)</f>
        <v>74588.99504062498</v>
      </c>
      <c r="AW314" s="35">
        <f>'People_Inputs'!$K$26*(1+'People_Inputs'!$L$26)^(AW$8-'Inputs'!$E$29)</f>
        <v>74588.99504062498</v>
      </c>
      <c r="AX314" s="35">
        <f>'People_Inputs'!$K$26*(1+'People_Inputs'!$L$26)^(AX$8-'Inputs'!$E$29)</f>
        <v>74588.99504062498</v>
      </c>
      <c r="AY314" s="35">
        <f>'People_Inputs'!$K$26*(1+'People_Inputs'!$L$26)^(AY$8-'Inputs'!$E$29)</f>
        <v>74588.99504062498</v>
      </c>
      <c r="AZ314" s="35">
        <f>'People_Inputs'!$K$26*(1+'People_Inputs'!$L$26)^(AZ$8-'Inputs'!$E$29)</f>
        <v>74588.99504062498</v>
      </c>
      <c r="BA314" s="35">
        <f>'People_Inputs'!$K$26*(1+'People_Inputs'!$L$26)^(BA$8-'Inputs'!$E$29)</f>
        <v>74588.99504062498</v>
      </c>
      <c r="BB314" s="35">
        <f>'People_Inputs'!$K$26*(1+'People_Inputs'!$L$26)^(BB$8-'Inputs'!$E$29)</f>
        <v>74588.99504062498</v>
      </c>
      <c r="BC314" s="35">
        <f>'People_Inputs'!$K$26*(1+'People_Inputs'!$L$26)^(BC$8-'Inputs'!$E$29)</f>
        <v>74588.99504062498</v>
      </c>
      <c r="BD314" s="35">
        <f>'People_Inputs'!$K$26*(1+'People_Inputs'!$L$26)^(BD$8-'Inputs'!$E$29)</f>
        <v>77199.60986704685</v>
      </c>
      <c r="BE314" s="35">
        <f>'People_Inputs'!$K$26*(1+'People_Inputs'!$L$26)^(BE$8-'Inputs'!$E$29)</f>
        <v>77199.60986704685</v>
      </c>
      <c r="BF314" s="35">
        <f>'People_Inputs'!$K$26*(1+'People_Inputs'!$L$26)^(BF$8-'Inputs'!$E$29)</f>
        <v>77199.60986704685</v>
      </c>
      <c r="BG314" s="35">
        <f>'People_Inputs'!$K$26*(1+'People_Inputs'!$L$26)^(BG$8-'Inputs'!$E$29)</f>
        <v>77199.60986704685</v>
      </c>
      <c r="BH314" s="35">
        <f>'People_Inputs'!$K$26*(1+'People_Inputs'!$L$26)^(BH$8-'Inputs'!$E$29)</f>
        <v>77199.60986704685</v>
      </c>
      <c r="BI314" s="35">
        <f>'People_Inputs'!$K$26*(1+'People_Inputs'!$L$26)^(BI$8-'Inputs'!$E$29)</f>
        <v>77199.60986704685</v>
      </c>
      <c r="BJ314" s="35">
        <f>'People_Inputs'!$K$26*(1+'People_Inputs'!$L$26)^(BJ$8-'Inputs'!$E$29)</f>
        <v>77199.60986704685</v>
      </c>
      <c r="BK314" s="35">
        <f>'People_Inputs'!$K$26*(1+'People_Inputs'!$L$26)^(BK$8-'Inputs'!$E$29)</f>
        <v>77199.60986704685</v>
      </c>
      <c r="BL314" s="35">
        <f>'People_Inputs'!$K$26*(1+'People_Inputs'!$L$26)^(BL$8-'Inputs'!$E$29)</f>
        <v>77199.60986704685</v>
      </c>
      <c r="BM314" s="35">
        <f>'People_Inputs'!$K$26*(1+'People_Inputs'!$L$26)^(BM$8-'Inputs'!$E$29)</f>
        <v>77199.60986704685</v>
      </c>
      <c r="BN314" s="35">
        <f>'People_Inputs'!$K$26*(1+'People_Inputs'!$L$26)^(BN$8-'Inputs'!$E$29)</f>
        <v>77199.60986704685</v>
      </c>
      <c r="BO314" s="35">
        <f>'People_Inputs'!$K$26*(1+'People_Inputs'!$L$26)^(BO$8-'Inputs'!$E$29)</f>
        <v>77199.60986704685</v>
      </c>
    </row>
    <row r="315" ht="22" customHeight="1">
      <c r="A315" s="2" t="str">
        <v>P25.SALARY</v>
      </c>
      <c r="B315" s="6" t="str">
        <v>P25 gross salary</v>
      </c>
      <c r="C315" s="2" t="str">
        <v>EUR</v>
      </c>
      <c r="D315" s="2" t="str">
        <v>SUM</v>
      </c>
      <c r="E315" s="36">
        <f>SUM(H315:BO315)</f>
        <v>229657.7355326718</v>
      </c>
      <c r="F315" s="6" t="str">
        <v>B2B sales manager; cost centre SALES at release</v>
      </c>
      <c r="G315" s="2"/>
      <c r="H315" s="36">
        <f>H314*H312/12</f>
        <v>0.0</v>
      </c>
      <c r="I315" s="36">
        <f>I314*I312/12</f>
        <v>0.0</v>
      </c>
      <c r="J315" s="36">
        <f>J314*J312/12</f>
        <v>0.0</v>
      </c>
      <c r="K315" s="36">
        <f>K314*K312/12</f>
        <v>0.0</v>
      </c>
      <c r="L315" s="36">
        <f>L314*L312/12</f>
        <v>0.0</v>
      </c>
      <c r="M315" s="36">
        <f>M314*M312/12</f>
        <v>0.0</v>
      </c>
      <c r="N315" s="36">
        <f>N314*N312/12</f>
        <v>0.0</v>
      </c>
      <c r="O315" s="36">
        <f>O314*O312/12</f>
        <v>0.0</v>
      </c>
      <c r="P315" s="36">
        <f>P314*P312/12</f>
        <v>0.0</v>
      </c>
      <c r="Q315" s="36">
        <f>Q314*Q312/12</f>
        <v>0.0</v>
      </c>
      <c r="R315" s="36">
        <f>R314*R312/12</f>
        <v>0.0</v>
      </c>
      <c r="S315" s="36">
        <f>S314*S312/12</f>
        <v>0.0</v>
      </c>
      <c r="T315" s="36">
        <f>T314*T312/12</f>
        <v>0.0</v>
      </c>
      <c r="U315" s="36">
        <f>U314*U312/12</f>
        <v>0.0</v>
      </c>
      <c r="V315" s="36">
        <f>V314*V312/12</f>
        <v>0.0</v>
      </c>
      <c r="W315" s="36">
        <f>W314*W312/12</f>
        <v>0.0</v>
      </c>
      <c r="X315" s="36">
        <f>X314*X312/12</f>
        <v>0.0</v>
      </c>
      <c r="Y315" s="36">
        <f>Y314*Y312/12</f>
        <v>0.0</v>
      </c>
      <c r="Z315" s="36">
        <f>Z314*Z312/12</f>
        <v>0.0</v>
      </c>
      <c r="AA315" s="36">
        <f>AA314*AA312/12</f>
        <v>0.0</v>
      </c>
      <c r="AB315" s="36">
        <f>AB314*AB312/12</f>
        <v>0.0</v>
      </c>
      <c r="AC315" s="36">
        <f>AC314*AC312/12</f>
        <v>0.0</v>
      </c>
      <c r="AD315" s="36">
        <f>AD314*AD312/12</f>
        <v>0.0</v>
      </c>
      <c r="AE315" s="36">
        <f>AE314*AE312/12</f>
        <v>5802.468749999999</v>
      </c>
      <c r="AF315" s="36">
        <f>AF314*AF312/12</f>
        <v>6005.555156249998</v>
      </c>
      <c r="AG315" s="36">
        <f>AG314*AG312/12</f>
        <v>6005.555156249998</v>
      </c>
      <c r="AH315" s="36">
        <f>AH314*AH312/12</f>
        <v>6005.555156249998</v>
      </c>
      <c r="AI315" s="36">
        <f>AI314*AI312/12</f>
        <v>6005.555156249998</v>
      </c>
      <c r="AJ315" s="36">
        <f>AJ314*AJ312/12</f>
        <v>6005.555156249998</v>
      </c>
      <c r="AK315" s="36">
        <f>AK314*AK312/12</f>
        <v>6005.555156249998</v>
      </c>
      <c r="AL315" s="36">
        <f>AL314*AL312/12</f>
        <v>6005.555156249998</v>
      </c>
      <c r="AM315" s="36">
        <f>AM314*AM312/12</f>
        <v>6005.555156249998</v>
      </c>
      <c r="AN315" s="36">
        <f>AN314*AN312/12</f>
        <v>6005.555156249998</v>
      </c>
      <c r="AO315" s="36">
        <f>AO314*AO312/12</f>
        <v>6005.555156249998</v>
      </c>
      <c r="AP315" s="36">
        <f>AP314*AP312/12</f>
        <v>6005.555156249998</v>
      </c>
      <c r="AQ315" s="36">
        <f>AQ314*AQ312/12</f>
        <v>6005.555156249998</v>
      </c>
      <c r="AR315" s="36">
        <f>AR314*AR312/12</f>
        <v>6215.749586718749</v>
      </c>
      <c r="AS315" s="36">
        <f>AS314*AS312/12</f>
        <v>6215.749586718749</v>
      </c>
      <c r="AT315" s="36">
        <f>AT314*AT312/12</f>
        <v>6215.749586718749</v>
      </c>
      <c r="AU315" s="36">
        <f>AU314*AU312/12</f>
        <v>6215.749586718749</v>
      </c>
      <c r="AV315" s="36">
        <f>AV314*AV312/12</f>
        <v>6215.749586718749</v>
      </c>
      <c r="AW315" s="36">
        <f>AW314*AW312/12</f>
        <v>6215.749586718749</v>
      </c>
      <c r="AX315" s="36">
        <f>AX314*AX312/12</f>
        <v>6215.749586718749</v>
      </c>
      <c r="AY315" s="36">
        <f>AY314*AY312/12</f>
        <v>6215.749586718749</v>
      </c>
      <c r="AZ315" s="36">
        <f>AZ314*AZ312/12</f>
        <v>6215.749586718749</v>
      </c>
      <c r="BA315" s="36">
        <f>BA314*BA312/12</f>
        <v>6215.749586718749</v>
      </c>
      <c r="BB315" s="36">
        <f>BB314*BB312/12</f>
        <v>6215.749586718749</v>
      </c>
      <c r="BC315" s="36">
        <f>BC314*BC312/12</f>
        <v>6215.749586718749</v>
      </c>
      <c r="BD315" s="36">
        <f>BD314*BD312/12</f>
        <v>6433.300822253904</v>
      </c>
      <c r="BE315" s="36">
        <f>BE314*BE312/12</f>
        <v>6433.300822253904</v>
      </c>
      <c r="BF315" s="36">
        <f>BF314*BF312/12</f>
        <v>6433.300822253904</v>
      </c>
      <c r="BG315" s="36">
        <f>BG314*BG312/12</f>
        <v>6433.300822253904</v>
      </c>
      <c r="BH315" s="36">
        <f>BH314*BH312/12</f>
        <v>6433.300822253904</v>
      </c>
      <c r="BI315" s="36">
        <f>BI314*BI312/12</f>
        <v>6433.300822253904</v>
      </c>
      <c r="BJ315" s="36">
        <f>BJ314*BJ312/12</f>
        <v>6433.300822253904</v>
      </c>
      <c r="BK315" s="36">
        <f>BK314*BK312/12</f>
        <v>6433.300822253904</v>
      </c>
      <c r="BL315" s="36">
        <f>BL314*BL312/12</f>
        <v>6433.300822253904</v>
      </c>
      <c r="BM315" s="36">
        <f>BM314*BM312/12</f>
        <v>6433.300822253904</v>
      </c>
      <c r="BN315" s="36">
        <f>BN314*BN312/12</f>
        <v>6433.300822253904</v>
      </c>
      <c r="BO315" s="36">
        <f>BO314*BO312/12</f>
        <v>6433.300822253904</v>
      </c>
    </row>
    <row r="316" ht="28" customHeight="1">
      <c r="A316" s="2" t="str">
        <v>P25.RV_BASE</v>
      </c>
      <c r="B316" s="6" t="str">
        <v>P25 pension / unemployment contribution base</v>
      </c>
      <c r="C316" s="2" t="str">
        <v>EUR</v>
      </c>
      <c r="D316" s="2" t="str">
        <v>SUM</v>
      </c>
      <c r="E316" s="36">
        <f>SUM(H316:BO316)</f>
        <v>229657.7355326718</v>
      </c>
      <c r="F316" s="6" t="str">
        <v>B2B sales manager; cost centre SALES at release</v>
      </c>
      <c r="G316" s="2"/>
      <c r="H316" s="35">
        <f>H313*MIN(H315,'Payroll_Rates'!H12)</f>
        <v>0.0</v>
      </c>
      <c r="I316" s="35">
        <f>I313*MIN(I315,'Payroll_Rates'!I12)</f>
        <v>0.0</v>
      </c>
      <c r="J316" s="35">
        <f>J313*MIN(J315,'Payroll_Rates'!J12)</f>
        <v>0.0</v>
      </c>
      <c r="K316" s="35">
        <f>K313*MIN(K315,'Payroll_Rates'!K12)</f>
        <v>0.0</v>
      </c>
      <c r="L316" s="35">
        <f>L313*MIN(L315,'Payroll_Rates'!L12)</f>
        <v>0.0</v>
      </c>
      <c r="M316" s="35">
        <f>M313*MIN(M315,'Payroll_Rates'!M12)</f>
        <v>0.0</v>
      </c>
      <c r="N316" s="35">
        <f>N313*MIN(N315,'Payroll_Rates'!N12)</f>
        <v>0.0</v>
      </c>
      <c r="O316" s="35">
        <f>O313*MIN(O315,'Payroll_Rates'!O12)</f>
        <v>0.0</v>
      </c>
      <c r="P316" s="35">
        <f>P313*MIN(P315,'Payroll_Rates'!P12)</f>
        <v>0.0</v>
      </c>
      <c r="Q316" s="35">
        <f>Q313*MIN(Q315,'Payroll_Rates'!Q12)</f>
        <v>0.0</v>
      </c>
      <c r="R316" s="35">
        <f>R313*MIN(R315,'Payroll_Rates'!R12)</f>
        <v>0.0</v>
      </c>
      <c r="S316" s="35">
        <f>S313*MIN(S315,'Payroll_Rates'!S12)</f>
        <v>0.0</v>
      </c>
      <c r="T316" s="35">
        <f>T313*MIN(T315,'Payroll_Rates'!T12)</f>
        <v>0.0</v>
      </c>
      <c r="U316" s="35">
        <f>U313*MIN(U315,'Payroll_Rates'!U12)</f>
        <v>0.0</v>
      </c>
      <c r="V316" s="35">
        <f>V313*MIN(V315,'Payroll_Rates'!V12)</f>
        <v>0.0</v>
      </c>
      <c r="W316" s="35">
        <f>W313*MIN(W315,'Payroll_Rates'!W12)</f>
        <v>0.0</v>
      </c>
      <c r="X316" s="35">
        <f>X313*MIN(X315,'Payroll_Rates'!X12)</f>
        <v>0.0</v>
      </c>
      <c r="Y316" s="35">
        <f>Y313*MIN(Y315,'Payroll_Rates'!Y12)</f>
        <v>0.0</v>
      </c>
      <c r="Z316" s="35">
        <f>Z313*MIN(Z315,'Payroll_Rates'!Z12)</f>
        <v>0.0</v>
      </c>
      <c r="AA316" s="35">
        <f>AA313*MIN(AA315,'Payroll_Rates'!AA12)</f>
        <v>0.0</v>
      </c>
      <c r="AB316" s="35">
        <f>AB313*MIN(AB315,'Payroll_Rates'!AB12)</f>
        <v>0.0</v>
      </c>
      <c r="AC316" s="35">
        <f>AC313*MIN(AC315,'Payroll_Rates'!AC12)</f>
        <v>0.0</v>
      </c>
      <c r="AD316" s="35">
        <f>AD313*MIN(AD315,'Payroll_Rates'!AD12)</f>
        <v>0.0</v>
      </c>
      <c r="AE316" s="35">
        <f>AE313*MIN(AE315,'Payroll_Rates'!AE12)</f>
        <v>5802.468749999999</v>
      </c>
      <c r="AF316" s="35">
        <f>AF313*MIN(AF315,'Payroll_Rates'!AF12)</f>
        <v>6005.555156249998</v>
      </c>
      <c r="AG316" s="35">
        <f>AG313*MIN(AG315,'Payroll_Rates'!AG12)</f>
        <v>6005.555156249998</v>
      </c>
      <c r="AH316" s="35">
        <f>AH313*MIN(AH315,'Payroll_Rates'!AH12)</f>
        <v>6005.555156249998</v>
      </c>
      <c r="AI316" s="35">
        <f>AI313*MIN(AI315,'Payroll_Rates'!AI12)</f>
        <v>6005.555156249998</v>
      </c>
      <c r="AJ316" s="35">
        <f>AJ313*MIN(AJ315,'Payroll_Rates'!AJ12)</f>
        <v>6005.555156249998</v>
      </c>
      <c r="AK316" s="35">
        <f>AK313*MIN(AK315,'Payroll_Rates'!AK12)</f>
        <v>6005.555156249998</v>
      </c>
      <c r="AL316" s="35">
        <f>AL313*MIN(AL315,'Payroll_Rates'!AL12)</f>
        <v>6005.555156249998</v>
      </c>
      <c r="AM316" s="35">
        <f>AM313*MIN(AM315,'Payroll_Rates'!AM12)</f>
        <v>6005.555156249998</v>
      </c>
      <c r="AN316" s="35">
        <f>AN313*MIN(AN315,'Payroll_Rates'!AN12)</f>
        <v>6005.555156249998</v>
      </c>
      <c r="AO316" s="35">
        <f>AO313*MIN(AO315,'Payroll_Rates'!AO12)</f>
        <v>6005.555156249998</v>
      </c>
      <c r="AP316" s="35">
        <f>AP313*MIN(AP315,'Payroll_Rates'!AP12)</f>
        <v>6005.555156249998</v>
      </c>
      <c r="AQ316" s="35">
        <f>AQ313*MIN(AQ315,'Payroll_Rates'!AQ12)</f>
        <v>6005.555156249998</v>
      </c>
      <c r="AR316" s="35">
        <f>AR313*MIN(AR315,'Payroll_Rates'!AR12)</f>
        <v>6215.749586718749</v>
      </c>
      <c r="AS316" s="35">
        <f>AS313*MIN(AS315,'Payroll_Rates'!AS12)</f>
        <v>6215.749586718749</v>
      </c>
      <c r="AT316" s="35">
        <f>AT313*MIN(AT315,'Payroll_Rates'!AT12)</f>
        <v>6215.749586718749</v>
      </c>
      <c r="AU316" s="35">
        <f>AU313*MIN(AU315,'Payroll_Rates'!AU12)</f>
        <v>6215.749586718749</v>
      </c>
      <c r="AV316" s="35">
        <f>AV313*MIN(AV315,'Payroll_Rates'!AV12)</f>
        <v>6215.749586718749</v>
      </c>
      <c r="AW316" s="35">
        <f>AW313*MIN(AW315,'Payroll_Rates'!AW12)</f>
        <v>6215.749586718749</v>
      </c>
      <c r="AX316" s="35">
        <f>AX313*MIN(AX315,'Payroll_Rates'!AX12)</f>
        <v>6215.749586718749</v>
      </c>
      <c r="AY316" s="35">
        <f>AY313*MIN(AY315,'Payroll_Rates'!AY12)</f>
        <v>6215.749586718749</v>
      </c>
      <c r="AZ316" s="35">
        <f>AZ313*MIN(AZ315,'Payroll_Rates'!AZ12)</f>
        <v>6215.749586718749</v>
      </c>
      <c r="BA316" s="35">
        <f>BA313*MIN(BA315,'Payroll_Rates'!BA12)</f>
        <v>6215.749586718749</v>
      </c>
      <c r="BB316" s="35">
        <f>BB313*MIN(BB315,'Payroll_Rates'!BB12)</f>
        <v>6215.749586718749</v>
      </c>
      <c r="BC316" s="35">
        <f>BC313*MIN(BC315,'Payroll_Rates'!BC12)</f>
        <v>6215.749586718749</v>
      </c>
      <c r="BD316" s="35">
        <f>BD313*MIN(BD315,'Payroll_Rates'!BD12)</f>
        <v>6433.300822253904</v>
      </c>
      <c r="BE316" s="35">
        <f>BE313*MIN(BE315,'Payroll_Rates'!BE12)</f>
        <v>6433.300822253904</v>
      </c>
      <c r="BF316" s="35">
        <f>BF313*MIN(BF315,'Payroll_Rates'!BF12)</f>
        <v>6433.300822253904</v>
      </c>
      <c r="BG316" s="35">
        <f>BG313*MIN(BG315,'Payroll_Rates'!BG12)</f>
        <v>6433.300822253904</v>
      </c>
      <c r="BH316" s="35">
        <f>BH313*MIN(BH315,'Payroll_Rates'!BH12)</f>
        <v>6433.300822253904</v>
      </c>
      <c r="BI316" s="35">
        <f>BI313*MIN(BI315,'Payroll_Rates'!BI12)</f>
        <v>6433.300822253904</v>
      </c>
      <c r="BJ316" s="35">
        <f>BJ313*MIN(BJ315,'Payroll_Rates'!BJ12)</f>
        <v>6433.300822253904</v>
      </c>
      <c r="BK316" s="35">
        <f>BK313*MIN(BK315,'Payroll_Rates'!BK12)</f>
        <v>6433.300822253904</v>
      </c>
      <c r="BL316" s="35">
        <f>BL313*MIN(BL315,'Payroll_Rates'!BL12)</f>
        <v>6433.300822253904</v>
      </c>
      <c r="BM316" s="35">
        <f>BM313*MIN(BM315,'Payroll_Rates'!BM12)</f>
        <v>6433.300822253904</v>
      </c>
      <c r="BN316" s="35">
        <f>BN313*MIN(BN315,'Payroll_Rates'!BN12)</f>
        <v>6433.300822253904</v>
      </c>
      <c r="BO316" s="35">
        <f>BO313*MIN(BO315,'Payroll_Rates'!BO12)</f>
        <v>6433.300822253904</v>
      </c>
    </row>
    <row r="317" ht="22" customHeight="1">
      <c r="A317" s="2" t="str">
        <v>P25.KV_BASE</v>
      </c>
      <c r="B317" s="6" t="str">
        <v>P25 health / care contribution base</v>
      </c>
      <c r="C317" s="2" t="str">
        <v>EUR</v>
      </c>
      <c r="D317" s="2" t="str">
        <v>SUM</v>
      </c>
      <c r="E317" s="36">
        <f>SUM(H317:BO317)</f>
        <v>229657.7355326718</v>
      </c>
      <c r="F317" s="6" t="str">
        <v>B2B sales manager; cost centre SALES at release</v>
      </c>
      <c r="G317" s="2"/>
      <c r="H317" s="35">
        <f>H313*MIN(H315,'Payroll_Rates'!H13)</f>
        <v>0.0</v>
      </c>
      <c r="I317" s="35">
        <f>I313*MIN(I315,'Payroll_Rates'!I13)</f>
        <v>0.0</v>
      </c>
      <c r="J317" s="35">
        <f>J313*MIN(J315,'Payroll_Rates'!J13)</f>
        <v>0.0</v>
      </c>
      <c r="K317" s="35">
        <f>K313*MIN(K315,'Payroll_Rates'!K13)</f>
        <v>0.0</v>
      </c>
      <c r="L317" s="35">
        <f>L313*MIN(L315,'Payroll_Rates'!L13)</f>
        <v>0.0</v>
      </c>
      <c r="M317" s="35">
        <f>M313*MIN(M315,'Payroll_Rates'!M13)</f>
        <v>0.0</v>
      </c>
      <c r="N317" s="35">
        <f>N313*MIN(N315,'Payroll_Rates'!N13)</f>
        <v>0.0</v>
      </c>
      <c r="O317" s="35">
        <f>O313*MIN(O315,'Payroll_Rates'!O13)</f>
        <v>0.0</v>
      </c>
      <c r="P317" s="35">
        <f>P313*MIN(P315,'Payroll_Rates'!P13)</f>
        <v>0.0</v>
      </c>
      <c r="Q317" s="35">
        <f>Q313*MIN(Q315,'Payroll_Rates'!Q13)</f>
        <v>0.0</v>
      </c>
      <c r="R317" s="35">
        <f>R313*MIN(R315,'Payroll_Rates'!R13)</f>
        <v>0.0</v>
      </c>
      <c r="S317" s="35">
        <f>S313*MIN(S315,'Payroll_Rates'!S13)</f>
        <v>0.0</v>
      </c>
      <c r="T317" s="35">
        <f>T313*MIN(T315,'Payroll_Rates'!T13)</f>
        <v>0.0</v>
      </c>
      <c r="U317" s="35">
        <f>U313*MIN(U315,'Payroll_Rates'!U13)</f>
        <v>0.0</v>
      </c>
      <c r="V317" s="35">
        <f>V313*MIN(V315,'Payroll_Rates'!V13)</f>
        <v>0.0</v>
      </c>
      <c r="W317" s="35">
        <f>W313*MIN(W315,'Payroll_Rates'!W13)</f>
        <v>0.0</v>
      </c>
      <c r="X317" s="35">
        <f>X313*MIN(X315,'Payroll_Rates'!X13)</f>
        <v>0.0</v>
      </c>
      <c r="Y317" s="35">
        <f>Y313*MIN(Y315,'Payroll_Rates'!Y13)</f>
        <v>0.0</v>
      </c>
      <c r="Z317" s="35">
        <f>Z313*MIN(Z315,'Payroll_Rates'!Z13)</f>
        <v>0.0</v>
      </c>
      <c r="AA317" s="35">
        <f>AA313*MIN(AA315,'Payroll_Rates'!AA13)</f>
        <v>0.0</v>
      </c>
      <c r="AB317" s="35">
        <f>AB313*MIN(AB315,'Payroll_Rates'!AB13)</f>
        <v>0.0</v>
      </c>
      <c r="AC317" s="35">
        <f>AC313*MIN(AC315,'Payroll_Rates'!AC13)</f>
        <v>0.0</v>
      </c>
      <c r="AD317" s="35">
        <f>AD313*MIN(AD315,'Payroll_Rates'!AD13)</f>
        <v>0.0</v>
      </c>
      <c r="AE317" s="35">
        <f>AE313*MIN(AE315,'Payroll_Rates'!AE13)</f>
        <v>5802.468749999999</v>
      </c>
      <c r="AF317" s="35">
        <f>AF313*MIN(AF315,'Payroll_Rates'!AF13)</f>
        <v>6005.555156249998</v>
      </c>
      <c r="AG317" s="35">
        <f>AG313*MIN(AG315,'Payroll_Rates'!AG13)</f>
        <v>6005.555156249998</v>
      </c>
      <c r="AH317" s="35">
        <f>AH313*MIN(AH315,'Payroll_Rates'!AH13)</f>
        <v>6005.555156249998</v>
      </c>
      <c r="AI317" s="35">
        <f>AI313*MIN(AI315,'Payroll_Rates'!AI13)</f>
        <v>6005.555156249998</v>
      </c>
      <c r="AJ317" s="35">
        <f>AJ313*MIN(AJ315,'Payroll_Rates'!AJ13)</f>
        <v>6005.555156249998</v>
      </c>
      <c r="AK317" s="35">
        <f>AK313*MIN(AK315,'Payroll_Rates'!AK13)</f>
        <v>6005.555156249998</v>
      </c>
      <c r="AL317" s="35">
        <f>AL313*MIN(AL315,'Payroll_Rates'!AL13)</f>
        <v>6005.555156249998</v>
      </c>
      <c r="AM317" s="35">
        <f>AM313*MIN(AM315,'Payroll_Rates'!AM13)</f>
        <v>6005.555156249998</v>
      </c>
      <c r="AN317" s="35">
        <f>AN313*MIN(AN315,'Payroll_Rates'!AN13)</f>
        <v>6005.555156249998</v>
      </c>
      <c r="AO317" s="35">
        <f>AO313*MIN(AO315,'Payroll_Rates'!AO13)</f>
        <v>6005.555156249998</v>
      </c>
      <c r="AP317" s="35">
        <f>AP313*MIN(AP315,'Payroll_Rates'!AP13)</f>
        <v>6005.555156249998</v>
      </c>
      <c r="AQ317" s="35">
        <f>AQ313*MIN(AQ315,'Payroll_Rates'!AQ13)</f>
        <v>6005.555156249998</v>
      </c>
      <c r="AR317" s="35">
        <f>AR313*MIN(AR315,'Payroll_Rates'!AR13)</f>
        <v>6215.749586718749</v>
      </c>
      <c r="AS317" s="35">
        <f>AS313*MIN(AS315,'Payroll_Rates'!AS13)</f>
        <v>6215.749586718749</v>
      </c>
      <c r="AT317" s="35">
        <f>AT313*MIN(AT315,'Payroll_Rates'!AT13)</f>
        <v>6215.749586718749</v>
      </c>
      <c r="AU317" s="35">
        <f>AU313*MIN(AU315,'Payroll_Rates'!AU13)</f>
        <v>6215.749586718749</v>
      </c>
      <c r="AV317" s="35">
        <f>AV313*MIN(AV315,'Payroll_Rates'!AV13)</f>
        <v>6215.749586718749</v>
      </c>
      <c r="AW317" s="35">
        <f>AW313*MIN(AW315,'Payroll_Rates'!AW13)</f>
        <v>6215.749586718749</v>
      </c>
      <c r="AX317" s="35">
        <f>AX313*MIN(AX315,'Payroll_Rates'!AX13)</f>
        <v>6215.749586718749</v>
      </c>
      <c r="AY317" s="35">
        <f>AY313*MIN(AY315,'Payroll_Rates'!AY13)</f>
        <v>6215.749586718749</v>
      </c>
      <c r="AZ317" s="35">
        <f>AZ313*MIN(AZ315,'Payroll_Rates'!AZ13)</f>
        <v>6215.749586718749</v>
      </c>
      <c r="BA317" s="35">
        <f>BA313*MIN(BA315,'Payroll_Rates'!BA13)</f>
        <v>6215.749586718749</v>
      </c>
      <c r="BB317" s="35">
        <f>BB313*MIN(BB315,'Payroll_Rates'!BB13)</f>
        <v>6215.749586718749</v>
      </c>
      <c r="BC317" s="35">
        <f>BC313*MIN(BC315,'Payroll_Rates'!BC13)</f>
        <v>6215.749586718749</v>
      </c>
      <c r="BD317" s="35">
        <f>BD313*MIN(BD315,'Payroll_Rates'!BD13)</f>
        <v>6433.300822253904</v>
      </c>
      <c r="BE317" s="35">
        <f>BE313*MIN(BE315,'Payroll_Rates'!BE13)</f>
        <v>6433.300822253904</v>
      </c>
      <c r="BF317" s="35">
        <f>BF313*MIN(BF315,'Payroll_Rates'!BF13)</f>
        <v>6433.300822253904</v>
      </c>
      <c r="BG317" s="35">
        <f>BG313*MIN(BG315,'Payroll_Rates'!BG13)</f>
        <v>6433.300822253904</v>
      </c>
      <c r="BH317" s="35">
        <f>BH313*MIN(BH315,'Payroll_Rates'!BH13)</f>
        <v>6433.300822253904</v>
      </c>
      <c r="BI317" s="35">
        <f>BI313*MIN(BI315,'Payroll_Rates'!BI13)</f>
        <v>6433.300822253904</v>
      </c>
      <c r="BJ317" s="35">
        <f>BJ313*MIN(BJ315,'Payroll_Rates'!BJ13)</f>
        <v>6433.300822253904</v>
      </c>
      <c r="BK317" s="35">
        <f>BK313*MIN(BK315,'Payroll_Rates'!BK13)</f>
        <v>6433.300822253904</v>
      </c>
      <c r="BL317" s="35">
        <f>BL313*MIN(BL315,'Payroll_Rates'!BL13)</f>
        <v>6433.300822253904</v>
      </c>
      <c r="BM317" s="35">
        <f>BM313*MIN(BM315,'Payroll_Rates'!BM13)</f>
        <v>6433.300822253904</v>
      </c>
      <c r="BN317" s="35">
        <f>BN313*MIN(BN315,'Payroll_Rates'!BN13)</f>
        <v>6433.300822253904</v>
      </c>
      <c r="BO317" s="35">
        <f>BO313*MIN(BO315,'Payroll_Rates'!BO13)</f>
        <v>6433.300822253904</v>
      </c>
    </row>
    <row r="318" ht="22" customHeight="1">
      <c r="A318" s="2" t="str">
        <v>P25.RV</v>
      </c>
      <c r="B318" s="6" t="str">
        <v>P25 employer pension contribution (RV)</v>
      </c>
      <c r="C318" s="2" t="str">
        <v>EUR</v>
      </c>
      <c r="D318" s="2" t="str">
        <v>SUM</v>
      </c>
      <c r="E318" s="36">
        <f>SUM(H318:BO318)</f>
        <v>22850.944685500846</v>
      </c>
      <c r="F318" s="6" t="str">
        <v>B2B sales manager; cost centre SALES at release</v>
      </c>
      <c r="G318" s="2"/>
      <c r="H318" s="35">
        <f>H316*'Payroll_Rates'!H11/'Inputs'!$E$28</f>
        <v>0.0</v>
      </c>
      <c r="I318" s="35">
        <f>I316*'Payroll_Rates'!I11/'Inputs'!$E$28</f>
        <v>0.0</v>
      </c>
      <c r="J318" s="35">
        <f>J316*'Payroll_Rates'!J11/'Inputs'!$E$28</f>
        <v>0.0</v>
      </c>
      <c r="K318" s="35">
        <f>K316*'Payroll_Rates'!K11/'Inputs'!$E$28</f>
        <v>0.0</v>
      </c>
      <c r="L318" s="35">
        <f>L316*'Payroll_Rates'!L11/'Inputs'!$E$28</f>
        <v>0.0</v>
      </c>
      <c r="M318" s="35">
        <f>M316*'Payroll_Rates'!M11/'Inputs'!$E$28</f>
        <v>0.0</v>
      </c>
      <c r="N318" s="35">
        <f>N316*'Payroll_Rates'!N11/'Inputs'!$E$28</f>
        <v>0.0</v>
      </c>
      <c r="O318" s="35">
        <f>O316*'Payroll_Rates'!O11/'Inputs'!$E$28</f>
        <v>0.0</v>
      </c>
      <c r="P318" s="35">
        <f>P316*'Payroll_Rates'!P11/'Inputs'!$E$28</f>
        <v>0.0</v>
      </c>
      <c r="Q318" s="35">
        <f>Q316*'Payroll_Rates'!Q11/'Inputs'!$E$28</f>
        <v>0.0</v>
      </c>
      <c r="R318" s="35">
        <f>R316*'Payroll_Rates'!R11/'Inputs'!$E$28</f>
        <v>0.0</v>
      </c>
      <c r="S318" s="35">
        <f>S316*'Payroll_Rates'!S11/'Inputs'!$E$28</f>
        <v>0.0</v>
      </c>
      <c r="T318" s="35">
        <f>T316*'Payroll_Rates'!T11/'Inputs'!$E$28</f>
        <v>0.0</v>
      </c>
      <c r="U318" s="35">
        <f>U316*'Payroll_Rates'!U11/'Inputs'!$E$28</f>
        <v>0.0</v>
      </c>
      <c r="V318" s="35">
        <f>V316*'Payroll_Rates'!V11/'Inputs'!$E$28</f>
        <v>0.0</v>
      </c>
      <c r="W318" s="35">
        <f>W316*'Payroll_Rates'!W11/'Inputs'!$E$28</f>
        <v>0.0</v>
      </c>
      <c r="X318" s="35">
        <f>X316*'Payroll_Rates'!X11/'Inputs'!$E$28</f>
        <v>0.0</v>
      </c>
      <c r="Y318" s="35">
        <f>Y316*'Payroll_Rates'!Y11/'Inputs'!$E$28</f>
        <v>0.0</v>
      </c>
      <c r="Z318" s="35">
        <f>Z316*'Payroll_Rates'!Z11/'Inputs'!$E$28</f>
        <v>0.0</v>
      </c>
      <c r="AA318" s="35">
        <f>AA316*'Payroll_Rates'!AA11/'Inputs'!$E$28</f>
        <v>0.0</v>
      </c>
      <c r="AB318" s="35">
        <f>AB316*'Payroll_Rates'!AB11/'Inputs'!$E$28</f>
        <v>0.0</v>
      </c>
      <c r="AC318" s="35">
        <f>AC316*'Payroll_Rates'!AC11/'Inputs'!$E$28</f>
        <v>0.0</v>
      </c>
      <c r="AD318" s="35">
        <f>AD316*'Payroll_Rates'!AD11/'Inputs'!$E$28</f>
        <v>0.0</v>
      </c>
      <c r="AE318" s="35">
        <f>AE316*'Payroll_Rates'!AE11/'Inputs'!$E$28</f>
        <v>577.345640625</v>
      </c>
      <c r="AF318" s="35">
        <f>AF316*'Payroll_Rates'!AF11/'Inputs'!$E$28</f>
        <v>597.5527380468748</v>
      </c>
      <c r="AG318" s="35">
        <f>AG316*'Payroll_Rates'!AG11/'Inputs'!$E$28</f>
        <v>597.5527380468748</v>
      </c>
      <c r="AH318" s="35">
        <f>AH316*'Payroll_Rates'!AH11/'Inputs'!$E$28</f>
        <v>597.5527380468748</v>
      </c>
      <c r="AI318" s="35">
        <f>AI316*'Payroll_Rates'!AI11/'Inputs'!$E$28</f>
        <v>597.5527380468748</v>
      </c>
      <c r="AJ318" s="35">
        <f>AJ316*'Payroll_Rates'!AJ11/'Inputs'!$E$28</f>
        <v>597.5527380468748</v>
      </c>
      <c r="AK318" s="35">
        <f>AK316*'Payroll_Rates'!AK11/'Inputs'!$E$28</f>
        <v>597.5527380468748</v>
      </c>
      <c r="AL318" s="35">
        <f>AL316*'Payroll_Rates'!AL11/'Inputs'!$E$28</f>
        <v>597.5527380468748</v>
      </c>
      <c r="AM318" s="35">
        <f>AM316*'Payroll_Rates'!AM11/'Inputs'!$E$28</f>
        <v>597.5527380468748</v>
      </c>
      <c r="AN318" s="35">
        <f>AN316*'Payroll_Rates'!AN11/'Inputs'!$E$28</f>
        <v>597.5527380468748</v>
      </c>
      <c r="AO318" s="35">
        <f>AO316*'Payroll_Rates'!AO11/'Inputs'!$E$28</f>
        <v>597.5527380468748</v>
      </c>
      <c r="AP318" s="35">
        <f>AP316*'Payroll_Rates'!AP11/'Inputs'!$E$28</f>
        <v>597.5527380468748</v>
      </c>
      <c r="AQ318" s="35">
        <f>AQ316*'Payroll_Rates'!AQ11/'Inputs'!$E$28</f>
        <v>597.5527380468748</v>
      </c>
      <c r="AR318" s="35">
        <f>AR316*'Payroll_Rates'!AR11/'Inputs'!$E$28</f>
        <v>618.4670838785156</v>
      </c>
      <c r="AS318" s="35">
        <f>AS316*'Payroll_Rates'!AS11/'Inputs'!$E$28</f>
        <v>618.4670838785156</v>
      </c>
      <c r="AT318" s="35">
        <f>AT316*'Payroll_Rates'!AT11/'Inputs'!$E$28</f>
        <v>618.4670838785156</v>
      </c>
      <c r="AU318" s="35">
        <f>AU316*'Payroll_Rates'!AU11/'Inputs'!$E$28</f>
        <v>618.4670838785156</v>
      </c>
      <c r="AV318" s="35">
        <f>AV316*'Payroll_Rates'!AV11/'Inputs'!$E$28</f>
        <v>618.4670838785156</v>
      </c>
      <c r="AW318" s="35">
        <f>AW316*'Payroll_Rates'!AW11/'Inputs'!$E$28</f>
        <v>618.4670838785156</v>
      </c>
      <c r="AX318" s="35">
        <f>AX316*'Payroll_Rates'!AX11/'Inputs'!$E$28</f>
        <v>618.4670838785156</v>
      </c>
      <c r="AY318" s="35">
        <f>AY316*'Payroll_Rates'!AY11/'Inputs'!$E$28</f>
        <v>618.4670838785156</v>
      </c>
      <c r="AZ318" s="35">
        <f>AZ316*'Payroll_Rates'!AZ11/'Inputs'!$E$28</f>
        <v>618.4670838785156</v>
      </c>
      <c r="BA318" s="35">
        <f>BA316*'Payroll_Rates'!BA11/'Inputs'!$E$28</f>
        <v>618.4670838785156</v>
      </c>
      <c r="BB318" s="35">
        <f>BB316*'Payroll_Rates'!BB11/'Inputs'!$E$28</f>
        <v>618.4670838785156</v>
      </c>
      <c r="BC318" s="35">
        <f>BC316*'Payroll_Rates'!BC11/'Inputs'!$E$28</f>
        <v>618.4670838785156</v>
      </c>
      <c r="BD318" s="35">
        <f>BD316*'Payroll_Rates'!BD11/'Inputs'!$E$28</f>
        <v>640.1134318142634</v>
      </c>
      <c r="BE318" s="35">
        <f>BE316*'Payroll_Rates'!BE11/'Inputs'!$E$28</f>
        <v>640.1134318142634</v>
      </c>
      <c r="BF318" s="35">
        <f>BF316*'Payroll_Rates'!BF11/'Inputs'!$E$28</f>
        <v>640.1134318142634</v>
      </c>
      <c r="BG318" s="35">
        <f>BG316*'Payroll_Rates'!BG11/'Inputs'!$E$28</f>
        <v>640.1134318142634</v>
      </c>
      <c r="BH318" s="35">
        <f>BH316*'Payroll_Rates'!BH11/'Inputs'!$E$28</f>
        <v>640.1134318142634</v>
      </c>
      <c r="BI318" s="35">
        <f>BI316*'Payroll_Rates'!BI11/'Inputs'!$E$28</f>
        <v>640.1134318142634</v>
      </c>
      <c r="BJ318" s="35">
        <f>BJ316*'Payroll_Rates'!BJ11/'Inputs'!$E$28</f>
        <v>640.1134318142634</v>
      </c>
      <c r="BK318" s="35">
        <f>BK316*'Payroll_Rates'!BK11/'Inputs'!$E$28</f>
        <v>640.1134318142634</v>
      </c>
      <c r="BL318" s="35">
        <f>BL316*'Payroll_Rates'!BL11/'Inputs'!$E$28</f>
        <v>640.1134318142634</v>
      </c>
      <c r="BM318" s="35">
        <f>BM316*'Payroll_Rates'!BM11/'Inputs'!$E$28</f>
        <v>640.1134318142634</v>
      </c>
      <c r="BN318" s="35">
        <f>BN316*'Payroll_Rates'!BN11/'Inputs'!$E$28</f>
        <v>640.1134318142634</v>
      </c>
      <c r="BO318" s="35">
        <f>BO316*'Payroll_Rates'!BO11/'Inputs'!$E$28</f>
        <v>640.1134318142634</v>
      </c>
    </row>
    <row r="319" ht="28" customHeight="1">
      <c r="A319" s="2" t="str">
        <v>P25.AV</v>
      </c>
      <c r="B319" s="6" t="str">
        <v>P25 employer unemployment contribution (AV)</v>
      </c>
      <c r="C319" s="2" t="str">
        <v>EUR</v>
      </c>
      <c r="D319" s="2" t="str">
        <v>SUM</v>
      </c>
      <c r="E319" s="36">
        <f>SUM(H319:BO319)</f>
        <v>2985.5505619247333</v>
      </c>
      <c r="F319" s="6" t="str">
        <v>B2B sales manager; cost centre SALES at release</v>
      </c>
      <c r="G319" s="2"/>
      <c r="H319" s="35">
        <f>H316*'Inputs'!$E$13/'Inputs'!$E$28</f>
        <v>0.0</v>
      </c>
      <c r="I319" s="35">
        <f>I316*'Inputs'!$E$13/'Inputs'!$E$28</f>
        <v>0.0</v>
      </c>
      <c r="J319" s="35">
        <f>J316*'Inputs'!$E$13/'Inputs'!$E$28</f>
        <v>0.0</v>
      </c>
      <c r="K319" s="35">
        <f>K316*'Inputs'!$E$13/'Inputs'!$E$28</f>
        <v>0.0</v>
      </c>
      <c r="L319" s="35">
        <f>L316*'Inputs'!$E$13/'Inputs'!$E$28</f>
        <v>0.0</v>
      </c>
      <c r="M319" s="35">
        <f>M316*'Inputs'!$E$13/'Inputs'!$E$28</f>
        <v>0.0</v>
      </c>
      <c r="N319" s="35">
        <f>N316*'Inputs'!$E$13/'Inputs'!$E$28</f>
        <v>0.0</v>
      </c>
      <c r="O319" s="35">
        <f>O316*'Inputs'!$E$13/'Inputs'!$E$28</f>
        <v>0.0</v>
      </c>
      <c r="P319" s="35">
        <f>P316*'Inputs'!$E$13/'Inputs'!$E$28</f>
        <v>0.0</v>
      </c>
      <c r="Q319" s="35">
        <f>Q316*'Inputs'!$E$13/'Inputs'!$E$28</f>
        <v>0.0</v>
      </c>
      <c r="R319" s="35">
        <f>R316*'Inputs'!$E$13/'Inputs'!$E$28</f>
        <v>0.0</v>
      </c>
      <c r="S319" s="35">
        <f>S316*'Inputs'!$E$13/'Inputs'!$E$28</f>
        <v>0.0</v>
      </c>
      <c r="T319" s="35">
        <f>T316*'Inputs'!$E$13/'Inputs'!$E$28</f>
        <v>0.0</v>
      </c>
      <c r="U319" s="35">
        <f>U316*'Inputs'!$E$13/'Inputs'!$E$28</f>
        <v>0.0</v>
      </c>
      <c r="V319" s="35">
        <f>V316*'Inputs'!$E$13/'Inputs'!$E$28</f>
        <v>0.0</v>
      </c>
      <c r="W319" s="35">
        <f>W316*'Inputs'!$E$13/'Inputs'!$E$28</f>
        <v>0.0</v>
      </c>
      <c r="X319" s="35">
        <f>X316*'Inputs'!$E$13/'Inputs'!$E$28</f>
        <v>0.0</v>
      </c>
      <c r="Y319" s="35">
        <f>Y316*'Inputs'!$E$13/'Inputs'!$E$28</f>
        <v>0.0</v>
      </c>
      <c r="Z319" s="35">
        <f>Z316*'Inputs'!$E$13/'Inputs'!$E$28</f>
        <v>0.0</v>
      </c>
      <c r="AA319" s="35">
        <f>AA316*'Inputs'!$E$13/'Inputs'!$E$28</f>
        <v>0.0</v>
      </c>
      <c r="AB319" s="35">
        <f>AB316*'Inputs'!$E$13/'Inputs'!$E$28</f>
        <v>0.0</v>
      </c>
      <c r="AC319" s="35">
        <f>AC316*'Inputs'!$E$13/'Inputs'!$E$28</f>
        <v>0.0</v>
      </c>
      <c r="AD319" s="35">
        <f>AD316*'Inputs'!$E$13/'Inputs'!$E$28</f>
        <v>0.0</v>
      </c>
      <c r="AE319" s="35">
        <f>AE316*'Inputs'!$E$13/'Inputs'!$E$28</f>
        <v>75.43209374999998</v>
      </c>
      <c r="AF319" s="35">
        <f>AF316*'Inputs'!$E$13/'Inputs'!$E$28</f>
        <v>78.07221703124996</v>
      </c>
      <c r="AG319" s="35">
        <f>AG316*'Inputs'!$E$13/'Inputs'!$E$28</f>
        <v>78.07221703124996</v>
      </c>
      <c r="AH319" s="35">
        <f>AH316*'Inputs'!$E$13/'Inputs'!$E$28</f>
        <v>78.07221703124996</v>
      </c>
      <c r="AI319" s="35">
        <f>AI316*'Inputs'!$E$13/'Inputs'!$E$28</f>
        <v>78.07221703124996</v>
      </c>
      <c r="AJ319" s="35">
        <f>AJ316*'Inputs'!$E$13/'Inputs'!$E$28</f>
        <v>78.07221703124996</v>
      </c>
      <c r="AK319" s="35">
        <f>AK316*'Inputs'!$E$13/'Inputs'!$E$28</f>
        <v>78.07221703124996</v>
      </c>
      <c r="AL319" s="35">
        <f>AL316*'Inputs'!$E$13/'Inputs'!$E$28</f>
        <v>78.07221703124996</v>
      </c>
      <c r="AM319" s="35">
        <f>AM316*'Inputs'!$E$13/'Inputs'!$E$28</f>
        <v>78.07221703124996</v>
      </c>
      <c r="AN319" s="35">
        <f>AN316*'Inputs'!$E$13/'Inputs'!$E$28</f>
        <v>78.07221703124996</v>
      </c>
      <c r="AO319" s="35">
        <f>AO316*'Inputs'!$E$13/'Inputs'!$E$28</f>
        <v>78.07221703124996</v>
      </c>
      <c r="AP319" s="35">
        <f>AP316*'Inputs'!$E$13/'Inputs'!$E$28</f>
        <v>78.07221703124996</v>
      </c>
      <c r="AQ319" s="35">
        <f>AQ316*'Inputs'!$E$13/'Inputs'!$E$28</f>
        <v>78.07221703124996</v>
      </c>
      <c r="AR319" s="35">
        <f>AR316*'Inputs'!$E$13/'Inputs'!$E$28</f>
        <v>80.80474462734374</v>
      </c>
      <c r="AS319" s="35">
        <f>AS316*'Inputs'!$E$13/'Inputs'!$E$28</f>
        <v>80.80474462734374</v>
      </c>
      <c r="AT319" s="35">
        <f>AT316*'Inputs'!$E$13/'Inputs'!$E$28</f>
        <v>80.80474462734374</v>
      </c>
      <c r="AU319" s="35">
        <f>AU316*'Inputs'!$E$13/'Inputs'!$E$28</f>
        <v>80.80474462734374</v>
      </c>
      <c r="AV319" s="35">
        <f>AV316*'Inputs'!$E$13/'Inputs'!$E$28</f>
        <v>80.80474462734374</v>
      </c>
      <c r="AW319" s="35">
        <f>AW316*'Inputs'!$E$13/'Inputs'!$E$28</f>
        <v>80.80474462734374</v>
      </c>
      <c r="AX319" s="35">
        <f>AX316*'Inputs'!$E$13/'Inputs'!$E$28</f>
        <v>80.80474462734374</v>
      </c>
      <c r="AY319" s="35">
        <f>AY316*'Inputs'!$E$13/'Inputs'!$E$28</f>
        <v>80.80474462734374</v>
      </c>
      <c r="AZ319" s="35">
        <f>AZ316*'Inputs'!$E$13/'Inputs'!$E$28</f>
        <v>80.80474462734374</v>
      </c>
      <c r="BA319" s="35">
        <f>BA316*'Inputs'!$E$13/'Inputs'!$E$28</f>
        <v>80.80474462734374</v>
      </c>
      <c r="BB319" s="35">
        <f>BB316*'Inputs'!$E$13/'Inputs'!$E$28</f>
        <v>80.80474462734374</v>
      </c>
      <c r="BC319" s="35">
        <f>BC316*'Inputs'!$E$13/'Inputs'!$E$28</f>
        <v>80.80474462734374</v>
      </c>
      <c r="BD319" s="35">
        <f>BD316*'Inputs'!$E$13/'Inputs'!$E$28</f>
        <v>83.63291068930074</v>
      </c>
      <c r="BE319" s="35">
        <f>BE316*'Inputs'!$E$13/'Inputs'!$E$28</f>
        <v>83.63291068930074</v>
      </c>
      <c r="BF319" s="35">
        <f>BF316*'Inputs'!$E$13/'Inputs'!$E$28</f>
        <v>83.63291068930074</v>
      </c>
      <c r="BG319" s="35">
        <f>BG316*'Inputs'!$E$13/'Inputs'!$E$28</f>
        <v>83.63291068930074</v>
      </c>
      <c r="BH319" s="35">
        <f>BH316*'Inputs'!$E$13/'Inputs'!$E$28</f>
        <v>83.63291068930074</v>
      </c>
      <c r="BI319" s="35">
        <f>BI316*'Inputs'!$E$13/'Inputs'!$E$28</f>
        <v>83.63291068930074</v>
      </c>
      <c r="BJ319" s="35">
        <f>BJ316*'Inputs'!$E$13/'Inputs'!$E$28</f>
        <v>83.63291068930074</v>
      </c>
      <c r="BK319" s="35">
        <f>BK316*'Inputs'!$E$13/'Inputs'!$E$28</f>
        <v>83.63291068930074</v>
      </c>
      <c r="BL319" s="35">
        <f>BL316*'Inputs'!$E$13/'Inputs'!$E$28</f>
        <v>83.63291068930074</v>
      </c>
      <c r="BM319" s="35">
        <f>BM316*'Inputs'!$E$13/'Inputs'!$E$28</f>
        <v>83.63291068930074</v>
      </c>
      <c r="BN319" s="35">
        <f>BN316*'Inputs'!$E$13/'Inputs'!$E$28</f>
        <v>83.63291068930074</v>
      </c>
      <c r="BO319" s="35">
        <f>BO316*'Inputs'!$E$13/'Inputs'!$E$28</f>
        <v>83.63291068930074</v>
      </c>
    </row>
    <row r="320" ht="22" customHeight="1">
      <c r="A320" s="2" t="str">
        <v>P25.KV</v>
      </c>
      <c r="B320" s="6" t="str">
        <v>P25 employer health contribution (KV)</v>
      </c>
      <c r="C320" s="2" t="str">
        <v>EUR</v>
      </c>
      <c r="D320" s="2" t="str">
        <v>SUM</v>
      </c>
      <c r="E320" s="36">
        <f>SUM(H320:BO320)</f>
        <v>20324.709594641452</v>
      </c>
      <c r="F320" s="6" t="str">
        <v>B2B sales manager; cost centre SALES at release</v>
      </c>
      <c r="G320" s="2"/>
      <c r="H320" s="35">
        <f>H317*('Inputs'!$E$14+'Inputs'!$E$15)/'Inputs'!$E$28</f>
        <v>0.0</v>
      </c>
      <c r="I320" s="35">
        <f>I317*('Inputs'!$E$14+'Inputs'!$E$15)/'Inputs'!$E$28</f>
        <v>0.0</v>
      </c>
      <c r="J320" s="35">
        <f>J317*('Inputs'!$E$14+'Inputs'!$E$15)/'Inputs'!$E$28</f>
        <v>0.0</v>
      </c>
      <c r="K320" s="35">
        <f>K317*('Inputs'!$E$14+'Inputs'!$E$15)/'Inputs'!$E$28</f>
        <v>0.0</v>
      </c>
      <c r="L320" s="35">
        <f>L317*('Inputs'!$E$14+'Inputs'!$E$15)/'Inputs'!$E$28</f>
        <v>0.0</v>
      </c>
      <c r="M320" s="35">
        <f>M317*('Inputs'!$E$14+'Inputs'!$E$15)/'Inputs'!$E$28</f>
        <v>0.0</v>
      </c>
      <c r="N320" s="35">
        <f>N317*('Inputs'!$E$14+'Inputs'!$E$15)/'Inputs'!$E$28</f>
        <v>0.0</v>
      </c>
      <c r="O320" s="35">
        <f>O317*('Inputs'!$E$14+'Inputs'!$E$15)/'Inputs'!$E$28</f>
        <v>0.0</v>
      </c>
      <c r="P320" s="35">
        <f>P317*('Inputs'!$E$14+'Inputs'!$E$15)/'Inputs'!$E$28</f>
        <v>0.0</v>
      </c>
      <c r="Q320" s="35">
        <f>Q317*('Inputs'!$E$14+'Inputs'!$E$15)/'Inputs'!$E$28</f>
        <v>0.0</v>
      </c>
      <c r="R320" s="35">
        <f>R317*('Inputs'!$E$14+'Inputs'!$E$15)/'Inputs'!$E$28</f>
        <v>0.0</v>
      </c>
      <c r="S320" s="35">
        <f>S317*('Inputs'!$E$14+'Inputs'!$E$15)/'Inputs'!$E$28</f>
        <v>0.0</v>
      </c>
      <c r="T320" s="35">
        <f>T317*('Inputs'!$E$14+'Inputs'!$E$15)/'Inputs'!$E$28</f>
        <v>0.0</v>
      </c>
      <c r="U320" s="35">
        <f>U317*('Inputs'!$E$14+'Inputs'!$E$15)/'Inputs'!$E$28</f>
        <v>0.0</v>
      </c>
      <c r="V320" s="35">
        <f>V317*('Inputs'!$E$14+'Inputs'!$E$15)/'Inputs'!$E$28</f>
        <v>0.0</v>
      </c>
      <c r="W320" s="35">
        <f>W317*('Inputs'!$E$14+'Inputs'!$E$15)/'Inputs'!$E$28</f>
        <v>0.0</v>
      </c>
      <c r="X320" s="35">
        <f>X317*('Inputs'!$E$14+'Inputs'!$E$15)/'Inputs'!$E$28</f>
        <v>0.0</v>
      </c>
      <c r="Y320" s="35">
        <f>Y317*('Inputs'!$E$14+'Inputs'!$E$15)/'Inputs'!$E$28</f>
        <v>0.0</v>
      </c>
      <c r="Z320" s="35">
        <f>Z317*('Inputs'!$E$14+'Inputs'!$E$15)/'Inputs'!$E$28</f>
        <v>0.0</v>
      </c>
      <c r="AA320" s="35">
        <f>AA317*('Inputs'!$E$14+'Inputs'!$E$15)/'Inputs'!$E$28</f>
        <v>0.0</v>
      </c>
      <c r="AB320" s="35">
        <f>AB317*('Inputs'!$E$14+'Inputs'!$E$15)/'Inputs'!$E$28</f>
        <v>0.0</v>
      </c>
      <c r="AC320" s="35">
        <f>AC317*('Inputs'!$E$14+'Inputs'!$E$15)/'Inputs'!$E$28</f>
        <v>0.0</v>
      </c>
      <c r="AD320" s="35">
        <f>AD317*('Inputs'!$E$14+'Inputs'!$E$15)/'Inputs'!$E$28</f>
        <v>0.0</v>
      </c>
      <c r="AE320" s="35">
        <f>AE317*('Inputs'!$E$14+'Inputs'!$E$15)/'Inputs'!$E$28</f>
        <v>513.5184843749998</v>
      </c>
      <c r="AF320" s="35">
        <f>AF317*('Inputs'!$E$14+'Inputs'!$E$15)/'Inputs'!$E$28</f>
        <v>531.4916313281248</v>
      </c>
      <c r="AG320" s="35">
        <f>AG317*('Inputs'!$E$14+'Inputs'!$E$15)/'Inputs'!$E$28</f>
        <v>531.4916313281248</v>
      </c>
      <c r="AH320" s="35">
        <f>AH317*('Inputs'!$E$14+'Inputs'!$E$15)/'Inputs'!$E$28</f>
        <v>531.4916313281248</v>
      </c>
      <c r="AI320" s="35">
        <f>AI317*('Inputs'!$E$14+'Inputs'!$E$15)/'Inputs'!$E$28</f>
        <v>531.4916313281248</v>
      </c>
      <c r="AJ320" s="35">
        <f>AJ317*('Inputs'!$E$14+'Inputs'!$E$15)/'Inputs'!$E$28</f>
        <v>531.4916313281248</v>
      </c>
      <c r="AK320" s="35">
        <f>AK317*('Inputs'!$E$14+'Inputs'!$E$15)/'Inputs'!$E$28</f>
        <v>531.4916313281248</v>
      </c>
      <c r="AL320" s="35">
        <f>AL317*('Inputs'!$E$14+'Inputs'!$E$15)/'Inputs'!$E$28</f>
        <v>531.4916313281248</v>
      </c>
      <c r="AM320" s="35">
        <f>AM317*('Inputs'!$E$14+'Inputs'!$E$15)/'Inputs'!$E$28</f>
        <v>531.4916313281248</v>
      </c>
      <c r="AN320" s="35">
        <f>AN317*('Inputs'!$E$14+'Inputs'!$E$15)/'Inputs'!$E$28</f>
        <v>531.4916313281248</v>
      </c>
      <c r="AO320" s="35">
        <f>AO317*('Inputs'!$E$14+'Inputs'!$E$15)/'Inputs'!$E$28</f>
        <v>531.4916313281248</v>
      </c>
      <c r="AP320" s="35">
        <f>AP317*('Inputs'!$E$14+'Inputs'!$E$15)/'Inputs'!$E$28</f>
        <v>531.4916313281248</v>
      </c>
      <c r="AQ320" s="35">
        <f>AQ317*('Inputs'!$E$14+'Inputs'!$E$15)/'Inputs'!$E$28</f>
        <v>531.4916313281248</v>
      </c>
      <c r="AR320" s="35">
        <f>AR317*('Inputs'!$E$14+'Inputs'!$E$15)/'Inputs'!$E$28</f>
        <v>550.0938384246092</v>
      </c>
      <c r="AS320" s="35">
        <f>AS317*('Inputs'!$E$14+'Inputs'!$E$15)/'Inputs'!$E$28</f>
        <v>550.0938384246092</v>
      </c>
      <c r="AT320" s="35">
        <f>AT317*('Inputs'!$E$14+'Inputs'!$E$15)/'Inputs'!$E$28</f>
        <v>550.0938384246092</v>
      </c>
      <c r="AU320" s="35">
        <f>AU317*('Inputs'!$E$14+'Inputs'!$E$15)/'Inputs'!$E$28</f>
        <v>550.0938384246092</v>
      </c>
      <c r="AV320" s="35">
        <f>AV317*('Inputs'!$E$14+'Inputs'!$E$15)/'Inputs'!$E$28</f>
        <v>550.0938384246092</v>
      </c>
      <c r="AW320" s="35">
        <f>AW317*('Inputs'!$E$14+'Inputs'!$E$15)/'Inputs'!$E$28</f>
        <v>550.0938384246092</v>
      </c>
      <c r="AX320" s="35">
        <f>AX317*('Inputs'!$E$14+'Inputs'!$E$15)/'Inputs'!$E$28</f>
        <v>550.0938384246092</v>
      </c>
      <c r="AY320" s="35">
        <f>AY317*('Inputs'!$E$14+'Inputs'!$E$15)/'Inputs'!$E$28</f>
        <v>550.0938384246092</v>
      </c>
      <c r="AZ320" s="35">
        <f>AZ317*('Inputs'!$E$14+'Inputs'!$E$15)/'Inputs'!$E$28</f>
        <v>550.0938384246092</v>
      </c>
      <c r="BA320" s="35">
        <f>BA317*('Inputs'!$E$14+'Inputs'!$E$15)/'Inputs'!$E$28</f>
        <v>550.0938384246092</v>
      </c>
      <c r="BB320" s="35">
        <f>BB317*('Inputs'!$E$14+'Inputs'!$E$15)/'Inputs'!$E$28</f>
        <v>550.0938384246092</v>
      </c>
      <c r="BC320" s="35">
        <f>BC317*('Inputs'!$E$14+'Inputs'!$E$15)/'Inputs'!$E$28</f>
        <v>550.0938384246092</v>
      </c>
      <c r="BD320" s="35">
        <f>BD317*('Inputs'!$E$14+'Inputs'!$E$15)/'Inputs'!$E$28</f>
        <v>569.3471227694705</v>
      </c>
      <c r="BE320" s="35">
        <f>BE317*('Inputs'!$E$14+'Inputs'!$E$15)/'Inputs'!$E$28</f>
        <v>569.3471227694705</v>
      </c>
      <c r="BF320" s="35">
        <f>BF317*('Inputs'!$E$14+'Inputs'!$E$15)/'Inputs'!$E$28</f>
        <v>569.3471227694705</v>
      </c>
      <c r="BG320" s="35">
        <f>BG317*('Inputs'!$E$14+'Inputs'!$E$15)/'Inputs'!$E$28</f>
        <v>569.3471227694705</v>
      </c>
      <c r="BH320" s="35">
        <f>BH317*('Inputs'!$E$14+'Inputs'!$E$15)/'Inputs'!$E$28</f>
        <v>569.3471227694705</v>
      </c>
      <c r="BI320" s="35">
        <f>BI317*('Inputs'!$E$14+'Inputs'!$E$15)/'Inputs'!$E$28</f>
        <v>569.3471227694705</v>
      </c>
      <c r="BJ320" s="35">
        <f>BJ317*('Inputs'!$E$14+'Inputs'!$E$15)/'Inputs'!$E$28</f>
        <v>569.3471227694705</v>
      </c>
      <c r="BK320" s="35">
        <f>BK317*('Inputs'!$E$14+'Inputs'!$E$15)/'Inputs'!$E$28</f>
        <v>569.3471227694705</v>
      </c>
      <c r="BL320" s="35">
        <f>BL317*('Inputs'!$E$14+'Inputs'!$E$15)/'Inputs'!$E$28</f>
        <v>569.3471227694705</v>
      </c>
      <c r="BM320" s="35">
        <f>BM317*('Inputs'!$E$14+'Inputs'!$E$15)/'Inputs'!$E$28</f>
        <v>569.3471227694705</v>
      </c>
      <c r="BN320" s="35">
        <f>BN317*('Inputs'!$E$14+'Inputs'!$E$15)/'Inputs'!$E$28</f>
        <v>569.3471227694705</v>
      </c>
      <c r="BO320" s="35">
        <f>BO317*('Inputs'!$E$14+'Inputs'!$E$15)/'Inputs'!$E$28</f>
        <v>569.3471227694705</v>
      </c>
    </row>
    <row r="321" ht="22" customHeight="1">
      <c r="A321" s="2" t="str">
        <v>P25.PV</v>
      </c>
      <c r="B321" s="6" t="str">
        <v>P25 employer care contribution (PV)</v>
      </c>
      <c r="C321" s="2" t="str">
        <v>EUR</v>
      </c>
      <c r="D321" s="2" t="str">
        <v>SUM</v>
      </c>
      <c r="E321" s="36">
        <f>SUM(H321:BO321)</f>
        <v>4133.839239588092</v>
      </c>
      <c r="F321" s="6" t="str">
        <v>B2B sales manager; cost centre SALES at release</v>
      </c>
      <c r="G321" s="2"/>
      <c r="H321" s="35">
        <f>H317*'Inputs'!$E$16/'Inputs'!$E$28</f>
        <v>0.0</v>
      </c>
      <c r="I321" s="35">
        <f>I317*'Inputs'!$E$16/'Inputs'!$E$28</f>
        <v>0.0</v>
      </c>
      <c r="J321" s="35">
        <f>J317*'Inputs'!$E$16/'Inputs'!$E$28</f>
        <v>0.0</v>
      </c>
      <c r="K321" s="35">
        <f>K317*'Inputs'!$E$16/'Inputs'!$E$28</f>
        <v>0.0</v>
      </c>
      <c r="L321" s="35">
        <f>L317*'Inputs'!$E$16/'Inputs'!$E$28</f>
        <v>0.0</v>
      </c>
      <c r="M321" s="35">
        <f>M317*'Inputs'!$E$16/'Inputs'!$E$28</f>
        <v>0.0</v>
      </c>
      <c r="N321" s="35">
        <f>N317*'Inputs'!$E$16/'Inputs'!$E$28</f>
        <v>0.0</v>
      </c>
      <c r="O321" s="35">
        <f>O317*'Inputs'!$E$16/'Inputs'!$E$28</f>
        <v>0.0</v>
      </c>
      <c r="P321" s="35">
        <f>P317*'Inputs'!$E$16/'Inputs'!$E$28</f>
        <v>0.0</v>
      </c>
      <c r="Q321" s="35">
        <f>Q317*'Inputs'!$E$16/'Inputs'!$E$28</f>
        <v>0.0</v>
      </c>
      <c r="R321" s="35">
        <f>R317*'Inputs'!$E$16/'Inputs'!$E$28</f>
        <v>0.0</v>
      </c>
      <c r="S321" s="35">
        <f>S317*'Inputs'!$E$16/'Inputs'!$E$28</f>
        <v>0.0</v>
      </c>
      <c r="T321" s="35">
        <f>T317*'Inputs'!$E$16/'Inputs'!$E$28</f>
        <v>0.0</v>
      </c>
      <c r="U321" s="35">
        <f>U317*'Inputs'!$E$16/'Inputs'!$E$28</f>
        <v>0.0</v>
      </c>
      <c r="V321" s="35">
        <f>V317*'Inputs'!$E$16/'Inputs'!$E$28</f>
        <v>0.0</v>
      </c>
      <c r="W321" s="35">
        <f>W317*'Inputs'!$E$16/'Inputs'!$E$28</f>
        <v>0.0</v>
      </c>
      <c r="X321" s="35">
        <f>X317*'Inputs'!$E$16/'Inputs'!$E$28</f>
        <v>0.0</v>
      </c>
      <c r="Y321" s="35">
        <f>Y317*'Inputs'!$E$16/'Inputs'!$E$28</f>
        <v>0.0</v>
      </c>
      <c r="Z321" s="35">
        <f>Z317*'Inputs'!$E$16/'Inputs'!$E$28</f>
        <v>0.0</v>
      </c>
      <c r="AA321" s="35">
        <f>AA317*'Inputs'!$E$16/'Inputs'!$E$28</f>
        <v>0.0</v>
      </c>
      <c r="AB321" s="35">
        <f>AB317*'Inputs'!$E$16/'Inputs'!$E$28</f>
        <v>0.0</v>
      </c>
      <c r="AC321" s="35">
        <f>AC317*'Inputs'!$E$16/'Inputs'!$E$28</f>
        <v>0.0</v>
      </c>
      <c r="AD321" s="35">
        <f>AD317*'Inputs'!$E$16/'Inputs'!$E$28</f>
        <v>0.0</v>
      </c>
      <c r="AE321" s="35">
        <f>AE317*'Inputs'!$E$16/'Inputs'!$E$28</f>
        <v>104.44443749999998</v>
      </c>
      <c r="AF321" s="35">
        <f>AF317*'Inputs'!$E$16/'Inputs'!$E$28</f>
        <v>108.09999281249995</v>
      </c>
      <c r="AG321" s="35">
        <f>AG317*'Inputs'!$E$16/'Inputs'!$E$28</f>
        <v>108.09999281249995</v>
      </c>
      <c r="AH321" s="35">
        <f>AH317*'Inputs'!$E$16/'Inputs'!$E$28</f>
        <v>108.09999281249995</v>
      </c>
      <c r="AI321" s="35">
        <f>AI317*'Inputs'!$E$16/'Inputs'!$E$28</f>
        <v>108.09999281249995</v>
      </c>
      <c r="AJ321" s="35">
        <f>AJ317*'Inputs'!$E$16/'Inputs'!$E$28</f>
        <v>108.09999281249995</v>
      </c>
      <c r="AK321" s="35">
        <f>AK317*'Inputs'!$E$16/'Inputs'!$E$28</f>
        <v>108.09999281249995</v>
      </c>
      <c r="AL321" s="35">
        <f>AL317*'Inputs'!$E$16/'Inputs'!$E$28</f>
        <v>108.09999281249995</v>
      </c>
      <c r="AM321" s="35">
        <f>AM317*'Inputs'!$E$16/'Inputs'!$E$28</f>
        <v>108.09999281249995</v>
      </c>
      <c r="AN321" s="35">
        <f>AN317*'Inputs'!$E$16/'Inputs'!$E$28</f>
        <v>108.09999281249995</v>
      </c>
      <c r="AO321" s="35">
        <f>AO317*'Inputs'!$E$16/'Inputs'!$E$28</f>
        <v>108.09999281249995</v>
      </c>
      <c r="AP321" s="35">
        <f>AP317*'Inputs'!$E$16/'Inputs'!$E$28</f>
        <v>108.09999281249995</v>
      </c>
      <c r="AQ321" s="35">
        <f>AQ317*'Inputs'!$E$16/'Inputs'!$E$28</f>
        <v>108.09999281249995</v>
      </c>
      <c r="AR321" s="35">
        <f>AR317*'Inputs'!$E$16/'Inputs'!$E$28</f>
        <v>111.88349256093747</v>
      </c>
      <c r="AS321" s="35">
        <f>AS317*'Inputs'!$E$16/'Inputs'!$E$28</f>
        <v>111.88349256093747</v>
      </c>
      <c r="AT321" s="35">
        <f>AT317*'Inputs'!$E$16/'Inputs'!$E$28</f>
        <v>111.88349256093747</v>
      </c>
      <c r="AU321" s="35">
        <f>AU317*'Inputs'!$E$16/'Inputs'!$E$28</f>
        <v>111.88349256093747</v>
      </c>
      <c r="AV321" s="35">
        <f>AV317*'Inputs'!$E$16/'Inputs'!$E$28</f>
        <v>111.88349256093747</v>
      </c>
      <c r="AW321" s="35">
        <f>AW317*'Inputs'!$E$16/'Inputs'!$E$28</f>
        <v>111.88349256093747</v>
      </c>
      <c r="AX321" s="35">
        <f>AX317*'Inputs'!$E$16/'Inputs'!$E$28</f>
        <v>111.88349256093747</v>
      </c>
      <c r="AY321" s="35">
        <f>AY317*'Inputs'!$E$16/'Inputs'!$E$28</f>
        <v>111.88349256093747</v>
      </c>
      <c r="AZ321" s="35">
        <f>AZ317*'Inputs'!$E$16/'Inputs'!$E$28</f>
        <v>111.88349256093747</v>
      </c>
      <c r="BA321" s="35">
        <f>BA317*'Inputs'!$E$16/'Inputs'!$E$28</f>
        <v>111.88349256093747</v>
      </c>
      <c r="BB321" s="35">
        <f>BB317*'Inputs'!$E$16/'Inputs'!$E$28</f>
        <v>111.88349256093747</v>
      </c>
      <c r="BC321" s="35">
        <f>BC317*'Inputs'!$E$16/'Inputs'!$E$28</f>
        <v>111.88349256093747</v>
      </c>
      <c r="BD321" s="35">
        <f>BD317*'Inputs'!$E$16/'Inputs'!$E$28</f>
        <v>115.79941480057026</v>
      </c>
      <c r="BE321" s="35">
        <f>BE317*'Inputs'!$E$16/'Inputs'!$E$28</f>
        <v>115.79941480057026</v>
      </c>
      <c r="BF321" s="35">
        <f>BF317*'Inputs'!$E$16/'Inputs'!$E$28</f>
        <v>115.79941480057026</v>
      </c>
      <c r="BG321" s="35">
        <f>BG317*'Inputs'!$E$16/'Inputs'!$E$28</f>
        <v>115.79941480057026</v>
      </c>
      <c r="BH321" s="35">
        <f>BH317*'Inputs'!$E$16/'Inputs'!$E$28</f>
        <v>115.79941480057026</v>
      </c>
      <c r="BI321" s="35">
        <f>BI317*'Inputs'!$E$16/'Inputs'!$E$28</f>
        <v>115.79941480057026</v>
      </c>
      <c r="BJ321" s="35">
        <f>BJ317*'Inputs'!$E$16/'Inputs'!$E$28</f>
        <v>115.79941480057026</v>
      </c>
      <c r="BK321" s="35">
        <f>BK317*'Inputs'!$E$16/'Inputs'!$E$28</f>
        <v>115.79941480057026</v>
      </c>
      <c r="BL321" s="35">
        <f>BL317*'Inputs'!$E$16/'Inputs'!$E$28</f>
        <v>115.79941480057026</v>
      </c>
      <c r="BM321" s="35">
        <f>BM317*'Inputs'!$E$16/'Inputs'!$E$28</f>
        <v>115.79941480057026</v>
      </c>
      <c r="BN321" s="35">
        <f>BN317*'Inputs'!$E$16/'Inputs'!$E$28</f>
        <v>115.79941480057026</v>
      </c>
      <c r="BO321" s="35">
        <f>BO317*'Inputs'!$E$16/'Inputs'!$E$28</f>
        <v>115.79941480057026</v>
      </c>
    </row>
    <row r="322" ht="22" customHeight="1">
      <c r="A322" s="2" t="str">
        <v>P25.U1</v>
      </c>
      <c r="B322" s="6" t="str">
        <v>P25 U1 sick-pay levy</v>
      </c>
      <c r="C322" s="2" t="str">
        <v>EUR</v>
      </c>
      <c r="D322" s="2" t="str">
        <v>SUM</v>
      </c>
      <c r="E322" s="36">
        <f>SUM(H322:BO322)</f>
        <v>4822.812446186108</v>
      </c>
      <c r="F322" s="6" t="str">
        <v>B2B sales manager; cost centre SALES at release</v>
      </c>
      <c r="G322" s="2"/>
      <c r="H322" s="35">
        <f>H316*'Inputs'!$E$17*IF('Summary'!H13&lt;='Inputs'!$E$27,1,0)</f>
        <v>0.0</v>
      </c>
      <c r="I322" s="35">
        <f>I316*'Inputs'!$E$17*IF('Summary'!I13&lt;='Inputs'!$E$27,1,0)</f>
        <v>0.0</v>
      </c>
      <c r="J322" s="35">
        <f>J316*'Inputs'!$E$17*IF('Summary'!J13&lt;='Inputs'!$E$27,1,0)</f>
        <v>0.0</v>
      </c>
      <c r="K322" s="35">
        <f>K316*'Inputs'!$E$17*IF('Summary'!K13&lt;='Inputs'!$E$27,1,0)</f>
        <v>0.0</v>
      </c>
      <c r="L322" s="35">
        <f>L316*'Inputs'!$E$17*IF('Summary'!L13&lt;='Inputs'!$E$27,1,0)</f>
        <v>0.0</v>
      </c>
      <c r="M322" s="35">
        <f>M316*'Inputs'!$E$17*IF('Summary'!M13&lt;='Inputs'!$E$27,1,0)</f>
        <v>0.0</v>
      </c>
      <c r="N322" s="35">
        <f>N316*'Inputs'!$E$17*IF('Summary'!N13&lt;='Inputs'!$E$27,1,0)</f>
        <v>0.0</v>
      </c>
      <c r="O322" s="35">
        <f>O316*'Inputs'!$E$17*IF('Summary'!O13&lt;='Inputs'!$E$27,1,0)</f>
        <v>0.0</v>
      </c>
      <c r="P322" s="35">
        <f>P316*'Inputs'!$E$17*IF('Summary'!P13&lt;='Inputs'!$E$27,1,0)</f>
        <v>0.0</v>
      </c>
      <c r="Q322" s="35">
        <f>Q316*'Inputs'!$E$17*IF('Summary'!Q13&lt;='Inputs'!$E$27,1,0)</f>
        <v>0.0</v>
      </c>
      <c r="R322" s="35">
        <f>R316*'Inputs'!$E$17*IF('Summary'!R13&lt;='Inputs'!$E$27,1,0)</f>
        <v>0.0</v>
      </c>
      <c r="S322" s="35">
        <f>S316*'Inputs'!$E$17*IF('Summary'!S13&lt;='Inputs'!$E$27,1,0)</f>
        <v>0.0</v>
      </c>
      <c r="T322" s="35">
        <f>T316*'Inputs'!$E$17*IF('Summary'!T13&lt;='Inputs'!$E$27,1,0)</f>
        <v>0.0</v>
      </c>
      <c r="U322" s="35">
        <f>U316*'Inputs'!$E$17*IF('Summary'!U13&lt;='Inputs'!$E$27,1,0)</f>
        <v>0.0</v>
      </c>
      <c r="V322" s="35">
        <f>V316*'Inputs'!$E$17*IF('Summary'!V13&lt;='Inputs'!$E$27,1,0)</f>
        <v>0.0</v>
      </c>
      <c r="W322" s="35">
        <f>W316*'Inputs'!$E$17*IF('Summary'!W13&lt;='Inputs'!$E$27,1,0)</f>
        <v>0.0</v>
      </c>
      <c r="X322" s="35">
        <f>X316*'Inputs'!$E$17*IF('Summary'!X13&lt;='Inputs'!$E$27,1,0)</f>
        <v>0.0</v>
      </c>
      <c r="Y322" s="35">
        <f>Y316*'Inputs'!$E$17*IF('Summary'!Y13&lt;='Inputs'!$E$27,1,0)</f>
        <v>0.0</v>
      </c>
      <c r="Z322" s="35">
        <f>Z316*'Inputs'!$E$17*IF('Summary'!Z13&lt;='Inputs'!$E$27,1,0)</f>
        <v>0.0</v>
      </c>
      <c r="AA322" s="35">
        <f>AA316*'Inputs'!$E$17*IF('Summary'!AA13&lt;='Inputs'!$E$27,1,0)</f>
        <v>0.0</v>
      </c>
      <c r="AB322" s="35">
        <f>AB316*'Inputs'!$E$17*IF('Summary'!AB13&lt;='Inputs'!$E$27,1,0)</f>
        <v>0.0</v>
      </c>
      <c r="AC322" s="35">
        <f>AC316*'Inputs'!$E$17*IF('Summary'!AC13&lt;='Inputs'!$E$27,1,0)</f>
        <v>0.0</v>
      </c>
      <c r="AD322" s="35">
        <f>AD316*'Inputs'!$E$17*IF('Summary'!AD13&lt;='Inputs'!$E$27,1,0)</f>
        <v>0.0</v>
      </c>
      <c r="AE322" s="35">
        <f>AE316*'Inputs'!$E$17*IF('Summary'!AE13&lt;='Inputs'!$E$27,1,0)</f>
        <v>121.85184374999999</v>
      </c>
      <c r="AF322" s="35">
        <f>AF316*'Inputs'!$E$17*IF('Summary'!AF13&lt;='Inputs'!$E$27,1,0)</f>
        <v>126.11665828124995</v>
      </c>
      <c r="AG322" s="35">
        <f>AG316*'Inputs'!$E$17*IF('Summary'!AG13&lt;='Inputs'!$E$27,1,0)</f>
        <v>126.11665828124995</v>
      </c>
      <c r="AH322" s="35">
        <f>AH316*'Inputs'!$E$17*IF('Summary'!AH13&lt;='Inputs'!$E$27,1,0)</f>
        <v>126.11665828124995</v>
      </c>
      <c r="AI322" s="35">
        <f>AI316*'Inputs'!$E$17*IF('Summary'!AI13&lt;='Inputs'!$E$27,1,0)</f>
        <v>126.11665828124995</v>
      </c>
      <c r="AJ322" s="35">
        <f>AJ316*'Inputs'!$E$17*IF('Summary'!AJ13&lt;='Inputs'!$E$27,1,0)</f>
        <v>126.11665828124995</v>
      </c>
      <c r="AK322" s="35">
        <f>AK316*'Inputs'!$E$17*IF('Summary'!AK13&lt;='Inputs'!$E$27,1,0)</f>
        <v>126.11665828124995</v>
      </c>
      <c r="AL322" s="35">
        <f>AL316*'Inputs'!$E$17*IF('Summary'!AL13&lt;='Inputs'!$E$27,1,0)</f>
        <v>126.11665828124995</v>
      </c>
      <c r="AM322" s="35">
        <f>AM316*'Inputs'!$E$17*IF('Summary'!AM13&lt;='Inputs'!$E$27,1,0)</f>
        <v>126.11665828124995</v>
      </c>
      <c r="AN322" s="35">
        <f>AN316*'Inputs'!$E$17*IF('Summary'!AN13&lt;='Inputs'!$E$27,1,0)</f>
        <v>126.11665828124995</v>
      </c>
      <c r="AO322" s="35">
        <f>AO316*'Inputs'!$E$17*IF('Summary'!AO13&lt;='Inputs'!$E$27,1,0)</f>
        <v>126.11665828124995</v>
      </c>
      <c r="AP322" s="35">
        <f>AP316*'Inputs'!$E$17*IF('Summary'!AP13&lt;='Inputs'!$E$27,1,0)</f>
        <v>126.11665828124995</v>
      </c>
      <c r="AQ322" s="35">
        <f>AQ316*'Inputs'!$E$17*IF('Summary'!AQ13&lt;='Inputs'!$E$27,1,0)</f>
        <v>126.11665828124995</v>
      </c>
      <c r="AR322" s="35">
        <f>AR316*'Inputs'!$E$17*IF('Summary'!AR13&lt;='Inputs'!$E$27,1,0)</f>
        <v>130.53074132109373</v>
      </c>
      <c r="AS322" s="35">
        <f>AS316*'Inputs'!$E$17*IF('Summary'!AS13&lt;='Inputs'!$E$27,1,0)</f>
        <v>130.53074132109373</v>
      </c>
      <c r="AT322" s="35">
        <f>AT316*'Inputs'!$E$17*IF('Summary'!AT13&lt;='Inputs'!$E$27,1,0)</f>
        <v>130.53074132109373</v>
      </c>
      <c r="AU322" s="35">
        <f>AU316*'Inputs'!$E$17*IF('Summary'!AU13&lt;='Inputs'!$E$27,1,0)</f>
        <v>130.53074132109373</v>
      </c>
      <c r="AV322" s="35">
        <f>AV316*'Inputs'!$E$17*IF('Summary'!AV13&lt;='Inputs'!$E$27,1,0)</f>
        <v>130.53074132109373</v>
      </c>
      <c r="AW322" s="35">
        <f>AW316*'Inputs'!$E$17*IF('Summary'!AW13&lt;='Inputs'!$E$27,1,0)</f>
        <v>130.53074132109373</v>
      </c>
      <c r="AX322" s="35">
        <f>AX316*'Inputs'!$E$17*IF('Summary'!AX13&lt;='Inputs'!$E$27,1,0)</f>
        <v>130.53074132109373</v>
      </c>
      <c r="AY322" s="35">
        <f>AY316*'Inputs'!$E$17*IF('Summary'!AY13&lt;='Inputs'!$E$27,1,0)</f>
        <v>130.53074132109373</v>
      </c>
      <c r="AZ322" s="35">
        <f>AZ316*'Inputs'!$E$17*IF('Summary'!AZ13&lt;='Inputs'!$E$27,1,0)</f>
        <v>130.53074132109373</v>
      </c>
      <c r="BA322" s="35">
        <f>BA316*'Inputs'!$E$17*IF('Summary'!BA13&lt;='Inputs'!$E$27,1,0)</f>
        <v>130.53074132109373</v>
      </c>
      <c r="BB322" s="35">
        <f>BB316*'Inputs'!$E$17*IF('Summary'!BB13&lt;='Inputs'!$E$27,1,0)</f>
        <v>130.53074132109373</v>
      </c>
      <c r="BC322" s="35">
        <f>BC316*'Inputs'!$E$17*IF('Summary'!BC13&lt;='Inputs'!$E$27,1,0)</f>
        <v>130.53074132109373</v>
      </c>
      <c r="BD322" s="35">
        <f>BD316*'Inputs'!$E$17*IF('Summary'!BD13&lt;='Inputs'!$E$27,1,0)</f>
        <v>135.099317267332</v>
      </c>
      <c r="BE322" s="35">
        <f>BE316*'Inputs'!$E$17*IF('Summary'!BE13&lt;='Inputs'!$E$27,1,0)</f>
        <v>135.099317267332</v>
      </c>
      <c r="BF322" s="35">
        <f>BF316*'Inputs'!$E$17*IF('Summary'!BF13&lt;='Inputs'!$E$27,1,0)</f>
        <v>135.099317267332</v>
      </c>
      <c r="BG322" s="35">
        <f>BG316*'Inputs'!$E$17*IF('Summary'!BG13&lt;='Inputs'!$E$27,1,0)</f>
        <v>135.099317267332</v>
      </c>
      <c r="BH322" s="35">
        <f>BH316*'Inputs'!$E$17*IF('Summary'!BH13&lt;='Inputs'!$E$27,1,0)</f>
        <v>135.099317267332</v>
      </c>
      <c r="BI322" s="35">
        <f>BI316*'Inputs'!$E$17*IF('Summary'!BI13&lt;='Inputs'!$E$27,1,0)</f>
        <v>135.099317267332</v>
      </c>
      <c r="BJ322" s="35">
        <f>BJ316*'Inputs'!$E$17*IF('Summary'!BJ13&lt;='Inputs'!$E$27,1,0)</f>
        <v>135.099317267332</v>
      </c>
      <c r="BK322" s="35">
        <f>BK316*'Inputs'!$E$17*IF('Summary'!BK13&lt;='Inputs'!$E$27,1,0)</f>
        <v>135.099317267332</v>
      </c>
      <c r="BL322" s="35">
        <f>BL316*'Inputs'!$E$17*IF('Summary'!BL13&lt;='Inputs'!$E$27,1,0)</f>
        <v>135.099317267332</v>
      </c>
      <c r="BM322" s="35">
        <f>BM316*'Inputs'!$E$17*IF('Summary'!BM13&lt;='Inputs'!$E$27,1,0)</f>
        <v>135.099317267332</v>
      </c>
      <c r="BN322" s="35">
        <f>BN316*'Inputs'!$E$17*IF('Summary'!BN13&lt;='Inputs'!$E$27,1,0)</f>
        <v>135.099317267332</v>
      </c>
      <c r="BO322" s="35">
        <f>BO316*'Inputs'!$E$17*IF('Summary'!BO13&lt;='Inputs'!$E$27,1,0)</f>
        <v>135.099317267332</v>
      </c>
    </row>
    <row r="323" ht="22" customHeight="1">
      <c r="A323" s="2" t="str">
        <v>P25.U2</v>
      </c>
      <c r="B323" s="6" t="str">
        <v>P25 U2 maternity levy</v>
      </c>
      <c r="C323" s="2" t="str">
        <v>EUR</v>
      </c>
      <c r="D323" s="2" t="str">
        <v>SUM</v>
      </c>
      <c r="E323" s="36">
        <f>SUM(H323:BO323)</f>
        <v>1010.494036343756</v>
      </c>
      <c r="F323" s="6" t="str">
        <v>B2B sales manager; cost centre SALES at release</v>
      </c>
      <c r="G323" s="2"/>
      <c r="H323" s="35">
        <f>H316*'Inputs'!$E$18</f>
        <v>0.0</v>
      </c>
      <c r="I323" s="35">
        <f>I316*'Inputs'!$E$18</f>
        <v>0.0</v>
      </c>
      <c r="J323" s="35">
        <f>J316*'Inputs'!$E$18</f>
        <v>0.0</v>
      </c>
      <c r="K323" s="35">
        <f>K316*'Inputs'!$E$18</f>
        <v>0.0</v>
      </c>
      <c r="L323" s="35">
        <f>L316*'Inputs'!$E$18</f>
        <v>0.0</v>
      </c>
      <c r="M323" s="35">
        <f>M316*'Inputs'!$E$18</f>
        <v>0.0</v>
      </c>
      <c r="N323" s="35">
        <f>N316*'Inputs'!$E$18</f>
        <v>0.0</v>
      </c>
      <c r="O323" s="35">
        <f>O316*'Inputs'!$E$18</f>
        <v>0.0</v>
      </c>
      <c r="P323" s="35">
        <f>P316*'Inputs'!$E$18</f>
        <v>0.0</v>
      </c>
      <c r="Q323" s="35">
        <f>Q316*'Inputs'!$E$18</f>
        <v>0.0</v>
      </c>
      <c r="R323" s="35">
        <f>R316*'Inputs'!$E$18</f>
        <v>0.0</v>
      </c>
      <c r="S323" s="35">
        <f>S316*'Inputs'!$E$18</f>
        <v>0.0</v>
      </c>
      <c r="T323" s="35">
        <f>T316*'Inputs'!$E$18</f>
        <v>0.0</v>
      </c>
      <c r="U323" s="35">
        <f>U316*'Inputs'!$E$18</f>
        <v>0.0</v>
      </c>
      <c r="V323" s="35">
        <f>V316*'Inputs'!$E$18</f>
        <v>0.0</v>
      </c>
      <c r="W323" s="35">
        <f>W316*'Inputs'!$E$18</f>
        <v>0.0</v>
      </c>
      <c r="X323" s="35">
        <f>X316*'Inputs'!$E$18</f>
        <v>0.0</v>
      </c>
      <c r="Y323" s="35">
        <f>Y316*'Inputs'!$E$18</f>
        <v>0.0</v>
      </c>
      <c r="Z323" s="35">
        <f>Z316*'Inputs'!$E$18</f>
        <v>0.0</v>
      </c>
      <c r="AA323" s="35">
        <f>AA316*'Inputs'!$E$18</f>
        <v>0.0</v>
      </c>
      <c r="AB323" s="35">
        <f>AB316*'Inputs'!$E$18</f>
        <v>0.0</v>
      </c>
      <c r="AC323" s="35">
        <f>AC316*'Inputs'!$E$18</f>
        <v>0.0</v>
      </c>
      <c r="AD323" s="35">
        <f>AD316*'Inputs'!$E$18</f>
        <v>0.0</v>
      </c>
      <c r="AE323" s="35">
        <f>AE316*'Inputs'!$E$18</f>
        <v>25.530862499999998</v>
      </c>
      <c r="AF323" s="35">
        <f>AF316*'Inputs'!$E$18</f>
        <v>26.42444268749999</v>
      </c>
      <c r="AG323" s="35">
        <f>AG316*'Inputs'!$E$18</f>
        <v>26.42444268749999</v>
      </c>
      <c r="AH323" s="35">
        <f>AH316*'Inputs'!$E$18</f>
        <v>26.42444268749999</v>
      </c>
      <c r="AI323" s="35">
        <f>AI316*'Inputs'!$E$18</f>
        <v>26.42444268749999</v>
      </c>
      <c r="AJ323" s="35">
        <f>AJ316*'Inputs'!$E$18</f>
        <v>26.42444268749999</v>
      </c>
      <c r="AK323" s="35">
        <f>AK316*'Inputs'!$E$18</f>
        <v>26.42444268749999</v>
      </c>
      <c r="AL323" s="35">
        <f>AL316*'Inputs'!$E$18</f>
        <v>26.42444268749999</v>
      </c>
      <c r="AM323" s="35">
        <f>AM316*'Inputs'!$E$18</f>
        <v>26.42444268749999</v>
      </c>
      <c r="AN323" s="35">
        <f>AN316*'Inputs'!$E$18</f>
        <v>26.42444268749999</v>
      </c>
      <c r="AO323" s="35">
        <f>AO316*'Inputs'!$E$18</f>
        <v>26.42444268749999</v>
      </c>
      <c r="AP323" s="35">
        <f>AP316*'Inputs'!$E$18</f>
        <v>26.42444268749999</v>
      </c>
      <c r="AQ323" s="35">
        <f>AQ316*'Inputs'!$E$18</f>
        <v>26.42444268749999</v>
      </c>
      <c r="AR323" s="35">
        <f>AR316*'Inputs'!$E$18</f>
        <v>27.349298181562496</v>
      </c>
      <c r="AS323" s="35">
        <f>AS316*'Inputs'!$E$18</f>
        <v>27.349298181562496</v>
      </c>
      <c r="AT323" s="35">
        <f>AT316*'Inputs'!$E$18</f>
        <v>27.349298181562496</v>
      </c>
      <c r="AU323" s="35">
        <f>AU316*'Inputs'!$E$18</f>
        <v>27.349298181562496</v>
      </c>
      <c r="AV323" s="35">
        <f>AV316*'Inputs'!$E$18</f>
        <v>27.349298181562496</v>
      </c>
      <c r="AW323" s="35">
        <f>AW316*'Inputs'!$E$18</f>
        <v>27.349298181562496</v>
      </c>
      <c r="AX323" s="35">
        <f>AX316*'Inputs'!$E$18</f>
        <v>27.349298181562496</v>
      </c>
      <c r="AY323" s="35">
        <f>AY316*'Inputs'!$E$18</f>
        <v>27.349298181562496</v>
      </c>
      <c r="AZ323" s="35">
        <f>AZ316*'Inputs'!$E$18</f>
        <v>27.349298181562496</v>
      </c>
      <c r="BA323" s="35">
        <f>BA316*'Inputs'!$E$18</f>
        <v>27.349298181562496</v>
      </c>
      <c r="BB323" s="35">
        <f>BB316*'Inputs'!$E$18</f>
        <v>27.349298181562496</v>
      </c>
      <c r="BC323" s="35">
        <f>BC316*'Inputs'!$E$18</f>
        <v>27.349298181562496</v>
      </c>
      <c r="BD323" s="35">
        <f>BD316*'Inputs'!$E$18</f>
        <v>28.30652361791718</v>
      </c>
      <c r="BE323" s="35">
        <f>BE316*'Inputs'!$E$18</f>
        <v>28.30652361791718</v>
      </c>
      <c r="BF323" s="35">
        <f>BF316*'Inputs'!$E$18</f>
        <v>28.30652361791718</v>
      </c>
      <c r="BG323" s="35">
        <f>BG316*'Inputs'!$E$18</f>
        <v>28.30652361791718</v>
      </c>
      <c r="BH323" s="35">
        <f>BH316*'Inputs'!$E$18</f>
        <v>28.30652361791718</v>
      </c>
      <c r="BI323" s="35">
        <f>BI316*'Inputs'!$E$18</f>
        <v>28.30652361791718</v>
      </c>
      <c r="BJ323" s="35">
        <f>BJ316*'Inputs'!$E$18</f>
        <v>28.30652361791718</v>
      </c>
      <c r="BK323" s="35">
        <f>BK316*'Inputs'!$E$18</f>
        <v>28.30652361791718</v>
      </c>
      <c r="BL323" s="35">
        <f>BL316*'Inputs'!$E$18</f>
        <v>28.30652361791718</v>
      </c>
      <c r="BM323" s="35">
        <f>BM316*'Inputs'!$E$18</f>
        <v>28.30652361791718</v>
      </c>
      <c r="BN323" s="35">
        <f>BN316*'Inputs'!$E$18</f>
        <v>28.30652361791718</v>
      </c>
      <c r="BO323" s="35">
        <f>BO316*'Inputs'!$E$18</f>
        <v>28.30652361791718</v>
      </c>
    </row>
    <row r="324" ht="22" customHeight="1">
      <c r="A324" s="2" t="str">
        <v>P25.INSOLV</v>
      </c>
      <c r="B324" s="6" t="str">
        <v>P25 insolvency levy</v>
      </c>
      <c r="C324" s="2" t="str">
        <v>EUR</v>
      </c>
      <c r="D324" s="2" t="str">
        <v>SUM</v>
      </c>
      <c r="E324" s="36">
        <f>SUM(H324:BO324)</f>
        <v>344.48660329900775</v>
      </c>
      <c r="F324" s="6" t="str">
        <v>B2B sales manager; cost centre SALES at release</v>
      </c>
      <c r="G324" s="2"/>
      <c r="H324" s="35">
        <f>H316*'Inputs'!$E$19</f>
        <v>0.0</v>
      </c>
      <c r="I324" s="35">
        <f>I316*'Inputs'!$E$19</f>
        <v>0.0</v>
      </c>
      <c r="J324" s="35">
        <f>J316*'Inputs'!$E$19</f>
        <v>0.0</v>
      </c>
      <c r="K324" s="35">
        <f>K316*'Inputs'!$E$19</f>
        <v>0.0</v>
      </c>
      <c r="L324" s="35">
        <f>L316*'Inputs'!$E$19</f>
        <v>0.0</v>
      </c>
      <c r="M324" s="35">
        <f>M316*'Inputs'!$E$19</f>
        <v>0.0</v>
      </c>
      <c r="N324" s="35">
        <f>N316*'Inputs'!$E$19</f>
        <v>0.0</v>
      </c>
      <c r="O324" s="35">
        <f>O316*'Inputs'!$E$19</f>
        <v>0.0</v>
      </c>
      <c r="P324" s="35">
        <f>P316*'Inputs'!$E$19</f>
        <v>0.0</v>
      </c>
      <c r="Q324" s="35">
        <f>Q316*'Inputs'!$E$19</f>
        <v>0.0</v>
      </c>
      <c r="R324" s="35">
        <f>R316*'Inputs'!$E$19</f>
        <v>0.0</v>
      </c>
      <c r="S324" s="35">
        <f>S316*'Inputs'!$E$19</f>
        <v>0.0</v>
      </c>
      <c r="T324" s="35">
        <f>T316*'Inputs'!$E$19</f>
        <v>0.0</v>
      </c>
      <c r="U324" s="35">
        <f>U316*'Inputs'!$E$19</f>
        <v>0.0</v>
      </c>
      <c r="V324" s="35">
        <f>V316*'Inputs'!$E$19</f>
        <v>0.0</v>
      </c>
      <c r="W324" s="35">
        <f>W316*'Inputs'!$E$19</f>
        <v>0.0</v>
      </c>
      <c r="X324" s="35">
        <f>X316*'Inputs'!$E$19</f>
        <v>0.0</v>
      </c>
      <c r="Y324" s="35">
        <f>Y316*'Inputs'!$E$19</f>
        <v>0.0</v>
      </c>
      <c r="Z324" s="35">
        <f>Z316*'Inputs'!$E$19</f>
        <v>0.0</v>
      </c>
      <c r="AA324" s="35">
        <f>AA316*'Inputs'!$E$19</f>
        <v>0.0</v>
      </c>
      <c r="AB324" s="35">
        <f>AB316*'Inputs'!$E$19</f>
        <v>0.0</v>
      </c>
      <c r="AC324" s="35">
        <f>AC316*'Inputs'!$E$19</f>
        <v>0.0</v>
      </c>
      <c r="AD324" s="35">
        <f>AD316*'Inputs'!$E$19</f>
        <v>0.0</v>
      </c>
      <c r="AE324" s="35">
        <f>AE316*'Inputs'!$E$19</f>
        <v>8.703703124999999</v>
      </c>
      <c r="AF324" s="35">
        <f>AF316*'Inputs'!$E$19</f>
        <v>9.008332734374997</v>
      </c>
      <c r="AG324" s="35">
        <f>AG316*'Inputs'!$E$19</f>
        <v>9.008332734374997</v>
      </c>
      <c r="AH324" s="35">
        <f>AH316*'Inputs'!$E$19</f>
        <v>9.008332734374997</v>
      </c>
      <c r="AI324" s="35">
        <f>AI316*'Inputs'!$E$19</f>
        <v>9.008332734374997</v>
      </c>
      <c r="AJ324" s="35">
        <f>AJ316*'Inputs'!$E$19</f>
        <v>9.008332734374997</v>
      </c>
      <c r="AK324" s="35">
        <f>AK316*'Inputs'!$E$19</f>
        <v>9.008332734374997</v>
      </c>
      <c r="AL324" s="35">
        <f>AL316*'Inputs'!$E$19</f>
        <v>9.008332734374997</v>
      </c>
      <c r="AM324" s="35">
        <f>AM316*'Inputs'!$E$19</f>
        <v>9.008332734374997</v>
      </c>
      <c r="AN324" s="35">
        <f>AN316*'Inputs'!$E$19</f>
        <v>9.008332734374997</v>
      </c>
      <c r="AO324" s="35">
        <f>AO316*'Inputs'!$E$19</f>
        <v>9.008332734374997</v>
      </c>
      <c r="AP324" s="35">
        <f>AP316*'Inputs'!$E$19</f>
        <v>9.008332734374997</v>
      </c>
      <c r="AQ324" s="35">
        <f>AQ316*'Inputs'!$E$19</f>
        <v>9.008332734374997</v>
      </c>
      <c r="AR324" s="35">
        <f>AR316*'Inputs'!$E$19</f>
        <v>9.323624380078124</v>
      </c>
      <c r="AS324" s="35">
        <f>AS316*'Inputs'!$E$19</f>
        <v>9.323624380078124</v>
      </c>
      <c r="AT324" s="35">
        <f>AT316*'Inputs'!$E$19</f>
        <v>9.323624380078124</v>
      </c>
      <c r="AU324" s="35">
        <f>AU316*'Inputs'!$E$19</f>
        <v>9.323624380078124</v>
      </c>
      <c r="AV324" s="35">
        <f>AV316*'Inputs'!$E$19</f>
        <v>9.323624380078124</v>
      </c>
      <c r="AW324" s="35">
        <f>AW316*'Inputs'!$E$19</f>
        <v>9.323624380078124</v>
      </c>
      <c r="AX324" s="35">
        <f>AX316*'Inputs'!$E$19</f>
        <v>9.323624380078124</v>
      </c>
      <c r="AY324" s="35">
        <f>AY316*'Inputs'!$E$19</f>
        <v>9.323624380078124</v>
      </c>
      <c r="AZ324" s="35">
        <f>AZ316*'Inputs'!$E$19</f>
        <v>9.323624380078124</v>
      </c>
      <c r="BA324" s="35">
        <f>BA316*'Inputs'!$E$19</f>
        <v>9.323624380078124</v>
      </c>
      <c r="BB324" s="35">
        <f>BB316*'Inputs'!$E$19</f>
        <v>9.323624380078124</v>
      </c>
      <c r="BC324" s="35">
        <f>BC316*'Inputs'!$E$19</f>
        <v>9.323624380078124</v>
      </c>
      <c r="BD324" s="35">
        <f>BD316*'Inputs'!$E$19</f>
        <v>9.649951233380856</v>
      </c>
      <c r="BE324" s="35">
        <f>BE316*'Inputs'!$E$19</f>
        <v>9.649951233380856</v>
      </c>
      <c r="BF324" s="35">
        <f>BF316*'Inputs'!$E$19</f>
        <v>9.649951233380856</v>
      </c>
      <c r="BG324" s="35">
        <f>BG316*'Inputs'!$E$19</f>
        <v>9.649951233380856</v>
      </c>
      <c r="BH324" s="35">
        <f>BH316*'Inputs'!$E$19</f>
        <v>9.649951233380856</v>
      </c>
      <c r="BI324" s="35">
        <f>BI316*'Inputs'!$E$19</f>
        <v>9.649951233380856</v>
      </c>
      <c r="BJ324" s="35">
        <f>BJ316*'Inputs'!$E$19</f>
        <v>9.649951233380856</v>
      </c>
      <c r="BK324" s="35">
        <f>BK316*'Inputs'!$E$19</f>
        <v>9.649951233380856</v>
      </c>
      <c r="BL324" s="35">
        <f>BL316*'Inputs'!$E$19</f>
        <v>9.649951233380856</v>
      </c>
      <c r="BM324" s="35">
        <f>BM316*'Inputs'!$E$19</f>
        <v>9.649951233380856</v>
      </c>
      <c r="BN324" s="35">
        <f>BN316*'Inputs'!$E$19</f>
        <v>9.649951233380856</v>
      </c>
      <c r="BO324" s="35">
        <f>BO316*'Inputs'!$E$19</f>
        <v>9.649951233380856</v>
      </c>
    </row>
    <row r="325" ht="22" customHeight="1">
      <c r="A325" s="2" t="str">
        <v>P25.BG</v>
      </c>
      <c r="B325" s="6" t="str">
        <v>P25 accident insurance (BG)</v>
      </c>
      <c r="C325" s="2" t="str">
        <v>EUR</v>
      </c>
      <c r="D325" s="2" t="str">
        <v>SUM</v>
      </c>
      <c r="E325" s="36">
        <f>SUM(H325:BO325)</f>
        <v>688.9732065980155</v>
      </c>
      <c r="F325" s="6" t="str">
        <v>B2B sales manager; cost centre SALES at release</v>
      </c>
      <c r="G325" s="2"/>
      <c r="H325" s="35">
        <f>H315*H313*'Inputs'!$E$20</f>
        <v>0.0</v>
      </c>
      <c r="I325" s="35">
        <f>I315*I313*'Inputs'!$E$20</f>
        <v>0.0</v>
      </c>
      <c r="J325" s="35">
        <f>J315*J313*'Inputs'!$E$20</f>
        <v>0.0</v>
      </c>
      <c r="K325" s="35">
        <f>K315*K313*'Inputs'!$E$20</f>
        <v>0.0</v>
      </c>
      <c r="L325" s="35">
        <f>L315*L313*'Inputs'!$E$20</f>
        <v>0.0</v>
      </c>
      <c r="M325" s="35">
        <f>M315*M313*'Inputs'!$E$20</f>
        <v>0.0</v>
      </c>
      <c r="N325" s="35">
        <f>N315*N313*'Inputs'!$E$20</f>
        <v>0.0</v>
      </c>
      <c r="O325" s="35">
        <f>O315*O313*'Inputs'!$E$20</f>
        <v>0.0</v>
      </c>
      <c r="P325" s="35">
        <f>P315*P313*'Inputs'!$E$20</f>
        <v>0.0</v>
      </c>
      <c r="Q325" s="35">
        <f>Q315*Q313*'Inputs'!$E$20</f>
        <v>0.0</v>
      </c>
      <c r="R325" s="35">
        <f>R315*R313*'Inputs'!$E$20</f>
        <v>0.0</v>
      </c>
      <c r="S325" s="35">
        <f>S315*S313*'Inputs'!$E$20</f>
        <v>0.0</v>
      </c>
      <c r="T325" s="35">
        <f>T315*T313*'Inputs'!$E$20</f>
        <v>0.0</v>
      </c>
      <c r="U325" s="35">
        <f>U315*U313*'Inputs'!$E$20</f>
        <v>0.0</v>
      </c>
      <c r="V325" s="35">
        <f>V315*V313*'Inputs'!$E$20</f>
        <v>0.0</v>
      </c>
      <c r="W325" s="35">
        <f>W315*W313*'Inputs'!$E$20</f>
        <v>0.0</v>
      </c>
      <c r="X325" s="35">
        <f>X315*X313*'Inputs'!$E$20</f>
        <v>0.0</v>
      </c>
      <c r="Y325" s="35">
        <f>Y315*Y313*'Inputs'!$E$20</f>
        <v>0.0</v>
      </c>
      <c r="Z325" s="35">
        <f>Z315*Z313*'Inputs'!$E$20</f>
        <v>0.0</v>
      </c>
      <c r="AA325" s="35">
        <f>AA315*AA313*'Inputs'!$E$20</f>
        <v>0.0</v>
      </c>
      <c r="AB325" s="35">
        <f>AB315*AB313*'Inputs'!$E$20</f>
        <v>0.0</v>
      </c>
      <c r="AC325" s="35">
        <f>AC315*AC313*'Inputs'!$E$20</f>
        <v>0.0</v>
      </c>
      <c r="AD325" s="35">
        <f>AD315*AD313*'Inputs'!$E$20</f>
        <v>0.0</v>
      </c>
      <c r="AE325" s="35">
        <f>AE315*AE313*'Inputs'!$E$20</f>
        <v>17.407406249999998</v>
      </c>
      <c r="AF325" s="35">
        <f>AF315*AF313*'Inputs'!$E$20</f>
        <v>18.016665468749995</v>
      </c>
      <c r="AG325" s="35">
        <f>AG315*AG313*'Inputs'!$E$20</f>
        <v>18.016665468749995</v>
      </c>
      <c r="AH325" s="35">
        <f>AH315*AH313*'Inputs'!$E$20</f>
        <v>18.016665468749995</v>
      </c>
      <c r="AI325" s="35">
        <f>AI315*AI313*'Inputs'!$E$20</f>
        <v>18.016665468749995</v>
      </c>
      <c r="AJ325" s="35">
        <f>AJ315*AJ313*'Inputs'!$E$20</f>
        <v>18.016665468749995</v>
      </c>
      <c r="AK325" s="35">
        <f>AK315*AK313*'Inputs'!$E$20</f>
        <v>18.016665468749995</v>
      </c>
      <c r="AL325" s="35">
        <f>AL315*AL313*'Inputs'!$E$20</f>
        <v>18.016665468749995</v>
      </c>
      <c r="AM325" s="35">
        <f>AM315*AM313*'Inputs'!$E$20</f>
        <v>18.016665468749995</v>
      </c>
      <c r="AN325" s="35">
        <f>AN315*AN313*'Inputs'!$E$20</f>
        <v>18.016665468749995</v>
      </c>
      <c r="AO325" s="35">
        <f>AO315*AO313*'Inputs'!$E$20</f>
        <v>18.016665468749995</v>
      </c>
      <c r="AP325" s="35">
        <f>AP315*AP313*'Inputs'!$E$20</f>
        <v>18.016665468749995</v>
      </c>
      <c r="AQ325" s="35">
        <f>AQ315*AQ313*'Inputs'!$E$20</f>
        <v>18.016665468749995</v>
      </c>
      <c r="AR325" s="35">
        <f>AR315*AR313*'Inputs'!$E$20</f>
        <v>18.64724876015625</v>
      </c>
      <c r="AS325" s="35">
        <f>AS315*AS313*'Inputs'!$E$20</f>
        <v>18.64724876015625</v>
      </c>
      <c r="AT325" s="35">
        <f>AT315*AT313*'Inputs'!$E$20</f>
        <v>18.64724876015625</v>
      </c>
      <c r="AU325" s="35">
        <f>AU315*AU313*'Inputs'!$E$20</f>
        <v>18.64724876015625</v>
      </c>
      <c r="AV325" s="35">
        <f>AV315*AV313*'Inputs'!$E$20</f>
        <v>18.64724876015625</v>
      </c>
      <c r="AW325" s="35">
        <f>AW315*AW313*'Inputs'!$E$20</f>
        <v>18.64724876015625</v>
      </c>
      <c r="AX325" s="35">
        <f>AX315*AX313*'Inputs'!$E$20</f>
        <v>18.64724876015625</v>
      </c>
      <c r="AY325" s="35">
        <f>AY315*AY313*'Inputs'!$E$20</f>
        <v>18.64724876015625</v>
      </c>
      <c r="AZ325" s="35">
        <f>AZ315*AZ313*'Inputs'!$E$20</f>
        <v>18.64724876015625</v>
      </c>
      <c r="BA325" s="35">
        <f>BA315*BA313*'Inputs'!$E$20</f>
        <v>18.64724876015625</v>
      </c>
      <c r="BB325" s="35">
        <f>BB315*BB313*'Inputs'!$E$20</f>
        <v>18.64724876015625</v>
      </c>
      <c r="BC325" s="35">
        <f>BC315*BC313*'Inputs'!$E$20</f>
        <v>18.64724876015625</v>
      </c>
      <c r="BD325" s="35">
        <f>BD315*BD313*'Inputs'!$E$20</f>
        <v>19.29990246676171</v>
      </c>
      <c r="BE325" s="35">
        <f>BE315*BE313*'Inputs'!$E$20</f>
        <v>19.29990246676171</v>
      </c>
      <c r="BF325" s="35">
        <f>BF315*BF313*'Inputs'!$E$20</f>
        <v>19.29990246676171</v>
      </c>
      <c r="BG325" s="35">
        <f>BG315*BG313*'Inputs'!$E$20</f>
        <v>19.29990246676171</v>
      </c>
      <c r="BH325" s="35">
        <f>BH315*BH313*'Inputs'!$E$20</f>
        <v>19.29990246676171</v>
      </c>
      <c r="BI325" s="35">
        <f>BI315*BI313*'Inputs'!$E$20</f>
        <v>19.29990246676171</v>
      </c>
      <c r="BJ325" s="35">
        <f>BJ315*BJ313*'Inputs'!$E$20</f>
        <v>19.29990246676171</v>
      </c>
      <c r="BK325" s="35">
        <f>BK315*BK313*'Inputs'!$E$20</f>
        <v>19.29990246676171</v>
      </c>
      <c r="BL325" s="35">
        <f>BL315*BL313*'Inputs'!$E$20</f>
        <v>19.29990246676171</v>
      </c>
      <c r="BM325" s="35">
        <f>BM315*BM313*'Inputs'!$E$20</f>
        <v>19.29990246676171</v>
      </c>
      <c r="BN325" s="35">
        <f>BN315*BN313*'Inputs'!$E$20</f>
        <v>19.29990246676171</v>
      </c>
      <c r="BO325" s="35">
        <f>BO315*BO313*'Inputs'!$E$20</f>
        <v>19.29990246676171</v>
      </c>
    </row>
    <row r="326" ht="28" customHeight="1">
      <c r="A326" s="2" t="str">
        <v>P25.TOTAL</v>
      </c>
      <c r="B326" s="6" t="str">
        <v>P25 payroll cost (salary plus employer contributions)</v>
      </c>
      <c r="C326" s="2" t="str">
        <v>EUR</v>
      </c>
      <c r="D326" s="2" t="str">
        <v>SUM</v>
      </c>
      <c r="E326" s="36">
        <f>SUM(H326:BO326)</f>
        <v>286819.5459067538</v>
      </c>
      <c r="F326" s="6" t="str">
        <v>B2B sales manager; cost centre SALES at release</v>
      </c>
      <c r="G326" s="2"/>
      <c r="H326" s="36">
        <f>SUM(H315,H318,H319,H320,H321,H322,H323,H324,H325)</f>
        <v>0.0</v>
      </c>
      <c r="I326" s="36">
        <f>SUM(I315,I318,I319,I320,I321,I322,I323,I324,I325)</f>
        <v>0.0</v>
      </c>
      <c r="J326" s="36">
        <f>SUM(J315,J318,J319,J320,J321,J322,J323,J324,J325)</f>
        <v>0.0</v>
      </c>
      <c r="K326" s="36">
        <f>SUM(K315,K318,K319,K320,K321,K322,K323,K324,K325)</f>
        <v>0.0</v>
      </c>
      <c r="L326" s="36">
        <f>SUM(L315,L318,L319,L320,L321,L322,L323,L324,L325)</f>
        <v>0.0</v>
      </c>
      <c r="M326" s="36">
        <f>SUM(M315,M318,M319,M320,M321,M322,M323,M324,M325)</f>
        <v>0.0</v>
      </c>
      <c r="N326" s="36">
        <f>SUM(N315,N318,N319,N320,N321,N322,N323,N324,N325)</f>
        <v>0.0</v>
      </c>
      <c r="O326" s="36">
        <f>SUM(O315,O318,O319,O320,O321,O322,O323,O324,O325)</f>
        <v>0.0</v>
      </c>
      <c r="P326" s="36">
        <f>SUM(P315,P318,P319,P320,P321,P322,P323,P324,P325)</f>
        <v>0.0</v>
      </c>
      <c r="Q326" s="36">
        <f>SUM(Q315,Q318,Q319,Q320,Q321,Q322,Q323,Q324,Q325)</f>
        <v>0.0</v>
      </c>
      <c r="R326" s="36">
        <f>SUM(R315,R318,R319,R320,R321,R322,R323,R324,R325)</f>
        <v>0.0</v>
      </c>
      <c r="S326" s="36">
        <f>SUM(S315,S318,S319,S320,S321,S322,S323,S324,S325)</f>
        <v>0.0</v>
      </c>
      <c r="T326" s="36">
        <f>SUM(T315,T318,T319,T320,T321,T322,T323,T324,T325)</f>
        <v>0.0</v>
      </c>
      <c r="U326" s="36">
        <f>SUM(U315,U318,U319,U320,U321,U322,U323,U324,U325)</f>
        <v>0.0</v>
      </c>
      <c r="V326" s="36">
        <f>SUM(V315,V318,V319,V320,V321,V322,V323,V324,V325)</f>
        <v>0.0</v>
      </c>
      <c r="W326" s="36">
        <f>SUM(W315,W318,W319,W320,W321,W322,W323,W324,W325)</f>
        <v>0.0</v>
      </c>
      <c r="X326" s="36">
        <f>SUM(X315,X318,X319,X320,X321,X322,X323,X324,X325)</f>
        <v>0.0</v>
      </c>
      <c r="Y326" s="36">
        <f>SUM(Y315,Y318,Y319,Y320,Y321,Y322,Y323,Y324,Y325)</f>
        <v>0.0</v>
      </c>
      <c r="Z326" s="36">
        <f>SUM(Z315,Z318,Z319,Z320,Z321,Z322,Z323,Z324,Z325)</f>
        <v>0.0</v>
      </c>
      <c r="AA326" s="36">
        <f>SUM(AA315,AA318,AA319,AA320,AA321,AA322,AA323,AA324,AA325)</f>
        <v>0.0</v>
      </c>
      <c r="AB326" s="36">
        <f>SUM(AB315,AB318,AB319,AB320,AB321,AB322,AB323,AB324,AB325)</f>
        <v>0.0</v>
      </c>
      <c r="AC326" s="36">
        <f>SUM(AC315,AC318,AC319,AC320,AC321,AC322,AC323,AC324,AC325)</f>
        <v>0.0</v>
      </c>
      <c r="AD326" s="36">
        <f>SUM(AD315,AD318,AD319,AD320,AD321,AD322,AD323,AD324,AD325)</f>
        <v>0.0</v>
      </c>
      <c r="AE326" s="36">
        <f>SUM(AE315,AE318,AE319,AE320,AE321,AE322,AE323,AE324,AE325)</f>
        <v>7246.703221874999</v>
      </c>
      <c r="AF326" s="36">
        <f>SUM(AF315,AF318,AF319,AF320,AF321,AF322,AF323,AF324,AF325)</f>
        <v>7500.337834640622</v>
      </c>
      <c r="AG326" s="36">
        <f>SUM(AG315,AG318,AG319,AG320,AG321,AG322,AG323,AG324,AG325)</f>
        <v>7500.337834640622</v>
      </c>
      <c r="AH326" s="36">
        <f>SUM(AH315,AH318,AH319,AH320,AH321,AH322,AH323,AH324,AH325)</f>
        <v>7500.337834640622</v>
      </c>
      <c r="AI326" s="36">
        <f>SUM(AI315,AI318,AI319,AI320,AI321,AI322,AI323,AI324,AI325)</f>
        <v>7500.337834640622</v>
      </c>
      <c r="AJ326" s="36">
        <f>SUM(AJ315,AJ318,AJ319,AJ320,AJ321,AJ322,AJ323,AJ324,AJ325)</f>
        <v>7500.337834640622</v>
      </c>
      <c r="AK326" s="36">
        <f>SUM(AK315,AK318,AK319,AK320,AK321,AK322,AK323,AK324,AK325)</f>
        <v>7500.337834640622</v>
      </c>
      <c r="AL326" s="36">
        <f>SUM(AL315,AL318,AL319,AL320,AL321,AL322,AL323,AL324,AL325)</f>
        <v>7500.337834640622</v>
      </c>
      <c r="AM326" s="36">
        <f>SUM(AM315,AM318,AM319,AM320,AM321,AM322,AM323,AM324,AM325)</f>
        <v>7500.337834640622</v>
      </c>
      <c r="AN326" s="36">
        <f>SUM(AN315,AN318,AN319,AN320,AN321,AN322,AN323,AN324,AN325)</f>
        <v>7500.337834640622</v>
      </c>
      <c r="AO326" s="36">
        <f>SUM(AO315,AO318,AO319,AO320,AO321,AO322,AO323,AO324,AO325)</f>
        <v>7500.337834640622</v>
      </c>
      <c r="AP326" s="36">
        <f>SUM(AP315,AP318,AP319,AP320,AP321,AP322,AP323,AP324,AP325)</f>
        <v>7500.337834640622</v>
      </c>
      <c r="AQ326" s="36">
        <f>SUM(AQ315,AQ318,AQ319,AQ320,AQ321,AQ322,AQ323,AQ324,AQ325)</f>
        <v>7500.337834640622</v>
      </c>
      <c r="AR326" s="36">
        <f>SUM(AR315,AR318,AR319,AR320,AR321,AR322,AR323,AR324,AR325)</f>
        <v>7762.849658853045</v>
      </c>
      <c r="AS326" s="36">
        <f>SUM(AS315,AS318,AS319,AS320,AS321,AS322,AS323,AS324,AS325)</f>
        <v>7762.849658853045</v>
      </c>
      <c r="AT326" s="36">
        <f>SUM(AT315,AT318,AT319,AT320,AT321,AT322,AT323,AT324,AT325)</f>
        <v>7762.849658853045</v>
      </c>
      <c r="AU326" s="36">
        <f>SUM(AU315,AU318,AU319,AU320,AU321,AU322,AU323,AU324,AU325)</f>
        <v>7762.849658853045</v>
      </c>
      <c r="AV326" s="36">
        <f>SUM(AV315,AV318,AV319,AV320,AV321,AV322,AV323,AV324,AV325)</f>
        <v>7762.849658853045</v>
      </c>
      <c r="AW326" s="36">
        <f>SUM(AW315,AW318,AW319,AW320,AW321,AW322,AW323,AW324,AW325)</f>
        <v>7762.849658853045</v>
      </c>
      <c r="AX326" s="36">
        <f>SUM(AX315,AX318,AX319,AX320,AX321,AX322,AX323,AX324,AX325)</f>
        <v>7762.849658853045</v>
      </c>
      <c r="AY326" s="36">
        <f>SUM(AY315,AY318,AY319,AY320,AY321,AY322,AY323,AY324,AY325)</f>
        <v>7762.849658853045</v>
      </c>
      <c r="AZ326" s="36">
        <f>SUM(AZ315,AZ318,AZ319,AZ320,AZ321,AZ322,AZ323,AZ324,AZ325)</f>
        <v>7762.849658853045</v>
      </c>
      <c r="BA326" s="36">
        <f>SUM(BA315,BA318,BA319,BA320,BA321,BA322,BA323,BA324,BA325)</f>
        <v>7762.849658853045</v>
      </c>
      <c r="BB326" s="36">
        <f>SUM(BB315,BB318,BB319,BB320,BB321,BB322,BB323,BB324,BB325)</f>
        <v>7762.849658853045</v>
      </c>
      <c r="BC326" s="36">
        <f>SUM(BC315,BC318,BC319,BC320,BC321,BC322,BC323,BC324,BC325)</f>
        <v>7762.849658853045</v>
      </c>
      <c r="BD326" s="36">
        <f>SUM(BD315,BD318,BD319,BD320,BD321,BD322,BD323,BD324,BD325)</f>
        <v>8034.5493969129</v>
      </c>
      <c r="BE326" s="36">
        <f>SUM(BE315,BE318,BE319,BE320,BE321,BE322,BE323,BE324,BE325)</f>
        <v>8034.5493969129</v>
      </c>
      <c r="BF326" s="36">
        <f>SUM(BF315,BF318,BF319,BF320,BF321,BF322,BF323,BF324,BF325)</f>
        <v>8034.5493969129</v>
      </c>
      <c r="BG326" s="36">
        <f>SUM(BG315,BG318,BG319,BG320,BG321,BG322,BG323,BG324,BG325)</f>
        <v>8034.5493969129</v>
      </c>
      <c r="BH326" s="36">
        <f>SUM(BH315,BH318,BH319,BH320,BH321,BH322,BH323,BH324,BH325)</f>
        <v>8034.5493969129</v>
      </c>
      <c r="BI326" s="36">
        <f>SUM(BI315,BI318,BI319,BI320,BI321,BI322,BI323,BI324,BI325)</f>
        <v>8034.5493969129</v>
      </c>
      <c r="BJ326" s="36">
        <f>SUM(BJ315,BJ318,BJ319,BJ320,BJ321,BJ322,BJ323,BJ324,BJ325)</f>
        <v>8034.5493969129</v>
      </c>
      <c r="BK326" s="36">
        <f>SUM(BK315,BK318,BK319,BK320,BK321,BK322,BK323,BK324,BK325)</f>
        <v>8034.5493969129</v>
      </c>
      <c r="BL326" s="36">
        <f>SUM(BL315,BL318,BL319,BL320,BL321,BL322,BL323,BL324,BL325)</f>
        <v>8034.5493969129</v>
      </c>
      <c r="BM326" s="36">
        <f>SUM(BM315,BM318,BM319,BM320,BM321,BM322,BM323,BM324,BM325)</f>
        <v>8034.5493969129</v>
      </c>
      <c r="BN326" s="36">
        <f>SUM(BN315,BN318,BN319,BN320,BN321,BN322,BN323,BN324,BN325)</f>
        <v>8034.5493969129</v>
      </c>
      <c r="BO326" s="36">
        <f>SUM(BO315,BO318,BO319,BO320,BO321,BO322,BO323,BO324,BO325)</f>
        <v>8034.5493969129</v>
      </c>
    </row>
    <row r="327" ht="22" customHeight="1">
      <c r="A327" s="2" t="str">
        <v>P25.HIRE</v>
      </c>
      <c r="B327" s="6" t="str">
        <v>P25 hired in the month (1 = yes)</v>
      </c>
      <c r="C327" s="2" t="str">
        <v>count</v>
      </c>
      <c r="D327" s="2" t="str">
        <v>SUM</v>
      </c>
      <c r="E327" s="34">
        <f>SUM(H327:BO327)</f>
        <v>1</v>
      </c>
      <c r="F327" s="6" t="str">
        <v>B2B sales manager; cost centre SALES at release</v>
      </c>
      <c r="G327" s="2"/>
      <c r="H327" s="33">
        <f>IF(AND(H$6='People_Inputs'!$H$26,H311=1),1,0)</f>
        <v>0</v>
      </c>
      <c r="I327" s="33">
        <f>IF(AND(I$6='People_Inputs'!$H$26,I311=1),1,0)</f>
        <v>0</v>
      </c>
      <c r="J327" s="33">
        <f>IF(AND(J$6='People_Inputs'!$H$26,J311=1),1,0)</f>
        <v>0</v>
      </c>
      <c r="K327" s="33">
        <f>IF(AND(K$6='People_Inputs'!$H$26,K311=1),1,0)</f>
        <v>0</v>
      </c>
      <c r="L327" s="33">
        <f>IF(AND(L$6='People_Inputs'!$H$26,L311=1),1,0)</f>
        <v>0</v>
      </c>
      <c r="M327" s="33">
        <f>IF(AND(M$6='People_Inputs'!$H$26,M311=1),1,0)</f>
        <v>0</v>
      </c>
      <c r="N327" s="33">
        <f>IF(AND(N$6='People_Inputs'!$H$26,N311=1),1,0)</f>
        <v>0</v>
      </c>
      <c r="O327" s="33">
        <f>IF(AND(O$6='People_Inputs'!$H$26,O311=1),1,0)</f>
        <v>0</v>
      </c>
      <c r="P327" s="33">
        <f>IF(AND(P$6='People_Inputs'!$H$26,P311=1),1,0)</f>
        <v>0</v>
      </c>
      <c r="Q327" s="33">
        <f>IF(AND(Q$6='People_Inputs'!$H$26,Q311=1),1,0)</f>
        <v>0</v>
      </c>
      <c r="R327" s="33">
        <f>IF(AND(R$6='People_Inputs'!$H$26,R311=1),1,0)</f>
        <v>0</v>
      </c>
      <c r="S327" s="33">
        <f>IF(AND(S$6='People_Inputs'!$H$26,S311=1),1,0)</f>
        <v>0</v>
      </c>
      <c r="T327" s="33">
        <f>IF(AND(T$6='People_Inputs'!$H$26,T311=1),1,0)</f>
        <v>0</v>
      </c>
      <c r="U327" s="33">
        <f>IF(AND(U$6='People_Inputs'!$H$26,U311=1),1,0)</f>
        <v>0</v>
      </c>
      <c r="V327" s="33">
        <f>IF(AND(V$6='People_Inputs'!$H$26,V311=1),1,0)</f>
        <v>0</v>
      </c>
      <c r="W327" s="33">
        <f>IF(AND(W$6='People_Inputs'!$H$26,W311=1),1,0)</f>
        <v>0</v>
      </c>
      <c r="X327" s="33">
        <f>IF(AND(X$6='People_Inputs'!$H$26,X311=1),1,0)</f>
        <v>0</v>
      </c>
      <c r="Y327" s="33">
        <f>IF(AND(Y$6='People_Inputs'!$H$26,Y311=1),1,0)</f>
        <v>0</v>
      </c>
      <c r="Z327" s="33">
        <f>IF(AND(Z$6='People_Inputs'!$H$26,Z311=1),1,0)</f>
        <v>0</v>
      </c>
      <c r="AA327" s="33">
        <f>IF(AND(AA$6='People_Inputs'!$H$26,AA311=1),1,0)</f>
        <v>0</v>
      </c>
      <c r="AB327" s="33">
        <f>IF(AND(AB$6='People_Inputs'!$H$26,AB311=1),1,0)</f>
        <v>0</v>
      </c>
      <c r="AC327" s="33">
        <f>IF(AND(AC$6='People_Inputs'!$H$26,AC311=1),1,0)</f>
        <v>0</v>
      </c>
      <c r="AD327" s="33">
        <f>IF(AND(AD$6='People_Inputs'!$H$26,AD311=1),1,0)</f>
        <v>0</v>
      </c>
      <c r="AE327" s="33">
        <f>IF(AND(AE$6='People_Inputs'!$H$26,AE311=1),1,0)</f>
        <v>1</v>
      </c>
      <c r="AF327" s="33">
        <f>IF(AND(AF$6='People_Inputs'!$H$26,AF311=1),1,0)</f>
        <v>0</v>
      </c>
      <c r="AG327" s="33">
        <f>IF(AND(AG$6='People_Inputs'!$H$26,AG311=1),1,0)</f>
        <v>0</v>
      </c>
      <c r="AH327" s="33">
        <f>IF(AND(AH$6='People_Inputs'!$H$26,AH311=1),1,0)</f>
        <v>0</v>
      </c>
      <c r="AI327" s="33">
        <f>IF(AND(AI$6='People_Inputs'!$H$26,AI311=1),1,0)</f>
        <v>0</v>
      </c>
      <c r="AJ327" s="33">
        <f>IF(AND(AJ$6='People_Inputs'!$H$26,AJ311=1),1,0)</f>
        <v>0</v>
      </c>
      <c r="AK327" s="33">
        <f>IF(AND(AK$6='People_Inputs'!$H$26,AK311=1),1,0)</f>
        <v>0</v>
      </c>
      <c r="AL327" s="33">
        <f>IF(AND(AL$6='People_Inputs'!$H$26,AL311=1),1,0)</f>
        <v>0</v>
      </c>
      <c r="AM327" s="33">
        <f>IF(AND(AM$6='People_Inputs'!$H$26,AM311=1),1,0)</f>
        <v>0</v>
      </c>
      <c r="AN327" s="33">
        <f>IF(AND(AN$6='People_Inputs'!$H$26,AN311=1),1,0)</f>
        <v>0</v>
      </c>
      <c r="AO327" s="33">
        <f>IF(AND(AO$6='People_Inputs'!$H$26,AO311=1),1,0)</f>
        <v>0</v>
      </c>
      <c r="AP327" s="33">
        <f>IF(AND(AP$6='People_Inputs'!$H$26,AP311=1),1,0)</f>
        <v>0</v>
      </c>
      <c r="AQ327" s="33">
        <f>IF(AND(AQ$6='People_Inputs'!$H$26,AQ311=1),1,0)</f>
        <v>0</v>
      </c>
      <c r="AR327" s="33">
        <f>IF(AND(AR$6='People_Inputs'!$H$26,AR311=1),1,0)</f>
        <v>0</v>
      </c>
      <c r="AS327" s="33">
        <f>IF(AND(AS$6='People_Inputs'!$H$26,AS311=1),1,0)</f>
        <v>0</v>
      </c>
      <c r="AT327" s="33">
        <f>IF(AND(AT$6='People_Inputs'!$H$26,AT311=1),1,0)</f>
        <v>0</v>
      </c>
      <c r="AU327" s="33">
        <f>IF(AND(AU$6='People_Inputs'!$H$26,AU311=1),1,0)</f>
        <v>0</v>
      </c>
      <c r="AV327" s="33">
        <f>IF(AND(AV$6='People_Inputs'!$H$26,AV311=1),1,0)</f>
        <v>0</v>
      </c>
      <c r="AW327" s="33">
        <f>IF(AND(AW$6='People_Inputs'!$H$26,AW311=1),1,0)</f>
        <v>0</v>
      </c>
      <c r="AX327" s="33">
        <f>IF(AND(AX$6='People_Inputs'!$H$26,AX311=1),1,0)</f>
        <v>0</v>
      </c>
      <c r="AY327" s="33">
        <f>IF(AND(AY$6='People_Inputs'!$H$26,AY311=1),1,0)</f>
        <v>0</v>
      </c>
      <c r="AZ327" s="33">
        <f>IF(AND(AZ$6='People_Inputs'!$H$26,AZ311=1),1,0)</f>
        <v>0</v>
      </c>
      <c r="BA327" s="33">
        <f>IF(AND(BA$6='People_Inputs'!$H$26,BA311=1),1,0)</f>
        <v>0</v>
      </c>
      <c r="BB327" s="33">
        <f>IF(AND(BB$6='People_Inputs'!$H$26,BB311=1),1,0)</f>
        <v>0</v>
      </c>
      <c r="BC327" s="33">
        <f>IF(AND(BC$6='People_Inputs'!$H$26,BC311=1),1,0)</f>
        <v>0</v>
      </c>
      <c r="BD327" s="33">
        <f>IF(AND(BD$6='People_Inputs'!$H$26,BD311=1),1,0)</f>
        <v>0</v>
      </c>
      <c r="BE327" s="33">
        <f>IF(AND(BE$6='People_Inputs'!$H$26,BE311=1),1,0)</f>
        <v>0</v>
      </c>
      <c r="BF327" s="33">
        <f>IF(AND(BF$6='People_Inputs'!$H$26,BF311=1),1,0)</f>
        <v>0</v>
      </c>
      <c r="BG327" s="33">
        <f>IF(AND(BG$6='People_Inputs'!$H$26,BG311=1),1,0)</f>
        <v>0</v>
      </c>
      <c r="BH327" s="33">
        <f>IF(AND(BH$6='People_Inputs'!$H$26,BH311=1),1,0)</f>
        <v>0</v>
      </c>
      <c r="BI327" s="33">
        <f>IF(AND(BI$6='People_Inputs'!$H$26,BI311=1),1,0)</f>
        <v>0</v>
      </c>
      <c r="BJ327" s="33">
        <f>IF(AND(BJ$6='People_Inputs'!$H$26,BJ311=1),1,0)</f>
        <v>0</v>
      </c>
      <c r="BK327" s="33">
        <f>IF(AND(BK$6='People_Inputs'!$H$26,BK311=1),1,0)</f>
        <v>0</v>
      </c>
      <c r="BL327" s="33">
        <f>IF(AND(BL$6='People_Inputs'!$H$26,BL311=1),1,0)</f>
        <v>0</v>
      </c>
      <c r="BM327" s="33">
        <f>IF(AND(BM$6='People_Inputs'!$H$26,BM311=1),1,0)</f>
        <v>0</v>
      </c>
      <c r="BN327" s="33">
        <f>IF(AND(BN$6='People_Inputs'!$H$26,BN311=1),1,0)</f>
        <v>0</v>
      </c>
      <c r="BO327" s="33">
        <f>IF(AND(BO$6='People_Inputs'!$H$26,BO311=1),1,0)</f>
        <v>0</v>
      </c>
    </row>
    <row r="328" ht="22" customHeight="1">
      <c r="A328" s="2" t="str">
        <v>P25.RECRUIT</v>
      </c>
      <c r="B328" s="6" t="str">
        <v>P25 recruiting cost</v>
      </c>
      <c r="C328" s="2" t="str">
        <v>EUR</v>
      </c>
      <c r="D328" s="2" t="str">
        <v>SUM</v>
      </c>
      <c r="E328" s="36">
        <f>SUM(H328:BO328)</f>
        <v>7262.962499999999</v>
      </c>
      <c r="F328" s="6" t="str">
        <v>B2B sales manager; cost centre SALES at release</v>
      </c>
      <c r="G328" s="2"/>
      <c r="H328" s="35">
        <f>H327*IF('People_Inputs'!$Q$26="none",0,IF('People_Inputs'!$Q$26="agency",H314*'Inputs'!$E$22,IF('People_Inputs'!$Q$26="direct",'Inputs'!$E$23,'Inputs'!$E$21*'Inputs'!$E$22*H314+(1-'Inputs'!$E$21)*'Inputs'!$E$23)))</f>
        <v>0.0</v>
      </c>
      <c r="I328" s="35">
        <f>I327*IF('People_Inputs'!$Q$26="none",0,IF('People_Inputs'!$Q$26="agency",I314*'Inputs'!$E$22,IF('People_Inputs'!$Q$26="direct",'Inputs'!$E$23,'Inputs'!$E$21*'Inputs'!$E$22*I314+(1-'Inputs'!$E$21)*'Inputs'!$E$23)))</f>
        <v>0.0</v>
      </c>
      <c r="J328" s="35">
        <f>J327*IF('People_Inputs'!$Q$26="none",0,IF('People_Inputs'!$Q$26="agency",J314*'Inputs'!$E$22,IF('People_Inputs'!$Q$26="direct",'Inputs'!$E$23,'Inputs'!$E$21*'Inputs'!$E$22*J314+(1-'Inputs'!$E$21)*'Inputs'!$E$23)))</f>
        <v>0.0</v>
      </c>
      <c r="K328" s="35">
        <f>K327*IF('People_Inputs'!$Q$26="none",0,IF('People_Inputs'!$Q$26="agency",K314*'Inputs'!$E$22,IF('People_Inputs'!$Q$26="direct",'Inputs'!$E$23,'Inputs'!$E$21*'Inputs'!$E$22*K314+(1-'Inputs'!$E$21)*'Inputs'!$E$23)))</f>
        <v>0.0</v>
      </c>
      <c r="L328" s="35">
        <f>L327*IF('People_Inputs'!$Q$26="none",0,IF('People_Inputs'!$Q$26="agency",L314*'Inputs'!$E$22,IF('People_Inputs'!$Q$26="direct",'Inputs'!$E$23,'Inputs'!$E$21*'Inputs'!$E$22*L314+(1-'Inputs'!$E$21)*'Inputs'!$E$23)))</f>
        <v>0.0</v>
      </c>
      <c r="M328" s="35">
        <f>M327*IF('People_Inputs'!$Q$26="none",0,IF('People_Inputs'!$Q$26="agency",M314*'Inputs'!$E$22,IF('People_Inputs'!$Q$26="direct",'Inputs'!$E$23,'Inputs'!$E$21*'Inputs'!$E$22*M314+(1-'Inputs'!$E$21)*'Inputs'!$E$23)))</f>
        <v>0.0</v>
      </c>
      <c r="N328" s="35">
        <f>N327*IF('People_Inputs'!$Q$26="none",0,IF('People_Inputs'!$Q$26="agency",N314*'Inputs'!$E$22,IF('People_Inputs'!$Q$26="direct",'Inputs'!$E$23,'Inputs'!$E$21*'Inputs'!$E$22*N314+(1-'Inputs'!$E$21)*'Inputs'!$E$23)))</f>
        <v>0.0</v>
      </c>
      <c r="O328" s="35">
        <f>O327*IF('People_Inputs'!$Q$26="none",0,IF('People_Inputs'!$Q$26="agency",O314*'Inputs'!$E$22,IF('People_Inputs'!$Q$26="direct",'Inputs'!$E$23,'Inputs'!$E$21*'Inputs'!$E$22*O314+(1-'Inputs'!$E$21)*'Inputs'!$E$23)))</f>
        <v>0.0</v>
      </c>
      <c r="P328" s="35">
        <f>P327*IF('People_Inputs'!$Q$26="none",0,IF('People_Inputs'!$Q$26="agency",P314*'Inputs'!$E$22,IF('People_Inputs'!$Q$26="direct",'Inputs'!$E$23,'Inputs'!$E$21*'Inputs'!$E$22*P314+(1-'Inputs'!$E$21)*'Inputs'!$E$23)))</f>
        <v>0.0</v>
      </c>
      <c r="Q328" s="35">
        <f>Q327*IF('People_Inputs'!$Q$26="none",0,IF('People_Inputs'!$Q$26="agency",Q314*'Inputs'!$E$22,IF('People_Inputs'!$Q$26="direct",'Inputs'!$E$23,'Inputs'!$E$21*'Inputs'!$E$22*Q314+(1-'Inputs'!$E$21)*'Inputs'!$E$23)))</f>
        <v>0.0</v>
      </c>
      <c r="R328" s="35">
        <f>R327*IF('People_Inputs'!$Q$26="none",0,IF('People_Inputs'!$Q$26="agency",R314*'Inputs'!$E$22,IF('People_Inputs'!$Q$26="direct",'Inputs'!$E$23,'Inputs'!$E$21*'Inputs'!$E$22*R314+(1-'Inputs'!$E$21)*'Inputs'!$E$23)))</f>
        <v>0.0</v>
      </c>
      <c r="S328" s="35">
        <f>S327*IF('People_Inputs'!$Q$26="none",0,IF('People_Inputs'!$Q$26="agency",S314*'Inputs'!$E$22,IF('People_Inputs'!$Q$26="direct",'Inputs'!$E$23,'Inputs'!$E$21*'Inputs'!$E$22*S314+(1-'Inputs'!$E$21)*'Inputs'!$E$23)))</f>
        <v>0.0</v>
      </c>
      <c r="T328" s="35">
        <f>T327*IF('People_Inputs'!$Q$26="none",0,IF('People_Inputs'!$Q$26="agency",T314*'Inputs'!$E$22,IF('People_Inputs'!$Q$26="direct",'Inputs'!$E$23,'Inputs'!$E$21*'Inputs'!$E$22*T314+(1-'Inputs'!$E$21)*'Inputs'!$E$23)))</f>
        <v>0.0</v>
      </c>
      <c r="U328" s="35">
        <f>U327*IF('People_Inputs'!$Q$26="none",0,IF('People_Inputs'!$Q$26="agency",U314*'Inputs'!$E$22,IF('People_Inputs'!$Q$26="direct",'Inputs'!$E$23,'Inputs'!$E$21*'Inputs'!$E$22*U314+(1-'Inputs'!$E$21)*'Inputs'!$E$23)))</f>
        <v>0.0</v>
      </c>
      <c r="V328" s="35">
        <f>V327*IF('People_Inputs'!$Q$26="none",0,IF('People_Inputs'!$Q$26="agency",V314*'Inputs'!$E$22,IF('People_Inputs'!$Q$26="direct",'Inputs'!$E$23,'Inputs'!$E$21*'Inputs'!$E$22*V314+(1-'Inputs'!$E$21)*'Inputs'!$E$23)))</f>
        <v>0.0</v>
      </c>
      <c r="W328" s="35">
        <f>W327*IF('People_Inputs'!$Q$26="none",0,IF('People_Inputs'!$Q$26="agency",W314*'Inputs'!$E$22,IF('People_Inputs'!$Q$26="direct",'Inputs'!$E$23,'Inputs'!$E$21*'Inputs'!$E$22*W314+(1-'Inputs'!$E$21)*'Inputs'!$E$23)))</f>
        <v>0.0</v>
      </c>
      <c r="X328" s="35">
        <f>X327*IF('People_Inputs'!$Q$26="none",0,IF('People_Inputs'!$Q$26="agency",X314*'Inputs'!$E$22,IF('People_Inputs'!$Q$26="direct",'Inputs'!$E$23,'Inputs'!$E$21*'Inputs'!$E$22*X314+(1-'Inputs'!$E$21)*'Inputs'!$E$23)))</f>
        <v>0.0</v>
      </c>
      <c r="Y328" s="35">
        <f>Y327*IF('People_Inputs'!$Q$26="none",0,IF('People_Inputs'!$Q$26="agency",Y314*'Inputs'!$E$22,IF('People_Inputs'!$Q$26="direct",'Inputs'!$E$23,'Inputs'!$E$21*'Inputs'!$E$22*Y314+(1-'Inputs'!$E$21)*'Inputs'!$E$23)))</f>
        <v>0.0</v>
      </c>
      <c r="Z328" s="35">
        <f>Z327*IF('People_Inputs'!$Q$26="none",0,IF('People_Inputs'!$Q$26="agency",Z314*'Inputs'!$E$22,IF('People_Inputs'!$Q$26="direct",'Inputs'!$E$23,'Inputs'!$E$21*'Inputs'!$E$22*Z314+(1-'Inputs'!$E$21)*'Inputs'!$E$23)))</f>
        <v>0.0</v>
      </c>
      <c r="AA328" s="35">
        <f>AA327*IF('People_Inputs'!$Q$26="none",0,IF('People_Inputs'!$Q$26="agency",AA314*'Inputs'!$E$22,IF('People_Inputs'!$Q$26="direct",'Inputs'!$E$23,'Inputs'!$E$21*'Inputs'!$E$22*AA314+(1-'Inputs'!$E$21)*'Inputs'!$E$23)))</f>
        <v>0.0</v>
      </c>
      <c r="AB328" s="35">
        <f>AB327*IF('People_Inputs'!$Q$26="none",0,IF('People_Inputs'!$Q$26="agency",AB314*'Inputs'!$E$22,IF('People_Inputs'!$Q$26="direct",'Inputs'!$E$23,'Inputs'!$E$21*'Inputs'!$E$22*AB314+(1-'Inputs'!$E$21)*'Inputs'!$E$23)))</f>
        <v>0.0</v>
      </c>
      <c r="AC328" s="35">
        <f>AC327*IF('People_Inputs'!$Q$26="none",0,IF('People_Inputs'!$Q$26="agency",AC314*'Inputs'!$E$22,IF('People_Inputs'!$Q$26="direct",'Inputs'!$E$23,'Inputs'!$E$21*'Inputs'!$E$22*AC314+(1-'Inputs'!$E$21)*'Inputs'!$E$23)))</f>
        <v>0.0</v>
      </c>
      <c r="AD328" s="35">
        <f>AD327*IF('People_Inputs'!$Q$26="none",0,IF('People_Inputs'!$Q$26="agency",AD314*'Inputs'!$E$22,IF('People_Inputs'!$Q$26="direct",'Inputs'!$E$23,'Inputs'!$E$21*'Inputs'!$E$22*AD314+(1-'Inputs'!$E$21)*'Inputs'!$E$23)))</f>
        <v>0.0</v>
      </c>
      <c r="AE328" s="35">
        <f>AE327*IF('People_Inputs'!$Q$26="none",0,IF('People_Inputs'!$Q$26="agency",AE314*'Inputs'!$E$22,IF('People_Inputs'!$Q$26="direct",'Inputs'!$E$23,'Inputs'!$E$21*'Inputs'!$E$22*AE314+(1-'Inputs'!$E$21)*'Inputs'!$E$23)))</f>
        <v>7262.962499999999</v>
      </c>
      <c r="AF328" s="35">
        <f>AF327*IF('People_Inputs'!$Q$26="none",0,IF('People_Inputs'!$Q$26="agency",AF314*'Inputs'!$E$22,IF('People_Inputs'!$Q$26="direct",'Inputs'!$E$23,'Inputs'!$E$21*'Inputs'!$E$22*AF314+(1-'Inputs'!$E$21)*'Inputs'!$E$23)))</f>
        <v>0.0</v>
      </c>
      <c r="AG328" s="35">
        <f>AG327*IF('People_Inputs'!$Q$26="none",0,IF('People_Inputs'!$Q$26="agency",AG314*'Inputs'!$E$22,IF('People_Inputs'!$Q$26="direct",'Inputs'!$E$23,'Inputs'!$E$21*'Inputs'!$E$22*AG314+(1-'Inputs'!$E$21)*'Inputs'!$E$23)))</f>
        <v>0.0</v>
      </c>
      <c r="AH328" s="35">
        <f>AH327*IF('People_Inputs'!$Q$26="none",0,IF('People_Inputs'!$Q$26="agency",AH314*'Inputs'!$E$22,IF('People_Inputs'!$Q$26="direct",'Inputs'!$E$23,'Inputs'!$E$21*'Inputs'!$E$22*AH314+(1-'Inputs'!$E$21)*'Inputs'!$E$23)))</f>
        <v>0.0</v>
      </c>
      <c r="AI328" s="35">
        <f>AI327*IF('People_Inputs'!$Q$26="none",0,IF('People_Inputs'!$Q$26="agency",AI314*'Inputs'!$E$22,IF('People_Inputs'!$Q$26="direct",'Inputs'!$E$23,'Inputs'!$E$21*'Inputs'!$E$22*AI314+(1-'Inputs'!$E$21)*'Inputs'!$E$23)))</f>
        <v>0.0</v>
      </c>
      <c r="AJ328" s="35">
        <f>AJ327*IF('People_Inputs'!$Q$26="none",0,IF('People_Inputs'!$Q$26="agency",AJ314*'Inputs'!$E$22,IF('People_Inputs'!$Q$26="direct",'Inputs'!$E$23,'Inputs'!$E$21*'Inputs'!$E$22*AJ314+(1-'Inputs'!$E$21)*'Inputs'!$E$23)))</f>
        <v>0.0</v>
      </c>
      <c r="AK328" s="35">
        <f>AK327*IF('People_Inputs'!$Q$26="none",0,IF('People_Inputs'!$Q$26="agency",AK314*'Inputs'!$E$22,IF('People_Inputs'!$Q$26="direct",'Inputs'!$E$23,'Inputs'!$E$21*'Inputs'!$E$22*AK314+(1-'Inputs'!$E$21)*'Inputs'!$E$23)))</f>
        <v>0.0</v>
      </c>
      <c r="AL328" s="35">
        <f>AL327*IF('People_Inputs'!$Q$26="none",0,IF('People_Inputs'!$Q$26="agency",AL314*'Inputs'!$E$22,IF('People_Inputs'!$Q$26="direct",'Inputs'!$E$23,'Inputs'!$E$21*'Inputs'!$E$22*AL314+(1-'Inputs'!$E$21)*'Inputs'!$E$23)))</f>
        <v>0.0</v>
      </c>
      <c r="AM328" s="35">
        <f>AM327*IF('People_Inputs'!$Q$26="none",0,IF('People_Inputs'!$Q$26="agency",AM314*'Inputs'!$E$22,IF('People_Inputs'!$Q$26="direct",'Inputs'!$E$23,'Inputs'!$E$21*'Inputs'!$E$22*AM314+(1-'Inputs'!$E$21)*'Inputs'!$E$23)))</f>
        <v>0.0</v>
      </c>
      <c r="AN328" s="35">
        <f>AN327*IF('People_Inputs'!$Q$26="none",0,IF('People_Inputs'!$Q$26="agency",AN314*'Inputs'!$E$22,IF('People_Inputs'!$Q$26="direct",'Inputs'!$E$23,'Inputs'!$E$21*'Inputs'!$E$22*AN314+(1-'Inputs'!$E$21)*'Inputs'!$E$23)))</f>
        <v>0.0</v>
      </c>
      <c r="AO328" s="35">
        <f>AO327*IF('People_Inputs'!$Q$26="none",0,IF('People_Inputs'!$Q$26="agency",AO314*'Inputs'!$E$22,IF('People_Inputs'!$Q$26="direct",'Inputs'!$E$23,'Inputs'!$E$21*'Inputs'!$E$22*AO314+(1-'Inputs'!$E$21)*'Inputs'!$E$23)))</f>
        <v>0.0</v>
      </c>
      <c r="AP328" s="35">
        <f>AP327*IF('People_Inputs'!$Q$26="none",0,IF('People_Inputs'!$Q$26="agency",AP314*'Inputs'!$E$22,IF('People_Inputs'!$Q$26="direct",'Inputs'!$E$23,'Inputs'!$E$21*'Inputs'!$E$22*AP314+(1-'Inputs'!$E$21)*'Inputs'!$E$23)))</f>
        <v>0.0</v>
      </c>
      <c r="AQ328" s="35">
        <f>AQ327*IF('People_Inputs'!$Q$26="none",0,IF('People_Inputs'!$Q$26="agency",AQ314*'Inputs'!$E$22,IF('People_Inputs'!$Q$26="direct",'Inputs'!$E$23,'Inputs'!$E$21*'Inputs'!$E$22*AQ314+(1-'Inputs'!$E$21)*'Inputs'!$E$23)))</f>
        <v>0.0</v>
      </c>
      <c r="AR328" s="35">
        <f>AR327*IF('People_Inputs'!$Q$26="none",0,IF('People_Inputs'!$Q$26="agency",AR314*'Inputs'!$E$22,IF('People_Inputs'!$Q$26="direct",'Inputs'!$E$23,'Inputs'!$E$21*'Inputs'!$E$22*AR314+(1-'Inputs'!$E$21)*'Inputs'!$E$23)))</f>
        <v>0.0</v>
      </c>
      <c r="AS328" s="35">
        <f>AS327*IF('People_Inputs'!$Q$26="none",0,IF('People_Inputs'!$Q$26="agency",AS314*'Inputs'!$E$22,IF('People_Inputs'!$Q$26="direct",'Inputs'!$E$23,'Inputs'!$E$21*'Inputs'!$E$22*AS314+(1-'Inputs'!$E$21)*'Inputs'!$E$23)))</f>
        <v>0.0</v>
      </c>
      <c r="AT328" s="35">
        <f>AT327*IF('People_Inputs'!$Q$26="none",0,IF('People_Inputs'!$Q$26="agency",AT314*'Inputs'!$E$22,IF('People_Inputs'!$Q$26="direct",'Inputs'!$E$23,'Inputs'!$E$21*'Inputs'!$E$22*AT314+(1-'Inputs'!$E$21)*'Inputs'!$E$23)))</f>
        <v>0.0</v>
      </c>
      <c r="AU328" s="35">
        <f>AU327*IF('People_Inputs'!$Q$26="none",0,IF('People_Inputs'!$Q$26="agency",AU314*'Inputs'!$E$22,IF('People_Inputs'!$Q$26="direct",'Inputs'!$E$23,'Inputs'!$E$21*'Inputs'!$E$22*AU314+(1-'Inputs'!$E$21)*'Inputs'!$E$23)))</f>
        <v>0.0</v>
      </c>
      <c r="AV328" s="35">
        <f>AV327*IF('People_Inputs'!$Q$26="none",0,IF('People_Inputs'!$Q$26="agency",AV314*'Inputs'!$E$22,IF('People_Inputs'!$Q$26="direct",'Inputs'!$E$23,'Inputs'!$E$21*'Inputs'!$E$22*AV314+(1-'Inputs'!$E$21)*'Inputs'!$E$23)))</f>
        <v>0.0</v>
      </c>
      <c r="AW328" s="35">
        <f>AW327*IF('People_Inputs'!$Q$26="none",0,IF('People_Inputs'!$Q$26="agency",AW314*'Inputs'!$E$22,IF('People_Inputs'!$Q$26="direct",'Inputs'!$E$23,'Inputs'!$E$21*'Inputs'!$E$22*AW314+(1-'Inputs'!$E$21)*'Inputs'!$E$23)))</f>
        <v>0.0</v>
      </c>
      <c r="AX328" s="35">
        <f>AX327*IF('People_Inputs'!$Q$26="none",0,IF('People_Inputs'!$Q$26="agency",AX314*'Inputs'!$E$22,IF('People_Inputs'!$Q$26="direct",'Inputs'!$E$23,'Inputs'!$E$21*'Inputs'!$E$22*AX314+(1-'Inputs'!$E$21)*'Inputs'!$E$23)))</f>
        <v>0.0</v>
      </c>
      <c r="AY328" s="35">
        <f>AY327*IF('People_Inputs'!$Q$26="none",0,IF('People_Inputs'!$Q$26="agency",AY314*'Inputs'!$E$22,IF('People_Inputs'!$Q$26="direct",'Inputs'!$E$23,'Inputs'!$E$21*'Inputs'!$E$22*AY314+(1-'Inputs'!$E$21)*'Inputs'!$E$23)))</f>
        <v>0.0</v>
      </c>
      <c r="AZ328" s="35">
        <f>AZ327*IF('People_Inputs'!$Q$26="none",0,IF('People_Inputs'!$Q$26="agency",AZ314*'Inputs'!$E$22,IF('People_Inputs'!$Q$26="direct",'Inputs'!$E$23,'Inputs'!$E$21*'Inputs'!$E$22*AZ314+(1-'Inputs'!$E$21)*'Inputs'!$E$23)))</f>
        <v>0.0</v>
      </c>
      <c r="BA328" s="35">
        <f>BA327*IF('People_Inputs'!$Q$26="none",0,IF('People_Inputs'!$Q$26="agency",BA314*'Inputs'!$E$22,IF('People_Inputs'!$Q$26="direct",'Inputs'!$E$23,'Inputs'!$E$21*'Inputs'!$E$22*BA314+(1-'Inputs'!$E$21)*'Inputs'!$E$23)))</f>
        <v>0.0</v>
      </c>
      <c r="BB328" s="35">
        <f>BB327*IF('People_Inputs'!$Q$26="none",0,IF('People_Inputs'!$Q$26="agency",BB314*'Inputs'!$E$22,IF('People_Inputs'!$Q$26="direct",'Inputs'!$E$23,'Inputs'!$E$21*'Inputs'!$E$22*BB314+(1-'Inputs'!$E$21)*'Inputs'!$E$23)))</f>
        <v>0.0</v>
      </c>
      <c r="BC328" s="35">
        <f>BC327*IF('People_Inputs'!$Q$26="none",0,IF('People_Inputs'!$Q$26="agency",BC314*'Inputs'!$E$22,IF('People_Inputs'!$Q$26="direct",'Inputs'!$E$23,'Inputs'!$E$21*'Inputs'!$E$22*BC314+(1-'Inputs'!$E$21)*'Inputs'!$E$23)))</f>
        <v>0.0</v>
      </c>
      <c r="BD328" s="35">
        <f>BD327*IF('People_Inputs'!$Q$26="none",0,IF('People_Inputs'!$Q$26="agency",BD314*'Inputs'!$E$22,IF('People_Inputs'!$Q$26="direct",'Inputs'!$E$23,'Inputs'!$E$21*'Inputs'!$E$22*BD314+(1-'Inputs'!$E$21)*'Inputs'!$E$23)))</f>
        <v>0.0</v>
      </c>
      <c r="BE328" s="35">
        <f>BE327*IF('People_Inputs'!$Q$26="none",0,IF('People_Inputs'!$Q$26="agency",BE314*'Inputs'!$E$22,IF('People_Inputs'!$Q$26="direct",'Inputs'!$E$23,'Inputs'!$E$21*'Inputs'!$E$22*BE314+(1-'Inputs'!$E$21)*'Inputs'!$E$23)))</f>
        <v>0.0</v>
      </c>
      <c r="BF328" s="35">
        <f>BF327*IF('People_Inputs'!$Q$26="none",0,IF('People_Inputs'!$Q$26="agency",BF314*'Inputs'!$E$22,IF('People_Inputs'!$Q$26="direct",'Inputs'!$E$23,'Inputs'!$E$21*'Inputs'!$E$22*BF314+(1-'Inputs'!$E$21)*'Inputs'!$E$23)))</f>
        <v>0.0</v>
      </c>
      <c r="BG328" s="35">
        <f>BG327*IF('People_Inputs'!$Q$26="none",0,IF('People_Inputs'!$Q$26="agency",BG314*'Inputs'!$E$22,IF('People_Inputs'!$Q$26="direct",'Inputs'!$E$23,'Inputs'!$E$21*'Inputs'!$E$22*BG314+(1-'Inputs'!$E$21)*'Inputs'!$E$23)))</f>
        <v>0.0</v>
      </c>
      <c r="BH328" s="35">
        <f>BH327*IF('People_Inputs'!$Q$26="none",0,IF('People_Inputs'!$Q$26="agency",BH314*'Inputs'!$E$22,IF('People_Inputs'!$Q$26="direct",'Inputs'!$E$23,'Inputs'!$E$21*'Inputs'!$E$22*BH314+(1-'Inputs'!$E$21)*'Inputs'!$E$23)))</f>
        <v>0.0</v>
      </c>
      <c r="BI328" s="35">
        <f>BI327*IF('People_Inputs'!$Q$26="none",0,IF('People_Inputs'!$Q$26="agency",BI314*'Inputs'!$E$22,IF('People_Inputs'!$Q$26="direct",'Inputs'!$E$23,'Inputs'!$E$21*'Inputs'!$E$22*BI314+(1-'Inputs'!$E$21)*'Inputs'!$E$23)))</f>
        <v>0.0</v>
      </c>
      <c r="BJ328" s="35">
        <f>BJ327*IF('People_Inputs'!$Q$26="none",0,IF('People_Inputs'!$Q$26="agency",BJ314*'Inputs'!$E$22,IF('People_Inputs'!$Q$26="direct",'Inputs'!$E$23,'Inputs'!$E$21*'Inputs'!$E$22*BJ314+(1-'Inputs'!$E$21)*'Inputs'!$E$23)))</f>
        <v>0.0</v>
      </c>
      <c r="BK328" s="35">
        <f>BK327*IF('People_Inputs'!$Q$26="none",0,IF('People_Inputs'!$Q$26="agency",BK314*'Inputs'!$E$22,IF('People_Inputs'!$Q$26="direct",'Inputs'!$E$23,'Inputs'!$E$21*'Inputs'!$E$22*BK314+(1-'Inputs'!$E$21)*'Inputs'!$E$23)))</f>
        <v>0.0</v>
      </c>
      <c r="BL328" s="35">
        <f>BL327*IF('People_Inputs'!$Q$26="none",0,IF('People_Inputs'!$Q$26="agency",BL314*'Inputs'!$E$22,IF('People_Inputs'!$Q$26="direct",'Inputs'!$E$23,'Inputs'!$E$21*'Inputs'!$E$22*BL314+(1-'Inputs'!$E$21)*'Inputs'!$E$23)))</f>
        <v>0.0</v>
      </c>
      <c r="BM328" s="35">
        <f>BM327*IF('People_Inputs'!$Q$26="none",0,IF('People_Inputs'!$Q$26="agency",BM314*'Inputs'!$E$22,IF('People_Inputs'!$Q$26="direct",'Inputs'!$E$23,'Inputs'!$E$21*'Inputs'!$E$22*BM314+(1-'Inputs'!$E$21)*'Inputs'!$E$23)))</f>
        <v>0.0</v>
      </c>
      <c r="BN328" s="35">
        <f>BN327*IF('People_Inputs'!$Q$26="none",0,IF('People_Inputs'!$Q$26="agency",BN314*'Inputs'!$E$22,IF('People_Inputs'!$Q$26="direct",'Inputs'!$E$23,'Inputs'!$E$21*'Inputs'!$E$22*BN314+(1-'Inputs'!$E$21)*'Inputs'!$E$23)))</f>
        <v>0.0</v>
      </c>
      <c r="BO328" s="35">
        <f>BO327*IF('People_Inputs'!$Q$26="none",0,IF('People_Inputs'!$Q$26="agency",BO314*'Inputs'!$E$22,IF('People_Inputs'!$Q$26="direct",'Inputs'!$E$23,'Inputs'!$E$21*'Inputs'!$E$22*BO314+(1-'Inputs'!$E$21)*'Inputs'!$E$23)))</f>
        <v>0.0</v>
      </c>
    </row>
    <row r="329" ht="22" customHeight="1">
      <c r="A329" s="2" t="str">
        <v>P25.SOFTWARE</v>
      </c>
      <c r="B329" s="6" t="str">
        <v>P25 software cost</v>
      </c>
      <c r="C329" s="2" t="str">
        <v>EUR</v>
      </c>
      <c r="D329" s="2" t="str">
        <v>SUM</v>
      </c>
      <c r="E329" s="36">
        <f>SUM(H329:BO329)</f>
        <v>16650</v>
      </c>
      <c r="F329" s="6" t="str">
        <v>B2B sales manager; cost centre SALES at release</v>
      </c>
      <c r="G329" s="2"/>
      <c r="H329" s="35">
        <f>H312*'People_Inputs'!$O$26</f>
        <v>0</v>
      </c>
      <c r="I329" s="35">
        <f>I312*'People_Inputs'!$O$26</f>
        <v>0</v>
      </c>
      <c r="J329" s="35">
        <f>J312*'People_Inputs'!$O$26</f>
        <v>0</v>
      </c>
      <c r="K329" s="35">
        <f>K312*'People_Inputs'!$O$26</f>
        <v>0</v>
      </c>
      <c r="L329" s="35">
        <f>L312*'People_Inputs'!$O$26</f>
        <v>0</v>
      </c>
      <c r="M329" s="35">
        <f>M312*'People_Inputs'!$O$26</f>
        <v>0</v>
      </c>
      <c r="N329" s="35">
        <f>N312*'People_Inputs'!$O$26</f>
        <v>0</v>
      </c>
      <c r="O329" s="35">
        <f>O312*'People_Inputs'!$O$26</f>
        <v>0</v>
      </c>
      <c r="P329" s="35">
        <f>P312*'People_Inputs'!$O$26</f>
        <v>0</v>
      </c>
      <c r="Q329" s="35">
        <f>Q312*'People_Inputs'!$O$26</f>
        <v>0</v>
      </c>
      <c r="R329" s="35">
        <f>R312*'People_Inputs'!$O$26</f>
        <v>0</v>
      </c>
      <c r="S329" s="35">
        <f>S312*'People_Inputs'!$O$26</f>
        <v>0</v>
      </c>
      <c r="T329" s="35">
        <f>T312*'People_Inputs'!$O$26</f>
        <v>0</v>
      </c>
      <c r="U329" s="35">
        <f>U312*'People_Inputs'!$O$26</f>
        <v>0</v>
      </c>
      <c r="V329" s="35">
        <f>V312*'People_Inputs'!$O$26</f>
        <v>0</v>
      </c>
      <c r="W329" s="35">
        <f>W312*'People_Inputs'!$O$26</f>
        <v>0</v>
      </c>
      <c r="X329" s="35">
        <f>X312*'People_Inputs'!$O$26</f>
        <v>0</v>
      </c>
      <c r="Y329" s="35">
        <f>Y312*'People_Inputs'!$O$26</f>
        <v>0</v>
      </c>
      <c r="Z329" s="35">
        <f>Z312*'People_Inputs'!$O$26</f>
        <v>0</v>
      </c>
      <c r="AA329" s="35">
        <f>AA312*'People_Inputs'!$O$26</f>
        <v>0</v>
      </c>
      <c r="AB329" s="35">
        <f>AB312*'People_Inputs'!$O$26</f>
        <v>0</v>
      </c>
      <c r="AC329" s="35">
        <f>AC312*'People_Inputs'!$O$26</f>
        <v>0</v>
      </c>
      <c r="AD329" s="35">
        <f>AD312*'People_Inputs'!$O$26</f>
        <v>0</v>
      </c>
      <c r="AE329" s="35">
        <f>AE312*'People_Inputs'!$O$26</f>
        <v>450</v>
      </c>
      <c r="AF329" s="35">
        <f>AF312*'People_Inputs'!$O$26</f>
        <v>450</v>
      </c>
      <c r="AG329" s="35">
        <f>AG312*'People_Inputs'!$O$26</f>
        <v>450</v>
      </c>
      <c r="AH329" s="35">
        <f>AH312*'People_Inputs'!$O$26</f>
        <v>450</v>
      </c>
      <c r="AI329" s="35">
        <f>AI312*'People_Inputs'!$O$26</f>
        <v>450</v>
      </c>
      <c r="AJ329" s="35">
        <f>AJ312*'People_Inputs'!$O$26</f>
        <v>450</v>
      </c>
      <c r="AK329" s="35">
        <f>AK312*'People_Inputs'!$O$26</f>
        <v>450</v>
      </c>
      <c r="AL329" s="35">
        <f>AL312*'People_Inputs'!$O$26</f>
        <v>450</v>
      </c>
      <c r="AM329" s="35">
        <f>AM312*'People_Inputs'!$O$26</f>
        <v>450</v>
      </c>
      <c r="AN329" s="35">
        <f>AN312*'People_Inputs'!$O$26</f>
        <v>450</v>
      </c>
      <c r="AO329" s="35">
        <f>AO312*'People_Inputs'!$O$26</f>
        <v>450</v>
      </c>
      <c r="AP329" s="35">
        <f>AP312*'People_Inputs'!$O$26</f>
        <v>450</v>
      </c>
      <c r="AQ329" s="35">
        <f>AQ312*'People_Inputs'!$O$26</f>
        <v>450</v>
      </c>
      <c r="AR329" s="35">
        <f>AR312*'People_Inputs'!$O$26</f>
        <v>450</v>
      </c>
      <c r="AS329" s="35">
        <f>AS312*'People_Inputs'!$O$26</f>
        <v>450</v>
      </c>
      <c r="AT329" s="35">
        <f>AT312*'People_Inputs'!$O$26</f>
        <v>450</v>
      </c>
      <c r="AU329" s="35">
        <f>AU312*'People_Inputs'!$O$26</f>
        <v>450</v>
      </c>
      <c r="AV329" s="35">
        <f>AV312*'People_Inputs'!$O$26</f>
        <v>450</v>
      </c>
      <c r="AW329" s="35">
        <f>AW312*'People_Inputs'!$O$26</f>
        <v>450</v>
      </c>
      <c r="AX329" s="35">
        <f>AX312*'People_Inputs'!$O$26</f>
        <v>450</v>
      </c>
      <c r="AY329" s="35">
        <f>AY312*'People_Inputs'!$O$26</f>
        <v>450</v>
      </c>
      <c r="AZ329" s="35">
        <f>AZ312*'People_Inputs'!$O$26</f>
        <v>450</v>
      </c>
      <c r="BA329" s="35">
        <f>BA312*'People_Inputs'!$O$26</f>
        <v>450</v>
      </c>
      <c r="BB329" s="35">
        <f>BB312*'People_Inputs'!$O$26</f>
        <v>450</v>
      </c>
      <c r="BC329" s="35">
        <f>BC312*'People_Inputs'!$O$26</f>
        <v>450</v>
      </c>
      <c r="BD329" s="35">
        <f>BD312*'People_Inputs'!$O$26</f>
        <v>450</v>
      </c>
      <c r="BE329" s="35">
        <f>BE312*'People_Inputs'!$O$26</f>
        <v>450</v>
      </c>
      <c r="BF329" s="35">
        <f>BF312*'People_Inputs'!$O$26</f>
        <v>450</v>
      </c>
      <c r="BG329" s="35">
        <f>BG312*'People_Inputs'!$O$26</f>
        <v>450</v>
      </c>
      <c r="BH329" s="35">
        <f>BH312*'People_Inputs'!$O$26</f>
        <v>450</v>
      </c>
      <c r="BI329" s="35">
        <f>BI312*'People_Inputs'!$O$26</f>
        <v>450</v>
      </c>
      <c r="BJ329" s="35">
        <f>BJ312*'People_Inputs'!$O$26</f>
        <v>450</v>
      </c>
      <c r="BK329" s="35">
        <f>BK312*'People_Inputs'!$O$26</f>
        <v>450</v>
      </c>
      <c r="BL329" s="35">
        <f>BL312*'People_Inputs'!$O$26</f>
        <v>450</v>
      </c>
      <c r="BM329" s="35">
        <f>BM312*'People_Inputs'!$O$26</f>
        <v>450</v>
      </c>
      <c r="BN329" s="35">
        <f>BN312*'People_Inputs'!$O$26</f>
        <v>450</v>
      </c>
      <c r="BO329" s="35">
        <f>BO312*'People_Inputs'!$O$26</f>
        <v>450</v>
      </c>
    </row>
    <row r="330" ht="22" customHeight="1">
      <c r="A330" s="2" t="str">
        <v>P25.EQUIPMENT</v>
      </c>
      <c r="B330" s="6" t="str">
        <v>P25 IT equipment purchase</v>
      </c>
      <c r="C330" s="2" t="str">
        <v>EUR</v>
      </c>
      <c r="D330" s="2" t="str">
        <v>SUM</v>
      </c>
      <c r="E330" s="36">
        <f>SUM(H330:BO330)</f>
        <v>2500</v>
      </c>
      <c r="F330" s="6" t="str">
        <v>B2B sales manager; cost centre SALES at release</v>
      </c>
      <c r="G330" s="2"/>
      <c r="H330" s="35">
        <f>IF(AND(H311=1,(H$6-'People_Inputs'!$H$26)/'Inputs'!$E$26=ROUNDDOWN((H$6-'People_Inputs'!$H$26)/'Inputs'!$E$26,0)),'People_Inputs'!$P$26,0)</f>
        <v>0</v>
      </c>
      <c r="I330" s="35">
        <f>IF(AND(I311=1,(I$6-'People_Inputs'!$H$26)/'Inputs'!$E$26=ROUNDDOWN((I$6-'People_Inputs'!$H$26)/'Inputs'!$E$26,0)),'People_Inputs'!$P$26,0)</f>
        <v>0</v>
      </c>
      <c r="J330" s="35">
        <f>IF(AND(J311=1,(J$6-'People_Inputs'!$H$26)/'Inputs'!$E$26=ROUNDDOWN((J$6-'People_Inputs'!$H$26)/'Inputs'!$E$26,0)),'People_Inputs'!$P$26,0)</f>
        <v>0</v>
      </c>
      <c r="K330" s="35">
        <f>IF(AND(K311=1,(K$6-'People_Inputs'!$H$26)/'Inputs'!$E$26=ROUNDDOWN((K$6-'People_Inputs'!$H$26)/'Inputs'!$E$26,0)),'People_Inputs'!$P$26,0)</f>
        <v>0</v>
      </c>
      <c r="L330" s="35">
        <f>IF(AND(L311=1,(L$6-'People_Inputs'!$H$26)/'Inputs'!$E$26=ROUNDDOWN((L$6-'People_Inputs'!$H$26)/'Inputs'!$E$26,0)),'People_Inputs'!$P$26,0)</f>
        <v>0</v>
      </c>
      <c r="M330" s="35">
        <f>IF(AND(M311=1,(M$6-'People_Inputs'!$H$26)/'Inputs'!$E$26=ROUNDDOWN((M$6-'People_Inputs'!$H$26)/'Inputs'!$E$26,0)),'People_Inputs'!$P$26,0)</f>
        <v>0</v>
      </c>
      <c r="N330" s="35">
        <f>IF(AND(N311=1,(N$6-'People_Inputs'!$H$26)/'Inputs'!$E$26=ROUNDDOWN((N$6-'People_Inputs'!$H$26)/'Inputs'!$E$26,0)),'People_Inputs'!$P$26,0)</f>
        <v>0</v>
      </c>
      <c r="O330" s="35">
        <f>IF(AND(O311=1,(O$6-'People_Inputs'!$H$26)/'Inputs'!$E$26=ROUNDDOWN((O$6-'People_Inputs'!$H$26)/'Inputs'!$E$26,0)),'People_Inputs'!$P$26,0)</f>
        <v>0</v>
      </c>
      <c r="P330" s="35">
        <f>IF(AND(P311=1,(P$6-'People_Inputs'!$H$26)/'Inputs'!$E$26=ROUNDDOWN((P$6-'People_Inputs'!$H$26)/'Inputs'!$E$26,0)),'People_Inputs'!$P$26,0)</f>
        <v>0</v>
      </c>
      <c r="Q330" s="35">
        <f>IF(AND(Q311=1,(Q$6-'People_Inputs'!$H$26)/'Inputs'!$E$26=ROUNDDOWN((Q$6-'People_Inputs'!$H$26)/'Inputs'!$E$26,0)),'People_Inputs'!$P$26,0)</f>
        <v>0</v>
      </c>
      <c r="R330" s="35">
        <f>IF(AND(R311=1,(R$6-'People_Inputs'!$H$26)/'Inputs'!$E$26=ROUNDDOWN((R$6-'People_Inputs'!$H$26)/'Inputs'!$E$26,0)),'People_Inputs'!$P$26,0)</f>
        <v>0</v>
      </c>
      <c r="S330" s="35">
        <f>IF(AND(S311=1,(S$6-'People_Inputs'!$H$26)/'Inputs'!$E$26=ROUNDDOWN((S$6-'People_Inputs'!$H$26)/'Inputs'!$E$26,0)),'People_Inputs'!$P$26,0)</f>
        <v>0</v>
      </c>
      <c r="T330" s="35">
        <f>IF(AND(T311=1,(T$6-'People_Inputs'!$H$26)/'Inputs'!$E$26=ROUNDDOWN((T$6-'People_Inputs'!$H$26)/'Inputs'!$E$26,0)),'People_Inputs'!$P$26,0)</f>
        <v>0</v>
      </c>
      <c r="U330" s="35">
        <f>IF(AND(U311=1,(U$6-'People_Inputs'!$H$26)/'Inputs'!$E$26=ROUNDDOWN((U$6-'People_Inputs'!$H$26)/'Inputs'!$E$26,0)),'People_Inputs'!$P$26,0)</f>
        <v>0</v>
      </c>
      <c r="V330" s="35">
        <f>IF(AND(V311=1,(V$6-'People_Inputs'!$H$26)/'Inputs'!$E$26=ROUNDDOWN((V$6-'People_Inputs'!$H$26)/'Inputs'!$E$26,0)),'People_Inputs'!$P$26,0)</f>
        <v>0</v>
      </c>
      <c r="W330" s="35">
        <f>IF(AND(W311=1,(W$6-'People_Inputs'!$H$26)/'Inputs'!$E$26=ROUNDDOWN((W$6-'People_Inputs'!$H$26)/'Inputs'!$E$26,0)),'People_Inputs'!$P$26,0)</f>
        <v>0</v>
      </c>
      <c r="X330" s="35">
        <f>IF(AND(X311=1,(X$6-'People_Inputs'!$H$26)/'Inputs'!$E$26=ROUNDDOWN((X$6-'People_Inputs'!$H$26)/'Inputs'!$E$26,0)),'People_Inputs'!$P$26,0)</f>
        <v>0</v>
      </c>
      <c r="Y330" s="35">
        <f>IF(AND(Y311=1,(Y$6-'People_Inputs'!$H$26)/'Inputs'!$E$26=ROUNDDOWN((Y$6-'People_Inputs'!$H$26)/'Inputs'!$E$26,0)),'People_Inputs'!$P$26,0)</f>
        <v>0</v>
      </c>
      <c r="Z330" s="35">
        <f>IF(AND(Z311=1,(Z$6-'People_Inputs'!$H$26)/'Inputs'!$E$26=ROUNDDOWN((Z$6-'People_Inputs'!$H$26)/'Inputs'!$E$26,0)),'People_Inputs'!$P$26,0)</f>
        <v>0</v>
      </c>
      <c r="AA330" s="35">
        <f>IF(AND(AA311=1,(AA$6-'People_Inputs'!$H$26)/'Inputs'!$E$26=ROUNDDOWN((AA$6-'People_Inputs'!$H$26)/'Inputs'!$E$26,0)),'People_Inputs'!$P$26,0)</f>
        <v>0</v>
      </c>
      <c r="AB330" s="35">
        <f>IF(AND(AB311=1,(AB$6-'People_Inputs'!$H$26)/'Inputs'!$E$26=ROUNDDOWN((AB$6-'People_Inputs'!$H$26)/'Inputs'!$E$26,0)),'People_Inputs'!$P$26,0)</f>
        <v>0</v>
      </c>
      <c r="AC330" s="35">
        <f>IF(AND(AC311=1,(AC$6-'People_Inputs'!$H$26)/'Inputs'!$E$26=ROUNDDOWN((AC$6-'People_Inputs'!$H$26)/'Inputs'!$E$26,0)),'People_Inputs'!$P$26,0)</f>
        <v>0</v>
      </c>
      <c r="AD330" s="35">
        <f>IF(AND(AD311=1,(AD$6-'People_Inputs'!$H$26)/'Inputs'!$E$26=ROUNDDOWN((AD$6-'People_Inputs'!$H$26)/'Inputs'!$E$26,0)),'People_Inputs'!$P$26,0)</f>
        <v>0</v>
      </c>
      <c r="AE330" s="35">
        <f>IF(AND(AE311=1,(AE$6-'People_Inputs'!$H$26)/'Inputs'!$E$26=ROUNDDOWN((AE$6-'People_Inputs'!$H$26)/'Inputs'!$E$26,0)),'People_Inputs'!$P$26,0)</f>
        <v>2500</v>
      </c>
      <c r="AF330" s="35">
        <f>IF(AND(AF311=1,(AF$6-'People_Inputs'!$H$26)/'Inputs'!$E$26=ROUNDDOWN((AF$6-'People_Inputs'!$H$26)/'Inputs'!$E$26,0)),'People_Inputs'!$P$26,0)</f>
        <v>0</v>
      </c>
      <c r="AG330" s="35">
        <f>IF(AND(AG311=1,(AG$6-'People_Inputs'!$H$26)/'Inputs'!$E$26=ROUNDDOWN((AG$6-'People_Inputs'!$H$26)/'Inputs'!$E$26,0)),'People_Inputs'!$P$26,0)</f>
        <v>0</v>
      </c>
      <c r="AH330" s="35">
        <f>IF(AND(AH311=1,(AH$6-'People_Inputs'!$H$26)/'Inputs'!$E$26=ROUNDDOWN((AH$6-'People_Inputs'!$H$26)/'Inputs'!$E$26,0)),'People_Inputs'!$P$26,0)</f>
        <v>0</v>
      </c>
      <c r="AI330" s="35">
        <f>IF(AND(AI311=1,(AI$6-'People_Inputs'!$H$26)/'Inputs'!$E$26=ROUNDDOWN((AI$6-'People_Inputs'!$H$26)/'Inputs'!$E$26,0)),'People_Inputs'!$P$26,0)</f>
        <v>0</v>
      </c>
      <c r="AJ330" s="35">
        <f>IF(AND(AJ311=1,(AJ$6-'People_Inputs'!$H$26)/'Inputs'!$E$26=ROUNDDOWN((AJ$6-'People_Inputs'!$H$26)/'Inputs'!$E$26,0)),'People_Inputs'!$P$26,0)</f>
        <v>0</v>
      </c>
      <c r="AK330" s="35">
        <f>IF(AND(AK311=1,(AK$6-'People_Inputs'!$H$26)/'Inputs'!$E$26=ROUNDDOWN((AK$6-'People_Inputs'!$H$26)/'Inputs'!$E$26,0)),'People_Inputs'!$P$26,0)</f>
        <v>0</v>
      </c>
      <c r="AL330" s="35">
        <f>IF(AND(AL311=1,(AL$6-'People_Inputs'!$H$26)/'Inputs'!$E$26=ROUNDDOWN((AL$6-'People_Inputs'!$H$26)/'Inputs'!$E$26,0)),'People_Inputs'!$P$26,0)</f>
        <v>0</v>
      </c>
      <c r="AM330" s="35">
        <f>IF(AND(AM311=1,(AM$6-'People_Inputs'!$H$26)/'Inputs'!$E$26=ROUNDDOWN((AM$6-'People_Inputs'!$H$26)/'Inputs'!$E$26,0)),'People_Inputs'!$P$26,0)</f>
        <v>0</v>
      </c>
      <c r="AN330" s="35">
        <f>IF(AND(AN311=1,(AN$6-'People_Inputs'!$H$26)/'Inputs'!$E$26=ROUNDDOWN((AN$6-'People_Inputs'!$H$26)/'Inputs'!$E$26,0)),'People_Inputs'!$P$26,0)</f>
        <v>0</v>
      </c>
      <c r="AO330" s="35">
        <f>IF(AND(AO311=1,(AO$6-'People_Inputs'!$H$26)/'Inputs'!$E$26=ROUNDDOWN((AO$6-'People_Inputs'!$H$26)/'Inputs'!$E$26,0)),'People_Inputs'!$P$26,0)</f>
        <v>0</v>
      </c>
      <c r="AP330" s="35">
        <f>IF(AND(AP311=1,(AP$6-'People_Inputs'!$H$26)/'Inputs'!$E$26=ROUNDDOWN((AP$6-'People_Inputs'!$H$26)/'Inputs'!$E$26,0)),'People_Inputs'!$P$26,0)</f>
        <v>0</v>
      </c>
      <c r="AQ330" s="35">
        <f>IF(AND(AQ311=1,(AQ$6-'People_Inputs'!$H$26)/'Inputs'!$E$26=ROUNDDOWN((AQ$6-'People_Inputs'!$H$26)/'Inputs'!$E$26,0)),'People_Inputs'!$P$26,0)</f>
        <v>0</v>
      </c>
      <c r="AR330" s="35">
        <f>IF(AND(AR311=1,(AR$6-'People_Inputs'!$H$26)/'Inputs'!$E$26=ROUNDDOWN((AR$6-'People_Inputs'!$H$26)/'Inputs'!$E$26,0)),'People_Inputs'!$P$26,0)</f>
        <v>0</v>
      </c>
      <c r="AS330" s="35">
        <f>IF(AND(AS311=1,(AS$6-'People_Inputs'!$H$26)/'Inputs'!$E$26=ROUNDDOWN((AS$6-'People_Inputs'!$H$26)/'Inputs'!$E$26,0)),'People_Inputs'!$P$26,0)</f>
        <v>0</v>
      </c>
      <c r="AT330" s="35">
        <f>IF(AND(AT311=1,(AT$6-'People_Inputs'!$H$26)/'Inputs'!$E$26=ROUNDDOWN((AT$6-'People_Inputs'!$H$26)/'Inputs'!$E$26,0)),'People_Inputs'!$P$26,0)</f>
        <v>0</v>
      </c>
      <c r="AU330" s="35">
        <f>IF(AND(AU311=1,(AU$6-'People_Inputs'!$H$26)/'Inputs'!$E$26=ROUNDDOWN((AU$6-'People_Inputs'!$H$26)/'Inputs'!$E$26,0)),'People_Inputs'!$P$26,0)</f>
        <v>0</v>
      </c>
      <c r="AV330" s="35">
        <f>IF(AND(AV311=1,(AV$6-'People_Inputs'!$H$26)/'Inputs'!$E$26=ROUNDDOWN((AV$6-'People_Inputs'!$H$26)/'Inputs'!$E$26,0)),'People_Inputs'!$P$26,0)</f>
        <v>0</v>
      </c>
      <c r="AW330" s="35">
        <f>IF(AND(AW311=1,(AW$6-'People_Inputs'!$H$26)/'Inputs'!$E$26=ROUNDDOWN((AW$6-'People_Inputs'!$H$26)/'Inputs'!$E$26,0)),'People_Inputs'!$P$26,0)</f>
        <v>0</v>
      </c>
      <c r="AX330" s="35">
        <f>IF(AND(AX311=1,(AX$6-'People_Inputs'!$H$26)/'Inputs'!$E$26=ROUNDDOWN((AX$6-'People_Inputs'!$H$26)/'Inputs'!$E$26,0)),'People_Inputs'!$P$26,0)</f>
        <v>0</v>
      </c>
      <c r="AY330" s="35">
        <f>IF(AND(AY311=1,(AY$6-'People_Inputs'!$H$26)/'Inputs'!$E$26=ROUNDDOWN((AY$6-'People_Inputs'!$H$26)/'Inputs'!$E$26,0)),'People_Inputs'!$P$26,0)</f>
        <v>0</v>
      </c>
      <c r="AZ330" s="35">
        <f>IF(AND(AZ311=1,(AZ$6-'People_Inputs'!$H$26)/'Inputs'!$E$26=ROUNDDOWN((AZ$6-'People_Inputs'!$H$26)/'Inputs'!$E$26,0)),'People_Inputs'!$P$26,0)</f>
        <v>0</v>
      </c>
      <c r="BA330" s="35">
        <f>IF(AND(BA311=1,(BA$6-'People_Inputs'!$H$26)/'Inputs'!$E$26=ROUNDDOWN((BA$6-'People_Inputs'!$H$26)/'Inputs'!$E$26,0)),'People_Inputs'!$P$26,0)</f>
        <v>0</v>
      </c>
      <c r="BB330" s="35">
        <f>IF(AND(BB311=1,(BB$6-'People_Inputs'!$H$26)/'Inputs'!$E$26=ROUNDDOWN((BB$6-'People_Inputs'!$H$26)/'Inputs'!$E$26,0)),'People_Inputs'!$P$26,0)</f>
        <v>0</v>
      </c>
      <c r="BC330" s="35">
        <f>IF(AND(BC311=1,(BC$6-'People_Inputs'!$H$26)/'Inputs'!$E$26=ROUNDDOWN((BC$6-'People_Inputs'!$H$26)/'Inputs'!$E$26,0)),'People_Inputs'!$P$26,0)</f>
        <v>0</v>
      </c>
      <c r="BD330" s="35">
        <f>IF(AND(BD311=1,(BD$6-'People_Inputs'!$H$26)/'Inputs'!$E$26=ROUNDDOWN((BD$6-'People_Inputs'!$H$26)/'Inputs'!$E$26,0)),'People_Inputs'!$P$26,0)</f>
        <v>0</v>
      </c>
      <c r="BE330" s="35">
        <f>IF(AND(BE311=1,(BE$6-'People_Inputs'!$H$26)/'Inputs'!$E$26=ROUNDDOWN((BE$6-'People_Inputs'!$H$26)/'Inputs'!$E$26,0)),'People_Inputs'!$P$26,0)</f>
        <v>0</v>
      </c>
      <c r="BF330" s="35">
        <f>IF(AND(BF311=1,(BF$6-'People_Inputs'!$H$26)/'Inputs'!$E$26=ROUNDDOWN((BF$6-'People_Inputs'!$H$26)/'Inputs'!$E$26,0)),'People_Inputs'!$P$26,0)</f>
        <v>0</v>
      </c>
      <c r="BG330" s="35">
        <f>IF(AND(BG311=1,(BG$6-'People_Inputs'!$H$26)/'Inputs'!$E$26=ROUNDDOWN((BG$6-'People_Inputs'!$H$26)/'Inputs'!$E$26,0)),'People_Inputs'!$P$26,0)</f>
        <v>0</v>
      </c>
      <c r="BH330" s="35">
        <f>IF(AND(BH311=1,(BH$6-'People_Inputs'!$H$26)/'Inputs'!$E$26=ROUNDDOWN((BH$6-'People_Inputs'!$H$26)/'Inputs'!$E$26,0)),'People_Inputs'!$P$26,0)</f>
        <v>0</v>
      </c>
      <c r="BI330" s="35">
        <f>IF(AND(BI311=1,(BI$6-'People_Inputs'!$H$26)/'Inputs'!$E$26=ROUNDDOWN((BI$6-'People_Inputs'!$H$26)/'Inputs'!$E$26,0)),'People_Inputs'!$P$26,0)</f>
        <v>0</v>
      </c>
      <c r="BJ330" s="35">
        <f>IF(AND(BJ311=1,(BJ$6-'People_Inputs'!$H$26)/'Inputs'!$E$26=ROUNDDOWN((BJ$6-'People_Inputs'!$H$26)/'Inputs'!$E$26,0)),'People_Inputs'!$P$26,0)</f>
        <v>0</v>
      </c>
      <c r="BK330" s="35">
        <f>IF(AND(BK311=1,(BK$6-'People_Inputs'!$H$26)/'Inputs'!$E$26=ROUNDDOWN((BK$6-'People_Inputs'!$H$26)/'Inputs'!$E$26,0)),'People_Inputs'!$P$26,0)</f>
        <v>0</v>
      </c>
      <c r="BL330" s="35">
        <f>IF(AND(BL311=1,(BL$6-'People_Inputs'!$H$26)/'Inputs'!$E$26=ROUNDDOWN((BL$6-'People_Inputs'!$H$26)/'Inputs'!$E$26,0)),'People_Inputs'!$P$26,0)</f>
        <v>0</v>
      </c>
      <c r="BM330" s="35">
        <f>IF(AND(BM311=1,(BM$6-'People_Inputs'!$H$26)/'Inputs'!$E$26=ROUNDDOWN((BM$6-'People_Inputs'!$H$26)/'Inputs'!$E$26,0)),'People_Inputs'!$P$26,0)</f>
        <v>0</v>
      </c>
      <c r="BN330" s="35">
        <f>IF(AND(BN311=1,(BN$6-'People_Inputs'!$H$26)/'Inputs'!$E$26=ROUNDDOWN((BN$6-'People_Inputs'!$H$26)/'Inputs'!$E$26,0)),'People_Inputs'!$P$26,0)</f>
        <v>0</v>
      </c>
      <c r="BO330" s="35">
        <f>IF(AND(BO311=1,(BO$6-'People_Inputs'!$H$26)/'Inputs'!$E$26=ROUNDDOWN((BO$6-'People_Inputs'!$H$26)/'Inputs'!$E$26,0)),'People_Inputs'!$P$26,0)</f>
        <v>0</v>
      </c>
    </row>
    <row r="331" ht="28" customHeight="1">
      <c r="A331" s="2" t="str">
        <v>SLOT17.ACTIVE</v>
      </c>
      <c r="B331" s="6" t="str">
        <v>SLOT17 active in the month (1 = yes)</v>
      </c>
      <c r="C331" s="2" t="str">
        <v>count</v>
      </c>
      <c r="D331" s="2" t="str">
        <v>END</v>
      </c>
      <c r="E331" s="34">
        <f>BO331</f>
        <v>0</v>
      </c>
      <c r="F331" s="6" t="str">
        <v>Spare row; inactive until a hire and an exit month are entered on People_Inputs</v>
      </c>
      <c r="G331" s="2"/>
      <c r="H331" s="33">
        <f>IF(AND(H$6&gt;='People_Inputs'!$H$27,H$6&lt;='People_Inputs'!$I$27),1,0)</f>
        <v>0</v>
      </c>
      <c r="I331" s="33">
        <f>IF(AND(I$6&gt;='People_Inputs'!$H$27,I$6&lt;='People_Inputs'!$I$27),1,0)</f>
        <v>0</v>
      </c>
      <c r="J331" s="33">
        <f>IF(AND(J$6&gt;='People_Inputs'!$H$27,J$6&lt;='People_Inputs'!$I$27),1,0)</f>
        <v>0</v>
      </c>
      <c r="K331" s="33">
        <f>IF(AND(K$6&gt;='People_Inputs'!$H$27,K$6&lt;='People_Inputs'!$I$27),1,0)</f>
        <v>0</v>
      </c>
      <c r="L331" s="33">
        <f>IF(AND(L$6&gt;='People_Inputs'!$H$27,L$6&lt;='People_Inputs'!$I$27),1,0)</f>
        <v>0</v>
      </c>
      <c r="M331" s="33">
        <f>IF(AND(M$6&gt;='People_Inputs'!$H$27,M$6&lt;='People_Inputs'!$I$27),1,0)</f>
        <v>0</v>
      </c>
      <c r="N331" s="33">
        <f>IF(AND(N$6&gt;='People_Inputs'!$H$27,N$6&lt;='People_Inputs'!$I$27),1,0)</f>
        <v>0</v>
      </c>
      <c r="O331" s="33">
        <f>IF(AND(O$6&gt;='People_Inputs'!$H$27,O$6&lt;='People_Inputs'!$I$27),1,0)</f>
        <v>0</v>
      </c>
      <c r="P331" s="33">
        <f>IF(AND(P$6&gt;='People_Inputs'!$H$27,P$6&lt;='People_Inputs'!$I$27),1,0)</f>
        <v>0</v>
      </c>
      <c r="Q331" s="33">
        <f>IF(AND(Q$6&gt;='People_Inputs'!$H$27,Q$6&lt;='People_Inputs'!$I$27),1,0)</f>
        <v>0</v>
      </c>
      <c r="R331" s="33">
        <f>IF(AND(R$6&gt;='People_Inputs'!$H$27,R$6&lt;='People_Inputs'!$I$27),1,0)</f>
        <v>0</v>
      </c>
      <c r="S331" s="33">
        <f>IF(AND(S$6&gt;='People_Inputs'!$H$27,S$6&lt;='People_Inputs'!$I$27),1,0)</f>
        <v>0</v>
      </c>
      <c r="T331" s="33">
        <f>IF(AND(T$6&gt;='People_Inputs'!$H$27,T$6&lt;='People_Inputs'!$I$27),1,0)</f>
        <v>0</v>
      </c>
      <c r="U331" s="33">
        <f>IF(AND(U$6&gt;='People_Inputs'!$H$27,U$6&lt;='People_Inputs'!$I$27),1,0)</f>
        <v>0</v>
      </c>
      <c r="V331" s="33">
        <f>IF(AND(V$6&gt;='People_Inputs'!$H$27,V$6&lt;='People_Inputs'!$I$27),1,0)</f>
        <v>0</v>
      </c>
      <c r="W331" s="33">
        <f>IF(AND(W$6&gt;='People_Inputs'!$H$27,W$6&lt;='People_Inputs'!$I$27),1,0)</f>
        <v>0</v>
      </c>
      <c r="X331" s="33">
        <f>IF(AND(X$6&gt;='People_Inputs'!$H$27,X$6&lt;='People_Inputs'!$I$27),1,0)</f>
        <v>0</v>
      </c>
      <c r="Y331" s="33">
        <f>IF(AND(Y$6&gt;='People_Inputs'!$H$27,Y$6&lt;='People_Inputs'!$I$27),1,0)</f>
        <v>0</v>
      </c>
      <c r="Z331" s="33">
        <f>IF(AND(Z$6&gt;='People_Inputs'!$H$27,Z$6&lt;='People_Inputs'!$I$27),1,0)</f>
        <v>0</v>
      </c>
      <c r="AA331" s="33">
        <f>IF(AND(AA$6&gt;='People_Inputs'!$H$27,AA$6&lt;='People_Inputs'!$I$27),1,0)</f>
        <v>0</v>
      </c>
      <c r="AB331" s="33">
        <f>IF(AND(AB$6&gt;='People_Inputs'!$H$27,AB$6&lt;='People_Inputs'!$I$27),1,0)</f>
        <v>0</v>
      </c>
      <c r="AC331" s="33">
        <f>IF(AND(AC$6&gt;='People_Inputs'!$H$27,AC$6&lt;='People_Inputs'!$I$27),1,0)</f>
        <v>0</v>
      </c>
      <c r="AD331" s="33">
        <f>IF(AND(AD$6&gt;='People_Inputs'!$H$27,AD$6&lt;='People_Inputs'!$I$27),1,0)</f>
        <v>0</v>
      </c>
      <c r="AE331" s="33">
        <f>IF(AND(AE$6&gt;='People_Inputs'!$H$27,AE$6&lt;='People_Inputs'!$I$27),1,0)</f>
        <v>0</v>
      </c>
      <c r="AF331" s="33">
        <f>IF(AND(AF$6&gt;='People_Inputs'!$H$27,AF$6&lt;='People_Inputs'!$I$27),1,0)</f>
        <v>0</v>
      </c>
      <c r="AG331" s="33">
        <f>IF(AND(AG$6&gt;='People_Inputs'!$H$27,AG$6&lt;='People_Inputs'!$I$27),1,0)</f>
        <v>0</v>
      </c>
      <c r="AH331" s="33">
        <f>IF(AND(AH$6&gt;='People_Inputs'!$H$27,AH$6&lt;='People_Inputs'!$I$27),1,0)</f>
        <v>0</v>
      </c>
      <c r="AI331" s="33">
        <f>IF(AND(AI$6&gt;='People_Inputs'!$H$27,AI$6&lt;='People_Inputs'!$I$27),1,0)</f>
        <v>0</v>
      </c>
      <c r="AJ331" s="33">
        <f>IF(AND(AJ$6&gt;='People_Inputs'!$H$27,AJ$6&lt;='People_Inputs'!$I$27),1,0)</f>
        <v>0</v>
      </c>
      <c r="AK331" s="33">
        <f>IF(AND(AK$6&gt;='People_Inputs'!$H$27,AK$6&lt;='People_Inputs'!$I$27),1,0)</f>
        <v>0</v>
      </c>
      <c r="AL331" s="33">
        <f>IF(AND(AL$6&gt;='People_Inputs'!$H$27,AL$6&lt;='People_Inputs'!$I$27),1,0)</f>
        <v>0</v>
      </c>
      <c r="AM331" s="33">
        <f>IF(AND(AM$6&gt;='People_Inputs'!$H$27,AM$6&lt;='People_Inputs'!$I$27),1,0)</f>
        <v>0</v>
      </c>
      <c r="AN331" s="33">
        <f>IF(AND(AN$6&gt;='People_Inputs'!$H$27,AN$6&lt;='People_Inputs'!$I$27),1,0)</f>
        <v>0</v>
      </c>
      <c r="AO331" s="33">
        <f>IF(AND(AO$6&gt;='People_Inputs'!$H$27,AO$6&lt;='People_Inputs'!$I$27),1,0)</f>
        <v>0</v>
      </c>
      <c r="AP331" s="33">
        <f>IF(AND(AP$6&gt;='People_Inputs'!$H$27,AP$6&lt;='People_Inputs'!$I$27),1,0)</f>
        <v>0</v>
      </c>
      <c r="AQ331" s="33">
        <f>IF(AND(AQ$6&gt;='People_Inputs'!$H$27,AQ$6&lt;='People_Inputs'!$I$27),1,0)</f>
        <v>0</v>
      </c>
      <c r="AR331" s="33">
        <f>IF(AND(AR$6&gt;='People_Inputs'!$H$27,AR$6&lt;='People_Inputs'!$I$27),1,0)</f>
        <v>0</v>
      </c>
      <c r="AS331" s="33">
        <f>IF(AND(AS$6&gt;='People_Inputs'!$H$27,AS$6&lt;='People_Inputs'!$I$27),1,0)</f>
        <v>0</v>
      </c>
      <c r="AT331" s="33">
        <f>IF(AND(AT$6&gt;='People_Inputs'!$H$27,AT$6&lt;='People_Inputs'!$I$27),1,0)</f>
        <v>0</v>
      </c>
      <c r="AU331" s="33">
        <f>IF(AND(AU$6&gt;='People_Inputs'!$H$27,AU$6&lt;='People_Inputs'!$I$27),1,0)</f>
        <v>0</v>
      </c>
      <c r="AV331" s="33">
        <f>IF(AND(AV$6&gt;='People_Inputs'!$H$27,AV$6&lt;='People_Inputs'!$I$27),1,0)</f>
        <v>0</v>
      </c>
      <c r="AW331" s="33">
        <f>IF(AND(AW$6&gt;='People_Inputs'!$H$27,AW$6&lt;='People_Inputs'!$I$27),1,0)</f>
        <v>0</v>
      </c>
      <c r="AX331" s="33">
        <f>IF(AND(AX$6&gt;='People_Inputs'!$H$27,AX$6&lt;='People_Inputs'!$I$27),1,0)</f>
        <v>0</v>
      </c>
      <c r="AY331" s="33">
        <f>IF(AND(AY$6&gt;='People_Inputs'!$H$27,AY$6&lt;='People_Inputs'!$I$27),1,0)</f>
        <v>0</v>
      </c>
      <c r="AZ331" s="33">
        <f>IF(AND(AZ$6&gt;='People_Inputs'!$H$27,AZ$6&lt;='People_Inputs'!$I$27),1,0)</f>
        <v>0</v>
      </c>
      <c r="BA331" s="33">
        <f>IF(AND(BA$6&gt;='People_Inputs'!$H$27,BA$6&lt;='People_Inputs'!$I$27),1,0)</f>
        <v>0</v>
      </c>
      <c r="BB331" s="33">
        <f>IF(AND(BB$6&gt;='People_Inputs'!$H$27,BB$6&lt;='People_Inputs'!$I$27),1,0)</f>
        <v>0</v>
      </c>
      <c r="BC331" s="33">
        <f>IF(AND(BC$6&gt;='People_Inputs'!$H$27,BC$6&lt;='People_Inputs'!$I$27),1,0)</f>
        <v>0</v>
      </c>
      <c r="BD331" s="33">
        <f>IF(AND(BD$6&gt;='People_Inputs'!$H$27,BD$6&lt;='People_Inputs'!$I$27),1,0)</f>
        <v>0</v>
      </c>
      <c r="BE331" s="33">
        <f>IF(AND(BE$6&gt;='People_Inputs'!$H$27,BE$6&lt;='People_Inputs'!$I$27),1,0)</f>
        <v>0</v>
      </c>
      <c r="BF331" s="33">
        <f>IF(AND(BF$6&gt;='People_Inputs'!$H$27,BF$6&lt;='People_Inputs'!$I$27),1,0)</f>
        <v>0</v>
      </c>
      <c r="BG331" s="33">
        <f>IF(AND(BG$6&gt;='People_Inputs'!$H$27,BG$6&lt;='People_Inputs'!$I$27),1,0)</f>
        <v>0</v>
      </c>
      <c r="BH331" s="33">
        <f>IF(AND(BH$6&gt;='People_Inputs'!$H$27,BH$6&lt;='People_Inputs'!$I$27),1,0)</f>
        <v>0</v>
      </c>
      <c r="BI331" s="33">
        <f>IF(AND(BI$6&gt;='People_Inputs'!$H$27,BI$6&lt;='People_Inputs'!$I$27),1,0)</f>
        <v>0</v>
      </c>
      <c r="BJ331" s="33">
        <f>IF(AND(BJ$6&gt;='People_Inputs'!$H$27,BJ$6&lt;='People_Inputs'!$I$27),1,0)</f>
        <v>0</v>
      </c>
      <c r="BK331" s="33">
        <f>IF(AND(BK$6&gt;='People_Inputs'!$H$27,BK$6&lt;='People_Inputs'!$I$27),1,0)</f>
        <v>0</v>
      </c>
      <c r="BL331" s="33">
        <f>IF(AND(BL$6&gt;='People_Inputs'!$H$27,BL$6&lt;='People_Inputs'!$I$27),1,0)</f>
        <v>0</v>
      </c>
      <c r="BM331" s="33">
        <f>IF(AND(BM$6&gt;='People_Inputs'!$H$27,BM$6&lt;='People_Inputs'!$I$27),1,0)</f>
        <v>0</v>
      </c>
      <c r="BN331" s="33">
        <f>IF(AND(BN$6&gt;='People_Inputs'!$H$27,BN$6&lt;='People_Inputs'!$I$27),1,0)</f>
        <v>0</v>
      </c>
      <c r="BO331" s="33">
        <f>IF(AND(BO$6&gt;='People_Inputs'!$H$27,BO$6&lt;='People_Inputs'!$I$27),1,0)</f>
        <v>0</v>
      </c>
    </row>
    <row r="332" ht="28" customHeight="1">
      <c r="A332" s="2" t="str">
        <v>SLOT17.FTE</v>
      </c>
      <c r="B332" s="6" t="str">
        <v>SLOT17 FTE</v>
      </c>
      <c r="C332" s="2" t="str">
        <v>FTE</v>
      </c>
      <c r="D332" s="2" t="str">
        <v>END</v>
      </c>
      <c r="E332" s="34">
        <f>BO332</f>
        <v>0</v>
      </c>
      <c r="F332" s="6" t="str">
        <v>Spare row; inactive until a hire and an exit month are entered on People_Inputs</v>
      </c>
      <c r="G332" s="2"/>
      <c r="H332" s="33">
        <f>H331*'People_Inputs'!$J$27</f>
        <v>0</v>
      </c>
      <c r="I332" s="33">
        <f>I331*'People_Inputs'!$J$27</f>
        <v>0</v>
      </c>
      <c r="J332" s="33">
        <f>J331*'People_Inputs'!$J$27</f>
        <v>0</v>
      </c>
      <c r="K332" s="33">
        <f>K331*'People_Inputs'!$J$27</f>
        <v>0</v>
      </c>
      <c r="L332" s="33">
        <f>L331*'People_Inputs'!$J$27</f>
        <v>0</v>
      </c>
      <c r="M332" s="33">
        <f>M331*'People_Inputs'!$J$27</f>
        <v>0</v>
      </c>
      <c r="N332" s="33">
        <f>N331*'People_Inputs'!$J$27</f>
        <v>0</v>
      </c>
      <c r="O332" s="33">
        <f>O331*'People_Inputs'!$J$27</f>
        <v>0</v>
      </c>
      <c r="P332" s="33">
        <f>P331*'People_Inputs'!$J$27</f>
        <v>0</v>
      </c>
      <c r="Q332" s="33">
        <f>Q331*'People_Inputs'!$J$27</f>
        <v>0</v>
      </c>
      <c r="R332" s="33">
        <f>R331*'People_Inputs'!$J$27</f>
        <v>0</v>
      </c>
      <c r="S332" s="33">
        <f>S331*'People_Inputs'!$J$27</f>
        <v>0</v>
      </c>
      <c r="T332" s="33">
        <f>T331*'People_Inputs'!$J$27</f>
        <v>0</v>
      </c>
      <c r="U332" s="33">
        <f>U331*'People_Inputs'!$J$27</f>
        <v>0</v>
      </c>
      <c r="V332" s="33">
        <f>V331*'People_Inputs'!$J$27</f>
        <v>0</v>
      </c>
      <c r="W332" s="33">
        <f>W331*'People_Inputs'!$J$27</f>
        <v>0</v>
      </c>
      <c r="X332" s="33">
        <f>X331*'People_Inputs'!$J$27</f>
        <v>0</v>
      </c>
      <c r="Y332" s="33">
        <f>Y331*'People_Inputs'!$J$27</f>
        <v>0</v>
      </c>
      <c r="Z332" s="33">
        <f>Z331*'People_Inputs'!$J$27</f>
        <v>0</v>
      </c>
      <c r="AA332" s="33">
        <f>AA331*'People_Inputs'!$J$27</f>
        <v>0</v>
      </c>
      <c r="AB332" s="33">
        <f>AB331*'People_Inputs'!$J$27</f>
        <v>0</v>
      </c>
      <c r="AC332" s="33">
        <f>AC331*'People_Inputs'!$J$27</f>
        <v>0</v>
      </c>
      <c r="AD332" s="33">
        <f>AD331*'People_Inputs'!$J$27</f>
        <v>0</v>
      </c>
      <c r="AE332" s="33">
        <f>AE331*'People_Inputs'!$J$27</f>
        <v>0</v>
      </c>
      <c r="AF332" s="33">
        <f>AF331*'People_Inputs'!$J$27</f>
        <v>0</v>
      </c>
      <c r="AG332" s="33">
        <f>AG331*'People_Inputs'!$J$27</f>
        <v>0</v>
      </c>
      <c r="AH332" s="33">
        <f>AH331*'People_Inputs'!$J$27</f>
        <v>0</v>
      </c>
      <c r="AI332" s="33">
        <f>AI331*'People_Inputs'!$J$27</f>
        <v>0</v>
      </c>
      <c r="AJ332" s="33">
        <f>AJ331*'People_Inputs'!$J$27</f>
        <v>0</v>
      </c>
      <c r="AK332" s="33">
        <f>AK331*'People_Inputs'!$J$27</f>
        <v>0</v>
      </c>
      <c r="AL332" s="33">
        <f>AL331*'People_Inputs'!$J$27</f>
        <v>0</v>
      </c>
      <c r="AM332" s="33">
        <f>AM331*'People_Inputs'!$J$27</f>
        <v>0</v>
      </c>
      <c r="AN332" s="33">
        <f>AN331*'People_Inputs'!$J$27</f>
        <v>0</v>
      </c>
      <c r="AO332" s="33">
        <f>AO331*'People_Inputs'!$J$27</f>
        <v>0</v>
      </c>
      <c r="AP332" s="33">
        <f>AP331*'People_Inputs'!$J$27</f>
        <v>0</v>
      </c>
      <c r="AQ332" s="33">
        <f>AQ331*'People_Inputs'!$J$27</f>
        <v>0</v>
      </c>
      <c r="AR332" s="33">
        <f>AR331*'People_Inputs'!$J$27</f>
        <v>0</v>
      </c>
      <c r="AS332" s="33">
        <f>AS331*'People_Inputs'!$J$27</f>
        <v>0</v>
      </c>
      <c r="AT332" s="33">
        <f>AT331*'People_Inputs'!$J$27</f>
        <v>0</v>
      </c>
      <c r="AU332" s="33">
        <f>AU331*'People_Inputs'!$J$27</f>
        <v>0</v>
      </c>
      <c r="AV332" s="33">
        <f>AV331*'People_Inputs'!$J$27</f>
        <v>0</v>
      </c>
      <c r="AW332" s="33">
        <f>AW331*'People_Inputs'!$J$27</f>
        <v>0</v>
      </c>
      <c r="AX332" s="33">
        <f>AX331*'People_Inputs'!$J$27</f>
        <v>0</v>
      </c>
      <c r="AY332" s="33">
        <f>AY331*'People_Inputs'!$J$27</f>
        <v>0</v>
      </c>
      <c r="AZ332" s="33">
        <f>AZ331*'People_Inputs'!$J$27</f>
        <v>0</v>
      </c>
      <c r="BA332" s="33">
        <f>BA331*'People_Inputs'!$J$27</f>
        <v>0</v>
      </c>
      <c r="BB332" s="33">
        <f>BB331*'People_Inputs'!$J$27</f>
        <v>0</v>
      </c>
      <c r="BC332" s="33">
        <f>BC331*'People_Inputs'!$J$27</f>
        <v>0</v>
      </c>
      <c r="BD332" s="33">
        <f>BD331*'People_Inputs'!$J$27</f>
        <v>0</v>
      </c>
      <c r="BE332" s="33">
        <f>BE331*'People_Inputs'!$J$27</f>
        <v>0</v>
      </c>
      <c r="BF332" s="33">
        <f>BF331*'People_Inputs'!$J$27</f>
        <v>0</v>
      </c>
      <c r="BG332" s="33">
        <f>BG331*'People_Inputs'!$J$27</f>
        <v>0</v>
      </c>
      <c r="BH332" s="33">
        <f>BH331*'People_Inputs'!$J$27</f>
        <v>0</v>
      </c>
      <c r="BI332" s="33">
        <f>BI331*'People_Inputs'!$J$27</f>
        <v>0</v>
      </c>
      <c r="BJ332" s="33">
        <f>BJ331*'People_Inputs'!$J$27</f>
        <v>0</v>
      </c>
      <c r="BK332" s="33">
        <f>BK331*'People_Inputs'!$J$27</f>
        <v>0</v>
      </c>
      <c r="BL332" s="33">
        <f>BL331*'People_Inputs'!$J$27</f>
        <v>0</v>
      </c>
      <c r="BM332" s="33">
        <f>BM331*'People_Inputs'!$J$27</f>
        <v>0</v>
      </c>
      <c r="BN332" s="33">
        <f>BN331*'People_Inputs'!$J$27</f>
        <v>0</v>
      </c>
      <c r="BO332" s="33">
        <f>BO331*'People_Inputs'!$J$27</f>
        <v>0</v>
      </c>
    </row>
    <row r="333" ht="28" customHeight="1">
      <c r="A333" s="2" t="str">
        <v>SLOT17.EMPLOYEE</v>
      </c>
      <c r="B333" s="6" t="str">
        <v>SLOT17 employee with social insurance (1 = yes)</v>
      </c>
      <c r="C333" s="2" t="str">
        <v>count</v>
      </c>
      <c r="D333" s="2" t="str">
        <v>END</v>
      </c>
      <c r="E333" s="34">
        <f>BO333</f>
        <v>0</v>
      </c>
      <c r="F333" s="6" t="str">
        <v>Spare row; inactive until a hire and an exit month are entered on People_Inputs</v>
      </c>
      <c r="G333" s="2"/>
      <c r="H333" s="33">
        <f>H331*'People_Inputs'!$N$27</f>
        <v>0</v>
      </c>
      <c r="I333" s="33">
        <f>I331*'People_Inputs'!$N$27</f>
        <v>0</v>
      </c>
      <c r="J333" s="33">
        <f>J331*'People_Inputs'!$N$27</f>
        <v>0</v>
      </c>
      <c r="K333" s="33">
        <f>K331*'People_Inputs'!$N$27</f>
        <v>0</v>
      </c>
      <c r="L333" s="33">
        <f>L331*'People_Inputs'!$N$27</f>
        <v>0</v>
      </c>
      <c r="M333" s="33">
        <f>M331*'People_Inputs'!$N$27</f>
        <v>0</v>
      </c>
      <c r="N333" s="33">
        <f>N331*'People_Inputs'!$N$27</f>
        <v>0</v>
      </c>
      <c r="O333" s="33">
        <f>O331*'People_Inputs'!$N$27</f>
        <v>0</v>
      </c>
      <c r="P333" s="33">
        <f>P331*'People_Inputs'!$N$27</f>
        <v>0</v>
      </c>
      <c r="Q333" s="33">
        <f>Q331*'People_Inputs'!$N$27</f>
        <v>0</v>
      </c>
      <c r="R333" s="33">
        <f>R331*'People_Inputs'!$N$27</f>
        <v>0</v>
      </c>
      <c r="S333" s="33">
        <f>S331*'People_Inputs'!$N$27</f>
        <v>0</v>
      </c>
      <c r="T333" s="33">
        <f>T331*'People_Inputs'!$N$27</f>
        <v>0</v>
      </c>
      <c r="U333" s="33">
        <f>U331*'People_Inputs'!$N$27</f>
        <v>0</v>
      </c>
      <c r="V333" s="33">
        <f>V331*'People_Inputs'!$N$27</f>
        <v>0</v>
      </c>
      <c r="W333" s="33">
        <f>W331*'People_Inputs'!$N$27</f>
        <v>0</v>
      </c>
      <c r="X333" s="33">
        <f>X331*'People_Inputs'!$N$27</f>
        <v>0</v>
      </c>
      <c r="Y333" s="33">
        <f>Y331*'People_Inputs'!$N$27</f>
        <v>0</v>
      </c>
      <c r="Z333" s="33">
        <f>Z331*'People_Inputs'!$N$27</f>
        <v>0</v>
      </c>
      <c r="AA333" s="33">
        <f>AA331*'People_Inputs'!$N$27</f>
        <v>0</v>
      </c>
      <c r="AB333" s="33">
        <f>AB331*'People_Inputs'!$N$27</f>
        <v>0</v>
      </c>
      <c r="AC333" s="33">
        <f>AC331*'People_Inputs'!$N$27</f>
        <v>0</v>
      </c>
      <c r="AD333" s="33">
        <f>AD331*'People_Inputs'!$N$27</f>
        <v>0</v>
      </c>
      <c r="AE333" s="33">
        <f>AE331*'People_Inputs'!$N$27</f>
        <v>0</v>
      </c>
      <c r="AF333" s="33">
        <f>AF331*'People_Inputs'!$N$27</f>
        <v>0</v>
      </c>
      <c r="AG333" s="33">
        <f>AG331*'People_Inputs'!$N$27</f>
        <v>0</v>
      </c>
      <c r="AH333" s="33">
        <f>AH331*'People_Inputs'!$N$27</f>
        <v>0</v>
      </c>
      <c r="AI333" s="33">
        <f>AI331*'People_Inputs'!$N$27</f>
        <v>0</v>
      </c>
      <c r="AJ333" s="33">
        <f>AJ331*'People_Inputs'!$N$27</f>
        <v>0</v>
      </c>
      <c r="AK333" s="33">
        <f>AK331*'People_Inputs'!$N$27</f>
        <v>0</v>
      </c>
      <c r="AL333" s="33">
        <f>AL331*'People_Inputs'!$N$27</f>
        <v>0</v>
      </c>
      <c r="AM333" s="33">
        <f>AM331*'People_Inputs'!$N$27</f>
        <v>0</v>
      </c>
      <c r="AN333" s="33">
        <f>AN331*'People_Inputs'!$N$27</f>
        <v>0</v>
      </c>
      <c r="AO333" s="33">
        <f>AO331*'People_Inputs'!$N$27</f>
        <v>0</v>
      </c>
      <c r="AP333" s="33">
        <f>AP331*'People_Inputs'!$N$27</f>
        <v>0</v>
      </c>
      <c r="AQ333" s="33">
        <f>AQ331*'People_Inputs'!$N$27</f>
        <v>0</v>
      </c>
      <c r="AR333" s="33">
        <f>AR331*'People_Inputs'!$N$27</f>
        <v>0</v>
      </c>
      <c r="AS333" s="33">
        <f>AS331*'People_Inputs'!$N$27</f>
        <v>0</v>
      </c>
      <c r="AT333" s="33">
        <f>AT331*'People_Inputs'!$N$27</f>
        <v>0</v>
      </c>
      <c r="AU333" s="33">
        <f>AU331*'People_Inputs'!$N$27</f>
        <v>0</v>
      </c>
      <c r="AV333" s="33">
        <f>AV331*'People_Inputs'!$N$27</f>
        <v>0</v>
      </c>
      <c r="AW333" s="33">
        <f>AW331*'People_Inputs'!$N$27</f>
        <v>0</v>
      </c>
      <c r="AX333" s="33">
        <f>AX331*'People_Inputs'!$N$27</f>
        <v>0</v>
      </c>
      <c r="AY333" s="33">
        <f>AY331*'People_Inputs'!$N$27</f>
        <v>0</v>
      </c>
      <c r="AZ333" s="33">
        <f>AZ331*'People_Inputs'!$N$27</f>
        <v>0</v>
      </c>
      <c r="BA333" s="33">
        <f>BA331*'People_Inputs'!$N$27</f>
        <v>0</v>
      </c>
      <c r="BB333" s="33">
        <f>BB331*'People_Inputs'!$N$27</f>
        <v>0</v>
      </c>
      <c r="BC333" s="33">
        <f>BC331*'People_Inputs'!$N$27</f>
        <v>0</v>
      </c>
      <c r="BD333" s="33">
        <f>BD331*'People_Inputs'!$N$27</f>
        <v>0</v>
      </c>
      <c r="BE333" s="33">
        <f>BE331*'People_Inputs'!$N$27</f>
        <v>0</v>
      </c>
      <c r="BF333" s="33">
        <f>BF331*'People_Inputs'!$N$27</f>
        <v>0</v>
      </c>
      <c r="BG333" s="33">
        <f>BG331*'People_Inputs'!$N$27</f>
        <v>0</v>
      </c>
      <c r="BH333" s="33">
        <f>BH331*'People_Inputs'!$N$27</f>
        <v>0</v>
      </c>
      <c r="BI333" s="33">
        <f>BI331*'People_Inputs'!$N$27</f>
        <v>0</v>
      </c>
      <c r="BJ333" s="33">
        <f>BJ331*'People_Inputs'!$N$27</f>
        <v>0</v>
      </c>
      <c r="BK333" s="33">
        <f>BK331*'People_Inputs'!$N$27</f>
        <v>0</v>
      </c>
      <c r="BL333" s="33">
        <f>BL331*'People_Inputs'!$N$27</f>
        <v>0</v>
      </c>
      <c r="BM333" s="33">
        <f>BM331*'People_Inputs'!$N$27</f>
        <v>0</v>
      </c>
      <c r="BN333" s="33">
        <f>BN331*'People_Inputs'!$N$27</f>
        <v>0</v>
      </c>
      <c r="BO333" s="33">
        <f>BO331*'People_Inputs'!$N$27</f>
        <v>0</v>
      </c>
    </row>
    <row r="334" ht="28" customHeight="1">
      <c r="A334" s="2" t="str">
        <v>SLOT17.ANNUAL</v>
      </c>
      <c r="B334" s="6" t="str">
        <v>SLOT17 annual salary at 1.0 FTE, indexed</v>
      </c>
      <c r="C334" s="2" t="str">
        <v>EUR</v>
      </c>
      <c r="D334" s="2" t="str">
        <v>END</v>
      </c>
      <c r="E334" s="36">
        <f>BO334</f>
        <v>0</v>
      </c>
      <c r="F334" s="6" t="str">
        <v>Spare row; inactive until a hire and an exit month are entered on People_Inputs</v>
      </c>
      <c r="G334" s="2"/>
      <c r="H334" s="35">
        <f>'People_Inputs'!$K$27*(1+'People_Inputs'!$L$27)^(H$8-'Inputs'!$E$29)</f>
        <v>0</v>
      </c>
      <c r="I334" s="35">
        <f>'People_Inputs'!$K$27*(1+'People_Inputs'!$L$27)^(I$8-'Inputs'!$E$29)</f>
        <v>0</v>
      </c>
      <c r="J334" s="35">
        <f>'People_Inputs'!$K$27*(1+'People_Inputs'!$L$27)^(J$8-'Inputs'!$E$29)</f>
        <v>0</v>
      </c>
      <c r="K334" s="35">
        <f>'People_Inputs'!$K$27*(1+'People_Inputs'!$L$27)^(K$8-'Inputs'!$E$29)</f>
        <v>0</v>
      </c>
      <c r="L334" s="35">
        <f>'People_Inputs'!$K$27*(1+'People_Inputs'!$L$27)^(L$8-'Inputs'!$E$29)</f>
        <v>0</v>
      </c>
      <c r="M334" s="35">
        <f>'People_Inputs'!$K$27*(1+'People_Inputs'!$L$27)^(M$8-'Inputs'!$E$29)</f>
        <v>0</v>
      </c>
      <c r="N334" s="35">
        <f>'People_Inputs'!$K$27*(1+'People_Inputs'!$L$27)^(N$8-'Inputs'!$E$29)</f>
        <v>0</v>
      </c>
      <c r="O334" s="35">
        <f>'People_Inputs'!$K$27*(1+'People_Inputs'!$L$27)^(O$8-'Inputs'!$E$29)</f>
        <v>0</v>
      </c>
      <c r="P334" s="35">
        <f>'People_Inputs'!$K$27*(1+'People_Inputs'!$L$27)^(P$8-'Inputs'!$E$29)</f>
        <v>0</v>
      </c>
      <c r="Q334" s="35">
        <f>'People_Inputs'!$K$27*(1+'People_Inputs'!$L$27)^(Q$8-'Inputs'!$E$29)</f>
        <v>0</v>
      </c>
      <c r="R334" s="35">
        <f>'People_Inputs'!$K$27*(1+'People_Inputs'!$L$27)^(R$8-'Inputs'!$E$29)</f>
        <v>0</v>
      </c>
      <c r="S334" s="35">
        <f>'People_Inputs'!$K$27*(1+'People_Inputs'!$L$27)^(S$8-'Inputs'!$E$29)</f>
        <v>0</v>
      </c>
      <c r="T334" s="35">
        <f>'People_Inputs'!$K$27*(1+'People_Inputs'!$L$27)^(T$8-'Inputs'!$E$29)</f>
        <v>0</v>
      </c>
      <c r="U334" s="35">
        <f>'People_Inputs'!$K$27*(1+'People_Inputs'!$L$27)^(U$8-'Inputs'!$E$29)</f>
        <v>0</v>
      </c>
      <c r="V334" s="35">
        <f>'People_Inputs'!$K$27*(1+'People_Inputs'!$L$27)^(V$8-'Inputs'!$E$29)</f>
        <v>0</v>
      </c>
      <c r="W334" s="35">
        <f>'People_Inputs'!$K$27*(1+'People_Inputs'!$L$27)^(W$8-'Inputs'!$E$29)</f>
        <v>0</v>
      </c>
      <c r="X334" s="35">
        <f>'People_Inputs'!$K$27*(1+'People_Inputs'!$L$27)^(X$8-'Inputs'!$E$29)</f>
        <v>0</v>
      </c>
      <c r="Y334" s="35">
        <f>'People_Inputs'!$K$27*(1+'People_Inputs'!$L$27)^(Y$8-'Inputs'!$E$29)</f>
        <v>0</v>
      </c>
      <c r="Z334" s="35">
        <f>'People_Inputs'!$K$27*(1+'People_Inputs'!$L$27)^(Z$8-'Inputs'!$E$29)</f>
        <v>0</v>
      </c>
      <c r="AA334" s="35">
        <f>'People_Inputs'!$K$27*(1+'People_Inputs'!$L$27)^(AA$8-'Inputs'!$E$29)</f>
        <v>0</v>
      </c>
      <c r="AB334" s="35">
        <f>'People_Inputs'!$K$27*(1+'People_Inputs'!$L$27)^(AB$8-'Inputs'!$E$29)</f>
        <v>0</v>
      </c>
      <c r="AC334" s="35">
        <f>'People_Inputs'!$K$27*(1+'People_Inputs'!$L$27)^(AC$8-'Inputs'!$E$29)</f>
        <v>0</v>
      </c>
      <c r="AD334" s="35">
        <f>'People_Inputs'!$K$27*(1+'People_Inputs'!$L$27)^(AD$8-'Inputs'!$E$29)</f>
        <v>0</v>
      </c>
      <c r="AE334" s="35">
        <f>'People_Inputs'!$K$27*(1+'People_Inputs'!$L$27)^(AE$8-'Inputs'!$E$29)</f>
        <v>0</v>
      </c>
      <c r="AF334" s="35">
        <f>'People_Inputs'!$K$27*(1+'People_Inputs'!$L$27)^(AF$8-'Inputs'!$E$29)</f>
        <v>0</v>
      </c>
      <c r="AG334" s="35">
        <f>'People_Inputs'!$K$27*(1+'People_Inputs'!$L$27)^(AG$8-'Inputs'!$E$29)</f>
        <v>0</v>
      </c>
      <c r="AH334" s="35">
        <f>'People_Inputs'!$K$27*(1+'People_Inputs'!$L$27)^(AH$8-'Inputs'!$E$29)</f>
        <v>0</v>
      </c>
      <c r="AI334" s="35">
        <f>'People_Inputs'!$K$27*(1+'People_Inputs'!$L$27)^(AI$8-'Inputs'!$E$29)</f>
        <v>0</v>
      </c>
      <c r="AJ334" s="35">
        <f>'People_Inputs'!$K$27*(1+'People_Inputs'!$L$27)^(AJ$8-'Inputs'!$E$29)</f>
        <v>0</v>
      </c>
      <c r="AK334" s="35">
        <f>'People_Inputs'!$K$27*(1+'People_Inputs'!$L$27)^(AK$8-'Inputs'!$E$29)</f>
        <v>0</v>
      </c>
      <c r="AL334" s="35">
        <f>'People_Inputs'!$K$27*(1+'People_Inputs'!$L$27)^(AL$8-'Inputs'!$E$29)</f>
        <v>0</v>
      </c>
      <c r="AM334" s="35">
        <f>'People_Inputs'!$K$27*(1+'People_Inputs'!$L$27)^(AM$8-'Inputs'!$E$29)</f>
        <v>0</v>
      </c>
      <c r="AN334" s="35">
        <f>'People_Inputs'!$K$27*(1+'People_Inputs'!$L$27)^(AN$8-'Inputs'!$E$29)</f>
        <v>0</v>
      </c>
      <c r="AO334" s="35">
        <f>'People_Inputs'!$K$27*(1+'People_Inputs'!$L$27)^(AO$8-'Inputs'!$E$29)</f>
        <v>0</v>
      </c>
      <c r="AP334" s="35">
        <f>'People_Inputs'!$K$27*(1+'People_Inputs'!$L$27)^(AP$8-'Inputs'!$E$29)</f>
        <v>0</v>
      </c>
      <c r="AQ334" s="35">
        <f>'People_Inputs'!$K$27*(1+'People_Inputs'!$L$27)^(AQ$8-'Inputs'!$E$29)</f>
        <v>0</v>
      </c>
      <c r="AR334" s="35">
        <f>'People_Inputs'!$K$27*(1+'People_Inputs'!$L$27)^(AR$8-'Inputs'!$E$29)</f>
        <v>0</v>
      </c>
      <c r="AS334" s="35">
        <f>'People_Inputs'!$K$27*(1+'People_Inputs'!$L$27)^(AS$8-'Inputs'!$E$29)</f>
        <v>0</v>
      </c>
      <c r="AT334" s="35">
        <f>'People_Inputs'!$K$27*(1+'People_Inputs'!$L$27)^(AT$8-'Inputs'!$E$29)</f>
        <v>0</v>
      </c>
      <c r="AU334" s="35">
        <f>'People_Inputs'!$K$27*(1+'People_Inputs'!$L$27)^(AU$8-'Inputs'!$E$29)</f>
        <v>0</v>
      </c>
      <c r="AV334" s="35">
        <f>'People_Inputs'!$K$27*(1+'People_Inputs'!$L$27)^(AV$8-'Inputs'!$E$29)</f>
        <v>0</v>
      </c>
      <c r="AW334" s="35">
        <f>'People_Inputs'!$K$27*(1+'People_Inputs'!$L$27)^(AW$8-'Inputs'!$E$29)</f>
        <v>0</v>
      </c>
      <c r="AX334" s="35">
        <f>'People_Inputs'!$K$27*(1+'People_Inputs'!$L$27)^(AX$8-'Inputs'!$E$29)</f>
        <v>0</v>
      </c>
      <c r="AY334" s="35">
        <f>'People_Inputs'!$K$27*(1+'People_Inputs'!$L$27)^(AY$8-'Inputs'!$E$29)</f>
        <v>0</v>
      </c>
      <c r="AZ334" s="35">
        <f>'People_Inputs'!$K$27*(1+'People_Inputs'!$L$27)^(AZ$8-'Inputs'!$E$29)</f>
        <v>0</v>
      </c>
      <c r="BA334" s="35">
        <f>'People_Inputs'!$K$27*(1+'People_Inputs'!$L$27)^(BA$8-'Inputs'!$E$29)</f>
        <v>0</v>
      </c>
      <c r="BB334" s="35">
        <f>'People_Inputs'!$K$27*(1+'People_Inputs'!$L$27)^(BB$8-'Inputs'!$E$29)</f>
        <v>0</v>
      </c>
      <c r="BC334" s="35">
        <f>'People_Inputs'!$K$27*(1+'People_Inputs'!$L$27)^(BC$8-'Inputs'!$E$29)</f>
        <v>0</v>
      </c>
      <c r="BD334" s="35">
        <f>'People_Inputs'!$K$27*(1+'People_Inputs'!$L$27)^(BD$8-'Inputs'!$E$29)</f>
        <v>0</v>
      </c>
      <c r="BE334" s="35">
        <f>'People_Inputs'!$K$27*(1+'People_Inputs'!$L$27)^(BE$8-'Inputs'!$E$29)</f>
        <v>0</v>
      </c>
      <c r="BF334" s="35">
        <f>'People_Inputs'!$K$27*(1+'People_Inputs'!$L$27)^(BF$8-'Inputs'!$E$29)</f>
        <v>0</v>
      </c>
      <c r="BG334" s="35">
        <f>'People_Inputs'!$K$27*(1+'People_Inputs'!$L$27)^(BG$8-'Inputs'!$E$29)</f>
        <v>0</v>
      </c>
      <c r="BH334" s="35">
        <f>'People_Inputs'!$K$27*(1+'People_Inputs'!$L$27)^(BH$8-'Inputs'!$E$29)</f>
        <v>0</v>
      </c>
      <c r="BI334" s="35">
        <f>'People_Inputs'!$K$27*(1+'People_Inputs'!$L$27)^(BI$8-'Inputs'!$E$29)</f>
        <v>0</v>
      </c>
      <c r="BJ334" s="35">
        <f>'People_Inputs'!$K$27*(1+'People_Inputs'!$L$27)^(BJ$8-'Inputs'!$E$29)</f>
        <v>0</v>
      </c>
      <c r="BK334" s="35">
        <f>'People_Inputs'!$K$27*(1+'People_Inputs'!$L$27)^(BK$8-'Inputs'!$E$29)</f>
        <v>0</v>
      </c>
      <c r="BL334" s="35">
        <f>'People_Inputs'!$K$27*(1+'People_Inputs'!$L$27)^(BL$8-'Inputs'!$E$29)</f>
        <v>0</v>
      </c>
      <c r="BM334" s="35">
        <f>'People_Inputs'!$K$27*(1+'People_Inputs'!$L$27)^(BM$8-'Inputs'!$E$29)</f>
        <v>0</v>
      </c>
      <c r="BN334" s="35">
        <f>'People_Inputs'!$K$27*(1+'People_Inputs'!$L$27)^(BN$8-'Inputs'!$E$29)</f>
        <v>0</v>
      </c>
      <c r="BO334" s="35">
        <f>'People_Inputs'!$K$27*(1+'People_Inputs'!$L$27)^(BO$8-'Inputs'!$E$29)</f>
        <v>0</v>
      </c>
    </row>
    <row r="335" ht="28" customHeight="1">
      <c r="A335" s="2" t="str">
        <v>SLOT17.SALARY</v>
      </c>
      <c r="B335" s="6" t="str">
        <v>SLOT17 gross salary</v>
      </c>
      <c r="C335" s="2" t="str">
        <v>EUR</v>
      </c>
      <c r="D335" s="2" t="str">
        <v>SUM</v>
      </c>
      <c r="E335" s="36">
        <f>SUM(H335:BO335)</f>
        <v>0.0</v>
      </c>
      <c r="F335" s="6" t="str">
        <v>Spare row; inactive until a hire and an exit month are entered on People_Inputs</v>
      </c>
      <c r="G335" s="2"/>
      <c r="H335" s="36">
        <f>H334*H332/12</f>
        <v>0.0</v>
      </c>
      <c r="I335" s="36">
        <f>I334*I332/12</f>
        <v>0.0</v>
      </c>
      <c r="J335" s="36">
        <f>J334*J332/12</f>
        <v>0.0</v>
      </c>
      <c r="K335" s="36">
        <f>K334*K332/12</f>
        <v>0.0</v>
      </c>
      <c r="L335" s="36">
        <f>L334*L332/12</f>
        <v>0.0</v>
      </c>
      <c r="M335" s="36">
        <f>M334*M332/12</f>
        <v>0.0</v>
      </c>
      <c r="N335" s="36">
        <f>N334*N332/12</f>
        <v>0.0</v>
      </c>
      <c r="O335" s="36">
        <f>O334*O332/12</f>
        <v>0.0</v>
      </c>
      <c r="P335" s="36">
        <f>P334*P332/12</f>
        <v>0.0</v>
      </c>
      <c r="Q335" s="36">
        <f>Q334*Q332/12</f>
        <v>0.0</v>
      </c>
      <c r="R335" s="36">
        <f>R334*R332/12</f>
        <v>0.0</v>
      </c>
      <c r="S335" s="36">
        <f>S334*S332/12</f>
        <v>0.0</v>
      </c>
      <c r="T335" s="36">
        <f>T334*T332/12</f>
        <v>0.0</v>
      </c>
      <c r="U335" s="36">
        <f>U334*U332/12</f>
        <v>0.0</v>
      </c>
      <c r="V335" s="36">
        <f>V334*V332/12</f>
        <v>0.0</v>
      </c>
      <c r="W335" s="36">
        <f>W334*W332/12</f>
        <v>0.0</v>
      </c>
      <c r="X335" s="36">
        <f>X334*X332/12</f>
        <v>0.0</v>
      </c>
      <c r="Y335" s="36">
        <f>Y334*Y332/12</f>
        <v>0.0</v>
      </c>
      <c r="Z335" s="36">
        <f>Z334*Z332/12</f>
        <v>0.0</v>
      </c>
      <c r="AA335" s="36">
        <f>AA334*AA332/12</f>
        <v>0.0</v>
      </c>
      <c r="AB335" s="36">
        <f>AB334*AB332/12</f>
        <v>0.0</v>
      </c>
      <c r="AC335" s="36">
        <f>AC334*AC332/12</f>
        <v>0.0</v>
      </c>
      <c r="AD335" s="36">
        <f>AD334*AD332/12</f>
        <v>0.0</v>
      </c>
      <c r="AE335" s="36">
        <f>AE334*AE332/12</f>
        <v>0.0</v>
      </c>
      <c r="AF335" s="36">
        <f>AF334*AF332/12</f>
        <v>0.0</v>
      </c>
      <c r="AG335" s="36">
        <f>AG334*AG332/12</f>
        <v>0.0</v>
      </c>
      <c r="AH335" s="36">
        <f>AH334*AH332/12</f>
        <v>0.0</v>
      </c>
      <c r="AI335" s="36">
        <f>AI334*AI332/12</f>
        <v>0.0</v>
      </c>
      <c r="AJ335" s="36">
        <f>AJ334*AJ332/12</f>
        <v>0.0</v>
      </c>
      <c r="AK335" s="36">
        <f>AK334*AK332/12</f>
        <v>0.0</v>
      </c>
      <c r="AL335" s="36">
        <f>AL334*AL332/12</f>
        <v>0.0</v>
      </c>
      <c r="AM335" s="36">
        <f>AM334*AM332/12</f>
        <v>0.0</v>
      </c>
      <c r="AN335" s="36">
        <f>AN334*AN332/12</f>
        <v>0.0</v>
      </c>
      <c r="AO335" s="36">
        <f>AO334*AO332/12</f>
        <v>0.0</v>
      </c>
      <c r="AP335" s="36">
        <f>AP334*AP332/12</f>
        <v>0.0</v>
      </c>
      <c r="AQ335" s="36">
        <f>AQ334*AQ332/12</f>
        <v>0.0</v>
      </c>
      <c r="AR335" s="36">
        <f>AR334*AR332/12</f>
        <v>0.0</v>
      </c>
      <c r="AS335" s="36">
        <f>AS334*AS332/12</f>
        <v>0.0</v>
      </c>
      <c r="AT335" s="36">
        <f>AT334*AT332/12</f>
        <v>0.0</v>
      </c>
      <c r="AU335" s="36">
        <f>AU334*AU332/12</f>
        <v>0.0</v>
      </c>
      <c r="AV335" s="36">
        <f>AV334*AV332/12</f>
        <v>0.0</v>
      </c>
      <c r="AW335" s="36">
        <f>AW334*AW332/12</f>
        <v>0.0</v>
      </c>
      <c r="AX335" s="36">
        <f>AX334*AX332/12</f>
        <v>0.0</v>
      </c>
      <c r="AY335" s="36">
        <f>AY334*AY332/12</f>
        <v>0.0</v>
      </c>
      <c r="AZ335" s="36">
        <f>AZ334*AZ332/12</f>
        <v>0.0</v>
      </c>
      <c r="BA335" s="36">
        <f>BA334*BA332/12</f>
        <v>0.0</v>
      </c>
      <c r="BB335" s="36">
        <f>BB334*BB332/12</f>
        <v>0.0</v>
      </c>
      <c r="BC335" s="36">
        <f>BC334*BC332/12</f>
        <v>0.0</v>
      </c>
      <c r="BD335" s="36">
        <f>BD334*BD332/12</f>
        <v>0.0</v>
      </c>
      <c r="BE335" s="36">
        <f>BE334*BE332/12</f>
        <v>0.0</v>
      </c>
      <c r="BF335" s="36">
        <f>BF334*BF332/12</f>
        <v>0.0</v>
      </c>
      <c r="BG335" s="36">
        <f>BG334*BG332/12</f>
        <v>0.0</v>
      </c>
      <c r="BH335" s="36">
        <f>BH334*BH332/12</f>
        <v>0.0</v>
      </c>
      <c r="BI335" s="36">
        <f>BI334*BI332/12</f>
        <v>0.0</v>
      </c>
      <c r="BJ335" s="36">
        <f>BJ334*BJ332/12</f>
        <v>0.0</v>
      </c>
      <c r="BK335" s="36">
        <f>BK334*BK332/12</f>
        <v>0.0</v>
      </c>
      <c r="BL335" s="36">
        <f>BL334*BL332/12</f>
        <v>0.0</v>
      </c>
      <c r="BM335" s="36">
        <f>BM334*BM332/12</f>
        <v>0.0</v>
      </c>
      <c r="BN335" s="36">
        <f>BN334*BN332/12</f>
        <v>0.0</v>
      </c>
      <c r="BO335" s="36">
        <f>BO334*BO332/12</f>
        <v>0.0</v>
      </c>
    </row>
    <row r="336" ht="28" customHeight="1">
      <c r="A336" s="2" t="str">
        <v>SLOT17.RV_BASE</v>
      </c>
      <c r="B336" s="6" t="str">
        <v>SLOT17 pension / unemployment contribution base</v>
      </c>
      <c r="C336" s="2" t="str">
        <v>EUR</v>
      </c>
      <c r="D336" s="2" t="str">
        <v>SUM</v>
      </c>
      <c r="E336" s="36">
        <f>SUM(H336:BO336)</f>
        <v>0.0</v>
      </c>
      <c r="F336" s="6" t="str">
        <v>Spare row; inactive until a hire and an exit month are entered on People_Inputs</v>
      </c>
      <c r="G336" s="2"/>
      <c r="H336" s="35">
        <f>H333*MIN(H335,'Payroll_Rates'!H12)</f>
        <v>0.0</v>
      </c>
      <c r="I336" s="35">
        <f>I333*MIN(I335,'Payroll_Rates'!I12)</f>
        <v>0.0</v>
      </c>
      <c r="J336" s="35">
        <f>J333*MIN(J335,'Payroll_Rates'!J12)</f>
        <v>0.0</v>
      </c>
      <c r="K336" s="35">
        <f>K333*MIN(K335,'Payroll_Rates'!K12)</f>
        <v>0.0</v>
      </c>
      <c r="L336" s="35">
        <f>L333*MIN(L335,'Payroll_Rates'!L12)</f>
        <v>0.0</v>
      </c>
      <c r="M336" s="35">
        <f>M333*MIN(M335,'Payroll_Rates'!M12)</f>
        <v>0.0</v>
      </c>
      <c r="N336" s="35">
        <f>N333*MIN(N335,'Payroll_Rates'!N12)</f>
        <v>0.0</v>
      </c>
      <c r="O336" s="35">
        <f>O333*MIN(O335,'Payroll_Rates'!O12)</f>
        <v>0.0</v>
      </c>
      <c r="P336" s="35">
        <f>P333*MIN(P335,'Payroll_Rates'!P12)</f>
        <v>0.0</v>
      </c>
      <c r="Q336" s="35">
        <f>Q333*MIN(Q335,'Payroll_Rates'!Q12)</f>
        <v>0.0</v>
      </c>
      <c r="R336" s="35">
        <f>R333*MIN(R335,'Payroll_Rates'!R12)</f>
        <v>0.0</v>
      </c>
      <c r="S336" s="35">
        <f>S333*MIN(S335,'Payroll_Rates'!S12)</f>
        <v>0.0</v>
      </c>
      <c r="T336" s="35">
        <f>T333*MIN(T335,'Payroll_Rates'!T12)</f>
        <v>0.0</v>
      </c>
      <c r="U336" s="35">
        <f>U333*MIN(U335,'Payroll_Rates'!U12)</f>
        <v>0.0</v>
      </c>
      <c r="V336" s="35">
        <f>V333*MIN(V335,'Payroll_Rates'!V12)</f>
        <v>0.0</v>
      </c>
      <c r="W336" s="35">
        <f>W333*MIN(W335,'Payroll_Rates'!W12)</f>
        <v>0.0</v>
      </c>
      <c r="X336" s="35">
        <f>X333*MIN(X335,'Payroll_Rates'!X12)</f>
        <v>0.0</v>
      </c>
      <c r="Y336" s="35">
        <f>Y333*MIN(Y335,'Payroll_Rates'!Y12)</f>
        <v>0.0</v>
      </c>
      <c r="Z336" s="35">
        <f>Z333*MIN(Z335,'Payroll_Rates'!Z12)</f>
        <v>0.0</v>
      </c>
      <c r="AA336" s="35">
        <f>AA333*MIN(AA335,'Payroll_Rates'!AA12)</f>
        <v>0.0</v>
      </c>
      <c r="AB336" s="35">
        <f>AB333*MIN(AB335,'Payroll_Rates'!AB12)</f>
        <v>0.0</v>
      </c>
      <c r="AC336" s="35">
        <f>AC333*MIN(AC335,'Payroll_Rates'!AC12)</f>
        <v>0.0</v>
      </c>
      <c r="AD336" s="35">
        <f>AD333*MIN(AD335,'Payroll_Rates'!AD12)</f>
        <v>0.0</v>
      </c>
      <c r="AE336" s="35">
        <f>AE333*MIN(AE335,'Payroll_Rates'!AE12)</f>
        <v>0.0</v>
      </c>
      <c r="AF336" s="35">
        <f>AF333*MIN(AF335,'Payroll_Rates'!AF12)</f>
        <v>0.0</v>
      </c>
      <c r="AG336" s="35">
        <f>AG333*MIN(AG335,'Payroll_Rates'!AG12)</f>
        <v>0.0</v>
      </c>
      <c r="AH336" s="35">
        <f>AH333*MIN(AH335,'Payroll_Rates'!AH12)</f>
        <v>0.0</v>
      </c>
      <c r="AI336" s="35">
        <f>AI333*MIN(AI335,'Payroll_Rates'!AI12)</f>
        <v>0.0</v>
      </c>
      <c r="AJ336" s="35">
        <f>AJ333*MIN(AJ335,'Payroll_Rates'!AJ12)</f>
        <v>0.0</v>
      </c>
      <c r="AK336" s="35">
        <f>AK333*MIN(AK335,'Payroll_Rates'!AK12)</f>
        <v>0.0</v>
      </c>
      <c r="AL336" s="35">
        <f>AL333*MIN(AL335,'Payroll_Rates'!AL12)</f>
        <v>0.0</v>
      </c>
      <c r="AM336" s="35">
        <f>AM333*MIN(AM335,'Payroll_Rates'!AM12)</f>
        <v>0.0</v>
      </c>
      <c r="AN336" s="35">
        <f>AN333*MIN(AN335,'Payroll_Rates'!AN12)</f>
        <v>0.0</v>
      </c>
      <c r="AO336" s="35">
        <f>AO333*MIN(AO335,'Payroll_Rates'!AO12)</f>
        <v>0.0</v>
      </c>
      <c r="AP336" s="35">
        <f>AP333*MIN(AP335,'Payroll_Rates'!AP12)</f>
        <v>0.0</v>
      </c>
      <c r="AQ336" s="35">
        <f>AQ333*MIN(AQ335,'Payroll_Rates'!AQ12)</f>
        <v>0.0</v>
      </c>
      <c r="AR336" s="35">
        <f>AR333*MIN(AR335,'Payroll_Rates'!AR12)</f>
        <v>0.0</v>
      </c>
      <c r="AS336" s="35">
        <f>AS333*MIN(AS335,'Payroll_Rates'!AS12)</f>
        <v>0.0</v>
      </c>
      <c r="AT336" s="35">
        <f>AT333*MIN(AT335,'Payroll_Rates'!AT12)</f>
        <v>0.0</v>
      </c>
      <c r="AU336" s="35">
        <f>AU333*MIN(AU335,'Payroll_Rates'!AU12)</f>
        <v>0.0</v>
      </c>
      <c r="AV336" s="35">
        <f>AV333*MIN(AV335,'Payroll_Rates'!AV12)</f>
        <v>0.0</v>
      </c>
      <c r="AW336" s="35">
        <f>AW333*MIN(AW335,'Payroll_Rates'!AW12)</f>
        <v>0.0</v>
      </c>
      <c r="AX336" s="35">
        <f>AX333*MIN(AX335,'Payroll_Rates'!AX12)</f>
        <v>0.0</v>
      </c>
      <c r="AY336" s="35">
        <f>AY333*MIN(AY335,'Payroll_Rates'!AY12)</f>
        <v>0.0</v>
      </c>
      <c r="AZ336" s="35">
        <f>AZ333*MIN(AZ335,'Payroll_Rates'!AZ12)</f>
        <v>0.0</v>
      </c>
      <c r="BA336" s="35">
        <f>BA333*MIN(BA335,'Payroll_Rates'!BA12)</f>
        <v>0.0</v>
      </c>
      <c r="BB336" s="35">
        <f>BB333*MIN(BB335,'Payroll_Rates'!BB12)</f>
        <v>0.0</v>
      </c>
      <c r="BC336" s="35">
        <f>BC333*MIN(BC335,'Payroll_Rates'!BC12)</f>
        <v>0.0</v>
      </c>
      <c r="BD336" s="35">
        <f>BD333*MIN(BD335,'Payroll_Rates'!BD12)</f>
        <v>0.0</v>
      </c>
      <c r="BE336" s="35">
        <f>BE333*MIN(BE335,'Payroll_Rates'!BE12)</f>
        <v>0.0</v>
      </c>
      <c r="BF336" s="35">
        <f>BF333*MIN(BF335,'Payroll_Rates'!BF12)</f>
        <v>0.0</v>
      </c>
      <c r="BG336" s="35">
        <f>BG333*MIN(BG335,'Payroll_Rates'!BG12)</f>
        <v>0.0</v>
      </c>
      <c r="BH336" s="35">
        <f>BH333*MIN(BH335,'Payroll_Rates'!BH12)</f>
        <v>0.0</v>
      </c>
      <c r="BI336" s="35">
        <f>BI333*MIN(BI335,'Payroll_Rates'!BI12)</f>
        <v>0.0</v>
      </c>
      <c r="BJ336" s="35">
        <f>BJ333*MIN(BJ335,'Payroll_Rates'!BJ12)</f>
        <v>0.0</v>
      </c>
      <c r="BK336" s="35">
        <f>BK333*MIN(BK335,'Payroll_Rates'!BK12)</f>
        <v>0.0</v>
      </c>
      <c r="BL336" s="35">
        <f>BL333*MIN(BL335,'Payroll_Rates'!BL12)</f>
        <v>0.0</v>
      </c>
      <c r="BM336" s="35">
        <f>BM333*MIN(BM335,'Payroll_Rates'!BM12)</f>
        <v>0.0</v>
      </c>
      <c r="BN336" s="35">
        <f>BN333*MIN(BN335,'Payroll_Rates'!BN12)</f>
        <v>0.0</v>
      </c>
      <c r="BO336" s="35">
        <f>BO333*MIN(BO335,'Payroll_Rates'!BO12)</f>
        <v>0.0</v>
      </c>
    </row>
    <row r="337" ht="28" customHeight="1">
      <c r="A337" s="2" t="str">
        <v>SLOT17.KV_BASE</v>
      </c>
      <c r="B337" s="6" t="str">
        <v>SLOT17 health / care contribution base</v>
      </c>
      <c r="C337" s="2" t="str">
        <v>EUR</v>
      </c>
      <c r="D337" s="2" t="str">
        <v>SUM</v>
      </c>
      <c r="E337" s="36">
        <f>SUM(H337:BO337)</f>
        <v>0.0</v>
      </c>
      <c r="F337" s="6" t="str">
        <v>Spare row; inactive until a hire and an exit month are entered on People_Inputs</v>
      </c>
      <c r="G337" s="2"/>
      <c r="H337" s="35">
        <f>H333*MIN(H335,'Payroll_Rates'!H13)</f>
        <v>0.0</v>
      </c>
      <c r="I337" s="35">
        <f>I333*MIN(I335,'Payroll_Rates'!I13)</f>
        <v>0.0</v>
      </c>
      <c r="J337" s="35">
        <f>J333*MIN(J335,'Payroll_Rates'!J13)</f>
        <v>0.0</v>
      </c>
      <c r="K337" s="35">
        <f>K333*MIN(K335,'Payroll_Rates'!K13)</f>
        <v>0.0</v>
      </c>
      <c r="L337" s="35">
        <f>L333*MIN(L335,'Payroll_Rates'!L13)</f>
        <v>0.0</v>
      </c>
      <c r="M337" s="35">
        <f>M333*MIN(M335,'Payroll_Rates'!M13)</f>
        <v>0.0</v>
      </c>
      <c r="N337" s="35">
        <f>N333*MIN(N335,'Payroll_Rates'!N13)</f>
        <v>0.0</v>
      </c>
      <c r="O337" s="35">
        <f>O333*MIN(O335,'Payroll_Rates'!O13)</f>
        <v>0.0</v>
      </c>
      <c r="P337" s="35">
        <f>P333*MIN(P335,'Payroll_Rates'!P13)</f>
        <v>0.0</v>
      </c>
      <c r="Q337" s="35">
        <f>Q333*MIN(Q335,'Payroll_Rates'!Q13)</f>
        <v>0.0</v>
      </c>
      <c r="R337" s="35">
        <f>R333*MIN(R335,'Payroll_Rates'!R13)</f>
        <v>0.0</v>
      </c>
      <c r="S337" s="35">
        <f>S333*MIN(S335,'Payroll_Rates'!S13)</f>
        <v>0.0</v>
      </c>
      <c r="T337" s="35">
        <f>T333*MIN(T335,'Payroll_Rates'!T13)</f>
        <v>0.0</v>
      </c>
      <c r="U337" s="35">
        <f>U333*MIN(U335,'Payroll_Rates'!U13)</f>
        <v>0.0</v>
      </c>
      <c r="V337" s="35">
        <f>V333*MIN(V335,'Payroll_Rates'!V13)</f>
        <v>0.0</v>
      </c>
      <c r="W337" s="35">
        <f>W333*MIN(W335,'Payroll_Rates'!W13)</f>
        <v>0.0</v>
      </c>
      <c r="X337" s="35">
        <f>X333*MIN(X335,'Payroll_Rates'!X13)</f>
        <v>0.0</v>
      </c>
      <c r="Y337" s="35">
        <f>Y333*MIN(Y335,'Payroll_Rates'!Y13)</f>
        <v>0.0</v>
      </c>
      <c r="Z337" s="35">
        <f>Z333*MIN(Z335,'Payroll_Rates'!Z13)</f>
        <v>0.0</v>
      </c>
      <c r="AA337" s="35">
        <f>AA333*MIN(AA335,'Payroll_Rates'!AA13)</f>
        <v>0.0</v>
      </c>
      <c r="AB337" s="35">
        <f>AB333*MIN(AB335,'Payroll_Rates'!AB13)</f>
        <v>0.0</v>
      </c>
      <c r="AC337" s="35">
        <f>AC333*MIN(AC335,'Payroll_Rates'!AC13)</f>
        <v>0.0</v>
      </c>
      <c r="AD337" s="35">
        <f>AD333*MIN(AD335,'Payroll_Rates'!AD13)</f>
        <v>0.0</v>
      </c>
      <c r="AE337" s="35">
        <f>AE333*MIN(AE335,'Payroll_Rates'!AE13)</f>
        <v>0.0</v>
      </c>
      <c r="AF337" s="35">
        <f>AF333*MIN(AF335,'Payroll_Rates'!AF13)</f>
        <v>0.0</v>
      </c>
      <c r="AG337" s="35">
        <f>AG333*MIN(AG335,'Payroll_Rates'!AG13)</f>
        <v>0.0</v>
      </c>
      <c r="AH337" s="35">
        <f>AH333*MIN(AH335,'Payroll_Rates'!AH13)</f>
        <v>0.0</v>
      </c>
      <c r="AI337" s="35">
        <f>AI333*MIN(AI335,'Payroll_Rates'!AI13)</f>
        <v>0.0</v>
      </c>
      <c r="AJ337" s="35">
        <f>AJ333*MIN(AJ335,'Payroll_Rates'!AJ13)</f>
        <v>0.0</v>
      </c>
      <c r="AK337" s="35">
        <f>AK333*MIN(AK335,'Payroll_Rates'!AK13)</f>
        <v>0.0</v>
      </c>
      <c r="AL337" s="35">
        <f>AL333*MIN(AL335,'Payroll_Rates'!AL13)</f>
        <v>0.0</v>
      </c>
      <c r="AM337" s="35">
        <f>AM333*MIN(AM335,'Payroll_Rates'!AM13)</f>
        <v>0.0</v>
      </c>
      <c r="AN337" s="35">
        <f>AN333*MIN(AN335,'Payroll_Rates'!AN13)</f>
        <v>0.0</v>
      </c>
      <c r="AO337" s="35">
        <f>AO333*MIN(AO335,'Payroll_Rates'!AO13)</f>
        <v>0.0</v>
      </c>
      <c r="AP337" s="35">
        <f>AP333*MIN(AP335,'Payroll_Rates'!AP13)</f>
        <v>0.0</v>
      </c>
      <c r="AQ337" s="35">
        <f>AQ333*MIN(AQ335,'Payroll_Rates'!AQ13)</f>
        <v>0.0</v>
      </c>
      <c r="AR337" s="35">
        <f>AR333*MIN(AR335,'Payroll_Rates'!AR13)</f>
        <v>0.0</v>
      </c>
      <c r="AS337" s="35">
        <f>AS333*MIN(AS335,'Payroll_Rates'!AS13)</f>
        <v>0.0</v>
      </c>
      <c r="AT337" s="35">
        <f>AT333*MIN(AT335,'Payroll_Rates'!AT13)</f>
        <v>0.0</v>
      </c>
      <c r="AU337" s="35">
        <f>AU333*MIN(AU335,'Payroll_Rates'!AU13)</f>
        <v>0.0</v>
      </c>
      <c r="AV337" s="35">
        <f>AV333*MIN(AV335,'Payroll_Rates'!AV13)</f>
        <v>0.0</v>
      </c>
      <c r="AW337" s="35">
        <f>AW333*MIN(AW335,'Payroll_Rates'!AW13)</f>
        <v>0.0</v>
      </c>
      <c r="AX337" s="35">
        <f>AX333*MIN(AX335,'Payroll_Rates'!AX13)</f>
        <v>0.0</v>
      </c>
      <c r="AY337" s="35">
        <f>AY333*MIN(AY335,'Payroll_Rates'!AY13)</f>
        <v>0.0</v>
      </c>
      <c r="AZ337" s="35">
        <f>AZ333*MIN(AZ335,'Payroll_Rates'!AZ13)</f>
        <v>0.0</v>
      </c>
      <c r="BA337" s="35">
        <f>BA333*MIN(BA335,'Payroll_Rates'!BA13)</f>
        <v>0.0</v>
      </c>
      <c r="BB337" s="35">
        <f>BB333*MIN(BB335,'Payroll_Rates'!BB13)</f>
        <v>0.0</v>
      </c>
      <c r="BC337" s="35">
        <f>BC333*MIN(BC335,'Payroll_Rates'!BC13)</f>
        <v>0.0</v>
      </c>
      <c r="BD337" s="35">
        <f>BD333*MIN(BD335,'Payroll_Rates'!BD13)</f>
        <v>0.0</v>
      </c>
      <c r="BE337" s="35">
        <f>BE333*MIN(BE335,'Payroll_Rates'!BE13)</f>
        <v>0.0</v>
      </c>
      <c r="BF337" s="35">
        <f>BF333*MIN(BF335,'Payroll_Rates'!BF13)</f>
        <v>0.0</v>
      </c>
      <c r="BG337" s="35">
        <f>BG333*MIN(BG335,'Payroll_Rates'!BG13)</f>
        <v>0.0</v>
      </c>
      <c r="BH337" s="35">
        <f>BH333*MIN(BH335,'Payroll_Rates'!BH13)</f>
        <v>0.0</v>
      </c>
      <c r="BI337" s="35">
        <f>BI333*MIN(BI335,'Payroll_Rates'!BI13)</f>
        <v>0.0</v>
      </c>
      <c r="BJ337" s="35">
        <f>BJ333*MIN(BJ335,'Payroll_Rates'!BJ13)</f>
        <v>0.0</v>
      </c>
      <c r="BK337" s="35">
        <f>BK333*MIN(BK335,'Payroll_Rates'!BK13)</f>
        <v>0.0</v>
      </c>
      <c r="BL337" s="35">
        <f>BL333*MIN(BL335,'Payroll_Rates'!BL13)</f>
        <v>0.0</v>
      </c>
      <c r="BM337" s="35">
        <f>BM333*MIN(BM335,'Payroll_Rates'!BM13)</f>
        <v>0.0</v>
      </c>
      <c r="BN337" s="35">
        <f>BN333*MIN(BN335,'Payroll_Rates'!BN13)</f>
        <v>0.0</v>
      </c>
      <c r="BO337" s="35">
        <f>BO333*MIN(BO335,'Payroll_Rates'!BO13)</f>
        <v>0.0</v>
      </c>
    </row>
    <row r="338" ht="28" customHeight="1">
      <c r="A338" s="2" t="str">
        <v>SLOT17.RV</v>
      </c>
      <c r="B338" s="6" t="str">
        <v>SLOT17 employer pension contribution (RV)</v>
      </c>
      <c r="C338" s="2" t="str">
        <v>EUR</v>
      </c>
      <c r="D338" s="2" t="str">
        <v>SUM</v>
      </c>
      <c r="E338" s="36">
        <f>SUM(H338:BO338)</f>
        <v>0.0</v>
      </c>
      <c r="F338" s="6" t="str">
        <v>Spare row; inactive until a hire and an exit month are entered on People_Inputs</v>
      </c>
      <c r="G338" s="2"/>
      <c r="H338" s="35">
        <f>H336*'Payroll_Rates'!H11/'Inputs'!$E$28</f>
        <v>0.0</v>
      </c>
      <c r="I338" s="35">
        <f>I336*'Payroll_Rates'!I11/'Inputs'!$E$28</f>
        <v>0.0</v>
      </c>
      <c r="J338" s="35">
        <f>J336*'Payroll_Rates'!J11/'Inputs'!$E$28</f>
        <v>0.0</v>
      </c>
      <c r="K338" s="35">
        <f>K336*'Payroll_Rates'!K11/'Inputs'!$E$28</f>
        <v>0.0</v>
      </c>
      <c r="L338" s="35">
        <f>L336*'Payroll_Rates'!L11/'Inputs'!$E$28</f>
        <v>0.0</v>
      </c>
      <c r="M338" s="35">
        <f>M336*'Payroll_Rates'!M11/'Inputs'!$E$28</f>
        <v>0.0</v>
      </c>
      <c r="N338" s="35">
        <f>N336*'Payroll_Rates'!N11/'Inputs'!$E$28</f>
        <v>0.0</v>
      </c>
      <c r="O338" s="35">
        <f>O336*'Payroll_Rates'!O11/'Inputs'!$E$28</f>
        <v>0.0</v>
      </c>
      <c r="P338" s="35">
        <f>P336*'Payroll_Rates'!P11/'Inputs'!$E$28</f>
        <v>0.0</v>
      </c>
      <c r="Q338" s="35">
        <f>Q336*'Payroll_Rates'!Q11/'Inputs'!$E$28</f>
        <v>0.0</v>
      </c>
      <c r="R338" s="35">
        <f>R336*'Payroll_Rates'!R11/'Inputs'!$E$28</f>
        <v>0.0</v>
      </c>
      <c r="S338" s="35">
        <f>S336*'Payroll_Rates'!S11/'Inputs'!$E$28</f>
        <v>0.0</v>
      </c>
      <c r="T338" s="35">
        <f>T336*'Payroll_Rates'!T11/'Inputs'!$E$28</f>
        <v>0.0</v>
      </c>
      <c r="U338" s="35">
        <f>U336*'Payroll_Rates'!U11/'Inputs'!$E$28</f>
        <v>0.0</v>
      </c>
      <c r="V338" s="35">
        <f>V336*'Payroll_Rates'!V11/'Inputs'!$E$28</f>
        <v>0.0</v>
      </c>
      <c r="W338" s="35">
        <f>W336*'Payroll_Rates'!W11/'Inputs'!$E$28</f>
        <v>0.0</v>
      </c>
      <c r="X338" s="35">
        <f>X336*'Payroll_Rates'!X11/'Inputs'!$E$28</f>
        <v>0.0</v>
      </c>
      <c r="Y338" s="35">
        <f>Y336*'Payroll_Rates'!Y11/'Inputs'!$E$28</f>
        <v>0.0</v>
      </c>
      <c r="Z338" s="35">
        <f>Z336*'Payroll_Rates'!Z11/'Inputs'!$E$28</f>
        <v>0.0</v>
      </c>
      <c r="AA338" s="35">
        <f>AA336*'Payroll_Rates'!AA11/'Inputs'!$E$28</f>
        <v>0.0</v>
      </c>
      <c r="AB338" s="35">
        <f>AB336*'Payroll_Rates'!AB11/'Inputs'!$E$28</f>
        <v>0.0</v>
      </c>
      <c r="AC338" s="35">
        <f>AC336*'Payroll_Rates'!AC11/'Inputs'!$E$28</f>
        <v>0.0</v>
      </c>
      <c r="AD338" s="35">
        <f>AD336*'Payroll_Rates'!AD11/'Inputs'!$E$28</f>
        <v>0.0</v>
      </c>
      <c r="AE338" s="35">
        <f>AE336*'Payroll_Rates'!AE11/'Inputs'!$E$28</f>
        <v>0.0</v>
      </c>
      <c r="AF338" s="35">
        <f>AF336*'Payroll_Rates'!AF11/'Inputs'!$E$28</f>
        <v>0.0</v>
      </c>
      <c r="AG338" s="35">
        <f>AG336*'Payroll_Rates'!AG11/'Inputs'!$E$28</f>
        <v>0.0</v>
      </c>
      <c r="AH338" s="35">
        <f>AH336*'Payroll_Rates'!AH11/'Inputs'!$E$28</f>
        <v>0.0</v>
      </c>
      <c r="AI338" s="35">
        <f>AI336*'Payroll_Rates'!AI11/'Inputs'!$E$28</f>
        <v>0.0</v>
      </c>
      <c r="AJ338" s="35">
        <f>AJ336*'Payroll_Rates'!AJ11/'Inputs'!$E$28</f>
        <v>0.0</v>
      </c>
      <c r="AK338" s="35">
        <f>AK336*'Payroll_Rates'!AK11/'Inputs'!$E$28</f>
        <v>0.0</v>
      </c>
      <c r="AL338" s="35">
        <f>AL336*'Payroll_Rates'!AL11/'Inputs'!$E$28</f>
        <v>0.0</v>
      </c>
      <c r="AM338" s="35">
        <f>AM336*'Payroll_Rates'!AM11/'Inputs'!$E$28</f>
        <v>0.0</v>
      </c>
      <c r="AN338" s="35">
        <f>AN336*'Payroll_Rates'!AN11/'Inputs'!$E$28</f>
        <v>0.0</v>
      </c>
      <c r="AO338" s="35">
        <f>AO336*'Payroll_Rates'!AO11/'Inputs'!$E$28</f>
        <v>0.0</v>
      </c>
      <c r="AP338" s="35">
        <f>AP336*'Payroll_Rates'!AP11/'Inputs'!$E$28</f>
        <v>0.0</v>
      </c>
      <c r="AQ338" s="35">
        <f>AQ336*'Payroll_Rates'!AQ11/'Inputs'!$E$28</f>
        <v>0.0</v>
      </c>
      <c r="AR338" s="35">
        <f>AR336*'Payroll_Rates'!AR11/'Inputs'!$E$28</f>
        <v>0.0</v>
      </c>
      <c r="AS338" s="35">
        <f>AS336*'Payroll_Rates'!AS11/'Inputs'!$E$28</f>
        <v>0.0</v>
      </c>
      <c r="AT338" s="35">
        <f>AT336*'Payroll_Rates'!AT11/'Inputs'!$E$28</f>
        <v>0.0</v>
      </c>
      <c r="AU338" s="35">
        <f>AU336*'Payroll_Rates'!AU11/'Inputs'!$E$28</f>
        <v>0.0</v>
      </c>
      <c r="AV338" s="35">
        <f>AV336*'Payroll_Rates'!AV11/'Inputs'!$E$28</f>
        <v>0.0</v>
      </c>
      <c r="AW338" s="35">
        <f>AW336*'Payroll_Rates'!AW11/'Inputs'!$E$28</f>
        <v>0.0</v>
      </c>
      <c r="AX338" s="35">
        <f>AX336*'Payroll_Rates'!AX11/'Inputs'!$E$28</f>
        <v>0.0</v>
      </c>
      <c r="AY338" s="35">
        <f>AY336*'Payroll_Rates'!AY11/'Inputs'!$E$28</f>
        <v>0.0</v>
      </c>
      <c r="AZ338" s="35">
        <f>AZ336*'Payroll_Rates'!AZ11/'Inputs'!$E$28</f>
        <v>0.0</v>
      </c>
      <c r="BA338" s="35">
        <f>BA336*'Payroll_Rates'!BA11/'Inputs'!$E$28</f>
        <v>0.0</v>
      </c>
      <c r="BB338" s="35">
        <f>BB336*'Payroll_Rates'!BB11/'Inputs'!$E$28</f>
        <v>0.0</v>
      </c>
      <c r="BC338" s="35">
        <f>BC336*'Payroll_Rates'!BC11/'Inputs'!$E$28</f>
        <v>0.0</v>
      </c>
      <c r="BD338" s="35">
        <f>BD336*'Payroll_Rates'!BD11/'Inputs'!$E$28</f>
        <v>0.0</v>
      </c>
      <c r="BE338" s="35">
        <f>BE336*'Payroll_Rates'!BE11/'Inputs'!$E$28</f>
        <v>0.0</v>
      </c>
      <c r="BF338" s="35">
        <f>BF336*'Payroll_Rates'!BF11/'Inputs'!$E$28</f>
        <v>0.0</v>
      </c>
      <c r="BG338" s="35">
        <f>BG336*'Payroll_Rates'!BG11/'Inputs'!$E$28</f>
        <v>0.0</v>
      </c>
      <c r="BH338" s="35">
        <f>BH336*'Payroll_Rates'!BH11/'Inputs'!$E$28</f>
        <v>0.0</v>
      </c>
      <c r="BI338" s="35">
        <f>BI336*'Payroll_Rates'!BI11/'Inputs'!$E$28</f>
        <v>0.0</v>
      </c>
      <c r="BJ338" s="35">
        <f>BJ336*'Payroll_Rates'!BJ11/'Inputs'!$E$28</f>
        <v>0.0</v>
      </c>
      <c r="BK338" s="35">
        <f>BK336*'Payroll_Rates'!BK11/'Inputs'!$E$28</f>
        <v>0.0</v>
      </c>
      <c r="BL338" s="35">
        <f>BL336*'Payroll_Rates'!BL11/'Inputs'!$E$28</f>
        <v>0.0</v>
      </c>
      <c r="BM338" s="35">
        <f>BM336*'Payroll_Rates'!BM11/'Inputs'!$E$28</f>
        <v>0.0</v>
      </c>
      <c r="BN338" s="35">
        <f>BN336*'Payroll_Rates'!BN11/'Inputs'!$E$28</f>
        <v>0.0</v>
      </c>
      <c r="BO338" s="35">
        <f>BO336*'Payroll_Rates'!BO11/'Inputs'!$E$28</f>
        <v>0.0</v>
      </c>
    </row>
    <row r="339" ht="28" customHeight="1">
      <c r="A339" s="2" t="str">
        <v>SLOT17.AV</v>
      </c>
      <c r="B339" s="6" t="str">
        <v>SLOT17 employer unemployment contribution (AV)</v>
      </c>
      <c r="C339" s="2" t="str">
        <v>EUR</v>
      </c>
      <c r="D339" s="2" t="str">
        <v>SUM</v>
      </c>
      <c r="E339" s="36">
        <f>SUM(H339:BO339)</f>
        <v>0.0</v>
      </c>
      <c r="F339" s="6" t="str">
        <v>Spare row; inactive until a hire and an exit month are entered on People_Inputs</v>
      </c>
      <c r="G339" s="2"/>
      <c r="H339" s="35">
        <f>H336*'Inputs'!$E$13/'Inputs'!$E$28</f>
        <v>0.0</v>
      </c>
      <c r="I339" s="35">
        <f>I336*'Inputs'!$E$13/'Inputs'!$E$28</f>
        <v>0.0</v>
      </c>
      <c r="J339" s="35">
        <f>J336*'Inputs'!$E$13/'Inputs'!$E$28</f>
        <v>0.0</v>
      </c>
      <c r="K339" s="35">
        <f>K336*'Inputs'!$E$13/'Inputs'!$E$28</f>
        <v>0.0</v>
      </c>
      <c r="L339" s="35">
        <f>L336*'Inputs'!$E$13/'Inputs'!$E$28</f>
        <v>0.0</v>
      </c>
      <c r="M339" s="35">
        <f>M336*'Inputs'!$E$13/'Inputs'!$E$28</f>
        <v>0.0</v>
      </c>
      <c r="N339" s="35">
        <f>N336*'Inputs'!$E$13/'Inputs'!$E$28</f>
        <v>0.0</v>
      </c>
      <c r="O339" s="35">
        <f>O336*'Inputs'!$E$13/'Inputs'!$E$28</f>
        <v>0.0</v>
      </c>
      <c r="P339" s="35">
        <f>P336*'Inputs'!$E$13/'Inputs'!$E$28</f>
        <v>0.0</v>
      </c>
      <c r="Q339" s="35">
        <f>Q336*'Inputs'!$E$13/'Inputs'!$E$28</f>
        <v>0.0</v>
      </c>
      <c r="R339" s="35">
        <f>R336*'Inputs'!$E$13/'Inputs'!$E$28</f>
        <v>0.0</v>
      </c>
      <c r="S339" s="35">
        <f>S336*'Inputs'!$E$13/'Inputs'!$E$28</f>
        <v>0.0</v>
      </c>
      <c r="T339" s="35">
        <f>T336*'Inputs'!$E$13/'Inputs'!$E$28</f>
        <v>0.0</v>
      </c>
      <c r="U339" s="35">
        <f>U336*'Inputs'!$E$13/'Inputs'!$E$28</f>
        <v>0.0</v>
      </c>
      <c r="V339" s="35">
        <f>V336*'Inputs'!$E$13/'Inputs'!$E$28</f>
        <v>0.0</v>
      </c>
      <c r="W339" s="35">
        <f>W336*'Inputs'!$E$13/'Inputs'!$E$28</f>
        <v>0.0</v>
      </c>
      <c r="X339" s="35">
        <f>X336*'Inputs'!$E$13/'Inputs'!$E$28</f>
        <v>0.0</v>
      </c>
      <c r="Y339" s="35">
        <f>Y336*'Inputs'!$E$13/'Inputs'!$E$28</f>
        <v>0.0</v>
      </c>
      <c r="Z339" s="35">
        <f>Z336*'Inputs'!$E$13/'Inputs'!$E$28</f>
        <v>0.0</v>
      </c>
      <c r="AA339" s="35">
        <f>AA336*'Inputs'!$E$13/'Inputs'!$E$28</f>
        <v>0.0</v>
      </c>
      <c r="AB339" s="35">
        <f>AB336*'Inputs'!$E$13/'Inputs'!$E$28</f>
        <v>0.0</v>
      </c>
      <c r="AC339" s="35">
        <f>AC336*'Inputs'!$E$13/'Inputs'!$E$28</f>
        <v>0.0</v>
      </c>
      <c r="AD339" s="35">
        <f>AD336*'Inputs'!$E$13/'Inputs'!$E$28</f>
        <v>0.0</v>
      </c>
      <c r="AE339" s="35">
        <f>AE336*'Inputs'!$E$13/'Inputs'!$E$28</f>
        <v>0.0</v>
      </c>
      <c r="AF339" s="35">
        <f>AF336*'Inputs'!$E$13/'Inputs'!$E$28</f>
        <v>0.0</v>
      </c>
      <c r="AG339" s="35">
        <f>AG336*'Inputs'!$E$13/'Inputs'!$E$28</f>
        <v>0.0</v>
      </c>
      <c r="AH339" s="35">
        <f>AH336*'Inputs'!$E$13/'Inputs'!$E$28</f>
        <v>0.0</v>
      </c>
      <c r="AI339" s="35">
        <f>AI336*'Inputs'!$E$13/'Inputs'!$E$28</f>
        <v>0.0</v>
      </c>
      <c r="AJ339" s="35">
        <f>AJ336*'Inputs'!$E$13/'Inputs'!$E$28</f>
        <v>0.0</v>
      </c>
      <c r="AK339" s="35">
        <f>AK336*'Inputs'!$E$13/'Inputs'!$E$28</f>
        <v>0.0</v>
      </c>
      <c r="AL339" s="35">
        <f>AL336*'Inputs'!$E$13/'Inputs'!$E$28</f>
        <v>0.0</v>
      </c>
      <c r="AM339" s="35">
        <f>AM336*'Inputs'!$E$13/'Inputs'!$E$28</f>
        <v>0.0</v>
      </c>
      <c r="AN339" s="35">
        <f>AN336*'Inputs'!$E$13/'Inputs'!$E$28</f>
        <v>0.0</v>
      </c>
      <c r="AO339" s="35">
        <f>AO336*'Inputs'!$E$13/'Inputs'!$E$28</f>
        <v>0.0</v>
      </c>
      <c r="AP339" s="35">
        <f>AP336*'Inputs'!$E$13/'Inputs'!$E$28</f>
        <v>0.0</v>
      </c>
      <c r="AQ339" s="35">
        <f>AQ336*'Inputs'!$E$13/'Inputs'!$E$28</f>
        <v>0.0</v>
      </c>
      <c r="AR339" s="35">
        <f>AR336*'Inputs'!$E$13/'Inputs'!$E$28</f>
        <v>0.0</v>
      </c>
      <c r="AS339" s="35">
        <f>AS336*'Inputs'!$E$13/'Inputs'!$E$28</f>
        <v>0.0</v>
      </c>
      <c r="AT339" s="35">
        <f>AT336*'Inputs'!$E$13/'Inputs'!$E$28</f>
        <v>0.0</v>
      </c>
      <c r="AU339" s="35">
        <f>AU336*'Inputs'!$E$13/'Inputs'!$E$28</f>
        <v>0.0</v>
      </c>
      <c r="AV339" s="35">
        <f>AV336*'Inputs'!$E$13/'Inputs'!$E$28</f>
        <v>0.0</v>
      </c>
      <c r="AW339" s="35">
        <f>AW336*'Inputs'!$E$13/'Inputs'!$E$28</f>
        <v>0.0</v>
      </c>
      <c r="AX339" s="35">
        <f>AX336*'Inputs'!$E$13/'Inputs'!$E$28</f>
        <v>0.0</v>
      </c>
      <c r="AY339" s="35">
        <f>AY336*'Inputs'!$E$13/'Inputs'!$E$28</f>
        <v>0.0</v>
      </c>
      <c r="AZ339" s="35">
        <f>AZ336*'Inputs'!$E$13/'Inputs'!$E$28</f>
        <v>0.0</v>
      </c>
      <c r="BA339" s="35">
        <f>BA336*'Inputs'!$E$13/'Inputs'!$E$28</f>
        <v>0.0</v>
      </c>
      <c r="BB339" s="35">
        <f>BB336*'Inputs'!$E$13/'Inputs'!$E$28</f>
        <v>0.0</v>
      </c>
      <c r="BC339" s="35">
        <f>BC336*'Inputs'!$E$13/'Inputs'!$E$28</f>
        <v>0.0</v>
      </c>
      <c r="BD339" s="35">
        <f>BD336*'Inputs'!$E$13/'Inputs'!$E$28</f>
        <v>0.0</v>
      </c>
      <c r="BE339" s="35">
        <f>BE336*'Inputs'!$E$13/'Inputs'!$E$28</f>
        <v>0.0</v>
      </c>
      <c r="BF339" s="35">
        <f>BF336*'Inputs'!$E$13/'Inputs'!$E$28</f>
        <v>0.0</v>
      </c>
      <c r="BG339" s="35">
        <f>BG336*'Inputs'!$E$13/'Inputs'!$E$28</f>
        <v>0.0</v>
      </c>
      <c r="BH339" s="35">
        <f>BH336*'Inputs'!$E$13/'Inputs'!$E$28</f>
        <v>0.0</v>
      </c>
      <c r="BI339" s="35">
        <f>BI336*'Inputs'!$E$13/'Inputs'!$E$28</f>
        <v>0.0</v>
      </c>
      <c r="BJ339" s="35">
        <f>BJ336*'Inputs'!$E$13/'Inputs'!$E$28</f>
        <v>0.0</v>
      </c>
      <c r="BK339" s="35">
        <f>BK336*'Inputs'!$E$13/'Inputs'!$E$28</f>
        <v>0.0</v>
      </c>
      <c r="BL339" s="35">
        <f>BL336*'Inputs'!$E$13/'Inputs'!$E$28</f>
        <v>0.0</v>
      </c>
      <c r="BM339" s="35">
        <f>BM336*'Inputs'!$E$13/'Inputs'!$E$28</f>
        <v>0.0</v>
      </c>
      <c r="BN339" s="35">
        <f>BN336*'Inputs'!$E$13/'Inputs'!$E$28</f>
        <v>0.0</v>
      </c>
      <c r="BO339" s="35">
        <f>BO336*'Inputs'!$E$13/'Inputs'!$E$28</f>
        <v>0.0</v>
      </c>
    </row>
    <row r="340" ht="28" customHeight="1">
      <c r="A340" s="2" t="str">
        <v>SLOT17.KV</v>
      </c>
      <c r="B340" s="6" t="str">
        <v>SLOT17 employer health contribution (KV)</v>
      </c>
      <c r="C340" s="2" t="str">
        <v>EUR</v>
      </c>
      <c r="D340" s="2" t="str">
        <v>SUM</v>
      </c>
      <c r="E340" s="36">
        <f>SUM(H340:BO340)</f>
        <v>0.0</v>
      </c>
      <c r="F340" s="6" t="str">
        <v>Spare row; inactive until a hire and an exit month are entered on People_Inputs</v>
      </c>
      <c r="G340" s="2"/>
      <c r="H340" s="35">
        <f>H337*('Inputs'!$E$14+'Inputs'!$E$15)/'Inputs'!$E$28</f>
        <v>0.0</v>
      </c>
      <c r="I340" s="35">
        <f>I337*('Inputs'!$E$14+'Inputs'!$E$15)/'Inputs'!$E$28</f>
        <v>0.0</v>
      </c>
      <c r="J340" s="35">
        <f>J337*('Inputs'!$E$14+'Inputs'!$E$15)/'Inputs'!$E$28</f>
        <v>0.0</v>
      </c>
      <c r="K340" s="35">
        <f>K337*('Inputs'!$E$14+'Inputs'!$E$15)/'Inputs'!$E$28</f>
        <v>0.0</v>
      </c>
      <c r="L340" s="35">
        <f>L337*('Inputs'!$E$14+'Inputs'!$E$15)/'Inputs'!$E$28</f>
        <v>0.0</v>
      </c>
      <c r="M340" s="35">
        <f>M337*('Inputs'!$E$14+'Inputs'!$E$15)/'Inputs'!$E$28</f>
        <v>0.0</v>
      </c>
      <c r="N340" s="35">
        <f>N337*('Inputs'!$E$14+'Inputs'!$E$15)/'Inputs'!$E$28</f>
        <v>0.0</v>
      </c>
      <c r="O340" s="35">
        <f>O337*('Inputs'!$E$14+'Inputs'!$E$15)/'Inputs'!$E$28</f>
        <v>0.0</v>
      </c>
      <c r="P340" s="35">
        <f>P337*('Inputs'!$E$14+'Inputs'!$E$15)/'Inputs'!$E$28</f>
        <v>0.0</v>
      </c>
      <c r="Q340" s="35">
        <f>Q337*('Inputs'!$E$14+'Inputs'!$E$15)/'Inputs'!$E$28</f>
        <v>0.0</v>
      </c>
      <c r="R340" s="35">
        <f>R337*('Inputs'!$E$14+'Inputs'!$E$15)/'Inputs'!$E$28</f>
        <v>0.0</v>
      </c>
      <c r="S340" s="35">
        <f>S337*('Inputs'!$E$14+'Inputs'!$E$15)/'Inputs'!$E$28</f>
        <v>0.0</v>
      </c>
      <c r="T340" s="35">
        <f>T337*('Inputs'!$E$14+'Inputs'!$E$15)/'Inputs'!$E$28</f>
        <v>0.0</v>
      </c>
      <c r="U340" s="35">
        <f>U337*('Inputs'!$E$14+'Inputs'!$E$15)/'Inputs'!$E$28</f>
        <v>0.0</v>
      </c>
      <c r="V340" s="35">
        <f>V337*('Inputs'!$E$14+'Inputs'!$E$15)/'Inputs'!$E$28</f>
        <v>0.0</v>
      </c>
      <c r="W340" s="35">
        <f>W337*('Inputs'!$E$14+'Inputs'!$E$15)/'Inputs'!$E$28</f>
        <v>0.0</v>
      </c>
      <c r="X340" s="35">
        <f>X337*('Inputs'!$E$14+'Inputs'!$E$15)/'Inputs'!$E$28</f>
        <v>0.0</v>
      </c>
      <c r="Y340" s="35">
        <f>Y337*('Inputs'!$E$14+'Inputs'!$E$15)/'Inputs'!$E$28</f>
        <v>0.0</v>
      </c>
      <c r="Z340" s="35">
        <f>Z337*('Inputs'!$E$14+'Inputs'!$E$15)/'Inputs'!$E$28</f>
        <v>0.0</v>
      </c>
      <c r="AA340" s="35">
        <f>AA337*('Inputs'!$E$14+'Inputs'!$E$15)/'Inputs'!$E$28</f>
        <v>0.0</v>
      </c>
      <c r="AB340" s="35">
        <f>AB337*('Inputs'!$E$14+'Inputs'!$E$15)/'Inputs'!$E$28</f>
        <v>0.0</v>
      </c>
      <c r="AC340" s="35">
        <f>AC337*('Inputs'!$E$14+'Inputs'!$E$15)/'Inputs'!$E$28</f>
        <v>0.0</v>
      </c>
      <c r="AD340" s="35">
        <f>AD337*('Inputs'!$E$14+'Inputs'!$E$15)/'Inputs'!$E$28</f>
        <v>0.0</v>
      </c>
      <c r="AE340" s="35">
        <f>AE337*('Inputs'!$E$14+'Inputs'!$E$15)/'Inputs'!$E$28</f>
        <v>0.0</v>
      </c>
      <c r="AF340" s="35">
        <f>AF337*('Inputs'!$E$14+'Inputs'!$E$15)/'Inputs'!$E$28</f>
        <v>0.0</v>
      </c>
      <c r="AG340" s="35">
        <f>AG337*('Inputs'!$E$14+'Inputs'!$E$15)/'Inputs'!$E$28</f>
        <v>0.0</v>
      </c>
      <c r="AH340" s="35">
        <f>AH337*('Inputs'!$E$14+'Inputs'!$E$15)/'Inputs'!$E$28</f>
        <v>0.0</v>
      </c>
      <c r="AI340" s="35">
        <f>AI337*('Inputs'!$E$14+'Inputs'!$E$15)/'Inputs'!$E$28</f>
        <v>0.0</v>
      </c>
      <c r="AJ340" s="35">
        <f>AJ337*('Inputs'!$E$14+'Inputs'!$E$15)/'Inputs'!$E$28</f>
        <v>0.0</v>
      </c>
      <c r="AK340" s="35">
        <f>AK337*('Inputs'!$E$14+'Inputs'!$E$15)/'Inputs'!$E$28</f>
        <v>0.0</v>
      </c>
      <c r="AL340" s="35">
        <f>AL337*('Inputs'!$E$14+'Inputs'!$E$15)/'Inputs'!$E$28</f>
        <v>0.0</v>
      </c>
      <c r="AM340" s="35">
        <f>AM337*('Inputs'!$E$14+'Inputs'!$E$15)/'Inputs'!$E$28</f>
        <v>0.0</v>
      </c>
      <c r="AN340" s="35">
        <f>AN337*('Inputs'!$E$14+'Inputs'!$E$15)/'Inputs'!$E$28</f>
        <v>0.0</v>
      </c>
      <c r="AO340" s="35">
        <f>AO337*('Inputs'!$E$14+'Inputs'!$E$15)/'Inputs'!$E$28</f>
        <v>0.0</v>
      </c>
      <c r="AP340" s="35">
        <f>AP337*('Inputs'!$E$14+'Inputs'!$E$15)/'Inputs'!$E$28</f>
        <v>0.0</v>
      </c>
      <c r="AQ340" s="35">
        <f>AQ337*('Inputs'!$E$14+'Inputs'!$E$15)/'Inputs'!$E$28</f>
        <v>0.0</v>
      </c>
      <c r="AR340" s="35">
        <f>AR337*('Inputs'!$E$14+'Inputs'!$E$15)/'Inputs'!$E$28</f>
        <v>0.0</v>
      </c>
      <c r="AS340" s="35">
        <f>AS337*('Inputs'!$E$14+'Inputs'!$E$15)/'Inputs'!$E$28</f>
        <v>0.0</v>
      </c>
      <c r="AT340" s="35">
        <f>AT337*('Inputs'!$E$14+'Inputs'!$E$15)/'Inputs'!$E$28</f>
        <v>0.0</v>
      </c>
      <c r="AU340" s="35">
        <f>AU337*('Inputs'!$E$14+'Inputs'!$E$15)/'Inputs'!$E$28</f>
        <v>0.0</v>
      </c>
      <c r="AV340" s="35">
        <f>AV337*('Inputs'!$E$14+'Inputs'!$E$15)/'Inputs'!$E$28</f>
        <v>0.0</v>
      </c>
      <c r="AW340" s="35">
        <f>AW337*('Inputs'!$E$14+'Inputs'!$E$15)/'Inputs'!$E$28</f>
        <v>0.0</v>
      </c>
      <c r="AX340" s="35">
        <f>AX337*('Inputs'!$E$14+'Inputs'!$E$15)/'Inputs'!$E$28</f>
        <v>0.0</v>
      </c>
      <c r="AY340" s="35">
        <f>AY337*('Inputs'!$E$14+'Inputs'!$E$15)/'Inputs'!$E$28</f>
        <v>0.0</v>
      </c>
      <c r="AZ340" s="35">
        <f>AZ337*('Inputs'!$E$14+'Inputs'!$E$15)/'Inputs'!$E$28</f>
        <v>0.0</v>
      </c>
      <c r="BA340" s="35">
        <f>BA337*('Inputs'!$E$14+'Inputs'!$E$15)/'Inputs'!$E$28</f>
        <v>0.0</v>
      </c>
      <c r="BB340" s="35">
        <f>BB337*('Inputs'!$E$14+'Inputs'!$E$15)/'Inputs'!$E$28</f>
        <v>0.0</v>
      </c>
      <c r="BC340" s="35">
        <f>BC337*('Inputs'!$E$14+'Inputs'!$E$15)/'Inputs'!$E$28</f>
        <v>0.0</v>
      </c>
      <c r="BD340" s="35">
        <f>BD337*('Inputs'!$E$14+'Inputs'!$E$15)/'Inputs'!$E$28</f>
        <v>0.0</v>
      </c>
      <c r="BE340" s="35">
        <f>BE337*('Inputs'!$E$14+'Inputs'!$E$15)/'Inputs'!$E$28</f>
        <v>0.0</v>
      </c>
      <c r="BF340" s="35">
        <f>BF337*('Inputs'!$E$14+'Inputs'!$E$15)/'Inputs'!$E$28</f>
        <v>0.0</v>
      </c>
      <c r="BG340" s="35">
        <f>BG337*('Inputs'!$E$14+'Inputs'!$E$15)/'Inputs'!$E$28</f>
        <v>0.0</v>
      </c>
      <c r="BH340" s="35">
        <f>BH337*('Inputs'!$E$14+'Inputs'!$E$15)/'Inputs'!$E$28</f>
        <v>0.0</v>
      </c>
      <c r="BI340" s="35">
        <f>BI337*('Inputs'!$E$14+'Inputs'!$E$15)/'Inputs'!$E$28</f>
        <v>0.0</v>
      </c>
      <c r="BJ340" s="35">
        <f>BJ337*('Inputs'!$E$14+'Inputs'!$E$15)/'Inputs'!$E$28</f>
        <v>0.0</v>
      </c>
      <c r="BK340" s="35">
        <f>BK337*('Inputs'!$E$14+'Inputs'!$E$15)/'Inputs'!$E$28</f>
        <v>0.0</v>
      </c>
      <c r="BL340" s="35">
        <f>BL337*('Inputs'!$E$14+'Inputs'!$E$15)/'Inputs'!$E$28</f>
        <v>0.0</v>
      </c>
      <c r="BM340" s="35">
        <f>BM337*('Inputs'!$E$14+'Inputs'!$E$15)/'Inputs'!$E$28</f>
        <v>0.0</v>
      </c>
      <c r="BN340" s="35">
        <f>BN337*('Inputs'!$E$14+'Inputs'!$E$15)/'Inputs'!$E$28</f>
        <v>0.0</v>
      </c>
      <c r="BO340" s="35">
        <f>BO337*('Inputs'!$E$14+'Inputs'!$E$15)/'Inputs'!$E$28</f>
        <v>0.0</v>
      </c>
    </row>
    <row r="341" ht="28" customHeight="1">
      <c r="A341" s="2" t="str">
        <v>SLOT17.PV</v>
      </c>
      <c r="B341" s="6" t="str">
        <v>SLOT17 employer care contribution (PV)</v>
      </c>
      <c r="C341" s="2" t="str">
        <v>EUR</v>
      </c>
      <c r="D341" s="2" t="str">
        <v>SUM</v>
      </c>
      <c r="E341" s="36">
        <f>SUM(H341:BO341)</f>
        <v>0.0</v>
      </c>
      <c r="F341" s="6" t="str">
        <v>Spare row; inactive until a hire and an exit month are entered on People_Inputs</v>
      </c>
      <c r="G341" s="2"/>
      <c r="H341" s="35">
        <f>H337*'Inputs'!$E$16/'Inputs'!$E$28</f>
        <v>0.0</v>
      </c>
      <c r="I341" s="35">
        <f>I337*'Inputs'!$E$16/'Inputs'!$E$28</f>
        <v>0.0</v>
      </c>
      <c r="J341" s="35">
        <f>J337*'Inputs'!$E$16/'Inputs'!$E$28</f>
        <v>0.0</v>
      </c>
      <c r="K341" s="35">
        <f>K337*'Inputs'!$E$16/'Inputs'!$E$28</f>
        <v>0.0</v>
      </c>
      <c r="L341" s="35">
        <f>L337*'Inputs'!$E$16/'Inputs'!$E$28</f>
        <v>0.0</v>
      </c>
      <c r="M341" s="35">
        <f>M337*'Inputs'!$E$16/'Inputs'!$E$28</f>
        <v>0.0</v>
      </c>
      <c r="N341" s="35">
        <f>N337*'Inputs'!$E$16/'Inputs'!$E$28</f>
        <v>0.0</v>
      </c>
      <c r="O341" s="35">
        <f>O337*'Inputs'!$E$16/'Inputs'!$E$28</f>
        <v>0.0</v>
      </c>
      <c r="P341" s="35">
        <f>P337*'Inputs'!$E$16/'Inputs'!$E$28</f>
        <v>0.0</v>
      </c>
      <c r="Q341" s="35">
        <f>Q337*'Inputs'!$E$16/'Inputs'!$E$28</f>
        <v>0.0</v>
      </c>
      <c r="R341" s="35">
        <f>R337*'Inputs'!$E$16/'Inputs'!$E$28</f>
        <v>0.0</v>
      </c>
      <c r="S341" s="35">
        <f>S337*'Inputs'!$E$16/'Inputs'!$E$28</f>
        <v>0.0</v>
      </c>
      <c r="T341" s="35">
        <f>T337*'Inputs'!$E$16/'Inputs'!$E$28</f>
        <v>0.0</v>
      </c>
      <c r="U341" s="35">
        <f>U337*'Inputs'!$E$16/'Inputs'!$E$28</f>
        <v>0.0</v>
      </c>
      <c r="V341" s="35">
        <f>V337*'Inputs'!$E$16/'Inputs'!$E$28</f>
        <v>0.0</v>
      </c>
      <c r="W341" s="35">
        <f>W337*'Inputs'!$E$16/'Inputs'!$E$28</f>
        <v>0.0</v>
      </c>
      <c r="X341" s="35">
        <f>X337*'Inputs'!$E$16/'Inputs'!$E$28</f>
        <v>0.0</v>
      </c>
      <c r="Y341" s="35">
        <f>Y337*'Inputs'!$E$16/'Inputs'!$E$28</f>
        <v>0.0</v>
      </c>
      <c r="Z341" s="35">
        <f>Z337*'Inputs'!$E$16/'Inputs'!$E$28</f>
        <v>0.0</v>
      </c>
      <c r="AA341" s="35">
        <f>AA337*'Inputs'!$E$16/'Inputs'!$E$28</f>
        <v>0.0</v>
      </c>
      <c r="AB341" s="35">
        <f>AB337*'Inputs'!$E$16/'Inputs'!$E$28</f>
        <v>0.0</v>
      </c>
      <c r="AC341" s="35">
        <f>AC337*'Inputs'!$E$16/'Inputs'!$E$28</f>
        <v>0.0</v>
      </c>
      <c r="AD341" s="35">
        <f>AD337*'Inputs'!$E$16/'Inputs'!$E$28</f>
        <v>0.0</v>
      </c>
      <c r="AE341" s="35">
        <f>AE337*'Inputs'!$E$16/'Inputs'!$E$28</f>
        <v>0.0</v>
      </c>
      <c r="AF341" s="35">
        <f>AF337*'Inputs'!$E$16/'Inputs'!$E$28</f>
        <v>0.0</v>
      </c>
      <c r="AG341" s="35">
        <f>AG337*'Inputs'!$E$16/'Inputs'!$E$28</f>
        <v>0.0</v>
      </c>
      <c r="AH341" s="35">
        <f>AH337*'Inputs'!$E$16/'Inputs'!$E$28</f>
        <v>0.0</v>
      </c>
      <c r="AI341" s="35">
        <f>AI337*'Inputs'!$E$16/'Inputs'!$E$28</f>
        <v>0.0</v>
      </c>
      <c r="AJ341" s="35">
        <f>AJ337*'Inputs'!$E$16/'Inputs'!$E$28</f>
        <v>0.0</v>
      </c>
      <c r="AK341" s="35">
        <f>AK337*'Inputs'!$E$16/'Inputs'!$E$28</f>
        <v>0.0</v>
      </c>
      <c r="AL341" s="35">
        <f>AL337*'Inputs'!$E$16/'Inputs'!$E$28</f>
        <v>0.0</v>
      </c>
      <c r="AM341" s="35">
        <f>AM337*'Inputs'!$E$16/'Inputs'!$E$28</f>
        <v>0.0</v>
      </c>
      <c r="AN341" s="35">
        <f>AN337*'Inputs'!$E$16/'Inputs'!$E$28</f>
        <v>0.0</v>
      </c>
      <c r="AO341" s="35">
        <f>AO337*'Inputs'!$E$16/'Inputs'!$E$28</f>
        <v>0.0</v>
      </c>
      <c r="AP341" s="35">
        <f>AP337*'Inputs'!$E$16/'Inputs'!$E$28</f>
        <v>0.0</v>
      </c>
      <c r="AQ341" s="35">
        <f>AQ337*'Inputs'!$E$16/'Inputs'!$E$28</f>
        <v>0.0</v>
      </c>
      <c r="AR341" s="35">
        <f>AR337*'Inputs'!$E$16/'Inputs'!$E$28</f>
        <v>0.0</v>
      </c>
      <c r="AS341" s="35">
        <f>AS337*'Inputs'!$E$16/'Inputs'!$E$28</f>
        <v>0.0</v>
      </c>
      <c r="AT341" s="35">
        <f>AT337*'Inputs'!$E$16/'Inputs'!$E$28</f>
        <v>0.0</v>
      </c>
      <c r="AU341" s="35">
        <f>AU337*'Inputs'!$E$16/'Inputs'!$E$28</f>
        <v>0.0</v>
      </c>
      <c r="AV341" s="35">
        <f>AV337*'Inputs'!$E$16/'Inputs'!$E$28</f>
        <v>0.0</v>
      </c>
      <c r="AW341" s="35">
        <f>AW337*'Inputs'!$E$16/'Inputs'!$E$28</f>
        <v>0.0</v>
      </c>
      <c r="AX341" s="35">
        <f>AX337*'Inputs'!$E$16/'Inputs'!$E$28</f>
        <v>0.0</v>
      </c>
      <c r="AY341" s="35">
        <f>AY337*'Inputs'!$E$16/'Inputs'!$E$28</f>
        <v>0.0</v>
      </c>
      <c r="AZ341" s="35">
        <f>AZ337*'Inputs'!$E$16/'Inputs'!$E$28</f>
        <v>0.0</v>
      </c>
      <c r="BA341" s="35">
        <f>BA337*'Inputs'!$E$16/'Inputs'!$E$28</f>
        <v>0.0</v>
      </c>
      <c r="BB341" s="35">
        <f>BB337*'Inputs'!$E$16/'Inputs'!$E$28</f>
        <v>0.0</v>
      </c>
      <c r="BC341" s="35">
        <f>BC337*'Inputs'!$E$16/'Inputs'!$E$28</f>
        <v>0.0</v>
      </c>
      <c r="BD341" s="35">
        <f>BD337*'Inputs'!$E$16/'Inputs'!$E$28</f>
        <v>0.0</v>
      </c>
      <c r="BE341" s="35">
        <f>BE337*'Inputs'!$E$16/'Inputs'!$E$28</f>
        <v>0.0</v>
      </c>
      <c r="BF341" s="35">
        <f>BF337*'Inputs'!$E$16/'Inputs'!$E$28</f>
        <v>0.0</v>
      </c>
      <c r="BG341" s="35">
        <f>BG337*'Inputs'!$E$16/'Inputs'!$E$28</f>
        <v>0.0</v>
      </c>
      <c r="BH341" s="35">
        <f>BH337*'Inputs'!$E$16/'Inputs'!$E$28</f>
        <v>0.0</v>
      </c>
      <c r="BI341" s="35">
        <f>BI337*'Inputs'!$E$16/'Inputs'!$E$28</f>
        <v>0.0</v>
      </c>
      <c r="BJ341" s="35">
        <f>BJ337*'Inputs'!$E$16/'Inputs'!$E$28</f>
        <v>0.0</v>
      </c>
      <c r="BK341" s="35">
        <f>BK337*'Inputs'!$E$16/'Inputs'!$E$28</f>
        <v>0.0</v>
      </c>
      <c r="BL341" s="35">
        <f>BL337*'Inputs'!$E$16/'Inputs'!$E$28</f>
        <v>0.0</v>
      </c>
      <c r="BM341" s="35">
        <f>BM337*'Inputs'!$E$16/'Inputs'!$E$28</f>
        <v>0.0</v>
      </c>
      <c r="BN341" s="35">
        <f>BN337*'Inputs'!$E$16/'Inputs'!$E$28</f>
        <v>0.0</v>
      </c>
      <c r="BO341" s="35">
        <f>BO337*'Inputs'!$E$16/'Inputs'!$E$28</f>
        <v>0.0</v>
      </c>
    </row>
    <row r="342" ht="28" customHeight="1">
      <c r="A342" s="2" t="str">
        <v>SLOT17.U1</v>
      </c>
      <c r="B342" s="6" t="str">
        <v>SLOT17 U1 sick-pay levy</v>
      </c>
      <c r="C342" s="2" t="str">
        <v>EUR</v>
      </c>
      <c r="D342" s="2" t="str">
        <v>SUM</v>
      </c>
      <c r="E342" s="36">
        <f>SUM(H342:BO342)</f>
        <v>0.0</v>
      </c>
      <c r="F342" s="6" t="str">
        <v>Spare row; inactive until a hire and an exit month are entered on People_Inputs</v>
      </c>
      <c r="G342" s="2"/>
      <c r="H342" s="35">
        <f>H336*'Inputs'!$E$17*IF('Summary'!H13&lt;='Inputs'!$E$27,1,0)</f>
        <v>0.0</v>
      </c>
      <c r="I342" s="35">
        <f>I336*'Inputs'!$E$17*IF('Summary'!I13&lt;='Inputs'!$E$27,1,0)</f>
        <v>0.0</v>
      </c>
      <c r="J342" s="35">
        <f>J336*'Inputs'!$E$17*IF('Summary'!J13&lt;='Inputs'!$E$27,1,0)</f>
        <v>0.0</v>
      </c>
      <c r="K342" s="35">
        <f>K336*'Inputs'!$E$17*IF('Summary'!K13&lt;='Inputs'!$E$27,1,0)</f>
        <v>0.0</v>
      </c>
      <c r="L342" s="35">
        <f>L336*'Inputs'!$E$17*IF('Summary'!L13&lt;='Inputs'!$E$27,1,0)</f>
        <v>0.0</v>
      </c>
      <c r="M342" s="35">
        <f>M336*'Inputs'!$E$17*IF('Summary'!M13&lt;='Inputs'!$E$27,1,0)</f>
        <v>0.0</v>
      </c>
      <c r="N342" s="35">
        <f>N336*'Inputs'!$E$17*IF('Summary'!N13&lt;='Inputs'!$E$27,1,0)</f>
        <v>0.0</v>
      </c>
      <c r="O342" s="35">
        <f>O336*'Inputs'!$E$17*IF('Summary'!O13&lt;='Inputs'!$E$27,1,0)</f>
        <v>0.0</v>
      </c>
      <c r="P342" s="35">
        <f>P336*'Inputs'!$E$17*IF('Summary'!P13&lt;='Inputs'!$E$27,1,0)</f>
        <v>0.0</v>
      </c>
      <c r="Q342" s="35">
        <f>Q336*'Inputs'!$E$17*IF('Summary'!Q13&lt;='Inputs'!$E$27,1,0)</f>
        <v>0.0</v>
      </c>
      <c r="R342" s="35">
        <f>R336*'Inputs'!$E$17*IF('Summary'!R13&lt;='Inputs'!$E$27,1,0)</f>
        <v>0.0</v>
      </c>
      <c r="S342" s="35">
        <f>S336*'Inputs'!$E$17*IF('Summary'!S13&lt;='Inputs'!$E$27,1,0)</f>
        <v>0.0</v>
      </c>
      <c r="T342" s="35">
        <f>T336*'Inputs'!$E$17*IF('Summary'!T13&lt;='Inputs'!$E$27,1,0)</f>
        <v>0.0</v>
      </c>
      <c r="U342" s="35">
        <f>U336*'Inputs'!$E$17*IF('Summary'!U13&lt;='Inputs'!$E$27,1,0)</f>
        <v>0.0</v>
      </c>
      <c r="V342" s="35">
        <f>V336*'Inputs'!$E$17*IF('Summary'!V13&lt;='Inputs'!$E$27,1,0)</f>
        <v>0.0</v>
      </c>
      <c r="W342" s="35">
        <f>W336*'Inputs'!$E$17*IF('Summary'!W13&lt;='Inputs'!$E$27,1,0)</f>
        <v>0.0</v>
      </c>
      <c r="X342" s="35">
        <f>X336*'Inputs'!$E$17*IF('Summary'!X13&lt;='Inputs'!$E$27,1,0)</f>
        <v>0.0</v>
      </c>
      <c r="Y342" s="35">
        <f>Y336*'Inputs'!$E$17*IF('Summary'!Y13&lt;='Inputs'!$E$27,1,0)</f>
        <v>0.0</v>
      </c>
      <c r="Z342" s="35">
        <f>Z336*'Inputs'!$E$17*IF('Summary'!Z13&lt;='Inputs'!$E$27,1,0)</f>
        <v>0.0</v>
      </c>
      <c r="AA342" s="35">
        <f>AA336*'Inputs'!$E$17*IF('Summary'!AA13&lt;='Inputs'!$E$27,1,0)</f>
        <v>0.0</v>
      </c>
      <c r="AB342" s="35">
        <f>AB336*'Inputs'!$E$17*IF('Summary'!AB13&lt;='Inputs'!$E$27,1,0)</f>
        <v>0.0</v>
      </c>
      <c r="AC342" s="35">
        <f>AC336*'Inputs'!$E$17*IF('Summary'!AC13&lt;='Inputs'!$E$27,1,0)</f>
        <v>0.0</v>
      </c>
      <c r="AD342" s="35">
        <f>AD336*'Inputs'!$E$17*IF('Summary'!AD13&lt;='Inputs'!$E$27,1,0)</f>
        <v>0.0</v>
      </c>
      <c r="AE342" s="35">
        <f>AE336*'Inputs'!$E$17*IF('Summary'!AE13&lt;='Inputs'!$E$27,1,0)</f>
        <v>0.0</v>
      </c>
      <c r="AF342" s="35">
        <f>AF336*'Inputs'!$E$17*IF('Summary'!AF13&lt;='Inputs'!$E$27,1,0)</f>
        <v>0.0</v>
      </c>
      <c r="AG342" s="35">
        <f>AG336*'Inputs'!$E$17*IF('Summary'!AG13&lt;='Inputs'!$E$27,1,0)</f>
        <v>0.0</v>
      </c>
      <c r="AH342" s="35">
        <f>AH336*'Inputs'!$E$17*IF('Summary'!AH13&lt;='Inputs'!$E$27,1,0)</f>
        <v>0.0</v>
      </c>
      <c r="AI342" s="35">
        <f>AI336*'Inputs'!$E$17*IF('Summary'!AI13&lt;='Inputs'!$E$27,1,0)</f>
        <v>0.0</v>
      </c>
      <c r="AJ342" s="35">
        <f>AJ336*'Inputs'!$E$17*IF('Summary'!AJ13&lt;='Inputs'!$E$27,1,0)</f>
        <v>0.0</v>
      </c>
      <c r="AK342" s="35">
        <f>AK336*'Inputs'!$E$17*IF('Summary'!AK13&lt;='Inputs'!$E$27,1,0)</f>
        <v>0.0</v>
      </c>
      <c r="AL342" s="35">
        <f>AL336*'Inputs'!$E$17*IF('Summary'!AL13&lt;='Inputs'!$E$27,1,0)</f>
        <v>0.0</v>
      </c>
      <c r="AM342" s="35">
        <f>AM336*'Inputs'!$E$17*IF('Summary'!AM13&lt;='Inputs'!$E$27,1,0)</f>
        <v>0.0</v>
      </c>
      <c r="AN342" s="35">
        <f>AN336*'Inputs'!$E$17*IF('Summary'!AN13&lt;='Inputs'!$E$27,1,0)</f>
        <v>0.0</v>
      </c>
      <c r="AO342" s="35">
        <f>AO336*'Inputs'!$E$17*IF('Summary'!AO13&lt;='Inputs'!$E$27,1,0)</f>
        <v>0.0</v>
      </c>
      <c r="AP342" s="35">
        <f>AP336*'Inputs'!$E$17*IF('Summary'!AP13&lt;='Inputs'!$E$27,1,0)</f>
        <v>0.0</v>
      </c>
      <c r="AQ342" s="35">
        <f>AQ336*'Inputs'!$E$17*IF('Summary'!AQ13&lt;='Inputs'!$E$27,1,0)</f>
        <v>0.0</v>
      </c>
      <c r="AR342" s="35">
        <f>AR336*'Inputs'!$E$17*IF('Summary'!AR13&lt;='Inputs'!$E$27,1,0)</f>
        <v>0.0</v>
      </c>
      <c r="AS342" s="35">
        <f>AS336*'Inputs'!$E$17*IF('Summary'!AS13&lt;='Inputs'!$E$27,1,0)</f>
        <v>0.0</v>
      </c>
      <c r="AT342" s="35">
        <f>AT336*'Inputs'!$E$17*IF('Summary'!AT13&lt;='Inputs'!$E$27,1,0)</f>
        <v>0.0</v>
      </c>
      <c r="AU342" s="35">
        <f>AU336*'Inputs'!$E$17*IF('Summary'!AU13&lt;='Inputs'!$E$27,1,0)</f>
        <v>0.0</v>
      </c>
      <c r="AV342" s="35">
        <f>AV336*'Inputs'!$E$17*IF('Summary'!AV13&lt;='Inputs'!$E$27,1,0)</f>
        <v>0.0</v>
      </c>
      <c r="AW342" s="35">
        <f>AW336*'Inputs'!$E$17*IF('Summary'!AW13&lt;='Inputs'!$E$27,1,0)</f>
        <v>0.0</v>
      </c>
      <c r="AX342" s="35">
        <f>AX336*'Inputs'!$E$17*IF('Summary'!AX13&lt;='Inputs'!$E$27,1,0)</f>
        <v>0.0</v>
      </c>
      <c r="AY342" s="35">
        <f>AY336*'Inputs'!$E$17*IF('Summary'!AY13&lt;='Inputs'!$E$27,1,0)</f>
        <v>0.0</v>
      </c>
      <c r="AZ342" s="35">
        <f>AZ336*'Inputs'!$E$17*IF('Summary'!AZ13&lt;='Inputs'!$E$27,1,0)</f>
        <v>0.0</v>
      </c>
      <c r="BA342" s="35">
        <f>BA336*'Inputs'!$E$17*IF('Summary'!BA13&lt;='Inputs'!$E$27,1,0)</f>
        <v>0.0</v>
      </c>
      <c r="BB342" s="35">
        <f>BB336*'Inputs'!$E$17*IF('Summary'!BB13&lt;='Inputs'!$E$27,1,0)</f>
        <v>0.0</v>
      </c>
      <c r="BC342" s="35">
        <f>BC336*'Inputs'!$E$17*IF('Summary'!BC13&lt;='Inputs'!$E$27,1,0)</f>
        <v>0.0</v>
      </c>
      <c r="BD342" s="35">
        <f>BD336*'Inputs'!$E$17*IF('Summary'!BD13&lt;='Inputs'!$E$27,1,0)</f>
        <v>0.0</v>
      </c>
      <c r="BE342" s="35">
        <f>BE336*'Inputs'!$E$17*IF('Summary'!BE13&lt;='Inputs'!$E$27,1,0)</f>
        <v>0.0</v>
      </c>
      <c r="BF342" s="35">
        <f>BF336*'Inputs'!$E$17*IF('Summary'!BF13&lt;='Inputs'!$E$27,1,0)</f>
        <v>0.0</v>
      </c>
      <c r="BG342" s="35">
        <f>BG336*'Inputs'!$E$17*IF('Summary'!BG13&lt;='Inputs'!$E$27,1,0)</f>
        <v>0.0</v>
      </c>
      <c r="BH342" s="35">
        <f>BH336*'Inputs'!$E$17*IF('Summary'!BH13&lt;='Inputs'!$E$27,1,0)</f>
        <v>0.0</v>
      </c>
      <c r="BI342" s="35">
        <f>BI336*'Inputs'!$E$17*IF('Summary'!BI13&lt;='Inputs'!$E$27,1,0)</f>
        <v>0.0</v>
      </c>
      <c r="BJ342" s="35">
        <f>BJ336*'Inputs'!$E$17*IF('Summary'!BJ13&lt;='Inputs'!$E$27,1,0)</f>
        <v>0.0</v>
      </c>
      <c r="BK342" s="35">
        <f>BK336*'Inputs'!$E$17*IF('Summary'!BK13&lt;='Inputs'!$E$27,1,0)</f>
        <v>0.0</v>
      </c>
      <c r="BL342" s="35">
        <f>BL336*'Inputs'!$E$17*IF('Summary'!BL13&lt;='Inputs'!$E$27,1,0)</f>
        <v>0.0</v>
      </c>
      <c r="BM342" s="35">
        <f>BM336*'Inputs'!$E$17*IF('Summary'!BM13&lt;='Inputs'!$E$27,1,0)</f>
        <v>0.0</v>
      </c>
      <c r="BN342" s="35">
        <f>BN336*'Inputs'!$E$17*IF('Summary'!BN13&lt;='Inputs'!$E$27,1,0)</f>
        <v>0.0</v>
      </c>
      <c r="BO342" s="35">
        <f>BO336*'Inputs'!$E$17*IF('Summary'!BO13&lt;='Inputs'!$E$27,1,0)</f>
        <v>0.0</v>
      </c>
    </row>
    <row r="343" ht="28" customHeight="1">
      <c r="A343" s="2" t="str">
        <v>SLOT17.U2</v>
      </c>
      <c r="B343" s="6" t="str">
        <v>SLOT17 U2 maternity levy</v>
      </c>
      <c r="C343" s="2" t="str">
        <v>EUR</v>
      </c>
      <c r="D343" s="2" t="str">
        <v>SUM</v>
      </c>
      <c r="E343" s="36">
        <f>SUM(H343:BO343)</f>
        <v>0.0</v>
      </c>
      <c r="F343" s="6" t="str">
        <v>Spare row; inactive until a hire and an exit month are entered on People_Inputs</v>
      </c>
      <c r="G343" s="2"/>
      <c r="H343" s="35">
        <f>H336*'Inputs'!$E$18</f>
        <v>0.0</v>
      </c>
      <c r="I343" s="35">
        <f>I336*'Inputs'!$E$18</f>
        <v>0.0</v>
      </c>
      <c r="J343" s="35">
        <f>J336*'Inputs'!$E$18</f>
        <v>0.0</v>
      </c>
      <c r="K343" s="35">
        <f>K336*'Inputs'!$E$18</f>
        <v>0.0</v>
      </c>
      <c r="L343" s="35">
        <f>L336*'Inputs'!$E$18</f>
        <v>0.0</v>
      </c>
      <c r="M343" s="35">
        <f>M336*'Inputs'!$E$18</f>
        <v>0.0</v>
      </c>
      <c r="N343" s="35">
        <f>N336*'Inputs'!$E$18</f>
        <v>0.0</v>
      </c>
      <c r="O343" s="35">
        <f>O336*'Inputs'!$E$18</f>
        <v>0.0</v>
      </c>
      <c r="P343" s="35">
        <f>P336*'Inputs'!$E$18</f>
        <v>0.0</v>
      </c>
      <c r="Q343" s="35">
        <f>Q336*'Inputs'!$E$18</f>
        <v>0.0</v>
      </c>
      <c r="R343" s="35">
        <f>R336*'Inputs'!$E$18</f>
        <v>0.0</v>
      </c>
      <c r="S343" s="35">
        <f>S336*'Inputs'!$E$18</f>
        <v>0.0</v>
      </c>
      <c r="T343" s="35">
        <f>T336*'Inputs'!$E$18</f>
        <v>0.0</v>
      </c>
      <c r="U343" s="35">
        <f>U336*'Inputs'!$E$18</f>
        <v>0.0</v>
      </c>
      <c r="V343" s="35">
        <f>V336*'Inputs'!$E$18</f>
        <v>0.0</v>
      </c>
      <c r="W343" s="35">
        <f>W336*'Inputs'!$E$18</f>
        <v>0.0</v>
      </c>
      <c r="X343" s="35">
        <f>X336*'Inputs'!$E$18</f>
        <v>0.0</v>
      </c>
      <c r="Y343" s="35">
        <f>Y336*'Inputs'!$E$18</f>
        <v>0.0</v>
      </c>
      <c r="Z343" s="35">
        <f>Z336*'Inputs'!$E$18</f>
        <v>0.0</v>
      </c>
      <c r="AA343" s="35">
        <f>AA336*'Inputs'!$E$18</f>
        <v>0.0</v>
      </c>
      <c r="AB343" s="35">
        <f>AB336*'Inputs'!$E$18</f>
        <v>0.0</v>
      </c>
      <c r="AC343" s="35">
        <f>AC336*'Inputs'!$E$18</f>
        <v>0.0</v>
      </c>
      <c r="AD343" s="35">
        <f>AD336*'Inputs'!$E$18</f>
        <v>0.0</v>
      </c>
      <c r="AE343" s="35">
        <f>AE336*'Inputs'!$E$18</f>
        <v>0.0</v>
      </c>
      <c r="AF343" s="35">
        <f>AF336*'Inputs'!$E$18</f>
        <v>0.0</v>
      </c>
      <c r="AG343" s="35">
        <f>AG336*'Inputs'!$E$18</f>
        <v>0.0</v>
      </c>
      <c r="AH343" s="35">
        <f>AH336*'Inputs'!$E$18</f>
        <v>0.0</v>
      </c>
      <c r="AI343" s="35">
        <f>AI336*'Inputs'!$E$18</f>
        <v>0.0</v>
      </c>
      <c r="AJ343" s="35">
        <f>AJ336*'Inputs'!$E$18</f>
        <v>0.0</v>
      </c>
      <c r="AK343" s="35">
        <f>AK336*'Inputs'!$E$18</f>
        <v>0.0</v>
      </c>
      <c r="AL343" s="35">
        <f>AL336*'Inputs'!$E$18</f>
        <v>0.0</v>
      </c>
      <c r="AM343" s="35">
        <f>AM336*'Inputs'!$E$18</f>
        <v>0.0</v>
      </c>
      <c r="AN343" s="35">
        <f>AN336*'Inputs'!$E$18</f>
        <v>0.0</v>
      </c>
      <c r="AO343" s="35">
        <f>AO336*'Inputs'!$E$18</f>
        <v>0.0</v>
      </c>
      <c r="AP343" s="35">
        <f>AP336*'Inputs'!$E$18</f>
        <v>0.0</v>
      </c>
      <c r="AQ343" s="35">
        <f>AQ336*'Inputs'!$E$18</f>
        <v>0.0</v>
      </c>
      <c r="AR343" s="35">
        <f>AR336*'Inputs'!$E$18</f>
        <v>0.0</v>
      </c>
      <c r="AS343" s="35">
        <f>AS336*'Inputs'!$E$18</f>
        <v>0.0</v>
      </c>
      <c r="AT343" s="35">
        <f>AT336*'Inputs'!$E$18</f>
        <v>0.0</v>
      </c>
      <c r="AU343" s="35">
        <f>AU336*'Inputs'!$E$18</f>
        <v>0.0</v>
      </c>
      <c r="AV343" s="35">
        <f>AV336*'Inputs'!$E$18</f>
        <v>0.0</v>
      </c>
      <c r="AW343" s="35">
        <f>AW336*'Inputs'!$E$18</f>
        <v>0.0</v>
      </c>
      <c r="AX343" s="35">
        <f>AX336*'Inputs'!$E$18</f>
        <v>0.0</v>
      </c>
      <c r="AY343" s="35">
        <f>AY336*'Inputs'!$E$18</f>
        <v>0.0</v>
      </c>
      <c r="AZ343" s="35">
        <f>AZ336*'Inputs'!$E$18</f>
        <v>0.0</v>
      </c>
      <c r="BA343" s="35">
        <f>BA336*'Inputs'!$E$18</f>
        <v>0.0</v>
      </c>
      <c r="BB343" s="35">
        <f>BB336*'Inputs'!$E$18</f>
        <v>0.0</v>
      </c>
      <c r="BC343" s="35">
        <f>BC336*'Inputs'!$E$18</f>
        <v>0.0</v>
      </c>
      <c r="BD343" s="35">
        <f>BD336*'Inputs'!$E$18</f>
        <v>0.0</v>
      </c>
      <c r="BE343" s="35">
        <f>BE336*'Inputs'!$E$18</f>
        <v>0.0</v>
      </c>
      <c r="BF343" s="35">
        <f>BF336*'Inputs'!$E$18</f>
        <v>0.0</v>
      </c>
      <c r="BG343" s="35">
        <f>BG336*'Inputs'!$E$18</f>
        <v>0.0</v>
      </c>
      <c r="BH343" s="35">
        <f>BH336*'Inputs'!$E$18</f>
        <v>0.0</v>
      </c>
      <c r="BI343" s="35">
        <f>BI336*'Inputs'!$E$18</f>
        <v>0.0</v>
      </c>
      <c r="BJ343" s="35">
        <f>BJ336*'Inputs'!$E$18</f>
        <v>0.0</v>
      </c>
      <c r="BK343" s="35">
        <f>BK336*'Inputs'!$E$18</f>
        <v>0.0</v>
      </c>
      <c r="BL343" s="35">
        <f>BL336*'Inputs'!$E$18</f>
        <v>0.0</v>
      </c>
      <c r="BM343" s="35">
        <f>BM336*'Inputs'!$E$18</f>
        <v>0.0</v>
      </c>
      <c r="BN343" s="35">
        <f>BN336*'Inputs'!$E$18</f>
        <v>0.0</v>
      </c>
      <c r="BO343" s="35">
        <f>BO336*'Inputs'!$E$18</f>
        <v>0.0</v>
      </c>
    </row>
    <row r="344" ht="28" customHeight="1">
      <c r="A344" s="2" t="str">
        <v>SLOT17.INSOLV</v>
      </c>
      <c r="B344" s="6" t="str">
        <v>SLOT17 insolvency levy</v>
      </c>
      <c r="C344" s="2" t="str">
        <v>EUR</v>
      </c>
      <c r="D344" s="2" t="str">
        <v>SUM</v>
      </c>
      <c r="E344" s="36">
        <f>SUM(H344:BO344)</f>
        <v>0.0</v>
      </c>
      <c r="F344" s="6" t="str">
        <v>Spare row; inactive until a hire and an exit month are entered on People_Inputs</v>
      </c>
      <c r="G344" s="2"/>
      <c r="H344" s="35">
        <f>H336*'Inputs'!$E$19</f>
        <v>0.0</v>
      </c>
      <c r="I344" s="35">
        <f>I336*'Inputs'!$E$19</f>
        <v>0.0</v>
      </c>
      <c r="J344" s="35">
        <f>J336*'Inputs'!$E$19</f>
        <v>0.0</v>
      </c>
      <c r="K344" s="35">
        <f>K336*'Inputs'!$E$19</f>
        <v>0.0</v>
      </c>
      <c r="L344" s="35">
        <f>L336*'Inputs'!$E$19</f>
        <v>0.0</v>
      </c>
      <c r="M344" s="35">
        <f>M336*'Inputs'!$E$19</f>
        <v>0.0</v>
      </c>
      <c r="N344" s="35">
        <f>N336*'Inputs'!$E$19</f>
        <v>0.0</v>
      </c>
      <c r="O344" s="35">
        <f>O336*'Inputs'!$E$19</f>
        <v>0.0</v>
      </c>
      <c r="P344" s="35">
        <f>P336*'Inputs'!$E$19</f>
        <v>0.0</v>
      </c>
      <c r="Q344" s="35">
        <f>Q336*'Inputs'!$E$19</f>
        <v>0.0</v>
      </c>
      <c r="R344" s="35">
        <f>R336*'Inputs'!$E$19</f>
        <v>0.0</v>
      </c>
      <c r="S344" s="35">
        <f>S336*'Inputs'!$E$19</f>
        <v>0.0</v>
      </c>
      <c r="T344" s="35">
        <f>T336*'Inputs'!$E$19</f>
        <v>0.0</v>
      </c>
      <c r="U344" s="35">
        <f>U336*'Inputs'!$E$19</f>
        <v>0.0</v>
      </c>
      <c r="V344" s="35">
        <f>V336*'Inputs'!$E$19</f>
        <v>0.0</v>
      </c>
      <c r="W344" s="35">
        <f>W336*'Inputs'!$E$19</f>
        <v>0.0</v>
      </c>
      <c r="X344" s="35">
        <f>X336*'Inputs'!$E$19</f>
        <v>0.0</v>
      </c>
      <c r="Y344" s="35">
        <f>Y336*'Inputs'!$E$19</f>
        <v>0.0</v>
      </c>
      <c r="Z344" s="35">
        <f>Z336*'Inputs'!$E$19</f>
        <v>0.0</v>
      </c>
      <c r="AA344" s="35">
        <f>AA336*'Inputs'!$E$19</f>
        <v>0.0</v>
      </c>
      <c r="AB344" s="35">
        <f>AB336*'Inputs'!$E$19</f>
        <v>0.0</v>
      </c>
      <c r="AC344" s="35">
        <f>AC336*'Inputs'!$E$19</f>
        <v>0.0</v>
      </c>
      <c r="AD344" s="35">
        <f>AD336*'Inputs'!$E$19</f>
        <v>0.0</v>
      </c>
      <c r="AE344" s="35">
        <f>AE336*'Inputs'!$E$19</f>
        <v>0.0</v>
      </c>
      <c r="AF344" s="35">
        <f>AF336*'Inputs'!$E$19</f>
        <v>0.0</v>
      </c>
      <c r="AG344" s="35">
        <f>AG336*'Inputs'!$E$19</f>
        <v>0.0</v>
      </c>
      <c r="AH344" s="35">
        <f>AH336*'Inputs'!$E$19</f>
        <v>0.0</v>
      </c>
      <c r="AI344" s="35">
        <f>AI336*'Inputs'!$E$19</f>
        <v>0.0</v>
      </c>
      <c r="AJ344" s="35">
        <f>AJ336*'Inputs'!$E$19</f>
        <v>0.0</v>
      </c>
      <c r="AK344" s="35">
        <f>AK336*'Inputs'!$E$19</f>
        <v>0.0</v>
      </c>
      <c r="AL344" s="35">
        <f>AL336*'Inputs'!$E$19</f>
        <v>0.0</v>
      </c>
      <c r="AM344" s="35">
        <f>AM336*'Inputs'!$E$19</f>
        <v>0.0</v>
      </c>
      <c r="AN344" s="35">
        <f>AN336*'Inputs'!$E$19</f>
        <v>0.0</v>
      </c>
      <c r="AO344" s="35">
        <f>AO336*'Inputs'!$E$19</f>
        <v>0.0</v>
      </c>
      <c r="AP344" s="35">
        <f>AP336*'Inputs'!$E$19</f>
        <v>0.0</v>
      </c>
      <c r="AQ344" s="35">
        <f>AQ336*'Inputs'!$E$19</f>
        <v>0.0</v>
      </c>
      <c r="AR344" s="35">
        <f>AR336*'Inputs'!$E$19</f>
        <v>0.0</v>
      </c>
      <c r="AS344" s="35">
        <f>AS336*'Inputs'!$E$19</f>
        <v>0.0</v>
      </c>
      <c r="AT344" s="35">
        <f>AT336*'Inputs'!$E$19</f>
        <v>0.0</v>
      </c>
      <c r="AU344" s="35">
        <f>AU336*'Inputs'!$E$19</f>
        <v>0.0</v>
      </c>
      <c r="AV344" s="35">
        <f>AV336*'Inputs'!$E$19</f>
        <v>0.0</v>
      </c>
      <c r="AW344" s="35">
        <f>AW336*'Inputs'!$E$19</f>
        <v>0.0</v>
      </c>
      <c r="AX344" s="35">
        <f>AX336*'Inputs'!$E$19</f>
        <v>0.0</v>
      </c>
      <c r="AY344" s="35">
        <f>AY336*'Inputs'!$E$19</f>
        <v>0.0</v>
      </c>
      <c r="AZ344" s="35">
        <f>AZ336*'Inputs'!$E$19</f>
        <v>0.0</v>
      </c>
      <c r="BA344" s="35">
        <f>BA336*'Inputs'!$E$19</f>
        <v>0.0</v>
      </c>
      <c r="BB344" s="35">
        <f>BB336*'Inputs'!$E$19</f>
        <v>0.0</v>
      </c>
      <c r="BC344" s="35">
        <f>BC336*'Inputs'!$E$19</f>
        <v>0.0</v>
      </c>
      <c r="BD344" s="35">
        <f>BD336*'Inputs'!$E$19</f>
        <v>0.0</v>
      </c>
      <c r="BE344" s="35">
        <f>BE336*'Inputs'!$E$19</f>
        <v>0.0</v>
      </c>
      <c r="BF344" s="35">
        <f>BF336*'Inputs'!$E$19</f>
        <v>0.0</v>
      </c>
      <c r="BG344" s="35">
        <f>BG336*'Inputs'!$E$19</f>
        <v>0.0</v>
      </c>
      <c r="BH344" s="35">
        <f>BH336*'Inputs'!$E$19</f>
        <v>0.0</v>
      </c>
      <c r="BI344" s="35">
        <f>BI336*'Inputs'!$E$19</f>
        <v>0.0</v>
      </c>
      <c r="BJ344" s="35">
        <f>BJ336*'Inputs'!$E$19</f>
        <v>0.0</v>
      </c>
      <c r="BK344" s="35">
        <f>BK336*'Inputs'!$E$19</f>
        <v>0.0</v>
      </c>
      <c r="BL344" s="35">
        <f>BL336*'Inputs'!$E$19</f>
        <v>0.0</v>
      </c>
      <c r="BM344" s="35">
        <f>BM336*'Inputs'!$E$19</f>
        <v>0.0</v>
      </c>
      <c r="BN344" s="35">
        <f>BN336*'Inputs'!$E$19</f>
        <v>0.0</v>
      </c>
      <c r="BO344" s="35">
        <f>BO336*'Inputs'!$E$19</f>
        <v>0.0</v>
      </c>
    </row>
    <row r="345" ht="28" customHeight="1">
      <c r="A345" s="2" t="str">
        <v>SLOT17.BG</v>
      </c>
      <c r="B345" s="6" t="str">
        <v>SLOT17 accident insurance (BG)</v>
      </c>
      <c r="C345" s="2" t="str">
        <v>EUR</v>
      </c>
      <c r="D345" s="2" t="str">
        <v>SUM</v>
      </c>
      <c r="E345" s="36">
        <f>SUM(H345:BO345)</f>
        <v>0.0</v>
      </c>
      <c r="F345" s="6" t="str">
        <v>Spare row; inactive until a hire and an exit month are entered on People_Inputs</v>
      </c>
      <c r="G345" s="2"/>
      <c r="H345" s="35">
        <f>H335*H333*'Inputs'!$E$20</f>
        <v>0.0</v>
      </c>
      <c r="I345" s="35">
        <f>I335*I333*'Inputs'!$E$20</f>
        <v>0.0</v>
      </c>
      <c r="J345" s="35">
        <f>J335*J333*'Inputs'!$E$20</f>
        <v>0.0</v>
      </c>
      <c r="K345" s="35">
        <f>K335*K333*'Inputs'!$E$20</f>
        <v>0.0</v>
      </c>
      <c r="L345" s="35">
        <f>L335*L333*'Inputs'!$E$20</f>
        <v>0.0</v>
      </c>
      <c r="M345" s="35">
        <f>M335*M333*'Inputs'!$E$20</f>
        <v>0.0</v>
      </c>
      <c r="N345" s="35">
        <f>N335*N333*'Inputs'!$E$20</f>
        <v>0.0</v>
      </c>
      <c r="O345" s="35">
        <f>O335*O333*'Inputs'!$E$20</f>
        <v>0.0</v>
      </c>
      <c r="P345" s="35">
        <f>P335*P333*'Inputs'!$E$20</f>
        <v>0.0</v>
      </c>
      <c r="Q345" s="35">
        <f>Q335*Q333*'Inputs'!$E$20</f>
        <v>0.0</v>
      </c>
      <c r="R345" s="35">
        <f>R335*R333*'Inputs'!$E$20</f>
        <v>0.0</v>
      </c>
      <c r="S345" s="35">
        <f>S335*S333*'Inputs'!$E$20</f>
        <v>0.0</v>
      </c>
      <c r="T345" s="35">
        <f>T335*T333*'Inputs'!$E$20</f>
        <v>0.0</v>
      </c>
      <c r="U345" s="35">
        <f>U335*U333*'Inputs'!$E$20</f>
        <v>0.0</v>
      </c>
      <c r="V345" s="35">
        <f>V335*V333*'Inputs'!$E$20</f>
        <v>0.0</v>
      </c>
      <c r="W345" s="35">
        <f>W335*W333*'Inputs'!$E$20</f>
        <v>0.0</v>
      </c>
      <c r="X345" s="35">
        <f>X335*X333*'Inputs'!$E$20</f>
        <v>0.0</v>
      </c>
      <c r="Y345" s="35">
        <f>Y335*Y333*'Inputs'!$E$20</f>
        <v>0.0</v>
      </c>
      <c r="Z345" s="35">
        <f>Z335*Z333*'Inputs'!$E$20</f>
        <v>0.0</v>
      </c>
      <c r="AA345" s="35">
        <f>AA335*AA333*'Inputs'!$E$20</f>
        <v>0.0</v>
      </c>
      <c r="AB345" s="35">
        <f>AB335*AB333*'Inputs'!$E$20</f>
        <v>0.0</v>
      </c>
      <c r="AC345" s="35">
        <f>AC335*AC333*'Inputs'!$E$20</f>
        <v>0.0</v>
      </c>
      <c r="AD345" s="35">
        <f>AD335*AD333*'Inputs'!$E$20</f>
        <v>0.0</v>
      </c>
      <c r="AE345" s="35">
        <f>AE335*AE333*'Inputs'!$E$20</f>
        <v>0.0</v>
      </c>
      <c r="AF345" s="35">
        <f>AF335*AF333*'Inputs'!$E$20</f>
        <v>0.0</v>
      </c>
      <c r="AG345" s="35">
        <f>AG335*AG333*'Inputs'!$E$20</f>
        <v>0.0</v>
      </c>
      <c r="AH345" s="35">
        <f>AH335*AH333*'Inputs'!$E$20</f>
        <v>0.0</v>
      </c>
      <c r="AI345" s="35">
        <f>AI335*AI333*'Inputs'!$E$20</f>
        <v>0.0</v>
      </c>
      <c r="AJ345" s="35">
        <f>AJ335*AJ333*'Inputs'!$E$20</f>
        <v>0.0</v>
      </c>
      <c r="AK345" s="35">
        <f>AK335*AK333*'Inputs'!$E$20</f>
        <v>0.0</v>
      </c>
      <c r="AL345" s="35">
        <f>AL335*AL333*'Inputs'!$E$20</f>
        <v>0.0</v>
      </c>
      <c r="AM345" s="35">
        <f>AM335*AM333*'Inputs'!$E$20</f>
        <v>0.0</v>
      </c>
      <c r="AN345" s="35">
        <f>AN335*AN333*'Inputs'!$E$20</f>
        <v>0.0</v>
      </c>
      <c r="AO345" s="35">
        <f>AO335*AO333*'Inputs'!$E$20</f>
        <v>0.0</v>
      </c>
      <c r="AP345" s="35">
        <f>AP335*AP333*'Inputs'!$E$20</f>
        <v>0.0</v>
      </c>
      <c r="AQ345" s="35">
        <f>AQ335*AQ333*'Inputs'!$E$20</f>
        <v>0.0</v>
      </c>
      <c r="AR345" s="35">
        <f>AR335*AR333*'Inputs'!$E$20</f>
        <v>0.0</v>
      </c>
      <c r="AS345" s="35">
        <f>AS335*AS333*'Inputs'!$E$20</f>
        <v>0.0</v>
      </c>
      <c r="AT345" s="35">
        <f>AT335*AT333*'Inputs'!$E$20</f>
        <v>0.0</v>
      </c>
      <c r="AU345" s="35">
        <f>AU335*AU333*'Inputs'!$E$20</f>
        <v>0.0</v>
      </c>
      <c r="AV345" s="35">
        <f>AV335*AV333*'Inputs'!$E$20</f>
        <v>0.0</v>
      </c>
      <c r="AW345" s="35">
        <f>AW335*AW333*'Inputs'!$E$20</f>
        <v>0.0</v>
      </c>
      <c r="AX345" s="35">
        <f>AX335*AX333*'Inputs'!$E$20</f>
        <v>0.0</v>
      </c>
      <c r="AY345" s="35">
        <f>AY335*AY333*'Inputs'!$E$20</f>
        <v>0.0</v>
      </c>
      <c r="AZ345" s="35">
        <f>AZ335*AZ333*'Inputs'!$E$20</f>
        <v>0.0</v>
      </c>
      <c r="BA345" s="35">
        <f>BA335*BA333*'Inputs'!$E$20</f>
        <v>0.0</v>
      </c>
      <c r="BB345" s="35">
        <f>BB335*BB333*'Inputs'!$E$20</f>
        <v>0.0</v>
      </c>
      <c r="BC345" s="35">
        <f>BC335*BC333*'Inputs'!$E$20</f>
        <v>0.0</v>
      </c>
      <c r="BD345" s="35">
        <f>BD335*BD333*'Inputs'!$E$20</f>
        <v>0.0</v>
      </c>
      <c r="BE345" s="35">
        <f>BE335*BE333*'Inputs'!$E$20</f>
        <v>0.0</v>
      </c>
      <c r="BF345" s="35">
        <f>BF335*BF333*'Inputs'!$E$20</f>
        <v>0.0</v>
      </c>
      <c r="BG345" s="35">
        <f>BG335*BG333*'Inputs'!$E$20</f>
        <v>0.0</v>
      </c>
      <c r="BH345" s="35">
        <f>BH335*BH333*'Inputs'!$E$20</f>
        <v>0.0</v>
      </c>
      <c r="BI345" s="35">
        <f>BI335*BI333*'Inputs'!$E$20</f>
        <v>0.0</v>
      </c>
      <c r="BJ345" s="35">
        <f>BJ335*BJ333*'Inputs'!$E$20</f>
        <v>0.0</v>
      </c>
      <c r="BK345" s="35">
        <f>BK335*BK333*'Inputs'!$E$20</f>
        <v>0.0</v>
      </c>
      <c r="BL345" s="35">
        <f>BL335*BL333*'Inputs'!$E$20</f>
        <v>0.0</v>
      </c>
      <c r="BM345" s="35">
        <f>BM335*BM333*'Inputs'!$E$20</f>
        <v>0.0</v>
      </c>
      <c r="BN345" s="35">
        <f>BN335*BN333*'Inputs'!$E$20</f>
        <v>0.0</v>
      </c>
      <c r="BO345" s="35">
        <f>BO335*BO333*'Inputs'!$E$20</f>
        <v>0.0</v>
      </c>
    </row>
    <row r="346" ht="28" customHeight="1">
      <c r="A346" s="2" t="str">
        <v>SLOT17.TOTAL</v>
      </c>
      <c r="B346" s="6" t="str">
        <v>SLOT17 payroll cost (salary plus employer contributions)</v>
      </c>
      <c r="C346" s="2" t="str">
        <v>EUR</v>
      </c>
      <c r="D346" s="2" t="str">
        <v>SUM</v>
      </c>
      <c r="E346" s="36">
        <f>SUM(H346:BO346)</f>
        <v>0.0</v>
      </c>
      <c r="F346" s="6" t="str">
        <v>Spare row; inactive until a hire and an exit month are entered on People_Inputs</v>
      </c>
      <c r="G346" s="2"/>
      <c r="H346" s="36">
        <f>SUM(H335,H338,H339,H340,H341,H342,H343,H344,H345)</f>
        <v>0.0</v>
      </c>
      <c r="I346" s="36">
        <f>SUM(I335,I338,I339,I340,I341,I342,I343,I344,I345)</f>
        <v>0.0</v>
      </c>
      <c r="J346" s="36">
        <f>SUM(J335,J338,J339,J340,J341,J342,J343,J344,J345)</f>
        <v>0.0</v>
      </c>
      <c r="K346" s="36">
        <f>SUM(K335,K338,K339,K340,K341,K342,K343,K344,K345)</f>
        <v>0.0</v>
      </c>
      <c r="L346" s="36">
        <f>SUM(L335,L338,L339,L340,L341,L342,L343,L344,L345)</f>
        <v>0.0</v>
      </c>
      <c r="M346" s="36">
        <f>SUM(M335,M338,M339,M340,M341,M342,M343,M344,M345)</f>
        <v>0.0</v>
      </c>
      <c r="N346" s="36">
        <f>SUM(N335,N338,N339,N340,N341,N342,N343,N344,N345)</f>
        <v>0.0</v>
      </c>
      <c r="O346" s="36">
        <f>SUM(O335,O338,O339,O340,O341,O342,O343,O344,O345)</f>
        <v>0.0</v>
      </c>
      <c r="P346" s="36">
        <f>SUM(P335,P338,P339,P340,P341,P342,P343,P344,P345)</f>
        <v>0.0</v>
      </c>
      <c r="Q346" s="36">
        <f>SUM(Q335,Q338,Q339,Q340,Q341,Q342,Q343,Q344,Q345)</f>
        <v>0.0</v>
      </c>
      <c r="R346" s="36">
        <f>SUM(R335,R338,R339,R340,R341,R342,R343,R344,R345)</f>
        <v>0.0</v>
      </c>
      <c r="S346" s="36">
        <f>SUM(S335,S338,S339,S340,S341,S342,S343,S344,S345)</f>
        <v>0.0</v>
      </c>
      <c r="T346" s="36">
        <f>SUM(T335,T338,T339,T340,T341,T342,T343,T344,T345)</f>
        <v>0.0</v>
      </c>
      <c r="U346" s="36">
        <f>SUM(U335,U338,U339,U340,U341,U342,U343,U344,U345)</f>
        <v>0.0</v>
      </c>
      <c r="V346" s="36">
        <f>SUM(V335,V338,V339,V340,V341,V342,V343,V344,V345)</f>
        <v>0.0</v>
      </c>
      <c r="W346" s="36">
        <f>SUM(W335,W338,W339,W340,W341,W342,W343,W344,W345)</f>
        <v>0.0</v>
      </c>
      <c r="X346" s="36">
        <f>SUM(X335,X338,X339,X340,X341,X342,X343,X344,X345)</f>
        <v>0.0</v>
      </c>
      <c r="Y346" s="36">
        <f>SUM(Y335,Y338,Y339,Y340,Y341,Y342,Y343,Y344,Y345)</f>
        <v>0.0</v>
      </c>
      <c r="Z346" s="36">
        <f>SUM(Z335,Z338,Z339,Z340,Z341,Z342,Z343,Z344,Z345)</f>
        <v>0.0</v>
      </c>
      <c r="AA346" s="36">
        <f>SUM(AA335,AA338,AA339,AA340,AA341,AA342,AA343,AA344,AA345)</f>
        <v>0.0</v>
      </c>
      <c r="AB346" s="36">
        <f>SUM(AB335,AB338,AB339,AB340,AB341,AB342,AB343,AB344,AB345)</f>
        <v>0.0</v>
      </c>
      <c r="AC346" s="36">
        <f>SUM(AC335,AC338,AC339,AC340,AC341,AC342,AC343,AC344,AC345)</f>
        <v>0.0</v>
      </c>
      <c r="AD346" s="36">
        <f>SUM(AD335,AD338,AD339,AD340,AD341,AD342,AD343,AD344,AD345)</f>
        <v>0.0</v>
      </c>
      <c r="AE346" s="36">
        <f>SUM(AE335,AE338,AE339,AE340,AE341,AE342,AE343,AE344,AE345)</f>
        <v>0.0</v>
      </c>
      <c r="AF346" s="36">
        <f>SUM(AF335,AF338,AF339,AF340,AF341,AF342,AF343,AF344,AF345)</f>
        <v>0.0</v>
      </c>
      <c r="AG346" s="36">
        <f>SUM(AG335,AG338,AG339,AG340,AG341,AG342,AG343,AG344,AG345)</f>
        <v>0.0</v>
      </c>
      <c r="AH346" s="36">
        <f>SUM(AH335,AH338,AH339,AH340,AH341,AH342,AH343,AH344,AH345)</f>
        <v>0.0</v>
      </c>
      <c r="AI346" s="36">
        <f>SUM(AI335,AI338,AI339,AI340,AI341,AI342,AI343,AI344,AI345)</f>
        <v>0.0</v>
      </c>
      <c r="AJ346" s="36">
        <f>SUM(AJ335,AJ338,AJ339,AJ340,AJ341,AJ342,AJ343,AJ344,AJ345)</f>
        <v>0.0</v>
      </c>
      <c r="AK346" s="36">
        <f>SUM(AK335,AK338,AK339,AK340,AK341,AK342,AK343,AK344,AK345)</f>
        <v>0.0</v>
      </c>
      <c r="AL346" s="36">
        <f>SUM(AL335,AL338,AL339,AL340,AL341,AL342,AL343,AL344,AL345)</f>
        <v>0.0</v>
      </c>
      <c r="AM346" s="36">
        <f>SUM(AM335,AM338,AM339,AM340,AM341,AM342,AM343,AM344,AM345)</f>
        <v>0.0</v>
      </c>
      <c r="AN346" s="36">
        <f>SUM(AN335,AN338,AN339,AN340,AN341,AN342,AN343,AN344,AN345)</f>
        <v>0.0</v>
      </c>
      <c r="AO346" s="36">
        <f>SUM(AO335,AO338,AO339,AO340,AO341,AO342,AO343,AO344,AO345)</f>
        <v>0.0</v>
      </c>
      <c r="AP346" s="36">
        <f>SUM(AP335,AP338,AP339,AP340,AP341,AP342,AP343,AP344,AP345)</f>
        <v>0.0</v>
      </c>
      <c r="AQ346" s="36">
        <f>SUM(AQ335,AQ338,AQ339,AQ340,AQ341,AQ342,AQ343,AQ344,AQ345)</f>
        <v>0.0</v>
      </c>
      <c r="AR346" s="36">
        <f>SUM(AR335,AR338,AR339,AR340,AR341,AR342,AR343,AR344,AR345)</f>
        <v>0.0</v>
      </c>
      <c r="AS346" s="36">
        <f>SUM(AS335,AS338,AS339,AS340,AS341,AS342,AS343,AS344,AS345)</f>
        <v>0.0</v>
      </c>
      <c r="AT346" s="36">
        <f>SUM(AT335,AT338,AT339,AT340,AT341,AT342,AT343,AT344,AT345)</f>
        <v>0.0</v>
      </c>
      <c r="AU346" s="36">
        <f>SUM(AU335,AU338,AU339,AU340,AU341,AU342,AU343,AU344,AU345)</f>
        <v>0.0</v>
      </c>
      <c r="AV346" s="36">
        <f>SUM(AV335,AV338,AV339,AV340,AV341,AV342,AV343,AV344,AV345)</f>
        <v>0.0</v>
      </c>
      <c r="AW346" s="36">
        <f>SUM(AW335,AW338,AW339,AW340,AW341,AW342,AW343,AW344,AW345)</f>
        <v>0.0</v>
      </c>
      <c r="AX346" s="36">
        <f>SUM(AX335,AX338,AX339,AX340,AX341,AX342,AX343,AX344,AX345)</f>
        <v>0.0</v>
      </c>
      <c r="AY346" s="36">
        <f>SUM(AY335,AY338,AY339,AY340,AY341,AY342,AY343,AY344,AY345)</f>
        <v>0.0</v>
      </c>
      <c r="AZ346" s="36">
        <f>SUM(AZ335,AZ338,AZ339,AZ340,AZ341,AZ342,AZ343,AZ344,AZ345)</f>
        <v>0.0</v>
      </c>
      <c r="BA346" s="36">
        <f>SUM(BA335,BA338,BA339,BA340,BA341,BA342,BA343,BA344,BA345)</f>
        <v>0.0</v>
      </c>
      <c r="BB346" s="36">
        <f>SUM(BB335,BB338,BB339,BB340,BB341,BB342,BB343,BB344,BB345)</f>
        <v>0.0</v>
      </c>
      <c r="BC346" s="36">
        <f>SUM(BC335,BC338,BC339,BC340,BC341,BC342,BC343,BC344,BC345)</f>
        <v>0.0</v>
      </c>
      <c r="BD346" s="36">
        <f>SUM(BD335,BD338,BD339,BD340,BD341,BD342,BD343,BD344,BD345)</f>
        <v>0.0</v>
      </c>
      <c r="BE346" s="36">
        <f>SUM(BE335,BE338,BE339,BE340,BE341,BE342,BE343,BE344,BE345)</f>
        <v>0.0</v>
      </c>
      <c r="BF346" s="36">
        <f>SUM(BF335,BF338,BF339,BF340,BF341,BF342,BF343,BF344,BF345)</f>
        <v>0.0</v>
      </c>
      <c r="BG346" s="36">
        <f>SUM(BG335,BG338,BG339,BG340,BG341,BG342,BG343,BG344,BG345)</f>
        <v>0.0</v>
      </c>
      <c r="BH346" s="36">
        <f>SUM(BH335,BH338,BH339,BH340,BH341,BH342,BH343,BH344,BH345)</f>
        <v>0.0</v>
      </c>
      <c r="BI346" s="36">
        <f>SUM(BI335,BI338,BI339,BI340,BI341,BI342,BI343,BI344,BI345)</f>
        <v>0.0</v>
      </c>
      <c r="BJ346" s="36">
        <f>SUM(BJ335,BJ338,BJ339,BJ340,BJ341,BJ342,BJ343,BJ344,BJ345)</f>
        <v>0.0</v>
      </c>
      <c r="BK346" s="36">
        <f>SUM(BK335,BK338,BK339,BK340,BK341,BK342,BK343,BK344,BK345)</f>
        <v>0.0</v>
      </c>
      <c r="BL346" s="36">
        <f>SUM(BL335,BL338,BL339,BL340,BL341,BL342,BL343,BL344,BL345)</f>
        <v>0.0</v>
      </c>
      <c r="BM346" s="36">
        <f>SUM(BM335,BM338,BM339,BM340,BM341,BM342,BM343,BM344,BM345)</f>
        <v>0.0</v>
      </c>
      <c r="BN346" s="36">
        <f>SUM(BN335,BN338,BN339,BN340,BN341,BN342,BN343,BN344,BN345)</f>
        <v>0.0</v>
      </c>
      <c r="BO346" s="36">
        <f>SUM(BO335,BO338,BO339,BO340,BO341,BO342,BO343,BO344,BO345)</f>
        <v>0.0</v>
      </c>
    </row>
    <row r="347" ht="28" customHeight="1">
      <c r="A347" s="2" t="str">
        <v>SLOT17.HIRE</v>
      </c>
      <c r="B347" s="6" t="str">
        <v>SLOT17 hired in the month (1 = yes)</v>
      </c>
      <c r="C347" s="2" t="str">
        <v>count</v>
      </c>
      <c r="D347" s="2" t="str">
        <v>SUM</v>
      </c>
      <c r="E347" s="34">
        <f>SUM(H347:BO347)</f>
        <v>0</v>
      </c>
      <c r="F347" s="6" t="str">
        <v>Spare row; inactive until a hire and an exit month are entered on People_Inputs</v>
      </c>
      <c r="G347" s="2"/>
      <c r="H347" s="33">
        <f>IF(AND(H$6='People_Inputs'!$H$27,H331=1),1,0)</f>
        <v>0</v>
      </c>
      <c r="I347" s="33">
        <f>IF(AND(I$6='People_Inputs'!$H$27,I331=1),1,0)</f>
        <v>0</v>
      </c>
      <c r="J347" s="33">
        <f>IF(AND(J$6='People_Inputs'!$H$27,J331=1),1,0)</f>
        <v>0</v>
      </c>
      <c r="K347" s="33">
        <f>IF(AND(K$6='People_Inputs'!$H$27,K331=1),1,0)</f>
        <v>0</v>
      </c>
      <c r="L347" s="33">
        <f>IF(AND(L$6='People_Inputs'!$H$27,L331=1),1,0)</f>
        <v>0</v>
      </c>
      <c r="M347" s="33">
        <f>IF(AND(M$6='People_Inputs'!$H$27,M331=1),1,0)</f>
        <v>0</v>
      </c>
      <c r="N347" s="33">
        <f>IF(AND(N$6='People_Inputs'!$H$27,N331=1),1,0)</f>
        <v>0</v>
      </c>
      <c r="O347" s="33">
        <f>IF(AND(O$6='People_Inputs'!$H$27,O331=1),1,0)</f>
        <v>0</v>
      </c>
      <c r="P347" s="33">
        <f>IF(AND(P$6='People_Inputs'!$H$27,P331=1),1,0)</f>
        <v>0</v>
      </c>
      <c r="Q347" s="33">
        <f>IF(AND(Q$6='People_Inputs'!$H$27,Q331=1),1,0)</f>
        <v>0</v>
      </c>
      <c r="R347" s="33">
        <f>IF(AND(R$6='People_Inputs'!$H$27,R331=1),1,0)</f>
        <v>0</v>
      </c>
      <c r="S347" s="33">
        <f>IF(AND(S$6='People_Inputs'!$H$27,S331=1),1,0)</f>
        <v>0</v>
      </c>
      <c r="T347" s="33">
        <f>IF(AND(T$6='People_Inputs'!$H$27,T331=1),1,0)</f>
        <v>0</v>
      </c>
      <c r="U347" s="33">
        <f>IF(AND(U$6='People_Inputs'!$H$27,U331=1),1,0)</f>
        <v>0</v>
      </c>
      <c r="V347" s="33">
        <f>IF(AND(V$6='People_Inputs'!$H$27,V331=1),1,0)</f>
        <v>0</v>
      </c>
      <c r="W347" s="33">
        <f>IF(AND(W$6='People_Inputs'!$H$27,W331=1),1,0)</f>
        <v>0</v>
      </c>
      <c r="X347" s="33">
        <f>IF(AND(X$6='People_Inputs'!$H$27,X331=1),1,0)</f>
        <v>0</v>
      </c>
      <c r="Y347" s="33">
        <f>IF(AND(Y$6='People_Inputs'!$H$27,Y331=1),1,0)</f>
        <v>0</v>
      </c>
      <c r="Z347" s="33">
        <f>IF(AND(Z$6='People_Inputs'!$H$27,Z331=1),1,0)</f>
        <v>0</v>
      </c>
      <c r="AA347" s="33">
        <f>IF(AND(AA$6='People_Inputs'!$H$27,AA331=1),1,0)</f>
        <v>0</v>
      </c>
      <c r="AB347" s="33">
        <f>IF(AND(AB$6='People_Inputs'!$H$27,AB331=1),1,0)</f>
        <v>0</v>
      </c>
      <c r="AC347" s="33">
        <f>IF(AND(AC$6='People_Inputs'!$H$27,AC331=1),1,0)</f>
        <v>0</v>
      </c>
      <c r="AD347" s="33">
        <f>IF(AND(AD$6='People_Inputs'!$H$27,AD331=1),1,0)</f>
        <v>0</v>
      </c>
      <c r="AE347" s="33">
        <f>IF(AND(AE$6='People_Inputs'!$H$27,AE331=1),1,0)</f>
        <v>0</v>
      </c>
      <c r="AF347" s="33">
        <f>IF(AND(AF$6='People_Inputs'!$H$27,AF331=1),1,0)</f>
        <v>0</v>
      </c>
      <c r="AG347" s="33">
        <f>IF(AND(AG$6='People_Inputs'!$H$27,AG331=1),1,0)</f>
        <v>0</v>
      </c>
      <c r="AH347" s="33">
        <f>IF(AND(AH$6='People_Inputs'!$H$27,AH331=1),1,0)</f>
        <v>0</v>
      </c>
      <c r="AI347" s="33">
        <f>IF(AND(AI$6='People_Inputs'!$H$27,AI331=1),1,0)</f>
        <v>0</v>
      </c>
      <c r="AJ347" s="33">
        <f>IF(AND(AJ$6='People_Inputs'!$H$27,AJ331=1),1,0)</f>
        <v>0</v>
      </c>
      <c r="AK347" s="33">
        <f>IF(AND(AK$6='People_Inputs'!$H$27,AK331=1),1,0)</f>
        <v>0</v>
      </c>
      <c r="AL347" s="33">
        <f>IF(AND(AL$6='People_Inputs'!$H$27,AL331=1),1,0)</f>
        <v>0</v>
      </c>
      <c r="AM347" s="33">
        <f>IF(AND(AM$6='People_Inputs'!$H$27,AM331=1),1,0)</f>
        <v>0</v>
      </c>
      <c r="AN347" s="33">
        <f>IF(AND(AN$6='People_Inputs'!$H$27,AN331=1),1,0)</f>
        <v>0</v>
      </c>
      <c r="AO347" s="33">
        <f>IF(AND(AO$6='People_Inputs'!$H$27,AO331=1),1,0)</f>
        <v>0</v>
      </c>
      <c r="AP347" s="33">
        <f>IF(AND(AP$6='People_Inputs'!$H$27,AP331=1),1,0)</f>
        <v>0</v>
      </c>
      <c r="AQ347" s="33">
        <f>IF(AND(AQ$6='People_Inputs'!$H$27,AQ331=1),1,0)</f>
        <v>0</v>
      </c>
      <c r="AR347" s="33">
        <f>IF(AND(AR$6='People_Inputs'!$H$27,AR331=1),1,0)</f>
        <v>0</v>
      </c>
      <c r="AS347" s="33">
        <f>IF(AND(AS$6='People_Inputs'!$H$27,AS331=1),1,0)</f>
        <v>0</v>
      </c>
      <c r="AT347" s="33">
        <f>IF(AND(AT$6='People_Inputs'!$H$27,AT331=1),1,0)</f>
        <v>0</v>
      </c>
      <c r="AU347" s="33">
        <f>IF(AND(AU$6='People_Inputs'!$H$27,AU331=1),1,0)</f>
        <v>0</v>
      </c>
      <c r="AV347" s="33">
        <f>IF(AND(AV$6='People_Inputs'!$H$27,AV331=1),1,0)</f>
        <v>0</v>
      </c>
      <c r="AW347" s="33">
        <f>IF(AND(AW$6='People_Inputs'!$H$27,AW331=1),1,0)</f>
        <v>0</v>
      </c>
      <c r="AX347" s="33">
        <f>IF(AND(AX$6='People_Inputs'!$H$27,AX331=1),1,0)</f>
        <v>0</v>
      </c>
      <c r="AY347" s="33">
        <f>IF(AND(AY$6='People_Inputs'!$H$27,AY331=1),1,0)</f>
        <v>0</v>
      </c>
      <c r="AZ347" s="33">
        <f>IF(AND(AZ$6='People_Inputs'!$H$27,AZ331=1),1,0)</f>
        <v>0</v>
      </c>
      <c r="BA347" s="33">
        <f>IF(AND(BA$6='People_Inputs'!$H$27,BA331=1),1,0)</f>
        <v>0</v>
      </c>
      <c r="BB347" s="33">
        <f>IF(AND(BB$6='People_Inputs'!$H$27,BB331=1),1,0)</f>
        <v>0</v>
      </c>
      <c r="BC347" s="33">
        <f>IF(AND(BC$6='People_Inputs'!$H$27,BC331=1),1,0)</f>
        <v>0</v>
      </c>
      <c r="BD347" s="33">
        <f>IF(AND(BD$6='People_Inputs'!$H$27,BD331=1),1,0)</f>
        <v>0</v>
      </c>
      <c r="BE347" s="33">
        <f>IF(AND(BE$6='People_Inputs'!$H$27,BE331=1),1,0)</f>
        <v>0</v>
      </c>
      <c r="BF347" s="33">
        <f>IF(AND(BF$6='People_Inputs'!$H$27,BF331=1),1,0)</f>
        <v>0</v>
      </c>
      <c r="BG347" s="33">
        <f>IF(AND(BG$6='People_Inputs'!$H$27,BG331=1),1,0)</f>
        <v>0</v>
      </c>
      <c r="BH347" s="33">
        <f>IF(AND(BH$6='People_Inputs'!$H$27,BH331=1),1,0)</f>
        <v>0</v>
      </c>
      <c r="BI347" s="33">
        <f>IF(AND(BI$6='People_Inputs'!$H$27,BI331=1),1,0)</f>
        <v>0</v>
      </c>
      <c r="BJ347" s="33">
        <f>IF(AND(BJ$6='People_Inputs'!$H$27,BJ331=1),1,0)</f>
        <v>0</v>
      </c>
      <c r="BK347" s="33">
        <f>IF(AND(BK$6='People_Inputs'!$H$27,BK331=1),1,0)</f>
        <v>0</v>
      </c>
      <c r="BL347" s="33">
        <f>IF(AND(BL$6='People_Inputs'!$H$27,BL331=1),1,0)</f>
        <v>0</v>
      </c>
      <c r="BM347" s="33">
        <f>IF(AND(BM$6='People_Inputs'!$H$27,BM331=1),1,0)</f>
        <v>0</v>
      </c>
      <c r="BN347" s="33">
        <f>IF(AND(BN$6='People_Inputs'!$H$27,BN331=1),1,0)</f>
        <v>0</v>
      </c>
      <c r="BO347" s="33">
        <f>IF(AND(BO$6='People_Inputs'!$H$27,BO331=1),1,0)</f>
        <v>0</v>
      </c>
    </row>
    <row r="348" ht="28" customHeight="1">
      <c r="A348" s="2" t="str">
        <v>SLOT17.RECRUIT</v>
      </c>
      <c r="B348" s="6" t="str">
        <v>SLOT17 recruiting cost</v>
      </c>
      <c r="C348" s="2" t="str">
        <v>EUR</v>
      </c>
      <c r="D348" s="2" t="str">
        <v>SUM</v>
      </c>
      <c r="E348" s="36">
        <f>SUM(H348:BO348)</f>
        <v>0</v>
      </c>
      <c r="F348" s="6" t="str">
        <v>Spare row; inactive until a hire and an exit month are entered on People_Inputs</v>
      </c>
      <c r="G348" s="2"/>
      <c r="H348" s="35">
        <f>H347*IF('People_Inputs'!$Q$27="none",0,IF('People_Inputs'!$Q$27="agency",H334*'Inputs'!$E$22,IF('People_Inputs'!$Q$27="direct",'Inputs'!$E$23,'Inputs'!$E$21*'Inputs'!$E$22*H334+(1-'Inputs'!$E$21)*'Inputs'!$E$23)))</f>
        <v>0</v>
      </c>
      <c r="I348" s="35">
        <f>I347*IF('People_Inputs'!$Q$27="none",0,IF('People_Inputs'!$Q$27="agency",I334*'Inputs'!$E$22,IF('People_Inputs'!$Q$27="direct",'Inputs'!$E$23,'Inputs'!$E$21*'Inputs'!$E$22*I334+(1-'Inputs'!$E$21)*'Inputs'!$E$23)))</f>
        <v>0</v>
      </c>
      <c r="J348" s="35">
        <f>J347*IF('People_Inputs'!$Q$27="none",0,IF('People_Inputs'!$Q$27="agency",J334*'Inputs'!$E$22,IF('People_Inputs'!$Q$27="direct",'Inputs'!$E$23,'Inputs'!$E$21*'Inputs'!$E$22*J334+(1-'Inputs'!$E$21)*'Inputs'!$E$23)))</f>
        <v>0</v>
      </c>
      <c r="K348" s="35">
        <f>K347*IF('People_Inputs'!$Q$27="none",0,IF('People_Inputs'!$Q$27="agency",K334*'Inputs'!$E$22,IF('People_Inputs'!$Q$27="direct",'Inputs'!$E$23,'Inputs'!$E$21*'Inputs'!$E$22*K334+(1-'Inputs'!$E$21)*'Inputs'!$E$23)))</f>
        <v>0</v>
      </c>
      <c r="L348" s="35">
        <f>L347*IF('People_Inputs'!$Q$27="none",0,IF('People_Inputs'!$Q$27="agency",L334*'Inputs'!$E$22,IF('People_Inputs'!$Q$27="direct",'Inputs'!$E$23,'Inputs'!$E$21*'Inputs'!$E$22*L334+(1-'Inputs'!$E$21)*'Inputs'!$E$23)))</f>
        <v>0</v>
      </c>
      <c r="M348" s="35">
        <f>M347*IF('People_Inputs'!$Q$27="none",0,IF('People_Inputs'!$Q$27="agency",M334*'Inputs'!$E$22,IF('People_Inputs'!$Q$27="direct",'Inputs'!$E$23,'Inputs'!$E$21*'Inputs'!$E$22*M334+(1-'Inputs'!$E$21)*'Inputs'!$E$23)))</f>
        <v>0</v>
      </c>
      <c r="N348" s="35">
        <f>N347*IF('People_Inputs'!$Q$27="none",0,IF('People_Inputs'!$Q$27="agency",N334*'Inputs'!$E$22,IF('People_Inputs'!$Q$27="direct",'Inputs'!$E$23,'Inputs'!$E$21*'Inputs'!$E$22*N334+(1-'Inputs'!$E$21)*'Inputs'!$E$23)))</f>
        <v>0</v>
      </c>
      <c r="O348" s="35">
        <f>O347*IF('People_Inputs'!$Q$27="none",0,IF('People_Inputs'!$Q$27="agency",O334*'Inputs'!$E$22,IF('People_Inputs'!$Q$27="direct",'Inputs'!$E$23,'Inputs'!$E$21*'Inputs'!$E$22*O334+(1-'Inputs'!$E$21)*'Inputs'!$E$23)))</f>
        <v>0</v>
      </c>
      <c r="P348" s="35">
        <f>P347*IF('People_Inputs'!$Q$27="none",0,IF('People_Inputs'!$Q$27="agency",P334*'Inputs'!$E$22,IF('People_Inputs'!$Q$27="direct",'Inputs'!$E$23,'Inputs'!$E$21*'Inputs'!$E$22*P334+(1-'Inputs'!$E$21)*'Inputs'!$E$23)))</f>
        <v>0</v>
      </c>
      <c r="Q348" s="35">
        <f>Q347*IF('People_Inputs'!$Q$27="none",0,IF('People_Inputs'!$Q$27="agency",Q334*'Inputs'!$E$22,IF('People_Inputs'!$Q$27="direct",'Inputs'!$E$23,'Inputs'!$E$21*'Inputs'!$E$22*Q334+(1-'Inputs'!$E$21)*'Inputs'!$E$23)))</f>
        <v>0</v>
      </c>
      <c r="R348" s="35">
        <f>R347*IF('People_Inputs'!$Q$27="none",0,IF('People_Inputs'!$Q$27="agency",R334*'Inputs'!$E$22,IF('People_Inputs'!$Q$27="direct",'Inputs'!$E$23,'Inputs'!$E$21*'Inputs'!$E$22*R334+(1-'Inputs'!$E$21)*'Inputs'!$E$23)))</f>
        <v>0</v>
      </c>
      <c r="S348" s="35">
        <f>S347*IF('People_Inputs'!$Q$27="none",0,IF('People_Inputs'!$Q$27="agency",S334*'Inputs'!$E$22,IF('People_Inputs'!$Q$27="direct",'Inputs'!$E$23,'Inputs'!$E$21*'Inputs'!$E$22*S334+(1-'Inputs'!$E$21)*'Inputs'!$E$23)))</f>
        <v>0</v>
      </c>
      <c r="T348" s="35">
        <f>T347*IF('People_Inputs'!$Q$27="none",0,IF('People_Inputs'!$Q$27="agency",T334*'Inputs'!$E$22,IF('People_Inputs'!$Q$27="direct",'Inputs'!$E$23,'Inputs'!$E$21*'Inputs'!$E$22*T334+(1-'Inputs'!$E$21)*'Inputs'!$E$23)))</f>
        <v>0</v>
      </c>
      <c r="U348" s="35">
        <f>U347*IF('People_Inputs'!$Q$27="none",0,IF('People_Inputs'!$Q$27="agency",U334*'Inputs'!$E$22,IF('People_Inputs'!$Q$27="direct",'Inputs'!$E$23,'Inputs'!$E$21*'Inputs'!$E$22*U334+(1-'Inputs'!$E$21)*'Inputs'!$E$23)))</f>
        <v>0</v>
      </c>
      <c r="V348" s="35">
        <f>V347*IF('People_Inputs'!$Q$27="none",0,IF('People_Inputs'!$Q$27="agency",V334*'Inputs'!$E$22,IF('People_Inputs'!$Q$27="direct",'Inputs'!$E$23,'Inputs'!$E$21*'Inputs'!$E$22*V334+(1-'Inputs'!$E$21)*'Inputs'!$E$23)))</f>
        <v>0</v>
      </c>
      <c r="W348" s="35">
        <f>W347*IF('People_Inputs'!$Q$27="none",0,IF('People_Inputs'!$Q$27="agency",W334*'Inputs'!$E$22,IF('People_Inputs'!$Q$27="direct",'Inputs'!$E$23,'Inputs'!$E$21*'Inputs'!$E$22*W334+(1-'Inputs'!$E$21)*'Inputs'!$E$23)))</f>
        <v>0</v>
      </c>
      <c r="X348" s="35">
        <f>X347*IF('People_Inputs'!$Q$27="none",0,IF('People_Inputs'!$Q$27="agency",X334*'Inputs'!$E$22,IF('People_Inputs'!$Q$27="direct",'Inputs'!$E$23,'Inputs'!$E$21*'Inputs'!$E$22*X334+(1-'Inputs'!$E$21)*'Inputs'!$E$23)))</f>
        <v>0</v>
      </c>
      <c r="Y348" s="35">
        <f>Y347*IF('People_Inputs'!$Q$27="none",0,IF('People_Inputs'!$Q$27="agency",Y334*'Inputs'!$E$22,IF('People_Inputs'!$Q$27="direct",'Inputs'!$E$23,'Inputs'!$E$21*'Inputs'!$E$22*Y334+(1-'Inputs'!$E$21)*'Inputs'!$E$23)))</f>
        <v>0</v>
      </c>
      <c r="Z348" s="35">
        <f>Z347*IF('People_Inputs'!$Q$27="none",0,IF('People_Inputs'!$Q$27="agency",Z334*'Inputs'!$E$22,IF('People_Inputs'!$Q$27="direct",'Inputs'!$E$23,'Inputs'!$E$21*'Inputs'!$E$22*Z334+(1-'Inputs'!$E$21)*'Inputs'!$E$23)))</f>
        <v>0</v>
      </c>
      <c r="AA348" s="35">
        <f>AA347*IF('People_Inputs'!$Q$27="none",0,IF('People_Inputs'!$Q$27="agency",AA334*'Inputs'!$E$22,IF('People_Inputs'!$Q$27="direct",'Inputs'!$E$23,'Inputs'!$E$21*'Inputs'!$E$22*AA334+(1-'Inputs'!$E$21)*'Inputs'!$E$23)))</f>
        <v>0</v>
      </c>
      <c r="AB348" s="35">
        <f>AB347*IF('People_Inputs'!$Q$27="none",0,IF('People_Inputs'!$Q$27="agency",AB334*'Inputs'!$E$22,IF('People_Inputs'!$Q$27="direct",'Inputs'!$E$23,'Inputs'!$E$21*'Inputs'!$E$22*AB334+(1-'Inputs'!$E$21)*'Inputs'!$E$23)))</f>
        <v>0</v>
      </c>
      <c r="AC348" s="35">
        <f>AC347*IF('People_Inputs'!$Q$27="none",0,IF('People_Inputs'!$Q$27="agency",AC334*'Inputs'!$E$22,IF('People_Inputs'!$Q$27="direct",'Inputs'!$E$23,'Inputs'!$E$21*'Inputs'!$E$22*AC334+(1-'Inputs'!$E$21)*'Inputs'!$E$23)))</f>
        <v>0</v>
      </c>
      <c r="AD348" s="35">
        <f>AD347*IF('People_Inputs'!$Q$27="none",0,IF('People_Inputs'!$Q$27="agency",AD334*'Inputs'!$E$22,IF('People_Inputs'!$Q$27="direct",'Inputs'!$E$23,'Inputs'!$E$21*'Inputs'!$E$22*AD334+(1-'Inputs'!$E$21)*'Inputs'!$E$23)))</f>
        <v>0</v>
      </c>
      <c r="AE348" s="35">
        <f>AE347*IF('People_Inputs'!$Q$27="none",0,IF('People_Inputs'!$Q$27="agency",AE334*'Inputs'!$E$22,IF('People_Inputs'!$Q$27="direct",'Inputs'!$E$23,'Inputs'!$E$21*'Inputs'!$E$22*AE334+(1-'Inputs'!$E$21)*'Inputs'!$E$23)))</f>
        <v>0</v>
      </c>
      <c r="AF348" s="35">
        <f>AF347*IF('People_Inputs'!$Q$27="none",0,IF('People_Inputs'!$Q$27="agency",AF334*'Inputs'!$E$22,IF('People_Inputs'!$Q$27="direct",'Inputs'!$E$23,'Inputs'!$E$21*'Inputs'!$E$22*AF334+(1-'Inputs'!$E$21)*'Inputs'!$E$23)))</f>
        <v>0</v>
      </c>
      <c r="AG348" s="35">
        <f>AG347*IF('People_Inputs'!$Q$27="none",0,IF('People_Inputs'!$Q$27="agency",AG334*'Inputs'!$E$22,IF('People_Inputs'!$Q$27="direct",'Inputs'!$E$23,'Inputs'!$E$21*'Inputs'!$E$22*AG334+(1-'Inputs'!$E$21)*'Inputs'!$E$23)))</f>
        <v>0</v>
      </c>
      <c r="AH348" s="35">
        <f>AH347*IF('People_Inputs'!$Q$27="none",0,IF('People_Inputs'!$Q$27="agency",AH334*'Inputs'!$E$22,IF('People_Inputs'!$Q$27="direct",'Inputs'!$E$23,'Inputs'!$E$21*'Inputs'!$E$22*AH334+(1-'Inputs'!$E$21)*'Inputs'!$E$23)))</f>
        <v>0</v>
      </c>
      <c r="AI348" s="35">
        <f>AI347*IF('People_Inputs'!$Q$27="none",0,IF('People_Inputs'!$Q$27="agency",AI334*'Inputs'!$E$22,IF('People_Inputs'!$Q$27="direct",'Inputs'!$E$23,'Inputs'!$E$21*'Inputs'!$E$22*AI334+(1-'Inputs'!$E$21)*'Inputs'!$E$23)))</f>
        <v>0</v>
      </c>
      <c r="AJ348" s="35">
        <f>AJ347*IF('People_Inputs'!$Q$27="none",0,IF('People_Inputs'!$Q$27="agency",AJ334*'Inputs'!$E$22,IF('People_Inputs'!$Q$27="direct",'Inputs'!$E$23,'Inputs'!$E$21*'Inputs'!$E$22*AJ334+(1-'Inputs'!$E$21)*'Inputs'!$E$23)))</f>
        <v>0</v>
      </c>
      <c r="AK348" s="35">
        <f>AK347*IF('People_Inputs'!$Q$27="none",0,IF('People_Inputs'!$Q$27="agency",AK334*'Inputs'!$E$22,IF('People_Inputs'!$Q$27="direct",'Inputs'!$E$23,'Inputs'!$E$21*'Inputs'!$E$22*AK334+(1-'Inputs'!$E$21)*'Inputs'!$E$23)))</f>
        <v>0</v>
      </c>
      <c r="AL348" s="35">
        <f>AL347*IF('People_Inputs'!$Q$27="none",0,IF('People_Inputs'!$Q$27="agency",AL334*'Inputs'!$E$22,IF('People_Inputs'!$Q$27="direct",'Inputs'!$E$23,'Inputs'!$E$21*'Inputs'!$E$22*AL334+(1-'Inputs'!$E$21)*'Inputs'!$E$23)))</f>
        <v>0</v>
      </c>
      <c r="AM348" s="35">
        <f>AM347*IF('People_Inputs'!$Q$27="none",0,IF('People_Inputs'!$Q$27="agency",AM334*'Inputs'!$E$22,IF('People_Inputs'!$Q$27="direct",'Inputs'!$E$23,'Inputs'!$E$21*'Inputs'!$E$22*AM334+(1-'Inputs'!$E$21)*'Inputs'!$E$23)))</f>
        <v>0</v>
      </c>
      <c r="AN348" s="35">
        <f>AN347*IF('People_Inputs'!$Q$27="none",0,IF('People_Inputs'!$Q$27="agency",AN334*'Inputs'!$E$22,IF('People_Inputs'!$Q$27="direct",'Inputs'!$E$23,'Inputs'!$E$21*'Inputs'!$E$22*AN334+(1-'Inputs'!$E$21)*'Inputs'!$E$23)))</f>
        <v>0</v>
      </c>
      <c r="AO348" s="35">
        <f>AO347*IF('People_Inputs'!$Q$27="none",0,IF('People_Inputs'!$Q$27="agency",AO334*'Inputs'!$E$22,IF('People_Inputs'!$Q$27="direct",'Inputs'!$E$23,'Inputs'!$E$21*'Inputs'!$E$22*AO334+(1-'Inputs'!$E$21)*'Inputs'!$E$23)))</f>
        <v>0</v>
      </c>
      <c r="AP348" s="35">
        <f>AP347*IF('People_Inputs'!$Q$27="none",0,IF('People_Inputs'!$Q$27="agency",AP334*'Inputs'!$E$22,IF('People_Inputs'!$Q$27="direct",'Inputs'!$E$23,'Inputs'!$E$21*'Inputs'!$E$22*AP334+(1-'Inputs'!$E$21)*'Inputs'!$E$23)))</f>
        <v>0</v>
      </c>
      <c r="AQ348" s="35">
        <f>AQ347*IF('People_Inputs'!$Q$27="none",0,IF('People_Inputs'!$Q$27="agency",AQ334*'Inputs'!$E$22,IF('People_Inputs'!$Q$27="direct",'Inputs'!$E$23,'Inputs'!$E$21*'Inputs'!$E$22*AQ334+(1-'Inputs'!$E$21)*'Inputs'!$E$23)))</f>
        <v>0</v>
      </c>
      <c r="AR348" s="35">
        <f>AR347*IF('People_Inputs'!$Q$27="none",0,IF('People_Inputs'!$Q$27="agency",AR334*'Inputs'!$E$22,IF('People_Inputs'!$Q$27="direct",'Inputs'!$E$23,'Inputs'!$E$21*'Inputs'!$E$22*AR334+(1-'Inputs'!$E$21)*'Inputs'!$E$23)))</f>
        <v>0</v>
      </c>
      <c r="AS348" s="35">
        <f>AS347*IF('People_Inputs'!$Q$27="none",0,IF('People_Inputs'!$Q$27="agency",AS334*'Inputs'!$E$22,IF('People_Inputs'!$Q$27="direct",'Inputs'!$E$23,'Inputs'!$E$21*'Inputs'!$E$22*AS334+(1-'Inputs'!$E$21)*'Inputs'!$E$23)))</f>
        <v>0</v>
      </c>
      <c r="AT348" s="35">
        <f>AT347*IF('People_Inputs'!$Q$27="none",0,IF('People_Inputs'!$Q$27="agency",AT334*'Inputs'!$E$22,IF('People_Inputs'!$Q$27="direct",'Inputs'!$E$23,'Inputs'!$E$21*'Inputs'!$E$22*AT334+(1-'Inputs'!$E$21)*'Inputs'!$E$23)))</f>
        <v>0</v>
      </c>
      <c r="AU348" s="35">
        <f>AU347*IF('People_Inputs'!$Q$27="none",0,IF('People_Inputs'!$Q$27="agency",AU334*'Inputs'!$E$22,IF('People_Inputs'!$Q$27="direct",'Inputs'!$E$23,'Inputs'!$E$21*'Inputs'!$E$22*AU334+(1-'Inputs'!$E$21)*'Inputs'!$E$23)))</f>
        <v>0</v>
      </c>
      <c r="AV348" s="35">
        <f>AV347*IF('People_Inputs'!$Q$27="none",0,IF('People_Inputs'!$Q$27="agency",AV334*'Inputs'!$E$22,IF('People_Inputs'!$Q$27="direct",'Inputs'!$E$23,'Inputs'!$E$21*'Inputs'!$E$22*AV334+(1-'Inputs'!$E$21)*'Inputs'!$E$23)))</f>
        <v>0</v>
      </c>
      <c r="AW348" s="35">
        <f>AW347*IF('People_Inputs'!$Q$27="none",0,IF('People_Inputs'!$Q$27="agency",AW334*'Inputs'!$E$22,IF('People_Inputs'!$Q$27="direct",'Inputs'!$E$23,'Inputs'!$E$21*'Inputs'!$E$22*AW334+(1-'Inputs'!$E$21)*'Inputs'!$E$23)))</f>
        <v>0</v>
      </c>
      <c r="AX348" s="35">
        <f>AX347*IF('People_Inputs'!$Q$27="none",0,IF('People_Inputs'!$Q$27="agency",AX334*'Inputs'!$E$22,IF('People_Inputs'!$Q$27="direct",'Inputs'!$E$23,'Inputs'!$E$21*'Inputs'!$E$22*AX334+(1-'Inputs'!$E$21)*'Inputs'!$E$23)))</f>
        <v>0</v>
      </c>
      <c r="AY348" s="35">
        <f>AY347*IF('People_Inputs'!$Q$27="none",0,IF('People_Inputs'!$Q$27="agency",AY334*'Inputs'!$E$22,IF('People_Inputs'!$Q$27="direct",'Inputs'!$E$23,'Inputs'!$E$21*'Inputs'!$E$22*AY334+(1-'Inputs'!$E$21)*'Inputs'!$E$23)))</f>
        <v>0</v>
      </c>
      <c r="AZ348" s="35">
        <f>AZ347*IF('People_Inputs'!$Q$27="none",0,IF('People_Inputs'!$Q$27="agency",AZ334*'Inputs'!$E$22,IF('People_Inputs'!$Q$27="direct",'Inputs'!$E$23,'Inputs'!$E$21*'Inputs'!$E$22*AZ334+(1-'Inputs'!$E$21)*'Inputs'!$E$23)))</f>
        <v>0</v>
      </c>
      <c r="BA348" s="35">
        <f>BA347*IF('People_Inputs'!$Q$27="none",0,IF('People_Inputs'!$Q$27="agency",BA334*'Inputs'!$E$22,IF('People_Inputs'!$Q$27="direct",'Inputs'!$E$23,'Inputs'!$E$21*'Inputs'!$E$22*BA334+(1-'Inputs'!$E$21)*'Inputs'!$E$23)))</f>
        <v>0</v>
      </c>
      <c r="BB348" s="35">
        <f>BB347*IF('People_Inputs'!$Q$27="none",0,IF('People_Inputs'!$Q$27="agency",BB334*'Inputs'!$E$22,IF('People_Inputs'!$Q$27="direct",'Inputs'!$E$23,'Inputs'!$E$21*'Inputs'!$E$22*BB334+(1-'Inputs'!$E$21)*'Inputs'!$E$23)))</f>
        <v>0</v>
      </c>
      <c r="BC348" s="35">
        <f>BC347*IF('People_Inputs'!$Q$27="none",0,IF('People_Inputs'!$Q$27="agency",BC334*'Inputs'!$E$22,IF('People_Inputs'!$Q$27="direct",'Inputs'!$E$23,'Inputs'!$E$21*'Inputs'!$E$22*BC334+(1-'Inputs'!$E$21)*'Inputs'!$E$23)))</f>
        <v>0</v>
      </c>
      <c r="BD348" s="35">
        <f>BD347*IF('People_Inputs'!$Q$27="none",0,IF('People_Inputs'!$Q$27="agency",BD334*'Inputs'!$E$22,IF('People_Inputs'!$Q$27="direct",'Inputs'!$E$23,'Inputs'!$E$21*'Inputs'!$E$22*BD334+(1-'Inputs'!$E$21)*'Inputs'!$E$23)))</f>
        <v>0</v>
      </c>
      <c r="BE348" s="35">
        <f>BE347*IF('People_Inputs'!$Q$27="none",0,IF('People_Inputs'!$Q$27="agency",BE334*'Inputs'!$E$22,IF('People_Inputs'!$Q$27="direct",'Inputs'!$E$23,'Inputs'!$E$21*'Inputs'!$E$22*BE334+(1-'Inputs'!$E$21)*'Inputs'!$E$23)))</f>
        <v>0</v>
      </c>
      <c r="BF348" s="35">
        <f>BF347*IF('People_Inputs'!$Q$27="none",0,IF('People_Inputs'!$Q$27="agency",BF334*'Inputs'!$E$22,IF('People_Inputs'!$Q$27="direct",'Inputs'!$E$23,'Inputs'!$E$21*'Inputs'!$E$22*BF334+(1-'Inputs'!$E$21)*'Inputs'!$E$23)))</f>
        <v>0</v>
      </c>
      <c r="BG348" s="35">
        <f>BG347*IF('People_Inputs'!$Q$27="none",0,IF('People_Inputs'!$Q$27="agency",BG334*'Inputs'!$E$22,IF('People_Inputs'!$Q$27="direct",'Inputs'!$E$23,'Inputs'!$E$21*'Inputs'!$E$22*BG334+(1-'Inputs'!$E$21)*'Inputs'!$E$23)))</f>
        <v>0</v>
      </c>
      <c r="BH348" s="35">
        <f>BH347*IF('People_Inputs'!$Q$27="none",0,IF('People_Inputs'!$Q$27="agency",BH334*'Inputs'!$E$22,IF('People_Inputs'!$Q$27="direct",'Inputs'!$E$23,'Inputs'!$E$21*'Inputs'!$E$22*BH334+(1-'Inputs'!$E$21)*'Inputs'!$E$23)))</f>
        <v>0</v>
      </c>
      <c r="BI348" s="35">
        <f>BI347*IF('People_Inputs'!$Q$27="none",0,IF('People_Inputs'!$Q$27="agency",BI334*'Inputs'!$E$22,IF('People_Inputs'!$Q$27="direct",'Inputs'!$E$23,'Inputs'!$E$21*'Inputs'!$E$22*BI334+(1-'Inputs'!$E$21)*'Inputs'!$E$23)))</f>
        <v>0</v>
      </c>
      <c r="BJ348" s="35">
        <f>BJ347*IF('People_Inputs'!$Q$27="none",0,IF('People_Inputs'!$Q$27="agency",BJ334*'Inputs'!$E$22,IF('People_Inputs'!$Q$27="direct",'Inputs'!$E$23,'Inputs'!$E$21*'Inputs'!$E$22*BJ334+(1-'Inputs'!$E$21)*'Inputs'!$E$23)))</f>
        <v>0</v>
      </c>
      <c r="BK348" s="35">
        <f>BK347*IF('People_Inputs'!$Q$27="none",0,IF('People_Inputs'!$Q$27="agency",BK334*'Inputs'!$E$22,IF('People_Inputs'!$Q$27="direct",'Inputs'!$E$23,'Inputs'!$E$21*'Inputs'!$E$22*BK334+(1-'Inputs'!$E$21)*'Inputs'!$E$23)))</f>
        <v>0</v>
      </c>
      <c r="BL348" s="35">
        <f>BL347*IF('People_Inputs'!$Q$27="none",0,IF('People_Inputs'!$Q$27="agency",BL334*'Inputs'!$E$22,IF('People_Inputs'!$Q$27="direct",'Inputs'!$E$23,'Inputs'!$E$21*'Inputs'!$E$22*BL334+(1-'Inputs'!$E$21)*'Inputs'!$E$23)))</f>
        <v>0</v>
      </c>
      <c r="BM348" s="35">
        <f>BM347*IF('People_Inputs'!$Q$27="none",0,IF('People_Inputs'!$Q$27="agency",BM334*'Inputs'!$E$22,IF('People_Inputs'!$Q$27="direct",'Inputs'!$E$23,'Inputs'!$E$21*'Inputs'!$E$22*BM334+(1-'Inputs'!$E$21)*'Inputs'!$E$23)))</f>
        <v>0</v>
      </c>
      <c r="BN348" s="35">
        <f>BN347*IF('People_Inputs'!$Q$27="none",0,IF('People_Inputs'!$Q$27="agency",BN334*'Inputs'!$E$22,IF('People_Inputs'!$Q$27="direct",'Inputs'!$E$23,'Inputs'!$E$21*'Inputs'!$E$22*BN334+(1-'Inputs'!$E$21)*'Inputs'!$E$23)))</f>
        <v>0</v>
      </c>
      <c r="BO348" s="35">
        <f>BO347*IF('People_Inputs'!$Q$27="none",0,IF('People_Inputs'!$Q$27="agency",BO334*'Inputs'!$E$22,IF('People_Inputs'!$Q$27="direct",'Inputs'!$E$23,'Inputs'!$E$21*'Inputs'!$E$22*BO334+(1-'Inputs'!$E$21)*'Inputs'!$E$23)))</f>
        <v>0</v>
      </c>
    </row>
    <row r="349" ht="28" customHeight="1">
      <c r="A349" s="2" t="str">
        <v>SLOT17.SOFTWARE</v>
      </c>
      <c r="B349" s="6" t="str">
        <v>SLOT17 software cost</v>
      </c>
      <c r="C349" s="2" t="str">
        <v>EUR</v>
      </c>
      <c r="D349" s="2" t="str">
        <v>SUM</v>
      </c>
      <c r="E349" s="36">
        <f>SUM(H349:BO349)</f>
        <v>0</v>
      </c>
      <c r="F349" s="6" t="str">
        <v>Spare row; inactive until a hire and an exit month are entered on People_Inputs</v>
      </c>
      <c r="G349" s="2"/>
      <c r="H349" s="35">
        <f>H332*'People_Inputs'!$O$27</f>
        <v>0</v>
      </c>
      <c r="I349" s="35">
        <f>I332*'People_Inputs'!$O$27</f>
        <v>0</v>
      </c>
      <c r="J349" s="35">
        <f>J332*'People_Inputs'!$O$27</f>
        <v>0</v>
      </c>
      <c r="K349" s="35">
        <f>K332*'People_Inputs'!$O$27</f>
        <v>0</v>
      </c>
      <c r="L349" s="35">
        <f>L332*'People_Inputs'!$O$27</f>
        <v>0</v>
      </c>
      <c r="M349" s="35">
        <f>M332*'People_Inputs'!$O$27</f>
        <v>0</v>
      </c>
      <c r="N349" s="35">
        <f>N332*'People_Inputs'!$O$27</f>
        <v>0</v>
      </c>
      <c r="O349" s="35">
        <f>O332*'People_Inputs'!$O$27</f>
        <v>0</v>
      </c>
      <c r="P349" s="35">
        <f>P332*'People_Inputs'!$O$27</f>
        <v>0</v>
      </c>
      <c r="Q349" s="35">
        <f>Q332*'People_Inputs'!$O$27</f>
        <v>0</v>
      </c>
      <c r="R349" s="35">
        <f>R332*'People_Inputs'!$O$27</f>
        <v>0</v>
      </c>
      <c r="S349" s="35">
        <f>S332*'People_Inputs'!$O$27</f>
        <v>0</v>
      </c>
      <c r="T349" s="35">
        <f>T332*'People_Inputs'!$O$27</f>
        <v>0</v>
      </c>
      <c r="U349" s="35">
        <f>U332*'People_Inputs'!$O$27</f>
        <v>0</v>
      </c>
      <c r="V349" s="35">
        <f>V332*'People_Inputs'!$O$27</f>
        <v>0</v>
      </c>
      <c r="W349" s="35">
        <f>W332*'People_Inputs'!$O$27</f>
        <v>0</v>
      </c>
      <c r="X349" s="35">
        <f>X332*'People_Inputs'!$O$27</f>
        <v>0</v>
      </c>
      <c r="Y349" s="35">
        <f>Y332*'People_Inputs'!$O$27</f>
        <v>0</v>
      </c>
      <c r="Z349" s="35">
        <f>Z332*'People_Inputs'!$O$27</f>
        <v>0</v>
      </c>
      <c r="AA349" s="35">
        <f>AA332*'People_Inputs'!$O$27</f>
        <v>0</v>
      </c>
      <c r="AB349" s="35">
        <f>AB332*'People_Inputs'!$O$27</f>
        <v>0</v>
      </c>
      <c r="AC349" s="35">
        <f>AC332*'People_Inputs'!$O$27</f>
        <v>0</v>
      </c>
      <c r="AD349" s="35">
        <f>AD332*'People_Inputs'!$O$27</f>
        <v>0</v>
      </c>
      <c r="AE349" s="35">
        <f>AE332*'People_Inputs'!$O$27</f>
        <v>0</v>
      </c>
      <c r="AF349" s="35">
        <f>AF332*'People_Inputs'!$O$27</f>
        <v>0</v>
      </c>
      <c r="AG349" s="35">
        <f>AG332*'People_Inputs'!$O$27</f>
        <v>0</v>
      </c>
      <c r="AH349" s="35">
        <f>AH332*'People_Inputs'!$O$27</f>
        <v>0</v>
      </c>
      <c r="AI349" s="35">
        <f>AI332*'People_Inputs'!$O$27</f>
        <v>0</v>
      </c>
      <c r="AJ349" s="35">
        <f>AJ332*'People_Inputs'!$O$27</f>
        <v>0</v>
      </c>
      <c r="AK349" s="35">
        <f>AK332*'People_Inputs'!$O$27</f>
        <v>0</v>
      </c>
      <c r="AL349" s="35">
        <f>AL332*'People_Inputs'!$O$27</f>
        <v>0</v>
      </c>
      <c r="AM349" s="35">
        <f>AM332*'People_Inputs'!$O$27</f>
        <v>0</v>
      </c>
      <c r="AN349" s="35">
        <f>AN332*'People_Inputs'!$O$27</f>
        <v>0</v>
      </c>
      <c r="AO349" s="35">
        <f>AO332*'People_Inputs'!$O$27</f>
        <v>0</v>
      </c>
      <c r="AP349" s="35">
        <f>AP332*'People_Inputs'!$O$27</f>
        <v>0</v>
      </c>
      <c r="AQ349" s="35">
        <f>AQ332*'People_Inputs'!$O$27</f>
        <v>0</v>
      </c>
      <c r="AR349" s="35">
        <f>AR332*'People_Inputs'!$O$27</f>
        <v>0</v>
      </c>
      <c r="AS349" s="35">
        <f>AS332*'People_Inputs'!$O$27</f>
        <v>0</v>
      </c>
      <c r="AT349" s="35">
        <f>AT332*'People_Inputs'!$O$27</f>
        <v>0</v>
      </c>
      <c r="AU349" s="35">
        <f>AU332*'People_Inputs'!$O$27</f>
        <v>0</v>
      </c>
      <c r="AV349" s="35">
        <f>AV332*'People_Inputs'!$O$27</f>
        <v>0</v>
      </c>
      <c r="AW349" s="35">
        <f>AW332*'People_Inputs'!$O$27</f>
        <v>0</v>
      </c>
      <c r="AX349" s="35">
        <f>AX332*'People_Inputs'!$O$27</f>
        <v>0</v>
      </c>
      <c r="AY349" s="35">
        <f>AY332*'People_Inputs'!$O$27</f>
        <v>0</v>
      </c>
      <c r="AZ349" s="35">
        <f>AZ332*'People_Inputs'!$O$27</f>
        <v>0</v>
      </c>
      <c r="BA349" s="35">
        <f>BA332*'People_Inputs'!$O$27</f>
        <v>0</v>
      </c>
      <c r="BB349" s="35">
        <f>BB332*'People_Inputs'!$O$27</f>
        <v>0</v>
      </c>
      <c r="BC349" s="35">
        <f>BC332*'People_Inputs'!$O$27</f>
        <v>0</v>
      </c>
      <c r="BD349" s="35">
        <f>BD332*'People_Inputs'!$O$27</f>
        <v>0</v>
      </c>
      <c r="BE349" s="35">
        <f>BE332*'People_Inputs'!$O$27</f>
        <v>0</v>
      </c>
      <c r="BF349" s="35">
        <f>BF332*'People_Inputs'!$O$27</f>
        <v>0</v>
      </c>
      <c r="BG349" s="35">
        <f>BG332*'People_Inputs'!$O$27</f>
        <v>0</v>
      </c>
      <c r="BH349" s="35">
        <f>BH332*'People_Inputs'!$O$27</f>
        <v>0</v>
      </c>
      <c r="BI349" s="35">
        <f>BI332*'People_Inputs'!$O$27</f>
        <v>0</v>
      </c>
      <c r="BJ349" s="35">
        <f>BJ332*'People_Inputs'!$O$27</f>
        <v>0</v>
      </c>
      <c r="BK349" s="35">
        <f>BK332*'People_Inputs'!$O$27</f>
        <v>0</v>
      </c>
      <c r="BL349" s="35">
        <f>BL332*'People_Inputs'!$O$27</f>
        <v>0</v>
      </c>
      <c r="BM349" s="35">
        <f>BM332*'People_Inputs'!$O$27</f>
        <v>0</v>
      </c>
      <c r="BN349" s="35">
        <f>BN332*'People_Inputs'!$O$27</f>
        <v>0</v>
      </c>
      <c r="BO349" s="35">
        <f>BO332*'People_Inputs'!$O$27</f>
        <v>0</v>
      </c>
    </row>
    <row r="350" ht="28" customHeight="1">
      <c r="A350" s="2" t="str">
        <v>SLOT17.EQUIPMENT</v>
      </c>
      <c r="B350" s="6" t="str">
        <v>SLOT17 IT equipment purchase</v>
      </c>
      <c r="C350" s="2" t="str">
        <v>EUR</v>
      </c>
      <c r="D350" s="2" t="str">
        <v>SUM</v>
      </c>
      <c r="E350" s="36">
        <f>SUM(H350:BO350)</f>
        <v>0</v>
      </c>
      <c r="F350" s="6" t="str">
        <v>Spare row; inactive until a hire and an exit month are entered on People_Inputs</v>
      </c>
      <c r="G350" s="2"/>
      <c r="H350" s="35">
        <f>IF(AND(H331=1,(H$6-'People_Inputs'!$H$27)/'Inputs'!$E$26=ROUNDDOWN((H$6-'People_Inputs'!$H$27)/'Inputs'!$E$26,0)),'People_Inputs'!$P$27,0)</f>
        <v>0</v>
      </c>
      <c r="I350" s="35">
        <f>IF(AND(I331=1,(I$6-'People_Inputs'!$H$27)/'Inputs'!$E$26=ROUNDDOWN((I$6-'People_Inputs'!$H$27)/'Inputs'!$E$26,0)),'People_Inputs'!$P$27,0)</f>
        <v>0</v>
      </c>
      <c r="J350" s="35">
        <f>IF(AND(J331=1,(J$6-'People_Inputs'!$H$27)/'Inputs'!$E$26=ROUNDDOWN((J$6-'People_Inputs'!$H$27)/'Inputs'!$E$26,0)),'People_Inputs'!$P$27,0)</f>
        <v>0</v>
      </c>
      <c r="K350" s="35">
        <f>IF(AND(K331=1,(K$6-'People_Inputs'!$H$27)/'Inputs'!$E$26=ROUNDDOWN((K$6-'People_Inputs'!$H$27)/'Inputs'!$E$26,0)),'People_Inputs'!$P$27,0)</f>
        <v>0</v>
      </c>
      <c r="L350" s="35">
        <f>IF(AND(L331=1,(L$6-'People_Inputs'!$H$27)/'Inputs'!$E$26=ROUNDDOWN((L$6-'People_Inputs'!$H$27)/'Inputs'!$E$26,0)),'People_Inputs'!$P$27,0)</f>
        <v>0</v>
      </c>
      <c r="M350" s="35">
        <f>IF(AND(M331=1,(M$6-'People_Inputs'!$H$27)/'Inputs'!$E$26=ROUNDDOWN((M$6-'People_Inputs'!$H$27)/'Inputs'!$E$26,0)),'People_Inputs'!$P$27,0)</f>
        <v>0</v>
      </c>
      <c r="N350" s="35">
        <f>IF(AND(N331=1,(N$6-'People_Inputs'!$H$27)/'Inputs'!$E$26=ROUNDDOWN((N$6-'People_Inputs'!$H$27)/'Inputs'!$E$26,0)),'People_Inputs'!$P$27,0)</f>
        <v>0</v>
      </c>
      <c r="O350" s="35">
        <f>IF(AND(O331=1,(O$6-'People_Inputs'!$H$27)/'Inputs'!$E$26=ROUNDDOWN((O$6-'People_Inputs'!$H$27)/'Inputs'!$E$26,0)),'People_Inputs'!$P$27,0)</f>
        <v>0</v>
      </c>
      <c r="P350" s="35">
        <f>IF(AND(P331=1,(P$6-'People_Inputs'!$H$27)/'Inputs'!$E$26=ROUNDDOWN((P$6-'People_Inputs'!$H$27)/'Inputs'!$E$26,0)),'People_Inputs'!$P$27,0)</f>
        <v>0</v>
      </c>
      <c r="Q350" s="35">
        <f>IF(AND(Q331=1,(Q$6-'People_Inputs'!$H$27)/'Inputs'!$E$26=ROUNDDOWN((Q$6-'People_Inputs'!$H$27)/'Inputs'!$E$26,0)),'People_Inputs'!$P$27,0)</f>
        <v>0</v>
      </c>
      <c r="R350" s="35">
        <f>IF(AND(R331=1,(R$6-'People_Inputs'!$H$27)/'Inputs'!$E$26=ROUNDDOWN((R$6-'People_Inputs'!$H$27)/'Inputs'!$E$26,0)),'People_Inputs'!$P$27,0)</f>
        <v>0</v>
      </c>
      <c r="S350" s="35">
        <f>IF(AND(S331=1,(S$6-'People_Inputs'!$H$27)/'Inputs'!$E$26=ROUNDDOWN((S$6-'People_Inputs'!$H$27)/'Inputs'!$E$26,0)),'People_Inputs'!$P$27,0)</f>
        <v>0</v>
      </c>
      <c r="T350" s="35">
        <f>IF(AND(T331=1,(T$6-'People_Inputs'!$H$27)/'Inputs'!$E$26=ROUNDDOWN((T$6-'People_Inputs'!$H$27)/'Inputs'!$E$26,0)),'People_Inputs'!$P$27,0)</f>
        <v>0</v>
      </c>
      <c r="U350" s="35">
        <f>IF(AND(U331=1,(U$6-'People_Inputs'!$H$27)/'Inputs'!$E$26=ROUNDDOWN((U$6-'People_Inputs'!$H$27)/'Inputs'!$E$26,0)),'People_Inputs'!$P$27,0)</f>
        <v>0</v>
      </c>
      <c r="V350" s="35">
        <f>IF(AND(V331=1,(V$6-'People_Inputs'!$H$27)/'Inputs'!$E$26=ROUNDDOWN((V$6-'People_Inputs'!$H$27)/'Inputs'!$E$26,0)),'People_Inputs'!$P$27,0)</f>
        <v>0</v>
      </c>
      <c r="W350" s="35">
        <f>IF(AND(W331=1,(W$6-'People_Inputs'!$H$27)/'Inputs'!$E$26=ROUNDDOWN((W$6-'People_Inputs'!$H$27)/'Inputs'!$E$26,0)),'People_Inputs'!$P$27,0)</f>
        <v>0</v>
      </c>
      <c r="X350" s="35">
        <f>IF(AND(X331=1,(X$6-'People_Inputs'!$H$27)/'Inputs'!$E$26=ROUNDDOWN((X$6-'People_Inputs'!$H$27)/'Inputs'!$E$26,0)),'People_Inputs'!$P$27,0)</f>
        <v>0</v>
      </c>
      <c r="Y350" s="35">
        <f>IF(AND(Y331=1,(Y$6-'People_Inputs'!$H$27)/'Inputs'!$E$26=ROUNDDOWN((Y$6-'People_Inputs'!$H$27)/'Inputs'!$E$26,0)),'People_Inputs'!$P$27,0)</f>
        <v>0</v>
      </c>
      <c r="Z350" s="35">
        <f>IF(AND(Z331=1,(Z$6-'People_Inputs'!$H$27)/'Inputs'!$E$26=ROUNDDOWN((Z$6-'People_Inputs'!$H$27)/'Inputs'!$E$26,0)),'People_Inputs'!$P$27,0)</f>
        <v>0</v>
      </c>
      <c r="AA350" s="35">
        <f>IF(AND(AA331=1,(AA$6-'People_Inputs'!$H$27)/'Inputs'!$E$26=ROUNDDOWN((AA$6-'People_Inputs'!$H$27)/'Inputs'!$E$26,0)),'People_Inputs'!$P$27,0)</f>
        <v>0</v>
      </c>
      <c r="AB350" s="35">
        <f>IF(AND(AB331=1,(AB$6-'People_Inputs'!$H$27)/'Inputs'!$E$26=ROUNDDOWN((AB$6-'People_Inputs'!$H$27)/'Inputs'!$E$26,0)),'People_Inputs'!$P$27,0)</f>
        <v>0</v>
      </c>
      <c r="AC350" s="35">
        <f>IF(AND(AC331=1,(AC$6-'People_Inputs'!$H$27)/'Inputs'!$E$26=ROUNDDOWN((AC$6-'People_Inputs'!$H$27)/'Inputs'!$E$26,0)),'People_Inputs'!$P$27,0)</f>
        <v>0</v>
      </c>
      <c r="AD350" s="35">
        <f>IF(AND(AD331=1,(AD$6-'People_Inputs'!$H$27)/'Inputs'!$E$26=ROUNDDOWN((AD$6-'People_Inputs'!$H$27)/'Inputs'!$E$26,0)),'People_Inputs'!$P$27,0)</f>
        <v>0</v>
      </c>
      <c r="AE350" s="35">
        <f>IF(AND(AE331=1,(AE$6-'People_Inputs'!$H$27)/'Inputs'!$E$26=ROUNDDOWN((AE$6-'People_Inputs'!$H$27)/'Inputs'!$E$26,0)),'People_Inputs'!$P$27,0)</f>
        <v>0</v>
      </c>
      <c r="AF350" s="35">
        <f>IF(AND(AF331=1,(AF$6-'People_Inputs'!$H$27)/'Inputs'!$E$26=ROUNDDOWN((AF$6-'People_Inputs'!$H$27)/'Inputs'!$E$26,0)),'People_Inputs'!$P$27,0)</f>
        <v>0</v>
      </c>
      <c r="AG350" s="35">
        <f>IF(AND(AG331=1,(AG$6-'People_Inputs'!$H$27)/'Inputs'!$E$26=ROUNDDOWN((AG$6-'People_Inputs'!$H$27)/'Inputs'!$E$26,0)),'People_Inputs'!$P$27,0)</f>
        <v>0</v>
      </c>
      <c r="AH350" s="35">
        <f>IF(AND(AH331=1,(AH$6-'People_Inputs'!$H$27)/'Inputs'!$E$26=ROUNDDOWN((AH$6-'People_Inputs'!$H$27)/'Inputs'!$E$26,0)),'People_Inputs'!$P$27,0)</f>
        <v>0</v>
      </c>
      <c r="AI350" s="35">
        <f>IF(AND(AI331=1,(AI$6-'People_Inputs'!$H$27)/'Inputs'!$E$26=ROUNDDOWN((AI$6-'People_Inputs'!$H$27)/'Inputs'!$E$26,0)),'People_Inputs'!$P$27,0)</f>
        <v>0</v>
      </c>
      <c r="AJ350" s="35">
        <f>IF(AND(AJ331=1,(AJ$6-'People_Inputs'!$H$27)/'Inputs'!$E$26=ROUNDDOWN((AJ$6-'People_Inputs'!$H$27)/'Inputs'!$E$26,0)),'People_Inputs'!$P$27,0)</f>
        <v>0</v>
      </c>
      <c r="AK350" s="35">
        <f>IF(AND(AK331=1,(AK$6-'People_Inputs'!$H$27)/'Inputs'!$E$26=ROUNDDOWN((AK$6-'People_Inputs'!$H$27)/'Inputs'!$E$26,0)),'People_Inputs'!$P$27,0)</f>
        <v>0</v>
      </c>
      <c r="AL350" s="35">
        <f>IF(AND(AL331=1,(AL$6-'People_Inputs'!$H$27)/'Inputs'!$E$26=ROUNDDOWN((AL$6-'People_Inputs'!$H$27)/'Inputs'!$E$26,0)),'People_Inputs'!$P$27,0)</f>
        <v>0</v>
      </c>
      <c r="AM350" s="35">
        <f>IF(AND(AM331=1,(AM$6-'People_Inputs'!$H$27)/'Inputs'!$E$26=ROUNDDOWN((AM$6-'People_Inputs'!$H$27)/'Inputs'!$E$26,0)),'People_Inputs'!$P$27,0)</f>
        <v>0</v>
      </c>
      <c r="AN350" s="35">
        <f>IF(AND(AN331=1,(AN$6-'People_Inputs'!$H$27)/'Inputs'!$E$26=ROUNDDOWN((AN$6-'People_Inputs'!$H$27)/'Inputs'!$E$26,0)),'People_Inputs'!$P$27,0)</f>
        <v>0</v>
      </c>
      <c r="AO350" s="35">
        <f>IF(AND(AO331=1,(AO$6-'People_Inputs'!$H$27)/'Inputs'!$E$26=ROUNDDOWN((AO$6-'People_Inputs'!$H$27)/'Inputs'!$E$26,0)),'People_Inputs'!$P$27,0)</f>
        <v>0</v>
      </c>
      <c r="AP350" s="35">
        <f>IF(AND(AP331=1,(AP$6-'People_Inputs'!$H$27)/'Inputs'!$E$26=ROUNDDOWN((AP$6-'People_Inputs'!$H$27)/'Inputs'!$E$26,0)),'People_Inputs'!$P$27,0)</f>
        <v>0</v>
      </c>
      <c r="AQ350" s="35">
        <f>IF(AND(AQ331=1,(AQ$6-'People_Inputs'!$H$27)/'Inputs'!$E$26=ROUNDDOWN((AQ$6-'People_Inputs'!$H$27)/'Inputs'!$E$26,0)),'People_Inputs'!$P$27,0)</f>
        <v>0</v>
      </c>
      <c r="AR350" s="35">
        <f>IF(AND(AR331=1,(AR$6-'People_Inputs'!$H$27)/'Inputs'!$E$26=ROUNDDOWN((AR$6-'People_Inputs'!$H$27)/'Inputs'!$E$26,0)),'People_Inputs'!$P$27,0)</f>
        <v>0</v>
      </c>
      <c r="AS350" s="35">
        <f>IF(AND(AS331=1,(AS$6-'People_Inputs'!$H$27)/'Inputs'!$E$26=ROUNDDOWN((AS$6-'People_Inputs'!$H$27)/'Inputs'!$E$26,0)),'People_Inputs'!$P$27,0)</f>
        <v>0</v>
      </c>
      <c r="AT350" s="35">
        <f>IF(AND(AT331=1,(AT$6-'People_Inputs'!$H$27)/'Inputs'!$E$26=ROUNDDOWN((AT$6-'People_Inputs'!$H$27)/'Inputs'!$E$26,0)),'People_Inputs'!$P$27,0)</f>
        <v>0</v>
      </c>
      <c r="AU350" s="35">
        <f>IF(AND(AU331=1,(AU$6-'People_Inputs'!$H$27)/'Inputs'!$E$26=ROUNDDOWN((AU$6-'People_Inputs'!$H$27)/'Inputs'!$E$26,0)),'People_Inputs'!$P$27,0)</f>
        <v>0</v>
      </c>
      <c r="AV350" s="35">
        <f>IF(AND(AV331=1,(AV$6-'People_Inputs'!$H$27)/'Inputs'!$E$26=ROUNDDOWN((AV$6-'People_Inputs'!$H$27)/'Inputs'!$E$26,0)),'People_Inputs'!$P$27,0)</f>
        <v>0</v>
      </c>
      <c r="AW350" s="35">
        <f>IF(AND(AW331=1,(AW$6-'People_Inputs'!$H$27)/'Inputs'!$E$26=ROUNDDOWN((AW$6-'People_Inputs'!$H$27)/'Inputs'!$E$26,0)),'People_Inputs'!$P$27,0)</f>
        <v>0</v>
      </c>
      <c r="AX350" s="35">
        <f>IF(AND(AX331=1,(AX$6-'People_Inputs'!$H$27)/'Inputs'!$E$26=ROUNDDOWN((AX$6-'People_Inputs'!$H$27)/'Inputs'!$E$26,0)),'People_Inputs'!$P$27,0)</f>
        <v>0</v>
      </c>
      <c r="AY350" s="35">
        <f>IF(AND(AY331=1,(AY$6-'People_Inputs'!$H$27)/'Inputs'!$E$26=ROUNDDOWN((AY$6-'People_Inputs'!$H$27)/'Inputs'!$E$26,0)),'People_Inputs'!$P$27,0)</f>
        <v>0</v>
      </c>
      <c r="AZ350" s="35">
        <f>IF(AND(AZ331=1,(AZ$6-'People_Inputs'!$H$27)/'Inputs'!$E$26=ROUNDDOWN((AZ$6-'People_Inputs'!$H$27)/'Inputs'!$E$26,0)),'People_Inputs'!$P$27,0)</f>
        <v>0</v>
      </c>
      <c r="BA350" s="35">
        <f>IF(AND(BA331=1,(BA$6-'People_Inputs'!$H$27)/'Inputs'!$E$26=ROUNDDOWN((BA$6-'People_Inputs'!$H$27)/'Inputs'!$E$26,0)),'People_Inputs'!$P$27,0)</f>
        <v>0</v>
      </c>
      <c r="BB350" s="35">
        <f>IF(AND(BB331=1,(BB$6-'People_Inputs'!$H$27)/'Inputs'!$E$26=ROUNDDOWN((BB$6-'People_Inputs'!$H$27)/'Inputs'!$E$26,0)),'People_Inputs'!$P$27,0)</f>
        <v>0</v>
      </c>
      <c r="BC350" s="35">
        <f>IF(AND(BC331=1,(BC$6-'People_Inputs'!$H$27)/'Inputs'!$E$26=ROUNDDOWN((BC$6-'People_Inputs'!$H$27)/'Inputs'!$E$26,0)),'People_Inputs'!$P$27,0)</f>
        <v>0</v>
      </c>
      <c r="BD350" s="35">
        <f>IF(AND(BD331=1,(BD$6-'People_Inputs'!$H$27)/'Inputs'!$E$26=ROUNDDOWN((BD$6-'People_Inputs'!$H$27)/'Inputs'!$E$26,0)),'People_Inputs'!$P$27,0)</f>
        <v>0</v>
      </c>
      <c r="BE350" s="35">
        <f>IF(AND(BE331=1,(BE$6-'People_Inputs'!$H$27)/'Inputs'!$E$26=ROUNDDOWN((BE$6-'People_Inputs'!$H$27)/'Inputs'!$E$26,0)),'People_Inputs'!$P$27,0)</f>
        <v>0</v>
      </c>
      <c r="BF350" s="35">
        <f>IF(AND(BF331=1,(BF$6-'People_Inputs'!$H$27)/'Inputs'!$E$26=ROUNDDOWN((BF$6-'People_Inputs'!$H$27)/'Inputs'!$E$26,0)),'People_Inputs'!$P$27,0)</f>
        <v>0</v>
      </c>
      <c r="BG350" s="35">
        <f>IF(AND(BG331=1,(BG$6-'People_Inputs'!$H$27)/'Inputs'!$E$26=ROUNDDOWN((BG$6-'People_Inputs'!$H$27)/'Inputs'!$E$26,0)),'People_Inputs'!$P$27,0)</f>
        <v>0</v>
      </c>
      <c r="BH350" s="35">
        <f>IF(AND(BH331=1,(BH$6-'People_Inputs'!$H$27)/'Inputs'!$E$26=ROUNDDOWN((BH$6-'People_Inputs'!$H$27)/'Inputs'!$E$26,0)),'People_Inputs'!$P$27,0)</f>
        <v>0</v>
      </c>
      <c r="BI350" s="35">
        <f>IF(AND(BI331=1,(BI$6-'People_Inputs'!$H$27)/'Inputs'!$E$26=ROUNDDOWN((BI$6-'People_Inputs'!$H$27)/'Inputs'!$E$26,0)),'People_Inputs'!$P$27,0)</f>
        <v>0</v>
      </c>
      <c r="BJ350" s="35">
        <f>IF(AND(BJ331=1,(BJ$6-'People_Inputs'!$H$27)/'Inputs'!$E$26=ROUNDDOWN((BJ$6-'People_Inputs'!$H$27)/'Inputs'!$E$26,0)),'People_Inputs'!$P$27,0)</f>
        <v>0</v>
      </c>
      <c r="BK350" s="35">
        <f>IF(AND(BK331=1,(BK$6-'People_Inputs'!$H$27)/'Inputs'!$E$26=ROUNDDOWN((BK$6-'People_Inputs'!$H$27)/'Inputs'!$E$26,0)),'People_Inputs'!$P$27,0)</f>
        <v>0</v>
      </c>
      <c r="BL350" s="35">
        <f>IF(AND(BL331=1,(BL$6-'People_Inputs'!$H$27)/'Inputs'!$E$26=ROUNDDOWN((BL$6-'People_Inputs'!$H$27)/'Inputs'!$E$26,0)),'People_Inputs'!$P$27,0)</f>
        <v>0</v>
      </c>
      <c r="BM350" s="35">
        <f>IF(AND(BM331=1,(BM$6-'People_Inputs'!$H$27)/'Inputs'!$E$26=ROUNDDOWN((BM$6-'People_Inputs'!$H$27)/'Inputs'!$E$26,0)),'People_Inputs'!$P$27,0)</f>
        <v>0</v>
      </c>
      <c r="BN350" s="35">
        <f>IF(AND(BN331=1,(BN$6-'People_Inputs'!$H$27)/'Inputs'!$E$26=ROUNDDOWN((BN$6-'People_Inputs'!$H$27)/'Inputs'!$E$26,0)),'People_Inputs'!$P$27,0)</f>
        <v>0</v>
      </c>
      <c r="BO350" s="35">
        <f>IF(AND(BO331=1,(BO$6-'People_Inputs'!$H$27)/'Inputs'!$E$26=ROUNDDOWN((BO$6-'People_Inputs'!$H$27)/'Inputs'!$E$26,0)),'People_Inputs'!$P$27,0)</f>
        <v>0</v>
      </c>
    </row>
    <row r="351" ht="28" customHeight="1">
      <c r="A351" s="2" t="str">
        <v>SLOT18.ACTIVE</v>
      </c>
      <c r="B351" s="6" t="str">
        <v>SLOT18 active in the month (1 = yes)</v>
      </c>
      <c r="C351" s="2" t="str">
        <v>count</v>
      </c>
      <c r="D351" s="2" t="str">
        <v>END</v>
      </c>
      <c r="E351" s="34">
        <f>BO351</f>
        <v>0</v>
      </c>
      <c r="F351" s="6" t="str">
        <v>Spare row; inactive until a hire and an exit month are entered on People_Inputs</v>
      </c>
      <c r="G351" s="2"/>
      <c r="H351" s="33">
        <f>IF(AND(H$6&gt;='People_Inputs'!$H$28,H$6&lt;='People_Inputs'!$I$28),1,0)</f>
        <v>0</v>
      </c>
      <c r="I351" s="33">
        <f>IF(AND(I$6&gt;='People_Inputs'!$H$28,I$6&lt;='People_Inputs'!$I$28),1,0)</f>
        <v>0</v>
      </c>
      <c r="J351" s="33">
        <f>IF(AND(J$6&gt;='People_Inputs'!$H$28,J$6&lt;='People_Inputs'!$I$28),1,0)</f>
        <v>0</v>
      </c>
      <c r="K351" s="33">
        <f>IF(AND(K$6&gt;='People_Inputs'!$H$28,K$6&lt;='People_Inputs'!$I$28),1,0)</f>
        <v>0</v>
      </c>
      <c r="L351" s="33">
        <f>IF(AND(L$6&gt;='People_Inputs'!$H$28,L$6&lt;='People_Inputs'!$I$28),1,0)</f>
        <v>0</v>
      </c>
      <c r="M351" s="33">
        <f>IF(AND(M$6&gt;='People_Inputs'!$H$28,M$6&lt;='People_Inputs'!$I$28),1,0)</f>
        <v>0</v>
      </c>
      <c r="N351" s="33">
        <f>IF(AND(N$6&gt;='People_Inputs'!$H$28,N$6&lt;='People_Inputs'!$I$28),1,0)</f>
        <v>0</v>
      </c>
      <c r="O351" s="33">
        <f>IF(AND(O$6&gt;='People_Inputs'!$H$28,O$6&lt;='People_Inputs'!$I$28),1,0)</f>
        <v>0</v>
      </c>
      <c r="P351" s="33">
        <f>IF(AND(P$6&gt;='People_Inputs'!$H$28,P$6&lt;='People_Inputs'!$I$28),1,0)</f>
        <v>0</v>
      </c>
      <c r="Q351" s="33">
        <f>IF(AND(Q$6&gt;='People_Inputs'!$H$28,Q$6&lt;='People_Inputs'!$I$28),1,0)</f>
        <v>0</v>
      </c>
      <c r="R351" s="33">
        <f>IF(AND(R$6&gt;='People_Inputs'!$H$28,R$6&lt;='People_Inputs'!$I$28),1,0)</f>
        <v>0</v>
      </c>
      <c r="S351" s="33">
        <f>IF(AND(S$6&gt;='People_Inputs'!$H$28,S$6&lt;='People_Inputs'!$I$28),1,0)</f>
        <v>0</v>
      </c>
      <c r="T351" s="33">
        <f>IF(AND(T$6&gt;='People_Inputs'!$H$28,T$6&lt;='People_Inputs'!$I$28),1,0)</f>
        <v>0</v>
      </c>
      <c r="U351" s="33">
        <f>IF(AND(U$6&gt;='People_Inputs'!$H$28,U$6&lt;='People_Inputs'!$I$28),1,0)</f>
        <v>0</v>
      </c>
      <c r="V351" s="33">
        <f>IF(AND(V$6&gt;='People_Inputs'!$H$28,V$6&lt;='People_Inputs'!$I$28),1,0)</f>
        <v>0</v>
      </c>
      <c r="W351" s="33">
        <f>IF(AND(W$6&gt;='People_Inputs'!$H$28,W$6&lt;='People_Inputs'!$I$28),1,0)</f>
        <v>0</v>
      </c>
      <c r="X351" s="33">
        <f>IF(AND(X$6&gt;='People_Inputs'!$H$28,X$6&lt;='People_Inputs'!$I$28),1,0)</f>
        <v>0</v>
      </c>
      <c r="Y351" s="33">
        <f>IF(AND(Y$6&gt;='People_Inputs'!$H$28,Y$6&lt;='People_Inputs'!$I$28),1,0)</f>
        <v>0</v>
      </c>
      <c r="Z351" s="33">
        <f>IF(AND(Z$6&gt;='People_Inputs'!$H$28,Z$6&lt;='People_Inputs'!$I$28),1,0)</f>
        <v>0</v>
      </c>
      <c r="AA351" s="33">
        <f>IF(AND(AA$6&gt;='People_Inputs'!$H$28,AA$6&lt;='People_Inputs'!$I$28),1,0)</f>
        <v>0</v>
      </c>
      <c r="AB351" s="33">
        <f>IF(AND(AB$6&gt;='People_Inputs'!$H$28,AB$6&lt;='People_Inputs'!$I$28),1,0)</f>
        <v>0</v>
      </c>
      <c r="AC351" s="33">
        <f>IF(AND(AC$6&gt;='People_Inputs'!$H$28,AC$6&lt;='People_Inputs'!$I$28),1,0)</f>
        <v>0</v>
      </c>
      <c r="AD351" s="33">
        <f>IF(AND(AD$6&gt;='People_Inputs'!$H$28,AD$6&lt;='People_Inputs'!$I$28),1,0)</f>
        <v>0</v>
      </c>
      <c r="AE351" s="33">
        <f>IF(AND(AE$6&gt;='People_Inputs'!$H$28,AE$6&lt;='People_Inputs'!$I$28),1,0)</f>
        <v>0</v>
      </c>
      <c r="AF351" s="33">
        <f>IF(AND(AF$6&gt;='People_Inputs'!$H$28,AF$6&lt;='People_Inputs'!$I$28),1,0)</f>
        <v>0</v>
      </c>
      <c r="AG351" s="33">
        <f>IF(AND(AG$6&gt;='People_Inputs'!$H$28,AG$6&lt;='People_Inputs'!$I$28),1,0)</f>
        <v>0</v>
      </c>
      <c r="AH351" s="33">
        <f>IF(AND(AH$6&gt;='People_Inputs'!$H$28,AH$6&lt;='People_Inputs'!$I$28),1,0)</f>
        <v>0</v>
      </c>
      <c r="AI351" s="33">
        <f>IF(AND(AI$6&gt;='People_Inputs'!$H$28,AI$6&lt;='People_Inputs'!$I$28),1,0)</f>
        <v>0</v>
      </c>
      <c r="AJ351" s="33">
        <f>IF(AND(AJ$6&gt;='People_Inputs'!$H$28,AJ$6&lt;='People_Inputs'!$I$28),1,0)</f>
        <v>0</v>
      </c>
      <c r="AK351" s="33">
        <f>IF(AND(AK$6&gt;='People_Inputs'!$H$28,AK$6&lt;='People_Inputs'!$I$28),1,0)</f>
        <v>0</v>
      </c>
      <c r="AL351" s="33">
        <f>IF(AND(AL$6&gt;='People_Inputs'!$H$28,AL$6&lt;='People_Inputs'!$I$28),1,0)</f>
        <v>0</v>
      </c>
      <c r="AM351" s="33">
        <f>IF(AND(AM$6&gt;='People_Inputs'!$H$28,AM$6&lt;='People_Inputs'!$I$28),1,0)</f>
        <v>0</v>
      </c>
      <c r="AN351" s="33">
        <f>IF(AND(AN$6&gt;='People_Inputs'!$H$28,AN$6&lt;='People_Inputs'!$I$28),1,0)</f>
        <v>0</v>
      </c>
      <c r="AO351" s="33">
        <f>IF(AND(AO$6&gt;='People_Inputs'!$H$28,AO$6&lt;='People_Inputs'!$I$28),1,0)</f>
        <v>0</v>
      </c>
      <c r="AP351" s="33">
        <f>IF(AND(AP$6&gt;='People_Inputs'!$H$28,AP$6&lt;='People_Inputs'!$I$28),1,0)</f>
        <v>0</v>
      </c>
      <c r="AQ351" s="33">
        <f>IF(AND(AQ$6&gt;='People_Inputs'!$H$28,AQ$6&lt;='People_Inputs'!$I$28),1,0)</f>
        <v>0</v>
      </c>
      <c r="AR351" s="33">
        <f>IF(AND(AR$6&gt;='People_Inputs'!$H$28,AR$6&lt;='People_Inputs'!$I$28),1,0)</f>
        <v>0</v>
      </c>
      <c r="AS351" s="33">
        <f>IF(AND(AS$6&gt;='People_Inputs'!$H$28,AS$6&lt;='People_Inputs'!$I$28),1,0)</f>
        <v>0</v>
      </c>
      <c r="AT351" s="33">
        <f>IF(AND(AT$6&gt;='People_Inputs'!$H$28,AT$6&lt;='People_Inputs'!$I$28),1,0)</f>
        <v>0</v>
      </c>
      <c r="AU351" s="33">
        <f>IF(AND(AU$6&gt;='People_Inputs'!$H$28,AU$6&lt;='People_Inputs'!$I$28),1,0)</f>
        <v>0</v>
      </c>
      <c r="AV351" s="33">
        <f>IF(AND(AV$6&gt;='People_Inputs'!$H$28,AV$6&lt;='People_Inputs'!$I$28),1,0)</f>
        <v>0</v>
      </c>
      <c r="AW351" s="33">
        <f>IF(AND(AW$6&gt;='People_Inputs'!$H$28,AW$6&lt;='People_Inputs'!$I$28),1,0)</f>
        <v>0</v>
      </c>
      <c r="AX351" s="33">
        <f>IF(AND(AX$6&gt;='People_Inputs'!$H$28,AX$6&lt;='People_Inputs'!$I$28),1,0)</f>
        <v>0</v>
      </c>
      <c r="AY351" s="33">
        <f>IF(AND(AY$6&gt;='People_Inputs'!$H$28,AY$6&lt;='People_Inputs'!$I$28),1,0)</f>
        <v>0</v>
      </c>
      <c r="AZ351" s="33">
        <f>IF(AND(AZ$6&gt;='People_Inputs'!$H$28,AZ$6&lt;='People_Inputs'!$I$28),1,0)</f>
        <v>0</v>
      </c>
      <c r="BA351" s="33">
        <f>IF(AND(BA$6&gt;='People_Inputs'!$H$28,BA$6&lt;='People_Inputs'!$I$28),1,0)</f>
        <v>0</v>
      </c>
      <c r="BB351" s="33">
        <f>IF(AND(BB$6&gt;='People_Inputs'!$H$28,BB$6&lt;='People_Inputs'!$I$28),1,0)</f>
        <v>0</v>
      </c>
      <c r="BC351" s="33">
        <f>IF(AND(BC$6&gt;='People_Inputs'!$H$28,BC$6&lt;='People_Inputs'!$I$28),1,0)</f>
        <v>0</v>
      </c>
      <c r="BD351" s="33">
        <f>IF(AND(BD$6&gt;='People_Inputs'!$H$28,BD$6&lt;='People_Inputs'!$I$28),1,0)</f>
        <v>0</v>
      </c>
      <c r="BE351" s="33">
        <f>IF(AND(BE$6&gt;='People_Inputs'!$H$28,BE$6&lt;='People_Inputs'!$I$28),1,0)</f>
        <v>0</v>
      </c>
      <c r="BF351" s="33">
        <f>IF(AND(BF$6&gt;='People_Inputs'!$H$28,BF$6&lt;='People_Inputs'!$I$28),1,0)</f>
        <v>0</v>
      </c>
      <c r="BG351" s="33">
        <f>IF(AND(BG$6&gt;='People_Inputs'!$H$28,BG$6&lt;='People_Inputs'!$I$28),1,0)</f>
        <v>0</v>
      </c>
      <c r="BH351" s="33">
        <f>IF(AND(BH$6&gt;='People_Inputs'!$H$28,BH$6&lt;='People_Inputs'!$I$28),1,0)</f>
        <v>0</v>
      </c>
      <c r="BI351" s="33">
        <f>IF(AND(BI$6&gt;='People_Inputs'!$H$28,BI$6&lt;='People_Inputs'!$I$28),1,0)</f>
        <v>0</v>
      </c>
      <c r="BJ351" s="33">
        <f>IF(AND(BJ$6&gt;='People_Inputs'!$H$28,BJ$6&lt;='People_Inputs'!$I$28),1,0)</f>
        <v>0</v>
      </c>
      <c r="BK351" s="33">
        <f>IF(AND(BK$6&gt;='People_Inputs'!$H$28,BK$6&lt;='People_Inputs'!$I$28),1,0)</f>
        <v>0</v>
      </c>
      <c r="BL351" s="33">
        <f>IF(AND(BL$6&gt;='People_Inputs'!$H$28,BL$6&lt;='People_Inputs'!$I$28),1,0)</f>
        <v>0</v>
      </c>
      <c r="BM351" s="33">
        <f>IF(AND(BM$6&gt;='People_Inputs'!$H$28,BM$6&lt;='People_Inputs'!$I$28),1,0)</f>
        <v>0</v>
      </c>
      <c r="BN351" s="33">
        <f>IF(AND(BN$6&gt;='People_Inputs'!$H$28,BN$6&lt;='People_Inputs'!$I$28),1,0)</f>
        <v>0</v>
      </c>
      <c r="BO351" s="33">
        <f>IF(AND(BO$6&gt;='People_Inputs'!$H$28,BO$6&lt;='People_Inputs'!$I$28),1,0)</f>
        <v>0</v>
      </c>
    </row>
    <row r="352" ht="28" customHeight="1">
      <c r="A352" s="2" t="str">
        <v>SLOT18.FTE</v>
      </c>
      <c r="B352" s="6" t="str">
        <v>SLOT18 FTE</v>
      </c>
      <c r="C352" s="2" t="str">
        <v>FTE</v>
      </c>
      <c r="D352" s="2" t="str">
        <v>END</v>
      </c>
      <c r="E352" s="34">
        <f>BO352</f>
        <v>0</v>
      </c>
      <c r="F352" s="6" t="str">
        <v>Spare row; inactive until a hire and an exit month are entered on People_Inputs</v>
      </c>
      <c r="G352" s="2"/>
      <c r="H352" s="33">
        <f>H351*'People_Inputs'!$J$28</f>
        <v>0</v>
      </c>
      <c r="I352" s="33">
        <f>I351*'People_Inputs'!$J$28</f>
        <v>0</v>
      </c>
      <c r="J352" s="33">
        <f>J351*'People_Inputs'!$J$28</f>
        <v>0</v>
      </c>
      <c r="K352" s="33">
        <f>K351*'People_Inputs'!$J$28</f>
        <v>0</v>
      </c>
      <c r="L352" s="33">
        <f>L351*'People_Inputs'!$J$28</f>
        <v>0</v>
      </c>
      <c r="M352" s="33">
        <f>M351*'People_Inputs'!$J$28</f>
        <v>0</v>
      </c>
      <c r="N352" s="33">
        <f>N351*'People_Inputs'!$J$28</f>
        <v>0</v>
      </c>
      <c r="O352" s="33">
        <f>O351*'People_Inputs'!$J$28</f>
        <v>0</v>
      </c>
      <c r="P352" s="33">
        <f>P351*'People_Inputs'!$J$28</f>
        <v>0</v>
      </c>
      <c r="Q352" s="33">
        <f>Q351*'People_Inputs'!$J$28</f>
        <v>0</v>
      </c>
      <c r="R352" s="33">
        <f>R351*'People_Inputs'!$J$28</f>
        <v>0</v>
      </c>
      <c r="S352" s="33">
        <f>S351*'People_Inputs'!$J$28</f>
        <v>0</v>
      </c>
      <c r="T352" s="33">
        <f>T351*'People_Inputs'!$J$28</f>
        <v>0</v>
      </c>
      <c r="U352" s="33">
        <f>U351*'People_Inputs'!$J$28</f>
        <v>0</v>
      </c>
      <c r="V352" s="33">
        <f>V351*'People_Inputs'!$J$28</f>
        <v>0</v>
      </c>
      <c r="W352" s="33">
        <f>W351*'People_Inputs'!$J$28</f>
        <v>0</v>
      </c>
      <c r="X352" s="33">
        <f>X351*'People_Inputs'!$J$28</f>
        <v>0</v>
      </c>
      <c r="Y352" s="33">
        <f>Y351*'People_Inputs'!$J$28</f>
        <v>0</v>
      </c>
      <c r="Z352" s="33">
        <f>Z351*'People_Inputs'!$J$28</f>
        <v>0</v>
      </c>
      <c r="AA352" s="33">
        <f>AA351*'People_Inputs'!$J$28</f>
        <v>0</v>
      </c>
      <c r="AB352" s="33">
        <f>AB351*'People_Inputs'!$J$28</f>
        <v>0</v>
      </c>
      <c r="AC352" s="33">
        <f>AC351*'People_Inputs'!$J$28</f>
        <v>0</v>
      </c>
      <c r="AD352" s="33">
        <f>AD351*'People_Inputs'!$J$28</f>
        <v>0</v>
      </c>
      <c r="AE352" s="33">
        <f>AE351*'People_Inputs'!$J$28</f>
        <v>0</v>
      </c>
      <c r="AF352" s="33">
        <f>AF351*'People_Inputs'!$J$28</f>
        <v>0</v>
      </c>
      <c r="AG352" s="33">
        <f>AG351*'People_Inputs'!$J$28</f>
        <v>0</v>
      </c>
      <c r="AH352" s="33">
        <f>AH351*'People_Inputs'!$J$28</f>
        <v>0</v>
      </c>
      <c r="AI352" s="33">
        <f>AI351*'People_Inputs'!$J$28</f>
        <v>0</v>
      </c>
      <c r="AJ352" s="33">
        <f>AJ351*'People_Inputs'!$J$28</f>
        <v>0</v>
      </c>
      <c r="AK352" s="33">
        <f>AK351*'People_Inputs'!$J$28</f>
        <v>0</v>
      </c>
      <c r="AL352" s="33">
        <f>AL351*'People_Inputs'!$J$28</f>
        <v>0</v>
      </c>
      <c r="AM352" s="33">
        <f>AM351*'People_Inputs'!$J$28</f>
        <v>0</v>
      </c>
      <c r="AN352" s="33">
        <f>AN351*'People_Inputs'!$J$28</f>
        <v>0</v>
      </c>
      <c r="AO352" s="33">
        <f>AO351*'People_Inputs'!$J$28</f>
        <v>0</v>
      </c>
      <c r="AP352" s="33">
        <f>AP351*'People_Inputs'!$J$28</f>
        <v>0</v>
      </c>
      <c r="AQ352" s="33">
        <f>AQ351*'People_Inputs'!$J$28</f>
        <v>0</v>
      </c>
      <c r="AR352" s="33">
        <f>AR351*'People_Inputs'!$J$28</f>
        <v>0</v>
      </c>
      <c r="AS352" s="33">
        <f>AS351*'People_Inputs'!$J$28</f>
        <v>0</v>
      </c>
      <c r="AT352" s="33">
        <f>AT351*'People_Inputs'!$J$28</f>
        <v>0</v>
      </c>
      <c r="AU352" s="33">
        <f>AU351*'People_Inputs'!$J$28</f>
        <v>0</v>
      </c>
      <c r="AV352" s="33">
        <f>AV351*'People_Inputs'!$J$28</f>
        <v>0</v>
      </c>
      <c r="AW352" s="33">
        <f>AW351*'People_Inputs'!$J$28</f>
        <v>0</v>
      </c>
      <c r="AX352" s="33">
        <f>AX351*'People_Inputs'!$J$28</f>
        <v>0</v>
      </c>
      <c r="AY352" s="33">
        <f>AY351*'People_Inputs'!$J$28</f>
        <v>0</v>
      </c>
      <c r="AZ352" s="33">
        <f>AZ351*'People_Inputs'!$J$28</f>
        <v>0</v>
      </c>
      <c r="BA352" s="33">
        <f>BA351*'People_Inputs'!$J$28</f>
        <v>0</v>
      </c>
      <c r="BB352" s="33">
        <f>BB351*'People_Inputs'!$J$28</f>
        <v>0</v>
      </c>
      <c r="BC352" s="33">
        <f>BC351*'People_Inputs'!$J$28</f>
        <v>0</v>
      </c>
      <c r="BD352" s="33">
        <f>BD351*'People_Inputs'!$J$28</f>
        <v>0</v>
      </c>
      <c r="BE352" s="33">
        <f>BE351*'People_Inputs'!$J$28</f>
        <v>0</v>
      </c>
      <c r="BF352" s="33">
        <f>BF351*'People_Inputs'!$J$28</f>
        <v>0</v>
      </c>
      <c r="BG352" s="33">
        <f>BG351*'People_Inputs'!$J$28</f>
        <v>0</v>
      </c>
      <c r="BH352" s="33">
        <f>BH351*'People_Inputs'!$J$28</f>
        <v>0</v>
      </c>
      <c r="BI352" s="33">
        <f>BI351*'People_Inputs'!$J$28</f>
        <v>0</v>
      </c>
      <c r="BJ352" s="33">
        <f>BJ351*'People_Inputs'!$J$28</f>
        <v>0</v>
      </c>
      <c r="BK352" s="33">
        <f>BK351*'People_Inputs'!$J$28</f>
        <v>0</v>
      </c>
      <c r="BL352" s="33">
        <f>BL351*'People_Inputs'!$J$28</f>
        <v>0</v>
      </c>
      <c r="BM352" s="33">
        <f>BM351*'People_Inputs'!$J$28</f>
        <v>0</v>
      </c>
      <c r="BN352" s="33">
        <f>BN351*'People_Inputs'!$J$28</f>
        <v>0</v>
      </c>
      <c r="BO352" s="33">
        <f>BO351*'People_Inputs'!$J$28</f>
        <v>0</v>
      </c>
    </row>
    <row r="353" ht="28" customHeight="1">
      <c r="A353" s="2" t="str">
        <v>SLOT18.EMPLOYEE</v>
      </c>
      <c r="B353" s="6" t="str">
        <v>SLOT18 employee with social insurance (1 = yes)</v>
      </c>
      <c r="C353" s="2" t="str">
        <v>count</v>
      </c>
      <c r="D353" s="2" t="str">
        <v>END</v>
      </c>
      <c r="E353" s="34">
        <f>BO353</f>
        <v>0</v>
      </c>
      <c r="F353" s="6" t="str">
        <v>Spare row; inactive until a hire and an exit month are entered on People_Inputs</v>
      </c>
      <c r="G353" s="2"/>
      <c r="H353" s="33">
        <f>H351*'People_Inputs'!$N$28</f>
        <v>0</v>
      </c>
      <c r="I353" s="33">
        <f>I351*'People_Inputs'!$N$28</f>
        <v>0</v>
      </c>
      <c r="J353" s="33">
        <f>J351*'People_Inputs'!$N$28</f>
        <v>0</v>
      </c>
      <c r="K353" s="33">
        <f>K351*'People_Inputs'!$N$28</f>
        <v>0</v>
      </c>
      <c r="L353" s="33">
        <f>L351*'People_Inputs'!$N$28</f>
        <v>0</v>
      </c>
      <c r="M353" s="33">
        <f>M351*'People_Inputs'!$N$28</f>
        <v>0</v>
      </c>
      <c r="N353" s="33">
        <f>N351*'People_Inputs'!$N$28</f>
        <v>0</v>
      </c>
      <c r="O353" s="33">
        <f>O351*'People_Inputs'!$N$28</f>
        <v>0</v>
      </c>
      <c r="P353" s="33">
        <f>P351*'People_Inputs'!$N$28</f>
        <v>0</v>
      </c>
      <c r="Q353" s="33">
        <f>Q351*'People_Inputs'!$N$28</f>
        <v>0</v>
      </c>
      <c r="R353" s="33">
        <f>R351*'People_Inputs'!$N$28</f>
        <v>0</v>
      </c>
      <c r="S353" s="33">
        <f>S351*'People_Inputs'!$N$28</f>
        <v>0</v>
      </c>
      <c r="T353" s="33">
        <f>T351*'People_Inputs'!$N$28</f>
        <v>0</v>
      </c>
      <c r="U353" s="33">
        <f>U351*'People_Inputs'!$N$28</f>
        <v>0</v>
      </c>
      <c r="V353" s="33">
        <f>V351*'People_Inputs'!$N$28</f>
        <v>0</v>
      </c>
      <c r="W353" s="33">
        <f>W351*'People_Inputs'!$N$28</f>
        <v>0</v>
      </c>
      <c r="X353" s="33">
        <f>X351*'People_Inputs'!$N$28</f>
        <v>0</v>
      </c>
      <c r="Y353" s="33">
        <f>Y351*'People_Inputs'!$N$28</f>
        <v>0</v>
      </c>
      <c r="Z353" s="33">
        <f>Z351*'People_Inputs'!$N$28</f>
        <v>0</v>
      </c>
      <c r="AA353" s="33">
        <f>AA351*'People_Inputs'!$N$28</f>
        <v>0</v>
      </c>
      <c r="AB353" s="33">
        <f>AB351*'People_Inputs'!$N$28</f>
        <v>0</v>
      </c>
      <c r="AC353" s="33">
        <f>AC351*'People_Inputs'!$N$28</f>
        <v>0</v>
      </c>
      <c r="AD353" s="33">
        <f>AD351*'People_Inputs'!$N$28</f>
        <v>0</v>
      </c>
      <c r="AE353" s="33">
        <f>AE351*'People_Inputs'!$N$28</f>
        <v>0</v>
      </c>
      <c r="AF353" s="33">
        <f>AF351*'People_Inputs'!$N$28</f>
        <v>0</v>
      </c>
      <c r="AG353" s="33">
        <f>AG351*'People_Inputs'!$N$28</f>
        <v>0</v>
      </c>
      <c r="AH353" s="33">
        <f>AH351*'People_Inputs'!$N$28</f>
        <v>0</v>
      </c>
      <c r="AI353" s="33">
        <f>AI351*'People_Inputs'!$N$28</f>
        <v>0</v>
      </c>
      <c r="AJ353" s="33">
        <f>AJ351*'People_Inputs'!$N$28</f>
        <v>0</v>
      </c>
      <c r="AK353" s="33">
        <f>AK351*'People_Inputs'!$N$28</f>
        <v>0</v>
      </c>
      <c r="AL353" s="33">
        <f>AL351*'People_Inputs'!$N$28</f>
        <v>0</v>
      </c>
      <c r="AM353" s="33">
        <f>AM351*'People_Inputs'!$N$28</f>
        <v>0</v>
      </c>
      <c r="AN353" s="33">
        <f>AN351*'People_Inputs'!$N$28</f>
        <v>0</v>
      </c>
      <c r="AO353" s="33">
        <f>AO351*'People_Inputs'!$N$28</f>
        <v>0</v>
      </c>
      <c r="AP353" s="33">
        <f>AP351*'People_Inputs'!$N$28</f>
        <v>0</v>
      </c>
      <c r="AQ353" s="33">
        <f>AQ351*'People_Inputs'!$N$28</f>
        <v>0</v>
      </c>
      <c r="AR353" s="33">
        <f>AR351*'People_Inputs'!$N$28</f>
        <v>0</v>
      </c>
      <c r="AS353" s="33">
        <f>AS351*'People_Inputs'!$N$28</f>
        <v>0</v>
      </c>
      <c r="AT353" s="33">
        <f>AT351*'People_Inputs'!$N$28</f>
        <v>0</v>
      </c>
      <c r="AU353" s="33">
        <f>AU351*'People_Inputs'!$N$28</f>
        <v>0</v>
      </c>
      <c r="AV353" s="33">
        <f>AV351*'People_Inputs'!$N$28</f>
        <v>0</v>
      </c>
      <c r="AW353" s="33">
        <f>AW351*'People_Inputs'!$N$28</f>
        <v>0</v>
      </c>
      <c r="AX353" s="33">
        <f>AX351*'People_Inputs'!$N$28</f>
        <v>0</v>
      </c>
      <c r="AY353" s="33">
        <f>AY351*'People_Inputs'!$N$28</f>
        <v>0</v>
      </c>
      <c r="AZ353" s="33">
        <f>AZ351*'People_Inputs'!$N$28</f>
        <v>0</v>
      </c>
      <c r="BA353" s="33">
        <f>BA351*'People_Inputs'!$N$28</f>
        <v>0</v>
      </c>
      <c r="BB353" s="33">
        <f>BB351*'People_Inputs'!$N$28</f>
        <v>0</v>
      </c>
      <c r="BC353" s="33">
        <f>BC351*'People_Inputs'!$N$28</f>
        <v>0</v>
      </c>
      <c r="BD353" s="33">
        <f>BD351*'People_Inputs'!$N$28</f>
        <v>0</v>
      </c>
      <c r="BE353" s="33">
        <f>BE351*'People_Inputs'!$N$28</f>
        <v>0</v>
      </c>
      <c r="BF353" s="33">
        <f>BF351*'People_Inputs'!$N$28</f>
        <v>0</v>
      </c>
      <c r="BG353" s="33">
        <f>BG351*'People_Inputs'!$N$28</f>
        <v>0</v>
      </c>
      <c r="BH353" s="33">
        <f>BH351*'People_Inputs'!$N$28</f>
        <v>0</v>
      </c>
      <c r="BI353" s="33">
        <f>BI351*'People_Inputs'!$N$28</f>
        <v>0</v>
      </c>
      <c r="BJ353" s="33">
        <f>BJ351*'People_Inputs'!$N$28</f>
        <v>0</v>
      </c>
      <c r="BK353" s="33">
        <f>BK351*'People_Inputs'!$N$28</f>
        <v>0</v>
      </c>
      <c r="BL353" s="33">
        <f>BL351*'People_Inputs'!$N$28</f>
        <v>0</v>
      </c>
      <c r="BM353" s="33">
        <f>BM351*'People_Inputs'!$N$28</f>
        <v>0</v>
      </c>
      <c r="BN353" s="33">
        <f>BN351*'People_Inputs'!$N$28</f>
        <v>0</v>
      </c>
      <c r="BO353" s="33">
        <f>BO351*'People_Inputs'!$N$28</f>
        <v>0</v>
      </c>
    </row>
    <row r="354" ht="28" customHeight="1">
      <c r="A354" s="2" t="str">
        <v>SLOT18.ANNUAL</v>
      </c>
      <c r="B354" s="6" t="str">
        <v>SLOT18 annual salary at 1.0 FTE, indexed</v>
      </c>
      <c r="C354" s="2" t="str">
        <v>EUR</v>
      </c>
      <c r="D354" s="2" t="str">
        <v>END</v>
      </c>
      <c r="E354" s="36">
        <f>BO354</f>
        <v>0</v>
      </c>
      <c r="F354" s="6" t="str">
        <v>Spare row; inactive until a hire and an exit month are entered on People_Inputs</v>
      </c>
      <c r="G354" s="2"/>
      <c r="H354" s="35">
        <f>'People_Inputs'!$K$28*(1+'People_Inputs'!$L$28)^(H$8-'Inputs'!$E$29)</f>
        <v>0</v>
      </c>
      <c r="I354" s="35">
        <f>'People_Inputs'!$K$28*(1+'People_Inputs'!$L$28)^(I$8-'Inputs'!$E$29)</f>
        <v>0</v>
      </c>
      <c r="J354" s="35">
        <f>'People_Inputs'!$K$28*(1+'People_Inputs'!$L$28)^(J$8-'Inputs'!$E$29)</f>
        <v>0</v>
      </c>
      <c r="K354" s="35">
        <f>'People_Inputs'!$K$28*(1+'People_Inputs'!$L$28)^(K$8-'Inputs'!$E$29)</f>
        <v>0</v>
      </c>
      <c r="L354" s="35">
        <f>'People_Inputs'!$K$28*(1+'People_Inputs'!$L$28)^(L$8-'Inputs'!$E$29)</f>
        <v>0</v>
      </c>
      <c r="M354" s="35">
        <f>'People_Inputs'!$K$28*(1+'People_Inputs'!$L$28)^(M$8-'Inputs'!$E$29)</f>
        <v>0</v>
      </c>
      <c r="N354" s="35">
        <f>'People_Inputs'!$K$28*(1+'People_Inputs'!$L$28)^(N$8-'Inputs'!$E$29)</f>
        <v>0</v>
      </c>
      <c r="O354" s="35">
        <f>'People_Inputs'!$K$28*(1+'People_Inputs'!$L$28)^(O$8-'Inputs'!$E$29)</f>
        <v>0</v>
      </c>
      <c r="P354" s="35">
        <f>'People_Inputs'!$K$28*(1+'People_Inputs'!$L$28)^(P$8-'Inputs'!$E$29)</f>
        <v>0</v>
      </c>
      <c r="Q354" s="35">
        <f>'People_Inputs'!$K$28*(1+'People_Inputs'!$L$28)^(Q$8-'Inputs'!$E$29)</f>
        <v>0</v>
      </c>
      <c r="R354" s="35">
        <f>'People_Inputs'!$K$28*(1+'People_Inputs'!$L$28)^(R$8-'Inputs'!$E$29)</f>
        <v>0</v>
      </c>
      <c r="S354" s="35">
        <f>'People_Inputs'!$K$28*(1+'People_Inputs'!$L$28)^(S$8-'Inputs'!$E$29)</f>
        <v>0</v>
      </c>
      <c r="T354" s="35">
        <f>'People_Inputs'!$K$28*(1+'People_Inputs'!$L$28)^(T$8-'Inputs'!$E$29)</f>
        <v>0</v>
      </c>
      <c r="U354" s="35">
        <f>'People_Inputs'!$K$28*(1+'People_Inputs'!$L$28)^(U$8-'Inputs'!$E$29)</f>
        <v>0</v>
      </c>
      <c r="V354" s="35">
        <f>'People_Inputs'!$K$28*(1+'People_Inputs'!$L$28)^(V$8-'Inputs'!$E$29)</f>
        <v>0</v>
      </c>
      <c r="W354" s="35">
        <f>'People_Inputs'!$K$28*(1+'People_Inputs'!$L$28)^(W$8-'Inputs'!$E$29)</f>
        <v>0</v>
      </c>
      <c r="X354" s="35">
        <f>'People_Inputs'!$K$28*(1+'People_Inputs'!$L$28)^(X$8-'Inputs'!$E$29)</f>
        <v>0</v>
      </c>
      <c r="Y354" s="35">
        <f>'People_Inputs'!$K$28*(1+'People_Inputs'!$L$28)^(Y$8-'Inputs'!$E$29)</f>
        <v>0</v>
      </c>
      <c r="Z354" s="35">
        <f>'People_Inputs'!$K$28*(1+'People_Inputs'!$L$28)^(Z$8-'Inputs'!$E$29)</f>
        <v>0</v>
      </c>
      <c r="AA354" s="35">
        <f>'People_Inputs'!$K$28*(1+'People_Inputs'!$L$28)^(AA$8-'Inputs'!$E$29)</f>
        <v>0</v>
      </c>
      <c r="AB354" s="35">
        <f>'People_Inputs'!$K$28*(1+'People_Inputs'!$L$28)^(AB$8-'Inputs'!$E$29)</f>
        <v>0</v>
      </c>
      <c r="AC354" s="35">
        <f>'People_Inputs'!$K$28*(1+'People_Inputs'!$L$28)^(AC$8-'Inputs'!$E$29)</f>
        <v>0</v>
      </c>
      <c r="AD354" s="35">
        <f>'People_Inputs'!$K$28*(1+'People_Inputs'!$L$28)^(AD$8-'Inputs'!$E$29)</f>
        <v>0</v>
      </c>
      <c r="AE354" s="35">
        <f>'People_Inputs'!$K$28*(1+'People_Inputs'!$L$28)^(AE$8-'Inputs'!$E$29)</f>
        <v>0</v>
      </c>
      <c r="AF354" s="35">
        <f>'People_Inputs'!$K$28*(1+'People_Inputs'!$L$28)^(AF$8-'Inputs'!$E$29)</f>
        <v>0</v>
      </c>
      <c r="AG354" s="35">
        <f>'People_Inputs'!$K$28*(1+'People_Inputs'!$L$28)^(AG$8-'Inputs'!$E$29)</f>
        <v>0</v>
      </c>
      <c r="AH354" s="35">
        <f>'People_Inputs'!$K$28*(1+'People_Inputs'!$L$28)^(AH$8-'Inputs'!$E$29)</f>
        <v>0</v>
      </c>
      <c r="AI354" s="35">
        <f>'People_Inputs'!$K$28*(1+'People_Inputs'!$L$28)^(AI$8-'Inputs'!$E$29)</f>
        <v>0</v>
      </c>
      <c r="AJ354" s="35">
        <f>'People_Inputs'!$K$28*(1+'People_Inputs'!$L$28)^(AJ$8-'Inputs'!$E$29)</f>
        <v>0</v>
      </c>
      <c r="AK354" s="35">
        <f>'People_Inputs'!$K$28*(1+'People_Inputs'!$L$28)^(AK$8-'Inputs'!$E$29)</f>
        <v>0</v>
      </c>
      <c r="AL354" s="35">
        <f>'People_Inputs'!$K$28*(1+'People_Inputs'!$L$28)^(AL$8-'Inputs'!$E$29)</f>
        <v>0</v>
      </c>
      <c r="AM354" s="35">
        <f>'People_Inputs'!$K$28*(1+'People_Inputs'!$L$28)^(AM$8-'Inputs'!$E$29)</f>
        <v>0</v>
      </c>
      <c r="AN354" s="35">
        <f>'People_Inputs'!$K$28*(1+'People_Inputs'!$L$28)^(AN$8-'Inputs'!$E$29)</f>
        <v>0</v>
      </c>
      <c r="AO354" s="35">
        <f>'People_Inputs'!$K$28*(1+'People_Inputs'!$L$28)^(AO$8-'Inputs'!$E$29)</f>
        <v>0</v>
      </c>
      <c r="AP354" s="35">
        <f>'People_Inputs'!$K$28*(1+'People_Inputs'!$L$28)^(AP$8-'Inputs'!$E$29)</f>
        <v>0</v>
      </c>
      <c r="AQ354" s="35">
        <f>'People_Inputs'!$K$28*(1+'People_Inputs'!$L$28)^(AQ$8-'Inputs'!$E$29)</f>
        <v>0</v>
      </c>
      <c r="AR354" s="35">
        <f>'People_Inputs'!$K$28*(1+'People_Inputs'!$L$28)^(AR$8-'Inputs'!$E$29)</f>
        <v>0</v>
      </c>
      <c r="AS354" s="35">
        <f>'People_Inputs'!$K$28*(1+'People_Inputs'!$L$28)^(AS$8-'Inputs'!$E$29)</f>
        <v>0</v>
      </c>
      <c r="AT354" s="35">
        <f>'People_Inputs'!$K$28*(1+'People_Inputs'!$L$28)^(AT$8-'Inputs'!$E$29)</f>
        <v>0</v>
      </c>
      <c r="AU354" s="35">
        <f>'People_Inputs'!$K$28*(1+'People_Inputs'!$L$28)^(AU$8-'Inputs'!$E$29)</f>
        <v>0</v>
      </c>
      <c r="AV354" s="35">
        <f>'People_Inputs'!$K$28*(1+'People_Inputs'!$L$28)^(AV$8-'Inputs'!$E$29)</f>
        <v>0</v>
      </c>
      <c r="AW354" s="35">
        <f>'People_Inputs'!$K$28*(1+'People_Inputs'!$L$28)^(AW$8-'Inputs'!$E$29)</f>
        <v>0</v>
      </c>
      <c r="AX354" s="35">
        <f>'People_Inputs'!$K$28*(1+'People_Inputs'!$L$28)^(AX$8-'Inputs'!$E$29)</f>
        <v>0</v>
      </c>
      <c r="AY354" s="35">
        <f>'People_Inputs'!$K$28*(1+'People_Inputs'!$L$28)^(AY$8-'Inputs'!$E$29)</f>
        <v>0</v>
      </c>
      <c r="AZ354" s="35">
        <f>'People_Inputs'!$K$28*(1+'People_Inputs'!$L$28)^(AZ$8-'Inputs'!$E$29)</f>
        <v>0</v>
      </c>
      <c r="BA354" s="35">
        <f>'People_Inputs'!$K$28*(1+'People_Inputs'!$L$28)^(BA$8-'Inputs'!$E$29)</f>
        <v>0</v>
      </c>
      <c r="BB354" s="35">
        <f>'People_Inputs'!$K$28*(1+'People_Inputs'!$L$28)^(BB$8-'Inputs'!$E$29)</f>
        <v>0</v>
      </c>
      <c r="BC354" s="35">
        <f>'People_Inputs'!$K$28*(1+'People_Inputs'!$L$28)^(BC$8-'Inputs'!$E$29)</f>
        <v>0</v>
      </c>
      <c r="BD354" s="35">
        <f>'People_Inputs'!$K$28*(1+'People_Inputs'!$L$28)^(BD$8-'Inputs'!$E$29)</f>
        <v>0</v>
      </c>
      <c r="BE354" s="35">
        <f>'People_Inputs'!$K$28*(1+'People_Inputs'!$L$28)^(BE$8-'Inputs'!$E$29)</f>
        <v>0</v>
      </c>
      <c r="BF354" s="35">
        <f>'People_Inputs'!$K$28*(1+'People_Inputs'!$L$28)^(BF$8-'Inputs'!$E$29)</f>
        <v>0</v>
      </c>
      <c r="BG354" s="35">
        <f>'People_Inputs'!$K$28*(1+'People_Inputs'!$L$28)^(BG$8-'Inputs'!$E$29)</f>
        <v>0</v>
      </c>
      <c r="BH354" s="35">
        <f>'People_Inputs'!$K$28*(1+'People_Inputs'!$L$28)^(BH$8-'Inputs'!$E$29)</f>
        <v>0</v>
      </c>
      <c r="BI354" s="35">
        <f>'People_Inputs'!$K$28*(1+'People_Inputs'!$L$28)^(BI$8-'Inputs'!$E$29)</f>
        <v>0</v>
      </c>
      <c r="BJ354" s="35">
        <f>'People_Inputs'!$K$28*(1+'People_Inputs'!$L$28)^(BJ$8-'Inputs'!$E$29)</f>
        <v>0</v>
      </c>
      <c r="BK354" s="35">
        <f>'People_Inputs'!$K$28*(1+'People_Inputs'!$L$28)^(BK$8-'Inputs'!$E$29)</f>
        <v>0</v>
      </c>
      <c r="BL354" s="35">
        <f>'People_Inputs'!$K$28*(1+'People_Inputs'!$L$28)^(BL$8-'Inputs'!$E$29)</f>
        <v>0</v>
      </c>
      <c r="BM354" s="35">
        <f>'People_Inputs'!$K$28*(1+'People_Inputs'!$L$28)^(BM$8-'Inputs'!$E$29)</f>
        <v>0</v>
      </c>
      <c r="BN354" s="35">
        <f>'People_Inputs'!$K$28*(1+'People_Inputs'!$L$28)^(BN$8-'Inputs'!$E$29)</f>
        <v>0</v>
      </c>
      <c r="BO354" s="35">
        <f>'People_Inputs'!$K$28*(1+'People_Inputs'!$L$28)^(BO$8-'Inputs'!$E$29)</f>
        <v>0</v>
      </c>
    </row>
    <row r="355" ht="28" customHeight="1">
      <c r="A355" s="2" t="str">
        <v>SLOT18.SALARY</v>
      </c>
      <c r="B355" s="6" t="str">
        <v>SLOT18 gross salary</v>
      </c>
      <c r="C355" s="2" t="str">
        <v>EUR</v>
      </c>
      <c r="D355" s="2" t="str">
        <v>SUM</v>
      </c>
      <c r="E355" s="36">
        <f>SUM(H355:BO355)</f>
        <v>0.0</v>
      </c>
      <c r="F355" s="6" t="str">
        <v>Spare row; inactive until a hire and an exit month are entered on People_Inputs</v>
      </c>
      <c r="G355" s="2"/>
      <c r="H355" s="36">
        <f>H354*H352/12</f>
        <v>0.0</v>
      </c>
      <c r="I355" s="36">
        <f>I354*I352/12</f>
        <v>0.0</v>
      </c>
      <c r="J355" s="36">
        <f>J354*J352/12</f>
        <v>0.0</v>
      </c>
      <c r="K355" s="36">
        <f>K354*K352/12</f>
        <v>0.0</v>
      </c>
      <c r="L355" s="36">
        <f>L354*L352/12</f>
        <v>0.0</v>
      </c>
      <c r="M355" s="36">
        <f>M354*M352/12</f>
        <v>0.0</v>
      </c>
      <c r="N355" s="36">
        <f>N354*N352/12</f>
        <v>0.0</v>
      </c>
      <c r="O355" s="36">
        <f>O354*O352/12</f>
        <v>0.0</v>
      </c>
      <c r="P355" s="36">
        <f>P354*P352/12</f>
        <v>0.0</v>
      </c>
      <c r="Q355" s="36">
        <f>Q354*Q352/12</f>
        <v>0.0</v>
      </c>
      <c r="R355" s="36">
        <f>R354*R352/12</f>
        <v>0.0</v>
      </c>
      <c r="S355" s="36">
        <f>S354*S352/12</f>
        <v>0.0</v>
      </c>
      <c r="T355" s="36">
        <f>T354*T352/12</f>
        <v>0.0</v>
      </c>
      <c r="U355" s="36">
        <f>U354*U352/12</f>
        <v>0.0</v>
      </c>
      <c r="V355" s="36">
        <f>V354*V352/12</f>
        <v>0.0</v>
      </c>
      <c r="W355" s="36">
        <f>W354*W352/12</f>
        <v>0.0</v>
      </c>
      <c r="X355" s="36">
        <f>X354*X352/12</f>
        <v>0.0</v>
      </c>
      <c r="Y355" s="36">
        <f>Y354*Y352/12</f>
        <v>0.0</v>
      </c>
      <c r="Z355" s="36">
        <f>Z354*Z352/12</f>
        <v>0.0</v>
      </c>
      <c r="AA355" s="36">
        <f>AA354*AA352/12</f>
        <v>0.0</v>
      </c>
      <c r="AB355" s="36">
        <f>AB354*AB352/12</f>
        <v>0.0</v>
      </c>
      <c r="AC355" s="36">
        <f>AC354*AC352/12</f>
        <v>0.0</v>
      </c>
      <c r="AD355" s="36">
        <f>AD354*AD352/12</f>
        <v>0.0</v>
      </c>
      <c r="AE355" s="36">
        <f>AE354*AE352/12</f>
        <v>0.0</v>
      </c>
      <c r="AF355" s="36">
        <f>AF354*AF352/12</f>
        <v>0.0</v>
      </c>
      <c r="AG355" s="36">
        <f>AG354*AG352/12</f>
        <v>0.0</v>
      </c>
      <c r="AH355" s="36">
        <f>AH354*AH352/12</f>
        <v>0.0</v>
      </c>
      <c r="AI355" s="36">
        <f>AI354*AI352/12</f>
        <v>0.0</v>
      </c>
      <c r="AJ355" s="36">
        <f>AJ354*AJ352/12</f>
        <v>0.0</v>
      </c>
      <c r="AK355" s="36">
        <f>AK354*AK352/12</f>
        <v>0.0</v>
      </c>
      <c r="AL355" s="36">
        <f>AL354*AL352/12</f>
        <v>0.0</v>
      </c>
      <c r="AM355" s="36">
        <f>AM354*AM352/12</f>
        <v>0.0</v>
      </c>
      <c r="AN355" s="36">
        <f>AN354*AN352/12</f>
        <v>0.0</v>
      </c>
      <c r="AO355" s="36">
        <f>AO354*AO352/12</f>
        <v>0.0</v>
      </c>
      <c r="AP355" s="36">
        <f>AP354*AP352/12</f>
        <v>0.0</v>
      </c>
      <c r="AQ355" s="36">
        <f>AQ354*AQ352/12</f>
        <v>0.0</v>
      </c>
      <c r="AR355" s="36">
        <f>AR354*AR352/12</f>
        <v>0.0</v>
      </c>
      <c r="AS355" s="36">
        <f>AS354*AS352/12</f>
        <v>0.0</v>
      </c>
      <c r="AT355" s="36">
        <f>AT354*AT352/12</f>
        <v>0.0</v>
      </c>
      <c r="AU355" s="36">
        <f>AU354*AU352/12</f>
        <v>0.0</v>
      </c>
      <c r="AV355" s="36">
        <f>AV354*AV352/12</f>
        <v>0.0</v>
      </c>
      <c r="AW355" s="36">
        <f>AW354*AW352/12</f>
        <v>0.0</v>
      </c>
      <c r="AX355" s="36">
        <f>AX354*AX352/12</f>
        <v>0.0</v>
      </c>
      <c r="AY355" s="36">
        <f>AY354*AY352/12</f>
        <v>0.0</v>
      </c>
      <c r="AZ355" s="36">
        <f>AZ354*AZ352/12</f>
        <v>0.0</v>
      </c>
      <c r="BA355" s="36">
        <f>BA354*BA352/12</f>
        <v>0.0</v>
      </c>
      <c r="BB355" s="36">
        <f>BB354*BB352/12</f>
        <v>0.0</v>
      </c>
      <c r="BC355" s="36">
        <f>BC354*BC352/12</f>
        <v>0.0</v>
      </c>
      <c r="BD355" s="36">
        <f>BD354*BD352/12</f>
        <v>0.0</v>
      </c>
      <c r="BE355" s="36">
        <f>BE354*BE352/12</f>
        <v>0.0</v>
      </c>
      <c r="BF355" s="36">
        <f>BF354*BF352/12</f>
        <v>0.0</v>
      </c>
      <c r="BG355" s="36">
        <f>BG354*BG352/12</f>
        <v>0.0</v>
      </c>
      <c r="BH355" s="36">
        <f>BH354*BH352/12</f>
        <v>0.0</v>
      </c>
      <c r="BI355" s="36">
        <f>BI354*BI352/12</f>
        <v>0.0</v>
      </c>
      <c r="BJ355" s="36">
        <f>BJ354*BJ352/12</f>
        <v>0.0</v>
      </c>
      <c r="BK355" s="36">
        <f>BK354*BK352/12</f>
        <v>0.0</v>
      </c>
      <c r="BL355" s="36">
        <f>BL354*BL352/12</f>
        <v>0.0</v>
      </c>
      <c r="BM355" s="36">
        <f>BM354*BM352/12</f>
        <v>0.0</v>
      </c>
      <c r="BN355" s="36">
        <f>BN354*BN352/12</f>
        <v>0.0</v>
      </c>
      <c r="BO355" s="36">
        <f>BO354*BO352/12</f>
        <v>0.0</v>
      </c>
    </row>
    <row r="356" ht="28" customHeight="1">
      <c r="A356" s="2" t="str">
        <v>SLOT18.RV_BASE</v>
      </c>
      <c r="B356" s="6" t="str">
        <v>SLOT18 pension / unemployment contribution base</v>
      </c>
      <c r="C356" s="2" t="str">
        <v>EUR</v>
      </c>
      <c r="D356" s="2" t="str">
        <v>SUM</v>
      </c>
      <c r="E356" s="36">
        <f>SUM(H356:BO356)</f>
        <v>0.0</v>
      </c>
      <c r="F356" s="6" t="str">
        <v>Spare row; inactive until a hire and an exit month are entered on People_Inputs</v>
      </c>
      <c r="G356" s="2"/>
      <c r="H356" s="35">
        <f>H353*MIN(H355,'Payroll_Rates'!H12)</f>
        <v>0.0</v>
      </c>
      <c r="I356" s="35">
        <f>I353*MIN(I355,'Payroll_Rates'!I12)</f>
        <v>0.0</v>
      </c>
      <c r="J356" s="35">
        <f>J353*MIN(J355,'Payroll_Rates'!J12)</f>
        <v>0.0</v>
      </c>
      <c r="K356" s="35">
        <f>K353*MIN(K355,'Payroll_Rates'!K12)</f>
        <v>0.0</v>
      </c>
      <c r="L356" s="35">
        <f>L353*MIN(L355,'Payroll_Rates'!L12)</f>
        <v>0.0</v>
      </c>
      <c r="M356" s="35">
        <f>M353*MIN(M355,'Payroll_Rates'!M12)</f>
        <v>0.0</v>
      </c>
      <c r="N356" s="35">
        <f>N353*MIN(N355,'Payroll_Rates'!N12)</f>
        <v>0.0</v>
      </c>
      <c r="O356" s="35">
        <f>O353*MIN(O355,'Payroll_Rates'!O12)</f>
        <v>0.0</v>
      </c>
      <c r="P356" s="35">
        <f>P353*MIN(P355,'Payroll_Rates'!P12)</f>
        <v>0.0</v>
      </c>
      <c r="Q356" s="35">
        <f>Q353*MIN(Q355,'Payroll_Rates'!Q12)</f>
        <v>0.0</v>
      </c>
      <c r="R356" s="35">
        <f>R353*MIN(R355,'Payroll_Rates'!R12)</f>
        <v>0.0</v>
      </c>
      <c r="S356" s="35">
        <f>S353*MIN(S355,'Payroll_Rates'!S12)</f>
        <v>0.0</v>
      </c>
      <c r="T356" s="35">
        <f>T353*MIN(T355,'Payroll_Rates'!T12)</f>
        <v>0.0</v>
      </c>
      <c r="U356" s="35">
        <f>U353*MIN(U355,'Payroll_Rates'!U12)</f>
        <v>0.0</v>
      </c>
      <c r="V356" s="35">
        <f>V353*MIN(V355,'Payroll_Rates'!V12)</f>
        <v>0.0</v>
      </c>
      <c r="W356" s="35">
        <f>W353*MIN(W355,'Payroll_Rates'!W12)</f>
        <v>0.0</v>
      </c>
      <c r="X356" s="35">
        <f>X353*MIN(X355,'Payroll_Rates'!X12)</f>
        <v>0.0</v>
      </c>
      <c r="Y356" s="35">
        <f>Y353*MIN(Y355,'Payroll_Rates'!Y12)</f>
        <v>0.0</v>
      </c>
      <c r="Z356" s="35">
        <f>Z353*MIN(Z355,'Payroll_Rates'!Z12)</f>
        <v>0.0</v>
      </c>
      <c r="AA356" s="35">
        <f>AA353*MIN(AA355,'Payroll_Rates'!AA12)</f>
        <v>0.0</v>
      </c>
      <c r="AB356" s="35">
        <f>AB353*MIN(AB355,'Payroll_Rates'!AB12)</f>
        <v>0.0</v>
      </c>
      <c r="AC356" s="35">
        <f>AC353*MIN(AC355,'Payroll_Rates'!AC12)</f>
        <v>0.0</v>
      </c>
      <c r="AD356" s="35">
        <f>AD353*MIN(AD355,'Payroll_Rates'!AD12)</f>
        <v>0.0</v>
      </c>
      <c r="AE356" s="35">
        <f>AE353*MIN(AE355,'Payroll_Rates'!AE12)</f>
        <v>0.0</v>
      </c>
      <c r="AF356" s="35">
        <f>AF353*MIN(AF355,'Payroll_Rates'!AF12)</f>
        <v>0.0</v>
      </c>
      <c r="AG356" s="35">
        <f>AG353*MIN(AG355,'Payroll_Rates'!AG12)</f>
        <v>0.0</v>
      </c>
      <c r="AH356" s="35">
        <f>AH353*MIN(AH355,'Payroll_Rates'!AH12)</f>
        <v>0.0</v>
      </c>
      <c r="AI356" s="35">
        <f>AI353*MIN(AI355,'Payroll_Rates'!AI12)</f>
        <v>0.0</v>
      </c>
      <c r="AJ356" s="35">
        <f>AJ353*MIN(AJ355,'Payroll_Rates'!AJ12)</f>
        <v>0.0</v>
      </c>
      <c r="AK356" s="35">
        <f>AK353*MIN(AK355,'Payroll_Rates'!AK12)</f>
        <v>0.0</v>
      </c>
      <c r="AL356" s="35">
        <f>AL353*MIN(AL355,'Payroll_Rates'!AL12)</f>
        <v>0.0</v>
      </c>
      <c r="AM356" s="35">
        <f>AM353*MIN(AM355,'Payroll_Rates'!AM12)</f>
        <v>0.0</v>
      </c>
      <c r="AN356" s="35">
        <f>AN353*MIN(AN355,'Payroll_Rates'!AN12)</f>
        <v>0.0</v>
      </c>
      <c r="AO356" s="35">
        <f>AO353*MIN(AO355,'Payroll_Rates'!AO12)</f>
        <v>0.0</v>
      </c>
      <c r="AP356" s="35">
        <f>AP353*MIN(AP355,'Payroll_Rates'!AP12)</f>
        <v>0.0</v>
      </c>
      <c r="AQ356" s="35">
        <f>AQ353*MIN(AQ355,'Payroll_Rates'!AQ12)</f>
        <v>0.0</v>
      </c>
      <c r="AR356" s="35">
        <f>AR353*MIN(AR355,'Payroll_Rates'!AR12)</f>
        <v>0.0</v>
      </c>
      <c r="AS356" s="35">
        <f>AS353*MIN(AS355,'Payroll_Rates'!AS12)</f>
        <v>0.0</v>
      </c>
      <c r="AT356" s="35">
        <f>AT353*MIN(AT355,'Payroll_Rates'!AT12)</f>
        <v>0.0</v>
      </c>
      <c r="AU356" s="35">
        <f>AU353*MIN(AU355,'Payroll_Rates'!AU12)</f>
        <v>0.0</v>
      </c>
      <c r="AV356" s="35">
        <f>AV353*MIN(AV355,'Payroll_Rates'!AV12)</f>
        <v>0.0</v>
      </c>
      <c r="AW356" s="35">
        <f>AW353*MIN(AW355,'Payroll_Rates'!AW12)</f>
        <v>0.0</v>
      </c>
      <c r="AX356" s="35">
        <f>AX353*MIN(AX355,'Payroll_Rates'!AX12)</f>
        <v>0.0</v>
      </c>
      <c r="AY356" s="35">
        <f>AY353*MIN(AY355,'Payroll_Rates'!AY12)</f>
        <v>0.0</v>
      </c>
      <c r="AZ356" s="35">
        <f>AZ353*MIN(AZ355,'Payroll_Rates'!AZ12)</f>
        <v>0.0</v>
      </c>
      <c r="BA356" s="35">
        <f>BA353*MIN(BA355,'Payroll_Rates'!BA12)</f>
        <v>0.0</v>
      </c>
      <c r="BB356" s="35">
        <f>BB353*MIN(BB355,'Payroll_Rates'!BB12)</f>
        <v>0.0</v>
      </c>
      <c r="BC356" s="35">
        <f>BC353*MIN(BC355,'Payroll_Rates'!BC12)</f>
        <v>0.0</v>
      </c>
      <c r="BD356" s="35">
        <f>BD353*MIN(BD355,'Payroll_Rates'!BD12)</f>
        <v>0.0</v>
      </c>
      <c r="BE356" s="35">
        <f>BE353*MIN(BE355,'Payroll_Rates'!BE12)</f>
        <v>0.0</v>
      </c>
      <c r="BF356" s="35">
        <f>BF353*MIN(BF355,'Payroll_Rates'!BF12)</f>
        <v>0.0</v>
      </c>
      <c r="BG356" s="35">
        <f>BG353*MIN(BG355,'Payroll_Rates'!BG12)</f>
        <v>0.0</v>
      </c>
      <c r="BH356" s="35">
        <f>BH353*MIN(BH355,'Payroll_Rates'!BH12)</f>
        <v>0.0</v>
      </c>
      <c r="BI356" s="35">
        <f>BI353*MIN(BI355,'Payroll_Rates'!BI12)</f>
        <v>0.0</v>
      </c>
      <c r="BJ356" s="35">
        <f>BJ353*MIN(BJ355,'Payroll_Rates'!BJ12)</f>
        <v>0.0</v>
      </c>
      <c r="BK356" s="35">
        <f>BK353*MIN(BK355,'Payroll_Rates'!BK12)</f>
        <v>0.0</v>
      </c>
      <c r="BL356" s="35">
        <f>BL353*MIN(BL355,'Payroll_Rates'!BL12)</f>
        <v>0.0</v>
      </c>
      <c r="BM356" s="35">
        <f>BM353*MIN(BM355,'Payroll_Rates'!BM12)</f>
        <v>0.0</v>
      </c>
      <c r="BN356" s="35">
        <f>BN353*MIN(BN355,'Payroll_Rates'!BN12)</f>
        <v>0.0</v>
      </c>
      <c r="BO356" s="35">
        <f>BO353*MIN(BO355,'Payroll_Rates'!BO12)</f>
        <v>0.0</v>
      </c>
    </row>
    <row r="357" ht="28" customHeight="1">
      <c r="A357" s="2" t="str">
        <v>SLOT18.KV_BASE</v>
      </c>
      <c r="B357" s="6" t="str">
        <v>SLOT18 health / care contribution base</v>
      </c>
      <c r="C357" s="2" t="str">
        <v>EUR</v>
      </c>
      <c r="D357" s="2" t="str">
        <v>SUM</v>
      </c>
      <c r="E357" s="36">
        <f>SUM(H357:BO357)</f>
        <v>0.0</v>
      </c>
      <c r="F357" s="6" t="str">
        <v>Spare row; inactive until a hire and an exit month are entered on People_Inputs</v>
      </c>
      <c r="G357" s="2"/>
      <c r="H357" s="35">
        <f>H353*MIN(H355,'Payroll_Rates'!H13)</f>
        <v>0.0</v>
      </c>
      <c r="I357" s="35">
        <f>I353*MIN(I355,'Payroll_Rates'!I13)</f>
        <v>0.0</v>
      </c>
      <c r="J357" s="35">
        <f>J353*MIN(J355,'Payroll_Rates'!J13)</f>
        <v>0.0</v>
      </c>
      <c r="K357" s="35">
        <f>K353*MIN(K355,'Payroll_Rates'!K13)</f>
        <v>0.0</v>
      </c>
      <c r="L357" s="35">
        <f>L353*MIN(L355,'Payroll_Rates'!L13)</f>
        <v>0.0</v>
      </c>
      <c r="M357" s="35">
        <f>M353*MIN(M355,'Payroll_Rates'!M13)</f>
        <v>0.0</v>
      </c>
      <c r="N357" s="35">
        <f>N353*MIN(N355,'Payroll_Rates'!N13)</f>
        <v>0.0</v>
      </c>
      <c r="O357" s="35">
        <f>O353*MIN(O355,'Payroll_Rates'!O13)</f>
        <v>0.0</v>
      </c>
      <c r="P357" s="35">
        <f>P353*MIN(P355,'Payroll_Rates'!P13)</f>
        <v>0.0</v>
      </c>
      <c r="Q357" s="35">
        <f>Q353*MIN(Q355,'Payroll_Rates'!Q13)</f>
        <v>0.0</v>
      </c>
      <c r="R357" s="35">
        <f>R353*MIN(R355,'Payroll_Rates'!R13)</f>
        <v>0.0</v>
      </c>
      <c r="S357" s="35">
        <f>S353*MIN(S355,'Payroll_Rates'!S13)</f>
        <v>0.0</v>
      </c>
      <c r="T357" s="35">
        <f>T353*MIN(T355,'Payroll_Rates'!T13)</f>
        <v>0.0</v>
      </c>
      <c r="U357" s="35">
        <f>U353*MIN(U355,'Payroll_Rates'!U13)</f>
        <v>0.0</v>
      </c>
      <c r="V357" s="35">
        <f>V353*MIN(V355,'Payroll_Rates'!V13)</f>
        <v>0.0</v>
      </c>
      <c r="W357" s="35">
        <f>W353*MIN(W355,'Payroll_Rates'!W13)</f>
        <v>0.0</v>
      </c>
      <c r="X357" s="35">
        <f>X353*MIN(X355,'Payroll_Rates'!X13)</f>
        <v>0.0</v>
      </c>
      <c r="Y357" s="35">
        <f>Y353*MIN(Y355,'Payroll_Rates'!Y13)</f>
        <v>0.0</v>
      </c>
      <c r="Z357" s="35">
        <f>Z353*MIN(Z355,'Payroll_Rates'!Z13)</f>
        <v>0.0</v>
      </c>
      <c r="AA357" s="35">
        <f>AA353*MIN(AA355,'Payroll_Rates'!AA13)</f>
        <v>0.0</v>
      </c>
      <c r="AB357" s="35">
        <f>AB353*MIN(AB355,'Payroll_Rates'!AB13)</f>
        <v>0.0</v>
      </c>
      <c r="AC357" s="35">
        <f>AC353*MIN(AC355,'Payroll_Rates'!AC13)</f>
        <v>0.0</v>
      </c>
      <c r="AD357" s="35">
        <f>AD353*MIN(AD355,'Payroll_Rates'!AD13)</f>
        <v>0.0</v>
      </c>
      <c r="AE357" s="35">
        <f>AE353*MIN(AE355,'Payroll_Rates'!AE13)</f>
        <v>0.0</v>
      </c>
      <c r="AF357" s="35">
        <f>AF353*MIN(AF355,'Payroll_Rates'!AF13)</f>
        <v>0.0</v>
      </c>
      <c r="AG357" s="35">
        <f>AG353*MIN(AG355,'Payroll_Rates'!AG13)</f>
        <v>0.0</v>
      </c>
      <c r="AH357" s="35">
        <f>AH353*MIN(AH355,'Payroll_Rates'!AH13)</f>
        <v>0.0</v>
      </c>
      <c r="AI357" s="35">
        <f>AI353*MIN(AI355,'Payroll_Rates'!AI13)</f>
        <v>0.0</v>
      </c>
      <c r="AJ357" s="35">
        <f>AJ353*MIN(AJ355,'Payroll_Rates'!AJ13)</f>
        <v>0.0</v>
      </c>
      <c r="AK357" s="35">
        <f>AK353*MIN(AK355,'Payroll_Rates'!AK13)</f>
        <v>0.0</v>
      </c>
      <c r="AL357" s="35">
        <f>AL353*MIN(AL355,'Payroll_Rates'!AL13)</f>
        <v>0.0</v>
      </c>
      <c r="AM357" s="35">
        <f>AM353*MIN(AM355,'Payroll_Rates'!AM13)</f>
        <v>0.0</v>
      </c>
      <c r="AN357" s="35">
        <f>AN353*MIN(AN355,'Payroll_Rates'!AN13)</f>
        <v>0.0</v>
      </c>
      <c r="AO357" s="35">
        <f>AO353*MIN(AO355,'Payroll_Rates'!AO13)</f>
        <v>0.0</v>
      </c>
      <c r="AP357" s="35">
        <f>AP353*MIN(AP355,'Payroll_Rates'!AP13)</f>
        <v>0.0</v>
      </c>
      <c r="AQ357" s="35">
        <f>AQ353*MIN(AQ355,'Payroll_Rates'!AQ13)</f>
        <v>0.0</v>
      </c>
      <c r="AR357" s="35">
        <f>AR353*MIN(AR355,'Payroll_Rates'!AR13)</f>
        <v>0.0</v>
      </c>
      <c r="AS357" s="35">
        <f>AS353*MIN(AS355,'Payroll_Rates'!AS13)</f>
        <v>0.0</v>
      </c>
      <c r="AT357" s="35">
        <f>AT353*MIN(AT355,'Payroll_Rates'!AT13)</f>
        <v>0.0</v>
      </c>
      <c r="AU357" s="35">
        <f>AU353*MIN(AU355,'Payroll_Rates'!AU13)</f>
        <v>0.0</v>
      </c>
      <c r="AV357" s="35">
        <f>AV353*MIN(AV355,'Payroll_Rates'!AV13)</f>
        <v>0.0</v>
      </c>
      <c r="AW357" s="35">
        <f>AW353*MIN(AW355,'Payroll_Rates'!AW13)</f>
        <v>0.0</v>
      </c>
      <c r="AX357" s="35">
        <f>AX353*MIN(AX355,'Payroll_Rates'!AX13)</f>
        <v>0.0</v>
      </c>
      <c r="AY357" s="35">
        <f>AY353*MIN(AY355,'Payroll_Rates'!AY13)</f>
        <v>0.0</v>
      </c>
      <c r="AZ357" s="35">
        <f>AZ353*MIN(AZ355,'Payroll_Rates'!AZ13)</f>
        <v>0.0</v>
      </c>
      <c r="BA357" s="35">
        <f>BA353*MIN(BA355,'Payroll_Rates'!BA13)</f>
        <v>0.0</v>
      </c>
      <c r="BB357" s="35">
        <f>BB353*MIN(BB355,'Payroll_Rates'!BB13)</f>
        <v>0.0</v>
      </c>
      <c r="BC357" s="35">
        <f>BC353*MIN(BC355,'Payroll_Rates'!BC13)</f>
        <v>0.0</v>
      </c>
      <c r="BD357" s="35">
        <f>BD353*MIN(BD355,'Payroll_Rates'!BD13)</f>
        <v>0.0</v>
      </c>
      <c r="BE357" s="35">
        <f>BE353*MIN(BE355,'Payroll_Rates'!BE13)</f>
        <v>0.0</v>
      </c>
      <c r="BF357" s="35">
        <f>BF353*MIN(BF355,'Payroll_Rates'!BF13)</f>
        <v>0.0</v>
      </c>
      <c r="BG357" s="35">
        <f>BG353*MIN(BG355,'Payroll_Rates'!BG13)</f>
        <v>0.0</v>
      </c>
      <c r="BH357" s="35">
        <f>BH353*MIN(BH355,'Payroll_Rates'!BH13)</f>
        <v>0.0</v>
      </c>
      <c r="BI357" s="35">
        <f>BI353*MIN(BI355,'Payroll_Rates'!BI13)</f>
        <v>0.0</v>
      </c>
      <c r="BJ357" s="35">
        <f>BJ353*MIN(BJ355,'Payroll_Rates'!BJ13)</f>
        <v>0.0</v>
      </c>
      <c r="BK357" s="35">
        <f>BK353*MIN(BK355,'Payroll_Rates'!BK13)</f>
        <v>0.0</v>
      </c>
      <c r="BL357" s="35">
        <f>BL353*MIN(BL355,'Payroll_Rates'!BL13)</f>
        <v>0.0</v>
      </c>
      <c r="BM357" s="35">
        <f>BM353*MIN(BM355,'Payroll_Rates'!BM13)</f>
        <v>0.0</v>
      </c>
      <c r="BN357" s="35">
        <f>BN353*MIN(BN355,'Payroll_Rates'!BN13)</f>
        <v>0.0</v>
      </c>
      <c r="BO357" s="35">
        <f>BO353*MIN(BO355,'Payroll_Rates'!BO13)</f>
        <v>0.0</v>
      </c>
    </row>
    <row r="358" ht="28" customHeight="1">
      <c r="A358" s="2" t="str">
        <v>SLOT18.RV</v>
      </c>
      <c r="B358" s="6" t="str">
        <v>SLOT18 employer pension contribution (RV)</v>
      </c>
      <c r="C358" s="2" t="str">
        <v>EUR</v>
      </c>
      <c r="D358" s="2" t="str">
        <v>SUM</v>
      </c>
      <c r="E358" s="36">
        <f>SUM(H358:BO358)</f>
        <v>0.0</v>
      </c>
      <c r="F358" s="6" t="str">
        <v>Spare row; inactive until a hire and an exit month are entered on People_Inputs</v>
      </c>
      <c r="G358" s="2"/>
      <c r="H358" s="35">
        <f>H356*'Payroll_Rates'!H11/'Inputs'!$E$28</f>
        <v>0.0</v>
      </c>
      <c r="I358" s="35">
        <f>I356*'Payroll_Rates'!I11/'Inputs'!$E$28</f>
        <v>0.0</v>
      </c>
      <c r="J358" s="35">
        <f>J356*'Payroll_Rates'!J11/'Inputs'!$E$28</f>
        <v>0.0</v>
      </c>
      <c r="K358" s="35">
        <f>K356*'Payroll_Rates'!K11/'Inputs'!$E$28</f>
        <v>0.0</v>
      </c>
      <c r="L358" s="35">
        <f>L356*'Payroll_Rates'!L11/'Inputs'!$E$28</f>
        <v>0.0</v>
      </c>
      <c r="M358" s="35">
        <f>M356*'Payroll_Rates'!M11/'Inputs'!$E$28</f>
        <v>0.0</v>
      </c>
      <c r="N358" s="35">
        <f>N356*'Payroll_Rates'!N11/'Inputs'!$E$28</f>
        <v>0.0</v>
      </c>
      <c r="O358" s="35">
        <f>O356*'Payroll_Rates'!O11/'Inputs'!$E$28</f>
        <v>0.0</v>
      </c>
      <c r="P358" s="35">
        <f>P356*'Payroll_Rates'!P11/'Inputs'!$E$28</f>
        <v>0.0</v>
      </c>
      <c r="Q358" s="35">
        <f>Q356*'Payroll_Rates'!Q11/'Inputs'!$E$28</f>
        <v>0.0</v>
      </c>
      <c r="R358" s="35">
        <f>R356*'Payroll_Rates'!R11/'Inputs'!$E$28</f>
        <v>0.0</v>
      </c>
      <c r="S358" s="35">
        <f>S356*'Payroll_Rates'!S11/'Inputs'!$E$28</f>
        <v>0.0</v>
      </c>
      <c r="T358" s="35">
        <f>T356*'Payroll_Rates'!T11/'Inputs'!$E$28</f>
        <v>0.0</v>
      </c>
      <c r="U358" s="35">
        <f>U356*'Payroll_Rates'!U11/'Inputs'!$E$28</f>
        <v>0.0</v>
      </c>
      <c r="V358" s="35">
        <f>V356*'Payroll_Rates'!V11/'Inputs'!$E$28</f>
        <v>0.0</v>
      </c>
      <c r="W358" s="35">
        <f>W356*'Payroll_Rates'!W11/'Inputs'!$E$28</f>
        <v>0.0</v>
      </c>
      <c r="X358" s="35">
        <f>X356*'Payroll_Rates'!X11/'Inputs'!$E$28</f>
        <v>0.0</v>
      </c>
      <c r="Y358" s="35">
        <f>Y356*'Payroll_Rates'!Y11/'Inputs'!$E$28</f>
        <v>0.0</v>
      </c>
      <c r="Z358" s="35">
        <f>Z356*'Payroll_Rates'!Z11/'Inputs'!$E$28</f>
        <v>0.0</v>
      </c>
      <c r="AA358" s="35">
        <f>AA356*'Payroll_Rates'!AA11/'Inputs'!$E$28</f>
        <v>0.0</v>
      </c>
      <c r="AB358" s="35">
        <f>AB356*'Payroll_Rates'!AB11/'Inputs'!$E$28</f>
        <v>0.0</v>
      </c>
      <c r="AC358" s="35">
        <f>AC356*'Payroll_Rates'!AC11/'Inputs'!$E$28</f>
        <v>0.0</v>
      </c>
      <c r="AD358" s="35">
        <f>AD356*'Payroll_Rates'!AD11/'Inputs'!$E$28</f>
        <v>0.0</v>
      </c>
      <c r="AE358" s="35">
        <f>AE356*'Payroll_Rates'!AE11/'Inputs'!$E$28</f>
        <v>0.0</v>
      </c>
      <c r="AF358" s="35">
        <f>AF356*'Payroll_Rates'!AF11/'Inputs'!$E$28</f>
        <v>0.0</v>
      </c>
      <c r="AG358" s="35">
        <f>AG356*'Payroll_Rates'!AG11/'Inputs'!$E$28</f>
        <v>0.0</v>
      </c>
      <c r="AH358" s="35">
        <f>AH356*'Payroll_Rates'!AH11/'Inputs'!$E$28</f>
        <v>0.0</v>
      </c>
      <c r="AI358" s="35">
        <f>AI356*'Payroll_Rates'!AI11/'Inputs'!$E$28</f>
        <v>0.0</v>
      </c>
      <c r="AJ358" s="35">
        <f>AJ356*'Payroll_Rates'!AJ11/'Inputs'!$E$28</f>
        <v>0.0</v>
      </c>
      <c r="AK358" s="35">
        <f>AK356*'Payroll_Rates'!AK11/'Inputs'!$E$28</f>
        <v>0.0</v>
      </c>
      <c r="AL358" s="35">
        <f>AL356*'Payroll_Rates'!AL11/'Inputs'!$E$28</f>
        <v>0.0</v>
      </c>
      <c r="AM358" s="35">
        <f>AM356*'Payroll_Rates'!AM11/'Inputs'!$E$28</f>
        <v>0.0</v>
      </c>
      <c r="AN358" s="35">
        <f>AN356*'Payroll_Rates'!AN11/'Inputs'!$E$28</f>
        <v>0.0</v>
      </c>
      <c r="AO358" s="35">
        <f>AO356*'Payroll_Rates'!AO11/'Inputs'!$E$28</f>
        <v>0.0</v>
      </c>
      <c r="AP358" s="35">
        <f>AP356*'Payroll_Rates'!AP11/'Inputs'!$E$28</f>
        <v>0.0</v>
      </c>
      <c r="AQ358" s="35">
        <f>AQ356*'Payroll_Rates'!AQ11/'Inputs'!$E$28</f>
        <v>0.0</v>
      </c>
      <c r="AR358" s="35">
        <f>AR356*'Payroll_Rates'!AR11/'Inputs'!$E$28</f>
        <v>0.0</v>
      </c>
      <c r="AS358" s="35">
        <f>AS356*'Payroll_Rates'!AS11/'Inputs'!$E$28</f>
        <v>0.0</v>
      </c>
      <c r="AT358" s="35">
        <f>AT356*'Payroll_Rates'!AT11/'Inputs'!$E$28</f>
        <v>0.0</v>
      </c>
      <c r="AU358" s="35">
        <f>AU356*'Payroll_Rates'!AU11/'Inputs'!$E$28</f>
        <v>0.0</v>
      </c>
      <c r="AV358" s="35">
        <f>AV356*'Payroll_Rates'!AV11/'Inputs'!$E$28</f>
        <v>0.0</v>
      </c>
      <c r="AW358" s="35">
        <f>AW356*'Payroll_Rates'!AW11/'Inputs'!$E$28</f>
        <v>0.0</v>
      </c>
      <c r="AX358" s="35">
        <f>AX356*'Payroll_Rates'!AX11/'Inputs'!$E$28</f>
        <v>0.0</v>
      </c>
      <c r="AY358" s="35">
        <f>AY356*'Payroll_Rates'!AY11/'Inputs'!$E$28</f>
        <v>0.0</v>
      </c>
      <c r="AZ358" s="35">
        <f>AZ356*'Payroll_Rates'!AZ11/'Inputs'!$E$28</f>
        <v>0.0</v>
      </c>
      <c r="BA358" s="35">
        <f>BA356*'Payroll_Rates'!BA11/'Inputs'!$E$28</f>
        <v>0.0</v>
      </c>
      <c r="BB358" s="35">
        <f>BB356*'Payroll_Rates'!BB11/'Inputs'!$E$28</f>
        <v>0.0</v>
      </c>
      <c r="BC358" s="35">
        <f>BC356*'Payroll_Rates'!BC11/'Inputs'!$E$28</f>
        <v>0.0</v>
      </c>
      <c r="BD358" s="35">
        <f>BD356*'Payroll_Rates'!BD11/'Inputs'!$E$28</f>
        <v>0.0</v>
      </c>
      <c r="BE358" s="35">
        <f>BE356*'Payroll_Rates'!BE11/'Inputs'!$E$28</f>
        <v>0.0</v>
      </c>
      <c r="BF358" s="35">
        <f>BF356*'Payroll_Rates'!BF11/'Inputs'!$E$28</f>
        <v>0.0</v>
      </c>
      <c r="BG358" s="35">
        <f>BG356*'Payroll_Rates'!BG11/'Inputs'!$E$28</f>
        <v>0.0</v>
      </c>
      <c r="BH358" s="35">
        <f>BH356*'Payroll_Rates'!BH11/'Inputs'!$E$28</f>
        <v>0.0</v>
      </c>
      <c r="BI358" s="35">
        <f>BI356*'Payroll_Rates'!BI11/'Inputs'!$E$28</f>
        <v>0.0</v>
      </c>
      <c r="BJ358" s="35">
        <f>BJ356*'Payroll_Rates'!BJ11/'Inputs'!$E$28</f>
        <v>0.0</v>
      </c>
      <c r="BK358" s="35">
        <f>BK356*'Payroll_Rates'!BK11/'Inputs'!$E$28</f>
        <v>0.0</v>
      </c>
      <c r="BL358" s="35">
        <f>BL356*'Payroll_Rates'!BL11/'Inputs'!$E$28</f>
        <v>0.0</v>
      </c>
      <c r="BM358" s="35">
        <f>BM356*'Payroll_Rates'!BM11/'Inputs'!$E$28</f>
        <v>0.0</v>
      </c>
      <c r="BN358" s="35">
        <f>BN356*'Payroll_Rates'!BN11/'Inputs'!$E$28</f>
        <v>0.0</v>
      </c>
      <c r="BO358" s="35">
        <f>BO356*'Payroll_Rates'!BO11/'Inputs'!$E$28</f>
        <v>0.0</v>
      </c>
    </row>
    <row r="359" ht="28" customHeight="1">
      <c r="A359" s="2" t="str">
        <v>SLOT18.AV</v>
      </c>
      <c r="B359" s="6" t="str">
        <v>SLOT18 employer unemployment contribution (AV)</v>
      </c>
      <c r="C359" s="2" t="str">
        <v>EUR</v>
      </c>
      <c r="D359" s="2" t="str">
        <v>SUM</v>
      </c>
      <c r="E359" s="36">
        <f>SUM(H359:BO359)</f>
        <v>0.0</v>
      </c>
      <c r="F359" s="6" t="str">
        <v>Spare row; inactive until a hire and an exit month are entered on People_Inputs</v>
      </c>
      <c r="G359" s="2"/>
      <c r="H359" s="35">
        <f>H356*'Inputs'!$E$13/'Inputs'!$E$28</f>
        <v>0.0</v>
      </c>
      <c r="I359" s="35">
        <f>I356*'Inputs'!$E$13/'Inputs'!$E$28</f>
        <v>0.0</v>
      </c>
      <c r="J359" s="35">
        <f>J356*'Inputs'!$E$13/'Inputs'!$E$28</f>
        <v>0.0</v>
      </c>
      <c r="K359" s="35">
        <f>K356*'Inputs'!$E$13/'Inputs'!$E$28</f>
        <v>0.0</v>
      </c>
      <c r="L359" s="35">
        <f>L356*'Inputs'!$E$13/'Inputs'!$E$28</f>
        <v>0.0</v>
      </c>
      <c r="M359" s="35">
        <f>M356*'Inputs'!$E$13/'Inputs'!$E$28</f>
        <v>0.0</v>
      </c>
      <c r="N359" s="35">
        <f>N356*'Inputs'!$E$13/'Inputs'!$E$28</f>
        <v>0.0</v>
      </c>
      <c r="O359" s="35">
        <f>O356*'Inputs'!$E$13/'Inputs'!$E$28</f>
        <v>0.0</v>
      </c>
      <c r="P359" s="35">
        <f>P356*'Inputs'!$E$13/'Inputs'!$E$28</f>
        <v>0.0</v>
      </c>
      <c r="Q359" s="35">
        <f>Q356*'Inputs'!$E$13/'Inputs'!$E$28</f>
        <v>0.0</v>
      </c>
      <c r="R359" s="35">
        <f>R356*'Inputs'!$E$13/'Inputs'!$E$28</f>
        <v>0.0</v>
      </c>
      <c r="S359" s="35">
        <f>S356*'Inputs'!$E$13/'Inputs'!$E$28</f>
        <v>0.0</v>
      </c>
      <c r="T359" s="35">
        <f>T356*'Inputs'!$E$13/'Inputs'!$E$28</f>
        <v>0.0</v>
      </c>
      <c r="U359" s="35">
        <f>U356*'Inputs'!$E$13/'Inputs'!$E$28</f>
        <v>0.0</v>
      </c>
      <c r="V359" s="35">
        <f>V356*'Inputs'!$E$13/'Inputs'!$E$28</f>
        <v>0.0</v>
      </c>
      <c r="W359" s="35">
        <f>W356*'Inputs'!$E$13/'Inputs'!$E$28</f>
        <v>0.0</v>
      </c>
      <c r="X359" s="35">
        <f>X356*'Inputs'!$E$13/'Inputs'!$E$28</f>
        <v>0.0</v>
      </c>
      <c r="Y359" s="35">
        <f>Y356*'Inputs'!$E$13/'Inputs'!$E$28</f>
        <v>0.0</v>
      </c>
      <c r="Z359" s="35">
        <f>Z356*'Inputs'!$E$13/'Inputs'!$E$28</f>
        <v>0.0</v>
      </c>
      <c r="AA359" s="35">
        <f>AA356*'Inputs'!$E$13/'Inputs'!$E$28</f>
        <v>0.0</v>
      </c>
      <c r="AB359" s="35">
        <f>AB356*'Inputs'!$E$13/'Inputs'!$E$28</f>
        <v>0.0</v>
      </c>
      <c r="AC359" s="35">
        <f>AC356*'Inputs'!$E$13/'Inputs'!$E$28</f>
        <v>0.0</v>
      </c>
      <c r="AD359" s="35">
        <f>AD356*'Inputs'!$E$13/'Inputs'!$E$28</f>
        <v>0.0</v>
      </c>
      <c r="AE359" s="35">
        <f>AE356*'Inputs'!$E$13/'Inputs'!$E$28</f>
        <v>0.0</v>
      </c>
      <c r="AF359" s="35">
        <f>AF356*'Inputs'!$E$13/'Inputs'!$E$28</f>
        <v>0.0</v>
      </c>
      <c r="AG359" s="35">
        <f>AG356*'Inputs'!$E$13/'Inputs'!$E$28</f>
        <v>0.0</v>
      </c>
      <c r="AH359" s="35">
        <f>AH356*'Inputs'!$E$13/'Inputs'!$E$28</f>
        <v>0.0</v>
      </c>
      <c r="AI359" s="35">
        <f>AI356*'Inputs'!$E$13/'Inputs'!$E$28</f>
        <v>0.0</v>
      </c>
      <c r="AJ359" s="35">
        <f>AJ356*'Inputs'!$E$13/'Inputs'!$E$28</f>
        <v>0.0</v>
      </c>
      <c r="AK359" s="35">
        <f>AK356*'Inputs'!$E$13/'Inputs'!$E$28</f>
        <v>0.0</v>
      </c>
      <c r="AL359" s="35">
        <f>AL356*'Inputs'!$E$13/'Inputs'!$E$28</f>
        <v>0.0</v>
      </c>
      <c r="AM359" s="35">
        <f>AM356*'Inputs'!$E$13/'Inputs'!$E$28</f>
        <v>0.0</v>
      </c>
      <c r="AN359" s="35">
        <f>AN356*'Inputs'!$E$13/'Inputs'!$E$28</f>
        <v>0.0</v>
      </c>
      <c r="AO359" s="35">
        <f>AO356*'Inputs'!$E$13/'Inputs'!$E$28</f>
        <v>0.0</v>
      </c>
      <c r="AP359" s="35">
        <f>AP356*'Inputs'!$E$13/'Inputs'!$E$28</f>
        <v>0.0</v>
      </c>
      <c r="AQ359" s="35">
        <f>AQ356*'Inputs'!$E$13/'Inputs'!$E$28</f>
        <v>0.0</v>
      </c>
      <c r="AR359" s="35">
        <f>AR356*'Inputs'!$E$13/'Inputs'!$E$28</f>
        <v>0.0</v>
      </c>
      <c r="AS359" s="35">
        <f>AS356*'Inputs'!$E$13/'Inputs'!$E$28</f>
        <v>0.0</v>
      </c>
      <c r="AT359" s="35">
        <f>AT356*'Inputs'!$E$13/'Inputs'!$E$28</f>
        <v>0.0</v>
      </c>
      <c r="AU359" s="35">
        <f>AU356*'Inputs'!$E$13/'Inputs'!$E$28</f>
        <v>0.0</v>
      </c>
      <c r="AV359" s="35">
        <f>AV356*'Inputs'!$E$13/'Inputs'!$E$28</f>
        <v>0.0</v>
      </c>
      <c r="AW359" s="35">
        <f>AW356*'Inputs'!$E$13/'Inputs'!$E$28</f>
        <v>0.0</v>
      </c>
      <c r="AX359" s="35">
        <f>AX356*'Inputs'!$E$13/'Inputs'!$E$28</f>
        <v>0.0</v>
      </c>
      <c r="AY359" s="35">
        <f>AY356*'Inputs'!$E$13/'Inputs'!$E$28</f>
        <v>0.0</v>
      </c>
      <c r="AZ359" s="35">
        <f>AZ356*'Inputs'!$E$13/'Inputs'!$E$28</f>
        <v>0.0</v>
      </c>
      <c r="BA359" s="35">
        <f>BA356*'Inputs'!$E$13/'Inputs'!$E$28</f>
        <v>0.0</v>
      </c>
      <c r="BB359" s="35">
        <f>BB356*'Inputs'!$E$13/'Inputs'!$E$28</f>
        <v>0.0</v>
      </c>
      <c r="BC359" s="35">
        <f>BC356*'Inputs'!$E$13/'Inputs'!$E$28</f>
        <v>0.0</v>
      </c>
      <c r="BD359" s="35">
        <f>BD356*'Inputs'!$E$13/'Inputs'!$E$28</f>
        <v>0.0</v>
      </c>
      <c r="BE359" s="35">
        <f>BE356*'Inputs'!$E$13/'Inputs'!$E$28</f>
        <v>0.0</v>
      </c>
      <c r="BF359" s="35">
        <f>BF356*'Inputs'!$E$13/'Inputs'!$E$28</f>
        <v>0.0</v>
      </c>
      <c r="BG359" s="35">
        <f>BG356*'Inputs'!$E$13/'Inputs'!$E$28</f>
        <v>0.0</v>
      </c>
      <c r="BH359" s="35">
        <f>BH356*'Inputs'!$E$13/'Inputs'!$E$28</f>
        <v>0.0</v>
      </c>
      <c r="BI359" s="35">
        <f>BI356*'Inputs'!$E$13/'Inputs'!$E$28</f>
        <v>0.0</v>
      </c>
      <c r="BJ359" s="35">
        <f>BJ356*'Inputs'!$E$13/'Inputs'!$E$28</f>
        <v>0.0</v>
      </c>
      <c r="BK359" s="35">
        <f>BK356*'Inputs'!$E$13/'Inputs'!$E$28</f>
        <v>0.0</v>
      </c>
      <c r="BL359" s="35">
        <f>BL356*'Inputs'!$E$13/'Inputs'!$E$28</f>
        <v>0.0</v>
      </c>
      <c r="BM359" s="35">
        <f>BM356*'Inputs'!$E$13/'Inputs'!$E$28</f>
        <v>0.0</v>
      </c>
      <c r="BN359" s="35">
        <f>BN356*'Inputs'!$E$13/'Inputs'!$E$28</f>
        <v>0.0</v>
      </c>
      <c r="BO359" s="35">
        <f>BO356*'Inputs'!$E$13/'Inputs'!$E$28</f>
        <v>0.0</v>
      </c>
    </row>
    <row r="360" ht="28" customHeight="1">
      <c r="A360" s="2" t="str">
        <v>SLOT18.KV</v>
      </c>
      <c r="B360" s="6" t="str">
        <v>SLOT18 employer health contribution (KV)</v>
      </c>
      <c r="C360" s="2" t="str">
        <v>EUR</v>
      </c>
      <c r="D360" s="2" t="str">
        <v>SUM</v>
      </c>
      <c r="E360" s="36">
        <f>SUM(H360:BO360)</f>
        <v>0.0</v>
      </c>
      <c r="F360" s="6" t="str">
        <v>Spare row; inactive until a hire and an exit month are entered on People_Inputs</v>
      </c>
      <c r="G360" s="2"/>
      <c r="H360" s="35">
        <f>H357*('Inputs'!$E$14+'Inputs'!$E$15)/'Inputs'!$E$28</f>
        <v>0.0</v>
      </c>
      <c r="I360" s="35">
        <f>I357*('Inputs'!$E$14+'Inputs'!$E$15)/'Inputs'!$E$28</f>
        <v>0.0</v>
      </c>
      <c r="J360" s="35">
        <f>J357*('Inputs'!$E$14+'Inputs'!$E$15)/'Inputs'!$E$28</f>
        <v>0.0</v>
      </c>
      <c r="K360" s="35">
        <f>K357*('Inputs'!$E$14+'Inputs'!$E$15)/'Inputs'!$E$28</f>
        <v>0.0</v>
      </c>
      <c r="L360" s="35">
        <f>L357*('Inputs'!$E$14+'Inputs'!$E$15)/'Inputs'!$E$28</f>
        <v>0.0</v>
      </c>
      <c r="M360" s="35">
        <f>M357*('Inputs'!$E$14+'Inputs'!$E$15)/'Inputs'!$E$28</f>
        <v>0.0</v>
      </c>
      <c r="N360" s="35">
        <f>N357*('Inputs'!$E$14+'Inputs'!$E$15)/'Inputs'!$E$28</f>
        <v>0.0</v>
      </c>
      <c r="O360" s="35">
        <f>O357*('Inputs'!$E$14+'Inputs'!$E$15)/'Inputs'!$E$28</f>
        <v>0.0</v>
      </c>
      <c r="P360" s="35">
        <f>P357*('Inputs'!$E$14+'Inputs'!$E$15)/'Inputs'!$E$28</f>
        <v>0.0</v>
      </c>
      <c r="Q360" s="35">
        <f>Q357*('Inputs'!$E$14+'Inputs'!$E$15)/'Inputs'!$E$28</f>
        <v>0.0</v>
      </c>
      <c r="R360" s="35">
        <f>R357*('Inputs'!$E$14+'Inputs'!$E$15)/'Inputs'!$E$28</f>
        <v>0.0</v>
      </c>
      <c r="S360" s="35">
        <f>S357*('Inputs'!$E$14+'Inputs'!$E$15)/'Inputs'!$E$28</f>
        <v>0.0</v>
      </c>
      <c r="T360" s="35">
        <f>T357*('Inputs'!$E$14+'Inputs'!$E$15)/'Inputs'!$E$28</f>
        <v>0.0</v>
      </c>
      <c r="U360" s="35">
        <f>U357*('Inputs'!$E$14+'Inputs'!$E$15)/'Inputs'!$E$28</f>
        <v>0.0</v>
      </c>
      <c r="V360" s="35">
        <f>V357*('Inputs'!$E$14+'Inputs'!$E$15)/'Inputs'!$E$28</f>
        <v>0.0</v>
      </c>
      <c r="W360" s="35">
        <f>W357*('Inputs'!$E$14+'Inputs'!$E$15)/'Inputs'!$E$28</f>
        <v>0.0</v>
      </c>
      <c r="X360" s="35">
        <f>X357*('Inputs'!$E$14+'Inputs'!$E$15)/'Inputs'!$E$28</f>
        <v>0.0</v>
      </c>
      <c r="Y360" s="35">
        <f>Y357*('Inputs'!$E$14+'Inputs'!$E$15)/'Inputs'!$E$28</f>
        <v>0.0</v>
      </c>
      <c r="Z360" s="35">
        <f>Z357*('Inputs'!$E$14+'Inputs'!$E$15)/'Inputs'!$E$28</f>
        <v>0.0</v>
      </c>
      <c r="AA360" s="35">
        <f>AA357*('Inputs'!$E$14+'Inputs'!$E$15)/'Inputs'!$E$28</f>
        <v>0.0</v>
      </c>
      <c r="AB360" s="35">
        <f>AB357*('Inputs'!$E$14+'Inputs'!$E$15)/'Inputs'!$E$28</f>
        <v>0.0</v>
      </c>
      <c r="AC360" s="35">
        <f>AC357*('Inputs'!$E$14+'Inputs'!$E$15)/'Inputs'!$E$28</f>
        <v>0.0</v>
      </c>
      <c r="AD360" s="35">
        <f>AD357*('Inputs'!$E$14+'Inputs'!$E$15)/'Inputs'!$E$28</f>
        <v>0.0</v>
      </c>
      <c r="AE360" s="35">
        <f>AE357*('Inputs'!$E$14+'Inputs'!$E$15)/'Inputs'!$E$28</f>
        <v>0.0</v>
      </c>
      <c r="AF360" s="35">
        <f>AF357*('Inputs'!$E$14+'Inputs'!$E$15)/'Inputs'!$E$28</f>
        <v>0.0</v>
      </c>
      <c r="AG360" s="35">
        <f>AG357*('Inputs'!$E$14+'Inputs'!$E$15)/'Inputs'!$E$28</f>
        <v>0.0</v>
      </c>
      <c r="AH360" s="35">
        <f>AH357*('Inputs'!$E$14+'Inputs'!$E$15)/'Inputs'!$E$28</f>
        <v>0.0</v>
      </c>
      <c r="AI360" s="35">
        <f>AI357*('Inputs'!$E$14+'Inputs'!$E$15)/'Inputs'!$E$28</f>
        <v>0.0</v>
      </c>
      <c r="AJ360" s="35">
        <f>AJ357*('Inputs'!$E$14+'Inputs'!$E$15)/'Inputs'!$E$28</f>
        <v>0.0</v>
      </c>
      <c r="AK360" s="35">
        <f>AK357*('Inputs'!$E$14+'Inputs'!$E$15)/'Inputs'!$E$28</f>
        <v>0.0</v>
      </c>
      <c r="AL360" s="35">
        <f>AL357*('Inputs'!$E$14+'Inputs'!$E$15)/'Inputs'!$E$28</f>
        <v>0.0</v>
      </c>
      <c r="AM360" s="35">
        <f>AM357*('Inputs'!$E$14+'Inputs'!$E$15)/'Inputs'!$E$28</f>
        <v>0.0</v>
      </c>
      <c r="AN360" s="35">
        <f>AN357*('Inputs'!$E$14+'Inputs'!$E$15)/'Inputs'!$E$28</f>
        <v>0.0</v>
      </c>
      <c r="AO360" s="35">
        <f>AO357*('Inputs'!$E$14+'Inputs'!$E$15)/'Inputs'!$E$28</f>
        <v>0.0</v>
      </c>
      <c r="AP360" s="35">
        <f>AP357*('Inputs'!$E$14+'Inputs'!$E$15)/'Inputs'!$E$28</f>
        <v>0.0</v>
      </c>
      <c r="AQ360" s="35">
        <f>AQ357*('Inputs'!$E$14+'Inputs'!$E$15)/'Inputs'!$E$28</f>
        <v>0.0</v>
      </c>
      <c r="AR360" s="35">
        <f>AR357*('Inputs'!$E$14+'Inputs'!$E$15)/'Inputs'!$E$28</f>
        <v>0.0</v>
      </c>
      <c r="AS360" s="35">
        <f>AS357*('Inputs'!$E$14+'Inputs'!$E$15)/'Inputs'!$E$28</f>
        <v>0.0</v>
      </c>
      <c r="AT360" s="35">
        <f>AT357*('Inputs'!$E$14+'Inputs'!$E$15)/'Inputs'!$E$28</f>
        <v>0.0</v>
      </c>
      <c r="AU360" s="35">
        <f>AU357*('Inputs'!$E$14+'Inputs'!$E$15)/'Inputs'!$E$28</f>
        <v>0.0</v>
      </c>
      <c r="AV360" s="35">
        <f>AV357*('Inputs'!$E$14+'Inputs'!$E$15)/'Inputs'!$E$28</f>
        <v>0.0</v>
      </c>
      <c r="AW360" s="35">
        <f>AW357*('Inputs'!$E$14+'Inputs'!$E$15)/'Inputs'!$E$28</f>
        <v>0.0</v>
      </c>
      <c r="AX360" s="35">
        <f>AX357*('Inputs'!$E$14+'Inputs'!$E$15)/'Inputs'!$E$28</f>
        <v>0.0</v>
      </c>
      <c r="AY360" s="35">
        <f>AY357*('Inputs'!$E$14+'Inputs'!$E$15)/'Inputs'!$E$28</f>
        <v>0.0</v>
      </c>
      <c r="AZ360" s="35">
        <f>AZ357*('Inputs'!$E$14+'Inputs'!$E$15)/'Inputs'!$E$28</f>
        <v>0.0</v>
      </c>
      <c r="BA360" s="35">
        <f>BA357*('Inputs'!$E$14+'Inputs'!$E$15)/'Inputs'!$E$28</f>
        <v>0.0</v>
      </c>
      <c r="BB360" s="35">
        <f>BB357*('Inputs'!$E$14+'Inputs'!$E$15)/'Inputs'!$E$28</f>
        <v>0.0</v>
      </c>
      <c r="BC360" s="35">
        <f>BC357*('Inputs'!$E$14+'Inputs'!$E$15)/'Inputs'!$E$28</f>
        <v>0.0</v>
      </c>
      <c r="BD360" s="35">
        <f>BD357*('Inputs'!$E$14+'Inputs'!$E$15)/'Inputs'!$E$28</f>
        <v>0.0</v>
      </c>
      <c r="BE360" s="35">
        <f>BE357*('Inputs'!$E$14+'Inputs'!$E$15)/'Inputs'!$E$28</f>
        <v>0.0</v>
      </c>
      <c r="BF360" s="35">
        <f>BF357*('Inputs'!$E$14+'Inputs'!$E$15)/'Inputs'!$E$28</f>
        <v>0.0</v>
      </c>
      <c r="BG360" s="35">
        <f>BG357*('Inputs'!$E$14+'Inputs'!$E$15)/'Inputs'!$E$28</f>
        <v>0.0</v>
      </c>
      <c r="BH360" s="35">
        <f>BH357*('Inputs'!$E$14+'Inputs'!$E$15)/'Inputs'!$E$28</f>
        <v>0.0</v>
      </c>
      <c r="BI360" s="35">
        <f>BI357*('Inputs'!$E$14+'Inputs'!$E$15)/'Inputs'!$E$28</f>
        <v>0.0</v>
      </c>
      <c r="BJ360" s="35">
        <f>BJ357*('Inputs'!$E$14+'Inputs'!$E$15)/'Inputs'!$E$28</f>
        <v>0.0</v>
      </c>
      <c r="BK360" s="35">
        <f>BK357*('Inputs'!$E$14+'Inputs'!$E$15)/'Inputs'!$E$28</f>
        <v>0.0</v>
      </c>
      <c r="BL360" s="35">
        <f>BL357*('Inputs'!$E$14+'Inputs'!$E$15)/'Inputs'!$E$28</f>
        <v>0.0</v>
      </c>
      <c r="BM360" s="35">
        <f>BM357*('Inputs'!$E$14+'Inputs'!$E$15)/'Inputs'!$E$28</f>
        <v>0.0</v>
      </c>
      <c r="BN360" s="35">
        <f>BN357*('Inputs'!$E$14+'Inputs'!$E$15)/'Inputs'!$E$28</f>
        <v>0.0</v>
      </c>
      <c r="BO360" s="35">
        <f>BO357*('Inputs'!$E$14+'Inputs'!$E$15)/'Inputs'!$E$28</f>
        <v>0.0</v>
      </c>
    </row>
    <row r="361" ht="28" customHeight="1">
      <c r="A361" s="2" t="str">
        <v>SLOT18.PV</v>
      </c>
      <c r="B361" s="6" t="str">
        <v>SLOT18 employer care contribution (PV)</v>
      </c>
      <c r="C361" s="2" t="str">
        <v>EUR</v>
      </c>
      <c r="D361" s="2" t="str">
        <v>SUM</v>
      </c>
      <c r="E361" s="36">
        <f>SUM(H361:BO361)</f>
        <v>0.0</v>
      </c>
      <c r="F361" s="6" t="str">
        <v>Spare row; inactive until a hire and an exit month are entered on People_Inputs</v>
      </c>
      <c r="G361" s="2"/>
      <c r="H361" s="35">
        <f>H357*'Inputs'!$E$16/'Inputs'!$E$28</f>
        <v>0.0</v>
      </c>
      <c r="I361" s="35">
        <f>I357*'Inputs'!$E$16/'Inputs'!$E$28</f>
        <v>0.0</v>
      </c>
      <c r="J361" s="35">
        <f>J357*'Inputs'!$E$16/'Inputs'!$E$28</f>
        <v>0.0</v>
      </c>
      <c r="K361" s="35">
        <f>K357*'Inputs'!$E$16/'Inputs'!$E$28</f>
        <v>0.0</v>
      </c>
      <c r="L361" s="35">
        <f>L357*'Inputs'!$E$16/'Inputs'!$E$28</f>
        <v>0.0</v>
      </c>
      <c r="M361" s="35">
        <f>M357*'Inputs'!$E$16/'Inputs'!$E$28</f>
        <v>0.0</v>
      </c>
      <c r="N361" s="35">
        <f>N357*'Inputs'!$E$16/'Inputs'!$E$28</f>
        <v>0.0</v>
      </c>
      <c r="O361" s="35">
        <f>O357*'Inputs'!$E$16/'Inputs'!$E$28</f>
        <v>0.0</v>
      </c>
      <c r="P361" s="35">
        <f>P357*'Inputs'!$E$16/'Inputs'!$E$28</f>
        <v>0.0</v>
      </c>
      <c r="Q361" s="35">
        <f>Q357*'Inputs'!$E$16/'Inputs'!$E$28</f>
        <v>0.0</v>
      </c>
      <c r="R361" s="35">
        <f>R357*'Inputs'!$E$16/'Inputs'!$E$28</f>
        <v>0.0</v>
      </c>
      <c r="S361" s="35">
        <f>S357*'Inputs'!$E$16/'Inputs'!$E$28</f>
        <v>0.0</v>
      </c>
      <c r="T361" s="35">
        <f>T357*'Inputs'!$E$16/'Inputs'!$E$28</f>
        <v>0.0</v>
      </c>
      <c r="U361" s="35">
        <f>U357*'Inputs'!$E$16/'Inputs'!$E$28</f>
        <v>0.0</v>
      </c>
      <c r="V361" s="35">
        <f>V357*'Inputs'!$E$16/'Inputs'!$E$28</f>
        <v>0.0</v>
      </c>
      <c r="W361" s="35">
        <f>W357*'Inputs'!$E$16/'Inputs'!$E$28</f>
        <v>0.0</v>
      </c>
      <c r="X361" s="35">
        <f>X357*'Inputs'!$E$16/'Inputs'!$E$28</f>
        <v>0.0</v>
      </c>
      <c r="Y361" s="35">
        <f>Y357*'Inputs'!$E$16/'Inputs'!$E$28</f>
        <v>0.0</v>
      </c>
      <c r="Z361" s="35">
        <f>Z357*'Inputs'!$E$16/'Inputs'!$E$28</f>
        <v>0.0</v>
      </c>
      <c r="AA361" s="35">
        <f>AA357*'Inputs'!$E$16/'Inputs'!$E$28</f>
        <v>0.0</v>
      </c>
      <c r="AB361" s="35">
        <f>AB357*'Inputs'!$E$16/'Inputs'!$E$28</f>
        <v>0.0</v>
      </c>
      <c r="AC361" s="35">
        <f>AC357*'Inputs'!$E$16/'Inputs'!$E$28</f>
        <v>0.0</v>
      </c>
      <c r="AD361" s="35">
        <f>AD357*'Inputs'!$E$16/'Inputs'!$E$28</f>
        <v>0.0</v>
      </c>
      <c r="AE361" s="35">
        <f>AE357*'Inputs'!$E$16/'Inputs'!$E$28</f>
        <v>0.0</v>
      </c>
      <c r="AF361" s="35">
        <f>AF357*'Inputs'!$E$16/'Inputs'!$E$28</f>
        <v>0.0</v>
      </c>
      <c r="AG361" s="35">
        <f>AG357*'Inputs'!$E$16/'Inputs'!$E$28</f>
        <v>0.0</v>
      </c>
      <c r="AH361" s="35">
        <f>AH357*'Inputs'!$E$16/'Inputs'!$E$28</f>
        <v>0.0</v>
      </c>
      <c r="AI361" s="35">
        <f>AI357*'Inputs'!$E$16/'Inputs'!$E$28</f>
        <v>0.0</v>
      </c>
      <c r="AJ361" s="35">
        <f>AJ357*'Inputs'!$E$16/'Inputs'!$E$28</f>
        <v>0.0</v>
      </c>
      <c r="AK361" s="35">
        <f>AK357*'Inputs'!$E$16/'Inputs'!$E$28</f>
        <v>0.0</v>
      </c>
      <c r="AL361" s="35">
        <f>AL357*'Inputs'!$E$16/'Inputs'!$E$28</f>
        <v>0.0</v>
      </c>
      <c r="AM361" s="35">
        <f>AM357*'Inputs'!$E$16/'Inputs'!$E$28</f>
        <v>0.0</v>
      </c>
      <c r="AN361" s="35">
        <f>AN357*'Inputs'!$E$16/'Inputs'!$E$28</f>
        <v>0.0</v>
      </c>
      <c r="AO361" s="35">
        <f>AO357*'Inputs'!$E$16/'Inputs'!$E$28</f>
        <v>0.0</v>
      </c>
      <c r="AP361" s="35">
        <f>AP357*'Inputs'!$E$16/'Inputs'!$E$28</f>
        <v>0.0</v>
      </c>
      <c r="AQ361" s="35">
        <f>AQ357*'Inputs'!$E$16/'Inputs'!$E$28</f>
        <v>0.0</v>
      </c>
      <c r="AR361" s="35">
        <f>AR357*'Inputs'!$E$16/'Inputs'!$E$28</f>
        <v>0.0</v>
      </c>
      <c r="AS361" s="35">
        <f>AS357*'Inputs'!$E$16/'Inputs'!$E$28</f>
        <v>0.0</v>
      </c>
      <c r="AT361" s="35">
        <f>AT357*'Inputs'!$E$16/'Inputs'!$E$28</f>
        <v>0.0</v>
      </c>
      <c r="AU361" s="35">
        <f>AU357*'Inputs'!$E$16/'Inputs'!$E$28</f>
        <v>0.0</v>
      </c>
      <c r="AV361" s="35">
        <f>AV357*'Inputs'!$E$16/'Inputs'!$E$28</f>
        <v>0.0</v>
      </c>
      <c r="AW361" s="35">
        <f>AW357*'Inputs'!$E$16/'Inputs'!$E$28</f>
        <v>0.0</v>
      </c>
      <c r="AX361" s="35">
        <f>AX357*'Inputs'!$E$16/'Inputs'!$E$28</f>
        <v>0.0</v>
      </c>
      <c r="AY361" s="35">
        <f>AY357*'Inputs'!$E$16/'Inputs'!$E$28</f>
        <v>0.0</v>
      </c>
      <c r="AZ361" s="35">
        <f>AZ357*'Inputs'!$E$16/'Inputs'!$E$28</f>
        <v>0.0</v>
      </c>
      <c r="BA361" s="35">
        <f>BA357*'Inputs'!$E$16/'Inputs'!$E$28</f>
        <v>0.0</v>
      </c>
      <c r="BB361" s="35">
        <f>BB357*'Inputs'!$E$16/'Inputs'!$E$28</f>
        <v>0.0</v>
      </c>
      <c r="BC361" s="35">
        <f>BC357*'Inputs'!$E$16/'Inputs'!$E$28</f>
        <v>0.0</v>
      </c>
      <c r="BD361" s="35">
        <f>BD357*'Inputs'!$E$16/'Inputs'!$E$28</f>
        <v>0.0</v>
      </c>
      <c r="BE361" s="35">
        <f>BE357*'Inputs'!$E$16/'Inputs'!$E$28</f>
        <v>0.0</v>
      </c>
      <c r="BF361" s="35">
        <f>BF357*'Inputs'!$E$16/'Inputs'!$E$28</f>
        <v>0.0</v>
      </c>
      <c r="BG361" s="35">
        <f>BG357*'Inputs'!$E$16/'Inputs'!$E$28</f>
        <v>0.0</v>
      </c>
      <c r="BH361" s="35">
        <f>BH357*'Inputs'!$E$16/'Inputs'!$E$28</f>
        <v>0.0</v>
      </c>
      <c r="BI361" s="35">
        <f>BI357*'Inputs'!$E$16/'Inputs'!$E$28</f>
        <v>0.0</v>
      </c>
      <c r="BJ361" s="35">
        <f>BJ357*'Inputs'!$E$16/'Inputs'!$E$28</f>
        <v>0.0</v>
      </c>
      <c r="BK361" s="35">
        <f>BK357*'Inputs'!$E$16/'Inputs'!$E$28</f>
        <v>0.0</v>
      </c>
      <c r="BL361" s="35">
        <f>BL357*'Inputs'!$E$16/'Inputs'!$E$28</f>
        <v>0.0</v>
      </c>
      <c r="BM361" s="35">
        <f>BM357*'Inputs'!$E$16/'Inputs'!$E$28</f>
        <v>0.0</v>
      </c>
      <c r="BN361" s="35">
        <f>BN357*'Inputs'!$E$16/'Inputs'!$E$28</f>
        <v>0.0</v>
      </c>
      <c r="BO361" s="35">
        <f>BO357*'Inputs'!$E$16/'Inputs'!$E$28</f>
        <v>0.0</v>
      </c>
    </row>
    <row r="362" ht="28" customHeight="1">
      <c r="A362" s="2" t="str">
        <v>SLOT18.U1</v>
      </c>
      <c r="B362" s="6" t="str">
        <v>SLOT18 U1 sick-pay levy</v>
      </c>
      <c r="C362" s="2" t="str">
        <v>EUR</v>
      </c>
      <c r="D362" s="2" t="str">
        <v>SUM</v>
      </c>
      <c r="E362" s="36">
        <f>SUM(H362:BO362)</f>
        <v>0.0</v>
      </c>
      <c r="F362" s="6" t="str">
        <v>Spare row; inactive until a hire and an exit month are entered on People_Inputs</v>
      </c>
      <c r="G362" s="2"/>
      <c r="H362" s="35">
        <f>H356*'Inputs'!$E$17*IF('Summary'!H13&lt;='Inputs'!$E$27,1,0)</f>
        <v>0.0</v>
      </c>
      <c r="I362" s="35">
        <f>I356*'Inputs'!$E$17*IF('Summary'!I13&lt;='Inputs'!$E$27,1,0)</f>
        <v>0.0</v>
      </c>
      <c r="J362" s="35">
        <f>J356*'Inputs'!$E$17*IF('Summary'!J13&lt;='Inputs'!$E$27,1,0)</f>
        <v>0.0</v>
      </c>
      <c r="K362" s="35">
        <f>K356*'Inputs'!$E$17*IF('Summary'!K13&lt;='Inputs'!$E$27,1,0)</f>
        <v>0.0</v>
      </c>
      <c r="L362" s="35">
        <f>L356*'Inputs'!$E$17*IF('Summary'!L13&lt;='Inputs'!$E$27,1,0)</f>
        <v>0.0</v>
      </c>
      <c r="M362" s="35">
        <f>M356*'Inputs'!$E$17*IF('Summary'!M13&lt;='Inputs'!$E$27,1,0)</f>
        <v>0.0</v>
      </c>
      <c r="N362" s="35">
        <f>N356*'Inputs'!$E$17*IF('Summary'!N13&lt;='Inputs'!$E$27,1,0)</f>
        <v>0.0</v>
      </c>
      <c r="O362" s="35">
        <f>O356*'Inputs'!$E$17*IF('Summary'!O13&lt;='Inputs'!$E$27,1,0)</f>
        <v>0.0</v>
      </c>
      <c r="P362" s="35">
        <f>P356*'Inputs'!$E$17*IF('Summary'!P13&lt;='Inputs'!$E$27,1,0)</f>
        <v>0.0</v>
      </c>
      <c r="Q362" s="35">
        <f>Q356*'Inputs'!$E$17*IF('Summary'!Q13&lt;='Inputs'!$E$27,1,0)</f>
        <v>0.0</v>
      </c>
      <c r="R362" s="35">
        <f>R356*'Inputs'!$E$17*IF('Summary'!R13&lt;='Inputs'!$E$27,1,0)</f>
        <v>0.0</v>
      </c>
      <c r="S362" s="35">
        <f>S356*'Inputs'!$E$17*IF('Summary'!S13&lt;='Inputs'!$E$27,1,0)</f>
        <v>0.0</v>
      </c>
      <c r="T362" s="35">
        <f>T356*'Inputs'!$E$17*IF('Summary'!T13&lt;='Inputs'!$E$27,1,0)</f>
        <v>0.0</v>
      </c>
      <c r="U362" s="35">
        <f>U356*'Inputs'!$E$17*IF('Summary'!U13&lt;='Inputs'!$E$27,1,0)</f>
        <v>0.0</v>
      </c>
      <c r="V362" s="35">
        <f>V356*'Inputs'!$E$17*IF('Summary'!V13&lt;='Inputs'!$E$27,1,0)</f>
        <v>0.0</v>
      </c>
      <c r="W362" s="35">
        <f>W356*'Inputs'!$E$17*IF('Summary'!W13&lt;='Inputs'!$E$27,1,0)</f>
        <v>0.0</v>
      </c>
      <c r="X362" s="35">
        <f>X356*'Inputs'!$E$17*IF('Summary'!X13&lt;='Inputs'!$E$27,1,0)</f>
        <v>0.0</v>
      </c>
      <c r="Y362" s="35">
        <f>Y356*'Inputs'!$E$17*IF('Summary'!Y13&lt;='Inputs'!$E$27,1,0)</f>
        <v>0.0</v>
      </c>
      <c r="Z362" s="35">
        <f>Z356*'Inputs'!$E$17*IF('Summary'!Z13&lt;='Inputs'!$E$27,1,0)</f>
        <v>0.0</v>
      </c>
      <c r="AA362" s="35">
        <f>AA356*'Inputs'!$E$17*IF('Summary'!AA13&lt;='Inputs'!$E$27,1,0)</f>
        <v>0.0</v>
      </c>
      <c r="AB362" s="35">
        <f>AB356*'Inputs'!$E$17*IF('Summary'!AB13&lt;='Inputs'!$E$27,1,0)</f>
        <v>0.0</v>
      </c>
      <c r="AC362" s="35">
        <f>AC356*'Inputs'!$E$17*IF('Summary'!AC13&lt;='Inputs'!$E$27,1,0)</f>
        <v>0.0</v>
      </c>
      <c r="AD362" s="35">
        <f>AD356*'Inputs'!$E$17*IF('Summary'!AD13&lt;='Inputs'!$E$27,1,0)</f>
        <v>0.0</v>
      </c>
      <c r="AE362" s="35">
        <f>AE356*'Inputs'!$E$17*IF('Summary'!AE13&lt;='Inputs'!$E$27,1,0)</f>
        <v>0.0</v>
      </c>
      <c r="AF362" s="35">
        <f>AF356*'Inputs'!$E$17*IF('Summary'!AF13&lt;='Inputs'!$E$27,1,0)</f>
        <v>0.0</v>
      </c>
      <c r="AG362" s="35">
        <f>AG356*'Inputs'!$E$17*IF('Summary'!AG13&lt;='Inputs'!$E$27,1,0)</f>
        <v>0.0</v>
      </c>
      <c r="AH362" s="35">
        <f>AH356*'Inputs'!$E$17*IF('Summary'!AH13&lt;='Inputs'!$E$27,1,0)</f>
        <v>0.0</v>
      </c>
      <c r="AI362" s="35">
        <f>AI356*'Inputs'!$E$17*IF('Summary'!AI13&lt;='Inputs'!$E$27,1,0)</f>
        <v>0.0</v>
      </c>
      <c r="AJ362" s="35">
        <f>AJ356*'Inputs'!$E$17*IF('Summary'!AJ13&lt;='Inputs'!$E$27,1,0)</f>
        <v>0.0</v>
      </c>
      <c r="AK362" s="35">
        <f>AK356*'Inputs'!$E$17*IF('Summary'!AK13&lt;='Inputs'!$E$27,1,0)</f>
        <v>0.0</v>
      </c>
      <c r="AL362" s="35">
        <f>AL356*'Inputs'!$E$17*IF('Summary'!AL13&lt;='Inputs'!$E$27,1,0)</f>
        <v>0.0</v>
      </c>
      <c r="AM362" s="35">
        <f>AM356*'Inputs'!$E$17*IF('Summary'!AM13&lt;='Inputs'!$E$27,1,0)</f>
        <v>0.0</v>
      </c>
      <c r="AN362" s="35">
        <f>AN356*'Inputs'!$E$17*IF('Summary'!AN13&lt;='Inputs'!$E$27,1,0)</f>
        <v>0.0</v>
      </c>
      <c r="AO362" s="35">
        <f>AO356*'Inputs'!$E$17*IF('Summary'!AO13&lt;='Inputs'!$E$27,1,0)</f>
        <v>0.0</v>
      </c>
      <c r="AP362" s="35">
        <f>AP356*'Inputs'!$E$17*IF('Summary'!AP13&lt;='Inputs'!$E$27,1,0)</f>
        <v>0.0</v>
      </c>
      <c r="AQ362" s="35">
        <f>AQ356*'Inputs'!$E$17*IF('Summary'!AQ13&lt;='Inputs'!$E$27,1,0)</f>
        <v>0.0</v>
      </c>
      <c r="AR362" s="35">
        <f>AR356*'Inputs'!$E$17*IF('Summary'!AR13&lt;='Inputs'!$E$27,1,0)</f>
        <v>0.0</v>
      </c>
      <c r="AS362" s="35">
        <f>AS356*'Inputs'!$E$17*IF('Summary'!AS13&lt;='Inputs'!$E$27,1,0)</f>
        <v>0.0</v>
      </c>
      <c r="AT362" s="35">
        <f>AT356*'Inputs'!$E$17*IF('Summary'!AT13&lt;='Inputs'!$E$27,1,0)</f>
        <v>0.0</v>
      </c>
      <c r="AU362" s="35">
        <f>AU356*'Inputs'!$E$17*IF('Summary'!AU13&lt;='Inputs'!$E$27,1,0)</f>
        <v>0.0</v>
      </c>
      <c r="AV362" s="35">
        <f>AV356*'Inputs'!$E$17*IF('Summary'!AV13&lt;='Inputs'!$E$27,1,0)</f>
        <v>0.0</v>
      </c>
      <c r="AW362" s="35">
        <f>AW356*'Inputs'!$E$17*IF('Summary'!AW13&lt;='Inputs'!$E$27,1,0)</f>
        <v>0.0</v>
      </c>
      <c r="AX362" s="35">
        <f>AX356*'Inputs'!$E$17*IF('Summary'!AX13&lt;='Inputs'!$E$27,1,0)</f>
        <v>0.0</v>
      </c>
      <c r="AY362" s="35">
        <f>AY356*'Inputs'!$E$17*IF('Summary'!AY13&lt;='Inputs'!$E$27,1,0)</f>
        <v>0.0</v>
      </c>
      <c r="AZ362" s="35">
        <f>AZ356*'Inputs'!$E$17*IF('Summary'!AZ13&lt;='Inputs'!$E$27,1,0)</f>
        <v>0.0</v>
      </c>
      <c r="BA362" s="35">
        <f>BA356*'Inputs'!$E$17*IF('Summary'!BA13&lt;='Inputs'!$E$27,1,0)</f>
        <v>0.0</v>
      </c>
      <c r="BB362" s="35">
        <f>BB356*'Inputs'!$E$17*IF('Summary'!BB13&lt;='Inputs'!$E$27,1,0)</f>
        <v>0.0</v>
      </c>
      <c r="BC362" s="35">
        <f>BC356*'Inputs'!$E$17*IF('Summary'!BC13&lt;='Inputs'!$E$27,1,0)</f>
        <v>0.0</v>
      </c>
      <c r="BD362" s="35">
        <f>BD356*'Inputs'!$E$17*IF('Summary'!BD13&lt;='Inputs'!$E$27,1,0)</f>
        <v>0.0</v>
      </c>
      <c r="BE362" s="35">
        <f>BE356*'Inputs'!$E$17*IF('Summary'!BE13&lt;='Inputs'!$E$27,1,0)</f>
        <v>0.0</v>
      </c>
      <c r="BF362" s="35">
        <f>BF356*'Inputs'!$E$17*IF('Summary'!BF13&lt;='Inputs'!$E$27,1,0)</f>
        <v>0.0</v>
      </c>
      <c r="BG362" s="35">
        <f>BG356*'Inputs'!$E$17*IF('Summary'!BG13&lt;='Inputs'!$E$27,1,0)</f>
        <v>0.0</v>
      </c>
      <c r="BH362" s="35">
        <f>BH356*'Inputs'!$E$17*IF('Summary'!BH13&lt;='Inputs'!$E$27,1,0)</f>
        <v>0.0</v>
      </c>
      <c r="BI362" s="35">
        <f>BI356*'Inputs'!$E$17*IF('Summary'!BI13&lt;='Inputs'!$E$27,1,0)</f>
        <v>0.0</v>
      </c>
      <c r="BJ362" s="35">
        <f>BJ356*'Inputs'!$E$17*IF('Summary'!BJ13&lt;='Inputs'!$E$27,1,0)</f>
        <v>0.0</v>
      </c>
      <c r="BK362" s="35">
        <f>BK356*'Inputs'!$E$17*IF('Summary'!BK13&lt;='Inputs'!$E$27,1,0)</f>
        <v>0.0</v>
      </c>
      <c r="BL362" s="35">
        <f>BL356*'Inputs'!$E$17*IF('Summary'!BL13&lt;='Inputs'!$E$27,1,0)</f>
        <v>0.0</v>
      </c>
      <c r="BM362" s="35">
        <f>BM356*'Inputs'!$E$17*IF('Summary'!BM13&lt;='Inputs'!$E$27,1,0)</f>
        <v>0.0</v>
      </c>
      <c r="BN362" s="35">
        <f>BN356*'Inputs'!$E$17*IF('Summary'!BN13&lt;='Inputs'!$E$27,1,0)</f>
        <v>0.0</v>
      </c>
      <c r="BO362" s="35">
        <f>BO356*'Inputs'!$E$17*IF('Summary'!BO13&lt;='Inputs'!$E$27,1,0)</f>
        <v>0.0</v>
      </c>
    </row>
    <row r="363" ht="28" customHeight="1">
      <c r="A363" s="2" t="str">
        <v>SLOT18.U2</v>
      </c>
      <c r="B363" s="6" t="str">
        <v>SLOT18 U2 maternity levy</v>
      </c>
      <c r="C363" s="2" t="str">
        <v>EUR</v>
      </c>
      <c r="D363" s="2" t="str">
        <v>SUM</v>
      </c>
      <c r="E363" s="36">
        <f>SUM(H363:BO363)</f>
        <v>0.0</v>
      </c>
      <c r="F363" s="6" t="str">
        <v>Spare row; inactive until a hire and an exit month are entered on People_Inputs</v>
      </c>
      <c r="G363" s="2"/>
      <c r="H363" s="35">
        <f>H356*'Inputs'!$E$18</f>
        <v>0.0</v>
      </c>
      <c r="I363" s="35">
        <f>I356*'Inputs'!$E$18</f>
        <v>0.0</v>
      </c>
      <c r="J363" s="35">
        <f>J356*'Inputs'!$E$18</f>
        <v>0.0</v>
      </c>
      <c r="K363" s="35">
        <f>K356*'Inputs'!$E$18</f>
        <v>0.0</v>
      </c>
      <c r="L363" s="35">
        <f>L356*'Inputs'!$E$18</f>
        <v>0.0</v>
      </c>
      <c r="M363" s="35">
        <f>M356*'Inputs'!$E$18</f>
        <v>0.0</v>
      </c>
      <c r="N363" s="35">
        <f>N356*'Inputs'!$E$18</f>
        <v>0.0</v>
      </c>
      <c r="O363" s="35">
        <f>O356*'Inputs'!$E$18</f>
        <v>0.0</v>
      </c>
      <c r="P363" s="35">
        <f>P356*'Inputs'!$E$18</f>
        <v>0.0</v>
      </c>
      <c r="Q363" s="35">
        <f>Q356*'Inputs'!$E$18</f>
        <v>0.0</v>
      </c>
      <c r="R363" s="35">
        <f>R356*'Inputs'!$E$18</f>
        <v>0.0</v>
      </c>
      <c r="S363" s="35">
        <f>S356*'Inputs'!$E$18</f>
        <v>0.0</v>
      </c>
      <c r="T363" s="35">
        <f>T356*'Inputs'!$E$18</f>
        <v>0.0</v>
      </c>
      <c r="U363" s="35">
        <f>U356*'Inputs'!$E$18</f>
        <v>0.0</v>
      </c>
      <c r="V363" s="35">
        <f>V356*'Inputs'!$E$18</f>
        <v>0.0</v>
      </c>
      <c r="W363" s="35">
        <f>W356*'Inputs'!$E$18</f>
        <v>0.0</v>
      </c>
      <c r="X363" s="35">
        <f>X356*'Inputs'!$E$18</f>
        <v>0.0</v>
      </c>
      <c r="Y363" s="35">
        <f>Y356*'Inputs'!$E$18</f>
        <v>0.0</v>
      </c>
      <c r="Z363" s="35">
        <f>Z356*'Inputs'!$E$18</f>
        <v>0.0</v>
      </c>
      <c r="AA363" s="35">
        <f>AA356*'Inputs'!$E$18</f>
        <v>0.0</v>
      </c>
      <c r="AB363" s="35">
        <f>AB356*'Inputs'!$E$18</f>
        <v>0.0</v>
      </c>
      <c r="AC363" s="35">
        <f>AC356*'Inputs'!$E$18</f>
        <v>0.0</v>
      </c>
      <c r="AD363" s="35">
        <f>AD356*'Inputs'!$E$18</f>
        <v>0.0</v>
      </c>
      <c r="AE363" s="35">
        <f>AE356*'Inputs'!$E$18</f>
        <v>0.0</v>
      </c>
      <c r="AF363" s="35">
        <f>AF356*'Inputs'!$E$18</f>
        <v>0.0</v>
      </c>
      <c r="AG363" s="35">
        <f>AG356*'Inputs'!$E$18</f>
        <v>0.0</v>
      </c>
      <c r="AH363" s="35">
        <f>AH356*'Inputs'!$E$18</f>
        <v>0.0</v>
      </c>
      <c r="AI363" s="35">
        <f>AI356*'Inputs'!$E$18</f>
        <v>0.0</v>
      </c>
      <c r="AJ363" s="35">
        <f>AJ356*'Inputs'!$E$18</f>
        <v>0.0</v>
      </c>
      <c r="AK363" s="35">
        <f>AK356*'Inputs'!$E$18</f>
        <v>0.0</v>
      </c>
      <c r="AL363" s="35">
        <f>AL356*'Inputs'!$E$18</f>
        <v>0.0</v>
      </c>
      <c r="AM363" s="35">
        <f>AM356*'Inputs'!$E$18</f>
        <v>0.0</v>
      </c>
      <c r="AN363" s="35">
        <f>AN356*'Inputs'!$E$18</f>
        <v>0.0</v>
      </c>
      <c r="AO363" s="35">
        <f>AO356*'Inputs'!$E$18</f>
        <v>0.0</v>
      </c>
      <c r="AP363" s="35">
        <f>AP356*'Inputs'!$E$18</f>
        <v>0.0</v>
      </c>
      <c r="AQ363" s="35">
        <f>AQ356*'Inputs'!$E$18</f>
        <v>0.0</v>
      </c>
      <c r="AR363" s="35">
        <f>AR356*'Inputs'!$E$18</f>
        <v>0.0</v>
      </c>
      <c r="AS363" s="35">
        <f>AS356*'Inputs'!$E$18</f>
        <v>0.0</v>
      </c>
      <c r="AT363" s="35">
        <f>AT356*'Inputs'!$E$18</f>
        <v>0.0</v>
      </c>
      <c r="AU363" s="35">
        <f>AU356*'Inputs'!$E$18</f>
        <v>0.0</v>
      </c>
      <c r="AV363" s="35">
        <f>AV356*'Inputs'!$E$18</f>
        <v>0.0</v>
      </c>
      <c r="AW363" s="35">
        <f>AW356*'Inputs'!$E$18</f>
        <v>0.0</v>
      </c>
      <c r="AX363" s="35">
        <f>AX356*'Inputs'!$E$18</f>
        <v>0.0</v>
      </c>
      <c r="AY363" s="35">
        <f>AY356*'Inputs'!$E$18</f>
        <v>0.0</v>
      </c>
      <c r="AZ363" s="35">
        <f>AZ356*'Inputs'!$E$18</f>
        <v>0.0</v>
      </c>
      <c r="BA363" s="35">
        <f>BA356*'Inputs'!$E$18</f>
        <v>0.0</v>
      </c>
      <c r="BB363" s="35">
        <f>BB356*'Inputs'!$E$18</f>
        <v>0.0</v>
      </c>
      <c r="BC363" s="35">
        <f>BC356*'Inputs'!$E$18</f>
        <v>0.0</v>
      </c>
      <c r="BD363" s="35">
        <f>BD356*'Inputs'!$E$18</f>
        <v>0.0</v>
      </c>
      <c r="BE363" s="35">
        <f>BE356*'Inputs'!$E$18</f>
        <v>0.0</v>
      </c>
      <c r="BF363" s="35">
        <f>BF356*'Inputs'!$E$18</f>
        <v>0.0</v>
      </c>
      <c r="BG363" s="35">
        <f>BG356*'Inputs'!$E$18</f>
        <v>0.0</v>
      </c>
      <c r="BH363" s="35">
        <f>BH356*'Inputs'!$E$18</f>
        <v>0.0</v>
      </c>
      <c r="BI363" s="35">
        <f>BI356*'Inputs'!$E$18</f>
        <v>0.0</v>
      </c>
      <c r="BJ363" s="35">
        <f>BJ356*'Inputs'!$E$18</f>
        <v>0.0</v>
      </c>
      <c r="BK363" s="35">
        <f>BK356*'Inputs'!$E$18</f>
        <v>0.0</v>
      </c>
      <c r="BL363" s="35">
        <f>BL356*'Inputs'!$E$18</f>
        <v>0.0</v>
      </c>
      <c r="BM363" s="35">
        <f>BM356*'Inputs'!$E$18</f>
        <v>0.0</v>
      </c>
      <c r="BN363" s="35">
        <f>BN356*'Inputs'!$E$18</f>
        <v>0.0</v>
      </c>
      <c r="BO363" s="35">
        <f>BO356*'Inputs'!$E$18</f>
        <v>0.0</v>
      </c>
    </row>
    <row r="364" ht="28" customHeight="1">
      <c r="A364" s="2" t="str">
        <v>SLOT18.INSOLV</v>
      </c>
      <c r="B364" s="6" t="str">
        <v>SLOT18 insolvency levy</v>
      </c>
      <c r="C364" s="2" t="str">
        <v>EUR</v>
      </c>
      <c r="D364" s="2" t="str">
        <v>SUM</v>
      </c>
      <c r="E364" s="36">
        <f>SUM(H364:BO364)</f>
        <v>0.0</v>
      </c>
      <c r="F364" s="6" t="str">
        <v>Spare row; inactive until a hire and an exit month are entered on People_Inputs</v>
      </c>
      <c r="G364" s="2"/>
      <c r="H364" s="35">
        <f>H356*'Inputs'!$E$19</f>
        <v>0.0</v>
      </c>
      <c r="I364" s="35">
        <f>I356*'Inputs'!$E$19</f>
        <v>0.0</v>
      </c>
      <c r="J364" s="35">
        <f>J356*'Inputs'!$E$19</f>
        <v>0.0</v>
      </c>
      <c r="K364" s="35">
        <f>K356*'Inputs'!$E$19</f>
        <v>0.0</v>
      </c>
      <c r="L364" s="35">
        <f>L356*'Inputs'!$E$19</f>
        <v>0.0</v>
      </c>
      <c r="M364" s="35">
        <f>M356*'Inputs'!$E$19</f>
        <v>0.0</v>
      </c>
      <c r="N364" s="35">
        <f>N356*'Inputs'!$E$19</f>
        <v>0.0</v>
      </c>
      <c r="O364" s="35">
        <f>O356*'Inputs'!$E$19</f>
        <v>0.0</v>
      </c>
      <c r="P364" s="35">
        <f>P356*'Inputs'!$E$19</f>
        <v>0.0</v>
      </c>
      <c r="Q364" s="35">
        <f>Q356*'Inputs'!$E$19</f>
        <v>0.0</v>
      </c>
      <c r="R364" s="35">
        <f>R356*'Inputs'!$E$19</f>
        <v>0.0</v>
      </c>
      <c r="S364" s="35">
        <f>S356*'Inputs'!$E$19</f>
        <v>0.0</v>
      </c>
      <c r="T364" s="35">
        <f>T356*'Inputs'!$E$19</f>
        <v>0.0</v>
      </c>
      <c r="U364" s="35">
        <f>U356*'Inputs'!$E$19</f>
        <v>0.0</v>
      </c>
      <c r="V364" s="35">
        <f>V356*'Inputs'!$E$19</f>
        <v>0.0</v>
      </c>
      <c r="W364" s="35">
        <f>W356*'Inputs'!$E$19</f>
        <v>0.0</v>
      </c>
      <c r="X364" s="35">
        <f>X356*'Inputs'!$E$19</f>
        <v>0.0</v>
      </c>
      <c r="Y364" s="35">
        <f>Y356*'Inputs'!$E$19</f>
        <v>0.0</v>
      </c>
      <c r="Z364" s="35">
        <f>Z356*'Inputs'!$E$19</f>
        <v>0.0</v>
      </c>
      <c r="AA364" s="35">
        <f>AA356*'Inputs'!$E$19</f>
        <v>0.0</v>
      </c>
      <c r="AB364" s="35">
        <f>AB356*'Inputs'!$E$19</f>
        <v>0.0</v>
      </c>
      <c r="AC364" s="35">
        <f>AC356*'Inputs'!$E$19</f>
        <v>0.0</v>
      </c>
      <c r="AD364" s="35">
        <f>AD356*'Inputs'!$E$19</f>
        <v>0.0</v>
      </c>
      <c r="AE364" s="35">
        <f>AE356*'Inputs'!$E$19</f>
        <v>0.0</v>
      </c>
      <c r="AF364" s="35">
        <f>AF356*'Inputs'!$E$19</f>
        <v>0.0</v>
      </c>
      <c r="AG364" s="35">
        <f>AG356*'Inputs'!$E$19</f>
        <v>0.0</v>
      </c>
      <c r="AH364" s="35">
        <f>AH356*'Inputs'!$E$19</f>
        <v>0.0</v>
      </c>
      <c r="AI364" s="35">
        <f>AI356*'Inputs'!$E$19</f>
        <v>0.0</v>
      </c>
      <c r="AJ364" s="35">
        <f>AJ356*'Inputs'!$E$19</f>
        <v>0.0</v>
      </c>
      <c r="AK364" s="35">
        <f>AK356*'Inputs'!$E$19</f>
        <v>0.0</v>
      </c>
      <c r="AL364" s="35">
        <f>AL356*'Inputs'!$E$19</f>
        <v>0.0</v>
      </c>
      <c r="AM364" s="35">
        <f>AM356*'Inputs'!$E$19</f>
        <v>0.0</v>
      </c>
      <c r="AN364" s="35">
        <f>AN356*'Inputs'!$E$19</f>
        <v>0.0</v>
      </c>
      <c r="AO364" s="35">
        <f>AO356*'Inputs'!$E$19</f>
        <v>0.0</v>
      </c>
      <c r="AP364" s="35">
        <f>AP356*'Inputs'!$E$19</f>
        <v>0.0</v>
      </c>
      <c r="AQ364" s="35">
        <f>AQ356*'Inputs'!$E$19</f>
        <v>0.0</v>
      </c>
      <c r="AR364" s="35">
        <f>AR356*'Inputs'!$E$19</f>
        <v>0.0</v>
      </c>
      <c r="AS364" s="35">
        <f>AS356*'Inputs'!$E$19</f>
        <v>0.0</v>
      </c>
      <c r="AT364" s="35">
        <f>AT356*'Inputs'!$E$19</f>
        <v>0.0</v>
      </c>
      <c r="AU364" s="35">
        <f>AU356*'Inputs'!$E$19</f>
        <v>0.0</v>
      </c>
      <c r="AV364" s="35">
        <f>AV356*'Inputs'!$E$19</f>
        <v>0.0</v>
      </c>
      <c r="AW364" s="35">
        <f>AW356*'Inputs'!$E$19</f>
        <v>0.0</v>
      </c>
      <c r="AX364" s="35">
        <f>AX356*'Inputs'!$E$19</f>
        <v>0.0</v>
      </c>
      <c r="AY364" s="35">
        <f>AY356*'Inputs'!$E$19</f>
        <v>0.0</v>
      </c>
      <c r="AZ364" s="35">
        <f>AZ356*'Inputs'!$E$19</f>
        <v>0.0</v>
      </c>
      <c r="BA364" s="35">
        <f>BA356*'Inputs'!$E$19</f>
        <v>0.0</v>
      </c>
      <c r="BB364" s="35">
        <f>BB356*'Inputs'!$E$19</f>
        <v>0.0</v>
      </c>
      <c r="BC364" s="35">
        <f>BC356*'Inputs'!$E$19</f>
        <v>0.0</v>
      </c>
      <c r="BD364" s="35">
        <f>BD356*'Inputs'!$E$19</f>
        <v>0.0</v>
      </c>
      <c r="BE364" s="35">
        <f>BE356*'Inputs'!$E$19</f>
        <v>0.0</v>
      </c>
      <c r="BF364" s="35">
        <f>BF356*'Inputs'!$E$19</f>
        <v>0.0</v>
      </c>
      <c r="BG364" s="35">
        <f>BG356*'Inputs'!$E$19</f>
        <v>0.0</v>
      </c>
      <c r="BH364" s="35">
        <f>BH356*'Inputs'!$E$19</f>
        <v>0.0</v>
      </c>
      <c r="BI364" s="35">
        <f>BI356*'Inputs'!$E$19</f>
        <v>0.0</v>
      </c>
      <c r="BJ364" s="35">
        <f>BJ356*'Inputs'!$E$19</f>
        <v>0.0</v>
      </c>
      <c r="BK364" s="35">
        <f>BK356*'Inputs'!$E$19</f>
        <v>0.0</v>
      </c>
      <c r="BL364" s="35">
        <f>BL356*'Inputs'!$E$19</f>
        <v>0.0</v>
      </c>
      <c r="BM364" s="35">
        <f>BM356*'Inputs'!$E$19</f>
        <v>0.0</v>
      </c>
      <c r="BN364" s="35">
        <f>BN356*'Inputs'!$E$19</f>
        <v>0.0</v>
      </c>
      <c r="BO364" s="35">
        <f>BO356*'Inputs'!$E$19</f>
        <v>0.0</v>
      </c>
    </row>
    <row r="365" ht="28" customHeight="1">
      <c r="A365" s="2" t="str">
        <v>SLOT18.BG</v>
      </c>
      <c r="B365" s="6" t="str">
        <v>SLOT18 accident insurance (BG)</v>
      </c>
      <c r="C365" s="2" t="str">
        <v>EUR</v>
      </c>
      <c r="D365" s="2" t="str">
        <v>SUM</v>
      </c>
      <c r="E365" s="36">
        <f>SUM(H365:BO365)</f>
        <v>0.0</v>
      </c>
      <c r="F365" s="6" t="str">
        <v>Spare row; inactive until a hire and an exit month are entered on People_Inputs</v>
      </c>
      <c r="G365" s="2"/>
      <c r="H365" s="35">
        <f>H355*H353*'Inputs'!$E$20</f>
        <v>0.0</v>
      </c>
      <c r="I365" s="35">
        <f>I355*I353*'Inputs'!$E$20</f>
        <v>0.0</v>
      </c>
      <c r="J365" s="35">
        <f>J355*J353*'Inputs'!$E$20</f>
        <v>0.0</v>
      </c>
      <c r="K365" s="35">
        <f>K355*K353*'Inputs'!$E$20</f>
        <v>0.0</v>
      </c>
      <c r="L365" s="35">
        <f>L355*L353*'Inputs'!$E$20</f>
        <v>0.0</v>
      </c>
      <c r="M365" s="35">
        <f>M355*M353*'Inputs'!$E$20</f>
        <v>0.0</v>
      </c>
      <c r="N365" s="35">
        <f>N355*N353*'Inputs'!$E$20</f>
        <v>0.0</v>
      </c>
      <c r="O365" s="35">
        <f>O355*O353*'Inputs'!$E$20</f>
        <v>0.0</v>
      </c>
      <c r="P365" s="35">
        <f>P355*P353*'Inputs'!$E$20</f>
        <v>0.0</v>
      </c>
      <c r="Q365" s="35">
        <f>Q355*Q353*'Inputs'!$E$20</f>
        <v>0.0</v>
      </c>
      <c r="R365" s="35">
        <f>R355*R353*'Inputs'!$E$20</f>
        <v>0.0</v>
      </c>
      <c r="S365" s="35">
        <f>S355*S353*'Inputs'!$E$20</f>
        <v>0.0</v>
      </c>
      <c r="T365" s="35">
        <f>T355*T353*'Inputs'!$E$20</f>
        <v>0.0</v>
      </c>
      <c r="U365" s="35">
        <f>U355*U353*'Inputs'!$E$20</f>
        <v>0.0</v>
      </c>
      <c r="V365" s="35">
        <f>V355*V353*'Inputs'!$E$20</f>
        <v>0.0</v>
      </c>
      <c r="W365" s="35">
        <f>W355*W353*'Inputs'!$E$20</f>
        <v>0.0</v>
      </c>
      <c r="X365" s="35">
        <f>X355*X353*'Inputs'!$E$20</f>
        <v>0.0</v>
      </c>
      <c r="Y365" s="35">
        <f>Y355*Y353*'Inputs'!$E$20</f>
        <v>0.0</v>
      </c>
      <c r="Z365" s="35">
        <f>Z355*Z353*'Inputs'!$E$20</f>
        <v>0.0</v>
      </c>
      <c r="AA365" s="35">
        <f>AA355*AA353*'Inputs'!$E$20</f>
        <v>0.0</v>
      </c>
      <c r="AB365" s="35">
        <f>AB355*AB353*'Inputs'!$E$20</f>
        <v>0.0</v>
      </c>
      <c r="AC365" s="35">
        <f>AC355*AC353*'Inputs'!$E$20</f>
        <v>0.0</v>
      </c>
      <c r="AD365" s="35">
        <f>AD355*AD353*'Inputs'!$E$20</f>
        <v>0.0</v>
      </c>
      <c r="AE365" s="35">
        <f>AE355*AE353*'Inputs'!$E$20</f>
        <v>0.0</v>
      </c>
      <c r="AF365" s="35">
        <f>AF355*AF353*'Inputs'!$E$20</f>
        <v>0.0</v>
      </c>
      <c r="AG365" s="35">
        <f>AG355*AG353*'Inputs'!$E$20</f>
        <v>0.0</v>
      </c>
      <c r="AH365" s="35">
        <f>AH355*AH353*'Inputs'!$E$20</f>
        <v>0.0</v>
      </c>
      <c r="AI365" s="35">
        <f>AI355*AI353*'Inputs'!$E$20</f>
        <v>0.0</v>
      </c>
      <c r="AJ365" s="35">
        <f>AJ355*AJ353*'Inputs'!$E$20</f>
        <v>0.0</v>
      </c>
      <c r="AK365" s="35">
        <f>AK355*AK353*'Inputs'!$E$20</f>
        <v>0.0</v>
      </c>
      <c r="AL365" s="35">
        <f>AL355*AL353*'Inputs'!$E$20</f>
        <v>0.0</v>
      </c>
      <c r="AM365" s="35">
        <f>AM355*AM353*'Inputs'!$E$20</f>
        <v>0.0</v>
      </c>
      <c r="AN365" s="35">
        <f>AN355*AN353*'Inputs'!$E$20</f>
        <v>0.0</v>
      </c>
      <c r="AO365" s="35">
        <f>AO355*AO353*'Inputs'!$E$20</f>
        <v>0.0</v>
      </c>
      <c r="AP365" s="35">
        <f>AP355*AP353*'Inputs'!$E$20</f>
        <v>0.0</v>
      </c>
      <c r="AQ365" s="35">
        <f>AQ355*AQ353*'Inputs'!$E$20</f>
        <v>0.0</v>
      </c>
      <c r="AR365" s="35">
        <f>AR355*AR353*'Inputs'!$E$20</f>
        <v>0.0</v>
      </c>
      <c r="AS365" s="35">
        <f>AS355*AS353*'Inputs'!$E$20</f>
        <v>0.0</v>
      </c>
      <c r="AT365" s="35">
        <f>AT355*AT353*'Inputs'!$E$20</f>
        <v>0.0</v>
      </c>
      <c r="AU365" s="35">
        <f>AU355*AU353*'Inputs'!$E$20</f>
        <v>0.0</v>
      </c>
      <c r="AV365" s="35">
        <f>AV355*AV353*'Inputs'!$E$20</f>
        <v>0.0</v>
      </c>
      <c r="AW365" s="35">
        <f>AW355*AW353*'Inputs'!$E$20</f>
        <v>0.0</v>
      </c>
      <c r="AX365" s="35">
        <f>AX355*AX353*'Inputs'!$E$20</f>
        <v>0.0</v>
      </c>
      <c r="AY365" s="35">
        <f>AY355*AY353*'Inputs'!$E$20</f>
        <v>0.0</v>
      </c>
      <c r="AZ365" s="35">
        <f>AZ355*AZ353*'Inputs'!$E$20</f>
        <v>0.0</v>
      </c>
      <c r="BA365" s="35">
        <f>BA355*BA353*'Inputs'!$E$20</f>
        <v>0.0</v>
      </c>
      <c r="BB365" s="35">
        <f>BB355*BB353*'Inputs'!$E$20</f>
        <v>0.0</v>
      </c>
      <c r="BC365" s="35">
        <f>BC355*BC353*'Inputs'!$E$20</f>
        <v>0.0</v>
      </c>
      <c r="BD365" s="35">
        <f>BD355*BD353*'Inputs'!$E$20</f>
        <v>0.0</v>
      </c>
      <c r="BE365" s="35">
        <f>BE355*BE353*'Inputs'!$E$20</f>
        <v>0.0</v>
      </c>
      <c r="BF365" s="35">
        <f>BF355*BF353*'Inputs'!$E$20</f>
        <v>0.0</v>
      </c>
      <c r="BG365" s="35">
        <f>BG355*BG353*'Inputs'!$E$20</f>
        <v>0.0</v>
      </c>
      <c r="BH365" s="35">
        <f>BH355*BH353*'Inputs'!$E$20</f>
        <v>0.0</v>
      </c>
      <c r="BI365" s="35">
        <f>BI355*BI353*'Inputs'!$E$20</f>
        <v>0.0</v>
      </c>
      <c r="BJ365" s="35">
        <f>BJ355*BJ353*'Inputs'!$E$20</f>
        <v>0.0</v>
      </c>
      <c r="BK365" s="35">
        <f>BK355*BK353*'Inputs'!$E$20</f>
        <v>0.0</v>
      </c>
      <c r="BL365" s="35">
        <f>BL355*BL353*'Inputs'!$E$20</f>
        <v>0.0</v>
      </c>
      <c r="BM365" s="35">
        <f>BM355*BM353*'Inputs'!$E$20</f>
        <v>0.0</v>
      </c>
      <c r="BN365" s="35">
        <f>BN355*BN353*'Inputs'!$E$20</f>
        <v>0.0</v>
      </c>
      <c r="BO365" s="35">
        <f>BO355*BO353*'Inputs'!$E$20</f>
        <v>0.0</v>
      </c>
    </row>
    <row r="366" ht="28" customHeight="1">
      <c r="A366" s="2" t="str">
        <v>SLOT18.TOTAL</v>
      </c>
      <c r="B366" s="6" t="str">
        <v>SLOT18 payroll cost (salary plus employer contributions)</v>
      </c>
      <c r="C366" s="2" t="str">
        <v>EUR</v>
      </c>
      <c r="D366" s="2" t="str">
        <v>SUM</v>
      </c>
      <c r="E366" s="36">
        <f>SUM(H366:BO366)</f>
        <v>0.0</v>
      </c>
      <c r="F366" s="6" t="str">
        <v>Spare row; inactive until a hire and an exit month are entered on People_Inputs</v>
      </c>
      <c r="G366" s="2"/>
      <c r="H366" s="36">
        <f>SUM(H355,H358,H359,H360,H361,H362,H363,H364,H365)</f>
        <v>0.0</v>
      </c>
      <c r="I366" s="36">
        <f>SUM(I355,I358,I359,I360,I361,I362,I363,I364,I365)</f>
        <v>0.0</v>
      </c>
      <c r="J366" s="36">
        <f>SUM(J355,J358,J359,J360,J361,J362,J363,J364,J365)</f>
        <v>0.0</v>
      </c>
      <c r="K366" s="36">
        <f>SUM(K355,K358,K359,K360,K361,K362,K363,K364,K365)</f>
        <v>0.0</v>
      </c>
      <c r="L366" s="36">
        <f>SUM(L355,L358,L359,L360,L361,L362,L363,L364,L365)</f>
        <v>0.0</v>
      </c>
      <c r="M366" s="36">
        <f>SUM(M355,M358,M359,M360,M361,M362,M363,M364,M365)</f>
        <v>0.0</v>
      </c>
      <c r="N366" s="36">
        <f>SUM(N355,N358,N359,N360,N361,N362,N363,N364,N365)</f>
        <v>0.0</v>
      </c>
      <c r="O366" s="36">
        <f>SUM(O355,O358,O359,O360,O361,O362,O363,O364,O365)</f>
        <v>0.0</v>
      </c>
      <c r="P366" s="36">
        <f>SUM(P355,P358,P359,P360,P361,P362,P363,P364,P365)</f>
        <v>0.0</v>
      </c>
      <c r="Q366" s="36">
        <f>SUM(Q355,Q358,Q359,Q360,Q361,Q362,Q363,Q364,Q365)</f>
        <v>0.0</v>
      </c>
      <c r="R366" s="36">
        <f>SUM(R355,R358,R359,R360,R361,R362,R363,R364,R365)</f>
        <v>0.0</v>
      </c>
      <c r="S366" s="36">
        <f>SUM(S355,S358,S359,S360,S361,S362,S363,S364,S365)</f>
        <v>0.0</v>
      </c>
      <c r="T366" s="36">
        <f>SUM(T355,T358,T359,T360,T361,T362,T363,T364,T365)</f>
        <v>0.0</v>
      </c>
      <c r="U366" s="36">
        <f>SUM(U355,U358,U359,U360,U361,U362,U363,U364,U365)</f>
        <v>0.0</v>
      </c>
      <c r="V366" s="36">
        <f>SUM(V355,V358,V359,V360,V361,V362,V363,V364,V365)</f>
        <v>0.0</v>
      </c>
      <c r="W366" s="36">
        <f>SUM(W355,W358,W359,W360,W361,W362,W363,W364,W365)</f>
        <v>0.0</v>
      </c>
      <c r="X366" s="36">
        <f>SUM(X355,X358,X359,X360,X361,X362,X363,X364,X365)</f>
        <v>0.0</v>
      </c>
      <c r="Y366" s="36">
        <f>SUM(Y355,Y358,Y359,Y360,Y361,Y362,Y363,Y364,Y365)</f>
        <v>0.0</v>
      </c>
      <c r="Z366" s="36">
        <f>SUM(Z355,Z358,Z359,Z360,Z361,Z362,Z363,Z364,Z365)</f>
        <v>0.0</v>
      </c>
      <c r="AA366" s="36">
        <f>SUM(AA355,AA358,AA359,AA360,AA361,AA362,AA363,AA364,AA365)</f>
        <v>0.0</v>
      </c>
      <c r="AB366" s="36">
        <f>SUM(AB355,AB358,AB359,AB360,AB361,AB362,AB363,AB364,AB365)</f>
        <v>0.0</v>
      </c>
      <c r="AC366" s="36">
        <f>SUM(AC355,AC358,AC359,AC360,AC361,AC362,AC363,AC364,AC365)</f>
        <v>0.0</v>
      </c>
      <c r="AD366" s="36">
        <f>SUM(AD355,AD358,AD359,AD360,AD361,AD362,AD363,AD364,AD365)</f>
        <v>0.0</v>
      </c>
      <c r="AE366" s="36">
        <f>SUM(AE355,AE358,AE359,AE360,AE361,AE362,AE363,AE364,AE365)</f>
        <v>0.0</v>
      </c>
      <c r="AF366" s="36">
        <f>SUM(AF355,AF358,AF359,AF360,AF361,AF362,AF363,AF364,AF365)</f>
        <v>0.0</v>
      </c>
      <c r="AG366" s="36">
        <f>SUM(AG355,AG358,AG359,AG360,AG361,AG362,AG363,AG364,AG365)</f>
        <v>0.0</v>
      </c>
      <c r="AH366" s="36">
        <f>SUM(AH355,AH358,AH359,AH360,AH361,AH362,AH363,AH364,AH365)</f>
        <v>0.0</v>
      </c>
      <c r="AI366" s="36">
        <f>SUM(AI355,AI358,AI359,AI360,AI361,AI362,AI363,AI364,AI365)</f>
        <v>0.0</v>
      </c>
      <c r="AJ366" s="36">
        <f>SUM(AJ355,AJ358,AJ359,AJ360,AJ361,AJ362,AJ363,AJ364,AJ365)</f>
        <v>0.0</v>
      </c>
      <c r="AK366" s="36">
        <f>SUM(AK355,AK358,AK359,AK360,AK361,AK362,AK363,AK364,AK365)</f>
        <v>0.0</v>
      </c>
      <c r="AL366" s="36">
        <f>SUM(AL355,AL358,AL359,AL360,AL361,AL362,AL363,AL364,AL365)</f>
        <v>0.0</v>
      </c>
      <c r="AM366" s="36">
        <f>SUM(AM355,AM358,AM359,AM360,AM361,AM362,AM363,AM364,AM365)</f>
        <v>0.0</v>
      </c>
      <c r="AN366" s="36">
        <f>SUM(AN355,AN358,AN359,AN360,AN361,AN362,AN363,AN364,AN365)</f>
        <v>0.0</v>
      </c>
      <c r="AO366" s="36">
        <f>SUM(AO355,AO358,AO359,AO360,AO361,AO362,AO363,AO364,AO365)</f>
        <v>0.0</v>
      </c>
      <c r="AP366" s="36">
        <f>SUM(AP355,AP358,AP359,AP360,AP361,AP362,AP363,AP364,AP365)</f>
        <v>0.0</v>
      </c>
      <c r="AQ366" s="36">
        <f>SUM(AQ355,AQ358,AQ359,AQ360,AQ361,AQ362,AQ363,AQ364,AQ365)</f>
        <v>0.0</v>
      </c>
      <c r="AR366" s="36">
        <f>SUM(AR355,AR358,AR359,AR360,AR361,AR362,AR363,AR364,AR365)</f>
        <v>0.0</v>
      </c>
      <c r="AS366" s="36">
        <f>SUM(AS355,AS358,AS359,AS360,AS361,AS362,AS363,AS364,AS365)</f>
        <v>0.0</v>
      </c>
      <c r="AT366" s="36">
        <f>SUM(AT355,AT358,AT359,AT360,AT361,AT362,AT363,AT364,AT365)</f>
        <v>0.0</v>
      </c>
      <c r="AU366" s="36">
        <f>SUM(AU355,AU358,AU359,AU360,AU361,AU362,AU363,AU364,AU365)</f>
        <v>0.0</v>
      </c>
      <c r="AV366" s="36">
        <f>SUM(AV355,AV358,AV359,AV360,AV361,AV362,AV363,AV364,AV365)</f>
        <v>0.0</v>
      </c>
      <c r="AW366" s="36">
        <f>SUM(AW355,AW358,AW359,AW360,AW361,AW362,AW363,AW364,AW365)</f>
        <v>0.0</v>
      </c>
      <c r="AX366" s="36">
        <f>SUM(AX355,AX358,AX359,AX360,AX361,AX362,AX363,AX364,AX365)</f>
        <v>0.0</v>
      </c>
      <c r="AY366" s="36">
        <f>SUM(AY355,AY358,AY359,AY360,AY361,AY362,AY363,AY364,AY365)</f>
        <v>0.0</v>
      </c>
      <c r="AZ366" s="36">
        <f>SUM(AZ355,AZ358,AZ359,AZ360,AZ361,AZ362,AZ363,AZ364,AZ365)</f>
        <v>0.0</v>
      </c>
      <c r="BA366" s="36">
        <f>SUM(BA355,BA358,BA359,BA360,BA361,BA362,BA363,BA364,BA365)</f>
        <v>0.0</v>
      </c>
      <c r="BB366" s="36">
        <f>SUM(BB355,BB358,BB359,BB360,BB361,BB362,BB363,BB364,BB365)</f>
        <v>0.0</v>
      </c>
      <c r="BC366" s="36">
        <f>SUM(BC355,BC358,BC359,BC360,BC361,BC362,BC363,BC364,BC365)</f>
        <v>0.0</v>
      </c>
      <c r="BD366" s="36">
        <f>SUM(BD355,BD358,BD359,BD360,BD361,BD362,BD363,BD364,BD365)</f>
        <v>0.0</v>
      </c>
      <c r="BE366" s="36">
        <f>SUM(BE355,BE358,BE359,BE360,BE361,BE362,BE363,BE364,BE365)</f>
        <v>0.0</v>
      </c>
      <c r="BF366" s="36">
        <f>SUM(BF355,BF358,BF359,BF360,BF361,BF362,BF363,BF364,BF365)</f>
        <v>0.0</v>
      </c>
      <c r="BG366" s="36">
        <f>SUM(BG355,BG358,BG359,BG360,BG361,BG362,BG363,BG364,BG365)</f>
        <v>0.0</v>
      </c>
      <c r="BH366" s="36">
        <f>SUM(BH355,BH358,BH359,BH360,BH361,BH362,BH363,BH364,BH365)</f>
        <v>0.0</v>
      </c>
      <c r="BI366" s="36">
        <f>SUM(BI355,BI358,BI359,BI360,BI361,BI362,BI363,BI364,BI365)</f>
        <v>0.0</v>
      </c>
      <c r="BJ366" s="36">
        <f>SUM(BJ355,BJ358,BJ359,BJ360,BJ361,BJ362,BJ363,BJ364,BJ365)</f>
        <v>0.0</v>
      </c>
      <c r="BK366" s="36">
        <f>SUM(BK355,BK358,BK359,BK360,BK361,BK362,BK363,BK364,BK365)</f>
        <v>0.0</v>
      </c>
      <c r="BL366" s="36">
        <f>SUM(BL355,BL358,BL359,BL360,BL361,BL362,BL363,BL364,BL365)</f>
        <v>0.0</v>
      </c>
      <c r="BM366" s="36">
        <f>SUM(BM355,BM358,BM359,BM360,BM361,BM362,BM363,BM364,BM365)</f>
        <v>0.0</v>
      </c>
      <c r="BN366" s="36">
        <f>SUM(BN355,BN358,BN359,BN360,BN361,BN362,BN363,BN364,BN365)</f>
        <v>0.0</v>
      </c>
      <c r="BO366" s="36">
        <f>SUM(BO355,BO358,BO359,BO360,BO361,BO362,BO363,BO364,BO365)</f>
        <v>0.0</v>
      </c>
    </row>
    <row r="367" ht="28" customHeight="1">
      <c r="A367" s="2" t="str">
        <v>SLOT18.HIRE</v>
      </c>
      <c r="B367" s="6" t="str">
        <v>SLOT18 hired in the month (1 = yes)</v>
      </c>
      <c r="C367" s="2" t="str">
        <v>count</v>
      </c>
      <c r="D367" s="2" t="str">
        <v>SUM</v>
      </c>
      <c r="E367" s="34">
        <f>SUM(H367:BO367)</f>
        <v>0</v>
      </c>
      <c r="F367" s="6" t="str">
        <v>Spare row; inactive until a hire and an exit month are entered on People_Inputs</v>
      </c>
      <c r="G367" s="2"/>
      <c r="H367" s="33">
        <f>IF(AND(H$6='People_Inputs'!$H$28,H351=1),1,0)</f>
        <v>0</v>
      </c>
      <c r="I367" s="33">
        <f>IF(AND(I$6='People_Inputs'!$H$28,I351=1),1,0)</f>
        <v>0</v>
      </c>
      <c r="J367" s="33">
        <f>IF(AND(J$6='People_Inputs'!$H$28,J351=1),1,0)</f>
        <v>0</v>
      </c>
      <c r="K367" s="33">
        <f>IF(AND(K$6='People_Inputs'!$H$28,K351=1),1,0)</f>
        <v>0</v>
      </c>
      <c r="L367" s="33">
        <f>IF(AND(L$6='People_Inputs'!$H$28,L351=1),1,0)</f>
        <v>0</v>
      </c>
      <c r="M367" s="33">
        <f>IF(AND(M$6='People_Inputs'!$H$28,M351=1),1,0)</f>
        <v>0</v>
      </c>
      <c r="N367" s="33">
        <f>IF(AND(N$6='People_Inputs'!$H$28,N351=1),1,0)</f>
        <v>0</v>
      </c>
      <c r="O367" s="33">
        <f>IF(AND(O$6='People_Inputs'!$H$28,O351=1),1,0)</f>
        <v>0</v>
      </c>
      <c r="P367" s="33">
        <f>IF(AND(P$6='People_Inputs'!$H$28,P351=1),1,0)</f>
        <v>0</v>
      </c>
      <c r="Q367" s="33">
        <f>IF(AND(Q$6='People_Inputs'!$H$28,Q351=1),1,0)</f>
        <v>0</v>
      </c>
      <c r="R367" s="33">
        <f>IF(AND(R$6='People_Inputs'!$H$28,R351=1),1,0)</f>
        <v>0</v>
      </c>
      <c r="S367" s="33">
        <f>IF(AND(S$6='People_Inputs'!$H$28,S351=1),1,0)</f>
        <v>0</v>
      </c>
      <c r="T367" s="33">
        <f>IF(AND(T$6='People_Inputs'!$H$28,T351=1),1,0)</f>
        <v>0</v>
      </c>
      <c r="U367" s="33">
        <f>IF(AND(U$6='People_Inputs'!$H$28,U351=1),1,0)</f>
        <v>0</v>
      </c>
      <c r="V367" s="33">
        <f>IF(AND(V$6='People_Inputs'!$H$28,V351=1),1,0)</f>
        <v>0</v>
      </c>
      <c r="W367" s="33">
        <f>IF(AND(W$6='People_Inputs'!$H$28,W351=1),1,0)</f>
        <v>0</v>
      </c>
      <c r="X367" s="33">
        <f>IF(AND(X$6='People_Inputs'!$H$28,X351=1),1,0)</f>
        <v>0</v>
      </c>
      <c r="Y367" s="33">
        <f>IF(AND(Y$6='People_Inputs'!$H$28,Y351=1),1,0)</f>
        <v>0</v>
      </c>
      <c r="Z367" s="33">
        <f>IF(AND(Z$6='People_Inputs'!$H$28,Z351=1),1,0)</f>
        <v>0</v>
      </c>
      <c r="AA367" s="33">
        <f>IF(AND(AA$6='People_Inputs'!$H$28,AA351=1),1,0)</f>
        <v>0</v>
      </c>
      <c r="AB367" s="33">
        <f>IF(AND(AB$6='People_Inputs'!$H$28,AB351=1),1,0)</f>
        <v>0</v>
      </c>
      <c r="AC367" s="33">
        <f>IF(AND(AC$6='People_Inputs'!$H$28,AC351=1),1,0)</f>
        <v>0</v>
      </c>
      <c r="AD367" s="33">
        <f>IF(AND(AD$6='People_Inputs'!$H$28,AD351=1),1,0)</f>
        <v>0</v>
      </c>
      <c r="AE367" s="33">
        <f>IF(AND(AE$6='People_Inputs'!$H$28,AE351=1),1,0)</f>
        <v>0</v>
      </c>
      <c r="AF367" s="33">
        <f>IF(AND(AF$6='People_Inputs'!$H$28,AF351=1),1,0)</f>
        <v>0</v>
      </c>
      <c r="AG367" s="33">
        <f>IF(AND(AG$6='People_Inputs'!$H$28,AG351=1),1,0)</f>
        <v>0</v>
      </c>
      <c r="AH367" s="33">
        <f>IF(AND(AH$6='People_Inputs'!$H$28,AH351=1),1,0)</f>
        <v>0</v>
      </c>
      <c r="AI367" s="33">
        <f>IF(AND(AI$6='People_Inputs'!$H$28,AI351=1),1,0)</f>
        <v>0</v>
      </c>
      <c r="AJ367" s="33">
        <f>IF(AND(AJ$6='People_Inputs'!$H$28,AJ351=1),1,0)</f>
        <v>0</v>
      </c>
      <c r="AK367" s="33">
        <f>IF(AND(AK$6='People_Inputs'!$H$28,AK351=1),1,0)</f>
        <v>0</v>
      </c>
      <c r="AL367" s="33">
        <f>IF(AND(AL$6='People_Inputs'!$H$28,AL351=1),1,0)</f>
        <v>0</v>
      </c>
      <c r="AM367" s="33">
        <f>IF(AND(AM$6='People_Inputs'!$H$28,AM351=1),1,0)</f>
        <v>0</v>
      </c>
      <c r="AN367" s="33">
        <f>IF(AND(AN$6='People_Inputs'!$H$28,AN351=1),1,0)</f>
        <v>0</v>
      </c>
      <c r="AO367" s="33">
        <f>IF(AND(AO$6='People_Inputs'!$H$28,AO351=1),1,0)</f>
        <v>0</v>
      </c>
      <c r="AP367" s="33">
        <f>IF(AND(AP$6='People_Inputs'!$H$28,AP351=1),1,0)</f>
        <v>0</v>
      </c>
      <c r="AQ367" s="33">
        <f>IF(AND(AQ$6='People_Inputs'!$H$28,AQ351=1),1,0)</f>
        <v>0</v>
      </c>
      <c r="AR367" s="33">
        <f>IF(AND(AR$6='People_Inputs'!$H$28,AR351=1),1,0)</f>
        <v>0</v>
      </c>
      <c r="AS367" s="33">
        <f>IF(AND(AS$6='People_Inputs'!$H$28,AS351=1),1,0)</f>
        <v>0</v>
      </c>
      <c r="AT367" s="33">
        <f>IF(AND(AT$6='People_Inputs'!$H$28,AT351=1),1,0)</f>
        <v>0</v>
      </c>
      <c r="AU367" s="33">
        <f>IF(AND(AU$6='People_Inputs'!$H$28,AU351=1),1,0)</f>
        <v>0</v>
      </c>
      <c r="AV367" s="33">
        <f>IF(AND(AV$6='People_Inputs'!$H$28,AV351=1),1,0)</f>
        <v>0</v>
      </c>
      <c r="AW367" s="33">
        <f>IF(AND(AW$6='People_Inputs'!$H$28,AW351=1),1,0)</f>
        <v>0</v>
      </c>
      <c r="AX367" s="33">
        <f>IF(AND(AX$6='People_Inputs'!$H$28,AX351=1),1,0)</f>
        <v>0</v>
      </c>
      <c r="AY367" s="33">
        <f>IF(AND(AY$6='People_Inputs'!$H$28,AY351=1),1,0)</f>
        <v>0</v>
      </c>
      <c r="AZ367" s="33">
        <f>IF(AND(AZ$6='People_Inputs'!$H$28,AZ351=1),1,0)</f>
        <v>0</v>
      </c>
      <c r="BA367" s="33">
        <f>IF(AND(BA$6='People_Inputs'!$H$28,BA351=1),1,0)</f>
        <v>0</v>
      </c>
      <c r="BB367" s="33">
        <f>IF(AND(BB$6='People_Inputs'!$H$28,BB351=1),1,0)</f>
        <v>0</v>
      </c>
      <c r="BC367" s="33">
        <f>IF(AND(BC$6='People_Inputs'!$H$28,BC351=1),1,0)</f>
        <v>0</v>
      </c>
      <c r="BD367" s="33">
        <f>IF(AND(BD$6='People_Inputs'!$H$28,BD351=1),1,0)</f>
        <v>0</v>
      </c>
      <c r="BE367" s="33">
        <f>IF(AND(BE$6='People_Inputs'!$H$28,BE351=1),1,0)</f>
        <v>0</v>
      </c>
      <c r="BF367" s="33">
        <f>IF(AND(BF$6='People_Inputs'!$H$28,BF351=1),1,0)</f>
        <v>0</v>
      </c>
      <c r="BG367" s="33">
        <f>IF(AND(BG$6='People_Inputs'!$H$28,BG351=1),1,0)</f>
        <v>0</v>
      </c>
      <c r="BH367" s="33">
        <f>IF(AND(BH$6='People_Inputs'!$H$28,BH351=1),1,0)</f>
        <v>0</v>
      </c>
      <c r="BI367" s="33">
        <f>IF(AND(BI$6='People_Inputs'!$H$28,BI351=1),1,0)</f>
        <v>0</v>
      </c>
      <c r="BJ367" s="33">
        <f>IF(AND(BJ$6='People_Inputs'!$H$28,BJ351=1),1,0)</f>
        <v>0</v>
      </c>
      <c r="BK367" s="33">
        <f>IF(AND(BK$6='People_Inputs'!$H$28,BK351=1),1,0)</f>
        <v>0</v>
      </c>
      <c r="BL367" s="33">
        <f>IF(AND(BL$6='People_Inputs'!$H$28,BL351=1),1,0)</f>
        <v>0</v>
      </c>
      <c r="BM367" s="33">
        <f>IF(AND(BM$6='People_Inputs'!$H$28,BM351=1),1,0)</f>
        <v>0</v>
      </c>
      <c r="BN367" s="33">
        <f>IF(AND(BN$6='People_Inputs'!$H$28,BN351=1),1,0)</f>
        <v>0</v>
      </c>
      <c r="BO367" s="33">
        <f>IF(AND(BO$6='People_Inputs'!$H$28,BO351=1),1,0)</f>
        <v>0</v>
      </c>
    </row>
    <row r="368" ht="28" customHeight="1">
      <c r="A368" s="2" t="str">
        <v>SLOT18.RECRUIT</v>
      </c>
      <c r="B368" s="6" t="str">
        <v>SLOT18 recruiting cost</v>
      </c>
      <c r="C368" s="2" t="str">
        <v>EUR</v>
      </c>
      <c r="D368" s="2" t="str">
        <v>SUM</v>
      </c>
      <c r="E368" s="36">
        <f>SUM(H368:BO368)</f>
        <v>0</v>
      </c>
      <c r="F368" s="6" t="str">
        <v>Spare row; inactive until a hire and an exit month are entered on People_Inputs</v>
      </c>
      <c r="G368" s="2"/>
      <c r="H368" s="35">
        <f>H367*IF('People_Inputs'!$Q$28="none",0,IF('People_Inputs'!$Q$28="agency",H354*'Inputs'!$E$22,IF('People_Inputs'!$Q$28="direct",'Inputs'!$E$23,'Inputs'!$E$21*'Inputs'!$E$22*H354+(1-'Inputs'!$E$21)*'Inputs'!$E$23)))</f>
        <v>0</v>
      </c>
      <c r="I368" s="35">
        <f>I367*IF('People_Inputs'!$Q$28="none",0,IF('People_Inputs'!$Q$28="agency",I354*'Inputs'!$E$22,IF('People_Inputs'!$Q$28="direct",'Inputs'!$E$23,'Inputs'!$E$21*'Inputs'!$E$22*I354+(1-'Inputs'!$E$21)*'Inputs'!$E$23)))</f>
        <v>0</v>
      </c>
      <c r="J368" s="35">
        <f>J367*IF('People_Inputs'!$Q$28="none",0,IF('People_Inputs'!$Q$28="agency",J354*'Inputs'!$E$22,IF('People_Inputs'!$Q$28="direct",'Inputs'!$E$23,'Inputs'!$E$21*'Inputs'!$E$22*J354+(1-'Inputs'!$E$21)*'Inputs'!$E$23)))</f>
        <v>0</v>
      </c>
      <c r="K368" s="35">
        <f>K367*IF('People_Inputs'!$Q$28="none",0,IF('People_Inputs'!$Q$28="agency",K354*'Inputs'!$E$22,IF('People_Inputs'!$Q$28="direct",'Inputs'!$E$23,'Inputs'!$E$21*'Inputs'!$E$22*K354+(1-'Inputs'!$E$21)*'Inputs'!$E$23)))</f>
        <v>0</v>
      </c>
      <c r="L368" s="35">
        <f>L367*IF('People_Inputs'!$Q$28="none",0,IF('People_Inputs'!$Q$28="agency",L354*'Inputs'!$E$22,IF('People_Inputs'!$Q$28="direct",'Inputs'!$E$23,'Inputs'!$E$21*'Inputs'!$E$22*L354+(1-'Inputs'!$E$21)*'Inputs'!$E$23)))</f>
        <v>0</v>
      </c>
      <c r="M368" s="35">
        <f>M367*IF('People_Inputs'!$Q$28="none",0,IF('People_Inputs'!$Q$28="agency",M354*'Inputs'!$E$22,IF('People_Inputs'!$Q$28="direct",'Inputs'!$E$23,'Inputs'!$E$21*'Inputs'!$E$22*M354+(1-'Inputs'!$E$21)*'Inputs'!$E$23)))</f>
        <v>0</v>
      </c>
      <c r="N368" s="35">
        <f>N367*IF('People_Inputs'!$Q$28="none",0,IF('People_Inputs'!$Q$28="agency",N354*'Inputs'!$E$22,IF('People_Inputs'!$Q$28="direct",'Inputs'!$E$23,'Inputs'!$E$21*'Inputs'!$E$22*N354+(1-'Inputs'!$E$21)*'Inputs'!$E$23)))</f>
        <v>0</v>
      </c>
      <c r="O368" s="35">
        <f>O367*IF('People_Inputs'!$Q$28="none",0,IF('People_Inputs'!$Q$28="agency",O354*'Inputs'!$E$22,IF('People_Inputs'!$Q$28="direct",'Inputs'!$E$23,'Inputs'!$E$21*'Inputs'!$E$22*O354+(1-'Inputs'!$E$21)*'Inputs'!$E$23)))</f>
        <v>0</v>
      </c>
      <c r="P368" s="35">
        <f>P367*IF('People_Inputs'!$Q$28="none",0,IF('People_Inputs'!$Q$28="agency",P354*'Inputs'!$E$22,IF('People_Inputs'!$Q$28="direct",'Inputs'!$E$23,'Inputs'!$E$21*'Inputs'!$E$22*P354+(1-'Inputs'!$E$21)*'Inputs'!$E$23)))</f>
        <v>0</v>
      </c>
      <c r="Q368" s="35">
        <f>Q367*IF('People_Inputs'!$Q$28="none",0,IF('People_Inputs'!$Q$28="agency",Q354*'Inputs'!$E$22,IF('People_Inputs'!$Q$28="direct",'Inputs'!$E$23,'Inputs'!$E$21*'Inputs'!$E$22*Q354+(1-'Inputs'!$E$21)*'Inputs'!$E$23)))</f>
        <v>0</v>
      </c>
      <c r="R368" s="35">
        <f>R367*IF('People_Inputs'!$Q$28="none",0,IF('People_Inputs'!$Q$28="agency",R354*'Inputs'!$E$22,IF('People_Inputs'!$Q$28="direct",'Inputs'!$E$23,'Inputs'!$E$21*'Inputs'!$E$22*R354+(1-'Inputs'!$E$21)*'Inputs'!$E$23)))</f>
        <v>0</v>
      </c>
      <c r="S368" s="35">
        <f>S367*IF('People_Inputs'!$Q$28="none",0,IF('People_Inputs'!$Q$28="agency",S354*'Inputs'!$E$22,IF('People_Inputs'!$Q$28="direct",'Inputs'!$E$23,'Inputs'!$E$21*'Inputs'!$E$22*S354+(1-'Inputs'!$E$21)*'Inputs'!$E$23)))</f>
        <v>0</v>
      </c>
      <c r="T368" s="35">
        <f>T367*IF('People_Inputs'!$Q$28="none",0,IF('People_Inputs'!$Q$28="agency",T354*'Inputs'!$E$22,IF('People_Inputs'!$Q$28="direct",'Inputs'!$E$23,'Inputs'!$E$21*'Inputs'!$E$22*T354+(1-'Inputs'!$E$21)*'Inputs'!$E$23)))</f>
        <v>0</v>
      </c>
      <c r="U368" s="35">
        <f>U367*IF('People_Inputs'!$Q$28="none",0,IF('People_Inputs'!$Q$28="agency",U354*'Inputs'!$E$22,IF('People_Inputs'!$Q$28="direct",'Inputs'!$E$23,'Inputs'!$E$21*'Inputs'!$E$22*U354+(1-'Inputs'!$E$21)*'Inputs'!$E$23)))</f>
        <v>0</v>
      </c>
      <c r="V368" s="35">
        <f>V367*IF('People_Inputs'!$Q$28="none",0,IF('People_Inputs'!$Q$28="agency",V354*'Inputs'!$E$22,IF('People_Inputs'!$Q$28="direct",'Inputs'!$E$23,'Inputs'!$E$21*'Inputs'!$E$22*V354+(1-'Inputs'!$E$21)*'Inputs'!$E$23)))</f>
        <v>0</v>
      </c>
      <c r="W368" s="35">
        <f>W367*IF('People_Inputs'!$Q$28="none",0,IF('People_Inputs'!$Q$28="agency",W354*'Inputs'!$E$22,IF('People_Inputs'!$Q$28="direct",'Inputs'!$E$23,'Inputs'!$E$21*'Inputs'!$E$22*W354+(1-'Inputs'!$E$21)*'Inputs'!$E$23)))</f>
        <v>0</v>
      </c>
      <c r="X368" s="35">
        <f>X367*IF('People_Inputs'!$Q$28="none",0,IF('People_Inputs'!$Q$28="agency",X354*'Inputs'!$E$22,IF('People_Inputs'!$Q$28="direct",'Inputs'!$E$23,'Inputs'!$E$21*'Inputs'!$E$22*X354+(1-'Inputs'!$E$21)*'Inputs'!$E$23)))</f>
        <v>0</v>
      </c>
      <c r="Y368" s="35">
        <f>Y367*IF('People_Inputs'!$Q$28="none",0,IF('People_Inputs'!$Q$28="agency",Y354*'Inputs'!$E$22,IF('People_Inputs'!$Q$28="direct",'Inputs'!$E$23,'Inputs'!$E$21*'Inputs'!$E$22*Y354+(1-'Inputs'!$E$21)*'Inputs'!$E$23)))</f>
        <v>0</v>
      </c>
      <c r="Z368" s="35">
        <f>Z367*IF('People_Inputs'!$Q$28="none",0,IF('People_Inputs'!$Q$28="agency",Z354*'Inputs'!$E$22,IF('People_Inputs'!$Q$28="direct",'Inputs'!$E$23,'Inputs'!$E$21*'Inputs'!$E$22*Z354+(1-'Inputs'!$E$21)*'Inputs'!$E$23)))</f>
        <v>0</v>
      </c>
      <c r="AA368" s="35">
        <f>AA367*IF('People_Inputs'!$Q$28="none",0,IF('People_Inputs'!$Q$28="agency",AA354*'Inputs'!$E$22,IF('People_Inputs'!$Q$28="direct",'Inputs'!$E$23,'Inputs'!$E$21*'Inputs'!$E$22*AA354+(1-'Inputs'!$E$21)*'Inputs'!$E$23)))</f>
        <v>0</v>
      </c>
      <c r="AB368" s="35">
        <f>AB367*IF('People_Inputs'!$Q$28="none",0,IF('People_Inputs'!$Q$28="agency",AB354*'Inputs'!$E$22,IF('People_Inputs'!$Q$28="direct",'Inputs'!$E$23,'Inputs'!$E$21*'Inputs'!$E$22*AB354+(1-'Inputs'!$E$21)*'Inputs'!$E$23)))</f>
        <v>0</v>
      </c>
      <c r="AC368" s="35">
        <f>AC367*IF('People_Inputs'!$Q$28="none",0,IF('People_Inputs'!$Q$28="agency",AC354*'Inputs'!$E$22,IF('People_Inputs'!$Q$28="direct",'Inputs'!$E$23,'Inputs'!$E$21*'Inputs'!$E$22*AC354+(1-'Inputs'!$E$21)*'Inputs'!$E$23)))</f>
        <v>0</v>
      </c>
      <c r="AD368" s="35">
        <f>AD367*IF('People_Inputs'!$Q$28="none",0,IF('People_Inputs'!$Q$28="agency",AD354*'Inputs'!$E$22,IF('People_Inputs'!$Q$28="direct",'Inputs'!$E$23,'Inputs'!$E$21*'Inputs'!$E$22*AD354+(1-'Inputs'!$E$21)*'Inputs'!$E$23)))</f>
        <v>0</v>
      </c>
      <c r="AE368" s="35">
        <f>AE367*IF('People_Inputs'!$Q$28="none",0,IF('People_Inputs'!$Q$28="agency",AE354*'Inputs'!$E$22,IF('People_Inputs'!$Q$28="direct",'Inputs'!$E$23,'Inputs'!$E$21*'Inputs'!$E$22*AE354+(1-'Inputs'!$E$21)*'Inputs'!$E$23)))</f>
        <v>0</v>
      </c>
      <c r="AF368" s="35">
        <f>AF367*IF('People_Inputs'!$Q$28="none",0,IF('People_Inputs'!$Q$28="agency",AF354*'Inputs'!$E$22,IF('People_Inputs'!$Q$28="direct",'Inputs'!$E$23,'Inputs'!$E$21*'Inputs'!$E$22*AF354+(1-'Inputs'!$E$21)*'Inputs'!$E$23)))</f>
        <v>0</v>
      </c>
      <c r="AG368" s="35">
        <f>AG367*IF('People_Inputs'!$Q$28="none",0,IF('People_Inputs'!$Q$28="agency",AG354*'Inputs'!$E$22,IF('People_Inputs'!$Q$28="direct",'Inputs'!$E$23,'Inputs'!$E$21*'Inputs'!$E$22*AG354+(1-'Inputs'!$E$21)*'Inputs'!$E$23)))</f>
        <v>0</v>
      </c>
      <c r="AH368" s="35">
        <f>AH367*IF('People_Inputs'!$Q$28="none",0,IF('People_Inputs'!$Q$28="agency",AH354*'Inputs'!$E$22,IF('People_Inputs'!$Q$28="direct",'Inputs'!$E$23,'Inputs'!$E$21*'Inputs'!$E$22*AH354+(1-'Inputs'!$E$21)*'Inputs'!$E$23)))</f>
        <v>0</v>
      </c>
      <c r="AI368" s="35">
        <f>AI367*IF('People_Inputs'!$Q$28="none",0,IF('People_Inputs'!$Q$28="agency",AI354*'Inputs'!$E$22,IF('People_Inputs'!$Q$28="direct",'Inputs'!$E$23,'Inputs'!$E$21*'Inputs'!$E$22*AI354+(1-'Inputs'!$E$21)*'Inputs'!$E$23)))</f>
        <v>0</v>
      </c>
      <c r="AJ368" s="35">
        <f>AJ367*IF('People_Inputs'!$Q$28="none",0,IF('People_Inputs'!$Q$28="agency",AJ354*'Inputs'!$E$22,IF('People_Inputs'!$Q$28="direct",'Inputs'!$E$23,'Inputs'!$E$21*'Inputs'!$E$22*AJ354+(1-'Inputs'!$E$21)*'Inputs'!$E$23)))</f>
        <v>0</v>
      </c>
      <c r="AK368" s="35">
        <f>AK367*IF('People_Inputs'!$Q$28="none",0,IF('People_Inputs'!$Q$28="agency",AK354*'Inputs'!$E$22,IF('People_Inputs'!$Q$28="direct",'Inputs'!$E$23,'Inputs'!$E$21*'Inputs'!$E$22*AK354+(1-'Inputs'!$E$21)*'Inputs'!$E$23)))</f>
        <v>0</v>
      </c>
      <c r="AL368" s="35">
        <f>AL367*IF('People_Inputs'!$Q$28="none",0,IF('People_Inputs'!$Q$28="agency",AL354*'Inputs'!$E$22,IF('People_Inputs'!$Q$28="direct",'Inputs'!$E$23,'Inputs'!$E$21*'Inputs'!$E$22*AL354+(1-'Inputs'!$E$21)*'Inputs'!$E$23)))</f>
        <v>0</v>
      </c>
      <c r="AM368" s="35">
        <f>AM367*IF('People_Inputs'!$Q$28="none",0,IF('People_Inputs'!$Q$28="agency",AM354*'Inputs'!$E$22,IF('People_Inputs'!$Q$28="direct",'Inputs'!$E$23,'Inputs'!$E$21*'Inputs'!$E$22*AM354+(1-'Inputs'!$E$21)*'Inputs'!$E$23)))</f>
        <v>0</v>
      </c>
      <c r="AN368" s="35">
        <f>AN367*IF('People_Inputs'!$Q$28="none",0,IF('People_Inputs'!$Q$28="agency",AN354*'Inputs'!$E$22,IF('People_Inputs'!$Q$28="direct",'Inputs'!$E$23,'Inputs'!$E$21*'Inputs'!$E$22*AN354+(1-'Inputs'!$E$21)*'Inputs'!$E$23)))</f>
        <v>0</v>
      </c>
      <c r="AO368" s="35">
        <f>AO367*IF('People_Inputs'!$Q$28="none",0,IF('People_Inputs'!$Q$28="agency",AO354*'Inputs'!$E$22,IF('People_Inputs'!$Q$28="direct",'Inputs'!$E$23,'Inputs'!$E$21*'Inputs'!$E$22*AO354+(1-'Inputs'!$E$21)*'Inputs'!$E$23)))</f>
        <v>0</v>
      </c>
      <c r="AP368" s="35">
        <f>AP367*IF('People_Inputs'!$Q$28="none",0,IF('People_Inputs'!$Q$28="agency",AP354*'Inputs'!$E$22,IF('People_Inputs'!$Q$28="direct",'Inputs'!$E$23,'Inputs'!$E$21*'Inputs'!$E$22*AP354+(1-'Inputs'!$E$21)*'Inputs'!$E$23)))</f>
        <v>0</v>
      </c>
      <c r="AQ368" s="35">
        <f>AQ367*IF('People_Inputs'!$Q$28="none",0,IF('People_Inputs'!$Q$28="agency",AQ354*'Inputs'!$E$22,IF('People_Inputs'!$Q$28="direct",'Inputs'!$E$23,'Inputs'!$E$21*'Inputs'!$E$22*AQ354+(1-'Inputs'!$E$21)*'Inputs'!$E$23)))</f>
        <v>0</v>
      </c>
      <c r="AR368" s="35">
        <f>AR367*IF('People_Inputs'!$Q$28="none",0,IF('People_Inputs'!$Q$28="agency",AR354*'Inputs'!$E$22,IF('People_Inputs'!$Q$28="direct",'Inputs'!$E$23,'Inputs'!$E$21*'Inputs'!$E$22*AR354+(1-'Inputs'!$E$21)*'Inputs'!$E$23)))</f>
        <v>0</v>
      </c>
      <c r="AS368" s="35">
        <f>AS367*IF('People_Inputs'!$Q$28="none",0,IF('People_Inputs'!$Q$28="agency",AS354*'Inputs'!$E$22,IF('People_Inputs'!$Q$28="direct",'Inputs'!$E$23,'Inputs'!$E$21*'Inputs'!$E$22*AS354+(1-'Inputs'!$E$21)*'Inputs'!$E$23)))</f>
        <v>0</v>
      </c>
      <c r="AT368" s="35">
        <f>AT367*IF('People_Inputs'!$Q$28="none",0,IF('People_Inputs'!$Q$28="agency",AT354*'Inputs'!$E$22,IF('People_Inputs'!$Q$28="direct",'Inputs'!$E$23,'Inputs'!$E$21*'Inputs'!$E$22*AT354+(1-'Inputs'!$E$21)*'Inputs'!$E$23)))</f>
        <v>0</v>
      </c>
      <c r="AU368" s="35">
        <f>AU367*IF('People_Inputs'!$Q$28="none",0,IF('People_Inputs'!$Q$28="agency",AU354*'Inputs'!$E$22,IF('People_Inputs'!$Q$28="direct",'Inputs'!$E$23,'Inputs'!$E$21*'Inputs'!$E$22*AU354+(1-'Inputs'!$E$21)*'Inputs'!$E$23)))</f>
        <v>0</v>
      </c>
      <c r="AV368" s="35">
        <f>AV367*IF('People_Inputs'!$Q$28="none",0,IF('People_Inputs'!$Q$28="agency",AV354*'Inputs'!$E$22,IF('People_Inputs'!$Q$28="direct",'Inputs'!$E$23,'Inputs'!$E$21*'Inputs'!$E$22*AV354+(1-'Inputs'!$E$21)*'Inputs'!$E$23)))</f>
        <v>0</v>
      </c>
      <c r="AW368" s="35">
        <f>AW367*IF('People_Inputs'!$Q$28="none",0,IF('People_Inputs'!$Q$28="agency",AW354*'Inputs'!$E$22,IF('People_Inputs'!$Q$28="direct",'Inputs'!$E$23,'Inputs'!$E$21*'Inputs'!$E$22*AW354+(1-'Inputs'!$E$21)*'Inputs'!$E$23)))</f>
        <v>0</v>
      </c>
      <c r="AX368" s="35">
        <f>AX367*IF('People_Inputs'!$Q$28="none",0,IF('People_Inputs'!$Q$28="agency",AX354*'Inputs'!$E$22,IF('People_Inputs'!$Q$28="direct",'Inputs'!$E$23,'Inputs'!$E$21*'Inputs'!$E$22*AX354+(1-'Inputs'!$E$21)*'Inputs'!$E$23)))</f>
        <v>0</v>
      </c>
      <c r="AY368" s="35">
        <f>AY367*IF('People_Inputs'!$Q$28="none",0,IF('People_Inputs'!$Q$28="agency",AY354*'Inputs'!$E$22,IF('People_Inputs'!$Q$28="direct",'Inputs'!$E$23,'Inputs'!$E$21*'Inputs'!$E$22*AY354+(1-'Inputs'!$E$21)*'Inputs'!$E$23)))</f>
        <v>0</v>
      </c>
      <c r="AZ368" s="35">
        <f>AZ367*IF('People_Inputs'!$Q$28="none",0,IF('People_Inputs'!$Q$28="agency",AZ354*'Inputs'!$E$22,IF('People_Inputs'!$Q$28="direct",'Inputs'!$E$23,'Inputs'!$E$21*'Inputs'!$E$22*AZ354+(1-'Inputs'!$E$21)*'Inputs'!$E$23)))</f>
        <v>0</v>
      </c>
      <c r="BA368" s="35">
        <f>BA367*IF('People_Inputs'!$Q$28="none",0,IF('People_Inputs'!$Q$28="agency",BA354*'Inputs'!$E$22,IF('People_Inputs'!$Q$28="direct",'Inputs'!$E$23,'Inputs'!$E$21*'Inputs'!$E$22*BA354+(1-'Inputs'!$E$21)*'Inputs'!$E$23)))</f>
        <v>0</v>
      </c>
      <c r="BB368" s="35">
        <f>BB367*IF('People_Inputs'!$Q$28="none",0,IF('People_Inputs'!$Q$28="agency",BB354*'Inputs'!$E$22,IF('People_Inputs'!$Q$28="direct",'Inputs'!$E$23,'Inputs'!$E$21*'Inputs'!$E$22*BB354+(1-'Inputs'!$E$21)*'Inputs'!$E$23)))</f>
        <v>0</v>
      </c>
      <c r="BC368" s="35">
        <f>BC367*IF('People_Inputs'!$Q$28="none",0,IF('People_Inputs'!$Q$28="agency",BC354*'Inputs'!$E$22,IF('People_Inputs'!$Q$28="direct",'Inputs'!$E$23,'Inputs'!$E$21*'Inputs'!$E$22*BC354+(1-'Inputs'!$E$21)*'Inputs'!$E$23)))</f>
        <v>0</v>
      </c>
      <c r="BD368" s="35">
        <f>BD367*IF('People_Inputs'!$Q$28="none",0,IF('People_Inputs'!$Q$28="agency",BD354*'Inputs'!$E$22,IF('People_Inputs'!$Q$28="direct",'Inputs'!$E$23,'Inputs'!$E$21*'Inputs'!$E$22*BD354+(1-'Inputs'!$E$21)*'Inputs'!$E$23)))</f>
        <v>0</v>
      </c>
      <c r="BE368" s="35">
        <f>BE367*IF('People_Inputs'!$Q$28="none",0,IF('People_Inputs'!$Q$28="agency",BE354*'Inputs'!$E$22,IF('People_Inputs'!$Q$28="direct",'Inputs'!$E$23,'Inputs'!$E$21*'Inputs'!$E$22*BE354+(1-'Inputs'!$E$21)*'Inputs'!$E$23)))</f>
        <v>0</v>
      </c>
      <c r="BF368" s="35">
        <f>BF367*IF('People_Inputs'!$Q$28="none",0,IF('People_Inputs'!$Q$28="agency",BF354*'Inputs'!$E$22,IF('People_Inputs'!$Q$28="direct",'Inputs'!$E$23,'Inputs'!$E$21*'Inputs'!$E$22*BF354+(1-'Inputs'!$E$21)*'Inputs'!$E$23)))</f>
        <v>0</v>
      </c>
      <c r="BG368" s="35">
        <f>BG367*IF('People_Inputs'!$Q$28="none",0,IF('People_Inputs'!$Q$28="agency",BG354*'Inputs'!$E$22,IF('People_Inputs'!$Q$28="direct",'Inputs'!$E$23,'Inputs'!$E$21*'Inputs'!$E$22*BG354+(1-'Inputs'!$E$21)*'Inputs'!$E$23)))</f>
        <v>0</v>
      </c>
      <c r="BH368" s="35">
        <f>BH367*IF('People_Inputs'!$Q$28="none",0,IF('People_Inputs'!$Q$28="agency",BH354*'Inputs'!$E$22,IF('People_Inputs'!$Q$28="direct",'Inputs'!$E$23,'Inputs'!$E$21*'Inputs'!$E$22*BH354+(1-'Inputs'!$E$21)*'Inputs'!$E$23)))</f>
        <v>0</v>
      </c>
      <c r="BI368" s="35">
        <f>BI367*IF('People_Inputs'!$Q$28="none",0,IF('People_Inputs'!$Q$28="agency",BI354*'Inputs'!$E$22,IF('People_Inputs'!$Q$28="direct",'Inputs'!$E$23,'Inputs'!$E$21*'Inputs'!$E$22*BI354+(1-'Inputs'!$E$21)*'Inputs'!$E$23)))</f>
        <v>0</v>
      </c>
      <c r="BJ368" s="35">
        <f>BJ367*IF('People_Inputs'!$Q$28="none",0,IF('People_Inputs'!$Q$28="agency",BJ354*'Inputs'!$E$22,IF('People_Inputs'!$Q$28="direct",'Inputs'!$E$23,'Inputs'!$E$21*'Inputs'!$E$22*BJ354+(1-'Inputs'!$E$21)*'Inputs'!$E$23)))</f>
        <v>0</v>
      </c>
      <c r="BK368" s="35">
        <f>BK367*IF('People_Inputs'!$Q$28="none",0,IF('People_Inputs'!$Q$28="agency",BK354*'Inputs'!$E$22,IF('People_Inputs'!$Q$28="direct",'Inputs'!$E$23,'Inputs'!$E$21*'Inputs'!$E$22*BK354+(1-'Inputs'!$E$21)*'Inputs'!$E$23)))</f>
        <v>0</v>
      </c>
      <c r="BL368" s="35">
        <f>BL367*IF('People_Inputs'!$Q$28="none",0,IF('People_Inputs'!$Q$28="agency",BL354*'Inputs'!$E$22,IF('People_Inputs'!$Q$28="direct",'Inputs'!$E$23,'Inputs'!$E$21*'Inputs'!$E$22*BL354+(1-'Inputs'!$E$21)*'Inputs'!$E$23)))</f>
        <v>0</v>
      </c>
      <c r="BM368" s="35">
        <f>BM367*IF('People_Inputs'!$Q$28="none",0,IF('People_Inputs'!$Q$28="agency",BM354*'Inputs'!$E$22,IF('People_Inputs'!$Q$28="direct",'Inputs'!$E$23,'Inputs'!$E$21*'Inputs'!$E$22*BM354+(1-'Inputs'!$E$21)*'Inputs'!$E$23)))</f>
        <v>0</v>
      </c>
      <c r="BN368" s="35">
        <f>BN367*IF('People_Inputs'!$Q$28="none",0,IF('People_Inputs'!$Q$28="agency",BN354*'Inputs'!$E$22,IF('People_Inputs'!$Q$28="direct",'Inputs'!$E$23,'Inputs'!$E$21*'Inputs'!$E$22*BN354+(1-'Inputs'!$E$21)*'Inputs'!$E$23)))</f>
        <v>0</v>
      </c>
      <c r="BO368" s="35">
        <f>BO367*IF('People_Inputs'!$Q$28="none",0,IF('People_Inputs'!$Q$28="agency",BO354*'Inputs'!$E$22,IF('People_Inputs'!$Q$28="direct",'Inputs'!$E$23,'Inputs'!$E$21*'Inputs'!$E$22*BO354+(1-'Inputs'!$E$21)*'Inputs'!$E$23)))</f>
        <v>0</v>
      </c>
    </row>
    <row r="369" ht="28" customHeight="1">
      <c r="A369" s="2" t="str">
        <v>SLOT18.SOFTWARE</v>
      </c>
      <c r="B369" s="6" t="str">
        <v>SLOT18 software cost</v>
      </c>
      <c r="C369" s="2" t="str">
        <v>EUR</v>
      </c>
      <c r="D369" s="2" t="str">
        <v>SUM</v>
      </c>
      <c r="E369" s="36">
        <f>SUM(H369:BO369)</f>
        <v>0</v>
      </c>
      <c r="F369" s="6" t="str">
        <v>Spare row; inactive until a hire and an exit month are entered on People_Inputs</v>
      </c>
      <c r="G369" s="2"/>
      <c r="H369" s="35">
        <f>H352*'People_Inputs'!$O$28</f>
        <v>0</v>
      </c>
      <c r="I369" s="35">
        <f>I352*'People_Inputs'!$O$28</f>
        <v>0</v>
      </c>
      <c r="J369" s="35">
        <f>J352*'People_Inputs'!$O$28</f>
        <v>0</v>
      </c>
      <c r="K369" s="35">
        <f>K352*'People_Inputs'!$O$28</f>
        <v>0</v>
      </c>
      <c r="L369" s="35">
        <f>L352*'People_Inputs'!$O$28</f>
        <v>0</v>
      </c>
      <c r="M369" s="35">
        <f>M352*'People_Inputs'!$O$28</f>
        <v>0</v>
      </c>
      <c r="N369" s="35">
        <f>N352*'People_Inputs'!$O$28</f>
        <v>0</v>
      </c>
      <c r="O369" s="35">
        <f>O352*'People_Inputs'!$O$28</f>
        <v>0</v>
      </c>
      <c r="P369" s="35">
        <f>P352*'People_Inputs'!$O$28</f>
        <v>0</v>
      </c>
      <c r="Q369" s="35">
        <f>Q352*'People_Inputs'!$O$28</f>
        <v>0</v>
      </c>
      <c r="R369" s="35">
        <f>R352*'People_Inputs'!$O$28</f>
        <v>0</v>
      </c>
      <c r="S369" s="35">
        <f>S352*'People_Inputs'!$O$28</f>
        <v>0</v>
      </c>
      <c r="T369" s="35">
        <f>T352*'People_Inputs'!$O$28</f>
        <v>0</v>
      </c>
      <c r="U369" s="35">
        <f>U352*'People_Inputs'!$O$28</f>
        <v>0</v>
      </c>
      <c r="V369" s="35">
        <f>V352*'People_Inputs'!$O$28</f>
        <v>0</v>
      </c>
      <c r="W369" s="35">
        <f>W352*'People_Inputs'!$O$28</f>
        <v>0</v>
      </c>
      <c r="X369" s="35">
        <f>X352*'People_Inputs'!$O$28</f>
        <v>0</v>
      </c>
      <c r="Y369" s="35">
        <f>Y352*'People_Inputs'!$O$28</f>
        <v>0</v>
      </c>
      <c r="Z369" s="35">
        <f>Z352*'People_Inputs'!$O$28</f>
        <v>0</v>
      </c>
      <c r="AA369" s="35">
        <f>AA352*'People_Inputs'!$O$28</f>
        <v>0</v>
      </c>
      <c r="AB369" s="35">
        <f>AB352*'People_Inputs'!$O$28</f>
        <v>0</v>
      </c>
      <c r="AC369" s="35">
        <f>AC352*'People_Inputs'!$O$28</f>
        <v>0</v>
      </c>
      <c r="AD369" s="35">
        <f>AD352*'People_Inputs'!$O$28</f>
        <v>0</v>
      </c>
      <c r="AE369" s="35">
        <f>AE352*'People_Inputs'!$O$28</f>
        <v>0</v>
      </c>
      <c r="AF369" s="35">
        <f>AF352*'People_Inputs'!$O$28</f>
        <v>0</v>
      </c>
      <c r="AG369" s="35">
        <f>AG352*'People_Inputs'!$O$28</f>
        <v>0</v>
      </c>
      <c r="AH369" s="35">
        <f>AH352*'People_Inputs'!$O$28</f>
        <v>0</v>
      </c>
      <c r="AI369" s="35">
        <f>AI352*'People_Inputs'!$O$28</f>
        <v>0</v>
      </c>
      <c r="AJ369" s="35">
        <f>AJ352*'People_Inputs'!$O$28</f>
        <v>0</v>
      </c>
      <c r="AK369" s="35">
        <f>AK352*'People_Inputs'!$O$28</f>
        <v>0</v>
      </c>
      <c r="AL369" s="35">
        <f>AL352*'People_Inputs'!$O$28</f>
        <v>0</v>
      </c>
      <c r="AM369" s="35">
        <f>AM352*'People_Inputs'!$O$28</f>
        <v>0</v>
      </c>
      <c r="AN369" s="35">
        <f>AN352*'People_Inputs'!$O$28</f>
        <v>0</v>
      </c>
      <c r="AO369" s="35">
        <f>AO352*'People_Inputs'!$O$28</f>
        <v>0</v>
      </c>
      <c r="AP369" s="35">
        <f>AP352*'People_Inputs'!$O$28</f>
        <v>0</v>
      </c>
      <c r="AQ369" s="35">
        <f>AQ352*'People_Inputs'!$O$28</f>
        <v>0</v>
      </c>
      <c r="AR369" s="35">
        <f>AR352*'People_Inputs'!$O$28</f>
        <v>0</v>
      </c>
      <c r="AS369" s="35">
        <f>AS352*'People_Inputs'!$O$28</f>
        <v>0</v>
      </c>
      <c r="AT369" s="35">
        <f>AT352*'People_Inputs'!$O$28</f>
        <v>0</v>
      </c>
      <c r="AU369" s="35">
        <f>AU352*'People_Inputs'!$O$28</f>
        <v>0</v>
      </c>
      <c r="AV369" s="35">
        <f>AV352*'People_Inputs'!$O$28</f>
        <v>0</v>
      </c>
      <c r="AW369" s="35">
        <f>AW352*'People_Inputs'!$O$28</f>
        <v>0</v>
      </c>
      <c r="AX369" s="35">
        <f>AX352*'People_Inputs'!$O$28</f>
        <v>0</v>
      </c>
      <c r="AY369" s="35">
        <f>AY352*'People_Inputs'!$O$28</f>
        <v>0</v>
      </c>
      <c r="AZ369" s="35">
        <f>AZ352*'People_Inputs'!$O$28</f>
        <v>0</v>
      </c>
      <c r="BA369" s="35">
        <f>BA352*'People_Inputs'!$O$28</f>
        <v>0</v>
      </c>
      <c r="BB369" s="35">
        <f>BB352*'People_Inputs'!$O$28</f>
        <v>0</v>
      </c>
      <c r="BC369" s="35">
        <f>BC352*'People_Inputs'!$O$28</f>
        <v>0</v>
      </c>
      <c r="BD369" s="35">
        <f>BD352*'People_Inputs'!$O$28</f>
        <v>0</v>
      </c>
      <c r="BE369" s="35">
        <f>BE352*'People_Inputs'!$O$28</f>
        <v>0</v>
      </c>
      <c r="BF369" s="35">
        <f>BF352*'People_Inputs'!$O$28</f>
        <v>0</v>
      </c>
      <c r="BG369" s="35">
        <f>BG352*'People_Inputs'!$O$28</f>
        <v>0</v>
      </c>
      <c r="BH369" s="35">
        <f>BH352*'People_Inputs'!$O$28</f>
        <v>0</v>
      </c>
      <c r="BI369" s="35">
        <f>BI352*'People_Inputs'!$O$28</f>
        <v>0</v>
      </c>
      <c r="BJ369" s="35">
        <f>BJ352*'People_Inputs'!$O$28</f>
        <v>0</v>
      </c>
      <c r="BK369" s="35">
        <f>BK352*'People_Inputs'!$O$28</f>
        <v>0</v>
      </c>
      <c r="BL369" s="35">
        <f>BL352*'People_Inputs'!$O$28</f>
        <v>0</v>
      </c>
      <c r="BM369" s="35">
        <f>BM352*'People_Inputs'!$O$28</f>
        <v>0</v>
      </c>
      <c r="BN369" s="35">
        <f>BN352*'People_Inputs'!$O$28</f>
        <v>0</v>
      </c>
      <c r="BO369" s="35">
        <f>BO352*'People_Inputs'!$O$28</f>
        <v>0</v>
      </c>
    </row>
    <row r="370" ht="28" customHeight="1">
      <c r="A370" s="2" t="str">
        <v>SLOT18.EQUIPMENT</v>
      </c>
      <c r="B370" s="6" t="str">
        <v>SLOT18 IT equipment purchase</v>
      </c>
      <c r="C370" s="2" t="str">
        <v>EUR</v>
      </c>
      <c r="D370" s="2" t="str">
        <v>SUM</v>
      </c>
      <c r="E370" s="36">
        <f>SUM(H370:BO370)</f>
        <v>0</v>
      </c>
      <c r="F370" s="6" t="str">
        <v>Spare row; inactive until a hire and an exit month are entered on People_Inputs</v>
      </c>
      <c r="G370" s="2"/>
      <c r="H370" s="35">
        <f>IF(AND(H351=1,(H$6-'People_Inputs'!$H$28)/'Inputs'!$E$26=ROUNDDOWN((H$6-'People_Inputs'!$H$28)/'Inputs'!$E$26,0)),'People_Inputs'!$P$28,0)</f>
        <v>0</v>
      </c>
      <c r="I370" s="35">
        <f>IF(AND(I351=1,(I$6-'People_Inputs'!$H$28)/'Inputs'!$E$26=ROUNDDOWN((I$6-'People_Inputs'!$H$28)/'Inputs'!$E$26,0)),'People_Inputs'!$P$28,0)</f>
        <v>0</v>
      </c>
      <c r="J370" s="35">
        <f>IF(AND(J351=1,(J$6-'People_Inputs'!$H$28)/'Inputs'!$E$26=ROUNDDOWN((J$6-'People_Inputs'!$H$28)/'Inputs'!$E$26,0)),'People_Inputs'!$P$28,0)</f>
        <v>0</v>
      </c>
      <c r="K370" s="35">
        <f>IF(AND(K351=1,(K$6-'People_Inputs'!$H$28)/'Inputs'!$E$26=ROUNDDOWN((K$6-'People_Inputs'!$H$28)/'Inputs'!$E$26,0)),'People_Inputs'!$P$28,0)</f>
        <v>0</v>
      </c>
      <c r="L370" s="35">
        <f>IF(AND(L351=1,(L$6-'People_Inputs'!$H$28)/'Inputs'!$E$26=ROUNDDOWN((L$6-'People_Inputs'!$H$28)/'Inputs'!$E$26,0)),'People_Inputs'!$P$28,0)</f>
        <v>0</v>
      </c>
      <c r="M370" s="35">
        <f>IF(AND(M351=1,(M$6-'People_Inputs'!$H$28)/'Inputs'!$E$26=ROUNDDOWN((M$6-'People_Inputs'!$H$28)/'Inputs'!$E$26,0)),'People_Inputs'!$P$28,0)</f>
        <v>0</v>
      </c>
      <c r="N370" s="35">
        <f>IF(AND(N351=1,(N$6-'People_Inputs'!$H$28)/'Inputs'!$E$26=ROUNDDOWN((N$6-'People_Inputs'!$H$28)/'Inputs'!$E$26,0)),'People_Inputs'!$P$28,0)</f>
        <v>0</v>
      </c>
      <c r="O370" s="35">
        <f>IF(AND(O351=1,(O$6-'People_Inputs'!$H$28)/'Inputs'!$E$26=ROUNDDOWN((O$6-'People_Inputs'!$H$28)/'Inputs'!$E$26,0)),'People_Inputs'!$P$28,0)</f>
        <v>0</v>
      </c>
      <c r="P370" s="35">
        <f>IF(AND(P351=1,(P$6-'People_Inputs'!$H$28)/'Inputs'!$E$26=ROUNDDOWN((P$6-'People_Inputs'!$H$28)/'Inputs'!$E$26,0)),'People_Inputs'!$P$28,0)</f>
        <v>0</v>
      </c>
      <c r="Q370" s="35">
        <f>IF(AND(Q351=1,(Q$6-'People_Inputs'!$H$28)/'Inputs'!$E$26=ROUNDDOWN((Q$6-'People_Inputs'!$H$28)/'Inputs'!$E$26,0)),'People_Inputs'!$P$28,0)</f>
        <v>0</v>
      </c>
      <c r="R370" s="35">
        <f>IF(AND(R351=1,(R$6-'People_Inputs'!$H$28)/'Inputs'!$E$26=ROUNDDOWN((R$6-'People_Inputs'!$H$28)/'Inputs'!$E$26,0)),'People_Inputs'!$P$28,0)</f>
        <v>0</v>
      </c>
      <c r="S370" s="35">
        <f>IF(AND(S351=1,(S$6-'People_Inputs'!$H$28)/'Inputs'!$E$26=ROUNDDOWN((S$6-'People_Inputs'!$H$28)/'Inputs'!$E$26,0)),'People_Inputs'!$P$28,0)</f>
        <v>0</v>
      </c>
      <c r="T370" s="35">
        <f>IF(AND(T351=1,(T$6-'People_Inputs'!$H$28)/'Inputs'!$E$26=ROUNDDOWN((T$6-'People_Inputs'!$H$28)/'Inputs'!$E$26,0)),'People_Inputs'!$P$28,0)</f>
        <v>0</v>
      </c>
      <c r="U370" s="35">
        <f>IF(AND(U351=1,(U$6-'People_Inputs'!$H$28)/'Inputs'!$E$26=ROUNDDOWN((U$6-'People_Inputs'!$H$28)/'Inputs'!$E$26,0)),'People_Inputs'!$P$28,0)</f>
        <v>0</v>
      </c>
      <c r="V370" s="35">
        <f>IF(AND(V351=1,(V$6-'People_Inputs'!$H$28)/'Inputs'!$E$26=ROUNDDOWN((V$6-'People_Inputs'!$H$28)/'Inputs'!$E$26,0)),'People_Inputs'!$P$28,0)</f>
        <v>0</v>
      </c>
      <c r="W370" s="35">
        <f>IF(AND(W351=1,(W$6-'People_Inputs'!$H$28)/'Inputs'!$E$26=ROUNDDOWN((W$6-'People_Inputs'!$H$28)/'Inputs'!$E$26,0)),'People_Inputs'!$P$28,0)</f>
        <v>0</v>
      </c>
      <c r="X370" s="35">
        <f>IF(AND(X351=1,(X$6-'People_Inputs'!$H$28)/'Inputs'!$E$26=ROUNDDOWN((X$6-'People_Inputs'!$H$28)/'Inputs'!$E$26,0)),'People_Inputs'!$P$28,0)</f>
        <v>0</v>
      </c>
      <c r="Y370" s="35">
        <f>IF(AND(Y351=1,(Y$6-'People_Inputs'!$H$28)/'Inputs'!$E$26=ROUNDDOWN((Y$6-'People_Inputs'!$H$28)/'Inputs'!$E$26,0)),'People_Inputs'!$P$28,0)</f>
        <v>0</v>
      </c>
      <c r="Z370" s="35">
        <f>IF(AND(Z351=1,(Z$6-'People_Inputs'!$H$28)/'Inputs'!$E$26=ROUNDDOWN((Z$6-'People_Inputs'!$H$28)/'Inputs'!$E$26,0)),'People_Inputs'!$P$28,0)</f>
        <v>0</v>
      </c>
      <c r="AA370" s="35">
        <f>IF(AND(AA351=1,(AA$6-'People_Inputs'!$H$28)/'Inputs'!$E$26=ROUNDDOWN((AA$6-'People_Inputs'!$H$28)/'Inputs'!$E$26,0)),'People_Inputs'!$P$28,0)</f>
        <v>0</v>
      </c>
      <c r="AB370" s="35">
        <f>IF(AND(AB351=1,(AB$6-'People_Inputs'!$H$28)/'Inputs'!$E$26=ROUNDDOWN((AB$6-'People_Inputs'!$H$28)/'Inputs'!$E$26,0)),'People_Inputs'!$P$28,0)</f>
        <v>0</v>
      </c>
      <c r="AC370" s="35">
        <f>IF(AND(AC351=1,(AC$6-'People_Inputs'!$H$28)/'Inputs'!$E$26=ROUNDDOWN((AC$6-'People_Inputs'!$H$28)/'Inputs'!$E$26,0)),'People_Inputs'!$P$28,0)</f>
        <v>0</v>
      </c>
      <c r="AD370" s="35">
        <f>IF(AND(AD351=1,(AD$6-'People_Inputs'!$H$28)/'Inputs'!$E$26=ROUNDDOWN((AD$6-'People_Inputs'!$H$28)/'Inputs'!$E$26,0)),'People_Inputs'!$P$28,0)</f>
        <v>0</v>
      </c>
      <c r="AE370" s="35">
        <f>IF(AND(AE351=1,(AE$6-'People_Inputs'!$H$28)/'Inputs'!$E$26=ROUNDDOWN((AE$6-'People_Inputs'!$H$28)/'Inputs'!$E$26,0)),'People_Inputs'!$P$28,0)</f>
        <v>0</v>
      </c>
      <c r="AF370" s="35">
        <f>IF(AND(AF351=1,(AF$6-'People_Inputs'!$H$28)/'Inputs'!$E$26=ROUNDDOWN((AF$6-'People_Inputs'!$H$28)/'Inputs'!$E$26,0)),'People_Inputs'!$P$28,0)</f>
        <v>0</v>
      </c>
      <c r="AG370" s="35">
        <f>IF(AND(AG351=1,(AG$6-'People_Inputs'!$H$28)/'Inputs'!$E$26=ROUNDDOWN((AG$6-'People_Inputs'!$H$28)/'Inputs'!$E$26,0)),'People_Inputs'!$P$28,0)</f>
        <v>0</v>
      </c>
      <c r="AH370" s="35">
        <f>IF(AND(AH351=1,(AH$6-'People_Inputs'!$H$28)/'Inputs'!$E$26=ROUNDDOWN((AH$6-'People_Inputs'!$H$28)/'Inputs'!$E$26,0)),'People_Inputs'!$P$28,0)</f>
        <v>0</v>
      </c>
      <c r="AI370" s="35">
        <f>IF(AND(AI351=1,(AI$6-'People_Inputs'!$H$28)/'Inputs'!$E$26=ROUNDDOWN((AI$6-'People_Inputs'!$H$28)/'Inputs'!$E$26,0)),'People_Inputs'!$P$28,0)</f>
        <v>0</v>
      </c>
      <c r="AJ370" s="35">
        <f>IF(AND(AJ351=1,(AJ$6-'People_Inputs'!$H$28)/'Inputs'!$E$26=ROUNDDOWN((AJ$6-'People_Inputs'!$H$28)/'Inputs'!$E$26,0)),'People_Inputs'!$P$28,0)</f>
        <v>0</v>
      </c>
      <c r="AK370" s="35">
        <f>IF(AND(AK351=1,(AK$6-'People_Inputs'!$H$28)/'Inputs'!$E$26=ROUNDDOWN((AK$6-'People_Inputs'!$H$28)/'Inputs'!$E$26,0)),'People_Inputs'!$P$28,0)</f>
        <v>0</v>
      </c>
      <c r="AL370" s="35">
        <f>IF(AND(AL351=1,(AL$6-'People_Inputs'!$H$28)/'Inputs'!$E$26=ROUNDDOWN((AL$6-'People_Inputs'!$H$28)/'Inputs'!$E$26,0)),'People_Inputs'!$P$28,0)</f>
        <v>0</v>
      </c>
      <c r="AM370" s="35">
        <f>IF(AND(AM351=1,(AM$6-'People_Inputs'!$H$28)/'Inputs'!$E$26=ROUNDDOWN((AM$6-'People_Inputs'!$H$28)/'Inputs'!$E$26,0)),'People_Inputs'!$P$28,0)</f>
        <v>0</v>
      </c>
      <c r="AN370" s="35">
        <f>IF(AND(AN351=1,(AN$6-'People_Inputs'!$H$28)/'Inputs'!$E$26=ROUNDDOWN((AN$6-'People_Inputs'!$H$28)/'Inputs'!$E$26,0)),'People_Inputs'!$P$28,0)</f>
        <v>0</v>
      </c>
      <c r="AO370" s="35">
        <f>IF(AND(AO351=1,(AO$6-'People_Inputs'!$H$28)/'Inputs'!$E$26=ROUNDDOWN((AO$6-'People_Inputs'!$H$28)/'Inputs'!$E$26,0)),'People_Inputs'!$P$28,0)</f>
        <v>0</v>
      </c>
      <c r="AP370" s="35">
        <f>IF(AND(AP351=1,(AP$6-'People_Inputs'!$H$28)/'Inputs'!$E$26=ROUNDDOWN((AP$6-'People_Inputs'!$H$28)/'Inputs'!$E$26,0)),'People_Inputs'!$P$28,0)</f>
        <v>0</v>
      </c>
      <c r="AQ370" s="35">
        <f>IF(AND(AQ351=1,(AQ$6-'People_Inputs'!$H$28)/'Inputs'!$E$26=ROUNDDOWN((AQ$6-'People_Inputs'!$H$28)/'Inputs'!$E$26,0)),'People_Inputs'!$P$28,0)</f>
        <v>0</v>
      </c>
      <c r="AR370" s="35">
        <f>IF(AND(AR351=1,(AR$6-'People_Inputs'!$H$28)/'Inputs'!$E$26=ROUNDDOWN((AR$6-'People_Inputs'!$H$28)/'Inputs'!$E$26,0)),'People_Inputs'!$P$28,0)</f>
        <v>0</v>
      </c>
      <c r="AS370" s="35">
        <f>IF(AND(AS351=1,(AS$6-'People_Inputs'!$H$28)/'Inputs'!$E$26=ROUNDDOWN((AS$6-'People_Inputs'!$H$28)/'Inputs'!$E$26,0)),'People_Inputs'!$P$28,0)</f>
        <v>0</v>
      </c>
      <c r="AT370" s="35">
        <f>IF(AND(AT351=1,(AT$6-'People_Inputs'!$H$28)/'Inputs'!$E$26=ROUNDDOWN((AT$6-'People_Inputs'!$H$28)/'Inputs'!$E$26,0)),'People_Inputs'!$P$28,0)</f>
        <v>0</v>
      </c>
      <c r="AU370" s="35">
        <f>IF(AND(AU351=1,(AU$6-'People_Inputs'!$H$28)/'Inputs'!$E$26=ROUNDDOWN((AU$6-'People_Inputs'!$H$28)/'Inputs'!$E$26,0)),'People_Inputs'!$P$28,0)</f>
        <v>0</v>
      </c>
      <c r="AV370" s="35">
        <f>IF(AND(AV351=1,(AV$6-'People_Inputs'!$H$28)/'Inputs'!$E$26=ROUNDDOWN((AV$6-'People_Inputs'!$H$28)/'Inputs'!$E$26,0)),'People_Inputs'!$P$28,0)</f>
        <v>0</v>
      </c>
      <c r="AW370" s="35">
        <f>IF(AND(AW351=1,(AW$6-'People_Inputs'!$H$28)/'Inputs'!$E$26=ROUNDDOWN((AW$6-'People_Inputs'!$H$28)/'Inputs'!$E$26,0)),'People_Inputs'!$P$28,0)</f>
        <v>0</v>
      </c>
      <c r="AX370" s="35">
        <f>IF(AND(AX351=1,(AX$6-'People_Inputs'!$H$28)/'Inputs'!$E$26=ROUNDDOWN((AX$6-'People_Inputs'!$H$28)/'Inputs'!$E$26,0)),'People_Inputs'!$P$28,0)</f>
        <v>0</v>
      </c>
      <c r="AY370" s="35">
        <f>IF(AND(AY351=1,(AY$6-'People_Inputs'!$H$28)/'Inputs'!$E$26=ROUNDDOWN((AY$6-'People_Inputs'!$H$28)/'Inputs'!$E$26,0)),'People_Inputs'!$P$28,0)</f>
        <v>0</v>
      </c>
      <c r="AZ370" s="35">
        <f>IF(AND(AZ351=1,(AZ$6-'People_Inputs'!$H$28)/'Inputs'!$E$26=ROUNDDOWN((AZ$6-'People_Inputs'!$H$28)/'Inputs'!$E$26,0)),'People_Inputs'!$P$28,0)</f>
        <v>0</v>
      </c>
      <c r="BA370" s="35">
        <f>IF(AND(BA351=1,(BA$6-'People_Inputs'!$H$28)/'Inputs'!$E$26=ROUNDDOWN((BA$6-'People_Inputs'!$H$28)/'Inputs'!$E$26,0)),'People_Inputs'!$P$28,0)</f>
        <v>0</v>
      </c>
      <c r="BB370" s="35">
        <f>IF(AND(BB351=1,(BB$6-'People_Inputs'!$H$28)/'Inputs'!$E$26=ROUNDDOWN((BB$6-'People_Inputs'!$H$28)/'Inputs'!$E$26,0)),'People_Inputs'!$P$28,0)</f>
        <v>0</v>
      </c>
      <c r="BC370" s="35">
        <f>IF(AND(BC351=1,(BC$6-'People_Inputs'!$H$28)/'Inputs'!$E$26=ROUNDDOWN((BC$6-'People_Inputs'!$H$28)/'Inputs'!$E$26,0)),'People_Inputs'!$P$28,0)</f>
        <v>0</v>
      </c>
      <c r="BD370" s="35">
        <f>IF(AND(BD351=1,(BD$6-'People_Inputs'!$H$28)/'Inputs'!$E$26=ROUNDDOWN((BD$6-'People_Inputs'!$H$28)/'Inputs'!$E$26,0)),'People_Inputs'!$P$28,0)</f>
        <v>0</v>
      </c>
      <c r="BE370" s="35">
        <f>IF(AND(BE351=1,(BE$6-'People_Inputs'!$H$28)/'Inputs'!$E$26=ROUNDDOWN((BE$6-'People_Inputs'!$H$28)/'Inputs'!$E$26,0)),'People_Inputs'!$P$28,0)</f>
        <v>0</v>
      </c>
      <c r="BF370" s="35">
        <f>IF(AND(BF351=1,(BF$6-'People_Inputs'!$H$28)/'Inputs'!$E$26=ROUNDDOWN((BF$6-'People_Inputs'!$H$28)/'Inputs'!$E$26,0)),'People_Inputs'!$P$28,0)</f>
        <v>0</v>
      </c>
      <c r="BG370" s="35">
        <f>IF(AND(BG351=1,(BG$6-'People_Inputs'!$H$28)/'Inputs'!$E$26=ROUNDDOWN((BG$6-'People_Inputs'!$H$28)/'Inputs'!$E$26,0)),'People_Inputs'!$P$28,0)</f>
        <v>0</v>
      </c>
      <c r="BH370" s="35">
        <f>IF(AND(BH351=1,(BH$6-'People_Inputs'!$H$28)/'Inputs'!$E$26=ROUNDDOWN((BH$6-'People_Inputs'!$H$28)/'Inputs'!$E$26,0)),'People_Inputs'!$P$28,0)</f>
        <v>0</v>
      </c>
      <c r="BI370" s="35">
        <f>IF(AND(BI351=1,(BI$6-'People_Inputs'!$H$28)/'Inputs'!$E$26=ROUNDDOWN((BI$6-'People_Inputs'!$H$28)/'Inputs'!$E$26,0)),'People_Inputs'!$P$28,0)</f>
        <v>0</v>
      </c>
      <c r="BJ370" s="35">
        <f>IF(AND(BJ351=1,(BJ$6-'People_Inputs'!$H$28)/'Inputs'!$E$26=ROUNDDOWN((BJ$6-'People_Inputs'!$H$28)/'Inputs'!$E$26,0)),'People_Inputs'!$P$28,0)</f>
        <v>0</v>
      </c>
      <c r="BK370" s="35">
        <f>IF(AND(BK351=1,(BK$6-'People_Inputs'!$H$28)/'Inputs'!$E$26=ROUNDDOWN((BK$6-'People_Inputs'!$H$28)/'Inputs'!$E$26,0)),'People_Inputs'!$P$28,0)</f>
        <v>0</v>
      </c>
      <c r="BL370" s="35">
        <f>IF(AND(BL351=1,(BL$6-'People_Inputs'!$H$28)/'Inputs'!$E$26=ROUNDDOWN((BL$6-'People_Inputs'!$H$28)/'Inputs'!$E$26,0)),'People_Inputs'!$P$28,0)</f>
        <v>0</v>
      </c>
      <c r="BM370" s="35">
        <f>IF(AND(BM351=1,(BM$6-'People_Inputs'!$H$28)/'Inputs'!$E$26=ROUNDDOWN((BM$6-'People_Inputs'!$H$28)/'Inputs'!$E$26,0)),'People_Inputs'!$P$28,0)</f>
        <v>0</v>
      </c>
      <c r="BN370" s="35">
        <f>IF(AND(BN351=1,(BN$6-'People_Inputs'!$H$28)/'Inputs'!$E$26=ROUNDDOWN((BN$6-'People_Inputs'!$H$28)/'Inputs'!$E$26,0)),'People_Inputs'!$P$28,0)</f>
        <v>0</v>
      </c>
      <c r="BO370" s="35">
        <f>IF(AND(BO351=1,(BO$6-'People_Inputs'!$H$28)/'Inputs'!$E$26=ROUNDDOWN((BO$6-'People_Inputs'!$H$28)/'Inputs'!$E$26,0)),'People_Inputs'!$P$28,0)</f>
        <v>0</v>
      </c>
    </row>
    <row r="371" ht="28" customHeight="1">
      <c r="A371" s="2" t="str">
        <v>SLOT19.ACTIVE</v>
      </c>
      <c r="B371" s="6" t="str">
        <v>SLOT19 active in the month (1 = yes)</v>
      </c>
      <c r="C371" s="2" t="str">
        <v>count</v>
      </c>
      <c r="D371" s="2" t="str">
        <v>END</v>
      </c>
      <c r="E371" s="34">
        <f>BO371</f>
        <v>0</v>
      </c>
      <c r="F371" s="6" t="str">
        <v>Spare row; inactive until a hire and an exit month are entered on People_Inputs</v>
      </c>
      <c r="G371" s="2"/>
      <c r="H371" s="33">
        <f>IF(AND(H$6&gt;='People_Inputs'!$H$29,H$6&lt;='People_Inputs'!$I$29),1,0)</f>
        <v>0</v>
      </c>
      <c r="I371" s="33">
        <f>IF(AND(I$6&gt;='People_Inputs'!$H$29,I$6&lt;='People_Inputs'!$I$29),1,0)</f>
        <v>0</v>
      </c>
      <c r="J371" s="33">
        <f>IF(AND(J$6&gt;='People_Inputs'!$H$29,J$6&lt;='People_Inputs'!$I$29),1,0)</f>
        <v>0</v>
      </c>
      <c r="K371" s="33">
        <f>IF(AND(K$6&gt;='People_Inputs'!$H$29,K$6&lt;='People_Inputs'!$I$29),1,0)</f>
        <v>0</v>
      </c>
      <c r="L371" s="33">
        <f>IF(AND(L$6&gt;='People_Inputs'!$H$29,L$6&lt;='People_Inputs'!$I$29),1,0)</f>
        <v>0</v>
      </c>
      <c r="M371" s="33">
        <f>IF(AND(M$6&gt;='People_Inputs'!$H$29,M$6&lt;='People_Inputs'!$I$29),1,0)</f>
        <v>0</v>
      </c>
      <c r="N371" s="33">
        <f>IF(AND(N$6&gt;='People_Inputs'!$H$29,N$6&lt;='People_Inputs'!$I$29),1,0)</f>
        <v>0</v>
      </c>
      <c r="O371" s="33">
        <f>IF(AND(O$6&gt;='People_Inputs'!$H$29,O$6&lt;='People_Inputs'!$I$29),1,0)</f>
        <v>0</v>
      </c>
      <c r="P371" s="33">
        <f>IF(AND(P$6&gt;='People_Inputs'!$H$29,P$6&lt;='People_Inputs'!$I$29),1,0)</f>
        <v>0</v>
      </c>
      <c r="Q371" s="33">
        <f>IF(AND(Q$6&gt;='People_Inputs'!$H$29,Q$6&lt;='People_Inputs'!$I$29),1,0)</f>
        <v>0</v>
      </c>
      <c r="R371" s="33">
        <f>IF(AND(R$6&gt;='People_Inputs'!$H$29,R$6&lt;='People_Inputs'!$I$29),1,0)</f>
        <v>0</v>
      </c>
      <c r="S371" s="33">
        <f>IF(AND(S$6&gt;='People_Inputs'!$H$29,S$6&lt;='People_Inputs'!$I$29),1,0)</f>
        <v>0</v>
      </c>
      <c r="T371" s="33">
        <f>IF(AND(T$6&gt;='People_Inputs'!$H$29,T$6&lt;='People_Inputs'!$I$29),1,0)</f>
        <v>0</v>
      </c>
      <c r="U371" s="33">
        <f>IF(AND(U$6&gt;='People_Inputs'!$H$29,U$6&lt;='People_Inputs'!$I$29),1,0)</f>
        <v>0</v>
      </c>
      <c r="V371" s="33">
        <f>IF(AND(V$6&gt;='People_Inputs'!$H$29,V$6&lt;='People_Inputs'!$I$29),1,0)</f>
        <v>0</v>
      </c>
      <c r="W371" s="33">
        <f>IF(AND(W$6&gt;='People_Inputs'!$H$29,W$6&lt;='People_Inputs'!$I$29),1,0)</f>
        <v>0</v>
      </c>
      <c r="X371" s="33">
        <f>IF(AND(X$6&gt;='People_Inputs'!$H$29,X$6&lt;='People_Inputs'!$I$29),1,0)</f>
        <v>0</v>
      </c>
      <c r="Y371" s="33">
        <f>IF(AND(Y$6&gt;='People_Inputs'!$H$29,Y$6&lt;='People_Inputs'!$I$29),1,0)</f>
        <v>0</v>
      </c>
      <c r="Z371" s="33">
        <f>IF(AND(Z$6&gt;='People_Inputs'!$H$29,Z$6&lt;='People_Inputs'!$I$29),1,0)</f>
        <v>0</v>
      </c>
      <c r="AA371" s="33">
        <f>IF(AND(AA$6&gt;='People_Inputs'!$H$29,AA$6&lt;='People_Inputs'!$I$29),1,0)</f>
        <v>0</v>
      </c>
      <c r="AB371" s="33">
        <f>IF(AND(AB$6&gt;='People_Inputs'!$H$29,AB$6&lt;='People_Inputs'!$I$29),1,0)</f>
        <v>0</v>
      </c>
      <c r="AC371" s="33">
        <f>IF(AND(AC$6&gt;='People_Inputs'!$H$29,AC$6&lt;='People_Inputs'!$I$29),1,0)</f>
        <v>0</v>
      </c>
      <c r="AD371" s="33">
        <f>IF(AND(AD$6&gt;='People_Inputs'!$H$29,AD$6&lt;='People_Inputs'!$I$29),1,0)</f>
        <v>0</v>
      </c>
      <c r="AE371" s="33">
        <f>IF(AND(AE$6&gt;='People_Inputs'!$H$29,AE$6&lt;='People_Inputs'!$I$29),1,0)</f>
        <v>0</v>
      </c>
      <c r="AF371" s="33">
        <f>IF(AND(AF$6&gt;='People_Inputs'!$H$29,AF$6&lt;='People_Inputs'!$I$29),1,0)</f>
        <v>0</v>
      </c>
      <c r="AG371" s="33">
        <f>IF(AND(AG$6&gt;='People_Inputs'!$H$29,AG$6&lt;='People_Inputs'!$I$29),1,0)</f>
        <v>0</v>
      </c>
      <c r="AH371" s="33">
        <f>IF(AND(AH$6&gt;='People_Inputs'!$H$29,AH$6&lt;='People_Inputs'!$I$29),1,0)</f>
        <v>0</v>
      </c>
      <c r="AI371" s="33">
        <f>IF(AND(AI$6&gt;='People_Inputs'!$H$29,AI$6&lt;='People_Inputs'!$I$29),1,0)</f>
        <v>0</v>
      </c>
      <c r="AJ371" s="33">
        <f>IF(AND(AJ$6&gt;='People_Inputs'!$H$29,AJ$6&lt;='People_Inputs'!$I$29),1,0)</f>
        <v>0</v>
      </c>
      <c r="AK371" s="33">
        <f>IF(AND(AK$6&gt;='People_Inputs'!$H$29,AK$6&lt;='People_Inputs'!$I$29),1,0)</f>
        <v>0</v>
      </c>
      <c r="AL371" s="33">
        <f>IF(AND(AL$6&gt;='People_Inputs'!$H$29,AL$6&lt;='People_Inputs'!$I$29),1,0)</f>
        <v>0</v>
      </c>
      <c r="AM371" s="33">
        <f>IF(AND(AM$6&gt;='People_Inputs'!$H$29,AM$6&lt;='People_Inputs'!$I$29),1,0)</f>
        <v>0</v>
      </c>
      <c r="AN371" s="33">
        <f>IF(AND(AN$6&gt;='People_Inputs'!$H$29,AN$6&lt;='People_Inputs'!$I$29),1,0)</f>
        <v>0</v>
      </c>
      <c r="AO371" s="33">
        <f>IF(AND(AO$6&gt;='People_Inputs'!$H$29,AO$6&lt;='People_Inputs'!$I$29),1,0)</f>
        <v>0</v>
      </c>
      <c r="AP371" s="33">
        <f>IF(AND(AP$6&gt;='People_Inputs'!$H$29,AP$6&lt;='People_Inputs'!$I$29),1,0)</f>
        <v>0</v>
      </c>
      <c r="AQ371" s="33">
        <f>IF(AND(AQ$6&gt;='People_Inputs'!$H$29,AQ$6&lt;='People_Inputs'!$I$29),1,0)</f>
        <v>0</v>
      </c>
      <c r="AR371" s="33">
        <f>IF(AND(AR$6&gt;='People_Inputs'!$H$29,AR$6&lt;='People_Inputs'!$I$29),1,0)</f>
        <v>0</v>
      </c>
      <c r="AS371" s="33">
        <f>IF(AND(AS$6&gt;='People_Inputs'!$H$29,AS$6&lt;='People_Inputs'!$I$29),1,0)</f>
        <v>0</v>
      </c>
      <c r="AT371" s="33">
        <f>IF(AND(AT$6&gt;='People_Inputs'!$H$29,AT$6&lt;='People_Inputs'!$I$29),1,0)</f>
        <v>0</v>
      </c>
      <c r="AU371" s="33">
        <f>IF(AND(AU$6&gt;='People_Inputs'!$H$29,AU$6&lt;='People_Inputs'!$I$29),1,0)</f>
        <v>0</v>
      </c>
      <c r="AV371" s="33">
        <f>IF(AND(AV$6&gt;='People_Inputs'!$H$29,AV$6&lt;='People_Inputs'!$I$29),1,0)</f>
        <v>0</v>
      </c>
      <c r="AW371" s="33">
        <f>IF(AND(AW$6&gt;='People_Inputs'!$H$29,AW$6&lt;='People_Inputs'!$I$29),1,0)</f>
        <v>0</v>
      </c>
      <c r="AX371" s="33">
        <f>IF(AND(AX$6&gt;='People_Inputs'!$H$29,AX$6&lt;='People_Inputs'!$I$29),1,0)</f>
        <v>0</v>
      </c>
      <c r="AY371" s="33">
        <f>IF(AND(AY$6&gt;='People_Inputs'!$H$29,AY$6&lt;='People_Inputs'!$I$29),1,0)</f>
        <v>0</v>
      </c>
      <c r="AZ371" s="33">
        <f>IF(AND(AZ$6&gt;='People_Inputs'!$H$29,AZ$6&lt;='People_Inputs'!$I$29),1,0)</f>
        <v>0</v>
      </c>
      <c r="BA371" s="33">
        <f>IF(AND(BA$6&gt;='People_Inputs'!$H$29,BA$6&lt;='People_Inputs'!$I$29),1,0)</f>
        <v>0</v>
      </c>
      <c r="BB371" s="33">
        <f>IF(AND(BB$6&gt;='People_Inputs'!$H$29,BB$6&lt;='People_Inputs'!$I$29),1,0)</f>
        <v>0</v>
      </c>
      <c r="BC371" s="33">
        <f>IF(AND(BC$6&gt;='People_Inputs'!$H$29,BC$6&lt;='People_Inputs'!$I$29),1,0)</f>
        <v>0</v>
      </c>
      <c r="BD371" s="33">
        <f>IF(AND(BD$6&gt;='People_Inputs'!$H$29,BD$6&lt;='People_Inputs'!$I$29),1,0)</f>
        <v>0</v>
      </c>
      <c r="BE371" s="33">
        <f>IF(AND(BE$6&gt;='People_Inputs'!$H$29,BE$6&lt;='People_Inputs'!$I$29),1,0)</f>
        <v>0</v>
      </c>
      <c r="BF371" s="33">
        <f>IF(AND(BF$6&gt;='People_Inputs'!$H$29,BF$6&lt;='People_Inputs'!$I$29),1,0)</f>
        <v>0</v>
      </c>
      <c r="BG371" s="33">
        <f>IF(AND(BG$6&gt;='People_Inputs'!$H$29,BG$6&lt;='People_Inputs'!$I$29),1,0)</f>
        <v>0</v>
      </c>
      <c r="BH371" s="33">
        <f>IF(AND(BH$6&gt;='People_Inputs'!$H$29,BH$6&lt;='People_Inputs'!$I$29),1,0)</f>
        <v>0</v>
      </c>
      <c r="BI371" s="33">
        <f>IF(AND(BI$6&gt;='People_Inputs'!$H$29,BI$6&lt;='People_Inputs'!$I$29),1,0)</f>
        <v>0</v>
      </c>
      <c r="BJ371" s="33">
        <f>IF(AND(BJ$6&gt;='People_Inputs'!$H$29,BJ$6&lt;='People_Inputs'!$I$29),1,0)</f>
        <v>0</v>
      </c>
      <c r="BK371" s="33">
        <f>IF(AND(BK$6&gt;='People_Inputs'!$H$29,BK$6&lt;='People_Inputs'!$I$29),1,0)</f>
        <v>0</v>
      </c>
      <c r="BL371" s="33">
        <f>IF(AND(BL$6&gt;='People_Inputs'!$H$29,BL$6&lt;='People_Inputs'!$I$29),1,0)</f>
        <v>0</v>
      </c>
      <c r="BM371" s="33">
        <f>IF(AND(BM$6&gt;='People_Inputs'!$H$29,BM$6&lt;='People_Inputs'!$I$29),1,0)</f>
        <v>0</v>
      </c>
      <c r="BN371" s="33">
        <f>IF(AND(BN$6&gt;='People_Inputs'!$H$29,BN$6&lt;='People_Inputs'!$I$29),1,0)</f>
        <v>0</v>
      </c>
      <c r="BO371" s="33">
        <f>IF(AND(BO$6&gt;='People_Inputs'!$H$29,BO$6&lt;='People_Inputs'!$I$29),1,0)</f>
        <v>0</v>
      </c>
    </row>
    <row r="372" ht="28" customHeight="1">
      <c r="A372" s="2" t="str">
        <v>SLOT19.FTE</v>
      </c>
      <c r="B372" s="6" t="str">
        <v>SLOT19 FTE</v>
      </c>
      <c r="C372" s="2" t="str">
        <v>FTE</v>
      </c>
      <c r="D372" s="2" t="str">
        <v>END</v>
      </c>
      <c r="E372" s="34">
        <f>BO372</f>
        <v>0</v>
      </c>
      <c r="F372" s="6" t="str">
        <v>Spare row; inactive until a hire and an exit month are entered on People_Inputs</v>
      </c>
      <c r="G372" s="2"/>
      <c r="H372" s="33">
        <f>H371*'People_Inputs'!$J$29</f>
        <v>0</v>
      </c>
      <c r="I372" s="33">
        <f>I371*'People_Inputs'!$J$29</f>
        <v>0</v>
      </c>
      <c r="J372" s="33">
        <f>J371*'People_Inputs'!$J$29</f>
        <v>0</v>
      </c>
      <c r="K372" s="33">
        <f>K371*'People_Inputs'!$J$29</f>
        <v>0</v>
      </c>
      <c r="L372" s="33">
        <f>L371*'People_Inputs'!$J$29</f>
        <v>0</v>
      </c>
      <c r="M372" s="33">
        <f>M371*'People_Inputs'!$J$29</f>
        <v>0</v>
      </c>
      <c r="N372" s="33">
        <f>N371*'People_Inputs'!$J$29</f>
        <v>0</v>
      </c>
      <c r="O372" s="33">
        <f>O371*'People_Inputs'!$J$29</f>
        <v>0</v>
      </c>
      <c r="P372" s="33">
        <f>P371*'People_Inputs'!$J$29</f>
        <v>0</v>
      </c>
      <c r="Q372" s="33">
        <f>Q371*'People_Inputs'!$J$29</f>
        <v>0</v>
      </c>
      <c r="R372" s="33">
        <f>R371*'People_Inputs'!$J$29</f>
        <v>0</v>
      </c>
      <c r="S372" s="33">
        <f>S371*'People_Inputs'!$J$29</f>
        <v>0</v>
      </c>
      <c r="T372" s="33">
        <f>T371*'People_Inputs'!$J$29</f>
        <v>0</v>
      </c>
      <c r="U372" s="33">
        <f>U371*'People_Inputs'!$J$29</f>
        <v>0</v>
      </c>
      <c r="V372" s="33">
        <f>V371*'People_Inputs'!$J$29</f>
        <v>0</v>
      </c>
      <c r="W372" s="33">
        <f>W371*'People_Inputs'!$J$29</f>
        <v>0</v>
      </c>
      <c r="X372" s="33">
        <f>X371*'People_Inputs'!$J$29</f>
        <v>0</v>
      </c>
      <c r="Y372" s="33">
        <f>Y371*'People_Inputs'!$J$29</f>
        <v>0</v>
      </c>
      <c r="Z372" s="33">
        <f>Z371*'People_Inputs'!$J$29</f>
        <v>0</v>
      </c>
      <c r="AA372" s="33">
        <f>AA371*'People_Inputs'!$J$29</f>
        <v>0</v>
      </c>
      <c r="AB372" s="33">
        <f>AB371*'People_Inputs'!$J$29</f>
        <v>0</v>
      </c>
      <c r="AC372" s="33">
        <f>AC371*'People_Inputs'!$J$29</f>
        <v>0</v>
      </c>
      <c r="AD372" s="33">
        <f>AD371*'People_Inputs'!$J$29</f>
        <v>0</v>
      </c>
      <c r="AE372" s="33">
        <f>AE371*'People_Inputs'!$J$29</f>
        <v>0</v>
      </c>
      <c r="AF372" s="33">
        <f>AF371*'People_Inputs'!$J$29</f>
        <v>0</v>
      </c>
      <c r="AG372" s="33">
        <f>AG371*'People_Inputs'!$J$29</f>
        <v>0</v>
      </c>
      <c r="AH372" s="33">
        <f>AH371*'People_Inputs'!$J$29</f>
        <v>0</v>
      </c>
      <c r="AI372" s="33">
        <f>AI371*'People_Inputs'!$J$29</f>
        <v>0</v>
      </c>
      <c r="AJ372" s="33">
        <f>AJ371*'People_Inputs'!$J$29</f>
        <v>0</v>
      </c>
      <c r="AK372" s="33">
        <f>AK371*'People_Inputs'!$J$29</f>
        <v>0</v>
      </c>
      <c r="AL372" s="33">
        <f>AL371*'People_Inputs'!$J$29</f>
        <v>0</v>
      </c>
      <c r="AM372" s="33">
        <f>AM371*'People_Inputs'!$J$29</f>
        <v>0</v>
      </c>
      <c r="AN372" s="33">
        <f>AN371*'People_Inputs'!$J$29</f>
        <v>0</v>
      </c>
      <c r="AO372" s="33">
        <f>AO371*'People_Inputs'!$J$29</f>
        <v>0</v>
      </c>
      <c r="AP372" s="33">
        <f>AP371*'People_Inputs'!$J$29</f>
        <v>0</v>
      </c>
      <c r="AQ372" s="33">
        <f>AQ371*'People_Inputs'!$J$29</f>
        <v>0</v>
      </c>
      <c r="AR372" s="33">
        <f>AR371*'People_Inputs'!$J$29</f>
        <v>0</v>
      </c>
      <c r="AS372" s="33">
        <f>AS371*'People_Inputs'!$J$29</f>
        <v>0</v>
      </c>
      <c r="AT372" s="33">
        <f>AT371*'People_Inputs'!$J$29</f>
        <v>0</v>
      </c>
      <c r="AU372" s="33">
        <f>AU371*'People_Inputs'!$J$29</f>
        <v>0</v>
      </c>
      <c r="AV372" s="33">
        <f>AV371*'People_Inputs'!$J$29</f>
        <v>0</v>
      </c>
      <c r="AW372" s="33">
        <f>AW371*'People_Inputs'!$J$29</f>
        <v>0</v>
      </c>
      <c r="AX372" s="33">
        <f>AX371*'People_Inputs'!$J$29</f>
        <v>0</v>
      </c>
      <c r="AY372" s="33">
        <f>AY371*'People_Inputs'!$J$29</f>
        <v>0</v>
      </c>
      <c r="AZ372" s="33">
        <f>AZ371*'People_Inputs'!$J$29</f>
        <v>0</v>
      </c>
      <c r="BA372" s="33">
        <f>BA371*'People_Inputs'!$J$29</f>
        <v>0</v>
      </c>
      <c r="BB372" s="33">
        <f>BB371*'People_Inputs'!$J$29</f>
        <v>0</v>
      </c>
      <c r="BC372" s="33">
        <f>BC371*'People_Inputs'!$J$29</f>
        <v>0</v>
      </c>
      <c r="BD372" s="33">
        <f>BD371*'People_Inputs'!$J$29</f>
        <v>0</v>
      </c>
      <c r="BE372" s="33">
        <f>BE371*'People_Inputs'!$J$29</f>
        <v>0</v>
      </c>
      <c r="BF372" s="33">
        <f>BF371*'People_Inputs'!$J$29</f>
        <v>0</v>
      </c>
      <c r="BG372" s="33">
        <f>BG371*'People_Inputs'!$J$29</f>
        <v>0</v>
      </c>
      <c r="BH372" s="33">
        <f>BH371*'People_Inputs'!$J$29</f>
        <v>0</v>
      </c>
      <c r="BI372" s="33">
        <f>BI371*'People_Inputs'!$J$29</f>
        <v>0</v>
      </c>
      <c r="BJ372" s="33">
        <f>BJ371*'People_Inputs'!$J$29</f>
        <v>0</v>
      </c>
      <c r="BK372" s="33">
        <f>BK371*'People_Inputs'!$J$29</f>
        <v>0</v>
      </c>
      <c r="BL372" s="33">
        <f>BL371*'People_Inputs'!$J$29</f>
        <v>0</v>
      </c>
      <c r="BM372" s="33">
        <f>BM371*'People_Inputs'!$J$29</f>
        <v>0</v>
      </c>
      <c r="BN372" s="33">
        <f>BN371*'People_Inputs'!$J$29</f>
        <v>0</v>
      </c>
      <c r="BO372" s="33">
        <f>BO371*'People_Inputs'!$J$29</f>
        <v>0</v>
      </c>
    </row>
    <row r="373" ht="28" customHeight="1">
      <c r="A373" s="2" t="str">
        <v>SLOT19.EMPLOYEE</v>
      </c>
      <c r="B373" s="6" t="str">
        <v>SLOT19 employee with social insurance (1 = yes)</v>
      </c>
      <c r="C373" s="2" t="str">
        <v>count</v>
      </c>
      <c r="D373" s="2" t="str">
        <v>END</v>
      </c>
      <c r="E373" s="34">
        <f>BO373</f>
        <v>0</v>
      </c>
      <c r="F373" s="6" t="str">
        <v>Spare row; inactive until a hire and an exit month are entered on People_Inputs</v>
      </c>
      <c r="G373" s="2"/>
      <c r="H373" s="33">
        <f>H371*'People_Inputs'!$N$29</f>
        <v>0</v>
      </c>
      <c r="I373" s="33">
        <f>I371*'People_Inputs'!$N$29</f>
        <v>0</v>
      </c>
      <c r="J373" s="33">
        <f>J371*'People_Inputs'!$N$29</f>
        <v>0</v>
      </c>
      <c r="K373" s="33">
        <f>K371*'People_Inputs'!$N$29</f>
        <v>0</v>
      </c>
      <c r="L373" s="33">
        <f>L371*'People_Inputs'!$N$29</f>
        <v>0</v>
      </c>
      <c r="M373" s="33">
        <f>M371*'People_Inputs'!$N$29</f>
        <v>0</v>
      </c>
      <c r="N373" s="33">
        <f>N371*'People_Inputs'!$N$29</f>
        <v>0</v>
      </c>
      <c r="O373" s="33">
        <f>O371*'People_Inputs'!$N$29</f>
        <v>0</v>
      </c>
      <c r="P373" s="33">
        <f>P371*'People_Inputs'!$N$29</f>
        <v>0</v>
      </c>
      <c r="Q373" s="33">
        <f>Q371*'People_Inputs'!$N$29</f>
        <v>0</v>
      </c>
      <c r="R373" s="33">
        <f>R371*'People_Inputs'!$N$29</f>
        <v>0</v>
      </c>
      <c r="S373" s="33">
        <f>S371*'People_Inputs'!$N$29</f>
        <v>0</v>
      </c>
      <c r="T373" s="33">
        <f>T371*'People_Inputs'!$N$29</f>
        <v>0</v>
      </c>
      <c r="U373" s="33">
        <f>U371*'People_Inputs'!$N$29</f>
        <v>0</v>
      </c>
      <c r="V373" s="33">
        <f>V371*'People_Inputs'!$N$29</f>
        <v>0</v>
      </c>
      <c r="W373" s="33">
        <f>W371*'People_Inputs'!$N$29</f>
        <v>0</v>
      </c>
      <c r="X373" s="33">
        <f>X371*'People_Inputs'!$N$29</f>
        <v>0</v>
      </c>
      <c r="Y373" s="33">
        <f>Y371*'People_Inputs'!$N$29</f>
        <v>0</v>
      </c>
      <c r="Z373" s="33">
        <f>Z371*'People_Inputs'!$N$29</f>
        <v>0</v>
      </c>
      <c r="AA373" s="33">
        <f>AA371*'People_Inputs'!$N$29</f>
        <v>0</v>
      </c>
      <c r="AB373" s="33">
        <f>AB371*'People_Inputs'!$N$29</f>
        <v>0</v>
      </c>
      <c r="AC373" s="33">
        <f>AC371*'People_Inputs'!$N$29</f>
        <v>0</v>
      </c>
      <c r="AD373" s="33">
        <f>AD371*'People_Inputs'!$N$29</f>
        <v>0</v>
      </c>
      <c r="AE373" s="33">
        <f>AE371*'People_Inputs'!$N$29</f>
        <v>0</v>
      </c>
      <c r="AF373" s="33">
        <f>AF371*'People_Inputs'!$N$29</f>
        <v>0</v>
      </c>
      <c r="AG373" s="33">
        <f>AG371*'People_Inputs'!$N$29</f>
        <v>0</v>
      </c>
      <c r="AH373" s="33">
        <f>AH371*'People_Inputs'!$N$29</f>
        <v>0</v>
      </c>
      <c r="AI373" s="33">
        <f>AI371*'People_Inputs'!$N$29</f>
        <v>0</v>
      </c>
      <c r="AJ373" s="33">
        <f>AJ371*'People_Inputs'!$N$29</f>
        <v>0</v>
      </c>
      <c r="AK373" s="33">
        <f>AK371*'People_Inputs'!$N$29</f>
        <v>0</v>
      </c>
      <c r="AL373" s="33">
        <f>AL371*'People_Inputs'!$N$29</f>
        <v>0</v>
      </c>
      <c r="AM373" s="33">
        <f>AM371*'People_Inputs'!$N$29</f>
        <v>0</v>
      </c>
      <c r="AN373" s="33">
        <f>AN371*'People_Inputs'!$N$29</f>
        <v>0</v>
      </c>
      <c r="AO373" s="33">
        <f>AO371*'People_Inputs'!$N$29</f>
        <v>0</v>
      </c>
      <c r="AP373" s="33">
        <f>AP371*'People_Inputs'!$N$29</f>
        <v>0</v>
      </c>
      <c r="AQ373" s="33">
        <f>AQ371*'People_Inputs'!$N$29</f>
        <v>0</v>
      </c>
      <c r="AR373" s="33">
        <f>AR371*'People_Inputs'!$N$29</f>
        <v>0</v>
      </c>
      <c r="AS373" s="33">
        <f>AS371*'People_Inputs'!$N$29</f>
        <v>0</v>
      </c>
      <c r="AT373" s="33">
        <f>AT371*'People_Inputs'!$N$29</f>
        <v>0</v>
      </c>
      <c r="AU373" s="33">
        <f>AU371*'People_Inputs'!$N$29</f>
        <v>0</v>
      </c>
      <c r="AV373" s="33">
        <f>AV371*'People_Inputs'!$N$29</f>
        <v>0</v>
      </c>
      <c r="AW373" s="33">
        <f>AW371*'People_Inputs'!$N$29</f>
        <v>0</v>
      </c>
      <c r="AX373" s="33">
        <f>AX371*'People_Inputs'!$N$29</f>
        <v>0</v>
      </c>
      <c r="AY373" s="33">
        <f>AY371*'People_Inputs'!$N$29</f>
        <v>0</v>
      </c>
      <c r="AZ373" s="33">
        <f>AZ371*'People_Inputs'!$N$29</f>
        <v>0</v>
      </c>
      <c r="BA373" s="33">
        <f>BA371*'People_Inputs'!$N$29</f>
        <v>0</v>
      </c>
      <c r="BB373" s="33">
        <f>BB371*'People_Inputs'!$N$29</f>
        <v>0</v>
      </c>
      <c r="BC373" s="33">
        <f>BC371*'People_Inputs'!$N$29</f>
        <v>0</v>
      </c>
      <c r="BD373" s="33">
        <f>BD371*'People_Inputs'!$N$29</f>
        <v>0</v>
      </c>
      <c r="BE373" s="33">
        <f>BE371*'People_Inputs'!$N$29</f>
        <v>0</v>
      </c>
      <c r="BF373" s="33">
        <f>BF371*'People_Inputs'!$N$29</f>
        <v>0</v>
      </c>
      <c r="BG373" s="33">
        <f>BG371*'People_Inputs'!$N$29</f>
        <v>0</v>
      </c>
      <c r="BH373" s="33">
        <f>BH371*'People_Inputs'!$N$29</f>
        <v>0</v>
      </c>
      <c r="BI373" s="33">
        <f>BI371*'People_Inputs'!$N$29</f>
        <v>0</v>
      </c>
      <c r="BJ373" s="33">
        <f>BJ371*'People_Inputs'!$N$29</f>
        <v>0</v>
      </c>
      <c r="BK373" s="33">
        <f>BK371*'People_Inputs'!$N$29</f>
        <v>0</v>
      </c>
      <c r="BL373" s="33">
        <f>BL371*'People_Inputs'!$N$29</f>
        <v>0</v>
      </c>
      <c r="BM373" s="33">
        <f>BM371*'People_Inputs'!$N$29</f>
        <v>0</v>
      </c>
      <c r="BN373" s="33">
        <f>BN371*'People_Inputs'!$N$29</f>
        <v>0</v>
      </c>
      <c r="BO373" s="33">
        <f>BO371*'People_Inputs'!$N$29</f>
        <v>0</v>
      </c>
    </row>
    <row r="374" ht="28" customHeight="1">
      <c r="A374" s="2" t="str">
        <v>SLOT19.ANNUAL</v>
      </c>
      <c r="B374" s="6" t="str">
        <v>SLOT19 annual salary at 1.0 FTE, indexed</v>
      </c>
      <c r="C374" s="2" t="str">
        <v>EUR</v>
      </c>
      <c r="D374" s="2" t="str">
        <v>END</v>
      </c>
      <c r="E374" s="36">
        <f>BO374</f>
        <v>0</v>
      </c>
      <c r="F374" s="6" t="str">
        <v>Spare row; inactive until a hire and an exit month are entered on People_Inputs</v>
      </c>
      <c r="G374" s="2"/>
      <c r="H374" s="35">
        <f>'People_Inputs'!$K$29*(1+'People_Inputs'!$L$29)^(H$8-'Inputs'!$E$29)</f>
        <v>0</v>
      </c>
      <c r="I374" s="35">
        <f>'People_Inputs'!$K$29*(1+'People_Inputs'!$L$29)^(I$8-'Inputs'!$E$29)</f>
        <v>0</v>
      </c>
      <c r="J374" s="35">
        <f>'People_Inputs'!$K$29*(1+'People_Inputs'!$L$29)^(J$8-'Inputs'!$E$29)</f>
        <v>0</v>
      </c>
      <c r="K374" s="35">
        <f>'People_Inputs'!$K$29*(1+'People_Inputs'!$L$29)^(K$8-'Inputs'!$E$29)</f>
        <v>0</v>
      </c>
      <c r="L374" s="35">
        <f>'People_Inputs'!$K$29*(1+'People_Inputs'!$L$29)^(L$8-'Inputs'!$E$29)</f>
        <v>0</v>
      </c>
      <c r="M374" s="35">
        <f>'People_Inputs'!$K$29*(1+'People_Inputs'!$L$29)^(M$8-'Inputs'!$E$29)</f>
        <v>0</v>
      </c>
      <c r="N374" s="35">
        <f>'People_Inputs'!$K$29*(1+'People_Inputs'!$L$29)^(N$8-'Inputs'!$E$29)</f>
        <v>0</v>
      </c>
      <c r="O374" s="35">
        <f>'People_Inputs'!$K$29*(1+'People_Inputs'!$L$29)^(O$8-'Inputs'!$E$29)</f>
        <v>0</v>
      </c>
      <c r="P374" s="35">
        <f>'People_Inputs'!$K$29*(1+'People_Inputs'!$L$29)^(P$8-'Inputs'!$E$29)</f>
        <v>0</v>
      </c>
      <c r="Q374" s="35">
        <f>'People_Inputs'!$K$29*(1+'People_Inputs'!$L$29)^(Q$8-'Inputs'!$E$29)</f>
        <v>0</v>
      </c>
      <c r="R374" s="35">
        <f>'People_Inputs'!$K$29*(1+'People_Inputs'!$L$29)^(R$8-'Inputs'!$E$29)</f>
        <v>0</v>
      </c>
      <c r="S374" s="35">
        <f>'People_Inputs'!$K$29*(1+'People_Inputs'!$L$29)^(S$8-'Inputs'!$E$29)</f>
        <v>0</v>
      </c>
      <c r="T374" s="35">
        <f>'People_Inputs'!$K$29*(1+'People_Inputs'!$L$29)^(T$8-'Inputs'!$E$29)</f>
        <v>0</v>
      </c>
      <c r="U374" s="35">
        <f>'People_Inputs'!$K$29*(1+'People_Inputs'!$L$29)^(U$8-'Inputs'!$E$29)</f>
        <v>0</v>
      </c>
      <c r="V374" s="35">
        <f>'People_Inputs'!$K$29*(1+'People_Inputs'!$L$29)^(V$8-'Inputs'!$E$29)</f>
        <v>0</v>
      </c>
      <c r="W374" s="35">
        <f>'People_Inputs'!$K$29*(1+'People_Inputs'!$L$29)^(W$8-'Inputs'!$E$29)</f>
        <v>0</v>
      </c>
      <c r="X374" s="35">
        <f>'People_Inputs'!$K$29*(1+'People_Inputs'!$L$29)^(X$8-'Inputs'!$E$29)</f>
        <v>0</v>
      </c>
      <c r="Y374" s="35">
        <f>'People_Inputs'!$K$29*(1+'People_Inputs'!$L$29)^(Y$8-'Inputs'!$E$29)</f>
        <v>0</v>
      </c>
      <c r="Z374" s="35">
        <f>'People_Inputs'!$K$29*(1+'People_Inputs'!$L$29)^(Z$8-'Inputs'!$E$29)</f>
        <v>0</v>
      </c>
      <c r="AA374" s="35">
        <f>'People_Inputs'!$K$29*(1+'People_Inputs'!$L$29)^(AA$8-'Inputs'!$E$29)</f>
        <v>0</v>
      </c>
      <c r="AB374" s="35">
        <f>'People_Inputs'!$K$29*(1+'People_Inputs'!$L$29)^(AB$8-'Inputs'!$E$29)</f>
        <v>0</v>
      </c>
      <c r="AC374" s="35">
        <f>'People_Inputs'!$K$29*(1+'People_Inputs'!$L$29)^(AC$8-'Inputs'!$E$29)</f>
        <v>0</v>
      </c>
      <c r="AD374" s="35">
        <f>'People_Inputs'!$K$29*(1+'People_Inputs'!$L$29)^(AD$8-'Inputs'!$E$29)</f>
        <v>0</v>
      </c>
      <c r="AE374" s="35">
        <f>'People_Inputs'!$K$29*(1+'People_Inputs'!$L$29)^(AE$8-'Inputs'!$E$29)</f>
        <v>0</v>
      </c>
      <c r="AF374" s="35">
        <f>'People_Inputs'!$K$29*(1+'People_Inputs'!$L$29)^(AF$8-'Inputs'!$E$29)</f>
        <v>0</v>
      </c>
      <c r="AG374" s="35">
        <f>'People_Inputs'!$K$29*(1+'People_Inputs'!$L$29)^(AG$8-'Inputs'!$E$29)</f>
        <v>0</v>
      </c>
      <c r="AH374" s="35">
        <f>'People_Inputs'!$K$29*(1+'People_Inputs'!$L$29)^(AH$8-'Inputs'!$E$29)</f>
        <v>0</v>
      </c>
      <c r="AI374" s="35">
        <f>'People_Inputs'!$K$29*(1+'People_Inputs'!$L$29)^(AI$8-'Inputs'!$E$29)</f>
        <v>0</v>
      </c>
      <c r="AJ374" s="35">
        <f>'People_Inputs'!$K$29*(1+'People_Inputs'!$L$29)^(AJ$8-'Inputs'!$E$29)</f>
        <v>0</v>
      </c>
      <c r="AK374" s="35">
        <f>'People_Inputs'!$K$29*(1+'People_Inputs'!$L$29)^(AK$8-'Inputs'!$E$29)</f>
        <v>0</v>
      </c>
      <c r="AL374" s="35">
        <f>'People_Inputs'!$K$29*(1+'People_Inputs'!$L$29)^(AL$8-'Inputs'!$E$29)</f>
        <v>0</v>
      </c>
      <c r="AM374" s="35">
        <f>'People_Inputs'!$K$29*(1+'People_Inputs'!$L$29)^(AM$8-'Inputs'!$E$29)</f>
        <v>0</v>
      </c>
      <c r="AN374" s="35">
        <f>'People_Inputs'!$K$29*(1+'People_Inputs'!$L$29)^(AN$8-'Inputs'!$E$29)</f>
        <v>0</v>
      </c>
      <c r="AO374" s="35">
        <f>'People_Inputs'!$K$29*(1+'People_Inputs'!$L$29)^(AO$8-'Inputs'!$E$29)</f>
        <v>0</v>
      </c>
      <c r="AP374" s="35">
        <f>'People_Inputs'!$K$29*(1+'People_Inputs'!$L$29)^(AP$8-'Inputs'!$E$29)</f>
        <v>0</v>
      </c>
      <c r="AQ374" s="35">
        <f>'People_Inputs'!$K$29*(1+'People_Inputs'!$L$29)^(AQ$8-'Inputs'!$E$29)</f>
        <v>0</v>
      </c>
      <c r="AR374" s="35">
        <f>'People_Inputs'!$K$29*(1+'People_Inputs'!$L$29)^(AR$8-'Inputs'!$E$29)</f>
        <v>0</v>
      </c>
      <c r="AS374" s="35">
        <f>'People_Inputs'!$K$29*(1+'People_Inputs'!$L$29)^(AS$8-'Inputs'!$E$29)</f>
        <v>0</v>
      </c>
      <c r="AT374" s="35">
        <f>'People_Inputs'!$K$29*(1+'People_Inputs'!$L$29)^(AT$8-'Inputs'!$E$29)</f>
        <v>0</v>
      </c>
      <c r="AU374" s="35">
        <f>'People_Inputs'!$K$29*(1+'People_Inputs'!$L$29)^(AU$8-'Inputs'!$E$29)</f>
        <v>0</v>
      </c>
      <c r="AV374" s="35">
        <f>'People_Inputs'!$K$29*(1+'People_Inputs'!$L$29)^(AV$8-'Inputs'!$E$29)</f>
        <v>0</v>
      </c>
      <c r="AW374" s="35">
        <f>'People_Inputs'!$K$29*(1+'People_Inputs'!$L$29)^(AW$8-'Inputs'!$E$29)</f>
        <v>0</v>
      </c>
      <c r="AX374" s="35">
        <f>'People_Inputs'!$K$29*(1+'People_Inputs'!$L$29)^(AX$8-'Inputs'!$E$29)</f>
        <v>0</v>
      </c>
      <c r="AY374" s="35">
        <f>'People_Inputs'!$K$29*(1+'People_Inputs'!$L$29)^(AY$8-'Inputs'!$E$29)</f>
        <v>0</v>
      </c>
      <c r="AZ374" s="35">
        <f>'People_Inputs'!$K$29*(1+'People_Inputs'!$L$29)^(AZ$8-'Inputs'!$E$29)</f>
        <v>0</v>
      </c>
      <c r="BA374" s="35">
        <f>'People_Inputs'!$K$29*(1+'People_Inputs'!$L$29)^(BA$8-'Inputs'!$E$29)</f>
        <v>0</v>
      </c>
      <c r="BB374" s="35">
        <f>'People_Inputs'!$K$29*(1+'People_Inputs'!$L$29)^(BB$8-'Inputs'!$E$29)</f>
        <v>0</v>
      </c>
      <c r="BC374" s="35">
        <f>'People_Inputs'!$K$29*(1+'People_Inputs'!$L$29)^(BC$8-'Inputs'!$E$29)</f>
        <v>0</v>
      </c>
      <c r="BD374" s="35">
        <f>'People_Inputs'!$K$29*(1+'People_Inputs'!$L$29)^(BD$8-'Inputs'!$E$29)</f>
        <v>0</v>
      </c>
      <c r="BE374" s="35">
        <f>'People_Inputs'!$K$29*(1+'People_Inputs'!$L$29)^(BE$8-'Inputs'!$E$29)</f>
        <v>0</v>
      </c>
      <c r="BF374" s="35">
        <f>'People_Inputs'!$K$29*(1+'People_Inputs'!$L$29)^(BF$8-'Inputs'!$E$29)</f>
        <v>0</v>
      </c>
      <c r="BG374" s="35">
        <f>'People_Inputs'!$K$29*(1+'People_Inputs'!$L$29)^(BG$8-'Inputs'!$E$29)</f>
        <v>0</v>
      </c>
      <c r="BH374" s="35">
        <f>'People_Inputs'!$K$29*(1+'People_Inputs'!$L$29)^(BH$8-'Inputs'!$E$29)</f>
        <v>0</v>
      </c>
      <c r="BI374" s="35">
        <f>'People_Inputs'!$K$29*(1+'People_Inputs'!$L$29)^(BI$8-'Inputs'!$E$29)</f>
        <v>0</v>
      </c>
      <c r="BJ374" s="35">
        <f>'People_Inputs'!$K$29*(1+'People_Inputs'!$L$29)^(BJ$8-'Inputs'!$E$29)</f>
        <v>0</v>
      </c>
      <c r="BK374" s="35">
        <f>'People_Inputs'!$K$29*(1+'People_Inputs'!$L$29)^(BK$8-'Inputs'!$E$29)</f>
        <v>0</v>
      </c>
      <c r="BL374" s="35">
        <f>'People_Inputs'!$K$29*(1+'People_Inputs'!$L$29)^(BL$8-'Inputs'!$E$29)</f>
        <v>0</v>
      </c>
      <c r="BM374" s="35">
        <f>'People_Inputs'!$K$29*(1+'People_Inputs'!$L$29)^(BM$8-'Inputs'!$E$29)</f>
        <v>0</v>
      </c>
      <c r="BN374" s="35">
        <f>'People_Inputs'!$K$29*(1+'People_Inputs'!$L$29)^(BN$8-'Inputs'!$E$29)</f>
        <v>0</v>
      </c>
      <c r="BO374" s="35">
        <f>'People_Inputs'!$K$29*(1+'People_Inputs'!$L$29)^(BO$8-'Inputs'!$E$29)</f>
        <v>0</v>
      </c>
    </row>
    <row r="375" ht="28" customHeight="1">
      <c r="A375" s="2" t="str">
        <v>SLOT19.SALARY</v>
      </c>
      <c r="B375" s="6" t="str">
        <v>SLOT19 gross salary</v>
      </c>
      <c r="C375" s="2" t="str">
        <v>EUR</v>
      </c>
      <c r="D375" s="2" t="str">
        <v>SUM</v>
      </c>
      <c r="E375" s="36">
        <f>SUM(H375:BO375)</f>
        <v>0.0</v>
      </c>
      <c r="F375" s="6" t="str">
        <v>Spare row; inactive until a hire and an exit month are entered on People_Inputs</v>
      </c>
      <c r="G375" s="2"/>
      <c r="H375" s="36">
        <f>H374*H372/12</f>
        <v>0.0</v>
      </c>
      <c r="I375" s="36">
        <f>I374*I372/12</f>
        <v>0.0</v>
      </c>
      <c r="J375" s="36">
        <f>J374*J372/12</f>
        <v>0.0</v>
      </c>
      <c r="K375" s="36">
        <f>K374*K372/12</f>
        <v>0.0</v>
      </c>
      <c r="L375" s="36">
        <f>L374*L372/12</f>
        <v>0.0</v>
      </c>
      <c r="M375" s="36">
        <f>M374*M372/12</f>
        <v>0.0</v>
      </c>
      <c r="N375" s="36">
        <f>N374*N372/12</f>
        <v>0.0</v>
      </c>
      <c r="O375" s="36">
        <f>O374*O372/12</f>
        <v>0.0</v>
      </c>
      <c r="P375" s="36">
        <f>P374*P372/12</f>
        <v>0.0</v>
      </c>
      <c r="Q375" s="36">
        <f>Q374*Q372/12</f>
        <v>0.0</v>
      </c>
      <c r="R375" s="36">
        <f>R374*R372/12</f>
        <v>0.0</v>
      </c>
      <c r="S375" s="36">
        <f>S374*S372/12</f>
        <v>0.0</v>
      </c>
      <c r="T375" s="36">
        <f>T374*T372/12</f>
        <v>0.0</v>
      </c>
      <c r="U375" s="36">
        <f>U374*U372/12</f>
        <v>0.0</v>
      </c>
      <c r="V375" s="36">
        <f>V374*V372/12</f>
        <v>0.0</v>
      </c>
      <c r="W375" s="36">
        <f>W374*W372/12</f>
        <v>0.0</v>
      </c>
      <c r="X375" s="36">
        <f>X374*X372/12</f>
        <v>0.0</v>
      </c>
      <c r="Y375" s="36">
        <f>Y374*Y372/12</f>
        <v>0.0</v>
      </c>
      <c r="Z375" s="36">
        <f>Z374*Z372/12</f>
        <v>0.0</v>
      </c>
      <c r="AA375" s="36">
        <f>AA374*AA372/12</f>
        <v>0.0</v>
      </c>
      <c r="AB375" s="36">
        <f>AB374*AB372/12</f>
        <v>0.0</v>
      </c>
      <c r="AC375" s="36">
        <f>AC374*AC372/12</f>
        <v>0.0</v>
      </c>
      <c r="AD375" s="36">
        <f>AD374*AD372/12</f>
        <v>0.0</v>
      </c>
      <c r="AE375" s="36">
        <f>AE374*AE372/12</f>
        <v>0.0</v>
      </c>
      <c r="AF375" s="36">
        <f>AF374*AF372/12</f>
        <v>0.0</v>
      </c>
      <c r="AG375" s="36">
        <f>AG374*AG372/12</f>
        <v>0.0</v>
      </c>
      <c r="AH375" s="36">
        <f>AH374*AH372/12</f>
        <v>0.0</v>
      </c>
      <c r="AI375" s="36">
        <f>AI374*AI372/12</f>
        <v>0.0</v>
      </c>
      <c r="AJ375" s="36">
        <f>AJ374*AJ372/12</f>
        <v>0.0</v>
      </c>
      <c r="AK375" s="36">
        <f>AK374*AK372/12</f>
        <v>0.0</v>
      </c>
      <c r="AL375" s="36">
        <f>AL374*AL372/12</f>
        <v>0.0</v>
      </c>
      <c r="AM375" s="36">
        <f>AM374*AM372/12</f>
        <v>0.0</v>
      </c>
      <c r="AN375" s="36">
        <f>AN374*AN372/12</f>
        <v>0.0</v>
      </c>
      <c r="AO375" s="36">
        <f>AO374*AO372/12</f>
        <v>0.0</v>
      </c>
      <c r="AP375" s="36">
        <f>AP374*AP372/12</f>
        <v>0.0</v>
      </c>
      <c r="AQ375" s="36">
        <f>AQ374*AQ372/12</f>
        <v>0.0</v>
      </c>
      <c r="AR375" s="36">
        <f>AR374*AR372/12</f>
        <v>0.0</v>
      </c>
      <c r="AS375" s="36">
        <f>AS374*AS372/12</f>
        <v>0.0</v>
      </c>
      <c r="AT375" s="36">
        <f>AT374*AT372/12</f>
        <v>0.0</v>
      </c>
      <c r="AU375" s="36">
        <f>AU374*AU372/12</f>
        <v>0.0</v>
      </c>
      <c r="AV375" s="36">
        <f>AV374*AV372/12</f>
        <v>0.0</v>
      </c>
      <c r="AW375" s="36">
        <f>AW374*AW372/12</f>
        <v>0.0</v>
      </c>
      <c r="AX375" s="36">
        <f>AX374*AX372/12</f>
        <v>0.0</v>
      </c>
      <c r="AY375" s="36">
        <f>AY374*AY372/12</f>
        <v>0.0</v>
      </c>
      <c r="AZ375" s="36">
        <f>AZ374*AZ372/12</f>
        <v>0.0</v>
      </c>
      <c r="BA375" s="36">
        <f>BA374*BA372/12</f>
        <v>0.0</v>
      </c>
      <c r="BB375" s="36">
        <f>BB374*BB372/12</f>
        <v>0.0</v>
      </c>
      <c r="BC375" s="36">
        <f>BC374*BC372/12</f>
        <v>0.0</v>
      </c>
      <c r="BD375" s="36">
        <f>BD374*BD372/12</f>
        <v>0.0</v>
      </c>
      <c r="BE375" s="36">
        <f>BE374*BE372/12</f>
        <v>0.0</v>
      </c>
      <c r="BF375" s="36">
        <f>BF374*BF372/12</f>
        <v>0.0</v>
      </c>
      <c r="BG375" s="36">
        <f>BG374*BG372/12</f>
        <v>0.0</v>
      </c>
      <c r="BH375" s="36">
        <f>BH374*BH372/12</f>
        <v>0.0</v>
      </c>
      <c r="BI375" s="36">
        <f>BI374*BI372/12</f>
        <v>0.0</v>
      </c>
      <c r="BJ375" s="36">
        <f>BJ374*BJ372/12</f>
        <v>0.0</v>
      </c>
      <c r="BK375" s="36">
        <f>BK374*BK372/12</f>
        <v>0.0</v>
      </c>
      <c r="BL375" s="36">
        <f>BL374*BL372/12</f>
        <v>0.0</v>
      </c>
      <c r="BM375" s="36">
        <f>BM374*BM372/12</f>
        <v>0.0</v>
      </c>
      <c r="BN375" s="36">
        <f>BN374*BN372/12</f>
        <v>0.0</v>
      </c>
      <c r="BO375" s="36">
        <f>BO374*BO372/12</f>
        <v>0.0</v>
      </c>
    </row>
    <row r="376" ht="28" customHeight="1">
      <c r="A376" s="2" t="str">
        <v>SLOT19.RV_BASE</v>
      </c>
      <c r="B376" s="6" t="str">
        <v>SLOT19 pension / unemployment contribution base</v>
      </c>
      <c r="C376" s="2" t="str">
        <v>EUR</v>
      </c>
      <c r="D376" s="2" t="str">
        <v>SUM</v>
      </c>
      <c r="E376" s="36">
        <f>SUM(H376:BO376)</f>
        <v>0.0</v>
      </c>
      <c r="F376" s="6" t="str">
        <v>Spare row; inactive until a hire and an exit month are entered on People_Inputs</v>
      </c>
      <c r="G376" s="2"/>
      <c r="H376" s="35">
        <f>H373*MIN(H375,'Payroll_Rates'!H12)</f>
        <v>0.0</v>
      </c>
      <c r="I376" s="35">
        <f>I373*MIN(I375,'Payroll_Rates'!I12)</f>
        <v>0.0</v>
      </c>
      <c r="J376" s="35">
        <f>J373*MIN(J375,'Payroll_Rates'!J12)</f>
        <v>0.0</v>
      </c>
      <c r="K376" s="35">
        <f>K373*MIN(K375,'Payroll_Rates'!K12)</f>
        <v>0.0</v>
      </c>
      <c r="L376" s="35">
        <f>L373*MIN(L375,'Payroll_Rates'!L12)</f>
        <v>0.0</v>
      </c>
      <c r="M376" s="35">
        <f>M373*MIN(M375,'Payroll_Rates'!M12)</f>
        <v>0.0</v>
      </c>
      <c r="N376" s="35">
        <f>N373*MIN(N375,'Payroll_Rates'!N12)</f>
        <v>0.0</v>
      </c>
      <c r="O376" s="35">
        <f>O373*MIN(O375,'Payroll_Rates'!O12)</f>
        <v>0.0</v>
      </c>
      <c r="P376" s="35">
        <f>P373*MIN(P375,'Payroll_Rates'!P12)</f>
        <v>0.0</v>
      </c>
      <c r="Q376" s="35">
        <f>Q373*MIN(Q375,'Payroll_Rates'!Q12)</f>
        <v>0.0</v>
      </c>
      <c r="R376" s="35">
        <f>R373*MIN(R375,'Payroll_Rates'!R12)</f>
        <v>0.0</v>
      </c>
      <c r="S376" s="35">
        <f>S373*MIN(S375,'Payroll_Rates'!S12)</f>
        <v>0.0</v>
      </c>
      <c r="T376" s="35">
        <f>T373*MIN(T375,'Payroll_Rates'!T12)</f>
        <v>0.0</v>
      </c>
      <c r="U376" s="35">
        <f>U373*MIN(U375,'Payroll_Rates'!U12)</f>
        <v>0.0</v>
      </c>
      <c r="V376" s="35">
        <f>V373*MIN(V375,'Payroll_Rates'!V12)</f>
        <v>0.0</v>
      </c>
      <c r="W376" s="35">
        <f>W373*MIN(W375,'Payroll_Rates'!W12)</f>
        <v>0.0</v>
      </c>
      <c r="X376" s="35">
        <f>X373*MIN(X375,'Payroll_Rates'!X12)</f>
        <v>0.0</v>
      </c>
      <c r="Y376" s="35">
        <f>Y373*MIN(Y375,'Payroll_Rates'!Y12)</f>
        <v>0.0</v>
      </c>
      <c r="Z376" s="35">
        <f>Z373*MIN(Z375,'Payroll_Rates'!Z12)</f>
        <v>0.0</v>
      </c>
      <c r="AA376" s="35">
        <f>AA373*MIN(AA375,'Payroll_Rates'!AA12)</f>
        <v>0.0</v>
      </c>
      <c r="AB376" s="35">
        <f>AB373*MIN(AB375,'Payroll_Rates'!AB12)</f>
        <v>0.0</v>
      </c>
      <c r="AC376" s="35">
        <f>AC373*MIN(AC375,'Payroll_Rates'!AC12)</f>
        <v>0.0</v>
      </c>
      <c r="AD376" s="35">
        <f>AD373*MIN(AD375,'Payroll_Rates'!AD12)</f>
        <v>0.0</v>
      </c>
      <c r="AE376" s="35">
        <f>AE373*MIN(AE375,'Payroll_Rates'!AE12)</f>
        <v>0.0</v>
      </c>
      <c r="AF376" s="35">
        <f>AF373*MIN(AF375,'Payroll_Rates'!AF12)</f>
        <v>0.0</v>
      </c>
      <c r="AG376" s="35">
        <f>AG373*MIN(AG375,'Payroll_Rates'!AG12)</f>
        <v>0.0</v>
      </c>
      <c r="AH376" s="35">
        <f>AH373*MIN(AH375,'Payroll_Rates'!AH12)</f>
        <v>0.0</v>
      </c>
      <c r="AI376" s="35">
        <f>AI373*MIN(AI375,'Payroll_Rates'!AI12)</f>
        <v>0.0</v>
      </c>
      <c r="AJ376" s="35">
        <f>AJ373*MIN(AJ375,'Payroll_Rates'!AJ12)</f>
        <v>0.0</v>
      </c>
      <c r="AK376" s="35">
        <f>AK373*MIN(AK375,'Payroll_Rates'!AK12)</f>
        <v>0.0</v>
      </c>
      <c r="AL376" s="35">
        <f>AL373*MIN(AL375,'Payroll_Rates'!AL12)</f>
        <v>0.0</v>
      </c>
      <c r="AM376" s="35">
        <f>AM373*MIN(AM375,'Payroll_Rates'!AM12)</f>
        <v>0.0</v>
      </c>
      <c r="AN376" s="35">
        <f>AN373*MIN(AN375,'Payroll_Rates'!AN12)</f>
        <v>0.0</v>
      </c>
      <c r="AO376" s="35">
        <f>AO373*MIN(AO375,'Payroll_Rates'!AO12)</f>
        <v>0.0</v>
      </c>
      <c r="AP376" s="35">
        <f>AP373*MIN(AP375,'Payroll_Rates'!AP12)</f>
        <v>0.0</v>
      </c>
      <c r="AQ376" s="35">
        <f>AQ373*MIN(AQ375,'Payroll_Rates'!AQ12)</f>
        <v>0.0</v>
      </c>
      <c r="AR376" s="35">
        <f>AR373*MIN(AR375,'Payroll_Rates'!AR12)</f>
        <v>0.0</v>
      </c>
      <c r="AS376" s="35">
        <f>AS373*MIN(AS375,'Payroll_Rates'!AS12)</f>
        <v>0.0</v>
      </c>
      <c r="AT376" s="35">
        <f>AT373*MIN(AT375,'Payroll_Rates'!AT12)</f>
        <v>0.0</v>
      </c>
      <c r="AU376" s="35">
        <f>AU373*MIN(AU375,'Payroll_Rates'!AU12)</f>
        <v>0.0</v>
      </c>
      <c r="AV376" s="35">
        <f>AV373*MIN(AV375,'Payroll_Rates'!AV12)</f>
        <v>0.0</v>
      </c>
      <c r="AW376" s="35">
        <f>AW373*MIN(AW375,'Payroll_Rates'!AW12)</f>
        <v>0.0</v>
      </c>
      <c r="AX376" s="35">
        <f>AX373*MIN(AX375,'Payroll_Rates'!AX12)</f>
        <v>0.0</v>
      </c>
      <c r="AY376" s="35">
        <f>AY373*MIN(AY375,'Payroll_Rates'!AY12)</f>
        <v>0.0</v>
      </c>
      <c r="AZ376" s="35">
        <f>AZ373*MIN(AZ375,'Payroll_Rates'!AZ12)</f>
        <v>0.0</v>
      </c>
      <c r="BA376" s="35">
        <f>BA373*MIN(BA375,'Payroll_Rates'!BA12)</f>
        <v>0.0</v>
      </c>
      <c r="BB376" s="35">
        <f>BB373*MIN(BB375,'Payroll_Rates'!BB12)</f>
        <v>0.0</v>
      </c>
      <c r="BC376" s="35">
        <f>BC373*MIN(BC375,'Payroll_Rates'!BC12)</f>
        <v>0.0</v>
      </c>
      <c r="BD376" s="35">
        <f>BD373*MIN(BD375,'Payroll_Rates'!BD12)</f>
        <v>0.0</v>
      </c>
      <c r="BE376" s="35">
        <f>BE373*MIN(BE375,'Payroll_Rates'!BE12)</f>
        <v>0.0</v>
      </c>
      <c r="BF376" s="35">
        <f>BF373*MIN(BF375,'Payroll_Rates'!BF12)</f>
        <v>0.0</v>
      </c>
      <c r="BG376" s="35">
        <f>BG373*MIN(BG375,'Payroll_Rates'!BG12)</f>
        <v>0.0</v>
      </c>
      <c r="BH376" s="35">
        <f>BH373*MIN(BH375,'Payroll_Rates'!BH12)</f>
        <v>0.0</v>
      </c>
      <c r="BI376" s="35">
        <f>BI373*MIN(BI375,'Payroll_Rates'!BI12)</f>
        <v>0.0</v>
      </c>
      <c r="BJ376" s="35">
        <f>BJ373*MIN(BJ375,'Payroll_Rates'!BJ12)</f>
        <v>0.0</v>
      </c>
      <c r="BK376" s="35">
        <f>BK373*MIN(BK375,'Payroll_Rates'!BK12)</f>
        <v>0.0</v>
      </c>
      <c r="BL376" s="35">
        <f>BL373*MIN(BL375,'Payroll_Rates'!BL12)</f>
        <v>0.0</v>
      </c>
      <c r="BM376" s="35">
        <f>BM373*MIN(BM375,'Payroll_Rates'!BM12)</f>
        <v>0.0</v>
      </c>
      <c r="BN376" s="35">
        <f>BN373*MIN(BN375,'Payroll_Rates'!BN12)</f>
        <v>0.0</v>
      </c>
      <c r="BO376" s="35">
        <f>BO373*MIN(BO375,'Payroll_Rates'!BO12)</f>
        <v>0.0</v>
      </c>
    </row>
    <row r="377" ht="28" customHeight="1">
      <c r="A377" s="2" t="str">
        <v>SLOT19.KV_BASE</v>
      </c>
      <c r="B377" s="6" t="str">
        <v>SLOT19 health / care contribution base</v>
      </c>
      <c r="C377" s="2" t="str">
        <v>EUR</v>
      </c>
      <c r="D377" s="2" t="str">
        <v>SUM</v>
      </c>
      <c r="E377" s="36">
        <f>SUM(H377:BO377)</f>
        <v>0.0</v>
      </c>
      <c r="F377" s="6" t="str">
        <v>Spare row; inactive until a hire and an exit month are entered on People_Inputs</v>
      </c>
      <c r="G377" s="2"/>
      <c r="H377" s="35">
        <f>H373*MIN(H375,'Payroll_Rates'!H13)</f>
        <v>0.0</v>
      </c>
      <c r="I377" s="35">
        <f>I373*MIN(I375,'Payroll_Rates'!I13)</f>
        <v>0.0</v>
      </c>
      <c r="J377" s="35">
        <f>J373*MIN(J375,'Payroll_Rates'!J13)</f>
        <v>0.0</v>
      </c>
      <c r="K377" s="35">
        <f>K373*MIN(K375,'Payroll_Rates'!K13)</f>
        <v>0.0</v>
      </c>
      <c r="L377" s="35">
        <f>L373*MIN(L375,'Payroll_Rates'!L13)</f>
        <v>0.0</v>
      </c>
      <c r="M377" s="35">
        <f>M373*MIN(M375,'Payroll_Rates'!M13)</f>
        <v>0.0</v>
      </c>
      <c r="N377" s="35">
        <f>N373*MIN(N375,'Payroll_Rates'!N13)</f>
        <v>0.0</v>
      </c>
      <c r="O377" s="35">
        <f>O373*MIN(O375,'Payroll_Rates'!O13)</f>
        <v>0.0</v>
      </c>
      <c r="P377" s="35">
        <f>P373*MIN(P375,'Payroll_Rates'!P13)</f>
        <v>0.0</v>
      </c>
      <c r="Q377" s="35">
        <f>Q373*MIN(Q375,'Payroll_Rates'!Q13)</f>
        <v>0.0</v>
      </c>
      <c r="R377" s="35">
        <f>R373*MIN(R375,'Payroll_Rates'!R13)</f>
        <v>0.0</v>
      </c>
      <c r="S377" s="35">
        <f>S373*MIN(S375,'Payroll_Rates'!S13)</f>
        <v>0.0</v>
      </c>
      <c r="T377" s="35">
        <f>T373*MIN(T375,'Payroll_Rates'!T13)</f>
        <v>0.0</v>
      </c>
      <c r="U377" s="35">
        <f>U373*MIN(U375,'Payroll_Rates'!U13)</f>
        <v>0.0</v>
      </c>
      <c r="V377" s="35">
        <f>V373*MIN(V375,'Payroll_Rates'!V13)</f>
        <v>0.0</v>
      </c>
      <c r="W377" s="35">
        <f>W373*MIN(W375,'Payroll_Rates'!W13)</f>
        <v>0.0</v>
      </c>
      <c r="X377" s="35">
        <f>X373*MIN(X375,'Payroll_Rates'!X13)</f>
        <v>0.0</v>
      </c>
      <c r="Y377" s="35">
        <f>Y373*MIN(Y375,'Payroll_Rates'!Y13)</f>
        <v>0.0</v>
      </c>
      <c r="Z377" s="35">
        <f>Z373*MIN(Z375,'Payroll_Rates'!Z13)</f>
        <v>0.0</v>
      </c>
      <c r="AA377" s="35">
        <f>AA373*MIN(AA375,'Payroll_Rates'!AA13)</f>
        <v>0.0</v>
      </c>
      <c r="AB377" s="35">
        <f>AB373*MIN(AB375,'Payroll_Rates'!AB13)</f>
        <v>0.0</v>
      </c>
      <c r="AC377" s="35">
        <f>AC373*MIN(AC375,'Payroll_Rates'!AC13)</f>
        <v>0.0</v>
      </c>
      <c r="AD377" s="35">
        <f>AD373*MIN(AD375,'Payroll_Rates'!AD13)</f>
        <v>0.0</v>
      </c>
      <c r="AE377" s="35">
        <f>AE373*MIN(AE375,'Payroll_Rates'!AE13)</f>
        <v>0.0</v>
      </c>
      <c r="AF377" s="35">
        <f>AF373*MIN(AF375,'Payroll_Rates'!AF13)</f>
        <v>0.0</v>
      </c>
      <c r="AG377" s="35">
        <f>AG373*MIN(AG375,'Payroll_Rates'!AG13)</f>
        <v>0.0</v>
      </c>
      <c r="AH377" s="35">
        <f>AH373*MIN(AH375,'Payroll_Rates'!AH13)</f>
        <v>0.0</v>
      </c>
      <c r="AI377" s="35">
        <f>AI373*MIN(AI375,'Payroll_Rates'!AI13)</f>
        <v>0.0</v>
      </c>
      <c r="AJ377" s="35">
        <f>AJ373*MIN(AJ375,'Payroll_Rates'!AJ13)</f>
        <v>0.0</v>
      </c>
      <c r="AK377" s="35">
        <f>AK373*MIN(AK375,'Payroll_Rates'!AK13)</f>
        <v>0.0</v>
      </c>
      <c r="AL377" s="35">
        <f>AL373*MIN(AL375,'Payroll_Rates'!AL13)</f>
        <v>0.0</v>
      </c>
      <c r="AM377" s="35">
        <f>AM373*MIN(AM375,'Payroll_Rates'!AM13)</f>
        <v>0.0</v>
      </c>
      <c r="AN377" s="35">
        <f>AN373*MIN(AN375,'Payroll_Rates'!AN13)</f>
        <v>0.0</v>
      </c>
      <c r="AO377" s="35">
        <f>AO373*MIN(AO375,'Payroll_Rates'!AO13)</f>
        <v>0.0</v>
      </c>
      <c r="AP377" s="35">
        <f>AP373*MIN(AP375,'Payroll_Rates'!AP13)</f>
        <v>0.0</v>
      </c>
      <c r="AQ377" s="35">
        <f>AQ373*MIN(AQ375,'Payroll_Rates'!AQ13)</f>
        <v>0.0</v>
      </c>
      <c r="AR377" s="35">
        <f>AR373*MIN(AR375,'Payroll_Rates'!AR13)</f>
        <v>0.0</v>
      </c>
      <c r="AS377" s="35">
        <f>AS373*MIN(AS375,'Payroll_Rates'!AS13)</f>
        <v>0.0</v>
      </c>
      <c r="AT377" s="35">
        <f>AT373*MIN(AT375,'Payroll_Rates'!AT13)</f>
        <v>0.0</v>
      </c>
      <c r="AU377" s="35">
        <f>AU373*MIN(AU375,'Payroll_Rates'!AU13)</f>
        <v>0.0</v>
      </c>
      <c r="AV377" s="35">
        <f>AV373*MIN(AV375,'Payroll_Rates'!AV13)</f>
        <v>0.0</v>
      </c>
      <c r="AW377" s="35">
        <f>AW373*MIN(AW375,'Payroll_Rates'!AW13)</f>
        <v>0.0</v>
      </c>
      <c r="AX377" s="35">
        <f>AX373*MIN(AX375,'Payroll_Rates'!AX13)</f>
        <v>0.0</v>
      </c>
      <c r="AY377" s="35">
        <f>AY373*MIN(AY375,'Payroll_Rates'!AY13)</f>
        <v>0.0</v>
      </c>
      <c r="AZ377" s="35">
        <f>AZ373*MIN(AZ375,'Payroll_Rates'!AZ13)</f>
        <v>0.0</v>
      </c>
      <c r="BA377" s="35">
        <f>BA373*MIN(BA375,'Payroll_Rates'!BA13)</f>
        <v>0.0</v>
      </c>
      <c r="BB377" s="35">
        <f>BB373*MIN(BB375,'Payroll_Rates'!BB13)</f>
        <v>0.0</v>
      </c>
      <c r="BC377" s="35">
        <f>BC373*MIN(BC375,'Payroll_Rates'!BC13)</f>
        <v>0.0</v>
      </c>
      <c r="BD377" s="35">
        <f>BD373*MIN(BD375,'Payroll_Rates'!BD13)</f>
        <v>0.0</v>
      </c>
      <c r="BE377" s="35">
        <f>BE373*MIN(BE375,'Payroll_Rates'!BE13)</f>
        <v>0.0</v>
      </c>
      <c r="BF377" s="35">
        <f>BF373*MIN(BF375,'Payroll_Rates'!BF13)</f>
        <v>0.0</v>
      </c>
      <c r="BG377" s="35">
        <f>BG373*MIN(BG375,'Payroll_Rates'!BG13)</f>
        <v>0.0</v>
      </c>
      <c r="BH377" s="35">
        <f>BH373*MIN(BH375,'Payroll_Rates'!BH13)</f>
        <v>0.0</v>
      </c>
      <c r="BI377" s="35">
        <f>BI373*MIN(BI375,'Payroll_Rates'!BI13)</f>
        <v>0.0</v>
      </c>
      <c r="BJ377" s="35">
        <f>BJ373*MIN(BJ375,'Payroll_Rates'!BJ13)</f>
        <v>0.0</v>
      </c>
      <c r="BK377" s="35">
        <f>BK373*MIN(BK375,'Payroll_Rates'!BK13)</f>
        <v>0.0</v>
      </c>
      <c r="BL377" s="35">
        <f>BL373*MIN(BL375,'Payroll_Rates'!BL13)</f>
        <v>0.0</v>
      </c>
      <c r="BM377" s="35">
        <f>BM373*MIN(BM375,'Payroll_Rates'!BM13)</f>
        <v>0.0</v>
      </c>
      <c r="BN377" s="35">
        <f>BN373*MIN(BN375,'Payroll_Rates'!BN13)</f>
        <v>0.0</v>
      </c>
      <c r="BO377" s="35">
        <f>BO373*MIN(BO375,'Payroll_Rates'!BO13)</f>
        <v>0.0</v>
      </c>
    </row>
    <row r="378" ht="28" customHeight="1">
      <c r="A378" s="2" t="str">
        <v>SLOT19.RV</v>
      </c>
      <c r="B378" s="6" t="str">
        <v>SLOT19 employer pension contribution (RV)</v>
      </c>
      <c r="C378" s="2" t="str">
        <v>EUR</v>
      </c>
      <c r="D378" s="2" t="str">
        <v>SUM</v>
      </c>
      <c r="E378" s="36">
        <f>SUM(H378:BO378)</f>
        <v>0.0</v>
      </c>
      <c r="F378" s="6" t="str">
        <v>Spare row; inactive until a hire and an exit month are entered on People_Inputs</v>
      </c>
      <c r="G378" s="2"/>
      <c r="H378" s="35">
        <f>H376*'Payroll_Rates'!H11/'Inputs'!$E$28</f>
        <v>0.0</v>
      </c>
      <c r="I378" s="35">
        <f>I376*'Payroll_Rates'!I11/'Inputs'!$E$28</f>
        <v>0.0</v>
      </c>
      <c r="J378" s="35">
        <f>J376*'Payroll_Rates'!J11/'Inputs'!$E$28</f>
        <v>0.0</v>
      </c>
      <c r="K378" s="35">
        <f>K376*'Payroll_Rates'!K11/'Inputs'!$E$28</f>
        <v>0.0</v>
      </c>
      <c r="L378" s="35">
        <f>L376*'Payroll_Rates'!L11/'Inputs'!$E$28</f>
        <v>0.0</v>
      </c>
      <c r="M378" s="35">
        <f>M376*'Payroll_Rates'!M11/'Inputs'!$E$28</f>
        <v>0.0</v>
      </c>
      <c r="N378" s="35">
        <f>N376*'Payroll_Rates'!N11/'Inputs'!$E$28</f>
        <v>0.0</v>
      </c>
      <c r="O378" s="35">
        <f>O376*'Payroll_Rates'!O11/'Inputs'!$E$28</f>
        <v>0.0</v>
      </c>
      <c r="P378" s="35">
        <f>P376*'Payroll_Rates'!P11/'Inputs'!$E$28</f>
        <v>0.0</v>
      </c>
      <c r="Q378" s="35">
        <f>Q376*'Payroll_Rates'!Q11/'Inputs'!$E$28</f>
        <v>0.0</v>
      </c>
      <c r="R378" s="35">
        <f>R376*'Payroll_Rates'!R11/'Inputs'!$E$28</f>
        <v>0.0</v>
      </c>
      <c r="S378" s="35">
        <f>S376*'Payroll_Rates'!S11/'Inputs'!$E$28</f>
        <v>0.0</v>
      </c>
      <c r="T378" s="35">
        <f>T376*'Payroll_Rates'!T11/'Inputs'!$E$28</f>
        <v>0.0</v>
      </c>
      <c r="U378" s="35">
        <f>U376*'Payroll_Rates'!U11/'Inputs'!$E$28</f>
        <v>0.0</v>
      </c>
      <c r="V378" s="35">
        <f>V376*'Payroll_Rates'!V11/'Inputs'!$E$28</f>
        <v>0.0</v>
      </c>
      <c r="W378" s="35">
        <f>W376*'Payroll_Rates'!W11/'Inputs'!$E$28</f>
        <v>0.0</v>
      </c>
      <c r="X378" s="35">
        <f>X376*'Payroll_Rates'!X11/'Inputs'!$E$28</f>
        <v>0.0</v>
      </c>
      <c r="Y378" s="35">
        <f>Y376*'Payroll_Rates'!Y11/'Inputs'!$E$28</f>
        <v>0.0</v>
      </c>
      <c r="Z378" s="35">
        <f>Z376*'Payroll_Rates'!Z11/'Inputs'!$E$28</f>
        <v>0.0</v>
      </c>
      <c r="AA378" s="35">
        <f>AA376*'Payroll_Rates'!AA11/'Inputs'!$E$28</f>
        <v>0.0</v>
      </c>
      <c r="AB378" s="35">
        <f>AB376*'Payroll_Rates'!AB11/'Inputs'!$E$28</f>
        <v>0.0</v>
      </c>
      <c r="AC378" s="35">
        <f>AC376*'Payroll_Rates'!AC11/'Inputs'!$E$28</f>
        <v>0.0</v>
      </c>
      <c r="AD378" s="35">
        <f>AD376*'Payroll_Rates'!AD11/'Inputs'!$E$28</f>
        <v>0.0</v>
      </c>
      <c r="AE378" s="35">
        <f>AE376*'Payroll_Rates'!AE11/'Inputs'!$E$28</f>
        <v>0.0</v>
      </c>
      <c r="AF378" s="35">
        <f>AF376*'Payroll_Rates'!AF11/'Inputs'!$E$28</f>
        <v>0.0</v>
      </c>
      <c r="AG378" s="35">
        <f>AG376*'Payroll_Rates'!AG11/'Inputs'!$E$28</f>
        <v>0.0</v>
      </c>
      <c r="AH378" s="35">
        <f>AH376*'Payroll_Rates'!AH11/'Inputs'!$E$28</f>
        <v>0.0</v>
      </c>
      <c r="AI378" s="35">
        <f>AI376*'Payroll_Rates'!AI11/'Inputs'!$E$28</f>
        <v>0.0</v>
      </c>
      <c r="AJ378" s="35">
        <f>AJ376*'Payroll_Rates'!AJ11/'Inputs'!$E$28</f>
        <v>0.0</v>
      </c>
      <c r="AK378" s="35">
        <f>AK376*'Payroll_Rates'!AK11/'Inputs'!$E$28</f>
        <v>0.0</v>
      </c>
      <c r="AL378" s="35">
        <f>AL376*'Payroll_Rates'!AL11/'Inputs'!$E$28</f>
        <v>0.0</v>
      </c>
      <c r="AM378" s="35">
        <f>AM376*'Payroll_Rates'!AM11/'Inputs'!$E$28</f>
        <v>0.0</v>
      </c>
      <c r="AN378" s="35">
        <f>AN376*'Payroll_Rates'!AN11/'Inputs'!$E$28</f>
        <v>0.0</v>
      </c>
      <c r="AO378" s="35">
        <f>AO376*'Payroll_Rates'!AO11/'Inputs'!$E$28</f>
        <v>0.0</v>
      </c>
      <c r="AP378" s="35">
        <f>AP376*'Payroll_Rates'!AP11/'Inputs'!$E$28</f>
        <v>0.0</v>
      </c>
      <c r="AQ378" s="35">
        <f>AQ376*'Payroll_Rates'!AQ11/'Inputs'!$E$28</f>
        <v>0.0</v>
      </c>
      <c r="AR378" s="35">
        <f>AR376*'Payroll_Rates'!AR11/'Inputs'!$E$28</f>
        <v>0.0</v>
      </c>
      <c r="AS378" s="35">
        <f>AS376*'Payroll_Rates'!AS11/'Inputs'!$E$28</f>
        <v>0.0</v>
      </c>
      <c r="AT378" s="35">
        <f>AT376*'Payroll_Rates'!AT11/'Inputs'!$E$28</f>
        <v>0.0</v>
      </c>
      <c r="AU378" s="35">
        <f>AU376*'Payroll_Rates'!AU11/'Inputs'!$E$28</f>
        <v>0.0</v>
      </c>
      <c r="AV378" s="35">
        <f>AV376*'Payroll_Rates'!AV11/'Inputs'!$E$28</f>
        <v>0.0</v>
      </c>
      <c r="AW378" s="35">
        <f>AW376*'Payroll_Rates'!AW11/'Inputs'!$E$28</f>
        <v>0.0</v>
      </c>
      <c r="AX378" s="35">
        <f>AX376*'Payroll_Rates'!AX11/'Inputs'!$E$28</f>
        <v>0.0</v>
      </c>
      <c r="AY378" s="35">
        <f>AY376*'Payroll_Rates'!AY11/'Inputs'!$E$28</f>
        <v>0.0</v>
      </c>
      <c r="AZ378" s="35">
        <f>AZ376*'Payroll_Rates'!AZ11/'Inputs'!$E$28</f>
        <v>0.0</v>
      </c>
      <c r="BA378" s="35">
        <f>BA376*'Payroll_Rates'!BA11/'Inputs'!$E$28</f>
        <v>0.0</v>
      </c>
      <c r="BB378" s="35">
        <f>BB376*'Payroll_Rates'!BB11/'Inputs'!$E$28</f>
        <v>0.0</v>
      </c>
      <c r="BC378" s="35">
        <f>BC376*'Payroll_Rates'!BC11/'Inputs'!$E$28</f>
        <v>0.0</v>
      </c>
      <c r="BD378" s="35">
        <f>BD376*'Payroll_Rates'!BD11/'Inputs'!$E$28</f>
        <v>0.0</v>
      </c>
      <c r="BE378" s="35">
        <f>BE376*'Payroll_Rates'!BE11/'Inputs'!$E$28</f>
        <v>0.0</v>
      </c>
      <c r="BF378" s="35">
        <f>BF376*'Payroll_Rates'!BF11/'Inputs'!$E$28</f>
        <v>0.0</v>
      </c>
      <c r="BG378" s="35">
        <f>BG376*'Payroll_Rates'!BG11/'Inputs'!$E$28</f>
        <v>0.0</v>
      </c>
      <c r="BH378" s="35">
        <f>BH376*'Payroll_Rates'!BH11/'Inputs'!$E$28</f>
        <v>0.0</v>
      </c>
      <c r="BI378" s="35">
        <f>BI376*'Payroll_Rates'!BI11/'Inputs'!$E$28</f>
        <v>0.0</v>
      </c>
      <c r="BJ378" s="35">
        <f>BJ376*'Payroll_Rates'!BJ11/'Inputs'!$E$28</f>
        <v>0.0</v>
      </c>
      <c r="BK378" s="35">
        <f>BK376*'Payroll_Rates'!BK11/'Inputs'!$E$28</f>
        <v>0.0</v>
      </c>
      <c r="BL378" s="35">
        <f>BL376*'Payroll_Rates'!BL11/'Inputs'!$E$28</f>
        <v>0.0</v>
      </c>
      <c r="BM378" s="35">
        <f>BM376*'Payroll_Rates'!BM11/'Inputs'!$E$28</f>
        <v>0.0</v>
      </c>
      <c r="BN378" s="35">
        <f>BN376*'Payroll_Rates'!BN11/'Inputs'!$E$28</f>
        <v>0.0</v>
      </c>
      <c r="BO378" s="35">
        <f>BO376*'Payroll_Rates'!BO11/'Inputs'!$E$28</f>
        <v>0.0</v>
      </c>
    </row>
    <row r="379" ht="28" customHeight="1">
      <c r="A379" s="2" t="str">
        <v>SLOT19.AV</v>
      </c>
      <c r="B379" s="6" t="str">
        <v>SLOT19 employer unemployment contribution (AV)</v>
      </c>
      <c r="C379" s="2" t="str">
        <v>EUR</v>
      </c>
      <c r="D379" s="2" t="str">
        <v>SUM</v>
      </c>
      <c r="E379" s="36">
        <f>SUM(H379:BO379)</f>
        <v>0.0</v>
      </c>
      <c r="F379" s="6" t="str">
        <v>Spare row; inactive until a hire and an exit month are entered on People_Inputs</v>
      </c>
      <c r="G379" s="2"/>
      <c r="H379" s="35">
        <f>H376*'Inputs'!$E$13/'Inputs'!$E$28</f>
        <v>0.0</v>
      </c>
      <c r="I379" s="35">
        <f>I376*'Inputs'!$E$13/'Inputs'!$E$28</f>
        <v>0.0</v>
      </c>
      <c r="J379" s="35">
        <f>J376*'Inputs'!$E$13/'Inputs'!$E$28</f>
        <v>0.0</v>
      </c>
      <c r="K379" s="35">
        <f>K376*'Inputs'!$E$13/'Inputs'!$E$28</f>
        <v>0.0</v>
      </c>
      <c r="L379" s="35">
        <f>L376*'Inputs'!$E$13/'Inputs'!$E$28</f>
        <v>0.0</v>
      </c>
      <c r="M379" s="35">
        <f>M376*'Inputs'!$E$13/'Inputs'!$E$28</f>
        <v>0.0</v>
      </c>
      <c r="N379" s="35">
        <f>N376*'Inputs'!$E$13/'Inputs'!$E$28</f>
        <v>0.0</v>
      </c>
      <c r="O379" s="35">
        <f>O376*'Inputs'!$E$13/'Inputs'!$E$28</f>
        <v>0.0</v>
      </c>
      <c r="P379" s="35">
        <f>P376*'Inputs'!$E$13/'Inputs'!$E$28</f>
        <v>0.0</v>
      </c>
      <c r="Q379" s="35">
        <f>Q376*'Inputs'!$E$13/'Inputs'!$E$28</f>
        <v>0.0</v>
      </c>
      <c r="R379" s="35">
        <f>R376*'Inputs'!$E$13/'Inputs'!$E$28</f>
        <v>0.0</v>
      </c>
      <c r="S379" s="35">
        <f>S376*'Inputs'!$E$13/'Inputs'!$E$28</f>
        <v>0.0</v>
      </c>
      <c r="T379" s="35">
        <f>T376*'Inputs'!$E$13/'Inputs'!$E$28</f>
        <v>0.0</v>
      </c>
      <c r="U379" s="35">
        <f>U376*'Inputs'!$E$13/'Inputs'!$E$28</f>
        <v>0.0</v>
      </c>
      <c r="V379" s="35">
        <f>V376*'Inputs'!$E$13/'Inputs'!$E$28</f>
        <v>0.0</v>
      </c>
      <c r="W379" s="35">
        <f>W376*'Inputs'!$E$13/'Inputs'!$E$28</f>
        <v>0.0</v>
      </c>
      <c r="X379" s="35">
        <f>X376*'Inputs'!$E$13/'Inputs'!$E$28</f>
        <v>0.0</v>
      </c>
      <c r="Y379" s="35">
        <f>Y376*'Inputs'!$E$13/'Inputs'!$E$28</f>
        <v>0.0</v>
      </c>
      <c r="Z379" s="35">
        <f>Z376*'Inputs'!$E$13/'Inputs'!$E$28</f>
        <v>0.0</v>
      </c>
      <c r="AA379" s="35">
        <f>AA376*'Inputs'!$E$13/'Inputs'!$E$28</f>
        <v>0.0</v>
      </c>
      <c r="AB379" s="35">
        <f>AB376*'Inputs'!$E$13/'Inputs'!$E$28</f>
        <v>0.0</v>
      </c>
      <c r="AC379" s="35">
        <f>AC376*'Inputs'!$E$13/'Inputs'!$E$28</f>
        <v>0.0</v>
      </c>
      <c r="AD379" s="35">
        <f>AD376*'Inputs'!$E$13/'Inputs'!$E$28</f>
        <v>0.0</v>
      </c>
      <c r="AE379" s="35">
        <f>AE376*'Inputs'!$E$13/'Inputs'!$E$28</f>
        <v>0.0</v>
      </c>
      <c r="AF379" s="35">
        <f>AF376*'Inputs'!$E$13/'Inputs'!$E$28</f>
        <v>0.0</v>
      </c>
      <c r="AG379" s="35">
        <f>AG376*'Inputs'!$E$13/'Inputs'!$E$28</f>
        <v>0.0</v>
      </c>
      <c r="AH379" s="35">
        <f>AH376*'Inputs'!$E$13/'Inputs'!$E$28</f>
        <v>0.0</v>
      </c>
      <c r="AI379" s="35">
        <f>AI376*'Inputs'!$E$13/'Inputs'!$E$28</f>
        <v>0.0</v>
      </c>
      <c r="AJ379" s="35">
        <f>AJ376*'Inputs'!$E$13/'Inputs'!$E$28</f>
        <v>0.0</v>
      </c>
      <c r="AK379" s="35">
        <f>AK376*'Inputs'!$E$13/'Inputs'!$E$28</f>
        <v>0.0</v>
      </c>
      <c r="AL379" s="35">
        <f>AL376*'Inputs'!$E$13/'Inputs'!$E$28</f>
        <v>0.0</v>
      </c>
      <c r="AM379" s="35">
        <f>AM376*'Inputs'!$E$13/'Inputs'!$E$28</f>
        <v>0.0</v>
      </c>
      <c r="AN379" s="35">
        <f>AN376*'Inputs'!$E$13/'Inputs'!$E$28</f>
        <v>0.0</v>
      </c>
      <c r="AO379" s="35">
        <f>AO376*'Inputs'!$E$13/'Inputs'!$E$28</f>
        <v>0.0</v>
      </c>
      <c r="AP379" s="35">
        <f>AP376*'Inputs'!$E$13/'Inputs'!$E$28</f>
        <v>0.0</v>
      </c>
      <c r="AQ379" s="35">
        <f>AQ376*'Inputs'!$E$13/'Inputs'!$E$28</f>
        <v>0.0</v>
      </c>
      <c r="AR379" s="35">
        <f>AR376*'Inputs'!$E$13/'Inputs'!$E$28</f>
        <v>0.0</v>
      </c>
      <c r="AS379" s="35">
        <f>AS376*'Inputs'!$E$13/'Inputs'!$E$28</f>
        <v>0.0</v>
      </c>
      <c r="AT379" s="35">
        <f>AT376*'Inputs'!$E$13/'Inputs'!$E$28</f>
        <v>0.0</v>
      </c>
      <c r="AU379" s="35">
        <f>AU376*'Inputs'!$E$13/'Inputs'!$E$28</f>
        <v>0.0</v>
      </c>
      <c r="AV379" s="35">
        <f>AV376*'Inputs'!$E$13/'Inputs'!$E$28</f>
        <v>0.0</v>
      </c>
      <c r="AW379" s="35">
        <f>AW376*'Inputs'!$E$13/'Inputs'!$E$28</f>
        <v>0.0</v>
      </c>
      <c r="AX379" s="35">
        <f>AX376*'Inputs'!$E$13/'Inputs'!$E$28</f>
        <v>0.0</v>
      </c>
      <c r="AY379" s="35">
        <f>AY376*'Inputs'!$E$13/'Inputs'!$E$28</f>
        <v>0.0</v>
      </c>
      <c r="AZ379" s="35">
        <f>AZ376*'Inputs'!$E$13/'Inputs'!$E$28</f>
        <v>0.0</v>
      </c>
      <c r="BA379" s="35">
        <f>BA376*'Inputs'!$E$13/'Inputs'!$E$28</f>
        <v>0.0</v>
      </c>
      <c r="BB379" s="35">
        <f>BB376*'Inputs'!$E$13/'Inputs'!$E$28</f>
        <v>0.0</v>
      </c>
      <c r="BC379" s="35">
        <f>BC376*'Inputs'!$E$13/'Inputs'!$E$28</f>
        <v>0.0</v>
      </c>
      <c r="BD379" s="35">
        <f>BD376*'Inputs'!$E$13/'Inputs'!$E$28</f>
        <v>0.0</v>
      </c>
      <c r="BE379" s="35">
        <f>BE376*'Inputs'!$E$13/'Inputs'!$E$28</f>
        <v>0.0</v>
      </c>
      <c r="BF379" s="35">
        <f>BF376*'Inputs'!$E$13/'Inputs'!$E$28</f>
        <v>0.0</v>
      </c>
      <c r="BG379" s="35">
        <f>BG376*'Inputs'!$E$13/'Inputs'!$E$28</f>
        <v>0.0</v>
      </c>
      <c r="BH379" s="35">
        <f>BH376*'Inputs'!$E$13/'Inputs'!$E$28</f>
        <v>0.0</v>
      </c>
      <c r="BI379" s="35">
        <f>BI376*'Inputs'!$E$13/'Inputs'!$E$28</f>
        <v>0.0</v>
      </c>
      <c r="BJ379" s="35">
        <f>BJ376*'Inputs'!$E$13/'Inputs'!$E$28</f>
        <v>0.0</v>
      </c>
      <c r="BK379" s="35">
        <f>BK376*'Inputs'!$E$13/'Inputs'!$E$28</f>
        <v>0.0</v>
      </c>
      <c r="BL379" s="35">
        <f>BL376*'Inputs'!$E$13/'Inputs'!$E$28</f>
        <v>0.0</v>
      </c>
      <c r="BM379" s="35">
        <f>BM376*'Inputs'!$E$13/'Inputs'!$E$28</f>
        <v>0.0</v>
      </c>
      <c r="BN379" s="35">
        <f>BN376*'Inputs'!$E$13/'Inputs'!$E$28</f>
        <v>0.0</v>
      </c>
      <c r="BO379" s="35">
        <f>BO376*'Inputs'!$E$13/'Inputs'!$E$28</f>
        <v>0.0</v>
      </c>
    </row>
    <row r="380" ht="28" customHeight="1">
      <c r="A380" s="2" t="str">
        <v>SLOT19.KV</v>
      </c>
      <c r="B380" s="6" t="str">
        <v>SLOT19 employer health contribution (KV)</v>
      </c>
      <c r="C380" s="2" t="str">
        <v>EUR</v>
      </c>
      <c r="D380" s="2" t="str">
        <v>SUM</v>
      </c>
      <c r="E380" s="36">
        <f>SUM(H380:BO380)</f>
        <v>0.0</v>
      </c>
      <c r="F380" s="6" t="str">
        <v>Spare row; inactive until a hire and an exit month are entered on People_Inputs</v>
      </c>
      <c r="G380" s="2"/>
      <c r="H380" s="35">
        <f>H377*('Inputs'!$E$14+'Inputs'!$E$15)/'Inputs'!$E$28</f>
        <v>0.0</v>
      </c>
      <c r="I380" s="35">
        <f>I377*('Inputs'!$E$14+'Inputs'!$E$15)/'Inputs'!$E$28</f>
        <v>0.0</v>
      </c>
      <c r="J380" s="35">
        <f>J377*('Inputs'!$E$14+'Inputs'!$E$15)/'Inputs'!$E$28</f>
        <v>0.0</v>
      </c>
      <c r="K380" s="35">
        <f>K377*('Inputs'!$E$14+'Inputs'!$E$15)/'Inputs'!$E$28</f>
        <v>0.0</v>
      </c>
      <c r="L380" s="35">
        <f>L377*('Inputs'!$E$14+'Inputs'!$E$15)/'Inputs'!$E$28</f>
        <v>0.0</v>
      </c>
      <c r="M380" s="35">
        <f>M377*('Inputs'!$E$14+'Inputs'!$E$15)/'Inputs'!$E$28</f>
        <v>0.0</v>
      </c>
      <c r="N380" s="35">
        <f>N377*('Inputs'!$E$14+'Inputs'!$E$15)/'Inputs'!$E$28</f>
        <v>0.0</v>
      </c>
      <c r="O380" s="35">
        <f>O377*('Inputs'!$E$14+'Inputs'!$E$15)/'Inputs'!$E$28</f>
        <v>0.0</v>
      </c>
      <c r="P380" s="35">
        <f>P377*('Inputs'!$E$14+'Inputs'!$E$15)/'Inputs'!$E$28</f>
        <v>0.0</v>
      </c>
      <c r="Q380" s="35">
        <f>Q377*('Inputs'!$E$14+'Inputs'!$E$15)/'Inputs'!$E$28</f>
        <v>0.0</v>
      </c>
      <c r="R380" s="35">
        <f>R377*('Inputs'!$E$14+'Inputs'!$E$15)/'Inputs'!$E$28</f>
        <v>0.0</v>
      </c>
      <c r="S380" s="35">
        <f>S377*('Inputs'!$E$14+'Inputs'!$E$15)/'Inputs'!$E$28</f>
        <v>0.0</v>
      </c>
      <c r="T380" s="35">
        <f>T377*('Inputs'!$E$14+'Inputs'!$E$15)/'Inputs'!$E$28</f>
        <v>0.0</v>
      </c>
      <c r="U380" s="35">
        <f>U377*('Inputs'!$E$14+'Inputs'!$E$15)/'Inputs'!$E$28</f>
        <v>0.0</v>
      </c>
      <c r="V380" s="35">
        <f>V377*('Inputs'!$E$14+'Inputs'!$E$15)/'Inputs'!$E$28</f>
        <v>0.0</v>
      </c>
      <c r="W380" s="35">
        <f>W377*('Inputs'!$E$14+'Inputs'!$E$15)/'Inputs'!$E$28</f>
        <v>0.0</v>
      </c>
      <c r="X380" s="35">
        <f>X377*('Inputs'!$E$14+'Inputs'!$E$15)/'Inputs'!$E$28</f>
        <v>0.0</v>
      </c>
      <c r="Y380" s="35">
        <f>Y377*('Inputs'!$E$14+'Inputs'!$E$15)/'Inputs'!$E$28</f>
        <v>0.0</v>
      </c>
      <c r="Z380" s="35">
        <f>Z377*('Inputs'!$E$14+'Inputs'!$E$15)/'Inputs'!$E$28</f>
        <v>0.0</v>
      </c>
      <c r="AA380" s="35">
        <f>AA377*('Inputs'!$E$14+'Inputs'!$E$15)/'Inputs'!$E$28</f>
        <v>0.0</v>
      </c>
      <c r="AB380" s="35">
        <f>AB377*('Inputs'!$E$14+'Inputs'!$E$15)/'Inputs'!$E$28</f>
        <v>0.0</v>
      </c>
      <c r="AC380" s="35">
        <f>AC377*('Inputs'!$E$14+'Inputs'!$E$15)/'Inputs'!$E$28</f>
        <v>0.0</v>
      </c>
      <c r="AD380" s="35">
        <f>AD377*('Inputs'!$E$14+'Inputs'!$E$15)/'Inputs'!$E$28</f>
        <v>0.0</v>
      </c>
      <c r="AE380" s="35">
        <f>AE377*('Inputs'!$E$14+'Inputs'!$E$15)/'Inputs'!$E$28</f>
        <v>0.0</v>
      </c>
      <c r="AF380" s="35">
        <f>AF377*('Inputs'!$E$14+'Inputs'!$E$15)/'Inputs'!$E$28</f>
        <v>0.0</v>
      </c>
      <c r="AG380" s="35">
        <f>AG377*('Inputs'!$E$14+'Inputs'!$E$15)/'Inputs'!$E$28</f>
        <v>0.0</v>
      </c>
      <c r="AH380" s="35">
        <f>AH377*('Inputs'!$E$14+'Inputs'!$E$15)/'Inputs'!$E$28</f>
        <v>0.0</v>
      </c>
      <c r="AI380" s="35">
        <f>AI377*('Inputs'!$E$14+'Inputs'!$E$15)/'Inputs'!$E$28</f>
        <v>0.0</v>
      </c>
      <c r="AJ380" s="35">
        <f>AJ377*('Inputs'!$E$14+'Inputs'!$E$15)/'Inputs'!$E$28</f>
        <v>0.0</v>
      </c>
      <c r="AK380" s="35">
        <f>AK377*('Inputs'!$E$14+'Inputs'!$E$15)/'Inputs'!$E$28</f>
        <v>0.0</v>
      </c>
      <c r="AL380" s="35">
        <f>AL377*('Inputs'!$E$14+'Inputs'!$E$15)/'Inputs'!$E$28</f>
        <v>0.0</v>
      </c>
      <c r="AM380" s="35">
        <f>AM377*('Inputs'!$E$14+'Inputs'!$E$15)/'Inputs'!$E$28</f>
        <v>0.0</v>
      </c>
      <c r="AN380" s="35">
        <f>AN377*('Inputs'!$E$14+'Inputs'!$E$15)/'Inputs'!$E$28</f>
        <v>0.0</v>
      </c>
      <c r="AO380" s="35">
        <f>AO377*('Inputs'!$E$14+'Inputs'!$E$15)/'Inputs'!$E$28</f>
        <v>0.0</v>
      </c>
      <c r="AP380" s="35">
        <f>AP377*('Inputs'!$E$14+'Inputs'!$E$15)/'Inputs'!$E$28</f>
        <v>0.0</v>
      </c>
      <c r="AQ380" s="35">
        <f>AQ377*('Inputs'!$E$14+'Inputs'!$E$15)/'Inputs'!$E$28</f>
        <v>0.0</v>
      </c>
      <c r="AR380" s="35">
        <f>AR377*('Inputs'!$E$14+'Inputs'!$E$15)/'Inputs'!$E$28</f>
        <v>0.0</v>
      </c>
      <c r="AS380" s="35">
        <f>AS377*('Inputs'!$E$14+'Inputs'!$E$15)/'Inputs'!$E$28</f>
        <v>0.0</v>
      </c>
      <c r="AT380" s="35">
        <f>AT377*('Inputs'!$E$14+'Inputs'!$E$15)/'Inputs'!$E$28</f>
        <v>0.0</v>
      </c>
      <c r="AU380" s="35">
        <f>AU377*('Inputs'!$E$14+'Inputs'!$E$15)/'Inputs'!$E$28</f>
        <v>0.0</v>
      </c>
      <c r="AV380" s="35">
        <f>AV377*('Inputs'!$E$14+'Inputs'!$E$15)/'Inputs'!$E$28</f>
        <v>0.0</v>
      </c>
      <c r="AW380" s="35">
        <f>AW377*('Inputs'!$E$14+'Inputs'!$E$15)/'Inputs'!$E$28</f>
        <v>0.0</v>
      </c>
      <c r="AX380" s="35">
        <f>AX377*('Inputs'!$E$14+'Inputs'!$E$15)/'Inputs'!$E$28</f>
        <v>0.0</v>
      </c>
      <c r="AY380" s="35">
        <f>AY377*('Inputs'!$E$14+'Inputs'!$E$15)/'Inputs'!$E$28</f>
        <v>0.0</v>
      </c>
      <c r="AZ380" s="35">
        <f>AZ377*('Inputs'!$E$14+'Inputs'!$E$15)/'Inputs'!$E$28</f>
        <v>0.0</v>
      </c>
      <c r="BA380" s="35">
        <f>BA377*('Inputs'!$E$14+'Inputs'!$E$15)/'Inputs'!$E$28</f>
        <v>0.0</v>
      </c>
      <c r="BB380" s="35">
        <f>BB377*('Inputs'!$E$14+'Inputs'!$E$15)/'Inputs'!$E$28</f>
        <v>0.0</v>
      </c>
      <c r="BC380" s="35">
        <f>BC377*('Inputs'!$E$14+'Inputs'!$E$15)/'Inputs'!$E$28</f>
        <v>0.0</v>
      </c>
      <c r="BD380" s="35">
        <f>BD377*('Inputs'!$E$14+'Inputs'!$E$15)/'Inputs'!$E$28</f>
        <v>0.0</v>
      </c>
      <c r="BE380" s="35">
        <f>BE377*('Inputs'!$E$14+'Inputs'!$E$15)/'Inputs'!$E$28</f>
        <v>0.0</v>
      </c>
      <c r="BF380" s="35">
        <f>BF377*('Inputs'!$E$14+'Inputs'!$E$15)/'Inputs'!$E$28</f>
        <v>0.0</v>
      </c>
      <c r="BG380" s="35">
        <f>BG377*('Inputs'!$E$14+'Inputs'!$E$15)/'Inputs'!$E$28</f>
        <v>0.0</v>
      </c>
      <c r="BH380" s="35">
        <f>BH377*('Inputs'!$E$14+'Inputs'!$E$15)/'Inputs'!$E$28</f>
        <v>0.0</v>
      </c>
      <c r="BI380" s="35">
        <f>BI377*('Inputs'!$E$14+'Inputs'!$E$15)/'Inputs'!$E$28</f>
        <v>0.0</v>
      </c>
      <c r="BJ380" s="35">
        <f>BJ377*('Inputs'!$E$14+'Inputs'!$E$15)/'Inputs'!$E$28</f>
        <v>0.0</v>
      </c>
      <c r="BK380" s="35">
        <f>BK377*('Inputs'!$E$14+'Inputs'!$E$15)/'Inputs'!$E$28</f>
        <v>0.0</v>
      </c>
      <c r="BL380" s="35">
        <f>BL377*('Inputs'!$E$14+'Inputs'!$E$15)/'Inputs'!$E$28</f>
        <v>0.0</v>
      </c>
      <c r="BM380" s="35">
        <f>BM377*('Inputs'!$E$14+'Inputs'!$E$15)/'Inputs'!$E$28</f>
        <v>0.0</v>
      </c>
      <c r="BN380" s="35">
        <f>BN377*('Inputs'!$E$14+'Inputs'!$E$15)/'Inputs'!$E$28</f>
        <v>0.0</v>
      </c>
      <c r="BO380" s="35">
        <f>BO377*('Inputs'!$E$14+'Inputs'!$E$15)/'Inputs'!$E$28</f>
        <v>0.0</v>
      </c>
    </row>
    <row r="381" ht="28" customHeight="1">
      <c r="A381" s="2" t="str">
        <v>SLOT19.PV</v>
      </c>
      <c r="B381" s="6" t="str">
        <v>SLOT19 employer care contribution (PV)</v>
      </c>
      <c r="C381" s="2" t="str">
        <v>EUR</v>
      </c>
      <c r="D381" s="2" t="str">
        <v>SUM</v>
      </c>
      <c r="E381" s="36">
        <f>SUM(H381:BO381)</f>
        <v>0.0</v>
      </c>
      <c r="F381" s="6" t="str">
        <v>Spare row; inactive until a hire and an exit month are entered on People_Inputs</v>
      </c>
      <c r="G381" s="2"/>
      <c r="H381" s="35">
        <f>H377*'Inputs'!$E$16/'Inputs'!$E$28</f>
        <v>0.0</v>
      </c>
      <c r="I381" s="35">
        <f>I377*'Inputs'!$E$16/'Inputs'!$E$28</f>
        <v>0.0</v>
      </c>
      <c r="J381" s="35">
        <f>J377*'Inputs'!$E$16/'Inputs'!$E$28</f>
        <v>0.0</v>
      </c>
      <c r="K381" s="35">
        <f>K377*'Inputs'!$E$16/'Inputs'!$E$28</f>
        <v>0.0</v>
      </c>
      <c r="L381" s="35">
        <f>L377*'Inputs'!$E$16/'Inputs'!$E$28</f>
        <v>0.0</v>
      </c>
      <c r="M381" s="35">
        <f>M377*'Inputs'!$E$16/'Inputs'!$E$28</f>
        <v>0.0</v>
      </c>
      <c r="N381" s="35">
        <f>N377*'Inputs'!$E$16/'Inputs'!$E$28</f>
        <v>0.0</v>
      </c>
      <c r="O381" s="35">
        <f>O377*'Inputs'!$E$16/'Inputs'!$E$28</f>
        <v>0.0</v>
      </c>
      <c r="P381" s="35">
        <f>P377*'Inputs'!$E$16/'Inputs'!$E$28</f>
        <v>0.0</v>
      </c>
      <c r="Q381" s="35">
        <f>Q377*'Inputs'!$E$16/'Inputs'!$E$28</f>
        <v>0.0</v>
      </c>
      <c r="R381" s="35">
        <f>R377*'Inputs'!$E$16/'Inputs'!$E$28</f>
        <v>0.0</v>
      </c>
      <c r="S381" s="35">
        <f>S377*'Inputs'!$E$16/'Inputs'!$E$28</f>
        <v>0.0</v>
      </c>
      <c r="T381" s="35">
        <f>T377*'Inputs'!$E$16/'Inputs'!$E$28</f>
        <v>0.0</v>
      </c>
      <c r="U381" s="35">
        <f>U377*'Inputs'!$E$16/'Inputs'!$E$28</f>
        <v>0.0</v>
      </c>
      <c r="V381" s="35">
        <f>V377*'Inputs'!$E$16/'Inputs'!$E$28</f>
        <v>0.0</v>
      </c>
      <c r="W381" s="35">
        <f>W377*'Inputs'!$E$16/'Inputs'!$E$28</f>
        <v>0.0</v>
      </c>
      <c r="X381" s="35">
        <f>X377*'Inputs'!$E$16/'Inputs'!$E$28</f>
        <v>0.0</v>
      </c>
      <c r="Y381" s="35">
        <f>Y377*'Inputs'!$E$16/'Inputs'!$E$28</f>
        <v>0.0</v>
      </c>
      <c r="Z381" s="35">
        <f>Z377*'Inputs'!$E$16/'Inputs'!$E$28</f>
        <v>0.0</v>
      </c>
      <c r="AA381" s="35">
        <f>AA377*'Inputs'!$E$16/'Inputs'!$E$28</f>
        <v>0.0</v>
      </c>
      <c r="AB381" s="35">
        <f>AB377*'Inputs'!$E$16/'Inputs'!$E$28</f>
        <v>0.0</v>
      </c>
      <c r="AC381" s="35">
        <f>AC377*'Inputs'!$E$16/'Inputs'!$E$28</f>
        <v>0.0</v>
      </c>
      <c r="AD381" s="35">
        <f>AD377*'Inputs'!$E$16/'Inputs'!$E$28</f>
        <v>0.0</v>
      </c>
      <c r="AE381" s="35">
        <f>AE377*'Inputs'!$E$16/'Inputs'!$E$28</f>
        <v>0.0</v>
      </c>
      <c r="AF381" s="35">
        <f>AF377*'Inputs'!$E$16/'Inputs'!$E$28</f>
        <v>0.0</v>
      </c>
      <c r="AG381" s="35">
        <f>AG377*'Inputs'!$E$16/'Inputs'!$E$28</f>
        <v>0.0</v>
      </c>
      <c r="AH381" s="35">
        <f>AH377*'Inputs'!$E$16/'Inputs'!$E$28</f>
        <v>0.0</v>
      </c>
      <c r="AI381" s="35">
        <f>AI377*'Inputs'!$E$16/'Inputs'!$E$28</f>
        <v>0.0</v>
      </c>
      <c r="AJ381" s="35">
        <f>AJ377*'Inputs'!$E$16/'Inputs'!$E$28</f>
        <v>0.0</v>
      </c>
      <c r="AK381" s="35">
        <f>AK377*'Inputs'!$E$16/'Inputs'!$E$28</f>
        <v>0.0</v>
      </c>
      <c r="AL381" s="35">
        <f>AL377*'Inputs'!$E$16/'Inputs'!$E$28</f>
        <v>0.0</v>
      </c>
      <c r="AM381" s="35">
        <f>AM377*'Inputs'!$E$16/'Inputs'!$E$28</f>
        <v>0.0</v>
      </c>
      <c r="AN381" s="35">
        <f>AN377*'Inputs'!$E$16/'Inputs'!$E$28</f>
        <v>0.0</v>
      </c>
      <c r="AO381" s="35">
        <f>AO377*'Inputs'!$E$16/'Inputs'!$E$28</f>
        <v>0.0</v>
      </c>
      <c r="AP381" s="35">
        <f>AP377*'Inputs'!$E$16/'Inputs'!$E$28</f>
        <v>0.0</v>
      </c>
      <c r="AQ381" s="35">
        <f>AQ377*'Inputs'!$E$16/'Inputs'!$E$28</f>
        <v>0.0</v>
      </c>
      <c r="AR381" s="35">
        <f>AR377*'Inputs'!$E$16/'Inputs'!$E$28</f>
        <v>0.0</v>
      </c>
      <c r="AS381" s="35">
        <f>AS377*'Inputs'!$E$16/'Inputs'!$E$28</f>
        <v>0.0</v>
      </c>
      <c r="AT381" s="35">
        <f>AT377*'Inputs'!$E$16/'Inputs'!$E$28</f>
        <v>0.0</v>
      </c>
      <c r="AU381" s="35">
        <f>AU377*'Inputs'!$E$16/'Inputs'!$E$28</f>
        <v>0.0</v>
      </c>
      <c r="AV381" s="35">
        <f>AV377*'Inputs'!$E$16/'Inputs'!$E$28</f>
        <v>0.0</v>
      </c>
      <c r="AW381" s="35">
        <f>AW377*'Inputs'!$E$16/'Inputs'!$E$28</f>
        <v>0.0</v>
      </c>
      <c r="AX381" s="35">
        <f>AX377*'Inputs'!$E$16/'Inputs'!$E$28</f>
        <v>0.0</v>
      </c>
      <c r="AY381" s="35">
        <f>AY377*'Inputs'!$E$16/'Inputs'!$E$28</f>
        <v>0.0</v>
      </c>
      <c r="AZ381" s="35">
        <f>AZ377*'Inputs'!$E$16/'Inputs'!$E$28</f>
        <v>0.0</v>
      </c>
      <c r="BA381" s="35">
        <f>BA377*'Inputs'!$E$16/'Inputs'!$E$28</f>
        <v>0.0</v>
      </c>
      <c r="BB381" s="35">
        <f>BB377*'Inputs'!$E$16/'Inputs'!$E$28</f>
        <v>0.0</v>
      </c>
      <c r="BC381" s="35">
        <f>BC377*'Inputs'!$E$16/'Inputs'!$E$28</f>
        <v>0.0</v>
      </c>
      <c r="BD381" s="35">
        <f>BD377*'Inputs'!$E$16/'Inputs'!$E$28</f>
        <v>0.0</v>
      </c>
      <c r="BE381" s="35">
        <f>BE377*'Inputs'!$E$16/'Inputs'!$E$28</f>
        <v>0.0</v>
      </c>
      <c r="BF381" s="35">
        <f>BF377*'Inputs'!$E$16/'Inputs'!$E$28</f>
        <v>0.0</v>
      </c>
      <c r="BG381" s="35">
        <f>BG377*'Inputs'!$E$16/'Inputs'!$E$28</f>
        <v>0.0</v>
      </c>
      <c r="BH381" s="35">
        <f>BH377*'Inputs'!$E$16/'Inputs'!$E$28</f>
        <v>0.0</v>
      </c>
      <c r="BI381" s="35">
        <f>BI377*'Inputs'!$E$16/'Inputs'!$E$28</f>
        <v>0.0</v>
      </c>
      <c r="BJ381" s="35">
        <f>BJ377*'Inputs'!$E$16/'Inputs'!$E$28</f>
        <v>0.0</v>
      </c>
      <c r="BK381" s="35">
        <f>BK377*'Inputs'!$E$16/'Inputs'!$E$28</f>
        <v>0.0</v>
      </c>
      <c r="BL381" s="35">
        <f>BL377*'Inputs'!$E$16/'Inputs'!$E$28</f>
        <v>0.0</v>
      </c>
      <c r="BM381" s="35">
        <f>BM377*'Inputs'!$E$16/'Inputs'!$E$28</f>
        <v>0.0</v>
      </c>
      <c r="BN381" s="35">
        <f>BN377*'Inputs'!$E$16/'Inputs'!$E$28</f>
        <v>0.0</v>
      </c>
      <c r="BO381" s="35">
        <f>BO377*'Inputs'!$E$16/'Inputs'!$E$28</f>
        <v>0.0</v>
      </c>
    </row>
    <row r="382" ht="28" customHeight="1">
      <c r="A382" s="2" t="str">
        <v>SLOT19.U1</v>
      </c>
      <c r="B382" s="6" t="str">
        <v>SLOT19 U1 sick-pay levy</v>
      </c>
      <c r="C382" s="2" t="str">
        <v>EUR</v>
      </c>
      <c r="D382" s="2" t="str">
        <v>SUM</v>
      </c>
      <c r="E382" s="36">
        <f>SUM(H382:BO382)</f>
        <v>0.0</v>
      </c>
      <c r="F382" s="6" t="str">
        <v>Spare row; inactive until a hire and an exit month are entered on People_Inputs</v>
      </c>
      <c r="G382" s="2"/>
      <c r="H382" s="35">
        <f>H376*'Inputs'!$E$17*IF('Summary'!H13&lt;='Inputs'!$E$27,1,0)</f>
        <v>0.0</v>
      </c>
      <c r="I382" s="35">
        <f>I376*'Inputs'!$E$17*IF('Summary'!I13&lt;='Inputs'!$E$27,1,0)</f>
        <v>0.0</v>
      </c>
      <c r="J382" s="35">
        <f>J376*'Inputs'!$E$17*IF('Summary'!J13&lt;='Inputs'!$E$27,1,0)</f>
        <v>0.0</v>
      </c>
      <c r="K382" s="35">
        <f>K376*'Inputs'!$E$17*IF('Summary'!K13&lt;='Inputs'!$E$27,1,0)</f>
        <v>0.0</v>
      </c>
      <c r="L382" s="35">
        <f>L376*'Inputs'!$E$17*IF('Summary'!L13&lt;='Inputs'!$E$27,1,0)</f>
        <v>0.0</v>
      </c>
      <c r="M382" s="35">
        <f>M376*'Inputs'!$E$17*IF('Summary'!M13&lt;='Inputs'!$E$27,1,0)</f>
        <v>0.0</v>
      </c>
      <c r="N382" s="35">
        <f>N376*'Inputs'!$E$17*IF('Summary'!N13&lt;='Inputs'!$E$27,1,0)</f>
        <v>0.0</v>
      </c>
      <c r="O382" s="35">
        <f>O376*'Inputs'!$E$17*IF('Summary'!O13&lt;='Inputs'!$E$27,1,0)</f>
        <v>0.0</v>
      </c>
      <c r="P382" s="35">
        <f>P376*'Inputs'!$E$17*IF('Summary'!P13&lt;='Inputs'!$E$27,1,0)</f>
        <v>0.0</v>
      </c>
      <c r="Q382" s="35">
        <f>Q376*'Inputs'!$E$17*IF('Summary'!Q13&lt;='Inputs'!$E$27,1,0)</f>
        <v>0.0</v>
      </c>
      <c r="R382" s="35">
        <f>R376*'Inputs'!$E$17*IF('Summary'!R13&lt;='Inputs'!$E$27,1,0)</f>
        <v>0.0</v>
      </c>
      <c r="S382" s="35">
        <f>S376*'Inputs'!$E$17*IF('Summary'!S13&lt;='Inputs'!$E$27,1,0)</f>
        <v>0.0</v>
      </c>
      <c r="T382" s="35">
        <f>T376*'Inputs'!$E$17*IF('Summary'!T13&lt;='Inputs'!$E$27,1,0)</f>
        <v>0.0</v>
      </c>
      <c r="U382" s="35">
        <f>U376*'Inputs'!$E$17*IF('Summary'!U13&lt;='Inputs'!$E$27,1,0)</f>
        <v>0.0</v>
      </c>
      <c r="V382" s="35">
        <f>V376*'Inputs'!$E$17*IF('Summary'!V13&lt;='Inputs'!$E$27,1,0)</f>
        <v>0.0</v>
      </c>
      <c r="W382" s="35">
        <f>W376*'Inputs'!$E$17*IF('Summary'!W13&lt;='Inputs'!$E$27,1,0)</f>
        <v>0.0</v>
      </c>
      <c r="X382" s="35">
        <f>X376*'Inputs'!$E$17*IF('Summary'!X13&lt;='Inputs'!$E$27,1,0)</f>
        <v>0.0</v>
      </c>
      <c r="Y382" s="35">
        <f>Y376*'Inputs'!$E$17*IF('Summary'!Y13&lt;='Inputs'!$E$27,1,0)</f>
        <v>0.0</v>
      </c>
      <c r="Z382" s="35">
        <f>Z376*'Inputs'!$E$17*IF('Summary'!Z13&lt;='Inputs'!$E$27,1,0)</f>
        <v>0.0</v>
      </c>
      <c r="AA382" s="35">
        <f>AA376*'Inputs'!$E$17*IF('Summary'!AA13&lt;='Inputs'!$E$27,1,0)</f>
        <v>0.0</v>
      </c>
      <c r="AB382" s="35">
        <f>AB376*'Inputs'!$E$17*IF('Summary'!AB13&lt;='Inputs'!$E$27,1,0)</f>
        <v>0.0</v>
      </c>
      <c r="AC382" s="35">
        <f>AC376*'Inputs'!$E$17*IF('Summary'!AC13&lt;='Inputs'!$E$27,1,0)</f>
        <v>0.0</v>
      </c>
      <c r="AD382" s="35">
        <f>AD376*'Inputs'!$E$17*IF('Summary'!AD13&lt;='Inputs'!$E$27,1,0)</f>
        <v>0.0</v>
      </c>
      <c r="AE382" s="35">
        <f>AE376*'Inputs'!$E$17*IF('Summary'!AE13&lt;='Inputs'!$E$27,1,0)</f>
        <v>0.0</v>
      </c>
      <c r="AF382" s="35">
        <f>AF376*'Inputs'!$E$17*IF('Summary'!AF13&lt;='Inputs'!$E$27,1,0)</f>
        <v>0.0</v>
      </c>
      <c r="AG382" s="35">
        <f>AG376*'Inputs'!$E$17*IF('Summary'!AG13&lt;='Inputs'!$E$27,1,0)</f>
        <v>0.0</v>
      </c>
      <c r="AH382" s="35">
        <f>AH376*'Inputs'!$E$17*IF('Summary'!AH13&lt;='Inputs'!$E$27,1,0)</f>
        <v>0.0</v>
      </c>
      <c r="AI382" s="35">
        <f>AI376*'Inputs'!$E$17*IF('Summary'!AI13&lt;='Inputs'!$E$27,1,0)</f>
        <v>0.0</v>
      </c>
      <c r="AJ382" s="35">
        <f>AJ376*'Inputs'!$E$17*IF('Summary'!AJ13&lt;='Inputs'!$E$27,1,0)</f>
        <v>0.0</v>
      </c>
      <c r="AK382" s="35">
        <f>AK376*'Inputs'!$E$17*IF('Summary'!AK13&lt;='Inputs'!$E$27,1,0)</f>
        <v>0.0</v>
      </c>
      <c r="AL382" s="35">
        <f>AL376*'Inputs'!$E$17*IF('Summary'!AL13&lt;='Inputs'!$E$27,1,0)</f>
        <v>0.0</v>
      </c>
      <c r="AM382" s="35">
        <f>AM376*'Inputs'!$E$17*IF('Summary'!AM13&lt;='Inputs'!$E$27,1,0)</f>
        <v>0.0</v>
      </c>
      <c r="AN382" s="35">
        <f>AN376*'Inputs'!$E$17*IF('Summary'!AN13&lt;='Inputs'!$E$27,1,0)</f>
        <v>0.0</v>
      </c>
      <c r="AO382" s="35">
        <f>AO376*'Inputs'!$E$17*IF('Summary'!AO13&lt;='Inputs'!$E$27,1,0)</f>
        <v>0.0</v>
      </c>
      <c r="AP382" s="35">
        <f>AP376*'Inputs'!$E$17*IF('Summary'!AP13&lt;='Inputs'!$E$27,1,0)</f>
        <v>0.0</v>
      </c>
      <c r="AQ382" s="35">
        <f>AQ376*'Inputs'!$E$17*IF('Summary'!AQ13&lt;='Inputs'!$E$27,1,0)</f>
        <v>0.0</v>
      </c>
      <c r="AR382" s="35">
        <f>AR376*'Inputs'!$E$17*IF('Summary'!AR13&lt;='Inputs'!$E$27,1,0)</f>
        <v>0.0</v>
      </c>
      <c r="AS382" s="35">
        <f>AS376*'Inputs'!$E$17*IF('Summary'!AS13&lt;='Inputs'!$E$27,1,0)</f>
        <v>0.0</v>
      </c>
      <c r="AT382" s="35">
        <f>AT376*'Inputs'!$E$17*IF('Summary'!AT13&lt;='Inputs'!$E$27,1,0)</f>
        <v>0.0</v>
      </c>
      <c r="AU382" s="35">
        <f>AU376*'Inputs'!$E$17*IF('Summary'!AU13&lt;='Inputs'!$E$27,1,0)</f>
        <v>0.0</v>
      </c>
      <c r="AV382" s="35">
        <f>AV376*'Inputs'!$E$17*IF('Summary'!AV13&lt;='Inputs'!$E$27,1,0)</f>
        <v>0.0</v>
      </c>
      <c r="AW382" s="35">
        <f>AW376*'Inputs'!$E$17*IF('Summary'!AW13&lt;='Inputs'!$E$27,1,0)</f>
        <v>0.0</v>
      </c>
      <c r="AX382" s="35">
        <f>AX376*'Inputs'!$E$17*IF('Summary'!AX13&lt;='Inputs'!$E$27,1,0)</f>
        <v>0.0</v>
      </c>
      <c r="AY382" s="35">
        <f>AY376*'Inputs'!$E$17*IF('Summary'!AY13&lt;='Inputs'!$E$27,1,0)</f>
        <v>0.0</v>
      </c>
      <c r="AZ382" s="35">
        <f>AZ376*'Inputs'!$E$17*IF('Summary'!AZ13&lt;='Inputs'!$E$27,1,0)</f>
        <v>0.0</v>
      </c>
      <c r="BA382" s="35">
        <f>BA376*'Inputs'!$E$17*IF('Summary'!BA13&lt;='Inputs'!$E$27,1,0)</f>
        <v>0.0</v>
      </c>
      <c r="BB382" s="35">
        <f>BB376*'Inputs'!$E$17*IF('Summary'!BB13&lt;='Inputs'!$E$27,1,0)</f>
        <v>0.0</v>
      </c>
      <c r="BC382" s="35">
        <f>BC376*'Inputs'!$E$17*IF('Summary'!BC13&lt;='Inputs'!$E$27,1,0)</f>
        <v>0.0</v>
      </c>
      <c r="BD382" s="35">
        <f>BD376*'Inputs'!$E$17*IF('Summary'!BD13&lt;='Inputs'!$E$27,1,0)</f>
        <v>0.0</v>
      </c>
      <c r="BE382" s="35">
        <f>BE376*'Inputs'!$E$17*IF('Summary'!BE13&lt;='Inputs'!$E$27,1,0)</f>
        <v>0.0</v>
      </c>
      <c r="BF382" s="35">
        <f>BF376*'Inputs'!$E$17*IF('Summary'!BF13&lt;='Inputs'!$E$27,1,0)</f>
        <v>0.0</v>
      </c>
      <c r="BG382" s="35">
        <f>BG376*'Inputs'!$E$17*IF('Summary'!BG13&lt;='Inputs'!$E$27,1,0)</f>
        <v>0.0</v>
      </c>
      <c r="BH382" s="35">
        <f>BH376*'Inputs'!$E$17*IF('Summary'!BH13&lt;='Inputs'!$E$27,1,0)</f>
        <v>0.0</v>
      </c>
      <c r="BI382" s="35">
        <f>BI376*'Inputs'!$E$17*IF('Summary'!BI13&lt;='Inputs'!$E$27,1,0)</f>
        <v>0.0</v>
      </c>
      <c r="BJ382" s="35">
        <f>BJ376*'Inputs'!$E$17*IF('Summary'!BJ13&lt;='Inputs'!$E$27,1,0)</f>
        <v>0.0</v>
      </c>
      <c r="BK382" s="35">
        <f>BK376*'Inputs'!$E$17*IF('Summary'!BK13&lt;='Inputs'!$E$27,1,0)</f>
        <v>0.0</v>
      </c>
      <c r="BL382" s="35">
        <f>BL376*'Inputs'!$E$17*IF('Summary'!BL13&lt;='Inputs'!$E$27,1,0)</f>
        <v>0.0</v>
      </c>
      <c r="BM382" s="35">
        <f>BM376*'Inputs'!$E$17*IF('Summary'!BM13&lt;='Inputs'!$E$27,1,0)</f>
        <v>0.0</v>
      </c>
      <c r="BN382" s="35">
        <f>BN376*'Inputs'!$E$17*IF('Summary'!BN13&lt;='Inputs'!$E$27,1,0)</f>
        <v>0.0</v>
      </c>
      <c r="BO382" s="35">
        <f>BO376*'Inputs'!$E$17*IF('Summary'!BO13&lt;='Inputs'!$E$27,1,0)</f>
        <v>0.0</v>
      </c>
    </row>
    <row r="383" ht="28" customHeight="1">
      <c r="A383" s="2" t="str">
        <v>SLOT19.U2</v>
      </c>
      <c r="B383" s="6" t="str">
        <v>SLOT19 U2 maternity levy</v>
      </c>
      <c r="C383" s="2" t="str">
        <v>EUR</v>
      </c>
      <c r="D383" s="2" t="str">
        <v>SUM</v>
      </c>
      <c r="E383" s="36">
        <f>SUM(H383:BO383)</f>
        <v>0.0</v>
      </c>
      <c r="F383" s="6" t="str">
        <v>Spare row; inactive until a hire and an exit month are entered on People_Inputs</v>
      </c>
      <c r="G383" s="2"/>
      <c r="H383" s="35">
        <f>H376*'Inputs'!$E$18</f>
        <v>0.0</v>
      </c>
      <c r="I383" s="35">
        <f>I376*'Inputs'!$E$18</f>
        <v>0.0</v>
      </c>
      <c r="J383" s="35">
        <f>J376*'Inputs'!$E$18</f>
        <v>0.0</v>
      </c>
      <c r="K383" s="35">
        <f>K376*'Inputs'!$E$18</f>
        <v>0.0</v>
      </c>
      <c r="L383" s="35">
        <f>L376*'Inputs'!$E$18</f>
        <v>0.0</v>
      </c>
      <c r="M383" s="35">
        <f>M376*'Inputs'!$E$18</f>
        <v>0.0</v>
      </c>
      <c r="N383" s="35">
        <f>N376*'Inputs'!$E$18</f>
        <v>0.0</v>
      </c>
      <c r="O383" s="35">
        <f>O376*'Inputs'!$E$18</f>
        <v>0.0</v>
      </c>
      <c r="P383" s="35">
        <f>P376*'Inputs'!$E$18</f>
        <v>0.0</v>
      </c>
      <c r="Q383" s="35">
        <f>Q376*'Inputs'!$E$18</f>
        <v>0.0</v>
      </c>
      <c r="R383" s="35">
        <f>R376*'Inputs'!$E$18</f>
        <v>0.0</v>
      </c>
      <c r="S383" s="35">
        <f>S376*'Inputs'!$E$18</f>
        <v>0.0</v>
      </c>
      <c r="T383" s="35">
        <f>T376*'Inputs'!$E$18</f>
        <v>0.0</v>
      </c>
      <c r="U383" s="35">
        <f>U376*'Inputs'!$E$18</f>
        <v>0.0</v>
      </c>
      <c r="V383" s="35">
        <f>V376*'Inputs'!$E$18</f>
        <v>0.0</v>
      </c>
      <c r="W383" s="35">
        <f>W376*'Inputs'!$E$18</f>
        <v>0.0</v>
      </c>
      <c r="X383" s="35">
        <f>X376*'Inputs'!$E$18</f>
        <v>0.0</v>
      </c>
      <c r="Y383" s="35">
        <f>Y376*'Inputs'!$E$18</f>
        <v>0.0</v>
      </c>
      <c r="Z383" s="35">
        <f>Z376*'Inputs'!$E$18</f>
        <v>0.0</v>
      </c>
      <c r="AA383" s="35">
        <f>AA376*'Inputs'!$E$18</f>
        <v>0.0</v>
      </c>
      <c r="AB383" s="35">
        <f>AB376*'Inputs'!$E$18</f>
        <v>0.0</v>
      </c>
      <c r="AC383" s="35">
        <f>AC376*'Inputs'!$E$18</f>
        <v>0.0</v>
      </c>
      <c r="AD383" s="35">
        <f>AD376*'Inputs'!$E$18</f>
        <v>0.0</v>
      </c>
      <c r="AE383" s="35">
        <f>AE376*'Inputs'!$E$18</f>
        <v>0.0</v>
      </c>
      <c r="AF383" s="35">
        <f>AF376*'Inputs'!$E$18</f>
        <v>0.0</v>
      </c>
      <c r="AG383" s="35">
        <f>AG376*'Inputs'!$E$18</f>
        <v>0.0</v>
      </c>
      <c r="AH383" s="35">
        <f>AH376*'Inputs'!$E$18</f>
        <v>0.0</v>
      </c>
      <c r="AI383" s="35">
        <f>AI376*'Inputs'!$E$18</f>
        <v>0.0</v>
      </c>
      <c r="AJ383" s="35">
        <f>AJ376*'Inputs'!$E$18</f>
        <v>0.0</v>
      </c>
      <c r="AK383" s="35">
        <f>AK376*'Inputs'!$E$18</f>
        <v>0.0</v>
      </c>
      <c r="AL383" s="35">
        <f>AL376*'Inputs'!$E$18</f>
        <v>0.0</v>
      </c>
      <c r="AM383" s="35">
        <f>AM376*'Inputs'!$E$18</f>
        <v>0.0</v>
      </c>
      <c r="AN383" s="35">
        <f>AN376*'Inputs'!$E$18</f>
        <v>0.0</v>
      </c>
      <c r="AO383" s="35">
        <f>AO376*'Inputs'!$E$18</f>
        <v>0.0</v>
      </c>
      <c r="AP383" s="35">
        <f>AP376*'Inputs'!$E$18</f>
        <v>0.0</v>
      </c>
      <c r="AQ383" s="35">
        <f>AQ376*'Inputs'!$E$18</f>
        <v>0.0</v>
      </c>
      <c r="AR383" s="35">
        <f>AR376*'Inputs'!$E$18</f>
        <v>0.0</v>
      </c>
      <c r="AS383" s="35">
        <f>AS376*'Inputs'!$E$18</f>
        <v>0.0</v>
      </c>
      <c r="AT383" s="35">
        <f>AT376*'Inputs'!$E$18</f>
        <v>0.0</v>
      </c>
      <c r="AU383" s="35">
        <f>AU376*'Inputs'!$E$18</f>
        <v>0.0</v>
      </c>
      <c r="AV383" s="35">
        <f>AV376*'Inputs'!$E$18</f>
        <v>0.0</v>
      </c>
      <c r="AW383" s="35">
        <f>AW376*'Inputs'!$E$18</f>
        <v>0.0</v>
      </c>
      <c r="AX383" s="35">
        <f>AX376*'Inputs'!$E$18</f>
        <v>0.0</v>
      </c>
      <c r="AY383" s="35">
        <f>AY376*'Inputs'!$E$18</f>
        <v>0.0</v>
      </c>
      <c r="AZ383" s="35">
        <f>AZ376*'Inputs'!$E$18</f>
        <v>0.0</v>
      </c>
      <c r="BA383" s="35">
        <f>BA376*'Inputs'!$E$18</f>
        <v>0.0</v>
      </c>
      <c r="BB383" s="35">
        <f>BB376*'Inputs'!$E$18</f>
        <v>0.0</v>
      </c>
      <c r="BC383" s="35">
        <f>BC376*'Inputs'!$E$18</f>
        <v>0.0</v>
      </c>
      <c r="BD383" s="35">
        <f>BD376*'Inputs'!$E$18</f>
        <v>0.0</v>
      </c>
      <c r="BE383" s="35">
        <f>BE376*'Inputs'!$E$18</f>
        <v>0.0</v>
      </c>
      <c r="BF383" s="35">
        <f>BF376*'Inputs'!$E$18</f>
        <v>0.0</v>
      </c>
      <c r="BG383" s="35">
        <f>BG376*'Inputs'!$E$18</f>
        <v>0.0</v>
      </c>
      <c r="BH383" s="35">
        <f>BH376*'Inputs'!$E$18</f>
        <v>0.0</v>
      </c>
      <c r="BI383" s="35">
        <f>BI376*'Inputs'!$E$18</f>
        <v>0.0</v>
      </c>
      <c r="BJ383" s="35">
        <f>BJ376*'Inputs'!$E$18</f>
        <v>0.0</v>
      </c>
      <c r="BK383" s="35">
        <f>BK376*'Inputs'!$E$18</f>
        <v>0.0</v>
      </c>
      <c r="BL383" s="35">
        <f>BL376*'Inputs'!$E$18</f>
        <v>0.0</v>
      </c>
      <c r="BM383" s="35">
        <f>BM376*'Inputs'!$E$18</f>
        <v>0.0</v>
      </c>
      <c r="BN383" s="35">
        <f>BN376*'Inputs'!$E$18</f>
        <v>0.0</v>
      </c>
      <c r="BO383" s="35">
        <f>BO376*'Inputs'!$E$18</f>
        <v>0.0</v>
      </c>
    </row>
    <row r="384" ht="28" customHeight="1">
      <c r="A384" s="2" t="str">
        <v>SLOT19.INSOLV</v>
      </c>
      <c r="B384" s="6" t="str">
        <v>SLOT19 insolvency levy</v>
      </c>
      <c r="C384" s="2" t="str">
        <v>EUR</v>
      </c>
      <c r="D384" s="2" t="str">
        <v>SUM</v>
      </c>
      <c r="E384" s="36">
        <f>SUM(H384:BO384)</f>
        <v>0.0</v>
      </c>
      <c r="F384" s="6" t="str">
        <v>Spare row; inactive until a hire and an exit month are entered on People_Inputs</v>
      </c>
      <c r="G384" s="2"/>
      <c r="H384" s="35">
        <f>H376*'Inputs'!$E$19</f>
        <v>0.0</v>
      </c>
      <c r="I384" s="35">
        <f>I376*'Inputs'!$E$19</f>
        <v>0.0</v>
      </c>
      <c r="J384" s="35">
        <f>J376*'Inputs'!$E$19</f>
        <v>0.0</v>
      </c>
      <c r="K384" s="35">
        <f>K376*'Inputs'!$E$19</f>
        <v>0.0</v>
      </c>
      <c r="L384" s="35">
        <f>L376*'Inputs'!$E$19</f>
        <v>0.0</v>
      </c>
      <c r="M384" s="35">
        <f>M376*'Inputs'!$E$19</f>
        <v>0.0</v>
      </c>
      <c r="N384" s="35">
        <f>N376*'Inputs'!$E$19</f>
        <v>0.0</v>
      </c>
      <c r="O384" s="35">
        <f>O376*'Inputs'!$E$19</f>
        <v>0.0</v>
      </c>
      <c r="P384" s="35">
        <f>P376*'Inputs'!$E$19</f>
        <v>0.0</v>
      </c>
      <c r="Q384" s="35">
        <f>Q376*'Inputs'!$E$19</f>
        <v>0.0</v>
      </c>
      <c r="R384" s="35">
        <f>R376*'Inputs'!$E$19</f>
        <v>0.0</v>
      </c>
      <c r="S384" s="35">
        <f>S376*'Inputs'!$E$19</f>
        <v>0.0</v>
      </c>
      <c r="T384" s="35">
        <f>T376*'Inputs'!$E$19</f>
        <v>0.0</v>
      </c>
      <c r="U384" s="35">
        <f>U376*'Inputs'!$E$19</f>
        <v>0.0</v>
      </c>
      <c r="V384" s="35">
        <f>V376*'Inputs'!$E$19</f>
        <v>0.0</v>
      </c>
      <c r="W384" s="35">
        <f>W376*'Inputs'!$E$19</f>
        <v>0.0</v>
      </c>
      <c r="X384" s="35">
        <f>X376*'Inputs'!$E$19</f>
        <v>0.0</v>
      </c>
      <c r="Y384" s="35">
        <f>Y376*'Inputs'!$E$19</f>
        <v>0.0</v>
      </c>
      <c r="Z384" s="35">
        <f>Z376*'Inputs'!$E$19</f>
        <v>0.0</v>
      </c>
      <c r="AA384" s="35">
        <f>AA376*'Inputs'!$E$19</f>
        <v>0.0</v>
      </c>
      <c r="AB384" s="35">
        <f>AB376*'Inputs'!$E$19</f>
        <v>0.0</v>
      </c>
      <c r="AC384" s="35">
        <f>AC376*'Inputs'!$E$19</f>
        <v>0.0</v>
      </c>
      <c r="AD384" s="35">
        <f>AD376*'Inputs'!$E$19</f>
        <v>0.0</v>
      </c>
      <c r="AE384" s="35">
        <f>AE376*'Inputs'!$E$19</f>
        <v>0.0</v>
      </c>
      <c r="AF384" s="35">
        <f>AF376*'Inputs'!$E$19</f>
        <v>0.0</v>
      </c>
      <c r="AG384" s="35">
        <f>AG376*'Inputs'!$E$19</f>
        <v>0.0</v>
      </c>
      <c r="AH384" s="35">
        <f>AH376*'Inputs'!$E$19</f>
        <v>0.0</v>
      </c>
      <c r="AI384" s="35">
        <f>AI376*'Inputs'!$E$19</f>
        <v>0.0</v>
      </c>
      <c r="AJ384" s="35">
        <f>AJ376*'Inputs'!$E$19</f>
        <v>0.0</v>
      </c>
      <c r="AK384" s="35">
        <f>AK376*'Inputs'!$E$19</f>
        <v>0.0</v>
      </c>
      <c r="AL384" s="35">
        <f>AL376*'Inputs'!$E$19</f>
        <v>0.0</v>
      </c>
      <c r="AM384" s="35">
        <f>AM376*'Inputs'!$E$19</f>
        <v>0.0</v>
      </c>
      <c r="AN384" s="35">
        <f>AN376*'Inputs'!$E$19</f>
        <v>0.0</v>
      </c>
      <c r="AO384" s="35">
        <f>AO376*'Inputs'!$E$19</f>
        <v>0.0</v>
      </c>
      <c r="AP384" s="35">
        <f>AP376*'Inputs'!$E$19</f>
        <v>0.0</v>
      </c>
      <c r="AQ384" s="35">
        <f>AQ376*'Inputs'!$E$19</f>
        <v>0.0</v>
      </c>
      <c r="AR384" s="35">
        <f>AR376*'Inputs'!$E$19</f>
        <v>0.0</v>
      </c>
      <c r="AS384" s="35">
        <f>AS376*'Inputs'!$E$19</f>
        <v>0.0</v>
      </c>
      <c r="AT384" s="35">
        <f>AT376*'Inputs'!$E$19</f>
        <v>0.0</v>
      </c>
      <c r="AU384" s="35">
        <f>AU376*'Inputs'!$E$19</f>
        <v>0.0</v>
      </c>
      <c r="AV384" s="35">
        <f>AV376*'Inputs'!$E$19</f>
        <v>0.0</v>
      </c>
      <c r="AW384" s="35">
        <f>AW376*'Inputs'!$E$19</f>
        <v>0.0</v>
      </c>
      <c r="AX384" s="35">
        <f>AX376*'Inputs'!$E$19</f>
        <v>0.0</v>
      </c>
      <c r="AY384" s="35">
        <f>AY376*'Inputs'!$E$19</f>
        <v>0.0</v>
      </c>
      <c r="AZ384" s="35">
        <f>AZ376*'Inputs'!$E$19</f>
        <v>0.0</v>
      </c>
      <c r="BA384" s="35">
        <f>BA376*'Inputs'!$E$19</f>
        <v>0.0</v>
      </c>
      <c r="BB384" s="35">
        <f>BB376*'Inputs'!$E$19</f>
        <v>0.0</v>
      </c>
      <c r="BC384" s="35">
        <f>BC376*'Inputs'!$E$19</f>
        <v>0.0</v>
      </c>
      <c r="BD384" s="35">
        <f>BD376*'Inputs'!$E$19</f>
        <v>0.0</v>
      </c>
      <c r="BE384" s="35">
        <f>BE376*'Inputs'!$E$19</f>
        <v>0.0</v>
      </c>
      <c r="BF384" s="35">
        <f>BF376*'Inputs'!$E$19</f>
        <v>0.0</v>
      </c>
      <c r="BG384" s="35">
        <f>BG376*'Inputs'!$E$19</f>
        <v>0.0</v>
      </c>
      <c r="BH384" s="35">
        <f>BH376*'Inputs'!$E$19</f>
        <v>0.0</v>
      </c>
      <c r="BI384" s="35">
        <f>BI376*'Inputs'!$E$19</f>
        <v>0.0</v>
      </c>
      <c r="BJ384" s="35">
        <f>BJ376*'Inputs'!$E$19</f>
        <v>0.0</v>
      </c>
      <c r="BK384" s="35">
        <f>BK376*'Inputs'!$E$19</f>
        <v>0.0</v>
      </c>
      <c r="BL384" s="35">
        <f>BL376*'Inputs'!$E$19</f>
        <v>0.0</v>
      </c>
      <c r="BM384" s="35">
        <f>BM376*'Inputs'!$E$19</f>
        <v>0.0</v>
      </c>
      <c r="BN384" s="35">
        <f>BN376*'Inputs'!$E$19</f>
        <v>0.0</v>
      </c>
      <c r="BO384" s="35">
        <f>BO376*'Inputs'!$E$19</f>
        <v>0.0</v>
      </c>
    </row>
    <row r="385" ht="28" customHeight="1">
      <c r="A385" s="2" t="str">
        <v>SLOT19.BG</v>
      </c>
      <c r="B385" s="6" t="str">
        <v>SLOT19 accident insurance (BG)</v>
      </c>
      <c r="C385" s="2" t="str">
        <v>EUR</v>
      </c>
      <c r="D385" s="2" t="str">
        <v>SUM</v>
      </c>
      <c r="E385" s="36">
        <f>SUM(H385:BO385)</f>
        <v>0.0</v>
      </c>
      <c r="F385" s="6" t="str">
        <v>Spare row; inactive until a hire and an exit month are entered on People_Inputs</v>
      </c>
      <c r="G385" s="2"/>
      <c r="H385" s="35">
        <f>H375*H373*'Inputs'!$E$20</f>
        <v>0.0</v>
      </c>
      <c r="I385" s="35">
        <f>I375*I373*'Inputs'!$E$20</f>
        <v>0.0</v>
      </c>
      <c r="J385" s="35">
        <f>J375*J373*'Inputs'!$E$20</f>
        <v>0.0</v>
      </c>
      <c r="K385" s="35">
        <f>K375*K373*'Inputs'!$E$20</f>
        <v>0.0</v>
      </c>
      <c r="L385" s="35">
        <f>L375*L373*'Inputs'!$E$20</f>
        <v>0.0</v>
      </c>
      <c r="M385" s="35">
        <f>M375*M373*'Inputs'!$E$20</f>
        <v>0.0</v>
      </c>
      <c r="N385" s="35">
        <f>N375*N373*'Inputs'!$E$20</f>
        <v>0.0</v>
      </c>
      <c r="O385" s="35">
        <f>O375*O373*'Inputs'!$E$20</f>
        <v>0.0</v>
      </c>
      <c r="P385" s="35">
        <f>P375*P373*'Inputs'!$E$20</f>
        <v>0.0</v>
      </c>
      <c r="Q385" s="35">
        <f>Q375*Q373*'Inputs'!$E$20</f>
        <v>0.0</v>
      </c>
      <c r="R385" s="35">
        <f>R375*R373*'Inputs'!$E$20</f>
        <v>0.0</v>
      </c>
      <c r="S385" s="35">
        <f>S375*S373*'Inputs'!$E$20</f>
        <v>0.0</v>
      </c>
      <c r="T385" s="35">
        <f>T375*T373*'Inputs'!$E$20</f>
        <v>0.0</v>
      </c>
      <c r="U385" s="35">
        <f>U375*U373*'Inputs'!$E$20</f>
        <v>0.0</v>
      </c>
      <c r="V385" s="35">
        <f>V375*V373*'Inputs'!$E$20</f>
        <v>0.0</v>
      </c>
      <c r="W385" s="35">
        <f>W375*W373*'Inputs'!$E$20</f>
        <v>0.0</v>
      </c>
      <c r="X385" s="35">
        <f>X375*X373*'Inputs'!$E$20</f>
        <v>0.0</v>
      </c>
      <c r="Y385" s="35">
        <f>Y375*Y373*'Inputs'!$E$20</f>
        <v>0.0</v>
      </c>
      <c r="Z385" s="35">
        <f>Z375*Z373*'Inputs'!$E$20</f>
        <v>0.0</v>
      </c>
      <c r="AA385" s="35">
        <f>AA375*AA373*'Inputs'!$E$20</f>
        <v>0.0</v>
      </c>
      <c r="AB385" s="35">
        <f>AB375*AB373*'Inputs'!$E$20</f>
        <v>0.0</v>
      </c>
      <c r="AC385" s="35">
        <f>AC375*AC373*'Inputs'!$E$20</f>
        <v>0.0</v>
      </c>
      <c r="AD385" s="35">
        <f>AD375*AD373*'Inputs'!$E$20</f>
        <v>0.0</v>
      </c>
      <c r="AE385" s="35">
        <f>AE375*AE373*'Inputs'!$E$20</f>
        <v>0.0</v>
      </c>
      <c r="AF385" s="35">
        <f>AF375*AF373*'Inputs'!$E$20</f>
        <v>0.0</v>
      </c>
      <c r="AG385" s="35">
        <f>AG375*AG373*'Inputs'!$E$20</f>
        <v>0.0</v>
      </c>
      <c r="AH385" s="35">
        <f>AH375*AH373*'Inputs'!$E$20</f>
        <v>0.0</v>
      </c>
      <c r="AI385" s="35">
        <f>AI375*AI373*'Inputs'!$E$20</f>
        <v>0.0</v>
      </c>
      <c r="AJ385" s="35">
        <f>AJ375*AJ373*'Inputs'!$E$20</f>
        <v>0.0</v>
      </c>
      <c r="AK385" s="35">
        <f>AK375*AK373*'Inputs'!$E$20</f>
        <v>0.0</v>
      </c>
      <c r="AL385" s="35">
        <f>AL375*AL373*'Inputs'!$E$20</f>
        <v>0.0</v>
      </c>
      <c r="AM385" s="35">
        <f>AM375*AM373*'Inputs'!$E$20</f>
        <v>0.0</v>
      </c>
      <c r="AN385" s="35">
        <f>AN375*AN373*'Inputs'!$E$20</f>
        <v>0.0</v>
      </c>
      <c r="AO385" s="35">
        <f>AO375*AO373*'Inputs'!$E$20</f>
        <v>0.0</v>
      </c>
      <c r="AP385" s="35">
        <f>AP375*AP373*'Inputs'!$E$20</f>
        <v>0.0</v>
      </c>
      <c r="AQ385" s="35">
        <f>AQ375*AQ373*'Inputs'!$E$20</f>
        <v>0.0</v>
      </c>
      <c r="AR385" s="35">
        <f>AR375*AR373*'Inputs'!$E$20</f>
        <v>0.0</v>
      </c>
      <c r="AS385" s="35">
        <f>AS375*AS373*'Inputs'!$E$20</f>
        <v>0.0</v>
      </c>
      <c r="AT385" s="35">
        <f>AT375*AT373*'Inputs'!$E$20</f>
        <v>0.0</v>
      </c>
      <c r="AU385" s="35">
        <f>AU375*AU373*'Inputs'!$E$20</f>
        <v>0.0</v>
      </c>
      <c r="AV385" s="35">
        <f>AV375*AV373*'Inputs'!$E$20</f>
        <v>0.0</v>
      </c>
      <c r="AW385" s="35">
        <f>AW375*AW373*'Inputs'!$E$20</f>
        <v>0.0</v>
      </c>
      <c r="AX385" s="35">
        <f>AX375*AX373*'Inputs'!$E$20</f>
        <v>0.0</v>
      </c>
      <c r="AY385" s="35">
        <f>AY375*AY373*'Inputs'!$E$20</f>
        <v>0.0</v>
      </c>
      <c r="AZ385" s="35">
        <f>AZ375*AZ373*'Inputs'!$E$20</f>
        <v>0.0</v>
      </c>
      <c r="BA385" s="35">
        <f>BA375*BA373*'Inputs'!$E$20</f>
        <v>0.0</v>
      </c>
      <c r="BB385" s="35">
        <f>BB375*BB373*'Inputs'!$E$20</f>
        <v>0.0</v>
      </c>
      <c r="BC385" s="35">
        <f>BC375*BC373*'Inputs'!$E$20</f>
        <v>0.0</v>
      </c>
      <c r="BD385" s="35">
        <f>BD375*BD373*'Inputs'!$E$20</f>
        <v>0.0</v>
      </c>
      <c r="BE385" s="35">
        <f>BE375*BE373*'Inputs'!$E$20</f>
        <v>0.0</v>
      </c>
      <c r="BF385" s="35">
        <f>BF375*BF373*'Inputs'!$E$20</f>
        <v>0.0</v>
      </c>
      <c r="BG385" s="35">
        <f>BG375*BG373*'Inputs'!$E$20</f>
        <v>0.0</v>
      </c>
      <c r="BH385" s="35">
        <f>BH375*BH373*'Inputs'!$E$20</f>
        <v>0.0</v>
      </c>
      <c r="BI385" s="35">
        <f>BI375*BI373*'Inputs'!$E$20</f>
        <v>0.0</v>
      </c>
      <c r="BJ385" s="35">
        <f>BJ375*BJ373*'Inputs'!$E$20</f>
        <v>0.0</v>
      </c>
      <c r="BK385" s="35">
        <f>BK375*BK373*'Inputs'!$E$20</f>
        <v>0.0</v>
      </c>
      <c r="BL385" s="35">
        <f>BL375*BL373*'Inputs'!$E$20</f>
        <v>0.0</v>
      </c>
      <c r="BM385" s="35">
        <f>BM375*BM373*'Inputs'!$E$20</f>
        <v>0.0</v>
      </c>
      <c r="BN385" s="35">
        <f>BN375*BN373*'Inputs'!$E$20</f>
        <v>0.0</v>
      </c>
      <c r="BO385" s="35">
        <f>BO375*BO373*'Inputs'!$E$20</f>
        <v>0.0</v>
      </c>
    </row>
    <row r="386" ht="28" customHeight="1">
      <c r="A386" s="2" t="str">
        <v>SLOT19.TOTAL</v>
      </c>
      <c r="B386" s="6" t="str">
        <v>SLOT19 payroll cost (salary plus employer contributions)</v>
      </c>
      <c r="C386" s="2" t="str">
        <v>EUR</v>
      </c>
      <c r="D386" s="2" t="str">
        <v>SUM</v>
      </c>
      <c r="E386" s="36">
        <f>SUM(H386:BO386)</f>
        <v>0.0</v>
      </c>
      <c r="F386" s="6" t="str">
        <v>Spare row; inactive until a hire and an exit month are entered on People_Inputs</v>
      </c>
      <c r="G386" s="2"/>
      <c r="H386" s="36">
        <f>SUM(H375,H378,H379,H380,H381,H382,H383,H384,H385)</f>
        <v>0.0</v>
      </c>
      <c r="I386" s="36">
        <f>SUM(I375,I378,I379,I380,I381,I382,I383,I384,I385)</f>
        <v>0.0</v>
      </c>
      <c r="J386" s="36">
        <f>SUM(J375,J378,J379,J380,J381,J382,J383,J384,J385)</f>
        <v>0.0</v>
      </c>
      <c r="K386" s="36">
        <f>SUM(K375,K378,K379,K380,K381,K382,K383,K384,K385)</f>
        <v>0.0</v>
      </c>
      <c r="L386" s="36">
        <f>SUM(L375,L378,L379,L380,L381,L382,L383,L384,L385)</f>
        <v>0.0</v>
      </c>
      <c r="M386" s="36">
        <f>SUM(M375,M378,M379,M380,M381,M382,M383,M384,M385)</f>
        <v>0.0</v>
      </c>
      <c r="N386" s="36">
        <f>SUM(N375,N378,N379,N380,N381,N382,N383,N384,N385)</f>
        <v>0.0</v>
      </c>
      <c r="O386" s="36">
        <f>SUM(O375,O378,O379,O380,O381,O382,O383,O384,O385)</f>
        <v>0.0</v>
      </c>
      <c r="P386" s="36">
        <f>SUM(P375,P378,P379,P380,P381,P382,P383,P384,P385)</f>
        <v>0.0</v>
      </c>
      <c r="Q386" s="36">
        <f>SUM(Q375,Q378,Q379,Q380,Q381,Q382,Q383,Q384,Q385)</f>
        <v>0.0</v>
      </c>
      <c r="R386" s="36">
        <f>SUM(R375,R378,R379,R380,R381,R382,R383,R384,R385)</f>
        <v>0.0</v>
      </c>
      <c r="S386" s="36">
        <f>SUM(S375,S378,S379,S380,S381,S382,S383,S384,S385)</f>
        <v>0.0</v>
      </c>
      <c r="T386" s="36">
        <f>SUM(T375,T378,T379,T380,T381,T382,T383,T384,T385)</f>
        <v>0.0</v>
      </c>
      <c r="U386" s="36">
        <f>SUM(U375,U378,U379,U380,U381,U382,U383,U384,U385)</f>
        <v>0.0</v>
      </c>
      <c r="V386" s="36">
        <f>SUM(V375,V378,V379,V380,V381,V382,V383,V384,V385)</f>
        <v>0.0</v>
      </c>
      <c r="W386" s="36">
        <f>SUM(W375,W378,W379,W380,W381,W382,W383,W384,W385)</f>
        <v>0.0</v>
      </c>
      <c r="X386" s="36">
        <f>SUM(X375,X378,X379,X380,X381,X382,X383,X384,X385)</f>
        <v>0.0</v>
      </c>
      <c r="Y386" s="36">
        <f>SUM(Y375,Y378,Y379,Y380,Y381,Y382,Y383,Y384,Y385)</f>
        <v>0.0</v>
      </c>
      <c r="Z386" s="36">
        <f>SUM(Z375,Z378,Z379,Z380,Z381,Z382,Z383,Z384,Z385)</f>
        <v>0.0</v>
      </c>
      <c r="AA386" s="36">
        <f>SUM(AA375,AA378,AA379,AA380,AA381,AA382,AA383,AA384,AA385)</f>
        <v>0.0</v>
      </c>
      <c r="AB386" s="36">
        <f>SUM(AB375,AB378,AB379,AB380,AB381,AB382,AB383,AB384,AB385)</f>
        <v>0.0</v>
      </c>
      <c r="AC386" s="36">
        <f>SUM(AC375,AC378,AC379,AC380,AC381,AC382,AC383,AC384,AC385)</f>
        <v>0.0</v>
      </c>
      <c r="AD386" s="36">
        <f>SUM(AD375,AD378,AD379,AD380,AD381,AD382,AD383,AD384,AD385)</f>
        <v>0.0</v>
      </c>
      <c r="AE386" s="36">
        <f>SUM(AE375,AE378,AE379,AE380,AE381,AE382,AE383,AE384,AE385)</f>
        <v>0.0</v>
      </c>
      <c r="AF386" s="36">
        <f>SUM(AF375,AF378,AF379,AF380,AF381,AF382,AF383,AF384,AF385)</f>
        <v>0.0</v>
      </c>
      <c r="AG386" s="36">
        <f>SUM(AG375,AG378,AG379,AG380,AG381,AG382,AG383,AG384,AG385)</f>
        <v>0.0</v>
      </c>
      <c r="AH386" s="36">
        <f>SUM(AH375,AH378,AH379,AH380,AH381,AH382,AH383,AH384,AH385)</f>
        <v>0.0</v>
      </c>
      <c r="AI386" s="36">
        <f>SUM(AI375,AI378,AI379,AI380,AI381,AI382,AI383,AI384,AI385)</f>
        <v>0.0</v>
      </c>
      <c r="AJ386" s="36">
        <f>SUM(AJ375,AJ378,AJ379,AJ380,AJ381,AJ382,AJ383,AJ384,AJ385)</f>
        <v>0.0</v>
      </c>
      <c r="AK386" s="36">
        <f>SUM(AK375,AK378,AK379,AK380,AK381,AK382,AK383,AK384,AK385)</f>
        <v>0.0</v>
      </c>
      <c r="AL386" s="36">
        <f>SUM(AL375,AL378,AL379,AL380,AL381,AL382,AL383,AL384,AL385)</f>
        <v>0.0</v>
      </c>
      <c r="AM386" s="36">
        <f>SUM(AM375,AM378,AM379,AM380,AM381,AM382,AM383,AM384,AM385)</f>
        <v>0.0</v>
      </c>
      <c r="AN386" s="36">
        <f>SUM(AN375,AN378,AN379,AN380,AN381,AN382,AN383,AN384,AN385)</f>
        <v>0.0</v>
      </c>
      <c r="AO386" s="36">
        <f>SUM(AO375,AO378,AO379,AO380,AO381,AO382,AO383,AO384,AO385)</f>
        <v>0.0</v>
      </c>
      <c r="AP386" s="36">
        <f>SUM(AP375,AP378,AP379,AP380,AP381,AP382,AP383,AP384,AP385)</f>
        <v>0.0</v>
      </c>
      <c r="AQ386" s="36">
        <f>SUM(AQ375,AQ378,AQ379,AQ380,AQ381,AQ382,AQ383,AQ384,AQ385)</f>
        <v>0.0</v>
      </c>
      <c r="AR386" s="36">
        <f>SUM(AR375,AR378,AR379,AR380,AR381,AR382,AR383,AR384,AR385)</f>
        <v>0.0</v>
      </c>
      <c r="AS386" s="36">
        <f>SUM(AS375,AS378,AS379,AS380,AS381,AS382,AS383,AS384,AS385)</f>
        <v>0.0</v>
      </c>
      <c r="AT386" s="36">
        <f>SUM(AT375,AT378,AT379,AT380,AT381,AT382,AT383,AT384,AT385)</f>
        <v>0.0</v>
      </c>
      <c r="AU386" s="36">
        <f>SUM(AU375,AU378,AU379,AU380,AU381,AU382,AU383,AU384,AU385)</f>
        <v>0.0</v>
      </c>
      <c r="AV386" s="36">
        <f>SUM(AV375,AV378,AV379,AV380,AV381,AV382,AV383,AV384,AV385)</f>
        <v>0.0</v>
      </c>
      <c r="AW386" s="36">
        <f>SUM(AW375,AW378,AW379,AW380,AW381,AW382,AW383,AW384,AW385)</f>
        <v>0.0</v>
      </c>
      <c r="AX386" s="36">
        <f>SUM(AX375,AX378,AX379,AX380,AX381,AX382,AX383,AX384,AX385)</f>
        <v>0.0</v>
      </c>
      <c r="AY386" s="36">
        <f>SUM(AY375,AY378,AY379,AY380,AY381,AY382,AY383,AY384,AY385)</f>
        <v>0.0</v>
      </c>
      <c r="AZ386" s="36">
        <f>SUM(AZ375,AZ378,AZ379,AZ380,AZ381,AZ382,AZ383,AZ384,AZ385)</f>
        <v>0.0</v>
      </c>
      <c r="BA386" s="36">
        <f>SUM(BA375,BA378,BA379,BA380,BA381,BA382,BA383,BA384,BA385)</f>
        <v>0.0</v>
      </c>
      <c r="BB386" s="36">
        <f>SUM(BB375,BB378,BB379,BB380,BB381,BB382,BB383,BB384,BB385)</f>
        <v>0.0</v>
      </c>
      <c r="BC386" s="36">
        <f>SUM(BC375,BC378,BC379,BC380,BC381,BC382,BC383,BC384,BC385)</f>
        <v>0.0</v>
      </c>
      <c r="BD386" s="36">
        <f>SUM(BD375,BD378,BD379,BD380,BD381,BD382,BD383,BD384,BD385)</f>
        <v>0.0</v>
      </c>
      <c r="BE386" s="36">
        <f>SUM(BE375,BE378,BE379,BE380,BE381,BE382,BE383,BE384,BE385)</f>
        <v>0.0</v>
      </c>
      <c r="BF386" s="36">
        <f>SUM(BF375,BF378,BF379,BF380,BF381,BF382,BF383,BF384,BF385)</f>
        <v>0.0</v>
      </c>
      <c r="BG386" s="36">
        <f>SUM(BG375,BG378,BG379,BG380,BG381,BG382,BG383,BG384,BG385)</f>
        <v>0.0</v>
      </c>
      <c r="BH386" s="36">
        <f>SUM(BH375,BH378,BH379,BH380,BH381,BH382,BH383,BH384,BH385)</f>
        <v>0.0</v>
      </c>
      <c r="BI386" s="36">
        <f>SUM(BI375,BI378,BI379,BI380,BI381,BI382,BI383,BI384,BI385)</f>
        <v>0.0</v>
      </c>
      <c r="BJ386" s="36">
        <f>SUM(BJ375,BJ378,BJ379,BJ380,BJ381,BJ382,BJ383,BJ384,BJ385)</f>
        <v>0.0</v>
      </c>
      <c r="BK386" s="36">
        <f>SUM(BK375,BK378,BK379,BK380,BK381,BK382,BK383,BK384,BK385)</f>
        <v>0.0</v>
      </c>
      <c r="BL386" s="36">
        <f>SUM(BL375,BL378,BL379,BL380,BL381,BL382,BL383,BL384,BL385)</f>
        <v>0.0</v>
      </c>
      <c r="BM386" s="36">
        <f>SUM(BM375,BM378,BM379,BM380,BM381,BM382,BM383,BM384,BM385)</f>
        <v>0.0</v>
      </c>
      <c r="BN386" s="36">
        <f>SUM(BN375,BN378,BN379,BN380,BN381,BN382,BN383,BN384,BN385)</f>
        <v>0.0</v>
      </c>
      <c r="BO386" s="36">
        <f>SUM(BO375,BO378,BO379,BO380,BO381,BO382,BO383,BO384,BO385)</f>
        <v>0.0</v>
      </c>
    </row>
    <row r="387" ht="28" customHeight="1">
      <c r="A387" s="2" t="str">
        <v>SLOT19.HIRE</v>
      </c>
      <c r="B387" s="6" t="str">
        <v>SLOT19 hired in the month (1 = yes)</v>
      </c>
      <c r="C387" s="2" t="str">
        <v>count</v>
      </c>
      <c r="D387" s="2" t="str">
        <v>SUM</v>
      </c>
      <c r="E387" s="34">
        <f>SUM(H387:BO387)</f>
        <v>0</v>
      </c>
      <c r="F387" s="6" t="str">
        <v>Spare row; inactive until a hire and an exit month are entered on People_Inputs</v>
      </c>
      <c r="G387" s="2"/>
      <c r="H387" s="33">
        <f>IF(AND(H$6='People_Inputs'!$H$29,H371=1),1,0)</f>
        <v>0</v>
      </c>
      <c r="I387" s="33">
        <f>IF(AND(I$6='People_Inputs'!$H$29,I371=1),1,0)</f>
        <v>0</v>
      </c>
      <c r="J387" s="33">
        <f>IF(AND(J$6='People_Inputs'!$H$29,J371=1),1,0)</f>
        <v>0</v>
      </c>
      <c r="K387" s="33">
        <f>IF(AND(K$6='People_Inputs'!$H$29,K371=1),1,0)</f>
        <v>0</v>
      </c>
      <c r="L387" s="33">
        <f>IF(AND(L$6='People_Inputs'!$H$29,L371=1),1,0)</f>
        <v>0</v>
      </c>
      <c r="M387" s="33">
        <f>IF(AND(M$6='People_Inputs'!$H$29,M371=1),1,0)</f>
        <v>0</v>
      </c>
      <c r="N387" s="33">
        <f>IF(AND(N$6='People_Inputs'!$H$29,N371=1),1,0)</f>
        <v>0</v>
      </c>
      <c r="O387" s="33">
        <f>IF(AND(O$6='People_Inputs'!$H$29,O371=1),1,0)</f>
        <v>0</v>
      </c>
      <c r="P387" s="33">
        <f>IF(AND(P$6='People_Inputs'!$H$29,P371=1),1,0)</f>
        <v>0</v>
      </c>
      <c r="Q387" s="33">
        <f>IF(AND(Q$6='People_Inputs'!$H$29,Q371=1),1,0)</f>
        <v>0</v>
      </c>
      <c r="R387" s="33">
        <f>IF(AND(R$6='People_Inputs'!$H$29,R371=1),1,0)</f>
        <v>0</v>
      </c>
      <c r="S387" s="33">
        <f>IF(AND(S$6='People_Inputs'!$H$29,S371=1),1,0)</f>
        <v>0</v>
      </c>
      <c r="T387" s="33">
        <f>IF(AND(T$6='People_Inputs'!$H$29,T371=1),1,0)</f>
        <v>0</v>
      </c>
      <c r="U387" s="33">
        <f>IF(AND(U$6='People_Inputs'!$H$29,U371=1),1,0)</f>
        <v>0</v>
      </c>
      <c r="V387" s="33">
        <f>IF(AND(V$6='People_Inputs'!$H$29,V371=1),1,0)</f>
        <v>0</v>
      </c>
      <c r="W387" s="33">
        <f>IF(AND(W$6='People_Inputs'!$H$29,W371=1),1,0)</f>
        <v>0</v>
      </c>
      <c r="X387" s="33">
        <f>IF(AND(X$6='People_Inputs'!$H$29,X371=1),1,0)</f>
        <v>0</v>
      </c>
      <c r="Y387" s="33">
        <f>IF(AND(Y$6='People_Inputs'!$H$29,Y371=1),1,0)</f>
        <v>0</v>
      </c>
      <c r="Z387" s="33">
        <f>IF(AND(Z$6='People_Inputs'!$H$29,Z371=1),1,0)</f>
        <v>0</v>
      </c>
      <c r="AA387" s="33">
        <f>IF(AND(AA$6='People_Inputs'!$H$29,AA371=1),1,0)</f>
        <v>0</v>
      </c>
      <c r="AB387" s="33">
        <f>IF(AND(AB$6='People_Inputs'!$H$29,AB371=1),1,0)</f>
        <v>0</v>
      </c>
      <c r="AC387" s="33">
        <f>IF(AND(AC$6='People_Inputs'!$H$29,AC371=1),1,0)</f>
        <v>0</v>
      </c>
      <c r="AD387" s="33">
        <f>IF(AND(AD$6='People_Inputs'!$H$29,AD371=1),1,0)</f>
        <v>0</v>
      </c>
      <c r="AE387" s="33">
        <f>IF(AND(AE$6='People_Inputs'!$H$29,AE371=1),1,0)</f>
        <v>0</v>
      </c>
      <c r="AF387" s="33">
        <f>IF(AND(AF$6='People_Inputs'!$H$29,AF371=1),1,0)</f>
        <v>0</v>
      </c>
      <c r="AG387" s="33">
        <f>IF(AND(AG$6='People_Inputs'!$H$29,AG371=1),1,0)</f>
        <v>0</v>
      </c>
      <c r="AH387" s="33">
        <f>IF(AND(AH$6='People_Inputs'!$H$29,AH371=1),1,0)</f>
        <v>0</v>
      </c>
      <c r="AI387" s="33">
        <f>IF(AND(AI$6='People_Inputs'!$H$29,AI371=1),1,0)</f>
        <v>0</v>
      </c>
      <c r="AJ387" s="33">
        <f>IF(AND(AJ$6='People_Inputs'!$H$29,AJ371=1),1,0)</f>
        <v>0</v>
      </c>
      <c r="AK387" s="33">
        <f>IF(AND(AK$6='People_Inputs'!$H$29,AK371=1),1,0)</f>
        <v>0</v>
      </c>
      <c r="AL387" s="33">
        <f>IF(AND(AL$6='People_Inputs'!$H$29,AL371=1),1,0)</f>
        <v>0</v>
      </c>
      <c r="AM387" s="33">
        <f>IF(AND(AM$6='People_Inputs'!$H$29,AM371=1),1,0)</f>
        <v>0</v>
      </c>
      <c r="AN387" s="33">
        <f>IF(AND(AN$6='People_Inputs'!$H$29,AN371=1),1,0)</f>
        <v>0</v>
      </c>
      <c r="AO387" s="33">
        <f>IF(AND(AO$6='People_Inputs'!$H$29,AO371=1),1,0)</f>
        <v>0</v>
      </c>
      <c r="AP387" s="33">
        <f>IF(AND(AP$6='People_Inputs'!$H$29,AP371=1),1,0)</f>
        <v>0</v>
      </c>
      <c r="AQ387" s="33">
        <f>IF(AND(AQ$6='People_Inputs'!$H$29,AQ371=1),1,0)</f>
        <v>0</v>
      </c>
      <c r="AR387" s="33">
        <f>IF(AND(AR$6='People_Inputs'!$H$29,AR371=1),1,0)</f>
        <v>0</v>
      </c>
      <c r="AS387" s="33">
        <f>IF(AND(AS$6='People_Inputs'!$H$29,AS371=1),1,0)</f>
        <v>0</v>
      </c>
      <c r="AT387" s="33">
        <f>IF(AND(AT$6='People_Inputs'!$H$29,AT371=1),1,0)</f>
        <v>0</v>
      </c>
      <c r="AU387" s="33">
        <f>IF(AND(AU$6='People_Inputs'!$H$29,AU371=1),1,0)</f>
        <v>0</v>
      </c>
      <c r="AV387" s="33">
        <f>IF(AND(AV$6='People_Inputs'!$H$29,AV371=1),1,0)</f>
        <v>0</v>
      </c>
      <c r="AW387" s="33">
        <f>IF(AND(AW$6='People_Inputs'!$H$29,AW371=1),1,0)</f>
        <v>0</v>
      </c>
      <c r="AX387" s="33">
        <f>IF(AND(AX$6='People_Inputs'!$H$29,AX371=1),1,0)</f>
        <v>0</v>
      </c>
      <c r="AY387" s="33">
        <f>IF(AND(AY$6='People_Inputs'!$H$29,AY371=1),1,0)</f>
        <v>0</v>
      </c>
      <c r="AZ387" s="33">
        <f>IF(AND(AZ$6='People_Inputs'!$H$29,AZ371=1),1,0)</f>
        <v>0</v>
      </c>
      <c r="BA387" s="33">
        <f>IF(AND(BA$6='People_Inputs'!$H$29,BA371=1),1,0)</f>
        <v>0</v>
      </c>
      <c r="BB387" s="33">
        <f>IF(AND(BB$6='People_Inputs'!$H$29,BB371=1),1,0)</f>
        <v>0</v>
      </c>
      <c r="BC387" s="33">
        <f>IF(AND(BC$6='People_Inputs'!$H$29,BC371=1),1,0)</f>
        <v>0</v>
      </c>
      <c r="BD387" s="33">
        <f>IF(AND(BD$6='People_Inputs'!$H$29,BD371=1),1,0)</f>
        <v>0</v>
      </c>
      <c r="BE387" s="33">
        <f>IF(AND(BE$6='People_Inputs'!$H$29,BE371=1),1,0)</f>
        <v>0</v>
      </c>
      <c r="BF387" s="33">
        <f>IF(AND(BF$6='People_Inputs'!$H$29,BF371=1),1,0)</f>
        <v>0</v>
      </c>
      <c r="BG387" s="33">
        <f>IF(AND(BG$6='People_Inputs'!$H$29,BG371=1),1,0)</f>
        <v>0</v>
      </c>
      <c r="BH387" s="33">
        <f>IF(AND(BH$6='People_Inputs'!$H$29,BH371=1),1,0)</f>
        <v>0</v>
      </c>
      <c r="BI387" s="33">
        <f>IF(AND(BI$6='People_Inputs'!$H$29,BI371=1),1,0)</f>
        <v>0</v>
      </c>
      <c r="BJ387" s="33">
        <f>IF(AND(BJ$6='People_Inputs'!$H$29,BJ371=1),1,0)</f>
        <v>0</v>
      </c>
      <c r="BK387" s="33">
        <f>IF(AND(BK$6='People_Inputs'!$H$29,BK371=1),1,0)</f>
        <v>0</v>
      </c>
      <c r="BL387" s="33">
        <f>IF(AND(BL$6='People_Inputs'!$H$29,BL371=1),1,0)</f>
        <v>0</v>
      </c>
      <c r="BM387" s="33">
        <f>IF(AND(BM$6='People_Inputs'!$H$29,BM371=1),1,0)</f>
        <v>0</v>
      </c>
      <c r="BN387" s="33">
        <f>IF(AND(BN$6='People_Inputs'!$H$29,BN371=1),1,0)</f>
        <v>0</v>
      </c>
      <c r="BO387" s="33">
        <f>IF(AND(BO$6='People_Inputs'!$H$29,BO371=1),1,0)</f>
        <v>0</v>
      </c>
    </row>
    <row r="388" ht="28" customHeight="1">
      <c r="A388" s="2" t="str">
        <v>SLOT19.RECRUIT</v>
      </c>
      <c r="B388" s="6" t="str">
        <v>SLOT19 recruiting cost</v>
      </c>
      <c r="C388" s="2" t="str">
        <v>EUR</v>
      </c>
      <c r="D388" s="2" t="str">
        <v>SUM</v>
      </c>
      <c r="E388" s="36">
        <f>SUM(H388:BO388)</f>
        <v>0</v>
      </c>
      <c r="F388" s="6" t="str">
        <v>Spare row; inactive until a hire and an exit month are entered on People_Inputs</v>
      </c>
      <c r="G388" s="2"/>
      <c r="H388" s="35">
        <f>H387*IF('People_Inputs'!$Q$29="none",0,IF('People_Inputs'!$Q$29="agency",H374*'Inputs'!$E$22,IF('People_Inputs'!$Q$29="direct",'Inputs'!$E$23,'Inputs'!$E$21*'Inputs'!$E$22*H374+(1-'Inputs'!$E$21)*'Inputs'!$E$23)))</f>
        <v>0</v>
      </c>
      <c r="I388" s="35">
        <f>I387*IF('People_Inputs'!$Q$29="none",0,IF('People_Inputs'!$Q$29="agency",I374*'Inputs'!$E$22,IF('People_Inputs'!$Q$29="direct",'Inputs'!$E$23,'Inputs'!$E$21*'Inputs'!$E$22*I374+(1-'Inputs'!$E$21)*'Inputs'!$E$23)))</f>
        <v>0</v>
      </c>
      <c r="J388" s="35">
        <f>J387*IF('People_Inputs'!$Q$29="none",0,IF('People_Inputs'!$Q$29="agency",J374*'Inputs'!$E$22,IF('People_Inputs'!$Q$29="direct",'Inputs'!$E$23,'Inputs'!$E$21*'Inputs'!$E$22*J374+(1-'Inputs'!$E$21)*'Inputs'!$E$23)))</f>
        <v>0</v>
      </c>
      <c r="K388" s="35">
        <f>K387*IF('People_Inputs'!$Q$29="none",0,IF('People_Inputs'!$Q$29="agency",K374*'Inputs'!$E$22,IF('People_Inputs'!$Q$29="direct",'Inputs'!$E$23,'Inputs'!$E$21*'Inputs'!$E$22*K374+(1-'Inputs'!$E$21)*'Inputs'!$E$23)))</f>
        <v>0</v>
      </c>
      <c r="L388" s="35">
        <f>L387*IF('People_Inputs'!$Q$29="none",0,IF('People_Inputs'!$Q$29="agency",L374*'Inputs'!$E$22,IF('People_Inputs'!$Q$29="direct",'Inputs'!$E$23,'Inputs'!$E$21*'Inputs'!$E$22*L374+(1-'Inputs'!$E$21)*'Inputs'!$E$23)))</f>
        <v>0</v>
      </c>
      <c r="M388" s="35">
        <f>M387*IF('People_Inputs'!$Q$29="none",0,IF('People_Inputs'!$Q$29="agency",M374*'Inputs'!$E$22,IF('People_Inputs'!$Q$29="direct",'Inputs'!$E$23,'Inputs'!$E$21*'Inputs'!$E$22*M374+(1-'Inputs'!$E$21)*'Inputs'!$E$23)))</f>
        <v>0</v>
      </c>
      <c r="N388" s="35">
        <f>N387*IF('People_Inputs'!$Q$29="none",0,IF('People_Inputs'!$Q$29="agency",N374*'Inputs'!$E$22,IF('People_Inputs'!$Q$29="direct",'Inputs'!$E$23,'Inputs'!$E$21*'Inputs'!$E$22*N374+(1-'Inputs'!$E$21)*'Inputs'!$E$23)))</f>
        <v>0</v>
      </c>
      <c r="O388" s="35">
        <f>O387*IF('People_Inputs'!$Q$29="none",0,IF('People_Inputs'!$Q$29="agency",O374*'Inputs'!$E$22,IF('People_Inputs'!$Q$29="direct",'Inputs'!$E$23,'Inputs'!$E$21*'Inputs'!$E$22*O374+(1-'Inputs'!$E$21)*'Inputs'!$E$23)))</f>
        <v>0</v>
      </c>
      <c r="P388" s="35">
        <f>P387*IF('People_Inputs'!$Q$29="none",0,IF('People_Inputs'!$Q$29="agency",P374*'Inputs'!$E$22,IF('People_Inputs'!$Q$29="direct",'Inputs'!$E$23,'Inputs'!$E$21*'Inputs'!$E$22*P374+(1-'Inputs'!$E$21)*'Inputs'!$E$23)))</f>
        <v>0</v>
      </c>
      <c r="Q388" s="35">
        <f>Q387*IF('People_Inputs'!$Q$29="none",0,IF('People_Inputs'!$Q$29="agency",Q374*'Inputs'!$E$22,IF('People_Inputs'!$Q$29="direct",'Inputs'!$E$23,'Inputs'!$E$21*'Inputs'!$E$22*Q374+(1-'Inputs'!$E$21)*'Inputs'!$E$23)))</f>
        <v>0</v>
      </c>
      <c r="R388" s="35">
        <f>R387*IF('People_Inputs'!$Q$29="none",0,IF('People_Inputs'!$Q$29="agency",R374*'Inputs'!$E$22,IF('People_Inputs'!$Q$29="direct",'Inputs'!$E$23,'Inputs'!$E$21*'Inputs'!$E$22*R374+(1-'Inputs'!$E$21)*'Inputs'!$E$23)))</f>
        <v>0</v>
      </c>
      <c r="S388" s="35">
        <f>S387*IF('People_Inputs'!$Q$29="none",0,IF('People_Inputs'!$Q$29="agency",S374*'Inputs'!$E$22,IF('People_Inputs'!$Q$29="direct",'Inputs'!$E$23,'Inputs'!$E$21*'Inputs'!$E$22*S374+(1-'Inputs'!$E$21)*'Inputs'!$E$23)))</f>
        <v>0</v>
      </c>
      <c r="T388" s="35">
        <f>T387*IF('People_Inputs'!$Q$29="none",0,IF('People_Inputs'!$Q$29="agency",T374*'Inputs'!$E$22,IF('People_Inputs'!$Q$29="direct",'Inputs'!$E$23,'Inputs'!$E$21*'Inputs'!$E$22*T374+(1-'Inputs'!$E$21)*'Inputs'!$E$23)))</f>
        <v>0</v>
      </c>
      <c r="U388" s="35">
        <f>U387*IF('People_Inputs'!$Q$29="none",0,IF('People_Inputs'!$Q$29="agency",U374*'Inputs'!$E$22,IF('People_Inputs'!$Q$29="direct",'Inputs'!$E$23,'Inputs'!$E$21*'Inputs'!$E$22*U374+(1-'Inputs'!$E$21)*'Inputs'!$E$23)))</f>
        <v>0</v>
      </c>
      <c r="V388" s="35">
        <f>V387*IF('People_Inputs'!$Q$29="none",0,IF('People_Inputs'!$Q$29="agency",V374*'Inputs'!$E$22,IF('People_Inputs'!$Q$29="direct",'Inputs'!$E$23,'Inputs'!$E$21*'Inputs'!$E$22*V374+(1-'Inputs'!$E$21)*'Inputs'!$E$23)))</f>
        <v>0</v>
      </c>
      <c r="W388" s="35">
        <f>W387*IF('People_Inputs'!$Q$29="none",0,IF('People_Inputs'!$Q$29="agency",W374*'Inputs'!$E$22,IF('People_Inputs'!$Q$29="direct",'Inputs'!$E$23,'Inputs'!$E$21*'Inputs'!$E$22*W374+(1-'Inputs'!$E$21)*'Inputs'!$E$23)))</f>
        <v>0</v>
      </c>
      <c r="X388" s="35">
        <f>X387*IF('People_Inputs'!$Q$29="none",0,IF('People_Inputs'!$Q$29="agency",X374*'Inputs'!$E$22,IF('People_Inputs'!$Q$29="direct",'Inputs'!$E$23,'Inputs'!$E$21*'Inputs'!$E$22*X374+(1-'Inputs'!$E$21)*'Inputs'!$E$23)))</f>
        <v>0</v>
      </c>
      <c r="Y388" s="35">
        <f>Y387*IF('People_Inputs'!$Q$29="none",0,IF('People_Inputs'!$Q$29="agency",Y374*'Inputs'!$E$22,IF('People_Inputs'!$Q$29="direct",'Inputs'!$E$23,'Inputs'!$E$21*'Inputs'!$E$22*Y374+(1-'Inputs'!$E$21)*'Inputs'!$E$23)))</f>
        <v>0</v>
      </c>
      <c r="Z388" s="35">
        <f>Z387*IF('People_Inputs'!$Q$29="none",0,IF('People_Inputs'!$Q$29="agency",Z374*'Inputs'!$E$22,IF('People_Inputs'!$Q$29="direct",'Inputs'!$E$23,'Inputs'!$E$21*'Inputs'!$E$22*Z374+(1-'Inputs'!$E$21)*'Inputs'!$E$23)))</f>
        <v>0</v>
      </c>
      <c r="AA388" s="35">
        <f>AA387*IF('People_Inputs'!$Q$29="none",0,IF('People_Inputs'!$Q$29="agency",AA374*'Inputs'!$E$22,IF('People_Inputs'!$Q$29="direct",'Inputs'!$E$23,'Inputs'!$E$21*'Inputs'!$E$22*AA374+(1-'Inputs'!$E$21)*'Inputs'!$E$23)))</f>
        <v>0</v>
      </c>
      <c r="AB388" s="35">
        <f>AB387*IF('People_Inputs'!$Q$29="none",0,IF('People_Inputs'!$Q$29="agency",AB374*'Inputs'!$E$22,IF('People_Inputs'!$Q$29="direct",'Inputs'!$E$23,'Inputs'!$E$21*'Inputs'!$E$22*AB374+(1-'Inputs'!$E$21)*'Inputs'!$E$23)))</f>
        <v>0</v>
      </c>
      <c r="AC388" s="35">
        <f>AC387*IF('People_Inputs'!$Q$29="none",0,IF('People_Inputs'!$Q$29="agency",AC374*'Inputs'!$E$22,IF('People_Inputs'!$Q$29="direct",'Inputs'!$E$23,'Inputs'!$E$21*'Inputs'!$E$22*AC374+(1-'Inputs'!$E$21)*'Inputs'!$E$23)))</f>
        <v>0</v>
      </c>
      <c r="AD388" s="35">
        <f>AD387*IF('People_Inputs'!$Q$29="none",0,IF('People_Inputs'!$Q$29="agency",AD374*'Inputs'!$E$22,IF('People_Inputs'!$Q$29="direct",'Inputs'!$E$23,'Inputs'!$E$21*'Inputs'!$E$22*AD374+(1-'Inputs'!$E$21)*'Inputs'!$E$23)))</f>
        <v>0</v>
      </c>
      <c r="AE388" s="35">
        <f>AE387*IF('People_Inputs'!$Q$29="none",0,IF('People_Inputs'!$Q$29="agency",AE374*'Inputs'!$E$22,IF('People_Inputs'!$Q$29="direct",'Inputs'!$E$23,'Inputs'!$E$21*'Inputs'!$E$22*AE374+(1-'Inputs'!$E$21)*'Inputs'!$E$23)))</f>
        <v>0</v>
      </c>
      <c r="AF388" s="35">
        <f>AF387*IF('People_Inputs'!$Q$29="none",0,IF('People_Inputs'!$Q$29="agency",AF374*'Inputs'!$E$22,IF('People_Inputs'!$Q$29="direct",'Inputs'!$E$23,'Inputs'!$E$21*'Inputs'!$E$22*AF374+(1-'Inputs'!$E$21)*'Inputs'!$E$23)))</f>
        <v>0</v>
      </c>
      <c r="AG388" s="35">
        <f>AG387*IF('People_Inputs'!$Q$29="none",0,IF('People_Inputs'!$Q$29="agency",AG374*'Inputs'!$E$22,IF('People_Inputs'!$Q$29="direct",'Inputs'!$E$23,'Inputs'!$E$21*'Inputs'!$E$22*AG374+(1-'Inputs'!$E$21)*'Inputs'!$E$23)))</f>
        <v>0</v>
      </c>
      <c r="AH388" s="35">
        <f>AH387*IF('People_Inputs'!$Q$29="none",0,IF('People_Inputs'!$Q$29="agency",AH374*'Inputs'!$E$22,IF('People_Inputs'!$Q$29="direct",'Inputs'!$E$23,'Inputs'!$E$21*'Inputs'!$E$22*AH374+(1-'Inputs'!$E$21)*'Inputs'!$E$23)))</f>
        <v>0</v>
      </c>
      <c r="AI388" s="35">
        <f>AI387*IF('People_Inputs'!$Q$29="none",0,IF('People_Inputs'!$Q$29="agency",AI374*'Inputs'!$E$22,IF('People_Inputs'!$Q$29="direct",'Inputs'!$E$23,'Inputs'!$E$21*'Inputs'!$E$22*AI374+(1-'Inputs'!$E$21)*'Inputs'!$E$23)))</f>
        <v>0</v>
      </c>
      <c r="AJ388" s="35">
        <f>AJ387*IF('People_Inputs'!$Q$29="none",0,IF('People_Inputs'!$Q$29="agency",AJ374*'Inputs'!$E$22,IF('People_Inputs'!$Q$29="direct",'Inputs'!$E$23,'Inputs'!$E$21*'Inputs'!$E$22*AJ374+(1-'Inputs'!$E$21)*'Inputs'!$E$23)))</f>
        <v>0</v>
      </c>
      <c r="AK388" s="35">
        <f>AK387*IF('People_Inputs'!$Q$29="none",0,IF('People_Inputs'!$Q$29="agency",AK374*'Inputs'!$E$22,IF('People_Inputs'!$Q$29="direct",'Inputs'!$E$23,'Inputs'!$E$21*'Inputs'!$E$22*AK374+(1-'Inputs'!$E$21)*'Inputs'!$E$23)))</f>
        <v>0</v>
      </c>
      <c r="AL388" s="35">
        <f>AL387*IF('People_Inputs'!$Q$29="none",0,IF('People_Inputs'!$Q$29="agency",AL374*'Inputs'!$E$22,IF('People_Inputs'!$Q$29="direct",'Inputs'!$E$23,'Inputs'!$E$21*'Inputs'!$E$22*AL374+(1-'Inputs'!$E$21)*'Inputs'!$E$23)))</f>
        <v>0</v>
      </c>
      <c r="AM388" s="35">
        <f>AM387*IF('People_Inputs'!$Q$29="none",0,IF('People_Inputs'!$Q$29="agency",AM374*'Inputs'!$E$22,IF('People_Inputs'!$Q$29="direct",'Inputs'!$E$23,'Inputs'!$E$21*'Inputs'!$E$22*AM374+(1-'Inputs'!$E$21)*'Inputs'!$E$23)))</f>
        <v>0</v>
      </c>
      <c r="AN388" s="35">
        <f>AN387*IF('People_Inputs'!$Q$29="none",0,IF('People_Inputs'!$Q$29="agency",AN374*'Inputs'!$E$22,IF('People_Inputs'!$Q$29="direct",'Inputs'!$E$23,'Inputs'!$E$21*'Inputs'!$E$22*AN374+(1-'Inputs'!$E$21)*'Inputs'!$E$23)))</f>
        <v>0</v>
      </c>
      <c r="AO388" s="35">
        <f>AO387*IF('People_Inputs'!$Q$29="none",0,IF('People_Inputs'!$Q$29="agency",AO374*'Inputs'!$E$22,IF('People_Inputs'!$Q$29="direct",'Inputs'!$E$23,'Inputs'!$E$21*'Inputs'!$E$22*AO374+(1-'Inputs'!$E$21)*'Inputs'!$E$23)))</f>
        <v>0</v>
      </c>
      <c r="AP388" s="35">
        <f>AP387*IF('People_Inputs'!$Q$29="none",0,IF('People_Inputs'!$Q$29="agency",AP374*'Inputs'!$E$22,IF('People_Inputs'!$Q$29="direct",'Inputs'!$E$23,'Inputs'!$E$21*'Inputs'!$E$22*AP374+(1-'Inputs'!$E$21)*'Inputs'!$E$23)))</f>
        <v>0</v>
      </c>
      <c r="AQ388" s="35">
        <f>AQ387*IF('People_Inputs'!$Q$29="none",0,IF('People_Inputs'!$Q$29="agency",AQ374*'Inputs'!$E$22,IF('People_Inputs'!$Q$29="direct",'Inputs'!$E$23,'Inputs'!$E$21*'Inputs'!$E$22*AQ374+(1-'Inputs'!$E$21)*'Inputs'!$E$23)))</f>
        <v>0</v>
      </c>
      <c r="AR388" s="35">
        <f>AR387*IF('People_Inputs'!$Q$29="none",0,IF('People_Inputs'!$Q$29="agency",AR374*'Inputs'!$E$22,IF('People_Inputs'!$Q$29="direct",'Inputs'!$E$23,'Inputs'!$E$21*'Inputs'!$E$22*AR374+(1-'Inputs'!$E$21)*'Inputs'!$E$23)))</f>
        <v>0</v>
      </c>
      <c r="AS388" s="35">
        <f>AS387*IF('People_Inputs'!$Q$29="none",0,IF('People_Inputs'!$Q$29="agency",AS374*'Inputs'!$E$22,IF('People_Inputs'!$Q$29="direct",'Inputs'!$E$23,'Inputs'!$E$21*'Inputs'!$E$22*AS374+(1-'Inputs'!$E$21)*'Inputs'!$E$23)))</f>
        <v>0</v>
      </c>
      <c r="AT388" s="35">
        <f>AT387*IF('People_Inputs'!$Q$29="none",0,IF('People_Inputs'!$Q$29="agency",AT374*'Inputs'!$E$22,IF('People_Inputs'!$Q$29="direct",'Inputs'!$E$23,'Inputs'!$E$21*'Inputs'!$E$22*AT374+(1-'Inputs'!$E$21)*'Inputs'!$E$23)))</f>
        <v>0</v>
      </c>
      <c r="AU388" s="35">
        <f>AU387*IF('People_Inputs'!$Q$29="none",0,IF('People_Inputs'!$Q$29="agency",AU374*'Inputs'!$E$22,IF('People_Inputs'!$Q$29="direct",'Inputs'!$E$23,'Inputs'!$E$21*'Inputs'!$E$22*AU374+(1-'Inputs'!$E$21)*'Inputs'!$E$23)))</f>
        <v>0</v>
      </c>
      <c r="AV388" s="35">
        <f>AV387*IF('People_Inputs'!$Q$29="none",0,IF('People_Inputs'!$Q$29="agency",AV374*'Inputs'!$E$22,IF('People_Inputs'!$Q$29="direct",'Inputs'!$E$23,'Inputs'!$E$21*'Inputs'!$E$22*AV374+(1-'Inputs'!$E$21)*'Inputs'!$E$23)))</f>
        <v>0</v>
      </c>
      <c r="AW388" s="35">
        <f>AW387*IF('People_Inputs'!$Q$29="none",0,IF('People_Inputs'!$Q$29="agency",AW374*'Inputs'!$E$22,IF('People_Inputs'!$Q$29="direct",'Inputs'!$E$23,'Inputs'!$E$21*'Inputs'!$E$22*AW374+(1-'Inputs'!$E$21)*'Inputs'!$E$23)))</f>
        <v>0</v>
      </c>
      <c r="AX388" s="35">
        <f>AX387*IF('People_Inputs'!$Q$29="none",0,IF('People_Inputs'!$Q$29="agency",AX374*'Inputs'!$E$22,IF('People_Inputs'!$Q$29="direct",'Inputs'!$E$23,'Inputs'!$E$21*'Inputs'!$E$22*AX374+(1-'Inputs'!$E$21)*'Inputs'!$E$23)))</f>
        <v>0</v>
      </c>
      <c r="AY388" s="35">
        <f>AY387*IF('People_Inputs'!$Q$29="none",0,IF('People_Inputs'!$Q$29="agency",AY374*'Inputs'!$E$22,IF('People_Inputs'!$Q$29="direct",'Inputs'!$E$23,'Inputs'!$E$21*'Inputs'!$E$22*AY374+(1-'Inputs'!$E$21)*'Inputs'!$E$23)))</f>
        <v>0</v>
      </c>
      <c r="AZ388" s="35">
        <f>AZ387*IF('People_Inputs'!$Q$29="none",0,IF('People_Inputs'!$Q$29="agency",AZ374*'Inputs'!$E$22,IF('People_Inputs'!$Q$29="direct",'Inputs'!$E$23,'Inputs'!$E$21*'Inputs'!$E$22*AZ374+(1-'Inputs'!$E$21)*'Inputs'!$E$23)))</f>
        <v>0</v>
      </c>
      <c r="BA388" s="35">
        <f>BA387*IF('People_Inputs'!$Q$29="none",0,IF('People_Inputs'!$Q$29="agency",BA374*'Inputs'!$E$22,IF('People_Inputs'!$Q$29="direct",'Inputs'!$E$23,'Inputs'!$E$21*'Inputs'!$E$22*BA374+(1-'Inputs'!$E$21)*'Inputs'!$E$23)))</f>
        <v>0</v>
      </c>
      <c r="BB388" s="35">
        <f>BB387*IF('People_Inputs'!$Q$29="none",0,IF('People_Inputs'!$Q$29="agency",BB374*'Inputs'!$E$22,IF('People_Inputs'!$Q$29="direct",'Inputs'!$E$23,'Inputs'!$E$21*'Inputs'!$E$22*BB374+(1-'Inputs'!$E$21)*'Inputs'!$E$23)))</f>
        <v>0</v>
      </c>
      <c r="BC388" s="35">
        <f>BC387*IF('People_Inputs'!$Q$29="none",0,IF('People_Inputs'!$Q$29="agency",BC374*'Inputs'!$E$22,IF('People_Inputs'!$Q$29="direct",'Inputs'!$E$23,'Inputs'!$E$21*'Inputs'!$E$22*BC374+(1-'Inputs'!$E$21)*'Inputs'!$E$23)))</f>
        <v>0</v>
      </c>
      <c r="BD388" s="35">
        <f>BD387*IF('People_Inputs'!$Q$29="none",0,IF('People_Inputs'!$Q$29="agency",BD374*'Inputs'!$E$22,IF('People_Inputs'!$Q$29="direct",'Inputs'!$E$23,'Inputs'!$E$21*'Inputs'!$E$22*BD374+(1-'Inputs'!$E$21)*'Inputs'!$E$23)))</f>
        <v>0</v>
      </c>
      <c r="BE388" s="35">
        <f>BE387*IF('People_Inputs'!$Q$29="none",0,IF('People_Inputs'!$Q$29="agency",BE374*'Inputs'!$E$22,IF('People_Inputs'!$Q$29="direct",'Inputs'!$E$23,'Inputs'!$E$21*'Inputs'!$E$22*BE374+(1-'Inputs'!$E$21)*'Inputs'!$E$23)))</f>
        <v>0</v>
      </c>
      <c r="BF388" s="35">
        <f>BF387*IF('People_Inputs'!$Q$29="none",0,IF('People_Inputs'!$Q$29="agency",BF374*'Inputs'!$E$22,IF('People_Inputs'!$Q$29="direct",'Inputs'!$E$23,'Inputs'!$E$21*'Inputs'!$E$22*BF374+(1-'Inputs'!$E$21)*'Inputs'!$E$23)))</f>
        <v>0</v>
      </c>
      <c r="BG388" s="35">
        <f>BG387*IF('People_Inputs'!$Q$29="none",0,IF('People_Inputs'!$Q$29="agency",BG374*'Inputs'!$E$22,IF('People_Inputs'!$Q$29="direct",'Inputs'!$E$23,'Inputs'!$E$21*'Inputs'!$E$22*BG374+(1-'Inputs'!$E$21)*'Inputs'!$E$23)))</f>
        <v>0</v>
      </c>
      <c r="BH388" s="35">
        <f>BH387*IF('People_Inputs'!$Q$29="none",0,IF('People_Inputs'!$Q$29="agency",BH374*'Inputs'!$E$22,IF('People_Inputs'!$Q$29="direct",'Inputs'!$E$23,'Inputs'!$E$21*'Inputs'!$E$22*BH374+(1-'Inputs'!$E$21)*'Inputs'!$E$23)))</f>
        <v>0</v>
      </c>
      <c r="BI388" s="35">
        <f>BI387*IF('People_Inputs'!$Q$29="none",0,IF('People_Inputs'!$Q$29="agency",BI374*'Inputs'!$E$22,IF('People_Inputs'!$Q$29="direct",'Inputs'!$E$23,'Inputs'!$E$21*'Inputs'!$E$22*BI374+(1-'Inputs'!$E$21)*'Inputs'!$E$23)))</f>
        <v>0</v>
      </c>
      <c r="BJ388" s="35">
        <f>BJ387*IF('People_Inputs'!$Q$29="none",0,IF('People_Inputs'!$Q$29="agency",BJ374*'Inputs'!$E$22,IF('People_Inputs'!$Q$29="direct",'Inputs'!$E$23,'Inputs'!$E$21*'Inputs'!$E$22*BJ374+(1-'Inputs'!$E$21)*'Inputs'!$E$23)))</f>
        <v>0</v>
      </c>
      <c r="BK388" s="35">
        <f>BK387*IF('People_Inputs'!$Q$29="none",0,IF('People_Inputs'!$Q$29="agency",BK374*'Inputs'!$E$22,IF('People_Inputs'!$Q$29="direct",'Inputs'!$E$23,'Inputs'!$E$21*'Inputs'!$E$22*BK374+(1-'Inputs'!$E$21)*'Inputs'!$E$23)))</f>
        <v>0</v>
      </c>
      <c r="BL388" s="35">
        <f>BL387*IF('People_Inputs'!$Q$29="none",0,IF('People_Inputs'!$Q$29="agency",BL374*'Inputs'!$E$22,IF('People_Inputs'!$Q$29="direct",'Inputs'!$E$23,'Inputs'!$E$21*'Inputs'!$E$22*BL374+(1-'Inputs'!$E$21)*'Inputs'!$E$23)))</f>
        <v>0</v>
      </c>
      <c r="BM388" s="35">
        <f>BM387*IF('People_Inputs'!$Q$29="none",0,IF('People_Inputs'!$Q$29="agency",BM374*'Inputs'!$E$22,IF('People_Inputs'!$Q$29="direct",'Inputs'!$E$23,'Inputs'!$E$21*'Inputs'!$E$22*BM374+(1-'Inputs'!$E$21)*'Inputs'!$E$23)))</f>
        <v>0</v>
      </c>
      <c r="BN388" s="35">
        <f>BN387*IF('People_Inputs'!$Q$29="none",0,IF('People_Inputs'!$Q$29="agency",BN374*'Inputs'!$E$22,IF('People_Inputs'!$Q$29="direct",'Inputs'!$E$23,'Inputs'!$E$21*'Inputs'!$E$22*BN374+(1-'Inputs'!$E$21)*'Inputs'!$E$23)))</f>
        <v>0</v>
      </c>
      <c r="BO388" s="35">
        <f>BO387*IF('People_Inputs'!$Q$29="none",0,IF('People_Inputs'!$Q$29="agency",BO374*'Inputs'!$E$22,IF('People_Inputs'!$Q$29="direct",'Inputs'!$E$23,'Inputs'!$E$21*'Inputs'!$E$22*BO374+(1-'Inputs'!$E$21)*'Inputs'!$E$23)))</f>
        <v>0</v>
      </c>
    </row>
    <row r="389" ht="28" customHeight="1">
      <c r="A389" s="2" t="str">
        <v>SLOT19.SOFTWARE</v>
      </c>
      <c r="B389" s="6" t="str">
        <v>SLOT19 software cost</v>
      </c>
      <c r="C389" s="2" t="str">
        <v>EUR</v>
      </c>
      <c r="D389" s="2" t="str">
        <v>SUM</v>
      </c>
      <c r="E389" s="36">
        <f>SUM(H389:BO389)</f>
        <v>0</v>
      </c>
      <c r="F389" s="6" t="str">
        <v>Spare row; inactive until a hire and an exit month are entered on People_Inputs</v>
      </c>
      <c r="G389" s="2"/>
      <c r="H389" s="35">
        <f>H372*'People_Inputs'!$O$29</f>
        <v>0</v>
      </c>
      <c r="I389" s="35">
        <f>I372*'People_Inputs'!$O$29</f>
        <v>0</v>
      </c>
      <c r="J389" s="35">
        <f>J372*'People_Inputs'!$O$29</f>
        <v>0</v>
      </c>
      <c r="K389" s="35">
        <f>K372*'People_Inputs'!$O$29</f>
        <v>0</v>
      </c>
      <c r="L389" s="35">
        <f>L372*'People_Inputs'!$O$29</f>
        <v>0</v>
      </c>
      <c r="M389" s="35">
        <f>M372*'People_Inputs'!$O$29</f>
        <v>0</v>
      </c>
      <c r="N389" s="35">
        <f>N372*'People_Inputs'!$O$29</f>
        <v>0</v>
      </c>
      <c r="O389" s="35">
        <f>O372*'People_Inputs'!$O$29</f>
        <v>0</v>
      </c>
      <c r="P389" s="35">
        <f>P372*'People_Inputs'!$O$29</f>
        <v>0</v>
      </c>
      <c r="Q389" s="35">
        <f>Q372*'People_Inputs'!$O$29</f>
        <v>0</v>
      </c>
      <c r="R389" s="35">
        <f>R372*'People_Inputs'!$O$29</f>
        <v>0</v>
      </c>
      <c r="S389" s="35">
        <f>S372*'People_Inputs'!$O$29</f>
        <v>0</v>
      </c>
      <c r="T389" s="35">
        <f>T372*'People_Inputs'!$O$29</f>
        <v>0</v>
      </c>
      <c r="U389" s="35">
        <f>U372*'People_Inputs'!$O$29</f>
        <v>0</v>
      </c>
      <c r="V389" s="35">
        <f>V372*'People_Inputs'!$O$29</f>
        <v>0</v>
      </c>
      <c r="W389" s="35">
        <f>W372*'People_Inputs'!$O$29</f>
        <v>0</v>
      </c>
      <c r="X389" s="35">
        <f>X372*'People_Inputs'!$O$29</f>
        <v>0</v>
      </c>
      <c r="Y389" s="35">
        <f>Y372*'People_Inputs'!$O$29</f>
        <v>0</v>
      </c>
      <c r="Z389" s="35">
        <f>Z372*'People_Inputs'!$O$29</f>
        <v>0</v>
      </c>
      <c r="AA389" s="35">
        <f>AA372*'People_Inputs'!$O$29</f>
        <v>0</v>
      </c>
      <c r="AB389" s="35">
        <f>AB372*'People_Inputs'!$O$29</f>
        <v>0</v>
      </c>
      <c r="AC389" s="35">
        <f>AC372*'People_Inputs'!$O$29</f>
        <v>0</v>
      </c>
      <c r="AD389" s="35">
        <f>AD372*'People_Inputs'!$O$29</f>
        <v>0</v>
      </c>
      <c r="AE389" s="35">
        <f>AE372*'People_Inputs'!$O$29</f>
        <v>0</v>
      </c>
      <c r="AF389" s="35">
        <f>AF372*'People_Inputs'!$O$29</f>
        <v>0</v>
      </c>
      <c r="AG389" s="35">
        <f>AG372*'People_Inputs'!$O$29</f>
        <v>0</v>
      </c>
      <c r="AH389" s="35">
        <f>AH372*'People_Inputs'!$O$29</f>
        <v>0</v>
      </c>
      <c r="AI389" s="35">
        <f>AI372*'People_Inputs'!$O$29</f>
        <v>0</v>
      </c>
      <c r="AJ389" s="35">
        <f>AJ372*'People_Inputs'!$O$29</f>
        <v>0</v>
      </c>
      <c r="AK389" s="35">
        <f>AK372*'People_Inputs'!$O$29</f>
        <v>0</v>
      </c>
      <c r="AL389" s="35">
        <f>AL372*'People_Inputs'!$O$29</f>
        <v>0</v>
      </c>
      <c r="AM389" s="35">
        <f>AM372*'People_Inputs'!$O$29</f>
        <v>0</v>
      </c>
      <c r="AN389" s="35">
        <f>AN372*'People_Inputs'!$O$29</f>
        <v>0</v>
      </c>
      <c r="AO389" s="35">
        <f>AO372*'People_Inputs'!$O$29</f>
        <v>0</v>
      </c>
      <c r="AP389" s="35">
        <f>AP372*'People_Inputs'!$O$29</f>
        <v>0</v>
      </c>
      <c r="AQ389" s="35">
        <f>AQ372*'People_Inputs'!$O$29</f>
        <v>0</v>
      </c>
      <c r="AR389" s="35">
        <f>AR372*'People_Inputs'!$O$29</f>
        <v>0</v>
      </c>
      <c r="AS389" s="35">
        <f>AS372*'People_Inputs'!$O$29</f>
        <v>0</v>
      </c>
      <c r="AT389" s="35">
        <f>AT372*'People_Inputs'!$O$29</f>
        <v>0</v>
      </c>
      <c r="AU389" s="35">
        <f>AU372*'People_Inputs'!$O$29</f>
        <v>0</v>
      </c>
      <c r="AV389" s="35">
        <f>AV372*'People_Inputs'!$O$29</f>
        <v>0</v>
      </c>
      <c r="AW389" s="35">
        <f>AW372*'People_Inputs'!$O$29</f>
        <v>0</v>
      </c>
      <c r="AX389" s="35">
        <f>AX372*'People_Inputs'!$O$29</f>
        <v>0</v>
      </c>
      <c r="AY389" s="35">
        <f>AY372*'People_Inputs'!$O$29</f>
        <v>0</v>
      </c>
      <c r="AZ389" s="35">
        <f>AZ372*'People_Inputs'!$O$29</f>
        <v>0</v>
      </c>
      <c r="BA389" s="35">
        <f>BA372*'People_Inputs'!$O$29</f>
        <v>0</v>
      </c>
      <c r="BB389" s="35">
        <f>BB372*'People_Inputs'!$O$29</f>
        <v>0</v>
      </c>
      <c r="BC389" s="35">
        <f>BC372*'People_Inputs'!$O$29</f>
        <v>0</v>
      </c>
      <c r="BD389" s="35">
        <f>BD372*'People_Inputs'!$O$29</f>
        <v>0</v>
      </c>
      <c r="BE389" s="35">
        <f>BE372*'People_Inputs'!$O$29</f>
        <v>0</v>
      </c>
      <c r="BF389" s="35">
        <f>BF372*'People_Inputs'!$O$29</f>
        <v>0</v>
      </c>
      <c r="BG389" s="35">
        <f>BG372*'People_Inputs'!$O$29</f>
        <v>0</v>
      </c>
      <c r="BH389" s="35">
        <f>BH372*'People_Inputs'!$O$29</f>
        <v>0</v>
      </c>
      <c r="BI389" s="35">
        <f>BI372*'People_Inputs'!$O$29</f>
        <v>0</v>
      </c>
      <c r="BJ389" s="35">
        <f>BJ372*'People_Inputs'!$O$29</f>
        <v>0</v>
      </c>
      <c r="BK389" s="35">
        <f>BK372*'People_Inputs'!$O$29</f>
        <v>0</v>
      </c>
      <c r="BL389" s="35">
        <f>BL372*'People_Inputs'!$O$29</f>
        <v>0</v>
      </c>
      <c r="BM389" s="35">
        <f>BM372*'People_Inputs'!$O$29</f>
        <v>0</v>
      </c>
      <c r="BN389" s="35">
        <f>BN372*'People_Inputs'!$O$29</f>
        <v>0</v>
      </c>
      <c r="BO389" s="35">
        <f>BO372*'People_Inputs'!$O$29</f>
        <v>0</v>
      </c>
    </row>
    <row r="390" ht="28" customHeight="1">
      <c r="A390" s="2" t="str">
        <v>SLOT19.EQUIPMENT</v>
      </c>
      <c r="B390" s="6" t="str">
        <v>SLOT19 IT equipment purchase</v>
      </c>
      <c r="C390" s="2" t="str">
        <v>EUR</v>
      </c>
      <c r="D390" s="2" t="str">
        <v>SUM</v>
      </c>
      <c r="E390" s="36">
        <f>SUM(H390:BO390)</f>
        <v>0</v>
      </c>
      <c r="F390" s="6" t="str">
        <v>Spare row; inactive until a hire and an exit month are entered on People_Inputs</v>
      </c>
      <c r="G390" s="2"/>
      <c r="H390" s="35">
        <f>IF(AND(H371=1,(H$6-'People_Inputs'!$H$29)/'Inputs'!$E$26=ROUNDDOWN((H$6-'People_Inputs'!$H$29)/'Inputs'!$E$26,0)),'People_Inputs'!$P$29,0)</f>
        <v>0</v>
      </c>
      <c r="I390" s="35">
        <f>IF(AND(I371=1,(I$6-'People_Inputs'!$H$29)/'Inputs'!$E$26=ROUNDDOWN((I$6-'People_Inputs'!$H$29)/'Inputs'!$E$26,0)),'People_Inputs'!$P$29,0)</f>
        <v>0</v>
      </c>
      <c r="J390" s="35">
        <f>IF(AND(J371=1,(J$6-'People_Inputs'!$H$29)/'Inputs'!$E$26=ROUNDDOWN((J$6-'People_Inputs'!$H$29)/'Inputs'!$E$26,0)),'People_Inputs'!$P$29,0)</f>
        <v>0</v>
      </c>
      <c r="K390" s="35">
        <f>IF(AND(K371=1,(K$6-'People_Inputs'!$H$29)/'Inputs'!$E$26=ROUNDDOWN((K$6-'People_Inputs'!$H$29)/'Inputs'!$E$26,0)),'People_Inputs'!$P$29,0)</f>
        <v>0</v>
      </c>
      <c r="L390" s="35">
        <f>IF(AND(L371=1,(L$6-'People_Inputs'!$H$29)/'Inputs'!$E$26=ROUNDDOWN((L$6-'People_Inputs'!$H$29)/'Inputs'!$E$26,0)),'People_Inputs'!$P$29,0)</f>
        <v>0</v>
      </c>
      <c r="M390" s="35">
        <f>IF(AND(M371=1,(M$6-'People_Inputs'!$H$29)/'Inputs'!$E$26=ROUNDDOWN((M$6-'People_Inputs'!$H$29)/'Inputs'!$E$26,0)),'People_Inputs'!$P$29,0)</f>
        <v>0</v>
      </c>
      <c r="N390" s="35">
        <f>IF(AND(N371=1,(N$6-'People_Inputs'!$H$29)/'Inputs'!$E$26=ROUNDDOWN((N$6-'People_Inputs'!$H$29)/'Inputs'!$E$26,0)),'People_Inputs'!$P$29,0)</f>
        <v>0</v>
      </c>
      <c r="O390" s="35">
        <f>IF(AND(O371=1,(O$6-'People_Inputs'!$H$29)/'Inputs'!$E$26=ROUNDDOWN((O$6-'People_Inputs'!$H$29)/'Inputs'!$E$26,0)),'People_Inputs'!$P$29,0)</f>
        <v>0</v>
      </c>
      <c r="P390" s="35">
        <f>IF(AND(P371=1,(P$6-'People_Inputs'!$H$29)/'Inputs'!$E$26=ROUNDDOWN((P$6-'People_Inputs'!$H$29)/'Inputs'!$E$26,0)),'People_Inputs'!$P$29,0)</f>
        <v>0</v>
      </c>
      <c r="Q390" s="35">
        <f>IF(AND(Q371=1,(Q$6-'People_Inputs'!$H$29)/'Inputs'!$E$26=ROUNDDOWN((Q$6-'People_Inputs'!$H$29)/'Inputs'!$E$26,0)),'People_Inputs'!$P$29,0)</f>
        <v>0</v>
      </c>
      <c r="R390" s="35">
        <f>IF(AND(R371=1,(R$6-'People_Inputs'!$H$29)/'Inputs'!$E$26=ROUNDDOWN((R$6-'People_Inputs'!$H$29)/'Inputs'!$E$26,0)),'People_Inputs'!$P$29,0)</f>
        <v>0</v>
      </c>
      <c r="S390" s="35">
        <f>IF(AND(S371=1,(S$6-'People_Inputs'!$H$29)/'Inputs'!$E$26=ROUNDDOWN((S$6-'People_Inputs'!$H$29)/'Inputs'!$E$26,0)),'People_Inputs'!$P$29,0)</f>
        <v>0</v>
      </c>
      <c r="T390" s="35">
        <f>IF(AND(T371=1,(T$6-'People_Inputs'!$H$29)/'Inputs'!$E$26=ROUNDDOWN((T$6-'People_Inputs'!$H$29)/'Inputs'!$E$26,0)),'People_Inputs'!$P$29,0)</f>
        <v>0</v>
      </c>
      <c r="U390" s="35">
        <f>IF(AND(U371=1,(U$6-'People_Inputs'!$H$29)/'Inputs'!$E$26=ROUNDDOWN((U$6-'People_Inputs'!$H$29)/'Inputs'!$E$26,0)),'People_Inputs'!$P$29,0)</f>
        <v>0</v>
      </c>
      <c r="V390" s="35">
        <f>IF(AND(V371=1,(V$6-'People_Inputs'!$H$29)/'Inputs'!$E$26=ROUNDDOWN((V$6-'People_Inputs'!$H$29)/'Inputs'!$E$26,0)),'People_Inputs'!$P$29,0)</f>
        <v>0</v>
      </c>
      <c r="W390" s="35">
        <f>IF(AND(W371=1,(W$6-'People_Inputs'!$H$29)/'Inputs'!$E$26=ROUNDDOWN((W$6-'People_Inputs'!$H$29)/'Inputs'!$E$26,0)),'People_Inputs'!$P$29,0)</f>
        <v>0</v>
      </c>
      <c r="X390" s="35">
        <f>IF(AND(X371=1,(X$6-'People_Inputs'!$H$29)/'Inputs'!$E$26=ROUNDDOWN((X$6-'People_Inputs'!$H$29)/'Inputs'!$E$26,0)),'People_Inputs'!$P$29,0)</f>
        <v>0</v>
      </c>
      <c r="Y390" s="35">
        <f>IF(AND(Y371=1,(Y$6-'People_Inputs'!$H$29)/'Inputs'!$E$26=ROUNDDOWN((Y$6-'People_Inputs'!$H$29)/'Inputs'!$E$26,0)),'People_Inputs'!$P$29,0)</f>
        <v>0</v>
      </c>
      <c r="Z390" s="35">
        <f>IF(AND(Z371=1,(Z$6-'People_Inputs'!$H$29)/'Inputs'!$E$26=ROUNDDOWN((Z$6-'People_Inputs'!$H$29)/'Inputs'!$E$26,0)),'People_Inputs'!$P$29,0)</f>
        <v>0</v>
      </c>
      <c r="AA390" s="35">
        <f>IF(AND(AA371=1,(AA$6-'People_Inputs'!$H$29)/'Inputs'!$E$26=ROUNDDOWN((AA$6-'People_Inputs'!$H$29)/'Inputs'!$E$26,0)),'People_Inputs'!$P$29,0)</f>
        <v>0</v>
      </c>
      <c r="AB390" s="35">
        <f>IF(AND(AB371=1,(AB$6-'People_Inputs'!$H$29)/'Inputs'!$E$26=ROUNDDOWN((AB$6-'People_Inputs'!$H$29)/'Inputs'!$E$26,0)),'People_Inputs'!$P$29,0)</f>
        <v>0</v>
      </c>
      <c r="AC390" s="35">
        <f>IF(AND(AC371=1,(AC$6-'People_Inputs'!$H$29)/'Inputs'!$E$26=ROUNDDOWN((AC$6-'People_Inputs'!$H$29)/'Inputs'!$E$26,0)),'People_Inputs'!$P$29,0)</f>
        <v>0</v>
      </c>
      <c r="AD390" s="35">
        <f>IF(AND(AD371=1,(AD$6-'People_Inputs'!$H$29)/'Inputs'!$E$26=ROUNDDOWN((AD$6-'People_Inputs'!$H$29)/'Inputs'!$E$26,0)),'People_Inputs'!$P$29,0)</f>
        <v>0</v>
      </c>
      <c r="AE390" s="35">
        <f>IF(AND(AE371=1,(AE$6-'People_Inputs'!$H$29)/'Inputs'!$E$26=ROUNDDOWN((AE$6-'People_Inputs'!$H$29)/'Inputs'!$E$26,0)),'People_Inputs'!$P$29,0)</f>
        <v>0</v>
      </c>
      <c r="AF390" s="35">
        <f>IF(AND(AF371=1,(AF$6-'People_Inputs'!$H$29)/'Inputs'!$E$26=ROUNDDOWN((AF$6-'People_Inputs'!$H$29)/'Inputs'!$E$26,0)),'People_Inputs'!$P$29,0)</f>
        <v>0</v>
      </c>
      <c r="AG390" s="35">
        <f>IF(AND(AG371=1,(AG$6-'People_Inputs'!$H$29)/'Inputs'!$E$26=ROUNDDOWN((AG$6-'People_Inputs'!$H$29)/'Inputs'!$E$26,0)),'People_Inputs'!$P$29,0)</f>
        <v>0</v>
      </c>
      <c r="AH390" s="35">
        <f>IF(AND(AH371=1,(AH$6-'People_Inputs'!$H$29)/'Inputs'!$E$26=ROUNDDOWN((AH$6-'People_Inputs'!$H$29)/'Inputs'!$E$26,0)),'People_Inputs'!$P$29,0)</f>
        <v>0</v>
      </c>
      <c r="AI390" s="35">
        <f>IF(AND(AI371=1,(AI$6-'People_Inputs'!$H$29)/'Inputs'!$E$26=ROUNDDOWN((AI$6-'People_Inputs'!$H$29)/'Inputs'!$E$26,0)),'People_Inputs'!$P$29,0)</f>
        <v>0</v>
      </c>
      <c r="AJ390" s="35">
        <f>IF(AND(AJ371=1,(AJ$6-'People_Inputs'!$H$29)/'Inputs'!$E$26=ROUNDDOWN((AJ$6-'People_Inputs'!$H$29)/'Inputs'!$E$26,0)),'People_Inputs'!$P$29,0)</f>
        <v>0</v>
      </c>
      <c r="AK390" s="35">
        <f>IF(AND(AK371=1,(AK$6-'People_Inputs'!$H$29)/'Inputs'!$E$26=ROUNDDOWN((AK$6-'People_Inputs'!$H$29)/'Inputs'!$E$26,0)),'People_Inputs'!$P$29,0)</f>
        <v>0</v>
      </c>
      <c r="AL390" s="35">
        <f>IF(AND(AL371=1,(AL$6-'People_Inputs'!$H$29)/'Inputs'!$E$26=ROUNDDOWN((AL$6-'People_Inputs'!$H$29)/'Inputs'!$E$26,0)),'People_Inputs'!$P$29,0)</f>
        <v>0</v>
      </c>
      <c r="AM390" s="35">
        <f>IF(AND(AM371=1,(AM$6-'People_Inputs'!$H$29)/'Inputs'!$E$26=ROUNDDOWN((AM$6-'People_Inputs'!$H$29)/'Inputs'!$E$26,0)),'People_Inputs'!$P$29,0)</f>
        <v>0</v>
      </c>
      <c r="AN390" s="35">
        <f>IF(AND(AN371=1,(AN$6-'People_Inputs'!$H$29)/'Inputs'!$E$26=ROUNDDOWN((AN$6-'People_Inputs'!$H$29)/'Inputs'!$E$26,0)),'People_Inputs'!$P$29,0)</f>
        <v>0</v>
      </c>
      <c r="AO390" s="35">
        <f>IF(AND(AO371=1,(AO$6-'People_Inputs'!$H$29)/'Inputs'!$E$26=ROUNDDOWN((AO$6-'People_Inputs'!$H$29)/'Inputs'!$E$26,0)),'People_Inputs'!$P$29,0)</f>
        <v>0</v>
      </c>
      <c r="AP390" s="35">
        <f>IF(AND(AP371=1,(AP$6-'People_Inputs'!$H$29)/'Inputs'!$E$26=ROUNDDOWN((AP$6-'People_Inputs'!$H$29)/'Inputs'!$E$26,0)),'People_Inputs'!$P$29,0)</f>
        <v>0</v>
      </c>
      <c r="AQ390" s="35">
        <f>IF(AND(AQ371=1,(AQ$6-'People_Inputs'!$H$29)/'Inputs'!$E$26=ROUNDDOWN((AQ$6-'People_Inputs'!$H$29)/'Inputs'!$E$26,0)),'People_Inputs'!$P$29,0)</f>
        <v>0</v>
      </c>
      <c r="AR390" s="35">
        <f>IF(AND(AR371=1,(AR$6-'People_Inputs'!$H$29)/'Inputs'!$E$26=ROUNDDOWN((AR$6-'People_Inputs'!$H$29)/'Inputs'!$E$26,0)),'People_Inputs'!$P$29,0)</f>
        <v>0</v>
      </c>
      <c r="AS390" s="35">
        <f>IF(AND(AS371=1,(AS$6-'People_Inputs'!$H$29)/'Inputs'!$E$26=ROUNDDOWN((AS$6-'People_Inputs'!$H$29)/'Inputs'!$E$26,0)),'People_Inputs'!$P$29,0)</f>
        <v>0</v>
      </c>
      <c r="AT390" s="35">
        <f>IF(AND(AT371=1,(AT$6-'People_Inputs'!$H$29)/'Inputs'!$E$26=ROUNDDOWN((AT$6-'People_Inputs'!$H$29)/'Inputs'!$E$26,0)),'People_Inputs'!$P$29,0)</f>
        <v>0</v>
      </c>
      <c r="AU390" s="35">
        <f>IF(AND(AU371=1,(AU$6-'People_Inputs'!$H$29)/'Inputs'!$E$26=ROUNDDOWN((AU$6-'People_Inputs'!$H$29)/'Inputs'!$E$26,0)),'People_Inputs'!$P$29,0)</f>
        <v>0</v>
      </c>
      <c r="AV390" s="35">
        <f>IF(AND(AV371=1,(AV$6-'People_Inputs'!$H$29)/'Inputs'!$E$26=ROUNDDOWN((AV$6-'People_Inputs'!$H$29)/'Inputs'!$E$26,0)),'People_Inputs'!$P$29,0)</f>
        <v>0</v>
      </c>
      <c r="AW390" s="35">
        <f>IF(AND(AW371=1,(AW$6-'People_Inputs'!$H$29)/'Inputs'!$E$26=ROUNDDOWN((AW$6-'People_Inputs'!$H$29)/'Inputs'!$E$26,0)),'People_Inputs'!$P$29,0)</f>
        <v>0</v>
      </c>
      <c r="AX390" s="35">
        <f>IF(AND(AX371=1,(AX$6-'People_Inputs'!$H$29)/'Inputs'!$E$26=ROUNDDOWN((AX$6-'People_Inputs'!$H$29)/'Inputs'!$E$26,0)),'People_Inputs'!$P$29,0)</f>
        <v>0</v>
      </c>
      <c r="AY390" s="35">
        <f>IF(AND(AY371=1,(AY$6-'People_Inputs'!$H$29)/'Inputs'!$E$26=ROUNDDOWN((AY$6-'People_Inputs'!$H$29)/'Inputs'!$E$26,0)),'People_Inputs'!$P$29,0)</f>
        <v>0</v>
      </c>
      <c r="AZ390" s="35">
        <f>IF(AND(AZ371=1,(AZ$6-'People_Inputs'!$H$29)/'Inputs'!$E$26=ROUNDDOWN((AZ$6-'People_Inputs'!$H$29)/'Inputs'!$E$26,0)),'People_Inputs'!$P$29,0)</f>
        <v>0</v>
      </c>
      <c r="BA390" s="35">
        <f>IF(AND(BA371=1,(BA$6-'People_Inputs'!$H$29)/'Inputs'!$E$26=ROUNDDOWN((BA$6-'People_Inputs'!$H$29)/'Inputs'!$E$26,0)),'People_Inputs'!$P$29,0)</f>
        <v>0</v>
      </c>
      <c r="BB390" s="35">
        <f>IF(AND(BB371=1,(BB$6-'People_Inputs'!$H$29)/'Inputs'!$E$26=ROUNDDOWN((BB$6-'People_Inputs'!$H$29)/'Inputs'!$E$26,0)),'People_Inputs'!$P$29,0)</f>
        <v>0</v>
      </c>
      <c r="BC390" s="35">
        <f>IF(AND(BC371=1,(BC$6-'People_Inputs'!$H$29)/'Inputs'!$E$26=ROUNDDOWN((BC$6-'People_Inputs'!$H$29)/'Inputs'!$E$26,0)),'People_Inputs'!$P$29,0)</f>
        <v>0</v>
      </c>
      <c r="BD390" s="35">
        <f>IF(AND(BD371=1,(BD$6-'People_Inputs'!$H$29)/'Inputs'!$E$26=ROUNDDOWN((BD$6-'People_Inputs'!$H$29)/'Inputs'!$E$26,0)),'People_Inputs'!$P$29,0)</f>
        <v>0</v>
      </c>
      <c r="BE390" s="35">
        <f>IF(AND(BE371=1,(BE$6-'People_Inputs'!$H$29)/'Inputs'!$E$26=ROUNDDOWN((BE$6-'People_Inputs'!$H$29)/'Inputs'!$E$26,0)),'People_Inputs'!$P$29,0)</f>
        <v>0</v>
      </c>
      <c r="BF390" s="35">
        <f>IF(AND(BF371=1,(BF$6-'People_Inputs'!$H$29)/'Inputs'!$E$26=ROUNDDOWN((BF$6-'People_Inputs'!$H$29)/'Inputs'!$E$26,0)),'People_Inputs'!$P$29,0)</f>
        <v>0</v>
      </c>
      <c r="BG390" s="35">
        <f>IF(AND(BG371=1,(BG$6-'People_Inputs'!$H$29)/'Inputs'!$E$26=ROUNDDOWN((BG$6-'People_Inputs'!$H$29)/'Inputs'!$E$26,0)),'People_Inputs'!$P$29,0)</f>
        <v>0</v>
      </c>
      <c r="BH390" s="35">
        <f>IF(AND(BH371=1,(BH$6-'People_Inputs'!$H$29)/'Inputs'!$E$26=ROUNDDOWN((BH$6-'People_Inputs'!$H$29)/'Inputs'!$E$26,0)),'People_Inputs'!$P$29,0)</f>
        <v>0</v>
      </c>
      <c r="BI390" s="35">
        <f>IF(AND(BI371=1,(BI$6-'People_Inputs'!$H$29)/'Inputs'!$E$26=ROUNDDOWN((BI$6-'People_Inputs'!$H$29)/'Inputs'!$E$26,0)),'People_Inputs'!$P$29,0)</f>
        <v>0</v>
      </c>
      <c r="BJ390" s="35">
        <f>IF(AND(BJ371=1,(BJ$6-'People_Inputs'!$H$29)/'Inputs'!$E$26=ROUNDDOWN((BJ$6-'People_Inputs'!$H$29)/'Inputs'!$E$26,0)),'People_Inputs'!$P$29,0)</f>
        <v>0</v>
      </c>
      <c r="BK390" s="35">
        <f>IF(AND(BK371=1,(BK$6-'People_Inputs'!$H$29)/'Inputs'!$E$26=ROUNDDOWN((BK$6-'People_Inputs'!$H$29)/'Inputs'!$E$26,0)),'People_Inputs'!$P$29,0)</f>
        <v>0</v>
      </c>
      <c r="BL390" s="35">
        <f>IF(AND(BL371=1,(BL$6-'People_Inputs'!$H$29)/'Inputs'!$E$26=ROUNDDOWN((BL$6-'People_Inputs'!$H$29)/'Inputs'!$E$26,0)),'People_Inputs'!$P$29,0)</f>
        <v>0</v>
      </c>
      <c r="BM390" s="35">
        <f>IF(AND(BM371=1,(BM$6-'People_Inputs'!$H$29)/'Inputs'!$E$26=ROUNDDOWN((BM$6-'People_Inputs'!$H$29)/'Inputs'!$E$26,0)),'People_Inputs'!$P$29,0)</f>
        <v>0</v>
      </c>
      <c r="BN390" s="35">
        <f>IF(AND(BN371=1,(BN$6-'People_Inputs'!$H$29)/'Inputs'!$E$26=ROUNDDOWN((BN$6-'People_Inputs'!$H$29)/'Inputs'!$E$26,0)),'People_Inputs'!$P$29,0)</f>
        <v>0</v>
      </c>
      <c r="BO390" s="35">
        <f>IF(AND(BO371=1,(BO$6-'People_Inputs'!$H$29)/'Inputs'!$E$26=ROUNDDOWN((BO$6-'People_Inputs'!$H$29)/'Inputs'!$E$26,0)),'People_Inputs'!$P$29,0)</f>
        <v>0</v>
      </c>
    </row>
    <row r="391" ht="28" customHeight="1">
      <c r="A391" s="2" t="str">
        <v>SLOT20.ACTIVE</v>
      </c>
      <c r="B391" s="6" t="str">
        <v>SLOT20 active in the month (1 = yes)</v>
      </c>
      <c r="C391" s="2" t="str">
        <v>count</v>
      </c>
      <c r="D391" s="2" t="str">
        <v>END</v>
      </c>
      <c r="E391" s="34">
        <f>BO391</f>
        <v>0</v>
      </c>
      <c r="F391" s="6" t="str">
        <v>Spare row; inactive until a hire and an exit month are entered on People_Inputs</v>
      </c>
      <c r="G391" s="2"/>
      <c r="H391" s="33">
        <f>IF(AND(H$6&gt;='People_Inputs'!$H$30,H$6&lt;='People_Inputs'!$I$30),1,0)</f>
        <v>0</v>
      </c>
      <c r="I391" s="33">
        <f>IF(AND(I$6&gt;='People_Inputs'!$H$30,I$6&lt;='People_Inputs'!$I$30),1,0)</f>
        <v>0</v>
      </c>
      <c r="J391" s="33">
        <f>IF(AND(J$6&gt;='People_Inputs'!$H$30,J$6&lt;='People_Inputs'!$I$30),1,0)</f>
        <v>0</v>
      </c>
      <c r="K391" s="33">
        <f>IF(AND(K$6&gt;='People_Inputs'!$H$30,K$6&lt;='People_Inputs'!$I$30),1,0)</f>
        <v>0</v>
      </c>
      <c r="L391" s="33">
        <f>IF(AND(L$6&gt;='People_Inputs'!$H$30,L$6&lt;='People_Inputs'!$I$30),1,0)</f>
        <v>0</v>
      </c>
      <c r="M391" s="33">
        <f>IF(AND(M$6&gt;='People_Inputs'!$H$30,M$6&lt;='People_Inputs'!$I$30),1,0)</f>
        <v>0</v>
      </c>
      <c r="N391" s="33">
        <f>IF(AND(N$6&gt;='People_Inputs'!$H$30,N$6&lt;='People_Inputs'!$I$30),1,0)</f>
        <v>0</v>
      </c>
      <c r="O391" s="33">
        <f>IF(AND(O$6&gt;='People_Inputs'!$H$30,O$6&lt;='People_Inputs'!$I$30),1,0)</f>
        <v>0</v>
      </c>
      <c r="P391" s="33">
        <f>IF(AND(P$6&gt;='People_Inputs'!$H$30,P$6&lt;='People_Inputs'!$I$30),1,0)</f>
        <v>0</v>
      </c>
      <c r="Q391" s="33">
        <f>IF(AND(Q$6&gt;='People_Inputs'!$H$30,Q$6&lt;='People_Inputs'!$I$30),1,0)</f>
        <v>0</v>
      </c>
      <c r="R391" s="33">
        <f>IF(AND(R$6&gt;='People_Inputs'!$H$30,R$6&lt;='People_Inputs'!$I$30),1,0)</f>
        <v>0</v>
      </c>
      <c r="S391" s="33">
        <f>IF(AND(S$6&gt;='People_Inputs'!$H$30,S$6&lt;='People_Inputs'!$I$30),1,0)</f>
        <v>0</v>
      </c>
      <c r="T391" s="33">
        <f>IF(AND(T$6&gt;='People_Inputs'!$H$30,T$6&lt;='People_Inputs'!$I$30),1,0)</f>
        <v>0</v>
      </c>
      <c r="U391" s="33">
        <f>IF(AND(U$6&gt;='People_Inputs'!$H$30,U$6&lt;='People_Inputs'!$I$30),1,0)</f>
        <v>0</v>
      </c>
      <c r="V391" s="33">
        <f>IF(AND(V$6&gt;='People_Inputs'!$H$30,V$6&lt;='People_Inputs'!$I$30),1,0)</f>
        <v>0</v>
      </c>
      <c r="W391" s="33">
        <f>IF(AND(W$6&gt;='People_Inputs'!$H$30,W$6&lt;='People_Inputs'!$I$30),1,0)</f>
        <v>0</v>
      </c>
      <c r="X391" s="33">
        <f>IF(AND(X$6&gt;='People_Inputs'!$H$30,X$6&lt;='People_Inputs'!$I$30),1,0)</f>
        <v>0</v>
      </c>
      <c r="Y391" s="33">
        <f>IF(AND(Y$6&gt;='People_Inputs'!$H$30,Y$6&lt;='People_Inputs'!$I$30),1,0)</f>
        <v>0</v>
      </c>
      <c r="Z391" s="33">
        <f>IF(AND(Z$6&gt;='People_Inputs'!$H$30,Z$6&lt;='People_Inputs'!$I$30),1,0)</f>
        <v>0</v>
      </c>
      <c r="AA391" s="33">
        <f>IF(AND(AA$6&gt;='People_Inputs'!$H$30,AA$6&lt;='People_Inputs'!$I$30),1,0)</f>
        <v>0</v>
      </c>
      <c r="AB391" s="33">
        <f>IF(AND(AB$6&gt;='People_Inputs'!$H$30,AB$6&lt;='People_Inputs'!$I$30),1,0)</f>
        <v>0</v>
      </c>
      <c r="AC391" s="33">
        <f>IF(AND(AC$6&gt;='People_Inputs'!$H$30,AC$6&lt;='People_Inputs'!$I$30),1,0)</f>
        <v>0</v>
      </c>
      <c r="AD391" s="33">
        <f>IF(AND(AD$6&gt;='People_Inputs'!$H$30,AD$6&lt;='People_Inputs'!$I$30),1,0)</f>
        <v>0</v>
      </c>
      <c r="AE391" s="33">
        <f>IF(AND(AE$6&gt;='People_Inputs'!$H$30,AE$6&lt;='People_Inputs'!$I$30),1,0)</f>
        <v>0</v>
      </c>
      <c r="AF391" s="33">
        <f>IF(AND(AF$6&gt;='People_Inputs'!$H$30,AF$6&lt;='People_Inputs'!$I$30),1,0)</f>
        <v>0</v>
      </c>
      <c r="AG391" s="33">
        <f>IF(AND(AG$6&gt;='People_Inputs'!$H$30,AG$6&lt;='People_Inputs'!$I$30),1,0)</f>
        <v>0</v>
      </c>
      <c r="AH391" s="33">
        <f>IF(AND(AH$6&gt;='People_Inputs'!$H$30,AH$6&lt;='People_Inputs'!$I$30),1,0)</f>
        <v>0</v>
      </c>
      <c r="AI391" s="33">
        <f>IF(AND(AI$6&gt;='People_Inputs'!$H$30,AI$6&lt;='People_Inputs'!$I$30),1,0)</f>
        <v>0</v>
      </c>
      <c r="AJ391" s="33">
        <f>IF(AND(AJ$6&gt;='People_Inputs'!$H$30,AJ$6&lt;='People_Inputs'!$I$30),1,0)</f>
        <v>0</v>
      </c>
      <c r="AK391" s="33">
        <f>IF(AND(AK$6&gt;='People_Inputs'!$H$30,AK$6&lt;='People_Inputs'!$I$30),1,0)</f>
        <v>0</v>
      </c>
      <c r="AL391" s="33">
        <f>IF(AND(AL$6&gt;='People_Inputs'!$H$30,AL$6&lt;='People_Inputs'!$I$30),1,0)</f>
        <v>0</v>
      </c>
      <c r="AM391" s="33">
        <f>IF(AND(AM$6&gt;='People_Inputs'!$H$30,AM$6&lt;='People_Inputs'!$I$30),1,0)</f>
        <v>0</v>
      </c>
      <c r="AN391" s="33">
        <f>IF(AND(AN$6&gt;='People_Inputs'!$H$30,AN$6&lt;='People_Inputs'!$I$30),1,0)</f>
        <v>0</v>
      </c>
      <c r="AO391" s="33">
        <f>IF(AND(AO$6&gt;='People_Inputs'!$H$30,AO$6&lt;='People_Inputs'!$I$30),1,0)</f>
        <v>0</v>
      </c>
      <c r="AP391" s="33">
        <f>IF(AND(AP$6&gt;='People_Inputs'!$H$30,AP$6&lt;='People_Inputs'!$I$30),1,0)</f>
        <v>0</v>
      </c>
      <c r="AQ391" s="33">
        <f>IF(AND(AQ$6&gt;='People_Inputs'!$H$30,AQ$6&lt;='People_Inputs'!$I$30),1,0)</f>
        <v>0</v>
      </c>
      <c r="AR391" s="33">
        <f>IF(AND(AR$6&gt;='People_Inputs'!$H$30,AR$6&lt;='People_Inputs'!$I$30),1,0)</f>
        <v>0</v>
      </c>
      <c r="AS391" s="33">
        <f>IF(AND(AS$6&gt;='People_Inputs'!$H$30,AS$6&lt;='People_Inputs'!$I$30),1,0)</f>
        <v>0</v>
      </c>
      <c r="AT391" s="33">
        <f>IF(AND(AT$6&gt;='People_Inputs'!$H$30,AT$6&lt;='People_Inputs'!$I$30),1,0)</f>
        <v>0</v>
      </c>
      <c r="AU391" s="33">
        <f>IF(AND(AU$6&gt;='People_Inputs'!$H$30,AU$6&lt;='People_Inputs'!$I$30),1,0)</f>
        <v>0</v>
      </c>
      <c r="AV391" s="33">
        <f>IF(AND(AV$6&gt;='People_Inputs'!$H$30,AV$6&lt;='People_Inputs'!$I$30),1,0)</f>
        <v>0</v>
      </c>
      <c r="AW391" s="33">
        <f>IF(AND(AW$6&gt;='People_Inputs'!$H$30,AW$6&lt;='People_Inputs'!$I$30),1,0)</f>
        <v>0</v>
      </c>
      <c r="AX391" s="33">
        <f>IF(AND(AX$6&gt;='People_Inputs'!$H$30,AX$6&lt;='People_Inputs'!$I$30),1,0)</f>
        <v>0</v>
      </c>
      <c r="AY391" s="33">
        <f>IF(AND(AY$6&gt;='People_Inputs'!$H$30,AY$6&lt;='People_Inputs'!$I$30),1,0)</f>
        <v>0</v>
      </c>
      <c r="AZ391" s="33">
        <f>IF(AND(AZ$6&gt;='People_Inputs'!$H$30,AZ$6&lt;='People_Inputs'!$I$30),1,0)</f>
        <v>0</v>
      </c>
      <c r="BA391" s="33">
        <f>IF(AND(BA$6&gt;='People_Inputs'!$H$30,BA$6&lt;='People_Inputs'!$I$30),1,0)</f>
        <v>0</v>
      </c>
      <c r="BB391" s="33">
        <f>IF(AND(BB$6&gt;='People_Inputs'!$H$30,BB$6&lt;='People_Inputs'!$I$30),1,0)</f>
        <v>0</v>
      </c>
      <c r="BC391" s="33">
        <f>IF(AND(BC$6&gt;='People_Inputs'!$H$30,BC$6&lt;='People_Inputs'!$I$30),1,0)</f>
        <v>0</v>
      </c>
      <c r="BD391" s="33">
        <f>IF(AND(BD$6&gt;='People_Inputs'!$H$30,BD$6&lt;='People_Inputs'!$I$30),1,0)</f>
        <v>0</v>
      </c>
      <c r="BE391" s="33">
        <f>IF(AND(BE$6&gt;='People_Inputs'!$H$30,BE$6&lt;='People_Inputs'!$I$30),1,0)</f>
        <v>0</v>
      </c>
      <c r="BF391" s="33">
        <f>IF(AND(BF$6&gt;='People_Inputs'!$H$30,BF$6&lt;='People_Inputs'!$I$30),1,0)</f>
        <v>0</v>
      </c>
      <c r="BG391" s="33">
        <f>IF(AND(BG$6&gt;='People_Inputs'!$H$30,BG$6&lt;='People_Inputs'!$I$30),1,0)</f>
        <v>0</v>
      </c>
      <c r="BH391" s="33">
        <f>IF(AND(BH$6&gt;='People_Inputs'!$H$30,BH$6&lt;='People_Inputs'!$I$30),1,0)</f>
        <v>0</v>
      </c>
      <c r="BI391" s="33">
        <f>IF(AND(BI$6&gt;='People_Inputs'!$H$30,BI$6&lt;='People_Inputs'!$I$30),1,0)</f>
        <v>0</v>
      </c>
      <c r="BJ391" s="33">
        <f>IF(AND(BJ$6&gt;='People_Inputs'!$H$30,BJ$6&lt;='People_Inputs'!$I$30),1,0)</f>
        <v>0</v>
      </c>
      <c r="BK391" s="33">
        <f>IF(AND(BK$6&gt;='People_Inputs'!$H$30,BK$6&lt;='People_Inputs'!$I$30),1,0)</f>
        <v>0</v>
      </c>
      <c r="BL391" s="33">
        <f>IF(AND(BL$6&gt;='People_Inputs'!$H$30,BL$6&lt;='People_Inputs'!$I$30),1,0)</f>
        <v>0</v>
      </c>
      <c r="BM391" s="33">
        <f>IF(AND(BM$6&gt;='People_Inputs'!$H$30,BM$6&lt;='People_Inputs'!$I$30),1,0)</f>
        <v>0</v>
      </c>
      <c r="BN391" s="33">
        <f>IF(AND(BN$6&gt;='People_Inputs'!$H$30,BN$6&lt;='People_Inputs'!$I$30),1,0)</f>
        <v>0</v>
      </c>
      <c r="BO391" s="33">
        <f>IF(AND(BO$6&gt;='People_Inputs'!$H$30,BO$6&lt;='People_Inputs'!$I$30),1,0)</f>
        <v>0</v>
      </c>
    </row>
    <row r="392" ht="28" customHeight="1">
      <c r="A392" s="2" t="str">
        <v>SLOT20.FTE</v>
      </c>
      <c r="B392" s="6" t="str">
        <v>SLOT20 FTE</v>
      </c>
      <c r="C392" s="2" t="str">
        <v>FTE</v>
      </c>
      <c r="D392" s="2" t="str">
        <v>END</v>
      </c>
      <c r="E392" s="34">
        <f>BO392</f>
        <v>0</v>
      </c>
      <c r="F392" s="6" t="str">
        <v>Spare row; inactive until a hire and an exit month are entered on People_Inputs</v>
      </c>
      <c r="G392" s="2"/>
      <c r="H392" s="33">
        <f>H391*'People_Inputs'!$J$30</f>
        <v>0</v>
      </c>
      <c r="I392" s="33">
        <f>I391*'People_Inputs'!$J$30</f>
        <v>0</v>
      </c>
      <c r="J392" s="33">
        <f>J391*'People_Inputs'!$J$30</f>
        <v>0</v>
      </c>
      <c r="K392" s="33">
        <f>K391*'People_Inputs'!$J$30</f>
        <v>0</v>
      </c>
      <c r="L392" s="33">
        <f>L391*'People_Inputs'!$J$30</f>
        <v>0</v>
      </c>
      <c r="M392" s="33">
        <f>M391*'People_Inputs'!$J$30</f>
        <v>0</v>
      </c>
      <c r="N392" s="33">
        <f>N391*'People_Inputs'!$J$30</f>
        <v>0</v>
      </c>
      <c r="O392" s="33">
        <f>O391*'People_Inputs'!$J$30</f>
        <v>0</v>
      </c>
      <c r="P392" s="33">
        <f>P391*'People_Inputs'!$J$30</f>
        <v>0</v>
      </c>
      <c r="Q392" s="33">
        <f>Q391*'People_Inputs'!$J$30</f>
        <v>0</v>
      </c>
      <c r="R392" s="33">
        <f>R391*'People_Inputs'!$J$30</f>
        <v>0</v>
      </c>
      <c r="S392" s="33">
        <f>S391*'People_Inputs'!$J$30</f>
        <v>0</v>
      </c>
      <c r="T392" s="33">
        <f>T391*'People_Inputs'!$J$30</f>
        <v>0</v>
      </c>
      <c r="U392" s="33">
        <f>U391*'People_Inputs'!$J$30</f>
        <v>0</v>
      </c>
      <c r="V392" s="33">
        <f>V391*'People_Inputs'!$J$30</f>
        <v>0</v>
      </c>
      <c r="W392" s="33">
        <f>W391*'People_Inputs'!$J$30</f>
        <v>0</v>
      </c>
      <c r="X392" s="33">
        <f>X391*'People_Inputs'!$J$30</f>
        <v>0</v>
      </c>
      <c r="Y392" s="33">
        <f>Y391*'People_Inputs'!$J$30</f>
        <v>0</v>
      </c>
      <c r="Z392" s="33">
        <f>Z391*'People_Inputs'!$J$30</f>
        <v>0</v>
      </c>
      <c r="AA392" s="33">
        <f>AA391*'People_Inputs'!$J$30</f>
        <v>0</v>
      </c>
      <c r="AB392" s="33">
        <f>AB391*'People_Inputs'!$J$30</f>
        <v>0</v>
      </c>
      <c r="AC392" s="33">
        <f>AC391*'People_Inputs'!$J$30</f>
        <v>0</v>
      </c>
      <c r="AD392" s="33">
        <f>AD391*'People_Inputs'!$J$30</f>
        <v>0</v>
      </c>
      <c r="AE392" s="33">
        <f>AE391*'People_Inputs'!$J$30</f>
        <v>0</v>
      </c>
      <c r="AF392" s="33">
        <f>AF391*'People_Inputs'!$J$30</f>
        <v>0</v>
      </c>
      <c r="AG392" s="33">
        <f>AG391*'People_Inputs'!$J$30</f>
        <v>0</v>
      </c>
      <c r="AH392" s="33">
        <f>AH391*'People_Inputs'!$J$30</f>
        <v>0</v>
      </c>
      <c r="AI392" s="33">
        <f>AI391*'People_Inputs'!$J$30</f>
        <v>0</v>
      </c>
      <c r="AJ392" s="33">
        <f>AJ391*'People_Inputs'!$J$30</f>
        <v>0</v>
      </c>
      <c r="AK392" s="33">
        <f>AK391*'People_Inputs'!$J$30</f>
        <v>0</v>
      </c>
      <c r="AL392" s="33">
        <f>AL391*'People_Inputs'!$J$30</f>
        <v>0</v>
      </c>
      <c r="AM392" s="33">
        <f>AM391*'People_Inputs'!$J$30</f>
        <v>0</v>
      </c>
      <c r="AN392" s="33">
        <f>AN391*'People_Inputs'!$J$30</f>
        <v>0</v>
      </c>
      <c r="AO392" s="33">
        <f>AO391*'People_Inputs'!$J$30</f>
        <v>0</v>
      </c>
      <c r="AP392" s="33">
        <f>AP391*'People_Inputs'!$J$30</f>
        <v>0</v>
      </c>
      <c r="AQ392" s="33">
        <f>AQ391*'People_Inputs'!$J$30</f>
        <v>0</v>
      </c>
      <c r="AR392" s="33">
        <f>AR391*'People_Inputs'!$J$30</f>
        <v>0</v>
      </c>
      <c r="AS392" s="33">
        <f>AS391*'People_Inputs'!$J$30</f>
        <v>0</v>
      </c>
      <c r="AT392" s="33">
        <f>AT391*'People_Inputs'!$J$30</f>
        <v>0</v>
      </c>
      <c r="AU392" s="33">
        <f>AU391*'People_Inputs'!$J$30</f>
        <v>0</v>
      </c>
      <c r="AV392" s="33">
        <f>AV391*'People_Inputs'!$J$30</f>
        <v>0</v>
      </c>
      <c r="AW392" s="33">
        <f>AW391*'People_Inputs'!$J$30</f>
        <v>0</v>
      </c>
      <c r="AX392" s="33">
        <f>AX391*'People_Inputs'!$J$30</f>
        <v>0</v>
      </c>
      <c r="AY392" s="33">
        <f>AY391*'People_Inputs'!$J$30</f>
        <v>0</v>
      </c>
      <c r="AZ392" s="33">
        <f>AZ391*'People_Inputs'!$J$30</f>
        <v>0</v>
      </c>
      <c r="BA392" s="33">
        <f>BA391*'People_Inputs'!$J$30</f>
        <v>0</v>
      </c>
      <c r="BB392" s="33">
        <f>BB391*'People_Inputs'!$J$30</f>
        <v>0</v>
      </c>
      <c r="BC392" s="33">
        <f>BC391*'People_Inputs'!$J$30</f>
        <v>0</v>
      </c>
      <c r="BD392" s="33">
        <f>BD391*'People_Inputs'!$J$30</f>
        <v>0</v>
      </c>
      <c r="BE392" s="33">
        <f>BE391*'People_Inputs'!$J$30</f>
        <v>0</v>
      </c>
      <c r="BF392" s="33">
        <f>BF391*'People_Inputs'!$J$30</f>
        <v>0</v>
      </c>
      <c r="BG392" s="33">
        <f>BG391*'People_Inputs'!$J$30</f>
        <v>0</v>
      </c>
      <c r="BH392" s="33">
        <f>BH391*'People_Inputs'!$J$30</f>
        <v>0</v>
      </c>
      <c r="BI392" s="33">
        <f>BI391*'People_Inputs'!$J$30</f>
        <v>0</v>
      </c>
      <c r="BJ392" s="33">
        <f>BJ391*'People_Inputs'!$J$30</f>
        <v>0</v>
      </c>
      <c r="BK392" s="33">
        <f>BK391*'People_Inputs'!$J$30</f>
        <v>0</v>
      </c>
      <c r="BL392" s="33">
        <f>BL391*'People_Inputs'!$J$30</f>
        <v>0</v>
      </c>
      <c r="BM392" s="33">
        <f>BM391*'People_Inputs'!$J$30</f>
        <v>0</v>
      </c>
      <c r="BN392" s="33">
        <f>BN391*'People_Inputs'!$J$30</f>
        <v>0</v>
      </c>
      <c r="BO392" s="33">
        <f>BO391*'People_Inputs'!$J$30</f>
        <v>0</v>
      </c>
    </row>
    <row r="393" ht="28" customHeight="1">
      <c r="A393" s="2" t="str">
        <v>SLOT20.EMPLOYEE</v>
      </c>
      <c r="B393" s="6" t="str">
        <v>SLOT20 employee with social insurance (1 = yes)</v>
      </c>
      <c r="C393" s="2" t="str">
        <v>count</v>
      </c>
      <c r="D393" s="2" t="str">
        <v>END</v>
      </c>
      <c r="E393" s="34">
        <f>BO393</f>
        <v>0</v>
      </c>
      <c r="F393" s="6" t="str">
        <v>Spare row; inactive until a hire and an exit month are entered on People_Inputs</v>
      </c>
      <c r="G393" s="2"/>
      <c r="H393" s="33">
        <f>H391*'People_Inputs'!$N$30</f>
        <v>0</v>
      </c>
      <c r="I393" s="33">
        <f>I391*'People_Inputs'!$N$30</f>
        <v>0</v>
      </c>
      <c r="J393" s="33">
        <f>J391*'People_Inputs'!$N$30</f>
        <v>0</v>
      </c>
      <c r="K393" s="33">
        <f>K391*'People_Inputs'!$N$30</f>
        <v>0</v>
      </c>
      <c r="L393" s="33">
        <f>L391*'People_Inputs'!$N$30</f>
        <v>0</v>
      </c>
      <c r="M393" s="33">
        <f>M391*'People_Inputs'!$N$30</f>
        <v>0</v>
      </c>
      <c r="N393" s="33">
        <f>N391*'People_Inputs'!$N$30</f>
        <v>0</v>
      </c>
      <c r="O393" s="33">
        <f>O391*'People_Inputs'!$N$30</f>
        <v>0</v>
      </c>
      <c r="P393" s="33">
        <f>P391*'People_Inputs'!$N$30</f>
        <v>0</v>
      </c>
      <c r="Q393" s="33">
        <f>Q391*'People_Inputs'!$N$30</f>
        <v>0</v>
      </c>
      <c r="R393" s="33">
        <f>R391*'People_Inputs'!$N$30</f>
        <v>0</v>
      </c>
      <c r="S393" s="33">
        <f>S391*'People_Inputs'!$N$30</f>
        <v>0</v>
      </c>
      <c r="T393" s="33">
        <f>T391*'People_Inputs'!$N$30</f>
        <v>0</v>
      </c>
      <c r="U393" s="33">
        <f>U391*'People_Inputs'!$N$30</f>
        <v>0</v>
      </c>
      <c r="V393" s="33">
        <f>V391*'People_Inputs'!$N$30</f>
        <v>0</v>
      </c>
      <c r="W393" s="33">
        <f>W391*'People_Inputs'!$N$30</f>
        <v>0</v>
      </c>
      <c r="X393" s="33">
        <f>X391*'People_Inputs'!$N$30</f>
        <v>0</v>
      </c>
      <c r="Y393" s="33">
        <f>Y391*'People_Inputs'!$N$30</f>
        <v>0</v>
      </c>
      <c r="Z393" s="33">
        <f>Z391*'People_Inputs'!$N$30</f>
        <v>0</v>
      </c>
      <c r="AA393" s="33">
        <f>AA391*'People_Inputs'!$N$30</f>
        <v>0</v>
      </c>
      <c r="AB393" s="33">
        <f>AB391*'People_Inputs'!$N$30</f>
        <v>0</v>
      </c>
      <c r="AC393" s="33">
        <f>AC391*'People_Inputs'!$N$30</f>
        <v>0</v>
      </c>
      <c r="AD393" s="33">
        <f>AD391*'People_Inputs'!$N$30</f>
        <v>0</v>
      </c>
      <c r="AE393" s="33">
        <f>AE391*'People_Inputs'!$N$30</f>
        <v>0</v>
      </c>
      <c r="AF393" s="33">
        <f>AF391*'People_Inputs'!$N$30</f>
        <v>0</v>
      </c>
      <c r="AG393" s="33">
        <f>AG391*'People_Inputs'!$N$30</f>
        <v>0</v>
      </c>
      <c r="AH393" s="33">
        <f>AH391*'People_Inputs'!$N$30</f>
        <v>0</v>
      </c>
      <c r="AI393" s="33">
        <f>AI391*'People_Inputs'!$N$30</f>
        <v>0</v>
      </c>
      <c r="AJ393" s="33">
        <f>AJ391*'People_Inputs'!$N$30</f>
        <v>0</v>
      </c>
      <c r="AK393" s="33">
        <f>AK391*'People_Inputs'!$N$30</f>
        <v>0</v>
      </c>
      <c r="AL393" s="33">
        <f>AL391*'People_Inputs'!$N$30</f>
        <v>0</v>
      </c>
      <c r="AM393" s="33">
        <f>AM391*'People_Inputs'!$N$30</f>
        <v>0</v>
      </c>
      <c r="AN393" s="33">
        <f>AN391*'People_Inputs'!$N$30</f>
        <v>0</v>
      </c>
      <c r="AO393" s="33">
        <f>AO391*'People_Inputs'!$N$30</f>
        <v>0</v>
      </c>
      <c r="AP393" s="33">
        <f>AP391*'People_Inputs'!$N$30</f>
        <v>0</v>
      </c>
      <c r="AQ393" s="33">
        <f>AQ391*'People_Inputs'!$N$30</f>
        <v>0</v>
      </c>
      <c r="AR393" s="33">
        <f>AR391*'People_Inputs'!$N$30</f>
        <v>0</v>
      </c>
      <c r="AS393" s="33">
        <f>AS391*'People_Inputs'!$N$30</f>
        <v>0</v>
      </c>
      <c r="AT393" s="33">
        <f>AT391*'People_Inputs'!$N$30</f>
        <v>0</v>
      </c>
      <c r="AU393" s="33">
        <f>AU391*'People_Inputs'!$N$30</f>
        <v>0</v>
      </c>
      <c r="AV393" s="33">
        <f>AV391*'People_Inputs'!$N$30</f>
        <v>0</v>
      </c>
      <c r="AW393" s="33">
        <f>AW391*'People_Inputs'!$N$30</f>
        <v>0</v>
      </c>
      <c r="AX393" s="33">
        <f>AX391*'People_Inputs'!$N$30</f>
        <v>0</v>
      </c>
      <c r="AY393" s="33">
        <f>AY391*'People_Inputs'!$N$30</f>
        <v>0</v>
      </c>
      <c r="AZ393" s="33">
        <f>AZ391*'People_Inputs'!$N$30</f>
        <v>0</v>
      </c>
      <c r="BA393" s="33">
        <f>BA391*'People_Inputs'!$N$30</f>
        <v>0</v>
      </c>
      <c r="BB393" s="33">
        <f>BB391*'People_Inputs'!$N$30</f>
        <v>0</v>
      </c>
      <c r="BC393" s="33">
        <f>BC391*'People_Inputs'!$N$30</f>
        <v>0</v>
      </c>
      <c r="BD393" s="33">
        <f>BD391*'People_Inputs'!$N$30</f>
        <v>0</v>
      </c>
      <c r="BE393" s="33">
        <f>BE391*'People_Inputs'!$N$30</f>
        <v>0</v>
      </c>
      <c r="BF393" s="33">
        <f>BF391*'People_Inputs'!$N$30</f>
        <v>0</v>
      </c>
      <c r="BG393" s="33">
        <f>BG391*'People_Inputs'!$N$30</f>
        <v>0</v>
      </c>
      <c r="BH393" s="33">
        <f>BH391*'People_Inputs'!$N$30</f>
        <v>0</v>
      </c>
      <c r="BI393" s="33">
        <f>BI391*'People_Inputs'!$N$30</f>
        <v>0</v>
      </c>
      <c r="BJ393" s="33">
        <f>BJ391*'People_Inputs'!$N$30</f>
        <v>0</v>
      </c>
      <c r="BK393" s="33">
        <f>BK391*'People_Inputs'!$N$30</f>
        <v>0</v>
      </c>
      <c r="BL393" s="33">
        <f>BL391*'People_Inputs'!$N$30</f>
        <v>0</v>
      </c>
      <c r="BM393" s="33">
        <f>BM391*'People_Inputs'!$N$30</f>
        <v>0</v>
      </c>
      <c r="BN393" s="33">
        <f>BN391*'People_Inputs'!$N$30</f>
        <v>0</v>
      </c>
      <c r="BO393" s="33">
        <f>BO391*'People_Inputs'!$N$30</f>
        <v>0</v>
      </c>
    </row>
    <row r="394" ht="28" customHeight="1">
      <c r="A394" s="2" t="str">
        <v>SLOT20.ANNUAL</v>
      </c>
      <c r="B394" s="6" t="str">
        <v>SLOT20 annual salary at 1.0 FTE, indexed</v>
      </c>
      <c r="C394" s="2" t="str">
        <v>EUR</v>
      </c>
      <c r="D394" s="2" t="str">
        <v>END</v>
      </c>
      <c r="E394" s="36">
        <f>BO394</f>
        <v>0</v>
      </c>
      <c r="F394" s="6" t="str">
        <v>Spare row; inactive until a hire and an exit month are entered on People_Inputs</v>
      </c>
      <c r="G394" s="2"/>
      <c r="H394" s="35">
        <f>'People_Inputs'!$K$30*(1+'People_Inputs'!$L$30)^(H$8-'Inputs'!$E$29)</f>
        <v>0</v>
      </c>
      <c r="I394" s="35">
        <f>'People_Inputs'!$K$30*(1+'People_Inputs'!$L$30)^(I$8-'Inputs'!$E$29)</f>
        <v>0</v>
      </c>
      <c r="J394" s="35">
        <f>'People_Inputs'!$K$30*(1+'People_Inputs'!$L$30)^(J$8-'Inputs'!$E$29)</f>
        <v>0</v>
      </c>
      <c r="K394" s="35">
        <f>'People_Inputs'!$K$30*(1+'People_Inputs'!$L$30)^(K$8-'Inputs'!$E$29)</f>
        <v>0</v>
      </c>
      <c r="L394" s="35">
        <f>'People_Inputs'!$K$30*(1+'People_Inputs'!$L$30)^(L$8-'Inputs'!$E$29)</f>
        <v>0</v>
      </c>
      <c r="M394" s="35">
        <f>'People_Inputs'!$K$30*(1+'People_Inputs'!$L$30)^(M$8-'Inputs'!$E$29)</f>
        <v>0</v>
      </c>
      <c r="N394" s="35">
        <f>'People_Inputs'!$K$30*(1+'People_Inputs'!$L$30)^(N$8-'Inputs'!$E$29)</f>
        <v>0</v>
      </c>
      <c r="O394" s="35">
        <f>'People_Inputs'!$K$30*(1+'People_Inputs'!$L$30)^(O$8-'Inputs'!$E$29)</f>
        <v>0</v>
      </c>
      <c r="P394" s="35">
        <f>'People_Inputs'!$K$30*(1+'People_Inputs'!$L$30)^(P$8-'Inputs'!$E$29)</f>
        <v>0</v>
      </c>
      <c r="Q394" s="35">
        <f>'People_Inputs'!$K$30*(1+'People_Inputs'!$L$30)^(Q$8-'Inputs'!$E$29)</f>
        <v>0</v>
      </c>
      <c r="R394" s="35">
        <f>'People_Inputs'!$K$30*(1+'People_Inputs'!$L$30)^(R$8-'Inputs'!$E$29)</f>
        <v>0</v>
      </c>
      <c r="S394" s="35">
        <f>'People_Inputs'!$K$30*(1+'People_Inputs'!$L$30)^(S$8-'Inputs'!$E$29)</f>
        <v>0</v>
      </c>
      <c r="T394" s="35">
        <f>'People_Inputs'!$K$30*(1+'People_Inputs'!$L$30)^(T$8-'Inputs'!$E$29)</f>
        <v>0</v>
      </c>
      <c r="U394" s="35">
        <f>'People_Inputs'!$K$30*(1+'People_Inputs'!$L$30)^(U$8-'Inputs'!$E$29)</f>
        <v>0</v>
      </c>
      <c r="V394" s="35">
        <f>'People_Inputs'!$K$30*(1+'People_Inputs'!$L$30)^(V$8-'Inputs'!$E$29)</f>
        <v>0</v>
      </c>
      <c r="W394" s="35">
        <f>'People_Inputs'!$K$30*(1+'People_Inputs'!$L$30)^(W$8-'Inputs'!$E$29)</f>
        <v>0</v>
      </c>
      <c r="X394" s="35">
        <f>'People_Inputs'!$K$30*(1+'People_Inputs'!$L$30)^(X$8-'Inputs'!$E$29)</f>
        <v>0</v>
      </c>
      <c r="Y394" s="35">
        <f>'People_Inputs'!$K$30*(1+'People_Inputs'!$L$30)^(Y$8-'Inputs'!$E$29)</f>
        <v>0</v>
      </c>
      <c r="Z394" s="35">
        <f>'People_Inputs'!$K$30*(1+'People_Inputs'!$L$30)^(Z$8-'Inputs'!$E$29)</f>
        <v>0</v>
      </c>
      <c r="AA394" s="35">
        <f>'People_Inputs'!$K$30*(1+'People_Inputs'!$L$30)^(AA$8-'Inputs'!$E$29)</f>
        <v>0</v>
      </c>
      <c r="AB394" s="35">
        <f>'People_Inputs'!$K$30*(1+'People_Inputs'!$L$30)^(AB$8-'Inputs'!$E$29)</f>
        <v>0</v>
      </c>
      <c r="AC394" s="35">
        <f>'People_Inputs'!$K$30*(1+'People_Inputs'!$L$30)^(AC$8-'Inputs'!$E$29)</f>
        <v>0</v>
      </c>
      <c r="AD394" s="35">
        <f>'People_Inputs'!$K$30*(1+'People_Inputs'!$L$30)^(AD$8-'Inputs'!$E$29)</f>
        <v>0</v>
      </c>
      <c r="AE394" s="35">
        <f>'People_Inputs'!$K$30*(1+'People_Inputs'!$L$30)^(AE$8-'Inputs'!$E$29)</f>
        <v>0</v>
      </c>
      <c r="AF394" s="35">
        <f>'People_Inputs'!$K$30*(1+'People_Inputs'!$L$30)^(AF$8-'Inputs'!$E$29)</f>
        <v>0</v>
      </c>
      <c r="AG394" s="35">
        <f>'People_Inputs'!$K$30*(1+'People_Inputs'!$L$30)^(AG$8-'Inputs'!$E$29)</f>
        <v>0</v>
      </c>
      <c r="AH394" s="35">
        <f>'People_Inputs'!$K$30*(1+'People_Inputs'!$L$30)^(AH$8-'Inputs'!$E$29)</f>
        <v>0</v>
      </c>
      <c r="AI394" s="35">
        <f>'People_Inputs'!$K$30*(1+'People_Inputs'!$L$30)^(AI$8-'Inputs'!$E$29)</f>
        <v>0</v>
      </c>
      <c r="AJ394" s="35">
        <f>'People_Inputs'!$K$30*(1+'People_Inputs'!$L$30)^(AJ$8-'Inputs'!$E$29)</f>
        <v>0</v>
      </c>
      <c r="AK394" s="35">
        <f>'People_Inputs'!$K$30*(1+'People_Inputs'!$L$30)^(AK$8-'Inputs'!$E$29)</f>
        <v>0</v>
      </c>
      <c r="AL394" s="35">
        <f>'People_Inputs'!$K$30*(1+'People_Inputs'!$L$30)^(AL$8-'Inputs'!$E$29)</f>
        <v>0</v>
      </c>
      <c r="AM394" s="35">
        <f>'People_Inputs'!$K$30*(1+'People_Inputs'!$L$30)^(AM$8-'Inputs'!$E$29)</f>
        <v>0</v>
      </c>
      <c r="AN394" s="35">
        <f>'People_Inputs'!$K$30*(1+'People_Inputs'!$L$30)^(AN$8-'Inputs'!$E$29)</f>
        <v>0</v>
      </c>
      <c r="AO394" s="35">
        <f>'People_Inputs'!$K$30*(1+'People_Inputs'!$L$30)^(AO$8-'Inputs'!$E$29)</f>
        <v>0</v>
      </c>
      <c r="AP394" s="35">
        <f>'People_Inputs'!$K$30*(1+'People_Inputs'!$L$30)^(AP$8-'Inputs'!$E$29)</f>
        <v>0</v>
      </c>
      <c r="AQ394" s="35">
        <f>'People_Inputs'!$K$30*(1+'People_Inputs'!$L$30)^(AQ$8-'Inputs'!$E$29)</f>
        <v>0</v>
      </c>
      <c r="AR394" s="35">
        <f>'People_Inputs'!$K$30*(1+'People_Inputs'!$L$30)^(AR$8-'Inputs'!$E$29)</f>
        <v>0</v>
      </c>
      <c r="AS394" s="35">
        <f>'People_Inputs'!$K$30*(1+'People_Inputs'!$L$30)^(AS$8-'Inputs'!$E$29)</f>
        <v>0</v>
      </c>
      <c r="AT394" s="35">
        <f>'People_Inputs'!$K$30*(1+'People_Inputs'!$L$30)^(AT$8-'Inputs'!$E$29)</f>
        <v>0</v>
      </c>
      <c r="AU394" s="35">
        <f>'People_Inputs'!$K$30*(1+'People_Inputs'!$L$30)^(AU$8-'Inputs'!$E$29)</f>
        <v>0</v>
      </c>
      <c r="AV394" s="35">
        <f>'People_Inputs'!$K$30*(1+'People_Inputs'!$L$30)^(AV$8-'Inputs'!$E$29)</f>
        <v>0</v>
      </c>
      <c r="AW394" s="35">
        <f>'People_Inputs'!$K$30*(1+'People_Inputs'!$L$30)^(AW$8-'Inputs'!$E$29)</f>
        <v>0</v>
      </c>
      <c r="AX394" s="35">
        <f>'People_Inputs'!$K$30*(1+'People_Inputs'!$L$30)^(AX$8-'Inputs'!$E$29)</f>
        <v>0</v>
      </c>
      <c r="AY394" s="35">
        <f>'People_Inputs'!$K$30*(1+'People_Inputs'!$L$30)^(AY$8-'Inputs'!$E$29)</f>
        <v>0</v>
      </c>
      <c r="AZ394" s="35">
        <f>'People_Inputs'!$K$30*(1+'People_Inputs'!$L$30)^(AZ$8-'Inputs'!$E$29)</f>
        <v>0</v>
      </c>
      <c r="BA394" s="35">
        <f>'People_Inputs'!$K$30*(1+'People_Inputs'!$L$30)^(BA$8-'Inputs'!$E$29)</f>
        <v>0</v>
      </c>
      <c r="BB394" s="35">
        <f>'People_Inputs'!$K$30*(1+'People_Inputs'!$L$30)^(BB$8-'Inputs'!$E$29)</f>
        <v>0</v>
      </c>
      <c r="BC394" s="35">
        <f>'People_Inputs'!$K$30*(1+'People_Inputs'!$L$30)^(BC$8-'Inputs'!$E$29)</f>
        <v>0</v>
      </c>
      <c r="BD394" s="35">
        <f>'People_Inputs'!$K$30*(1+'People_Inputs'!$L$30)^(BD$8-'Inputs'!$E$29)</f>
        <v>0</v>
      </c>
      <c r="BE394" s="35">
        <f>'People_Inputs'!$K$30*(1+'People_Inputs'!$L$30)^(BE$8-'Inputs'!$E$29)</f>
        <v>0</v>
      </c>
      <c r="BF394" s="35">
        <f>'People_Inputs'!$K$30*(1+'People_Inputs'!$L$30)^(BF$8-'Inputs'!$E$29)</f>
        <v>0</v>
      </c>
      <c r="BG394" s="35">
        <f>'People_Inputs'!$K$30*(1+'People_Inputs'!$L$30)^(BG$8-'Inputs'!$E$29)</f>
        <v>0</v>
      </c>
      <c r="BH394" s="35">
        <f>'People_Inputs'!$K$30*(1+'People_Inputs'!$L$30)^(BH$8-'Inputs'!$E$29)</f>
        <v>0</v>
      </c>
      <c r="BI394" s="35">
        <f>'People_Inputs'!$K$30*(1+'People_Inputs'!$L$30)^(BI$8-'Inputs'!$E$29)</f>
        <v>0</v>
      </c>
      <c r="BJ394" s="35">
        <f>'People_Inputs'!$K$30*(1+'People_Inputs'!$L$30)^(BJ$8-'Inputs'!$E$29)</f>
        <v>0</v>
      </c>
      <c r="BK394" s="35">
        <f>'People_Inputs'!$K$30*(1+'People_Inputs'!$L$30)^(BK$8-'Inputs'!$E$29)</f>
        <v>0</v>
      </c>
      <c r="BL394" s="35">
        <f>'People_Inputs'!$K$30*(1+'People_Inputs'!$L$30)^(BL$8-'Inputs'!$E$29)</f>
        <v>0</v>
      </c>
      <c r="BM394" s="35">
        <f>'People_Inputs'!$K$30*(1+'People_Inputs'!$L$30)^(BM$8-'Inputs'!$E$29)</f>
        <v>0</v>
      </c>
      <c r="BN394" s="35">
        <f>'People_Inputs'!$K$30*(1+'People_Inputs'!$L$30)^(BN$8-'Inputs'!$E$29)</f>
        <v>0</v>
      </c>
      <c r="BO394" s="35">
        <f>'People_Inputs'!$K$30*(1+'People_Inputs'!$L$30)^(BO$8-'Inputs'!$E$29)</f>
        <v>0</v>
      </c>
    </row>
    <row r="395" ht="28" customHeight="1">
      <c r="A395" s="2" t="str">
        <v>SLOT20.SALARY</v>
      </c>
      <c r="B395" s="6" t="str">
        <v>SLOT20 gross salary</v>
      </c>
      <c r="C395" s="2" t="str">
        <v>EUR</v>
      </c>
      <c r="D395" s="2" t="str">
        <v>SUM</v>
      </c>
      <c r="E395" s="36">
        <f>SUM(H395:BO395)</f>
        <v>0.0</v>
      </c>
      <c r="F395" s="6" t="str">
        <v>Spare row; inactive until a hire and an exit month are entered on People_Inputs</v>
      </c>
      <c r="G395" s="2"/>
      <c r="H395" s="36">
        <f>H394*H392/12</f>
        <v>0.0</v>
      </c>
      <c r="I395" s="36">
        <f>I394*I392/12</f>
        <v>0.0</v>
      </c>
      <c r="J395" s="36">
        <f>J394*J392/12</f>
        <v>0.0</v>
      </c>
      <c r="K395" s="36">
        <f>K394*K392/12</f>
        <v>0.0</v>
      </c>
      <c r="L395" s="36">
        <f>L394*L392/12</f>
        <v>0.0</v>
      </c>
      <c r="M395" s="36">
        <f>M394*M392/12</f>
        <v>0.0</v>
      </c>
      <c r="N395" s="36">
        <f>N394*N392/12</f>
        <v>0.0</v>
      </c>
      <c r="O395" s="36">
        <f>O394*O392/12</f>
        <v>0.0</v>
      </c>
      <c r="P395" s="36">
        <f>P394*P392/12</f>
        <v>0.0</v>
      </c>
      <c r="Q395" s="36">
        <f>Q394*Q392/12</f>
        <v>0.0</v>
      </c>
      <c r="R395" s="36">
        <f>R394*R392/12</f>
        <v>0.0</v>
      </c>
      <c r="S395" s="36">
        <f>S394*S392/12</f>
        <v>0.0</v>
      </c>
      <c r="T395" s="36">
        <f>T394*T392/12</f>
        <v>0.0</v>
      </c>
      <c r="U395" s="36">
        <f>U394*U392/12</f>
        <v>0.0</v>
      </c>
      <c r="V395" s="36">
        <f>V394*V392/12</f>
        <v>0.0</v>
      </c>
      <c r="W395" s="36">
        <f>W394*W392/12</f>
        <v>0.0</v>
      </c>
      <c r="X395" s="36">
        <f>X394*X392/12</f>
        <v>0.0</v>
      </c>
      <c r="Y395" s="36">
        <f>Y394*Y392/12</f>
        <v>0.0</v>
      </c>
      <c r="Z395" s="36">
        <f>Z394*Z392/12</f>
        <v>0.0</v>
      </c>
      <c r="AA395" s="36">
        <f>AA394*AA392/12</f>
        <v>0.0</v>
      </c>
      <c r="AB395" s="36">
        <f>AB394*AB392/12</f>
        <v>0.0</v>
      </c>
      <c r="AC395" s="36">
        <f>AC394*AC392/12</f>
        <v>0.0</v>
      </c>
      <c r="AD395" s="36">
        <f>AD394*AD392/12</f>
        <v>0.0</v>
      </c>
      <c r="AE395" s="36">
        <f>AE394*AE392/12</f>
        <v>0.0</v>
      </c>
      <c r="AF395" s="36">
        <f>AF394*AF392/12</f>
        <v>0.0</v>
      </c>
      <c r="AG395" s="36">
        <f>AG394*AG392/12</f>
        <v>0.0</v>
      </c>
      <c r="AH395" s="36">
        <f>AH394*AH392/12</f>
        <v>0.0</v>
      </c>
      <c r="AI395" s="36">
        <f>AI394*AI392/12</f>
        <v>0.0</v>
      </c>
      <c r="AJ395" s="36">
        <f>AJ394*AJ392/12</f>
        <v>0.0</v>
      </c>
      <c r="AK395" s="36">
        <f>AK394*AK392/12</f>
        <v>0.0</v>
      </c>
      <c r="AL395" s="36">
        <f>AL394*AL392/12</f>
        <v>0.0</v>
      </c>
      <c r="AM395" s="36">
        <f>AM394*AM392/12</f>
        <v>0.0</v>
      </c>
      <c r="AN395" s="36">
        <f>AN394*AN392/12</f>
        <v>0.0</v>
      </c>
      <c r="AO395" s="36">
        <f>AO394*AO392/12</f>
        <v>0.0</v>
      </c>
      <c r="AP395" s="36">
        <f>AP394*AP392/12</f>
        <v>0.0</v>
      </c>
      <c r="AQ395" s="36">
        <f>AQ394*AQ392/12</f>
        <v>0.0</v>
      </c>
      <c r="AR395" s="36">
        <f>AR394*AR392/12</f>
        <v>0.0</v>
      </c>
      <c r="AS395" s="36">
        <f>AS394*AS392/12</f>
        <v>0.0</v>
      </c>
      <c r="AT395" s="36">
        <f>AT394*AT392/12</f>
        <v>0.0</v>
      </c>
      <c r="AU395" s="36">
        <f>AU394*AU392/12</f>
        <v>0.0</v>
      </c>
      <c r="AV395" s="36">
        <f>AV394*AV392/12</f>
        <v>0.0</v>
      </c>
      <c r="AW395" s="36">
        <f>AW394*AW392/12</f>
        <v>0.0</v>
      </c>
      <c r="AX395" s="36">
        <f>AX394*AX392/12</f>
        <v>0.0</v>
      </c>
      <c r="AY395" s="36">
        <f>AY394*AY392/12</f>
        <v>0.0</v>
      </c>
      <c r="AZ395" s="36">
        <f>AZ394*AZ392/12</f>
        <v>0.0</v>
      </c>
      <c r="BA395" s="36">
        <f>BA394*BA392/12</f>
        <v>0.0</v>
      </c>
      <c r="BB395" s="36">
        <f>BB394*BB392/12</f>
        <v>0.0</v>
      </c>
      <c r="BC395" s="36">
        <f>BC394*BC392/12</f>
        <v>0.0</v>
      </c>
      <c r="BD395" s="36">
        <f>BD394*BD392/12</f>
        <v>0.0</v>
      </c>
      <c r="BE395" s="36">
        <f>BE394*BE392/12</f>
        <v>0.0</v>
      </c>
      <c r="BF395" s="36">
        <f>BF394*BF392/12</f>
        <v>0.0</v>
      </c>
      <c r="BG395" s="36">
        <f>BG394*BG392/12</f>
        <v>0.0</v>
      </c>
      <c r="BH395" s="36">
        <f>BH394*BH392/12</f>
        <v>0.0</v>
      </c>
      <c r="BI395" s="36">
        <f>BI394*BI392/12</f>
        <v>0.0</v>
      </c>
      <c r="BJ395" s="36">
        <f>BJ394*BJ392/12</f>
        <v>0.0</v>
      </c>
      <c r="BK395" s="36">
        <f>BK394*BK392/12</f>
        <v>0.0</v>
      </c>
      <c r="BL395" s="36">
        <f>BL394*BL392/12</f>
        <v>0.0</v>
      </c>
      <c r="BM395" s="36">
        <f>BM394*BM392/12</f>
        <v>0.0</v>
      </c>
      <c r="BN395" s="36">
        <f>BN394*BN392/12</f>
        <v>0.0</v>
      </c>
      <c r="BO395" s="36">
        <f>BO394*BO392/12</f>
        <v>0.0</v>
      </c>
    </row>
    <row r="396" ht="28" customHeight="1">
      <c r="A396" s="2" t="str">
        <v>SLOT20.RV_BASE</v>
      </c>
      <c r="B396" s="6" t="str">
        <v>SLOT20 pension / unemployment contribution base</v>
      </c>
      <c r="C396" s="2" t="str">
        <v>EUR</v>
      </c>
      <c r="D396" s="2" t="str">
        <v>SUM</v>
      </c>
      <c r="E396" s="36">
        <f>SUM(H396:BO396)</f>
        <v>0.0</v>
      </c>
      <c r="F396" s="6" t="str">
        <v>Spare row; inactive until a hire and an exit month are entered on People_Inputs</v>
      </c>
      <c r="G396" s="2"/>
      <c r="H396" s="35">
        <f>H393*MIN(H395,'Payroll_Rates'!H12)</f>
        <v>0.0</v>
      </c>
      <c r="I396" s="35">
        <f>I393*MIN(I395,'Payroll_Rates'!I12)</f>
        <v>0.0</v>
      </c>
      <c r="J396" s="35">
        <f>J393*MIN(J395,'Payroll_Rates'!J12)</f>
        <v>0.0</v>
      </c>
      <c r="K396" s="35">
        <f>K393*MIN(K395,'Payroll_Rates'!K12)</f>
        <v>0.0</v>
      </c>
      <c r="L396" s="35">
        <f>L393*MIN(L395,'Payroll_Rates'!L12)</f>
        <v>0.0</v>
      </c>
      <c r="M396" s="35">
        <f>M393*MIN(M395,'Payroll_Rates'!M12)</f>
        <v>0.0</v>
      </c>
      <c r="N396" s="35">
        <f>N393*MIN(N395,'Payroll_Rates'!N12)</f>
        <v>0.0</v>
      </c>
      <c r="O396" s="35">
        <f>O393*MIN(O395,'Payroll_Rates'!O12)</f>
        <v>0.0</v>
      </c>
      <c r="P396" s="35">
        <f>P393*MIN(P395,'Payroll_Rates'!P12)</f>
        <v>0.0</v>
      </c>
      <c r="Q396" s="35">
        <f>Q393*MIN(Q395,'Payroll_Rates'!Q12)</f>
        <v>0.0</v>
      </c>
      <c r="R396" s="35">
        <f>R393*MIN(R395,'Payroll_Rates'!R12)</f>
        <v>0.0</v>
      </c>
      <c r="S396" s="35">
        <f>S393*MIN(S395,'Payroll_Rates'!S12)</f>
        <v>0.0</v>
      </c>
      <c r="T396" s="35">
        <f>T393*MIN(T395,'Payroll_Rates'!T12)</f>
        <v>0.0</v>
      </c>
      <c r="U396" s="35">
        <f>U393*MIN(U395,'Payroll_Rates'!U12)</f>
        <v>0.0</v>
      </c>
      <c r="V396" s="35">
        <f>V393*MIN(V395,'Payroll_Rates'!V12)</f>
        <v>0.0</v>
      </c>
      <c r="W396" s="35">
        <f>W393*MIN(W395,'Payroll_Rates'!W12)</f>
        <v>0.0</v>
      </c>
      <c r="X396" s="35">
        <f>X393*MIN(X395,'Payroll_Rates'!X12)</f>
        <v>0.0</v>
      </c>
      <c r="Y396" s="35">
        <f>Y393*MIN(Y395,'Payroll_Rates'!Y12)</f>
        <v>0.0</v>
      </c>
      <c r="Z396" s="35">
        <f>Z393*MIN(Z395,'Payroll_Rates'!Z12)</f>
        <v>0.0</v>
      </c>
      <c r="AA396" s="35">
        <f>AA393*MIN(AA395,'Payroll_Rates'!AA12)</f>
        <v>0.0</v>
      </c>
      <c r="AB396" s="35">
        <f>AB393*MIN(AB395,'Payroll_Rates'!AB12)</f>
        <v>0.0</v>
      </c>
      <c r="AC396" s="35">
        <f>AC393*MIN(AC395,'Payroll_Rates'!AC12)</f>
        <v>0.0</v>
      </c>
      <c r="AD396" s="35">
        <f>AD393*MIN(AD395,'Payroll_Rates'!AD12)</f>
        <v>0.0</v>
      </c>
      <c r="AE396" s="35">
        <f>AE393*MIN(AE395,'Payroll_Rates'!AE12)</f>
        <v>0.0</v>
      </c>
      <c r="AF396" s="35">
        <f>AF393*MIN(AF395,'Payroll_Rates'!AF12)</f>
        <v>0.0</v>
      </c>
      <c r="AG396" s="35">
        <f>AG393*MIN(AG395,'Payroll_Rates'!AG12)</f>
        <v>0.0</v>
      </c>
      <c r="AH396" s="35">
        <f>AH393*MIN(AH395,'Payroll_Rates'!AH12)</f>
        <v>0.0</v>
      </c>
      <c r="AI396" s="35">
        <f>AI393*MIN(AI395,'Payroll_Rates'!AI12)</f>
        <v>0.0</v>
      </c>
      <c r="AJ396" s="35">
        <f>AJ393*MIN(AJ395,'Payroll_Rates'!AJ12)</f>
        <v>0.0</v>
      </c>
      <c r="AK396" s="35">
        <f>AK393*MIN(AK395,'Payroll_Rates'!AK12)</f>
        <v>0.0</v>
      </c>
      <c r="AL396" s="35">
        <f>AL393*MIN(AL395,'Payroll_Rates'!AL12)</f>
        <v>0.0</v>
      </c>
      <c r="AM396" s="35">
        <f>AM393*MIN(AM395,'Payroll_Rates'!AM12)</f>
        <v>0.0</v>
      </c>
      <c r="AN396" s="35">
        <f>AN393*MIN(AN395,'Payroll_Rates'!AN12)</f>
        <v>0.0</v>
      </c>
      <c r="AO396" s="35">
        <f>AO393*MIN(AO395,'Payroll_Rates'!AO12)</f>
        <v>0.0</v>
      </c>
      <c r="AP396" s="35">
        <f>AP393*MIN(AP395,'Payroll_Rates'!AP12)</f>
        <v>0.0</v>
      </c>
      <c r="AQ396" s="35">
        <f>AQ393*MIN(AQ395,'Payroll_Rates'!AQ12)</f>
        <v>0.0</v>
      </c>
      <c r="AR396" s="35">
        <f>AR393*MIN(AR395,'Payroll_Rates'!AR12)</f>
        <v>0.0</v>
      </c>
      <c r="AS396" s="35">
        <f>AS393*MIN(AS395,'Payroll_Rates'!AS12)</f>
        <v>0.0</v>
      </c>
      <c r="AT396" s="35">
        <f>AT393*MIN(AT395,'Payroll_Rates'!AT12)</f>
        <v>0.0</v>
      </c>
      <c r="AU396" s="35">
        <f>AU393*MIN(AU395,'Payroll_Rates'!AU12)</f>
        <v>0.0</v>
      </c>
      <c r="AV396" s="35">
        <f>AV393*MIN(AV395,'Payroll_Rates'!AV12)</f>
        <v>0.0</v>
      </c>
      <c r="AW396" s="35">
        <f>AW393*MIN(AW395,'Payroll_Rates'!AW12)</f>
        <v>0.0</v>
      </c>
      <c r="AX396" s="35">
        <f>AX393*MIN(AX395,'Payroll_Rates'!AX12)</f>
        <v>0.0</v>
      </c>
      <c r="AY396" s="35">
        <f>AY393*MIN(AY395,'Payroll_Rates'!AY12)</f>
        <v>0.0</v>
      </c>
      <c r="AZ396" s="35">
        <f>AZ393*MIN(AZ395,'Payroll_Rates'!AZ12)</f>
        <v>0.0</v>
      </c>
      <c r="BA396" s="35">
        <f>BA393*MIN(BA395,'Payroll_Rates'!BA12)</f>
        <v>0.0</v>
      </c>
      <c r="BB396" s="35">
        <f>BB393*MIN(BB395,'Payroll_Rates'!BB12)</f>
        <v>0.0</v>
      </c>
      <c r="BC396" s="35">
        <f>BC393*MIN(BC395,'Payroll_Rates'!BC12)</f>
        <v>0.0</v>
      </c>
      <c r="BD396" s="35">
        <f>BD393*MIN(BD395,'Payroll_Rates'!BD12)</f>
        <v>0.0</v>
      </c>
      <c r="BE396" s="35">
        <f>BE393*MIN(BE395,'Payroll_Rates'!BE12)</f>
        <v>0.0</v>
      </c>
      <c r="BF396" s="35">
        <f>BF393*MIN(BF395,'Payroll_Rates'!BF12)</f>
        <v>0.0</v>
      </c>
      <c r="BG396" s="35">
        <f>BG393*MIN(BG395,'Payroll_Rates'!BG12)</f>
        <v>0.0</v>
      </c>
      <c r="BH396" s="35">
        <f>BH393*MIN(BH395,'Payroll_Rates'!BH12)</f>
        <v>0.0</v>
      </c>
      <c r="BI396" s="35">
        <f>BI393*MIN(BI395,'Payroll_Rates'!BI12)</f>
        <v>0.0</v>
      </c>
      <c r="BJ396" s="35">
        <f>BJ393*MIN(BJ395,'Payroll_Rates'!BJ12)</f>
        <v>0.0</v>
      </c>
      <c r="BK396" s="35">
        <f>BK393*MIN(BK395,'Payroll_Rates'!BK12)</f>
        <v>0.0</v>
      </c>
      <c r="BL396" s="35">
        <f>BL393*MIN(BL395,'Payroll_Rates'!BL12)</f>
        <v>0.0</v>
      </c>
      <c r="BM396" s="35">
        <f>BM393*MIN(BM395,'Payroll_Rates'!BM12)</f>
        <v>0.0</v>
      </c>
      <c r="BN396" s="35">
        <f>BN393*MIN(BN395,'Payroll_Rates'!BN12)</f>
        <v>0.0</v>
      </c>
      <c r="BO396" s="35">
        <f>BO393*MIN(BO395,'Payroll_Rates'!BO12)</f>
        <v>0.0</v>
      </c>
    </row>
    <row r="397" ht="28" customHeight="1">
      <c r="A397" s="2" t="str">
        <v>SLOT20.KV_BASE</v>
      </c>
      <c r="B397" s="6" t="str">
        <v>SLOT20 health / care contribution base</v>
      </c>
      <c r="C397" s="2" t="str">
        <v>EUR</v>
      </c>
      <c r="D397" s="2" t="str">
        <v>SUM</v>
      </c>
      <c r="E397" s="36">
        <f>SUM(H397:BO397)</f>
        <v>0.0</v>
      </c>
      <c r="F397" s="6" t="str">
        <v>Spare row; inactive until a hire and an exit month are entered on People_Inputs</v>
      </c>
      <c r="G397" s="2"/>
      <c r="H397" s="35">
        <f>H393*MIN(H395,'Payroll_Rates'!H13)</f>
        <v>0.0</v>
      </c>
      <c r="I397" s="35">
        <f>I393*MIN(I395,'Payroll_Rates'!I13)</f>
        <v>0.0</v>
      </c>
      <c r="J397" s="35">
        <f>J393*MIN(J395,'Payroll_Rates'!J13)</f>
        <v>0.0</v>
      </c>
      <c r="K397" s="35">
        <f>K393*MIN(K395,'Payroll_Rates'!K13)</f>
        <v>0.0</v>
      </c>
      <c r="L397" s="35">
        <f>L393*MIN(L395,'Payroll_Rates'!L13)</f>
        <v>0.0</v>
      </c>
      <c r="M397" s="35">
        <f>M393*MIN(M395,'Payroll_Rates'!M13)</f>
        <v>0.0</v>
      </c>
      <c r="N397" s="35">
        <f>N393*MIN(N395,'Payroll_Rates'!N13)</f>
        <v>0.0</v>
      </c>
      <c r="O397" s="35">
        <f>O393*MIN(O395,'Payroll_Rates'!O13)</f>
        <v>0.0</v>
      </c>
      <c r="P397" s="35">
        <f>P393*MIN(P395,'Payroll_Rates'!P13)</f>
        <v>0.0</v>
      </c>
      <c r="Q397" s="35">
        <f>Q393*MIN(Q395,'Payroll_Rates'!Q13)</f>
        <v>0.0</v>
      </c>
      <c r="R397" s="35">
        <f>R393*MIN(R395,'Payroll_Rates'!R13)</f>
        <v>0.0</v>
      </c>
      <c r="S397" s="35">
        <f>S393*MIN(S395,'Payroll_Rates'!S13)</f>
        <v>0.0</v>
      </c>
      <c r="T397" s="35">
        <f>T393*MIN(T395,'Payroll_Rates'!T13)</f>
        <v>0.0</v>
      </c>
      <c r="U397" s="35">
        <f>U393*MIN(U395,'Payroll_Rates'!U13)</f>
        <v>0.0</v>
      </c>
      <c r="V397" s="35">
        <f>V393*MIN(V395,'Payroll_Rates'!V13)</f>
        <v>0.0</v>
      </c>
      <c r="W397" s="35">
        <f>W393*MIN(W395,'Payroll_Rates'!W13)</f>
        <v>0.0</v>
      </c>
      <c r="X397" s="35">
        <f>X393*MIN(X395,'Payroll_Rates'!X13)</f>
        <v>0.0</v>
      </c>
      <c r="Y397" s="35">
        <f>Y393*MIN(Y395,'Payroll_Rates'!Y13)</f>
        <v>0.0</v>
      </c>
      <c r="Z397" s="35">
        <f>Z393*MIN(Z395,'Payroll_Rates'!Z13)</f>
        <v>0.0</v>
      </c>
      <c r="AA397" s="35">
        <f>AA393*MIN(AA395,'Payroll_Rates'!AA13)</f>
        <v>0.0</v>
      </c>
      <c r="AB397" s="35">
        <f>AB393*MIN(AB395,'Payroll_Rates'!AB13)</f>
        <v>0.0</v>
      </c>
      <c r="AC397" s="35">
        <f>AC393*MIN(AC395,'Payroll_Rates'!AC13)</f>
        <v>0.0</v>
      </c>
      <c r="AD397" s="35">
        <f>AD393*MIN(AD395,'Payroll_Rates'!AD13)</f>
        <v>0.0</v>
      </c>
      <c r="AE397" s="35">
        <f>AE393*MIN(AE395,'Payroll_Rates'!AE13)</f>
        <v>0.0</v>
      </c>
      <c r="AF397" s="35">
        <f>AF393*MIN(AF395,'Payroll_Rates'!AF13)</f>
        <v>0.0</v>
      </c>
      <c r="AG397" s="35">
        <f>AG393*MIN(AG395,'Payroll_Rates'!AG13)</f>
        <v>0.0</v>
      </c>
      <c r="AH397" s="35">
        <f>AH393*MIN(AH395,'Payroll_Rates'!AH13)</f>
        <v>0.0</v>
      </c>
      <c r="AI397" s="35">
        <f>AI393*MIN(AI395,'Payroll_Rates'!AI13)</f>
        <v>0.0</v>
      </c>
      <c r="AJ397" s="35">
        <f>AJ393*MIN(AJ395,'Payroll_Rates'!AJ13)</f>
        <v>0.0</v>
      </c>
      <c r="AK397" s="35">
        <f>AK393*MIN(AK395,'Payroll_Rates'!AK13)</f>
        <v>0.0</v>
      </c>
      <c r="AL397" s="35">
        <f>AL393*MIN(AL395,'Payroll_Rates'!AL13)</f>
        <v>0.0</v>
      </c>
      <c r="AM397" s="35">
        <f>AM393*MIN(AM395,'Payroll_Rates'!AM13)</f>
        <v>0.0</v>
      </c>
      <c r="AN397" s="35">
        <f>AN393*MIN(AN395,'Payroll_Rates'!AN13)</f>
        <v>0.0</v>
      </c>
      <c r="AO397" s="35">
        <f>AO393*MIN(AO395,'Payroll_Rates'!AO13)</f>
        <v>0.0</v>
      </c>
      <c r="AP397" s="35">
        <f>AP393*MIN(AP395,'Payroll_Rates'!AP13)</f>
        <v>0.0</v>
      </c>
      <c r="AQ397" s="35">
        <f>AQ393*MIN(AQ395,'Payroll_Rates'!AQ13)</f>
        <v>0.0</v>
      </c>
      <c r="AR397" s="35">
        <f>AR393*MIN(AR395,'Payroll_Rates'!AR13)</f>
        <v>0.0</v>
      </c>
      <c r="AS397" s="35">
        <f>AS393*MIN(AS395,'Payroll_Rates'!AS13)</f>
        <v>0.0</v>
      </c>
      <c r="AT397" s="35">
        <f>AT393*MIN(AT395,'Payroll_Rates'!AT13)</f>
        <v>0.0</v>
      </c>
      <c r="AU397" s="35">
        <f>AU393*MIN(AU395,'Payroll_Rates'!AU13)</f>
        <v>0.0</v>
      </c>
      <c r="AV397" s="35">
        <f>AV393*MIN(AV395,'Payroll_Rates'!AV13)</f>
        <v>0.0</v>
      </c>
      <c r="AW397" s="35">
        <f>AW393*MIN(AW395,'Payroll_Rates'!AW13)</f>
        <v>0.0</v>
      </c>
      <c r="AX397" s="35">
        <f>AX393*MIN(AX395,'Payroll_Rates'!AX13)</f>
        <v>0.0</v>
      </c>
      <c r="AY397" s="35">
        <f>AY393*MIN(AY395,'Payroll_Rates'!AY13)</f>
        <v>0.0</v>
      </c>
      <c r="AZ397" s="35">
        <f>AZ393*MIN(AZ395,'Payroll_Rates'!AZ13)</f>
        <v>0.0</v>
      </c>
      <c r="BA397" s="35">
        <f>BA393*MIN(BA395,'Payroll_Rates'!BA13)</f>
        <v>0.0</v>
      </c>
      <c r="BB397" s="35">
        <f>BB393*MIN(BB395,'Payroll_Rates'!BB13)</f>
        <v>0.0</v>
      </c>
      <c r="BC397" s="35">
        <f>BC393*MIN(BC395,'Payroll_Rates'!BC13)</f>
        <v>0.0</v>
      </c>
      <c r="BD397" s="35">
        <f>BD393*MIN(BD395,'Payroll_Rates'!BD13)</f>
        <v>0.0</v>
      </c>
      <c r="BE397" s="35">
        <f>BE393*MIN(BE395,'Payroll_Rates'!BE13)</f>
        <v>0.0</v>
      </c>
      <c r="BF397" s="35">
        <f>BF393*MIN(BF395,'Payroll_Rates'!BF13)</f>
        <v>0.0</v>
      </c>
      <c r="BG397" s="35">
        <f>BG393*MIN(BG395,'Payroll_Rates'!BG13)</f>
        <v>0.0</v>
      </c>
      <c r="BH397" s="35">
        <f>BH393*MIN(BH395,'Payroll_Rates'!BH13)</f>
        <v>0.0</v>
      </c>
      <c r="BI397" s="35">
        <f>BI393*MIN(BI395,'Payroll_Rates'!BI13)</f>
        <v>0.0</v>
      </c>
      <c r="BJ397" s="35">
        <f>BJ393*MIN(BJ395,'Payroll_Rates'!BJ13)</f>
        <v>0.0</v>
      </c>
      <c r="BK397" s="35">
        <f>BK393*MIN(BK395,'Payroll_Rates'!BK13)</f>
        <v>0.0</v>
      </c>
      <c r="BL397" s="35">
        <f>BL393*MIN(BL395,'Payroll_Rates'!BL13)</f>
        <v>0.0</v>
      </c>
      <c r="BM397" s="35">
        <f>BM393*MIN(BM395,'Payroll_Rates'!BM13)</f>
        <v>0.0</v>
      </c>
      <c r="BN397" s="35">
        <f>BN393*MIN(BN395,'Payroll_Rates'!BN13)</f>
        <v>0.0</v>
      </c>
      <c r="BO397" s="35">
        <f>BO393*MIN(BO395,'Payroll_Rates'!BO13)</f>
        <v>0.0</v>
      </c>
    </row>
    <row r="398" ht="28" customHeight="1">
      <c r="A398" s="2" t="str">
        <v>SLOT20.RV</v>
      </c>
      <c r="B398" s="6" t="str">
        <v>SLOT20 employer pension contribution (RV)</v>
      </c>
      <c r="C398" s="2" t="str">
        <v>EUR</v>
      </c>
      <c r="D398" s="2" t="str">
        <v>SUM</v>
      </c>
      <c r="E398" s="36">
        <f>SUM(H398:BO398)</f>
        <v>0.0</v>
      </c>
      <c r="F398" s="6" t="str">
        <v>Spare row; inactive until a hire and an exit month are entered on People_Inputs</v>
      </c>
      <c r="G398" s="2"/>
      <c r="H398" s="35">
        <f>H396*'Payroll_Rates'!H11/'Inputs'!$E$28</f>
        <v>0.0</v>
      </c>
      <c r="I398" s="35">
        <f>I396*'Payroll_Rates'!I11/'Inputs'!$E$28</f>
        <v>0.0</v>
      </c>
      <c r="J398" s="35">
        <f>J396*'Payroll_Rates'!J11/'Inputs'!$E$28</f>
        <v>0.0</v>
      </c>
      <c r="K398" s="35">
        <f>K396*'Payroll_Rates'!K11/'Inputs'!$E$28</f>
        <v>0.0</v>
      </c>
      <c r="L398" s="35">
        <f>L396*'Payroll_Rates'!L11/'Inputs'!$E$28</f>
        <v>0.0</v>
      </c>
      <c r="M398" s="35">
        <f>M396*'Payroll_Rates'!M11/'Inputs'!$E$28</f>
        <v>0.0</v>
      </c>
      <c r="N398" s="35">
        <f>N396*'Payroll_Rates'!N11/'Inputs'!$E$28</f>
        <v>0.0</v>
      </c>
      <c r="O398" s="35">
        <f>O396*'Payroll_Rates'!O11/'Inputs'!$E$28</f>
        <v>0.0</v>
      </c>
      <c r="P398" s="35">
        <f>P396*'Payroll_Rates'!P11/'Inputs'!$E$28</f>
        <v>0.0</v>
      </c>
      <c r="Q398" s="35">
        <f>Q396*'Payroll_Rates'!Q11/'Inputs'!$E$28</f>
        <v>0.0</v>
      </c>
      <c r="R398" s="35">
        <f>R396*'Payroll_Rates'!R11/'Inputs'!$E$28</f>
        <v>0.0</v>
      </c>
      <c r="S398" s="35">
        <f>S396*'Payroll_Rates'!S11/'Inputs'!$E$28</f>
        <v>0.0</v>
      </c>
      <c r="T398" s="35">
        <f>T396*'Payroll_Rates'!T11/'Inputs'!$E$28</f>
        <v>0.0</v>
      </c>
      <c r="U398" s="35">
        <f>U396*'Payroll_Rates'!U11/'Inputs'!$E$28</f>
        <v>0.0</v>
      </c>
      <c r="V398" s="35">
        <f>V396*'Payroll_Rates'!V11/'Inputs'!$E$28</f>
        <v>0.0</v>
      </c>
      <c r="W398" s="35">
        <f>W396*'Payroll_Rates'!W11/'Inputs'!$E$28</f>
        <v>0.0</v>
      </c>
      <c r="X398" s="35">
        <f>X396*'Payroll_Rates'!X11/'Inputs'!$E$28</f>
        <v>0.0</v>
      </c>
      <c r="Y398" s="35">
        <f>Y396*'Payroll_Rates'!Y11/'Inputs'!$E$28</f>
        <v>0.0</v>
      </c>
      <c r="Z398" s="35">
        <f>Z396*'Payroll_Rates'!Z11/'Inputs'!$E$28</f>
        <v>0.0</v>
      </c>
      <c r="AA398" s="35">
        <f>AA396*'Payroll_Rates'!AA11/'Inputs'!$E$28</f>
        <v>0.0</v>
      </c>
      <c r="AB398" s="35">
        <f>AB396*'Payroll_Rates'!AB11/'Inputs'!$E$28</f>
        <v>0.0</v>
      </c>
      <c r="AC398" s="35">
        <f>AC396*'Payroll_Rates'!AC11/'Inputs'!$E$28</f>
        <v>0.0</v>
      </c>
      <c r="AD398" s="35">
        <f>AD396*'Payroll_Rates'!AD11/'Inputs'!$E$28</f>
        <v>0.0</v>
      </c>
      <c r="AE398" s="35">
        <f>AE396*'Payroll_Rates'!AE11/'Inputs'!$E$28</f>
        <v>0.0</v>
      </c>
      <c r="AF398" s="35">
        <f>AF396*'Payroll_Rates'!AF11/'Inputs'!$E$28</f>
        <v>0.0</v>
      </c>
      <c r="AG398" s="35">
        <f>AG396*'Payroll_Rates'!AG11/'Inputs'!$E$28</f>
        <v>0.0</v>
      </c>
      <c r="AH398" s="35">
        <f>AH396*'Payroll_Rates'!AH11/'Inputs'!$E$28</f>
        <v>0.0</v>
      </c>
      <c r="AI398" s="35">
        <f>AI396*'Payroll_Rates'!AI11/'Inputs'!$E$28</f>
        <v>0.0</v>
      </c>
      <c r="AJ398" s="35">
        <f>AJ396*'Payroll_Rates'!AJ11/'Inputs'!$E$28</f>
        <v>0.0</v>
      </c>
      <c r="AK398" s="35">
        <f>AK396*'Payroll_Rates'!AK11/'Inputs'!$E$28</f>
        <v>0.0</v>
      </c>
      <c r="AL398" s="35">
        <f>AL396*'Payroll_Rates'!AL11/'Inputs'!$E$28</f>
        <v>0.0</v>
      </c>
      <c r="AM398" s="35">
        <f>AM396*'Payroll_Rates'!AM11/'Inputs'!$E$28</f>
        <v>0.0</v>
      </c>
      <c r="AN398" s="35">
        <f>AN396*'Payroll_Rates'!AN11/'Inputs'!$E$28</f>
        <v>0.0</v>
      </c>
      <c r="AO398" s="35">
        <f>AO396*'Payroll_Rates'!AO11/'Inputs'!$E$28</f>
        <v>0.0</v>
      </c>
      <c r="AP398" s="35">
        <f>AP396*'Payroll_Rates'!AP11/'Inputs'!$E$28</f>
        <v>0.0</v>
      </c>
      <c r="AQ398" s="35">
        <f>AQ396*'Payroll_Rates'!AQ11/'Inputs'!$E$28</f>
        <v>0.0</v>
      </c>
      <c r="AR398" s="35">
        <f>AR396*'Payroll_Rates'!AR11/'Inputs'!$E$28</f>
        <v>0.0</v>
      </c>
      <c r="AS398" s="35">
        <f>AS396*'Payroll_Rates'!AS11/'Inputs'!$E$28</f>
        <v>0.0</v>
      </c>
      <c r="AT398" s="35">
        <f>AT396*'Payroll_Rates'!AT11/'Inputs'!$E$28</f>
        <v>0.0</v>
      </c>
      <c r="AU398" s="35">
        <f>AU396*'Payroll_Rates'!AU11/'Inputs'!$E$28</f>
        <v>0.0</v>
      </c>
      <c r="AV398" s="35">
        <f>AV396*'Payroll_Rates'!AV11/'Inputs'!$E$28</f>
        <v>0.0</v>
      </c>
      <c r="AW398" s="35">
        <f>AW396*'Payroll_Rates'!AW11/'Inputs'!$E$28</f>
        <v>0.0</v>
      </c>
      <c r="AX398" s="35">
        <f>AX396*'Payroll_Rates'!AX11/'Inputs'!$E$28</f>
        <v>0.0</v>
      </c>
      <c r="AY398" s="35">
        <f>AY396*'Payroll_Rates'!AY11/'Inputs'!$E$28</f>
        <v>0.0</v>
      </c>
      <c r="AZ398" s="35">
        <f>AZ396*'Payroll_Rates'!AZ11/'Inputs'!$E$28</f>
        <v>0.0</v>
      </c>
      <c r="BA398" s="35">
        <f>BA396*'Payroll_Rates'!BA11/'Inputs'!$E$28</f>
        <v>0.0</v>
      </c>
      <c r="BB398" s="35">
        <f>BB396*'Payroll_Rates'!BB11/'Inputs'!$E$28</f>
        <v>0.0</v>
      </c>
      <c r="BC398" s="35">
        <f>BC396*'Payroll_Rates'!BC11/'Inputs'!$E$28</f>
        <v>0.0</v>
      </c>
      <c r="BD398" s="35">
        <f>BD396*'Payroll_Rates'!BD11/'Inputs'!$E$28</f>
        <v>0.0</v>
      </c>
      <c r="BE398" s="35">
        <f>BE396*'Payroll_Rates'!BE11/'Inputs'!$E$28</f>
        <v>0.0</v>
      </c>
      <c r="BF398" s="35">
        <f>BF396*'Payroll_Rates'!BF11/'Inputs'!$E$28</f>
        <v>0.0</v>
      </c>
      <c r="BG398" s="35">
        <f>BG396*'Payroll_Rates'!BG11/'Inputs'!$E$28</f>
        <v>0.0</v>
      </c>
      <c r="BH398" s="35">
        <f>BH396*'Payroll_Rates'!BH11/'Inputs'!$E$28</f>
        <v>0.0</v>
      </c>
      <c r="BI398" s="35">
        <f>BI396*'Payroll_Rates'!BI11/'Inputs'!$E$28</f>
        <v>0.0</v>
      </c>
      <c r="BJ398" s="35">
        <f>BJ396*'Payroll_Rates'!BJ11/'Inputs'!$E$28</f>
        <v>0.0</v>
      </c>
      <c r="BK398" s="35">
        <f>BK396*'Payroll_Rates'!BK11/'Inputs'!$E$28</f>
        <v>0.0</v>
      </c>
      <c r="BL398" s="35">
        <f>BL396*'Payroll_Rates'!BL11/'Inputs'!$E$28</f>
        <v>0.0</v>
      </c>
      <c r="BM398" s="35">
        <f>BM396*'Payroll_Rates'!BM11/'Inputs'!$E$28</f>
        <v>0.0</v>
      </c>
      <c r="BN398" s="35">
        <f>BN396*'Payroll_Rates'!BN11/'Inputs'!$E$28</f>
        <v>0.0</v>
      </c>
      <c r="BO398" s="35">
        <f>BO396*'Payroll_Rates'!BO11/'Inputs'!$E$28</f>
        <v>0.0</v>
      </c>
    </row>
    <row r="399" ht="28" customHeight="1">
      <c r="A399" s="2" t="str">
        <v>SLOT20.AV</v>
      </c>
      <c r="B399" s="6" t="str">
        <v>SLOT20 employer unemployment contribution (AV)</v>
      </c>
      <c r="C399" s="2" t="str">
        <v>EUR</v>
      </c>
      <c r="D399" s="2" t="str">
        <v>SUM</v>
      </c>
      <c r="E399" s="36">
        <f>SUM(H399:BO399)</f>
        <v>0.0</v>
      </c>
      <c r="F399" s="6" t="str">
        <v>Spare row; inactive until a hire and an exit month are entered on People_Inputs</v>
      </c>
      <c r="G399" s="2"/>
      <c r="H399" s="35">
        <f>H396*'Inputs'!$E$13/'Inputs'!$E$28</f>
        <v>0.0</v>
      </c>
      <c r="I399" s="35">
        <f>I396*'Inputs'!$E$13/'Inputs'!$E$28</f>
        <v>0.0</v>
      </c>
      <c r="J399" s="35">
        <f>J396*'Inputs'!$E$13/'Inputs'!$E$28</f>
        <v>0.0</v>
      </c>
      <c r="K399" s="35">
        <f>K396*'Inputs'!$E$13/'Inputs'!$E$28</f>
        <v>0.0</v>
      </c>
      <c r="L399" s="35">
        <f>L396*'Inputs'!$E$13/'Inputs'!$E$28</f>
        <v>0.0</v>
      </c>
      <c r="M399" s="35">
        <f>M396*'Inputs'!$E$13/'Inputs'!$E$28</f>
        <v>0.0</v>
      </c>
      <c r="N399" s="35">
        <f>N396*'Inputs'!$E$13/'Inputs'!$E$28</f>
        <v>0.0</v>
      </c>
      <c r="O399" s="35">
        <f>O396*'Inputs'!$E$13/'Inputs'!$E$28</f>
        <v>0.0</v>
      </c>
      <c r="P399" s="35">
        <f>P396*'Inputs'!$E$13/'Inputs'!$E$28</f>
        <v>0.0</v>
      </c>
      <c r="Q399" s="35">
        <f>Q396*'Inputs'!$E$13/'Inputs'!$E$28</f>
        <v>0.0</v>
      </c>
      <c r="R399" s="35">
        <f>R396*'Inputs'!$E$13/'Inputs'!$E$28</f>
        <v>0.0</v>
      </c>
      <c r="S399" s="35">
        <f>S396*'Inputs'!$E$13/'Inputs'!$E$28</f>
        <v>0.0</v>
      </c>
      <c r="T399" s="35">
        <f>T396*'Inputs'!$E$13/'Inputs'!$E$28</f>
        <v>0.0</v>
      </c>
      <c r="U399" s="35">
        <f>U396*'Inputs'!$E$13/'Inputs'!$E$28</f>
        <v>0.0</v>
      </c>
      <c r="V399" s="35">
        <f>V396*'Inputs'!$E$13/'Inputs'!$E$28</f>
        <v>0.0</v>
      </c>
      <c r="W399" s="35">
        <f>W396*'Inputs'!$E$13/'Inputs'!$E$28</f>
        <v>0.0</v>
      </c>
      <c r="X399" s="35">
        <f>X396*'Inputs'!$E$13/'Inputs'!$E$28</f>
        <v>0.0</v>
      </c>
      <c r="Y399" s="35">
        <f>Y396*'Inputs'!$E$13/'Inputs'!$E$28</f>
        <v>0.0</v>
      </c>
      <c r="Z399" s="35">
        <f>Z396*'Inputs'!$E$13/'Inputs'!$E$28</f>
        <v>0.0</v>
      </c>
      <c r="AA399" s="35">
        <f>AA396*'Inputs'!$E$13/'Inputs'!$E$28</f>
        <v>0.0</v>
      </c>
      <c r="AB399" s="35">
        <f>AB396*'Inputs'!$E$13/'Inputs'!$E$28</f>
        <v>0.0</v>
      </c>
      <c r="AC399" s="35">
        <f>AC396*'Inputs'!$E$13/'Inputs'!$E$28</f>
        <v>0.0</v>
      </c>
      <c r="AD399" s="35">
        <f>AD396*'Inputs'!$E$13/'Inputs'!$E$28</f>
        <v>0.0</v>
      </c>
      <c r="AE399" s="35">
        <f>AE396*'Inputs'!$E$13/'Inputs'!$E$28</f>
        <v>0.0</v>
      </c>
      <c r="AF399" s="35">
        <f>AF396*'Inputs'!$E$13/'Inputs'!$E$28</f>
        <v>0.0</v>
      </c>
      <c r="AG399" s="35">
        <f>AG396*'Inputs'!$E$13/'Inputs'!$E$28</f>
        <v>0.0</v>
      </c>
      <c r="AH399" s="35">
        <f>AH396*'Inputs'!$E$13/'Inputs'!$E$28</f>
        <v>0.0</v>
      </c>
      <c r="AI399" s="35">
        <f>AI396*'Inputs'!$E$13/'Inputs'!$E$28</f>
        <v>0.0</v>
      </c>
      <c r="AJ399" s="35">
        <f>AJ396*'Inputs'!$E$13/'Inputs'!$E$28</f>
        <v>0.0</v>
      </c>
      <c r="AK399" s="35">
        <f>AK396*'Inputs'!$E$13/'Inputs'!$E$28</f>
        <v>0.0</v>
      </c>
      <c r="AL399" s="35">
        <f>AL396*'Inputs'!$E$13/'Inputs'!$E$28</f>
        <v>0.0</v>
      </c>
      <c r="AM399" s="35">
        <f>AM396*'Inputs'!$E$13/'Inputs'!$E$28</f>
        <v>0.0</v>
      </c>
      <c r="AN399" s="35">
        <f>AN396*'Inputs'!$E$13/'Inputs'!$E$28</f>
        <v>0.0</v>
      </c>
      <c r="AO399" s="35">
        <f>AO396*'Inputs'!$E$13/'Inputs'!$E$28</f>
        <v>0.0</v>
      </c>
      <c r="AP399" s="35">
        <f>AP396*'Inputs'!$E$13/'Inputs'!$E$28</f>
        <v>0.0</v>
      </c>
      <c r="AQ399" s="35">
        <f>AQ396*'Inputs'!$E$13/'Inputs'!$E$28</f>
        <v>0.0</v>
      </c>
      <c r="AR399" s="35">
        <f>AR396*'Inputs'!$E$13/'Inputs'!$E$28</f>
        <v>0.0</v>
      </c>
      <c r="AS399" s="35">
        <f>AS396*'Inputs'!$E$13/'Inputs'!$E$28</f>
        <v>0.0</v>
      </c>
      <c r="AT399" s="35">
        <f>AT396*'Inputs'!$E$13/'Inputs'!$E$28</f>
        <v>0.0</v>
      </c>
      <c r="AU399" s="35">
        <f>AU396*'Inputs'!$E$13/'Inputs'!$E$28</f>
        <v>0.0</v>
      </c>
      <c r="AV399" s="35">
        <f>AV396*'Inputs'!$E$13/'Inputs'!$E$28</f>
        <v>0.0</v>
      </c>
      <c r="AW399" s="35">
        <f>AW396*'Inputs'!$E$13/'Inputs'!$E$28</f>
        <v>0.0</v>
      </c>
      <c r="AX399" s="35">
        <f>AX396*'Inputs'!$E$13/'Inputs'!$E$28</f>
        <v>0.0</v>
      </c>
      <c r="AY399" s="35">
        <f>AY396*'Inputs'!$E$13/'Inputs'!$E$28</f>
        <v>0.0</v>
      </c>
      <c r="AZ399" s="35">
        <f>AZ396*'Inputs'!$E$13/'Inputs'!$E$28</f>
        <v>0.0</v>
      </c>
      <c r="BA399" s="35">
        <f>BA396*'Inputs'!$E$13/'Inputs'!$E$28</f>
        <v>0.0</v>
      </c>
      <c r="BB399" s="35">
        <f>BB396*'Inputs'!$E$13/'Inputs'!$E$28</f>
        <v>0.0</v>
      </c>
      <c r="BC399" s="35">
        <f>BC396*'Inputs'!$E$13/'Inputs'!$E$28</f>
        <v>0.0</v>
      </c>
      <c r="BD399" s="35">
        <f>BD396*'Inputs'!$E$13/'Inputs'!$E$28</f>
        <v>0.0</v>
      </c>
      <c r="BE399" s="35">
        <f>BE396*'Inputs'!$E$13/'Inputs'!$E$28</f>
        <v>0.0</v>
      </c>
      <c r="BF399" s="35">
        <f>BF396*'Inputs'!$E$13/'Inputs'!$E$28</f>
        <v>0.0</v>
      </c>
      <c r="BG399" s="35">
        <f>BG396*'Inputs'!$E$13/'Inputs'!$E$28</f>
        <v>0.0</v>
      </c>
      <c r="BH399" s="35">
        <f>BH396*'Inputs'!$E$13/'Inputs'!$E$28</f>
        <v>0.0</v>
      </c>
      <c r="BI399" s="35">
        <f>BI396*'Inputs'!$E$13/'Inputs'!$E$28</f>
        <v>0.0</v>
      </c>
      <c r="BJ399" s="35">
        <f>BJ396*'Inputs'!$E$13/'Inputs'!$E$28</f>
        <v>0.0</v>
      </c>
      <c r="BK399" s="35">
        <f>BK396*'Inputs'!$E$13/'Inputs'!$E$28</f>
        <v>0.0</v>
      </c>
      <c r="BL399" s="35">
        <f>BL396*'Inputs'!$E$13/'Inputs'!$E$28</f>
        <v>0.0</v>
      </c>
      <c r="BM399" s="35">
        <f>BM396*'Inputs'!$E$13/'Inputs'!$E$28</f>
        <v>0.0</v>
      </c>
      <c r="BN399" s="35">
        <f>BN396*'Inputs'!$E$13/'Inputs'!$E$28</f>
        <v>0.0</v>
      </c>
      <c r="BO399" s="35">
        <f>BO396*'Inputs'!$E$13/'Inputs'!$E$28</f>
        <v>0.0</v>
      </c>
    </row>
    <row r="400" ht="28" customHeight="1">
      <c r="A400" s="2" t="str">
        <v>SLOT20.KV</v>
      </c>
      <c r="B400" s="6" t="str">
        <v>SLOT20 employer health contribution (KV)</v>
      </c>
      <c r="C400" s="2" t="str">
        <v>EUR</v>
      </c>
      <c r="D400" s="2" t="str">
        <v>SUM</v>
      </c>
      <c r="E400" s="36">
        <f>SUM(H400:BO400)</f>
        <v>0.0</v>
      </c>
      <c r="F400" s="6" t="str">
        <v>Spare row; inactive until a hire and an exit month are entered on People_Inputs</v>
      </c>
      <c r="G400" s="2"/>
      <c r="H400" s="35">
        <f>H397*('Inputs'!$E$14+'Inputs'!$E$15)/'Inputs'!$E$28</f>
        <v>0.0</v>
      </c>
      <c r="I400" s="35">
        <f>I397*('Inputs'!$E$14+'Inputs'!$E$15)/'Inputs'!$E$28</f>
        <v>0.0</v>
      </c>
      <c r="J400" s="35">
        <f>J397*('Inputs'!$E$14+'Inputs'!$E$15)/'Inputs'!$E$28</f>
        <v>0.0</v>
      </c>
      <c r="K400" s="35">
        <f>K397*('Inputs'!$E$14+'Inputs'!$E$15)/'Inputs'!$E$28</f>
        <v>0.0</v>
      </c>
      <c r="L400" s="35">
        <f>L397*('Inputs'!$E$14+'Inputs'!$E$15)/'Inputs'!$E$28</f>
        <v>0.0</v>
      </c>
      <c r="M400" s="35">
        <f>M397*('Inputs'!$E$14+'Inputs'!$E$15)/'Inputs'!$E$28</f>
        <v>0.0</v>
      </c>
      <c r="N400" s="35">
        <f>N397*('Inputs'!$E$14+'Inputs'!$E$15)/'Inputs'!$E$28</f>
        <v>0.0</v>
      </c>
      <c r="O400" s="35">
        <f>O397*('Inputs'!$E$14+'Inputs'!$E$15)/'Inputs'!$E$28</f>
        <v>0.0</v>
      </c>
      <c r="P400" s="35">
        <f>P397*('Inputs'!$E$14+'Inputs'!$E$15)/'Inputs'!$E$28</f>
        <v>0.0</v>
      </c>
      <c r="Q400" s="35">
        <f>Q397*('Inputs'!$E$14+'Inputs'!$E$15)/'Inputs'!$E$28</f>
        <v>0.0</v>
      </c>
      <c r="R400" s="35">
        <f>R397*('Inputs'!$E$14+'Inputs'!$E$15)/'Inputs'!$E$28</f>
        <v>0.0</v>
      </c>
      <c r="S400" s="35">
        <f>S397*('Inputs'!$E$14+'Inputs'!$E$15)/'Inputs'!$E$28</f>
        <v>0.0</v>
      </c>
      <c r="T400" s="35">
        <f>T397*('Inputs'!$E$14+'Inputs'!$E$15)/'Inputs'!$E$28</f>
        <v>0.0</v>
      </c>
      <c r="U400" s="35">
        <f>U397*('Inputs'!$E$14+'Inputs'!$E$15)/'Inputs'!$E$28</f>
        <v>0.0</v>
      </c>
      <c r="V400" s="35">
        <f>V397*('Inputs'!$E$14+'Inputs'!$E$15)/'Inputs'!$E$28</f>
        <v>0.0</v>
      </c>
      <c r="W400" s="35">
        <f>W397*('Inputs'!$E$14+'Inputs'!$E$15)/'Inputs'!$E$28</f>
        <v>0.0</v>
      </c>
      <c r="X400" s="35">
        <f>X397*('Inputs'!$E$14+'Inputs'!$E$15)/'Inputs'!$E$28</f>
        <v>0.0</v>
      </c>
      <c r="Y400" s="35">
        <f>Y397*('Inputs'!$E$14+'Inputs'!$E$15)/'Inputs'!$E$28</f>
        <v>0.0</v>
      </c>
      <c r="Z400" s="35">
        <f>Z397*('Inputs'!$E$14+'Inputs'!$E$15)/'Inputs'!$E$28</f>
        <v>0.0</v>
      </c>
      <c r="AA400" s="35">
        <f>AA397*('Inputs'!$E$14+'Inputs'!$E$15)/'Inputs'!$E$28</f>
        <v>0.0</v>
      </c>
      <c r="AB400" s="35">
        <f>AB397*('Inputs'!$E$14+'Inputs'!$E$15)/'Inputs'!$E$28</f>
        <v>0.0</v>
      </c>
      <c r="AC400" s="35">
        <f>AC397*('Inputs'!$E$14+'Inputs'!$E$15)/'Inputs'!$E$28</f>
        <v>0.0</v>
      </c>
      <c r="AD400" s="35">
        <f>AD397*('Inputs'!$E$14+'Inputs'!$E$15)/'Inputs'!$E$28</f>
        <v>0.0</v>
      </c>
      <c r="AE400" s="35">
        <f>AE397*('Inputs'!$E$14+'Inputs'!$E$15)/'Inputs'!$E$28</f>
        <v>0.0</v>
      </c>
      <c r="AF400" s="35">
        <f>AF397*('Inputs'!$E$14+'Inputs'!$E$15)/'Inputs'!$E$28</f>
        <v>0.0</v>
      </c>
      <c r="AG400" s="35">
        <f>AG397*('Inputs'!$E$14+'Inputs'!$E$15)/'Inputs'!$E$28</f>
        <v>0.0</v>
      </c>
      <c r="AH400" s="35">
        <f>AH397*('Inputs'!$E$14+'Inputs'!$E$15)/'Inputs'!$E$28</f>
        <v>0.0</v>
      </c>
      <c r="AI400" s="35">
        <f>AI397*('Inputs'!$E$14+'Inputs'!$E$15)/'Inputs'!$E$28</f>
        <v>0.0</v>
      </c>
      <c r="AJ400" s="35">
        <f>AJ397*('Inputs'!$E$14+'Inputs'!$E$15)/'Inputs'!$E$28</f>
        <v>0.0</v>
      </c>
      <c r="AK400" s="35">
        <f>AK397*('Inputs'!$E$14+'Inputs'!$E$15)/'Inputs'!$E$28</f>
        <v>0.0</v>
      </c>
      <c r="AL400" s="35">
        <f>AL397*('Inputs'!$E$14+'Inputs'!$E$15)/'Inputs'!$E$28</f>
        <v>0.0</v>
      </c>
      <c r="AM400" s="35">
        <f>AM397*('Inputs'!$E$14+'Inputs'!$E$15)/'Inputs'!$E$28</f>
        <v>0.0</v>
      </c>
      <c r="AN400" s="35">
        <f>AN397*('Inputs'!$E$14+'Inputs'!$E$15)/'Inputs'!$E$28</f>
        <v>0.0</v>
      </c>
      <c r="AO400" s="35">
        <f>AO397*('Inputs'!$E$14+'Inputs'!$E$15)/'Inputs'!$E$28</f>
        <v>0.0</v>
      </c>
      <c r="AP400" s="35">
        <f>AP397*('Inputs'!$E$14+'Inputs'!$E$15)/'Inputs'!$E$28</f>
        <v>0.0</v>
      </c>
      <c r="AQ400" s="35">
        <f>AQ397*('Inputs'!$E$14+'Inputs'!$E$15)/'Inputs'!$E$28</f>
        <v>0.0</v>
      </c>
      <c r="AR400" s="35">
        <f>AR397*('Inputs'!$E$14+'Inputs'!$E$15)/'Inputs'!$E$28</f>
        <v>0.0</v>
      </c>
      <c r="AS400" s="35">
        <f>AS397*('Inputs'!$E$14+'Inputs'!$E$15)/'Inputs'!$E$28</f>
        <v>0.0</v>
      </c>
      <c r="AT400" s="35">
        <f>AT397*('Inputs'!$E$14+'Inputs'!$E$15)/'Inputs'!$E$28</f>
        <v>0.0</v>
      </c>
      <c r="AU400" s="35">
        <f>AU397*('Inputs'!$E$14+'Inputs'!$E$15)/'Inputs'!$E$28</f>
        <v>0.0</v>
      </c>
      <c r="AV400" s="35">
        <f>AV397*('Inputs'!$E$14+'Inputs'!$E$15)/'Inputs'!$E$28</f>
        <v>0.0</v>
      </c>
      <c r="AW400" s="35">
        <f>AW397*('Inputs'!$E$14+'Inputs'!$E$15)/'Inputs'!$E$28</f>
        <v>0.0</v>
      </c>
      <c r="AX400" s="35">
        <f>AX397*('Inputs'!$E$14+'Inputs'!$E$15)/'Inputs'!$E$28</f>
        <v>0.0</v>
      </c>
      <c r="AY400" s="35">
        <f>AY397*('Inputs'!$E$14+'Inputs'!$E$15)/'Inputs'!$E$28</f>
        <v>0.0</v>
      </c>
      <c r="AZ400" s="35">
        <f>AZ397*('Inputs'!$E$14+'Inputs'!$E$15)/'Inputs'!$E$28</f>
        <v>0.0</v>
      </c>
      <c r="BA400" s="35">
        <f>BA397*('Inputs'!$E$14+'Inputs'!$E$15)/'Inputs'!$E$28</f>
        <v>0.0</v>
      </c>
      <c r="BB400" s="35">
        <f>BB397*('Inputs'!$E$14+'Inputs'!$E$15)/'Inputs'!$E$28</f>
        <v>0.0</v>
      </c>
      <c r="BC400" s="35">
        <f>BC397*('Inputs'!$E$14+'Inputs'!$E$15)/'Inputs'!$E$28</f>
        <v>0.0</v>
      </c>
      <c r="BD400" s="35">
        <f>BD397*('Inputs'!$E$14+'Inputs'!$E$15)/'Inputs'!$E$28</f>
        <v>0.0</v>
      </c>
      <c r="BE400" s="35">
        <f>BE397*('Inputs'!$E$14+'Inputs'!$E$15)/'Inputs'!$E$28</f>
        <v>0.0</v>
      </c>
      <c r="BF400" s="35">
        <f>BF397*('Inputs'!$E$14+'Inputs'!$E$15)/'Inputs'!$E$28</f>
        <v>0.0</v>
      </c>
      <c r="BG400" s="35">
        <f>BG397*('Inputs'!$E$14+'Inputs'!$E$15)/'Inputs'!$E$28</f>
        <v>0.0</v>
      </c>
      <c r="BH400" s="35">
        <f>BH397*('Inputs'!$E$14+'Inputs'!$E$15)/'Inputs'!$E$28</f>
        <v>0.0</v>
      </c>
      <c r="BI400" s="35">
        <f>BI397*('Inputs'!$E$14+'Inputs'!$E$15)/'Inputs'!$E$28</f>
        <v>0.0</v>
      </c>
      <c r="BJ400" s="35">
        <f>BJ397*('Inputs'!$E$14+'Inputs'!$E$15)/'Inputs'!$E$28</f>
        <v>0.0</v>
      </c>
      <c r="BK400" s="35">
        <f>BK397*('Inputs'!$E$14+'Inputs'!$E$15)/'Inputs'!$E$28</f>
        <v>0.0</v>
      </c>
      <c r="BL400" s="35">
        <f>BL397*('Inputs'!$E$14+'Inputs'!$E$15)/'Inputs'!$E$28</f>
        <v>0.0</v>
      </c>
      <c r="BM400" s="35">
        <f>BM397*('Inputs'!$E$14+'Inputs'!$E$15)/'Inputs'!$E$28</f>
        <v>0.0</v>
      </c>
      <c r="BN400" s="35">
        <f>BN397*('Inputs'!$E$14+'Inputs'!$E$15)/'Inputs'!$E$28</f>
        <v>0.0</v>
      </c>
      <c r="BO400" s="35">
        <f>BO397*('Inputs'!$E$14+'Inputs'!$E$15)/'Inputs'!$E$28</f>
        <v>0.0</v>
      </c>
    </row>
    <row r="401" ht="28" customHeight="1">
      <c r="A401" s="2" t="str">
        <v>SLOT20.PV</v>
      </c>
      <c r="B401" s="6" t="str">
        <v>SLOT20 employer care contribution (PV)</v>
      </c>
      <c r="C401" s="2" t="str">
        <v>EUR</v>
      </c>
      <c r="D401" s="2" t="str">
        <v>SUM</v>
      </c>
      <c r="E401" s="36">
        <f>SUM(H401:BO401)</f>
        <v>0.0</v>
      </c>
      <c r="F401" s="6" t="str">
        <v>Spare row; inactive until a hire and an exit month are entered on People_Inputs</v>
      </c>
      <c r="G401" s="2"/>
      <c r="H401" s="35">
        <f>H397*'Inputs'!$E$16/'Inputs'!$E$28</f>
        <v>0.0</v>
      </c>
      <c r="I401" s="35">
        <f>I397*'Inputs'!$E$16/'Inputs'!$E$28</f>
        <v>0.0</v>
      </c>
      <c r="J401" s="35">
        <f>J397*'Inputs'!$E$16/'Inputs'!$E$28</f>
        <v>0.0</v>
      </c>
      <c r="K401" s="35">
        <f>K397*'Inputs'!$E$16/'Inputs'!$E$28</f>
        <v>0.0</v>
      </c>
      <c r="L401" s="35">
        <f>L397*'Inputs'!$E$16/'Inputs'!$E$28</f>
        <v>0.0</v>
      </c>
      <c r="M401" s="35">
        <f>M397*'Inputs'!$E$16/'Inputs'!$E$28</f>
        <v>0.0</v>
      </c>
      <c r="N401" s="35">
        <f>N397*'Inputs'!$E$16/'Inputs'!$E$28</f>
        <v>0.0</v>
      </c>
      <c r="O401" s="35">
        <f>O397*'Inputs'!$E$16/'Inputs'!$E$28</f>
        <v>0.0</v>
      </c>
      <c r="P401" s="35">
        <f>P397*'Inputs'!$E$16/'Inputs'!$E$28</f>
        <v>0.0</v>
      </c>
      <c r="Q401" s="35">
        <f>Q397*'Inputs'!$E$16/'Inputs'!$E$28</f>
        <v>0.0</v>
      </c>
      <c r="R401" s="35">
        <f>R397*'Inputs'!$E$16/'Inputs'!$E$28</f>
        <v>0.0</v>
      </c>
      <c r="S401" s="35">
        <f>S397*'Inputs'!$E$16/'Inputs'!$E$28</f>
        <v>0.0</v>
      </c>
      <c r="T401" s="35">
        <f>T397*'Inputs'!$E$16/'Inputs'!$E$28</f>
        <v>0.0</v>
      </c>
      <c r="U401" s="35">
        <f>U397*'Inputs'!$E$16/'Inputs'!$E$28</f>
        <v>0.0</v>
      </c>
      <c r="V401" s="35">
        <f>V397*'Inputs'!$E$16/'Inputs'!$E$28</f>
        <v>0.0</v>
      </c>
      <c r="W401" s="35">
        <f>W397*'Inputs'!$E$16/'Inputs'!$E$28</f>
        <v>0.0</v>
      </c>
      <c r="X401" s="35">
        <f>X397*'Inputs'!$E$16/'Inputs'!$E$28</f>
        <v>0.0</v>
      </c>
      <c r="Y401" s="35">
        <f>Y397*'Inputs'!$E$16/'Inputs'!$E$28</f>
        <v>0.0</v>
      </c>
      <c r="Z401" s="35">
        <f>Z397*'Inputs'!$E$16/'Inputs'!$E$28</f>
        <v>0.0</v>
      </c>
      <c r="AA401" s="35">
        <f>AA397*'Inputs'!$E$16/'Inputs'!$E$28</f>
        <v>0.0</v>
      </c>
      <c r="AB401" s="35">
        <f>AB397*'Inputs'!$E$16/'Inputs'!$E$28</f>
        <v>0.0</v>
      </c>
      <c r="AC401" s="35">
        <f>AC397*'Inputs'!$E$16/'Inputs'!$E$28</f>
        <v>0.0</v>
      </c>
      <c r="AD401" s="35">
        <f>AD397*'Inputs'!$E$16/'Inputs'!$E$28</f>
        <v>0.0</v>
      </c>
      <c r="AE401" s="35">
        <f>AE397*'Inputs'!$E$16/'Inputs'!$E$28</f>
        <v>0.0</v>
      </c>
      <c r="AF401" s="35">
        <f>AF397*'Inputs'!$E$16/'Inputs'!$E$28</f>
        <v>0.0</v>
      </c>
      <c r="AG401" s="35">
        <f>AG397*'Inputs'!$E$16/'Inputs'!$E$28</f>
        <v>0.0</v>
      </c>
      <c r="AH401" s="35">
        <f>AH397*'Inputs'!$E$16/'Inputs'!$E$28</f>
        <v>0.0</v>
      </c>
      <c r="AI401" s="35">
        <f>AI397*'Inputs'!$E$16/'Inputs'!$E$28</f>
        <v>0.0</v>
      </c>
      <c r="AJ401" s="35">
        <f>AJ397*'Inputs'!$E$16/'Inputs'!$E$28</f>
        <v>0.0</v>
      </c>
      <c r="AK401" s="35">
        <f>AK397*'Inputs'!$E$16/'Inputs'!$E$28</f>
        <v>0.0</v>
      </c>
      <c r="AL401" s="35">
        <f>AL397*'Inputs'!$E$16/'Inputs'!$E$28</f>
        <v>0.0</v>
      </c>
      <c r="AM401" s="35">
        <f>AM397*'Inputs'!$E$16/'Inputs'!$E$28</f>
        <v>0.0</v>
      </c>
      <c r="AN401" s="35">
        <f>AN397*'Inputs'!$E$16/'Inputs'!$E$28</f>
        <v>0.0</v>
      </c>
      <c r="AO401" s="35">
        <f>AO397*'Inputs'!$E$16/'Inputs'!$E$28</f>
        <v>0.0</v>
      </c>
      <c r="AP401" s="35">
        <f>AP397*'Inputs'!$E$16/'Inputs'!$E$28</f>
        <v>0.0</v>
      </c>
      <c r="AQ401" s="35">
        <f>AQ397*'Inputs'!$E$16/'Inputs'!$E$28</f>
        <v>0.0</v>
      </c>
      <c r="AR401" s="35">
        <f>AR397*'Inputs'!$E$16/'Inputs'!$E$28</f>
        <v>0.0</v>
      </c>
      <c r="AS401" s="35">
        <f>AS397*'Inputs'!$E$16/'Inputs'!$E$28</f>
        <v>0.0</v>
      </c>
      <c r="AT401" s="35">
        <f>AT397*'Inputs'!$E$16/'Inputs'!$E$28</f>
        <v>0.0</v>
      </c>
      <c r="AU401" s="35">
        <f>AU397*'Inputs'!$E$16/'Inputs'!$E$28</f>
        <v>0.0</v>
      </c>
      <c r="AV401" s="35">
        <f>AV397*'Inputs'!$E$16/'Inputs'!$E$28</f>
        <v>0.0</v>
      </c>
      <c r="AW401" s="35">
        <f>AW397*'Inputs'!$E$16/'Inputs'!$E$28</f>
        <v>0.0</v>
      </c>
      <c r="AX401" s="35">
        <f>AX397*'Inputs'!$E$16/'Inputs'!$E$28</f>
        <v>0.0</v>
      </c>
      <c r="AY401" s="35">
        <f>AY397*'Inputs'!$E$16/'Inputs'!$E$28</f>
        <v>0.0</v>
      </c>
      <c r="AZ401" s="35">
        <f>AZ397*'Inputs'!$E$16/'Inputs'!$E$28</f>
        <v>0.0</v>
      </c>
      <c r="BA401" s="35">
        <f>BA397*'Inputs'!$E$16/'Inputs'!$E$28</f>
        <v>0.0</v>
      </c>
      <c r="BB401" s="35">
        <f>BB397*'Inputs'!$E$16/'Inputs'!$E$28</f>
        <v>0.0</v>
      </c>
      <c r="BC401" s="35">
        <f>BC397*'Inputs'!$E$16/'Inputs'!$E$28</f>
        <v>0.0</v>
      </c>
      <c r="BD401" s="35">
        <f>BD397*'Inputs'!$E$16/'Inputs'!$E$28</f>
        <v>0.0</v>
      </c>
      <c r="BE401" s="35">
        <f>BE397*'Inputs'!$E$16/'Inputs'!$E$28</f>
        <v>0.0</v>
      </c>
      <c r="BF401" s="35">
        <f>BF397*'Inputs'!$E$16/'Inputs'!$E$28</f>
        <v>0.0</v>
      </c>
      <c r="BG401" s="35">
        <f>BG397*'Inputs'!$E$16/'Inputs'!$E$28</f>
        <v>0.0</v>
      </c>
      <c r="BH401" s="35">
        <f>BH397*'Inputs'!$E$16/'Inputs'!$E$28</f>
        <v>0.0</v>
      </c>
      <c r="BI401" s="35">
        <f>BI397*'Inputs'!$E$16/'Inputs'!$E$28</f>
        <v>0.0</v>
      </c>
      <c r="BJ401" s="35">
        <f>BJ397*'Inputs'!$E$16/'Inputs'!$E$28</f>
        <v>0.0</v>
      </c>
      <c r="BK401" s="35">
        <f>BK397*'Inputs'!$E$16/'Inputs'!$E$28</f>
        <v>0.0</v>
      </c>
      <c r="BL401" s="35">
        <f>BL397*'Inputs'!$E$16/'Inputs'!$E$28</f>
        <v>0.0</v>
      </c>
      <c r="BM401" s="35">
        <f>BM397*'Inputs'!$E$16/'Inputs'!$E$28</f>
        <v>0.0</v>
      </c>
      <c r="BN401" s="35">
        <f>BN397*'Inputs'!$E$16/'Inputs'!$E$28</f>
        <v>0.0</v>
      </c>
      <c r="BO401" s="35">
        <f>BO397*'Inputs'!$E$16/'Inputs'!$E$28</f>
        <v>0.0</v>
      </c>
    </row>
    <row r="402" ht="28" customHeight="1">
      <c r="A402" s="2" t="str">
        <v>SLOT20.U1</v>
      </c>
      <c r="B402" s="6" t="str">
        <v>SLOT20 U1 sick-pay levy</v>
      </c>
      <c r="C402" s="2" t="str">
        <v>EUR</v>
      </c>
      <c r="D402" s="2" t="str">
        <v>SUM</v>
      </c>
      <c r="E402" s="36">
        <f>SUM(H402:BO402)</f>
        <v>0.0</v>
      </c>
      <c r="F402" s="6" t="str">
        <v>Spare row; inactive until a hire and an exit month are entered on People_Inputs</v>
      </c>
      <c r="G402" s="2"/>
      <c r="H402" s="35">
        <f>H396*'Inputs'!$E$17*IF('Summary'!H13&lt;='Inputs'!$E$27,1,0)</f>
        <v>0.0</v>
      </c>
      <c r="I402" s="35">
        <f>I396*'Inputs'!$E$17*IF('Summary'!I13&lt;='Inputs'!$E$27,1,0)</f>
        <v>0.0</v>
      </c>
      <c r="J402" s="35">
        <f>J396*'Inputs'!$E$17*IF('Summary'!J13&lt;='Inputs'!$E$27,1,0)</f>
        <v>0.0</v>
      </c>
      <c r="K402" s="35">
        <f>K396*'Inputs'!$E$17*IF('Summary'!K13&lt;='Inputs'!$E$27,1,0)</f>
        <v>0.0</v>
      </c>
      <c r="L402" s="35">
        <f>L396*'Inputs'!$E$17*IF('Summary'!L13&lt;='Inputs'!$E$27,1,0)</f>
        <v>0.0</v>
      </c>
      <c r="M402" s="35">
        <f>M396*'Inputs'!$E$17*IF('Summary'!M13&lt;='Inputs'!$E$27,1,0)</f>
        <v>0.0</v>
      </c>
      <c r="N402" s="35">
        <f>N396*'Inputs'!$E$17*IF('Summary'!N13&lt;='Inputs'!$E$27,1,0)</f>
        <v>0.0</v>
      </c>
      <c r="O402" s="35">
        <f>O396*'Inputs'!$E$17*IF('Summary'!O13&lt;='Inputs'!$E$27,1,0)</f>
        <v>0.0</v>
      </c>
      <c r="P402" s="35">
        <f>P396*'Inputs'!$E$17*IF('Summary'!P13&lt;='Inputs'!$E$27,1,0)</f>
        <v>0.0</v>
      </c>
      <c r="Q402" s="35">
        <f>Q396*'Inputs'!$E$17*IF('Summary'!Q13&lt;='Inputs'!$E$27,1,0)</f>
        <v>0.0</v>
      </c>
      <c r="R402" s="35">
        <f>R396*'Inputs'!$E$17*IF('Summary'!R13&lt;='Inputs'!$E$27,1,0)</f>
        <v>0.0</v>
      </c>
      <c r="S402" s="35">
        <f>S396*'Inputs'!$E$17*IF('Summary'!S13&lt;='Inputs'!$E$27,1,0)</f>
        <v>0.0</v>
      </c>
      <c r="T402" s="35">
        <f>T396*'Inputs'!$E$17*IF('Summary'!T13&lt;='Inputs'!$E$27,1,0)</f>
        <v>0.0</v>
      </c>
      <c r="U402" s="35">
        <f>U396*'Inputs'!$E$17*IF('Summary'!U13&lt;='Inputs'!$E$27,1,0)</f>
        <v>0.0</v>
      </c>
      <c r="V402" s="35">
        <f>V396*'Inputs'!$E$17*IF('Summary'!V13&lt;='Inputs'!$E$27,1,0)</f>
        <v>0.0</v>
      </c>
      <c r="W402" s="35">
        <f>W396*'Inputs'!$E$17*IF('Summary'!W13&lt;='Inputs'!$E$27,1,0)</f>
        <v>0.0</v>
      </c>
      <c r="X402" s="35">
        <f>X396*'Inputs'!$E$17*IF('Summary'!X13&lt;='Inputs'!$E$27,1,0)</f>
        <v>0.0</v>
      </c>
      <c r="Y402" s="35">
        <f>Y396*'Inputs'!$E$17*IF('Summary'!Y13&lt;='Inputs'!$E$27,1,0)</f>
        <v>0.0</v>
      </c>
      <c r="Z402" s="35">
        <f>Z396*'Inputs'!$E$17*IF('Summary'!Z13&lt;='Inputs'!$E$27,1,0)</f>
        <v>0.0</v>
      </c>
      <c r="AA402" s="35">
        <f>AA396*'Inputs'!$E$17*IF('Summary'!AA13&lt;='Inputs'!$E$27,1,0)</f>
        <v>0.0</v>
      </c>
      <c r="AB402" s="35">
        <f>AB396*'Inputs'!$E$17*IF('Summary'!AB13&lt;='Inputs'!$E$27,1,0)</f>
        <v>0.0</v>
      </c>
      <c r="AC402" s="35">
        <f>AC396*'Inputs'!$E$17*IF('Summary'!AC13&lt;='Inputs'!$E$27,1,0)</f>
        <v>0.0</v>
      </c>
      <c r="AD402" s="35">
        <f>AD396*'Inputs'!$E$17*IF('Summary'!AD13&lt;='Inputs'!$E$27,1,0)</f>
        <v>0.0</v>
      </c>
      <c r="AE402" s="35">
        <f>AE396*'Inputs'!$E$17*IF('Summary'!AE13&lt;='Inputs'!$E$27,1,0)</f>
        <v>0.0</v>
      </c>
      <c r="AF402" s="35">
        <f>AF396*'Inputs'!$E$17*IF('Summary'!AF13&lt;='Inputs'!$E$27,1,0)</f>
        <v>0.0</v>
      </c>
      <c r="AG402" s="35">
        <f>AG396*'Inputs'!$E$17*IF('Summary'!AG13&lt;='Inputs'!$E$27,1,0)</f>
        <v>0.0</v>
      </c>
      <c r="AH402" s="35">
        <f>AH396*'Inputs'!$E$17*IF('Summary'!AH13&lt;='Inputs'!$E$27,1,0)</f>
        <v>0.0</v>
      </c>
      <c r="AI402" s="35">
        <f>AI396*'Inputs'!$E$17*IF('Summary'!AI13&lt;='Inputs'!$E$27,1,0)</f>
        <v>0.0</v>
      </c>
      <c r="AJ402" s="35">
        <f>AJ396*'Inputs'!$E$17*IF('Summary'!AJ13&lt;='Inputs'!$E$27,1,0)</f>
        <v>0.0</v>
      </c>
      <c r="AK402" s="35">
        <f>AK396*'Inputs'!$E$17*IF('Summary'!AK13&lt;='Inputs'!$E$27,1,0)</f>
        <v>0.0</v>
      </c>
      <c r="AL402" s="35">
        <f>AL396*'Inputs'!$E$17*IF('Summary'!AL13&lt;='Inputs'!$E$27,1,0)</f>
        <v>0.0</v>
      </c>
      <c r="AM402" s="35">
        <f>AM396*'Inputs'!$E$17*IF('Summary'!AM13&lt;='Inputs'!$E$27,1,0)</f>
        <v>0.0</v>
      </c>
      <c r="AN402" s="35">
        <f>AN396*'Inputs'!$E$17*IF('Summary'!AN13&lt;='Inputs'!$E$27,1,0)</f>
        <v>0.0</v>
      </c>
      <c r="AO402" s="35">
        <f>AO396*'Inputs'!$E$17*IF('Summary'!AO13&lt;='Inputs'!$E$27,1,0)</f>
        <v>0.0</v>
      </c>
      <c r="AP402" s="35">
        <f>AP396*'Inputs'!$E$17*IF('Summary'!AP13&lt;='Inputs'!$E$27,1,0)</f>
        <v>0.0</v>
      </c>
      <c r="AQ402" s="35">
        <f>AQ396*'Inputs'!$E$17*IF('Summary'!AQ13&lt;='Inputs'!$E$27,1,0)</f>
        <v>0.0</v>
      </c>
      <c r="AR402" s="35">
        <f>AR396*'Inputs'!$E$17*IF('Summary'!AR13&lt;='Inputs'!$E$27,1,0)</f>
        <v>0.0</v>
      </c>
      <c r="AS402" s="35">
        <f>AS396*'Inputs'!$E$17*IF('Summary'!AS13&lt;='Inputs'!$E$27,1,0)</f>
        <v>0.0</v>
      </c>
      <c r="AT402" s="35">
        <f>AT396*'Inputs'!$E$17*IF('Summary'!AT13&lt;='Inputs'!$E$27,1,0)</f>
        <v>0.0</v>
      </c>
      <c r="AU402" s="35">
        <f>AU396*'Inputs'!$E$17*IF('Summary'!AU13&lt;='Inputs'!$E$27,1,0)</f>
        <v>0.0</v>
      </c>
      <c r="AV402" s="35">
        <f>AV396*'Inputs'!$E$17*IF('Summary'!AV13&lt;='Inputs'!$E$27,1,0)</f>
        <v>0.0</v>
      </c>
      <c r="AW402" s="35">
        <f>AW396*'Inputs'!$E$17*IF('Summary'!AW13&lt;='Inputs'!$E$27,1,0)</f>
        <v>0.0</v>
      </c>
      <c r="AX402" s="35">
        <f>AX396*'Inputs'!$E$17*IF('Summary'!AX13&lt;='Inputs'!$E$27,1,0)</f>
        <v>0.0</v>
      </c>
      <c r="AY402" s="35">
        <f>AY396*'Inputs'!$E$17*IF('Summary'!AY13&lt;='Inputs'!$E$27,1,0)</f>
        <v>0.0</v>
      </c>
      <c r="AZ402" s="35">
        <f>AZ396*'Inputs'!$E$17*IF('Summary'!AZ13&lt;='Inputs'!$E$27,1,0)</f>
        <v>0.0</v>
      </c>
      <c r="BA402" s="35">
        <f>BA396*'Inputs'!$E$17*IF('Summary'!BA13&lt;='Inputs'!$E$27,1,0)</f>
        <v>0.0</v>
      </c>
      <c r="BB402" s="35">
        <f>BB396*'Inputs'!$E$17*IF('Summary'!BB13&lt;='Inputs'!$E$27,1,0)</f>
        <v>0.0</v>
      </c>
      <c r="BC402" s="35">
        <f>BC396*'Inputs'!$E$17*IF('Summary'!BC13&lt;='Inputs'!$E$27,1,0)</f>
        <v>0.0</v>
      </c>
      <c r="BD402" s="35">
        <f>BD396*'Inputs'!$E$17*IF('Summary'!BD13&lt;='Inputs'!$E$27,1,0)</f>
        <v>0.0</v>
      </c>
      <c r="BE402" s="35">
        <f>BE396*'Inputs'!$E$17*IF('Summary'!BE13&lt;='Inputs'!$E$27,1,0)</f>
        <v>0.0</v>
      </c>
      <c r="BF402" s="35">
        <f>BF396*'Inputs'!$E$17*IF('Summary'!BF13&lt;='Inputs'!$E$27,1,0)</f>
        <v>0.0</v>
      </c>
      <c r="BG402" s="35">
        <f>BG396*'Inputs'!$E$17*IF('Summary'!BG13&lt;='Inputs'!$E$27,1,0)</f>
        <v>0.0</v>
      </c>
      <c r="BH402" s="35">
        <f>BH396*'Inputs'!$E$17*IF('Summary'!BH13&lt;='Inputs'!$E$27,1,0)</f>
        <v>0.0</v>
      </c>
      <c r="BI402" s="35">
        <f>BI396*'Inputs'!$E$17*IF('Summary'!BI13&lt;='Inputs'!$E$27,1,0)</f>
        <v>0.0</v>
      </c>
      <c r="BJ402" s="35">
        <f>BJ396*'Inputs'!$E$17*IF('Summary'!BJ13&lt;='Inputs'!$E$27,1,0)</f>
        <v>0.0</v>
      </c>
      <c r="BK402" s="35">
        <f>BK396*'Inputs'!$E$17*IF('Summary'!BK13&lt;='Inputs'!$E$27,1,0)</f>
        <v>0.0</v>
      </c>
      <c r="BL402" s="35">
        <f>BL396*'Inputs'!$E$17*IF('Summary'!BL13&lt;='Inputs'!$E$27,1,0)</f>
        <v>0.0</v>
      </c>
      <c r="BM402" s="35">
        <f>BM396*'Inputs'!$E$17*IF('Summary'!BM13&lt;='Inputs'!$E$27,1,0)</f>
        <v>0.0</v>
      </c>
      <c r="BN402" s="35">
        <f>BN396*'Inputs'!$E$17*IF('Summary'!BN13&lt;='Inputs'!$E$27,1,0)</f>
        <v>0.0</v>
      </c>
      <c r="BO402" s="35">
        <f>BO396*'Inputs'!$E$17*IF('Summary'!BO13&lt;='Inputs'!$E$27,1,0)</f>
        <v>0.0</v>
      </c>
    </row>
    <row r="403" ht="28" customHeight="1">
      <c r="A403" s="2" t="str">
        <v>SLOT20.U2</v>
      </c>
      <c r="B403" s="6" t="str">
        <v>SLOT20 U2 maternity levy</v>
      </c>
      <c r="C403" s="2" t="str">
        <v>EUR</v>
      </c>
      <c r="D403" s="2" t="str">
        <v>SUM</v>
      </c>
      <c r="E403" s="36">
        <f>SUM(H403:BO403)</f>
        <v>0.0</v>
      </c>
      <c r="F403" s="6" t="str">
        <v>Spare row; inactive until a hire and an exit month are entered on People_Inputs</v>
      </c>
      <c r="G403" s="2"/>
      <c r="H403" s="35">
        <f>H396*'Inputs'!$E$18</f>
        <v>0.0</v>
      </c>
      <c r="I403" s="35">
        <f>I396*'Inputs'!$E$18</f>
        <v>0.0</v>
      </c>
      <c r="J403" s="35">
        <f>J396*'Inputs'!$E$18</f>
        <v>0.0</v>
      </c>
      <c r="K403" s="35">
        <f>K396*'Inputs'!$E$18</f>
        <v>0.0</v>
      </c>
      <c r="L403" s="35">
        <f>L396*'Inputs'!$E$18</f>
        <v>0.0</v>
      </c>
      <c r="M403" s="35">
        <f>M396*'Inputs'!$E$18</f>
        <v>0.0</v>
      </c>
      <c r="N403" s="35">
        <f>N396*'Inputs'!$E$18</f>
        <v>0.0</v>
      </c>
      <c r="O403" s="35">
        <f>O396*'Inputs'!$E$18</f>
        <v>0.0</v>
      </c>
      <c r="P403" s="35">
        <f>P396*'Inputs'!$E$18</f>
        <v>0.0</v>
      </c>
      <c r="Q403" s="35">
        <f>Q396*'Inputs'!$E$18</f>
        <v>0.0</v>
      </c>
      <c r="R403" s="35">
        <f>R396*'Inputs'!$E$18</f>
        <v>0.0</v>
      </c>
      <c r="S403" s="35">
        <f>S396*'Inputs'!$E$18</f>
        <v>0.0</v>
      </c>
      <c r="T403" s="35">
        <f>T396*'Inputs'!$E$18</f>
        <v>0.0</v>
      </c>
      <c r="U403" s="35">
        <f>U396*'Inputs'!$E$18</f>
        <v>0.0</v>
      </c>
      <c r="V403" s="35">
        <f>V396*'Inputs'!$E$18</f>
        <v>0.0</v>
      </c>
      <c r="W403" s="35">
        <f>W396*'Inputs'!$E$18</f>
        <v>0.0</v>
      </c>
      <c r="X403" s="35">
        <f>X396*'Inputs'!$E$18</f>
        <v>0.0</v>
      </c>
      <c r="Y403" s="35">
        <f>Y396*'Inputs'!$E$18</f>
        <v>0.0</v>
      </c>
      <c r="Z403" s="35">
        <f>Z396*'Inputs'!$E$18</f>
        <v>0.0</v>
      </c>
      <c r="AA403" s="35">
        <f>AA396*'Inputs'!$E$18</f>
        <v>0.0</v>
      </c>
      <c r="AB403" s="35">
        <f>AB396*'Inputs'!$E$18</f>
        <v>0.0</v>
      </c>
      <c r="AC403" s="35">
        <f>AC396*'Inputs'!$E$18</f>
        <v>0.0</v>
      </c>
      <c r="AD403" s="35">
        <f>AD396*'Inputs'!$E$18</f>
        <v>0.0</v>
      </c>
      <c r="AE403" s="35">
        <f>AE396*'Inputs'!$E$18</f>
        <v>0.0</v>
      </c>
      <c r="AF403" s="35">
        <f>AF396*'Inputs'!$E$18</f>
        <v>0.0</v>
      </c>
      <c r="AG403" s="35">
        <f>AG396*'Inputs'!$E$18</f>
        <v>0.0</v>
      </c>
      <c r="AH403" s="35">
        <f>AH396*'Inputs'!$E$18</f>
        <v>0.0</v>
      </c>
      <c r="AI403" s="35">
        <f>AI396*'Inputs'!$E$18</f>
        <v>0.0</v>
      </c>
      <c r="AJ403" s="35">
        <f>AJ396*'Inputs'!$E$18</f>
        <v>0.0</v>
      </c>
      <c r="AK403" s="35">
        <f>AK396*'Inputs'!$E$18</f>
        <v>0.0</v>
      </c>
      <c r="AL403" s="35">
        <f>AL396*'Inputs'!$E$18</f>
        <v>0.0</v>
      </c>
      <c r="AM403" s="35">
        <f>AM396*'Inputs'!$E$18</f>
        <v>0.0</v>
      </c>
      <c r="AN403" s="35">
        <f>AN396*'Inputs'!$E$18</f>
        <v>0.0</v>
      </c>
      <c r="AO403" s="35">
        <f>AO396*'Inputs'!$E$18</f>
        <v>0.0</v>
      </c>
      <c r="AP403" s="35">
        <f>AP396*'Inputs'!$E$18</f>
        <v>0.0</v>
      </c>
      <c r="AQ403" s="35">
        <f>AQ396*'Inputs'!$E$18</f>
        <v>0.0</v>
      </c>
      <c r="AR403" s="35">
        <f>AR396*'Inputs'!$E$18</f>
        <v>0.0</v>
      </c>
      <c r="AS403" s="35">
        <f>AS396*'Inputs'!$E$18</f>
        <v>0.0</v>
      </c>
      <c r="AT403" s="35">
        <f>AT396*'Inputs'!$E$18</f>
        <v>0.0</v>
      </c>
      <c r="AU403" s="35">
        <f>AU396*'Inputs'!$E$18</f>
        <v>0.0</v>
      </c>
      <c r="AV403" s="35">
        <f>AV396*'Inputs'!$E$18</f>
        <v>0.0</v>
      </c>
      <c r="AW403" s="35">
        <f>AW396*'Inputs'!$E$18</f>
        <v>0.0</v>
      </c>
      <c r="AX403" s="35">
        <f>AX396*'Inputs'!$E$18</f>
        <v>0.0</v>
      </c>
      <c r="AY403" s="35">
        <f>AY396*'Inputs'!$E$18</f>
        <v>0.0</v>
      </c>
      <c r="AZ403" s="35">
        <f>AZ396*'Inputs'!$E$18</f>
        <v>0.0</v>
      </c>
      <c r="BA403" s="35">
        <f>BA396*'Inputs'!$E$18</f>
        <v>0.0</v>
      </c>
      <c r="BB403" s="35">
        <f>BB396*'Inputs'!$E$18</f>
        <v>0.0</v>
      </c>
      <c r="BC403" s="35">
        <f>BC396*'Inputs'!$E$18</f>
        <v>0.0</v>
      </c>
      <c r="BD403" s="35">
        <f>BD396*'Inputs'!$E$18</f>
        <v>0.0</v>
      </c>
      <c r="BE403" s="35">
        <f>BE396*'Inputs'!$E$18</f>
        <v>0.0</v>
      </c>
      <c r="BF403" s="35">
        <f>BF396*'Inputs'!$E$18</f>
        <v>0.0</v>
      </c>
      <c r="BG403" s="35">
        <f>BG396*'Inputs'!$E$18</f>
        <v>0.0</v>
      </c>
      <c r="BH403" s="35">
        <f>BH396*'Inputs'!$E$18</f>
        <v>0.0</v>
      </c>
      <c r="BI403" s="35">
        <f>BI396*'Inputs'!$E$18</f>
        <v>0.0</v>
      </c>
      <c r="BJ403" s="35">
        <f>BJ396*'Inputs'!$E$18</f>
        <v>0.0</v>
      </c>
      <c r="BK403" s="35">
        <f>BK396*'Inputs'!$E$18</f>
        <v>0.0</v>
      </c>
      <c r="BL403" s="35">
        <f>BL396*'Inputs'!$E$18</f>
        <v>0.0</v>
      </c>
      <c r="BM403" s="35">
        <f>BM396*'Inputs'!$E$18</f>
        <v>0.0</v>
      </c>
      <c r="BN403" s="35">
        <f>BN396*'Inputs'!$E$18</f>
        <v>0.0</v>
      </c>
      <c r="BO403" s="35">
        <f>BO396*'Inputs'!$E$18</f>
        <v>0.0</v>
      </c>
    </row>
    <row r="404" ht="28" customHeight="1">
      <c r="A404" s="2" t="str">
        <v>SLOT20.INSOLV</v>
      </c>
      <c r="B404" s="6" t="str">
        <v>SLOT20 insolvency levy</v>
      </c>
      <c r="C404" s="2" t="str">
        <v>EUR</v>
      </c>
      <c r="D404" s="2" t="str">
        <v>SUM</v>
      </c>
      <c r="E404" s="36">
        <f>SUM(H404:BO404)</f>
        <v>0.0</v>
      </c>
      <c r="F404" s="6" t="str">
        <v>Spare row; inactive until a hire and an exit month are entered on People_Inputs</v>
      </c>
      <c r="G404" s="2"/>
      <c r="H404" s="35">
        <f>H396*'Inputs'!$E$19</f>
        <v>0.0</v>
      </c>
      <c r="I404" s="35">
        <f>I396*'Inputs'!$E$19</f>
        <v>0.0</v>
      </c>
      <c r="J404" s="35">
        <f>J396*'Inputs'!$E$19</f>
        <v>0.0</v>
      </c>
      <c r="K404" s="35">
        <f>K396*'Inputs'!$E$19</f>
        <v>0.0</v>
      </c>
      <c r="L404" s="35">
        <f>L396*'Inputs'!$E$19</f>
        <v>0.0</v>
      </c>
      <c r="M404" s="35">
        <f>M396*'Inputs'!$E$19</f>
        <v>0.0</v>
      </c>
      <c r="N404" s="35">
        <f>N396*'Inputs'!$E$19</f>
        <v>0.0</v>
      </c>
      <c r="O404" s="35">
        <f>O396*'Inputs'!$E$19</f>
        <v>0.0</v>
      </c>
      <c r="P404" s="35">
        <f>P396*'Inputs'!$E$19</f>
        <v>0.0</v>
      </c>
      <c r="Q404" s="35">
        <f>Q396*'Inputs'!$E$19</f>
        <v>0.0</v>
      </c>
      <c r="R404" s="35">
        <f>R396*'Inputs'!$E$19</f>
        <v>0.0</v>
      </c>
      <c r="S404" s="35">
        <f>S396*'Inputs'!$E$19</f>
        <v>0.0</v>
      </c>
      <c r="T404" s="35">
        <f>T396*'Inputs'!$E$19</f>
        <v>0.0</v>
      </c>
      <c r="U404" s="35">
        <f>U396*'Inputs'!$E$19</f>
        <v>0.0</v>
      </c>
      <c r="V404" s="35">
        <f>V396*'Inputs'!$E$19</f>
        <v>0.0</v>
      </c>
      <c r="W404" s="35">
        <f>W396*'Inputs'!$E$19</f>
        <v>0.0</v>
      </c>
      <c r="X404" s="35">
        <f>X396*'Inputs'!$E$19</f>
        <v>0.0</v>
      </c>
      <c r="Y404" s="35">
        <f>Y396*'Inputs'!$E$19</f>
        <v>0.0</v>
      </c>
      <c r="Z404" s="35">
        <f>Z396*'Inputs'!$E$19</f>
        <v>0.0</v>
      </c>
      <c r="AA404" s="35">
        <f>AA396*'Inputs'!$E$19</f>
        <v>0.0</v>
      </c>
      <c r="AB404" s="35">
        <f>AB396*'Inputs'!$E$19</f>
        <v>0.0</v>
      </c>
      <c r="AC404" s="35">
        <f>AC396*'Inputs'!$E$19</f>
        <v>0.0</v>
      </c>
      <c r="AD404" s="35">
        <f>AD396*'Inputs'!$E$19</f>
        <v>0.0</v>
      </c>
      <c r="AE404" s="35">
        <f>AE396*'Inputs'!$E$19</f>
        <v>0.0</v>
      </c>
      <c r="AF404" s="35">
        <f>AF396*'Inputs'!$E$19</f>
        <v>0.0</v>
      </c>
      <c r="AG404" s="35">
        <f>AG396*'Inputs'!$E$19</f>
        <v>0.0</v>
      </c>
      <c r="AH404" s="35">
        <f>AH396*'Inputs'!$E$19</f>
        <v>0.0</v>
      </c>
      <c r="AI404" s="35">
        <f>AI396*'Inputs'!$E$19</f>
        <v>0.0</v>
      </c>
      <c r="AJ404" s="35">
        <f>AJ396*'Inputs'!$E$19</f>
        <v>0.0</v>
      </c>
      <c r="AK404" s="35">
        <f>AK396*'Inputs'!$E$19</f>
        <v>0.0</v>
      </c>
      <c r="AL404" s="35">
        <f>AL396*'Inputs'!$E$19</f>
        <v>0.0</v>
      </c>
      <c r="AM404" s="35">
        <f>AM396*'Inputs'!$E$19</f>
        <v>0.0</v>
      </c>
      <c r="AN404" s="35">
        <f>AN396*'Inputs'!$E$19</f>
        <v>0.0</v>
      </c>
      <c r="AO404" s="35">
        <f>AO396*'Inputs'!$E$19</f>
        <v>0.0</v>
      </c>
      <c r="AP404" s="35">
        <f>AP396*'Inputs'!$E$19</f>
        <v>0.0</v>
      </c>
      <c r="AQ404" s="35">
        <f>AQ396*'Inputs'!$E$19</f>
        <v>0.0</v>
      </c>
      <c r="AR404" s="35">
        <f>AR396*'Inputs'!$E$19</f>
        <v>0.0</v>
      </c>
      <c r="AS404" s="35">
        <f>AS396*'Inputs'!$E$19</f>
        <v>0.0</v>
      </c>
      <c r="AT404" s="35">
        <f>AT396*'Inputs'!$E$19</f>
        <v>0.0</v>
      </c>
      <c r="AU404" s="35">
        <f>AU396*'Inputs'!$E$19</f>
        <v>0.0</v>
      </c>
      <c r="AV404" s="35">
        <f>AV396*'Inputs'!$E$19</f>
        <v>0.0</v>
      </c>
      <c r="AW404" s="35">
        <f>AW396*'Inputs'!$E$19</f>
        <v>0.0</v>
      </c>
      <c r="AX404" s="35">
        <f>AX396*'Inputs'!$E$19</f>
        <v>0.0</v>
      </c>
      <c r="AY404" s="35">
        <f>AY396*'Inputs'!$E$19</f>
        <v>0.0</v>
      </c>
      <c r="AZ404" s="35">
        <f>AZ396*'Inputs'!$E$19</f>
        <v>0.0</v>
      </c>
      <c r="BA404" s="35">
        <f>BA396*'Inputs'!$E$19</f>
        <v>0.0</v>
      </c>
      <c r="BB404" s="35">
        <f>BB396*'Inputs'!$E$19</f>
        <v>0.0</v>
      </c>
      <c r="BC404" s="35">
        <f>BC396*'Inputs'!$E$19</f>
        <v>0.0</v>
      </c>
      <c r="BD404" s="35">
        <f>BD396*'Inputs'!$E$19</f>
        <v>0.0</v>
      </c>
      <c r="BE404" s="35">
        <f>BE396*'Inputs'!$E$19</f>
        <v>0.0</v>
      </c>
      <c r="BF404" s="35">
        <f>BF396*'Inputs'!$E$19</f>
        <v>0.0</v>
      </c>
      <c r="BG404" s="35">
        <f>BG396*'Inputs'!$E$19</f>
        <v>0.0</v>
      </c>
      <c r="BH404" s="35">
        <f>BH396*'Inputs'!$E$19</f>
        <v>0.0</v>
      </c>
      <c r="BI404" s="35">
        <f>BI396*'Inputs'!$E$19</f>
        <v>0.0</v>
      </c>
      <c r="BJ404" s="35">
        <f>BJ396*'Inputs'!$E$19</f>
        <v>0.0</v>
      </c>
      <c r="BK404" s="35">
        <f>BK396*'Inputs'!$E$19</f>
        <v>0.0</v>
      </c>
      <c r="BL404" s="35">
        <f>BL396*'Inputs'!$E$19</f>
        <v>0.0</v>
      </c>
      <c r="BM404" s="35">
        <f>BM396*'Inputs'!$E$19</f>
        <v>0.0</v>
      </c>
      <c r="BN404" s="35">
        <f>BN396*'Inputs'!$E$19</f>
        <v>0.0</v>
      </c>
      <c r="BO404" s="35">
        <f>BO396*'Inputs'!$E$19</f>
        <v>0.0</v>
      </c>
    </row>
    <row r="405" ht="28" customHeight="1">
      <c r="A405" s="2" t="str">
        <v>SLOT20.BG</v>
      </c>
      <c r="B405" s="6" t="str">
        <v>SLOT20 accident insurance (BG)</v>
      </c>
      <c r="C405" s="2" t="str">
        <v>EUR</v>
      </c>
      <c r="D405" s="2" t="str">
        <v>SUM</v>
      </c>
      <c r="E405" s="36">
        <f>SUM(H405:BO405)</f>
        <v>0.0</v>
      </c>
      <c r="F405" s="6" t="str">
        <v>Spare row; inactive until a hire and an exit month are entered on People_Inputs</v>
      </c>
      <c r="G405" s="2"/>
      <c r="H405" s="35">
        <f>H395*H393*'Inputs'!$E$20</f>
        <v>0.0</v>
      </c>
      <c r="I405" s="35">
        <f>I395*I393*'Inputs'!$E$20</f>
        <v>0.0</v>
      </c>
      <c r="J405" s="35">
        <f>J395*J393*'Inputs'!$E$20</f>
        <v>0.0</v>
      </c>
      <c r="K405" s="35">
        <f>K395*K393*'Inputs'!$E$20</f>
        <v>0.0</v>
      </c>
      <c r="L405" s="35">
        <f>L395*L393*'Inputs'!$E$20</f>
        <v>0.0</v>
      </c>
      <c r="M405" s="35">
        <f>M395*M393*'Inputs'!$E$20</f>
        <v>0.0</v>
      </c>
      <c r="N405" s="35">
        <f>N395*N393*'Inputs'!$E$20</f>
        <v>0.0</v>
      </c>
      <c r="O405" s="35">
        <f>O395*O393*'Inputs'!$E$20</f>
        <v>0.0</v>
      </c>
      <c r="P405" s="35">
        <f>P395*P393*'Inputs'!$E$20</f>
        <v>0.0</v>
      </c>
      <c r="Q405" s="35">
        <f>Q395*Q393*'Inputs'!$E$20</f>
        <v>0.0</v>
      </c>
      <c r="R405" s="35">
        <f>R395*R393*'Inputs'!$E$20</f>
        <v>0.0</v>
      </c>
      <c r="S405" s="35">
        <f>S395*S393*'Inputs'!$E$20</f>
        <v>0.0</v>
      </c>
      <c r="T405" s="35">
        <f>T395*T393*'Inputs'!$E$20</f>
        <v>0.0</v>
      </c>
      <c r="U405" s="35">
        <f>U395*U393*'Inputs'!$E$20</f>
        <v>0.0</v>
      </c>
      <c r="V405" s="35">
        <f>V395*V393*'Inputs'!$E$20</f>
        <v>0.0</v>
      </c>
      <c r="W405" s="35">
        <f>W395*W393*'Inputs'!$E$20</f>
        <v>0.0</v>
      </c>
      <c r="X405" s="35">
        <f>X395*X393*'Inputs'!$E$20</f>
        <v>0.0</v>
      </c>
      <c r="Y405" s="35">
        <f>Y395*Y393*'Inputs'!$E$20</f>
        <v>0.0</v>
      </c>
      <c r="Z405" s="35">
        <f>Z395*Z393*'Inputs'!$E$20</f>
        <v>0.0</v>
      </c>
      <c r="AA405" s="35">
        <f>AA395*AA393*'Inputs'!$E$20</f>
        <v>0.0</v>
      </c>
      <c r="AB405" s="35">
        <f>AB395*AB393*'Inputs'!$E$20</f>
        <v>0.0</v>
      </c>
      <c r="AC405" s="35">
        <f>AC395*AC393*'Inputs'!$E$20</f>
        <v>0.0</v>
      </c>
      <c r="AD405" s="35">
        <f>AD395*AD393*'Inputs'!$E$20</f>
        <v>0.0</v>
      </c>
      <c r="AE405" s="35">
        <f>AE395*AE393*'Inputs'!$E$20</f>
        <v>0.0</v>
      </c>
      <c r="AF405" s="35">
        <f>AF395*AF393*'Inputs'!$E$20</f>
        <v>0.0</v>
      </c>
      <c r="AG405" s="35">
        <f>AG395*AG393*'Inputs'!$E$20</f>
        <v>0.0</v>
      </c>
      <c r="AH405" s="35">
        <f>AH395*AH393*'Inputs'!$E$20</f>
        <v>0.0</v>
      </c>
      <c r="AI405" s="35">
        <f>AI395*AI393*'Inputs'!$E$20</f>
        <v>0.0</v>
      </c>
      <c r="AJ405" s="35">
        <f>AJ395*AJ393*'Inputs'!$E$20</f>
        <v>0.0</v>
      </c>
      <c r="AK405" s="35">
        <f>AK395*AK393*'Inputs'!$E$20</f>
        <v>0.0</v>
      </c>
      <c r="AL405" s="35">
        <f>AL395*AL393*'Inputs'!$E$20</f>
        <v>0.0</v>
      </c>
      <c r="AM405" s="35">
        <f>AM395*AM393*'Inputs'!$E$20</f>
        <v>0.0</v>
      </c>
      <c r="AN405" s="35">
        <f>AN395*AN393*'Inputs'!$E$20</f>
        <v>0.0</v>
      </c>
      <c r="AO405" s="35">
        <f>AO395*AO393*'Inputs'!$E$20</f>
        <v>0.0</v>
      </c>
      <c r="AP405" s="35">
        <f>AP395*AP393*'Inputs'!$E$20</f>
        <v>0.0</v>
      </c>
      <c r="AQ405" s="35">
        <f>AQ395*AQ393*'Inputs'!$E$20</f>
        <v>0.0</v>
      </c>
      <c r="AR405" s="35">
        <f>AR395*AR393*'Inputs'!$E$20</f>
        <v>0.0</v>
      </c>
      <c r="AS405" s="35">
        <f>AS395*AS393*'Inputs'!$E$20</f>
        <v>0.0</v>
      </c>
      <c r="AT405" s="35">
        <f>AT395*AT393*'Inputs'!$E$20</f>
        <v>0.0</v>
      </c>
      <c r="AU405" s="35">
        <f>AU395*AU393*'Inputs'!$E$20</f>
        <v>0.0</v>
      </c>
      <c r="AV405" s="35">
        <f>AV395*AV393*'Inputs'!$E$20</f>
        <v>0.0</v>
      </c>
      <c r="AW405" s="35">
        <f>AW395*AW393*'Inputs'!$E$20</f>
        <v>0.0</v>
      </c>
      <c r="AX405" s="35">
        <f>AX395*AX393*'Inputs'!$E$20</f>
        <v>0.0</v>
      </c>
      <c r="AY405" s="35">
        <f>AY395*AY393*'Inputs'!$E$20</f>
        <v>0.0</v>
      </c>
      <c r="AZ405" s="35">
        <f>AZ395*AZ393*'Inputs'!$E$20</f>
        <v>0.0</v>
      </c>
      <c r="BA405" s="35">
        <f>BA395*BA393*'Inputs'!$E$20</f>
        <v>0.0</v>
      </c>
      <c r="BB405" s="35">
        <f>BB395*BB393*'Inputs'!$E$20</f>
        <v>0.0</v>
      </c>
      <c r="BC405" s="35">
        <f>BC395*BC393*'Inputs'!$E$20</f>
        <v>0.0</v>
      </c>
      <c r="BD405" s="35">
        <f>BD395*BD393*'Inputs'!$E$20</f>
        <v>0.0</v>
      </c>
      <c r="BE405" s="35">
        <f>BE395*BE393*'Inputs'!$E$20</f>
        <v>0.0</v>
      </c>
      <c r="BF405" s="35">
        <f>BF395*BF393*'Inputs'!$E$20</f>
        <v>0.0</v>
      </c>
      <c r="BG405" s="35">
        <f>BG395*BG393*'Inputs'!$E$20</f>
        <v>0.0</v>
      </c>
      <c r="BH405" s="35">
        <f>BH395*BH393*'Inputs'!$E$20</f>
        <v>0.0</v>
      </c>
      <c r="BI405" s="35">
        <f>BI395*BI393*'Inputs'!$E$20</f>
        <v>0.0</v>
      </c>
      <c r="BJ405" s="35">
        <f>BJ395*BJ393*'Inputs'!$E$20</f>
        <v>0.0</v>
      </c>
      <c r="BK405" s="35">
        <f>BK395*BK393*'Inputs'!$E$20</f>
        <v>0.0</v>
      </c>
      <c r="BL405" s="35">
        <f>BL395*BL393*'Inputs'!$E$20</f>
        <v>0.0</v>
      </c>
      <c r="BM405" s="35">
        <f>BM395*BM393*'Inputs'!$E$20</f>
        <v>0.0</v>
      </c>
      <c r="BN405" s="35">
        <f>BN395*BN393*'Inputs'!$E$20</f>
        <v>0.0</v>
      </c>
      <c r="BO405" s="35">
        <f>BO395*BO393*'Inputs'!$E$20</f>
        <v>0.0</v>
      </c>
    </row>
    <row r="406" ht="28" customHeight="1">
      <c r="A406" s="2" t="str">
        <v>SLOT20.TOTAL</v>
      </c>
      <c r="B406" s="6" t="str">
        <v>SLOT20 payroll cost (salary plus employer contributions)</v>
      </c>
      <c r="C406" s="2" t="str">
        <v>EUR</v>
      </c>
      <c r="D406" s="2" t="str">
        <v>SUM</v>
      </c>
      <c r="E406" s="36">
        <f>SUM(H406:BO406)</f>
        <v>0.0</v>
      </c>
      <c r="F406" s="6" t="str">
        <v>Spare row; inactive until a hire and an exit month are entered on People_Inputs</v>
      </c>
      <c r="G406" s="2"/>
      <c r="H406" s="36">
        <f>SUM(H395,H398,H399,H400,H401,H402,H403,H404,H405)</f>
        <v>0.0</v>
      </c>
      <c r="I406" s="36">
        <f>SUM(I395,I398,I399,I400,I401,I402,I403,I404,I405)</f>
        <v>0.0</v>
      </c>
      <c r="J406" s="36">
        <f>SUM(J395,J398,J399,J400,J401,J402,J403,J404,J405)</f>
        <v>0.0</v>
      </c>
      <c r="K406" s="36">
        <f>SUM(K395,K398,K399,K400,K401,K402,K403,K404,K405)</f>
        <v>0.0</v>
      </c>
      <c r="L406" s="36">
        <f>SUM(L395,L398,L399,L400,L401,L402,L403,L404,L405)</f>
        <v>0.0</v>
      </c>
      <c r="M406" s="36">
        <f>SUM(M395,M398,M399,M400,M401,M402,M403,M404,M405)</f>
        <v>0.0</v>
      </c>
      <c r="N406" s="36">
        <f>SUM(N395,N398,N399,N400,N401,N402,N403,N404,N405)</f>
        <v>0.0</v>
      </c>
      <c r="O406" s="36">
        <f>SUM(O395,O398,O399,O400,O401,O402,O403,O404,O405)</f>
        <v>0.0</v>
      </c>
      <c r="P406" s="36">
        <f>SUM(P395,P398,P399,P400,P401,P402,P403,P404,P405)</f>
        <v>0.0</v>
      </c>
      <c r="Q406" s="36">
        <f>SUM(Q395,Q398,Q399,Q400,Q401,Q402,Q403,Q404,Q405)</f>
        <v>0.0</v>
      </c>
      <c r="R406" s="36">
        <f>SUM(R395,R398,R399,R400,R401,R402,R403,R404,R405)</f>
        <v>0.0</v>
      </c>
      <c r="S406" s="36">
        <f>SUM(S395,S398,S399,S400,S401,S402,S403,S404,S405)</f>
        <v>0.0</v>
      </c>
      <c r="T406" s="36">
        <f>SUM(T395,T398,T399,T400,T401,T402,T403,T404,T405)</f>
        <v>0.0</v>
      </c>
      <c r="U406" s="36">
        <f>SUM(U395,U398,U399,U400,U401,U402,U403,U404,U405)</f>
        <v>0.0</v>
      </c>
      <c r="V406" s="36">
        <f>SUM(V395,V398,V399,V400,V401,V402,V403,V404,V405)</f>
        <v>0.0</v>
      </c>
      <c r="W406" s="36">
        <f>SUM(W395,W398,W399,W400,W401,W402,W403,W404,W405)</f>
        <v>0.0</v>
      </c>
      <c r="X406" s="36">
        <f>SUM(X395,X398,X399,X400,X401,X402,X403,X404,X405)</f>
        <v>0.0</v>
      </c>
      <c r="Y406" s="36">
        <f>SUM(Y395,Y398,Y399,Y400,Y401,Y402,Y403,Y404,Y405)</f>
        <v>0.0</v>
      </c>
      <c r="Z406" s="36">
        <f>SUM(Z395,Z398,Z399,Z400,Z401,Z402,Z403,Z404,Z405)</f>
        <v>0.0</v>
      </c>
      <c r="AA406" s="36">
        <f>SUM(AA395,AA398,AA399,AA400,AA401,AA402,AA403,AA404,AA405)</f>
        <v>0.0</v>
      </c>
      <c r="AB406" s="36">
        <f>SUM(AB395,AB398,AB399,AB400,AB401,AB402,AB403,AB404,AB405)</f>
        <v>0.0</v>
      </c>
      <c r="AC406" s="36">
        <f>SUM(AC395,AC398,AC399,AC400,AC401,AC402,AC403,AC404,AC405)</f>
        <v>0.0</v>
      </c>
      <c r="AD406" s="36">
        <f>SUM(AD395,AD398,AD399,AD400,AD401,AD402,AD403,AD404,AD405)</f>
        <v>0.0</v>
      </c>
      <c r="AE406" s="36">
        <f>SUM(AE395,AE398,AE399,AE400,AE401,AE402,AE403,AE404,AE405)</f>
        <v>0.0</v>
      </c>
      <c r="AF406" s="36">
        <f>SUM(AF395,AF398,AF399,AF400,AF401,AF402,AF403,AF404,AF405)</f>
        <v>0.0</v>
      </c>
      <c r="AG406" s="36">
        <f>SUM(AG395,AG398,AG399,AG400,AG401,AG402,AG403,AG404,AG405)</f>
        <v>0.0</v>
      </c>
      <c r="AH406" s="36">
        <f>SUM(AH395,AH398,AH399,AH400,AH401,AH402,AH403,AH404,AH405)</f>
        <v>0.0</v>
      </c>
      <c r="AI406" s="36">
        <f>SUM(AI395,AI398,AI399,AI400,AI401,AI402,AI403,AI404,AI405)</f>
        <v>0.0</v>
      </c>
      <c r="AJ406" s="36">
        <f>SUM(AJ395,AJ398,AJ399,AJ400,AJ401,AJ402,AJ403,AJ404,AJ405)</f>
        <v>0.0</v>
      </c>
      <c r="AK406" s="36">
        <f>SUM(AK395,AK398,AK399,AK400,AK401,AK402,AK403,AK404,AK405)</f>
        <v>0.0</v>
      </c>
      <c r="AL406" s="36">
        <f>SUM(AL395,AL398,AL399,AL400,AL401,AL402,AL403,AL404,AL405)</f>
        <v>0.0</v>
      </c>
      <c r="AM406" s="36">
        <f>SUM(AM395,AM398,AM399,AM400,AM401,AM402,AM403,AM404,AM405)</f>
        <v>0.0</v>
      </c>
      <c r="AN406" s="36">
        <f>SUM(AN395,AN398,AN399,AN400,AN401,AN402,AN403,AN404,AN405)</f>
        <v>0.0</v>
      </c>
      <c r="AO406" s="36">
        <f>SUM(AO395,AO398,AO399,AO400,AO401,AO402,AO403,AO404,AO405)</f>
        <v>0.0</v>
      </c>
      <c r="AP406" s="36">
        <f>SUM(AP395,AP398,AP399,AP400,AP401,AP402,AP403,AP404,AP405)</f>
        <v>0.0</v>
      </c>
      <c r="AQ406" s="36">
        <f>SUM(AQ395,AQ398,AQ399,AQ400,AQ401,AQ402,AQ403,AQ404,AQ405)</f>
        <v>0.0</v>
      </c>
      <c r="AR406" s="36">
        <f>SUM(AR395,AR398,AR399,AR400,AR401,AR402,AR403,AR404,AR405)</f>
        <v>0.0</v>
      </c>
      <c r="AS406" s="36">
        <f>SUM(AS395,AS398,AS399,AS400,AS401,AS402,AS403,AS404,AS405)</f>
        <v>0.0</v>
      </c>
      <c r="AT406" s="36">
        <f>SUM(AT395,AT398,AT399,AT400,AT401,AT402,AT403,AT404,AT405)</f>
        <v>0.0</v>
      </c>
      <c r="AU406" s="36">
        <f>SUM(AU395,AU398,AU399,AU400,AU401,AU402,AU403,AU404,AU405)</f>
        <v>0.0</v>
      </c>
      <c r="AV406" s="36">
        <f>SUM(AV395,AV398,AV399,AV400,AV401,AV402,AV403,AV404,AV405)</f>
        <v>0.0</v>
      </c>
      <c r="AW406" s="36">
        <f>SUM(AW395,AW398,AW399,AW400,AW401,AW402,AW403,AW404,AW405)</f>
        <v>0.0</v>
      </c>
      <c r="AX406" s="36">
        <f>SUM(AX395,AX398,AX399,AX400,AX401,AX402,AX403,AX404,AX405)</f>
        <v>0.0</v>
      </c>
      <c r="AY406" s="36">
        <f>SUM(AY395,AY398,AY399,AY400,AY401,AY402,AY403,AY404,AY405)</f>
        <v>0.0</v>
      </c>
      <c r="AZ406" s="36">
        <f>SUM(AZ395,AZ398,AZ399,AZ400,AZ401,AZ402,AZ403,AZ404,AZ405)</f>
        <v>0.0</v>
      </c>
      <c r="BA406" s="36">
        <f>SUM(BA395,BA398,BA399,BA400,BA401,BA402,BA403,BA404,BA405)</f>
        <v>0.0</v>
      </c>
      <c r="BB406" s="36">
        <f>SUM(BB395,BB398,BB399,BB400,BB401,BB402,BB403,BB404,BB405)</f>
        <v>0.0</v>
      </c>
      <c r="BC406" s="36">
        <f>SUM(BC395,BC398,BC399,BC400,BC401,BC402,BC403,BC404,BC405)</f>
        <v>0.0</v>
      </c>
      <c r="BD406" s="36">
        <f>SUM(BD395,BD398,BD399,BD400,BD401,BD402,BD403,BD404,BD405)</f>
        <v>0.0</v>
      </c>
      <c r="BE406" s="36">
        <f>SUM(BE395,BE398,BE399,BE400,BE401,BE402,BE403,BE404,BE405)</f>
        <v>0.0</v>
      </c>
      <c r="BF406" s="36">
        <f>SUM(BF395,BF398,BF399,BF400,BF401,BF402,BF403,BF404,BF405)</f>
        <v>0.0</v>
      </c>
      <c r="BG406" s="36">
        <f>SUM(BG395,BG398,BG399,BG400,BG401,BG402,BG403,BG404,BG405)</f>
        <v>0.0</v>
      </c>
      <c r="BH406" s="36">
        <f>SUM(BH395,BH398,BH399,BH400,BH401,BH402,BH403,BH404,BH405)</f>
        <v>0.0</v>
      </c>
      <c r="BI406" s="36">
        <f>SUM(BI395,BI398,BI399,BI400,BI401,BI402,BI403,BI404,BI405)</f>
        <v>0.0</v>
      </c>
      <c r="BJ406" s="36">
        <f>SUM(BJ395,BJ398,BJ399,BJ400,BJ401,BJ402,BJ403,BJ404,BJ405)</f>
        <v>0.0</v>
      </c>
      <c r="BK406" s="36">
        <f>SUM(BK395,BK398,BK399,BK400,BK401,BK402,BK403,BK404,BK405)</f>
        <v>0.0</v>
      </c>
      <c r="BL406" s="36">
        <f>SUM(BL395,BL398,BL399,BL400,BL401,BL402,BL403,BL404,BL405)</f>
        <v>0.0</v>
      </c>
      <c r="BM406" s="36">
        <f>SUM(BM395,BM398,BM399,BM400,BM401,BM402,BM403,BM404,BM405)</f>
        <v>0.0</v>
      </c>
      <c r="BN406" s="36">
        <f>SUM(BN395,BN398,BN399,BN400,BN401,BN402,BN403,BN404,BN405)</f>
        <v>0.0</v>
      </c>
      <c r="BO406" s="36">
        <f>SUM(BO395,BO398,BO399,BO400,BO401,BO402,BO403,BO404,BO405)</f>
        <v>0.0</v>
      </c>
    </row>
    <row r="407" ht="28" customHeight="1">
      <c r="A407" s="2" t="str">
        <v>SLOT20.HIRE</v>
      </c>
      <c r="B407" s="6" t="str">
        <v>SLOT20 hired in the month (1 = yes)</v>
      </c>
      <c r="C407" s="2" t="str">
        <v>count</v>
      </c>
      <c r="D407" s="2" t="str">
        <v>SUM</v>
      </c>
      <c r="E407" s="34">
        <f>SUM(H407:BO407)</f>
        <v>0</v>
      </c>
      <c r="F407" s="6" t="str">
        <v>Spare row; inactive until a hire and an exit month are entered on People_Inputs</v>
      </c>
      <c r="G407" s="2"/>
      <c r="H407" s="33">
        <f>IF(AND(H$6='People_Inputs'!$H$30,H391=1),1,0)</f>
        <v>0</v>
      </c>
      <c r="I407" s="33">
        <f>IF(AND(I$6='People_Inputs'!$H$30,I391=1),1,0)</f>
        <v>0</v>
      </c>
      <c r="J407" s="33">
        <f>IF(AND(J$6='People_Inputs'!$H$30,J391=1),1,0)</f>
        <v>0</v>
      </c>
      <c r="K407" s="33">
        <f>IF(AND(K$6='People_Inputs'!$H$30,K391=1),1,0)</f>
        <v>0</v>
      </c>
      <c r="L407" s="33">
        <f>IF(AND(L$6='People_Inputs'!$H$30,L391=1),1,0)</f>
        <v>0</v>
      </c>
      <c r="M407" s="33">
        <f>IF(AND(M$6='People_Inputs'!$H$30,M391=1),1,0)</f>
        <v>0</v>
      </c>
      <c r="N407" s="33">
        <f>IF(AND(N$6='People_Inputs'!$H$30,N391=1),1,0)</f>
        <v>0</v>
      </c>
      <c r="O407" s="33">
        <f>IF(AND(O$6='People_Inputs'!$H$30,O391=1),1,0)</f>
        <v>0</v>
      </c>
      <c r="P407" s="33">
        <f>IF(AND(P$6='People_Inputs'!$H$30,P391=1),1,0)</f>
        <v>0</v>
      </c>
      <c r="Q407" s="33">
        <f>IF(AND(Q$6='People_Inputs'!$H$30,Q391=1),1,0)</f>
        <v>0</v>
      </c>
      <c r="R407" s="33">
        <f>IF(AND(R$6='People_Inputs'!$H$30,R391=1),1,0)</f>
        <v>0</v>
      </c>
      <c r="S407" s="33">
        <f>IF(AND(S$6='People_Inputs'!$H$30,S391=1),1,0)</f>
        <v>0</v>
      </c>
      <c r="T407" s="33">
        <f>IF(AND(T$6='People_Inputs'!$H$30,T391=1),1,0)</f>
        <v>0</v>
      </c>
      <c r="U407" s="33">
        <f>IF(AND(U$6='People_Inputs'!$H$30,U391=1),1,0)</f>
        <v>0</v>
      </c>
      <c r="V407" s="33">
        <f>IF(AND(V$6='People_Inputs'!$H$30,V391=1),1,0)</f>
        <v>0</v>
      </c>
      <c r="W407" s="33">
        <f>IF(AND(W$6='People_Inputs'!$H$30,W391=1),1,0)</f>
        <v>0</v>
      </c>
      <c r="X407" s="33">
        <f>IF(AND(X$6='People_Inputs'!$H$30,X391=1),1,0)</f>
        <v>0</v>
      </c>
      <c r="Y407" s="33">
        <f>IF(AND(Y$6='People_Inputs'!$H$30,Y391=1),1,0)</f>
        <v>0</v>
      </c>
      <c r="Z407" s="33">
        <f>IF(AND(Z$6='People_Inputs'!$H$30,Z391=1),1,0)</f>
        <v>0</v>
      </c>
      <c r="AA407" s="33">
        <f>IF(AND(AA$6='People_Inputs'!$H$30,AA391=1),1,0)</f>
        <v>0</v>
      </c>
      <c r="AB407" s="33">
        <f>IF(AND(AB$6='People_Inputs'!$H$30,AB391=1),1,0)</f>
        <v>0</v>
      </c>
      <c r="AC407" s="33">
        <f>IF(AND(AC$6='People_Inputs'!$H$30,AC391=1),1,0)</f>
        <v>0</v>
      </c>
      <c r="AD407" s="33">
        <f>IF(AND(AD$6='People_Inputs'!$H$30,AD391=1),1,0)</f>
        <v>0</v>
      </c>
      <c r="AE407" s="33">
        <f>IF(AND(AE$6='People_Inputs'!$H$30,AE391=1),1,0)</f>
        <v>0</v>
      </c>
      <c r="AF407" s="33">
        <f>IF(AND(AF$6='People_Inputs'!$H$30,AF391=1),1,0)</f>
        <v>0</v>
      </c>
      <c r="AG407" s="33">
        <f>IF(AND(AG$6='People_Inputs'!$H$30,AG391=1),1,0)</f>
        <v>0</v>
      </c>
      <c r="AH407" s="33">
        <f>IF(AND(AH$6='People_Inputs'!$H$30,AH391=1),1,0)</f>
        <v>0</v>
      </c>
      <c r="AI407" s="33">
        <f>IF(AND(AI$6='People_Inputs'!$H$30,AI391=1),1,0)</f>
        <v>0</v>
      </c>
      <c r="AJ407" s="33">
        <f>IF(AND(AJ$6='People_Inputs'!$H$30,AJ391=1),1,0)</f>
        <v>0</v>
      </c>
      <c r="AK407" s="33">
        <f>IF(AND(AK$6='People_Inputs'!$H$30,AK391=1),1,0)</f>
        <v>0</v>
      </c>
      <c r="AL407" s="33">
        <f>IF(AND(AL$6='People_Inputs'!$H$30,AL391=1),1,0)</f>
        <v>0</v>
      </c>
      <c r="AM407" s="33">
        <f>IF(AND(AM$6='People_Inputs'!$H$30,AM391=1),1,0)</f>
        <v>0</v>
      </c>
      <c r="AN407" s="33">
        <f>IF(AND(AN$6='People_Inputs'!$H$30,AN391=1),1,0)</f>
        <v>0</v>
      </c>
      <c r="AO407" s="33">
        <f>IF(AND(AO$6='People_Inputs'!$H$30,AO391=1),1,0)</f>
        <v>0</v>
      </c>
      <c r="AP407" s="33">
        <f>IF(AND(AP$6='People_Inputs'!$H$30,AP391=1),1,0)</f>
        <v>0</v>
      </c>
      <c r="AQ407" s="33">
        <f>IF(AND(AQ$6='People_Inputs'!$H$30,AQ391=1),1,0)</f>
        <v>0</v>
      </c>
      <c r="AR407" s="33">
        <f>IF(AND(AR$6='People_Inputs'!$H$30,AR391=1),1,0)</f>
        <v>0</v>
      </c>
      <c r="AS407" s="33">
        <f>IF(AND(AS$6='People_Inputs'!$H$30,AS391=1),1,0)</f>
        <v>0</v>
      </c>
      <c r="AT407" s="33">
        <f>IF(AND(AT$6='People_Inputs'!$H$30,AT391=1),1,0)</f>
        <v>0</v>
      </c>
      <c r="AU407" s="33">
        <f>IF(AND(AU$6='People_Inputs'!$H$30,AU391=1),1,0)</f>
        <v>0</v>
      </c>
      <c r="AV407" s="33">
        <f>IF(AND(AV$6='People_Inputs'!$H$30,AV391=1),1,0)</f>
        <v>0</v>
      </c>
      <c r="AW407" s="33">
        <f>IF(AND(AW$6='People_Inputs'!$H$30,AW391=1),1,0)</f>
        <v>0</v>
      </c>
      <c r="AX407" s="33">
        <f>IF(AND(AX$6='People_Inputs'!$H$30,AX391=1),1,0)</f>
        <v>0</v>
      </c>
      <c r="AY407" s="33">
        <f>IF(AND(AY$6='People_Inputs'!$H$30,AY391=1),1,0)</f>
        <v>0</v>
      </c>
      <c r="AZ407" s="33">
        <f>IF(AND(AZ$6='People_Inputs'!$H$30,AZ391=1),1,0)</f>
        <v>0</v>
      </c>
      <c r="BA407" s="33">
        <f>IF(AND(BA$6='People_Inputs'!$H$30,BA391=1),1,0)</f>
        <v>0</v>
      </c>
      <c r="BB407" s="33">
        <f>IF(AND(BB$6='People_Inputs'!$H$30,BB391=1),1,0)</f>
        <v>0</v>
      </c>
      <c r="BC407" s="33">
        <f>IF(AND(BC$6='People_Inputs'!$H$30,BC391=1),1,0)</f>
        <v>0</v>
      </c>
      <c r="BD407" s="33">
        <f>IF(AND(BD$6='People_Inputs'!$H$30,BD391=1),1,0)</f>
        <v>0</v>
      </c>
      <c r="BE407" s="33">
        <f>IF(AND(BE$6='People_Inputs'!$H$30,BE391=1),1,0)</f>
        <v>0</v>
      </c>
      <c r="BF407" s="33">
        <f>IF(AND(BF$6='People_Inputs'!$H$30,BF391=1),1,0)</f>
        <v>0</v>
      </c>
      <c r="BG407" s="33">
        <f>IF(AND(BG$6='People_Inputs'!$H$30,BG391=1),1,0)</f>
        <v>0</v>
      </c>
      <c r="BH407" s="33">
        <f>IF(AND(BH$6='People_Inputs'!$H$30,BH391=1),1,0)</f>
        <v>0</v>
      </c>
      <c r="BI407" s="33">
        <f>IF(AND(BI$6='People_Inputs'!$H$30,BI391=1),1,0)</f>
        <v>0</v>
      </c>
      <c r="BJ407" s="33">
        <f>IF(AND(BJ$6='People_Inputs'!$H$30,BJ391=1),1,0)</f>
        <v>0</v>
      </c>
      <c r="BK407" s="33">
        <f>IF(AND(BK$6='People_Inputs'!$H$30,BK391=1),1,0)</f>
        <v>0</v>
      </c>
      <c r="BL407" s="33">
        <f>IF(AND(BL$6='People_Inputs'!$H$30,BL391=1),1,0)</f>
        <v>0</v>
      </c>
      <c r="BM407" s="33">
        <f>IF(AND(BM$6='People_Inputs'!$H$30,BM391=1),1,0)</f>
        <v>0</v>
      </c>
      <c r="BN407" s="33">
        <f>IF(AND(BN$6='People_Inputs'!$H$30,BN391=1),1,0)</f>
        <v>0</v>
      </c>
      <c r="BO407" s="33">
        <f>IF(AND(BO$6='People_Inputs'!$H$30,BO391=1),1,0)</f>
        <v>0</v>
      </c>
    </row>
    <row r="408" ht="28" customHeight="1">
      <c r="A408" s="2" t="str">
        <v>SLOT20.RECRUIT</v>
      </c>
      <c r="B408" s="6" t="str">
        <v>SLOT20 recruiting cost</v>
      </c>
      <c r="C408" s="2" t="str">
        <v>EUR</v>
      </c>
      <c r="D408" s="2" t="str">
        <v>SUM</v>
      </c>
      <c r="E408" s="36">
        <f>SUM(H408:BO408)</f>
        <v>0</v>
      </c>
      <c r="F408" s="6" t="str">
        <v>Spare row; inactive until a hire and an exit month are entered on People_Inputs</v>
      </c>
      <c r="G408" s="2"/>
      <c r="H408" s="35">
        <f>H407*IF('People_Inputs'!$Q$30="none",0,IF('People_Inputs'!$Q$30="agency",H394*'Inputs'!$E$22,IF('People_Inputs'!$Q$30="direct",'Inputs'!$E$23,'Inputs'!$E$21*'Inputs'!$E$22*H394+(1-'Inputs'!$E$21)*'Inputs'!$E$23)))</f>
        <v>0</v>
      </c>
      <c r="I408" s="35">
        <f>I407*IF('People_Inputs'!$Q$30="none",0,IF('People_Inputs'!$Q$30="agency",I394*'Inputs'!$E$22,IF('People_Inputs'!$Q$30="direct",'Inputs'!$E$23,'Inputs'!$E$21*'Inputs'!$E$22*I394+(1-'Inputs'!$E$21)*'Inputs'!$E$23)))</f>
        <v>0</v>
      </c>
      <c r="J408" s="35">
        <f>J407*IF('People_Inputs'!$Q$30="none",0,IF('People_Inputs'!$Q$30="agency",J394*'Inputs'!$E$22,IF('People_Inputs'!$Q$30="direct",'Inputs'!$E$23,'Inputs'!$E$21*'Inputs'!$E$22*J394+(1-'Inputs'!$E$21)*'Inputs'!$E$23)))</f>
        <v>0</v>
      </c>
      <c r="K408" s="35">
        <f>K407*IF('People_Inputs'!$Q$30="none",0,IF('People_Inputs'!$Q$30="agency",K394*'Inputs'!$E$22,IF('People_Inputs'!$Q$30="direct",'Inputs'!$E$23,'Inputs'!$E$21*'Inputs'!$E$22*K394+(1-'Inputs'!$E$21)*'Inputs'!$E$23)))</f>
        <v>0</v>
      </c>
      <c r="L408" s="35">
        <f>L407*IF('People_Inputs'!$Q$30="none",0,IF('People_Inputs'!$Q$30="agency",L394*'Inputs'!$E$22,IF('People_Inputs'!$Q$30="direct",'Inputs'!$E$23,'Inputs'!$E$21*'Inputs'!$E$22*L394+(1-'Inputs'!$E$21)*'Inputs'!$E$23)))</f>
        <v>0</v>
      </c>
      <c r="M408" s="35">
        <f>M407*IF('People_Inputs'!$Q$30="none",0,IF('People_Inputs'!$Q$30="agency",M394*'Inputs'!$E$22,IF('People_Inputs'!$Q$30="direct",'Inputs'!$E$23,'Inputs'!$E$21*'Inputs'!$E$22*M394+(1-'Inputs'!$E$21)*'Inputs'!$E$23)))</f>
        <v>0</v>
      </c>
      <c r="N408" s="35">
        <f>N407*IF('People_Inputs'!$Q$30="none",0,IF('People_Inputs'!$Q$30="agency",N394*'Inputs'!$E$22,IF('People_Inputs'!$Q$30="direct",'Inputs'!$E$23,'Inputs'!$E$21*'Inputs'!$E$22*N394+(1-'Inputs'!$E$21)*'Inputs'!$E$23)))</f>
        <v>0</v>
      </c>
      <c r="O408" s="35">
        <f>O407*IF('People_Inputs'!$Q$30="none",0,IF('People_Inputs'!$Q$30="agency",O394*'Inputs'!$E$22,IF('People_Inputs'!$Q$30="direct",'Inputs'!$E$23,'Inputs'!$E$21*'Inputs'!$E$22*O394+(1-'Inputs'!$E$21)*'Inputs'!$E$23)))</f>
        <v>0</v>
      </c>
      <c r="P408" s="35">
        <f>P407*IF('People_Inputs'!$Q$30="none",0,IF('People_Inputs'!$Q$30="agency",P394*'Inputs'!$E$22,IF('People_Inputs'!$Q$30="direct",'Inputs'!$E$23,'Inputs'!$E$21*'Inputs'!$E$22*P394+(1-'Inputs'!$E$21)*'Inputs'!$E$23)))</f>
        <v>0</v>
      </c>
      <c r="Q408" s="35">
        <f>Q407*IF('People_Inputs'!$Q$30="none",0,IF('People_Inputs'!$Q$30="agency",Q394*'Inputs'!$E$22,IF('People_Inputs'!$Q$30="direct",'Inputs'!$E$23,'Inputs'!$E$21*'Inputs'!$E$22*Q394+(1-'Inputs'!$E$21)*'Inputs'!$E$23)))</f>
        <v>0</v>
      </c>
      <c r="R408" s="35">
        <f>R407*IF('People_Inputs'!$Q$30="none",0,IF('People_Inputs'!$Q$30="agency",R394*'Inputs'!$E$22,IF('People_Inputs'!$Q$30="direct",'Inputs'!$E$23,'Inputs'!$E$21*'Inputs'!$E$22*R394+(1-'Inputs'!$E$21)*'Inputs'!$E$23)))</f>
        <v>0</v>
      </c>
      <c r="S408" s="35">
        <f>S407*IF('People_Inputs'!$Q$30="none",0,IF('People_Inputs'!$Q$30="agency",S394*'Inputs'!$E$22,IF('People_Inputs'!$Q$30="direct",'Inputs'!$E$23,'Inputs'!$E$21*'Inputs'!$E$22*S394+(1-'Inputs'!$E$21)*'Inputs'!$E$23)))</f>
        <v>0</v>
      </c>
      <c r="T408" s="35">
        <f>T407*IF('People_Inputs'!$Q$30="none",0,IF('People_Inputs'!$Q$30="agency",T394*'Inputs'!$E$22,IF('People_Inputs'!$Q$30="direct",'Inputs'!$E$23,'Inputs'!$E$21*'Inputs'!$E$22*T394+(1-'Inputs'!$E$21)*'Inputs'!$E$23)))</f>
        <v>0</v>
      </c>
      <c r="U408" s="35">
        <f>U407*IF('People_Inputs'!$Q$30="none",0,IF('People_Inputs'!$Q$30="agency",U394*'Inputs'!$E$22,IF('People_Inputs'!$Q$30="direct",'Inputs'!$E$23,'Inputs'!$E$21*'Inputs'!$E$22*U394+(1-'Inputs'!$E$21)*'Inputs'!$E$23)))</f>
        <v>0</v>
      </c>
      <c r="V408" s="35">
        <f>V407*IF('People_Inputs'!$Q$30="none",0,IF('People_Inputs'!$Q$30="agency",V394*'Inputs'!$E$22,IF('People_Inputs'!$Q$30="direct",'Inputs'!$E$23,'Inputs'!$E$21*'Inputs'!$E$22*V394+(1-'Inputs'!$E$21)*'Inputs'!$E$23)))</f>
        <v>0</v>
      </c>
      <c r="W408" s="35">
        <f>W407*IF('People_Inputs'!$Q$30="none",0,IF('People_Inputs'!$Q$30="agency",W394*'Inputs'!$E$22,IF('People_Inputs'!$Q$30="direct",'Inputs'!$E$23,'Inputs'!$E$21*'Inputs'!$E$22*W394+(1-'Inputs'!$E$21)*'Inputs'!$E$23)))</f>
        <v>0</v>
      </c>
      <c r="X408" s="35">
        <f>X407*IF('People_Inputs'!$Q$30="none",0,IF('People_Inputs'!$Q$30="agency",X394*'Inputs'!$E$22,IF('People_Inputs'!$Q$30="direct",'Inputs'!$E$23,'Inputs'!$E$21*'Inputs'!$E$22*X394+(1-'Inputs'!$E$21)*'Inputs'!$E$23)))</f>
        <v>0</v>
      </c>
      <c r="Y408" s="35">
        <f>Y407*IF('People_Inputs'!$Q$30="none",0,IF('People_Inputs'!$Q$30="agency",Y394*'Inputs'!$E$22,IF('People_Inputs'!$Q$30="direct",'Inputs'!$E$23,'Inputs'!$E$21*'Inputs'!$E$22*Y394+(1-'Inputs'!$E$21)*'Inputs'!$E$23)))</f>
        <v>0</v>
      </c>
      <c r="Z408" s="35">
        <f>Z407*IF('People_Inputs'!$Q$30="none",0,IF('People_Inputs'!$Q$30="agency",Z394*'Inputs'!$E$22,IF('People_Inputs'!$Q$30="direct",'Inputs'!$E$23,'Inputs'!$E$21*'Inputs'!$E$22*Z394+(1-'Inputs'!$E$21)*'Inputs'!$E$23)))</f>
        <v>0</v>
      </c>
      <c r="AA408" s="35">
        <f>AA407*IF('People_Inputs'!$Q$30="none",0,IF('People_Inputs'!$Q$30="agency",AA394*'Inputs'!$E$22,IF('People_Inputs'!$Q$30="direct",'Inputs'!$E$23,'Inputs'!$E$21*'Inputs'!$E$22*AA394+(1-'Inputs'!$E$21)*'Inputs'!$E$23)))</f>
        <v>0</v>
      </c>
      <c r="AB408" s="35">
        <f>AB407*IF('People_Inputs'!$Q$30="none",0,IF('People_Inputs'!$Q$30="agency",AB394*'Inputs'!$E$22,IF('People_Inputs'!$Q$30="direct",'Inputs'!$E$23,'Inputs'!$E$21*'Inputs'!$E$22*AB394+(1-'Inputs'!$E$21)*'Inputs'!$E$23)))</f>
        <v>0</v>
      </c>
      <c r="AC408" s="35">
        <f>AC407*IF('People_Inputs'!$Q$30="none",0,IF('People_Inputs'!$Q$30="agency",AC394*'Inputs'!$E$22,IF('People_Inputs'!$Q$30="direct",'Inputs'!$E$23,'Inputs'!$E$21*'Inputs'!$E$22*AC394+(1-'Inputs'!$E$21)*'Inputs'!$E$23)))</f>
        <v>0</v>
      </c>
      <c r="AD408" s="35">
        <f>AD407*IF('People_Inputs'!$Q$30="none",0,IF('People_Inputs'!$Q$30="agency",AD394*'Inputs'!$E$22,IF('People_Inputs'!$Q$30="direct",'Inputs'!$E$23,'Inputs'!$E$21*'Inputs'!$E$22*AD394+(1-'Inputs'!$E$21)*'Inputs'!$E$23)))</f>
        <v>0</v>
      </c>
      <c r="AE408" s="35">
        <f>AE407*IF('People_Inputs'!$Q$30="none",0,IF('People_Inputs'!$Q$30="agency",AE394*'Inputs'!$E$22,IF('People_Inputs'!$Q$30="direct",'Inputs'!$E$23,'Inputs'!$E$21*'Inputs'!$E$22*AE394+(1-'Inputs'!$E$21)*'Inputs'!$E$23)))</f>
        <v>0</v>
      </c>
      <c r="AF408" s="35">
        <f>AF407*IF('People_Inputs'!$Q$30="none",0,IF('People_Inputs'!$Q$30="agency",AF394*'Inputs'!$E$22,IF('People_Inputs'!$Q$30="direct",'Inputs'!$E$23,'Inputs'!$E$21*'Inputs'!$E$22*AF394+(1-'Inputs'!$E$21)*'Inputs'!$E$23)))</f>
        <v>0</v>
      </c>
      <c r="AG408" s="35">
        <f>AG407*IF('People_Inputs'!$Q$30="none",0,IF('People_Inputs'!$Q$30="agency",AG394*'Inputs'!$E$22,IF('People_Inputs'!$Q$30="direct",'Inputs'!$E$23,'Inputs'!$E$21*'Inputs'!$E$22*AG394+(1-'Inputs'!$E$21)*'Inputs'!$E$23)))</f>
        <v>0</v>
      </c>
      <c r="AH408" s="35">
        <f>AH407*IF('People_Inputs'!$Q$30="none",0,IF('People_Inputs'!$Q$30="agency",AH394*'Inputs'!$E$22,IF('People_Inputs'!$Q$30="direct",'Inputs'!$E$23,'Inputs'!$E$21*'Inputs'!$E$22*AH394+(1-'Inputs'!$E$21)*'Inputs'!$E$23)))</f>
        <v>0</v>
      </c>
      <c r="AI408" s="35">
        <f>AI407*IF('People_Inputs'!$Q$30="none",0,IF('People_Inputs'!$Q$30="agency",AI394*'Inputs'!$E$22,IF('People_Inputs'!$Q$30="direct",'Inputs'!$E$23,'Inputs'!$E$21*'Inputs'!$E$22*AI394+(1-'Inputs'!$E$21)*'Inputs'!$E$23)))</f>
        <v>0</v>
      </c>
      <c r="AJ408" s="35">
        <f>AJ407*IF('People_Inputs'!$Q$30="none",0,IF('People_Inputs'!$Q$30="agency",AJ394*'Inputs'!$E$22,IF('People_Inputs'!$Q$30="direct",'Inputs'!$E$23,'Inputs'!$E$21*'Inputs'!$E$22*AJ394+(1-'Inputs'!$E$21)*'Inputs'!$E$23)))</f>
        <v>0</v>
      </c>
      <c r="AK408" s="35">
        <f>AK407*IF('People_Inputs'!$Q$30="none",0,IF('People_Inputs'!$Q$30="agency",AK394*'Inputs'!$E$22,IF('People_Inputs'!$Q$30="direct",'Inputs'!$E$23,'Inputs'!$E$21*'Inputs'!$E$22*AK394+(1-'Inputs'!$E$21)*'Inputs'!$E$23)))</f>
        <v>0</v>
      </c>
      <c r="AL408" s="35">
        <f>AL407*IF('People_Inputs'!$Q$30="none",0,IF('People_Inputs'!$Q$30="agency",AL394*'Inputs'!$E$22,IF('People_Inputs'!$Q$30="direct",'Inputs'!$E$23,'Inputs'!$E$21*'Inputs'!$E$22*AL394+(1-'Inputs'!$E$21)*'Inputs'!$E$23)))</f>
        <v>0</v>
      </c>
      <c r="AM408" s="35">
        <f>AM407*IF('People_Inputs'!$Q$30="none",0,IF('People_Inputs'!$Q$30="agency",AM394*'Inputs'!$E$22,IF('People_Inputs'!$Q$30="direct",'Inputs'!$E$23,'Inputs'!$E$21*'Inputs'!$E$22*AM394+(1-'Inputs'!$E$21)*'Inputs'!$E$23)))</f>
        <v>0</v>
      </c>
      <c r="AN408" s="35">
        <f>AN407*IF('People_Inputs'!$Q$30="none",0,IF('People_Inputs'!$Q$30="agency",AN394*'Inputs'!$E$22,IF('People_Inputs'!$Q$30="direct",'Inputs'!$E$23,'Inputs'!$E$21*'Inputs'!$E$22*AN394+(1-'Inputs'!$E$21)*'Inputs'!$E$23)))</f>
        <v>0</v>
      </c>
      <c r="AO408" s="35">
        <f>AO407*IF('People_Inputs'!$Q$30="none",0,IF('People_Inputs'!$Q$30="agency",AO394*'Inputs'!$E$22,IF('People_Inputs'!$Q$30="direct",'Inputs'!$E$23,'Inputs'!$E$21*'Inputs'!$E$22*AO394+(1-'Inputs'!$E$21)*'Inputs'!$E$23)))</f>
        <v>0</v>
      </c>
      <c r="AP408" s="35">
        <f>AP407*IF('People_Inputs'!$Q$30="none",0,IF('People_Inputs'!$Q$30="agency",AP394*'Inputs'!$E$22,IF('People_Inputs'!$Q$30="direct",'Inputs'!$E$23,'Inputs'!$E$21*'Inputs'!$E$22*AP394+(1-'Inputs'!$E$21)*'Inputs'!$E$23)))</f>
        <v>0</v>
      </c>
      <c r="AQ408" s="35">
        <f>AQ407*IF('People_Inputs'!$Q$30="none",0,IF('People_Inputs'!$Q$30="agency",AQ394*'Inputs'!$E$22,IF('People_Inputs'!$Q$30="direct",'Inputs'!$E$23,'Inputs'!$E$21*'Inputs'!$E$22*AQ394+(1-'Inputs'!$E$21)*'Inputs'!$E$23)))</f>
        <v>0</v>
      </c>
      <c r="AR408" s="35">
        <f>AR407*IF('People_Inputs'!$Q$30="none",0,IF('People_Inputs'!$Q$30="agency",AR394*'Inputs'!$E$22,IF('People_Inputs'!$Q$30="direct",'Inputs'!$E$23,'Inputs'!$E$21*'Inputs'!$E$22*AR394+(1-'Inputs'!$E$21)*'Inputs'!$E$23)))</f>
        <v>0</v>
      </c>
      <c r="AS408" s="35">
        <f>AS407*IF('People_Inputs'!$Q$30="none",0,IF('People_Inputs'!$Q$30="agency",AS394*'Inputs'!$E$22,IF('People_Inputs'!$Q$30="direct",'Inputs'!$E$23,'Inputs'!$E$21*'Inputs'!$E$22*AS394+(1-'Inputs'!$E$21)*'Inputs'!$E$23)))</f>
        <v>0</v>
      </c>
      <c r="AT408" s="35">
        <f>AT407*IF('People_Inputs'!$Q$30="none",0,IF('People_Inputs'!$Q$30="agency",AT394*'Inputs'!$E$22,IF('People_Inputs'!$Q$30="direct",'Inputs'!$E$23,'Inputs'!$E$21*'Inputs'!$E$22*AT394+(1-'Inputs'!$E$21)*'Inputs'!$E$23)))</f>
        <v>0</v>
      </c>
      <c r="AU408" s="35">
        <f>AU407*IF('People_Inputs'!$Q$30="none",0,IF('People_Inputs'!$Q$30="agency",AU394*'Inputs'!$E$22,IF('People_Inputs'!$Q$30="direct",'Inputs'!$E$23,'Inputs'!$E$21*'Inputs'!$E$22*AU394+(1-'Inputs'!$E$21)*'Inputs'!$E$23)))</f>
        <v>0</v>
      </c>
      <c r="AV408" s="35">
        <f>AV407*IF('People_Inputs'!$Q$30="none",0,IF('People_Inputs'!$Q$30="agency",AV394*'Inputs'!$E$22,IF('People_Inputs'!$Q$30="direct",'Inputs'!$E$23,'Inputs'!$E$21*'Inputs'!$E$22*AV394+(1-'Inputs'!$E$21)*'Inputs'!$E$23)))</f>
        <v>0</v>
      </c>
      <c r="AW408" s="35">
        <f>AW407*IF('People_Inputs'!$Q$30="none",0,IF('People_Inputs'!$Q$30="agency",AW394*'Inputs'!$E$22,IF('People_Inputs'!$Q$30="direct",'Inputs'!$E$23,'Inputs'!$E$21*'Inputs'!$E$22*AW394+(1-'Inputs'!$E$21)*'Inputs'!$E$23)))</f>
        <v>0</v>
      </c>
      <c r="AX408" s="35">
        <f>AX407*IF('People_Inputs'!$Q$30="none",0,IF('People_Inputs'!$Q$30="agency",AX394*'Inputs'!$E$22,IF('People_Inputs'!$Q$30="direct",'Inputs'!$E$23,'Inputs'!$E$21*'Inputs'!$E$22*AX394+(1-'Inputs'!$E$21)*'Inputs'!$E$23)))</f>
        <v>0</v>
      </c>
      <c r="AY408" s="35">
        <f>AY407*IF('People_Inputs'!$Q$30="none",0,IF('People_Inputs'!$Q$30="agency",AY394*'Inputs'!$E$22,IF('People_Inputs'!$Q$30="direct",'Inputs'!$E$23,'Inputs'!$E$21*'Inputs'!$E$22*AY394+(1-'Inputs'!$E$21)*'Inputs'!$E$23)))</f>
        <v>0</v>
      </c>
      <c r="AZ408" s="35">
        <f>AZ407*IF('People_Inputs'!$Q$30="none",0,IF('People_Inputs'!$Q$30="agency",AZ394*'Inputs'!$E$22,IF('People_Inputs'!$Q$30="direct",'Inputs'!$E$23,'Inputs'!$E$21*'Inputs'!$E$22*AZ394+(1-'Inputs'!$E$21)*'Inputs'!$E$23)))</f>
        <v>0</v>
      </c>
      <c r="BA408" s="35">
        <f>BA407*IF('People_Inputs'!$Q$30="none",0,IF('People_Inputs'!$Q$30="agency",BA394*'Inputs'!$E$22,IF('People_Inputs'!$Q$30="direct",'Inputs'!$E$23,'Inputs'!$E$21*'Inputs'!$E$22*BA394+(1-'Inputs'!$E$21)*'Inputs'!$E$23)))</f>
        <v>0</v>
      </c>
      <c r="BB408" s="35">
        <f>BB407*IF('People_Inputs'!$Q$30="none",0,IF('People_Inputs'!$Q$30="agency",BB394*'Inputs'!$E$22,IF('People_Inputs'!$Q$30="direct",'Inputs'!$E$23,'Inputs'!$E$21*'Inputs'!$E$22*BB394+(1-'Inputs'!$E$21)*'Inputs'!$E$23)))</f>
        <v>0</v>
      </c>
      <c r="BC408" s="35">
        <f>BC407*IF('People_Inputs'!$Q$30="none",0,IF('People_Inputs'!$Q$30="agency",BC394*'Inputs'!$E$22,IF('People_Inputs'!$Q$30="direct",'Inputs'!$E$23,'Inputs'!$E$21*'Inputs'!$E$22*BC394+(1-'Inputs'!$E$21)*'Inputs'!$E$23)))</f>
        <v>0</v>
      </c>
      <c r="BD408" s="35">
        <f>BD407*IF('People_Inputs'!$Q$30="none",0,IF('People_Inputs'!$Q$30="agency",BD394*'Inputs'!$E$22,IF('People_Inputs'!$Q$30="direct",'Inputs'!$E$23,'Inputs'!$E$21*'Inputs'!$E$22*BD394+(1-'Inputs'!$E$21)*'Inputs'!$E$23)))</f>
        <v>0</v>
      </c>
      <c r="BE408" s="35">
        <f>BE407*IF('People_Inputs'!$Q$30="none",0,IF('People_Inputs'!$Q$30="agency",BE394*'Inputs'!$E$22,IF('People_Inputs'!$Q$30="direct",'Inputs'!$E$23,'Inputs'!$E$21*'Inputs'!$E$22*BE394+(1-'Inputs'!$E$21)*'Inputs'!$E$23)))</f>
        <v>0</v>
      </c>
      <c r="BF408" s="35">
        <f>BF407*IF('People_Inputs'!$Q$30="none",0,IF('People_Inputs'!$Q$30="agency",BF394*'Inputs'!$E$22,IF('People_Inputs'!$Q$30="direct",'Inputs'!$E$23,'Inputs'!$E$21*'Inputs'!$E$22*BF394+(1-'Inputs'!$E$21)*'Inputs'!$E$23)))</f>
        <v>0</v>
      </c>
      <c r="BG408" s="35">
        <f>BG407*IF('People_Inputs'!$Q$30="none",0,IF('People_Inputs'!$Q$30="agency",BG394*'Inputs'!$E$22,IF('People_Inputs'!$Q$30="direct",'Inputs'!$E$23,'Inputs'!$E$21*'Inputs'!$E$22*BG394+(1-'Inputs'!$E$21)*'Inputs'!$E$23)))</f>
        <v>0</v>
      </c>
      <c r="BH408" s="35">
        <f>BH407*IF('People_Inputs'!$Q$30="none",0,IF('People_Inputs'!$Q$30="agency",BH394*'Inputs'!$E$22,IF('People_Inputs'!$Q$30="direct",'Inputs'!$E$23,'Inputs'!$E$21*'Inputs'!$E$22*BH394+(1-'Inputs'!$E$21)*'Inputs'!$E$23)))</f>
        <v>0</v>
      </c>
      <c r="BI408" s="35">
        <f>BI407*IF('People_Inputs'!$Q$30="none",0,IF('People_Inputs'!$Q$30="agency",BI394*'Inputs'!$E$22,IF('People_Inputs'!$Q$30="direct",'Inputs'!$E$23,'Inputs'!$E$21*'Inputs'!$E$22*BI394+(1-'Inputs'!$E$21)*'Inputs'!$E$23)))</f>
        <v>0</v>
      </c>
      <c r="BJ408" s="35">
        <f>BJ407*IF('People_Inputs'!$Q$30="none",0,IF('People_Inputs'!$Q$30="agency",BJ394*'Inputs'!$E$22,IF('People_Inputs'!$Q$30="direct",'Inputs'!$E$23,'Inputs'!$E$21*'Inputs'!$E$22*BJ394+(1-'Inputs'!$E$21)*'Inputs'!$E$23)))</f>
        <v>0</v>
      </c>
      <c r="BK408" s="35">
        <f>BK407*IF('People_Inputs'!$Q$30="none",0,IF('People_Inputs'!$Q$30="agency",BK394*'Inputs'!$E$22,IF('People_Inputs'!$Q$30="direct",'Inputs'!$E$23,'Inputs'!$E$21*'Inputs'!$E$22*BK394+(1-'Inputs'!$E$21)*'Inputs'!$E$23)))</f>
        <v>0</v>
      </c>
      <c r="BL408" s="35">
        <f>BL407*IF('People_Inputs'!$Q$30="none",0,IF('People_Inputs'!$Q$30="agency",BL394*'Inputs'!$E$22,IF('People_Inputs'!$Q$30="direct",'Inputs'!$E$23,'Inputs'!$E$21*'Inputs'!$E$22*BL394+(1-'Inputs'!$E$21)*'Inputs'!$E$23)))</f>
        <v>0</v>
      </c>
      <c r="BM408" s="35">
        <f>BM407*IF('People_Inputs'!$Q$30="none",0,IF('People_Inputs'!$Q$30="agency",BM394*'Inputs'!$E$22,IF('People_Inputs'!$Q$30="direct",'Inputs'!$E$23,'Inputs'!$E$21*'Inputs'!$E$22*BM394+(1-'Inputs'!$E$21)*'Inputs'!$E$23)))</f>
        <v>0</v>
      </c>
      <c r="BN408" s="35">
        <f>BN407*IF('People_Inputs'!$Q$30="none",0,IF('People_Inputs'!$Q$30="agency",BN394*'Inputs'!$E$22,IF('People_Inputs'!$Q$30="direct",'Inputs'!$E$23,'Inputs'!$E$21*'Inputs'!$E$22*BN394+(1-'Inputs'!$E$21)*'Inputs'!$E$23)))</f>
        <v>0</v>
      </c>
      <c r="BO408" s="35">
        <f>BO407*IF('People_Inputs'!$Q$30="none",0,IF('People_Inputs'!$Q$30="agency",BO394*'Inputs'!$E$22,IF('People_Inputs'!$Q$30="direct",'Inputs'!$E$23,'Inputs'!$E$21*'Inputs'!$E$22*BO394+(1-'Inputs'!$E$21)*'Inputs'!$E$23)))</f>
        <v>0</v>
      </c>
    </row>
    <row r="409" ht="28" customHeight="1">
      <c r="A409" s="2" t="str">
        <v>SLOT20.SOFTWARE</v>
      </c>
      <c r="B409" s="6" t="str">
        <v>SLOT20 software cost</v>
      </c>
      <c r="C409" s="2" t="str">
        <v>EUR</v>
      </c>
      <c r="D409" s="2" t="str">
        <v>SUM</v>
      </c>
      <c r="E409" s="36">
        <f>SUM(H409:BO409)</f>
        <v>0</v>
      </c>
      <c r="F409" s="6" t="str">
        <v>Spare row; inactive until a hire and an exit month are entered on People_Inputs</v>
      </c>
      <c r="G409" s="2"/>
      <c r="H409" s="35">
        <f>H392*'People_Inputs'!$O$30</f>
        <v>0</v>
      </c>
      <c r="I409" s="35">
        <f>I392*'People_Inputs'!$O$30</f>
        <v>0</v>
      </c>
      <c r="J409" s="35">
        <f>J392*'People_Inputs'!$O$30</f>
        <v>0</v>
      </c>
      <c r="K409" s="35">
        <f>K392*'People_Inputs'!$O$30</f>
        <v>0</v>
      </c>
      <c r="L409" s="35">
        <f>L392*'People_Inputs'!$O$30</f>
        <v>0</v>
      </c>
      <c r="M409" s="35">
        <f>M392*'People_Inputs'!$O$30</f>
        <v>0</v>
      </c>
      <c r="N409" s="35">
        <f>N392*'People_Inputs'!$O$30</f>
        <v>0</v>
      </c>
      <c r="O409" s="35">
        <f>O392*'People_Inputs'!$O$30</f>
        <v>0</v>
      </c>
      <c r="P409" s="35">
        <f>P392*'People_Inputs'!$O$30</f>
        <v>0</v>
      </c>
      <c r="Q409" s="35">
        <f>Q392*'People_Inputs'!$O$30</f>
        <v>0</v>
      </c>
      <c r="R409" s="35">
        <f>R392*'People_Inputs'!$O$30</f>
        <v>0</v>
      </c>
      <c r="S409" s="35">
        <f>S392*'People_Inputs'!$O$30</f>
        <v>0</v>
      </c>
      <c r="T409" s="35">
        <f>T392*'People_Inputs'!$O$30</f>
        <v>0</v>
      </c>
      <c r="U409" s="35">
        <f>U392*'People_Inputs'!$O$30</f>
        <v>0</v>
      </c>
      <c r="V409" s="35">
        <f>V392*'People_Inputs'!$O$30</f>
        <v>0</v>
      </c>
      <c r="W409" s="35">
        <f>W392*'People_Inputs'!$O$30</f>
        <v>0</v>
      </c>
      <c r="X409" s="35">
        <f>X392*'People_Inputs'!$O$30</f>
        <v>0</v>
      </c>
      <c r="Y409" s="35">
        <f>Y392*'People_Inputs'!$O$30</f>
        <v>0</v>
      </c>
      <c r="Z409" s="35">
        <f>Z392*'People_Inputs'!$O$30</f>
        <v>0</v>
      </c>
      <c r="AA409" s="35">
        <f>AA392*'People_Inputs'!$O$30</f>
        <v>0</v>
      </c>
      <c r="AB409" s="35">
        <f>AB392*'People_Inputs'!$O$30</f>
        <v>0</v>
      </c>
      <c r="AC409" s="35">
        <f>AC392*'People_Inputs'!$O$30</f>
        <v>0</v>
      </c>
      <c r="AD409" s="35">
        <f>AD392*'People_Inputs'!$O$30</f>
        <v>0</v>
      </c>
      <c r="AE409" s="35">
        <f>AE392*'People_Inputs'!$O$30</f>
        <v>0</v>
      </c>
      <c r="AF409" s="35">
        <f>AF392*'People_Inputs'!$O$30</f>
        <v>0</v>
      </c>
      <c r="AG409" s="35">
        <f>AG392*'People_Inputs'!$O$30</f>
        <v>0</v>
      </c>
      <c r="AH409" s="35">
        <f>AH392*'People_Inputs'!$O$30</f>
        <v>0</v>
      </c>
      <c r="AI409" s="35">
        <f>AI392*'People_Inputs'!$O$30</f>
        <v>0</v>
      </c>
      <c r="AJ409" s="35">
        <f>AJ392*'People_Inputs'!$O$30</f>
        <v>0</v>
      </c>
      <c r="AK409" s="35">
        <f>AK392*'People_Inputs'!$O$30</f>
        <v>0</v>
      </c>
      <c r="AL409" s="35">
        <f>AL392*'People_Inputs'!$O$30</f>
        <v>0</v>
      </c>
      <c r="AM409" s="35">
        <f>AM392*'People_Inputs'!$O$30</f>
        <v>0</v>
      </c>
      <c r="AN409" s="35">
        <f>AN392*'People_Inputs'!$O$30</f>
        <v>0</v>
      </c>
      <c r="AO409" s="35">
        <f>AO392*'People_Inputs'!$O$30</f>
        <v>0</v>
      </c>
      <c r="AP409" s="35">
        <f>AP392*'People_Inputs'!$O$30</f>
        <v>0</v>
      </c>
      <c r="AQ409" s="35">
        <f>AQ392*'People_Inputs'!$O$30</f>
        <v>0</v>
      </c>
      <c r="AR409" s="35">
        <f>AR392*'People_Inputs'!$O$30</f>
        <v>0</v>
      </c>
      <c r="AS409" s="35">
        <f>AS392*'People_Inputs'!$O$30</f>
        <v>0</v>
      </c>
      <c r="AT409" s="35">
        <f>AT392*'People_Inputs'!$O$30</f>
        <v>0</v>
      </c>
      <c r="AU409" s="35">
        <f>AU392*'People_Inputs'!$O$30</f>
        <v>0</v>
      </c>
      <c r="AV409" s="35">
        <f>AV392*'People_Inputs'!$O$30</f>
        <v>0</v>
      </c>
      <c r="AW409" s="35">
        <f>AW392*'People_Inputs'!$O$30</f>
        <v>0</v>
      </c>
      <c r="AX409" s="35">
        <f>AX392*'People_Inputs'!$O$30</f>
        <v>0</v>
      </c>
      <c r="AY409" s="35">
        <f>AY392*'People_Inputs'!$O$30</f>
        <v>0</v>
      </c>
      <c r="AZ409" s="35">
        <f>AZ392*'People_Inputs'!$O$30</f>
        <v>0</v>
      </c>
      <c r="BA409" s="35">
        <f>BA392*'People_Inputs'!$O$30</f>
        <v>0</v>
      </c>
      <c r="BB409" s="35">
        <f>BB392*'People_Inputs'!$O$30</f>
        <v>0</v>
      </c>
      <c r="BC409" s="35">
        <f>BC392*'People_Inputs'!$O$30</f>
        <v>0</v>
      </c>
      <c r="BD409" s="35">
        <f>BD392*'People_Inputs'!$O$30</f>
        <v>0</v>
      </c>
      <c r="BE409" s="35">
        <f>BE392*'People_Inputs'!$O$30</f>
        <v>0</v>
      </c>
      <c r="BF409" s="35">
        <f>BF392*'People_Inputs'!$O$30</f>
        <v>0</v>
      </c>
      <c r="BG409" s="35">
        <f>BG392*'People_Inputs'!$O$30</f>
        <v>0</v>
      </c>
      <c r="BH409" s="35">
        <f>BH392*'People_Inputs'!$O$30</f>
        <v>0</v>
      </c>
      <c r="BI409" s="35">
        <f>BI392*'People_Inputs'!$O$30</f>
        <v>0</v>
      </c>
      <c r="BJ409" s="35">
        <f>BJ392*'People_Inputs'!$O$30</f>
        <v>0</v>
      </c>
      <c r="BK409" s="35">
        <f>BK392*'People_Inputs'!$O$30</f>
        <v>0</v>
      </c>
      <c r="BL409" s="35">
        <f>BL392*'People_Inputs'!$O$30</f>
        <v>0</v>
      </c>
      <c r="BM409" s="35">
        <f>BM392*'People_Inputs'!$O$30</f>
        <v>0</v>
      </c>
      <c r="BN409" s="35">
        <f>BN392*'People_Inputs'!$O$30</f>
        <v>0</v>
      </c>
      <c r="BO409" s="35">
        <f>BO392*'People_Inputs'!$O$30</f>
        <v>0</v>
      </c>
    </row>
    <row r="410" ht="28" customHeight="1">
      <c r="A410" s="2" t="str">
        <v>SLOT20.EQUIPMENT</v>
      </c>
      <c r="B410" s="6" t="str">
        <v>SLOT20 IT equipment purchase</v>
      </c>
      <c r="C410" s="2" t="str">
        <v>EUR</v>
      </c>
      <c r="D410" s="2" t="str">
        <v>SUM</v>
      </c>
      <c r="E410" s="36">
        <f>SUM(H410:BO410)</f>
        <v>0</v>
      </c>
      <c r="F410" s="6" t="str">
        <v>Spare row; inactive until a hire and an exit month are entered on People_Inputs</v>
      </c>
      <c r="G410" s="2"/>
      <c r="H410" s="35">
        <f>IF(AND(H391=1,(H$6-'People_Inputs'!$H$30)/'Inputs'!$E$26=ROUNDDOWN((H$6-'People_Inputs'!$H$30)/'Inputs'!$E$26,0)),'People_Inputs'!$P$30,0)</f>
        <v>0</v>
      </c>
      <c r="I410" s="35">
        <f>IF(AND(I391=1,(I$6-'People_Inputs'!$H$30)/'Inputs'!$E$26=ROUNDDOWN((I$6-'People_Inputs'!$H$30)/'Inputs'!$E$26,0)),'People_Inputs'!$P$30,0)</f>
        <v>0</v>
      </c>
      <c r="J410" s="35">
        <f>IF(AND(J391=1,(J$6-'People_Inputs'!$H$30)/'Inputs'!$E$26=ROUNDDOWN((J$6-'People_Inputs'!$H$30)/'Inputs'!$E$26,0)),'People_Inputs'!$P$30,0)</f>
        <v>0</v>
      </c>
      <c r="K410" s="35">
        <f>IF(AND(K391=1,(K$6-'People_Inputs'!$H$30)/'Inputs'!$E$26=ROUNDDOWN((K$6-'People_Inputs'!$H$30)/'Inputs'!$E$26,0)),'People_Inputs'!$P$30,0)</f>
        <v>0</v>
      </c>
      <c r="L410" s="35">
        <f>IF(AND(L391=1,(L$6-'People_Inputs'!$H$30)/'Inputs'!$E$26=ROUNDDOWN((L$6-'People_Inputs'!$H$30)/'Inputs'!$E$26,0)),'People_Inputs'!$P$30,0)</f>
        <v>0</v>
      </c>
      <c r="M410" s="35">
        <f>IF(AND(M391=1,(M$6-'People_Inputs'!$H$30)/'Inputs'!$E$26=ROUNDDOWN((M$6-'People_Inputs'!$H$30)/'Inputs'!$E$26,0)),'People_Inputs'!$P$30,0)</f>
        <v>0</v>
      </c>
      <c r="N410" s="35">
        <f>IF(AND(N391=1,(N$6-'People_Inputs'!$H$30)/'Inputs'!$E$26=ROUNDDOWN((N$6-'People_Inputs'!$H$30)/'Inputs'!$E$26,0)),'People_Inputs'!$P$30,0)</f>
        <v>0</v>
      </c>
      <c r="O410" s="35">
        <f>IF(AND(O391=1,(O$6-'People_Inputs'!$H$30)/'Inputs'!$E$26=ROUNDDOWN((O$6-'People_Inputs'!$H$30)/'Inputs'!$E$26,0)),'People_Inputs'!$P$30,0)</f>
        <v>0</v>
      </c>
      <c r="P410" s="35">
        <f>IF(AND(P391=1,(P$6-'People_Inputs'!$H$30)/'Inputs'!$E$26=ROUNDDOWN((P$6-'People_Inputs'!$H$30)/'Inputs'!$E$26,0)),'People_Inputs'!$P$30,0)</f>
        <v>0</v>
      </c>
      <c r="Q410" s="35">
        <f>IF(AND(Q391=1,(Q$6-'People_Inputs'!$H$30)/'Inputs'!$E$26=ROUNDDOWN((Q$6-'People_Inputs'!$H$30)/'Inputs'!$E$26,0)),'People_Inputs'!$P$30,0)</f>
        <v>0</v>
      </c>
      <c r="R410" s="35">
        <f>IF(AND(R391=1,(R$6-'People_Inputs'!$H$30)/'Inputs'!$E$26=ROUNDDOWN((R$6-'People_Inputs'!$H$30)/'Inputs'!$E$26,0)),'People_Inputs'!$P$30,0)</f>
        <v>0</v>
      </c>
      <c r="S410" s="35">
        <f>IF(AND(S391=1,(S$6-'People_Inputs'!$H$30)/'Inputs'!$E$26=ROUNDDOWN((S$6-'People_Inputs'!$H$30)/'Inputs'!$E$26,0)),'People_Inputs'!$P$30,0)</f>
        <v>0</v>
      </c>
      <c r="T410" s="35">
        <f>IF(AND(T391=1,(T$6-'People_Inputs'!$H$30)/'Inputs'!$E$26=ROUNDDOWN((T$6-'People_Inputs'!$H$30)/'Inputs'!$E$26,0)),'People_Inputs'!$P$30,0)</f>
        <v>0</v>
      </c>
      <c r="U410" s="35">
        <f>IF(AND(U391=1,(U$6-'People_Inputs'!$H$30)/'Inputs'!$E$26=ROUNDDOWN((U$6-'People_Inputs'!$H$30)/'Inputs'!$E$26,0)),'People_Inputs'!$P$30,0)</f>
        <v>0</v>
      </c>
      <c r="V410" s="35">
        <f>IF(AND(V391=1,(V$6-'People_Inputs'!$H$30)/'Inputs'!$E$26=ROUNDDOWN((V$6-'People_Inputs'!$H$30)/'Inputs'!$E$26,0)),'People_Inputs'!$P$30,0)</f>
        <v>0</v>
      </c>
      <c r="W410" s="35">
        <f>IF(AND(W391=1,(W$6-'People_Inputs'!$H$30)/'Inputs'!$E$26=ROUNDDOWN((W$6-'People_Inputs'!$H$30)/'Inputs'!$E$26,0)),'People_Inputs'!$P$30,0)</f>
        <v>0</v>
      </c>
      <c r="X410" s="35">
        <f>IF(AND(X391=1,(X$6-'People_Inputs'!$H$30)/'Inputs'!$E$26=ROUNDDOWN((X$6-'People_Inputs'!$H$30)/'Inputs'!$E$26,0)),'People_Inputs'!$P$30,0)</f>
        <v>0</v>
      </c>
      <c r="Y410" s="35">
        <f>IF(AND(Y391=1,(Y$6-'People_Inputs'!$H$30)/'Inputs'!$E$26=ROUNDDOWN((Y$6-'People_Inputs'!$H$30)/'Inputs'!$E$26,0)),'People_Inputs'!$P$30,0)</f>
        <v>0</v>
      </c>
      <c r="Z410" s="35">
        <f>IF(AND(Z391=1,(Z$6-'People_Inputs'!$H$30)/'Inputs'!$E$26=ROUNDDOWN((Z$6-'People_Inputs'!$H$30)/'Inputs'!$E$26,0)),'People_Inputs'!$P$30,0)</f>
        <v>0</v>
      </c>
      <c r="AA410" s="35">
        <f>IF(AND(AA391=1,(AA$6-'People_Inputs'!$H$30)/'Inputs'!$E$26=ROUNDDOWN((AA$6-'People_Inputs'!$H$30)/'Inputs'!$E$26,0)),'People_Inputs'!$P$30,0)</f>
        <v>0</v>
      </c>
      <c r="AB410" s="35">
        <f>IF(AND(AB391=1,(AB$6-'People_Inputs'!$H$30)/'Inputs'!$E$26=ROUNDDOWN((AB$6-'People_Inputs'!$H$30)/'Inputs'!$E$26,0)),'People_Inputs'!$P$30,0)</f>
        <v>0</v>
      </c>
      <c r="AC410" s="35">
        <f>IF(AND(AC391=1,(AC$6-'People_Inputs'!$H$30)/'Inputs'!$E$26=ROUNDDOWN((AC$6-'People_Inputs'!$H$30)/'Inputs'!$E$26,0)),'People_Inputs'!$P$30,0)</f>
        <v>0</v>
      </c>
      <c r="AD410" s="35">
        <f>IF(AND(AD391=1,(AD$6-'People_Inputs'!$H$30)/'Inputs'!$E$26=ROUNDDOWN((AD$6-'People_Inputs'!$H$30)/'Inputs'!$E$26,0)),'People_Inputs'!$P$30,0)</f>
        <v>0</v>
      </c>
      <c r="AE410" s="35">
        <f>IF(AND(AE391=1,(AE$6-'People_Inputs'!$H$30)/'Inputs'!$E$26=ROUNDDOWN((AE$6-'People_Inputs'!$H$30)/'Inputs'!$E$26,0)),'People_Inputs'!$P$30,0)</f>
        <v>0</v>
      </c>
      <c r="AF410" s="35">
        <f>IF(AND(AF391=1,(AF$6-'People_Inputs'!$H$30)/'Inputs'!$E$26=ROUNDDOWN((AF$6-'People_Inputs'!$H$30)/'Inputs'!$E$26,0)),'People_Inputs'!$P$30,0)</f>
        <v>0</v>
      </c>
      <c r="AG410" s="35">
        <f>IF(AND(AG391=1,(AG$6-'People_Inputs'!$H$30)/'Inputs'!$E$26=ROUNDDOWN((AG$6-'People_Inputs'!$H$30)/'Inputs'!$E$26,0)),'People_Inputs'!$P$30,0)</f>
        <v>0</v>
      </c>
      <c r="AH410" s="35">
        <f>IF(AND(AH391=1,(AH$6-'People_Inputs'!$H$30)/'Inputs'!$E$26=ROUNDDOWN((AH$6-'People_Inputs'!$H$30)/'Inputs'!$E$26,0)),'People_Inputs'!$P$30,0)</f>
        <v>0</v>
      </c>
      <c r="AI410" s="35">
        <f>IF(AND(AI391=1,(AI$6-'People_Inputs'!$H$30)/'Inputs'!$E$26=ROUNDDOWN((AI$6-'People_Inputs'!$H$30)/'Inputs'!$E$26,0)),'People_Inputs'!$P$30,0)</f>
        <v>0</v>
      </c>
      <c r="AJ410" s="35">
        <f>IF(AND(AJ391=1,(AJ$6-'People_Inputs'!$H$30)/'Inputs'!$E$26=ROUNDDOWN((AJ$6-'People_Inputs'!$H$30)/'Inputs'!$E$26,0)),'People_Inputs'!$P$30,0)</f>
        <v>0</v>
      </c>
      <c r="AK410" s="35">
        <f>IF(AND(AK391=1,(AK$6-'People_Inputs'!$H$30)/'Inputs'!$E$26=ROUNDDOWN((AK$6-'People_Inputs'!$H$30)/'Inputs'!$E$26,0)),'People_Inputs'!$P$30,0)</f>
        <v>0</v>
      </c>
      <c r="AL410" s="35">
        <f>IF(AND(AL391=1,(AL$6-'People_Inputs'!$H$30)/'Inputs'!$E$26=ROUNDDOWN((AL$6-'People_Inputs'!$H$30)/'Inputs'!$E$26,0)),'People_Inputs'!$P$30,0)</f>
        <v>0</v>
      </c>
      <c r="AM410" s="35">
        <f>IF(AND(AM391=1,(AM$6-'People_Inputs'!$H$30)/'Inputs'!$E$26=ROUNDDOWN((AM$6-'People_Inputs'!$H$30)/'Inputs'!$E$26,0)),'People_Inputs'!$P$30,0)</f>
        <v>0</v>
      </c>
      <c r="AN410" s="35">
        <f>IF(AND(AN391=1,(AN$6-'People_Inputs'!$H$30)/'Inputs'!$E$26=ROUNDDOWN((AN$6-'People_Inputs'!$H$30)/'Inputs'!$E$26,0)),'People_Inputs'!$P$30,0)</f>
        <v>0</v>
      </c>
      <c r="AO410" s="35">
        <f>IF(AND(AO391=1,(AO$6-'People_Inputs'!$H$30)/'Inputs'!$E$26=ROUNDDOWN((AO$6-'People_Inputs'!$H$30)/'Inputs'!$E$26,0)),'People_Inputs'!$P$30,0)</f>
        <v>0</v>
      </c>
      <c r="AP410" s="35">
        <f>IF(AND(AP391=1,(AP$6-'People_Inputs'!$H$30)/'Inputs'!$E$26=ROUNDDOWN((AP$6-'People_Inputs'!$H$30)/'Inputs'!$E$26,0)),'People_Inputs'!$P$30,0)</f>
        <v>0</v>
      </c>
      <c r="AQ410" s="35">
        <f>IF(AND(AQ391=1,(AQ$6-'People_Inputs'!$H$30)/'Inputs'!$E$26=ROUNDDOWN((AQ$6-'People_Inputs'!$H$30)/'Inputs'!$E$26,0)),'People_Inputs'!$P$30,0)</f>
        <v>0</v>
      </c>
      <c r="AR410" s="35">
        <f>IF(AND(AR391=1,(AR$6-'People_Inputs'!$H$30)/'Inputs'!$E$26=ROUNDDOWN((AR$6-'People_Inputs'!$H$30)/'Inputs'!$E$26,0)),'People_Inputs'!$P$30,0)</f>
        <v>0</v>
      </c>
      <c r="AS410" s="35">
        <f>IF(AND(AS391=1,(AS$6-'People_Inputs'!$H$30)/'Inputs'!$E$26=ROUNDDOWN((AS$6-'People_Inputs'!$H$30)/'Inputs'!$E$26,0)),'People_Inputs'!$P$30,0)</f>
        <v>0</v>
      </c>
      <c r="AT410" s="35">
        <f>IF(AND(AT391=1,(AT$6-'People_Inputs'!$H$30)/'Inputs'!$E$26=ROUNDDOWN((AT$6-'People_Inputs'!$H$30)/'Inputs'!$E$26,0)),'People_Inputs'!$P$30,0)</f>
        <v>0</v>
      </c>
      <c r="AU410" s="35">
        <f>IF(AND(AU391=1,(AU$6-'People_Inputs'!$H$30)/'Inputs'!$E$26=ROUNDDOWN((AU$6-'People_Inputs'!$H$30)/'Inputs'!$E$26,0)),'People_Inputs'!$P$30,0)</f>
        <v>0</v>
      </c>
      <c r="AV410" s="35">
        <f>IF(AND(AV391=1,(AV$6-'People_Inputs'!$H$30)/'Inputs'!$E$26=ROUNDDOWN((AV$6-'People_Inputs'!$H$30)/'Inputs'!$E$26,0)),'People_Inputs'!$P$30,0)</f>
        <v>0</v>
      </c>
      <c r="AW410" s="35">
        <f>IF(AND(AW391=1,(AW$6-'People_Inputs'!$H$30)/'Inputs'!$E$26=ROUNDDOWN((AW$6-'People_Inputs'!$H$30)/'Inputs'!$E$26,0)),'People_Inputs'!$P$30,0)</f>
        <v>0</v>
      </c>
      <c r="AX410" s="35">
        <f>IF(AND(AX391=1,(AX$6-'People_Inputs'!$H$30)/'Inputs'!$E$26=ROUNDDOWN((AX$6-'People_Inputs'!$H$30)/'Inputs'!$E$26,0)),'People_Inputs'!$P$30,0)</f>
        <v>0</v>
      </c>
      <c r="AY410" s="35">
        <f>IF(AND(AY391=1,(AY$6-'People_Inputs'!$H$30)/'Inputs'!$E$26=ROUNDDOWN((AY$6-'People_Inputs'!$H$30)/'Inputs'!$E$26,0)),'People_Inputs'!$P$30,0)</f>
        <v>0</v>
      </c>
      <c r="AZ410" s="35">
        <f>IF(AND(AZ391=1,(AZ$6-'People_Inputs'!$H$30)/'Inputs'!$E$26=ROUNDDOWN((AZ$6-'People_Inputs'!$H$30)/'Inputs'!$E$26,0)),'People_Inputs'!$P$30,0)</f>
        <v>0</v>
      </c>
      <c r="BA410" s="35">
        <f>IF(AND(BA391=1,(BA$6-'People_Inputs'!$H$30)/'Inputs'!$E$26=ROUNDDOWN((BA$6-'People_Inputs'!$H$30)/'Inputs'!$E$26,0)),'People_Inputs'!$P$30,0)</f>
        <v>0</v>
      </c>
      <c r="BB410" s="35">
        <f>IF(AND(BB391=1,(BB$6-'People_Inputs'!$H$30)/'Inputs'!$E$26=ROUNDDOWN((BB$6-'People_Inputs'!$H$30)/'Inputs'!$E$26,0)),'People_Inputs'!$P$30,0)</f>
        <v>0</v>
      </c>
      <c r="BC410" s="35">
        <f>IF(AND(BC391=1,(BC$6-'People_Inputs'!$H$30)/'Inputs'!$E$26=ROUNDDOWN((BC$6-'People_Inputs'!$H$30)/'Inputs'!$E$26,0)),'People_Inputs'!$P$30,0)</f>
        <v>0</v>
      </c>
      <c r="BD410" s="35">
        <f>IF(AND(BD391=1,(BD$6-'People_Inputs'!$H$30)/'Inputs'!$E$26=ROUNDDOWN((BD$6-'People_Inputs'!$H$30)/'Inputs'!$E$26,0)),'People_Inputs'!$P$30,0)</f>
        <v>0</v>
      </c>
      <c r="BE410" s="35">
        <f>IF(AND(BE391=1,(BE$6-'People_Inputs'!$H$30)/'Inputs'!$E$26=ROUNDDOWN((BE$6-'People_Inputs'!$H$30)/'Inputs'!$E$26,0)),'People_Inputs'!$P$30,0)</f>
        <v>0</v>
      </c>
      <c r="BF410" s="35">
        <f>IF(AND(BF391=1,(BF$6-'People_Inputs'!$H$30)/'Inputs'!$E$26=ROUNDDOWN((BF$6-'People_Inputs'!$H$30)/'Inputs'!$E$26,0)),'People_Inputs'!$P$30,0)</f>
        <v>0</v>
      </c>
      <c r="BG410" s="35">
        <f>IF(AND(BG391=1,(BG$6-'People_Inputs'!$H$30)/'Inputs'!$E$26=ROUNDDOWN((BG$6-'People_Inputs'!$H$30)/'Inputs'!$E$26,0)),'People_Inputs'!$P$30,0)</f>
        <v>0</v>
      </c>
      <c r="BH410" s="35">
        <f>IF(AND(BH391=1,(BH$6-'People_Inputs'!$H$30)/'Inputs'!$E$26=ROUNDDOWN((BH$6-'People_Inputs'!$H$30)/'Inputs'!$E$26,0)),'People_Inputs'!$P$30,0)</f>
        <v>0</v>
      </c>
      <c r="BI410" s="35">
        <f>IF(AND(BI391=1,(BI$6-'People_Inputs'!$H$30)/'Inputs'!$E$26=ROUNDDOWN((BI$6-'People_Inputs'!$H$30)/'Inputs'!$E$26,0)),'People_Inputs'!$P$30,0)</f>
        <v>0</v>
      </c>
      <c r="BJ410" s="35">
        <f>IF(AND(BJ391=1,(BJ$6-'People_Inputs'!$H$30)/'Inputs'!$E$26=ROUNDDOWN((BJ$6-'People_Inputs'!$H$30)/'Inputs'!$E$26,0)),'People_Inputs'!$P$30,0)</f>
        <v>0</v>
      </c>
      <c r="BK410" s="35">
        <f>IF(AND(BK391=1,(BK$6-'People_Inputs'!$H$30)/'Inputs'!$E$26=ROUNDDOWN((BK$6-'People_Inputs'!$H$30)/'Inputs'!$E$26,0)),'People_Inputs'!$P$30,0)</f>
        <v>0</v>
      </c>
      <c r="BL410" s="35">
        <f>IF(AND(BL391=1,(BL$6-'People_Inputs'!$H$30)/'Inputs'!$E$26=ROUNDDOWN((BL$6-'People_Inputs'!$H$30)/'Inputs'!$E$26,0)),'People_Inputs'!$P$30,0)</f>
        <v>0</v>
      </c>
      <c r="BM410" s="35">
        <f>IF(AND(BM391=1,(BM$6-'People_Inputs'!$H$30)/'Inputs'!$E$26=ROUNDDOWN((BM$6-'People_Inputs'!$H$30)/'Inputs'!$E$26,0)),'People_Inputs'!$P$30,0)</f>
        <v>0</v>
      </c>
      <c r="BN410" s="35">
        <f>IF(AND(BN391=1,(BN$6-'People_Inputs'!$H$30)/'Inputs'!$E$26=ROUNDDOWN((BN$6-'People_Inputs'!$H$30)/'Inputs'!$E$26,0)),'People_Inputs'!$P$30,0)</f>
        <v>0</v>
      </c>
      <c r="BO410" s="35">
        <f>IF(AND(BO391=1,(BO$6-'People_Inputs'!$H$30)/'Inputs'!$E$26=ROUNDDOWN((BO$6-'People_Inputs'!$H$30)/'Inputs'!$E$26,0)),'People_Inputs'!$P$30,0)</f>
        <v>0</v>
      </c>
    </row>
    <row r="411" ht="28" customHeight="1">
      <c r="A411" s="2" t="str">
        <v>SLOT21.ACTIVE</v>
      </c>
      <c r="B411" s="6" t="str">
        <v>SLOT21 active in the month (1 = yes)</v>
      </c>
      <c r="C411" s="2" t="str">
        <v>count</v>
      </c>
      <c r="D411" s="2" t="str">
        <v>END</v>
      </c>
      <c r="E411" s="34">
        <f>BO411</f>
        <v>0</v>
      </c>
      <c r="F411" s="6" t="str">
        <v>Spare row; inactive until a hire and an exit month are entered on People_Inputs</v>
      </c>
      <c r="G411" s="2"/>
      <c r="H411" s="33">
        <f>IF(AND(H$6&gt;='People_Inputs'!$H$31,H$6&lt;='People_Inputs'!$I$31),1,0)</f>
        <v>0</v>
      </c>
      <c r="I411" s="33">
        <f>IF(AND(I$6&gt;='People_Inputs'!$H$31,I$6&lt;='People_Inputs'!$I$31),1,0)</f>
        <v>0</v>
      </c>
      <c r="J411" s="33">
        <f>IF(AND(J$6&gt;='People_Inputs'!$H$31,J$6&lt;='People_Inputs'!$I$31),1,0)</f>
        <v>0</v>
      </c>
      <c r="K411" s="33">
        <f>IF(AND(K$6&gt;='People_Inputs'!$H$31,K$6&lt;='People_Inputs'!$I$31),1,0)</f>
        <v>0</v>
      </c>
      <c r="L411" s="33">
        <f>IF(AND(L$6&gt;='People_Inputs'!$H$31,L$6&lt;='People_Inputs'!$I$31),1,0)</f>
        <v>0</v>
      </c>
      <c r="M411" s="33">
        <f>IF(AND(M$6&gt;='People_Inputs'!$H$31,M$6&lt;='People_Inputs'!$I$31),1,0)</f>
        <v>0</v>
      </c>
      <c r="N411" s="33">
        <f>IF(AND(N$6&gt;='People_Inputs'!$H$31,N$6&lt;='People_Inputs'!$I$31),1,0)</f>
        <v>0</v>
      </c>
      <c r="O411" s="33">
        <f>IF(AND(O$6&gt;='People_Inputs'!$H$31,O$6&lt;='People_Inputs'!$I$31),1,0)</f>
        <v>0</v>
      </c>
      <c r="P411" s="33">
        <f>IF(AND(P$6&gt;='People_Inputs'!$H$31,P$6&lt;='People_Inputs'!$I$31),1,0)</f>
        <v>0</v>
      </c>
      <c r="Q411" s="33">
        <f>IF(AND(Q$6&gt;='People_Inputs'!$H$31,Q$6&lt;='People_Inputs'!$I$31),1,0)</f>
        <v>0</v>
      </c>
      <c r="R411" s="33">
        <f>IF(AND(R$6&gt;='People_Inputs'!$H$31,R$6&lt;='People_Inputs'!$I$31),1,0)</f>
        <v>0</v>
      </c>
      <c r="S411" s="33">
        <f>IF(AND(S$6&gt;='People_Inputs'!$H$31,S$6&lt;='People_Inputs'!$I$31),1,0)</f>
        <v>0</v>
      </c>
      <c r="T411" s="33">
        <f>IF(AND(T$6&gt;='People_Inputs'!$H$31,T$6&lt;='People_Inputs'!$I$31),1,0)</f>
        <v>0</v>
      </c>
      <c r="U411" s="33">
        <f>IF(AND(U$6&gt;='People_Inputs'!$H$31,U$6&lt;='People_Inputs'!$I$31),1,0)</f>
        <v>0</v>
      </c>
      <c r="V411" s="33">
        <f>IF(AND(V$6&gt;='People_Inputs'!$H$31,V$6&lt;='People_Inputs'!$I$31),1,0)</f>
        <v>0</v>
      </c>
      <c r="W411" s="33">
        <f>IF(AND(W$6&gt;='People_Inputs'!$H$31,W$6&lt;='People_Inputs'!$I$31),1,0)</f>
        <v>0</v>
      </c>
      <c r="X411" s="33">
        <f>IF(AND(X$6&gt;='People_Inputs'!$H$31,X$6&lt;='People_Inputs'!$I$31),1,0)</f>
        <v>0</v>
      </c>
      <c r="Y411" s="33">
        <f>IF(AND(Y$6&gt;='People_Inputs'!$H$31,Y$6&lt;='People_Inputs'!$I$31),1,0)</f>
        <v>0</v>
      </c>
      <c r="Z411" s="33">
        <f>IF(AND(Z$6&gt;='People_Inputs'!$H$31,Z$6&lt;='People_Inputs'!$I$31),1,0)</f>
        <v>0</v>
      </c>
      <c r="AA411" s="33">
        <f>IF(AND(AA$6&gt;='People_Inputs'!$H$31,AA$6&lt;='People_Inputs'!$I$31),1,0)</f>
        <v>0</v>
      </c>
      <c r="AB411" s="33">
        <f>IF(AND(AB$6&gt;='People_Inputs'!$H$31,AB$6&lt;='People_Inputs'!$I$31),1,0)</f>
        <v>0</v>
      </c>
      <c r="AC411" s="33">
        <f>IF(AND(AC$6&gt;='People_Inputs'!$H$31,AC$6&lt;='People_Inputs'!$I$31),1,0)</f>
        <v>0</v>
      </c>
      <c r="AD411" s="33">
        <f>IF(AND(AD$6&gt;='People_Inputs'!$H$31,AD$6&lt;='People_Inputs'!$I$31),1,0)</f>
        <v>0</v>
      </c>
      <c r="AE411" s="33">
        <f>IF(AND(AE$6&gt;='People_Inputs'!$H$31,AE$6&lt;='People_Inputs'!$I$31),1,0)</f>
        <v>0</v>
      </c>
      <c r="AF411" s="33">
        <f>IF(AND(AF$6&gt;='People_Inputs'!$H$31,AF$6&lt;='People_Inputs'!$I$31),1,0)</f>
        <v>0</v>
      </c>
      <c r="AG411" s="33">
        <f>IF(AND(AG$6&gt;='People_Inputs'!$H$31,AG$6&lt;='People_Inputs'!$I$31),1,0)</f>
        <v>0</v>
      </c>
      <c r="AH411" s="33">
        <f>IF(AND(AH$6&gt;='People_Inputs'!$H$31,AH$6&lt;='People_Inputs'!$I$31),1,0)</f>
        <v>0</v>
      </c>
      <c r="AI411" s="33">
        <f>IF(AND(AI$6&gt;='People_Inputs'!$H$31,AI$6&lt;='People_Inputs'!$I$31),1,0)</f>
        <v>0</v>
      </c>
      <c r="AJ411" s="33">
        <f>IF(AND(AJ$6&gt;='People_Inputs'!$H$31,AJ$6&lt;='People_Inputs'!$I$31),1,0)</f>
        <v>0</v>
      </c>
      <c r="AK411" s="33">
        <f>IF(AND(AK$6&gt;='People_Inputs'!$H$31,AK$6&lt;='People_Inputs'!$I$31),1,0)</f>
        <v>0</v>
      </c>
      <c r="AL411" s="33">
        <f>IF(AND(AL$6&gt;='People_Inputs'!$H$31,AL$6&lt;='People_Inputs'!$I$31),1,0)</f>
        <v>0</v>
      </c>
      <c r="AM411" s="33">
        <f>IF(AND(AM$6&gt;='People_Inputs'!$H$31,AM$6&lt;='People_Inputs'!$I$31),1,0)</f>
        <v>0</v>
      </c>
      <c r="AN411" s="33">
        <f>IF(AND(AN$6&gt;='People_Inputs'!$H$31,AN$6&lt;='People_Inputs'!$I$31),1,0)</f>
        <v>0</v>
      </c>
      <c r="AO411" s="33">
        <f>IF(AND(AO$6&gt;='People_Inputs'!$H$31,AO$6&lt;='People_Inputs'!$I$31),1,0)</f>
        <v>0</v>
      </c>
      <c r="AP411" s="33">
        <f>IF(AND(AP$6&gt;='People_Inputs'!$H$31,AP$6&lt;='People_Inputs'!$I$31),1,0)</f>
        <v>0</v>
      </c>
      <c r="AQ411" s="33">
        <f>IF(AND(AQ$6&gt;='People_Inputs'!$H$31,AQ$6&lt;='People_Inputs'!$I$31),1,0)</f>
        <v>0</v>
      </c>
      <c r="AR411" s="33">
        <f>IF(AND(AR$6&gt;='People_Inputs'!$H$31,AR$6&lt;='People_Inputs'!$I$31),1,0)</f>
        <v>0</v>
      </c>
      <c r="AS411" s="33">
        <f>IF(AND(AS$6&gt;='People_Inputs'!$H$31,AS$6&lt;='People_Inputs'!$I$31),1,0)</f>
        <v>0</v>
      </c>
      <c r="AT411" s="33">
        <f>IF(AND(AT$6&gt;='People_Inputs'!$H$31,AT$6&lt;='People_Inputs'!$I$31),1,0)</f>
        <v>0</v>
      </c>
      <c r="AU411" s="33">
        <f>IF(AND(AU$6&gt;='People_Inputs'!$H$31,AU$6&lt;='People_Inputs'!$I$31),1,0)</f>
        <v>0</v>
      </c>
      <c r="AV411" s="33">
        <f>IF(AND(AV$6&gt;='People_Inputs'!$H$31,AV$6&lt;='People_Inputs'!$I$31),1,0)</f>
        <v>0</v>
      </c>
      <c r="AW411" s="33">
        <f>IF(AND(AW$6&gt;='People_Inputs'!$H$31,AW$6&lt;='People_Inputs'!$I$31),1,0)</f>
        <v>0</v>
      </c>
      <c r="AX411" s="33">
        <f>IF(AND(AX$6&gt;='People_Inputs'!$H$31,AX$6&lt;='People_Inputs'!$I$31),1,0)</f>
        <v>0</v>
      </c>
      <c r="AY411" s="33">
        <f>IF(AND(AY$6&gt;='People_Inputs'!$H$31,AY$6&lt;='People_Inputs'!$I$31),1,0)</f>
        <v>0</v>
      </c>
      <c r="AZ411" s="33">
        <f>IF(AND(AZ$6&gt;='People_Inputs'!$H$31,AZ$6&lt;='People_Inputs'!$I$31),1,0)</f>
        <v>0</v>
      </c>
      <c r="BA411" s="33">
        <f>IF(AND(BA$6&gt;='People_Inputs'!$H$31,BA$6&lt;='People_Inputs'!$I$31),1,0)</f>
        <v>0</v>
      </c>
      <c r="BB411" s="33">
        <f>IF(AND(BB$6&gt;='People_Inputs'!$H$31,BB$6&lt;='People_Inputs'!$I$31),1,0)</f>
        <v>0</v>
      </c>
      <c r="BC411" s="33">
        <f>IF(AND(BC$6&gt;='People_Inputs'!$H$31,BC$6&lt;='People_Inputs'!$I$31),1,0)</f>
        <v>0</v>
      </c>
      <c r="BD411" s="33">
        <f>IF(AND(BD$6&gt;='People_Inputs'!$H$31,BD$6&lt;='People_Inputs'!$I$31),1,0)</f>
        <v>0</v>
      </c>
      <c r="BE411" s="33">
        <f>IF(AND(BE$6&gt;='People_Inputs'!$H$31,BE$6&lt;='People_Inputs'!$I$31),1,0)</f>
        <v>0</v>
      </c>
      <c r="BF411" s="33">
        <f>IF(AND(BF$6&gt;='People_Inputs'!$H$31,BF$6&lt;='People_Inputs'!$I$31),1,0)</f>
        <v>0</v>
      </c>
      <c r="BG411" s="33">
        <f>IF(AND(BG$6&gt;='People_Inputs'!$H$31,BG$6&lt;='People_Inputs'!$I$31),1,0)</f>
        <v>0</v>
      </c>
      <c r="BH411" s="33">
        <f>IF(AND(BH$6&gt;='People_Inputs'!$H$31,BH$6&lt;='People_Inputs'!$I$31),1,0)</f>
        <v>0</v>
      </c>
      <c r="BI411" s="33">
        <f>IF(AND(BI$6&gt;='People_Inputs'!$H$31,BI$6&lt;='People_Inputs'!$I$31),1,0)</f>
        <v>0</v>
      </c>
      <c r="BJ411" s="33">
        <f>IF(AND(BJ$6&gt;='People_Inputs'!$H$31,BJ$6&lt;='People_Inputs'!$I$31),1,0)</f>
        <v>0</v>
      </c>
      <c r="BK411" s="33">
        <f>IF(AND(BK$6&gt;='People_Inputs'!$H$31,BK$6&lt;='People_Inputs'!$I$31),1,0)</f>
        <v>0</v>
      </c>
      <c r="BL411" s="33">
        <f>IF(AND(BL$6&gt;='People_Inputs'!$H$31,BL$6&lt;='People_Inputs'!$I$31),1,0)</f>
        <v>0</v>
      </c>
      <c r="BM411" s="33">
        <f>IF(AND(BM$6&gt;='People_Inputs'!$H$31,BM$6&lt;='People_Inputs'!$I$31),1,0)</f>
        <v>0</v>
      </c>
      <c r="BN411" s="33">
        <f>IF(AND(BN$6&gt;='People_Inputs'!$H$31,BN$6&lt;='People_Inputs'!$I$31),1,0)</f>
        <v>0</v>
      </c>
      <c r="BO411" s="33">
        <f>IF(AND(BO$6&gt;='People_Inputs'!$H$31,BO$6&lt;='People_Inputs'!$I$31),1,0)</f>
        <v>0</v>
      </c>
    </row>
    <row r="412" ht="28" customHeight="1">
      <c r="A412" s="2" t="str">
        <v>SLOT21.FTE</v>
      </c>
      <c r="B412" s="6" t="str">
        <v>SLOT21 FTE</v>
      </c>
      <c r="C412" s="2" t="str">
        <v>FTE</v>
      </c>
      <c r="D412" s="2" t="str">
        <v>END</v>
      </c>
      <c r="E412" s="34">
        <f>BO412</f>
        <v>0</v>
      </c>
      <c r="F412" s="6" t="str">
        <v>Spare row; inactive until a hire and an exit month are entered on People_Inputs</v>
      </c>
      <c r="G412" s="2"/>
      <c r="H412" s="33">
        <f>H411*'People_Inputs'!$J$31</f>
        <v>0</v>
      </c>
      <c r="I412" s="33">
        <f>I411*'People_Inputs'!$J$31</f>
        <v>0</v>
      </c>
      <c r="J412" s="33">
        <f>J411*'People_Inputs'!$J$31</f>
        <v>0</v>
      </c>
      <c r="K412" s="33">
        <f>K411*'People_Inputs'!$J$31</f>
        <v>0</v>
      </c>
      <c r="L412" s="33">
        <f>L411*'People_Inputs'!$J$31</f>
        <v>0</v>
      </c>
      <c r="M412" s="33">
        <f>M411*'People_Inputs'!$J$31</f>
        <v>0</v>
      </c>
      <c r="N412" s="33">
        <f>N411*'People_Inputs'!$J$31</f>
        <v>0</v>
      </c>
      <c r="O412" s="33">
        <f>O411*'People_Inputs'!$J$31</f>
        <v>0</v>
      </c>
      <c r="P412" s="33">
        <f>P411*'People_Inputs'!$J$31</f>
        <v>0</v>
      </c>
      <c r="Q412" s="33">
        <f>Q411*'People_Inputs'!$J$31</f>
        <v>0</v>
      </c>
      <c r="R412" s="33">
        <f>R411*'People_Inputs'!$J$31</f>
        <v>0</v>
      </c>
      <c r="S412" s="33">
        <f>S411*'People_Inputs'!$J$31</f>
        <v>0</v>
      </c>
      <c r="T412" s="33">
        <f>T411*'People_Inputs'!$J$31</f>
        <v>0</v>
      </c>
      <c r="U412" s="33">
        <f>U411*'People_Inputs'!$J$31</f>
        <v>0</v>
      </c>
      <c r="V412" s="33">
        <f>V411*'People_Inputs'!$J$31</f>
        <v>0</v>
      </c>
      <c r="W412" s="33">
        <f>W411*'People_Inputs'!$J$31</f>
        <v>0</v>
      </c>
      <c r="X412" s="33">
        <f>X411*'People_Inputs'!$J$31</f>
        <v>0</v>
      </c>
      <c r="Y412" s="33">
        <f>Y411*'People_Inputs'!$J$31</f>
        <v>0</v>
      </c>
      <c r="Z412" s="33">
        <f>Z411*'People_Inputs'!$J$31</f>
        <v>0</v>
      </c>
      <c r="AA412" s="33">
        <f>AA411*'People_Inputs'!$J$31</f>
        <v>0</v>
      </c>
      <c r="AB412" s="33">
        <f>AB411*'People_Inputs'!$J$31</f>
        <v>0</v>
      </c>
      <c r="AC412" s="33">
        <f>AC411*'People_Inputs'!$J$31</f>
        <v>0</v>
      </c>
      <c r="AD412" s="33">
        <f>AD411*'People_Inputs'!$J$31</f>
        <v>0</v>
      </c>
      <c r="AE412" s="33">
        <f>AE411*'People_Inputs'!$J$31</f>
        <v>0</v>
      </c>
      <c r="AF412" s="33">
        <f>AF411*'People_Inputs'!$J$31</f>
        <v>0</v>
      </c>
      <c r="AG412" s="33">
        <f>AG411*'People_Inputs'!$J$31</f>
        <v>0</v>
      </c>
      <c r="AH412" s="33">
        <f>AH411*'People_Inputs'!$J$31</f>
        <v>0</v>
      </c>
      <c r="AI412" s="33">
        <f>AI411*'People_Inputs'!$J$31</f>
        <v>0</v>
      </c>
      <c r="AJ412" s="33">
        <f>AJ411*'People_Inputs'!$J$31</f>
        <v>0</v>
      </c>
      <c r="AK412" s="33">
        <f>AK411*'People_Inputs'!$J$31</f>
        <v>0</v>
      </c>
      <c r="AL412" s="33">
        <f>AL411*'People_Inputs'!$J$31</f>
        <v>0</v>
      </c>
      <c r="AM412" s="33">
        <f>AM411*'People_Inputs'!$J$31</f>
        <v>0</v>
      </c>
      <c r="AN412" s="33">
        <f>AN411*'People_Inputs'!$J$31</f>
        <v>0</v>
      </c>
      <c r="AO412" s="33">
        <f>AO411*'People_Inputs'!$J$31</f>
        <v>0</v>
      </c>
      <c r="AP412" s="33">
        <f>AP411*'People_Inputs'!$J$31</f>
        <v>0</v>
      </c>
      <c r="AQ412" s="33">
        <f>AQ411*'People_Inputs'!$J$31</f>
        <v>0</v>
      </c>
      <c r="AR412" s="33">
        <f>AR411*'People_Inputs'!$J$31</f>
        <v>0</v>
      </c>
      <c r="AS412" s="33">
        <f>AS411*'People_Inputs'!$J$31</f>
        <v>0</v>
      </c>
      <c r="AT412" s="33">
        <f>AT411*'People_Inputs'!$J$31</f>
        <v>0</v>
      </c>
      <c r="AU412" s="33">
        <f>AU411*'People_Inputs'!$J$31</f>
        <v>0</v>
      </c>
      <c r="AV412" s="33">
        <f>AV411*'People_Inputs'!$J$31</f>
        <v>0</v>
      </c>
      <c r="AW412" s="33">
        <f>AW411*'People_Inputs'!$J$31</f>
        <v>0</v>
      </c>
      <c r="AX412" s="33">
        <f>AX411*'People_Inputs'!$J$31</f>
        <v>0</v>
      </c>
      <c r="AY412" s="33">
        <f>AY411*'People_Inputs'!$J$31</f>
        <v>0</v>
      </c>
      <c r="AZ412" s="33">
        <f>AZ411*'People_Inputs'!$J$31</f>
        <v>0</v>
      </c>
      <c r="BA412" s="33">
        <f>BA411*'People_Inputs'!$J$31</f>
        <v>0</v>
      </c>
      <c r="BB412" s="33">
        <f>BB411*'People_Inputs'!$J$31</f>
        <v>0</v>
      </c>
      <c r="BC412" s="33">
        <f>BC411*'People_Inputs'!$J$31</f>
        <v>0</v>
      </c>
      <c r="BD412" s="33">
        <f>BD411*'People_Inputs'!$J$31</f>
        <v>0</v>
      </c>
      <c r="BE412" s="33">
        <f>BE411*'People_Inputs'!$J$31</f>
        <v>0</v>
      </c>
      <c r="BF412" s="33">
        <f>BF411*'People_Inputs'!$J$31</f>
        <v>0</v>
      </c>
      <c r="BG412" s="33">
        <f>BG411*'People_Inputs'!$J$31</f>
        <v>0</v>
      </c>
      <c r="BH412" s="33">
        <f>BH411*'People_Inputs'!$J$31</f>
        <v>0</v>
      </c>
      <c r="BI412" s="33">
        <f>BI411*'People_Inputs'!$J$31</f>
        <v>0</v>
      </c>
      <c r="BJ412" s="33">
        <f>BJ411*'People_Inputs'!$J$31</f>
        <v>0</v>
      </c>
      <c r="BK412" s="33">
        <f>BK411*'People_Inputs'!$J$31</f>
        <v>0</v>
      </c>
      <c r="BL412" s="33">
        <f>BL411*'People_Inputs'!$J$31</f>
        <v>0</v>
      </c>
      <c r="BM412" s="33">
        <f>BM411*'People_Inputs'!$J$31</f>
        <v>0</v>
      </c>
      <c r="BN412" s="33">
        <f>BN411*'People_Inputs'!$J$31</f>
        <v>0</v>
      </c>
      <c r="BO412" s="33">
        <f>BO411*'People_Inputs'!$J$31</f>
        <v>0</v>
      </c>
    </row>
    <row r="413" ht="28" customHeight="1">
      <c r="A413" s="2" t="str">
        <v>SLOT21.EMPLOYEE</v>
      </c>
      <c r="B413" s="6" t="str">
        <v>SLOT21 employee with social insurance (1 = yes)</v>
      </c>
      <c r="C413" s="2" t="str">
        <v>count</v>
      </c>
      <c r="D413" s="2" t="str">
        <v>END</v>
      </c>
      <c r="E413" s="34">
        <f>BO413</f>
        <v>0</v>
      </c>
      <c r="F413" s="6" t="str">
        <v>Spare row; inactive until a hire and an exit month are entered on People_Inputs</v>
      </c>
      <c r="G413" s="2"/>
      <c r="H413" s="33">
        <f>H411*'People_Inputs'!$N$31</f>
        <v>0</v>
      </c>
      <c r="I413" s="33">
        <f>I411*'People_Inputs'!$N$31</f>
        <v>0</v>
      </c>
      <c r="J413" s="33">
        <f>J411*'People_Inputs'!$N$31</f>
        <v>0</v>
      </c>
      <c r="K413" s="33">
        <f>K411*'People_Inputs'!$N$31</f>
        <v>0</v>
      </c>
      <c r="L413" s="33">
        <f>L411*'People_Inputs'!$N$31</f>
        <v>0</v>
      </c>
      <c r="M413" s="33">
        <f>M411*'People_Inputs'!$N$31</f>
        <v>0</v>
      </c>
      <c r="N413" s="33">
        <f>N411*'People_Inputs'!$N$31</f>
        <v>0</v>
      </c>
      <c r="O413" s="33">
        <f>O411*'People_Inputs'!$N$31</f>
        <v>0</v>
      </c>
      <c r="P413" s="33">
        <f>P411*'People_Inputs'!$N$31</f>
        <v>0</v>
      </c>
      <c r="Q413" s="33">
        <f>Q411*'People_Inputs'!$N$31</f>
        <v>0</v>
      </c>
      <c r="R413" s="33">
        <f>R411*'People_Inputs'!$N$31</f>
        <v>0</v>
      </c>
      <c r="S413" s="33">
        <f>S411*'People_Inputs'!$N$31</f>
        <v>0</v>
      </c>
      <c r="T413" s="33">
        <f>T411*'People_Inputs'!$N$31</f>
        <v>0</v>
      </c>
      <c r="U413" s="33">
        <f>U411*'People_Inputs'!$N$31</f>
        <v>0</v>
      </c>
      <c r="V413" s="33">
        <f>V411*'People_Inputs'!$N$31</f>
        <v>0</v>
      </c>
      <c r="W413" s="33">
        <f>W411*'People_Inputs'!$N$31</f>
        <v>0</v>
      </c>
      <c r="X413" s="33">
        <f>X411*'People_Inputs'!$N$31</f>
        <v>0</v>
      </c>
      <c r="Y413" s="33">
        <f>Y411*'People_Inputs'!$N$31</f>
        <v>0</v>
      </c>
      <c r="Z413" s="33">
        <f>Z411*'People_Inputs'!$N$31</f>
        <v>0</v>
      </c>
      <c r="AA413" s="33">
        <f>AA411*'People_Inputs'!$N$31</f>
        <v>0</v>
      </c>
      <c r="AB413" s="33">
        <f>AB411*'People_Inputs'!$N$31</f>
        <v>0</v>
      </c>
      <c r="AC413" s="33">
        <f>AC411*'People_Inputs'!$N$31</f>
        <v>0</v>
      </c>
      <c r="AD413" s="33">
        <f>AD411*'People_Inputs'!$N$31</f>
        <v>0</v>
      </c>
      <c r="AE413" s="33">
        <f>AE411*'People_Inputs'!$N$31</f>
        <v>0</v>
      </c>
      <c r="AF413" s="33">
        <f>AF411*'People_Inputs'!$N$31</f>
        <v>0</v>
      </c>
      <c r="AG413" s="33">
        <f>AG411*'People_Inputs'!$N$31</f>
        <v>0</v>
      </c>
      <c r="AH413" s="33">
        <f>AH411*'People_Inputs'!$N$31</f>
        <v>0</v>
      </c>
      <c r="AI413" s="33">
        <f>AI411*'People_Inputs'!$N$31</f>
        <v>0</v>
      </c>
      <c r="AJ413" s="33">
        <f>AJ411*'People_Inputs'!$N$31</f>
        <v>0</v>
      </c>
      <c r="AK413" s="33">
        <f>AK411*'People_Inputs'!$N$31</f>
        <v>0</v>
      </c>
      <c r="AL413" s="33">
        <f>AL411*'People_Inputs'!$N$31</f>
        <v>0</v>
      </c>
      <c r="AM413" s="33">
        <f>AM411*'People_Inputs'!$N$31</f>
        <v>0</v>
      </c>
      <c r="AN413" s="33">
        <f>AN411*'People_Inputs'!$N$31</f>
        <v>0</v>
      </c>
      <c r="AO413" s="33">
        <f>AO411*'People_Inputs'!$N$31</f>
        <v>0</v>
      </c>
      <c r="AP413" s="33">
        <f>AP411*'People_Inputs'!$N$31</f>
        <v>0</v>
      </c>
      <c r="AQ413" s="33">
        <f>AQ411*'People_Inputs'!$N$31</f>
        <v>0</v>
      </c>
      <c r="AR413" s="33">
        <f>AR411*'People_Inputs'!$N$31</f>
        <v>0</v>
      </c>
      <c r="AS413" s="33">
        <f>AS411*'People_Inputs'!$N$31</f>
        <v>0</v>
      </c>
      <c r="AT413" s="33">
        <f>AT411*'People_Inputs'!$N$31</f>
        <v>0</v>
      </c>
      <c r="AU413" s="33">
        <f>AU411*'People_Inputs'!$N$31</f>
        <v>0</v>
      </c>
      <c r="AV413" s="33">
        <f>AV411*'People_Inputs'!$N$31</f>
        <v>0</v>
      </c>
      <c r="AW413" s="33">
        <f>AW411*'People_Inputs'!$N$31</f>
        <v>0</v>
      </c>
      <c r="AX413" s="33">
        <f>AX411*'People_Inputs'!$N$31</f>
        <v>0</v>
      </c>
      <c r="AY413" s="33">
        <f>AY411*'People_Inputs'!$N$31</f>
        <v>0</v>
      </c>
      <c r="AZ413" s="33">
        <f>AZ411*'People_Inputs'!$N$31</f>
        <v>0</v>
      </c>
      <c r="BA413" s="33">
        <f>BA411*'People_Inputs'!$N$31</f>
        <v>0</v>
      </c>
      <c r="BB413" s="33">
        <f>BB411*'People_Inputs'!$N$31</f>
        <v>0</v>
      </c>
      <c r="BC413" s="33">
        <f>BC411*'People_Inputs'!$N$31</f>
        <v>0</v>
      </c>
      <c r="BD413" s="33">
        <f>BD411*'People_Inputs'!$N$31</f>
        <v>0</v>
      </c>
      <c r="BE413" s="33">
        <f>BE411*'People_Inputs'!$N$31</f>
        <v>0</v>
      </c>
      <c r="BF413" s="33">
        <f>BF411*'People_Inputs'!$N$31</f>
        <v>0</v>
      </c>
      <c r="BG413" s="33">
        <f>BG411*'People_Inputs'!$N$31</f>
        <v>0</v>
      </c>
      <c r="BH413" s="33">
        <f>BH411*'People_Inputs'!$N$31</f>
        <v>0</v>
      </c>
      <c r="BI413" s="33">
        <f>BI411*'People_Inputs'!$N$31</f>
        <v>0</v>
      </c>
      <c r="BJ413" s="33">
        <f>BJ411*'People_Inputs'!$N$31</f>
        <v>0</v>
      </c>
      <c r="BK413" s="33">
        <f>BK411*'People_Inputs'!$N$31</f>
        <v>0</v>
      </c>
      <c r="BL413" s="33">
        <f>BL411*'People_Inputs'!$N$31</f>
        <v>0</v>
      </c>
      <c r="BM413" s="33">
        <f>BM411*'People_Inputs'!$N$31</f>
        <v>0</v>
      </c>
      <c r="BN413" s="33">
        <f>BN411*'People_Inputs'!$N$31</f>
        <v>0</v>
      </c>
      <c r="BO413" s="33">
        <f>BO411*'People_Inputs'!$N$31</f>
        <v>0</v>
      </c>
    </row>
    <row r="414" ht="28" customHeight="1">
      <c r="A414" s="2" t="str">
        <v>SLOT21.ANNUAL</v>
      </c>
      <c r="B414" s="6" t="str">
        <v>SLOT21 annual salary at 1.0 FTE, indexed</v>
      </c>
      <c r="C414" s="2" t="str">
        <v>EUR</v>
      </c>
      <c r="D414" s="2" t="str">
        <v>END</v>
      </c>
      <c r="E414" s="36">
        <f>BO414</f>
        <v>0</v>
      </c>
      <c r="F414" s="6" t="str">
        <v>Spare row; inactive until a hire and an exit month are entered on People_Inputs</v>
      </c>
      <c r="G414" s="2"/>
      <c r="H414" s="35">
        <f>'People_Inputs'!$K$31*(1+'People_Inputs'!$L$31)^(H$8-'Inputs'!$E$29)</f>
        <v>0</v>
      </c>
      <c r="I414" s="35">
        <f>'People_Inputs'!$K$31*(1+'People_Inputs'!$L$31)^(I$8-'Inputs'!$E$29)</f>
        <v>0</v>
      </c>
      <c r="J414" s="35">
        <f>'People_Inputs'!$K$31*(1+'People_Inputs'!$L$31)^(J$8-'Inputs'!$E$29)</f>
        <v>0</v>
      </c>
      <c r="K414" s="35">
        <f>'People_Inputs'!$K$31*(1+'People_Inputs'!$L$31)^(K$8-'Inputs'!$E$29)</f>
        <v>0</v>
      </c>
      <c r="L414" s="35">
        <f>'People_Inputs'!$K$31*(1+'People_Inputs'!$L$31)^(L$8-'Inputs'!$E$29)</f>
        <v>0</v>
      </c>
      <c r="M414" s="35">
        <f>'People_Inputs'!$K$31*(1+'People_Inputs'!$L$31)^(M$8-'Inputs'!$E$29)</f>
        <v>0</v>
      </c>
      <c r="N414" s="35">
        <f>'People_Inputs'!$K$31*(1+'People_Inputs'!$L$31)^(N$8-'Inputs'!$E$29)</f>
        <v>0</v>
      </c>
      <c r="O414" s="35">
        <f>'People_Inputs'!$K$31*(1+'People_Inputs'!$L$31)^(O$8-'Inputs'!$E$29)</f>
        <v>0</v>
      </c>
      <c r="P414" s="35">
        <f>'People_Inputs'!$K$31*(1+'People_Inputs'!$L$31)^(P$8-'Inputs'!$E$29)</f>
        <v>0</v>
      </c>
      <c r="Q414" s="35">
        <f>'People_Inputs'!$K$31*(1+'People_Inputs'!$L$31)^(Q$8-'Inputs'!$E$29)</f>
        <v>0</v>
      </c>
      <c r="R414" s="35">
        <f>'People_Inputs'!$K$31*(1+'People_Inputs'!$L$31)^(R$8-'Inputs'!$E$29)</f>
        <v>0</v>
      </c>
      <c r="S414" s="35">
        <f>'People_Inputs'!$K$31*(1+'People_Inputs'!$L$31)^(S$8-'Inputs'!$E$29)</f>
        <v>0</v>
      </c>
      <c r="T414" s="35">
        <f>'People_Inputs'!$K$31*(1+'People_Inputs'!$L$31)^(T$8-'Inputs'!$E$29)</f>
        <v>0</v>
      </c>
      <c r="U414" s="35">
        <f>'People_Inputs'!$K$31*(1+'People_Inputs'!$L$31)^(U$8-'Inputs'!$E$29)</f>
        <v>0</v>
      </c>
      <c r="V414" s="35">
        <f>'People_Inputs'!$K$31*(1+'People_Inputs'!$L$31)^(V$8-'Inputs'!$E$29)</f>
        <v>0</v>
      </c>
      <c r="W414" s="35">
        <f>'People_Inputs'!$K$31*(1+'People_Inputs'!$L$31)^(W$8-'Inputs'!$E$29)</f>
        <v>0</v>
      </c>
      <c r="X414" s="35">
        <f>'People_Inputs'!$K$31*(1+'People_Inputs'!$L$31)^(X$8-'Inputs'!$E$29)</f>
        <v>0</v>
      </c>
      <c r="Y414" s="35">
        <f>'People_Inputs'!$K$31*(1+'People_Inputs'!$L$31)^(Y$8-'Inputs'!$E$29)</f>
        <v>0</v>
      </c>
      <c r="Z414" s="35">
        <f>'People_Inputs'!$K$31*(1+'People_Inputs'!$L$31)^(Z$8-'Inputs'!$E$29)</f>
        <v>0</v>
      </c>
      <c r="AA414" s="35">
        <f>'People_Inputs'!$K$31*(1+'People_Inputs'!$L$31)^(AA$8-'Inputs'!$E$29)</f>
        <v>0</v>
      </c>
      <c r="AB414" s="35">
        <f>'People_Inputs'!$K$31*(1+'People_Inputs'!$L$31)^(AB$8-'Inputs'!$E$29)</f>
        <v>0</v>
      </c>
      <c r="AC414" s="35">
        <f>'People_Inputs'!$K$31*(1+'People_Inputs'!$L$31)^(AC$8-'Inputs'!$E$29)</f>
        <v>0</v>
      </c>
      <c r="AD414" s="35">
        <f>'People_Inputs'!$K$31*(1+'People_Inputs'!$L$31)^(AD$8-'Inputs'!$E$29)</f>
        <v>0</v>
      </c>
      <c r="AE414" s="35">
        <f>'People_Inputs'!$K$31*(1+'People_Inputs'!$L$31)^(AE$8-'Inputs'!$E$29)</f>
        <v>0</v>
      </c>
      <c r="AF414" s="35">
        <f>'People_Inputs'!$K$31*(1+'People_Inputs'!$L$31)^(AF$8-'Inputs'!$E$29)</f>
        <v>0</v>
      </c>
      <c r="AG414" s="35">
        <f>'People_Inputs'!$K$31*(1+'People_Inputs'!$L$31)^(AG$8-'Inputs'!$E$29)</f>
        <v>0</v>
      </c>
      <c r="AH414" s="35">
        <f>'People_Inputs'!$K$31*(1+'People_Inputs'!$L$31)^(AH$8-'Inputs'!$E$29)</f>
        <v>0</v>
      </c>
      <c r="AI414" s="35">
        <f>'People_Inputs'!$K$31*(1+'People_Inputs'!$L$31)^(AI$8-'Inputs'!$E$29)</f>
        <v>0</v>
      </c>
      <c r="AJ414" s="35">
        <f>'People_Inputs'!$K$31*(1+'People_Inputs'!$L$31)^(AJ$8-'Inputs'!$E$29)</f>
        <v>0</v>
      </c>
      <c r="AK414" s="35">
        <f>'People_Inputs'!$K$31*(1+'People_Inputs'!$L$31)^(AK$8-'Inputs'!$E$29)</f>
        <v>0</v>
      </c>
      <c r="AL414" s="35">
        <f>'People_Inputs'!$K$31*(1+'People_Inputs'!$L$31)^(AL$8-'Inputs'!$E$29)</f>
        <v>0</v>
      </c>
      <c r="AM414" s="35">
        <f>'People_Inputs'!$K$31*(1+'People_Inputs'!$L$31)^(AM$8-'Inputs'!$E$29)</f>
        <v>0</v>
      </c>
      <c r="AN414" s="35">
        <f>'People_Inputs'!$K$31*(1+'People_Inputs'!$L$31)^(AN$8-'Inputs'!$E$29)</f>
        <v>0</v>
      </c>
      <c r="AO414" s="35">
        <f>'People_Inputs'!$K$31*(1+'People_Inputs'!$L$31)^(AO$8-'Inputs'!$E$29)</f>
        <v>0</v>
      </c>
      <c r="AP414" s="35">
        <f>'People_Inputs'!$K$31*(1+'People_Inputs'!$L$31)^(AP$8-'Inputs'!$E$29)</f>
        <v>0</v>
      </c>
      <c r="AQ414" s="35">
        <f>'People_Inputs'!$K$31*(1+'People_Inputs'!$L$31)^(AQ$8-'Inputs'!$E$29)</f>
        <v>0</v>
      </c>
      <c r="AR414" s="35">
        <f>'People_Inputs'!$K$31*(1+'People_Inputs'!$L$31)^(AR$8-'Inputs'!$E$29)</f>
        <v>0</v>
      </c>
      <c r="AS414" s="35">
        <f>'People_Inputs'!$K$31*(1+'People_Inputs'!$L$31)^(AS$8-'Inputs'!$E$29)</f>
        <v>0</v>
      </c>
      <c r="AT414" s="35">
        <f>'People_Inputs'!$K$31*(1+'People_Inputs'!$L$31)^(AT$8-'Inputs'!$E$29)</f>
        <v>0</v>
      </c>
      <c r="AU414" s="35">
        <f>'People_Inputs'!$K$31*(1+'People_Inputs'!$L$31)^(AU$8-'Inputs'!$E$29)</f>
        <v>0</v>
      </c>
      <c r="AV414" s="35">
        <f>'People_Inputs'!$K$31*(1+'People_Inputs'!$L$31)^(AV$8-'Inputs'!$E$29)</f>
        <v>0</v>
      </c>
      <c r="AW414" s="35">
        <f>'People_Inputs'!$K$31*(1+'People_Inputs'!$L$31)^(AW$8-'Inputs'!$E$29)</f>
        <v>0</v>
      </c>
      <c r="AX414" s="35">
        <f>'People_Inputs'!$K$31*(1+'People_Inputs'!$L$31)^(AX$8-'Inputs'!$E$29)</f>
        <v>0</v>
      </c>
      <c r="AY414" s="35">
        <f>'People_Inputs'!$K$31*(1+'People_Inputs'!$L$31)^(AY$8-'Inputs'!$E$29)</f>
        <v>0</v>
      </c>
      <c r="AZ414" s="35">
        <f>'People_Inputs'!$K$31*(1+'People_Inputs'!$L$31)^(AZ$8-'Inputs'!$E$29)</f>
        <v>0</v>
      </c>
      <c r="BA414" s="35">
        <f>'People_Inputs'!$K$31*(1+'People_Inputs'!$L$31)^(BA$8-'Inputs'!$E$29)</f>
        <v>0</v>
      </c>
      <c r="BB414" s="35">
        <f>'People_Inputs'!$K$31*(1+'People_Inputs'!$L$31)^(BB$8-'Inputs'!$E$29)</f>
        <v>0</v>
      </c>
      <c r="BC414" s="35">
        <f>'People_Inputs'!$K$31*(1+'People_Inputs'!$L$31)^(BC$8-'Inputs'!$E$29)</f>
        <v>0</v>
      </c>
      <c r="BD414" s="35">
        <f>'People_Inputs'!$K$31*(1+'People_Inputs'!$L$31)^(BD$8-'Inputs'!$E$29)</f>
        <v>0</v>
      </c>
      <c r="BE414" s="35">
        <f>'People_Inputs'!$K$31*(1+'People_Inputs'!$L$31)^(BE$8-'Inputs'!$E$29)</f>
        <v>0</v>
      </c>
      <c r="BF414" s="35">
        <f>'People_Inputs'!$K$31*(1+'People_Inputs'!$L$31)^(BF$8-'Inputs'!$E$29)</f>
        <v>0</v>
      </c>
      <c r="BG414" s="35">
        <f>'People_Inputs'!$K$31*(1+'People_Inputs'!$L$31)^(BG$8-'Inputs'!$E$29)</f>
        <v>0</v>
      </c>
      <c r="BH414" s="35">
        <f>'People_Inputs'!$K$31*(1+'People_Inputs'!$L$31)^(BH$8-'Inputs'!$E$29)</f>
        <v>0</v>
      </c>
      <c r="BI414" s="35">
        <f>'People_Inputs'!$K$31*(1+'People_Inputs'!$L$31)^(BI$8-'Inputs'!$E$29)</f>
        <v>0</v>
      </c>
      <c r="BJ414" s="35">
        <f>'People_Inputs'!$K$31*(1+'People_Inputs'!$L$31)^(BJ$8-'Inputs'!$E$29)</f>
        <v>0</v>
      </c>
      <c r="BK414" s="35">
        <f>'People_Inputs'!$K$31*(1+'People_Inputs'!$L$31)^(BK$8-'Inputs'!$E$29)</f>
        <v>0</v>
      </c>
      <c r="BL414" s="35">
        <f>'People_Inputs'!$K$31*(1+'People_Inputs'!$L$31)^(BL$8-'Inputs'!$E$29)</f>
        <v>0</v>
      </c>
      <c r="BM414" s="35">
        <f>'People_Inputs'!$K$31*(1+'People_Inputs'!$L$31)^(BM$8-'Inputs'!$E$29)</f>
        <v>0</v>
      </c>
      <c r="BN414" s="35">
        <f>'People_Inputs'!$K$31*(1+'People_Inputs'!$L$31)^(BN$8-'Inputs'!$E$29)</f>
        <v>0</v>
      </c>
      <c r="BO414" s="35">
        <f>'People_Inputs'!$K$31*(1+'People_Inputs'!$L$31)^(BO$8-'Inputs'!$E$29)</f>
        <v>0</v>
      </c>
    </row>
    <row r="415" ht="28" customHeight="1">
      <c r="A415" s="2" t="str">
        <v>SLOT21.SALARY</v>
      </c>
      <c r="B415" s="6" t="str">
        <v>SLOT21 gross salary</v>
      </c>
      <c r="C415" s="2" t="str">
        <v>EUR</v>
      </c>
      <c r="D415" s="2" t="str">
        <v>SUM</v>
      </c>
      <c r="E415" s="36">
        <f>SUM(H415:BO415)</f>
        <v>0.0</v>
      </c>
      <c r="F415" s="6" t="str">
        <v>Spare row; inactive until a hire and an exit month are entered on People_Inputs</v>
      </c>
      <c r="G415" s="2"/>
      <c r="H415" s="36">
        <f>H414*H412/12</f>
        <v>0.0</v>
      </c>
      <c r="I415" s="36">
        <f>I414*I412/12</f>
        <v>0.0</v>
      </c>
      <c r="J415" s="36">
        <f>J414*J412/12</f>
        <v>0.0</v>
      </c>
      <c r="K415" s="36">
        <f>K414*K412/12</f>
        <v>0.0</v>
      </c>
      <c r="L415" s="36">
        <f>L414*L412/12</f>
        <v>0.0</v>
      </c>
      <c r="M415" s="36">
        <f>M414*M412/12</f>
        <v>0.0</v>
      </c>
      <c r="N415" s="36">
        <f>N414*N412/12</f>
        <v>0.0</v>
      </c>
      <c r="O415" s="36">
        <f>O414*O412/12</f>
        <v>0.0</v>
      </c>
      <c r="P415" s="36">
        <f>P414*P412/12</f>
        <v>0.0</v>
      </c>
      <c r="Q415" s="36">
        <f>Q414*Q412/12</f>
        <v>0.0</v>
      </c>
      <c r="R415" s="36">
        <f>R414*R412/12</f>
        <v>0.0</v>
      </c>
      <c r="S415" s="36">
        <f>S414*S412/12</f>
        <v>0.0</v>
      </c>
      <c r="T415" s="36">
        <f>T414*T412/12</f>
        <v>0.0</v>
      </c>
      <c r="U415" s="36">
        <f>U414*U412/12</f>
        <v>0.0</v>
      </c>
      <c r="V415" s="36">
        <f>V414*V412/12</f>
        <v>0.0</v>
      </c>
      <c r="W415" s="36">
        <f>W414*W412/12</f>
        <v>0.0</v>
      </c>
      <c r="X415" s="36">
        <f>X414*X412/12</f>
        <v>0.0</v>
      </c>
      <c r="Y415" s="36">
        <f>Y414*Y412/12</f>
        <v>0.0</v>
      </c>
      <c r="Z415" s="36">
        <f>Z414*Z412/12</f>
        <v>0.0</v>
      </c>
      <c r="AA415" s="36">
        <f>AA414*AA412/12</f>
        <v>0.0</v>
      </c>
      <c r="AB415" s="36">
        <f>AB414*AB412/12</f>
        <v>0.0</v>
      </c>
      <c r="AC415" s="36">
        <f>AC414*AC412/12</f>
        <v>0.0</v>
      </c>
      <c r="AD415" s="36">
        <f>AD414*AD412/12</f>
        <v>0.0</v>
      </c>
      <c r="AE415" s="36">
        <f>AE414*AE412/12</f>
        <v>0.0</v>
      </c>
      <c r="AF415" s="36">
        <f>AF414*AF412/12</f>
        <v>0.0</v>
      </c>
      <c r="AG415" s="36">
        <f>AG414*AG412/12</f>
        <v>0.0</v>
      </c>
      <c r="AH415" s="36">
        <f>AH414*AH412/12</f>
        <v>0.0</v>
      </c>
      <c r="AI415" s="36">
        <f>AI414*AI412/12</f>
        <v>0.0</v>
      </c>
      <c r="AJ415" s="36">
        <f>AJ414*AJ412/12</f>
        <v>0.0</v>
      </c>
      <c r="AK415" s="36">
        <f>AK414*AK412/12</f>
        <v>0.0</v>
      </c>
      <c r="AL415" s="36">
        <f>AL414*AL412/12</f>
        <v>0.0</v>
      </c>
      <c r="AM415" s="36">
        <f>AM414*AM412/12</f>
        <v>0.0</v>
      </c>
      <c r="AN415" s="36">
        <f>AN414*AN412/12</f>
        <v>0.0</v>
      </c>
      <c r="AO415" s="36">
        <f>AO414*AO412/12</f>
        <v>0.0</v>
      </c>
      <c r="AP415" s="36">
        <f>AP414*AP412/12</f>
        <v>0.0</v>
      </c>
      <c r="AQ415" s="36">
        <f>AQ414*AQ412/12</f>
        <v>0.0</v>
      </c>
      <c r="AR415" s="36">
        <f>AR414*AR412/12</f>
        <v>0.0</v>
      </c>
      <c r="AS415" s="36">
        <f>AS414*AS412/12</f>
        <v>0.0</v>
      </c>
      <c r="AT415" s="36">
        <f>AT414*AT412/12</f>
        <v>0.0</v>
      </c>
      <c r="AU415" s="36">
        <f>AU414*AU412/12</f>
        <v>0.0</v>
      </c>
      <c r="AV415" s="36">
        <f>AV414*AV412/12</f>
        <v>0.0</v>
      </c>
      <c r="AW415" s="36">
        <f>AW414*AW412/12</f>
        <v>0.0</v>
      </c>
      <c r="AX415" s="36">
        <f>AX414*AX412/12</f>
        <v>0.0</v>
      </c>
      <c r="AY415" s="36">
        <f>AY414*AY412/12</f>
        <v>0.0</v>
      </c>
      <c r="AZ415" s="36">
        <f>AZ414*AZ412/12</f>
        <v>0.0</v>
      </c>
      <c r="BA415" s="36">
        <f>BA414*BA412/12</f>
        <v>0.0</v>
      </c>
      <c r="BB415" s="36">
        <f>BB414*BB412/12</f>
        <v>0.0</v>
      </c>
      <c r="BC415" s="36">
        <f>BC414*BC412/12</f>
        <v>0.0</v>
      </c>
      <c r="BD415" s="36">
        <f>BD414*BD412/12</f>
        <v>0.0</v>
      </c>
      <c r="BE415" s="36">
        <f>BE414*BE412/12</f>
        <v>0.0</v>
      </c>
      <c r="BF415" s="36">
        <f>BF414*BF412/12</f>
        <v>0.0</v>
      </c>
      <c r="BG415" s="36">
        <f>BG414*BG412/12</f>
        <v>0.0</v>
      </c>
      <c r="BH415" s="36">
        <f>BH414*BH412/12</f>
        <v>0.0</v>
      </c>
      <c r="BI415" s="36">
        <f>BI414*BI412/12</f>
        <v>0.0</v>
      </c>
      <c r="BJ415" s="36">
        <f>BJ414*BJ412/12</f>
        <v>0.0</v>
      </c>
      <c r="BK415" s="36">
        <f>BK414*BK412/12</f>
        <v>0.0</v>
      </c>
      <c r="BL415" s="36">
        <f>BL414*BL412/12</f>
        <v>0.0</v>
      </c>
      <c r="BM415" s="36">
        <f>BM414*BM412/12</f>
        <v>0.0</v>
      </c>
      <c r="BN415" s="36">
        <f>BN414*BN412/12</f>
        <v>0.0</v>
      </c>
      <c r="BO415" s="36">
        <f>BO414*BO412/12</f>
        <v>0.0</v>
      </c>
    </row>
    <row r="416" ht="28" customHeight="1">
      <c r="A416" s="2" t="str">
        <v>SLOT21.RV_BASE</v>
      </c>
      <c r="B416" s="6" t="str">
        <v>SLOT21 pension / unemployment contribution base</v>
      </c>
      <c r="C416" s="2" t="str">
        <v>EUR</v>
      </c>
      <c r="D416" s="2" t="str">
        <v>SUM</v>
      </c>
      <c r="E416" s="36">
        <f>SUM(H416:BO416)</f>
        <v>0.0</v>
      </c>
      <c r="F416" s="6" t="str">
        <v>Spare row; inactive until a hire and an exit month are entered on People_Inputs</v>
      </c>
      <c r="G416" s="2"/>
      <c r="H416" s="35">
        <f>H413*MIN(H415,'Payroll_Rates'!H12)</f>
        <v>0.0</v>
      </c>
      <c r="I416" s="35">
        <f>I413*MIN(I415,'Payroll_Rates'!I12)</f>
        <v>0.0</v>
      </c>
      <c r="J416" s="35">
        <f>J413*MIN(J415,'Payroll_Rates'!J12)</f>
        <v>0.0</v>
      </c>
      <c r="K416" s="35">
        <f>K413*MIN(K415,'Payroll_Rates'!K12)</f>
        <v>0.0</v>
      </c>
      <c r="L416" s="35">
        <f>L413*MIN(L415,'Payroll_Rates'!L12)</f>
        <v>0.0</v>
      </c>
      <c r="M416" s="35">
        <f>M413*MIN(M415,'Payroll_Rates'!M12)</f>
        <v>0.0</v>
      </c>
      <c r="N416" s="35">
        <f>N413*MIN(N415,'Payroll_Rates'!N12)</f>
        <v>0.0</v>
      </c>
      <c r="O416" s="35">
        <f>O413*MIN(O415,'Payroll_Rates'!O12)</f>
        <v>0.0</v>
      </c>
      <c r="P416" s="35">
        <f>P413*MIN(P415,'Payroll_Rates'!P12)</f>
        <v>0.0</v>
      </c>
      <c r="Q416" s="35">
        <f>Q413*MIN(Q415,'Payroll_Rates'!Q12)</f>
        <v>0.0</v>
      </c>
      <c r="R416" s="35">
        <f>R413*MIN(R415,'Payroll_Rates'!R12)</f>
        <v>0.0</v>
      </c>
      <c r="S416" s="35">
        <f>S413*MIN(S415,'Payroll_Rates'!S12)</f>
        <v>0.0</v>
      </c>
      <c r="T416" s="35">
        <f>T413*MIN(T415,'Payroll_Rates'!T12)</f>
        <v>0.0</v>
      </c>
      <c r="U416" s="35">
        <f>U413*MIN(U415,'Payroll_Rates'!U12)</f>
        <v>0.0</v>
      </c>
      <c r="V416" s="35">
        <f>V413*MIN(V415,'Payroll_Rates'!V12)</f>
        <v>0.0</v>
      </c>
      <c r="W416" s="35">
        <f>W413*MIN(W415,'Payroll_Rates'!W12)</f>
        <v>0.0</v>
      </c>
      <c r="X416" s="35">
        <f>X413*MIN(X415,'Payroll_Rates'!X12)</f>
        <v>0.0</v>
      </c>
      <c r="Y416" s="35">
        <f>Y413*MIN(Y415,'Payroll_Rates'!Y12)</f>
        <v>0.0</v>
      </c>
      <c r="Z416" s="35">
        <f>Z413*MIN(Z415,'Payroll_Rates'!Z12)</f>
        <v>0.0</v>
      </c>
      <c r="AA416" s="35">
        <f>AA413*MIN(AA415,'Payroll_Rates'!AA12)</f>
        <v>0.0</v>
      </c>
      <c r="AB416" s="35">
        <f>AB413*MIN(AB415,'Payroll_Rates'!AB12)</f>
        <v>0.0</v>
      </c>
      <c r="AC416" s="35">
        <f>AC413*MIN(AC415,'Payroll_Rates'!AC12)</f>
        <v>0.0</v>
      </c>
      <c r="AD416" s="35">
        <f>AD413*MIN(AD415,'Payroll_Rates'!AD12)</f>
        <v>0.0</v>
      </c>
      <c r="AE416" s="35">
        <f>AE413*MIN(AE415,'Payroll_Rates'!AE12)</f>
        <v>0.0</v>
      </c>
      <c r="AF416" s="35">
        <f>AF413*MIN(AF415,'Payroll_Rates'!AF12)</f>
        <v>0.0</v>
      </c>
      <c r="AG416" s="35">
        <f>AG413*MIN(AG415,'Payroll_Rates'!AG12)</f>
        <v>0.0</v>
      </c>
      <c r="AH416" s="35">
        <f>AH413*MIN(AH415,'Payroll_Rates'!AH12)</f>
        <v>0.0</v>
      </c>
      <c r="AI416" s="35">
        <f>AI413*MIN(AI415,'Payroll_Rates'!AI12)</f>
        <v>0.0</v>
      </c>
      <c r="AJ416" s="35">
        <f>AJ413*MIN(AJ415,'Payroll_Rates'!AJ12)</f>
        <v>0.0</v>
      </c>
      <c r="AK416" s="35">
        <f>AK413*MIN(AK415,'Payroll_Rates'!AK12)</f>
        <v>0.0</v>
      </c>
      <c r="AL416" s="35">
        <f>AL413*MIN(AL415,'Payroll_Rates'!AL12)</f>
        <v>0.0</v>
      </c>
      <c r="AM416" s="35">
        <f>AM413*MIN(AM415,'Payroll_Rates'!AM12)</f>
        <v>0.0</v>
      </c>
      <c r="AN416" s="35">
        <f>AN413*MIN(AN415,'Payroll_Rates'!AN12)</f>
        <v>0.0</v>
      </c>
      <c r="AO416" s="35">
        <f>AO413*MIN(AO415,'Payroll_Rates'!AO12)</f>
        <v>0.0</v>
      </c>
      <c r="AP416" s="35">
        <f>AP413*MIN(AP415,'Payroll_Rates'!AP12)</f>
        <v>0.0</v>
      </c>
      <c r="AQ416" s="35">
        <f>AQ413*MIN(AQ415,'Payroll_Rates'!AQ12)</f>
        <v>0.0</v>
      </c>
      <c r="AR416" s="35">
        <f>AR413*MIN(AR415,'Payroll_Rates'!AR12)</f>
        <v>0.0</v>
      </c>
      <c r="AS416" s="35">
        <f>AS413*MIN(AS415,'Payroll_Rates'!AS12)</f>
        <v>0.0</v>
      </c>
      <c r="AT416" s="35">
        <f>AT413*MIN(AT415,'Payroll_Rates'!AT12)</f>
        <v>0.0</v>
      </c>
      <c r="AU416" s="35">
        <f>AU413*MIN(AU415,'Payroll_Rates'!AU12)</f>
        <v>0.0</v>
      </c>
      <c r="AV416" s="35">
        <f>AV413*MIN(AV415,'Payroll_Rates'!AV12)</f>
        <v>0.0</v>
      </c>
      <c r="AW416" s="35">
        <f>AW413*MIN(AW415,'Payroll_Rates'!AW12)</f>
        <v>0.0</v>
      </c>
      <c r="AX416" s="35">
        <f>AX413*MIN(AX415,'Payroll_Rates'!AX12)</f>
        <v>0.0</v>
      </c>
      <c r="AY416" s="35">
        <f>AY413*MIN(AY415,'Payroll_Rates'!AY12)</f>
        <v>0.0</v>
      </c>
      <c r="AZ416" s="35">
        <f>AZ413*MIN(AZ415,'Payroll_Rates'!AZ12)</f>
        <v>0.0</v>
      </c>
      <c r="BA416" s="35">
        <f>BA413*MIN(BA415,'Payroll_Rates'!BA12)</f>
        <v>0.0</v>
      </c>
      <c r="BB416" s="35">
        <f>BB413*MIN(BB415,'Payroll_Rates'!BB12)</f>
        <v>0.0</v>
      </c>
      <c r="BC416" s="35">
        <f>BC413*MIN(BC415,'Payroll_Rates'!BC12)</f>
        <v>0.0</v>
      </c>
      <c r="BD416" s="35">
        <f>BD413*MIN(BD415,'Payroll_Rates'!BD12)</f>
        <v>0.0</v>
      </c>
      <c r="BE416" s="35">
        <f>BE413*MIN(BE415,'Payroll_Rates'!BE12)</f>
        <v>0.0</v>
      </c>
      <c r="BF416" s="35">
        <f>BF413*MIN(BF415,'Payroll_Rates'!BF12)</f>
        <v>0.0</v>
      </c>
      <c r="BG416" s="35">
        <f>BG413*MIN(BG415,'Payroll_Rates'!BG12)</f>
        <v>0.0</v>
      </c>
      <c r="BH416" s="35">
        <f>BH413*MIN(BH415,'Payroll_Rates'!BH12)</f>
        <v>0.0</v>
      </c>
      <c r="BI416" s="35">
        <f>BI413*MIN(BI415,'Payroll_Rates'!BI12)</f>
        <v>0.0</v>
      </c>
      <c r="BJ416" s="35">
        <f>BJ413*MIN(BJ415,'Payroll_Rates'!BJ12)</f>
        <v>0.0</v>
      </c>
      <c r="BK416" s="35">
        <f>BK413*MIN(BK415,'Payroll_Rates'!BK12)</f>
        <v>0.0</v>
      </c>
      <c r="BL416" s="35">
        <f>BL413*MIN(BL415,'Payroll_Rates'!BL12)</f>
        <v>0.0</v>
      </c>
      <c r="BM416" s="35">
        <f>BM413*MIN(BM415,'Payroll_Rates'!BM12)</f>
        <v>0.0</v>
      </c>
      <c r="BN416" s="35">
        <f>BN413*MIN(BN415,'Payroll_Rates'!BN12)</f>
        <v>0.0</v>
      </c>
      <c r="BO416" s="35">
        <f>BO413*MIN(BO415,'Payroll_Rates'!BO12)</f>
        <v>0.0</v>
      </c>
    </row>
    <row r="417" ht="28" customHeight="1">
      <c r="A417" s="2" t="str">
        <v>SLOT21.KV_BASE</v>
      </c>
      <c r="B417" s="6" t="str">
        <v>SLOT21 health / care contribution base</v>
      </c>
      <c r="C417" s="2" t="str">
        <v>EUR</v>
      </c>
      <c r="D417" s="2" t="str">
        <v>SUM</v>
      </c>
      <c r="E417" s="36">
        <f>SUM(H417:BO417)</f>
        <v>0.0</v>
      </c>
      <c r="F417" s="6" t="str">
        <v>Spare row; inactive until a hire and an exit month are entered on People_Inputs</v>
      </c>
      <c r="G417" s="2"/>
      <c r="H417" s="35">
        <f>H413*MIN(H415,'Payroll_Rates'!H13)</f>
        <v>0.0</v>
      </c>
      <c r="I417" s="35">
        <f>I413*MIN(I415,'Payroll_Rates'!I13)</f>
        <v>0.0</v>
      </c>
      <c r="J417" s="35">
        <f>J413*MIN(J415,'Payroll_Rates'!J13)</f>
        <v>0.0</v>
      </c>
      <c r="K417" s="35">
        <f>K413*MIN(K415,'Payroll_Rates'!K13)</f>
        <v>0.0</v>
      </c>
      <c r="L417" s="35">
        <f>L413*MIN(L415,'Payroll_Rates'!L13)</f>
        <v>0.0</v>
      </c>
      <c r="M417" s="35">
        <f>M413*MIN(M415,'Payroll_Rates'!M13)</f>
        <v>0.0</v>
      </c>
      <c r="N417" s="35">
        <f>N413*MIN(N415,'Payroll_Rates'!N13)</f>
        <v>0.0</v>
      </c>
      <c r="O417" s="35">
        <f>O413*MIN(O415,'Payroll_Rates'!O13)</f>
        <v>0.0</v>
      </c>
      <c r="P417" s="35">
        <f>P413*MIN(P415,'Payroll_Rates'!P13)</f>
        <v>0.0</v>
      </c>
      <c r="Q417" s="35">
        <f>Q413*MIN(Q415,'Payroll_Rates'!Q13)</f>
        <v>0.0</v>
      </c>
      <c r="R417" s="35">
        <f>R413*MIN(R415,'Payroll_Rates'!R13)</f>
        <v>0.0</v>
      </c>
      <c r="S417" s="35">
        <f>S413*MIN(S415,'Payroll_Rates'!S13)</f>
        <v>0.0</v>
      </c>
      <c r="T417" s="35">
        <f>T413*MIN(T415,'Payroll_Rates'!T13)</f>
        <v>0.0</v>
      </c>
      <c r="U417" s="35">
        <f>U413*MIN(U415,'Payroll_Rates'!U13)</f>
        <v>0.0</v>
      </c>
      <c r="V417" s="35">
        <f>V413*MIN(V415,'Payroll_Rates'!V13)</f>
        <v>0.0</v>
      </c>
      <c r="W417" s="35">
        <f>W413*MIN(W415,'Payroll_Rates'!W13)</f>
        <v>0.0</v>
      </c>
      <c r="X417" s="35">
        <f>X413*MIN(X415,'Payroll_Rates'!X13)</f>
        <v>0.0</v>
      </c>
      <c r="Y417" s="35">
        <f>Y413*MIN(Y415,'Payroll_Rates'!Y13)</f>
        <v>0.0</v>
      </c>
      <c r="Z417" s="35">
        <f>Z413*MIN(Z415,'Payroll_Rates'!Z13)</f>
        <v>0.0</v>
      </c>
      <c r="AA417" s="35">
        <f>AA413*MIN(AA415,'Payroll_Rates'!AA13)</f>
        <v>0.0</v>
      </c>
      <c r="AB417" s="35">
        <f>AB413*MIN(AB415,'Payroll_Rates'!AB13)</f>
        <v>0.0</v>
      </c>
      <c r="AC417" s="35">
        <f>AC413*MIN(AC415,'Payroll_Rates'!AC13)</f>
        <v>0.0</v>
      </c>
      <c r="AD417" s="35">
        <f>AD413*MIN(AD415,'Payroll_Rates'!AD13)</f>
        <v>0.0</v>
      </c>
      <c r="AE417" s="35">
        <f>AE413*MIN(AE415,'Payroll_Rates'!AE13)</f>
        <v>0.0</v>
      </c>
      <c r="AF417" s="35">
        <f>AF413*MIN(AF415,'Payroll_Rates'!AF13)</f>
        <v>0.0</v>
      </c>
      <c r="AG417" s="35">
        <f>AG413*MIN(AG415,'Payroll_Rates'!AG13)</f>
        <v>0.0</v>
      </c>
      <c r="AH417" s="35">
        <f>AH413*MIN(AH415,'Payroll_Rates'!AH13)</f>
        <v>0.0</v>
      </c>
      <c r="AI417" s="35">
        <f>AI413*MIN(AI415,'Payroll_Rates'!AI13)</f>
        <v>0.0</v>
      </c>
      <c r="AJ417" s="35">
        <f>AJ413*MIN(AJ415,'Payroll_Rates'!AJ13)</f>
        <v>0.0</v>
      </c>
      <c r="AK417" s="35">
        <f>AK413*MIN(AK415,'Payroll_Rates'!AK13)</f>
        <v>0.0</v>
      </c>
      <c r="AL417" s="35">
        <f>AL413*MIN(AL415,'Payroll_Rates'!AL13)</f>
        <v>0.0</v>
      </c>
      <c r="AM417" s="35">
        <f>AM413*MIN(AM415,'Payroll_Rates'!AM13)</f>
        <v>0.0</v>
      </c>
      <c r="AN417" s="35">
        <f>AN413*MIN(AN415,'Payroll_Rates'!AN13)</f>
        <v>0.0</v>
      </c>
      <c r="AO417" s="35">
        <f>AO413*MIN(AO415,'Payroll_Rates'!AO13)</f>
        <v>0.0</v>
      </c>
      <c r="AP417" s="35">
        <f>AP413*MIN(AP415,'Payroll_Rates'!AP13)</f>
        <v>0.0</v>
      </c>
      <c r="AQ417" s="35">
        <f>AQ413*MIN(AQ415,'Payroll_Rates'!AQ13)</f>
        <v>0.0</v>
      </c>
      <c r="AR417" s="35">
        <f>AR413*MIN(AR415,'Payroll_Rates'!AR13)</f>
        <v>0.0</v>
      </c>
      <c r="AS417" s="35">
        <f>AS413*MIN(AS415,'Payroll_Rates'!AS13)</f>
        <v>0.0</v>
      </c>
      <c r="AT417" s="35">
        <f>AT413*MIN(AT415,'Payroll_Rates'!AT13)</f>
        <v>0.0</v>
      </c>
      <c r="AU417" s="35">
        <f>AU413*MIN(AU415,'Payroll_Rates'!AU13)</f>
        <v>0.0</v>
      </c>
      <c r="AV417" s="35">
        <f>AV413*MIN(AV415,'Payroll_Rates'!AV13)</f>
        <v>0.0</v>
      </c>
      <c r="AW417" s="35">
        <f>AW413*MIN(AW415,'Payroll_Rates'!AW13)</f>
        <v>0.0</v>
      </c>
      <c r="AX417" s="35">
        <f>AX413*MIN(AX415,'Payroll_Rates'!AX13)</f>
        <v>0.0</v>
      </c>
      <c r="AY417" s="35">
        <f>AY413*MIN(AY415,'Payroll_Rates'!AY13)</f>
        <v>0.0</v>
      </c>
      <c r="AZ417" s="35">
        <f>AZ413*MIN(AZ415,'Payroll_Rates'!AZ13)</f>
        <v>0.0</v>
      </c>
      <c r="BA417" s="35">
        <f>BA413*MIN(BA415,'Payroll_Rates'!BA13)</f>
        <v>0.0</v>
      </c>
      <c r="BB417" s="35">
        <f>BB413*MIN(BB415,'Payroll_Rates'!BB13)</f>
        <v>0.0</v>
      </c>
      <c r="BC417" s="35">
        <f>BC413*MIN(BC415,'Payroll_Rates'!BC13)</f>
        <v>0.0</v>
      </c>
      <c r="BD417" s="35">
        <f>BD413*MIN(BD415,'Payroll_Rates'!BD13)</f>
        <v>0.0</v>
      </c>
      <c r="BE417" s="35">
        <f>BE413*MIN(BE415,'Payroll_Rates'!BE13)</f>
        <v>0.0</v>
      </c>
      <c r="BF417" s="35">
        <f>BF413*MIN(BF415,'Payroll_Rates'!BF13)</f>
        <v>0.0</v>
      </c>
      <c r="BG417" s="35">
        <f>BG413*MIN(BG415,'Payroll_Rates'!BG13)</f>
        <v>0.0</v>
      </c>
      <c r="BH417" s="35">
        <f>BH413*MIN(BH415,'Payroll_Rates'!BH13)</f>
        <v>0.0</v>
      </c>
      <c r="BI417" s="35">
        <f>BI413*MIN(BI415,'Payroll_Rates'!BI13)</f>
        <v>0.0</v>
      </c>
      <c r="BJ417" s="35">
        <f>BJ413*MIN(BJ415,'Payroll_Rates'!BJ13)</f>
        <v>0.0</v>
      </c>
      <c r="BK417" s="35">
        <f>BK413*MIN(BK415,'Payroll_Rates'!BK13)</f>
        <v>0.0</v>
      </c>
      <c r="BL417" s="35">
        <f>BL413*MIN(BL415,'Payroll_Rates'!BL13)</f>
        <v>0.0</v>
      </c>
      <c r="BM417" s="35">
        <f>BM413*MIN(BM415,'Payroll_Rates'!BM13)</f>
        <v>0.0</v>
      </c>
      <c r="BN417" s="35">
        <f>BN413*MIN(BN415,'Payroll_Rates'!BN13)</f>
        <v>0.0</v>
      </c>
      <c r="BO417" s="35">
        <f>BO413*MIN(BO415,'Payroll_Rates'!BO13)</f>
        <v>0.0</v>
      </c>
    </row>
    <row r="418" ht="28" customHeight="1">
      <c r="A418" s="2" t="str">
        <v>SLOT21.RV</v>
      </c>
      <c r="B418" s="6" t="str">
        <v>SLOT21 employer pension contribution (RV)</v>
      </c>
      <c r="C418" s="2" t="str">
        <v>EUR</v>
      </c>
      <c r="D418" s="2" t="str">
        <v>SUM</v>
      </c>
      <c r="E418" s="36">
        <f>SUM(H418:BO418)</f>
        <v>0.0</v>
      </c>
      <c r="F418" s="6" t="str">
        <v>Spare row; inactive until a hire and an exit month are entered on People_Inputs</v>
      </c>
      <c r="G418" s="2"/>
      <c r="H418" s="35">
        <f>H416*'Payroll_Rates'!H11/'Inputs'!$E$28</f>
        <v>0.0</v>
      </c>
      <c r="I418" s="35">
        <f>I416*'Payroll_Rates'!I11/'Inputs'!$E$28</f>
        <v>0.0</v>
      </c>
      <c r="J418" s="35">
        <f>J416*'Payroll_Rates'!J11/'Inputs'!$E$28</f>
        <v>0.0</v>
      </c>
      <c r="K418" s="35">
        <f>K416*'Payroll_Rates'!K11/'Inputs'!$E$28</f>
        <v>0.0</v>
      </c>
      <c r="L418" s="35">
        <f>L416*'Payroll_Rates'!L11/'Inputs'!$E$28</f>
        <v>0.0</v>
      </c>
      <c r="M418" s="35">
        <f>M416*'Payroll_Rates'!M11/'Inputs'!$E$28</f>
        <v>0.0</v>
      </c>
      <c r="N418" s="35">
        <f>N416*'Payroll_Rates'!N11/'Inputs'!$E$28</f>
        <v>0.0</v>
      </c>
      <c r="O418" s="35">
        <f>O416*'Payroll_Rates'!O11/'Inputs'!$E$28</f>
        <v>0.0</v>
      </c>
      <c r="P418" s="35">
        <f>P416*'Payroll_Rates'!P11/'Inputs'!$E$28</f>
        <v>0.0</v>
      </c>
      <c r="Q418" s="35">
        <f>Q416*'Payroll_Rates'!Q11/'Inputs'!$E$28</f>
        <v>0.0</v>
      </c>
      <c r="R418" s="35">
        <f>R416*'Payroll_Rates'!R11/'Inputs'!$E$28</f>
        <v>0.0</v>
      </c>
      <c r="S418" s="35">
        <f>S416*'Payroll_Rates'!S11/'Inputs'!$E$28</f>
        <v>0.0</v>
      </c>
      <c r="T418" s="35">
        <f>T416*'Payroll_Rates'!T11/'Inputs'!$E$28</f>
        <v>0.0</v>
      </c>
      <c r="U418" s="35">
        <f>U416*'Payroll_Rates'!U11/'Inputs'!$E$28</f>
        <v>0.0</v>
      </c>
      <c r="V418" s="35">
        <f>V416*'Payroll_Rates'!V11/'Inputs'!$E$28</f>
        <v>0.0</v>
      </c>
      <c r="W418" s="35">
        <f>W416*'Payroll_Rates'!W11/'Inputs'!$E$28</f>
        <v>0.0</v>
      </c>
      <c r="X418" s="35">
        <f>X416*'Payroll_Rates'!X11/'Inputs'!$E$28</f>
        <v>0.0</v>
      </c>
      <c r="Y418" s="35">
        <f>Y416*'Payroll_Rates'!Y11/'Inputs'!$E$28</f>
        <v>0.0</v>
      </c>
      <c r="Z418" s="35">
        <f>Z416*'Payroll_Rates'!Z11/'Inputs'!$E$28</f>
        <v>0.0</v>
      </c>
      <c r="AA418" s="35">
        <f>AA416*'Payroll_Rates'!AA11/'Inputs'!$E$28</f>
        <v>0.0</v>
      </c>
      <c r="AB418" s="35">
        <f>AB416*'Payroll_Rates'!AB11/'Inputs'!$E$28</f>
        <v>0.0</v>
      </c>
      <c r="AC418" s="35">
        <f>AC416*'Payroll_Rates'!AC11/'Inputs'!$E$28</f>
        <v>0.0</v>
      </c>
      <c r="AD418" s="35">
        <f>AD416*'Payroll_Rates'!AD11/'Inputs'!$E$28</f>
        <v>0.0</v>
      </c>
      <c r="AE418" s="35">
        <f>AE416*'Payroll_Rates'!AE11/'Inputs'!$E$28</f>
        <v>0.0</v>
      </c>
      <c r="AF418" s="35">
        <f>AF416*'Payroll_Rates'!AF11/'Inputs'!$E$28</f>
        <v>0.0</v>
      </c>
      <c r="AG418" s="35">
        <f>AG416*'Payroll_Rates'!AG11/'Inputs'!$E$28</f>
        <v>0.0</v>
      </c>
      <c r="AH418" s="35">
        <f>AH416*'Payroll_Rates'!AH11/'Inputs'!$E$28</f>
        <v>0.0</v>
      </c>
      <c r="AI418" s="35">
        <f>AI416*'Payroll_Rates'!AI11/'Inputs'!$E$28</f>
        <v>0.0</v>
      </c>
      <c r="AJ418" s="35">
        <f>AJ416*'Payroll_Rates'!AJ11/'Inputs'!$E$28</f>
        <v>0.0</v>
      </c>
      <c r="AK418" s="35">
        <f>AK416*'Payroll_Rates'!AK11/'Inputs'!$E$28</f>
        <v>0.0</v>
      </c>
      <c r="AL418" s="35">
        <f>AL416*'Payroll_Rates'!AL11/'Inputs'!$E$28</f>
        <v>0.0</v>
      </c>
      <c r="AM418" s="35">
        <f>AM416*'Payroll_Rates'!AM11/'Inputs'!$E$28</f>
        <v>0.0</v>
      </c>
      <c r="AN418" s="35">
        <f>AN416*'Payroll_Rates'!AN11/'Inputs'!$E$28</f>
        <v>0.0</v>
      </c>
      <c r="AO418" s="35">
        <f>AO416*'Payroll_Rates'!AO11/'Inputs'!$E$28</f>
        <v>0.0</v>
      </c>
      <c r="AP418" s="35">
        <f>AP416*'Payroll_Rates'!AP11/'Inputs'!$E$28</f>
        <v>0.0</v>
      </c>
      <c r="AQ418" s="35">
        <f>AQ416*'Payroll_Rates'!AQ11/'Inputs'!$E$28</f>
        <v>0.0</v>
      </c>
      <c r="AR418" s="35">
        <f>AR416*'Payroll_Rates'!AR11/'Inputs'!$E$28</f>
        <v>0.0</v>
      </c>
      <c r="AS418" s="35">
        <f>AS416*'Payroll_Rates'!AS11/'Inputs'!$E$28</f>
        <v>0.0</v>
      </c>
      <c r="AT418" s="35">
        <f>AT416*'Payroll_Rates'!AT11/'Inputs'!$E$28</f>
        <v>0.0</v>
      </c>
      <c r="AU418" s="35">
        <f>AU416*'Payroll_Rates'!AU11/'Inputs'!$E$28</f>
        <v>0.0</v>
      </c>
      <c r="AV418" s="35">
        <f>AV416*'Payroll_Rates'!AV11/'Inputs'!$E$28</f>
        <v>0.0</v>
      </c>
      <c r="AW418" s="35">
        <f>AW416*'Payroll_Rates'!AW11/'Inputs'!$E$28</f>
        <v>0.0</v>
      </c>
      <c r="AX418" s="35">
        <f>AX416*'Payroll_Rates'!AX11/'Inputs'!$E$28</f>
        <v>0.0</v>
      </c>
      <c r="AY418" s="35">
        <f>AY416*'Payroll_Rates'!AY11/'Inputs'!$E$28</f>
        <v>0.0</v>
      </c>
      <c r="AZ418" s="35">
        <f>AZ416*'Payroll_Rates'!AZ11/'Inputs'!$E$28</f>
        <v>0.0</v>
      </c>
      <c r="BA418" s="35">
        <f>BA416*'Payroll_Rates'!BA11/'Inputs'!$E$28</f>
        <v>0.0</v>
      </c>
      <c r="BB418" s="35">
        <f>BB416*'Payroll_Rates'!BB11/'Inputs'!$E$28</f>
        <v>0.0</v>
      </c>
      <c r="BC418" s="35">
        <f>BC416*'Payroll_Rates'!BC11/'Inputs'!$E$28</f>
        <v>0.0</v>
      </c>
      <c r="BD418" s="35">
        <f>BD416*'Payroll_Rates'!BD11/'Inputs'!$E$28</f>
        <v>0.0</v>
      </c>
      <c r="BE418" s="35">
        <f>BE416*'Payroll_Rates'!BE11/'Inputs'!$E$28</f>
        <v>0.0</v>
      </c>
      <c r="BF418" s="35">
        <f>BF416*'Payroll_Rates'!BF11/'Inputs'!$E$28</f>
        <v>0.0</v>
      </c>
      <c r="BG418" s="35">
        <f>BG416*'Payroll_Rates'!BG11/'Inputs'!$E$28</f>
        <v>0.0</v>
      </c>
      <c r="BH418" s="35">
        <f>BH416*'Payroll_Rates'!BH11/'Inputs'!$E$28</f>
        <v>0.0</v>
      </c>
      <c r="BI418" s="35">
        <f>BI416*'Payroll_Rates'!BI11/'Inputs'!$E$28</f>
        <v>0.0</v>
      </c>
      <c r="BJ418" s="35">
        <f>BJ416*'Payroll_Rates'!BJ11/'Inputs'!$E$28</f>
        <v>0.0</v>
      </c>
      <c r="BK418" s="35">
        <f>BK416*'Payroll_Rates'!BK11/'Inputs'!$E$28</f>
        <v>0.0</v>
      </c>
      <c r="BL418" s="35">
        <f>BL416*'Payroll_Rates'!BL11/'Inputs'!$E$28</f>
        <v>0.0</v>
      </c>
      <c r="BM418" s="35">
        <f>BM416*'Payroll_Rates'!BM11/'Inputs'!$E$28</f>
        <v>0.0</v>
      </c>
      <c r="BN418" s="35">
        <f>BN416*'Payroll_Rates'!BN11/'Inputs'!$E$28</f>
        <v>0.0</v>
      </c>
      <c r="BO418" s="35">
        <f>BO416*'Payroll_Rates'!BO11/'Inputs'!$E$28</f>
        <v>0.0</v>
      </c>
    </row>
    <row r="419" ht="28" customHeight="1">
      <c r="A419" s="2" t="str">
        <v>SLOT21.AV</v>
      </c>
      <c r="B419" s="6" t="str">
        <v>SLOT21 employer unemployment contribution (AV)</v>
      </c>
      <c r="C419" s="2" t="str">
        <v>EUR</v>
      </c>
      <c r="D419" s="2" t="str">
        <v>SUM</v>
      </c>
      <c r="E419" s="36">
        <f>SUM(H419:BO419)</f>
        <v>0.0</v>
      </c>
      <c r="F419" s="6" t="str">
        <v>Spare row; inactive until a hire and an exit month are entered on People_Inputs</v>
      </c>
      <c r="G419" s="2"/>
      <c r="H419" s="35">
        <f>H416*'Inputs'!$E$13/'Inputs'!$E$28</f>
        <v>0.0</v>
      </c>
      <c r="I419" s="35">
        <f>I416*'Inputs'!$E$13/'Inputs'!$E$28</f>
        <v>0.0</v>
      </c>
      <c r="J419" s="35">
        <f>J416*'Inputs'!$E$13/'Inputs'!$E$28</f>
        <v>0.0</v>
      </c>
      <c r="K419" s="35">
        <f>K416*'Inputs'!$E$13/'Inputs'!$E$28</f>
        <v>0.0</v>
      </c>
      <c r="L419" s="35">
        <f>L416*'Inputs'!$E$13/'Inputs'!$E$28</f>
        <v>0.0</v>
      </c>
      <c r="M419" s="35">
        <f>M416*'Inputs'!$E$13/'Inputs'!$E$28</f>
        <v>0.0</v>
      </c>
      <c r="N419" s="35">
        <f>N416*'Inputs'!$E$13/'Inputs'!$E$28</f>
        <v>0.0</v>
      </c>
      <c r="O419" s="35">
        <f>O416*'Inputs'!$E$13/'Inputs'!$E$28</f>
        <v>0.0</v>
      </c>
      <c r="P419" s="35">
        <f>P416*'Inputs'!$E$13/'Inputs'!$E$28</f>
        <v>0.0</v>
      </c>
      <c r="Q419" s="35">
        <f>Q416*'Inputs'!$E$13/'Inputs'!$E$28</f>
        <v>0.0</v>
      </c>
      <c r="R419" s="35">
        <f>R416*'Inputs'!$E$13/'Inputs'!$E$28</f>
        <v>0.0</v>
      </c>
      <c r="S419" s="35">
        <f>S416*'Inputs'!$E$13/'Inputs'!$E$28</f>
        <v>0.0</v>
      </c>
      <c r="T419" s="35">
        <f>T416*'Inputs'!$E$13/'Inputs'!$E$28</f>
        <v>0.0</v>
      </c>
      <c r="U419" s="35">
        <f>U416*'Inputs'!$E$13/'Inputs'!$E$28</f>
        <v>0.0</v>
      </c>
      <c r="V419" s="35">
        <f>V416*'Inputs'!$E$13/'Inputs'!$E$28</f>
        <v>0.0</v>
      </c>
      <c r="W419" s="35">
        <f>W416*'Inputs'!$E$13/'Inputs'!$E$28</f>
        <v>0.0</v>
      </c>
      <c r="X419" s="35">
        <f>X416*'Inputs'!$E$13/'Inputs'!$E$28</f>
        <v>0.0</v>
      </c>
      <c r="Y419" s="35">
        <f>Y416*'Inputs'!$E$13/'Inputs'!$E$28</f>
        <v>0.0</v>
      </c>
      <c r="Z419" s="35">
        <f>Z416*'Inputs'!$E$13/'Inputs'!$E$28</f>
        <v>0.0</v>
      </c>
      <c r="AA419" s="35">
        <f>AA416*'Inputs'!$E$13/'Inputs'!$E$28</f>
        <v>0.0</v>
      </c>
      <c r="AB419" s="35">
        <f>AB416*'Inputs'!$E$13/'Inputs'!$E$28</f>
        <v>0.0</v>
      </c>
      <c r="AC419" s="35">
        <f>AC416*'Inputs'!$E$13/'Inputs'!$E$28</f>
        <v>0.0</v>
      </c>
      <c r="AD419" s="35">
        <f>AD416*'Inputs'!$E$13/'Inputs'!$E$28</f>
        <v>0.0</v>
      </c>
      <c r="AE419" s="35">
        <f>AE416*'Inputs'!$E$13/'Inputs'!$E$28</f>
        <v>0.0</v>
      </c>
      <c r="AF419" s="35">
        <f>AF416*'Inputs'!$E$13/'Inputs'!$E$28</f>
        <v>0.0</v>
      </c>
      <c r="AG419" s="35">
        <f>AG416*'Inputs'!$E$13/'Inputs'!$E$28</f>
        <v>0.0</v>
      </c>
      <c r="AH419" s="35">
        <f>AH416*'Inputs'!$E$13/'Inputs'!$E$28</f>
        <v>0.0</v>
      </c>
      <c r="AI419" s="35">
        <f>AI416*'Inputs'!$E$13/'Inputs'!$E$28</f>
        <v>0.0</v>
      </c>
      <c r="AJ419" s="35">
        <f>AJ416*'Inputs'!$E$13/'Inputs'!$E$28</f>
        <v>0.0</v>
      </c>
      <c r="AK419" s="35">
        <f>AK416*'Inputs'!$E$13/'Inputs'!$E$28</f>
        <v>0.0</v>
      </c>
      <c r="AL419" s="35">
        <f>AL416*'Inputs'!$E$13/'Inputs'!$E$28</f>
        <v>0.0</v>
      </c>
      <c r="AM419" s="35">
        <f>AM416*'Inputs'!$E$13/'Inputs'!$E$28</f>
        <v>0.0</v>
      </c>
      <c r="AN419" s="35">
        <f>AN416*'Inputs'!$E$13/'Inputs'!$E$28</f>
        <v>0.0</v>
      </c>
      <c r="AO419" s="35">
        <f>AO416*'Inputs'!$E$13/'Inputs'!$E$28</f>
        <v>0.0</v>
      </c>
      <c r="AP419" s="35">
        <f>AP416*'Inputs'!$E$13/'Inputs'!$E$28</f>
        <v>0.0</v>
      </c>
      <c r="AQ419" s="35">
        <f>AQ416*'Inputs'!$E$13/'Inputs'!$E$28</f>
        <v>0.0</v>
      </c>
      <c r="AR419" s="35">
        <f>AR416*'Inputs'!$E$13/'Inputs'!$E$28</f>
        <v>0.0</v>
      </c>
      <c r="AS419" s="35">
        <f>AS416*'Inputs'!$E$13/'Inputs'!$E$28</f>
        <v>0.0</v>
      </c>
      <c r="AT419" s="35">
        <f>AT416*'Inputs'!$E$13/'Inputs'!$E$28</f>
        <v>0.0</v>
      </c>
      <c r="AU419" s="35">
        <f>AU416*'Inputs'!$E$13/'Inputs'!$E$28</f>
        <v>0.0</v>
      </c>
      <c r="AV419" s="35">
        <f>AV416*'Inputs'!$E$13/'Inputs'!$E$28</f>
        <v>0.0</v>
      </c>
      <c r="AW419" s="35">
        <f>AW416*'Inputs'!$E$13/'Inputs'!$E$28</f>
        <v>0.0</v>
      </c>
      <c r="AX419" s="35">
        <f>AX416*'Inputs'!$E$13/'Inputs'!$E$28</f>
        <v>0.0</v>
      </c>
      <c r="AY419" s="35">
        <f>AY416*'Inputs'!$E$13/'Inputs'!$E$28</f>
        <v>0.0</v>
      </c>
      <c r="AZ419" s="35">
        <f>AZ416*'Inputs'!$E$13/'Inputs'!$E$28</f>
        <v>0.0</v>
      </c>
      <c r="BA419" s="35">
        <f>BA416*'Inputs'!$E$13/'Inputs'!$E$28</f>
        <v>0.0</v>
      </c>
      <c r="BB419" s="35">
        <f>BB416*'Inputs'!$E$13/'Inputs'!$E$28</f>
        <v>0.0</v>
      </c>
      <c r="BC419" s="35">
        <f>BC416*'Inputs'!$E$13/'Inputs'!$E$28</f>
        <v>0.0</v>
      </c>
      <c r="BD419" s="35">
        <f>BD416*'Inputs'!$E$13/'Inputs'!$E$28</f>
        <v>0.0</v>
      </c>
      <c r="BE419" s="35">
        <f>BE416*'Inputs'!$E$13/'Inputs'!$E$28</f>
        <v>0.0</v>
      </c>
      <c r="BF419" s="35">
        <f>BF416*'Inputs'!$E$13/'Inputs'!$E$28</f>
        <v>0.0</v>
      </c>
      <c r="BG419" s="35">
        <f>BG416*'Inputs'!$E$13/'Inputs'!$E$28</f>
        <v>0.0</v>
      </c>
      <c r="BH419" s="35">
        <f>BH416*'Inputs'!$E$13/'Inputs'!$E$28</f>
        <v>0.0</v>
      </c>
      <c r="BI419" s="35">
        <f>BI416*'Inputs'!$E$13/'Inputs'!$E$28</f>
        <v>0.0</v>
      </c>
      <c r="BJ419" s="35">
        <f>BJ416*'Inputs'!$E$13/'Inputs'!$E$28</f>
        <v>0.0</v>
      </c>
      <c r="BK419" s="35">
        <f>BK416*'Inputs'!$E$13/'Inputs'!$E$28</f>
        <v>0.0</v>
      </c>
      <c r="BL419" s="35">
        <f>BL416*'Inputs'!$E$13/'Inputs'!$E$28</f>
        <v>0.0</v>
      </c>
      <c r="BM419" s="35">
        <f>BM416*'Inputs'!$E$13/'Inputs'!$E$28</f>
        <v>0.0</v>
      </c>
      <c r="BN419" s="35">
        <f>BN416*'Inputs'!$E$13/'Inputs'!$E$28</f>
        <v>0.0</v>
      </c>
      <c r="BO419" s="35">
        <f>BO416*'Inputs'!$E$13/'Inputs'!$E$28</f>
        <v>0.0</v>
      </c>
    </row>
    <row r="420" ht="28" customHeight="1">
      <c r="A420" s="2" t="str">
        <v>SLOT21.KV</v>
      </c>
      <c r="B420" s="6" t="str">
        <v>SLOT21 employer health contribution (KV)</v>
      </c>
      <c r="C420" s="2" t="str">
        <v>EUR</v>
      </c>
      <c r="D420" s="2" t="str">
        <v>SUM</v>
      </c>
      <c r="E420" s="36">
        <f>SUM(H420:BO420)</f>
        <v>0.0</v>
      </c>
      <c r="F420" s="6" t="str">
        <v>Spare row; inactive until a hire and an exit month are entered on People_Inputs</v>
      </c>
      <c r="G420" s="2"/>
      <c r="H420" s="35">
        <f>H417*('Inputs'!$E$14+'Inputs'!$E$15)/'Inputs'!$E$28</f>
        <v>0.0</v>
      </c>
      <c r="I420" s="35">
        <f>I417*('Inputs'!$E$14+'Inputs'!$E$15)/'Inputs'!$E$28</f>
        <v>0.0</v>
      </c>
      <c r="J420" s="35">
        <f>J417*('Inputs'!$E$14+'Inputs'!$E$15)/'Inputs'!$E$28</f>
        <v>0.0</v>
      </c>
      <c r="K420" s="35">
        <f>K417*('Inputs'!$E$14+'Inputs'!$E$15)/'Inputs'!$E$28</f>
        <v>0.0</v>
      </c>
      <c r="L420" s="35">
        <f>L417*('Inputs'!$E$14+'Inputs'!$E$15)/'Inputs'!$E$28</f>
        <v>0.0</v>
      </c>
      <c r="M420" s="35">
        <f>M417*('Inputs'!$E$14+'Inputs'!$E$15)/'Inputs'!$E$28</f>
        <v>0.0</v>
      </c>
      <c r="N420" s="35">
        <f>N417*('Inputs'!$E$14+'Inputs'!$E$15)/'Inputs'!$E$28</f>
        <v>0.0</v>
      </c>
      <c r="O420" s="35">
        <f>O417*('Inputs'!$E$14+'Inputs'!$E$15)/'Inputs'!$E$28</f>
        <v>0.0</v>
      </c>
      <c r="P420" s="35">
        <f>P417*('Inputs'!$E$14+'Inputs'!$E$15)/'Inputs'!$E$28</f>
        <v>0.0</v>
      </c>
      <c r="Q420" s="35">
        <f>Q417*('Inputs'!$E$14+'Inputs'!$E$15)/'Inputs'!$E$28</f>
        <v>0.0</v>
      </c>
      <c r="R420" s="35">
        <f>R417*('Inputs'!$E$14+'Inputs'!$E$15)/'Inputs'!$E$28</f>
        <v>0.0</v>
      </c>
      <c r="S420" s="35">
        <f>S417*('Inputs'!$E$14+'Inputs'!$E$15)/'Inputs'!$E$28</f>
        <v>0.0</v>
      </c>
      <c r="T420" s="35">
        <f>T417*('Inputs'!$E$14+'Inputs'!$E$15)/'Inputs'!$E$28</f>
        <v>0.0</v>
      </c>
      <c r="U420" s="35">
        <f>U417*('Inputs'!$E$14+'Inputs'!$E$15)/'Inputs'!$E$28</f>
        <v>0.0</v>
      </c>
      <c r="V420" s="35">
        <f>V417*('Inputs'!$E$14+'Inputs'!$E$15)/'Inputs'!$E$28</f>
        <v>0.0</v>
      </c>
      <c r="W420" s="35">
        <f>W417*('Inputs'!$E$14+'Inputs'!$E$15)/'Inputs'!$E$28</f>
        <v>0.0</v>
      </c>
      <c r="X420" s="35">
        <f>X417*('Inputs'!$E$14+'Inputs'!$E$15)/'Inputs'!$E$28</f>
        <v>0.0</v>
      </c>
      <c r="Y420" s="35">
        <f>Y417*('Inputs'!$E$14+'Inputs'!$E$15)/'Inputs'!$E$28</f>
        <v>0.0</v>
      </c>
      <c r="Z420" s="35">
        <f>Z417*('Inputs'!$E$14+'Inputs'!$E$15)/'Inputs'!$E$28</f>
        <v>0.0</v>
      </c>
      <c r="AA420" s="35">
        <f>AA417*('Inputs'!$E$14+'Inputs'!$E$15)/'Inputs'!$E$28</f>
        <v>0.0</v>
      </c>
      <c r="AB420" s="35">
        <f>AB417*('Inputs'!$E$14+'Inputs'!$E$15)/'Inputs'!$E$28</f>
        <v>0.0</v>
      </c>
      <c r="AC420" s="35">
        <f>AC417*('Inputs'!$E$14+'Inputs'!$E$15)/'Inputs'!$E$28</f>
        <v>0.0</v>
      </c>
      <c r="AD420" s="35">
        <f>AD417*('Inputs'!$E$14+'Inputs'!$E$15)/'Inputs'!$E$28</f>
        <v>0.0</v>
      </c>
      <c r="AE420" s="35">
        <f>AE417*('Inputs'!$E$14+'Inputs'!$E$15)/'Inputs'!$E$28</f>
        <v>0.0</v>
      </c>
      <c r="AF420" s="35">
        <f>AF417*('Inputs'!$E$14+'Inputs'!$E$15)/'Inputs'!$E$28</f>
        <v>0.0</v>
      </c>
      <c r="AG420" s="35">
        <f>AG417*('Inputs'!$E$14+'Inputs'!$E$15)/'Inputs'!$E$28</f>
        <v>0.0</v>
      </c>
      <c r="AH420" s="35">
        <f>AH417*('Inputs'!$E$14+'Inputs'!$E$15)/'Inputs'!$E$28</f>
        <v>0.0</v>
      </c>
      <c r="AI420" s="35">
        <f>AI417*('Inputs'!$E$14+'Inputs'!$E$15)/'Inputs'!$E$28</f>
        <v>0.0</v>
      </c>
      <c r="AJ420" s="35">
        <f>AJ417*('Inputs'!$E$14+'Inputs'!$E$15)/'Inputs'!$E$28</f>
        <v>0.0</v>
      </c>
      <c r="AK420" s="35">
        <f>AK417*('Inputs'!$E$14+'Inputs'!$E$15)/'Inputs'!$E$28</f>
        <v>0.0</v>
      </c>
      <c r="AL420" s="35">
        <f>AL417*('Inputs'!$E$14+'Inputs'!$E$15)/'Inputs'!$E$28</f>
        <v>0.0</v>
      </c>
      <c r="AM420" s="35">
        <f>AM417*('Inputs'!$E$14+'Inputs'!$E$15)/'Inputs'!$E$28</f>
        <v>0.0</v>
      </c>
      <c r="AN420" s="35">
        <f>AN417*('Inputs'!$E$14+'Inputs'!$E$15)/'Inputs'!$E$28</f>
        <v>0.0</v>
      </c>
      <c r="AO420" s="35">
        <f>AO417*('Inputs'!$E$14+'Inputs'!$E$15)/'Inputs'!$E$28</f>
        <v>0.0</v>
      </c>
      <c r="AP420" s="35">
        <f>AP417*('Inputs'!$E$14+'Inputs'!$E$15)/'Inputs'!$E$28</f>
        <v>0.0</v>
      </c>
      <c r="AQ420" s="35">
        <f>AQ417*('Inputs'!$E$14+'Inputs'!$E$15)/'Inputs'!$E$28</f>
        <v>0.0</v>
      </c>
      <c r="AR420" s="35">
        <f>AR417*('Inputs'!$E$14+'Inputs'!$E$15)/'Inputs'!$E$28</f>
        <v>0.0</v>
      </c>
      <c r="AS420" s="35">
        <f>AS417*('Inputs'!$E$14+'Inputs'!$E$15)/'Inputs'!$E$28</f>
        <v>0.0</v>
      </c>
      <c r="AT420" s="35">
        <f>AT417*('Inputs'!$E$14+'Inputs'!$E$15)/'Inputs'!$E$28</f>
        <v>0.0</v>
      </c>
      <c r="AU420" s="35">
        <f>AU417*('Inputs'!$E$14+'Inputs'!$E$15)/'Inputs'!$E$28</f>
        <v>0.0</v>
      </c>
      <c r="AV420" s="35">
        <f>AV417*('Inputs'!$E$14+'Inputs'!$E$15)/'Inputs'!$E$28</f>
        <v>0.0</v>
      </c>
      <c r="AW420" s="35">
        <f>AW417*('Inputs'!$E$14+'Inputs'!$E$15)/'Inputs'!$E$28</f>
        <v>0.0</v>
      </c>
      <c r="AX420" s="35">
        <f>AX417*('Inputs'!$E$14+'Inputs'!$E$15)/'Inputs'!$E$28</f>
        <v>0.0</v>
      </c>
      <c r="AY420" s="35">
        <f>AY417*('Inputs'!$E$14+'Inputs'!$E$15)/'Inputs'!$E$28</f>
        <v>0.0</v>
      </c>
      <c r="AZ420" s="35">
        <f>AZ417*('Inputs'!$E$14+'Inputs'!$E$15)/'Inputs'!$E$28</f>
        <v>0.0</v>
      </c>
      <c r="BA420" s="35">
        <f>BA417*('Inputs'!$E$14+'Inputs'!$E$15)/'Inputs'!$E$28</f>
        <v>0.0</v>
      </c>
      <c r="BB420" s="35">
        <f>BB417*('Inputs'!$E$14+'Inputs'!$E$15)/'Inputs'!$E$28</f>
        <v>0.0</v>
      </c>
      <c r="BC420" s="35">
        <f>BC417*('Inputs'!$E$14+'Inputs'!$E$15)/'Inputs'!$E$28</f>
        <v>0.0</v>
      </c>
      <c r="BD420" s="35">
        <f>BD417*('Inputs'!$E$14+'Inputs'!$E$15)/'Inputs'!$E$28</f>
        <v>0.0</v>
      </c>
      <c r="BE420" s="35">
        <f>BE417*('Inputs'!$E$14+'Inputs'!$E$15)/'Inputs'!$E$28</f>
        <v>0.0</v>
      </c>
      <c r="BF420" s="35">
        <f>BF417*('Inputs'!$E$14+'Inputs'!$E$15)/'Inputs'!$E$28</f>
        <v>0.0</v>
      </c>
      <c r="BG420" s="35">
        <f>BG417*('Inputs'!$E$14+'Inputs'!$E$15)/'Inputs'!$E$28</f>
        <v>0.0</v>
      </c>
      <c r="BH420" s="35">
        <f>BH417*('Inputs'!$E$14+'Inputs'!$E$15)/'Inputs'!$E$28</f>
        <v>0.0</v>
      </c>
      <c r="BI420" s="35">
        <f>BI417*('Inputs'!$E$14+'Inputs'!$E$15)/'Inputs'!$E$28</f>
        <v>0.0</v>
      </c>
      <c r="BJ420" s="35">
        <f>BJ417*('Inputs'!$E$14+'Inputs'!$E$15)/'Inputs'!$E$28</f>
        <v>0.0</v>
      </c>
      <c r="BK420" s="35">
        <f>BK417*('Inputs'!$E$14+'Inputs'!$E$15)/'Inputs'!$E$28</f>
        <v>0.0</v>
      </c>
      <c r="BL420" s="35">
        <f>BL417*('Inputs'!$E$14+'Inputs'!$E$15)/'Inputs'!$E$28</f>
        <v>0.0</v>
      </c>
      <c r="BM420" s="35">
        <f>BM417*('Inputs'!$E$14+'Inputs'!$E$15)/'Inputs'!$E$28</f>
        <v>0.0</v>
      </c>
      <c r="BN420" s="35">
        <f>BN417*('Inputs'!$E$14+'Inputs'!$E$15)/'Inputs'!$E$28</f>
        <v>0.0</v>
      </c>
      <c r="BO420" s="35">
        <f>BO417*('Inputs'!$E$14+'Inputs'!$E$15)/'Inputs'!$E$28</f>
        <v>0.0</v>
      </c>
    </row>
    <row r="421" ht="28" customHeight="1">
      <c r="A421" s="2" t="str">
        <v>SLOT21.PV</v>
      </c>
      <c r="B421" s="6" t="str">
        <v>SLOT21 employer care contribution (PV)</v>
      </c>
      <c r="C421" s="2" t="str">
        <v>EUR</v>
      </c>
      <c r="D421" s="2" t="str">
        <v>SUM</v>
      </c>
      <c r="E421" s="36">
        <f>SUM(H421:BO421)</f>
        <v>0.0</v>
      </c>
      <c r="F421" s="6" t="str">
        <v>Spare row; inactive until a hire and an exit month are entered on People_Inputs</v>
      </c>
      <c r="G421" s="2"/>
      <c r="H421" s="35">
        <f>H417*'Inputs'!$E$16/'Inputs'!$E$28</f>
        <v>0.0</v>
      </c>
      <c r="I421" s="35">
        <f>I417*'Inputs'!$E$16/'Inputs'!$E$28</f>
        <v>0.0</v>
      </c>
      <c r="J421" s="35">
        <f>J417*'Inputs'!$E$16/'Inputs'!$E$28</f>
        <v>0.0</v>
      </c>
      <c r="K421" s="35">
        <f>K417*'Inputs'!$E$16/'Inputs'!$E$28</f>
        <v>0.0</v>
      </c>
      <c r="L421" s="35">
        <f>L417*'Inputs'!$E$16/'Inputs'!$E$28</f>
        <v>0.0</v>
      </c>
      <c r="M421" s="35">
        <f>M417*'Inputs'!$E$16/'Inputs'!$E$28</f>
        <v>0.0</v>
      </c>
      <c r="N421" s="35">
        <f>N417*'Inputs'!$E$16/'Inputs'!$E$28</f>
        <v>0.0</v>
      </c>
      <c r="O421" s="35">
        <f>O417*'Inputs'!$E$16/'Inputs'!$E$28</f>
        <v>0.0</v>
      </c>
      <c r="P421" s="35">
        <f>P417*'Inputs'!$E$16/'Inputs'!$E$28</f>
        <v>0.0</v>
      </c>
      <c r="Q421" s="35">
        <f>Q417*'Inputs'!$E$16/'Inputs'!$E$28</f>
        <v>0.0</v>
      </c>
      <c r="R421" s="35">
        <f>R417*'Inputs'!$E$16/'Inputs'!$E$28</f>
        <v>0.0</v>
      </c>
      <c r="S421" s="35">
        <f>S417*'Inputs'!$E$16/'Inputs'!$E$28</f>
        <v>0.0</v>
      </c>
      <c r="T421" s="35">
        <f>T417*'Inputs'!$E$16/'Inputs'!$E$28</f>
        <v>0.0</v>
      </c>
      <c r="U421" s="35">
        <f>U417*'Inputs'!$E$16/'Inputs'!$E$28</f>
        <v>0.0</v>
      </c>
      <c r="V421" s="35">
        <f>V417*'Inputs'!$E$16/'Inputs'!$E$28</f>
        <v>0.0</v>
      </c>
      <c r="W421" s="35">
        <f>W417*'Inputs'!$E$16/'Inputs'!$E$28</f>
        <v>0.0</v>
      </c>
      <c r="X421" s="35">
        <f>X417*'Inputs'!$E$16/'Inputs'!$E$28</f>
        <v>0.0</v>
      </c>
      <c r="Y421" s="35">
        <f>Y417*'Inputs'!$E$16/'Inputs'!$E$28</f>
        <v>0.0</v>
      </c>
      <c r="Z421" s="35">
        <f>Z417*'Inputs'!$E$16/'Inputs'!$E$28</f>
        <v>0.0</v>
      </c>
      <c r="AA421" s="35">
        <f>AA417*'Inputs'!$E$16/'Inputs'!$E$28</f>
        <v>0.0</v>
      </c>
      <c r="AB421" s="35">
        <f>AB417*'Inputs'!$E$16/'Inputs'!$E$28</f>
        <v>0.0</v>
      </c>
      <c r="AC421" s="35">
        <f>AC417*'Inputs'!$E$16/'Inputs'!$E$28</f>
        <v>0.0</v>
      </c>
      <c r="AD421" s="35">
        <f>AD417*'Inputs'!$E$16/'Inputs'!$E$28</f>
        <v>0.0</v>
      </c>
      <c r="AE421" s="35">
        <f>AE417*'Inputs'!$E$16/'Inputs'!$E$28</f>
        <v>0.0</v>
      </c>
      <c r="AF421" s="35">
        <f>AF417*'Inputs'!$E$16/'Inputs'!$E$28</f>
        <v>0.0</v>
      </c>
      <c r="AG421" s="35">
        <f>AG417*'Inputs'!$E$16/'Inputs'!$E$28</f>
        <v>0.0</v>
      </c>
      <c r="AH421" s="35">
        <f>AH417*'Inputs'!$E$16/'Inputs'!$E$28</f>
        <v>0.0</v>
      </c>
      <c r="AI421" s="35">
        <f>AI417*'Inputs'!$E$16/'Inputs'!$E$28</f>
        <v>0.0</v>
      </c>
      <c r="AJ421" s="35">
        <f>AJ417*'Inputs'!$E$16/'Inputs'!$E$28</f>
        <v>0.0</v>
      </c>
      <c r="AK421" s="35">
        <f>AK417*'Inputs'!$E$16/'Inputs'!$E$28</f>
        <v>0.0</v>
      </c>
      <c r="AL421" s="35">
        <f>AL417*'Inputs'!$E$16/'Inputs'!$E$28</f>
        <v>0.0</v>
      </c>
      <c r="AM421" s="35">
        <f>AM417*'Inputs'!$E$16/'Inputs'!$E$28</f>
        <v>0.0</v>
      </c>
      <c r="AN421" s="35">
        <f>AN417*'Inputs'!$E$16/'Inputs'!$E$28</f>
        <v>0.0</v>
      </c>
      <c r="AO421" s="35">
        <f>AO417*'Inputs'!$E$16/'Inputs'!$E$28</f>
        <v>0.0</v>
      </c>
      <c r="AP421" s="35">
        <f>AP417*'Inputs'!$E$16/'Inputs'!$E$28</f>
        <v>0.0</v>
      </c>
      <c r="AQ421" s="35">
        <f>AQ417*'Inputs'!$E$16/'Inputs'!$E$28</f>
        <v>0.0</v>
      </c>
      <c r="AR421" s="35">
        <f>AR417*'Inputs'!$E$16/'Inputs'!$E$28</f>
        <v>0.0</v>
      </c>
      <c r="AS421" s="35">
        <f>AS417*'Inputs'!$E$16/'Inputs'!$E$28</f>
        <v>0.0</v>
      </c>
      <c r="AT421" s="35">
        <f>AT417*'Inputs'!$E$16/'Inputs'!$E$28</f>
        <v>0.0</v>
      </c>
      <c r="AU421" s="35">
        <f>AU417*'Inputs'!$E$16/'Inputs'!$E$28</f>
        <v>0.0</v>
      </c>
      <c r="AV421" s="35">
        <f>AV417*'Inputs'!$E$16/'Inputs'!$E$28</f>
        <v>0.0</v>
      </c>
      <c r="AW421" s="35">
        <f>AW417*'Inputs'!$E$16/'Inputs'!$E$28</f>
        <v>0.0</v>
      </c>
      <c r="AX421" s="35">
        <f>AX417*'Inputs'!$E$16/'Inputs'!$E$28</f>
        <v>0.0</v>
      </c>
      <c r="AY421" s="35">
        <f>AY417*'Inputs'!$E$16/'Inputs'!$E$28</f>
        <v>0.0</v>
      </c>
      <c r="AZ421" s="35">
        <f>AZ417*'Inputs'!$E$16/'Inputs'!$E$28</f>
        <v>0.0</v>
      </c>
      <c r="BA421" s="35">
        <f>BA417*'Inputs'!$E$16/'Inputs'!$E$28</f>
        <v>0.0</v>
      </c>
      <c r="BB421" s="35">
        <f>BB417*'Inputs'!$E$16/'Inputs'!$E$28</f>
        <v>0.0</v>
      </c>
      <c r="BC421" s="35">
        <f>BC417*'Inputs'!$E$16/'Inputs'!$E$28</f>
        <v>0.0</v>
      </c>
      <c r="BD421" s="35">
        <f>BD417*'Inputs'!$E$16/'Inputs'!$E$28</f>
        <v>0.0</v>
      </c>
      <c r="BE421" s="35">
        <f>BE417*'Inputs'!$E$16/'Inputs'!$E$28</f>
        <v>0.0</v>
      </c>
      <c r="BF421" s="35">
        <f>BF417*'Inputs'!$E$16/'Inputs'!$E$28</f>
        <v>0.0</v>
      </c>
      <c r="BG421" s="35">
        <f>BG417*'Inputs'!$E$16/'Inputs'!$E$28</f>
        <v>0.0</v>
      </c>
      <c r="BH421" s="35">
        <f>BH417*'Inputs'!$E$16/'Inputs'!$E$28</f>
        <v>0.0</v>
      </c>
      <c r="BI421" s="35">
        <f>BI417*'Inputs'!$E$16/'Inputs'!$E$28</f>
        <v>0.0</v>
      </c>
      <c r="BJ421" s="35">
        <f>BJ417*'Inputs'!$E$16/'Inputs'!$E$28</f>
        <v>0.0</v>
      </c>
      <c r="BK421" s="35">
        <f>BK417*'Inputs'!$E$16/'Inputs'!$E$28</f>
        <v>0.0</v>
      </c>
      <c r="BL421" s="35">
        <f>BL417*'Inputs'!$E$16/'Inputs'!$E$28</f>
        <v>0.0</v>
      </c>
      <c r="BM421" s="35">
        <f>BM417*'Inputs'!$E$16/'Inputs'!$E$28</f>
        <v>0.0</v>
      </c>
      <c r="BN421" s="35">
        <f>BN417*'Inputs'!$E$16/'Inputs'!$E$28</f>
        <v>0.0</v>
      </c>
      <c r="BO421" s="35">
        <f>BO417*'Inputs'!$E$16/'Inputs'!$E$28</f>
        <v>0.0</v>
      </c>
    </row>
    <row r="422" ht="28" customHeight="1">
      <c r="A422" s="2" t="str">
        <v>SLOT21.U1</v>
      </c>
      <c r="B422" s="6" t="str">
        <v>SLOT21 U1 sick-pay levy</v>
      </c>
      <c r="C422" s="2" t="str">
        <v>EUR</v>
      </c>
      <c r="D422" s="2" t="str">
        <v>SUM</v>
      </c>
      <c r="E422" s="36">
        <f>SUM(H422:BO422)</f>
        <v>0.0</v>
      </c>
      <c r="F422" s="6" t="str">
        <v>Spare row; inactive until a hire and an exit month are entered on People_Inputs</v>
      </c>
      <c r="G422" s="2"/>
      <c r="H422" s="35">
        <f>H416*'Inputs'!$E$17*IF('Summary'!H13&lt;='Inputs'!$E$27,1,0)</f>
        <v>0.0</v>
      </c>
      <c r="I422" s="35">
        <f>I416*'Inputs'!$E$17*IF('Summary'!I13&lt;='Inputs'!$E$27,1,0)</f>
        <v>0.0</v>
      </c>
      <c r="J422" s="35">
        <f>J416*'Inputs'!$E$17*IF('Summary'!J13&lt;='Inputs'!$E$27,1,0)</f>
        <v>0.0</v>
      </c>
      <c r="K422" s="35">
        <f>K416*'Inputs'!$E$17*IF('Summary'!K13&lt;='Inputs'!$E$27,1,0)</f>
        <v>0.0</v>
      </c>
      <c r="L422" s="35">
        <f>L416*'Inputs'!$E$17*IF('Summary'!L13&lt;='Inputs'!$E$27,1,0)</f>
        <v>0.0</v>
      </c>
      <c r="M422" s="35">
        <f>M416*'Inputs'!$E$17*IF('Summary'!M13&lt;='Inputs'!$E$27,1,0)</f>
        <v>0.0</v>
      </c>
      <c r="N422" s="35">
        <f>N416*'Inputs'!$E$17*IF('Summary'!N13&lt;='Inputs'!$E$27,1,0)</f>
        <v>0.0</v>
      </c>
      <c r="O422" s="35">
        <f>O416*'Inputs'!$E$17*IF('Summary'!O13&lt;='Inputs'!$E$27,1,0)</f>
        <v>0.0</v>
      </c>
      <c r="P422" s="35">
        <f>P416*'Inputs'!$E$17*IF('Summary'!P13&lt;='Inputs'!$E$27,1,0)</f>
        <v>0.0</v>
      </c>
      <c r="Q422" s="35">
        <f>Q416*'Inputs'!$E$17*IF('Summary'!Q13&lt;='Inputs'!$E$27,1,0)</f>
        <v>0.0</v>
      </c>
      <c r="R422" s="35">
        <f>R416*'Inputs'!$E$17*IF('Summary'!R13&lt;='Inputs'!$E$27,1,0)</f>
        <v>0.0</v>
      </c>
      <c r="S422" s="35">
        <f>S416*'Inputs'!$E$17*IF('Summary'!S13&lt;='Inputs'!$E$27,1,0)</f>
        <v>0.0</v>
      </c>
      <c r="T422" s="35">
        <f>T416*'Inputs'!$E$17*IF('Summary'!T13&lt;='Inputs'!$E$27,1,0)</f>
        <v>0.0</v>
      </c>
      <c r="U422" s="35">
        <f>U416*'Inputs'!$E$17*IF('Summary'!U13&lt;='Inputs'!$E$27,1,0)</f>
        <v>0.0</v>
      </c>
      <c r="V422" s="35">
        <f>V416*'Inputs'!$E$17*IF('Summary'!V13&lt;='Inputs'!$E$27,1,0)</f>
        <v>0.0</v>
      </c>
      <c r="W422" s="35">
        <f>W416*'Inputs'!$E$17*IF('Summary'!W13&lt;='Inputs'!$E$27,1,0)</f>
        <v>0.0</v>
      </c>
      <c r="X422" s="35">
        <f>X416*'Inputs'!$E$17*IF('Summary'!X13&lt;='Inputs'!$E$27,1,0)</f>
        <v>0.0</v>
      </c>
      <c r="Y422" s="35">
        <f>Y416*'Inputs'!$E$17*IF('Summary'!Y13&lt;='Inputs'!$E$27,1,0)</f>
        <v>0.0</v>
      </c>
      <c r="Z422" s="35">
        <f>Z416*'Inputs'!$E$17*IF('Summary'!Z13&lt;='Inputs'!$E$27,1,0)</f>
        <v>0.0</v>
      </c>
      <c r="AA422" s="35">
        <f>AA416*'Inputs'!$E$17*IF('Summary'!AA13&lt;='Inputs'!$E$27,1,0)</f>
        <v>0.0</v>
      </c>
      <c r="AB422" s="35">
        <f>AB416*'Inputs'!$E$17*IF('Summary'!AB13&lt;='Inputs'!$E$27,1,0)</f>
        <v>0.0</v>
      </c>
      <c r="AC422" s="35">
        <f>AC416*'Inputs'!$E$17*IF('Summary'!AC13&lt;='Inputs'!$E$27,1,0)</f>
        <v>0.0</v>
      </c>
      <c r="AD422" s="35">
        <f>AD416*'Inputs'!$E$17*IF('Summary'!AD13&lt;='Inputs'!$E$27,1,0)</f>
        <v>0.0</v>
      </c>
      <c r="AE422" s="35">
        <f>AE416*'Inputs'!$E$17*IF('Summary'!AE13&lt;='Inputs'!$E$27,1,0)</f>
        <v>0.0</v>
      </c>
      <c r="AF422" s="35">
        <f>AF416*'Inputs'!$E$17*IF('Summary'!AF13&lt;='Inputs'!$E$27,1,0)</f>
        <v>0.0</v>
      </c>
      <c r="AG422" s="35">
        <f>AG416*'Inputs'!$E$17*IF('Summary'!AG13&lt;='Inputs'!$E$27,1,0)</f>
        <v>0.0</v>
      </c>
      <c r="AH422" s="35">
        <f>AH416*'Inputs'!$E$17*IF('Summary'!AH13&lt;='Inputs'!$E$27,1,0)</f>
        <v>0.0</v>
      </c>
      <c r="AI422" s="35">
        <f>AI416*'Inputs'!$E$17*IF('Summary'!AI13&lt;='Inputs'!$E$27,1,0)</f>
        <v>0.0</v>
      </c>
      <c r="AJ422" s="35">
        <f>AJ416*'Inputs'!$E$17*IF('Summary'!AJ13&lt;='Inputs'!$E$27,1,0)</f>
        <v>0.0</v>
      </c>
      <c r="AK422" s="35">
        <f>AK416*'Inputs'!$E$17*IF('Summary'!AK13&lt;='Inputs'!$E$27,1,0)</f>
        <v>0.0</v>
      </c>
      <c r="AL422" s="35">
        <f>AL416*'Inputs'!$E$17*IF('Summary'!AL13&lt;='Inputs'!$E$27,1,0)</f>
        <v>0.0</v>
      </c>
      <c r="AM422" s="35">
        <f>AM416*'Inputs'!$E$17*IF('Summary'!AM13&lt;='Inputs'!$E$27,1,0)</f>
        <v>0.0</v>
      </c>
      <c r="AN422" s="35">
        <f>AN416*'Inputs'!$E$17*IF('Summary'!AN13&lt;='Inputs'!$E$27,1,0)</f>
        <v>0.0</v>
      </c>
      <c r="AO422" s="35">
        <f>AO416*'Inputs'!$E$17*IF('Summary'!AO13&lt;='Inputs'!$E$27,1,0)</f>
        <v>0.0</v>
      </c>
      <c r="AP422" s="35">
        <f>AP416*'Inputs'!$E$17*IF('Summary'!AP13&lt;='Inputs'!$E$27,1,0)</f>
        <v>0.0</v>
      </c>
      <c r="AQ422" s="35">
        <f>AQ416*'Inputs'!$E$17*IF('Summary'!AQ13&lt;='Inputs'!$E$27,1,0)</f>
        <v>0.0</v>
      </c>
      <c r="AR422" s="35">
        <f>AR416*'Inputs'!$E$17*IF('Summary'!AR13&lt;='Inputs'!$E$27,1,0)</f>
        <v>0.0</v>
      </c>
      <c r="AS422" s="35">
        <f>AS416*'Inputs'!$E$17*IF('Summary'!AS13&lt;='Inputs'!$E$27,1,0)</f>
        <v>0.0</v>
      </c>
      <c r="AT422" s="35">
        <f>AT416*'Inputs'!$E$17*IF('Summary'!AT13&lt;='Inputs'!$E$27,1,0)</f>
        <v>0.0</v>
      </c>
      <c r="AU422" s="35">
        <f>AU416*'Inputs'!$E$17*IF('Summary'!AU13&lt;='Inputs'!$E$27,1,0)</f>
        <v>0.0</v>
      </c>
      <c r="AV422" s="35">
        <f>AV416*'Inputs'!$E$17*IF('Summary'!AV13&lt;='Inputs'!$E$27,1,0)</f>
        <v>0.0</v>
      </c>
      <c r="AW422" s="35">
        <f>AW416*'Inputs'!$E$17*IF('Summary'!AW13&lt;='Inputs'!$E$27,1,0)</f>
        <v>0.0</v>
      </c>
      <c r="AX422" s="35">
        <f>AX416*'Inputs'!$E$17*IF('Summary'!AX13&lt;='Inputs'!$E$27,1,0)</f>
        <v>0.0</v>
      </c>
      <c r="AY422" s="35">
        <f>AY416*'Inputs'!$E$17*IF('Summary'!AY13&lt;='Inputs'!$E$27,1,0)</f>
        <v>0.0</v>
      </c>
      <c r="AZ422" s="35">
        <f>AZ416*'Inputs'!$E$17*IF('Summary'!AZ13&lt;='Inputs'!$E$27,1,0)</f>
        <v>0.0</v>
      </c>
      <c r="BA422" s="35">
        <f>BA416*'Inputs'!$E$17*IF('Summary'!BA13&lt;='Inputs'!$E$27,1,0)</f>
        <v>0.0</v>
      </c>
      <c r="BB422" s="35">
        <f>BB416*'Inputs'!$E$17*IF('Summary'!BB13&lt;='Inputs'!$E$27,1,0)</f>
        <v>0.0</v>
      </c>
      <c r="BC422" s="35">
        <f>BC416*'Inputs'!$E$17*IF('Summary'!BC13&lt;='Inputs'!$E$27,1,0)</f>
        <v>0.0</v>
      </c>
      <c r="BD422" s="35">
        <f>BD416*'Inputs'!$E$17*IF('Summary'!BD13&lt;='Inputs'!$E$27,1,0)</f>
        <v>0.0</v>
      </c>
      <c r="BE422" s="35">
        <f>BE416*'Inputs'!$E$17*IF('Summary'!BE13&lt;='Inputs'!$E$27,1,0)</f>
        <v>0.0</v>
      </c>
      <c r="BF422" s="35">
        <f>BF416*'Inputs'!$E$17*IF('Summary'!BF13&lt;='Inputs'!$E$27,1,0)</f>
        <v>0.0</v>
      </c>
      <c r="BG422" s="35">
        <f>BG416*'Inputs'!$E$17*IF('Summary'!BG13&lt;='Inputs'!$E$27,1,0)</f>
        <v>0.0</v>
      </c>
      <c r="BH422" s="35">
        <f>BH416*'Inputs'!$E$17*IF('Summary'!BH13&lt;='Inputs'!$E$27,1,0)</f>
        <v>0.0</v>
      </c>
      <c r="BI422" s="35">
        <f>BI416*'Inputs'!$E$17*IF('Summary'!BI13&lt;='Inputs'!$E$27,1,0)</f>
        <v>0.0</v>
      </c>
      <c r="BJ422" s="35">
        <f>BJ416*'Inputs'!$E$17*IF('Summary'!BJ13&lt;='Inputs'!$E$27,1,0)</f>
        <v>0.0</v>
      </c>
      <c r="BK422" s="35">
        <f>BK416*'Inputs'!$E$17*IF('Summary'!BK13&lt;='Inputs'!$E$27,1,0)</f>
        <v>0.0</v>
      </c>
      <c r="BL422" s="35">
        <f>BL416*'Inputs'!$E$17*IF('Summary'!BL13&lt;='Inputs'!$E$27,1,0)</f>
        <v>0.0</v>
      </c>
      <c r="BM422" s="35">
        <f>BM416*'Inputs'!$E$17*IF('Summary'!BM13&lt;='Inputs'!$E$27,1,0)</f>
        <v>0.0</v>
      </c>
      <c r="BN422" s="35">
        <f>BN416*'Inputs'!$E$17*IF('Summary'!BN13&lt;='Inputs'!$E$27,1,0)</f>
        <v>0.0</v>
      </c>
      <c r="BO422" s="35">
        <f>BO416*'Inputs'!$E$17*IF('Summary'!BO13&lt;='Inputs'!$E$27,1,0)</f>
        <v>0.0</v>
      </c>
    </row>
    <row r="423" ht="28" customHeight="1">
      <c r="A423" s="2" t="str">
        <v>SLOT21.U2</v>
      </c>
      <c r="B423" s="6" t="str">
        <v>SLOT21 U2 maternity levy</v>
      </c>
      <c r="C423" s="2" t="str">
        <v>EUR</v>
      </c>
      <c r="D423" s="2" t="str">
        <v>SUM</v>
      </c>
      <c r="E423" s="36">
        <f>SUM(H423:BO423)</f>
        <v>0.0</v>
      </c>
      <c r="F423" s="6" t="str">
        <v>Spare row; inactive until a hire and an exit month are entered on People_Inputs</v>
      </c>
      <c r="G423" s="2"/>
      <c r="H423" s="35">
        <f>H416*'Inputs'!$E$18</f>
        <v>0.0</v>
      </c>
      <c r="I423" s="35">
        <f>I416*'Inputs'!$E$18</f>
        <v>0.0</v>
      </c>
      <c r="J423" s="35">
        <f>J416*'Inputs'!$E$18</f>
        <v>0.0</v>
      </c>
      <c r="K423" s="35">
        <f>K416*'Inputs'!$E$18</f>
        <v>0.0</v>
      </c>
      <c r="L423" s="35">
        <f>L416*'Inputs'!$E$18</f>
        <v>0.0</v>
      </c>
      <c r="M423" s="35">
        <f>M416*'Inputs'!$E$18</f>
        <v>0.0</v>
      </c>
      <c r="N423" s="35">
        <f>N416*'Inputs'!$E$18</f>
        <v>0.0</v>
      </c>
      <c r="O423" s="35">
        <f>O416*'Inputs'!$E$18</f>
        <v>0.0</v>
      </c>
      <c r="P423" s="35">
        <f>P416*'Inputs'!$E$18</f>
        <v>0.0</v>
      </c>
      <c r="Q423" s="35">
        <f>Q416*'Inputs'!$E$18</f>
        <v>0.0</v>
      </c>
      <c r="R423" s="35">
        <f>R416*'Inputs'!$E$18</f>
        <v>0.0</v>
      </c>
      <c r="S423" s="35">
        <f>S416*'Inputs'!$E$18</f>
        <v>0.0</v>
      </c>
      <c r="T423" s="35">
        <f>T416*'Inputs'!$E$18</f>
        <v>0.0</v>
      </c>
      <c r="U423" s="35">
        <f>U416*'Inputs'!$E$18</f>
        <v>0.0</v>
      </c>
      <c r="V423" s="35">
        <f>V416*'Inputs'!$E$18</f>
        <v>0.0</v>
      </c>
      <c r="W423" s="35">
        <f>W416*'Inputs'!$E$18</f>
        <v>0.0</v>
      </c>
      <c r="X423" s="35">
        <f>X416*'Inputs'!$E$18</f>
        <v>0.0</v>
      </c>
      <c r="Y423" s="35">
        <f>Y416*'Inputs'!$E$18</f>
        <v>0.0</v>
      </c>
      <c r="Z423" s="35">
        <f>Z416*'Inputs'!$E$18</f>
        <v>0.0</v>
      </c>
      <c r="AA423" s="35">
        <f>AA416*'Inputs'!$E$18</f>
        <v>0.0</v>
      </c>
      <c r="AB423" s="35">
        <f>AB416*'Inputs'!$E$18</f>
        <v>0.0</v>
      </c>
      <c r="AC423" s="35">
        <f>AC416*'Inputs'!$E$18</f>
        <v>0.0</v>
      </c>
      <c r="AD423" s="35">
        <f>AD416*'Inputs'!$E$18</f>
        <v>0.0</v>
      </c>
      <c r="AE423" s="35">
        <f>AE416*'Inputs'!$E$18</f>
        <v>0.0</v>
      </c>
      <c r="AF423" s="35">
        <f>AF416*'Inputs'!$E$18</f>
        <v>0.0</v>
      </c>
      <c r="AG423" s="35">
        <f>AG416*'Inputs'!$E$18</f>
        <v>0.0</v>
      </c>
      <c r="AH423" s="35">
        <f>AH416*'Inputs'!$E$18</f>
        <v>0.0</v>
      </c>
      <c r="AI423" s="35">
        <f>AI416*'Inputs'!$E$18</f>
        <v>0.0</v>
      </c>
      <c r="AJ423" s="35">
        <f>AJ416*'Inputs'!$E$18</f>
        <v>0.0</v>
      </c>
      <c r="AK423" s="35">
        <f>AK416*'Inputs'!$E$18</f>
        <v>0.0</v>
      </c>
      <c r="AL423" s="35">
        <f>AL416*'Inputs'!$E$18</f>
        <v>0.0</v>
      </c>
      <c r="AM423" s="35">
        <f>AM416*'Inputs'!$E$18</f>
        <v>0.0</v>
      </c>
      <c r="AN423" s="35">
        <f>AN416*'Inputs'!$E$18</f>
        <v>0.0</v>
      </c>
      <c r="AO423" s="35">
        <f>AO416*'Inputs'!$E$18</f>
        <v>0.0</v>
      </c>
      <c r="AP423" s="35">
        <f>AP416*'Inputs'!$E$18</f>
        <v>0.0</v>
      </c>
      <c r="AQ423" s="35">
        <f>AQ416*'Inputs'!$E$18</f>
        <v>0.0</v>
      </c>
      <c r="AR423" s="35">
        <f>AR416*'Inputs'!$E$18</f>
        <v>0.0</v>
      </c>
      <c r="AS423" s="35">
        <f>AS416*'Inputs'!$E$18</f>
        <v>0.0</v>
      </c>
      <c r="AT423" s="35">
        <f>AT416*'Inputs'!$E$18</f>
        <v>0.0</v>
      </c>
      <c r="AU423" s="35">
        <f>AU416*'Inputs'!$E$18</f>
        <v>0.0</v>
      </c>
      <c r="AV423" s="35">
        <f>AV416*'Inputs'!$E$18</f>
        <v>0.0</v>
      </c>
      <c r="AW423" s="35">
        <f>AW416*'Inputs'!$E$18</f>
        <v>0.0</v>
      </c>
      <c r="AX423" s="35">
        <f>AX416*'Inputs'!$E$18</f>
        <v>0.0</v>
      </c>
      <c r="AY423" s="35">
        <f>AY416*'Inputs'!$E$18</f>
        <v>0.0</v>
      </c>
      <c r="AZ423" s="35">
        <f>AZ416*'Inputs'!$E$18</f>
        <v>0.0</v>
      </c>
      <c r="BA423" s="35">
        <f>BA416*'Inputs'!$E$18</f>
        <v>0.0</v>
      </c>
      <c r="BB423" s="35">
        <f>BB416*'Inputs'!$E$18</f>
        <v>0.0</v>
      </c>
      <c r="BC423" s="35">
        <f>BC416*'Inputs'!$E$18</f>
        <v>0.0</v>
      </c>
      <c r="BD423" s="35">
        <f>BD416*'Inputs'!$E$18</f>
        <v>0.0</v>
      </c>
      <c r="BE423" s="35">
        <f>BE416*'Inputs'!$E$18</f>
        <v>0.0</v>
      </c>
      <c r="BF423" s="35">
        <f>BF416*'Inputs'!$E$18</f>
        <v>0.0</v>
      </c>
      <c r="BG423" s="35">
        <f>BG416*'Inputs'!$E$18</f>
        <v>0.0</v>
      </c>
      <c r="BH423" s="35">
        <f>BH416*'Inputs'!$E$18</f>
        <v>0.0</v>
      </c>
      <c r="BI423" s="35">
        <f>BI416*'Inputs'!$E$18</f>
        <v>0.0</v>
      </c>
      <c r="BJ423" s="35">
        <f>BJ416*'Inputs'!$E$18</f>
        <v>0.0</v>
      </c>
      <c r="BK423" s="35">
        <f>BK416*'Inputs'!$E$18</f>
        <v>0.0</v>
      </c>
      <c r="BL423" s="35">
        <f>BL416*'Inputs'!$E$18</f>
        <v>0.0</v>
      </c>
      <c r="BM423" s="35">
        <f>BM416*'Inputs'!$E$18</f>
        <v>0.0</v>
      </c>
      <c r="BN423" s="35">
        <f>BN416*'Inputs'!$E$18</f>
        <v>0.0</v>
      </c>
      <c r="BO423" s="35">
        <f>BO416*'Inputs'!$E$18</f>
        <v>0.0</v>
      </c>
    </row>
    <row r="424" ht="28" customHeight="1">
      <c r="A424" s="2" t="str">
        <v>SLOT21.INSOLV</v>
      </c>
      <c r="B424" s="6" t="str">
        <v>SLOT21 insolvency levy</v>
      </c>
      <c r="C424" s="2" t="str">
        <v>EUR</v>
      </c>
      <c r="D424" s="2" t="str">
        <v>SUM</v>
      </c>
      <c r="E424" s="36">
        <f>SUM(H424:BO424)</f>
        <v>0.0</v>
      </c>
      <c r="F424" s="6" t="str">
        <v>Spare row; inactive until a hire and an exit month are entered on People_Inputs</v>
      </c>
      <c r="G424" s="2"/>
      <c r="H424" s="35">
        <f>H416*'Inputs'!$E$19</f>
        <v>0.0</v>
      </c>
      <c r="I424" s="35">
        <f>I416*'Inputs'!$E$19</f>
        <v>0.0</v>
      </c>
      <c r="J424" s="35">
        <f>J416*'Inputs'!$E$19</f>
        <v>0.0</v>
      </c>
      <c r="K424" s="35">
        <f>K416*'Inputs'!$E$19</f>
        <v>0.0</v>
      </c>
      <c r="L424" s="35">
        <f>L416*'Inputs'!$E$19</f>
        <v>0.0</v>
      </c>
      <c r="M424" s="35">
        <f>M416*'Inputs'!$E$19</f>
        <v>0.0</v>
      </c>
      <c r="N424" s="35">
        <f>N416*'Inputs'!$E$19</f>
        <v>0.0</v>
      </c>
      <c r="O424" s="35">
        <f>O416*'Inputs'!$E$19</f>
        <v>0.0</v>
      </c>
      <c r="P424" s="35">
        <f>P416*'Inputs'!$E$19</f>
        <v>0.0</v>
      </c>
      <c r="Q424" s="35">
        <f>Q416*'Inputs'!$E$19</f>
        <v>0.0</v>
      </c>
      <c r="R424" s="35">
        <f>R416*'Inputs'!$E$19</f>
        <v>0.0</v>
      </c>
      <c r="S424" s="35">
        <f>S416*'Inputs'!$E$19</f>
        <v>0.0</v>
      </c>
      <c r="T424" s="35">
        <f>T416*'Inputs'!$E$19</f>
        <v>0.0</v>
      </c>
      <c r="U424" s="35">
        <f>U416*'Inputs'!$E$19</f>
        <v>0.0</v>
      </c>
      <c r="V424" s="35">
        <f>V416*'Inputs'!$E$19</f>
        <v>0.0</v>
      </c>
      <c r="W424" s="35">
        <f>W416*'Inputs'!$E$19</f>
        <v>0.0</v>
      </c>
      <c r="X424" s="35">
        <f>X416*'Inputs'!$E$19</f>
        <v>0.0</v>
      </c>
      <c r="Y424" s="35">
        <f>Y416*'Inputs'!$E$19</f>
        <v>0.0</v>
      </c>
      <c r="Z424" s="35">
        <f>Z416*'Inputs'!$E$19</f>
        <v>0.0</v>
      </c>
      <c r="AA424" s="35">
        <f>AA416*'Inputs'!$E$19</f>
        <v>0.0</v>
      </c>
      <c r="AB424" s="35">
        <f>AB416*'Inputs'!$E$19</f>
        <v>0.0</v>
      </c>
      <c r="AC424" s="35">
        <f>AC416*'Inputs'!$E$19</f>
        <v>0.0</v>
      </c>
      <c r="AD424" s="35">
        <f>AD416*'Inputs'!$E$19</f>
        <v>0.0</v>
      </c>
      <c r="AE424" s="35">
        <f>AE416*'Inputs'!$E$19</f>
        <v>0.0</v>
      </c>
      <c r="AF424" s="35">
        <f>AF416*'Inputs'!$E$19</f>
        <v>0.0</v>
      </c>
      <c r="AG424" s="35">
        <f>AG416*'Inputs'!$E$19</f>
        <v>0.0</v>
      </c>
      <c r="AH424" s="35">
        <f>AH416*'Inputs'!$E$19</f>
        <v>0.0</v>
      </c>
      <c r="AI424" s="35">
        <f>AI416*'Inputs'!$E$19</f>
        <v>0.0</v>
      </c>
      <c r="AJ424" s="35">
        <f>AJ416*'Inputs'!$E$19</f>
        <v>0.0</v>
      </c>
      <c r="AK424" s="35">
        <f>AK416*'Inputs'!$E$19</f>
        <v>0.0</v>
      </c>
      <c r="AL424" s="35">
        <f>AL416*'Inputs'!$E$19</f>
        <v>0.0</v>
      </c>
      <c r="AM424" s="35">
        <f>AM416*'Inputs'!$E$19</f>
        <v>0.0</v>
      </c>
      <c r="AN424" s="35">
        <f>AN416*'Inputs'!$E$19</f>
        <v>0.0</v>
      </c>
      <c r="AO424" s="35">
        <f>AO416*'Inputs'!$E$19</f>
        <v>0.0</v>
      </c>
      <c r="AP424" s="35">
        <f>AP416*'Inputs'!$E$19</f>
        <v>0.0</v>
      </c>
      <c r="AQ424" s="35">
        <f>AQ416*'Inputs'!$E$19</f>
        <v>0.0</v>
      </c>
      <c r="AR424" s="35">
        <f>AR416*'Inputs'!$E$19</f>
        <v>0.0</v>
      </c>
      <c r="AS424" s="35">
        <f>AS416*'Inputs'!$E$19</f>
        <v>0.0</v>
      </c>
      <c r="AT424" s="35">
        <f>AT416*'Inputs'!$E$19</f>
        <v>0.0</v>
      </c>
      <c r="AU424" s="35">
        <f>AU416*'Inputs'!$E$19</f>
        <v>0.0</v>
      </c>
      <c r="AV424" s="35">
        <f>AV416*'Inputs'!$E$19</f>
        <v>0.0</v>
      </c>
      <c r="AW424" s="35">
        <f>AW416*'Inputs'!$E$19</f>
        <v>0.0</v>
      </c>
      <c r="AX424" s="35">
        <f>AX416*'Inputs'!$E$19</f>
        <v>0.0</v>
      </c>
      <c r="AY424" s="35">
        <f>AY416*'Inputs'!$E$19</f>
        <v>0.0</v>
      </c>
      <c r="AZ424" s="35">
        <f>AZ416*'Inputs'!$E$19</f>
        <v>0.0</v>
      </c>
      <c r="BA424" s="35">
        <f>BA416*'Inputs'!$E$19</f>
        <v>0.0</v>
      </c>
      <c r="BB424" s="35">
        <f>BB416*'Inputs'!$E$19</f>
        <v>0.0</v>
      </c>
      <c r="BC424" s="35">
        <f>BC416*'Inputs'!$E$19</f>
        <v>0.0</v>
      </c>
      <c r="BD424" s="35">
        <f>BD416*'Inputs'!$E$19</f>
        <v>0.0</v>
      </c>
      <c r="BE424" s="35">
        <f>BE416*'Inputs'!$E$19</f>
        <v>0.0</v>
      </c>
      <c r="BF424" s="35">
        <f>BF416*'Inputs'!$E$19</f>
        <v>0.0</v>
      </c>
      <c r="BG424" s="35">
        <f>BG416*'Inputs'!$E$19</f>
        <v>0.0</v>
      </c>
      <c r="BH424" s="35">
        <f>BH416*'Inputs'!$E$19</f>
        <v>0.0</v>
      </c>
      <c r="BI424" s="35">
        <f>BI416*'Inputs'!$E$19</f>
        <v>0.0</v>
      </c>
      <c r="BJ424" s="35">
        <f>BJ416*'Inputs'!$E$19</f>
        <v>0.0</v>
      </c>
      <c r="BK424" s="35">
        <f>BK416*'Inputs'!$E$19</f>
        <v>0.0</v>
      </c>
      <c r="BL424" s="35">
        <f>BL416*'Inputs'!$E$19</f>
        <v>0.0</v>
      </c>
      <c r="BM424" s="35">
        <f>BM416*'Inputs'!$E$19</f>
        <v>0.0</v>
      </c>
      <c r="BN424" s="35">
        <f>BN416*'Inputs'!$E$19</f>
        <v>0.0</v>
      </c>
      <c r="BO424" s="35">
        <f>BO416*'Inputs'!$E$19</f>
        <v>0.0</v>
      </c>
    </row>
    <row r="425" ht="28" customHeight="1">
      <c r="A425" s="2" t="str">
        <v>SLOT21.BG</v>
      </c>
      <c r="B425" s="6" t="str">
        <v>SLOT21 accident insurance (BG)</v>
      </c>
      <c r="C425" s="2" t="str">
        <v>EUR</v>
      </c>
      <c r="D425" s="2" t="str">
        <v>SUM</v>
      </c>
      <c r="E425" s="36">
        <f>SUM(H425:BO425)</f>
        <v>0.0</v>
      </c>
      <c r="F425" s="6" t="str">
        <v>Spare row; inactive until a hire and an exit month are entered on People_Inputs</v>
      </c>
      <c r="G425" s="2"/>
      <c r="H425" s="35">
        <f>H415*H413*'Inputs'!$E$20</f>
        <v>0.0</v>
      </c>
      <c r="I425" s="35">
        <f>I415*I413*'Inputs'!$E$20</f>
        <v>0.0</v>
      </c>
      <c r="J425" s="35">
        <f>J415*J413*'Inputs'!$E$20</f>
        <v>0.0</v>
      </c>
      <c r="K425" s="35">
        <f>K415*K413*'Inputs'!$E$20</f>
        <v>0.0</v>
      </c>
      <c r="L425" s="35">
        <f>L415*L413*'Inputs'!$E$20</f>
        <v>0.0</v>
      </c>
      <c r="M425" s="35">
        <f>M415*M413*'Inputs'!$E$20</f>
        <v>0.0</v>
      </c>
      <c r="N425" s="35">
        <f>N415*N413*'Inputs'!$E$20</f>
        <v>0.0</v>
      </c>
      <c r="O425" s="35">
        <f>O415*O413*'Inputs'!$E$20</f>
        <v>0.0</v>
      </c>
      <c r="P425" s="35">
        <f>P415*P413*'Inputs'!$E$20</f>
        <v>0.0</v>
      </c>
      <c r="Q425" s="35">
        <f>Q415*Q413*'Inputs'!$E$20</f>
        <v>0.0</v>
      </c>
      <c r="R425" s="35">
        <f>R415*R413*'Inputs'!$E$20</f>
        <v>0.0</v>
      </c>
      <c r="S425" s="35">
        <f>S415*S413*'Inputs'!$E$20</f>
        <v>0.0</v>
      </c>
      <c r="T425" s="35">
        <f>T415*T413*'Inputs'!$E$20</f>
        <v>0.0</v>
      </c>
      <c r="U425" s="35">
        <f>U415*U413*'Inputs'!$E$20</f>
        <v>0.0</v>
      </c>
      <c r="V425" s="35">
        <f>V415*V413*'Inputs'!$E$20</f>
        <v>0.0</v>
      </c>
      <c r="W425" s="35">
        <f>W415*W413*'Inputs'!$E$20</f>
        <v>0.0</v>
      </c>
      <c r="X425" s="35">
        <f>X415*X413*'Inputs'!$E$20</f>
        <v>0.0</v>
      </c>
      <c r="Y425" s="35">
        <f>Y415*Y413*'Inputs'!$E$20</f>
        <v>0.0</v>
      </c>
      <c r="Z425" s="35">
        <f>Z415*Z413*'Inputs'!$E$20</f>
        <v>0.0</v>
      </c>
      <c r="AA425" s="35">
        <f>AA415*AA413*'Inputs'!$E$20</f>
        <v>0.0</v>
      </c>
      <c r="AB425" s="35">
        <f>AB415*AB413*'Inputs'!$E$20</f>
        <v>0.0</v>
      </c>
      <c r="AC425" s="35">
        <f>AC415*AC413*'Inputs'!$E$20</f>
        <v>0.0</v>
      </c>
      <c r="AD425" s="35">
        <f>AD415*AD413*'Inputs'!$E$20</f>
        <v>0.0</v>
      </c>
      <c r="AE425" s="35">
        <f>AE415*AE413*'Inputs'!$E$20</f>
        <v>0.0</v>
      </c>
      <c r="AF425" s="35">
        <f>AF415*AF413*'Inputs'!$E$20</f>
        <v>0.0</v>
      </c>
      <c r="AG425" s="35">
        <f>AG415*AG413*'Inputs'!$E$20</f>
        <v>0.0</v>
      </c>
      <c r="AH425" s="35">
        <f>AH415*AH413*'Inputs'!$E$20</f>
        <v>0.0</v>
      </c>
      <c r="AI425" s="35">
        <f>AI415*AI413*'Inputs'!$E$20</f>
        <v>0.0</v>
      </c>
      <c r="AJ425" s="35">
        <f>AJ415*AJ413*'Inputs'!$E$20</f>
        <v>0.0</v>
      </c>
      <c r="AK425" s="35">
        <f>AK415*AK413*'Inputs'!$E$20</f>
        <v>0.0</v>
      </c>
      <c r="AL425" s="35">
        <f>AL415*AL413*'Inputs'!$E$20</f>
        <v>0.0</v>
      </c>
      <c r="AM425" s="35">
        <f>AM415*AM413*'Inputs'!$E$20</f>
        <v>0.0</v>
      </c>
      <c r="AN425" s="35">
        <f>AN415*AN413*'Inputs'!$E$20</f>
        <v>0.0</v>
      </c>
      <c r="AO425" s="35">
        <f>AO415*AO413*'Inputs'!$E$20</f>
        <v>0.0</v>
      </c>
      <c r="AP425" s="35">
        <f>AP415*AP413*'Inputs'!$E$20</f>
        <v>0.0</v>
      </c>
      <c r="AQ425" s="35">
        <f>AQ415*AQ413*'Inputs'!$E$20</f>
        <v>0.0</v>
      </c>
      <c r="AR425" s="35">
        <f>AR415*AR413*'Inputs'!$E$20</f>
        <v>0.0</v>
      </c>
      <c r="AS425" s="35">
        <f>AS415*AS413*'Inputs'!$E$20</f>
        <v>0.0</v>
      </c>
      <c r="AT425" s="35">
        <f>AT415*AT413*'Inputs'!$E$20</f>
        <v>0.0</v>
      </c>
      <c r="AU425" s="35">
        <f>AU415*AU413*'Inputs'!$E$20</f>
        <v>0.0</v>
      </c>
      <c r="AV425" s="35">
        <f>AV415*AV413*'Inputs'!$E$20</f>
        <v>0.0</v>
      </c>
      <c r="AW425" s="35">
        <f>AW415*AW413*'Inputs'!$E$20</f>
        <v>0.0</v>
      </c>
      <c r="AX425" s="35">
        <f>AX415*AX413*'Inputs'!$E$20</f>
        <v>0.0</v>
      </c>
      <c r="AY425" s="35">
        <f>AY415*AY413*'Inputs'!$E$20</f>
        <v>0.0</v>
      </c>
      <c r="AZ425" s="35">
        <f>AZ415*AZ413*'Inputs'!$E$20</f>
        <v>0.0</v>
      </c>
      <c r="BA425" s="35">
        <f>BA415*BA413*'Inputs'!$E$20</f>
        <v>0.0</v>
      </c>
      <c r="BB425" s="35">
        <f>BB415*BB413*'Inputs'!$E$20</f>
        <v>0.0</v>
      </c>
      <c r="BC425" s="35">
        <f>BC415*BC413*'Inputs'!$E$20</f>
        <v>0.0</v>
      </c>
      <c r="BD425" s="35">
        <f>BD415*BD413*'Inputs'!$E$20</f>
        <v>0.0</v>
      </c>
      <c r="BE425" s="35">
        <f>BE415*BE413*'Inputs'!$E$20</f>
        <v>0.0</v>
      </c>
      <c r="BF425" s="35">
        <f>BF415*BF413*'Inputs'!$E$20</f>
        <v>0.0</v>
      </c>
      <c r="BG425" s="35">
        <f>BG415*BG413*'Inputs'!$E$20</f>
        <v>0.0</v>
      </c>
      <c r="BH425" s="35">
        <f>BH415*BH413*'Inputs'!$E$20</f>
        <v>0.0</v>
      </c>
      <c r="BI425" s="35">
        <f>BI415*BI413*'Inputs'!$E$20</f>
        <v>0.0</v>
      </c>
      <c r="BJ425" s="35">
        <f>BJ415*BJ413*'Inputs'!$E$20</f>
        <v>0.0</v>
      </c>
      <c r="BK425" s="35">
        <f>BK415*BK413*'Inputs'!$E$20</f>
        <v>0.0</v>
      </c>
      <c r="BL425" s="35">
        <f>BL415*BL413*'Inputs'!$E$20</f>
        <v>0.0</v>
      </c>
      <c r="BM425" s="35">
        <f>BM415*BM413*'Inputs'!$E$20</f>
        <v>0.0</v>
      </c>
      <c r="BN425" s="35">
        <f>BN415*BN413*'Inputs'!$E$20</f>
        <v>0.0</v>
      </c>
      <c r="BO425" s="35">
        <f>BO415*BO413*'Inputs'!$E$20</f>
        <v>0.0</v>
      </c>
    </row>
    <row r="426" ht="28" customHeight="1">
      <c r="A426" s="2" t="str">
        <v>SLOT21.TOTAL</v>
      </c>
      <c r="B426" s="6" t="str">
        <v>SLOT21 payroll cost (salary plus employer contributions)</v>
      </c>
      <c r="C426" s="2" t="str">
        <v>EUR</v>
      </c>
      <c r="D426" s="2" t="str">
        <v>SUM</v>
      </c>
      <c r="E426" s="36">
        <f>SUM(H426:BO426)</f>
        <v>0.0</v>
      </c>
      <c r="F426" s="6" t="str">
        <v>Spare row; inactive until a hire and an exit month are entered on People_Inputs</v>
      </c>
      <c r="G426" s="2"/>
      <c r="H426" s="36">
        <f>SUM(H415,H418,H419,H420,H421,H422,H423,H424,H425)</f>
        <v>0.0</v>
      </c>
      <c r="I426" s="36">
        <f>SUM(I415,I418,I419,I420,I421,I422,I423,I424,I425)</f>
        <v>0.0</v>
      </c>
      <c r="J426" s="36">
        <f>SUM(J415,J418,J419,J420,J421,J422,J423,J424,J425)</f>
        <v>0.0</v>
      </c>
      <c r="K426" s="36">
        <f>SUM(K415,K418,K419,K420,K421,K422,K423,K424,K425)</f>
        <v>0.0</v>
      </c>
      <c r="L426" s="36">
        <f>SUM(L415,L418,L419,L420,L421,L422,L423,L424,L425)</f>
        <v>0.0</v>
      </c>
      <c r="M426" s="36">
        <f>SUM(M415,M418,M419,M420,M421,M422,M423,M424,M425)</f>
        <v>0.0</v>
      </c>
      <c r="N426" s="36">
        <f>SUM(N415,N418,N419,N420,N421,N422,N423,N424,N425)</f>
        <v>0.0</v>
      </c>
      <c r="O426" s="36">
        <f>SUM(O415,O418,O419,O420,O421,O422,O423,O424,O425)</f>
        <v>0.0</v>
      </c>
      <c r="P426" s="36">
        <f>SUM(P415,P418,P419,P420,P421,P422,P423,P424,P425)</f>
        <v>0.0</v>
      </c>
      <c r="Q426" s="36">
        <f>SUM(Q415,Q418,Q419,Q420,Q421,Q422,Q423,Q424,Q425)</f>
        <v>0.0</v>
      </c>
      <c r="R426" s="36">
        <f>SUM(R415,R418,R419,R420,R421,R422,R423,R424,R425)</f>
        <v>0.0</v>
      </c>
      <c r="S426" s="36">
        <f>SUM(S415,S418,S419,S420,S421,S422,S423,S424,S425)</f>
        <v>0.0</v>
      </c>
      <c r="T426" s="36">
        <f>SUM(T415,T418,T419,T420,T421,T422,T423,T424,T425)</f>
        <v>0.0</v>
      </c>
      <c r="U426" s="36">
        <f>SUM(U415,U418,U419,U420,U421,U422,U423,U424,U425)</f>
        <v>0.0</v>
      </c>
      <c r="V426" s="36">
        <f>SUM(V415,V418,V419,V420,V421,V422,V423,V424,V425)</f>
        <v>0.0</v>
      </c>
      <c r="W426" s="36">
        <f>SUM(W415,W418,W419,W420,W421,W422,W423,W424,W425)</f>
        <v>0.0</v>
      </c>
      <c r="X426" s="36">
        <f>SUM(X415,X418,X419,X420,X421,X422,X423,X424,X425)</f>
        <v>0.0</v>
      </c>
      <c r="Y426" s="36">
        <f>SUM(Y415,Y418,Y419,Y420,Y421,Y422,Y423,Y424,Y425)</f>
        <v>0.0</v>
      </c>
      <c r="Z426" s="36">
        <f>SUM(Z415,Z418,Z419,Z420,Z421,Z422,Z423,Z424,Z425)</f>
        <v>0.0</v>
      </c>
      <c r="AA426" s="36">
        <f>SUM(AA415,AA418,AA419,AA420,AA421,AA422,AA423,AA424,AA425)</f>
        <v>0.0</v>
      </c>
      <c r="AB426" s="36">
        <f>SUM(AB415,AB418,AB419,AB420,AB421,AB422,AB423,AB424,AB425)</f>
        <v>0.0</v>
      </c>
      <c r="AC426" s="36">
        <f>SUM(AC415,AC418,AC419,AC420,AC421,AC422,AC423,AC424,AC425)</f>
        <v>0.0</v>
      </c>
      <c r="AD426" s="36">
        <f>SUM(AD415,AD418,AD419,AD420,AD421,AD422,AD423,AD424,AD425)</f>
        <v>0.0</v>
      </c>
      <c r="AE426" s="36">
        <f>SUM(AE415,AE418,AE419,AE420,AE421,AE422,AE423,AE424,AE425)</f>
        <v>0.0</v>
      </c>
      <c r="AF426" s="36">
        <f>SUM(AF415,AF418,AF419,AF420,AF421,AF422,AF423,AF424,AF425)</f>
        <v>0.0</v>
      </c>
      <c r="AG426" s="36">
        <f>SUM(AG415,AG418,AG419,AG420,AG421,AG422,AG423,AG424,AG425)</f>
        <v>0.0</v>
      </c>
      <c r="AH426" s="36">
        <f>SUM(AH415,AH418,AH419,AH420,AH421,AH422,AH423,AH424,AH425)</f>
        <v>0.0</v>
      </c>
      <c r="AI426" s="36">
        <f>SUM(AI415,AI418,AI419,AI420,AI421,AI422,AI423,AI424,AI425)</f>
        <v>0.0</v>
      </c>
      <c r="AJ426" s="36">
        <f>SUM(AJ415,AJ418,AJ419,AJ420,AJ421,AJ422,AJ423,AJ424,AJ425)</f>
        <v>0.0</v>
      </c>
      <c r="AK426" s="36">
        <f>SUM(AK415,AK418,AK419,AK420,AK421,AK422,AK423,AK424,AK425)</f>
        <v>0.0</v>
      </c>
      <c r="AL426" s="36">
        <f>SUM(AL415,AL418,AL419,AL420,AL421,AL422,AL423,AL424,AL425)</f>
        <v>0.0</v>
      </c>
      <c r="AM426" s="36">
        <f>SUM(AM415,AM418,AM419,AM420,AM421,AM422,AM423,AM424,AM425)</f>
        <v>0.0</v>
      </c>
      <c r="AN426" s="36">
        <f>SUM(AN415,AN418,AN419,AN420,AN421,AN422,AN423,AN424,AN425)</f>
        <v>0.0</v>
      </c>
      <c r="AO426" s="36">
        <f>SUM(AO415,AO418,AO419,AO420,AO421,AO422,AO423,AO424,AO425)</f>
        <v>0.0</v>
      </c>
      <c r="AP426" s="36">
        <f>SUM(AP415,AP418,AP419,AP420,AP421,AP422,AP423,AP424,AP425)</f>
        <v>0.0</v>
      </c>
      <c r="AQ426" s="36">
        <f>SUM(AQ415,AQ418,AQ419,AQ420,AQ421,AQ422,AQ423,AQ424,AQ425)</f>
        <v>0.0</v>
      </c>
      <c r="AR426" s="36">
        <f>SUM(AR415,AR418,AR419,AR420,AR421,AR422,AR423,AR424,AR425)</f>
        <v>0.0</v>
      </c>
      <c r="AS426" s="36">
        <f>SUM(AS415,AS418,AS419,AS420,AS421,AS422,AS423,AS424,AS425)</f>
        <v>0.0</v>
      </c>
      <c r="AT426" s="36">
        <f>SUM(AT415,AT418,AT419,AT420,AT421,AT422,AT423,AT424,AT425)</f>
        <v>0.0</v>
      </c>
      <c r="AU426" s="36">
        <f>SUM(AU415,AU418,AU419,AU420,AU421,AU422,AU423,AU424,AU425)</f>
        <v>0.0</v>
      </c>
      <c r="AV426" s="36">
        <f>SUM(AV415,AV418,AV419,AV420,AV421,AV422,AV423,AV424,AV425)</f>
        <v>0.0</v>
      </c>
      <c r="AW426" s="36">
        <f>SUM(AW415,AW418,AW419,AW420,AW421,AW422,AW423,AW424,AW425)</f>
        <v>0.0</v>
      </c>
      <c r="AX426" s="36">
        <f>SUM(AX415,AX418,AX419,AX420,AX421,AX422,AX423,AX424,AX425)</f>
        <v>0.0</v>
      </c>
      <c r="AY426" s="36">
        <f>SUM(AY415,AY418,AY419,AY420,AY421,AY422,AY423,AY424,AY425)</f>
        <v>0.0</v>
      </c>
      <c r="AZ426" s="36">
        <f>SUM(AZ415,AZ418,AZ419,AZ420,AZ421,AZ422,AZ423,AZ424,AZ425)</f>
        <v>0.0</v>
      </c>
      <c r="BA426" s="36">
        <f>SUM(BA415,BA418,BA419,BA420,BA421,BA422,BA423,BA424,BA425)</f>
        <v>0.0</v>
      </c>
      <c r="BB426" s="36">
        <f>SUM(BB415,BB418,BB419,BB420,BB421,BB422,BB423,BB424,BB425)</f>
        <v>0.0</v>
      </c>
      <c r="BC426" s="36">
        <f>SUM(BC415,BC418,BC419,BC420,BC421,BC422,BC423,BC424,BC425)</f>
        <v>0.0</v>
      </c>
      <c r="BD426" s="36">
        <f>SUM(BD415,BD418,BD419,BD420,BD421,BD422,BD423,BD424,BD425)</f>
        <v>0.0</v>
      </c>
      <c r="BE426" s="36">
        <f>SUM(BE415,BE418,BE419,BE420,BE421,BE422,BE423,BE424,BE425)</f>
        <v>0.0</v>
      </c>
      <c r="BF426" s="36">
        <f>SUM(BF415,BF418,BF419,BF420,BF421,BF422,BF423,BF424,BF425)</f>
        <v>0.0</v>
      </c>
      <c r="BG426" s="36">
        <f>SUM(BG415,BG418,BG419,BG420,BG421,BG422,BG423,BG424,BG425)</f>
        <v>0.0</v>
      </c>
      <c r="BH426" s="36">
        <f>SUM(BH415,BH418,BH419,BH420,BH421,BH422,BH423,BH424,BH425)</f>
        <v>0.0</v>
      </c>
      <c r="BI426" s="36">
        <f>SUM(BI415,BI418,BI419,BI420,BI421,BI422,BI423,BI424,BI425)</f>
        <v>0.0</v>
      </c>
      <c r="BJ426" s="36">
        <f>SUM(BJ415,BJ418,BJ419,BJ420,BJ421,BJ422,BJ423,BJ424,BJ425)</f>
        <v>0.0</v>
      </c>
      <c r="BK426" s="36">
        <f>SUM(BK415,BK418,BK419,BK420,BK421,BK422,BK423,BK424,BK425)</f>
        <v>0.0</v>
      </c>
      <c r="BL426" s="36">
        <f>SUM(BL415,BL418,BL419,BL420,BL421,BL422,BL423,BL424,BL425)</f>
        <v>0.0</v>
      </c>
      <c r="BM426" s="36">
        <f>SUM(BM415,BM418,BM419,BM420,BM421,BM422,BM423,BM424,BM425)</f>
        <v>0.0</v>
      </c>
      <c r="BN426" s="36">
        <f>SUM(BN415,BN418,BN419,BN420,BN421,BN422,BN423,BN424,BN425)</f>
        <v>0.0</v>
      </c>
      <c r="BO426" s="36">
        <f>SUM(BO415,BO418,BO419,BO420,BO421,BO422,BO423,BO424,BO425)</f>
        <v>0.0</v>
      </c>
    </row>
    <row r="427" ht="28" customHeight="1">
      <c r="A427" s="2" t="str">
        <v>SLOT21.HIRE</v>
      </c>
      <c r="B427" s="6" t="str">
        <v>SLOT21 hired in the month (1 = yes)</v>
      </c>
      <c r="C427" s="2" t="str">
        <v>count</v>
      </c>
      <c r="D427" s="2" t="str">
        <v>SUM</v>
      </c>
      <c r="E427" s="34">
        <f>SUM(H427:BO427)</f>
        <v>0</v>
      </c>
      <c r="F427" s="6" t="str">
        <v>Spare row; inactive until a hire and an exit month are entered on People_Inputs</v>
      </c>
      <c r="G427" s="2"/>
      <c r="H427" s="33">
        <f>IF(AND(H$6='People_Inputs'!$H$31,H411=1),1,0)</f>
        <v>0</v>
      </c>
      <c r="I427" s="33">
        <f>IF(AND(I$6='People_Inputs'!$H$31,I411=1),1,0)</f>
        <v>0</v>
      </c>
      <c r="J427" s="33">
        <f>IF(AND(J$6='People_Inputs'!$H$31,J411=1),1,0)</f>
        <v>0</v>
      </c>
      <c r="K427" s="33">
        <f>IF(AND(K$6='People_Inputs'!$H$31,K411=1),1,0)</f>
        <v>0</v>
      </c>
      <c r="L427" s="33">
        <f>IF(AND(L$6='People_Inputs'!$H$31,L411=1),1,0)</f>
        <v>0</v>
      </c>
      <c r="M427" s="33">
        <f>IF(AND(M$6='People_Inputs'!$H$31,M411=1),1,0)</f>
        <v>0</v>
      </c>
      <c r="N427" s="33">
        <f>IF(AND(N$6='People_Inputs'!$H$31,N411=1),1,0)</f>
        <v>0</v>
      </c>
      <c r="O427" s="33">
        <f>IF(AND(O$6='People_Inputs'!$H$31,O411=1),1,0)</f>
        <v>0</v>
      </c>
      <c r="P427" s="33">
        <f>IF(AND(P$6='People_Inputs'!$H$31,P411=1),1,0)</f>
        <v>0</v>
      </c>
      <c r="Q427" s="33">
        <f>IF(AND(Q$6='People_Inputs'!$H$31,Q411=1),1,0)</f>
        <v>0</v>
      </c>
      <c r="R427" s="33">
        <f>IF(AND(R$6='People_Inputs'!$H$31,R411=1),1,0)</f>
        <v>0</v>
      </c>
      <c r="S427" s="33">
        <f>IF(AND(S$6='People_Inputs'!$H$31,S411=1),1,0)</f>
        <v>0</v>
      </c>
      <c r="T427" s="33">
        <f>IF(AND(T$6='People_Inputs'!$H$31,T411=1),1,0)</f>
        <v>0</v>
      </c>
      <c r="U427" s="33">
        <f>IF(AND(U$6='People_Inputs'!$H$31,U411=1),1,0)</f>
        <v>0</v>
      </c>
      <c r="V427" s="33">
        <f>IF(AND(V$6='People_Inputs'!$H$31,V411=1),1,0)</f>
        <v>0</v>
      </c>
      <c r="W427" s="33">
        <f>IF(AND(W$6='People_Inputs'!$H$31,W411=1),1,0)</f>
        <v>0</v>
      </c>
      <c r="X427" s="33">
        <f>IF(AND(X$6='People_Inputs'!$H$31,X411=1),1,0)</f>
        <v>0</v>
      </c>
      <c r="Y427" s="33">
        <f>IF(AND(Y$6='People_Inputs'!$H$31,Y411=1),1,0)</f>
        <v>0</v>
      </c>
      <c r="Z427" s="33">
        <f>IF(AND(Z$6='People_Inputs'!$H$31,Z411=1),1,0)</f>
        <v>0</v>
      </c>
      <c r="AA427" s="33">
        <f>IF(AND(AA$6='People_Inputs'!$H$31,AA411=1),1,0)</f>
        <v>0</v>
      </c>
      <c r="AB427" s="33">
        <f>IF(AND(AB$6='People_Inputs'!$H$31,AB411=1),1,0)</f>
        <v>0</v>
      </c>
      <c r="AC427" s="33">
        <f>IF(AND(AC$6='People_Inputs'!$H$31,AC411=1),1,0)</f>
        <v>0</v>
      </c>
      <c r="AD427" s="33">
        <f>IF(AND(AD$6='People_Inputs'!$H$31,AD411=1),1,0)</f>
        <v>0</v>
      </c>
      <c r="AE427" s="33">
        <f>IF(AND(AE$6='People_Inputs'!$H$31,AE411=1),1,0)</f>
        <v>0</v>
      </c>
      <c r="AF427" s="33">
        <f>IF(AND(AF$6='People_Inputs'!$H$31,AF411=1),1,0)</f>
        <v>0</v>
      </c>
      <c r="AG427" s="33">
        <f>IF(AND(AG$6='People_Inputs'!$H$31,AG411=1),1,0)</f>
        <v>0</v>
      </c>
      <c r="AH427" s="33">
        <f>IF(AND(AH$6='People_Inputs'!$H$31,AH411=1),1,0)</f>
        <v>0</v>
      </c>
      <c r="AI427" s="33">
        <f>IF(AND(AI$6='People_Inputs'!$H$31,AI411=1),1,0)</f>
        <v>0</v>
      </c>
      <c r="AJ427" s="33">
        <f>IF(AND(AJ$6='People_Inputs'!$H$31,AJ411=1),1,0)</f>
        <v>0</v>
      </c>
      <c r="AK427" s="33">
        <f>IF(AND(AK$6='People_Inputs'!$H$31,AK411=1),1,0)</f>
        <v>0</v>
      </c>
      <c r="AL427" s="33">
        <f>IF(AND(AL$6='People_Inputs'!$H$31,AL411=1),1,0)</f>
        <v>0</v>
      </c>
      <c r="AM427" s="33">
        <f>IF(AND(AM$6='People_Inputs'!$H$31,AM411=1),1,0)</f>
        <v>0</v>
      </c>
      <c r="AN427" s="33">
        <f>IF(AND(AN$6='People_Inputs'!$H$31,AN411=1),1,0)</f>
        <v>0</v>
      </c>
      <c r="AO427" s="33">
        <f>IF(AND(AO$6='People_Inputs'!$H$31,AO411=1),1,0)</f>
        <v>0</v>
      </c>
      <c r="AP427" s="33">
        <f>IF(AND(AP$6='People_Inputs'!$H$31,AP411=1),1,0)</f>
        <v>0</v>
      </c>
      <c r="AQ427" s="33">
        <f>IF(AND(AQ$6='People_Inputs'!$H$31,AQ411=1),1,0)</f>
        <v>0</v>
      </c>
      <c r="AR427" s="33">
        <f>IF(AND(AR$6='People_Inputs'!$H$31,AR411=1),1,0)</f>
        <v>0</v>
      </c>
      <c r="AS427" s="33">
        <f>IF(AND(AS$6='People_Inputs'!$H$31,AS411=1),1,0)</f>
        <v>0</v>
      </c>
      <c r="AT427" s="33">
        <f>IF(AND(AT$6='People_Inputs'!$H$31,AT411=1),1,0)</f>
        <v>0</v>
      </c>
      <c r="AU427" s="33">
        <f>IF(AND(AU$6='People_Inputs'!$H$31,AU411=1),1,0)</f>
        <v>0</v>
      </c>
      <c r="AV427" s="33">
        <f>IF(AND(AV$6='People_Inputs'!$H$31,AV411=1),1,0)</f>
        <v>0</v>
      </c>
      <c r="AW427" s="33">
        <f>IF(AND(AW$6='People_Inputs'!$H$31,AW411=1),1,0)</f>
        <v>0</v>
      </c>
      <c r="AX427" s="33">
        <f>IF(AND(AX$6='People_Inputs'!$H$31,AX411=1),1,0)</f>
        <v>0</v>
      </c>
      <c r="AY427" s="33">
        <f>IF(AND(AY$6='People_Inputs'!$H$31,AY411=1),1,0)</f>
        <v>0</v>
      </c>
      <c r="AZ427" s="33">
        <f>IF(AND(AZ$6='People_Inputs'!$H$31,AZ411=1),1,0)</f>
        <v>0</v>
      </c>
      <c r="BA427" s="33">
        <f>IF(AND(BA$6='People_Inputs'!$H$31,BA411=1),1,0)</f>
        <v>0</v>
      </c>
      <c r="BB427" s="33">
        <f>IF(AND(BB$6='People_Inputs'!$H$31,BB411=1),1,0)</f>
        <v>0</v>
      </c>
      <c r="BC427" s="33">
        <f>IF(AND(BC$6='People_Inputs'!$H$31,BC411=1),1,0)</f>
        <v>0</v>
      </c>
      <c r="BD427" s="33">
        <f>IF(AND(BD$6='People_Inputs'!$H$31,BD411=1),1,0)</f>
        <v>0</v>
      </c>
      <c r="BE427" s="33">
        <f>IF(AND(BE$6='People_Inputs'!$H$31,BE411=1),1,0)</f>
        <v>0</v>
      </c>
      <c r="BF427" s="33">
        <f>IF(AND(BF$6='People_Inputs'!$H$31,BF411=1),1,0)</f>
        <v>0</v>
      </c>
      <c r="BG427" s="33">
        <f>IF(AND(BG$6='People_Inputs'!$H$31,BG411=1),1,0)</f>
        <v>0</v>
      </c>
      <c r="BH427" s="33">
        <f>IF(AND(BH$6='People_Inputs'!$H$31,BH411=1),1,0)</f>
        <v>0</v>
      </c>
      <c r="BI427" s="33">
        <f>IF(AND(BI$6='People_Inputs'!$H$31,BI411=1),1,0)</f>
        <v>0</v>
      </c>
      <c r="BJ427" s="33">
        <f>IF(AND(BJ$6='People_Inputs'!$H$31,BJ411=1),1,0)</f>
        <v>0</v>
      </c>
      <c r="BK427" s="33">
        <f>IF(AND(BK$6='People_Inputs'!$H$31,BK411=1),1,0)</f>
        <v>0</v>
      </c>
      <c r="BL427" s="33">
        <f>IF(AND(BL$6='People_Inputs'!$H$31,BL411=1),1,0)</f>
        <v>0</v>
      </c>
      <c r="BM427" s="33">
        <f>IF(AND(BM$6='People_Inputs'!$H$31,BM411=1),1,0)</f>
        <v>0</v>
      </c>
      <c r="BN427" s="33">
        <f>IF(AND(BN$6='People_Inputs'!$H$31,BN411=1),1,0)</f>
        <v>0</v>
      </c>
      <c r="BO427" s="33">
        <f>IF(AND(BO$6='People_Inputs'!$H$31,BO411=1),1,0)</f>
        <v>0</v>
      </c>
    </row>
    <row r="428" ht="28" customHeight="1">
      <c r="A428" s="2" t="str">
        <v>SLOT21.RECRUIT</v>
      </c>
      <c r="B428" s="6" t="str">
        <v>SLOT21 recruiting cost</v>
      </c>
      <c r="C428" s="2" t="str">
        <v>EUR</v>
      </c>
      <c r="D428" s="2" t="str">
        <v>SUM</v>
      </c>
      <c r="E428" s="36">
        <f>SUM(H428:BO428)</f>
        <v>0</v>
      </c>
      <c r="F428" s="6" t="str">
        <v>Spare row; inactive until a hire and an exit month are entered on People_Inputs</v>
      </c>
      <c r="G428" s="2"/>
      <c r="H428" s="35">
        <f>H427*IF('People_Inputs'!$Q$31="none",0,IF('People_Inputs'!$Q$31="agency",H414*'Inputs'!$E$22,IF('People_Inputs'!$Q$31="direct",'Inputs'!$E$23,'Inputs'!$E$21*'Inputs'!$E$22*H414+(1-'Inputs'!$E$21)*'Inputs'!$E$23)))</f>
        <v>0</v>
      </c>
      <c r="I428" s="35">
        <f>I427*IF('People_Inputs'!$Q$31="none",0,IF('People_Inputs'!$Q$31="agency",I414*'Inputs'!$E$22,IF('People_Inputs'!$Q$31="direct",'Inputs'!$E$23,'Inputs'!$E$21*'Inputs'!$E$22*I414+(1-'Inputs'!$E$21)*'Inputs'!$E$23)))</f>
        <v>0</v>
      </c>
      <c r="J428" s="35">
        <f>J427*IF('People_Inputs'!$Q$31="none",0,IF('People_Inputs'!$Q$31="agency",J414*'Inputs'!$E$22,IF('People_Inputs'!$Q$31="direct",'Inputs'!$E$23,'Inputs'!$E$21*'Inputs'!$E$22*J414+(1-'Inputs'!$E$21)*'Inputs'!$E$23)))</f>
        <v>0</v>
      </c>
      <c r="K428" s="35">
        <f>K427*IF('People_Inputs'!$Q$31="none",0,IF('People_Inputs'!$Q$31="agency",K414*'Inputs'!$E$22,IF('People_Inputs'!$Q$31="direct",'Inputs'!$E$23,'Inputs'!$E$21*'Inputs'!$E$22*K414+(1-'Inputs'!$E$21)*'Inputs'!$E$23)))</f>
        <v>0</v>
      </c>
      <c r="L428" s="35">
        <f>L427*IF('People_Inputs'!$Q$31="none",0,IF('People_Inputs'!$Q$31="agency",L414*'Inputs'!$E$22,IF('People_Inputs'!$Q$31="direct",'Inputs'!$E$23,'Inputs'!$E$21*'Inputs'!$E$22*L414+(1-'Inputs'!$E$21)*'Inputs'!$E$23)))</f>
        <v>0</v>
      </c>
      <c r="M428" s="35">
        <f>M427*IF('People_Inputs'!$Q$31="none",0,IF('People_Inputs'!$Q$31="agency",M414*'Inputs'!$E$22,IF('People_Inputs'!$Q$31="direct",'Inputs'!$E$23,'Inputs'!$E$21*'Inputs'!$E$22*M414+(1-'Inputs'!$E$21)*'Inputs'!$E$23)))</f>
        <v>0</v>
      </c>
      <c r="N428" s="35">
        <f>N427*IF('People_Inputs'!$Q$31="none",0,IF('People_Inputs'!$Q$31="agency",N414*'Inputs'!$E$22,IF('People_Inputs'!$Q$31="direct",'Inputs'!$E$23,'Inputs'!$E$21*'Inputs'!$E$22*N414+(1-'Inputs'!$E$21)*'Inputs'!$E$23)))</f>
        <v>0</v>
      </c>
      <c r="O428" s="35">
        <f>O427*IF('People_Inputs'!$Q$31="none",0,IF('People_Inputs'!$Q$31="agency",O414*'Inputs'!$E$22,IF('People_Inputs'!$Q$31="direct",'Inputs'!$E$23,'Inputs'!$E$21*'Inputs'!$E$22*O414+(1-'Inputs'!$E$21)*'Inputs'!$E$23)))</f>
        <v>0</v>
      </c>
      <c r="P428" s="35">
        <f>P427*IF('People_Inputs'!$Q$31="none",0,IF('People_Inputs'!$Q$31="agency",P414*'Inputs'!$E$22,IF('People_Inputs'!$Q$31="direct",'Inputs'!$E$23,'Inputs'!$E$21*'Inputs'!$E$22*P414+(1-'Inputs'!$E$21)*'Inputs'!$E$23)))</f>
        <v>0</v>
      </c>
      <c r="Q428" s="35">
        <f>Q427*IF('People_Inputs'!$Q$31="none",0,IF('People_Inputs'!$Q$31="agency",Q414*'Inputs'!$E$22,IF('People_Inputs'!$Q$31="direct",'Inputs'!$E$23,'Inputs'!$E$21*'Inputs'!$E$22*Q414+(1-'Inputs'!$E$21)*'Inputs'!$E$23)))</f>
        <v>0</v>
      </c>
      <c r="R428" s="35">
        <f>R427*IF('People_Inputs'!$Q$31="none",0,IF('People_Inputs'!$Q$31="agency",R414*'Inputs'!$E$22,IF('People_Inputs'!$Q$31="direct",'Inputs'!$E$23,'Inputs'!$E$21*'Inputs'!$E$22*R414+(1-'Inputs'!$E$21)*'Inputs'!$E$23)))</f>
        <v>0</v>
      </c>
      <c r="S428" s="35">
        <f>S427*IF('People_Inputs'!$Q$31="none",0,IF('People_Inputs'!$Q$31="agency",S414*'Inputs'!$E$22,IF('People_Inputs'!$Q$31="direct",'Inputs'!$E$23,'Inputs'!$E$21*'Inputs'!$E$22*S414+(1-'Inputs'!$E$21)*'Inputs'!$E$23)))</f>
        <v>0</v>
      </c>
      <c r="T428" s="35">
        <f>T427*IF('People_Inputs'!$Q$31="none",0,IF('People_Inputs'!$Q$31="agency",T414*'Inputs'!$E$22,IF('People_Inputs'!$Q$31="direct",'Inputs'!$E$23,'Inputs'!$E$21*'Inputs'!$E$22*T414+(1-'Inputs'!$E$21)*'Inputs'!$E$23)))</f>
        <v>0</v>
      </c>
      <c r="U428" s="35">
        <f>U427*IF('People_Inputs'!$Q$31="none",0,IF('People_Inputs'!$Q$31="agency",U414*'Inputs'!$E$22,IF('People_Inputs'!$Q$31="direct",'Inputs'!$E$23,'Inputs'!$E$21*'Inputs'!$E$22*U414+(1-'Inputs'!$E$21)*'Inputs'!$E$23)))</f>
        <v>0</v>
      </c>
      <c r="V428" s="35">
        <f>V427*IF('People_Inputs'!$Q$31="none",0,IF('People_Inputs'!$Q$31="agency",V414*'Inputs'!$E$22,IF('People_Inputs'!$Q$31="direct",'Inputs'!$E$23,'Inputs'!$E$21*'Inputs'!$E$22*V414+(1-'Inputs'!$E$21)*'Inputs'!$E$23)))</f>
        <v>0</v>
      </c>
      <c r="W428" s="35">
        <f>W427*IF('People_Inputs'!$Q$31="none",0,IF('People_Inputs'!$Q$31="agency",W414*'Inputs'!$E$22,IF('People_Inputs'!$Q$31="direct",'Inputs'!$E$23,'Inputs'!$E$21*'Inputs'!$E$22*W414+(1-'Inputs'!$E$21)*'Inputs'!$E$23)))</f>
        <v>0</v>
      </c>
      <c r="X428" s="35">
        <f>X427*IF('People_Inputs'!$Q$31="none",0,IF('People_Inputs'!$Q$31="agency",X414*'Inputs'!$E$22,IF('People_Inputs'!$Q$31="direct",'Inputs'!$E$23,'Inputs'!$E$21*'Inputs'!$E$22*X414+(1-'Inputs'!$E$21)*'Inputs'!$E$23)))</f>
        <v>0</v>
      </c>
      <c r="Y428" s="35">
        <f>Y427*IF('People_Inputs'!$Q$31="none",0,IF('People_Inputs'!$Q$31="agency",Y414*'Inputs'!$E$22,IF('People_Inputs'!$Q$31="direct",'Inputs'!$E$23,'Inputs'!$E$21*'Inputs'!$E$22*Y414+(1-'Inputs'!$E$21)*'Inputs'!$E$23)))</f>
        <v>0</v>
      </c>
      <c r="Z428" s="35">
        <f>Z427*IF('People_Inputs'!$Q$31="none",0,IF('People_Inputs'!$Q$31="agency",Z414*'Inputs'!$E$22,IF('People_Inputs'!$Q$31="direct",'Inputs'!$E$23,'Inputs'!$E$21*'Inputs'!$E$22*Z414+(1-'Inputs'!$E$21)*'Inputs'!$E$23)))</f>
        <v>0</v>
      </c>
      <c r="AA428" s="35">
        <f>AA427*IF('People_Inputs'!$Q$31="none",0,IF('People_Inputs'!$Q$31="agency",AA414*'Inputs'!$E$22,IF('People_Inputs'!$Q$31="direct",'Inputs'!$E$23,'Inputs'!$E$21*'Inputs'!$E$22*AA414+(1-'Inputs'!$E$21)*'Inputs'!$E$23)))</f>
        <v>0</v>
      </c>
      <c r="AB428" s="35">
        <f>AB427*IF('People_Inputs'!$Q$31="none",0,IF('People_Inputs'!$Q$31="agency",AB414*'Inputs'!$E$22,IF('People_Inputs'!$Q$31="direct",'Inputs'!$E$23,'Inputs'!$E$21*'Inputs'!$E$22*AB414+(1-'Inputs'!$E$21)*'Inputs'!$E$23)))</f>
        <v>0</v>
      </c>
      <c r="AC428" s="35">
        <f>AC427*IF('People_Inputs'!$Q$31="none",0,IF('People_Inputs'!$Q$31="agency",AC414*'Inputs'!$E$22,IF('People_Inputs'!$Q$31="direct",'Inputs'!$E$23,'Inputs'!$E$21*'Inputs'!$E$22*AC414+(1-'Inputs'!$E$21)*'Inputs'!$E$23)))</f>
        <v>0</v>
      </c>
      <c r="AD428" s="35">
        <f>AD427*IF('People_Inputs'!$Q$31="none",0,IF('People_Inputs'!$Q$31="agency",AD414*'Inputs'!$E$22,IF('People_Inputs'!$Q$31="direct",'Inputs'!$E$23,'Inputs'!$E$21*'Inputs'!$E$22*AD414+(1-'Inputs'!$E$21)*'Inputs'!$E$23)))</f>
        <v>0</v>
      </c>
      <c r="AE428" s="35">
        <f>AE427*IF('People_Inputs'!$Q$31="none",0,IF('People_Inputs'!$Q$31="agency",AE414*'Inputs'!$E$22,IF('People_Inputs'!$Q$31="direct",'Inputs'!$E$23,'Inputs'!$E$21*'Inputs'!$E$22*AE414+(1-'Inputs'!$E$21)*'Inputs'!$E$23)))</f>
        <v>0</v>
      </c>
      <c r="AF428" s="35">
        <f>AF427*IF('People_Inputs'!$Q$31="none",0,IF('People_Inputs'!$Q$31="agency",AF414*'Inputs'!$E$22,IF('People_Inputs'!$Q$31="direct",'Inputs'!$E$23,'Inputs'!$E$21*'Inputs'!$E$22*AF414+(1-'Inputs'!$E$21)*'Inputs'!$E$23)))</f>
        <v>0</v>
      </c>
      <c r="AG428" s="35">
        <f>AG427*IF('People_Inputs'!$Q$31="none",0,IF('People_Inputs'!$Q$31="agency",AG414*'Inputs'!$E$22,IF('People_Inputs'!$Q$31="direct",'Inputs'!$E$23,'Inputs'!$E$21*'Inputs'!$E$22*AG414+(1-'Inputs'!$E$21)*'Inputs'!$E$23)))</f>
        <v>0</v>
      </c>
      <c r="AH428" s="35">
        <f>AH427*IF('People_Inputs'!$Q$31="none",0,IF('People_Inputs'!$Q$31="agency",AH414*'Inputs'!$E$22,IF('People_Inputs'!$Q$31="direct",'Inputs'!$E$23,'Inputs'!$E$21*'Inputs'!$E$22*AH414+(1-'Inputs'!$E$21)*'Inputs'!$E$23)))</f>
        <v>0</v>
      </c>
      <c r="AI428" s="35">
        <f>AI427*IF('People_Inputs'!$Q$31="none",0,IF('People_Inputs'!$Q$31="agency",AI414*'Inputs'!$E$22,IF('People_Inputs'!$Q$31="direct",'Inputs'!$E$23,'Inputs'!$E$21*'Inputs'!$E$22*AI414+(1-'Inputs'!$E$21)*'Inputs'!$E$23)))</f>
        <v>0</v>
      </c>
      <c r="AJ428" s="35">
        <f>AJ427*IF('People_Inputs'!$Q$31="none",0,IF('People_Inputs'!$Q$31="agency",AJ414*'Inputs'!$E$22,IF('People_Inputs'!$Q$31="direct",'Inputs'!$E$23,'Inputs'!$E$21*'Inputs'!$E$22*AJ414+(1-'Inputs'!$E$21)*'Inputs'!$E$23)))</f>
        <v>0</v>
      </c>
      <c r="AK428" s="35">
        <f>AK427*IF('People_Inputs'!$Q$31="none",0,IF('People_Inputs'!$Q$31="agency",AK414*'Inputs'!$E$22,IF('People_Inputs'!$Q$31="direct",'Inputs'!$E$23,'Inputs'!$E$21*'Inputs'!$E$22*AK414+(1-'Inputs'!$E$21)*'Inputs'!$E$23)))</f>
        <v>0</v>
      </c>
      <c r="AL428" s="35">
        <f>AL427*IF('People_Inputs'!$Q$31="none",0,IF('People_Inputs'!$Q$31="agency",AL414*'Inputs'!$E$22,IF('People_Inputs'!$Q$31="direct",'Inputs'!$E$23,'Inputs'!$E$21*'Inputs'!$E$22*AL414+(1-'Inputs'!$E$21)*'Inputs'!$E$23)))</f>
        <v>0</v>
      </c>
      <c r="AM428" s="35">
        <f>AM427*IF('People_Inputs'!$Q$31="none",0,IF('People_Inputs'!$Q$31="agency",AM414*'Inputs'!$E$22,IF('People_Inputs'!$Q$31="direct",'Inputs'!$E$23,'Inputs'!$E$21*'Inputs'!$E$22*AM414+(1-'Inputs'!$E$21)*'Inputs'!$E$23)))</f>
        <v>0</v>
      </c>
      <c r="AN428" s="35">
        <f>AN427*IF('People_Inputs'!$Q$31="none",0,IF('People_Inputs'!$Q$31="agency",AN414*'Inputs'!$E$22,IF('People_Inputs'!$Q$31="direct",'Inputs'!$E$23,'Inputs'!$E$21*'Inputs'!$E$22*AN414+(1-'Inputs'!$E$21)*'Inputs'!$E$23)))</f>
        <v>0</v>
      </c>
      <c r="AO428" s="35">
        <f>AO427*IF('People_Inputs'!$Q$31="none",0,IF('People_Inputs'!$Q$31="agency",AO414*'Inputs'!$E$22,IF('People_Inputs'!$Q$31="direct",'Inputs'!$E$23,'Inputs'!$E$21*'Inputs'!$E$22*AO414+(1-'Inputs'!$E$21)*'Inputs'!$E$23)))</f>
        <v>0</v>
      </c>
      <c r="AP428" s="35">
        <f>AP427*IF('People_Inputs'!$Q$31="none",0,IF('People_Inputs'!$Q$31="agency",AP414*'Inputs'!$E$22,IF('People_Inputs'!$Q$31="direct",'Inputs'!$E$23,'Inputs'!$E$21*'Inputs'!$E$22*AP414+(1-'Inputs'!$E$21)*'Inputs'!$E$23)))</f>
        <v>0</v>
      </c>
      <c r="AQ428" s="35">
        <f>AQ427*IF('People_Inputs'!$Q$31="none",0,IF('People_Inputs'!$Q$31="agency",AQ414*'Inputs'!$E$22,IF('People_Inputs'!$Q$31="direct",'Inputs'!$E$23,'Inputs'!$E$21*'Inputs'!$E$22*AQ414+(1-'Inputs'!$E$21)*'Inputs'!$E$23)))</f>
        <v>0</v>
      </c>
      <c r="AR428" s="35">
        <f>AR427*IF('People_Inputs'!$Q$31="none",0,IF('People_Inputs'!$Q$31="agency",AR414*'Inputs'!$E$22,IF('People_Inputs'!$Q$31="direct",'Inputs'!$E$23,'Inputs'!$E$21*'Inputs'!$E$22*AR414+(1-'Inputs'!$E$21)*'Inputs'!$E$23)))</f>
        <v>0</v>
      </c>
      <c r="AS428" s="35">
        <f>AS427*IF('People_Inputs'!$Q$31="none",0,IF('People_Inputs'!$Q$31="agency",AS414*'Inputs'!$E$22,IF('People_Inputs'!$Q$31="direct",'Inputs'!$E$23,'Inputs'!$E$21*'Inputs'!$E$22*AS414+(1-'Inputs'!$E$21)*'Inputs'!$E$23)))</f>
        <v>0</v>
      </c>
      <c r="AT428" s="35">
        <f>AT427*IF('People_Inputs'!$Q$31="none",0,IF('People_Inputs'!$Q$31="agency",AT414*'Inputs'!$E$22,IF('People_Inputs'!$Q$31="direct",'Inputs'!$E$23,'Inputs'!$E$21*'Inputs'!$E$22*AT414+(1-'Inputs'!$E$21)*'Inputs'!$E$23)))</f>
        <v>0</v>
      </c>
      <c r="AU428" s="35">
        <f>AU427*IF('People_Inputs'!$Q$31="none",0,IF('People_Inputs'!$Q$31="agency",AU414*'Inputs'!$E$22,IF('People_Inputs'!$Q$31="direct",'Inputs'!$E$23,'Inputs'!$E$21*'Inputs'!$E$22*AU414+(1-'Inputs'!$E$21)*'Inputs'!$E$23)))</f>
        <v>0</v>
      </c>
      <c r="AV428" s="35">
        <f>AV427*IF('People_Inputs'!$Q$31="none",0,IF('People_Inputs'!$Q$31="agency",AV414*'Inputs'!$E$22,IF('People_Inputs'!$Q$31="direct",'Inputs'!$E$23,'Inputs'!$E$21*'Inputs'!$E$22*AV414+(1-'Inputs'!$E$21)*'Inputs'!$E$23)))</f>
        <v>0</v>
      </c>
      <c r="AW428" s="35">
        <f>AW427*IF('People_Inputs'!$Q$31="none",0,IF('People_Inputs'!$Q$31="agency",AW414*'Inputs'!$E$22,IF('People_Inputs'!$Q$31="direct",'Inputs'!$E$23,'Inputs'!$E$21*'Inputs'!$E$22*AW414+(1-'Inputs'!$E$21)*'Inputs'!$E$23)))</f>
        <v>0</v>
      </c>
      <c r="AX428" s="35">
        <f>AX427*IF('People_Inputs'!$Q$31="none",0,IF('People_Inputs'!$Q$31="agency",AX414*'Inputs'!$E$22,IF('People_Inputs'!$Q$31="direct",'Inputs'!$E$23,'Inputs'!$E$21*'Inputs'!$E$22*AX414+(1-'Inputs'!$E$21)*'Inputs'!$E$23)))</f>
        <v>0</v>
      </c>
      <c r="AY428" s="35">
        <f>AY427*IF('People_Inputs'!$Q$31="none",0,IF('People_Inputs'!$Q$31="agency",AY414*'Inputs'!$E$22,IF('People_Inputs'!$Q$31="direct",'Inputs'!$E$23,'Inputs'!$E$21*'Inputs'!$E$22*AY414+(1-'Inputs'!$E$21)*'Inputs'!$E$23)))</f>
        <v>0</v>
      </c>
      <c r="AZ428" s="35">
        <f>AZ427*IF('People_Inputs'!$Q$31="none",0,IF('People_Inputs'!$Q$31="agency",AZ414*'Inputs'!$E$22,IF('People_Inputs'!$Q$31="direct",'Inputs'!$E$23,'Inputs'!$E$21*'Inputs'!$E$22*AZ414+(1-'Inputs'!$E$21)*'Inputs'!$E$23)))</f>
        <v>0</v>
      </c>
      <c r="BA428" s="35">
        <f>BA427*IF('People_Inputs'!$Q$31="none",0,IF('People_Inputs'!$Q$31="agency",BA414*'Inputs'!$E$22,IF('People_Inputs'!$Q$31="direct",'Inputs'!$E$23,'Inputs'!$E$21*'Inputs'!$E$22*BA414+(1-'Inputs'!$E$21)*'Inputs'!$E$23)))</f>
        <v>0</v>
      </c>
      <c r="BB428" s="35">
        <f>BB427*IF('People_Inputs'!$Q$31="none",0,IF('People_Inputs'!$Q$31="agency",BB414*'Inputs'!$E$22,IF('People_Inputs'!$Q$31="direct",'Inputs'!$E$23,'Inputs'!$E$21*'Inputs'!$E$22*BB414+(1-'Inputs'!$E$21)*'Inputs'!$E$23)))</f>
        <v>0</v>
      </c>
      <c r="BC428" s="35">
        <f>BC427*IF('People_Inputs'!$Q$31="none",0,IF('People_Inputs'!$Q$31="agency",BC414*'Inputs'!$E$22,IF('People_Inputs'!$Q$31="direct",'Inputs'!$E$23,'Inputs'!$E$21*'Inputs'!$E$22*BC414+(1-'Inputs'!$E$21)*'Inputs'!$E$23)))</f>
        <v>0</v>
      </c>
      <c r="BD428" s="35">
        <f>BD427*IF('People_Inputs'!$Q$31="none",0,IF('People_Inputs'!$Q$31="agency",BD414*'Inputs'!$E$22,IF('People_Inputs'!$Q$31="direct",'Inputs'!$E$23,'Inputs'!$E$21*'Inputs'!$E$22*BD414+(1-'Inputs'!$E$21)*'Inputs'!$E$23)))</f>
        <v>0</v>
      </c>
      <c r="BE428" s="35">
        <f>BE427*IF('People_Inputs'!$Q$31="none",0,IF('People_Inputs'!$Q$31="agency",BE414*'Inputs'!$E$22,IF('People_Inputs'!$Q$31="direct",'Inputs'!$E$23,'Inputs'!$E$21*'Inputs'!$E$22*BE414+(1-'Inputs'!$E$21)*'Inputs'!$E$23)))</f>
        <v>0</v>
      </c>
      <c r="BF428" s="35">
        <f>BF427*IF('People_Inputs'!$Q$31="none",0,IF('People_Inputs'!$Q$31="agency",BF414*'Inputs'!$E$22,IF('People_Inputs'!$Q$31="direct",'Inputs'!$E$23,'Inputs'!$E$21*'Inputs'!$E$22*BF414+(1-'Inputs'!$E$21)*'Inputs'!$E$23)))</f>
        <v>0</v>
      </c>
      <c r="BG428" s="35">
        <f>BG427*IF('People_Inputs'!$Q$31="none",0,IF('People_Inputs'!$Q$31="agency",BG414*'Inputs'!$E$22,IF('People_Inputs'!$Q$31="direct",'Inputs'!$E$23,'Inputs'!$E$21*'Inputs'!$E$22*BG414+(1-'Inputs'!$E$21)*'Inputs'!$E$23)))</f>
        <v>0</v>
      </c>
      <c r="BH428" s="35">
        <f>BH427*IF('People_Inputs'!$Q$31="none",0,IF('People_Inputs'!$Q$31="agency",BH414*'Inputs'!$E$22,IF('People_Inputs'!$Q$31="direct",'Inputs'!$E$23,'Inputs'!$E$21*'Inputs'!$E$22*BH414+(1-'Inputs'!$E$21)*'Inputs'!$E$23)))</f>
        <v>0</v>
      </c>
      <c r="BI428" s="35">
        <f>BI427*IF('People_Inputs'!$Q$31="none",0,IF('People_Inputs'!$Q$31="agency",BI414*'Inputs'!$E$22,IF('People_Inputs'!$Q$31="direct",'Inputs'!$E$23,'Inputs'!$E$21*'Inputs'!$E$22*BI414+(1-'Inputs'!$E$21)*'Inputs'!$E$23)))</f>
        <v>0</v>
      </c>
      <c r="BJ428" s="35">
        <f>BJ427*IF('People_Inputs'!$Q$31="none",0,IF('People_Inputs'!$Q$31="agency",BJ414*'Inputs'!$E$22,IF('People_Inputs'!$Q$31="direct",'Inputs'!$E$23,'Inputs'!$E$21*'Inputs'!$E$22*BJ414+(1-'Inputs'!$E$21)*'Inputs'!$E$23)))</f>
        <v>0</v>
      </c>
      <c r="BK428" s="35">
        <f>BK427*IF('People_Inputs'!$Q$31="none",0,IF('People_Inputs'!$Q$31="agency",BK414*'Inputs'!$E$22,IF('People_Inputs'!$Q$31="direct",'Inputs'!$E$23,'Inputs'!$E$21*'Inputs'!$E$22*BK414+(1-'Inputs'!$E$21)*'Inputs'!$E$23)))</f>
        <v>0</v>
      </c>
      <c r="BL428" s="35">
        <f>BL427*IF('People_Inputs'!$Q$31="none",0,IF('People_Inputs'!$Q$31="agency",BL414*'Inputs'!$E$22,IF('People_Inputs'!$Q$31="direct",'Inputs'!$E$23,'Inputs'!$E$21*'Inputs'!$E$22*BL414+(1-'Inputs'!$E$21)*'Inputs'!$E$23)))</f>
        <v>0</v>
      </c>
      <c r="BM428" s="35">
        <f>BM427*IF('People_Inputs'!$Q$31="none",0,IF('People_Inputs'!$Q$31="agency",BM414*'Inputs'!$E$22,IF('People_Inputs'!$Q$31="direct",'Inputs'!$E$23,'Inputs'!$E$21*'Inputs'!$E$22*BM414+(1-'Inputs'!$E$21)*'Inputs'!$E$23)))</f>
        <v>0</v>
      </c>
      <c r="BN428" s="35">
        <f>BN427*IF('People_Inputs'!$Q$31="none",0,IF('People_Inputs'!$Q$31="agency",BN414*'Inputs'!$E$22,IF('People_Inputs'!$Q$31="direct",'Inputs'!$E$23,'Inputs'!$E$21*'Inputs'!$E$22*BN414+(1-'Inputs'!$E$21)*'Inputs'!$E$23)))</f>
        <v>0</v>
      </c>
      <c r="BO428" s="35">
        <f>BO427*IF('People_Inputs'!$Q$31="none",0,IF('People_Inputs'!$Q$31="agency",BO414*'Inputs'!$E$22,IF('People_Inputs'!$Q$31="direct",'Inputs'!$E$23,'Inputs'!$E$21*'Inputs'!$E$22*BO414+(1-'Inputs'!$E$21)*'Inputs'!$E$23)))</f>
        <v>0</v>
      </c>
    </row>
    <row r="429" ht="28" customHeight="1">
      <c r="A429" s="2" t="str">
        <v>SLOT21.SOFTWARE</v>
      </c>
      <c r="B429" s="6" t="str">
        <v>SLOT21 software cost</v>
      </c>
      <c r="C429" s="2" t="str">
        <v>EUR</v>
      </c>
      <c r="D429" s="2" t="str">
        <v>SUM</v>
      </c>
      <c r="E429" s="36">
        <f>SUM(H429:BO429)</f>
        <v>0</v>
      </c>
      <c r="F429" s="6" t="str">
        <v>Spare row; inactive until a hire and an exit month are entered on People_Inputs</v>
      </c>
      <c r="G429" s="2"/>
      <c r="H429" s="35">
        <f>H412*'People_Inputs'!$O$31</f>
        <v>0</v>
      </c>
      <c r="I429" s="35">
        <f>I412*'People_Inputs'!$O$31</f>
        <v>0</v>
      </c>
      <c r="J429" s="35">
        <f>J412*'People_Inputs'!$O$31</f>
        <v>0</v>
      </c>
      <c r="K429" s="35">
        <f>K412*'People_Inputs'!$O$31</f>
        <v>0</v>
      </c>
      <c r="L429" s="35">
        <f>L412*'People_Inputs'!$O$31</f>
        <v>0</v>
      </c>
      <c r="M429" s="35">
        <f>M412*'People_Inputs'!$O$31</f>
        <v>0</v>
      </c>
      <c r="N429" s="35">
        <f>N412*'People_Inputs'!$O$31</f>
        <v>0</v>
      </c>
      <c r="O429" s="35">
        <f>O412*'People_Inputs'!$O$31</f>
        <v>0</v>
      </c>
      <c r="P429" s="35">
        <f>P412*'People_Inputs'!$O$31</f>
        <v>0</v>
      </c>
      <c r="Q429" s="35">
        <f>Q412*'People_Inputs'!$O$31</f>
        <v>0</v>
      </c>
      <c r="R429" s="35">
        <f>R412*'People_Inputs'!$O$31</f>
        <v>0</v>
      </c>
      <c r="S429" s="35">
        <f>S412*'People_Inputs'!$O$31</f>
        <v>0</v>
      </c>
      <c r="T429" s="35">
        <f>T412*'People_Inputs'!$O$31</f>
        <v>0</v>
      </c>
      <c r="U429" s="35">
        <f>U412*'People_Inputs'!$O$31</f>
        <v>0</v>
      </c>
      <c r="V429" s="35">
        <f>V412*'People_Inputs'!$O$31</f>
        <v>0</v>
      </c>
      <c r="W429" s="35">
        <f>W412*'People_Inputs'!$O$31</f>
        <v>0</v>
      </c>
      <c r="X429" s="35">
        <f>X412*'People_Inputs'!$O$31</f>
        <v>0</v>
      </c>
      <c r="Y429" s="35">
        <f>Y412*'People_Inputs'!$O$31</f>
        <v>0</v>
      </c>
      <c r="Z429" s="35">
        <f>Z412*'People_Inputs'!$O$31</f>
        <v>0</v>
      </c>
      <c r="AA429" s="35">
        <f>AA412*'People_Inputs'!$O$31</f>
        <v>0</v>
      </c>
      <c r="AB429" s="35">
        <f>AB412*'People_Inputs'!$O$31</f>
        <v>0</v>
      </c>
      <c r="AC429" s="35">
        <f>AC412*'People_Inputs'!$O$31</f>
        <v>0</v>
      </c>
      <c r="AD429" s="35">
        <f>AD412*'People_Inputs'!$O$31</f>
        <v>0</v>
      </c>
      <c r="AE429" s="35">
        <f>AE412*'People_Inputs'!$O$31</f>
        <v>0</v>
      </c>
      <c r="AF429" s="35">
        <f>AF412*'People_Inputs'!$O$31</f>
        <v>0</v>
      </c>
      <c r="AG429" s="35">
        <f>AG412*'People_Inputs'!$O$31</f>
        <v>0</v>
      </c>
      <c r="AH429" s="35">
        <f>AH412*'People_Inputs'!$O$31</f>
        <v>0</v>
      </c>
      <c r="AI429" s="35">
        <f>AI412*'People_Inputs'!$O$31</f>
        <v>0</v>
      </c>
      <c r="AJ429" s="35">
        <f>AJ412*'People_Inputs'!$O$31</f>
        <v>0</v>
      </c>
      <c r="AK429" s="35">
        <f>AK412*'People_Inputs'!$O$31</f>
        <v>0</v>
      </c>
      <c r="AL429" s="35">
        <f>AL412*'People_Inputs'!$O$31</f>
        <v>0</v>
      </c>
      <c r="AM429" s="35">
        <f>AM412*'People_Inputs'!$O$31</f>
        <v>0</v>
      </c>
      <c r="AN429" s="35">
        <f>AN412*'People_Inputs'!$O$31</f>
        <v>0</v>
      </c>
      <c r="AO429" s="35">
        <f>AO412*'People_Inputs'!$O$31</f>
        <v>0</v>
      </c>
      <c r="AP429" s="35">
        <f>AP412*'People_Inputs'!$O$31</f>
        <v>0</v>
      </c>
      <c r="AQ429" s="35">
        <f>AQ412*'People_Inputs'!$O$31</f>
        <v>0</v>
      </c>
      <c r="AR429" s="35">
        <f>AR412*'People_Inputs'!$O$31</f>
        <v>0</v>
      </c>
      <c r="AS429" s="35">
        <f>AS412*'People_Inputs'!$O$31</f>
        <v>0</v>
      </c>
      <c r="AT429" s="35">
        <f>AT412*'People_Inputs'!$O$31</f>
        <v>0</v>
      </c>
      <c r="AU429" s="35">
        <f>AU412*'People_Inputs'!$O$31</f>
        <v>0</v>
      </c>
      <c r="AV429" s="35">
        <f>AV412*'People_Inputs'!$O$31</f>
        <v>0</v>
      </c>
      <c r="AW429" s="35">
        <f>AW412*'People_Inputs'!$O$31</f>
        <v>0</v>
      </c>
      <c r="AX429" s="35">
        <f>AX412*'People_Inputs'!$O$31</f>
        <v>0</v>
      </c>
      <c r="AY429" s="35">
        <f>AY412*'People_Inputs'!$O$31</f>
        <v>0</v>
      </c>
      <c r="AZ429" s="35">
        <f>AZ412*'People_Inputs'!$O$31</f>
        <v>0</v>
      </c>
      <c r="BA429" s="35">
        <f>BA412*'People_Inputs'!$O$31</f>
        <v>0</v>
      </c>
      <c r="BB429" s="35">
        <f>BB412*'People_Inputs'!$O$31</f>
        <v>0</v>
      </c>
      <c r="BC429" s="35">
        <f>BC412*'People_Inputs'!$O$31</f>
        <v>0</v>
      </c>
      <c r="BD429" s="35">
        <f>BD412*'People_Inputs'!$O$31</f>
        <v>0</v>
      </c>
      <c r="BE429" s="35">
        <f>BE412*'People_Inputs'!$O$31</f>
        <v>0</v>
      </c>
      <c r="BF429" s="35">
        <f>BF412*'People_Inputs'!$O$31</f>
        <v>0</v>
      </c>
      <c r="BG429" s="35">
        <f>BG412*'People_Inputs'!$O$31</f>
        <v>0</v>
      </c>
      <c r="BH429" s="35">
        <f>BH412*'People_Inputs'!$O$31</f>
        <v>0</v>
      </c>
      <c r="BI429" s="35">
        <f>BI412*'People_Inputs'!$O$31</f>
        <v>0</v>
      </c>
      <c r="BJ429" s="35">
        <f>BJ412*'People_Inputs'!$O$31</f>
        <v>0</v>
      </c>
      <c r="BK429" s="35">
        <f>BK412*'People_Inputs'!$O$31</f>
        <v>0</v>
      </c>
      <c r="BL429" s="35">
        <f>BL412*'People_Inputs'!$O$31</f>
        <v>0</v>
      </c>
      <c r="BM429" s="35">
        <f>BM412*'People_Inputs'!$O$31</f>
        <v>0</v>
      </c>
      <c r="BN429" s="35">
        <f>BN412*'People_Inputs'!$O$31</f>
        <v>0</v>
      </c>
      <c r="BO429" s="35">
        <f>BO412*'People_Inputs'!$O$31</f>
        <v>0</v>
      </c>
    </row>
    <row r="430" ht="28" customHeight="1">
      <c r="A430" s="2" t="str">
        <v>SLOT21.EQUIPMENT</v>
      </c>
      <c r="B430" s="6" t="str">
        <v>SLOT21 IT equipment purchase</v>
      </c>
      <c r="C430" s="2" t="str">
        <v>EUR</v>
      </c>
      <c r="D430" s="2" t="str">
        <v>SUM</v>
      </c>
      <c r="E430" s="36">
        <f>SUM(H430:BO430)</f>
        <v>0</v>
      </c>
      <c r="F430" s="6" t="str">
        <v>Spare row; inactive until a hire and an exit month are entered on People_Inputs</v>
      </c>
      <c r="G430" s="2"/>
      <c r="H430" s="35">
        <f>IF(AND(H411=1,(H$6-'People_Inputs'!$H$31)/'Inputs'!$E$26=ROUNDDOWN((H$6-'People_Inputs'!$H$31)/'Inputs'!$E$26,0)),'People_Inputs'!$P$31,0)</f>
        <v>0</v>
      </c>
      <c r="I430" s="35">
        <f>IF(AND(I411=1,(I$6-'People_Inputs'!$H$31)/'Inputs'!$E$26=ROUNDDOWN((I$6-'People_Inputs'!$H$31)/'Inputs'!$E$26,0)),'People_Inputs'!$P$31,0)</f>
        <v>0</v>
      </c>
      <c r="J430" s="35">
        <f>IF(AND(J411=1,(J$6-'People_Inputs'!$H$31)/'Inputs'!$E$26=ROUNDDOWN((J$6-'People_Inputs'!$H$31)/'Inputs'!$E$26,0)),'People_Inputs'!$P$31,0)</f>
        <v>0</v>
      </c>
      <c r="K430" s="35">
        <f>IF(AND(K411=1,(K$6-'People_Inputs'!$H$31)/'Inputs'!$E$26=ROUNDDOWN((K$6-'People_Inputs'!$H$31)/'Inputs'!$E$26,0)),'People_Inputs'!$P$31,0)</f>
        <v>0</v>
      </c>
      <c r="L430" s="35">
        <f>IF(AND(L411=1,(L$6-'People_Inputs'!$H$31)/'Inputs'!$E$26=ROUNDDOWN((L$6-'People_Inputs'!$H$31)/'Inputs'!$E$26,0)),'People_Inputs'!$P$31,0)</f>
        <v>0</v>
      </c>
      <c r="M430" s="35">
        <f>IF(AND(M411=1,(M$6-'People_Inputs'!$H$31)/'Inputs'!$E$26=ROUNDDOWN((M$6-'People_Inputs'!$H$31)/'Inputs'!$E$26,0)),'People_Inputs'!$P$31,0)</f>
        <v>0</v>
      </c>
      <c r="N430" s="35">
        <f>IF(AND(N411=1,(N$6-'People_Inputs'!$H$31)/'Inputs'!$E$26=ROUNDDOWN((N$6-'People_Inputs'!$H$31)/'Inputs'!$E$26,0)),'People_Inputs'!$P$31,0)</f>
        <v>0</v>
      </c>
      <c r="O430" s="35">
        <f>IF(AND(O411=1,(O$6-'People_Inputs'!$H$31)/'Inputs'!$E$26=ROUNDDOWN((O$6-'People_Inputs'!$H$31)/'Inputs'!$E$26,0)),'People_Inputs'!$P$31,0)</f>
        <v>0</v>
      </c>
      <c r="P430" s="35">
        <f>IF(AND(P411=1,(P$6-'People_Inputs'!$H$31)/'Inputs'!$E$26=ROUNDDOWN((P$6-'People_Inputs'!$H$31)/'Inputs'!$E$26,0)),'People_Inputs'!$P$31,0)</f>
        <v>0</v>
      </c>
      <c r="Q430" s="35">
        <f>IF(AND(Q411=1,(Q$6-'People_Inputs'!$H$31)/'Inputs'!$E$26=ROUNDDOWN((Q$6-'People_Inputs'!$H$31)/'Inputs'!$E$26,0)),'People_Inputs'!$P$31,0)</f>
        <v>0</v>
      </c>
      <c r="R430" s="35">
        <f>IF(AND(R411=1,(R$6-'People_Inputs'!$H$31)/'Inputs'!$E$26=ROUNDDOWN((R$6-'People_Inputs'!$H$31)/'Inputs'!$E$26,0)),'People_Inputs'!$P$31,0)</f>
        <v>0</v>
      </c>
      <c r="S430" s="35">
        <f>IF(AND(S411=1,(S$6-'People_Inputs'!$H$31)/'Inputs'!$E$26=ROUNDDOWN((S$6-'People_Inputs'!$H$31)/'Inputs'!$E$26,0)),'People_Inputs'!$P$31,0)</f>
        <v>0</v>
      </c>
      <c r="T430" s="35">
        <f>IF(AND(T411=1,(T$6-'People_Inputs'!$H$31)/'Inputs'!$E$26=ROUNDDOWN((T$6-'People_Inputs'!$H$31)/'Inputs'!$E$26,0)),'People_Inputs'!$P$31,0)</f>
        <v>0</v>
      </c>
      <c r="U430" s="35">
        <f>IF(AND(U411=1,(U$6-'People_Inputs'!$H$31)/'Inputs'!$E$26=ROUNDDOWN((U$6-'People_Inputs'!$H$31)/'Inputs'!$E$26,0)),'People_Inputs'!$P$31,0)</f>
        <v>0</v>
      </c>
      <c r="V430" s="35">
        <f>IF(AND(V411=1,(V$6-'People_Inputs'!$H$31)/'Inputs'!$E$26=ROUNDDOWN((V$6-'People_Inputs'!$H$31)/'Inputs'!$E$26,0)),'People_Inputs'!$P$31,0)</f>
        <v>0</v>
      </c>
      <c r="W430" s="35">
        <f>IF(AND(W411=1,(W$6-'People_Inputs'!$H$31)/'Inputs'!$E$26=ROUNDDOWN((W$6-'People_Inputs'!$H$31)/'Inputs'!$E$26,0)),'People_Inputs'!$P$31,0)</f>
        <v>0</v>
      </c>
      <c r="X430" s="35">
        <f>IF(AND(X411=1,(X$6-'People_Inputs'!$H$31)/'Inputs'!$E$26=ROUNDDOWN((X$6-'People_Inputs'!$H$31)/'Inputs'!$E$26,0)),'People_Inputs'!$P$31,0)</f>
        <v>0</v>
      </c>
      <c r="Y430" s="35">
        <f>IF(AND(Y411=1,(Y$6-'People_Inputs'!$H$31)/'Inputs'!$E$26=ROUNDDOWN((Y$6-'People_Inputs'!$H$31)/'Inputs'!$E$26,0)),'People_Inputs'!$P$31,0)</f>
        <v>0</v>
      </c>
      <c r="Z430" s="35">
        <f>IF(AND(Z411=1,(Z$6-'People_Inputs'!$H$31)/'Inputs'!$E$26=ROUNDDOWN((Z$6-'People_Inputs'!$H$31)/'Inputs'!$E$26,0)),'People_Inputs'!$P$31,0)</f>
        <v>0</v>
      </c>
      <c r="AA430" s="35">
        <f>IF(AND(AA411=1,(AA$6-'People_Inputs'!$H$31)/'Inputs'!$E$26=ROUNDDOWN((AA$6-'People_Inputs'!$H$31)/'Inputs'!$E$26,0)),'People_Inputs'!$P$31,0)</f>
        <v>0</v>
      </c>
      <c r="AB430" s="35">
        <f>IF(AND(AB411=1,(AB$6-'People_Inputs'!$H$31)/'Inputs'!$E$26=ROUNDDOWN((AB$6-'People_Inputs'!$H$31)/'Inputs'!$E$26,0)),'People_Inputs'!$P$31,0)</f>
        <v>0</v>
      </c>
      <c r="AC430" s="35">
        <f>IF(AND(AC411=1,(AC$6-'People_Inputs'!$H$31)/'Inputs'!$E$26=ROUNDDOWN((AC$6-'People_Inputs'!$H$31)/'Inputs'!$E$26,0)),'People_Inputs'!$P$31,0)</f>
        <v>0</v>
      </c>
      <c r="AD430" s="35">
        <f>IF(AND(AD411=1,(AD$6-'People_Inputs'!$H$31)/'Inputs'!$E$26=ROUNDDOWN((AD$6-'People_Inputs'!$H$31)/'Inputs'!$E$26,0)),'People_Inputs'!$P$31,0)</f>
        <v>0</v>
      </c>
      <c r="AE430" s="35">
        <f>IF(AND(AE411=1,(AE$6-'People_Inputs'!$H$31)/'Inputs'!$E$26=ROUNDDOWN((AE$6-'People_Inputs'!$H$31)/'Inputs'!$E$26,0)),'People_Inputs'!$P$31,0)</f>
        <v>0</v>
      </c>
      <c r="AF430" s="35">
        <f>IF(AND(AF411=1,(AF$6-'People_Inputs'!$H$31)/'Inputs'!$E$26=ROUNDDOWN((AF$6-'People_Inputs'!$H$31)/'Inputs'!$E$26,0)),'People_Inputs'!$P$31,0)</f>
        <v>0</v>
      </c>
      <c r="AG430" s="35">
        <f>IF(AND(AG411=1,(AG$6-'People_Inputs'!$H$31)/'Inputs'!$E$26=ROUNDDOWN((AG$6-'People_Inputs'!$H$31)/'Inputs'!$E$26,0)),'People_Inputs'!$P$31,0)</f>
        <v>0</v>
      </c>
      <c r="AH430" s="35">
        <f>IF(AND(AH411=1,(AH$6-'People_Inputs'!$H$31)/'Inputs'!$E$26=ROUNDDOWN((AH$6-'People_Inputs'!$H$31)/'Inputs'!$E$26,0)),'People_Inputs'!$P$31,0)</f>
        <v>0</v>
      </c>
      <c r="AI430" s="35">
        <f>IF(AND(AI411=1,(AI$6-'People_Inputs'!$H$31)/'Inputs'!$E$26=ROUNDDOWN((AI$6-'People_Inputs'!$H$31)/'Inputs'!$E$26,0)),'People_Inputs'!$P$31,0)</f>
        <v>0</v>
      </c>
      <c r="AJ430" s="35">
        <f>IF(AND(AJ411=1,(AJ$6-'People_Inputs'!$H$31)/'Inputs'!$E$26=ROUNDDOWN((AJ$6-'People_Inputs'!$H$31)/'Inputs'!$E$26,0)),'People_Inputs'!$P$31,0)</f>
        <v>0</v>
      </c>
      <c r="AK430" s="35">
        <f>IF(AND(AK411=1,(AK$6-'People_Inputs'!$H$31)/'Inputs'!$E$26=ROUNDDOWN((AK$6-'People_Inputs'!$H$31)/'Inputs'!$E$26,0)),'People_Inputs'!$P$31,0)</f>
        <v>0</v>
      </c>
      <c r="AL430" s="35">
        <f>IF(AND(AL411=1,(AL$6-'People_Inputs'!$H$31)/'Inputs'!$E$26=ROUNDDOWN((AL$6-'People_Inputs'!$H$31)/'Inputs'!$E$26,0)),'People_Inputs'!$P$31,0)</f>
        <v>0</v>
      </c>
      <c r="AM430" s="35">
        <f>IF(AND(AM411=1,(AM$6-'People_Inputs'!$H$31)/'Inputs'!$E$26=ROUNDDOWN((AM$6-'People_Inputs'!$H$31)/'Inputs'!$E$26,0)),'People_Inputs'!$P$31,0)</f>
        <v>0</v>
      </c>
      <c r="AN430" s="35">
        <f>IF(AND(AN411=1,(AN$6-'People_Inputs'!$H$31)/'Inputs'!$E$26=ROUNDDOWN((AN$6-'People_Inputs'!$H$31)/'Inputs'!$E$26,0)),'People_Inputs'!$P$31,0)</f>
        <v>0</v>
      </c>
      <c r="AO430" s="35">
        <f>IF(AND(AO411=1,(AO$6-'People_Inputs'!$H$31)/'Inputs'!$E$26=ROUNDDOWN((AO$6-'People_Inputs'!$H$31)/'Inputs'!$E$26,0)),'People_Inputs'!$P$31,0)</f>
        <v>0</v>
      </c>
      <c r="AP430" s="35">
        <f>IF(AND(AP411=1,(AP$6-'People_Inputs'!$H$31)/'Inputs'!$E$26=ROUNDDOWN((AP$6-'People_Inputs'!$H$31)/'Inputs'!$E$26,0)),'People_Inputs'!$P$31,0)</f>
        <v>0</v>
      </c>
      <c r="AQ430" s="35">
        <f>IF(AND(AQ411=1,(AQ$6-'People_Inputs'!$H$31)/'Inputs'!$E$26=ROUNDDOWN((AQ$6-'People_Inputs'!$H$31)/'Inputs'!$E$26,0)),'People_Inputs'!$P$31,0)</f>
        <v>0</v>
      </c>
      <c r="AR430" s="35">
        <f>IF(AND(AR411=1,(AR$6-'People_Inputs'!$H$31)/'Inputs'!$E$26=ROUNDDOWN((AR$6-'People_Inputs'!$H$31)/'Inputs'!$E$26,0)),'People_Inputs'!$P$31,0)</f>
        <v>0</v>
      </c>
      <c r="AS430" s="35">
        <f>IF(AND(AS411=1,(AS$6-'People_Inputs'!$H$31)/'Inputs'!$E$26=ROUNDDOWN((AS$6-'People_Inputs'!$H$31)/'Inputs'!$E$26,0)),'People_Inputs'!$P$31,0)</f>
        <v>0</v>
      </c>
      <c r="AT430" s="35">
        <f>IF(AND(AT411=1,(AT$6-'People_Inputs'!$H$31)/'Inputs'!$E$26=ROUNDDOWN((AT$6-'People_Inputs'!$H$31)/'Inputs'!$E$26,0)),'People_Inputs'!$P$31,0)</f>
        <v>0</v>
      </c>
      <c r="AU430" s="35">
        <f>IF(AND(AU411=1,(AU$6-'People_Inputs'!$H$31)/'Inputs'!$E$26=ROUNDDOWN((AU$6-'People_Inputs'!$H$31)/'Inputs'!$E$26,0)),'People_Inputs'!$P$31,0)</f>
        <v>0</v>
      </c>
      <c r="AV430" s="35">
        <f>IF(AND(AV411=1,(AV$6-'People_Inputs'!$H$31)/'Inputs'!$E$26=ROUNDDOWN((AV$6-'People_Inputs'!$H$31)/'Inputs'!$E$26,0)),'People_Inputs'!$P$31,0)</f>
        <v>0</v>
      </c>
      <c r="AW430" s="35">
        <f>IF(AND(AW411=1,(AW$6-'People_Inputs'!$H$31)/'Inputs'!$E$26=ROUNDDOWN((AW$6-'People_Inputs'!$H$31)/'Inputs'!$E$26,0)),'People_Inputs'!$P$31,0)</f>
        <v>0</v>
      </c>
      <c r="AX430" s="35">
        <f>IF(AND(AX411=1,(AX$6-'People_Inputs'!$H$31)/'Inputs'!$E$26=ROUNDDOWN((AX$6-'People_Inputs'!$H$31)/'Inputs'!$E$26,0)),'People_Inputs'!$P$31,0)</f>
        <v>0</v>
      </c>
      <c r="AY430" s="35">
        <f>IF(AND(AY411=1,(AY$6-'People_Inputs'!$H$31)/'Inputs'!$E$26=ROUNDDOWN((AY$6-'People_Inputs'!$H$31)/'Inputs'!$E$26,0)),'People_Inputs'!$P$31,0)</f>
        <v>0</v>
      </c>
      <c r="AZ430" s="35">
        <f>IF(AND(AZ411=1,(AZ$6-'People_Inputs'!$H$31)/'Inputs'!$E$26=ROUNDDOWN((AZ$6-'People_Inputs'!$H$31)/'Inputs'!$E$26,0)),'People_Inputs'!$P$31,0)</f>
        <v>0</v>
      </c>
      <c r="BA430" s="35">
        <f>IF(AND(BA411=1,(BA$6-'People_Inputs'!$H$31)/'Inputs'!$E$26=ROUNDDOWN((BA$6-'People_Inputs'!$H$31)/'Inputs'!$E$26,0)),'People_Inputs'!$P$31,0)</f>
        <v>0</v>
      </c>
      <c r="BB430" s="35">
        <f>IF(AND(BB411=1,(BB$6-'People_Inputs'!$H$31)/'Inputs'!$E$26=ROUNDDOWN((BB$6-'People_Inputs'!$H$31)/'Inputs'!$E$26,0)),'People_Inputs'!$P$31,0)</f>
        <v>0</v>
      </c>
      <c r="BC430" s="35">
        <f>IF(AND(BC411=1,(BC$6-'People_Inputs'!$H$31)/'Inputs'!$E$26=ROUNDDOWN((BC$6-'People_Inputs'!$H$31)/'Inputs'!$E$26,0)),'People_Inputs'!$P$31,0)</f>
        <v>0</v>
      </c>
      <c r="BD430" s="35">
        <f>IF(AND(BD411=1,(BD$6-'People_Inputs'!$H$31)/'Inputs'!$E$26=ROUNDDOWN((BD$6-'People_Inputs'!$H$31)/'Inputs'!$E$26,0)),'People_Inputs'!$P$31,0)</f>
        <v>0</v>
      </c>
      <c r="BE430" s="35">
        <f>IF(AND(BE411=1,(BE$6-'People_Inputs'!$H$31)/'Inputs'!$E$26=ROUNDDOWN((BE$6-'People_Inputs'!$H$31)/'Inputs'!$E$26,0)),'People_Inputs'!$P$31,0)</f>
        <v>0</v>
      </c>
      <c r="BF430" s="35">
        <f>IF(AND(BF411=1,(BF$6-'People_Inputs'!$H$31)/'Inputs'!$E$26=ROUNDDOWN((BF$6-'People_Inputs'!$H$31)/'Inputs'!$E$26,0)),'People_Inputs'!$P$31,0)</f>
        <v>0</v>
      </c>
      <c r="BG430" s="35">
        <f>IF(AND(BG411=1,(BG$6-'People_Inputs'!$H$31)/'Inputs'!$E$26=ROUNDDOWN((BG$6-'People_Inputs'!$H$31)/'Inputs'!$E$26,0)),'People_Inputs'!$P$31,0)</f>
        <v>0</v>
      </c>
      <c r="BH430" s="35">
        <f>IF(AND(BH411=1,(BH$6-'People_Inputs'!$H$31)/'Inputs'!$E$26=ROUNDDOWN((BH$6-'People_Inputs'!$H$31)/'Inputs'!$E$26,0)),'People_Inputs'!$P$31,0)</f>
        <v>0</v>
      </c>
      <c r="BI430" s="35">
        <f>IF(AND(BI411=1,(BI$6-'People_Inputs'!$H$31)/'Inputs'!$E$26=ROUNDDOWN((BI$6-'People_Inputs'!$H$31)/'Inputs'!$E$26,0)),'People_Inputs'!$P$31,0)</f>
        <v>0</v>
      </c>
      <c r="BJ430" s="35">
        <f>IF(AND(BJ411=1,(BJ$6-'People_Inputs'!$H$31)/'Inputs'!$E$26=ROUNDDOWN((BJ$6-'People_Inputs'!$H$31)/'Inputs'!$E$26,0)),'People_Inputs'!$P$31,0)</f>
        <v>0</v>
      </c>
      <c r="BK430" s="35">
        <f>IF(AND(BK411=1,(BK$6-'People_Inputs'!$H$31)/'Inputs'!$E$26=ROUNDDOWN((BK$6-'People_Inputs'!$H$31)/'Inputs'!$E$26,0)),'People_Inputs'!$P$31,0)</f>
        <v>0</v>
      </c>
      <c r="BL430" s="35">
        <f>IF(AND(BL411=1,(BL$6-'People_Inputs'!$H$31)/'Inputs'!$E$26=ROUNDDOWN((BL$6-'People_Inputs'!$H$31)/'Inputs'!$E$26,0)),'People_Inputs'!$P$31,0)</f>
        <v>0</v>
      </c>
      <c r="BM430" s="35">
        <f>IF(AND(BM411=1,(BM$6-'People_Inputs'!$H$31)/'Inputs'!$E$26=ROUNDDOWN((BM$6-'People_Inputs'!$H$31)/'Inputs'!$E$26,0)),'People_Inputs'!$P$31,0)</f>
        <v>0</v>
      </c>
      <c r="BN430" s="35">
        <f>IF(AND(BN411=1,(BN$6-'People_Inputs'!$H$31)/'Inputs'!$E$26=ROUNDDOWN((BN$6-'People_Inputs'!$H$31)/'Inputs'!$E$26,0)),'People_Inputs'!$P$31,0)</f>
        <v>0</v>
      </c>
      <c r="BO430" s="35">
        <f>IF(AND(BO411=1,(BO$6-'People_Inputs'!$H$31)/'Inputs'!$E$26=ROUNDDOWN((BO$6-'People_Inputs'!$H$31)/'Inputs'!$E$26,0)),'People_Inputs'!$P$31,0)</f>
        <v>0</v>
      </c>
    </row>
    <row r="431" ht="28" customHeight="1">
      <c r="A431" s="2" t="str">
        <v>SLOT22.ACTIVE</v>
      </c>
      <c r="B431" s="6" t="str">
        <v>SLOT22 active in the month (1 = yes)</v>
      </c>
      <c r="C431" s="2" t="str">
        <v>count</v>
      </c>
      <c r="D431" s="2" t="str">
        <v>END</v>
      </c>
      <c r="E431" s="34">
        <f>BO431</f>
        <v>0</v>
      </c>
      <c r="F431" s="6" t="str">
        <v>Spare row; inactive until a hire and an exit month are entered on People_Inputs</v>
      </c>
      <c r="G431" s="2"/>
      <c r="H431" s="33">
        <f>IF(AND(H$6&gt;='People_Inputs'!$H$32,H$6&lt;='People_Inputs'!$I$32),1,0)</f>
        <v>0</v>
      </c>
      <c r="I431" s="33">
        <f>IF(AND(I$6&gt;='People_Inputs'!$H$32,I$6&lt;='People_Inputs'!$I$32),1,0)</f>
        <v>0</v>
      </c>
      <c r="J431" s="33">
        <f>IF(AND(J$6&gt;='People_Inputs'!$H$32,J$6&lt;='People_Inputs'!$I$32),1,0)</f>
        <v>0</v>
      </c>
      <c r="K431" s="33">
        <f>IF(AND(K$6&gt;='People_Inputs'!$H$32,K$6&lt;='People_Inputs'!$I$32),1,0)</f>
        <v>0</v>
      </c>
      <c r="L431" s="33">
        <f>IF(AND(L$6&gt;='People_Inputs'!$H$32,L$6&lt;='People_Inputs'!$I$32),1,0)</f>
        <v>0</v>
      </c>
      <c r="M431" s="33">
        <f>IF(AND(M$6&gt;='People_Inputs'!$H$32,M$6&lt;='People_Inputs'!$I$32),1,0)</f>
        <v>0</v>
      </c>
      <c r="N431" s="33">
        <f>IF(AND(N$6&gt;='People_Inputs'!$H$32,N$6&lt;='People_Inputs'!$I$32),1,0)</f>
        <v>0</v>
      </c>
      <c r="O431" s="33">
        <f>IF(AND(O$6&gt;='People_Inputs'!$H$32,O$6&lt;='People_Inputs'!$I$32),1,0)</f>
        <v>0</v>
      </c>
      <c r="P431" s="33">
        <f>IF(AND(P$6&gt;='People_Inputs'!$H$32,P$6&lt;='People_Inputs'!$I$32),1,0)</f>
        <v>0</v>
      </c>
      <c r="Q431" s="33">
        <f>IF(AND(Q$6&gt;='People_Inputs'!$H$32,Q$6&lt;='People_Inputs'!$I$32),1,0)</f>
        <v>0</v>
      </c>
      <c r="R431" s="33">
        <f>IF(AND(R$6&gt;='People_Inputs'!$H$32,R$6&lt;='People_Inputs'!$I$32),1,0)</f>
        <v>0</v>
      </c>
      <c r="S431" s="33">
        <f>IF(AND(S$6&gt;='People_Inputs'!$H$32,S$6&lt;='People_Inputs'!$I$32),1,0)</f>
        <v>0</v>
      </c>
      <c r="T431" s="33">
        <f>IF(AND(T$6&gt;='People_Inputs'!$H$32,T$6&lt;='People_Inputs'!$I$32),1,0)</f>
        <v>0</v>
      </c>
      <c r="U431" s="33">
        <f>IF(AND(U$6&gt;='People_Inputs'!$H$32,U$6&lt;='People_Inputs'!$I$32),1,0)</f>
        <v>0</v>
      </c>
      <c r="V431" s="33">
        <f>IF(AND(V$6&gt;='People_Inputs'!$H$32,V$6&lt;='People_Inputs'!$I$32),1,0)</f>
        <v>0</v>
      </c>
      <c r="W431" s="33">
        <f>IF(AND(W$6&gt;='People_Inputs'!$H$32,W$6&lt;='People_Inputs'!$I$32),1,0)</f>
        <v>0</v>
      </c>
      <c r="X431" s="33">
        <f>IF(AND(X$6&gt;='People_Inputs'!$H$32,X$6&lt;='People_Inputs'!$I$32),1,0)</f>
        <v>0</v>
      </c>
      <c r="Y431" s="33">
        <f>IF(AND(Y$6&gt;='People_Inputs'!$H$32,Y$6&lt;='People_Inputs'!$I$32),1,0)</f>
        <v>0</v>
      </c>
      <c r="Z431" s="33">
        <f>IF(AND(Z$6&gt;='People_Inputs'!$H$32,Z$6&lt;='People_Inputs'!$I$32),1,0)</f>
        <v>0</v>
      </c>
      <c r="AA431" s="33">
        <f>IF(AND(AA$6&gt;='People_Inputs'!$H$32,AA$6&lt;='People_Inputs'!$I$32),1,0)</f>
        <v>0</v>
      </c>
      <c r="AB431" s="33">
        <f>IF(AND(AB$6&gt;='People_Inputs'!$H$32,AB$6&lt;='People_Inputs'!$I$32),1,0)</f>
        <v>0</v>
      </c>
      <c r="AC431" s="33">
        <f>IF(AND(AC$6&gt;='People_Inputs'!$H$32,AC$6&lt;='People_Inputs'!$I$32),1,0)</f>
        <v>0</v>
      </c>
      <c r="AD431" s="33">
        <f>IF(AND(AD$6&gt;='People_Inputs'!$H$32,AD$6&lt;='People_Inputs'!$I$32),1,0)</f>
        <v>0</v>
      </c>
      <c r="AE431" s="33">
        <f>IF(AND(AE$6&gt;='People_Inputs'!$H$32,AE$6&lt;='People_Inputs'!$I$32),1,0)</f>
        <v>0</v>
      </c>
      <c r="AF431" s="33">
        <f>IF(AND(AF$6&gt;='People_Inputs'!$H$32,AF$6&lt;='People_Inputs'!$I$32),1,0)</f>
        <v>0</v>
      </c>
      <c r="AG431" s="33">
        <f>IF(AND(AG$6&gt;='People_Inputs'!$H$32,AG$6&lt;='People_Inputs'!$I$32),1,0)</f>
        <v>0</v>
      </c>
      <c r="AH431" s="33">
        <f>IF(AND(AH$6&gt;='People_Inputs'!$H$32,AH$6&lt;='People_Inputs'!$I$32),1,0)</f>
        <v>0</v>
      </c>
      <c r="AI431" s="33">
        <f>IF(AND(AI$6&gt;='People_Inputs'!$H$32,AI$6&lt;='People_Inputs'!$I$32),1,0)</f>
        <v>0</v>
      </c>
      <c r="AJ431" s="33">
        <f>IF(AND(AJ$6&gt;='People_Inputs'!$H$32,AJ$6&lt;='People_Inputs'!$I$32),1,0)</f>
        <v>0</v>
      </c>
      <c r="AK431" s="33">
        <f>IF(AND(AK$6&gt;='People_Inputs'!$H$32,AK$6&lt;='People_Inputs'!$I$32),1,0)</f>
        <v>0</v>
      </c>
      <c r="AL431" s="33">
        <f>IF(AND(AL$6&gt;='People_Inputs'!$H$32,AL$6&lt;='People_Inputs'!$I$32),1,0)</f>
        <v>0</v>
      </c>
      <c r="AM431" s="33">
        <f>IF(AND(AM$6&gt;='People_Inputs'!$H$32,AM$6&lt;='People_Inputs'!$I$32),1,0)</f>
        <v>0</v>
      </c>
      <c r="AN431" s="33">
        <f>IF(AND(AN$6&gt;='People_Inputs'!$H$32,AN$6&lt;='People_Inputs'!$I$32),1,0)</f>
        <v>0</v>
      </c>
      <c r="AO431" s="33">
        <f>IF(AND(AO$6&gt;='People_Inputs'!$H$32,AO$6&lt;='People_Inputs'!$I$32),1,0)</f>
        <v>0</v>
      </c>
      <c r="AP431" s="33">
        <f>IF(AND(AP$6&gt;='People_Inputs'!$H$32,AP$6&lt;='People_Inputs'!$I$32),1,0)</f>
        <v>0</v>
      </c>
      <c r="AQ431" s="33">
        <f>IF(AND(AQ$6&gt;='People_Inputs'!$H$32,AQ$6&lt;='People_Inputs'!$I$32),1,0)</f>
        <v>0</v>
      </c>
      <c r="AR431" s="33">
        <f>IF(AND(AR$6&gt;='People_Inputs'!$H$32,AR$6&lt;='People_Inputs'!$I$32),1,0)</f>
        <v>0</v>
      </c>
      <c r="AS431" s="33">
        <f>IF(AND(AS$6&gt;='People_Inputs'!$H$32,AS$6&lt;='People_Inputs'!$I$32),1,0)</f>
        <v>0</v>
      </c>
      <c r="AT431" s="33">
        <f>IF(AND(AT$6&gt;='People_Inputs'!$H$32,AT$6&lt;='People_Inputs'!$I$32),1,0)</f>
        <v>0</v>
      </c>
      <c r="AU431" s="33">
        <f>IF(AND(AU$6&gt;='People_Inputs'!$H$32,AU$6&lt;='People_Inputs'!$I$32),1,0)</f>
        <v>0</v>
      </c>
      <c r="AV431" s="33">
        <f>IF(AND(AV$6&gt;='People_Inputs'!$H$32,AV$6&lt;='People_Inputs'!$I$32),1,0)</f>
        <v>0</v>
      </c>
      <c r="AW431" s="33">
        <f>IF(AND(AW$6&gt;='People_Inputs'!$H$32,AW$6&lt;='People_Inputs'!$I$32),1,0)</f>
        <v>0</v>
      </c>
      <c r="AX431" s="33">
        <f>IF(AND(AX$6&gt;='People_Inputs'!$H$32,AX$6&lt;='People_Inputs'!$I$32),1,0)</f>
        <v>0</v>
      </c>
      <c r="AY431" s="33">
        <f>IF(AND(AY$6&gt;='People_Inputs'!$H$32,AY$6&lt;='People_Inputs'!$I$32),1,0)</f>
        <v>0</v>
      </c>
      <c r="AZ431" s="33">
        <f>IF(AND(AZ$6&gt;='People_Inputs'!$H$32,AZ$6&lt;='People_Inputs'!$I$32),1,0)</f>
        <v>0</v>
      </c>
      <c r="BA431" s="33">
        <f>IF(AND(BA$6&gt;='People_Inputs'!$H$32,BA$6&lt;='People_Inputs'!$I$32),1,0)</f>
        <v>0</v>
      </c>
      <c r="BB431" s="33">
        <f>IF(AND(BB$6&gt;='People_Inputs'!$H$32,BB$6&lt;='People_Inputs'!$I$32),1,0)</f>
        <v>0</v>
      </c>
      <c r="BC431" s="33">
        <f>IF(AND(BC$6&gt;='People_Inputs'!$H$32,BC$6&lt;='People_Inputs'!$I$32),1,0)</f>
        <v>0</v>
      </c>
      <c r="BD431" s="33">
        <f>IF(AND(BD$6&gt;='People_Inputs'!$H$32,BD$6&lt;='People_Inputs'!$I$32),1,0)</f>
        <v>0</v>
      </c>
      <c r="BE431" s="33">
        <f>IF(AND(BE$6&gt;='People_Inputs'!$H$32,BE$6&lt;='People_Inputs'!$I$32),1,0)</f>
        <v>0</v>
      </c>
      <c r="BF431" s="33">
        <f>IF(AND(BF$6&gt;='People_Inputs'!$H$32,BF$6&lt;='People_Inputs'!$I$32),1,0)</f>
        <v>0</v>
      </c>
      <c r="BG431" s="33">
        <f>IF(AND(BG$6&gt;='People_Inputs'!$H$32,BG$6&lt;='People_Inputs'!$I$32),1,0)</f>
        <v>0</v>
      </c>
      <c r="BH431" s="33">
        <f>IF(AND(BH$6&gt;='People_Inputs'!$H$32,BH$6&lt;='People_Inputs'!$I$32),1,0)</f>
        <v>0</v>
      </c>
      <c r="BI431" s="33">
        <f>IF(AND(BI$6&gt;='People_Inputs'!$H$32,BI$6&lt;='People_Inputs'!$I$32),1,0)</f>
        <v>0</v>
      </c>
      <c r="BJ431" s="33">
        <f>IF(AND(BJ$6&gt;='People_Inputs'!$H$32,BJ$6&lt;='People_Inputs'!$I$32),1,0)</f>
        <v>0</v>
      </c>
      <c r="BK431" s="33">
        <f>IF(AND(BK$6&gt;='People_Inputs'!$H$32,BK$6&lt;='People_Inputs'!$I$32),1,0)</f>
        <v>0</v>
      </c>
      <c r="BL431" s="33">
        <f>IF(AND(BL$6&gt;='People_Inputs'!$H$32,BL$6&lt;='People_Inputs'!$I$32),1,0)</f>
        <v>0</v>
      </c>
      <c r="BM431" s="33">
        <f>IF(AND(BM$6&gt;='People_Inputs'!$H$32,BM$6&lt;='People_Inputs'!$I$32),1,0)</f>
        <v>0</v>
      </c>
      <c r="BN431" s="33">
        <f>IF(AND(BN$6&gt;='People_Inputs'!$H$32,BN$6&lt;='People_Inputs'!$I$32),1,0)</f>
        <v>0</v>
      </c>
      <c r="BO431" s="33">
        <f>IF(AND(BO$6&gt;='People_Inputs'!$H$32,BO$6&lt;='People_Inputs'!$I$32),1,0)</f>
        <v>0</v>
      </c>
    </row>
    <row r="432" ht="28" customHeight="1">
      <c r="A432" s="2" t="str">
        <v>SLOT22.FTE</v>
      </c>
      <c r="B432" s="6" t="str">
        <v>SLOT22 FTE</v>
      </c>
      <c r="C432" s="2" t="str">
        <v>FTE</v>
      </c>
      <c r="D432" s="2" t="str">
        <v>END</v>
      </c>
      <c r="E432" s="34">
        <f>BO432</f>
        <v>0</v>
      </c>
      <c r="F432" s="6" t="str">
        <v>Spare row; inactive until a hire and an exit month are entered on People_Inputs</v>
      </c>
      <c r="G432" s="2"/>
      <c r="H432" s="33">
        <f>H431*'People_Inputs'!$J$32</f>
        <v>0</v>
      </c>
      <c r="I432" s="33">
        <f>I431*'People_Inputs'!$J$32</f>
        <v>0</v>
      </c>
      <c r="J432" s="33">
        <f>J431*'People_Inputs'!$J$32</f>
        <v>0</v>
      </c>
      <c r="K432" s="33">
        <f>K431*'People_Inputs'!$J$32</f>
        <v>0</v>
      </c>
      <c r="L432" s="33">
        <f>L431*'People_Inputs'!$J$32</f>
        <v>0</v>
      </c>
      <c r="M432" s="33">
        <f>M431*'People_Inputs'!$J$32</f>
        <v>0</v>
      </c>
      <c r="N432" s="33">
        <f>N431*'People_Inputs'!$J$32</f>
        <v>0</v>
      </c>
      <c r="O432" s="33">
        <f>O431*'People_Inputs'!$J$32</f>
        <v>0</v>
      </c>
      <c r="P432" s="33">
        <f>P431*'People_Inputs'!$J$32</f>
        <v>0</v>
      </c>
      <c r="Q432" s="33">
        <f>Q431*'People_Inputs'!$J$32</f>
        <v>0</v>
      </c>
      <c r="R432" s="33">
        <f>R431*'People_Inputs'!$J$32</f>
        <v>0</v>
      </c>
      <c r="S432" s="33">
        <f>S431*'People_Inputs'!$J$32</f>
        <v>0</v>
      </c>
      <c r="T432" s="33">
        <f>T431*'People_Inputs'!$J$32</f>
        <v>0</v>
      </c>
      <c r="U432" s="33">
        <f>U431*'People_Inputs'!$J$32</f>
        <v>0</v>
      </c>
      <c r="V432" s="33">
        <f>V431*'People_Inputs'!$J$32</f>
        <v>0</v>
      </c>
      <c r="W432" s="33">
        <f>W431*'People_Inputs'!$J$32</f>
        <v>0</v>
      </c>
      <c r="X432" s="33">
        <f>X431*'People_Inputs'!$J$32</f>
        <v>0</v>
      </c>
      <c r="Y432" s="33">
        <f>Y431*'People_Inputs'!$J$32</f>
        <v>0</v>
      </c>
      <c r="Z432" s="33">
        <f>Z431*'People_Inputs'!$J$32</f>
        <v>0</v>
      </c>
      <c r="AA432" s="33">
        <f>AA431*'People_Inputs'!$J$32</f>
        <v>0</v>
      </c>
      <c r="AB432" s="33">
        <f>AB431*'People_Inputs'!$J$32</f>
        <v>0</v>
      </c>
      <c r="AC432" s="33">
        <f>AC431*'People_Inputs'!$J$32</f>
        <v>0</v>
      </c>
      <c r="AD432" s="33">
        <f>AD431*'People_Inputs'!$J$32</f>
        <v>0</v>
      </c>
      <c r="AE432" s="33">
        <f>AE431*'People_Inputs'!$J$32</f>
        <v>0</v>
      </c>
      <c r="AF432" s="33">
        <f>AF431*'People_Inputs'!$J$32</f>
        <v>0</v>
      </c>
      <c r="AG432" s="33">
        <f>AG431*'People_Inputs'!$J$32</f>
        <v>0</v>
      </c>
      <c r="AH432" s="33">
        <f>AH431*'People_Inputs'!$J$32</f>
        <v>0</v>
      </c>
      <c r="AI432" s="33">
        <f>AI431*'People_Inputs'!$J$32</f>
        <v>0</v>
      </c>
      <c r="AJ432" s="33">
        <f>AJ431*'People_Inputs'!$J$32</f>
        <v>0</v>
      </c>
      <c r="AK432" s="33">
        <f>AK431*'People_Inputs'!$J$32</f>
        <v>0</v>
      </c>
      <c r="AL432" s="33">
        <f>AL431*'People_Inputs'!$J$32</f>
        <v>0</v>
      </c>
      <c r="AM432" s="33">
        <f>AM431*'People_Inputs'!$J$32</f>
        <v>0</v>
      </c>
      <c r="AN432" s="33">
        <f>AN431*'People_Inputs'!$J$32</f>
        <v>0</v>
      </c>
      <c r="AO432" s="33">
        <f>AO431*'People_Inputs'!$J$32</f>
        <v>0</v>
      </c>
      <c r="AP432" s="33">
        <f>AP431*'People_Inputs'!$J$32</f>
        <v>0</v>
      </c>
      <c r="AQ432" s="33">
        <f>AQ431*'People_Inputs'!$J$32</f>
        <v>0</v>
      </c>
      <c r="AR432" s="33">
        <f>AR431*'People_Inputs'!$J$32</f>
        <v>0</v>
      </c>
      <c r="AS432" s="33">
        <f>AS431*'People_Inputs'!$J$32</f>
        <v>0</v>
      </c>
      <c r="AT432" s="33">
        <f>AT431*'People_Inputs'!$J$32</f>
        <v>0</v>
      </c>
      <c r="AU432" s="33">
        <f>AU431*'People_Inputs'!$J$32</f>
        <v>0</v>
      </c>
      <c r="AV432" s="33">
        <f>AV431*'People_Inputs'!$J$32</f>
        <v>0</v>
      </c>
      <c r="AW432" s="33">
        <f>AW431*'People_Inputs'!$J$32</f>
        <v>0</v>
      </c>
      <c r="AX432" s="33">
        <f>AX431*'People_Inputs'!$J$32</f>
        <v>0</v>
      </c>
      <c r="AY432" s="33">
        <f>AY431*'People_Inputs'!$J$32</f>
        <v>0</v>
      </c>
      <c r="AZ432" s="33">
        <f>AZ431*'People_Inputs'!$J$32</f>
        <v>0</v>
      </c>
      <c r="BA432" s="33">
        <f>BA431*'People_Inputs'!$J$32</f>
        <v>0</v>
      </c>
      <c r="BB432" s="33">
        <f>BB431*'People_Inputs'!$J$32</f>
        <v>0</v>
      </c>
      <c r="BC432" s="33">
        <f>BC431*'People_Inputs'!$J$32</f>
        <v>0</v>
      </c>
      <c r="BD432" s="33">
        <f>BD431*'People_Inputs'!$J$32</f>
        <v>0</v>
      </c>
      <c r="BE432" s="33">
        <f>BE431*'People_Inputs'!$J$32</f>
        <v>0</v>
      </c>
      <c r="BF432" s="33">
        <f>BF431*'People_Inputs'!$J$32</f>
        <v>0</v>
      </c>
      <c r="BG432" s="33">
        <f>BG431*'People_Inputs'!$J$32</f>
        <v>0</v>
      </c>
      <c r="BH432" s="33">
        <f>BH431*'People_Inputs'!$J$32</f>
        <v>0</v>
      </c>
      <c r="BI432" s="33">
        <f>BI431*'People_Inputs'!$J$32</f>
        <v>0</v>
      </c>
      <c r="BJ432" s="33">
        <f>BJ431*'People_Inputs'!$J$32</f>
        <v>0</v>
      </c>
      <c r="BK432" s="33">
        <f>BK431*'People_Inputs'!$J$32</f>
        <v>0</v>
      </c>
      <c r="BL432" s="33">
        <f>BL431*'People_Inputs'!$J$32</f>
        <v>0</v>
      </c>
      <c r="BM432" s="33">
        <f>BM431*'People_Inputs'!$J$32</f>
        <v>0</v>
      </c>
      <c r="BN432" s="33">
        <f>BN431*'People_Inputs'!$J$32</f>
        <v>0</v>
      </c>
      <c r="BO432" s="33">
        <f>BO431*'People_Inputs'!$J$32</f>
        <v>0</v>
      </c>
    </row>
    <row r="433" ht="28" customHeight="1">
      <c r="A433" s="2" t="str">
        <v>SLOT22.EMPLOYEE</v>
      </c>
      <c r="B433" s="6" t="str">
        <v>SLOT22 employee with social insurance (1 = yes)</v>
      </c>
      <c r="C433" s="2" t="str">
        <v>count</v>
      </c>
      <c r="D433" s="2" t="str">
        <v>END</v>
      </c>
      <c r="E433" s="34">
        <f>BO433</f>
        <v>0</v>
      </c>
      <c r="F433" s="6" t="str">
        <v>Spare row; inactive until a hire and an exit month are entered on People_Inputs</v>
      </c>
      <c r="G433" s="2"/>
      <c r="H433" s="33">
        <f>H431*'People_Inputs'!$N$32</f>
        <v>0</v>
      </c>
      <c r="I433" s="33">
        <f>I431*'People_Inputs'!$N$32</f>
        <v>0</v>
      </c>
      <c r="J433" s="33">
        <f>J431*'People_Inputs'!$N$32</f>
        <v>0</v>
      </c>
      <c r="K433" s="33">
        <f>K431*'People_Inputs'!$N$32</f>
        <v>0</v>
      </c>
      <c r="L433" s="33">
        <f>L431*'People_Inputs'!$N$32</f>
        <v>0</v>
      </c>
      <c r="M433" s="33">
        <f>M431*'People_Inputs'!$N$32</f>
        <v>0</v>
      </c>
      <c r="N433" s="33">
        <f>N431*'People_Inputs'!$N$32</f>
        <v>0</v>
      </c>
      <c r="O433" s="33">
        <f>O431*'People_Inputs'!$N$32</f>
        <v>0</v>
      </c>
      <c r="P433" s="33">
        <f>P431*'People_Inputs'!$N$32</f>
        <v>0</v>
      </c>
      <c r="Q433" s="33">
        <f>Q431*'People_Inputs'!$N$32</f>
        <v>0</v>
      </c>
      <c r="R433" s="33">
        <f>R431*'People_Inputs'!$N$32</f>
        <v>0</v>
      </c>
      <c r="S433" s="33">
        <f>S431*'People_Inputs'!$N$32</f>
        <v>0</v>
      </c>
      <c r="T433" s="33">
        <f>T431*'People_Inputs'!$N$32</f>
        <v>0</v>
      </c>
      <c r="U433" s="33">
        <f>U431*'People_Inputs'!$N$32</f>
        <v>0</v>
      </c>
      <c r="V433" s="33">
        <f>V431*'People_Inputs'!$N$32</f>
        <v>0</v>
      </c>
      <c r="W433" s="33">
        <f>W431*'People_Inputs'!$N$32</f>
        <v>0</v>
      </c>
      <c r="X433" s="33">
        <f>X431*'People_Inputs'!$N$32</f>
        <v>0</v>
      </c>
      <c r="Y433" s="33">
        <f>Y431*'People_Inputs'!$N$32</f>
        <v>0</v>
      </c>
      <c r="Z433" s="33">
        <f>Z431*'People_Inputs'!$N$32</f>
        <v>0</v>
      </c>
      <c r="AA433" s="33">
        <f>AA431*'People_Inputs'!$N$32</f>
        <v>0</v>
      </c>
      <c r="AB433" s="33">
        <f>AB431*'People_Inputs'!$N$32</f>
        <v>0</v>
      </c>
      <c r="AC433" s="33">
        <f>AC431*'People_Inputs'!$N$32</f>
        <v>0</v>
      </c>
      <c r="AD433" s="33">
        <f>AD431*'People_Inputs'!$N$32</f>
        <v>0</v>
      </c>
      <c r="AE433" s="33">
        <f>AE431*'People_Inputs'!$N$32</f>
        <v>0</v>
      </c>
      <c r="AF433" s="33">
        <f>AF431*'People_Inputs'!$N$32</f>
        <v>0</v>
      </c>
      <c r="AG433" s="33">
        <f>AG431*'People_Inputs'!$N$32</f>
        <v>0</v>
      </c>
      <c r="AH433" s="33">
        <f>AH431*'People_Inputs'!$N$32</f>
        <v>0</v>
      </c>
      <c r="AI433" s="33">
        <f>AI431*'People_Inputs'!$N$32</f>
        <v>0</v>
      </c>
      <c r="AJ433" s="33">
        <f>AJ431*'People_Inputs'!$N$32</f>
        <v>0</v>
      </c>
      <c r="AK433" s="33">
        <f>AK431*'People_Inputs'!$N$32</f>
        <v>0</v>
      </c>
      <c r="AL433" s="33">
        <f>AL431*'People_Inputs'!$N$32</f>
        <v>0</v>
      </c>
      <c r="AM433" s="33">
        <f>AM431*'People_Inputs'!$N$32</f>
        <v>0</v>
      </c>
      <c r="AN433" s="33">
        <f>AN431*'People_Inputs'!$N$32</f>
        <v>0</v>
      </c>
      <c r="AO433" s="33">
        <f>AO431*'People_Inputs'!$N$32</f>
        <v>0</v>
      </c>
      <c r="AP433" s="33">
        <f>AP431*'People_Inputs'!$N$32</f>
        <v>0</v>
      </c>
      <c r="AQ433" s="33">
        <f>AQ431*'People_Inputs'!$N$32</f>
        <v>0</v>
      </c>
      <c r="AR433" s="33">
        <f>AR431*'People_Inputs'!$N$32</f>
        <v>0</v>
      </c>
      <c r="AS433" s="33">
        <f>AS431*'People_Inputs'!$N$32</f>
        <v>0</v>
      </c>
      <c r="AT433" s="33">
        <f>AT431*'People_Inputs'!$N$32</f>
        <v>0</v>
      </c>
      <c r="AU433" s="33">
        <f>AU431*'People_Inputs'!$N$32</f>
        <v>0</v>
      </c>
      <c r="AV433" s="33">
        <f>AV431*'People_Inputs'!$N$32</f>
        <v>0</v>
      </c>
      <c r="AW433" s="33">
        <f>AW431*'People_Inputs'!$N$32</f>
        <v>0</v>
      </c>
      <c r="AX433" s="33">
        <f>AX431*'People_Inputs'!$N$32</f>
        <v>0</v>
      </c>
      <c r="AY433" s="33">
        <f>AY431*'People_Inputs'!$N$32</f>
        <v>0</v>
      </c>
      <c r="AZ433" s="33">
        <f>AZ431*'People_Inputs'!$N$32</f>
        <v>0</v>
      </c>
      <c r="BA433" s="33">
        <f>BA431*'People_Inputs'!$N$32</f>
        <v>0</v>
      </c>
      <c r="BB433" s="33">
        <f>BB431*'People_Inputs'!$N$32</f>
        <v>0</v>
      </c>
      <c r="BC433" s="33">
        <f>BC431*'People_Inputs'!$N$32</f>
        <v>0</v>
      </c>
      <c r="BD433" s="33">
        <f>BD431*'People_Inputs'!$N$32</f>
        <v>0</v>
      </c>
      <c r="BE433" s="33">
        <f>BE431*'People_Inputs'!$N$32</f>
        <v>0</v>
      </c>
      <c r="BF433" s="33">
        <f>BF431*'People_Inputs'!$N$32</f>
        <v>0</v>
      </c>
      <c r="BG433" s="33">
        <f>BG431*'People_Inputs'!$N$32</f>
        <v>0</v>
      </c>
      <c r="BH433" s="33">
        <f>BH431*'People_Inputs'!$N$32</f>
        <v>0</v>
      </c>
      <c r="BI433" s="33">
        <f>BI431*'People_Inputs'!$N$32</f>
        <v>0</v>
      </c>
      <c r="BJ433" s="33">
        <f>BJ431*'People_Inputs'!$N$32</f>
        <v>0</v>
      </c>
      <c r="BK433" s="33">
        <f>BK431*'People_Inputs'!$N$32</f>
        <v>0</v>
      </c>
      <c r="BL433" s="33">
        <f>BL431*'People_Inputs'!$N$32</f>
        <v>0</v>
      </c>
      <c r="BM433" s="33">
        <f>BM431*'People_Inputs'!$N$32</f>
        <v>0</v>
      </c>
      <c r="BN433" s="33">
        <f>BN431*'People_Inputs'!$N$32</f>
        <v>0</v>
      </c>
      <c r="BO433" s="33">
        <f>BO431*'People_Inputs'!$N$32</f>
        <v>0</v>
      </c>
    </row>
    <row r="434" ht="28" customHeight="1">
      <c r="A434" s="2" t="str">
        <v>SLOT22.ANNUAL</v>
      </c>
      <c r="B434" s="6" t="str">
        <v>SLOT22 annual salary at 1.0 FTE, indexed</v>
      </c>
      <c r="C434" s="2" t="str">
        <v>EUR</v>
      </c>
      <c r="D434" s="2" t="str">
        <v>END</v>
      </c>
      <c r="E434" s="36">
        <f>BO434</f>
        <v>0</v>
      </c>
      <c r="F434" s="6" t="str">
        <v>Spare row; inactive until a hire and an exit month are entered on People_Inputs</v>
      </c>
      <c r="G434" s="2"/>
      <c r="H434" s="35">
        <f>'People_Inputs'!$K$32*(1+'People_Inputs'!$L$32)^(H$8-'Inputs'!$E$29)</f>
        <v>0</v>
      </c>
      <c r="I434" s="35">
        <f>'People_Inputs'!$K$32*(1+'People_Inputs'!$L$32)^(I$8-'Inputs'!$E$29)</f>
        <v>0</v>
      </c>
      <c r="J434" s="35">
        <f>'People_Inputs'!$K$32*(1+'People_Inputs'!$L$32)^(J$8-'Inputs'!$E$29)</f>
        <v>0</v>
      </c>
      <c r="K434" s="35">
        <f>'People_Inputs'!$K$32*(1+'People_Inputs'!$L$32)^(K$8-'Inputs'!$E$29)</f>
        <v>0</v>
      </c>
      <c r="L434" s="35">
        <f>'People_Inputs'!$K$32*(1+'People_Inputs'!$L$32)^(L$8-'Inputs'!$E$29)</f>
        <v>0</v>
      </c>
      <c r="M434" s="35">
        <f>'People_Inputs'!$K$32*(1+'People_Inputs'!$L$32)^(M$8-'Inputs'!$E$29)</f>
        <v>0</v>
      </c>
      <c r="N434" s="35">
        <f>'People_Inputs'!$K$32*(1+'People_Inputs'!$L$32)^(N$8-'Inputs'!$E$29)</f>
        <v>0</v>
      </c>
      <c r="O434" s="35">
        <f>'People_Inputs'!$K$32*(1+'People_Inputs'!$L$32)^(O$8-'Inputs'!$E$29)</f>
        <v>0</v>
      </c>
      <c r="P434" s="35">
        <f>'People_Inputs'!$K$32*(1+'People_Inputs'!$L$32)^(P$8-'Inputs'!$E$29)</f>
        <v>0</v>
      </c>
      <c r="Q434" s="35">
        <f>'People_Inputs'!$K$32*(1+'People_Inputs'!$L$32)^(Q$8-'Inputs'!$E$29)</f>
        <v>0</v>
      </c>
      <c r="R434" s="35">
        <f>'People_Inputs'!$K$32*(1+'People_Inputs'!$L$32)^(R$8-'Inputs'!$E$29)</f>
        <v>0</v>
      </c>
      <c r="S434" s="35">
        <f>'People_Inputs'!$K$32*(1+'People_Inputs'!$L$32)^(S$8-'Inputs'!$E$29)</f>
        <v>0</v>
      </c>
      <c r="T434" s="35">
        <f>'People_Inputs'!$K$32*(1+'People_Inputs'!$L$32)^(T$8-'Inputs'!$E$29)</f>
        <v>0</v>
      </c>
      <c r="U434" s="35">
        <f>'People_Inputs'!$K$32*(1+'People_Inputs'!$L$32)^(U$8-'Inputs'!$E$29)</f>
        <v>0</v>
      </c>
      <c r="V434" s="35">
        <f>'People_Inputs'!$K$32*(1+'People_Inputs'!$L$32)^(V$8-'Inputs'!$E$29)</f>
        <v>0</v>
      </c>
      <c r="W434" s="35">
        <f>'People_Inputs'!$K$32*(1+'People_Inputs'!$L$32)^(W$8-'Inputs'!$E$29)</f>
        <v>0</v>
      </c>
      <c r="X434" s="35">
        <f>'People_Inputs'!$K$32*(1+'People_Inputs'!$L$32)^(X$8-'Inputs'!$E$29)</f>
        <v>0</v>
      </c>
      <c r="Y434" s="35">
        <f>'People_Inputs'!$K$32*(1+'People_Inputs'!$L$32)^(Y$8-'Inputs'!$E$29)</f>
        <v>0</v>
      </c>
      <c r="Z434" s="35">
        <f>'People_Inputs'!$K$32*(1+'People_Inputs'!$L$32)^(Z$8-'Inputs'!$E$29)</f>
        <v>0</v>
      </c>
      <c r="AA434" s="35">
        <f>'People_Inputs'!$K$32*(1+'People_Inputs'!$L$32)^(AA$8-'Inputs'!$E$29)</f>
        <v>0</v>
      </c>
      <c r="AB434" s="35">
        <f>'People_Inputs'!$K$32*(1+'People_Inputs'!$L$32)^(AB$8-'Inputs'!$E$29)</f>
        <v>0</v>
      </c>
      <c r="AC434" s="35">
        <f>'People_Inputs'!$K$32*(1+'People_Inputs'!$L$32)^(AC$8-'Inputs'!$E$29)</f>
        <v>0</v>
      </c>
      <c r="AD434" s="35">
        <f>'People_Inputs'!$K$32*(1+'People_Inputs'!$L$32)^(AD$8-'Inputs'!$E$29)</f>
        <v>0</v>
      </c>
      <c r="AE434" s="35">
        <f>'People_Inputs'!$K$32*(1+'People_Inputs'!$L$32)^(AE$8-'Inputs'!$E$29)</f>
        <v>0</v>
      </c>
      <c r="AF434" s="35">
        <f>'People_Inputs'!$K$32*(1+'People_Inputs'!$L$32)^(AF$8-'Inputs'!$E$29)</f>
        <v>0</v>
      </c>
      <c r="AG434" s="35">
        <f>'People_Inputs'!$K$32*(1+'People_Inputs'!$L$32)^(AG$8-'Inputs'!$E$29)</f>
        <v>0</v>
      </c>
      <c r="AH434" s="35">
        <f>'People_Inputs'!$K$32*(1+'People_Inputs'!$L$32)^(AH$8-'Inputs'!$E$29)</f>
        <v>0</v>
      </c>
      <c r="AI434" s="35">
        <f>'People_Inputs'!$K$32*(1+'People_Inputs'!$L$32)^(AI$8-'Inputs'!$E$29)</f>
        <v>0</v>
      </c>
      <c r="AJ434" s="35">
        <f>'People_Inputs'!$K$32*(1+'People_Inputs'!$L$32)^(AJ$8-'Inputs'!$E$29)</f>
        <v>0</v>
      </c>
      <c r="AK434" s="35">
        <f>'People_Inputs'!$K$32*(1+'People_Inputs'!$L$32)^(AK$8-'Inputs'!$E$29)</f>
        <v>0</v>
      </c>
      <c r="AL434" s="35">
        <f>'People_Inputs'!$K$32*(1+'People_Inputs'!$L$32)^(AL$8-'Inputs'!$E$29)</f>
        <v>0</v>
      </c>
      <c r="AM434" s="35">
        <f>'People_Inputs'!$K$32*(1+'People_Inputs'!$L$32)^(AM$8-'Inputs'!$E$29)</f>
        <v>0</v>
      </c>
      <c r="AN434" s="35">
        <f>'People_Inputs'!$K$32*(1+'People_Inputs'!$L$32)^(AN$8-'Inputs'!$E$29)</f>
        <v>0</v>
      </c>
      <c r="AO434" s="35">
        <f>'People_Inputs'!$K$32*(1+'People_Inputs'!$L$32)^(AO$8-'Inputs'!$E$29)</f>
        <v>0</v>
      </c>
      <c r="AP434" s="35">
        <f>'People_Inputs'!$K$32*(1+'People_Inputs'!$L$32)^(AP$8-'Inputs'!$E$29)</f>
        <v>0</v>
      </c>
      <c r="AQ434" s="35">
        <f>'People_Inputs'!$K$32*(1+'People_Inputs'!$L$32)^(AQ$8-'Inputs'!$E$29)</f>
        <v>0</v>
      </c>
      <c r="AR434" s="35">
        <f>'People_Inputs'!$K$32*(1+'People_Inputs'!$L$32)^(AR$8-'Inputs'!$E$29)</f>
        <v>0</v>
      </c>
      <c r="AS434" s="35">
        <f>'People_Inputs'!$K$32*(1+'People_Inputs'!$L$32)^(AS$8-'Inputs'!$E$29)</f>
        <v>0</v>
      </c>
      <c r="AT434" s="35">
        <f>'People_Inputs'!$K$32*(1+'People_Inputs'!$L$32)^(AT$8-'Inputs'!$E$29)</f>
        <v>0</v>
      </c>
      <c r="AU434" s="35">
        <f>'People_Inputs'!$K$32*(1+'People_Inputs'!$L$32)^(AU$8-'Inputs'!$E$29)</f>
        <v>0</v>
      </c>
      <c r="AV434" s="35">
        <f>'People_Inputs'!$K$32*(1+'People_Inputs'!$L$32)^(AV$8-'Inputs'!$E$29)</f>
        <v>0</v>
      </c>
      <c r="AW434" s="35">
        <f>'People_Inputs'!$K$32*(1+'People_Inputs'!$L$32)^(AW$8-'Inputs'!$E$29)</f>
        <v>0</v>
      </c>
      <c r="AX434" s="35">
        <f>'People_Inputs'!$K$32*(1+'People_Inputs'!$L$32)^(AX$8-'Inputs'!$E$29)</f>
        <v>0</v>
      </c>
      <c r="AY434" s="35">
        <f>'People_Inputs'!$K$32*(1+'People_Inputs'!$L$32)^(AY$8-'Inputs'!$E$29)</f>
        <v>0</v>
      </c>
      <c r="AZ434" s="35">
        <f>'People_Inputs'!$K$32*(1+'People_Inputs'!$L$32)^(AZ$8-'Inputs'!$E$29)</f>
        <v>0</v>
      </c>
      <c r="BA434" s="35">
        <f>'People_Inputs'!$K$32*(1+'People_Inputs'!$L$32)^(BA$8-'Inputs'!$E$29)</f>
        <v>0</v>
      </c>
      <c r="BB434" s="35">
        <f>'People_Inputs'!$K$32*(1+'People_Inputs'!$L$32)^(BB$8-'Inputs'!$E$29)</f>
        <v>0</v>
      </c>
      <c r="BC434" s="35">
        <f>'People_Inputs'!$K$32*(1+'People_Inputs'!$L$32)^(BC$8-'Inputs'!$E$29)</f>
        <v>0</v>
      </c>
      <c r="BD434" s="35">
        <f>'People_Inputs'!$K$32*(1+'People_Inputs'!$L$32)^(BD$8-'Inputs'!$E$29)</f>
        <v>0</v>
      </c>
      <c r="BE434" s="35">
        <f>'People_Inputs'!$K$32*(1+'People_Inputs'!$L$32)^(BE$8-'Inputs'!$E$29)</f>
        <v>0</v>
      </c>
      <c r="BF434" s="35">
        <f>'People_Inputs'!$K$32*(1+'People_Inputs'!$L$32)^(BF$8-'Inputs'!$E$29)</f>
        <v>0</v>
      </c>
      <c r="BG434" s="35">
        <f>'People_Inputs'!$K$32*(1+'People_Inputs'!$L$32)^(BG$8-'Inputs'!$E$29)</f>
        <v>0</v>
      </c>
      <c r="BH434" s="35">
        <f>'People_Inputs'!$K$32*(1+'People_Inputs'!$L$32)^(BH$8-'Inputs'!$E$29)</f>
        <v>0</v>
      </c>
      <c r="BI434" s="35">
        <f>'People_Inputs'!$K$32*(1+'People_Inputs'!$L$32)^(BI$8-'Inputs'!$E$29)</f>
        <v>0</v>
      </c>
      <c r="BJ434" s="35">
        <f>'People_Inputs'!$K$32*(1+'People_Inputs'!$L$32)^(BJ$8-'Inputs'!$E$29)</f>
        <v>0</v>
      </c>
      <c r="BK434" s="35">
        <f>'People_Inputs'!$K$32*(1+'People_Inputs'!$L$32)^(BK$8-'Inputs'!$E$29)</f>
        <v>0</v>
      </c>
      <c r="BL434" s="35">
        <f>'People_Inputs'!$K$32*(1+'People_Inputs'!$L$32)^(BL$8-'Inputs'!$E$29)</f>
        <v>0</v>
      </c>
      <c r="BM434" s="35">
        <f>'People_Inputs'!$K$32*(1+'People_Inputs'!$L$32)^(BM$8-'Inputs'!$E$29)</f>
        <v>0</v>
      </c>
      <c r="BN434" s="35">
        <f>'People_Inputs'!$K$32*(1+'People_Inputs'!$L$32)^(BN$8-'Inputs'!$E$29)</f>
        <v>0</v>
      </c>
      <c r="BO434" s="35">
        <f>'People_Inputs'!$K$32*(1+'People_Inputs'!$L$32)^(BO$8-'Inputs'!$E$29)</f>
        <v>0</v>
      </c>
    </row>
    <row r="435" ht="28" customHeight="1">
      <c r="A435" s="2" t="str">
        <v>SLOT22.SALARY</v>
      </c>
      <c r="B435" s="6" t="str">
        <v>SLOT22 gross salary</v>
      </c>
      <c r="C435" s="2" t="str">
        <v>EUR</v>
      </c>
      <c r="D435" s="2" t="str">
        <v>SUM</v>
      </c>
      <c r="E435" s="36">
        <f>SUM(H435:BO435)</f>
        <v>0.0</v>
      </c>
      <c r="F435" s="6" t="str">
        <v>Spare row; inactive until a hire and an exit month are entered on People_Inputs</v>
      </c>
      <c r="G435" s="2"/>
      <c r="H435" s="36">
        <f>H434*H432/12</f>
        <v>0.0</v>
      </c>
      <c r="I435" s="36">
        <f>I434*I432/12</f>
        <v>0.0</v>
      </c>
      <c r="J435" s="36">
        <f>J434*J432/12</f>
        <v>0.0</v>
      </c>
      <c r="K435" s="36">
        <f>K434*K432/12</f>
        <v>0.0</v>
      </c>
      <c r="L435" s="36">
        <f>L434*L432/12</f>
        <v>0.0</v>
      </c>
      <c r="M435" s="36">
        <f>M434*M432/12</f>
        <v>0.0</v>
      </c>
      <c r="N435" s="36">
        <f>N434*N432/12</f>
        <v>0.0</v>
      </c>
      <c r="O435" s="36">
        <f>O434*O432/12</f>
        <v>0.0</v>
      </c>
      <c r="P435" s="36">
        <f>P434*P432/12</f>
        <v>0.0</v>
      </c>
      <c r="Q435" s="36">
        <f>Q434*Q432/12</f>
        <v>0.0</v>
      </c>
      <c r="R435" s="36">
        <f>R434*R432/12</f>
        <v>0.0</v>
      </c>
      <c r="S435" s="36">
        <f>S434*S432/12</f>
        <v>0.0</v>
      </c>
      <c r="T435" s="36">
        <f>T434*T432/12</f>
        <v>0.0</v>
      </c>
      <c r="U435" s="36">
        <f>U434*U432/12</f>
        <v>0.0</v>
      </c>
      <c r="V435" s="36">
        <f>V434*V432/12</f>
        <v>0.0</v>
      </c>
      <c r="W435" s="36">
        <f>W434*W432/12</f>
        <v>0.0</v>
      </c>
      <c r="X435" s="36">
        <f>X434*X432/12</f>
        <v>0.0</v>
      </c>
      <c r="Y435" s="36">
        <f>Y434*Y432/12</f>
        <v>0.0</v>
      </c>
      <c r="Z435" s="36">
        <f>Z434*Z432/12</f>
        <v>0.0</v>
      </c>
      <c r="AA435" s="36">
        <f>AA434*AA432/12</f>
        <v>0.0</v>
      </c>
      <c r="AB435" s="36">
        <f>AB434*AB432/12</f>
        <v>0.0</v>
      </c>
      <c r="AC435" s="36">
        <f>AC434*AC432/12</f>
        <v>0.0</v>
      </c>
      <c r="AD435" s="36">
        <f>AD434*AD432/12</f>
        <v>0.0</v>
      </c>
      <c r="AE435" s="36">
        <f>AE434*AE432/12</f>
        <v>0.0</v>
      </c>
      <c r="AF435" s="36">
        <f>AF434*AF432/12</f>
        <v>0.0</v>
      </c>
      <c r="AG435" s="36">
        <f>AG434*AG432/12</f>
        <v>0.0</v>
      </c>
      <c r="AH435" s="36">
        <f>AH434*AH432/12</f>
        <v>0.0</v>
      </c>
      <c r="AI435" s="36">
        <f>AI434*AI432/12</f>
        <v>0.0</v>
      </c>
      <c r="AJ435" s="36">
        <f>AJ434*AJ432/12</f>
        <v>0.0</v>
      </c>
      <c r="AK435" s="36">
        <f>AK434*AK432/12</f>
        <v>0.0</v>
      </c>
      <c r="AL435" s="36">
        <f>AL434*AL432/12</f>
        <v>0.0</v>
      </c>
      <c r="AM435" s="36">
        <f>AM434*AM432/12</f>
        <v>0.0</v>
      </c>
      <c r="AN435" s="36">
        <f>AN434*AN432/12</f>
        <v>0.0</v>
      </c>
      <c r="AO435" s="36">
        <f>AO434*AO432/12</f>
        <v>0.0</v>
      </c>
      <c r="AP435" s="36">
        <f>AP434*AP432/12</f>
        <v>0.0</v>
      </c>
      <c r="AQ435" s="36">
        <f>AQ434*AQ432/12</f>
        <v>0.0</v>
      </c>
      <c r="AR435" s="36">
        <f>AR434*AR432/12</f>
        <v>0.0</v>
      </c>
      <c r="AS435" s="36">
        <f>AS434*AS432/12</f>
        <v>0.0</v>
      </c>
      <c r="AT435" s="36">
        <f>AT434*AT432/12</f>
        <v>0.0</v>
      </c>
      <c r="AU435" s="36">
        <f>AU434*AU432/12</f>
        <v>0.0</v>
      </c>
      <c r="AV435" s="36">
        <f>AV434*AV432/12</f>
        <v>0.0</v>
      </c>
      <c r="AW435" s="36">
        <f>AW434*AW432/12</f>
        <v>0.0</v>
      </c>
      <c r="AX435" s="36">
        <f>AX434*AX432/12</f>
        <v>0.0</v>
      </c>
      <c r="AY435" s="36">
        <f>AY434*AY432/12</f>
        <v>0.0</v>
      </c>
      <c r="AZ435" s="36">
        <f>AZ434*AZ432/12</f>
        <v>0.0</v>
      </c>
      <c r="BA435" s="36">
        <f>BA434*BA432/12</f>
        <v>0.0</v>
      </c>
      <c r="BB435" s="36">
        <f>BB434*BB432/12</f>
        <v>0.0</v>
      </c>
      <c r="BC435" s="36">
        <f>BC434*BC432/12</f>
        <v>0.0</v>
      </c>
      <c r="BD435" s="36">
        <f>BD434*BD432/12</f>
        <v>0.0</v>
      </c>
      <c r="BE435" s="36">
        <f>BE434*BE432/12</f>
        <v>0.0</v>
      </c>
      <c r="BF435" s="36">
        <f>BF434*BF432/12</f>
        <v>0.0</v>
      </c>
      <c r="BG435" s="36">
        <f>BG434*BG432/12</f>
        <v>0.0</v>
      </c>
      <c r="BH435" s="36">
        <f>BH434*BH432/12</f>
        <v>0.0</v>
      </c>
      <c r="BI435" s="36">
        <f>BI434*BI432/12</f>
        <v>0.0</v>
      </c>
      <c r="BJ435" s="36">
        <f>BJ434*BJ432/12</f>
        <v>0.0</v>
      </c>
      <c r="BK435" s="36">
        <f>BK434*BK432/12</f>
        <v>0.0</v>
      </c>
      <c r="BL435" s="36">
        <f>BL434*BL432/12</f>
        <v>0.0</v>
      </c>
      <c r="BM435" s="36">
        <f>BM434*BM432/12</f>
        <v>0.0</v>
      </c>
      <c r="BN435" s="36">
        <f>BN434*BN432/12</f>
        <v>0.0</v>
      </c>
      <c r="BO435" s="36">
        <f>BO434*BO432/12</f>
        <v>0.0</v>
      </c>
    </row>
    <row r="436" ht="28" customHeight="1">
      <c r="A436" s="2" t="str">
        <v>SLOT22.RV_BASE</v>
      </c>
      <c r="B436" s="6" t="str">
        <v>SLOT22 pension / unemployment contribution base</v>
      </c>
      <c r="C436" s="2" t="str">
        <v>EUR</v>
      </c>
      <c r="D436" s="2" t="str">
        <v>SUM</v>
      </c>
      <c r="E436" s="36">
        <f>SUM(H436:BO436)</f>
        <v>0.0</v>
      </c>
      <c r="F436" s="6" t="str">
        <v>Spare row; inactive until a hire and an exit month are entered on People_Inputs</v>
      </c>
      <c r="G436" s="2"/>
      <c r="H436" s="35">
        <f>H433*MIN(H435,'Payroll_Rates'!H12)</f>
        <v>0.0</v>
      </c>
      <c r="I436" s="35">
        <f>I433*MIN(I435,'Payroll_Rates'!I12)</f>
        <v>0.0</v>
      </c>
      <c r="J436" s="35">
        <f>J433*MIN(J435,'Payroll_Rates'!J12)</f>
        <v>0.0</v>
      </c>
      <c r="K436" s="35">
        <f>K433*MIN(K435,'Payroll_Rates'!K12)</f>
        <v>0.0</v>
      </c>
      <c r="L436" s="35">
        <f>L433*MIN(L435,'Payroll_Rates'!L12)</f>
        <v>0.0</v>
      </c>
      <c r="M436" s="35">
        <f>M433*MIN(M435,'Payroll_Rates'!M12)</f>
        <v>0.0</v>
      </c>
      <c r="N436" s="35">
        <f>N433*MIN(N435,'Payroll_Rates'!N12)</f>
        <v>0.0</v>
      </c>
      <c r="O436" s="35">
        <f>O433*MIN(O435,'Payroll_Rates'!O12)</f>
        <v>0.0</v>
      </c>
      <c r="P436" s="35">
        <f>P433*MIN(P435,'Payroll_Rates'!P12)</f>
        <v>0.0</v>
      </c>
      <c r="Q436" s="35">
        <f>Q433*MIN(Q435,'Payroll_Rates'!Q12)</f>
        <v>0.0</v>
      </c>
      <c r="R436" s="35">
        <f>R433*MIN(R435,'Payroll_Rates'!R12)</f>
        <v>0.0</v>
      </c>
      <c r="S436" s="35">
        <f>S433*MIN(S435,'Payroll_Rates'!S12)</f>
        <v>0.0</v>
      </c>
      <c r="T436" s="35">
        <f>T433*MIN(T435,'Payroll_Rates'!T12)</f>
        <v>0.0</v>
      </c>
      <c r="U436" s="35">
        <f>U433*MIN(U435,'Payroll_Rates'!U12)</f>
        <v>0.0</v>
      </c>
      <c r="V436" s="35">
        <f>V433*MIN(V435,'Payroll_Rates'!V12)</f>
        <v>0.0</v>
      </c>
      <c r="W436" s="35">
        <f>W433*MIN(W435,'Payroll_Rates'!W12)</f>
        <v>0.0</v>
      </c>
      <c r="X436" s="35">
        <f>X433*MIN(X435,'Payroll_Rates'!X12)</f>
        <v>0.0</v>
      </c>
      <c r="Y436" s="35">
        <f>Y433*MIN(Y435,'Payroll_Rates'!Y12)</f>
        <v>0.0</v>
      </c>
      <c r="Z436" s="35">
        <f>Z433*MIN(Z435,'Payroll_Rates'!Z12)</f>
        <v>0.0</v>
      </c>
      <c r="AA436" s="35">
        <f>AA433*MIN(AA435,'Payroll_Rates'!AA12)</f>
        <v>0.0</v>
      </c>
      <c r="AB436" s="35">
        <f>AB433*MIN(AB435,'Payroll_Rates'!AB12)</f>
        <v>0.0</v>
      </c>
      <c r="AC436" s="35">
        <f>AC433*MIN(AC435,'Payroll_Rates'!AC12)</f>
        <v>0.0</v>
      </c>
      <c r="AD436" s="35">
        <f>AD433*MIN(AD435,'Payroll_Rates'!AD12)</f>
        <v>0.0</v>
      </c>
      <c r="AE436" s="35">
        <f>AE433*MIN(AE435,'Payroll_Rates'!AE12)</f>
        <v>0.0</v>
      </c>
      <c r="AF436" s="35">
        <f>AF433*MIN(AF435,'Payroll_Rates'!AF12)</f>
        <v>0.0</v>
      </c>
      <c r="AG436" s="35">
        <f>AG433*MIN(AG435,'Payroll_Rates'!AG12)</f>
        <v>0.0</v>
      </c>
      <c r="AH436" s="35">
        <f>AH433*MIN(AH435,'Payroll_Rates'!AH12)</f>
        <v>0.0</v>
      </c>
      <c r="AI436" s="35">
        <f>AI433*MIN(AI435,'Payroll_Rates'!AI12)</f>
        <v>0.0</v>
      </c>
      <c r="AJ436" s="35">
        <f>AJ433*MIN(AJ435,'Payroll_Rates'!AJ12)</f>
        <v>0.0</v>
      </c>
      <c r="AK436" s="35">
        <f>AK433*MIN(AK435,'Payroll_Rates'!AK12)</f>
        <v>0.0</v>
      </c>
      <c r="AL436" s="35">
        <f>AL433*MIN(AL435,'Payroll_Rates'!AL12)</f>
        <v>0.0</v>
      </c>
      <c r="AM436" s="35">
        <f>AM433*MIN(AM435,'Payroll_Rates'!AM12)</f>
        <v>0.0</v>
      </c>
      <c r="AN436" s="35">
        <f>AN433*MIN(AN435,'Payroll_Rates'!AN12)</f>
        <v>0.0</v>
      </c>
      <c r="AO436" s="35">
        <f>AO433*MIN(AO435,'Payroll_Rates'!AO12)</f>
        <v>0.0</v>
      </c>
      <c r="AP436" s="35">
        <f>AP433*MIN(AP435,'Payroll_Rates'!AP12)</f>
        <v>0.0</v>
      </c>
      <c r="AQ436" s="35">
        <f>AQ433*MIN(AQ435,'Payroll_Rates'!AQ12)</f>
        <v>0.0</v>
      </c>
      <c r="AR436" s="35">
        <f>AR433*MIN(AR435,'Payroll_Rates'!AR12)</f>
        <v>0.0</v>
      </c>
      <c r="AS436" s="35">
        <f>AS433*MIN(AS435,'Payroll_Rates'!AS12)</f>
        <v>0.0</v>
      </c>
      <c r="AT436" s="35">
        <f>AT433*MIN(AT435,'Payroll_Rates'!AT12)</f>
        <v>0.0</v>
      </c>
      <c r="AU436" s="35">
        <f>AU433*MIN(AU435,'Payroll_Rates'!AU12)</f>
        <v>0.0</v>
      </c>
      <c r="AV436" s="35">
        <f>AV433*MIN(AV435,'Payroll_Rates'!AV12)</f>
        <v>0.0</v>
      </c>
      <c r="AW436" s="35">
        <f>AW433*MIN(AW435,'Payroll_Rates'!AW12)</f>
        <v>0.0</v>
      </c>
      <c r="AX436" s="35">
        <f>AX433*MIN(AX435,'Payroll_Rates'!AX12)</f>
        <v>0.0</v>
      </c>
      <c r="AY436" s="35">
        <f>AY433*MIN(AY435,'Payroll_Rates'!AY12)</f>
        <v>0.0</v>
      </c>
      <c r="AZ436" s="35">
        <f>AZ433*MIN(AZ435,'Payroll_Rates'!AZ12)</f>
        <v>0.0</v>
      </c>
      <c r="BA436" s="35">
        <f>BA433*MIN(BA435,'Payroll_Rates'!BA12)</f>
        <v>0.0</v>
      </c>
      <c r="BB436" s="35">
        <f>BB433*MIN(BB435,'Payroll_Rates'!BB12)</f>
        <v>0.0</v>
      </c>
      <c r="BC436" s="35">
        <f>BC433*MIN(BC435,'Payroll_Rates'!BC12)</f>
        <v>0.0</v>
      </c>
      <c r="BD436" s="35">
        <f>BD433*MIN(BD435,'Payroll_Rates'!BD12)</f>
        <v>0.0</v>
      </c>
      <c r="BE436" s="35">
        <f>BE433*MIN(BE435,'Payroll_Rates'!BE12)</f>
        <v>0.0</v>
      </c>
      <c r="BF436" s="35">
        <f>BF433*MIN(BF435,'Payroll_Rates'!BF12)</f>
        <v>0.0</v>
      </c>
      <c r="BG436" s="35">
        <f>BG433*MIN(BG435,'Payroll_Rates'!BG12)</f>
        <v>0.0</v>
      </c>
      <c r="BH436" s="35">
        <f>BH433*MIN(BH435,'Payroll_Rates'!BH12)</f>
        <v>0.0</v>
      </c>
      <c r="BI436" s="35">
        <f>BI433*MIN(BI435,'Payroll_Rates'!BI12)</f>
        <v>0.0</v>
      </c>
      <c r="BJ436" s="35">
        <f>BJ433*MIN(BJ435,'Payroll_Rates'!BJ12)</f>
        <v>0.0</v>
      </c>
      <c r="BK436" s="35">
        <f>BK433*MIN(BK435,'Payroll_Rates'!BK12)</f>
        <v>0.0</v>
      </c>
      <c r="BL436" s="35">
        <f>BL433*MIN(BL435,'Payroll_Rates'!BL12)</f>
        <v>0.0</v>
      </c>
      <c r="BM436" s="35">
        <f>BM433*MIN(BM435,'Payroll_Rates'!BM12)</f>
        <v>0.0</v>
      </c>
      <c r="BN436" s="35">
        <f>BN433*MIN(BN435,'Payroll_Rates'!BN12)</f>
        <v>0.0</v>
      </c>
      <c r="BO436" s="35">
        <f>BO433*MIN(BO435,'Payroll_Rates'!BO12)</f>
        <v>0.0</v>
      </c>
    </row>
    <row r="437" ht="28" customHeight="1">
      <c r="A437" s="2" t="str">
        <v>SLOT22.KV_BASE</v>
      </c>
      <c r="B437" s="6" t="str">
        <v>SLOT22 health / care contribution base</v>
      </c>
      <c r="C437" s="2" t="str">
        <v>EUR</v>
      </c>
      <c r="D437" s="2" t="str">
        <v>SUM</v>
      </c>
      <c r="E437" s="36">
        <f>SUM(H437:BO437)</f>
        <v>0.0</v>
      </c>
      <c r="F437" s="6" t="str">
        <v>Spare row; inactive until a hire and an exit month are entered on People_Inputs</v>
      </c>
      <c r="G437" s="2"/>
      <c r="H437" s="35">
        <f>H433*MIN(H435,'Payroll_Rates'!H13)</f>
        <v>0.0</v>
      </c>
      <c r="I437" s="35">
        <f>I433*MIN(I435,'Payroll_Rates'!I13)</f>
        <v>0.0</v>
      </c>
      <c r="J437" s="35">
        <f>J433*MIN(J435,'Payroll_Rates'!J13)</f>
        <v>0.0</v>
      </c>
      <c r="K437" s="35">
        <f>K433*MIN(K435,'Payroll_Rates'!K13)</f>
        <v>0.0</v>
      </c>
      <c r="L437" s="35">
        <f>L433*MIN(L435,'Payroll_Rates'!L13)</f>
        <v>0.0</v>
      </c>
      <c r="M437" s="35">
        <f>M433*MIN(M435,'Payroll_Rates'!M13)</f>
        <v>0.0</v>
      </c>
      <c r="N437" s="35">
        <f>N433*MIN(N435,'Payroll_Rates'!N13)</f>
        <v>0.0</v>
      </c>
      <c r="O437" s="35">
        <f>O433*MIN(O435,'Payroll_Rates'!O13)</f>
        <v>0.0</v>
      </c>
      <c r="P437" s="35">
        <f>P433*MIN(P435,'Payroll_Rates'!P13)</f>
        <v>0.0</v>
      </c>
      <c r="Q437" s="35">
        <f>Q433*MIN(Q435,'Payroll_Rates'!Q13)</f>
        <v>0.0</v>
      </c>
      <c r="R437" s="35">
        <f>R433*MIN(R435,'Payroll_Rates'!R13)</f>
        <v>0.0</v>
      </c>
      <c r="S437" s="35">
        <f>S433*MIN(S435,'Payroll_Rates'!S13)</f>
        <v>0.0</v>
      </c>
      <c r="T437" s="35">
        <f>T433*MIN(T435,'Payroll_Rates'!T13)</f>
        <v>0.0</v>
      </c>
      <c r="U437" s="35">
        <f>U433*MIN(U435,'Payroll_Rates'!U13)</f>
        <v>0.0</v>
      </c>
      <c r="V437" s="35">
        <f>V433*MIN(V435,'Payroll_Rates'!V13)</f>
        <v>0.0</v>
      </c>
      <c r="W437" s="35">
        <f>W433*MIN(W435,'Payroll_Rates'!W13)</f>
        <v>0.0</v>
      </c>
      <c r="X437" s="35">
        <f>X433*MIN(X435,'Payroll_Rates'!X13)</f>
        <v>0.0</v>
      </c>
      <c r="Y437" s="35">
        <f>Y433*MIN(Y435,'Payroll_Rates'!Y13)</f>
        <v>0.0</v>
      </c>
      <c r="Z437" s="35">
        <f>Z433*MIN(Z435,'Payroll_Rates'!Z13)</f>
        <v>0.0</v>
      </c>
      <c r="AA437" s="35">
        <f>AA433*MIN(AA435,'Payroll_Rates'!AA13)</f>
        <v>0.0</v>
      </c>
      <c r="AB437" s="35">
        <f>AB433*MIN(AB435,'Payroll_Rates'!AB13)</f>
        <v>0.0</v>
      </c>
      <c r="AC437" s="35">
        <f>AC433*MIN(AC435,'Payroll_Rates'!AC13)</f>
        <v>0.0</v>
      </c>
      <c r="AD437" s="35">
        <f>AD433*MIN(AD435,'Payroll_Rates'!AD13)</f>
        <v>0.0</v>
      </c>
      <c r="AE437" s="35">
        <f>AE433*MIN(AE435,'Payroll_Rates'!AE13)</f>
        <v>0.0</v>
      </c>
      <c r="AF437" s="35">
        <f>AF433*MIN(AF435,'Payroll_Rates'!AF13)</f>
        <v>0.0</v>
      </c>
      <c r="AG437" s="35">
        <f>AG433*MIN(AG435,'Payroll_Rates'!AG13)</f>
        <v>0.0</v>
      </c>
      <c r="AH437" s="35">
        <f>AH433*MIN(AH435,'Payroll_Rates'!AH13)</f>
        <v>0.0</v>
      </c>
      <c r="AI437" s="35">
        <f>AI433*MIN(AI435,'Payroll_Rates'!AI13)</f>
        <v>0.0</v>
      </c>
      <c r="AJ437" s="35">
        <f>AJ433*MIN(AJ435,'Payroll_Rates'!AJ13)</f>
        <v>0.0</v>
      </c>
      <c r="AK437" s="35">
        <f>AK433*MIN(AK435,'Payroll_Rates'!AK13)</f>
        <v>0.0</v>
      </c>
      <c r="AL437" s="35">
        <f>AL433*MIN(AL435,'Payroll_Rates'!AL13)</f>
        <v>0.0</v>
      </c>
      <c r="AM437" s="35">
        <f>AM433*MIN(AM435,'Payroll_Rates'!AM13)</f>
        <v>0.0</v>
      </c>
      <c r="AN437" s="35">
        <f>AN433*MIN(AN435,'Payroll_Rates'!AN13)</f>
        <v>0.0</v>
      </c>
      <c r="AO437" s="35">
        <f>AO433*MIN(AO435,'Payroll_Rates'!AO13)</f>
        <v>0.0</v>
      </c>
      <c r="AP437" s="35">
        <f>AP433*MIN(AP435,'Payroll_Rates'!AP13)</f>
        <v>0.0</v>
      </c>
      <c r="AQ437" s="35">
        <f>AQ433*MIN(AQ435,'Payroll_Rates'!AQ13)</f>
        <v>0.0</v>
      </c>
      <c r="AR437" s="35">
        <f>AR433*MIN(AR435,'Payroll_Rates'!AR13)</f>
        <v>0.0</v>
      </c>
      <c r="AS437" s="35">
        <f>AS433*MIN(AS435,'Payroll_Rates'!AS13)</f>
        <v>0.0</v>
      </c>
      <c r="AT437" s="35">
        <f>AT433*MIN(AT435,'Payroll_Rates'!AT13)</f>
        <v>0.0</v>
      </c>
      <c r="AU437" s="35">
        <f>AU433*MIN(AU435,'Payroll_Rates'!AU13)</f>
        <v>0.0</v>
      </c>
      <c r="AV437" s="35">
        <f>AV433*MIN(AV435,'Payroll_Rates'!AV13)</f>
        <v>0.0</v>
      </c>
      <c r="AW437" s="35">
        <f>AW433*MIN(AW435,'Payroll_Rates'!AW13)</f>
        <v>0.0</v>
      </c>
      <c r="AX437" s="35">
        <f>AX433*MIN(AX435,'Payroll_Rates'!AX13)</f>
        <v>0.0</v>
      </c>
      <c r="AY437" s="35">
        <f>AY433*MIN(AY435,'Payroll_Rates'!AY13)</f>
        <v>0.0</v>
      </c>
      <c r="AZ437" s="35">
        <f>AZ433*MIN(AZ435,'Payroll_Rates'!AZ13)</f>
        <v>0.0</v>
      </c>
      <c r="BA437" s="35">
        <f>BA433*MIN(BA435,'Payroll_Rates'!BA13)</f>
        <v>0.0</v>
      </c>
      <c r="BB437" s="35">
        <f>BB433*MIN(BB435,'Payroll_Rates'!BB13)</f>
        <v>0.0</v>
      </c>
      <c r="BC437" s="35">
        <f>BC433*MIN(BC435,'Payroll_Rates'!BC13)</f>
        <v>0.0</v>
      </c>
      <c r="BD437" s="35">
        <f>BD433*MIN(BD435,'Payroll_Rates'!BD13)</f>
        <v>0.0</v>
      </c>
      <c r="BE437" s="35">
        <f>BE433*MIN(BE435,'Payroll_Rates'!BE13)</f>
        <v>0.0</v>
      </c>
      <c r="BF437" s="35">
        <f>BF433*MIN(BF435,'Payroll_Rates'!BF13)</f>
        <v>0.0</v>
      </c>
      <c r="BG437" s="35">
        <f>BG433*MIN(BG435,'Payroll_Rates'!BG13)</f>
        <v>0.0</v>
      </c>
      <c r="BH437" s="35">
        <f>BH433*MIN(BH435,'Payroll_Rates'!BH13)</f>
        <v>0.0</v>
      </c>
      <c r="BI437" s="35">
        <f>BI433*MIN(BI435,'Payroll_Rates'!BI13)</f>
        <v>0.0</v>
      </c>
      <c r="BJ437" s="35">
        <f>BJ433*MIN(BJ435,'Payroll_Rates'!BJ13)</f>
        <v>0.0</v>
      </c>
      <c r="BK437" s="35">
        <f>BK433*MIN(BK435,'Payroll_Rates'!BK13)</f>
        <v>0.0</v>
      </c>
      <c r="BL437" s="35">
        <f>BL433*MIN(BL435,'Payroll_Rates'!BL13)</f>
        <v>0.0</v>
      </c>
      <c r="BM437" s="35">
        <f>BM433*MIN(BM435,'Payroll_Rates'!BM13)</f>
        <v>0.0</v>
      </c>
      <c r="BN437" s="35">
        <f>BN433*MIN(BN435,'Payroll_Rates'!BN13)</f>
        <v>0.0</v>
      </c>
      <c r="BO437" s="35">
        <f>BO433*MIN(BO435,'Payroll_Rates'!BO13)</f>
        <v>0.0</v>
      </c>
    </row>
    <row r="438" ht="28" customHeight="1">
      <c r="A438" s="2" t="str">
        <v>SLOT22.RV</v>
      </c>
      <c r="B438" s="6" t="str">
        <v>SLOT22 employer pension contribution (RV)</v>
      </c>
      <c r="C438" s="2" t="str">
        <v>EUR</v>
      </c>
      <c r="D438" s="2" t="str">
        <v>SUM</v>
      </c>
      <c r="E438" s="36">
        <f>SUM(H438:BO438)</f>
        <v>0.0</v>
      </c>
      <c r="F438" s="6" t="str">
        <v>Spare row; inactive until a hire and an exit month are entered on People_Inputs</v>
      </c>
      <c r="G438" s="2"/>
      <c r="H438" s="35">
        <f>H436*'Payroll_Rates'!H11/'Inputs'!$E$28</f>
        <v>0.0</v>
      </c>
      <c r="I438" s="35">
        <f>I436*'Payroll_Rates'!I11/'Inputs'!$E$28</f>
        <v>0.0</v>
      </c>
      <c r="J438" s="35">
        <f>J436*'Payroll_Rates'!J11/'Inputs'!$E$28</f>
        <v>0.0</v>
      </c>
      <c r="K438" s="35">
        <f>K436*'Payroll_Rates'!K11/'Inputs'!$E$28</f>
        <v>0.0</v>
      </c>
      <c r="L438" s="35">
        <f>L436*'Payroll_Rates'!L11/'Inputs'!$E$28</f>
        <v>0.0</v>
      </c>
      <c r="M438" s="35">
        <f>M436*'Payroll_Rates'!M11/'Inputs'!$E$28</f>
        <v>0.0</v>
      </c>
      <c r="N438" s="35">
        <f>N436*'Payroll_Rates'!N11/'Inputs'!$E$28</f>
        <v>0.0</v>
      </c>
      <c r="O438" s="35">
        <f>O436*'Payroll_Rates'!O11/'Inputs'!$E$28</f>
        <v>0.0</v>
      </c>
      <c r="P438" s="35">
        <f>P436*'Payroll_Rates'!P11/'Inputs'!$E$28</f>
        <v>0.0</v>
      </c>
      <c r="Q438" s="35">
        <f>Q436*'Payroll_Rates'!Q11/'Inputs'!$E$28</f>
        <v>0.0</v>
      </c>
      <c r="R438" s="35">
        <f>R436*'Payroll_Rates'!R11/'Inputs'!$E$28</f>
        <v>0.0</v>
      </c>
      <c r="S438" s="35">
        <f>S436*'Payroll_Rates'!S11/'Inputs'!$E$28</f>
        <v>0.0</v>
      </c>
      <c r="T438" s="35">
        <f>T436*'Payroll_Rates'!T11/'Inputs'!$E$28</f>
        <v>0.0</v>
      </c>
      <c r="U438" s="35">
        <f>U436*'Payroll_Rates'!U11/'Inputs'!$E$28</f>
        <v>0.0</v>
      </c>
      <c r="V438" s="35">
        <f>V436*'Payroll_Rates'!V11/'Inputs'!$E$28</f>
        <v>0.0</v>
      </c>
      <c r="W438" s="35">
        <f>W436*'Payroll_Rates'!W11/'Inputs'!$E$28</f>
        <v>0.0</v>
      </c>
      <c r="X438" s="35">
        <f>X436*'Payroll_Rates'!X11/'Inputs'!$E$28</f>
        <v>0.0</v>
      </c>
      <c r="Y438" s="35">
        <f>Y436*'Payroll_Rates'!Y11/'Inputs'!$E$28</f>
        <v>0.0</v>
      </c>
      <c r="Z438" s="35">
        <f>Z436*'Payroll_Rates'!Z11/'Inputs'!$E$28</f>
        <v>0.0</v>
      </c>
      <c r="AA438" s="35">
        <f>AA436*'Payroll_Rates'!AA11/'Inputs'!$E$28</f>
        <v>0.0</v>
      </c>
      <c r="AB438" s="35">
        <f>AB436*'Payroll_Rates'!AB11/'Inputs'!$E$28</f>
        <v>0.0</v>
      </c>
      <c r="AC438" s="35">
        <f>AC436*'Payroll_Rates'!AC11/'Inputs'!$E$28</f>
        <v>0.0</v>
      </c>
      <c r="AD438" s="35">
        <f>AD436*'Payroll_Rates'!AD11/'Inputs'!$E$28</f>
        <v>0.0</v>
      </c>
      <c r="AE438" s="35">
        <f>AE436*'Payroll_Rates'!AE11/'Inputs'!$E$28</f>
        <v>0.0</v>
      </c>
      <c r="AF438" s="35">
        <f>AF436*'Payroll_Rates'!AF11/'Inputs'!$E$28</f>
        <v>0.0</v>
      </c>
      <c r="AG438" s="35">
        <f>AG436*'Payroll_Rates'!AG11/'Inputs'!$E$28</f>
        <v>0.0</v>
      </c>
      <c r="AH438" s="35">
        <f>AH436*'Payroll_Rates'!AH11/'Inputs'!$E$28</f>
        <v>0.0</v>
      </c>
      <c r="AI438" s="35">
        <f>AI436*'Payroll_Rates'!AI11/'Inputs'!$E$28</f>
        <v>0.0</v>
      </c>
      <c r="AJ438" s="35">
        <f>AJ436*'Payroll_Rates'!AJ11/'Inputs'!$E$28</f>
        <v>0.0</v>
      </c>
      <c r="AK438" s="35">
        <f>AK436*'Payroll_Rates'!AK11/'Inputs'!$E$28</f>
        <v>0.0</v>
      </c>
      <c r="AL438" s="35">
        <f>AL436*'Payroll_Rates'!AL11/'Inputs'!$E$28</f>
        <v>0.0</v>
      </c>
      <c r="AM438" s="35">
        <f>AM436*'Payroll_Rates'!AM11/'Inputs'!$E$28</f>
        <v>0.0</v>
      </c>
      <c r="AN438" s="35">
        <f>AN436*'Payroll_Rates'!AN11/'Inputs'!$E$28</f>
        <v>0.0</v>
      </c>
      <c r="AO438" s="35">
        <f>AO436*'Payroll_Rates'!AO11/'Inputs'!$E$28</f>
        <v>0.0</v>
      </c>
      <c r="AP438" s="35">
        <f>AP436*'Payroll_Rates'!AP11/'Inputs'!$E$28</f>
        <v>0.0</v>
      </c>
      <c r="AQ438" s="35">
        <f>AQ436*'Payroll_Rates'!AQ11/'Inputs'!$E$28</f>
        <v>0.0</v>
      </c>
      <c r="AR438" s="35">
        <f>AR436*'Payroll_Rates'!AR11/'Inputs'!$E$28</f>
        <v>0.0</v>
      </c>
      <c r="AS438" s="35">
        <f>AS436*'Payroll_Rates'!AS11/'Inputs'!$E$28</f>
        <v>0.0</v>
      </c>
      <c r="AT438" s="35">
        <f>AT436*'Payroll_Rates'!AT11/'Inputs'!$E$28</f>
        <v>0.0</v>
      </c>
      <c r="AU438" s="35">
        <f>AU436*'Payroll_Rates'!AU11/'Inputs'!$E$28</f>
        <v>0.0</v>
      </c>
      <c r="AV438" s="35">
        <f>AV436*'Payroll_Rates'!AV11/'Inputs'!$E$28</f>
        <v>0.0</v>
      </c>
      <c r="AW438" s="35">
        <f>AW436*'Payroll_Rates'!AW11/'Inputs'!$E$28</f>
        <v>0.0</v>
      </c>
      <c r="AX438" s="35">
        <f>AX436*'Payroll_Rates'!AX11/'Inputs'!$E$28</f>
        <v>0.0</v>
      </c>
      <c r="AY438" s="35">
        <f>AY436*'Payroll_Rates'!AY11/'Inputs'!$E$28</f>
        <v>0.0</v>
      </c>
      <c r="AZ438" s="35">
        <f>AZ436*'Payroll_Rates'!AZ11/'Inputs'!$E$28</f>
        <v>0.0</v>
      </c>
      <c r="BA438" s="35">
        <f>BA436*'Payroll_Rates'!BA11/'Inputs'!$E$28</f>
        <v>0.0</v>
      </c>
      <c r="BB438" s="35">
        <f>BB436*'Payroll_Rates'!BB11/'Inputs'!$E$28</f>
        <v>0.0</v>
      </c>
      <c r="BC438" s="35">
        <f>BC436*'Payroll_Rates'!BC11/'Inputs'!$E$28</f>
        <v>0.0</v>
      </c>
      <c r="BD438" s="35">
        <f>BD436*'Payroll_Rates'!BD11/'Inputs'!$E$28</f>
        <v>0.0</v>
      </c>
      <c r="BE438" s="35">
        <f>BE436*'Payroll_Rates'!BE11/'Inputs'!$E$28</f>
        <v>0.0</v>
      </c>
      <c r="BF438" s="35">
        <f>BF436*'Payroll_Rates'!BF11/'Inputs'!$E$28</f>
        <v>0.0</v>
      </c>
      <c r="BG438" s="35">
        <f>BG436*'Payroll_Rates'!BG11/'Inputs'!$E$28</f>
        <v>0.0</v>
      </c>
      <c r="BH438" s="35">
        <f>BH436*'Payroll_Rates'!BH11/'Inputs'!$E$28</f>
        <v>0.0</v>
      </c>
      <c r="BI438" s="35">
        <f>BI436*'Payroll_Rates'!BI11/'Inputs'!$E$28</f>
        <v>0.0</v>
      </c>
      <c r="BJ438" s="35">
        <f>BJ436*'Payroll_Rates'!BJ11/'Inputs'!$E$28</f>
        <v>0.0</v>
      </c>
      <c r="BK438" s="35">
        <f>BK436*'Payroll_Rates'!BK11/'Inputs'!$E$28</f>
        <v>0.0</v>
      </c>
      <c r="BL438" s="35">
        <f>BL436*'Payroll_Rates'!BL11/'Inputs'!$E$28</f>
        <v>0.0</v>
      </c>
      <c r="BM438" s="35">
        <f>BM436*'Payroll_Rates'!BM11/'Inputs'!$E$28</f>
        <v>0.0</v>
      </c>
      <c r="BN438" s="35">
        <f>BN436*'Payroll_Rates'!BN11/'Inputs'!$E$28</f>
        <v>0.0</v>
      </c>
      <c r="BO438" s="35">
        <f>BO436*'Payroll_Rates'!BO11/'Inputs'!$E$28</f>
        <v>0.0</v>
      </c>
    </row>
    <row r="439" ht="28" customHeight="1">
      <c r="A439" s="2" t="str">
        <v>SLOT22.AV</v>
      </c>
      <c r="B439" s="6" t="str">
        <v>SLOT22 employer unemployment contribution (AV)</v>
      </c>
      <c r="C439" s="2" t="str">
        <v>EUR</v>
      </c>
      <c r="D439" s="2" t="str">
        <v>SUM</v>
      </c>
      <c r="E439" s="36">
        <f>SUM(H439:BO439)</f>
        <v>0.0</v>
      </c>
      <c r="F439" s="6" t="str">
        <v>Spare row; inactive until a hire and an exit month are entered on People_Inputs</v>
      </c>
      <c r="G439" s="2"/>
      <c r="H439" s="35">
        <f>H436*'Inputs'!$E$13/'Inputs'!$E$28</f>
        <v>0.0</v>
      </c>
      <c r="I439" s="35">
        <f>I436*'Inputs'!$E$13/'Inputs'!$E$28</f>
        <v>0.0</v>
      </c>
      <c r="J439" s="35">
        <f>J436*'Inputs'!$E$13/'Inputs'!$E$28</f>
        <v>0.0</v>
      </c>
      <c r="K439" s="35">
        <f>K436*'Inputs'!$E$13/'Inputs'!$E$28</f>
        <v>0.0</v>
      </c>
      <c r="L439" s="35">
        <f>L436*'Inputs'!$E$13/'Inputs'!$E$28</f>
        <v>0.0</v>
      </c>
      <c r="M439" s="35">
        <f>M436*'Inputs'!$E$13/'Inputs'!$E$28</f>
        <v>0.0</v>
      </c>
      <c r="N439" s="35">
        <f>N436*'Inputs'!$E$13/'Inputs'!$E$28</f>
        <v>0.0</v>
      </c>
      <c r="O439" s="35">
        <f>O436*'Inputs'!$E$13/'Inputs'!$E$28</f>
        <v>0.0</v>
      </c>
      <c r="P439" s="35">
        <f>P436*'Inputs'!$E$13/'Inputs'!$E$28</f>
        <v>0.0</v>
      </c>
      <c r="Q439" s="35">
        <f>Q436*'Inputs'!$E$13/'Inputs'!$E$28</f>
        <v>0.0</v>
      </c>
      <c r="R439" s="35">
        <f>R436*'Inputs'!$E$13/'Inputs'!$E$28</f>
        <v>0.0</v>
      </c>
      <c r="S439" s="35">
        <f>S436*'Inputs'!$E$13/'Inputs'!$E$28</f>
        <v>0.0</v>
      </c>
      <c r="T439" s="35">
        <f>T436*'Inputs'!$E$13/'Inputs'!$E$28</f>
        <v>0.0</v>
      </c>
      <c r="U439" s="35">
        <f>U436*'Inputs'!$E$13/'Inputs'!$E$28</f>
        <v>0.0</v>
      </c>
      <c r="V439" s="35">
        <f>V436*'Inputs'!$E$13/'Inputs'!$E$28</f>
        <v>0.0</v>
      </c>
      <c r="W439" s="35">
        <f>W436*'Inputs'!$E$13/'Inputs'!$E$28</f>
        <v>0.0</v>
      </c>
      <c r="X439" s="35">
        <f>X436*'Inputs'!$E$13/'Inputs'!$E$28</f>
        <v>0.0</v>
      </c>
      <c r="Y439" s="35">
        <f>Y436*'Inputs'!$E$13/'Inputs'!$E$28</f>
        <v>0.0</v>
      </c>
      <c r="Z439" s="35">
        <f>Z436*'Inputs'!$E$13/'Inputs'!$E$28</f>
        <v>0.0</v>
      </c>
      <c r="AA439" s="35">
        <f>AA436*'Inputs'!$E$13/'Inputs'!$E$28</f>
        <v>0.0</v>
      </c>
      <c r="AB439" s="35">
        <f>AB436*'Inputs'!$E$13/'Inputs'!$E$28</f>
        <v>0.0</v>
      </c>
      <c r="AC439" s="35">
        <f>AC436*'Inputs'!$E$13/'Inputs'!$E$28</f>
        <v>0.0</v>
      </c>
      <c r="AD439" s="35">
        <f>AD436*'Inputs'!$E$13/'Inputs'!$E$28</f>
        <v>0.0</v>
      </c>
      <c r="AE439" s="35">
        <f>AE436*'Inputs'!$E$13/'Inputs'!$E$28</f>
        <v>0.0</v>
      </c>
      <c r="AF439" s="35">
        <f>AF436*'Inputs'!$E$13/'Inputs'!$E$28</f>
        <v>0.0</v>
      </c>
      <c r="AG439" s="35">
        <f>AG436*'Inputs'!$E$13/'Inputs'!$E$28</f>
        <v>0.0</v>
      </c>
      <c r="AH439" s="35">
        <f>AH436*'Inputs'!$E$13/'Inputs'!$E$28</f>
        <v>0.0</v>
      </c>
      <c r="AI439" s="35">
        <f>AI436*'Inputs'!$E$13/'Inputs'!$E$28</f>
        <v>0.0</v>
      </c>
      <c r="AJ439" s="35">
        <f>AJ436*'Inputs'!$E$13/'Inputs'!$E$28</f>
        <v>0.0</v>
      </c>
      <c r="AK439" s="35">
        <f>AK436*'Inputs'!$E$13/'Inputs'!$E$28</f>
        <v>0.0</v>
      </c>
      <c r="AL439" s="35">
        <f>AL436*'Inputs'!$E$13/'Inputs'!$E$28</f>
        <v>0.0</v>
      </c>
      <c r="AM439" s="35">
        <f>AM436*'Inputs'!$E$13/'Inputs'!$E$28</f>
        <v>0.0</v>
      </c>
      <c r="AN439" s="35">
        <f>AN436*'Inputs'!$E$13/'Inputs'!$E$28</f>
        <v>0.0</v>
      </c>
      <c r="AO439" s="35">
        <f>AO436*'Inputs'!$E$13/'Inputs'!$E$28</f>
        <v>0.0</v>
      </c>
      <c r="AP439" s="35">
        <f>AP436*'Inputs'!$E$13/'Inputs'!$E$28</f>
        <v>0.0</v>
      </c>
      <c r="AQ439" s="35">
        <f>AQ436*'Inputs'!$E$13/'Inputs'!$E$28</f>
        <v>0.0</v>
      </c>
      <c r="AR439" s="35">
        <f>AR436*'Inputs'!$E$13/'Inputs'!$E$28</f>
        <v>0.0</v>
      </c>
      <c r="AS439" s="35">
        <f>AS436*'Inputs'!$E$13/'Inputs'!$E$28</f>
        <v>0.0</v>
      </c>
      <c r="AT439" s="35">
        <f>AT436*'Inputs'!$E$13/'Inputs'!$E$28</f>
        <v>0.0</v>
      </c>
      <c r="AU439" s="35">
        <f>AU436*'Inputs'!$E$13/'Inputs'!$E$28</f>
        <v>0.0</v>
      </c>
      <c r="AV439" s="35">
        <f>AV436*'Inputs'!$E$13/'Inputs'!$E$28</f>
        <v>0.0</v>
      </c>
      <c r="AW439" s="35">
        <f>AW436*'Inputs'!$E$13/'Inputs'!$E$28</f>
        <v>0.0</v>
      </c>
      <c r="AX439" s="35">
        <f>AX436*'Inputs'!$E$13/'Inputs'!$E$28</f>
        <v>0.0</v>
      </c>
      <c r="AY439" s="35">
        <f>AY436*'Inputs'!$E$13/'Inputs'!$E$28</f>
        <v>0.0</v>
      </c>
      <c r="AZ439" s="35">
        <f>AZ436*'Inputs'!$E$13/'Inputs'!$E$28</f>
        <v>0.0</v>
      </c>
      <c r="BA439" s="35">
        <f>BA436*'Inputs'!$E$13/'Inputs'!$E$28</f>
        <v>0.0</v>
      </c>
      <c r="BB439" s="35">
        <f>BB436*'Inputs'!$E$13/'Inputs'!$E$28</f>
        <v>0.0</v>
      </c>
      <c r="BC439" s="35">
        <f>BC436*'Inputs'!$E$13/'Inputs'!$E$28</f>
        <v>0.0</v>
      </c>
      <c r="BD439" s="35">
        <f>BD436*'Inputs'!$E$13/'Inputs'!$E$28</f>
        <v>0.0</v>
      </c>
      <c r="BE439" s="35">
        <f>BE436*'Inputs'!$E$13/'Inputs'!$E$28</f>
        <v>0.0</v>
      </c>
      <c r="BF439" s="35">
        <f>BF436*'Inputs'!$E$13/'Inputs'!$E$28</f>
        <v>0.0</v>
      </c>
      <c r="BG439" s="35">
        <f>BG436*'Inputs'!$E$13/'Inputs'!$E$28</f>
        <v>0.0</v>
      </c>
      <c r="BH439" s="35">
        <f>BH436*'Inputs'!$E$13/'Inputs'!$E$28</f>
        <v>0.0</v>
      </c>
      <c r="BI439" s="35">
        <f>BI436*'Inputs'!$E$13/'Inputs'!$E$28</f>
        <v>0.0</v>
      </c>
      <c r="BJ439" s="35">
        <f>BJ436*'Inputs'!$E$13/'Inputs'!$E$28</f>
        <v>0.0</v>
      </c>
      <c r="BK439" s="35">
        <f>BK436*'Inputs'!$E$13/'Inputs'!$E$28</f>
        <v>0.0</v>
      </c>
      <c r="BL439" s="35">
        <f>BL436*'Inputs'!$E$13/'Inputs'!$E$28</f>
        <v>0.0</v>
      </c>
      <c r="BM439" s="35">
        <f>BM436*'Inputs'!$E$13/'Inputs'!$E$28</f>
        <v>0.0</v>
      </c>
      <c r="BN439" s="35">
        <f>BN436*'Inputs'!$E$13/'Inputs'!$E$28</f>
        <v>0.0</v>
      </c>
      <c r="BO439" s="35">
        <f>BO436*'Inputs'!$E$13/'Inputs'!$E$28</f>
        <v>0.0</v>
      </c>
    </row>
    <row r="440" ht="28" customHeight="1">
      <c r="A440" s="2" t="str">
        <v>SLOT22.KV</v>
      </c>
      <c r="B440" s="6" t="str">
        <v>SLOT22 employer health contribution (KV)</v>
      </c>
      <c r="C440" s="2" t="str">
        <v>EUR</v>
      </c>
      <c r="D440" s="2" t="str">
        <v>SUM</v>
      </c>
      <c r="E440" s="36">
        <f>SUM(H440:BO440)</f>
        <v>0.0</v>
      </c>
      <c r="F440" s="6" t="str">
        <v>Spare row; inactive until a hire and an exit month are entered on People_Inputs</v>
      </c>
      <c r="G440" s="2"/>
      <c r="H440" s="35">
        <f>H437*('Inputs'!$E$14+'Inputs'!$E$15)/'Inputs'!$E$28</f>
        <v>0.0</v>
      </c>
      <c r="I440" s="35">
        <f>I437*('Inputs'!$E$14+'Inputs'!$E$15)/'Inputs'!$E$28</f>
        <v>0.0</v>
      </c>
      <c r="J440" s="35">
        <f>J437*('Inputs'!$E$14+'Inputs'!$E$15)/'Inputs'!$E$28</f>
        <v>0.0</v>
      </c>
      <c r="K440" s="35">
        <f>K437*('Inputs'!$E$14+'Inputs'!$E$15)/'Inputs'!$E$28</f>
        <v>0.0</v>
      </c>
      <c r="L440" s="35">
        <f>L437*('Inputs'!$E$14+'Inputs'!$E$15)/'Inputs'!$E$28</f>
        <v>0.0</v>
      </c>
      <c r="M440" s="35">
        <f>M437*('Inputs'!$E$14+'Inputs'!$E$15)/'Inputs'!$E$28</f>
        <v>0.0</v>
      </c>
      <c r="N440" s="35">
        <f>N437*('Inputs'!$E$14+'Inputs'!$E$15)/'Inputs'!$E$28</f>
        <v>0.0</v>
      </c>
      <c r="O440" s="35">
        <f>O437*('Inputs'!$E$14+'Inputs'!$E$15)/'Inputs'!$E$28</f>
        <v>0.0</v>
      </c>
      <c r="P440" s="35">
        <f>P437*('Inputs'!$E$14+'Inputs'!$E$15)/'Inputs'!$E$28</f>
        <v>0.0</v>
      </c>
      <c r="Q440" s="35">
        <f>Q437*('Inputs'!$E$14+'Inputs'!$E$15)/'Inputs'!$E$28</f>
        <v>0.0</v>
      </c>
      <c r="R440" s="35">
        <f>R437*('Inputs'!$E$14+'Inputs'!$E$15)/'Inputs'!$E$28</f>
        <v>0.0</v>
      </c>
      <c r="S440" s="35">
        <f>S437*('Inputs'!$E$14+'Inputs'!$E$15)/'Inputs'!$E$28</f>
        <v>0.0</v>
      </c>
      <c r="T440" s="35">
        <f>T437*('Inputs'!$E$14+'Inputs'!$E$15)/'Inputs'!$E$28</f>
        <v>0.0</v>
      </c>
      <c r="U440" s="35">
        <f>U437*('Inputs'!$E$14+'Inputs'!$E$15)/'Inputs'!$E$28</f>
        <v>0.0</v>
      </c>
      <c r="V440" s="35">
        <f>V437*('Inputs'!$E$14+'Inputs'!$E$15)/'Inputs'!$E$28</f>
        <v>0.0</v>
      </c>
      <c r="W440" s="35">
        <f>W437*('Inputs'!$E$14+'Inputs'!$E$15)/'Inputs'!$E$28</f>
        <v>0.0</v>
      </c>
      <c r="X440" s="35">
        <f>X437*('Inputs'!$E$14+'Inputs'!$E$15)/'Inputs'!$E$28</f>
        <v>0.0</v>
      </c>
      <c r="Y440" s="35">
        <f>Y437*('Inputs'!$E$14+'Inputs'!$E$15)/'Inputs'!$E$28</f>
        <v>0.0</v>
      </c>
      <c r="Z440" s="35">
        <f>Z437*('Inputs'!$E$14+'Inputs'!$E$15)/'Inputs'!$E$28</f>
        <v>0.0</v>
      </c>
      <c r="AA440" s="35">
        <f>AA437*('Inputs'!$E$14+'Inputs'!$E$15)/'Inputs'!$E$28</f>
        <v>0.0</v>
      </c>
      <c r="AB440" s="35">
        <f>AB437*('Inputs'!$E$14+'Inputs'!$E$15)/'Inputs'!$E$28</f>
        <v>0.0</v>
      </c>
      <c r="AC440" s="35">
        <f>AC437*('Inputs'!$E$14+'Inputs'!$E$15)/'Inputs'!$E$28</f>
        <v>0.0</v>
      </c>
      <c r="AD440" s="35">
        <f>AD437*('Inputs'!$E$14+'Inputs'!$E$15)/'Inputs'!$E$28</f>
        <v>0.0</v>
      </c>
      <c r="AE440" s="35">
        <f>AE437*('Inputs'!$E$14+'Inputs'!$E$15)/'Inputs'!$E$28</f>
        <v>0.0</v>
      </c>
      <c r="AF440" s="35">
        <f>AF437*('Inputs'!$E$14+'Inputs'!$E$15)/'Inputs'!$E$28</f>
        <v>0.0</v>
      </c>
      <c r="AG440" s="35">
        <f>AG437*('Inputs'!$E$14+'Inputs'!$E$15)/'Inputs'!$E$28</f>
        <v>0.0</v>
      </c>
      <c r="AH440" s="35">
        <f>AH437*('Inputs'!$E$14+'Inputs'!$E$15)/'Inputs'!$E$28</f>
        <v>0.0</v>
      </c>
      <c r="AI440" s="35">
        <f>AI437*('Inputs'!$E$14+'Inputs'!$E$15)/'Inputs'!$E$28</f>
        <v>0.0</v>
      </c>
      <c r="AJ440" s="35">
        <f>AJ437*('Inputs'!$E$14+'Inputs'!$E$15)/'Inputs'!$E$28</f>
        <v>0.0</v>
      </c>
      <c r="AK440" s="35">
        <f>AK437*('Inputs'!$E$14+'Inputs'!$E$15)/'Inputs'!$E$28</f>
        <v>0.0</v>
      </c>
      <c r="AL440" s="35">
        <f>AL437*('Inputs'!$E$14+'Inputs'!$E$15)/'Inputs'!$E$28</f>
        <v>0.0</v>
      </c>
      <c r="AM440" s="35">
        <f>AM437*('Inputs'!$E$14+'Inputs'!$E$15)/'Inputs'!$E$28</f>
        <v>0.0</v>
      </c>
      <c r="AN440" s="35">
        <f>AN437*('Inputs'!$E$14+'Inputs'!$E$15)/'Inputs'!$E$28</f>
        <v>0.0</v>
      </c>
      <c r="AO440" s="35">
        <f>AO437*('Inputs'!$E$14+'Inputs'!$E$15)/'Inputs'!$E$28</f>
        <v>0.0</v>
      </c>
      <c r="AP440" s="35">
        <f>AP437*('Inputs'!$E$14+'Inputs'!$E$15)/'Inputs'!$E$28</f>
        <v>0.0</v>
      </c>
      <c r="AQ440" s="35">
        <f>AQ437*('Inputs'!$E$14+'Inputs'!$E$15)/'Inputs'!$E$28</f>
        <v>0.0</v>
      </c>
      <c r="AR440" s="35">
        <f>AR437*('Inputs'!$E$14+'Inputs'!$E$15)/'Inputs'!$E$28</f>
        <v>0.0</v>
      </c>
      <c r="AS440" s="35">
        <f>AS437*('Inputs'!$E$14+'Inputs'!$E$15)/'Inputs'!$E$28</f>
        <v>0.0</v>
      </c>
      <c r="AT440" s="35">
        <f>AT437*('Inputs'!$E$14+'Inputs'!$E$15)/'Inputs'!$E$28</f>
        <v>0.0</v>
      </c>
      <c r="AU440" s="35">
        <f>AU437*('Inputs'!$E$14+'Inputs'!$E$15)/'Inputs'!$E$28</f>
        <v>0.0</v>
      </c>
      <c r="AV440" s="35">
        <f>AV437*('Inputs'!$E$14+'Inputs'!$E$15)/'Inputs'!$E$28</f>
        <v>0.0</v>
      </c>
      <c r="AW440" s="35">
        <f>AW437*('Inputs'!$E$14+'Inputs'!$E$15)/'Inputs'!$E$28</f>
        <v>0.0</v>
      </c>
      <c r="AX440" s="35">
        <f>AX437*('Inputs'!$E$14+'Inputs'!$E$15)/'Inputs'!$E$28</f>
        <v>0.0</v>
      </c>
      <c r="AY440" s="35">
        <f>AY437*('Inputs'!$E$14+'Inputs'!$E$15)/'Inputs'!$E$28</f>
        <v>0.0</v>
      </c>
      <c r="AZ440" s="35">
        <f>AZ437*('Inputs'!$E$14+'Inputs'!$E$15)/'Inputs'!$E$28</f>
        <v>0.0</v>
      </c>
      <c r="BA440" s="35">
        <f>BA437*('Inputs'!$E$14+'Inputs'!$E$15)/'Inputs'!$E$28</f>
        <v>0.0</v>
      </c>
      <c r="BB440" s="35">
        <f>BB437*('Inputs'!$E$14+'Inputs'!$E$15)/'Inputs'!$E$28</f>
        <v>0.0</v>
      </c>
      <c r="BC440" s="35">
        <f>BC437*('Inputs'!$E$14+'Inputs'!$E$15)/'Inputs'!$E$28</f>
        <v>0.0</v>
      </c>
      <c r="BD440" s="35">
        <f>BD437*('Inputs'!$E$14+'Inputs'!$E$15)/'Inputs'!$E$28</f>
        <v>0.0</v>
      </c>
      <c r="BE440" s="35">
        <f>BE437*('Inputs'!$E$14+'Inputs'!$E$15)/'Inputs'!$E$28</f>
        <v>0.0</v>
      </c>
      <c r="BF440" s="35">
        <f>BF437*('Inputs'!$E$14+'Inputs'!$E$15)/'Inputs'!$E$28</f>
        <v>0.0</v>
      </c>
      <c r="BG440" s="35">
        <f>BG437*('Inputs'!$E$14+'Inputs'!$E$15)/'Inputs'!$E$28</f>
        <v>0.0</v>
      </c>
      <c r="BH440" s="35">
        <f>BH437*('Inputs'!$E$14+'Inputs'!$E$15)/'Inputs'!$E$28</f>
        <v>0.0</v>
      </c>
      <c r="BI440" s="35">
        <f>BI437*('Inputs'!$E$14+'Inputs'!$E$15)/'Inputs'!$E$28</f>
        <v>0.0</v>
      </c>
      <c r="BJ440" s="35">
        <f>BJ437*('Inputs'!$E$14+'Inputs'!$E$15)/'Inputs'!$E$28</f>
        <v>0.0</v>
      </c>
      <c r="BK440" s="35">
        <f>BK437*('Inputs'!$E$14+'Inputs'!$E$15)/'Inputs'!$E$28</f>
        <v>0.0</v>
      </c>
      <c r="BL440" s="35">
        <f>BL437*('Inputs'!$E$14+'Inputs'!$E$15)/'Inputs'!$E$28</f>
        <v>0.0</v>
      </c>
      <c r="BM440" s="35">
        <f>BM437*('Inputs'!$E$14+'Inputs'!$E$15)/'Inputs'!$E$28</f>
        <v>0.0</v>
      </c>
      <c r="BN440" s="35">
        <f>BN437*('Inputs'!$E$14+'Inputs'!$E$15)/'Inputs'!$E$28</f>
        <v>0.0</v>
      </c>
      <c r="BO440" s="35">
        <f>BO437*('Inputs'!$E$14+'Inputs'!$E$15)/'Inputs'!$E$28</f>
        <v>0.0</v>
      </c>
    </row>
    <row r="441" ht="28" customHeight="1">
      <c r="A441" s="2" t="str">
        <v>SLOT22.PV</v>
      </c>
      <c r="B441" s="6" t="str">
        <v>SLOT22 employer care contribution (PV)</v>
      </c>
      <c r="C441" s="2" t="str">
        <v>EUR</v>
      </c>
      <c r="D441" s="2" t="str">
        <v>SUM</v>
      </c>
      <c r="E441" s="36">
        <f>SUM(H441:BO441)</f>
        <v>0.0</v>
      </c>
      <c r="F441" s="6" t="str">
        <v>Spare row; inactive until a hire and an exit month are entered on People_Inputs</v>
      </c>
      <c r="G441" s="2"/>
      <c r="H441" s="35">
        <f>H437*'Inputs'!$E$16/'Inputs'!$E$28</f>
        <v>0.0</v>
      </c>
      <c r="I441" s="35">
        <f>I437*'Inputs'!$E$16/'Inputs'!$E$28</f>
        <v>0.0</v>
      </c>
      <c r="J441" s="35">
        <f>J437*'Inputs'!$E$16/'Inputs'!$E$28</f>
        <v>0.0</v>
      </c>
      <c r="K441" s="35">
        <f>K437*'Inputs'!$E$16/'Inputs'!$E$28</f>
        <v>0.0</v>
      </c>
      <c r="L441" s="35">
        <f>L437*'Inputs'!$E$16/'Inputs'!$E$28</f>
        <v>0.0</v>
      </c>
      <c r="M441" s="35">
        <f>M437*'Inputs'!$E$16/'Inputs'!$E$28</f>
        <v>0.0</v>
      </c>
      <c r="N441" s="35">
        <f>N437*'Inputs'!$E$16/'Inputs'!$E$28</f>
        <v>0.0</v>
      </c>
      <c r="O441" s="35">
        <f>O437*'Inputs'!$E$16/'Inputs'!$E$28</f>
        <v>0.0</v>
      </c>
      <c r="P441" s="35">
        <f>P437*'Inputs'!$E$16/'Inputs'!$E$28</f>
        <v>0.0</v>
      </c>
      <c r="Q441" s="35">
        <f>Q437*'Inputs'!$E$16/'Inputs'!$E$28</f>
        <v>0.0</v>
      </c>
      <c r="R441" s="35">
        <f>R437*'Inputs'!$E$16/'Inputs'!$E$28</f>
        <v>0.0</v>
      </c>
      <c r="S441" s="35">
        <f>S437*'Inputs'!$E$16/'Inputs'!$E$28</f>
        <v>0.0</v>
      </c>
      <c r="T441" s="35">
        <f>T437*'Inputs'!$E$16/'Inputs'!$E$28</f>
        <v>0.0</v>
      </c>
      <c r="U441" s="35">
        <f>U437*'Inputs'!$E$16/'Inputs'!$E$28</f>
        <v>0.0</v>
      </c>
      <c r="V441" s="35">
        <f>V437*'Inputs'!$E$16/'Inputs'!$E$28</f>
        <v>0.0</v>
      </c>
      <c r="W441" s="35">
        <f>W437*'Inputs'!$E$16/'Inputs'!$E$28</f>
        <v>0.0</v>
      </c>
      <c r="X441" s="35">
        <f>X437*'Inputs'!$E$16/'Inputs'!$E$28</f>
        <v>0.0</v>
      </c>
      <c r="Y441" s="35">
        <f>Y437*'Inputs'!$E$16/'Inputs'!$E$28</f>
        <v>0.0</v>
      </c>
      <c r="Z441" s="35">
        <f>Z437*'Inputs'!$E$16/'Inputs'!$E$28</f>
        <v>0.0</v>
      </c>
      <c r="AA441" s="35">
        <f>AA437*'Inputs'!$E$16/'Inputs'!$E$28</f>
        <v>0.0</v>
      </c>
      <c r="AB441" s="35">
        <f>AB437*'Inputs'!$E$16/'Inputs'!$E$28</f>
        <v>0.0</v>
      </c>
      <c r="AC441" s="35">
        <f>AC437*'Inputs'!$E$16/'Inputs'!$E$28</f>
        <v>0.0</v>
      </c>
      <c r="AD441" s="35">
        <f>AD437*'Inputs'!$E$16/'Inputs'!$E$28</f>
        <v>0.0</v>
      </c>
      <c r="AE441" s="35">
        <f>AE437*'Inputs'!$E$16/'Inputs'!$E$28</f>
        <v>0.0</v>
      </c>
      <c r="AF441" s="35">
        <f>AF437*'Inputs'!$E$16/'Inputs'!$E$28</f>
        <v>0.0</v>
      </c>
      <c r="AG441" s="35">
        <f>AG437*'Inputs'!$E$16/'Inputs'!$E$28</f>
        <v>0.0</v>
      </c>
      <c r="AH441" s="35">
        <f>AH437*'Inputs'!$E$16/'Inputs'!$E$28</f>
        <v>0.0</v>
      </c>
      <c r="AI441" s="35">
        <f>AI437*'Inputs'!$E$16/'Inputs'!$E$28</f>
        <v>0.0</v>
      </c>
      <c r="AJ441" s="35">
        <f>AJ437*'Inputs'!$E$16/'Inputs'!$E$28</f>
        <v>0.0</v>
      </c>
      <c r="AK441" s="35">
        <f>AK437*'Inputs'!$E$16/'Inputs'!$E$28</f>
        <v>0.0</v>
      </c>
      <c r="AL441" s="35">
        <f>AL437*'Inputs'!$E$16/'Inputs'!$E$28</f>
        <v>0.0</v>
      </c>
      <c r="AM441" s="35">
        <f>AM437*'Inputs'!$E$16/'Inputs'!$E$28</f>
        <v>0.0</v>
      </c>
      <c r="AN441" s="35">
        <f>AN437*'Inputs'!$E$16/'Inputs'!$E$28</f>
        <v>0.0</v>
      </c>
      <c r="AO441" s="35">
        <f>AO437*'Inputs'!$E$16/'Inputs'!$E$28</f>
        <v>0.0</v>
      </c>
      <c r="AP441" s="35">
        <f>AP437*'Inputs'!$E$16/'Inputs'!$E$28</f>
        <v>0.0</v>
      </c>
      <c r="AQ441" s="35">
        <f>AQ437*'Inputs'!$E$16/'Inputs'!$E$28</f>
        <v>0.0</v>
      </c>
      <c r="AR441" s="35">
        <f>AR437*'Inputs'!$E$16/'Inputs'!$E$28</f>
        <v>0.0</v>
      </c>
      <c r="AS441" s="35">
        <f>AS437*'Inputs'!$E$16/'Inputs'!$E$28</f>
        <v>0.0</v>
      </c>
      <c r="AT441" s="35">
        <f>AT437*'Inputs'!$E$16/'Inputs'!$E$28</f>
        <v>0.0</v>
      </c>
      <c r="AU441" s="35">
        <f>AU437*'Inputs'!$E$16/'Inputs'!$E$28</f>
        <v>0.0</v>
      </c>
      <c r="AV441" s="35">
        <f>AV437*'Inputs'!$E$16/'Inputs'!$E$28</f>
        <v>0.0</v>
      </c>
      <c r="AW441" s="35">
        <f>AW437*'Inputs'!$E$16/'Inputs'!$E$28</f>
        <v>0.0</v>
      </c>
      <c r="AX441" s="35">
        <f>AX437*'Inputs'!$E$16/'Inputs'!$E$28</f>
        <v>0.0</v>
      </c>
      <c r="AY441" s="35">
        <f>AY437*'Inputs'!$E$16/'Inputs'!$E$28</f>
        <v>0.0</v>
      </c>
      <c r="AZ441" s="35">
        <f>AZ437*'Inputs'!$E$16/'Inputs'!$E$28</f>
        <v>0.0</v>
      </c>
      <c r="BA441" s="35">
        <f>BA437*'Inputs'!$E$16/'Inputs'!$E$28</f>
        <v>0.0</v>
      </c>
      <c r="BB441" s="35">
        <f>BB437*'Inputs'!$E$16/'Inputs'!$E$28</f>
        <v>0.0</v>
      </c>
      <c r="BC441" s="35">
        <f>BC437*'Inputs'!$E$16/'Inputs'!$E$28</f>
        <v>0.0</v>
      </c>
      <c r="BD441" s="35">
        <f>BD437*'Inputs'!$E$16/'Inputs'!$E$28</f>
        <v>0.0</v>
      </c>
      <c r="BE441" s="35">
        <f>BE437*'Inputs'!$E$16/'Inputs'!$E$28</f>
        <v>0.0</v>
      </c>
      <c r="BF441" s="35">
        <f>BF437*'Inputs'!$E$16/'Inputs'!$E$28</f>
        <v>0.0</v>
      </c>
      <c r="BG441" s="35">
        <f>BG437*'Inputs'!$E$16/'Inputs'!$E$28</f>
        <v>0.0</v>
      </c>
      <c r="BH441" s="35">
        <f>BH437*'Inputs'!$E$16/'Inputs'!$E$28</f>
        <v>0.0</v>
      </c>
      <c r="BI441" s="35">
        <f>BI437*'Inputs'!$E$16/'Inputs'!$E$28</f>
        <v>0.0</v>
      </c>
      <c r="BJ441" s="35">
        <f>BJ437*'Inputs'!$E$16/'Inputs'!$E$28</f>
        <v>0.0</v>
      </c>
      <c r="BK441" s="35">
        <f>BK437*'Inputs'!$E$16/'Inputs'!$E$28</f>
        <v>0.0</v>
      </c>
      <c r="BL441" s="35">
        <f>BL437*'Inputs'!$E$16/'Inputs'!$E$28</f>
        <v>0.0</v>
      </c>
      <c r="BM441" s="35">
        <f>BM437*'Inputs'!$E$16/'Inputs'!$E$28</f>
        <v>0.0</v>
      </c>
      <c r="BN441" s="35">
        <f>BN437*'Inputs'!$E$16/'Inputs'!$E$28</f>
        <v>0.0</v>
      </c>
      <c r="BO441" s="35">
        <f>BO437*'Inputs'!$E$16/'Inputs'!$E$28</f>
        <v>0.0</v>
      </c>
    </row>
    <row r="442" ht="28" customHeight="1">
      <c r="A442" s="2" t="str">
        <v>SLOT22.U1</v>
      </c>
      <c r="B442" s="6" t="str">
        <v>SLOT22 U1 sick-pay levy</v>
      </c>
      <c r="C442" s="2" t="str">
        <v>EUR</v>
      </c>
      <c r="D442" s="2" t="str">
        <v>SUM</v>
      </c>
      <c r="E442" s="36">
        <f>SUM(H442:BO442)</f>
        <v>0.0</v>
      </c>
      <c r="F442" s="6" t="str">
        <v>Spare row; inactive until a hire and an exit month are entered on People_Inputs</v>
      </c>
      <c r="G442" s="2"/>
      <c r="H442" s="35">
        <f>H436*'Inputs'!$E$17*IF('Summary'!H13&lt;='Inputs'!$E$27,1,0)</f>
        <v>0.0</v>
      </c>
      <c r="I442" s="35">
        <f>I436*'Inputs'!$E$17*IF('Summary'!I13&lt;='Inputs'!$E$27,1,0)</f>
        <v>0.0</v>
      </c>
      <c r="J442" s="35">
        <f>J436*'Inputs'!$E$17*IF('Summary'!J13&lt;='Inputs'!$E$27,1,0)</f>
        <v>0.0</v>
      </c>
      <c r="K442" s="35">
        <f>K436*'Inputs'!$E$17*IF('Summary'!K13&lt;='Inputs'!$E$27,1,0)</f>
        <v>0.0</v>
      </c>
      <c r="L442" s="35">
        <f>L436*'Inputs'!$E$17*IF('Summary'!L13&lt;='Inputs'!$E$27,1,0)</f>
        <v>0.0</v>
      </c>
      <c r="M442" s="35">
        <f>M436*'Inputs'!$E$17*IF('Summary'!M13&lt;='Inputs'!$E$27,1,0)</f>
        <v>0.0</v>
      </c>
      <c r="N442" s="35">
        <f>N436*'Inputs'!$E$17*IF('Summary'!N13&lt;='Inputs'!$E$27,1,0)</f>
        <v>0.0</v>
      </c>
      <c r="O442" s="35">
        <f>O436*'Inputs'!$E$17*IF('Summary'!O13&lt;='Inputs'!$E$27,1,0)</f>
        <v>0.0</v>
      </c>
      <c r="P442" s="35">
        <f>P436*'Inputs'!$E$17*IF('Summary'!P13&lt;='Inputs'!$E$27,1,0)</f>
        <v>0.0</v>
      </c>
      <c r="Q442" s="35">
        <f>Q436*'Inputs'!$E$17*IF('Summary'!Q13&lt;='Inputs'!$E$27,1,0)</f>
        <v>0.0</v>
      </c>
      <c r="R442" s="35">
        <f>R436*'Inputs'!$E$17*IF('Summary'!R13&lt;='Inputs'!$E$27,1,0)</f>
        <v>0.0</v>
      </c>
      <c r="S442" s="35">
        <f>S436*'Inputs'!$E$17*IF('Summary'!S13&lt;='Inputs'!$E$27,1,0)</f>
        <v>0.0</v>
      </c>
      <c r="T442" s="35">
        <f>T436*'Inputs'!$E$17*IF('Summary'!T13&lt;='Inputs'!$E$27,1,0)</f>
        <v>0.0</v>
      </c>
      <c r="U442" s="35">
        <f>U436*'Inputs'!$E$17*IF('Summary'!U13&lt;='Inputs'!$E$27,1,0)</f>
        <v>0.0</v>
      </c>
      <c r="V442" s="35">
        <f>V436*'Inputs'!$E$17*IF('Summary'!V13&lt;='Inputs'!$E$27,1,0)</f>
        <v>0.0</v>
      </c>
      <c r="W442" s="35">
        <f>W436*'Inputs'!$E$17*IF('Summary'!W13&lt;='Inputs'!$E$27,1,0)</f>
        <v>0.0</v>
      </c>
      <c r="X442" s="35">
        <f>X436*'Inputs'!$E$17*IF('Summary'!X13&lt;='Inputs'!$E$27,1,0)</f>
        <v>0.0</v>
      </c>
      <c r="Y442" s="35">
        <f>Y436*'Inputs'!$E$17*IF('Summary'!Y13&lt;='Inputs'!$E$27,1,0)</f>
        <v>0.0</v>
      </c>
      <c r="Z442" s="35">
        <f>Z436*'Inputs'!$E$17*IF('Summary'!Z13&lt;='Inputs'!$E$27,1,0)</f>
        <v>0.0</v>
      </c>
      <c r="AA442" s="35">
        <f>AA436*'Inputs'!$E$17*IF('Summary'!AA13&lt;='Inputs'!$E$27,1,0)</f>
        <v>0.0</v>
      </c>
      <c r="AB442" s="35">
        <f>AB436*'Inputs'!$E$17*IF('Summary'!AB13&lt;='Inputs'!$E$27,1,0)</f>
        <v>0.0</v>
      </c>
      <c r="AC442" s="35">
        <f>AC436*'Inputs'!$E$17*IF('Summary'!AC13&lt;='Inputs'!$E$27,1,0)</f>
        <v>0.0</v>
      </c>
      <c r="AD442" s="35">
        <f>AD436*'Inputs'!$E$17*IF('Summary'!AD13&lt;='Inputs'!$E$27,1,0)</f>
        <v>0.0</v>
      </c>
      <c r="AE442" s="35">
        <f>AE436*'Inputs'!$E$17*IF('Summary'!AE13&lt;='Inputs'!$E$27,1,0)</f>
        <v>0.0</v>
      </c>
      <c r="AF442" s="35">
        <f>AF436*'Inputs'!$E$17*IF('Summary'!AF13&lt;='Inputs'!$E$27,1,0)</f>
        <v>0.0</v>
      </c>
      <c r="AG442" s="35">
        <f>AG436*'Inputs'!$E$17*IF('Summary'!AG13&lt;='Inputs'!$E$27,1,0)</f>
        <v>0.0</v>
      </c>
      <c r="AH442" s="35">
        <f>AH436*'Inputs'!$E$17*IF('Summary'!AH13&lt;='Inputs'!$E$27,1,0)</f>
        <v>0.0</v>
      </c>
      <c r="AI442" s="35">
        <f>AI436*'Inputs'!$E$17*IF('Summary'!AI13&lt;='Inputs'!$E$27,1,0)</f>
        <v>0.0</v>
      </c>
      <c r="AJ442" s="35">
        <f>AJ436*'Inputs'!$E$17*IF('Summary'!AJ13&lt;='Inputs'!$E$27,1,0)</f>
        <v>0.0</v>
      </c>
      <c r="AK442" s="35">
        <f>AK436*'Inputs'!$E$17*IF('Summary'!AK13&lt;='Inputs'!$E$27,1,0)</f>
        <v>0.0</v>
      </c>
      <c r="AL442" s="35">
        <f>AL436*'Inputs'!$E$17*IF('Summary'!AL13&lt;='Inputs'!$E$27,1,0)</f>
        <v>0.0</v>
      </c>
      <c r="AM442" s="35">
        <f>AM436*'Inputs'!$E$17*IF('Summary'!AM13&lt;='Inputs'!$E$27,1,0)</f>
        <v>0.0</v>
      </c>
      <c r="AN442" s="35">
        <f>AN436*'Inputs'!$E$17*IF('Summary'!AN13&lt;='Inputs'!$E$27,1,0)</f>
        <v>0.0</v>
      </c>
      <c r="AO442" s="35">
        <f>AO436*'Inputs'!$E$17*IF('Summary'!AO13&lt;='Inputs'!$E$27,1,0)</f>
        <v>0.0</v>
      </c>
      <c r="AP442" s="35">
        <f>AP436*'Inputs'!$E$17*IF('Summary'!AP13&lt;='Inputs'!$E$27,1,0)</f>
        <v>0.0</v>
      </c>
      <c r="AQ442" s="35">
        <f>AQ436*'Inputs'!$E$17*IF('Summary'!AQ13&lt;='Inputs'!$E$27,1,0)</f>
        <v>0.0</v>
      </c>
      <c r="AR442" s="35">
        <f>AR436*'Inputs'!$E$17*IF('Summary'!AR13&lt;='Inputs'!$E$27,1,0)</f>
        <v>0.0</v>
      </c>
      <c r="AS442" s="35">
        <f>AS436*'Inputs'!$E$17*IF('Summary'!AS13&lt;='Inputs'!$E$27,1,0)</f>
        <v>0.0</v>
      </c>
      <c r="AT442" s="35">
        <f>AT436*'Inputs'!$E$17*IF('Summary'!AT13&lt;='Inputs'!$E$27,1,0)</f>
        <v>0.0</v>
      </c>
      <c r="AU442" s="35">
        <f>AU436*'Inputs'!$E$17*IF('Summary'!AU13&lt;='Inputs'!$E$27,1,0)</f>
        <v>0.0</v>
      </c>
      <c r="AV442" s="35">
        <f>AV436*'Inputs'!$E$17*IF('Summary'!AV13&lt;='Inputs'!$E$27,1,0)</f>
        <v>0.0</v>
      </c>
      <c r="AW442" s="35">
        <f>AW436*'Inputs'!$E$17*IF('Summary'!AW13&lt;='Inputs'!$E$27,1,0)</f>
        <v>0.0</v>
      </c>
      <c r="AX442" s="35">
        <f>AX436*'Inputs'!$E$17*IF('Summary'!AX13&lt;='Inputs'!$E$27,1,0)</f>
        <v>0.0</v>
      </c>
      <c r="AY442" s="35">
        <f>AY436*'Inputs'!$E$17*IF('Summary'!AY13&lt;='Inputs'!$E$27,1,0)</f>
        <v>0.0</v>
      </c>
      <c r="AZ442" s="35">
        <f>AZ436*'Inputs'!$E$17*IF('Summary'!AZ13&lt;='Inputs'!$E$27,1,0)</f>
        <v>0.0</v>
      </c>
      <c r="BA442" s="35">
        <f>BA436*'Inputs'!$E$17*IF('Summary'!BA13&lt;='Inputs'!$E$27,1,0)</f>
        <v>0.0</v>
      </c>
      <c r="BB442" s="35">
        <f>BB436*'Inputs'!$E$17*IF('Summary'!BB13&lt;='Inputs'!$E$27,1,0)</f>
        <v>0.0</v>
      </c>
      <c r="BC442" s="35">
        <f>BC436*'Inputs'!$E$17*IF('Summary'!BC13&lt;='Inputs'!$E$27,1,0)</f>
        <v>0.0</v>
      </c>
      <c r="BD442" s="35">
        <f>BD436*'Inputs'!$E$17*IF('Summary'!BD13&lt;='Inputs'!$E$27,1,0)</f>
        <v>0.0</v>
      </c>
      <c r="BE442" s="35">
        <f>BE436*'Inputs'!$E$17*IF('Summary'!BE13&lt;='Inputs'!$E$27,1,0)</f>
        <v>0.0</v>
      </c>
      <c r="BF442" s="35">
        <f>BF436*'Inputs'!$E$17*IF('Summary'!BF13&lt;='Inputs'!$E$27,1,0)</f>
        <v>0.0</v>
      </c>
      <c r="BG442" s="35">
        <f>BG436*'Inputs'!$E$17*IF('Summary'!BG13&lt;='Inputs'!$E$27,1,0)</f>
        <v>0.0</v>
      </c>
      <c r="BH442" s="35">
        <f>BH436*'Inputs'!$E$17*IF('Summary'!BH13&lt;='Inputs'!$E$27,1,0)</f>
        <v>0.0</v>
      </c>
      <c r="BI442" s="35">
        <f>BI436*'Inputs'!$E$17*IF('Summary'!BI13&lt;='Inputs'!$E$27,1,0)</f>
        <v>0.0</v>
      </c>
      <c r="BJ442" s="35">
        <f>BJ436*'Inputs'!$E$17*IF('Summary'!BJ13&lt;='Inputs'!$E$27,1,0)</f>
        <v>0.0</v>
      </c>
      <c r="BK442" s="35">
        <f>BK436*'Inputs'!$E$17*IF('Summary'!BK13&lt;='Inputs'!$E$27,1,0)</f>
        <v>0.0</v>
      </c>
      <c r="BL442" s="35">
        <f>BL436*'Inputs'!$E$17*IF('Summary'!BL13&lt;='Inputs'!$E$27,1,0)</f>
        <v>0.0</v>
      </c>
      <c r="BM442" s="35">
        <f>BM436*'Inputs'!$E$17*IF('Summary'!BM13&lt;='Inputs'!$E$27,1,0)</f>
        <v>0.0</v>
      </c>
      <c r="BN442" s="35">
        <f>BN436*'Inputs'!$E$17*IF('Summary'!BN13&lt;='Inputs'!$E$27,1,0)</f>
        <v>0.0</v>
      </c>
      <c r="BO442" s="35">
        <f>BO436*'Inputs'!$E$17*IF('Summary'!BO13&lt;='Inputs'!$E$27,1,0)</f>
        <v>0.0</v>
      </c>
    </row>
    <row r="443" ht="28" customHeight="1">
      <c r="A443" s="2" t="str">
        <v>SLOT22.U2</v>
      </c>
      <c r="B443" s="6" t="str">
        <v>SLOT22 U2 maternity levy</v>
      </c>
      <c r="C443" s="2" t="str">
        <v>EUR</v>
      </c>
      <c r="D443" s="2" t="str">
        <v>SUM</v>
      </c>
      <c r="E443" s="36">
        <f>SUM(H443:BO443)</f>
        <v>0.0</v>
      </c>
      <c r="F443" s="6" t="str">
        <v>Spare row; inactive until a hire and an exit month are entered on People_Inputs</v>
      </c>
      <c r="G443" s="2"/>
      <c r="H443" s="35">
        <f>H436*'Inputs'!$E$18</f>
        <v>0.0</v>
      </c>
      <c r="I443" s="35">
        <f>I436*'Inputs'!$E$18</f>
        <v>0.0</v>
      </c>
      <c r="J443" s="35">
        <f>J436*'Inputs'!$E$18</f>
        <v>0.0</v>
      </c>
      <c r="K443" s="35">
        <f>K436*'Inputs'!$E$18</f>
        <v>0.0</v>
      </c>
      <c r="L443" s="35">
        <f>L436*'Inputs'!$E$18</f>
        <v>0.0</v>
      </c>
      <c r="M443" s="35">
        <f>M436*'Inputs'!$E$18</f>
        <v>0.0</v>
      </c>
      <c r="N443" s="35">
        <f>N436*'Inputs'!$E$18</f>
        <v>0.0</v>
      </c>
      <c r="O443" s="35">
        <f>O436*'Inputs'!$E$18</f>
        <v>0.0</v>
      </c>
      <c r="P443" s="35">
        <f>P436*'Inputs'!$E$18</f>
        <v>0.0</v>
      </c>
      <c r="Q443" s="35">
        <f>Q436*'Inputs'!$E$18</f>
        <v>0.0</v>
      </c>
      <c r="R443" s="35">
        <f>R436*'Inputs'!$E$18</f>
        <v>0.0</v>
      </c>
      <c r="S443" s="35">
        <f>S436*'Inputs'!$E$18</f>
        <v>0.0</v>
      </c>
      <c r="T443" s="35">
        <f>T436*'Inputs'!$E$18</f>
        <v>0.0</v>
      </c>
      <c r="U443" s="35">
        <f>U436*'Inputs'!$E$18</f>
        <v>0.0</v>
      </c>
      <c r="V443" s="35">
        <f>V436*'Inputs'!$E$18</f>
        <v>0.0</v>
      </c>
      <c r="W443" s="35">
        <f>W436*'Inputs'!$E$18</f>
        <v>0.0</v>
      </c>
      <c r="X443" s="35">
        <f>X436*'Inputs'!$E$18</f>
        <v>0.0</v>
      </c>
      <c r="Y443" s="35">
        <f>Y436*'Inputs'!$E$18</f>
        <v>0.0</v>
      </c>
      <c r="Z443" s="35">
        <f>Z436*'Inputs'!$E$18</f>
        <v>0.0</v>
      </c>
      <c r="AA443" s="35">
        <f>AA436*'Inputs'!$E$18</f>
        <v>0.0</v>
      </c>
      <c r="AB443" s="35">
        <f>AB436*'Inputs'!$E$18</f>
        <v>0.0</v>
      </c>
      <c r="AC443" s="35">
        <f>AC436*'Inputs'!$E$18</f>
        <v>0.0</v>
      </c>
      <c r="AD443" s="35">
        <f>AD436*'Inputs'!$E$18</f>
        <v>0.0</v>
      </c>
      <c r="AE443" s="35">
        <f>AE436*'Inputs'!$E$18</f>
        <v>0.0</v>
      </c>
      <c r="AF443" s="35">
        <f>AF436*'Inputs'!$E$18</f>
        <v>0.0</v>
      </c>
      <c r="AG443" s="35">
        <f>AG436*'Inputs'!$E$18</f>
        <v>0.0</v>
      </c>
      <c r="AH443" s="35">
        <f>AH436*'Inputs'!$E$18</f>
        <v>0.0</v>
      </c>
      <c r="AI443" s="35">
        <f>AI436*'Inputs'!$E$18</f>
        <v>0.0</v>
      </c>
      <c r="AJ443" s="35">
        <f>AJ436*'Inputs'!$E$18</f>
        <v>0.0</v>
      </c>
      <c r="AK443" s="35">
        <f>AK436*'Inputs'!$E$18</f>
        <v>0.0</v>
      </c>
      <c r="AL443" s="35">
        <f>AL436*'Inputs'!$E$18</f>
        <v>0.0</v>
      </c>
      <c r="AM443" s="35">
        <f>AM436*'Inputs'!$E$18</f>
        <v>0.0</v>
      </c>
      <c r="AN443" s="35">
        <f>AN436*'Inputs'!$E$18</f>
        <v>0.0</v>
      </c>
      <c r="AO443" s="35">
        <f>AO436*'Inputs'!$E$18</f>
        <v>0.0</v>
      </c>
      <c r="AP443" s="35">
        <f>AP436*'Inputs'!$E$18</f>
        <v>0.0</v>
      </c>
      <c r="AQ443" s="35">
        <f>AQ436*'Inputs'!$E$18</f>
        <v>0.0</v>
      </c>
      <c r="AR443" s="35">
        <f>AR436*'Inputs'!$E$18</f>
        <v>0.0</v>
      </c>
      <c r="AS443" s="35">
        <f>AS436*'Inputs'!$E$18</f>
        <v>0.0</v>
      </c>
      <c r="AT443" s="35">
        <f>AT436*'Inputs'!$E$18</f>
        <v>0.0</v>
      </c>
      <c r="AU443" s="35">
        <f>AU436*'Inputs'!$E$18</f>
        <v>0.0</v>
      </c>
      <c r="AV443" s="35">
        <f>AV436*'Inputs'!$E$18</f>
        <v>0.0</v>
      </c>
      <c r="AW443" s="35">
        <f>AW436*'Inputs'!$E$18</f>
        <v>0.0</v>
      </c>
      <c r="AX443" s="35">
        <f>AX436*'Inputs'!$E$18</f>
        <v>0.0</v>
      </c>
      <c r="AY443" s="35">
        <f>AY436*'Inputs'!$E$18</f>
        <v>0.0</v>
      </c>
      <c r="AZ443" s="35">
        <f>AZ436*'Inputs'!$E$18</f>
        <v>0.0</v>
      </c>
      <c r="BA443" s="35">
        <f>BA436*'Inputs'!$E$18</f>
        <v>0.0</v>
      </c>
      <c r="BB443" s="35">
        <f>BB436*'Inputs'!$E$18</f>
        <v>0.0</v>
      </c>
      <c r="BC443" s="35">
        <f>BC436*'Inputs'!$E$18</f>
        <v>0.0</v>
      </c>
      <c r="BD443" s="35">
        <f>BD436*'Inputs'!$E$18</f>
        <v>0.0</v>
      </c>
      <c r="BE443" s="35">
        <f>BE436*'Inputs'!$E$18</f>
        <v>0.0</v>
      </c>
      <c r="BF443" s="35">
        <f>BF436*'Inputs'!$E$18</f>
        <v>0.0</v>
      </c>
      <c r="BG443" s="35">
        <f>BG436*'Inputs'!$E$18</f>
        <v>0.0</v>
      </c>
      <c r="BH443" s="35">
        <f>BH436*'Inputs'!$E$18</f>
        <v>0.0</v>
      </c>
      <c r="BI443" s="35">
        <f>BI436*'Inputs'!$E$18</f>
        <v>0.0</v>
      </c>
      <c r="BJ443" s="35">
        <f>BJ436*'Inputs'!$E$18</f>
        <v>0.0</v>
      </c>
      <c r="BK443" s="35">
        <f>BK436*'Inputs'!$E$18</f>
        <v>0.0</v>
      </c>
      <c r="BL443" s="35">
        <f>BL436*'Inputs'!$E$18</f>
        <v>0.0</v>
      </c>
      <c r="BM443" s="35">
        <f>BM436*'Inputs'!$E$18</f>
        <v>0.0</v>
      </c>
      <c r="BN443" s="35">
        <f>BN436*'Inputs'!$E$18</f>
        <v>0.0</v>
      </c>
      <c r="BO443" s="35">
        <f>BO436*'Inputs'!$E$18</f>
        <v>0.0</v>
      </c>
    </row>
    <row r="444" ht="28" customHeight="1">
      <c r="A444" s="2" t="str">
        <v>SLOT22.INSOLV</v>
      </c>
      <c r="B444" s="6" t="str">
        <v>SLOT22 insolvency levy</v>
      </c>
      <c r="C444" s="2" t="str">
        <v>EUR</v>
      </c>
      <c r="D444" s="2" t="str">
        <v>SUM</v>
      </c>
      <c r="E444" s="36">
        <f>SUM(H444:BO444)</f>
        <v>0.0</v>
      </c>
      <c r="F444" s="6" t="str">
        <v>Spare row; inactive until a hire and an exit month are entered on People_Inputs</v>
      </c>
      <c r="G444" s="2"/>
      <c r="H444" s="35">
        <f>H436*'Inputs'!$E$19</f>
        <v>0.0</v>
      </c>
      <c r="I444" s="35">
        <f>I436*'Inputs'!$E$19</f>
        <v>0.0</v>
      </c>
      <c r="J444" s="35">
        <f>J436*'Inputs'!$E$19</f>
        <v>0.0</v>
      </c>
      <c r="K444" s="35">
        <f>K436*'Inputs'!$E$19</f>
        <v>0.0</v>
      </c>
      <c r="L444" s="35">
        <f>L436*'Inputs'!$E$19</f>
        <v>0.0</v>
      </c>
      <c r="M444" s="35">
        <f>M436*'Inputs'!$E$19</f>
        <v>0.0</v>
      </c>
      <c r="N444" s="35">
        <f>N436*'Inputs'!$E$19</f>
        <v>0.0</v>
      </c>
      <c r="O444" s="35">
        <f>O436*'Inputs'!$E$19</f>
        <v>0.0</v>
      </c>
      <c r="P444" s="35">
        <f>P436*'Inputs'!$E$19</f>
        <v>0.0</v>
      </c>
      <c r="Q444" s="35">
        <f>Q436*'Inputs'!$E$19</f>
        <v>0.0</v>
      </c>
      <c r="R444" s="35">
        <f>R436*'Inputs'!$E$19</f>
        <v>0.0</v>
      </c>
      <c r="S444" s="35">
        <f>S436*'Inputs'!$E$19</f>
        <v>0.0</v>
      </c>
      <c r="T444" s="35">
        <f>T436*'Inputs'!$E$19</f>
        <v>0.0</v>
      </c>
      <c r="U444" s="35">
        <f>U436*'Inputs'!$E$19</f>
        <v>0.0</v>
      </c>
      <c r="V444" s="35">
        <f>V436*'Inputs'!$E$19</f>
        <v>0.0</v>
      </c>
      <c r="W444" s="35">
        <f>W436*'Inputs'!$E$19</f>
        <v>0.0</v>
      </c>
      <c r="X444" s="35">
        <f>X436*'Inputs'!$E$19</f>
        <v>0.0</v>
      </c>
      <c r="Y444" s="35">
        <f>Y436*'Inputs'!$E$19</f>
        <v>0.0</v>
      </c>
      <c r="Z444" s="35">
        <f>Z436*'Inputs'!$E$19</f>
        <v>0.0</v>
      </c>
      <c r="AA444" s="35">
        <f>AA436*'Inputs'!$E$19</f>
        <v>0.0</v>
      </c>
      <c r="AB444" s="35">
        <f>AB436*'Inputs'!$E$19</f>
        <v>0.0</v>
      </c>
      <c r="AC444" s="35">
        <f>AC436*'Inputs'!$E$19</f>
        <v>0.0</v>
      </c>
      <c r="AD444" s="35">
        <f>AD436*'Inputs'!$E$19</f>
        <v>0.0</v>
      </c>
      <c r="AE444" s="35">
        <f>AE436*'Inputs'!$E$19</f>
        <v>0.0</v>
      </c>
      <c r="AF444" s="35">
        <f>AF436*'Inputs'!$E$19</f>
        <v>0.0</v>
      </c>
      <c r="AG444" s="35">
        <f>AG436*'Inputs'!$E$19</f>
        <v>0.0</v>
      </c>
      <c r="AH444" s="35">
        <f>AH436*'Inputs'!$E$19</f>
        <v>0.0</v>
      </c>
      <c r="AI444" s="35">
        <f>AI436*'Inputs'!$E$19</f>
        <v>0.0</v>
      </c>
      <c r="AJ444" s="35">
        <f>AJ436*'Inputs'!$E$19</f>
        <v>0.0</v>
      </c>
      <c r="AK444" s="35">
        <f>AK436*'Inputs'!$E$19</f>
        <v>0.0</v>
      </c>
      <c r="AL444" s="35">
        <f>AL436*'Inputs'!$E$19</f>
        <v>0.0</v>
      </c>
      <c r="AM444" s="35">
        <f>AM436*'Inputs'!$E$19</f>
        <v>0.0</v>
      </c>
      <c r="AN444" s="35">
        <f>AN436*'Inputs'!$E$19</f>
        <v>0.0</v>
      </c>
      <c r="AO444" s="35">
        <f>AO436*'Inputs'!$E$19</f>
        <v>0.0</v>
      </c>
      <c r="AP444" s="35">
        <f>AP436*'Inputs'!$E$19</f>
        <v>0.0</v>
      </c>
      <c r="AQ444" s="35">
        <f>AQ436*'Inputs'!$E$19</f>
        <v>0.0</v>
      </c>
      <c r="AR444" s="35">
        <f>AR436*'Inputs'!$E$19</f>
        <v>0.0</v>
      </c>
      <c r="AS444" s="35">
        <f>AS436*'Inputs'!$E$19</f>
        <v>0.0</v>
      </c>
      <c r="AT444" s="35">
        <f>AT436*'Inputs'!$E$19</f>
        <v>0.0</v>
      </c>
      <c r="AU444" s="35">
        <f>AU436*'Inputs'!$E$19</f>
        <v>0.0</v>
      </c>
      <c r="AV444" s="35">
        <f>AV436*'Inputs'!$E$19</f>
        <v>0.0</v>
      </c>
      <c r="AW444" s="35">
        <f>AW436*'Inputs'!$E$19</f>
        <v>0.0</v>
      </c>
      <c r="AX444" s="35">
        <f>AX436*'Inputs'!$E$19</f>
        <v>0.0</v>
      </c>
      <c r="AY444" s="35">
        <f>AY436*'Inputs'!$E$19</f>
        <v>0.0</v>
      </c>
      <c r="AZ444" s="35">
        <f>AZ436*'Inputs'!$E$19</f>
        <v>0.0</v>
      </c>
      <c r="BA444" s="35">
        <f>BA436*'Inputs'!$E$19</f>
        <v>0.0</v>
      </c>
      <c r="BB444" s="35">
        <f>BB436*'Inputs'!$E$19</f>
        <v>0.0</v>
      </c>
      <c r="BC444" s="35">
        <f>BC436*'Inputs'!$E$19</f>
        <v>0.0</v>
      </c>
      <c r="BD444" s="35">
        <f>BD436*'Inputs'!$E$19</f>
        <v>0.0</v>
      </c>
      <c r="BE444" s="35">
        <f>BE436*'Inputs'!$E$19</f>
        <v>0.0</v>
      </c>
      <c r="BF444" s="35">
        <f>BF436*'Inputs'!$E$19</f>
        <v>0.0</v>
      </c>
      <c r="BG444" s="35">
        <f>BG436*'Inputs'!$E$19</f>
        <v>0.0</v>
      </c>
      <c r="BH444" s="35">
        <f>BH436*'Inputs'!$E$19</f>
        <v>0.0</v>
      </c>
      <c r="BI444" s="35">
        <f>BI436*'Inputs'!$E$19</f>
        <v>0.0</v>
      </c>
      <c r="BJ444" s="35">
        <f>BJ436*'Inputs'!$E$19</f>
        <v>0.0</v>
      </c>
      <c r="BK444" s="35">
        <f>BK436*'Inputs'!$E$19</f>
        <v>0.0</v>
      </c>
      <c r="BL444" s="35">
        <f>BL436*'Inputs'!$E$19</f>
        <v>0.0</v>
      </c>
      <c r="BM444" s="35">
        <f>BM436*'Inputs'!$E$19</f>
        <v>0.0</v>
      </c>
      <c r="BN444" s="35">
        <f>BN436*'Inputs'!$E$19</f>
        <v>0.0</v>
      </c>
      <c r="BO444" s="35">
        <f>BO436*'Inputs'!$E$19</f>
        <v>0.0</v>
      </c>
    </row>
    <row r="445" ht="28" customHeight="1">
      <c r="A445" s="2" t="str">
        <v>SLOT22.BG</v>
      </c>
      <c r="B445" s="6" t="str">
        <v>SLOT22 accident insurance (BG)</v>
      </c>
      <c r="C445" s="2" t="str">
        <v>EUR</v>
      </c>
      <c r="D445" s="2" t="str">
        <v>SUM</v>
      </c>
      <c r="E445" s="36">
        <f>SUM(H445:BO445)</f>
        <v>0.0</v>
      </c>
      <c r="F445" s="6" t="str">
        <v>Spare row; inactive until a hire and an exit month are entered on People_Inputs</v>
      </c>
      <c r="G445" s="2"/>
      <c r="H445" s="35">
        <f>H435*H433*'Inputs'!$E$20</f>
        <v>0.0</v>
      </c>
      <c r="I445" s="35">
        <f>I435*I433*'Inputs'!$E$20</f>
        <v>0.0</v>
      </c>
      <c r="J445" s="35">
        <f>J435*J433*'Inputs'!$E$20</f>
        <v>0.0</v>
      </c>
      <c r="K445" s="35">
        <f>K435*K433*'Inputs'!$E$20</f>
        <v>0.0</v>
      </c>
      <c r="L445" s="35">
        <f>L435*L433*'Inputs'!$E$20</f>
        <v>0.0</v>
      </c>
      <c r="M445" s="35">
        <f>M435*M433*'Inputs'!$E$20</f>
        <v>0.0</v>
      </c>
      <c r="N445" s="35">
        <f>N435*N433*'Inputs'!$E$20</f>
        <v>0.0</v>
      </c>
      <c r="O445" s="35">
        <f>O435*O433*'Inputs'!$E$20</f>
        <v>0.0</v>
      </c>
      <c r="P445" s="35">
        <f>P435*P433*'Inputs'!$E$20</f>
        <v>0.0</v>
      </c>
      <c r="Q445" s="35">
        <f>Q435*Q433*'Inputs'!$E$20</f>
        <v>0.0</v>
      </c>
      <c r="R445" s="35">
        <f>R435*R433*'Inputs'!$E$20</f>
        <v>0.0</v>
      </c>
      <c r="S445" s="35">
        <f>S435*S433*'Inputs'!$E$20</f>
        <v>0.0</v>
      </c>
      <c r="T445" s="35">
        <f>T435*T433*'Inputs'!$E$20</f>
        <v>0.0</v>
      </c>
      <c r="U445" s="35">
        <f>U435*U433*'Inputs'!$E$20</f>
        <v>0.0</v>
      </c>
      <c r="V445" s="35">
        <f>V435*V433*'Inputs'!$E$20</f>
        <v>0.0</v>
      </c>
      <c r="W445" s="35">
        <f>W435*W433*'Inputs'!$E$20</f>
        <v>0.0</v>
      </c>
      <c r="X445" s="35">
        <f>X435*X433*'Inputs'!$E$20</f>
        <v>0.0</v>
      </c>
      <c r="Y445" s="35">
        <f>Y435*Y433*'Inputs'!$E$20</f>
        <v>0.0</v>
      </c>
      <c r="Z445" s="35">
        <f>Z435*Z433*'Inputs'!$E$20</f>
        <v>0.0</v>
      </c>
      <c r="AA445" s="35">
        <f>AA435*AA433*'Inputs'!$E$20</f>
        <v>0.0</v>
      </c>
      <c r="AB445" s="35">
        <f>AB435*AB433*'Inputs'!$E$20</f>
        <v>0.0</v>
      </c>
      <c r="AC445" s="35">
        <f>AC435*AC433*'Inputs'!$E$20</f>
        <v>0.0</v>
      </c>
      <c r="AD445" s="35">
        <f>AD435*AD433*'Inputs'!$E$20</f>
        <v>0.0</v>
      </c>
      <c r="AE445" s="35">
        <f>AE435*AE433*'Inputs'!$E$20</f>
        <v>0.0</v>
      </c>
      <c r="AF445" s="35">
        <f>AF435*AF433*'Inputs'!$E$20</f>
        <v>0.0</v>
      </c>
      <c r="AG445" s="35">
        <f>AG435*AG433*'Inputs'!$E$20</f>
        <v>0.0</v>
      </c>
      <c r="AH445" s="35">
        <f>AH435*AH433*'Inputs'!$E$20</f>
        <v>0.0</v>
      </c>
      <c r="AI445" s="35">
        <f>AI435*AI433*'Inputs'!$E$20</f>
        <v>0.0</v>
      </c>
      <c r="AJ445" s="35">
        <f>AJ435*AJ433*'Inputs'!$E$20</f>
        <v>0.0</v>
      </c>
      <c r="AK445" s="35">
        <f>AK435*AK433*'Inputs'!$E$20</f>
        <v>0.0</v>
      </c>
      <c r="AL445" s="35">
        <f>AL435*AL433*'Inputs'!$E$20</f>
        <v>0.0</v>
      </c>
      <c r="AM445" s="35">
        <f>AM435*AM433*'Inputs'!$E$20</f>
        <v>0.0</v>
      </c>
      <c r="AN445" s="35">
        <f>AN435*AN433*'Inputs'!$E$20</f>
        <v>0.0</v>
      </c>
      <c r="AO445" s="35">
        <f>AO435*AO433*'Inputs'!$E$20</f>
        <v>0.0</v>
      </c>
      <c r="AP445" s="35">
        <f>AP435*AP433*'Inputs'!$E$20</f>
        <v>0.0</v>
      </c>
      <c r="AQ445" s="35">
        <f>AQ435*AQ433*'Inputs'!$E$20</f>
        <v>0.0</v>
      </c>
      <c r="AR445" s="35">
        <f>AR435*AR433*'Inputs'!$E$20</f>
        <v>0.0</v>
      </c>
      <c r="AS445" s="35">
        <f>AS435*AS433*'Inputs'!$E$20</f>
        <v>0.0</v>
      </c>
      <c r="AT445" s="35">
        <f>AT435*AT433*'Inputs'!$E$20</f>
        <v>0.0</v>
      </c>
      <c r="AU445" s="35">
        <f>AU435*AU433*'Inputs'!$E$20</f>
        <v>0.0</v>
      </c>
      <c r="AV445" s="35">
        <f>AV435*AV433*'Inputs'!$E$20</f>
        <v>0.0</v>
      </c>
      <c r="AW445" s="35">
        <f>AW435*AW433*'Inputs'!$E$20</f>
        <v>0.0</v>
      </c>
      <c r="AX445" s="35">
        <f>AX435*AX433*'Inputs'!$E$20</f>
        <v>0.0</v>
      </c>
      <c r="AY445" s="35">
        <f>AY435*AY433*'Inputs'!$E$20</f>
        <v>0.0</v>
      </c>
      <c r="AZ445" s="35">
        <f>AZ435*AZ433*'Inputs'!$E$20</f>
        <v>0.0</v>
      </c>
      <c r="BA445" s="35">
        <f>BA435*BA433*'Inputs'!$E$20</f>
        <v>0.0</v>
      </c>
      <c r="BB445" s="35">
        <f>BB435*BB433*'Inputs'!$E$20</f>
        <v>0.0</v>
      </c>
      <c r="BC445" s="35">
        <f>BC435*BC433*'Inputs'!$E$20</f>
        <v>0.0</v>
      </c>
      <c r="BD445" s="35">
        <f>BD435*BD433*'Inputs'!$E$20</f>
        <v>0.0</v>
      </c>
      <c r="BE445" s="35">
        <f>BE435*BE433*'Inputs'!$E$20</f>
        <v>0.0</v>
      </c>
      <c r="BF445" s="35">
        <f>BF435*BF433*'Inputs'!$E$20</f>
        <v>0.0</v>
      </c>
      <c r="BG445" s="35">
        <f>BG435*BG433*'Inputs'!$E$20</f>
        <v>0.0</v>
      </c>
      <c r="BH445" s="35">
        <f>BH435*BH433*'Inputs'!$E$20</f>
        <v>0.0</v>
      </c>
      <c r="BI445" s="35">
        <f>BI435*BI433*'Inputs'!$E$20</f>
        <v>0.0</v>
      </c>
      <c r="BJ445" s="35">
        <f>BJ435*BJ433*'Inputs'!$E$20</f>
        <v>0.0</v>
      </c>
      <c r="BK445" s="35">
        <f>BK435*BK433*'Inputs'!$E$20</f>
        <v>0.0</v>
      </c>
      <c r="BL445" s="35">
        <f>BL435*BL433*'Inputs'!$E$20</f>
        <v>0.0</v>
      </c>
      <c r="BM445" s="35">
        <f>BM435*BM433*'Inputs'!$E$20</f>
        <v>0.0</v>
      </c>
      <c r="BN445" s="35">
        <f>BN435*BN433*'Inputs'!$E$20</f>
        <v>0.0</v>
      </c>
      <c r="BO445" s="35">
        <f>BO435*BO433*'Inputs'!$E$20</f>
        <v>0.0</v>
      </c>
    </row>
    <row r="446" ht="28" customHeight="1">
      <c r="A446" s="2" t="str">
        <v>SLOT22.TOTAL</v>
      </c>
      <c r="B446" s="6" t="str">
        <v>SLOT22 payroll cost (salary plus employer contributions)</v>
      </c>
      <c r="C446" s="2" t="str">
        <v>EUR</v>
      </c>
      <c r="D446" s="2" t="str">
        <v>SUM</v>
      </c>
      <c r="E446" s="36">
        <f>SUM(H446:BO446)</f>
        <v>0.0</v>
      </c>
      <c r="F446" s="6" t="str">
        <v>Spare row; inactive until a hire and an exit month are entered on People_Inputs</v>
      </c>
      <c r="G446" s="2"/>
      <c r="H446" s="36">
        <f>SUM(H435,H438,H439,H440,H441,H442,H443,H444,H445)</f>
        <v>0.0</v>
      </c>
      <c r="I446" s="36">
        <f>SUM(I435,I438,I439,I440,I441,I442,I443,I444,I445)</f>
        <v>0.0</v>
      </c>
      <c r="J446" s="36">
        <f>SUM(J435,J438,J439,J440,J441,J442,J443,J444,J445)</f>
        <v>0.0</v>
      </c>
      <c r="K446" s="36">
        <f>SUM(K435,K438,K439,K440,K441,K442,K443,K444,K445)</f>
        <v>0.0</v>
      </c>
      <c r="L446" s="36">
        <f>SUM(L435,L438,L439,L440,L441,L442,L443,L444,L445)</f>
        <v>0.0</v>
      </c>
      <c r="M446" s="36">
        <f>SUM(M435,M438,M439,M440,M441,M442,M443,M444,M445)</f>
        <v>0.0</v>
      </c>
      <c r="N446" s="36">
        <f>SUM(N435,N438,N439,N440,N441,N442,N443,N444,N445)</f>
        <v>0.0</v>
      </c>
      <c r="O446" s="36">
        <f>SUM(O435,O438,O439,O440,O441,O442,O443,O444,O445)</f>
        <v>0.0</v>
      </c>
      <c r="P446" s="36">
        <f>SUM(P435,P438,P439,P440,P441,P442,P443,P444,P445)</f>
        <v>0.0</v>
      </c>
      <c r="Q446" s="36">
        <f>SUM(Q435,Q438,Q439,Q440,Q441,Q442,Q443,Q444,Q445)</f>
        <v>0.0</v>
      </c>
      <c r="R446" s="36">
        <f>SUM(R435,R438,R439,R440,R441,R442,R443,R444,R445)</f>
        <v>0.0</v>
      </c>
      <c r="S446" s="36">
        <f>SUM(S435,S438,S439,S440,S441,S442,S443,S444,S445)</f>
        <v>0.0</v>
      </c>
      <c r="T446" s="36">
        <f>SUM(T435,T438,T439,T440,T441,T442,T443,T444,T445)</f>
        <v>0.0</v>
      </c>
      <c r="U446" s="36">
        <f>SUM(U435,U438,U439,U440,U441,U442,U443,U444,U445)</f>
        <v>0.0</v>
      </c>
      <c r="V446" s="36">
        <f>SUM(V435,V438,V439,V440,V441,V442,V443,V444,V445)</f>
        <v>0.0</v>
      </c>
      <c r="W446" s="36">
        <f>SUM(W435,W438,W439,W440,W441,W442,W443,W444,W445)</f>
        <v>0.0</v>
      </c>
      <c r="X446" s="36">
        <f>SUM(X435,X438,X439,X440,X441,X442,X443,X444,X445)</f>
        <v>0.0</v>
      </c>
      <c r="Y446" s="36">
        <f>SUM(Y435,Y438,Y439,Y440,Y441,Y442,Y443,Y444,Y445)</f>
        <v>0.0</v>
      </c>
      <c r="Z446" s="36">
        <f>SUM(Z435,Z438,Z439,Z440,Z441,Z442,Z443,Z444,Z445)</f>
        <v>0.0</v>
      </c>
      <c r="AA446" s="36">
        <f>SUM(AA435,AA438,AA439,AA440,AA441,AA442,AA443,AA444,AA445)</f>
        <v>0.0</v>
      </c>
      <c r="AB446" s="36">
        <f>SUM(AB435,AB438,AB439,AB440,AB441,AB442,AB443,AB444,AB445)</f>
        <v>0.0</v>
      </c>
      <c r="AC446" s="36">
        <f>SUM(AC435,AC438,AC439,AC440,AC441,AC442,AC443,AC444,AC445)</f>
        <v>0.0</v>
      </c>
      <c r="AD446" s="36">
        <f>SUM(AD435,AD438,AD439,AD440,AD441,AD442,AD443,AD444,AD445)</f>
        <v>0.0</v>
      </c>
      <c r="AE446" s="36">
        <f>SUM(AE435,AE438,AE439,AE440,AE441,AE442,AE443,AE444,AE445)</f>
        <v>0.0</v>
      </c>
      <c r="AF446" s="36">
        <f>SUM(AF435,AF438,AF439,AF440,AF441,AF442,AF443,AF444,AF445)</f>
        <v>0.0</v>
      </c>
      <c r="AG446" s="36">
        <f>SUM(AG435,AG438,AG439,AG440,AG441,AG442,AG443,AG444,AG445)</f>
        <v>0.0</v>
      </c>
      <c r="AH446" s="36">
        <f>SUM(AH435,AH438,AH439,AH440,AH441,AH442,AH443,AH444,AH445)</f>
        <v>0.0</v>
      </c>
      <c r="AI446" s="36">
        <f>SUM(AI435,AI438,AI439,AI440,AI441,AI442,AI443,AI444,AI445)</f>
        <v>0.0</v>
      </c>
      <c r="AJ446" s="36">
        <f>SUM(AJ435,AJ438,AJ439,AJ440,AJ441,AJ442,AJ443,AJ444,AJ445)</f>
        <v>0.0</v>
      </c>
      <c r="AK446" s="36">
        <f>SUM(AK435,AK438,AK439,AK440,AK441,AK442,AK443,AK444,AK445)</f>
        <v>0.0</v>
      </c>
      <c r="AL446" s="36">
        <f>SUM(AL435,AL438,AL439,AL440,AL441,AL442,AL443,AL444,AL445)</f>
        <v>0.0</v>
      </c>
      <c r="AM446" s="36">
        <f>SUM(AM435,AM438,AM439,AM440,AM441,AM442,AM443,AM444,AM445)</f>
        <v>0.0</v>
      </c>
      <c r="AN446" s="36">
        <f>SUM(AN435,AN438,AN439,AN440,AN441,AN442,AN443,AN444,AN445)</f>
        <v>0.0</v>
      </c>
      <c r="AO446" s="36">
        <f>SUM(AO435,AO438,AO439,AO440,AO441,AO442,AO443,AO444,AO445)</f>
        <v>0.0</v>
      </c>
      <c r="AP446" s="36">
        <f>SUM(AP435,AP438,AP439,AP440,AP441,AP442,AP443,AP444,AP445)</f>
        <v>0.0</v>
      </c>
      <c r="AQ446" s="36">
        <f>SUM(AQ435,AQ438,AQ439,AQ440,AQ441,AQ442,AQ443,AQ444,AQ445)</f>
        <v>0.0</v>
      </c>
      <c r="AR446" s="36">
        <f>SUM(AR435,AR438,AR439,AR440,AR441,AR442,AR443,AR444,AR445)</f>
        <v>0.0</v>
      </c>
      <c r="AS446" s="36">
        <f>SUM(AS435,AS438,AS439,AS440,AS441,AS442,AS443,AS444,AS445)</f>
        <v>0.0</v>
      </c>
      <c r="AT446" s="36">
        <f>SUM(AT435,AT438,AT439,AT440,AT441,AT442,AT443,AT444,AT445)</f>
        <v>0.0</v>
      </c>
      <c r="AU446" s="36">
        <f>SUM(AU435,AU438,AU439,AU440,AU441,AU442,AU443,AU444,AU445)</f>
        <v>0.0</v>
      </c>
      <c r="AV446" s="36">
        <f>SUM(AV435,AV438,AV439,AV440,AV441,AV442,AV443,AV444,AV445)</f>
        <v>0.0</v>
      </c>
      <c r="AW446" s="36">
        <f>SUM(AW435,AW438,AW439,AW440,AW441,AW442,AW443,AW444,AW445)</f>
        <v>0.0</v>
      </c>
      <c r="AX446" s="36">
        <f>SUM(AX435,AX438,AX439,AX440,AX441,AX442,AX443,AX444,AX445)</f>
        <v>0.0</v>
      </c>
      <c r="AY446" s="36">
        <f>SUM(AY435,AY438,AY439,AY440,AY441,AY442,AY443,AY444,AY445)</f>
        <v>0.0</v>
      </c>
      <c r="AZ446" s="36">
        <f>SUM(AZ435,AZ438,AZ439,AZ440,AZ441,AZ442,AZ443,AZ444,AZ445)</f>
        <v>0.0</v>
      </c>
      <c r="BA446" s="36">
        <f>SUM(BA435,BA438,BA439,BA440,BA441,BA442,BA443,BA444,BA445)</f>
        <v>0.0</v>
      </c>
      <c r="BB446" s="36">
        <f>SUM(BB435,BB438,BB439,BB440,BB441,BB442,BB443,BB444,BB445)</f>
        <v>0.0</v>
      </c>
      <c r="BC446" s="36">
        <f>SUM(BC435,BC438,BC439,BC440,BC441,BC442,BC443,BC444,BC445)</f>
        <v>0.0</v>
      </c>
      <c r="BD446" s="36">
        <f>SUM(BD435,BD438,BD439,BD440,BD441,BD442,BD443,BD444,BD445)</f>
        <v>0.0</v>
      </c>
      <c r="BE446" s="36">
        <f>SUM(BE435,BE438,BE439,BE440,BE441,BE442,BE443,BE444,BE445)</f>
        <v>0.0</v>
      </c>
      <c r="BF446" s="36">
        <f>SUM(BF435,BF438,BF439,BF440,BF441,BF442,BF443,BF444,BF445)</f>
        <v>0.0</v>
      </c>
      <c r="BG446" s="36">
        <f>SUM(BG435,BG438,BG439,BG440,BG441,BG442,BG443,BG444,BG445)</f>
        <v>0.0</v>
      </c>
      <c r="BH446" s="36">
        <f>SUM(BH435,BH438,BH439,BH440,BH441,BH442,BH443,BH444,BH445)</f>
        <v>0.0</v>
      </c>
      <c r="BI446" s="36">
        <f>SUM(BI435,BI438,BI439,BI440,BI441,BI442,BI443,BI444,BI445)</f>
        <v>0.0</v>
      </c>
      <c r="BJ446" s="36">
        <f>SUM(BJ435,BJ438,BJ439,BJ440,BJ441,BJ442,BJ443,BJ444,BJ445)</f>
        <v>0.0</v>
      </c>
      <c r="BK446" s="36">
        <f>SUM(BK435,BK438,BK439,BK440,BK441,BK442,BK443,BK444,BK445)</f>
        <v>0.0</v>
      </c>
      <c r="BL446" s="36">
        <f>SUM(BL435,BL438,BL439,BL440,BL441,BL442,BL443,BL444,BL445)</f>
        <v>0.0</v>
      </c>
      <c r="BM446" s="36">
        <f>SUM(BM435,BM438,BM439,BM440,BM441,BM442,BM443,BM444,BM445)</f>
        <v>0.0</v>
      </c>
      <c r="BN446" s="36">
        <f>SUM(BN435,BN438,BN439,BN440,BN441,BN442,BN443,BN444,BN445)</f>
        <v>0.0</v>
      </c>
      <c r="BO446" s="36">
        <f>SUM(BO435,BO438,BO439,BO440,BO441,BO442,BO443,BO444,BO445)</f>
        <v>0.0</v>
      </c>
    </row>
    <row r="447" ht="28" customHeight="1">
      <c r="A447" s="2" t="str">
        <v>SLOT22.HIRE</v>
      </c>
      <c r="B447" s="6" t="str">
        <v>SLOT22 hired in the month (1 = yes)</v>
      </c>
      <c r="C447" s="2" t="str">
        <v>count</v>
      </c>
      <c r="D447" s="2" t="str">
        <v>SUM</v>
      </c>
      <c r="E447" s="34">
        <f>SUM(H447:BO447)</f>
        <v>0</v>
      </c>
      <c r="F447" s="6" t="str">
        <v>Spare row; inactive until a hire and an exit month are entered on People_Inputs</v>
      </c>
      <c r="G447" s="2"/>
      <c r="H447" s="33">
        <f>IF(AND(H$6='People_Inputs'!$H$32,H431=1),1,0)</f>
        <v>0</v>
      </c>
      <c r="I447" s="33">
        <f>IF(AND(I$6='People_Inputs'!$H$32,I431=1),1,0)</f>
        <v>0</v>
      </c>
      <c r="J447" s="33">
        <f>IF(AND(J$6='People_Inputs'!$H$32,J431=1),1,0)</f>
        <v>0</v>
      </c>
      <c r="K447" s="33">
        <f>IF(AND(K$6='People_Inputs'!$H$32,K431=1),1,0)</f>
        <v>0</v>
      </c>
      <c r="L447" s="33">
        <f>IF(AND(L$6='People_Inputs'!$H$32,L431=1),1,0)</f>
        <v>0</v>
      </c>
      <c r="M447" s="33">
        <f>IF(AND(M$6='People_Inputs'!$H$32,M431=1),1,0)</f>
        <v>0</v>
      </c>
      <c r="N447" s="33">
        <f>IF(AND(N$6='People_Inputs'!$H$32,N431=1),1,0)</f>
        <v>0</v>
      </c>
      <c r="O447" s="33">
        <f>IF(AND(O$6='People_Inputs'!$H$32,O431=1),1,0)</f>
        <v>0</v>
      </c>
      <c r="P447" s="33">
        <f>IF(AND(P$6='People_Inputs'!$H$32,P431=1),1,0)</f>
        <v>0</v>
      </c>
      <c r="Q447" s="33">
        <f>IF(AND(Q$6='People_Inputs'!$H$32,Q431=1),1,0)</f>
        <v>0</v>
      </c>
      <c r="R447" s="33">
        <f>IF(AND(R$6='People_Inputs'!$H$32,R431=1),1,0)</f>
        <v>0</v>
      </c>
      <c r="S447" s="33">
        <f>IF(AND(S$6='People_Inputs'!$H$32,S431=1),1,0)</f>
        <v>0</v>
      </c>
      <c r="T447" s="33">
        <f>IF(AND(T$6='People_Inputs'!$H$32,T431=1),1,0)</f>
        <v>0</v>
      </c>
      <c r="U447" s="33">
        <f>IF(AND(U$6='People_Inputs'!$H$32,U431=1),1,0)</f>
        <v>0</v>
      </c>
      <c r="V447" s="33">
        <f>IF(AND(V$6='People_Inputs'!$H$32,V431=1),1,0)</f>
        <v>0</v>
      </c>
      <c r="W447" s="33">
        <f>IF(AND(W$6='People_Inputs'!$H$32,W431=1),1,0)</f>
        <v>0</v>
      </c>
      <c r="X447" s="33">
        <f>IF(AND(X$6='People_Inputs'!$H$32,X431=1),1,0)</f>
        <v>0</v>
      </c>
      <c r="Y447" s="33">
        <f>IF(AND(Y$6='People_Inputs'!$H$32,Y431=1),1,0)</f>
        <v>0</v>
      </c>
      <c r="Z447" s="33">
        <f>IF(AND(Z$6='People_Inputs'!$H$32,Z431=1),1,0)</f>
        <v>0</v>
      </c>
      <c r="AA447" s="33">
        <f>IF(AND(AA$6='People_Inputs'!$H$32,AA431=1),1,0)</f>
        <v>0</v>
      </c>
      <c r="AB447" s="33">
        <f>IF(AND(AB$6='People_Inputs'!$H$32,AB431=1),1,0)</f>
        <v>0</v>
      </c>
      <c r="AC447" s="33">
        <f>IF(AND(AC$6='People_Inputs'!$H$32,AC431=1),1,0)</f>
        <v>0</v>
      </c>
      <c r="AD447" s="33">
        <f>IF(AND(AD$6='People_Inputs'!$H$32,AD431=1),1,0)</f>
        <v>0</v>
      </c>
      <c r="AE447" s="33">
        <f>IF(AND(AE$6='People_Inputs'!$H$32,AE431=1),1,0)</f>
        <v>0</v>
      </c>
      <c r="AF447" s="33">
        <f>IF(AND(AF$6='People_Inputs'!$H$32,AF431=1),1,0)</f>
        <v>0</v>
      </c>
      <c r="AG447" s="33">
        <f>IF(AND(AG$6='People_Inputs'!$H$32,AG431=1),1,0)</f>
        <v>0</v>
      </c>
      <c r="AH447" s="33">
        <f>IF(AND(AH$6='People_Inputs'!$H$32,AH431=1),1,0)</f>
        <v>0</v>
      </c>
      <c r="AI447" s="33">
        <f>IF(AND(AI$6='People_Inputs'!$H$32,AI431=1),1,0)</f>
        <v>0</v>
      </c>
      <c r="AJ447" s="33">
        <f>IF(AND(AJ$6='People_Inputs'!$H$32,AJ431=1),1,0)</f>
        <v>0</v>
      </c>
      <c r="AK447" s="33">
        <f>IF(AND(AK$6='People_Inputs'!$H$32,AK431=1),1,0)</f>
        <v>0</v>
      </c>
      <c r="AL447" s="33">
        <f>IF(AND(AL$6='People_Inputs'!$H$32,AL431=1),1,0)</f>
        <v>0</v>
      </c>
      <c r="AM447" s="33">
        <f>IF(AND(AM$6='People_Inputs'!$H$32,AM431=1),1,0)</f>
        <v>0</v>
      </c>
      <c r="AN447" s="33">
        <f>IF(AND(AN$6='People_Inputs'!$H$32,AN431=1),1,0)</f>
        <v>0</v>
      </c>
      <c r="AO447" s="33">
        <f>IF(AND(AO$6='People_Inputs'!$H$32,AO431=1),1,0)</f>
        <v>0</v>
      </c>
      <c r="AP447" s="33">
        <f>IF(AND(AP$6='People_Inputs'!$H$32,AP431=1),1,0)</f>
        <v>0</v>
      </c>
      <c r="AQ447" s="33">
        <f>IF(AND(AQ$6='People_Inputs'!$H$32,AQ431=1),1,0)</f>
        <v>0</v>
      </c>
      <c r="AR447" s="33">
        <f>IF(AND(AR$6='People_Inputs'!$H$32,AR431=1),1,0)</f>
        <v>0</v>
      </c>
      <c r="AS447" s="33">
        <f>IF(AND(AS$6='People_Inputs'!$H$32,AS431=1),1,0)</f>
        <v>0</v>
      </c>
      <c r="AT447" s="33">
        <f>IF(AND(AT$6='People_Inputs'!$H$32,AT431=1),1,0)</f>
        <v>0</v>
      </c>
      <c r="AU447" s="33">
        <f>IF(AND(AU$6='People_Inputs'!$H$32,AU431=1),1,0)</f>
        <v>0</v>
      </c>
      <c r="AV447" s="33">
        <f>IF(AND(AV$6='People_Inputs'!$H$32,AV431=1),1,0)</f>
        <v>0</v>
      </c>
      <c r="AW447" s="33">
        <f>IF(AND(AW$6='People_Inputs'!$H$32,AW431=1),1,0)</f>
        <v>0</v>
      </c>
      <c r="AX447" s="33">
        <f>IF(AND(AX$6='People_Inputs'!$H$32,AX431=1),1,0)</f>
        <v>0</v>
      </c>
      <c r="AY447" s="33">
        <f>IF(AND(AY$6='People_Inputs'!$H$32,AY431=1),1,0)</f>
        <v>0</v>
      </c>
      <c r="AZ447" s="33">
        <f>IF(AND(AZ$6='People_Inputs'!$H$32,AZ431=1),1,0)</f>
        <v>0</v>
      </c>
      <c r="BA447" s="33">
        <f>IF(AND(BA$6='People_Inputs'!$H$32,BA431=1),1,0)</f>
        <v>0</v>
      </c>
      <c r="BB447" s="33">
        <f>IF(AND(BB$6='People_Inputs'!$H$32,BB431=1),1,0)</f>
        <v>0</v>
      </c>
      <c r="BC447" s="33">
        <f>IF(AND(BC$6='People_Inputs'!$H$32,BC431=1),1,0)</f>
        <v>0</v>
      </c>
      <c r="BD447" s="33">
        <f>IF(AND(BD$6='People_Inputs'!$H$32,BD431=1),1,0)</f>
        <v>0</v>
      </c>
      <c r="BE447" s="33">
        <f>IF(AND(BE$6='People_Inputs'!$H$32,BE431=1),1,0)</f>
        <v>0</v>
      </c>
      <c r="BF447" s="33">
        <f>IF(AND(BF$6='People_Inputs'!$H$32,BF431=1),1,0)</f>
        <v>0</v>
      </c>
      <c r="BG447" s="33">
        <f>IF(AND(BG$6='People_Inputs'!$H$32,BG431=1),1,0)</f>
        <v>0</v>
      </c>
      <c r="BH447" s="33">
        <f>IF(AND(BH$6='People_Inputs'!$H$32,BH431=1),1,0)</f>
        <v>0</v>
      </c>
      <c r="BI447" s="33">
        <f>IF(AND(BI$6='People_Inputs'!$H$32,BI431=1),1,0)</f>
        <v>0</v>
      </c>
      <c r="BJ447" s="33">
        <f>IF(AND(BJ$6='People_Inputs'!$H$32,BJ431=1),1,0)</f>
        <v>0</v>
      </c>
      <c r="BK447" s="33">
        <f>IF(AND(BK$6='People_Inputs'!$H$32,BK431=1),1,0)</f>
        <v>0</v>
      </c>
      <c r="BL447" s="33">
        <f>IF(AND(BL$6='People_Inputs'!$H$32,BL431=1),1,0)</f>
        <v>0</v>
      </c>
      <c r="BM447" s="33">
        <f>IF(AND(BM$6='People_Inputs'!$H$32,BM431=1),1,0)</f>
        <v>0</v>
      </c>
      <c r="BN447" s="33">
        <f>IF(AND(BN$6='People_Inputs'!$H$32,BN431=1),1,0)</f>
        <v>0</v>
      </c>
      <c r="BO447" s="33">
        <f>IF(AND(BO$6='People_Inputs'!$H$32,BO431=1),1,0)</f>
        <v>0</v>
      </c>
    </row>
    <row r="448" ht="28" customHeight="1">
      <c r="A448" s="2" t="str">
        <v>SLOT22.RECRUIT</v>
      </c>
      <c r="B448" s="6" t="str">
        <v>SLOT22 recruiting cost</v>
      </c>
      <c r="C448" s="2" t="str">
        <v>EUR</v>
      </c>
      <c r="D448" s="2" t="str">
        <v>SUM</v>
      </c>
      <c r="E448" s="36">
        <f>SUM(H448:BO448)</f>
        <v>0</v>
      </c>
      <c r="F448" s="6" t="str">
        <v>Spare row; inactive until a hire and an exit month are entered on People_Inputs</v>
      </c>
      <c r="G448" s="2"/>
      <c r="H448" s="35">
        <f>H447*IF('People_Inputs'!$Q$32="none",0,IF('People_Inputs'!$Q$32="agency",H434*'Inputs'!$E$22,IF('People_Inputs'!$Q$32="direct",'Inputs'!$E$23,'Inputs'!$E$21*'Inputs'!$E$22*H434+(1-'Inputs'!$E$21)*'Inputs'!$E$23)))</f>
        <v>0</v>
      </c>
      <c r="I448" s="35">
        <f>I447*IF('People_Inputs'!$Q$32="none",0,IF('People_Inputs'!$Q$32="agency",I434*'Inputs'!$E$22,IF('People_Inputs'!$Q$32="direct",'Inputs'!$E$23,'Inputs'!$E$21*'Inputs'!$E$22*I434+(1-'Inputs'!$E$21)*'Inputs'!$E$23)))</f>
        <v>0</v>
      </c>
      <c r="J448" s="35">
        <f>J447*IF('People_Inputs'!$Q$32="none",0,IF('People_Inputs'!$Q$32="agency",J434*'Inputs'!$E$22,IF('People_Inputs'!$Q$32="direct",'Inputs'!$E$23,'Inputs'!$E$21*'Inputs'!$E$22*J434+(1-'Inputs'!$E$21)*'Inputs'!$E$23)))</f>
        <v>0</v>
      </c>
      <c r="K448" s="35">
        <f>K447*IF('People_Inputs'!$Q$32="none",0,IF('People_Inputs'!$Q$32="agency",K434*'Inputs'!$E$22,IF('People_Inputs'!$Q$32="direct",'Inputs'!$E$23,'Inputs'!$E$21*'Inputs'!$E$22*K434+(1-'Inputs'!$E$21)*'Inputs'!$E$23)))</f>
        <v>0</v>
      </c>
      <c r="L448" s="35">
        <f>L447*IF('People_Inputs'!$Q$32="none",0,IF('People_Inputs'!$Q$32="agency",L434*'Inputs'!$E$22,IF('People_Inputs'!$Q$32="direct",'Inputs'!$E$23,'Inputs'!$E$21*'Inputs'!$E$22*L434+(1-'Inputs'!$E$21)*'Inputs'!$E$23)))</f>
        <v>0</v>
      </c>
      <c r="M448" s="35">
        <f>M447*IF('People_Inputs'!$Q$32="none",0,IF('People_Inputs'!$Q$32="agency",M434*'Inputs'!$E$22,IF('People_Inputs'!$Q$32="direct",'Inputs'!$E$23,'Inputs'!$E$21*'Inputs'!$E$22*M434+(1-'Inputs'!$E$21)*'Inputs'!$E$23)))</f>
        <v>0</v>
      </c>
      <c r="N448" s="35">
        <f>N447*IF('People_Inputs'!$Q$32="none",0,IF('People_Inputs'!$Q$32="agency",N434*'Inputs'!$E$22,IF('People_Inputs'!$Q$32="direct",'Inputs'!$E$23,'Inputs'!$E$21*'Inputs'!$E$22*N434+(1-'Inputs'!$E$21)*'Inputs'!$E$23)))</f>
        <v>0</v>
      </c>
      <c r="O448" s="35">
        <f>O447*IF('People_Inputs'!$Q$32="none",0,IF('People_Inputs'!$Q$32="agency",O434*'Inputs'!$E$22,IF('People_Inputs'!$Q$32="direct",'Inputs'!$E$23,'Inputs'!$E$21*'Inputs'!$E$22*O434+(1-'Inputs'!$E$21)*'Inputs'!$E$23)))</f>
        <v>0</v>
      </c>
      <c r="P448" s="35">
        <f>P447*IF('People_Inputs'!$Q$32="none",0,IF('People_Inputs'!$Q$32="agency",P434*'Inputs'!$E$22,IF('People_Inputs'!$Q$32="direct",'Inputs'!$E$23,'Inputs'!$E$21*'Inputs'!$E$22*P434+(1-'Inputs'!$E$21)*'Inputs'!$E$23)))</f>
        <v>0</v>
      </c>
      <c r="Q448" s="35">
        <f>Q447*IF('People_Inputs'!$Q$32="none",0,IF('People_Inputs'!$Q$32="agency",Q434*'Inputs'!$E$22,IF('People_Inputs'!$Q$32="direct",'Inputs'!$E$23,'Inputs'!$E$21*'Inputs'!$E$22*Q434+(1-'Inputs'!$E$21)*'Inputs'!$E$23)))</f>
        <v>0</v>
      </c>
      <c r="R448" s="35">
        <f>R447*IF('People_Inputs'!$Q$32="none",0,IF('People_Inputs'!$Q$32="agency",R434*'Inputs'!$E$22,IF('People_Inputs'!$Q$32="direct",'Inputs'!$E$23,'Inputs'!$E$21*'Inputs'!$E$22*R434+(1-'Inputs'!$E$21)*'Inputs'!$E$23)))</f>
        <v>0</v>
      </c>
      <c r="S448" s="35">
        <f>S447*IF('People_Inputs'!$Q$32="none",0,IF('People_Inputs'!$Q$32="agency",S434*'Inputs'!$E$22,IF('People_Inputs'!$Q$32="direct",'Inputs'!$E$23,'Inputs'!$E$21*'Inputs'!$E$22*S434+(1-'Inputs'!$E$21)*'Inputs'!$E$23)))</f>
        <v>0</v>
      </c>
      <c r="T448" s="35">
        <f>T447*IF('People_Inputs'!$Q$32="none",0,IF('People_Inputs'!$Q$32="agency",T434*'Inputs'!$E$22,IF('People_Inputs'!$Q$32="direct",'Inputs'!$E$23,'Inputs'!$E$21*'Inputs'!$E$22*T434+(1-'Inputs'!$E$21)*'Inputs'!$E$23)))</f>
        <v>0</v>
      </c>
      <c r="U448" s="35">
        <f>U447*IF('People_Inputs'!$Q$32="none",0,IF('People_Inputs'!$Q$32="agency",U434*'Inputs'!$E$22,IF('People_Inputs'!$Q$32="direct",'Inputs'!$E$23,'Inputs'!$E$21*'Inputs'!$E$22*U434+(1-'Inputs'!$E$21)*'Inputs'!$E$23)))</f>
        <v>0</v>
      </c>
      <c r="V448" s="35">
        <f>V447*IF('People_Inputs'!$Q$32="none",0,IF('People_Inputs'!$Q$32="agency",V434*'Inputs'!$E$22,IF('People_Inputs'!$Q$32="direct",'Inputs'!$E$23,'Inputs'!$E$21*'Inputs'!$E$22*V434+(1-'Inputs'!$E$21)*'Inputs'!$E$23)))</f>
        <v>0</v>
      </c>
      <c r="W448" s="35">
        <f>W447*IF('People_Inputs'!$Q$32="none",0,IF('People_Inputs'!$Q$32="agency",W434*'Inputs'!$E$22,IF('People_Inputs'!$Q$32="direct",'Inputs'!$E$23,'Inputs'!$E$21*'Inputs'!$E$22*W434+(1-'Inputs'!$E$21)*'Inputs'!$E$23)))</f>
        <v>0</v>
      </c>
      <c r="X448" s="35">
        <f>X447*IF('People_Inputs'!$Q$32="none",0,IF('People_Inputs'!$Q$32="agency",X434*'Inputs'!$E$22,IF('People_Inputs'!$Q$32="direct",'Inputs'!$E$23,'Inputs'!$E$21*'Inputs'!$E$22*X434+(1-'Inputs'!$E$21)*'Inputs'!$E$23)))</f>
        <v>0</v>
      </c>
      <c r="Y448" s="35">
        <f>Y447*IF('People_Inputs'!$Q$32="none",0,IF('People_Inputs'!$Q$32="agency",Y434*'Inputs'!$E$22,IF('People_Inputs'!$Q$32="direct",'Inputs'!$E$23,'Inputs'!$E$21*'Inputs'!$E$22*Y434+(1-'Inputs'!$E$21)*'Inputs'!$E$23)))</f>
        <v>0</v>
      </c>
      <c r="Z448" s="35">
        <f>Z447*IF('People_Inputs'!$Q$32="none",0,IF('People_Inputs'!$Q$32="agency",Z434*'Inputs'!$E$22,IF('People_Inputs'!$Q$32="direct",'Inputs'!$E$23,'Inputs'!$E$21*'Inputs'!$E$22*Z434+(1-'Inputs'!$E$21)*'Inputs'!$E$23)))</f>
        <v>0</v>
      </c>
      <c r="AA448" s="35">
        <f>AA447*IF('People_Inputs'!$Q$32="none",0,IF('People_Inputs'!$Q$32="agency",AA434*'Inputs'!$E$22,IF('People_Inputs'!$Q$32="direct",'Inputs'!$E$23,'Inputs'!$E$21*'Inputs'!$E$22*AA434+(1-'Inputs'!$E$21)*'Inputs'!$E$23)))</f>
        <v>0</v>
      </c>
      <c r="AB448" s="35">
        <f>AB447*IF('People_Inputs'!$Q$32="none",0,IF('People_Inputs'!$Q$32="agency",AB434*'Inputs'!$E$22,IF('People_Inputs'!$Q$32="direct",'Inputs'!$E$23,'Inputs'!$E$21*'Inputs'!$E$22*AB434+(1-'Inputs'!$E$21)*'Inputs'!$E$23)))</f>
        <v>0</v>
      </c>
      <c r="AC448" s="35">
        <f>AC447*IF('People_Inputs'!$Q$32="none",0,IF('People_Inputs'!$Q$32="agency",AC434*'Inputs'!$E$22,IF('People_Inputs'!$Q$32="direct",'Inputs'!$E$23,'Inputs'!$E$21*'Inputs'!$E$22*AC434+(1-'Inputs'!$E$21)*'Inputs'!$E$23)))</f>
        <v>0</v>
      </c>
      <c r="AD448" s="35">
        <f>AD447*IF('People_Inputs'!$Q$32="none",0,IF('People_Inputs'!$Q$32="agency",AD434*'Inputs'!$E$22,IF('People_Inputs'!$Q$32="direct",'Inputs'!$E$23,'Inputs'!$E$21*'Inputs'!$E$22*AD434+(1-'Inputs'!$E$21)*'Inputs'!$E$23)))</f>
        <v>0</v>
      </c>
      <c r="AE448" s="35">
        <f>AE447*IF('People_Inputs'!$Q$32="none",0,IF('People_Inputs'!$Q$32="agency",AE434*'Inputs'!$E$22,IF('People_Inputs'!$Q$32="direct",'Inputs'!$E$23,'Inputs'!$E$21*'Inputs'!$E$22*AE434+(1-'Inputs'!$E$21)*'Inputs'!$E$23)))</f>
        <v>0</v>
      </c>
      <c r="AF448" s="35">
        <f>AF447*IF('People_Inputs'!$Q$32="none",0,IF('People_Inputs'!$Q$32="agency",AF434*'Inputs'!$E$22,IF('People_Inputs'!$Q$32="direct",'Inputs'!$E$23,'Inputs'!$E$21*'Inputs'!$E$22*AF434+(1-'Inputs'!$E$21)*'Inputs'!$E$23)))</f>
        <v>0</v>
      </c>
      <c r="AG448" s="35">
        <f>AG447*IF('People_Inputs'!$Q$32="none",0,IF('People_Inputs'!$Q$32="agency",AG434*'Inputs'!$E$22,IF('People_Inputs'!$Q$32="direct",'Inputs'!$E$23,'Inputs'!$E$21*'Inputs'!$E$22*AG434+(1-'Inputs'!$E$21)*'Inputs'!$E$23)))</f>
        <v>0</v>
      </c>
      <c r="AH448" s="35">
        <f>AH447*IF('People_Inputs'!$Q$32="none",0,IF('People_Inputs'!$Q$32="agency",AH434*'Inputs'!$E$22,IF('People_Inputs'!$Q$32="direct",'Inputs'!$E$23,'Inputs'!$E$21*'Inputs'!$E$22*AH434+(1-'Inputs'!$E$21)*'Inputs'!$E$23)))</f>
        <v>0</v>
      </c>
      <c r="AI448" s="35">
        <f>AI447*IF('People_Inputs'!$Q$32="none",0,IF('People_Inputs'!$Q$32="agency",AI434*'Inputs'!$E$22,IF('People_Inputs'!$Q$32="direct",'Inputs'!$E$23,'Inputs'!$E$21*'Inputs'!$E$22*AI434+(1-'Inputs'!$E$21)*'Inputs'!$E$23)))</f>
        <v>0</v>
      </c>
      <c r="AJ448" s="35">
        <f>AJ447*IF('People_Inputs'!$Q$32="none",0,IF('People_Inputs'!$Q$32="agency",AJ434*'Inputs'!$E$22,IF('People_Inputs'!$Q$32="direct",'Inputs'!$E$23,'Inputs'!$E$21*'Inputs'!$E$22*AJ434+(1-'Inputs'!$E$21)*'Inputs'!$E$23)))</f>
        <v>0</v>
      </c>
      <c r="AK448" s="35">
        <f>AK447*IF('People_Inputs'!$Q$32="none",0,IF('People_Inputs'!$Q$32="agency",AK434*'Inputs'!$E$22,IF('People_Inputs'!$Q$32="direct",'Inputs'!$E$23,'Inputs'!$E$21*'Inputs'!$E$22*AK434+(1-'Inputs'!$E$21)*'Inputs'!$E$23)))</f>
        <v>0</v>
      </c>
      <c r="AL448" s="35">
        <f>AL447*IF('People_Inputs'!$Q$32="none",0,IF('People_Inputs'!$Q$32="agency",AL434*'Inputs'!$E$22,IF('People_Inputs'!$Q$32="direct",'Inputs'!$E$23,'Inputs'!$E$21*'Inputs'!$E$22*AL434+(1-'Inputs'!$E$21)*'Inputs'!$E$23)))</f>
        <v>0</v>
      </c>
      <c r="AM448" s="35">
        <f>AM447*IF('People_Inputs'!$Q$32="none",0,IF('People_Inputs'!$Q$32="agency",AM434*'Inputs'!$E$22,IF('People_Inputs'!$Q$32="direct",'Inputs'!$E$23,'Inputs'!$E$21*'Inputs'!$E$22*AM434+(1-'Inputs'!$E$21)*'Inputs'!$E$23)))</f>
        <v>0</v>
      </c>
      <c r="AN448" s="35">
        <f>AN447*IF('People_Inputs'!$Q$32="none",0,IF('People_Inputs'!$Q$32="agency",AN434*'Inputs'!$E$22,IF('People_Inputs'!$Q$32="direct",'Inputs'!$E$23,'Inputs'!$E$21*'Inputs'!$E$22*AN434+(1-'Inputs'!$E$21)*'Inputs'!$E$23)))</f>
        <v>0</v>
      </c>
      <c r="AO448" s="35">
        <f>AO447*IF('People_Inputs'!$Q$32="none",0,IF('People_Inputs'!$Q$32="agency",AO434*'Inputs'!$E$22,IF('People_Inputs'!$Q$32="direct",'Inputs'!$E$23,'Inputs'!$E$21*'Inputs'!$E$22*AO434+(1-'Inputs'!$E$21)*'Inputs'!$E$23)))</f>
        <v>0</v>
      </c>
      <c r="AP448" s="35">
        <f>AP447*IF('People_Inputs'!$Q$32="none",0,IF('People_Inputs'!$Q$32="agency",AP434*'Inputs'!$E$22,IF('People_Inputs'!$Q$32="direct",'Inputs'!$E$23,'Inputs'!$E$21*'Inputs'!$E$22*AP434+(1-'Inputs'!$E$21)*'Inputs'!$E$23)))</f>
        <v>0</v>
      </c>
      <c r="AQ448" s="35">
        <f>AQ447*IF('People_Inputs'!$Q$32="none",0,IF('People_Inputs'!$Q$32="agency",AQ434*'Inputs'!$E$22,IF('People_Inputs'!$Q$32="direct",'Inputs'!$E$23,'Inputs'!$E$21*'Inputs'!$E$22*AQ434+(1-'Inputs'!$E$21)*'Inputs'!$E$23)))</f>
        <v>0</v>
      </c>
      <c r="AR448" s="35">
        <f>AR447*IF('People_Inputs'!$Q$32="none",0,IF('People_Inputs'!$Q$32="agency",AR434*'Inputs'!$E$22,IF('People_Inputs'!$Q$32="direct",'Inputs'!$E$23,'Inputs'!$E$21*'Inputs'!$E$22*AR434+(1-'Inputs'!$E$21)*'Inputs'!$E$23)))</f>
        <v>0</v>
      </c>
      <c r="AS448" s="35">
        <f>AS447*IF('People_Inputs'!$Q$32="none",0,IF('People_Inputs'!$Q$32="agency",AS434*'Inputs'!$E$22,IF('People_Inputs'!$Q$32="direct",'Inputs'!$E$23,'Inputs'!$E$21*'Inputs'!$E$22*AS434+(1-'Inputs'!$E$21)*'Inputs'!$E$23)))</f>
        <v>0</v>
      </c>
      <c r="AT448" s="35">
        <f>AT447*IF('People_Inputs'!$Q$32="none",0,IF('People_Inputs'!$Q$32="agency",AT434*'Inputs'!$E$22,IF('People_Inputs'!$Q$32="direct",'Inputs'!$E$23,'Inputs'!$E$21*'Inputs'!$E$22*AT434+(1-'Inputs'!$E$21)*'Inputs'!$E$23)))</f>
        <v>0</v>
      </c>
      <c r="AU448" s="35">
        <f>AU447*IF('People_Inputs'!$Q$32="none",0,IF('People_Inputs'!$Q$32="agency",AU434*'Inputs'!$E$22,IF('People_Inputs'!$Q$32="direct",'Inputs'!$E$23,'Inputs'!$E$21*'Inputs'!$E$22*AU434+(1-'Inputs'!$E$21)*'Inputs'!$E$23)))</f>
        <v>0</v>
      </c>
      <c r="AV448" s="35">
        <f>AV447*IF('People_Inputs'!$Q$32="none",0,IF('People_Inputs'!$Q$32="agency",AV434*'Inputs'!$E$22,IF('People_Inputs'!$Q$32="direct",'Inputs'!$E$23,'Inputs'!$E$21*'Inputs'!$E$22*AV434+(1-'Inputs'!$E$21)*'Inputs'!$E$23)))</f>
        <v>0</v>
      </c>
      <c r="AW448" s="35">
        <f>AW447*IF('People_Inputs'!$Q$32="none",0,IF('People_Inputs'!$Q$32="agency",AW434*'Inputs'!$E$22,IF('People_Inputs'!$Q$32="direct",'Inputs'!$E$23,'Inputs'!$E$21*'Inputs'!$E$22*AW434+(1-'Inputs'!$E$21)*'Inputs'!$E$23)))</f>
        <v>0</v>
      </c>
      <c r="AX448" s="35">
        <f>AX447*IF('People_Inputs'!$Q$32="none",0,IF('People_Inputs'!$Q$32="agency",AX434*'Inputs'!$E$22,IF('People_Inputs'!$Q$32="direct",'Inputs'!$E$23,'Inputs'!$E$21*'Inputs'!$E$22*AX434+(1-'Inputs'!$E$21)*'Inputs'!$E$23)))</f>
        <v>0</v>
      </c>
      <c r="AY448" s="35">
        <f>AY447*IF('People_Inputs'!$Q$32="none",0,IF('People_Inputs'!$Q$32="agency",AY434*'Inputs'!$E$22,IF('People_Inputs'!$Q$32="direct",'Inputs'!$E$23,'Inputs'!$E$21*'Inputs'!$E$22*AY434+(1-'Inputs'!$E$21)*'Inputs'!$E$23)))</f>
        <v>0</v>
      </c>
      <c r="AZ448" s="35">
        <f>AZ447*IF('People_Inputs'!$Q$32="none",0,IF('People_Inputs'!$Q$32="agency",AZ434*'Inputs'!$E$22,IF('People_Inputs'!$Q$32="direct",'Inputs'!$E$23,'Inputs'!$E$21*'Inputs'!$E$22*AZ434+(1-'Inputs'!$E$21)*'Inputs'!$E$23)))</f>
        <v>0</v>
      </c>
      <c r="BA448" s="35">
        <f>BA447*IF('People_Inputs'!$Q$32="none",0,IF('People_Inputs'!$Q$32="agency",BA434*'Inputs'!$E$22,IF('People_Inputs'!$Q$32="direct",'Inputs'!$E$23,'Inputs'!$E$21*'Inputs'!$E$22*BA434+(1-'Inputs'!$E$21)*'Inputs'!$E$23)))</f>
        <v>0</v>
      </c>
      <c r="BB448" s="35">
        <f>BB447*IF('People_Inputs'!$Q$32="none",0,IF('People_Inputs'!$Q$32="agency",BB434*'Inputs'!$E$22,IF('People_Inputs'!$Q$32="direct",'Inputs'!$E$23,'Inputs'!$E$21*'Inputs'!$E$22*BB434+(1-'Inputs'!$E$21)*'Inputs'!$E$23)))</f>
        <v>0</v>
      </c>
      <c r="BC448" s="35">
        <f>BC447*IF('People_Inputs'!$Q$32="none",0,IF('People_Inputs'!$Q$32="agency",BC434*'Inputs'!$E$22,IF('People_Inputs'!$Q$32="direct",'Inputs'!$E$23,'Inputs'!$E$21*'Inputs'!$E$22*BC434+(1-'Inputs'!$E$21)*'Inputs'!$E$23)))</f>
        <v>0</v>
      </c>
      <c r="BD448" s="35">
        <f>BD447*IF('People_Inputs'!$Q$32="none",0,IF('People_Inputs'!$Q$32="agency",BD434*'Inputs'!$E$22,IF('People_Inputs'!$Q$32="direct",'Inputs'!$E$23,'Inputs'!$E$21*'Inputs'!$E$22*BD434+(1-'Inputs'!$E$21)*'Inputs'!$E$23)))</f>
        <v>0</v>
      </c>
      <c r="BE448" s="35">
        <f>BE447*IF('People_Inputs'!$Q$32="none",0,IF('People_Inputs'!$Q$32="agency",BE434*'Inputs'!$E$22,IF('People_Inputs'!$Q$32="direct",'Inputs'!$E$23,'Inputs'!$E$21*'Inputs'!$E$22*BE434+(1-'Inputs'!$E$21)*'Inputs'!$E$23)))</f>
        <v>0</v>
      </c>
      <c r="BF448" s="35">
        <f>BF447*IF('People_Inputs'!$Q$32="none",0,IF('People_Inputs'!$Q$32="agency",BF434*'Inputs'!$E$22,IF('People_Inputs'!$Q$32="direct",'Inputs'!$E$23,'Inputs'!$E$21*'Inputs'!$E$22*BF434+(1-'Inputs'!$E$21)*'Inputs'!$E$23)))</f>
        <v>0</v>
      </c>
      <c r="BG448" s="35">
        <f>BG447*IF('People_Inputs'!$Q$32="none",0,IF('People_Inputs'!$Q$32="agency",BG434*'Inputs'!$E$22,IF('People_Inputs'!$Q$32="direct",'Inputs'!$E$23,'Inputs'!$E$21*'Inputs'!$E$22*BG434+(1-'Inputs'!$E$21)*'Inputs'!$E$23)))</f>
        <v>0</v>
      </c>
      <c r="BH448" s="35">
        <f>BH447*IF('People_Inputs'!$Q$32="none",0,IF('People_Inputs'!$Q$32="agency",BH434*'Inputs'!$E$22,IF('People_Inputs'!$Q$32="direct",'Inputs'!$E$23,'Inputs'!$E$21*'Inputs'!$E$22*BH434+(1-'Inputs'!$E$21)*'Inputs'!$E$23)))</f>
        <v>0</v>
      </c>
      <c r="BI448" s="35">
        <f>BI447*IF('People_Inputs'!$Q$32="none",0,IF('People_Inputs'!$Q$32="agency",BI434*'Inputs'!$E$22,IF('People_Inputs'!$Q$32="direct",'Inputs'!$E$23,'Inputs'!$E$21*'Inputs'!$E$22*BI434+(1-'Inputs'!$E$21)*'Inputs'!$E$23)))</f>
        <v>0</v>
      </c>
      <c r="BJ448" s="35">
        <f>BJ447*IF('People_Inputs'!$Q$32="none",0,IF('People_Inputs'!$Q$32="agency",BJ434*'Inputs'!$E$22,IF('People_Inputs'!$Q$32="direct",'Inputs'!$E$23,'Inputs'!$E$21*'Inputs'!$E$22*BJ434+(1-'Inputs'!$E$21)*'Inputs'!$E$23)))</f>
        <v>0</v>
      </c>
      <c r="BK448" s="35">
        <f>BK447*IF('People_Inputs'!$Q$32="none",0,IF('People_Inputs'!$Q$32="agency",BK434*'Inputs'!$E$22,IF('People_Inputs'!$Q$32="direct",'Inputs'!$E$23,'Inputs'!$E$21*'Inputs'!$E$22*BK434+(1-'Inputs'!$E$21)*'Inputs'!$E$23)))</f>
        <v>0</v>
      </c>
      <c r="BL448" s="35">
        <f>BL447*IF('People_Inputs'!$Q$32="none",0,IF('People_Inputs'!$Q$32="agency",BL434*'Inputs'!$E$22,IF('People_Inputs'!$Q$32="direct",'Inputs'!$E$23,'Inputs'!$E$21*'Inputs'!$E$22*BL434+(1-'Inputs'!$E$21)*'Inputs'!$E$23)))</f>
        <v>0</v>
      </c>
      <c r="BM448" s="35">
        <f>BM447*IF('People_Inputs'!$Q$32="none",0,IF('People_Inputs'!$Q$32="agency",BM434*'Inputs'!$E$22,IF('People_Inputs'!$Q$32="direct",'Inputs'!$E$23,'Inputs'!$E$21*'Inputs'!$E$22*BM434+(1-'Inputs'!$E$21)*'Inputs'!$E$23)))</f>
        <v>0</v>
      </c>
      <c r="BN448" s="35">
        <f>BN447*IF('People_Inputs'!$Q$32="none",0,IF('People_Inputs'!$Q$32="agency",BN434*'Inputs'!$E$22,IF('People_Inputs'!$Q$32="direct",'Inputs'!$E$23,'Inputs'!$E$21*'Inputs'!$E$22*BN434+(1-'Inputs'!$E$21)*'Inputs'!$E$23)))</f>
        <v>0</v>
      </c>
      <c r="BO448" s="35">
        <f>BO447*IF('People_Inputs'!$Q$32="none",0,IF('People_Inputs'!$Q$32="agency",BO434*'Inputs'!$E$22,IF('People_Inputs'!$Q$32="direct",'Inputs'!$E$23,'Inputs'!$E$21*'Inputs'!$E$22*BO434+(1-'Inputs'!$E$21)*'Inputs'!$E$23)))</f>
        <v>0</v>
      </c>
    </row>
    <row r="449" ht="28" customHeight="1">
      <c r="A449" s="2" t="str">
        <v>SLOT22.SOFTWARE</v>
      </c>
      <c r="B449" s="6" t="str">
        <v>SLOT22 software cost</v>
      </c>
      <c r="C449" s="2" t="str">
        <v>EUR</v>
      </c>
      <c r="D449" s="2" t="str">
        <v>SUM</v>
      </c>
      <c r="E449" s="36">
        <f>SUM(H449:BO449)</f>
        <v>0</v>
      </c>
      <c r="F449" s="6" t="str">
        <v>Spare row; inactive until a hire and an exit month are entered on People_Inputs</v>
      </c>
      <c r="G449" s="2"/>
      <c r="H449" s="35">
        <f>H432*'People_Inputs'!$O$32</f>
        <v>0</v>
      </c>
      <c r="I449" s="35">
        <f>I432*'People_Inputs'!$O$32</f>
        <v>0</v>
      </c>
      <c r="J449" s="35">
        <f>J432*'People_Inputs'!$O$32</f>
        <v>0</v>
      </c>
      <c r="K449" s="35">
        <f>K432*'People_Inputs'!$O$32</f>
        <v>0</v>
      </c>
      <c r="L449" s="35">
        <f>L432*'People_Inputs'!$O$32</f>
        <v>0</v>
      </c>
      <c r="M449" s="35">
        <f>M432*'People_Inputs'!$O$32</f>
        <v>0</v>
      </c>
      <c r="N449" s="35">
        <f>N432*'People_Inputs'!$O$32</f>
        <v>0</v>
      </c>
      <c r="O449" s="35">
        <f>O432*'People_Inputs'!$O$32</f>
        <v>0</v>
      </c>
      <c r="P449" s="35">
        <f>P432*'People_Inputs'!$O$32</f>
        <v>0</v>
      </c>
      <c r="Q449" s="35">
        <f>Q432*'People_Inputs'!$O$32</f>
        <v>0</v>
      </c>
      <c r="R449" s="35">
        <f>R432*'People_Inputs'!$O$32</f>
        <v>0</v>
      </c>
      <c r="S449" s="35">
        <f>S432*'People_Inputs'!$O$32</f>
        <v>0</v>
      </c>
      <c r="T449" s="35">
        <f>T432*'People_Inputs'!$O$32</f>
        <v>0</v>
      </c>
      <c r="U449" s="35">
        <f>U432*'People_Inputs'!$O$32</f>
        <v>0</v>
      </c>
      <c r="V449" s="35">
        <f>V432*'People_Inputs'!$O$32</f>
        <v>0</v>
      </c>
      <c r="W449" s="35">
        <f>W432*'People_Inputs'!$O$32</f>
        <v>0</v>
      </c>
      <c r="X449" s="35">
        <f>X432*'People_Inputs'!$O$32</f>
        <v>0</v>
      </c>
      <c r="Y449" s="35">
        <f>Y432*'People_Inputs'!$O$32</f>
        <v>0</v>
      </c>
      <c r="Z449" s="35">
        <f>Z432*'People_Inputs'!$O$32</f>
        <v>0</v>
      </c>
      <c r="AA449" s="35">
        <f>AA432*'People_Inputs'!$O$32</f>
        <v>0</v>
      </c>
      <c r="AB449" s="35">
        <f>AB432*'People_Inputs'!$O$32</f>
        <v>0</v>
      </c>
      <c r="AC449" s="35">
        <f>AC432*'People_Inputs'!$O$32</f>
        <v>0</v>
      </c>
      <c r="AD449" s="35">
        <f>AD432*'People_Inputs'!$O$32</f>
        <v>0</v>
      </c>
      <c r="AE449" s="35">
        <f>AE432*'People_Inputs'!$O$32</f>
        <v>0</v>
      </c>
      <c r="AF449" s="35">
        <f>AF432*'People_Inputs'!$O$32</f>
        <v>0</v>
      </c>
      <c r="AG449" s="35">
        <f>AG432*'People_Inputs'!$O$32</f>
        <v>0</v>
      </c>
      <c r="AH449" s="35">
        <f>AH432*'People_Inputs'!$O$32</f>
        <v>0</v>
      </c>
      <c r="AI449" s="35">
        <f>AI432*'People_Inputs'!$O$32</f>
        <v>0</v>
      </c>
      <c r="AJ449" s="35">
        <f>AJ432*'People_Inputs'!$O$32</f>
        <v>0</v>
      </c>
      <c r="AK449" s="35">
        <f>AK432*'People_Inputs'!$O$32</f>
        <v>0</v>
      </c>
      <c r="AL449" s="35">
        <f>AL432*'People_Inputs'!$O$32</f>
        <v>0</v>
      </c>
      <c r="AM449" s="35">
        <f>AM432*'People_Inputs'!$O$32</f>
        <v>0</v>
      </c>
      <c r="AN449" s="35">
        <f>AN432*'People_Inputs'!$O$32</f>
        <v>0</v>
      </c>
      <c r="AO449" s="35">
        <f>AO432*'People_Inputs'!$O$32</f>
        <v>0</v>
      </c>
      <c r="AP449" s="35">
        <f>AP432*'People_Inputs'!$O$32</f>
        <v>0</v>
      </c>
      <c r="AQ449" s="35">
        <f>AQ432*'People_Inputs'!$O$32</f>
        <v>0</v>
      </c>
      <c r="AR449" s="35">
        <f>AR432*'People_Inputs'!$O$32</f>
        <v>0</v>
      </c>
      <c r="AS449" s="35">
        <f>AS432*'People_Inputs'!$O$32</f>
        <v>0</v>
      </c>
      <c r="AT449" s="35">
        <f>AT432*'People_Inputs'!$O$32</f>
        <v>0</v>
      </c>
      <c r="AU449" s="35">
        <f>AU432*'People_Inputs'!$O$32</f>
        <v>0</v>
      </c>
      <c r="AV449" s="35">
        <f>AV432*'People_Inputs'!$O$32</f>
        <v>0</v>
      </c>
      <c r="AW449" s="35">
        <f>AW432*'People_Inputs'!$O$32</f>
        <v>0</v>
      </c>
      <c r="AX449" s="35">
        <f>AX432*'People_Inputs'!$O$32</f>
        <v>0</v>
      </c>
      <c r="AY449" s="35">
        <f>AY432*'People_Inputs'!$O$32</f>
        <v>0</v>
      </c>
      <c r="AZ449" s="35">
        <f>AZ432*'People_Inputs'!$O$32</f>
        <v>0</v>
      </c>
      <c r="BA449" s="35">
        <f>BA432*'People_Inputs'!$O$32</f>
        <v>0</v>
      </c>
      <c r="BB449" s="35">
        <f>BB432*'People_Inputs'!$O$32</f>
        <v>0</v>
      </c>
      <c r="BC449" s="35">
        <f>BC432*'People_Inputs'!$O$32</f>
        <v>0</v>
      </c>
      <c r="BD449" s="35">
        <f>BD432*'People_Inputs'!$O$32</f>
        <v>0</v>
      </c>
      <c r="BE449" s="35">
        <f>BE432*'People_Inputs'!$O$32</f>
        <v>0</v>
      </c>
      <c r="BF449" s="35">
        <f>BF432*'People_Inputs'!$O$32</f>
        <v>0</v>
      </c>
      <c r="BG449" s="35">
        <f>BG432*'People_Inputs'!$O$32</f>
        <v>0</v>
      </c>
      <c r="BH449" s="35">
        <f>BH432*'People_Inputs'!$O$32</f>
        <v>0</v>
      </c>
      <c r="BI449" s="35">
        <f>BI432*'People_Inputs'!$O$32</f>
        <v>0</v>
      </c>
      <c r="BJ449" s="35">
        <f>BJ432*'People_Inputs'!$O$32</f>
        <v>0</v>
      </c>
      <c r="BK449" s="35">
        <f>BK432*'People_Inputs'!$O$32</f>
        <v>0</v>
      </c>
      <c r="BL449" s="35">
        <f>BL432*'People_Inputs'!$O$32</f>
        <v>0</v>
      </c>
      <c r="BM449" s="35">
        <f>BM432*'People_Inputs'!$O$32</f>
        <v>0</v>
      </c>
      <c r="BN449" s="35">
        <f>BN432*'People_Inputs'!$O$32</f>
        <v>0</v>
      </c>
      <c r="BO449" s="35">
        <f>BO432*'People_Inputs'!$O$32</f>
        <v>0</v>
      </c>
    </row>
    <row r="450" ht="28" customHeight="1">
      <c r="A450" s="2" t="str">
        <v>SLOT22.EQUIPMENT</v>
      </c>
      <c r="B450" s="6" t="str">
        <v>SLOT22 IT equipment purchase</v>
      </c>
      <c r="C450" s="2" t="str">
        <v>EUR</v>
      </c>
      <c r="D450" s="2" t="str">
        <v>SUM</v>
      </c>
      <c r="E450" s="36">
        <f>SUM(H450:BO450)</f>
        <v>0</v>
      </c>
      <c r="F450" s="6" t="str">
        <v>Spare row; inactive until a hire and an exit month are entered on People_Inputs</v>
      </c>
      <c r="G450" s="2"/>
      <c r="H450" s="35">
        <f>IF(AND(H431=1,(H$6-'People_Inputs'!$H$32)/'Inputs'!$E$26=ROUNDDOWN((H$6-'People_Inputs'!$H$32)/'Inputs'!$E$26,0)),'People_Inputs'!$P$32,0)</f>
        <v>0</v>
      </c>
      <c r="I450" s="35">
        <f>IF(AND(I431=1,(I$6-'People_Inputs'!$H$32)/'Inputs'!$E$26=ROUNDDOWN((I$6-'People_Inputs'!$H$32)/'Inputs'!$E$26,0)),'People_Inputs'!$P$32,0)</f>
        <v>0</v>
      </c>
      <c r="J450" s="35">
        <f>IF(AND(J431=1,(J$6-'People_Inputs'!$H$32)/'Inputs'!$E$26=ROUNDDOWN((J$6-'People_Inputs'!$H$32)/'Inputs'!$E$26,0)),'People_Inputs'!$P$32,0)</f>
        <v>0</v>
      </c>
      <c r="K450" s="35">
        <f>IF(AND(K431=1,(K$6-'People_Inputs'!$H$32)/'Inputs'!$E$26=ROUNDDOWN((K$6-'People_Inputs'!$H$32)/'Inputs'!$E$26,0)),'People_Inputs'!$P$32,0)</f>
        <v>0</v>
      </c>
      <c r="L450" s="35">
        <f>IF(AND(L431=1,(L$6-'People_Inputs'!$H$32)/'Inputs'!$E$26=ROUNDDOWN((L$6-'People_Inputs'!$H$32)/'Inputs'!$E$26,0)),'People_Inputs'!$P$32,0)</f>
        <v>0</v>
      </c>
      <c r="M450" s="35">
        <f>IF(AND(M431=1,(M$6-'People_Inputs'!$H$32)/'Inputs'!$E$26=ROUNDDOWN((M$6-'People_Inputs'!$H$32)/'Inputs'!$E$26,0)),'People_Inputs'!$P$32,0)</f>
        <v>0</v>
      </c>
      <c r="N450" s="35">
        <f>IF(AND(N431=1,(N$6-'People_Inputs'!$H$32)/'Inputs'!$E$26=ROUNDDOWN((N$6-'People_Inputs'!$H$32)/'Inputs'!$E$26,0)),'People_Inputs'!$P$32,0)</f>
        <v>0</v>
      </c>
      <c r="O450" s="35">
        <f>IF(AND(O431=1,(O$6-'People_Inputs'!$H$32)/'Inputs'!$E$26=ROUNDDOWN((O$6-'People_Inputs'!$H$32)/'Inputs'!$E$26,0)),'People_Inputs'!$P$32,0)</f>
        <v>0</v>
      </c>
      <c r="P450" s="35">
        <f>IF(AND(P431=1,(P$6-'People_Inputs'!$H$32)/'Inputs'!$E$26=ROUNDDOWN((P$6-'People_Inputs'!$H$32)/'Inputs'!$E$26,0)),'People_Inputs'!$P$32,0)</f>
        <v>0</v>
      </c>
      <c r="Q450" s="35">
        <f>IF(AND(Q431=1,(Q$6-'People_Inputs'!$H$32)/'Inputs'!$E$26=ROUNDDOWN((Q$6-'People_Inputs'!$H$32)/'Inputs'!$E$26,0)),'People_Inputs'!$P$32,0)</f>
        <v>0</v>
      </c>
      <c r="R450" s="35">
        <f>IF(AND(R431=1,(R$6-'People_Inputs'!$H$32)/'Inputs'!$E$26=ROUNDDOWN((R$6-'People_Inputs'!$H$32)/'Inputs'!$E$26,0)),'People_Inputs'!$P$32,0)</f>
        <v>0</v>
      </c>
      <c r="S450" s="35">
        <f>IF(AND(S431=1,(S$6-'People_Inputs'!$H$32)/'Inputs'!$E$26=ROUNDDOWN((S$6-'People_Inputs'!$H$32)/'Inputs'!$E$26,0)),'People_Inputs'!$P$32,0)</f>
        <v>0</v>
      </c>
      <c r="T450" s="35">
        <f>IF(AND(T431=1,(T$6-'People_Inputs'!$H$32)/'Inputs'!$E$26=ROUNDDOWN((T$6-'People_Inputs'!$H$32)/'Inputs'!$E$26,0)),'People_Inputs'!$P$32,0)</f>
        <v>0</v>
      </c>
      <c r="U450" s="35">
        <f>IF(AND(U431=1,(U$6-'People_Inputs'!$H$32)/'Inputs'!$E$26=ROUNDDOWN((U$6-'People_Inputs'!$H$32)/'Inputs'!$E$26,0)),'People_Inputs'!$P$32,0)</f>
        <v>0</v>
      </c>
      <c r="V450" s="35">
        <f>IF(AND(V431=1,(V$6-'People_Inputs'!$H$32)/'Inputs'!$E$26=ROUNDDOWN((V$6-'People_Inputs'!$H$32)/'Inputs'!$E$26,0)),'People_Inputs'!$P$32,0)</f>
        <v>0</v>
      </c>
      <c r="W450" s="35">
        <f>IF(AND(W431=1,(W$6-'People_Inputs'!$H$32)/'Inputs'!$E$26=ROUNDDOWN((W$6-'People_Inputs'!$H$32)/'Inputs'!$E$26,0)),'People_Inputs'!$P$32,0)</f>
        <v>0</v>
      </c>
      <c r="X450" s="35">
        <f>IF(AND(X431=1,(X$6-'People_Inputs'!$H$32)/'Inputs'!$E$26=ROUNDDOWN((X$6-'People_Inputs'!$H$32)/'Inputs'!$E$26,0)),'People_Inputs'!$P$32,0)</f>
        <v>0</v>
      </c>
      <c r="Y450" s="35">
        <f>IF(AND(Y431=1,(Y$6-'People_Inputs'!$H$32)/'Inputs'!$E$26=ROUNDDOWN((Y$6-'People_Inputs'!$H$32)/'Inputs'!$E$26,0)),'People_Inputs'!$P$32,0)</f>
        <v>0</v>
      </c>
      <c r="Z450" s="35">
        <f>IF(AND(Z431=1,(Z$6-'People_Inputs'!$H$32)/'Inputs'!$E$26=ROUNDDOWN((Z$6-'People_Inputs'!$H$32)/'Inputs'!$E$26,0)),'People_Inputs'!$P$32,0)</f>
        <v>0</v>
      </c>
      <c r="AA450" s="35">
        <f>IF(AND(AA431=1,(AA$6-'People_Inputs'!$H$32)/'Inputs'!$E$26=ROUNDDOWN((AA$6-'People_Inputs'!$H$32)/'Inputs'!$E$26,0)),'People_Inputs'!$P$32,0)</f>
        <v>0</v>
      </c>
      <c r="AB450" s="35">
        <f>IF(AND(AB431=1,(AB$6-'People_Inputs'!$H$32)/'Inputs'!$E$26=ROUNDDOWN((AB$6-'People_Inputs'!$H$32)/'Inputs'!$E$26,0)),'People_Inputs'!$P$32,0)</f>
        <v>0</v>
      </c>
      <c r="AC450" s="35">
        <f>IF(AND(AC431=1,(AC$6-'People_Inputs'!$H$32)/'Inputs'!$E$26=ROUNDDOWN((AC$6-'People_Inputs'!$H$32)/'Inputs'!$E$26,0)),'People_Inputs'!$P$32,0)</f>
        <v>0</v>
      </c>
      <c r="AD450" s="35">
        <f>IF(AND(AD431=1,(AD$6-'People_Inputs'!$H$32)/'Inputs'!$E$26=ROUNDDOWN((AD$6-'People_Inputs'!$H$32)/'Inputs'!$E$26,0)),'People_Inputs'!$P$32,0)</f>
        <v>0</v>
      </c>
      <c r="AE450" s="35">
        <f>IF(AND(AE431=1,(AE$6-'People_Inputs'!$H$32)/'Inputs'!$E$26=ROUNDDOWN((AE$6-'People_Inputs'!$H$32)/'Inputs'!$E$26,0)),'People_Inputs'!$P$32,0)</f>
        <v>0</v>
      </c>
      <c r="AF450" s="35">
        <f>IF(AND(AF431=1,(AF$6-'People_Inputs'!$H$32)/'Inputs'!$E$26=ROUNDDOWN((AF$6-'People_Inputs'!$H$32)/'Inputs'!$E$26,0)),'People_Inputs'!$P$32,0)</f>
        <v>0</v>
      </c>
      <c r="AG450" s="35">
        <f>IF(AND(AG431=1,(AG$6-'People_Inputs'!$H$32)/'Inputs'!$E$26=ROUNDDOWN((AG$6-'People_Inputs'!$H$32)/'Inputs'!$E$26,0)),'People_Inputs'!$P$32,0)</f>
        <v>0</v>
      </c>
      <c r="AH450" s="35">
        <f>IF(AND(AH431=1,(AH$6-'People_Inputs'!$H$32)/'Inputs'!$E$26=ROUNDDOWN((AH$6-'People_Inputs'!$H$32)/'Inputs'!$E$26,0)),'People_Inputs'!$P$32,0)</f>
        <v>0</v>
      </c>
      <c r="AI450" s="35">
        <f>IF(AND(AI431=1,(AI$6-'People_Inputs'!$H$32)/'Inputs'!$E$26=ROUNDDOWN((AI$6-'People_Inputs'!$H$32)/'Inputs'!$E$26,0)),'People_Inputs'!$P$32,0)</f>
        <v>0</v>
      </c>
      <c r="AJ450" s="35">
        <f>IF(AND(AJ431=1,(AJ$6-'People_Inputs'!$H$32)/'Inputs'!$E$26=ROUNDDOWN((AJ$6-'People_Inputs'!$H$32)/'Inputs'!$E$26,0)),'People_Inputs'!$P$32,0)</f>
        <v>0</v>
      </c>
      <c r="AK450" s="35">
        <f>IF(AND(AK431=1,(AK$6-'People_Inputs'!$H$32)/'Inputs'!$E$26=ROUNDDOWN((AK$6-'People_Inputs'!$H$32)/'Inputs'!$E$26,0)),'People_Inputs'!$P$32,0)</f>
        <v>0</v>
      </c>
      <c r="AL450" s="35">
        <f>IF(AND(AL431=1,(AL$6-'People_Inputs'!$H$32)/'Inputs'!$E$26=ROUNDDOWN((AL$6-'People_Inputs'!$H$32)/'Inputs'!$E$26,0)),'People_Inputs'!$P$32,0)</f>
        <v>0</v>
      </c>
      <c r="AM450" s="35">
        <f>IF(AND(AM431=1,(AM$6-'People_Inputs'!$H$32)/'Inputs'!$E$26=ROUNDDOWN((AM$6-'People_Inputs'!$H$32)/'Inputs'!$E$26,0)),'People_Inputs'!$P$32,0)</f>
        <v>0</v>
      </c>
      <c r="AN450" s="35">
        <f>IF(AND(AN431=1,(AN$6-'People_Inputs'!$H$32)/'Inputs'!$E$26=ROUNDDOWN((AN$6-'People_Inputs'!$H$32)/'Inputs'!$E$26,0)),'People_Inputs'!$P$32,0)</f>
        <v>0</v>
      </c>
      <c r="AO450" s="35">
        <f>IF(AND(AO431=1,(AO$6-'People_Inputs'!$H$32)/'Inputs'!$E$26=ROUNDDOWN((AO$6-'People_Inputs'!$H$32)/'Inputs'!$E$26,0)),'People_Inputs'!$P$32,0)</f>
        <v>0</v>
      </c>
      <c r="AP450" s="35">
        <f>IF(AND(AP431=1,(AP$6-'People_Inputs'!$H$32)/'Inputs'!$E$26=ROUNDDOWN((AP$6-'People_Inputs'!$H$32)/'Inputs'!$E$26,0)),'People_Inputs'!$P$32,0)</f>
        <v>0</v>
      </c>
      <c r="AQ450" s="35">
        <f>IF(AND(AQ431=1,(AQ$6-'People_Inputs'!$H$32)/'Inputs'!$E$26=ROUNDDOWN((AQ$6-'People_Inputs'!$H$32)/'Inputs'!$E$26,0)),'People_Inputs'!$P$32,0)</f>
        <v>0</v>
      </c>
      <c r="AR450" s="35">
        <f>IF(AND(AR431=1,(AR$6-'People_Inputs'!$H$32)/'Inputs'!$E$26=ROUNDDOWN((AR$6-'People_Inputs'!$H$32)/'Inputs'!$E$26,0)),'People_Inputs'!$P$32,0)</f>
        <v>0</v>
      </c>
      <c r="AS450" s="35">
        <f>IF(AND(AS431=1,(AS$6-'People_Inputs'!$H$32)/'Inputs'!$E$26=ROUNDDOWN((AS$6-'People_Inputs'!$H$32)/'Inputs'!$E$26,0)),'People_Inputs'!$P$32,0)</f>
        <v>0</v>
      </c>
      <c r="AT450" s="35">
        <f>IF(AND(AT431=1,(AT$6-'People_Inputs'!$H$32)/'Inputs'!$E$26=ROUNDDOWN((AT$6-'People_Inputs'!$H$32)/'Inputs'!$E$26,0)),'People_Inputs'!$P$32,0)</f>
        <v>0</v>
      </c>
      <c r="AU450" s="35">
        <f>IF(AND(AU431=1,(AU$6-'People_Inputs'!$H$32)/'Inputs'!$E$26=ROUNDDOWN((AU$6-'People_Inputs'!$H$32)/'Inputs'!$E$26,0)),'People_Inputs'!$P$32,0)</f>
        <v>0</v>
      </c>
      <c r="AV450" s="35">
        <f>IF(AND(AV431=1,(AV$6-'People_Inputs'!$H$32)/'Inputs'!$E$26=ROUNDDOWN((AV$6-'People_Inputs'!$H$32)/'Inputs'!$E$26,0)),'People_Inputs'!$P$32,0)</f>
        <v>0</v>
      </c>
      <c r="AW450" s="35">
        <f>IF(AND(AW431=1,(AW$6-'People_Inputs'!$H$32)/'Inputs'!$E$26=ROUNDDOWN((AW$6-'People_Inputs'!$H$32)/'Inputs'!$E$26,0)),'People_Inputs'!$P$32,0)</f>
        <v>0</v>
      </c>
      <c r="AX450" s="35">
        <f>IF(AND(AX431=1,(AX$6-'People_Inputs'!$H$32)/'Inputs'!$E$26=ROUNDDOWN((AX$6-'People_Inputs'!$H$32)/'Inputs'!$E$26,0)),'People_Inputs'!$P$32,0)</f>
        <v>0</v>
      </c>
      <c r="AY450" s="35">
        <f>IF(AND(AY431=1,(AY$6-'People_Inputs'!$H$32)/'Inputs'!$E$26=ROUNDDOWN((AY$6-'People_Inputs'!$H$32)/'Inputs'!$E$26,0)),'People_Inputs'!$P$32,0)</f>
        <v>0</v>
      </c>
      <c r="AZ450" s="35">
        <f>IF(AND(AZ431=1,(AZ$6-'People_Inputs'!$H$32)/'Inputs'!$E$26=ROUNDDOWN((AZ$6-'People_Inputs'!$H$32)/'Inputs'!$E$26,0)),'People_Inputs'!$P$32,0)</f>
        <v>0</v>
      </c>
      <c r="BA450" s="35">
        <f>IF(AND(BA431=1,(BA$6-'People_Inputs'!$H$32)/'Inputs'!$E$26=ROUNDDOWN((BA$6-'People_Inputs'!$H$32)/'Inputs'!$E$26,0)),'People_Inputs'!$P$32,0)</f>
        <v>0</v>
      </c>
      <c r="BB450" s="35">
        <f>IF(AND(BB431=1,(BB$6-'People_Inputs'!$H$32)/'Inputs'!$E$26=ROUNDDOWN((BB$6-'People_Inputs'!$H$32)/'Inputs'!$E$26,0)),'People_Inputs'!$P$32,0)</f>
        <v>0</v>
      </c>
      <c r="BC450" s="35">
        <f>IF(AND(BC431=1,(BC$6-'People_Inputs'!$H$32)/'Inputs'!$E$26=ROUNDDOWN((BC$6-'People_Inputs'!$H$32)/'Inputs'!$E$26,0)),'People_Inputs'!$P$32,0)</f>
        <v>0</v>
      </c>
      <c r="BD450" s="35">
        <f>IF(AND(BD431=1,(BD$6-'People_Inputs'!$H$32)/'Inputs'!$E$26=ROUNDDOWN((BD$6-'People_Inputs'!$H$32)/'Inputs'!$E$26,0)),'People_Inputs'!$P$32,0)</f>
        <v>0</v>
      </c>
      <c r="BE450" s="35">
        <f>IF(AND(BE431=1,(BE$6-'People_Inputs'!$H$32)/'Inputs'!$E$26=ROUNDDOWN((BE$6-'People_Inputs'!$H$32)/'Inputs'!$E$26,0)),'People_Inputs'!$P$32,0)</f>
        <v>0</v>
      </c>
      <c r="BF450" s="35">
        <f>IF(AND(BF431=1,(BF$6-'People_Inputs'!$H$32)/'Inputs'!$E$26=ROUNDDOWN((BF$6-'People_Inputs'!$H$32)/'Inputs'!$E$26,0)),'People_Inputs'!$P$32,0)</f>
        <v>0</v>
      </c>
      <c r="BG450" s="35">
        <f>IF(AND(BG431=1,(BG$6-'People_Inputs'!$H$32)/'Inputs'!$E$26=ROUNDDOWN((BG$6-'People_Inputs'!$H$32)/'Inputs'!$E$26,0)),'People_Inputs'!$P$32,0)</f>
        <v>0</v>
      </c>
      <c r="BH450" s="35">
        <f>IF(AND(BH431=1,(BH$6-'People_Inputs'!$H$32)/'Inputs'!$E$26=ROUNDDOWN((BH$6-'People_Inputs'!$H$32)/'Inputs'!$E$26,0)),'People_Inputs'!$P$32,0)</f>
        <v>0</v>
      </c>
      <c r="BI450" s="35">
        <f>IF(AND(BI431=1,(BI$6-'People_Inputs'!$H$32)/'Inputs'!$E$26=ROUNDDOWN((BI$6-'People_Inputs'!$H$32)/'Inputs'!$E$26,0)),'People_Inputs'!$P$32,0)</f>
        <v>0</v>
      </c>
      <c r="BJ450" s="35">
        <f>IF(AND(BJ431=1,(BJ$6-'People_Inputs'!$H$32)/'Inputs'!$E$26=ROUNDDOWN((BJ$6-'People_Inputs'!$H$32)/'Inputs'!$E$26,0)),'People_Inputs'!$P$32,0)</f>
        <v>0</v>
      </c>
      <c r="BK450" s="35">
        <f>IF(AND(BK431=1,(BK$6-'People_Inputs'!$H$32)/'Inputs'!$E$26=ROUNDDOWN((BK$6-'People_Inputs'!$H$32)/'Inputs'!$E$26,0)),'People_Inputs'!$P$32,0)</f>
        <v>0</v>
      </c>
      <c r="BL450" s="35">
        <f>IF(AND(BL431=1,(BL$6-'People_Inputs'!$H$32)/'Inputs'!$E$26=ROUNDDOWN((BL$6-'People_Inputs'!$H$32)/'Inputs'!$E$26,0)),'People_Inputs'!$P$32,0)</f>
        <v>0</v>
      </c>
      <c r="BM450" s="35">
        <f>IF(AND(BM431=1,(BM$6-'People_Inputs'!$H$32)/'Inputs'!$E$26=ROUNDDOWN((BM$6-'People_Inputs'!$H$32)/'Inputs'!$E$26,0)),'People_Inputs'!$P$32,0)</f>
        <v>0</v>
      </c>
      <c r="BN450" s="35">
        <f>IF(AND(BN431=1,(BN$6-'People_Inputs'!$H$32)/'Inputs'!$E$26=ROUNDDOWN((BN$6-'People_Inputs'!$H$32)/'Inputs'!$E$26,0)),'People_Inputs'!$P$32,0)</f>
        <v>0</v>
      </c>
      <c r="BO450" s="35">
        <f>IF(AND(BO431=1,(BO$6-'People_Inputs'!$H$32)/'Inputs'!$E$26=ROUNDDOWN((BO$6-'People_Inputs'!$H$32)/'Inputs'!$E$26,0)),'People_Inputs'!$P$32,0)</f>
        <v>0</v>
      </c>
    </row>
    <row r="451" ht="28" customHeight="1">
      <c r="A451" s="2" t="str">
        <v>SLOT23.ACTIVE</v>
      </c>
      <c r="B451" s="6" t="str">
        <v>SLOT23 active in the month (1 = yes)</v>
      </c>
      <c r="C451" s="2" t="str">
        <v>count</v>
      </c>
      <c r="D451" s="2" t="str">
        <v>END</v>
      </c>
      <c r="E451" s="34">
        <f>BO451</f>
        <v>0</v>
      </c>
      <c r="F451" s="6" t="str">
        <v>Spare row; inactive until a hire and an exit month are entered on People_Inputs</v>
      </c>
      <c r="G451" s="2"/>
      <c r="H451" s="33">
        <f>IF(AND(H$6&gt;='People_Inputs'!$H$33,H$6&lt;='People_Inputs'!$I$33),1,0)</f>
        <v>0</v>
      </c>
      <c r="I451" s="33">
        <f>IF(AND(I$6&gt;='People_Inputs'!$H$33,I$6&lt;='People_Inputs'!$I$33),1,0)</f>
        <v>0</v>
      </c>
      <c r="J451" s="33">
        <f>IF(AND(J$6&gt;='People_Inputs'!$H$33,J$6&lt;='People_Inputs'!$I$33),1,0)</f>
        <v>0</v>
      </c>
      <c r="K451" s="33">
        <f>IF(AND(K$6&gt;='People_Inputs'!$H$33,K$6&lt;='People_Inputs'!$I$33),1,0)</f>
        <v>0</v>
      </c>
      <c r="L451" s="33">
        <f>IF(AND(L$6&gt;='People_Inputs'!$H$33,L$6&lt;='People_Inputs'!$I$33),1,0)</f>
        <v>0</v>
      </c>
      <c r="M451" s="33">
        <f>IF(AND(M$6&gt;='People_Inputs'!$H$33,M$6&lt;='People_Inputs'!$I$33),1,0)</f>
        <v>0</v>
      </c>
      <c r="N451" s="33">
        <f>IF(AND(N$6&gt;='People_Inputs'!$H$33,N$6&lt;='People_Inputs'!$I$33),1,0)</f>
        <v>0</v>
      </c>
      <c r="O451" s="33">
        <f>IF(AND(O$6&gt;='People_Inputs'!$H$33,O$6&lt;='People_Inputs'!$I$33),1,0)</f>
        <v>0</v>
      </c>
      <c r="P451" s="33">
        <f>IF(AND(P$6&gt;='People_Inputs'!$H$33,P$6&lt;='People_Inputs'!$I$33),1,0)</f>
        <v>0</v>
      </c>
      <c r="Q451" s="33">
        <f>IF(AND(Q$6&gt;='People_Inputs'!$H$33,Q$6&lt;='People_Inputs'!$I$33),1,0)</f>
        <v>0</v>
      </c>
      <c r="R451" s="33">
        <f>IF(AND(R$6&gt;='People_Inputs'!$H$33,R$6&lt;='People_Inputs'!$I$33),1,0)</f>
        <v>0</v>
      </c>
      <c r="S451" s="33">
        <f>IF(AND(S$6&gt;='People_Inputs'!$H$33,S$6&lt;='People_Inputs'!$I$33),1,0)</f>
        <v>0</v>
      </c>
      <c r="T451" s="33">
        <f>IF(AND(T$6&gt;='People_Inputs'!$H$33,T$6&lt;='People_Inputs'!$I$33),1,0)</f>
        <v>0</v>
      </c>
      <c r="U451" s="33">
        <f>IF(AND(U$6&gt;='People_Inputs'!$H$33,U$6&lt;='People_Inputs'!$I$33),1,0)</f>
        <v>0</v>
      </c>
      <c r="V451" s="33">
        <f>IF(AND(V$6&gt;='People_Inputs'!$H$33,V$6&lt;='People_Inputs'!$I$33),1,0)</f>
        <v>0</v>
      </c>
      <c r="W451" s="33">
        <f>IF(AND(W$6&gt;='People_Inputs'!$H$33,W$6&lt;='People_Inputs'!$I$33),1,0)</f>
        <v>0</v>
      </c>
      <c r="X451" s="33">
        <f>IF(AND(X$6&gt;='People_Inputs'!$H$33,X$6&lt;='People_Inputs'!$I$33),1,0)</f>
        <v>0</v>
      </c>
      <c r="Y451" s="33">
        <f>IF(AND(Y$6&gt;='People_Inputs'!$H$33,Y$6&lt;='People_Inputs'!$I$33),1,0)</f>
        <v>0</v>
      </c>
      <c r="Z451" s="33">
        <f>IF(AND(Z$6&gt;='People_Inputs'!$H$33,Z$6&lt;='People_Inputs'!$I$33),1,0)</f>
        <v>0</v>
      </c>
      <c r="AA451" s="33">
        <f>IF(AND(AA$6&gt;='People_Inputs'!$H$33,AA$6&lt;='People_Inputs'!$I$33),1,0)</f>
        <v>0</v>
      </c>
      <c r="AB451" s="33">
        <f>IF(AND(AB$6&gt;='People_Inputs'!$H$33,AB$6&lt;='People_Inputs'!$I$33),1,0)</f>
        <v>0</v>
      </c>
      <c r="AC451" s="33">
        <f>IF(AND(AC$6&gt;='People_Inputs'!$H$33,AC$6&lt;='People_Inputs'!$I$33),1,0)</f>
        <v>0</v>
      </c>
      <c r="AD451" s="33">
        <f>IF(AND(AD$6&gt;='People_Inputs'!$H$33,AD$6&lt;='People_Inputs'!$I$33),1,0)</f>
        <v>0</v>
      </c>
      <c r="AE451" s="33">
        <f>IF(AND(AE$6&gt;='People_Inputs'!$H$33,AE$6&lt;='People_Inputs'!$I$33),1,0)</f>
        <v>0</v>
      </c>
      <c r="AF451" s="33">
        <f>IF(AND(AF$6&gt;='People_Inputs'!$H$33,AF$6&lt;='People_Inputs'!$I$33),1,0)</f>
        <v>0</v>
      </c>
      <c r="AG451" s="33">
        <f>IF(AND(AG$6&gt;='People_Inputs'!$H$33,AG$6&lt;='People_Inputs'!$I$33),1,0)</f>
        <v>0</v>
      </c>
      <c r="AH451" s="33">
        <f>IF(AND(AH$6&gt;='People_Inputs'!$H$33,AH$6&lt;='People_Inputs'!$I$33),1,0)</f>
        <v>0</v>
      </c>
      <c r="AI451" s="33">
        <f>IF(AND(AI$6&gt;='People_Inputs'!$H$33,AI$6&lt;='People_Inputs'!$I$33),1,0)</f>
        <v>0</v>
      </c>
      <c r="AJ451" s="33">
        <f>IF(AND(AJ$6&gt;='People_Inputs'!$H$33,AJ$6&lt;='People_Inputs'!$I$33),1,0)</f>
        <v>0</v>
      </c>
      <c r="AK451" s="33">
        <f>IF(AND(AK$6&gt;='People_Inputs'!$H$33,AK$6&lt;='People_Inputs'!$I$33),1,0)</f>
        <v>0</v>
      </c>
      <c r="AL451" s="33">
        <f>IF(AND(AL$6&gt;='People_Inputs'!$H$33,AL$6&lt;='People_Inputs'!$I$33),1,0)</f>
        <v>0</v>
      </c>
      <c r="AM451" s="33">
        <f>IF(AND(AM$6&gt;='People_Inputs'!$H$33,AM$6&lt;='People_Inputs'!$I$33),1,0)</f>
        <v>0</v>
      </c>
      <c r="AN451" s="33">
        <f>IF(AND(AN$6&gt;='People_Inputs'!$H$33,AN$6&lt;='People_Inputs'!$I$33),1,0)</f>
        <v>0</v>
      </c>
      <c r="AO451" s="33">
        <f>IF(AND(AO$6&gt;='People_Inputs'!$H$33,AO$6&lt;='People_Inputs'!$I$33),1,0)</f>
        <v>0</v>
      </c>
      <c r="AP451" s="33">
        <f>IF(AND(AP$6&gt;='People_Inputs'!$H$33,AP$6&lt;='People_Inputs'!$I$33),1,0)</f>
        <v>0</v>
      </c>
      <c r="AQ451" s="33">
        <f>IF(AND(AQ$6&gt;='People_Inputs'!$H$33,AQ$6&lt;='People_Inputs'!$I$33),1,0)</f>
        <v>0</v>
      </c>
      <c r="AR451" s="33">
        <f>IF(AND(AR$6&gt;='People_Inputs'!$H$33,AR$6&lt;='People_Inputs'!$I$33),1,0)</f>
        <v>0</v>
      </c>
      <c r="AS451" s="33">
        <f>IF(AND(AS$6&gt;='People_Inputs'!$H$33,AS$6&lt;='People_Inputs'!$I$33),1,0)</f>
        <v>0</v>
      </c>
      <c r="AT451" s="33">
        <f>IF(AND(AT$6&gt;='People_Inputs'!$H$33,AT$6&lt;='People_Inputs'!$I$33),1,0)</f>
        <v>0</v>
      </c>
      <c r="AU451" s="33">
        <f>IF(AND(AU$6&gt;='People_Inputs'!$H$33,AU$6&lt;='People_Inputs'!$I$33),1,0)</f>
        <v>0</v>
      </c>
      <c r="AV451" s="33">
        <f>IF(AND(AV$6&gt;='People_Inputs'!$H$33,AV$6&lt;='People_Inputs'!$I$33),1,0)</f>
        <v>0</v>
      </c>
      <c r="AW451" s="33">
        <f>IF(AND(AW$6&gt;='People_Inputs'!$H$33,AW$6&lt;='People_Inputs'!$I$33),1,0)</f>
        <v>0</v>
      </c>
      <c r="AX451" s="33">
        <f>IF(AND(AX$6&gt;='People_Inputs'!$H$33,AX$6&lt;='People_Inputs'!$I$33),1,0)</f>
        <v>0</v>
      </c>
      <c r="AY451" s="33">
        <f>IF(AND(AY$6&gt;='People_Inputs'!$H$33,AY$6&lt;='People_Inputs'!$I$33),1,0)</f>
        <v>0</v>
      </c>
      <c r="AZ451" s="33">
        <f>IF(AND(AZ$6&gt;='People_Inputs'!$H$33,AZ$6&lt;='People_Inputs'!$I$33),1,0)</f>
        <v>0</v>
      </c>
      <c r="BA451" s="33">
        <f>IF(AND(BA$6&gt;='People_Inputs'!$H$33,BA$6&lt;='People_Inputs'!$I$33),1,0)</f>
        <v>0</v>
      </c>
      <c r="BB451" s="33">
        <f>IF(AND(BB$6&gt;='People_Inputs'!$H$33,BB$6&lt;='People_Inputs'!$I$33),1,0)</f>
        <v>0</v>
      </c>
      <c r="BC451" s="33">
        <f>IF(AND(BC$6&gt;='People_Inputs'!$H$33,BC$6&lt;='People_Inputs'!$I$33),1,0)</f>
        <v>0</v>
      </c>
      <c r="BD451" s="33">
        <f>IF(AND(BD$6&gt;='People_Inputs'!$H$33,BD$6&lt;='People_Inputs'!$I$33),1,0)</f>
        <v>0</v>
      </c>
      <c r="BE451" s="33">
        <f>IF(AND(BE$6&gt;='People_Inputs'!$H$33,BE$6&lt;='People_Inputs'!$I$33),1,0)</f>
        <v>0</v>
      </c>
      <c r="BF451" s="33">
        <f>IF(AND(BF$6&gt;='People_Inputs'!$H$33,BF$6&lt;='People_Inputs'!$I$33),1,0)</f>
        <v>0</v>
      </c>
      <c r="BG451" s="33">
        <f>IF(AND(BG$6&gt;='People_Inputs'!$H$33,BG$6&lt;='People_Inputs'!$I$33),1,0)</f>
        <v>0</v>
      </c>
      <c r="BH451" s="33">
        <f>IF(AND(BH$6&gt;='People_Inputs'!$H$33,BH$6&lt;='People_Inputs'!$I$33),1,0)</f>
        <v>0</v>
      </c>
      <c r="BI451" s="33">
        <f>IF(AND(BI$6&gt;='People_Inputs'!$H$33,BI$6&lt;='People_Inputs'!$I$33),1,0)</f>
        <v>0</v>
      </c>
      <c r="BJ451" s="33">
        <f>IF(AND(BJ$6&gt;='People_Inputs'!$H$33,BJ$6&lt;='People_Inputs'!$I$33),1,0)</f>
        <v>0</v>
      </c>
      <c r="BK451" s="33">
        <f>IF(AND(BK$6&gt;='People_Inputs'!$H$33,BK$6&lt;='People_Inputs'!$I$33),1,0)</f>
        <v>0</v>
      </c>
      <c r="BL451" s="33">
        <f>IF(AND(BL$6&gt;='People_Inputs'!$H$33,BL$6&lt;='People_Inputs'!$I$33),1,0)</f>
        <v>0</v>
      </c>
      <c r="BM451" s="33">
        <f>IF(AND(BM$6&gt;='People_Inputs'!$H$33,BM$6&lt;='People_Inputs'!$I$33),1,0)</f>
        <v>0</v>
      </c>
      <c r="BN451" s="33">
        <f>IF(AND(BN$6&gt;='People_Inputs'!$H$33,BN$6&lt;='People_Inputs'!$I$33),1,0)</f>
        <v>0</v>
      </c>
      <c r="BO451" s="33">
        <f>IF(AND(BO$6&gt;='People_Inputs'!$H$33,BO$6&lt;='People_Inputs'!$I$33),1,0)</f>
        <v>0</v>
      </c>
    </row>
    <row r="452" ht="28" customHeight="1">
      <c r="A452" s="2" t="str">
        <v>SLOT23.FTE</v>
      </c>
      <c r="B452" s="6" t="str">
        <v>SLOT23 FTE</v>
      </c>
      <c r="C452" s="2" t="str">
        <v>FTE</v>
      </c>
      <c r="D452" s="2" t="str">
        <v>END</v>
      </c>
      <c r="E452" s="34">
        <f>BO452</f>
        <v>0</v>
      </c>
      <c r="F452" s="6" t="str">
        <v>Spare row; inactive until a hire and an exit month are entered on People_Inputs</v>
      </c>
      <c r="G452" s="2"/>
      <c r="H452" s="33">
        <f>H451*'People_Inputs'!$J$33</f>
        <v>0</v>
      </c>
      <c r="I452" s="33">
        <f>I451*'People_Inputs'!$J$33</f>
        <v>0</v>
      </c>
      <c r="J452" s="33">
        <f>J451*'People_Inputs'!$J$33</f>
        <v>0</v>
      </c>
      <c r="K452" s="33">
        <f>K451*'People_Inputs'!$J$33</f>
        <v>0</v>
      </c>
      <c r="L452" s="33">
        <f>L451*'People_Inputs'!$J$33</f>
        <v>0</v>
      </c>
      <c r="M452" s="33">
        <f>M451*'People_Inputs'!$J$33</f>
        <v>0</v>
      </c>
      <c r="N452" s="33">
        <f>N451*'People_Inputs'!$J$33</f>
        <v>0</v>
      </c>
      <c r="O452" s="33">
        <f>O451*'People_Inputs'!$J$33</f>
        <v>0</v>
      </c>
      <c r="P452" s="33">
        <f>P451*'People_Inputs'!$J$33</f>
        <v>0</v>
      </c>
      <c r="Q452" s="33">
        <f>Q451*'People_Inputs'!$J$33</f>
        <v>0</v>
      </c>
      <c r="R452" s="33">
        <f>R451*'People_Inputs'!$J$33</f>
        <v>0</v>
      </c>
      <c r="S452" s="33">
        <f>S451*'People_Inputs'!$J$33</f>
        <v>0</v>
      </c>
      <c r="T452" s="33">
        <f>T451*'People_Inputs'!$J$33</f>
        <v>0</v>
      </c>
      <c r="U452" s="33">
        <f>U451*'People_Inputs'!$J$33</f>
        <v>0</v>
      </c>
      <c r="V452" s="33">
        <f>V451*'People_Inputs'!$J$33</f>
        <v>0</v>
      </c>
      <c r="W452" s="33">
        <f>W451*'People_Inputs'!$J$33</f>
        <v>0</v>
      </c>
      <c r="X452" s="33">
        <f>X451*'People_Inputs'!$J$33</f>
        <v>0</v>
      </c>
      <c r="Y452" s="33">
        <f>Y451*'People_Inputs'!$J$33</f>
        <v>0</v>
      </c>
      <c r="Z452" s="33">
        <f>Z451*'People_Inputs'!$J$33</f>
        <v>0</v>
      </c>
      <c r="AA452" s="33">
        <f>AA451*'People_Inputs'!$J$33</f>
        <v>0</v>
      </c>
      <c r="AB452" s="33">
        <f>AB451*'People_Inputs'!$J$33</f>
        <v>0</v>
      </c>
      <c r="AC452" s="33">
        <f>AC451*'People_Inputs'!$J$33</f>
        <v>0</v>
      </c>
      <c r="AD452" s="33">
        <f>AD451*'People_Inputs'!$J$33</f>
        <v>0</v>
      </c>
      <c r="AE452" s="33">
        <f>AE451*'People_Inputs'!$J$33</f>
        <v>0</v>
      </c>
      <c r="AF452" s="33">
        <f>AF451*'People_Inputs'!$J$33</f>
        <v>0</v>
      </c>
      <c r="AG452" s="33">
        <f>AG451*'People_Inputs'!$J$33</f>
        <v>0</v>
      </c>
      <c r="AH452" s="33">
        <f>AH451*'People_Inputs'!$J$33</f>
        <v>0</v>
      </c>
      <c r="AI452" s="33">
        <f>AI451*'People_Inputs'!$J$33</f>
        <v>0</v>
      </c>
      <c r="AJ452" s="33">
        <f>AJ451*'People_Inputs'!$J$33</f>
        <v>0</v>
      </c>
      <c r="AK452" s="33">
        <f>AK451*'People_Inputs'!$J$33</f>
        <v>0</v>
      </c>
      <c r="AL452" s="33">
        <f>AL451*'People_Inputs'!$J$33</f>
        <v>0</v>
      </c>
      <c r="AM452" s="33">
        <f>AM451*'People_Inputs'!$J$33</f>
        <v>0</v>
      </c>
      <c r="AN452" s="33">
        <f>AN451*'People_Inputs'!$J$33</f>
        <v>0</v>
      </c>
      <c r="AO452" s="33">
        <f>AO451*'People_Inputs'!$J$33</f>
        <v>0</v>
      </c>
      <c r="AP452" s="33">
        <f>AP451*'People_Inputs'!$J$33</f>
        <v>0</v>
      </c>
      <c r="AQ452" s="33">
        <f>AQ451*'People_Inputs'!$J$33</f>
        <v>0</v>
      </c>
      <c r="AR452" s="33">
        <f>AR451*'People_Inputs'!$J$33</f>
        <v>0</v>
      </c>
      <c r="AS452" s="33">
        <f>AS451*'People_Inputs'!$J$33</f>
        <v>0</v>
      </c>
      <c r="AT452" s="33">
        <f>AT451*'People_Inputs'!$J$33</f>
        <v>0</v>
      </c>
      <c r="AU452" s="33">
        <f>AU451*'People_Inputs'!$J$33</f>
        <v>0</v>
      </c>
      <c r="AV452" s="33">
        <f>AV451*'People_Inputs'!$J$33</f>
        <v>0</v>
      </c>
      <c r="AW452" s="33">
        <f>AW451*'People_Inputs'!$J$33</f>
        <v>0</v>
      </c>
      <c r="AX452" s="33">
        <f>AX451*'People_Inputs'!$J$33</f>
        <v>0</v>
      </c>
      <c r="AY452" s="33">
        <f>AY451*'People_Inputs'!$J$33</f>
        <v>0</v>
      </c>
      <c r="AZ452" s="33">
        <f>AZ451*'People_Inputs'!$J$33</f>
        <v>0</v>
      </c>
      <c r="BA452" s="33">
        <f>BA451*'People_Inputs'!$J$33</f>
        <v>0</v>
      </c>
      <c r="BB452" s="33">
        <f>BB451*'People_Inputs'!$J$33</f>
        <v>0</v>
      </c>
      <c r="BC452" s="33">
        <f>BC451*'People_Inputs'!$J$33</f>
        <v>0</v>
      </c>
      <c r="BD452" s="33">
        <f>BD451*'People_Inputs'!$J$33</f>
        <v>0</v>
      </c>
      <c r="BE452" s="33">
        <f>BE451*'People_Inputs'!$J$33</f>
        <v>0</v>
      </c>
      <c r="BF452" s="33">
        <f>BF451*'People_Inputs'!$J$33</f>
        <v>0</v>
      </c>
      <c r="BG452" s="33">
        <f>BG451*'People_Inputs'!$J$33</f>
        <v>0</v>
      </c>
      <c r="BH452" s="33">
        <f>BH451*'People_Inputs'!$J$33</f>
        <v>0</v>
      </c>
      <c r="BI452" s="33">
        <f>BI451*'People_Inputs'!$J$33</f>
        <v>0</v>
      </c>
      <c r="BJ452" s="33">
        <f>BJ451*'People_Inputs'!$J$33</f>
        <v>0</v>
      </c>
      <c r="BK452" s="33">
        <f>BK451*'People_Inputs'!$J$33</f>
        <v>0</v>
      </c>
      <c r="BL452" s="33">
        <f>BL451*'People_Inputs'!$J$33</f>
        <v>0</v>
      </c>
      <c r="BM452" s="33">
        <f>BM451*'People_Inputs'!$J$33</f>
        <v>0</v>
      </c>
      <c r="BN452" s="33">
        <f>BN451*'People_Inputs'!$J$33</f>
        <v>0</v>
      </c>
      <c r="BO452" s="33">
        <f>BO451*'People_Inputs'!$J$33</f>
        <v>0</v>
      </c>
    </row>
    <row r="453" ht="28" customHeight="1">
      <c r="A453" s="2" t="str">
        <v>SLOT23.EMPLOYEE</v>
      </c>
      <c r="B453" s="6" t="str">
        <v>SLOT23 employee with social insurance (1 = yes)</v>
      </c>
      <c r="C453" s="2" t="str">
        <v>count</v>
      </c>
      <c r="D453" s="2" t="str">
        <v>END</v>
      </c>
      <c r="E453" s="34">
        <f>BO453</f>
        <v>0</v>
      </c>
      <c r="F453" s="6" t="str">
        <v>Spare row; inactive until a hire and an exit month are entered on People_Inputs</v>
      </c>
      <c r="G453" s="2"/>
      <c r="H453" s="33">
        <f>H451*'People_Inputs'!$N$33</f>
        <v>0</v>
      </c>
      <c r="I453" s="33">
        <f>I451*'People_Inputs'!$N$33</f>
        <v>0</v>
      </c>
      <c r="J453" s="33">
        <f>J451*'People_Inputs'!$N$33</f>
        <v>0</v>
      </c>
      <c r="K453" s="33">
        <f>K451*'People_Inputs'!$N$33</f>
        <v>0</v>
      </c>
      <c r="L453" s="33">
        <f>L451*'People_Inputs'!$N$33</f>
        <v>0</v>
      </c>
      <c r="M453" s="33">
        <f>M451*'People_Inputs'!$N$33</f>
        <v>0</v>
      </c>
      <c r="N453" s="33">
        <f>N451*'People_Inputs'!$N$33</f>
        <v>0</v>
      </c>
      <c r="O453" s="33">
        <f>O451*'People_Inputs'!$N$33</f>
        <v>0</v>
      </c>
      <c r="P453" s="33">
        <f>P451*'People_Inputs'!$N$33</f>
        <v>0</v>
      </c>
      <c r="Q453" s="33">
        <f>Q451*'People_Inputs'!$N$33</f>
        <v>0</v>
      </c>
      <c r="R453" s="33">
        <f>R451*'People_Inputs'!$N$33</f>
        <v>0</v>
      </c>
      <c r="S453" s="33">
        <f>S451*'People_Inputs'!$N$33</f>
        <v>0</v>
      </c>
      <c r="T453" s="33">
        <f>T451*'People_Inputs'!$N$33</f>
        <v>0</v>
      </c>
      <c r="U453" s="33">
        <f>U451*'People_Inputs'!$N$33</f>
        <v>0</v>
      </c>
      <c r="V453" s="33">
        <f>V451*'People_Inputs'!$N$33</f>
        <v>0</v>
      </c>
      <c r="W453" s="33">
        <f>W451*'People_Inputs'!$N$33</f>
        <v>0</v>
      </c>
      <c r="X453" s="33">
        <f>X451*'People_Inputs'!$N$33</f>
        <v>0</v>
      </c>
      <c r="Y453" s="33">
        <f>Y451*'People_Inputs'!$N$33</f>
        <v>0</v>
      </c>
      <c r="Z453" s="33">
        <f>Z451*'People_Inputs'!$N$33</f>
        <v>0</v>
      </c>
      <c r="AA453" s="33">
        <f>AA451*'People_Inputs'!$N$33</f>
        <v>0</v>
      </c>
      <c r="AB453" s="33">
        <f>AB451*'People_Inputs'!$N$33</f>
        <v>0</v>
      </c>
      <c r="AC453" s="33">
        <f>AC451*'People_Inputs'!$N$33</f>
        <v>0</v>
      </c>
      <c r="AD453" s="33">
        <f>AD451*'People_Inputs'!$N$33</f>
        <v>0</v>
      </c>
      <c r="AE453" s="33">
        <f>AE451*'People_Inputs'!$N$33</f>
        <v>0</v>
      </c>
      <c r="AF453" s="33">
        <f>AF451*'People_Inputs'!$N$33</f>
        <v>0</v>
      </c>
      <c r="AG453" s="33">
        <f>AG451*'People_Inputs'!$N$33</f>
        <v>0</v>
      </c>
      <c r="AH453" s="33">
        <f>AH451*'People_Inputs'!$N$33</f>
        <v>0</v>
      </c>
      <c r="AI453" s="33">
        <f>AI451*'People_Inputs'!$N$33</f>
        <v>0</v>
      </c>
      <c r="AJ453" s="33">
        <f>AJ451*'People_Inputs'!$N$33</f>
        <v>0</v>
      </c>
      <c r="AK453" s="33">
        <f>AK451*'People_Inputs'!$N$33</f>
        <v>0</v>
      </c>
      <c r="AL453" s="33">
        <f>AL451*'People_Inputs'!$N$33</f>
        <v>0</v>
      </c>
      <c r="AM453" s="33">
        <f>AM451*'People_Inputs'!$N$33</f>
        <v>0</v>
      </c>
      <c r="AN453" s="33">
        <f>AN451*'People_Inputs'!$N$33</f>
        <v>0</v>
      </c>
      <c r="AO453" s="33">
        <f>AO451*'People_Inputs'!$N$33</f>
        <v>0</v>
      </c>
      <c r="AP453" s="33">
        <f>AP451*'People_Inputs'!$N$33</f>
        <v>0</v>
      </c>
      <c r="AQ453" s="33">
        <f>AQ451*'People_Inputs'!$N$33</f>
        <v>0</v>
      </c>
      <c r="AR453" s="33">
        <f>AR451*'People_Inputs'!$N$33</f>
        <v>0</v>
      </c>
      <c r="AS453" s="33">
        <f>AS451*'People_Inputs'!$N$33</f>
        <v>0</v>
      </c>
      <c r="AT453" s="33">
        <f>AT451*'People_Inputs'!$N$33</f>
        <v>0</v>
      </c>
      <c r="AU453" s="33">
        <f>AU451*'People_Inputs'!$N$33</f>
        <v>0</v>
      </c>
      <c r="AV453" s="33">
        <f>AV451*'People_Inputs'!$N$33</f>
        <v>0</v>
      </c>
      <c r="AW453" s="33">
        <f>AW451*'People_Inputs'!$N$33</f>
        <v>0</v>
      </c>
      <c r="AX453" s="33">
        <f>AX451*'People_Inputs'!$N$33</f>
        <v>0</v>
      </c>
      <c r="AY453" s="33">
        <f>AY451*'People_Inputs'!$N$33</f>
        <v>0</v>
      </c>
      <c r="AZ453" s="33">
        <f>AZ451*'People_Inputs'!$N$33</f>
        <v>0</v>
      </c>
      <c r="BA453" s="33">
        <f>BA451*'People_Inputs'!$N$33</f>
        <v>0</v>
      </c>
      <c r="BB453" s="33">
        <f>BB451*'People_Inputs'!$N$33</f>
        <v>0</v>
      </c>
      <c r="BC453" s="33">
        <f>BC451*'People_Inputs'!$N$33</f>
        <v>0</v>
      </c>
      <c r="BD453" s="33">
        <f>BD451*'People_Inputs'!$N$33</f>
        <v>0</v>
      </c>
      <c r="BE453" s="33">
        <f>BE451*'People_Inputs'!$N$33</f>
        <v>0</v>
      </c>
      <c r="BF453" s="33">
        <f>BF451*'People_Inputs'!$N$33</f>
        <v>0</v>
      </c>
      <c r="BG453" s="33">
        <f>BG451*'People_Inputs'!$N$33</f>
        <v>0</v>
      </c>
      <c r="BH453" s="33">
        <f>BH451*'People_Inputs'!$N$33</f>
        <v>0</v>
      </c>
      <c r="BI453" s="33">
        <f>BI451*'People_Inputs'!$N$33</f>
        <v>0</v>
      </c>
      <c r="BJ453" s="33">
        <f>BJ451*'People_Inputs'!$N$33</f>
        <v>0</v>
      </c>
      <c r="BK453" s="33">
        <f>BK451*'People_Inputs'!$N$33</f>
        <v>0</v>
      </c>
      <c r="BL453" s="33">
        <f>BL451*'People_Inputs'!$N$33</f>
        <v>0</v>
      </c>
      <c r="BM453" s="33">
        <f>BM451*'People_Inputs'!$N$33</f>
        <v>0</v>
      </c>
      <c r="BN453" s="33">
        <f>BN451*'People_Inputs'!$N$33</f>
        <v>0</v>
      </c>
      <c r="BO453" s="33">
        <f>BO451*'People_Inputs'!$N$33</f>
        <v>0</v>
      </c>
    </row>
    <row r="454" ht="28" customHeight="1">
      <c r="A454" s="2" t="str">
        <v>SLOT23.ANNUAL</v>
      </c>
      <c r="B454" s="6" t="str">
        <v>SLOT23 annual salary at 1.0 FTE, indexed</v>
      </c>
      <c r="C454" s="2" t="str">
        <v>EUR</v>
      </c>
      <c r="D454" s="2" t="str">
        <v>END</v>
      </c>
      <c r="E454" s="36">
        <f>BO454</f>
        <v>0</v>
      </c>
      <c r="F454" s="6" t="str">
        <v>Spare row; inactive until a hire and an exit month are entered on People_Inputs</v>
      </c>
      <c r="G454" s="2"/>
      <c r="H454" s="35">
        <f>'People_Inputs'!$K$33*(1+'People_Inputs'!$L$33)^(H$8-'Inputs'!$E$29)</f>
        <v>0</v>
      </c>
      <c r="I454" s="35">
        <f>'People_Inputs'!$K$33*(1+'People_Inputs'!$L$33)^(I$8-'Inputs'!$E$29)</f>
        <v>0</v>
      </c>
      <c r="J454" s="35">
        <f>'People_Inputs'!$K$33*(1+'People_Inputs'!$L$33)^(J$8-'Inputs'!$E$29)</f>
        <v>0</v>
      </c>
      <c r="K454" s="35">
        <f>'People_Inputs'!$K$33*(1+'People_Inputs'!$L$33)^(K$8-'Inputs'!$E$29)</f>
        <v>0</v>
      </c>
      <c r="L454" s="35">
        <f>'People_Inputs'!$K$33*(1+'People_Inputs'!$L$33)^(L$8-'Inputs'!$E$29)</f>
        <v>0</v>
      </c>
      <c r="M454" s="35">
        <f>'People_Inputs'!$K$33*(1+'People_Inputs'!$L$33)^(M$8-'Inputs'!$E$29)</f>
        <v>0</v>
      </c>
      <c r="N454" s="35">
        <f>'People_Inputs'!$K$33*(1+'People_Inputs'!$L$33)^(N$8-'Inputs'!$E$29)</f>
        <v>0</v>
      </c>
      <c r="O454" s="35">
        <f>'People_Inputs'!$K$33*(1+'People_Inputs'!$L$33)^(O$8-'Inputs'!$E$29)</f>
        <v>0</v>
      </c>
      <c r="P454" s="35">
        <f>'People_Inputs'!$K$33*(1+'People_Inputs'!$L$33)^(P$8-'Inputs'!$E$29)</f>
        <v>0</v>
      </c>
      <c r="Q454" s="35">
        <f>'People_Inputs'!$K$33*(1+'People_Inputs'!$L$33)^(Q$8-'Inputs'!$E$29)</f>
        <v>0</v>
      </c>
      <c r="R454" s="35">
        <f>'People_Inputs'!$K$33*(1+'People_Inputs'!$L$33)^(R$8-'Inputs'!$E$29)</f>
        <v>0</v>
      </c>
      <c r="S454" s="35">
        <f>'People_Inputs'!$K$33*(1+'People_Inputs'!$L$33)^(S$8-'Inputs'!$E$29)</f>
        <v>0</v>
      </c>
      <c r="T454" s="35">
        <f>'People_Inputs'!$K$33*(1+'People_Inputs'!$L$33)^(T$8-'Inputs'!$E$29)</f>
        <v>0</v>
      </c>
      <c r="U454" s="35">
        <f>'People_Inputs'!$K$33*(1+'People_Inputs'!$L$33)^(U$8-'Inputs'!$E$29)</f>
        <v>0</v>
      </c>
      <c r="V454" s="35">
        <f>'People_Inputs'!$K$33*(1+'People_Inputs'!$L$33)^(V$8-'Inputs'!$E$29)</f>
        <v>0</v>
      </c>
      <c r="W454" s="35">
        <f>'People_Inputs'!$K$33*(1+'People_Inputs'!$L$33)^(W$8-'Inputs'!$E$29)</f>
        <v>0</v>
      </c>
      <c r="X454" s="35">
        <f>'People_Inputs'!$K$33*(1+'People_Inputs'!$L$33)^(X$8-'Inputs'!$E$29)</f>
        <v>0</v>
      </c>
      <c r="Y454" s="35">
        <f>'People_Inputs'!$K$33*(1+'People_Inputs'!$L$33)^(Y$8-'Inputs'!$E$29)</f>
        <v>0</v>
      </c>
      <c r="Z454" s="35">
        <f>'People_Inputs'!$K$33*(1+'People_Inputs'!$L$33)^(Z$8-'Inputs'!$E$29)</f>
        <v>0</v>
      </c>
      <c r="AA454" s="35">
        <f>'People_Inputs'!$K$33*(1+'People_Inputs'!$L$33)^(AA$8-'Inputs'!$E$29)</f>
        <v>0</v>
      </c>
      <c r="AB454" s="35">
        <f>'People_Inputs'!$K$33*(1+'People_Inputs'!$L$33)^(AB$8-'Inputs'!$E$29)</f>
        <v>0</v>
      </c>
      <c r="AC454" s="35">
        <f>'People_Inputs'!$K$33*(1+'People_Inputs'!$L$33)^(AC$8-'Inputs'!$E$29)</f>
        <v>0</v>
      </c>
      <c r="AD454" s="35">
        <f>'People_Inputs'!$K$33*(1+'People_Inputs'!$L$33)^(AD$8-'Inputs'!$E$29)</f>
        <v>0</v>
      </c>
      <c r="AE454" s="35">
        <f>'People_Inputs'!$K$33*(1+'People_Inputs'!$L$33)^(AE$8-'Inputs'!$E$29)</f>
        <v>0</v>
      </c>
      <c r="AF454" s="35">
        <f>'People_Inputs'!$K$33*(1+'People_Inputs'!$L$33)^(AF$8-'Inputs'!$E$29)</f>
        <v>0</v>
      </c>
      <c r="AG454" s="35">
        <f>'People_Inputs'!$K$33*(1+'People_Inputs'!$L$33)^(AG$8-'Inputs'!$E$29)</f>
        <v>0</v>
      </c>
      <c r="AH454" s="35">
        <f>'People_Inputs'!$K$33*(1+'People_Inputs'!$L$33)^(AH$8-'Inputs'!$E$29)</f>
        <v>0</v>
      </c>
      <c r="AI454" s="35">
        <f>'People_Inputs'!$K$33*(1+'People_Inputs'!$L$33)^(AI$8-'Inputs'!$E$29)</f>
        <v>0</v>
      </c>
      <c r="AJ454" s="35">
        <f>'People_Inputs'!$K$33*(1+'People_Inputs'!$L$33)^(AJ$8-'Inputs'!$E$29)</f>
        <v>0</v>
      </c>
      <c r="AK454" s="35">
        <f>'People_Inputs'!$K$33*(1+'People_Inputs'!$L$33)^(AK$8-'Inputs'!$E$29)</f>
        <v>0</v>
      </c>
      <c r="AL454" s="35">
        <f>'People_Inputs'!$K$33*(1+'People_Inputs'!$L$33)^(AL$8-'Inputs'!$E$29)</f>
        <v>0</v>
      </c>
      <c r="AM454" s="35">
        <f>'People_Inputs'!$K$33*(1+'People_Inputs'!$L$33)^(AM$8-'Inputs'!$E$29)</f>
        <v>0</v>
      </c>
      <c r="AN454" s="35">
        <f>'People_Inputs'!$K$33*(1+'People_Inputs'!$L$33)^(AN$8-'Inputs'!$E$29)</f>
        <v>0</v>
      </c>
      <c r="AO454" s="35">
        <f>'People_Inputs'!$K$33*(1+'People_Inputs'!$L$33)^(AO$8-'Inputs'!$E$29)</f>
        <v>0</v>
      </c>
      <c r="AP454" s="35">
        <f>'People_Inputs'!$K$33*(1+'People_Inputs'!$L$33)^(AP$8-'Inputs'!$E$29)</f>
        <v>0</v>
      </c>
      <c r="AQ454" s="35">
        <f>'People_Inputs'!$K$33*(1+'People_Inputs'!$L$33)^(AQ$8-'Inputs'!$E$29)</f>
        <v>0</v>
      </c>
      <c r="AR454" s="35">
        <f>'People_Inputs'!$K$33*(1+'People_Inputs'!$L$33)^(AR$8-'Inputs'!$E$29)</f>
        <v>0</v>
      </c>
      <c r="AS454" s="35">
        <f>'People_Inputs'!$K$33*(1+'People_Inputs'!$L$33)^(AS$8-'Inputs'!$E$29)</f>
        <v>0</v>
      </c>
      <c r="AT454" s="35">
        <f>'People_Inputs'!$K$33*(1+'People_Inputs'!$L$33)^(AT$8-'Inputs'!$E$29)</f>
        <v>0</v>
      </c>
      <c r="AU454" s="35">
        <f>'People_Inputs'!$K$33*(1+'People_Inputs'!$L$33)^(AU$8-'Inputs'!$E$29)</f>
        <v>0</v>
      </c>
      <c r="AV454" s="35">
        <f>'People_Inputs'!$K$33*(1+'People_Inputs'!$L$33)^(AV$8-'Inputs'!$E$29)</f>
        <v>0</v>
      </c>
      <c r="AW454" s="35">
        <f>'People_Inputs'!$K$33*(1+'People_Inputs'!$L$33)^(AW$8-'Inputs'!$E$29)</f>
        <v>0</v>
      </c>
      <c r="AX454" s="35">
        <f>'People_Inputs'!$K$33*(1+'People_Inputs'!$L$33)^(AX$8-'Inputs'!$E$29)</f>
        <v>0</v>
      </c>
      <c r="AY454" s="35">
        <f>'People_Inputs'!$K$33*(1+'People_Inputs'!$L$33)^(AY$8-'Inputs'!$E$29)</f>
        <v>0</v>
      </c>
      <c r="AZ454" s="35">
        <f>'People_Inputs'!$K$33*(1+'People_Inputs'!$L$33)^(AZ$8-'Inputs'!$E$29)</f>
        <v>0</v>
      </c>
      <c r="BA454" s="35">
        <f>'People_Inputs'!$K$33*(1+'People_Inputs'!$L$33)^(BA$8-'Inputs'!$E$29)</f>
        <v>0</v>
      </c>
      <c r="BB454" s="35">
        <f>'People_Inputs'!$K$33*(1+'People_Inputs'!$L$33)^(BB$8-'Inputs'!$E$29)</f>
        <v>0</v>
      </c>
      <c r="BC454" s="35">
        <f>'People_Inputs'!$K$33*(1+'People_Inputs'!$L$33)^(BC$8-'Inputs'!$E$29)</f>
        <v>0</v>
      </c>
      <c r="BD454" s="35">
        <f>'People_Inputs'!$K$33*(1+'People_Inputs'!$L$33)^(BD$8-'Inputs'!$E$29)</f>
        <v>0</v>
      </c>
      <c r="BE454" s="35">
        <f>'People_Inputs'!$K$33*(1+'People_Inputs'!$L$33)^(BE$8-'Inputs'!$E$29)</f>
        <v>0</v>
      </c>
      <c r="BF454" s="35">
        <f>'People_Inputs'!$K$33*(1+'People_Inputs'!$L$33)^(BF$8-'Inputs'!$E$29)</f>
        <v>0</v>
      </c>
      <c r="BG454" s="35">
        <f>'People_Inputs'!$K$33*(1+'People_Inputs'!$L$33)^(BG$8-'Inputs'!$E$29)</f>
        <v>0</v>
      </c>
      <c r="BH454" s="35">
        <f>'People_Inputs'!$K$33*(1+'People_Inputs'!$L$33)^(BH$8-'Inputs'!$E$29)</f>
        <v>0</v>
      </c>
      <c r="BI454" s="35">
        <f>'People_Inputs'!$K$33*(1+'People_Inputs'!$L$33)^(BI$8-'Inputs'!$E$29)</f>
        <v>0</v>
      </c>
      <c r="BJ454" s="35">
        <f>'People_Inputs'!$K$33*(1+'People_Inputs'!$L$33)^(BJ$8-'Inputs'!$E$29)</f>
        <v>0</v>
      </c>
      <c r="BK454" s="35">
        <f>'People_Inputs'!$K$33*(1+'People_Inputs'!$L$33)^(BK$8-'Inputs'!$E$29)</f>
        <v>0</v>
      </c>
      <c r="BL454" s="35">
        <f>'People_Inputs'!$K$33*(1+'People_Inputs'!$L$33)^(BL$8-'Inputs'!$E$29)</f>
        <v>0</v>
      </c>
      <c r="BM454" s="35">
        <f>'People_Inputs'!$K$33*(1+'People_Inputs'!$L$33)^(BM$8-'Inputs'!$E$29)</f>
        <v>0</v>
      </c>
      <c r="BN454" s="35">
        <f>'People_Inputs'!$K$33*(1+'People_Inputs'!$L$33)^(BN$8-'Inputs'!$E$29)</f>
        <v>0</v>
      </c>
      <c r="BO454" s="35">
        <f>'People_Inputs'!$K$33*(1+'People_Inputs'!$L$33)^(BO$8-'Inputs'!$E$29)</f>
        <v>0</v>
      </c>
    </row>
    <row r="455" ht="28" customHeight="1">
      <c r="A455" s="2" t="str">
        <v>SLOT23.SALARY</v>
      </c>
      <c r="B455" s="6" t="str">
        <v>SLOT23 gross salary</v>
      </c>
      <c r="C455" s="2" t="str">
        <v>EUR</v>
      </c>
      <c r="D455" s="2" t="str">
        <v>SUM</v>
      </c>
      <c r="E455" s="36">
        <f>SUM(H455:BO455)</f>
        <v>0.0</v>
      </c>
      <c r="F455" s="6" t="str">
        <v>Spare row; inactive until a hire and an exit month are entered on People_Inputs</v>
      </c>
      <c r="G455" s="2"/>
      <c r="H455" s="36">
        <f>H454*H452/12</f>
        <v>0.0</v>
      </c>
      <c r="I455" s="36">
        <f>I454*I452/12</f>
        <v>0.0</v>
      </c>
      <c r="J455" s="36">
        <f>J454*J452/12</f>
        <v>0.0</v>
      </c>
      <c r="K455" s="36">
        <f>K454*K452/12</f>
        <v>0.0</v>
      </c>
      <c r="L455" s="36">
        <f>L454*L452/12</f>
        <v>0.0</v>
      </c>
      <c r="M455" s="36">
        <f>M454*M452/12</f>
        <v>0.0</v>
      </c>
      <c r="N455" s="36">
        <f>N454*N452/12</f>
        <v>0.0</v>
      </c>
      <c r="O455" s="36">
        <f>O454*O452/12</f>
        <v>0.0</v>
      </c>
      <c r="P455" s="36">
        <f>P454*P452/12</f>
        <v>0.0</v>
      </c>
      <c r="Q455" s="36">
        <f>Q454*Q452/12</f>
        <v>0.0</v>
      </c>
      <c r="R455" s="36">
        <f>R454*R452/12</f>
        <v>0.0</v>
      </c>
      <c r="S455" s="36">
        <f>S454*S452/12</f>
        <v>0.0</v>
      </c>
      <c r="T455" s="36">
        <f>T454*T452/12</f>
        <v>0.0</v>
      </c>
      <c r="U455" s="36">
        <f>U454*U452/12</f>
        <v>0.0</v>
      </c>
      <c r="V455" s="36">
        <f>V454*V452/12</f>
        <v>0.0</v>
      </c>
      <c r="W455" s="36">
        <f>W454*W452/12</f>
        <v>0.0</v>
      </c>
      <c r="X455" s="36">
        <f>X454*X452/12</f>
        <v>0.0</v>
      </c>
      <c r="Y455" s="36">
        <f>Y454*Y452/12</f>
        <v>0.0</v>
      </c>
      <c r="Z455" s="36">
        <f>Z454*Z452/12</f>
        <v>0.0</v>
      </c>
      <c r="AA455" s="36">
        <f>AA454*AA452/12</f>
        <v>0.0</v>
      </c>
      <c r="AB455" s="36">
        <f>AB454*AB452/12</f>
        <v>0.0</v>
      </c>
      <c r="AC455" s="36">
        <f>AC454*AC452/12</f>
        <v>0.0</v>
      </c>
      <c r="AD455" s="36">
        <f>AD454*AD452/12</f>
        <v>0.0</v>
      </c>
      <c r="AE455" s="36">
        <f>AE454*AE452/12</f>
        <v>0.0</v>
      </c>
      <c r="AF455" s="36">
        <f>AF454*AF452/12</f>
        <v>0.0</v>
      </c>
      <c r="AG455" s="36">
        <f>AG454*AG452/12</f>
        <v>0.0</v>
      </c>
      <c r="AH455" s="36">
        <f>AH454*AH452/12</f>
        <v>0.0</v>
      </c>
      <c r="AI455" s="36">
        <f>AI454*AI452/12</f>
        <v>0.0</v>
      </c>
      <c r="AJ455" s="36">
        <f>AJ454*AJ452/12</f>
        <v>0.0</v>
      </c>
      <c r="AK455" s="36">
        <f>AK454*AK452/12</f>
        <v>0.0</v>
      </c>
      <c r="AL455" s="36">
        <f>AL454*AL452/12</f>
        <v>0.0</v>
      </c>
      <c r="AM455" s="36">
        <f>AM454*AM452/12</f>
        <v>0.0</v>
      </c>
      <c r="AN455" s="36">
        <f>AN454*AN452/12</f>
        <v>0.0</v>
      </c>
      <c r="AO455" s="36">
        <f>AO454*AO452/12</f>
        <v>0.0</v>
      </c>
      <c r="AP455" s="36">
        <f>AP454*AP452/12</f>
        <v>0.0</v>
      </c>
      <c r="AQ455" s="36">
        <f>AQ454*AQ452/12</f>
        <v>0.0</v>
      </c>
      <c r="AR455" s="36">
        <f>AR454*AR452/12</f>
        <v>0.0</v>
      </c>
      <c r="AS455" s="36">
        <f>AS454*AS452/12</f>
        <v>0.0</v>
      </c>
      <c r="AT455" s="36">
        <f>AT454*AT452/12</f>
        <v>0.0</v>
      </c>
      <c r="AU455" s="36">
        <f>AU454*AU452/12</f>
        <v>0.0</v>
      </c>
      <c r="AV455" s="36">
        <f>AV454*AV452/12</f>
        <v>0.0</v>
      </c>
      <c r="AW455" s="36">
        <f>AW454*AW452/12</f>
        <v>0.0</v>
      </c>
      <c r="AX455" s="36">
        <f>AX454*AX452/12</f>
        <v>0.0</v>
      </c>
      <c r="AY455" s="36">
        <f>AY454*AY452/12</f>
        <v>0.0</v>
      </c>
      <c r="AZ455" s="36">
        <f>AZ454*AZ452/12</f>
        <v>0.0</v>
      </c>
      <c r="BA455" s="36">
        <f>BA454*BA452/12</f>
        <v>0.0</v>
      </c>
      <c r="BB455" s="36">
        <f>BB454*BB452/12</f>
        <v>0.0</v>
      </c>
      <c r="BC455" s="36">
        <f>BC454*BC452/12</f>
        <v>0.0</v>
      </c>
      <c r="BD455" s="36">
        <f>BD454*BD452/12</f>
        <v>0.0</v>
      </c>
      <c r="BE455" s="36">
        <f>BE454*BE452/12</f>
        <v>0.0</v>
      </c>
      <c r="BF455" s="36">
        <f>BF454*BF452/12</f>
        <v>0.0</v>
      </c>
      <c r="BG455" s="36">
        <f>BG454*BG452/12</f>
        <v>0.0</v>
      </c>
      <c r="BH455" s="36">
        <f>BH454*BH452/12</f>
        <v>0.0</v>
      </c>
      <c r="BI455" s="36">
        <f>BI454*BI452/12</f>
        <v>0.0</v>
      </c>
      <c r="BJ455" s="36">
        <f>BJ454*BJ452/12</f>
        <v>0.0</v>
      </c>
      <c r="BK455" s="36">
        <f>BK454*BK452/12</f>
        <v>0.0</v>
      </c>
      <c r="BL455" s="36">
        <f>BL454*BL452/12</f>
        <v>0.0</v>
      </c>
      <c r="BM455" s="36">
        <f>BM454*BM452/12</f>
        <v>0.0</v>
      </c>
      <c r="BN455" s="36">
        <f>BN454*BN452/12</f>
        <v>0.0</v>
      </c>
      <c r="BO455" s="36">
        <f>BO454*BO452/12</f>
        <v>0.0</v>
      </c>
    </row>
    <row r="456" ht="28" customHeight="1">
      <c r="A456" s="2" t="str">
        <v>SLOT23.RV_BASE</v>
      </c>
      <c r="B456" s="6" t="str">
        <v>SLOT23 pension / unemployment contribution base</v>
      </c>
      <c r="C456" s="2" t="str">
        <v>EUR</v>
      </c>
      <c r="D456" s="2" t="str">
        <v>SUM</v>
      </c>
      <c r="E456" s="36">
        <f>SUM(H456:BO456)</f>
        <v>0.0</v>
      </c>
      <c r="F456" s="6" t="str">
        <v>Spare row; inactive until a hire and an exit month are entered on People_Inputs</v>
      </c>
      <c r="G456" s="2"/>
      <c r="H456" s="35">
        <f>H453*MIN(H455,'Payroll_Rates'!H12)</f>
        <v>0.0</v>
      </c>
      <c r="I456" s="35">
        <f>I453*MIN(I455,'Payroll_Rates'!I12)</f>
        <v>0.0</v>
      </c>
      <c r="J456" s="35">
        <f>J453*MIN(J455,'Payroll_Rates'!J12)</f>
        <v>0.0</v>
      </c>
      <c r="K456" s="35">
        <f>K453*MIN(K455,'Payroll_Rates'!K12)</f>
        <v>0.0</v>
      </c>
      <c r="L456" s="35">
        <f>L453*MIN(L455,'Payroll_Rates'!L12)</f>
        <v>0.0</v>
      </c>
      <c r="M456" s="35">
        <f>M453*MIN(M455,'Payroll_Rates'!M12)</f>
        <v>0.0</v>
      </c>
      <c r="N456" s="35">
        <f>N453*MIN(N455,'Payroll_Rates'!N12)</f>
        <v>0.0</v>
      </c>
      <c r="O456" s="35">
        <f>O453*MIN(O455,'Payroll_Rates'!O12)</f>
        <v>0.0</v>
      </c>
      <c r="P456" s="35">
        <f>P453*MIN(P455,'Payroll_Rates'!P12)</f>
        <v>0.0</v>
      </c>
      <c r="Q456" s="35">
        <f>Q453*MIN(Q455,'Payroll_Rates'!Q12)</f>
        <v>0.0</v>
      </c>
      <c r="R456" s="35">
        <f>R453*MIN(R455,'Payroll_Rates'!R12)</f>
        <v>0.0</v>
      </c>
      <c r="S456" s="35">
        <f>S453*MIN(S455,'Payroll_Rates'!S12)</f>
        <v>0.0</v>
      </c>
      <c r="T456" s="35">
        <f>T453*MIN(T455,'Payroll_Rates'!T12)</f>
        <v>0.0</v>
      </c>
      <c r="U456" s="35">
        <f>U453*MIN(U455,'Payroll_Rates'!U12)</f>
        <v>0.0</v>
      </c>
      <c r="V456" s="35">
        <f>V453*MIN(V455,'Payroll_Rates'!V12)</f>
        <v>0.0</v>
      </c>
      <c r="W456" s="35">
        <f>W453*MIN(W455,'Payroll_Rates'!W12)</f>
        <v>0.0</v>
      </c>
      <c r="X456" s="35">
        <f>X453*MIN(X455,'Payroll_Rates'!X12)</f>
        <v>0.0</v>
      </c>
      <c r="Y456" s="35">
        <f>Y453*MIN(Y455,'Payroll_Rates'!Y12)</f>
        <v>0.0</v>
      </c>
      <c r="Z456" s="35">
        <f>Z453*MIN(Z455,'Payroll_Rates'!Z12)</f>
        <v>0.0</v>
      </c>
      <c r="AA456" s="35">
        <f>AA453*MIN(AA455,'Payroll_Rates'!AA12)</f>
        <v>0.0</v>
      </c>
      <c r="AB456" s="35">
        <f>AB453*MIN(AB455,'Payroll_Rates'!AB12)</f>
        <v>0.0</v>
      </c>
      <c r="AC456" s="35">
        <f>AC453*MIN(AC455,'Payroll_Rates'!AC12)</f>
        <v>0.0</v>
      </c>
      <c r="AD456" s="35">
        <f>AD453*MIN(AD455,'Payroll_Rates'!AD12)</f>
        <v>0.0</v>
      </c>
      <c r="AE456" s="35">
        <f>AE453*MIN(AE455,'Payroll_Rates'!AE12)</f>
        <v>0.0</v>
      </c>
      <c r="AF456" s="35">
        <f>AF453*MIN(AF455,'Payroll_Rates'!AF12)</f>
        <v>0.0</v>
      </c>
      <c r="AG456" s="35">
        <f>AG453*MIN(AG455,'Payroll_Rates'!AG12)</f>
        <v>0.0</v>
      </c>
      <c r="AH456" s="35">
        <f>AH453*MIN(AH455,'Payroll_Rates'!AH12)</f>
        <v>0.0</v>
      </c>
      <c r="AI456" s="35">
        <f>AI453*MIN(AI455,'Payroll_Rates'!AI12)</f>
        <v>0.0</v>
      </c>
      <c r="AJ456" s="35">
        <f>AJ453*MIN(AJ455,'Payroll_Rates'!AJ12)</f>
        <v>0.0</v>
      </c>
      <c r="AK456" s="35">
        <f>AK453*MIN(AK455,'Payroll_Rates'!AK12)</f>
        <v>0.0</v>
      </c>
      <c r="AL456" s="35">
        <f>AL453*MIN(AL455,'Payroll_Rates'!AL12)</f>
        <v>0.0</v>
      </c>
      <c r="AM456" s="35">
        <f>AM453*MIN(AM455,'Payroll_Rates'!AM12)</f>
        <v>0.0</v>
      </c>
      <c r="AN456" s="35">
        <f>AN453*MIN(AN455,'Payroll_Rates'!AN12)</f>
        <v>0.0</v>
      </c>
      <c r="AO456" s="35">
        <f>AO453*MIN(AO455,'Payroll_Rates'!AO12)</f>
        <v>0.0</v>
      </c>
      <c r="AP456" s="35">
        <f>AP453*MIN(AP455,'Payroll_Rates'!AP12)</f>
        <v>0.0</v>
      </c>
      <c r="AQ456" s="35">
        <f>AQ453*MIN(AQ455,'Payroll_Rates'!AQ12)</f>
        <v>0.0</v>
      </c>
      <c r="AR456" s="35">
        <f>AR453*MIN(AR455,'Payroll_Rates'!AR12)</f>
        <v>0.0</v>
      </c>
      <c r="AS456" s="35">
        <f>AS453*MIN(AS455,'Payroll_Rates'!AS12)</f>
        <v>0.0</v>
      </c>
      <c r="AT456" s="35">
        <f>AT453*MIN(AT455,'Payroll_Rates'!AT12)</f>
        <v>0.0</v>
      </c>
      <c r="AU456" s="35">
        <f>AU453*MIN(AU455,'Payroll_Rates'!AU12)</f>
        <v>0.0</v>
      </c>
      <c r="AV456" s="35">
        <f>AV453*MIN(AV455,'Payroll_Rates'!AV12)</f>
        <v>0.0</v>
      </c>
      <c r="AW456" s="35">
        <f>AW453*MIN(AW455,'Payroll_Rates'!AW12)</f>
        <v>0.0</v>
      </c>
      <c r="AX456" s="35">
        <f>AX453*MIN(AX455,'Payroll_Rates'!AX12)</f>
        <v>0.0</v>
      </c>
      <c r="AY456" s="35">
        <f>AY453*MIN(AY455,'Payroll_Rates'!AY12)</f>
        <v>0.0</v>
      </c>
      <c r="AZ456" s="35">
        <f>AZ453*MIN(AZ455,'Payroll_Rates'!AZ12)</f>
        <v>0.0</v>
      </c>
      <c r="BA456" s="35">
        <f>BA453*MIN(BA455,'Payroll_Rates'!BA12)</f>
        <v>0.0</v>
      </c>
      <c r="BB456" s="35">
        <f>BB453*MIN(BB455,'Payroll_Rates'!BB12)</f>
        <v>0.0</v>
      </c>
      <c r="BC456" s="35">
        <f>BC453*MIN(BC455,'Payroll_Rates'!BC12)</f>
        <v>0.0</v>
      </c>
      <c r="BD456" s="35">
        <f>BD453*MIN(BD455,'Payroll_Rates'!BD12)</f>
        <v>0.0</v>
      </c>
      <c r="BE456" s="35">
        <f>BE453*MIN(BE455,'Payroll_Rates'!BE12)</f>
        <v>0.0</v>
      </c>
      <c r="BF456" s="35">
        <f>BF453*MIN(BF455,'Payroll_Rates'!BF12)</f>
        <v>0.0</v>
      </c>
      <c r="BG456" s="35">
        <f>BG453*MIN(BG455,'Payroll_Rates'!BG12)</f>
        <v>0.0</v>
      </c>
      <c r="BH456" s="35">
        <f>BH453*MIN(BH455,'Payroll_Rates'!BH12)</f>
        <v>0.0</v>
      </c>
      <c r="BI456" s="35">
        <f>BI453*MIN(BI455,'Payroll_Rates'!BI12)</f>
        <v>0.0</v>
      </c>
      <c r="BJ456" s="35">
        <f>BJ453*MIN(BJ455,'Payroll_Rates'!BJ12)</f>
        <v>0.0</v>
      </c>
      <c r="BK456" s="35">
        <f>BK453*MIN(BK455,'Payroll_Rates'!BK12)</f>
        <v>0.0</v>
      </c>
      <c r="BL456" s="35">
        <f>BL453*MIN(BL455,'Payroll_Rates'!BL12)</f>
        <v>0.0</v>
      </c>
      <c r="BM456" s="35">
        <f>BM453*MIN(BM455,'Payroll_Rates'!BM12)</f>
        <v>0.0</v>
      </c>
      <c r="BN456" s="35">
        <f>BN453*MIN(BN455,'Payroll_Rates'!BN12)</f>
        <v>0.0</v>
      </c>
      <c r="BO456" s="35">
        <f>BO453*MIN(BO455,'Payroll_Rates'!BO12)</f>
        <v>0.0</v>
      </c>
    </row>
    <row r="457" ht="28" customHeight="1">
      <c r="A457" s="2" t="str">
        <v>SLOT23.KV_BASE</v>
      </c>
      <c r="B457" s="6" t="str">
        <v>SLOT23 health / care contribution base</v>
      </c>
      <c r="C457" s="2" t="str">
        <v>EUR</v>
      </c>
      <c r="D457" s="2" t="str">
        <v>SUM</v>
      </c>
      <c r="E457" s="36">
        <f>SUM(H457:BO457)</f>
        <v>0.0</v>
      </c>
      <c r="F457" s="6" t="str">
        <v>Spare row; inactive until a hire and an exit month are entered on People_Inputs</v>
      </c>
      <c r="G457" s="2"/>
      <c r="H457" s="35">
        <f>H453*MIN(H455,'Payroll_Rates'!H13)</f>
        <v>0.0</v>
      </c>
      <c r="I457" s="35">
        <f>I453*MIN(I455,'Payroll_Rates'!I13)</f>
        <v>0.0</v>
      </c>
      <c r="J457" s="35">
        <f>J453*MIN(J455,'Payroll_Rates'!J13)</f>
        <v>0.0</v>
      </c>
      <c r="K457" s="35">
        <f>K453*MIN(K455,'Payroll_Rates'!K13)</f>
        <v>0.0</v>
      </c>
      <c r="L457" s="35">
        <f>L453*MIN(L455,'Payroll_Rates'!L13)</f>
        <v>0.0</v>
      </c>
      <c r="M457" s="35">
        <f>M453*MIN(M455,'Payroll_Rates'!M13)</f>
        <v>0.0</v>
      </c>
      <c r="N457" s="35">
        <f>N453*MIN(N455,'Payroll_Rates'!N13)</f>
        <v>0.0</v>
      </c>
      <c r="O457" s="35">
        <f>O453*MIN(O455,'Payroll_Rates'!O13)</f>
        <v>0.0</v>
      </c>
      <c r="P457" s="35">
        <f>P453*MIN(P455,'Payroll_Rates'!P13)</f>
        <v>0.0</v>
      </c>
      <c r="Q457" s="35">
        <f>Q453*MIN(Q455,'Payroll_Rates'!Q13)</f>
        <v>0.0</v>
      </c>
      <c r="R457" s="35">
        <f>R453*MIN(R455,'Payroll_Rates'!R13)</f>
        <v>0.0</v>
      </c>
      <c r="S457" s="35">
        <f>S453*MIN(S455,'Payroll_Rates'!S13)</f>
        <v>0.0</v>
      </c>
      <c r="T457" s="35">
        <f>T453*MIN(T455,'Payroll_Rates'!T13)</f>
        <v>0.0</v>
      </c>
      <c r="U457" s="35">
        <f>U453*MIN(U455,'Payroll_Rates'!U13)</f>
        <v>0.0</v>
      </c>
      <c r="V457" s="35">
        <f>V453*MIN(V455,'Payroll_Rates'!V13)</f>
        <v>0.0</v>
      </c>
      <c r="W457" s="35">
        <f>W453*MIN(W455,'Payroll_Rates'!W13)</f>
        <v>0.0</v>
      </c>
      <c r="X457" s="35">
        <f>X453*MIN(X455,'Payroll_Rates'!X13)</f>
        <v>0.0</v>
      </c>
      <c r="Y457" s="35">
        <f>Y453*MIN(Y455,'Payroll_Rates'!Y13)</f>
        <v>0.0</v>
      </c>
      <c r="Z457" s="35">
        <f>Z453*MIN(Z455,'Payroll_Rates'!Z13)</f>
        <v>0.0</v>
      </c>
      <c r="AA457" s="35">
        <f>AA453*MIN(AA455,'Payroll_Rates'!AA13)</f>
        <v>0.0</v>
      </c>
      <c r="AB457" s="35">
        <f>AB453*MIN(AB455,'Payroll_Rates'!AB13)</f>
        <v>0.0</v>
      </c>
      <c r="AC457" s="35">
        <f>AC453*MIN(AC455,'Payroll_Rates'!AC13)</f>
        <v>0.0</v>
      </c>
      <c r="AD457" s="35">
        <f>AD453*MIN(AD455,'Payroll_Rates'!AD13)</f>
        <v>0.0</v>
      </c>
      <c r="AE457" s="35">
        <f>AE453*MIN(AE455,'Payroll_Rates'!AE13)</f>
        <v>0.0</v>
      </c>
      <c r="AF457" s="35">
        <f>AF453*MIN(AF455,'Payroll_Rates'!AF13)</f>
        <v>0.0</v>
      </c>
      <c r="AG457" s="35">
        <f>AG453*MIN(AG455,'Payroll_Rates'!AG13)</f>
        <v>0.0</v>
      </c>
      <c r="AH457" s="35">
        <f>AH453*MIN(AH455,'Payroll_Rates'!AH13)</f>
        <v>0.0</v>
      </c>
      <c r="AI457" s="35">
        <f>AI453*MIN(AI455,'Payroll_Rates'!AI13)</f>
        <v>0.0</v>
      </c>
      <c r="AJ457" s="35">
        <f>AJ453*MIN(AJ455,'Payroll_Rates'!AJ13)</f>
        <v>0.0</v>
      </c>
      <c r="AK457" s="35">
        <f>AK453*MIN(AK455,'Payroll_Rates'!AK13)</f>
        <v>0.0</v>
      </c>
      <c r="AL457" s="35">
        <f>AL453*MIN(AL455,'Payroll_Rates'!AL13)</f>
        <v>0.0</v>
      </c>
      <c r="AM457" s="35">
        <f>AM453*MIN(AM455,'Payroll_Rates'!AM13)</f>
        <v>0.0</v>
      </c>
      <c r="AN457" s="35">
        <f>AN453*MIN(AN455,'Payroll_Rates'!AN13)</f>
        <v>0.0</v>
      </c>
      <c r="AO457" s="35">
        <f>AO453*MIN(AO455,'Payroll_Rates'!AO13)</f>
        <v>0.0</v>
      </c>
      <c r="AP457" s="35">
        <f>AP453*MIN(AP455,'Payroll_Rates'!AP13)</f>
        <v>0.0</v>
      </c>
      <c r="AQ457" s="35">
        <f>AQ453*MIN(AQ455,'Payroll_Rates'!AQ13)</f>
        <v>0.0</v>
      </c>
      <c r="AR457" s="35">
        <f>AR453*MIN(AR455,'Payroll_Rates'!AR13)</f>
        <v>0.0</v>
      </c>
      <c r="AS457" s="35">
        <f>AS453*MIN(AS455,'Payroll_Rates'!AS13)</f>
        <v>0.0</v>
      </c>
      <c r="AT457" s="35">
        <f>AT453*MIN(AT455,'Payroll_Rates'!AT13)</f>
        <v>0.0</v>
      </c>
      <c r="AU457" s="35">
        <f>AU453*MIN(AU455,'Payroll_Rates'!AU13)</f>
        <v>0.0</v>
      </c>
      <c r="AV457" s="35">
        <f>AV453*MIN(AV455,'Payroll_Rates'!AV13)</f>
        <v>0.0</v>
      </c>
      <c r="AW457" s="35">
        <f>AW453*MIN(AW455,'Payroll_Rates'!AW13)</f>
        <v>0.0</v>
      </c>
      <c r="AX457" s="35">
        <f>AX453*MIN(AX455,'Payroll_Rates'!AX13)</f>
        <v>0.0</v>
      </c>
      <c r="AY457" s="35">
        <f>AY453*MIN(AY455,'Payroll_Rates'!AY13)</f>
        <v>0.0</v>
      </c>
      <c r="AZ457" s="35">
        <f>AZ453*MIN(AZ455,'Payroll_Rates'!AZ13)</f>
        <v>0.0</v>
      </c>
      <c r="BA457" s="35">
        <f>BA453*MIN(BA455,'Payroll_Rates'!BA13)</f>
        <v>0.0</v>
      </c>
      <c r="BB457" s="35">
        <f>BB453*MIN(BB455,'Payroll_Rates'!BB13)</f>
        <v>0.0</v>
      </c>
      <c r="BC457" s="35">
        <f>BC453*MIN(BC455,'Payroll_Rates'!BC13)</f>
        <v>0.0</v>
      </c>
      <c r="BD457" s="35">
        <f>BD453*MIN(BD455,'Payroll_Rates'!BD13)</f>
        <v>0.0</v>
      </c>
      <c r="BE457" s="35">
        <f>BE453*MIN(BE455,'Payroll_Rates'!BE13)</f>
        <v>0.0</v>
      </c>
      <c r="BF457" s="35">
        <f>BF453*MIN(BF455,'Payroll_Rates'!BF13)</f>
        <v>0.0</v>
      </c>
      <c r="BG457" s="35">
        <f>BG453*MIN(BG455,'Payroll_Rates'!BG13)</f>
        <v>0.0</v>
      </c>
      <c r="BH457" s="35">
        <f>BH453*MIN(BH455,'Payroll_Rates'!BH13)</f>
        <v>0.0</v>
      </c>
      <c r="BI457" s="35">
        <f>BI453*MIN(BI455,'Payroll_Rates'!BI13)</f>
        <v>0.0</v>
      </c>
      <c r="BJ457" s="35">
        <f>BJ453*MIN(BJ455,'Payroll_Rates'!BJ13)</f>
        <v>0.0</v>
      </c>
      <c r="BK457" s="35">
        <f>BK453*MIN(BK455,'Payroll_Rates'!BK13)</f>
        <v>0.0</v>
      </c>
      <c r="BL457" s="35">
        <f>BL453*MIN(BL455,'Payroll_Rates'!BL13)</f>
        <v>0.0</v>
      </c>
      <c r="BM457" s="35">
        <f>BM453*MIN(BM455,'Payroll_Rates'!BM13)</f>
        <v>0.0</v>
      </c>
      <c r="BN457" s="35">
        <f>BN453*MIN(BN455,'Payroll_Rates'!BN13)</f>
        <v>0.0</v>
      </c>
      <c r="BO457" s="35">
        <f>BO453*MIN(BO455,'Payroll_Rates'!BO13)</f>
        <v>0.0</v>
      </c>
    </row>
    <row r="458" ht="28" customHeight="1">
      <c r="A458" s="2" t="str">
        <v>SLOT23.RV</v>
      </c>
      <c r="B458" s="6" t="str">
        <v>SLOT23 employer pension contribution (RV)</v>
      </c>
      <c r="C458" s="2" t="str">
        <v>EUR</v>
      </c>
      <c r="D458" s="2" t="str">
        <v>SUM</v>
      </c>
      <c r="E458" s="36">
        <f>SUM(H458:BO458)</f>
        <v>0.0</v>
      </c>
      <c r="F458" s="6" t="str">
        <v>Spare row; inactive until a hire and an exit month are entered on People_Inputs</v>
      </c>
      <c r="G458" s="2"/>
      <c r="H458" s="35">
        <f>H456*'Payroll_Rates'!H11/'Inputs'!$E$28</f>
        <v>0.0</v>
      </c>
      <c r="I458" s="35">
        <f>I456*'Payroll_Rates'!I11/'Inputs'!$E$28</f>
        <v>0.0</v>
      </c>
      <c r="J458" s="35">
        <f>J456*'Payroll_Rates'!J11/'Inputs'!$E$28</f>
        <v>0.0</v>
      </c>
      <c r="K458" s="35">
        <f>K456*'Payroll_Rates'!K11/'Inputs'!$E$28</f>
        <v>0.0</v>
      </c>
      <c r="L458" s="35">
        <f>L456*'Payroll_Rates'!L11/'Inputs'!$E$28</f>
        <v>0.0</v>
      </c>
      <c r="M458" s="35">
        <f>M456*'Payroll_Rates'!M11/'Inputs'!$E$28</f>
        <v>0.0</v>
      </c>
      <c r="N458" s="35">
        <f>N456*'Payroll_Rates'!N11/'Inputs'!$E$28</f>
        <v>0.0</v>
      </c>
      <c r="O458" s="35">
        <f>O456*'Payroll_Rates'!O11/'Inputs'!$E$28</f>
        <v>0.0</v>
      </c>
      <c r="P458" s="35">
        <f>P456*'Payroll_Rates'!P11/'Inputs'!$E$28</f>
        <v>0.0</v>
      </c>
      <c r="Q458" s="35">
        <f>Q456*'Payroll_Rates'!Q11/'Inputs'!$E$28</f>
        <v>0.0</v>
      </c>
      <c r="R458" s="35">
        <f>R456*'Payroll_Rates'!R11/'Inputs'!$E$28</f>
        <v>0.0</v>
      </c>
      <c r="S458" s="35">
        <f>S456*'Payroll_Rates'!S11/'Inputs'!$E$28</f>
        <v>0.0</v>
      </c>
      <c r="T458" s="35">
        <f>T456*'Payroll_Rates'!T11/'Inputs'!$E$28</f>
        <v>0.0</v>
      </c>
      <c r="U458" s="35">
        <f>U456*'Payroll_Rates'!U11/'Inputs'!$E$28</f>
        <v>0.0</v>
      </c>
      <c r="V458" s="35">
        <f>V456*'Payroll_Rates'!V11/'Inputs'!$E$28</f>
        <v>0.0</v>
      </c>
      <c r="W458" s="35">
        <f>W456*'Payroll_Rates'!W11/'Inputs'!$E$28</f>
        <v>0.0</v>
      </c>
      <c r="X458" s="35">
        <f>X456*'Payroll_Rates'!X11/'Inputs'!$E$28</f>
        <v>0.0</v>
      </c>
      <c r="Y458" s="35">
        <f>Y456*'Payroll_Rates'!Y11/'Inputs'!$E$28</f>
        <v>0.0</v>
      </c>
      <c r="Z458" s="35">
        <f>Z456*'Payroll_Rates'!Z11/'Inputs'!$E$28</f>
        <v>0.0</v>
      </c>
      <c r="AA458" s="35">
        <f>AA456*'Payroll_Rates'!AA11/'Inputs'!$E$28</f>
        <v>0.0</v>
      </c>
      <c r="AB458" s="35">
        <f>AB456*'Payroll_Rates'!AB11/'Inputs'!$E$28</f>
        <v>0.0</v>
      </c>
      <c r="AC458" s="35">
        <f>AC456*'Payroll_Rates'!AC11/'Inputs'!$E$28</f>
        <v>0.0</v>
      </c>
      <c r="AD458" s="35">
        <f>AD456*'Payroll_Rates'!AD11/'Inputs'!$E$28</f>
        <v>0.0</v>
      </c>
      <c r="AE458" s="35">
        <f>AE456*'Payroll_Rates'!AE11/'Inputs'!$E$28</f>
        <v>0.0</v>
      </c>
      <c r="AF458" s="35">
        <f>AF456*'Payroll_Rates'!AF11/'Inputs'!$E$28</f>
        <v>0.0</v>
      </c>
      <c r="AG458" s="35">
        <f>AG456*'Payroll_Rates'!AG11/'Inputs'!$E$28</f>
        <v>0.0</v>
      </c>
      <c r="AH458" s="35">
        <f>AH456*'Payroll_Rates'!AH11/'Inputs'!$E$28</f>
        <v>0.0</v>
      </c>
      <c r="AI458" s="35">
        <f>AI456*'Payroll_Rates'!AI11/'Inputs'!$E$28</f>
        <v>0.0</v>
      </c>
      <c r="AJ458" s="35">
        <f>AJ456*'Payroll_Rates'!AJ11/'Inputs'!$E$28</f>
        <v>0.0</v>
      </c>
      <c r="AK458" s="35">
        <f>AK456*'Payroll_Rates'!AK11/'Inputs'!$E$28</f>
        <v>0.0</v>
      </c>
      <c r="AL458" s="35">
        <f>AL456*'Payroll_Rates'!AL11/'Inputs'!$E$28</f>
        <v>0.0</v>
      </c>
      <c r="AM458" s="35">
        <f>AM456*'Payroll_Rates'!AM11/'Inputs'!$E$28</f>
        <v>0.0</v>
      </c>
      <c r="AN458" s="35">
        <f>AN456*'Payroll_Rates'!AN11/'Inputs'!$E$28</f>
        <v>0.0</v>
      </c>
      <c r="AO458" s="35">
        <f>AO456*'Payroll_Rates'!AO11/'Inputs'!$E$28</f>
        <v>0.0</v>
      </c>
      <c r="AP458" s="35">
        <f>AP456*'Payroll_Rates'!AP11/'Inputs'!$E$28</f>
        <v>0.0</v>
      </c>
      <c r="AQ458" s="35">
        <f>AQ456*'Payroll_Rates'!AQ11/'Inputs'!$E$28</f>
        <v>0.0</v>
      </c>
      <c r="AR458" s="35">
        <f>AR456*'Payroll_Rates'!AR11/'Inputs'!$E$28</f>
        <v>0.0</v>
      </c>
      <c r="AS458" s="35">
        <f>AS456*'Payroll_Rates'!AS11/'Inputs'!$E$28</f>
        <v>0.0</v>
      </c>
      <c r="AT458" s="35">
        <f>AT456*'Payroll_Rates'!AT11/'Inputs'!$E$28</f>
        <v>0.0</v>
      </c>
      <c r="AU458" s="35">
        <f>AU456*'Payroll_Rates'!AU11/'Inputs'!$E$28</f>
        <v>0.0</v>
      </c>
      <c r="AV458" s="35">
        <f>AV456*'Payroll_Rates'!AV11/'Inputs'!$E$28</f>
        <v>0.0</v>
      </c>
      <c r="AW458" s="35">
        <f>AW456*'Payroll_Rates'!AW11/'Inputs'!$E$28</f>
        <v>0.0</v>
      </c>
      <c r="AX458" s="35">
        <f>AX456*'Payroll_Rates'!AX11/'Inputs'!$E$28</f>
        <v>0.0</v>
      </c>
      <c r="AY458" s="35">
        <f>AY456*'Payroll_Rates'!AY11/'Inputs'!$E$28</f>
        <v>0.0</v>
      </c>
      <c r="AZ458" s="35">
        <f>AZ456*'Payroll_Rates'!AZ11/'Inputs'!$E$28</f>
        <v>0.0</v>
      </c>
      <c r="BA458" s="35">
        <f>BA456*'Payroll_Rates'!BA11/'Inputs'!$E$28</f>
        <v>0.0</v>
      </c>
      <c r="BB458" s="35">
        <f>BB456*'Payroll_Rates'!BB11/'Inputs'!$E$28</f>
        <v>0.0</v>
      </c>
      <c r="BC458" s="35">
        <f>BC456*'Payroll_Rates'!BC11/'Inputs'!$E$28</f>
        <v>0.0</v>
      </c>
      <c r="BD458" s="35">
        <f>BD456*'Payroll_Rates'!BD11/'Inputs'!$E$28</f>
        <v>0.0</v>
      </c>
      <c r="BE458" s="35">
        <f>BE456*'Payroll_Rates'!BE11/'Inputs'!$E$28</f>
        <v>0.0</v>
      </c>
      <c r="BF458" s="35">
        <f>BF456*'Payroll_Rates'!BF11/'Inputs'!$E$28</f>
        <v>0.0</v>
      </c>
      <c r="BG458" s="35">
        <f>BG456*'Payroll_Rates'!BG11/'Inputs'!$E$28</f>
        <v>0.0</v>
      </c>
      <c r="BH458" s="35">
        <f>BH456*'Payroll_Rates'!BH11/'Inputs'!$E$28</f>
        <v>0.0</v>
      </c>
      <c r="BI458" s="35">
        <f>BI456*'Payroll_Rates'!BI11/'Inputs'!$E$28</f>
        <v>0.0</v>
      </c>
      <c r="BJ458" s="35">
        <f>BJ456*'Payroll_Rates'!BJ11/'Inputs'!$E$28</f>
        <v>0.0</v>
      </c>
      <c r="BK458" s="35">
        <f>BK456*'Payroll_Rates'!BK11/'Inputs'!$E$28</f>
        <v>0.0</v>
      </c>
      <c r="BL458" s="35">
        <f>BL456*'Payroll_Rates'!BL11/'Inputs'!$E$28</f>
        <v>0.0</v>
      </c>
      <c r="BM458" s="35">
        <f>BM456*'Payroll_Rates'!BM11/'Inputs'!$E$28</f>
        <v>0.0</v>
      </c>
      <c r="BN458" s="35">
        <f>BN456*'Payroll_Rates'!BN11/'Inputs'!$E$28</f>
        <v>0.0</v>
      </c>
      <c r="BO458" s="35">
        <f>BO456*'Payroll_Rates'!BO11/'Inputs'!$E$28</f>
        <v>0.0</v>
      </c>
    </row>
    <row r="459" ht="28" customHeight="1">
      <c r="A459" s="2" t="str">
        <v>SLOT23.AV</v>
      </c>
      <c r="B459" s="6" t="str">
        <v>SLOT23 employer unemployment contribution (AV)</v>
      </c>
      <c r="C459" s="2" t="str">
        <v>EUR</v>
      </c>
      <c r="D459" s="2" t="str">
        <v>SUM</v>
      </c>
      <c r="E459" s="36">
        <f>SUM(H459:BO459)</f>
        <v>0.0</v>
      </c>
      <c r="F459" s="6" t="str">
        <v>Spare row; inactive until a hire and an exit month are entered on People_Inputs</v>
      </c>
      <c r="G459" s="2"/>
      <c r="H459" s="35">
        <f>H456*'Inputs'!$E$13/'Inputs'!$E$28</f>
        <v>0.0</v>
      </c>
      <c r="I459" s="35">
        <f>I456*'Inputs'!$E$13/'Inputs'!$E$28</f>
        <v>0.0</v>
      </c>
      <c r="J459" s="35">
        <f>J456*'Inputs'!$E$13/'Inputs'!$E$28</f>
        <v>0.0</v>
      </c>
      <c r="K459" s="35">
        <f>K456*'Inputs'!$E$13/'Inputs'!$E$28</f>
        <v>0.0</v>
      </c>
      <c r="L459" s="35">
        <f>L456*'Inputs'!$E$13/'Inputs'!$E$28</f>
        <v>0.0</v>
      </c>
      <c r="M459" s="35">
        <f>M456*'Inputs'!$E$13/'Inputs'!$E$28</f>
        <v>0.0</v>
      </c>
      <c r="N459" s="35">
        <f>N456*'Inputs'!$E$13/'Inputs'!$E$28</f>
        <v>0.0</v>
      </c>
      <c r="O459" s="35">
        <f>O456*'Inputs'!$E$13/'Inputs'!$E$28</f>
        <v>0.0</v>
      </c>
      <c r="P459" s="35">
        <f>P456*'Inputs'!$E$13/'Inputs'!$E$28</f>
        <v>0.0</v>
      </c>
      <c r="Q459" s="35">
        <f>Q456*'Inputs'!$E$13/'Inputs'!$E$28</f>
        <v>0.0</v>
      </c>
      <c r="R459" s="35">
        <f>R456*'Inputs'!$E$13/'Inputs'!$E$28</f>
        <v>0.0</v>
      </c>
      <c r="S459" s="35">
        <f>S456*'Inputs'!$E$13/'Inputs'!$E$28</f>
        <v>0.0</v>
      </c>
      <c r="T459" s="35">
        <f>T456*'Inputs'!$E$13/'Inputs'!$E$28</f>
        <v>0.0</v>
      </c>
      <c r="U459" s="35">
        <f>U456*'Inputs'!$E$13/'Inputs'!$E$28</f>
        <v>0.0</v>
      </c>
      <c r="V459" s="35">
        <f>V456*'Inputs'!$E$13/'Inputs'!$E$28</f>
        <v>0.0</v>
      </c>
      <c r="W459" s="35">
        <f>W456*'Inputs'!$E$13/'Inputs'!$E$28</f>
        <v>0.0</v>
      </c>
      <c r="X459" s="35">
        <f>X456*'Inputs'!$E$13/'Inputs'!$E$28</f>
        <v>0.0</v>
      </c>
      <c r="Y459" s="35">
        <f>Y456*'Inputs'!$E$13/'Inputs'!$E$28</f>
        <v>0.0</v>
      </c>
      <c r="Z459" s="35">
        <f>Z456*'Inputs'!$E$13/'Inputs'!$E$28</f>
        <v>0.0</v>
      </c>
      <c r="AA459" s="35">
        <f>AA456*'Inputs'!$E$13/'Inputs'!$E$28</f>
        <v>0.0</v>
      </c>
      <c r="AB459" s="35">
        <f>AB456*'Inputs'!$E$13/'Inputs'!$E$28</f>
        <v>0.0</v>
      </c>
      <c r="AC459" s="35">
        <f>AC456*'Inputs'!$E$13/'Inputs'!$E$28</f>
        <v>0.0</v>
      </c>
      <c r="AD459" s="35">
        <f>AD456*'Inputs'!$E$13/'Inputs'!$E$28</f>
        <v>0.0</v>
      </c>
      <c r="AE459" s="35">
        <f>AE456*'Inputs'!$E$13/'Inputs'!$E$28</f>
        <v>0.0</v>
      </c>
      <c r="AF459" s="35">
        <f>AF456*'Inputs'!$E$13/'Inputs'!$E$28</f>
        <v>0.0</v>
      </c>
      <c r="AG459" s="35">
        <f>AG456*'Inputs'!$E$13/'Inputs'!$E$28</f>
        <v>0.0</v>
      </c>
      <c r="AH459" s="35">
        <f>AH456*'Inputs'!$E$13/'Inputs'!$E$28</f>
        <v>0.0</v>
      </c>
      <c r="AI459" s="35">
        <f>AI456*'Inputs'!$E$13/'Inputs'!$E$28</f>
        <v>0.0</v>
      </c>
      <c r="AJ459" s="35">
        <f>AJ456*'Inputs'!$E$13/'Inputs'!$E$28</f>
        <v>0.0</v>
      </c>
      <c r="AK459" s="35">
        <f>AK456*'Inputs'!$E$13/'Inputs'!$E$28</f>
        <v>0.0</v>
      </c>
      <c r="AL459" s="35">
        <f>AL456*'Inputs'!$E$13/'Inputs'!$E$28</f>
        <v>0.0</v>
      </c>
      <c r="AM459" s="35">
        <f>AM456*'Inputs'!$E$13/'Inputs'!$E$28</f>
        <v>0.0</v>
      </c>
      <c r="AN459" s="35">
        <f>AN456*'Inputs'!$E$13/'Inputs'!$E$28</f>
        <v>0.0</v>
      </c>
      <c r="AO459" s="35">
        <f>AO456*'Inputs'!$E$13/'Inputs'!$E$28</f>
        <v>0.0</v>
      </c>
      <c r="AP459" s="35">
        <f>AP456*'Inputs'!$E$13/'Inputs'!$E$28</f>
        <v>0.0</v>
      </c>
      <c r="AQ459" s="35">
        <f>AQ456*'Inputs'!$E$13/'Inputs'!$E$28</f>
        <v>0.0</v>
      </c>
      <c r="AR459" s="35">
        <f>AR456*'Inputs'!$E$13/'Inputs'!$E$28</f>
        <v>0.0</v>
      </c>
      <c r="AS459" s="35">
        <f>AS456*'Inputs'!$E$13/'Inputs'!$E$28</f>
        <v>0.0</v>
      </c>
      <c r="AT459" s="35">
        <f>AT456*'Inputs'!$E$13/'Inputs'!$E$28</f>
        <v>0.0</v>
      </c>
      <c r="AU459" s="35">
        <f>AU456*'Inputs'!$E$13/'Inputs'!$E$28</f>
        <v>0.0</v>
      </c>
      <c r="AV459" s="35">
        <f>AV456*'Inputs'!$E$13/'Inputs'!$E$28</f>
        <v>0.0</v>
      </c>
      <c r="AW459" s="35">
        <f>AW456*'Inputs'!$E$13/'Inputs'!$E$28</f>
        <v>0.0</v>
      </c>
      <c r="AX459" s="35">
        <f>AX456*'Inputs'!$E$13/'Inputs'!$E$28</f>
        <v>0.0</v>
      </c>
      <c r="AY459" s="35">
        <f>AY456*'Inputs'!$E$13/'Inputs'!$E$28</f>
        <v>0.0</v>
      </c>
      <c r="AZ459" s="35">
        <f>AZ456*'Inputs'!$E$13/'Inputs'!$E$28</f>
        <v>0.0</v>
      </c>
      <c r="BA459" s="35">
        <f>BA456*'Inputs'!$E$13/'Inputs'!$E$28</f>
        <v>0.0</v>
      </c>
      <c r="BB459" s="35">
        <f>BB456*'Inputs'!$E$13/'Inputs'!$E$28</f>
        <v>0.0</v>
      </c>
      <c r="BC459" s="35">
        <f>BC456*'Inputs'!$E$13/'Inputs'!$E$28</f>
        <v>0.0</v>
      </c>
      <c r="BD459" s="35">
        <f>BD456*'Inputs'!$E$13/'Inputs'!$E$28</f>
        <v>0.0</v>
      </c>
      <c r="BE459" s="35">
        <f>BE456*'Inputs'!$E$13/'Inputs'!$E$28</f>
        <v>0.0</v>
      </c>
      <c r="BF459" s="35">
        <f>BF456*'Inputs'!$E$13/'Inputs'!$E$28</f>
        <v>0.0</v>
      </c>
      <c r="BG459" s="35">
        <f>BG456*'Inputs'!$E$13/'Inputs'!$E$28</f>
        <v>0.0</v>
      </c>
      <c r="BH459" s="35">
        <f>BH456*'Inputs'!$E$13/'Inputs'!$E$28</f>
        <v>0.0</v>
      </c>
      <c r="BI459" s="35">
        <f>BI456*'Inputs'!$E$13/'Inputs'!$E$28</f>
        <v>0.0</v>
      </c>
      <c r="BJ459" s="35">
        <f>BJ456*'Inputs'!$E$13/'Inputs'!$E$28</f>
        <v>0.0</v>
      </c>
      <c r="BK459" s="35">
        <f>BK456*'Inputs'!$E$13/'Inputs'!$E$28</f>
        <v>0.0</v>
      </c>
      <c r="BL459" s="35">
        <f>BL456*'Inputs'!$E$13/'Inputs'!$E$28</f>
        <v>0.0</v>
      </c>
      <c r="BM459" s="35">
        <f>BM456*'Inputs'!$E$13/'Inputs'!$E$28</f>
        <v>0.0</v>
      </c>
      <c r="BN459" s="35">
        <f>BN456*'Inputs'!$E$13/'Inputs'!$E$28</f>
        <v>0.0</v>
      </c>
      <c r="BO459" s="35">
        <f>BO456*'Inputs'!$E$13/'Inputs'!$E$28</f>
        <v>0.0</v>
      </c>
    </row>
    <row r="460" ht="28" customHeight="1">
      <c r="A460" s="2" t="str">
        <v>SLOT23.KV</v>
      </c>
      <c r="B460" s="6" t="str">
        <v>SLOT23 employer health contribution (KV)</v>
      </c>
      <c r="C460" s="2" t="str">
        <v>EUR</v>
      </c>
      <c r="D460" s="2" t="str">
        <v>SUM</v>
      </c>
      <c r="E460" s="36">
        <f>SUM(H460:BO460)</f>
        <v>0.0</v>
      </c>
      <c r="F460" s="6" t="str">
        <v>Spare row; inactive until a hire and an exit month are entered on People_Inputs</v>
      </c>
      <c r="G460" s="2"/>
      <c r="H460" s="35">
        <f>H457*('Inputs'!$E$14+'Inputs'!$E$15)/'Inputs'!$E$28</f>
        <v>0.0</v>
      </c>
      <c r="I460" s="35">
        <f>I457*('Inputs'!$E$14+'Inputs'!$E$15)/'Inputs'!$E$28</f>
        <v>0.0</v>
      </c>
      <c r="J460" s="35">
        <f>J457*('Inputs'!$E$14+'Inputs'!$E$15)/'Inputs'!$E$28</f>
        <v>0.0</v>
      </c>
      <c r="K460" s="35">
        <f>K457*('Inputs'!$E$14+'Inputs'!$E$15)/'Inputs'!$E$28</f>
        <v>0.0</v>
      </c>
      <c r="L460" s="35">
        <f>L457*('Inputs'!$E$14+'Inputs'!$E$15)/'Inputs'!$E$28</f>
        <v>0.0</v>
      </c>
      <c r="M460" s="35">
        <f>M457*('Inputs'!$E$14+'Inputs'!$E$15)/'Inputs'!$E$28</f>
        <v>0.0</v>
      </c>
      <c r="N460" s="35">
        <f>N457*('Inputs'!$E$14+'Inputs'!$E$15)/'Inputs'!$E$28</f>
        <v>0.0</v>
      </c>
      <c r="O460" s="35">
        <f>O457*('Inputs'!$E$14+'Inputs'!$E$15)/'Inputs'!$E$28</f>
        <v>0.0</v>
      </c>
      <c r="P460" s="35">
        <f>P457*('Inputs'!$E$14+'Inputs'!$E$15)/'Inputs'!$E$28</f>
        <v>0.0</v>
      </c>
      <c r="Q460" s="35">
        <f>Q457*('Inputs'!$E$14+'Inputs'!$E$15)/'Inputs'!$E$28</f>
        <v>0.0</v>
      </c>
      <c r="R460" s="35">
        <f>R457*('Inputs'!$E$14+'Inputs'!$E$15)/'Inputs'!$E$28</f>
        <v>0.0</v>
      </c>
      <c r="S460" s="35">
        <f>S457*('Inputs'!$E$14+'Inputs'!$E$15)/'Inputs'!$E$28</f>
        <v>0.0</v>
      </c>
      <c r="T460" s="35">
        <f>T457*('Inputs'!$E$14+'Inputs'!$E$15)/'Inputs'!$E$28</f>
        <v>0.0</v>
      </c>
      <c r="U460" s="35">
        <f>U457*('Inputs'!$E$14+'Inputs'!$E$15)/'Inputs'!$E$28</f>
        <v>0.0</v>
      </c>
      <c r="V460" s="35">
        <f>V457*('Inputs'!$E$14+'Inputs'!$E$15)/'Inputs'!$E$28</f>
        <v>0.0</v>
      </c>
      <c r="W460" s="35">
        <f>W457*('Inputs'!$E$14+'Inputs'!$E$15)/'Inputs'!$E$28</f>
        <v>0.0</v>
      </c>
      <c r="X460" s="35">
        <f>X457*('Inputs'!$E$14+'Inputs'!$E$15)/'Inputs'!$E$28</f>
        <v>0.0</v>
      </c>
      <c r="Y460" s="35">
        <f>Y457*('Inputs'!$E$14+'Inputs'!$E$15)/'Inputs'!$E$28</f>
        <v>0.0</v>
      </c>
      <c r="Z460" s="35">
        <f>Z457*('Inputs'!$E$14+'Inputs'!$E$15)/'Inputs'!$E$28</f>
        <v>0.0</v>
      </c>
      <c r="AA460" s="35">
        <f>AA457*('Inputs'!$E$14+'Inputs'!$E$15)/'Inputs'!$E$28</f>
        <v>0.0</v>
      </c>
      <c r="AB460" s="35">
        <f>AB457*('Inputs'!$E$14+'Inputs'!$E$15)/'Inputs'!$E$28</f>
        <v>0.0</v>
      </c>
      <c r="AC460" s="35">
        <f>AC457*('Inputs'!$E$14+'Inputs'!$E$15)/'Inputs'!$E$28</f>
        <v>0.0</v>
      </c>
      <c r="AD460" s="35">
        <f>AD457*('Inputs'!$E$14+'Inputs'!$E$15)/'Inputs'!$E$28</f>
        <v>0.0</v>
      </c>
      <c r="AE460" s="35">
        <f>AE457*('Inputs'!$E$14+'Inputs'!$E$15)/'Inputs'!$E$28</f>
        <v>0.0</v>
      </c>
      <c r="AF460" s="35">
        <f>AF457*('Inputs'!$E$14+'Inputs'!$E$15)/'Inputs'!$E$28</f>
        <v>0.0</v>
      </c>
      <c r="AG460" s="35">
        <f>AG457*('Inputs'!$E$14+'Inputs'!$E$15)/'Inputs'!$E$28</f>
        <v>0.0</v>
      </c>
      <c r="AH460" s="35">
        <f>AH457*('Inputs'!$E$14+'Inputs'!$E$15)/'Inputs'!$E$28</f>
        <v>0.0</v>
      </c>
      <c r="AI460" s="35">
        <f>AI457*('Inputs'!$E$14+'Inputs'!$E$15)/'Inputs'!$E$28</f>
        <v>0.0</v>
      </c>
      <c r="AJ460" s="35">
        <f>AJ457*('Inputs'!$E$14+'Inputs'!$E$15)/'Inputs'!$E$28</f>
        <v>0.0</v>
      </c>
      <c r="AK460" s="35">
        <f>AK457*('Inputs'!$E$14+'Inputs'!$E$15)/'Inputs'!$E$28</f>
        <v>0.0</v>
      </c>
      <c r="AL460" s="35">
        <f>AL457*('Inputs'!$E$14+'Inputs'!$E$15)/'Inputs'!$E$28</f>
        <v>0.0</v>
      </c>
      <c r="AM460" s="35">
        <f>AM457*('Inputs'!$E$14+'Inputs'!$E$15)/'Inputs'!$E$28</f>
        <v>0.0</v>
      </c>
      <c r="AN460" s="35">
        <f>AN457*('Inputs'!$E$14+'Inputs'!$E$15)/'Inputs'!$E$28</f>
        <v>0.0</v>
      </c>
      <c r="AO460" s="35">
        <f>AO457*('Inputs'!$E$14+'Inputs'!$E$15)/'Inputs'!$E$28</f>
        <v>0.0</v>
      </c>
      <c r="AP460" s="35">
        <f>AP457*('Inputs'!$E$14+'Inputs'!$E$15)/'Inputs'!$E$28</f>
        <v>0.0</v>
      </c>
      <c r="AQ460" s="35">
        <f>AQ457*('Inputs'!$E$14+'Inputs'!$E$15)/'Inputs'!$E$28</f>
        <v>0.0</v>
      </c>
      <c r="AR460" s="35">
        <f>AR457*('Inputs'!$E$14+'Inputs'!$E$15)/'Inputs'!$E$28</f>
        <v>0.0</v>
      </c>
      <c r="AS460" s="35">
        <f>AS457*('Inputs'!$E$14+'Inputs'!$E$15)/'Inputs'!$E$28</f>
        <v>0.0</v>
      </c>
      <c r="AT460" s="35">
        <f>AT457*('Inputs'!$E$14+'Inputs'!$E$15)/'Inputs'!$E$28</f>
        <v>0.0</v>
      </c>
      <c r="AU460" s="35">
        <f>AU457*('Inputs'!$E$14+'Inputs'!$E$15)/'Inputs'!$E$28</f>
        <v>0.0</v>
      </c>
      <c r="AV460" s="35">
        <f>AV457*('Inputs'!$E$14+'Inputs'!$E$15)/'Inputs'!$E$28</f>
        <v>0.0</v>
      </c>
      <c r="AW460" s="35">
        <f>AW457*('Inputs'!$E$14+'Inputs'!$E$15)/'Inputs'!$E$28</f>
        <v>0.0</v>
      </c>
      <c r="AX460" s="35">
        <f>AX457*('Inputs'!$E$14+'Inputs'!$E$15)/'Inputs'!$E$28</f>
        <v>0.0</v>
      </c>
      <c r="AY460" s="35">
        <f>AY457*('Inputs'!$E$14+'Inputs'!$E$15)/'Inputs'!$E$28</f>
        <v>0.0</v>
      </c>
      <c r="AZ460" s="35">
        <f>AZ457*('Inputs'!$E$14+'Inputs'!$E$15)/'Inputs'!$E$28</f>
        <v>0.0</v>
      </c>
      <c r="BA460" s="35">
        <f>BA457*('Inputs'!$E$14+'Inputs'!$E$15)/'Inputs'!$E$28</f>
        <v>0.0</v>
      </c>
      <c r="BB460" s="35">
        <f>BB457*('Inputs'!$E$14+'Inputs'!$E$15)/'Inputs'!$E$28</f>
        <v>0.0</v>
      </c>
      <c r="BC460" s="35">
        <f>BC457*('Inputs'!$E$14+'Inputs'!$E$15)/'Inputs'!$E$28</f>
        <v>0.0</v>
      </c>
      <c r="BD460" s="35">
        <f>BD457*('Inputs'!$E$14+'Inputs'!$E$15)/'Inputs'!$E$28</f>
        <v>0.0</v>
      </c>
      <c r="BE460" s="35">
        <f>BE457*('Inputs'!$E$14+'Inputs'!$E$15)/'Inputs'!$E$28</f>
        <v>0.0</v>
      </c>
      <c r="BF460" s="35">
        <f>BF457*('Inputs'!$E$14+'Inputs'!$E$15)/'Inputs'!$E$28</f>
        <v>0.0</v>
      </c>
      <c r="BG460" s="35">
        <f>BG457*('Inputs'!$E$14+'Inputs'!$E$15)/'Inputs'!$E$28</f>
        <v>0.0</v>
      </c>
      <c r="BH460" s="35">
        <f>BH457*('Inputs'!$E$14+'Inputs'!$E$15)/'Inputs'!$E$28</f>
        <v>0.0</v>
      </c>
      <c r="BI460" s="35">
        <f>BI457*('Inputs'!$E$14+'Inputs'!$E$15)/'Inputs'!$E$28</f>
        <v>0.0</v>
      </c>
      <c r="BJ460" s="35">
        <f>BJ457*('Inputs'!$E$14+'Inputs'!$E$15)/'Inputs'!$E$28</f>
        <v>0.0</v>
      </c>
      <c r="BK460" s="35">
        <f>BK457*('Inputs'!$E$14+'Inputs'!$E$15)/'Inputs'!$E$28</f>
        <v>0.0</v>
      </c>
      <c r="BL460" s="35">
        <f>BL457*('Inputs'!$E$14+'Inputs'!$E$15)/'Inputs'!$E$28</f>
        <v>0.0</v>
      </c>
      <c r="BM460" s="35">
        <f>BM457*('Inputs'!$E$14+'Inputs'!$E$15)/'Inputs'!$E$28</f>
        <v>0.0</v>
      </c>
      <c r="BN460" s="35">
        <f>BN457*('Inputs'!$E$14+'Inputs'!$E$15)/'Inputs'!$E$28</f>
        <v>0.0</v>
      </c>
      <c r="BO460" s="35">
        <f>BO457*('Inputs'!$E$14+'Inputs'!$E$15)/'Inputs'!$E$28</f>
        <v>0.0</v>
      </c>
    </row>
    <row r="461" ht="28" customHeight="1">
      <c r="A461" s="2" t="str">
        <v>SLOT23.PV</v>
      </c>
      <c r="B461" s="6" t="str">
        <v>SLOT23 employer care contribution (PV)</v>
      </c>
      <c r="C461" s="2" t="str">
        <v>EUR</v>
      </c>
      <c r="D461" s="2" t="str">
        <v>SUM</v>
      </c>
      <c r="E461" s="36">
        <f>SUM(H461:BO461)</f>
        <v>0.0</v>
      </c>
      <c r="F461" s="6" t="str">
        <v>Spare row; inactive until a hire and an exit month are entered on People_Inputs</v>
      </c>
      <c r="G461" s="2"/>
      <c r="H461" s="35">
        <f>H457*'Inputs'!$E$16/'Inputs'!$E$28</f>
        <v>0.0</v>
      </c>
      <c r="I461" s="35">
        <f>I457*'Inputs'!$E$16/'Inputs'!$E$28</f>
        <v>0.0</v>
      </c>
      <c r="J461" s="35">
        <f>J457*'Inputs'!$E$16/'Inputs'!$E$28</f>
        <v>0.0</v>
      </c>
      <c r="K461" s="35">
        <f>K457*'Inputs'!$E$16/'Inputs'!$E$28</f>
        <v>0.0</v>
      </c>
      <c r="L461" s="35">
        <f>L457*'Inputs'!$E$16/'Inputs'!$E$28</f>
        <v>0.0</v>
      </c>
      <c r="M461" s="35">
        <f>M457*'Inputs'!$E$16/'Inputs'!$E$28</f>
        <v>0.0</v>
      </c>
      <c r="N461" s="35">
        <f>N457*'Inputs'!$E$16/'Inputs'!$E$28</f>
        <v>0.0</v>
      </c>
      <c r="O461" s="35">
        <f>O457*'Inputs'!$E$16/'Inputs'!$E$28</f>
        <v>0.0</v>
      </c>
      <c r="P461" s="35">
        <f>P457*'Inputs'!$E$16/'Inputs'!$E$28</f>
        <v>0.0</v>
      </c>
      <c r="Q461" s="35">
        <f>Q457*'Inputs'!$E$16/'Inputs'!$E$28</f>
        <v>0.0</v>
      </c>
      <c r="R461" s="35">
        <f>R457*'Inputs'!$E$16/'Inputs'!$E$28</f>
        <v>0.0</v>
      </c>
      <c r="S461" s="35">
        <f>S457*'Inputs'!$E$16/'Inputs'!$E$28</f>
        <v>0.0</v>
      </c>
      <c r="T461" s="35">
        <f>T457*'Inputs'!$E$16/'Inputs'!$E$28</f>
        <v>0.0</v>
      </c>
      <c r="U461" s="35">
        <f>U457*'Inputs'!$E$16/'Inputs'!$E$28</f>
        <v>0.0</v>
      </c>
      <c r="V461" s="35">
        <f>V457*'Inputs'!$E$16/'Inputs'!$E$28</f>
        <v>0.0</v>
      </c>
      <c r="W461" s="35">
        <f>W457*'Inputs'!$E$16/'Inputs'!$E$28</f>
        <v>0.0</v>
      </c>
      <c r="X461" s="35">
        <f>X457*'Inputs'!$E$16/'Inputs'!$E$28</f>
        <v>0.0</v>
      </c>
      <c r="Y461" s="35">
        <f>Y457*'Inputs'!$E$16/'Inputs'!$E$28</f>
        <v>0.0</v>
      </c>
      <c r="Z461" s="35">
        <f>Z457*'Inputs'!$E$16/'Inputs'!$E$28</f>
        <v>0.0</v>
      </c>
      <c r="AA461" s="35">
        <f>AA457*'Inputs'!$E$16/'Inputs'!$E$28</f>
        <v>0.0</v>
      </c>
      <c r="AB461" s="35">
        <f>AB457*'Inputs'!$E$16/'Inputs'!$E$28</f>
        <v>0.0</v>
      </c>
      <c r="AC461" s="35">
        <f>AC457*'Inputs'!$E$16/'Inputs'!$E$28</f>
        <v>0.0</v>
      </c>
      <c r="AD461" s="35">
        <f>AD457*'Inputs'!$E$16/'Inputs'!$E$28</f>
        <v>0.0</v>
      </c>
      <c r="AE461" s="35">
        <f>AE457*'Inputs'!$E$16/'Inputs'!$E$28</f>
        <v>0.0</v>
      </c>
      <c r="AF461" s="35">
        <f>AF457*'Inputs'!$E$16/'Inputs'!$E$28</f>
        <v>0.0</v>
      </c>
      <c r="AG461" s="35">
        <f>AG457*'Inputs'!$E$16/'Inputs'!$E$28</f>
        <v>0.0</v>
      </c>
      <c r="AH461" s="35">
        <f>AH457*'Inputs'!$E$16/'Inputs'!$E$28</f>
        <v>0.0</v>
      </c>
      <c r="AI461" s="35">
        <f>AI457*'Inputs'!$E$16/'Inputs'!$E$28</f>
        <v>0.0</v>
      </c>
      <c r="AJ461" s="35">
        <f>AJ457*'Inputs'!$E$16/'Inputs'!$E$28</f>
        <v>0.0</v>
      </c>
      <c r="AK461" s="35">
        <f>AK457*'Inputs'!$E$16/'Inputs'!$E$28</f>
        <v>0.0</v>
      </c>
      <c r="AL461" s="35">
        <f>AL457*'Inputs'!$E$16/'Inputs'!$E$28</f>
        <v>0.0</v>
      </c>
      <c r="AM461" s="35">
        <f>AM457*'Inputs'!$E$16/'Inputs'!$E$28</f>
        <v>0.0</v>
      </c>
      <c r="AN461" s="35">
        <f>AN457*'Inputs'!$E$16/'Inputs'!$E$28</f>
        <v>0.0</v>
      </c>
      <c r="AO461" s="35">
        <f>AO457*'Inputs'!$E$16/'Inputs'!$E$28</f>
        <v>0.0</v>
      </c>
      <c r="AP461" s="35">
        <f>AP457*'Inputs'!$E$16/'Inputs'!$E$28</f>
        <v>0.0</v>
      </c>
      <c r="AQ461" s="35">
        <f>AQ457*'Inputs'!$E$16/'Inputs'!$E$28</f>
        <v>0.0</v>
      </c>
      <c r="AR461" s="35">
        <f>AR457*'Inputs'!$E$16/'Inputs'!$E$28</f>
        <v>0.0</v>
      </c>
      <c r="AS461" s="35">
        <f>AS457*'Inputs'!$E$16/'Inputs'!$E$28</f>
        <v>0.0</v>
      </c>
      <c r="AT461" s="35">
        <f>AT457*'Inputs'!$E$16/'Inputs'!$E$28</f>
        <v>0.0</v>
      </c>
      <c r="AU461" s="35">
        <f>AU457*'Inputs'!$E$16/'Inputs'!$E$28</f>
        <v>0.0</v>
      </c>
      <c r="AV461" s="35">
        <f>AV457*'Inputs'!$E$16/'Inputs'!$E$28</f>
        <v>0.0</v>
      </c>
      <c r="AW461" s="35">
        <f>AW457*'Inputs'!$E$16/'Inputs'!$E$28</f>
        <v>0.0</v>
      </c>
      <c r="AX461" s="35">
        <f>AX457*'Inputs'!$E$16/'Inputs'!$E$28</f>
        <v>0.0</v>
      </c>
      <c r="AY461" s="35">
        <f>AY457*'Inputs'!$E$16/'Inputs'!$E$28</f>
        <v>0.0</v>
      </c>
      <c r="AZ461" s="35">
        <f>AZ457*'Inputs'!$E$16/'Inputs'!$E$28</f>
        <v>0.0</v>
      </c>
      <c r="BA461" s="35">
        <f>BA457*'Inputs'!$E$16/'Inputs'!$E$28</f>
        <v>0.0</v>
      </c>
      <c r="BB461" s="35">
        <f>BB457*'Inputs'!$E$16/'Inputs'!$E$28</f>
        <v>0.0</v>
      </c>
      <c r="BC461" s="35">
        <f>BC457*'Inputs'!$E$16/'Inputs'!$E$28</f>
        <v>0.0</v>
      </c>
      <c r="BD461" s="35">
        <f>BD457*'Inputs'!$E$16/'Inputs'!$E$28</f>
        <v>0.0</v>
      </c>
      <c r="BE461" s="35">
        <f>BE457*'Inputs'!$E$16/'Inputs'!$E$28</f>
        <v>0.0</v>
      </c>
      <c r="BF461" s="35">
        <f>BF457*'Inputs'!$E$16/'Inputs'!$E$28</f>
        <v>0.0</v>
      </c>
      <c r="BG461" s="35">
        <f>BG457*'Inputs'!$E$16/'Inputs'!$E$28</f>
        <v>0.0</v>
      </c>
      <c r="BH461" s="35">
        <f>BH457*'Inputs'!$E$16/'Inputs'!$E$28</f>
        <v>0.0</v>
      </c>
      <c r="BI461" s="35">
        <f>BI457*'Inputs'!$E$16/'Inputs'!$E$28</f>
        <v>0.0</v>
      </c>
      <c r="BJ461" s="35">
        <f>BJ457*'Inputs'!$E$16/'Inputs'!$E$28</f>
        <v>0.0</v>
      </c>
      <c r="BK461" s="35">
        <f>BK457*'Inputs'!$E$16/'Inputs'!$E$28</f>
        <v>0.0</v>
      </c>
      <c r="BL461" s="35">
        <f>BL457*'Inputs'!$E$16/'Inputs'!$E$28</f>
        <v>0.0</v>
      </c>
      <c r="BM461" s="35">
        <f>BM457*'Inputs'!$E$16/'Inputs'!$E$28</f>
        <v>0.0</v>
      </c>
      <c r="BN461" s="35">
        <f>BN457*'Inputs'!$E$16/'Inputs'!$E$28</f>
        <v>0.0</v>
      </c>
      <c r="BO461" s="35">
        <f>BO457*'Inputs'!$E$16/'Inputs'!$E$28</f>
        <v>0.0</v>
      </c>
    </row>
    <row r="462" ht="28" customHeight="1">
      <c r="A462" s="2" t="str">
        <v>SLOT23.U1</v>
      </c>
      <c r="B462" s="6" t="str">
        <v>SLOT23 U1 sick-pay levy</v>
      </c>
      <c r="C462" s="2" t="str">
        <v>EUR</v>
      </c>
      <c r="D462" s="2" t="str">
        <v>SUM</v>
      </c>
      <c r="E462" s="36">
        <f>SUM(H462:BO462)</f>
        <v>0.0</v>
      </c>
      <c r="F462" s="6" t="str">
        <v>Spare row; inactive until a hire and an exit month are entered on People_Inputs</v>
      </c>
      <c r="G462" s="2"/>
      <c r="H462" s="35">
        <f>H456*'Inputs'!$E$17*IF('Summary'!H13&lt;='Inputs'!$E$27,1,0)</f>
        <v>0.0</v>
      </c>
      <c r="I462" s="35">
        <f>I456*'Inputs'!$E$17*IF('Summary'!I13&lt;='Inputs'!$E$27,1,0)</f>
        <v>0.0</v>
      </c>
      <c r="J462" s="35">
        <f>J456*'Inputs'!$E$17*IF('Summary'!J13&lt;='Inputs'!$E$27,1,0)</f>
        <v>0.0</v>
      </c>
      <c r="K462" s="35">
        <f>K456*'Inputs'!$E$17*IF('Summary'!K13&lt;='Inputs'!$E$27,1,0)</f>
        <v>0.0</v>
      </c>
      <c r="L462" s="35">
        <f>L456*'Inputs'!$E$17*IF('Summary'!L13&lt;='Inputs'!$E$27,1,0)</f>
        <v>0.0</v>
      </c>
      <c r="M462" s="35">
        <f>M456*'Inputs'!$E$17*IF('Summary'!M13&lt;='Inputs'!$E$27,1,0)</f>
        <v>0.0</v>
      </c>
      <c r="N462" s="35">
        <f>N456*'Inputs'!$E$17*IF('Summary'!N13&lt;='Inputs'!$E$27,1,0)</f>
        <v>0.0</v>
      </c>
      <c r="O462" s="35">
        <f>O456*'Inputs'!$E$17*IF('Summary'!O13&lt;='Inputs'!$E$27,1,0)</f>
        <v>0.0</v>
      </c>
      <c r="P462" s="35">
        <f>P456*'Inputs'!$E$17*IF('Summary'!P13&lt;='Inputs'!$E$27,1,0)</f>
        <v>0.0</v>
      </c>
      <c r="Q462" s="35">
        <f>Q456*'Inputs'!$E$17*IF('Summary'!Q13&lt;='Inputs'!$E$27,1,0)</f>
        <v>0.0</v>
      </c>
      <c r="R462" s="35">
        <f>R456*'Inputs'!$E$17*IF('Summary'!R13&lt;='Inputs'!$E$27,1,0)</f>
        <v>0.0</v>
      </c>
      <c r="S462" s="35">
        <f>S456*'Inputs'!$E$17*IF('Summary'!S13&lt;='Inputs'!$E$27,1,0)</f>
        <v>0.0</v>
      </c>
      <c r="T462" s="35">
        <f>T456*'Inputs'!$E$17*IF('Summary'!T13&lt;='Inputs'!$E$27,1,0)</f>
        <v>0.0</v>
      </c>
      <c r="U462" s="35">
        <f>U456*'Inputs'!$E$17*IF('Summary'!U13&lt;='Inputs'!$E$27,1,0)</f>
        <v>0.0</v>
      </c>
      <c r="V462" s="35">
        <f>V456*'Inputs'!$E$17*IF('Summary'!V13&lt;='Inputs'!$E$27,1,0)</f>
        <v>0.0</v>
      </c>
      <c r="W462" s="35">
        <f>W456*'Inputs'!$E$17*IF('Summary'!W13&lt;='Inputs'!$E$27,1,0)</f>
        <v>0.0</v>
      </c>
      <c r="X462" s="35">
        <f>X456*'Inputs'!$E$17*IF('Summary'!X13&lt;='Inputs'!$E$27,1,0)</f>
        <v>0.0</v>
      </c>
      <c r="Y462" s="35">
        <f>Y456*'Inputs'!$E$17*IF('Summary'!Y13&lt;='Inputs'!$E$27,1,0)</f>
        <v>0.0</v>
      </c>
      <c r="Z462" s="35">
        <f>Z456*'Inputs'!$E$17*IF('Summary'!Z13&lt;='Inputs'!$E$27,1,0)</f>
        <v>0.0</v>
      </c>
      <c r="AA462" s="35">
        <f>AA456*'Inputs'!$E$17*IF('Summary'!AA13&lt;='Inputs'!$E$27,1,0)</f>
        <v>0.0</v>
      </c>
      <c r="AB462" s="35">
        <f>AB456*'Inputs'!$E$17*IF('Summary'!AB13&lt;='Inputs'!$E$27,1,0)</f>
        <v>0.0</v>
      </c>
      <c r="AC462" s="35">
        <f>AC456*'Inputs'!$E$17*IF('Summary'!AC13&lt;='Inputs'!$E$27,1,0)</f>
        <v>0.0</v>
      </c>
      <c r="AD462" s="35">
        <f>AD456*'Inputs'!$E$17*IF('Summary'!AD13&lt;='Inputs'!$E$27,1,0)</f>
        <v>0.0</v>
      </c>
      <c r="AE462" s="35">
        <f>AE456*'Inputs'!$E$17*IF('Summary'!AE13&lt;='Inputs'!$E$27,1,0)</f>
        <v>0.0</v>
      </c>
      <c r="AF462" s="35">
        <f>AF456*'Inputs'!$E$17*IF('Summary'!AF13&lt;='Inputs'!$E$27,1,0)</f>
        <v>0.0</v>
      </c>
      <c r="AG462" s="35">
        <f>AG456*'Inputs'!$E$17*IF('Summary'!AG13&lt;='Inputs'!$E$27,1,0)</f>
        <v>0.0</v>
      </c>
      <c r="AH462" s="35">
        <f>AH456*'Inputs'!$E$17*IF('Summary'!AH13&lt;='Inputs'!$E$27,1,0)</f>
        <v>0.0</v>
      </c>
      <c r="AI462" s="35">
        <f>AI456*'Inputs'!$E$17*IF('Summary'!AI13&lt;='Inputs'!$E$27,1,0)</f>
        <v>0.0</v>
      </c>
      <c r="AJ462" s="35">
        <f>AJ456*'Inputs'!$E$17*IF('Summary'!AJ13&lt;='Inputs'!$E$27,1,0)</f>
        <v>0.0</v>
      </c>
      <c r="AK462" s="35">
        <f>AK456*'Inputs'!$E$17*IF('Summary'!AK13&lt;='Inputs'!$E$27,1,0)</f>
        <v>0.0</v>
      </c>
      <c r="AL462" s="35">
        <f>AL456*'Inputs'!$E$17*IF('Summary'!AL13&lt;='Inputs'!$E$27,1,0)</f>
        <v>0.0</v>
      </c>
      <c r="AM462" s="35">
        <f>AM456*'Inputs'!$E$17*IF('Summary'!AM13&lt;='Inputs'!$E$27,1,0)</f>
        <v>0.0</v>
      </c>
      <c r="AN462" s="35">
        <f>AN456*'Inputs'!$E$17*IF('Summary'!AN13&lt;='Inputs'!$E$27,1,0)</f>
        <v>0.0</v>
      </c>
      <c r="AO462" s="35">
        <f>AO456*'Inputs'!$E$17*IF('Summary'!AO13&lt;='Inputs'!$E$27,1,0)</f>
        <v>0.0</v>
      </c>
      <c r="AP462" s="35">
        <f>AP456*'Inputs'!$E$17*IF('Summary'!AP13&lt;='Inputs'!$E$27,1,0)</f>
        <v>0.0</v>
      </c>
      <c r="AQ462" s="35">
        <f>AQ456*'Inputs'!$E$17*IF('Summary'!AQ13&lt;='Inputs'!$E$27,1,0)</f>
        <v>0.0</v>
      </c>
      <c r="AR462" s="35">
        <f>AR456*'Inputs'!$E$17*IF('Summary'!AR13&lt;='Inputs'!$E$27,1,0)</f>
        <v>0.0</v>
      </c>
      <c r="AS462" s="35">
        <f>AS456*'Inputs'!$E$17*IF('Summary'!AS13&lt;='Inputs'!$E$27,1,0)</f>
        <v>0.0</v>
      </c>
      <c r="AT462" s="35">
        <f>AT456*'Inputs'!$E$17*IF('Summary'!AT13&lt;='Inputs'!$E$27,1,0)</f>
        <v>0.0</v>
      </c>
      <c r="AU462" s="35">
        <f>AU456*'Inputs'!$E$17*IF('Summary'!AU13&lt;='Inputs'!$E$27,1,0)</f>
        <v>0.0</v>
      </c>
      <c r="AV462" s="35">
        <f>AV456*'Inputs'!$E$17*IF('Summary'!AV13&lt;='Inputs'!$E$27,1,0)</f>
        <v>0.0</v>
      </c>
      <c r="AW462" s="35">
        <f>AW456*'Inputs'!$E$17*IF('Summary'!AW13&lt;='Inputs'!$E$27,1,0)</f>
        <v>0.0</v>
      </c>
      <c r="AX462" s="35">
        <f>AX456*'Inputs'!$E$17*IF('Summary'!AX13&lt;='Inputs'!$E$27,1,0)</f>
        <v>0.0</v>
      </c>
      <c r="AY462" s="35">
        <f>AY456*'Inputs'!$E$17*IF('Summary'!AY13&lt;='Inputs'!$E$27,1,0)</f>
        <v>0.0</v>
      </c>
      <c r="AZ462" s="35">
        <f>AZ456*'Inputs'!$E$17*IF('Summary'!AZ13&lt;='Inputs'!$E$27,1,0)</f>
        <v>0.0</v>
      </c>
      <c r="BA462" s="35">
        <f>BA456*'Inputs'!$E$17*IF('Summary'!BA13&lt;='Inputs'!$E$27,1,0)</f>
        <v>0.0</v>
      </c>
      <c r="BB462" s="35">
        <f>BB456*'Inputs'!$E$17*IF('Summary'!BB13&lt;='Inputs'!$E$27,1,0)</f>
        <v>0.0</v>
      </c>
      <c r="BC462" s="35">
        <f>BC456*'Inputs'!$E$17*IF('Summary'!BC13&lt;='Inputs'!$E$27,1,0)</f>
        <v>0.0</v>
      </c>
      <c r="BD462" s="35">
        <f>BD456*'Inputs'!$E$17*IF('Summary'!BD13&lt;='Inputs'!$E$27,1,0)</f>
        <v>0.0</v>
      </c>
      <c r="BE462" s="35">
        <f>BE456*'Inputs'!$E$17*IF('Summary'!BE13&lt;='Inputs'!$E$27,1,0)</f>
        <v>0.0</v>
      </c>
      <c r="BF462" s="35">
        <f>BF456*'Inputs'!$E$17*IF('Summary'!BF13&lt;='Inputs'!$E$27,1,0)</f>
        <v>0.0</v>
      </c>
      <c r="BG462" s="35">
        <f>BG456*'Inputs'!$E$17*IF('Summary'!BG13&lt;='Inputs'!$E$27,1,0)</f>
        <v>0.0</v>
      </c>
      <c r="BH462" s="35">
        <f>BH456*'Inputs'!$E$17*IF('Summary'!BH13&lt;='Inputs'!$E$27,1,0)</f>
        <v>0.0</v>
      </c>
      <c r="BI462" s="35">
        <f>BI456*'Inputs'!$E$17*IF('Summary'!BI13&lt;='Inputs'!$E$27,1,0)</f>
        <v>0.0</v>
      </c>
      <c r="BJ462" s="35">
        <f>BJ456*'Inputs'!$E$17*IF('Summary'!BJ13&lt;='Inputs'!$E$27,1,0)</f>
        <v>0.0</v>
      </c>
      <c r="BK462" s="35">
        <f>BK456*'Inputs'!$E$17*IF('Summary'!BK13&lt;='Inputs'!$E$27,1,0)</f>
        <v>0.0</v>
      </c>
      <c r="BL462" s="35">
        <f>BL456*'Inputs'!$E$17*IF('Summary'!BL13&lt;='Inputs'!$E$27,1,0)</f>
        <v>0.0</v>
      </c>
      <c r="BM462" s="35">
        <f>BM456*'Inputs'!$E$17*IF('Summary'!BM13&lt;='Inputs'!$E$27,1,0)</f>
        <v>0.0</v>
      </c>
      <c r="BN462" s="35">
        <f>BN456*'Inputs'!$E$17*IF('Summary'!BN13&lt;='Inputs'!$E$27,1,0)</f>
        <v>0.0</v>
      </c>
      <c r="BO462" s="35">
        <f>BO456*'Inputs'!$E$17*IF('Summary'!BO13&lt;='Inputs'!$E$27,1,0)</f>
        <v>0.0</v>
      </c>
    </row>
    <row r="463" ht="28" customHeight="1">
      <c r="A463" s="2" t="str">
        <v>SLOT23.U2</v>
      </c>
      <c r="B463" s="6" t="str">
        <v>SLOT23 U2 maternity levy</v>
      </c>
      <c r="C463" s="2" t="str">
        <v>EUR</v>
      </c>
      <c r="D463" s="2" t="str">
        <v>SUM</v>
      </c>
      <c r="E463" s="36">
        <f>SUM(H463:BO463)</f>
        <v>0.0</v>
      </c>
      <c r="F463" s="6" t="str">
        <v>Spare row; inactive until a hire and an exit month are entered on People_Inputs</v>
      </c>
      <c r="G463" s="2"/>
      <c r="H463" s="35">
        <f>H456*'Inputs'!$E$18</f>
        <v>0.0</v>
      </c>
      <c r="I463" s="35">
        <f>I456*'Inputs'!$E$18</f>
        <v>0.0</v>
      </c>
      <c r="J463" s="35">
        <f>J456*'Inputs'!$E$18</f>
        <v>0.0</v>
      </c>
      <c r="K463" s="35">
        <f>K456*'Inputs'!$E$18</f>
        <v>0.0</v>
      </c>
      <c r="L463" s="35">
        <f>L456*'Inputs'!$E$18</f>
        <v>0.0</v>
      </c>
      <c r="M463" s="35">
        <f>M456*'Inputs'!$E$18</f>
        <v>0.0</v>
      </c>
      <c r="N463" s="35">
        <f>N456*'Inputs'!$E$18</f>
        <v>0.0</v>
      </c>
      <c r="O463" s="35">
        <f>O456*'Inputs'!$E$18</f>
        <v>0.0</v>
      </c>
      <c r="P463" s="35">
        <f>P456*'Inputs'!$E$18</f>
        <v>0.0</v>
      </c>
      <c r="Q463" s="35">
        <f>Q456*'Inputs'!$E$18</f>
        <v>0.0</v>
      </c>
      <c r="R463" s="35">
        <f>R456*'Inputs'!$E$18</f>
        <v>0.0</v>
      </c>
      <c r="S463" s="35">
        <f>S456*'Inputs'!$E$18</f>
        <v>0.0</v>
      </c>
      <c r="T463" s="35">
        <f>T456*'Inputs'!$E$18</f>
        <v>0.0</v>
      </c>
      <c r="U463" s="35">
        <f>U456*'Inputs'!$E$18</f>
        <v>0.0</v>
      </c>
      <c r="V463" s="35">
        <f>V456*'Inputs'!$E$18</f>
        <v>0.0</v>
      </c>
      <c r="W463" s="35">
        <f>W456*'Inputs'!$E$18</f>
        <v>0.0</v>
      </c>
      <c r="X463" s="35">
        <f>X456*'Inputs'!$E$18</f>
        <v>0.0</v>
      </c>
      <c r="Y463" s="35">
        <f>Y456*'Inputs'!$E$18</f>
        <v>0.0</v>
      </c>
      <c r="Z463" s="35">
        <f>Z456*'Inputs'!$E$18</f>
        <v>0.0</v>
      </c>
      <c r="AA463" s="35">
        <f>AA456*'Inputs'!$E$18</f>
        <v>0.0</v>
      </c>
      <c r="AB463" s="35">
        <f>AB456*'Inputs'!$E$18</f>
        <v>0.0</v>
      </c>
      <c r="AC463" s="35">
        <f>AC456*'Inputs'!$E$18</f>
        <v>0.0</v>
      </c>
      <c r="AD463" s="35">
        <f>AD456*'Inputs'!$E$18</f>
        <v>0.0</v>
      </c>
      <c r="AE463" s="35">
        <f>AE456*'Inputs'!$E$18</f>
        <v>0.0</v>
      </c>
      <c r="AF463" s="35">
        <f>AF456*'Inputs'!$E$18</f>
        <v>0.0</v>
      </c>
      <c r="AG463" s="35">
        <f>AG456*'Inputs'!$E$18</f>
        <v>0.0</v>
      </c>
      <c r="AH463" s="35">
        <f>AH456*'Inputs'!$E$18</f>
        <v>0.0</v>
      </c>
      <c r="AI463" s="35">
        <f>AI456*'Inputs'!$E$18</f>
        <v>0.0</v>
      </c>
      <c r="AJ463" s="35">
        <f>AJ456*'Inputs'!$E$18</f>
        <v>0.0</v>
      </c>
      <c r="AK463" s="35">
        <f>AK456*'Inputs'!$E$18</f>
        <v>0.0</v>
      </c>
      <c r="AL463" s="35">
        <f>AL456*'Inputs'!$E$18</f>
        <v>0.0</v>
      </c>
      <c r="AM463" s="35">
        <f>AM456*'Inputs'!$E$18</f>
        <v>0.0</v>
      </c>
      <c r="AN463" s="35">
        <f>AN456*'Inputs'!$E$18</f>
        <v>0.0</v>
      </c>
      <c r="AO463" s="35">
        <f>AO456*'Inputs'!$E$18</f>
        <v>0.0</v>
      </c>
      <c r="AP463" s="35">
        <f>AP456*'Inputs'!$E$18</f>
        <v>0.0</v>
      </c>
      <c r="AQ463" s="35">
        <f>AQ456*'Inputs'!$E$18</f>
        <v>0.0</v>
      </c>
      <c r="AR463" s="35">
        <f>AR456*'Inputs'!$E$18</f>
        <v>0.0</v>
      </c>
      <c r="AS463" s="35">
        <f>AS456*'Inputs'!$E$18</f>
        <v>0.0</v>
      </c>
      <c r="AT463" s="35">
        <f>AT456*'Inputs'!$E$18</f>
        <v>0.0</v>
      </c>
      <c r="AU463" s="35">
        <f>AU456*'Inputs'!$E$18</f>
        <v>0.0</v>
      </c>
      <c r="AV463" s="35">
        <f>AV456*'Inputs'!$E$18</f>
        <v>0.0</v>
      </c>
      <c r="AW463" s="35">
        <f>AW456*'Inputs'!$E$18</f>
        <v>0.0</v>
      </c>
      <c r="AX463" s="35">
        <f>AX456*'Inputs'!$E$18</f>
        <v>0.0</v>
      </c>
      <c r="AY463" s="35">
        <f>AY456*'Inputs'!$E$18</f>
        <v>0.0</v>
      </c>
      <c r="AZ463" s="35">
        <f>AZ456*'Inputs'!$E$18</f>
        <v>0.0</v>
      </c>
      <c r="BA463" s="35">
        <f>BA456*'Inputs'!$E$18</f>
        <v>0.0</v>
      </c>
      <c r="BB463" s="35">
        <f>BB456*'Inputs'!$E$18</f>
        <v>0.0</v>
      </c>
      <c r="BC463" s="35">
        <f>BC456*'Inputs'!$E$18</f>
        <v>0.0</v>
      </c>
      <c r="BD463" s="35">
        <f>BD456*'Inputs'!$E$18</f>
        <v>0.0</v>
      </c>
      <c r="BE463" s="35">
        <f>BE456*'Inputs'!$E$18</f>
        <v>0.0</v>
      </c>
      <c r="BF463" s="35">
        <f>BF456*'Inputs'!$E$18</f>
        <v>0.0</v>
      </c>
      <c r="BG463" s="35">
        <f>BG456*'Inputs'!$E$18</f>
        <v>0.0</v>
      </c>
      <c r="BH463" s="35">
        <f>BH456*'Inputs'!$E$18</f>
        <v>0.0</v>
      </c>
      <c r="BI463" s="35">
        <f>BI456*'Inputs'!$E$18</f>
        <v>0.0</v>
      </c>
      <c r="BJ463" s="35">
        <f>BJ456*'Inputs'!$E$18</f>
        <v>0.0</v>
      </c>
      <c r="BK463" s="35">
        <f>BK456*'Inputs'!$E$18</f>
        <v>0.0</v>
      </c>
      <c r="BL463" s="35">
        <f>BL456*'Inputs'!$E$18</f>
        <v>0.0</v>
      </c>
      <c r="BM463" s="35">
        <f>BM456*'Inputs'!$E$18</f>
        <v>0.0</v>
      </c>
      <c r="BN463" s="35">
        <f>BN456*'Inputs'!$E$18</f>
        <v>0.0</v>
      </c>
      <c r="BO463" s="35">
        <f>BO456*'Inputs'!$E$18</f>
        <v>0.0</v>
      </c>
    </row>
    <row r="464" ht="28" customHeight="1">
      <c r="A464" s="2" t="str">
        <v>SLOT23.INSOLV</v>
      </c>
      <c r="B464" s="6" t="str">
        <v>SLOT23 insolvency levy</v>
      </c>
      <c r="C464" s="2" t="str">
        <v>EUR</v>
      </c>
      <c r="D464" s="2" t="str">
        <v>SUM</v>
      </c>
      <c r="E464" s="36">
        <f>SUM(H464:BO464)</f>
        <v>0.0</v>
      </c>
      <c r="F464" s="6" t="str">
        <v>Spare row; inactive until a hire and an exit month are entered on People_Inputs</v>
      </c>
      <c r="G464" s="2"/>
      <c r="H464" s="35">
        <f>H456*'Inputs'!$E$19</f>
        <v>0.0</v>
      </c>
      <c r="I464" s="35">
        <f>I456*'Inputs'!$E$19</f>
        <v>0.0</v>
      </c>
      <c r="J464" s="35">
        <f>J456*'Inputs'!$E$19</f>
        <v>0.0</v>
      </c>
      <c r="K464" s="35">
        <f>K456*'Inputs'!$E$19</f>
        <v>0.0</v>
      </c>
      <c r="L464" s="35">
        <f>L456*'Inputs'!$E$19</f>
        <v>0.0</v>
      </c>
      <c r="M464" s="35">
        <f>M456*'Inputs'!$E$19</f>
        <v>0.0</v>
      </c>
      <c r="N464" s="35">
        <f>N456*'Inputs'!$E$19</f>
        <v>0.0</v>
      </c>
      <c r="O464" s="35">
        <f>O456*'Inputs'!$E$19</f>
        <v>0.0</v>
      </c>
      <c r="P464" s="35">
        <f>P456*'Inputs'!$E$19</f>
        <v>0.0</v>
      </c>
      <c r="Q464" s="35">
        <f>Q456*'Inputs'!$E$19</f>
        <v>0.0</v>
      </c>
      <c r="R464" s="35">
        <f>R456*'Inputs'!$E$19</f>
        <v>0.0</v>
      </c>
      <c r="S464" s="35">
        <f>S456*'Inputs'!$E$19</f>
        <v>0.0</v>
      </c>
      <c r="T464" s="35">
        <f>T456*'Inputs'!$E$19</f>
        <v>0.0</v>
      </c>
      <c r="U464" s="35">
        <f>U456*'Inputs'!$E$19</f>
        <v>0.0</v>
      </c>
      <c r="V464" s="35">
        <f>V456*'Inputs'!$E$19</f>
        <v>0.0</v>
      </c>
      <c r="W464" s="35">
        <f>W456*'Inputs'!$E$19</f>
        <v>0.0</v>
      </c>
      <c r="X464" s="35">
        <f>X456*'Inputs'!$E$19</f>
        <v>0.0</v>
      </c>
      <c r="Y464" s="35">
        <f>Y456*'Inputs'!$E$19</f>
        <v>0.0</v>
      </c>
      <c r="Z464" s="35">
        <f>Z456*'Inputs'!$E$19</f>
        <v>0.0</v>
      </c>
      <c r="AA464" s="35">
        <f>AA456*'Inputs'!$E$19</f>
        <v>0.0</v>
      </c>
      <c r="AB464" s="35">
        <f>AB456*'Inputs'!$E$19</f>
        <v>0.0</v>
      </c>
      <c r="AC464" s="35">
        <f>AC456*'Inputs'!$E$19</f>
        <v>0.0</v>
      </c>
      <c r="AD464" s="35">
        <f>AD456*'Inputs'!$E$19</f>
        <v>0.0</v>
      </c>
      <c r="AE464" s="35">
        <f>AE456*'Inputs'!$E$19</f>
        <v>0.0</v>
      </c>
      <c r="AF464" s="35">
        <f>AF456*'Inputs'!$E$19</f>
        <v>0.0</v>
      </c>
      <c r="AG464" s="35">
        <f>AG456*'Inputs'!$E$19</f>
        <v>0.0</v>
      </c>
      <c r="AH464" s="35">
        <f>AH456*'Inputs'!$E$19</f>
        <v>0.0</v>
      </c>
      <c r="AI464" s="35">
        <f>AI456*'Inputs'!$E$19</f>
        <v>0.0</v>
      </c>
      <c r="AJ464" s="35">
        <f>AJ456*'Inputs'!$E$19</f>
        <v>0.0</v>
      </c>
      <c r="AK464" s="35">
        <f>AK456*'Inputs'!$E$19</f>
        <v>0.0</v>
      </c>
      <c r="AL464" s="35">
        <f>AL456*'Inputs'!$E$19</f>
        <v>0.0</v>
      </c>
      <c r="AM464" s="35">
        <f>AM456*'Inputs'!$E$19</f>
        <v>0.0</v>
      </c>
      <c r="AN464" s="35">
        <f>AN456*'Inputs'!$E$19</f>
        <v>0.0</v>
      </c>
      <c r="AO464" s="35">
        <f>AO456*'Inputs'!$E$19</f>
        <v>0.0</v>
      </c>
      <c r="AP464" s="35">
        <f>AP456*'Inputs'!$E$19</f>
        <v>0.0</v>
      </c>
      <c r="AQ464" s="35">
        <f>AQ456*'Inputs'!$E$19</f>
        <v>0.0</v>
      </c>
      <c r="AR464" s="35">
        <f>AR456*'Inputs'!$E$19</f>
        <v>0.0</v>
      </c>
      <c r="AS464" s="35">
        <f>AS456*'Inputs'!$E$19</f>
        <v>0.0</v>
      </c>
      <c r="AT464" s="35">
        <f>AT456*'Inputs'!$E$19</f>
        <v>0.0</v>
      </c>
      <c r="AU464" s="35">
        <f>AU456*'Inputs'!$E$19</f>
        <v>0.0</v>
      </c>
      <c r="AV464" s="35">
        <f>AV456*'Inputs'!$E$19</f>
        <v>0.0</v>
      </c>
      <c r="AW464" s="35">
        <f>AW456*'Inputs'!$E$19</f>
        <v>0.0</v>
      </c>
      <c r="AX464" s="35">
        <f>AX456*'Inputs'!$E$19</f>
        <v>0.0</v>
      </c>
      <c r="AY464" s="35">
        <f>AY456*'Inputs'!$E$19</f>
        <v>0.0</v>
      </c>
      <c r="AZ464" s="35">
        <f>AZ456*'Inputs'!$E$19</f>
        <v>0.0</v>
      </c>
      <c r="BA464" s="35">
        <f>BA456*'Inputs'!$E$19</f>
        <v>0.0</v>
      </c>
      <c r="BB464" s="35">
        <f>BB456*'Inputs'!$E$19</f>
        <v>0.0</v>
      </c>
      <c r="BC464" s="35">
        <f>BC456*'Inputs'!$E$19</f>
        <v>0.0</v>
      </c>
      <c r="BD464" s="35">
        <f>BD456*'Inputs'!$E$19</f>
        <v>0.0</v>
      </c>
      <c r="BE464" s="35">
        <f>BE456*'Inputs'!$E$19</f>
        <v>0.0</v>
      </c>
      <c r="BF464" s="35">
        <f>BF456*'Inputs'!$E$19</f>
        <v>0.0</v>
      </c>
      <c r="BG464" s="35">
        <f>BG456*'Inputs'!$E$19</f>
        <v>0.0</v>
      </c>
      <c r="BH464" s="35">
        <f>BH456*'Inputs'!$E$19</f>
        <v>0.0</v>
      </c>
      <c r="BI464" s="35">
        <f>BI456*'Inputs'!$E$19</f>
        <v>0.0</v>
      </c>
      <c r="BJ464" s="35">
        <f>BJ456*'Inputs'!$E$19</f>
        <v>0.0</v>
      </c>
      <c r="BK464" s="35">
        <f>BK456*'Inputs'!$E$19</f>
        <v>0.0</v>
      </c>
      <c r="BL464" s="35">
        <f>BL456*'Inputs'!$E$19</f>
        <v>0.0</v>
      </c>
      <c r="BM464" s="35">
        <f>BM456*'Inputs'!$E$19</f>
        <v>0.0</v>
      </c>
      <c r="BN464" s="35">
        <f>BN456*'Inputs'!$E$19</f>
        <v>0.0</v>
      </c>
      <c r="BO464" s="35">
        <f>BO456*'Inputs'!$E$19</f>
        <v>0.0</v>
      </c>
    </row>
    <row r="465" ht="28" customHeight="1">
      <c r="A465" s="2" t="str">
        <v>SLOT23.BG</v>
      </c>
      <c r="B465" s="6" t="str">
        <v>SLOT23 accident insurance (BG)</v>
      </c>
      <c r="C465" s="2" t="str">
        <v>EUR</v>
      </c>
      <c r="D465" s="2" t="str">
        <v>SUM</v>
      </c>
      <c r="E465" s="36">
        <f>SUM(H465:BO465)</f>
        <v>0.0</v>
      </c>
      <c r="F465" s="6" t="str">
        <v>Spare row; inactive until a hire and an exit month are entered on People_Inputs</v>
      </c>
      <c r="G465" s="2"/>
      <c r="H465" s="35">
        <f>H455*H453*'Inputs'!$E$20</f>
        <v>0.0</v>
      </c>
      <c r="I465" s="35">
        <f>I455*I453*'Inputs'!$E$20</f>
        <v>0.0</v>
      </c>
      <c r="J465" s="35">
        <f>J455*J453*'Inputs'!$E$20</f>
        <v>0.0</v>
      </c>
      <c r="K465" s="35">
        <f>K455*K453*'Inputs'!$E$20</f>
        <v>0.0</v>
      </c>
      <c r="L465" s="35">
        <f>L455*L453*'Inputs'!$E$20</f>
        <v>0.0</v>
      </c>
      <c r="M465" s="35">
        <f>M455*M453*'Inputs'!$E$20</f>
        <v>0.0</v>
      </c>
      <c r="N465" s="35">
        <f>N455*N453*'Inputs'!$E$20</f>
        <v>0.0</v>
      </c>
      <c r="O465" s="35">
        <f>O455*O453*'Inputs'!$E$20</f>
        <v>0.0</v>
      </c>
      <c r="P465" s="35">
        <f>P455*P453*'Inputs'!$E$20</f>
        <v>0.0</v>
      </c>
      <c r="Q465" s="35">
        <f>Q455*Q453*'Inputs'!$E$20</f>
        <v>0.0</v>
      </c>
      <c r="R465" s="35">
        <f>R455*R453*'Inputs'!$E$20</f>
        <v>0.0</v>
      </c>
      <c r="S465" s="35">
        <f>S455*S453*'Inputs'!$E$20</f>
        <v>0.0</v>
      </c>
      <c r="T465" s="35">
        <f>T455*T453*'Inputs'!$E$20</f>
        <v>0.0</v>
      </c>
      <c r="U465" s="35">
        <f>U455*U453*'Inputs'!$E$20</f>
        <v>0.0</v>
      </c>
      <c r="V465" s="35">
        <f>V455*V453*'Inputs'!$E$20</f>
        <v>0.0</v>
      </c>
      <c r="W465" s="35">
        <f>W455*W453*'Inputs'!$E$20</f>
        <v>0.0</v>
      </c>
      <c r="X465" s="35">
        <f>X455*X453*'Inputs'!$E$20</f>
        <v>0.0</v>
      </c>
      <c r="Y465" s="35">
        <f>Y455*Y453*'Inputs'!$E$20</f>
        <v>0.0</v>
      </c>
      <c r="Z465" s="35">
        <f>Z455*Z453*'Inputs'!$E$20</f>
        <v>0.0</v>
      </c>
      <c r="AA465" s="35">
        <f>AA455*AA453*'Inputs'!$E$20</f>
        <v>0.0</v>
      </c>
      <c r="AB465" s="35">
        <f>AB455*AB453*'Inputs'!$E$20</f>
        <v>0.0</v>
      </c>
      <c r="AC465" s="35">
        <f>AC455*AC453*'Inputs'!$E$20</f>
        <v>0.0</v>
      </c>
      <c r="AD465" s="35">
        <f>AD455*AD453*'Inputs'!$E$20</f>
        <v>0.0</v>
      </c>
      <c r="AE465" s="35">
        <f>AE455*AE453*'Inputs'!$E$20</f>
        <v>0.0</v>
      </c>
      <c r="AF465" s="35">
        <f>AF455*AF453*'Inputs'!$E$20</f>
        <v>0.0</v>
      </c>
      <c r="AG465" s="35">
        <f>AG455*AG453*'Inputs'!$E$20</f>
        <v>0.0</v>
      </c>
      <c r="AH465" s="35">
        <f>AH455*AH453*'Inputs'!$E$20</f>
        <v>0.0</v>
      </c>
      <c r="AI465" s="35">
        <f>AI455*AI453*'Inputs'!$E$20</f>
        <v>0.0</v>
      </c>
      <c r="AJ465" s="35">
        <f>AJ455*AJ453*'Inputs'!$E$20</f>
        <v>0.0</v>
      </c>
      <c r="AK465" s="35">
        <f>AK455*AK453*'Inputs'!$E$20</f>
        <v>0.0</v>
      </c>
      <c r="AL465" s="35">
        <f>AL455*AL453*'Inputs'!$E$20</f>
        <v>0.0</v>
      </c>
      <c r="AM465" s="35">
        <f>AM455*AM453*'Inputs'!$E$20</f>
        <v>0.0</v>
      </c>
      <c r="AN465" s="35">
        <f>AN455*AN453*'Inputs'!$E$20</f>
        <v>0.0</v>
      </c>
      <c r="AO465" s="35">
        <f>AO455*AO453*'Inputs'!$E$20</f>
        <v>0.0</v>
      </c>
      <c r="AP465" s="35">
        <f>AP455*AP453*'Inputs'!$E$20</f>
        <v>0.0</v>
      </c>
      <c r="AQ465" s="35">
        <f>AQ455*AQ453*'Inputs'!$E$20</f>
        <v>0.0</v>
      </c>
      <c r="AR465" s="35">
        <f>AR455*AR453*'Inputs'!$E$20</f>
        <v>0.0</v>
      </c>
      <c r="AS465" s="35">
        <f>AS455*AS453*'Inputs'!$E$20</f>
        <v>0.0</v>
      </c>
      <c r="AT465" s="35">
        <f>AT455*AT453*'Inputs'!$E$20</f>
        <v>0.0</v>
      </c>
      <c r="AU465" s="35">
        <f>AU455*AU453*'Inputs'!$E$20</f>
        <v>0.0</v>
      </c>
      <c r="AV465" s="35">
        <f>AV455*AV453*'Inputs'!$E$20</f>
        <v>0.0</v>
      </c>
      <c r="AW465" s="35">
        <f>AW455*AW453*'Inputs'!$E$20</f>
        <v>0.0</v>
      </c>
      <c r="AX465" s="35">
        <f>AX455*AX453*'Inputs'!$E$20</f>
        <v>0.0</v>
      </c>
      <c r="AY465" s="35">
        <f>AY455*AY453*'Inputs'!$E$20</f>
        <v>0.0</v>
      </c>
      <c r="AZ465" s="35">
        <f>AZ455*AZ453*'Inputs'!$E$20</f>
        <v>0.0</v>
      </c>
      <c r="BA465" s="35">
        <f>BA455*BA453*'Inputs'!$E$20</f>
        <v>0.0</v>
      </c>
      <c r="BB465" s="35">
        <f>BB455*BB453*'Inputs'!$E$20</f>
        <v>0.0</v>
      </c>
      <c r="BC465" s="35">
        <f>BC455*BC453*'Inputs'!$E$20</f>
        <v>0.0</v>
      </c>
      <c r="BD465" s="35">
        <f>BD455*BD453*'Inputs'!$E$20</f>
        <v>0.0</v>
      </c>
      <c r="BE465" s="35">
        <f>BE455*BE453*'Inputs'!$E$20</f>
        <v>0.0</v>
      </c>
      <c r="BF465" s="35">
        <f>BF455*BF453*'Inputs'!$E$20</f>
        <v>0.0</v>
      </c>
      <c r="BG465" s="35">
        <f>BG455*BG453*'Inputs'!$E$20</f>
        <v>0.0</v>
      </c>
      <c r="BH465" s="35">
        <f>BH455*BH453*'Inputs'!$E$20</f>
        <v>0.0</v>
      </c>
      <c r="BI465" s="35">
        <f>BI455*BI453*'Inputs'!$E$20</f>
        <v>0.0</v>
      </c>
      <c r="BJ465" s="35">
        <f>BJ455*BJ453*'Inputs'!$E$20</f>
        <v>0.0</v>
      </c>
      <c r="BK465" s="35">
        <f>BK455*BK453*'Inputs'!$E$20</f>
        <v>0.0</v>
      </c>
      <c r="BL465" s="35">
        <f>BL455*BL453*'Inputs'!$E$20</f>
        <v>0.0</v>
      </c>
      <c r="BM465" s="35">
        <f>BM455*BM453*'Inputs'!$E$20</f>
        <v>0.0</v>
      </c>
      <c r="BN465" s="35">
        <f>BN455*BN453*'Inputs'!$E$20</f>
        <v>0.0</v>
      </c>
      <c r="BO465" s="35">
        <f>BO455*BO453*'Inputs'!$E$20</f>
        <v>0.0</v>
      </c>
    </row>
    <row r="466" ht="28" customHeight="1">
      <c r="A466" s="2" t="str">
        <v>SLOT23.TOTAL</v>
      </c>
      <c r="B466" s="6" t="str">
        <v>SLOT23 payroll cost (salary plus employer contributions)</v>
      </c>
      <c r="C466" s="2" t="str">
        <v>EUR</v>
      </c>
      <c r="D466" s="2" t="str">
        <v>SUM</v>
      </c>
      <c r="E466" s="36">
        <f>SUM(H466:BO466)</f>
        <v>0.0</v>
      </c>
      <c r="F466" s="6" t="str">
        <v>Spare row; inactive until a hire and an exit month are entered on People_Inputs</v>
      </c>
      <c r="G466" s="2"/>
      <c r="H466" s="36">
        <f>SUM(H455,H458,H459,H460,H461,H462,H463,H464,H465)</f>
        <v>0.0</v>
      </c>
      <c r="I466" s="36">
        <f>SUM(I455,I458,I459,I460,I461,I462,I463,I464,I465)</f>
        <v>0.0</v>
      </c>
      <c r="J466" s="36">
        <f>SUM(J455,J458,J459,J460,J461,J462,J463,J464,J465)</f>
        <v>0.0</v>
      </c>
      <c r="K466" s="36">
        <f>SUM(K455,K458,K459,K460,K461,K462,K463,K464,K465)</f>
        <v>0.0</v>
      </c>
      <c r="L466" s="36">
        <f>SUM(L455,L458,L459,L460,L461,L462,L463,L464,L465)</f>
        <v>0.0</v>
      </c>
      <c r="M466" s="36">
        <f>SUM(M455,M458,M459,M460,M461,M462,M463,M464,M465)</f>
        <v>0.0</v>
      </c>
      <c r="N466" s="36">
        <f>SUM(N455,N458,N459,N460,N461,N462,N463,N464,N465)</f>
        <v>0.0</v>
      </c>
      <c r="O466" s="36">
        <f>SUM(O455,O458,O459,O460,O461,O462,O463,O464,O465)</f>
        <v>0.0</v>
      </c>
      <c r="P466" s="36">
        <f>SUM(P455,P458,P459,P460,P461,P462,P463,P464,P465)</f>
        <v>0.0</v>
      </c>
      <c r="Q466" s="36">
        <f>SUM(Q455,Q458,Q459,Q460,Q461,Q462,Q463,Q464,Q465)</f>
        <v>0.0</v>
      </c>
      <c r="R466" s="36">
        <f>SUM(R455,R458,R459,R460,R461,R462,R463,R464,R465)</f>
        <v>0.0</v>
      </c>
      <c r="S466" s="36">
        <f>SUM(S455,S458,S459,S460,S461,S462,S463,S464,S465)</f>
        <v>0.0</v>
      </c>
      <c r="T466" s="36">
        <f>SUM(T455,T458,T459,T460,T461,T462,T463,T464,T465)</f>
        <v>0.0</v>
      </c>
      <c r="U466" s="36">
        <f>SUM(U455,U458,U459,U460,U461,U462,U463,U464,U465)</f>
        <v>0.0</v>
      </c>
      <c r="V466" s="36">
        <f>SUM(V455,V458,V459,V460,V461,V462,V463,V464,V465)</f>
        <v>0.0</v>
      </c>
      <c r="W466" s="36">
        <f>SUM(W455,W458,W459,W460,W461,W462,W463,W464,W465)</f>
        <v>0.0</v>
      </c>
      <c r="X466" s="36">
        <f>SUM(X455,X458,X459,X460,X461,X462,X463,X464,X465)</f>
        <v>0.0</v>
      </c>
      <c r="Y466" s="36">
        <f>SUM(Y455,Y458,Y459,Y460,Y461,Y462,Y463,Y464,Y465)</f>
        <v>0.0</v>
      </c>
      <c r="Z466" s="36">
        <f>SUM(Z455,Z458,Z459,Z460,Z461,Z462,Z463,Z464,Z465)</f>
        <v>0.0</v>
      </c>
      <c r="AA466" s="36">
        <f>SUM(AA455,AA458,AA459,AA460,AA461,AA462,AA463,AA464,AA465)</f>
        <v>0.0</v>
      </c>
      <c r="AB466" s="36">
        <f>SUM(AB455,AB458,AB459,AB460,AB461,AB462,AB463,AB464,AB465)</f>
        <v>0.0</v>
      </c>
      <c r="AC466" s="36">
        <f>SUM(AC455,AC458,AC459,AC460,AC461,AC462,AC463,AC464,AC465)</f>
        <v>0.0</v>
      </c>
      <c r="AD466" s="36">
        <f>SUM(AD455,AD458,AD459,AD460,AD461,AD462,AD463,AD464,AD465)</f>
        <v>0.0</v>
      </c>
      <c r="AE466" s="36">
        <f>SUM(AE455,AE458,AE459,AE460,AE461,AE462,AE463,AE464,AE465)</f>
        <v>0.0</v>
      </c>
      <c r="AF466" s="36">
        <f>SUM(AF455,AF458,AF459,AF460,AF461,AF462,AF463,AF464,AF465)</f>
        <v>0.0</v>
      </c>
      <c r="AG466" s="36">
        <f>SUM(AG455,AG458,AG459,AG460,AG461,AG462,AG463,AG464,AG465)</f>
        <v>0.0</v>
      </c>
      <c r="AH466" s="36">
        <f>SUM(AH455,AH458,AH459,AH460,AH461,AH462,AH463,AH464,AH465)</f>
        <v>0.0</v>
      </c>
      <c r="AI466" s="36">
        <f>SUM(AI455,AI458,AI459,AI460,AI461,AI462,AI463,AI464,AI465)</f>
        <v>0.0</v>
      </c>
      <c r="AJ466" s="36">
        <f>SUM(AJ455,AJ458,AJ459,AJ460,AJ461,AJ462,AJ463,AJ464,AJ465)</f>
        <v>0.0</v>
      </c>
      <c r="AK466" s="36">
        <f>SUM(AK455,AK458,AK459,AK460,AK461,AK462,AK463,AK464,AK465)</f>
        <v>0.0</v>
      </c>
      <c r="AL466" s="36">
        <f>SUM(AL455,AL458,AL459,AL460,AL461,AL462,AL463,AL464,AL465)</f>
        <v>0.0</v>
      </c>
      <c r="AM466" s="36">
        <f>SUM(AM455,AM458,AM459,AM460,AM461,AM462,AM463,AM464,AM465)</f>
        <v>0.0</v>
      </c>
      <c r="AN466" s="36">
        <f>SUM(AN455,AN458,AN459,AN460,AN461,AN462,AN463,AN464,AN465)</f>
        <v>0.0</v>
      </c>
      <c r="AO466" s="36">
        <f>SUM(AO455,AO458,AO459,AO460,AO461,AO462,AO463,AO464,AO465)</f>
        <v>0.0</v>
      </c>
      <c r="AP466" s="36">
        <f>SUM(AP455,AP458,AP459,AP460,AP461,AP462,AP463,AP464,AP465)</f>
        <v>0.0</v>
      </c>
      <c r="AQ466" s="36">
        <f>SUM(AQ455,AQ458,AQ459,AQ460,AQ461,AQ462,AQ463,AQ464,AQ465)</f>
        <v>0.0</v>
      </c>
      <c r="AR466" s="36">
        <f>SUM(AR455,AR458,AR459,AR460,AR461,AR462,AR463,AR464,AR465)</f>
        <v>0.0</v>
      </c>
      <c r="AS466" s="36">
        <f>SUM(AS455,AS458,AS459,AS460,AS461,AS462,AS463,AS464,AS465)</f>
        <v>0.0</v>
      </c>
      <c r="AT466" s="36">
        <f>SUM(AT455,AT458,AT459,AT460,AT461,AT462,AT463,AT464,AT465)</f>
        <v>0.0</v>
      </c>
      <c r="AU466" s="36">
        <f>SUM(AU455,AU458,AU459,AU460,AU461,AU462,AU463,AU464,AU465)</f>
        <v>0.0</v>
      </c>
      <c r="AV466" s="36">
        <f>SUM(AV455,AV458,AV459,AV460,AV461,AV462,AV463,AV464,AV465)</f>
        <v>0.0</v>
      </c>
      <c r="AW466" s="36">
        <f>SUM(AW455,AW458,AW459,AW460,AW461,AW462,AW463,AW464,AW465)</f>
        <v>0.0</v>
      </c>
      <c r="AX466" s="36">
        <f>SUM(AX455,AX458,AX459,AX460,AX461,AX462,AX463,AX464,AX465)</f>
        <v>0.0</v>
      </c>
      <c r="AY466" s="36">
        <f>SUM(AY455,AY458,AY459,AY460,AY461,AY462,AY463,AY464,AY465)</f>
        <v>0.0</v>
      </c>
      <c r="AZ466" s="36">
        <f>SUM(AZ455,AZ458,AZ459,AZ460,AZ461,AZ462,AZ463,AZ464,AZ465)</f>
        <v>0.0</v>
      </c>
      <c r="BA466" s="36">
        <f>SUM(BA455,BA458,BA459,BA460,BA461,BA462,BA463,BA464,BA465)</f>
        <v>0.0</v>
      </c>
      <c r="BB466" s="36">
        <f>SUM(BB455,BB458,BB459,BB460,BB461,BB462,BB463,BB464,BB465)</f>
        <v>0.0</v>
      </c>
      <c r="BC466" s="36">
        <f>SUM(BC455,BC458,BC459,BC460,BC461,BC462,BC463,BC464,BC465)</f>
        <v>0.0</v>
      </c>
      <c r="BD466" s="36">
        <f>SUM(BD455,BD458,BD459,BD460,BD461,BD462,BD463,BD464,BD465)</f>
        <v>0.0</v>
      </c>
      <c r="BE466" s="36">
        <f>SUM(BE455,BE458,BE459,BE460,BE461,BE462,BE463,BE464,BE465)</f>
        <v>0.0</v>
      </c>
      <c r="BF466" s="36">
        <f>SUM(BF455,BF458,BF459,BF460,BF461,BF462,BF463,BF464,BF465)</f>
        <v>0.0</v>
      </c>
      <c r="BG466" s="36">
        <f>SUM(BG455,BG458,BG459,BG460,BG461,BG462,BG463,BG464,BG465)</f>
        <v>0.0</v>
      </c>
      <c r="BH466" s="36">
        <f>SUM(BH455,BH458,BH459,BH460,BH461,BH462,BH463,BH464,BH465)</f>
        <v>0.0</v>
      </c>
      <c r="BI466" s="36">
        <f>SUM(BI455,BI458,BI459,BI460,BI461,BI462,BI463,BI464,BI465)</f>
        <v>0.0</v>
      </c>
      <c r="BJ466" s="36">
        <f>SUM(BJ455,BJ458,BJ459,BJ460,BJ461,BJ462,BJ463,BJ464,BJ465)</f>
        <v>0.0</v>
      </c>
      <c r="BK466" s="36">
        <f>SUM(BK455,BK458,BK459,BK460,BK461,BK462,BK463,BK464,BK465)</f>
        <v>0.0</v>
      </c>
      <c r="BL466" s="36">
        <f>SUM(BL455,BL458,BL459,BL460,BL461,BL462,BL463,BL464,BL465)</f>
        <v>0.0</v>
      </c>
      <c r="BM466" s="36">
        <f>SUM(BM455,BM458,BM459,BM460,BM461,BM462,BM463,BM464,BM465)</f>
        <v>0.0</v>
      </c>
      <c r="BN466" s="36">
        <f>SUM(BN455,BN458,BN459,BN460,BN461,BN462,BN463,BN464,BN465)</f>
        <v>0.0</v>
      </c>
      <c r="BO466" s="36">
        <f>SUM(BO455,BO458,BO459,BO460,BO461,BO462,BO463,BO464,BO465)</f>
        <v>0.0</v>
      </c>
    </row>
    <row r="467" ht="28" customHeight="1">
      <c r="A467" s="2" t="str">
        <v>SLOT23.HIRE</v>
      </c>
      <c r="B467" s="6" t="str">
        <v>SLOT23 hired in the month (1 = yes)</v>
      </c>
      <c r="C467" s="2" t="str">
        <v>count</v>
      </c>
      <c r="D467" s="2" t="str">
        <v>SUM</v>
      </c>
      <c r="E467" s="34">
        <f>SUM(H467:BO467)</f>
        <v>0</v>
      </c>
      <c r="F467" s="6" t="str">
        <v>Spare row; inactive until a hire and an exit month are entered on People_Inputs</v>
      </c>
      <c r="G467" s="2"/>
      <c r="H467" s="33">
        <f>IF(AND(H$6='People_Inputs'!$H$33,H451=1),1,0)</f>
        <v>0</v>
      </c>
      <c r="I467" s="33">
        <f>IF(AND(I$6='People_Inputs'!$H$33,I451=1),1,0)</f>
        <v>0</v>
      </c>
      <c r="J467" s="33">
        <f>IF(AND(J$6='People_Inputs'!$H$33,J451=1),1,0)</f>
        <v>0</v>
      </c>
      <c r="K467" s="33">
        <f>IF(AND(K$6='People_Inputs'!$H$33,K451=1),1,0)</f>
        <v>0</v>
      </c>
      <c r="L467" s="33">
        <f>IF(AND(L$6='People_Inputs'!$H$33,L451=1),1,0)</f>
        <v>0</v>
      </c>
      <c r="M467" s="33">
        <f>IF(AND(M$6='People_Inputs'!$H$33,M451=1),1,0)</f>
        <v>0</v>
      </c>
      <c r="N467" s="33">
        <f>IF(AND(N$6='People_Inputs'!$H$33,N451=1),1,0)</f>
        <v>0</v>
      </c>
      <c r="O467" s="33">
        <f>IF(AND(O$6='People_Inputs'!$H$33,O451=1),1,0)</f>
        <v>0</v>
      </c>
      <c r="P467" s="33">
        <f>IF(AND(P$6='People_Inputs'!$H$33,P451=1),1,0)</f>
        <v>0</v>
      </c>
      <c r="Q467" s="33">
        <f>IF(AND(Q$6='People_Inputs'!$H$33,Q451=1),1,0)</f>
        <v>0</v>
      </c>
      <c r="R467" s="33">
        <f>IF(AND(R$6='People_Inputs'!$H$33,R451=1),1,0)</f>
        <v>0</v>
      </c>
      <c r="S467" s="33">
        <f>IF(AND(S$6='People_Inputs'!$H$33,S451=1),1,0)</f>
        <v>0</v>
      </c>
      <c r="T467" s="33">
        <f>IF(AND(T$6='People_Inputs'!$H$33,T451=1),1,0)</f>
        <v>0</v>
      </c>
      <c r="U467" s="33">
        <f>IF(AND(U$6='People_Inputs'!$H$33,U451=1),1,0)</f>
        <v>0</v>
      </c>
      <c r="V467" s="33">
        <f>IF(AND(V$6='People_Inputs'!$H$33,V451=1),1,0)</f>
        <v>0</v>
      </c>
      <c r="W467" s="33">
        <f>IF(AND(W$6='People_Inputs'!$H$33,W451=1),1,0)</f>
        <v>0</v>
      </c>
      <c r="X467" s="33">
        <f>IF(AND(X$6='People_Inputs'!$H$33,X451=1),1,0)</f>
        <v>0</v>
      </c>
      <c r="Y467" s="33">
        <f>IF(AND(Y$6='People_Inputs'!$H$33,Y451=1),1,0)</f>
        <v>0</v>
      </c>
      <c r="Z467" s="33">
        <f>IF(AND(Z$6='People_Inputs'!$H$33,Z451=1),1,0)</f>
        <v>0</v>
      </c>
      <c r="AA467" s="33">
        <f>IF(AND(AA$6='People_Inputs'!$H$33,AA451=1),1,0)</f>
        <v>0</v>
      </c>
      <c r="AB467" s="33">
        <f>IF(AND(AB$6='People_Inputs'!$H$33,AB451=1),1,0)</f>
        <v>0</v>
      </c>
      <c r="AC467" s="33">
        <f>IF(AND(AC$6='People_Inputs'!$H$33,AC451=1),1,0)</f>
        <v>0</v>
      </c>
      <c r="AD467" s="33">
        <f>IF(AND(AD$6='People_Inputs'!$H$33,AD451=1),1,0)</f>
        <v>0</v>
      </c>
      <c r="AE467" s="33">
        <f>IF(AND(AE$6='People_Inputs'!$H$33,AE451=1),1,0)</f>
        <v>0</v>
      </c>
      <c r="AF467" s="33">
        <f>IF(AND(AF$6='People_Inputs'!$H$33,AF451=1),1,0)</f>
        <v>0</v>
      </c>
      <c r="AG467" s="33">
        <f>IF(AND(AG$6='People_Inputs'!$H$33,AG451=1),1,0)</f>
        <v>0</v>
      </c>
      <c r="AH467" s="33">
        <f>IF(AND(AH$6='People_Inputs'!$H$33,AH451=1),1,0)</f>
        <v>0</v>
      </c>
      <c r="AI467" s="33">
        <f>IF(AND(AI$6='People_Inputs'!$H$33,AI451=1),1,0)</f>
        <v>0</v>
      </c>
      <c r="AJ467" s="33">
        <f>IF(AND(AJ$6='People_Inputs'!$H$33,AJ451=1),1,0)</f>
        <v>0</v>
      </c>
      <c r="AK467" s="33">
        <f>IF(AND(AK$6='People_Inputs'!$H$33,AK451=1),1,0)</f>
        <v>0</v>
      </c>
      <c r="AL467" s="33">
        <f>IF(AND(AL$6='People_Inputs'!$H$33,AL451=1),1,0)</f>
        <v>0</v>
      </c>
      <c r="AM467" s="33">
        <f>IF(AND(AM$6='People_Inputs'!$H$33,AM451=1),1,0)</f>
        <v>0</v>
      </c>
      <c r="AN467" s="33">
        <f>IF(AND(AN$6='People_Inputs'!$H$33,AN451=1),1,0)</f>
        <v>0</v>
      </c>
      <c r="AO467" s="33">
        <f>IF(AND(AO$6='People_Inputs'!$H$33,AO451=1),1,0)</f>
        <v>0</v>
      </c>
      <c r="AP467" s="33">
        <f>IF(AND(AP$6='People_Inputs'!$H$33,AP451=1),1,0)</f>
        <v>0</v>
      </c>
      <c r="AQ467" s="33">
        <f>IF(AND(AQ$6='People_Inputs'!$H$33,AQ451=1),1,0)</f>
        <v>0</v>
      </c>
      <c r="AR467" s="33">
        <f>IF(AND(AR$6='People_Inputs'!$H$33,AR451=1),1,0)</f>
        <v>0</v>
      </c>
      <c r="AS467" s="33">
        <f>IF(AND(AS$6='People_Inputs'!$H$33,AS451=1),1,0)</f>
        <v>0</v>
      </c>
      <c r="AT467" s="33">
        <f>IF(AND(AT$6='People_Inputs'!$H$33,AT451=1),1,0)</f>
        <v>0</v>
      </c>
      <c r="AU467" s="33">
        <f>IF(AND(AU$6='People_Inputs'!$H$33,AU451=1),1,0)</f>
        <v>0</v>
      </c>
      <c r="AV467" s="33">
        <f>IF(AND(AV$6='People_Inputs'!$H$33,AV451=1),1,0)</f>
        <v>0</v>
      </c>
      <c r="AW467" s="33">
        <f>IF(AND(AW$6='People_Inputs'!$H$33,AW451=1),1,0)</f>
        <v>0</v>
      </c>
      <c r="AX467" s="33">
        <f>IF(AND(AX$6='People_Inputs'!$H$33,AX451=1),1,0)</f>
        <v>0</v>
      </c>
      <c r="AY467" s="33">
        <f>IF(AND(AY$6='People_Inputs'!$H$33,AY451=1),1,0)</f>
        <v>0</v>
      </c>
      <c r="AZ467" s="33">
        <f>IF(AND(AZ$6='People_Inputs'!$H$33,AZ451=1),1,0)</f>
        <v>0</v>
      </c>
      <c r="BA467" s="33">
        <f>IF(AND(BA$6='People_Inputs'!$H$33,BA451=1),1,0)</f>
        <v>0</v>
      </c>
      <c r="BB467" s="33">
        <f>IF(AND(BB$6='People_Inputs'!$H$33,BB451=1),1,0)</f>
        <v>0</v>
      </c>
      <c r="BC467" s="33">
        <f>IF(AND(BC$6='People_Inputs'!$H$33,BC451=1),1,0)</f>
        <v>0</v>
      </c>
      <c r="BD467" s="33">
        <f>IF(AND(BD$6='People_Inputs'!$H$33,BD451=1),1,0)</f>
        <v>0</v>
      </c>
      <c r="BE467" s="33">
        <f>IF(AND(BE$6='People_Inputs'!$H$33,BE451=1),1,0)</f>
        <v>0</v>
      </c>
      <c r="BF467" s="33">
        <f>IF(AND(BF$6='People_Inputs'!$H$33,BF451=1),1,0)</f>
        <v>0</v>
      </c>
      <c r="BG467" s="33">
        <f>IF(AND(BG$6='People_Inputs'!$H$33,BG451=1),1,0)</f>
        <v>0</v>
      </c>
      <c r="BH467" s="33">
        <f>IF(AND(BH$6='People_Inputs'!$H$33,BH451=1),1,0)</f>
        <v>0</v>
      </c>
      <c r="BI467" s="33">
        <f>IF(AND(BI$6='People_Inputs'!$H$33,BI451=1),1,0)</f>
        <v>0</v>
      </c>
      <c r="BJ467" s="33">
        <f>IF(AND(BJ$6='People_Inputs'!$H$33,BJ451=1),1,0)</f>
        <v>0</v>
      </c>
      <c r="BK467" s="33">
        <f>IF(AND(BK$6='People_Inputs'!$H$33,BK451=1),1,0)</f>
        <v>0</v>
      </c>
      <c r="BL467" s="33">
        <f>IF(AND(BL$6='People_Inputs'!$H$33,BL451=1),1,0)</f>
        <v>0</v>
      </c>
      <c r="BM467" s="33">
        <f>IF(AND(BM$6='People_Inputs'!$H$33,BM451=1),1,0)</f>
        <v>0</v>
      </c>
      <c r="BN467" s="33">
        <f>IF(AND(BN$6='People_Inputs'!$H$33,BN451=1),1,0)</f>
        <v>0</v>
      </c>
      <c r="BO467" s="33">
        <f>IF(AND(BO$6='People_Inputs'!$H$33,BO451=1),1,0)</f>
        <v>0</v>
      </c>
    </row>
    <row r="468" ht="28" customHeight="1">
      <c r="A468" s="2" t="str">
        <v>SLOT23.RECRUIT</v>
      </c>
      <c r="B468" s="6" t="str">
        <v>SLOT23 recruiting cost</v>
      </c>
      <c r="C468" s="2" t="str">
        <v>EUR</v>
      </c>
      <c r="D468" s="2" t="str">
        <v>SUM</v>
      </c>
      <c r="E468" s="36">
        <f>SUM(H468:BO468)</f>
        <v>0</v>
      </c>
      <c r="F468" s="6" t="str">
        <v>Spare row; inactive until a hire and an exit month are entered on People_Inputs</v>
      </c>
      <c r="G468" s="2"/>
      <c r="H468" s="35">
        <f>H467*IF('People_Inputs'!$Q$33="none",0,IF('People_Inputs'!$Q$33="agency",H454*'Inputs'!$E$22,IF('People_Inputs'!$Q$33="direct",'Inputs'!$E$23,'Inputs'!$E$21*'Inputs'!$E$22*H454+(1-'Inputs'!$E$21)*'Inputs'!$E$23)))</f>
        <v>0</v>
      </c>
      <c r="I468" s="35">
        <f>I467*IF('People_Inputs'!$Q$33="none",0,IF('People_Inputs'!$Q$33="agency",I454*'Inputs'!$E$22,IF('People_Inputs'!$Q$33="direct",'Inputs'!$E$23,'Inputs'!$E$21*'Inputs'!$E$22*I454+(1-'Inputs'!$E$21)*'Inputs'!$E$23)))</f>
        <v>0</v>
      </c>
      <c r="J468" s="35">
        <f>J467*IF('People_Inputs'!$Q$33="none",0,IF('People_Inputs'!$Q$33="agency",J454*'Inputs'!$E$22,IF('People_Inputs'!$Q$33="direct",'Inputs'!$E$23,'Inputs'!$E$21*'Inputs'!$E$22*J454+(1-'Inputs'!$E$21)*'Inputs'!$E$23)))</f>
        <v>0</v>
      </c>
      <c r="K468" s="35">
        <f>K467*IF('People_Inputs'!$Q$33="none",0,IF('People_Inputs'!$Q$33="agency",K454*'Inputs'!$E$22,IF('People_Inputs'!$Q$33="direct",'Inputs'!$E$23,'Inputs'!$E$21*'Inputs'!$E$22*K454+(1-'Inputs'!$E$21)*'Inputs'!$E$23)))</f>
        <v>0</v>
      </c>
      <c r="L468" s="35">
        <f>L467*IF('People_Inputs'!$Q$33="none",0,IF('People_Inputs'!$Q$33="agency",L454*'Inputs'!$E$22,IF('People_Inputs'!$Q$33="direct",'Inputs'!$E$23,'Inputs'!$E$21*'Inputs'!$E$22*L454+(1-'Inputs'!$E$21)*'Inputs'!$E$23)))</f>
        <v>0</v>
      </c>
      <c r="M468" s="35">
        <f>M467*IF('People_Inputs'!$Q$33="none",0,IF('People_Inputs'!$Q$33="agency",M454*'Inputs'!$E$22,IF('People_Inputs'!$Q$33="direct",'Inputs'!$E$23,'Inputs'!$E$21*'Inputs'!$E$22*M454+(1-'Inputs'!$E$21)*'Inputs'!$E$23)))</f>
        <v>0</v>
      </c>
      <c r="N468" s="35">
        <f>N467*IF('People_Inputs'!$Q$33="none",0,IF('People_Inputs'!$Q$33="agency",N454*'Inputs'!$E$22,IF('People_Inputs'!$Q$33="direct",'Inputs'!$E$23,'Inputs'!$E$21*'Inputs'!$E$22*N454+(1-'Inputs'!$E$21)*'Inputs'!$E$23)))</f>
        <v>0</v>
      </c>
      <c r="O468" s="35">
        <f>O467*IF('People_Inputs'!$Q$33="none",0,IF('People_Inputs'!$Q$33="agency",O454*'Inputs'!$E$22,IF('People_Inputs'!$Q$33="direct",'Inputs'!$E$23,'Inputs'!$E$21*'Inputs'!$E$22*O454+(1-'Inputs'!$E$21)*'Inputs'!$E$23)))</f>
        <v>0</v>
      </c>
      <c r="P468" s="35">
        <f>P467*IF('People_Inputs'!$Q$33="none",0,IF('People_Inputs'!$Q$33="agency",P454*'Inputs'!$E$22,IF('People_Inputs'!$Q$33="direct",'Inputs'!$E$23,'Inputs'!$E$21*'Inputs'!$E$22*P454+(1-'Inputs'!$E$21)*'Inputs'!$E$23)))</f>
        <v>0</v>
      </c>
      <c r="Q468" s="35">
        <f>Q467*IF('People_Inputs'!$Q$33="none",0,IF('People_Inputs'!$Q$33="agency",Q454*'Inputs'!$E$22,IF('People_Inputs'!$Q$33="direct",'Inputs'!$E$23,'Inputs'!$E$21*'Inputs'!$E$22*Q454+(1-'Inputs'!$E$21)*'Inputs'!$E$23)))</f>
        <v>0</v>
      </c>
      <c r="R468" s="35">
        <f>R467*IF('People_Inputs'!$Q$33="none",0,IF('People_Inputs'!$Q$33="agency",R454*'Inputs'!$E$22,IF('People_Inputs'!$Q$33="direct",'Inputs'!$E$23,'Inputs'!$E$21*'Inputs'!$E$22*R454+(1-'Inputs'!$E$21)*'Inputs'!$E$23)))</f>
        <v>0</v>
      </c>
      <c r="S468" s="35">
        <f>S467*IF('People_Inputs'!$Q$33="none",0,IF('People_Inputs'!$Q$33="agency",S454*'Inputs'!$E$22,IF('People_Inputs'!$Q$33="direct",'Inputs'!$E$23,'Inputs'!$E$21*'Inputs'!$E$22*S454+(1-'Inputs'!$E$21)*'Inputs'!$E$23)))</f>
        <v>0</v>
      </c>
      <c r="T468" s="35">
        <f>T467*IF('People_Inputs'!$Q$33="none",0,IF('People_Inputs'!$Q$33="agency",T454*'Inputs'!$E$22,IF('People_Inputs'!$Q$33="direct",'Inputs'!$E$23,'Inputs'!$E$21*'Inputs'!$E$22*T454+(1-'Inputs'!$E$21)*'Inputs'!$E$23)))</f>
        <v>0</v>
      </c>
      <c r="U468" s="35">
        <f>U467*IF('People_Inputs'!$Q$33="none",0,IF('People_Inputs'!$Q$33="agency",U454*'Inputs'!$E$22,IF('People_Inputs'!$Q$33="direct",'Inputs'!$E$23,'Inputs'!$E$21*'Inputs'!$E$22*U454+(1-'Inputs'!$E$21)*'Inputs'!$E$23)))</f>
        <v>0</v>
      </c>
      <c r="V468" s="35">
        <f>V467*IF('People_Inputs'!$Q$33="none",0,IF('People_Inputs'!$Q$33="agency",V454*'Inputs'!$E$22,IF('People_Inputs'!$Q$33="direct",'Inputs'!$E$23,'Inputs'!$E$21*'Inputs'!$E$22*V454+(1-'Inputs'!$E$21)*'Inputs'!$E$23)))</f>
        <v>0</v>
      </c>
      <c r="W468" s="35">
        <f>W467*IF('People_Inputs'!$Q$33="none",0,IF('People_Inputs'!$Q$33="agency",W454*'Inputs'!$E$22,IF('People_Inputs'!$Q$33="direct",'Inputs'!$E$23,'Inputs'!$E$21*'Inputs'!$E$22*W454+(1-'Inputs'!$E$21)*'Inputs'!$E$23)))</f>
        <v>0</v>
      </c>
      <c r="X468" s="35">
        <f>X467*IF('People_Inputs'!$Q$33="none",0,IF('People_Inputs'!$Q$33="agency",X454*'Inputs'!$E$22,IF('People_Inputs'!$Q$33="direct",'Inputs'!$E$23,'Inputs'!$E$21*'Inputs'!$E$22*X454+(1-'Inputs'!$E$21)*'Inputs'!$E$23)))</f>
        <v>0</v>
      </c>
      <c r="Y468" s="35">
        <f>Y467*IF('People_Inputs'!$Q$33="none",0,IF('People_Inputs'!$Q$33="agency",Y454*'Inputs'!$E$22,IF('People_Inputs'!$Q$33="direct",'Inputs'!$E$23,'Inputs'!$E$21*'Inputs'!$E$22*Y454+(1-'Inputs'!$E$21)*'Inputs'!$E$23)))</f>
        <v>0</v>
      </c>
      <c r="Z468" s="35">
        <f>Z467*IF('People_Inputs'!$Q$33="none",0,IF('People_Inputs'!$Q$33="agency",Z454*'Inputs'!$E$22,IF('People_Inputs'!$Q$33="direct",'Inputs'!$E$23,'Inputs'!$E$21*'Inputs'!$E$22*Z454+(1-'Inputs'!$E$21)*'Inputs'!$E$23)))</f>
        <v>0</v>
      </c>
      <c r="AA468" s="35">
        <f>AA467*IF('People_Inputs'!$Q$33="none",0,IF('People_Inputs'!$Q$33="agency",AA454*'Inputs'!$E$22,IF('People_Inputs'!$Q$33="direct",'Inputs'!$E$23,'Inputs'!$E$21*'Inputs'!$E$22*AA454+(1-'Inputs'!$E$21)*'Inputs'!$E$23)))</f>
        <v>0</v>
      </c>
      <c r="AB468" s="35">
        <f>AB467*IF('People_Inputs'!$Q$33="none",0,IF('People_Inputs'!$Q$33="agency",AB454*'Inputs'!$E$22,IF('People_Inputs'!$Q$33="direct",'Inputs'!$E$23,'Inputs'!$E$21*'Inputs'!$E$22*AB454+(1-'Inputs'!$E$21)*'Inputs'!$E$23)))</f>
        <v>0</v>
      </c>
      <c r="AC468" s="35">
        <f>AC467*IF('People_Inputs'!$Q$33="none",0,IF('People_Inputs'!$Q$33="agency",AC454*'Inputs'!$E$22,IF('People_Inputs'!$Q$33="direct",'Inputs'!$E$23,'Inputs'!$E$21*'Inputs'!$E$22*AC454+(1-'Inputs'!$E$21)*'Inputs'!$E$23)))</f>
        <v>0</v>
      </c>
      <c r="AD468" s="35">
        <f>AD467*IF('People_Inputs'!$Q$33="none",0,IF('People_Inputs'!$Q$33="agency",AD454*'Inputs'!$E$22,IF('People_Inputs'!$Q$33="direct",'Inputs'!$E$23,'Inputs'!$E$21*'Inputs'!$E$22*AD454+(1-'Inputs'!$E$21)*'Inputs'!$E$23)))</f>
        <v>0</v>
      </c>
      <c r="AE468" s="35">
        <f>AE467*IF('People_Inputs'!$Q$33="none",0,IF('People_Inputs'!$Q$33="agency",AE454*'Inputs'!$E$22,IF('People_Inputs'!$Q$33="direct",'Inputs'!$E$23,'Inputs'!$E$21*'Inputs'!$E$22*AE454+(1-'Inputs'!$E$21)*'Inputs'!$E$23)))</f>
        <v>0</v>
      </c>
      <c r="AF468" s="35">
        <f>AF467*IF('People_Inputs'!$Q$33="none",0,IF('People_Inputs'!$Q$33="agency",AF454*'Inputs'!$E$22,IF('People_Inputs'!$Q$33="direct",'Inputs'!$E$23,'Inputs'!$E$21*'Inputs'!$E$22*AF454+(1-'Inputs'!$E$21)*'Inputs'!$E$23)))</f>
        <v>0</v>
      </c>
      <c r="AG468" s="35">
        <f>AG467*IF('People_Inputs'!$Q$33="none",0,IF('People_Inputs'!$Q$33="agency",AG454*'Inputs'!$E$22,IF('People_Inputs'!$Q$33="direct",'Inputs'!$E$23,'Inputs'!$E$21*'Inputs'!$E$22*AG454+(1-'Inputs'!$E$21)*'Inputs'!$E$23)))</f>
        <v>0</v>
      </c>
      <c r="AH468" s="35">
        <f>AH467*IF('People_Inputs'!$Q$33="none",0,IF('People_Inputs'!$Q$33="agency",AH454*'Inputs'!$E$22,IF('People_Inputs'!$Q$33="direct",'Inputs'!$E$23,'Inputs'!$E$21*'Inputs'!$E$22*AH454+(1-'Inputs'!$E$21)*'Inputs'!$E$23)))</f>
        <v>0</v>
      </c>
      <c r="AI468" s="35">
        <f>AI467*IF('People_Inputs'!$Q$33="none",0,IF('People_Inputs'!$Q$33="agency",AI454*'Inputs'!$E$22,IF('People_Inputs'!$Q$33="direct",'Inputs'!$E$23,'Inputs'!$E$21*'Inputs'!$E$22*AI454+(1-'Inputs'!$E$21)*'Inputs'!$E$23)))</f>
        <v>0</v>
      </c>
      <c r="AJ468" s="35">
        <f>AJ467*IF('People_Inputs'!$Q$33="none",0,IF('People_Inputs'!$Q$33="agency",AJ454*'Inputs'!$E$22,IF('People_Inputs'!$Q$33="direct",'Inputs'!$E$23,'Inputs'!$E$21*'Inputs'!$E$22*AJ454+(1-'Inputs'!$E$21)*'Inputs'!$E$23)))</f>
        <v>0</v>
      </c>
      <c r="AK468" s="35">
        <f>AK467*IF('People_Inputs'!$Q$33="none",0,IF('People_Inputs'!$Q$33="agency",AK454*'Inputs'!$E$22,IF('People_Inputs'!$Q$33="direct",'Inputs'!$E$23,'Inputs'!$E$21*'Inputs'!$E$22*AK454+(1-'Inputs'!$E$21)*'Inputs'!$E$23)))</f>
        <v>0</v>
      </c>
      <c r="AL468" s="35">
        <f>AL467*IF('People_Inputs'!$Q$33="none",0,IF('People_Inputs'!$Q$33="agency",AL454*'Inputs'!$E$22,IF('People_Inputs'!$Q$33="direct",'Inputs'!$E$23,'Inputs'!$E$21*'Inputs'!$E$22*AL454+(1-'Inputs'!$E$21)*'Inputs'!$E$23)))</f>
        <v>0</v>
      </c>
      <c r="AM468" s="35">
        <f>AM467*IF('People_Inputs'!$Q$33="none",0,IF('People_Inputs'!$Q$33="agency",AM454*'Inputs'!$E$22,IF('People_Inputs'!$Q$33="direct",'Inputs'!$E$23,'Inputs'!$E$21*'Inputs'!$E$22*AM454+(1-'Inputs'!$E$21)*'Inputs'!$E$23)))</f>
        <v>0</v>
      </c>
      <c r="AN468" s="35">
        <f>AN467*IF('People_Inputs'!$Q$33="none",0,IF('People_Inputs'!$Q$33="agency",AN454*'Inputs'!$E$22,IF('People_Inputs'!$Q$33="direct",'Inputs'!$E$23,'Inputs'!$E$21*'Inputs'!$E$22*AN454+(1-'Inputs'!$E$21)*'Inputs'!$E$23)))</f>
        <v>0</v>
      </c>
      <c r="AO468" s="35">
        <f>AO467*IF('People_Inputs'!$Q$33="none",0,IF('People_Inputs'!$Q$33="agency",AO454*'Inputs'!$E$22,IF('People_Inputs'!$Q$33="direct",'Inputs'!$E$23,'Inputs'!$E$21*'Inputs'!$E$22*AO454+(1-'Inputs'!$E$21)*'Inputs'!$E$23)))</f>
        <v>0</v>
      </c>
      <c r="AP468" s="35">
        <f>AP467*IF('People_Inputs'!$Q$33="none",0,IF('People_Inputs'!$Q$33="agency",AP454*'Inputs'!$E$22,IF('People_Inputs'!$Q$33="direct",'Inputs'!$E$23,'Inputs'!$E$21*'Inputs'!$E$22*AP454+(1-'Inputs'!$E$21)*'Inputs'!$E$23)))</f>
        <v>0</v>
      </c>
      <c r="AQ468" s="35">
        <f>AQ467*IF('People_Inputs'!$Q$33="none",0,IF('People_Inputs'!$Q$33="agency",AQ454*'Inputs'!$E$22,IF('People_Inputs'!$Q$33="direct",'Inputs'!$E$23,'Inputs'!$E$21*'Inputs'!$E$22*AQ454+(1-'Inputs'!$E$21)*'Inputs'!$E$23)))</f>
        <v>0</v>
      </c>
      <c r="AR468" s="35">
        <f>AR467*IF('People_Inputs'!$Q$33="none",0,IF('People_Inputs'!$Q$33="agency",AR454*'Inputs'!$E$22,IF('People_Inputs'!$Q$33="direct",'Inputs'!$E$23,'Inputs'!$E$21*'Inputs'!$E$22*AR454+(1-'Inputs'!$E$21)*'Inputs'!$E$23)))</f>
        <v>0</v>
      </c>
      <c r="AS468" s="35">
        <f>AS467*IF('People_Inputs'!$Q$33="none",0,IF('People_Inputs'!$Q$33="agency",AS454*'Inputs'!$E$22,IF('People_Inputs'!$Q$33="direct",'Inputs'!$E$23,'Inputs'!$E$21*'Inputs'!$E$22*AS454+(1-'Inputs'!$E$21)*'Inputs'!$E$23)))</f>
        <v>0</v>
      </c>
      <c r="AT468" s="35">
        <f>AT467*IF('People_Inputs'!$Q$33="none",0,IF('People_Inputs'!$Q$33="agency",AT454*'Inputs'!$E$22,IF('People_Inputs'!$Q$33="direct",'Inputs'!$E$23,'Inputs'!$E$21*'Inputs'!$E$22*AT454+(1-'Inputs'!$E$21)*'Inputs'!$E$23)))</f>
        <v>0</v>
      </c>
      <c r="AU468" s="35">
        <f>AU467*IF('People_Inputs'!$Q$33="none",0,IF('People_Inputs'!$Q$33="agency",AU454*'Inputs'!$E$22,IF('People_Inputs'!$Q$33="direct",'Inputs'!$E$23,'Inputs'!$E$21*'Inputs'!$E$22*AU454+(1-'Inputs'!$E$21)*'Inputs'!$E$23)))</f>
        <v>0</v>
      </c>
      <c r="AV468" s="35">
        <f>AV467*IF('People_Inputs'!$Q$33="none",0,IF('People_Inputs'!$Q$33="agency",AV454*'Inputs'!$E$22,IF('People_Inputs'!$Q$33="direct",'Inputs'!$E$23,'Inputs'!$E$21*'Inputs'!$E$22*AV454+(1-'Inputs'!$E$21)*'Inputs'!$E$23)))</f>
        <v>0</v>
      </c>
      <c r="AW468" s="35">
        <f>AW467*IF('People_Inputs'!$Q$33="none",0,IF('People_Inputs'!$Q$33="agency",AW454*'Inputs'!$E$22,IF('People_Inputs'!$Q$33="direct",'Inputs'!$E$23,'Inputs'!$E$21*'Inputs'!$E$22*AW454+(1-'Inputs'!$E$21)*'Inputs'!$E$23)))</f>
        <v>0</v>
      </c>
      <c r="AX468" s="35">
        <f>AX467*IF('People_Inputs'!$Q$33="none",0,IF('People_Inputs'!$Q$33="agency",AX454*'Inputs'!$E$22,IF('People_Inputs'!$Q$33="direct",'Inputs'!$E$23,'Inputs'!$E$21*'Inputs'!$E$22*AX454+(1-'Inputs'!$E$21)*'Inputs'!$E$23)))</f>
        <v>0</v>
      </c>
      <c r="AY468" s="35">
        <f>AY467*IF('People_Inputs'!$Q$33="none",0,IF('People_Inputs'!$Q$33="agency",AY454*'Inputs'!$E$22,IF('People_Inputs'!$Q$33="direct",'Inputs'!$E$23,'Inputs'!$E$21*'Inputs'!$E$22*AY454+(1-'Inputs'!$E$21)*'Inputs'!$E$23)))</f>
        <v>0</v>
      </c>
      <c r="AZ468" s="35">
        <f>AZ467*IF('People_Inputs'!$Q$33="none",0,IF('People_Inputs'!$Q$33="agency",AZ454*'Inputs'!$E$22,IF('People_Inputs'!$Q$33="direct",'Inputs'!$E$23,'Inputs'!$E$21*'Inputs'!$E$22*AZ454+(1-'Inputs'!$E$21)*'Inputs'!$E$23)))</f>
        <v>0</v>
      </c>
      <c r="BA468" s="35">
        <f>BA467*IF('People_Inputs'!$Q$33="none",0,IF('People_Inputs'!$Q$33="agency",BA454*'Inputs'!$E$22,IF('People_Inputs'!$Q$33="direct",'Inputs'!$E$23,'Inputs'!$E$21*'Inputs'!$E$22*BA454+(1-'Inputs'!$E$21)*'Inputs'!$E$23)))</f>
        <v>0</v>
      </c>
      <c r="BB468" s="35">
        <f>BB467*IF('People_Inputs'!$Q$33="none",0,IF('People_Inputs'!$Q$33="agency",BB454*'Inputs'!$E$22,IF('People_Inputs'!$Q$33="direct",'Inputs'!$E$23,'Inputs'!$E$21*'Inputs'!$E$22*BB454+(1-'Inputs'!$E$21)*'Inputs'!$E$23)))</f>
        <v>0</v>
      </c>
      <c r="BC468" s="35">
        <f>BC467*IF('People_Inputs'!$Q$33="none",0,IF('People_Inputs'!$Q$33="agency",BC454*'Inputs'!$E$22,IF('People_Inputs'!$Q$33="direct",'Inputs'!$E$23,'Inputs'!$E$21*'Inputs'!$E$22*BC454+(1-'Inputs'!$E$21)*'Inputs'!$E$23)))</f>
        <v>0</v>
      </c>
      <c r="BD468" s="35">
        <f>BD467*IF('People_Inputs'!$Q$33="none",0,IF('People_Inputs'!$Q$33="agency",BD454*'Inputs'!$E$22,IF('People_Inputs'!$Q$33="direct",'Inputs'!$E$23,'Inputs'!$E$21*'Inputs'!$E$22*BD454+(1-'Inputs'!$E$21)*'Inputs'!$E$23)))</f>
        <v>0</v>
      </c>
      <c r="BE468" s="35">
        <f>BE467*IF('People_Inputs'!$Q$33="none",0,IF('People_Inputs'!$Q$33="agency",BE454*'Inputs'!$E$22,IF('People_Inputs'!$Q$33="direct",'Inputs'!$E$23,'Inputs'!$E$21*'Inputs'!$E$22*BE454+(1-'Inputs'!$E$21)*'Inputs'!$E$23)))</f>
        <v>0</v>
      </c>
      <c r="BF468" s="35">
        <f>BF467*IF('People_Inputs'!$Q$33="none",0,IF('People_Inputs'!$Q$33="agency",BF454*'Inputs'!$E$22,IF('People_Inputs'!$Q$33="direct",'Inputs'!$E$23,'Inputs'!$E$21*'Inputs'!$E$22*BF454+(1-'Inputs'!$E$21)*'Inputs'!$E$23)))</f>
        <v>0</v>
      </c>
      <c r="BG468" s="35">
        <f>BG467*IF('People_Inputs'!$Q$33="none",0,IF('People_Inputs'!$Q$33="agency",BG454*'Inputs'!$E$22,IF('People_Inputs'!$Q$33="direct",'Inputs'!$E$23,'Inputs'!$E$21*'Inputs'!$E$22*BG454+(1-'Inputs'!$E$21)*'Inputs'!$E$23)))</f>
        <v>0</v>
      </c>
      <c r="BH468" s="35">
        <f>BH467*IF('People_Inputs'!$Q$33="none",0,IF('People_Inputs'!$Q$33="agency",BH454*'Inputs'!$E$22,IF('People_Inputs'!$Q$33="direct",'Inputs'!$E$23,'Inputs'!$E$21*'Inputs'!$E$22*BH454+(1-'Inputs'!$E$21)*'Inputs'!$E$23)))</f>
        <v>0</v>
      </c>
      <c r="BI468" s="35">
        <f>BI467*IF('People_Inputs'!$Q$33="none",0,IF('People_Inputs'!$Q$33="agency",BI454*'Inputs'!$E$22,IF('People_Inputs'!$Q$33="direct",'Inputs'!$E$23,'Inputs'!$E$21*'Inputs'!$E$22*BI454+(1-'Inputs'!$E$21)*'Inputs'!$E$23)))</f>
        <v>0</v>
      </c>
      <c r="BJ468" s="35">
        <f>BJ467*IF('People_Inputs'!$Q$33="none",0,IF('People_Inputs'!$Q$33="agency",BJ454*'Inputs'!$E$22,IF('People_Inputs'!$Q$33="direct",'Inputs'!$E$23,'Inputs'!$E$21*'Inputs'!$E$22*BJ454+(1-'Inputs'!$E$21)*'Inputs'!$E$23)))</f>
        <v>0</v>
      </c>
      <c r="BK468" s="35">
        <f>BK467*IF('People_Inputs'!$Q$33="none",0,IF('People_Inputs'!$Q$33="agency",BK454*'Inputs'!$E$22,IF('People_Inputs'!$Q$33="direct",'Inputs'!$E$23,'Inputs'!$E$21*'Inputs'!$E$22*BK454+(1-'Inputs'!$E$21)*'Inputs'!$E$23)))</f>
        <v>0</v>
      </c>
      <c r="BL468" s="35">
        <f>BL467*IF('People_Inputs'!$Q$33="none",0,IF('People_Inputs'!$Q$33="agency",BL454*'Inputs'!$E$22,IF('People_Inputs'!$Q$33="direct",'Inputs'!$E$23,'Inputs'!$E$21*'Inputs'!$E$22*BL454+(1-'Inputs'!$E$21)*'Inputs'!$E$23)))</f>
        <v>0</v>
      </c>
      <c r="BM468" s="35">
        <f>BM467*IF('People_Inputs'!$Q$33="none",0,IF('People_Inputs'!$Q$33="agency",BM454*'Inputs'!$E$22,IF('People_Inputs'!$Q$33="direct",'Inputs'!$E$23,'Inputs'!$E$21*'Inputs'!$E$22*BM454+(1-'Inputs'!$E$21)*'Inputs'!$E$23)))</f>
        <v>0</v>
      </c>
      <c r="BN468" s="35">
        <f>BN467*IF('People_Inputs'!$Q$33="none",0,IF('People_Inputs'!$Q$33="agency",BN454*'Inputs'!$E$22,IF('People_Inputs'!$Q$33="direct",'Inputs'!$E$23,'Inputs'!$E$21*'Inputs'!$E$22*BN454+(1-'Inputs'!$E$21)*'Inputs'!$E$23)))</f>
        <v>0</v>
      </c>
      <c r="BO468" s="35">
        <f>BO467*IF('People_Inputs'!$Q$33="none",0,IF('People_Inputs'!$Q$33="agency",BO454*'Inputs'!$E$22,IF('People_Inputs'!$Q$33="direct",'Inputs'!$E$23,'Inputs'!$E$21*'Inputs'!$E$22*BO454+(1-'Inputs'!$E$21)*'Inputs'!$E$23)))</f>
        <v>0</v>
      </c>
    </row>
    <row r="469" ht="28" customHeight="1">
      <c r="A469" s="2" t="str">
        <v>SLOT23.SOFTWARE</v>
      </c>
      <c r="B469" s="6" t="str">
        <v>SLOT23 software cost</v>
      </c>
      <c r="C469" s="2" t="str">
        <v>EUR</v>
      </c>
      <c r="D469" s="2" t="str">
        <v>SUM</v>
      </c>
      <c r="E469" s="36">
        <f>SUM(H469:BO469)</f>
        <v>0</v>
      </c>
      <c r="F469" s="6" t="str">
        <v>Spare row; inactive until a hire and an exit month are entered on People_Inputs</v>
      </c>
      <c r="G469" s="2"/>
      <c r="H469" s="35">
        <f>H452*'People_Inputs'!$O$33</f>
        <v>0</v>
      </c>
      <c r="I469" s="35">
        <f>I452*'People_Inputs'!$O$33</f>
        <v>0</v>
      </c>
      <c r="J469" s="35">
        <f>J452*'People_Inputs'!$O$33</f>
        <v>0</v>
      </c>
      <c r="K469" s="35">
        <f>K452*'People_Inputs'!$O$33</f>
        <v>0</v>
      </c>
      <c r="L469" s="35">
        <f>L452*'People_Inputs'!$O$33</f>
        <v>0</v>
      </c>
      <c r="M469" s="35">
        <f>M452*'People_Inputs'!$O$33</f>
        <v>0</v>
      </c>
      <c r="N469" s="35">
        <f>N452*'People_Inputs'!$O$33</f>
        <v>0</v>
      </c>
      <c r="O469" s="35">
        <f>O452*'People_Inputs'!$O$33</f>
        <v>0</v>
      </c>
      <c r="P469" s="35">
        <f>P452*'People_Inputs'!$O$33</f>
        <v>0</v>
      </c>
      <c r="Q469" s="35">
        <f>Q452*'People_Inputs'!$O$33</f>
        <v>0</v>
      </c>
      <c r="R469" s="35">
        <f>R452*'People_Inputs'!$O$33</f>
        <v>0</v>
      </c>
      <c r="S469" s="35">
        <f>S452*'People_Inputs'!$O$33</f>
        <v>0</v>
      </c>
      <c r="T469" s="35">
        <f>T452*'People_Inputs'!$O$33</f>
        <v>0</v>
      </c>
      <c r="U469" s="35">
        <f>U452*'People_Inputs'!$O$33</f>
        <v>0</v>
      </c>
      <c r="V469" s="35">
        <f>V452*'People_Inputs'!$O$33</f>
        <v>0</v>
      </c>
      <c r="W469" s="35">
        <f>W452*'People_Inputs'!$O$33</f>
        <v>0</v>
      </c>
      <c r="X469" s="35">
        <f>X452*'People_Inputs'!$O$33</f>
        <v>0</v>
      </c>
      <c r="Y469" s="35">
        <f>Y452*'People_Inputs'!$O$33</f>
        <v>0</v>
      </c>
      <c r="Z469" s="35">
        <f>Z452*'People_Inputs'!$O$33</f>
        <v>0</v>
      </c>
      <c r="AA469" s="35">
        <f>AA452*'People_Inputs'!$O$33</f>
        <v>0</v>
      </c>
      <c r="AB469" s="35">
        <f>AB452*'People_Inputs'!$O$33</f>
        <v>0</v>
      </c>
      <c r="AC469" s="35">
        <f>AC452*'People_Inputs'!$O$33</f>
        <v>0</v>
      </c>
      <c r="AD469" s="35">
        <f>AD452*'People_Inputs'!$O$33</f>
        <v>0</v>
      </c>
      <c r="AE469" s="35">
        <f>AE452*'People_Inputs'!$O$33</f>
        <v>0</v>
      </c>
      <c r="AF469" s="35">
        <f>AF452*'People_Inputs'!$O$33</f>
        <v>0</v>
      </c>
      <c r="AG469" s="35">
        <f>AG452*'People_Inputs'!$O$33</f>
        <v>0</v>
      </c>
      <c r="AH469" s="35">
        <f>AH452*'People_Inputs'!$O$33</f>
        <v>0</v>
      </c>
      <c r="AI469" s="35">
        <f>AI452*'People_Inputs'!$O$33</f>
        <v>0</v>
      </c>
      <c r="AJ469" s="35">
        <f>AJ452*'People_Inputs'!$O$33</f>
        <v>0</v>
      </c>
      <c r="AK469" s="35">
        <f>AK452*'People_Inputs'!$O$33</f>
        <v>0</v>
      </c>
      <c r="AL469" s="35">
        <f>AL452*'People_Inputs'!$O$33</f>
        <v>0</v>
      </c>
      <c r="AM469" s="35">
        <f>AM452*'People_Inputs'!$O$33</f>
        <v>0</v>
      </c>
      <c r="AN469" s="35">
        <f>AN452*'People_Inputs'!$O$33</f>
        <v>0</v>
      </c>
      <c r="AO469" s="35">
        <f>AO452*'People_Inputs'!$O$33</f>
        <v>0</v>
      </c>
      <c r="AP469" s="35">
        <f>AP452*'People_Inputs'!$O$33</f>
        <v>0</v>
      </c>
      <c r="AQ469" s="35">
        <f>AQ452*'People_Inputs'!$O$33</f>
        <v>0</v>
      </c>
      <c r="AR469" s="35">
        <f>AR452*'People_Inputs'!$O$33</f>
        <v>0</v>
      </c>
      <c r="AS469" s="35">
        <f>AS452*'People_Inputs'!$O$33</f>
        <v>0</v>
      </c>
      <c r="AT469" s="35">
        <f>AT452*'People_Inputs'!$O$33</f>
        <v>0</v>
      </c>
      <c r="AU469" s="35">
        <f>AU452*'People_Inputs'!$O$33</f>
        <v>0</v>
      </c>
      <c r="AV469" s="35">
        <f>AV452*'People_Inputs'!$O$33</f>
        <v>0</v>
      </c>
      <c r="AW469" s="35">
        <f>AW452*'People_Inputs'!$O$33</f>
        <v>0</v>
      </c>
      <c r="AX469" s="35">
        <f>AX452*'People_Inputs'!$O$33</f>
        <v>0</v>
      </c>
      <c r="AY469" s="35">
        <f>AY452*'People_Inputs'!$O$33</f>
        <v>0</v>
      </c>
      <c r="AZ469" s="35">
        <f>AZ452*'People_Inputs'!$O$33</f>
        <v>0</v>
      </c>
      <c r="BA469" s="35">
        <f>BA452*'People_Inputs'!$O$33</f>
        <v>0</v>
      </c>
      <c r="BB469" s="35">
        <f>BB452*'People_Inputs'!$O$33</f>
        <v>0</v>
      </c>
      <c r="BC469" s="35">
        <f>BC452*'People_Inputs'!$O$33</f>
        <v>0</v>
      </c>
      <c r="BD469" s="35">
        <f>BD452*'People_Inputs'!$O$33</f>
        <v>0</v>
      </c>
      <c r="BE469" s="35">
        <f>BE452*'People_Inputs'!$O$33</f>
        <v>0</v>
      </c>
      <c r="BF469" s="35">
        <f>BF452*'People_Inputs'!$O$33</f>
        <v>0</v>
      </c>
      <c r="BG469" s="35">
        <f>BG452*'People_Inputs'!$O$33</f>
        <v>0</v>
      </c>
      <c r="BH469" s="35">
        <f>BH452*'People_Inputs'!$O$33</f>
        <v>0</v>
      </c>
      <c r="BI469" s="35">
        <f>BI452*'People_Inputs'!$O$33</f>
        <v>0</v>
      </c>
      <c r="BJ469" s="35">
        <f>BJ452*'People_Inputs'!$O$33</f>
        <v>0</v>
      </c>
      <c r="BK469" s="35">
        <f>BK452*'People_Inputs'!$O$33</f>
        <v>0</v>
      </c>
      <c r="BL469" s="35">
        <f>BL452*'People_Inputs'!$O$33</f>
        <v>0</v>
      </c>
      <c r="BM469" s="35">
        <f>BM452*'People_Inputs'!$O$33</f>
        <v>0</v>
      </c>
      <c r="BN469" s="35">
        <f>BN452*'People_Inputs'!$O$33</f>
        <v>0</v>
      </c>
      <c r="BO469" s="35">
        <f>BO452*'People_Inputs'!$O$33</f>
        <v>0</v>
      </c>
    </row>
    <row r="470" ht="28" customHeight="1">
      <c r="A470" s="2" t="str">
        <v>SLOT23.EQUIPMENT</v>
      </c>
      <c r="B470" s="6" t="str">
        <v>SLOT23 IT equipment purchase</v>
      </c>
      <c r="C470" s="2" t="str">
        <v>EUR</v>
      </c>
      <c r="D470" s="2" t="str">
        <v>SUM</v>
      </c>
      <c r="E470" s="36">
        <f>SUM(H470:BO470)</f>
        <v>0</v>
      </c>
      <c r="F470" s="6" t="str">
        <v>Spare row; inactive until a hire and an exit month are entered on People_Inputs</v>
      </c>
      <c r="G470" s="2"/>
      <c r="H470" s="35">
        <f>IF(AND(H451=1,(H$6-'People_Inputs'!$H$33)/'Inputs'!$E$26=ROUNDDOWN((H$6-'People_Inputs'!$H$33)/'Inputs'!$E$26,0)),'People_Inputs'!$P$33,0)</f>
        <v>0</v>
      </c>
      <c r="I470" s="35">
        <f>IF(AND(I451=1,(I$6-'People_Inputs'!$H$33)/'Inputs'!$E$26=ROUNDDOWN((I$6-'People_Inputs'!$H$33)/'Inputs'!$E$26,0)),'People_Inputs'!$P$33,0)</f>
        <v>0</v>
      </c>
      <c r="J470" s="35">
        <f>IF(AND(J451=1,(J$6-'People_Inputs'!$H$33)/'Inputs'!$E$26=ROUNDDOWN((J$6-'People_Inputs'!$H$33)/'Inputs'!$E$26,0)),'People_Inputs'!$P$33,0)</f>
        <v>0</v>
      </c>
      <c r="K470" s="35">
        <f>IF(AND(K451=1,(K$6-'People_Inputs'!$H$33)/'Inputs'!$E$26=ROUNDDOWN((K$6-'People_Inputs'!$H$33)/'Inputs'!$E$26,0)),'People_Inputs'!$P$33,0)</f>
        <v>0</v>
      </c>
      <c r="L470" s="35">
        <f>IF(AND(L451=1,(L$6-'People_Inputs'!$H$33)/'Inputs'!$E$26=ROUNDDOWN((L$6-'People_Inputs'!$H$33)/'Inputs'!$E$26,0)),'People_Inputs'!$P$33,0)</f>
        <v>0</v>
      </c>
      <c r="M470" s="35">
        <f>IF(AND(M451=1,(M$6-'People_Inputs'!$H$33)/'Inputs'!$E$26=ROUNDDOWN((M$6-'People_Inputs'!$H$33)/'Inputs'!$E$26,0)),'People_Inputs'!$P$33,0)</f>
        <v>0</v>
      </c>
      <c r="N470" s="35">
        <f>IF(AND(N451=1,(N$6-'People_Inputs'!$H$33)/'Inputs'!$E$26=ROUNDDOWN((N$6-'People_Inputs'!$H$33)/'Inputs'!$E$26,0)),'People_Inputs'!$P$33,0)</f>
        <v>0</v>
      </c>
      <c r="O470" s="35">
        <f>IF(AND(O451=1,(O$6-'People_Inputs'!$H$33)/'Inputs'!$E$26=ROUNDDOWN((O$6-'People_Inputs'!$H$33)/'Inputs'!$E$26,0)),'People_Inputs'!$P$33,0)</f>
        <v>0</v>
      </c>
      <c r="P470" s="35">
        <f>IF(AND(P451=1,(P$6-'People_Inputs'!$H$33)/'Inputs'!$E$26=ROUNDDOWN((P$6-'People_Inputs'!$H$33)/'Inputs'!$E$26,0)),'People_Inputs'!$P$33,0)</f>
        <v>0</v>
      </c>
      <c r="Q470" s="35">
        <f>IF(AND(Q451=1,(Q$6-'People_Inputs'!$H$33)/'Inputs'!$E$26=ROUNDDOWN((Q$6-'People_Inputs'!$H$33)/'Inputs'!$E$26,0)),'People_Inputs'!$P$33,0)</f>
        <v>0</v>
      </c>
      <c r="R470" s="35">
        <f>IF(AND(R451=1,(R$6-'People_Inputs'!$H$33)/'Inputs'!$E$26=ROUNDDOWN((R$6-'People_Inputs'!$H$33)/'Inputs'!$E$26,0)),'People_Inputs'!$P$33,0)</f>
        <v>0</v>
      </c>
      <c r="S470" s="35">
        <f>IF(AND(S451=1,(S$6-'People_Inputs'!$H$33)/'Inputs'!$E$26=ROUNDDOWN((S$6-'People_Inputs'!$H$33)/'Inputs'!$E$26,0)),'People_Inputs'!$P$33,0)</f>
        <v>0</v>
      </c>
      <c r="T470" s="35">
        <f>IF(AND(T451=1,(T$6-'People_Inputs'!$H$33)/'Inputs'!$E$26=ROUNDDOWN((T$6-'People_Inputs'!$H$33)/'Inputs'!$E$26,0)),'People_Inputs'!$P$33,0)</f>
        <v>0</v>
      </c>
      <c r="U470" s="35">
        <f>IF(AND(U451=1,(U$6-'People_Inputs'!$H$33)/'Inputs'!$E$26=ROUNDDOWN((U$6-'People_Inputs'!$H$33)/'Inputs'!$E$26,0)),'People_Inputs'!$P$33,0)</f>
        <v>0</v>
      </c>
      <c r="V470" s="35">
        <f>IF(AND(V451=1,(V$6-'People_Inputs'!$H$33)/'Inputs'!$E$26=ROUNDDOWN((V$6-'People_Inputs'!$H$33)/'Inputs'!$E$26,0)),'People_Inputs'!$P$33,0)</f>
        <v>0</v>
      </c>
      <c r="W470" s="35">
        <f>IF(AND(W451=1,(W$6-'People_Inputs'!$H$33)/'Inputs'!$E$26=ROUNDDOWN((W$6-'People_Inputs'!$H$33)/'Inputs'!$E$26,0)),'People_Inputs'!$P$33,0)</f>
        <v>0</v>
      </c>
      <c r="X470" s="35">
        <f>IF(AND(X451=1,(X$6-'People_Inputs'!$H$33)/'Inputs'!$E$26=ROUNDDOWN((X$6-'People_Inputs'!$H$33)/'Inputs'!$E$26,0)),'People_Inputs'!$P$33,0)</f>
        <v>0</v>
      </c>
      <c r="Y470" s="35">
        <f>IF(AND(Y451=1,(Y$6-'People_Inputs'!$H$33)/'Inputs'!$E$26=ROUNDDOWN((Y$6-'People_Inputs'!$H$33)/'Inputs'!$E$26,0)),'People_Inputs'!$P$33,0)</f>
        <v>0</v>
      </c>
      <c r="Z470" s="35">
        <f>IF(AND(Z451=1,(Z$6-'People_Inputs'!$H$33)/'Inputs'!$E$26=ROUNDDOWN((Z$6-'People_Inputs'!$H$33)/'Inputs'!$E$26,0)),'People_Inputs'!$P$33,0)</f>
        <v>0</v>
      </c>
      <c r="AA470" s="35">
        <f>IF(AND(AA451=1,(AA$6-'People_Inputs'!$H$33)/'Inputs'!$E$26=ROUNDDOWN((AA$6-'People_Inputs'!$H$33)/'Inputs'!$E$26,0)),'People_Inputs'!$P$33,0)</f>
        <v>0</v>
      </c>
      <c r="AB470" s="35">
        <f>IF(AND(AB451=1,(AB$6-'People_Inputs'!$H$33)/'Inputs'!$E$26=ROUNDDOWN((AB$6-'People_Inputs'!$H$33)/'Inputs'!$E$26,0)),'People_Inputs'!$P$33,0)</f>
        <v>0</v>
      </c>
      <c r="AC470" s="35">
        <f>IF(AND(AC451=1,(AC$6-'People_Inputs'!$H$33)/'Inputs'!$E$26=ROUNDDOWN((AC$6-'People_Inputs'!$H$33)/'Inputs'!$E$26,0)),'People_Inputs'!$P$33,0)</f>
        <v>0</v>
      </c>
      <c r="AD470" s="35">
        <f>IF(AND(AD451=1,(AD$6-'People_Inputs'!$H$33)/'Inputs'!$E$26=ROUNDDOWN((AD$6-'People_Inputs'!$H$33)/'Inputs'!$E$26,0)),'People_Inputs'!$P$33,0)</f>
        <v>0</v>
      </c>
      <c r="AE470" s="35">
        <f>IF(AND(AE451=1,(AE$6-'People_Inputs'!$H$33)/'Inputs'!$E$26=ROUNDDOWN((AE$6-'People_Inputs'!$H$33)/'Inputs'!$E$26,0)),'People_Inputs'!$P$33,0)</f>
        <v>0</v>
      </c>
      <c r="AF470" s="35">
        <f>IF(AND(AF451=1,(AF$6-'People_Inputs'!$H$33)/'Inputs'!$E$26=ROUNDDOWN((AF$6-'People_Inputs'!$H$33)/'Inputs'!$E$26,0)),'People_Inputs'!$P$33,0)</f>
        <v>0</v>
      </c>
      <c r="AG470" s="35">
        <f>IF(AND(AG451=1,(AG$6-'People_Inputs'!$H$33)/'Inputs'!$E$26=ROUNDDOWN((AG$6-'People_Inputs'!$H$33)/'Inputs'!$E$26,0)),'People_Inputs'!$P$33,0)</f>
        <v>0</v>
      </c>
      <c r="AH470" s="35">
        <f>IF(AND(AH451=1,(AH$6-'People_Inputs'!$H$33)/'Inputs'!$E$26=ROUNDDOWN((AH$6-'People_Inputs'!$H$33)/'Inputs'!$E$26,0)),'People_Inputs'!$P$33,0)</f>
        <v>0</v>
      </c>
      <c r="AI470" s="35">
        <f>IF(AND(AI451=1,(AI$6-'People_Inputs'!$H$33)/'Inputs'!$E$26=ROUNDDOWN((AI$6-'People_Inputs'!$H$33)/'Inputs'!$E$26,0)),'People_Inputs'!$P$33,0)</f>
        <v>0</v>
      </c>
      <c r="AJ470" s="35">
        <f>IF(AND(AJ451=1,(AJ$6-'People_Inputs'!$H$33)/'Inputs'!$E$26=ROUNDDOWN((AJ$6-'People_Inputs'!$H$33)/'Inputs'!$E$26,0)),'People_Inputs'!$P$33,0)</f>
        <v>0</v>
      </c>
      <c r="AK470" s="35">
        <f>IF(AND(AK451=1,(AK$6-'People_Inputs'!$H$33)/'Inputs'!$E$26=ROUNDDOWN((AK$6-'People_Inputs'!$H$33)/'Inputs'!$E$26,0)),'People_Inputs'!$P$33,0)</f>
        <v>0</v>
      </c>
      <c r="AL470" s="35">
        <f>IF(AND(AL451=1,(AL$6-'People_Inputs'!$H$33)/'Inputs'!$E$26=ROUNDDOWN((AL$6-'People_Inputs'!$H$33)/'Inputs'!$E$26,0)),'People_Inputs'!$P$33,0)</f>
        <v>0</v>
      </c>
      <c r="AM470" s="35">
        <f>IF(AND(AM451=1,(AM$6-'People_Inputs'!$H$33)/'Inputs'!$E$26=ROUNDDOWN((AM$6-'People_Inputs'!$H$33)/'Inputs'!$E$26,0)),'People_Inputs'!$P$33,0)</f>
        <v>0</v>
      </c>
      <c r="AN470" s="35">
        <f>IF(AND(AN451=1,(AN$6-'People_Inputs'!$H$33)/'Inputs'!$E$26=ROUNDDOWN((AN$6-'People_Inputs'!$H$33)/'Inputs'!$E$26,0)),'People_Inputs'!$P$33,0)</f>
        <v>0</v>
      </c>
      <c r="AO470" s="35">
        <f>IF(AND(AO451=1,(AO$6-'People_Inputs'!$H$33)/'Inputs'!$E$26=ROUNDDOWN((AO$6-'People_Inputs'!$H$33)/'Inputs'!$E$26,0)),'People_Inputs'!$P$33,0)</f>
        <v>0</v>
      </c>
      <c r="AP470" s="35">
        <f>IF(AND(AP451=1,(AP$6-'People_Inputs'!$H$33)/'Inputs'!$E$26=ROUNDDOWN((AP$6-'People_Inputs'!$H$33)/'Inputs'!$E$26,0)),'People_Inputs'!$P$33,0)</f>
        <v>0</v>
      </c>
      <c r="AQ470" s="35">
        <f>IF(AND(AQ451=1,(AQ$6-'People_Inputs'!$H$33)/'Inputs'!$E$26=ROUNDDOWN((AQ$6-'People_Inputs'!$H$33)/'Inputs'!$E$26,0)),'People_Inputs'!$P$33,0)</f>
        <v>0</v>
      </c>
      <c r="AR470" s="35">
        <f>IF(AND(AR451=1,(AR$6-'People_Inputs'!$H$33)/'Inputs'!$E$26=ROUNDDOWN((AR$6-'People_Inputs'!$H$33)/'Inputs'!$E$26,0)),'People_Inputs'!$P$33,0)</f>
        <v>0</v>
      </c>
      <c r="AS470" s="35">
        <f>IF(AND(AS451=1,(AS$6-'People_Inputs'!$H$33)/'Inputs'!$E$26=ROUNDDOWN((AS$6-'People_Inputs'!$H$33)/'Inputs'!$E$26,0)),'People_Inputs'!$P$33,0)</f>
        <v>0</v>
      </c>
      <c r="AT470" s="35">
        <f>IF(AND(AT451=1,(AT$6-'People_Inputs'!$H$33)/'Inputs'!$E$26=ROUNDDOWN((AT$6-'People_Inputs'!$H$33)/'Inputs'!$E$26,0)),'People_Inputs'!$P$33,0)</f>
        <v>0</v>
      </c>
      <c r="AU470" s="35">
        <f>IF(AND(AU451=1,(AU$6-'People_Inputs'!$H$33)/'Inputs'!$E$26=ROUNDDOWN((AU$6-'People_Inputs'!$H$33)/'Inputs'!$E$26,0)),'People_Inputs'!$P$33,0)</f>
        <v>0</v>
      </c>
      <c r="AV470" s="35">
        <f>IF(AND(AV451=1,(AV$6-'People_Inputs'!$H$33)/'Inputs'!$E$26=ROUNDDOWN((AV$6-'People_Inputs'!$H$33)/'Inputs'!$E$26,0)),'People_Inputs'!$P$33,0)</f>
        <v>0</v>
      </c>
      <c r="AW470" s="35">
        <f>IF(AND(AW451=1,(AW$6-'People_Inputs'!$H$33)/'Inputs'!$E$26=ROUNDDOWN((AW$6-'People_Inputs'!$H$33)/'Inputs'!$E$26,0)),'People_Inputs'!$P$33,0)</f>
        <v>0</v>
      </c>
      <c r="AX470" s="35">
        <f>IF(AND(AX451=1,(AX$6-'People_Inputs'!$H$33)/'Inputs'!$E$26=ROUNDDOWN((AX$6-'People_Inputs'!$H$33)/'Inputs'!$E$26,0)),'People_Inputs'!$P$33,0)</f>
        <v>0</v>
      </c>
      <c r="AY470" s="35">
        <f>IF(AND(AY451=1,(AY$6-'People_Inputs'!$H$33)/'Inputs'!$E$26=ROUNDDOWN((AY$6-'People_Inputs'!$H$33)/'Inputs'!$E$26,0)),'People_Inputs'!$P$33,0)</f>
        <v>0</v>
      </c>
      <c r="AZ470" s="35">
        <f>IF(AND(AZ451=1,(AZ$6-'People_Inputs'!$H$33)/'Inputs'!$E$26=ROUNDDOWN((AZ$6-'People_Inputs'!$H$33)/'Inputs'!$E$26,0)),'People_Inputs'!$P$33,0)</f>
        <v>0</v>
      </c>
      <c r="BA470" s="35">
        <f>IF(AND(BA451=1,(BA$6-'People_Inputs'!$H$33)/'Inputs'!$E$26=ROUNDDOWN((BA$6-'People_Inputs'!$H$33)/'Inputs'!$E$26,0)),'People_Inputs'!$P$33,0)</f>
        <v>0</v>
      </c>
      <c r="BB470" s="35">
        <f>IF(AND(BB451=1,(BB$6-'People_Inputs'!$H$33)/'Inputs'!$E$26=ROUNDDOWN((BB$6-'People_Inputs'!$H$33)/'Inputs'!$E$26,0)),'People_Inputs'!$P$33,0)</f>
        <v>0</v>
      </c>
      <c r="BC470" s="35">
        <f>IF(AND(BC451=1,(BC$6-'People_Inputs'!$H$33)/'Inputs'!$E$26=ROUNDDOWN((BC$6-'People_Inputs'!$H$33)/'Inputs'!$E$26,0)),'People_Inputs'!$P$33,0)</f>
        <v>0</v>
      </c>
      <c r="BD470" s="35">
        <f>IF(AND(BD451=1,(BD$6-'People_Inputs'!$H$33)/'Inputs'!$E$26=ROUNDDOWN((BD$6-'People_Inputs'!$H$33)/'Inputs'!$E$26,0)),'People_Inputs'!$P$33,0)</f>
        <v>0</v>
      </c>
      <c r="BE470" s="35">
        <f>IF(AND(BE451=1,(BE$6-'People_Inputs'!$H$33)/'Inputs'!$E$26=ROUNDDOWN((BE$6-'People_Inputs'!$H$33)/'Inputs'!$E$26,0)),'People_Inputs'!$P$33,0)</f>
        <v>0</v>
      </c>
      <c r="BF470" s="35">
        <f>IF(AND(BF451=1,(BF$6-'People_Inputs'!$H$33)/'Inputs'!$E$26=ROUNDDOWN((BF$6-'People_Inputs'!$H$33)/'Inputs'!$E$26,0)),'People_Inputs'!$P$33,0)</f>
        <v>0</v>
      </c>
      <c r="BG470" s="35">
        <f>IF(AND(BG451=1,(BG$6-'People_Inputs'!$H$33)/'Inputs'!$E$26=ROUNDDOWN((BG$6-'People_Inputs'!$H$33)/'Inputs'!$E$26,0)),'People_Inputs'!$P$33,0)</f>
        <v>0</v>
      </c>
      <c r="BH470" s="35">
        <f>IF(AND(BH451=1,(BH$6-'People_Inputs'!$H$33)/'Inputs'!$E$26=ROUNDDOWN((BH$6-'People_Inputs'!$H$33)/'Inputs'!$E$26,0)),'People_Inputs'!$P$33,0)</f>
        <v>0</v>
      </c>
      <c r="BI470" s="35">
        <f>IF(AND(BI451=1,(BI$6-'People_Inputs'!$H$33)/'Inputs'!$E$26=ROUNDDOWN((BI$6-'People_Inputs'!$H$33)/'Inputs'!$E$26,0)),'People_Inputs'!$P$33,0)</f>
        <v>0</v>
      </c>
      <c r="BJ470" s="35">
        <f>IF(AND(BJ451=1,(BJ$6-'People_Inputs'!$H$33)/'Inputs'!$E$26=ROUNDDOWN((BJ$6-'People_Inputs'!$H$33)/'Inputs'!$E$26,0)),'People_Inputs'!$P$33,0)</f>
        <v>0</v>
      </c>
      <c r="BK470" s="35">
        <f>IF(AND(BK451=1,(BK$6-'People_Inputs'!$H$33)/'Inputs'!$E$26=ROUNDDOWN((BK$6-'People_Inputs'!$H$33)/'Inputs'!$E$26,0)),'People_Inputs'!$P$33,0)</f>
        <v>0</v>
      </c>
      <c r="BL470" s="35">
        <f>IF(AND(BL451=1,(BL$6-'People_Inputs'!$H$33)/'Inputs'!$E$26=ROUNDDOWN((BL$6-'People_Inputs'!$H$33)/'Inputs'!$E$26,0)),'People_Inputs'!$P$33,0)</f>
        <v>0</v>
      </c>
      <c r="BM470" s="35">
        <f>IF(AND(BM451=1,(BM$6-'People_Inputs'!$H$33)/'Inputs'!$E$26=ROUNDDOWN((BM$6-'People_Inputs'!$H$33)/'Inputs'!$E$26,0)),'People_Inputs'!$P$33,0)</f>
        <v>0</v>
      </c>
      <c r="BN470" s="35">
        <f>IF(AND(BN451=1,(BN$6-'People_Inputs'!$H$33)/'Inputs'!$E$26=ROUNDDOWN((BN$6-'People_Inputs'!$H$33)/'Inputs'!$E$26,0)),'People_Inputs'!$P$33,0)</f>
        <v>0</v>
      </c>
      <c r="BO470" s="35">
        <f>IF(AND(BO451=1,(BO$6-'People_Inputs'!$H$33)/'Inputs'!$E$26=ROUNDDOWN((BO$6-'People_Inputs'!$H$33)/'Inputs'!$E$26,0)),'People_Inputs'!$P$33,0)</f>
        <v>0</v>
      </c>
    </row>
    <row r="471" ht="28" customHeight="1">
      <c r="A471" s="2" t="str">
        <v>SLOT24.ACTIVE</v>
      </c>
      <c r="B471" s="6" t="str">
        <v>SLOT24 active in the month (1 = yes)</v>
      </c>
      <c r="C471" s="2" t="str">
        <v>count</v>
      </c>
      <c r="D471" s="2" t="str">
        <v>END</v>
      </c>
      <c r="E471" s="34">
        <f>BO471</f>
        <v>0</v>
      </c>
      <c r="F471" s="6" t="str">
        <v>Spare row; inactive until a hire and an exit month are entered on People_Inputs</v>
      </c>
      <c r="G471" s="2"/>
      <c r="H471" s="33">
        <f>IF(AND(H$6&gt;='People_Inputs'!$H$34,H$6&lt;='People_Inputs'!$I$34),1,0)</f>
        <v>0</v>
      </c>
      <c r="I471" s="33">
        <f>IF(AND(I$6&gt;='People_Inputs'!$H$34,I$6&lt;='People_Inputs'!$I$34),1,0)</f>
        <v>0</v>
      </c>
      <c r="J471" s="33">
        <f>IF(AND(J$6&gt;='People_Inputs'!$H$34,J$6&lt;='People_Inputs'!$I$34),1,0)</f>
        <v>0</v>
      </c>
      <c r="K471" s="33">
        <f>IF(AND(K$6&gt;='People_Inputs'!$H$34,K$6&lt;='People_Inputs'!$I$34),1,0)</f>
        <v>0</v>
      </c>
      <c r="L471" s="33">
        <f>IF(AND(L$6&gt;='People_Inputs'!$H$34,L$6&lt;='People_Inputs'!$I$34),1,0)</f>
        <v>0</v>
      </c>
      <c r="M471" s="33">
        <f>IF(AND(M$6&gt;='People_Inputs'!$H$34,M$6&lt;='People_Inputs'!$I$34),1,0)</f>
        <v>0</v>
      </c>
      <c r="N471" s="33">
        <f>IF(AND(N$6&gt;='People_Inputs'!$H$34,N$6&lt;='People_Inputs'!$I$34),1,0)</f>
        <v>0</v>
      </c>
      <c r="O471" s="33">
        <f>IF(AND(O$6&gt;='People_Inputs'!$H$34,O$6&lt;='People_Inputs'!$I$34),1,0)</f>
        <v>0</v>
      </c>
      <c r="P471" s="33">
        <f>IF(AND(P$6&gt;='People_Inputs'!$H$34,P$6&lt;='People_Inputs'!$I$34),1,0)</f>
        <v>0</v>
      </c>
      <c r="Q471" s="33">
        <f>IF(AND(Q$6&gt;='People_Inputs'!$H$34,Q$6&lt;='People_Inputs'!$I$34),1,0)</f>
        <v>0</v>
      </c>
      <c r="R471" s="33">
        <f>IF(AND(R$6&gt;='People_Inputs'!$H$34,R$6&lt;='People_Inputs'!$I$34),1,0)</f>
        <v>0</v>
      </c>
      <c r="S471" s="33">
        <f>IF(AND(S$6&gt;='People_Inputs'!$H$34,S$6&lt;='People_Inputs'!$I$34),1,0)</f>
        <v>0</v>
      </c>
      <c r="T471" s="33">
        <f>IF(AND(T$6&gt;='People_Inputs'!$H$34,T$6&lt;='People_Inputs'!$I$34),1,0)</f>
        <v>0</v>
      </c>
      <c r="U471" s="33">
        <f>IF(AND(U$6&gt;='People_Inputs'!$H$34,U$6&lt;='People_Inputs'!$I$34),1,0)</f>
        <v>0</v>
      </c>
      <c r="V471" s="33">
        <f>IF(AND(V$6&gt;='People_Inputs'!$H$34,V$6&lt;='People_Inputs'!$I$34),1,0)</f>
        <v>0</v>
      </c>
      <c r="W471" s="33">
        <f>IF(AND(W$6&gt;='People_Inputs'!$H$34,W$6&lt;='People_Inputs'!$I$34),1,0)</f>
        <v>0</v>
      </c>
      <c r="X471" s="33">
        <f>IF(AND(X$6&gt;='People_Inputs'!$H$34,X$6&lt;='People_Inputs'!$I$34),1,0)</f>
        <v>0</v>
      </c>
      <c r="Y471" s="33">
        <f>IF(AND(Y$6&gt;='People_Inputs'!$H$34,Y$6&lt;='People_Inputs'!$I$34),1,0)</f>
        <v>0</v>
      </c>
      <c r="Z471" s="33">
        <f>IF(AND(Z$6&gt;='People_Inputs'!$H$34,Z$6&lt;='People_Inputs'!$I$34),1,0)</f>
        <v>0</v>
      </c>
      <c r="AA471" s="33">
        <f>IF(AND(AA$6&gt;='People_Inputs'!$H$34,AA$6&lt;='People_Inputs'!$I$34),1,0)</f>
        <v>0</v>
      </c>
      <c r="AB471" s="33">
        <f>IF(AND(AB$6&gt;='People_Inputs'!$H$34,AB$6&lt;='People_Inputs'!$I$34),1,0)</f>
        <v>0</v>
      </c>
      <c r="AC471" s="33">
        <f>IF(AND(AC$6&gt;='People_Inputs'!$H$34,AC$6&lt;='People_Inputs'!$I$34),1,0)</f>
        <v>0</v>
      </c>
      <c r="AD471" s="33">
        <f>IF(AND(AD$6&gt;='People_Inputs'!$H$34,AD$6&lt;='People_Inputs'!$I$34),1,0)</f>
        <v>0</v>
      </c>
      <c r="AE471" s="33">
        <f>IF(AND(AE$6&gt;='People_Inputs'!$H$34,AE$6&lt;='People_Inputs'!$I$34),1,0)</f>
        <v>0</v>
      </c>
      <c r="AF471" s="33">
        <f>IF(AND(AF$6&gt;='People_Inputs'!$H$34,AF$6&lt;='People_Inputs'!$I$34),1,0)</f>
        <v>0</v>
      </c>
      <c r="AG471" s="33">
        <f>IF(AND(AG$6&gt;='People_Inputs'!$H$34,AG$6&lt;='People_Inputs'!$I$34),1,0)</f>
        <v>0</v>
      </c>
      <c r="AH471" s="33">
        <f>IF(AND(AH$6&gt;='People_Inputs'!$H$34,AH$6&lt;='People_Inputs'!$I$34),1,0)</f>
        <v>0</v>
      </c>
      <c r="AI471" s="33">
        <f>IF(AND(AI$6&gt;='People_Inputs'!$H$34,AI$6&lt;='People_Inputs'!$I$34),1,0)</f>
        <v>0</v>
      </c>
      <c r="AJ471" s="33">
        <f>IF(AND(AJ$6&gt;='People_Inputs'!$H$34,AJ$6&lt;='People_Inputs'!$I$34),1,0)</f>
        <v>0</v>
      </c>
      <c r="AK471" s="33">
        <f>IF(AND(AK$6&gt;='People_Inputs'!$H$34,AK$6&lt;='People_Inputs'!$I$34),1,0)</f>
        <v>0</v>
      </c>
      <c r="AL471" s="33">
        <f>IF(AND(AL$6&gt;='People_Inputs'!$H$34,AL$6&lt;='People_Inputs'!$I$34),1,0)</f>
        <v>0</v>
      </c>
      <c r="AM471" s="33">
        <f>IF(AND(AM$6&gt;='People_Inputs'!$H$34,AM$6&lt;='People_Inputs'!$I$34),1,0)</f>
        <v>0</v>
      </c>
      <c r="AN471" s="33">
        <f>IF(AND(AN$6&gt;='People_Inputs'!$H$34,AN$6&lt;='People_Inputs'!$I$34),1,0)</f>
        <v>0</v>
      </c>
      <c r="AO471" s="33">
        <f>IF(AND(AO$6&gt;='People_Inputs'!$H$34,AO$6&lt;='People_Inputs'!$I$34),1,0)</f>
        <v>0</v>
      </c>
      <c r="AP471" s="33">
        <f>IF(AND(AP$6&gt;='People_Inputs'!$H$34,AP$6&lt;='People_Inputs'!$I$34),1,0)</f>
        <v>0</v>
      </c>
      <c r="AQ471" s="33">
        <f>IF(AND(AQ$6&gt;='People_Inputs'!$H$34,AQ$6&lt;='People_Inputs'!$I$34),1,0)</f>
        <v>0</v>
      </c>
      <c r="AR471" s="33">
        <f>IF(AND(AR$6&gt;='People_Inputs'!$H$34,AR$6&lt;='People_Inputs'!$I$34),1,0)</f>
        <v>0</v>
      </c>
      <c r="AS471" s="33">
        <f>IF(AND(AS$6&gt;='People_Inputs'!$H$34,AS$6&lt;='People_Inputs'!$I$34),1,0)</f>
        <v>0</v>
      </c>
      <c r="AT471" s="33">
        <f>IF(AND(AT$6&gt;='People_Inputs'!$H$34,AT$6&lt;='People_Inputs'!$I$34),1,0)</f>
        <v>0</v>
      </c>
      <c r="AU471" s="33">
        <f>IF(AND(AU$6&gt;='People_Inputs'!$H$34,AU$6&lt;='People_Inputs'!$I$34),1,0)</f>
        <v>0</v>
      </c>
      <c r="AV471" s="33">
        <f>IF(AND(AV$6&gt;='People_Inputs'!$H$34,AV$6&lt;='People_Inputs'!$I$34),1,0)</f>
        <v>0</v>
      </c>
      <c r="AW471" s="33">
        <f>IF(AND(AW$6&gt;='People_Inputs'!$H$34,AW$6&lt;='People_Inputs'!$I$34),1,0)</f>
        <v>0</v>
      </c>
      <c r="AX471" s="33">
        <f>IF(AND(AX$6&gt;='People_Inputs'!$H$34,AX$6&lt;='People_Inputs'!$I$34),1,0)</f>
        <v>0</v>
      </c>
      <c r="AY471" s="33">
        <f>IF(AND(AY$6&gt;='People_Inputs'!$H$34,AY$6&lt;='People_Inputs'!$I$34),1,0)</f>
        <v>0</v>
      </c>
      <c r="AZ471" s="33">
        <f>IF(AND(AZ$6&gt;='People_Inputs'!$H$34,AZ$6&lt;='People_Inputs'!$I$34),1,0)</f>
        <v>0</v>
      </c>
      <c r="BA471" s="33">
        <f>IF(AND(BA$6&gt;='People_Inputs'!$H$34,BA$6&lt;='People_Inputs'!$I$34),1,0)</f>
        <v>0</v>
      </c>
      <c r="BB471" s="33">
        <f>IF(AND(BB$6&gt;='People_Inputs'!$H$34,BB$6&lt;='People_Inputs'!$I$34),1,0)</f>
        <v>0</v>
      </c>
      <c r="BC471" s="33">
        <f>IF(AND(BC$6&gt;='People_Inputs'!$H$34,BC$6&lt;='People_Inputs'!$I$34),1,0)</f>
        <v>0</v>
      </c>
      <c r="BD471" s="33">
        <f>IF(AND(BD$6&gt;='People_Inputs'!$H$34,BD$6&lt;='People_Inputs'!$I$34),1,0)</f>
        <v>0</v>
      </c>
      <c r="BE471" s="33">
        <f>IF(AND(BE$6&gt;='People_Inputs'!$H$34,BE$6&lt;='People_Inputs'!$I$34),1,0)</f>
        <v>0</v>
      </c>
      <c r="BF471" s="33">
        <f>IF(AND(BF$6&gt;='People_Inputs'!$H$34,BF$6&lt;='People_Inputs'!$I$34),1,0)</f>
        <v>0</v>
      </c>
      <c r="BG471" s="33">
        <f>IF(AND(BG$6&gt;='People_Inputs'!$H$34,BG$6&lt;='People_Inputs'!$I$34),1,0)</f>
        <v>0</v>
      </c>
      <c r="BH471" s="33">
        <f>IF(AND(BH$6&gt;='People_Inputs'!$H$34,BH$6&lt;='People_Inputs'!$I$34),1,0)</f>
        <v>0</v>
      </c>
      <c r="BI471" s="33">
        <f>IF(AND(BI$6&gt;='People_Inputs'!$H$34,BI$6&lt;='People_Inputs'!$I$34),1,0)</f>
        <v>0</v>
      </c>
      <c r="BJ471" s="33">
        <f>IF(AND(BJ$6&gt;='People_Inputs'!$H$34,BJ$6&lt;='People_Inputs'!$I$34),1,0)</f>
        <v>0</v>
      </c>
      <c r="BK471" s="33">
        <f>IF(AND(BK$6&gt;='People_Inputs'!$H$34,BK$6&lt;='People_Inputs'!$I$34),1,0)</f>
        <v>0</v>
      </c>
      <c r="BL471" s="33">
        <f>IF(AND(BL$6&gt;='People_Inputs'!$H$34,BL$6&lt;='People_Inputs'!$I$34),1,0)</f>
        <v>0</v>
      </c>
      <c r="BM471" s="33">
        <f>IF(AND(BM$6&gt;='People_Inputs'!$H$34,BM$6&lt;='People_Inputs'!$I$34),1,0)</f>
        <v>0</v>
      </c>
      <c r="BN471" s="33">
        <f>IF(AND(BN$6&gt;='People_Inputs'!$H$34,BN$6&lt;='People_Inputs'!$I$34),1,0)</f>
        <v>0</v>
      </c>
      <c r="BO471" s="33">
        <f>IF(AND(BO$6&gt;='People_Inputs'!$H$34,BO$6&lt;='People_Inputs'!$I$34),1,0)</f>
        <v>0</v>
      </c>
    </row>
    <row r="472" ht="28" customHeight="1">
      <c r="A472" s="2" t="str">
        <v>SLOT24.FTE</v>
      </c>
      <c r="B472" s="6" t="str">
        <v>SLOT24 FTE</v>
      </c>
      <c r="C472" s="2" t="str">
        <v>FTE</v>
      </c>
      <c r="D472" s="2" t="str">
        <v>END</v>
      </c>
      <c r="E472" s="34">
        <f>BO472</f>
        <v>0</v>
      </c>
      <c r="F472" s="6" t="str">
        <v>Spare row; inactive until a hire and an exit month are entered on People_Inputs</v>
      </c>
      <c r="G472" s="2"/>
      <c r="H472" s="33">
        <f>H471*'People_Inputs'!$J$34</f>
        <v>0</v>
      </c>
      <c r="I472" s="33">
        <f>I471*'People_Inputs'!$J$34</f>
        <v>0</v>
      </c>
      <c r="J472" s="33">
        <f>J471*'People_Inputs'!$J$34</f>
        <v>0</v>
      </c>
      <c r="K472" s="33">
        <f>K471*'People_Inputs'!$J$34</f>
        <v>0</v>
      </c>
      <c r="L472" s="33">
        <f>L471*'People_Inputs'!$J$34</f>
        <v>0</v>
      </c>
      <c r="M472" s="33">
        <f>M471*'People_Inputs'!$J$34</f>
        <v>0</v>
      </c>
      <c r="N472" s="33">
        <f>N471*'People_Inputs'!$J$34</f>
        <v>0</v>
      </c>
      <c r="O472" s="33">
        <f>O471*'People_Inputs'!$J$34</f>
        <v>0</v>
      </c>
      <c r="P472" s="33">
        <f>P471*'People_Inputs'!$J$34</f>
        <v>0</v>
      </c>
      <c r="Q472" s="33">
        <f>Q471*'People_Inputs'!$J$34</f>
        <v>0</v>
      </c>
      <c r="R472" s="33">
        <f>R471*'People_Inputs'!$J$34</f>
        <v>0</v>
      </c>
      <c r="S472" s="33">
        <f>S471*'People_Inputs'!$J$34</f>
        <v>0</v>
      </c>
      <c r="T472" s="33">
        <f>T471*'People_Inputs'!$J$34</f>
        <v>0</v>
      </c>
      <c r="U472" s="33">
        <f>U471*'People_Inputs'!$J$34</f>
        <v>0</v>
      </c>
      <c r="V472" s="33">
        <f>V471*'People_Inputs'!$J$34</f>
        <v>0</v>
      </c>
      <c r="W472" s="33">
        <f>W471*'People_Inputs'!$J$34</f>
        <v>0</v>
      </c>
      <c r="X472" s="33">
        <f>X471*'People_Inputs'!$J$34</f>
        <v>0</v>
      </c>
      <c r="Y472" s="33">
        <f>Y471*'People_Inputs'!$J$34</f>
        <v>0</v>
      </c>
      <c r="Z472" s="33">
        <f>Z471*'People_Inputs'!$J$34</f>
        <v>0</v>
      </c>
      <c r="AA472" s="33">
        <f>AA471*'People_Inputs'!$J$34</f>
        <v>0</v>
      </c>
      <c r="AB472" s="33">
        <f>AB471*'People_Inputs'!$J$34</f>
        <v>0</v>
      </c>
      <c r="AC472" s="33">
        <f>AC471*'People_Inputs'!$J$34</f>
        <v>0</v>
      </c>
      <c r="AD472" s="33">
        <f>AD471*'People_Inputs'!$J$34</f>
        <v>0</v>
      </c>
      <c r="AE472" s="33">
        <f>AE471*'People_Inputs'!$J$34</f>
        <v>0</v>
      </c>
      <c r="AF472" s="33">
        <f>AF471*'People_Inputs'!$J$34</f>
        <v>0</v>
      </c>
      <c r="AG472" s="33">
        <f>AG471*'People_Inputs'!$J$34</f>
        <v>0</v>
      </c>
      <c r="AH472" s="33">
        <f>AH471*'People_Inputs'!$J$34</f>
        <v>0</v>
      </c>
      <c r="AI472" s="33">
        <f>AI471*'People_Inputs'!$J$34</f>
        <v>0</v>
      </c>
      <c r="AJ472" s="33">
        <f>AJ471*'People_Inputs'!$J$34</f>
        <v>0</v>
      </c>
      <c r="AK472" s="33">
        <f>AK471*'People_Inputs'!$J$34</f>
        <v>0</v>
      </c>
      <c r="AL472" s="33">
        <f>AL471*'People_Inputs'!$J$34</f>
        <v>0</v>
      </c>
      <c r="AM472" s="33">
        <f>AM471*'People_Inputs'!$J$34</f>
        <v>0</v>
      </c>
      <c r="AN472" s="33">
        <f>AN471*'People_Inputs'!$J$34</f>
        <v>0</v>
      </c>
      <c r="AO472" s="33">
        <f>AO471*'People_Inputs'!$J$34</f>
        <v>0</v>
      </c>
      <c r="AP472" s="33">
        <f>AP471*'People_Inputs'!$J$34</f>
        <v>0</v>
      </c>
      <c r="AQ472" s="33">
        <f>AQ471*'People_Inputs'!$J$34</f>
        <v>0</v>
      </c>
      <c r="AR472" s="33">
        <f>AR471*'People_Inputs'!$J$34</f>
        <v>0</v>
      </c>
      <c r="AS472" s="33">
        <f>AS471*'People_Inputs'!$J$34</f>
        <v>0</v>
      </c>
      <c r="AT472" s="33">
        <f>AT471*'People_Inputs'!$J$34</f>
        <v>0</v>
      </c>
      <c r="AU472" s="33">
        <f>AU471*'People_Inputs'!$J$34</f>
        <v>0</v>
      </c>
      <c r="AV472" s="33">
        <f>AV471*'People_Inputs'!$J$34</f>
        <v>0</v>
      </c>
      <c r="AW472" s="33">
        <f>AW471*'People_Inputs'!$J$34</f>
        <v>0</v>
      </c>
      <c r="AX472" s="33">
        <f>AX471*'People_Inputs'!$J$34</f>
        <v>0</v>
      </c>
      <c r="AY472" s="33">
        <f>AY471*'People_Inputs'!$J$34</f>
        <v>0</v>
      </c>
      <c r="AZ472" s="33">
        <f>AZ471*'People_Inputs'!$J$34</f>
        <v>0</v>
      </c>
      <c r="BA472" s="33">
        <f>BA471*'People_Inputs'!$J$34</f>
        <v>0</v>
      </c>
      <c r="BB472" s="33">
        <f>BB471*'People_Inputs'!$J$34</f>
        <v>0</v>
      </c>
      <c r="BC472" s="33">
        <f>BC471*'People_Inputs'!$J$34</f>
        <v>0</v>
      </c>
      <c r="BD472" s="33">
        <f>BD471*'People_Inputs'!$J$34</f>
        <v>0</v>
      </c>
      <c r="BE472" s="33">
        <f>BE471*'People_Inputs'!$J$34</f>
        <v>0</v>
      </c>
      <c r="BF472" s="33">
        <f>BF471*'People_Inputs'!$J$34</f>
        <v>0</v>
      </c>
      <c r="BG472" s="33">
        <f>BG471*'People_Inputs'!$J$34</f>
        <v>0</v>
      </c>
      <c r="BH472" s="33">
        <f>BH471*'People_Inputs'!$J$34</f>
        <v>0</v>
      </c>
      <c r="BI472" s="33">
        <f>BI471*'People_Inputs'!$J$34</f>
        <v>0</v>
      </c>
      <c r="BJ472" s="33">
        <f>BJ471*'People_Inputs'!$J$34</f>
        <v>0</v>
      </c>
      <c r="BK472" s="33">
        <f>BK471*'People_Inputs'!$J$34</f>
        <v>0</v>
      </c>
      <c r="BL472" s="33">
        <f>BL471*'People_Inputs'!$J$34</f>
        <v>0</v>
      </c>
      <c r="BM472" s="33">
        <f>BM471*'People_Inputs'!$J$34</f>
        <v>0</v>
      </c>
      <c r="BN472" s="33">
        <f>BN471*'People_Inputs'!$J$34</f>
        <v>0</v>
      </c>
      <c r="BO472" s="33">
        <f>BO471*'People_Inputs'!$J$34</f>
        <v>0</v>
      </c>
    </row>
    <row r="473" ht="28" customHeight="1">
      <c r="A473" s="2" t="str">
        <v>SLOT24.EMPLOYEE</v>
      </c>
      <c r="B473" s="6" t="str">
        <v>SLOT24 employee with social insurance (1 = yes)</v>
      </c>
      <c r="C473" s="2" t="str">
        <v>count</v>
      </c>
      <c r="D473" s="2" t="str">
        <v>END</v>
      </c>
      <c r="E473" s="34">
        <f>BO473</f>
        <v>0</v>
      </c>
      <c r="F473" s="6" t="str">
        <v>Spare row; inactive until a hire and an exit month are entered on People_Inputs</v>
      </c>
      <c r="G473" s="2"/>
      <c r="H473" s="33">
        <f>H471*'People_Inputs'!$N$34</f>
        <v>0</v>
      </c>
      <c r="I473" s="33">
        <f>I471*'People_Inputs'!$N$34</f>
        <v>0</v>
      </c>
      <c r="J473" s="33">
        <f>J471*'People_Inputs'!$N$34</f>
        <v>0</v>
      </c>
      <c r="K473" s="33">
        <f>K471*'People_Inputs'!$N$34</f>
        <v>0</v>
      </c>
      <c r="L473" s="33">
        <f>L471*'People_Inputs'!$N$34</f>
        <v>0</v>
      </c>
      <c r="M473" s="33">
        <f>M471*'People_Inputs'!$N$34</f>
        <v>0</v>
      </c>
      <c r="N473" s="33">
        <f>N471*'People_Inputs'!$N$34</f>
        <v>0</v>
      </c>
      <c r="O473" s="33">
        <f>O471*'People_Inputs'!$N$34</f>
        <v>0</v>
      </c>
      <c r="P473" s="33">
        <f>P471*'People_Inputs'!$N$34</f>
        <v>0</v>
      </c>
      <c r="Q473" s="33">
        <f>Q471*'People_Inputs'!$N$34</f>
        <v>0</v>
      </c>
      <c r="R473" s="33">
        <f>R471*'People_Inputs'!$N$34</f>
        <v>0</v>
      </c>
      <c r="S473" s="33">
        <f>S471*'People_Inputs'!$N$34</f>
        <v>0</v>
      </c>
      <c r="T473" s="33">
        <f>T471*'People_Inputs'!$N$34</f>
        <v>0</v>
      </c>
      <c r="U473" s="33">
        <f>U471*'People_Inputs'!$N$34</f>
        <v>0</v>
      </c>
      <c r="V473" s="33">
        <f>V471*'People_Inputs'!$N$34</f>
        <v>0</v>
      </c>
      <c r="W473" s="33">
        <f>W471*'People_Inputs'!$N$34</f>
        <v>0</v>
      </c>
      <c r="X473" s="33">
        <f>X471*'People_Inputs'!$N$34</f>
        <v>0</v>
      </c>
      <c r="Y473" s="33">
        <f>Y471*'People_Inputs'!$N$34</f>
        <v>0</v>
      </c>
      <c r="Z473" s="33">
        <f>Z471*'People_Inputs'!$N$34</f>
        <v>0</v>
      </c>
      <c r="AA473" s="33">
        <f>AA471*'People_Inputs'!$N$34</f>
        <v>0</v>
      </c>
      <c r="AB473" s="33">
        <f>AB471*'People_Inputs'!$N$34</f>
        <v>0</v>
      </c>
      <c r="AC473" s="33">
        <f>AC471*'People_Inputs'!$N$34</f>
        <v>0</v>
      </c>
      <c r="AD473" s="33">
        <f>AD471*'People_Inputs'!$N$34</f>
        <v>0</v>
      </c>
      <c r="AE473" s="33">
        <f>AE471*'People_Inputs'!$N$34</f>
        <v>0</v>
      </c>
      <c r="AF473" s="33">
        <f>AF471*'People_Inputs'!$N$34</f>
        <v>0</v>
      </c>
      <c r="AG473" s="33">
        <f>AG471*'People_Inputs'!$N$34</f>
        <v>0</v>
      </c>
      <c r="AH473" s="33">
        <f>AH471*'People_Inputs'!$N$34</f>
        <v>0</v>
      </c>
      <c r="AI473" s="33">
        <f>AI471*'People_Inputs'!$N$34</f>
        <v>0</v>
      </c>
      <c r="AJ473" s="33">
        <f>AJ471*'People_Inputs'!$N$34</f>
        <v>0</v>
      </c>
      <c r="AK473" s="33">
        <f>AK471*'People_Inputs'!$N$34</f>
        <v>0</v>
      </c>
      <c r="AL473" s="33">
        <f>AL471*'People_Inputs'!$N$34</f>
        <v>0</v>
      </c>
      <c r="AM473" s="33">
        <f>AM471*'People_Inputs'!$N$34</f>
        <v>0</v>
      </c>
      <c r="AN473" s="33">
        <f>AN471*'People_Inputs'!$N$34</f>
        <v>0</v>
      </c>
      <c r="AO473" s="33">
        <f>AO471*'People_Inputs'!$N$34</f>
        <v>0</v>
      </c>
      <c r="AP473" s="33">
        <f>AP471*'People_Inputs'!$N$34</f>
        <v>0</v>
      </c>
      <c r="AQ473" s="33">
        <f>AQ471*'People_Inputs'!$N$34</f>
        <v>0</v>
      </c>
      <c r="AR473" s="33">
        <f>AR471*'People_Inputs'!$N$34</f>
        <v>0</v>
      </c>
      <c r="AS473" s="33">
        <f>AS471*'People_Inputs'!$N$34</f>
        <v>0</v>
      </c>
      <c r="AT473" s="33">
        <f>AT471*'People_Inputs'!$N$34</f>
        <v>0</v>
      </c>
      <c r="AU473" s="33">
        <f>AU471*'People_Inputs'!$N$34</f>
        <v>0</v>
      </c>
      <c r="AV473" s="33">
        <f>AV471*'People_Inputs'!$N$34</f>
        <v>0</v>
      </c>
      <c r="AW473" s="33">
        <f>AW471*'People_Inputs'!$N$34</f>
        <v>0</v>
      </c>
      <c r="AX473" s="33">
        <f>AX471*'People_Inputs'!$N$34</f>
        <v>0</v>
      </c>
      <c r="AY473" s="33">
        <f>AY471*'People_Inputs'!$N$34</f>
        <v>0</v>
      </c>
      <c r="AZ473" s="33">
        <f>AZ471*'People_Inputs'!$N$34</f>
        <v>0</v>
      </c>
      <c r="BA473" s="33">
        <f>BA471*'People_Inputs'!$N$34</f>
        <v>0</v>
      </c>
      <c r="BB473" s="33">
        <f>BB471*'People_Inputs'!$N$34</f>
        <v>0</v>
      </c>
      <c r="BC473" s="33">
        <f>BC471*'People_Inputs'!$N$34</f>
        <v>0</v>
      </c>
      <c r="BD473" s="33">
        <f>BD471*'People_Inputs'!$N$34</f>
        <v>0</v>
      </c>
      <c r="BE473" s="33">
        <f>BE471*'People_Inputs'!$N$34</f>
        <v>0</v>
      </c>
      <c r="BF473" s="33">
        <f>BF471*'People_Inputs'!$N$34</f>
        <v>0</v>
      </c>
      <c r="BG473" s="33">
        <f>BG471*'People_Inputs'!$N$34</f>
        <v>0</v>
      </c>
      <c r="BH473" s="33">
        <f>BH471*'People_Inputs'!$N$34</f>
        <v>0</v>
      </c>
      <c r="BI473" s="33">
        <f>BI471*'People_Inputs'!$N$34</f>
        <v>0</v>
      </c>
      <c r="BJ473" s="33">
        <f>BJ471*'People_Inputs'!$N$34</f>
        <v>0</v>
      </c>
      <c r="BK473" s="33">
        <f>BK471*'People_Inputs'!$N$34</f>
        <v>0</v>
      </c>
      <c r="BL473" s="33">
        <f>BL471*'People_Inputs'!$N$34</f>
        <v>0</v>
      </c>
      <c r="BM473" s="33">
        <f>BM471*'People_Inputs'!$N$34</f>
        <v>0</v>
      </c>
      <c r="BN473" s="33">
        <f>BN471*'People_Inputs'!$N$34</f>
        <v>0</v>
      </c>
      <c r="BO473" s="33">
        <f>BO471*'People_Inputs'!$N$34</f>
        <v>0</v>
      </c>
    </row>
    <row r="474" ht="28" customHeight="1">
      <c r="A474" s="2" t="str">
        <v>SLOT24.ANNUAL</v>
      </c>
      <c r="B474" s="6" t="str">
        <v>SLOT24 annual salary at 1.0 FTE, indexed</v>
      </c>
      <c r="C474" s="2" t="str">
        <v>EUR</v>
      </c>
      <c r="D474" s="2" t="str">
        <v>END</v>
      </c>
      <c r="E474" s="36">
        <f>BO474</f>
        <v>0</v>
      </c>
      <c r="F474" s="6" t="str">
        <v>Spare row; inactive until a hire and an exit month are entered on People_Inputs</v>
      </c>
      <c r="G474" s="2"/>
      <c r="H474" s="35">
        <f>'People_Inputs'!$K$34*(1+'People_Inputs'!$L$34)^(H$8-'Inputs'!$E$29)</f>
        <v>0</v>
      </c>
      <c r="I474" s="35">
        <f>'People_Inputs'!$K$34*(1+'People_Inputs'!$L$34)^(I$8-'Inputs'!$E$29)</f>
        <v>0</v>
      </c>
      <c r="J474" s="35">
        <f>'People_Inputs'!$K$34*(1+'People_Inputs'!$L$34)^(J$8-'Inputs'!$E$29)</f>
        <v>0</v>
      </c>
      <c r="K474" s="35">
        <f>'People_Inputs'!$K$34*(1+'People_Inputs'!$L$34)^(K$8-'Inputs'!$E$29)</f>
        <v>0</v>
      </c>
      <c r="L474" s="35">
        <f>'People_Inputs'!$K$34*(1+'People_Inputs'!$L$34)^(L$8-'Inputs'!$E$29)</f>
        <v>0</v>
      </c>
      <c r="M474" s="35">
        <f>'People_Inputs'!$K$34*(1+'People_Inputs'!$L$34)^(M$8-'Inputs'!$E$29)</f>
        <v>0</v>
      </c>
      <c r="N474" s="35">
        <f>'People_Inputs'!$K$34*(1+'People_Inputs'!$L$34)^(N$8-'Inputs'!$E$29)</f>
        <v>0</v>
      </c>
      <c r="O474" s="35">
        <f>'People_Inputs'!$K$34*(1+'People_Inputs'!$L$34)^(O$8-'Inputs'!$E$29)</f>
        <v>0</v>
      </c>
      <c r="P474" s="35">
        <f>'People_Inputs'!$K$34*(1+'People_Inputs'!$L$34)^(P$8-'Inputs'!$E$29)</f>
        <v>0</v>
      </c>
      <c r="Q474" s="35">
        <f>'People_Inputs'!$K$34*(1+'People_Inputs'!$L$34)^(Q$8-'Inputs'!$E$29)</f>
        <v>0</v>
      </c>
      <c r="R474" s="35">
        <f>'People_Inputs'!$K$34*(1+'People_Inputs'!$L$34)^(R$8-'Inputs'!$E$29)</f>
        <v>0</v>
      </c>
      <c r="S474" s="35">
        <f>'People_Inputs'!$K$34*(1+'People_Inputs'!$L$34)^(S$8-'Inputs'!$E$29)</f>
        <v>0</v>
      </c>
      <c r="T474" s="35">
        <f>'People_Inputs'!$K$34*(1+'People_Inputs'!$L$34)^(T$8-'Inputs'!$E$29)</f>
        <v>0</v>
      </c>
      <c r="U474" s="35">
        <f>'People_Inputs'!$K$34*(1+'People_Inputs'!$L$34)^(U$8-'Inputs'!$E$29)</f>
        <v>0</v>
      </c>
      <c r="V474" s="35">
        <f>'People_Inputs'!$K$34*(1+'People_Inputs'!$L$34)^(V$8-'Inputs'!$E$29)</f>
        <v>0</v>
      </c>
      <c r="W474" s="35">
        <f>'People_Inputs'!$K$34*(1+'People_Inputs'!$L$34)^(W$8-'Inputs'!$E$29)</f>
        <v>0</v>
      </c>
      <c r="X474" s="35">
        <f>'People_Inputs'!$K$34*(1+'People_Inputs'!$L$34)^(X$8-'Inputs'!$E$29)</f>
        <v>0</v>
      </c>
      <c r="Y474" s="35">
        <f>'People_Inputs'!$K$34*(1+'People_Inputs'!$L$34)^(Y$8-'Inputs'!$E$29)</f>
        <v>0</v>
      </c>
      <c r="Z474" s="35">
        <f>'People_Inputs'!$K$34*(1+'People_Inputs'!$L$34)^(Z$8-'Inputs'!$E$29)</f>
        <v>0</v>
      </c>
      <c r="AA474" s="35">
        <f>'People_Inputs'!$K$34*(1+'People_Inputs'!$L$34)^(AA$8-'Inputs'!$E$29)</f>
        <v>0</v>
      </c>
      <c r="AB474" s="35">
        <f>'People_Inputs'!$K$34*(1+'People_Inputs'!$L$34)^(AB$8-'Inputs'!$E$29)</f>
        <v>0</v>
      </c>
      <c r="AC474" s="35">
        <f>'People_Inputs'!$K$34*(1+'People_Inputs'!$L$34)^(AC$8-'Inputs'!$E$29)</f>
        <v>0</v>
      </c>
      <c r="AD474" s="35">
        <f>'People_Inputs'!$K$34*(1+'People_Inputs'!$L$34)^(AD$8-'Inputs'!$E$29)</f>
        <v>0</v>
      </c>
      <c r="AE474" s="35">
        <f>'People_Inputs'!$K$34*(1+'People_Inputs'!$L$34)^(AE$8-'Inputs'!$E$29)</f>
        <v>0</v>
      </c>
      <c r="AF474" s="35">
        <f>'People_Inputs'!$K$34*(1+'People_Inputs'!$L$34)^(AF$8-'Inputs'!$E$29)</f>
        <v>0</v>
      </c>
      <c r="AG474" s="35">
        <f>'People_Inputs'!$K$34*(1+'People_Inputs'!$L$34)^(AG$8-'Inputs'!$E$29)</f>
        <v>0</v>
      </c>
      <c r="AH474" s="35">
        <f>'People_Inputs'!$K$34*(1+'People_Inputs'!$L$34)^(AH$8-'Inputs'!$E$29)</f>
        <v>0</v>
      </c>
      <c r="AI474" s="35">
        <f>'People_Inputs'!$K$34*(1+'People_Inputs'!$L$34)^(AI$8-'Inputs'!$E$29)</f>
        <v>0</v>
      </c>
      <c r="AJ474" s="35">
        <f>'People_Inputs'!$K$34*(1+'People_Inputs'!$L$34)^(AJ$8-'Inputs'!$E$29)</f>
        <v>0</v>
      </c>
      <c r="AK474" s="35">
        <f>'People_Inputs'!$K$34*(1+'People_Inputs'!$L$34)^(AK$8-'Inputs'!$E$29)</f>
        <v>0</v>
      </c>
      <c r="AL474" s="35">
        <f>'People_Inputs'!$K$34*(1+'People_Inputs'!$L$34)^(AL$8-'Inputs'!$E$29)</f>
        <v>0</v>
      </c>
      <c r="AM474" s="35">
        <f>'People_Inputs'!$K$34*(1+'People_Inputs'!$L$34)^(AM$8-'Inputs'!$E$29)</f>
        <v>0</v>
      </c>
      <c r="AN474" s="35">
        <f>'People_Inputs'!$K$34*(1+'People_Inputs'!$L$34)^(AN$8-'Inputs'!$E$29)</f>
        <v>0</v>
      </c>
      <c r="AO474" s="35">
        <f>'People_Inputs'!$K$34*(1+'People_Inputs'!$L$34)^(AO$8-'Inputs'!$E$29)</f>
        <v>0</v>
      </c>
      <c r="AP474" s="35">
        <f>'People_Inputs'!$K$34*(1+'People_Inputs'!$L$34)^(AP$8-'Inputs'!$E$29)</f>
        <v>0</v>
      </c>
      <c r="AQ474" s="35">
        <f>'People_Inputs'!$K$34*(1+'People_Inputs'!$L$34)^(AQ$8-'Inputs'!$E$29)</f>
        <v>0</v>
      </c>
      <c r="AR474" s="35">
        <f>'People_Inputs'!$K$34*(1+'People_Inputs'!$L$34)^(AR$8-'Inputs'!$E$29)</f>
        <v>0</v>
      </c>
      <c r="AS474" s="35">
        <f>'People_Inputs'!$K$34*(1+'People_Inputs'!$L$34)^(AS$8-'Inputs'!$E$29)</f>
        <v>0</v>
      </c>
      <c r="AT474" s="35">
        <f>'People_Inputs'!$K$34*(1+'People_Inputs'!$L$34)^(AT$8-'Inputs'!$E$29)</f>
        <v>0</v>
      </c>
      <c r="AU474" s="35">
        <f>'People_Inputs'!$K$34*(1+'People_Inputs'!$L$34)^(AU$8-'Inputs'!$E$29)</f>
        <v>0</v>
      </c>
      <c r="AV474" s="35">
        <f>'People_Inputs'!$K$34*(1+'People_Inputs'!$L$34)^(AV$8-'Inputs'!$E$29)</f>
        <v>0</v>
      </c>
      <c r="AW474" s="35">
        <f>'People_Inputs'!$K$34*(1+'People_Inputs'!$L$34)^(AW$8-'Inputs'!$E$29)</f>
        <v>0</v>
      </c>
      <c r="AX474" s="35">
        <f>'People_Inputs'!$K$34*(1+'People_Inputs'!$L$34)^(AX$8-'Inputs'!$E$29)</f>
        <v>0</v>
      </c>
      <c r="AY474" s="35">
        <f>'People_Inputs'!$K$34*(1+'People_Inputs'!$L$34)^(AY$8-'Inputs'!$E$29)</f>
        <v>0</v>
      </c>
      <c r="AZ474" s="35">
        <f>'People_Inputs'!$K$34*(1+'People_Inputs'!$L$34)^(AZ$8-'Inputs'!$E$29)</f>
        <v>0</v>
      </c>
      <c r="BA474" s="35">
        <f>'People_Inputs'!$K$34*(1+'People_Inputs'!$L$34)^(BA$8-'Inputs'!$E$29)</f>
        <v>0</v>
      </c>
      <c r="BB474" s="35">
        <f>'People_Inputs'!$K$34*(1+'People_Inputs'!$L$34)^(BB$8-'Inputs'!$E$29)</f>
        <v>0</v>
      </c>
      <c r="BC474" s="35">
        <f>'People_Inputs'!$K$34*(1+'People_Inputs'!$L$34)^(BC$8-'Inputs'!$E$29)</f>
        <v>0</v>
      </c>
      <c r="BD474" s="35">
        <f>'People_Inputs'!$K$34*(1+'People_Inputs'!$L$34)^(BD$8-'Inputs'!$E$29)</f>
        <v>0</v>
      </c>
      <c r="BE474" s="35">
        <f>'People_Inputs'!$K$34*(1+'People_Inputs'!$L$34)^(BE$8-'Inputs'!$E$29)</f>
        <v>0</v>
      </c>
      <c r="BF474" s="35">
        <f>'People_Inputs'!$K$34*(1+'People_Inputs'!$L$34)^(BF$8-'Inputs'!$E$29)</f>
        <v>0</v>
      </c>
      <c r="BG474" s="35">
        <f>'People_Inputs'!$K$34*(1+'People_Inputs'!$L$34)^(BG$8-'Inputs'!$E$29)</f>
        <v>0</v>
      </c>
      <c r="BH474" s="35">
        <f>'People_Inputs'!$K$34*(1+'People_Inputs'!$L$34)^(BH$8-'Inputs'!$E$29)</f>
        <v>0</v>
      </c>
      <c r="BI474" s="35">
        <f>'People_Inputs'!$K$34*(1+'People_Inputs'!$L$34)^(BI$8-'Inputs'!$E$29)</f>
        <v>0</v>
      </c>
      <c r="BJ474" s="35">
        <f>'People_Inputs'!$K$34*(1+'People_Inputs'!$L$34)^(BJ$8-'Inputs'!$E$29)</f>
        <v>0</v>
      </c>
      <c r="BK474" s="35">
        <f>'People_Inputs'!$K$34*(1+'People_Inputs'!$L$34)^(BK$8-'Inputs'!$E$29)</f>
        <v>0</v>
      </c>
      <c r="BL474" s="35">
        <f>'People_Inputs'!$K$34*(1+'People_Inputs'!$L$34)^(BL$8-'Inputs'!$E$29)</f>
        <v>0</v>
      </c>
      <c r="BM474" s="35">
        <f>'People_Inputs'!$K$34*(1+'People_Inputs'!$L$34)^(BM$8-'Inputs'!$E$29)</f>
        <v>0</v>
      </c>
      <c r="BN474" s="35">
        <f>'People_Inputs'!$K$34*(1+'People_Inputs'!$L$34)^(BN$8-'Inputs'!$E$29)</f>
        <v>0</v>
      </c>
      <c r="BO474" s="35">
        <f>'People_Inputs'!$K$34*(1+'People_Inputs'!$L$34)^(BO$8-'Inputs'!$E$29)</f>
        <v>0</v>
      </c>
    </row>
    <row r="475" ht="28" customHeight="1">
      <c r="A475" s="2" t="str">
        <v>SLOT24.SALARY</v>
      </c>
      <c r="B475" s="6" t="str">
        <v>SLOT24 gross salary</v>
      </c>
      <c r="C475" s="2" t="str">
        <v>EUR</v>
      </c>
      <c r="D475" s="2" t="str">
        <v>SUM</v>
      </c>
      <c r="E475" s="36">
        <f>SUM(H475:BO475)</f>
        <v>0.0</v>
      </c>
      <c r="F475" s="6" t="str">
        <v>Spare row; inactive until a hire and an exit month are entered on People_Inputs</v>
      </c>
      <c r="G475" s="2"/>
      <c r="H475" s="36">
        <f>H474*H472/12</f>
        <v>0.0</v>
      </c>
      <c r="I475" s="36">
        <f>I474*I472/12</f>
        <v>0.0</v>
      </c>
      <c r="J475" s="36">
        <f>J474*J472/12</f>
        <v>0.0</v>
      </c>
      <c r="K475" s="36">
        <f>K474*K472/12</f>
        <v>0.0</v>
      </c>
      <c r="L475" s="36">
        <f>L474*L472/12</f>
        <v>0.0</v>
      </c>
      <c r="M475" s="36">
        <f>M474*M472/12</f>
        <v>0.0</v>
      </c>
      <c r="N475" s="36">
        <f>N474*N472/12</f>
        <v>0.0</v>
      </c>
      <c r="O475" s="36">
        <f>O474*O472/12</f>
        <v>0.0</v>
      </c>
      <c r="P475" s="36">
        <f>P474*P472/12</f>
        <v>0.0</v>
      </c>
      <c r="Q475" s="36">
        <f>Q474*Q472/12</f>
        <v>0.0</v>
      </c>
      <c r="R475" s="36">
        <f>R474*R472/12</f>
        <v>0.0</v>
      </c>
      <c r="S475" s="36">
        <f>S474*S472/12</f>
        <v>0.0</v>
      </c>
      <c r="T475" s="36">
        <f>T474*T472/12</f>
        <v>0.0</v>
      </c>
      <c r="U475" s="36">
        <f>U474*U472/12</f>
        <v>0.0</v>
      </c>
      <c r="V475" s="36">
        <f>V474*V472/12</f>
        <v>0.0</v>
      </c>
      <c r="W475" s="36">
        <f>W474*W472/12</f>
        <v>0.0</v>
      </c>
      <c r="X475" s="36">
        <f>X474*X472/12</f>
        <v>0.0</v>
      </c>
      <c r="Y475" s="36">
        <f>Y474*Y472/12</f>
        <v>0.0</v>
      </c>
      <c r="Z475" s="36">
        <f>Z474*Z472/12</f>
        <v>0.0</v>
      </c>
      <c r="AA475" s="36">
        <f>AA474*AA472/12</f>
        <v>0.0</v>
      </c>
      <c r="AB475" s="36">
        <f>AB474*AB472/12</f>
        <v>0.0</v>
      </c>
      <c r="AC475" s="36">
        <f>AC474*AC472/12</f>
        <v>0.0</v>
      </c>
      <c r="AD475" s="36">
        <f>AD474*AD472/12</f>
        <v>0.0</v>
      </c>
      <c r="AE475" s="36">
        <f>AE474*AE472/12</f>
        <v>0.0</v>
      </c>
      <c r="AF475" s="36">
        <f>AF474*AF472/12</f>
        <v>0.0</v>
      </c>
      <c r="AG475" s="36">
        <f>AG474*AG472/12</f>
        <v>0.0</v>
      </c>
      <c r="AH475" s="36">
        <f>AH474*AH472/12</f>
        <v>0.0</v>
      </c>
      <c r="AI475" s="36">
        <f>AI474*AI472/12</f>
        <v>0.0</v>
      </c>
      <c r="AJ475" s="36">
        <f>AJ474*AJ472/12</f>
        <v>0.0</v>
      </c>
      <c r="AK475" s="36">
        <f>AK474*AK472/12</f>
        <v>0.0</v>
      </c>
      <c r="AL475" s="36">
        <f>AL474*AL472/12</f>
        <v>0.0</v>
      </c>
      <c r="AM475" s="36">
        <f>AM474*AM472/12</f>
        <v>0.0</v>
      </c>
      <c r="AN475" s="36">
        <f>AN474*AN472/12</f>
        <v>0.0</v>
      </c>
      <c r="AO475" s="36">
        <f>AO474*AO472/12</f>
        <v>0.0</v>
      </c>
      <c r="AP475" s="36">
        <f>AP474*AP472/12</f>
        <v>0.0</v>
      </c>
      <c r="AQ475" s="36">
        <f>AQ474*AQ472/12</f>
        <v>0.0</v>
      </c>
      <c r="AR475" s="36">
        <f>AR474*AR472/12</f>
        <v>0.0</v>
      </c>
      <c r="AS475" s="36">
        <f>AS474*AS472/12</f>
        <v>0.0</v>
      </c>
      <c r="AT475" s="36">
        <f>AT474*AT472/12</f>
        <v>0.0</v>
      </c>
      <c r="AU475" s="36">
        <f>AU474*AU472/12</f>
        <v>0.0</v>
      </c>
      <c r="AV475" s="36">
        <f>AV474*AV472/12</f>
        <v>0.0</v>
      </c>
      <c r="AW475" s="36">
        <f>AW474*AW472/12</f>
        <v>0.0</v>
      </c>
      <c r="AX475" s="36">
        <f>AX474*AX472/12</f>
        <v>0.0</v>
      </c>
      <c r="AY475" s="36">
        <f>AY474*AY472/12</f>
        <v>0.0</v>
      </c>
      <c r="AZ475" s="36">
        <f>AZ474*AZ472/12</f>
        <v>0.0</v>
      </c>
      <c r="BA475" s="36">
        <f>BA474*BA472/12</f>
        <v>0.0</v>
      </c>
      <c r="BB475" s="36">
        <f>BB474*BB472/12</f>
        <v>0.0</v>
      </c>
      <c r="BC475" s="36">
        <f>BC474*BC472/12</f>
        <v>0.0</v>
      </c>
      <c r="BD475" s="36">
        <f>BD474*BD472/12</f>
        <v>0.0</v>
      </c>
      <c r="BE475" s="36">
        <f>BE474*BE472/12</f>
        <v>0.0</v>
      </c>
      <c r="BF475" s="36">
        <f>BF474*BF472/12</f>
        <v>0.0</v>
      </c>
      <c r="BG475" s="36">
        <f>BG474*BG472/12</f>
        <v>0.0</v>
      </c>
      <c r="BH475" s="36">
        <f>BH474*BH472/12</f>
        <v>0.0</v>
      </c>
      <c r="BI475" s="36">
        <f>BI474*BI472/12</f>
        <v>0.0</v>
      </c>
      <c r="BJ475" s="36">
        <f>BJ474*BJ472/12</f>
        <v>0.0</v>
      </c>
      <c r="BK475" s="36">
        <f>BK474*BK472/12</f>
        <v>0.0</v>
      </c>
      <c r="BL475" s="36">
        <f>BL474*BL472/12</f>
        <v>0.0</v>
      </c>
      <c r="BM475" s="36">
        <f>BM474*BM472/12</f>
        <v>0.0</v>
      </c>
      <c r="BN475" s="36">
        <f>BN474*BN472/12</f>
        <v>0.0</v>
      </c>
      <c r="BO475" s="36">
        <f>BO474*BO472/12</f>
        <v>0.0</v>
      </c>
    </row>
    <row r="476" ht="28" customHeight="1">
      <c r="A476" s="2" t="str">
        <v>SLOT24.RV_BASE</v>
      </c>
      <c r="B476" s="6" t="str">
        <v>SLOT24 pension / unemployment contribution base</v>
      </c>
      <c r="C476" s="2" t="str">
        <v>EUR</v>
      </c>
      <c r="D476" s="2" t="str">
        <v>SUM</v>
      </c>
      <c r="E476" s="36">
        <f>SUM(H476:BO476)</f>
        <v>0.0</v>
      </c>
      <c r="F476" s="6" t="str">
        <v>Spare row; inactive until a hire and an exit month are entered on People_Inputs</v>
      </c>
      <c r="G476" s="2"/>
      <c r="H476" s="35">
        <f>H473*MIN(H475,'Payroll_Rates'!H12)</f>
        <v>0.0</v>
      </c>
      <c r="I476" s="35">
        <f>I473*MIN(I475,'Payroll_Rates'!I12)</f>
        <v>0.0</v>
      </c>
      <c r="J476" s="35">
        <f>J473*MIN(J475,'Payroll_Rates'!J12)</f>
        <v>0.0</v>
      </c>
      <c r="K476" s="35">
        <f>K473*MIN(K475,'Payroll_Rates'!K12)</f>
        <v>0.0</v>
      </c>
      <c r="L476" s="35">
        <f>L473*MIN(L475,'Payroll_Rates'!L12)</f>
        <v>0.0</v>
      </c>
      <c r="M476" s="35">
        <f>M473*MIN(M475,'Payroll_Rates'!M12)</f>
        <v>0.0</v>
      </c>
      <c r="N476" s="35">
        <f>N473*MIN(N475,'Payroll_Rates'!N12)</f>
        <v>0.0</v>
      </c>
      <c r="O476" s="35">
        <f>O473*MIN(O475,'Payroll_Rates'!O12)</f>
        <v>0.0</v>
      </c>
      <c r="P476" s="35">
        <f>P473*MIN(P475,'Payroll_Rates'!P12)</f>
        <v>0.0</v>
      </c>
      <c r="Q476" s="35">
        <f>Q473*MIN(Q475,'Payroll_Rates'!Q12)</f>
        <v>0.0</v>
      </c>
      <c r="R476" s="35">
        <f>R473*MIN(R475,'Payroll_Rates'!R12)</f>
        <v>0.0</v>
      </c>
      <c r="S476" s="35">
        <f>S473*MIN(S475,'Payroll_Rates'!S12)</f>
        <v>0.0</v>
      </c>
      <c r="T476" s="35">
        <f>T473*MIN(T475,'Payroll_Rates'!T12)</f>
        <v>0.0</v>
      </c>
      <c r="U476" s="35">
        <f>U473*MIN(U475,'Payroll_Rates'!U12)</f>
        <v>0.0</v>
      </c>
      <c r="V476" s="35">
        <f>V473*MIN(V475,'Payroll_Rates'!V12)</f>
        <v>0.0</v>
      </c>
      <c r="W476" s="35">
        <f>W473*MIN(W475,'Payroll_Rates'!W12)</f>
        <v>0.0</v>
      </c>
      <c r="X476" s="35">
        <f>X473*MIN(X475,'Payroll_Rates'!X12)</f>
        <v>0.0</v>
      </c>
      <c r="Y476" s="35">
        <f>Y473*MIN(Y475,'Payroll_Rates'!Y12)</f>
        <v>0.0</v>
      </c>
      <c r="Z476" s="35">
        <f>Z473*MIN(Z475,'Payroll_Rates'!Z12)</f>
        <v>0.0</v>
      </c>
      <c r="AA476" s="35">
        <f>AA473*MIN(AA475,'Payroll_Rates'!AA12)</f>
        <v>0.0</v>
      </c>
      <c r="AB476" s="35">
        <f>AB473*MIN(AB475,'Payroll_Rates'!AB12)</f>
        <v>0.0</v>
      </c>
      <c r="AC476" s="35">
        <f>AC473*MIN(AC475,'Payroll_Rates'!AC12)</f>
        <v>0.0</v>
      </c>
      <c r="AD476" s="35">
        <f>AD473*MIN(AD475,'Payroll_Rates'!AD12)</f>
        <v>0.0</v>
      </c>
      <c r="AE476" s="35">
        <f>AE473*MIN(AE475,'Payroll_Rates'!AE12)</f>
        <v>0.0</v>
      </c>
      <c r="AF476" s="35">
        <f>AF473*MIN(AF475,'Payroll_Rates'!AF12)</f>
        <v>0.0</v>
      </c>
      <c r="AG476" s="35">
        <f>AG473*MIN(AG475,'Payroll_Rates'!AG12)</f>
        <v>0.0</v>
      </c>
      <c r="AH476" s="35">
        <f>AH473*MIN(AH475,'Payroll_Rates'!AH12)</f>
        <v>0.0</v>
      </c>
      <c r="AI476" s="35">
        <f>AI473*MIN(AI475,'Payroll_Rates'!AI12)</f>
        <v>0.0</v>
      </c>
      <c r="AJ476" s="35">
        <f>AJ473*MIN(AJ475,'Payroll_Rates'!AJ12)</f>
        <v>0.0</v>
      </c>
      <c r="AK476" s="35">
        <f>AK473*MIN(AK475,'Payroll_Rates'!AK12)</f>
        <v>0.0</v>
      </c>
      <c r="AL476" s="35">
        <f>AL473*MIN(AL475,'Payroll_Rates'!AL12)</f>
        <v>0.0</v>
      </c>
      <c r="AM476" s="35">
        <f>AM473*MIN(AM475,'Payroll_Rates'!AM12)</f>
        <v>0.0</v>
      </c>
      <c r="AN476" s="35">
        <f>AN473*MIN(AN475,'Payroll_Rates'!AN12)</f>
        <v>0.0</v>
      </c>
      <c r="AO476" s="35">
        <f>AO473*MIN(AO475,'Payroll_Rates'!AO12)</f>
        <v>0.0</v>
      </c>
      <c r="AP476" s="35">
        <f>AP473*MIN(AP475,'Payroll_Rates'!AP12)</f>
        <v>0.0</v>
      </c>
      <c r="AQ476" s="35">
        <f>AQ473*MIN(AQ475,'Payroll_Rates'!AQ12)</f>
        <v>0.0</v>
      </c>
      <c r="AR476" s="35">
        <f>AR473*MIN(AR475,'Payroll_Rates'!AR12)</f>
        <v>0.0</v>
      </c>
      <c r="AS476" s="35">
        <f>AS473*MIN(AS475,'Payroll_Rates'!AS12)</f>
        <v>0.0</v>
      </c>
      <c r="AT476" s="35">
        <f>AT473*MIN(AT475,'Payroll_Rates'!AT12)</f>
        <v>0.0</v>
      </c>
      <c r="AU476" s="35">
        <f>AU473*MIN(AU475,'Payroll_Rates'!AU12)</f>
        <v>0.0</v>
      </c>
      <c r="AV476" s="35">
        <f>AV473*MIN(AV475,'Payroll_Rates'!AV12)</f>
        <v>0.0</v>
      </c>
      <c r="AW476" s="35">
        <f>AW473*MIN(AW475,'Payroll_Rates'!AW12)</f>
        <v>0.0</v>
      </c>
      <c r="AX476" s="35">
        <f>AX473*MIN(AX475,'Payroll_Rates'!AX12)</f>
        <v>0.0</v>
      </c>
      <c r="AY476" s="35">
        <f>AY473*MIN(AY475,'Payroll_Rates'!AY12)</f>
        <v>0.0</v>
      </c>
      <c r="AZ476" s="35">
        <f>AZ473*MIN(AZ475,'Payroll_Rates'!AZ12)</f>
        <v>0.0</v>
      </c>
      <c r="BA476" s="35">
        <f>BA473*MIN(BA475,'Payroll_Rates'!BA12)</f>
        <v>0.0</v>
      </c>
      <c r="BB476" s="35">
        <f>BB473*MIN(BB475,'Payroll_Rates'!BB12)</f>
        <v>0.0</v>
      </c>
      <c r="BC476" s="35">
        <f>BC473*MIN(BC475,'Payroll_Rates'!BC12)</f>
        <v>0.0</v>
      </c>
      <c r="BD476" s="35">
        <f>BD473*MIN(BD475,'Payroll_Rates'!BD12)</f>
        <v>0.0</v>
      </c>
      <c r="BE476" s="35">
        <f>BE473*MIN(BE475,'Payroll_Rates'!BE12)</f>
        <v>0.0</v>
      </c>
      <c r="BF476" s="35">
        <f>BF473*MIN(BF475,'Payroll_Rates'!BF12)</f>
        <v>0.0</v>
      </c>
      <c r="BG476" s="35">
        <f>BG473*MIN(BG475,'Payroll_Rates'!BG12)</f>
        <v>0.0</v>
      </c>
      <c r="BH476" s="35">
        <f>BH473*MIN(BH475,'Payroll_Rates'!BH12)</f>
        <v>0.0</v>
      </c>
      <c r="BI476" s="35">
        <f>BI473*MIN(BI475,'Payroll_Rates'!BI12)</f>
        <v>0.0</v>
      </c>
      <c r="BJ476" s="35">
        <f>BJ473*MIN(BJ475,'Payroll_Rates'!BJ12)</f>
        <v>0.0</v>
      </c>
      <c r="BK476" s="35">
        <f>BK473*MIN(BK475,'Payroll_Rates'!BK12)</f>
        <v>0.0</v>
      </c>
      <c r="BL476" s="35">
        <f>BL473*MIN(BL475,'Payroll_Rates'!BL12)</f>
        <v>0.0</v>
      </c>
      <c r="BM476" s="35">
        <f>BM473*MIN(BM475,'Payroll_Rates'!BM12)</f>
        <v>0.0</v>
      </c>
      <c r="BN476" s="35">
        <f>BN473*MIN(BN475,'Payroll_Rates'!BN12)</f>
        <v>0.0</v>
      </c>
      <c r="BO476" s="35">
        <f>BO473*MIN(BO475,'Payroll_Rates'!BO12)</f>
        <v>0.0</v>
      </c>
    </row>
    <row r="477" ht="28" customHeight="1">
      <c r="A477" s="2" t="str">
        <v>SLOT24.KV_BASE</v>
      </c>
      <c r="B477" s="6" t="str">
        <v>SLOT24 health / care contribution base</v>
      </c>
      <c r="C477" s="2" t="str">
        <v>EUR</v>
      </c>
      <c r="D477" s="2" t="str">
        <v>SUM</v>
      </c>
      <c r="E477" s="36">
        <f>SUM(H477:BO477)</f>
        <v>0.0</v>
      </c>
      <c r="F477" s="6" t="str">
        <v>Spare row; inactive until a hire and an exit month are entered on People_Inputs</v>
      </c>
      <c r="G477" s="2"/>
      <c r="H477" s="35">
        <f>H473*MIN(H475,'Payroll_Rates'!H13)</f>
        <v>0.0</v>
      </c>
      <c r="I477" s="35">
        <f>I473*MIN(I475,'Payroll_Rates'!I13)</f>
        <v>0.0</v>
      </c>
      <c r="J477" s="35">
        <f>J473*MIN(J475,'Payroll_Rates'!J13)</f>
        <v>0.0</v>
      </c>
      <c r="K477" s="35">
        <f>K473*MIN(K475,'Payroll_Rates'!K13)</f>
        <v>0.0</v>
      </c>
      <c r="L477" s="35">
        <f>L473*MIN(L475,'Payroll_Rates'!L13)</f>
        <v>0.0</v>
      </c>
      <c r="M477" s="35">
        <f>M473*MIN(M475,'Payroll_Rates'!M13)</f>
        <v>0.0</v>
      </c>
      <c r="N477" s="35">
        <f>N473*MIN(N475,'Payroll_Rates'!N13)</f>
        <v>0.0</v>
      </c>
      <c r="O477" s="35">
        <f>O473*MIN(O475,'Payroll_Rates'!O13)</f>
        <v>0.0</v>
      </c>
      <c r="P477" s="35">
        <f>P473*MIN(P475,'Payroll_Rates'!P13)</f>
        <v>0.0</v>
      </c>
      <c r="Q477" s="35">
        <f>Q473*MIN(Q475,'Payroll_Rates'!Q13)</f>
        <v>0.0</v>
      </c>
      <c r="R477" s="35">
        <f>R473*MIN(R475,'Payroll_Rates'!R13)</f>
        <v>0.0</v>
      </c>
      <c r="S477" s="35">
        <f>S473*MIN(S475,'Payroll_Rates'!S13)</f>
        <v>0.0</v>
      </c>
      <c r="T477" s="35">
        <f>T473*MIN(T475,'Payroll_Rates'!T13)</f>
        <v>0.0</v>
      </c>
      <c r="U477" s="35">
        <f>U473*MIN(U475,'Payroll_Rates'!U13)</f>
        <v>0.0</v>
      </c>
      <c r="V477" s="35">
        <f>V473*MIN(V475,'Payroll_Rates'!V13)</f>
        <v>0.0</v>
      </c>
      <c r="W477" s="35">
        <f>W473*MIN(W475,'Payroll_Rates'!W13)</f>
        <v>0.0</v>
      </c>
      <c r="X477" s="35">
        <f>X473*MIN(X475,'Payroll_Rates'!X13)</f>
        <v>0.0</v>
      </c>
      <c r="Y477" s="35">
        <f>Y473*MIN(Y475,'Payroll_Rates'!Y13)</f>
        <v>0.0</v>
      </c>
      <c r="Z477" s="35">
        <f>Z473*MIN(Z475,'Payroll_Rates'!Z13)</f>
        <v>0.0</v>
      </c>
      <c r="AA477" s="35">
        <f>AA473*MIN(AA475,'Payroll_Rates'!AA13)</f>
        <v>0.0</v>
      </c>
      <c r="AB477" s="35">
        <f>AB473*MIN(AB475,'Payroll_Rates'!AB13)</f>
        <v>0.0</v>
      </c>
      <c r="AC477" s="35">
        <f>AC473*MIN(AC475,'Payroll_Rates'!AC13)</f>
        <v>0.0</v>
      </c>
      <c r="AD477" s="35">
        <f>AD473*MIN(AD475,'Payroll_Rates'!AD13)</f>
        <v>0.0</v>
      </c>
      <c r="AE477" s="35">
        <f>AE473*MIN(AE475,'Payroll_Rates'!AE13)</f>
        <v>0.0</v>
      </c>
      <c r="AF477" s="35">
        <f>AF473*MIN(AF475,'Payroll_Rates'!AF13)</f>
        <v>0.0</v>
      </c>
      <c r="AG477" s="35">
        <f>AG473*MIN(AG475,'Payroll_Rates'!AG13)</f>
        <v>0.0</v>
      </c>
      <c r="AH477" s="35">
        <f>AH473*MIN(AH475,'Payroll_Rates'!AH13)</f>
        <v>0.0</v>
      </c>
      <c r="AI477" s="35">
        <f>AI473*MIN(AI475,'Payroll_Rates'!AI13)</f>
        <v>0.0</v>
      </c>
      <c r="AJ477" s="35">
        <f>AJ473*MIN(AJ475,'Payroll_Rates'!AJ13)</f>
        <v>0.0</v>
      </c>
      <c r="AK477" s="35">
        <f>AK473*MIN(AK475,'Payroll_Rates'!AK13)</f>
        <v>0.0</v>
      </c>
      <c r="AL477" s="35">
        <f>AL473*MIN(AL475,'Payroll_Rates'!AL13)</f>
        <v>0.0</v>
      </c>
      <c r="AM477" s="35">
        <f>AM473*MIN(AM475,'Payroll_Rates'!AM13)</f>
        <v>0.0</v>
      </c>
      <c r="AN477" s="35">
        <f>AN473*MIN(AN475,'Payroll_Rates'!AN13)</f>
        <v>0.0</v>
      </c>
      <c r="AO477" s="35">
        <f>AO473*MIN(AO475,'Payroll_Rates'!AO13)</f>
        <v>0.0</v>
      </c>
      <c r="AP477" s="35">
        <f>AP473*MIN(AP475,'Payroll_Rates'!AP13)</f>
        <v>0.0</v>
      </c>
      <c r="AQ477" s="35">
        <f>AQ473*MIN(AQ475,'Payroll_Rates'!AQ13)</f>
        <v>0.0</v>
      </c>
      <c r="AR477" s="35">
        <f>AR473*MIN(AR475,'Payroll_Rates'!AR13)</f>
        <v>0.0</v>
      </c>
      <c r="AS477" s="35">
        <f>AS473*MIN(AS475,'Payroll_Rates'!AS13)</f>
        <v>0.0</v>
      </c>
      <c r="AT477" s="35">
        <f>AT473*MIN(AT475,'Payroll_Rates'!AT13)</f>
        <v>0.0</v>
      </c>
      <c r="AU477" s="35">
        <f>AU473*MIN(AU475,'Payroll_Rates'!AU13)</f>
        <v>0.0</v>
      </c>
      <c r="AV477" s="35">
        <f>AV473*MIN(AV475,'Payroll_Rates'!AV13)</f>
        <v>0.0</v>
      </c>
      <c r="AW477" s="35">
        <f>AW473*MIN(AW475,'Payroll_Rates'!AW13)</f>
        <v>0.0</v>
      </c>
      <c r="AX477" s="35">
        <f>AX473*MIN(AX475,'Payroll_Rates'!AX13)</f>
        <v>0.0</v>
      </c>
      <c r="AY477" s="35">
        <f>AY473*MIN(AY475,'Payroll_Rates'!AY13)</f>
        <v>0.0</v>
      </c>
      <c r="AZ477" s="35">
        <f>AZ473*MIN(AZ475,'Payroll_Rates'!AZ13)</f>
        <v>0.0</v>
      </c>
      <c r="BA477" s="35">
        <f>BA473*MIN(BA475,'Payroll_Rates'!BA13)</f>
        <v>0.0</v>
      </c>
      <c r="BB477" s="35">
        <f>BB473*MIN(BB475,'Payroll_Rates'!BB13)</f>
        <v>0.0</v>
      </c>
      <c r="BC477" s="35">
        <f>BC473*MIN(BC475,'Payroll_Rates'!BC13)</f>
        <v>0.0</v>
      </c>
      <c r="BD477" s="35">
        <f>BD473*MIN(BD475,'Payroll_Rates'!BD13)</f>
        <v>0.0</v>
      </c>
      <c r="BE477" s="35">
        <f>BE473*MIN(BE475,'Payroll_Rates'!BE13)</f>
        <v>0.0</v>
      </c>
      <c r="BF477" s="35">
        <f>BF473*MIN(BF475,'Payroll_Rates'!BF13)</f>
        <v>0.0</v>
      </c>
      <c r="BG477" s="35">
        <f>BG473*MIN(BG475,'Payroll_Rates'!BG13)</f>
        <v>0.0</v>
      </c>
      <c r="BH477" s="35">
        <f>BH473*MIN(BH475,'Payroll_Rates'!BH13)</f>
        <v>0.0</v>
      </c>
      <c r="BI477" s="35">
        <f>BI473*MIN(BI475,'Payroll_Rates'!BI13)</f>
        <v>0.0</v>
      </c>
      <c r="BJ477" s="35">
        <f>BJ473*MIN(BJ475,'Payroll_Rates'!BJ13)</f>
        <v>0.0</v>
      </c>
      <c r="BK477" s="35">
        <f>BK473*MIN(BK475,'Payroll_Rates'!BK13)</f>
        <v>0.0</v>
      </c>
      <c r="BL477" s="35">
        <f>BL473*MIN(BL475,'Payroll_Rates'!BL13)</f>
        <v>0.0</v>
      </c>
      <c r="BM477" s="35">
        <f>BM473*MIN(BM475,'Payroll_Rates'!BM13)</f>
        <v>0.0</v>
      </c>
      <c r="BN477" s="35">
        <f>BN473*MIN(BN475,'Payroll_Rates'!BN13)</f>
        <v>0.0</v>
      </c>
      <c r="BO477" s="35">
        <f>BO473*MIN(BO475,'Payroll_Rates'!BO13)</f>
        <v>0.0</v>
      </c>
    </row>
    <row r="478" ht="28" customHeight="1">
      <c r="A478" s="2" t="str">
        <v>SLOT24.RV</v>
      </c>
      <c r="B478" s="6" t="str">
        <v>SLOT24 employer pension contribution (RV)</v>
      </c>
      <c r="C478" s="2" t="str">
        <v>EUR</v>
      </c>
      <c r="D478" s="2" t="str">
        <v>SUM</v>
      </c>
      <c r="E478" s="36">
        <f>SUM(H478:BO478)</f>
        <v>0.0</v>
      </c>
      <c r="F478" s="6" t="str">
        <v>Spare row; inactive until a hire and an exit month are entered on People_Inputs</v>
      </c>
      <c r="G478" s="2"/>
      <c r="H478" s="35">
        <f>H476*'Payroll_Rates'!H11/'Inputs'!$E$28</f>
        <v>0.0</v>
      </c>
      <c r="I478" s="35">
        <f>I476*'Payroll_Rates'!I11/'Inputs'!$E$28</f>
        <v>0.0</v>
      </c>
      <c r="J478" s="35">
        <f>J476*'Payroll_Rates'!J11/'Inputs'!$E$28</f>
        <v>0.0</v>
      </c>
      <c r="K478" s="35">
        <f>K476*'Payroll_Rates'!K11/'Inputs'!$E$28</f>
        <v>0.0</v>
      </c>
      <c r="L478" s="35">
        <f>L476*'Payroll_Rates'!L11/'Inputs'!$E$28</f>
        <v>0.0</v>
      </c>
      <c r="M478" s="35">
        <f>M476*'Payroll_Rates'!M11/'Inputs'!$E$28</f>
        <v>0.0</v>
      </c>
      <c r="N478" s="35">
        <f>N476*'Payroll_Rates'!N11/'Inputs'!$E$28</f>
        <v>0.0</v>
      </c>
      <c r="O478" s="35">
        <f>O476*'Payroll_Rates'!O11/'Inputs'!$E$28</f>
        <v>0.0</v>
      </c>
      <c r="P478" s="35">
        <f>P476*'Payroll_Rates'!P11/'Inputs'!$E$28</f>
        <v>0.0</v>
      </c>
      <c r="Q478" s="35">
        <f>Q476*'Payroll_Rates'!Q11/'Inputs'!$E$28</f>
        <v>0.0</v>
      </c>
      <c r="R478" s="35">
        <f>R476*'Payroll_Rates'!R11/'Inputs'!$E$28</f>
        <v>0.0</v>
      </c>
      <c r="S478" s="35">
        <f>S476*'Payroll_Rates'!S11/'Inputs'!$E$28</f>
        <v>0.0</v>
      </c>
      <c r="T478" s="35">
        <f>T476*'Payroll_Rates'!T11/'Inputs'!$E$28</f>
        <v>0.0</v>
      </c>
      <c r="U478" s="35">
        <f>U476*'Payroll_Rates'!U11/'Inputs'!$E$28</f>
        <v>0.0</v>
      </c>
      <c r="V478" s="35">
        <f>V476*'Payroll_Rates'!V11/'Inputs'!$E$28</f>
        <v>0.0</v>
      </c>
      <c r="W478" s="35">
        <f>W476*'Payroll_Rates'!W11/'Inputs'!$E$28</f>
        <v>0.0</v>
      </c>
      <c r="X478" s="35">
        <f>X476*'Payroll_Rates'!X11/'Inputs'!$E$28</f>
        <v>0.0</v>
      </c>
      <c r="Y478" s="35">
        <f>Y476*'Payroll_Rates'!Y11/'Inputs'!$E$28</f>
        <v>0.0</v>
      </c>
      <c r="Z478" s="35">
        <f>Z476*'Payroll_Rates'!Z11/'Inputs'!$E$28</f>
        <v>0.0</v>
      </c>
      <c r="AA478" s="35">
        <f>AA476*'Payroll_Rates'!AA11/'Inputs'!$E$28</f>
        <v>0.0</v>
      </c>
      <c r="AB478" s="35">
        <f>AB476*'Payroll_Rates'!AB11/'Inputs'!$E$28</f>
        <v>0.0</v>
      </c>
      <c r="AC478" s="35">
        <f>AC476*'Payroll_Rates'!AC11/'Inputs'!$E$28</f>
        <v>0.0</v>
      </c>
      <c r="AD478" s="35">
        <f>AD476*'Payroll_Rates'!AD11/'Inputs'!$E$28</f>
        <v>0.0</v>
      </c>
      <c r="AE478" s="35">
        <f>AE476*'Payroll_Rates'!AE11/'Inputs'!$E$28</f>
        <v>0.0</v>
      </c>
      <c r="AF478" s="35">
        <f>AF476*'Payroll_Rates'!AF11/'Inputs'!$E$28</f>
        <v>0.0</v>
      </c>
      <c r="AG478" s="35">
        <f>AG476*'Payroll_Rates'!AG11/'Inputs'!$E$28</f>
        <v>0.0</v>
      </c>
      <c r="AH478" s="35">
        <f>AH476*'Payroll_Rates'!AH11/'Inputs'!$E$28</f>
        <v>0.0</v>
      </c>
      <c r="AI478" s="35">
        <f>AI476*'Payroll_Rates'!AI11/'Inputs'!$E$28</f>
        <v>0.0</v>
      </c>
      <c r="AJ478" s="35">
        <f>AJ476*'Payroll_Rates'!AJ11/'Inputs'!$E$28</f>
        <v>0.0</v>
      </c>
      <c r="AK478" s="35">
        <f>AK476*'Payroll_Rates'!AK11/'Inputs'!$E$28</f>
        <v>0.0</v>
      </c>
      <c r="AL478" s="35">
        <f>AL476*'Payroll_Rates'!AL11/'Inputs'!$E$28</f>
        <v>0.0</v>
      </c>
      <c r="AM478" s="35">
        <f>AM476*'Payroll_Rates'!AM11/'Inputs'!$E$28</f>
        <v>0.0</v>
      </c>
      <c r="AN478" s="35">
        <f>AN476*'Payroll_Rates'!AN11/'Inputs'!$E$28</f>
        <v>0.0</v>
      </c>
      <c r="AO478" s="35">
        <f>AO476*'Payroll_Rates'!AO11/'Inputs'!$E$28</f>
        <v>0.0</v>
      </c>
      <c r="AP478" s="35">
        <f>AP476*'Payroll_Rates'!AP11/'Inputs'!$E$28</f>
        <v>0.0</v>
      </c>
      <c r="AQ478" s="35">
        <f>AQ476*'Payroll_Rates'!AQ11/'Inputs'!$E$28</f>
        <v>0.0</v>
      </c>
      <c r="AR478" s="35">
        <f>AR476*'Payroll_Rates'!AR11/'Inputs'!$E$28</f>
        <v>0.0</v>
      </c>
      <c r="AS478" s="35">
        <f>AS476*'Payroll_Rates'!AS11/'Inputs'!$E$28</f>
        <v>0.0</v>
      </c>
      <c r="AT478" s="35">
        <f>AT476*'Payroll_Rates'!AT11/'Inputs'!$E$28</f>
        <v>0.0</v>
      </c>
      <c r="AU478" s="35">
        <f>AU476*'Payroll_Rates'!AU11/'Inputs'!$E$28</f>
        <v>0.0</v>
      </c>
      <c r="AV478" s="35">
        <f>AV476*'Payroll_Rates'!AV11/'Inputs'!$E$28</f>
        <v>0.0</v>
      </c>
      <c r="AW478" s="35">
        <f>AW476*'Payroll_Rates'!AW11/'Inputs'!$E$28</f>
        <v>0.0</v>
      </c>
      <c r="AX478" s="35">
        <f>AX476*'Payroll_Rates'!AX11/'Inputs'!$E$28</f>
        <v>0.0</v>
      </c>
      <c r="AY478" s="35">
        <f>AY476*'Payroll_Rates'!AY11/'Inputs'!$E$28</f>
        <v>0.0</v>
      </c>
      <c r="AZ478" s="35">
        <f>AZ476*'Payroll_Rates'!AZ11/'Inputs'!$E$28</f>
        <v>0.0</v>
      </c>
      <c r="BA478" s="35">
        <f>BA476*'Payroll_Rates'!BA11/'Inputs'!$E$28</f>
        <v>0.0</v>
      </c>
      <c r="BB478" s="35">
        <f>BB476*'Payroll_Rates'!BB11/'Inputs'!$E$28</f>
        <v>0.0</v>
      </c>
      <c r="BC478" s="35">
        <f>BC476*'Payroll_Rates'!BC11/'Inputs'!$E$28</f>
        <v>0.0</v>
      </c>
      <c r="BD478" s="35">
        <f>BD476*'Payroll_Rates'!BD11/'Inputs'!$E$28</f>
        <v>0.0</v>
      </c>
      <c r="BE478" s="35">
        <f>BE476*'Payroll_Rates'!BE11/'Inputs'!$E$28</f>
        <v>0.0</v>
      </c>
      <c r="BF478" s="35">
        <f>BF476*'Payroll_Rates'!BF11/'Inputs'!$E$28</f>
        <v>0.0</v>
      </c>
      <c r="BG478" s="35">
        <f>BG476*'Payroll_Rates'!BG11/'Inputs'!$E$28</f>
        <v>0.0</v>
      </c>
      <c r="BH478" s="35">
        <f>BH476*'Payroll_Rates'!BH11/'Inputs'!$E$28</f>
        <v>0.0</v>
      </c>
      <c r="BI478" s="35">
        <f>BI476*'Payroll_Rates'!BI11/'Inputs'!$E$28</f>
        <v>0.0</v>
      </c>
      <c r="BJ478" s="35">
        <f>BJ476*'Payroll_Rates'!BJ11/'Inputs'!$E$28</f>
        <v>0.0</v>
      </c>
      <c r="BK478" s="35">
        <f>BK476*'Payroll_Rates'!BK11/'Inputs'!$E$28</f>
        <v>0.0</v>
      </c>
      <c r="BL478" s="35">
        <f>BL476*'Payroll_Rates'!BL11/'Inputs'!$E$28</f>
        <v>0.0</v>
      </c>
      <c r="BM478" s="35">
        <f>BM476*'Payroll_Rates'!BM11/'Inputs'!$E$28</f>
        <v>0.0</v>
      </c>
      <c r="BN478" s="35">
        <f>BN476*'Payroll_Rates'!BN11/'Inputs'!$E$28</f>
        <v>0.0</v>
      </c>
      <c r="BO478" s="35">
        <f>BO476*'Payroll_Rates'!BO11/'Inputs'!$E$28</f>
        <v>0.0</v>
      </c>
    </row>
    <row r="479" ht="28" customHeight="1">
      <c r="A479" s="2" t="str">
        <v>SLOT24.AV</v>
      </c>
      <c r="B479" s="6" t="str">
        <v>SLOT24 employer unemployment contribution (AV)</v>
      </c>
      <c r="C479" s="2" t="str">
        <v>EUR</v>
      </c>
      <c r="D479" s="2" t="str">
        <v>SUM</v>
      </c>
      <c r="E479" s="36">
        <f>SUM(H479:BO479)</f>
        <v>0.0</v>
      </c>
      <c r="F479" s="6" t="str">
        <v>Spare row; inactive until a hire and an exit month are entered on People_Inputs</v>
      </c>
      <c r="G479" s="2"/>
      <c r="H479" s="35">
        <f>H476*'Inputs'!$E$13/'Inputs'!$E$28</f>
        <v>0.0</v>
      </c>
      <c r="I479" s="35">
        <f>I476*'Inputs'!$E$13/'Inputs'!$E$28</f>
        <v>0.0</v>
      </c>
      <c r="J479" s="35">
        <f>J476*'Inputs'!$E$13/'Inputs'!$E$28</f>
        <v>0.0</v>
      </c>
      <c r="K479" s="35">
        <f>K476*'Inputs'!$E$13/'Inputs'!$E$28</f>
        <v>0.0</v>
      </c>
      <c r="L479" s="35">
        <f>L476*'Inputs'!$E$13/'Inputs'!$E$28</f>
        <v>0.0</v>
      </c>
      <c r="M479" s="35">
        <f>M476*'Inputs'!$E$13/'Inputs'!$E$28</f>
        <v>0.0</v>
      </c>
      <c r="N479" s="35">
        <f>N476*'Inputs'!$E$13/'Inputs'!$E$28</f>
        <v>0.0</v>
      </c>
      <c r="O479" s="35">
        <f>O476*'Inputs'!$E$13/'Inputs'!$E$28</f>
        <v>0.0</v>
      </c>
      <c r="P479" s="35">
        <f>P476*'Inputs'!$E$13/'Inputs'!$E$28</f>
        <v>0.0</v>
      </c>
      <c r="Q479" s="35">
        <f>Q476*'Inputs'!$E$13/'Inputs'!$E$28</f>
        <v>0.0</v>
      </c>
      <c r="R479" s="35">
        <f>R476*'Inputs'!$E$13/'Inputs'!$E$28</f>
        <v>0.0</v>
      </c>
      <c r="S479" s="35">
        <f>S476*'Inputs'!$E$13/'Inputs'!$E$28</f>
        <v>0.0</v>
      </c>
      <c r="T479" s="35">
        <f>T476*'Inputs'!$E$13/'Inputs'!$E$28</f>
        <v>0.0</v>
      </c>
      <c r="U479" s="35">
        <f>U476*'Inputs'!$E$13/'Inputs'!$E$28</f>
        <v>0.0</v>
      </c>
      <c r="V479" s="35">
        <f>V476*'Inputs'!$E$13/'Inputs'!$E$28</f>
        <v>0.0</v>
      </c>
      <c r="W479" s="35">
        <f>W476*'Inputs'!$E$13/'Inputs'!$E$28</f>
        <v>0.0</v>
      </c>
      <c r="X479" s="35">
        <f>X476*'Inputs'!$E$13/'Inputs'!$E$28</f>
        <v>0.0</v>
      </c>
      <c r="Y479" s="35">
        <f>Y476*'Inputs'!$E$13/'Inputs'!$E$28</f>
        <v>0.0</v>
      </c>
      <c r="Z479" s="35">
        <f>Z476*'Inputs'!$E$13/'Inputs'!$E$28</f>
        <v>0.0</v>
      </c>
      <c r="AA479" s="35">
        <f>AA476*'Inputs'!$E$13/'Inputs'!$E$28</f>
        <v>0.0</v>
      </c>
      <c r="AB479" s="35">
        <f>AB476*'Inputs'!$E$13/'Inputs'!$E$28</f>
        <v>0.0</v>
      </c>
      <c r="AC479" s="35">
        <f>AC476*'Inputs'!$E$13/'Inputs'!$E$28</f>
        <v>0.0</v>
      </c>
      <c r="AD479" s="35">
        <f>AD476*'Inputs'!$E$13/'Inputs'!$E$28</f>
        <v>0.0</v>
      </c>
      <c r="AE479" s="35">
        <f>AE476*'Inputs'!$E$13/'Inputs'!$E$28</f>
        <v>0.0</v>
      </c>
      <c r="AF479" s="35">
        <f>AF476*'Inputs'!$E$13/'Inputs'!$E$28</f>
        <v>0.0</v>
      </c>
      <c r="AG479" s="35">
        <f>AG476*'Inputs'!$E$13/'Inputs'!$E$28</f>
        <v>0.0</v>
      </c>
      <c r="AH479" s="35">
        <f>AH476*'Inputs'!$E$13/'Inputs'!$E$28</f>
        <v>0.0</v>
      </c>
      <c r="AI479" s="35">
        <f>AI476*'Inputs'!$E$13/'Inputs'!$E$28</f>
        <v>0.0</v>
      </c>
      <c r="AJ479" s="35">
        <f>AJ476*'Inputs'!$E$13/'Inputs'!$E$28</f>
        <v>0.0</v>
      </c>
      <c r="AK479" s="35">
        <f>AK476*'Inputs'!$E$13/'Inputs'!$E$28</f>
        <v>0.0</v>
      </c>
      <c r="AL479" s="35">
        <f>AL476*'Inputs'!$E$13/'Inputs'!$E$28</f>
        <v>0.0</v>
      </c>
      <c r="AM479" s="35">
        <f>AM476*'Inputs'!$E$13/'Inputs'!$E$28</f>
        <v>0.0</v>
      </c>
      <c r="AN479" s="35">
        <f>AN476*'Inputs'!$E$13/'Inputs'!$E$28</f>
        <v>0.0</v>
      </c>
      <c r="AO479" s="35">
        <f>AO476*'Inputs'!$E$13/'Inputs'!$E$28</f>
        <v>0.0</v>
      </c>
      <c r="AP479" s="35">
        <f>AP476*'Inputs'!$E$13/'Inputs'!$E$28</f>
        <v>0.0</v>
      </c>
      <c r="AQ479" s="35">
        <f>AQ476*'Inputs'!$E$13/'Inputs'!$E$28</f>
        <v>0.0</v>
      </c>
      <c r="AR479" s="35">
        <f>AR476*'Inputs'!$E$13/'Inputs'!$E$28</f>
        <v>0.0</v>
      </c>
      <c r="AS479" s="35">
        <f>AS476*'Inputs'!$E$13/'Inputs'!$E$28</f>
        <v>0.0</v>
      </c>
      <c r="AT479" s="35">
        <f>AT476*'Inputs'!$E$13/'Inputs'!$E$28</f>
        <v>0.0</v>
      </c>
      <c r="AU479" s="35">
        <f>AU476*'Inputs'!$E$13/'Inputs'!$E$28</f>
        <v>0.0</v>
      </c>
      <c r="AV479" s="35">
        <f>AV476*'Inputs'!$E$13/'Inputs'!$E$28</f>
        <v>0.0</v>
      </c>
      <c r="AW479" s="35">
        <f>AW476*'Inputs'!$E$13/'Inputs'!$E$28</f>
        <v>0.0</v>
      </c>
      <c r="AX479" s="35">
        <f>AX476*'Inputs'!$E$13/'Inputs'!$E$28</f>
        <v>0.0</v>
      </c>
      <c r="AY479" s="35">
        <f>AY476*'Inputs'!$E$13/'Inputs'!$E$28</f>
        <v>0.0</v>
      </c>
      <c r="AZ479" s="35">
        <f>AZ476*'Inputs'!$E$13/'Inputs'!$E$28</f>
        <v>0.0</v>
      </c>
      <c r="BA479" s="35">
        <f>BA476*'Inputs'!$E$13/'Inputs'!$E$28</f>
        <v>0.0</v>
      </c>
      <c r="BB479" s="35">
        <f>BB476*'Inputs'!$E$13/'Inputs'!$E$28</f>
        <v>0.0</v>
      </c>
      <c r="BC479" s="35">
        <f>BC476*'Inputs'!$E$13/'Inputs'!$E$28</f>
        <v>0.0</v>
      </c>
      <c r="BD479" s="35">
        <f>BD476*'Inputs'!$E$13/'Inputs'!$E$28</f>
        <v>0.0</v>
      </c>
      <c r="BE479" s="35">
        <f>BE476*'Inputs'!$E$13/'Inputs'!$E$28</f>
        <v>0.0</v>
      </c>
      <c r="BF479" s="35">
        <f>BF476*'Inputs'!$E$13/'Inputs'!$E$28</f>
        <v>0.0</v>
      </c>
      <c r="BG479" s="35">
        <f>BG476*'Inputs'!$E$13/'Inputs'!$E$28</f>
        <v>0.0</v>
      </c>
      <c r="BH479" s="35">
        <f>BH476*'Inputs'!$E$13/'Inputs'!$E$28</f>
        <v>0.0</v>
      </c>
      <c r="BI479" s="35">
        <f>BI476*'Inputs'!$E$13/'Inputs'!$E$28</f>
        <v>0.0</v>
      </c>
      <c r="BJ479" s="35">
        <f>BJ476*'Inputs'!$E$13/'Inputs'!$E$28</f>
        <v>0.0</v>
      </c>
      <c r="BK479" s="35">
        <f>BK476*'Inputs'!$E$13/'Inputs'!$E$28</f>
        <v>0.0</v>
      </c>
      <c r="BL479" s="35">
        <f>BL476*'Inputs'!$E$13/'Inputs'!$E$28</f>
        <v>0.0</v>
      </c>
      <c r="BM479" s="35">
        <f>BM476*'Inputs'!$E$13/'Inputs'!$E$28</f>
        <v>0.0</v>
      </c>
      <c r="BN479" s="35">
        <f>BN476*'Inputs'!$E$13/'Inputs'!$E$28</f>
        <v>0.0</v>
      </c>
      <c r="BO479" s="35">
        <f>BO476*'Inputs'!$E$13/'Inputs'!$E$28</f>
        <v>0.0</v>
      </c>
    </row>
    <row r="480" ht="28" customHeight="1">
      <c r="A480" s="2" t="str">
        <v>SLOT24.KV</v>
      </c>
      <c r="B480" s="6" t="str">
        <v>SLOT24 employer health contribution (KV)</v>
      </c>
      <c r="C480" s="2" t="str">
        <v>EUR</v>
      </c>
      <c r="D480" s="2" t="str">
        <v>SUM</v>
      </c>
      <c r="E480" s="36">
        <f>SUM(H480:BO480)</f>
        <v>0.0</v>
      </c>
      <c r="F480" s="6" t="str">
        <v>Spare row; inactive until a hire and an exit month are entered on People_Inputs</v>
      </c>
      <c r="G480" s="2"/>
      <c r="H480" s="35">
        <f>H477*('Inputs'!$E$14+'Inputs'!$E$15)/'Inputs'!$E$28</f>
        <v>0.0</v>
      </c>
      <c r="I480" s="35">
        <f>I477*('Inputs'!$E$14+'Inputs'!$E$15)/'Inputs'!$E$28</f>
        <v>0.0</v>
      </c>
      <c r="J480" s="35">
        <f>J477*('Inputs'!$E$14+'Inputs'!$E$15)/'Inputs'!$E$28</f>
        <v>0.0</v>
      </c>
      <c r="K480" s="35">
        <f>K477*('Inputs'!$E$14+'Inputs'!$E$15)/'Inputs'!$E$28</f>
        <v>0.0</v>
      </c>
      <c r="L480" s="35">
        <f>L477*('Inputs'!$E$14+'Inputs'!$E$15)/'Inputs'!$E$28</f>
        <v>0.0</v>
      </c>
      <c r="M480" s="35">
        <f>M477*('Inputs'!$E$14+'Inputs'!$E$15)/'Inputs'!$E$28</f>
        <v>0.0</v>
      </c>
      <c r="N480" s="35">
        <f>N477*('Inputs'!$E$14+'Inputs'!$E$15)/'Inputs'!$E$28</f>
        <v>0.0</v>
      </c>
      <c r="O480" s="35">
        <f>O477*('Inputs'!$E$14+'Inputs'!$E$15)/'Inputs'!$E$28</f>
        <v>0.0</v>
      </c>
      <c r="P480" s="35">
        <f>P477*('Inputs'!$E$14+'Inputs'!$E$15)/'Inputs'!$E$28</f>
        <v>0.0</v>
      </c>
      <c r="Q480" s="35">
        <f>Q477*('Inputs'!$E$14+'Inputs'!$E$15)/'Inputs'!$E$28</f>
        <v>0.0</v>
      </c>
      <c r="R480" s="35">
        <f>R477*('Inputs'!$E$14+'Inputs'!$E$15)/'Inputs'!$E$28</f>
        <v>0.0</v>
      </c>
      <c r="S480" s="35">
        <f>S477*('Inputs'!$E$14+'Inputs'!$E$15)/'Inputs'!$E$28</f>
        <v>0.0</v>
      </c>
      <c r="T480" s="35">
        <f>T477*('Inputs'!$E$14+'Inputs'!$E$15)/'Inputs'!$E$28</f>
        <v>0.0</v>
      </c>
      <c r="U480" s="35">
        <f>U477*('Inputs'!$E$14+'Inputs'!$E$15)/'Inputs'!$E$28</f>
        <v>0.0</v>
      </c>
      <c r="V480" s="35">
        <f>V477*('Inputs'!$E$14+'Inputs'!$E$15)/'Inputs'!$E$28</f>
        <v>0.0</v>
      </c>
      <c r="W480" s="35">
        <f>W477*('Inputs'!$E$14+'Inputs'!$E$15)/'Inputs'!$E$28</f>
        <v>0.0</v>
      </c>
      <c r="X480" s="35">
        <f>X477*('Inputs'!$E$14+'Inputs'!$E$15)/'Inputs'!$E$28</f>
        <v>0.0</v>
      </c>
      <c r="Y480" s="35">
        <f>Y477*('Inputs'!$E$14+'Inputs'!$E$15)/'Inputs'!$E$28</f>
        <v>0.0</v>
      </c>
      <c r="Z480" s="35">
        <f>Z477*('Inputs'!$E$14+'Inputs'!$E$15)/'Inputs'!$E$28</f>
        <v>0.0</v>
      </c>
      <c r="AA480" s="35">
        <f>AA477*('Inputs'!$E$14+'Inputs'!$E$15)/'Inputs'!$E$28</f>
        <v>0.0</v>
      </c>
      <c r="AB480" s="35">
        <f>AB477*('Inputs'!$E$14+'Inputs'!$E$15)/'Inputs'!$E$28</f>
        <v>0.0</v>
      </c>
      <c r="AC480" s="35">
        <f>AC477*('Inputs'!$E$14+'Inputs'!$E$15)/'Inputs'!$E$28</f>
        <v>0.0</v>
      </c>
      <c r="AD480" s="35">
        <f>AD477*('Inputs'!$E$14+'Inputs'!$E$15)/'Inputs'!$E$28</f>
        <v>0.0</v>
      </c>
      <c r="AE480" s="35">
        <f>AE477*('Inputs'!$E$14+'Inputs'!$E$15)/'Inputs'!$E$28</f>
        <v>0.0</v>
      </c>
      <c r="AF480" s="35">
        <f>AF477*('Inputs'!$E$14+'Inputs'!$E$15)/'Inputs'!$E$28</f>
        <v>0.0</v>
      </c>
      <c r="AG480" s="35">
        <f>AG477*('Inputs'!$E$14+'Inputs'!$E$15)/'Inputs'!$E$28</f>
        <v>0.0</v>
      </c>
      <c r="AH480" s="35">
        <f>AH477*('Inputs'!$E$14+'Inputs'!$E$15)/'Inputs'!$E$28</f>
        <v>0.0</v>
      </c>
      <c r="AI480" s="35">
        <f>AI477*('Inputs'!$E$14+'Inputs'!$E$15)/'Inputs'!$E$28</f>
        <v>0.0</v>
      </c>
      <c r="AJ480" s="35">
        <f>AJ477*('Inputs'!$E$14+'Inputs'!$E$15)/'Inputs'!$E$28</f>
        <v>0.0</v>
      </c>
      <c r="AK480" s="35">
        <f>AK477*('Inputs'!$E$14+'Inputs'!$E$15)/'Inputs'!$E$28</f>
        <v>0.0</v>
      </c>
      <c r="AL480" s="35">
        <f>AL477*('Inputs'!$E$14+'Inputs'!$E$15)/'Inputs'!$E$28</f>
        <v>0.0</v>
      </c>
      <c r="AM480" s="35">
        <f>AM477*('Inputs'!$E$14+'Inputs'!$E$15)/'Inputs'!$E$28</f>
        <v>0.0</v>
      </c>
      <c r="AN480" s="35">
        <f>AN477*('Inputs'!$E$14+'Inputs'!$E$15)/'Inputs'!$E$28</f>
        <v>0.0</v>
      </c>
      <c r="AO480" s="35">
        <f>AO477*('Inputs'!$E$14+'Inputs'!$E$15)/'Inputs'!$E$28</f>
        <v>0.0</v>
      </c>
      <c r="AP480" s="35">
        <f>AP477*('Inputs'!$E$14+'Inputs'!$E$15)/'Inputs'!$E$28</f>
        <v>0.0</v>
      </c>
      <c r="AQ480" s="35">
        <f>AQ477*('Inputs'!$E$14+'Inputs'!$E$15)/'Inputs'!$E$28</f>
        <v>0.0</v>
      </c>
      <c r="AR480" s="35">
        <f>AR477*('Inputs'!$E$14+'Inputs'!$E$15)/'Inputs'!$E$28</f>
        <v>0.0</v>
      </c>
      <c r="AS480" s="35">
        <f>AS477*('Inputs'!$E$14+'Inputs'!$E$15)/'Inputs'!$E$28</f>
        <v>0.0</v>
      </c>
      <c r="AT480" s="35">
        <f>AT477*('Inputs'!$E$14+'Inputs'!$E$15)/'Inputs'!$E$28</f>
        <v>0.0</v>
      </c>
      <c r="AU480" s="35">
        <f>AU477*('Inputs'!$E$14+'Inputs'!$E$15)/'Inputs'!$E$28</f>
        <v>0.0</v>
      </c>
      <c r="AV480" s="35">
        <f>AV477*('Inputs'!$E$14+'Inputs'!$E$15)/'Inputs'!$E$28</f>
        <v>0.0</v>
      </c>
      <c r="AW480" s="35">
        <f>AW477*('Inputs'!$E$14+'Inputs'!$E$15)/'Inputs'!$E$28</f>
        <v>0.0</v>
      </c>
      <c r="AX480" s="35">
        <f>AX477*('Inputs'!$E$14+'Inputs'!$E$15)/'Inputs'!$E$28</f>
        <v>0.0</v>
      </c>
      <c r="AY480" s="35">
        <f>AY477*('Inputs'!$E$14+'Inputs'!$E$15)/'Inputs'!$E$28</f>
        <v>0.0</v>
      </c>
      <c r="AZ480" s="35">
        <f>AZ477*('Inputs'!$E$14+'Inputs'!$E$15)/'Inputs'!$E$28</f>
        <v>0.0</v>
      </c>
      <c r="BA480" s="35">
        <f>BA477*('Inputs'!$E$14+'Inputs'!$E$15)/'Inputs'!$E$28</f>
        <v>0.0</v>
      </c>
      <c r="BB480" s="35">
        <f>BB477*('Inputs'!$E$14+'Inputs'!$E$15)/'Inputs'!$E$28</f>
        <v>0.0</v>
      </c>
      <c r="BC480" s="35">
        <f>BC477*('Inputs'!$E$14+'Inputs'!$E$15)/'Inputs'!$E$28</f>
        <v>0.0</v>
      </c>
      <c r="BD480" s="35">
        <f>BD477*('Inputs'!$E$14+'Inputs'!$E$15)/'Inputs'!$E$28</f>
        <v>0.0</v>
      </c>
      <c r="BE480" s="35">
        <f>BE477*('Inputs'!$E$14+'Inputs'!$E$15)/'Inputs'!$E$28</f>
        <v>0.0</v>
      </c>
      <c r="BF480" s="35">
        <f>BF477*('Inputs'!$E$14+'Inputs'!$E$15)/'Inputs'!$E$28</f>
        <v>0.0</v>
      </c>
      <c r="BG480" s="35">
        <f>BG477*('Inputs'!$E$14+'Inputs'!$E$15)/'Inputs'!$E$28</f>
        <v>0.0</v>
      </c>
      <c r="BH480" s="35">
        <f>BH477*('Inputs'!$E$14+'Inputs'!$E$15)/'Inputs'!$E$28</f>
        <v>0.0</v>
      </c>
      <c r="BI480" s="35">
        <f>BI477*('Inputs'!$E$14+'Inputs'!$E$15)/'Inputs'!$E$28</f>
        <v>0.0</v>
      </c>
      <c r="BJ480" s="35">
        <f>BJ477*('Inputs'!$E$14+'Inputs'!$E$15)/'Inputs'!$E$28</f>
        <v>0.0</v>
      </c>
      <c r="BK480" s="35">
        <f>BK477*('Inputs'!$E$14+'Inputs'!$E$15)/'Inputs'!$E$28</f>
        <v>0.0</v>
      </c>
      <c r="BL480" s="35">
        <f>BL477*('Inputs'!$E$14+'Inputs'!$E$15)/'Inputs'!$E$28</f>
        <v>0.0</v>
      </c>
      <c r="BM480" s="35">
        <f>BM477*('Inputs'!$E$14+'Inputs'!$E$15)/'Inputs'!$E$28</f>
        <v>0.0</v>
      </c>
      <c r="BN480" s="35">
        <f>BN477*('Inputs'!$E$14+'Inputs'!$E$15)/'Inputs'!$E$28</f>
        <v>0.0</v>
      </c>
      <c r="BO480" s="35">
        <f>BO477*('Inputs'!$E$14+'Inputs'!$E$15)/'Inputs'!$E$28</f>
        <v>0.0</v>
      </c>
    </row>
    <row r="481" ht="28" customHeight="1">
      <c r="A481" s="2" t="str">
        <v>SLOT24.PV</v>
      </c>
      <c r="B481" s="6" t="str">
        <v>SLOT24 employer care contribution (PV)</v>
      </c>
      <c r="C481" s="2" t="str">
        <v>EUR</v>
      </c>
      <c r="D481" s="2" t="str">
        <v>SUM</v>
      </c>
      <c r="E481" s="36">
        <f>SUM(H481:BO481)</f>
        <v>0.0</v>
      </c>
      <c r="F481" s="6" t="str">
        <v>Spare row; inactive until a hire and an exit month are entered on People_Inputs</v>
      </c>
      <c r="G481" s="2"/>
      <c r="H481" s="35">
        <f>H477*'Inputs'!$E$16/'Inputs'!$E$28</f>
        <v>0.0</v>
      </c>
      <c r="I481" s="35">
        <f>I477*'Inputs'!$E$16/'Inputs'!$E$28</f>
        <v>0.0</v>
      </c>
      <c r="J481" s="35">
        <f>J477*'Inputs'!$E$16/'Inputs'!$E$28</f>
        <v>0.0</v>
      </c>
      <c r="K481" s="35">
        <f>K477*'Inputs'!$E$16/'Inputs'!$E$28</f>
        <v>0.0</v>
      </c>
      <c r="L481" s="35">
        <f>L477*'Inputs'!$E$16/'Inputs'!$E$28</f>
        <v>0.0</v>
      </c>
      <c r="M481" s="35">
        <f>M477*'Inputs'!$E$16/'Inputs'!$E$28</f>
        <v>0.0</v>
      </c>
      <c r="N481" s="35">
        <f>N477*'Inputs'!$E$16/'Inputs'!$E$28</f>
        <v>0.0</v>
      </c>
      <c r="O481" s="35">
        <f>O477*'Inputs'!$E$16/'Inputs'!$E$28</f>
        <v>0.0</v>
      </c>
      <c r="P481" s="35">
        <f>P477*'Inputs'!$E$16/'Inputs'!$E$28</f>
        <v>0.0</v>
      </c>
      <c r="Q481" s="35">
        <f>Q477*'Inputs'!$E$16/'Inputs'!$E$28</f>
        <v>0.0</v>
      </c>
      <c r="R481" s="35">
        <f>R477*'Inputs'!$E$16/'Inputs'!$E$28</f>
        <v>0.0</v>
      </c>
      <c r="S481" s="35">
        <f>S477*'Inputs'!$E$16/'Inputs'!$E$28</f>
        <v>0.0</v>
      </c>
      <c r="T481" s="35">
        <f>T477*'Inputs'!$E$16/'Inputs'!$E$28</f>
        <v>0.0</v>
      </c>
      <c r="U481" s="35">
        <f>U477*'Inputs'!$E$16/'Inputs'!$E$28</f>
        <v>0.0</v>
      </c>
      <c r="V481" s="35">
        <f>V477*'Inputs'!$E$16/'Inputs'!$E$28</f>
        <v>0.0</v>
      </c>
      <c r="W481" s="35">
        <f>W477*'Inputs'!$E$16/'Inputs'!$E$28</f>
        <v>0.0</v>
      </c>
      <c r="X481" s="35">
        <f>X477*'Inputs'!$E$16/'Inputs'!$E$28</f>
        <v>0.0</v>
      </c>
      <c r="Y481" s="35">
        <f>Y477*'Inputs'!$E$16/'Inputs'!$E$28</f>
        <v>0.0</v>
      </c>
      <c r="Z481" s="35">
        <f>Z477*'Inputs'!$E$16/'Inputs'!$E$28</f>
        <v>0.0</v>
      </c>
      <c r="AA481" s="35">
        <f>AA477*'Inputs'!$E$16/'Inputs'!$E$28</f>
        <v>0.0</v>
      </c>
      <c r="AB481" s="35">
        <f>AB477*'Inputs'!$E$16/'Inputs'!$E$28</f>
        <v>0.0</v>
      </c>
      <c r="AC481" s="35">
        <f>AC477*'Inputs'!$E$16/'Inputs'!$E$28</f>
        <v>0.0</v>
      </c>
      <c r="AD481" s="35">
        <f>AD477*'Inputs'!$E$16/'Inputs'!$E$28</f>
        <v>0.0</v>
      </c>
      <c r="AE481" s="35">
        <f>AE477*'Inputs'!$E$16/'Inputs'!$E$28</f>
        <v>0.0</v>
      </c>
      <c r="AF481" s="35">
        <f>AF477*'Inputs'!$E$16/'Inputs'!$E$28</f>
        <v>0.0</v>
      </c>
      <c r="AG481" s="35">
        <f>AG477*'Inputs'!$E$16/'Inputs'!$E$28</f>
        <v>0.0</v>
      </c>
      <c r="AH481" s="35">
        <f>AH477*'Inputs'!$E$16/'Inputs'!$E$28</f>
        <v>0.0</v>
      </c>
      <c r="AI481" s="35">
        <f>AI477*'Inputs'!$E$16/'Inputs'!$E$28</f>
        <v>0.0</v>
      </c>
      <c r="AJ481" s="35">
        <f>AJ477*'Inputs'!$E$16/'Inputs'!$E$28</f>
        <v>0.0</v>
      </c>
      <c r="AK481" s="35">
        <f>AK477*'Inputs'!$E$16/'Inputs'!$E$28</f>
        <v>0.0</v>
      </c>
      <c r="AL481" s="35">
        <f>AL477*'Inputs'!$E$16/'Inputs'!$E$28</f>
        <v>0.0</v>
      </c>
      <c r="AM481" s="35">
        <f>AM477*'Inputs'!$E$16/'Inputs'!$E$28</f>
        <v>0.0</v>
      </c>
      <c r="AN481" s="35">
        <f>AN477*'Inputs'!$E$16/'Inputs'!$E$28</f>
        <v>0.0</v>
      </c>
      <c r="AO481" s="35">
        <f>AO477*'Inputs'!$E$16/'Inputs'!$E$28</f>
        <v>0.0</v>
      </c>
      <c r="AP481" s="35">
        <f>AP477*'Inputs'!$E$16/'Inputs'!$E$28</f>
        <v>0.0</v>
      </c>
      <c r="AQ481" s="35">
        <f>AQ477*'Inputs'!$E$16/'Inputs'!$E$28</f>
        <v>0.0</v>
      </c>
      <c r="AR481" s="35">
        <f>AR477*'Inputs'!$E$16/'Inputs'!$E$28</f>
        <v>0.0</v>
      </c>
      <c r="AS481" s="35">
        <f>AS477*'Inputs'!$E$16/'Inputs'!$E$28</f>
        <v>0.0</v>
      </c>
      <c r="AT481" s="35">
        <f>AT477*'Inputs'!$E$16/'Inputs'!$E$28</f>
        <v>0.0</v>
      </c>
      <c r="AU481" s="35">
        <f>AU477*'Inputs'!$E$16/'Inputs'!$E$28</f>
        <v>0.0</v>
      </c>
      <c r="AV481" s="35">
        <f>AV477*'Inputs'!$E$16/'Inputs'!$E$28</f>
        <v>0.0</v>
      </c>
      <c r="AW481" s="35">
        <f>AW477*'Inputs'!$E$16/'Inputs'!$E$28</f>
        <v>0.0</v>
      </c>
      <c r="AX481" s="35">
        <f>AX477*'Inputs'!$E$16/'Inputs'!$E$28</f>
        <v>0.0</v>
      </c>
      <c r="AY481" s="35">
        <f>AY477*'Inputs'!$E$16/'Inputs'!$E$28</f>
        <v>0.0</v>
      </c>
      <c r="AZ481" s="35">
        <f>AZ477*'Inputs'!$E$16/'Inputs'!$E$28</f>
        <v>0.0</v>
      </c>
      <c r="BA481" s="35">
        <f>BA477*'Inputs'!$E$16/'Inputs'!$E$28</f>
        <v>0.0</v>
      </c>
      <c r="BB481" s="35">
        <f>BB477*'Inputs'!$E$16/'Inputs'!$E$28</f>
        <v>0.0</v>
      </c>
      <c r="BC481" s="35">
        <f>BC477*'Inputs'!$E$16/'Inputs'!$E$28</f>
        <v>0.0</v>
      </c>
      <c r="BD481" s="35">
        <f>BD477*'Inputs'!$E$16/'Inputs'!$E$28</f>
        <v>0.0</v>
      </c>
      <c r="BE481" s="35">
        <f>BE477*'Inputs'!$E$16/'Inputs'!$E$28</f>
        <v>0.0</v>
      </c>
      <c r="BF481" s="35">
        <f>BF477*'Inputs'!$E$16/'Inputs'!$E$28</f>
        <v>0.0</v>
      </c>
      <c r="BG481" s="35">
        <f>BG477*'Inputs'!$E$16/'Inputs'!$E$28</f>
        <v>0.0</v>
      </c>
      <c r="BH481" s="35">
        <f>BH477*'Inputs'!$E$16/'Inputs'!$E$28</f>
        <v>0.0</v>
      </c>
      <c r="BI481" s="35">
        <f>BI477*'Inputs'!$E$16/'Inputs'!$E$28</f>
        <v>0.0</v>
      </c>
      <c r="BJ481" s="35">
        <f>BJ477*'Inputs'!$E$16/'Inputs'!$E$28</f>
        <v>0.0</v>
      </c>
      <c r="BK481" s="35">
        <f>BK477*'Inputs'!$E$16/'Inputs'!$E$28</f>
        <v>0.0</v>
      </c>
      <c r="BL481" s="35">
        <f>BL477*'Inputs'!$E$16/'Inputs'!$E$28</f>
        <v>0.0</v>
      </c>
      <c r="BM481" s="35">
        <f>BM477*'Inputs'!$E$16/'Inputs'!$E$28</f>
        <v>0.0</v>
      </c>
      <c r="BN481" s="35">
        <f>BN477*'Inputs'!$E$16/'Inputs'!$E$28</f>
        <v>0.0</v>
      </c>
      <c r="BO481" s="35">
        <f>BO477*'Inputs'!$E$16/'Inputs'!$E$28</f>
        <v>0.0</v>
      </c>
    </row>
    <row r="482" ht="28" customHeight="1">
      <c r="A482" s="2" t="str">
        <v>SLOT24.U1</v>
      </c>
      <c r="B482" s="6" t="str">
        <v>SLOT24 U1 sick-pay levy</v>
      </c>
      <c r="C482" s="2" t="str">
        <v>EUR</v>
      </c>
      <c r="D482" s="2" t="str">
        <v>SUM</v>
      </c>
      <c r="E482" s="36">
        <f>SUM(H482:BO482)</f>
        <v>0.0</v>
      </c>
      <c r="F482" s="6" t="str">
        <v>Spare row; inactive until a hire and an exit month are entered on People_Inputs</v>
      </c>
      <c r="G482" s="2"/>
      <c r="H482" s="35">
        <f>H476*'Inputs'!$E$17*IF('Summary'!H13&lt;='Inputs'!$E$27,1,0)</f>
        <v>0.0</v>
      </c>
      <c r="I482" s="35">
        <f>I476*'Inputs'!$E$17*IF('Summary'!I13&lt;='Inputs'!$E$27,1,0)</f>
        <v>0.0</v>
      </c>
      <c r="J482" s="35">
        <f>J476*'Inputs'!$E$17*IF('Summary'!J13&lt;='Inputs'!$E$27,1,0)</f>
        <v>0.0</v>
      </c>
      <c r="K482" s="35">
        <f>K476*'Inputs'!$E$17*IF('Summary'!K13&lt;='Inputs'!$E$27,1,0)</f>
        <v>0.0</v>
      </c>
      <c r="L482" s="35">
        <f>L476*'Inputs'!$E$17*IF('Summary'!L13&lt;='Inputs'!$E$27,1,0)</f>
        <v>0.0</v>
      </c>
      <c r="M482" s="35">
        <f>M476*'Inputs'!$E$17*IF('Summary'!M13&lt;='Inputs'!$E$27,1,0)</f>
        <v>0.0</v>
      </c>
      <c r="N482" s="35">
        <f>N476*'Inputs'!$E$17*IF('Summary'!N13&lt;='Inputs'!$E$27,1,0)</f>
        <v>0.0</v>
      </c>
      <c r="O482" s="35">
        <f>O476*'Inputs'!$E$17*IF('Summary'!O13&lt;='Inputs'!$E$27,1,0)</f>
        <v>0.0</v>
      </c>
      <c r="P482" s="35">
        <f>P476*'Inputs'!$E$17*IF('Summary'!P13&lt;='Inputs'!$E$27,1,0)</f>
        <v>0.0</v>
      </c>
      <c r="Q482" s="35">
        <f>Q476*'Inputs'!$E$17*IF('Summary'!Q13&lt;='Inputs'!$E$27,1,0)</f>
        <v>0.0</v>
      </c>
      <c r="R482" s="35">
        <f>R476*'Inputs'!$E$17*IF('Summary'!R13&lt;='Inputs'!$E$27,1,0)</f>
        <v>0.0</v>
      </c>
      <c r="S482" s="35">
        <f>S476*'Inputs'!$E$17*IF('Summary'!S13&lt;='Inputs'!$E$27,1,0)</f>
        <v>0.0</v>
      </c>
      <c r="T482" s="35">
        <f>T476*'Inputs'!$E$17*IF('Summary'!T13&lt;='Inputs'!$E$27,1,0)</f>
        <v>0.0</v>
      </c>
      <c r="U482" s="35">
        <f>U476*'Inputs'!$E$17*IF('Summary'!U13&lt;='Inputs'!$E$27,1,0)</f>
        <v>0.0</v>
      </c>
      <c r="V482" s="35">
        <f>V476*'Inputs'!$E$17*IF('Summary'!V13&lt;='Inputs'!$E$27,1,0)</f>
        <v>0.0</v>
      </c>
      <c r="W482" s="35">
        <f>W476*'Inputs'!$E$17*IF('Summary'!W13&lt;='Inputs'!$E$27,1,0)</f>
        <v>0.0</v>
      </c>
      <c r="X482" s="35">
        <f>X476*'Inputs'!$E$17*IF('Summary'!X13&lt;='Inputs'!$E$27,1,0)</f>
        <v>0.0</v>
      </c>
      <c r="Y482" s="35">
        <f>Y476*'Inputs'!$E$17*IF('Summary'!Y13&lt;='Inputs'!$E$27,1,0)</f>
        <v>0.0</v>
      </c>
      <c r="Z482" s="35">
        <f>Z476*'Inputs'!$E$17*IF('Summary'!Z13&lt;='Inputs'!$E$27,1,0)</f>
        <v>0.0</v>
      </c>
      <c r="AA482" s="35">
        <f>AA476*'Inputs'!$E$17*IF('Summary'!AA13&lt;='Inputs'!$E$27,1,0)</f>
        <v>0.0</v>
      </c>
      <c r="AB482" s="35">
        <f>AB476*'Inputs'!$E$17*IF('Summary'!AB13&lt;='Inputs'!$E$27,1,0)</f>
        <v>0.0</v>
      </c>
      <c r="AC482" s="35">
        <f>AC476*'Inputs'!$E$17*IF('Summary'!AC13&lt;='Inputs'!$E$27,1,0)</f>
        <v>0.0</v>
      </c>
      <c r="AD482" s="35">
        <f>AD476*'Inputs'!$E$17*IF('Summary'!AD13&lt;='Inputs'!$E$27,1,0)</f>
        <v>0.0</v>
      </c>
      <c r="AE482" s="35">
        <f>AE476*'Inputs'!$E$17*IF('Summary'!AE13&lt;='Inputs'!$E$27,1,0)</f>
        <v>0.0</v>
      </c>
      <c r="AF482" s="35">
        <f>AF476*'Inputs'!$E$17*IF('Summary'!AF13&lt;='Inputs'!$E$27,1,0)</f>
        <v>0.0</v>
      </c>
      <c r="AG482" s="35">
        <f>AG476*'Inputs'!$E$17*IF('Summary'!AG13&lt;='Inputs'!$E$27,1,0)</f>
        <v>0.0</v>
      </c>
      <c r="AH482" s="35">
        <f>AH476*'Inputs'!$E$17*IF('Summary'!AH13&lt;='Inputs'!$E$27,1,0)</f>
        <v>0.0</v>
      </c>
      <c r="AI482" s="35">
        <f>AI476*'Inputs'!$E$17*IF('Summary'!AI13&lt;='Inputs'!$E$27,1,0)</f>
        <v>0.0</v>
      </c>
      <c r="AJ482" s="35">
        <f>AJ476*'Inputs'!$E$17*IF('Summary'!AJ13&lt;='Inputs'!$E$27,1,0)</f>
        <v>0.0</v>
      </c>
      <c r="AK482" s="35">
        <f>AK476*'Inputs'!$E$17*IF('Summary'!AK13&lt;='Inputs'!$E$27,1,0)</f>
        <v>0.0</v>
      </c>
      <c r="AL482" s="35">
        <f>AL476*'Inputs'!$E$17*IF('Summary'!AL13&lt;='Inputs'!$E$27,1,0)</f>
        <v>0.0</v>
      </c>
      <c r="AM482" s="35">
        <f>AM476*'Inputs'!$E$17*IF('Summary'!AM13&lt;='Inputs'!$E$27,1,0)</f>
        <v>0.0</v>
      </c>
      <c r="AN482" s="35">
        <f>AN476*'Inputs'!$E$17*IF('Summary'!AN13&lt;='Inputs'!$E$27,1,0)</f>
        <v>0.0</v>
      </c>
      <c r="AO482" s="35">
        <f>AO476*'Inputs'!$E$17*IF('Summary'!AO13&lt;='Inputs'!$E$27,1,0)</f>
        <v>0.0</v>
      </c>
      <c r="AP482" s="35">
        <f>AP476*'Inputs'!$E$17*IF('Summary'!AP13&lt;='Inputs'!$E$27,1,0)</f>
        <v>0.0</v>
      </c>
      <c r="AQ482" s="35">
        <f>AQ476*'Inputs'!$E$17*IF('Summary'!AQ13&lt;='Inputs'!$E$27,1,0)</f>
        <v>0.0</v>
      </c>
      <c r="AR482" s="35">
        <f>AR476*'Inputs'!$E$17*IF('Summary'!AR13&lt;='Inputs'!$E$27,1,0)</f>
        <v>0.0</v>
      </c>
      <c r="AS482" s="35">
        <f>AS476*'Inputs'!$E$17*IF('Summary'!AS13&lt;='Inputs'!$E$27,1,0)</f>
        <v>0.0</v>
      </c>
      <c r="AT482" s="35">
        <f>AT476*'Inputs'!$E$17*IF('Summary'!AT13&lt;='Inputs'!$E$27,1,0)</f>
        <v>0.0</v>
      </c>
      <c r="AU482" s="35">
        <f>AU476*'Inputs'!$E$17*IF('Summary'!AU13&lt;='Inputs'!$E$27,1,0)</f>
        <v>0.0</v>
      </c>
      <c r="AV482" s="35">
        <f>AV476*'Inputs'!$E$17*IF('Summary'!AV13&lt;='Inputs'!$E$27,1,0)</f>
        <v>0.0</v>
      </c>
      <c r="AW482" s="35">
        <f>AW476*'Inputs'!$E$17*IF('Summary'!AW13&lt;='Inputs'!$E$27,1,0)</f>
        <v>0.0</v>
      </c>
      <c r="AX482" s="35">
        <f>AX476*'Inputs'!$E$17*IF('Summary'!AX13&lt;='Inputs'!$E$27,1,0)</f>
        <v>0.0</v>
      </c>
      <c r="AY482" s="35">
        <f>AY476*'Inputs'!$E$17*IF('Summary'!AY13&lt;='Inputs'!$E$27,1,0)</f>
        <v>0.0</v>
      </c>
      <c r="AZ482" s="35">
        <f>AZ476*'Inputs'!$E$17*IF('Summary'!AZ13&lt;='Inputs'!$E$27,1,0)</f>
        <v>0.0</v>
      </c>
      <c r="BA482" s="35">
        <f>BA476*'Inputs'!$E$17*IF('Summary'!BA13&lt;='Inputs'!$E$27,1,0)</f>
        <v>0.0</v>
      </c>
      <c r="BB482" s="35">
        <f>BB476*'Inputs'!$E$17*IF('Summary'!BB13&lt;='Inputs'!$E$27,1,0)</f>
        <v>0.0</v>
      </c>
      <c r="BC482" s="35">
        <f>BC476*'Inputs'!$E$17*IF('Summary'!BC13&lt;='Inputs'!$E$27,1,0)</f>
        <v>0.0</v>
      </c>
      <c r="BD482" s="35">
        <f>BD476*'Inputs'!$E$17*IF('Summary'!BD13&lt;='Inputs'!$E$27,1,0)</f>
        <v>0.0</v>
      </c>
      <c r="BE482" s="35">
        <f>BE476*'Inputs'!$E$17*IF('Summary'!BE13&lt;='Inputs'!$E$27,1,0)</f>
        <v>0.0</v>
      </c>
      <c r="BF482" s="35">
        <f>BF476*'Inputs'!$E$17*IF('Summary'!BF13&lt;='Inputs'!$E$27,1,0)</f>
        <v>0.0</v>
      </c>
      <c r="BG482" s="35">
        <f>BG476*'Inputs'!$E$17*IF('Summary'!BG13&lt;='Inputs'!$E$27,1,0)</f>
        <v>0.0</v>
      </c>
      <c r="BH482" s="35">
        <f>BH476*'Inputs'!$E$17*IF('Summary'!BH13&lt;='Inputs'!$E$27,1,0)</f>
        <v>0.0</v>
      </c>
      <c r="BI482" s="35">
        <f>BI476*'Inputs'!$E$17*IF('Summary'!BI13&lt;='Inputs'!$E$27,1,0)</f>
        <v>0.0</v>
      </c>
      <c r="BJ482" s="35">
        <f>BJ476*'Inputs'!$E$17*IF('Summary'!BJ13&lt;='Inputs'!$E$27,1,0)</f>
        <v>0.0</v>
      </c>
      <c r="BK482" s="35">
        <f>BK476*'Inputs'!$E$17*IF('Summary'!BK13&lt;='Inputs'!$E$27,1,0)</f>
        <v>0.0</v>
      </c>
      <c r="BL482" s="35">
        <f>BL476*'Inputs'!$E$17*IF('Summary'!BL13&lt;='Inputs'!$E$27,1,0)</f>
        <v>0.0</v>
      </c>
      <c r="BM482" s="35">
        <f>BM476*'Inputs'!$E$17*IF('Summary'!BM13&lt;='Inputs'!$E$27,1,0)</f>
        <v>0.0</v>
      </c>
      <c r="BN482" s="35">
        <f>BN476*'Inputs'!$E$17*IF('Summary'!BN13&lt;='Inputs'!$E$27,1,0)</f>
        <v>0.0</v>
      </c>
      <c r="BO482" s="35">
        <f>BO476*'Inputs'!$E$17*IF('Summary'!BO13&lt;='Inputs'!$E$27,1,0)</f>
        <v>0.0</v>
      </c>
    </row>
    <row r="483" ht="28" customHeight="1">
      <c r="A483" s="2" t="str">
        <v>SLOT24.U2</v>
      </c>
      <c r="B483" s="6" t="str">
        <v>SLOT24 U2 maternity levy</v>
      </c>
      <c r="C483" s="2" t="str">
        <v>EUR</v>
      </c>
      <c r="D483" s="2" t="str">
        <v>SUM</v>
      </c>
      <c r="E483" s="36">
        <f>SUM(H483:BO483)</f>
        <v>0.0</v>
      </c>
      <c r="F483" s="6" t="str">
        <v>Spare row; inactive until a hire and an exit month are entered on People_Inputs</v>
      </c>
      <c r="G483" s="2"/>
      <c r="H483" s="35">
        <f>H476*'Inputs'!$E$18</f>
        <v>0.0</v>
      </c>
      <c r="I483" s="35">
        <f>I476*'Inputs'!$E$18</f>
        <v>0.0</v>
      </c>
      <c r="J483" s="35">
        <f>J476*'Inputs'!$E$18</f>
        <v>0.0</v>
      </c>
      <c r="K483" s="35">
        <f>K476*'Inputs'!$E$18</f>
        <v>0.0</v>
      </c>
      <c r="L483" s="35">
        <f>L476*'Inputs'!$E$18</f>
        <v>0.0</v>
      </c>
      <c r="M483" s="35">
        <f>M476*'Inputs'!$E$18</f>
        <v>0.0</v>
      </c>
      <c r="N483" s="35">
        <f>N476*'Inputs'!$E$18</f>
        <v>0.0</v>
      </c>
      <c r="O483" s="35">
        <f>O476*'Inputs'!$E$18</f>
        <v>0.0</v>
      </c>
      <c r="P483" s="35">
        <f>P476*'Inputs'!$E$18</f>
        <v>0.0</v>
      </c>
      <c r="Q483" s="35">
        <f>Q476*'Inputs'!$E$18</f>
        <v>0.0</v>
      </c>
      <c r="R483" s="35">
        <f>R476*'Inputs'!$E$18</f>
        <v>0.0</v>
      </c>
      <c r="S483" s="35">
        <f>S476*'Inputs'!$E$18</f>
        <v>0.0</v>
      </c>
      <c r="T483" s="35">
        <f>T476*'Inputs'!$E$18</f>
        <v>0.0</v>
      </c>
      <c r="U483" s="35">
        <f>U476*'Inputs'!$E$18</f>
        <v>0.0</v>
      </c>
      <c r="V483" s="35">
        <f>V476*'Inputs'!$E$18</f>
        <v>0.0</v>
      </c>
      <c r="W483" s="35">
        <f>W476*'Inputs'!$E$18</f>
        <v>0.0</v>
      </c>
      <c r="X483" s="35">
        <f>X476*'Inputs'!$E$18</f>
        <v>0.0</v>
      </c>
      <c r="Y483" s="35">
        <f>Y476*'Inputs'!$E$18</f>
        <v>0.0</v>
      </c>
      <c r="Z483" s="35">
        <f>Z476*'Inputs'!$E$18</f>
        <v>0.0</v>
      </c>
      <c r="AA483" s="35">
        <f>AA476*'Inputs'!$E$18</f>
        <v>0.0</v>
      </c>
      <c r="AB483" s="35">
        <f>AB476*'Inputs'!$E$18</f>
        <v>0.0</v>
      </c>
      <c r="AC483" s="35">
        <f>AC476*'Inputs'!$E$18</f>
        <v>0.0</v>
      </c>
      <c r="AD483" s="35">
        <f>AD476*'Inputs'!$E$18</f>
        <v>0.0</v>
      </c>
      <c r="AE483" s="35">
        <f>AE476*'Inputs'!$E$18</f>
        <v>0.0</v>
      </c>
      <c r="AF483" s="35">
        <f>AF476*'Inputs'!$E$18</f>
        <v>0.0</v>
      </c>
      <c r="AG483" s="35">
        <f>AG476*'Inputs'!$E$18</f>
        <v>0.0</v>
      </c>
      <c r="AH483" s="35">
        <f>AH476*'Inputs'!$E$18</f>
        <v>0.0</v>
      </c>
      <c r="AI483" s="35">
        <f>AI476*'Inputs'!$E$18</f>
        <v>0.0</v>
      </c>
      <c r="AJ483" s="35">
        <f>AJ476*'Inputs'!$E$18</f>
        <v>0.0</v>
      </c>
      <c r="AK483" s="35">
        <f>AK476*'Inputs'!$E$18</f>
        <v>0.0</v>
      </c>
      <c r="AL483" s="35">
        <f>AL476*'Inputs'!$E$18</f>
        <v>0.0</v>
      </c>
      <c r="AM483" s="35">
        <f>AM476*'Inputs'!$E$18</f>
        <v>0.0</v>
      </c>
      <c r="AN483" s="35">
        <f>AN476*'Inputs'!$E$18</f>
        <v>0.0</v>
      </c>
      <c r="AO483" s="35">
        <f>AO476*'Inputs'!$E$18</f>
        <v>0.0</v>
      </c>
      <c r="AP483" s="35">
        <f>AP476*'Inputs'!$E$18</f>
        <v>0.0</v>
      </c>
      <c r="AQ483" s="35">
        <f>AQ476*'Inputs'!$E$18</f>
        <v>0.0</v>
      </c>
      <c r="AR483" s="35">
        <f>AR476*'Inputs'!$E$18</f>
        <v>0.0</v>
      </c>
      <c r="AS483" s="35">
        <f>AS476*'Inputs'!$E$18</f>
        <v>0.0</v>
      </c>
      <c r="AT483" s="35">
        <f>AT476*'Inputs'!$E$18</f>
        <v>0.0</v>
      </c>
      <c r="AU483" s="35">
        <f>AU476*'Inputs'!$E$18</f>
        <v>0.0</v>
      </c>
      <c r="AV483" s="35">
        <f>AV476*'Inputs'!$E$18</f>
        <v>0.0</v>
      </c>
      <c r="AW483" s="35">
        <f>AW476*'Inputs'!$E$18</f>
        <v>0.0</v>
      </c>
      <c r="AX483" s="35">
        <f>AX476*'Inputs'!$E$18</f>
        <v>0.0</v>
      </c>
      <c r="AY483" s="35">
        <f>AY476*'Inputs'!$E$18</f>
        <v>0.0</v>
      </c>
      <c r="AZ483" s="35">
        <f>AZ476*'Inputs'!$E$18</f>
        <v>0.0</v>
      </c>
      <c r="BA483" s="35">
        <f>BA476*'Inputs'!$E$18</f>
        <v>0.0</v>
      </c>
      <c r="BB483" s="35">
        <f>BB476*'Inputs'!$E$18</f>
        <v>0.0</v>
      </c>
      <c r="BC483" s="35">
        <f>BC476*'Inputs'!$E$18</f>
        <v>0.0</v>
      </c>
      <c r="BD483" s="35">
        <f>BD476*'Inputs'!$E$18</f>
        <v>0.0</v>
      </c>
      <c r="BE483" s="35">
        <f>BE476*'Inputs'!$E$18</f>
        <v>0.0</v>
      </c>
      <c r="BF483" s="35">
        <f>BF476*'Inputs'!$E$18</f>
        <v>0.0</v>
      </c>
      <c r="BG483" s="35">
        <f>BG476*'Inputs'!$E$18</f>
        <v>0.0</v>
      </c>
      <c r="BH483" s="35">
        <f>BH476*'Inputs'!$E$18</f>
        <v>0.0</v>
      </c>
      <c r="BI483" s="35">
        <f>BI476*'Inputs'!$E$18</f>
        <v>0.0</v>
      </c>
      <c r="BJ483" s="35">
        <f>BJ476*'Inputs'!$E$18</f>
        <v>0.0</v>
      </c>
      <c r="BK483" s="35">
        <f>BK476*'Inputs'!$E$18</f>
        <v>0.0</v>
      </c>
      <c r="BL483" s="35">
        <f>BL476*'Inputs'!$E$18</f>
        <v>0.0</v>
      </c>
      <c r="BM483" s="35">
        <f>BM476*'Inputs'!$E$18</f>
        <v>0.0</v>
      </c>
      <c r="BN483" s="35">
        <f>BN476*'Inputs'!$E$18</f>
        <v>0.0</v>
      </c>
      <c r="BO483" s="35">
        <f>BO476*'Inputs'!$E$18</f>
        <v>0.0</v>
      </c>
    </row>
    <row r="484" ht="28" customHeight="1">
      <c r="A484" s="2" t="str">
        <v>SLOT24.INSOLV</v>
      </c>
      <c r="B484" s="6" t="str">
        <v>SLOT24 insolvency levy</v>
      </c>
      <c r="C484" s="2" t="str">
        <v>EUR</v>
      </c>
      <c r="D484" s="2" t="str">
        <v>SUM</v>
      </c>
      <c r="E484" s="36">
        <f>SUM(H484:BO484)</f>
        <v>0.0</v>
      </c>
      <c r="F484" s="6" t="str">
        <v>Spare row; inactive until a hire and an exit month are entered on People_Inputs</v>
      </c>
      <c r="G484" s="2"/>
      <c r="H484" s="35">
        <f>H476*'Inputs'!$E$19</f>
        <v>0.0</v>
      </c>
      <c r="I484" s="35">
        <f>I476*'Inputs'!$E$19</f>
        <v>0.0</v>
      </c>
      <c r="J484" s="35">
        <f>J476*'Inputs'!$E$19</f>
        <v>0.0</v>
      </c>
      <c r="K484" s="35">
        <f>K476*'Inputs'!$E$19</f>
        <v>0.0</v>
      </c>
      <c r="L484" s="35">
        <f>L476*'Inputs'!$E$19</f>
        <v>0.0</v>
      </c>
      <c r="M484" s="35">
        <f>M476*'Inputs'!$E$19</f>
        <v>0.0</v>
      </c>
      <c r="N484" s="35">
        <f>N476*'Inputs'!$E$19</f>
        <v>0.0</v>
      </c>
      <c r="O484" s="35">
        <f>O476*'Inputs'!$E$19</f>
        <v>0.0</v>
      </c>
      <c r="P484" s="35">
        <f>P476*'Inputs'!$E$19</f>
        <v>0.0</v>
      </c>
      <c r="Q484" s="35">
        <f>Q476*'Inputs'!$E$19</f>
        <v>0.0</v>
      </c>
      <c r="R484" s="35">
        <f>R476*'Inputs'!$E$19</f>
        <v>0.0</v>
      </c>
      <c r="S484" s="35">
        <f>S476*'Inputs'!$E$19</f>
        <v>0.0</v>
      </c>
      <c r="T484" s="35">
        <f>T476*'Inputs'!$E$19</f>
        <v>0.0</v>
      </c>
      <c r="U484" s="35">
        <f>U476*'Inputs'!$E$19</f>
        <v>0.0</v>
      </c>
      <c r="V484" s="35">
        <f>V476*'Inputs'!$E$19</f>
        <v>0.0</v>
      </c>
      <c r="W484" s="35">
        <f>W476*'Inputs'!$E$19</f>
        <v>0.0</v>
      </c>
      <c r="X484" s="35">
        <f>X476*'Inputs'!$E$19</f>
        <v>0.0</v>
      </c>
      <c r="Y484" s="35">
        <f>Y476*'Inputs'!$E$19</f>
        <v>0.0</v>
      </c>
      <c r="Z484" s="35">
        <f>Z476*'Inputs'!$E$19</f>
        <v>0.0</v>
      </c>
      <c r="AA484" s="35">
        <f>AA476*'Inputs'!$E$19</f>
        <v>0.0</v>
      </c>
      <c r="AB484" s="35">
        <f>AB476*'Inputs'!$E$19</f>
        <v>0.0</v>
      </c>
      <c r="AC484" s="35">
        <f>AC476*'Inputs'!$E$19</f>
        <v>0.0</v>
      </c>
      <c r="AD484" s="35">
        <f>AD476*'Inputs'!$E$19</f>
        <v>0.0</v>
      </c>
      <c r="AE484" s="35">
        <f>AE476*'Inputs'!$E$19</f>
        <v>0.0</v>
      </c>
      <c r="AF484" s="35">
        <f>AF476*'Inputs'!$E$19</f>
        <v>0.0</v>
      </c>
      <c r="AG484" s="35">
        <f>AG476*'Inputs'!$E$19</f>
        <v>0.0</v>
      </c>
      <c r="AH484" s="35">
        <f>AH476*'Inputs'!$E$19</f>
        <v>0.0</v>
      </c>
      <c r="AI484" s="35">
        <f>AI476*'Inputs'!$E$19</f>
        <v>0.0</v>
      </c>
      <c r="AJ484" s="35">
        <f>AJ476*'Inputs'!$E$19</f>
        <v>0.0</v>
      </c>
      <c r="AK484" s="35">
        <f>AK476*'Inputs'!$E$19</f>
        <v>0.0</v>
      </c>
      <c r="AL484" s="35">
        <f>AL476*'Inputs'!$E$19</f>
        <v>0.0</v>
      </c>
      <c r="AM484" s="35">
        <f>AM476*'Inputs'!$E$19</f>
        <v>0.0</v>
      </c>
      <c r="AN484" s="35">
        <f>AN476*'Inputs'!$E$19</f>
        <v>0.0</v>
      </c>
      <c r="AO484" s="35">
        <f>AO476*'Inputs'!$E$19</f>
        <v>0.0</v>
      </c>
      <c r="AP484" s="35">
        <f>AP476*'Inputs'!$E$19</f>
        <v>0.0</v>
      </c>
      <c r="AQ484" s="35">
        <f>AQ476*'Inputs'!$E$19</f>
        <v>0.0</v>
      </c>
      <c r="AR484" s="35">
        <f>AR476*'Inputs'!$E$19</f>
        <v>0.0</v>
      </c>
      <c r="AS484" s="35">
        <f>AS476*'Inputs'!$E$19</f>
        <v>0.0</v>
      </c>
      <c r="AT484" s="35">
        <f>AT476*'Inputs'!$E$19</f>
        <v>0.0</v>
      </c>
      <c r="AU484" s="35">
        <f>AU476*'Inputs'!$E$19</f>
        <v>0.0</v>
      </c>
      <c r="AV484" s="35">
        <f>AV476*'Inputs'!$E$19</f>
        <v>0.0</v>
      </c>
      <c r="AW484" s="35">
        <f>AW476*'Inputs'!$E$19</f>
        <v>0.0</v>
      </c>
      <c r="AX484" s="35">
        <f>AX476*'Inputs'!$E$19</f>
        <v>0.0</v>
      </c>
      <c r="AY484" s="35">
        <f>AY476*'Inputs'!$E$19</f>
        <v>0.0</v>
      </c>
      <c r="AZ484" s="35">
        <f>AZ476*'Inputs'!$E$19</f>
        <v>0.0</v>
      </c>
      <c r="BA484" s="35">
        <f>BA476*'Inputs'!$E$19</f>
        <v>0.0</v>
      </c>
      <c r="BB484" s="35">
        <f>BB476*'Inputs'!$E$19</f>
        <v>0.0</v>
      </c>
      <c r="BC484" s="35">
        <f>BC476*'Inputs'!$E$19</f>
        <v>0.0</v>
      </c>
      <c r="BD484" s="35">
        <f>BD476*'Inputs'!$E$19</f>
        <v>0.0</v>
      </c>
      <c r="BE484" s="35">
        <f>BE476*'Inputs'!$E$19</f>
        <v>0.0</v>
      </c>
      <c r="BF484" s="35">
        <f>BF476*'Inputs'!$E$19</f>
        <v>0.0</v>
      </c>
      <c r="BG484" s="35">
        <f>BG476*'Inputs'!$E$19</f>
        <v>0.0</v>
      </c>
      <c r="BH484" s="35">
        <f>BH476*'Inputs'!$E$19</f>
        <v>0.0</v>
      </c>
      <c r="BI484" s="35">
        <f>BI476*'Inputs'!$E$19</f>
        <v>0.0</v>
      </c>
      <c r="BJ484" s="35">
        <f>BJ476*'Inputs'!$E$19</f>
        <v>0.0</v>
      </c>
      <c r="BK484" s="35">
        <f>BK476*'Inputs'!$E$19</f>
        <v>0.0</v>
      </c>
      <c r="BL484" s="35">
        <f>BL476*'Inputs'!$E$19</f>
        <v>0.0</v>
      </c>
      <c r="BM484" s="35">
        <f>BM476*'Inputs'!$E$19</f>
        <v>0.0</v>
      </c>
      <c r="BN484" s="35">
        <f>BN476*'Inputs'!$E$19</f>
        <v>0.0</v>
      </c>
      <c r="BO484" s="35">
        <f>BO476*'Inputs'!$E$19</f>
        <v>0.0</v>
      </c>
    </row>
    <row r="485" ht="28" customHeight="1">
      <c r="A485" s="2" t="str">
        <v>SLOT24.BG</v>
      </c>
      <c r="B485" s="6" t="str">
        <v>SLOT24 accident insurance (BG)</v>
      </c>
      <c r="C485" s="2" t="str">
        <v>EUR</v>
      </c>
      <c r="D485" s="2" t="str">
        <v>SUM</v>
      </c>
      <c r="E485" s="36">
        <f>SUM(H485:BO485)</f>
        <v>0.0</v>
      </c>
      <c r="F485" s="6" t="str">
        <v>Spare row; inactive until a hire and an exit month are entered on People_Inputs</v>
      </c>
      <c r="G485" s="2"/>
      <c r="H485" s="35">
        <f>H475*H473*'Inputs'!$E$20</f>
        <v>0.0</v>
      </c>
      <c r="I485" s="35">
        <f>I475*I473*'Inputs'!$E$20</f>
        <v>0.0</v>
      </c>
      <c r="J485" s="35">
        <f>J475*J473*'Inputs'!$E$20</f>
        <v>0.0</v>
      </c>
      <c r="K485" s="35">
        <f>K475*K473*'Inputs'!$E$20</f>
        <v>0.0</v>
      </c>
      <c r="L485" s="35">
        <f>L475*L473*'Inputs'!$E$20</f>
        <v>0.0</v>
      </c>
      <c r="M485" s="35">
        <f>M475*M473*'Inputs'!$E$20</f>
        <v>0.0</v>
      </c>
      <c r="N485" s="35">
        <f>N475*N473*'Inputs'!$E$20</f>
        <v>0.0</v>
      </c>
      <c r="O485" s="35">
        <f>O475*O473*'Inputs'!$E$20</f>
        <v>0.0</v>
      </c>
      <c r="P485" s="35">
        <f>P475*P473*'Inputs'!$E$20</f>
        <v>0.0</v>
      </c>
      <c r="Q485" s="35">
        <f>Q475*Q473*'Inputs'!$E$20</f>
        <v>0.0</v>
      </c>
      <c r="R485" s="35">
        <f>R475*R473*'Inputs'!$E$20</f>
        <v>0.0</v>
      </c>
      <c r="S485" s="35">
        <f>S475*S473*'Inputs'!$E$20</f>
        <v>0.0</v>
      </c>
      <c r="T485" s="35">
        <f>T475*T473*'Inputs'!$E$20</f>
        <v>0.0</v>
      </c>
      <c r="U485" s="35">
        <f>U475*U473*'Inputs'!$E$20</f>
        <v>0.0</v>
      </c>
      <c r="V485" s="35">
        <f>V475*V473*'Inputs'!$E$20</f>
        <v>0.0</v>
      </c>
      <c r="W485" s="35">
        <f>W475*W473*'Inputs'!$E$20</f>
        <v>0.0</v>
      </c>
      <c r="X485" s="35">
        <f>X475*X473*'Inputs'!$E$20</f>
        <v>0.0</v>
      </c>
      <c r="Y485" s="35">
        <f>Y475*Y473*'Inputs'!$E$20</f>
        <v>0.0</v>
      </c>
      <c r="Z485" s="35">
        <f>Z475*Z473*'Inputs'!$E$20</f>
        <v>0.0</v>
      </c>
      <c r="AA485" s="35">
        <f>AA475*AA473*'Inputs'!$E$20</f>
        <v>0.0</v>
      </c>
      <c r="AB485" s="35">
        <f>AB475*AB473*'Inputs'!$E$20</f>
        <v>0.0</v>
      </c>
      <c r="AC485" s="35">
        <f>AC475*AC473*'Inputs'!$E$20</f>
        <v>0.0</v>
      </c>
      <c r="AD485" s="35">
        <f>AD475*AD473*'Inputs'!$E$20</f>
        <v>0.0</v>
      </c>
      <c r="AE485" s="35">
        <f>AE475*AE473*'Inputs'!$E$20</f>
        <v>0.0</v>
      </c>
      <c r="AF485" s="35">
        <f>AF475*AF473*'Inputs'!$E$20</f>
        <v>0.0</v>
      </c>
      <c r="AG485" s="35">
        <f>AG475*AG473*'Inputs'!$E$20</f>
        <v>0.0</v>
      </c>
      <c r="AH485" s="35">
        <f>AH475*AH473*'Inputs'!$E$20</f>
        <v>0.0</v>
      </c>
      <c r="AI485" s="35">
        <f>AI475*AI473*'Inputs'!$E$20</f>
        <v>0.0</v>
      </c>
      <c r="AJ485" s="35">
        <f>AJ475*AJ473*'Inputs'!$E$20</f>
        <v>0.0</v>
      </c>
      <c r="AK485" s="35">
        <f>AK475*AK473*'Inputs'!$E$20</f>
        <v>0.0</v>
      </c>
      <c r="AL485" s="35">
        <f>AL475*AL473*'Inputs'!$E$20</f>
        <v>0.0</v>
      </c>
      <c r="AM485" s="35">
        <f>AM475*AM473*'Inputs'!$E$20</f>
        <v>0.0</v>
      </c>
      <c r="AN485" s="35">
        <f>AN475*AN473*'Inputs'!$E$20</f>
        <v>0.0</v>
      </c>
      <c r="AO485" s="35">
        <f>AO475*AO473*'Inputs'!$E$20</f>
        <v>0.0</v>
      </c>
      <c r="AP485" s="35">
        <f>AP475*AP473*'Inputs'!$E$20</f>
        <v>0.0</v>
      </c>
      <c r="AQ485" s="35">
        <f>AQ475*AQ473*'Inputs'!$E$20</f>
        <v>0.0</v>
      </c>
      <c r="AR485" s="35">
        <f>AR475*AR473*'Inputs'!$E$20</f>
        <v>0.0</v>
      </c>
      <c r="AS485" s="35">
        <f>AS475*AS473*'Inputs'!$E$20</f>
        <v>0.0</v>
      </c>
      <c r="AT485" s="35">
        <f>AT475*AT473*'Inputs'!$E$20</f>
        <v>0.0</v>
      </c>
      <c r="AU485" s="35">
        <f>AU475*AU473*'Inputs'!$E$20</f>
        <v>0.0</v>
      </c>
      <c r="AV485" s="35">
        <f>AV475*AV473*'Inputs'!$E$20</f>
        <v>0.0</v>
      </c>
      <c r="AW485" s="35">
        <f>AW475*AW473*'Inputs'!$E$20</f>
        <v>0.0</v>
      </c>
      <c r="AX485" s="35">
        <f>AX475*AX473*'Inputs'!$E$20</f>
        <v>0.0</v>
      </c>
      <c r="AY485" s="35">
        <f>AY475*AY473*'Inputs'!$E$20</f>
        <v>0.0</v>
      </c>
      <c r="AZ485" s="35">
        <f>AZ475*AZ473*'Inputs'!$E$20</f>
        <v>0.0</v>
      </c>
      <c r="BA485" s="35">
        <f>BA475*BA473*'Inputs'!$E$20</f>
        <v>0.0</v>
      </c>
      <c r="BB485" s="35">
        <f>BB475*BB473*'Inputs'!$E$20</f>
        <v>0.0</v>
      </c>
      <c r="BC485" s="35">
        <f>BC475*BC473*'Inputs'!$E$20</f>
        <v>0.0</v>
      </c>
      <c r="BD485" s="35">
        <f>BD475*BD473*'Inputs'!$E$20</f>
        <v>0.0</v>
      </c>
      <c r="BE485" s="35">
        <f>BE475*BE473*'Inputs'!$E$20</f>
        <v>0.0</v>
      </c>
      <c r="BF485" s="35">
        <f>BF475*BF473*'Inputs'!$E$20</f>
        <v>0.0</v>
      </c>
      <c r="BG485" s="35">
        <f>BG475*BG473*'Inputs'!$E$20</f>
        <v>0.0</v>
      </c>
      <c r="BH485" s="35">
        <f>BH475*BH473*'Inputs'!$E$20</f>
        <v>0.0</v>
      </c>
      <c r="BI485" s="35">
        <f>BI475*BI473*'Inputs'!$E$20</f>
        <v>0.0</v>
      </c>
      <c r="BJ485" s="35">
        <f>BJ475*BJ473*'Inputs'!$E$20</f>
        <v>0.0</v>
      </c>
      <c r="BK485" s="35">
        <f>BK475*BK473*'Inputs'!$E$20</f>
        <v>0.0</v>
      </c>
      <c r="BL485" s="35">
        <f>BL475*BL473*'Inputs'!$E$20</f>
        <v>0.0</v>
      </c>
      <c r="BM485" s="35">
        <f>BM475*BM473*'Inputs'!$E$20</f>
        <v>0.0</v>
      </c>
      <c r="BN485" s="35">
        <f>BN475*BN473*'Inputs'!$E$20</f>
        <v>0.0</v>
      </c>
      <c r="BO485" s="35">
        <f>BO475*BO473*'Inputs'!$E$20</f>
        <v>0.0</v>
      </c>
    </row>
    <row r="486" ht="28" customHeight="1">
      <c r="A486" s="2" t="str">
        <v>SLOT24.TOTAL</v>
      </c>
      <c r="B486" s="6" t="str">
        <v>SLOT24 payroll cost (salary plus employer contributions)</v>
      </c>
      <c r="C486" s="2" t="str">
        <v>EUR</v>
      </c>
      <c r="D486" s="2" t="str">
        <v>SUM</v>
      </c>
      <c r="E486" s="36">
        <f>SUM(H486:BO486)</f>
        <v>0.0</v>
      </c>
      <c r="F486" s="6" t="str">
        <v>Spare row; inactive until a hire and an exit month are entered on People_Inputs</v>
      </c>
      <c r="G486" s="2"/>
      <c r="H486" s="36">
        <f>SUM(H475,H478,H479,H480,H481,H482,H483,H484,H485)</f>
        <v>0.0</v>
      </c>
      <c r="I486" s="36">
        <f>SUM(I475,I478,I479,I480,I481,I482,I483,I484,I485)</f>
        <v>0.0</v>
      </c>
      <c r="J486" s="36">
        <f>SUM(J475,J478,J479,J480,J481,J482,J483,J484,J485)</f>
        <v>0.0</v>
      </c>
      <c r="K486" s="36">
        <f>SUM(K475,K478,K479,K480,K481,K482,K483,K484,K485)</f>
        <v>0.0</v>
      </c>
      <c r="L486" s="36">
        <f>SUM(L475,L478,L479,L480,L481,L482,L483,L484,L485)</f>
        <v>0.0</v>
      </c>
      <c r="M486" s="36">
        <f>SUM(M475,M478,M479,M480,M481,M482,M483,M484,M485)</f>
        <v>0.0</v>
      </c>
      <c r="N486" s="36">
        <f>SUM(N475,N478,N479,N480,N481,N482,N483,N484,N485)</f>
        <v>0.0</v>
      </c>
      <c r="O486" s="36">
        <f>SUM(O475,O478,O479,O480,O481,O482,O483,O484,O485)</f>
        <v>0.0</v>
      </c>
      <c r="P486" s="36">
        <f>SUM(P475,P478,P479,P480,P481,P482,P483,P484,P485)</f>
        <v>0.0</v>
      </c>
      <c r="Q486" s="36">
        <f>SUM(Q475,Q478,Q479,Q480,Q481,Q482,Q483,Q484,Q485)</f>
        <v>0.0</v>
      </c>
      <c r="R486" s="36">
        <f>SUM(R475,R478,R479,R480,R481,R482,R483,R484,R485)</f>
        <v>0.0</v>
      </c>
      <c r="S486" s="36">
        <f>SUM(S475,S478,S479,S480,S481,S482,S483,S484,S485)</f>
        <v>0.0</v>
      </c>
      <c r="T486" s="36">
        <f>SUM(T475,T478,T479,T480,T481,T482,T483,T484,T485)</f>
        <v>0.0</v>
      </c>
      <c r="U486" s="36">
        <f>SUM(U475,U478,U479,U480,U481,U482,U483,U484,U485)</f>
        <v>0.0</v>
      </c>
      <c r="V486" s="36">
        <f>SUM(V475,V478,V479,V480,V481,V482,V483,V484,V485)</f>
        <v>0.0</v>
      </c>
      <c r="W486" s="36">
        <f>SUM(W475,W478,W479,W480,W481,W482,W483,W484,W485)</f>
        <v>0.0</v>
      </c>
      <c r="X486" s="36">
        <f>SUM(X475,X478,X479,X480,X481,X482,X483,X484,X485)</f>
        <v>0.0</v>
      </c>
      <c r="Y486" s="36">
        <f>SUM(Y475,Y478,Y479,Y480,Y481,Y482,Y483,Y484,Y485)</f>
        <v>0.0</v>
      </c>
      <c r="Z486" s="36">
        <f>SUM(Z475,Z478,Z479,Z480,Z481,Z482,Z483,Z484,Z485)</f>
        <v>0.0</v>
      </c>
      <c r="AA486" s="36">
        <f>SUM(AA475,AA478,AA479,AA480,AA481,AA482,AA483,AA484,AA485)</f>
        <v>0.0</v>
      </c>
      <c r="AB486" s="36">
        <f>SUM(AB475,AB478,AB479,AB480,AB481,AB482,AB483,AB484,AB485)</f>
        <v>0.0</v>
      </c>
      <c r="AC486" s="36">
        <f>SUM(AC475,AC478,AC479,AC480,AC481,AC482,AC483,AC484,AC485)</f>
        <v>0.0</v>
      </c>
      <c r="AD486" s="36">
        <f>SUM(AD475,AD478,AD479,AD480,AD481,AD482,AD483,AD484,AD485)</f>
        <v>0.0</v>
      </c>
      <c r="AE486" s="36">
        <f>SUM(AE475,AE478,AE479,AE480,AE481,AE482,AE483,AE484,AE485)</f>
        <v>0.0</v>
      </c>
      <c r="AF486" s="36">
        <f>SUM(AF475,AF478,AF479,AF480,AF481,AF482,AF483,AF484,AF485)</f>
        <v>0.0</v>
      </c>
      <c r="AG486" s="36">
        <f>SUM(AG475,AG478,AG479,AG480,AG481,AG482,AG483,AG484,AG485)</f>
        <v>0.0</v>
      </c>
      <c r="AH486" s="36">
        <f>SUM(AH475,AH478,AH479,AH480,AH481,AH482,AH483,AH484,AH485)</f>
        <v>0.0</v>
      </c>
      <c r="AI486" s="36">
        <f>SUM(AI475,AI478,AI479,AI480,AI481,AI482,AI483,AI484,AI485)</f>
        <v>0.0</v>
      </c>
      <c r="AJ486" s="36">
        <f>SUM(AJ475,AJ478,AJ479,AJ480,AJ481,AJ482,AJ483,AJ484,AJ485)</f>
        <v>0.0</v>
      </c>
      <c r="AK486" s="36">
        <f>SUM(AK475,AK478,AK479,AK480,AK481,AK482,AK483,AK484,AK485)</f>
        <v>0.0</v>
      </c>
      <c r="AL486" s="36">
        <f>SUM(AL475,AL478,AL479,AL480,AL481,AL482,AL483,AL484,AL485)</f>
        <v>0.0</v>
      </c>
      <c r="AM486" s="36">
        <f>SUM(AM475,AM478,AM479,AM480,AM481,AM482,AM483,AM484,AM485)</f>
        <v>0.0</v>
      </c>
      <c r="AN486" s="36">
        <f>SUM(AN475,AN478,AN479,AN480,AN481,AN482,AN483,AN484,AN485)</f>
        <v>0.0</v>
      </c>
      <c r="AO486" s="36">
        <f>SUM(AO475,AO478,AO479,AO480,AO481,AO482,AO483,AO484,AO485)</f>
        <v>0.0</v>
      </c>
      <c r="AP486" s="36">
        <f>SUM(AP475,AP478,AP479,AP480,AP481,AP482,AP483,AP484,AP485)</f>
        <v>0.0</v>
      </c>
      <c r="AQ486" s="36">
        <f>SUM(AQ475,AQ478,AQ479,AQ480,AQ481,AQ482,AQ483,AQ484,AQ485)</f>
        <v>0.0</v>
      </c>
      <c r="AR486" s="36">
        <f>SUM(AR475,AR478,AR479,AR480,AR481,AR482,AR483,AR484,AR485)</f>
        <v>0.0</v>
      </c>
      <c r="AS486" s="36">
        <f>SUM(AS475,AS478,AS479,AS480,AS481,AS482,AS483,AS484,AS485)</f>
        <v>0.0</v>
      </c>
      <c r="AT486" s="36">
        <f>SUM(AT475,AT478,AT479,AT480,AT481,AT482,AT483,AT484,AT485)</f>
        <v>0.0</v>
      </c>
      <c r="AU486" s="36">
        <f>SUM(AU475,AU478,AU479,AU480,AU481,AU482,AU483,AU484,AU485)</f>
        <v>0.0</v>
      </c>
      <c r="AV486" s="36">
        <f>SUM(AV475,AV478,AV479,AV480,AV481,AV482,AV483,AV484,AV485)</f>
        <v>0.0</v>
      </c>
      <c r="AW486" s="36">
        <f>SUM(AW475,AW478,AW479,AW480,AW481,AW482,AW483,AW484,AW485)</f>
        <v>0.0</v>
      </c>
      <c r="AX486" s="36">
        <f>SUM(AX475,AX478,AX479,AX480,AX481,AX482,AX483,AX484,AX485)</f>
        <v>0.0</v>
      </c>
      <c r="AY486" s="36">
        <f>SUM(AY475,AY478,AY479,AY480,AY481,AY482,AY483,AY484,AY485)</f>
        <v>0.0</v>
      </c>
      <c r="AZ486" s="36">
        <f>SUM(AZ475,AZ478,AZ479,AZ480,AZ481,AZ482,AZ483,AZ484,AZ485)</f>
        <v>0.0</v>
      </c>
      <c r="BA486" s="36">
        <f>SUM(BA475,BA478,BA479,BA480,BA481,BA482,BA483,BA484,BA485)</f>
        <v>0.0</v>
      </c>
      <c r="BB486" s="36">
        <f>SUM(BB475,BB478,BB479,BB480,BB481,BB482,BB483,BB484,BB485)</f>
        <v>0.0</v>
      </c>
      <c r="BC486" s="36">
        <f>SUM(BC475,BC478,BC479,BC480,BC481,BC482,BC483,BC484,BC485)</f>
        <v>0.0</v>
      </c>
      <c r="BD486" s="36">
        <f>SUM(BD475,BD478,BD479,BD480,BD481,BD482,BD483,BD484,BD485)</f>
        <v>0.0</v>
      </c>
      <c r="BE486" s="36">
        <f>SUM(BE475,BE478,BE479,BE480,BE481,BE482,BE483,BE484,BE485)</f>
        <v>0.0</v>
      </c>
      <c r="BF486" s="36">
        <f>SUM(BF475,BF478,BF479,BF480,BF481,BF482,BF483,BF484,BF485)</f>
        <v>0.0</v>
      </c>
      <c r="BG486" s="36">
        <f>SUM(BG475,BG478,BG479,BG480,BG481,BG482,BG483,BG484,BG485)</f>
        <v>0.0</v>
      </c>
      <c r="BH486" s="36">
        <f>SUM(BH475,BH478,BH479,BH480,BH481,BH482,BH483,BH484,BH485)</f>
        <v>0.0</v>
      </c>
      <c r="BI486" s="36">
        <f>SUM(BI475,BI478,BI479,BI480,BI481,BI482,BI483,BI484,BI485)</f>
        <v>0.0</v>
      </c>
      <c r="BJ486" s="36">
        <f>SUM(BJ475,BJ478,BJ479,BJ480,BJ481,BJ482,BJ483,BJ484,BJ485)</f>
        <v>0.0</v>
      </c>
      <c r="BK486" s="36">
        <f>SUM(BK475,BK478,BK479,BK480,BK481,BK482,BK483,BK484,BK485)</f>
        <v>0.0</v>
      </c>
      <c r="BL486" s="36">
        <f>SUM(BL475,BL478,BL479,BL480,BL481,BL482,BL483,BL484,BL485)</f>
        <v>0.0</v>
      </c>
      <c r="BM486" s="36">
        <f>SUM(BM475,BM478,BM479,BM480,BM481,BM482,BM483,BM484,BM485)</f>
        <v>0.0</v>
      </c>
      <c r="BN486" s="36">
        <f>SUM(BN475,BN478,BN479,BN480,BN481,BN482,BN483,BN484,BN485)</f>
        <v>0.0</v>
      </c>
      <c r="BO486" s="36">
        <f>SUM(BO475,BO478,BO479,BO480,BO481,BO482,BO483,BO484,BO485)</f>
        <v>0.0</v>
      </c>
    </row>
    <row r="487" ht="28" customHeight="1">
      <c r="A487" s="2" t="str">
        <v>SLOT24.HIRE</v>
      </c>
      <c r="B487" s="6" t="str">
        <v>SLOT24 hired in the month (1 = yes)</v>
      </c>
      <c r="C487" s="2" t="str">
        <v>count</v>
      </c>
      <c r="D487" s="2" t="str">
        <v>SUM</v>
      </c>
      <c r="E487" s="34">
        <f>SUM(H487:BO487)</f>
        <v>0</v>
      </c>
      <c r="F487" s="6" t="str">
        <v>Spare row; inactive until a hire and an exit month are entered on People_Inputs</v>
      </c>
      <c r="G487" s="2"/>
      <c r="H487" s="33">
        <f>IF(AND(H$6='People_Inputs'!$H$34,H471=1),1,0)</f>
        <v>0</v>
      </c>
      <c r="I487" s="33">
        <f>IF(AND(I$6='People_Inputs'!$H$34,I471=1),1,0)</f>
        <v>0</v>
      </c>
      <c r="J487" s="33">
        <f>IF(AND(J$6='People_Inputs'!$H$34,J471=1),1,0)</f>
        <v>0</v>
      </c>
      <c r="K487" s="33">
        <f>IF(AND(K$6='People_Inputs'!$H$34,K471=1),1,0)</f>
        <v>0</v>
      </c>
      <c r="L487" s="33">
        <f>IF(AND(L$6='People_Inputs'!$H$34,L471=1),1,0)</f>
        <v>0</v>
      </c>
      <c r="M487" s="33">
        <f>IF(AND(M$6='People_Inputs'!$H$34,M471=1),1,0)</f>
        <v>0</v>
      </c>
      <c r="N487" s="33">
        <f>IF(AND(N$6='People_Inputs'!$H$34,N471=1),1,0)</f>
        <v>0</v>
      </c>
      <c r="O487" s="33">
        <f>IF(AND(O$6='People_Inputs'!$H$34,O471=1),1,0)</f>
        <v>0</v>
      </c>
      <c r="P487" s="33">
        <f>IF(AND(P$6='People_Inputs'!$H$34,P471=1),1,0)</f>
        <v>0</v>
      </c>
      <c r="Q487" s="33">
        <f>IF(AND(Q$6='People_Inputs'!$H$34,Q471=1),1,0)</f>
        <v>0</v>
      </c>
      <c r="R487" s="33">
        <f>IF(AND(R$6='People_Inputs'!$H$34,R471=1),1,0)</f>
        <v>0</v>
      </c>
      <c r="S487" s="33">
        <f>IF(AND(S$6='People_Inputs'!$H$34,S471=1),1,0)</f>
        <v>0</v>
      </c>
      <c r="T487" s="33">
        <f>IF(AND(T$6='People_Inputs'!$H$34,T471=1),1,0)</f>
        <v>0</v>
      </c>
      <c r="U487" s="33">
        <f>IF(AND(U$6='People_Inputs'!$H$34,U471=1),1,0)</f>
        <v>0</v>
      </c>
      <c r="V487" s="33">
        <f>IF(AND(V$6='People_Inputs'!$H$34,V471=1),1,0)</f>
        <v>0</v>
      </c>
      <c r="W487" s="33">
        <f>IF(AND(W$6='People_Inputs'!$H$34,W471=1),1,0)</f>
        <v>0</v>
      </c>
      <c r="X487" s="33">
        <f>IF(AND(X$6='People_Inputs'!$H$34,X471=1),1,0)</f>
        <v>0</v>
      </c>
      <c r="Y487" s="33">
        <f>IF(AND(Y$6='People_Inputs'!$H$34,Y471=1),1,0)</f>
        <v>0</v>
      </c>
      <c r="Z487" s="33">
        <f>IF(AND(Z$6='People_Inputs'!$H$34,Z471=1),1,0)</f>
        <v>0</v>
      </c>
      <c r="AA487" s="33">
        <f>IF(AND(AA$6='People_Inputs'!$H$34,AA471=1),1,0)</f>
        <v>0</v>
      </c>
      <c r="AB487" s="33">
        <f>IF(AND(AB$6='People_Inputs'!$H$34,AB471=1),1,0)</f>
        <v>0</v>
      </c>
      <c r="AC487" s="33">
        <f>IF(AND(AC$6='People_Inputs'!$H$34,AC471=1),1,0)</f>
        <v>0</v>
      </c>
      <c r="AD487" s="33">
        <f>IF(AND(AD$6='People_Inputs'!$H$34,AD471=1),1,0)</f>
        <v>0</v>
      </c>
      <c r="AE487" s="33">
        <f>IF(AND(AE$6='People_Inputs'!$H$34,AE471=1),1,0)</f>
        <v>0</v>
      </c>
      <c r="AF487" s="33">
        <f>IF(AND(AF$6='People_Inputs'!$H$34,AF471=1),1,0)</f>
        <v>0</v>
      </c>
      <c r="AG487" s="33">
        <f>IF(AND(AG$6='People_Inputs'!$H$34,AG471=1),1,0)</f>
        <v>0</v>
      </c>
      <c r="AH487" s="33">
        <f>IF(AND(AH$6='People_Inputs'!$H$34,AH471=1),1,0)</f>
        <v>0</v>
      </c>
      <c r="AI487" s="33">
        <f>IF(AND(AI$6='People_Inputs'!$H$34,AI471=1),1,0)</f>
        <v>0</v>
      </c>
      <c r="AJ487" s="33">
        <f>IF(AND(AJ$6='People_Inputs'!$H$34,AJ471=1),1,0)</f>
        <v>0</v>
      </c>
      <c r="AK487" s="33">
        <f>IF(AND(AK$6='People_Inputs'!$H$34,AK471=1),1,0)</f>
        <v>0</v>
      </c>
      <c r="AL487" s="33">
        <f>IF(AND(AL$6='People_Inputs'!$H$34,AL471=1),1,0)</f>
        <v>0</v>
      </c>
      <c r="AM487" s="33">
        <f>IF(AND(AM$6='People_Inputs'!$H$34,AM471=1),1,0)</f>
        <v>0</v>
      </c>
      <c r="AN487" s="33">
        <f>IF(AND(AN$6='People_Inputs'!$H$34,AN471=1),1,0)</f>
        <v>0</v>
      </c>
      <c r="AO487" s="33">
        <f>IF(AND(AO$6='People_Inputs'!$H$34,AO471=1),1,0)</f>
        <v>0</v>
      </c>
      <c r="AP487" s="33">
        <f>IF(AND(AP$6='People_Inputs'!$H$34,AP471=1),1,0)</f>
        <v>0</v>
      </c>
      <c r="AQ487" s="33">
        <f>IF(AND(AQ$6='People_Inputs'!$H$34,AQ471=1),1,0)</f>
        <v>0</v>
      </c>
      <c r="AR487" s="33">
        <f>IF(AND(AR$6='People_Inputs'!$H$34,AR471=1),1,0)</f>
        <v>0</v>
      </c>
      <c r="AS487" s="33">
        <f>IF(AND(AS$6='People_Inputs'!$H$34,AS471=1),1,0)</f>
        <v>0</v>
      </c>
      <c r="AT487" s="33">
        <f>IF(AND(AT$6='People_Inputs'!$H$34,AT471=1),1,0)</f>
        <v>0</v>
      </c>
      <c r="AU487" s="33">
        <f>IF(AND(AU$6='People_Inputs'!$H$34,AU471=1),1,0)</f>
        <v>0</v>
      </c>
      <c r="AV487" s="33">
        <f>IF(AND(AV$6='People_Inputs'!$H$34,AV471=1),1,0)</f>
        <v>0</v>
      </c>
      <c r="AW487" s="33">
        <f>IF(AND(AW$6='People_Inputs'!$H$34,AW471=1),1,0)</f>
        <v>0</v>
      </c>
      <c r="AX487" s="33">
        <f>IF(AND(AX$6='People_Inputs'!$H$34,AX471=1),1,0)</f>
        <v>0</v>
      </c>
      <c r="AY487" s="33">
        <f>IF(AND(AY$6='People_Inputs'!$H$34,AY471=1),1,0)</f>
        <v>0</v>
      </c>
      <c r="AZ487" s="33">
        <f>IF(AND(AZ$6='People_Inputs'!$H$34,AZ471=1),1,0)</f>
        <v>0</v>
      </c>
      <c r="BA487" s="33">
        <f>IF(AND(BA$6='People_Inputs'!$H$34,BA471=1),1,0)</f>
        <v>0</v>
      </c>
      <c r="BB487" s="33">
        <f>IF(AND(BB$6='People_Inputs'!$H$34,BB471=1),1,0)</f>
        <v>0</v>
      </c>
      <c r="BC487" s="33">
        <f>IF(AND(BC$6='People_Inputs'!$H$34,BC471=1),1,0)</f>
        <v>0</v>
      </c>
      <c r="BD487" s="33">
        <f>IF(AND(BD$6='People_Inputs'!$H$34,BD471=1),1,0)</f>
        <v>0</v>
      </c>
      <c r="BE487" s="33">
        <f>IF(AND(BE$6='People_Inputs'!$H$34,BE471=1),1,0)</f>
        <v>0</v>
      </c>
      <c r="BF487" s="33">
        <f>IF(AND(BF$6='People_Inputs'!$H$34,BF471=1),1,0)</f>
        <v>0</v>
      </c>
      <c r="BG487" s="33">
        <f>IF(AND(BG$6='People_Inputs'!$H$34,BG471=1),1,0)</f>
        <v>0</v>
      </c>
      <c r="BH487" s="33">
        <f>IF(AND(BH$6='People_Inputs'!$H$34,BH471=1),1,0)</f>
        <v>0</v>
      </c>
      <c r="BI487" s="33">
        <f>IF(AND(BI$6='People_Inputs'!$H$34,BI471=1),1,0)</f>
        <v>0</v>
      </c>
      <c r="BJ487" s="33">
        <f>IF(AND(BJ$6='People_Inputs'!$H$34,BJ471=1),1,0)</f>
        <v>0</v>
      </c>
      <c r="BK487" s="33">
        <f>IF(AND(BK$6='People_Inputs'!$H$34,BK471=1),1,0)</f>
        <v>0</v>
      </c>
      <c r="BL487" s="33">
        <f>IF(AND(BL$6='People_Inputs'!$H$34,BL471=1),1,0)</f>
        <v>0</v>
      </c>
      <c r="BM487" s="33">
        <f>IF(AND(BM$6='People_Inputs'!$H$34,BM471=1),1,0)</f>
        <v>0</v>
      </c>
      <c r="BN487" s="33">
        <f>IF(AND(BN$6='People_Inputs'!$H$34,BN471=1),1,0)</f>
        <v>0</v>
      </c>
      <c r="BO487" s="33">
        <f>IF(AND(BO$6='People_Inputs'!$H$34,BO471=1),1,0)</f>
        <v>0</v>
      </c>
    </row>
    <row r="488" ht="28" customHeight="1">
      <c r="A488" s="2" t="str">
        <v>SLOT24.RECRUIT</v>
      </c>
      <c r="B488" s="6" t="str">
        <v>SLOT24 recruiting cost</v>
      </c>
      <c r="C488" s="2" t="str">
        <v>EUR</v>
      </c>
      <c r="D488" s="2" t="str">
        <v>SUM</v>
      </c>
      <c r="E488" s="36">
        <f>SUM(H488:BO488)</f>
        <v>0</v>
      </c>
      <c r="F488" s="6" t="str">
        <v>Spare row; inactive until a hire and an exit month are entered on People_Inputs</v>
      </c>
      <c r="G488" s="2"/>
      <c r="H488" s="35">
        <f>H487*IF('People_Inputs'!$Q$34="none",0,IF('People_Inputs'!$Q$34="agency",H474*'Inputs'!$E$22,IF('People_Inputs'!$Q$34="direct",'Inputs'!$E$23,'Inputs'!$E$21*'Inputs'!$E$22*H474+(1-'Inputs'!$E$21)*'Inputs'!$E$23)))</f>
        <v>0</v>
      </c>
      <c r="I488" s="35">
        <f>I487*IF('People_Inputs'!$Q$34="none",0,IF('People_Inputs'!$Q$34="agency",I474*'Inputs'!$E$22,IF('People_Inputs'!$Q$34="direct",'Inputs'!$E$23,'Inputs'!$E$21*'Inputs'!$E$22*I474+(1-'Inputs'!$E$21)*'Inputs'!$E$23)))</f>
        <v>0</v>
      </c>
      <c r="J488" s="35">
        <f>J487*IF('People_Inputs'!$Q$34="none",0,IF('People_Inputs'!$Q$34="agency",J474*'Inputs'!$E$22,IF('People_Inputs'!$Q$34="direct",'Inputs'!$E$23,'Inputs'!$E$21*'Inputs'!$E$22*J474+(1-'Inputs'!$E$21)*'Inputs'!$E$23)))</f>
        <v>0</v>
      </c>
      <c r="K488" s="35">
        <f>K487*IF('People_Inputs'!$Q$34="none",0,IF('People_Inputs'!$Q$34="agency",K474*'Inputs'!$E$22,IF('People_Inputs'!$Q$34="direct",'Inputs'!$E$23,'Inputs'!$E$21*'Inputs'!$E$22*K474+(1-'Inputs'!$E$21)*'Inputs'!$E$23)))</f>
        <v>0</v>
      </c>
      <c r="L488" s="35">
        <f>L487*IF('People_Inputs'!$Q$34="none",0,IF('People_Inputs'!$Q$34="agency",L474*'Inputs'!$E$22,IF('People_Inputs'!$Q$34="direct",'Inputs'!$E$23,'Inputs'!$E$21*'Inputs'!$E$22*L474+(1-'Inputs'!$E$21)*'Inputs'!$E$23)))</f>
        <v>0</v>
      </c>
      <c r="M488" s="35">
        <f>M487*IF('People_Inputs'!$Q$34="none",0,IF('People_Inputs'!$Q$34="agency",M474*'Inputs'!$E$22,IF('People_Inputs'!$Q$34="direct",'Inputs'!$E$23,'Inputs'!$E$21*'Inputs'!$E$22*M474+(1-'Inputs'!$E$21)*'Inputs'!$E$23)))</f>
        <v>0</v>
      </c>
      <c r="N488" s="35">
        <f>N487*IF('People_Inputs'!$Q$34="none",0,IF('People_Inputs'!$Q$34="agency",N474*'Inputs'!$E$22,IF('People_Inputs'!$Q$34="direct",'Inputs'!$E$23,'Inputs'!$E$21*'Inputs'!$E$22*N474+(1-'Inputs'!$E$21)*'Inputs'!$E$23)))</f>
        <v>0</v>
      </c>
      <c r="O488" s="35">
        <f>O487*IF('People_Inputs'!$Q$34="none",0,IF('People_Inputs'!$Q$34="agency",O474*'Inputs'!$E$22,IF('People_Inputs'!$Q$34="direct",'Inputs'!$E$23,'Inputs'!$E$21*'Inputs'!$E$22*O474+(1-'Inputs'!$E$21)*'Inputs'!$E$23)))</f>
        <v>0</v>
      </c>
      <c r="P488" s="35">
        <f>P487*IF('People_Inputs'!$Q$34="none",0,IF('People_Inputs'!$Q$34="agency",P474*'Inputs'!$E$22,IF('People_Inputs'!$Q$34="direct",'Inputs'!$E$23,'Inputs'!$E$21*'Inputs'!$E$22*P474+(1-'Inputs'!$E$21)*'Inputs'!$E$23)))</f>
        <v>0</v>
      </c>
      <c r="Q488" s="35">
        <f>Q487*IF('People_Inputs'!$Q$34="none",0,IF('People_Inputs'!$Q$34="agency",Q474*'Inputs'!$E$22,IF('People_Inputs'!$Q$34="direct",'Inputs'!$E$23,'Inputs'!$E$21*'Inputs'!$E$22*Q474+(1-'Inputs'!$E$21)*'Inputs'!$E$23)))</f>
        <v>0</v>
      </c>
      <c r="R488" s="35">
        <f>R487*IF('People_Inputs'!$Q$34="none",0,IF('People_Inputs'!$Q$34="agency",R474*'Inputs'!$E$22,IF('People_Inputs'!$Q$34="direct",'Inputs'!$E$23,'Inputs'!$E$21*'Inputs'!$E$22*R474+(1-'Inputs'!$E$21)*'Inputs'!$E$23)))</f>
        <v>0</v>
      </c>
      <c r="S488" s="35">
        <f>S487*IF('People_Inputs'!$Q$34="none",0,IF('People_Inputs'!$Q$34="agency",S474*'Inputs'!$E$22,IF('People_Inputs'!$Q$34="direct",'Inputs'!$E$23,'Inputs'!$E$21*'Inputs'!$E$22*S474+(1-'Inputs'!$E$21)*'Inputs'!$E$23)))</f>
        <v>0</v>
      </c>
      <c r="T488" s="35">
        <f>T487*IF('People_Inputs'!$Q$34="none",0,IF('People_Inputs'!$Q$34="agency",T474*'Inputs'!$E$22,IF('People_Inputs'!$Q$34="direct",'Inputs'!$E$23,'Inputs'!$E$21*'Inputs'!$E$22*T474+(1-'Inputs'!$E$21)*'Inputs'!$E$23)))</f>
        <v>0</v>
      </c>
      <c r="U488" s="35">
        <f>U487*IF('People_Inputs'!$Q$34="none",0,IF('People_Inputs'!$Q$34="agency",U474*'Inputs'!$E$22,IF('People_Inputs'!$Q$34="direct",'Inputs'!$E$23,'Inputs'!$E$21*'Inputs'!$E$22*U474+(1-'Inputs'!$E$21)*'Inputs'!$E$23)))</f>
        <v>0</v>
      </c>
      <c r="V488" s="35">
        <f>V487*IF('People_Inputs'!$Q$34="none",0,IF('People_Inputs'!$Q$34="agency",V474*'Inputs'!$E$22,IF('People_Inputs'!$Q$34="direct",'Inputs'!$E$23,'Inputs'!$E$21*'Inputs'!$E$22*V474+(1-'Inputs'!$E$21)*'Inputs'!$E$23)))</f>
        <v>0</v>
      </c>
      <c r="W488" s="35">
        <f>W487*IF('People_Inputs'!$Q$34="none",0,IF('People_Inputs'!$Q$34="agency",W474*'Inputs'!$E$22,IF('People_Inputs'!$Q$34="direct",'Inputs'!$E$23,'Inputs'!$E$21*'Inputs'!$E$22*W474+(1-'Inputs'!$E$21)*'Inputs'!$E$23)))</f>
        <v>0</v>
      </c>
      <c r="X488" s="35">
        <f>X487*IF('People_Inputs'!$Q$34="none",0,IF('People_Inputs'!$Q$34="agency",X474*'Inputs'!$E$22,IF('People_Inputs'!$Q$34="direct",'Inputs'!$E$23,'Inputs'!$E$21*'Inputs'!$E$22*X474+(1-'Inputs'!$E$21)*'Inputs'!$E$23)))</f>
        <v>0</v>
      </c>
      <c r="Y488" s="35">
        <f>Y487*IF('People_Inputs'!$Q$34="none",0,IF('People_Inputs'!$Q$34="agency",Y474*'Inputs'!$E$22,IF('People_Inputs'!$Q$34="direct",'Inputs'!$E$23,'Inputs'!$E$21*'Inputs'!$E$22*Y474+(1-'Inputs'!$E$21)*'Inputs'!$E$23)))</f>
        <v>0</v>
      </c>
      <c r="Z488" s="35">
        <f>Z487*IF('People_Inputs'!$Q$34="none",0,IF('People_Inputs'!$Q$34="agency",Z474*'Inputs'!$E$22,IF('People_Inputs'!$Q$34="direct",'Inputs'!$E$23,'Inputs'!$E$21*'Inputs'!$E$22*Z474+(1-'Inputs'!$E$21)*'Inputs'!$E$23)))</f>
        <v>0</v>
      </c>
      <c r="AA488" s="35">
        <f>AA487*IF('People_Inputs'!$Q$34="none",0,IF('People_Inputs'!$Q$34="agency",AA474*'Inputs'!$E$22,IF('People_Inputs'!$Q$34="direct",'Inputs'!$E$23,'Inputs'!$E$21*'Inputs'!$E$22*AA474+(1-'Inputs'!$E$21)*'Inputs'!$E$23)))</f>
        <v>0</v>
      </c>
      <c r="AB488" s="35">
        <f>AB487*IF('People_Inputs'!$Q$34="none",0,IF('People_Inputs'!$Q$34="agency",AB474*'Inputs'!$E$22,IF('People_Inputs'!$Q$34="direct",'Inputs'!$E$23,'Inputs'!$E$21*'Inputs'!$E$22*AB474+(1-'Inputs'!$E$21)*'Inputs'!$E$23)))</f>
        <v>0</v>
      </c>
      <c r="AC488" s="35">
        <f>AC487*IF('People_Inputs'!$Q$34="none",0,IF('People_Inputs'!$Q$34="agency",AC474*'Inputs'!$E$22,IF('People_Inputs'!$Q$34="direct",'Inputs'!$E$23,'Inputs'!$E$21*'Inputs'!$E$22*AC474+(1-'Inputs'!$E$21)*'Inputs'!$E$23)))</f>
        <v>0</v>
      </c>
      <c r="AD488" s="35">
        <f>AD487*IF('People_Inputs'!$Q$34="none",0,IF('People_Inputs'!$Q$34="agency",AD474*'Inputs'!$E$22,IF('People_Inputs'!$Q$34="direct",'Inputs'!$E$23,'Inputs'!$E$21*'Inputs'!$E$22*AD474+(1-'Inputs'!$E$21)*'Inputs'!$E$23)))</f>
        <v>0</v>
      </c>
      <c r="AE488" s="35">
        <f>AE487*IF('People_Inputs'!$Q$34="none",0,IF('People_Inputs'!$Q$34="agency",AE474*'Inputs'!$E$22,IF('People_Inputs'!$Q$34="direct",'Inputs'!$E$23,'Inputs'!$E$21*'Inputs'!$E$22*AE474+(1-'Inputs'!$E$21)*'Inputs'!$E$23)))</f>
        <v>0</v>
      </c>
      <c r="AF488" s="35">
        <f>AF487*IF('People_Inputs'!$Q$34="none",0,IF('People_Inputs'!$Q$34="agency",AF474*'Inputs'!$E$22,IF('People_Inputs'!$Q$34="direct",'Inputs'!$E$23,'Inputs'!$E$21*'Inputs'!$E$22*AF474+(1-'Inputs'!$E$21)*'Inputs'!$E$23)))</f>
        <v>0</v>
      </c>
      <c r="AG488" s="35">
        <f>AG487*IF('People_Inputs'!$Q$34="none",0,IF('People_Inputs'!$Q$34="agency",AG474*'Inputs'!$E$22,IF('People_Inputs'!$Q$34="direct",'Inputs'!$E$23,'Inputs'!$E$21*'Inputs'!$E$22*AG474+(1-'Inputs'!$E$21)*'Inputs'!$E$23)))</f>
        <v>0</v>
      </c>
      <c r="AH488" s="35">
        <f>AH487*IF('People_Inputs'!$Q$34="none",0,IF('People_Inputs'!$Q$34="agency",AH474*'Inputs'!$E$22,IF('People_Inputs'!$Q$34="direct",'Inputs'!$E$23,'Inputs'!$E$21*'Inputs'!$E$22*AH474+(1-'Inputs'!$E$21)*'Inputs'!$E$23)))</f>
        <v>0</v>
      </c>
      <c r="AI488" s="35">
        <f>AI487*IF('People_Inputs'!$Q$34="none",0,IF('People_Inputs'!$Q$34="agency",AI474*'Inputs'!$E$22,IF('People_Inputs'!$Q$34="direct",'Inputs'!$E$23,'Inputs'!$E$21*'Inputs'!$E$22*AI474+(1-'Inputs'!$E$21)*'Inputs'!$E$23)))</f>
        <v>0</v>
      </c>
      <c r="AJ488" s="35">
        <f>AJ487*IF('People_Inputs'!$Q$34="none",0,IF('People_Inputs'!$Q$34="agency",AJ474*'Inputs'!$E$22,IF('People_Inputs'!$Q$34="direct",'Inputs'!$E$23,'Inputs'!$E$21*'Inputs'!$E$22*AJ474+(1-'Inputs'!$E$21)*'Inputs'!$E$23)))</f>
        <v>0</v>
      </c>
      <c r="AK488" s="35">
        <f>AK487*IF('People_Inputs'!$Q$34="none",0,IF('People_Inputs'!$Q$34="agency",AK474*'Inputs'!$E$22,IF('People_Inputs'!$Q$34="direct",'Inputs'!$E$23,'Inputs'!$E$21*'Inputs'!$E$22*AK474+(1-'Inputs'!$E$21)*'Inputs'!$E$23)))</f>
        <v>0</v>
      </c>
      <c r="AL488" s="35">
        <f>AL487*IF('People_Inputs'!$Q$34="none",0,IF('People_Inputs'!$Q$34="agency",AL474*'Inputs'!$E$22,IF('People_Inputs'!$Q$34="direct",'Inputs'!$E$23,'Inputs'!$E$21*'Inputs'!$E$22*AL474+(1-'Inputs'!$E$21)*'Inputs'!$E$23)))</f>
        <v>0</v>
      </c>
      <c r="AM488" s="35">
        <f>AM487*IF('People_Inputs'!$Q$34="none",0,IF('People_Inputs'!$Q$34="agency",AM474*'Inputs'!$E$22,IF('People_Inputs'!$Q$34="direct",'Inputs'!$E$23,'Inputs'!$E$21*'Inputs'!$E$22*AM474+(1-'Inputs'!$E$21)*'Inputs'!$E$23)))</f>
        <v>0</v>
      </c>
      <c r="AN488" s="35">
        <f>AN487*IF('People_Inputs'!$Q$34="none",0,IF('People_Inputs'!$Q$34="agency",AN474*'Inputs'!$E$22,IF('People_Inputs'!$Q$34="direct",'Inputs'!$E$23,'Inputs'!$E$21*'Inputs'!$E$22*AN474+(1-'Inputs'!$E$21)*'Inputs'!$E$23)))</f>
        <v>0</v>
      </c>
      <c r="AO488" s="35">
        <f>AO487*IF('People_Inputs'!$Q$34="none",0,IF('People_Inputs'!$Q$34="agency",AO474*'Inputs'!$E$22,IF('People_Inputs'!$Q$34="direct",'Inputs'!$E$23,'Inputs'!$E$21*'Inputs'!$E$22*AO474+(1-'Inputs'!$E$21)*'Inputs'!$E$23)))</f>
        <v>0</v>
      </c>
      <c r="AP488" s="35">
        <f>AP487*IF('People_Inputs'!$Q$34="none",0,IF('People_Inputs'!$Q$34="agency",AP474*'Inputs'!$E$22,IF('People_Inputs'!$Q$34="direct",'Inputs'!$E$23,'Inputs'!$E$21*'Inputs'!$E$22*AP474+(1-'Inputs'!$E$21)*'Inputs'!$E$23)))</f>
        <v>0</v>
      </c>
      <c r="AQ488" s="35">
        <f>AQ487*IF('People_Inputs'!$Q$34="none",0,IF('People_Inputs'!$Q$34="agency",AQ474*'Inputs'!$E$22,IF('People_Inputs'!$Q$34="direct",'Inputs'!$E$23,'Inputs'!$E$21*'Inputs'!$E$22*AQ474+(1-'Inputs'!$E$21)*'Inputs'!$E$23)))</f>
        <v>0</v>
      </c>
      <c r="AR488" s="35">
        <f>AR487*IF('People_Inputs'!$Q$34="none",0,IF('People_Inputs'!$Q$34="agency",AR474*'Inputs'!$E$22,IF('People_Inputs'!$Q$34="direct",'Inputs'!$E$23,'Inputs'!$E$21*'Inputs'!$E$22*AR474+(1-'Inputs'!$E$21)*'Inputs'!$E$23)))</f>
        <v>0</v>
      </c>
      <c r="AS488" s="35">
        <f>AS487*IF('People_Inputs'!$Q$34="none",0,IF('People_Inputs'!$Q$34="agency",AS474*'Inputs'!$E$22,IF('People_Inputs'!$Q$34="direct",'Inputs'!$E$23,'Inputs'!$E$21*'Inputs'!$E$22*AS474+(1-'Inputs'!$E$21)*'Inputs'!$E$23)))</f>
        <v>0</v>
      </c>
      <c r="AT488" s="35">
        <f>AT487*IF('People_Inputs'!$Q$34="none",0,IF('People_Inputs'!$Q$34="agency",AT474*'Inputs'!$E$22,IF('People_Inputs'!$Q$34="direct",'Inputs'!$E$23,'Inputs'!$E$21*'Inputs'!$E$22*AT474+(1-'Inputs'!$E$21)*'Inputs'!$E$23)))</f>
        <v>0</v>
      </c>
      <c r="AU488" s="35">
        <f>AU487*IF('People_Inputs'!$Q$34="none",0,IF('People_Inputs'!$Q$34="agency",AU474*'Inputs'!$E$22,IF('People_Inputs'!$Q$34="direct",'Inputs'!$E$23,'Inputs'!$E$21*'Inputs'!$E$22*AU474+(1-'Inputs'!$E$21)*'Inputs'!$E$23)))</f>
        <v>0</v>
      </c>
      <c r="AV488" s="35">
        <f>AV487*IF('People_Inputs'!$Q$34="none",0,IF('People_Inputs'!$Q$34="agency",AV474*'Inputs'!$E$22,IF('People_Inputs'!$Q$34="direct",'Inputs'!$E$23,'Inputs'!$E$21*'Inputs'!$E$22*AV474+(1-'Inputs'!$E$21)*'Inputs'!$E$23)))</f>
        <v>0</v>
      </c>
      <c r="AW488" s="35">
        <f>AW487*IF('People_Inputs'!$Q$34="none",0,IF('People_Inputs'!$Q$34="agency",AW474*'Inputs'!$E$22,IF('People_Inputs'!$Q$34="direct",'Inputs'!$E$23,'Inputs'!$E$21*'Inputs'!$E$22*AW474+(1-'Inputs'!$E$21)*'Inputs'!$E$23)))</f>
        <v>0</v>
      </c>
      <c r="AX488" s="35">
        <f>AX487*IF('People_Inputs'!$Q$34="none",0,IF('People_Inputs'!$Q$34="agency",AX474*'Inputs'!$E$22,IF('People_Inputs'!$Q$34="direct",'Inputs'!$E$23,'Inputs'!$E$21*'Inputs'!$E$22*AX474+(1-'Inputs'!$E$21)*'Inputs'!$E$23)))</f>
        <v>0</v>
      </c>
      <c r="AY488" s="35">
        <f>AY487*IF('People_Inputs'!$Q$34="none",0,IF('People_Inputs'!$Q$34="agency",AY474*'Inputs'!$E$22,IF('People_Inputs'!$Q$34="direct",'Inputs'!$E$23,'Inputs'!$E$21*'Inputs'!$E$22*AY474+(1-'Inputs'!$E$21)*'Inputs'!$E$23)))</f>
        <v>0</v>
      </c>
      <c r="AZ488" s="35">
        <f>AZ487*IF('People_Inputs'!$Q$34="none",0,IF('People_Inputs'!$Q$34="agency",AZ474*'Inputs'!$E$22,IF('People_Inputs'!$Q$34="direct",'Inputs'!$E$23,'Inputs'!$E$21*'Inputs'!$E$22*AZ474+(1-'Inputs'!$E$21)*'Inputs'!$E$23)))</f>
        <v>0</v>
      </c>
      <c r="BA488" s="35">
        <f>BA487*IF('People_Inputs'!$Q$34="none",0,IF('People_Inputs'!$Q$34="agency",BA474*'Inputs'!$E$22,IF('People_Inputs'!$Q$34="direct",'Inputs'!$E$23,'Inputs'!$E$21*'Inputs'!$E$22*BA474+(1-'Inputs'!$E$21)*'Inputs'!$E$23)))</f>
        <v>0</v>
      </c>
      <c r="BB488" s="35">
        <f>BB487*IF('People_Inputs'!$Q$34="none",0,IF('People_Inputs'!$Q$34="agency",BB474*'Inputs'!$E$22,IF('People_Inputs'!$Q$34="direct",'Inputs'!$E$23,'Inputs'!$E$21*'Inputs'!$E$22*BB474+(1-'Inputs'!$E$21)*'Inputs'!$E$23)))</f>
        <v>0</v>
      </c>
      <c r="BC488" s="35">
        <f>BC487*IF('People_Inputs'!$Q$34="none",0,IF('People_Inputs'!$Q$34="agency",BC474*'Inputs'!$E$22,IF('People_Inputs'!$Q$34="direct",'Inputs'!$E$23,'Inputs'!$E$21*'Inputs'!$E$22*BC474+(1-'Inputs'!$E$21)*'Inputs'!$E$23)))</f>
        <v>0</v>
      </c>
      <c r="BD488" s="35">
        <f>BD487*IF('People_Inputs'!$Q$34="none",0,IF('People_Inputs'!$Q$34="agency",BD474*'Inputs'!$E$22,IF('People_Inputs'!$Q$34="direct",'Inputs'!$E$23,'Inputs'!$E$21*'Inputs'!$E$22*BD474+(1-'Inputs'!$E$21)*'Inputs'!$E$23)))</f>
        <v>0</v>
      </c>
      <c r="BE488" s="35">
        <f>BE487*IF('People_Inputs'!$Q$34="none",0,IF('People_Inputs'!$Q$34="agency",BE474*'Inputs'!$E$22,IF('People_Inputs'!$Q$34="direct",'Inputs'!$E$23,'Inputs'!$E$21*'Inputs'!$E$22*BE474+(1-'Inputs'!$E$21)*'Inputs'!$E$23)))</f>
        <v>0</v>
      </c>
      <c r="BF488" s="35">
        <f>BF487*IF('People_Inputs'!$Q$34="none",0,IF('People_Inputs'!$Q$34="agency",BF474*'Inputs'!$E$22,IF('People_Inputs'!$Q$34="direct",'Inputs'!$E$23,'Inputs'!$E$21*'Inputs'!$E$22*BF474+(1-'Inputs'!$E$21)*'Inputs'!$E$23)))</f>
        <v>0</v>
      </c>
      <c r="BG488" s="35">
        <f>BG487*IF('People_Inputs'!$Q$34="none",0,IF('People_Inputs'!$Q$34="agency",BG474*'Inputs'!$E$22,IF('People_Inputs'!$Q$34="direct",'Inputs'!$E$23,'Inputs'!$E$21*'Inputs'!$E$22*BG474+(1-'Inputs'!$E$21)*'Inputs'!$E$23)))</f>
        <v>0</v>
      </c>
      <c r="BH488" s="35">
        <f>BH487*IF('People_Inputs'!$Q$34="none",0,IF('People_Inputs'!$Q$34="agency",BH474*'Inputs'!$E$22,IF('People_Inputs'!$Q$34="direct",'Inputs'!$E$23,'Inputs'!$E$21*'Inputs'!$E$22*BH474+(1-'Inputs'!$E$21)*'Inputs'!$E$23)))</f>
        <v>0</v>
      </c>
      <c r="BI488" s="35">
        <f>BI487*IF('People_Inputs'!$Q$34="none",0,IF('People_Inputs'!$Q$34="agency",BI474*'Inputs'!$E$22,IF('People_Inputs'!$Q$34="direct",'Inputs'!$E$23,'Inputs'!$E$21*'Inputs'!$E$22*BI474+(1-'Inputs'!$E$21)*'Inputs'!$E$23)))</f>
        <v>0</v>
      </c>
      <c r="BJ488" s="35">
        <f>BJ487*IF('People_Inputs'!$Q$34="none",0,IF('People_Inputs'!$Q$34="agency",BJ474*'Inputs'!$E$22,IF('People_Inputs'!$Q$34="direct",'Inputs'!$E$23,'Inputs'!$E$21*'Inputs'!$E$22*BJ474+(1-'Inputs'!$E$21)*'Inputs'!$E$23)))</f>
        <v>0</v>
      </c>
      <c r="BK488" s="35">
        <f>BK487*IF('People_Inputs'!$Q$34="none",0,IF('People_Inputs'!$Q$34="agency",BK474*'Inputs'!$E$22,IF('People_Inputs'!$Q$34="direct",'Inputs'!$E$23,'Inputs'!$E$21*'Inputs'!$E$22*BK474+(1-'Inputs'!$E$21)*'Inputs'!$E$23)))</f>
        <v>0</v>
      </c>
      <c r="BL488" s="35">
        <f>BL487*IF('People_Inputs'!$Q$34="none",0,IF('People_Inputs'!$Q$34="agency",BL474*'Inputs'!$E$22,IF('People_Inputs'!$Q$34="direct",'Inputs'!$E$23,'Inputs'!$E$21*'Inputs'!$E$22*BL474+(1-'Inputs'!$E$21)*'Inputs'!$E$23)))</f>
        <v>0</v>
      </c>
      <c r="BM488" s="35">
        <f>BM487*IF('People_Inputs'!$Q$34="none",0,IF('People_Inputs'!$Q$34="agency",BM474*'Inputs'!$E$22,IF('People_Inputs'!$Q$34="direct",'Inputs'!$E$23,'Inputs'!$E$21*'Inputs'!$E$22*BM474+(1-'Inputs'!$E$21)*'Inputs'!$E$23)))</f>
        <v>0</v>
      </c>
      <c r="BN488" s="35">
        <f>BN487*IF('People_Inputs'!$Q$34="none",0,IF('People_Inputs'!$Q$34="agency",BN474*'Inputs'!$E$22,IF('People_Inputs'!$Q$34="direct",'Inputs'!$E$23,'Inputs'!$E$21*'Inputs'!$E$22*BN474+(1-'Inputs'!$E$21)*'Inputs'!$E$23)))</f>
        <v>0</v>
      </c>
      <c r="BO488" s="35">
        <f>BO487*IF('People_Inputs'!$Q$34="none",0,IF('People_Inputs'!$Q$34="agency",BO474*'Inputs'!$E$22,IF('People_Inputs'!$Q$34="direct",'Inputs'!$E$23,'Inputs'!$E$21*'Inputs'!$E$22*BO474+(1-'Inputs'!$E$21)*'Inputs'!$E$23)))</f>
        <v>0</v>
      </c>
    </row>
    <row r="489" ht="28" customHeight="1">
      <c r="A489" s="2" t="str">
        <v>SLOT24.SOFTWARE</v>
      </c>
      <c r="B489" s="6" t="str">
        <v>SLOT24 software cost</v>
      </c>
      <c r="C489" s="2" t="str">
        <v>EUR</v>
      </c>
      <c r="D489" s="2" t="str">
        <v>SUM</v>
      </c>
      <c r="E489" s="36">
        <f>SUM(H489:BO489)</f>
        <v>0</v>
      </c>
      <c r="F489" s="6" t="str">
        <v>Spare row; inactive until a hire and an exit month are entered on People_Inputs</v>
      </c>
      <c r="G489" s="2"/>
      <c r="H489" s="35">
        <f>H472*'People_Inputs'!$O$34</f>
        <v>0</v>
      </c>
      <c r="I489" s="35">
        <f>I472*'People_Inputs'!$O$34</f>
        <v>0</v>
      </c>
      <c r="J489" s="35">
        <f>J472*'People_Inputs'!$O$34</f>
        <v>0</v>
      </c>
      <c r="K489" s="35">
        <f>K472*'People_Inputs'!$O$34</f>
        <v>0</v>
      </c>
      <c r="L489" s="35">
        <f>L472*'People_Inputs'!$O$34</f>
        <v>0</v>
      </c>
      <c r="M489" s="35">
        <f>M472*'People_Inputs'!$O$34</f>
        <v>0</v>
      </c>
      <c r="N489" s="35">
        <f>N472*'People_Inputs'!$O$34</f>
        <v>0</v>
      </c>
      <c r="O489" s="35">
        <f>O472*'People_Inputs'!$O$34</f>
        <v>0</v>
      </c>
      <c r="P489" s="35">
        <f>P472*'People_Inputs'!$O$34</f>
        <v>0</v>
      </c>
      <c r="Q489" s="35">
        <f>Q472*'People_Inputs'!$O$34</f>
        <v>0</v>
      </c>
      <c r="R489" s="35">
        <f>R472*'People_Inputs'!$O$34</f>
        <v>0</v>
      </c>
      <c r="S489" s="35">
        <f>S472*'People_Inputs'!$O$34</f>
        <v>0</v>
      </c>
      <c r="T489" s="35">
        <f>T472*'People_Inputs'!$O$34</f>
        <v>0</v>
      </c>
      <c r="U489" s="35">
        <f>U472*'People_Inputs'!$O$34</f>
        <v>0</v>
      </c>
      <c r="V489" s="35">
        <f>V472*'People_Inputs'!$O$34</f>
        <v>0</v>
      </c>
      <c r="W489" s="35">
        <f>W472*'People_Inputs'!$O$34</f>
        <v>0</v>
      </c>
      <c r="X489" s="35">
        <f>X472*'People_Inputs'!$O$34</f>
        <v>0</v>
      </c>
      <c r="Y489" s="35">
        <f>Y472*'People_Inputs'!$O$34</f>
        <v>0</v>
      </c>
      <c r="Z489" s="35">
        <f>Z472*'People_Inputs'!$O$34</f>
        <v>0</v>
      </c>
      <c r="AA489" s="35">
        <f>AA472*'People_Inputs'!$O$34</f>
        <v>0</v>
      </c>
      <c r="AB489" s="35">
        <f>AB472*'People_Inputs'!$O$34</f>
        <v>0</v>
      </c>
      <c r="AC489" s="35">
        <f>AC472*'People_Inputs'!$O$34</f>
        <v>0</v>
      </c>
      <c r="AD489" s="35">
        <f>AD472*'People_Inputs'!$O$34</f>
        <v>0</v>
      </c>
      <c r="AE489" s="35">
        <f>AE472*'People_Inputs'!$O$34</f>
        <v>0</v>
      </c>
      <c r="AF489" s="35">
        <f>AF472*'People_Inputs'!$O$34</f>
        <v>0</v>
      </c>
      <c r="AG489" s="35">
        <f>AG472*'People_Inputs'!$O$34</f>
        <v>0</v>
      </c>
      <c r="AH489" s="35">
        <f>AH472*'People_Inputs'!$O$34</f>
        <v>0</v>
      </c>
      <c r="AI489" s="35">
        <f>AI472*'People_Inputs'!$O$34</f>
        <v>0</v>
      </c>
      <c r="AJ489" s="35">
        <f>AJ472*'People_Inputs'!$O$34</f>
        <v>0</v>
      </c>
      <c r="AK489" s="35">
        <f>AK472*'People_Inputs'!$O$34</f>
        <v>0</v>
      </c>
      <c r="AL489" s="35">
        <f>AL472*'People_Inputs'!$O$34</f>
        <v>0</v>
      </c>
      <c r="AM489" s="35">
        <f>AM472*'People_Inputs'!$O$34</f>
        <v>0</v>
      </c>
      <c r="AN489" s="35">
        <f>AN472*'People_Inputs'!$O$34</f>
        <v>0</v>
      </c>
      <c r="AO489" s="35">
        <f>AO472*'People_Inputs'!$O$34</f>
        <v>0</v>
      </c>
      <c r="AP489" s="35">
        <f>AP472*'People_Inputs'!$O$34</f>
        <v>0</v>
      </c>
      <c r="AQ489" s="35">
        <f>AQ472*'People_Inputs'!$O$34</f>
        <v>0</v>
      </c>
      <c r="AR489" s="35">
        <f>AR472*'People_Inputs'!$O$34</f>
        <v>0</v>
      </c>
      <c r="AS489" s="35">
        <f>AS472*'People_Inputs'!$O$34</f>
        <v>0</v>
      </c>
      <c r="AT489" s="35">
        <f>AT472*'People_Inputs'!$O$34</f>
        <v>0</v>
      </c>
      <c r="AU489" s="35">
        <f>AU472*'People_Inputs'!$O$34</f>
        <v>0</v>
      </c>
      <c r="AV489" s="35">
        <f>AV472*'People_Inputs'!$O$34</f>
        <v>0</v>
      </c>
      <c r="AW489" s="35">
        <f>AW472*'People_Inputs'!$O$34</f>
        <v>0</v>
      </c>
      <c r="AX489" s="35">
        <f>AX472*'People_Inputs'!$O$34</f>
        <v>0</v>
      </c>
      <c r="AY489" s="35">
        <f>AY472*'People_Inputs'!$O$34</f>
        <v>0</v>
      </c>
      <c r="AZ489" s="35">
        <f>AZ472*'People_Inputs'!$O$34</f>
        <v>0</v>
      </c>
      <c r="BA489" s="35">
        <f>BA472*'People_Inputs'!$O$34</f>
        <v>0</v>
      </c>
      <c r="BB489" s="35">
        <f>BB472*'People_Inputs'!$O$34</f>
        <v>0</v>
      </c>
      <c r="BC489" s="35">
        <f>BC472*'People_Inputs'!$O$34</f>
        <v>0</v>
      </c>
      <c r="BD489" s="35">
        <f>BD472*'People_Inputs'!$O$34</f>
        <v>0</v>
      </c>
      <c r="BE489" s="35">
        <f>BE472*'People_Inputs'!$O$34</f>
        <v>0</v>
      </c>
      <c r="BF489" s="35">
        <f>BF472*'People_Inputs'!$O$34</f>
        <v>0</v>
      </c>
      <c r="BG489" s="35">
        <f>BG472*'People_Inputs'!$O$34</f>
        <v>0</v>
      </c>
      <c r="BH489" s="35">
        <f>BH472*'People_Inputs'!$O$34</f>
        <v>0</v>
      </c>
      <c r="BI489" s="35">
        <f>BI472*'People_Inputs'!$O$34</f>
        <v>0</v>
      </c>
      <c r="BJ489" s="35">
        <f>BJ472*'People_Inputs'!$O$34</f>
        <v>0</v>
      </c>
      <c r="BK489" s="35">
        <f>BK472*'People_Inputs'!$O$34</f>
        <v>0</v>
      </c>
      <c r="BL489" s="35">
        <f>BL472*'People_Inputs'!$O$34</f>
        <v>0</v>
      </c>
      <c r="BM489" s="35">
        <f>BM472*'People_Inputs'!$O$34</f>
        <v>0</v>
      </c>
      <c r="BN489" s="35">
        <f>BN472*'People_Inputs'!$O$34</f>
        <v>0</v>
      </c>
      <c r="BO489" s="35">
        <f>BO472*'People_Inputs'!$O$34</f>
        <v>0</v>
      </c>
    </row>
    <row r="490" ht="28" customHeight="1">
      <c r="A490" s="2" t="str">
        <v>SLOT24.EQUIPMENT</v>
      </c>
      <c r="B490" s="6" t="str">
        <v>SLOT24 IT equipment purchase</v>
      </c>
      <c r="C490" s="2" t="str">
        <v>EUR</v>
      </c>
      <c r="D490" s="2" t="str">
        <v>SUM</v>
      </c>
      <c r="E490" s="36">
        <f>SUM(H490:BO490)</f>
        <v>0</v>
      </c>
      <c r="F490" s="6" t="str">
        <v>Spare row; inactive until a hire and an exit month are entered on People_Inputs</v>
      </c>
      <c r="G490" s="2"/>
      <c r="H490" s="35">
        <f>IF(AND(H471=1,(H$6-'People_Inputs'!$H$34)/'Inputs'!$E$26=ROUNDDOWN((H$6-'People_Inputs'!$H$34)/'Inputs'!$E$26,0)),'People_Inputs'!$P$34,0)</f>
        <v>0</v>
      </c>
      <c r="I490" s="35">
        <f>IF(AND(I471=1,(I$6-'People_Inputs'!$H$34)/'Inputs'!$E$26=ROUNDDOWN((I$6-'People_Inputs'!$H$34)/'Inputs'!$E$26,0)),'People_Inputs'!$P$34,0)</f>
        <v>0</v>
      </c>
      <c r="J490" s="35">
        <f>IF(AND(J471=1,(J$6-'People_Inputs'!$H$34)/'Inputs'!$E$26=ROUNDDOWN((J$6-'People_Inputs'!$H$34)/'Inputs'!$E$26,0)),'People_Inputs'!$P$34,0)</f>
        <v>0</v>
      </c>
      <c r="K490" s="35">
        <f>IF(AND(K471=1,(K$6-'People_Inputs'!$H$34)/'Inputs'!$E$26=ROUNDDOWN((K$6-'People_Inputs'!$H$34)/'Inputs'!$E$26,0)),'People_Inputs'!$P$34,0)</f>
        <v>0</v>
      </c>
      <c r="L490" s="35">
        <f>IF(AND(L471=1,(L$6-'People_Inputs'!$H$34)/'Inputs'!$E$26=ROUNDDOWN((L$6-'People_Inputs'!$H$34)/'Inputs'!$E$26,0)),'People_Inputs'!$P$34,0)</f>
        <v>0</v>
      </c>
      <c r="M490" s="35">
        <f>IF(AND(M471=1,(M$6-'People_Inputs'!$H$34)/'Inputs'!$E$26=ROUNDDOWN((M$6-'People_Inputs'!$H$34)/'Inputs'!$E$26,0)),'People_Inputs'!$P$34,0)</f>
        <v>0</v>
      </c>
      <c r="N490" s="35">
        <f>IF(AND(N471=1,(N$6-'People_Inputs'!$H$34)/'Inputs'!$E$26=ROUNDDOWN((N$6-'People_Inputs'!$H$34)/'Inputs'!$E$26,0)),'People_Inputs'!$P$34,0)</f>
        <v>0</v>
      </c>
      <c r="O490" s="35">
        <f>IF(AND(O471=1,(O$6-'People_Inputs'!$H$34)/'Inputs'!$E$26=ROUNDDOWN((O$6-'People_Inputs'!$H$34)/'Inputs'!$E$26,0)),'People_Inputs'!$P$34,0)</f>
        <v>0</v>
      </c>
      <c r="P490" s="35">
        <f>IF(AND(P471=1,(P$6-'People_Inputs'!$H$34)/'Inputs'!$E$26=ROUNDDOWN((P$6-'People_Inputs'!$H$34)/'Inputs'!$E$26,0)),'People_Inputs'!$P$34,0)</f>
        <v>0</v>
      </c>
      <c r="Q490" s="35">
        <f>IF(AND(Q471=1,(Q$6-'People_Inputs'!$H$34)/'Inputs'!$E$26=ROUNDDOWN((Q$6-'People_Inputs'!$H$34)/'Inputs'!$E$26,0)),'People_Inputs'!$P$34,0)</f>
        <v>0</v>
      </c>
      <c r="R490" s="35">
        <f>IF(AND(R471=1,(R$6-'People_Inputs'!$H$34)/'Inputs'!$E$26=ROUNDDOWN((R$6-'People_Inputs'!$H$34)/'Inputs'!$E$26,0)),'People_Inputs'!$P$34,0)</f>
        <v>0</v>
      </c>
      <c r="S490" s="35">
        <f>IF(AND(S471=1,(S$6-'People_Inputs'!$H$34)/'Inputs'!$E$26=ROUNDDOWN((S$6-'People_Inputs'!$H$34)/'Inputs'!$E$26,0)),'People_Inputs'!$P$34,0)</f>
        <v>0</v>
      </c>
      <c r="T490" s="35">
        <f>IF(AND(T471=1,(T$6-'People_Inputs'!$H$34)/'Inputs'!$E$26=ROUNDDOWN((T$6-'People_Inputs'!$H$34)/'Inputs'!$E$26,0)),'People_Inputs'!$P$34,0)</f>
        <v>0</v>
      </c>
      <c r="U490" s="35">
        <f>IF(AND(U471=1,(U$6-'People_Inputs'!$H$34)/'Inputs'!$E$26=ROUNDDOWN((U$6-'People_Inputs'!$H$34)/'Inputs'!$E$26,0)),'People_Inputs'!$P$34,0)</f>
        <v>0</v>
      </c>
      <c r="V490" s="35">
        <f>IF(AND(V471=1,(V$6-'People_Inputs'!$H$34)/'Inputs'!$E$26=ROUNDDOWN((V$6-'People_Inputs'!$H$34)/'Inputs'!$E$26,0)),'People_Inputs'!$P$34,0)</f>
        <v>0</v>
      </c>
      <c r="W490" s="35">
        <f>IF(AND(W471=1,(W$6-'People_Inputs'!$H$34)/'Inputs'!$E$26=ROUNDDOWN((W$6-'People_Inputs'!$H$34)/'Inputs'!$E$26,0)),'People_Inputs'!$P$34,0)</f>
        <v>0</v>
      </c>
      <c r="X490" s="35">
        <f>IF(AND(X471=1,(X$6-'People_Inputs'!$H$34)/'Inputs'!$E$26=ROUNDDOWN((X$6-'People_Inputs'!$H$34)/'Inputs'!$E$26,0)),'People_Inputs'!$P$34,0)</f>
        <v>0</v>
      </c>
      <c r="Y490" s="35">
        <f>IF(AND(Y471=1,(Y$6-'People_Inputs'!$H$34)/'Inputs'!$E$26=ROUNDDOWN((Y$6-'People_Inputs'!$H$34)/'Inputs'!$E$26,0)),'People_Inputs'!$P$34,0)</f>
        <v>0</v>
      </c>
      <c r="Z490" s="35">
        <f>IF(AND(Z471=1,(Z$6-'People_Inputs'!$H$34)/'Inputs'!$E$26=ROUNDDOWN((Z$6-'People_Inputs'!$H$34)/'Inputs'!$E$26,0)),'People_Inputs'!$P$34,0)</f>
        <v>0</v>
      </c>
      <c r="AA490" s="35">
        <f>IF(AND(AA471=1,(AA$6-'People_Inputs'!$H$34)/'Inputs'!$E$26=ROUNDDOWN((AA$6-'People_Inputs'!$H$34)/'Inputs'!$E$26,0)),'People_Inputs'!$P$34,0)</f>
        <v>0</v>
      </c>
      <c r="AB490" s="35">
        <f>IF(AND(AB471=1,(AB$6-'People_Inputs'!$H$34)/'Inputs'!$E$26=ROUNDDOWN((AB$6-'People_Inputs'!$H$34)/'Inputs'!$E$26,0)),'People_Inputs'!$P$34,0)</f>
        <v>0</v>
      </c>
      <c r="AC490" s="35">
        <f>IF(AND(AC471=1,(AC$6-'People_Inputs'!$H$34)/'Inputs'!$E$26=ROUNDDOWN((AC$6-'People_Inputs'!$H$34)/'Inputs'!$E$26,0)),'People_Inputs'!$P$34,0)</f>
        <v>0</v>
      </c>
      <c r="AD490" s="35">
        <f>IF(AND(AD471=1,(AD$6-'People_Inputs'!$H$34)/'Inputs'!$E$26=ROUNDDOWN((AD$6-'People_Inputs'!$H$34)/'Inputs'!$E$26,0)),'People_Inputs'!$P$34,0)</f>
        <v>0</v>
      </c>
      <c r="AE490" s="35">
        <f>IF(AND(AE471=1,(AE$6-'People_Inputs'!$H$34)/'Inputs'!$E$26=ROUNDDOWN((AE$6-'People_Inputs'!$H$34)/'Inputs'!$E$26,0)),'People_Inputs'!$P$34,0)</f>
        <v>0</v>
      </c>
      <c r="AF490" s="35">
        <f>IF(AND(AF471=1,(AF$6-'People_Inputs'!$H$34)/'Inputs'!$E$26=ROUNDDOWN((AF$6-'People_Inputs'!$H$34)/'Inputs'!$E$26,0)),'People_Inputs'!$P$34,0)</f>
        <v>0</v>
      </c>
      <c r="AG490" s="35">
        <f>IF(AND(AG471=1,(AG$6-'People_Inputs'!$H$34)/'Inputs'!$E$26=ROUNDDOWN((AG$6-'People_Inputs'!$H$34)/'Inputs'!$E$26,0)),'People_Inputs'!$P$34,0)</f>
        <v>0</v>
      </c>
      <c r="AH490" s="35">
        <f>IF(AND(AH471=1,(AH$6-'People_Inputs'!$H$34)/'Inputs'!$E$26=ROUNDDOWN((AH$6-'People_Inputs'!$H$34)/'Inputs'!$E$26,0)),'People_Inputs'!$P$34,0)</f>
        <v>0</v>
      </c>
      <c r="AI490" s="35">
        <f>IF(AND(AI471=1,(AI$6-'People_Inputs'!$H$34)/'Inputs'!$E$26=ROUNDDOWN((AI$6-'People_Inputs'!$H$34)/'Inputs'!$E$26,0)),'People_Inputs'!$P$34,0)</f>
        <v>0</v>
      </c>
      <c r="AJ490" s="35">
        <f>IF(AND(AJ471=1,(AJ$6-'People_Inputs'!$H$34)/'Inputs'!$E$26=ROUNDDOWN((AJ$6-'People_Inputs'!$H$34)/'Inputs'!$E$26,0)),'People_Inputs'!$P$34,0)</f>
        <v>0</v>
      </c>
      <c r="AK490" s="35">
        <f>IF(AND(AK471=1,(AK$6-'People_Inputs'!$H$34)/'Inputs'!$E$26=ROUNDDOWN((AK$6-'People_Inputs'!$H$34)/'Inputs'!$E$26,0)),'People_Inputs'!$P$34,0)</f>
        <v>0</v>
      </c>
      <c r="AL490" s="35">
        <f>IF(AND(AL471=1,(AL$6-'People_Inputs'!$H$34)/'Inputs'!$E$26=ROUNDDOWN((AL$6-'People_Inputs'!$H$34)/'Inputs'!$E$26,0)),'People_Inputs'!$P$34,0)</f>
        <v>0</v>
      </c>
      <c r="AM490" s="35">
        <f>IF(AND(AM471=1,(AM$6-'People_Inputs'!$H$34)/'Inputs'!$E$26=ROUNDDOWN((AM$6-'People_Inputs'!$H$34)/'Inputs'!$E$26,0)),'People_Inputs'!$P$34,0)</f>
        <v>0</v>
      </c>
      <c r="AN490" s="35">
        <f>IF(AND(AN471=1,(AN$6-'People_Inputs'!$H$34)/'Inputs'!$E$26=ROUNDDOWN((AN$6-'People_Inputs'!$H$34)/'Inputs'!$E$26,0)),'People_Inputs'!$P$34,0)</f>
        <v>0</v>
      </c>
      <c r="AO490" s="35">
        <f>IF(AND(AO471=1,(AO$6-'People_Inputs'!$H$34)/'Inputs'!$E$26=ROUNDDOWN((AO$6-'People_Inputs'!$H$34)/'Inputs'!$E$26,0)),'People_Inputs'!$P$34,0)</f>
        <v>0</v>
      </c>
      <c r="AP490" s="35">
        <f>IF(AND(AP471=1,(AP$6-'People_Inputs'!$H$34)/'Inputs'!$E$26=ROUNDDOWN((AP$6-'People_Inputs'!$H$34)/'Inputs'!$E$26,0)),'People_Inputs'!$P$34,0)</f>
        <v>0</v>
      </c>
      <c r="AQ490" s="35">
        <f>IF(AND(AQ471=1,(AQ$6-'People_Inputs'!$H$34)/'Inputs'!$E$26=ROUNDDOWN((AQ$6-'People_Inputs'!$H$34)/'Inputs'!$E$26,0)),'People_Inputs'!$P$34,0)</f>
        <v>0</v>
      </c>
      <c r="AR490" s="35">
        <f>IF(AND(AR471=1,(AR$6-'People_Inputs'!$H$34)/'Inputs'!$E$26=ROUNDDOWN((AR$6-'People_Inputs'!$H$34)/'Inputs'!$E$26,0)),'People_Inputs'!$P$34,0)</f>
        <v>0</v>
      </c>
      <c r="AS490" s="35">
        <f>IF(AND(AS471=1,(AS$6-'People_Inputs'!$H$34)/'Inputs'!$E$26=ROUNDDOWN((AS$6-'People_Inputs'!$H$34)/'Inputs'!$E$26,0)),'People_Inputs'!$P$34,0)</f>
        <v>0</v>
      </c>
      <c r="AT490" s="35">
        <f>IF(AND(AT471=1,(AT$6-'People_Inputs'!$H$34)/'Inputs'!$E$26=ROUNDDOWN((AT$6-'People_Inputs'!$H$34)/'Inputs'!$E$26,0)),'People_Inputs'!$P$34,0)</f>
        <v>0</v>
      </c>
      <c r="AU490" s="35">
        <f>IF(AND(AU471=1,(AU$6-'People_Inputs'!$H$34)/'Inputs'!$E$26=ROUNDDOWN((AU$6-'People_Inputs'!$H$34)/'Inputs'!$E$26,0)),'People_Inputs'!$P$34,0)</f>
        <v>0</v>
      </c>
      <c r="AV490" s="35">
        <f>IF(AND(AV471=1,(AV$6-'People_Inputs'!$H$34)/'Inputs'!$E$26=ROUNDDOWN((AV$6-'People_Inputs'!$H$34)/'Inputs'!$E$26,0)),'People_Inputs'!$P$34,0)</f>
        <v>0</v>
      </c>
      <c r="AW490" s="35">
        <f>IF(AND(AW471=1,(AW$6-'People_Inputs'!$H$34)/'Inputs'!$E$26=ROUNDDOWN((AW$6-'People_Inputs'!$H$34)/'Inputs'!$E$26,0)),'People_Inputs'!$P$34,0)</f>
        <v>0</v>
      </c>
      <c r="AX490" s="35">
        <f>IF(AND(AX471=1,(AX$6-'People_Inputs'!$H$34)/'Inputs'!$E$26=ROUNDDOWN((AX$6-'People_Inputs'!$H$34)/'Inputs'!$E$26,0)),'People_Inputs'!$P$34,0)</f>
        <v>0</v>
      </c>
      <c r="AY490" s="35">
        <f>IF(AND(AY471=1,(AY$6-'People_Inputs'!$H$34)/'Inputs'!$E$26=ROUNDDOWN((AY$6-'People_Inputs'!$H$34)/'Inputs'!$E$26,0)),'People_Inputs'!$P$34,0)</f>
        <v>0</v>
      </c>
      <c r="AZ490" s="35">
        <f>IF(AND(AZ471=1,(AZ$6-'People_Inputs'!$H$34)/'Inputs'!$E$26=ROUNDDOWN((AZ$6-'People_Inputs'!$H$34)/'Inputs'!$E$26,0)),'People_Inputs'!$P$34,0)</f>
        <v>0</v>
      </c>
      <c r="BA490" s="35">
        <f>IF(AND(BA471=1,(BA$6-'People_Inputs'!$H$34)/'Inputs'!$E$26=ROUNDDOWN((BA$6-'People_Inputs'!$H$34)/'Inputs'!$E$26,0)),'People_Inputs'!$P$34,0)</f>
        <v>0</v>
      </c>
      <c r="BB490" s="35">
        <f>IF(AND(BB471=1,(BB$6-'People_Inputs'!$H$34)/'Inputs'!$E$26=ROUNDDOWN((BB$6-'People_Inputs'!$H$34)/'Inputs'!$E$26,0)),'People_Inputs'!$P$34,0)</f>
        <v>0</v>
      </c>
      <c r="BC490" s="35">
        <f>IF(AND(BC471=1,(BC$6-'People_Inputs'!$H$34)/'Inputs'!$E$26=ROUNDDOWN((BC$6-'People_Inputs'!$H$34)/'Inputs'!$E$26,0)),'People_Inputs'!$P$34,0)</f>
        <v>0</v>
      </c>
      <c r="BD490" s="35">
        <f>IF(AND(BD471=1,(BD$6-'People_Inputs'!$H$34)/'Inputs'!$E$26=ROUNDDOWN((BD$6-'People_Inputs'!$H$34)/'Inputs'!$E$26,0)),'People_Inputs'!$P$34,0)</f>
        <v>0</v>
      </c>
      <c r="BE490" s="35">
        <f>IF(AND(BE471=1,(BE$6-'People_Inputs'!$H$34)/'Inputs'!$E$26=ROUNDDOWN((BE$6-'People_Inputs'!$H$34)/'Inputs'!$E$26,0)),'People_Inputs'!$P$34,0)</f>
        <v>0</v>
      </c>
      <c r="BF490" s="35">
        <f>IF(AND(BF471=1,(BF$6-'People_Inputs'!$H$34)/'Inputs'!$E$26=ROUNDDOWN((BF$6-'People_Inputs'!$H$34)/'Inputs'!$E$26,0)),'People_Inputs'!$P$34,0)</f>
        <v>0</v>
      </c>
      <c r="BG490" s="35">
        <f>IF(AND(BG471=1,(BG$6-'People_Inputs'!$H$34)/'Inputs'!$E$26=ROUNDDOWN((BG$6-'People_Inputs'!$H$34)/'Inputs'!$E$26,0)),'People_Inputs'!$P$34,0)</f>
        <v>0</v>
      </c>
      <c r="BH490" s="35">
        <f>IF(AND(BH471=1,(BH$6-'People_Inputs'!$H$34)/'Inputs'!$E$26=ROUNDDOWN((BH$6-'People_Inputs'!$H$34)/'Inputs'!$E$26,0)),'People_Inputs'!$P$34,0)</f>
        <v>0</v>
      </c>
      <c r="BI490" s="35">
        <f>IF(AND(BI471=1,(BI$6-'People_Inputs'!$H$34)/'Inputs'!$E$26=ROUNDDOWN((BI$6-'People_Inputs'!$H$34)/'Inputs'!$E$26,0)),'People_Inputs'!$P$34,0)</f>
        <v>0</v>
      </c>
      <c r="BJ490" s="35">
        <f>IF(AND(BJ471=1,(BJ$6-'People_Inputs'!$H$34)/'Inputs'!$E$26=ROUNDDOWN((BJ$6-'People_Inputs'!$H$34)/'Inputs'!$E$26,0)),'People_Inputs'!$P$34,0)</f>
        <v>0</v>
      </c>
      <c r="BK490" s="35">
        <f>IF(AND(BK471=1,(BK$6-'People_Inputs'!$H$34)/'Inputs'!$E$26=ROUNDDOWN((BK$6-'People_Inputs'!$H$34)/'Inputs'!$E$26,0)),'People_Inputs'!$P$34,0)</f>
        <v>0</v>
      </c>
      <c r="BL490" s="35">
        <f>IF(AND(BL471=1,(BL$6-'People_Inputs'!$H$34)/'Inputs'!$E$26=ROUNDDOWN((BL$6-'People_Inputs'!$H$34)/'Inputs'!$E$26,0)),'People_Inputs'!$P$34,0)</f>
        <v>0</v>
      </c>
      <c r="BM490" s="35">
        <f>IF(AND(BM471=1,(BM$6-'People_Inputs'!$H$34)/'Inputs'!$E$26=ROUNDDOWN((BM$6-'People_Inputs'!$H$34)/'Inputs'!$E$26,0)),'People_Inputs'!$P$34,0)</f>
        <v>0</v>
      </c>
      <c r="BN490" s="35">
        <f>IF(AND(BN471=1,(BN$6-'People_Inputs'!$H$34)/'Inputs'!$E$26=ROUNDDOWN((BN$6-'People_Inputs'!$H$34)/'Inputs'!$E$26,0)),'People_Inputs'!$P$34,0)</f>
        <v>0</v>
      </c>
      <c r="BO490" s="35">
        <f>IF(AND(BO471=1,(BO$6-'People_Inputs'!$H$34)/'Inputs'!$E$26=ROUNDDOWN((BO$6-'People_Inputs'!$H$34)/'Inputs'!$E$26,0)),'People_Inputs'!$P$34,0)</f>
        <v>0</v>
      </c>
    </row>
    <row r="491" ht="28" customHeight="1">
      <c r="A491" s="2" t="str">
        <v>SLOT25.ACTIVE</v>
      </c>
      <c r="B491" s="6" t="str">
        <v>SLOT25 active in the month (1 = yes)</v>
      </c>
      <c r="C491" s="2" t="str">
        <v>count</v>
      </c>
      <c r="D491" s="2" t="str">
        <v>END</v>
      </c>
      <c r="E491" s="34">
        <f>BO491</f>
        <v>0</v>
      </c>
      <c r="F491" s="6" t="str">
        <v>Spare row; inactive until a hire and an exit month are entered on People_Inputs</v>
      </c>
      <c r="G491" s="2"/>
      <c r="H491" s="33">
        <f>IF(AND(H$6&gt;='People_Inputs'!$H$35,H$6&lt;='People_Inputs'!$I$35),1,0)</f>
        <v>0</v>
      </c>
      <c r="I491" s="33">
        <f>IF(AND(I$6&gt;='People_Inputs'!$H$35,I$6&lt;='People_Inputs'!$I$35),1,0)</f>
        <v>0</v>
      </c>
      <c r="J491" s="33">
        <f>IF(AND(J$6&gt;='People_Inputs'!$H$35,J$6&lt;='People_Inputs'!$I$35),1,0)</f>
        <v>0</v>
      </c>
      <c r="K491" s="33">
        <f>IF(AND(K$6&gt;='People_Inputs'!$H$35,K$6&lt;='People_Inputs'!$I$35),1,0)</f>
        <v>0</v>
      </c>
      <c r="L491" s="33">
        <f>IF(AND(L$6&gt;='People_Inputs'!$H$35,L$6&lt;='People_Inputs'!$I$35),1,0)</f>
        <v>0</v>
      </c>
      <c r="M491" s="33">
        <f>IF(AND(M$6&gt;='People_Inputs'!$H$35,M$6&lt;='People_Inputs'!$I$35),1,0)</f>
        <v>0</v>
      </c>
      <c r="N491" s="33">
        <f>IF(AND(N$6&gt;='People_Inputs'!$H$35,N$6&lt;='People_Inputs'!$I$35),1,0)</f>
        <v>0</v>
      </c>
      <c r="O491" s="33">
        <f>IF(AND(O$6&gt;='People_Inputs'!$H$35,O$6&lt;='People_Inputs'!$I$35),1,0)</f>
        <v>0</v>
      </c>
      <c r="P491" s="33">
        <f>IF(AND(P$6&gt;='People_Inputs'!$H$35,P$6&lt;='People_Inputs'!$I$35),1,0)</f>
        <v>0</v>
      </c>
      <c r="Q491" s="33">
        <f>IF(AND(Q$6&gt;='People_Inputs'!$H$35,Q$6&lt;='People_Inputs'!$I$35),1,0)</f>
        <v>0</v>
      </c>
      <c r="R491" s="33">
        <f>IF(AND(R$6&gt;='People_Inputs'!$H$35,R$6&lt;='People_Inputs'!$I$35),1,0)</f>
        <v>0</v>
      </c>
      <c r="S491" s="33">
        <f>IF(AND(S$6&gt;='People_Inputs'!$H$35,S$6&lt;='People_Inputs'!$I$35),1,0)</f>
        <v>0</v>
      </c>
      <c r="T491" s="33">
        <f>IF(AND(T$6&gt;='People_Inputs'!$H$35,T$6&lt;='People_Inputs'!$I$35),1,0)</f>
        <v>0</v>
      </c>
      <c r="U491" s="33">
        <f>IF(AND(U$6&gt;='People_Inputs'!$H$35,U$6&lt;='People_Inputs'!$I$35),1,0)</f>
        <v>0</v>
      </c>
      <c r="V491" s="33">
        <f>IF(AND(V$6&gt;='People_Inputs'!$H$35,V$6&lt;='People_Inputs'!$I$35),1,0)</f>
        <v>0</v>
      </c>
      <c r="W491" s="33">
        <f>IF(AND(W$6&gt;='People_Inputs'!$H$35,W$6&lt;='People_Inputs'!$I$35),1,0)</f>
        <v>0</v>
      </c>
      <c r="X491" s="33">
        <f>IF(AND(X$6&gt;='People_Inputs'!$H$35,X$6&lt;='People_Inputs'!$I$35),1,0)</f>
        <v>0</v>
      </c>
      <c r="Y491" s="33">
        <f>IF(AND(Y$6&gt;='People_Inputs'!$H$35,Y$6&lt;='People_Inputs'!$I$35),1,0)</f>
        <v>0</v>
      </c>
      <c r="Z491" s="33">
        <f>IF(AND(Z$6&gt;='People_Inputs'!$H$35,Z$6&lt;='People_Inputs'!$I$35),1,0)</f>
        <v>0</v>
      </c>
      <c r="AA491" s="33">
        <f>IF(AND(AA$6&gt;='People_Inputs'!$H$35,AA$6&lt;='People_Inputs'!$I$35),1,0)</f>
        <v>0</v>
      </c>
      <c r="AB491" s="33">
        <f>IF(AND(AB$6&gt;='People_Inputs'!$H$35,AB$6&lt;='People_Inputs'!$I$35),1,0)</f>
        <v>0</v>
      </c>
      <c r="AC491" s="33">
        <f>IF(AND(AC$6&gt;='People_Inputs'!$H$35,AC$6&lt;='People_Inputs'!$I$35),1,0)</f>
        <v>0</v>
      </c>
      <c r="AD491" s="33">
        <f>IF(AND(AD$6&gt;='People_Inputs'!$H$35,AD$6&lt;='People_Inputs'!$I$35),1,0)</f>
        <v>0</v>
      </c>
      <c r="AE491" s="33">
        <f>IF(AND(AE$6&gt;='People_Inputs'!$H$35,AE$6&lt;='People_Inputs'!$I$35),1,0)</f>
        <v>0</v>
      </c>
      <c r="AF491" s="33">
        <f>IF(AND(AF$6&gt;='People_Inputs'!$H$35,AF$6&lt;='People_Inputs'!$I$35),1,0)</f>
        <v>0</v>
      </c>
      <c r="AG491" s="33">
        <f>IF(AND(AG$6&gt;='People_Inputs'!$H$35,AG$6&lt;='People_Inputs'!$I$35),1,0)</f>
        <v>0</v>
      </c>
      <c r="AH491" s="33">
        <f>IF(AND(AH$6&gt;='People_Inputs'!$H$35,AH$6&lt;='People_Inputs'!$I$35),1,0)</f>
        <v>0</v>
      </c>
      <c r="AI491" s="33">
        <f>IF(AND(AI$6&gt;='People_Inputs'!$H$35,AI$6&lt;='People_Inputs'!$I$35),1,0)</f>
        <v>0</v>
      </c>
      <c r="AJ491" s="33">
        <f>IF(AND(AJ$6&gt;='People_Inputs'!$H$35,AJ$6&lt;='People_Inputs'!$I$35),1,0)</f>
        <v>0</v>
      </c>
      <c r="AK491" s="33">
        <f>IF(AND(AK$6&gt;='People_Inputs'!$H$35,AK$6&lt;='People_Inputs'!$I$35),1,0)</f>
        <v>0</v>
      </c>
      <c r="AL491" s="33">
        <f>IF(AND(AL$6&gt;='People_Inputs'!$H$35,AL$6&lt;='People_Inputs'!$I$35),1,0)</f>
        <v>0</v>
      </c>
      <c r="AM491" s="33">
        <f>IF(AND(AM$6&gt;='People_Inputs'!$H$35,AM$6&lt;='People_Inputs'!$I$35),1,0)</f>
        <v>0</v>
      </c>
      <c r="AN491" s="33">
        <f>IF(AND(AN$6&gt;='People_Inputs'!$H$35,AN$6&lt;='People_Inputs'!$I$35),1,0)</f>
        <v>0</v>
      </c>
      <c r="AO491" s="33">
        <f>IF(AND(AO$6&gt;='People_Inputs'!$H$35,AO$6&lt;='People_Inputs'!$I$35),1,0)</f>
        <v>0</v>
      </c>
      <c r="AP491" s="33">
        <f>IF(AND(AP$6&gt;='People_Inputs'!$H$35,AP$6&lt;='People_Inputs'!$I$35),1,0)</f>
        <v>0</v>
      </c>
      <c r="AQ491" s="33">
        <f>IF(AND(AQ$6&gt;='People_Inputs'!$H$35,AQ$6&lt;='People_Inputs'!$I$35),1,0)</f>
        <v>0</v>
      </c>
      <c r="AR491" s="33">
        <f>IF(AND(AR$6&gt;='People_Inputs'!$H$35,AR$6&lt;='People_Inputs'!$I$35),1,0)</f>
        <v>0</v>
      </c>
      <c r="AS491" s="33">
        <f>IF(AND(AS$6&gt;='People_Inputs'!$H$35,AS$6&lt;='People_Inputs'!$I$35),1,0)</f>
        <v>0</v>
      </c>
      <c r="AT491" s="33">
        <f>IF(AND(AT$6&gt;='People_Inputs'!$H$35,AT$6&lt;='People_Inputs'!$I$35),1,0)</f>
        <v>0</v>
      </c>
      <c r="AU491" s="33">
        <f>IF(AND(AU$6&gt;='People_Inputs'!$H$35,AU$6&lt;='People_Inputs'!$I$35),1,0)</f>
        <v>0</v>
      </c>
      <c r="AV491" s="33">
        <f>IF(AND(AV$6&gt;='People_Inputs'!$H$35,AV$6&lt;='People_Inputs'!$I$35),1,0)</f>
        <v>0</v>
      </c>
      <c r="AW491" s="33">
        <f>IF(AND(AW$6&gt;='People_Inputs'!$H$35,AW$6&lt;='People_Inputs'!$I$35),1,0)</f>
        <v>0</v>
      </c>
      <c r="AX491" s="33">
        <f>IF(AND(AX$6&gt;='People_Inputs'!$H$35,AX$6&lt;='People_Inputs'!$I$35),1,0)</f>
        <v>0</v>
      </c>
      <c r="AY491" s="33">
        <f>IF(AND(AY$6&gt;='People_Inputs'!$H$35,AY$6&lt;='People_Inputs'!$I$35),1,0)</f>
        <v>0</v>
      </c>
      <c r="AZ491" s="33">
        <f>IF(AND(AZ$6&gt;='People_Inputs'!$H$35,AZ$6&lt;='People_Inputs'!$I$35),1,0)</f>
        <v>0</v>
      </c>
      <c r="BA491" s="33">
        <f>IF(AND(BA$6&gt;='People_Inputs'!$H$35,BA$6&lt;='People_Inputs'!$I$35),1,0)</f>
        <v>0</v>
      </c>
      <c r="BB491" s="33">
        <f>IF(AND(BB$6&gt;='People_Inputs'!$H$35,BB$6&lt;='People_Inputs'!$I$35),1,0)</f>
        <v>0</v>
      </c>
      <c r="BC491" s="33">
        <f>IF(AND(BC$6&gt;='People_Inputs'!$H$35,BC$6&lt;='People_Inputs'!$I$35),1,0)</f>
        <v>0</v>
      </c>
      <c r="BD491" s="33">
        <f>IF(AND(BD$6&gt;='People_Inputs'!$H$35,BD$6&lt;='People_Inputs'!$I$35),1,0)</f>
        <v>0</v>
      </c>
      <c r="BE491" s="33">
        <f>IF(AND(BE$6&gt;='People_Inputs'!$H$35,BE$6&lt;='People_Inputs'!$I$35),1,0)</f>
        <v>0</v>
      </c>
      <c r="BF491" s="33">
        <f>IF(AND(BF$6&gt;='People_Inputs'!$H$35,BF$6&lt;='People_Inputs'!$I$35),1,0)</f>
        <v>0</v>
      </c>
      <c r="BG491" s="33">
        <f>IF(AND(BG$6&gt;='People_Inputs'!$H$35,BG$6&lt;='People_Inputs'!$I$35),1,0)</f>
        <v>0</v>
      </c>
      <c r="BH491" s="33">
        <f>IF(AND(BH$6&gt;='People_Inputs'!$H$35,BH$6&lt;='People_Inputs'!$I$35),1,0)</f>
        <v>0</v>
      </c>
      <c r="BI491" s="33">
        <f>IF(AND(BI$6&gt;='People_Inputs'!$H$35,BI$6&lt;='People_Inputs'!$I$35),1,0)</f>
        <v>0</v>
      </c>
      <c r="BJ491" s="33">
        <f>IF(AND(BJ$6&gt;='People_Inputs'!$H$35,BJ$6&lt;='People_Inputs'!$I$35),1,0)</f>
        <v>0</v>
      </c>
      <c r="BK491" s="33">
        <f>IF(AND(BK$6&gt;='People_Inputs'!$H$35,BK$6&lt;='People_Inputs'!$I$35),1,0)</f>
        <v>0</v>
      </c>
      <c r="BL491" s="33">
        <f>IF(AND(BL$6&gt;='People_Inputs'!$H$35,BL$6&lt;='People_Inputs'!$I$35),1,0)</f>
        <v>0</v>
      </c>
      <c r="BM491" s="33">
        <f>IF(AND(BM$6&gt;='People_Inputs'!$H$35,BM$6&lt;='People_Inputs'!$I$35),1,0)</f>
        <v>0</v>
      </c>
      <c r="BN491" s="33">
        <f>IF(AND(BN$6&gt;='People_Inputs'!$H$35,BN$6&lt;='People_Inputs'!$I$35),1,0)</f>
        <v>0</v>
      </c>
      <c r="BO491" s="33">
        <f>IF(AND(BO$6&gt;='People_Inputs'!$H$35,BO$6&lt;='People_Inputs'!$I$35),1,0)</f>
        <v>0</v>
      </c>
    </row>
    <row r="492" ht="28" customHeight="1">
      <c r="A492" s="2" t="str">
        <v>SLOT25.FTE</v>
      </c>
      <c r="B492" s="6" t="str">
        <v>SLOT25 FTE</v>
      </c>
      <c r="C492" s="2" t="str">
        <v>FTE</v>
      </c>
      <c r="D492" s="2" t="str">
        <v>END</v>
      </c>
      <c r="E492" s="34">
        <f>BO492</f>
        <v>0</v>
      </c>
      <c r="F492" s="6" t="str">
        <v>Spare row; inactive until a hire and an exit month are entered on People_Inputs</v>
      </c>
      <c r="G492" s="2"/>
      <c r="H492" s="33">
        <f>H491*'People_Inputs'!$J$35</f>
        <v>0</v>
      </c>
      <c r="I492" s="33">
        <f>I491*'People_Inputs'!$J$35</f>
        <v>0</v>
      </c>
      <c r="J492" s="33">
        <f>J491*'People_Inputs'!$J$35</f>
        <v>0</v>
      </c>
      <c r="K492" s="33">
        <f>K491*'People_Inputs'!$J$35</f>
        <v>0</v>
      </c>
      <c r="L492" s="33">
        <f>L491*'People_Inputs'!$J$35</f>
        <v>0</v>
      </c>
      <c r="M492" s="33">
        <f>M491*'People_Inputs'!$J$35</f>
        <v>0</v>
      </c>
      <c r="N492" s="33">
        <f>N491*'People_Inputs'!$J$35</f>
        <v>0</v>
      </c>
      <c r="O492" s="33">
        <f>O491*'People_Inputs'!$J$35</f>
        <v>0</v>
      </c>
      <c r="P492" s="33">
        <f>P491*'People_Inputs'!$J$35</f>
        <v>0</v>
      </c>
      <c r="Q492" s="33">
        <f>Q491*'People_Inputs'!$J$35</f>
        <v>0</v>
      </c>
      <c r="R492" s="33">
        <f>R491*'People_Inputs'!$J$35</f>
        <v>0</v>
      </c>
      <c r="S492" s="33">
        <f>S491*'People_Inputs'!$J$35</f>
        <v>0</v>
      </c>
      <c r="T492" s="33">
        <f>T491*'People_Inputs'!$J$35</f>
        <v>0</v>
      </c>
      <c r="U492" s="33">
        <f>U491*'People_Inputs'!$J$35</f>
        <v>0</v>
      </c>
      <c r="V492" s="33">
        <f>V491*'People_Inputs'!$J$35</f>
        <v>0</v>
      </c>
      <c r="W492" s="33">
        <f>W491*'People_Inputs'!$J$35</f>
        <v>0</v>
      </c>
      <c r="X492" s="33">
        <f>X491*'People_Inputs'!$J$35</f>
        <v>0</v>
      </c>
      <c r="Y492" s="33">
        <f>Y491*'People_Inputs'!$J$35</f>
        <v>0</v>
      </c>
      <c r="Z492" s="33">
        <f>Z491*'People_Inputs'!$J$35</f>
        <v>0</v>
      </c>
      <c r="AA492" s="33">
        <f>AA491*'People_Inputs'!$J$35</f>
        <v>0</v>
      </c>
      <c r="AB492" s="33">
        <f>AB491*'People_Inputs'!$J$35</f>
        <v>0</v>
      </c>
      <c r="AC492" s="33">
        <f>AC491*'People_Inputs'!$J$35</f>
        <v>0</v>
      </c>
      <c r="AD492" s="33">
        <f>AD491*'People_Inputs'!$J$35</f>
        <v>0</v>
      </c>
      <c r="AE492" s="33">
        <f>AE491*'People_Inputs'!$J$35</f>
        <v>0</v>
      </c>
      <c r="AF492" s="33">
        <f>AF491*'People_Inputs'!$J$35</f>
        <v>0</v>
      </c>
      <c r="AG492" s="33">
        <f>AG491*'People_Inputs'!$J$35</f>
        <v>0</v>
      </c>
      <c r="AH492" s="33">
        <f>AH491*'People_Inputs'!$J$35</f>
        <v>0</v>
      </c>
      <c r="AI492" s="33">
        <f>AI491*'People_Inputs'!$J$35</f>
        <v>0</v>
      </c>
      <c r="AJ492" s="33">
        <f>AJ491*'People_Inputs'!$J$35</f>
        <v>0</v>
      </c>
      <c r="AK492" s="33">
        <f>AK491*'People_Inputs'!$J$35</f>
        <v>0</v>
      </c>
      <c r="AL492" s="33">
        <f>AL491*'People_Inputs'!$J$35</f>
        <v>0</v>
      </c>
      <c r="AM492" s="33">
        <f>AM491*'People_Inputs'!$J$35</f>
        <v>0</v>
      </c>
      <c r="AN492" s="33">
        <f>AN491*'People_Inputs'!$J$35</f>
        <v>0</v>
      </c>
      <c r="AO492" s="33">
        <f>AO491*'People_Inputs'!$J$35</f>
        <v>0</v>
      </c>
      <c r="AP492" s="33">
        <f>AP491*'People_Inputs'!$J$35</f>
        <v>0</v>
      </c>
      <c r="AQ492" s="33">
        <f>AQ491*'People_Inputs'!$J$35</f>
        <v>0</v>
      </c>
      <c r="AR492" s="33">
        <f>AR491*'People_Inputs'!$J$35</f>
        <v>0</v>
      </c>
      <c r="AS492" s="33">
        <f>AS491*'People_Inputs'!$J$35</f>
        <v>0</v>
      </c>
      <c r="AT492" s="33">
        <f>AT491*'People_Inputs'!$J$35</f>
        <v>0</v>
      </c>
      <c r="AU492" s="33">
        <f>AU491*'People_Inputs'!$J$35</f>
        <v>0</v>
      </c>
      <c r="AV492" s="33">
        <f>AV491*'People_Inputs'!$J$35</f>
        <v>0</v>
      </c>
      <c r="AW492" s="33">
        <f>AW491*'People_Inputs'!$J$35</f>
        <v>0</v>
      </c>
      <c r="AX492" s="33">
        <f>AX491*'People_Inputs'!$J$35</f>
        <v>0</v>
      </c>
      <c r="AY492" s="33">
        <f>AY491*'People_Inputs'!$J$35</f>
        <v>0</v>
      </c>
      <c r="AZ492" s="33">
        <f>AZ491*'People_Inputs'!$J$35</f>
        <v>0</v>
      </c>
      <c r="BA492" s="33">
        <f>BA491*'People_Inputs'!$J$35</f>
        <v>0</v>
      </c>
      <c r="BB492" s="33">
        <f>BB491*'People_Inputs'!$J$35</f>
        <v>0</v>
      </c>
      <c r="BC492" s="33">
        <f>BC491*'People_Inputs'!$J$35</f>
        <v>0</v>
      </c>
      <c r="BD492" s="33">
        <f>BD491*'People_Inputs'!$J$35</f>
        <v>0</v>
      </c>
      <c r="BE492" s="33">
        <f>BE491*'People_Inputs'!$J$35</f>
        <v>0</v>
      </c>
      <c r="BF492" s="33">
        <f>BF491*'People_Inputs'!$J$35</f>
        <v>0</v>
      </c>
      <c r="BG492" s="33">
        <f>BG491*'People_Inputs'!$J$35</f>
        <v>0</v>
      </c>
      <c r="BH492" s="33">
        <f>BH491*'People_Inputs'!$J$35</f>
        <v>0</v>
      </c>
      <c r="BI492" s="33">
        <f>BI491*'People_Inputs'!$J$35</f>
        <v>0</v>
      </c>
      <c r="BJ492" s="33">
        <f>BJ491*'People_Inputs'!$J$35</f>
        <v>0</v>
      </c>
      <c r="BK492" s="33">
        <f>BK491*'People_Inputs'!$J$35</f>
        <v>0</v>
      </c>
      <c r="BL492" s="33">
        <f>BL491*'People_Inputs'!$J$35</f>
        <v>0</v>
      </c>
      <c r="BM492" s="33">
        <f>BM491*'People_Inputs'!$J$35</f>
        <v>0</v>
      </c>
      <c r="BN492" s="33">
        <f>BN491*'People_Inputs'!$J$35</f>
        <v>0</v>
      </c>
      <c r="BO492" s="33">
        <f>BO491*'People_Inputs'!$J$35</f>
        <v>0</v>
      </c>
    </row>
    <row r="493" ht="28" customHeight="1">
      <c r="A493" s="2" t="str">
        <v>SLOT25.EMPLOYEE</v>
      </c>
      <c r="B493" s="6" t="str">
        <v>SLOT25 employee with social insurance (1 = yes)</v>
      </c>
      <c r="C493" s="2" t="str">
        <v>count</v>
      </c>
      <c r="D493" s="2" t="str">
        <v>END</v>
      </c>
      <c r="E493" s="34">
        <f>BO493</f>
        <v>0</v>
      </c>
      <c r="F493" s="6" t="str">
        <v>Spare row; inactive until a hire and an exit month are entered on People_Inputs</v>
      </c>
      <c r="G493" s="2"/>
      <c r="H493" s="33">
        <f>H491*'People_Inputs'!$N$35</f>
        <v>0</v>
      </c>
      <c r="I493" s="33">
        <f>I491*'People_Inputs'!$N$35</f>
        <v>0</v>
      </c>
      <c r="J493" s="33">
        <f>J491*'People_Inputs'!$N$35</f>
        <v>0</v>
      </c>
      <c r="K493" s="33">
        <f>K491*'People_Inputs'!$N$35</f>
        <v>0</v>
      </c>
      <c r="L493" s="33">
        <f>L491*'People_Inputs'!$N$35</f>
        <v>0</v>
      </c>
      <c r="M493" s="33">
        <f>M491*'People_Inputs'!$N$35</f>
        <v>0</v>
      </c>
      <c r="N493" s="33">
        <f>N491*'People_Inputs'!$N$35</f>
        <v>0</v>
      </c>
      <c r="O493" s="33">
        <f>O491*'People_Inputs'!$N$35</f>
        <v>0</v>
      </c>
      <c r="P493" s="33">
        <f>P491*'People_Inputs'!$N$35</f>
        <v>0</v>
      </c>
      <c r="Q493" s="33">
        <f>Q491*'People_Inputs'!$N$35</f>
        <v>0</v>
      </c>
      <c r="R493" s="33">
        <f>R491*'People_Inputs'!$N$35</f>
        <v>0</v>
      </c>
      <c r="S493" s="33">
        <f>S491*'People_Inputs'!$N$35</f>
        <v>0</v>
      </c>
      <c r="T493" s="33">
        <f>T491*'People_Inputs'!$N$35</f>
        <v>0</v>
      </c>
      <c r="U493" s="33">
        <f>U491*'People_Inputs'!$N$35</f>
        <v>0</v>
      </c>
      <c r="V493" s="33">
        <f>V491*'People_Inputs'!$N$35</f>
        <v>0</v>
      </c>
      <c r="W493" s="33">
        <f>W491*'People_Inputs'!$N$35</f>
        <v>0</v>
      </c>
      <c r="X493" s="33">
        <f>X491*'People_Inputs'!$N$35</f>
        <v>0</v>
      </c>
      <c r="Y493" s="33">
        <f>Y491*'People_Inputs'!$N$35</f>
        <v>0</v>
      </c>
      <c r="Z493" s="33">
        <f>Z491*'People_Inputs'!$N$35</f>
        <v>0</v>
      </c>
      <c r="AA493" s="33">
        <f>AA491*'People_Inputs'!$N$35</f>
        <v>0</v>
      </c>
      <c r="AB493" s="33">
        <f>AB491*'People_Inputs'!$N$35</f>
        <v>0</v>
      </c>
      <c r="AC493" s="33">
        <f>AC491*'People_Inputs'!$N$35</f>
        <v>0</v>
      </c>
      <c r="AD493" s="33">
        <f>AD491*'People_Inputs'!$N$35</f>
        <v>0</v>
      </c>
      <c r="AE493" s="33">
        <f>AE491*'People_Inputs'!$N$35</f>
        <v>0</v>
      </c>
      <c r="AF493" s="33">
        <f>AF491*'People_Inputs'!$N$35</f>
        <v>0</v>
      </c>
      <c r="AG493" s="33">
        <f>AG491*'People_Inputs'!$N$35</f>
        <v>0</v>
      </c>
      <c r="AH493" s="33">
        <f>AH491*'People_Inputs'!$N$35</f>
        <v>0</v>
      </c>
      <c r="AI493" s="33">
        <f>AI491*'People_Inputs'!$N$35</f>
        <v>0</v>
      </c>
      <c r="AJ493" s="33">
        <f>AJ491*'People_Inputs'!$N$35</f>
        <v>0</v>
      </c>
      <c r="AK493" s="33">
        <f>AK491*'People_Inputs'!$N$35</f>
        <v>0</v>
      </c>
      <c r="AL493" s="33">
        <f>AL491*'People_Inputs'!$N$35</f>
        <v>0</v>
      </c>
      <c r="AM493" s="33">
        <f>AM491*'People_Inputs'!$N$35</f>
        <v>0</v>
      </c>
      <c r="AN493" s="33">
        <f>AN491*'People_Inputs'!$N$35</f>
        <v>0</v>
      </c>
      <c r="AO493" s="33">
        <f>AO491*'People_Inputs'!$N$35</f>
        <v>0</v>
      </c>
      <c r="AP493" s="33">
        <f>AP491*'People_Inputs'!$N$35</f>
        <v>0</v>
      </c>
      <c r="AQ493" s="33">
        <f>AQ491*'People_Inputs'!$N$35</f>
        <v>0</v>
      </c>
      <c r="AR493" s="33">
        <f>AR491*'People_Inputs'!$N$35</f>
        <v>0</v>
      </c>
      <c r="AS493" s="33">
        <f>AS491*'People_Inputs'!$N$35</f>
        <v>0</v>
      </c>
      <c r="AT493" s="33">
        <f>AT491*'People_Inputs'!$N$35</f>
        <v>0</v>
      </c>
      <c r="AU493" s="33">
        <f>AU491*'People_Inputs'!$N$35</f>
        <v>0</v>
      </c>
      <c r="AV493" s="33">
        <f>AV491*'People_Inputs'!$N$35</f>
        <v>0</v>
      </c>
      <c r="AW493" s="33">
        <f>AW491*'People_Inputs'!$N$35</f>
        <v>0</v>
      </c>
      <c r="AX493" s="33">
        <f>AX491*'People_Inputs'!$N$35</f>
        <v>0</v>
      </c>
      <c r="AY493" s="33">
        <f>AY491*'People_Inputs'!$N$35</f>
        <v>0</v>
      </c>
      <c r="AZ493" s="33">
        <f>AZ491*'People_Inputs'!$N$35</f>
        <v>0</v>
      </c>
      <c r="BA493" s="33">
        <f>BA491*'People_Inputs'!$N$35</f>
        <v>0</v>
      </c>
      <c r="BB493" s="33">
        <f>BB491*'People_Inputs'!$N$35</f>
        <v>0</v>
      </c>
      <c r="BC493" s="33">
        <f>BC491*'People_Inputs'!$N$35</f>
        <v>0</v>
      </c>
      <c r="BD493" s="33">
        <f>BD491*'People_Inputs'!$N$35</f>
        <v>0</v>
      </c>
      <c r="BE493" s="33">
        <f>BE491*'People_Inputs'!$N$35</f>
        <v>0</v>
      </c>
      <c r="BF493" s="33">
        <f>BF491*'People_Inputs'!$N$35</f>
        <v>0</v>
      </c>
      <c r="BG493" s="33">
        <f>BG491*'People_Inputs'!$N$35</f>
        <v>0</v>
      </c>
      <c r="BH493" s="33">
        <f>BH491*'People_Inputs'!$N$35</f>
        <v>0</v>
      </c>
      <c r="BI493" s="33">
        <f>BI491*'People_Inputs'!$N$35</f>
        <v>0</v>
      </c>
      <c r="BJ493" s="33">
        <f>BJ491*'People_Inputs'!$N$35</f>
        <v>0</v>
      </c>
      <c r="BK493" s="33">
        <f>BK491*'People_Inputs'!$N$35</f>
        <v>0</v>
      </c>
      <c r="BL493" s="33">
        <f>BL491*'People_Inputs'!$N$35</f>
        <v>0</v>
      </c>
      <c r="BM493" s="33">
        <f>BM491*'People_Inputs'!$N$35</f>
        <v>0</v>
      </c>
      <c r="BN493" s="33">
        <f>BN491*'People_Inputs'!$N$35</f>
        <v>0</v>
      </c>
      <c r="BO493" s="33">
        <f>BO491*'People_Inputs'!$N$35</f>
        <v>0</v>
      </c>
    </row>
    <row r="494" ht="28" customHeight="1">
      <c r="A494" s="2" t="str">
        <v>SLOT25.ANNUAL</v>
      </c>
      <c r="B494" s="6" t="str">
        <v>SLOT25 annual salary at 1.0 FTE, indexed</v>
      </c>
      <c r="C494" s="2" t="str">
        <v>EUR</v>
      </c>
      <c r="D494" s="2" t="str">
        <v>END</v>
      </c>
      <c r="E494" s="36">
        <f>BO494</f>
        <v>0</v>
      </c>
      <c r="F494" s="6" t="str">
        <v>Spare row; inactive until a hire and an exit month are entered on People_Inputs</v>
      </c>
      <c r="G494" s="2"/>
      <c r="H494" s="35">
        <f>'People_Inputs'!$K$35*(1+'People_Inputs'!$L$35)^(H$8-'Inputs'!$E$29)</f>
        <v>0</v>
      </c>
      <c r="I494" s="35">
        <f>'People_Inputs'!$K$35*(1+'People_Inputs'!$L$35)^(I$8-'Inputs'!$E$29)</f>
        <v>0</v>
      </c>
      <c r="J494" s="35">
        <f>'People_Inputs'!$K$35*(1+'People_Inputs'!$L$35)^(J$8-'Inputs'!$E$29)</f>
        <v>0</v>
      </c>
      <c r="K494" s="35">
        <f>'People_Inputs'!$K$35*(1+'People_Inputs'!$L$35)^(K$8-'Inputs'!$E$29)</f>
        <v>0</v>
      </c>
      <c r="L494" s="35">
        <f>'People_Inputs'!$K$35*(1+'People_Inputs'!$L$35)^(L$8-'Inputs'!$E$29)</f>
        <v>0</v>
      </c>
      <c r="M494" s="35">
        <f>'People_Inputs'!$K$35*(1+'People_Inputs'!$L$35)^(M$8-'Inputs'!$E$29)</f>
        <v>0</v>
      </c>
      <c r="N494" s="35">
        <f>'People_Inputs'!$K$35*(1+'People_Inputs'!$L$35)^(N$8-'Inputs'!$E$29)</f>
        <v>0</v>
      </c>
      <c r="O494" s="35">
        <f>'People_Inputs'!$K$35*(1+'People_Inputs'!$L$35)^(O$8-'Inputs'!$E$29)</f>
        <v>0</v>
      </c>
      <c r="P494" s="35">
        <f>'People_Inputs'!$K$35*(1+'People_Inputs'!$L$35)^(P$8-'Inputs'!$E$29)</f>
        <v>0</v>
      </c>
      <c r="Q494" s="35">
        <f>'People_Inputs'!$K$35*(1+'People_Inputs'!$L$35)^(Q$8-'Inputs'!$E$29)</f>
        <v>0</v>
      </c>
      <c r="R494" s="35">
        <f>'People_Inputs'!$K$35*(1+'People_Inputs'!$L$35)^(R$8-'Inputs'!$E$29)</f>
        <v>0</v>
      </c>
      <c r="S494" s="35">
        <f>'People_Inputs'!$K$35*(1+'People_Inputs'!$L$35)^(S$8-'Inputs'!$E$29)</f>
        <v>0</v>
      </c>
      <c r="T494" s="35">
        <f>'People_Inputs'!$K$35*(1+'People_Inputs'!$L$35)^(T$8-'Inputs'!$E$29)</f>
        <v>0</v>
      </c>
      <c r="U494" s="35">
        <f>'People_Inputs'!$K$35*(1+'People_Inputs'!$L$35)^(U$8-'Inputs'!$E$29)</f>
        <v>0</v>
      </c>
      <c r="V494" s="35">
        <f>'People_Inputs'!$K$35*(1+'People_Inputs'!$L$35)^(V$8-'Inputs'!$E$29)</f>
        <v>0</v>
      </c>
      <c r="W494" s="35">
        <f>'People_Inputs'!$K$35*(1+'People_Inputs'!$L$35)^(W$8-'Inputs'!$E$29)</f>
        <v>0</v>
      </c>
      <c r="X494" s="35">
        <f>'People_Inputs'!$K$35*(1+'People_Inputs'!$L$35)^(X$8-'Inputs'!$E$29)</f>
        <v>0</v>
      </c>
      <c r="Y494" s="35">
        <f>'People_Inputs'!$K$35*(1+'People_Inputs'!$L$35)^(Y$8-'Inputs'!$E$29)</f>
        <v>0</v>
      </c>
      <c r="Z494" s="35">
        <f>'People_Inputs'!$K$35*(1+'People_Inputs'!$L$35)^(Z$8-'Inputs'!$E$29)</f>
        <v>0</v>
      </c>
      <c r="AA494" s="35">
        <f>'People_Inputs'!$K$35*(1+'People_Inputs'!$L$35)^(AA$8-'Inputs'!$E$29)</f>
        <v>0</v>
      </c>
      <c r="AB494" s="35">
        <f>'People_Inputs'!$K$35*(1+'People_Inputs'!$L$35)^(AB$8-'Inputs'!$E$29)</f>
        <v>0</v>
      </c>
      <c r="AC494" s="35">
        <f>'People_Inputs'!$K$35*(1+'People_Inputs'!$L$35)^(AC$8-'Inputs'!$E$29)</f>
        <v>0</v>
      </c>
      <c r="AD494" s="35">
        <f>'People_Inputs'!$K$35*(1+'People_Inputs'!$L$35)^(AD$8-'Inputs'!$E$29)</f>
        <v>0</v>
      </c>
      <c r="AE494" s="35">
        <f>'People_Inputs'!$K$35*(1+'People_Inputs'!$L$35)^(AE$8-'Inputs'!$E$29)</f>
        <v>0</v>
      </c>
      <c r="AF494" s="35">
        <f>'People_Inputs'!$K$35*(1+'People_Inputs'!$L$35)^(AF$8-'Inputs'!$E$29)</f>
        <v>0</v>
      </c>
      <c r="AG494" s="35">
        <f>'People_Inputs'!$K$35*(1+'People_Inputs'!$L$35)^(AG$8-'Inputs'!$E$29)</f>
        <v>0</v>
      </c>
      <c r="AH494" s="35">
        <f>'People_Inputs'!$K$35*(1+'People_Inputs'!$L$35)^(AH$8-'Inputs'!$E$29)</f>
        <v>0</v>
      </c>
      <c r="AI494" s="35">
        <f>'People_Inputs'!$K$35*(1+'People_Inputs'!$L$35)^(AI$8-'Inputs'!$E$29)</f>
        <v>0</v>
      </c>
      <c r="AJ494" s="35">
        <f>'People_Inputs'!$K$35*(1+'People_Inputs'!$L$35)^(AJ$8-'Inputs'!$E$29)</f>
        <v>0</v>
      </c>
      <c r="AK494" s="35">
        <f>'People_Inputs'!$K$35*(1+'People_Inputs'!$L$35)^(AK$8-'Inputs'!$E$29)</f>
        <v>0</v>
      </c>
      <c r="AL494" s="35">
        <f>'People_Inputs'!$K$35*(1+'People_Inputs'!$L$35)^(AL$8-'Inputs'!$E$29)</f>
        <v>0</v>
      </c>
      <c r="AM494" s="35">
        <f>'People_Inputs'!$K$35*(1+'People_Inputs'!$L$35)^(AM$8-'Inputs'!$E$29)</f>
        <v>0</v>
      </c>
      <c r="AN494" s="35">
        <f>'People_Inputs'!$K$35*(1+'People_Inputs'!$L$35)^(AN$8-'Inputs'!$E$29)</f>
        <v>0</v>
      </c>
      <c r="AO494" s="35">
        <f>'People_Inputs'!$K$35*(1+'People_Inputs'!$L$35)^(AO$8-'Inputs'!$E$29)</f>
        <v>0</v>
      </c>
      <c r="AP494" s="35">
        <f>'People_Inputs'!$K$35*(1+'People_Inputs'!$L$35)^(AP$8-'Inputs'!$E$29)</f>
        <v>0</v>
      </c>
      <c r="AQ494" s="35">
        <f>'People_Inputs'!$K$35*(1+'People_Inputs'!$L$35)^(AQ$8-'Inputs'!$E$29)</f>
        <v>0</v>
      </c>
      <c r="AR494" s="35">
        <f>'People_Inputs'!$K$35*(1+'People_Inputs'!$L$35)^(AR$8-'Inputs'!$E$29)</f>
        <v>0</v>
      </c>
      <c r="AS494" s="35">
        <f>'People_Inputs'!$K$35*(1+'People_Inputs'!$L$35)^(AS$8-'Inputs'!$E$29)</f>
        <v>0</v>
      </c>
      <c r="AT494" s="35">
        <f>'People_Inputs'!$K$35*(1+'People_Inputs'!$L$35)^(AT$8-'Inputs'!$E$29)</f>
        <v>0</v>
      </c>
      <c r="AU494" s="35">
        <f>'People_Inputs'!$K$35*(1+'People_Inputs'!$L$35)^(AU$8-'Inputs'!$E$29)</f>
        <v>0</v>
      </c>
      <c r="AV494" s="35">
        <f>'People_Inputs'!$K$35*(1+'People_Inputs'!$L$35)^(AV$8-'Inputs'!$E$29)</f>
        <v>0</v>
      </c>
      <c r="AW494" s="35">
        <f>'People_Inputs'!$K$35*(1+'People_Inputs'!$L$35)^(AW$8-'Inputs'!$E$29)</f>
        <v>0</v>
      </c>
      <c r="AX494" s="35">
        <f>'People_Inputs'!$K$35*(1+'People_Inputs'!$L$35)^(AX$8-'Inputs'!$E$29)</f>
        <v>0</v>
      </c>
      <c r="AY494" s="35">
        <f>'People_Inputs'!$K$35*(1+'People_Inputs'!$L$35)^(AY$8-'Inputs'!$E$29)</f>
        <v>0</v>
      </c>
      <c r="AZ494" s="35">
        <f>'People_Inputs'!$K$35*(1+'People_Inputs'!$L$35)^(AZ$8-'Inputs'!$E$29)</f>
        <v>0</v>
      </c>
      <c r="BA494" s="35">
        <f>'People_Inputs'!$K$35*(1+'People_Inputs'!$L$35)^(BA$8-'Inputs'!$E$29)</f>
        <v>0</v>
      </c>
      <c r="BB494" s="35">
        <f>'People_Inputs'!$K$35*(1+'People_Inputs'!$L$35)^(BB$8-'Inputs'!$E$29)</f>
        <v>0</v>
      </c>
      <c r="BC494" s="35">
        <f>'People_Inputs'!$K$35*(1+'People_Inputs'!$L$35)^(BC$8-'Inputs'!$E$29)</f>
        <v>0</v>
      </c>
      <c r="BD494" s="35">
        <f>'People_Inputs'!$K$35*(1+'People_Inputs'!$L$35)^(BD$8-'Inputs'!$E$29)</f>
        <v>0</v>
      </c>
      <c r="BE494" s="35">
        <f>'People_Inputs'!$K$35*(1+'People_Inputs'!$L$35)^(BE$8-'Inputs'!$E$29)</f>
        <v>0</v>
      </c>
      <c r="BF494" s="35">
        <f>'People_Inputs'!$K$35*(1+'People_Inputs'!$L$35)^(BF$8-'Inputs'!$E$29)</f>
        <v>0</v>
      </c>
      <c r="BG494" s="35">
        <f>'People_Inputs'!$K$35*(1+'People_Inputs'!$L$35)^(BG$8-'Inputs'!$E$29)</f>
        <v>0</v>
      </c>
      <c r="BH494" s="35">
        <f>'People_Inputs'!$K$35*(1+'People_Inputs'!$L$35)^(BH$8-'Inputs'!$E$29)</f>
        <v>0</v>
      </c>
      <c r="BI494" s="35">
        <f>'People_Inputs'!$K$35*(1+'People_Inputs'!$L$35)^(BI$8-'Inputs'!$E$29)</f>
        <v>0</v>
      </c>
      <c r="BJ494" s="35">
        <f>'People_Inputs'!$K$35*(1+'People_Inputs'!$L$35)^(BJ$8-'Inputs'!$E$29)</f>
        <v>0</v>
      </c>
      <c r="BK494" s="35">
        <f>'People_Inputs'!$K$35*(1+'People_Inputs'!$L$35)^(BK$8-'Inputs'!$E$29)</f>
        <v>0</v>
      </c>
      <c r="BL494" s="35">
        <f>'People_Inputs'!$K$35*(1+'People_Inputs'!$L$35)^(BL$8-'Inputs'!$E$29)</f>
        <v>0</v>
      </c>
      <c r="BM494" s="35">
        <f>'People_Inputs'!$K$35*(1+'People_Inputs'!$L$35)^(BM$8-'Inputs'!$E$29)</f>
        <v>0</v>
      </c>
      <c r="BN494" s="35">
        <f>'People_Inputs'!$K$35*(1+'People_Inputs'!$L$35)^(BN$8-'Inputs'!$E$29)</f>
        <v>0</v>
      </c>
      <c r="BO494" s="35">
        <f>'People_Inputs'!$K$35*(1+'People_Inputs'!$L$35)^(BO$8-'Inputs'!$E$29)</f>
        <v>0</v>
      </c>
    </row>
    <row r="495" ht="28" customHeight="1">
      <c r="A495" s="2" t="str">
        <v>SLOT25.SALARY</v>
      </c>
      <c r="B495" s="6" t="str">
        <v>SLOT25 gross salary</v>
      </c>
      <c r="C495" s="2" t="str">
        <v>EUR</v>
      </c>
      <c r="D495" s="2" t="str">
        <v>SUM</v>
      </c>
      <c r="E495" s="36">
        <f>SUM(H495:BO495)</f>
        <v>0.0</v>
      </c>
      <c r="F495" s="6" t="str">
        <v>Spare row; inactive until a hire and an exit month are entered on People_Inputs</v>
      </c>
      <c r="G495" s="2"/>
      <c r="H495" s="36">
        <f>H494*H492/12</f>
        <v>0.0</v>
      </c>
      <c r="I495" s="36">
        <f>I494*I492/12</f>
        <v>0.0</v>
      </c>
      <c r="J495" s="36">
        <f>J494*J492/12</f>
        <v>0.0</v>
      </c>
      <c r="K495" s="36">
        <f>K494*K492/12</f>
        <v>0.0</v>
      </c>
      <c r="L495" s="36">
        <f>L494*L492/12</f>
        <v>0.0</v>
      </c>
      <c r="M495" s="36">
        <f>M494*M492/12</f>
        <v>0.0</v>
      </c>
      <c r="N495" s="36">
        <f>N494*N492/12</f>
        <v>0.0</v>
      </c>
      <c r="O495" s="36">
        <f>O494*O492/12</f>
        <v>0.0</v>
      </c>
      <c r="P495" s="36">
        <f>P494*P492/12</f>
        <v>0.0</v>
      </c>
      <c r="Q495" s="36">
        <f>Q494*Q492/12</f>
        <v>0.0</v>
      </c>
      <c r="R495" s="36">
        <f>R494*R492/12</f>
        <v>0.0</v>
      </c>
      <c r="S495" s="36">
        <f>S494*S492/12</f>
        <v>0.0</v>
      </c>
      <c r="T495" s="36">
        <f>T494*T492/12</f>
        <v>0.0</v>
      </c>
      <c r="U495" s="36">
        <f>U494*U492/12</f>
        <v>0.0</v>
      </c>
      <c r="V495" s="36">
        <f>V494*V492/12</f>
        <v>0.0</v>
      </c>
      <c r="W495" s="36">
        <f>W494*W492/12</f>
        <v>0.0</v>
      </c>
      <c r="X495" s="36">
        <f>X494*X492/12</f>
        <v>0.0</v>
      </c>
      <c r="Y495" s="36">
        <f>Y494*Y492/12</f>
        <v>0.0</v>
      </c>
      <c r="Z495" s="36">
        <f>Z494*Z492/12</f>
        <v>0.0</v>
      </c>
      <c r="AA495" s="36">
        <f>AA494*AA492/12</f>
        <v>0.0</v>
      </c>
      <c r="AB495" s="36">
        <f>AB494*AB492/12</f>
        <v>0.0</v>
      </c>
      <c r="AC495" s="36">
        <f>AC494*AC492/12</f>
        <v>0.0</v>
      </c>
      <c r="AD495" s="36">
        <f>AD494*AD492/12</f>
        <v>0.0</v>
      </c>
      <c r="AE495" s="36">
        <f>AE494*AE492/12</f>
        <v>0.0</v>
      </c>
      <c r="AF495" s="36">
        <f>AF494*AF492/12</f>
        <v>0.0</v>
      </c>
      <c r="AG495" s="36">
        <f>AG494*AG492/12</f>
        <v>0.0</v>
      </c>
      <c r="AH495" s="36">
        <f>AH494*AH492/12</f>
        <v>0.0</v>
      </c>
      <c r="AI495" s="36">
        <f>AI494*AI492/12</f>
        <v>0.0</v>
      </c>
      <c r="AJ495" s="36">
        <f>AJ494*AJ492/12</f>
        <v>0.0</v>
      </c>
      <c r="AK495" s="36">
        <f>AK494*AK492/12</f>
        <v>0.0</v>
      </c>
      <c r="AL495" s="36">
        <f>AL494*AL492/12</f>
        <v>0.0</v>
      </c>
      <c r="AM495" s="36">
        <f>AM494*AM492/12</f>
        <v>0.0</v>
      </c>
      <c r="AN495" s="36">
        <f>AN494*AN492/12</f>
        <v>0.0</v>
      </c>
      <c r="AO495" s="36">
        <f>AO494*AO492/12</f>
        <v>0.0</v>
      </c>
      <c r="AP495" s="36">
        <f>AP494*AP492/12</f>
        <v>0.0</v>
      </c>
      <c r="AQ495" s="36">
        <f>AQ494*AQ492/12</f>
        <v>0.0</v>
      </c>
      <c r="AR495" s="36">
        <f>AR494*AR492/12</f>
        <v>0.0</v>
      </c>
      <c r="AS495" s="36">
        <f>AS494*AS492/12</f>
        <v>0.0</v>
      </c>
      <c r="AT495" s="36">
        <f>AT494*AT492/12</f>
        <v>0.0</v>
      </c>
      <c r="AU495" s="36">
        <f>AU494*AU492/12</f>
        <v>0.0</v>
      </c>
      <c r="AV495" s="36">
        <f>AV494*AV492/12</f>
        <v>0.0</v>
      </c>
      <c r="AW495" s="36">
        <f>AW494*AW492/12</f>
        <v>0.0</v>
      </c>
      <c r="AX495" s="36">
        <f>AX494*AX492/12</f>
        <v>0.0</v>
      </c>
      <c r="AY495" s="36">
        <f>AY494*AY492/12</f>
        <v>0.0</v>
      </c>
      <c r="AZ495" s="36">
        <f>AZ494*AZ492/12</f>
        <v>0.0</v>
      </c>
      <c r="BA495" s="36">
        <f>BA494*BA492/12</f>
        <v>0.0</v>
      </c>
      <c r="BB495" s="36">
        <f>BB494*BB492/12</f>
        <v>0.0</v>
      </c>
      <c r="BC495" s="36">
        <f>BC494*BC492/12</f>
        <v>0.0</v>
      </c>
      <c r="BD495" s="36">
        <f>BD494*BD492/12</f>
        <v>0.0</v>
      </c>
      <c r="BE495" s="36">
        <f>BE494*BE492/12</f>
        <v>0.0</v>
      </c>
      <c r="BF495" s="36">
        <f>BF494*BF492/12</f>
        <v>0.0</v>
      </c>
      <c r="BG495" s="36">
        <f>BG494*BG492/12</f>
        <v>0.0</v>
      </c>
      <c r="BH495" s="36">
        <f>BH494*BH492/12</f>
        <v>0.0</v>
      </c>
      <c r="BI495" s="36">
        <f>BI494*BI492/12</f>
        <v>0.0</v>
      </c>
      <c r="BJ495" s="36">
        <f>BJ494*BJ492/12</f>
        <v>0.0</v>
      </c>
      <c r="BK495" s="36">
        <f>BK494*BK492/12</f>
        <v>0.0</v>
      </c>
      <c r="BL495" s="36">
        <f>BL494*BL492/12</f>
        <v>0.0</v>
      </c>
      <c r="BM495" s="36">
        <f>BM494*BM492/12</f>
        <v>0.0</v>
      </c>
      <c r="BN495" s="36">
        <f>BN494*BN492/12</f>
        <v>0.0</v>
      </c>
      <c r="BO495" s="36">
        <f>BO494*BO492/12</f>
        <v>0.0</v>
      </c>
    </row>
    <row r="496" ht="28" customHeight="1">
      <c r="A496" s="2" t="str">
        <v>SLOT25.RV_BASE</v>
      </c>
      <c r="B496" s="6" t="str">
        <v>SLOT25 pension / unemployment contribution base</v>
      </c>
      <c r="C496" s="2" t="str">
        <v>EUR</v>
      </c>
      <c r="D496" s="2" t="str">
        <v>SUM</v>
      </c>
      <c r="E496" s="36">
        <f>SUM(H496:BO496)</f>
        <v>0.0</v>
      </c>
      <c r="F496" s="6" t="str">
        <v>Spare row; inactive until a hire and an exit month are entered on People_Inputs</v>
      </c>
      <c r="G496" s="2"/>
      <c r="H496" s="35">
        <f>H493*MIN(H495,'Payroll_Rates'!H12)</f>
        <v>0.0</v>
      </c>
      <c r="I496" s="35">
        <f>I493*MIN(I495,'Payroll_Rates'!I12)</f>
        <v>0.0</v>
      </c>
      <c r="J496" s="35">
        <f>J493*MIN(J495,'Payroll_Rates'!J12)</f>
        <v>0.0</v>
      </c>
      <c r="K496" s="35">
        <f>K493*MIN(K495,'Payroll_Rates'!K12)</f>
        <v>0.0</v>
      </c>
      <c r="L496" s="35">
        <f>L493*MIN(L495,'Payroll_Rates'!L12)</f>
        <v>0.0</v>
      </c>
      <c r="M496" s="35">
        <f>M493*MIN(M495,'Payroll_Rates'!M12)</f>
        <v>0.0</v>
      </c>
      <c r="N496" s="35">
        <f>N493*MIN(N495,'Payroll_Rates'!N12)</f>
        <v>0.0</v>
      </c>
      <c r="O496" s="35">
        <f>O493*MIN(O495,'Payroll_Rates'!O12)</f>
        <v>0.0</v>
      </c>
      <c r="P496" s="35">
        <f>P493*MIN(P495,'Payroll_Rates'!P12)</f>
        <v>0.0</v>
      </c>
      <c r="Q496" s="35">
        <f>Q493*MIN(Q495,'Payroll_Rates'!Q12)</f>
        <v>0.0</v>
      </c>
      <c r="R496" s="35">
        <f>R493*MIN(R495,'Payroll_Rates'!R12)</f>
        <v>0.0</v>
      </c>
      <c r="S496" s="35">
        <f>S493*MIN(S495,'Payroll_Rates'!S12)</f>
        <v>0.0</v>
      </c>
      <c r="T496" s="35">
        <f>T493*MIN(T495,'Payroll_Rates'!T12)</f>
        <v>0.0</v>
      </c>
      <c r="U496" s="35">
        <f>U493*MIN(U495,'Payroll_Rates'!U12)</f>
        <v>0.0</v>
      </c>
      <c r="V496" s="35">
        <f>V493*MIN(V495,'Payroll_Rates'!V12)</f>
        <v>0.0</v>
      </c>
      <c r="W496" s="35">
        <f>W493*MIN(W495,'Payroll_Rates'!W12)</f>
        <v>0.0</v>
      </c>
      <c r="X496" s="35">
        <f>X493*MIN(X495,'Payroll_Rates'!X12)</f>
        <v>0.0</v>
      </c>
      <c r="Y496" s="35">
        <f>Y493*MIN(Y495,'Payroll_Rates'!Y12)</f>
        <v>0.0</v>
      </c>
      <c r="Z496" s="35">
        <f>Z493*MIN(Z495,'Payroll_Rates'!Z12)</f>
        <v>0.0</v>
      </c>
      <c r="AA496" s="35">
        <f>AA493*MIN(AA495,'Payroll_Rates'!AA12)</f>
        <v>0.0</v>
      </c>
      <c r="AB496" s="35">
        <f>AB493*MIN(AB495,'Payroll_Rates'!AB12)</f>
        <v>0.0</v>
      </c>
      <c r="AC496" s="35">
        <f>AC493*MIN(AC495,'Payroll_Rates'!AC12)</f>
        <v>0.0</v>
      </c>
      <c r="AD496" s="35">
        <f>AD493*MIN(AD495,'Payroll_Rates'!AD12)</f>
        <v>0.0</v>
      </c>
      <c r="AE496" s="35">
        <f>AE493*MIN(AE495,'Payroll_Rates'!AE12)</f>
        <v>0.0</v>
      </c>
      <c r="AF496" s="35">
        <f>AF493*MIN(AF495,'Payroll_Rates'!AF12)</f>
        <v>0.0</v>
      </c>
      <c r="AG496" s="35">
        <f>AG493*MIN(AG495,'Payroll_Rates'!AG12)</f>
        <v>0.0</v>
      </c>
      <c r="AH496" s="35">
        <f>AH493*MIN(AH495,'Payroll_Rates'!AH12)</f>
        <v>0.0</v>
      </c>
      <c r="AI496" s="35">
        <f>AI493*MIN(AI495,'Payroll_Rates'!AI12)</f>
        <v>0.0</v>
      </c>
      <c r="AJ496" s="35">
        <f>AJ493*MIN(AJ495,'Payroll_Rates'!AJ12)</f>
        <v>0.0</v>
      </c>
      <c r="AK496" s="35">
        <f>AK493*MIN(AK495,'Payroll_Rates'!AK12)</f>
        <v>0.0</v>
      </c>
      <c r="AL496" s="35">
        <f>AL493*MIN(AL495,'Payroll_Rates'!AL12)</f>
        <v>0.0</v>
      </c>
      <c r="AM496" s="35">
        <f>AM493*MIN(AM495,'Payroll_Rates'!AM12)</f>
        <v>0.0</v>
      </c>
      <c r="AN496" s="35">
        <f>AN493*MIN(AN495,'Payroll_Rates'!AN12)</f>
        <v>0.0</v>
      </c>
      <c r="AO496" s="35">
        <f>AO493*MIN(AO495,'Payroll_Rates'!AO12)</f>
        <v>0.0</v>
      </c>
      <c r="AP496" s="35">
        <f>AP493*MIN(AP495,'Payroll_Rates'!AP12)</f>
        <v>0.0</v>
      </c>
      <c r="AQ496" s="35">
        <f>AQ493*MIN(AQ495,'Payroll_Rates'!AQ12)</f>
        <v>0.0</v>
      </c>
      <c r="AR496" s="35">
        <f>AR493*MIN(AR495,'Payroll_Rates'!AR12)</f>
        <v>0.0</v>
      </c>
      <c r="AS496" s="35">
        <f>AS493*MIN(AS495,'Payroll_Rates'!AS12)</f>
        <v>0.0</v>
      </c>
      <c r="AT496" s="35">
        <f>AT493*MIN(AT495,'Payroll_Rates'!AT12)</f>
        <v>0.0</v>
      </c>
      <c r="AU496" s="35">
        <f>AU493*MIN(AU495,'Payroll_Rates'!AU12)</f>
        <v>0.0</v>
      </c>
      <c r="AV496" s="35">
        <f>AV493*MIN(AV495,'Payroll_Rates'!AV12)</f>
        <v>0.0</v>
      </c>
      <c r="AW496" s="35">
        <f>AW493*MIN(AW495,'Payroll_Rates'!AW12)</f>
        <v>0.0</v>
      </c>
      <c r="AX496" s="35">
        <f>AX493*MIN(AX495,'Payroll_Rates'!AX12)</f>
        <v>0.0</v>
      </c>
      <c r="AY496" s="35">
        <f>AY493*MIN(AY495,'Payroll_Rates'!AY12)</f>
        <v>0.0</v>
      </c>
      <c r="AZ496" s="35">
        <f>AZ493*MIN(AZ495,'Payroll_Rates'!AZ12)</f>
        <v>0.0</v>
      </c>
      <c r="BA496" s="35">
        <f>BA493*MIN(BA495,'Payroll_Rates'!BA12)</f>
        <v>0.0</v>
      </c>
      <c r="BB496" s="35">
        <f>BB493*MIN(BB495,'Payroll_Rates'!BB12)</f>
        <v>0.0</v>
      </c>
      <c r="BC496" s="35">
        <f>BC493*MIN(BC495,'Payroll_Rates'!BC12)</f>
        <v>0.0</v>
      </c>
      <c r="BD496" s="35">
        <f>BD493*MIN(BD495,'Payroll_Rates'!BD12)</f>
        <v>0.0</v>
      </c>
      <c r="BE496" s="35">
        <f>BE493*MIN(BE495,'Payroll_Rates'!BE12)</f>
        <v>0.0</v>
      </c>
      <c r="BF496" s="35">
        <f>BF493*MIN(BF495,'Payroll_Rates'!BF12)</f>
        <v>0.0</v>
      </c>
      <c r="BG496" s="35">
        <f>BG493*MIN(BG495,'Payroll_Rates'!BG12)</f>
        <v>0.0</v>
      </c>
      <c r="BH496" s="35">
        <f>BH493*MIN(BH495,'Payroll_Rates'!BH12)</f>
        <v>0.0</v>
      </c>
      <c r="BI496" s="35">
        <f>BI493*MIN(BI495,'Payroll_Rates'!BI12)</f>
        <v>0.0</v>
      </c>
      <c r="BJ496" s="35">
        <f>BJ493*MIN(BJ495,'Payroll_Rates'!BJ12)</f>
        <v>0.0</v>
      </c>
      <c r="BK496" s="35">
        <f>BK493*MIN(BK495,'Payroll_Rates'!BK12)</f>
        <v>0.0</v>
      </c>
      <c r="BL496" s="35">
        <f>BL493*MIN(BL495,'Payroll_Rates'!BL12)</f>
        <v>0.0</v>
      </c>
      <c r="BM496" s="35">
        <f>BM493*MIN(BM495,'Payroll_Rates'!BM12)</f>
        <v>0.0</v>
      </c>
      <c r="BN496" s="35">
        <f>BN493*MIN(BN495,'Payroll_Rates'!BN12)</f>
        <v>0.0</v>
      </c>
      <c r="BO496" s="35">
        <f>BO493*MIN(BO495,'Payroll_Rates'!BO12)</f>
        <v>0.0</v>
      </c>
    </row>
    <row r="497" ht="28" customHeight="1">
      <c r="A497" s="2" t="str">
        <v>SLOT25.KV_BASE</v>
      </c>
      <c r="B497" s="6" t="str">
        <v>SLOT25 health / care contribution base</v>
      </c>
      <c r="C497" s="2" t="str">
        <v>EUR</v>
      </c>
      <c r="D497" s="2" t="str">
        <v>SUM</v>
      </c>
      <c r="E497" s="36">
        <f>SUM(H497:BO497)</f>
        <v>0.0</v>
      </c>
      <c r="F497" s="6" t="str">
        <v>Spare row; inactive until a hire and an exit month are entered on People_Inputs</v>
      </c>
      <c r="G497" s="2"/>
      <c r="H497" s="35">
        <f>H493*MIN(H495,'Payroll_Rates'!H13)</f>
        <v>0.0</v>
      </c>
      <c r="I497" s="35">
        <f>I493*MIN(I495,'Payroll_Rates'!I13)</f>
        <v>0.0</v>
      </c>
      <c r="J497" s="35">
        <f>J493*MIN(J495,'Payroll_Rates'!J13)</f>
        <v>0.0</v>
      </c>
      <c r="K497" s="35">
        <f>K493*MIN(K495,'Payroll_Rates'!K13)</f>
        <v>0.0</v>
      </c>
      <c r="L497" s="35">
        <f>L493*MIN(L495,'Payroll_Rates'!L13)</f>
        <v>0.0</v>
      </c>
      <c r="M497" s="35">
        <f>M493*MIN(M495,'Payroll_Rates'!M13)</f>
        <v>0.0</v>
      </c>
      <c r="N497" s="35">
        <f>N493*MIN(N495,'Payroll_Rates'!N13)</f>
        <v>0.0</v>
      </c>
      <c r="O497" s="35">
        <f>O493*MIN(O495,'Payroll_Rates'!O13)</f>
        <v>0.0</v>
      </c>
      <c r="P497" s="35">
        <f>P493*MIN(P495,'Payroll_Rates'!P13)</f>
        <v>0.0</v>
      </c>
      <c r="Q497" s="35">
        <f>Q493*MIN(Q495,'Payroll_Rates'!Q13)</f>
        <v>0.0</v>
      </c>
      <c r="R497" s="35">
        <f>R493*MIN(R495,'Payroll_Rates'!R13)</f>
        <v>0.0</v>
      </c>
      <c r="S497" s="35">
        <f>S493*MIN(S495,'Payroll_Rates'!S13)</f>
        <v>0.0</v>
      </c>
      <c r="T497" s="35">
        <f>T493*MIN(T495,'Payroll_Rates'!T13)</f>
        <v>0.0</v>
      </c>
      <c r="U497" s="35">
        <f>U493*MIN(U495,'Payroll_Rates'!U13)</f>
        <v>0.0</v>
      </c>
      <c r="V497" s="35">
        <f>V493*MIN(V495,'Payroll_Rates'!V13)</f>
        <v>0.0</v>
      </c>
      <c r="W497" s="35">
        <f>W493*MIN(W495,'Payroll_Rates'!W13)</f>
        <v>0.0</v>
      </c>
      <c r="X497" s="35">
        <f>X493*MIN(X495,'Payroll_Rates'!X13)</f>
        <v>0.0</v>
      </c>
      <c r="Y497" s="35">
        <f>Y493*MIN(Y495,'Payroll_Rates'!Y13)</f>
        <v>0.0</v>
      </c>
      <c r="Z497" s="35">
        <f>Z493*MIN(Z495,'Payroll_Rates'!Z13)</f>
        <v>0.0</v>
      </c>
      <c r="AA497" s="35">
        <f>AA493*MIN(AA495,'Payroll_Rates'!AA13)</f>
        <v>0.0</v>
      </c>
      <c r="AB497" s="35">
        <f>AB493*MIN(AB495,'Payroll_Rates'!AB13)</f>
        <v>0.0</v>
      </c>
      <c r="AC497" s="35">
        <f>AC493*MIN(AC495,'Payroll_Rates'!AC13)</f>
        <v>0.0</v>
      </c>
      <c r="AD497" s="35">
        <f>AD493*MIN(AD495,'Payroll_Rates'!AD13)</f>
        <v>0.0</v>
      </c>
      <c r="AE497" s="35">
        <f>AE493*MIN(AE495,'Payroll_Rates'!AE13)</f>
        <v>0.0</v>
      </c>
      <c r="AF497" s="35">
        <f>AF493*MIN(AF495,'Payroll_Rates'!AF13)</f>
        <v>0.0</v>
      </c>
      <c r="AG497" s="35">
        <f>AG493*MIN(AG495,'Payroll_Rates'!AG13)</f>
        <v>0.0</v>
      </c>
      <c r="AH497" s="35">
        <f>AH493*MIN(AH495,'Payroll_Rates'!AH13)</f>
        <v>0.0</v>
      </c>
      <c r="AI497" s="35">
        <f>AI493*MIN(AI495,'Payroll_Rates'!AI13)</f>
        <v>0.0</v>
      </c>
      <c r="AJ497" s="35">
        <f>AJ493*MIN(AJ495,'Payroll_Rates'!AJ13)</f>
        <v>0.0</v>
      </c>
      <c r="AK497" s="35">
        <f>AK493*MIN(AK495,'Payroll_Rates'!AK13)</f>
        <v>0.0</v>
      </c>
      <c r="AL497" s="35">
        <f>AL493*MIN(AL495,'Payroll_Rates'!AL13)</f>
        <v>0.0</v>
      </c>
      <c r="AM497" s="35">
        <f>AM493*MIN(AM495,'Payroll_Rates'!AM13)</f>
        <v>0.0</v>
      </c>
      <c r="AN497" s="35">
        <f>AN493*MIN(AN495,'Payroll_Rates'!AN13)</f>
        <v>0.0</v>
      </c>
      <c r="AO497" s="35">
        <f>AO493*MIN(AO495,'Payroll_Rates'!AO13)</f>
        <v>0.0</v>
      </c>
      <c r="AP497" s="35">
        <f>AP493*MIN(AP495,'Payroll_Rates'!AP13)</f>
        <v>0.0</v>
      </c>
      <c r="AQ497" s="35">
        <f>AQ493*MIN(AQ495,'Payroll_Rates'!AQ13)</f>
        <v>0.0</v>
      </c>
      <c r="AR497" s="35">
        <f>AR493*MIN(AR495,'Payroll_Rates'!AR13)</f>
        <v>0.0</v>
      </c>
      <c r="AS497" s="35">
        <f>AS493*MIN(AS495,'Payroll_Rates'!AS13)</f>
        <v>0.0</v>
      </c>
      <c r="AT497" s="35">
        <f>AT493*MIN(AT495,'Payroll_Rates'!AT13)</f>
        <v>0.0</v>
      </c>
      <c r="AU497" s="35">
        <f>AU493*MIN(AU495,'Payroll_Rates'!AU13)</f>
        <v>0.0</v>
      </c>
      <c r="AV497" s="35">
        <f>AV493*MIN(AV495,'Payroll_Rates'!AV13)</f>
        <v>0.0</v>
      </c>
      <c r="AW497" s="35">
        <f>AW493*MIN(AW495,'Payroll_Rates'!AW13)</f>
        <v>0.0</v>
      </c>
      <c r="AX497" s="35">
        <f>AX493*MIN(AX495,'Payroll_Rates'!AX13)</f>
        <v>0.0</v>
      </c>
      <c r="AY497" s="35">
        <f>AY493*MIN(AY495,'Payroll_Rates'!AY13)</f>
        <v>0.0</v>
      </c>
      <c r="AZ497" s="35">
        <f>AZ493*MIN(AZ495,'Payroll_Rates'!AZ13)</f>
        <v>0.0</v>
      </c>
      <c r="BA497" s="35">
        <f>BA493*MIN(BA495,'Payroll_Rates'!BA13)</f>
        <v>0.0</v>
      </c>
      <c r="BB497" s="35">
        <f>BB493*MIN(BB495,'Payroll_Rates'!BB13)</f>
        <v>0.0</v>
      </c>
      <c r="BC497" s="35">
        <f>BC493*MIN(BC495,'Payroll_Rates'!BC13)</f>
        <v>0.0</v>
      </c>
      <c r="BD497" s="35">
        <f>BD493*MIN(BD495,'Payroll_Rates'!BD13)</f>
        <v>0.0</v>
      </c>
      <c r="BE497" s="35">
        <f>BE493*MIN(BE495,'Payroll_Rates'!BE13)</f>
        <v>0.0</v>
      </c>
      <c r="BF497" s="35">
        <f>BF493*MIN(BF495,'Payroll_Rates'!BF13)</f>
        <v>0.0</v>
      </c>
      <c r="BG497" s="35">
        <f>BG493*MIN(BG495,'Payroll_Rates'!BG13)</f>
        <v>0.0</v>
      </c>
      <c r="BH497" s="35">
        <f>BH493*MIN(BH495,'Payroll_Rates'!BH13)</f>
        <v>0.0</v>
      </c>
      <c r="BI497" s="35">
        <f>BI493*MIN(BI495,'Payroll_Rates'!BI13)</f>
        <v>0.0</v>
      </c>
      <c r="BJ497" s="35">
        <f>BJ493*MIN(BJ495,'Payroll_Rates'!BJ13)</f>
        <v>0.0</v>
      </c>
      <c r="BK497" s="35">
        <f>BK493*MIN(BK495,'Payroll_Rates'!BK13)</f>
        <v>0.0</v>
      </c>
      <c r="BL497" s="35">
        <f>BL493*MIN(BL495,'Payroll_Rates'!BL13)</f>
        <v>0.0</v>
      </c>
      <c r="BM497" s="35">
        <f>BM493*MIN(BM495,'Payroll_Rates'!BM13)</f>
        <v>0.0</v>
      </c>
      <c r="BN497" s="35">
        <f>BN493*MIN(BN495,'Payroll_Rates'!BN13)</f>
        <v>0.0</v>
      </c>
      <c r="BO497" s="35">
        <f>BO493*MIN(BO495,'Payroll_Rates'!BO13)</f>
        <v>0.0</v>
      </c>
    </row>
    <row r="498" ht="28" customHeight="1">
      <c r="A498" s="2" t="str">
        <v>SLOT25.RV</v>
      </c>
      <c r="B498" s="6" t="str">
        <v>SLOT25 employer pension contribution (RV)</v>
      </c>
      <c r="C498" s="2" t="str">
        <v>EUR</v>
      </c>
      <c r="D498" s="2" t="str">
        <v>SUM</v>
      </c>
      <c r="E498" s="36">
        <f>SUM(H498:BO498)</f>
        <v>0.0</v>
      </c>
      <c r="F498" s="6" t="str">
        <v>Spare row; inactive until a hire and an exit month are entered on People_Inputs</v>
      </c>
      <c r="G498" s="2"/>
      <c r="H498" s="35">
        <f>H496*'Payroll_Rates'!H11/'Inputs'!$E$28</f>
        <v>0.0</v>
      </c>
      <c r="I498" s="35">
        <f>I496*'Payroll_Rates'!I11/'Inputs'!$E$28</f>
        <v>0.0</v>
      </c>
      <c r="J498" s="35">
        <f>J496*'Payroll_Rates'!J11/'Inputs'!$E$28</f>
        <v>0.0</v>
      </c>
      <c r="K498" s="35">
        <f>K496*'Payroll_Rates'!K11/'Inputs'!$E$28</f>
        <v>0.0</v>
      </c>
      <c r="L498" s="35">
        <f>L496*'Payroll_Rates'!L11/'Inputs'!$E$28</f>
        <v>0.0</v>
      </c>
      <c r="M498" s="35">
        <f>M496*'Payroll_Rates'!M11/'Inputs'!$E$28</f>
        <v>0.0</v>
      </c>
      <c r="N498" s="35">
        <f>N496*'Payroll_Rates'!N11/'Inputs'!$E$28</f>
        <v>0.0</v>
      </c>
      <c r="O498" s="35">
        <f>O496*'Payroll_Rates'!O11/'Inputs'!$E$28</f>
        <v>0.0</v>
      </c>
      <c r="P498" s="35">
        <f>P496*'Payroll_Rates'!P11/'Inputs'!$E$28</f>
        <v>0.0</v>
      </c>
      <c r="Q498" s="35">
        <f>Q496*'Payroll_Rates'!Q11/'Inputs'!$E$28</f>
        <v>0.0</v>
      </c>
      <c r="R498" s="35">
        <f>R496*'Payroll_Rates'!R11/'Inputs'!$E$28</f>
        <v>0.0</v>
      </c>
      <c r="S498" s="35">
        <f>S496*'Payroll_Rates'!S11/'Inputs'!$E$28</f>
        <v>0.0</v>
      </c>
      <c r="T498" s="35">
        <f>T496*'Payroll_Rates'!T11/'Inputs'!$E$28</f>
        <v>0.0</v>
      </c>
      <c r="U498" s="35">
        <f>U496*'Payroll_Rates'!U11/'Inputs'!$E$28</f>
        <v>0.0</v>
      </c>
      <c r="V498" s="35">
        <f>V496*'Payroll_Rates'!V11/'Inputs'!$E$28</f>
        <v>0.0</v>
      </c>
      <c r="W498" s="35">
        <f>W496*'Payroll_Rates'!W11/'Inputs'!$E$28</f>
        <v>0.0</v>
      </c>
      <c r="X498" s="35">
        <f>X496*'Payroll_Rates'!X11/'Inputs'!$E$28</f>
        <v>0.0</v>
      </c>
      <c r="Y498" s="35">
        <f>Y496*'Payroll_Rates'!Y11/'Inputs'!$E$28</f>
        <v>0.0</v>
      </c>
      <c r="Z498" s="35">
        <f>Z496*'Payroll_Rates'!Z11/'Inputs'!$E$28</f>
        <v>0.0</v>
      </c>
      <c r="AA498" s="35">
        <f>AA496*'Payroll_Rates'!AA11/'Inputs'!$E$28</f>
        <v>0.0</v>
      </c>
      <c r="AB498" s="35">
        <f>AB496*'Payroll_Rates'!AB11/'Inputs'!$E$28</f>
        <v>0.0</v>
      </c>
      <c r="AC498" s="35">
        <f>AC496*'Payroll_Rates'!AC11/'Inputs'!$E$28</f>
        <v>0.0</v>
      </c>
      <c r="AD498" s="35">
        <f>AD496*'Payroll_Rates'!AD11/'Inputs'!$E$28</f>
        <v>0.0</v>
      </c>
      <c r="AE498" s="35">
        <f>AE496*'Payroll_Rates'!AE11/'Inputs'!$E$28</f>
        <v>0.0</v>
      </c>
      <c r="AF498" s="35">
        <f>AF496*'Payroll_Rates'!AF11/'Inputs'!$E$28</f>
        <v>0.0</v>
      </c>
      <c r="AG498" s="35">
        <f>AG496*'Payroll_Rates'!AG11/'Inputs'!$E$28</f>
        <v>0.0</v>
      </c>
      <c r="AH498" s="35">
        <f>AH496*'Payroll_Rates'!AH11/'Inputs'!$E$28</f>
        <v>0.0</v>
      </c>
      <c r="AI498" s="35">
        <f>AI496*'Payroll_Rates'!AI11/'Inputs'!$E$28</f>
        <v>0.0</v>
      </c>
      <c r="AJ498" s="35">
        <f>AJ496*'Payroll_Rates'!AJ11/'Inputs'!$E$28</f>
        <v>0.0</v>
      </c>
      <c r="AK498" s="35">
        <f>AK496*'Payroll_Rates'!AK11/'Inputs'!$E$28</f>
        <v>0.0</v>
      </c>
      <c r="AL498" s="35">
        <f>AL496*'Payroll_Rates'!AL11/'Inputs'!$E$28</f>
        <v>0.0</v>
      </c>
      <c r="AM498" s="35">
        <f>AM496*'Payroll_Rates'!AM11/'Inputs'!$E$28</f>
        <v>0.0</v>
      </c>
      <c r="AN498" s="35">
        <f>AN496*'Payroll_Rates'!AN11/'Inputs'!$E$28</f>
        <v>0.0</v>
      </c>
      <c r="AO498" s="35">
        <f>AO496*'Payroll_Rates'!AO11/'Inputs'!$E$28</f>
        <v>0.0</v>
      </c>
      <c r="AP498" s="35">
        <f>AP496*'Payroll_Rates'!AP11/'Inputs'!$E$28</f>
        <v>0.0</v>
      </c>
      <c r="AQ498" s="35">
        <f>AQ496*'Payroll_Rates'!AQ11/'Inputs'!$E$28</f>
        <v>0.0</v>
      </c>
      <c r="AR498" s="35">
        <f>AR496*'Payroll_Rates'!AR11/'Inputs'!$E$28</f>
        <v>0.0</v>
      </c>
      <c r="AS498" s="35">
        <f>AS496*'Payroll_Rates'!AS11/'Inputs'!$E$28</f>
        <v>0.0</v>
      </c>
      <c r="AT498" s="35">
        <f>AT496*'Payroll_Rates'!AT11/'Inputs'!$E$28</f>
        <v>0.0</v>
      </c>
      <c r="AU498" s="35">
        <f>AU496*'Payroll_Rates'!AU11/'Inputs'!$E$28</f>
        <v>0.0</v>
      </c>
      <c r="AV498" s="35">
        <f>AV496*'Payroll_Rates'!AV11/'Inputs'!$E$28</f>
        <v>0.0</v>
      </c>
      <c r="AW498" s="35">
        <f>AW496*'Payroll_Rates'!AW11/'Inputs'!$E$28</f>
        <v>0.0</v>
      </c>
      <c r="AX498" s="35">
        <f>AX496*'Payroll_Rates'!AX11/'Inputs'!$E$28</f>
        <v>0.0</v>
      </c>
      <c r="AY498" s="35">
        <f>AY496*'Payroll_Rates'!AY11/'Inputs'!$E$28</f>
        <v>0.0</v>
      </c>
      <c r="AZ498" s="35">
        <f>AZ496*'Payroll_Rates'!AZ11/'Inputs'!$E$28</f>
        <v>0.0</v>
      </c>
      <c r="BA498" s="35">
        <f>BA496*'Payroll_Rates'!BA11/'Inputs'!$E$28</f>
        <v>0.0</v>
      </c>
      <c r="BB498" s="35">
        <f>BB496*'Payroll_Rates'!BB11/'Inputs'!$E$28</f>
        <v>0.0</v>
      </c>
      <c r="BC498" s="35">
        <f>BC496*'Payroll_Rates'!BC11/'Inputs'!$E$28</f>
        <v>0.0</v>
      </c>
      <c r="BD498" s="35">
        <f>BD496*'Payroll_Rates'!BD11/'Inputs'!$E$28</f>
        <v>0.0</v>
      </c>
      <c r="BE498" s="35">
        <f>BE496*'Payroll_Rates'!BE11/'Inputs'!$E$28</f>
        <v>0.0</v>
      </c>
      <c r="BF498" s="35">
        <f>BF496*'Payroll_Rates'!BF11/'Inputs'!$E$28</f>
        <v>0.0</v>
      </c>
      <c r="BG498" s="35">
        <f>BG496*'Payroll_Rates'!BG11/'Inputs'!$E$28</f>
        <v>0.0</v>
      </c>
      <c r="BH498" s="35">
        <f>BH496*'Payroll_Rates'!BH11/'Inputs'!$E$28</f>
        <v>0.0</v>
      </c>
      <c r="BI498" s="35">
        <f>BI496*'Payroll_Rates'!BI11/'Inputs'!$E$28</f>
        <v>0.0</v>
      </c>
      <c r="BJ498" s="35">
        <f>BJ496*'Payroll_Rates'!BJ11/'Inputs'!$E$28</f>
        <v>0.0</v>
      </c>
      <c r="BK498" s="35">
        <f>BK496*'Payroll_Rates'!BK11/'Inputs'!$E$28</f>
        <v>0.0</v>
      </c>
      <c r="BL498" s="35">
        <f>BL496*'Payroll_Rates'!BL11/'Inputs'!$E$28</f>
        <v>0.0</v>
      </c>
      <c r="BM498" s="35">
        <f>BM496*'Payroll_Rates'!BM11/'Inputs'!$E$28</f>
        <v>0.0</v>
      </c>
      <c r="BN498" s="35">
        <f>BN496*'Payroll_Rates'!BN11/'Inputs'!$E$28</f>
        <v>0.0</v>
      </c>
      <c r="BO498" s="35">
        <f>BO496*'Payroll_Rates'!BO11/'Inputs'!$E$28</f>
        <v>0.0</v>
      </c>
    </row>
    <row r="499" ht="28" customHeight="1">
      <c r="A499" s="2" t="str">
        <v>SLOT25.AV</v>
      </c>
      <c r="B499" s="6" t="str">
        <v>SLOT25 employer unemployment contribution (AV)</v>
      </c>
      <c r="C499" s="2" t="str">
        <v>EUR</v>
      </c>
      <c r="D499" s="2" t="str">
        <v>SUM</v>
      </c>
      <c r="E499" s="36">
        <f>SUM(H499:BO499)</f>
        <v>0.0</v>
      </c>
      <c r="F499" s="6" t="str">
        <v>Spare row; inactive until a hire and an exit month are entered on People_Inputs</v>
      </c>
      <c r="G499" s="2"/>
      <c r="H499" s="35">
        <f>H496*'Inputs'!$E$13/'Inputs'!$E$28</f>
        <v>0.0</v>
      </c>
      <c r="I499" s="35">
        <f>I496*'Inputs'!$E$13/'Inputs'!$E$28</f>
        <v>0.0</v>
      </c>
      <c r="J499" s="35">
        <f>J496*'Inputs'!$E$13/'Inputs'!$E$28</f>
        <v>0.0</v>
      </c>
      <c r="K499" s="35">
        <f>K496*'Inputs'!$E$13/'Inputs'!$E$28</f>
        <v>0.0</v>
      </c>
      <c r="L499" s="35">
        <f>L496*'Inputs'!$E$13/'Inputs'!$E$28</f>
        <v>0.0</v>
      </c>
      <c r="M499" s="35">
        <f>M496*'Inputs'!$E$13/'Inputs'!$E$28</f>
        <v>0.0</v>
      </c>
      <c r="N499" s="35">
        <f>N496*'Inputs'!$E$13/'Inputs'!$E$28</f>
        <v>0.0</v>
      </c>
      <c r="O499" s="35">
        <f>O496*'Inputs'!$E$13/'Inputs'!$E$28</f>
        <v>0.0</v>
      </c>
      <c r="P499" s="35">
        <f>P496*'Inputs'!$E$13/'Inputs'!$E$28</f>
        <v>0.0</v>
      </c>
      <c r="Q499" s="35">
        <f>Q496*'Inputs'!$E$13/'Inputs'!$E$28</f>
        <v>0.0</v>
      </c>
      <c r="R499" s="35">
        <f>R496*'Inputs'!$E$13/'Inputs'!$E$28</f>
        <v>0.0</v>
      </c>
      <c r="S499" s="35">
        <f>S496*'Inputs'!$E$13/'Inputs'!$E$28</f>
        <v>0.0</v>
      </c>
      <c r="T499" s="35">
        <f>T496*'Inputs'!$E$13/'Inputs'!$E$28</f>
        <v>0.0</v>
      </c>
      <c r="U499" s="35">
        <f>U496*'Inputs'!$E$13/'Inputs'!$E$28</f>
        <v>0.0</v>
      </c>
      <c r="V499" s="35">
        <f>V496*'Inputs'!$E$13/'Inputs'!$E$28</f>
        <v>0.0</v>
      </c>
      <c r="W499" s="35">
        <f>W496*'Inputs'!$E$13/'Inputs'!$E$28</f>
        <v>0.0</v>
      </c>
      <c r="X499" s="35">
        <f>X496*'Inputs'!$E$13/'Inputs'!$E$28</f>
        <v>0.0</v>
      </c>
      <c r="Y499" s="35">
        <f>Y496*'Inputs'!$E$13/'Inputs'!$E$28</f>
        <v>0.0</v>
      </c>
      <c r="Z499" s="35">
        <f>Z496*'Inputs'!$E$13/'Inputs'!$E$28</f>
        <v>0.0</v>
      </c>
      <c r="AA499" s="35">
        <f>AA496*'Inputs'!$E$13/'Inputs'!$E$28</f>
        <v>0.0</v>
      </c>
      <c r="AB499" s="35">
        <f>AB496*'Inputs'!$E$13/'Inputs'!$E$28</f>
        <v>0.0</v>
      </c>
      <c r="AC499" s="35">
        <f>AC496*'Inputs'!$E$13/'Inputs'!$E$28</f>
        <v>0.0</v>
      </c>
      <c r="AD499" s="35">
        <f>AD496*'Inputs'!$E$13/'Inputs'!$E$28</f>
        <v>0.0</v>
      </c>
      <c r="AE499" s="35">
        <f>AE496*'Inputs'!$E$13/'Inputs'!$E$28</f>
        <v>0.0</v>
      </c>
      <c r="AF499" s="35">
        <f>AF496*'Inputs'!$E$13/'Inputs'!$E$28</f>
        <v>0.0</v>
      </c>
      <c r="AG499" s="35">
        <f>AG496*'Inputs'!$E$13/'Inputs'!$E$28</f>
        <v>0.0</v>
      </c>
      <c r="AH499" s="35">
        <f>AH496*'Inputs'!$E$13/'Inputs'!$E$28</f>
        <v>0.0</v>
      </c>
      <c r="AI499" s="35">
        <f>AI496*'Inputs'!$E$13/'Inputs'!$E$28</f>
        <v>0.0</v>
      </c>
      <c r="AJ499" s="35">
        <f>AJ496*'Inputs'!$E$13/'Inputs'!$E$28</f>
        <v>0.0</v>
      </c>
      <c r="AK499" s="35">
        <f>AK496*'Inputs'!$E$13/'Inputs'!$E$28</f>
        <v>0.0</v>
      </c>
      <c r="AL499" s="35">
        <f>AL496*'Inputs'!$E$13/'Inputs'!$E$28</f>
        <v>0.0</v>
      </c>
      <c r="AM499" s="35">
        <f>AM496*'Inputs'!$E$13/'Inputs'!$E$28</f>
        <v>0.0</v>
      </c>
      <c r="AN499" s="35">
        <f>AN496*'Inputs'!$E$13/'Inputs'!$E$28</f>
        <v>0.0</v>
      </c>
      <c r="AO499" s="35">
        <f>AO496*'Inputs'!$E$13/'Inputs'!$E$28</f>
        <v>0.0</v>
      </c>
      <c r="AP499" s="35">
        <f>AP496*'Inputs'!$E$13/'Inputs'!$E$28</f>
        <v>0.0</v>
      </c>
      <c r="AQ499" s="35">
        <f>AQ496*'Inputs'!$E$13/'Inputs'!$E$28</f>
        <v>0.0</v>
      </c>
      <c r="AR499" s="35">
        <f>AR496*'Inputs'!$E$13/'Inputs'!$E$28</f>
        <v>0.0</v>
      </c>
      <c r="AS499" s="35">
        <f>AS496*'Inputs'!$E$13/'Inputs'!$E$28</f>
        <v>0.0</v>
      </c>
      <c r="AT499" s="35">
        <f>AT496*'Inputs'!$E$13/'Inputs'!$E$28</f>
        <v>0.0</v>
      </c>
      <c r="AU499" s="35">
        <f>AU496*'Inputs'!$E$13/'Inputs'!$E$28</f>
        <v>0.0</v>
      </c>
      <c r="AV499" s="35">
        <f>AV496*'Inputs'!$E$13/'Inputs'!$E$28</f>
        <v>0.0</v>
      </c>
      <c r="AW499" s="35">
        <f>AW496*'Inputs'!$E$13/'Inputs'!$E$28</f>
        <v>0.0</v>
      </c>
      <c r="AX499" s="35">
        <f>AX496*'Inputs'!$E$13/'Inputs'!$E$28</f>
        <v>0.0</v>
      </c>
      <c r="AY499" s="35">
        <f>AY496*'Inputs'!$E$13/'Inputs'!$E$28</f>
        <v>0.0</v>
      </c>
      <c r="AZ499" s="35">
        <f>AZ496*'Inputs'!$E$13/'Inputs'!$E$28</f>
        <v>0.0</v>
      </c>
      <c r="BA499" s="35">
        <f>BA496*'Inputs'!$E$13/'Inputs'!$E$28</f>
        <v>0.0</v>
      </c>
      <c r="BB499" s="35">
        <f>BB496*'Inputs'!$E$13/'Inputs'!$E$28</f>
        <v>0.0</v>
      </c>
      <c r="BC499" s="35">
        <f>BC496*'Inputs'!$E$13/'Inputs'!$E$28</f>
        <v>0.0</v>
      </c>
      <c r="BD499" s="35">
        <f>BD496*'Inputs'!$E$13/'Inputs'!$E$28</f>
        <v>0.0</v>
      </c>
      <c r="BE499" s="35">
        <f>BE496*'Inputs'!$E$13/'Inputs'!$E$28</f>
        <v>0.0</v>
      </c>
      <c r="BF499" s="35">
        <f>BF496*'Inputs'!$E$13/'Inputs'!$E$28</f>
        <v>0.0</v>
      </c>
      <c r="BG499" s="35">
        <f>BG496*'Inputs'!$E$13/'Inputs'!$E$28</f>
        <v>0.0</v>
      </c>
      <c r="BH499" s="35">
        <f>BH496*'Inputs'!$E$13/'Inputs'!$E$28</f>
        <v>0.0</v>
      </c>
      <c r="BI499" s="35">
        <f>BI496*'Inputs'!$E$13/'Inputs'!$E$28</f>
        <v>0.0</v>
      </c>
      <c r="BJ499" s="35">
        <f>BJ496*'Inputs'!$E$13/'Inputs'!$E$28</f>
        <v>0.0</v>
      </c>
      <c r="BK499" s="35">
        <f>BK496*'Inputs'!$E$13/'Inputs'!$E$28</f>
        <v>0.0</v>
      </c>
      <c r="BL499" s="35">
        <f>BL496*'Inputs'!$E$13/'Inputs'!$E$28</f>
        <v>0.0</v>
      </c>
      <c r="BM499" s="35">
        <f>BM496*'Inputs'!$E$13/'Inputs'!$E$28</f>
        <v>0.0</v>
      </c>
      <c r="BN499" s="35">
        <f>BN496*'Inputs'!$E$13/'Inputs'!$E$28</f>
        <v>0.0</v>
      </c>
      <c r="BO499" s="35">
        <f>BO496*'Inputs'!$E$13/'Inputs'!$E$28</f>
        <v>0.0</v>
      </c>
    </row>
    <row r="500" ht="28" customHeight="1">
      <c r="A500" s="2" t="str">
        <v>SLOT25.KV</v>
      </c>
      <c r="B500" s="6" t="str">
        <v>SLOT25 employer health contribution (KV)</v>
      </c>
      <c r="C500" s="2" t="str">
        <v>EUR</v>
      </c>
      <c r="D500" s="2" t="str">
        <v>SUM</v>
      </c>
      <c r="E500" s="36">
        <f>SUM(H500:BO500)</f>
        <v>0.0</v>
      </c>
      <c r="F500" s="6" t="str">
        <v>Spare row; inactive until a hire and an exit month are entered on People_Inputs</v>
      </c>
      <c r="G500" s="2"/>
      <c r="H500" s="35">
        <f>H497*('Inputs'!$E$14+'Inputs'!$E$15)/'Inputs'!$E$28</f>
        <v>0.0</v>
      </c>
      <c r="I500" s="35">
        <f>I497*('Inputs'!$E$14+'Inputs'!$E$15)/'Inputs'!$E$28</f>
        <v>0.0</v>
      </c>
      <c r="J500" s="35">
        <f>J497*('Inputs'!$E$14+'Inputs'!$E$15)/'Inputs'!$E$28</f>
        <v>0.0</v>
      </c>
      <c r="K500" s="35">
        <f>K497*('Inputs'!$E$14+'Inputs'!$E$15)/'Inputs'!$E$28</f>
        <v>0.0</v>
      </c>
      <c r="L500" s="35">
        <f>L497*('Inputs'!$E$14+'Inputs'!$E$15)/'Inputs'!$E$28</f>
        <v>0.0</v>
      </c>
      <c r="M500" s="35">
        <f>M497*('Inputs'!$E$14+'Inputs'!$E$15)/'Inputs'!$E$28</f>
        <v>0.0</v>
      </c>
      <c r="N500" s="35">
        <f>N497*('Inputs'!$E$14+'Inputs'!$E$15)/'Inputs'!$E$28</f>
        <v>0.0</v>
      </c>
      <c r="O500" s="35">
        <f>O497*('Inputs'!$E$14+'Inputs'!$E$15)/'Inputs'!$E$28</f>
        <v>0.0</v>
      </c>
      <c r="P500" s="35">
        <f>P497*('Inputs'!$E$14+'Inputs'!$E$15)/'Inputs'!$E$28</f>
        <v>0.0</v>
      </c>
      <c r="Q500" s="35">
        <f>Q497*('Inputs'!$E$14+'Inputs'!$E$15)/'Inputs'!$E$28</f>
        <v>0.0</v>
      </c>
      <c r="R500" s="35">
        <f>R497*('Inputs'!$E$14+'Inputs'!$E$15)/'Inputs'!$E$28</f>
        <v>0.0</v>
      </c>
      <c r="S500" s="35">
        <f>S497*('Inputs'!$E$14+'Inputs'!$E$15)/'Inputs'!$E$28</f>
        <v>0.0</v>
      </c>
      <c r="T500" s="35">
        <f>T497*('Inputs'!$E$14+'Inputs'!$E$15)/'Inputs'!$E$28</f>
        <v>0.0</v>
      </c>
      <c r="U500" s="35">
        <f>U497*('Inputs'!$E$14+'Inputs'!$E$15)/'Inputs'!$E$28</f>
        <v>0.0</v>
      </c>
      <c r="V500" s="35">
        <f>V497*('Inputs'!$E$14+'Inputs'!$E$15)/'Inputs'!$E$28</f>
        <v>0.0</v>
      </c>
      <c r="W500" s="35">
        <f>W497*('Inputs'!$E$14+'Inputs'!$E$15)/'Inputs'!$E$28</f>
        <v>0.0</v>
      </c>
      <c r="X500" s="35">
        <f>X497*('Inputs'!$E$14+'Inputs'!$E$15)/'Inputs'!$E$28</f>
        <v>0.0</v>
      </c>
      <c r="Y500" s="35">
        <f>Y497*('Inputs'!$E$14+'Inputs'!$E$15)/'Inputs'!$E$28</f>
        <v>0.0</v>
      </c>
      <c r="Z500" s="35">
        <f>Z497*('Inputs'!$E$14+'Inputs'!$E$15)/'Inputs'!$E$28</f>
        <v>0.0</v>
      </c>
      <c r="AA500" s="35">
        <f>AA497*('Inputs'!$E$14+'Inputs'!$E$15)/'Inputs'!$E$28</f>
        <v>0.0</v>
      </c>
      <c r="AB500" s="35">
        <f>AB497*('Inputs'!$E$14+'Inputs'!$E$15)/'Inputs'!$E$28</f>
        <v>0.0</v>
      </c>
      <c r="AC500" s="35">
        <f>AC497*('Inputs'!$E$14+'Inputs'!$E$15)/'Inputs'!$E$28</f>
        <v>0.0</v>
      </c>
      <c r="AD500" s="35">
        <f>AD497*('Inputs'!$E$14+'Inputs'!$E$15)/'Inputs'!$E$28</f>
        <v>0.0</v>
      </c>
      <c r="AE500" s="35">
        <f>AE497*('Inputs'!$E$14+'Inputs'!$E$15)/'Inputs'!$E$28</f>
        <v>0.0</v>
      </c>
      <c r="AF500" s="35">
        <f>AF497*('Inputs'!$E$14+'Inputs'!$E$15)/'Inputs'!$E$28</f>
        <v>0.0</v>
      </c>
      <c r="AG500" s="35">
        <f>AG497*('Inputs'!$E$14+'Inputs'!$E$15)/'Inputs'!$E$28</f>
        <v>0.0</v>
      </c>
      <c r="AH500" s="35">
        <f>AH497*('Inputs'!$E$14+'Inputs'!$E$15)/'Inputs'!$E$28</f>
        <v>0.0</v>
      </c>
      <c r="AI500" s="35">
        <f>AI497*('Inputs'!$E$14+'Inputs'!$E$15)/'Inputs'!$E$28</f>
        <v>0.0</v>
      </c>
      <c r="AJ500" s="35">
        <f>AJ497*('Inputs'!$E$14+'Inputs'!$E$15)/'Inputs'!$E$28</f>
        <v>0.0</v>
      </c>
      <c r="AK500" s="35">
        <f>AK497*('Inputs'!$E$14+'Inputs'!$E$15)/'Inputs'!$E$28</f>
        <v>0.0</v>
      </c>
      <c r="AL500" s="35">
        <f>AL497*('Inputs'!$E$14+'Inputs'!$E$15)/'Inputs'!$E$28</f>
        <v>0.0</v>
      </c>
      <c r="AM500" s="35">
        <f>AM497*('Inputs'!$E$14+'Inputs'!$E$15)/'Inputs'!$E$28</f>
        <v>0.0</v>
      </c>
      <c r="AN500" s="35">
        <f>AN497*('Inputs'!$E$14+'Inputs'!$E$15)/'Inputs'!$E$28</f>
        <v>0.0</v>
      </c>
      <c r="AO500" s="35">
        <f>AO497*('Inputs'!$E$14+'Inputs'!$E$15)/'Inputs'!$E$28</f>
        <v>0.0</v>
      </c>
      <c r="AP500" s="35">
        <f>AP497*('Inputs'!$E$14+'Inputs'!$E$15)/'Inputs'!$E$28</f>
        <v>0.0</v>
      </c>
      <c r="AQ500" s="35">
        <f>AQ497*('Inputs'!$E$14+'Inputs'!$E$15)/'Inputs'!$E$28</f>
        <v>0.0</v>
      </c>
      <c r="AR500" s="35">
        <f>AR497*('Inputs'!$E$14+'Inputs'!$E$15)/'Inputs'!$E$28</f>
        <v>0.0</v>
      </c>
      <c r="AS500" s="35">
        <f>AS497*('Inputs'!$E$14+'Inputs'!$E$15)/'Inputs'!$E$28</f>
        <v>0.0</v>
      </c>
      <c r="AT500" s="35">
        <f>AT497*('Inputs'!$E$14+'Inputs'!$E$15)/'Inputs'!$E$28</f>
        <v>0.0</v>
      </c>
      <c r="AU500" s="35">
        <f>AU497*('Inputs'!$E$14+'Inputs'!$E$15)/'Inputs'!$E$28</f>
        <v>0.0</v>
      </c>
      <c r="AV500" s="35">
        <f>AV497*('Inputs'!$E$14+'Inputs'!$E$15)/'Inputs'!$E$28</f>
        <v>0.0</v>
      </c>
      <c r="AW500" s="35">
        <f>AW497*('Inputs'!$E$14+'Inputs'!$E$15)/'Inputs'!$E$28</f>
        <v>0.0</v>
      </c>
      <c r="AX500" s="35">
        <f>AX497*('Inputs'!$E$14+'Inputs'!$E$15)/'Inputs'!$E$28</f>
        <v>0.0</v>
      </c>
      <c r="AY500" s="35">
        <f>AY497*('Inputs'!$E$14+'Inputs'!$E$15)/'Inputs'!$E$28</f>
        <v>0.0</v>
      </c>
      <c r="AZ500" s="35">
        <f>AZ497*('Inputs'!$E$14+'Inputs'!$E$15)/'Inputs'!$E$28</f>
        <v>0.0</v>
      </c>
      <c r="BA500" s="35">
        <f>BA497*('Inputs'!$E$14+'Inputs'!$E$15)/'Inputs'!$E$28</f>
        <v>0.0</v>
      </c>
      <c r="BB500" s="35">
        <f>BB497*('Inputs'!$E$14+'Inputs'!$E$15)/'Inputs'!$E$28</f>
        <v>0.0</v>
      </c>
      <c r="BC500" s="35">
        <f>BC497*('Inputs'!$E$14+'Inputs'!$E$15)/'Inputs'!$E$28</f>
        <v>0.0</v>
      </c>
      <c r="BD500" s="35">
        <f>BD497*('Inputs'!$E$14+'Inputs'!$E$15)/'Inputs'!$E$28</f>
        <v>0.0</v>
      </c>
      <c r="BE500" s="35">
        <f>BE497*('Inputs'!$E$14+'Inputs'!$E$15)/'Inputs'!$E$28</f>
        <v>0.0</v>
      </c>
      <c r="BF500" s="35">
        <f>BF497*('Inputs'!$E$14+'Inputs'!$E$15)/'Inputs'!$E$28</f>
        <v>0.0</v>
      </c>
      <c r="BG500" s="35">
        <f>BG497*('Inputs'!$E$14+'Inputs'!$E$15)/'Inputs'!$E$28</f>
        <v>0.0</v>
      </c>
      <c r="BH500" s="35">
        <f>BH497*('Inputs'!$E$14+'Inputs'!$E$15)/'Inputs'!$E$28</f>
        <v>0.0</v>
      </c>
      <c r="BI500" s="35">
        <f>BI497*('Inputs'!$E$14+'Inputs'!$E$15)/'Inputs'!$E$28</f>
        <v>0.0</v>
      </c>
      <c r="BJ500" s="35">
        <f>BJ497*('Inputs'!$E$14+'Inputs'!$E$15)/'Inputs'!$E$28</f>
        <v>0.0</v>
      </c>
      <c r="BK500" s="35">
        <f>BK497*('Inputs'!$E$14+'Inputs'!$E$15)/'Inputs'!$E$28</f>
        <v>0.0</v>
      </c>
      <c r="BL500" s="35">
        <f>BL497*('Inputs'!$E$14+'Inputs'!$E$15)/'Inputs'!$E$28</f>
        <v>0.0</v>
      </c>
      <c r="BM500" s="35">
        <f>BM497*('Inputs'!$E$14+'Inputs'!$E$15)/'Inputs'!$E$28</f>
        <v>0.0</v>
      </c>
      <c r="BN500" s="35">
        <f>BN497*('Inputs'!$E$14+'Inputs'!$E$15)/'Inputs'!$E$28</f>
        <v>0.0</v>
      </c>
      <c r="BO500" s="35">
        <f>BO497*('Inputs'!$E$14+'Inputs'!$E$15)/'Inputs'!$E$28</f>
        <v>0.0</v>
      </c>
    </row>
    <row r="501" ht="28" customHeight="1">
      <c r="A501" s="2" t="str">
        <v>SLOT25.PV</v>
      </c>
      <c r="B501" s="6" t="str">
        <v>SLOT25 employer care contribution (PV)</v>
      </c>
      <c r="C501" s="2" t="str">
        <v>EUR</v>
      </c>
      <c r="D501" s="2" t="str">
        <v>SUM</v>
      </c>
      <c r="E501" s="36">
        <f>SUM(H501:BO501)</f>
        <v>0.0</v>
      </c>
      <c r="F501" s="6" t="str">
        <v>Spare row; inactive until a hire and an exit month are entered on People_Inputs</v>
      </c>
      <c r="G501" s="2"/>
      <c r="H501" s="35">
        <f>H497*'Inputs'!$E$16/'Inputs'!$E$28</f>
        <v>0.0</v>
      </c>
      <c r="I501" s="35">
        <f>I497*'Inputs'!$E$16/'Inputs'!$E$28</f>
        <v>0.0</v>
      </c>
      <c r="J501" s="35">
        <f>J497*'Inputs'!$E$16/'Inputs'!$E$28</f>
        <v>0.0</v>
      </c>
      <c r="K501" s="35">
        <f>K497*'Inputs'!$E$16/'Inputs'!$E$28</f>
        <v>0.0</v>
      </c>
      <c r="L501" s="35">
        <f>L497*'Inputs'!$E$16/'Inputs'!$E$28</f>
        <v>0.0</v>
      </c>
      <c r="M501" s="35">
        <f>M497*'Inputs'!$E$16/'Inputs'!$E$28</f>
        <v>0.0</v>
      </c>
      <c r="N501" s="35">
        <f>N497*'Inputs'!$E$16/'Inputs'!$E$28</f>
        <v>0.0</v>
      </c>
      <c r="O501" s="35">
        <f>O497*'Inputs'!$E$16/'Inputs'!$E$28</f>
        <v>0.0</v>
      </c>
      <c r="P501" s="35">
        <f>P497*'Inputs'!$E$16/'Inputs'!$E$28</f>
        <v>0.0</v>
      </c>
      <c r="Q501" s="35">
        <f>Q497*'Inputs'!$E$16/'Inputs'!$E$28</f>
        <v>0.0</v>
      </c>
      <c r="R501" s="35">
        <f>R497*'Inputs'!$E$16/'Inputs'!$E$28</f>
        <v>0.0</v>
      </c>
      <c r="S501" s="35">
        <f>S497*'Inputs'!$E$16/'Inputs'!$E$28</f>
        <v>0.0</v>
      </c>
      <c r="T501" s="35">
        <f>T497*'Inputs'!$E$16/'Inputs'!$E$28</f>
        <v>0.0</v>
      </c>
      <c r="U501" s="35">
        <f>U497*'Inputs'!$E$16/'Inputs'!$E$28</f>
        <v>0.0</v>
      </c>
      <c r="V501" s="35">
        <f>V497*'Inputs'!$E$16/'Inputs'!$E$28</f>
        <v>0.0</v>
      </c>
      <c r="W501" s="35">
        <f>W497*'Inputs'!$E$16/'Inputs'!$E$28</f>
        <v>0.0</v>
      </c>
      <c r="X501" s="35">
        <f>X497*'Inputs'!$E$16/'Inputs'!$E$28</f>
        <v>0.0</v>
      </c>
      <c r="Y501" s="35">
        <f>Y497*'Inputs'!$E$16/'Inputs'!$E$28</f>
        <v>0.0</v>
      </c>
      <c r="Z501" s="35">
        <f>Z497*'Inputs'!$E$16/'Inputs'!$E$28</f>
        <v>0.0</v>
      </c>
      <c r="AA501" s="35">
        <f>AA497*'Inputs'!$E$16/'Inputs'!$E$28</f>
        <v>0.0</v>
      </c>
      <c r="AB501" s="35">
        <f>AB497*'Inputs'!$E$16/'Inputs'!$E$28</f>
        <v>0.0</v>
      </c>
      <c r="AC501" s="35">
        <f>AC497*'Inputs'!$E$16/'Inputs'!$E$28</f>
        <v>0.0</v>
      </c>
      <c r="AD501" s="35">
        <f>AD497*'Inputs'!$E$16/'Inputs'!$E$28</f>
        <v>0.0</v>
      </c>
      <c r="AE501" s="35">
        <f>AE497*'Inputs'!$E$16/'Inputs'!$E$28</f>
        <v>0.0</v>
      </c>
      <c r="AF501" s="35">
        <f>AF497*'Inputs'!$E$16/'Inputs'!$E$28</f>
        <v>0.0</v>
      </c>
      <c r="AG501" s="35">
        <f>AG497*'Inputs'!$E$16/'Inputs'!$E$28</f>
        <v>0.0</v>
      </c>
      <c r="AH501" s="35">
        <f>AH497*'Inputs'!$E$16/'Inputs'!$E$28</f>
        <v>0.0</v>
      </c>
      <c r="AI501" s="35">
        <f>AI497*'Inputs'!$E$16/'Inputs'!$E$28</f>
        <v>0.0</v>
      </c>
      <c r="AJ501" s="35">
        <f>AJ497*'Inputs'!$E$16/'Inputs'!$E$28</f>
        <v>0.0</v>
      </c>
      <c r="AK501" s="35">
        <f>AK497*'Inputs'!$E$16/'Inputs'!$E$28</f>
        <v>0.0</v>
      </c>
      <c r="AL501" s="35">
        <f>AL497*'Inputs'!$E$16/'Inputs'!$E$28</f>
        <v>0.0</v>
      </c>
      <c r="AM501" s="35">
        <f>AM497*'Inputs'!$E$16/'Inputs'!$E$28</f>
        <v>0.0</v>
      </c>
      <c r="AN501" s="35">
        <f>AN497*'Inputs'!$E$16/'Inputs'!$E$28</f>
        <v>0.0</v>
      </c>
      <c r="AO501" s="35">
        <f>AO497*'Inputs'!$E$16/'Inputs'!$E$28</f>
        <v>0.0</v>
      </c>
      <c r="AP501" s="35">
        <f>AP497*'Inputs'!$E$16/'Inputs'!$E$28</f>
        <v>0.0</v>
      </c>
      <c r="AQ501" s="35">
        <f>AQ497*'Inputs'!$E$16/'Inputs'!$E$28</f>
        <v>0.0</v>
      </c>
      <c r="AR501" s="35">
        <f>AR497*'Inputs'!$E$16/'Inputs'!$E$28</f>
        <v>0.0</v>
      </c>
      <c r="AS501" s="35">
        <f>AS497*'Inputs'!$E$16/'Inputs'!$E$28</f>
        <v>0.0</v>
      </c>
      <c r="AT501" s="35">
        <f>AT497*'Inputs'!$E$16/'Inputs'!$E$28</f>
        <v>0.0</v>
      </c>
      <c r="AU501" s="35">
        <f>AU497*'Inputs'!$E$16/'Inputs'!$E$28</f>
        <v>0.0</v>
      </c>
      <c r="AV501" s="35">
        <f>AV497*'Inputs'!$E$16/'Inputs'!$E$28</f>
        <v>0.0</v>
      </c>
      <c r="AW501" s="35">
        <f>AW497*'Inputs'!$E$16/'Inputs'!$E$28</f>
        <v>0.0</v>
      </c>
      <c r="AX501" s="35">
        <f>AX497*'Inputs'!$E$16/'Inputs'!$E$28</f>
        <v>0.0</v>
      </c>
      <c r="AY501" s="35">
        <f>AY497*'Inputs'!$E$16/'Inputs'!$E$28</f>
        <v>0.0</v>
      </c>
      <c r="AZ501" s="35">
        <f>AZ497*'Inputs'!$E$16/'Inputs'!$E$28</f>
        <v>0.0</v>
      </c>
      <c r="BA501" s="35">
        <f>BA497*'Inputs'!$E$16/'Inputs'!$E$28</f>
        <v>0.0</v>
      </c>
      <c r="BB501" s="35">
        <f>BB497*'Inputs'!$E$16/'Inputs'!$E$28</f>
        <v>0.0</v>
      </c>
      <c r="BC501" s="35">
        <f>BC497*'Inputs'!$E$16/'Inputs'!$E$28</f>
        <v>0.0</v>
      </c>
      <c r="BD501" s="35">
        <f>BD497*'Inputs'!$E$16/'Inputs'!$E$28</f>
        <v>0.0</v>
      </c>
      <c r="BE501" s="35">
        <f>BE497*'Inputs'!$E$16/'Inputs'!$E$28</f>
        <v>0.0</v>
      </c>
      <c r="BF501" s="35">
        <f>BF497*'Inputs'!$E$16/'Inputs'!$E$28</f>
        <v>0.0</v>
      </c>
      <c r="BG501" s="35">
        <f>BG497*'Inputs'!$E$16/'Inputs'!$E$28</f>
        <v>0.0</v>
      </c>
      <c r="BH501" s="35">
        <f>BH497*'Inputs'!$E$16/'Inputs'!$E$28</f>
        <v>0.0</v>
      </c>
      <c r="BI501" s="35">
        <f>BI497*'Inputs'!$E$16/'Inputs'!$E$28</f>
        <v>0.0</v>
      </c>
      <c r="BJ501" s="35">
        <f>BJ497*'Inputs'!$E$16/'Inputs'!$E$28</f>
        <v>0.0</v>
      </c>
      <c r="BK501" s="35">
        <f>BK497*'Inputs'!$E$16/'Inputs'!$E$28</f>
        <v>0.0</v>
      </c>
      <c r="BL501" s="35">
        <f>BL497*'Inputs'!$E$16/'Inputs'!$E$28</f>
        <v>0.0</v>
      </c>
      <c r="BM501" s="35">
        <f>BM497*'Inputs'!$E$16/'Inputs'!$E$28</f>
        <v>0.0</v>
      </c>
      <c r="BN501" s="35">
        <f>BN497*'Inputs'!$E$16/'Inputs'!$E$28</f>
        <v>0.0</v>
      </c>
      <c r="BO501" s="35">
        <f>BO497*'Inputs'!$E$16/'Inputs'!$E$28</f>
        <v>0.0</v>
      </c>
    </row>
    <row r="502" ht="28" customHeight="1">
      <c r="A502" s="2" t="str">
        <v>SLOT25.U1</v>
      </c>
      <c r="B502" s="6" t="str">
        <v>SLOT25 U1 sick-pay levy</v>
      </c>
      <c r="C502" s="2" t="str">
        <v>EUR</v>
      </c>
      <c r="D502" s="2" t="str">
        <v>SUM</v>
      </c>
      <c r="E502" s="36">
        <f>SUM(H502:BO502)</f>
        <v>0.0</v>
      </c>
      <c r="F502" s="6" t="str">
        <v>Spare row; inactive until a hire and an exit month are entered on People_Inputs</v>
      </c>
      <c r="G502" s="2"/>
      <c r="H502" s="35">
        <f>H496*'Inputs'!$E$17*IF('Summary'!H13&lt;='Inputs'!$E$27,1,0)</f>
        <v>0.0</v>
      </c>
      <c r="I502" s="35">
        <f>I496*'Inputs'!$E$17*IF('Summary'!I13&lt;='Inputs'!$E$27,1,0)</f>
        <v>0.0</v>
      </c>
      <c r="J502" s="35">
        <f>J496*'Inputs'!$E$17*IF('Summary'!J13&lt;='Inputs'!$E$27,1,0)</f>
        <v>0.0</v>
      </c>
      <c r="K502" s="35">
        <f>K496*'Inputs'!$E$17*IF('Summary'!K13&lt;='Inputs'!$E$27,1,0)</f>
        <v>0.0</v>
      </c>
      <c r="L502" s="35">
        <f>L496*'Inputs'!$E$17*IF('Summary'!L13&lt;='Inputs'!$E$27,1,0)</f>
        <v>0.0</v>
      </c>
      <c r="M502" s="35">
        <f>M496*'Inputs'!$E$17*IF('Summary'!M13&lt;='Inputs'!$E$27,1,0)</f>
        <v>0.0</v>
      </c>
      <c r="N502" s="35">
        <f>N496*'Inputs'!$E$17*IF('Summary'!N13&lt;='Inputs'!$E$27,1,0)</f>
        <v>0.0</v>
      </c>
      <c r="O502" s="35">
        <f>O496*'Inputs'!$E$17*IF('Summary'!O13&lt;='Inputs'!$E$27,1,0)</f>
        <v>0.0</v>
      </c>
      <c r="P502" s="35">
        <f>P496*'Inputs'!$E$17*IF('Summary'!P13&lt;='Inputs'!$E$27,1,0)</f>
        <v>0.0</v>
      </c>
      <c r="Q502" s="35">
        <f>Q496*'Inputs'!$E$17*IF('Summary'!Q13&lt;='Inputs'!$E$27,1,0)</f>
        <v>0.0</v>
      </c>
      <c r="R502" s="35">
        <f>R496*'Inputs'!$E$17*IF('Summary'!R13&lt;='Inputs'!$E$27,1,0)</f>
        <v>0.0</v>
      </c>
      <c r="S502" s="35">
        <f>S496*'Inputs'!$E$17*IF('Summary'!S13&lt;='Inputs'!$E$27,1,0)</f>
        <v>0.0</v>
      </c>
      <c r="T502" s="35">
        <f>T496*'Inputs'!$E$17*IF('Summary'!T13&lt;='Inputs'!$E$27,1,0)</f>
        <v>0.0</v>
      </c>
      <c r="U502" s="35">
        <f>U496*'Inputs'!$E$17*IF('Summary'!U13&lt;='Inputs'!$E$27,1,0)</f>
        <v>0.0</v>
      </c>
      <c r="V502" s="35">
        <f>V496*'Inputs'!$E$17*IF('Summary'!V13&lt;='Inputs'!$E$27,1,0)</f>
        <v>0.0</v>
      </c>
      <c r="W502" s="35">
        <f>W496*'Inputs'!$E$17*IF('Summary'!W13&lt;='Inputs'!$E$27,1,0)</f>
        <v>0.0</v>
      </c>
      <c r="X502" s="35">
        <f>X496*'Inputs'!$E$17*IF('Summary'!X13&lt;='Inputs'!$E$27,1,0)</f>
        <v>0.0</v>
      </c>
      <c r="Y502" s="35">
        <f>Y496*'Inputs'!$E$17*IF('Summary'!Y13&lt;='Inputs'!$E$27,1,0)</f>
        <v>0.0</v>
      </c>
      <c r="Z502" s="35">
        <f>Z496*'Inputs'!$E$17*IF('Summary'!Z13&lt;='Inputs'!$E$27,1,0)</f>
        <v>0.0</v>
      </c>
      <c r="AA502" s="35">
        <f>AA496*'Inputs'!$E$17*IF('Summary'!AA13&lt;='Inputs'!$E$27,1,0)</f>
        <v>0.0</v>
      </c>
      <c r="AB502" s="35">
        <f>AB496*'Inputs'!$E$17*IF('Summary'!AB13&lt;='Inputs'!$E$27,1,0)</f>
        <v>0.0</v>
      </c>
      <c r="AC502" s="35">
        <f>AC496*'Inputs'!$E$17*IF('Summary'!AC13&lt;='Inputs'!$E$27,1,0)</f>
        <v>0.0</v>
      </c>
      <c r="AD502" s="35">
        <f>AD496*'Inputs'!$E$17*IF('Summary'!AD13&lt;='Inputs'!$E$27,1,0)</f>
        <v>0.0</v>
      </c>
      <c r="AE502" s="35">
        <f>AE496*'Inputs'!$E$17*IF('Summary'!AE13&lt;='Inputs'!$E$27,1,0)</f>
        <v>0.0</v>
      </c>
      <c r="AF502" s="35">
        <f>AF496*'Inputs'!$E$17*IF('Summary'!AF13&lt;='Inputs'!$E$27,1,0)</f>
        <v>0.0</v>
      </c>
      <c r="AG502" s="35">
        <f>AG496*'Inputs'!$E$17*IF('Summary'!AG13&lt;='Inputs'!$E$27,1,0)</f>
        <v>0.0</v>
      </c>
      <c r="AH502" s="35">
        <f>AH496*'Inputs'!$E$17*IF('Summary'!AH13&lt;='Inputs'!$E$27,1,0)</f>
        <v>0.0</v>
      </c>
      <c r="AI502" s="35">
        <f>AI496*'Inputs'!$E$17*IF('Summary'!AI13&lt;='Inputs'!$E$27,1,0)</f>
        <v>0.0</v>
      </c>
      <c r="AJ502" s="35">
        <f>AJ496*'Inputs'!$E$17*IF('Summary'!AJ13&lt;='Inputs'!$E$27,1,0)</f>
        <v>0.0</v>
      </c>
      <c r="AK502" s="35">
        <f>AK496*'Inputs'!$E$17*IF('Summary'!AK13&lt;='Inputs'!$E$27,1,0)</f>
        <v>0.0</v>
      </c>
      <c r="AL502" s="35">
        <f>AL496*'Inputs'!$E$17*IF('Summary'!AL13&lt;='Inputs'!$E$27,1,0)</f>
        <v>0.0</v>
      </c>
      <c r="AM502" s="35">
        <f>AM496*'Inputs'!$E$17*IF('Summary'!AM13&lt;='Inputs'!$E$27,1,0)</f>
        <v>0.0</v>
      </c>
      <c r="AN502" s="35">
        <f>AN496*'Inputs'!$E$17*IF('Summary'!AN13&lt;='Inputs'!$E$27,1,0)</f>
        <v>0.0</v>
      </c>
      <c r="AO502" s="35">
        <f>AO496*'Inputs'!$E$17*IF('Summary'!AO13&lt;='Inputs'!$E$27,1,0)</f>
        <v>0.0</v>
      </c>
      <c r="AP502" s="35">
        <f>AP496*'Inputs'!$E$17*IF('Summary'!AP13&lt;='Inputs'!$E$27,1,0)</f>
        <v>0.0</v>
      </c>
      <c r="AQ502" s="35">
        <f>AQ496*'Inputs'!$E$17*IF('Summary'!AQ13&lt;='Inputs'!$E$27,1,0)</f>
        <v>0.0</v>
      </c>
      <c r="AR502" s="35">
        <f>AR496*'Inputs'!$E$17*IF('Summary'!AR13&lt;='Inputs'!$E$27,1,0)</f>
        <v>0.0</v>
      </c>
      <c r="AS502" s="35">
        <f>AS496*'Inputs'!$E$17*IF('Summary'!AS13&lt;='Inputs'!$E$27,1,0)</f>
        <v>0.0</v>
      </c>
      <c r="AT502" s="35">
        <f>AT496*'Inputs'!$E$17*IF('Summary'!AT13&lt;='Inputs'!$E$27,1,0)</f>
        <v>0.0</v>
      </c>
      <c r="AU502" s="35">
        <f>AU496*'Inputs'!$E$17*IF('Summary'!AU13&lt;='Inputs'!$E$27,1,0)</f>
        <v>0.0</v>
      </c>
      <c r="AV502" s="35">
        <f>AV496*'Inputs'!$E$17*IF('Summary'!AV13&lt;='Inputs'!$E$27,1,0)</f>
        <v>0.0</v>
      </c>
      <c r="AW502" s="35">
        <f>AW496*'Inputs'!$E$17*IF('Summary'!AW13&lt;='Inputs'!$E$27,1,0)</f>
        <v>0.0</v>
      </c>
      <c r="AX502" s="35">
        <f>AX496*'Inputs'!$E$17*IF('Summary'!AX13&lt;='Inputs'!$E$27,1,0)</f>
        <v>0.0</v>
      </c>
      <c r="AY502" s="35">
        <f>AY496*'Inputs'!$E$17*IF('Summary'!AY13&lt;='Inputs'!$E$27,1,0)</f>
        <v>0.0</v>
      </c>
      <c r="AZ502" s="35">
        <f>AZ496*'Inputs'!$E$17*IF('Summary'!AZ13&lt;='Inputs'!$E$27,1,0)</f>
        <v>0.0</v>
      </c>
      <c r="BA502" s="35">
        <f>BA496*'Inputs'!$E$17*IF('Summary'!BA13&lt;='Inputs'!$E$27,1,0)</f>
        <v>0.0</v>
      </c>
      <c r="BB502" s="35">
        <f>BB496*'Inputs'!$E$17*IF('Summary'!BB13&lt;='Inputs'!$E$27,1,0)</f>
        <v>0.0</v>
      </c>
      <c r="BC502" s="35">
        <f>BC496*'Inputs'!$E$17*IF('Summary'!BC13&lt;='Inputs'!$E$27,1,0)</f>
        <v>0.0</v>
      </c>
      <c r="BD502" s="35">
        <f>BD496*'Inputs'!$E$17*IF('Summary'!BD13&lt;='Inputs'!$E$27,1,0)</f>
        <v>0.0</v>
      </c>
      <c r="BE502" s="35">
        <f>BE496*'Inputs'!$E$17*IF('Summary'!BE13&lt;='Inputs'!$E$27,1,0)</f>
        <v>0.0</v>
      </c>
      <c r="BF502" s="35">
        <f>BF496*'Inputs'!$E$17*IF('Summary'!BF13&lt;='Inputs'!$E$27,1,0)</f>
        <v>0.0</v>
      </c>
      <c r="BG502" s="35">
        <f>BG496*'Inputs'!$E$17*IF('Summary'!BG13&lt;='Inputs'!$E$27,1,0)</f>
        <v>0.0</v>
      </c>
      <c r="BH502" s="35">
        <f>BH496*'Inputs'!$E$17*IF('Summary'!BH13&lt;='Inputs'!$E$27,1,0)</f>
        <v>0.0</v>
      </c>
      <c r="BI502" s="35">
        <f>BI496*'Inputs'!$E$17*IF('Summary'!BI13&lt;='Inputs'!$E$27,1,0)</f>
        <v>0.0</v>
      </c>
      <c r="BJ502" s="35">
        <f>BJ496*'Inputs'!$E$17*IF('Summary'!BJ13&lt;='Inputs'!$E$27,1,0)</f>
        <v>0.0</v>
      </c>
      <c r="BK502" s="35">
        <f>BK496*'Inputs'!$E$17*IF('Summary'!BK13&lt;='Inputs'!$E$27,1,0)</f>
        <v>0.0</v>
      </c>
      <c r="BL502" s="35">
        <f>BL496*'Inputs'!$E$17*IF('Summary'!BL13&lt;='Inputs'!$E$27,1,0)</f>
        <v>0.0</v>
      </c>
      <c r="BM502" s="35">
        <f>BM496*'Inputs'!$E$17*IF('Summary'!BM13&lt;='Inputs'!$E$27,1,0)</f>
        <v>0.0</v>
      </c>
      <c r="BN502" s="35">
        <f>BN496*'Inputs'!$E$17*IF('Summary'!BN13&lt;='Inputs'!$E$27,1,0)</f>
        <v>0.0</v>
      </c>
      <c r="BO502" s="35">
        <f>BO496*'Inputs'!$E$17*IF('Summary'!BO13&lt;='Inputs'!$E$27,1,0)</f>
        <v>0.0</v>
      </c>
    </row>
    <row r="503" ht="28" customHeight="1">
      <c r="A503" s="2" t="str">
        <v>SLOT25.U2</v>
      </c>
      <c r="B503" s="6" t="str">
        <v>SLOT25 U2 maternity levy</v>
      </c>
      <c r="C503" s="2" t="str">
        <v>EUR</v>
      </c>
      <c r="D503" s="2" t="str">
        <v>SUM</v>
      </c>
      <c r="E503" s="36">
        <f>SUM(H503:BO503)</f>
        <v>0.0</v>
      </c>
      <c r="F503" s="6" t="str">
        <v>Spare row; inactive until a hire and an exit month are entered on People_Inputs</v>
      </c>
      <c r="G503" s="2"/>
      <c r="H503" s="35">
        <f>H496*'Inputs'!$E$18</f>
        <v>0.0</v>
      </c>
      <c r="I503" s="35">
        <f>I496*'Inputs'!$E$18</f>
        <v>0.0</v>
      </c>
      <c r="J503" s="35">
        <f>J496*'Inputs'!$E$18</f>
        <v>0.0</v>
      </c>
      <c r="K503" s="35">
        <f>K496*'Inputs'!$E$18</f>
        <v>0.0</v>
      </c>
      <c r="L503" s="35">
        <f>L496*'Inputs'!$E$18</f>
        <v>0.0</v>
      </c>
      <c r="M503" s="35">
        <f>M496*'Inputs'!$E$18</f>
        <v>0.0</v>
      </c>
      <c r="N503" s="35">
        <f>N496*'Inputs'!$E$18</f>
        <v>0.0</v>
      </c>
      <c r="O503" s="35">
        <f>O496*'Inputs'!$E$18</f>
        <v>0.0</v>
      </c>
      <c r="P503" s="35">
        <f>P496*'Inputs'!$E$18</f>
        <v>0.0</v>
      </c>
      <c r="Q503" s="35">
        <f>Q496*'Inputs'!$E$18</f>
        <v>0.0</v>
      </c>
      <c r="R503" s="35">
        <f>R496*'Inputs'!$E$18</f>
        <v>0.0</v>
      </c>
      <c r="S503" s="35">
        <f>S496*'Inputs'!$E$18</f>
        <v>0.0</v>
      </c>
      <c r="T503" s="35">
        <f>T496*'Inputs'!$E$18</f>
        <v>0.0</v>
      </c>
      <c r="U503" s="35">
        <f>U496*'Inputs'!$E$18</f>
        <v>0.0</v>
      </c>
      <c r="V503" s="35">
        <f>V496*'Inputs'!$E$18</f>
        <v>0.0</v>
      </c>
      <c r="W503" s="35">
        <f>W496*'Inputs'!$E$18</f>
        <v>0.0</v>
      </c>
      <c r="X503" s="35">
        <f>X496*'Inputs'!$E$18</f>
        <v>0.0</v>
      </c>
      <c r="Y503" s="35">
        <f>Y496*'Inputs'!$E$18</f>
        <v>0.0</v>
      </c>
      <c r="Z503" s="35">
        <f>Z496*'Inputs'!$E$18</f>
        <v>0.0</v>
      </c>
      <c r="AA503" s="35">
        <f>AA496*'Inputs'!$E$18</f>
        <v>0.0</v>
      </c>
      <c r="AB503" s="35">
        <f>AB496*'Inputs'!$E$18</f>
        <v>0.0</v>
      </c>
      <c r="AC503" s="35">
        <f>AC496*'Inputs'!$E$18</f>
        <v>0.0</v>
      </c>
      <c r="AD503" s="35">
        <f>AD496*'Inputs'!$E$18</f>
        <v>0.0</v>
      </c>
      <c r="AE503" s="35">
        <f>AE496*'Inputs'!$E$18</f>
        <v>0.0</v>
      </c>
      <c r="AF503" s="35">
        <f>AF496*'Inputs'!$E$18</f>
        <v>0.0</v>
      </c>
      <c r="AG503" s="35">
        <f>AG496*'Inputs'!$E$18</f>
        <v>0.0</v>
      </c>
      <c r="AH503" s="35">
        <f>AH496*'Inputs'!$E$18</f>
        <v>0.0</v>
      </c>
      <c r="AI503" s="35">
        <f>AI496*'Inputs'!$E$18</f>
        <v>0.0</v>
      </c>
      <c r="AJ503" s="35">
        <f>AJ496*'Inputs'!$E$18</f>
        <v>0.0</v>
      </c>
      <c r="AK503" s="35">
        <f>AK496*'Inputs'!$E$18</f>
        <v>0.0</v>
      </c>
      <c r="AL503" s="35">
        <f>AL496*'Inputs'!$E$18</f>
        <v>0.0</v>
      </c>
      <c r="AM503" s="35">
        <f>AM496*'Inputs'!$E$18</f>
        <v>0.0</v>
      </c>
      <c r="AN503" s="35">
        <f>AN496*'Inputs'!$E$18</f>
        <v>0.0</v>
      </c>
      <c r="AO503" s="35">
        <f>AO496*'Inputs'!$E$18</f>
        <v>0.0</v>
      </c>
      <c r="AP503" s="35">
        <f>AP496*'Inputs'!$E$18</f>
        <v>0.0</v>
      </c>
      <c r="AQ503" s="35">
        <f>AQ496*'Inputs'!$E$18</f>
        <v>0.0</v>
      </c>
      <c r="AR503" s="35">
        <f>AR496*'Inputs'!$E$18</f>
        <v>0.0</v>
      </c>
      <c r="AS503" s="35">
        <f>AS496*'Inputs'!$E$18</f>
        <v>0.0</v>
      </c>
      <c r="AT503" s="35">
        <f>AT496*'Inputs'!$E$18</f>
        <v>0.0</v>
      </c>
      <c r="AU503" s="35">
        <f>AU496*'Inputs'!$E$18</f>
        <v>0.0</v>
      </c>
      <c r="AV503" s="35">
        <f>AV496*'Inputs'!$E$18</f>
        <v>0.0</v>
      </c>
      <c r="AW503" s="35">
        <f>AW496*'Inputs'!$E$18</f>
        <v>0.0</v>
      </c>
      <c r="AX503" s="35">
        <f>AX496*'Inputs'!$E$18</f>
        <v>0.0</v>
      </c>
      <c r="AY503" s="35">
        <f>AY496*'Inputs'!$E$18</f>
        <v>0.0</v>
      </c>
      <c r="AZ503" s="35">
        <f>AZ496*'Inputs'!$E$18</f>
        <v>0.0</v>
      </c>
      <c r="BA503" s="35">
        <f>BA496*'Inputs'!$E$18</f>
        <v>0.0</v>
      </c>
      <c r="BB503" s="35">
        <f>BB496*'Inputs'!$E$18</f>
        <v>0.0</v>
      </c>
      <c r="BC503" s="35">
        <f>BC496*'Inputs'!$E$18</f>
        <v>0.0</v>
      </c>
      <c r="BD503" s="35">
        <f>BD496*'Inputs'!$E$18</f>
        <v>0.0</v>
      </c>
      <c r="BE503" s="35">
        <f>BE496*'Inputs'!$E$18</f>
        <v>0.0</v>
      </c>
      <c r="BF503" s="35">
        <f>BF496*'Inputs'!$E$18</f>
        <v>0.0</v>
      </c>
      <c r="BG503" s="35">
        <f>BG496*'Inputs'!$E$18</f>
        <v>0.0</v>
      </c>
      <c r="BH503" s="35">
        <f>BH496*'Inputs'!$E$18</f>
        <v>0.0</v>
      </c>
      <c r="BI503" s="35">
        <f>BI496*'Inputs'!$E$18</f>
        <v>0.0</v>
      </c>
      <c r="BJ503" s="35">
        <f>BJ496*'Inputs'!$E$18</f>
        <v>0.0</v>
      </c>
      <c r="BK503" s="35">
        <f>BK496*'Inputs'!$E$18</f>
        <v>0.0</v>
      </c>
      <c r="BL503" s="35">
        <f>BL496*'Inputs'!$E$18</f>
        <v>0.0</v>
      </c>
      <c r="BM503" s="35">
        <f>BM496*'Inputs'!$E$18</f>
        <v>0.0</v>
      </c>
      <c r="BN503" s="35">
        <f>BN496*'Inputs'!$E$18</f>
        <v>0.0</v>
      </c>
      <c r="BO503" s="35">
        <f>BO496*'Inputs'!$E$18</f>
        <v>0.0</v>
      </c>
    </row>
    <row r="504" ht="28" customHeight="1">
      <c r="A504" s="2" t="str">
        <v>SLOT25.INSOLV</v>
      </c>
      <c r="B504" s="6" t="str">
        <v>SLOT25 insolvency levy</v>
      </c>
      <c r="C504" s="2" t="str">
        <v>EUR</v>
      </c>
      <c r="D504" s="2" t="str">
        <v>SUM</v>
      </c>
      <c r="E504" s="36">
        <f>SUM(H504:BO504)</f>
        <v>0.0</v>
      </c>
      <c r="F504" s="6" t="str">
        <v>Spare row; inactive until a hire and an exit month are entered on People_Inputs</v>
      </c>
      <c r="G504" s="2"/>
      <c r="H504" s="35">
        <f>H496*'Inputs'!$E$19</f>
        <v>0.0</v>
      </c>
      <c r="I504" s="35">
        <f>I496*'Inputs'!$E$19</f>
        <v>0.0</v>
      </c>
      <c r="J504" s="35">
        <f>J496*'Inputs'!$E$19</f>
        <v>0.0</v>
      </c>
      <c r="K504" s="35">
        <f>K496*'Inputs'!$E$19</f>
        <v>0.0</v>
      </c>
      <c r="L504" s="35">
        <f>L496*'Inputs'!$E$19</f>
        <v>0.0</v>
      </c>
      <c r="M504" s="35">
        <f>M496*'Inputs'!$E$19</f>
        <v>0.0</v>
      </c>
      <c r="N504" s="35">
        <f>N496*'Inputs'!$E$19</f>
        <v>0.0</v>
      </c>
      <c r="O504" s="35">
        <f>O496*'Inputs'!$E$19</f>
        <v>0.0</v>
      </c>
      <c r="P504" s="35">
        <f>P496*'Inputs'!$E$19</f>
        <v>0.0</v>
      </c>
      <c r="Q504" s="35">
        <f>Q496*'Inputs'!$E$19</f>
        <v>0.0</v>
      </c>
      <c r="R504" s="35">
        <f>R496*'Inputs'!$E$19</f>
        <v>0.0</v>
      </c>
      <c r="S504" s="35">
        <f>S496*'Inputs'!$E$19</f>
        <v>0.0</v>
      </c>
      <c r="T504" s="35">
        <f>T496*'Inputs'!$E$19</f>
        <v>0.0</v>
      </c>
      <c r="U504" s="35">
        <f>U496*'Inputs'!$E$19</f>
        <v>0.0</v>
      </c>
      <c r="V504" s="35">
        <f>V496*'Inputs'!$E$19</f>
        <v>0.0</v>
      </c>
      <c r="W504" s="35">
        <f>W496*'Inputs'!$E$19</f>
        <v>0.0</v>
      </c>
      <c r="X504" s="35">
        <f>X496*'Inputs'!$E$19</f>
        <v>0.0</v>
      </c>
      <c r="Y504" s="35">
        <f>Y496*'Inputs'!$E$19</f>
        <v>0.0</v>
      </c>
      <c r="Z504" s="35">
        <f>Z496*'Inputs'!$E$19</f>
        <v>0.0</v>
      </c>
      <c r="AA504" s="35">
        <f>AA496*'Inputs'!$E$19</f>
        <v>0.0</v>
      </c>
      <c r="AB504" s="35">
        <f>AB496*'Inputs'!$E$19</f>
        <v>0.0</v>
      </c>
      <c r="AC504" s="35">
        <f>AC496*'Inputs'!$E$19</f>
        <v>0.0</v>
      </c>
      <c r="AD504" s="35">
        <f>AD496*'Inputs'!$E$19</f>
        <v>0.0</v>
      </c>
      <c r="AE504" s="35">
        <f>AE496*'Inputs'!$E$19</f>
        <v>0.0</v>
      </c>
      <c r="AF504" s="35">
        <f>AF496*'Inputs'!$E$19</f>
        <v>0.0</v>
      </c>
      <c r="AG504" s="35">
        <f>AG496*'Inputs'!$E$19</f>
        <v>0.0</v>
      </c>
      <c r="AH504" s="35">
        <f>AH496*'Inputs'!$E$19</f>
        <v>0.0</v>
      </c>
      <c r="AI504" s="35">
        <f>AI496*'Inputs'!$E$19</f>
        <v>0.0</v>
      </c>
      <c r="AJ504" s="35">
        <f>AJ496*'Inputs'!$E$19</f>
        <v>0.0</v>
      </c>
      <c r="AK504" s="35">
        <f>AK496*'Inputs'!$E$19</f>
        <v>0.0</v>
      </c>
      <c r="AL504" s="35">
        <f>AL496*'Inputs'!$E$19</f>
        <v>0.0</v>
      </c>
      <c r="AM504" s="35">
        <f>AM496*'Inputs'!$E$19</f>
        <v>0.0</v>
      </c>
      <c r="AN504" s="35">
        <f>AN496*'Inputs'!$E$19</f>
        <v>0.0</v>
      </c>
      <c r="AO504" s="35">
        <f>AO496*'Inputs'!$E$19</f>
        <v>0.0</v>
      </c>
      <c r="AP504" s="35">
        <f>AP496*'Inputs'!$E$19</f>
        <v>0.0</v>
      </c>
      <c r="AQ504" s="35">
        <f>AQ496*'Inputs'!$E$19</f>
        <v>0.0</v>
      </c>
      <c r="AR504" s="35">
        <f>AR496*'Inputs'!$E$19</f>
        <v>0.0</v>
      </c>
      <c r="AS504" s="35">
        <f>AS496*'Inputs'!$E$19</f>
        <v>0.0</v>
      </c>
      <c r="AT504" s="35">
        <f>AT496*'Inputs'!$E$19</f>
        <v>0.0</v>
      </c>
      <c r="AU504" s="35">
        <f>AU496*'Inputs'!$E$19</f>
        <v>0.0</v>
      </c>
      <c r="AV504" s="35">
        <f>AV496*'Inputs'!$E$19</f>
        <v>0.0</v>
      </c>
      <c r="AW504" s="35">
        <f>AW496*'Inputs'!$E$19</f>
        <v>0.0</v>
      </c>
      <c r="AX504" s="35">
        <f>AX496*'Inputs'!$E$19</f>
        <v>0.0</v>
      </c>
      <c r="AY504" s="35">
        <f>AY496*'Inputs'!$E$19</f>
        <v>0.0</v>
      </c>
      <c r="AZ504" s="35">
        <f>AZ496*'Inputs'!$E$19</f>
        <v>0.0</v>
      </c>
      <c r="BA504" s="35">
        <f>BA496*'Inputs'!$E$19</f>
        <v>0.0</v>
      </c>
      <c r="BB504" s="35">
        <f>BB496*'Inputs'!$E$19</f>
        <v>0.0</v>
      </c>
      <c r="BC504" s="35">
        <f>BC496*'Inputs'!$E$19</f>
        <v>0.0</v>
      </c>
      <c r="BD504" s="35">
        <f>BD496*'Inputs'!$E$19</f>
        <v>0.0</v>
      </c>
      <c r="BE504" s="35">
        <f>BE496*'Inputs'!$E$19</f>
        <v>0.0</v>
      </c>
      <c r="BF504" s="35">
        <f>BF496*'Inputs'!$E$19</f>
        <v>0.0</v>
      </c>
      <c r="BG504" s="35">
        <f>BG496*'Inputs'!$E$19</f>
        <v>0.0</v>
      </c>
      <c r="BH504" s="35">
        <f>BH496*'Inputs'!$E$19</f>
        <v>0.0</v>
      </c>
      <c r="BI504" s="35">
        <f>BI496*'Inputs'!$E$19</f>
        <v>0.0</v>
      </c>
      <c r="BJ504" s="35">
        <f>BJ496*'Inputs'!$E$19</f>
        <v>0.0</v>
      </c>
      <c r="BK504" s="35">
        <f>BK496*'Inputs'!$E$19</f>
        <v>0.0</v>
      </c>
      <c r="BL504" s="35">
        <f>BL496*'Inputs'!$E$19</f>
        <v>0.0</v>
      </c>
      <c r="BM504" s="35">
        <f>BM496*'Inputs'!$E$19</f>
        <v>0.0</v>
      </c>
      <c r="BN504" s="35">
        <f>BN496*'Inputs'!$E$19</f>
        <v>0.0</v>
      </c>
      <c r="BO504" s="35">
        <f>BO496*'Inputs'!$E$19</f>
        <v>0.0</v>
      </c>
    </row>
    <row r="505" ht="28" customHeight="1">
      <c r="A505" s="2" t="str">
        <v>SLOT25.BG</v>
      </c>
      <c r="B505" s="6" t="str">
        <v>SLOT25 accident insurance (BG)</v>
      </c>
      <c r="C505" s="2" t="str">
        <v>EUR</v>
      </c>
      <c r="D505" s="2" t="str">
        <v>SUM</v>
      </c>
      <c r="E505" s="36">
        <f>SUM(H505:BO505)</f>
        <v>0.0</v>
      </c>
      <c r="F505" s="6" t="str">
        <v>Spare row; inactive until a hire and an exit month are entered on People_Inputs</v>
      </c>
      <c r="G505" s="2"/>
      <c r="H505" s="35">
        <f>H495*H493*'Inputs'!$E$20</f>
        <v>0.0</v>
      </c>
      <c r="I505" s="35">
        <f>I495*I493*'Inputs'!$E$20</f>
        <v>0.0</v>
      </c>
      <c r="J505" s="35">
        <f>J495*J493*'Inputs'!$E$20</f>
        <v>0.0</v>
      </c>
      <c r="K505" s="35">
        <f>K495*K493*'Inputs'!$E$20</f>
        <v>0.0</v>
      </c>
      <c r="L505" s="35">
        <f>L495*L493*'Inputs'!$E$20</f>
        <v>0.0</v>
      </c>
      <c r="M505" s="35">
        <f>M495*M493*'Inputs'!$E$20</f>
        <v>0.0</v>
      </c>
      <c r="N505" s="35">
        <f>N495*N493*'Inputs'!$E$20</f>
        <v>0.0</v>
      </c>
      <c r="O505" s="35">
        <f>O495*O493*'Inputs'!$E$20</f>
        <v>0.0</v>
      </c>
      <c r="P505" s="35">
        <f>P495*P493*'Inputs'!$E$20</f>
        <v>0.0</v>
      </c>
      <c r="Q505" s="35">
        <f>Q495*Q493*'Inputs'!$E$20</f>
        <v>0.0</v>
      </c>
      <c r="R505" s="35">
        <f>R495*R493*'Inputs'!$E$20</f>
        <v>0.0</v>
      </c>
      <c r="S505" s="35">
        <f>S495*S493*'Inputs'!$E$20</f>
        <v>0.0</v>
      </c>
      <c r="T505" s="35">
        <f>T495*T493*'Inputs'!$E$20</f>
        <v>0.0</v>
      </c>
      <c r="U505" s="35">
        <f>U495*U493*'Inputs'!$E$20</f>
        <v>0.0</v>
      </c>
      <c r="V505" s="35">
        <f>V495*V493*'Inputs'!$E$20</f>
        <v>0.0</v>
      </c>
      <c r="W505" s="35">
        <f>W495*W493*'Inputs'!$E$20</f>
        <v>0.0</v>
      </c>
      <c r="X505" s="35">
        <f>X495*X493*'Inputs'!$E$20</f>
        <v>0.0</v>
      </c>
      <c r="Y505" s="35">
        <f>Y495*Y493*'Inputs'!$E$20</f>
        <v>0.0</v>
      </c>
      <c r="Z505" s="35">
        <f>Z495*Z493*'Inputs'!$E$20</f>
        <v>0.0</v>
      </c>
      <c r="AA505" s="35">
        <f>AA495*AA493*'Inputs'!$E$20</f>
        <v>0.0</v>
      </c>
      <c r="AB505" s="35">
        <f>AB495*AB493*'Inputs'!$E$20</f>
        <v>0.0</v>
      </c>
      <c r="AC505" s="35">
        <f>AC495*AC493*'Inputs'!$E$20</f>
        <v>0.0</v>
      </c>
      <c r="AD505" s="35">
        <f>AD495*AD493*'Inputs'!$E$20</f>
        <v>0.0</v>
      </c>
      <c r="AE505" s="35">
        <f>AE495*AE493*'Inputs'!$E$20</f>
        <v>0.0</v>
      </c>
      <c r="AF505" s="35">
        <f>AF495*AF493*'Inputs'!$E$20</f>
        <v>0.0</v>
      </c>
      <c r="AG505" s="35">
        <f>AG495*AG493*'Inputs'!$E$20</f>
        <v>0.0</v>
      </c>
      <c r="AH505" s="35">
        <f>AH495*AH493*'Inputs'!$E$20</f>
        <v>0.0</v>
      </c>
      <c r="AI505" s="35">
        <f>AI495*AI493*'Inputs'!$E$20</f>
        <v>0.0</v>
      </c>
      <c r="AJ505" s="35">
        <f>AJ495*AJ493*'Inputs'!$E$20</f>
        <v>0.0</v>
      </c>
      <c r="AK505" s="35">
        <f>AK495*AK493*'Inputs'!$E$20</f>
        <v>0.0</v>
      </c>
      <c r="AL505" s="35">
        <f>AL495*AL493*'Inputs'!$E$20</f>
        <v>0.0</v>
      </c>
      <c r="AM505" s="35">
        <f>AM495*AM493*'Inputs'!$E$20</f>
        <v>0.0</v>
      </c>
      <c r="AN505" s="35">
        <f>AN495*AN493*'Inputs'!$E$20</f>
        <v>0.0</v>
      </c>
      <c r="AO505" s="35">
        <f>AO495*AO493*'Inputs'!$E$20</f>
        <v>0.0</v>
      </c>
      <c r="AP505" s="35">
        <f>AP495*AP493*'Inputs'!$E$20</f>
        <v>0.0</v>
      </c>
      <c r="AQ505" s="35">
        <f>AQ495*AQ493*'Inputs'!$E$20</f>
        <v>0.0</v>
      </c>
      <c r="AR505" s="35">
        <f>AR495*AR493*'Inputs'!$E$20</f>
        <v>0.0</v>
      </c>
      <c r="AS505" s="35">
        <f>AS495*AS493*'Inputs'!$E$20</f>
        <v>0.0</v>
      </c>
      <c r="AT505" s="35">
        <f>AT495*AT493*'Inputs'!$E$20</f>
        <v>0.0</v>
      </c>
      <c r="AU505" s="35">
        <f>AU495*AU493*'Inputs'!$E$20</f>
        <v>0.0</v>
      </c>
      <c r="AV505" s="35">
        <f>AV495*AV493*'Inputs'!$E$20</f>
        <v>0.0</v>
      </c>
      <c r="AW505" s="35">
        <f>AW495*AW493*'Inputs'!$E$20</f>
        <v>0.0</v>
      </c>
      <c r="AX505" s="35">
        <f>AX495*AX493*'Inputs'!$E$20</f>
        <v>0.0</v>
      </c>
      <c r="AY505" s="35">
        <f>AY495*AY493*'Inputs'!$E$20</f>
        <v>0.0</v>
      </c>
      <c r="AZ505" s="35">
        <f>AZ495*AZ493*'Inputs'!$E$20</f>
        <v>0.0</v>
      </c>
      <c r="BA505" s="35">
        <f>BA495*BA493*'Inputs'!$E$20</f>
        <v>0.0</v>
      </c>
      <c r="BB505" s="35">
        <f>BB495*BB493*'Inputs'!$E$20</f>
        <v>0.0</v>
      </c>
      <c r="BC505" s="35">
        <f>BC495*BC493*'Inputs'!$E$20</f>
        <v>0.0</v>
      </c>
      <c r="BD505" s="35">
        <f>BD495*BD493*'Inputs'!$E$20</f>
        <v>0.0</v>
      </c>
      <c r="BE505" s="35">
        <f>BE495*BE493*'Inputs'!$E$20</f>
        <v>0.0</v>
      </c>
      <c r="BF505" s="35">
        <f>BF495*BF493*'Inputs'!$E$20</f>
        <v>0.0</v>
      </c>
      <c r="BG505" s="35">
        <f>BG495*BG493*'Inputs'!$E$20</f>
        <v>0.0</v>
      </c>
      <c r="BH505" s="35">
        <f>BH495*BH493*'Inputs'!$E$20</f>
        <v>0.0</v>
      </c>
      <c r="BI505" s="35">
        <f>BI495*BI493*'Inputs'!$E$20</f>
        <v>0.0</v>
      </c>
      <c r="BJ505" s="35">
        <f>BJ495*BJ493*'Inputs'!$E$20</f>
        <v>0.0</v>
      </c>
      <c r="BK505" s="35">
        <f>BK495*BK493*'Inputs'!$E$20</f>
        <v>0.0</v>
      </c>
      <c r="BL505" s="35">
        <f>BL495*BL493*'Inputs'!$E$20</f>
        <v>0.0</v>
      </c>
      <c r="BM505" s="35">
        <f>BM495*BM493*'Inputs'!$E$20</f>
        <v>0.0</v>
      </c>
      <c r="BN505" s="35">
        <f>BN495*BN493*'Inputs'!$E$20</f>
        <v>0.0</v>
      </c>
      <c r="BO505" s="35">
        <f>BO495*BO493*'Inputs'!$E$20</f>
        <v>0.0</v>
      </c>
    </row>
    <row r="506" ht="28" customHeight="1">
      <c r="A506" s="2" t="str">
        <v>SLOT25.TOTAL</v>
      </c>
      <c r="B506" s="6" t="str">
        <v>SLOT25 payroll cost (salary plus employer contributions)</v>
      </c>
      <c r="C506" s="2" t="str">
        <v>EUR</v>
      </c>
      <c r="D506" s="2" t="str">
        <v>SUM</v>
      </c>
      <c r="E506" s="36">
        <f>SUM(H506:BO506)</f>
        <v>0.0</v>
      </c>
      <c r="F506" s="6" t="str">
        <v>Spare row; inactive until a hire and an exit month are entered on People_Inputs</v>
      </c>
      <c r="G506" s="2"/>
      <c r="H506" s="36">
        <f>SUM(H495,H498,H499,H500,H501,H502,H503,H504,H505)</f>
        <v>0.0</v>
      </c>
      <c r="I506" s="36">
        <f>SUM(I495,I498,I499,I500,I501,I502,I503,I504,I505)</f>
        <v>0.0</v>
      </c>
      <c r="J506" s="36">
        <f>SUM(J495,J498,J499,J500,J501,J502,J503,J504,J505)</f>
        <v>0.0</v>
      </c>
      <c r="K506" s="36">
        <f>SUM(K495,K498,K499,K500,K501,K502,K503,K504,K505)</f>
        <v>0.0</v>
      </c>
      <c r="L506" s="36">
        <f>SUM(L495,L498,L499,L500,L501,L502,L503,L504,L505)</f>
        <v>0.0</v>
      </c>
      <c r="M506" s="36">
        <f>SUM(M495,M498,M499,M500,M501,M502,M503,M504,M505)</f>
        <v>0.0</v>
      </c>
      <c r="N506" s="36">
        <f>SUM(N495,N498,N499,N500,N501,N502,N503,N504,N505)</f>
        <v>0.0</v>
      </c>
      <c r="O506" s="36">
        <f>SUM(O495,O498,O499,O500,O501,O502,O503,O504,O505)</f>
        <v>0.0</v>
      </c>
      <c r="P506" s="36">
        <f>SUM(P495,P498,P499,P500,P501,P502,P503,P504,P505)</f>
        <v>0.0</v>
      </c>
      <c r="Q506" s="36">
        <f>SUM(Q495,Q498,Q499,Q500,Q501,Q502,Q503,Q504,Q505)</f>
        <v>0.0</v>
      </c>
      <c r="R506" s="36">
        <f>SUM(R495,R498,R499,R500,R501,R502,R503,R504,R505)</f>
        <v>0.0</v>
      </c>
      <c r="S506" s="36">
        <f>SUM(S495,S498,S499,S500,S501,S502,S503,S504,S505)</f>
        <v>0.0</v>
      </c>
      <c r="T506" s="36">
        <f>SUM(T495,T498,T499,T500,T501,T502,T503,T504,T505)</f>
        <v>0.0</v>
      </c>
      <c r="U506" s="36">
        <f>SUM(U495,U498,U499,U500,U501,U502,U503,U504,U505)</f>
        <v>0.0</v>
      </c>
      <c r="V506" s="36">
        <f>SUM(V495,V498,V499,V500,V501,V502,V503,V504,V505)</f>
        <v>0.0</v>
      </c>
      <c r="W506" s="36">
        <f>SUM(W495,W498,W499,W500,W501,W502,W503,W504,W505)</f>
        <v>0.0</v>
      </c>
      <c r="X506" s="36">
        <f>SUM(X495,X498,X499,X500,X501,X502,X503,X504,X505)</f>
        <v>0.0</v>
      </c>
      <c r="Y506" s="36">
        <f>SUM(Y495,Y498,Y499,Y500,Y501,Y502,Y503,Y504,Y505)</f>
        <v>0.0</v>
      </c>
      <c r="Z506" s="36">
        <f>SUM(Z495,Z498,Z499,Z500,Z501,Z502,Z503,Z504,Z505)</f>
        <v>0.0</v>
      </c>
      <c r="AA506" s="36">
        <f>SUM(AA495,AA498,AA499,AA500,AA501,AA502,AA503,AA504,AA505)</f>
        <v>0.0</v>
      </c>
      <c r="AB506" s="36">
        <f>SUM(AB495,AB498,AB499,AB500,AB501,AB502,AB503,AB504,AB505)</f>
        <v>0.0</v>
      </c>
      <c r="AC506" s="36">
        <f>SUM(AC495,AC498,AC499,AC500,AC501,AC502,AC503,AC504,AC505)</f>
        <v>0.0</v>
      </c>
      <c r="AD506" s="36">
        <f>SUM(AD495,AD498,AD499,AD500,AD501,AD502,AD503,AD504,AD505)</f>
        <v>0.0</v>
      </c>
      <c r="AE506" s="36">
        <f>SUM(AE495,AE498,AE499,AE500,AE501,AE502,AE503,AE504,AE505)</f>
        <v>0.0</v>
      </c>
      <c r="AF506" s="36">
        <f>SUM(AF495,AF498,AF499,AF500,AF501,AF502,AF503,AF504,AF505)</f>
        <v>0.0</v>
      </c>
      <c r="AG506" s="36">
        <f>SUM(AG495,AG498,AG499,AG500,AG501,AG502,AG503,AG504,AG505)</f>
        <v>0.0</v>
      </c>
      <c r="AH506" s="36">
        <f>SUM(AH495,AH498,AH499,AH500,AH501,AH502,AH503,AH504,AH505)</f>
        <v>0.0</v>
      </c>
      <c r="AI506" s="36">
        <f>SUM(AI495,AI498,AI499,AI500,AI501,AI502,AI503,AI504,AI505)</f>
        <v>0.0</v>
      </c>
      <c r="AJ506" s="36">
        <f>SUM(AJ495,AJ498,AJ499,AJ500,AJ501,AJ502,AJ503,AJ504,AJ505)</f>
        <v>0.0</v>
      </c>
      <c r="AK506" s="36">
        <f>SUM(AK495,AK498,AK499,AK500,AK501,AK502,AK503,AK504,AK505)</f>
        <v>0.0</v>
      </c>
      <c r="AL506" s="36">
        <f>SUM(AL495,AL498,AL499,AL500,AL501,AL502,AL503,AL504,AL505)</f>
        <v>0.0</v>
      </c>
      <c r="AM506" s="36">
        <f>SUM(AM495,AM498,AM499,AM500,AM501,AM502,AM503,AM504,AM505)</f>
        <v>0.0</v>
      </c>
      <c r="AN506" s="36">
        <f>SUM(AN495,AN498,AN499,AN500,AN501,AN502,AN503,AN504,AN505)</f>
        <v>0.0</v>
      </c>
      <c r="AO506" s="36">
        <f>SUM(AO495,AO498,AO499,AO500,AO501,AO502,AO503,AO504,AO505)</f>
        <v>0.0</v>
      </c>
      <c r="AP506" s="36">
        <f>SUM(AP495,AP498,AP499,AP500,AP501,AP502,AP503,AP504,AP505)</f>
        <v>0.0</v>
      </c>
      <c r="AQ506" s="36">
        <f>SUM(AQ495,AQ498,AQ499,AQ500,AQ501,AQ502,AQ503,AQ504,AQ505)</f>
        <v>0.0</v>
      </c>
      <c r="AR506" s="36">
        <f>SUM(AR495,AR498,AR499,AR500,AR501,AR502,AR503,AR504,AR505)</f>
        <v>0.0</v>
      </c>
      <c r="AS506" s="36">
        <f>SUM(AS495,AS498,AS499,AS500,AS501,AS502,AS503,AS504,AS505)</f>
        <v>0.0</v>
      </c>
      <c r="AT506" s="36">
        <f>SUM(AT495,AT498,AT499,AT500,AT501,AT502,AT503,AT504,AT505)</f>
        <v>0.0</v>
      </c>
      <c r="AU506" s="36">
        <f>SUM(AU495,AU498,AU499,AU500,AU501,AU502,AU503,AU504,AU505)</f>
        <v>0.0</v>
      </c>
      <c r="AV506" s="36">
        <f>SUM(AV495,AV498,AV499,AV500,AV501,AV502,AV503,AV504,AV505)</f>
        <v>0.0</v>
      </c>
      <c r="AW506" s="36">
        <f>SUM(AW495,AW498,AW499,AW500,AW501,AW502,AW503,AW504,AW505)</f>
        <v>0.0</v>
      </c>
      <c r="AX506" s="36">
        <f>SUM(AX495,AX498,AX499,AX500,AX501,AX502,AX503,AX504,AX505)</f>
        <v>0.0</v>
      </c>
      <c r="AY506" s="36">
        <f>SUM(AY495,AY498,AY499,AY500,AY501,AY502,AY503,AY504,AY505)</f>
        <v>0.0</v>
      </c>
      <c r="AZ506" s="36">
        <f>SUM(AZ495,AZ498,AZ499,AZ500,AZ501,AZ502,AZ503,AZ504,AZ505)</f>
        <v>0.0</v>
      </c>
      <c r="BA506" s="36">
        <f>SUM(BA495,BA498,BA499,BA500,BA501,BA502,BA503,BA504,BA505)</f>
        <v>0.0</v>
      </c>
      <c r="BB506" s="36">
        <f>SUM(BB495,BB498,BB499,BB500,BB501,BB502,BB503,BB504,BB505)</f>
        <v>0.0</v>
      </c>
      <c r="BC506" s="36">
        <f>SUM(BC495,BC498,BC499,BC500,BC501,BC502,BC503,BC504,BC505)</f>
        <v>0.0</v>
      </c>
      <c r="BD506" s="36">
        <f>SUM(BD495,BD498,BD499,BD500,BD501,BD502,BD503,BD504,BD505)</f>
        <v>0.0</v>
      </c>
      <c r="BE506" s="36">
        <f>SUM(BE495,BE498,BE499,BE500,BE501,BE502,BE503,BE504,BE505)</f>
        <v>0.0</v>
      </c>
      <c r="BF506" s="36">
        <f>SUM(BF495,BF498,BF499,BF500,BF501,BF502,BF503,BF504,BF505)</f>
        <v>0.0</v>
      </c>
      <c r="BG506" s="36">
        <f>SUM(BG495,BG498,BG499,BG500,BG501,BG502,BG503,BG504,BG505)</f>
        <v>0.0</v>
      </c>
      <c r="BH506" s="36">
        <f>SUM(BH495,BH498,BH499,BH500,BH501,BH502,BH503,BH504,BH505)</f>
        <v>0.0</v>
      </c>
      <c r="BI506" s="36">
        <f>SUM(BI495,BI498,BI499,BI500,BI501,BI502,BI503,BI504,BI505)</f>
        <v>0.0</v>
      </c>
      <c r="BJ506" s="36">
        <f>SUM(BJ495,BJ498,BJ499,BJ500,BJ501,BJ502,BJ503,BJ504,BJ505)</f>
        <v>0.0</v>
      </c>
      <c r="BK506" s="36">
        <f>SUM(BK495,BK498,BK499,BK500,BK501,BK502,BK503,BK504,BK505)</f>
        <v>0.0</v>
      </c>
      <c r="BL506" s="36">
        <f>SUM(BL495,BL498,BL499,BL500,BL501,BL502,BL503,BL504,BL505)</f>
        <v>0.0</v>
      </c>
      <c r="BM506" s="36">
        <f>SUM(BM495,BM498,BM499,BM500,BM501,BM502,BM503,BM504,BM505)</f>
        <v>0.0</v>
      </c>
      <c r="BN506" s="36">
        <f>SUM(BN495,BN498,BN499,BN500,BN501,BN502,BN503,BN504,BN505)</f>
        <v>0.0</v>
      </c>
      <c r="BO506" s="36">
        <f>SUM(BO495,BO498,BO499,BO500,BO501,BO502,BO503,BO504,BO505)</f>
        <v>0.0</v>
      </c>
    </row>
    <row r="507" ht="28" customHeight="1">
      <c r="A507" s="2" t="str">
        <v>SLOT25.HIRE</v>
      </c>
      <c r="B507" s="6" t="str">
        <v>SLOT25 hired in the month (1 = yes)</v>
      </c>
      <c r="C507" s="2" t="str">
        <v>count</v>
      </c>
      <c r="D507" s="2" t="str">
        <v>SUM</v>
      </c>
      <c r="E507" s="34">
        <f>SUM(H507:BO507)</f>
        <v>0</v>
      </c>
      <c r="F507" s="6" t="str">
        <v>Spare row; inactive until a hire and an exit month are entered on People_Inputs</v>
      </c>
      <c r="G507" s="2"/>
      <c r="H507" s="33">
        <f>IF(AND(H$6='People_Inputs'!$H$35,H491=1),1,0)</f>
        <v>0</v>
      </c>
      <c r="I507" s="33">
        <f>IF(AND(I$6='People_Inputs'!$H$35,I491=1),1,0)</f>
        <v>0</v>
      </c>
      <c r="J507" s="33">
        <f>IF(AND(J$6='People_Inputs'!$H$35,J491=1),1,0)</f>
        <v>0</v>
      </c>
      <c r="K507" s="33">
        <f>IF(AND(K$6='People_Inputs'!$H$35,K491=1),1,0)</f>
        <v>0</v>
      </c>
      <c r="L507" s="33">
        <f>IF(AND(L$6='People_Inputs'!$H$35,L491=1),1,0)</f>
        <v>0</v>
      </c>
      <c r="M507" s="33">
        <f>IF(AND(M$6='People_Inputs'!$H$35,M491=1),1,0)</f>
        <v>0</v>
      </c>
      <c r="N507" s="33">
        <f>IF(AND(N$6='People_Inputs'!$H$35,N491=1),1,0)</f>
        <v>0</v>
      </c>
      <c r="O507" s="33">
        <f>IF(AND(O$6='People_Inputs'!$H$35,O491=1),1,0)</f>
        <v>0</v>
      </c>
      <c r="P507" s="33">
        <f>IF(AND(P$6='People_Inputs'!$H$35,P491=1),1,0)</f>
        <v>0</v>
      </c>
      <c r="Q507" s="33">
        <f>IF(AND(Q$6='People_Inputs'!$H$35,Q491=1),1,0)</f>
        <v>0</v>
      </c>
      <c r="R507" s="33">
        <f>IF(AND(R$6='People_Inputs'!$H$35,R491=1),1,0)</f>
        <v>0</v>
      </c>
      <c r="S507" s="33">
        <f>IF(AND(S$6='People_Inputs'!$H$35,S491=1),1,0)</f>
        <v>0</v>
      </c>
      <c r="T507" s="33">
        <f>IF(AND(T$6='People_Inputs'!$H$35,T491=1),1,0)</f>
        <v>0</v>
      </c>
      <c r="U507" s="33">
        <f>IF(AND(U$6='People_Inputs'!$H$35,U491=1),1,0)</f>
        <v>0</v>
      </c>
      <c r="V507" s="33">
        <f>IF(AND(V$6='People_Inputs'!$H$35,V491=1),1,0)</f>
        <v>0</v>
      </c>
      <c r="W507" s="33">
        <f>IF(AND(W$6='People_Inputs'!$H$35,W491=1),1,0)</f>
        <v>0</v>
      </c>
      <c r="X507" s="33">
        <f>IF(AND(X$6='People_Inputs'!$H$35,X491=1),1,0)</f>
        <v>0</v>
      </c>
      <c r="Y507" s="33">
        <f>IF(AND(Y$6='People_Inputs'!$H$35,Y491=1),1,0)</f>
        <v>0</v>
      </c>
      <c r="Z507" s="33">
        <f>IF(AND(Z$6='People_Inputs'!$H$35,Z491=1),1,0)</f>
        <v>0</v>
      </c>
      <c r="AA507" s="33">
        <f>IF(AND(AA$6='People_Inputs'!$H$35,AA491=1),1,0)</f>
        <v>0</v>
      </c>
      <c r="AB507" s="33">
        <f>IF(AND(AB$6='People_Inputs'!$H$35,AB491=1),1,0)</f>
        <v>0</v>
      </c>
      <c r="AC507" s="33">
        <f>IF(AND(AC$6='People_Inputs'!$H$35,AC491=1),1,0)</f>
        <v>0</v>
      </c>
      <c r="AD507" s="33">
        <f>IF(AND(AD$6='People_Inputs'!$H$35,AD491=1),1,0)</f>
        <v>0</v>
      </c>
      <c r="AE507" s="33">
        <f>IF(AND(AE$6='People_Inputs'!$H$35,AE491=1),1,0)</f>
        <v>0</v>
      </c>
      <c r="AF507" s="33">
        <f>IF(AND(AF$6='People_Inputs'!$H$35,AF491=1),1,0)</f>
        <v>0</v>
      </c>
      <c r="AG507" s="33">
        <f>IF(AND(AG$6='People_Inputs'!$H$35,AG491=1),1,0)</f>
        <v>0</v>
      </c>
      <c r="AH507" s="33">
        <f>IF(AND(AH$6='People_Inputs'!$H$35,AH491=1),1,0)</f>
        <v>0</v>
      </c>
      <c r="AI507" s="33">
        <f>IF(AND(AI$6='People_Inputs'!$H$35,AI491=1),1,0)</f>
        <v>0</v>
      </c>
      <c r="AJ507" s="33">
        <f>IF(AND(AJ$6='People_Inputs'!$H$35,AJ491=1),1,0)</f>
        <v>0</v>
      </c>
      <c r="AK507" s="33">
        <f>IF(AND(AK$6='People_Inputs'!$H$35,AK491=1),1,0)</f>
        <v>0</v>
      </c>
      <c r="AL507" s="33">
        <f>IF(AND(AL$6='People_Inputs'!$H$35,AL491=1),1,0)</f>
        <v>0</v>
      </c>
      <c r="AM507" s="33">
        <f>IF(AND(AM$6='People_Inputs'!$H$35,AM491=1),1,0)</f>
        <v>0</v>
      </c>
      <c r="AN507" s="33">
        <f>IF(AND(AN$6='People_Inputs'!$H$35,AN491=1),1,0)</f>
        <v>0</v>
      </c>
      <c r="AO507" s="33">
        <f>IF(AND(AO$6='People_Inputs'!$H$35,AO491=1),1,0)</f>
        <v>0</v>
      </c>
      <c r="AP507" s="33">
        <f>IF(AND(AP$6='People_Inputs'!$H$35,AP491=1),1,0)</f>
        <v>0</v>
      </c>
      <c r="AQ507" s="33">
        <f>IF(AND(AQ$6='People_Inputs'!$H$35,AQ491=1),1,0)</f>
        <v>0</v>
      </c>
      <c r="AR507" s="33">
        <f>IF(AND(AR$6='People_Inputs'!$H$35,AR491=1),1,0)</f>
        <v>0</v>
      </c>
      <c r="AS507" s="33">
        <f>IF(AND(AS$6='People_Inputs'!$H$35,AS491=1),1,0)</f>
        <v>0</v>
      </c>
      <c r="AT507" s="33">
        <f>IF(AND(AT$6='People_Inputs'!$H$35,AT491=1),1,0)</f>
        <v>0</v>
      </c>
      <c r="AU507" s="33">
        <f>IF(AND(AU$6='People_Inputs'!$H$35,AU491=1),1,0)</f>
        <v>0</v>
      </c>
      <c r="AV507" s="33">
        <f>IF(AND(AV$6='People_Inputs'!$H$35,AV491=1),1,0)</f>
        <v>0</v>
      </c>
      <c r="AW507" s="33">
        <f>IF(AND(AW$6='People_Inputs'!$H$35,AW491=1),1,0)</f>
        <v>0</v>
      </c>
      <c r="AX507" s="33">
        <f>IF(AND(AX$6='People_Inputs'!$H$35,AX491=1),1,0)</f>
        <v>0</v>
      </c>
      <c r="AY507" s="33">
        <f>IF(AND(AY$6='People_Inputs'!$H$35,AY491=1),1,0)</f>
        <v>0</v>
      </c>
      <c r="AZ507" s="33">
        <f>IF(AND(AZ$6='People_Inputs'!$H$35,AZ491=1),1,0)</f>
        <v>0</v>
      </c>
      <c r="BA507" s="33">
        <f>IF(AND(BA$6='People_Inputs'!$H$35,BA491=1),1,0)</f>
        <v>0</v>
      </c>
      <c r="BB507" s="33">
        <f>IF(AND(BB$6='People_Inputs'!$H$35,BB491=1),1,0)</f>
        <v>0</v>
      </c>
      <c r="BC507" s="33">
        <f>IF(AND(BC$6='People_Inputs'!$H$35,BC491=1),1,0)</f>
        <v>0</v>
      </c>
      <c r="BD507" s="33">
        <f>IF(AND(BD$6='People_Inputs'!$H$35,BD491=1),1,0)</f>
        <v>0</v>
      </c>
      <c r="BE507" s="33">
        <f>IF(AND(BE$6='People_Inputs'!$H$35,BE491=1),1,0)</f>
        <v>0</v>
      </c>
      <c r="BF507" s="33">
        <f>IF(AND(BF$6='People_Inputs'!$H$35,BF491=1),1,0)</f>
        <v>0</v>
      </c>
      <c r="BG507" s="33">
        <f>IF(AND(BG$6='People_Inputs'!$H$35,BG491=1),1,0)</f>
        <v>0</v>
      </c>
      <c r="BH507" s="33">
        <f>IF(AND(BH$6='People_Inputs'!$H$35,BH491=1),1,0)</f>
        <v>0</v>
      </c>
      <c r="BI507" s="33">
        <f>IF(AND(BI$6='People_Inputs'!$H$35,BI491=1),1,0)</f>
        <v>0</v>
      </c>
      <c r="BJ507" s="33">
        <f>IF(AND(BJ$6='People_Inputs'!$H$35,BJ491=1),1,0)</f>
        <v>0</v>
      </c>
      <c r="BK507" s="33">
        <f>IF(AND(BK$6='People_Inputs'!$H$35,BK491=1),1,0)</f>
        <v>0</v>
      </c>
      <c r="BL507" s="33">
        <f>IF(AND(BL$6='People_Inputs'!$H$35,BL491=1),1,0)</f>
        <v>0</v>
      </c>
      <c r="BM507" s="33">
        <f>IF(AND(BM$6='People_Inputs'!$H$35,BM491=1),1,0)</f>
        <v>0</v>
      </c>
      <c r="BN507" s="33">
        <f>IF(AND(BN$6='People_Inputs'!$H$35,BN491=1),1,0)</f>
        <v>0</v>
      </c>
      <c r="BO507" s="33">
        <f>IF(AND(BO$6='People_Inputs'!$H$35,BO491=1),1,0)</f>
        <v>0</v>
      </c>
    </row>
    <row r="508" ht="28" customHeight="1">
      <c r="A508" s="2" t="str">
        <v>SLOT25.RECRUIT</v>
      </c>
      <c r="B508" s="6" t="str">
        <v>SLOT25 recruiting cost</v>
      </c>
      <c r="C508" s="2" t="str">
        <v>EUR</v>
      </c>
      <c r="D508" s="2" t="str">
        <v>SUM</v>
      </c>
      <c r="E508" s="36">
        <f>SUM(H508:BO508)</f>
        <v>0</v>
      </c>
      <c r="F508" s="6" t="str">
        <v>Spare row; inactive until a hire and an exit month are entered on People_Inputs</v>
      </c>
      <c r="G508" s="2"/>
      <c r="H508" s="35">
        <f>H507*IF('People_Inputs'!$Q$35="none",0,IF('People_Inputs'!$Q$35="agency",H494*'Inputs'!$E$22,IF('People_Inputs'!$Q$35="direct",'Inputs'!$E$23,'Inputs'!$E$21*'Inputs'!$E$22*H494+(1-'Inputs'!$E$21)*'Inputs'!$E$23)))</f>
        <v>0</v>
      </c>
      <c r="I508" s="35">
        <f>I507*IF('People_Inputs'!$Q$35="none",0,IF('People_Inputs'!$Q$35="agency",I494*'Inputs'!$E$22,IF('People_Inputs'!$Q$35="direct",'Inputs'!$E$23,'Inputs'!$E$21*'Inputs'!$E$22*I494+(1-'Inputs'!$E$21)*'Inputs'!$E$23)))</f>
        <v>0</v>
      </c>
      <c r="J508" s="35">
        <f>J507*IF('People_Inputs'!$Q$35="none",0,IF('People_Inputs'!$Q$35="agency",J494*'Inputs'!$E$22,IF('People_Inputs'!$Q$35="direct",'Inputs'!$E$23,'Inputs'!$E$21*'Inputs'!$E$22*J494+(1-'Inputs'!$E$21)*'Inputs'!$E$23)))</f>
        <v>0</v>
      </c>
      <c r="K508" s="35">
        <f>K507*IF('People_Inputs'!$Q$35="none",0,IF('People_Inputs'!$Q$35="agency",K494*'Inputs'!$E$22,IF('People_Inputs'!$Q$35="direct",'Inputs'!$E$23,'Inputs'!$E$21*'Inputs'!$E$22*K494+(1-'Inputs'!$E$21)*'Inputs'!$E$23)))</f>
        <v>0</v>
      </c>
      <c r="L508" s="35">
        <f>L507*IF('People_Inputs'!$Q$35="none",0,IF('People_Inputs'!$Q$35="agency",L494*'Inputs'!$E$22,IF('People_Inputs'!$Q$35="direct",'Inputs'!$E$23,'Inputs'!$E$21*'Inputs'!$E$22*L494+(1-'Inputs'!$E$21)*'Inputs'!$E$23)))</f>
        <v>0</v>
      </c>
      <c r="M508" s="35">
        <f>M507*IF('People_Inputs'!$Q$35="none",0,IF('People_Inputs'!$Q$35="agency",M494*'Inputs'!$E$22,IF('People_Inputs'!$Q$35="direct",'Inputs'!$E$23,'Inputs'!$E$21*'Inputs'!$E$22*M494+(1-'Inputs'!$E$21)*'Inputs'!$E$23)))</f>
        <v>0</v>
      </c>
      <c r="N508" s="35">
        <f>N507*IF('People_Inputs'!$Q$35="none",0,IF('People_Inputs'!$Q$35="agency",N494*'Inputs'!$E$22,IF('People_Inputs'!$Q$35="direct",'Inputs'!$E$23,'Inputs'!$E$21*'Inputs'!$E$22*N494+(1-'Inputs'!$E$21)*'Inputs'!$E$23)))</f>
        <v>0</v>
      </c>
      <c r="O508" s="35">
        <f>O507*IF('People_Inputs'!$Q$35="none",0,IF('People_Inputs'!$Q$35="agency",O494*'Inputs'!$E$22,IF('People_Inputs'!$Q$35="direct",'Inputs'!$E$23,'Inputs'!$E$21*'Inputs'!$E$22*O494+(1-'Inputs'!$E$21)*'Inputs'!$E$23)))</f>
        <v>0</v>
      </c>
      <c r="P508" s="35">
        <f>P507*IF('People_Inputs'!$Q$35="none",0,IF('People_Inputs'!$Q$35="agency",P494*'Inputs'!$E$22,IF('People_Inputs'!$Q$35="direct",'Inputs'!$E$23,'Inputs'!$E$21*'Inputs'!$E$22*P494+(1-'Inputs'!$E$21)*'Inputs'!$E$23)))</f>
        <v>0</v>
      </c>
      <c r="Q508" s="35">
        <f>Q507*IF('People_Inputs'!$Q$35="none",0,IF('People_Inputs'!$Q$35="agency",Q494*'Inputs'!$E$22,IF('People_Inputs'!$Q$35="direct",'Inputs'!$E$23,'Inputs'!$E$21*'Inputs'!$E$22*Q494+(1-'Inputs'!$E$21)*'Inputs'!$E$23)))</f>
        <v>0</v>
      </c>
      <c r="R508" s="35">
        <f>R507*IF('People_Inputs'!$Q$35="none",0,IF('People_Inputs'!$Q$35="agency",R494*'Inputs'!$E$22,IF('People_Inputs'!$Q$35="direct",'Inputs'!$E$23,'Inputs'!$E$21*'Inputs'!$E$22*R494+(1-'Inputs'!$E$21)*'Inputs'!$E$23)))</f>
        <v>0</v>
      </c>
      <c r="S508" s="35">
        <f>S507*IF('People_Inputs'!$Q$35="none",0,IF('People_Inputs'!$Q$35="agency",S494*'Inputs'!$E$22,IF('People_Inputs'!$Q$35="direct",'Inputs'!$E$23,'Inputs'!$E$21*'Inputs'!$E$22*S494+(1-'Inputs'!$E$21)*'Inputs'!$E$23)))</f>
        <v>0</v>
      </c>
      <c r="T508" s="35">
        <f>T507*IF('People_Inputs'!$Q$35="none",0,IF('People_Inputs'!$Q$35="agency",T494*'Inputs'!$E$22,IF('People_Inputs'!$Q$35="direct",'Inputs'!$E$23,'Inputs'!$E$21*'Inputs'!$E$22*T494+(1-'Inputs'!$E$21)*'Inputs'!$E$23)))</f>
        <v>0</v>
      </c>
      <c r="U508" s="35">
        <f>U507*IF('People_Inputs'!$Q$35="none",0,IF('People_Inputs'!$Q$35="agency",U494*'Inputs'!$E$22,IF('People_Inputs'!$Q$35="direct",'Inputs'!$E$23,'Inputs'!$E$21*'Inputs'!$E$22*U494+(1-'Inputs'!$E$21)*'Inputs'!$E$23)))</f>
        <v>0</v>
      </c>
      <c r="V508" s="35">
        <f>V507*IF('People_Inputs'!$Q$35="none",0,IF('People_Inputs'!$Q$35="agency",V494*'Inputs'!$E$22,IF('People_Inputs'!$Q$35="direct",'Inputs'!$E$23,'Inputs'!$E$21*'Inputs'!$E$22*V494+(1-'Inputs'!$E$21)*'Inputs'!$E$23)))</f>
        <v>0</v>
      </c>
      <c r="W508" s="35">
        <f>W507*IF('People_Inputs'!$Q$35="none",0,IF('People_Inputs'!$Q$35="agency",W494*'Inputs'!$E$22,IF('People_Inputs'!$Q$35="direct",'Inputs'!$E$23,'Inputs'!$E$21*'Inputs'!$E$22*W494+(1-'Inputs'!$E$21)*'Inputs'!$E$23)))</f>
        <v>0</v>
      </c>
      <c r="X508" s="35">
        <f>X507*IF('People_Inputs'!$Q$35="none",0,IF('People_Inputs'!$Q$35="agency",X494*'Inputs'!$E$22,IF('People_Inputs'!$Q$35="direct",'Inputs'!$E$23,'Inputs'!$E$21*'Inputs'!$E$22*X494+(1-'Inputs'!$E$21)*'Inputs'!$E$23)))</f>
        <v>0</v>
      </c>
      <c r="Y508" s="35">
        <f>Y507*IF('People_Inputs'!$Q$35="none",0,IF('People_Inputs'!$Q$35="agency",Y494*'Inputs'!$E$22,IF('People_Inputs'!$Q$35="direct",'Inputs'!$E$23,'Inputs'!$E$21*'Inputs'!$E$22*Y494+(1-'Inputs'!$E$21)*'Inputs'!$E$23)))</f>
        <v>0</v>
      </c>
      <c r="Z508" s="35">
        <f>Z507*IF('People_Inputs'!$Q$35="none",0,IF('People_Inputs'!$Q$35="agency",Z494*'Inputs'!$E$22,IF('People_Inputs'!$Q$35="direct",'Inputs'!$E$23,'Inputs'!$E$21*'Inputs'!$E$22*Z494+(1-'Inputs'!$E$21)*'Inputs'!$E$23)))</f>
        <v>0</v>
      </c>
      <c r="AA508" s="35">
        <f>AA507*IF('People_Inputs'!$Q$35="none",0,IF('People_Inputs'!$Q$35="agency",AA494*'Inputs'!$E$22,IF('People_Inputs'!$Q$35="direct",'Inputs'!$E$23,'Inputs'!$E$21*'Inputs'!$E$22*AA494+(1-'Inputs'!$E$21)*'Inputs'!$E$23)))</f>
        <v>0</v>
      </c>
      <c r="AB508" s="35">
        <f>AB507*IF('People_Inputs'!$Q$35="none",0,IF('People_Inputs'!$Q$35="agency",AB494*'Inputs'!$E$22,IF('People_Inputs'!$Q$35="direct",'Inputs'!$E$23,'Inputs'!$E$21*'Inputs'!$E$22*AB494+(1-'Inputs'!$E$21)*'Inputs'!$E$23)))</f>
        <v>0</v>
      </c>
      <c r="AC508" s="35">
        <f>AC507*IF('People_Inputs'!$Q$35="none",0,IF('People_Inputs'!$Q$35="agency",AC494*'Inputs'!$E$22,IF('People_Inputs'!$Q$35="direct",'Inputs'!$E$23,'Inputs'!$E$21*'Inputs'!$E$22*AC494+(1-'Inputs'!$E$21)*'Inputs'!$E$23)))</f>
        <v>0</v>
      </c>
      <c r="AD508" s="35">
        <f>AD507*IF('People_Inputs'!$Q$35="none",0,IF('People_Inputs'!$Q$35="agency",AD494*'Inputs'!$E$22,IF('People_Inputs'!$Q$35="direct",'Inputs'!$E$23,'Inputs'!$E$21*'Inputs'!$E$22*AD494+(1-'Inputs'!$E$21)*'Inputs'!$E$23)))</f>
        <v>0</v>
      </c>
      <c r="AE508" s="35">
        <f>AE507*IF('People_Inputs'!$Q$35="none",0,IF('People_Inputs'!$Q$35="agency",AE494*'Inputs'!$E$22,IF('People_Inputs'!$Q$35="direct",'Inputs'!$E$23,'Inputs'!$E$21*'Inputs'!$E$22*AE494+(1-'Inputs'!$E$21)*'Inputs'!$E$23)))</f>
        <v>0</v>
      </c>
      <c r="AF508" s="35">
        <f>AF507*IF('People_Inputs'!$Q$35="none",0,IF('People_Inputs'!$Q$35="agency",AF494*'Inputs'!$E$22,IF('People_Inputs'!$Q$35="direct",'Inputs'!$E$23,'Inputs'!$E$21*'Inputs'!$E$22*AF494+(1-'Inputs'!$E$21)*'Inputs'!$E$23)))</f>
        <v>0</v>
      </c>
      <c r="AG508" s="35">
        <f>AG507*IF('People_Inputs'!$Q$35="none",0,IF('People_Inputs'!$Q$35="agency",AG494*'Inputs'!$E$22,IF('People_Inputs'!$Q$35="direct",'Inputs'!$E$23,'Inputs'!$E$21*'Inputs'!$E$22*AG494+(1-'Inputs'!$E$21)*'Inputs'!$E$23)))</f>
        <v>0</v>
      </c>
      <c r="AH508" s="35">
        <f>AH507*IF('People_Inputs'!$Q$35="none",0,IF('People_Inputs'!$Q$35="agency",AH494*'Inputs'!$E$22,IF('People_Inputs'!$Q$35="direct",'Inputs'!$E$23,'Inputs'!$E$21*'Inputs'!$E$22*AH494+(1-'Inputs'!$E$21)*'Inputs'!$E$23)))</f>
        <v>0</v>
      </c>
      <c r="AI508" s="35">
        <f>AI507*IF('People_Inputs'!$Q$35="none",0,IF('People_Inputs'!$Q$35="agency",AI494*'Inputs'!$E$22,IF('People_Inputs'!$Q$35="direct",'Inputs'!$E$23,'Inputs'!$E$21*'Inputs'!$E$22*AI494+(1-'Inputs'!$E$21)*'Inputs'!$E$23)))</f>
        <v>0</v>
      </c>
      <c r="AJ508" s="35">
        <f>AJ507*IF('People_Inputs'!$Q$35="none",0,IF('People_Inputs'!$Q$35="agency",AJ494*'Inputs'!$E$22,IF('People_Inputs'!$Q$35="direct",'Inputs'!$E$23,'Inputs'!$E$21*'Inputs'!$E$22*AJ494+(1-'Inputs'!$E$21)*'Inputs'!$E$23)))</f>
        <v>0</v>
      </c>
      <c r="AK508" s="35">
        <f>AK507*IF('People_Inputs'!$Q$35="none",0,IF('People_Inputs'!$Q$35="agency",AK494*'Inputs'!$E$22,IF('People_Inputs'!$Q$35="direct",'Inputs'!$E$23,'Inputs'!$E$21*'Inputs'!$E$22*AK494+(1-'Inputs'!$E$21)*'Inputs'!$E$23)))</f>
        <v>0</v>
      </c>
      <c r="AL508" s="35">
        <f>AL507*IF('People_Inputs'!$Q$35="none",0,IF('People_Inputs'!$Q$35="agency",AL494*'Inputs'!$E$22,IF('People_Inputs'!$Q$35="direct",'Inputs'!$E$23,'Inputs'!$E$21*'Inputs'!$E$22*AL494+(1-'Inputs'!$E$21)*'Inputs'!$E$23)))</f>
        <v>0</v>
      </c>
      <c r="AM508" s="35">
        <f>AM507*IF('People_Inputs'!$Q$35="none",0,IF('People_Inputs'!$Q$35="agency",AM494*'Inputs'!$E$22,IF('People_Inputs'!$Q$35="direct",'Inputs'!$E$23,'Inputs'!$E$21*'Inputs'!$E$22*AM494+(1-'Inputs'!$E$21)*'Inputs'!$E$23)))</f>
        <v>0</v>
      </c>
      <c r="AN508" s="35">
        <f>AN507*IF('People_Inputs'!$Q$35="none",0,IF('People_Inputs'!$Q$35="agency",AN494*'Inputs'!$E$22,IF('People_Inputs'!$Q$35="direct",'Inputs'!$E$23,'Inputs'!$E$21*'Inputs'!$E$22*AN494+(1-'Inputs'!$E$21)*'Inputs'!$E$23)))</f>
        <v>0</v>
      </c>
      <c r="AO508" s="35">
        <f>AO507*IF('People_Inputs'!$Q$35="none",0,IF('People_Inputs'!$Q$35="agency",AO494*'Inputs'!$E$22,IF('People_Inputs'!$Q$35="direct",'Inputs'!$E$23,'Inputs'!$E$21*'Inputs'!$E$22*AO494+(1-'Inputs'!$E$21)*'Inputs'!$E$23)))</f>
        <v>0</v>
      </c>
      <c r="AP508" s="35">
        <f>AP507*IF('People_Inputs'!$Q$35="none",0,IF('People_Inputs'!$Q$35="agency",AP494*'Inputs'!$E$22,IF('People_Inputs'!$Q$35="direct",'Inputs'!$E$23,'Inputs'!$E$21*'Inputs'!$E$22*AP494+(1-'Inputs'!$E$21)*'Inputs'!$E$23)))</f>
        <v>0</v>
      </c>
      <c r="AQ508" s="35">
        <f>AQ507*IF('People_Inputs'!$Q$35="none",0,IF('People_Inputs'!$Q$35="agency",AQ494*'Inputs'!$E$22,IF('People_Inputs'!$Q$35="direct",'Inputs'!$E$23,'Inputs'!$E$21*'Inputs'!$E$22*AQ494+(1-'Inputs'!$E$21)*'Inputs'!$E$23)))</f>
        <v>0</v>
      </c>
      <c r="AR508" s="35">
        <f>AR507*IF('People_Inputs'!$Q$35="none",0,IF('People_Inputs'!$Q$35="agency",AR494*'Inputs'!$E$22,IF('People_Inputs'!$Q$35="direct",'Inputs'!$E$23,'Inputs'!$E$21*'Inputs'!$E$22*AR494+(1-'Inputs'!$E$21)*'Inputs'!$E$23)))</f>
        <v>0</v>
      </c>
      <c r="AS508" s="35">
        <f>AS507*IF('People_Inputs'!$Q$35="none",0,IF('People_Inputs'!$Q$35="agency",AS494*'Inputs'!$E$22,IF('People_Inputs'!$Q$35="direct",'Inputs'!$E$23,'Inputs'!$E$21*'Inputs'!$E$22*AS494+(1-'Inputs'!$E$21)*'Inputs'!$E$23)))</f>
        <v>0</v>
      </c>
      <c r="AT508" s="35">
        <f>AT507*IF('People_Inputs'!$Q$35="none",0,IF('People_Inputs'!$Q$35="agency",AT494*'Inputs'!$E$22,IF('People_Inputs'!$Q$35="direct",'Inputs'!$E$23,'Inputs'!$E$21*'Inputs'!$E$22*AT494+(1-'Inputs'!$E$21)*'Inputs'!$E$23)))</f>
        <v>0</v>
      </c>
      <c r="AU508" s="35">
        <f>AU507*IF('People_Inputs'!$Q$35="none",0,IF('People_Inputs'!$Q$35="agency",AU494*'Inputs'!$E$22,IF('People_Inputs'!$Q$35="direct",'Inputs'!$E$23,'Inputs'!$E$21*'Inputs'!$E$22*AU494+(1-'Inputs'!$E$21)*'Inputs'!$E$23)))</f>
        <v>0</v>
      </c>
      <c r="AV508" s="35">
        <f>AV507*IF('People_Inputs'!$Q$35="none",0,IF('People_Inputs'!$Q$35="agency",AV494*'Inputs'!$E$22,IF('People_Inputs'!$Q$35="direct",'Inputs'!$E$23,'Inputs'!$E$21*'Inputs'!$E$22*AV494+(1-'Inputs'!$E$21)*'Inputs'!$E$23)))</f>
        <v>0</v>
      </c>
      <c r="AW508" s="35">
        <f>AW507*IF('People_Inputs'!$Q$35="none",0,IF('People_Inputs'!$Q$35="agency",AW494*'Inputs'!$E$22,IF('People_Inputs'!$Q$35="direct",'Inputs'!$E$23,'Inputs'!$E$21*'Inputs'!$E$22*AW494+(1-'Inputs'!$E$21)*'Inputs'!$E$23)))</f>
        <v>0</v>
      </c>
      <c r="AX508" s="35">
        <f>AX507*IF('People_Inputs'!$Q$35="none",0,IF('People_Inputs'!$Q$35="agency",AX494*'Inputs'!$E$22,IF('People_Inputs'!$Q$35="direct",'Inputs'!$E$23,'Inputs'!$E$21*'Inputs'!$E$22*AX494+(1-'Inputs'!$E$21)*'Inputs'!$E$23)))</f>
        <v>0</v>
      </c>
      <c r="AY508" s="35">
        <f>AY507*IF('People_Inputs'!$Q$35="none",0,IF('People_Inputs'!$Q$35="agency",AY494*'Inputs'!$E$22,IF('People_Inputs'!$Q$35="direct",'Inputs'!$E$23,'Inputs'!$E$21*'Inputs'!$E$22*AY494+(1-'Inputs'!$E$21)*'Inputs'!$E$23)))</f>
        <v>0</v>
      </c>
      <c r="AZ508" s="35">
        <f>AZ507*IF('People_Inputs'!$Q$35="none",0,IF('People_Inputs'!$Q$35="agency",AZ494*'Inputs'!$E$22,IF('People_Inputs'!$Q$35="direct",'Inputs'!$E$23,'Inputs'!$E$21*'Inputs'!$E$22*AZ494+(1-'Inputs'!$E$21)*'Inputs'!$E$23)))</f>
        <v>0</v>
      </c>
      <c r="BA508" s="35">
        <f>BA507*IF('People_Inputs'!$Q$35="none",0,IF('People_Inputs'!$Q$35="agency",BA494*'Inputs'!$E$22,IF('People_Inputs'!$Q$35="direct",'Inputs'!$E$23,'Inputs'!$E$21*'Inputs'!$E$22*BA494+(1-'Inputs'!$E$21)*'Inputs'!$E$23)))</f>
        <v>0</v>
      </c>
      <c r="BB508" s="35">
        <f>BB507*IF('People_Inputs'!$Q$35="none",0,IF('People_Inputs'!$Q$35="agency",BB494*'Inputs'!$E$22,IF('People_Inputs'!$Q$35="direct",'Inputs'!$E$23,'Inputs'!$E$21*'Inputs'!$E$22*BB494+(1-'Inputs'!$E$21)*'Inputs'!$E$23)))</f>
        <v>0</v>
      </c>
      <c r="BC508" s="35">
        <f>BC507*IF('People_Inputs'!$Q$35="none",0,IF('People_Inputs'!$Q$35="agency",BC494*'Inputs'!$E$22,IF('People_Inputs'!$Q$35="direct",'Inputs'!$E$23,'Inputs'!$E$21*'Inputs'!$E$22*BC494+(1-'Inputs'!$E$21)*'Inputs'!$E$23)))</f>
        <v>0</v>
      </c>
      <c r="BD508" s="35">
        <f>BD507*IF('People_Inputs'!$Q$35="none",0,IF('People_Inputs'!$Q$35="agency",BD494*'Inputs'!$E$22,IF('People_Inputs'!$Q$35="direct",'Inputs'!$E$23,'Inputs'!$E$21*'Inputs'!$E$22*BD494+(1-'Inputs'!$E$21)*'Inputs'!$E$23)))</f>
        <v>0</v>
      </c>
      <c r="BE508" s="35">
        <f>BE507*IF('People_Inputs'!$Q$35="none",0,IF('People_Inputs'!$Q$35="agency",BE494*'Inputs'!$E$22,IF('People_Inputs'!$Q$35="direct",'Inputs'!$E$23,'Inputs'!$E$21*'Inputs'!$E$22*BE494+(1-'Inputs'!$E$21)*'Inputs'!$E$23)))</f>
        <v>0</v>
      </c>
      <c r="BF508" s="35">
        <f>BF507*IF('People_Inputs'!$Q$35="none",0,IF('People_Inputs'!$Q$35="agency",BF494*'Inputs'!$E$22,IF('People_Inputs'!$Q$35="direct",'Inputs'!$E$23,'Inputs'!$E$21*'Inputs'!$E$22*BF494+(1-'Inputs'!$E$21)*'Inputs'!$E$23)))</f>
        <v>0</v>
      </c>
      <c r="BG508" s="35">
        <f>BG507*IF('People_Inputs'!$Q$35="none",0,IF('People_Inputs'!$Q$35="agency",BG494*'Inputs'!$E$22,IF('People_Inputs'!$Q$35="direct",'Inputs'!$E$23,'Inputs'!$E$21*'Inputs'!$E$22*BG494+(1-'Inputs'!$E$21)*'Inputs'!$E$23)))</f>
        <v>0</v>
      </c>
      <c r="BH508" s="35">
        <f>BH507*IF('People_Inputs'!$Q$35="none",0,IF('People_Inputs'!$Q$35="agency",BH494*'Inputs'!$E$22,IF('People_Inputs'!$Q$35="direct",'Inputs'!$E$23,'Inputs'!$E$21*'Inputs'!$E$22*BH494+(1-'Inputs'!$E$21)*'Inputs'!$E$23)))</f>
        <v>0</v>
      </c>
      <c r="BI508" s="35">
        <f>BI507*IF('People_Inputs'!$Q$35="none",0,IF('People_Inputs'!$Q$35="agency",BI494*'Inputs'!$E$22,IF('People_Inputs'!$Q$35="direct",'Inputs'!$E$23,'Inputs'!$E$21*'Inputs'!$E$22*BI494+(1-'Inputs'!$E$21)*'Inputs'!$E$23)))</f>
        <v>0</v>
      </c>
      <c r="BJ508" s="35">
        <f>BJ507*IF('People_Inputs'!$Q$35="none",0,IF('People_Inputs'!$Q$35="agency",BJ494*'Inputs'!$E$22,IF('People_Inputs'!$Q$35="direct",'Inputs'!$E$23,'Inputs'!$E$21*'Inputs'!$E$22*BJ494+(1-'Inputs'!$E$21)*'Inputs'!$E$23)))</f>
        <v>0</v>
      </c>
      <c r="BK508" s="35">
        <f>BK507*IF('People_Inputs'!$Q$35="none",0,IF('People_Inputs'!$Q$35="agency",BK494*'Inputs'!$E$22,IF('People_Inputs'!$Q$35="direct",'Inputs'!$E$23,'Inputs'!$E$21*'Inputs'!$E$22*BK494+(1-'Inputs'!$E$21)*'Inputs'!$E$23)))</f>
        <v>0</v>
      </c>
      <c r="BL508" s="35">
        <f>BL507*IF('People_Inputs'!$Q$35="none",0,IF('People_Inputs'!$Q$35="agency",BL494*'Inputs'!$E$22,IF('People_Inputs'!$Q$35="direct",'Inputs'!$E$23,'Inputs'!$E$21*'Inputs'!$E$22*BL494+(1-'Inputs'!$E$21)*'Inputs'!$E$23)))</f>
        <v>0</v>
      </c>
      <c r="BM508" s="35">
        <f>BM507*IF('People_Inputs'!$Q$35="none",0,IF('People_Inputs'!$Q$35="agency",BM494*'Inputs'!$E$22,IF('People_Inputs'!$Q$35="direct",'Inputs'!$E$23,'Inputs'!$E$21*'Inputs'!$E$22*BM494+(1-'Inputs'!$E$21)*'Inputs'!$E$23)))</f>
        <v>0</v>
      </c>
      <c r="BN508" s="35">
        <f>BN507*IF('People_Inputs'!$Q$35="none",0,IF('People_Inputs'!$Q$35="agency",BN494*'Inputs'!$E$22,IF('People_Inputs'!$Q$35="direct",'Inputs'!$E$23,'Inputs'!$E$21*'Inputs'!$E$22*BN494+(1-'Inputs'!$E$21)*'Inputs'!$E$23)))</f>
        <v>0</v>
      </c>
      <c r="BO508" s="35">
        <f>BO507*IF('People_Inputs'!$Q$35="none",0,IF('People_Inputs'!$Q$35="agency",BO494*'Inputs'!$E$22,IF('People_Inputs'!$Q$35="direct",'Inputs'!$E$23,'Inputs'!$E$21*'Inputs'!$E$22*BO494+(1-'Inputs'!$E$21)*'Inputs'!$E$23)))</f>
        <v>0</v>
      </c>
    </row>
    <row r="509" ht="28" customHeight="1">
      <c r="A509" s="2" t="str">
        <v>SLOT25.SOFTWARE</v>
      </c>
      <c r="B509" s="6" t="str">
        <v>SLOT25 software cost</v>
      </c>
      <c r="C509" s="2" t="str">
        <v>EUR</v>
      </c>
      <c r="D509" s="2" t="str">
        <v>SUM</v>
      </c>
      <c r="E509" s="36">
        <f>SUM(H509:BO509)</f>
        <v>0</v>
      </c>
      <c r="F509" s="6" t="str">
        <v>Spare row; inactive until a hire and an exit month are entered on People_Inputs</v>
      </c>
      <c r="G509" s="2"/>
      <c r="H509" s="35">
        <f>H492*'People_Inputs'!$O$35</f>
        <v>0</v>
      </c>
      <c r="I509" s="35">
        <f>I492*'People_Inputs'!$O$35</f>
        <v>0</v>
      </c>
      <c r="J509" s="35">
        <f>J492*'People_Inputs'!$O$35</f>
        <v>0</v>
      </c>
      <c r="K509" s="35">
        <f>K492*'People_Inputs'!$O$35</f>
        <v>0</v>
      </c>
      <c r="L509" s="35">
        <f>L492*'People_Inputs'!$O$35</f>
        <v>0</v>
      </c>
      <c r="M509" s="35">
        <f>M492*'People_Inputs'!$O$35</f>
        <v>0</v>
      </c>
      <c r="N509" s="35">
        <f>N492*'People_Inputs'!$O$35</f>
        <v>0</v>
      </c>
      <c r="O509" s="35">
        <f>O492*'People_Inputs'!$O$35</f>
        <v>0</v>
      </c>
      <c r="P509" s="35">
        <f>P492*'People_Inputs'!$O$35</f>
        <v>0</v>
      </c>
      <c r="Q509" s="35">
        <f>Q492*'People_Inputs'!$O$35</f>
        <v>0</v>
      </c>
      <c r="R509" s="35">
        <f>R492*'People_Inputs'!$O$35</f>
        <v>0</v>
      </c>
      <c r="S509" s="35">
        <f>S492*'People_Inputs'!$O$35</f>
        <v>0</v>
      </c>
      <c r="T509" s="35">
        <f>T492*'People_Inputs'!$O$35</f>
        <v>0</v>
      </c>
      <c r="U509" s="35">
        <f>U492*'People_Inputs'!$O$35</f>
        <v>0</v>
      </c>
      <c r="V509" s="35">
        <f>V492*'People_Inputs'!$O$35</f>
        <v>0</v>
      </c>
      <c r="W509" s="35">
        <f>W492*'People_Inputs'!$O$35</f>
        <v>0</v>
      </c>
      <c r="X509" s="35">
        <f>X492*'People_Inputs'!$O$35</f>
        <v>0</v>
      </c>
      <c r="Y509" s="35">
        <f>Y492*'People_Inputs'!$O$35</f>
        <v>0</v>
      </c>
      <c r="Z509" s="35">
        <f>Z492*'People_Inputs'!$O$35</f>
        <v>0</v>
      </c>
      <c r="AA509" s="35">
        <f>AA492*'People_Inputs'!$O$35</f>
        <v>0</v>
      </c>
      <c r="AB509" s="35">
        <f>AB492*'People_Inputs'!$O$35</f>
        <v>0</v>
      </c>
      <c r="AC509" s="35">
        <f>AC492*'People_Inputs'!$O$35</f>
        <v>0</v>
      </c>
      <c r="AD509" s="35">
        <f>AD492*'People_Inputs'!$O$35</f>
        <v>0</v>
      </c>
      <c r="AE509" s="35">
        <f>AE492*'People_Inputs'!$O$35</f>
        <v>0</v>
      </c>
      <c r="AF509" s="35">
        <f>AF492*'People_Inputs'!$O$35</f>
        <v>0</v>
      </c>
      <c r="AG509" s="35">
        <f>AG492*'People_Inputs'!$O$35</f>
        <v>0</v>
      </c>
      <c r="AH509" s="35">
        <f>AH492*'People_Inputs'!$O$35</f>
        <v>0</v>
      </c>
      <c r="AI509" s="35">
        <f>AI492*'People_Inputs'!$O$35</f>
        <v>0</v>
      </c>
      <c r="AJ509" s="35">
        <f>AJ492*'People_Inputs'!$O$35</f>
        <v>0</v>
      </c>
      <c r="AK509" s="35">
        <f>AK492*'People_Inputs'!$O$35</f>
        <v>0</v>
      </c>
      <c r="AL509" s="35">
        <f>AL492*'People_Inputs'!$O$35</f>
        <v>0</v>
      </c>
      <c r="AM509" s="35">
        <f>AM492*'People_Inputs'!$O$35</f>
        <v>0</v>
      </c>
      <c r="AN509" s="35">
        <f>AN492*'People_Inputs'!$O$35</f>
        <v>0</v>
      </c>
      <c r="AO509" s="35">
        <f>AO492*'People_Inputs'!$O$35</f>
        <v>0</v>
      </c>
      <c r="AP509" s="35">
        <f>AP492*'People_Inputs'!$O$35</f>
        <v>0</v>
      </c>
      <c r="AQ509" s="35">
        <f>AQ492*'People_Inputs'!$O$35</f>
        <v>0</v>
      </c>
      <c r="AR509" s="35">
        <f>AR492*'People_Inputs'!$O$35</f>
        <v>0</v>
      </c>
      <c r="AS509" s="35">
        <f>AS492*'People_Inputs'!$O$35</f>
        <v>0</v>
      </c>
      <c r="AT509" s="35">
        <f>AT492*'People_Inputs'!$O$35</f>
        <v>0</v>
      </c>
      <c r="AU509" s="35">
        <f>AU492*'People_Inputs'!$O$35</f>
        <v>0</v>
      </c>
      <c r="AV509" s="35">
        <f>AV492*'People_Inputs'!$O$35</f>
        <v>0</v>
      </c>
      <c r="AW509" s="35">
        <f>AW492*'People_Inputs'!$O$35</f>
        <v>0</v>
      </c>
      <c r="AX509" s="35">
        <f>AX492*'People_Inputs'!$O$35</f>
        <v>0</v>
      </c>
      <c r="AY509" s="35">
        <f>AY492*'People_Inputs'!$O$35</f>
        <v>0</v>
      </c>
      <c r="AZ509" s="35">
        <f>AZ492*'People_Inputs'!$O$35</f>
        <v>0</v>
      </c>
      <c r="BA509" s="35">
        <f>BA492*'People_Inputs'!$O$35</f>
        <v>0</v>
      </c>
      <c r="BB509" s="35">
        <f>BB492*'People_Inputs'!$O$35</f>
        <v>0</v>
      </c>
      <c r="BC509" s="35">
        <f>BC492*'People_Inputs'!$O$35</f>
        <v>0</v>
      </c>
      <c r="BD509" s="35">
        <f>BD492*'People_Inputs'!$O$35</f>
        <v>0</v>
      </c>
      <c r="BE509" s="35">
        <f>BE492*'People_Inputs'!$O$35</f>
        <v>0</v>
      </c>
      <c r="BF509" s="35">
        <f>BF492*'People_Inputs'!$O$35</f>
        <v>0</v>
      </c>
      <c r="BG509" s="35">
        <f>BG492*'People_Inputs'!$O$35</f>
        <v>0</v>
      </c>
      <c r="BH509" s="35">
        <f>BH492*'People_Inputs'!$O$35</f>
        <v>0</v>
      </c>
      <c r="BI509" s="35">
        <f>BI492*'People_Inputs'!$O$35</f>
        <v>0</v>
      </c>
      <c r="BJ509" s="35">
        <f>BJ492*'People_Inputs'!$O$35</f>
        <v>0</v>
      </c>
      <c r="BK509" s="35">
        <f>BK492*'People_Inputs'!$O$35</f>
        <v>0</v>
      </c>
      <c r="BL509" s="35">
        <f>BL492*'People_Inputs'!$O$35</f>
        <v>0</v>
      </c>
      <c r="BM509" s="35">
        <f>BM492*'People_Inputs'!$O$35</f>
        <v>0</v>
      </c>
      <c r="BN509" s="35">
        <f>BN492*'People_Inputs'!$O$35</f>
        <v>0</v>
      </c>
      <c r="BO509" s="35">
        <f>BO492*'People_Inputs'!$O$35</f>
        <v>0</v>
      </c>
    </row>
    <row r="510" ht="28" customHeight="1">
      <c r="A510" s="2" t="str">
        <v>SLOT25.EQUIPMENT</v>
      </c>
      <c r="B510" s="6" t="str">
        <v>SLOT25 IT equipment purchase</v>
      </c>
      <c r="C510" s="2" t="str">
        <v>EUR</v>
      </c>
      <c r="D510" s="2" t="str">
        <v>SUM</v>
      </c>
      <c r="E510" s="36">
        <f>SUM(H510:BO510)</f>
        <v>0</v>
      </c>
      <c r="F510" s="6" t="str">
        <v>Spare row; inactive until a hire and an exit month are entered on People_Inputs</v>
      </c>
      <c r="G510" s="2"/>
      <c r="H510" s="35">
        <f>IF(AND(H491=1,(H$6-'People_Inputs'!$H$35)/'Inputs'!$E$26=ROUNDDOWN((H$6-'People_Inputs'!$H$35)/'Inputs'!$E$26,0)),'People_Inputs'!$P$35,0)</f>
        <v>0</v>
      </c>
      <c r="I510" s="35">
        <f>IF(AND(I491=1,(I$6-'People_Inputs'!$H$35)/'Inputs'!$E$26=ROUNDDOWN((I$6-'People_Inputs'!$H$35)/'Inputs'!$E$26,0)),'People_Inputs'!$P$35,0)</f>
        <v>0</v>
      </c>
      <c r="J510" s="35">
        <f>IF(AND(J491=1,(J$6-'People_Inputs'!$H$35)/'Inputs'!$E$26=ROUNDDOWN((J$6-'People_Inputs'!$H$35)/'Inputs'!$E$26,0)),'People_Inputs'!$P$35,0)</f>
        <v>0</v>
      </c>
      <c r="K510" s="35">
        <f>IF(AND(K491=1,(K$6-'People_Inputs'!$H$35)/'Inputs'!$E$26=ROUNDDOWN((K$6-'People_Inputs'!$H$35)/'Inputs'!$E$26,0)),'People_Inputs'!$P$35,0)</f>
        <v>0</v>
      </c>
      <c r="L510" s="35">
        <f>IF(AND(L491=1,(L$6-'People_Inputs'!$H$35)/'Inputs'!$E$26=ROUNDDOWN((L$6-'People_Inputs'!$H$35)/'Inputs'!$E$26,0)),'People_Inputs'!$P$35,0)</f>
        <v>0</v>
      </c>
      <c r="M510" s="35">
        <f>IF(AND(M491=1,(M$6-'People_Inputs'!$H$35)/'Inputs'!$E$26=ROUNDDOWN((M$6-'People_Inputs'!$H$35)/'Inputs'!$E$26,0)),'People_Inputs'!$P$35,0)</f>
        <v>0</v>
      </c>
      <c r="N510" s="35">
        <f>IF(AND(N491=1,(N$6-'People_Inputs'!$H$35)/'Inputs'!$E$26=ROUNDDOWN((N$6-'People_Inputs'!$H$35)/'Inputs'!$E$26,0)),'People_Inputs'!$P$35,0)</f>
        <v>0</v>
      </c>
      <c r="O510" s="35">
        <f>IF(AND(O491=1,(O$6-'People_Inputs'!$H$35)/'Inputs'!$E$26=ROUNDDOWN((O$6-'People_Inputs'!$H$35)/'Inputs'!$E$26,0)),'People_Inputs'!$P$35,0)</f>
        <v>0</v>
      </c>
      <c r="P510" s="35">
        <f>IF(AND(P491=1,(P$6-'People_Inputs'!$H$35)/'Inputs'!$E$26=ROUNDDOWN((P$6-'People_Inputs'!$H$35)/'Inputs'!$E$26,0)),'People_Inputs'!$P$35,0)</f>
        <v>0</v>
      </c>
      <c r="Q510" s="35">
        <f>IF(AND(Q491=1,(Q$6-'People_Inputs'!$H$35)/'Inputs'!$E$26=ROUNDDOWN((Q$6-'People_Inputs'!$H$35)/'Inputs'!$E$26,0)),'People_Inputs'!$P$35,0)</f>
        <v>0</v>
      </c>
      <c r="R510" s="35">
        <f>IF(AND(R491=1,(R$6-'People_Inputs'!$H$35)/'Inputs'!$E$26=ROUNDDOWN((R$6-'People_Inputs'!$H$35)/'Inputs'!$E$26,0)),'People_Inputs'!$P$35,0)</f>
        <v>0</v>
      </c>
      <c r="S510" s="35">
        <f>IF(AND(S491=1,(S$6-'People_Inputs'!$H$35)/'Inputs'!$E$26=ROUNDDOWN((S$6-'People_Inputs'!$H$35)/'Inputs'!$E$26,0)),'People_Inputs'!$P$35,0)</f>
        <v>0</v>
      </c>
      <c r="T510" s="35">
        <f>IF(AND(T491=1,(T$6-'People_Inputs'!$H$35)/'Inputs'!$E$26=ROUNDDOWN((T$6-'People_Inputs'!$H$35)/'Inputs'!$E$26,0)),'People_Inputs'!$P$35,0)</f>
        <v>0</v>
      </c>
      <c r="U510" s="35">
        <f>IF(AND(U491=1,(U$6-'People_Inputs'!$H$35)/'Inputs'!$E$26=ROUNDDOWN((U$6-'People_Inputs'!$H$35)/'Inputs'!$E$26,0)),'People_Inputs'!$P$35,0)</f>
        <v>0</v>
      </c>
      <c r="V510" s="35">
        <f>IF(AND(V491=1,(V$6-'People_Inputs'!$H$35)/'Inputs'!$E$26=ROUNDDOWN((V$6-'People_Inputs'!$H$35)/'Inputs'!$E$26,0)),'People_Inputs'!$P$35,0)</f>
        <v>0</v>
      </c>
      <c r="W510" s="35">
        <f>IF(AND(W491=1,(W$6-'People_Inputs'!$H$35)/'Inputs'!$E$26=ROUNDDOWN((W$6-'People_Inputs'!$H$35)/'Inputs'!$E$26,0)),'People_Inputs'!$P$35,0)</f>
        <v>0</v>
      </c>
      <c r="X510" s="35">
        <f>IF(AND(X491=1,(X$6-'People_Inputs'!$H$35)/'Inputs'!$E$26=ROUNDDOWN((X$6-'People_Inputs'!$H$35)/'Inputs'!$E$26,0)),'People_Inputs'!$P$35,0)</f>
        <v>0</v>
      </c>
      <c r="Y510" s="35">
        <f>IF(AND(Y491=1,(Y$6-'People_Inputs'!$H$35)/'Inputs'!$E$26=ROUNDDOWN((Y$6-'People_Inputs'!$H$35)/'Inputs'!$E$26,0)),'People_Inputs'!$P$35,0)</f>
        <v>0</v>
      </c>
      <c r="Z510" s="35">
        <f>IF(AND(Z491=1,(Z$6-'People_Inputs'!$H$35)/'Inputs'!$E$26=ROUNDDOWN((Z$6-'People_Inputs'!$H$35)/'Inputs'!$E$26,0)),'People_Inputs'!$P$35,0)</f>
        <v>0</v>
      </c>
      <c r="AA510" s="35">
        <f>IF(AND(AA491=1,(AA$6-'People_Inputs'!$H$35)/'Inputs'!$E$26=ROUNDDOWN((AA$6-'People_Inputs'!$H$35)/'Inputs'!$E$26,0)),'People_Inputs'!$P$35,0)</f>
        <v>0</v>
      </c>
      <c r="AB510" s="35">
        <f>IF(AND(AB491=1,(AB$6-'People_Inputs'!$H$35)/'Inputs'!$E$26=ROUNDDOWN((AB$6-'People_Inputs'!$H$35)/'Inputs'!$E$26,0)),'People_Inputs'!$P$35,0)</f>
        <v>0</v>
      </c>
      <c r="AC510" s="35">
        <f>IF(AND(AC491=1,(AC$6-'People_Inputs'!$H$35)/'Inputs'!$E$26=ROUNDDOWN((AC$6-'People_Inputs'!$H$35)/'Inputs'!$E$26,0)),'People_Inputs'!$P$35,0)</f>
        <v>0</v>
      </c>
      <c r="AD510" s="35">
        <f>IF(AND(AD491=1,(AD$6-'People_Inputs'!$H$35)/'Inputs'!$E$26=ROUNDDOWN((AD$6-'People_Inputs'!$H$35)/'Inputs'!$E$26,0)),'People_Inputs'!$P$35,0)</f>
        <v>0</v>
      </c>
      <c r="AE510" s="35">
        <f>IF(AND(AE491=1,(AE$6-'People_Inputs'!$H$35)/'Inputs'!$E$26=ROUNDDOWN((AE$6-'People_Inputs'!$H$35)/'Inputs'!$E$26,0)),'People_Inputs'!$P$35,0)</f>
        <v>0</v>
      </c>
      <c r="AF510" s="35">
        <f>IF(AND(AF491=1,(AF$6-'People_Inputs'!$H$35)/'Inputs'!$E$26=ROUNDDOWN((AF$6-'People_Inputs'!$H$35)/'Inputs'!$E$26,0)),'People_Inputs'!$P$35,0)</f>
        <v>0</v>
      </c>
      <c r="AG510" s="35">
        <f>IF(AND(AG491=1,(AG$6-'People_Inputs'!$H$35)/'Inputs'!$E$26=ROUNDDOWN((AG$6-'People_Inputs'!$H$35)/'Inputs'!$E$26,0)),'People_Inputs'!$P$35,0)</f>
        <v>0</v>
      </c>
      <c r="AH510" s="35">
        <f>IF(AND(AH491=1,(AH$6-'People_Inputs'!$H$35)/'Inputs'!$E$26=ROUNDDOWN((AH$6-'People_Inputs'!$H$35)/'Inputs'!$E$26,0)),'People_Inputs'!$P$35,0)</f>
        <v>0</v>
      </c>
      <c r="AI510" s="35">
        <f>IF(AND(AI491=1,(AI$6-'People_Inputs'!$H$35)/'Inputs'!$E$26=ROUNDDOWN((AI$6-'People_Inputs'!$H$35)/'Inputs'!$E$26,0)),'People_Inputs'!$P$35,0)</f>
        <v>0</v>
      </c>
      <c r="AJ510" s="35">
        <f>IF(AND(AJ491=1,(AJ$6-'People_Inputs'!$H$35)/'Inputs'!$E$26=ROUNDDOWN((AJ$6-'People_Inputs'!$H$35)/'Inputs'!$E$26,0)),'People_Inputs'!$P$35,0)</f>
        <v>0</v>
      </c>
      <c r="AK510" s="35">
        <f>IF(AND(AK491=1,(AK$6-'People_Inputs'!$H$35)/'Inputs'!$E$26=ROUNDDOWN((AK$6-'People_Inputs'!$H$35)/'Inputs'!$E$26,0)),'People_Inputs'!$P$35,0)</f>
        <v>0</v>
      </c>
      <c r="AL510" s="35">
        <f>IF(AND(AL491=1,(AL$6-'People_Inputs'!$H$35)/'Inputs'!$E$26=ROUNDDOWN((AL$6-'People_Inputs'!$H$35)/'Inputs'!$E$26,0)),'People_Inputs'!$P$35,0)</f>
        <v>0</v>
      </c>
      <c r="AM510" s="35">
        <f>IF(AND(AM491=1,(AM$6-'People_Inputs'!$H$35)/'Inputs'!$E$26=ROUNDDOWN((AM$6-'People_Inputs'!$H$35)/'Inputs'!$E$26,0)),'People_Inputs'!$P$35,0)</f>
        <v>0</v>
      </c>
      <c r="AN510" s="35">
        <f>IF(AND(AN491=1,(AN$6-'People_Inputs'!$H$35)/'Inputs'!$E$26=ROUNDDOWN((AN$6-'People_Inputs'!$H$35)/'Inputs'!$E$26,0)),'People_Inputs'!$P$35,0)</f>
        <v>0</v>
      </c>
      <c r="AO510" s="35">
        <f>IF(AND(AO491=1,(AO$6-'People_Inputs'!$H$35)/'Inputs'!$E$26=ROUNDDOWN((AO$6-'People_Inputs'!$H$35)/'Inputs'!$E$26,0)),'People_Inputs'!$P$35,0)</f>
        <v>0</v>
      </c>
      <c r="AP510" s="35">
        <f>IF(AND(AP491=1,(AP$6-'People_Inputs'!$H$35)/'Inputs'!$E$26=ROUNDDOWN((AP$6-'People_Inputs'!$H$35)/'Inputs'!$E$26,0)),'People_Inputs'!$P$35,0)</f>
        <v>0</v>
      </c>
      <c r="AQ510" s="35">
        <f>IF(AND(AQ491=1,(AQ$6-'People_Inputs'!$H$35)/'Inputs'!$E$26=ROUNDDOWN((AQ$6-'People_Inputs'!$H$35)/'Inputs'!$E$26,0)),'People_Inputs'!$P$35,0)</f>
        <v>0</v>
      </c>
      <c r="AR510" s="35">
        <f>IF(AND(AR491=1,(AR$6-'People_Inputs'!$H$35)/'Inputs'!$E$26=ROUNDDOWN((AR$6-'People_Inputs'!$H$35)/'Inputs'!$E$26,0)),'People_Inputs'!$P$35,0)</f>
        <v>0</v>
      </c>
      <c r="AS510" s="35">
        <f>IF(AND(AS491=1,(AS$6-'People_Inputs'!$H$35)/'Inputs'!$E$26=ROUNDDOWN((AS$6-'People_Inputs'!$H$35)/'Inputs'!$E$26,0)),'People_Inputs'!$P$35,0)</f>
        <v>0</v>
      </c>
      <c r="AT510" s="35">
        <f>IF(AND(AT491=1,(AT$6-'People_Inputs'!$H$35)/'Inputs'!$E$26=ROUNDDOWN((AT$6-'People_Inputs'!$H$35)/'Inputs'!$E$26,0)),'People_Inputs'!$P$35,0)</f>
        <v>0</v>
      </c>
      <c r="AU510" s="35">
        <f>IF(AND(AU491=1,(AU$6-'People_Inputs'!$H$35)/'Inputs'!$E$26=ROUNDDOWN((AU$6-'People_Inputs'!$H$35)/'Inputs'!$E$26,0)),'People_Inputs'!$P$35,0)</f>
        <v>0</v>
      </c>
      <c r="AV510" s="35">
        <f>IF(AND(AV491=1,(AV$6-'People_Inputs'!$H$35)/'Inputs'!$E$26=ROUNDDOWN((AV$6-'People_Inputs'!$H$35)/'Inputs'!$E$26,0)),'People_Inputs'!$P$35,0)</f>
        <v>0</v>
      </c>
      <c r="AW510" s="35">
        <f>IF(AND(AW491=1,(AW$6-'People_Inputs'!$H$35)/'Inputs'!$E$26=ROUNDDOWN((AW$6-'People_Inputs'!$H$35)/'Inputs'!$E$26,0)),'People_Inputs'!$P$35,0)</f>
        <v>0</v>
      </c>
      <c r="AX510" s="35">
        <f>IF(AND(AX491=1,(AX$6-'People_Inputs'!$H$35)/'Inputs'!$E$26=ROUNDDOWN((AX$6-'People_Inputs'!$H$35)/'Inputs'!$E$26,0)),'People_Inputs'!$P$35,0)</f>
        <v>0</v>
      </c>
      <c r="AY510" s="35">
        <f>IF(AND(AY491=1,(AY$6-'People_Inputs'!$H$35)/'Inputs'!$E$26=ROUNDDOWN((AY$6-'People_Inputs'!$H$35)/'Inputs'!$E$26,0)),'People_Inputs'!$P$35,0)</f>
        <v>0</v>
      </c>
      <c r="AZ510" s="35">
        <f>IF(AND(AZ491=1,(AZ$6-'People_Inputs'!$H$35)/'Inputs'!$E$26=ROUNDDOWN((AZ$6-'People_Inputs'!$H$35)/'Inputs'!$E$26,0)),'People_Inputs'!$P$35,0)</f>
        <v>0</v>
      </c>
      <c r="BA510" s="35">
        <f>IF(AND(BA491=1,(BA$6-'People_Inputs'!$H$35)/'Inputs'!$E$26=ROUNDDOWN((BA$6-'People_Inputs'!$H$35)/'Inputs'!$E$26,0)),'People_Inputs'!$P$35,0)</f>
        <v>0</v>
      </c>
      <c r="BB510" s="35">
        <f>IF(AND(BB491=1,(BB$6-'People_Inputs'!$H$35)/'Inputs'!$E$26=ROUNDDOWN((BB$6-'People_Inputs'!$H$35)/'Inputs'!$E$26,0)),'People_Inputs'!$P$35,0)</f>
        <v>0</v>
      </c>
      <c r="BC510" s="35">
        <f>IF(AND(BC491=1,(BC$6-'People_Inputs'!$H$35)/'Inputs'!$E$26=ROUNDDOWN((BC$6-'People_Inputs'!$H$35)/'Inputs'!$E$26,0)),'People_Inputs'!$P$35,0)</f>
        <v>0</v>
      </c>
      <c r="BD510" s="35">
        <f>IF(AND(BD491=1,(BD$6-'People_Inputs'!$H$35)/'Inputs'!$E$26=ROUNDDOWN((BD$6-'People_Inputs'!$H$35)/'Inputs'!$E$26,0)),'People_Inputs'!$P$35,0)</f>
        <v>0</v>
      </c>
      <c r="BE510" s="35">
        <f>IF(AND(BE491=1,(BE$6-'People_Inputs'!$H$35)/'Inputs'!$E$26=ROUNDDOWN((BE$6-'People_Inputs'!$H$35)/'Inputs'!$E$26,0)),'People_Inputs'!$P$35,0)</f>
        <v>0</v>
      </c>
      <c r="BF510" s="35">
        <f>IF(AND(BF491=1,(BF$6-'People_Inputs'!$H$35)/'Inputs'!$E$26=ROUNDDOWN((BF$6-'People_Inputs'!$H$35)/'Inputs'!$E$26,0)),'People_Inputs'!$P$35,0)</f>
        <v>0</v>
      </c>
      <c r="BG510" s="35">
        <f>IF(AND(BG491=1,(BG$6-'People_Inputs'!$H$35)/'Inputs'!$E$26=ROUNDDOWN((BG$6-'People_Inputs'!$H$35)/'Inputs'!$E$26,0)),'People_Inputs'!$P$35,0)</f>
        <v>0</v>
      </c>
      <c r="BH510" s="35">
        <f>IF(AND(BH491=1,(BH$6-'People_Inputs'!$H$35)/'Inputs'!$E$26=ROUNDDOWN((BH$6-'People_Inputs'!$H$35)/'Inputs'!$E$26,0)),'People_Inputs'!$P$35,0)</f>
        <v>0</v>
      </c>
      <c r="BI510" s="35">
        <f>IF(AND(BI491=1,(BI$6-'People_Inputs'!$H$35)/'Inputs'!$E$26=ROUNDDOWN((BI$6-'People_Inputs'!$H$35)/'Inputs'!$E$26,0)),'People_Inputs'!$P$35,0)</f>
        <v>0</v>
      </c>
      <c r="BJ510" s="35">
        <f>IF(AND(BJ491=1,(BJ$6-'People_Inputs'!$H$35)/'Inputs'!$E$26=ROUNDDOWN((BJ$6-'People_Inputs'!$H$35)/'Inputs'!$E$26,0)),'People_Inputs'!$P$35,0)</f>
        <v>0</v>
      </c>
      <c r="BK510" s="35">
        <f>IF(AND(BK491=1,(BK$6-'People_Inputs'!$H$35)/'Inputs'!$E$26=ROUNDDOWN((BK$6-'People_Inputs'!$H$35)/'Inputs'!$E$26,0)),'People_Inputs'!$P$35,0)</f>
        <v>0</v>
      </c>
      <c r="BL510" s="35">
        <f>IF(AND(BL491=1,(BL$6-'People_Inputs'!$H$35)/'Inputs'!$E$26=ROUNDDOWN((BL$6-'People_Inputs'!$H$35)/'Inputs'!$E$26,0)),'People_Inputs'!$P$35,0)</f>
        <v>0</v>
      </c>
      <c r="BM510" s="35">
        <f>IF(AND(BM491=1,(BM$6-'People_Inputs'!$H$35)/'Inputs'!$E$26=ROUNDDOWN((BM$6-'People_Inputs'!$H$35)/'Inputs'!$E$26,0)),'People_Inputs'!$P$35,0)</f>
        <v>0</v>
      </c>
      <c r="BN510" s="35">
        <f>IF(AND(BN491=1,(BN$6-'People_Inputs'!$H$35)/'Inputs'!$E$26=ROUNDDOWN((BN$6-'People_Inputs'!$H$35)/'Inputs'!$E$26,0)),'People_Inputs'!$P$35,0)</f>
        <v>0</v>
      </c>
      <c r="BO510" s="35">
        <f>IF(AND(BO491=1,(BO$6-'People_Inputs'!$H$35)/'Inputs'!$E$26=ROUNDDOWN((BO$6-'People_Inputs'!$H$35)/'Inputs'!$E$26,0)),'People_Inputs'!$P$35,0)</f>
        <v>0</v>
      </c>
    </row>
    <row r="511" ht="28" customHeight="1">
      <c r="A511" s="2" t="str">
        <v>SLOT26.ACTIVE</v>
      </c>
      <c r="B511" s="6" t="str">
        <v>SLOT26 active in the month (1 = yes)</v>
      </c>
      <c r="C511" s="2" t="str">
        <v>count</v>
      </c>
      <c r="D511" s="2" t="str">
        <v>END</v>
      </c>
      <c r="E511" s="34">
        <f>BO511</f>
        <v>0</v>
      </c>
      <c r="F511" s="6" t="str">
        <v>Spare row; inactive until a hire and an exit month are entered on People_Inputs</v>
      </c>
      <c r="G511" s="2"/>
      <c r="H511" s="33">
        <f>IF(AND(H$6&gt;='People_Inputs'!$H$36,H$6&lt;='People_Inputs'!$I$36),1,0)</f>
        <v>0</v>
      </c>
      <c r="I511" s="33">
        <f>IF(AND(I$6&gt;='People_Inputs'!$H$36,I$6&lt;='People_Inputs'!$I$36),1,0)</f>
        <v>0</v>
      </c>
      <c r="J511" s="33">
        <f>IF(AND(J$6&gt;='People_Inputs'!$H$36,J$6&lt;='People_Inputs'!$I$36),1,0)</f>
        <v>0</v>
      </c>
      <c r="K511" s="33">
        <f>IF(AND(K$6&gt;='People_Inputs'!$H$36,K$6&lt;='People_Inputs'!$I$36),1,0)</f>
        <v>0</v>
      </c>
      <c r="L511" s="33">
        <f>IF(AND(L$6&gt;='People_Inputs'!$H$36,L$6&lt;='People_Inputs'!$I$36),1,0)</f>
        <v>0</v>
      </c>
      <c r="M511" s="33">
        <f>IF(AND(M$6&gt;='People_Inputs'!$H$36,M$6&lt;='People_Inputs'!$I$36),1,0)</f>
        <v>0</v>
      </c>
      <c r="N511" s="33">
        <f>IF(AND(N$6&gt;='People_Inputs'!$H$36,N$6&lt;='People_Inputs'!$I$36),1,0)</f>
        <v>0</v>
      </c>
      <c r="O511" s="33">
        <f>IF(AND(O$6&gt;='People_Inputs'!$H$36,O$6&lt;='People_Inputs'!$I$36),1,0)</f>
        <v>0</v>
      </c>
      <c r="P511" s="33">
        <f>IF(AND(P$6&gt;='People_Inputs'!$H$36,P$6&lt;='People_Inputs'!$I$36),1,0)</f>
        <v>0</v>
      </c>
      <c r="Q511" s="33">
        <f>IF(AND(Q$6&gt;='People_Inputs'!$H$36,Q$6&lt;='People_Inputs'!$I$36),1,0)</f>
        <v>0</v>
      </c>
      <c r="R511" s="33">
        <f>IF(AND(R$6&gt;='People_Inputs'!$H$36,R$6&lt;='People_Inputs'!$I$36),1,0)</f>
        <v>0</v>
      </c>
      <c r="S511" s="33">
        <f>IF(AND(S$6&gt;='People_Inputs'!$H$36,S$6&lt;='People_Inputs'!$I$36),1,0)</f>
        <v>0</v>
      </c>
      <c r="T511" s="33">
        <f>IF(AND(T$6&gt;='People_Inputs'!$H$36,T$6&lt;='People_Inputs'!$I$36),1,0)</f>
        <v>0</v>
      </c>
      <c r="U511" s="33">
        <f>IF(AND(U$6&gt;='People_Inputs'!$H$36,U$6&lt;='People_Inputs'!$I$36),1,0)</f>
        <v>0</v>
      </c>
      <c r="V511" s="33">
        <f>IF(AND(V$6&gt;='People_Inputs'!$H$36,V$6&lt;='People_Inputs'!$I$36),1,0)</f>
        <v>0</v>
      </c>
      <c r="W511" s="33">
        <f>IF(AND(W$6&gt;='People_Inputs'!$H$36,W$6&lt;='People_Inputs'!$I$36),1,0)</f>
        <v>0</v>
      </c>
      <c r="X511" s="33">
        <f>IF(AND(X$6&gt;='People_Inputs'!$H$36,X$6&lt;='People_Inputs'!$I$36),1,0)</f>
        <v>0</v>
      </c>
      <c r="Y511" s="33">
        <f>IF(AND(Y$6&gt;='People_Inputs'!$H$36,Y$6&lt;='People_Inputs'!$I$36),1,0)</f>
        <v>0</v>
      </c>
      <c r="Z511" s="33">
        <f>IF(AND(Z$6&gt;='People_Inputs'!$H$36,Z$6&lt;='People_Inputs'!$I$36),1,0)</f>
        <v>0</v>
      </c>
      <c r="AA511" s="33">
        <f>IF(AND(AA$6&gt;='People_Inputs'!$H$36,AA$6&lt;='People_Inputs'!$I$36),1,0)</f>
        <v>0</v>
      </c>
      <c r="AB511" s="33">
        <f>IF(AND(AB$6&gt;='People_Inputs'!$H$36,AB$6&lt;='People_Inputs'!$I$36),1,0)</f>
        <v>0</v>
      </c>
      <c r="AC511" s="33">
        <f>IF(AND(AC$6&gt;='People_Inputs'!$H$36,AC$6&lt;='People_Inputs'!$I$36),1,0)</f>
        <v>0</v>
      </c>
      <c r="AD511" s="33">
        <f>IF(AND(AD$6&gt;='People_Inputs'!$H$36,AD$6&lt;='People_Inputs'!$I$36),1,0)</f>
        <v>0</v>
      </c>
      <c r="AE511" s="33">
        <f>IF(AND(AE$6&gt;='People_Inputs'!$H$36,AE$6&lt;='People_Inputs'!$I$36),1,0)</f>
        <v>0</v>
      </c>
      <c r="AF511" s="33">
        <f>IF(AND(AF$6&gt;='People_Inputs'!$H$36,AF$6&lt;='People_Inputs'!$I$36),1,0)</f>
        <v>0</v>
      </c>
      <c r="AG511" s="33">
        <f>IF(AND(AG$6&gt;='People_Inputs'!$H$36,AG$6&lt;='People_Inputs'!$I$36),1,0)</f>
        <v>0</v>
      </c>
      <c r="AH511" s="33">
        <f>IF(AND(AH$6&gt;='People_Inputs'!$H$36,AH$6&lt;='People_Inputs'!$I$36),1,0)</f>
        <v>0</v>
      </c>
      <c r="AI511" s="33">
        <f>IF(AND(AI$6&gt;='People_Inputs'!$H$36,AI$6&lt;='People_Inputs'!$I$36),1,0)</f>
        <v>0</v>
      </c>
      <c r="AJ511" s="33">
        <f>IF(AND(AJ$6&gt;='People_Inputs'!$H$36,AJ$6&lt;='People_Inputs'!$I$36),1,0)</f>
        <v>0</v>
      </c>
      <c r="AK511" s="33">
        <f>IF(AND(AK$6&gt;='People_Inputs'!$H$36,AK$6&lt;='People_Inputs'!$I$36),1,0)</f>
        <v>0</v>
      </c>
      <c r="AL511" s="33">
        <f>IF(AND(AL$6&gt;='People_Inputs'!$H$36,AL$6&lt;='People_Inputs'!$I$36),1,0)</f>
        <v>0</v>
      </c>
      <c r="AM511" s="33">
        <f>IF(AND(AM$6&gt;='People_Inputs'!$H$36,AM$6&lt;='People_Inputs'!$I$36),1,0)</f>
        <v>0</v>
      </c>
      <c r="AN511" s="33">
        <f>IF(AND(AN$6&gt;='People_Inputs'!$H$36,AN$6&lt;='People_Inputs'!$I$36),1,0)</f>
        <v>0</v>
      </c>
      <c r="AO511" s="33">
        <f>IF(AND(AO$6&gt;='People_Inputs'!$H$36,AO$6&lt;='People_Inputs'!$I$36),1,0)</f>
        <v>0</v>
      </c>
      <c r="AP511" s="33">
        <f>IF(AND(AP$6&gt;='People_Inputs'!$H$36,AP$6&lt;='People_Inputs'!$I$36),1,0)</f>
        <v>0</v>
      </c>
      <c r="AQ511" s="33">
        <f>IF(AND(AQ$6&gt;='People_Inputs'!$H$36,AQ$6&lt;='People_Inputs'!$I$36),1,0)</f>
        <v>0</v>
      </c>
      <c r="AR511" s="33">
        <f>IF(AND(AR$6&gt;='People_Inputs'!$H$36,AR$6&lt;='People_Inputs'!$I$36),1,0)</f>
        <v>0</v>
      </c>
      <c r="AS511" s="33">
        <f>IF(AND(AS$6&gt;='People_Inputs'!$H$36,AS$6&lt;='People_Inputs'!$I$36),1,0)</f>
        <v>0</v>
      </c>
      <c r="AT511" s="33">
        <f>IF(AND(AT$6&gt;='People_Inputs'!$H$36,AT$6&lt;='People_Inputs'!$I$36),1,0)</f>
        <v>0</v>
      </c>
      <c r="AU511" s="33">
        <f>IF(AND(AU$6&gt;='People_Inputs'!$H$36,AU$6&lt;='People_Inputs'!$I$36),1,0)</f>
        <v>0</v>
      </c>
      <c r="AV511" s="33">
        <f>IF(AND(AV$6&gt;='People_Inputs'!$H$36,AV$6&lt;='People_Inputs'!$I$36),1,0)</f>
        <v>0</v>
      </c>
      <c r="AW511" s="33">
        <f>IF(AND(AW$6&gt;='People_Inputs'!$H$36,AW$6&lt;='People_Inputs'!$I$36),1,0)</f>
        <v>0</v>
      </c>
      <c r="AX511" s="33">
        <f>IF(AND(AX$6&gt;='People_Inputs'!$H$36,AX$6&lt;='People_Inputs'!$I$36),1,0)</f>
        <v>0</v>
      </c>
      <c r="AY511" s="33">
        <f>IF(AND(AY$6&gt;='People_Inputs'!$H$36,AY$6&lt;='People_Inputs'!$I$36),1,0)</f>
        <v>0</v>
      </c>
      <c r="AZ511" s="33">
        <f>IF(AND(AZ$6&gt;='People_Inputs'!$H$36,AZ$6&lt;='People_Inputs'!$I$36),1,0)</f>
        <v>0</v>
      </c>
      <c r="BA511" s="33">
        <f>IF(AND(BA$6&gt;='People_Inputs'!$H$36,BA$6&lt;='People_Inputs'!$I$36),1,0)</f>
        <v>0</v>
      </c>
      <c r="BB511" s="33">
        <f>IF(AND(BB$6&gt;='People_Inputs'!$H$36,BB$6&lt;='People_Inputs'!$I$36),1,0)</f>
        <v>0</v>
      </c>
      <c r="BC511" s="33">
        <f>IF(AND(BC$6&gt;='People_Inputs'!$H$36,BC$6&lt;='People_Inputs'!$I$36),1,0)</f>
        <v>0</v>
      </c>
      <c r="BD511" s="33">
        <f>IF(AND(BD$6&gt;='People_Inputs'!$H$36,BD$6&lt;='People_Inputs'!$I$36),1,0)</f>
        <v>0</v>
      </c>
      <c r="BE511" s="33">
        <f>IF(AND(BE$6&gt;='People_Inputs'!$H$36,BE$6&lt;='People_Inputs'!$I$36),1,0)</f>
        <v>0</v>
      </c>
      <c r="BF511" s="33">
        <f>IF(AND(BF$6&gt;='People_Inputs'!$H$36,BF$6&lt;='People_Inputs'!$I$36),1,0)</f>
        <v>0</v>
      </c>
      <c r="BG511" s="33">
        <f>IF(AND(BG$6&gt;='People_Inputs'!$H$36,BG$6&lt;='People_Inputs'!$I$36),1,0)</f>
        <v>0</v>
      </c>
      <c r="BH511" s="33">
        <f>IF(AND(BH$6&gt;='People_Inputs'!$H$36,BH$6&lt;='People_Inputs'!$I$36),1,0)</f>
        <v>0</v>
      </c>
      <c r="BI511" s="33">
        <f>IF(AND(BI$6&gt;='People_Inputs'!$H$36,BI$6&lt;='People_Inputs'!$I$36),1,0)</f>
        <v>0</v>
      </c>
      <c r="BJ511" s="33">
        <f>IF(AND(BJ$6&gt;='People_Inputs'!$H$36,BJ$6&lt;='People_Inputs'!$I$36),1,0)</f>
        <v>0</v>
      </c>
      <c r="BK511" s="33">
        <f>IF(AND(BK$6&gt;='People_Inputs'!$H$36,BK$6&lt;='People_Inputs'!$I$36),1,0)</f>
        <v>0</v>
      </c>
      <c r="BL511" s="33">
        <f>IF(AND(BL$6&gt;='People_Inputs'!$H$36,BL$6&lt;='People_Inputs'!$I$36),1,0)</f>
        <v>0</v>
      </c>
      <c r="BM511" s="33">
        <f>IF(AND(BM$6&gt;='People_Inputs'!$H$36,BM$6&lt;='People_Inputs'!$I$36),1,0)</f>
        <v>0</v>
      </c>
      <c r="BN511" s="33">
        <f>IF(AND(BN$6&gt;='People_Inputs'!$H$36,BN$6&lt;='People_Inputs'!$I$36),1,0)</f>
        <v>0</v>
      </c>
      <c r="BO511" s="33">
        <f>IF(AND(BO$6&gt;='People_Inputs'!$H$36,BO$6&lt;='People_Inputs'!$I$36),1,0)</f>
        <v>0</v>
      </c>
    </row>
    <row r="512" ht="28" customHeight="1">
      <c r="A512" s="2" t="str">
        <v>SLOT26.FTE</v>
      </c>
      <c r="B512" s="6" t="str">
        <v>SLOT26 FTE</v>
      </c>
      <c r="C512" s="2" t="str">
        <v>FTE</v>
      </c>
      <c r="D512" s="2" t="str">
        <v>END</v>
      </c>
      <c r="E512" s="34">
        <f>BO512</f>
        <v>0</v>
      </c>
      <c r="F512" s="6" t="str">
        <v>Spare row; inactive until a hire and an exit month are entered on People_Inputs</v>
      </c>
      <c r="G512" s="2"/>
      <c r="H512" s="33">
        <f>H511*'People_Inputs'!$J$36</f>
        <v>0</v>
      </c>
      <c r="I512" s="33">
        <f>I511*'People_Inputs'!$J$36</f>
        <v>0</v>
      </c>
      <c r="J512" s="33">
        <f>J511*'People_Inputs'!$J$36</f>
        <v>0</v>
      </c>
      <c r="K512" s="33">
        <f>K511*'People_Inputs'!$J$36</f>
        <v>0</v>
      </c>
      <c r="L512" s="33">
        <f>L511*'People_Inputs'!$J$36</f>
        <v>0</v>
      </c>
      <c r="M512" s="33">
        <f>M511*'People_Inputs'!$J$36</f>
        <v>0</v>
      </c>
      <c r="N512" s="33">
        <f>N511*'People_Inputs'!$J$36</f>
        <v>0</v>
      </c>
      <c r="O512" s="33">
        <f>O511*'People_Inputs'!$J$36</f>
        <v>0</v>
      </c>
      <c r="P512" s="33">
        <f>P511*'People_Inputs'!$J$36</f>
        <v>0</v>
      </c>
      <c r="Q512" s="33">
        <f>Q511*'People_Inputs'!$J$36</f>
        <v>0</v>
      </c>
      <c r="R512" s="33">
        <f>R511*'People_Inputs'!$J$36</f>
        <v>0</v>
      </c>
      <c r="S512" s="33">
        <f>S511*'People_Inputs'!$J$36</f>
        <v>0</v>
      </c>
      <c r="T512" s="33">
        <f>T511*'People_Inputs'!$J$36</f>
        <v>0</v>
      </c>
      <c r="U512" s="33">
        <f>U511*'People_Inputs'!$J$36</f>
        <v>0</v>
      </c>
      <c r="V512" s="33">
        <f>V511*'People_Inputs'!$J$36</f>
        <v>0</v>
      </c>
      <c r="W512" s="33">
        <f>W511*'People_Inputs'!$J$36</f>
        <v>0</v>
      </c>
      <c r="X512" s="33">
        <f>X511*'People_Inputs'!$J$36</f>
        <v>0</v>
      </c>
      <c r="Y512" s="33">
        <f>Y511*'People_Inputs'!$J$36</f>
        <v>0</v>
      </c>
      <c r="Z512" s="33">
        <f>Z511*'People_Inputs'!$J$36</f>
        <v>0</v>
      </c>
      <c r="AA512" s="33">
        <f>AA511*'People_Inputs'!$J$36</f>
        <v>0</v>
      </c>
      <c r="AB512" s="33">
        <f>AB511*'People_Inputs'!$J$36</f>
        <v>0</v>
      </c>
      <c r="AC512" s="33">
        <f>AC511*'People_Inputs'!$J$36</f>
        <v>0</v>
      </c>
      <c r="AD512" s="33">
        <f>AD511*'People_Inputs'!$J$36</f>
        <v>0</v>
      </c>
      <c r="AE512" s="33">
        <f>AE511*'People_Inputs'!$J$36</f>
        <v>0</v>
      </c>
      <c r="AF512" s="33">
        <f>AF511*'People_Inputs'!$J$36</f>
        <v>0</v>
      </c>
      <c r="AG512" s="33">
        <f>AG511*'People_Inputs'!$J$36</f>
        <v>0</v>
      </c>
      <c r="AH512" s="33">
        <f>AH511*'People_Inputs'!$J$36</f>
        <v>0</v>
      </c>
      <c r="AI512" s="33">
        <f>AI511*'People_Inputs'!$J$36</f>
        <v>0</v>
      </c>
      <c r="AJ512" s="33">
        <f>AJ511*'People_Inputs'!$J$36</f>
        <v>0</v>
      </c>
      <c r="AK512" s="33">
        <f>AK511*'People_Inputs'!$J$36</f>
        <v>0</v>
      </c>
      <c r="AL512" s="33">
        <f>AL511*'People_Inputs'!$J$36</f>
        <v>0</v>
      </c>
      <c r="AM512" s="33">
        <f>AM511*'People_Inputs'!$J$36</f>
        <v>0</v>
      </c>
      <c r="AN512" s="33">
        <f>AN511*'People_Inputs'!$J$36</f>
        <v>0</v>
      </c>
      <c r="AO512" s="33">
        <f>AO511*'People_Inputs'!$J$36</f>
        <v>0</v>
      </c>
      <c r="AP512" s="33">
        <f>AP511*'People_Inputs'!$J$36</f>
        <v>0</v>
      </c>
      <c r="AQ512" s="33">
        <f>AQ511*'People_Inputs'!$J$36</f>
        <v>0</v>
      </c>
      <c r="AR512" s="33">
        <f>AR511*'People_Inputs'!$J$36</f>
        <v>0</v>
      </c>
      <c r="AS512" s="33">
        <f>AS511*'People_Inputs'!$J$36</f>
        <v>0</v>
      </c>
      <c r="AT512" s="33">
        <f>AT511*'People_Inputs'!$J$36</f>
        <v>0</v>
      </c>
      <c r="AU512" s="33">
        <f>AU511*'People_Inputs'!$J$36</f>
        <v>0</v>
      </c>
      <c r="AV512" s="33">
        <f>AV511*'People_Inputs'!$J$36</f>
        <v>0</v>
      </c>
      <c r="AW512" s="33">
        <f>AW511*'People_Inputs'!$J$36</f>
        <v>0</v>
      </c>
      <c r="AX512" s="33">
        <f>AX511*'People_Inputs'!$J$36</f>
        <v>0</v>
      </c>
      <c r="AY512" s="33">
        <f>AY511*'People_Inputs'!$J$36</f>
        <v>0</v>
      </c>
      <c r="AZ512" s="33">
        <f>AZ511*'People_Inputs'!$J$36</f>
        <v>0</v>
      </c>
      <c r="BA512" s="33">
        <f>BA511*'People_Inputs'!$J$36</f>
        <v>0</v>
      </c>
      <c r="BB512" s="33">
        <f>BB511*'People_Inputs'!$J$36</f>
        <v>0</v>
      </c>
      <c r="BC512" s="33">
        <f>BC511*'People_Inputs'!$J$36</f>
        <v>0</v>
      </c>
      <c r="BD512" s="33">
        <f>BD511*'People_Inputs'!$J$36</f>
        <v>0</v>
      </c>
      <c r="BE512" s="33">
        <f>BE511*'People_Inputs'!$J$36</f>
        <v>0</v>
      </c>
      <c r="BF512" s="33">
        <f>BF511*'People_Inputs'!$J$36</f>
        <v>0</v>
      </c>
      <c r="BG512" s="33">
        <f>BG511*'People_Inputs'!$J$36</f>
        <v>0</v>
      </c>
      <c r="BH512" s="33">
        <f>BH511*'People_Inputs'!$J$36</f>
        <v>0</v>
      </c>
      <c r="BI512" s="33">
        <f>BI511*'People_Inputs'!$J$36</f>
        <v>0</v>
      </c>
      <c r="BJ512" s="33">
        <f>BJ511*'People_Inputs'!$J$36</f>
        <v>0</v>
      </c>
      <c r="BK512" s="33">
        <f>BK511*'People_Inputs'!$J$36</f>
        <v>0</v>
      </c>
      <c r="BL512" s="33">
        <f>BL511*'People_Inputs'!$J$36</f>
        <v>0</v>
      </c>
      <c r="BM512" s="33">
        <f>BM511*'People_Inputs'!$J$36</f>
        <v>0</v>
      </c>
      <c r="BN512" s="33">
        <f>BN511*'People_Inputs'!$J$36</f>
        <v>0</v>
      </c>
      <c r="BO512" s="33">
        <f>BO511*'People_Inputs'!$J$36</f>
        <v>0</v>
      </c>
    </row>
    <row r="513" ht="28" customHeight="1">
      <c r="A513" s="2" t="str">
        <v>SLOT26.EMPLOYEE</v>
      </c>
      <c r="B513" s="6" t="str">
        <v>SLOT26 employee with social insurance (1 = yes)</v>
      </c>
      <c r="C513" s="2" t="str">
        <v>count</v>
      </c>
      <c r="D513" s="2" t="str">
        <v>END</v>
      </c>
      <c r="E513" s="34">
        <f>BO513</f>
        <v>0</v>
      </c>
      <c r="F513" s="6" t="str">
        <v>Spare row; inactive until a hire and an exit month are entered on People_Inputs</v>
      </c>
      <c r="G513" s="2"/>
      <c r="H513" s="33">
        <f>H511*'People_Inputs'!$N$36</f>
        <v>0</v>
      </c>
      <c r="I513" s="33">
        <f>I511*'People_Inputs'!$N$36</f>
        <v>0</v>
      </c>
      <c r="J513" s="33">
        <f>J511*'People_Inputs'!$N$36</f>
        <v>0</v>
      </c>
      <c r="K513" s="33">
        <f>K511*'People_Inputs'!$N$36</f>
        <v>0</v>
      </c>
      <c r="L513" s="33">
        <f>L511*'People_Inputs'!$N$36</f>
        <v>0</v>
      </c>
      <c r="M513" s="33">
        <f>M511*'People_Inputs'!$N$36</f>
        <v>0</v>
      </c>
      <c r="N513" s="33">
        <f>N511*'People_Inputs'!$N$36</f>
        <v>0</v>
      </c>
      <c r="O513" s="33">
        <f>O511*'People_Inputs'!$N$36</f>
        <v>0</v>
      </c>
      <c r="P513" s="33">
        <f>P511*'People_Inputs'!$N$36</f>
        <v>0</v>
      </c>
      <c r="Q513" s="33">
        <f>Q511*'People_Inputs'!$N$36</f>
        <v>0</v>
      </c>
      <c r="R513" s="33">
        <f>R511*'People_Inputs'!$N$36</f>
        <v>0</v>
      </c>
      <c r="S513" s="33">
        <f>S511*'People_Inputs'!$N$36</f>
        <v>0</v>
      </c>
      <c r="T513" s="33">
        <f>T511*'People_Inputs'!$N$36</f>
        <v>0</v>
      </c>
      <c r="U513" s="33">
        <f>U511*'People_Inputs'!$N$36</f>
        <v>0</v>
      </c>
      <c r="V513" s="33">
        <f>V511*'People_Inputs'!$N$36</f>
        <v>0</v>
      </c>
      <c r="W513" s="33">
        <f>W511*'People_Inputs'!$N$36</f>
        <v>0</v>
      </c>
      <c r="X513" s="33">
        <f>X511*'People_Inputs'!$N$36</f>
        <v>0</v>
      </c>
      <c r="Y513" s="33">
        <f>Y511*'People_Inputs'!$N$36</f>
        <v>0</v>
      </c>
      <c r="Z513" s="33">
        <f>Z511*'People_Inputs'!$N$36</f>
        <v>0</v>
      </c>
      <c r="AA513" s="33">
        <f>AA511*'People_Inputs'!$N$36</f>
        <v>0</v>
      </c>
      <c r="AB513" s="33">
        <f>AB511*'People_Inputs'!$N$36</f>
        <v>0</v>
      </c>
      <c r="AC513" s="33">
        <f>AC511*'People_Inputs'!$N$36</f>
        <v>0</v>
      </c>
      <c r="AD513" s="33">
        <f>AD511*'People_Inputs'!$N$36</f>
        <v>0</v>
      </c>
      <c r="AE513" s="33">
        <f>AE511*'People_Inputs'!$N$36</f>
        <v>0</v>
      </c>
      <c r="AF513" s="33">
        <f>AF511*'People_Inputs'!$N$36</f>
        <v>0</v>
      </c>
      <c r="AG513" s="33">
        <f>AG511*'People_Inputs'!$N$36</f>
        <v>0</v>
      </c>
      <c r="AH513" s="33">
        <f>AH511*'People_Inputs'!$N$36</f>
        <v>0</v>
      </c>
      <c r="AI513" s="33">
        <f>AI511*'People_Inputs'!$N$36</f>
        <v>0</v>
      </c>
      <c r="AJ513" s="33">
        <f>AJ511*'People_Inputs'!$N$36</f>
        <v>0</v>
      </c>
      <c r="AK513" s="33">
        <f>AK511*'People_Inputs'!$N$36</f>
        <v>0</v>
      </c>
      <c r="AL513" s="33">
        <f>AL511*'People_Inputs'!$N$36</f>
        <v>0</v>
      </c>
      <c r="AM513" s="33">
        <f>AM511*'People_Inputs'!$N$36</f>
        <v>0</v>
      </c>
      <c r="AN513" s="33">
        <f>AN511*'People_Inputs'!$N$36</f>
        <v>0</v>
      </c>
      <c r="AO513" s="33">
        <f>AO511*'People_Inputs'!$N$36</f>
        <v>0</v>
      </c>
      <c r="AP513" s="33">
        <f>AP511*'People_Inputs'!$N$36</f>
        <v>0</v>
      </c>
      <c r="AQ513" s="33">
        <f>AQ511*'People_Inputs'!$N$36</f>
        <v>0</v>
      </c>
      <c r="AR513" s="33">
        <f>AR511*'People_Inputs'!$N$36</f>
        <v>0</v>
      </c>
      <c r="AS513" s="33">
        <f>AS511*'People_Inputs'!$N$36</f>
        <v>0</v>
      </c>
      <c r="AT513" s="33">
        <f>AT511*'People_Inputs'!$N$36</f>
        <v>0</v>
      </c>
      <c r="AU513" s="33">
        <f>AU511*'People_Inputs'!$N$36</f>
        <v>0</v>
      </c>
      <c r="AV513" s="33">
        <f>AV511*'People_Inputs'!$N$36</f>
        <v>0</v>
      </c>
      <c r="AW513" s="33">
        <f>AW511*'People_Inputs'!$N$36</f>
        <v>0</v>
      </c>
      <c r="AX513" s="33">
        <f>AX511*'People_Inputs'!$N$36</f>
        <v>0</v>
      </c>
      <c r="AY513" s="33">
        <f>AY511*'People_Inputs'!$N$36</f>
        <v>0</v>
      </c>
      <c r="AZ513" s="33">
        <f>AZ511*'People_Inputs'!$N$36</f>
        <v>0</v>
      </c>
      <c r="BA513" s="33">
        <f>BA511*'People_Inputs'!$N$36</f>
        <v>0</v>
      </c>
      <c r="BB513" s="33">
        <f>BB511*'People_Inputs'!$N$36</f>
        <v>0</v>
      </c>
      <c r="BC513" s="33">
        <f>BC511*'People_Inputs'!$N$36</f>
        <v>0</v>
      </c>
      <c r="BD513" s="33">
        <f>BD511*'People_Inputs'!$N$36</f>
        <v>0</v>
      </c>
      <c r="BE513" s="33">
        <f>BE511*'People_Inputs'!$N$36</f>
        <v>0</v>
      </c>
      <c r="BF513" s="33">
        <f>BF511*'People_Inputs'!$N$36</f>
        <v>0</v>
      </c>
      <c r="BG513" s="33">
        <f>BG511*'People_Inputs'!$N$36</f>
        <v>0</v>
      </c>
      <c r="BH513" s="33">
        <f>BH511*'People_Inputs'!$N$36</f>
        <v>0</v>
      </c>
      <c r="BI513" s="33">
        <f>BI511*'People_Inputs'!$N$36</f>
        <v>0</v>
      </c>
      <c r="BJ513" s="33">
        <f>BJ511*'People_Inputs'!$N$36</f>
        <v>0</v>
      </c>
      <c r="BK513" s="33">
        <f>BK511*'People_Inputs'!$N$36</f>
        <v>0</v>
      </c>
      <c r="BL513" s="33">
        <f>BL511*'People_Inputs'!$N$36</f>
        <v>0</v>
      </c>
      <c r="BM513" s="33">
        <f>BM511*'People_Inputs'!$N$36</f>
        <v>0</v>
      </c>
      <c r="BN513" s="33">
        <f>BN511*'People_Inputs'!$N$36</f>
        <v>0</v>
      </c>
      <c r="BO513" s="33">
        <f>BO511*'People_Inputs'!$N$36</f>
        <v>0</v>
      </c>
    </row>
    <row r="514" ht="28" customHeight="1">
      <c r="A514" s="2" t="str">
        <v>SLOT26.ANNUAL</v>
      </c>
      <c r="B514" s="6" t="str">
        <v>SLOT26 annual salary at 1.0 FTE, indexed</v>
      </c>
      <c r="C514" s="2" t="str">
        <v>EUR</v>
      </c>
      <c r="D514" s="2" t="str">
        <v>END</v>
      </c>
      <c r="E514" s="36">
        <f>BO514</f>
        <v>0</v>
      </c>
      <c r="F514" s="6" t="str">
        <v>Spare row; inactive until a hire and an exit month are entered on People_Inputs</v>
      </c>
      <c r="G514" s="2"/>
      <c r="H514" s="35">
        <f>'People_Inputs'!$K$36*(1+'People_Inputs'!$L$36)^(H$8-'Inputs'!$E$29)</f>
        <v>0</v>
      </c>
      <c r="I514" s="35">
        <f>'People_Inputs'!$K$36*(1+'People_Inputs'!$L$36)^(I$8-'Inputs'!$E$29)</f>
        <v>0</v>
      </c>
      <c r="J514" s="35">
        <f>'People_Inputs'!$K$36*(1+'People_Inputs'!$L$36)^(J$8-'Inputs'!$E$29)</f>
        <v>0</v>
      </c>
      <c r="K514" s="35">
        <f>'People_Inputs'!$K$36*(1+'People_Inputs'!$L$36)^(K$8-'Inputs'!$E$29)</f>
        <v>0</v>
      </c>
      <c r="L514" s="35">
        <f>'People_Inputs'!$K$36*(1+'People_Inputs'!$L$36)^(L$8-'Inputs'!$E$29)</f>
        <v>0</v>
      </c>
      <c r="M514" s="35">
        <f>'People_Inputs'!$K$36*(1+'People_Inputs'!$L$36)^(M$8-'Inputs'!$E$29)</f>
        <v>0</v>
      </c>
      <c r="N514" s="35">
        <f>'People_Inputs'!$K$36*(1+'People_Inputs'!$L$36)^(N$8-'Inputs'!$E$29)</f>
        <v>0</v>
      </c>
      <c r="O514" s="35">
        <f>'People_Inputs'!$K$36*(1+'People_Inputs'!$L$36)^(O$8-'Inputs'!$E$29)</f>
        <v>0</v>
      </c>
      <c r="P514" s="35">
        <f>'People_Inputs'!$K$36*(1+'People_Inputs'!$L$36)^(P$8-'Inputs'!$E$29)</f>
        <v>0</v>
      </c>
      <c r="Q514" s="35">
        <f>'People_Inputs'!$K$36*(1+'People_Inputs'!$L$36)^(Q$8-'Inputs'!$E$29)</f>
        <v>0</v>
      </c>
      <c r="R514" s="35">
        <f>'People_Inputs'!$K$36*(1+'People_Inputs'!$L$36)^(R$8-'Inputs'!$E$29)</f>
        <v>0</v>
      </c>
      <c r="S514" s="35">
        <f>'People_Inputs'!$K$36*(1+'People_Inputs'!$L$36)^(S$8-'Inputs'!$E$29)</f>
        <v>0</v>
      </c>
      <c r="T514" s="35">
        <f>'People_Inputs'!$K$36*(1+'People_Inputs'!$L$36)^(T$8-'Inputs'!$E$29)</f>
        <v>0</v>
      </c>
      <c r="U514" s="35">
        <f>'People_Inputs'!$K$36*(1+'People_Inputs'!$L$36)^(U$8-'Inputs'!$E$29)</f>
        <v>0</v>
      </c>
      <c r="V514" s="35">
        <f>'People_Inputs'!$K$36*(1+'People_Inputs'!$L$36)^(V$8-'Inputs'!$E$29)</f>
        <v>0</v>
      </c>
      <c r="W514" s="35">
        <f>'People_Inputs'!$K$36*(1+'People_Inputs'!$L$36)^(W$8-'Inputs'!$E$29)</f>
        <v>0</v>
      </c>
      <c r="X514" s="35">
        <f>'People_Inputs'!$K$36*(1+'People_Inputs'!$L$36)^(X$8-'Inputs'!$E$29)</f>
        <v>0</v>
      </c>
      <c r="Y514" s="35">
        <f>'People_Inputs'!$K$36*(1+'People_Inputs'!$L$36)^(Y$8-'Inputs'!$E$29)</f>
        <v>0</v>
      </c>
      <c r="Z514" s="35">
        <f>'People_Inputs'!$K$36*(1+'People_Inputs'!$L$36)^(Z$8-'Inputs'!$E$29)</f>
        <v>0</v>
      </c>
      <c r="AA514" s="35">
        <f>'People_Inputs'!$K$36*(1+'People_Inputs'!$L$36)^(AA$8-'Inputs'!$E$29)</f>
        <v>0</v>
      </c>
      <c r="AB514" s="35">
        <f>'People_Inputs'!$K$36*(1+'People_Inputs'!$L$36)^(AB$8-'Inputs'!$E$29)</f>
        <v>0</v>
      </c>
      <c r="AC514" s="35">
        <f>'People_Inputs'!$K$36*(1+'People_Inputs'!$L$36)^(AC$8-'Inputs'!$E$29)</f>
        <v>0</v>
      </c>
      <c r="AD514" s="35">
        <f>'People_Inputs'!$K$36*(1+'People_Inputs'!$L$36)^(AD$8-'Inputs'!$E$29)</f>
        <v>0</v>
      </c>
      <c r="AE514" s="35">
        <f>'People_Inputs'!$K$36*(1+'People_Inputs'!$L$36)^(AE$8-'Inputs'!$E$29)</f>
        <v>0</v>
      </c>
      <c r="AF514" s="35">
        <f>'People_Inputs'!$K$36*(1+'People_Inputs'!$L$36)^(AF$8-'Inputs'!$E$29)</f>
        <v>0</v>
      </c>
      <c r="AG514" s="35">
        <f>'People_Inputs'!$K$36*(1+'People_Inputs'!$L$36)^(AG$8-'Inputs'!$E$29)</f>
        <v>0</v>
      </c>
      <c r="AH514" s="35">
        <f>'People_Inputs'!$K$36*(1+'People_Inputs'!$L$36)^(AH$8-'Inputs'!$E$29)</f>
        <v>0</v>
      </c>
      <c r="AI514" s="35">
        <f>'People_Inputs'!$K$36*(1+'People_Inputs'!$L$36)^(AI$8-'Inputs'!$E$29)</f>
        <v>0</v>
      </c>
      <c r="AJ514" s="35">
        <f>'People_Inputs'!$K$36*(1+'People_Inputs'!$L$36)^(AJ$8-'Inputs'!$E$29)</f>
        <v>0</v>
      </c>
      <c r="AK514" s="35">
        <f>'People_Inputs'!$K$36*(1+'People_Inputs'!$L$36)^(AK$8-'Inputs'!$E$29)</f>
        <v>0</v>
      </c>
      <c r="AL514" s="35">
        <f>'People_Inputs'!$K$36*(1+'People_Inputs'!$L$36)^(AL$8-'Inputs'!$E$29)</f>
        <v>0</v>
      </c>
      <c r="AM514" s="35">
        <f>'People_Inputs'!$K$36*(1+'People_Inputs'!$L$36)^(AM$8-'Inputs'!$E$29)</f>
        <v>0</v>
      </c>
      <c r="AN514" s="35">
        <f>'People_Inputs'!$K$36*(1+'People_Inputs'!$L$36)^(AN$8-'Inputs'!$E$29)</f>
        <v>0</v>
      </c>
      <c r="AO514" s="35">
        <f>'People_Inputs'!$K$36*(1+'People_Inputs'!$L$36)^(AO$8-'Inputs'!$E$29)</f>
        <v>0</v>
      </c>
      <c r="AP514" s="35">
        <f>'People_Inputs'!$K$36*(1+'People_Inputs'!$L$36)^(AP$8-'Inputs'!$E$29)</f>
        <v>0</v>
      </c>
      <c r="AQ514" s="35">
        <f>'People_Inputs'!$K$36*(1+'People_Inputs'!$L$36)^(AQ$8-'Inputs'!$E$29)</f>
        <v>0</v>
      </c>
      <c r="AR514" s="35">
        <f>'People_Inputs'!$K$36*(1+'People_Inputs'!$L$36)^(AR$8-'Inputs'!$E$29)</f>
        <v>0</v>
      </c>
      <c r="AS514" s="35">
        <f>'People_Inputs'!$K$36*(1+'People_Inputs'!$L$36)^(AS$8-'Inputs'!$E$29)</f>
        <v>0</v>
      </c>
      <c r="AT514" s="35">
        <f>'People_Inputs'!$K$36*(1+'People_Inputs'!$L$36)^(AT$8-'Inputs'!$E$29)</f>
        <v>0</v>
      </c>
      <c r="AU514" s="35">
        <f>'People_Inputs'!$K$36*(1+'People_Inputs'!$L$36)^(AU$8-'Inputs'!$E$29)</f>
        <v>0</v>
      </c>
      <c r="AV514" s="35">
        <f>'People_Inputs'!$K$36*(1+'People_Inputs'!$L$36)^(AV$8-'Inputs'!$E$29)</f>
        <v>0</v>
      </c>
      <c r="AW514" s="35">
        <f>'People_Inputs'!$K$36*(1+'People_Inputs'!$L$36)^(AW$8-'Inputs'!$E$29)</f>
        <v>0</v>
      </c>
      <c r="AX514" s="35">
        <f>'People_Inputs'!$K$36*(1+'People_Inputs'!$L$36)^(AX$8-'Inputs'!$E$29)</f>
        <v>0</v>
      </c>
      <c r="AY514" s="35">
        <f>'People_Inputs'!$K$36*(1+'People_Inputs'!$L$36)^(AY$8-'Inputs'!$E$29)</f>
        <v>0</v>
      </c>
      <c r="AZ514" s="35">
        <f>'People_Inputs'!$K$36*(1+'People_Inputs'!$L$36)^(AZ$8-'Inputs'!$E$29)</f>
        <v>0</v>
      </c>
      <c r="BA514" s="35">
        <f>'People_Inputs'!$K$36*(1+'People_Inputs'!$L$36)^(BA$8-'Inputs'!$E$29)</f>
        <v>0</v>
      </c>
      <c r="BB514" s="35">
        <f>'People_Inputs'!$K$36*(1+'People_Inputs'!$L$36)^(BB$8-'Inputs'!$E$29)</f>
        <v>0</v>
      </c>
      <c r="BC514" s="35">
        <f>'People_Inputs'!$K$36*(1+'People_Inputs'!$L$36)^(BC$8-'Inputs'!$E$29)</f>
        <v>0</v>
      </c>
      <c r="BD514" s="35">
        <f>'People_Inputs'!$K$36*(1+'People_Inputs'!$L$36)^(BD$8-'Inputs'!$E$29)</f>
        <v>0</v>
      </c>
      <c r="BE514" s="35">
        <f>'People_Inputs'!$K$36*(1+'People_Inputs'!$L$36)^(BE$8-'Inputs'!$E$29)</f>
        <v>0</v>
      </c>
      <c r="BF514" s="35">
        <f>'People_Inputs'!$K$36*(1+'People_Inputs'!$L$36)^(BF$8-'Inputs'!$E$29)</f>
        <v>0</v>
      </c>
      <c r="BG514" s="35">
        <f>'People_Inputs'!$K$36*(1+'People_Inputs'!$L$36)^(BG$8-'Inputs'!$E$29)</f>
        <v>0</v>
      </c>
      <c r="BH514" s="35">
        <f>'People_Inputs'!$K$36*(1+'People_Inputs'!$L$36)^(BH$8-'Inputs'!$E$29)</f>
        <v>0</v>
      </c>
      <c r="BI514" s="35">
        <f>'People_Inputs'!$K$36*(1+'People_Inputs'!$L$36)^(BI$8-'Inputs'!$E$29)</f>
        <v>0</v>
      </c>
      <c r="BJ514" s="35">
        <f>'People_Inputs'!$K$36*(1+'People_Inputs'!$L$36)^(BJ$8-'Inputs'!$E$29)</f>
        <v>0</v>
      </c>
      <c r="BK514" s="35">
        <f>'People_Inputs'!$K$36*(1+'People_Inputs'!$L$36)^(BK$8-'Inputs'!$E$29)</f>
        <v>0</v>
      </c>
      <c r="BL514" s="35">
        <f>'People_Inputs'!$K$36*(1+'People_Inputs'!$L$36)^(BL$8-'Inputs'!$E$29)</f>
        <v>0</v>
      </c>
      <c r="BM514" s="35">
        <f>'People_Inputs'!$K$36*(1+'People_Inputs'!$L$36)^(BM$8-'Inputs'!$E$29)</f>
        <v>0</v>
      </c>
      <c r="BN514" s="35">
        <f>'People_Inputs'!$K$36*(1+'People_Inputs'!$L$36)^(BN$8-'Inputs'!$E$29)</f>
        <v>0</v>
      </c>
      <c r="BO514" s="35">
        <f>'People_Inputs'!$K$36*(1+'People_Inputs'!$L$36)^(BO$8-'Inputs'!$E$29)</f>
        <v>0</v>
      </c>
    </row>
    <row r="515" ht="28" customHeight="1">
      <c r="A515" s="2" t="str">
        <v>SLOT26.SALARY</v>
      </c>
      <c r="B515" s="6" t="str">
        <v>SLOT26 gross salary</v>
      </c>
      <c r="C515" s="2" t="str">
        <v>EUR</v>
      </c>
      <c r="D515" s="2" t="str">
        <v>SUM</v>
      </c>
      <c r="E515" s="36">
        <f>SUM(H515:BO515)</f>
        <v>0.0</v>
      </c>
      <c r="F515" s="6" t="str">
        <v>Spare row; inactive until a hire and an exit month are entered on People_Inputs</v>
      </c>
      <c r="G515" s="2"/>
      <c r="H515" s="36">
        <f>H514*H512/12</f>
        <v>0.0</v>
      </c>
      <c r="I515" s="36">
        <f>I514*I512/12</f>
        <v>0.0</v>
      </c>
      <c r="J515" s="36">
        <f>J514*J512/12</f>
        <v>0.0</v>
      </c>
      <c r="K515" s="36">
        <f>K514*K512/12</f>
        <v>0.0</v>
      </c>
      <c r="L515" s="36">
        <f>L514*L512/12</f>
        <v>0.0</v>
      </c>
      <c r="M515" s="36">
        <f>M514*M512/12</f>
        <v>0.0</v>
      </c>
      <c r="N515" s="36">
        <f>N514*N512/12</f>
        <v>0.0</v>
      </c>
      <c r="O515" s="36">
        <f>O514*O512/12</f>
        <v>0.0</v>
      </c>
      <c r="P515" s="36">
        <f>P514*P512/12</f>
        <v>0.0</v>
      </c>
      <c r="Q515" s="36">
        <f>Q514*Q512/12</f>
        <v>0.0</v>
      </c>
      <c r="R515" s="36">
        <f>R514*R512/12</f>
        <v>0.0</v>
      </c>
      <c r="S515" s="36">
        <f>S514*S512/12</f>
        <v>0.0</v>
      </c>
      <c r="T515" s="36">
        <f>T514*T512/12</f>
        <v>0.0</v>
      </c>
      <c r="U515" s="36">
        <f>U514*U512/12</f>
        <v>0.0</v>
      </c>
      <c r="V515" s="36">
        <f>V514*V512/12</f>
        <v>0.0</v>
      </c>
      <c r="W515" s="36">
        <f>W514*W512/12</f>
        <v>0.0</v>
      </c>
      <c r="X515" s="36">
        <f>X514*X512/12</f>
        <v>0.0</v>
      </c>
      <c r="Y515" s="36">
        <f>Y514*Y512/12</f>
        <v>0.0</v>
      </c>
      <c r="Z515" s="36">
        <f>Z514*Z512/12</f>
        <v>0.0</v>
      </c>
      <c r="AA515" s="36">
        <f>AA514*AA512/12</f>
        <v>0.0</v>
      </c>
      <c r="AB515" s="36">
        <f>AB514*AB512/12</f>
        <v>0.0</v>
      </c>
      <c r="AC515" s="36">
        <f>AC514*AC512/12</f>
        <v>0.0</v>
      </c>
      <c r="AD515" s="36">
        <f>AD514*AD512/12</f>
        <v>0.0</v>
      </c>
      <c r="AE515" s="36">
        <f>AE514*AE512/12</f>
        <v>0.0</v>
      </c>
      <c r="AF515" s="36">
        <f>AF514*AF512/12</f>
        <v>0.0</v>
      </c>
      <c r="AG515" s="36">
        <f>AG514*AG512/12</f>
        <v>0.0</v>
      </c>
      <c r="AH515" s="36">
        <f>AH514*AH512/12</f>
        <v>0.0</v>
      </c>
      <c r="AI515" s="36">
        <f>AI514*AI512/12</f>
        <v>0.0</v>
      </c>
      <c r="AJ515" s="36">
        <f>AJ514*AJ512/12</f>
        <v>0.0</v>
      </c>
      <c r="AK515" s="36">
        <f>AK514*AK512/12</f>
        <v>0.0</v>
      </c>
      <c r="AL515" s="36">
        <f>AL514*AL512/12</f>
        <v>0.0</v>
      </c>
      <c r="AM515" s="36">
        <f>AM514*AM512/12</f>
        <v>0.0</v>
      </c>
      <c r="AN515" s="36">
        <f>AN514*AN512/12</f>
        <v>0.0</v>
      </c>
      <c r="AO515" s="36">
        <f>AO514*AO512/12</f>
        <v>0.0</v>
      </c>
      <c r="AP515" s="36">
        <f>AP514*AP512/12</f>
        <v>0.0</v>
      </c>
      <c r="AQ515" s="36">
        <f>AQ514*AQ512/12</f>
        <v>0.0</v>
      </c>
      <c r="AR515" s="36">
        <f>AR514*AR512/12</f>
        <v>0.0</v>
      </c>
      <c r="AS515" s="36">
        <f>AS514*AS512/12</f>
        <v>0.0</v>
      </c>
      <c r="AT515" s="36">
        <f>AT514*AT512/12</f>
        <v>0.0</v>
      </c>
      <c r="AU515" s="36">
        <f>AU514*AU512/12</f>
        <v>0.0</v>
      </c>
      <c r="AV515" s="36">
        <f>AV514*AV512/12</f>
        <v>0.0</v>
      </c>
      <c r="AW515" s="36">
        <f>AW514*AW512/12</f>
        <v>0.0</v>
      </c>
      <c r="AX515" s="36">
        <f>AX514*AX512/12</f>
        <v>0.0</v>
      </c>
      <c r="AY515" s="36">
        <f>AY514*AY512/12</f>
        <v>0.0</v>
      </c>
      <c r="AZ515" s="36">
        <f>AZ514*AZ512/12</f>
        <v>0.0</v>
      </c>
      <c r="BA515" s="36">
        <f>BA514*BA512/12</f>
        <v>0.0</v>
      </c>
      <c r="BB515" s="36">
        <f>BB514*BB512/12</f>
        <v>0.0</v>
      </c>
      <c r="BC515" s="36">
        <f>BC514*BC512/12</f>
        <v>0.0</v>
      </c>
      <c r="BD515" s="36">
        <f>BD514*BD512/12</f>
        <v>0.0</v>
      </c>
      <c r="BE515" s="36">
        <f>BE514*BE512/12</f>
        <v>0.0</v>
      </c>
      <c r="BF515" s="36">
        <f>BF514*BF512/12</f>
        <v>0.0</v>
      </c>
      <c r="BG515" s="36">
        <f>BG514*BG512/12</f>
        <v>0.0</v>
      </c>
      <c r="BH515" s="36">
        <f>BH514*BH512/12</f>
        <v>0.0</v>
      </c>
      <c r="BI515" s="36">
        <f>BI514*BI512/12</f>
        <v>0.0</v>
      </c>
      <c r="BJ515" s="36">
        <f>BJ514*BJ512/12</f>
        <v>0.0</v>
      </c>
      <c r="BK515" s="36">
        <f>BK514*BK512/12</f>
        <v>0.0</v>
      </c>
      <c r="BL515" s="36">
        <f>BL514*BL512/12</f>
        <v>0.0</v>
      </c>
      <c r="BM515" s="36">
        <f>BM514*BM512/12</f>
        <v>0.0</v>
      </c>
      <c r="BN515" s="36">
        <f>BN514*BN512/12</f>
        <v>0.0</v>
      </c>
      <c r="BO515" s="36">
        <f>BO514*BO512/12</f>
        <v>0.0</v>
      </c>
    </row>
    <row r="516" ht="28" customHeight="1">
      <c r="A516" s="2" t="str">
        <v>SLOT26.RV_BASE</v>
      </c>
      <c r="B516" s="6" t="str">
        <v>SLOT26 pension / unemployment contribution base</v>
      </c>
      <c r="C516" s="2" t="str">
        <v>EUR</v>
      </c>
      <c r="D516" s="2" t="str">
        <v>SUM</v>
      </c>
      <c r="E516" s="36">
        <f>SUM(H516:BO516)</f>
        <v>0.0</v>
      </c>
      <c r="F516" s="6" t="str">
        <v>Spare row; inactive until a hire and an exit month are entered on People_Inputs</v>
      </c>
      <c r="G516" s="2"/>
      <c r="H516" s="35">
        <f>H513*MIN(H515,'Payroll_Rates'!H12)</f>
        <v>0.0</v>
      </c>
      <c r="I516" s="35">
        <f>I513*MIN(I515,'Payroll_Rates'!I12)</f>
        <v>0.0</v>
      </c>
      <c r="J516" s="35">
        <f>J513*MIN(J515,'Payroll_Rates'!J12)</f>
        <v>0.0</v>
      </c>
      <c r="K516" s="35">
        <f>K513*MIN(K515,'Payroll_Rates'!K12)</f>
        <v>0.0</v>
      </c>
      <c r="L516" s="35">
        <f>L513*MIN(L515,'Payroll_Rates'!L12)</f>
        <v>0.0</v>
      </c>
      <c r="M516" s="35">
        <f>M513*MIN(M515,'Payroll_Rates'!M12)</f>
        <v>0.0</v>
      </c>
      <c r="N516" s="35">
        <f>N513*MIN(N515,'Payroll_Rates'!N12)</f>
        <v>0.0</v>
      </c>
      <c r="O516" s="35">
        <f>O513*MIN(O515,'Payroll_Rates'!O12)</f>
        <v>0.0</v>
      </c>
      <c r="P516" s="35">
        <f>P513*MIN(P515,'Payroll_Rates'!P12)</f>
        <v>0.0</v>
      </c>
      <c r="Q516" s="35">
        <f>Q513*MIN(Q515,'Payroll_Rates'!Q12)</f>
        <v>0.0</v>
      </c>
      <c r="R516" s="35">
        <f>R513*MIN(R515,'Payroll_Rates'!R12)</f>
        <v>0.0</v>
      </c>
      <c r="S516" s="35">
        <f>S513*MIN(S515,'Payroll_Rates'!S12)</f>
        <v>0.0</v>
      </c>
      <c r="T516" s="35">
        <f>T513*MIN(T515,'Payroll_Rates'!T12)</f>
        <v>0.0</v>
      </c>
      <c r="U516" s="35">
        <f>U513*MIN(U515,'Payroll_Rates'!U12)</f>
        <v>0.0</v>
      </c>
      <c r="V516" s="35">
        <f>V513*MIN(V515,'Payroll_Rates'!V12)</f>
        <v>0.0</v>
      </c>
      <c r="W516" s="35">
        <f>W513*MIN(W515,'Payroll_Rates'!W12)</f>
        <v>0.0</v>
      </c>
      <c r="X516" s="35">
        <f>X513*MIN(X515,'Payroll_Rates'!X12)</f>
        <v>0.0</v>
      </c>
      <c r="Y516" s="35">
        <f>Y513*MIN(Y515,'Payroll_Rates'!Y12)</f>
        <v>0.0</v>
      </c>
      <c r="Z516" s="35">
        <f>Z513*MIN(Z515,'Payroll_Rates'!Z12)</f>
        <v>0.0</v>
      </c>
      <c r="AA516" s="35">
        <f>AA513*MIN(AA515,'Payroll_Rates'!AA12)</f>
        <v>0.0</v>
      </c>
      <c r="AB516" s="35">
        <f>AB513*MIN(AB515,'Payroll_Rates'!AB12)</f>
        <v>0.0</v>
      </c>
      <c r="AC516" s="35">
        <f>AC513*MIN(AC515,'Payroll_Rates'!AC12)</f>
        <v>0.0</v>
      </c>
      <c r="AD516" s="35">
        <f>AD513*MIN(AD515,'Payroll_Rates'!AD12)</f>
        <v>0.0</v>
      </c>
      <c r="AE516" s="35">
        <f>AE513*MIN(AE515,'Payroll_Rates'!AE12)</f>
        <v>0.0</v>
      </c>
      <c r="AF516" s="35">
        <f>AF513*MIN(AF515,'Payroll_Rates'!AF12)</f>
        <v>0.0</v>
      </c>
      <c r="AG516" s="35">
        <f>AG513*MIN(AG515,'Payroll_Rates'!AG12)</f>
        <v>0.0</v>
      </c>
      <c r="AH516" s="35">
        <f>AH513*MIN(AH515,'Payroll_Rates'!AH12)</f>
        <v>0.0</v>
      </c>
      <c r="AI516" s="35">
        <f>AI513*MIN(AI515,'Payroll_Rates'!AI12)</f>
        <v>0.0</v>
      </c>
      <c r="AJ516" s="35">
        <f>AJ513*MIN(AJ515,'Payroll_Rates'!AJ12)</f>
        <v>0.0</v>
      </c>
      <c r="AK516" s="35">
        <f>AK513*MIN(AK515,'Payroll_Rates'!AK12)</f>
        <v>0.0</v>
      </c>
      <c r="AL516" s="35">
        <f>AL513*MIN(AL515,'Payroll_Rates'!AL12)</f>
        <v>0.0</v>
      </c>
      <c r="AM516" s="35">
        <f>AM513*MIN(AM515,'Payroll_Rates'!AM12)</f>
        <v>0.0</v>
      </c>
      <c r="AN516" s="35">
        <f>AN513*MIN(AN515,'Payroll_Rates'!AN12)</f>
        <v>0.0</v>
      </c>
      <c r="AO516" s="35">
        <f>AO513*MIN(AO515,'Payroll_Rates'!AO12)</f>
        <v>0.0</v>
      </c>
      <c r="AP516" s="35">
        <f>AP513*MIN(AP515,'Payroll_Rates'!AP12)</f>
        <v>0.0</v>
      </c>
      <c r="AQ516" s="35">
        <f>AQ513*MIN(AQ515,'Payroll_Rates'!AQ12)</f>
        <v>0.0</v>
      </c>
      <c r="AR516" s="35">
        <f>AR513*MIN(AR515,'Payroll_Rates'!AR12)</f>
        <v>0.0</v>
      </c>
      <c r="AS516" s="35">
        <f>AS513*MIN(AS515,'Payroll_Rates'!AS12)</f>
        <v>0.0</v>
      </c>
      <c r="AT516" s="35">
        <f>AT513*MIN(AT515,'Payroll_Rates'!AT12)</f>
        <v>0.0</v>
      </c>
      <c r="AU516" s="35">
        <f>AU513*MIN(AU515,'Payroll_Rates'!AU12)</f>
        <v>0.0</v>
      </c>
      <c r="AV516" s="35">
        <f>AV513*MIN(AV515,'Payroll_Rates'!AV12)</f>
        <v>0.0</v>
      </c>
      <c r="AW516" s="35">
        <f>AW513*MIN(AW515,'Payroll_Rates'!AW12)</f>
        <v>0.0</v>
      </c>
      <c r="AX516" s="35">
        <f>AX513*MIN(AX515,'Payroll_Rates'!AX12)</f>
        <v>0.0</v>
      </c>
      <c r="AY516" s="35">
        <f>AY513*MIN(AY515,'Payroll_Rates'!AY12)</f>
        <v>0.0</v>
      </c>
      <c r="AZ516" s="35">
        <f>AZ513*MIN(AZ515,'Payroll_Rates'!AZ12)</f>
        <v>0.0</v>
      </c>
      <c r="BA516" s="35">
        <f>BA513*MIN(BA515,'Payroll_Rates'!BA12)</f>
        <v>0.0</v>
      </c>
      <c r="BB516" s="35">
        <f>BB513*MIN(BB515,'Payroll_Rates'!BB12)</f>
        <v>0.0</v>
      </c>
      <c r="BC516" s="35">
        <f>BC513*MIN(BC515,'Payroll_Rates'!BC12)</f>
        <v>0.0</v>
      </c>
      <c r="BD516" s="35">
        <f>BD513*MIN(BD515,'Payroll_Rates'!BD12)</f>
        <v>0.0</v>
      </c>
      <c r="BE516" s="35">
        <f>BE513*MIN(BE515,'Payroll_Rates'!BE12)</f>
        <v>0.0</v>
      </c>
      <c r="BF516" s="35">
        <f>BF513*MIN(BF515,'Payroll_Rates'!BF12)</f>
        <v>0.0</v>
      </c>
      <c r="BG516" s="35">
        <f>BG513*MIN(BG515,'Payroll_Rates'!BG12)</f>
        <v>0.0</v>
      </c>
      <c r="BH516" s="35">
        <f>BH513*MIN(BH515,'Payroll_Rates'!BH12)</f>
        <v>0.0</v>
      </c>
      <c r="BI516" s="35">
        <f>BI513*MIN(BI515,'Payroll_Rates'!BI12)</f>
        <v>0.0</v>
      </c>
      <c r="BJ516" s="35">
        <f>BJ513*MIN(BJ515,'Payroll_Rates'!BJ12)</f>
        <v>0.0</v>
      </c>
      <c r="BK516" s="35">
        <f>BK513*MIN(BK515,'Payroll_Rates'!BK12)</f>
        <v>0.0</v>
      </c>
      <c r="BL516" s="35">
        <f>BL513*MIN(BL515,'Payroll_Rates'!BL12)</f>
        <v>0.0</v>
      </c>
      <c r="BM516" s="35">
        <f>BM513*MIN(BM515,'Payroll_Rates'!BM12)</f>
        <v>0.0</v>
      </c>
      <c r="BN516" s="35">
        <f>BN513*MIN(BN515,'Payroll_Rates'!BN12)</f>
        <v>0.0</v>
      </c>
      <c r="BO516" s="35">
        <f>BO513*MIN(BO515,'Payroll_Rates'!BO12)</f>
        <v>0.0</v>
      </c>
    </row>
    <row r="517" ht="28" customHeight="1">
      <c r="A517" s="2" t="str">
        <v>SLOT26.KV_BASE</v>
      </c>
      <c r="B517" s="6" t="str">
        <v>SLOT26 health / care contribution base</v>
      </c>
      <c r="C517" s="2" t="str">
        <v>EUR</v>
      </c>
      <c r="D517" s="2" t="str">
        <v>SUM</v>
      </c>
      <c r="E517" s="36">
        <f>SUM(H517:BO517)</f>
        <v>0.0</v>
      </c>
      <c r="F517" s="6" t="str">
        <v>Spare row; inactive until a hire and an exit month are entered on People_Inputs</v>
      </c>
      <c r="G517" s="2"/>
      <c r="H517" s="35">
        <f>H513*MIN(H515,'Payroll_Rates'!H13)</f>
        <v>0.0</v>
      </c>
      <c r="I517" s="35">
        <f>I513*MIN(I515,'Payroll_Rates'!I13)</f>
        <v>0.0</v>
      </c>
      <c r="J517" s="35">
        <f>J513*MIN(J515,'Payroll_Rates'!J13)</f>
        <v>0.0</v>
      </c>
      <c r="K517" s="35">
        <f>K513*MIN(K515,'Payroll_Rates'!K13)</f>
        <v>0.0</v>
      </c>
      <c r="L517" s="35">
        <f>L513*MIN(L515,'Payroll_Rates'!L13)</f>
        <v>0.0</v>
      </c>
      <c r="M517" s="35">
        <f>M513*MIN(M515,'Payroll_Rates'!M13)</f>
        <v>0.0</v>
      </c>
      <c r="N517" s="35">
        <f>N513*MIN(N515,'Payroll_Rates'!N13)</f>
        <v>0.0</v>
      </c>
      <c r="O517" s="35">
        <f>O513*MIN(O515,'Payroll_Rates'!O13)</f>
        <v>0.0</v>
      </c>
      <c r="P517" s="35">
        <f>P513*MIN(P515,'Payroll_Rates'!P13)</f>
        <v>0.0</v>
      </c>
      <c r="Q517" s="35">
        <f>Q513*MIN(Q515,'Payroll_Rates'!Q13)</f>
        <v>0.0</v>
      </c>
      <c r="R517" s="35">
        <f>R513*MIN(R515,'Payroll_Rates'!R13)</f>
        <v>0.0</v>
      </c>
      <c r="S517" s="35">
        <f>S513*MIN(S515,'Payroll_Rates'!S13)</f>
        <v>0.0</v>
      </c>
      <c r="T517" s="35">
        <f>T513*MIN(T515,'Payroll_Rates'!T13)</f>
        <v>0.0</v>
      </c>
      <c r="U517" s="35">
        <f>U513*MIN(U515,'Payroll_Rates'!U13)</f>
        <v>0.0</v>
      </c>
      <c r="V517" s="35">
        <f>V513*MIN(V515,'Payroll_Rates'!V13)</f>
        <v>0.0</v>
      </c>
      <c r="W517" s="35">
        <f>W513*MIN(W515,'Payroll_Rates'!W13)</f>
        <v>0.0</v>
      </c>
      <c r="X517" s="35">
        <f>X513*MIN(X515,'Payroll_Rates'!X13)</f>
        <v>0.0</v>
      </c>
      <c r="Y517" s="35">
        <f>Y513*MIN(Y515,'Payroll_Rates'!Y13)</f>
        <v>0.0</v>
      </c>
      <c r="Z517" s="35">
        <f>Z513*MIN(Z515,'Payroll_Rates'!Z13)</f>
        <v>0.0</v>
      </c>
      <c r="AA517" s="35">
        <f>AA513*MIN(AA515,'Payroll_Rates'!AA13)</f>
        <v>0.0</v>
      </c>
      <c r="AB517" s="35">
        <f>AB513*MIN(AB515,'Payroll_Rates'!AB13)</f>
        <v>0.0</v>
      </c>
      <c r="AC517" s="35">
        <f>AC513*MIN(AC515,'Payroll_Rates'!AC13)</f>
        <v>0.0</v>
      </c>
      <c r="AD517" s="35">
        <f>AD513*MIN(AD515,'Payroll_Rates'!AD13)</f>
        <v>0.0</v>
      </c>
      <c r="AE517" s="35">
        <f>AE513*MIN(AE515,'Payroll_Rates'!AE13)</f>
        <v>0.0</v>
      </c>
      <c r="AF517" s="35">
        <f>AF513*MIN(AF515,'Payroll_Rates'!AF13)</f>
        <v>0.0</v>
      </c>
      <c r="AG517" s="35">
        <f>AG513*MIN(AG515,'Payroll_Rates'!AG13)</f>
        <v>0.0</v>
      </c>
      <c r="AH517" s="35">
        <f>AH513*MIN(AH515,'Payroll_Rates'!AH13)</f>
        <v>0.0</v>
      </c>
      <c r="AI517" s="35">
        <f>AI513*MIN(AI515,'Payroll_Rates'!AI13)</f>
        <v>0.0</v>
      </c>
      <c r="AJ517" s="35">
        <f>AJ513*MIN(AJ515,'Payroll_Rates'!AJ13)</f>
        <v>0.0</v>
      </c>
      <c r="AK517" s="35">
        <f>AK513*MIN(AK515,'Payroll_Rates'!AK13)</f>
        <v>0.0</v>
      </c>
      <c r="AL517" s="35">
        <f>AL513*MIN(AL515,'Payroll_Rates'!AL13)</f>
        <v>0.0</v>
      </c>
      <c r="AM517" s="35">
        <f>AM513*MIN(AM515,'Payroll_Rates'!AM13)</f>
        <v>0.0</v>
      </c>
      <c r="AN517" s="35">
        <f>AN513*MIN(AN515,'Payroll_Rates'!AN13)</f>
        <v>0.0</v>
      </c>
      <c r="AO517" s="35">
        <f>AO513*MIN(AO515,'Payroll_Rates'!AO13)</f>
        <v>0.0</v>
      </c>
      <c r="AP517" s="35">
        <f>AP513*MIN(AP515,'Payroll_Rates'!AP13)</f>
        <v>0.0</v>
      </c>
      <c r="AQ517" s="35">
        <f>AQ513*MIN(AQ515,'Payroll_Rates'!AQ13)</f>
        <v>0.0</v>
      </c>
      <c r="AR517" s="35">
        <f>AR513*MIN(AR515,'Payroll_Rates'!AR13)</f>
        <v>0.0</v>
      </c>
      <c r="AS517" s="35">
        <f>AS513*MIN(AS515,'Payroll_Rates'!AS13)</f>
        <v>0.0</v>
      </c>
      <c r="AT517" s="35">
        <f>AT513*MIN(AT515,'Payroll_Rates'!AT13)</f>
        <v>0.0</v>
      </c>
      <c r="AU517" s="35">
        <f>AU513*MIN(AU515,'Payroll_Rates'!AU13)</f>
        <v>0.0</v>
      </c>
      <c r="AV517" s="35">
        <f>AV513*MIN(AV515,'Payroll_Rates'!AV13)</f>
        <v>0.0</v>
      </c>
      <c r="AW517" s="35">
        <f>AW513*MIN(AW515,'Payroll_Rates'!AW13)</f>
        <v>0.0</v>
      </c>
      <c r="AX517" s="35">
        <f>AX513*MIN(AX515,'Payroll_Rates'!AX13)</f>
        <v>0.0</v>
      </c>
      <c r="AY517" s="35">
        <f>AY513*MIN(AY515,'Payroll_Rates'!AY13)</f>
        <v>0.0</v>
      </c>
      <c r="AZ517" s="35">
        <f>AZ513*MIN(AZ515,'Payroll_Rates'!AZ13)</f>
        <v>0.0</v>
      </c>
      <c r="BA517" s="35">
        <f>BA513*MIN(BA515,'Payroll_Rates'!BA13)</f>
        <v>0.0</v>
      </c>
      <c r="BB517" s="35">
        <f>BB513*MIN(BB515,'Payroll_Rates'!BB13)</f>
        <v>0.0</v>
      </c>
      <c r="BC517" s="35">
        <f>BC513*MIN(BC515,'Payroll_Rates'!BC13)</f>
        <v>0.0</v>
      </c>
      <c r="BD517" s="35">
        <f>BD513*MIN(BD515,'Payroll_Rates'!BD13)</f>
        <v>0.0</v>
      </c>
      <c r="BE517" s="35">
        <f>BE513*MIN(BE515,'Payroll_Rates'!BE13)</f>
        <v>0.0</v>
      </c>
      <c r="BF517" s="35">
        <f>BF513*MIN(BF515,'Payroll_Rates'!BF13)</f>
        <v>0.0</v>
      </c>
      <c r="BG517" s="35">
        <f>BG513*MIN(BG515,'Payroll_Rates'!BG13)</f>
        <v>0.0</v>
      </c>
      <c r="BH517" s="35">
        <f>BH513*MIN(BH515,'Payroll_Rates'!BH13)</f>
        <v>0.0</v>
      </c>
      <c r="BI517" s="35">
        <f>BI513*MIN(BI515,'Payroll_Rates'!BI13)</f>
        <v>0.0</v>
      </c>
      <c r="BJ517" s="35">
        <f>BJ513*MIN(BJ515,'Payroll_Rates'!BJ13)</f>
        <v>0.0</v>
      </c>
      <c r="BK517" s="35">
        <f>BK513*MIN(BK515,'Payroll_Rates'!BK13)</f>
        <v>0.0</v>
      </c>
      <c r="BL517" s="35">
        <f>BL513*MIN(BL515,'Payroll_Rates'!BL13)</f>
        <v>0.0</v>
      </c>
      <c r="BM517" s="35">
        <f>BM513*MIN(BM515,'Payroll_Rates'!BM13)</f>
        <v>0.0</v>
      </c>
      <c r="BN517" s="35">
        <f>BN513*MIN(BN515,'Payroll_Rates'!BN13)</f>
        <v>0.0</v>
      </c>
      <c r="BO517" s="35">
        <f>BO513*MIN(BO515,'Payroll_Rates'!BO13)</f>
        <v>0.0</v>
      </c>
    </row>
    <row r="518" ht="28" customHeight="1">
      <c r="A518" s="2" t="str">
        <v>SLOT26.RV</v>
      </c>
      <c r="B518" s="6" t="str">
        <v>SLOT26 employer pension contribution (RV)</v>
      </c>
      <c r="C518" s="2" t="str">
        <v>EUR</v>
      </c>
      <c r="D518" s="2" t="str">
        <v>SUM</v>
      </c>
      <c r="E518" s="36">
        <f>SUM(H518:BO518)</f>
        <v>0.0</v>
      </c>
      <c r="F518" s="6" t="str">
        <v>Spare row; inactive until a hire and an exit month are entered on People_Inputs</v>
      </c>
      <c r="G518" s="2"/>
      <c r="H518" s="35">
        <f>H516*'Payroll_Rates'!H11/'Inputs'!$E$28</f>
        <v>0.0</v>
      </c>
      <c r="I518" s="35">
        <f>I516*'Payroll_Rates'!I11/'Inputs'!$E$28</f>
        <v>0.0</v>
      </c>
      <c r="J518" s="35">
        <f>J516*'Payroll_Rates'!J11/'Inputs'!$E$28</f>
        <v>0.0</v>
      </c>
      <c r="K518" s="35">
        <f>K516*'Payroll_Rates'!K11/'Inputs'!$E$28</f>
        <v>0.0</v>
      </c>
      <c r="L518" s="35">
        <f>L516*'Payroll_Rates'!L11/'Inputs'!$E$28</f>
        <v>0.0</v>
      </c>
      <c r="M518" s="35">
        <f>M516*'Payroll_Rates'!M11/'Inputs'!$E$28</f>
        <v>0.0</v>
      </c>
      <c r="N518" s="35">
        <f>N516*'Payroll_Rates'!N11/'Inputs'!$E$28</f>
        <v>0.0</v>
      </c>
      <c r="O518" s="35">
        <f>O516*'Payroll_Rates'!O11/'Inputs'!$E$28</f>
        <v>0.0</v>
      </c>
      <c r="P518" s="35">
        <f>P516*'Payroll_Rates'!P11/'Inputs'!$E$28</f>
        <v>0.0</v>
      </c>
      <c r="Q518" s="35">
        <f>Q516*'Payroll_Rates'!Q11/'Inputs'!$E$28</f>
        <v>0.0</v>
      </c>
      <c r="R518" s="35">
        <f>R516*'Payroll_Rates'!R11/'Inputs'!$E$28</f>
        <v>0.0</v>
      </c>
      <c r="S518" s="35">
        <f>S516*'Payroll_Rates'!S11/'Inputs'!$E$28</f>
        <v>0.0</v>
      </c>
      <c r="T518" s="35">
        <f>T516*'Payroll_Rates'!T11/'Inputs'!$E$28</f>
        <v>0.0</v>
      </c>
      <c r="U518" s="35">
        <f>U516*'Payroll_Rates'!U11/'Inputs'!$E$28</f>
        <v>0.0</v>
      </c>
      <c r="V518" s="35">
        <f>V516*'Payroll_Rates'!V11/'Inputs'!$E$28</f>
        <v>0.0</v>
      </c>
      <c r="W518" s="35">
        <f>W516*'Payroll_Rates'!W11/'Inputs'!$E$28</f>
        <v>0.0</v>
      </c>
      <c r="X518" s="35">
        <f>X516*'Payroll_Rates'!X11/'Inputs'!$E$28</f>
        <v>0.0</v>
      </c>
      <c r="Y518" s="35">
        <f>Y516*'Payroll_Rates'!Y11/'Inputs'!$E$28</f>
        <v>0.0</v>
      </c>
      <c r="Z518" s="35">
        <f>Z516*'Payroll_Rates'!Z11/'Inputs'!$E$28</f>
        <v>0.0</v>
      </c>
      <c r="AA518" s="35">
        <f>AA516*'Payroll_Rates'!AA11/'Inputs'!$E$28</f>
        <v>0.0</v>
      </c>
      <c r="AB518" s="35">
        <f>AB516*'Payroll_Rates'!AB11/'Inputs'!$E$28</f>
        <v>0.0</v>
      </c>
      <c r="AC518" s="35">
        <f>AC516*'Payroll_Rates'!AC11/'Inputs'!$E$28</f>
        <v>0.0</v>
      </c>
      <c r="AD518" s="35">
        <f>AD516*'Payroll_Rates'!AD11/'Inputs'!$E$28</f>
        <v>0.0</v>
      </c>
      <c r="AE518" s="35">
        <f>AE516*'Payroll_Rates'!AE11/'Inputs'!$E$28</f>
        <v>0.0</v>
      </c>
      <c r="AF518" s="35">
        <f>AF516*'Payroll_Rates'!AF11/'Inputs'!$E$28</f>
        <v>0.0</v>
      </c>
      <c r="AG518" s="35">
        <f>AG516*'Payroll_Rates'!AG11/'Inputs'!$E$28</f>
        <v>0.0</v>
      </c>
      <c r="AH518" s="35">
        <f>AH516*'Payroll_Rates'!AH11/'Inputs'!$E$28</f>
        <v>0.0</v>
      </c>
      <c r="AI518" s="35">
        <f>AI516*'Payroll_Rates'!AI11/'Inputs'!$E$28</f>
        <v>0.0</v>
      </c>
      <c r="AJ518" s="35">
        <f>AJ516*'Payroll_Rates'!AJ11/'Inputs'!$E$28</f>
        <v>0.0</v>
      </c>
      <c r="AK518" s="35">
        <f>AK516*'Payroll_Rates'!AK11/'Inputs'!$E$28</f>
        <v>0.0</v>
      </c>
      <c r="AL518" s="35">
        <f>AL516*'Payroll_Rates'!AL11/'Inputs'!$E$28</f>
        <v>0.0</v>
      </c>
      <c r="AM518" s="35">
        <f>AM516*'Payroll_Rates'!AM11/'Inputs'!$E$28</f>
        <v>0.0</v>
      </c>
      <c r="AN518" s="35">
        <f>AN516*'Payroll_Rates'!AN11/'Inputs'!$E$28</f>
        <v>0.0</v>
      </c>
      <c r="AO518" s="35">
        <f>AO516*'Payroll_Rates'!AO11/'Inputs'!$E$28</f>
        <v>0.0</v>
      </c>
      <c r="AP518" s="35">
        <f>AP516*'Payroll_Rates'!AP11/'Inputs'!$E$28</f>
        <v>0.0</v>
      </c>
      <c r="AQ518" s="35">
        <f>AQ516*'Payroll_Rates'!AQ11/'Inputs'!$E$28</f>
        <v>0.0</v>
      </c>
      <c r="AR518" s="35">
        <f>AR516*'Payroll_Rates'!AR11/'Inputs'!$E$28</f>
        <v>0.0</v>
      </c>
      <c r="AS518" s="35">
        <f>AS516*'Payroll_Rates'!AS11/'Inputs'!$E$28</f>
        <v>0.0</v>
      </c>
      <c r="AT518" s="35">
        <f>AT516*'Payroll_Rates'!AT11/'Inputs'!$E$28</f>
        <v>0.0</v>
      </c>
      <c r="AU518" s="35">
        <f>AU516*'Payroll_Rates'!AU11/'Inputs'!$E$28</f>
        <v>0.0</v>
      </c>
      <c r="AV518" s="35">
        <f>AV516*'Payroll_Rates'!AV11/'Inputs'!$E$28</f>
        <v>0.0</v>
      </c>
      <c r="AW518" s="35">
        <f>AW516*'Payroll_Rates'!AW11/'Inputs'!$E$28</f>
        <v>0.0</v>
      </c>
      <c r="AX518" s="35">
        <f>AX516*'Payroll_Rates'!AX11/'Inputs'!$E$28</f>
        <v>0.0</v>
      </c>
      <c r="AY518" s="35">
        <f>AY516*'Payroll_Rates'!AY11/'Inputs'!$E$28</f>
        <v>0.0</v>
      </c>
      <c r="AZ518" s="35">
        <f>AZ516*'Payroll_Rates'!AZ11/'Inputs'!$E$28</f>
        <v>0.0</v>
      </c>
      <c r="BA518" s="35">
        <f>BA516*'Payroll_Rates'!BA11/'Inputs'!$E$28</f>
        <v>0.0</v>
      </c>
      <c r="BB518" s="35">
        <f>BB516*'Payroll_Rates'!BB11/'Inputs'!$E$28</f>
        <v>0.0</v>
      </c>
      <c r="BC518" s="35">
        <f>BC516*'Payroll_Rates'!BC11/'Inputs'!$E$28</f>
        <v>0.0</v>
      </c>
      <c r="BD518" s="35">
        <f>BD516*'Payroll_Rates'!BD11/'Inputs'!$E$28</f>
        <v>0.0</v>
      </c>
      <c r="BE518" s="35">
        <f>BE516*'Payroll_Rates'!BE11/'Inputs'!$E$28</f>
        <v>0.0</v>
      </c>
      <c r="BF518" s="35">
        <f>BF516*'Payroll_Rates'!BF11/'Inputs'!$E$28</f>
        <v>0.0</v>
      </c>
      <c r="BG518" s="35">
        <f>BG516*'Payroll_Rates'!BG11/'Inputs'!$E$28</f>
        <v>0.0</v>
      </c>
      <c r="BH518" s="35">
        <f>BH516*'Payroll_Rates'!BH11/'Inputs'!$E$28</f>
        <v>0.0</v>
      </c>
      <c r="BI518" s="35">
        <f>BI516*'Payroll_Rates'!BI11/'Inputs'!$E$28</f>
        <v>0.0</v>
      </c>
      <c r="BJ518" s="35">
        <f>BJ516*'Payroll_Rates'!BJ11/'Inputs'!$E$28</f>
        <v>0.0</v>
      </c>
      <c r="BK518" s="35">
        <f>BK516*'Payroll_Rates'!BK11/'Inputs'!$E$28</f>
        <v>0.0</v>
      </c>
      <c r="BL518" s="35">
        <f>BL516*'Payroll_Rates'!BL11/'Inputs'!$E$28</f>
        <v>0.0</v>
      </c>
      <c r="BM518" s="35">
        <f>BM516*'Payroll_Rates'!BM11/'Inputs'!$E$28</f>
        <v>0.0</v>
      </c>
      <c r="BN518" s="35">
        <f>BN516*'Payroll_Rates'!BN11/'Inputs'!$E$28</f>
        <v>0.0</v>
      </c>
      <c r="BO518" s="35">
        <f>BO516*'Payroll_Rates'!BO11/'Inputs'!$E$28</f>
        <v>0.0</v>
      </c>
    </row>
    <row r="519" ht="28" customHeight="1">
      <c r="A519" s="2" t="str">
        <v>SLOT26.AV</v>
      </c>
      <c r="B519" s="6" t="str">
        <v>SLOT26 employer unemployment contribution (AV)</v>
      </c>
      <c r="C519" s="2" t="str">
        <v>EUR</v>
      </c>
      <c r="D519" s="2" t="str">
        <v>SUM</v>
      </c>
      <c r="E519" s="36">
        <f>SUM(H519:BO519)</f>
        <v>0.0</v>
      </c>
      <c r="F519" s="6" t="str">
        <v>Spare row; inactive until a hire and an exit month are entered on People_Inputs</v>
      </c>
      <c r="G519" s="2"/>
      <c r="H519" s="35">
        <f>H516*'Inputs'!$E$13/'Inputs'!$E$28</f>
        <v>0.0</v>
      </c>
      <c r="I519" s="35">
        <f>I516*'Inputs'!$E$13/'Inputs'!$E$28</f>
        <v>0.0</v>
      </c>
      <c r="J519" s="35">
        <f>J516*'Inputs'!$E$13/'Inputs'!$E$28</f>
        <v>0.0</v>
      </c>
      <c r="K519" s="35">
        <f>K516*'Inputs'!$E$13/'Inputs'!$E$28</f>
        <v>0.0</v>
      </c>
      <c r="L519" s="35">
        <f>L516*'Inputs'!$E$13/'Inputs'!$E$28</f>
        <v>0.0</v>
      </c>
      <c r="M519" s="35">
        <f>M516*'Inputs'!$E$13/'Inputs'!$E$28</f>
        <v>0.0</v>
      </c>
      <c r="N519" s="35">
        <f>N516*'Inputs'!$E$13/'Inputs'!$E$28</f>
        <v>0.0</v>
      </c>
      <c r="O519" s="35">
        <f>O516*'Inputs'!$E$13/'Inputs'!$E$28</f>
        <v>0.0</v>
      </c>
      <c r="P519" s="35">
        <f>P516*'Inputs'!$E$13/'Inputs'!$E$28</f>
        <v>0.0</v>
      </c>
      <c r="Q519" s="35">
        <f>Q516*'Inputs'!$E$13/'Inputs'!$E$28</f>
        <v>0.0</v>
      </c>
      <c r="R519" s="35">
        <f>R516*'Inputs'!$E$13/'Inputs'!$E$28</f>
        <v>0.0</v>
      </c>
      <c r="S519" s="35">
        <f>S516*'Inputs'!$E$13/'Inputs'!$E$28</f>
        <v>0.0</v>
      </c>
      <c r="T519" s="35">
        <f>T516*'Inputs'!$E$13/'Inputs'!$E$28</f>
        <v>0.0</v>
      </c>
      <c r="U519" s="35">
        <f>U516*'Inputs'!$E$13/'Inputs'!$E$28</f>
        <v>0.0</v>
      </c>
      <c r="V519" s="35">
        <f>V516*'Inputs'!$E$13/'Inputs'!$E$28</f>
        <v>0.0</v>
      </c>
      <c r="W519" s="35">
        <f>W516*'Inputs'!$E$13/'Inputs'!$E$28</f>
        <v>0.0</v>
      </c>
      <c r="X519" s="35">
        <f>X516*'Inputs'!$E$13/'Inputs'!$E$28</f>
        <v>0.0</v>
      </c>
      <c r="Y519" s="35">
        <f>Y516*'Inputs'!$E$13/'Inputs'!$E$28</f>
        <v>0.0</v>
      </c>
      <c r="Z519" s="35">
        <f>Z516*'Inputs'!$E$13/'Inputs'!$E$28</f>
        <v>0.0</v>
      </c>
      <c r="AA519" s="35">
        <f>AA516*'Inputs'!$E$13/'Inputs'!$E$28</f>
        <v>0.0</v>
      </c>
      <c r="AB519" s="35">
        <f>AB516*'Inputs'!$E$13/'Inputs'!$E$28</f>
        <v>0.0</v>
      </c>
      <c r="AC519" s="35">
        <f>AC516*'Inputs'!$E$13/'Inputs'!$E$28</f>
        <v>0.0</v>
      </c>
      <c r="AD519" s="35">
        <f>AD516*'Inputs'!$E$13/'Inputs'!$E$28</f>
        <v>0.0</v>
      </c>
      <c r="AE519" s="35">
        <f>AE516*'Inputs'!$E$13/'Inputs'!$E$28</f>
        <v>0.0</v>
      </c>
      <c r="AF519" s="35">
        <f>AF516*'Inputs'!$E$13/'Inputs'!$E$28</f>
        <v>0.0</v>
      </c>
      <c r="AG519" s="35">
        <f>AG516*'Inputs'!$E$13/'Inputs'!$E$28</f>
        <v>0.0</v>
      </c>
      <c r="AH519" s="35">
        <f>AH516*'Inputs'!$E$13/'Inputs'!$E$28</f>
        <v>0.0</v>
      </c>
      <c r="AI519" s="35">
        <f>AI516*'Inputs'!$E$13/'Inputs'!$E$28</f>
        <v>0.0</v>
      </c>
      <c r="AJ519" s="35">
        <f>AJ516*'Inputs'!$E$13/'Inputs'!$E$28</f>
        <v>0.0</v>
      </c>
      <c r="AK519" s="35">
        <f>AK516*'Inputs'!$E$13/'Inputs'!$E$28</f>
        <v>0.0</v>
      </c>
      <c r="AL519" s="35">
        <f>AL516*'Inputs'!$E$13/'Inputs'!$E$28</f>
        <v>0.0</v>
      </c>
      <c r="AM519" s="35">
        <f>AM516*'Inputs'!$E$13/'Inputs'!$E$28</f>
        <v>0.0</v>
      </c>
      <c r="AN519" s="35">
        <f>AN516*'Inputs'!$E$13/'Inputs'!$E$28</f>
        <v>0.0</v>
      </c>
      <c r="AO519" s="35">
        <f>AO516*'Inputs'!$E$13/'Inputs'!$E$28</f>
        <v>0.0</v>
      </c>
      <c r="AP519" s="35">
        <f>AP516*'Inputs'!$E$13/'Inputs'!$E$28</f>
        <v>0.0</v>
      </c>
      <c r="AQ519" s="35">
        <f>AQ516*'Inputs'!$E$13/'Inputs'!$E$28</f>
        <v>0.0</v>
      </c>
      <c r="AR519" s="35">
        <f>AR516*'Inputs'!$E$13/'Inputs'!$E$28</f>
        <v>0.0</v>
      </c>
      <c r="AS519" s="35">
        <f>AS516*'Inputs'!$E$13/'Inputs'!$E$28</f>
        <v>0.0</v>
      </c>
      <c r="AT519" s="35">
        <f>AT516*'Inputs'!$E$13/'Inputs'!$E$28</f>
        <v>0.0</v>
      </c>
      <c r="AU519" s="35">
        <f>AU516*'Inputs'!$E$13/'Inputs'!$E$28</f>
        <v>0.0</v>
      </c>
      <c r="AV519" s="35">
        <f>AV516*'Inputs'!$E$13/'Inputs'!$E$28</f>
        <v>0.0</v>
      </c>
      <c r="AW519" s="35">
        <f>AW516*'Inputs'!$E$13/'Inputs'!$E$28</f>
        <v>0.0</v>
      </c>
      <c r="AX519" s="35">
        <f>AX516*'Inputs'!$E$13/'Inputs'!$E$28</f>
        <v>0.0</v>
      </c>
      <c r="AY519" s="35">
        <f>AY516*'Inputs'!$E$13/'Inputs'!$E$28</f>
        <v>0.0</v>
      </c>
      <c r="AZ519" s="35">
        <f>AZ516*'Inputs'!$E$13/'Inputs'!$E$28</f>
        <v>0.0</v>
      </c>
      <c r="BA519" s="35">
        <f>BA516*'Inputs'!$E$13/'Inputs'!$E$28</f>
        <v>0.0</v>
      </c>
      <c r="BB519" s="35">
        <f>BB516*'Inputs'!$E$13/'Inputs'!$E$28</f>
        <v>0.0</v>
      </c>
      <c r="BC519" s="35">
        <f>BC516*'Inputs'!$E$13/'Inputs'!$E$28</f>
        <v>0.0</v>
      </c>
      <c r="BD519" s="35">
        <f>BD516*'Inputs'!$E$13/'Inputs'!$E$28</f>
        <v>0.0</v>
      </c>
      <c r="BE519" s="35">
        <f>BE516*'Inputs'!$E$13/'Inputs'!$E$28</f>
        <v>0.0</v>
      </c>
      <c r="BF519" s="35">
        <f>BF516*'Inputs'!$E$13/'Inputs'!$E$28</f>
        <v>0.0</v>
      </c>
      <c r="BG519" s="35">
        <f>BG516*'Inputs'!$E$13/'Inputs'!$E$28</f>
        <v>0.0</v>
      </c>
      <c r="BH519" s="35">
        <f>BH516*'Inputs'!$E$13/'Inputs'!$E$28</f>
        <v>0.0</v>
      </c>
      <c r="BI519" s="35">
        <f>BI516*'Inputs'!$E$13/'Inputs'!$E$28</f>
        <v>0.0</v>
      </c>
      <c r="BJ519" s="35">
        <f>BJ516*'Inputs'!$E$13/'Inputs'!$E$28</f>
        <v>0.0</v>
      </c>
      <c r="BK519" s="35">
        <f>BK516*'Inputs'!$E$13/'Inputs'!$E$28</f>
        <v>0.0</v>
      </c>
      <c r="BL519" s="35">
        <f>BL516*'Inputs'!$E$13/'Inputs'!$E$28</f>
        <v>0.0</v>
      </c>
      <c r="BM519" s="35">
        <f>BM516*'Inputs'!$E$13/'Inputs'!$E$28</f>
        <v>0.0</v>
      </c>
      <c r="BN519" s="35">
        <f>BN516*'Inputs'!$E$13/'Inputs'!$E$28</f>
        <v>0.0</v>
      </c>
      <c r="BO519" s="35">
        <f>BO516*'Inputs'!$E$13/'Inputs'!$E$28</f>
        <v>0.0</v>
      </c>
    </row>
    <row r="520" ht="28" customHeight="1">
      <c r="A520" s="2" t="str">
        <v>SLOT26.KV</v>
      </c>
      <c r="B520" s="6" t="str">
        <v>SLOT26 employer health contribution (KV)</v>
      </c>
      <c r="C520" s="2" t="str">
        <v>EUR</v>
      </c>
      <c r="D520" s="2" t="str">
        <v>SUM</v>
      </c>
      <c r="E520" s="36">
        <f>SUM(H520:BO520)</f>
        <v>0.0</v>
      </c>
      <c r="F520" s="6" t="str">
        <v>Spare row; inactive until a hire and an exit month are entered on People_Inputs</v>
      </c>
      <c r="G520" s="2"/>
      <c r="H520" s="35">
        <f>H517*('Inputs'!$E$14+'Inputs'!$E$15)/'Inputs'!$E$28</f>
        <v>0.0</v>
      </c>
      <c r="I520" s="35">
        <f>I517*('Inputs'!$E$14+'Inputs'!$E$15)/'Inputs'!$E$28</f>
        <v>0.0</v>
      </c>
      <c r="J520" s="35">
        <f>J517*('Inputs'!$E$14+'Inputs'!$E$15)/'Inputs'!$E$28</f>
        <v>0.0</v>
      </c>
      <c r="K520" s="35">
        <f>K517*('Inputs'!$E$14+'Inputs'!$E$15)/'Inputs'!$E$28</f>
        <v>0.0</v>
      </c>
      <c r="L520" s="35">
        <f>L517*('Inputs'!$E$14+'Inputs'!$E$15)/'Inputs'!$E$28</f>
        <v>0.0</v>
      </c>
      <c r="M520" s="35">
        <f>M517*('Inputs'!$E$14+'Inputs'!$E$15)/'Inputs'!$E$28</f>
        <v>0.0</v>
      </c>
      <c r="N520" s="35">
        <f>N517*('Inputs'!$E$14+'Inputs'!$E$15)/'Inputs'!$E$28</f>
        <v>0.0</v>
      </c>
      <c r="O520" s="35">
        <f>O517*('Inputs'!$E$14+'Inputs'!$E$15)/'Inputs'!$E$28</f>
        <v>0.0</v>
      </c>
      <c r="P520" s="35">
        <f>P517*('Inputs'!$E$14+'Inputs'!$E$15)/'Inputs'!$E$28</f>
        <v>0.0</v>
      </c>
      <c r="Q520" s="35">
        <f>Q517*('Inputs'!$E$14+'Inputs'!$E$15)/'Inputs'!$E$28</f>
        <v>0.0</v>
      </c>
      <c r="R520" s="35">
        <f>R517*('Inputs'!$E$14+'Inputs'!$E$15)/'Inputs'!$E$28</f>
        <v>0.0</v>
      </c>
      <c r="S520" s="35">
        <f>S517*('Inputs'!$E$14+'Inputs'!$E$15)/'Inputs'!$E$28</f>
        <v>0.0</v>
      </c>
      <c r="T520" s="35">
        <f>T517*('Inputs'!$E$14+'Inputs'!$E$15)/'Inputs'!$E$28</f>
        <v>0.0</v>
      </c>
      <c r="U520" s="35">
        <f>U517*('Inputs'!$E$14+'Inputs'!$E$15)/'Inputs'!$E$28</f>
        <v>0.0</v>
      </c>
      <c r="V520" s="35">
        <f>V517*('Inputs'!$E$14+'Inputs'!$E$15)/'Inputs'!$E$28</f>
        <v>0.0</v>
      </c>
      <c r="W520" s="35">
        <f>W517*('Inputs'!$E$14+'Inputs'!$E$15)/'Inputs'!$E$28</f>
        <v>0.0</v>
      </c>
      <c r="X520" s="35">
        <f>X517*('Inputs'!$E$14+'Inputs'!$E$15)/'Inputs'!$E$28</f>
        <v>0.0</v>
      </c>
      <c r="Y520" s="35">
        <f>Y517*('Inputs'!$E$14+'Inputs'!$E$15)/'Inputs'!$E$28</f>
        <v>0.0</v>
      </c>
      <c r="Z520" s="35">
        <f>Z517*('Inputs'!$E$14+'Inputs'!$E$15)/'Inputs'!$E$28</f>
        <v>0.0</v>
      </c>
      <c r="AA520" s="35">
        <f>AA517*('Inputs'!$E$14+'Inputs'!$E$15)/'Inputs'!$E$28</f>
        <v>0.0</v>
      </c>
      <c r="AB520" s="35">
        <f>AB517*('Inputs'!$E$14+'Inputs'!$E$15)/'Inputs'!$E$28</f>
        <v>0.0</v>
      </c>
      <c r="AC520" s="35">
        <f>AC517*('Inputs'!$E$14+'Inputs'!$E$15)/'Inputs'!$E$28</f>
        <v>0.0</v>
      </c>
      <c r="AD520" s="35">
        <f>AD517*('Inputs'!$E$14+'Inputs'!$E$15)/'Inputs'!$E$28</f>
        <v>0.0</v>
      </c>
      <c r="AE520" s="35">
        <f>AE517*('Inputs'!$E$14+'Inputs'!$E$15)/'Inputs'!$E$28</f>
        <v>0.0</v>
      </c>
      <c r="AF520" s="35">
        <f>AF517*('Inputs'!$E$14+'Inputs'!$E$15)/'Inputs'!$E$28</f>
        <v>0.0</v>
      </c>
      <c r="AG520" s="35">
        <f>AG517*('Inputs'!$E$14+'Inputs'!$E$15)/'Inputs'!$E$28</f>
        <v>0.0</v>
      </c>
      <c r="AH520" s="35">
        <f>AH517*('Inputs'!$E$14+'Inputs'!$E$15)/'Inputs'!$E$28</f>
        <v>0.0</v>
      </c>
      <c r="AI520" s="35">
        <f>AI517*('Inputs'!$E$14+'Inputs'!$E$15)/'Inputs'!$E$28</f>
        <v>0.0</v>
      </c>
      <c r="AJ520" s="35">
        <f>AJ517*('Inputs'!$E$14+'Inputs'!$E$15)/'Inputs'!$E$28</f>
        <v>0.0</v>
      </c>
      <c r="AK520" s="35">
        <f>AK517*('Inputs'!$E$14+'Inputs'!$E$15)/'Inputs'!$E$28</f>
        <v>0.0</v>
      </c>
      <c r="AL520" s="35">
        <f>AL517*('Inputs'!$E$14+'Inputs'!$E$15)/'Inputs'!$E$28</f>
        <v>0.0</v>
      </c>
      <c r="AM520" s="35">
        <f>AM517*('Inputs'!$E$14+'Inputs'!$E$15)/'Inputs'!$E$28</f>
        <v>0.0</v>
      </c>
      <c r="AN520" s="35">
        <f>AN517*('Inputs'!$E$14+'Inputs'!$E$15)/'Inputs'!$E$28</f>
        <v>0.0</v>
      </c>
      <c r="AO520" s="35">
        <f>AO517*('Inputs'!$E$14+'Inputs'!$E$15)/'Inputs'!$E$28</f>
        <v>0.0</v>
      </c>
      <c r="AP520" s="35">
        <f>AP517*('Inputs'!$E$14+'Inputs'!$E$15)/'Inputs'!$E$28</f>
        <v>0.0</v>
      </c>
      <c r="AQ520" s="35">
        <f>AQ517*('Inputs'!$E$14+'Inputs'!$E$15)/'Inputs'!$E$28</f>
        <v>0.0</v>
      </c>
      <c r="AR520" s="35">
        <f>AR517*('Inputs'!$E$14+'Inputs'!$E$15)/'Inputs'!$E$28</f>
        <v>0.0</v>
      </c>
      <c r="AS520" s="35">
        <f>AS517*('Inputs'!$E$14+'Inputs'!$E$15)/'Inputs'!$E$28</f>
        <v>0.0</v>
      </c>
      <c r="AT520" s="35">
        <f>AT517*('Inputs'!$E$14+'Inputs'!$E$15)/'Inputs'!$E$28</f>
        <v>0.0</v>
      </c>
      <c r="AU520" s="35">
        <f>AU517*('Inputs'!$E$14+'Inputs'!$E$15)/'Inputs'!$E$28</f>
        <v>0.0</v>
      </c>
      <c r="AV520" s="35">
        <f>AV517*('Inputs'!$E$14+'Inputs'!$E$15)/'Inputs'!$E$28</f>
        <v>0.0</v>
      </c>
      <c r="AW520" s="35">
        <f>AW517*('Inputs'!$E$14+'Inputs'!$E$15)/'Inputs'!$E$28</f>
        <v>0.0</v>
      </c>
      <c r="AX520" s="35">
        <f>AX517*('Inputs'!$E$14+'Inputs'!$E$15)/'Inputs'!$E$28</f>
        <v>0.0</v>
      </c>
      <c r="AY520" s="35">
        <f>AY517*('Inputs'!$E$14+'Inputs'!$E$15)/'Inputs'!$E$28</f>
        <v>0.0</v>
      </c>
      <c r="AZ520" s="35">
        <f>AZ517*('Inputs'!$E$14+'Inputs'!$E$15)/'Inputs'!$E$28</f>
        <v>0.0</v>
      </c>
      <c r="BA520" s="35">
        <f>BA517*('Inputs'!$E$14+'Inputs'!$E$15)/'Inputs'!$E$28</f>
        <v>0.0</v>
      </c>
      <c r="BB520" s="35">
        <f>BB517*('Inputs'!$E$14+'Inputs'!$E$15)/'Inputs'!$E$28</f>
        <v>0.0</v>
      </c>
      <c r="BC520" s="35">
        <f>BC517*('Inputs'!$E$14+'Inputs'!$E$15)/'Inputs'!$E$28</f>
        <v>0.0</v>
      </c>
      <c r="BD520" s="35">
        <f>BD517*('Inputs'!$E$14+'Inputs'!$E$15)/'Inputs'!$E$28</f>
        <v>0.0</v>
      </c>
      <c r="BE520" s="35">
        <f>BE517*('Inputs'!$E$14+'Inputs'!$E$15)/'Inputs'!$E$28</f>
        <v>0.0</v>
      </c>
      <c r="BF520" s="35">
        <f>BF517*('Inputs'!$E$14+'Inputs'!$E$15)/'Inputs'!$E$28</f>
        <v>0.0</v>
      </c>
      <c r="BG520" s="35">
        <f>BG517*('Inputs'!$E$14+'Inputs'!$E$15)/'Inputs'!$E$28</f>
        <v>0.0</v>
      </c>
      <c r="BH520" s="35">
        <f>BH517*('Inputs'!$E$14+'Inputs'!$E$15)/'Inputs'!$E$28</f>
        <v>0.0</v>
      </c>
      <c r="BI520" s="35">
        <f>BI517*('Inputs'!$E$14+'Inputs'!$E$15)/'Inputs'!$E$28</f>
        <v>0.0</v>
      </c>
      <c r="BJ520" s="35">
        <f>BJ517*('Inputs'!$E$14+'Inputs'!$E$15)/'Inputs'!$E$28</f>
        <v>0.0</v>
      </c>
      <c r="BK520" s="35">
        <f>BK517*('Inputs'!$E$14+'Inputs'!$E$15)/'Inputs'!$E$28</f>
        <v>0.0</v>
      </c>
      <c r="BL520" s="35">
        <f>BL517*('Inputs'!$E$14+'Inputs'!$E$15)/'Inputs'!$E$28</f>
        <v>0.0</v>
      </c>
      <c r="BM520" s="35">
        <f>BM517*('Inputs'!$E$14+'Inputs'!$E$15)/'Inputs'!$E$28</f>
        <v>0.0</v>
      </c>
      <c r="BN520" s="35">
        <f>BN517*('Inputs'!$E$14+'Inputs'!$E$15)/'Inputs'!$E$28</f>
        <v>0.0</v>
      </c>
      <c r="BO520" s="35">
        <f>BO517*('Inputs'!$E$14+'Inputs'!$E$15)/'Inputs'!$E$28</f>
        <v>0.0</v>
      </c>
    </row>
    <row r="521" ht="28" customHeight="1">
      <c r="A521" s="2" t="str">
        <v>SLOT26.PV</v>
      </c>
      <c r="B521" s="6" t="str">
        <v>SLOT26 employer care contribution (PV)</v>
      </c>
      <c r="C521" s="2" t="str">
        <v>EUR</v>
      </c>
      <c r="D521" s="2" t="str">
        <v>SUM</v>
      </c>
      <c r="E521" s="36">
        <f>SUM(H521:BO521)</f>
        <v>0.0</v>
      </c>
      <c r="F521" s="6" t="str">
        <v>Spare row; inactive until a hire and an exit month are entered on People_Inputs</v>
      </c>
      <c r="G521" s="2"/>
      <c r="H521" s="35">
        <f>H517*'Inputs'!$E$16/'Inputs'!$E$28</f>
        <v>0.0</v>
      </c>
      <c r="I521" s="35">
        <f>I517*'Inputs'!$E$16/'Inputs'!$E$28</f>
        <v>0.0</v>
      </c>
      <c r="J521" s="35">
        <f>J517*'Inputs'!$E$16/'Inputs'!$E$28</f>
        <v>0.0</v>
      </c>
      <c r="K521" s="35">
        <f>K517*'Inputs'!$E$16/'Inputs'!$E$28</f>
        <v>0.0</v>
      </c>
      <c r="L521" s="35">
        <f>L517*'Inputs'!$E$16/'Inputs'!$E$28</f>
        <v>0.0</v>
      </c>
      <c r="M521" s="35">
        <f>M517*'Inputs'!$E$16/'Inputs'!$E$28</f>
        <v>0.0</v>
      </c>
      <c r="N521" s="35">
        <f>N517*'Inputs'!$E$16/'Inputs'!$E$28</f>
        <v>0.0</v>
      </c>
      <c r="O521" s="35">
        <f>O517*'Inputs'!$E$16/'Inputs'!$E$28</f>
        <v>0.0</v>
      </c>
      <c r="P521" s="35">
        <f>P517*'Inputs'!$E$16/'Inputs'!$E$28</f>
        <v>0.0</v>
      </c>
      <c r="Q521" s="35">
        <f>Q517*'Inputs'!$E$16/'Inputs'!$E$28</f>
        <v>0.0</v>
      </c>
      <c r="R521" s="35">
        <f>R517*'Inputs'!$E$16/'Inputs'!$E$28</f>
        <v>0.0</v>
      </c>
      <c r="S521" s="35">
        <f>S517*'Inputs'!$E$16/'Inputs'!$E$28</f>
        <v>0.0</v>
      </c>
      <c r="T521" s="35">
        <f>T517*'Inputs'!$E$16/'Inputs'!$E$28</f>
        <v>0.0</v>
      </c>
      <c r="U521" s="35">
        <f>U517*'Inputs'!$E$16/'Inputs'!$E$28</f>
        <v>0.0</v>
      </c>
      <c r="V521" s="35">
        <f>V517*'Inputs'!$E$16/'Inputs'!$E$28</f>
        <v>0.0</v>
      </c>
      <c r="W521" s="35">
        <f>W517*'Inputs'!$E$16/'Inputs'!$E$28</f>
        <v>0.0</v>
      </c>
      <c r="X521" s="35">
        <f>X517*'Inputs'!$E$16/'Inputs'!$E$28</f>
        <v>0.0</v>
      </c>
      <c r="Y521" s="35">
        <f>Y517*'Inputs'!$E$16/'Inputs'!$E$28</f>
        <v>0.0</v>
      </c>
      <c r="Z521" s="35">
        <f>Z517*'Inputs'!$E$16/'Inputs'!$E$28</f>
        <v>0.0</v>
      </c>
      <c r="AA521" s="35">
        <f>AA517*'Inputs'!$E$16/'Inputs'!$E$28</f>
        <v>0.0</v>
      </c>
      <c r="AB521" s="35">
        <f>AB517*'Inputs'!$E$16/'Inputs'!$E$28</f>
        <v>0.0</v>
      </c>
      <c r="AC521" s="35">
        <f>AC517*'Inputs'!$E$16/'Inputs'!$E$28</f>
        <v>0.0</v>
      </c>
      <c r="AD521" s="35">
        <f>AD517*'Inputs'!$E$16/'Inputs'!$E$28</f>
        <v>0.0</v>
      </c>
      <c r="AE521" s="35">
        <f>AE517*'Inputs'!$E$16/'Inputs'!$E$28</f>
        <v>0.0</v>
      </c>
      <c r="AF521" s="35">
        <f>AF517*'Inputs'!$E$16/'Inputs'!$E$28</f>
        <v>0.0</v>
      </c>
      <c r="AG521" s="35">
        <f>AG517*'Inputs'!$E$16/'Inputs'!$E$28</f>
        <v>0.0</v>
      </c>
      <c r="AH521" s="35">
        <f>AH517*'Inputs'!$E$16/'Inputs'!$E$28</f>
        <v>0.0</v>
      </c>
      <c r="AI521" s="35">
        <f>AI517*'Inputs'!$E$16/'Inputs'!$E$28</f>
        <v>0.0</v>
      </c>
      <c r="AJ521" s="35">
        <f>AJ517*'Inputs'!$E$16/'Inputs'!$E$28</f>
        <v>0.0</v>
      </c>
      <c r="AK521" s="35">
        <f>AK517*'Inputs'!$E$16/'Inputs'!$E$28</f>
        <v>0.0</v>
      </c>
      <c r="AL521" s="35">
        <f>AL517*'Inputs'!$E$16/'Inputs'!$E$28</f>
        <v>0.0</v>
      </c>
      <c r="AM521" s="35">
        <f>AM517*'Inputs'!$E$16/'Inputs'!$E$28</f>
        <v>0.0</v>
      </c>
      <c r="AN521" s="35">
        <f>AN517*'Inputs'!$E$16/'Inputs'!$E$28</f>
        <v>0.0</v>
      </c>
      <c r="AO521" s="35">
        <f>AO517*'Inputs'!$E$16/'Inputs'!$E$28</f>
        <v>0.0</v>
      </c>
      <c r="AP521" s="35">
        <f>AP517*'Inputs'!$E$16/'Inputs'!$E$28</f>
        <v>0.0</v>
      </c>
      <c r="AQ521" s="35">
        <f>AQ517*'Inputs'!$E$16/'Inputs'!$E$28</f>
        <v>0.0</v>
      </c>
      <c r="AR521" s="35">
        <f>AR517*'Inputs'!$E$16/'Inputs'!$E$28</f>
        <v>0.0</v>
      </c>
      <c r="AS521" s="35">
        <f>AS517*'Inputs'!$E$16/'Inputs'!$E$28</f>
        <v>0.0</v>
      </c>
      <c r="AT521" s="35">
        <f>AT517*'Inputs'!$E$16/'Inputs'!$E$28</f>
        <v>0.0</v>
      </c>
      <c r="AU521" s="35">
        <f>AU517*'Inputs'!$E$16/'Inputs'!$E$28</f>
        <v>0.0</v>
      </c>
      <c r="AV521" s="35">
        <f>AV517*'Inputs'!$E$16/'Inputs'!$E$28</f>
        <v>0.0</v>
      </c>
      <c r="AW521" s="35">
        <f>AW517*'Inputs'!$E$16/'Inputs'!$E$28</f>
        <v>0.0</v>
      </c>
      <c r="AX521" s="35">
        <f>AX517*'Inputs'!$E$16/'Inputs'!$E$28</f>
        <v>0.0</v>
      </c>
      <c r="AY521" s="35">
        <f>AY517*'Inputs'!$E$16/'Inputs'!$E$28</f>
        <v>0.0</v>
      </c>
      <c r="AZ521" s="35">
        <f>AZ517*'Inputs'!$E$16/'Inputs'!$E$28</f>
        <v>0.0</v>
      </c>
      <c r="BA521" s="35">
        <f>BA517*'Inputs'!$E$16/'Inputs'!$E$28</f>
        <v>0.0</v>
      </c>
      <c r="BB521" s="35">
        <f>BB517*'Inputs'!$E$16/'Inputs'!$E$28</f>
        <v>0.0</v>
      </c>
      <c r="BC521" s="35">
        <f>BC517*'Inputs'!$E$16/'Inputs'!$E$28</f>
        <v>0.0</v>
      </c>
      <c r="BD521" s="35">
        <f>BD517*'Inputs'!$E$16/'Inputs'!$E$28</f>
        <v>0.0</v>
      </c>
      <c r="BE521" s="35">
        <f>BE517*'Inputs'!$E$16/'Inputs'!$E$28</f>
        <v>0.0</v>
      </c>
      <c r="BF521" s="35">
        <f>BF517*'Inputs'!$E$16/'Inputs'!$E$28</f>
        <v>0.0</v>
      </c>
      <c r="BG521" s="35">
        <f>BG517*'Inputs'!$E$16/'Inputs'!$E$28</f>
        <v>0.0</v>
      </c>
      <c r="BH521" s="35">
        <f>BH517*'Inputs'!$E$16/'Inputs'!$E$28</f>
        <v>0.0</v>
      </c>
      <c r="BI521" s="35">
        <f>BI517*'Inputs'!$E$16/'Inputs'!$E$28</f>
        <v>0.0</v>
      </c>
      <c r="BJ521" s="35">
        <f>BJ517*'Inputs'!$E$16/'Inputs'!$E$28</f>
        <v>0.0</v>
      </c>
      <c r="BK521" s="35">
        <f>BK517*'Inputs'!$E$16/'Inputs'!$E$28</f>
        <v>0.0</v>
      </c>
      <c r="BL521" s="35">
        <f>BL517*'Inputs'!$E$16/'Inputs'!$E$28</f>
        <v>0.0</v>
      </c>
      <c r="BM521" s="35">
        <f>BM517*'Inputs'!$E$16/'Inputs'!$E$28</f>
        <v>0.0</v>
      </c>
      <c r="BN521" s="35">
        <f>BN517*'Inputs'!$E$16/'Inputs'!$E$28</f>
        <v>0.0</v>
      </c>
      <c r="BO521" s="35">
        <f>BO517*'Inputs'!$E$16/'Inputs'!$E$28</f>
        <v>0.0</v>
      </c>
    </row>
    <row r="522" ht="28" customHeight="1">
      <c r="A522" s="2" t="str">
        <v>SLOT26.U1</v>
      </c>
      <c r="B522" s="6" t="str">
        <v>SLOT26 U1 sick-pay levy</v>
      </c>
      <c r="C522" s="2" t="str">
        <v>EUR</v>
      </c>
      <c r="D522" s="2" t="str">
        <v>SUM</v>
      </c>
      <c r="E522" s="36">
        <f>SUM(H522:BO522)</f>
        <v>0.0</v>
      </c>
      <c r="F522" s="6" t="str">
        <v>Spare row; inactive until a hire and an exit month are entered on People_Inputs</v>
      </c>
      <c r="G522" s="2"/>
      <c r="H522" s="35">
        <f>H516*'Inputs'!$E$17*IF('Summary'!H13&lt;='Inputs'!$E$27,1,0)</f>
        <v>0.0</v>
      </c>
      <c r="I522" s="35">
        <f>I516*'Inputs'!$E$17*IF('Summary'!I13&lt;='Inputs'!$E$27,1,0)</f>
        <v>0.0</v>
      </c>
      <c r="J522" s="35">
        <f>J516*'Inputs'!$E$17*IF('Summary'!J13&lt;='Inputs'!$E$27,1,0)</f>
        <v>0.0</v>
      </c>
      <c r="K522" s="35">
        <f>K516*'Inputs'!$E$17*IF('Summary'!K13&lt;='Inputs'!$E$27,1,0)</f>
        <v>0.0</v>
      </c>
      <c r="L522" s="35">
        <f>L516*'Inputs'!$E$17*IF('Summary'!L13&lt;='Inputs'!$E$27,1,0)</f>
        <v>0.0</v>
      </c>
      <c r="M522" s="35">
        <f>M516*'Inputs'!$E$17*IF('Summary'!M13&lt;='Inputs'!$E$27,1,0)</f>
        <v>0.0</v>
      </c>
      <c r="N522" s="35">
        <f>N516*'Inputs'!$E$17*IF('Summary'!N13&lt;='Inputs'!$E$27,1,0)</f>
        <v>0.0</v>
      </c>
      <c r="O522" s="35">
        <f>O516*'Inputs'!$E$17*IF('Summary'!O13&lt;='Inputs'!$E$27,1,0)</f>
        <v>0.0</v>
      </c>
      <c r="P522" s="35">
        <f>P516*'Inputs'!$E$17*IF('Summary'!P13&lt;='Inputs'!$E$27,1,0)</f>
        <v>0.0</v>
      </c>
      <c r="Q522" s="35">
        <f>Q516*'Inputs'!$E$17*IF('Summary'!Q13&lt;='Inputs'!$E$27,1,0)</f>
        <v>0.0</v>
      </c>
      <c r="R522" s="35">
        <f>R516*'Inputs'!$E$17*IF('Summary'!R13&lt;='Inputs'!$E$27,1,0)</f>
        <v>0.0</v>
      </c>
      <c r="S522" s="35">
        <f>S516*'Inputs'!$E$17*IF('Summary'!S13&lt;='Inputs'!$E$27,1,0)</f>
        <v>0.0</v>
      </c>
      <c r="T522" s="35">
        <f>T516*'Inputs'!$E$17*IF('Summary'!T13&lt;='Inputs'!$E$27,1,0)</f>
        <v>0.0</v>
      </c>
      <c r="U522" s="35">
        <f>U516*'Inputs'!$E$17*IF('Summary'!U13&lt;='Inputs'!$E$27,1,0)</f>
        <v>0.0</v>
      </c>
      <c r="V522" s="35">
        <f>V516*'Inputs'!$E$17*IF('Summary'!V13&lt;='Inputs'!$E$27,1,0)</f>
        <v>0.0</v>
      </c>
      <c r="W522" s="35">
        <f>W516*'Inputs'!$E$17*IF('Summary'!W13&lt;='Inputs'!$E$27,1,0)</f>
        <v>0.0</v>
      </c>
      <c r="X522" s="35">
        <f>X516*'Inputs'!$E$17*IF('Summary'!X13&lt;='Inputs'!$E$27,1,0)</f>
        <v>0.0</v>
      </c>
      <c r="Y522" s="35">
        <f>Y516*'Inputs'!$E$17*IF('Summary'!Y13&lt;='Inputs'!$E$27,1,0)</f>
        <v>0.0</v>
      </c>
      <c r="Z522" s="35">
        <f>Z516*'Inputs'!$E$17*IF('Summary'!Z13&lt;='Inputs'!$E$27,1,0)</f>
        <v>0.0</v>
      </c>
      <c r="AA522" s="35">
        <f>AA516*'Inputs'!$E$17*IF('Summary'!AA13&lt;='Inputs'!$E$27,1,0)</f>
        <v>0.0</v>
      </c>
      <c r="AB522" s="35">
        <f>AB516*'Inputs'!$E$17*IF('Summary'!AB13&lt;='Inputs'!$E$27,1,0)</f>
        <v>0.0</v>
      </c>
      <c r="AC522" s="35">
        <f>AC516*'Inputs'!$E$17*IF('Summary'!AC13&lt;='Inputs'!$E$27,1,0)</f>
        <v>0.0</v>
      </c>
      <c r="AD522" s="35">
        <f>AD516*'Inputs'!$E$17*IF('Summary'!AD13&lt;='Inputs'!$E$27,1,0)</f>
        <v>0.0</v>
      </c>
      <c r="AE522" s="35">
        <f>AE516*'Inputs'!$E$17*IF('Summary'!AE13&lt;='Inputs'!$E$27,1,0)</f>
        <v>0.0</v>
      </c>
      <c r="AF522" s="35">
        <f>AF516*'Inputs'!$E$17*IF('Summary'!AF13&lt;='Inputs'!$E$27,1,0)</f>
        <v>0.0</v>
      </c>
      <c r="AG522" s="35">
        <f>AG516*'Inputs'!$E$17*IF('Summary'!AG13&lt;='Inputs'!$E$27,1,0)</f>
        <v>0.0</v>
      </c>
      <c r="AH522" s="35">
        <f>AH516*'Inputs'!$E$17*IF('Summary'!AH13&lt;='Inputs'!$E$27,1,0)</f>
        <v>0.0</v>
      </c>
      <c r="AI522" s="35">
        <f>AI516*'Inputs'!$E$17*IF('Summary'!AI13&lt;='Inputs'!$E$27,1,0)</f>
        <v>0.0</v>
      </c>
      <c r="AJ522" s="35">
        <f>AJ516*'Inputs'!$E$17*IF('Summary'!AJ13&lt;='Inputs'!$E$27,1,0)</f>
        <v>0.0</v>
      </c>
      <c r="AK522" s="35">
        <f>AK516*'Inputs'!$E$17*IF('Summary'!AK13&lt;='Inputs'!$E$27,1,0)</f>
        <v>0.0</v>
      </c>
      <c r="AL522" s="35">
        <f>AL516*'Inputs'!$E$17*IF('Summary'!AL13&lt;='Inputs'!$E$27,1,0)</f>
        <v>0.0</v>
      </c>
      <c r="AM522" s="35">
        <f>AM516*'Inputs'!$E$17*IF('Summary'!AM13&lt;='Inputs'!$E$27,1,0)</f>
        <v>0.0</v>
      </c>
      <c r="AN522" s="35">
        <f>AN516*'Inputs'!$E$17*IF('Summary'!AN13&lt;='Inputs'!$E$27,1,0)</f>
        <v>0.0</v>
      </c>
      <c r="AO522" s="35">
        <f>AO516*'Inputs'!$E$17*IF('Summary'!AO13&lt;='Inputs'!$E$27,1,0)</f>
        <v>0.0</v>
      </c>
      <c r="AP522" s="35">
        <f>AP516*'Inputs'!$E$17*IF('Summary'!AP13&lt;='Inputs'!$E$27,1,0)</f>
        <v>0.0</v>
      </c>
      <c r="AQ522" s="35">
        <f>AQ516*'Inputs'!$E$17*IF('Summary'!AQ13&lt;='Inputs'!$E$27,1,0)</f>
        <v>0.0</v>
      </c>
      <c r="AR522" s="35">
        <f>AR516*'Inputs'!$E$17*IF('Summary'!AR13&lt;='Inputs'!$E$27,1,0)</f>
        <v>0.0</v>
      </c>
      <c r="AS522" s="35">
        <f>AS516*'Inputs'!$E$17*IF('Summary'!AS13&lt;='Inputs'!$E$27,1,0)</f>
        <v>0.0</v>
      </c>
      <c r="AT522" s="35">
        <f>AT516*'Inputs'!$E$17*IF('Summary'!AT13&lt;='Inputs'!$E$27,1,0)</f>
        <v>0.0</v>
      </c>
      <c r="AU522" s="35">
        <f>AU516*'Inputs'!$E$17*IF('Summary'!AU13&lt;='Inputs'!$E$27,1,0)</f>
        <v>0.0</v>
      </c>
      <c r="AV522" s="35">
        <f>AV516*'Inputs'!$E$17*IF('Summary'!AV13&lt;='Inputs'!$E$27,1,0)</f>
        <v>0.0</v>
      </c>
      <c r="AW522" s="35">
        <f>AW516*'Inputs'!$E$17*IF('Summary'!AW13&lt;='Inputs'!$E$27,1,0)</f>
        <v>0.0</v>
      </c>
      <c r="AX522" s="35">
        <f>AX516*'Inputs'!$E$17*IF('Summary'!AX13&lt;='Inputs'!$E$27,1,0)</f>
        <v>0.0</v>
      </c>
      <c r="AY522" s="35">
        <f>AY516*'Inputs'!$E$17*IF('Summary'!AY13&lt;='Inputs'!$E$27,1,0)</f>
        <v>0.0</v>
      </c>
      <c r="AZ522" s="35">
        <f>AZ516*'Inputs'!$E$17*IF('Summary'!AZ13&lt;='Inputs'!$E$27,1,0)</f>
        <v>0.0</v>
      </c>
      <c r="BA522" s="35">
        <f>BA516*'Inputs'!$E$17*IF('Summary'!BA13&lt;='Inputs'!$E$27,1,0)</f>
        <v>0.0</v>
      </c>
      <c r="BB522" s="35">
        <f>BB516*'Inputs'!$E$17*IF('Summary'!BB13&lt;='Inputs'!$E$27,1,0)</f>
        <v>0.0</v>
      </c>
      <c r="BC522" s="35">
        <f>BC516*'Inputs'!$E$17*IF('Summary'!BC13&lt;='Inputs'!$E$27,1,0)</f>
        <v>0.0</v>
      </c>
      <c r="BD522" s="35">
        <f>BD516*'Inputs'!$E$17*IF('Summary'!BD13&lt;='Inputs'!$E$27,1,0)</f>
        <v>0.0</v>
      </c>
      <c r="BE522" s="35">
        <f>BE516*'Inputs'!$E$17*IF('Summary'!BE13&lt;='Inputs'!$E$27,1,0)</f>
        <v>0.0</v>
      </c>
      <c r="BF522" s="35">
        <f>BF516*'Inputs'!$E$17*IF('Summary'!BF13&lt;='Inputs'!$E$27,1,0)</f>
        <v>0.0</v>
      </c>
      <c r="BG522" s="35">
        <f>BG516*'Inputs'!$E$17*IF('Summary'!BG13&lt;='Inputs'!$E$27,1,0)</f>
        <v>0.0</v>
      </c>
      <c r="BH522" s="35">
        <f>BH516*'Inputs'!$E$17*IF('Summary'!BH13&lt;='Inputs'!$E$27,1,0)</f>
        <v>0.0</v>
      </c>
      <c r="BI522" s="35">
        <f>BI516*'Inputs'!$E$17*IF('Summary'!BI13&lt;='Inputs'!$E$27,1,0)</f>
        <v>0.0</v>
      </c>
      <c r="BJ522" s="35">
        <f>BJ516*'Inputs'!$E$17*IF('Summary'!BJ13&lt;='Inputs'!$E$27,1,0)</f>
        <v>0.0</v>
      </c>
      <c r="BK522" s="35">
        <f>BK516*'Inputs'!$E$17*IF('Summary'!BK13&lt;='Inputs'!$E$27,1,0)</f>
        <v>0.0</v>
      </c>
      <c r="BL522" s="35">
        <f>BL516*'Inputs'!$E$17*IF('Summary'!BL13&lt;='Inputs'!$E$27,1,0)</f>
        <v>0.0</v>
      </c>
      <c r="BM522" s="35">
        <f>BM516*'Inputs'!$E$17*IF('Summary'!BM13&lt;='Inputs'!$E$27,1,0)</f>
        <v>0.0</v>
      </c>
      <c r="BN522" s="35">
        <f>BN516*'Inputs'!$E$17*IF('Summary'!BN13&lt;='Inputs'!$E$27,1,0)</f>
        <v>0.0</v>
      </c>
      <c r="BO522" s="35">
        <f>BO516*'Inputs'!$E$17*IF('Summary'!BO13&lt;='Inputs'!$E$27,1,0)</f>
        <v>0.0</v>
      </c>
    </row>
    <row r="523" ht="28" customHeight="1">
      <c r="A523" s="2" t="str">
        <v>SLOT26.U2</v>
      </c>
      <c r="B523" s="6" t="str">
        <v>SLOT26 U2 maternity levy</v>
      </c>
      <c r="C523" s="2" t="str">
        <v>EUR</v>
      </c>
      <c r="D523" s="2" t="str">
        <v>SUM</v>
      </c>
      <c r="E523" s="36">
        <f>SUM(H523:BO523)</f>
        <v>0.0</v>
      </c>
      <c r="F523" s="6" t="str">
        <v>Spare row; inactive until a hire and an exit month are entered on People_Inputs</v>
      </c>
      <c r="G523" s="2"/>
      <c r="H523" s="35">
        <f>H516*'Inputs'!$E$18</f>
        <v>0.0</v>
      </c>
      <c r="I523" s="35">
        <f>I516*'Inputs'!$E$18</f>
        <v>0.0</v>
      </c>
      <c r="J523" s="35">
        <f>J516*'Inputs'!$E$18</f>
        <v>0.0</v>
      </c>
      <c r="K523" s="35">
        <f>K516*'Inputs'!$E$18</f>
        <v>0.0</v>
      </c>
      <c r="L523" s="35">
        <f>L516*'Inputs'!$E$18</f>
        <v>0.0</v>
      </c>
      <c r="M523" s="35">
        <f>M516*'Inputs'!$E$18</f>
        <v>0.0</v>
      </c>
      <c r="N523" s="35">
        <f>N516*'Inputs'!$E$18</f>
        <v>0.0</v>
      </c>
      <c r="O523" s="35">
        <f>O516*'Inputs'!$E$18</f>
        <v>0.0</v>
      </c>
      <c r="P523" s="35">
        <f>P516*'Inputs'!$E$18</f>
        <v>0.0</v>
      </c>
      <c r="Q523" s="35">
        <f>Q516*'Inputs'!$E$18</f>
        <v>0.0</v>
      </c>
      <c r="R523" s="35">
        <f>R516*'Inputs'!$E$18</f>
        <v>0.0</v>
      </c>
      <c r="S523" s="35">
        <f>S516*'Inputs'!$E$18</f>
        <v>0.0</v>
      </c>
      <c r="T523" s="35">
        <f>T516*'Inputs'!$E$18</f>
        <v>0.0</v>
      </c>
      <c r="U523" s="35">
        <f>U516*'Inputs'!$E$18</f>
        <v>0.0</v>
      </c>
      <c r="V523" s="35">
        <f>V516*'Inputs'!$E$18</f>
        <v>0.0</v>
      </c>
      <c r="W523" s="35">
        <f>W516*'Inputs'!$E$18</f>
        <v>0.0</v>
      </c>
      <c r="X523" s="35">
        <f>X516*'Inputs'!$E$18</f>
        <v>0.0</v>
      </c>
      <c r="Y523" s="35">
        <f>Y516*'Inputs'!$E$18</f>
        <v>0.0</v>
      </c>
      <c r="Z523" s="35">
        <f>Z516*'Inputs'!$E$18</f>
        <v>0.0</v>
      </c>
      <c r="AA523" s="35">
        <f>AA516*'Inputs'!$E$18</f>
        <v>0.0</v>
      </c>
      <c r="AB523" s="35">
        <f>AB516*'Inputs'!$E$18</f>
        <v>0.0</v>
      </c>
      <c r="AC523" s="35">
        <f>AC516*'Inputs'!$E$18</f>
        <v>0.0</v>
      </c>
      <c r="AD523" s="35">
        <f>AD516*'Inputs'!$E$18</f>
        <v>0.0</v>
      </c>
      <c r="AE523" s="35">
        <f>AE516*'Inputs'!$E$18</f>
        <v>0.0</v>
      </c>
      <c r="AF523" s="35">
        <f>AF516*'Inputs'!$E$18</f>
        <v>0.0</v>
      </c>
      <c r="AG523" s="35">
        <f>AG516*'Inputs'!$E$18</f>
        <v>0.0</v>
      </c>
      <c r="AH523" s="35">
        <f>AH516*'Inputs'!$E$18</f>
        <v>0.0</v>
      </c>
      <c r="AI523" s="35">
        <f>AI516*'Inputs'!$E$18</f>
        <v>0.0</v>
      </c>
      <c r="AJ523" s="35">
        <f>AJ516*'Inputs'!$E$18</f>
        <v>0.0</v>
      </c>
      <c r="AK523" s="35">
        <f>AK516*'Inputs'!$E$18</f>
        <v>0.0</v>
      </c>
      <c r="AL523" s="35">
        <f>AL516*'Inputs'!$E$18</f>
        <v>0.0</v>
      </c>
      <c r="AM523" s="35">
        <f>AM516*'Inputs'!$E$18</f>
        <v>0.0</v>
      </c>
      <c r="AN523" s="35">
        <f>AN516*'Inputs'!$E$18</f>
        <v>0.0</v>
      </c>
      <c r="AO523" s="35">
        <f>AO516*'Inputs'!$E$18</f>
        <v>0.0</v>
      </c>
      <c r="AP523" s="35">
        <f>AP516*'Inputs'!$E$18</f>
        <v>0.0</v>
      </c>
      <c r="AQ523" s="35">
        <f>AQ516*'Inputs'!$E$18</f>
        <v>0.0</v>
      </c>
      <c r="AR523" s="35">
        <f>AR516*'Inputs'!$E$18</f>
        <v>0.0</v>
      </c>
      <c r="AS523" s="35">
        <f>AS516*'Inputs'!$E$18</f>
        <v>0.0</v>
      </c>
      <c r="AT523" s="35">
        <f>AT516*'Inputs'!$E$18</f>
        <v>0.0</v>
      </c>
      <c r="AU523" s="35">
        <f>AU516*'Inputs'!$E$18</f>
        <v>0.0</v>
      </c>
      <c r="AV523" s="35">
        <f>AV516*'Inputs'!$E$18</f>
        <v>0.0</v>
      </c>
      <c r="AW523" s="35">
        <f>AW516*'Inputs'!$E$18</f>
        <v>0.0</v>
      </c>
      <c r="AX523" s="35">
        <f>AX516*'Inputs'!$E$18</f>
        <v>0.0</v>
      </c>
      <c r="AY523" s="35">
        <f>AY516*'Inputs'!$E$18</f>
        <v>0.0</v>
      </c>
      <c r="AZ523" s="35">
        <f>AZ516*'Inputs'!$E$18</f>
        <v>0.0</v>
      </c>
      <c r="BA523" s="35">
        <f>BA516*'Inputs'!$E$18</f>
        <v>0.0</v>
      </c>
      <c r="BB523" s="35">
        <f>BB516*'Inputs'!$E$18</f>
        <v>0.0</v>
      </c>
      <c r="BC523" s="35">
        <f>BC516*'Inputs'!$E$18</f>
        <v>0.0</v>
      </c>
      <c r="BD523" s="35">
        <f>BD516*'Inputs'!$E$18</f>
        <v>0.0</v>
      </c>
      <c r="BE523" s="35">
        <f>BE516*'Inputs'!$E$18</f>
        <v>0.0</v>
      </c>
      <c r="BF523" s="35">
        <f>BF516*'Inputs'!$E$18</f>
        <v>0.0</v>
      </c>
      <c r="BG523" s="35">
        <f>BG516*'Inputs'!$E$18</f>
        <v>0.0</v>
      </c>
      <c r="BH523" s="35">
        <f>BH516*'Inputs'!$E$18</f>
        <v>0.0</v>
      </c>
      <c r="BI523" s="35">
        <f>BI516*'Inputs'!$E$18</f>
        <v>0.0</v>
      </c>
      <c r="BJ523" s="35">
        <f>BJ516*'Inputs'!$E$18</f>
        <v>0.0</v>
      </c>
      <c r="BK523" s="35">
        <f>BK516*'Inputs'!$E$18</f>
        <v>0.0</v>
      </c>
      <c r="BL523" s="35">
        <f>BL516*'Inputs'!$E$18</f>
        <v>0.0</v>
      </c>
      <c r="BM523" s="35">
        <f>BM516*'Inputs'!$E$18</f>
        <v>0.0</v>
      </c>
      <c r="BN523" s="35">
        <f>BN516*'Inputs'!$E$18</f>
        <v>0.0</v>
      </c>
      <c r="BO523" s="35">
        <f>BO516*'Inputs'!$E$18</f>
        <v>0.0</v>
      </c>
    </row>
    <row r="524" ht="28" customHeight="1">
      <c r="A524" s="2" t="str">
        <v>SLOT26.INSOLV</v>
      </c>
      <c r="B524" s="6" t="str">
        <v>SLOT26 insolvency levy</v>
      </c>
      <c r="C524" s="2" t="str">
        <v>EUR</v>
      </c>
      <c r="D524" s="2" t="str">
        <v>SUM</v>
      </c>
      <c r="E524" s="36">
        <f>SUM(H524:BO524)</f>
        <v>0.0</v>
      </c>
      <c r="F524" s="6" t="str">
        <v>Spare row; inactive until a hire and an exit month are entered on People_Inputs</v>
      </c>
      <c r="G524" s="2"/>
      <c r="H524" s="35">
        <f>H516*'Inputs'!$E$19</f>
        <v>0.0</v>
      </c>
      <c r="I524" s="35">
        <f>I516*'Inputs'!$E$19</f>
        <v>0.0</v>
      </c>
      <c r="J524" s="35">
        <f>J516*'Inputs'!$E$19</f>
        <v>0.0</v>
      </c>
      <c r="K524" s="35">
        <f>K516*'Inputs'!$E$19</f>
        <v>0.0</v>
      </c>
      <c r="L524" s="35">
        <f>L516*'Inputs'!$E$19</f>
        <v>0.0</v>
      </c>
      <c r="M524" s="35">
        <f>M516*'Inputs'!$E$19</f>
        <v>0.0</v>
      </c>
      <c r="N524" s="35">
        <f>N516*'Inputs'!$E$19</f>
        <v>0.0</v>
      </c>
      <c r="O524" s="35">
        <f>O516*'Inputs'!$E$19</f>
        <v>0.0</v>
      </c>
      <c r="P524" s="35">
        <f>P516*'Inputs'!$E$19</f>
        <v>0.0</v>
      </c>
      <c r="Q524" s="35">
        <f>Q516*'Inputs'!$E$19</f>
        <v>0.0</v>
      </c>
      <c r="R524" s="35">
        <f>R516*'Inputs'!$E$19</f>
        <v>0.0</v>
      </c>
      <c r="S524" s="35">
        <f>S516*'Inputs'!$E$19</f>
        <v>0.0</v>
      </c>
      <c r="T524" s="35">
        <f>T516*'Inputs'!$E$19</f>
        <v>0.0</v>
      </c>
      <c r="U524" s="35">
        <f>U516*'Inputs'!$E$19</f>
        <v>0.0</v>
      </c>
      <c r="V524" s="35">
        <f>V516*'Inputs'!$E$19</f>
        <v>0.0</v>
      </c>
      <c r="W524" s="35">
        <f>W516*'Inputs'!$E$19</f>
        <v>0.0</v>
      </c>
      <c r="X524" s="35">
        <f>X516*'Inputs'!$E$19</f>
        <v>0.0</v>
      </c>
      <c r="Y524" s="35">
        <f>Y516*'Inputs'!$E$19</f>
        <v>0.0</v>
      </c>
      <c r="Z524" s="35">
        <f>Z516*'Inputs'!$E$19</f>
        <v>0.0</v>
      </c>
      <c r="AA524" s="35">
        <f>AA516*'Inputs'!$E$19</f>
        <v>0.0</v>
      </c>
      <c r="AB524" s="35">
        <f>AB516*'Inputs'!$E$19</f>
        <v>0.0</v>
      </c>
      <c r="AC524" s="35">
        <f>AC516*'Inputs'!$E$19</f>
        <v>0.0</v>
      </c>
      <c r="AD524" s="35">
        <f>AD516*'Inputs'!$E$19</f>
        <v>0.0</v>
      </c>
      <c r="AE524" s="35">
        <f>AE516*'Inputs'!$E$19</f>
        <v>0.0</v>
      </c>
      <c r="AF524" s="35">
        <f>AF516*'Inputs'!$E$19</f>
        <v>0.0</v>
      </c>
      <c r="AG524" s="35">
        <f>AG516*'Inputs'!$E$19</f>
        <v>0.0</v>
      </c>
      <c r="AH524" s="35">
        <f>AH516*'Inputs'!$E$19</f>
        <v>0.0</v>
      </c>
      <c r="AI524" s="35">
        <f>AI516*'Inputs'!$E$19</f>
        <v>0.0</v>
      </c>
      <c r="AJ524" s="35">
        <f>AJ516*'Inputs'!$E$19</f>
        <v>0.0</v>
      </c>
      <c r="AK524" s="35">
        <f>AK516*'Inputs'!$E$19</f>
        <v>0.0</v>
      </c>
      <c r="AL524" s="35">
        <f>AL516*'Inputs'!$E$19</f>
        <v>0.0</v>
      </c>
      <c r="AM524" s="35">
        <f>AM516*'Inputs'!$E$19</f>
        <v>0.0</v>
      </c>
      <c r="AN524" s="35">
        <f>AN516*'Inputs'!$E$19</f>
        <v>0.0</v>
      </c>
      <c r="AO524" s="35">
        <f>AO516*'Inputs'!$E$19</f>
        <v>0.0</v>
      </c>
      <c r="AP524" s="35">
        <f>AP516*'Inputs'!$E$19</f>
        <v>0.0</v>
      </c>
      <c r="AQ524" s="35">
        <f>AQ516*'Inputs'!$E$19</f>
        <v>0.0</v>
      </c>
      <c r="AR524" s="35">
        <f>AR516*'Inputs'!$E$19</f>
        <v>0.0</v>
      </c>
      <c r="AS524" s="35">
        <f>AS516*'Inputs'!$E$19</f>
        <v>0.0</v>
      </c>
      <c r="AT524" s="35">
        <f>AT516*'Inputs'!$E$19</f>
        <v>0.0</v>
      </c>
      <c r="AU524" s="35">
        <f>AU516*'Inputs'!$E$19</f>
        <v>0.0</v>
      </c>
      <c r="AV524" s="35">
        <f>AV516*'Inputs'!$E$19</f>
        <v>0.0</v>
      </c>
      <c r="AW524" s="35">
        <f>AW516*'Inputs'!$E$19</f>
        <v>0.0</v>
      </c>
      <c r="AX524" s="35">
        <f>AX516*'Inputs'!$E$19</f>
        <v>0.0</v>
      </c>
      <c r="AY524" s="35">
        <f>AY516*'Inputs'!$E$19</f>
        <v>0.0</v>
      </c>
      <c r="AZ524" s="35">
        <f>AZ516*'Inputs'!$E$19</f>
        <v>0.0</v>
      </c>
      <c r="BA524" s="35">
        <f>BA516*'Inputs'!$E$19</f>
        <v>0.0</v>
      </c>
      <c r="BB524" s="35">
        <f>BB516*'Inputs'!$E$19</f>
        <v>0.0</v>
      </c>
      <c r="BC524" s="35">
        <f>BC516*'Inputs'!$E$19</f>
        <v>0.0</v>
      </c>
      <c r="BD524" s="35">
        <f>BD516*'Inputs'!$E$19</f>
        <v>0.0</v>
      </c>
      <c r="BE524" s="35">
        <f>BE516*'Inputs'!$E$19</f>
        <v>0.0</v>
      </c>
      <c r="BF524" s="35">
        <f>BF516*'Inputs'!$E$19</f>
        <v>0.0</v>
      </c>
      <c r="BG524" s="35">
        <f>BG516*'Inputs'!$E$19</f>
        <v>0.0</v>
      </c>
      <c r="BH524" s="35">
        <f>BH516*'Inputs'!$E$19</f>
        <v>0.0</v>
      </c>
      <c r="BI524" s="35">
        <f>BI516*'Inputs'!$E$19</f>
        <v>0.0</v>
      </c>
      <c r="BJ524" s="35">
        <f>BJ516*'Inputs'!$E$19</f>
        <v>0.0</v>
      </c>
      <c r="BK524" s="35">
        <f>BK516*'Inputs'!$E$19</f>
        <v>0.0</v>
      </c>
      <c r="BL524" s="35">
        <f>BL516*'Inputs'!$E$19</f>
        <v>0.0</v>
      </c>
      <c r="BM524" s="35">
        <f>BM516*'Inputs'!$E$19</f>
        <v>0.0</v>
      </c>
      <c r="BN524" s="35">
        <f>BN516*'Inputs'!$E$19</f>
        <v>0.0</v>
      </c>
      <c r="BO524" s="35">
        <f>BO516*'Inputs'!$E$19</f>
        <v>0.0</v>
      </c>
    </row>
    <row r="525" ht="28" customHeight="1">
      <c r="A525" s="2" t="str">
        <v>SLOT26.BG</v>
      </c>
      <c r="B525" s="6" t="str">
        <v>SLOT26 accident insurance (BG)</v>
      </c>
      <c r="C525" s="2" t="str">
        <v>EUR</v>
      </c>
      <c r="D525" s="2" t="str">
        <v>SUM</v>
      </c>
      <c r="E525" s="36">
        <f>SUM(H525:BO525)</f>
        <v>0.0</v>
      </c>
      <c r="F525" s="6" t="str">
        <v>Spare row; inactive until a hire and an exit month are entered on People_Inputs</v>
      </c>
      <c r="G525" s="2"/>
      <c r="H525" s="35">
        <f>H515*H513*'Inputs'!$E$20</f>
        <v>0.0</v>
      </c>
      <c r="I525" s="35">
        <f>I515*I513*'Inputs'!$E$20</f>
        <v>0.0</v>
      </c>
      <c r="J525" s="35">
        <f>J515*J513*'Inputs'!$E$20</f>
        <v>0.0</v>
      </c>
      <c r="K525" s="35">
        <f>K515*K513*'Inputs'!$E$20</f>
        <v>0.0</v>
      </c>
      <c r="L525" s="35">
        <f>L515*L513*'Inputs'!$E$20</f>
        <v>0.0</v>
      </c>
      <c r="M525" s="35">
        <f>M515*M513*'Inputs'!$E$20</f>
        <v>0.0</v>
      </c>
      <c r="N525" s="35">
        <f>N515*N513*'Inputs'!$E$20</f>
        <v>0.0</v>
      </c>
      <c r="O525" s="35">
        <f>O515*O513*'Inputs'!$E$20</f>
        <v>0.0</v>
      </c>
      <c r="P525" s="35">
        <f>P515*P513*'Inputs'!$E$20</f>
        <v>0.0</v>
      </c>
      <c r="Q525" s="35">
        <f>Q515*Q513*'Inputs'!$E$20</f>
        <v>0.0</v>
      </c>
      <c r="R525" s="35">
        <f>R515*R513*'Inputs'!$E$20</f>
        <v>0.0</v>
      </c>
      <c r="S525" s="35">
        <f>S515*S513*'Inputs'!$E$20</f>
        <v>0.0</v>
      </c>
      <c r="T525" s="35">
        <f>T515*T513*'Inputs'!$E$20</f>
        <v>0.0</v>
      </c>
      <c r="U525" s="35">
        <f>U515*U513*'Inputs'!$E$20</f>
        <v>0.0</v>
      </c>
      <c r="V525" s="35">
        <f>V515*V513*'Inputs'!$E$20</f>
        <v>0.0</v>
      </c>
      <c r="W525" s="35">
        <f>W515*W513*'Inputs'!$E$20</f>
        <v>0.0</v>
      </c>
      <c r="X525" s="35">
        <f>X515*X513*'Inputs'!$E$20</f>
        <v>0.0</v>
      </c>
      <c r="Y525" s="35">
        <f>Y515*Y513*'Inputs'!$E$20</f>
        <v>0.0</v>
      </c>
      <c r="Z525" s="35">
        <f>Z515*Z513*'Inputs'!$E$20</f>
        <v>0.0</v>
      </c>
      <c r="AA525" s="35">
        <f>AA515*AA513*'Inputs'!$E$20</f>
        <v>0.0</v>
      </c>
      <c r="AB525" s="35">
        <f>AB515*AB513*'Inputs'!$E$20</f>
        <v>0.0</v>
      </c>
      <c r="AC525" s="35">
        <f>AC515*AC513*'Inputs'!$E$20</f>
        <v>0.0</v>
      </c>
      <c r="AD525" s="35">
        <f>AD515*AD513*'Inputs'!$E$20</f>
        <v>0.0</v>
      </c>
      <c r="AE525" s="35">
        <f>AE515*AE513*'Inputs'!$E$20</f>
        <v>0.0</v>
      </c>
      <c r="AF525" s="35">
        <f>AF515*AF513*'Inputs'!$E$20</f>
        <v>0.0</v>
      </c>
      <c r="AG525" s="35">
        <f>AG515*AG513*'Inputs'!$E$20</f>
        <v>0.0</v>
      </c>
      <c r="AH525" s="35">
        <f>AH515*AH513*'Inputs'!$E$20</f>
        <v>0.0</v>
      </c>
      <c r="AI525" s="35">
        <f>AI515*AI513*'Inputs'!$E$20</f>
        <v>0.0</v>
      </c>
      <c r="AJ525" s="35">
        <f>AJ515*AJ513*'Inputs'!$E$20</f>
        <v>0.0</v>
      </c>
      <c r="AK525" s="35">
        <f>AK515*AK513*'Inputs'!$E$20</f>
        <v>0.0</v>
      </c>
      <c r="AL525" s="35">
        <f>AL515*AL513*'Inputs'!$E$20</f>
        <v>0.0</v>
      </c>
      <c r="AM525" s="35">
        <f>AM515*AM513*'Inputs'!$E$20</f>
        <v>0.0</v>
      </c>
      <c r="AN525" s="35">
        <f>AN515*AN513*'Inputs'!$E$20</f>
        <v>0.0</v>
      </c>
      <c r="AO525" s="35">
        <f>AO515*AO513*'Inputs'!$E$20</f>
        <v>0.0</v>
      </c>
      <c r="AP525" s="35">
        <f>AP515*AP513*'Inputs'!$E$20</f>
        <v>0.0</v>
      </c>
      <c r="AQ525" s="35">
        <f>AQ515*AQ513*'Inputs'!$E$20</f>
        <v>0.0</v>
      </c>
      <c r="AR525" s="35">
        <f>AR515*AR513*'Inputs'!$E$20</f>
        <v>0.0</v>
      </c>
      <c r="AS525" s="35">
        <f>AS515*AS513*'Inputs'!$E$20</f>
        <v>0.0</v>
      </c>
      <c r="AT525" s="35">
        <f>AT515*AT513*'Inputs'!$E$20</f>
        <v>0.0</v>
      </c>
      <c r="AU525" s="35">
        <f>AU515*AU513*'Inputs'!$E$20</f>
        <v>0.0</v>
      </c>
      <c r="AV525" s="35">
        <f>AV515*AV513*'Inputs'!$E$20</f>
        <v>0.0</v>
      </c>
      <c r="AW525" s="35">
        <f>AW515*AW513*'Inputs'!$E$20</f>
        <v>0.0</v>
      </c>
      <c r="AX525" s="35">
        <f>AX515*AX513*'Inputs'!$E$20</f>
        <v>0.0</v>
      </c>
      <c r="AY525" s="35">
        <f>AY515*AY513*'Inputs'!$E$20</f>
        <v>0.0</v>
      </c>
      <c r="AZ525" s="35">
        <f>AZ515*AZ513*'Inputs'!$E$20</f>
        <v>0.0</v>
      </c>
      <c r="BA525" s="35">
        <f>BA515*BA513*'Inputs'!$E$20</f>
        <v>0.0</v>
      </c>
      <c r="BB525" s="35">
        <f>BB515*BB513*'Inputs'!$E$20</f>
        <v>0.0</v>
      </c>
      <c r="BC525" s="35">
        <f>BC515*BC513*'Inputs'!$E$20</f>
        <v>0.0</v>
      </c>
      <c r="BD525" s="35">
        <f>BD515*BD513*'Inputs'!$E$20</f>
        <v>0.0</v>
      </c>
      <c r="BE525" s="35">
        <f>BE515*BE513*'Inputs'!$E$20</f>
        <v>0.0</v>
      </c>
      <c r="BF525" s="35">
        <f>BF515*BF513*'Inputs'!$E$20</f>
        <v>0.0</v>
      </c>
      <c r="BG525" s="35">
        <f>BG515*BG513*'Inputs'!$E$20</f>
        <v>0.0</v>
      </c>
      <c r="BH525" s="35">
        <f>BH515*BH513*'Inputs'!$E$20</f>
        <v>0.0</v>
      </c>
      <c r="BI525" s="35">
        <f>BI515*BI513*'Inputs'!$E$20</f>
        <v>0.0</v>
      </c>
      <c r="BJ525" s="35">
        <f>BJ515*BJ513*'Inputs'!$E$20</f>
        <v>0.0</v>
      </c>
      <c r="BK525" s="35">
        <f>BK515*BK513*'Inputs'!$E$20</f>
        <v>0.0</v>
      </c>
      <c r="BL525" s="35">
        <f>BL515*BL513*'Inputs'!$E$20</f>
        <v>0.0</v>
      </c>
      <c r="BM525" s="35">
        <f>BM515*BM513*'Inputs'!$E$20</f>
        <v>0.0</v>
      </c>
      <c r="BN525" s="35">
        <f>BN515*BN513*'Inputs'!$E$20</f>
        <v>0.0</v>
      </c>
      <c r="BO525" s="35">
        <f>BO515*BO513*'Inputs'!$E$20</f>
        <v>0.0</v>
      </c>
    </row>
    <row r="526" ht="28" customHeight="1">
      <c r="A526" s="2" t="str">
        <v>SLOT26.TOTAL</v>
      </c>
      <c r="B526" s="6" t="str">
        <v>SLOT26 payroll cost (salary plus employer contributions)</v>
      </c>
      <c r="C526" s="2" t="str">
        <v>EUR</v>
      </c>
      <c r="D526" s="2" t="str">
        <v>SUM</v>
      </c>
      <c r="E526" s="36">
        <f>SUM(H526:BO526)</f>
        <v>0.0</v>
      </c>
      <c r="F526" s="6" t="str">
        <v>Spare row; inactive until a hire and an exit month are entered on People_Inputs</v>
      </c>
      <c r="G526" s="2"/>
      <c r="H526" s="36">
        <f>SUM(H515,H518,H519,H520,H521,H522,H523,H524,H525)</f>
        <v>0.0</v>
      </c>
      <c r="I526" s="36">
        <f>SUM(I515,I518,I519,I520,I521,I522,I523,I524,I525)</f>
        <v>0.0</v>
      </c>
      <c r="J526" s="36">
        <f>SUM(J515,J518,J519,J520,J521,J522,J523,J524,J525)</f>
        <v>0.0</v>
      </c>
      <c r="K526" s="36">
        <f>SUM(K515,K518,K519,K520,K521,K522,K523,K524,K525)</f>
        <v>0.0</v>
      </c>
      <c r="L526" s="36">
        <f>SUM(L515,L518,L519,L520,L521,L522,L523,L524,L525)</f>
        <v>0.0</v>
      </c>
      <c r="M526" s="36">
        <f>SUM(M515,M518,M519,M520,M521,M522,M523,M524,M525)</f>
        <v>0.0</v>
      </c>
      <c r="N526" s="36">
        <f>SUM(N515,N518,N519,N520,N521,N522,N523,N524,N525)</f>
        <v>0.0</v>
      </c>
      <c r="O526" s="36">
        <f>SUM(O515,O518,O519,O520,O521,O522,O523,O524,O525)</f>
        <v>0.0</v>
      </c>
      <c r="P526" s="36">
        <f>SUM(P515,P518,P519,P520,P521,P522,P523,P524,P525)</f>
        <v>0.0</v>
      </c>
      <c r="Q526" s="36">
        <f>SUM(Q515,Q518,Q519,Q520,Q521,Q522,Q523,Q524,Q525)</f>
        <v>0.0</v>
      </c>
      <c r="R526" s="36">
        <f>SUM(R515,R518,R519,R520,R521,R522,R523,R524,R525)</f>
        <v>0.0</v>
      </c>
      <c r="S526" s="36">
        <f>SUM(S515,S518,S519,S520,S521,S522,S523,S524,S525)</f>
        <v>0.0</v>
      </c>
      <c r="T526" s="36">
        <f>SUM(T515,T518,T519,T520,T521,T522,T523,T524,T525)</f>
        <v>0.0</v>
      </c>
      <c r="U526" s="36">
        <f>SUM(U515,U518,U519,U520,U521,U522,U523,U524,U525)</f>
        <v>0.0</v>
      </c>
      <c r="V526" s="36">
        <f>SUM(V515,V518,V519,V520,V521,V522,V523,V524,V525)</f>
        <v>0.0</v>
      </c>
      <c r="W526" s="36">
        <f>SUM(W515,W518,W519,W520,W521,W522,W523,W524,W525)</f>
        <v>0.0</v>
      </c>
      <c r="X526" s="36">
        <f>SUM(X515,X518,X519,X520,X521,X522,X523,X524,X525)</f>
        <v>0.0</v>
      </c>
      <c r="Y526" s="36">
        <f>SUM(Y515,Y518,Y519,Y520,Y521,Y522,Y523,Y524,Y525)</f>
        <v>0.0</v>
      </c>
      <c r="Z526" s="36">
        <f>SUM(Z515,Z518,Z519,Z520,Z521,Z522,Z523,Z524,Z525)</f>
        <v>0.0</v>
      </c>
      <c r="AA526" s="36">
        <f>SUM(AA515,AA518,AA519,AA520,AA521,AA522,AA523,AA524,AA525)</f>
        <v>0.0</v>
      </c>
      <c r="AB526" s="36">
        <f>SUM(AB515,AB518,AB519,AB520,AB521,AB522,AB523,AB524,AB525)</f>
        <v>0.0</v>
      </c>
      <c r="AC526" s="36">
        <f>SUM(AC515,AC518,AC519,AC520,AC521,AC522,AC523,AC524,AC525)</f>
        <v>0.0</v>
      </c>
      <c r="AD526" s="36">
        <f>SUM(AD515,AD518,AD519,AD520,AD521,AD522,AD523,AD524,AD525)</f>
        <v>0.0</v>
      </c>
      <c r="AE526" s="36">
        <f>SUM(AE515,AE518,AE519,AE520,AE521,AE522,AE523,AE524,AE525)</f>
        <v>0.0</v>
      </c>
      <c r="AF526" s="36">
        <f>SUM(AF515,AF518,AF519,AF520,AF521,AF522,AF523,AF524,AF525)</f>
        <v>0.0</v>
      </c>
      <c r="AG526" s="36">
        <f>SUM(AG515,AG518,AG519,AG520,AG521,AG522,AG523,AG524,AG525)</f>
        <v>0.0</v>
      </c>
      <c r="AH526" s="36">
        <f>SUM(AH515,AH518,AH519,AH520,AH521,AH522,AH523,AH524,AH525)</f>
        <v>0.0</v>
      </c>
      <c r="AI526" s="36">
        <f>SUM(AI515,AI518,AI519,AI520,AI521,AI522,AI523,AI524,AI525)</f>
        <v>0.0</v>
      </c>
      <c r="AJ526" s="36">
        <f>SUM(AJ515,AJ518,AJ519,AJ520,AJ521,AJ522,AJ523,AJ524,AJ525)</f>
        <v>0.0</v>
      </c>
      <c r="AK526" s="36">
        <f>SUM(AK515,AK518,AK519,AK520,AK521,AK522,AK523,AK524,AK525)</f>
        <v>0.0</v>
      </c>
      <c r="AL526" s="36">
        <f>SUM(AL515,AL518,AL519,AL520,AL521,AL522,AL523,AL524,AL525)</f>
        <v>0.0</v>
      </c>
      <c r="AM526" s="36">
        <f>SUM(AM515,AM518,AM519,AM520,AM521,AM522,AM523,AM524,AM525)</f>
        <v>0.0</v>
      </c>
      <c r="AN526" s="36">
        <f>SUM(AN515,AN518,AN519,AN520,AN521,AN522,AN523,AN524,AN525)</f>
        <v>0.0</v>
      </c>
      <c r="AO526" s="36">
        <f>SUM(AO515,AO518,AO519,AO520,AO521,AO522,AO523,AO524,AO525)</f>
        <v>0.0</v>
      </c>
      <c r="AP526" s="36">
        <f>SUM(AP515,AP518,AP519,AP520,AP521,AP522,AP523,AP524,AP525)</f>
        <v>0.0</v>
      </c>
      <c r="AQ526" s="36">
        <f>SUM(AQ515,AQ518,AQ519,AQ520,AQ521,AQ522,AQ523,AQ524,AQ525)</f>
        <v>0.0</v>
      </c>
      <c r="AR526" s="36">
        <f>SUM(AR515,AR518,AR519,AR520,AR521,AR522,AR523,AR524,AR525)</f>
        <v>0.0</v>
      </c>
      <c r="AS526" s="36">
        <f>SUM(AS515,AS518,AS519,AS520,AS521,AS522,AS523,AS524,AS525)</f>
        <v>0.0</v>
      </c>
      <c r="AT526" s="36">
        <f>SUM(AT515,AT518,AT519,AT520,AT521,AT522,AT523,AT524,AT525)</f>
        <v>0.0</v>
      </c>
      <c r="AU526" s="36">
        <f>SUM(AU515,AU518,AU519,AU520,AU521,AU522,AU523,AU524,AU525)</f>
        <v>0.0</v>
      </c>
      <c r="AV526" s="36">
        <f>SUM(AV515,AV518,AV519,AV520,AV521,AV522,AV523,AV524,AV525)</f>
        <v>0.0</v>
      </c>
      <c r="AW526" s="36">
        <f>SUM(AW515,AW518,AW519,AW520,AW521,AW522,AW523,AW524,AW525)</f>
        <v>0.0</v>
      </c>
      <c r="AX526" s="36">
        <f>SUM(AX515,AX518,AX519,AX520,AX521,AX522,AX523,AX524,AX525)</f>
        <v>0.0</v>
      </c>
      <c r="AY526" s="36">
        <f>SUM(AY515,AY518,AY519,AY520,AY521,AY522,AY523,AY524,AY525)</f>
        <v>0.0</v>
      </c>
      <c r="AZ526" s="36">
        <f>SUM(AZ515,AZ518,AZ519,AZ520,AZ521,AZ522,AZ523,AZ524,AZ525)</f>
        <v>0.0</v>
      </c>
      <c r="BA526" s="36">
        <f>SUM(BA515,BA518,BA519,BA520,BA521,BA522,BA523,BA524,BA525)</f>
        <v>0.0</v>
      </c>
      <c r="BB526" s="36">
        <f>SUM(BB515,BB518,BB519,BB520,BB521,BB522,BB523,BB524,BB525)</f>
        <v>0.0</v>
      </c>
      <c r="BC526" s="36">
        <f>SUM(BC515,BC518,BC519,BC520,BC521,BC522,BC523,BC524,BC525)</f>
        <v>0.0</v>
      </c>
      <c r="BD526" s="36">
        <f>SUM(BD515,BD518,BD519,BD520,BD521,BD522,BD523,BD524,BD525)</f>
        <v>0.0</v>
      </c>
      <c r="BE526" s="36">
        <f>SUM(BE515,BE518,BE519,BE520,BE521,BE522,BE523,BE524,BE525)</f>
        <v>0.0</v>
      </c>
      <c r="BF526" s="36">
        <f>SUM(BF515,BF518,BF519,BF520,BF521,BF522,BF523,BF524,BF525)</f>
        <v>0.0</v>
      </c>
      <c r="BG526" s="36">
        <f>SUM(BG515,BG518,BG519,BG520,BG521,BG522,BG523,BG524,BG525)</f>
        <v>0.0</v>
      </c>
      <c r="BH526" s="36">
        <f>SUM(BH515,BH518,BH519,BH520,BH521,BH522,BH523,BH524,BH525)</f>
        <v>0.0</v>
      </c>
      <c r="BI526" s="36">
        <f>SUM(BI515,BI518,BI519,BI520,BI521,BI522,BI523,BI524,BI525)</f>
        <v>0.0</v>
      </c>
      <c r="BJ526" s="36">
        <f>SUM(BJ515,BJ518,BJ519,BJ520,BJ521,BJ522,BJ523,BJ524,BJ525)</f>
        <v>0.0</v>
      </c>
      <c r="BK526" s="36">
        <f>SUM(BK515,BK518,BK519,BK520,BK521,BK522,BK523,BK524,BK525)</f>
        <v>0.0</v>
      </c>
      <c r="BL526" s="36">
        <f>SUM(BL515,BL518,BL519,BL520,BL521,BL522,BL523,BL524,BL525)</f>
        <v>0.0</v>
      </c>
      <c r="BM526" s="36">
        <f>SUM(BM515,BM518,BM519,BM520,BM521,BM522,BM523,BM524,BM525)</f>
        <v>0.0</v>
      </c>
      <c r="BN526" s="36">
        <f>SUM(BN515,BN518,BN519,BN520,BN521,BN522,BN523,BN524,BN525)</f>
        <v>0.0</v>
      </c>
      <c r="BO526" s="36">
        <f>SUM(BO515,BO518,BO519,BO520,BO521,BO522,BO523,BO524,BO525)</f>
        <v>0.0</v>
      </c>
    </row>
    <row r="527" ht="28" customHeight="1">
      <c r="A527" s="2" t="str">
        <v>SLOT26.HIRE</v>
      </c>
      <c r="B527" s="6" t="str">
        <v>SLOT26 hired in the month (1 = yes)</v>
      </c>
      <c r="C527" s="2" t="str">
        <v>count</v>
      </c>
      <c r="D527" s="2" t="str">
        <v>SUM</v>
      </c>
      <c r="E527" s="34">
        <f>SUM(H527:BO527)</f>
        <v>0</v>
      </c>
      <c r="F527" s="6" t="str">
        <v>Spare row; inactive until a hire and an exit month are entered on People_Inputs</v>
      </c>
      <c r="G527" s="2"/>
      <c r="H527" s="33">
        <f>IF(AND(H$6='People_Inputs'!$H$36,H511=1),1,0)</f>
        <v>0</v>
      </c>
      <c r="I527" s="33">
        <f>IF(AND(I$6='People_Inputs'!$H$36,I511=1),1,0)</f>
        <v>0</v>
      </c>
      <c r="J527" s="33">
        <f>IF(AND(J$6='People_Inputs'!$H$36,J511=1),1,0)</f>
        <v>0</v>
      </c>
      <c r="K527" s="33">
        <f>IF(AND(K$6='People_Inputs'!$H$36,K511=1),1,0)</f>
        <v>0</v>
      </c>
      <c r="L527" s="33">
        <f>IF(AND(L$6='People_Inputs'!$H$36,L511=1),1,0)</f>
        <v>0</v>
      </c>
      <c r="M527" s="33">
        <f>IF(AND(M$6='People_Inputs'!$H$36,M511=1),1,0)</f>
        <v>0</v>
      </c>
      <c r="N527" s="33">
        <f>IF(AND(N$6='People_Inputs'!$H$36,N511=1),1,0)</f>
        <v>0</v>
      </c>
      <c r="O527" s="33">
        <f>IF(AND(O$6='People_Inputs'!$H$36,O511=1),1,0)</f>
        <v>0</v>
      </c>
      <c r="P527" s="33">
        <f>IF(AND(P$6='People_Inputs'!$H$36,P511=1),1,0)</f>
        <v>0</v>
      </c>
      <c r="Q527" s="33">
        <f>IF(AND(Q$6='People_Inputs'!$H$36,Q511=1),1,0)</f>
        <v>0</v>
      </c>
      <c r="R527" s="33">
        <f>IF(AND(R$6='People_Inputs'!$H$36,R511=1),1,0)</f>
        <v>0</v>
      </c>
      <c r="S527" s="33">
        <f>IF(AND(S$6='People_Inputs'!$H$36,S511=1),1,0)</f>
        <v>0</v>
      </c>
      <c r="T527" s="33">
        <f>IF(AND(T$6='People_Inputs'!$H$36,T511=1),1,0)</f>
        <v>0</v>
      </c>
      <c r="U527" s="33">
        <f>IF(AND(U$6='People_Inputs'!$H$36,U511=1),1,0)</f>
        <v>0</v>
      </c>
      <c r="V527" s="33">
        <f>IF(AND(V$6='People_Inputs'!$H$36,V511=1),1,0)</f>
        <v>0</v>
      </c>
      <c r="W527" s="33">
        <f>IF(AND(W$6='People_Inputs'!$H$36,W511=1),1,0)</f>
        <v>0</v>
      </c>
      <c r="X527" s="33">
        <f>IF(AND(X$6='People_Inputs'!$H$36,X511=1),1,0)</f>
        <v>0</v>
      </c>
      <c r="Y527" s="33">
        <f>IF(AND(Y$6='People_Inputs'!$H$36,Y511=1),1,0)</f>
        <v>0</v>
      </c>
      <c r="Z527" s="33">
        <f>IF(AND(Z$6='People_Inputs'!$H$36,Z511=1),1,0)</f>
        <v>0</v>
      </c>
      <c r="AA527" s="33">
        <f>IF(AND(AA$6='People_Inputs'!$H$36,AA511=1),1,0)</f>
        <v>0</v>
      </c>
      <c r="AB527" s="33">
        <f>IF(AND(AB$6='People_Inputs'!$H$36,AB511=1),1,0)</f>
        <v>0</v>
      </c>
      <c r="AC527" s="33">
        <f>IF(AND(AC$6='People_Inputs'!$H$36,AC511=1),1,0)</f>
        <v>0</v>
      </c>
      <c r="AD527" s="33">
        <f>IF(AND(AD$6='People_Inputs'!$H$36,AD511=1),1,0)</f>
        <v>0</v>
      </c>
      <c r="AE527" s="33">
        <f>IF(AND(AE$6='People_Inputs'!$H$36,AE511=1),1,0)</f>
        <v>0</v>
      </c>
      <c r="AF527" s="33">
        <f>IF(AND(AF$6='People_Inputs'!$H$36,AF511=1),1,0)</f>
        <v>0</v>
      </c>
      <c r="AG527" s="33">
        <f>IF(AND(AG$6='People_Inputs'!$H$36,AG511=1),1,0)</f>
        <v>0</v>
      </c>
      <c r="AH527" s="33">
        <f>IF(AND(AH$6='People_Inputs'!$H$36,AH511=1),1,0)</f>
        <v>0</v>
      </c>
      <c r="AI527" s="33">
        <f>IF(AND(AI$6='People_Inputs'!$H$36,AI511=1),1,0)</f>
        <v>0</v>
      </c>
      <c r="AJ527" s="33">
        <f>IF(AND(AJ$6='People_Inputs'!$H$36,AJ511=1),1,0)</f>
        <v>0</v>
      </c>
      <c r="AK527" s="33">
        <f>IF(AND(AK$6='People_Inputs'!$H$36,AK511=1),1,0)</f>
        <v>0</v>
      </c>
      <c r="AL527" s="33">
        <f>IF(AND(AL$6='People_Inputs'!$H$36,AL511=1),1,0)</f>
        <v>0</v>
      </c>
      <c r="AM527" s="33">
        <f>IF(AND(AM$6='People_Inputs'!$H$36,AM511=1),1,0)</f>
        <v>0</v>
      </c>
      <c r="AN527" s="33">
        <f>IF(AND(AN$6='People_Inputs'!$H$36,AN511=1),1,0)</f>
        <v>0</v>
      </c>
      <c r="AO527" s="33">
        <f>IF(AND(AO$6='People_Inputs'!$H$36,AO511=1),1,0)</f>
        <v>0</v>
      </c>
      <c r="AP527" s="33">
        <f>IF(AND(AP$6='People_Inputs'!$H$36,AP511=1),1,0)</f>
        <v>0</v>
      </c>
      <c r="AQ527" s="33">
        <f>IF(AND(AQ$6='People_Inputs'!$H$36,AQ511=1),1,0)</f>
        <v>0</v>
      </c>
      <c r="AR527" s="33">
        <f>IF(AND(AR$6='People_Inputs'!$H$36,AR511=1),1,0)</f>
        <v>0</v>
      </c>
      <c r="AS527" s="33">
        <f>IF(AND(AS$6='People_Inputs'!$H$36,AS511=1),1,0)</f>
        <v>0</v>
      </c>
      <c r="AT527" s="33">
        <f>IF(AND(AT$6='People_Inputs'!$H$36,AT511=1),1,0)</f>
        <v>0</v>
      </c>
      <c r="AU527" s="33">
        <f>IF(AND(AU$6='People_Inputs'!$H$36,AU511=1),1,0)</f>
        <v>0</v>
      </c>
      <c r="AV527" s="33">
        <f>IF(AND(AV$6='People_Inputs'!$H$36,AV511=1),1,0)</f>
        <v>0</v>
      </c>
      <c r="AW527" s="33">
        <f>IF(AND(AW$6='People_Inputs'!$H$36,AW511=1),1,0)</f>
        <v>0</v>
      </c>
      <c r="AX527" s="33">
        <f>IF(AND(AX$6='People_Inputs'!$H$36,AX511=1),1,0)</f>
        <v>0</v>
      </c>
      <c r="AY527" s="33">
        <f>IF(AND(AY$6='People_Inputs'!$H$36,AY511=1),1,0)</f>
        <v>0</v>
      </c>
      <c r="AZ527" s="33">
        <f>IF(AND(AZ$6='People_Inputs'!$H$36,AZ511=1),1,0)</f>
        <v>0</v>
      </c>
      <c r="BA527" s="33">
        <f>IF(AND(BA$6='People_Inputs'!$H$36,BA511=1),1,0)</f>
        <v>0</v>
      </c>
      <c r="BB527" s="33">
        <f>IF(AND(BB$6='People_Inputs'!$H$36,BB511=1),1,0)</f>
        <v>0</v>
      </c>
      <c r="BC527" s="33">
        <f>IF(AND(BC$6='People_Inputs'!$H$36,BC511=1),1,0)</f>
        <v>0</v>
      </c>
      <c r="BD527" s="33">
        <f>IF(AND(BD$6='People_Inputs'!$H$36,BD511=1),1,0)</f>
        <v>0</v>
      </c>
      <c r="BE527" s="33">
        <f>IF(AND(BE$6='People_Inputs'!$H$36,BE511=1),1,0)</f>
        <v>0</v>
      </c>
      <c r="BF527" s="33">
        <f>IF(AND(BF$6='People_Inputs'!$H$36,BF511=1),1,0)</f>
        <v>0</v>
      </c>
      <c r="BG527" s="33">
        <f>IF(AND(BG$6='People_Inputs'!$H$36,BG511=1),1,0)</f>
        <v>0</v>
      </c>
      <c r="BH527" s="33">
        <f>IF(AND(BH$6='People_Inputs'!$H$36,BH511=1),1,0)</f>
        <v>0</v>
      </c>
      <c r="BI527" s="33">
        <f>IF(AND(BI$6='People_Inputs'!$H$36,BI511=1),1,0)</f>
        <v>0</v>
      </c>
      <c r="BJ527" s="33">
        <f>IF(AND(BJ$6='People_Inputs'!$H$36,BJ511=1),1,0)</f>
        <v>0</v>
      </c>
      <c r="BK527" s="33">
        <f>IF(AND(BK$6='People_Inputs'!$H$36,BK511=1),1,0)</f>
        <v>0</v>
      </c>
      <c r="BL527" s="33">
        <f>IF(AND(BL$6='People_Inputs'!$H$36,BL511=1),1,0)</f>
        <v>0</v>
      </c>
      <c r="BM527" s="33">
        <f>IF(AND(BM$6='People_Inputs'!$H$36,BM511=1),1,0)</f>
        <v>0</v>
      </c>
      <c r="BN527" s="33">
        <f>IF(AND(BN$6='People_Inputs'!$H$36,BN511=1),1,0)</f>
        <v>0</v>
      </c>
      <c r="BO527" s="33">
        <f>IF(AND(BO$6='People_Inputs'!$H$36,BO511=1),1,0)</f>
        <v>0</v>
      </c>
    </row>
    <row r="528" ht="28" customHeight="1">
      <c r="A528" s="2" t="str">
        <v>SLOT26.RECRUIT</v>
      </c>
      <c r="B528" s="6" t="str">
        <v>SLOT26 recruiting cost</v>
      </c>
      <c r="C528" s="2" t="str">
        <v>EUR</v>
      </c>
      <c r="D528" s="2" t="str">
        <v>SUM</v>
      </c>
      <c r="E528" s="36">
        <f>SUM(H528:BO528)</f>
        <v>0</v>
      </c>
      <c r="F528" s="6" t="str">
        <v>Spare row; inactive until a hire and an exit month are entered on People_Inputs</v>
      </c>
      <c r="G528" s="2"/>
      <c r="H528" s="35">
        <f>H527*IF('People_Inputs'!$Q$36="none",0,IF('People_Inputs'!$Q$36="agency",H514*'Inputs'!$E$22,IF('People_Inputs'!$Q$36="direct",'Inputs'!$E$23,'Inputs'!$E$21*'Inputs'!$E$22*H514+(1-'Inputs'!$E$21)*'Inputs'!$E$23)))</f>
        <v>0</v>
      </c>
      <c r="I528" s="35">
        <f>I527*IF('People_Inputs'!$Q$36="none",0,IF('People_Inputs'!$Q$36="agency",I514*'Inputs'!$E$22,IF('People_Inputs'!$Q$36="direct",'Inputs'!$E$23,'Inputs'!$E$21*'Inputs'!$E$22*I514+(1-'Inputs'!$E$21)*'Inputs'!$E$23)))</f>
        <v>0</v>
      </c>
      <c r="J528" s="35">
        <f>J527*IF('People_Inputs'!$Q$36="none",0,IF('People_Inputs'!$Q$36="agency",J514*'Inputs'!$E$22,IF('People_Inputs'!$Q$36="direct",'Inputs'!$E$23,'Inputs'!$E$21*'Inputs'!$E$22*J514+(1-'Inputs'!$E$21)*'Inputs'!$E$23)))</f>
        <v>0</v>
      </c>
      <c r="K528" s="35">
        <f>K527*IF('People_Inputs'!$Q$36="none",0,IF('People_Inputs'!$Q$36="agency",K514*'Inputs'!$E$22,IF('People_Inputs'!$Q$36="direct",'Inputs'!$E$23,'Inputs'!$E$21*'Inputs'!$E$22*K514+(1-'Inputs'!$E$21)*'Inputs'!$E$23)))</f>
        <v>0</v>
      </c>
      <c r="L528" s="35">
        <f>L527*IF('People_Inputs'!$Q$36="none",0,IF('People_Inputs'!$Q$36="agency",L514*'Inputs'!$E$22,IF('People_Inputs'!$Q$36="direct",'Inputs'!$E$23,'Inputs'!$E$21*'Inputs'!$E$22*L514+(1-'Inputs'!$E$21)*'Inputs'!$E$23)))</f>
        <v>0</v>
      </c>
      <c r="M528" s="35">
        <f>M527*IF('People_Inputs'!$Q$36="none",0,IF('People_Inputs'!$Q$36="agency",M514*'Inputs'!$E$22,IF('People_Inputs'!$Q$36="direct",'Inputs'!$E$23,'Inputs'!$E$21*'Inputs'!$E$22*M514+(1-'Inputs'!$E$21)*'Inputs'!$E$23)))</f>
        <v>0</v>
      </c>
      <c r="N528" s="35">
        <f>N527*IF('People_Inputs'!$Q$36="none",0,IF('People_Inputs'!$Q$36="agency",N514*'Inputs'!$E$22,IF('People_Inputs'!$Q$36="direct",'Inputs'!$E$23,'Inputs'!$E$21*'Inputs'!$E$22*N514+(1-'Inputs'!$E$21)*'Inputs'!$E$23)))</f>
        <v>0</v>
      </c>
      <c r="O528" s="35">
        <f>O527*IF('People_Inputs'!$Q$36="none",0,IF('People_Inputs'!$Q$36="agency",O514*'Inputs'!$E$22,IF('People_Inputs'!$Q$36="direct",'Inputs'!$E$23,'Inputs'!$E$21*'Inputs'!$E$22*O514+(1-'Inputs'!$E$21)*'Inputs'!$E$23)))</f>
        <v>0</v>
      </c>
      <c r="P528" s="35">
        <f>P527*IF('People_Inputs'!$Q$36="none",0,IF('People_Inputs'!$Q$36="agency",P514*'Inputs'!$E$22,IF('People_Inputs'!$Q$36="direct",'Inputs'!$E$23,'Inputs'!$E$21*'Inputs'!$E$22*P514+(1-'Inputs'!$E$21)*'Inputs'!$E$23)))</f>
        <v>0</v>
      </c>
      <c r="Q528" s="35">
        <f>Q527*IF('People_Inputs'!$Q$36="none",0,IF('People_Inputs'!$Q$36="agency",Q514*'Inputs'!$E$22,IF('People_Inputs'!$Q$36="direct",'Inputs'!$E$23,'Inputs'!$E$21*'Inputs'!$E$22*Q514+(1-'Inputs'!$E$21)*'Inputs'!$E$23)))</f>
        <v>0</v>
      </c>
      <c r="R528" s="35">
        <f>R527*IF('People_Inputs'!$Q$36="none",0,IF('People_Inputs'!$Q$36="agency",R514*'Inputs'!$E$22,IF('People_Inputs'!$Q$36="direct",'Inputs'!$E$23,'Inputs'!$E$21*'Inputs'!$E$22*R514+(1-'Inputs'!$E$21)*'Inputs'!$E$23)))</f>
        <v>0</v>
      </c>
      <c r="S528" s="35">
        <f>S527*IF('People_Inputs'!$Q$36="none",0,IF('People_Inputs'!$Q$36="agency",S514*'Inputs'!$E$22,IF('People_Inputs'!$Q$36="direct",'Inputs'!$E$23,'Inputs'!$E$21*'Inputs'!$E$22*S514+(1-'Inputs'!$E$21)*'Inputs'!$E$23)))</f>
        <v>0</v>
      </c>
      <c r="T528" s="35">
        <f>T527*IF('People_Inputs'!$Q$36="none",0,IF('People_Inputs'!$Q$36="agency",T514*'Inputs'!$E$22,IF('People_Inputs'!$Q$36="direct",'Inputs'!$E$23,'Inputs'!$E$21*'Inputs'!$E$22*T514+(1-'Inputs'!$E$21)*'Inputs'!$E$23)))</f>
        <v>0</v>
      </c>
      <c r="U528" s="35">
        <f>U527*IF('People_Inputs'!$Q$36="none",0,IF('People_Inputs'!$Q$36="agency",U514*'Inputs'!$E$22,IF('People_Inputs'!$Q$36="direct",'Inputs'!$E$23,'Inputs'!$E$21*'Inputs'!$E$22*U514+(1-'Inputs'!$E$21)*'Inputs'!$E$23)))</f>
        <v>0</v>
      </c>
      <c r="V528" s="35">
        <f>V527*IF('People_Inputs'!$Q$36="none",0,IF('People_Inputs'!$Q$36="agency",V514*'Inputs'!$E$22,IF('People_Inputs'!$Q$36="direct",'Inputs'!$E$23,'Inputs'!$E$21*'Inputs'!$E$22*V514+(1-'Inputs'!$E$21)*'Inputs'!$E$23)))</f>
        <v>0</v>
      </c>
      <c r="W528" s="35">
        <f>W527*IF('People_Inputs'!$Q$36="none",0,IF('People_Inputs'!$Q$36="agency",W514*'Inputs'!$E$22,IF('People_Inputs'!$Q$36="direct",'Inputs'!$E$23,'Inputs'!$E$21*'Inputs'!$E$22*W514+(1-'Inputs'!$E$21)*'Inputs'!$E$23)))</f>
        <v>0</v>
      </c>
      <c r="X528" s="35">
        <f>X527*IF('People_Inputs'!$Q$36="none",0,IF('People_Inputs'!$Q$36="agency",X514*'Inputs'!$E$22,IF('People_Inputs'!$Q$36="direct",'Inputs'!$E$23,'Inputs'!$E$21*'Inputs'!$E$22*X514+(1-'Inputs'!$E$21)*'Inputs'!$E$23)))</f>
        <v>0</v>
      </c>
      <c r="Y528" s="35">
        <f>Y527*IF('People_Inputs'!$Q$36="none",0,IF('People_Inputs'!$Q$36="agency",Y514*'Inputs'!$E$22,IF('People_Inputs'!$Q$36="direct",'Inputs'!$E$23,'Inputs'!$E$21*'Inputs'!$E$22*Y514+(1-'Inputs'!$E$21)*'Inputs'!$E$23)))</f>
        <v>0</v>
      </c>
      <c r="Z528" s="35">
        <f>Z527*IF('People_Inputs'!$Q$36="none",0,IF('People_Inputs'!$Q$36="agency",Z514*'Inputs'!$E$22,IF('People_Inputs'!$Q$36="direct",'Inputs'!$E$23,'Inputs'!$E$21*'Inputs'!$E$22*Z514+(1-'Inputs'!$E$21)*'Inputs'!$E$23)))</f>
        <v>0</v>
      </c>
      <c r="AA528" s="35">
        <f>AA527*IF('People_Inputs'!$Q$36="none",0,IF('People_Inputs'!$Q$36="agency",AA514*'Inputs'!$E$22,IF('People_Inputs'!$Q$36="direct",'Inputs'!$E$23,'Inputs'!$E$21*'Inputs'!$E$22*AA514+(1-'Inputs'!$E$21)*'Inputs'!$E$23)))</f>
        <v>0</v>
      </c>
      <c r="AB528" s="35">
        <f>AB527*IF('People_Inputs'!$Q$36="none",0,IF('People_Inputs'!$Q$36="agency",AB514*'Inputs'!$E$22,IF('People_Inputs'!$Q$36="direct",'Inputs'!$E$23,'Inputs'!$E$21*'Inputs'!$E$22*AB514+(1-'Inputs'!$E$21)*'Inputs'!$E$23)))</f>
        <v>0</v>
      </c>
      <c r="AC528" s="35">
        <f>AC527*IF('People_Inputs'!$Q$36="none",0,IF('People_Inputs'!$Q$36="agency",AC514*'Inputs'!$E$22,IF('People_Inputs'!$Q$36="direct",'Inputs'!$E$23,'Inputs'!$E$21*'Inputs'!$E$22*AC514+(1-'Inputs'!$E$21)*'Inputs'!$E$23)))</f>
        <v>0</v>
      </c>
      <c r="AD528" s="35">
        <f>AD527*IF('People_Inputs'!$Q$36="none",0,IF('People_Inputs'!$Q$36="agency",AD514*'Inputs'!$E$22,IF('People_Inputs'!$Q$36="direct",'Inputs'!$E$23,'Inputs'!$E$21*'Inputs'!$E$22*AD514+(1-'Inputs'!$E$21)*'Inputs'!$E$23)))</f>
        <v>0</v>
      </c>
      <c r="AE528" s="35">
        <f>AE527*IF('People_Inputs'!$Q$36="none",0,IF('People_Inputs'!$Q$36="agency",AE514*'Inputs'!$E$22,IF('People_Inputs'!$Q$36="direct",'Inputs'!$E$23,'Inputs'!$E$21*'Inputs'!$E$22*AE514+(1-'Inputs'!$E$21)*'Inputs'!$E$23)))</f>
        <v>0</v>
      </c>
      <c r="AF528" s="35">
        <f>AF527*IF('People_Inputs'!$Q$36="none",0,IF('People_Inputs'!$Q$36="agency",AF514*'Inputs'!$E$22,IF('People_Inputs'!$Q$36="direct",'Inputs'!$E$23,'Inputs'!$E$21*'Inputs'!$E$22*AF514+(1-'Inputs'!$E$21)*'Inputs'!$E$23)))</f>
        <v>0</v>
      </c>
      <c r="AG528" s="35">
        <f>AG527*IF('People_Inputs'!$Q$36="none",0,IF('People_Inputs'!$Q$36="agency",AG514*'Inputs'!$E$22,IF('People_Inputs'!$Q$36="direct",'Inputs'!$E$23,'Inputs'!$E$21*'Inputs'!$E$22*AG514+(1-'Inputs'!$E$21)*'Inputs'!$E$23)))</f>
        <v>0</v>
      </c>
      <c r="AH528" s="35">
        <f>AH527*IF('People_Inputs'!$Q$36="none",0,IF('People_Inputs'!$Q$36="agency",AH514*'Inputs'!$E$22,IF('People_Inputs'!$Q$36="direct",'Inputs'!$E$23,'Inputs'!$E$21*'Inputs'!$E$22*AH514+(1-'Inputs'!$E$21)*'Inputs'!$E$23)))</f>
        <v>0</v>
      </c>
      <c r="AI528" s="35">
        <f>AI527*IF('People_Inputs'!$Q$36="none",0,IF('People_Inputs'!$Q$36="agency",AI514*'Inputs'!$E$22,IF('People_Inputs'!$Q$36="direct",'Inputs'!$E$23,'Inputs'!$E$21*'Inputs'!$E$22*AI514+(1-'Inputs'!$E$21)*'Inputs'!$E$23)))</f>
        <v>0</v>
      </c>
      <c r="AJ528" s="35">
        <f>AJ527*IF('People_Inputs'!$Q$36="none",0,IF('People_Inputs'!$Q$36="agency",AJ514*'Inputs'!$E$22,IF('People_Inputs'!$Q$36="direct",'Inputs'!$E$23,'Inputs'!$E$21*'Inputs'!$E$22*AJ514+(1-'Inputs'!$E$21)*'Inputs'!$E$23)))</f>
        <v>0</v>
      </c>
      <c r="AK528" s="35">
        <f>AK527*IF('People_Inputs'!$Q$36="none",0,IF('People_Inputs'!$Q$36="agency",AK514*'Inputs'!$E$22,IF('People_Inputs'!$Q$36="direct",'Inputs'!$E$23,'Inputs'!$E$21*'Inputs'!$E$22*AK514+(1-'Inputs'!$E$21)*'Inputs'!$E$23)))</f>
        <v>0</v>
      </c>
      <c r="AL528" s="35">
        <f>AL527*IF('People_Inputs'!$Q$36="none",0,IF('People_Inputs'!$Q$36="agency",AL514*'Inputs'!$E$22,IF('People_Inputs'!$Q$36="direct",'Inputs'!$E$23,'Inputs'!$E$21*'Inputs'!$E$22*AL514+(1-'Inputs'!$E$21)*'Inputs'!$E$23)))</f>
        <v>0</v>
      </c>
      <c r="AM528" s="35">
        <f>AM527*IF('People_Inputs'!$Q$36="none",0,IF('People_Inputs'!$Q$36="agency",AM514*'Inputs'!$E$22,IF('People_Inputs'!$Q$36="direct",'Inputs'!$E$23,'Inputs'!$E$21*'Inputs'!$E$22*AM514+(1-'Inputs'!$E$21)*'Inputs'!$E$23)))</f>
        <v>0</v>
      </c>
      <c r="AN528" s="35">
        <f>AN527*IF('People_Inputs'!$Q$36="none",0,IF('People_Inputs'!$Q$36="agency",AN514*'Inputs'!$E$22,IF('People_Inputs'!$Q$36="direct",'Inputs'!$E$23,'Inputs'!$E$21*'Inputs'!$E$22*AN514+(1-'Inputs'!$E$21)*'Inputs'!$E$23)))</f>
        <v>0</v>
      </c>
      <c r="AO528" s="35">
        <f>AO527*IF('People_Inputs'!$Q$36="none",0,IF('People_Inputs'!$Q$36="agency",AO514*'Inputs'!$E$22,IF('People_Inputs'!$Q$36="direct",'Inputs'!$E$23,'Inputs'!$E$21*'Inputs'!$E$22*AO514+(1-'Inputs'!$E$21)*'Inputs'!$E$23)))</f>
        <v>0</v>
      </c>
      <c r="AP528" s="35">
        <f>AP527*IF('People_Inputs'!$Q$36="none",0,IF('People_Inputs'!$Q$36="agency",AP514*'Inputs'!$E$22,IF('People_Inputs'!$Q$36="direct",'Inputs'!$E$23,'Inputs'!$E$21*'Inputs'!$E$22*AP514+(1-'Inputs'!$E$21)*'Inputs'!$E$23)))</f>
        <v>0</v>
      </c>
      <c r="AQ528" s="35">
        <f>AQ527*IF('People_Inputs'!$Q$36="none",0,IF('People_Inputs'!$Q$36="agency",AQ514*'Inputs'!$E$22,IF('People_Inputs'!$Q$36="direct",'Inputs'!$E$23,'Inputs'!$E$21*'Inputs'!$E$22*AQ514+(1-'Inputs'!$E$21)*'Inputs'!$E$23)))</f>
        <v>0</v>
      </c>
      <c r="AR528" s="35">
        <f>AR527*IF('People_Inputs'!$Q$36="none",0,IF('People_Inputs'!$Q$36="agency",AR514*'Inputs'!$E$22,IF('People_Inputs'!$Q$36="direct",'Inputs'!$E$23,'Inputs'!$E$21*'Inputs'!$E$22*AR514+(1-'Inputs'!$E$21)*'Inputs'!$E$23)))</f>
        <v>0</v>
      </c>
      <c r="AS528" s="35">
        <f>AS527*IF('People_Inputs'!$Q$36="none",0,IF('People_Inputs'!$Q$36="agency",AS514*'Inputs'!$E$22,IF('People_Inputs'!$Q$36="direct",'Inputs'!$E$23,'Inputs'!$E$21*'Inputs'!$E$22*AS514+(1-'Inputs'!$E$21)*'Inputs'!$E$23)))</f>
        <v>0</v>
      </c>
      <c r="AT528" s="35">
        <f>AT527*IF('People_Inputs'!$Q$36="none",0,IF('People_Inputs'!$Q$36="agency",AT514*'Inputs'!$E$22,IF('People_Inputs'!$Q$36="direct",'Inputs'!$E$23,'Inputs'!$E$21*'Inputs'!$E$22*AT514+(1-'Inputs'!$E$21)*'Inputs'!$E$23)))</f>
        <v>0</v>
      </c>
      <c r="AU528" s="35">
        <f>AU527*IF('People_Inputs'!$Q$36="none",0,IF('People_Inputs'!$Q$36="agency",AU514*'Inputs'!$E$22,IF('People_Inputs'!$Q$36="direct",'Inputs'!$E$23,'Inputs'!$E$21*'Inputs'!$E$22*AU514+(1-'Inputs'!$E$21)*'Inputs'!$E$23)))</f>
        <v>0</v>
      </c>
      <c r="AV528" s="35">
        <f>AV527*IF('People_Inputs'!$Q$36="none",0,IF('People_Inputs'!$Q$36="agency",AV514*'Inputs'!$E$22,IF('People_Inputs'!$Q$36="direct",'Inputs'!$E$23,'Inputs'!$E$21*'Inputs'!$E$22*AV514+(1-'Inputs'!$E$21)*'Inputs'!$E$23)))</f>
        <v>0</v>
      </c>
      <c r="AW528" s="35">
        <f>AW527*IF('People_Inputs'!$Q$36="none",0,IF('People_Inputs'!$Q$36="agency",AW514*'Inputs'!$E$22,IF('People_Inputs'!$Q$36="direct",'Inputs'!$E$23,'Inputs'!$E$21*'Inputs'!$E$22*AW514+(1-'Inputs'!$E$21)*'Inputs'!$E$23)))</f>
        <v>0</v>
      </c>
      <c r="AX528" s="35">
        <f>AX527*IF('People_Inputs'!$Q$36="none",0,IF('People_Inputs'!$Q$36="agency",AX514*'Inputs'!$E$22,IF('People_Inputs'!$Q$36="direct",'Inputs'!$E$23,'Inputs'!$E$21*'Inputs'!$E$22*AX514+(1-'Inputs'!$E$21)*'Inputs'!$E$23)))</f>
        <v>0</v>
      </c>
      <c r="AY528" s="35">
        <f>AY527*IF('People_Inputs'!$Q$36="none",0,IF('People_Inputs'!$Q$36="agency",AY514*'Inputs'!$E$22,IF('People_Inputs'!$Q$36="direct",'Inputs'!$E$23,'Inputs'!$E$21*'Inputs'!$E$22*AY514+(1-'Inputs'!$E$21)*'Inputs'!$E$23)))</f>
        <v>0</v>
      </c>
      <c r="AZ528" s="35">
        <f>AZ527*IF('People_Inputs'!$Q$36="none",0,IF('People_Inputs'!$Q$36="agency",AZ514*'Inputs'!$E$22,IF('People_Inputs'!$Q$36="direct",'Inputs'!$E$23,'Inputs'!$E$21*'Inputs'!$E$22*AZ514+(1-'Inputs'!$E$21)*'Inputs'!$E$23)))</f>
        <v>0</v>
      </c>
      <c r="BA528" s="35">
        <f>BA527*IF('People_Inputs'!$Q$36="none",0,IF('People_Inputs'!$Q$36="agency",BA514*'Inputs'!$E$22,IF('People_Inputs'!$Q$36="direct",'Inputs'!$E$23,'Inputs'!$E$21*'Inputs'!$E$22*BA514+(1-'Inputs'!$E$21)*'Inputs'!$E$23)))</f>
        <v>0</v>
      </c>
      <c r="BB528" s="35">
        <f>BB527*IF('People_Inputs'!$Q$36="none",0,IF('People_Inputs'!$Q$36="agency",BB514*'Inputs'!$E$22,IF('People_Inputs'!$Q$36="direct",'Inputs'!$E$23,'Inputs'!$E$21*'Inputs'!$E$22*BB514+(1-'Inputs'!$E$21)*'Inputs'!$E$23)))</f>
        <v>0</v>
      </c>
      <c r="BC528" s="35">
        <f>BC527*IF('People_Inputs'!$Q$36="none",0,IF('People_Inputs'!$Q$36="agency",BC514*'Inputs'!$E$22,IF('People_Inputs'!$Q$36="direct",'Inputs'!$E$23,'Inputs'!$E$21*'Inputs'!$E$22*BC514+(1-'Inputs'!$E$21)*'Inputs'!$E$23)))</f>
        <v>0</v>
      </c>
      <c r="BD528" s="35">
        <f>BD527*IF('People_Inputs'!$Q$36="none",0,IF('People_Inputs'!$Q$36="agency",BD514*'Inputs'!$E$22,IF('People_Inputs'!$Q$36="direct",'Inputs'!$E$23,'Inputs'!$E$21*'Inputs'!$E$22*BD514+(1-'Inputs'!$E$21)*'Inputs'!$E$23)))</f>
        <v>0</v>
      </c>
      <c r="BE528" s="35">
        <f>BE527*IF('People_Inputs'!$Q$36="none",0,IF('People_Inputs'!$Q$36="agency",BE514*'Inputs'!$E$22,IF('People_Inputs'!$Q$36="direct",'Inputs'!$E$23,'Inputs'!$E$21*'Inputs'!$E$22*BE514+(1-'Inputs'!$E$21)*'Inputs'!$E$23)))</f>
        <v>0</v>
      </c>
      <c r="BF528" s="35">
        <f>BF527*IF('People_Inputs'!$Q$36="none",0,IF('People_Inputs'!$Q$36="agency",BF514*'Inputs'!$E$22,IF('People_Inputs'!$Q$36="direct",'Inputs'!$E$23,'Inputs'!$E$21*'Inputs'!$E$22*BF514+(1-'Inputs'!$E$21)*'Inputs'!$E$23)))</f>
        <v>0</v>
      </c>
      <c r="BG528" s="35">
        <f>BG527*IF('People_Inputs'!$Q$36="none",0,IF('People_Inputs'!$Q$36="agency",BG514*'Inputs'!$E$22,IF('People_Inputs'!$Q$36="direct",'Inputs'!$E$23,'Inputs'!$E$21*'Inputs'!$E$22*BG514+(1-'Inputs'!$E$21)*'Inputs'!$E$23)))</f>
        <v>0</v>
      </c>
      <c r="BH528" s="35">
        <f>BH527*IF('People_Inputs'!$Q$36="none",0,IF('People_Inputs'!$Q$36="agency",BH514*'Inputs'!$E$22,IF('People_Inputs'!$Q$36="direct",'Inputs'!$E$23,'Inputs'!$E$21*'Inputs'!$E$22*BH514+(1-'Inputs'!$E$21)*'Inputs'!$E$23)))</f>
        <v>0</v>
      </c>
      <c r="BI528" s="35">
        <f>BI527*IF('People_Inputs'!$Q$36="none",0,IF('People_Inputs'!$Q$36="agency",BI514*'Inputs'!$E$22,IF('People_Inputs'!$Q$36="direct",'Inputs'!$E$23,'Inputs'!$E$21*'Inputs'!$E$22*BI514+(1-'Inputs'!$E$21)*'Inputs'!$E$23)))</f>
        <v>0</v>
      </c>
      <c r="BJ528" s="35">
        <f>BJ527*IF('People_Inputs'!$Q$36="none",0,IF('People_Inputs'!$Q$36="agency",BJ514*'Inputs'!$E$22,IF('People_Inputs'!$Q$36="direct",'Inputs'!$E$23,'Inputs'!$E$21*'Inputs'!$E$22*BJ514+(1-'Inputs'!$E$21)*'Inputs'!$E$23)))</f>
        <v>0</v>
      </c>
      <c r="BK528" s="35">
        <f>BK527*IF('People_Inputs'!$Q$36="none",0,IF('People_Inputs'!$Q$36="agency",BK514*'Inputs'!$E$22,IF('People_Inputs'!$Q$36="direct",'Inputs'!$E$23,'Inputs'!$E$21*'Inputs'!$E$22*BK514+(1-'Inputs'!$E$21)*'Inputs'!$E$23)))</f>
        <v>0</v>
      </c>
      <c r="BL528" s="35">
        <f>BL527*IF('People_Inputs'!$Q$36="none",0,IF('People_Inputs'!$Q$36="agency",BL514*'Inputs'!$E$22,IF('People_Inputs'!$Q$36="direct",'Inputs'!$E$23,'Inputs'!$E$21*'Inputs'!$E$22*BL514+(1-'Inputs'!$E$21)*'Inputs'!$E$23)))</f>
        <v>0</v>
      </c>
      <c r="BM528" s="35">
        <f>BM527*IF('People_Inputs'!$Q$36="none",0,IF('People_Inputs'!$Q$36="agency",BM514*'Inputs'!$E$22,IF('People_Inputs'!$Q$36="direct",'Inputs'!$E$23,'Inputs'!$E$21*'Inputs'!$E$22*BM514+(1-'Inputs'!$E$21)*'Inputs'!$E$23)))</f>
        <v>0</v>
      </c>
      <c r="BN528" s="35">
        <f>BN527*IF('People_Inputs'!$Q$36="none",0,IF('People_Inputs'!$Q$36="agency",BN514*'Inputs'!$E$22,IF('People_Inputs'!$Q$36="direct",'Inputs'!$E$23,'Inputs'!$E$21*'Inputs'!$E$22*BN514+(1-'Inputs'!$E$21)*'Inputs'!$E$23)))</f>
        <v>0</v>
      </c>
      <c r="BO528" s="35">
        <f>BO527*IF('People_Inputs'!$Q$36="none",0,IF('People_Inputs'!$Q$36="agency",BO514*'Inputs'!$E$22,IF('People_Inputs'!$Q$36="direct",'Inputs'!$E$23,'Inputs'!$E$21*'Inputs'!$E$22*BO514+(1-'Inputs'!$E$21)*'Inputs'!$E$23)))</f>
        <v>0</v>
      </c>
    </row>
    <row r="529" ht="28" customHeight="1">
      <c r="A529" s="2" t="str">
        <v>SLOT26.SOFTWARE</v>
      </c>
      <c r="B529" s="6" t="str">
        <v>SLOT26 software cost</v>
      </c>
      <c r="C529" s="2" t="str">
        <v>EUR</v>
      </c>
      <c r="D529" s="2" t="str">
        <v>SUM</v>
      </c>
      <c r="E529" s="36">
        <f>SUM(H529:BO529)</f>
        <v>0</v>
      </c>
      <c r="F529" s="6" t="str">
        <v>Spare row; inactive until a hire and an exit month are entered on People_Inputs</v>
      </c>
      <c r="G529" s="2"/>
      <c r="H529" s="35">
        <f>H512*'People_Inputs'!$O$36</f>
        <v>0</v>
      </c>
      <c r="I529" s="35">
        <f>I512*'People_Inputs'!$O$36</f>
        <v>0</v>
      </c>
      <c r="J529" s="35">
        <f>J512*'People_Inputs'!$O$36</f>
        <v>0</v>
      </c>
      <c r="K529" s="35">
        <f>K512*'People_Inputs'!$O$36</f>
        <v>0</v>
      </c>
      <c r="L529" s="35">
        <f>L512*'People_Inputs'!$O$36</f>
        <v>0</v>
      </c>
      <c r="M529" s="35">
        <f>M512*'People_Inputs'!$O$36</f>
        <v>0</v>
      </c>
      <c r="N529" s="35">
        <f>N512*'People_Inputs'!$O$36</f>
        <v>0</v>
      </c>
      <c r="O529" s="35">
        <f>O512*'People_Inputs'!$O$36</f>
        <v>0</v>
      </c>
      <c r="P529" s="35">
        <f>P512*'People_Inputs'!$O$36</f>
        <v>0</v>
      </c>
      <c r="Q529" s="35">
        <f>Q512*'People_Inputs'!$O$36</f>
        <v>0</v>
      </c>
      <c r="R529" s="35">
        <f>R512*'People_Inputs'!$O$36</f>
        <v>0</v>
      </c>
      <c r="S529" s="35">
        <f>S512*'People_Inputs'!$O$36</f>
        <v>0</v>
      </c>
      <c r="T529" s="35">
        <f>T512*'People_Inputs'!$O$36</f>
        <v>0</v>
      </c>
      <c r="U529" s="35">
        <f>U512*'People_Inputs'!$O$36</f>
        <v>0</v>
      </c>
      <c r="V529" s="35">
        <f>V512*'People_Inputs'!$O$36</f>
        <v>0</v>
      </c>
      <c r="W529" s="35">
        <f>W512*'People_Inputs'!$O$36</f>
        <v>0</v>
      </c>
      <c r="X529" s="35">
        <f>X512*'People_Inputs'!$O$36</f>
        <v>0</v>
      </c>
      <c r="Y529" s="35">
        <f>Y512*'People_Inputs'!$O$36</f>
        <v>0</v>
      </c>
      <c r="Z529" s="35">
        <f>Z512*'People_Inputs'!$O$36</f>
        <v>0</v>
      </c>
      <c r="AA529" s="35">
        <f>AA512*'People_Inputs'!$O$36</f>
        <v>0</v>
      </c>
      <c r="AB529" s="35">
        <f>AB512*'People_Inputs'!$O$36</f>
        <v>0</v>
      </c>
      <c r="AC529" s="35">
        <f>AC512*'People_Inputs'!$O$36</f>
        <v>0</v>
      </c>
      <c r="AD529" s="35">
        <f>AD512*'People_Inputs'!$O$36</f>
        <v>0</v>
      </c>
      <c r="AE529" s="35">
        <f>AE512*'People_Inputs'!$O$36</f>
        <v>0</v>
      </c>
      <c r="AF529" s="35">
        <f>AF512*'People_Inputs'!$O$36</f>
        <v>0</v>
      </c>
      <c r="AG529" s="35">
        <f>AG512*'People_Inputs'!$O$36</f>
        <v>0</v>
      </c>
      <c r="AH529" s="35">
        <f>AH512*'People_Inputs'!$O$36</f>
        <v>0</v>
      </c>
      <c r="AI529" s="35">
        <f>AI512*'People_Inputs'!$O$36</f>
        <v>0</v>
      </c>
      <c r="AJ529" s="35">
        <f>AJ512*'People_Inputs'!$O$36</f>
        <v>0</v>
      </c>
      <c r="AK529" s="35">
        <f>AK512*'People_Inputs'!$O$36</f>
        <v>0</v>
      </c>
      <c r="AL529" s="35">
        <f>AL512*'People_Inputs'!$O$36</f>
        <v>0</v>
      </c>
      <c r="AM529" s="35">
        <f>AM512*'People_Inputs'!$O$36</f>
        <v>0</v>
      </c>
      <c r="AN529" s="35">
        <f>AN512*'People_Inputs'!$O$36</f>
        <v>0</v>
      </c>
      <c r="AO529" s="35">
        <f>AO512*'People_Inputs'!$O$36</f>
        <v>0</v>
      </c>
      <c r="AP529" s="35">
        <f>AP512*'People_Inputs'!$O$36</f>
        <v>0</v>
      </c>
      <c r="AQ529" s="35">
        <f>AQ512*'People_Inputs'!$O$36</f>
        <v>0</v>
      </c>
      <c r="AR529" s="35">
        <f>AR512*'People_Inputs'!$O$36</f>
        <v>0</v>
      </c>
      <c r="AS529" s="35">
        <f>AS512*'People_Inputs'!$O$36</f>
        <v>0</v>
      </c>
      <c r="AT529" s="35">
        <f>AT512*'People_Inputs'!$O$36</f>
        <v>0</v>
      </c>
      <c r="AU529" s="35">
        <f>AU512*'People_Inputs'!$O$36</f>
        <v>0</v>
      </c>
      <c r="AV529" s="35">
        <f>AV512*'People_Inputs'!$O$36</f>
        <v>0</v>
      </c>
      <c r="AW529" s="35">
        <f>AW512*'People_Inputs'!$O$36</f>
        <v>0</v>
      </c>
      <c r="AX529" s="35">
        <f>AX512*'People_Inputs'!$O$36</f>
        <v>0</v>
      </c>
      <c r="AY529" s="35">
        <f>AY512*'People_Inputs'!$O$36</f>
        <v>0</v>
      </c>
      <c r="AZ529" s="35">
        <f>AZ512*'People_Inputs'!$O$36</f>
        <v>0</v>
      </c>
      <c r="BA529" s="35">
        <f>BA512*'People_Inputs'!$O$36</f>
        <v>0</v>
      </c>
      <c r="BB529" s="35">
        <f>BB512*'People_Inputs'!$O$36</f>
        <v>0</v>
      </c>
      <c r="BC529" s="35">
        <f>BC512*'People_Inputs'!$O$36</f>
        <v>0</v>
      </c>
      <c r="BD529" s="35">
        <f>BD512*'People_Inputs'!$O$36</f>
        <v>0</v>
      </c>
      <c r="BE529" s="35">
        <f>BE512*'People_Inputs'!$O$36</f>
        <v>0</v>
      </c>
      <c r="BF529" s="35">
        <f>BF512*'People_Inputs'!$O$36</f>
        <v>0</v>
      </c>
      <c r="BG529" s="35">
        <f>BG512*'People_Inputs'!$O$36</f>
        <v>0</v>
      </c>
      <c r="BH529" s="35">
        <f>BH512*'People_Inputs'!$O$36</f>
        <v>0</v>
      </c>
      <c r="BI529" s="35">
        <f>BI512*'People_Inputs'!$O$36</f>
        <v>0</v>
      </c>
      <c r="BJ529" s="35">
        <f>BJ512*'People_Inputs'!$O$36</f>
        <v>0</v>
      </c>
      <c r="BK529" s="35">
        <f>BK512*'People_Inputs'!$O$36</f>
        <v>0</v>
      </c>
      <c r="BL529" s="35">
        <f>BL512*'People_Inputs'!$O$36</f>
        <v>0</v>
      </c>
      <c r="BM529" s="35">
        <f>BM512*'People_Inputs'!$O$36</f>
        <v>0</v>
      </c>
      <c r="BN529" s="35">
        <f>BN512*'People_Inputs'!$O$36</f>
        <v>0</v>
      </c>
      <c r="BO529" s="35">
        <f>BO512*'People_Inputs'!$O$36</f>
        <v>0</v>
      </c>
    </row>
    <row r="530" ht="28" customHeight="1">
      <c r="A530" s="2" t="str">
        <v>SLOT26.EQUIPMENT</v>
      </c>
      <c r="B530" s="6" t="str">
        <v>SLOT26 IT equipment purchase</v>
      </c>
      <c r="C530" s="2" t="str">
        <v>EUR</v>
      </c>
      <c r="D530" s="2" t="str">
        <v>SUM</v>
      </c>
      <c r="E530" s="36">
        <f>SUM(H530:BO530)</f>
        <v>0</v>
      </c>
      <c r="F530" s="6" t="str">
        <v>Spare row; inactive until a hire and an exit month are entered on People_Inputs</v>
      </c>
      <c r="G530" s="2"/>
      <c r="H530" s="35">
        <f>IF(AND(H511=1,(H$6-'People_Inputs'!$H$36)/'Inputs'!$E$26=ROUNDDOWN((H$6-'People_Inputs'!$H$36)/'Inputs'!$E$26,0)),'People_Inputs'!$P$36,0)</f>
        <v>0</v>
      </c>
      <c r="I530" s="35">
        <f>IF(AND(I511=1,(I$6-'People_Inputs'!$H$36)/'Inputs'!$E$26=ROUNDDOWN((I$6-'People_Inputs'!$H$36)/'Inputs'!$E$26,0)),'People_Inputs'!$P$36,0)</f>
        <v>0</v>
      </c>
      <c r="J530" s="35">
        <f>IF(AND(J511=1,(J$6-'People_Inputs'!$H$36)/'Inputs'!$E$26=ROUNDDOWN((J$6-'People_Inputs'!$H$36)/'Inputs'!$E$26,0)),'People_Inputs'!$P$36,0)</f>
        <v>0</v>
      </c>
      <c r="K530" s="35">
        <f>IF(AND(K511=1,(K$6-'People_Inputs'!$H$36)/'Inputs'!$E$26=ROUNDDOWN((K$6-'People_Inputs'!$H$36)/'Inputs'!$E$26,0)),'People_Inputs'!$P$36,0)</f>
        <v>0</v>
      </c>
      <c r="L530" s="35">
        <f>IF(AND(L511=1,(L$6-'People_Inputs'!$H$36)/'Inputs'!$E$26=ROUNDDOWN((L$6-'People_Inputs'!$H$36)/'Inputs'!$E$26,0)),'People_Inputs'!$P$36,0)</f>
        <v>0</v>
      </c>
      <c r="M530" s="35">
        <f>IF(AND(M511=1,(M$6-'People_Inputs'!$H$36)/'Inputs'!$E$26=ROUNDDOWN((M$6-'People_Inputs'!$H$36)/'Inputs'!$E$26,0)),'People_Inputs'!$P$36,0)</f>
        <v>0</v>
      </c>
      <c r="N530" s="35">
        <f>IF(AND(N511=1,(N$6-'People_Inputs'!$H$36)/'Inputs'!$E$26=ROUNDDOWN((N$6-'People_Inputs'!$H$36)/'Inputs'!$E$26,0)),'People_Inputs'!$P$36,0)</f>
        <v>0</v>
      </c>
      <c r="O530" s="35">
        <f>IF(AND(O511=1,(O$6-'People_Inputs'!$H$36)/'Inputs'!$E$26=ROUNDDOWN((O$6-'People_Inputs'!$H$36)/'Inputs'!$E$26,0)),'People_Inputs'!$P$36,0)</f>
        <v>0</v>
      </c>
      <c r="P530" s="35">
        <f>IF(AND(P511=1,(P$6-'People_Inputs'!$H$36)/'Inputs'!$E$26=ROUNDDOWN((P$6-'People_Inputs'!$H$36)/'Inputs'!$E$26,0)),'People_Inputs'!$P$36,0)</f>
        <v>0</v>
      </c>
      <c r="Q530" s="35">
        <f>IF(AND(Q511=1,(Q$6-'People_Inputs'!$H$36)/'Inputs'!$E$26=ROUNDDOWN((Q$6-'People_Inputs'!$H$36)/'Inputs'!$E$26,0)),'People_Inputs'!$P$36,0)</f>
        <v>0</v>
      </c>
      <c r="R530" s="35">
        <f>IF(AND(R511=1,(R$6-'People_Inputs'!$H$36)/'Inputs'!$E$26=ROUNDDOWN((R$6-'People_Inputs'!$H$36)/'Inputs'!$E$26,0)),'People_Inputs'!$P$36,0)</f>
        <v>0</v>
      </c>
      <c r="S530" s="35">
        <f>IF(AND(S511=1,(S$6-'People_Inputs'!$H$36)/'Inputs'!$E$26=ROUNDDOWN((S$6-'People_Inputs'!$H$36)/'Inputs'!$E$26,0)),'People_Inputs'!$P$36,0)</f>
        <v>0</v>
      </c>
      <c r="T530" s="35">
        <f>IF(AND(T511=1,(T$6-'People_Inputs'!$H$36)/'Inputs'!$E$26=ROUNDDOWN((T$6-'People_Inputs'!$H$36)/'Inputs'!$E$26,0)),'People_Inputs'!$P$36,0)</f>
        <v>0</v>
      </c>
      <c r="U530" s="35">
        <f>IF(AND(U511=1,(U$6-'People_Inputs'!$H$36)/'Inputs'!$E$26=ROUNDDOWN((U$6-'People_Inputs'!$H$36)/'Inputs'!$E$26,0)),'People_Inputs'!$P$36,0)</f>
        <v>0</v>
      </c>
      <c r="V530" s="35">
        <f>IF(AND(V511=1,(V$6-'People_Inputs'!$H$36)/'Inputs'!$E$26=ROUNDDOWN((V$6-'People_Inputs'!$H$36)/'Inputs'!$E$26,0)),'People_Inputs'!$P$36,0)</f>
        <v>0</v>
      </c>
      <c r="W530" s="35">
        <f>IF(AND(W511=1,(W$6-'People_Inputs'!$H$36)/'Inputs'!$E$26=ROUNDDOWN((W$6-'People_Inputs'!$H$36)/'Inputs'!$E$26,0)),'People_Inputs'!$P$36,0)</f>
        <v>0</v>
      </c>
      <c r="X530" s="35">
        <f>IF(AND(X511=1,(X$6-'People_Inputs'!$H$36)/'Inputs'!$E$26=ROUNDDOWN((X$6-'People_Inputs'!$H$36)/'Inputs'!$E$26,0)),'People_Inputs'!$P$36,0)</f>
        <v>0</v>
      </c>
      <c r="Y530" s="35">
        <f>IF(AND(Y511=1,(Y$6-'People_Inputs'!$H$36)/'Inputs'!$E$26=ROUNDDOWN((Y$6-'People_Inputs'!$H$36)/'Inputs'!$E$26,0)),'People_Inputs'!$P$36,0)</f>
        <v>0</v>
      </c>
      <c r="Z530" s="35">
        <f>IF(AND(Z511=1,(Z$6-'People_Inputs'!$H$36)/'Inputs'!$E$26=ROUNDDOWN((Z$6-'People_Inputs'!$H$36)/'Inputs'!$E$26,0)),'People_Inputs'!$P$36,0)</f>
        <v>0</v>
      </c>
      <c r="AA530" s="35">
        <f>IF(AND(AA511=1,(AA$6-'People_Inputs'!$H$36)/'Inputs'!$E$26=ROUNDDOWN((AA$6-'People_Inputs'!$H$36)/'Inputs'!$E$26,0)),'People_Inputs'!$P$36,0)</f>
        <v>0</v>
      </c>
      <c r="AB530" s="35">
        <f>IF(AND(AB511=1,(AB$6-'People_Inputs'!$H$36)/'Inputs'!$E$26=ROUNDDOWN((AB$6-'People_Inputs'!$H$36)/'Inputs'!$E$26,0)),'People_Inputs'!$P$36,0)</f>
        <v>0</v>
      </c>
      <c r="AC530" s="35">
        <f>IF(AND(AC511=1,(AC$6-'People_Inputs'!$H$36)/'Inputs'!$E$26=ROUNDDOWN((AC$6-'People_Inputs'!$H$36)/'Inputs'!$E$26,0)),'People_Inputs'!$P$36,0)</f>
        <v>0</v>
      </c>
      <c r="AD530" s="35">
        <f>IF(AND(AD511=1,(AD$6-'People_Inputs'!$H$36)/'Inputs'!$E$26=ROUNDDOWN((AD$6-'People_Inputs'!$H$36)/'Inputs'!$E$26,0)),'People_Inputs'!$P$36,0)</f>
        <v>0</v>
      </c>
      <c r="AE530" s="35">
        <f>IF(AND(AE511=1,(AE$6-'People_Inputs'!$H$36)/'Inputs'!$E$26=ROUNDDOWN((AE$6-'People_Inputs'!$H$36)/'Inputs'!$E$26,0)),'People_Inputs'!$P$36,0)</f>
        <v>0</v>
      </c>
      <c r="AF530" s="35">
        <f>IF(AND(AF511=1,(AF$6-'People_Inputs'!$H$36)/'Inputs'!$E$26=ROUNDDOWN((AF$6-'People_Inputs'!$H$36)/'Inputs'!$E$26,0)),'People_Inputs'!$P$36,0)</f>
        <v>0</v>
      </c>
      <c r="AG530" s="35">
        <f>IF(AND(AG511=1,(AG$6-'People_Inputs'!$H$36)/'Inputs'!$E$26=ROUNDDOWN((AG$6-'People_Inputs'!$H$36)/'Inputs'!$E$26,0)),'People_Inputs'!$P$36,0)</f>
        <v>0</v>
      </c>
      <c r="AH530" s="35">
        <f>IF(AND(AH511=1,(AH$6-'People_Inputs'!$H$36)/'Inputs'!$E$26=ROUNDDOWN((AH$6-'People_Inputs'!$H$36)/'Inputs'!$E$26,0)),'People_Inputs'!$P$36,0)</f>
        <v>0</v>
      </c>
      <c r="AI530" s="35">
        <f>IF(AND(AI511=1,(AI$6-'People_Inputs'!$H$36)/'Inputs'!$E$26=ROUNDDOWN((AI$6-'People_Inputs'!$H$36)/'Inputs'!$E$26,0)),'People_Inputs'!$P$36,0)</f>
        <v>0</v>
      </c>
      <c r="AJ530" s="35">
        <f>IF(AND(AJ511=1,(AJ$6-'People_Inputs'!$H$36)/'Inputs'!$E$26=ROUNDDOWN((AJ$6-'People_Inputs'!$H$36)/'Inputs'!$E$26,0)),'People_Inputs'!$P$36,0)</f>
        <v>0</v>
      </c>
      <c r="AK530" s="35">
        <f>IF(AND(AK511=1,(AK$6-'People_Inputs'!$H$36)/'Inputs'!$E$26=ROUNDDOWN((AK$6-'People_Inputs'!$H$36)/'Inputs'!$E$26,0)),'People_Inputs'!$P$36,0)</f>
        <v>0</v>
      </c>
      <c r="AL530" s="35">
        <f>IF(AND(AL511=1,(AL$6-'People_Inputs'!$H$36)/'Inputs'!$E$26=ROUNDDOWN((AL$6-'People_Inputs'!$H$36)/'Inputs'!$E$26,0)),'People_Inputs'!$P$36,0)</f>
        <v>0</v>
      </c>
      <c r="AM530" s="35">
        <f>IF(AND(AM511=1,(AM$6-'People_Inputs'!$H$36)/'Inputs'!$E$26=ROUNDDOWN((AM$6-'People_Inputs'!$H$36)/'Inputs'!$E$26,0)),'People_Inputs'!$P$36,0)</f>
        <v>0</v>
      </c>
      <c r="AN530" s="35">
        <f>IF(AND(AN511=1,(AN$6-'People_Inputs'!$H$36)/'Inputs'!$E$26=ROUNDDOWN((AN$6-'People_Inputs'!$H$36)/'Inputs'!$E$26,0)),'People_Inputs'!$P$36,0)</f>
        <v>0</v>
      </c>
      <c r="AO530" s="35">
        <f>IF(AND(AO511=1,(AO$6-'People_Inputs'!$H$36)/'Inputs'!$E$26=ROUNDDOWN((AO$6-'People_Inputs'!$H$36)/'Inputs'!$E$26,0)),'People_Inputs'!$P$36,0)</f>
        <v>0</v>
      </c>
      <c r="AP530" s="35">
        <f>IF(AND(AP511=1,(AP$6-'People_Inputs'!$H$36)/'Inputs'!$E$26=ROUNDDOWN((AP$6-'People_Inputs'!$H$36)/'Inputs'!$E$26,0)),'People_Inputs'!$P$36,0)</f>
        <v>0</v>
      </c>
      <c r="AQ530" s="35">
        <f>IF(AND(AQ511=1,(AQ$6-'People_Inputs'!$H$36)/'Inputs'!$E$26=ROUNDDOWN((AQ$6-'People_Inputs'!$H$36)/'Inputs'!$E$26,0)),'People_Inputs'!$P$36,0)</f>
        <v>0</v>
      </c>
      <c r="AR530" s="35">
        <f>IF(AND(AR511=1,(AR$6-'People_Inputs'!$H$36)/'Inputs'!$E$26=ROUNDDOWN((AR$6-'People_Inputs'!$H$36)/'Inputs'!$E$26,0)),'People_Inputs'!$P$36,0)</f>
        <v>0</v>
      </c>
      <c r="AS530" s="35">
        <f>IF(AND(AS511=1,(AS$6-'People_Inputs'!$H$36)/'Inputs'!$E$26=ROUNDDOWN((AS$6-'People_Inputs'!$H$36)/'Inputs'!$E$26,0)),'People_Inputs'!$P$36,0)</f>
        <v>0</v>
      </c>
      <c r="AT530" s="35">
        <f>IF(AND(AT511=1,(AT$6-'People_Inputs'!$H$36)/'Inputs'!$E$26=ROUNDDOWN((AT$6-'People_Inputs'!$H$36)/'Inputs'!$E$26,0)),'People_Inputs'!$P$36,0)</f>
        <v>0</v>
      </c>
      <c r="AU530" s="35">
        <f>IF(AND(AU511=1,(AU$6-'People_Inputs'!$H$36)/'Inputs'!$E$26=ROUNDDOWN((AU$6-'People_Inputs'!$H$36)/'Inputs'!$E$26,0)),'People_Inputs'!$P$36,0)</f>
        <v>0</v>
      </c>
      <c r="AV530" s="35">
        <f>IF(AND(AV511=1,(AV$6-'People_Inputs'!$H$36)/'Inputs'!$E$26=ROUNDDOWN((AV$6-'People_Inputs'!$H$36)/'Inputs'!$E$26,0)),'People_Inputs'!$P$36,0)</f>
        <v>0</v>
      </c>
      <c r="AW530" s="35">
        <f>IF(AND(AW511=1,(AW$6-'People_Inputs'!$H$36)/'Inputs'!$E$26=ROUNDDOWN((AW$6-'People_Inputs'!$H$36)/'Inputs'!$E$26,0)),'People_Inputs'!$P$36,0)</f>
        <v>0</v>
      </c>
      <c r="AX530" s="35">
        <f>IF(AND(AX511=1,(AX$6-'People_Inputs'!$H$36)/'Inputs'!$E$26=ROUNDDOWN((AX$6-'People_Inputs'!$H$36)/'Inputs'!$E$26,0)),'People_Inputs'!$P$36,0)</f>
        <v>0</v>
      </c>
      <c r="AY530" s="35">
        <f>IF(AND(AY511=1,(AY$6-'People_Inputs'!$H$36)/'Inputs'!$E$26=ROUNDDOWN((AY$6-'People_Inputs'!$H$36)/'Inputs'!$E$26,0)),'People_Inputs'!$P$36,0)</f>
        <v>0</v>
      </c>
      <c r="AZ530" s="35">
        <f>IF(AND(AZ511=1,(AZ$6-'People_Inputs'!$H$36)/'Inputs'!$E$26=ROUNDDOWN((AZ$6-'People_Inputs'!$H$36)/'Inputs'!$E$26,0)),'People_Inputs'!$P$36,0)</f>
        <v>0</v>
      </c>
      <c r="BA530" s="35">
        <f>IF(AND(BA511=1,(BA$6-'People_Inputs'!$H$36)/'Inputs'!$E$26=ROUNDDOWN((BA$6-'People_Inputs'!$H$36)/'Inputs'!$E$26,0)),'People_Inputs'!$P$36,0)</f>
        <v>0</v>
      </c>
      <c r="BB530" s="35">
        <f>IF(AND(BB511=1,(BB$6-'People_Inputs'!$H$36)/'Inputs'!$E$26=ROUNDDOWN((BB$6-'People_Inputs'!$H$36)/'Inputs'!$E$26,0)),'People_Inputs'!$P$36,0)</f>
        <v>0</v>
      </c>
      <c r="BC530" s="35">
        <f>IF(AND(BC511=1,(BC$6-'People_Inputs'!$H$36)/'Inputs'!$E$26=ROUNDDOWN((BC$6-'People_Inputs'!$H$36)/'Inputs'!$E$26,0)),'People_Inputs'!$P$36,0)</f>
        <v>0</v>
      </c>
      <c r="BD530" s="35">
        <f>IF(AND(BD511=1,(BD$6-'People_Inputs'!$H$36)/'Inputs'!$E$26=ROUNDDOWN((BD$6-'People_Inputs'!$H$36)/'Inputs'!$E$26,0)),'People_Inputs'!$P$36,0)</f>
        <v>0</v>
      </c>
      <c r="BE530" s="35">
        <f>IF(AND(BE511=1,(BE$6-'People_Inputs'!$H$36)/'Inputs'!$E$26=ROUNDDOWN((BE$6-'People_Inputs'!$H$36)/'Inputs'!$E$26,0)),'People_Inputs'!$P$36,0)</f>
        <v>0</v>
      </c>
      <c r="BF530" s="35">
        <f>IF(AND(BF511=1,(BF$6-'People_Inputs'!$H$36)/'Inputs'!$E$26=ROUNDDOWN((BF$6-'People_Inputs'!$H$36)/'Inputs'!$E$26,0)),'People_Inputs'!$P$36,0)</f>
        <v>0</v>
      </c>
      <c r="BG530" s="35">
        <f>IF(AND(BG511=1,(BG$6-'People_Inputs'!$H$36)/'Inputs'!$E$26=ROUNDDOWN((BG$6-'People_Inputs'!$H$36)/'Inputs'!$E$26,0)),'People_Inputs'!$P$36,0)</f>
        <v>0</v>
      </c>
      <c r="BH530" s="35">
        <f>IF(AND(BH511=1,(BH$6-'People_Inputs'!$H$36)/'Inputs'!$E$26=ROUNDDOWN((BH$6-'People_Inputs'!$H$36)/'Inputs'!$E$26,0)),'People_Inputs'!$P$36,0)</f>
        <v>0</v>
      </c>
      <c r="BI530" s="35">
        <f>IF(AND(BI511=1,(BI$6-'People_Inputs'!$H$36)/'Inputs'!$E$26=ROUNDDOWN((BI$6-'People_Inputs'!$H$36)/'Inputs'!$E$26,0)),'People_Inputs'!$P$36,0)</f>
        <v>0</v>
      </c>
      <c r="BJ530" s="35">
        <f>IF(AND(BJ511=1,(BJ$6-'People_Inputs'!$H$36)/'Inputs'!$E$26=ROUNDDOWN((BJ$6-'People_Inputs'!$H$36)/'Inputs'!$E$26,0)),'People_Inputs'!$P$36,0)</f>
        <v>0</v>
      </c>
      <c r="BK530" s="35">
        <f>IF(AND(BK511=1,(BK$6-'People_Inputs'!$H$36)/'Inputs'!$E$26=ROUNDDOWN((BK$6-'People_Inputs'!$H$36)/'Inputs'!$E$26,0)),'People_Inputs'!$P$36,0)</f>
        <v>0</v>
      </c>
      <c r="BL530" s="35">
        <f>IF(AND(BL511=1,(BL$6-'People_Inputs'!$H$36)/'Inputs'!$E$26=ROUNDDOWN((BL$6-'People_Inputs'!$H$36)/'Inputs'!$E$26,0)),'People_Inputs'!$P$36,0)</f>
        <v>0</v>
      </c>
      <c r="BM530" s="35">
        <f>IF(AND(BM511=1,(BM$6-'People_Inputs'!$H$36)/'Inputs'!$E$26=ROUNDDOWN((BM$6-'People_Inputs'!$H$36)/'Inputs'!$E$26,0)),'People_Inputs'!$P$36,0)</f>
        <v>0</v>
      </c>
      <c r="BN530" s="35">
        <f>IF(AND(BN511=1,(BN$6-'People_Inputs'!$H$36)/'Inputs'!$E$26=ROUNDDOWN((BN$6-'People_Inputs'!$H$36)/'Inputs'!$E$26,0)),'People_Inputs'!$P$36,0)</f>
        <v>0</v>
      </c>
      <c r="BO530" s="35">
        <f>IF(AND(BO511=1,(BO$6-'People_Inputs'!$H$36)/'Inputs'!$E$26=ROUNDDOWN((BO$6-'People_Inputs'!$H$36)/'Inputs'!$E$26,0)),'People_Inputs'!$P$36,0)</f>
        <v>0</v>
      </c>
    </row>
    <row r="531" ht="28" customHeight="1">
      <c r="A531" s="2" t="str">
        <v>SLOT27.ACTIVE</v>
      </c>
      <c r="B531" s="6" t="str">
        <v>SLOT27 active in the month (1 = yes)</v>
      </c>
      <c r="C531" s="2" t="str">
        <v>count</v>
      </c>
      <c r="D531" s="2" t="str">
        <v>END</v>
      </c>
      <c r="E531" s="34">
        <f>BO531</f>
        <v>0</v>
      </c>
      <c r="F531" s="6" t="str">
        <v>Spare row; inactive until a hire and an exit month are entered on People_Inputs</v>
      </c>
      <c r="G531" s="2"/>
      <c r="H531" s="33">
        <f>IF(AND(H$6&gt;='People_Inputs'!$H$37,H$6&lt;='People_Inputs'!$I$37),1,0)</f>
        <v>0</v>
      </c>
      <c r="I531" s="33">
        <f>IF(AND(I$6&gt;='People_Inputs'!$H$37,I$6&lt;='People_Inputs'!$I$37),1,0)</f>
        <v>0</v>
      </c>
      <c r="J531" s="33">
        <f>IF(AND(J$6&gt;='People_Inputs'!$H$37,J$6&lt;='People_Inputs'!$I$37),1,0)</f>
        <v>0</v>
      </c>
      <c r="K531" s="33">
        <f>IF(AND(K$6&gt;='People_Inputs'!$H$37,K$6&lt;='People_Inputs'!$I$37),1,0)</f>
        <v>0</v>
      </c>
      <c r="L531" s="33">
        <f>IF(AND(L$6&gt;='People_Inputs'!$H$37,L$6&lt;='People_Inputs'!$I$37),1,0)</f>
        <v>0</v>
      </c>
      <c r="M531" s="33">
        <f>IF(AND(M$6&gt;='People_Inputs'!$H$37,M$6&lt;='People_Inputs'!$I$37),1,0)</f>
        <v>0</v>
      </c>
      <c r="N531" s="33">
        <f>IF(AND(N$6&gt;='People_Inputs'!$H$37,N$6&lt;='People_Inputs'!$I$37),1,0)</f>
        <v>0</v>
      </c>
      <c r="O531" s="33">
        <f>IF(AND(O$6&gt;='People_Inputs'!$H$37,O$6&lt;='People_Inputs'!$I$37),1,0)</f>
        <v>0</v>
      </c>
      <c r="P531" s="33">
        <f>IF(AND(P$6&gt;='People_Inputs'!$H$37,P$6&lt;='People_Inputs'!$I$37),1,0)</f>
        <v>0</v>
      </c>
      <c r="Q531" s="33">
        <f>IF(AND(Q$6&gt;='People_Inputs'!$H$37,Q$6&lt;='People_Inputs'!$I$37),1,0)</f>
        <v>0</v>
      </c>
      <c r="R531" s="33">
        <f>IF(AND(R$6&gt;='People_Inputs'!$H$37,R$6&lt;='People_Inputs'!$I$37),1,0)</f>
        <v>0</v>
      </c>
      <c r="S531" s="33">
        <f>IF(AND(S$6&gt;='People_Inputs'!$H$37,S$6&lt;='People_Inputs'!$I$37),1,0)</f>
        <v>0</v>
      </c>
      <c r="T531" s="33">
        <f>IF(AND(T$6&gt;='People_Inputs'!$H$37,T$6&lt;='People_Inputs'!$I$37),1,0)</f>
        <v>0</v>
      </c>
      <c r="U531" s="33">
        <f>IF(AND(U$6&gt;='People_Inputs'!$H$37,U$6&lt;='People_Inputs'!$I$37),1,0)</f>
        <v>0</v>
      </c>
      <c r="V531" s="33">
        <f>IF(AND(V$6&gt;='People_Inputs'!$H$37,V$6&lt;='People_Inputs'!$I$37),1,0)</f>
        <v>0</v>
      </c>
      <c r="W531" s="33">
        <f>IF(AND(W$6&gt;='People_Inputs'!$H$37,W$6&lt;='People_Inputs'!$I$37),1,0)</f>
        <v>0</v>
      </c>
      <c r="X531" s="33">
        <f>IF(AND(X$6&gt;='People_Inputs'!$H$37,X$6&lt;='People_Inputs'!$I$37),1,0)</f>
        <v>0</v>
      </c>
      <c r="Y531" s="33">
        <f>IF(AND(Y$6&gt;='People_Inputs'!$H$37,Y$6&lt;='People_Inputs'!$I$37),1,0)</f>
        <v>0</v>
      </c>
      <c r="Z531" s="33">
        <f>IF(AND(Z$6&gt;='People_Inputs'!$H$37,Z$6&lt;='People_Inputs'!$I$37),1,0)</f>
        <v>0</v>
      </c>
      <c r="AA531" s="33">
        <f>IF(AND(AA$6&gt;='People_Inputs'!$H$37,AA$6&lt;='People_Inputs'!$I$37),1,0)</f>
        <v>0</v>
      </c>
      <c r="AB531" s="33">
        <f>IF(AND(AB$6&gt;='People_Inputs'!$H$37,AB$6&lt;='People_Inputs'!$I$37),1,0)</f>
        <v>0</v>
      </c>
      <c r="AC531" s="33">
        <f>IF(AND(AC$6&gt;='People_Inputs'!$H$37,AC$6&lt;='People_Inputs'!$I$37),1,0)</f>
        <v>0</v>
      </c>
      <c r="AD531" s="33">
        <f>IF(AND(AD$6&gt;='People_Inputs'!$H$37,AD$6&lt;='People_Inputs'!$I$37),1,0)</f>
        <v>0</v>
      </c>
      <c r="AE531" s="33">
        <f>IF(AND(AE$6&gt;='People_Inputs'!$H$37,AE$6&lt;='People_Inputs'!$I$37),1,0)</f>
        <v>0</v>
      </c>
      <c r="AF531" s="33">
        <f>IF(AND(AF$6&gt;='People_Inputs'!$H$37,AF$6&lt;='People_Inputs'!$I$37),1,0)</f>
        <v>0</v>
      </c>
      <c r="AG531" s="33">
        <f>IF(AND(AG$6&gt;='People_Inputs'!$H$37,AG$6&lt;='People_Inputs'!$I$37),1,0)</f>
        <v>0</v>
      </c>
      <c r="AH531" s="33">
        <f>IF(AND(AH$6&gt;='People_Inputs'!$H$37,AH$6&lt;='People_Inputs'!$I$37),1,0)</f>
        <v>0</v>
      </c>
      <c r="AI531" s="33">
        <f>IF(AND(AI$6&gt;='People_Inputs'!$H$37,AI$6&lt;='People_Inputs'!$I$37),1,0)</f>
        <v>0</v>
      </c>
      <c r="AJ531" s="33">
        <f>IF(AND(AJ$6&gt;='People_Inputs'!$H$37,AJ$6&lt;='People_Inputs'!$I$37),1,0)</f>
        <v>0</v>
      </c>
      <c r="AK531" s="33">
        <f>IF(AND(AK$6&gt;='People_Inputs'!$H$37,AK$6&lt;='People_Inputs'!$I$37),1,0)</f>
        <v>0</v>
      </c>
      <c r="AL531" s="33">
        <f>IF(AND(AL$6&gt;='People_Inputs'!$H$37,AL$6&lt;='People_Inputs'!$I$37),1,0)</f>
        <v>0</v>
      </c>
      <c r="AM531" s="33">
        <f>IF(AND(AM$6&gt;='People_Inputs'!$H$37,AM$6&lt;='People_Inputs'!$I$37),1,0)</f>
        <v>0</v>
      </c>
      <c r="AN531" s="33">
        <f>IF(AND(AN$6&gt;='People_Inputs'!$H$37,AN$6&lt;='People_Inputs'!$I$37),1,0)</f>
        <v>0</v>
      </c>
      <c r="AO531" s="33">
        <f>IF(AND(AO$6&gt;='People_Inputs'!$H$37,AO$6&lt;='People_Inputs'!$I$37),1,0)</f>
        <v>0</v>
      </c>
      <c r="AP531" s="33">
        <f>IF(AND(AP$6&gt;='People_Inputs'!$H$37,AP$6&lt;='People_Inputs'!$I$37),1,0)</f>
        <v>0</v>
      </c>
      <c r="AQ531" s="33">
        <f>IF(AND(AQ$6&gt;='People_Inputs'!$H$37,AQ$6&lt;='People_Inputs'!$I$37),1,0)</f>
        <v>0</v>
      </c>
      <c r="AR531" s="33">
        <f>IF(AND(AR$6&gt;='People_Inputs'!$H$37,AR$6&lt;='People_Inputs'!$I$37),1,0)</f>
        <v>0</v>
      </c>
      <c r="AS531" s="33">
        <f>IF(AND(AS$6&gt;='People_Inputs'!$H$37,AS$6&lt;='People_Inputs'!$I$37),1,0)</f>
        <v>0</v>
      </c>
      <c r="AT531" s="33">
        <f>IF(AND(AT$6&gt;='People_Inputs'!$H$37,AT$6&lt;='People_Inputs'!$I$37),1,0)</f>
        <v>0</v>
      </c>
      <c r="AU531" s="33">
        <f>IF(AND(AU$6&gt;='People_Inputs'!$H$37,AU$6&lt;='People_Inputs'!$I$37),1,0)</f>
        <v>0</v>
      </c>
      <c r="AV531" s="33">
        <f>IF(AND(AV$6&gt;='People_Inputs'!$H$37,AV$6&lt;='People_Inputs'!$I$37),1,0)</f>
        <v>0</v>
      </c>
      <c r="AW531" s="33">
        <f>IF(AND(AW$6&gt;='People_Inputs'!$H$37,AW$6&lt;='People_Inputs'!$I$37),1,0)</f>
        <v>0</v>
      </c>
      <c r="AX531" s="33">
        <f>IF(AND(AX$6&gt;='People_Inputs'!$H$37,AX$6&lt;='People_Inputs'!$I$37),1,0)</f>
        <v>0</v>
      </c>
      <c r="AY531" s="33">
        <f>IF(AND(AY$6&gt;='People_Inputs'!$H$37,AY$6&lt;='People_Inputs'!$I$37),1,0)</f>
        <v>0</v>
      </c>
      <c r="AZ531" s="33">
        <f>IF(AND(AZ$6&gt;='People_Inputs'!$H$37,AZ$6&lt;='People_Inputs'!$I$37),1,0)</f>
        <v>0</v>
      </c>
      <c r="BA531" s="33">
        <f>IF(AND(BA$6&gt;='People_Inputs'!$H$37,BA$6&lt;='People_Inputs'!$I$37),1,0)</f>
        <v>0</v>
      </c>
      <c r="BB531" s="33">
        <f>IF(AND(BB$6&gt;='People_Inputs'!$H$37,BB$6&lt;='People_Inputs'!$I$37),1,0)</f>
        <v>0</v>
      </c>
      <c r="BC531" s="33">
        <f>IF(AND(BC$6&gt;='People_Inputs'!$H$37,BC$6&lt;='People_Inputs'!$I$37),1,0)</f>
        <v>0</v>
      </c>
      <c r="BD531" s="33">
        <f>IF(AND(BD$6&gt;='People_Inputs'!$H$37,BD$6&lt;='People_Inputs'!$I$37),1,0)</f>
        <v>0</v>
      </c>
      <c r="BE531" s="33">
        <f>IF(AND(BE$6&gt;='People_Inputs'!$H$37,BE$6&lt;='People_Inputs'!$I$37),1,0)</f>
        <v>0</v>
      </c>
      <c r="BF531" s="33">
        <f>IF(AND(BF$6&gt;='People_Inputs'!$H$37,BF$6&lt;='People_Inputs'!$I$37),1,0)</f>
        <v>0</v>
      </c>
      <c r="BG531" s="33">
        <f>IF(AND(BG$6&gt;='People_Inputs'!$H$37,BG$6&lt;='People_Inputs'!$I$37),1,0)</f>
        <v>0</v>
      </c>
      <c r="BH531" s="33">
        <f>IF(AND(BH$6&gt;='People_Inputs'!$H$37,BH$6&lt;='People_Inputs'!$I$37),1,0)</f>
        <v>0</v>
      </c>
      <c r="BI531" s="33">
        <f>IF(AND(BI$6&gt;='People_Inputs'!$H$37,BI$6&lt;='People_Inputs'!$I$37),1,0)</f>
        <v>0</v>
      </c>
      <c r="BJ531" s="33">
        <f>IF(AND(BJ$6&gt;='People_Inputs'!$H$37,BJ$6&lt;='People_Inputs'!$I$37),1,0)</f>
        <v>0</v>
      </c>
      <c r="BK531" s="33">
        <f>IF(AND(BK$6&gt;='People_Inputs'!$H$37,BK$6&lt;='People_Inputs'!$I$37),1,0)</f>
        <v>0</v>
      </c>
      <c r="BL531" s="33">
        <f>IF(AND(BL$6&gt;='People_Inputs'!$H$37,BL$6&lt;='People_Inputs'!$I$37),1,0)</f>
        <v>0</v>
      </c>
      <c r="BM531" s="33">
        <f>IF(AND(BM$6&gt;='People_Inputs'!$H$37,BM$6&lt;='People_Inputs'!$I$37),1,0)</f>
        <v>0</v>
      </c>
      <c r="BN531" s="33">
        <f>IF(AND(BN$6&gt;='People_Inputs'!$H$37,BN$6&lt;='People_Inputs'!$I$37),1,0)</f>
        <v>0</v>
      </c>
      <c r="BO531" s="33">
        <f>IF(AND(BO$6&gt;='People_Inputs'!$H$37,BO$6&lt;='People_Inputs'!$I$37),1,0)</f>
        <v>0</v>
      </c>
    </row>
    <row r="532" ht="28" customHeight="1">
      <c r="A532" s="2" t="str">
        <v>SLOT27.FTE</v>
      </c>
      <c r="B532" s="6" t="str">
        <v>SLOT27 FTE</v>
      </c>
      <c r="C532" s="2" t="str">
        <v>FTE</v>
      </c>
      <c r="D532" s="2" t="str">
        <v>END</v>
      </c>
      <c r="E532" s="34">
        <f>BO532</f>
        <v>0</v>
      </c>
      <c r="F532" s="6" t="str">
        <v>Spare row; inactive until a hire and an exit month are entered on People_Inputs</v>
      </c>
      <c r="G532" s="2"/>
      <c r="H532" s="33">
        <f>H531*'People_Inputs'!$J$37</f>
        <v>0</v>
      </c>
      <c r="I532" s="33">
        <f>I531*'People_Inputs'!$J$37</f>
        <v>0</v>
      </c>
      <c r="J532" s="33">
        <f>J531*'People_Inputs'!$J$37</f>
        <v>0</v>
      </c>
      <c r="K532" s="33">
        <f>K531*'People_Inputs'!$J$37</f>
        <v>0</v>
      </c>
      <c r="L532" s="33">
        <f>L531*'People_Inputs'!$J$37</f>
        <v>0</v>
      </c>
      <c r="M532" s="33">
        <f>M531*'People_Inputs'!$J$37</f>
        <v>0</v>
      </c>
      <c r="N532" s="33">
        <f>N531*'People_Inputs'!$J$37</f>
        <v>0</v>
      </c>
      <c r="O532" s="33">
        <f>O531*'People_Inputs'!$J$37</f>
        <v>0</v>
      </c>
      <c r="P532" s="33">
        <f>P531*'People_Inputs'!$J$37</f>
        <v>0</v>
      </c>
      <c r="Q532" s="33">
        <f>Q531*'People_Inputs'!$J$37</f>
        <v>0</v>
      </c>
      <c r="R532" s="33">
        <f>R531*'People_Inputs'!$J$37</f>
        <v>0</v>
      </c>
      <c r="S532" s="33">
        <f>S531*'People_Inputs'!$J$37</f>
        <v>0</v>
      </c>
      <c r="T532" s="33">
        <f>T531*'People_Inputs'!$J$37</f>
        <v>0</v>
      </c>
      <c r="U532" s="33">
        <f>U531*'People_Inputs'!$J$37</f>
        <v>0</v>
      </c>
      <c r="V532" s="33">
        <f>V531*'People_Inputs'!$J$37</f>
        <v>0</v>
      </c>
      <c r="W532" s="33">
        <f>W531*'People_Inputs'!$J$37</f>
        <v>0</v>
      </c>
      <c r="X532" s="33">
        <f>X531*'People_Inputs'!$J$37</f>
        <v>0</v>
      </c>
      <c r="Y532" s="33">
        <f>Y531*'People_Inputs'!$J$37</f>
        <v>0</v>
      </c>
      <c r="Z532" s="33">
        <f>Z531*'People_Inputs'!$J$37</f>
        <v>0</v>
      </c>
      <c r="AA532" s="33">
        <f>AA531*'People_Inputs'!$J$37</f>
        <v>0</v>
      </c>
      <c r="AB532" s="33">
        <f>AB531*'People_Inputs'!$J$37</f>
        <v>0</v>
      </c>
      <c r="AC532" s="33">
        <f>AC531*'People_Inputs'!$J$37</f>
        <v>0</v>
      </c>
      <c r="AD532" s="33">
        <f>AD531*'People_Inputs'!$J$37</f>
        <v>0</v>
      </c>
      <c r="AE532" s="33">
        <f>AE531*'People_Inputs'!$J$37</f>
        <v>0</v>
      </c>
      <c r="AF532" s="33">
        <f>AF531*'People_Inputs'!$J$37</f>
        <v>0</v>
      </c>
      <c r="AG532" s="33">
        <f>AG531*'People_Inputs'!$J$37</f>
        <v>0</v>
      </c>
      <c r="AH532" s="33">
        <f>AH531*'People_Inputs'!$J$37</f>
        <v>0</v>
      </c>
      <c r="AI532" s="33">
        <f>AI531*'People_Inputs'!$J$37</f>
        <v>0</v>
      </c>
      <c r="AJ532" s="33">
        <f>AJ531*'People_Inputs'!$J$37</f>
        <v>0</v>
      </c>
      <c r="AK532" s="33">
        <f>AK531*'People_Inputs'!$J$37</f>
        <v>0</v>
      </c>
      <c r="AL532" s="33">
        <f>AL531*'People_Inputs'!$J$37</f>
        <v>0</v>
      </c>
      <c r="AM532" s="33">
        <f>AM531*'People_Inputs'!$J$37</f>
        <v>0</v>
      </c>
      <c r="AN532" s="33">
        <f>AN531*'People_Inputs'!$J$37</f>
        <v>0</v>
      </c>
      <c r="AO532" s="33">
        <f>AO531*'People_Inputs'!$J$37</f>
        <v>0</v>
      </c>
      <c r="AP532" s="33">
        <f>AP531*'People_Inputs'!$J$37</f>
        <v>0</v>
      </c>
      <c r="AQ532" s="33">
        <f>AQ531*'People_Inputs'!$J$37</f>
        <v>0</v>
      </c>
      <c r="AR532" s="33">
        <f>AR531*'People_Inputs'!$J$37</f>
        <v>0</v>
      </c>
      <c r="AS532" s="33">
        <f>AS531*'People_Inputs'!$J$37</f>
        <v>0</v>
      </c>
      <c r="AT532" s="33">
        <f>AT531*'People_Inputs'!$J$37</f>
        <v>0</v>
      </c>
      <c r="AU532" s="33">
        <f>AU531*'People_Inputs'!$J$37</f>
        <v>0</v>
      </c>
      <c r="AV532" s="33">
        <f>AV531*'People_Inputs'!$J$37</f>
        <v>0</v>
      </c>
      <c r="AW532" s="33">
        <f>AW531*'People_Inputs'!$J$37</f>
        <v>0</v>
      </c>
      <c r="AX532" s="33">
        <f>AX531*'People_Inputs'!$J$37</f>
        <v>0</v>
      </c>
      <c r="AY532" s="33">
        <f>AY531*'People_Inputs'!$J$37</f>
        <v>0</v>
      </c>
      <c r="AZ532" s="33">
        <f>AZ531*'People_Inputs'!$J$37</f>
        <v>0</v>
      </c>
      <c r="BA532" s="33">
        <f>BA531*'People_Inputs'!$J$37</f>
        <v>0</v>
      </c>
      <c r="BB532" s="33">
        <f>BB531*'People_Inputs'!$J$37</f>
        <v>0</v>
      </c>
      <c r="BC532" s="33">
        <f>BC531*'People_Inputs'!$J$37</f>
        <v>0</v>
      </c>
      <c r="BD532" s="33">
        <f>BD531*'People_Inputs'!$J$37</f>
        <v>0</v>
      </c>
      <c r="BE532" s="33">
        <f>BE531*'People_Inputs'!$J$37</f>
        <v>0</v>
      </c>
      <c r="BF532" s="33">
        <f>BF531*'People_Inputs'!$J$37</f>
        <v>0</v>
      </c>
      <c r="BG532" s="33">
        <f>BG531*'People_Inputs'!$J$37</f>
        <v>0</v>
      </c>
      <c r="BH532" s="33">
        <f>BH531*'People_Inputs'!$J$37</f>
        <v>0</v>
      </c>
      <c r="BI532" s="33">
        <f>BI531*'People_Inputs'!$J$37</f>
        <v>0</v>
      </c>
      <c r="BJ532" s="33">
        <f>BJ531*'People_Inputs'!$J$37</f>
        <v>0</v>
      </c>
      <c r="BK532" s="33">
        <f>BK531*'People_Inputs'!$J$37</f>
        <v>0</v>
      </c>
      <c r="BL532" s="33">
        <f>BL531*'People_Inputs'!$J$37</f>
        <v>0</v>
      </c>
      <c r="BM532" s="33">
        <f>BM531*'People_Inputs'!$J$37</f>
        <v>0</v>
      </c>
      <c r="BN532" s="33">
        <f>BN531*'People_Inputs'!$J$37</f>
        <v>0</v>
      </c>
      <c r="BO532" s="33">
        <f>BO531*'People_Inputs'!$J$37</f>
        <v>0</v>
      </c>
    </row>
    <row r="533" ht="28" customHeight="1">
      <c r="A533" s="2" t="str">
        <v>SLOT27.EMPLOYEE</v>
      </c>
      <c r="B533" s="6" t="str">
        <v>SLOT27 employee with social insurance (1 = yes)</v>
      </c>
      <c r="C533" s="2" t="str">
        <v>count</v>
      </c>
      <c r="D533" s="2" t="str">
        <v>END</v>
      </c>
      <c r="E533" s="34">
        <f>BO533</f>
        <v>0</v>
      </c>
      <c r="F533" s="6" t="str">
        <v>Spare row; inactive until a hire and an exit month are entered on People_Inputs</v>
      </c>
      <c r="G533" s="2"/>
      <c r="H533" s="33">
        <f>H531*'People_Inputs'!$N$37</f>
        <v>0</v>
      </c>
      <c r="I533" s="33">
        <f>I531*'People_Inputs'!$N$37</f>
        <v>0</v>
      </c>
      <c r="J533" s="33">
        <f>J531*'People_Inputs'!$N$37</f>
        <v>0</v>
      </c>
      <c r="K533" s="33">
        <f>K531*'People_Inputs'!$N$37</f>
        <v>0</v>
      </c>
      <c r="L533" s="33">
        <f>L531*'People_Inputs'!$N$37</f>
        <v>0</v>
      </c>
      <c r="M533" s="33">
        <f>M531*'People_Inputs'!$N$37</f>
        <v>0</v>
      </c>
      <c r="N533" s="33">
        <f>N531*'People_Inputs'!$N$37</f>
        <v>0</v>
      </c>
      <c r="O533" s="33">
        <f>O531*'People_Inputs'!$N$37</f>
        <v>0</v>
      </c>
      <c r="P533" s="33">
        <f>P531*'People_Inputs'!$N$37</f>
        <v>0</v>
      </c>
      <c r="Q533" s="33">
        <f>Q531*'People_Inputs'!$N$37</f>
        <v>0</v>
      </c>
      <c r="R533" s="33">
        <f>R531*'People_Inputs'!$N$37</f>
        <v>0</v>
      </c>
      <c r="S533" s="33">
        <f>S531*'People_Inputs'!$N$37</f>
        <v>0</v>
      </c>
      <c r="T533" s="33">
        <f>T531*'People_Inputs'!$N$37</f>
        <v>0</v>
      </c>
      <c r="U533" s="33">
        <f>U531*'People_Inputs'!$N$37</f>
        <v>0</v>
      </c>
      <c r="V533" s="33">
        <f>V531*'People_Inputs'!$N$37</f>
        <v>0</v>
      </c>
      <c r="W533" s="33">
        <f>W531*'People_Inputs'!$N$37</f>
        <v>0</v>
      </c>
      <c r="X533" s="33">
        <f>X531*'People_Inputs'!$N$37</f>
        <v>0</v>
      </c>
      <c r="Y533" s="33">
        <f>Y531*'People_Inputs'!$N$37</f>
        <v>0</v>
      </c>
      <c r="Z533" s="33">
        <f>Z531*'People_Inputs'!$N$37</f>
        <v>0</v>
      </c>
      <c r="AA533" s="33">
        <f>AA531*'People_Inputs'!$N$37</f>
        <v>0</v>
      </c>
      <c r="AB533" s="33">
        <f>AB531*'People_Inputs'!$N$37</f>
        <v>0</v>
      </c>
      <c r="AC533" s="33">
        <f>AC531*'People_Inputs'!$N$37</f>
        <v>0</v>
      </c>
      <c r="AD533" s="33">
        <f>AD531*'People_Inputs'!$N$37</f>
        <v>0</v>
      </c>
      <c r="AE533" s="33">
        <f>AE531*'People_Inputs'!$N$37</f>
        <v>0</v>
      </c>
      <c r="AF533" s="33">
        <f>AF531*'People_Inputs'!$N$37</f>
        <v>0</v>
      </c>
      <c r="AG533" s="33">
        <f>AG531*'People_Inputs'!$N$37</f>
        <v>0</v>
      </c>
      <c r="AH533" s="33">
        <f>AH531*'People_Inputs'!$N$37</f>
        <v>0</v>
      </c>
      <c r="AI533" s="33">
        <f>AI531*'People_Inputs'!$N$37</f>
        <v>0</v>
      </c>
      <c r="AJ533" s="33">
        <f>AJ531*'People_Inputs'!$N$37</f>
        <v>0</v>
      </c>
      <c r="AK533" s="33">
        <f>AK531*'People_Inputs'!$N$37</f>
        <v>0</v>
      </c>
      <c r="AL533" s="33">
        <f>AL531*'People_Inputs'!$N$37</f>
        <v>0</v>
      </c>
      <c r="AM533" s="33">
        <f>AM531*'People_Inputs'!$N$37</f>
        <v>0</v>
      </c>
      <c r="AN533" s="33">
        <f>AN531*'People_Inputs'!$N$37</f>
        <v>0</v>
      </c>
      <c r="AO533" s="33">
        <f>AO531*'People_Inputs'!$N$37</f>
        <v>0</v>
      </c>
      <c r="AP533" s="33">
        <f>AP531*'People_Inputs'!$N$37</f>
        <v>0</v>
      </c>
      <c r="AQ533" s="33">
        <f>AQ531*'People_Inputs'!$N$37</f>
        <v>0</v>
      </c>
      <c r="AR533" s="33">
        <f>AR531*'People_Inputs'!$N$37</f>
        <v>0</v>
      </c>
      <c r="AS533" s="33">
        <f>AS531*'People_Inputs'!$N$37</f>
        <v>0</v>
      </c>
      <c r="AT533" s="33">
        <f>AT531*'People_Inputs'!$N$37</f>
        <v>0</v>
      </c>
      <c r="AU533" s="33">
        <f>AU531*'People_Inputs'!$N$37</f>
        <v>0</v>
      </c>
      <c r="AV533" s="33">
        <f>AV531*'People_Inputs'!$N$37</f>
        <v>0</v>
      </c>
      <c r="AW533" s="33">
        <f>AW531*'People_Inputs'!$N$37</f>
        <v>0</v>
      </c>
      <c r="AX533" s="33">
        <f>AX531*'People_Inputs'!$N$37</f>
        <v>0</v>
      </c>
      <c r="AY533" s="33">
        <f>AY531*'People_Inputs'!$N$37</f>
        <v>0</v>
      </c>
      <c r="AZ533" s="33">
        <f>AZ531*'People_Inputs'!$N$37</f>
        <v>0</v>
      </c>
      <c r="BA533" s="33">
        <f>BA531*'People_Inputs'!$N$37</f>
        <v>0</v>
      </c>
      <c r="BB533" s="33">
        <f>BB531*'People_Inputs'!$N$37</f>
        <v>0</v>
      </c>
      <c r="BC533" s="33">
        <f>BC531*'People_Inputs'!$N$37</f>
        <v>0</v>
      </c>
      <c r="BD533" s="33">
        <f>BD531*'People_Inputs'!$N$37</f>
        <v>0</v>
      </c>
      <c r="BE533" s="33">
        <f>BE531*'People_Inputs'!$N$37</f>
        <v>0</v>
      </c>
      <c r="BF533" s="33">
        <f>BF531*'People_Inputs'!$N$37</f>
        <v>0</v>
      </c>
      <c r="BG533" s="33">
        <f>BG531*'People_Inputs'!$N$37</f>
        <v>0</v>
      </c>
      <c r="BH533" s="33">
        <f>BH531*'People_Inputs'!$N$37</f>
        <v>0</v>
      </c>
      <c r="BI533" s="33">
        <f>BI531*'People_Inputs'!$N$37</f>
        <v>0</v>
      </c>
      <c r="BJ533" s="33">
        <f>BJ531*'People_Inputs'!$N$37</f>
        <v>0</v>
      </c>
      <c r="BK533" s="33">
        <f>BK531*'People_Inputs'!$N$37</f>
        <v>0</v>
      </c>
      <c r="BL533" s="33">
        <f>BL531*'People_Inputs'!$N$37</f>
        <v>0</v>
      </c>
      <c r="BM533" s="33">
        <f>BM531*'People_Inputs'!$N$37</f>
        <v>0</v>
      </c>
      <c r="BN533" s="33">
        <f>BN531*'People_Inputs'!$N$37</f>
        <v>0</v>
      </c>
      <c r="BO533" s="33">
        <f>BO531*'People_Inputs'!$N$37</f>
        <v>0</v>
      </c>
    </row>
    <row r="534" ht="28" customHeight="1">
      <c r="A534" s="2" t="str">
        <v>SLOT27.ANNUAL</v>
      </c>
      <c r="B534" s="6" t="str">
        <v>SLOT27 annual salary at 1.0 FTE, indexed</v>
      </c>
      <c r="C534" s="2" t="str">
        <v>EUR</v>
      </c>
      <c r="D534" s="2" t="str">
        <v>END</v>
      </c>
      <c r="E534" s="36">
        <f>BO534</f>
        <v>0</v>
      </c>
      <c r="F534" s="6" t="str">
        <v>Spare row; inactive until a hire and an exit month are entered on People_Inputs</v>
      </c>
      <c r="G534" s="2"/>
      <c r="H534" s="35">
        <f>'People_Inputs'!$K$37*(1+'People_Inputs'!$L$37)^(H$8-'Inputs'!$E$29)</f>
        <v>0</v>
      </c>
      <c r="I534" s="35">
        <f>'People_Inputs'!$K$37*(1+'People_Inputs'!$L$37)^(I$8-'Inputs'!$E$29)</f>
        <v>0</v>
      </c>
      <c r="J534" s="35">
        <f>'People_Inputs'!$K$37*(1+'People_Inputs'!$L$37)^(J$8-'Inputs'!$E$29)</f>
        <v>0</v>
      </c>
      <c r="K534" s="35">
        <f>'People_Inputs'!$K$37*(1+'People_Inputs'!$L$37)^(K$8-'Inputs'!$E$29)</f>
        <v>0</v>
      </c>
      <c r="L534" s="35">
        <f>'People_Inputs'!$K$37*(1+'People_Inputs'!$L$37)^(L$8-'Inputs'!$E$29)</f>
        <v>0</v>
      </c>
      <c r="M534" s="35">
        <f>'People_Inputs'!$K$37*(1+'People_Inputs'!$L$37)^(M$8-'Inputs'!$E$29)</f>
        <v>0</v>
      </c>
      <c r="N534" s="35">
        <f>'People_Inputs'!$K$37*(1+'People_Inputs'!$L$37)^(N$8-'Inputs'!$E$29)</f>
        <v>0</v>
      </c>
      <c r="O534" s="35">
        <f>'People_Inputs'!$K$37*(1+'People_Inputs'!$L$37)^(O$8-'Inputs'!$E$29)</f>
        <v>0</v>
      </c>
      <c r="P534" s="35">
        <f>'People_Inputs'!$K$37*(1+'People_Inputs'!$L$37)^(P$8-'Inputs'!$E$29)</f>
        <v>0</v>
      </c>
      <c r="Q534" s="35">
        <f>'People_Inputs'!$K$37*(1+'People_Inputs'!$L$37)^(Q$8-'Inputs'!$E$29)</f>
        <v>0</v>
      </c>
      <c r="R534" s="35">
        <f>'People_Inputs'!$K$37*(1+'People_Inputs'!$L$37)^(R$8-'Inputs'!$E$29)</f>
        <v>0</v>
      </c>
      <c r="S534" s="35">
        <f>'People_Inputs'!$K$37*(1+'People_Inputs'!$L$37)^(S$8-'Inputs'!$E$29)</f>
        <v>0</v>
      </c>
      <c r="T534" s="35">
        <f>'People_Inputs'!$K$37*(1+'People_Inputs'!$L$37)^(T$8-'Inputs'!$E$29)</f>
        <v>0</v>
      </c>
      <c r="U534" s="35">
        <f>'People_Inputs'!$K$37*(1+'People_Inputs'!$L$37)^(U$8-'Inputs'!$E$29)</f>
        <v>0</v>
      </c>
      <c r="V534" s="35">
        <f>'People_Inputs'!$K$37*(1+'People_Inputs'!$L$37)^(V$8-'Inputs'!$E$29)</f>
        <v>0</v>
      </c>
      <c r="W534" s="35">
        <f>'People_Inputs'!$K$37*(1+'People_Inputs'!$L$37)^(W$8-'Inputs'!$E$29)</f>
        <v>0</v>
      </c>
      <c r="X534" s="35">
        <f>'People_Inputs'!$K$37*(1+'People_Inputs'!$L$37)^(X$8-'Inputs'!$E$29)</f>
        <v>0</v>
      </c>
      <c r="Y534" s="35">
        <f>'People_Inputs'!$K$37*(1+'People_Inputs'!$L$37)^(Y$8-'Inputs'!$E$29)</f>
        <v>0</v>
      </c>
      <c r="Z534" s="35">
        <f>'People_Inputs'!$K$37*(1+'People_Inputs'!$L$37)^(Z$8-'Inputs'!$E$29)</f>
        <v>0</v>
      </c>
      <c r="AA534" s="35">
        <f>'People_Inputs'!$K$37*(1+'People_Inputs'!$L$37)^(AA$8-'Inputs'!$E$29)</f>
        <v>0</v>
      </c>
      <c r="AB534" s="35">
        <f>'People_Inputs'!$K$37*(1+'People_Inputs'!$L$37)^(AB$8-'Inputs'!$E$29)</f>
        <v>0</v>
      </c>
      <c r="AC534" s="35">
        <f>'People_Inputs'!$K$37*(1+'People_Inputs'!$L$37)^(AC$8-'Inputs'!$E$29)</f>
        <v>0</v>
      </c>
      <c r="AD534" s="35">
        <f>'People_Inputs'!$K$37*(1+'People_Inputs'!$L$37)^(AD$8-'Inputs'!$E$29)</f>
        <v>0</v>
      </c>
      <c r="AE534" s="35">
        <f>'People_Inputs'!$K$37*(1+'People_Inputs'!$L$37)^(AE$8-'Inputs'!$E$29)</f>
        <v>0</v>
      </c>
      <c r="AF534" s="35">
        <f>'People_Inputs'!$K$37*(1+'People_Inputs'!$L$37)^(AF$8-'Inputs'!$E$29)</f>
        <v>0</v>
      </c>
      <c r="AG534" s="35">
        <f>'People_Inputs'!$K$37*(1+'People_Inputs'!$L$37)^(AG$8-'Inputs'!$E$29)</f>
        <v>0</v>
      </c>
      <c r="AH534" s="35">
        <f>'People_Inputs'!$K$37*(1+'People_Inputs'!$L$37)^(AH$8-'Inputs'!$E$29)</f>
        <v>0</v>
      </c>
      <c r="AI534" s="35">
        <f>'People_Inputs'!$K$37*(1+'People_Inputs'!$L$37)^(AI$8-'Inputs'!$E$29)</f>
        <v>0</v>
      </c>
      <c r="AJ534" s="35">
        <f>'People_Inputs'!$K$37*(1+'People_Inputs'!$L$37)^(AJ$8-'Inputs'!$E$29)</f>
        <v>0</v>
      </c>
      <c r="AK534" s="35">
        <f>'People_Inputs'!$K$37*(1+'People_Inputs'!$L$37)^(AK$8-'Inputs'!$E$29)</f>
        <v>0</v>
      </c>
      <c r="AL534" s="35">
        <f>'People_Inputs'!$K$37*(1+'People_Inputs'!$L$37)^(AL$8-'Inputs'!$E$29)</f>
        <v>0</v>
      </c>
      <c r="AM534" s="35">
        <f>'People_Inputs'!$K$37*(1+'People_Inputs'!$L$37)^(AM$8-'Inputs'!$E$29)</f>
        <v>0</v>
      </c>
      <c r="AN534" s="35">
        <f>'People_Inputs'!$K$37*(1+'People_Inputs'!$L$37)^(AN$8-'Inputs'!$E$29)</f>
        <v>0</v>
      </c>
      <c r="AO534" s="35">
        <f>'People_Inputs'!$K$37*(1+'People_Inputs'!$L$37)^(AO$8-'Inputs'!$E$29)</f>
        <v>0</v>
      </c>
      <c r="AP534" s="35">
        <f>'People_Inputs'!$K$37*(1+'People_Inputs'!$L$37)^(AP$8-'Inputs'!$E$29)</f>
        <v>0</v>
      </c>
      <c r="AQ534" s="35">
        <f>'People_Inputs'!$K$37*(1+'People_Inputs'!$L$37)^(AQ$8-'Inputs'!$E$29)</f>
        <v>0</v>
      </c>
      <c r="AR534" s="35">
        <f>'People_Inputs'!$K$37*(1+'People_Inputs'!$L$37)^(AR$8-'Inputs'!$E$29)</f>
        <v>0</v>
      </c>
      <c r="AS534" s="35">
        <f>'People_Inputs'!$K$37*(1+'People_Inputs'!$L$37)^(AS$8-'Inputs'!$E$29)</f>
        <v>0</v>
      </c>
      <c r="AT534" s="35">
        <f>'People_Inputs'!$K$37*(1+'People_Inputs'!$L$37)^(AT$8-'Inputs'!$E$29)</f>
        <v>0</v>
      </c>
      <c r="AU534" s="35">
        <f>'People_Inputs'!$K$37*(1+'People_Inputs'!$L$37)^(AU$8-'Inputs'!$E$29)</f>
        <v>0</v>
      </c>
      <c r="AV534" s="35">
        <f>'People_Inputs'!$K$37*(1+'People_Inputs'!$L$37)^(AV$8-'Inputs'!$E$29)</f>
        <v>0</v>
      </c>
      <c r="AW534" s="35">
        <f>'People_Inputs'!$K$37*(1+'People_Inputs'!$L$37)^(AW$8-'Inputs'!$E$29)</f>
        <v>0</v>
      </c>
      <c r="AX534" s="35">
        <f>'People_Inputs'!$K$37*(1+'People_Inputs'!$L$37)^(AX$8-'Inputs'!$E$29)</f>
        <v>0</v>
      </c>
      <c r="AY534" s="35">
        <f>'People_Inputs'!$K$37*(1+'People_Inputs'!$L$37)^(AY$8-'Inputs'!$E$29)</f>
        <v>0</v>
      </c>
      <c r="AZ534" s="35">
        <f>'People_Inputs'!$K$37*(1+'People_Inputs'!$L$37)^(AZ$8-'Inputs'!$E$29)</f>
        <v>0</v>
      </c>
      <c r="BA534" s="35">
        <f>'People_Inputs'!$K$37*(1+'People_Inputs'!$L$37)^(BA$8-'Inputs'!$E$29)</f>
        <v>0</v>
      </c>
      <c r="BB534" s="35">
        <f>'People_Inputs'!$K$37*(1+'People_Inputs'!$L$37)^(BB$8-'Inputs'!$E$29)</f>
        <v>0</v>
      </c>
      <c r="BC534" s="35">
        <f>'People_Inputs'!$K$37*(1+'People_Inputs'!$L$37)^(BC$8-'Inputs'!$E$29)</f>
        <v>0</v>
      </c>
      <c r="BD534" s="35">
        <f>'People_Inputs'!$K$37*(1+'People_Inputs'!$L$37)^(BD$8-'Inputs'!$E$29)</f>
        <v>0</v>
      </c>
      <c r="BE534" s="35">
        <f>'People_Inputs'!$K$37*(1+'People_Inputs'!$L$37)^(BE$8-'Inputs'!$E$29)</f>
        <v>0</v>
      </c>
      <c r="BF534" s="35">
        <f>'People_Inputs'!$K$37*(1+'People_Inputs'!$L$37)^(BF$8-'Inputs'!$E$29)</f>
        <v>0</v>
      </c>
      <c r="BG534" s="35">
        <f>'People_Inputs'!$K$37*(1+'People_Inputs'!$L$37)^(BG$8-'Inputs'!$E$29)</f>
        <v>0</v>
      </c>
      <c r="BH534" s="35">
        <f>'People_Inputs'!$K$37*(1+'People_Inputs'!$L$37)^(BH$8-'Inputs'!$E$29)</f>
        <v>0</v>
      </c>
      <c r="BI534" s="35">
        <f>'People_Inputs'!$K$37*(1+'People_Inputs'!$L$37)^(BI$8-'Inputs'!$E$29)</f>
        <v>0</v>
      </c>
      <c r="BJ534" s="35">
        <f>'People_Inputs'!$K$37*(1+'People_Inputs'!$L$37)^(BJ$8-'Inputs'!$E$29)</f>
        <v>0</v>
      </c>
      <c r="BK534" s="35">
        <f>'People_Inputs'!$K$37*(1+'People_Inputs'!$L$37)^(BK$8-'Inputs'!$E$29)</f>
        <v>0</v>
      </c>
      <c r="BL534" s="35">
        <f>'People_Inputs'!$K$37*(1+'People_Inputs'!$L$37)^(BL$8-'Inputs'!$E$29)</f>
        <v>0</v>
      </c>
      <c r="BM534" s="35">
        <f>'People_Inputs'!$K$37*(1+'People_Inputs'!$L$37)^(BM$8-'Inputs'!$E$29)</f>
        <v>0</v>
      </c>
      <c r="BN534" s="35">
        <f>'People_Inputs'!$K$37*(1+'People_Inputs'!$L$37)^(BN$8-'Inputs'!$E$29)</f>
        <v>0</v>
      </c>
      <c r="BO534" s="35">
        <f>'People_Inputs'!$K$37*(1+'People_Inputs'!$L$37)^(BO$8-'Inputs'!$E$29)</f>
        <v>0</v>
      </c>
    </row>
    <row r="535" ht="28" customHeight="1">
      <c r="A535" s="2" t="str">
        <v>SLOT27.SALARY</v>
      </c>
      <c r="B535" s="6" t="str">
        <v>SLOT27 gross salary</v>
      </c>
      <c r="C535" s="2" t="str">
        <v>EUR</v>
      </c>
      <c r="D535" s="2" t="str">
        <v>SUM</v>
      </c>
      <c r="E535" s="36">
        <f>SUM(H535:BO535)</f>
        <v>0.0</v>
      </c>
      <c r="F535" s="6" t="str">
        <v>Spare row; inactive until a hire and an exit month are entered on People_Inputs</v>
      </c>
      <c r="G535" s="2"/>
      <c r="H535" s="36">
        <f>H534*H532/12</f>
        <v>0.0</v>
      </c>
      <c r="I535" s="36">
        <f>I534*I532/12</f>
        <v>0.0</v>
      </c>
      <c r="J535" s="36">
        <f>J534*J532/12</f>
        <v>0.0</v>
      </c>
      <c r="K535" s="36">
        <f>K534*K532/12</f>
        <v>0.0</v>
      </c>
      <c r="L535" s="36">
        <f>L534*L532/12</f>
        <v>0.0</v>
      </c>
      <c r="M535" s="36">
        <f>M534*M532/12</f>
        <v>0.0</v>
      </c>
      <c r="N535" s="36">
        <f>N534*N532/12</f>
        <v>0.0</v>
      </c>
      <c r="O535" s="36">
        <f>O534*O532/12</f>
        <v>0.0</v>
      </c>
      <c r="P535" s="36">
        <f>P534*P532/12</f>
        <v>0.0</v>
      </c>
      <c r="Q535" s="36">
        <f>Q534*Q532/12</f>
        <v>0.0</v>
      </c>
      <c r="R535" s="36">
        <f>R534*R532/12</f>
        <v>0.0</v>
      </c>
      <c r="S535" s="36">
        <f>S534*S532/12</f>
        <v>0.0</v>
      </c>
      <c r="T535" s="36">
        <f>T534*T532/12</f>
        <v>0.0</v>
      </c>
      <c r="U535" s="36">
        <f>U534*U532/12</f>
        <v>0.0</v>
      </c>
      <c r="V535" s="36">
        <f>V534*V532/12</f>
        <v>0.0</v>
      </c>
      <c r="W535" s="36">
        <f>W534*W532/12</f>
        <v>0.0</v>
      </c>
      <c r="X535" s="36">
        <f>X534*X532/12</f>
        <v>0.0</v>
      </c>
      <c r="Y535" s="36">
        <f>Y534*Y532/12</f>
        <v>0.0</v>
      </c>
      <c r="Z535" s="36">
        <f>Z534*Z532/12</f>
        <v>0.0</v>
      </c>
      <c r="AA535" s="36">
        <f>AA534*AA532/12</f>
        <v>0.0</v>
      </c>
      <c r="AB535" s="36">
        <f>AB534*AB532/12</f>
        <v>0.0</v>
      </c>
      <c r="AC535" s="36">
        <f>AC534*AC532/12</f>
        <v>0.0</v>
      </c>
      <c r="AD535" s="36">
        <f>AD534*AD532/12</f>
        <v>0.0</v>
      </c>
      <c r="AE535" s="36">
        <f>AE534*AE532/12</f>
        <v>0.0</v>
      </c>
      <c r="AF535" s="36">
        <f>AF534*AF532/12</f>
        <v>0.0</v>
      </c>
      <c r="AG535" s="36">
        <f>AG534*AG532/12</f>
        <v>0.0</v>
      </c>
      <c r="AH535" s="36">
        <f>AH534*AH532/12</f>
        <v>0.0</v>
      </c>
      <c r="AI535" s="36">
        <f>AI534*AI532/12</f>
        <v>0.0</v>
      </c>
      <c r="AJ535" s="36">
        <f>AJ534*AJ532/12</f>
        <v>0.0</v>
      </c>
      <c r="AK535" s="36">
        <f>AK534*AK532/12</f>
        <v>0.0</v>
      </c>
      <c r="AL535" s="36">
        <f>AL534*AL532/12</f>
        <v>0.0</v>
      </c>
      <c r="AM535" s="36">
        <f>AM534*AM532/12</f>
        <v>0.0</v>
      </c>
      <c r="AN535" s="36">
        <f>AN534*AN532/12</f>
        <v>0.0</v>
      </c>
      <c r="AO535" s="36">
        <f>AO534*AO532/12</f>
        <v>0.0</v>
      </c>
      <c r="AP535" s="36">
        <f>AP534*AP532/12</f>
        <v>0.0</v>
      </c>
      <c r="AQ535" s="36">
        <f>AQ534*AQ532/12</f>
        <v>0.0</v>
      </c>
      <c r="AR535" s="36">
        <f>AR534*AR532/12</f>
        <v>0.0</v>
      </c>
      <c r="AS535" s="36">
        <f>AS534*AS532/12</f>
        <v>0.0</v>
      </c>
      <c r="AT535" s="36">
        <f>AT534*AT532/12</f>
        <v>0.0</v>
      </c>
      <c r="AU535" s="36">
        <f>AU534*AU532/12</f>
        <v>0.0</v>
      </c>
      <c r="AV535" s="36">
        <f>AV534*AV532/12</f>
        <v>0.0</v>
      </c>
      <c r="AW535" s="36">
        <f>AW534*AW532/12</f>
        <v>0.0</v>
      </c>
      <c r="AX535" s="36">
        <f>AX534*AX532/12</f>
        <v>0.0</v>
      </c>
      <c r="AY535" s="36">
        <f>AY534*AY532/12</f>
        <v>0.0</v>
      </c>
      <c r="AZ535" s="36">
        <f>AZ534*AZ532/12</f>
        <v>0.0</v>
      </c>
      <c r="BA535" s="36">
        <f>BA534*BA532/12</f>
        <v>0.0</v>
      </c>
      <c r="BB535" s="36">
        <f>BB534*BB532/12</f>
        <v>0.0</v>
      </c>
      <c r="BC535" s="36">
        <f>BC534*BC532/12</f>
        <v>0.0</v>
      </c>
      <c r="BD535" s="36">
        <f>BD534*BD532/12</f>
        <v>0.0</v>
      </c>
      <c r="BE535" s="36">
        <f>BE534*BE532/12</f>
        <v>0.0</v>
      </c>
      <c r="BF535" s="36">
        <f>BF534*BF532/12</f>
        <v>0.0</v>
      </c>
      <c r="BG535" s="36">
        <f>BG534*BG532/12</f>
        <v>0.0</v>
      </c>
      <c r="BH535" s="36">
        <f>BH534*BH532/12</f>
        <v>0.0</v>
      </c>
      <c r="BI535" s="36">
        <f>BI534*BI532/12</f>
        <v>0.0</v>
      </c>
      <c r="BJ535" s="36">
        <f>BJ534*BJ532/12</f>
        <v>0.0</v>
      </c>
      <c r="BK535" s="36">
        <f>BK534*BK532/12</f>
        <v>0.0</v>
      </c>
      <c r="BL535" s="36">
        <f>BL534*BL532/12</f>
        <v>0.0</v>
      </c>
      <c r="BM535" s="36">
        <f>BM534*BM532/12</f>
        <v>0.0</v>
      </c>
      <c r="BN535" s="36">
        <f>BN534*BN532/12</f>
        <v>0.0</v>
      </c>
      <c r="BO535" s="36">
        <f>BO534*BO532/12</f>
        <v>0.0</v>
      </c>
    </row>
    <row r="536" ht="28" customHeight="1">
      <c r="A536" s="2" t="str">
        <v>SLOT27.RV_BASE</v>
      </c>
      <c r="B536" s="6" t="str">
        <v>SLOT27 pension / unemployment contribution base</v>
      </c>
      <c r="C536" s="2" t="str">
        <v>EUR</v>
      </c>
      <c r="D536" s="2" t="str">
        <v>SUM</v>
      </c>
      <c r="E536" s="36">
        <f>SUM(H536:BO536)</f>
        <v>0.0</v>
      </c>
      <c r="F536" s="6" t="str">
        <v>Spare row; inactive until a hire and an exit month are entered on People_Inputs</v>
      </c>
      <c r="G536" s="2"/>
      <c r="H536" s="35">
        <f>H533*MIN(H535,'Payroll_Rates'!H12)</f>
        <v>0.0</v>
      </c>
      <c r="I536" s="35">
        <f>I533*MIN(I535,'Payroll_Rates'!I12)</f>
        <v>0.0</v>
      </c>
      <c r="J536" s="35">
        <f>J533*MIN(J535,'Payroll_Rates'!J12)</f>
        <v>0.0</v>
      </c>
      <c r="K536" s="35">
        <f>K533*MIN(K535,'Payroll_Rates'!K12)</f>
        <v>0.0</v>
      </c>
      <c r="L536" s="35">
        <f>L533*MIN(L535,'Payroll_Rates'!L12)</f>
        <v>0.0</v>
      </c>
      <c r="M536" s="35">
        <f>M533*MIN(M535,'Payroll_Rates'!M12)</f>
        <v>0.0</v>
      </c>
      <c r="N536" s="35">
        <f>N533*MIN(N535,'Payroll_Rates'!N12)</f>
        <v>0.0</v>
      </c>
      <c r="O536" s="35">
        <f>O533*MIN(O535,'Payroll_Rates'!O12)</f>
        <v>0.0</v>
      </c>
      <c r="P536" s="35">
        <f>P533*MIN(P535,'Payroll_Rates'!P12)</f>
        <v>0.0</v>
      </c>
      <c r="Q536" s="35">
        <f>Q533*MIN(Q535,'Payroll_Rates'!Q12)</f>
        <v>0.0</v>
      </c>
      <c r="R536" s="35">
        <f>R533*MIN(R535,'Payroll_Rates'!R12)</f>
        <v>0.0</v>
      </c>
      <c r="S536" s="35">
        <f>S533*MIN(S535,'Payroll_Rates'!S12)</f>
        <v>0.0</v>
      </c>
      <c r="T536" s="35">
        <f>T533*MIN(T535,'Payroll_Rates'!T12)</f>
        <v>0.0</v>
      </c>
      <c r="U536" s="35">
        <f>U533*MIN(U535,'Payroll_Rates'!U12)</f>
        <v>0.0</v>
      </c>
      <c r="V536" s="35">
        <f>V533*MIN(V535,'Payroll_Rates'!V12)</f>
        <v>0.0</v>
      </c>
      <c r="W536" s="35">
        <f>W533*MIN(W535,'Payroll_Rates'!W12)</f>
        <v>0.0</v>
      </c>
      <c r="X536" s="35">
        <f>X533*MIN(X535,'Payroll_Rates'!X12)</f>
        <v>0.0</v>
      </c>
      <c r="Y536" s="35">
        <f>Y533*MIN(Y535,'Payroll_Rates'!Y12)</f>
        <v>0.0</v>
      </c>
      <c r="Z536" s="35">
        <f>Z533*MIN(Z535,'Payroll_Rates'!Z12)</f>
        <v>0.0</v>
      </c>
      <c r="AA536" s="35">
        <f>AA533*MIN(AA535,'Payroll_Rates'!AA12)</f>
        <v>0.0</v>
      </c>
      <c r="AB536" s="35">
        <f>AB533*MIN(AB535,'Payroll_Rates'!AB12)</f>
        <v>0.0</v>
      </c>
      <c r="AC536" s="35">
        <f>AC533*MIN(AC535,'Payroll_Rates'!AC12)</f>
        <v>0.0</v>
      </c>
      <c r="AD536" s="35">
        <f>AD533*MIN(AD535,'Payroll_Rates'!AD12)</f>
        <v>0.0</v>
      </c>
      <c r="AE536" s="35">
        <f>AE533*MIN(AE535,'Payroll_Rates'!AE12)</f>
        <v>0.0</v>
      </c>
      <c r="AF536" s="35">
        <f>AF533*MIN(AF535,'Payroll_Rates'!AF12)</f>
        <v>0.0</v>
      </c>
      <c r="AG536" s="35">
        <f>AG533*MIN(AG535,'Payroll_Rates'!AG12)</f>
        <v>0.0</v>
      </c>
      <c r="AH536" s="35">
        <f>AH533*MIN(AH535,'Payroll_Rates'!AH12)</f>
        <v>0.0</v>
      </c>
      <c r="AI536" s="35">
        <f>AI533*MIN(AI535,'Payroll_Rates'!AI12)</f>
        <v>0.0</v>
      </c>
      <c r="AJ536" s="35">
        <f>AJ533*MIN(AJ535,'Payroll_Rates'!AJ12)</f>
        <v>0.0</v>
      </c>
      <c r="AK536" s="35">
        <f>AK533*MIN(AK535,'Payroll_Rates'!AK12)</f>
        <v>0.0</v>
      </c>
      <c r="AL536" s="35">
        <f>AL533*MIN(AL535,'Payroll_Rates'!AL12)</f>
        <v>0.0</v>
      </c>
      <c r="AM536" s="35">
        <f>AM533*MIN(AM535,'Payroll_Rates'!AM12)</f>
        <v>0.0</v>
      </c>
      <c r="AN536" s="35">
        <f>AN533*MIN(AN535,'Payroll_Rates'!AN12)</f>
        <v>0.0</v>
      </c>
      <c r="AO536" s="35">
        <f>AO533*MIN(AO535,'Payroll_Rates'!AO12)</f>
        <v>0.0</v>
      </c>
      <c r="AP536" s="35">
        <f>AP533*MIN(AP535,'Payroll_Rates'!AP12)</f>
        <v>0.0</v>
      </c>
      <c r="AQ536" s="35">
        <f>AQ533*MIN(AQ535,'Payroll_Rates'!AQ12)</f>
        <v>0.0</v>
      </c>
      <c r="AR536" s="35">
        <f>AR533*MIN(AR535,'Payroll_Rates'!AR12)</f>
        <v>0.0</v>
      </c>
      <c r="AS536" s="35">
        <f>AS533*MIN(AS535,'Payroll_Rates'!AS12)</f>
        <v>0.0</v>
      </c>
      <c r="AT536" s="35">
        <f>AT533*MIN(AT535,'Payroll_Rates'!AT12)</f>
        <v>0.0</v>
      </c>
      <c r="AU536" s="35">
        <f>AU533*MIN(AU535,'Payroll_Rates'!AU12)</f>
        <v>0.0</v>
      </c>
      <c r="AV536" s="35">
        <f>AV533*MIN(AV535,'Payroll_Rates'!AV12)</f>
        <v>0.0</v>
      </c>
      <c r="AW536" s="35">
        <f>AW533*MIN(AW535,'Payroll_Rates'!AW12)</f>
        <v>0.0</v>
      </c>
      <c r="AX536" s="35">
        <f>AX533*MIN(AX535,'Payroll_Rates'!AX12)</f>
        <v>0.0</v>
      </c>
      <c r="AY536" s="35">
        <f>AY533*MIN(AY535,'Payroll_Rates'!AY12)</f>
        <v>0.0</v>
      </c>
      <c r="AZ536" s="35">
        <f>AZ533*MIN(AZ535,'Payroll_Rates'!AZ12)</f>
        <v>0.0</v>
      </c>
      <c r="BA536" s="35">
        <f>BA533*MIN(BA535,'Payroll_Rates'!BA12)</f>
        <v>0.0</v>
      </c>
      <c r="BB536" s="35">
        <f>BB533*MIN(BB535,'Payroll_Rates'!BB12)</f>
        <v>0.0</v>
      </c>
      <c r="BC536" s="35">
        <f>BC533*MIN(BC535,'Payroll_Rates'!BC12)</f>
        <v>0.0</v>
      </c>
      <c r="BD536" s="35">
        <f>BD533*MIN(BD535,'Payroll_Rates'!BD12)</f>
        <v>0.0</v>
      </c>
      <c r="BE536" s="35">
        <f>BE533*MIN(BE535,'Payroll_Rates'!BE12)</f>
        <v>0.0</v>
      </c>
      <c r="BF536" s="35">
        <f>BF533*MIN(BF535,'Payroll_Rates'!BF12)</f>
        <v>0.0</v>
      </c>
      <c r="BG536" s="35">
        <f>BG533*MIN(BG535,'Payroll_Rates'!BG12)</f>
        <v>0.0</v>
      </c>
      <c r="BH536" s="35">
        <f>BH533*MIN(BH535,'Payroll_Rates'!BH12)</f>
        <v>0.0</v>
      </c>
      <c r="BI536" s="35">
        <f>BI533*MIN(BI535,'Payroll_Rates'!BI12)</f>
        <v>0.0</v>
      </c>
      <c r="BJ536" s="35">
        <f>BJ533*MIN(BJ535,'Payroll_Rates'!BJ12)</f>
        <v>0.0</v>
      </c>
      <c r="BK536" s="35">
        <f>BK533*MIN(BK535,'Payroll_Rates'!BK12)</f>
        <v>0.0</v>
      </c>
      <c r="BL536" s="35">
        <f>BL533*MIN(BL535,'Payroll_Rates'!BL12)</f>
        <v>0.0</v>
      </c>
      <c r="BM536" s="35">
        <f>BM533*MIN(BM535,'Payroll_Rates'!BM12)</f>
        <v>0.0</v>
      </c>
      <c r="BN536" s="35">
        <f>BN533*MIN(BN535,'Payroll_Rates'!BN12)</f>
        <v>0.0</v>
      </c>
      <c r="BO536" s="35">
        <f>BO533*MIN(BO535,'Payroll_Rates'!BO12)</f>
        <v>0.0</v>
      </c>
    </row>
    <row r="537" ht="28" customHeight="1">
      <c r="A537" s="2" t="str">
        <v>SLOT27.KV_BASE</v>
      </c>
      <c r="B537" s="6" t="str">
        <v>SLOT27 health / care contribution base</v>
      </c>
      <c r="C537" s="2" t="str">
        <v>EUR</v>
      </c>
      <c r="D537" s="2" t="str">
        <v>SUM</v>
      </c>
      <c r="E537" s="36">
        <f>SUM(H537:BO537)</f>
        <v>0.0</v>
      </c>
      <c r="F537" s="6" t="str">
        <v>Spare row; inactive until a hire and an exit month are entered on People_Inputs</v>
      </c>
      <c r="G537" s="2"/>
      <c r="H537" s="35">
        <f>H533*MIN(H535,'Payroll_Rates'!H13)</f>
        <v>0.0</v>
      </c>
      <c r="I537" s="35">
        <f>I533*MIN(I535,'Payroll_Rates'!I13)</f>
        <v>0.0</v>
      </c>
      <c r="J537" s="35">
        <f>J533*MIN(J535,'Payroll_Rates'!J13)</f>
        <v>0.0</v>
      </c>
      <c r="K537" s="35">
        <f>K533*MIN(K535,'Payroll_Rates'!K13)</f>
        <v>0.0</v>
      </c>
      <c r="L537" s="35">
        <f>L533*MIN(L535,'Payroll_Rates'!L13)</f>
        <v>0.0</v>
      </c>
      <c r="M537" s="35">
        <f>M533*MIN(M535,'Payroll_Rates'!M13)</f>
        <v>0.0</v>
      </c>
      <c r="N537" s="35">
        <f>N533*MIN(N535,'Payroll_Rates'!N13)</f>
        <v>0.0</v>
      </c>
      <c r="O537" s="35">
        <f>O533*MIN(O535,'Payroll_Rates'!O13)</f>
        <v>0.0</v>
      </c>
      <c r="P537" s="35">
        <f>P533*MIN(P535,'Payroll_Rates'!P13)</f>
        <v>0.0</v>
      </c>
      <c r="Q537" s="35">
        <f>Q533*MIN(Q535,'Payroll_Rates'!Q13)</f>
        <v>0.0</v>
      </c>
      <c r="R537" s="35">
        <f>R533*MIN(R535,'Payroll_Rates'!R13)</f>
        <v>0.0</v>
      </c>
      <c r="S537" s="35">
        <f>S533*MIN(S535,'Payroll_Rates'!S13)</f>
        <v>0.0</v>
      </c>
      <c r="T537" s="35">
        <f>T533*MIN(T535,'Payroll_Rates'!T13)</f>
        <v>0.0</v>
      </c>
      <c r="U537" s="35">
        <f>U533*MIN(U535,'Payroll_Rates'!U13)</f>
        <v>0.0</v>
      </c>
      <c r="V537" s="35">
        <f>V533*MIN(V535,'Payroll_Rates'!V13)</f>
        <v>0.0</v>
      </c>
      <c r="W537" s="35">
        <f>W533*MIN(W535,'Payroll_Rates'!W13)</f>
        <v>0.0</v>
      </c>
      <c r="X537" s="35">
        <f>X533*MIN(X535,'Payroll_Rates'!X13)</f>
        <v>0.0</v>
      </c>
      <c r="Y537" s="35">
        <f>Y533*MIN(Y535,'Payroll_Rates'!Y13)</f>
        <v>0.0</v>
      </c>
      <c r="Z537" s="35">
        <f>Z533*MIN(Z535,'Payroll_Rates'!Z13)</f>
        <v>0.0</v>
      </c>
      <c r="AA537" s="35">
        <f>AA533*MIN(AA535,'Payroll_Rates'!AA13)</f>
        <v>0.0</v>
      </c>
      <c r="AB537" s="35">
        <f>AB533*MIN(AB535,'Payroll_Rates'!AB13)</f>
        <v>0.0</v>
      </c>
      <c r="AC537" s="35">
        <f>AC533*MIN(AC535,'Payroll_Rates'!AC13)</f>
        <v>0.0</v>
      </c>
      <c r="AD537" s="35">
        <f>AD533*MIN(AD535,'Payroll_Rates'!AD13)</f>
        <v>0.0</v>
      </c>
      <c r="AE537" s="35">
        <f>AE533*MIN(AE535,'Payroll_Rates'!AE13)</f>
        <v>0.0</v>
      </c>
      <c r="AF537" s="35">
        <f>AF533*MIN(AF535,'Payroll_Rates'!AF13)</f>
        <v>0.0</v>
      </c>
      <c r="AG537" s="35">
        <f>AG533*MIN(AG535,'Payroll_Rates'!AG13)</f>
        <v>0.0</v>
      </c>
      <c r="AH537" s="35">
        <f>AH533*MIN(AH535,'Payroll_Rates'!AH13)</f>
        <v>0.0</v>
      </c>
      <c r="AI537" s="35">
        <f>AI533*MIN(AI535,'Payroll_Rates'!AI13)</f>
        <v>0.0</v>
      </c>
      <c r="AJ537" s="35">
        <f>AJ533*MIN(AJ535,'Payroll_Rates'!AJ13)</f>
        <v>0.0</v>
      </c>
      <c r="AK537" s="35">
        <f>AK533*MIN(AK535,'Payroll_Rates'!AK13)</f>
        <v>0.0</v>
      </c>
      <c r="AL537" s="35">
        <f>AL533*MIN(AL535,'Payroll_Rates'!AL13)</f>
        <v>0.0</v>
      </c>
      <c r="AM537" s="35">
        <f>AM533*MIN(AM535,'Payroll_Rates'!AM13)</f>
        <v>0.0</v>
      </c>
      <c r="AN537" s="35">
        <f>AN533*MIN(AN535,'Payroll_Rates'!AN13)</f>
        <v>0.0</v>
      </c>
      <c r="AO537" s="35">
        <f>AO533*MIN(AO535,'Payroll_Rates'!AO13)</f>
        <v>0.0</v>
      </c>
      <c r="AP537" s="35">
        <f>AP533*MIN(AP535,'Payroll_Rates'!AP13)</f>
        <v>0.0</v>
      </c>
      <c r="AQ537" s="35">
        <f>AQ533*MIN(AQ535,'Payroll_Rates'!AQ13)</f>
        <v>0.0</v>
      </c>
      <c r="AR537" s="35">
        <f>AR533*MIN(AR535,'Payroll_Rates'!AR13)</f>
        <v>0.0</v>
      </c>
      <c r="AS537" s="35">
        <f>AS533*MIN(AS535,'Payroll_Rates'!AS13)</f>
        <v>0.0</v>
      </c>
      <c r="AT537" s="35">
        <f>AT533*MIN(AT535,'Payroll_Rates'!AT13)</f>
        <v>0.0</v>
      </c>
      <c r="AU537" s="35">
        <f>AU533*MIN(AU535,'Payroll_Rates'!AU13)</f>
        <v>0.0</v>
      </c>
      <c r="AV537" s="35">
        <f>AV533*MIN(AV535,'Payroll_Rates'!AV13)</f>
        <v>0.0</v>
      </c>
      <c r="AW537" s="35">
        <f>AW533*MIN(AW535,'Payroll_Rates'!AW13)</f>
        <v>0.0</v>
      </c>
      <c r="AX537" s="35">
        <f>AX533*MIN(AX535,'Payroll_Rates'!AX13)</f>
        <v>0.0</v>
      </c>
      <c r="AY537" s="35">
        <f>AY533*MIN(AY535,'Payroll_Rates'!AY13)</f>
        <v>0.0</v>
      </c>
      <c r="AZ537" s="35">
        <f>AZ533*MIN(AZ535,'Payroll_Rates'!AZ13)</f>
        <v>0.0</v>
      </c>
      <c r="BA537" s="35">
        <f>BA533*MIN(BA535,'Payroll_Rates'!BA13)</f>
        <v>0.0</v>
      </c>
      <c r="BB537" s="35">
        <f>BB533*MIN(BB535,'Payroll_Rates'!BB13)</f>
        <v>0.0</v>
      </c>
      <c r="BC537" s="35">
        <f>BC533*MIN(BC535,'Payroll_Rates'!BC13)</f>
        <v>0.0</v>
      </c>
      <c r="BD537" s="35">
        <f>BD533*MIN(BD535,'Payroll_Rates'!BD13)</f>
        <v>0.0</v>
      </c>
      <c r="BE537" s="35">
        <f>BE533*MIN(BE535,'Payroll_Rates'!BE13)</f>
        <v>0.0</v>
      </c>
      <c r="BF537" s="35">
        <f>BF533*MIN(BF535,'Payroll_Rates'!BF13)</f>
        <v>0.0</v>
      </c>
      <c r="BG537" s="35">
        <f>BG533*MIN(BG535,'Payroll_Rates'!BG13)</f>
        <v>0.0</v>
      </c>
      <c r="BH537" s="35">
        <f>BH533*MIN(BH535,'Payroll_Rates'!BH13)</f>
        <v>0.0</v>
      </c>
      <c r="BI537" s="35">
        <f>BI533*MIN(BI535,'Payroll_Rates'!BI13)</f>
        <v>0.0</v>
      </c>
      <c r="BJ537" s="35">
        <f>BJ533*MIN(BJ535,'Payroll_Rates'!BJ13)</f>
        <v>0.0</v>
      </c>
      <c r="BK537" s="35">
        <f>BK533*MIN(BK535,'Payroll_Rates'!BK13)</f>
        <v>0.0</v>
      </c>
      <c r="BL537" s="35">
        <f>BL533*MIN(BL535,'Payroll_Rates'!BL13)</f>
        <v>0.0</v>
      </c>
      <c r="BM537" s="35">
        <f>BM533*MIN(BM535,'Payroll_Rates'!BM13)</f>
        <v>0.0</v>
      </c>
      <c r="BN537" s="35">
        <f>BN533*MIN(BN535,'Payroll_Rates'!BN13)</f>
        <v>0.0</v>
      </c>
      <c r="BO537" s="35">
        <f>BO533*MIN(BO535,'Payroll_Rates'!BO13)</f>
        <v>0.0</v>
      </c>
    </row>
    <row r="538" ht="28" customHeight="1">
      <c r="A538" s="2" t="str">
        <v>SLOT27.RV</v>
      </c>
      <c r="B538" s="6" t="str">
        <v>SLOT27 employer pension contribution (RV)</v>
      </c>
      <c r="C538" s="2" t="str">
        <v>EUR</v>
      </c>
      <c r="D538" s="2" t="str">
        <v>SUM</v>
      </c>
      <c r="E538" s="36">
        <f>SUM(H538:BO538)</f>
        <v>0.0</v>
      </c>
      <c r="F538" s="6" t="str">
        <v>Spare row; inactive until a hire and an exit month are entered on People_Inputs</v>
      </c>
      <c r="G538" s="2"/>
      <c r="H538" s="35">
        <f>H536*'Payroll_Rates'!H11/'Inputs'!$E$28</f>
        <v>0.0</v>
      </c>
      <c r="I538" s="35">
        <f>I536*'Payroll_Rates'!I11/'Inputs'!$E$28</f>
        <v>0.0</v>
      </c>
      <c r="J538" s="35">
        <f>J536*'Payroll_Rates'!J11/'Inputs'!$E$28</f>
        <v>0.0</v>
      </c>
      <c r="K538" s="35">
        <f>K536*'Payroll_Rates'!K11/'Inputs'!$E$28</f>
        <v>0.0</v>
      </c>
      <c r="L538" s="35">
        <f>L536*'Payroll_Rates'!L11/'Inputs'!$E$28</f>
        <v>0.0</v>
      </c>
      <c r="M538" s="35">
        <f>M536*'Payroll_Rates'!M11/'Inputs'!$E$28</f>
        <v>0.0</v>
      </c>
      <c r="N538" s="35">
        <f>N536*'Payroll_Rates'!N11/'Inputs'!$E$28</f>
        <v>0.0</v>
      </c>
      <c r="O538" s="35">
        <f>O536*'Payroll_Rates'!O11/'Inputs'!$E$28</f>
        <v>0.0</v>
      </c>
      <c r="P538" s="35">
        <f>P536*'Payroll_Rates'!P11/'Inputs'!$E$28</f>
        <v>0.0</v>
      </c>
      <c r="Q538" s="35">
        <f>Q536*'Payroll_Rates'!Q11/'Inputs'!$E$28</f>
        <v>0.0</v>
      </c>
      <c r="R538" s="35">
        <f>R536*'Payroll_Rates'!R11/'Inputs'!$E$28</f>
        <v>0.0</v>
      </c>
      <c r="S538" s="35">
        <f>S536*'Payroll_Rates'!S11/'Inputs'!$E$28</f>
        <v>0.0</v>
      </c>
      <c r="T538" s="35">
        <f>T536*'Payroll_Rates'!T11/'Inputs'!$E$28</f>
        <v>0.0</v>
      </c>
      <c r="U538" s="35">
        <f>U536*'Payroll_Rates'!U11/'Inputs'!$E$28</f>
        <v>0.0</v>
      </c>
      <c r="V538" s="35">
        <f>V536*'Payroll_Rates'!V11/'Inputs'!$E$28</f>
        <v>0.0</v>
      </c>
      <c r="W538" s="35">
        <f>W536*'Payroll_Rates'!W11/'Inputs'!$E$28</f>
        <v>0.0</v>
      </c>
      <c r="X538" s="35">
        <f>X536*'Payroll_Rates'!X11/'Inputs'!$E$28</f>
        <v>0.0</v>
      </c>
      <c r="Y538" s="35">
        <f>Y536*'Payroll_Rates'!Y11/'Inputs'!$E$28</f>
        <v>0.0</v>
      </c>
      <c r="Z538" s="35">
        <f>Z536*'Payroll_Rates'!Z11/'Inputs'!$E$28</f>
        <v>0.0</v>
      </c>
      <c r="AA538" s="35">
        <f>AA536*'Payroll_Rates'!AA11/'Inputs'!$E$28</f>
        <v>0.0</v>
      </c>
      <c r="AB538" s="35">
        <f>AB536*'Payroll_Rates'!AB11/'Inputs'!$E$28</f>
        <v>0.0</v>
      </c>
      <c r="AC538" s="35">
        <f>AC536*'Payroll_Rates'!AC11/'Inputs'!$E$28</f>
        <v>0.0</v>
      </c>
      <c r="AD538" s="35">
        <f>AD536*'Payroll_Rates'!AD11/'Inputs'!$E$28</f>
        <v>0.0</v>
      </c>
      <c r="AE538" s="35">
        <f>AE536*'Payroll_Rates'!AE11/'Inputs'!$E$28</f>
        <v>0.0</v>
      </c>
      <c r="AF538" s="35">
        <f>AF536*'Payroll_Rates'!AF11/'Inputs'!$E$28</f>
        <v>0.0</v>
      </c>
      <c r="AG538" s="35">
        <f>AG536*'Payroll_Rates'!AG11/'Inputs'!$E$28</f>
        <v>0.0</v>
      </c>
      <c r="AH538" s="35">
        <f>AH536*'Payroll_Rates'!AH11/'Inputs'!$E$28</f>
        <v>0.0</v>
      </c>
      <c r="AI538" s="35">
        <f>AI536*'Payroll_Rates'!AI11/'Inputs'!$E$28</f>
        <v>0.0</v>
      </c>
      <c r="AJ538" s="35">
        <f>AJ536*'Payroll_Rates'!AJ11/'Inputs'!$E$28</f>
        <v>0.0</v>
      </c>
      <c r="AK538" s="35">
        <f>AK536*'Payroll_Rates'!AK11/'Inputs'!$E$28</f>
        <v>0.0</v>
      </c>
      <c r="AL538" s="35">
        <f>AL536*'Payroll_Rates'!AL11/'Inputs'!$E$28</f>
        <v>0.0</v>
      </c>
      <c r="AM538" s="35">
        <f>AM536*'Payroll_Rates'!AM11/'Inputs'!$E$28</f>
        <v>0.0</v>
      </c>
      <c r="AN538" s="35">
        <f>AN536*'Payroll_Rates'!AN11/'Inputs'!$E$28</f>
        <v>0.0</v>
      </c>
      <c r="AO538" s="35">
        <f>AO536*'Payroll_Rates'!AO11/'Inputs'!$E$28</f>
        <v>0.0</v>
      </c>
      <c r="AP538" s="35">
        <f>AP536*'Payroll_Rates'!AP11/'Inputs'!$E$28</f>
        <v>0.0</v>
      </c>
      <c r="AQ538" s="35">
        <f>AQ536*'Payroll_Rates'!AQ11/'Inputs'!$E$28</f>
        <v>0.0</v>
      </c>
      <c r="AR538" s="35">
        <f>AR536*'Payroll_Rates'!AR11/'Inputs'!$E$28</f>
        <v>0.0</v>
      </c>
      <c r="AS538" s="35">
        <f>AS536*'Payroll_Rates'!AS11/'Inputs'!$E$28</f>
        <v>0.0</v>
      </c>
      <c r="AT538" s="35">
        <f>AT536*'Payroll_Rates'!AT11/'Inputs'!$E$28</f>
        <v>0.0</v>
      </c>
      <c r="AU538" s="35">
        <f>AU536*'Payroll_Rates'!AU11/'Inputs'!$E$28</f>
        <v>0.0</v>
      </c>
      <c r="AV538" s="35">
        <f>AV536*'Payroll_Rates'!AV11/'Inputs'!$E$28</f>
        <v>0.0</v>
      </c>
      <c r="AW538" s="35">
        <f>AW536*'Payroll_Rates'!AW11/'Inputs'!$E$28</f>
        <v>0.0</v>
      </c>
      <c r="AX538" s="35">
        <f>AX536*'Payroll_Rates'!AX11/'Inputs'!$E$28</f>
        <v>0.0</v>
      </c>
      <c r="AY538" s="35">
        <f>AY536*'Payroll_Rates'!AY11/'Inputs'!$E$28</f>
        <v>0.0</v>
      </c>
      <c r="AZ538" s="35">
        <f>AZ536*'Payroll_Rates'!AZ11/'Inputs'!$E$28</f>
        <v>0.0</v>
      </c>
      <c r="BA538" s="35">
        <f>BA536*'Payroll_Rates'!BA11/'Inputs'!$E$28</f>
        <v>0.0</v>
      </c>
      <c r="BB538" s="35">
        <f>BB536*'Payroll_Rates'!BB11/'Inputs'!$E$28</f>
        <v>0.0</v>
      </c>
      <c r="BC538" s="35">
        <f>BC536*'Payroll_Rates'!BC11/'Inputs'!$E$28</f>
        <v>0.0</v>
      </c>
      <c r="BD538" s="35">
        <f>BD536*'Payroll_Rates'!BD11/'Inputs'!$E$28</f>
        <v>0.0</v>
      </c>
      <c r="BE538" s="35">
        <f>BE536*'Payroll_Rates'!BE11/'Inputs'!$E$28</f>
        <v>0.0</v>
      </c>
      <c r="BF538" s="35">
        <f>BF536*'Payroll_Rates'!BF11/'Inputs'!$E$28</f>
        <v>0.0</v>
      </c>
      <c r="BG538" s="35">
        <f>BG536*'Payroll_Rates'!BG11/'Inputs'!$E$28</f>
        <v>0.0</v>
      </c>
      <c r="BH538" s="35">
        <f>BH536*'Payroll_Rates'!BH11/'Inputs'!$E$28</f>
        <v>0.0</v>
      </c>
      <c r="BI538" s="35">
        <f>BI536*'Payroll_Rates'!BI11/'Inputs'!$E$28</f>
        <v>0.0</v>
      </c>
      <c r="BJ538" s="35">
        <f>BJ536*'Payroll_Rates'!BJ11/'Inputs'!$E$28</f>
        <v>0.0</v>
      </c>
      <c r="BK538" s="35">
        <f>BK536*'Payroll_Rates'!BK11/'Inputs'!$E$28</f>
        <v>0.0</v>
      </c>
      <c r="BL538" s="35">
        <f>BL536*'Payroll_Rates'!BL11/'Inputs'!$E$28</f>
        <v>0.0</v>
      </c>
      <c r="BM538" s="35">
        <f>BM536*'Payroll_Rates'!BM11/'Inputs'!$E$28</f>
        <v>0.0</v>
      </c>
      <c r="BN538" s="35">
        <f>BN536*'Payroll_Rates'!BN11/'Inputs'!$E$28</f>
        <v>0.0</v>
      </c>
      <c r="BO538" s="35">
        <f>BO536*'Payroll_Rates'!BO11/'Inputs'!$E$28</f>
        <v>0.0</v>
      </c>
    </row>
    <row r="539" ht="28" customHeight="1">
      <c r="A539" s="2" t="str">
        <v>SLOT27.AV</v>
      </c>
      <c r="B539" s="6" t="str">
        <v>SLOT27 employer unemployment contribution (AV)</v>
      </c>
      <c r="C539" s="2" t="str">
        <v>EUR</v>
      </c>
      <c r="D539" s="2" t="str">
        <v>SUM</v>
      </c>
      <c r="E539" s="36">
        <f>SUM(H539:BO539)</f>
        <v>0.0</v>
      </c>
      <c r="F539" s="6" t="str">
        <v>Spare row; inactive until a hire and an exit month are entered on People_Inputs</v>
      </c>
      <c r="G539" s="2"/>
      <c r="H539" s="35">
        <f>H536*'Inputs'!$E$13/'Inputs'!$E$28</f>
        <v>0.0</v>
      </c>
      <c r="I539" s="35">
        <f>I536*'Inputs'!$E$13/'Inputs'!$E$28</f>
        <v>0.0</v>
      </c>
      <c r="J539" s="35">
        <f>J536*'Inputs'!$E$13/'Inputs'!$E$28</f>
        <v>0.0</v>
      </c>
      <c r="K539" s="35">
        <f>K536*'Inputs'!$E$13/'Inputs'!$E$28</f>
        <v>0.0</v>
      </c>
      <c r="L539" s="35">
        <f>L536*'Inputs'!$E$13/'Inputs'!$E$28</f>
        <v>0.0</v>
      </c>
      <c r="M539" s="35">
        <f>M536*'Inputs'!$E$13/'Inputs'!$E$28</f>
        <v>0.0</v>
      </c>
      <c r="N539" s="35">
        <f>N536*'Inputs'!$E$13/'Inputs'!$E$28</f>
        <v>0.0</v>
      </c>
      <c r="O539" s="35">
        <f>O536*'Inputs'!$E$13/'Inputs'!$E$28</f>
        <v>0.0</v>
      </c>
      <c r="P539" s="35">
        <f>P536*'Inputs'!$E$13/'Inputs'!$E$28</f>
        <v>0.0</v>
      </c>
      <c r="Q539" s="35">
        <f>Q536*'Inputs'!$E$13/'Inputs'!$E$28</f>
        <v>0.0</v>
      </c>
      <c r="R539" s="35">
        <f>R536*'Inputs'!$E$13/'Inputs'!$E$28</f>
        <v>0.0</v>
      </c>
      <c r="S539" s="35">
        <f>S536*'Inputs'!$E$13/'Inputs'!$E$28</f>
        <v>0.0</v>
      </c>
      <c r="T539" s="35">
        <f>T536*'Inputs'!$E$13/'Inputs'!$E$28</f>
        <v>0.0</v>
      </c>
      <c r="U539" s="35">
        <f>U536*'Inputs'!$E$13/'Inputs'!$E$28</f>
        <v>0.0</v>
      </c>
      <c r="V539" s="35">
        <f>V536*'Inputs'!$E$13/'Inputs'!$E$28</f>
        <v>0.0</v>
      </c>
      <c r="W539" s="35">
        <f>W536*'Inputs'!$E$13/'Inputs'!$E$28</f>
        <v>0.0</v>
      </c>
      <c r="X539" s="35">
        <f>X536*'Inputs'!$E$13/'Inputs'!$E$28</f>
        <v>0.0</v>
      </c>
      <c r="Y539" s="35">
        <f>Y536*'Inputs'!$E$13/'Inputs'!$E$28</f>
        <v>0.0</v>
      </c>
      <c r="Z539" s="35">
        <f>Z536*'Inputs'!$E$13/'Inputs'!$E$28</f>
        <v>0.0</v>
      </c>
      <c r="AA539" s="35">
        <f>AA536*'Inputs'!$E$13/'Inputs'!$E$28</f>
        <v>0.0</v>
      </c>
      <c r="AB539" s="35">
        <f>AB536*'Inputs'!$E$13/'Inputs'!$E$28</f>
        <v>0.0</v>
      </c>
      <c r="AC539" s="35">
        <f>AC536*'Inputs'!$E$13/'Inputs'!$E$28</f>
        <v>0.0</v>
      </c>
      <c r="AD539" s="35">
        <f>AD536*'Inputs'!$E$13/'Inputs'!$E$28</f>
        <v>0.0</v>
      </c>
      <c r="AE539" s="35">
        <f>AE536*'Inputs'!$E$13/'Inputs'!$E$28</f>
        <v>0.0</v>
      </c>
      <c r="AF539" s="35">
        <f>AF536*'Inputs'!$E$13/'Inputs'!$E$28</f>
        <v>0.0</v>
      </c>
      <c r="AG539" s="35">
        <f>AG536*'Inputs'!$E$13/'Inputs'!$E$28</f>
        <v>0.0</v>
      </c>
      <c r="AH539" s="35">
        <f>AH536*'Inputs'!$E$13/'Inputs'!$E$28</f>
        <v>0.0</v>
      </c>
      <c r="AI539" s="35">
        <f>AI536*'Inputs'!$E$13/'Inputs'!$E$28</f>
        <v>0.0</v>
      </c>
      <c r="AJ539" s="35">
        <f>AJ536*'Inputs'!$E$13/'Inputs'!$E$28</f>
        <v>0.0</v>
      </c>
      <c r="AK539" s="35">
        <f>AK536*'Inputs'!$E$13/'Inputs'!$E$28</f>
        <v>0.0</v>
      </c>
      <c r="AL539" s="35">
        <f>AL536*'Inputs'!$E$13/'Inputs'!$E$28</f>
        <v>0.0</v>
      </c>
      <c r="AM539" s="35">
        <f>AM536*'Inputs'!$E$13/'Inputs'!$E$28</f>
        <v>0.0</v>
      </c>
      <c r="AN539" s="35">
        <f>AN536*'Inputs'!$E$13/'Inputs'!$E$28</f>
        <v>0.0</v>
      </c>
      <c r="AO539" s="35">
        <f>AO536*'Inputs'!$E$13/'Inputs'!$E$28</f>
        <v>0.0</v>
      </c>
      <c r="AP539" s="35">
        <f>AP536*'Inputs'!$E$13/'Inputs'!$E$28</f>
        <v>0.0</v>
      </c>
      <c r="AQ539" s="35">
        <f>AQ536*'Inputs'!$E$13/'Inputs'!$E$28</f>
        <v>0.0</v>
      </c>
      <c r="AR539" s="35">
        <f>AR536*'Inputs'!$E$13/'Inputs'!$E$28</f>
        <v>0.0</v>
      </c>
      <c r="AS539" s="35">
        <f>AS536*'Inputs'!$E$13/'Inputs'!$E$28</f>
        <v>0.0</v>
      </c>
      <c r="AT539" s="35">
        <f>AT536*'Inputs'!$E$13/'Inputs'!$E$28</f>
        <v>0.0</v>
      </c>
      <c r="AU539" s="35">
        <f>AU536*'Inputs'!$E$13/'Inputs'!$E$28</f>
        <v>0.0</v>
      </c>
      <c r="AV539" s="35">
        <f>AV536*'Inputs'!$E$13/'Inputs'!$E$28</f>
        <v>0.0</v>
      </c>
      <c r="AW539" s="35">
        <f>AW536*'Inputs'!$E$13/'Inputs'!$E$28</f>
        <v>0.0</v>
      </c>
      <c r="AX539" s="35">
        <f>AX536*'Inputs'!$E$13/'Inputs'!$E$28</f>
        <v>0.0</v>
      </c>
      <c r="AY539" s="35">
        <f>AY536*'Inputs'!$E$13/'Inputs'!$E$28</f>
        <v>0.0</v>
      </c>
      <c r="AZ539" s="35">
        <f>AZ536*'Inputs'!$E$13/'Inputs'!$E$28</f>
        <v>0.0</v>
      </c>
      <c r="BA539" s="35">
        <f>BA536*'Inputs'!$E$13/'Inputs'!$E$28</f>
        <v>0.0</v>
      </c>
      <c r="BB539" s="35">
        <f>BB536*'Inputs'!$E$13/'Inputs'!$E$28</f>
        <v>0.0</v>
      </c>
      <c r="BC539" s="35">
        <f>BC536*'Inputs'!$E$13/'Inputs'!$E$28</f>
        <v>0.0</v>
      </c>
      <c r="BD539" s="35">
        <f>BD536*'Inputs'!$E$13/'Inputs'!$E$28</f>
        <v>0.0</v>
      </c>
      <c r="BE539" s="35">
        <f>BE536*'Inputs'!$E$13/'Inputs'!$E$28</f>
        <v>0.0</v>
      </c>
      <c r="BF539" s="35">
        <f>BF536*'Inputs'!$E$13/'Inputs'!$E$28</f>
        <v>0.0</v>
      </c>
      <c r="BG539" s="35">
        <f>BG536*'Inputs'!$E$13/'Inputs'!$E$28</f>
        <v>0.0</v>
      </c>
      <c r="BH539" s="35">
        <f>BH536*'Inputs'!$E$13/'Inputs'!$E$28</f>
        <v>0.0</v>
      </c>
      <c r="BI539" s="35">
        <f>BI536*'Inputs'!$E$13/'Inputs'!$E$28</f>
        <v>0.0</v>
      </c>
      <c r="BJ539" s="35">
        <f>BJ536*'Inputs'!$E$13/'Inputs'!$E$28</f>
        <v>0.0</v>
      </c>
      <c r="BK539" s="35">
        <f>BK536*'Inputs'!$E$13/'Inputs'!$E$28</f>
        <v>0.0</v>
      </c>
      <c r="BL539" s="35">
        <f>BL536*'Inputs'!$E$13/'Inputs'!$E$28</f>
        <v>0.0</v>
      </c>
      <c r="BM539" s="35">
        <f>BM536*'Inputs'!$E$13/'Inputs'!$E$28</f>
        <v>0.0</v>
      </c>
      <c r="BN539" s="35">
        <f>BN536*'Inputs'!$E$13/'Inputs'!$E$28</f>
        <v>0.0</v>
      </c>
      <c r="BO539" s="35">
        <f>BO536*'Inputs'!$E$13/'Inputs'!$E$28</f>
        <v>0.0</v>
      </c>
    </row>
    <row r="540" ht="28" customHeight="1">
      <c r="A540" s="2" t="str">
        <v>SLOT27.KV</v>
      </c>
      <c r="B540" s="6" t="str">
        <v>SLOT27 employer health contribution (KV)</v>
      </c>
      <c r="C540" s="2" t="str">
        <v>EUR</v>
      </c>
      <c r="D540" s="2" t="str">
        <v>SUM</v>
      </c>
      <c r="E540" s="36">
        <f>SUM(H540:BO540)</f>
        <v>0.0</v>
      </c>
      <c r="F540" s="6" t="str">
        <v>Spare row; inactive until a hire and an exit month are entered on People_Inputs</v>
      </c>
      <c r="G540" s="2"/>
      <c r="H540" s="35">
        <f>H537*('Inputs'!$E$14+'Inputs'!$E$15)/'Inputs'!$E$28</f>
        <v>0.0</v>
      </c>
      <c r="I540" s="35">
        <f>I537*('Inputs'!$E$14+'Inputs'!$E$15)/'Inputs'!$E$28</f>
        <v>0.0</v>
      </c>
      <c r="J540" s="35">
        <f>J537*('Inputs'!$E$14+'Inputs'!$E$15)/'Inputs'!$E$28</f>
        <v>0.0</v>
      </c>
      <c r="K540" s="35">
        <f>K537*('Inputs'!$E$14+'Inputs'!$E$15)/'Inputs'!$E$28</f>
        <v>0.0</v>
      </c>
      <c r="L540" s="35">
        <f>L537*('Inputs'!$E$14+'Inputs'!$E$15)/'Inputs'!$E$28</f>
        <v>0.0</v>
      </c>
      <c r="M540" s="35">
        <f>M537*('Inputs'!$E$14+'Inputs'!$E$15)/'Inputs'!$E$28</f>
        <v>0.0</v>
      </c>
      <c r="N540" s="35">
        <f>N537*('Inputs'!$E$14+'Inputs'!$E$15)/'Inputs'!$E$28</f>
        <v>0.0</v>
      </c>
      <c r="O540" s="35">
        <f>O537*('Inputs'!$E$14+'Inputs'!$E$15)/'Inputs'!$E$28</f>
        <v>0.0</v>
      </c>
      <c r="P540" s="35">
        <f>P537*('Inputs'!$E$14+'Inputs'!$E$15)/'Inputs'!$E$28</f>
        <v>0.0</v>
      </c>
      <c r="Q540" s="35">
        <f>Q537*('Inputs'!$E$14+'Inputs'!$E$15)/'Inputs'!$E$28</f>
        <v>0.0</v>
      </c>
      <c r="R540" s="35">
        <f>R537*('Inputs'!$E$14+'Inputs'!$E$15)/'Inputs'!$E$28</f>
        <v>0.0</v>
      </c>
      <c r="S540" s="35">
        <f>S537*('Inputs'!$E$14+'Inputs'!$E$15)/'Inputs'!$E$28</f>
        <v>0.0</v>
      </c>
      <c r="T540" s="35">
        <f>T537*('Inputs'!$E$14+'Inputs'!$E$15)/'Inputs'!$E$28</f>
        <v>0.0</v>
      </c>
      <c r="U540" s="35">
        <f>U537*('Inputs'!$E$14+'Inputs'!$E$15)/'Inputs'!$E$28</f>
        <v>0.0</v>
      </c>
      <c r="V540" s="35">
        <f>V537*('Inputs'!$E$14+'Inputs'!$E$15)/'Inputs'!$E$28</f>
        <v>0.0</v>
      </c>
      <c r="W540" s="35">
        <f>W537*('Inputs'!$E$14+'Inputs'!$E$15)/'Inputs'!$E$28</f>
        <v>0.0</v>
      </c>
      <c r="X540" s="35">
        <f>X537*('Inputs'!$E$14+'Inputs'!$E$15)/'Inputs'!$E$28</f>
        <v>0.0</v>
      </c>
      <c r="Y540" s="35">
        <f>Y537*('Inputs'!$E$14+'Inputs'!$E$15)/'Inputs'!$E$28</f>
        <v>0.0</v>
      </c>
      <c r="Z540" s="35">
        <f>Z537*('Inputs'!$E$14+'Inputs'!$E$15)/'Inputs'!$E$28</f>
        <v>0.0</v>
      </c>
      <c r="AA540" s="35">
        <f>AA537*('Inputs'!$E$14+'Inputs'!$E$15)/'Inputs'!$E$28</f>
        <v>0.0</v>
      </c>
      <c r="AB540" s="35">
        <f>AB537*('Inputs'!$E$14+'Inputs'!$E$15)/'Inputs'!$E$28</f>
        <v>0.0</v>
      </c>
      <c r="AC540" s="35">
        <f>AC537*('Inputs'!$E$14+'Inputs'!$E$15)/'Inputs'!$E$28</f>
        <v>0.0</v>
      </c>
      <c r="AD540" s="35">
        <f>AD537*('Inputs'!$E$14+'Inputs'!$E$15)/'Inputs'!$E$28</f>
        <v>0.0</v>
      </c>
      <c r="AE540" s="35">
        <f>AE537*('Inputs'!$E$14+'Inputs'!$E$15)/'Inputs'!$E$28</f>
        <v>0.0</v>
      </c>
      <c r="AF540" s="35">
        <f>AF537*('Inputs'!$E$14+'Inputs'!$E$15)/'Inputs'!$E$28</f>
        <v>0.0</v>
      </c>
      <c r="AG540" s="35">
        <f>AG537*('Inputs'!$E$14+'Inputs'!$E$15)/'Inputs'!$E$28</f>
        <v>0.0</v>
      </c>
      <c r="AH540" s="35">
        <f>AH537*('Inputs'!$E$14+'Inputs'!$E$15)/'Inputs'!$E$28</f>
        <v>0.0</v>
      </c>
      <c r="AI540" s="35">
        <f>AI537*('Inputs'!$E$14+'Inputs'!$E$15)/'Inputs'!$E$28</f>
        <v>0.0</v>
      </c>
      <c r="AJ540" s="35">
        <f>AJ537*('Inputs'!$E$14+'Inputs'!$E$15)/'Inputs'!$E$28</f>
        <v>0.0</v>
      </c>
      <c r="AK540" s="35">
        <f>AK537*('Inputs'!$E$14+'Inputs'!$E$15)/'Inputs'!$E$28</f>
        <v>0.0</v>
      </c>
      <c r="AL540" s="35">
        <f>AL537*('Inputs'!$E$14+'Inputs'!$E$15)/'Inputs'!$E$28</f>
        <v>0.0</v>
      </c>
      <c r="AM540" s="35">
        <f>AM537*('Inputs'!$E$14+'Inputs'!$E$15)/'Inputs'!$E$28</f>
        <v>0.0</v>
      </c>
      <c r="AN540" s="35">
        <f>AN537*('Inputs'!$E$14+'Inputs'!$E$15)/'Inputs'!$E$28</f>
        <v>0.0</v>
      </c>
      <c r="AO540" s="35">
        <f>AO537*('Inputs'!$E$14+'Inputs'!$E$15)/'Inputs'!$E$28</f>
        <v>0.0</v>
      </c>
      <c r="AP540" s="35">
        <f>AP537*('Inputs'!$E$14+'Inputs'!$E$15)/'Inputs'!$E$28</f>
        <v>0.0</v>
      </c>
      <c r="AQ540" s="35">
        <f>AQ537*('Inputs'!$E$14+'Inputs'!$E$15)/'Inputs'!$E$28</f>
        <v>0.0</v>
      </c>
      <c r="AR540" s="35">
        <f>AR537*('Inputs'!$E$14+'Inputs'!$E$15)/'Inputs'!$E$28</f>
        <v>0.0</v>
      </c>
      <c r="AS540" s="35">
        <f>AS537*('Inputs'!$E$14+'Inputs'!$E$15)/'Inputs'!$E$28</f>
        <v>0.0</v>
      </c>
      <c r="AT540" s="35">
        <f>AT537*('Inputs'!$E$14+'Inputs'!$E$15)/'Inputs'!$E$28</f>
        <v>0.0</v>
      </c>
      <c r="AU540" s="35">
        <f>AU537*('Inputs'!$E$14+'Inputs'!$E$15)/'Inputs'!$E$28</f>
        <v>0.0</v>
      </c>
      <c r="AV540" s="35">
        <f>AV537*('Inputs'!$E$14+'Inputs'!$E$15)/'Inputs'!$E$28</f>
        <v>0.0</v>
      </c>
      <c r="AW540" s="35">
        <f>AW537*('Inputs'!$E$14+'Inputs'!$E$15)/'Inputs'!$E$28</f>
        <v>0.0</v>
      </c>
      <c r="AX540" s="35">
        <f>AX537*('Inputs'!$E$14+'Inputs'!$E$15)/'Inputs'!$E$28</f>
        <v>0.0</v>
      </c>
      <c r="AY540" s="35">
        <f>AY537*('Inputs'!$E$14+'Inputs'!$E$15)/'Inputs'!$E$28</f>
        <v>0.0</v>
      </c>
      <c r="AZ540" s="35">
        <f>AZ537*('Inputs'!$E$14+'Inputs'!$E$15)/'Inputs'!$E$28</f>
        <v>0.0</v>
      </c>
      <c r="BA540" s="35">
        <f>BA537*('Inputs'!$E$14+'Inputs'!$E$15)/'Inputs'!$E$28</f>
        <v>0.0</v>
      </c>
      <c r="BB540" s="35">
        <f>BB537*('Inputs'!$E$14+'Inputs'!$E$15)/'Inputs'!$E$28</f>
        <v>0.0</v>
      </c>
      <c r="BC540" s="35">
        <f>BC537*('Inputs'!$E$14+'Inputs'!$E$15)/'Inputs'!$E$28</f>
        <v>0.0</v>
      </c>
      <c r="BD540" s="35">
        <f>BD537*('Inputs'!$E$14+'Inputs'!$E$15)/'Inputs'!$E$28</f>
        <v>0.0</v>
      </c>
      <c r="BE540" s="35">
        <f>BE537*('Inputs'!$E$14+'Inputs'!$E$15)/'Inputs'!$E$28</f>
        <v>0.0</v>
      </c>
      <c r="BF540" s="35">
        <f>BF537*('Inputs'!$E$14+'Inputs'!$E$15)/'Inputs'!$E$28</f>
        <v>0.0</v>
      </c>
      <c r="BG540" s="35">
        <f>BG537*('Inputs'!$E$14+'Inputs'!$E$15)/'Inputs'!$E$28</f>
        <v>0.0</v>
      </c>
      <c r="BH540" s="35">
        <f>BH537*('Inputs'!$E$14+'Inputs'!$E$15)/'Inputs'!$E$28</f>
        <v>0.0</v>
      </c>
      <c r="BI540" s="35">
        <f>BI537*('Inputs'!$E$14+'Inputs'!$E$15)/'Inputs'!$E$28</f>
        <v>0.0</v>
      </c>
      <c r="BJ540" s="35">
        <f>BJ537*('Inputs'!$E$14+'Inputs'!$E$15)/'Inputs'!$E$28</f>
        <v>0.0</v>
      </c>
      <c r="BK540" s="35">
        <f>BK537*('Inputs'!$E$14+'Inputs'!$E$15)/'Inputs'!$E$28</f>
        <v>0.0</v>
      </c>
      <c r="BL540" s="35">
        <f>BL537*('Inputs'!$E$14+'Inputs'!$E$15)/'Inputs'!$E$28</f>
        <v>0.0</v>
      </c>
      <c r="BM540" s="35">
        <f>BM537*('Inputs'!$E$14+'Inputs'!$E$15)/'Inputs'!$E$28</f>
        <v>0.0</v>
      </c>
      <c r="BN540" s="35">
        <f>BN537*('Inputs'!$E$14+'Inputs'!$E$15)/'Inputs'!$E$28</f>
        <v>0.0</v>
      </c>
      <c r="BO540" s="35">
        <f>BO537*('Inputs'!$E$14+'Inputs'!$E$15)/'Inputs'!$E$28</f>
        <v>0.0</v>
      </c>
    </row>
    <row r="541" ht="28" customHeight="1">
      <c r="A541" s="2" t="str">
        <v>SLOT27.PV</v>
      </c>
      <c r="B541" s="6" t="str">
        <v>SLOT27 employer care contribution (PV)</v>
      </c>
      <c r="C541" s="2" t="str">
        <v>EUR</v>
      </c>
      <c r="D541" s="2" t="str">
        <v>SUM</v>
      </c>
      <c r="E541" s="36">
        <f>SUM(H541:BO541)</f>
        <v>0.0</v>
      </c>
      <c r="F541" s="6" t="str">
        <v>Spare row; inactive until a hire and an exit month are entered on People_Inputs</v>
      </c>
      <c r="G541" s="2"/>
      <c r="H541" s="35">
        <f>H537*'Inputs'!$E$16/'Inputs'!$E$28</f>
        <v>0.0</v>
      </c>
      <c r="I541" s="35">
        <f>I537*'Inputs'!$E$16/'Inputs'!$E$28</f>
        <v>0.0</v>
      </c>
      <c r="J541" s="35">
        <f>J537*'Inputs'!$E$16/'Inputs'!$E$28</f>
        <v>0.0</v>
      </c>
      <c r="K541" s="35">
        <f>K537*'Inputs'!$E$16/'Inputs'!$E$28</f>
        <v>0.0</v>
      </c>
      <c r="L541" s="35">
        <f>L537*'Inputs'!$E$16/'Inputs'!$E$28</f>
        <v>0.0</v>
      </c>
      <c r="M541" s="35">
        <f>M537*'Inputs'!$E$16/'Inputs'!$E$28</f>
        <v>0.0</v>
      </c>
      <c r="N541" s="35">
        <f>N537*'Inputs'!$E$16/'Inputs'!$E$28</f>
        <v>0.0</v>
      </c>
      <c r="O541" s="35">
        <f>O537*'Inputs'!$E$16/'Inputs'!$E$28</f>
        <v>0.0</v>
      </c>
      <c r="P541" s="35">
        <f>P537*'Inputs'!$E$16/'Inputs'!$E$28</f>
        <v>0.0</v>
      </c>
      <c r="Q541" s="35">
        <f>Q537*'Inputs'!$E$16/'Inputs'!$E$28</f>
        <v>0.0</v>
      </c>
      <c r="R541" s="35">
        <f>R537*'Inputs'!$E$16/'Inputs'!$E$28</f>
        <v>0.0</v>
      </c>
      <c r="S541" s="35">
        <f>S537*'Inputs'!$E$16/'Inputs'!$E$28</f>
        <v>0.0</v>
      </c>
      <c r="T541" s="35">
        <f>T537*'Inputs'!$E$16/'Inputs'!$E$28</f>
        <v>0.0</v>
      </c>
      <c r="U541" s="35">
        <f>U537*'Inputs'!$E$16/'Inputs'!$E$28</f>
        <v>0.0</v>
      </c>
      <c r="V541" s="35">
        <f>V537*'Inputs'!$E$16/'Inputs'!$E$28</f>
        <v>0.0</v>
      </c>
      <c r="W541" s="35">
        <f>W537*'Inputs'!$E$16/'Inputs'!$E$28</f>
        <v>0.0</v>
      </c>
      <c r="X541" s="35">
        <f>X537*'Inputs'!$E$16/'Inputs'!$E$28</f>
        <v>0.0</v>
      </c>
      <c r="Y541" s="35">
        <f>Y537*'Inputs'!$E$16/'Inputs'!$E$28</f>
        <v>0.0</v>
      </c>
      <c r="Z541" s="35">
        <f>Z537*'Inputs'!$E$16/'Inputs'!$E$28</f>
        <v>0.0</v>
      </c>
      <c r="AA541" s="35">
        <f>AA537*'Inputs'!$E$16/'Inputs'!$E$28</f>
        <v>0.0</v>
      </c>
      <c r="AB541" s="35">
        <f>AB537*'Inputs'!$E$16/'Inputs'!$E$28</f>
        <v>0.0</v>
      </c>
      <c r="AC541" s="35">
        <f>AC537*'Inputs'!$E$16/'Inputs'!$E$28</f>
        <v>0.0</v>
      </c>
      <c r="AD541" s="35">
        <f>AD537*'Inputs'!$E$16/'Inputs'!$E$28</f>
        <v>0.0</v>
      </c>
      <c r="AE541" s="35">
        <f>AE537*'Inputs'!$E$16/'Inputs'!$E$28</f>
        <v>0.0</v>
      </c>
      <c r="AF541" s="35">
        <f>AF537*'Inputs'!$E$16/'Inputs'!$E$28</f>
        <v>0.0</v>
      </c>
      <c r="AG541" s="35">
        <f>AG537*'Inputs'!$E$16/'Inputs'!$E$28</f>
        <v>0.0</v>
      </c>
      <c r="AH541" s="35">
        <f>AH537*'Inputs'!$E$16/'Inputs'!$E$28</f>
        <v>0.0</v>
      </c>
      <c r="AI541" s="35">
        <f>AI537*'Inputs'!$E$16/'Inputs'!$E$28</f>
        <v>0.0</v>
      </c>
      <c r="AJ541" s="35">
        <f>AJ537*'Inputs'!$E$16/'Inputs'!$E$28</f>
        <v>0.0</v>
      </c>
      <c r="AK541" s="35">
        <f>AK537*'Inputs'!$E$16/'Inputs'!$E$28</f>
        <v>0.0</v>
      </c>
      <c r="AL541" s="35">
        <f>AL537*'Inputs'!$E$16/'Inputs'!$E$28</f>
        <v>0.0</v>
      </c>
      <c r="AM541" s="35">
        <f>AM537*'Inputs'!$E$16/'Inputs'!$E$28</f>
        <v>0.0</v>
      </c>
      <c r="AN541" s="35">
        <f>AN537*'Inputs'!$E$16/'Inputs'!$E$28</f>
        <v>0.0</v>
      </c>
      <c r="AO541" s="35">
        <f>AO537*'Inputs'!$E$16/'Inputs'!$E$28</f>
        <v>0.0</v>
      </c>
      <c r="AP541" s="35">
        <f>AP537*'Inputs'!$E$16/'Inputs'!$E$28</f>
        <v>0.0</v>
      </c>
      <c r="AQ541" s="35">
        <f>AQ537*'Inputs'!$E$16/'Inputs'!$E$28</f>
        <v>0.0</v>
      </c>
      <c r="AR541" s="35">
        <f>AR537*'Inputs'!$E$16/'Inputs'!$E$28</f>
        <v>0.0</v>
      </c>
      <c r="AS541" s="35">
        <f>AS537*'Inputs'!$E$16/'Inputs'!$E$28</f>
        <v>0.0</v>
      </c>
      <c r="AT541" s="35">
        <f>AT537*'Inputs'!$E$16/'Inputs'!$E$28</f>
        <v>0.0</v>
      </c>
      <c r="AU541" s="35">
        <f>AU537*'Inputs'!$E$16/'Inputs'!$E$28</f>
        <v>0.0</v>
      </c>
      <c r="AV541" s="35">
        <f>AV537*'Inputs'!$E$16/'Inputs'!$E$28</f>
        <v>0.0</v>
      </c>
      <c r="AW541" s="35">
        <f>AW537*'Inputs'!$E$16/'Inputs'!$E$28</f>
        <v>0.0</v>
      </c>
      <c r="AX541" s="35">
        <f>AX537*'Inputs'!$E$16/'Inputs'!$E$28</f>
        <v>0.0</v>
      </c>
      <c r="AY541" s="35">
        <f>AY537*'Inputs'!$E$16/'Inputs'!$E$28</f>
        <v>0.0</v>
      </c>
      <c r="AZ541" s="35">
        <f>AZ537*'Inputs'!$E$16/'Inputs'!$E$28</f>
        <v>0.0</v>
      </c>
      <c r="BA541" s="35">
        <f>BA537*'Inputs'!$E$16/'Inputs'!$E$28</f>
        <v>0.0</v>
      </c>
      <c r="BB541" s="35">
        <f>BB537*'Inputs'!$E$16/'Inputs'!$E$28</f>
        <v>0.0</v>
      </c>
      <c r="BC541" s="35">
        <f>BC537*'Inputs'!$E$16/'Inputs'!$E$28</f>
        <v>0.0</v>
      </c>
      <c r="BD541" s="35">
        <f>BD537*'Inputs'!$E$16/'Inputs'!$E$28</f>
        <v>0.0</v>
      </c>
      <c r="BE541" s="35">
        <f>BE537*'Inputs'!$E$16/'Inputs'!$E$28</f>
        <v>0.0</v>
      </c>
      <c r="BF541" s="35">
        <f>BF537*'Inputs'!$E$16/'Inputs'!$E$28</f>
        <v>0.0</v>
      </c>
      <c r="BG541" s="35">
        <f>BG537*'Inputs'!$E$16/'Inputs'!$E$28</f>
        <v>0.0</v>
      </c>
      <c r="BH541" s="35">
        <f>BH537*'Inputs'!$E$16/'Inputs'!$E$28</f>
        <v>0.0</v>
      </c>
      <c r="BI541" s="35">
        <f>BI537*'Inputs'!$E$16/'Inputs'!$E$28</f>
        <v>0.0</v>
      </c>
      <c r="BJ541" s="35">
        <f>BJ537*'Inputs'!$E$16/'Inputs'!$E$28</f>
        <v>0.0</v>
      </c>
      <c r="BK541" s="35">
        <f>BK537*'Inputs'!$E$16/'Inputs'!$E$28</f>
        <v>0.0</v>
      </c>
      <c r="BL541" s="35">
        <f>BL537*'Inputs'!$E$16/'Inputs'!$E$28</f>
        <v>0.0</v>
      </c>
      <c r="BM541" s="35">
        <f>BM537*'Inputs'!$E$16/'Inputs'!$E$28</f>
        <v>0.0</v>
      </c>
      <c r="BN541" s="35">
        <f>BN537*'Inputs'!$E$16/'Inputs'!$E$28</f>
        <v>0.0</v>
      </c>
      <c r="BO541" s="35">
        <f>BO537*'Inputs'!$E$16/'Inputs'!$E$28</f>
        <v>0.0</v>
      </c>
    </row>
    <row r="542" ht="28" customHeight="1">
      <c r="A542" s="2" t="str">
        <v>SLOT27.U1</v>
      </c>
      <c r="B542" s="6" t="str">
        <v>SLOT27 U1 sick-pay levy</v>
      </c>
      <c r="C542" s="2" t="str">
        <v>EUR</v>
      </c>
      <c r="D542" s="2" t="str">
        <v>SUM</v>
      </c>
      <c r="E542" s="36">
        <f>SUM(H542:BO542)</f>
        <v>0.0</v>
      </c>
      <c r="F542" s="6" t="str">
        <v>Spare row; inactive until a hire and an exit month are entered on People_Inputs</v>
      </c>
      <c r="G542" s="2"/>
      <c r="H542" s="35">
        <f>H536*'Inputs'!$E$17*IF('Summary'!H13&lt;='Inputs'!$E$27,1,0)</f>
        <v>0.0</v>
      </c>
      <c r="I542" s="35">
        <f>I536*'Inputs'!$E$17*IF('Summary'!I13&lt;='Inputs'!$E$27,1,0)</f>
        <v>0.0</v>
      </c>
      <c r="J542" s="35">
        <f>J536*'Inputs'!$E$17*IF('Summary'!J13&lt;='Inputs'!$E$27,1,0)</f>
        <v>0.0</v>
      </c>
      <c r="K542" s="35">
        <f>K536*'Inputs'!$E$17*IF('Summary'!K13&lt;='Inputs'!$E$27,1,0)</f>
        <v>0.0</v>
      </c>
      <c r="L542" s="35">
        <f>L536*'Inputs'!$E$17*IF('Summary'!L13&lt;='Inputs'!$E$27,1,0)</f>
        <v>0.0</v>
      </c>
      <c r="M542" s="35">
        <f>M536*'Inputs'!$E$17*IF('Summary'!M13&lt;='Inputs'!$E$27,1,0)</f>
        <v>0.0</v>
      </c>
      <c r="N542" s="35">
        <f>N536*'Inputs'!$E$17*IF('Summary'!N13&lt;='Inputs'!$E$27,1,0)</f>
        <v>0.0</v>
      </c>
      <c r="O542" s="35">
        <f>O536*'Inputs'!$E$17*IF('Summary'!O13&lt;='Inputs'!$E$27,1,0)</f>
        <v>0.0</v>
      </c>
      <c r="P542" s="35">
        <f>P536*'Inputs'!$E$17*IF('Summary'!P13&lt;='Inputs'!$E$27,1,0)</f>
        <v>0.0</v>
      </c>
      <c r="Q542" s="35">
        <f>Q536*'Inputs'!$E$17*IF('Summary'!Q13&lt;='Inputs'!$E$27,1,0)</f>
        <v>0.0</v>
      </c>
      <c r="R542" s="35">
        <f>R536*'Inputs'!$E$17*IF('Summary'!R13&lt;='Inputs'!$E$27,1,0)</f>
        <v>0.0</v>
      </c>
      <c r="S542" s="35">
        <f>S536*'Inputs'!$E$17*IF('Summary'!S13&lt;='Inputs'!$E$27,1,0)</f>
        <v>0.0</v>
      </c>
      <c r="T542" s="35">
        <f>T536*'Inputs'!$E$17*IF('Summary'!T13&lt;='Inputs'!$E$27,1,0)</f>
        <v>0.0</v>
      </c>
      <c r="U542" s="35">
        <f>U536*'Inputs'!$E$17*IF('Summary'!U13&lt;='Inputs'!$E$27,1,0)</f>
        <v>0.0</v>
      </c>
      <c r="V542" s="35">
        <f>V536*'Inputs'!$E$17*IF('Summary'!V13&lt;='Inputs'!$E$27,1,0)</f>
        <v>0.0</v>
      </c>
      <c r="W542" s="35">
        <f>W536*'Inputs'!$E$17*IF('Summary'!W13&lt;='Inputs'!$E$27,1,0)</f>
        <v>0.0</v>
      </c>
      <c r="X542" s="35">
        <f>X536*'Inputs'!$E$17*IF('Summary'!X13&lt;='Inputs'!$E$27,1,0)</f>
        <v>0.0</v>
      </c>
      <c r="Y542" s="35">
        <f>Y536*'Inputs'!$E$17*IF('Summary'!Y13&lt;='Inputs'!$E$27,1,0)</f>
        <v>0.0</v>
      </c>
      <c r="Z542" s="35">
        <f>Z536*'Inputs'!$E$17*IF('Summary'!Z13&lt;='Inputs'!$E$27,1,0)</f>
        <v>0.0</v>
      </c>
      <c r="AA542" s="35">
        <f>AA536*'Inputs'!$E$17*IF('Summary'!AA13&lt;='Inputs'!$E$27,1,0)</f>
        <v>0.0</v>
      </c>
      <c r="AB542" s="35">
        <f>AB536*'Inputs'!$E$17*IF('Summary'!AB13&lt;='Inputs'!$E$27,1,0)</f>
        <v>0.0</v>
      </c>
      <c r="AC542" s="35">
        <f>AC536*'Inputs'!$E$17*IF('Summary'!AC13&lt;='Inputs'!$E$27,1,0)</f>
        <v>0.0</v>
      </c>
      <c r="AD542" s="35">
        <f>AD536*'Inputs'!$E$17*IF('Summary'!AD13&lt;='Inputs'!$E$27,1,0)</f>
        <v>0.0</v>
      </c>
      <c r="AE542" s="35">
        <f>AE536*'Inputs'!$E$17*IF('Summary'!AE13&lt;='Inputs'!$E$27,1,0)</f>
        <v>0.0</v>
      </c>
      <c r="AF542" s="35">
        <f>AF536*'Inputs'!$E$17*IF('Summary'!AF13&lt;='Inputs'!$E$27,1,0)</f>
        <v>0.0</v>
      </c>
      <c r="AG542" s="35">
        <f>AG536*'Inputs'!$E$17*IF('Summary'!AG13&lt;='Inputs'!$E$27,1,0)</f>
        <v>0.0</v>
      </c>
      <c r="AH542" s="35">
        <f>AH536*'Inputs'!$E$17*IF('Summary'!AH13&lt;='Inputs'!$E$27,1,0)</f>
        <v>0.0</v>
      </c>
      <c r="AI542" s="35">
        <f>AI536*'Inputs'!$E$17*IF('Summary'!AI13&lt;='Inputs'!$E$27,1,0)</f>
        <v>0.0</v>
      </c>
      <c r="AJ542" s="35">
        <f>AJ536*'Inputs'!$E$17*IF('Summary'!AJ13&lt;='Inputs'!$E$27,1,0)</f>
        <v>0.0</v>
      </c>
      <c r="AK542" s="35">
        <f>AK536*'Inputs'!$E$17*IF('Summary'!AK13&lt;='Inputs'!$E$27,1,0)</f>
        <v>0.0</v>
      </c>
      <c r="AL542" s="35">
        <f>AL536*'Inputs'!$E$17*IF('Summary'!AL13&lt;='Inputs'!$E$27,1,0)</f>
        <v>0.0</v>
      </c>
      <c r="AM542" s="35">
        <f>AM536*'Inputs'!$E$17*IF('Summary'!AM13&lt;='Inputs'!$E$27,1,0)</f>
        <v>0.0</v>
      </c>
      <c r="AN542" s="35">
        <f>AN536*'Inputs'!$E$17*IF('Summary'!AN13&lt;='Inputs'!$E$27,1,0)</f>
        <v>0.0</v>
      </c>
      <c r="AO542" s="35">
        <f>AO536*'Inputs'!$E$17*IF('Summary'!AO13&lt;='Inputs'!$E$27,1,0)</f>
        <v>0.0</v>
      </c>
      <c r="AP542" s="35">
        <f>AP536*'Inputs'!$E$17*IF('Summary'!AP13&lt;='Inputs'!$E$27,1,0)</f>
        <v>0.0</v>
      </c>
      <c r="AQ542" s="35">
        <f>AQ536*'Inputs'!$E$17*IF('Summary'!AQ13&lt;='Inputs'!$E$27,1,0)</f>
        <v>0.0</v>
      </c>
      <c r="AR542" s="35">
        <f>AR536*'Inputs'!$E$17*IF('Summary'!AR13&lt;='Inputs'!$E$27,1,0)</f>
        <v>0.0</v>
      </c>
      <c r="AS542" s="35">
        <f>AS536*'Inputs'!$E$17*IF('Summary'!AS13&lt;='Inputs'!$E$27,1,0)</f>
        <v>0.0</v>
      </c>
      <c r="AT542" s="35">
        <f>AT536*'Inputs'!$E$17*IF('Summary'!AT13&lt;='Inputs'!$E$27,1,0)</f>
        <v>0.0</v>
      </c>
      <c r="AU542" s="35">
        <f>AU536*'Inputs'!$E$17*IF('Summary'!AU13&lt;='Inputs'!$E$27,1,0)</f>
        <v>0.0</v>
      </c>
      <c r="AV542" s="35">
        <f>AV536*'Inputs'!$E$17*IF('Summary'!AV13&lt;='Inputs'!$E$27,1,0)</f>
        <v>0.0</v>
      </c>
      <c r="AW542" s="35">
        <f>AW536*'Inputs'!$E$17*IF('Summary'!AW13&lt;='Inputs'!$E$27,1,0)</f>
        <v>0.0</v>
      </c>
      <c r="AX542" s="35">
        <f>AX536*'Inputs'!$E$17*IF('Summary'!AX13&lt;='Inputs'!$E$27,1,0)</f>
        <v>0.0</v>
      </c>
      <c r="AY542" s="35">
        <f>AY536*'Inputs'!$E$17*IF('Summary'!AY13&lt;='Inputs'!$E$27,1,0)</f>
        <v>0.0</v>
      </c>
      <c r="AZ542" s="35">
        <f>AZ536*'Inputs'!$E$17*IF('Summary'!AZ13&lt;='Inputs'!$E$27,1,0)</f>
        <v>0.0</v>
      </c>
      <c r="BA542" s="35">
        <f>BA536*'Inputs'!$E$17*IF('Summary'!BA13&lt;='Inputs'!$E$27,1,0)</f>
        <v>0.0</v>
      </c>
      <c r="BB542" s="35">
        <f>BB536*'Inputs'!$E$17*IF('Summary'!BB13&lt;='Inputs'!$E$27,1,0)</f>
        <v>0.0</v>
      </c>
      <c r="BC542" s="35">
        <f>BC536*'Inputs'!$E$17*IF('Summary'!BC13&lt;='Inputs'!$E$27,1,0)</f>
        <v>0.0</v>
      </c>
      <c r="BD542" s="35">
        <f>BD536*'Inputs'!$E$17*IF('Summary'!BD13&lt;='Inputs'!$E$27,1,0)</f>
        <v>0.0</v>
      </c>
      <c r="BE542" s="35">
        <f>BE536*'Inputs'!$E$17*IF('Summary'!BE13&lt;='Inputs'!$E$27,1,0)</f>
        <v>0.0</v>
      </c>
      <c r="BF542" s="35">
        <f>BF536*'Inputs'!$E$17*IF('Summary'!BF13&lt;='Inputs'!$E$27,1,0)</f>
        <v>0.0</v>
      </c>
      <c r="BG542" s="35">
        <f>BG536*'Inputs'!$E$17*IF('Summary'!BG13&lt;='Inputs'!$E$27,1,0)</f>
        <v>0.0</v>
      </c>
      <c r="BH542" s="35">
        <f>BH536*'Inputs'!$E$17*IF('Summary'!BH13&lt;='Inputs'!$E$27,1,0)</f>
        <v>0.0</v>
      </c>
      <c r="BI542" s="35">
        <f>BI536*'Inputs'!$E$17*IF('Summary'!BI13&lt;='Inputs'!$E$27,1,0)</f>
        <v>0.0</v>
      </c>
      <c r="BJ542" s="35">
        <f>BJ536*'Inputs'!$E$17*IF('Summary'!BJ13&lt;='Inputs'!$E$27,1,0)</f>
        <v>0.0</v>
      </c>
      <c r="BK542" s="35">
        <f>BK536*'Inputs'!$E$17*IF('Summary'!BK13&lt;='Inputs'!$E$27,1,0)</f>
        <v>0.0</v>
      </c>
      <c r="BL542" s="35">
        <f>BL536*'Inputs'!$E$17*IF('Summary'!BL13&lt;='Inputs'!$E$27,1,0)</f>
        <v>0.0</v>
      </c>
      <c r="BM542" s="35">
        <f>BM536*'Inputs'!$E$17*IF('Summary'!BM13&lt;='Inputs'!$E$27,1,0)</f>
        <v>0.0</v>
      </c>
      <c r="BN542" s="35">
        <f>BN536*'Inputs'!$E$17*IF('Summary'!BN13&lt;='Inputs'!$E$27,1,0)</f>
        <v>0.0</v>
      </c>
      <c r="BO542" s="35">
        <f>BO536*'Inputs'!$E$17*IF('Summary'!BO13&lt;='Inputs'!$E$27,1,0)</f>
        <v>0.0</v>
      </c>
    </row>
    <row r="543" ht="28" customHeight="1">
      <c r="A543" s="2" t="str">
        <v>SLOT27.U2</v>
      </c>
      <c r="B543" s="6" t="str">
        <v>SLOT27 U2 maternity levy</v>
      </c>
      <c r="C543" s="2" t="str">
        <v>EUR</v>
      </c>
      <c r="D543" s="2" t="str">
        <v>SUM</v>
      </c>
      <c r="E543" s="36">
        <f>SUM(H543:BO543)</f>
        <v>0.0</v>
      </c>
      <c r="F543" s="6" t="str">
        <v>Spare row; inactive until a hire and an exit month are entered on People_Inputs</v>
      </c>
      <c r="G543" s="2"/>
      <c r="H543" s="35">
        <f>H536*'Inputs'!$E$18</f>
        <v>0.0</v>
      </c>
      <c r="I543" s="35">
        <f>I536*'Inputs'!$E$18</f>
        <v>0.0</v>
      </c>
      <c r="J543" s="35">
        <f>J536*'Inputs'!$E$18</f>
        <v>0.0</v>
      </c>
      <c r="K543" s="35">
        <f>K536*'Inputs'!$E$18</f>
        <v>0.0</v>
      </c>
      <c r="L543" s="35">
        <f>L536*'Inputs'!$E$18</f>
        <v>0.0</v>
      </c>
      <c r="M543" s="35">
        <f>M536*'Inputs'!$E$18</f>
        <v>0.0</v>
      </c>
      <c r="N543" s="35">
        <f>N536*'Inputs'!$E$18</f>
        <v>0.0</v>
      </c>
      <c r="O543" s="35">
        <f>O536*'Inputs'!$E$18</f>
        <v>0.0</v>
      </c>
      <c r="P543" s="35">
        <f>P536*'Inputs'!$E$18</f>
        <v>0.0</v>
      </c>
      <c r="Q543" s="35">
        <f>Q536*'Inputs'!$E$18</f>
        <v>0.0</v>
      </c>
      <c r="R543" s="35">
        <f>R536*'Inputs'!$E$18</f>
        <v>0.0</v>
      </c>
      <c r="S543" s="35">
        <f>S536*'Inputs'!$E$18</f>
        <v>0.0</v>
      </c>
      <c r="T543" s="35">
        <f>T536*'Inputs'!$E$18</f>
        <v>0.0</v>
      </c>
      <c r="U543" s="35">
        <f>U536*'Inputs'!$E$18</f>
        <v>0.0</v>
      </c>
      <c r="V543" s="35">
        <f>V536*'Inputs'!$E$18</f>
        <v>0.0</v>
      </c>
      <c r="W543" s="35">
        <f>W536*'Inputs'!$E$18</f>
        <v>0.0</v>
      </c>
      <c r="X543" s="35">
        <f>X536*'Inputs'!$E$18</f>
        <v>0.0</v>
      </c>
      <c r="Y543" s="35">
        <f>Y536*'Inputs'!$E$18</f>
        <v>0.0</v>
      </c>
      <c r="Z543" s="35">
        <f>Z536*'Inputs'!$E$18</f>
        <v>0.0</v>
      </c>
      <c r="AA543" s="35">
        <f>AA536*'Inputs'!$E$18</f>
        <v>0.0</v>
      </c>
      <c r="AB543" s="35">
        <f>AB536*'Inputs'!$E$18</f>
        <v>0.0</v>
      </c>
      <c r="AC543" s="35">
        <f>AC536*'Inputs'!$E$18</f>
        <v>0.0</v>
      </c>
      <c r="AD543" s="35">
        <f>AD536*'Inputs'!$E$18</f>
        <v>0.0</v>
      </c>
      <c r="AE543" s="35">
        <f>AE536*'Inputs'!$E$18</f>
        <v>0.0</v>
      </c>
      <c r="AF543" s="35">
        <f>AF536*'Inputs'!$E$18</f>
        <v>0.0</v>
      </c>
      <c r="AG543" s="35">
        <f>AG536*'Inputs'!$E$18</f>
        <v>0.0</v>
      </c>
      <c r="AH543" s="35">
        <f>AH536*'Inputs'!$E$18</f>
        <v>0.0</v>
      </c>
      <c r="AI543" s="35">
        <f>AI536*'Inputs'!$E$18</f>
        <v>0.0</v>
      </c>
      <c r="AJ543" s="35">
        <f>AJ536*'Inputs'!$E$18</f>
        <v>0.0</v>
      </c>
      <c r="AK543" s="35">
        <f>AK536*'Inputs'!$E$18</f>
        <v>0.0</v>
      </c>
      <c r="AL543" s="35">
        <f>AL536*'Inputs'!$E$18</f>
        <v>0.0</v>
      </c>
      <c r="AM543" s="35">
        <f>AM536*'Inputs'!$E$18</f>
        <v>0.0</v>
      </c>
      <c r="AN543" s="35">
        <f>AN536*'Inputs'!$E$18</f>
        <v>0.0</v>
      </c>
      <c r="AO543" s="35">
        <f>AO536*'Inputs'!$E$18</f>
        <v>0.0</v>
      </c>
      <c r="AP543" s="35">
        <f>AP536*'Inputs'!$E$18</f>
        <v>0.0</v>
      </c>
      <c r="AQ543" s="35">
        <f>AQ536*'Inputs'!$E$18</f>
        <v>0.0</v>
      </c>
      <c r="AR543" s="35">
        <f>AR536*'Inputs'!$E$18</f>
        <v>0.0</v>
      </c>
      <c r="AS543" s="35">
        <f>AS536*'Inputs'!$E$18</f>
        <v>0.0</v>
      </c>
      <c r="AT543" s="35">
        <f>AT536*'Inputs'!$E$18</f>
        <v>0.0</v>
      </c>
      <c r="AU543" s="35">
        <f>AU536*'Inputs'!$E$18</f>
        <v>0.0</v>
      </c>
      <c r="AV543" s="35">
        <f>AV536*'Inputs'!$E$18</f>
        <v>0.0</v>
      </c>
      <c r="AW543" s="35">
        <f>AW536*'Inputs'!$E$18</f>
        <v>0.0</v>
      </c>
      <c r="AX543" s="35">
        <f>AX536*'Inputs'!$E$18</f>
        <v>0.0</v>
      </c>
      <c r="AY543" s="35">
        <f>AY536*'Inputs'!$E$18</f>
        <v>0.0</v>
      </c>
      <c r="AZ543" s="35">
        <f>AZ536*'Inputs'!$E$18</f>
        <v>0.0</v>
      </c>
      <c r="BA543" s="35">
        <f>BA536*'Inputs'!$E$18</f>
        <v>0.0</v>
      </c>
      <c r="BB543" s="35">
        <f>BB536*'Inputs'!$E$18</f>
        <v>0.0</v>
      </c>
      <c r="BC543" s="35">
        <f>BC536*'Inputs'!$E$18</f>
        <v>0.0</v>
      </c>
      <c r="BD543" s="35">
        <f>BD536*'Inputs'!$E$18</f>
        <v>0.0</v>
      </c>
      <c r="BE543" s="35">
        <f>BE536*'Inputs'!$E$18</f>
        <v>0.0</v>
      </c>
      <c r="BF543" s="35">
        <f>BF536*'Inputs'!$E$18</f>
        <v>0.0</v>
      </c>
      <c r="BG543" s="35">
        <f>BG536*'Inputs'!$E$18</f>
        <v>0.0</v>
      </c>
      <c r="BH543" s="35">
        <f>BH536*'Inputs'!$E$18</f>
        <v>0.0</v>
      </c>
      <c r="BI543" s="35">
        <f>BI536*'Inputs'!$E$18</f>
        <v>0.0</v>
      </c>
      <c r="BJ543" s="35">
        <f>BJ536*'Inputs'!$E$18</f>
        <v>0.0</v>
      </c>
      <c r="BK543" s="35">
        <f>BK536*'Inputs'!$E$18</f>
        <v>0.0</v>
      </c>
      <c r="BL543" s="35">
        <f>BL536*'Inputs'!$E$18</f>
        <v>0.0</v>
      </c>
      <c r="BM543" s="35">
        <f>BM536*'Inputs'!$E$18</f>
        <v>0.0</v>
      </c>
      <c r="BN543" s="35">
        <f>BN536*'Inputs'!$E$18</f>
        <v>0.0</v>
      </c>
      <c r="BO543" s="35">
        <f>BO536*'Inputs'!$E$18</f>
        <v>0.0</v>
      </c>
    </row>
    <row r="544" ht="28" customHeight="1">
      <c r="A544" s="2" t="str">
        <v>SLOT27.INSOLV</v>
      </c>
      <c r="B544" s="6" t="str">
        <v>SLOT27 insolvency levy</v>
      </c>
      <c r="C544" s="2" t="str">
        <v>EUR</v>
      </c>
      <c r="D544" s="2" t="str">
        <v>SUM</v>
      </c>
      <c r="E544" s="36">
        <f>SUM(H544:BO544)</f>
        <v>0.0</v>
      </c>
      <c r="F544" s="6" t="str">
        <v>Spare row; inactive until a hire and an exit month are entered on People_Inputs</v>
      </c>
      <c r="G544" s="2"/>
      <c r="H544" s="35">
        <f>H536*'Inputs'!$E$19</f>
        <v>0.0</v>
      </c>
      <c r="I544" s="35">
        <f>I536*'Inputs'!$E$19</f>
        <v>0.0</v>
      </c>
      <c r="J544" s="35">
        <f>J536*'Inputs'!$E$19</f>
        <v>0.0</v>
      </c>
      <c r="K544" s="35">
        <f>K536*'Inputs'!$E$19</f>
        <v>0.0</v>
      </c>
      <c r="L544" s="35">
        <f>L536*'Inputs'!$E$19</f>
        <v>0.0</v>
      </c>
      <c r="M544" s="35">
        <f>M536*'Inputs'!$E$19</f>
        <v>0.0</v>
      </c>
      <c r="N544" s="35">
        <f>N536*'Inputs'!$E$19</f>
        <v>0.0</v>
      </c>
      <c r="O544" s="35">
        <f>O536*'Inputs'!$E$19</f>
        <v>0.0</v>
      </c>
      <c r="P544" s="35">
        <f>P536*'Inputs'!$E$19</f>
        <v>0.0</v>
      </c>
      <c r="Q544" s="35">
        <f>Q536*'Inputs'!$E$19</f>
        <v>0.0</v>
      </c>
      <c r="R544" s="35">
        <f>R536*'Inputs'!$E$19</f>
        <v>0.0</v>
      </c>
      <c r="S544" s="35">
        <f>S536*'Inputs'!$E$19</f>
        <v>0.0</v>
      </c>
      <c r="T544" s="35">
        <f>T536*'Inputs'!$E$19</f>
        <v>0.0</v>
      </c>
      <c r="U544" s="35">
        <f>U536*'Inputs'!$E$19</f>
        <v>0.0</v>
      </c>
      <c r="V544" s="35">
        <f>V536*'Inputs'!$E$19</f>
        <v>0.0</v>
      </c>
      <c r="W544" s="35">
        <f>W536*'Inputs'!$E$19</f>
        <v>0.0</v>
      </c>
      <c r="X544" s="35">
        <f>X536*'Inputs'!$E$19</f>
        <v>0.0</v>
      </c>
      <c r="Y544" s="35">
        <f>Y536*'Inputs'!$E$19</f>
        <v>0.0</v>
      </c>
      <c r="Z544" s="35">
        <f>Z536*'Inputs'!$E$19</f>
        <v>0.0</v>
      </c>
      <c r="AA544" s="35">
        <f>AA536*'Inputs'!$E$19</f>
        <v>0.0</v>
      </c>
      <c r="AB544" s="35">
        <f>AB536*'Inputs'!$E$19</f>
        <v>0.0</v>
      </c>
      <c r="AC544" s="35">
        <f>AC536*'Inputs'!$E$19</f>
        <v>0.0</v>
      </c>
      <c r="AD544" s="35">
        <f>AD536*'Inputs'!$E$19</f>
        <v>0.0</v>
      </c>
      <c r="AE544" s="35">
        <f>AE536*'Inputs'!$E$19</f>
        <v>0.0</v>
      </c>
      <c r="AF544" s="35">
        <f>AF536*'Inputs'!$E$19</f>
        <v>0.0</v>
      </c>
      <c r="AG544" s="35">
        <f>AG536*'Inputs'!$E$19</f>
        <v>0.0</v>
      </c>
      <c r="AH544" s="35">
        <f>AH536*'Inputs'!$E$19</f>
        <v>0.0</v>
      </c>
      <c r="AI544" s="35">
        <f>AI536*'Inputs'!$E$19</f>
        <v>0.0</v>
      </c>
      <c r="AJ544" s="35">
        <f>AJ536*'Inputs'!$E$19</f>
        <v>0.0</v>
      </c>
      <c r="AK544" s="35">
        <f>AK536*'Inputs'!$E$19</f>
        <v>0.0</v>
      </c>
      <c r="AL544" s="35">
        <f>AL536*'Inputs'!$E$19</f>
        <v>0.0</v>
      </c>
      <c r="AM544" s="35">
        <f>AM536*'Inputs'!$E$19</f>
        <v>0.0</v>
      </c>
      <c r="AN544" s="35">
        <f>AN536*'Inputs'!$E$19</f>
        <v>0.0</v>
      </c>
      <c r="AO544" s="35">
        <f>AO536*'Inputs'!$E$19</f>
        <v>0.0</v>
      </c>
      <c r="AP544" s="35">
        <f>AP536*'Inputs'!$E$19</f>
        <v>0.0</v>
      </c>
      <c r="AQ544" s="35">
        <f>AQ536*'Inputs'!$E$19</f>
        <v>0.0</v>
      </c>
      <c r="AR544" s="35">
        <f>AR536*'Inputs'!$E$19</f>
        <v>0.0</v>
      </c>
      <c r="AS544" s="35">
        <f>AS536*'Inputs'!$E$19</f>
        <v>0.0</v>
      </c>
      <c r="AT544" s="35">
        <f>AT536*'Inputs'!$E$19</f>
        <v>0.0</v>
      </c>
      <c r="AU544" s="35">
        <f>AU536*'Inputs'!$E$19</f>
        <v>0.0</v>
      </c>
      <c r="AV544" s="35">
        <f>AV536*'Inputs'!$E$19</f>
        <v>0.0</v>
      </c>
      <c r="AW544" s="35">
        <f>AW536*'Inputs'!$E$19</f>
        <v>0.0</v>
      </c>
      <c r="AX544" s="35">
        <f>AX536*'Inputs'!$E$19</f>
        <v>0.0</v>
      </c>
      <c r="AY544" s="35">
        <f>AY536*'Inputs'!$E$19</f>
        <v>0.0</v>
      </c>
      <c r="AZ544" s="35">
        <f>AZ536*'Inputs'!$E$19</f>
        <v>0.0</v>
      </c>
      <c r="BA544" s="35">
        <f>BA536*'Inputs'!$E$19</f>
        <v>0.0</v>
      </c>
      <c r="BB544" s="35">
        <f>BB536*'Inputs'!$E$19</f>
        <v>0.0</v>
      </c>
      <c r="BC544" s="35">
        <f>BC536*'Inputs'!$E$19</f>
        <v>0.0</v>
      </c>
      <c r="BD544" s="35">
        <f>BD536*'Inputs'!$E$19</f>
        <v>0.0</v>
      </c>
      <c r="BE544" s="35">
        <f>BE536*'Inputs'!$E$19</f>
        <v>0.0</v>
      </c>
      <c r="BF544" s="35">
        <f>BF536*'Inputs'!$E$19</f>
        <v>0.0</v>
      </c>
      <c r="BG544" s="35">
        <f>BG536*'Inputs'!$E$19</f>
        <v>0.0</v>
      </c>
      <c r="BH544" s="35">
        <f>BH536*'Inputs'!$E$19</f>
        <v>0.0</v>
      </c>
      <c r="BI544" s="35">
        <f>BI536*'Inputs'!$E$19</f>
        <v>0.0</v>
      </c>
      <c r="BJ544" s="35">
        <f>BJ536*'Inputs'!$E$19</f>
        <v>0.0</v>
      </c>
      <c r="BK544" s="35">
        <f>BK536*'Inputs'!$E$19</f>
        <v>0.0</v>
      </c>
      <c r="BL544" s="35">
        <f>BL536*'Inputs'!$E$19</f>
        <v>0.0</v>
      </c>
      <c r="BM544" s="35">
        <f>BM536*'Inputs'!$E$19</f>
        <v>0.0</v>
      </c>
      <c r="BN544" s="35">
        <f>BN536*'Inputs'!$E$19</f>
        <v>0.0</v>
      </c>
      <c r="BO544" s="35">
        <f>BO536*'Inputs'!$E$19</f>
        <v>0.0</v>
      </c>
    </row>
    <row r="545" ht="28" customHeight="1">
      <c r="A545" s="2" t="str">
        <v>SLOT27.BG</v>
      </c>
      <c r="B545" s="6" t="str">
        <v>SLOT27 accident insurance (BG)</v>
      </c>
      <c r="C545" s="2" t="str">
        <v>EUR</v>
      </c>
      <c r="D545" s="2" t="str">
        <v>SUM</v>
      </c>
      <c r="E545" s="36">
        <f>SUM(H545:BO545)</f>
        <v>0.0</v>
      </c>
      <c r="F545" s="6" t="str">
        <v>Spare row; inactive until a hire and an exit month are entered on People_Inputs</v>
      </c>
      <c r="G545" s="2"/>
      <c r="H545" s="35">
        <f>H535*H533*'Inputs'!$E$20</f>
        <v>0.0</v>
      </c>
      <c r="I545" s="35">
        <f>I535*I533*'Inputs'!$E$20</f>
        <v>0.0</v>
      </c>
      <c r="J545" s="35">
        <f>J535*J533*'Inputs'!$E$20</f>
        <v>0.0</v>
      </c>
      <c r="K545" s="35">
        <f>K535*K533*'Inputs'!$E$20</f>
        <v>0.0</v>
      </c>
      <c r="L545" s="35">
        <f>L535*L533*'Inputs'!$E$20</f>
        <v>0.0</v>
      </c>
      <c r="M545" s="35">
        <f>M535*M533*'Inputs'!$E$20</f>
        <v>0.0</v>
      </c>
      <c r="N545" s="35">
        <f>N535*N533*'Inputs'!$E$20</f>
        <v>0.0</v>
      </c>
      <c r="O545" s="35">
        <f>O535*O533*'Inputs'!$E$20</f>
        <v>0.0</v>
      </c>
      <c r="P545" s="35">
        <f>P535*P533*'Inputs'!$E$20</f>
        <v>0.0</v>
      </c>
      <c r="Q545" s="35">
        <f>Q535*Q533*'Inputs'!$E$20</f>
        <v>0.0</v>
      </c>
      <c r="R545" s="35">
        <f>R535*R533*'Inputs'!$E$20</f>
        <v>0.0</v>
      </c>
      <c r="S545" s="35">
        <f>S535*S533*'Inputs'!$E$20</f>
        <v>0.0</v>
      </c>
      <c r="T545" s="35">
        <f>T535*T533*'Inputs'!$E$20</f>
        <v>0.0</v>
      </c>
      <c r="U545" s="35">
        <f>U535*U533*'Inputs'!$E$20</f>
        <v>0.0</v>
      </c>
      <c r="V545" s="35">
        <f>V535*V533*'Inputs'!$E$20</f>
        <v>0.0</v>
      </c>
      <c r="W545" s="35">
        <f>W535*W533*'Inputs'!$E$20</f>
        <v>0.0</v>
      </c>
      <c r="X545" s="35">
        <f>X535*X533*'Inputs'!$E$20</f>
        <v>0.0</v>
      </c>
      <c r="Y545" s="35">
        <f>Y535*Y533*'Inputs'!$E$20</f>
        <v>0.0</v>
      </c>
      <c r="Z545" s="35">
        <f>Z535*Z533*'Inputs'!$E$20</f>
        <v>0.0</v>
      </c>
      <c r="AA545" s="35">
        <f>AA535*AA533*'Inputs'!$E$20</f>
        <v>0.0</v>
      </c>
      <c r="AB545" s="35">
        <f>AB535*AB533*'Inputs'!$E$20</f>
        <v>0.0</v>
      </c>
      <c r="AC545" s="35">
        <f>AC535*AC533*'Inputs'!$E$20</f>
        <v>0.0</v>
      </c>
      <c r="AD545" s="35">
        <f>AD535*AD533*'Inputs'!$E$20</f>
        <v>0.0</v>
      </c>
      <c r="AE545" s="35">
        <f>AE535*AE533*'Inputs'!$E$20</f>
        <v>0.0</v>
      </c>
      <c r="AF545" s="35">
        <f>AF535*AF533*'Inputs'!$E$20</f>
        <v>0.0</v>
      </c>
      <c r="AG545" s="35">
        <f>AG535*AG533*'Inputs'!$E$20</f>
        <v>0.0</v>
      </c>
      <c r="AH545" s="35">
        <f>AH535*AH533*'Inputs'!$E$20</f>
        <v>0.0</v>
      </c>
      <c r="AI545" s="35">
        <f>AI535*AI533*'Inputs'!$E$20</f>
        <v>0.0</v>
      </c>
      <c r="AJ545" s="35">
        <f>AJ535*AJ533*'Inputs'!$E$20</f>
        <v>0.0</v>
      </c>
      <c r="AK545" s="35">
        <f>AK535*AK533*'Inputs'!$E$20</f>
        <v>0.0</v>
      </c>
      <c r="AL545" s="35">
        <f>AL535*AL533*'Inputs'!$E$20</f>
        <v>0.0</v>
      </c>
      <c r="AM545" s="35">
        <f>AM535*AM533*'Inputs'!$E$20</f>
        <v>0.0</v>
      </c>
      <c r="AN545" s="35">
        <f>AN535*AN533*'Inputs'!$E$20</f>
        <v>0.0</v>
      </c>
      <c r="AO545" s="35">
        <f>AO535*AO533*'Inputs'!$E$20</f>
        <v>0.0</v>
      </c>
      <c r="AP545" s="35">
        <f>AP535*AP533*'Inputs'!$E$20</f>
        <v>0.0</v>
      </c>
      <c r="AQ545" s="35">
        <f>AQ535*AQ533*'Inputs'!$E$20</f>
        <v>0.0</v>
      </c>
      <c r="AR545" s="35">
        <f>AR535*AR533*'Inputs'!$E$20</f>
        <v>0.0</v>
      </c>
      <c r="AS545" s="35">
        <f>AS535*AS533*'Inputs'!$E$20</f>
        <v>0.0</v>
      </c>
      <c r="AT545" s="35">
        <f>AT535*AT533*'Inputs'!$E$20</f>
        <v>0.0</v>
      </c>
      <c r="AU545" s="35">
        <f>AU535*AU533*'Inputs'!$E$20</f>
        <v>0.0</v>
      </c>
      <c r="AV545" s="35">
        <f>AV535*AV533*'Inputs'!$E$20</f>
        <v>0.0</v>
      </c>
      <c r="AW545" s="35">
        <f>AW535*AW533*'Inputs'!$E$20</f>
        <v>0.0</v>
      </c>
      <c r="AX545" s="35">
        <f>AX535*AX533*'Inputs'!$E$20</f>
        <v>0.0</v>
      </c>
      <c r="AY545" s="35">
        <f>AY535*AY533*'Inputs'!$E$20</f>
        <v>0.0</v>
      </c>
      <c r="AZ545" s="35">
        <f>AZ535*AZ533*'Inputs'!$E$20</f>
        <v>0.0</v>
      </c>
      <c r="BA545" s="35">
        <f>BA535*BA533*'Inputs'!$E$20</f>
        <v>0.0</v>
      </c>
      <c r="BB545" s="35">
        <f>BB535*BB533*'Inputs'!$E$20</f>
        <v>0.0</v>
      </c>
      <c r="BC545" s="35">
        <f>BC535*BC533*'Inputs'!$E$20</f>
        <v>0.0</v>
      </c>
      <c r="BD545" s="35">
        <f>BD535*BD533*'Inputs'!$E$20</f>
        <v>0.0</v>
      </c>
      <c r="BE545" s="35">
        <f>BE535*BE533*'Inputs'!$E$20</f>
        <v>0.0</v>
      </c>
      <c r="BF545" s="35">
        <f>BF535*BF533*'Inputs'!$E$20</f>
        <v>0.0</v>
      </c>
      <c r="BG545" s="35">
        <f>BG535*BG533*'Inputs'!$E$20</f>
        <v>0.0</v>
      </c>
      <c r="BH545" s="35">
        <f>BH535*BH533*'Inputs'!$E$20</f>
        <v>0.0</v>
      </c>
      <c r="BI545" s="35">
        <f>BI535*BI533*'Inputs'!$E$20</f>
        <v>0.0</v>
      </c>
      <c r="BJ545" s="35">
        <f>BJ535*BJ533*'Inputs'!$E$20</f>
        <v>0.0</v>
      </c>
      <c r="BK545" s="35">
        <f>BK535*BK533*'Inputs'!$E$20</f>
        <v>0.0</v>
      </c>
      <c r="BL545" s="35">
        <f>BL535*BL533*'Inputs'!$E$20</f>
        <v>0.0</v>
      </c>
      <c r="BM545" s="35">
        <f>BM535*BM533*'Inputs'!$E$20</f>
        <v>0.0</v>
      </c>
      <c r="BN545" s="35">
        <f>BN535*BN533*'Inputs'!$E$20</f>
        <v>0.0</v>
      </c>
      <c r="BO545" s="35">
        <f>BO535*BO533*'Inputs'!$E$20</f>
        <v>0.0</v>
      </c>
    </row>
    <row r="546" ht="28" customHeight="1">
      <c r="A546" s="2" t="str">
        <v>SLOT27.TOTAL</v>
      </c>
      <c r="B546" s="6" t="str">
        <v>SLOT27 payroll cost (salary plus employer contributions)</v>
      </c>
      <c r="C546" s="2" t="str">
        <v>EUR</v>
      </c>
      <c r="D546" s="2" t="str">
        <v>SUM</v>
      </c>
      <c r="E546" s="36">
        <f>SUM(H546:BO546)</f>
        <v>0.0</v>
      </c>
      <c r="F546" s="6" t="str">
        <v>Spare row; inactive until a hire and an exit month are entered on People_Inputs</v>
      </c>
      <c r="G546" s="2"/>
      <c r="H546" s="36">
        <f>SUM(H535,H538,H539,H540,H541,H542,H543,H544,H545)</f>
        <v>0.0</v>
      </c>
      <c r="I546" s="36">
        <f>SUM(I535,I538,I539,I540,I541,I542,I543,I544,I545)</f>
        <v>0.0</v>
      </c>
      <c r="J546" s="36">
        <f>SUM(J535,J538,J539,J540,J541,J542,J543,J544,J545)</f>
        <v>0.0</v>
      </c>
      <c r="K546" s="36">
        <f>SUM(K535,K538,K539,K540,K541,K542,K543,K544,K545)</f>
        <v>0.0</v>
      </c>
      <c r="L546" s="36">
        <f>SUM(L535,L538,L539,L540,L541,L542,L543,L544,L545)</f>
        <v>0.0</v>
      </c>
      <c r="M546" s="36">
        <f>SUM(M535,M538,M539,M540,M541,M542,M543,M544,M545)</f>
        <v>0.0</v>
      </c>
      <c r="N546" s="36">
        <f>SUM(N535,N538,N539,N540,N541,N542,N543,N544,N545)</f>
        <v>0.0</v>
      </c>
      <c r="O546" s="36">
        <f>SUM(O535,O538,O539,O540,O541,O542,O543,O544,O545)</f>
        <v>0.0</v>
      </c>
      <c r="P546" s="36">
        <f>SUM(P535,P538,P539,P540,P541,P542,P543,P544,P545)</f>
        <v>0.0</v>
      </c>
      <c r="Q546" s="36">
        <f>SUM(Q535,Q538,Q539,Q540,Q541,Q542,Q543,Q544,Q545)</f>
        <v>0.0</v>
      </c>
      <c r="R546" s="36">
        <f>SUM(R535,R538,R539,R540,R541,R542,R543,R544,R545)</f>
        <v>0.0</v>
      </c>
      <c r="S546" s="36">
        <f>SUM(S535,S538,S539,S540,S541,S542,S543,S544,S545)</f>
        <v>0.0</v>
      </c>
      <c r="T546" s="36">
        <f>SUM(T535,T538,T539,T540,T541,T542,T543,T544,T545)</f>
        <v>0.0</v>
      </c>
      <c r="U546" s="36">
        <f>SUM(U535,U538,U539,U540,U541,U542,U543,U544,U545)</f>
        <v>0.0</v>
      </c>
      <c r="V546" s="36">
        <f>SUM(V535,V538,V539,V540,V541,V542,V543,V544,V545)</f>
        <v>0.0</v>
      </c>
      <c r="W546" s="36">
        <f>SUM(W535,W538,W539,W540,W541,W542,W543,W544,W545)</f>
        <v>0.0</v>
      </c>
      <c r="X546" s="36">
        <f>SUM(X535,X538,X539,X540,X541,X542,X543,X544,X545)</f>
        <v>0.0</v>
      </c>
      <c r="Y546" s="36">
        <f>SUM(Y535,Y538,Y539,Y540,Y541,Y542,Y543,Y544,Y545)</f>
        <v>0.0</v>
      </c>
      <c r="Z546" s="36">
        <f>SUM(Z535,Z538,Z539,Z540,Z541,Z542,Z543,Z544,Z545)</f>
        <v>0.0</v>
      </c>
      <c r="AA546" s="36">
        <f>SUM(AA535,AA538,AA539,AA540,AA541,AA542,AA543,AA544,AA545)</f>
        <v>0.0</v>
      </c>
      <c r="AB546" s="36">
        <f>SUM(AB535,AB538,AB539,AB540,AB541,AB542,AB543,AB544,AB545)</f>
        <v>0.0</v>
      </c>
      <c r="AC546" s="36">
        <f>SUM(AC535,AC538,AC539,AC540,AC541,AC542,AC543,AC544,AC545)</f>
        <v>0.0</v>
      </c>
      <c r="AD546" s="36">
        <f>SUM(AD535,AD538,AD539,AD540,AD541,AD542,AD543,AD544,AD545)</f>
        <v>0.0</v>
      </c>
      <c r="AE546" s="36">
        <f>SUM(AE535,AE538,AE539,AE540,AE541,AE542,AE543,AE544,AE545)</f>
        <v>0.0</v>
      </c>
      <c r="AF546" s="36">
        <f>SUM(AF535,AF538,AF539,AF540,AF541,AF542,AF543,AF544,AF545)</f>
        <v>0.0</v>
      </c>
      <c r="AG546" s="36">
        <f>SUM(AG535,AG538,AG539,AG540,AG541,AG542,AG543,AG544,AG545)</f>
        <v>0.0</v>
      </c>
      <c r="AH546" s="36">
        <f>SUM(AH535,AH538,AH539,AH540,AH541,AH542,AH543,AH544,AH545)</f>
        <v>0.0</v>
      </c>
      <c r="AI546" s="36">
        <f>SUM(AI535,AI538,AI539,AI540,AI541,AI542,AI543,AI544,AI545)</f>
        <v>0.0</v>
      </c>
      <c r="AJ546" s="36">
        <f>SUM(AJ535,AJ538,AJ539,AJ540,AJ541,AJ542,AJ543,AJ544,AJ545)</f>
        <v>0.0</v>
      </c>
      <c r="AK546" s="36">
        <f>SUM(AK535,AK538,AK539,AK540,AK541,AK542,AK543,AK544,AK545)</f>
        <v>0.0</v>
      </c>
      <c r="AL546" s="36">
        <f>SUM(AL535,AL538,AL539,AL540,AL541,AL542,AL543,AL544,AL545)</f>
        <v>0.0</v>
      </c>
      <c r="AM546" s="36">
        <f>SUM(AM535,AM538,AM539,AM540,AM541,AM542,AM543,AM544,AM545)</f>
        <v>0.0</v>
      </c>
      <c r="AN546" s="36">
        <f>SUM(AN535,AN538,AN539,AN540,AN541,AN542,AN543,AN544,AN545)</f>
        <v>0.0</v>
      </c>
      <c r="AO546" s="36">
        <f>SUM(AO535,AO538,AO539,AO540,AO541,AO542,AO543,AO544,AO545)</f>
        <v>0.0</v>
      </c>
      <c r="AP546" s="36">
        <f>SUM(AP535,AP538,AP539,AP540,AP541,AP542,AP543,AP544,AP545)</f>
        <v>0.0</v>
      </c>
      <c r="AQ546" s="36">
        <f>SUM(AQ535,AQ538,AQ539,AQ540,AQ541,AQ542,AQ543,AQ544,AQ545)</f>
        <v>0.0</v>
      </c>
      <c r="AR546" s="36">
        <f>SUM(AR535,AR538,AR539,AR540,AR541,AR542,AR543,AR544,AR545)</f>
        <v>0.0</v>
      </c>
      <c r="AS546" s="36">
        <f>SUM(AS535,AS538,AS539,AS540,AS541,AS542,AS543,AS544,AS545)</f>
        <v>0.0</v>
      </c>
      <c r="AT546" s="36">
        <f>SUM(AT535,AT538,AT539,AT540,AT541,AT542,AT543,AT544,AT545)</f>
        <v>0.0</v>
      </c>
      <c r="AU546" s="36">
        <f>SUM(AU535,AU538,AU539,AU540,AU541,AU542,AU543,AU544,AU545)</f>
        <v>0.0</v>
      </c>
      <c r="AV546" s="36">
        <f>SUM(AV535,AV538,AV539,AV540,AV541,AV542,AV543,AV544,AV545)</f>
        <v>0.0</v>
      </c>
      <c r="AW546" s="36">
        <f>SUM(AW535,AW538,AW539,AW540,AW541,AW542,AW543,AW544,AW545)</f>
        <v>0.0</v>
      </c>
      <c r="AX546" s="36">
        <f>SUM(AX535,AX538,AX539,AX540,AX541,AX542,AX543,AX544,AX545)</f>
        <v>0.0</v>
      </c>
      <c r="AY546" s="36">
        <f>SUM(AY535,AY538,AY539,AY540,AY541,AY542,AY543,AY544,AY545)</f>
        <v>0.0</v>
      </c>
      <c r="AZ546" s="36">
        <f>SUM(AZ535,AZ538,AZ539,AZ540,AZ541,AZ542,AZ543,AZ544,AZ545)</f>
        <v>0.0</v>
      </c>
      <c r="BA546" s="36">
        <f>SUM(BA535,BA538,BA539,BA540,BA541,BA542,BA543,BA544,BA545)</f>
        <v>0.0</v>
      </c>
      <c r="BB546" s="36">
        <f>SUM(BB535,BB538,BB539,BB540,BB541,BB542,BB543,BB544,BB545)</f>
        <v>0.0</v>
      </c>
      <c r="BC546" s="36">
        <f>SUM(BC535,BC538,BC539,BC540,BC541,BC542,BC543,BC544,BC545)</f>
        <v>0.0</v>
      </c>
      <c r="BD546" s="36">
        <f>SUM(BD535,BD538,BD539,BD540,BD541,BD542,BD543,BD544,BD545)</f>
        <v>0.0</v>
      </c>
      <c r="BE546" s="36">
        <f>SUM(BE535,BE538,BE539,BE540,BE541,BE542,BE543,BE544,BE545)</f>
        <v>0.0</v>
      </c>
      <c r="BF546" s="36">
        <f>SUM(BF535,BF538,BF539,BF540,BF541,BF542,BF543,BF544,BF545)</f>
        <v>0.0</v>
      </c>
      <c r="BG546" s="36">
        <f>SUM(BG535,BG538,BG539,BG540,BG541,BG542,BG543,BG544,BG545)</f>
        <v>0.0</v>
      </c>
      <c r="BH546" s="36">
        <f>SUM(BH535,BH538,BH539,BH540,BH541,BH542,BH543,BH544,BH545)</f>
        <v>0.0</v>
      </c>
      <c r="BI546" s="36">
        <f>SUM(BI535,BI538,BI539,BI540,BI541,BI542,BI543,BI544,BI545)</f>
        <v>0.0</v>
      </c>
      <c r="BJ546" s="36">
        <f>SUM(BJ535,BJ538,BJ539,BJ540,BJ541,BJ542,BJ543,BJ544,BJ545)</f>
        <v>0.0</v>
      </c>
      <c r="BK546" s="36">
        <f>SUM(BK535,BK538,BK539,BK540,BK541,BK542,BK543,BK544,BK545)</f>
        <v>0.0</v>
      </c>
      <c r="BL546" s="36">
        <f>SUM(BL535,BL538,BL539,BL540,BL541,BL542,BL543,BL544,BL545)</f>
        <v>0.0</v>
      </c>
      <c r="BM546" s="36">
        <f>SUM(BM535,BM538,BM539,BM540,BM541,BM542,BM543,BM544,BM545)</f>
        <v>0.0</v>
      </c>
      <c r="BN546" s="36">
        <f>SUM(BN535,BN538,BN539,BN540,BN541,BN542,BN543,BN544,BN545)</f>
        <v>0.0</v>
      </c>
      <c r="BO546" s="36">
        <f>SUM(BO535,BO538,BO539,BO540,BO541,BO542,BO543,BO544,BO545)</f>
        <v>0.0</v>
      </c>
    </row>
    <row r="547" ht="28" customHeight="1">
      <c r="A547" s="2" t="str">
        <v>SLOT27.HIRE</v>
      </c>
      <c r="B547" s="6" t="str">
        <v>SLOT27 hired in the month (1 = yes)</v>
      </c>
      <c r="C547" s="2" t="str">
        <v>count</v>
      </c>
      <c r="D547" s="2" t="str">
        <v>SUM</v>
      </c>
      <c r="E547" s="34">
        <f>SUM(H547:BO547)</f>
        <v>0</v>
      </c>
      <c r="F547" s="6" t="str">
        <v>Spare row; inactive until a hire and an exit month are entered on People_Inputs</v>
      </c>
      <c r="G547" s="2"/>
      <c r="H547" s="33">
        <f>IF(AND(H$6='People_Inputs'!$H$37,H531=1),1,0)</f>
        <v>0</v>
      </c>
      <c r="I547" s="33">
        <f>IF(AND(I$6='People_Inputs'!$H$37,I531=1),1,0)</f>
        <v>0</v>
      </c>
      <c r="J547" s="33">
        <f>IF(AND(J$6='People_Inputs'!$H$37,J531=1),1,0)</f>
        <v>0</v>
      </c>
      <c r="K547" s="33">
        <f>IF(AND(K$6='People_Inputs'!$H$37,K531=1),1,0)</f>
        <v>0</v>
      </c>
      <c r="L547" s="33">
        <f>IF(AND(L$6='People_Inputs'!$H$37,L531=1),1,0)</f>
        <v>0</v>
      </c>
      <c r="M547" s="33">
        <f>IF(AND(M$6='People_Inputs'!$H$37,M531=1),1,0)</f>
        <v>0</v>
      </c>
      <c r="N547" s="33">
        <f>IF(AND(N$6='People_Inputs'!$H$37,N531=1),1,0)</f>
        <v>0</v>
      </c>
      <c r="O547" s="33">
        <f>IF(AND(O$6='People_Inputs'!$H$37,O531=1),1,0)</f>
        <v>0</v>
      </c>
      <c r="P547" s="33">
        <f>IF(AND(P$6='People_Inputs'!$H$37,P531=1),1,0)</f>
        <v>0</v>
      </c>
      <c r="Q547" s="33">
        <f>IF(AND(Q$6='People_Inputs'!$H$37,Q531=1),1,0)</f>
        <v>0</v>
      </c>
      <c r="R547" s="33">
        <f>IF(AND(R$6='People_Inputs'!$H$37,R531=1),1,0)</f>
        <v>0</v>
      </c>
      <c r="S547" s="33">
        <f>IF(AND(S$6='People_Inputs'!$H$37,S531=1),1,0)</f>
        <v>0</v>
      </c>
      <c r="T547" s="33">
        <f>IF(AND(T$6='People_Inputs'!$H$37,T531=1),1,0)</f>
        <v>0</v>
      </c>
      <c r="U547" s="33">
        <f>IF(AND(U$6='People_Inputs'!$H$37,U531=1),1,0)</f>
        <v>0</v>
      </c>
      <c r="V547" s="33">
        <f>IF(AND(V$6='People_Inputs'!$H$37,V531=1),1,0)</f>
        <v>0</v>
      </c>
      <c r="W547" s="33">
        <f>IF(AND(W$6='People_Inputs'!$H$37,W531=1),1,0)</f>
        <v>0</v>
      </c>
      <c r="X547" s="33">
        <f>IF(AND(X$6='People_Inputs'!$H$37,X531=1),1,0)</f>
        <v>0</v>
      </c>
      <c r="Y547" s="33">
        <f>IF(AND(Y$6='People_Inputs'!$H$37,Y531=1),1,0)</f>
        <v>0</v>
      </c>
      <c r="Z547" s="33">
        <f>IF(AND(Z$6='People_Inputs'!$H$37,Z531=1),1,0)</f>
        <v>0</v>
      </c>
      <c r="AA547" s="33">
        <f>IF(AND(AA$6='People_Inputs'!$H$37,AA531=1),1,0)</f>
        <v>0</v>
      </c>
      <c r="AB547" s="33">
        <f>IF(AND(AB$6='People_Inputs'!$H$37,AB531=1),1,0)</f>
        <v>0</v>
      </c>
      <c r="AC547" s="33">
        <f>IF(AND(AC$6='People_Inputs'!$H$37,AC531=1),1,0)</f>
        <v>0</v>
      </c>
      <c r="AD547" s="33">
        <f>IF(AND(AD$6='People_Inputs'!$H$37,AD531=1),1,0)</f>
        <v>0</v>
      </c>
      <c r="AE547" s="33">
        <f>IF(AND(AE$6='People_Inputs'!$H$37,AE531=1),1,0)</f>
        <v>0</v>
      </c>
      <c r="AF547" s="33">
        <f>IF(AND(AF$6='People_Inputs'!$H$37,AF531=1),1,0)</f>
        <v>0</v>
      </c>
      <c r="AG547" s="33">
        <f>IF(AND(AG$6='People_Inputs'!$H$37,AG531=1),1,0)</f>
        <v>0</v>
      </c>
      <c r="AH547" s="33">
        <f>IF(AND(AH$6='People_Inputs'!$H$37,AH531=1),1,0)</f>
        <v>0</v>
      </c>
      <c r="AI547" s="33">
        <f>IF(AND(AI$6='People_Inputs'!$H$37,AI531=1),1,0)</f>
        <v>0</v>
      </c>
      <c r="AJ547" s="33">
        <f>IF(AND(AJ$6='People_Inputs'!$H$37,AJ531=1),1,0)</f>
        <v>0</v>
      </c>
      <c r="AK547" s="33">
        <f>IF(AND(AK$6='People_Inputs'!$H$37,AK531=1),1,0)</f>
        <v>0</v>
      </c>
      <c r="AL547" s="33">
        <f>IF(AND(AL$6='People_Inputs'!$H$37,AL531=1),1,0)</f>
        <v>0</v>
      </c>
      <c r="AM547" s="33">
        <f>IF(AND(AM$6='People_Inputs'!$H$37,AM531=1),1,0)</f>
        <v>0</v>
      </c>
      <c r="AN547" s="33">
        <f>IF(AND(AN$6='People_Inputs'!$H$37,AN531=1),1,0)</f>
        <v>0</v>
      </c>
      <c r="AO547" s="33">
        <f>IF(AND(AO$6='People_Inputs'!$H$37,AO531=1),1,0)</f>
        <v>0</v>
      </c>
      <c r="AP547" s="33">
        <f>IF(AND(AP$6='People_Inputs'!$H$37,AP531=1),1,0)</f>
        <v>0</v>
      </c>
      <c r="AQ547" s="33">
        <f>IF(AND(AQ$6='People_Inputs'!$H$37,AQ531=1),1,0)</f>
        <v>0</v>
      </c>
      <c r="AR547" s="33">
        <f>IF(AND(AR$6='People_Inputs'!$H$37,AR531=1),1,0)</f>
        <v>0</v>
      </c>
      <c r="AS547" s="33">
        <f>IF(AND(AS$6='People_Inputs'!$H$37,AS531=1),1,0)</f>
        <v>0</v>
      </c>
      <c r="AT547" s="33">
        <f>IF(AND(AT$6='People_Inputs'!$H$37,AT531=1),1,0)</f>
        <v>0</v>
      </c>
      <c r="AU547" s="33">
        <f>IF(AND(AU$6='People_Inputs'!$H$37,AU531=1),1,0)</f>
        <v>0</v>
      </c>
      <c r="AV547" s="33">
        <f>IF(AND(AV$6='People_Inputs'!$H$37,AV531=1),1,0)</f>
        <v>0</v>
      </c>
      <c r="AW547" s="33">
        <f>IF(AND(AW$6='People_Inputs'!$H$37,AW531=1),1,0)</f>
        <v>0</v>
      </c>
      <c r="AX547" s="33">
        <f>IF(AND(AX$6='People_Inputs'!$H$37,AX531=1),1,0)</f>
        <v>0</v>
      </c>
      <c r="AY547" s="33">
        <f>IF(AND(AY$6='People_Inputs'!$H$37,AY531=1),1,0)</f>
        <v>0</v>
      </c>
      <c r="AZ547" s="33">
        <f>IF(AND(AZ$6='People_Inputs'!$H$37,AZ531=1),1,0)</f>
        <v>0</v>
      </c>
      <c r="BA547" s="33">
        <f>IF(AND(BA$6='People_Inputs'!$H$37,BA531=1),1,0)</f>
        <v>0</v>
      </c>
      <c r="BB547" s="33">
        <f>IF(AND(BB$6='People_Inputs'!$H$37,BB531=1),1,0)</f>
        <v>0</v>
      </c>
      <c r="BC547" s="33">
        <f>IF(AND(BC$6='People_Inputs'!$H$37,BC531=1),1,0)</f>
        <v>0</v>
      </c>
      <c r="BD547" s="33">
        <f>IF(AND(BD$6='People_Inputs'!$H$37,BD531=1),1,0)</f>
        <v>0</v>
      </c>
      <c r="BE547" s="33">
        <f>IF(AND(BE$6='People_Inputs'!$H$37,BE531=1),1,0)</f>
        <v>0</v>
      </c>
      <c r="BF547" s="33">
        <f>IF(AND(BF$6='People_Inputs'!$H$37,BF531=1),1,0)</f>
        <v>0</v>
      </c>
      <c r="BG547" s="33">
        <f>IF(AND(BG$6='People_Inputs'!$H$37,BG531=1),1,0)</f>
        <v>0</v>
      </c>
      <c r="BH547" s="33">
        <f>IF(AND(BH$6='People_Inputs'!$H$37,BH531=1),1,0)</f>
        <v>0</v>
      </c>
      <c r="BI547" s="33">
        <f>IF(AND(BI$6='People_Inputs'!$H$37,BI531=1),1,0)</f>
        <v>0</v>
      </c>
      <c r="BJ547" s="33">
        <f>IF(AND(BJ$6='People_Inputs'!$H$37,BJ531=1),1,0)</f>
        <v>0</v>
      </c>
      <c r="BK547" s="33">
        <f>IF(AND(BK$6='People_Inputs'!$H$37,BK531=1),1,0)</f>
        <v>0</v>
      </c>
      <c r="BL547" s="33">
        <f>IF(AND(BL$6='People_Inputs'!$H$37,BL531=1),1,0)</f>
        <v>0</v>
      </c>
      <c r="BM547" s="33">
        <f>IF(AND(BM$6='People_Inputs'!$H$37,BM531=1),1,0)</f>
        <v>0</v>
      </c>
      <c r="BN547" s="33">
        <f>IF(AND(BN$6='People_Inputs'!$H$37,BN531=1),1,0)</f>
        <v>0</v>
      </c>
      <c r="BO547" s="33">
        <f>IF(AND(BO$6='People_Inputs'!$H$37,BO531=1),1,0)</f>
        <v>0</v>
      </c>
    </row>
    <row r="548" ht="28" customHeight="1">
      <c r="A548" s="2" t="str">
        <v>SLOT27.RECRUIT</v>
      </c>
      <c r="B548" s="6" t="str">
        <v>SLOT27 recruiting cost</v>
      </c>
      <c r="C548" s="2" t="str">
        <v>EUR</v>
      </c>
      <c r="D548" s="2" t="str">
        <v>SUM</v>
      </c>
      <c r="E548" s="36">
        <f>SUM(H548:BO548)</f>
        <v>0</v>
      </c>
      <c r="F548" s="6" t="str">
        <v>Spare row; inactive until a hire and an exit month are entered on People_Inputs</v>
      </c>
      <c r="G548" s="2"/>
      <c r="H548" s="35">
        <f>H547*IF('People_Inputs'!$Q$37="none",0,IF('People_Inputs'!$Q$37="agency",H534*'Inputs'!$E$22,IF('People_Inputs'!$Q$37="direct",'Inputs'!$E$23,'Inputs'!$E$21*'Inputs'!$E$22*H534+(1-'Inputs'!$E$21)*'Inputs'!$E$23)))</f>
        <v>0</v>
      </c>
      <c r="I548" s="35">
        <f>I547*IF('People_Inputs'!$Q$37="none",0,IF('People_Inputs'!$Q$37="agency",I534*'Inputs'!$E$22,IF('People_Inputs'!$Q$37="direct",'Inputs'!$E$23,'Inputs'!$E$21*'Inputs'!$E$22*I534+(1-'Inputs'!$E$21)*'Inputs'!$E$23)))</f>
        <v>0</v>
      </c>
      <c r="J548" s="35">
        <f>J547*IF('People_Inputs'!$Q$37="none",0,IF('People_Inputs'!$Q$37="agency",J534*'Inputs'!$E$22,IF('People_Inputs'!$Q$37="direct",'Inputs'!$E$23,'Inputs'!$E$21*'Inputs'!$E$22*J534+(1-'Inputs'!$E$21)*'Inputs'!$E$23)))</f>
        <v>0</v>
      </c>
      <c r="K548" s="35">
        <f>K547*IF('People_Inputs'!$Q$37="none",0,IF('People_Inputs'!$Q$37="agency",K534*'Inputs'!$E$22,IF('People_Inputs'!$Q$37="direct",'Inputs'!$E$23,'Inputs'!$E$21*'Inputs'!$E$22*K534+(1-'Inputs'!$E$21)*'Inputs'!$E$23)))</f>
        <v>0</v>
      </c>
      <c r="L548" s="35">
        <f>L547*IF('People_Inputs'!$Q$37="none",0,IF('People_Inputs'!$Q$37="agency",L534*'Inputs'!$E$22,IF('People_Inputs'!$Q$37="direct",'Inputs'!$E$23,'Inputs'!$E$21*'Inputs'!$E$22*L534+(1-'Inputs'!$E$21)*'Inputs'!$E$23)))</f>
        <v>0</v>
      </c>
      <c r="M548" s="35">
        <f>M547*IF('People_Inputs'!$Q$37="none",0,IF('People_Inputs'!$Q$37="agency",M534*'Inputs'!$E$22,IF('People_Inputs'!$Q$37="direct",'Inputs'!$E$23,'Inputs'!$E$21*'Inputs'!$E$22*M534+(1-'Inputs'!$E$21)*'Inputs'!$E$23)))</f>
        <v>0</v>
      </c>
      <c r="N548" s="35">
        <f>N547*IF('People_Inputs'!$Q$37="none",0,IF('People_Inputs'!$Q$37="agency",N534*'Inputs'!$E$22,IF('People_Inputs'!$Q$37="direct",'Inputs'!$E$23,'Inputs'!$E$21*'Inputs'!$E$22*N534+(1-'Inputs'!$E$21)*'Inputs'!$E$23)))</f>
        <v>0</v>
      </c>
      <c r="O548" s="35">
        <f>O547*IF('People_Inputs'!$Q$37="none",0,IF('People_Inputs'!$Q$37="agency",O534*'Inputs'!$E$22,IF('People_Inputs'!$Q$37="direct",'Inputs'!$E$23,'Inputs'!$E$21*'Inputs'!$E$22*O534+(1-'Inputs'!$E$21)*'Inputs'!$E$23)))</f>
        <v>0</v>
      </c>
      <c r="P548" s="35">
        <f>P547*IF('People_Inputs'!$Q$37="none",0,IF('People_Inputs'!$Q$37="agency",P534*'Inputs'!$E$22,IF('People_Inputs'!$Q$37="direct",'Inputs'!$E$23,'Inputs'!$E$21*'Inputs'!$E$22*P534+(1-'Inputs'!$E$21)*'Inputs'!$E$23)))</f>
        <v>0</v>
      </c>
      <c r="Q548" s="35">
        <f>Q547*IF('People_Inputs'!$Q$37="none",0,IF('People_Inputs'!$Q$37="agency",Q534*'Inputs'!$E$22,IF('People_Inputs'!$Q$37="direct",'Inputs'!$E$23,'Inputs'!$E$21*'Inputs'!$E$22*Q534+(1-'Inputs'!$E$21)*'Inputs'!$E$23)))</f>
        <v>0</v>
      </c>
      <c r="R548" s="35">
        <f>R547*IF('People_Inputs'!$Q$37="none",0,IF('People_Inputs'!$Q$37="agency",R534*'Inputs'!$E$22,IF('People_Inputs'!$Q$37="direct",'Inputs'!$E$23,'Inputs'!$E$21*'Inputs'!$E$22*R534+(1-'Inputs'!$E$21)*'Inputs'!$E$23)))</f>
        <v>0</v>
      </c>
      <c r="S548" s="35">
        <f>S547*IF('People_Inputs'!$Q$37="none",0,IF('People_Inputs'!$Q$37="agency",S534*'Inputs'!$E$22,IF('People_Inputs'!$Q$37="direct",'Inputs'!$E$23,'Inputs'!$E$21*'Inputs'!$E$22*S534+(1-'Inputs'!$E$21)*'Inputs'!$E$23)))</f>
        <v>0</v>
      </c>
      <c r="T548" s="35">
        <f>T547*IF('People_Inputs'!$Q$37="none",0,IF('People_Inputs'!$Q$37="agency",T534*'Inputs'!$E$22,IF('People_Inputs'!$Q$37="direct",'Inputs'!$E$23,'Inputs'!$E$21*'Inputs'!$E$22*T534+(1-'Inputs'!$E$21)*'Inputs'!$E$23)))</f>
        <v>0</v>
      </c>
      <c r="U548" s="35">
        <f>U547*IF('People_Inputs'!$Q$37="none",0,IF('People_Inputs'!$Q$37="agency",U534*'Inputs'!$E$22,IF('People_Inputs'!$Q$37="direct",'Inputs'!$E$23,'Inputs'!$E$21*'Inputs'!$E$22*U534+(1-'Inputs'!$E$21)*'Inputs'!$E$23)))</f>
        <v>0</v>
      </c>
      <c r="V548" s="35">
        <f>V547*IF('People_Inputs'!$Q$37="none",0,IF('People_Inputs'!$Q$37="agency",V534*'Inputs'!$E$22,IF('People_Inputs'!$Q$37="direct",'Inputs'!$E$23,'Inputs'!$E$21*'Inputs'!$E$22*V534+(1-'Inputs'!$E$21)*'Inputs'!$E$23)))</f>
        <v>0</v>
      </c>
      <c r="W548" s="35">
        <f>W547*IF('People_Inputs'!$Q$37="none",0,IF('People_Inputs'!$Q$37="agency",W534*'Inputs'!$E$22,IF('People_Inputs'!$Q$37="direct",'Inputs'!$E$23,'Inputs'!$E$21*'Inputs'!$E$22*W534+(1-'Inputs'!$E$21)*'Inputs'!$E$23)))</f>
        <v>0</v>
      </c>
      <c r="X548" s="35">
        <f>X547*IF('People_Inputs'!$Q$37="none",0,IF('People_Inputs'!$Q$37="agency",X534*'Inputs'!$E$22,IF('People_Inputs'!$Q$37="direct",'Inputs'!$E$23,'Inputs'!$E$21*'Inputs'!$E$22*X534+(1-'Inputs'!$E$21)*'Inputs'!$E$23)))</f>
        <v>0</v>
      </c>
      <c r="Y548" s="35">
        <f>Y547*IF('People_Inputs'!$Q$37="none",0,IF('People_Inputs'!$Q$37="agency",Y534*'Inputs'!$E$22,IF('People_Inputs'!$Q$37="direct",'Inputs'!$E$23,'Inputs'!$E$21*'Inputs'!$E$22*Y534+(1-'Inputs'!$E$21)*'Inputs'!$E$23)))</f>
        <v>0</v>
      </c>
      <c r="Z548" s="35">
        <f>Z547*IF('People_Inputs'!$Q$37="none",0,IF('People_Inputs'!$Q$37="agency",Z534*'Inputs'!$E$22,IF('People_Inputs'!$Q$37="direct",'Inputs'!$E$23,'Inputs'!$E$21*'Inputs'!$E$22*Z534+(1-'Inputs'!$E$21)*'Inputs'!$E$23)))</f>
        <v>0</v>
      </c>
      <c r="AA548" s="35">
        <f>AA547*IF('People_Inputs'!$Q$37="none",0,IF('People_Inputs'!$Q$37="agency",AA534*'Inputs'!$E$22,IF('People_Inputs'!$Q$37="direct",'Inputs'!$E$23,'Inputs'!$E$21*'Inputs'!$E$22*AA534+(1-'Inputs'!$E$21)*'Inputs'!$E$23)))</f>
        <v>0</v>
      </c>
      <c r="AB548" s="35">
        <f>AB547*IF('People_Inputs'!$Q$37="none",0,IF('People_Inputs'!$Q$37="agency",AB534*'Inputs'!$E$22,IF('People_Inputs'!$Q$37="direct",'Inputs'!$E$23,'Inputs'!$E$21*'Inputs'!$E$22*AB534+(1-'Inputs'!$E$21)*'Inputs'!$E$23)))</f>
        <v>0</v>
      </c>
      <c r="AC548" s="35">
        <f>AC547*IF('People_Inputs'!$Q$37="none",0,IF('People_Inputs'!$Q$37="agency",AC534*'Inputs'!$E$22,IF('People_Inputs'!$Q$37="direct",'Inputs'!$E$23,'Inputs'!$E$21*'Inputs'!$E$22*AC534+(1-'Inputs'!$E$21)*'Inputs'!$E$23)))</f>
        <v>0</v>
      </c>
      <c r="AD548" s="35">
        <f>AD547*IF('People_Inputs'!$Q$37="none",0,IF('People_Inputs'!$Q$37="agency",AD534*'Inputs'!$E$22,IF('People_Inputs'!$Q$37="direct",'Inputs'!$E$23,'Inputs'!$E$21*'Inputs'!$E$22*AD534+(1-'Inputs'!$E$21)*'Inputs'!$E$23)))</f>
        <v>0</v>
      </c>
      <c r="AE548" s="35">
        <f>AE547*IF('People_Inputs'!$Q$37="none",0,IF('People_Inputs'!$Q$37="agency",AE534*'Inputs'!$E$22,IF('People_Inputs'!$Q$37="direct",'Inputs'!$E$23,'Inputs'!$E$21*'Inputs'!$E$22*AE534+(1-'Inputs'!$E$21)*'Inputs'!$E$23)))</f>
        <v>0</v>
      </c>
      <c r="AF548" s="35">
        <f>AF547*IF('People_Inputs'!$Q$37="none",0,IF('People_Inputs'!$Q$37="agency",AF534*'Inputs'!$E$22,IF('People_Inputs'!$Q$37="direct",'Inputs'!$E$23,'Inputs'!$E$21*'Inputs'!$E$22*AF534+(1-'Inputs'!$E$21)*'Inputs'!$E$23)))</f>
        <v>0</v>
      </c>
      <c r="AG548" s="35">
        <f>AG547*IF('People_Inputs'!$Q$37="none",0,IF('People_Inputs'!$Q$37="agency",AG534*'Inputs'!$E$22,IF('People_Inputs'!$Q$37="direct",'Inputs'!$E$23,'Inputs'!$E$21*'Inputs'!$E$22*AG534+(1-'Inputs'!$E$21)*'Inputs'!$E$23)))</f>
        <v>0</v>
      </c>
      <c r="AH548" s="35">
        <f>AH547*IF('People_Inputs'!$Q$37="none",0,IF('People_Inputs'!$Q$37="agency",AH534*'Inputs'!$E$22,IF('People_Inputs'!$Q$37="direct",'Inputs'!$E$23,'Inputs'!$E$21*'Inputs'!$E$22*AH534+(1-'Inputs'!$E$21)*'Inputs'!$E$23)))</f>
        <v>0</v>
      </c>
      <c r="AI548" s="35">
        <f>AI547*IF('People_Inputs'!$Q$37="none",0,IF('People_Inputs'!$Q$37="agency",AI534*'Inputs'!$E$22,IF('People_Inputs'!$Q$37="direct",'Inputs'!$E$23,'Inputs'!$E$21*'Inputs'!$E$22*AI534+(1-'Inputs'!$E$21)*'Inputs'!$E$23)))</f>
        <v>0</v>
      </c>
      <c r="AJ548" s="35">
        <f>AJ547*IF('People_Inputs'!$Q$37="none",0,IF('People_Inputs'!$Q$37="agency",AJ534*'Inputs'!$E$22,IF('People_Inputs'!$Q$37="direct",'Inputs'!$E$23,'Inputs'!$E$21*'Inputs'!$E$22*AJ534+(1-'Inputs'!$E$21)*'Inputs'!$E$23)))</f>
        <v>0</v>
      </c>
      <c r="AK548" s="35">
        <f>AK547*IF('People_Inputs'!$Q$37="none",0,IF('People_Inputs'!$Q$37="agency",AK534*'Inputs'!$E$22,IF('People_Inputs'!$Q$37="direct",'Inputs'!$E$23,'Inputs'!$E$21*'Inputs'!$E$22*AK534+(1-'Inputs'!$E$21)*'Inputs'!$E$23)))</f>
        <v>0</v>
      </c>
      <c r="AL548" s="35">
        <f>AL547*IF('People_Inputs'!$Q$37="none",0,IF('People_Inputs'!$Q$37="agency",AL534*'Inputs'!$E$22,IF('People_Inputs'!$Q$37="direct",'Inputs'!$E$23,'Inputs'!$E$21*'Inputs'!$E$22*AL534+(1-'Inputs'!$E$21)*'Inputs'!$E$23)))</f>
        <v>0</v>
      </c>
      <c r="AM548" s="35">
        <f>AM547*IF('People_Inputs'!$Q$37="none",0,IF('People_Inputs'!$Q$37="agency",AM534*'Inputs'!$E$22,IF('People_Inputs'!$Q$37="direct",'Inputs'!$E$23,'Inputs'!$E$21*'Inputs'!$E$22*AM534+(1-'Inputs'!$E$21)*'Inputs'!$E$23)))</f>
        <v>0</v>
      </c>
      <c r="AN548" s="35">
        <f>AN547*IF('People_Inputs'!$Q$37="none",0,IF('People_Inputs'!$Q$37="agency",AN534*'Inputs'!$E$22,IF('People_Inputs'!$Q$37="direct",'Inputs'!$E$23,'Inputs'!$E$21*'Inputs'!$E$22*AN534+(1-'Inputs'!$E$21)*'Inputs'!$E$23)))</f>
        <v>0</v>
      </c>
      <c r="AO548" s="35">
        <f>AO547*IF('People_Inputs'!$Q$37="none",0,IF('People_Inputs'!$Q$37="agency",AO534*'Inputs'!$E$22,IF('People_Inputs'!$Q$37="direct",'Inputs'!$E$23,'Inputs'!$E$21*'Inputs'!$E$22*AO534+(1-'Inputs'!$E$21)*'Inputs'!$E$23)))</f>
        <v>0</v>
      </c>
      <c r="AP548" s="35">
        <f>AP547*IF('People_Inputs'!$Q$37="none",0,IF('People_Inputs'!$Q$37="agency",AP534*'Inputs'!$E$22,IF('People_Inputs'!$Q$37="direct",'Inputs'!$E$23,'Inputs'!$E$21*'Inputs'!$E$22*AP534+(1-'Inputs'!$E$21)*'Inputs'!$E$23)))</f>
        <v>0</v>
      </c>
      <c r="AQ548" s="35">
        <f>AQ547*IF('People_Inputs'!$Q$37="none",0,IF('People_Inputs'!$Q$37="agency",AQ534*'Inputs'!$E$22,IF('People_Inputs'!$Q$37="direct",'Inputs'!$E$23,'Inputs'!$E$21*'Inputs'!$E$22*AQ534+(1-'Inputs'!$E$21)*'Inputs'!$E$23)))</f>
        <v>0</v>
      </c>
      <c r="AR548" s="35">
        <f>AR547*IF('People_Inputs'!$Q$37="none",0,IF('People_Inputs'!$Q$37="agency",AR534*'Inputs'!$E$22,IF('People_Inputs'!$Q$37="direct",'Inputs'!$E$23,'Inputs'!$E$21*'Inputs'!$E$22*AR534+(1-'Inputs'!$E$21)*'Inputs'!$E$23)))</f>
        <v>0</v>
      </c>
      <c r="AS548" s="35">
        <f>AS547*IF('People_Inputs'!$Q$37="none",0,IF('People_Inputs'!$Q$37="agency",AS534*'Inputs'!$E$22,IF('People_Inputs'!$Q$37="direct",'Inputs'!$E$23,'Inputs'!$E$21*'Inputs'!$E$22*AS534+(1-'Inputs'!$E$21)*'Inputs'!$E$23)))</f>
        <v>0</v>
      </c>
      <c r="AT548" s="35">
        <f>AT547*IF('People_Inputs'!$Q$37="none",0,IF('People_Inputs'!$Q$37="agency",AT534*'Inputs'!$E$22,IF('People_Inputs'!$Q$37="direct",'Inputs'!$E$23,'Inputs'!$E$21*'Inputs'!$E$22*AT534+(1-'Inputs'!$E$21)*'Inputs'!$E$23)))</f>
        <v>0</v>
      </c>
      <c r="AU548" s="35">
        <f>AU547*IF('People_Inputs'!$Q$37="none",0,IF('People_Inputs'!$Q$37="agency",AU534*'Inputs'!$E$22,IF('People_Inputs'!$Q$37="direct",'Inputs'!$E$23,'Inputs'!$E$21*'Inputs'!$E$22*AU534+(1-'Inputs'!$E$21)*'Inputs'!$E$23)))</f>
        <v>0</v>
      </c>
      <c r="AV548" s="35">
        <f>AV547*IF('People_Inputs'!$Q$37="none",0,IF('People_Inputs'!$Q$37="agency",AV534*'Inputs'!$E$22,IF('People_Inputs'!$Q$37="direct",'Inputs'!$E$23,'Inputs'!$E$21*'Inputs'!$E$22*AV534+(1-'Inputs'!$E$21)*'Inputs'!$E$23)))</f>
        <v>0</v>
      </c>
      <c r="AW548" s="35">
        <f>AW547*IF('People_Inputs'!$Q$37="none",0,IF('People_Inputs'!$Q$37="agency",AW534*'Inputs'!$E$22,IF('People_Inputs'!$Q$37="direct",'Inputs'!$E$23,'Inputs'!$E$21*'Inputs'!$E$22*AW534+(1-'Inputs'!$E$21)*'Inputs'!$E$23)))</f>
        <v>0</v>
      </c>
      <c r="AX548" s="35">
        <f>AX547*IF('People_Inputs'!$Q$37="none",0,IF('People_Inputs'!$Q$37="agency",AX534*'Inputs'!$E$22,IF('People_Inputs'!$Q$37="direct",'Inputs'!$E$23,'Inputs'!$E$21*'Inputs'!$E$22*AX534+(1-'Inputs'!$E$21)*'Inputs'!$E$23)))</f>
        <v>0</v>
      </c>
      <c r="AY548" s="35">
        <f>AY547*IF('People_Inputs'!$Q$37="none",0,IF('People_Inputs'!$Q$37="agency",AY534*'Inputs'!$E$22,IF('People_Inputs'!$Q$37="direct",'Inputs'!$E$23,'Inputs'!$E$21*'Inputs'!$E$22*AY534+(1-'Inputs'!$E$21)*'Inputs'!$E$23)))</f>
        <v>0</v>
      </c>
      <c r="AZ548" s="35">
        <f>AZ547*IF('People_Inputs'!$Q$37="none",0,IF('People_Inputs'!$Q$37="agency",AZ534*'Inputs'!$E$22,IF('People_Inputs'!$Q$37="direct",'Inputs'!$E$23,'Inputs'!$E$21*'Inputs'!$E$22*AZ534+(1-'Inputs'!$E$21)*'Inputs'!$E$23)))</f>
        <v>0</v>
      </c>
      <c r="BA548" s="35">
        <f>BA547*IF('People_Inputs'!$Q$37="none",0,IF('People_Inputs'!$Q$37="agency",BA534*'Inputs'!$E$22,IF('People_Inputs'!$Q$37="direct",'Inputs'!$E$23,'Inputs'!$E$21*'Inputs'!$E$22*BA534+(1-'Inputs'!$E$21)*'Inputs'!$E$23)))</f>
        <v>0</v>
      </c>
      <c r="BB548" s="35">
        <f>BB547*IF('People_Inputs'!$Q$37="none",0,IF('People_Inputs'!$Q$37="agency",BB534*'Inputs'!$E$22,IF('People_Inputs'!$Q$37="direct",'Inputs'!$E$23,'Inputs'!$E$21*'Inputs'!$E$22*BB534+(1-'Inputs'!$E$21)*'Inputs'!$E$23)))</f>
        <v>0</v>
      </c>
      <c r="BC548" s="35">
        <f>BC547*IF('People_Inputs'!$Q$37="none",0,IF('People_Inputs'!$Q$37="agency",BC534*'Inputs'!$E$22,IF('People_Inputs'!$Q$37="direct",'Inputs'!$E$23,'Inputs'!$E$21*'Inputs'!$E$22*BC534+(1-'Inputs'!$E$21)*'Inputs'!$E$23)))</f>
        <v>0</v>
      </c>
      <c r="BD548" s="35">
        <f>BD547*IF('People_Inputs'!$Q$37="none",0,IF('People_Inputs'!$Q$37="agency",BD534*'Inputs'!$E$22,IF('People_Inputs'!$Q$37="direct",'Inputs'!$E$23,'Inputs'!$E$21*'Inputs'!$E$22*BD534+(1-'Inputs'!$E$21)*'Inputs'!$E$23)))</f>
        <v>0</v>
      </c>
      <c r="BE548" s="35">
        <f>BE547*IF('People_Inputs'!$Q$37="none",0,IF('People_Inputs'!$Q$37="agency",BE534*'Inputs'!$E$22,IF('People_Inputs'!$Q$37="direct",'Inputs'!$E$23,'Inputs'!$E$21*'Inputs'!$E$22*BE534+(1-'Inputs'!$E$21)*'Inputs'!$E$23)))</f>
        <v>0</v>
      </c>
      <c r="BF548" s="35">
        <f>BF547*IF('People_Inputs'!$Q$37="none",0,IF('People_Inputs'!$Q$37="agency",BF534*'Inputs'!$E$22,IF('People_Inputs'!$Q$37="direct",'Inputs'!$E$23,'Inputs'!$E$21*'Inputs'!$E$22*BF534+(1-'Inputs'!$E$21)*'Inputs'!$E$23)))</f>
        <v>0</v>
      </c>
      <c r="BG548" s="35">
        <f>BG547*IF('People_Inputs'!$Q$37="none",0,IF('People_Inputs'!$Q$37="agency",BG534*'Inputs'!$E$22,IF('People_Inputs'!$Q$37="direct",'Inputs'!$E$23,'Inputs'!$E$21*'Inputs'!$E$22*BG534+(1-'Inputs'!$E$21)*'Inputs'!$E$23)))</f>
        <v>0</v>
      </c>
      <c r="BH548" s="35">
        <f>BH547*IF('People_Inputs'!$Q$37="none",0,IF('People_Inputs'!$Q$37="agency",BH534*'Inputs'!$E$22,IF('People_Inputs'!$Q$37="direct",'Inputs'!$E$23,'Inputs'!$E$21*'Inputs'!$E$22*BH534+(1-'Inputs'!$E$21)*'Inputs'!$E$23)))</f>
        <v>0</v>
      </c>
      <c r="BI548" s="35">
        <f>BI547*IF('People_Inputs'!$Q$37="none",0,IF('People_Inputs'!$Q$37="agency",BI534*'Inputs'!$E$22,IF('People_Inputs'!$Q$37="direct",'Inputs'!$E$23,'Inputs'!$E$21*'Inputs'!$E$22*BI534+(1-'Inputs'!$E$21)*'Inputs'!$E$23)))</f>
        <v>0</v>
      </c>
      <c r="BJ548" s="35">
        <f>BJ547*IF('People_Inputs'!$Q$37="none",0,IF('People_Inputs'!$Q$37="agency",BJ534*'Inputs'!$E$22,IF('People_Inputs'!$Q$37="direct",'Inputs'!$E$23,'Inputs'!$E$21*'Inputs'!$E$22*BJ534+(1-'Inputs'!$E$21)*'Inputs'!$E$23)))</f>
        <v>0</v>
      </c>
      <c r="BK548" s="35">
        <f>BK547*IF('People_Inputs'!$Q$37="none",0,IF('People_Inputs'!$Q$37="agency",BK534*'Inputs'!$E$22,IF('People_Inputs'!$Q$37="direct",'Inputs'!$E$23,'Inputs'!$E$21*'Inputs'!$E$22*BK534+(1-'Inputs'!$E$21)*'Inputs'!$E$23)))</f>
        <v>0</v>
      </c>
      <c r="BL548" s="35">
        <f>BL547*IF('People_Inputs'!$Q$37="none",0,IF('People_Inputs'!$Q$37="agency",BL534*'Inputs'!$E$22,IF('People_Inputs'!$Q$37="direct",'Inputs'!$E$23,'Inputs'!$E$21*'Inputs'!$E$22*BL534+(1-'Inputs'!$E$21)*'Inputs'!$E$23)))</f>
        <v>0</v>
      </c>
      <c r="BM548" s="35">
        <f>BM547*IF('People_Inputs'!$Q$37="none",0,IF('People_Inputs'!$Q$37="agency",BM534*'Inputs'!$E$22,IF('People_Inputs'!$Q$37="direct",'Inputs'!$E$23,'Inputs'!$E$21*'Inputs'!$E$22*BM534+(1-'Inputs'!$E$21)*'Inputs'!$E$23)))</f>
        <v>0</v>
      </c>
      <c r="BN548" s="35">
        <f>BN547*IF('People_Inputs'!$Q$37="none",0,IF('People_Inputs'!$Q$37="agency",BN534*'Inputs'!$E$22,IF('People_Inputs'!$Q$37="direct",'Inputs'!$E$23,'Inputs'!$E$21*'Inputs'!$E$22*BN534+(1-'Inputs'!$E$21)*'Inputs'!$E$23)))</f>
        <v>0</v>
      </c>
      <c r="BO548" s="35">
        <f>BO547*IF('People_Inputs'!$Q$37="none",0,IF('People_Inputs'!$Q$37="agency",BO534*'Inputs'!$E$22,IF('People_Inputs'!$Q$37="direct",'Inputs'!$E$23,'Inputs'!$E$21*'Inputs'!$E$22*BO534+(1-'Inputs'!$E$21)*'Inputs'!$E$23)))</f>
        <v>0</v>
      </c>
    </row>
    <row r="549" ht="28" customHeight="1">
      <c r="A549" s="2" t="str">
        <v>SLOT27.SOFTWARE</v>
      </c>
      <c r="B549" s="6" t="str">
        <v>SLOT27 software cost</v>
      </c>
      <c r="C549" s="2" t="str">
        <v>EUR</v>
      </c>
      <c r="D549" s="2" t="str">
        <v>SUM</v>
      </c>
      <c r="E549" s="36">
        <f>SUM(H549:BO549)</f>
        <v>0</v>
      </c>
      <c r="F549" s="6" t="str">
        <v>Spare row; inactive until a hire and an exit month are entered on People_Inputs</v>
      </c>
      <c r="G549" s="2"/>
      <c r="H549" s="35">
        <f>H532*'People_Inputs'!$O$37</f>
        <v>0</v>
      </c>
      <c r="I549" s="35">
        <f>I532*'People_Inputs'!$O$37</f>
        <v>0</v>
      </c>
      <c r="J549" s="35">
        <f>J532*'People_Inputs'!$O$37</f>
        <v>0</v>
      </c>
      <c r="K549" s="35">
        <f>K532*'People_Inputs'!$O$37</f>
        <v>0</v>
      </c>
      <c r="L549" s="35">
        <f>L532*'People_Inputs'!$O$37</f>
        <v>0</v>
      </c>
      <c r="M549" s="35">
        <f>M532*'People_Inputs'!$O$37</f>
        <v>0</v>
      </c>
      <c r="N549" s="35">
        <f>N532*'People_Inputs'!$O$37</f>
        <v>0</v>
      </c>
      <c r="O549" s="35">
        <f>O532*'People_Inputs'!$O$37</f>
        <v>0</v>
      </c>
      <c r="P549" s="35">
        <f>P532*'People_Inputs'!$O$37</f>
        <v>0</v>
      </c>
      <c r="Q549" s="35">
        <f>Q532*'People_Inputs'!$O$37</f>
        <v>0</v>
      </c>
      <c r="R549" s="35">
        <f>R532*'People_Inputs'!$O$37</f>
        <v>0</v>
      </c>
      <c r="S549" s="35">
        <f>S532*'People_Inputs'!$O$37</f>
        <v>0</v>
      </c>
      <c r="T549" s="35">
        <f>T532*'People_Inputs'!$O$37</f>
        <v>0</v>
      </c>
      <c r="U549" s="35">
        <f>U532*'People_Inputs'!$O$37</f>
        <v>0</v>
      </c>
      <c r="V549" s="35">
        <f>V532*'People_Inputs'!$O$37</f>
        <v>0</v>
      </c>
      <c r="W549" s="35">
        <f>W532*'People_Inputs'!$O$37</f>
        <v>0</v>
      </c>
      <c r="X549" s="35">
        <f>X532*'People_Inputs'!$O$37</f>
        <v>0</v>
      </c>
      <c r="Y549" s="35">
        <f>Y532*'People_Inputs'!$O$37</f>
        <v>0</v>
      </c>
      <c r="Z549" s="35">
        <f>Z532*'People_Inputs'!$O$37</f>
        <v>0</v>
      </c>
      <c r="AA549" s="35">
        <f>AA532*'People_Inputs'!$O$37</f>
        <v>0</v>
      </c>
      <c r="AB549" s="35">
        <f>AB532*'People_Inputs'!$O$37</f>
        <v>0</v>
      </c>
      <c r="AC549" s="35">
        <f>AC532*'People_Inputs'!$O$37</f>
        <v>0</v>
      </c>
      <c r="AD549" s="35">
        <f>AD532*'People_Inputs'!$O$37</f>
        <v>0</v>
      </c>
      <c r="AE549" s="35">
        <f>AE532*'People_Inputs'!$O$37</f>
        <v>0</v>
      </c>
      <c r="AF549" s="35">
        <f>AF532*'People_Inputs'!$O$37</f>
        <v>0</v>
      </c>
      <c r="AG549" s="35">
        <f>AG532*'People_Inputs'!$O$37</f>
        <v>0</v>
      </c>
      <c r="AH549" s="35">
        <f>AH532*'People_Inputs'!$O$37</f>
        <v>0</v>
      </c>
      <c r="AI549" s="35">
        <f>AI532*'People_Inputs'!$O$37</f>
        <v>0</v>
      </c>
      <c r="AJ549" s="35">
        <f>AJ532*'People_Inputs'!$O$37</f>
        <v>0</v>
      </c>
      <c r="AK549" s="35">
        <f>AK532*'People_Inputs'!$O$37</f>
        <v>0</v>
      </c>
      <c r="AL549" s="35">
        <f>AL532*'People_Inputs'!$O$37</f>
        <v>0</v>
      </c>
      <c r="AM549" s="35">
        <f>AM532*'People_Inputs'!$O$37</f>
        <v>0</v>
      </c>
      <c r="AN549" s="35">
        <f>AN532*'People_Inputs'!$O$37</f>
        <v>0</v>
      </c>
      <c r="AO549" s="35">
        <f>AO532*'People_Inputs'!$O$37</f>
        <v>0</v>
      </c>
      <c r="AP549" s="35">
        <f>AP532*'People_Inputs'!$O$37</f>
        <v>0</v>
      </c>
      <c r="AQ549" s="35">
        <f>AQ532*'People_Inputs'!$O$37</f>
        <v>0</v>
      </c>
      <c r="AR549" s="35">
        <f>AR532*'People_Inputs'!$O$37</f>
        <v>0</v>
      </c>
      <c r="AS549" s="35">
        <f>AS532*'People_Inputs'!$O$37</f>
        <v>0</v>
      </c>
      <c r="AT549" s="35">
        <f>AT532*'People_Inputs'!$O$37</f>
        <v>0</v>
      </c>
      <c r="AU549" s="35">
        <f>AU532*'People_Inputs'!$O$37</f>
        <v>0</v>
      </c>
      <c r="AV549" s="35">
        <f>AV532*'People_Inputs'!$O$37</f>
        <v>0</v>
      </c>
      <c r="AW549" s="35">
        <f>AW532*'People_Inputs'!$O$37</f>
        <v>0</v>
      </c>
      <c r="AX549" s="35">
        <f>AX532*'People_Inputs'!$O$37</f>
        <v>0</v>
      </c>
      <c r="AY549" s="35">
        <f>AY532*'People_Inputs'!$O$37</f>
        <v>0</v>
      </c>
      <c r="AZ549" s="35">
        <f>AZ532*'People_Inputs'!$O$37</f>
        <v>0</v>
      </c>
      <c r="BA549" s="35">
        <f>BA532*'People_Inputs'!$O$37</f>
        <v>0</v>
      </c>
      <c r="BB549" s="35">
        <f>BB532*'People_Inputs'!$O$37</f>
        <v>0</v>
      </c>
      <c r="BC549" s="35">
        <f>BC532*'People_Inputs'!$O$37</f>
        <v>0</v>
      </c>
      <c r="BD549" s="35">
        <f>BD532*'People_Inputs'!$O$37</f>
        <v>0</v>
      </c>
      <c r="BE549" s="35">
        <f>BE532*'People_Inputs'!$O$37</f>
        <v>0</v>
      </c>
      <c r="BF549" s="35">
        <f>BF532*'People_Inputs'!$O$37</f>
        <v>0</v>
      </c>
      <c r="BG549" s="35">
        <f>BG532*'People_Inputs'!$O$37</f>
        <v>0</v>
      </c>
      <c r="BH549" s="35">
        <f>BH532*'People_Inputs'!$O$37</f>
        <v>0</v>
      </c>
      <c r="BI549" s="35">
        <f>BI532*'People_Inputs'!$O$37</f>
        <v>0</v>
      </c>
      <c r="BJ549" s="35">
        <f>BJ532*'People_Inputs'!$O$37</f>
        <v>0</v>
      </c>
      <c r="BK549" s="35">
        <f>BK532*'People_Inputs'!$O$37</f>
        <v>0</v>
      </c>
      <c r="BL549" s="35">
        <f>BL532*'People_Inputs'!$O$37</f>
        <v>0</v>
      </c>
      <c r="BM549" s="35">
        <f>BM532*'People_Inputs'!$O$37</f>
        <v>0</v>
      </c>
      <c r="BN549" s="35">
        <f>BN532*'People_Inputs'!$O$37</f>
        <v>0</v>
      </c>
      <c r="BO549" s="35">
        <f>BO532*'People_Inputs'!$O$37</f>
        <v>0</v>
      </c>
    </row>
    <row r="550" ht="28" customHeight="1">
      <c r="A550" s="2" t="str">
        <v>SLOT27.EQUIPMENT</v>
      </c>
      <c r="B550" s="6" t="str">
        <v>SLOT27 IT equipment purchase</v>
      </c>
      <c r="C550" s="2" t="str">
        <v>EUR</v>
      </c>
      <c r="D550" s="2" t="str">
        <v>SUM</v>
      </c>
      <c r="E550" s="36">
        <f>SUM(H550:BO550)</f>
        <v>0</v>
      </c>
      <c r="F550" s="6" t="str">
        <v>Spare row; inactive until a hire and an exit month are entered on People_Inputs</v>
      </c>
      <c r="G550" s="2"/>
      <c r="H550" s="35">
        <f>IF(AND(H531=1,(H$6-'People_Inputs'!$H$37)/'Inputs'!$E$26=ROUNDDOWN((H$6-'People_Inputs'!$H$37)/'Inputs'!$E$26,0)),'People_Inputs'!$P$37,0)</f>
        <v>0</v>
      </c>
      <c r="I550" s="35">
        <f>IF(AND(I531=1,(I$6-'People_Inputs'!$H$37)/'Inputs'!$E$26=ROUNDDOWN((I$6-'People_Inputs'!$H$37)/'Inputs'!$E$26,0)),'People_Inputs'!$P$37,0)</f>
        <v>0</v>
      </c>
      <c r="J550" s="35">
        <f>IF(AND(J531=1,(J$6-'People_Inputs'!$H$37)/'Inputs'!$E$26=ROUNDDOWN((J$6-'People_Inputs'!$H$37)/'Inputs'!$E$26,0)),'People_Inputs'!$P$37,0)</f>
        <v>0</v>
      </c>
      <c r="K550" s="35">
        <f>IF(AND(K531=1,(K$6-'People_Inputs'!$H$37)/'Inputs'!$E$26=ROUNDDOWN((K$6-'People_Inputs'!$H$37)/'Inputs'!$E$26,0)),'People_Inputs'!$P$37,0)</f>
        <v>0</v>
      </c>
      <c r="L550" s="35">
        <f>IF(AND(L531=1,(L$6-'People_Inputs'!$H$37)/'Inputs'!$E$26=ROUNDDOWN((L$6-'People_Inputs'!$H$37)/'Inputs'!$E$26,0)),'People_Inputs'!$P$37,0)</f>
        <v>0</v>
      </c>
      <c r="M550" s="35">
        <f>IF(AND(M531=1,(M$6-'People_Inputs'!$H$37)/'Inputs'!$E$26=ROUNDDOWN((M$6-'People_Inputs'!$H$37)/'Inputs'!$E$26,0)),'People_Inputs'!$P$37,0)</f>
        <v>0</v>
      </c>
      <c r="N550" s="35">
        <f>IF(AND(N531=1,(N$6-'People_Inputs'!$H$37)/'Inputs'!$E$26=ROUNDDOWN((N$6-'People_Inputs'!$H$37)/'Inputs'!$E$26,0)),'People_Inputs'!$P$37,0)</f>
        <v>0</v>
      </c>
      <c r="O550" s="35">
        <f>IF(AND(O531=1,(O$6-'People_Inputs'!$H$37)/'Inputs'!$E$26=ROUNDDOWN((O$6-'People_Inputs'!$H$37)/'Inputs'!$E$26,0)),'People_Inputs'!$P$37,0)</f>
        <v>0</v>
      </c>
      <c r="P550" s="35">
        <f>IF(AND(P531=1,(P$6-'People_Inputs'!$H$37)/'Inputs'!$E$26=ROUNDDOWN((P$6-'People_Inputs'!$H$37)/'Inputs'!$E$26,0)),'People_Inputs'!$P$37,0)</f>
        <v>0</v>
      </c>
      <c r="Q550" s="35">
        <f>IF(AND(Q531=1,(Q$6-'People_Inputs'!$H$37)/'Inputs'!$E$26=ROUNDDOWN((Q$6-'People_Inputs'!$H$37)/'Inputs'!$E$26,0)),'People_Inputs'!$P$37,0)</f>
        <v>0</v>
      </c>
      <c r="R550" s="35">
        <f>IF(AND(R531=1,(R$6-'People_Inputs'!$H$37)/'Inputs'!$E$26=ROUNDDOWN((R$6-'People_Inputs'!$H$37)/'Inputs'!$E$26,0)),'People_Inputs'!$P$37,0)</f>
        <v>0</v>
      </c>
      <c r="S550" s="35">
        <f>IF(AND(S531=1,(S$6-'People_Inputs'!$H$37)/'Inputs'!$E$26=ROUNDDOWN((S$6-'People_Inputs'!$H$37)/'Inputs'!$E$26,0)),'People_Inputs'!$P$37,0)</f>
        <v>0</v>
      </c>
      <c r="T550" s="35">
        <f>IF(AND(T531=1,(T$6-'People_Inputs'!$H$37)/'Inputs'!$E$26=ROUNDDOWN((T$6-'People_Inputs'!$H$37)/'Inputs'!$E$26,0)),'People_Inputs'!$P$37,0)</f>
        <v>0</v>
      </c>
      <c r="U550" s="35">
        <f>IF(AND(U531=1,(U$6-'People_Inputs'!$H$37)/'Inputs'!$E$26=ROUNDDOWN((U$6-'People_Inputs'!$H$37)/'Inputs'!$E$26,0)),'People_Inputs'!$P$37,0)</f>
        <v>0</v>
      </c>
      <c r="V550" s="35">
        <f>IF(AND(V531=1,(V$6-'People_Inputs'!$H$37)/'Inputs'!$E$26=ROUNDDOWN((V$6-'People_Inputs'!$H$37)/'Inputs'!$E$26,0)),'People_Inputs'!$P$37,0)</f>
        <v>0</v>
      </c>
      <c r="W550" s="35">
        <f>IF(AND(W531=1,(W$6-'People_Inputs'!$H$37)/'Inputs'!$E$26=ROUNDDOWN((W$6-'People_Inputs'!$H$37)/'Inputs'!$E$26,0)),'People_Inputs'!$P$37,0)</f>
        <v>0</v>
      </c>
      <c r="X550" s="35">
        <f>IF(AND(X531=1,(X$6-'People_Inputs'!$H$37)/'Inputs'!$E$26=ROUNDDOWN((X$6-'People_Inputs'!$H$37)/'Inputs'!$E$26,0)),'People_Inputs'!$P$37,0)</f>
        <v>0</v>
      </c>
      <c r="Y550" s="35">
        <f>IF(AND(Y531=1,(Y$6-'People_Inputs'!$H$37)/'Inputs'!$E$26=ROUNDDOWN((Y$6-'People_Inputs'!$H$37)/'Inputs'!$E$26,0)),'People_Inputs'!$P$37,0)</f>
        <v>0</v>
      </c>
      <c r="Z550" s="35">
        <f>IF(AND(Z531=1,(Z$6-'People_Inputs'!$H$37)/'Inputs'!$E$26=ROUNDDOWN((Z$6-'People_Inputs'!$H$37)/'Inputs'!$E$26,0)),'People_Inputs'!$P$37,0)</f>
        <v>0</v>
      </c>
      <c r="AA550" s="35">
        <f>IF(AND(AA531=1,(AA$6-'People_Inputs'!$H$37)/'Inputs'!$E$26=ROUNDDOWN((AA$6-'People_Inputs'!$H$37)/'Inputs'!$E$26,0)),'People_Inputs'!$P$37,0)</f>
        <v>0</v>
      </c>
      <c r="AB550" s="35">
        <f>IF(AND(AB531=1,(AB$6-'People_Inputs'!$H$37)/'Inputs'!$E$26=ROUNDDOWN((AB$6-'People_Inputs'!$H$37)/'Inputs'!$E$26,0)),'People_Inputs'!$P$37,0)</f>
        <v>0</v>
      </c>
      <c r="AC550" s="35">
        <f>IF(AND(AC531=1,(AC$6-'People_Inputs'!$H$37)/'Inputs'!$E$26=ROUNDDOWN((AC$6-'People_Inputs'!$H$37)/'Inputs'!$E$26,0)),'People_Inputs'!$P$37,0)</f>
        <v>0</v>
      </c>
      <c r="AD550" s="35">
        <f>IF(AND(AD531=1,(AD$6-'People_Inputs'!$H$37)/'Inputs'!$E$26=ROUNDDOWN((AD$6-'People_Inputs'!$H$37)/'Inputs'!$E$26,0)),'People_Inputs'!$P$37,0)</f>
        <v>0</v>
      </c>
      <c r="AE550" s="35">
        <f>IF(AND(AE531=1,(AE$6-'People_Inputs'!$H$37)/'Inputs'!$E$26=ROUNDDOWN((AE$6-'People_Inputs'!$H$37)/'Inputs'!$E$26,0)),'People_Inputs'!$P$37,0)</f>
        <v>0</v>
      </c>
      <c r="AF550" s="35">
        <f>IF(AND(AF531=1,(AF$6-'People_Inputs'!$H$37)/'Inputs'!$E$26=ROUNDDOWN((AF$6-'People_Inputs'!$H$37)/'Inputs'!$E$26,0)),'People_Inputs'!$P$37,0)</f>
        <v>0</v>
      </c>
      <c r="AG550" s="35">
        <f>IF(AND(AG531=1,(AG$6-'People_Inputs'!$H$37)/'Inputs'!$E$26=ROUNDDOWN((AG$6-'People_Inputs'!$H$37)/'Inputs'!$E$26,0)),'People_Inputs'!$P$37,0)</f>
        <v>0</v>
      </c>
      <c r="AH550" s="35">
        <f>IF(AND(AH531=1,(AH$6-'People_Inputs'!$H$37)/'Inputs'!$E$26=ROUNDDOWN((AH$6-'People_Inputs'!$H$37)/'Inputs'!$E$26,0)),'People_Inputs'!$P$37,0)</f>
        <v>0</v>
      </c>
      <c r="AI550" s="35">
        <f>IF(AND(AI531=1,(AI$6-'People_Inputs'!$H$37)/'Inputs'!$E$26=ROUNDDOWN((AI$6-'People_Inputs'!$H$37)/'Inputs'!$E$26,0)),'People_Inputs'!$P$37,0)</f>
        <v>0</v>
      </c>
      <c r="AJ550" s="35">
        <f>IF(AND(AJ531=1,(AJ$6-'People_Inputs'!$H$37)/'Inputs'!$E$26=ROUNDDOWN((AJ$6-'People_Inputs'!$H$37)/'Inputs'!$E$26,0)),'People_Inputs'!$P$37,0)</f>
        <v>0</v>
      </c>
      <c r="AK550" s="35">
        <f>IF(AND(AK531=1,(AK$6-'People_Inputs'!$H$37)/'Inputs'!$E$26=ROUNDDOWN((AK$6-'People_Inputs'!$H$37)/'Inputs'!$E$26,0)),'People_Inputs'!$P$37,0)</f>
        <v>0</v>
      </c>
      <c r="AL550" s="35">
        <f>IF(AND(AL531=1,(AL$6-'People_Inputs'!$H$37)/'Inputs'!$E$26=ROUNDDOWN((AL$6-'People_Inputs'!$H$37)/'Inputs'!$E$26,0)),'People_Inputs'!$P$37,0)</f>
        <v>0</v>
      </c>
      <c r="AM550" s="35">
        <f>IF(AND(AM531=1,(AM$6-'People_Inputs'!$H$37)/'Inputs'!$E$26=ROUNDDOWN((AM$6-'People_Inputs'!$H$37)/'Inputs'!$E$26,0)),'People_Inputs'!$P$37,0)</f>
        <v>0</v>
      </c>
      <c r="AN550" s="35">
        <f>IF(AND(AN531=1,(AN$6-'People_Inputs'!$H$37)/'Inputs'!$E$26=ROUNDDOWN((AN$6-'People_Inputs'!$H$37)/'Inputs'!$E$26,0)),'People_Inputs'!$P$37,0)</f>
        <v>0</v>
      </c>
      <c r="AO550" s="35">
        <f>IF(AND(AO531=1,(AO$6-'People_Inputs'!$H$37)/'Inputs'!$E$26=ROUNDDOWN((AO$6-'People_Inputs'!$H$37)/'Inputs'!$E$26,0)),'People_Inputs'!$P$37,0)</f>
        <v>0</v>
      </c>
      <c r="AP550" s="35">
        <f>IF(AND(AP531=1,(AP$6-'People_Inputs'!$H$37)/'Inputs'!$E$26=ROUNDDOWN((AP$6-'People_Inputs'!$H$37)/'Inputs'!$E$26,0)),'People_Inputs'!$P$37,0)</f>
        <v>0</v>
      </c>
      <c r="AQ550" s="35">
        <f>IF(AND(AQ531=1,(AQ$6-'People_Inputs'!$H$37)/'Inputs'!$E$26=ROUNDDOWN((AQ$6-'People_Inputs'!$H$37)/'Inputs'!$E$26,0)),'People_Inputs'!$P$37,0)</f>
        <v>0</v>
      </c>
      <c r="AR550" s="35">
        <f>IF(AND(AR531=1,(AR$6-'People_Inputs'!$H$37)/'Inputs'!$E$26=ROUNDDOWN((AR$6-'People_Inputs'!$H$37)/'Inputs'!$E$26,0)),'People_Inputs'!$P$37,0)</f>
        <v>0</v>
      </c>
      <c r="AS550" s="35">
        <f>IF(AND(AS531=1,(AS$6-'People_Inputs'!$H$37)/'Inputs'!$E$26=ROUNDDOWN((AS$6-'People_Inputs'!$H$37)/'Inputs'!$E$26,0)),'People_Inputs'!$P$37,0)</f>
        <v>0</v>
      </c>
      <c r="AT550" s="35">
        <f>IF(AND(AT531=1,(AT$6-'People_Inputs'!$H$37)/'Inputs'!$E$26=ROUNDDOWN((AT$6-'People_Inputs'!$H$37)/'Inputs'!$E$26,0)),'People_Inputs'!$P$37,0)</f>
        <v>0</v>
      </c>
      <c r="AU550" s="35">
        <f>IF(AND(AU531=1,(AU$6-'People_Inputs'!$H$37)/'Inputs'!$E$26=ROUNDDOWN((AU$6-'People_Inputs'!$H$37)/'Inputs'!$E$26,0)),'People_Inputs'!$P$37,0)</f>
        <v>0</v>
      </c>
      <c r="AV550" s="35">
        <f>IF(AND(AV531=1,(AV$6-'People_Inputs'!$H$37)/'Inputs'!$E$26=ROUNDDOWN((AV$6-'People_Inputs'!$H$37)/'Inputs'!$E$26,0)),'People_Inputs'!$P$37,0)</f>
        <v>0</v>
      </c>
      <c r="AW550" s="35">
        <f>IF(AND(AW531=1,(AW$6-'People_Inputs'!$H$37)/'Inputs'!$E$26=ROUNDDOWN((AW$6-'People_Inputs'!$H$37)/'Inputs'!$E$26,0)),'People_Inputs'!$P$37,0)</f>
        <v>0</v>
      </c>
      <c r="AX550" s="35">
        <f>IF(AND(AX531=1,(AX$6-'People_Inputs'!$H$37)/'Inputs'!$E$26=ROUNDDOWN((AX$6-'People_Inputs'!$H$37)/'Inputs'!$E$26,0)),'People_Inputs'!$P$37,0)</f>
        <v>0</v>
      </c>
      <c r="AY550" s="35">
        <f>IF(AND(AY531=1,(AY$6-'People_Inputs'!$H$37)/'Inputs'!$E$26=ROUNDDOWN((AY$6-'People_Inputs'!$H$37)/'Inputs'!$E$26,0)),'People_Inputs'!$P$37,0)</f>
        <v>0</v>
      </c>
      <c r="AZ550" s="35">
        <f>IF(AND(AZ531=1,(AZ$6-'People_Inputs'!$H$37)/'Inputs'!$E$26=ROUNDDOWN((AZ$6-'People_Inputs'!$H$37)/'Inputs'!$E$26,0)),'People_Inputs'!$P$37,0)</f>
        <v>0</v>
      </c>
      <c r="BA550" s="35">
        <f>IF(AND(BA531=1,(BA$6-'People_Inputs'!$H$37)/'Inputs'!$E$26=ROUNDDOWN((BA$6-'People_Inputs'!$H$37)/'Inputs'!$E$26,0)),'People_Inputs'!$P$37,0)</f>
        <v>0</v>
      </c>
      <c r="BB550" s="35">
        <f>IF(AND(BB531=1,(BB$6-'People_Inputs'!$H$37)/'Inputs'!$E$26=ROUNDDOWN((BB$6-'People_Inputs'!$H$37)/'Inputs'!$E$26,0)),'People_Inputs'!$P$37,0)</f>
        <v>0</v>
      </c>
      <c r="BC550" s="35">
        <f>IF(AND(BC531=1,(BC$6-'People_Inputs'!$H$37)/'Inputs'!$E$26=ROUNDDOWN((BC$6-'People_Inputs'!$H$37)/'Inputs'!$E$26,0)),'People_Inputs'!$P$37,0)</f>
        <v>0</v>
      </c>
      <c r="BD550" s="35">
        <f>IF(AND(BD531=1,(BD$6-'People_Inputs'!$H$37)/'Inputs'!$E$26=ROUNDDOWN((BD$6-'People_Inputs'!$H$37)/'Inputs'!$E$26,0)),'People_Inputs'!$P$37,0)</f>
        <v>0</v>
      </c>
      <c r="BE550" s="35">
        <f>IF(AND(BE531=1,(BE$6-'People_Inputs'!$H$37)/'Inputs'!$E$26=ROUNDDOWN((BE$6-'People_Inputs'!$H$37)/'Inputs'!$E$26,0)),'People_Inputs'!$P$37,0)</f>
        <v>0</v>
      </c>
      <c r="BF550" s="35">
        <f>IF(AND(BF531=1,(BF$6-'People_Inputs'!$H$37)/'Inputs'!$E$26=ROUNDDOWN((BF$6-'People_Inputs'!$H$37)/'Inputs'!$E$26,0)),'People_Inputs'!$P$37,0)</f>
        <v>0</v>
      </c>
      <c r="BG550" s="35">
        <f>IF(AND(BG531=1,(BG$6-'People_Inputs'!$H$37)/'Inputs'!$E$26=ROUNDDOWN((BG$6-'People_Inputs'!$H$37)/'Inputs'!$E$26,0)),'People_Inputs'!$P$37,0)</f>
        <v>0</v>
      </c>
      <c r="BH550" s="35">
        <f>IF(AND(BH531=1,(BH$6-'People_Inputs'!$H$37)/'Inputs'!$E$26=ROUNDDOWN((BH$6-'People_Inputs'!$H$37)/'Inputs'!$E$26,0)),'People_Inputs'!$P$37,0)</f>
        <v>0</v>
      </c>
      <c r="BI550" s="35">
        <f>IF(AND(BI531=1,(BI$6-'People_Inputs'!$H$37)/'Inputs'!$E$26=ROUNDDOWN((BI$6-'People_Inputs'!$H$37)/'Inputs'!$E$26,0)),'People_Inputs'!$P$37,0)</f>
        <v>0</v>
      </c>
      <c r="BJ550" s="35">
        <f>IF(AND(BJ531=1,(BJ$6-'People_Inputs'!$H$37)/'Inputs'!$E$26=ROUNDDOWN((BJ$6-'People_Inputs'!$H$37)/'Inputs'!$E$26,0)),'People_Inputs'!$P$37,0)</f>
        <v>0</v>
      </c>
      <c r="BK550" s="35">
        <f>IF(AND(BK531=1,(BK$6-'People_Inputs'!$H$37)/'Inputs'!$E$26=ROUNDDOWN((BK$6-'People_Inputs'!$H$37)/'Inputs'!$E$26,0)),'People_Inputs'!$P$37,0)</f>
        <v>0</v>
      </c>
      <c r="BL550" s="35">
        <f>IF(AND(BL531=1,(BL$6-'People_Inputs'!$H$37)/'Inputs'!$E$26=ROUNDDOWN((BL$6-'People_Inputs'!$H$37)/'Inputs'!$E$26,0)),'People_Inputs'!$P$37,0)</f>
        <v>0</v>
      </c>
      <c r="BM550" s="35">
        <f>IF(AND(BM531=1,(BM$6-'People_Inputs'!$H$37)/'Inputs'!$E$26=ROUNDDOWN((BM$6-'People_Inputs'!$H$37)/'Inputs'!$E$26,0)),'People_Inputs'!$P$37,0)</f>
        <v>0</v>
      </c>
      <c r="BN550" s="35">
        <f>IF(AND(BN531=1,(BN$6-'People_Inputs'!$H$37)/'Inputs'!$E$26=ROUNDDOWN((BN$6-'People_Inputs'!$H$37)/'Inputs'!$E$26,0)),'People_Inputs'!$P$37,0)</f>
        <v>0</v>
      </c>
      <c r="BO550" s="35">
        <f>IF(AND(BO531=1,(BO$6-'People_Inputs'!$H$37)/'Inputs'!$E$26=ROUNDDOWN((BO$6-'People_Inputs'!$H$37)/'Inputs'!$E$26,0)),'People_Inputs'!$P$37,0)</f>
        <v>0</v>
      </c>
    </row>
    <row r="551" ht="28" customHeight="1">
      <c r="A551" s="2" t="str">
        <v>SLOT28.ACTIVE</v>
      </c>
      <c r="B551" s="6" t="str">
        <v>SLOT28 active in the month (1 = yes)</v>
      </c>
      <c r="C551" s="2" t="str">
        <v>count</v>
      </c>
      <c r="D551" s="2" t="str">
        <v>END</v>
      </c>
      <c r="E551" s="34">
        <f>BO551</f>
        <v>0</v>
      </c>
      <c r="F551" s="6" t="str">
        <v>Spare row; inactive until a hire and an exit month are entered on People_Inputs</v>
      </c>
      <c r="G551" s="2"/>
      <c r="H551" s="33">
        <f>IF(AND(H$6&gt;='People_Inputs'!$H$38,H$6&lt;='People_Inputs'!$I$38),1,0)</f>
        <v>0</v>
      </c>
      <c r="I551" s="33">
        <f>IF(AND(I$6&gt;='People_Inputs'!$H$38,I$6&lt;='People_Inputs'!$I$38),1,0)</f>
        <v>0</v>
      </c>
      <c r="J551" s="33">
        <f>IF(AND(J$6&gt;='People_Inputs'!$H$38,J$6&lt;='People_Inputs'!$I$38),1,0)</f>
        <v>0</v>
      </c>
      <c r="K551" s="33">
        <f>IF(AND(K$6&gt;='People_Inputs'!$H$38,K$6&lt;='People_Inputs'!$I$38),1,0)</f>
        <v>0</v>
      </c>
      <c r="L551" s="33">
        <f>IF(AND(L$6&gt;='People_Inputs'!$H$38,L$6&lt;='People_Inputs'!$I$38),1,0)</f>
        <v>0</v>
      </c>
      <c r="M551" s="33">
        <f>IF(AND(M$6&gt;='People_Inputs'!$H$38,M$6&lt;='People_Inputs'!$I$38),1,0)</f>
        <v>0</v>
      </c>
      <c r="N551" s="33">
        <f>IF(AND(N$6&gt;='People_Inputs'!$H$38,N$6&lt;='People_Inputs'!$I$38),1,0)</f>
        <v>0</v>
      </c>
      <c r="O551" s="33">
        <f>IF(AND(O$6&gt;='People_Inputs'!$H$38,O$6&lt;='People_Inputs'!$I$38),1,0)</f>
        <v>0</v>
      </c>
      <c r="P551" s="33">
        <f>IF(AND(P$6&gt;='People_Inputs'!$H$38,P$6&lt;='People_Inputs'!$I$38),1,0)</f>
        <v>0</v>
      </c>
      <c r="Q551" s="33">
        <f>IF(AND(Q$6&gt;='People_Inputs'!$H$38,Q$6&lt;='People_Inputs'!$I$38),1,0)</f>
        <v>0</v>
      </c>
      <c r="R551" s="33">
        <f>IF(AND(R$6&gt;='People_Inputs'!$H$38,R$6&lt;='People_Inputs'!$I$38),1,0)</f>
        <v>0</v>
      </c>
      <c r="S551" s="33">
        <f>IF(AND(S$6&gt;='People_Inputs'!$H$38,S$6&lt;='People_Inputs'!$I$38),1,0)</f>
        <v>0</v>
      </c>
      <c r="T551" s="33">
        <f>IF(AND(T$6&gt;='People_Inputs'!$H$38,T$6&lt;='People_Inputs'!$I$38),1,0)</f>
        <v>0</v>
      </c>
      <c r="U551" s="33">
        <f>IF(AND(U$6&gt;='People_Inputs'!$H$38,U$6&lt;='People_Inputs'!$I$38),1,0)</f>
        <v>0</v>
      </c>
      <c r="V551" s="33">
        <f>IF(AND(V$6&gt;='People_Inputs'!$H$38,V$6&lt;='People_Inputs'!$I$38),1,0)</f>
        <v>0</v>
      </c>
      <c r="W551" s="33">
        <f>IF(AND(W$6&gt;='People_Inputs'!$H$38,W$6&lt;='People_Inputs'!$I$38),1,0)</f>
        <v>0</v>
      </c>
      <c r="X551" s="33">
        <f>IF(AND(X$6&gt;='People_Inputs'!$H$38,X$6&lt;='People_Inputs'!$I$38),1,0)</f>
        <v>0</v>
      </c>
      <c r="Y551" s="33">
        <f>IF(AND(Y$6&gt;='People_Inputs'!$H$38,Y$6&lt;='People_Inputs'!$I$38),1,0)</f>
        <v>0</v>
      </c>
      <c r="Z551" s="33">
        <f>IF(AND(Z$6&gt;='People_Inputs'!$H$38,Z$6&lt;='People_Inputs'!$I$38),1,0)</f>
        <v>0</v>
      </c>
      <c r="AA551" s="33">
        <f>IF(AND(AA$6&gt;='People_Inputs'!$H$38,AA$6&lt;='People_Inputs'!$I$38),1,0)</f>
        <v>0</v>
      </c>
      <c r="AB551" s="33">
        <f>IF(AND(AB$6&gt;='People_Inputs'!$H$38,AB$6&lt;='People_Inputs'!$I$38),1,0)</f>
        <v>0</v>
      </c>
      <c r="AC551" s="33">
        <f>IF(AND(AC$6&gt;='People_Inputs'!$H$38,AC$6&lt;='People_Inputs'!$I$38),1,0)</f>
        <v>0</v>
      </c>
      <c r="AD551" s="33">
        <f>IF(AND(AD$6&gt;='People_Inputs'!$H$38,AD$6&lt;='People_Inputs'!$I$38),1,0)</f>
        <v>0</v>
      </c>
      <c r="AE551" s="33">
        <f>IF(AND(AE$6&gt;='People_Inputs'!$H$38,AE$6&lt;='People_Inputs'!$I$38),1,0)</f>
        <v>0</v>
      </c>
      <c r="AF551" s="33">
        <f>IF(AND(AF$6&gt;='People_Inputs'!$H$38,AF$6&lt;='People_Inputs'!$I$38),1,0)</f>
        <v>0</v>
      </c>
      <c r="AG551" s="33">
        <f>IF(AND(AG$6&gt;='People_Inputs'!$H$38,AG$6&lt;='People_Inputs'!$I$38),1,0)</f>
        <v>0</v>
      </c>
      <c r="AH551" s="33">
        <f>IF(AND(AH$6&gt;='People_Inputs'!$H$38,AH$6&lt;='People_Inputs'!$I$38),1,0)</f>
        <v>0</v>
      </c>
      <c r="AI551" s="33">
        <f>IF(AND(AI$6&gt;='People_Inputs'!$H$38,AI$6&lt;='People_Inputs'!$I$38),1,0)</f>
        <v>0</v>
      </c>
      <c r="AJ551" s="33">
        <f>IF(AND(AJ$6&gt;='People_Inputs'!$H$38,AJ$6&lt;='People_Inputs'!$I$38),1,0)</f>
        <v>0</v>
      </c>
      <c r="AK551" s="33">
        <f>IF(AND(AK$6&gt;='People_Inputs'!$H$38,AK$6&lt;='People_Inputs'!$I$38),1,0)</f>
        <v>0</v>
      </c>
      <c r="AL551" s="33">
        <f>IF(AND(AL$6&gt;='People_Inputs'!$H$38,AL$6&lt;='People_Inputs'!$I$38),1,0)</f>
        <v>0</v>
      </c>
      <c r="AM551" s="33">
        <f>IF(AND(AM$6&gt;='People_Inputs'!$H$38,AM$6&lt;='People_Inputs'!$I$38),1,0)</f>
        <v>0</v>
      </c>
      <c r="AN551" s="33">
        <f>IF(AND(AN$6&gt;='People_Inputs'!$H$38,AN$6&lt;='People_Inputs'!$I$38),1,0)</f>
        <v>0</v>
      </c>
      <c r="AO551" s="33">
        <f>IF(AND(AO$6&gt;='People_Inputs'!$H$38,AO$6&lt;='People_Inputs'!$I$38),1,0)</f>
        <v>0</v>
      </c>
      <c r="AP551" s="33">
        <f>IF(AND(AP$6&gt;='People_Inputs'!$H$38,AP$6&lt;='People_Inputs'!$I$38),1,0)</f>
        <v>0</v>
      </c>
      <c r="AQ551" s="33">
        <f>IF(AND(AQ$6&gt;='People_Inputs'!$H$38,AQ$6&lt;='People_Inputs'!$I$38),1,0)</f>
        <v>0</v>
      </c>
      <c r="AR551" s="33">
        <f>IF(AND(AR$6&gt;='People_Inputs'!$H$38,AR$6&lt;='People_Inputs'!$I$38),1,0)</f>
        <v>0</v>
      </c>
      <c r="AS551" s="33">
        <f>IF(AND(AS$6&gt;='People_Inputs'!$H$38,AS$6&lt;='People_Inputs'!$I$38),1,0)</f>
        <v>0</v>
      </c>
      <c r="AT551" s="33">
        <f>IF(AND(AT$6&gt;='People_Inputs'!$H$38,AT$6&lt;='People_Inputs'!$I$38),1,0)</f>
        <v>0</v>
      </c>
      <c r="AU551" s="33">
        <f>IF(AND(AU$6&gt;='People_Inputs'!$H$38,AU$6&lt;='People_Inputs'!$I$38),1,0)</f>
        <v>0</v>
      </c>
      <c r="AV551" s="33">
        <f>IF(AND(AV$6&gt;='People_Inputs'!$H$38,AV$6&lt;='People_Inputs'!$I$38),1,0)</f>
        <v>0</v>
      </c>
      <c r="AW551" s="33">
        <f>IF(AND(AW$6&gt;='People_Inputs'!$H$38,AW$6&lt;='People_Inputs'!$I$38),1,0)</f>
        <v>0</v>
      </c>
      <c r="AX551" s="33">
        <f>IF(AND(AX$6&gt;='People_Inputs'!$H$38,AX$6&lt;='People_Inputs'!$I$38),1,0)</f>
        <v>0</v>
      </c>
      <c r="AY551" s="33">
        <f>IF(AND(AY$6&gt;='People_Inputs'!$H$38,AY$6&lt;='People_Inputs'!$I$38),1,0)</f>
        <v>0</v>
      </c>
      <c r="AZ551" s="33">
        <f>IF(AND(AZ$6&gt;='People_Inputs'!$H$38,AZ$6&lt;='People_Inputs'!$I$38),1,0)</f>
        <v>0</v>
      </c>
      <c r="BA551" s="33">
        <f>IF(AND(BA$6&gt;='People_Inputs'!$H$38,BA$6&lt;='People_Inputs'!$I$38),1,0)</f>
        <v>0</v>
      </c>
      <c r="BB551" s="33">
        <f>IF(AND(BB$6&gt;='People_Inputs'!$H$38,BB$6&lt;='People_Inputs'!$I$38),1,0)</f>
        <v>0</v>
      </c>
      <c r="BC551" s="33">
        <f>IF(AND(BC$6&gt;='People_Inputs'!$H$38,BC$6&lt;='People_Inputs'!$I$38),1,0)</f>
        <v>0</v>
      </c>
      <c r="BD551" s="33">
        <f>IF(AND(BD$6&gt;='People_Inputs'!$H$38,BD$6&lt;='People_Inputs'!$I$38),1,0)</f>
        <v>0</v>
      </c>
      <c r="BE551" s="33">
        <f>IF(AND(BE$6&gt;='People_Inputs'!$H$38,BE$6&lt;='People_Inputs'!$I$38),1,0)</f>
        <v>0</v>
      </c>
      <c r="BF551" s="33">
        <f>IF(AND(BF$6&gt;='People_Inputs'!$H$38,BF$6&lt;='People_Inputs'!$I$38),1,0)</f>
        <v>0</v>
      </c>
      <c r="BG551" s="33">
        <f>IF(AND(BG$6&gt;='People_Inputs'!$H$38,BG$6&lt;='People_Inputs'!$I$38),1,0)</f>
        <v>0</v>
      </c>
      <c r="BH551" s="33">
        <f>IF(AND(BH$6&gt;='People_Inputs'!$H$38,BH$6&lt;='People_Inputs'!$I$38),1,0)</f>
        <v>0</v>
      </c>
      <c r="BI551" s="33">
        <f>IF(AND(BI$6&gt;='People_Inputs'!$H$38,BI$6&lt;='People_Inputs'!$I$38),1,0)</f>
        <v>0</v>
      </c>
      <c r="BJ551" s="33">
        <f>IF(AND(BJ$6&gt;='People_Inputs'!$H$38,BJ$6&lt;='People_Inputs'!$I$38),1,0)</f>
        <v>0</v>
      </c>
      <c r="BK551" s="33">
        <f>IF(AND(BK$6&gt;='People_Inputs'!$H$38,BK$6&lt;='People_Inputs'!$I$38),1,0)</f>
        <v>0</v>
      </c>
      <c r="BL551" s="33">
        <f>IF(AND(BL$6&gt;='People_Inputs'!$H$38,BL$6&lt;='People_Inputs'!$I$38),1,0)</f>
        <v>0</v>
      </c>
      <c r="BM551" s="33">
        <f>IF(AND(BM$6&gt;='People_Inputs'!$H$38,BM$6&lt;='People_Inputs'!$I$38),1,0)</f>
        <v>0</v>
      </c>
      <c r="BN551" s="33">
        <f>IF(AND(BN$6&gt;='People_Inputs'!$H$38,BN$6&lt;='People_Inputs'!$I$38),1,0)</f>
        <v>0</v>
      </c>
      <c r="BO551" s="33">
        <f>IF(AND(BO$6&gt;='People_Inputs'!$H$38,BO$6&lt;='People_Inputs'!$I$38),1,0)</f>
        <v>0</v>
      </c>
    </row>
    <row r="552" ht="28" customHeight="1">
      <c r="A552" s="2" t="str">
        <v>SLOT28.FTE</v>
      </c>
      <c r="B552" s="6" t="str">
        <v>SLOT28 FTE</v>
      </c>
      <c r="C552" s="2" t="str">
        <v>FTE</v>
      </c>
      <c r="D552" s="2" t="str">
        <v>END</v>
      </c>
      <c r="E552" s="34">
        <f>BO552</f>
        <v>0</v>
      </c>
      <c r="F552" s="6" t="str">
        <v>Spare row; inactive until a hire and an exit month are entered on People_Inputs</v>
      </c>
      <c r="G552" s="2"/>
      <c r="H552" s="33">
        <f>H551*'People_Inputs'!$J$38</f>
        <v>0</v>
      </c>
      <c r="I552" s="33">
        <f>I551*'People_Inputs'!$J$38</f>
        <v>0</v>
      </c>
      <c r="J552" s="33">
        <f>J551*'People_Inputs'!$J$38</f>
        <v>0</v>
      </c>
      <c r="K552" s="33">
        <f>K551*'People_Inputs'!$J$38</f>
        <v>0</v>
      </c>
      <c r="L552" s="33">
        <f>L551*'People_Inputs'!$J$38</f>
        <v>0</v>
      </c>
      <c r="M552" s="33">
        <f>M551*'People_Inputs'!$J$38</f>
        <v>0</v>
      </c>
      <c r="N552" s="33">
        <f>N551*'People_Inputs'!$J$38</f>
        <v>0</v>
      </c>
      <c r="O552" s="33">
        <f>O551*'People_Inputs'!$J$38</f>
        <v>0</v>
      </c>
      <c r="P552" s="33">
        <f>P551*'People_Inputs'!$J$38</f>
        <v>0</v>
      </c>
      <c r="Q552" s="33">
        <f>Q551*'People_Inputs'!$J$38</f>
        <v>0</v>
      </c>
      <c r="R552" s="33">
        <f>R551*'People_Inputs'!$J$38</f>
        <v>0</v>
      </c>
      <c r="S552" s="33">
        <f>S551*'People_Inputs'!$J$38</f>
        <v>0</v>
      </c>
      <c r="T552" s="33">
        <f>T551*'People_Inputs'!$J$38</f>
        <v>0</v>
      </c>
      <c r="U552" s="33">
        <f>U551*'People_Inputs'!$J$38</f>
        <v>0</v>
      </c>
      <c r="V552" s="33">
        <f>V551*'People_Inputs'!$J$38</f>
        <v>0</v>
      </c>
      <c r="W552" s="33">
        <f>W551*'People_Inputs'!$J$38</f>
        <v>0</v>
      </c>
      <c r="X552" s="33">
        <f>X551*'People_Inputs'!$J$38</f>
        <v>0</v>
      </c>
      <c r="Y552" s="33">
        <f>Y551*'People_Inputs'!$J$38</f>
        <v>0</v>
      </c>
      <c r="Z552" s="33">
        <f>Z551*'People_Inputs'!$J$38</f>
        <v>0</v>
      </c>
      <c r="AA552" s="33">
        <f>AA551*'People_Inputs'!$J$38</f>
        <v>0</v>
      </c>
      <c r="AB552" s="33">
        <f>AB551*'People_Inputs'!$J$38</f>
        <v>0</v>
      </c>
      <c r="AC552" s="33">
        <f>AC551*'People_Inputs'!$J$38</f>
        <v>0</v>
      </c>
      <c r="AD552" s="33">
        <f>AD551*'People_Inputs'!$J$38</f>
        <v>0</v>
      </c>
      <c r="AE552" s="33">
        <f>AE551*'People_Inputs'!$J$38</f>
        <v>0</v>
      </c>
      <c r="AF552" s="33">
        <f>AF551*'People_Inputs'!$J$38</f>
        <v>0</v>
      </c>
      <c r="AG552" s="33">
        <f>AG551*'People_Inputs'!$J$38</f>
        <v>0</v>
      </c>
      <c r="AH552" s="33">
        <f>AH551*'People_Inputs'!$J$38</f>
        <v>0</v>
      </c>
      <c r="AI552" s="33">
        <f>AI551*'People_Inputs'!$J$38</f>
        <v>0</v>
      </c>
      <c r="AJ552" s="33">
        <f>AJ551*'People_Inputs'!$J$38</f>
        <v>0</v>
      </c>
      <c r="AK552" s="33">
        <f>AK551*'People_Inputs'!$J$38</f>
        <v>0</v>
      </c>
      <c r="AL552" s="33">
        <f>AL551*'People_Inputs'!$J$38</f>
        <v>0</v>
      </c>
      <c r="AM552" s="33">
        <f>AM551*'People_Inputs'!$J$38</f>
        <v>0</v>
      </c>
      <c r="AN552" s="33">
        <f>AN551*'People_Inputs'!$J$38</f>
        <v>0</v>
      </c>
      <c r="AO552" s="33">
        <f>AO551*'People_Inputs'!$J$38</f>
        <v>0</v>
      </c>
      <c r="AP552" s="33">
        <f>AP551*'People_Inputs'!$J$38</f>
        <v>0</v>
      </c>
      <c r="AQ552" s="33">
        <f>AQ551*'People_Inputs'!$J$38</f>
        <v>0</v>
      </c>
      <c r="AR552" s="33">
        <f>AR551*'People_Inputs'!$J$38</f>
        <v>0</v>
      </c>
      <c r="AS552" s="33">
        <f>AS551*'People_Inputs'!$J$38</f>
        <v>0</v>
      </c>
      <c r="AT552" s="33">
        <f>AT551*'People_Inputs'!$J$38</f>
        <v>0</v>
      </c>
      <c r="AU552" s="33">
        <f>AU551*'People_Inputs'!$J$38</f>
        <v>0</v>
      </c>
      <c r="AV552" s="33">
        <f>AV551*'People_Inputs'!$J$38</f>
        <v>0</v>
      </c>
      <c r="AW552" s="33">
        <f>AW551*'People_Inputs'!$J$38</f>
        <v>0</v>
      </c>
      <c r="AX552" s="33">
        <f>AX551*'People_Inputs'!$J$38</f>
        <v>0</v>
      </c>
      <c r="AY552" s="33">
        <f>AY551*'People_Inputs'!$J$38</f>
        <v>0</v>
      </c>
      <c r="AZ552" s="33">
        <f>AZ551*'People_Inputs'!$J$38</f>
        <v>0</v>
      </c>
      <c r="BA552" s="33">
        <f>BA551*'People_Inputs'!$J$38</f>
        <v>0</v>
      </c>
      <c r="BB552" s="33">
        <f>BB551*'People_Inputs'!$J$38</f>
        <v>0</v>
      </c>
      <c r="BC552" s="33">
        <f>BC551*'People_Inputs'!$J$38</f>
        <v>0</v>
      </c>
      <c r="BD552" s="33">
        <f>BD551*'People_Inputs'!$J$38</f>
        <v>0</v>
      </c>
      <c r="BE552" s="33">
        <f>BE551*'People_Inputs'!$J$38</f>
        <v>0</v>
      </c>
      <c r="BF552" s="33">
        <f>BF551*'People_Inputs'!$J$38</f>
        <v>0</v>
      </c>
      <c r="BG552" s="33">
        <f>BG551*'People_Inputs'!$J$38</f>
        <v>0</v>
      </c>
      <c r="BH552" s="33">
        <f>BH551*'People_Inputs'!$J$38</f>
        <v>0</v>
      </c>
      <c r="BI552" s="33">
        <f>BI551*'People_Inputs'!$J$38</f>
        <v>0</v>
      </c>
      <c r="BJ552" s="33">
        <f>BJ551*'People_Inputs'!$J$38</f>
        <v>0</v>
      </c>
      <c r="BK552" s="33">
        <f>BK551*'People_Inputs'!$J$38</f>
        <v>0</v>
      </c>
      <c r="BL552" s="33">
        <f>BL551*'People_Inputs'!$J$38</f>
        <v>0</v>
      </c>
      <c r="BM552" s="33">
        <f>BM551*'People_Inputs'!$J$38</f>
        <v>0</v>
      </c>
      <c r="BN552" s="33">
        <f>BN551*'People_Inputs'!$J$38</f>
        <v>0</v>
      </c>
      <c r="BO552" s="33">
        <f>BO551*'People_Inputs'!$J$38</f>
        <v>0</v>
      </c>
    </row>
    <row r="553" ht="28" customHeight="1">
      <c r="A553" s="2" t="str">
        <v>SLOT28.EMPLOYEE</v>
      </c>
      <c r="B553" s="6" t="str">
        <v>SLOT28 employee with social insurance (1 = yes)</v>
      </c>
      <c r="C553" s="2" t="str">
        <v>count</v>
      </c>
      <c r="D553" s="2" t="str">
        <v>END</v>
      </c>
      <c r="E553" s="34">
        <f>BO553</f>
        <v>0</v>
      </c>
      <c r="F553" s="6" t="str">
        <v>Spare row; inactive until a hire and an exit month are entered on People_Inputs</v>
      </c>
      <c r="G553" s="2"/>
      <c r="H553" s="33">
        <f>H551*'People_Inputs'!$N$38</f>
        <v>0</v>
      </c>
      <c r="I553" s="33">
        <f>I551*'People_Inputs'!$N$38</f>
        <v>0</v>
      </c>
      <c r="J553" s="33">
        <f>J551*'People_Inputs'!$N$38</f>
        <v>0</v>
      </c>
      <c r="K553" s="33">
        <f>K551*'People_Inputs'!$N$38</f>
        <v>0</v>
      </c>
      <c r="L553" s="33">
        <f>L551*'People_Inputs'!$N$38</f>
        <v>0</v>
      </c>
      <c r="M553" s="33">
        <f>M551*'People_Inputs'!$N$38</f>
        <v>0</v>
      </c>
      <c r="N553" s="33">
        <f>N551*'People_Inputs'!$N$38</f>
        <v>0</v>
      </c>
      <c r="O553" s="33">
        <f>O551*'People_Inputs'!$N$38</f>
        <v>0</v>
      </c>
      <c r="P553" s="33">
        <f>P551*'People_Inputs'!$N$38</f>
        <v>0</v>
      </c>
      <c r="Q553" s="33">
        <f>Q551*'People_Inputs'!$N$38</f>
        <v>0</v>
      </c>
      <c r="R553" s="33">
        <f>R551*'People_Inputs'!$N$38</f>
        <v>0</v>
      </c>
      <c r="S553" s="33">
        <f>S551*'People_Inputs'!$N$38</f>
        <v>0</v>
      </c>
      <c r="T553" s="33">
        <f>T551*'People_Inputs'!$N$38</f>
        <v>0</v>
      </c>
      <c r="U553" s="33">
        <f>U551*'People_Inputs'!$N$38</f>
        <v>0</v>
      </c>
      <c r="V553" s="33">
        <f>V551*'People_Inputs'!$N$38</f>
        <v>0</v>
      </c>
      <c r="W553" s="33">
        <f>W551*'People_Inputs'!$N$38</f>
        <v>0</v>
      </c>
      <c r="X553" s="33">
        <f>X551*'People_Inputs'!$N$38</f>
        <v>0</v>
      </c>
      <c r="Y553" s="33">
        <f>Y551*'People_Inputs'!$N$38</f>
        <v>0</v>
      </c>
      <c r="Z553" s="33">
        <f>Z551*'People_Inputs'!$N$38</f>
        <v>0</v>
      </c>
      <c r="AA553" s="33">
        <f>AA551*'People_Inputs'!$N$38</f>
        <v>0</v>
      </c>
      <c r="AB553" s="33">
        <f>AB551*'People_Inputs'!$N$38</f>
        <v>0</v>
      </c>
      <c r="AC553" s="33">
        <f>AC551*'People_Inputs'!$N$38</f>
        <v>0</v>
      </c>
      <c r="AD553" s="33">
        <f>AD551*'People_Inputs'!$N$38</f>
        <v>0</v>
      </c>
      <c r="AE553" s="33">
        <f>AE551*'People_Inputs'!$N$38</f>
        <v>0</v>
      </c>
      <c r="AF553" s="33">
        <f>AF551*'People_Inputs'!$N$38</f>
        <v>0</v>
      </c>
      <c r="AG553" s="33">
        <f>AG551*'People_Inputs'!$N$38</f>
        <v>0</v>
      </c>
      <c r="AH553" s="33">
        <f>AH551*'People_Inputs'!$N$38</f>
        <v>0</v>
      </c>
      <c r="AI553" s="33">
        <f>AI551*'People_Inputs'!$N$38</f>
        <v>0</v>
      </c>
      <c r="AJ553" s="33">
        <f>AJ551*'People_Inputs'!$N$38</f>
        <v>0</v>
      </c>
      <c r="AK553" s="33">
        <f>AK551*'People_Inputs'!$N$38</f>
        <v>0</v>
      </c>
      <c r="AL553" s="33">
        <f>AL551*'People_Inputs'!$N$38</f>
        <v>0</v>
      </c>
      <c r="AM553" s="33">
        <f>AM551*'People_Inputs'!$N$38</f>
        <v>0</v>
      </c>
      <c r="AN553" s="33">
        <f>AN551*'People_Inputs'!$N$38</f>
        <v>0</v>
      </c>
      <c r="AO553" s="33">
        <f>AO551*'People_Inputs'!$N$38</f>
        <v>0</v>
      </c>
      <c r="AP553" s="33">
        <f>AP551*'People_Inputs'!$N$38</f>
        <v>0</v>
      </c>
      <c r="AQ553" s="33">
        <f>AQ551*'People_Inputs'!$N$38</f>
        <v>0</v>
      </c>
      <c r="AR553" s="33">
        <f>AR551*'People_Inputs'!$N$38</f>
        <v>0</v>
      </c>
      <c r="AS553" s="33">
        <f>AS551*'People_Inputs'!$N$38</f>
        <v>0</v>
      </c>
      <c r="AT553" s="33">
        <f>AT551*'People_Inputs'!$N$38</f>
        <v>0</v>
      </c>
      <c r="AU553" s="33">
        <f>AU551*'People_Inputs'!$N$38</f>
        <v>0</v>
      </c>
      <c r="AV553" s="33">
        <f>AV551*'People_Inputs'!$N$38</f>
        <v>0</v>
      </c>
      <c r="AW553" s="33">
        <f>AW551*'People_Inputs'!$N$38</f>
        <v>0</v>
      </c>
      <c r="AX553" s="33">
        <f>AX551*'People_Inputs'!$N$38</f>
        <v>0</v>
      </c>
      <c r="AY553" s="33">
        <f>AY551*'People_Inputs'!$N$38</f>
        <v>0</v>
      </c>
      <c r="AZ553" s="33">
        <f>AZ551*'People_Inputs'!$N$38</f>
        <v>0</v>
      </c>
      <c r="BA553" s="33">
        <f>BA551*'People_Inputs'!$N$38</f>
        <v>0</v>
      </c>
      <c r="BB553" s="33">
        <f>BB551*'People_Inputs'!$N$38</f>
        <v>0</v>
      </c>
      <c r="BC553" s="33">
        <f>BC551*'People_Inputs'!$N$38</f>
        <v>0</v>
      </c>
      <c r="BD553" s="33">
        <f>BD551*'People_Inputs'!$N$38</f>
        <v>0</v>
      </c>
      <c r="BE553" s="33">
        <f>BE551*'People_Inputs'!$N$38</f>
        <v>0</v>
      </c>
      <c r="BF553" s="33">
        <f>BF551*'People_Inputs'!$N$38</f>
        <v>0</v>
      </c>
      <c r="BG553" s="33">
        <f>BG551*'People_Inputs'!$N$38</f>
        <v>0</v>
      </c>
      <c r="BH553" s="33">
        <f>BH551*'People_Inputs'!$N$38</f>
        <v>0</v>
      </c>
      <c r="BI553" s="33">
        <f>BI551*'People_Inputs'!$N$38</f>
        <v>0</v>
      </c>
      <c r="BJ553" s="33">
        <f>BJ551*'People_Inputs'!$N$38</f>
        <v>0</v>
      </c>
      <c r="BK553" s="33">
        <f>BK551*'People_Inputs'!$N$38</f>
        <v>0</v>
      </c>
      <c r="BL553" s="33">
        <f>BL551*'People_Inputs'!$N$38</f>
        <v>0</v>
      </c>
      <c r="BM553" s="33">
        <f>BM551*'People_Inputs'!$N$38</f>
        <v>0</v>
      </c>
      <c r="BN553" s="33">
        <f>BN551*'People_Inputs'!$N$38</f>
        <v>0</v>
      </c>
      <c r="BO553" s="33">
        <f>BO551*'People_Inputs'!$N$38</f>
        <v>0</v>
      </c>
    </row>
    <row r="554" ht="28" customHeight="1">
      <c r="A554" s="2" t="str">
        <v>SLOT28.ANNUAL</v>
      </c>
      <c r="B554" s="6" t="str">
        <v>SLOT28 annual salary at 1.0 FTE, indexed</v>
      </c>
      <c r="C554" s="2" t="str">
        <v>EUR</v>
      </c>
      <c r="D554" s="2" t="str">
        <v>END</v>
      </c>
      <c r="E554" s="36">
        <f>BO554</f>
        <v>0</v>
      </c>
      <c r="F554" s="6" t="str">
        <v>Spare row; inactive until a hire and an exit month are entered on People_Inputs</v>
      </c>
      <c r="G554" s="2"/>
      <c r="H554" s="35">
        <f>'People_Inputs'!$K$38*(1+'People_Inputs'!$L$38)^(H$8-'Inputs'!$E$29)</f>
        <v>0</v>
      </c>
      <c r="I554" s="35">
        <f>'People_Inputs'!$K$38*(1+'People_Inputs'!$L$38)^(I$8-'Inputs'!$E$29)</f>
        <v>0</v>
      </c>
      <c r="J554" s="35">
        <f>'People_Inputs'!$K$38*(1+'People_Inputs'!$L$38)^(J$8-'Inputs'!$E$29)</f>
        <v>0</v>
      </c>
      <c r="K554" s="35">
        <f>'People_Inputs'!$K$38*(1+'People_Inputs'!$L$38)^(K$8-'Inputs'!$E$29)</f>
        <v>0</v>
      </c>
      <c r="L554" s="35">
        <f>'People_Inputs'!$K$38*(1+'People_Inputs'!$L$38)^(L$8-'Inputs'!$E$29)</f>
        <v>0</v>
      </c>
      <c r="M554" s="35">
        <f>'People_Inputs'!$K$38*(1+'People_Inputs'!$L$38)^(M$8-'Inputs'!$E$29)</f>
        <v>0</v>
      </c>
      <c r="N554" s="35">
        <f>'People_Inputs'!$K$38*(1+'People_Inputs'!$L$38)^(N$8-'Inputs'!$E$29)</f>
        <v>0</v>
      </c>
      <c r="O554" s="35">
        <f>'People_Inputs'!$K$38*(1+'People_Inputs'!$L$38)^(O$8-'Inputs'!$E$29)</f>
        <v>0</v>
      </c>
      <c r="P554" s="35">
        <f>'People_Inputs'!$K$38*(1+'People_Inputs'!$L$38)^(P$8-'Inputs'!$E$29)</f>
        <v>0</v>
      </c>
      <c r="Q554" s="35">
        <f>'People_Inputs'!$K$38*(1+'People_Inputs'!$L$38)^(Q$8-'Inputs'!$E$29)</f>
        <v>0</v>
      </c>
      <c r="R554" s="35">
        <f>'People_Inputs'!$K$38*(1+'People_Inputs'!$L$38)^(R$8-'Inputs'!$E$29)</f>
        <v>0</v>
      </c>
      <c r="S554" s="35">
        <f>'People_Inputs'!$K$38*(1+'People_Inputs'!$L$38)^(S$8-'Inputs'!$E$29)</f>
        <v>0</v>
      </c>
      <c r="T554" s="35">
        <f>'People_Inputs'!$K$38*(1+'People_Inputs'!$L$38)^(T$8-'Inputs'!$E$29)</f>
        <v>0</v>
      </c>
      <c r="U554" s="35">
        <f>'People_Inputs'!$K$38*(1+'People_Inputs'!$L$38)^(U$8-'Inputs'!$E$29)</f>
        <v>0</v>
      </c>
      <c r="V554" s="35">
        <f>'People_Inputs'!$K$38*(1+'People_Inputs'!$L$38)^(V$8-'Inputs'!$E$29)</f>
        <v>0</v>
      </c>
      <c r="W554" s="35">
        <f>'People_Inputs'!$K$38*(1+'People_Inputs'!$L$38)^(W$8-'Inputs'!$E$29)</f>
        <v>0</v>
      </c>
      <c r="X554" s="35">
        <f>'People_Inputs'!$K$38*(1+'People_Inputs'!$L$38)^(X$8-'Inputs'!$E$29)</f>
        <v>0</v>
      </c>
      <c r="Y554" s="35">
        <f>'People_Inputs'!$K$38*(1+'People_Inputs'!$L$38)^(Y$8-'Inputs'!$E$29)</f>
        <v>0</v>
      </c>
      <c r="Z554" s="35">
        <f>'People_Inputs'!$K$38*(1+'People_Inputs'!$L$38)^(Z$8-'Inputs'!$E$29)</f>
        <v>0</v>
      </c>
      <c r="AA554" s="35">
        <f>'People_Inputs'!$K$38*(1+'People_Inputs'!$L$38)^(AA$8-'Inputs'!$E$29)</f>
        <v>0</v>
      </c>
      <c r="AB554" s="35">
        <f>'People_Inputs'!$K$38*(1+'People_Inputs'!$L$38)^(AB$8-'Inputs'!$E$29)</f>
        <v>0</v>
      </c>
      <c r="AC554" s="35">
        <f>'People_Inputs'!$K$38*(1+'People_Inputs'!$L$38)^(AC$8-'Inputs'!$E$29)</f>
        <v>0</v>
      </c>
      <c r="AD554" s="35">
        <f>'People_Inputs'!$K$38*(1+'People_Inputs'!$L$38)^(AD$8-'Inputs'!$E$29)</f>
        <v>0</v>
      </c>
      <c r="AE554" s="35">
        <f>'People_Inputs'!$K$38*(1+'People_Inputs'!$L$38)^(AE$8-'Inputs'!$E$29)</f>
        <v>0</v>
      </c>
      <c r="AF554" s="35">
        <f>'People_Inputs'!$K$38*(1+'People_Inputs'!$L$38)^(AF$8-'Inputs'!$E$29)</f>
        <v>0</v>
      </c>
      <c r="AG554" s="35">
        <f>'People_Inputs'!$K$38*(1+'People_Inputs'!$L$38)^(AG$8-'Inputs'!$E$29)</f>
        <v>0</v>
      </c>
      <c r="AH554" s="35">
        <f>'People_Inputs'!$K$38*(1+'People_Inputs'!$L$38)^(AH$8-'Inputs'!$E$29)</f>
        <v>0</v>
      </c>
      <c r="AI554" s="35">
        <f>'People_Inputs'!$K$38*(1+'People_Inputs'!$L$38)^(AI$8-'Inputs'!$E$29)</f>
        <v>0</v>
      </c>
      <c r="AJ554" s="35">
        <f>'People_Inputs'!$K$38*(1+'People_Inputs'!$L$38)^(AJ$8-'Inputs'!$E$29)</f>
        <v>0</v>
      </c>
      <c r="AK554" s="35">
        <f>'People_Inputs'!$K$38*(1+'People_Inputs'!$L$38)^(AK$8-'Inputs'!$E$29)</f>
        <v>0</v>
      </c>
      <c r="AL554" s="35">
        <f>'People_Inputs'!$K$38*(1+'People_Inputs'!$L$38)^(AL$8-'Inputs'!$E$29)</f>
        <v>0</v>
      </c>
      <c r="AM554" s="35">
        <f>'People_Inputs'!$K$38*(1+'People_Inputs'!$L$38)^(AM$8-'Inputs'!$E$29)</f>
        <v>0</v>
      </c>
      <c r="AN554" s="35">
        <f>'People_Inputs'!$K$38*(1+'People_Inputs'!$L$38)^(AN$8-'Inputs'!$E$29)</f>
        <v>0</v>
      </c>
      <c r="AO554" s="35">
        <f>'People_Inputs'!$K$38*(1+'People_Inputs'!$L$38)^(AO$8-'Inputs'!$E$29)</f>
        <v>0</v>
      </c>
      <c r="AP554" s="35">
        <f>'People_Inputs'!$K$38*(1+'People_Inputs'!$L$38)^(AP$8-'Inputs'!$E$29)</f>
        <v>0</v>
      </c>
      <c r="AQ554" s="35">
        <f>'People_Inputs'!$K$38*(1+'People_Inputs'!$L$38)^(AQ$8-'Inputs'!$E$29)</f>
        <v>0</v>
      </c>
      <c r="AR554" s="35">
        <f>'People_Inputs'!$K$38*(1+'People_Inputs'!$L$38)^(AR$8-'Inputs'!$E$29)</f>
        <v>0</v>
      </c>
      <c r="AS554" s="35">
        <f>'People_Inputs'!$K$38*(1+'People_Inputs'!$L$38)^(AS$8-'Inputs'!$E$29)</f>
        <v>0</v>
      </c>
      <c r="AT554" s="35">
        <f>'People_Inputs'!$K$38*(1+'People_Inputs'!$L$38)^(AT$8-'Inputs'!$E$29)</f>
        <v>0</v>
      </c>
      <c r="AU554" s="35">
        <f>'People_Inputs'!$K$38*(1+'People_Inputs'!$L$38)^(AU$8-'Inputs'!$E$29)</f>
        <v>0</v>
      </c>
      <c r="AV554" s="35">
        <f>'People_Inputs'!$K$38*(1+'People_Inputs'!$L$38)^(AV$8-'Inputs'!$E$29)</f>
        <v>0</v>
      </c>
      <c r="AW554" s="35">
        <f>'People_Inputs'!$K$38*(1+'People_Inputs'!$L$38)^(AW$8-'Inputs'!$E$29)</f>
        <v>0</v>
      </c>
      <c r="AX554" s="35">
        <f>'People_Inputs'!$K$38*(1+'People_Inputs'!$L$38)^(AX$8-'Inputs'!$E$29)</f>
        <v>0</v>
      </c>
      <c r="AY554" s="35">
        <f>'People_Inputs'!$K$38*(1+'People_Inputs'!$L$38)^(AY$8-'Inputs'!$E$29)</f>
        <v>0</v>
      </c>
      <c r="AZ554" s="35">
        <f>'People_Inputs'!$K$38*(1+'People_Inputs'!$L$38)^(AZ$8-'Inputs'!$E$29)</f>
        <v>0</v>
      </c>
      <c r="BA554" s="35">
        <f>'People_Inputs'!$K$38*(1+'People_Inputs'!$L$38)^(BA$8-'Inputs'!$E$29)</f>
        <v>0</v>
      </c>
      <c r="BB554" s="35">
        <f>'People_Inputs'!$K$38*(1+'People_Inputs'!$L$38)^(BB$8-'Inputs'!$E$29)</f>
        <v>0</v>
      </c>
      <c r="BC554" s="35">
        <f>'People_Inputs'!$K$38*(1+'People_Inputs'!$L$38)^(BC$8-'Inputs'!$E$29)</f>
        <v>0</v>
      </c>
      <c r="BD554" s="35">
        <f>'People_Inputs'!$K$38*(1+'People_Inputs'!$L$38)^(BD$8-'Inputs'!$E$29)</f>
        <v>0</v>
      </c>
      <c r="BE554" s="35">
        <f>'People_Inputs'!$K$38*(1+'People_Inputs'!$L$38)^(BE$8-'Inputs'!$E$29)</f>
        <v>0</v>
      </c>
      <c r="BF554" s="35">
        <f>'People_Inputs'!$K$38*(1+'People_Inputs'!$L$38)^(BF$8-'Inputs'!$E$29)</f>
        <v>0</v>
      </c>
      <c r="BG554" s="35">
        <f>'People_Inputs'!$K$38*(1+'People_Inputs'!$L$38)^(BG$8-'Inputs'!$E$29)</f>
        <v>0</v>
      </c>
      <c r="BH554" s="35">
        <f>'People_Inputs'!$K$38*(1+'People_Inputs'!$L$38)^(BH$8-'Inputs'!$E$29)</f>
        <v>0</v>
      </c>
      <c r="BI554" s="35">
        <f>'People_Inputs'!$K$38*(1+'People_Inputs'!$L$38)^(BI$8-'Inputs'!$E$29)</f>
        <v>0</v>
      </c>
      <c r="BJ554" s="35">
        <f>'People_Inputs'!$K$38*(1+'People_Inputs'!$L$38)^(BJ$8-'Inputs'!$E$29)</f>
        <v>0</v>
      </c>
      <c r="BK554" s="35">
        <f>'People_Inputs'!$K$38*(1+'People_Inputs'!$L$38)^(BK$8-'Inputs'!$E$29)</f>
        <v>0</v>
      </c>
      <c r="BL554" s="35">
        <f>'People_Inputs'!$K$38*(1+'People_Inputs'!$L$38)^(BL$8-'Inputs'!$E$29)</f>
        <v>0</v>
      </c>
      <c r="BM554" s="35">
        <f>'People_Inputs'!$K$38*(1+'People_Inputs'!$L$38)^(BM$8-'Inputs'!$E$29)</f>
        <v>0</v>
      </c>
      <c r="BN554" s="35">
        <f>'People_Inputs'!$K$38*(1+'People_Inputs'!$L$38)^(BN$8-'Inputs'!$E$29)</f>
        <v>0</v>
      </c>
      <c r="BO554" s="35">
        <f>'People_Inputs'!$K$38*(1+'People_Inputs'!$L$38)^(BO$8-'Inputs'!$E$29)</f>
        <v>0</v>
      </c>
    </row>
    <row r="555" ht="28" customHeight="1">
      <c r="A555" s="2" t="str">
        <v>SLOT28.SALARY</v>
      </c>
      <c r="B555" s="6" t="str">
        <v>SLOT28 gross salary</v>
      </c>
      <c r="C555" s="2" t="str">
        <v>EUR</v>
      </c>
      <c r="D555" s="2" t="str">
        <v>SUM</v>
      </c>
      <c r="E555" s="36">
        <f>SUM(H555:BO555)</f>
        <v>0.0</v>
      </c>
      <c r="F555" s="6" t="str">
        <v>Spare row; inactive until a hire and an exit month are entered on People_Inputs</v>
      </c>
      <c r="G555" s="2"/>
      <c r="H555" s="36">
        <f>H554*H552/12</f>
        <v>0.0</v>
      </c>
      <c r="I555" s="36">
        <f>I554*I552/12</f>
        <v>0.0</v>
      </c>
      <c r="J555" s="36">
        <f>J554*J552/12</f>
        <v>0.0</v>
      </c>
      <c r="K555" s="36">
        <f>K554*K552/12</f>
        <v>0.0</v>
      </c>
      <c r="L555" s="36">
        <f>L554*L552/12</f>
        <v>0.0</v>
      </c>
      <c r="M555" s="36">
        <f>M554*M552/12</f>
        <v>0.0</v>
      </c>
      <c r="N555" s="36">
        <f>N554*N552/12</f>
        <v>0.0</v>
      </c>
      <c r="O555" s="36">
        <f>O554*O552/12</f>
        <v>0.0</v>
      </c>
      <c r="P555" s="36">
        <f>P554*P552/12</f>
        <v>0.0</v>
      </c>
      <c r="Q555" s="36">
        <f>Q554*Q552/12</f>
        <v>0.0</v>
      </c>
      <c r="R555" s="36">
        <f>R554*R552/12</f>
        <v>0.0</v>
      </c>
      <c r="S555" s="36">
        <f>S554*S552/12</f>
        <v>0.0</v>
      </c>
      <c r="T555" s="36">
        <f>T554*T552/12</f>
        <v>0.0</v>
      </c>
      <c r="U555" s="36">
        <f>U554*U552/12</f>
        <v>0.0</v>
      </c>
      <c r="V555" s="36">
        <f>V554*V552/12</f>
        <v>0.0</v>
      </c>
      <c r="W555" s="36">
        <f>W554*W552/12</f>
        <v>0.0</v>
      </c>
      <c r="X555" s="36">
        <f>X554*X552/12</f>
        <v>0.0</v>
      </c>
      <c r="Y555" s="36">
        <f>Y554*Y552/12</f>
        <v>0.0</v>
      </c>
      <c r="Z555" s="36">
        <f>Z554*Z552/12</f>
        <v>0.0</v>
      </c>
      <c r="AA555" s="36">
        <f>AA554*AA552/12</f>
        <v>0.0</v>
      </c>
      <c r="AB555" s="36">
        <f>AB554*AB552/12</f>
        <v>0.0</v>
      </c>
      <c r="AC555" s="36">
        <f>AC554*AC552/12</f>
        <v>0.0</v>
      </c>
      <c r="AD555" s="36">
        <f>AD554*AD552/12</f>
        <v>0.0</v>
      </c>
      <c r="AE555" s="36">
        <f>AE554*AE552/12</f>
        <v>0.0</v>
      </c>
      <c r="AF555" s="36">
        <f>AF554*AF552/12</f>
        <v>0.0</v>
      </c>
      <c r="AG555" s="36">
        <f>AG554*AG552/12</f>
        <v>0.0</v>
      </c>
      <c r="AH555" s="36">
        <f>AH554*AH552/12</f>
        <v>0.0</v>
      </c>
      <c r="AI555" s="36">
        <f>AI554*AI552/12</f>
        <v>0.0</v>
      </c>
      <c r="AJ555" s="36">
        <f>AJ554*AJ552/12</f>
        <v>0.0</v>
      </c>
      <c r="AK555" s="36">
        <f>AK554*AK552/12</f>
        <v>0.0</v>
      </c>
      <c r="AL555" s="36">
        <f>AL554*AL552/12</f>
        <v>0.0</v>
      </c>
      <c r="AM555" s="36">
        <f>AM554*AM552/12</f>
        <v>0.0</v>
      </c>
      <c r="AN555" s="36">
        <f>AN554*AN552/12</f>
        <v>0.0</v>
      </c>
      <c r="AO555" s="36">
        <f>AO554*AO552/12</f>
        <v>0.0</v>
      </c>
      <c r="AP555" s="36">
        <f>AP554*AP552/12</f>
        <v>0.0</v>
      </c>
      <c r="AQ555" s="36">
        <f>AQ554*AQ552/12</f>
        <v>0.0</v>
      </c>
      <c r="AR555" s="36">
        <f>AR554*AR552/12</f>
        <v>0.0</v>
      </c>
      <c r="AS555" s="36">
        <f>AS554*AS552/12</f>
        <v>0.0</v>
      </c>
      <c r="AT555" s="36">
        <f>AT554*AT552/12</f>
        <v>0.0</v>
      </c>
      <c r="AU555" s="36">
        <f>AU554*AU552/12</f>
        <v>0.0</v>
      </c>
      <c r="AV555" s="36">
        <f>AV554*AV552/12</f>
        <v>0.0</v>
      </c>
      <c r="AW555" s="36">
        <f>AW554*AW552/12</f>
        <v>0.0</v>
      </c>
      <c r="AX555" s="36">
        <f>AX554*AX552/12</f>
        <v>0.0</v>
      </c>
      <c r="AY555" s="36">
        <f>AY554*AY552/12</f>
        <v>0.0</v>
      </c>
      <c r="AZ555" s="36">
        <f>AZ554*AZ552/12</f>
        <v>0.0</v>
      </c>
      <c r="BA555" s="36">
        <f>BA554*BA552/12</f>
        <v>0.0</v>
      </c>
      <c r="BB555" s="36">
        <f>BB554*BB552/12</f>
        <v>0.0</v>
      </c>
      <c r="BC555" s="36">
        <f>BC554*BC552/12</f>
        <v>0.0</v>
      </c>
      <c r="BD555" s="36">
        <f>BD554*BD552/12</f>
        <v>0.0</v>
      </c>
      <c r="BE555" s="36">
        <f>BE554*BE552/12</f>
        <v>0.0</v>
      </c>
      <c r="BF555" s="36">
        <f>BF554*BF552/12</f>
        <v>0.0</v>
      </c>
      <c r="BG555" s="36">
        <f>BG554*BG552/12</f>
        <v>0.0</v>
      </c>
      <c r="BH555" s="36">
        <f>BH554*BH552/12</f>
        <v>0.0</v>
      </c>
      <c r="BI555" s="36">
        <f>BI554*BI552/12</f>
        <v>0.0</v>
      </c>
      <c r="BJ555" s="36">
        <f>BJ554*BJ552/12</f>
        <v>0.0</v>
      </c>
      <c r="BK555" s="36">
        <f>BK554*BK552/12</f>
        <v>0.0</v>
      </c>
      <c r="BL555" s="36">
        <f>BL554*BL552/12</f>
        <v>0.0</v>
      </c>
      <c r="BM555" s="36">
        <f>BM554*BM552/12</f>
        <v>0.0</v>
      </c>
      <c r="BN555" s="36">
        <f>BN554*BN552/12</f>
        <v>0.0</v>
      </c>
      <c r="BO555" s="36">
        <f>BO554*BO552/12</f>
        <v>0.0</v>
      </c>
    </row>
    <row r="556" ht="28" customHeight="1">
      <c r="A556" s="2" t="str">
        <v>SLOT28.RV_BASE</v>
      </c>
      <c r="B556" s="6" t="str">
        <v>SLOT28 pension / unemployment contribution base</v>
      </c>
      <c r="C556" s="2" t="str">
        <v>EUR</v>
      </c>
      <c r="D556" s="2" t="str">
        <v>SUM</v>
      </c>
      <c r="E556" s="36">
        <f>SUM(H556:BO556)</f>
        <v>0.0</v>
      </c>
      <c r="F556" s="6" t="str">
        <v>Spare row; inactive until a hire and an exit month are entered on People_Inputs</v>
      </c>
      <c r="G556" s="2"/>
      <c r="H556" s="35">
        <f>H553*MIN(H555,'Payroll_Rates'!H12)</f>
        <v>0.0</v>
      </c>
      <c r="I556" s="35">
        <f>I553*MIN(I555,'Payroll_Rates'!I12)</f>
        <v>0.0</v>
      </c>
      <c r="J556" s="35">
        <f>J553*MIN(J555,'Payroll_Rates'!J12)</f>
        <v>0.0</v>
      </c>
      <c r="K556" s="35">
        <f>K553*MIN(K555,'Payroll_Rates'!K12)</f>
        <v>0.0</v>
      </c>
      <c r="L556" s="35">
        <f>L553*MIN(L555,'Payroll_Rates'!L12)</f>
        <v>0.0</v>
      </c>
      <c r="M556" s="35">
        <f>M553*MIN(M555,'Payroll_Rates'!M12)</f>
        <v>0.0</v>
      </c>
      <c r="N556" s="35">
        <f>N553*MIN(N555,'Payroll_Rates'!N12)</f>
        <v>0.0</v>
      </c>
      <c r="O556" s="35">
        <f>O553*MIN(O555,'Payroll_Rates'!O12)</f>
        <v>0.0</v>
      </c>
      <c r="P556" s="35">
        <f>P553*MIN(P555,'Payroll_Rates'!P12)</f>
        <v>0.0</v>
      </c>
      <c r="Q556" s="35">
        <f>Q553*MIN(Q555,'Payroll_Rates'!Q12)</f>
        <v>0.0</v>
      </c>
      <c r="R556" s="35">
        <f>R553*MIN(R555,'Payroll_Rates'!R12)</f>
        <v>0.0</v>
      </c>
      <c r="S556" s="35">
        <f>S553*MIN(S555,'Payroll_Rates'!S12)</f>
        <v>0.0</v>
      </c>
      <c r="T556" s="35">
        <f>T553*MIN(T555,'Payroll_Rates'!T12)</f>
        <v>0.0</v>
      </c>
      <c r="U556" s="35">
        <f>U553*MIN(U555,'Payroll_Rates'!U12)</f>
        <v>0.0</v>
      </c>
      <c r="V556" s="35">
        <f>V553*MIN(V555,'Payroll_Rates'!V12)</f>
        <v>0.0</v>
      </c>
      <c r="W556" s="35">
        <f>W553*MIN(W555,'Payroll_Rates'!W12)</f>
        <v>0.0</v>
      </c>
      <c r="X556" s="35">
        <f>X553*MIN(X555,'Payroll_Rates'!X12)</f>
        <v>0.0</v>
      </c>
      <c r="Y556" s="35">
        <f>Y553*MIN(Y555,'Payroll_Rates'!Y12)</f>
        <v>0.0</v>
      </c>
      <c r="Z556" s="35">
        <f>Z553*MIN(Z555,'Payroll_Rates'!Z12)</f>
        <v>0.0</v>
      </c>
      <c r="AA556" s="35">
        <f>AA553*MIN(AA555,'Payroll_Rates'!AA12)</f>
        <v>0.0</v>
      </c>
      <c r="AB556" s="35">
        <f>AB553*MIN(AB555,'Payroll_Rates'!AB12)</f>
        <v>0.0</v>
      </c>
      <c r="AC556" s="35">
        <f>AC553*MIN(AC555,'Payroll_Rates'!AC12)</f>
        <v>0.0</v>
      </c>
      <c r="AD556" s="35">
        <f>AD553*MIN(AD555,'Payroll_Rates'!AD12)</f>
        <v>0.0</v>
      </c>
      <c r="AE556" s="35">
        <f>AE553*MIN(AE555,'Payroll_Rates'!AE12)</f>
        <v>0.0</v>
      </c>
      <c r="AF556" s="35">
        <f>AF553*MIN(AF555,'Payroll_Rates'!AF12)</f>
        <v>0.0</v>
      </c>
      <c r="AG556" s="35">
        <f>AG553*MIN(AG555,'Payroll_Rates'!AG12)</f>
        <v>0.0</v>
      </c>
      <c r="AH556" s="35">
        <f>AH553*MIN(AH555,'Payroll_Rates'!AH12)</f>
        <v>0.0</v>
      </c>
      <c r="AI556" s="35">
        <f>AI553*MIN(AI555,'Payroll_Rates'!AI12)</f>
        <v>0.0</v>
      </c>
      <c r="AJ556" s="35">
        <f>AJ553*MIN(AJ555,'Payroll_Rates'!AJ12)</f>
        <v>0.0</v>
      </c>
      <c r="AK556" s="35">
        <f>AK553*MIN(AK555,'Payroll_Rates'!AK12)</f>
        <v>0.0</v>
      </c>
      <c r="AL556" s="35">
        <f>AL553*MIN(AL555,'Payroll_Rates'!AL12)</f>
        <v>0.0</v>
      </c>
      <c r="AM556" s="35">
        <f>AM553*MIN(AM555,'Payroll_Rates'!AM12)</f>
        <v>0.0</v>
      </c>
      <c r="AN556" s="35">
        <f>AN553*MIN(AN555,'Payroll_Rates'!AN12)</f>
        <v>0.0</v>
      </c>
      <c r="AO556" s="35">
        <f>AO553*MIN(AO555,'Payroll_Rates'!AO12)</f>
        <v>0.0</v>
      </c>
      <c r="AP556" s="35">
        <f>AP553*MIN(AP555,'Payroll_Rates'!AP12)</f>
        <v>0.0</v>
      </c>
      <c r="AQ556" s="35">
        <f>AQ553*MIN(AQ555,'Payroll_Rates'!AQ12)</f>
        <v>0.0</v>
      </c>
      <c r="AR556" s="35">
        <f>AR553*MIN(AR555,'Payroll_Rates'!AR12)</f>
        <v>0.0</v>
      </c>
      <c r="AS556" s="35">
        <f>AS553*MIN(AS555,'Payroll_Rates'!AS12)</f>
        <v>0.0</v>
      </c>
      <c r="AT556" s="35">
        <f>AT553*MIN(AT555,'Payroll_Rates'!AT12)</f>
        <v>0.0</v>
      </c>
      <c r="AU556" s="35">
        <f>AU553*MIN(AU555,'Payroll_Rates'!AU12)</f>
        <v>0.0</v>
      </c>
      <c r="AV556" s="35">
        <f>AV553*MIN(AV555,'Payroll_Rates'!AV12)</f>
        <v>0.0</v>
      </c>
      <c r="AW556" s="35">
        <f>AW553*MIN(AW555,'Payroll_Rates'!AW12)</f>
        <v>0.0</v>
      </c>
      <c r="AX556" s="35">
        <f>AX553*MIN(AX555,'Payroll_Rates'!AX12)</f>
        <v>0.0</v>
      </c>
      <c r="AY556" s="35">
        <f>AY553*MIN(AY555,'Payroll_Rates'!AY12)</f>
        <v>0.0</v>
      </c>
      <c r="AZ556" s="35">
        <f>AZ553*MIN(AZ555,'Payroll_Rates'!AZ12)</f>
        <v>0.0</v>
      </c>
      <c r="BA556" s="35">
        <f>BA553*MIN(BA555,'Payroll_Rates'!BA12)</f>
        <v>0.0</v>
      </c>
      <c r="BB556" s="35">
        <f>BB553*MIN(BB555,'Payroll_Rates'!BB12)</f>
        <v>0.0</v>
      </c>
      <c r="BC556" s="35">
        <f>BC553*MIN(BC555,'Payroll_Rates'!BC12)</f>
        <v>0.0</v>
      </c>
      <c r="BD556" s="35">
        <f>BD553*MIN(BD555,'Payroll_Rates'!BD12)</f>
        <v>0.0</v>
      </c>
      <c r="BE556" s="35">
        <f>BE553*MIN(BE555,'Payroll_Rates'!BE12)</f>
        <v>0.0</v>
      </c>
      <c r="BF556" s="35">
        <f>BF553*MIN(BF555,'Payroll_Rates'!BF12)</f>
        <v>0.0</v>
      </c>
      <c r="BG556" s="35">
        <f>BG553*MIN(BG555,'Payroll_Rates'!BG12)</f>
        <v>0.0</v>
      </c>
      <c r="BH556" s="35">
        <f>BH553*MIN(BH555,'Payroll_Rates'!BH12)</f>
        <v>0.0</v>
      </c>
      <c r="BI556" s="35">
        <f>BI553*MIN(BI555,'Payroll_Rates'!BI12)</f>
        <v>0.0</v>
      </c>
      <c r="BJ556" s="35">
        <f>BJ553*MIN(BJ555,'Payroll_Rates'!BJ12)</f>
        <v>0.0</v>
      </c>
      <c r="BK556" s="35">
        <f>BK553*MIN(BK555,'Payroll_Rates'!BK12)</f>
        <v>0.0</v>
      </c>
      <c r="BL556" s="35">
        <f>BL553*MIN(BL555,'Payroll_Rates'!BL12)</f>
        <v>0.0</v>
      </c>
      <c r="BM556" s="35">
        <f>BM553*MIN(BM555,'Payroll_Rates'!BM12)</f>
        <v>0.0</v>
      </c>
      <c r="BN556" s="35">
        <f>BN553*MIN(BN555,'Payroll_Rates'!BN12)</f>
        <v>0.0</v>
      </c>
      <c r="BO556" s="35">
        <f>BO553*MIN(BO555,'Payroll_Rates'!BO12)</f>
        <v>0.0</v>
      </c>
    </row>
    <row r="557" ht="28" customHeight="1">
      <c r="A557" s="2" t="str">
        <v>SLOT28.KV_BASE</v>
      </c>
      <c r="B557" s="6" t="str">
        <v>SLOT28 health / care contribution base</v>
      </c>
      <c r="C557" s="2" t="str">
        <v>EUR</v>
      </c>
      <c r="D557" s="2" t="str">
        <v>SUM</v>
      </c>
      <c r="E557" s="36">
        <f>SUM(H557:BO557)</f>
        <v>0.0</v>
      </c>
      <c r="F557" s="6" t="str">
        <v>Spare row; inactive until a hire and an exit month are entered on People_Inputs</v>
      </c>
      <c r="G557" s="2"/>
      <c r="H557" s="35">
        <f>H553*MIN(H555,'Payroll_Rates'!H13)</f>
        <v>0.0</v>
      </c>
      <c r="I557" s="35">
        <f>I553*MIN(I555,'Payroll_Rates'!I13)</f>
        <v>0.0</v>
      </c>
      <c r="J557" s="35">
        <f>J553*MIN(J555,'Payroll_Rates'!J13)</f>
        <v>0.0</v>
      </c>
      <c r="K557" s="35">
        <f>K553*MIN(K555,'Payroll_Rates'!K13)</f>
        <v>0.0</v>
      </c>
      <c r="L557" s="35">
        <f>L553*MIN(L555,'Payroll_Rates'!L13)</f>
        <v>0.0</v>
      </c>
      <c r="M557" s="35">
        <f>M553*MIN(M555,'Payroll_Rates'!M13)</f>
        <v>0.0</v>
      </c>
      <c r="N557" s="35">
        <f>N553*MIN(N555,'Payroll_Rates'!N13)</f>
        <v>0.0</v>
      </c>
      <c r="O557" s="35">
        <f>O553*MIN(O555,'Payroll_Rates'!O13)</f>
        <v>0.0</v>
      </c>
      <c r="P557" s="35">
        <f>P553*MIN(P555,'Payroll_Rates'!P13)</f>
        <v>0.0</v>
      </c>
      <c r="Q557" s="35">
        <f>Q553*MIN(Q555,'Payroll_Rates'!Q13)</f>
        <v>0.0</v>
      </c>
      <c r="R557" s="35">
        <f>R553*MIN(R555,'Payroll_Rates'!R13)</f>
        <v>0.0</v>
      </c>
      <c r="S557" s="35">
        <f>S553*MIN(S555,'Payroll_Rates'!S13)</f>
        <v>0.0</v>
      </c>
      <c r="T557" s="35">
        <f>T553*MIN(T555,'Payroll_Rates'!T13)</f>
        <v>0.0</v>
      </c>
      <c r="U557" s="35">
        <f>U553*MIN(U555,'Payroll_Rates'!U13)</f>
        <v>0.0</v>
      </c>
      <c r="V557" s="35">
        <f>V553*MIN(V555,'Payroll_Rates'!V13)</f>
        <v>0.0</v>
      </c>
      <c r="W557" s="35">
        <f>W553*MIN(W555,'Payroll_Rates'!W13)</f>
        <v>0.0</v>
      </c>
      <c r="X557" s="35">
        <f>X553*MIN(X555,'Payroll_Rates'!X13)</f>
        <v>0.0</v>
      </c>
      <c r="Y557" s="35">
        <f>Y553*MIN(Y555,'Payroll_Rates'!Y13)</f>
        <v>0.0</v>
      </c>
      <c r="Z557" s="35">
        <f>Z553*MIN(Z555,'Payroll_Rates'!Z13)</f>
        <v>0.0</v>
      </c>
      <c r="AA557" s="35">
        <f>AA553*MIN(AA555,'Payroll_Rates'!AA13)</f>
        <v>0.0</v>
      </c>
      <c r="AB557" s="35">
        <f>AB553*MIN(AB555,'Payroll_Rates'!AB13)</f>
        <v>0.0</v>
      </c>
      <c r="AC557" s="35">
        <f>AC553*MIN(AC555,'Payroll_Rates'!AC13)</f>
        <v>0.0</v>
      </c>
      <c r="AD557" s="35">
        <f>AD553*MIN(AD555,'Payroll_Rates'!AD13)</f>
        <v>0.0</v>
      </c>
      <c r="AE557" s="35">
        <f>AE553*MIN(AE555,'Payroll_Rates'!AE13)</f>
        <v>0.0</v>
      </c>
      <c r="AF557" s="35">
        <f>AF553*MIN(AF555,'Payroll_Rates'!AF13)</f>
        <v>0.0</v>
      </c>
      <c r="AG557" s="35">
        <f>AG553*MIN(AG555,'Payroll_Rates'!AG13)</f>
        <v>0.0</v>
      </c>
      <c r="AH557" s="35">
        <f>AH553*MIN(AH555,'Payroll_Rates'!AH13)</f>
        <v>0.0</v>
      </c>
      <c r="AI557" s="35">
        <f>AI553*MIN(AI555,'Payroll_Rates'!AI13)</f>
        <v>0.0</v>
      </c>
      <c r="AJ557" s="35">
        <f>AJ553*MIN(AJ555,'Payroll_Rates'!AJ13)</f>
        <v>0.0</v>
      </c>
      <c r="AK557" s="35">
        <f>AK553*MIN(AK555,'Payroll_Rates'!AK13)</f>
        <v>0.0</v>
      </c>
      <c r="AL557" s="35">
        <f>AL553*MIN(AL555,'Payroll_Rates'!AL13)</f>
        <v>0.0</v>
      </c>
      <c r="AM557" s="35">
        <f>AM553*MIN(AM555,'Payroll_Rates'!AM13)</f>
        <v>0.0</v>
      </c>
      <c r="AN557" s="35">
        <f>AN553*MIN(AN555,'Payroll_Rates'!AN13)</f>
        <v>0.0</v>
      </c>
      <c r="AO557" s="35">
        <f>AO553*MIN(AO555,'Payroll_Rates'!AO13)</f>
        <v>0.0</v>
      </c>
      <c r="AP557" s="35">
        <f>AP553*MIN(AP555,'Payroll_Rates'!AP13)</f>
        <v>0.0</v>
      </c>
      <c r="AQ557" s="35">
        <f>AQ553*MIN(AQ555,'Payroll_Rates'!AQ13)</f>
        <v>0.0</v>
      </c>
      <c r="AR557" s="35">
        <f>AR553*MIN(AR555,'Payroll_Rates'!AR13)</f>
        <v>0.0</v>
      </c>
      <c r="AS557" s="35">
        <f>AS553*MIN(AS555,'Payroll_Rates'!AS13)</f>
        <v>0.0</v>
      </c>
      <c r="AT557" s="35">
        <f>AT553*MIN(AT555,'Payroll_Rates'!AT13)</f>
        <v>0.0</v>
      </c>
      <c r="AU557" s="35">
        <f>AU553*MIN(AU555,'Payroll_Rates'!AU13)</f>
        <v>0.0</v>
      </c>
      <c r="AV557" s="35">
        <f>AV553*MIN(AV555,'Payroll_Rates'!AV13)</f>
        <v>0.0</v>
      </c>
      <c r="AW557" s="35">
        <f>AW553*MIN(AW555,'Payroll_Rates'!AW13)</f>
        <v>0.0</v>
      </c>
      <c r="AX557" s="35">
        <f>AX553*MIN(AX555,'Payroll_Rates'!AX13)</f>
        <v>0.0</v>
      </c>
      <c r="AY557" s="35">
        <f>AY553*MIN(AY555,'Payroll_Rates'!AY13)</f>
        <v>0.0</v>
      </c>
      <c r="AZ557" s="35">
        <f>AZ553*MIN(AZ555,'Payroll_Rates'!AZ13)</f>
        <v>0.0</v>
      </c>
      <c r="BA557" s="35">
        <f>BA553*MIN(BA555,'Payroll_Rates'!BA13)</f>
        <v>0.0</v>
      </c>
      <c r="BB557" s="35">
        <f>BB553*MIN(BB555,'Payroll_Rates'!BB13)</f>
        <v>0.0</v>
      </c>
      <c r="BC557" s="35">
        <f>BC553*MIN(BC555,'Payroll_Rates'!BC13)</f>
        <v>0.0</v>
      </c>
      <c r="BD557" s="35">
        <f>BD553*MIN(BD555,'Payroll_Rates'!BD13)</f>
        <v>0.0</v>
      </c>
      <c r="BE557" s="35">
        <f>BE553*MIN(BE555,'Payroll_Rates'!BE13)</f>
        <v>0.0</v>
      </c>
      <c r="BF557" s="35">
        <f>BF553*MIN(BF555,'Payroll_Rates'!BF13)</f>
        <v>0.0</v>
      </c>
      <c r="BG557" s="35">
        <f>BG553*MIN(BG555,'Payroll_Rates'!BG13)</f>
        <v>0.0</v>
      </c>
      <c r="BH557" s="35">
        <f>BH553*MIN(BH555,'Payroll_Rates'!BH13)</f>
        <v>0.0</v>
      </c>
      <c r="BI557" s="35">
        <f>BI553*MIN(BI555,'Payroll_Rates'!BI13)</f>
        <v>0.0</v>
      </c>
      <c r="BJ557" s="35">
        <f>BJ553*MIN(BJ555,'Payroll_Rates'!BJ13)</f>
        <v>0.0</v>
      </c>
      <c r="BK557" s="35">
        <f>BK553*MIN(BK555,'Payroll_Rates'!BK13)</f>
        <v>0.0</v>
      </c>
      <c r="BL557" s="35">
        <f>BL553*MIN(BL555,'Payroll_Rates'!BL13)</f>
        <v>0.0</v>
      </c>
      <c r="BM557" s="35">
        <f>BM553*MIN(BM555,'Payroll_Rates'!BM13)</f>
        <v>0.0</v>
      </c>
      <c r="BN557" s="35">
        <f>BN553*MIN(BN555,'Payroll_Rates'!BN13)</f>
        <v>0.0</v>
      </c>
      <c r="BO557" s="35">
        <f>BO553*MIN(BO555,'Payroll_Rates'!BO13)</f>
        <v>0.0</v>
      </c>
    </row>
    <row r="558" ht="28" customHeight="1">
      <c r="A558" s="2" t="str">
        <v>SLOT28.RV</v>
      </c>
      <c r="B558" s="6" t="str">
        <v>SLOT28 employer pension contribution (RV)</v>
      </c>
      <c r="C558" s="2" t="str">
        <v>EUR</v>
      </c>
      <c r="D558" s="2" t="str">
        <v>SUM</v>
      </c>
      <c r="E558" s="36">
        <f>SUM(H558:BO558)</f>
        <v>0.0</v>
      </c>
      <c r="F558" s="6" t="str">
        <v>Spare row; inactive until a hire and an exit month are entered on People_Inputs</v>
      </c>
      <c r="G558" s="2"/>
      <c r="H558" s="35">
        <f>H556*'Payroll_Rates'!H11/'Inputs'!$E$28</f>
        <v>0.0</v>
      </c>
      <c r="I558" s="35">
        <f>I556*'Payroll_Rates'!I11/'Inputs'!$E$28</f>
        <v>0.0</v>
      </c>
      <c r="J558" s="35">
        <f>J556*'Payroll_Rates'!J11/'Inputs'!$E$28</f>
        <v>0.0</v>
      </c>
      <c r="K558" s="35">
        <f>K556*'Payroll_Rates'!K11/'Inputs'!$E$28</f>
        <v>0.0</v>
      </c>
      <c r="L558" s="35">
        <f>L556*'Payroll_Rates'!L11/'Inputs'!$E$28</f>
        <v>0.0</v>
      </c>
      <c r="M558" s="35">
        <f>M556*'Payroll_Rates'!M11/'Inputs'!$E$28</f>
        <v>0.0</v>
      </c>
      <c r="N558" s="35">
        <f>N556*'Payroll_Rates'!N11/'Inputs'!$E$28</f>
        <v>0.0</v>
      </c>
      <c r="O558" s="35">
        <f>O556*'Payroll_Rates'!O11/'Inputs'!$E$28</f>
        <v>0.0</v>
      </c>
      <c r="P558" s="35">
        <f>P556*'Payroll_Rates'!P11/'Inputs'!$E$28</f>
        <v>0.0</v>
      </c>
      <c r="Q558" s="35">
        <f>Q556*'Payroll_Rates'!Q11/'Inputs'!$E$28</f>
        <v>0.0</v>
      </c>
      <c r="R558" s="35">
        <f>R556*'Payroll_Rates'!R11/'Inputs'!$E$28</f>
        <v>0.0</v>
      </c>
      <c r="S558" s="35">
        <f>S556*'Payroll_Rates'!S11/'Inputs'!$E$28</f>
        <v>0.0</v>
      </c>
      <c r="T558" s="35">
        <f>T556*'Payroll_Rates'!T11/'Inputs'!$E$28</f>
        <v>0.0</v>
      </c>
      <c r="U558" s="35">
        <f>U556*'Payroll_Rates'!U11/'Inputs'!$E$28</f>
        <v>0.0</v>
      </c>
      <c r="V558" s="35">
        <f>V556*'Payroll_Rates'!V11/'Inputs'!$E$28</f>
        <v>0.0</v>
      </c>
      <c r="W558" s="35">
        <f>W556*'Payroll_Rates'!W11/'Inputs'!$E$28</f>
        <v>0.0</v>
      </c>
      <c r="X558" s="35">
        <f>X556*'Payroll_Rates'!X11/'Inputs'!$E$28</f>
        <v>0.0</v>
      </c>
      <c r="Y558" s="35">
        <f>Y556*'Payroll_Rates'!Y11/'Inputs'!$E$28</f>
        <v>0.0</v>
      </c>
      <c r="Z558" s="35">
        <f>Z556*'Payroll_Rates'!Z11/'Inputs'!$E$28</f>
        <v>0.0</v>
      </c>
      <c r="AA558" s="35">
        <f>AA556*'Payroll_Rates'!AA11/'Inputs'!$E$28</f>
        <v>0.0</v>
      </c>
      <c r="AB558" s="35">
        <f>AB556*'Payroll_Rates'!AB11/'Inputs'!$E$28</f>
        <v>0.0</v>
      </c>
      <c r="AC558" s="35">
        <f>AC556*'Payroll_Rates'!AC11/'Inputs'!$E$28</f>
        <v>0.0</v>
      </c>
      <c r="AD558" s="35">
        <f>AD556*'Payroll_Rates'!AD11/'Inputs'!$E$28</f>
        <v>0.0</v>
      </c>
      <c r="AE558" s="35">
        <f>AE556*'Payroll_Rates'!AE11/'Inputs'!$E$28</f>
        <v>0.0</v>
      </c>
      <c r="AF558" s="35">
        <f>AF556*'Payroll_Rates'!AF11/'Inputs'!$E$28</f>
        <v>0.0</v>
      </c>
      <c r="AG558" s="35">
        <f>AG556*'Payroll_Rates'!AG11/'Inputs'!$E$28</f>
        <v>0.0</v>
      </c>
      <c r="AH558" s="35">
        <f>AH556*'Payroll_Rates'!AH11/'Inputs'!$E$28</f>
        <v>0.0</v>
      </c>
      <c r="AI558" s="35">
        <f>AI556*'Payroll_Rates'!AI11/'Inputs'!$E$28</f>
        <v>0.0</v>
      </c>
      <c r="AJ558" s="35">
        <f>AJ556*'Payroll_Rates'!AJ11/'Inputs'!$E$28</f>
        <v>0.0</v>
      </c>
      <c r="AK558" s="35">
        <f>AK556*'Payroll_Rates'!AK11/'Inputs'!$E$28</f>
        <v>0.0</v>
      </c>
      <c r="AL558" s="35">
        <f>AL556*'Payroll_Rates'!AL11/'Inputs'!$E$28</f>
        <v>0.0</v>
      </c>
      <c r="AM558" s="35">
        <f>AM556*'Payroll_Rates'!AM11/'Inputs'!$E$28</f>
        <v>0.0</v>
      </c>
      <c r="AN558" s="35">
        <f>AN556*'Payroll_Rates'!AN11/'Inputs'!$E$28</f>
        <v>0.0</v>
      </c>
      <c r="AO558" s="35">
        <f>AO556*'Payroll_Rates'!AO11/'Inputs'!$E$28</f>
        <v>0.0</v>
      </c>
      <c r="AP558" s="35">
        <f>AP556*'Payroll_Rates'!AP11/'Inputs'!$E$28</f>
        <v>0.0</v>
      </c>
      <c r="AQ558" s="35">
        <f>AQ556*'Payroll_Rates'!AQ11/'Inputs'!$E$28</f>
        <v>0.0</v>
      </c>
      <c r="AR558" s="35">
        <f>AR556*'Payroll_Rates'!AR11/'Inputs'!$E$28</f>
        <v>0.0</v>
      </c>
      <c r="AS558" s="35">
        <f>AS556*'Payroll_Rates'!AS11/'Inputs'!$E$28</f>
        <v>0.0</v>
      </c>
      <c r="AT558" s="35">
        <f>AT556*'Payroll_Rates'!AT11/'Inputs'!$E$28</f>
        <v>0.0</v>
      </c>
      <c r="AU558" s="35">
        <f>AU556*'Payroll_Rates'!AU11/'Inputs'!$E$28</f>
        <v>0.0</v>
      </c>
      <c r="AV558" s="35">
        <f>AV556*'Payroll_Rates'!AV11/'Inputs'!$E$28</f>
        <v>0.0</v>
      </c>
      <c r="AW558" s="35">
        <f>AW556*'Payroll_Rates'!AW11/'Inputs'!$E$28</f>
        <v>0.0</v>
      </c>
      <c r="AX558" s="35">
        <f>AX556*'Payroll_Rates'!AX11/'Inputs'!$E$28</f>
        <v>0.0</v>
      </c>
      <c r="AY558" s="35">
        <f>AY556*'Payroll_Rates'!AY11/'Inputs'!$E$28</f>
        <v>0.0</v>
      </c>
      <c r="AZ558" s="35">
        <f>AZ556*'Payroll_Rates'!AZ11/'Inputs'!$E$28</f>
        <v>0.0</v>
      </c>
      <c r="BA558" s="35">
        <f>BA556*'Payroll_Rates'!BA11/'Inputs'!$E$28</f>
        <v>0.0</v>
      </c>
      <c r="BB558" s="35">
        <f>BB556*'Payroll_Rates'!BB11/'Inputs'!$E$28</f>
        <v>0.0</v>
      </c>
      <c r="BC558" s="35">
        <f>BC556*'Payroll_Rates'!BC11/'Inputs'!$E$28</f>
        <v>0.0</v>
      </c>
      <c r="BD558" s="35">
        <f>BD556*'Payroll_Rates'!BD11/'Inputs'!$E$28</f>
        <v>0.0</v>
      </c>
      <c r="BE558" s="35">
        <f>BE556*'Payroll_Rates'!BE11/'Inputs'!$E$28</f>
        <v>0.0</v>
      </c>
      <c r="BF558" s="35">
        <f>BF556*'Payroll_Rates'!BF11/'Inputs'!$E$28</f>
        <v>0.0</v>
      </c>
      <c r="BG558" s="35">
        <f>BG556*'Payroll_Rates'!BG11/'Inputs'!$E$28</f>
        <v>0.0</v>
      </c>
      <c r="BH558" s="35">
        <f>BH556*'Payroll_Rates'!BH11/'Inputs'!$E$28</f>
        <v>0.0</v>
      </c>
      <c r="BI558" s="35">
        <f>BI556*'Payroll_Rates'!BI11/'Inputs'!$E$28</f>
        <v>0.0</v>
      </c>
      <c r="BJ558" s="35">
        <f>BJ556*'Payroll_Rates'!BJ11/'Inputs'!$E$28</f>
        <v>0.0</v>
      </c>
      <c r="BK558" s="35">
        <f>BK556*'Payroll_Rates'!BK11/'Inputs'!$E$28</f>
        <v>0.0</v>
      </c>
      <c r="BL558" s="35">
        <f>BL556*'Payroll_Rates'!BL11/'Inputs'!$E$28</f>
        <v>0.0</v>
      </c>
      <c r="BM558" s="35">
        <f>BM556*'Payroll_Rates'!BM11/'Inputs'!$E$28</f>
        <v>0.0</v>
      </c>
      <c r="BN558" s="35">
        <f>BN556*'Payroll_Rates'!BN11/'Inputs'!$E$28</f>
        <v>0.0</v>
      </c>
      <c r="BO558" s="35">
        <f>BO556*'Payroll_Rates'!BO11/'Inputs'!$E$28</f>
        <v>0.0</v>
      </c>
    </row>
    <row r="559" ht="28" customHeight="1">
      <c r="A559" s="2" t="str">
        <v>SLOT28.AV</v>
      </c>
      <c r="B559" s="6" t="str">
        <v>SLOT28 employer unemployment contribution (AV)</v>
      </c>
      <c r="C559" s="2" t="str">
        <v>EUR</v>
      </c>
      <c r="D559" s="2" t="str">
        <v>SUM</v>
      </c>
      <c r="E559" s="36">
        <f>SUM(H559:BO559)</f>
        <v>0.0</v>
      </c>
      <c r="F559" s="6" t="str">
        <v>Spare row; inactive until a hire and an exit month are entered on People_Inputs</v>
      </c>
      <c r="G559" s="2"/>
      <c r="H559" s="35">
        <f>H556*'Inputs'!$E$13/'Inputs'!$E$28</f>
        <v>0.0</v>
      </c>
      <c r="I559" s="35">
        <f>I556*'Inputs'!$E$13/'Inputs'!$E$28</f>
        <v>0.0</v>
      </c>
      <c r="J559" s="35">
        <f>J556*'Inputs'!$E$13/'Inputs'!$E$28</f>
        <v>0.0</v>
      </c>
      <c r="K559" s="35">
        <f>K556*'Inputs'!$E$13/'Inputs'!$E$28</f>
        <v>0.0</v>
      </c>
      <c r="L559" s="35">
        <f>L556*'Inputs'!$E$13/'Inputs'!$E$28</f>
        <v>0.0</v>
      </c>
      <c r="M559" s="35">
        <f>M556*'Inputs'!$E$13/'Inputs'!$E$28</f>
        <v>0.0</v>
      </c>
      <c r="N559" s="35">
        <f>N556*'Inputs'!$E$13/'Inputs'!$E$28</f>
        <v>0.0</v>
      </c>
      <c r="O559" s="35">
        <f>O556*'Inputs'!$E$13/'Inputs'!$E$28</f>
        <v>0.0</v>
      </c>
      <c r="P559" s="35">
        <f>P556*'Inputs'!$E$13/'Inputs'!$E$28</f>
        <v>0.0</v>
      </c>
      <c r="Q559" s="35">
        <f>Q556*'Inputs'!$E$13/'Inputs'!$E$28</f>
        <v>0.0</v>
      </c>
      <c r="R559" s="35">
        <f>R556*'Inputs'!$E$13/'Inputs'!$E$28</f>
        <v>0.0</v>
      </c>
      <c r="S559" s="35">
        <f>S556*'Inputs'!$E$13/'Inputs'!$E$28</f>
        <v>0.0</v>
      </c>
      <c r="T559" s="35">
        <f>T556*'Inputs'!$E$13/'Inputs'!$E$28</f>
        <v>0.0</v>
      </c>
      <c r="U559" s="35">
        <f>U556*'Inputs'!$E$13/'Inputs'!$E$28</f>
        <v>0.0</v>
      </c>
      <c r="V559" s="35">
        <f>V556*'Inputs'!$E$13/'Inputs'!$E$28</f>
        <v>0.0</v>
      </c>
      <c r="W559" s="35">
        <f>W556*'Inputs'!$E$13/'Inputs'!$E$28</f>
        <v>0.0</v>
      </c>
      <c r="X559" s="35">
        <f>X556*'Inputs'!$E$13/'Inputs'!$E$28</f>
        <v>0.0</v>
      </c>
      <c r="Y559" s="35">
        <f>Y556*'Inputs'!$E$13/'Inputs'!$E$28</f>
        <v>0.0</v>
      </c>
      <c r="Z559" s="35">
        <f>Z556*'Inputs'!$E$13/'Inputs'!$E$28</f>
        <v>0.0</v>
      </c>
      <c r="AA559" s="35">
        <f>AA556*'Inputs'!$E$13/'Inputs'!$E$28</f>
        <v>0.0</v>
      </c>
      <c r="AB559" s="35">
        <f>AB556*'Inputs'!$E$13/'Inputs'!$E$28</f>
        <v>0.0</v>
      </c>
      <c r="AC559" s="35">
        <f>AC556*'Inputs'!$E$13/'Inputs'!$E$28</f>
        <v>0.0</v>
      </c>
      <c r="AD559" s="35">
        <f>AD556*'Inputs'!$E$13/'Inputs'!$E$28</f>
        <v>0.0</v>
      </c>
      <c r="AE559" s="35">
        <f>AE556*'Inputs'!$E$13/'Inputs'!$E$28</f>
        <v>0.0</v>
      </c>
      <c r="AF559" s="35">
        <f>AF556*'Inputs'!$E$13/'Inputs'!$E$28</f>
        <v>0.0</v>
      </c>
      <c r="AG559" s="35">
        <f>AG556*'Inputs'!$E$13/'Inputs'!$E$28</f>
        <v>0.0</v>
      </c>
      <c r="AH559" s="35">
        <f>AH556*'Inputs'!$E$13/'Inputs'!$E$28</f>
        <v>0.0</v>
      </c>
      <c r="AI559" s="35">
        <f>AI556*'Inputs'!$E$13/'Inputs'!$E$28</f>
        <v>0.0</v>
      </c>
      <c r="AJ559" s="35">
        <f>AJ556*'Inputs'!$E$13/'Inputs'!$E$28</f>
        <v>0.0</v>
      </c>
      <c r="AK559" s="35">
        <f>AK556*'Inputs'!$E$13/'Inputs'!$E$28</f>
        <v>0.0</v>
      </c>
      <c r="AL559" s="35">
        <f>AL556*'Inputs'!$E$13/'Inputs'!$E$28</f>
        <v>0.0</v>
      </c>
      <c r="AM559" s="35">
        <f>AM556*'Inputs'!$E$13/'Inputs'!$E$28</f>
        <v>0.0</v>
      </c>
      <c r="AN559" s="35">
        <f>AN556*'Inputs'!$E$13/'Inputs'!$E$28</f>
        <v>0.0</v>
      </c>
      <c r="AO559" s="35">
        <f>AO556*'Inputs'!$E$13/'Inputs'!$E$28</f>
        <v>0.0</v>
      </c>
      <c r="AP559" s="35">
        <f>AP556*'Inputs'!$E$13/'Inputs'!$E$28</f>
        <v>0.0</v>
      </c>
      <c r="AQ559" s="35">
        <f>AQ556*'Inputs'!$E$13/'Inputs'!$E$28</f>
        <v>0.0</v>
      </c>
      <c r="AR559" s="35">
        <f>AR556*'Inputs'!$E$13/'Inputs'!$E$28</f>
        <v>0.0</v>
      </c>
      <c r="AS559" s="35">
        <f>AS556*'Inputs'!$E$13/'Inputs'!$E$28</f>
        <v>0.0</v>
      </c>
      <c r="AT559" s="35">
        <f>AT556*'Inputs'!$E$13/'Inputs'!$E$28</f>
        <v>0.0</v>
      </c>
      <c r="AU559" s="35">
        <f>AU556*'Inputs'!$E$13/'Inputs'!$E$28</f>
        <v>0.0</v>
      </c>
      <c r="AV559" s="35">
        <f>AV556*'Inputs'!$E$13/'Inputs'!$E$28</f>
        <v>0.0</v>
      </c>
      <c r="AW559" s="35">
        <f>AW556*'Inputs'!$E$13/'Inputs'!$E$28</f>
        <v>0.0</v>
      </c>
      <c r="AX559" s="35">
        <f>AX556*'Inputs'!$E$13/'Inputs'!$E$28</f>
        <v>0.0</v>
      </c>
      <c r="AY559" s="35">
        <f>AY556*'Inputs'!$E$13/'Inputs'!$E$28</f>
        <v>0.0</v>
      </c>
      <c r="AZ559" s="35">
        <f>AZ556*'Inputs'!$E$13/'Inputs'!$E$28</f>
        <v>0.0</v>
      </c>
      <c r="BA559" s="35">
        <f>BA556*'Inputs'!$E$13/'Inputs'!$E$28</f>
        <v>0.0</v>
      </c>
      <c r="BB559" s="35">
        <f>BB556*'Inputs'!$E$13/'Inputs'!$E$28</f>
        <v>0.0</v>
      </c>
      <c r="BC559" s="35">
        <f>BC556*'Inputs'!$E$13/'Inputs'!$E$28</f>
        <v>0.0</v>
      </c>
      <c r="BD559" s="35">
        <f>BD556*'Inputs'!$E$13/'Inputs'!$E$28</f>
        <v>0.0</v>
      </c>
      <c r="BE559" s="35">
        <f>BE556*'Inputs'!$E$13/'Inputs'!$E$28</f>
        <v>0.0</v>
      </c>
      <c r="BF559" s="35">
        <f>BF556*'Inputs'!$E$13/'Inputs'!$E$28</f>
        <v>0.0</v>
      </c>
      <c r="BG559" s="35">
        <f>BG556*'Inputs'!$E$13/'Inputs'!$E$28</f>
        <v>0.0</v>
      </c>
      <c r="BH559" s="35">
        <f>BH556*'Inputs'!$E$13/'Inputs'!$E$28</f>
        <v>0.0</v>
      </c>
      <c r="BI559" s="35">
        <f>BI556*'Inputs'!$E$13/'Inputs'!$E$28</f>
        <v>0.0</v>
      </c>
      <c r="BJ559" s="35">
        <f>BJ556*'Inputs'!$E$13/'Inputs'!$E$28</f>
        <v>0.0</v>
      </c>
      <c r="BK559" s="35">
        <f>BK556*'Inputs'!$E$13/'Inputs'!$E$28</f>
        <v>0.0</v>
      </c>
      <c r="BL559" s="35">
        <f>BL556*'Inputs'!$E$13/'Inputs'!$E$28</f>
        <v>0.0</v>
      </c>
      <c r="BM559" s="35">
        <f>BM556*'Inputs'!$E$13/'Inputs'!$E$28</f>
        <v>0.0</v>
      </c>
      <c r="BN559" s="35">
        <f>BN556*'Inputs'!$E$13/'Inputs'!$E$28</f>
        <v>0.0</v>
      </c>
      <c r="BO559" s="35">
        <f>BO556*'Inputs'!$E$13/'Inputs'!$E$28</f>
        <v>0.0</v>
      </c>
    </row>
    <row r="560" ht="28" customHeight="1">
      <c r="A560" s="2" t="str">
        <v>SLOT28.KV</v>
      </c>
      <c r="B560" s="6" t="str">
        <v>SLOT28 employer health contribution (KV)</v>
      </c>
      <c r="C560" s="2" t="str">
        <v>EUR</v>
      </c>
      <c r="D560" s="2" t="str">
        <v>SUM</v>
      </c>
      <c r="E560" s="36">
        <f>SUM(H560:BO560)</f>
        <v>0.0</v>
      </c>
      <c r="F560" s="6" t="str">
        <v>Spare row; inactive until a hire and an exit month are entered on People_Inputs</v>
      </c>
      <c r="G560" s="2"/>
      <c r="H560" s="35">
        <f>H557*('Inputs'!$E$14+'Inputs'!$E$15)/'Inputs'!$E$28</f>
        <v>0.0</v>
      </c>
      <c r="I560" s="35">
        <f>I557*('Inputs'!$E$14+'Inputs'!$E$15)/'Inputs'!$E$28</f>
        <v>0.0</v>
      </c>
      <c r="J560" s="35">
        <f>J557*('Inputs'!$E$14+'Inputs'!$E$15)/'Inputs'!$E$28</f>
        <v>0.0</v>
      </c>
      <c r="K560" s="35">
        <f>K557*('Inputs'!$E$14+'Inputs'!$E$15)/'Inputs'!$E$28</f>
        <v>0.0</v>
      </c>
      <c r="L560" s="35">
        <f>L557*('Inputs'!$E$14+'Inputs'!$E$15)/'Inputs'!$E$28</f>
        <v>0.0</v>
      </c>
      <c r="M560" s="35">
        <f>M557*('Inputs'!$E$14+'Inputs'!$E$15)/'Inputs'!$E$28</f>
        <v>0.0</v>
      </c>
      <c r="N560" s="35">
        <f>N557*('Inputs'!$E$14+'Inputs'!$E$15)/'Inputs'!$E$28</f>
        <v>0.0</v>
      </c>
      <c r="O560" s="35">
        <f>O557*('Inputs'!$E$14+'Inputs'!$E$15)/'Inputs'!$E$28</f>
        <v>0.0</v>
      </c>
      <c r="P560" s="35">
        <f>P557*('Inputs'!$E$14+'Inputs'!$E$15)/'Inputs'!$E$28</f>
        <v>0.0</v>
      </c>
      <c r="Q560" s="35">
        <f>Q557*('Inputs'!$E$14+'Inputs'!$E$15)/'Inputs'!$E$28</f>
        <v>0.0</v>
      </c>
      <c r="R560" s="35">
        <f>R557*('Inputs'!$E$14+'Inputs'!$E$15)/'Inputs'!$E$28</f>
        <v>0.0</v>
      </c>
      <c r="S560" s="35">
        <f>S557*('Inputs'!$E$14+'Inputs'!$E$15)/'Inputs'!$E$28</f>
        <v>0.0</v>
      </c>
      <c r="T560" s="35">
        <f>T557*('Inputs'!$E$14+'Inputs'!$E$15)/'Inputs'!$E$28</f>
        <v>0.0</v>
      </c>
      <c r="U560" s="35">
        <f>U557*('Inputs'!$E$14+'Inputs'!$E$15)/'Inputs'!$E$28</f>
        <v>0.0</v>
      </c>
      <c r="V560" s="35">
        <f>V557*('Inputs'!$E$14+'Inputs'!$E$15)/'Inputs'!$E$28</f>
        <v>0.0</v>
      </c>
      <c r="W560" s="35">
        <f>W557*('Inputs'!$E$14+'Inputs'!$E$15)/'Inputs'!$E$28</f>
        <v>0.0</v>
      </c>
      <c r="X560" s="35">
        <f>X557*('Inputs'!$E$14+'Inputs'!$E$15)/'Inputs'!$E$28</f>
        <v>0.0</v>
      </c>
      <c r="Y560" s="35">
        <f>Y557*('Inputs'!$E$14+'Inputs'!$E$15)/'Inputs'!$E$28</f>
        <v>0.0</v>
      </c>
      <c r="Z560" s="35">
        <f>Z557*('Inputs'!$E$14+'Inputs'!$E$15)/'Inputs'!$E$28</f>
        <v>0.0</v>
      </c>
      <c r="AA560" s="35">
        <f>AA557*('Inputs'!$E$14+'Inputs'!$E$15)/'Inputs'!$E$28</f>
        <v>0.0</v>
      </c>
      <c r="AB560" s="35">
        <f>AB557*('Inputs'!$E$14+'Inputs'!$E$15)/'Inputs'!$E$28</f>
        <v>0.0</v>
      </c>
      <c r="AC560" s="35">
        <f>AC557*('Inputs'!$E$14+'Inputs'!$E$15)/'Inputs'!$E$28</f>
        <v>0.0</v>
      </c>
      <c r="AD560" s="35">
        <f>AD557*('Inputs'!$E$14+'Inputs'!$E$15)/'Inputs'!$E$28</f>
        <v>0.0</v>
      </c>
      <c r="AE560" s="35">
        <f>AE557*('Inputs'!$E$14+'Inputs'!$E$15)/'Inputs'!$E$28</f>
        <v>0.0</v>
      </c>
      <c r="AF560" s="35">
        <f>AF557*('Inputs'!$E$14+'Inputs'!$E$15)/'Inputs'!$E$28</f>
        <v>0.0</v>
      </c>
      <c r="AG560" s="35">
        <f>AG557*('Inputs'!$E$14+'Inputs'!$E$15)/'Inputs'!$E$28</f>
        <v>0.0</v>
      </c>
      <c r="AH560" s="35">
        <f>AH557*('Inputs'!$E$14+'Inputs'!$E$15)/'Inputs'!$E$28</f>
        <v>0.0</v>
      </c>
      <c r="AI560" s="35">
        <f>AI557*('Inputs'!$E$14+'Inputs'!$E$15)/'Inputs'!$E$28</f>
        <v>0.0</v>
      </c>
      <c r="AJ560" s="35">
        <f>AJ557*('Inputs'!$E$14+'Inputs'!$E$15)/'Inputs'!$E$28</f>
        <v>0.0</v>
      </c>
      <c r="AK560" s="35">
        <f>AK557*('Inputs'!$E$14+'Inputs'!$E$15)/'Inputs'!$E$28</f>
        <v>0.0</v>
      </c>
      <c r="AL560" s="35">
        <f>AL557*('Inputs'!$E$14+'Inputs'!$E$15)/'Inputs'!$E$28</f>
        <v>0.0</v>
      </c>
      <c r="AM560" s="35">
        <f>AM557*('Inputs'!$E$14+'Inputs'!$E$15)/'Inputs'!$E$28</f>
        <v>0.0</v>
      </c>
      <c r="AN560" s="35">
        <f>AN557*('Inputs'!$E$14+'Inputs'!$E$15)/'Inputs'!$E$28</f>
        <v>0.0</v>
      </c>
      <c r="AO560" s="35">
        <f>AO557*('Inputs'!$E$14+'Inputs'!$E$15)/'Inputs'!$E$28</f>
        <v>0.0</v>
      </c>
      <c r="AP560" s="35">
        <f>AP557*('Inputs'!$E$14+'Inputs'!$E$15)/'Inputs'!$E$28</f>
        <v>0.0</v>
      </c>
      <c r="AQ560" s="35">
        <f>AQ557*('Inputs'!$E$14+'Inputs'!$E$15)/'Inputs'!$E$28</f>
        <v>0.0</v>
      </c>
      <c r="AR560" s="35">
        <f>AR557*('Inputs'!$E$14+'Inputs'!$E$15)/'Inputs'!$E$28</f>
        <v>0.0</v>
      </c>
      <c r="AS560" s="35">
        <f>AS557*('Inputs'!$E$14+'Inputs'!$E$15)/'Inputs'!$E$28</f>
        <v>0.0</v>
      </c>
      <c r="AT560" s="35">
        <f>AT557*('Inputs'!$E$14+'Inputs'!$E$15)/'Inputs'!$E$28</f>
        <v>0.0</v>
      </c>
      <c r="AU560" s="35">
        <f>AU557*('Inputs'!$E$14+'Inputs'!$E$15)/'Inputs'!$E$28</f>
        <v>0.0</v>
      </c>
      <c r="AV560" s="35">
        <f>AV557*('Inputs'!$E$14+'Inputs'!$E$15)/'Inputs'!$E$28</f>
        <v>0.0</v>
      </c>
      <c r="AW560" s="35">
        <f>AW557*('Inputs'!$E$14+'Inputs'!$E$15)/'Inputs'!$E$28</f>
        <v>0.0</v>
      </c>
      <c r="AX560" s="35">
        <f>AX557*('Inputs'!$E$14+'Inputs'!$E$15)/'Inputs'!$E$28</f>
        <v>0.0</v>
      </c>
      <c r="AY560" s="35">
        <f>AY557*('Inputs'!$E$14+'Inputs'!$E$15)/'Inputs'!$E$28</f>
        <v>0.0</v>
      </c>
      <c r="AZ560" s="35">
        <f>AZ557*('Inputs'!$E$14+'Inputs'!$E$15)/'Inputs'!$E$28</f>
        <v>0.0</v>
      </c>
      <c r="BA560" s="35">
        <f>BA557*('Inputs'!$E$14+'Inputs'!$E$15)/'Inputs'!$E$28</f>
        <v>0.0</v>
      </c>
      <c r="BB560" s="35">
        <f>BB557*('Inputs'!$E$14+'Inputs'!$E$15)/'Inputs'!$E$28</f>
        <v>0.0</v>
      </c>
      <c r="BC560" s="35">
        <f>BC557*('Inputs'!$E$14+'Inputs'!$E$15)/'Inputs'!$E$28</f>
        <v>0.0</v>
      </c>
      <c r="BD560" s="35">
        <f>BD557*('Inputs'!$E$14+'Inputs'!$E$15)/'Inputs'!$E$28</f>
        <v>0.0</v>
      </c>
      <c r="BE560" s="35">
        <f>BE557*('Inputs'!$E$14+'Inputs'!$E$15)/'Inputs'!$E$28</f>
        <v>0.0</v>
      </c>
      <c r="BF560" s="35">
        <f>BF557*('Inputs'!$E$14+'Inputs'!$E$15)/'Inputs'!$E$28</f>
        <v>0.0</v>
      </c>
      <c r="BG560" s="35">
        <f>BG557*('Inputs'!$E$14+'Inputs'!$E$15)/'Inputs'!$E$28</f>
        <v>0.0</v>
      </c>
      <c r="BH560" s="35">
        <f>BH557*('Inputs'!$E$14+'Inputs'!$E$15)/'Inputs'!$E$28</f>
        <v>0.0</v>
      </c>
      <c r="BI560" s="35">
        <f>BI557*('Inputs'!$E$14+'Inputs'!$E$15)/'Inputs'!$E$28</f>
        <v>0.0</v>
      </c>
      <c r="BJ560" s="35">
        <f>BJ557*('Inputs'!$E$14+'Inputs'!$E$15)/'Inputs'!$E$28</f>
        <v>0.0</v>
      </c>
      <c r="BK560" s="35">
        <f>BK557*('Inputs'!$E$14+'Inputs'!$E$15)/'Inputs'!$E$28</f>
        <v>0.0</v>
      </c>
      <c r="BL560" s="35">
        <f>BL557*('Inputs'!$E$14+'Inputs'!$E$15)/'Inputs'!$E$28</f>
        <v>0.0</v>
      </c>
      <c r="BM560" s="35">
        <f>BM557*('Inputs'!$E$14+'Inputs'!$E$15)/'Inputs'!$E$28</f>
        <v>0.0</v>
      </c>
      <c r="BN560" s="35">
        <f>BN557*('Inputs'!$E$14+'Inputs'!$E$15)/'Inputs'!$E$28</f>
        <v>0.0</v>
      </c>
      <c r="BO560" s="35">
        <f>BO557*('Inputs'!$E$14+'Inputs'!$E$15)/'Inputs'!$E$28</f>
        <v>0.0</v>
      </c>
    </row>
    <row r="561" ht="28" customHeight="1">
      <c r="A561" s="2" t="str">
        <v>SLOT28.PV</v>
      </c>
      <c r="B561" s="6" t="str">
        <v>SLOT28 employer care contribution (PV)</v>
      </c>
      <c r="C561" s="2" t="str">
        <v>EUR</v>
      </c>
      <c r="D561" s="2" t="str">
        <v>SUM</v>
      </c>
      <c r="E561" s="36">
        <f>SUM(H561:BO561)</f>
        <v>0.0</v>
      </c>
      <c r="F561" s="6" t="str">
        <v>Spare row; inactive until a hire and an exit month are entered on People_Inputs</v>
      </c>
      <c r="G561" s="2"/>
      <c r="H561" s="35">
        <f>H557*'Inputs'!$E$16/'Inputs'!$E$28</f>
        <v>0.0</v>
      </c>
      <c r="I561" s="35">
        <f>I557*'Inputs'!$E$16/'Inputs'!$E$28</f>
        <v>0.0</v>
      </c>
      <c r="J561" s="35">
        <f>J557*'Inputs'!$E$16/'Inputs'!$E$28</f>
        <v>0.0</v>
      </c>
      <c r="K561" s="35">
        <f>K557*'Inputs'!$E$16/'Inputs'!$E$28</f>
        <v>0.0</v>
      </c>
      <c r="L561" s="35">
        <f>L557*'Inputs'!$E$16/'Inputs'!$E$28</f>
        <v>0.0</v>
      </c>
      <c r="M561" s="35">
        <f>M557*'Inputs'!$E$16/'Inputs'!$E$28</f>
        <v>0.0</v>
      </c>
      <c r="N561" s="35">
        <f>N557*'Inputs'!$E$16/'Inputs'!$E$28</f>
        <v>0.0</v>
      </c>
      <c r="O561" s="35">
        <f>O557*'Inputs'!$E$16/'Inputs'!$E$28</f>
        <v>0.0</v>
      </c>
      <c r="P561" s="35">
        <f>P557*'Inputs'!$E$16/'Inputs'!$E$28</f>
        <v>0.0</v>
      </c>
      <c r="Q561" s="35">
        <f>Q557*'Inputs'!$E$16/'Inputs'!$E$28</f>
        <v>0.0</v>
      </c>
      <c r="R561" s="35">
        <f>R557*'Inputs'!$E$16/'Inputs'!$E$28</f>
        <v>0.0</v>
      </c>
      <c r="S561" s="35">
        <f>S557*'Inputs'!$E$16/'Inputs'!$E$28</f>
        <v>0.0</v>
      </c>
      <c r="T561" s="35">
        <f>T557*'Inputs'!$E$16/'Inputs'!$E$28</f>
        <v>0.0</v>
      </c>
      <c r="U561" s="35">
        <f>U557*'Inputs'!$E$16/'Inputs'!$E$28</f>
        <v>0.0</v>
      </c>
      <c r="V561" s="35">
        <f>V557*'Inputs'!$E$16/'Inputs'!$E$28</f>
        <v>0.0</v>
      </c>
      <c r="W561" s="35">
        <f>W557*'Inputs'!$E$16/'Inputs'!$E$28</f>
        <v>0.0</v>
      </c>
      <c r="X561" s="35">
        <f>X557*'Inputs'!$E$16/'Inputs'!$E$28</f>
        <v>0.0</v>
      </c>
      <c r="Y561" s="35">
        <f>Y557*'Inputs'!$E$16/'Inputs'!$E$28</f>
        <v>0.0</v>
      </c>
      <c r="Z561" s="35">
        <f>Z557*'Inputs'!$E$16/'Inputs'!$E$28</f>
        <v>0.0</v>
      </c>
      <c r="AA561" s="35">
        <f>AA557*'Inputs'!$E$16/'Inputs'!$E$28</f>
        <v>0.0</v>
      </c>
      <c r="AB561" s="35">
        <f>AB557*'Inputs'!$E$16/'Inputs'!$E$28</f>
        <v>0.0</v>
      </c>
      <c r="AC561" s="35">
        <f>AC557*'Inputs'!$E$16/'Inputs'!$E$28</f>
        <v>0.0</v>
      </c>
      <c r="AD561" s="35">
        <f>AD557*'Inputs'!$E$16/'Inputs'!$E$28</f>
        <v>0.0</v>
      </c>
      <c r="AE561" s="35">
        <f>AE557*'Inputs'!$E$16/'Inputs'!$E$28</f>
        <v>0.0</v>
      </c>
      <c r="AF561" s="35">
        <f>AF557*'Inputs'!$E$16/'Inputs'!$E$28</f>
        <v>0.0</v>
      </c>
      <c r="AG561" s="35">
        <f>AG557*'Inputs'!$E$16/'Inputs'!$E$28</f>
        <v>0.0</v>
      </c>
      <c r="AH561" s="35">
        <f>AH557*'Inputs'!$E$16/'Inputs'!$E$28</f>
        <v>0.0</v>
      </c>
      <c r="AI561" s="35">
        <f>AI557*'Inputs'!$E$16/'Inputs'!$E$28</f>
        <v>0.0</v>
      </c>
      <c r="AJ561" s="35">
        <f>AJ557*'Inputs'!$E$16/'Inputs'!$E$28</f>
        <v>0.0</v>
      </c>
      <c r="AK561" s="35">
        <f>AK557*'Inputs'!$E$16/'Inputs'!$E$28</f>
        <v>0.0</v>
      </c>
      <c r="AL561" s="35">
        <f>AL557*'Inputs'!$E$16/'Inputs'!$E$28</f>
        <v>0.0</v>
      </c>
      <c r="AM561" s="35">
        <f>AM557*'Inputs'!$E$16/'Inputs'!$E$28</f>
        <v>0.0</v>
      </c>
      <c r="AN561" s="35">
        <f>AN557*'Inputs'!$E$16/'Inputs'!$E$28</f>
        <v>0.0</v>
      </c>
      <c r="AO561" s="35">
        <f>AO557*'Inputs'!$E$16/'Inputs'!$E$28</f>
        <v>0.0</v>
      </c>
      <c r="AP561" s="35">
        <f>AP557*'Inputs'!$E$16/'Inputs'!$E$28</f>
        <v>0.0</v>
      </c>
      <c r="AQ561" s="35">
        <f>AQ557*'Inputs'!$E$16/'Inputs'!$E$28</f>
        <v>0.0</v>
      </c>
      <c r="AR561" s="35">
        <f>AR557*'Inputs'!$E$16/'Inputs'!$E$28</f>
        <v>0.0</v>
      </c>
      <c r="AS561" s="35">
        <f>AS557*'Inputs'!$E$16/'Inputs'!$E$28</f>
        <v>0.0</v>
      </c>
      <c r="AT561" s="35">
        <f>AT557*'Inputs'!$E$16/'Inputs'!$E$28</f>
        <v>0.0</v>
      </c>
      <c r="AU561" s="35">
        <f>AU557*'Inputs'!$E$16/'Inputs'!$E$28</f>
        <v>0.0</v>
      </c>
      <c r="AV561" s="35">
        <f>AV557*'Inputs'!$E$16/'Inputs'!$E$28</f>
        <v>0.0</v>
      </c>
      <c r="AW561" s="35">
        <f>AW557*'Inputs'!$E$16/'Inputs'!$E$28</f>
        <v>0.0</v>
      </c>
      <c r="AX561" s="35">
        <f>AX557*'Inputs'!$E$16/'Inputs'!$E$28</f>
        <v>0.0</v>
      </c>
      <c r="AY561" s="35">
        <f>AY557*'Inputs'!$E$16/'Inputs'!$E$28</f>
        <v>0.0</v>
      </c>
      <c r="AZ561" s="35">
        <f>AZ557*'Inputs'!$E$16/'Inputs'!$E$28</f>
        <v>0.0</v>
      </c>
      <c r="BA561" s="35">
        <f>BA557*'Inputs'!$E$16/'Inputs'!$E$28</f>
        <v>0.0</v>
      </c>
      <c r="BB561" s="35">
        <f>BB557*'Inputs'!$E$16/'Inputs'!$E$28</f>
        <v>0.0</v>
      </c>
      <c r="BC561" s="35">
        <f>BC557*'Inputs'!$E$16/'Inputs'!$E$28</f>
        <v>0.0</v>
      </c>
      <c r="BD561" s="35">
        <f>BD557*'Inputs'!$E$16/'Inputs'!$E$28</f>
        <v>0.0</v>
      </c>
      <c r="BE561" s="35">
        <f>BE557*'Inputs'!$E$16/'Inputs'!$E$28</f>
        <v>0.0</v>
      </c>
      <c r="BF561" s="35">
        <f>BF557*'Inputs'!$E$16/'Inputs'!$E$28</f>
        <v>0.0</v>
      </c>
      <c r="BG561" s="35">
        <f>BG557*'Inputs'!$E$16/'Inputs'!$E$28</f>
        <v>0.0</v>
      </c>
      <c r="BH561" s="35">
        <f>BH557*'Inputs'!$E$16/'Inputs'!$E$28</f>
        <v>0.0</v>
      </c>
      <c r="BI561" s="35">
        <f>BI557*'Inputs'!$E$16/'Inputs'!$E$28</f>
        <v>0.0</v>
      </c>
      <c r="BJ561" s="35">
        <f>BJ557*'Inputs'!$E$16/'Inputs'!$E$28</f>
        <v>0.0</v>
      </c>
      <c r="BK561" s="35">
        <f>BK557*'Inputs'!$E$16/'Inputs'!$E$28</f>
        <v>0.0</v>
      </c>
      <c r="BL561" s="35">
        <f>BL557*'Inputs'!$E$16/'Inputs'!$E$28</f>
        <v>0.0</v>
      </c>
      <c r="BM561" s="35">
        <f>BM557*'Inputs'!$E$16/'Inputs'!$E$28</f>
        <v>0.0</v>
      </c>
      <c r="BN561" s="35">
        <f>BN557*'Inputs'!$E$16/'Inputs'!$E$28</f>
        <v>0.0</v>
      </c>
      <c r="BO561" s="35">
        <f>BO557*'Inputs'!$E$16/'Inputs'!$E$28</f>
        <v>0.0</v>
      </c>
    </row>
    <row r="562" ht="28" customHeight="1">
      <c r="A562" s="2" t="str">
        <v>SLOT28.U1</v>
      </c>
      <c r="B562" s="6" t="str">
        <v>SLOT28 U1 sick-pay levy</v>
      </c>
      <c r="C562" s="2" t="str">
        <v>EUR</v>
      </c>
      <c r="D562" s="2" t="str">
        <v>SUM</v>
      </c>
      <c r="E562" s="36">
        <f>SUM(H562:BO562)</f>
        <v>0.0</v>
      </c>
      <c r="F562" s="6" t="str">
        <v>Spare row; inactive until a hire and an exit month are entered on People_Inputs</v>
      </c>
      <c r="G562" s="2"/>
      <c r="H562" s="35">
        <f>H556*'Inputs'!$E$17*IF('Summary'!H13&lt;='Inputs'!$E$27,1,0)</f>
        <v>0.0</v>
      </c>
      <c r="I562" s="35">
        <f>I556*'Inputs'!$E$17*IF('Summary'!I13&lt;='Inputs'!$E$27,1,0)</f>
        <v>0.0</v>
      </c>
      <c r="J562" s="35">
        <f>J556*'Inputs'!$E$17*IF('Summary'!J13&lt;='Inputs'!$E$27,1,0)</f>
        <v>0.0</v>
      </c>
      <c r="K562" s="35">
        <f>K556*'Inputs'!$E$17*IF('Summary'!K13&lt;='Inputs'!$E$27,1,0)</f>
        <v>0.0</v>
      </c>
      <c r="L562" s="35">
        <f>L556*'Inputs'!$E$17*IF('Summary'!L13&lt;='Inputs'!$E$27,1,0)</f>
        <v>0.0</v>
      </c>
      <c r="M562" s="35">
        <f>M556*'Inputs'!$E$17*IF('Summary'!M13&lt;='Inputs'!$E$27,1,0)</f>
        <v>0.0</v>
      </c>
      <c r="N562" s="35">
        <f>N556*'Inputs'!$E$17*IF('Summary'!N13&lt;='Inputs'!$E$27,1,0)</f>
        <v>0.0</v>
      </c>
      <c r="O562" s="35">
        <f>O556*'Inputs'!$E$17*IF('Summary'!O13&lt;='Inputs'!$E$27,1,0)</f>
        <v>0.0</v>
      </c>
      <c r="P562" s="35">
        <f>P556*'Inputs'!$E$17*IF('Summary'!P13&lt;='Inputs'!$E$27,1,0)</f>
        <v>0.0</v>
      </c>
      <c r="Q562" s="35">
        <f>Q556*'Inputs'!$E$17*IF('Summary'!Q13&lt;='Inputs'!$E$27,1,0)</f>
        <v>0.0</v>
      </c>
      <c r="R562" s="35">
        <f>R556*'Inputs'!$E$17*IF('Summary'!R13&lt;='Inputs'!$E$27,1,0)</f>
        <v>0.0</v>
      </c>
      <c r="S562" s="35">
        <f>S556*'Inputs'!$E$17*IF('Summary'!S13&lt;='Inputs'!$E$27,1,0)</f>
        <v>0.0</v>
      </c>
      <c r="T562" s="35">
        <f>T556*'Inputs'!$E$17*IF('Summary'!T13&lt;='Inputs'!$E$27,1,0)</f>
        <v>0.0</v>
      </c>
      <c r="U562" s="35">
        <f>U556*'Inputs'!$E$17*IF('Summary'!U13&lt;='Inputs'!$E$27,1,0)</f>
        <v>0.0</v>
      </c>
      <c r="V562" s="35">
        <f>V556*'Inputs'!$E$17*IF('Summary'!V13&lt;='Inputs'!$E$27,1,0)</f>
        <v>0.0</v>
      </c>
      <c r="W562" s="35">
        <f>W556*'Inputs'!$E$17*IF('Summary'!W13&lt;='Inputs'!$E$27,1,0)</f>
        <v>0.0</v>
      </c>
      <c r="X562" s="35">
        <f>X556*'Inputs'!$E$17*IF('Summary'!X13&lt;='Inputs'!$E$27,1,0)</f>
        <v>0.0</v>
      </c>
      <c r="Y562" s="35">
        <f>Y556*'Inputs'!$E$17*IF('Summary'!Y13&lt;='Inputs'!$E$27,1,0)</f>
        <v>0.0</v>
      </c>
      <c r="Z562" s="35">
        <f>Z556*'Inputs'!$E$17*IF('Summary'!Z13&lt;='Inputs'!$E$27,1,0)</f>
        <v>0.0</v>
      </c>
      <c r="AA562" s="35">
        <f>AA556*'Inputs'!$E$17*IF('Summary'!AA13&lt;='Inputs'!$E$27,1,0)</f>
        <v>0.0</v>
      </c>
      <c r="AB562" s="35">
        <f>AB556*'Inputs'!$E$17*IF('Summary'!AB13&lt;='Inputs'!$E$27,1,0)</f>
        <v>0.0</v>
      </c>
      <c r="AC562" s="35">
        <f>AC556*'Inputs'!$E$17*IF('Summary'!AC13&lt;='Inputs'!$E$27,1,0)</f>
        <v>0.0</v>
      </c>
      <c r="AD562" s="35">
        <f>AD556*'Inputs'!$E$17*IF('Summary'!AD13&lt;='Inputs'!$E$27,1,0)</f>
        <v>0.0</v>
      </c>
      <c r="AE562" s="35">
        <f>AE556*'Inputs'!$E$17*IF('Summary'!AE13&lt;='Inputs'!$E$27,1,0)</f>
        <v>0.0</v>
      </c>
      <c r="AF562" s="35">
        <f>AF556*'Inputs'!$E$17*IF('Summary'!AF13&lt;='Inputs'!$E$27,1,0)</f>
        <v>0.0</v>
      </c>
      <c r="AG562" s="35">
        <f>AG556*'Inputs'!$E$17*IF('Summary'!AG13&lt;='Inputs'!$E$27,1,0)</f>
        <v>0.0</v>
      </c>
      <c r="AH562" s="35">
        <f>AH556*'Inputs'!$E$17*IF('Summary'!AH13&lt;='Inputs'!$E$27,1,0)</f>
        <v>0.0</v>
      </c>
      <c r="AI562" s="35">
        <f>AI556*'Inputs'!$E$17*IF('Summary'!AI13&lt;='Inputs'!$E$27,1,0)</f>
        <v>0.0</v>
      </c>
      <c r="AJ562" s="35">
        <f>AJ556*'Inputs'!$E$17*IF('Summary'!AJ13&lt;='Inputs'!$E$27,1,0)</f>
        <v>0.0</v>
      </c>
      <c r="AK562" s="35">
        <f>AK556*'Inputs'!$E$17*IF('Summary'!AK13&lt;='Inputs'!$E$27,1,0)</f>
        <v>0.0</v>
      </c>
      <c r="AL562" s="35">
        <f>AL556*'Inputs'!$E$17*IF('Summary'!AL13&lt;='Inputs'!$E$27,1,0)</f>
        <v>0.0</v>
      </c>
      <c r="AM562" s="35">
        <f>AM556*'Inputs'!$E$17*IF('Summary'!AM13&lt;='Inputs'!$E$27,1,0)</f>
        <v>0.0</v>
      </c>
      <c r="AN562" s="35">
        <f>AN556*'Inputs'!$E$17*IF('Summary'!AN13&lt;='Inputs'!$E$27,1,0)</f>
        <v>0.0</v>
      </c>
      <c r="AO562" s="35">
        <f>AO556*'Inputs'!$E$17*IF('Summary'!AO13&lt;='Inputs'!$E$27,1,0)</f>
        <v>0.0</v>
      </c>
      <c r="AP562" s="35">
        <f>AP556*'Inputs'!$E$17*IF('Summary'!AP13&lt;='Inputs'!$E$27,1,0)</f>
        <v>0.0</v>
      </c>
      <c r="AQ562" s="35">
        <f>AQ556*'Inputs'!$E$17*IF('Summary'!AQ13&lt;='Inputs'!$E$27,1,0)</f>
        <v>0.0</v>
      </c>
      <c r="AR562" s="35">
        <f>AR556*'Inputs'!$E$17*IF('Summary'!AR13&lt;='Inputs'!$E$27,1,0)</f>
        <v>0.0</v>
      </c>
      <c r="AS562" s="35">
        <f>AS556*'Inputs'!$E$17*IF('Summary'!AS13&lt;='Inputs'!$E$27,1,0)</f>
        <v>0.0</v>
      </c>
      <c r="AT562" s="35">
        <f>AT556*'Inputs'!$E$17*IF('Summary'!AT13&lt;='Inputs'!$E$27,1,0)</f>
        <v>0.0</v>
      </c>
      <c r="AU562" s="35">
        <f>AU556*'Inputs'!$E$17*IF('Summary'!AU13&lt;='Inputs'!$E$27,1,0)</f>
        <v>0.0</v>
      </c>
      <c r="AV562" s="35">
        <f>AV556*'Inputs'!$E$17*IF('Summary'!AV13&lt;='Inputs'!$E$27,1,0)</f>
        <v>0.0</v>
      </c>
      <c r="AW562" s="35">
        <f>AW556*'Inputs'!$E$17*IF('Summary'!AW13&lt;='Inputs'!$E$27,1,0)</f>
        <v>0.0</v>
      </c>
      <c r="AX562" s="35">
        <f>AX556*'Inputs'!$E$17*IF('Summary'!AX13&lt;='Inputs'!$E$27,1,0)</f>
        <v>0.0</v>
      </c>
      <c r="AY562" s="35">
        <f>AY556*'Inputs'!$E$17*IF('Summary'!AY13&lt;='Inputs'!$E$27,1,0)</f>
        <v>0.0</v>
      </c>
      <c r="AZ562" s="35">
        <f>AZ556*'Inputs'!$E$17*IF('Summary'!AZ13&lt;='Inputs'!$E$27,1,0)</f>
        <v>0.0</v>
      </c>
      <c r="BA562" s="35">
        <f>BA556*'Inputs'!$E$17*IF('Summary'!BA13&lt;='Inputs'!$E$27,1,0)</f>
        <v>0.0</v>
      </c>
      <c r="BB562" s="35">
        <f>BB556*'Inputs'!$E$17*IF('Summary'!BB13&lt;='Inputs'!$E$27,1,0)</f>
        <v>0.0</v>
      </c>
      <c r="BC562" s="35">
        <f>BC556*'Inputs'!$E$17*IF('Summary'!BC13&lt;='Inputs'!$E$27,1,0)</f>
        <v>0.0</v>
      </c>
      <c r="BD562" s="35">
        <f>BD556*'Inputs'!$E$17*IF('Summary'!BD13&lt;='Inputs'!$E$27,1,0)</f>
        <v>0.0</v>
      </c>
      <c r="BE562" s="35">
        <f>BE556*'Inputs'!$E$17*IF('Summary'!BE13&lt;='Inputs'!$E$27,1,0)</f>
        <v>0.0</v>
      </c>
      <c r="BF562" s="35">
        <f>BF556*'Inputs'!$E$17*IF('Summary'!BF13&lt;='Inputs'!$E$27,1,0)</f>
        <v>0.0</v>
      </c>
      <c r="BG562" s="35">
        <f>BG556*'Inputs'!$E$17*IF('Summary'!BG13&lt;='Inputs'!$E$27,1,0)</f>
        <v>0.0</v>
      </c>
      <c r="BH562" s="35">
        <f>BH556*'Inputs'!$E$17*IF('Summary'!BH13&lt;='Inputs'!$E$27,1,0)</f>
        <v>0.0</v>
      </c>
      <c r="BI562" s="35">
        <f>BI556*'Inputs'!$E$17*IF('Summary'!BI13&lt;='Inputs'!$E$27,1,0)</f>
        <v>0.0</v>
      </c>
      <c r="BJ562" s="35">
        <f>BJ556*'Inputs'!$E$17*IF('Summary'!BJ13&lt;='Inputs'!$E$27,1,0)</f>
        <v>0.0</v>
      </c>
      <c r="BK562" s="35">
        <f>BK556*'Inputs'!$E$17*IF('Summary'!BK13&lt;='Inputs'!$E$27,1,0)</f>
        <v>0.0</v>
      </c>
      <c r="BL562" s="35">
        <f>BL556*'Inputs'!$E$17*IF('Summary'!BL13&lt;='Inputs'!$E$27,1,0)</f>
        <v>0.0</v>
      </c>
      <c r="BM562" s="35">
        <f>BM556*'Inputs'!$E$17*IF('Summary'!BM13&lt;='Inputs'!$E$27,1,0)</f>
        <v>0.0</v>
      </c>
      <c r="BN562" s="35">
        <f>BN556*'Inputs'!$E$17*IF('Summary'!BN13&lt;='Inputs'!$E$27,1,0)</f>
        <v>0.0</v>
      </c>
      <c r="BO562" s="35">
        <f>BO556*'Inputs'!$E$17*IF('Summary'!BO13&lt;='Inputs'!$E$27,1,0)</f>
        <v>0.0</v>
      </c>
    </row>
    <row r="563" ht="28" customHeight="1">
      <c r="A563" s="2" t="str">
        <v>SLOT28.U2</v>
      </c>
      <c r="B563" s="6" t="str">
        <v>SLOT28 U2 maternity levy</v>
      </c>
      <c r="C563" s="2" t="str">
        <v>EUR</v>
      </c>
      <c r="D563" s="2" t="str">
        <v>SUM</v>
      </c>
      <c r="E563" s="36">
        <f>SUM(H563:BO563)</f>
        <v>0.0</v>
      </c>
      <c r="F563" s="6" t="str">
        <v>Spare row; inactive until a hire and an exit month are entered on People_Inputs</v>
      </c>
      <c r="G563" s="2"/>
      <c r="H563" s="35">
        <f>H556*'Inputs'!$E$18</f>
        <v>0.0</v>
      </c>
      <c r="I563" s="35">
        <f>I556*'Inputs'!$E$18</f>
        <v>0.0</v>
      </c>
      <c r="J563" s="35">
        <f>J556*'Inputs'!$E$18</f>
        <v>0.0</v>
      </c>
      <c r="K563" s="35">
        <f>K556*'Inputs'!$E$18</f>
        <v>0.0</v>
      </c>
      <c r="L563" s="35">
        <f>L556*'Inputs'!$E$18</f>
        <v>0.0</v>
      </c>
      <c r="M563" s="35">
        <f>M556*'Inputs'!$E$18</f>
        <v>0.0</v>
      </c>
      <c r="N563" s="35">
        <f>N556*'Inputs'!$E$18</f>
        <v>0.0</v>
      </c>
      <c r="O563" s="35">
        <f>O556*'Inputs'!$E$18</f>
        <v>0.0</v>
      </c>
      <c r="P563" s="35">
        <f>P556*'Inputs'!$E$18</f>
        <v>0.0</v>
      </c>
      <c r="Q563" s="35">
        <f>Q556*'Inputs'!$E$18</f>
        <v>0.0</v>
      </c>
      <c r="R563" s="35">
        <f>R556*'Inputs'!$E$18</f>
        <v>0.0</v>
      </c>
      <c r="S563" s="35">
        <f>S556*'Inputs'!$E$18</f>
        <v>0.0</v>
      </c>
      <c r="T563" s="35">
        <f>T556*'Inputs'!$E$18</f>
        <v>0.0</v>
      </c>
      <c r="U563" s="35">
        <f>U556*'Inputs'!$E$18</f>
        <v>0.0</v>
      </c>
      <c r="V563" s="35">
        <f>V556*'Inputs'!$E$18</f>
        <v>0.0</v>
      </c>
      <c r="W563" s="35">
        <f>W556*'Inputs'!$E$18</f>
        <v>0.0</v>
      </c>
      <c r="X563" s="35">
        <f>X556*'Inputs'!$E$18</f>
        <v>0.0</v>
      </c>
      <c r="Y563" s="35">
        <f>Y556*'Inputs'!$E$18</f>
        <v>0.0</v>
      </c>
      <c r="Z563" s="35">
        <f>Z556*'Inputs'!$E$18</f>
        <v>0.0</v>
      </c>
      <c r="AA563" s="35">
        <f>AA556*'Inputs'!$E$18</f>
        <v>0.0</v>
      </c>
      <c r="AB563" s="35">
        <f>AB556*'Inputs'!$E$18</f>
        <v>0.0</v>
      </c>
      <c r="AC563" s="35">
        <f>AC556*'Inputs'!$E$18</f>
        <v>0.0</v>
      </c>
      <c r="AD563" s="35">
        <f>AD556*'Inputs'!$E$18</f>
        <v>0.0</v>
      </c>
      <c r="AE563" s="35">
        <f>AE556*'Inputs'!$E$18</f>
        <v>0.0</v>
      </c>
      <c r="AF563" s="35">
        <f>AF556*'Inputs'!$E$18</f>
        <v>0.0</v>
      </c>
      <c r="AG563" s="35">
        <f>AG556*'Inputs'!$E$18</f>
        <v>0.0</v>
      </c>
      <c r="AH563" s="35">
        <f>AH556*'Inputs'!$E$18</f>
        <v>0.0</v>
      </c>
      <c r="AI563" s="35">
        <f>AI556*'Inputs'!$E$18</f>
        <v>0.0</v>
      </c>
      <c r="AJ563" s="35">
        <f>AJ556*'Inputs'!$E$18</f>
        <v>0.0</v>
      </c>
      <c r="AK563" s="35">
        <f>AK556*'Inputs'!$E$18</f>
        <v>0.0</v>
      </c>
      <c r="AL563" s="35">
        <f>AL556*'Inputs'!$E$18</f>
        <v>0.0</v>
      </c>
      <c r="AM563" s="35">
        <f>AM556*'Inputs'!$E$18</f>
        <v>0.0</v>
      </c>
      <c r="AN563" s="35">
        <f>AN556*'Inputs'!$E$18</f>
        <v>0.0</v>
      </c>
      <c r="AO563" s="35">
        <f>AO556*'Inputs'!$E$18</f>
        <v>0.0</v>
      </c>
      <c r="AP563" s="35">
        <f>AP556*'Inputs'!$E$18</f>
        <v>0.0</v>
      </c>
      <c r="AQ563" s="35">
        <f>AQ556*'Inputs'!$E$18</f>
        <v>0.0</v>
      </c>
      <c r="AR563" s="35">
        <f>AR556*'Inputs'!$E$18</f>
        <v>0.0</v>
      </c>
      <c r="AS563" s="35">
        <f>AS556*'Inputs'!$E$18</f>
        <v>0.0</v>
      </c>
      <c r="AT563" s="35">
        <f>AT556*'Inputs'!$E$18</f>
        <v>0.0</v>
      </c>
      <c r="AU563" s="35">
        <f>AU556*'Inputs'!$E$18</f>
        <v>0.0</v>
      </c>
      <c r="AV563" s="35">
        <f>AV556*'Inputs'!$E$18</f>
        <v>0.0</v>
      </c>
      <c r="AW563" s="35">
        <f>AW556*'Inputs'!$E$18</f>
        <v>0.0</v>
      </c>
      <c r="AX563" s="35">
        <f>AX556*'Inputs'!$E$18</f>
        <v>0.0</v>
      </c>
      <c r="AY563" s="35">
        <f>AY556*'Inputs'!$E$18</f>
        <v>0.0</v>
      </c>
      <c r="AZ563" s="35">
        <f>AZ556*'Inputs'!$E$18</f>
        <v>0.0</v>
      </c>
      <c r="BA563" s="35">
        <f>BA556*'Inputs'!$E$18</f>
        <v>0.0</v>
      </c>
      <c r="BB563" s="35">
        <f>BB556*'Inputs'!$E$18</f>
        <v>0.0</v>
      </c>
      <c r="BC563" s="35">
        <f>BC556*'Inputs'!$E$18</f>
        <v>0.0</v>
      </c>
      <c r="BD563" s="35">
        <f>BD556*'Inputs'!$E$18</f>
        <v>0.0</v>
      </c>
      <c r="BE563" s="35">
        <f>BE556*'Inputs'!$E$18</f>
        <v>0.0</v>
      </c>
      <c r="BF563" s="35">
        <f>BF556*'Inputs'!$E$18</f>
        <v>0.0</v>
      </c>
      <c r="BG563" s="35">
        <f>BG556*'Inputs'!$E$18</f>
        <v>0.0</v>
      </c>
      <c r="BH563" s="35">
        <f>BH556*'Inputs'!$E$18</f>
        <v>0.0</v>
      </c>
      <c r="BI563" s="35">
        <f>BI556*'Inputs'!$E$18</f>
        <v>0.0</v>
      </c>
      <c r="BJ563" s="35">
        <f>BJ556*'Inputs'!$E$18</f>
        <v>0.0</v>
      </c>
      <c r="BK563" s="35">
        <f>BK556*'Inputs'!$E$18</f>
        <v>0.0</v>
      </c>
      <c r="BL563" s="35">
        <f>BL556*'Inputs'!$E$18</f>
        <v>0.0</v>
      </c>
      <c r="BM563" s="35">
        <f>BM556*'Inputs'!$E$18</f>
        <v>0.0</v>
      </c>
      <c r="BN563" s="35">
        <f>BN556*'Inputs'!$E$18</f>
        <v>0.0</v>
      </c>
      <c r="BO563" s="35">
        <f>BO556*'Inputs'!$E$18</f>
        <v>0.0</v>
      </c>
    </row>
    <row r="564" ht="28" customHeight="1">
      <c r="A564" s="2" t="str">
        <v>SLOT28.INSOLV</v>
      </c>
      <c r="B564" s="6" t="str">
        <v>SLOT28 insolvency levy</v>
      </c>
      <c r="C564" s="2" t="str">
        <v>EUR</v>
      </c>
      <c r="D564" s="2" t="str">
        <v>SUM</v>
      </c>
      <c r="E564" s="36">
        <f>SUM(H564:BO564)</f>
        <v>0.0</v>
      </c>
      <c r="F564" s="6" t="str">
        <v>Spare row; inactive until a hire and an exit month are entered on People_Inputs</v>
      </c>
      <c r="G564" s="2"/>
      <c r="H564" s="35">
        <f>H556*'Inputs'!$E$19</f>
        <v>0.0</v>
      </c>
      <c r="I564" s="35">
        <f>I556*'Inputs'!$E$19</f>
        <v>0.0</v>
      </c>
      <c r="J564" s="35">
        <f>J556*'Inputs'!$E$19</f>
        <v>0.0</v>
      </c>
      <c r="K564" s="35">
        <f>K556*'Inputs'!$E$19</f>
        <v>0.0</v>
      </c>
      <c r="L564" s="35">
        <f>L556*'Inputs'!$E$19</f>
        <v>0.0</v>
      </c>
      <c r="M564" s="35">
        <f>M556*'Inputs'!$E$19</f>
        <v>0.0</v>
      </c>
      <c r="N564" s="35">
        <f>N556*'Inputs'!$E$19</f>
        <v>0.0</v>
      </c>
      <c r="O564" s="35">
        <f>O556*'Inputs'!$E$19</f>
        <v>0.0</v>
      </c>
      <c r="P564" s="35">
        <f>P556*'Inputs'!$E$19</f>
        <v>0.0</v>
      </c>
      <c r="Q564" s="35">
        <f>Q556*'Inputs'!$E$19</f>
        <v>0.0</v>
      </c>
      <c r="R564" s="35">
        <f>R556*'Inputs'!$E$19</f>
        <v>0.0</v>
      </c>
      <c r="S564" s="35">
        <f>S556*'Inputs'!$E$19</f>
        <v>0.0</v>
      </c>
      <c r="T564" s="35">
        <f>T556*'Inputs'!$E$19</f>
        <v>0.0</v>
      </c>
      <c r="U564" s="35">
        <f>U556*'Inputs'!$E$19</f>
        <v>0.0</v>
      </c>
      <c r="V564" s="35">
        <f>V556*'Inputs'!$E$19</f>
        <v>0.0</v>
      </c>
      <c r="W564" s="35">
        <f>W556*'Inputs'!$E$19</f>
        <v>0.0</v>
      </c>
      <c r="X564" s="35">
        <f>X556*'Inputs'!$E$19</f>
        <v>0.0</v>
      </c>
      <c r="Y564" s="35">
        <f>Y556*'Inputs'!$E$19</f>
        <v>0.0</v>
      </c>
      <c r="Z564" s="35">
        <f>Z556*'Inputs'!$E$19</f>
        <v>0.0</v>
      </c>
      <c r="AA564" s="35">
        <f>AA556*'Inputs'!$E$19</f>
        <v>0.0</v>
      </c>
      <c r="AB564" s="35">
        <f>AB556*'Inputs'!$E$19</f>
        <v>0.0</v>
      </c>
      <c r="AC564" s="35">
        <f>AC556*'Inputs'!$E$19</f>
        <v>0.0</v>
      </c>
      <c r="AD564" s="35">
        <f>AD556*'Inputs'!$E$19</f>
        <v>0.0</v>
      </c>
      <c r="AE564" s="35">
        <f>AE556*'Inputs'!$E$19</f>
        <v>0.0</v>
      </c>
      <c r="AF564" s="35">
        <f>AF556*'Inputs'!$E$19</f>
        <v>0.0</v>
      </c>
      <c r="AG564" s="35">
        <f>AG556*'Inputs'!$E$19</f>
        <v>0.0</v>
      </c>
      <c r="AH564" s="35">
        <f>AH556*'Inputs'!$E$19</f>
        <v>0.0</v>
      </c>
      <c r="AI564" s="35">
        <f>AI556*'Inputs'!$E$19</f>
        <v>0.0</v>
      </c>
      <c r="AJ564" s="35">
        <f>AJ556*'Inputs'!$E$19</f>
        <v>0.0</v>
      </c>
      <c r="AK564" s="35">
        <f>AK556*'Inputs'!$E$19</f>
        <v>0.0</v>
      </c>
      <c r="AL564" s="35">
        <f>AL556*'Inputs'!$E$19</f>
        <v>0.0</v>
      </c>
      <c r="AM564" s="35">
        <f>AM556*'Inputs'!$E$19</f>
        <v>0.0</v>
      </c>
      <c r="AN564" s="35">
        <f>AN556*'Inputs'!$E$19</f>
        <v>0.0</v>
      </c>
      <c r="AO564" s="35">
        <f>AO556*'Inputs'!$E$19</f>
        <v>0.0</v>
      </c>
      <c r="AP564" s="35">
        <f>AP556*'Inputs'!$E$19</f>
        <v>0.0</v>
      </c>
      <c r="AQ564" s="35">
        <f>AQ556*'Inputs'!$E$19</f>
        <v>0.0</v>
      </c>
      <c r="AR564" s="35">
        <f>AR556*'Inputs'!$E$19</f>
        <v>0.0</v>
      </c>
      <c r="AS564" s="35">
        <f>AS556*'Inputs'!$E$19</f>
        <v>0.0</v>
      </c>
      <c r="AT564" s="35">
        <f>AT556*'Inputs'!$E$19</f>
        <v>0.0</v>
      </c>
      <c r="AU564" s="35">
        <f>AU556*'Inputs'!$E$19</f>
        <v>0.0</v>
      </c>
      <c r="AV564" s="35">
        <f>AV556*'Inputs'!$E$19</f>
        <v>0.0</v>
      </c>
      <c r="AW564" s="35">
        <f>AW556*'Inputs'!$E$19</f>
        <v>0.0</v>
      </c>
      <c r="AX564" s="35">
        <f>AX556*'Inputs'!$E$19</f>
        <v>0.0</v>
      </c>
      <c r="AY564" s="35">
        <f>AY556*'Inputs'!$E$19</f>
        <v>0.0</v>
      </c>
      <c r="AZ564" s="35">
        <f>AZ556*'Inputs'!$E$19</f>
        <v>0.0</v>
      </c>
      <c r="BA564" s="35">
        <f>BA556*'Inputs'!$E$19</f>
        <v>0.0</v>
      </c>
      <c r="BB564" s="35">
        <f>BB556*'Inputs'!$E$19</f>
        <v>0.0</v>
      </c>
      <c r="BC564" s="35">
        <f>BC556*'Inputs'!$E$19</f>
        <v>0.0</v>
      </c>
      <c r="BD564" s="35">
        <f>BD556*'Inputs'!$E$19</f>
        <v>0.0</v>
      </c>
      <c r="BE564" s="35">
        <f>BE556*'Inputs'!$E$19</f>
        <v>0.0</v>
      </c>
      <c r="BF564" s="35">
        <f>BF556*'Inputs'!$E$19</f>
        <v>0.0</v>
      </c>
      <c r="BG564" s="35">
        <f>BG556*'Inputs'!$E$19</f>
        <v>0.0</v>
      </c>
      <c r="BH564" s="35">
        <f>BH556*'Inputs'!$E$19</f>
        <v>0.0</v>
      </c>
      <c r="BI564" s="35">
        <f>BI556*'Inputs'!$E$19</f>
        <v>0.0</v>
      </c>
      <c r="BJ564" s="35">
        <f>BJ556*'Inputs'!$E$19</f>
        <v>0.0</v>
      </c>
      <c r="BK564" s="35">
        <f>BK556*'Inputs'!$E$19</f>
        <v>0.0</v>
      </c>
      <c r="BL564" s="35">
        <f>BL556*'Inputs'!$E$19</f>
        <v>0.0</v>
      </c>
      <c r="BM564" s="35">
        <f>BM556*'Inputs'!$E$19</f>
        <v>0.0</v>
      </c>
      <c r="BN564" s="35">
        <f>BN556*'Inputs'!$E$19</f>
        <v>0.0</v>
      </c>
      <c r="BO564" s="35">
        <f>BO556*'Inputs'!$E$19</f>
        <v>0.0</v>
      </c>
    </row>
    <row r="565" ht="28" customHeight="1">
      <c r="A565" s="2" t="str">
        <v>SLOT28.BG</v>
      </c>
      <c r="B565" s="6" t="str">
        <v>SLOT28 accident insurance (BG)</v>
      </c>
      <c r="C565" s="2" t="str">
        <v>EUR</v>
      </c>
      <c r="D565" s="2" t="str">
        <v>SUM</v>
      </c>
      <c r="E565" s="36">
        <f>SUM(H565:BO565)</f>
        <v>0.0</v>
      </c>
      <c r="F565" s="6" t="str">
        <v>Spare row; inactive until a hire and an exit month are entered on People_Inputs</v>
      </c>
      <c r="G565" s="2"/>
      <c r="H565" s="35">
        <f>H555*H553*'Inputs'!$E$20</f>
        <v>0.0</v>
      </c>
      <c r="I565" s="35">
        <f>I555*I553*'Inputs'!$E$20</f>
        <v>0.0</v>
      </c>
      <c r="J565" s="35">
        <f>J555*J553*'Inputs'!$E$20</f>
        <v>0.0</v>
      </c>
      <c r="K565" s="35">
        <f>K555*K553*'Inputs'!$E$20</f>
        <v>0.0</v>
      </c>
      <c r="L565" s="35">
        <f>L555*L553*'Inputs'!$E$20</f>
        <v>0.0</v>
      </c>
      <c r="M565" s="35">
        <f>M555*M553*'Inputs'!$E$20</f>
        <v>0.0</v>
      </c>
      <c r="N565" s="35">
        <f>N555*N553*'Inputs'!$E$20</f>
        <v>0.0</v>
      </c>
      <c r="O565" s="35">
        <f>O555*O553*'Inputs'!$E$20</f>
        <v>0.0</v>
      </c>
      <c r="P565" s="35">
        <f>P555*P553*'Inputs'!$E$20</f>
        <v>0.0</v>
      </c>
      <c r="Q565" s="35">
        <f>Q555*Q553*'Inputs'!$E$20</f>
        <v>0.0</v>
      </c>
      <c r="R565" s="35">
        <f>R555*R553*'Inputs'!$E$20</f>
        <v>0.0</v>
      </c>
      <c r="S565" s="35">
        <f>S555*S553*'Inputs'!$E$20</f>
        <v>0.0</v>
      </c>
      <c r="T565" s="35">
        <f>T555*T553*'Inputs'!$E$20</f>
        <v>0.0</v>
      </c>
      <c r="U565" s="35">
        <f>U555*U553*'Inputs'!$E$20</f>
        <v>0.0</v>
      </c>
      <c r="V565" s="35">
        <f>V555*V553*'Inputs'!$E$20</f>
        <v>0.0</v>
      </c>
      <c r="W565" s="35">
        <f>W555*W553*'Inputs'!$E$20</f>
        <v>0.0</v>
      </c>
      <c r="X565" s="35">
        <f>X555*X553*'Inputs'!$E$20</f>
        <v>0.0</v>
      </c>
      <c r="Y565" s="35">
        <f>Y555*Y553*'Inputs'!$E$20</f>
        <v>0.0</v>
      </c>
      <c r="Z565" s="35">
        <f>Z555*Z553*'Inputs'!$E$20</f>
        <v>0.0</v>
      </c>
      <c r="AA565" s="35">
        <f>AA555*AA553*'Inputs'!$E$20</f>
        <v>0.0</v>
      </c>
      <c r="AB565" s="35">
        <f>AB555*AB553*'Inputs'!$E$20</f>
        <v>0.0</v>
      </c>
      <c r="AC565" s="35">
        <f>AC555*AC553*'Inputs'!$E$20</f>
        <v>0.0</v>
      </c>
      <c r="AD565" s="35">
        <f>AD555*AD553*'Inputs'!$E$20</f>
        <v>0.0</v>
      </c>
      <c r="AE565" s="35">
        <f>AE555*AE553*'Inputs'!$E$20</f>
        <v>0.0</v>
      </c>
      <c r="AF565" s="35">
        <f>AF555*AF553*'Inputs'!$E$20</f>
        <v>0.0</v>
      </c>
      <c r="AG565" s="35">
        <f>AG555*AG553*'Inputs'!$E$20</f>
        <v>0.0</v>
      </c>
      <c r="AH565" s="35">
        <f>AH555*AH553*'Inputs'!$E$20</f>
        <v>0.0</v>
      </c>
      <c r="AI565" s="35">
        <f>AI555*AI553*'Inputs'!$E$20</f>
        <v>0.0</v>
      </c>
      <c r="AJ565" s="35">
        <f>AJ555*AJ553*'Inputs'!$E$20</f>
        <v>0.0</v>
      </c>
      <c r="AK565" s="35">
        <f>AK555*AK553*'Inputs'!$E$20</f>
        <v>0.0</v>
      </c>
      <c r="AL565" s="35">
        <f>AL555*AL553*'Inputs'!$E$20</f>
        <v>0.0</v>
      </c>
      <c r="AM565" s="35">
        <f>AM555*AM553*'Inputs'!$E$20</f>
        <v>0.0</v>
      </c>
      <c r="AN565" s="35">
        <f>AN555*AN553*'Inputs'!$E$20</f>
        <v>0.0</v>
      </c>
      <c r="AO565" s="35">
        <f>AO555*AO553*'Inputs'!$E$20</f>
        <v>0.0</v>
      </c>
      <c r="AP565" s="35">
        <f>AP555*AP553*'Inputs'!$E$20</f>
        <v>0.0</v>
      </c>
      <c r="AQ565" s="35">
        <f>AQ555*AQ553*'Inputs'!$E$20</f>
        <v>0.0</v>
      </c>
      <c r="AR565" s="35">
        <f>AR555*AR553*'Inputs'!$E$20</f>
        <v>0.0</v>
      </c>
      <c r="AS565" s="35">
        <f>AS555*AS553*'Inputs'!$E$20</f>
        <v>0.0</v>
      </c>
      <c r="AT565" s="35">
        <f>AT555*AT553*'Inputs'!$E$20</f>
        <v>0.0</v>
      </c>
      <c r="AU565" s="35">
        <f>AU555*AU553*'Inputs'!$E$20</f>
        <v>0.0</v>
      </c>
      <c r="AV565" s="35">
        <f>AV555*AV553*'Inputs'!$E$20</f>
        <v>0.0</v>
      </c>
      <c r="AW565" s="35">
        <f>AW555*AW553*'Inputs'!$E$20</f>
        <v>0.0</v>
      </c>
      <c r="AX565" s="35">
        <f>AX555*AX553*'Inputs'!$E$20</f>
        <v>0.0</v>
      </c>
      <c r="AY565" s="35">
        <f>AY555*AY553*'Inputs'!$E$20</f>
        <v>0.0</v>
      </c>
      <c r="AZ565" s="35">
        <f>AZ555*AZ553*'Inputs'!$E$20</f>
        <v>0.0</v>
      </c>
      <c r="BA565" s="35">
        <f>BA555*BA553*'Inputs'!$E$20</f>
        <v>0.0</v>
      </c>
      <c r="BB565" s="35">
        <f>BB555*BB553*'Inputs'!$E$20</f>
        <v>0.0</v>
      </c>
      <c r="BC565" s="35">
        <f>BC555*BC553*'Inputs'!$E$20</f>
        <v>0.0</v>
      </c>
      <c r="BD565" s="35">
        <f>BD555*BD553*'Inputs'!$E$20</f>
        <v>0.0</v>
      </c>
      <c r="BE565" s="35">
        <f>BE555*BE553*'Inputs'!$E$20</f>
        <v>0.0</v>
      </c>
      <c r="BF565" s="35">
        <f>BF555*BF553*'Inputs'!$E$20</f>
        <v>0.0</v>
      </c>
      <c r="BG565" s="35">
        <f>BG555*BG553*'Inputs'!$E$20</f>
        <v>0.0</v>
      </c>
      <c r="BH565" s="35">
        <f>BH555*BH553*'Inputs'!$E$20</f>
        <v>0.0</v>
      </c>
      <c r="BI565" s="35">
        <f>BI555*BI553*'Inputs'!$E$20</f>
        <v>0.0</v>
      </c>
      <c r="BJ565" s="35">
        <f>BJ555*BJ553*'Inputs'!$E$20</f>
        <v>0.0</v>
      </c>
      <c r="BK565" s="35">
        <f>BK555*BK553*'Inputs'!$E$20</f>
        <v>0.0</v>
      </c>
      <c r="BL565" s="35">
        <f>BL555*BL553*'Inputs'!$E$20</f>
        <v>0.0</v>
      </c>
      <c r="BM565" s="35">
        <f>BM555*BM553*'Inputs'!$E$20</f>
        <v>0.0</v>
      </c>
      <c r="BN565" s="35">
        <f>BN555*BN553*'Inputs'!$E$20</f>
        <v>0.0</v>
      </c>
      <c r="BO565" s="35">
        <f>BO555*BO553*'Inputs'!$E$20</f>
        <v>0.0</v>
      </c>
    </row>
    <row r="566" ht="28" customHeight="1">
      <c r="A566" s="2" t="str">
        <v>SLOT28.TOTAL</v>
      </c>
      <c r="B566" s="6" t="str">
        <v>SLOT28 payroll cost (salary plus employer contributions)</v>
      </c>
      <c r="C566" s="2" t="str">
        <v>EUR</v>
      </c>
      <c r="D566" s="2" t="str">
        <v>SUM</v>
      </c>
      <c r="E566" s="36">
        <f>SUM(H566:BO566)</f>
        <v>0.0</v>
      </c>
      <c r="F566" s="6" t="str">
        <v>Spare row; inactive until a hire and an exit month are entered on People_Inputs</v>
      </c>
      <c r="G566" s="2"/>
      <c r="H566" s="36">
        <f>SUM(H555,H558,H559,H560,H561,H562,H563,H564,H565)</f>
        <v>0.0</v>
      </c>
      <c r="I566" s="36">
        <f>SUM(I555,I558,I559,I560,I561,I562,I563,I564,I565)</f>
        <v>0.0</v>
      </c>
      <c r="J566" s="36">
        <f>SUM(J555,J558,J559,J560,J561,J562,J563,J564,J565)</f>
        <v>0.0</v>
      </c>
      <c r="K566" s="36">
        <f>SUM(K555,K558,K559,K560,K561,K562,K563,K564,K565)</f>
        <v>0.0</v>
      </c>
      <c r="L566" s="36">
        <f>SUM(L555,L558,L559,L560,L561,L562,L563,L564,L565)</f>
        <v>0.0</v>
      </c>
      <c r="M566" s="36">
        <f>SUM(M555,M558,M559,M560,M561,M562,M563,M564,M565)</f>
        <v>0.0</v>
      </c>
      <c r="N566" s="36">
        <f>SUM(N555,N558,N559,N560,N561,N562,N563,N564,N565)</f>
        <v>0.0</v>
      </c>
      <c r="O566" s="36">
        <f>SUM(O555,O558,O559,O560,O561,O562,O563,O564,O565)</f>
        <v>0.0</v>
      </c>
      <c r="P566" s="36">
        <f>SUM(P555,P558,P559,P560,P561,P562,P563,P564,P565)</f>
        <v>0.0</v>
      </c>
      <c r="Q566" s="36">
        <f>SUM(Q555,Q558,Q559,Q560,Q561,Q562,Q563,Q564,Q565)</f>
        <v>0.0</v>
      </c>
      <c r="R566" s="36">
        <f>SUM(R555,R558,R559,R560,R561,R562,R563,R564,R565)</f>
        <v>0.0</v>
      </c>
      <c r="S566" s="36">
        <f>SUM(S555,S558,S559,S560,S561,S562,S563,S564,S565)</f>
        <v>0.0</v>
      </c>
      <c r="T566" s="36">
        <f>SUM(T555,T558,T559,T560,T561,T562,T563,T564,T565)</f>
        <v>0.0</v>
      </c>
      <c r="U566" s="36">
        <f>SUM(U555,U558,U559,U560,U561,U562,U563,U564,U565)</f>
        <v>0.0</v>
      </c>
      <c r="V566" s="36">
        <f>SUM(V555,V558,V559,V560,V561,V562,V563,V564,V565)</f>
        <v>0.0</v>
      </c>
      <c r="W566" s="36">
        <f>SUM(W555,W558,W559,W560,W561,W562,W563,W564,W565)</f>
        <v>0.0</v>
      </c>
      <c r="X566" s="36">
        <f>SUM(X555,X558,X559,X560,X561,X562,X563,X564,X565)</f>
        <v>0.0</v>
      </c>
      <c r="Y566" s="36">
        <f>SUM(Y555,Y558,Y559,Y560,Y561,Y562,Y563,Y564,Y565)</f>
        <v>0.0</v>
      </c>
      <c r="Z566" s="36">
        <f>SUM(Z555,Z558,Z559,Z560,Z561,Z562,Z563,Z564,Z565)</f>
        <v>0.0</v>
      </c>
      <c r="AA566" s="36">
        <f>SUM(AA555,AA558,AA559,AA560,AA561,AA562,AA563,AA564,AA565)</f>
        <v>0.0</v>
      </c>
      <c r="AB566" s="36">
        <f>SUM(AB555,AB558,AB559,AB560,AB561,AB562,AB563,AB564,AB565)</f>
        <v>0.0</v>
      </c>
      <c r="AC566" s="36">
        <f>SUM(AC555,AC558,AC559,AC560,AC561,AC562,AC563,AC564,AC565)</f>
        <v>0.0</v>
      </c>
      <c r="AD566" s="36">
        <f>SUM(AD555,AD558,AD559,AD560,AD561,AD562,AD563,AD564,AD565)</f>
        <v>0.0</v>
      </c>
      <c r="AE566" s="36">
        <f>SUM(AE555,AE558,AE559,AE560,AE561,AE562,AE563,AE564,AE565)</f>
        <v>0.0</v>
      </c>
      <c r="AF566" s="36">
        <f>SUM(AF555,AF558,AF559,AF560,AF561,AF562,AF563,AF564,AF565)</f>
        <v>0.0</v>
      </c>
      <c r="AG566" s="36">
        <f>SUM(AG555,AG558,AG559,AG560,AG561,AG562,AG563,AG564,AG565)</f>
        <v>0.0</v>
      </c>
      <c r="AH566" s="36">
        <f>SUM(AH555,AH558,AH559,AH560,AH561,AH562,AH563,AH564,AH565)</f>
        <v>0.0</v>
      </c>
      <c r="AI566" s="36">
        <f>SUM(AI555,AI558,AI559,AI560,AI561,AI562,AI563,AI564,AI565)</f>
        <v>0.0</v>
      </c>
      <c r="AJ566" s="36">
        <f>SUM(AJ555,AJ558,AJ559,AJ560,AJ561,AJ562,AJ563,AJ564,AJ565)</f>
        <v>0.0</v>
      </c>
      <c r="AK566" s="36">
        <f>SUM(AK555,AK558,AK559,AK560,AK561,AK562,AK563,AK564,AK565)</f>
        <v>0.0</v>
      </c>
      <c r="AL566" s="36">
        <f>SUM(AL555,AL558,AL559,AL560,AL561,AL562,AL563,AL564,AL565)</f>
        <v>0.0</v>
      </c>
      <c r="AM566" s="36">
        <f>SUM(AM555,AM558,AM559,AM560,AM561,AM562,AM563,AM564,AM565)</f>
        <v>0.0</v>
      </c>
      <c r="AN566" s="36">
        <f>SUM(AN555,AN558,AN559,AN560,AN561,AN562,AN563,AN564,AN565)</f>
        <v>0.0</v>
      </c>
      <c r="AO566" s="36">
        <f>SUM(AO555,AO558,AO559,AO560,AO561,AO562,AO563,AO564,AO565)</f>
        <v>0.0</v>
      </c>
      <c r="AP566" s="36">
        <f>SUM(AP555,AP558,AP559,AP560,AP561,AP562,AP563,AP564,AP565)</f>
        <v>0.0</v>
      </c>
      <c r="AQ566" s="36">
        <f>SUM(AQ555,AQ558,AQ559,AQ560,AQ561,AQ562,AQ563,AQ564,AQ565)</f>
        <v>0.0</v>
      </c>
      <c r="AR566" s="36">
        <f>SUM(AR555,AR558,AR559,AR560,AR561,AR562,AR563,AR564,AR565)</f>
        <v>0.0</v>
      </c>
      <c r="AS566" s="36">
        <f>SUM(AS555,AS558,AS559,AS560,AS561,AS562,AS563,AS564,AS565)</f>
        <v>0.0</v>
      </c>
      <c r="AT566" s="36">
        <f>SUM(AT555,AT558,AT559,AT560,AT561,AT562,AT563,AT564,AT565)</f>
        <v>0.0</v>
      </c>
      <c r="AU566" s="36">
        <f>SUM(AU555,AU558,AU559,AU560,AU561,AU562,AU563,AU564,AU565)</f>
        <v>0.0</v>
      </c>
      <c r="AV566" s="36">
        <f>SUM(AV555,AV558,AV559,AV560,AV561,AV562,AV563,AV564,AV565)</f>
        <v>0.0</v>
      </c>
      <c r="AW566" s="36">
        <f>SUM(AW555,AW558,AW559,AW560,AW561,AW562,AW563,AW564,AW565)</f>
        <v>0.0</v>
      </c>
      <c r="AX566" s="36">
        <f>SUM(AX555,AX558,AX559,AX560,AX561,AX562,AX563,AX564,AX565)</f>
        <v>0.0</v>
      </c>
      <c r="AY566" s="36">
        <f>SUM(AY555,AY558,AY559,AY560,AY561,AY562,AY563,AY564,AY565)</f>
        <v>0.0</v>
      </c>
      <c r="AZ566" s="36">
        <f>SUM(AZ555,AZ558,AZ559,AZ560,AZ561,AZ562,AZ563,AZ564,AZ565)</f>
        <v>0.0</v>
      </c>
      <c r="BA566" s="36">
        <f>SUM(BA555,BA558,BA559,BA560,BA561,BA562,BA563,BA564,BA565)</f>
        <v>0.0</v>
      </c>
      <c r="BB566" s="36">
        <f>SUM(BB555,BB558,BB559,BB560,BB561,BB562,BB563,BB564,BB565)</f>
        <v>0.0</v>
      </c>
      <c r="BC566" s="36">
        <f>SUM(BC555,BC558,BC559,BC560,BC561,BC562,BC563,BC564,BC565)</f>
        <v>0.0</v>
      </c>
      <c r="BD566" s="36">
        <f>SUM(BD555,BD558,BD559,BD560,BD561,BD562,BD563,BD564,BD565)</f>
        <v>0.0</v>
      </c>
      <c r="BE566" s="36">
        <f>SUM(BE555,BE558,BE559,BE560,BE561,BE562,BE563,BE564,BE565)</f>
        <v>0.0</v>
      </c>
      <c r="BF566" s="36">
        <f>SUM(BF555,BF558,BF559,BF560,BF561,BF562,BF563,BF564,BF565)</f>
        <v>0.0</v>
      </c>
      <c r="BG566" s="36">
        <f>SUM(BG555,BG558,BG559,BG560,BG561,BG562,BG563,BG564,BG565)</f>
        <v>0.0</v>
      </c>
      <c r="BH566" s="36">
        <f>SUM(BH555,BH558,BH559,BH560,BH561,BH562,BH563,BH564,BH565)</f>
        <v>0.0</v>
      </c>
      <c r="BI566" s="36">
        <f>SUM(BI555,BI558,BI559,BI560,BI561,BI562,BI563,BI564,BI565)</f>
        <v>0.0</v>
      </c>
      <c r="BJ566" s="36">
        <f>SUM(BJ555,BJ558,BJ559,BJ560,BJ561,BJ562,BJ563,BJ564,BJ565)</f>
        <v>0.0</v>
      </c>
      <c r="BK566" s="36">
        <f>SUM(BK555,BK558,BK559,BK560,BK561,BK562,BK563,BK564,BK565)</f>
        <v>0.0</v>
      </c>
      <c r="BL566" s="36">
        <f>SUM(BL555,BL558,BL559,BL560,BL561,BL562,BL563,BL564,BL565)</f>
        <v>0.0</v>
      </c>
      <c r="BM566" s="36">
        <f>SUM(BM555,BM558,BM559,BM560,BM561,BM562,BM563,BM564,BM565)</f>
        <v>0.0</v>
      </c>
      <c r="BN566" s="36">
        <f>SUM(BN555,BN558,BN559,BN560,BN561,BN562,BN563,BN564,BN565)</f>
        <v>0.0</v>
      </c>
      <c r="BO566" s="36">
        <f>SUM(BO555,BO558,BO559,BO560,BO561,BO562,BO563,BO564,BO565)</f>
        <v>0.0</v>
      </c>
    </row>
    <row r="567" ht="28" customHeight="1">
      <c r="A567" s="2" t="str">
        <v>SLOT28.HIRE</v>
      </c>
      <c r="B567" s="6" t="str">
        <v>SLOT28 hired in the month (1 = yes)</v>
      </c>
      <c r="C567" s="2" t="str">
        <v>count</v>
      </c>
      <c r="D567" s="2" t="str">
        <v>SUM</v>
      </c>
      <c r="E567" s="34">
        <f>SUM(H567:BO567)</f>
        <v>0</v>
      </c>
      <c r="F567" s="6" t="str">
        <v>Spare row; inactive until a hire and an exit month are entered on People_Inputs</v>
      </c>
      <c r="G567" s="2"/>
      <c r="H567" s="33">
        <f>IF(AND(H$6='People_Inputs'!$H$38,H551=1),1,0)</f>
        <v>0</v>
      </c>
      <c r="I567" s="33">
        <f>IF(AND(I$6='People_Inputs'!$H$38,I551=1),1,0)</f>
        <v>0</v>
      </c>
      <c r="J567" s="33">
        <f>IF(AND(J$6='People_Inputs'!$H$38,J551=1),1,0)</f>
        <v>0</v>
      </c>
      <c r="K567" s="33">
        <f>IF(AND(K$6='People_Inputs'!$H$38,K551=1),1,0)</f>
        <v>0</v>
      </c>
      <c r="L567" s="33">
        <f>IF(AND(L$6='People_Inputs'!$H$38,L551=1),1,0)</f>
        <v>0</v>
      </c>
      <c r="M567" s="33">
        <f>IF(AND(M$6='People_Inputs'!$H$38,M551=1),1,0)</f>
        <v>0</v>
      </c>
      <c r="N567" s="33">
        <f>IF(AND(N$6='People_Inputs'!$H$38,N551=1),1,0)</f>
        <v>0</v>
      </c>
      <c r="O567" s="33">
        <f>IF(AND(O$6='People_Inputs'!$H$38,O551=1),1,0)</f>
        <v>0</v>
      </c>
      <c r="P567" s="33">
        <f>IF(AND(P$6='People_Inputs'!$H$38,P551=1),1,0)</f>
        <v>0</v>
      </c>
      <c r="Q567" s="33">
        <f>IF(AND(Q$6='People_Inputs'!$H$38,Q551=1),1,0)</f>
        <v>0</v>
      </c>
      <c r="R567" s="33">
        <f>IF(AND(R$6='People_Inputs'!$H$38,R551=1),1,0)</f>
        <v>0</v>
      </c>
      <c r="S567" s="33">
        <f>IF(AND(S$6='People_Inputs'!$H$38,S551=1),1,0)</f>
        <v>0</v>
      </c>
      <c r="T567" s="33">
        <f>IF(AND(T$6='People_Inputs'!$H$38,T551=1),1,0)</f>
        <v>0</v>
      </c>
      <c r="U567" s="33">
        <f>IF(AND(U$6='People_Inputs'!$H$38,U551=1),1,0)</f>
        <v>0</v>
      </c>
      <c r="V567" s="33">
        <f>IF(AND(V$6='People_Inputs'!$H$38,V551=1),1,0)</f>
        <v>0</v>
      </c>
      <c r="W567" s="33">
        <f>IF(AND(W$6='People_Inputs'!$H$38,W551=1),1,0)</f>
        <v>0</v>
      </c>
      <c r="X567" s="33">
        <f>IF(AND(X$6='People_Inputs'!$H$38,X551=1),1,0)</f>
        <v>0</v>
      </c>
      <c r="Y567" s="33">
        <f>IF(AND(Y$6='People_Inputs'!$H$38,Y551=1),1,0)</f>
        <v>0</v>
      </c>
      <c r="Z567" s="33">
        <f>IF(AND(Z$6='People_Inputs'!$H$38,Z551=1),1,0)</f>
        <v>0</v>
      </c>
      <c r="AA567" s="33">
        <f>IF(AND(AA$6='People_Inputs'!$H$38,AA551=1),1,0)</f>
        <v>0</v>
      </c>
      <c r="AB567" s="33">
        <f>IF(AND(AB$6='People_Inputs'!$H$38,AB551=1),1,0)</f>
        <v>0</v>
      </c>
      <c r="AC567" s="33">
        <f>IF(AND(AC$6='People_Inputs'!$H$38,AC551=1),1,0)</f>
        <v>0</v>
      </c>
      <c r="AD567" s="33">
        <f>IF(AND(AD$6='People_Inputs'!$H$38,AD551=1),1,0)</f>
        <v>0</v>
      </c>
      <c r="AE567" s="33">
        <f>IF(AND(AE$6='People_Inputs'!$H$38,AE551=1),1,0)</f>
        <v>0</v>
      </c>
      <c r="AF567" s="33">
        <f>IF(AND(AF$6='People_Inputs'!$H$38,AF551=1),1,0)</f>
        <v>0</v>
      </c>
      <c r="AG567" s="33">
        <f>IF(AND(AG$6='People_Inputs'!$H$38,AG551=1),1,0)</f>
        <v>0</v>
      </c>
      <c r="AH567" s="33">
        <f>IF(AND(AH$6='People_Inputs'!$H$38,AH551=1),1,0)</f>
        <v>0</v>
      </c>
      <c r="AI567" s="33">
        <f>IF(AND(AI$6='People_Inputs'!$H$38,AI551=1),1,0)</f>
        <v>0</v>
      </c>
      <c r="AJ567" s="33">
        <f>IF(AND(AJ$6='People_Inputs'!$H$38,AJ551=1),1,0)</f>
        <v>0</v>
      </c>
      <c r="AK567" s="33">
        <f>IF(AND(AK$6='People_Inputs'!$H$38,AK551=1),1,0)</f>
        <v>0</v>
      </c>
      <c r="AL567" s="33">
        <f>IF(AND(AL$6='People_Inputs'!$H$38,AL551=1),1,0)</f>
        <v>0</v>
      </c>
      <c r="AM567" s="33">
        <f>IF(AND(AM$6='People_Inputs'!$H$38,AM551=1),1,0)</f>
        <v>0</v>
      </c>
      <c r="AN567" s="33">
        <f>IF(AND(AN$6='People_Inputs'!$H$38,AN551=1),1,0)</f>
        <v>0</v>
      </c>
      <c r="AO567" s="33">
        <f>IF(AND(AO$6='People_Inputs'!$H$38,AO551=1),1,0)</f>
        <v>0</v>
      </c>
      <c r="AP567" s="33">
        <f>IF(AND(AP$6='People_Inputs'!$H$38,AP551=1),1,0)</f>
        <v>0</v>
      </c>
      <c r="AQ567" s="33">
        <f>IF(AND(AQ$6='People_Inputs'!$H$38,AQ551=1),1,0)</f>
        <v>0</v>
      </c>
      <c r="AR567" s="33">
        <f>IF(AND(AR$6='People_Inputs'!$H$38,AR551=1),1,0)</f>
        <v>0</v>
      </c>
      <c r="AS567" s="33">
        <f>IF(AND(AS$6='People_Inputs'!$H$38,AS551=1),1,0)</f>
        <v>0</v>
      </c>
      <c r="AT567" s="33">
        <f>IF(AND(AT$6='People_Inputs'!$H$38,AT551=1),1,0)</f>
        <v>0</v>
      </c>
      <c r="AU567" s="33">
        <f>IF(AND(AU$6='People_Inputs'!$H$38,AU551=1),1,0)</f>
        <v>0</v>
      </c>
      <c r="AV567" s="33">
        <f>IF(AND(AV$6='People_Inputs'!$H$38,AV551=1),1,0)</f>
        <v>0</v>
      </c>
      <c r="AW567" s="33">
        <f>IF(AND(AW$6='People_Inputs'!$H$38,AW551=1),1,0)</f>
        <v>0</v>
      </c>
      <c r="AX567" s="33">
        <f>IF(AND(AX$6='People_Inputs'!$H$38,AX551=1),1,0)</f>
        <v>0</v>
      </c>
      <c r="AY567" s="33">
        <f>IF(AND(AY$6='People_Inputs'!$H$38,AY551=1),1,0)</f>
        <v>0</v>
      </c>
      <c r="AZ567" s="33">
        <f>IF(AND(AZ$6='People_Inputs'!$H$38,AZ551=1),1,0)</f>
        <v>0</v>
      </c>
      <c r="BA567" s="33">
        <f>IF(AND(BA$6='People_Inputs'!$H$38,BA551=1),1,0)</f>
        <v>0</v>
      </c>
      <c r="BB567" s="33">
        <f>IF(AND(BB$6='People_Inputs'!$H$38,BB551=1),1,0)</f>
        <v>0</v>
      </c>
      <c r="BC567" s="33">
        <f>IF(AND(BC$6='People_Inputs'!$H$38,BC551=1),1,0)</f>
        <v>0</v>
      </c>
      <c r="BD567" s="33">
        <f>IF(AND(BD$6='People_Inputs'!$H$38,BD551=1),1,0)</f>
        <v>0</v>
      </c>
      <c r="BE567" s="33">
        <f>IF(AND(BE$6='People_Inputs'!$H$38,BE551=1),1,0)</f>
        <v>0</v>
      </c>
      <c r="BF567" s="33">
        <f>IF(AND(BF$6='People_Inputs'!$H$38,BF551=1),1,0)</f>
        <v>0</v>
      </c>
      <c r="BG567" s="33">
        <f>IF(AND(BG$6='People_Inputs'!$H$38,BG551=1),1,0)</f>
        <v>0</v>
      </c>
      <c r="BH567" s="33">
        <f>IF(AND(BH$6='People_Inputs'!$H$38,BH551=1),1,0)</f>
        <v>0</v>
      </c>
      <c r="BI567" s="33">
        <f>IF(AND(BI$6='People_Inputs'!$H$38,BI551=1),1,0)</f>
        <v>0</v>
      </c>
      <c r="BJ567" s="33">
        <f>IF(AND(BJ$6='People_Inputs'!$H$38,BJ551=1),1,0)</f>
        <v>0</v>
      </c>
      <c r="BK567" s="33">
        <f>IF(AND(BK$6='People_Inputs'!$H$38,BK551=1),1,0)</f>
        <v>0</v>
      </c>
      <c r="BL567" s="33">
        <f>IF(AND(BL$6='People_Inputs'!$H$38,BL551=1),1,0)</f>
        <v>0</v>
      </c>
      <c r="BM567" s="33">
        <f>IF(AND(BM$6='People_Inputs'!$H$38,BM551=1),1,0)</f>
        <v>0</v>
      </c>
      <c r="BN567" s="33">
        <f>IF(AND(BN$6='People_Inputs'!$H$38,BN551=1),1,0)</f>
        <v>0</v>
      </c>
      <c r="BO567" s="33">
        <f>IF(AND(BO$6='People_Inputs'!$H$38,BO551=1),1,0)</f>
        <v>0</v>
      </c>
    </row>
    <row r="568" ht="28" customHeight="1">
      <c r="A568" s="2" t="str">
        <v>SLOT28.RECRUIT</v>
      </c>
      <c r="B568" s="6" t="str">
        <v>SLOT28 recruiting cost</v>
      </c>
      <c r="C568" s="2" t="str">
        <v>EUR</v>
      </c>
      <c r="D568" s="2" t="str">
        <v>SUM</v>
      </c>
      <c r="E568" s="36">
        <f>SUM(H568:BO568)</f>
        <v>0</v>
      </c>
      <c r="F568" s="6" t="str">
        <v>Spare row; inactive until a hire and an exit month are entered on People_Inputs</v>
      </c>
      <c r="G568" s="2"/>
      <c r="H568" s="35">
        <f>H567*IF('People_Inputs'!$Q$38="none",0,IF('People_Inputs'!$Q$38="agency",H554*'Inputs'!$E$22,IF('People_Inputs'!$Q$38="direct",'Inputs'!$E$23,'Inputs'!$E$21*'Inputs'!$E$22*H554+(1-'Inputs'!$E$21)*'Inputs'!$E$23)))</f>
        <v>0</v>
      </c>
      <c r="I568" s="35">
        <f>I567*IF('People_Inputs'!$Q$38="none",0,IF('People_Inputs'!$Q$38="agency",I554*'Inputs'!$E$22,IF('People_Inputs'!$Q$38="direct",'Inputs'!$E$23,'Inputs'!$E$21*'Inputs'!$E$22*I554+(1-'Inputs'!$E$21)*'Inputs'!$E$23)))</f>
        <v>0</v>
      </c>
      <c r="J568" s="35">
        <f>J567*IF('People_Inputs'!$Q$38="none",0,IF('People_Inputs'!$Q$38="agency",J554*'Inputs'!$E$22,IF('People_Inputs'!$Q$38="direct",'Inputs'!$E$23,'Inputs'!$E$21*'Inputs'!$E$22*J554+(1-'Inputs'!$E$21)*'Inputs'!$E$23)))</f>
        <v>0</v>
      </c>
      <c r="K568" s="35">
        <f>K567*IF('People_Inputs'!$Q$38="none",0,IF('People_Inputs'!$Q$38="agency",K554*'Inputs'!$E$22,IF('People_Inputs'!$Q$38="direct",'Inputs'!$E$23,'Inputs'!$E$21*'Inputs'!$E$22*K554+(1-'Inputs'!$E$21)*'Inputs'!$E$23)))</f>
        <v>0</v>
      </c>
      <c r="L568" s="35">
        <f>L567*IF('People_Inputs'!$Q$38="none",0,IF('People_Inputs'!$Q$38="agency",L554*'Inputs'!$E$22,IF('People_Inputs'!$Q$38="direct",'Inputs'!$E$23,'Inputs'!$E$21*'Inputs'!$E$22*L554+(1-'Inputs'!$E$21)*'Inputs'!$E$23)))</f>
        <v>0</v>
      </c>
      <c r="M568" s="35">
        <f>M567*IF('People_Inputs'!$Q$38="none",0,IF('People_Inputs'!$Q$38="agency",M554*'Inputs'!$E$22,IF('People_Inputs'!$Q$38="direct",'Inputs'!$E$23,'Inputs'!$E$21*'Inputs'!$E$22*M554+(1-'Inputs'!$E$21)*'Inputs'!$E$23)))</f>
        <v>0</v>
      </c>
      <c r="N568" s="35">
        <f>N567*IF('People_Inputs'!$Q$38="none",0,IF('People_Inputs'!$Q$38="agency",N554*'Inputs'!$E$22,IF('People_Inputs'!$Q$38="direct",'Inputs'!$E$23,'Inputs'!$E$21*'Inputs'!$E$22*N554+(1-'Inputs'!$E$21)*'Inputs'!$E$23)))</f>
        <v>0</v>
      </c>
      <c r="O568" s="35">
        <f>O567*IF('People_Inputs'!$Q$38="none",0,IF('People_Inputs'!$Q$38="agency",O554*'Inputs'!$E$22,IF('People_Inputs'!$Q$38="direct",'Inputs'!$E$23,'Inputs'!$E$21*'Inputs'!$E$22*O554+(1-'Inputs'!$E$21)*'Inputs'!$E$23)))</f>
        <v>0</v>
      </c>
      <c r="P568" s="35">
        <f>P567*IF('People_Inputs'!$Q$38="none",0,IF('People_Inputs'!$Q$38="agency",P554*'Inputs'!$E$22,IF('People_Inputs'!$Q$38="direct",'Inputs'!$E$23,'Inputs'!$E$21*'Inputs'!$E$22*P554+(1-'Inputs'!$E$21)*'Inputs'!$E$23)))</f>
        <v>0</v>
      </c>
      <c r="Q568" s="35">
        <f>Q567*IF('People_Inputs'!$Q$38="none",0,IF('People_Inputs'!$Q$38="agency",Q554*'Inputs'!$E$22,IF('People_Inputs'!$Q$38="direct",'Inputs'!$E$23,'Inputs'!$E$21*'Inputs'!$E$22*Q554+(1-'Inputs'!$E$21)*'Inputs'!$E$23)))</f>
        <v>0</v>
      </c>
      <c r="R568" s="35">
        <f>R567*IF('People_Inputs'!$Q$38="none",0,IF('People_Inputs'!$Q$38="agency",R554*'Inputs'!$E$22,IF('People_Inputs'!$Q$38="direct",'Inputs'!$E$23,'Inputs'!$E$21*'Inputs'!$E$22*R554+(1-'Inputs'!$E$21)*'Inputs'!$E$23)))</f>
        <v>0</v>
      </c>
      <c r="S568" s="35">
        <f>S567*IF('People_Inputs'!$Q$38="none",0,IF('People_Inputs'!$Q$38="agency",S554*'Inputs'!$E$22,IF('People_Inputs'!$Q$38="direct",'Inputs'!$E$23,'Inputs'!$E$21*'Inputs'!$E$22*S554+(1-'Inputs'!$E$21)*'Inputs'!$E$23)))</f>
        <v>0</v>
      </c>
      <c r="T568" s="35">
        <f>T567*IF('People_Inputs'!$Q$38="none",0,IF('People_Inputs'!$Q$38="agency",T554*'Inputs'!$E$22,IF('People_Inputs'!$Q$38="direct",'Inputs'!$E$23,'Inputs'!$E$21*'Inputs'!$E$22*T554+(1-'Inputs'!$E$21)*'Inputs'!$E$23)))</f>
        <v>0</v>
      </c>
      <c r="U568" s="35">
        <f>U567*IF('People_Inputs'!$Q$38="none",0,IF('People_Inputs'!$Q$38="agency",U554*'Inputs'!$E$22,IF('People_Inputs'!$Q$38="direct",'Inputs'!$E$23,'Inputs'!$E$21*'Inputs'!$E$22*U554+(1-'Inputs'!$E$21)*'Inputs'!$E$23)))</f>
        <v>0</v>
      </c>
      <c r="V568" s="35">
        <f>V567*IF('People_Inputs'!$Q$38="none",0,IF('People_Inputs'!$Q$38="agency",V554*'Inputs'!$E$22,IF('People_Inputs'!$Q$38="direct",'Inputs'!$E$23,'Inputs'!$E$21*'Inputs'!$E$22*V554+(1-'Inputs'!$E$21)*'Inputs'!$E$23)))</f>
        <v>0</v>
      </c>
      <c r="W568" s="35">
        <f>W567*IF('People_Inputs'!$Q$38="none",0,IF('People_Inputs'!$Q$38="agency",W554*'Inputs'!$E$22,IF('People_Inputs'!$Q$38="direct",'Inputs'!$E$23,'Inputs'!$E$21*'Inputs'!$E$22*W554+(1-'Inputs'!$E$21)*'Inputs'!$E$23)))</f>
        <v>0</v>
      </c>
      <c r="X568" s="35">
        <f>X567*IF('People_Inputs'!$Q$38="none",0,IF('People_Inputs'!$Q$38="agency",X554*'Inputs'!$E$22,IF('People_Inputs'!$Q$38="direct",'Inputs'!$E$23,'Inputs'!$E$21*'Inputs'!$E$22*X554+(1-'Inputs'!$E$21)*'Inputs'!$E$23)))</f>
        <v>0</v>
      </c>
      <c r="Y568" s="35">
        <f>Y567*IF('People_Inputs'!$Q$38="none",0,IF('People_Inputs'!$Q$38="agency",Y554*'Inputs'!$E$22,IF('People_Inputs'!$Q$38="direct",'Inputs'!$E$23,'Inputs'!$E$21*'Inputs'!$E$22*Y554+(1-'Inputs'!$E$21)*'Inputs'!$E$23)))</f>
        <v>0</v>
      </c>
      <c r="Z568" s="35">
        <f>Z567*IF('People_Inputs'!$Q$38="none",0,IF('People_Inputs'!$Q$38="agency",Z554*'Inputs'!$E$22,IF('People_Inputs'!$Q$38="direct",'Inputs'!$E$23,'Inputs'!$E$21*'Inputs'!$E$22*Z554+(1-'Inputs'!$E$21)*'Inputs'!$E$23)))</f>
        <v>0</v>
      </c>
      <c r="AA568" s="35">
        <f>AA567*IF('People_Inputs'!$Q$38="none",0,IF('People_Inputs'!$Q$38="agency",AA554*'Inputs'!$E$22,IF('People_Inputs'!$Q$38="direct",'Inputs'!$E$23,'Inputs'!$E$21*'Inputs'!$E$22*AA554+(1-'Inputs'!$E$21)*'Inputs'!$E$23)))</f>
        <v>0</v>
      </c>
      <c r="AB568" s="35">
        <f>AB567*IF('People_Inputs'!$Q$38="none",0,IF('People_Inputs'!$Q$38="agency",AB554*'Inputs'!$E$22,IF('People_Inputs'!$Q$38="direct",'Inputs'!$E$23,'Inputs'!$E$21*'Inputs'!$E$22*AB554+(1-'Inputs'!$E$21)*'Inputs'!$E$23)))</f>
        <v>0</v>
      </c>
      <c r="AC568" s="35">
        <f>AC567*IF('People_Inputs'!$Q$38="none",0,IF('People_Inputs'!$Q$38="agency",AC554*'Inputs'!$E$22,IF('People_Inputs'!$Q$38="direct",'Inputs'!$E$23,'Inputs'!$E$21*'Inputs'!$E$22*AC554+(1-'Inputs'!$E$21)*'Inputs'!$E$23)))</f>
        <v>0</v>
      </c>
      <c r="AD568" s="35">
        <f>AD567*IF('People_Inputs'!$Q$38="none",0,IF('People_Inputs'!$Q$38="agency",AD554*'Inputs'!$E$22,IF('People_Inputs'!$Q$38="direct",'Inputs'!$E$23,'Inputs'!$E$21*'Inputs'!$E$22*AD554+(1-'Inputs'!$E$21)*'Inputs'!$E$23)))</f>
        <v>0</v>
      </c>
      <c r="AE568" s="35">
        <f>AE567*IF('People_Inputs'!$Q$38="none",0,IF('People_Inputs'!$Q$38="agency",AE554*'Inputs'!$E$22,IF('People_Inputs'!$Q$38="direct",'Inputs'!$E$23,'Inputs'!$E$21*'Inputs'!$E$22*AE554+(1-'Inputs'!$E$21)*'Inputs'!$E$23)))</f>
        <v>0</v>
      </c>
      <c r="AF568" s="35">
        <f>AF567*IF('People_Inputs'!$Q$38="none",0,IF('People_Inputs'!$Q$38="agency",AF554*'Inputs'!$E$22,IF('People_Inputs'!$Q$38="direct",'Inputs'!$E$23,'Inputs'!$E$21*'Inputs'!$E$22*AF554+(1-'Inputs'!$E$21)*'Inputs'!$E$23)))</f>
        <v>0</v>
      </c>
      <c r="AG568" s="35">
        <f>AG567*IF('People_Inputs'!$Q$38="none",0,IF('People_Inputs'!$Q$38="agency",AG554*'Inputs'!$E$22,IF('People_Inputs'!$Q$38="direct",'Inputs'!$E$23,'Inputs'!$E$21*'Inputs'!$E$22*AG554+(1-'Inputs'!$E$21)*'Inputs'!$E$23)))</f>
        <v>0</v>
      </c>
      <c r="AH568" s="35">
        <f>AH567*IF('People_Inputs'!$Q$38="none",0,IF('People_Inputs'!$Q$38="agency",AH554*'Inputs'!$E$22,IF('People_Inputs'!$Q$38="direct",'Inputs'!$E$23,'Inputs'!$E$21*'Inputs'!$E$22*AH554+(1-'Inputs'!$E$21)*'Inputs'!$E$23)))</f>
        <v>0</v>
      </c>
      <c r="AI568" s="35">
        <f>AI567*IF('People_Inputs'!$Q$38="none",0,IF('People_Inputs'!$Q$38="agency",AI554*'Inputs'!$E$22,IF('People_Inputs'!$Q$38="direct",'Inputs'!$E$23,'Inputs'!$E$21*'Inputs'!$E$22*AI554+(1-'Inputs'!$E$21)*'Inputs'!$E$23)))</f>
        <v>0</v>
      </c>
      <c r="AJ568" s="35">
        <f>AJ567*IF('People_Inputs'!$Q$38="none",0,IF('People_Inputs'!$Q$38="agency",AJ554*'Inputs'!$E$22,IF('People_Inputs'!$Q$38="direct",'Inputs'!$E$23,'Inputs'!$E$21*'Inputs'!$E$22*AJ554+(1-'Inputs'!$E$21)*'Inputs'!$E$23)))</f>
        <v>0</v>
      </c>
      <c r="AK568" s="35">
        <f>AK567*IF('People_Inputs'!$Q$38="none",0,IF('People_Inputs'!$Q$38="agency",AK554*'Inputs'!$E$22,IF('People_Inputs'!$Q$38="direct",'Inputs'!$E$23,'Inputs'!$E$21*'Inputs'!$E$22*AK554+(1-'Inputs'!$E$21)*'Inputs'!$E$23)))</f>
        <v>0</v>
      </c>
      <c r="AL568" s="35">
        <f>AL567*IF('People_Inputs'!$Q$38="none",0,IF('People_Inputs'!$Q$38="agency",AL554*'Inputs'!$E$22,IF('People_Inputs'!$Q$38="direct",'Inputs'!$E$23,'Inputs'!$E$21*'Inputs'!$E$22*AL554+(1-'Inputs'!$E$21)*'Inputs'!$E$23)))</f>
        <v>0</v>
      </c>
      <c r="AM568" s="35">
        <f>AM567*IF('People_Inputs'!$Q$38="none",0,IF('People_Inputs'!$Q$38="agency",AM554*'Inputs'!$E$22,IF('People_Inputs'!$Q$38="direct",'Inputs'!$E$23,'Inputs'!$E$21*'Inputs'!$E$22*AM554+(1-'Inputs'!$E$21)*'Inputs'!$E$23)))</f>
        <v>0</v>
      </c>
      <c r="AN568" s="35">
        <f>AN567*IF('People_Inputs'!$Q$38="none",0,IF('People_Inputs'!$Q$38="agency",AN554*'Inputs'!$E$22,IF('People_Inputs'!$Q$38="direct",'Inputs'!$E$23,'Inputs'!$E$21*'Inputs'!$E$22*AN554+(1-'Inputs'!$E$21)*'Inputs'!$E$23)))</f>
        <v>0</v>
      </c>
      <c r="AO568" s="35">
        <f>AO567*IF('People_Inputs'!$Q$38="none",0,IF('People_Inputs'!$Q$38="agency",AO554*'Inputs'!$E$22,IF('People_Inputs'!$Q$38="direct",'Inputs'!$E$23,'Inputs'!$E$21*'Inputs'!$E$22*AO554+(1-'Inputs'!$E$21)*'Inputs'!$E$23)))</f>
        <v>0</v>
      </c>
      <c r="AP568" s="35">
        <f>AP567*IF('People_Inputs'!$Q$38="none",0,IF('People_Inputs'!$Q$38="agency",AP554*'Inputs'!$E$22,IF('People_Inputs'!$Q$38="direct",'Inputs'!$E$23,'Inputs'!$E$21*'Inputs'!$E$22*AP554+(1-'Inputs'!$E$21)*'Inputs'!$E$23)))</f>
        <v>0</v>
      </c>
      <c r="AQ568" s="35">
        <f>AQ567*IF('People_Inputs'!$Q$38="none",0,IF('People_Inputs'!$Q$38="agency",AQ554*'Inputs'!$E$22,IF('People_Inputs'!$Q$38="direct",'Inputs'!$E$23,'Inputs'!$E$21*'Inputs'!$E$22*AQ554+(1-'Inputs'!$E$21)*'Inputs'!$E$23)))</f>
        <v>0</v>
      </c>
      <c r="AR568" s="35">
        <f>AR567*IF('People_Inputs'!$Q$38="none",0,IF('People_Inputs'!$Q$38="agency",AR554*'Inputs'!$E$22,IF('People_Inputs'!$Q$38="direct",'Inputs'!$E$23,'Inputs'!$E$21*'Inputs'!$E$22*AR554+(1-'Inputs'!$E$21)*'Inputs'!$E$23)))</f>
        <v>0</v>
      </c>
      <c r="AS568" s="35">
        <f>AS567*IF('People_Inputs'!$Q$38="none",0,IF('People_Inputs'!$Q$38="agency",AS554*'Inputs'!$E$22,IF('People_Inputs'!$Q$38="direct",'Inputs'!$E$23,'Inputs'!$E$21*'Inputs'!$E$22*AS554+(1-'Inputs'!$E$21)*'Inputs'!$E$23)))</f>
        <v>0</v>
      </c>
      <c r="AT568" s="35">
        <f>AT567*IF('People_Inputs'!$Q$38="none",0,IF('People_Inputs'!$Q$38="agency",AT554*'Inputs'!$E$22,IF('People_Inputs'!$Q$38="direct",'Inputs'!$E$23,'Inputs'!$E$21*'Inputs'!$E$22*AT554+(1-'Inputs'!$E$21)*'Inputs'!$E$23)))</f>
        <v>0</v>
      </c>
      <c r="AU568" s="35">
        <f>AU567*IF('People_Inputs'!$Q$38="none",0,IF('People_Inputs'!$Q$38="agency",AU554*'Inputs'!$E$22,IF('People_Inputs'!$Q$38="direct",'Inputs'!$E$23,'Inputs'!$E$21*'Inputs'!$E$22*AU554+(1-'Inputs'!$E$21)*'Inputs'!$E$23)))</f>
        <v>0</v>
      </c>
      <c r="AV568" s="35">
        <f>AV567*IF('People_Inputs'!$Q$38="none",0,IF('People_Inputs'!$Q$38="agency",AV554*'Inputs'!$E$22,IF('People_Inputs'!$Q$38="direct",'Inputs'!$E$23,'Inputs'!$E$21*'Inputs'!$E$22*AV554+(1-'Inputs'!$E$21)*'Inputs'!$E$23)))</f>
        <v>0</v>
      </c>
      <c r="AW568" s="35">
        <f>AW567*IF('People_Inputs'!$Q$38="none",0,IF('People_Inputs'!$Q$38="agency",AW554*'Inputs'!$E$22,IF('People_Inputs'!$Q$38="direct",'Inputs'!$E$23,'Inputs'!$E$21*'Inputs'!$E$22*AW554+(1-'Inputs'!$E$21)*'Inputs'!$E$23)))</f>
        <v>0</v>
      </c>
      <c r="AX568" s="35">
        <f>AX567*IF('People_Inputs'!$Q$38="none",0,IF('People_Inputs'!$Q$38="agency",AX554*'Inputs'!$E$22,IF('People_Inputs'!$Q$38="direct",'Inputs'!$E$23,'Inputs'!$E$21*'Inputs'!$E$22*AX554+(1-'Inputs'!$E$21)*'Inputs'!$E$23)))</f>
        <v>0</v>
      </c>
      <c r="AY568" s="35">
        <f>AY567*IF('People_Inputs'!$Q$38="none",0,IF('People_Inputs'!$Q$38="agency",AY554*'Inputs'!$E$22,IF('People_Inputs'!$Q$38="direct",'Inputs'!$E$23,'Inputs'!$E$21*'Inputs'!$E$22*AY554+(1-'Inputs'!$E$21)*'Inputs'!$E$23)))</f>
        <v>0</v>
      </c>
      <c r="AZ568" s="35">
        <f>AZ567*IF('People_Inputs'!$Q$38="none",0,IF('People_Inputs'!$Q$38="agency",AZ554*'Inputs'!$E$22,IF('People_Inputs'!$Q$38="direct",'Inputs'!$E$23,'Inputs'!$E$21*'Inputs'!$E$22*AZ554+(1-'Inputs'!$E$21)*'Inputs'!$E$23)))</f>
        <v>0</v>
      </c>
      <c r="BA568" s="35">
        <f>BA567*IF('People_Inputs'!$Q$38="none",0,IF('People_Inputs'!$Q$38="agency",BA554*'Inputs'!$E$22,IF('People_Inputs'!$Q$38="direct",'Inputs'!$E$23,'Inputs'!$E$21*'Inputs'!$E$22*BA554+(1-'Inputs'!$E$21)*'Inputs'!$E$23)))</f>
        <v>0</v>
      </c>
      <c r="BB568" s="35">
        <f>BB567*IF('People_Inputs'!$Q$38="none",0,IF('People_Inputs'!$Q$38="agency",BB554*'Inputs'!$E$22,IF('People_Inputs'!$Q$38="direct",'Inputs'!$E$23,'Inputs'!$E$21*'Inputs'!$E$22*BB554+(1-'Inputs'!$E$21)*'Inputs'!$E$23)))</f>
        <v>0</v>
      </c>
      <c r="BC568" s="35">
        <f>BC567*IF('People_Inputs'!$Q$38="none",0,IF('People_Inputs'!$Q$38="agency",BC554*'Inputs'!$E$22,IF('People_Inputs'!$Q$38="direct",'Inputs'!$E$23,'Inputs'!$E$21*'Inputs'!$E$22*BC554+(1-'Inputs'!$E$21)*'Inputs'!$E$23)))</f>
        <v>0</v>
      </c>
      <c r="BD568" s="35">
        <f>BD567*IF('People_Inputs'!$Q$38="none",0,IF('People_Inputs'!$Q$38="agency",BD554*'Inputs'!$E$22,IF('People_Inputs'!$Q$38="direct",'Inputs'!$E$23,'Inputs'!$E$21*'Inputs'!$E$22*BD554+(1-'Inputs'!$E$21)*'Inputs'!$E$23)))</f>
        <v>0</v>
      </c>
      <c r="BE568" s="35">
        <f>BE567*IF('People_Inputs'!$Q$38="none",0,IF('People_Inputs'!$Q$38="agency",BE554*'Inputs'!$E$22,IF('People_Inputs'!$Q$38="direct",'Inputs'!$E$23,'Inputs'!$E$21*'Inputs'!$E$22*BE554+(1-'Inputs'!$E$21)*'Inputs'!$E$23)))</f>
        <v>0</v>
      </c>
      <c r="BF568" s="35">
        <f>BF567*IF('People_Inputs'!$Q$38="none",0,IF('People_Inputs'!$Q$38="agency",BF554*'Inputs'!$E$22,IF('People_Inputs'!$Q$38="direct",'Inputs'!$E$23,'Inputs'!$E$21*'Inputs'!$E$22*BF554+(1-'Inputs'!$E$21)*'Inputs'!$E$23)))</f>
        <v>0</v>
      </c>
      <c r="BG568" s="35">
        <f>BG567*IF('People_Inputs'!$Q$38="none",0,IF('People_Inputs'!$Q$38="agency",BG554*'Inputs'!$E$22,IF('People_Inputs'!$Q$38="direct",'Inputs'!$E$23,'Inputs'!$E$21*'Inputs'!$E$22*BG554+(1-'Inputs'!$E$21)*'Inputs'!$E$23)))</f>
        <v>0</v>
      </c>
      <c r="BH568" s="35">
        <f>BH567*IF('People_Inputs'!$Q$38="none",0,IF('People_Inputs'!$Q$38="agency",BH554*'Inputs'!$E$22,IF('People_Inputs'!$Q$38="direct",'Inputs'!$E$23,'Inputs'!$E$21*'Inputs'!$E$22*BH554+(1-'Inputs'!$E$21)*'Inputs'!$E$23)))</f>
        <v>0</v>
      </c>
      <c r="BI568" s="35">
        <f>BI567*IF('People_Inputs'!$Q$38="none",0,IF('People_Inputs'!$Q$38="agency",BI554*'Inputs'!$E$22,IF('People_Inputs'!$Q$38="direct",'Inputs'!$E$23,'Inputs'!$E$21*'Inputs'!$E$22*BI554+(1-'Inputs'!$E$21)*'Inputs'!$E$23)))</f>
        <v>0</v>
      </c>
      <c r="BJ568" s="35">
        <f>BJ567*IF('People_Inputs'!$Q$38="none",0,IF('People_Inputs'!$Q$38="agency",BJ554*'Inputs'!$E$22,IF('People_Inputs'!$Q$38="direct",'Inputs'!$E$23,'Inputs'!$E$21*'Inputs'!$E$22*BJ554+(1-'Inputs'!$E$21)*'Inputs'!$E$23)))</f>
        <v>0</v>
      </c>
      <c r="BK568" s="35">
        <f>BK567*IF('People_Inputs'!$Q$38="none",0,IF('People_Inputs'!$Q$38="agency",BK554*'Inputs'!$E$22,IF('People_Inputs'!$Q$38="direct",'Inputs'!$E$23,'Inputs'!$E$21*'Inputs'!$E$22*BK554+(1-'Inputs'!$E$21)*'Inputs'!$E$23)))</f>
        <v>0</v>
      </c>
      <c r="BL568" s="35">
        <f>BL567*IF('People_Inputs'!$Q$38="none",0,IF('People_Inputs'!$Q$38="agency",BL554*'Inputs'!$E$22,IF('People_Inputs'!$Q$38="direct",'Inputs'!$E$23,'Inputs'!$E$21*'Inputs'!$E$22*BL554+(1-'Inputs'!$E$21)*'Inputs'!$E$23)))</f>
        <v>0</v>
      </c>
      <c r="BM568" s="35">
        <f>BM567*IF('People_Inputs'!$Q$38="none",0,IF('People_Inputs'!$Q$38="agency",BM554*'Inputs'!$E$22,IF('People_Inputs'!$Q$38="direct",'Inputs'!$E$23,'Inputs'!$E$21*'Inputs'!$E$22*BM554+(1-'Inputs'!$E$21)*'Inputs'!$E$23)))</f>
        <v>0</v>
      </c>
      <c r="BN568" s="35">
        <f>BN567*IF('People_Inputs'!$Q$38="none",0,IF('People_Inputs'!$Q$38="agency",BN554*'Inputs'!$E$22,IF('People_Inputs'!$Q$38="direct",'Inputs'!$E$23,'Inputs'!$E$21*'Inputs'!$E$22*BN554+(1-'Inputs'!$E$21)*'Inputs'!$E$23)))</f>
        <v>0</v>
      </c>
      <c r="BO568" s="35">
        <f>BO567*IF('People_Inputs'!$Q$38="none",0,IF('People_Inputs'!$Q$38="agency",BO554*'Inputs'!$E$22,IF('People_Inputs'!$Q$38="direct",'Inputs'!$E$23,'Inputs'!$E$21*'Inputs'!$E$22*BO554+(1-'Inputs'!$E$21)*'Inputs'!$E$23)))</f>
        <v>0</v>
      </c>
    </row>
    <row r="569" ht="28" customHeight="1">
      <c r="A569" s="2" t="str">
        <v>SLOT28.SOFTWARE</v>
      </c>
      <c r="B569" s="6" t="str">
        <v>SLOT28 software cost</v>
      </c>
      <c r="C569" s="2" t="str">
        <v>EUR</v>
      </c>
      <c r="D569" s="2" t="str">
        <v>SUM</v>
      </c>
      <c r="E569" s="36">
        <f>SUM(H569:BO569)</f>
        <v>0</v>
      </c>
      <c r="F569" s="6" t="str">
        <v>Spare row; inactive until a hire and an exit month are entered on People_Inputs</v>
      </c>
      <c r="G569" s="2"/>
      <c r="H569" s="35">
        <f>H552*'People_Inputs'!$O$38</f>
        <v>0</v>
      </c>
      <c r="I569" s="35">
        <f>I552*'People_Inputs'!$O$38</f>
        <v>0</v>
      </c>
      <c r="J569" s="35">
        <f>J552*'People_Inputs'!$O$38</f>
        <v>0</v>
      </c>
      <c r="K569" s="35">
        <f>K552*'People_Inputs'!$O$38</f>
        <v>0</v>
      </c>
      <c r="L569" s="35">
        <f>L552*'People_Inputs'!$O$38</f>
        <v>0</v>
      </c>
      <c r="M569" s="35">
        <f>M552*'People_Inputs'!$O$38</f>
        <v>0</v>
      </c>
      <c r="N569" s="35">
        <f>N552*'People_Inputs'!$O$38</f>
        <v>0</v>
      </c>
      <c r="O569" s="35">
        <f>O552*'People_Inputs'!$O$38</f>
        <v>0</v>
      </c>
      <c r="P569" s="35">
        <f>P552*'People_Inputs'!$O$38</f>
        <v>0</v>
      </c>
      <c r="Q569" s="35">
        <f>Q552*'People_Inputs'!$O$38</f>
        <v>0</v>
      </c>
      <c r="R569" s="35">
        <f>R552*'People_Inputs'!$O$38</f>
        <v>0</v>
      </c>
      <c r="S569" s="35">
        <f>S552*'People_Inputs'!$O$38</f>
        <v>0</v>
      </c>
      <c r="T569" s="35">
        <f>T552*'People_Inputs'!$O$38</f>
        <v>0</v>
      </c>
      <c r="U569" s="35">
        <f>U552*'People_Inputs'!$O$38</f>
        <v>0</v>
      </c>
      <c r="V569" s="35">
        <f>V552*'People_Inputs'!$O$38</f>
        <v>0</v>
      </c>
      <c r="W569" s="35">
        <f>W552*'People_Inputs'!$O$38</f>
        <v>0</v>
      </c>
      <c r="X569" s="35">
        <f>X552*'People_Inputs'!$O$38</f>
        <v>0</v>
      </c>
      <c r="Y569" s="35">
        <f>Y552*'People_Inputs'!$O$38</f>
        <v>0</v>
      </c>
      <c r="Z569" s="35">
        <f>Z552*'People_Inputs'!$O$38</f>
        <v>0</v>
      </c>
      <c r="AA569" s="35">
        <f>AA552*'People_Inputs'!$O$38</f>
        <v>0</v>
      </c>
      <c r="AB569" s="35">
        <f>AB552*'People_Inputs'!$O$38</f>
        <v>0</v>
      </c>
      <c r="AC569" s="35">
        <f>AC552*'People_Inputs'!$O$38</f>
        <v>0</v>
      </c>
      <c r="AD569" s="35">
        <f>AD552*'People_Inputs'!$O$38</f>
        <v>0</v>
      </c>
      <c r="AE569" s="35">
        <f>AE552*'People_Inputs'!$O$38</f>
        <v>0</v>
      </c>
      <c r="AF569" s="35">
        <f>AF552*'People_Inputs'!$O$38</f>
        <v>0</v>
      </c>
      <c r="AG569" s="35">
        <f>AG552*'People_Inputs'!$O$38</f>
        <v>0</v>
      </c>
      <c r="AH569" s="35">
        <f>AH552*'People_Inputs'!$O$38</f>
        <v>0</v>
      </c>
      <c r="AI569" s="35">
        <f>AI552*'People_Inputs'!$O$38</f>
        <v>0</v>
      </c>
      <c r="AJ569" s="35">
        <f>AJ552*'People_Inputs'!$O$38</f>
        <v>0</v>
      </c>
      <c r="AK569" s="35">
        <f>AK552*'People_Inputs'!$O$38</f>
        <v>0</v>
      </c>
      <c r="AL569" s="35">
        <f>AL552*'People_Inputs'!$O$38</f>
        <v>0</v>
      </c>
      <c r="AM569" s="35">
        <f>AM552*'People_Inputs'!$O$38</f>
        <v>0</v>
      </c>
      <c r="AN569" s="35">
        <f>AN552*'People_Inputs'!$O$38</f>
        <v>0</v>
      </c>
      <c r="AO569" s="35">
        <f>AO552*'People_Inputs'!$O$38</f>
        <v>0</v>
      </c>
      <c r="AP569" s="35">
        <f>AP552*'People_Inputs'!$O$38</f>
        <v>0</v>
      </c>
      <c r="AQ569" s="35">
        <f>AQ552*'People_Inputs'!$O$38</f>
        <v>0</v>
      </c>
      <c r="AR569" s="35">
        <f>AR552*'People_Inputs'!$O$38</f>
        <v>0</v>
      </c>
      <c r="AS569" s="35">
        <f>AS552*'People_Inputs'!$O$38</f>
        <v>0</v>
      </c>
      <c r="AT569" s="35">
        <f>AT552*'People_Inputs'!$O$38</f>
        <v>0</v>
      </c>
      <c r="AU569" s="35">
        <f>AU552*'People_Inputs'!$O$38</f>
        <v>0</v>
      </c>
      <c r="AV569" s="35">
        <f>AV552*'People_Inputs'!$O$38</f>
        <v>0</v>
      </c>
      <c r="AW569" s="35">
        <f>AW552*'People_Inputs'!$O$38</f>
        <v>0</v>
      </c>
      <c r="AX569" s="35">
        <f>AX552*'People_Inputs'!$O$38</f>
        <v>0</v>
      </c>
      <c r="AY569" s="35">
        <f>AY552*'People_Inputs'!$O$38</f>
        <v>0</v>
      </c>
      <c r="AZ569" s="35">
        <f>AZ552*'People_Inputs'!$O$38</f>
        <v>0</v>
      </c>
      <c r="BA569" s="35">
        <f>BA552*'People_Inputs'!$O$38</f>
        <v>0</v>
      </c>
      <c r="BB569" s="35">
        <f>BB552*'People_Inputs'!$O$38</f>
        <v>0</v>
      </c>
      <c r="BC569" s="35">
        <f>BC552*'People_Inputs'!$O$38</f>
        <v>0</v>
      </c>
      <c r="BD569" s="35">
        <f>BD552*'People_Inputs'!$O$38</f>
        <v>0</v>
      </c>
      <c r="BE569" s="35">
        <f>BE552*'People_Inputs'!$O$38</f>
        <v>0</v>
      </c>
      <c r="BF569" s="35">
        <f>BF552*'People_Inputs'!$O$38</f>
        <v>0</v>
      </c>
      <c r="BG569" s="35">
        <f>BG552*'People_Inputs'!$O$38</f>
        <v>0</v>
      </c>
      <c r="BH569" s="35">
        <f>BH552*'People_Inputs'!$O$38</f>
        <v>0</v>
      </c>
      <c r="BI569" s="35">
        <f>BI552*'People_Inputs'!$O$38</f>
        <v>0</v>
      </c>
      <c r="BJ569" s="35">
        <f>BJ552*'People_Inputs'!$O$38</f>
        <v>0</v>
      </c>
      <c r="BK569" s="35">
        <f>BK552*'People_Inputs'!$O$38</f>
        <v>0</v>
      </c>
      <c r="BL569" s="35">
        <f>BL552*'People_Inputs'!$O$38</f>
        <v>0</v>
      </c>
      <c r="BM569" s="35">
        <f>BM552*'People_Inputs'!$O$38</f>
        <v>0</v>
      </c>
      <c r="BN569" s="35">
        <f>BN552*'People_Inputs'!$O$38</f>
        <v>0</v>
      </c>
      <c r="BO569" s="35">
        <f>BO552*'People_Inputs'!$O$38</f>
        <v>0</v>
      </c>
    </row>
    <row r="570" ht="28" customHeight="1">
      <c r="A570" s="2" t="str">
        <v>SLOT28.EQUIPMENT</v>
      </c>
      <c r="B570" s="6" t="str">
        <v>SLOT28 IT equipment purchase</v>
      </c>
      <c r="C570" s="2" t="str">
        <v>EUR</v>
      </c>
      <c r="D570" s="2" t="str">
        <v>SUM</v>
      </c>
      <c r="E570" s="36">
        <f>SUM(H570:BO570)</f>
        <v>0</v>
      </c>
      <c r="F570" s="6" t="str">
        <v>Spare row; inactive until a hire and an exit month are entered on People_Inputs</v>
      </c>
      <c r="G570" s="2"/>
      <c r="H570" s="35">
        <f>IF(AND(H551=1,(H$6-'People_Inputs'!$H$38)/'Inputs'!$E$26=ROUNDDOWN((H$6-'People_Inputs'!$H$38)/'Inputs'!$E$26,0)),'People_Inputs'!$P$38,0)</f>
        <v>0</v>
      </c>
      <c r="I570" s="35">
        <f>IF(AND(I551=1,(I$6-'People_Inputs'!$H$38)/'Inputs'!$E$26=ROUNDDOWN((I$6-'People_Inputs'!$H$38)/'Inputs'!$E$26,0)),'People_Inputs'!$P$38,0)</f>
        <v>0</v>
      </c>
      <c r="J570" s="35">
        <f>IF(AND(J551=1,(J$6-'People_Inputs'!$H$38)/'Inputs'!$E$26=ROUNDDOWN((J$6-'People_Inputs'!$H$38)/'Inputs'!$E$26,0)),'People_Inputs'!$P$38,0)</f>
        <v>0</v>
      </c>
      <c r="K570" s="35">
        <f>IF(AND(K551=1,(K$6-'People_Inputs'!$H$38)/'Inputs'!$E$26=ROUNDDOWN((K$6-'People_Inputs'!$H$38)/'Inputs'!$E$26,0)),'People_Inputs'!$P$38,0)</f>
        <v>0</v>
      </c>
      <c r="L570" s="35">
        <f>IF(AND(L551=1,(L$6-'People_Inputs'!$H$38)/'Inputs'!$E$26=ROUNDDOWN((L$6-'People_Inputs'!$H$38)/'Inputs'!$E$26,0)),'People_Inputs'!$P$38,0)</f>
        <v>0</v>
      </c>
      <c r="M570" s="35">
        <f>IF(AND(M551=1,(M$6-'People_Inputs'!$H$38)/'Inputs'!$E$26=ROUNDDOWN((M$6-'People_Inputs'!$H$38)/'Inputs'!$E$26,0)),'People_Inputs'!$P$38,0)</f>
        <v>0</v>
      </c>
      <c r="N570" s="35">
        <f>IF(AND(N551=1,(N$6-'People_Inputs'!$H$38)/'Inputs'!$E$26=ROUNDDOWN((N$6-'People_Inputs'!$H$38)/'Inputs'!$E$26,0)),'People_Inputs'!$P$38,0)</f>
        <v>0</v>
      </c>
      <c r="O570" s="35">
        <f>IF(AND(O551=1,(O$6-'People_Inputs'!$H$38)/'Inputs'!$E$26=ROUNDDOWN((O$6-'People_Inputs'!$H$38)/'Inputs'!$E$26,0)),'People_Inputs'!$P$38,0)</f>
        <v>0</v>
      </c>
      <c r="P570" s="35">
        <f>IF(AND(P551=1,(P$6-'People_Inputs'!$H$38)/'Inputs'!$E$26=ROUNDDOWN((P$6-'People_Inputs'!$H$38)/'Inputs'!$E$26,0)),'People_Inputs'!$P$38,0)</f>
        <v>0</v>
      </c>
      <c r="Q570" s="35">
        <f>IF(AND(Q551=1,(Q$6-'People_Inputs'!$H$38)/'Inputs'!$E$26=ROUNDDOWN((Q$6-'People_Inputs'!$H$38)/'Inputs'!$E$26,0)),'People_Inputs'!$P$38,0)</f>
        <v>0</v>
      </c>
      <c r="R570" s="35">
        <f>IF(AND(R551=1,(R$6-'People_Inputs'!$H$38)/'Inputs'!$E$26=ROUNDDOWN((R$6-'People_Inputs'!$H$38)/'Inputs'!$E$26,0)),'People_Inputs'!$P$38,0)</f>
        <v>0</v>
      </c>
      <c r="S570" s="35">
        <f>IF(AND(S551=1,(S$6-'People_Inputs'!$H$38)/'Inputs'!$E$26=ROUNDDOWN((S$6-'People_Inputs'!$H$38)/'Inputs'!$E$26,0)),'People_Inputs'!$P$38,0)</f>
        <v>0</v>
      </c>
      <c r="T570" s="35">
        <f>IF(AND(T551=1,(T$6-'People_Inputs'!$H$38)/'Inputs'!$E$26=ROUNDDOWN((T$6-'People_Inputs'!$H$38)/'Inputs'!$E$26,0)),'People_Inputs'!$P$38,0)</f>
        <v>0</v>
      </c>
      <c r="U570" s="35">
        <f>IF(AND(U551=1,(U$6-'People_Inputs'!$H$38)/'Inputs'!$E$26=ROUNDDOWN((U$6-'People_Inputs'!$H$38)/'Inputs'!$E$26,0)),'People_Inputs'!$P$38,0)</f>
        <v>0</v>
      </c>
      <c r="V570" s="35">
        <f>IF(AND(V551=1,(V$6-'People_Inputs'!$H$38)/'Inputs'!$E$26=ROUNDDOWN((V$6-'People_Inputs'!$H$38)/'Inputs'!$E$26,0)),'People_Inputs'!$P$38,0)</f>
        <v>0</v>
      </c>
      <c r="W570" s="35">
        <f>IF(AND(W551=1,(W$6-'People_Inputs'!$H$38)/'Inputs'!$E$26=ROUNDDOWN((W$6-'People_Inputs'!$H$38)/'Inputs'!$E$26,0)),'People_Inputs'!$P$38,0)</f>
        <v>0</v>
      </c>
      <c r="X570" s="35">
        <f>IF(AND(X551=1,(X$6-'People_Inputs'!$H$38)/'Inputs'!$E$26=ROUNDDOWN((X$6-'People_Inputs'!$H$38)/'Inputs'!$E$26,0)),'People_Inputs'!$P$38,0)</f>
        <v>0</v>
      </c>
      <c r="Y570" s="35">
        <f>IF(AND(Y551=1,(Y$6-'People_Inputs'!$H$38)/'Inputs'!$E$26=ROUNDDOWN((Y$6-'People_Inputs'!$H$38)/'Inputs'!$E$26,0)),'People_Inputs'!$P$38,0)</f>
        <v>0</v>
      </c>
      <c r="Z570" s="35">
        <f>IF(AND(Z551=1,(Z$6-'People_Inputs'!$H$38)/'Inputs'!$E$26=ROUNDDOWN((Z$6-'People_Inputs'!$H$38)/'Inputs'!$E$26,0)),'People_Inputs'!$P$38,0)</f>
        <v>0</v>
      </c>
      <c r="AA570" s="35">
        <f>IF(AND(AA551=1,(AA$6-'People_Inputs'!$H$38)/'Inputs'!$E$26=ROUNDDOWN((AA$6-'People_Inputs'!$H$38)/'Inputs'!$E$26,0)),'People_Inputs'!$P$38,0)</f>
        <v>0</v>
      </c>
      <c r="AB570" s="35">
        <f>IF(AND(AB551=1,(AB$6-'People_Inputs'!$H$38)/'Inputs'!$E$26=ROUNDDOWN((AB$6-'People_Inputs'!$H$38)/'Inputs'!$E$26,0)),'People_Inputs'!$P$38,0)</f>
        <v>0</v>
      </c>
      <c r="AC570" s="35">
        <f>IF(AND(AC551=1,(AC$6-'People_Inputs'!$H$38)/'Inputs'!$E$26=ROUNDDOWN((AC$6-'People_Inputs'!$H$38)/'Inputs'!$E$26,0)),'People_Inputs'!$P$38,0)</f>
        <v>0</v>
      </c>
      <c r="AD570" s="35">
        <f>IF(AND(AD551=1,(AD$6-'People_Inputs'!$H$38)/'Inputs'!$E$26=ROUNDDOWN((AD$6-'People_Inputs'!$H$38)/'Inputs'!$E$26,0)),'People_Inputs'!$P$38,0)</f>
        <v>0</v>
      </c>
      <c r="AE570" s="35">
        <f>IF(AND(AE551=1,(AE$6-'People_Inputs'!$H$38)/'Inputs'!$E$26=ROUNDDOWN((AE$6-'People_Inputs'!$H$38)/'Inputs'!$E$26,0)),'People_Inputs'!$P$38,0)</f>
        <v>0</v>
      </c>
      <c r="AF570" s="35">
        <f>IF(AND(AF551=1,(AF$6-'People_Inputs'!$H$38)/'Inputs'!$E$26=ROUNDDOWN((AF$6-'People_Inputs'!$H$38)/'Inputs'!$E$26,0)),'People_Inputs'!$P$38,0)</f>
        <v>0</v>
      </c>
      <c r="AG570" s="35">
        <f>IF(AND(AG551=1,(AG$6-'People_Inputs'!$H$38)/'Inputs'!$E$26=ROUNDDOWN((AG$6-'People_Inputs'!$H$38)/'Inputs'!$E$26,0)),'People_Inputs'!$P$38,0)</f>
        <v>0</v>
      </c>
      <c r="AH570" s="35">
        <f>IF(AND(AH551=1,(AH$6-'People_Inputs'!$H$38)/'Inputs'!$E$26=ROUNDDOWN((AH$6-'People_Inputs'!$H$38)/'Inputs'!$E$26,0)),'People_Inputs'!$P$38,0)</f>
        <v>0</v>
      </c>
      <c r="AI570" s="35">
        <f>IF(AND(AI551=1,(AI$6-'People_Inputs'!$H$38)/'Inputs'!$E$26=ROUNDDOWN((AI$6-'People_Inputs'!$H$38)/'Inputs'!$E$26,0)),'People_Inputs'!$P$38,0)</f>
        <v>0</v>
      </c>
      <c r="AJ570" s="35">
        <f>IF(AND(AJ551=1,(AJ$6-'People_Inputs'!$H$38)/'Inputs'!$E$26=ROUNDDOWN((AJ$6-'People_Inputs'!$H$38)/'Inputs'!$E$26,0)),'People_Inputs'!$P$38,0)</f>
        <v>0</v>
      </c>
      <c r="AK570" s="35">
        <f>IF(AND(AK551=1,(AK$6-'People_Inputs'!$H$38)/'Inputs'!$E$26=ROUNDDOWN((AK$6-'People_Inputs'!$H$38)/'Inputs'!$E$26,0)),'People_Inputs'!$P$38,0)</f>
        <v>0</v>
      </c>
      <c r="AL570" s="35">
        <f>IF(AND(AL551=1,(AL$6-'People_Inputs'!$H$38)/'Inputs'!$E$26=ROUNDDOWN((AL$6-'People_Inputs'!$H$38)/'Inputs'!$E$26,0)),'People_Inputs'!$P$38,0)</f>
        <v>0</v>
      </c>
      <c r="AM570" s="35">
        <f>IF(AND(AM551=1,(AM$6-'People_Inputs'!$H$38)/'Inputs'!$E$26=ROUNDDOWN((AM$6-'People_Inputs'!$H$38)/'Inputs'!$E$26,0)),'People_Inputs'!$P$38,0)</f>
        <v>0</v>
      </c>
      <c r="AN570" s="35">
        <f>IF(AND(AN551=1,(AN$6-'People_Inputs'!$H$38)/'Inputs'!$E$26=ROUNDDOWN((AN$6-'People_Inputs'!$H$38)/'Inputs'!$E$26,0)),'People_Inputs'!$P$38,0)</f>
        <v>0</v>
      </c>
      <c r="AO570" s="35">
        <f>IF(AND(AO551=1,(AO$6-'People_Inputs'!$H$38)/'Inputs'!$E$26=ROUNDDOWN((AO$6-'People_Inputs'!$H$38)/'Inputs'!$E$26,0)),'People_Inputs'!$P$38,0)</f>
        <v>0</v>
      </c>
      <c r="AP570" s="35">
        <f>IF(AND(AP551=1,(AP$6-'People_Inputs'!$H$38)/'Inputs'!$E$26=ROUNDDOWN((AP$6-'People_Inputs'!$H$38)/'Inputs'!$E$26,0)),'People_Inputs'!$P$38,0)</f>
        <v>0</v>
      </c>
      <c r="AQ570" s="35">
        <f>IF(AND(AQ551=1,(AQ$6-'People_Inputs'!$H$38)/'Inputs'!$E$26=ROUNDDOWN((AQ$6-'People_Inputs'!$H$38)/'Inputs'!$E$26,0)),'People_Inputs'!$P$38,0)</f>
        <v>0</v>
      </c>
      <c r="AR570" s="35">
        <f>IF(AND(AR551=1,(AR$6-'People_Inputs'!$H$38)/'Inputs'!$E$26=ROUNDDOWN((AR$6-'People_Inputs'!$H$38)/'Inputs'!$E$26,0)),'People_Inputs'!$P$38,0)</f>
        <v>0</v>
      </c>
      <c r="AS570" s="35">
        <f>IF(AND(AS551=1,(AS$6-'People_Inputs'!$H$38)/'Inputs'!$E$26=ROUNDDOWN((AS$6-'People_Inputs'!$H$38)/'Inputs'!$E$26,0)),'People_Inputs'!$P$38,0)</f>
        <v>0</v>
      </c>
      <c r="AT570" s="35">
        <f>IF(AND(AT551=1,(AT$6-'People_Inputs'!$H$38)/'Inputs'!$E$26=ROUNDDOWN((AT$6-'People_Inputs'!$H$38)/'Inputs'!$E$26,0)),'People_Inputs'!$P$38,0)</f>
        <v>0</v>
      </c>
      <c r="AU570" s="35">
        <f>IF(AND(AU551=1,(AU$6-'People_Inputs'!$H$38)/'Inputs'!$E$26=ROUNDDOWN((AU$6-'People_Inputs'!$H$38)/'Inputs'!$E$26,0)),'People_Inputs'!$P$38,0)</f>
        <v>0</v>
      </c>
      <c r="AV570" s="35">
        <f>IF(AND(AV551=1,(AV$6-'People_Inputs'!$H$38)/'Inputs'!$E$26=ROUNDDOWN((AV$6-'People_Inputs'!$H$38)/'Inputs'!$E$26,0)),'People_Inputs'!$P$38,0)</f>
        <v>0</v>
      </c>
      <c r="AW570" s="35">
        <f>IF(AND(AW551=1,(AW$6-'People_Inputs'!$H$38)/'Inputs'!$E$26=ROUNDDOWN((AW$6-'People_Inputs'!$H$38)/'Inputs'!$E$26,0)),'People_Inputs'!$P$38,0)</f>
        <v>0</v>
      </c>
      <c r="AX570" s="35">
        <f>IF(AND(AX551=1,(AX$6-'People_Inputs'!$H$38)/'Inputs'!$E$26=ROUNDDOWN((AX$6-'People_Inputs'!$H$38)/'Inputs'!$E$26,0)),'People_Inputs'!$P$38,0)</f>
        <v>0</v>
      </c>
      <c r="AY570" s="35">
        <f>IF(AND(AY551=1,(AY$6-'People_Inputs'!$H$38)/'Inputs'!$E$26=ROUNDDOWN((AY$6-'People_Inputs'!$H$38)/'Inputs'!$E$26,0)),'People_Inputs'!$P$38,0)</f>
        <v>0</v>
      </c>
      <c r="AZ570" s="35">
        <f>IF(AND(AZ551=1,(AZ$6-'People_Inputs'!$H$38)/'Inputs'!$E$26=ROUNDDOWN((AZ$6-'People_Inputs'!$H$38)/'Inputs'!$E$26,0)),'People_Inputs'!$P$38,0)</f>
        <v>0</v>
      </c>
      <c r="BA570" s="35">
        <f>IF(AND(BA551=1,(BA$6-'People_Inputs'!$H$38)/'Inputs'!$E$26=ROUNDDOWN((BA$6-'People_Inputs'!$H$38)/'Inputs'!$E$26,0)),'People_Inputs'!$P$38,0)</f>
        <v>0</v>
      </c>
      <c r="BB570" s="35">
        <f>IF(AND(BB551=1,(BB$6-'People_Inputs'!$H$38)/'Inputs'!$E$26=ROUNDDOWN((BB$6-'People_Inputs'!$H$38)/'Inputs'!$E$26,0)),'People_Inputs'!$P$38,0)</f>
        <v>0</v>
      </c>
      <c r="BC570" s="35">
        <f>IF(AND(BC551=1,(BC$6-'People_Inputs'!$H$38)/'Inputs'!$E$26=ROUNDDOWN((BC$6-'People_Inputs'!$H$38)/'Inputs'!$E$26,0)),'People_Inputs'!$P$38,0)</f>
        <v>0</v>
      </c>
      <c r="BD570" s="35">
        <f>IF(AND(BD551=1,(BD$6-'People_Inputs'!$H$38)/'Inputs'!$E$26=ROUNDDOWN((BD$6-'People_Inputs'!$H$38)/'Inputs'!$E$26,0)),'People_Inputs'!$P$38,0)</f>
        <v>0</v>
      </c>
      <c r="BE570" s="35">
        <f>IF(AND(BE551=1,(BE$6-'People_Inputs'!$H$38)/'Inputs'!$E$26=ROUNDDOWN((BE$6-'People_Inputs'!$H$38)/'Inputs'!$E$26,0)),'People_Inputs'!$P$38,0)</f>
        <v>0</v>
      </c>
      <c r="BF570" s="35">
        <f>IF(AND(BF551=1,(BF$6-'People_Inputs'!$H$38)/'Inputs'!$E$26=ROUNDDOWN((BF$6-'People_Inputs'!$H$38)/'Inputs'!$E$26,0)),'People_Inputs'!$P$38,0)</f>
        <v>0</v>
      </c>
      <c r="BG570" s="35">
        <f>IF(AND(BG551=1,(BG$6-'People_Inputs'!$H$38)/'Inputs'!$E$26=ROUNDDOWN((BG$6-'People_Inputs'!$H$38)/'Inputs'!$E$26,0)),'People_Inputs'!$P$38,0)</f>
        <v>0</v>
      </c>
      <c r="BH570" s="35">
        <f>IF(AND(BH551=1,(BH$6-'People_Inputs'!$H$38)/'Inputs'!$E$26=ROUNDDOWN((BH$6-'People_Inputs'!$H$38)/'Inputs'!$E$26,0)),'People_Inputs'!$P$38,0)</f>
        <v>0</v>
      </c>
      <c r="BI570" s="35">
        <f>IF(AND(BI551=1,(BI$6-'People_Inputs'!$H$38)/'Inputs'!$E$26=ROUNDDOWN((BI$6-'People_Inputs'!$H$38)/'Inputs'!$E$26,0)),'People_Inputs'!$P$38,0)</f>
        <v>0</v>
      </c>
      <c r="BJ570" s="35">
        <f>IF(AND(BJ551=1,(BJ$6-'People_Inputs'!$H$38)/'Inputs'!$E$26=ROUNDDOWN((BJ$6-'People_Inputs'!$H$38)/'Inputs'!$E$26,0)),'People_Inputs'!$P$38,0)</f>
        <v>0</v>
      </c>
      <c r="BK570" s="35">
        <f>IF(AND(BK551=1,(BK$6-'People_Inputs'!$H$38)/'Inputs'!$E$26=ROUNDDOWN((BK$6-'People_Inputs'!$H$38)/'Inputs'!$E$26,0)),'People_Inputs'!$P$38,0)</f>
        <v>0</v>
      </c>
      <c r="BL570" s="35">
        <f>IF(AND(BL551=1,(BL$6-'People_Inputs'!$H$38)/'Inputs'!$E$26=ROUNDDOWN((BL$6-'People_Inputs'!$H$38)/'Inputs'!$E$26,0)),'People_Inputs'!$P$38,0)</f>
        <v>0</v>
      </c>
      <c r="BM570" s="35">
        <f>IF(AND(BM551=1,(BM$6-'People_Inputs'!$H$38)/'Inputs'!$E$26=ROUNDDOWN((BM$6-'People_Inputs'!$H$38)/'Inputs'!$E$26,0)),'People_Inputs'!$P$38,0)</f>
        <v>0</v>
      </c>
      <c r="BN570" s="35">
        <f>IF(AND(BN551=1,(BN$6-'People_Inputs'!$H$38)/'Inputs'!$E$26=ROUNDDOWN((BN$6-'People_Inputs'!$H$38)/'Inputs'!$E$26,0)),'People_Inputs'!$P$38,0)</f>
        <v>0</v>
      </c>
      <c r="BO570" s="35">
        <f>IF(AND(BO551=1,(BO$6-'People_Inputs'!$H$38)/'Inputs'!$E$26=ROUNDDOWN((BO$6-'People_Inputs'!$H$38)/'Inputs'!$E$26,0)),'People_Inputs'!$P$38,0)</f>
        <v>0</v>
      </c>
    </row>
    <row r="571" ht="28" customHeight="1">
      <c r="A571" s="2" t="str">
        <v>SLOT29.ACTIVE</v>
      </c>
      <c r="B571" s="6" t="str">
        <v>SLOT29 active in the month (1 = yes)</v>
      </c>
      <c r="C571" s="2" t="str">
        <v>count</v>
      </c>
      <c r="D571" s="2" t="str">
        <v>END</v>
      </c>
      <c r="E571" s="34">
        <f>BO571</f>
        <v>0</v>
      </c>
      <c r="F571" s="6" t="str">
        <v>Spare row; inactive until a hire and an exit month are entered on People_Inputs</v>
      </c>
      <c r="G571" s="2"/>
      <c r="H571" s="33">
        <f>IF(AND(H$6&gt;='People_Inputs'!$H$39,H$6&lt;='People_Inputs'!$I$39),1,0)</f>
        <v>0</v>
      </c>
      <c r="I571" s="33">
        <f>IF(AND(I$6&gt;='People_Inputs'!$H$39,I$6&lt;='People_Inputs'!$I$39),1,0)</f>
        <v>0</v>
      </c>
      <c r="J571" s="33">
        <f>IF(AND(J$6&gt;='People_Inputs'!$H$39,J$6&lt;='People_Inputs'!$I$39),1,0)</f>
        <v>0</v>
      </c>
      <c r="K571" s="33">
        <f>IF(AND(K$6&gt;='People_Inputs'!$H$39,K$6&lt;='People_Inputs'!$I$39),1,0)</f>
        <v>0</v>
      </c>
      <c r="L571" s="33">
        <f>IF(AND(L$6&gt;='People_Inputs'!$H$39,L$6&lt;='People_Inputs'!$I$39),1,0)</f>
        <v>0</v>
      </c>
      <c r="M571" s="33">
        <f>IF(AND(M$6&gt;='People_Inputs'!$H$39,M$6&lt;='People_Inputs'!$I$39),1,0)</f>
        <v>0</v>
      </c>
      <c r="N571" s="33">
        <f>IF(AND(N$6&gt;='People_Inputs'!$H$39,N$6&lt;='People_Inputs'!$I$39),1,0)</f>
        <v>0</v>
      </c>
      <c r="O571" s="33">
        <f>IF(AND(O$6&gt;='People_Inputs'!$H$39,O$6&lt;='People_Inputs'!$I$39),1,0)</f>
        <v>0</v>
      </c>
      <c r="P571" s="33">
        <f>IF(AND(P$6&gt;='People_Inputs'!$H$39,P$6&lt;='People_Inputs'!$I$39),1,0)</f>
        <v>0</v>
      </c>
      <c r="Q571" s="33">
        <f>IF(AND(Q$6&gt;='People_Inputs'!$H$39,Q$6&lt;='People_Inputs'!$I$39),1,0)</f>
        <v>0</v>
      </c>
      <c r="R571" s="33">
        <f>IF(AND(R$6&gt;='People_Inputs'!$H$39,R$6&lt;='People_Inputs'!$I$39),1,0)</f>
        <v>0</v>
      </c>
      <c r="S571" s="33">
        <f>IF(AND(S$6&gt;='People_Inputs'!$H$39,S$6&lt;='People_Inputs'!$I$39),1,0)</f>
        <v>0</v>
      </c>
      <c r="T571" s="33">
        <f>IF(AND(T$6&gt;='People_Inputs'!$H$39,T$6&lt;='People_Inputs'!$I$39),1,0)</f>
        <v>0</v>
      </c>
      <c r="U571" s="33">
        <f>IF(AND(U$6&gt;='People_Inputs'!$H$39,U$6&lt;='People_Inputs'!$I$39),1,0)</f>
        <v>0</v>
      </c>
      <c r="V571" s="33">
        <f>IF(AND(V$6&gt;='People_Inputs'!$H$39,V$6&lt;='People_Inputs'!$I$39),1,0)</f>
        <v>0</v>
      </c>
      <c r="W571" s="33">
        <f>IF(AND(W$6&gt;='People_Inputs'!$H$39,W$6&lt;='People_Inputs'!$I$39),1,0)</f>
        <v>0</v>
      </c>
      <c r="X571" s="33">
        <f>IF(AND(X$6&gt;='People_Inputs'!$H$39,X$6&lt;='People_Inputs'!$I$39),1,0)</f>
        <v>0</v>
      </c>
      <c r="Y571" s="33">
        <f>IF(AND(Y$6&gt;='People_Inputs'!$H$39,Y$6&lt;='People_Inputs'!$I$39),1,0)</f>
        <v>0</v>
      </c>
      <c r="Z571" s="33">
        <f>IF(AND(Z$6&gt;='People_Inputs'!$H$39,Z$6&lt;='People_Inputs'!$I$39),1,0)</f>
        <v>0</v>
      </c>
      <c r="AA571" s="33">
        <f>IF(AND(AA$6&gt;='People_Inputs'!$H$39,AA$6&lt;='People_Inputs'!$I$39),1,0)</f>
        <v>0</v>
      </c>
      <c r="AB571" s="33">
        <f>IF(AND(AB$6&gt;='People_Inputs'!$H$39,AB$6&lt;='People_Inputs'!$I$39),1,0)</f>
        <v>0</v>
      </c>
      <c r="AC571" s="33">
        <f>IF(AND(AC$6&gt;='People_Inputs'!$H$39,AC$6&lt;='People_Inputs'!$I$39),1,0)</f>
        <v>0</v>
      </c>
      <c r="AD571" s="33">
        <f>IF(AND(AD$6&gt;='People_Inputs'!$H$39,AD$6&lt;='People_Inputs'!$I$39),1,0)</f>
        <v>0</v>
      </c>
      <c r="AE571" s="33">
        <f>IF(AND(AE$6&gt;='People_Inputs'!$H$39,AE$6&lt;='People_Inputs'!$I$39),1,0)</f>
        <v>0</v>
      </c>
      <c r="AF571" s="33">
        <f>IF(AND(AF$6&gt;='People_Inputs'!$H$39,AF$6&lt;='People_Inputs'!$I$39),1,0)</f>
        <v>0</v>
      </c>
      <c r="AG571" s="33">
        <f>IF(AND(AG$6&gt;='People_Inputs'!$H$39,AG$6&lt;='People_Inputs'!$I$39),1,0)</f>
        <v>0</v>
      </c>
      <c r="AH571" s="33">
        <f>IF(AND(AH$6&gt;='People_Inputs'!$H$39,AH$6&lt;='People_Inputs'!$I$39),1,0)</f>
        <v>0</v>
      </c>
      <c r="AI571" s="33">
        <f>IF(AND(AI$6&gt;='People_Inputs'!$H$39,AI$6&lt;='People_Inputs'!$I$39),1,0)</f>
        <v>0</v>
      </c>
      <c r="AJ571" s="33">
        <f>IF(AND(AJ$6&gt;='People_Inputs'!$H$39,AJ$6&lt;='People_Inputs'!$I$39),1,0)</f>
        <v>0</v>
      </c>
      <c r="AK571" s="33">
        <f>IF(AND(AK$6&gt;='People_Inputs'!$H$39,AK$6&lt;='People_Inputs'!$I$39),1,0)</f>
        <v>0</v>
      </c>
      <c r="AL571" s="33">
        <f>IF(AND(AL$6&gt;='People_Inputs'!$H$39,AL$6&lt;='People_Inputs'!$I$39),1,0)</f>
        <v>0</v>
      </c>
      <c r="AM571" s="33">
        <f>IF(AND(AM$6&gt;='People_Inputs'!$H$39,AM$6&lt;='People_Inputs'!$I$39),1,0)</f>
        <v>0</v>
      </c>
      <c r="AN571" s="33">
        <f>IF(AND(AN$6&gt;='People_Inputs'!$H$39,AN$6&lt;='People_Inputs'!$I$39),1,0)</f>
        <v>0</v>
      </c>
      <c r="AO571" s="33">
        <f>IF(AND(AO$6&gt;='People_Inputs'!$H$39,AO$6&lt;='People_Inputs'!$I$39),1,0)</f>
        <v>0</v>
      </c>
      <c r="AP571" s="33">
        <f>IF(AND(AP$6&gt;='People_Inputs'!$H$39,AP$6&lt;='People_Inputs'!$I$39),1,0)</f>
        <v>0</v>
      </c>
      <c r="AQ571" s="33">
        <f>IF(AND(AQ$6&gt;='People_Inputs'!$H$39,AQ$6&lt;='People_Inputs'!$I$39),1,0)</f>
        <v>0</v>
      </c>
      <c r="AR571" s="33">
        <f>IF(AND(AR$6&gt;='People_Inputs'!$H$39,AR$6&lt;='People_Inputs'!$I$39),1,0)</f>
        <v>0</v>
      </c>
      <c r="AS571" s="33">
        <f>IF(AND(AS$6&gt;='People_Inputs'!$H$39,AS$6&lt;='People_Inputs'!$I$39),1,0)</f>
        <v>0</v>
      </c>
      <c r="AT571" s="33">
        <f>IF(AND(AT$6&gt;='People_Inputs'!$H$39,AT$6&lt;='People_Inputs'!$I$39),1,0)</f>
        <v>0</v>
      </c>
      <c r="AU571" s="33">
        <f>IF(AND(AU$6&gt;='People_Inputs'!$H$39,AU$6&lt;='People_Inputs'!$I$39),1,0)</f>
        <v>0</v>
      </c>
      <c r="AV571" s="33">
        <f>IF(AND(AV$6&gt;='People_Inputs'!$H$39,AV$6&lt;='People_Inputs'!$I$39),1,0)</f>
        <v>0</v>
      </c>
      <c r="AW571" s="33">
        <f>IF(AND(AW$6&gt;='People_Inputs'!$H$39,AW$6&lt;='People_Inputs'!$I$39),1,0)</f>
        <v>0</v>
      </c>
      <c r="AX571" s="33">
        <f>IF(AND(AX$6&gt;='People_Inputs'!$H$39,AX$6&lt;='People_Inputs'!$I$39),1,0)</f>
        <v>0</v>
      </c>
      <c r="AY571" s="33">
        <f>IF(AND(AY$6&gt;='People_Inputs'!$H$39,AY$6&lt;='People_Inputs'!$I$39),1,0)</f>
        <v>0</v>
      </c>
      <c r="AZ571" s="33">
        <f>IF(AND(AZ$6&gt;='People_Inputs'!$H$39,AZ$6&lt;='People_Inputs'!$I$39),1,0)</f>
        <v>0</v>
      </c>
      <c r="BA571" s="33">
        <f>IF(AND(BA$6&gt;='People_Inputs'!$H$39,BA$6&lt;='People_Inputs'!$I$39),1,0)</f>
        <v>0</v>
      </c>
      <c r="BB571" s="33">
        <f>IF(AND(BB$6&gt;='People_Inputs'!$H$39,BB$6&lt;='People_Inputs'!$I$39),1,0)</f>
        <v>0</v>
      </c>
      <c r="BC571" s="33">
        <f>IF(AND(BC$6&gt;='People_Inputs'!$H$39,BC$6&lt;='People_Inputs'!$I$39),1,0)</f>
        <v>0</v>
      </c>
      <c r="BD571" s="33">
        <f>IF(AND(BD$6&gt;='People_Inputs'!$H$39,BD$6&lt;='People_Inputs'!$I$39),1,0)</f>
        <v>0</v>
      </c>
      <c r="BE571" s="33">
        <f>IF(AND(BE$6&gt;='People_Inputs'!$H$39,BE$6&lt;='People_Inputs'!$I$39),1,0)</f>
        <v>0</v>
      </c>
      <c r="BF571" s="33">
        <f>IF(AND(BF$6&gt;='People_Inputs'!$H$39,BF$6&lt;='People_Inputs'!$I$39),1,0)</f>
        <v>0</v>
      </c>
      <c r="BG571" s="33">
        <f>IF(AND(BG$6&gt;='People_Inputs'!$H$39,BG$6&lt;='People_Inputs'!$I$39),1,0)</f>
        <v>0</v>
      </c>
      <c r="BH571" s="33">
        <f>IF(AND(BH$6&gt;='People_Inputs'!$H$39,BH$6&lt;='People_Inputs'!$I$39),1,0)</f>
        <v>0</v>
      </c>
      <c r="BI571" s="33">
        <f>IF(AND(BI$6&gt;='People_Inputs'!$H$39,BI$6&lt;='People_Inputs'!$I$39),1,0)</f>
        <v>0</v>
      </c>
      <c r="BJ571" s="33">
        <f>IF(AND(BJ$6&gt;='People_Inputs'!$H$39,BJ$6&lt;='People_Inputs'!$I$39),1,0)</f>
        <v>0</v>
      </c>
      <c r="BK571" s="33">
        <f>IF(AND(BK$6&gt;='People_Inputs'!$H$39,BK$6&lt;='People_Inputs'!$I$39),1,0)</f>
        <v>0</v>
      </c>
      <c r="BL571" s="33">
        <f>IF(AND(BL$6&gt;='People_Inputs'!$H$39,BL$6&lt;='People_Inputs'!$I$39),1,0)</f>
        <v>0</v>
      </c>
      <c r="BM571" s="33">
        <f>IF(AND(BM$6&gt;='People_Inputs'!$H$39,BM$6&lt;='People_Inputs'!$I$39),1,0)</f>
        <v>0</v>
      </c>
      <c r="BN571" s="33">
        <f>IF(AND(BN$6&gt;='People_Inputs'!$H$39,BN$6&lt;='People_Inputs'!$I$39),1,0)</f>
        <v>0</v>
      </c>
      <c r="BO571" s="33">
        <f>IF(AND(BO$6&gt;='People_Inputs'!$H$39,BO$6&lt;='People_Inputs'!$I$39),1,0)</f>
        <v>0</v>
      </c>
    </row>
    <row r="572" ht="28" customHeight="1">
      <c r="A572" s="2" t="str">
        <v>SLOT29.FTE</v>
      </c>
      <c r="B572" s="6" t="str">
        <v>SLOT29 FTE</v>
      </c>
      <c r="C572" s="2" t="str">
        <v>FTE</v>
      </c>
      <c r="D572" s="2" t="str">
        <v>END</v>
      </c>
      <c r="E572" s="34">
        <f>BO572</f>
        <v>0</v>
      </c>
      <c r="F572" s="6" t="str">
        <v>Spare row; inactive until a hire and an exit month are entered on People_Inputs</v>
      </c>
      <c r="G572" s="2"/>
      <c r="H572" s="33">
        <f>H571*'People_Inputs'!$J$39</f>
        <v>0</v>
      </c>
      <c r="I572" s="33">
        <f>I571*'People_Inputs'!$J$39</f>
        <v>0</v>
      </c>
      <c r="J572" s="33">
        <f>J571*'People_Inputs'!$J$39</f>
        <v>0</v>
      </c>
      <c r="K572" s="33">
        <f>K571*'People_Inputs'!$J$39</f>
        <v>0</v>
      </c>
      <c r="L572" s="33">
        <f>L571*'People_Inputs'!$J$39</f>
        <v>0</v>
      </c>
      <c r="M572" s="33">
        <f>M571*'People_Inputs'!$J$39</f>
        <v>0</v>
      </c>
      <c r="N572" s="33">
        <f>N571*'People_Inputs'!$J$39</f>
        <v>0</v>
      </c>
      <c r="O572" s="33">
        <f>O571*'People_Inputs'!$J$39</f>
        <v>0</v>
      </c>
      <c r="P572" s="33">
        <f>P571*'People_Inputs'!$J$39</f>
        <v>0</v>
      </c>
      <c r="Q572" s="33">
        <f>Q571*'People_Inputs'!$J$39</f>
        <v>0</v>
      </c>
      <c r="R572" s="33">
        <f>R571*'People_Inputs'!$J$39</f>
        <v>0</v>
      </c>
      <c r="S572" s="33">
        <f>S571*'People_Inputs'!$J$39</f>
        <v>0</v>
      </c>
      <c r="T572" s="33">
        <f>T571*'People_Inputs'!$J$39</f>
        <v>0</v>
      </c>
      <c r="U572" s="33">
        <f>U571*'People_Inputs'!$J$39</f>
        <v>0</v>
      </c>
      <c r="V572" s="33">
        <f>V571*'People_Inputs'!$J$39</f>
        <v>0</v>
      </c>
      <c r="W572" s="33">
        <f>W571*'People_Inputs'!$J$39</f>
        <v>0</v>
      </c>
      <c r="X572" s="33">
        <f>X571*'People_Inputs'!$J$39</f>
        <v>0</v>
      </c>
      <c r="Y572" s="33">
        <f>Y571*'People_Inputs'!$J$39</f>
        <v>0</v>
      </c>
      <c r="Z572" s="33">
        <f>Z571*'People_Inputs'!$J$39</f>
        <v>0</v>
      </c>
      <c r="AA572" s="33">
        <f>AA571*'People_Inputs'!$J$39</f>
        <v>0</v>
      </c>
      <c r="AB572" s="33">
        <f>AB571*'People_Inputs'!$J$39</f>
        <v>0</v>
      </c>
      <c r="AC572" s="33">
        <f>AC571*'People_Inputs'!$J$39</f>
        <v>0</v>
      </c>
      <c r="AD572" s="33">
        <f>AD571*'People_Inputs'!$J$39</f>
        <v>0</v>
      </c>
      <c r="AE572" s="33">
        <f>AE571*'People_Inputs'!$J$39</f>
        <v>0</v>
      </c>
      <c r="AF572" s="33">
        <f>AF571*'People_Inputs'!$J$39</f>
        <v>0</v>
      </c>
      <c r="AG572" s="33">
        <f>AG571*'People_Inputs'!$J$39</f>
        <v>0</v>
      </c>
      <c r="AH572" s="33">
        <f>AH571*'People_Inputs'!$J$39</f>
        <v>0</v>
      </c>
      <c r="AI572" s="33">
        <f>AI571*'People_Inputs'!$J$39</f>
        <v>0</v>
      </c>
      <c r="AJ572" s="33">
        <f>AJ571*'People_Inputs'!$J$39</f>
        <v>0</v>
      </c>
      <c r="AK572" s="33">
        <f>AK571*'People_Inputs'!$J$39</f>
        <v>0</v>
      </c>
      <c r="AL572" s="33">
        <f>AL571*'People_Inputs'!$J$39</f>
        <v>0</v>
      </c>
      <c r="AM572" s="33">
        <f>AM571*'People_Inputs'!$J$39</f>
        <v>0</v>
      </c>
      <c r="AN572" s="33">
        <f>AN571*'People_Inputs'!$J$39</f>
        <v>0</v>
      </c>
      <c r="AO572" s="33">
        <f>AO571*'People_Inputs'!$J$39</f>
        <v>0</v>
      </c>
      <c r="AP572" s="33">
        <f>AP571*'People_Inputs'!$J$39</f>
        <v>0</v>
      </c>
      <c r="AQ572" s="33">
        <f>AQ571*'People_Inputs'!$J$39</f>
        <v>0</v>
      </c>
      <c r="AR572" s="33">
        <f>AR571*'People_Inputs'!$J$39</f>
        <v>0</v>
      </c>
      <c r="AS572" s="33">
        <f>AS571*'People_Inputs'!$J$39</f>
        <v>0</v>
      </c>
      <c r="AT572" s="33">
        <f>AT571*'People_Inputs'!$J$39</f>
        <v>0</v>
      </c>
      <c r="AU572" s="33">
        <f>AU571*'People_Inputs'!$J$39</f>
        <v>0</v>
      </c>
      <c r="AV572" s="33">
        <f>AV571*'People_Inputs'!$J$39</f>
        <v>0</v>
      </c>
      <c r="AW572" s="33">
        <f>AW571*'People_Inputs'!$J$39</f>
        <v>0</v>
      </c>
      <c r="AX572" s="33">
        <f>AX571*'People_Inputs'!$J$39</f>
        <v>0</v>
      </c>
      <c r="AY572" s="33">
        <f>AY571*'People_Inputs'!$J$39</f>
        <v>0</v>
      </c>
      <c r="AZ572" s="33">
        <f>AZ571*'People_Inputs'!$J$39</f>
        <v>0</v>
      </c>
      <c r="BA572" s="33">
        <f>BA571*'People_Inputs'!$J$39</f>
        <v>0</v>
      </c>
      <c r="BB572" s="33">
        <f>BB571*'People_Inputs'!$J$39</f>
        <v>0</v>
      </c>
      <c r="BC572" s="33">
        <f>BC571*'People_Inputs'!$J$39</f>
        <v>0</v>
      </c>
      <c r="BD572" s="33">
        <f>BD571*'People_Inputs'!$J$39</f>
        <v>0</v>
      </c>
      <c r="BE572" s="33">
        <f>BE571*'People_Inputs'!$J$39</f>
        <v>0</v>
      </c>
      <c r="BF572" s="33">
        <f>BF571*'People_Inputs'!$J$39</f>
        <v>0</v>
      </c>
      <c r="BG572" s="33">
        <f>BG571*'People_Inputs'!$J$39</f>
        <v>0</v>
      </c>
      <c r="BH572" s="33">
        <f>BH571*'People_Inputs'!$J$39</f>
        <v>0</v>
      </c>
      <c r="BI572" s="33">
        <f>BI571*'People_Inputs'!$J$39</f>
        <v>0</v>
      </c>
      <c r="BJ572" s="33">
        <f>BJ571*'People_Inputs'!$J$39</f>
        <v>0</v>
      </c>
      <c r="BK572" s="33">
        <f>BK571*'People_Inputs'!$J$39</f>
        <v>0</v>
      </c>
      <c r="BL572" s="33">
        <f>BL571*'People_Inputs'!$J$39</f>
        <v>0</v>
      </c>
      <c r="BM572" s="33">
        <f>BM571*'People_Inputs'!$J$39</f>
        <v>0</v>
      </c>
      <c r="BN572" s="33">
        <f>BN571*'People_Inputs'!$J$39</f>
        <v>0</v>
      </c>
      <c r="BO572" s="33">
        <f>BO571*'People_Inputs'!$J$39</f>
        <v>0</v>
      </c>
    </row>
    <row r="573" ht="28" customHeight="1">
      <c r="A573" s="2" t="str">
        <v>SLOT29.EMPLOYEE</v>
      </c>
      <c r="B573" s="6" t="str">
        <v>SLOT29 employee with social insurance (1 = yes)</v>
      </c>
      <c r="C573" s="2" t="str">
        <v>count</v>
      </c>
      <c r="D573" s="2" t="str">
        <v>END</v>
      </c>
      <c r="E573" s="34">
        <f>BO573</f>
        <v>0</v>
      </c>
      <c r="F573" s="6" t="str">
        <v>Spare row; inactive until a hire and an exit month are entered on People_Inputs</v>
      </c>
      <c r="G573" s="2"/>
      <c r="H573" s="33">
        <f>H571*'People_Inputs'!$N$39</f>
        <v>0</v>
      </c>
      <c r="I573" s="33">
        <f>I571*'People_Inputs'!$N$39</f>
        <v>0</v>
      </c>
      <c r="J573" s="33">
        <f>J571*'People_Inputs'!$N$39</f>
        <v>0</v>
      </c>
      <c r="K573" s="33">
        <f>K571*'People_Inputs'!$N$39</f>
        <v>0</v>
      </c>
      <c r="L573" s="33">
        <f>L571*'People_Inputs'!$N$39</f>
        <v>0</v>
      </c>
      <c r="M573" s="33">
        <f>M571*'People_Inputs'!$N$39</f>
        <v>0</v>
      </c>
      <c r="N573" s="33">
        <f>N571*'People_Inputs'!$N$39</f>
        <v>0</v>
      </c>
      <c r="O573" s="33">
        <f>O571*'People_Inputs'!$N$39</f>
        <v>0</v>
      </c>
      <c r="P573" s="33">
        <f>P571*'People_Inputs'!$N$39</f>
        <v>0</v>
      </c>
      <c r="Q573" s="33">
        <f>Q571*'People_Inputs'!$N$39</f>
        <v>0</v>
      </c>
      <c r="R573" s="33">
        <f>R571*'People_Inputs'!$N$39</f>
        <v>0</v>
      </c>
      <c r="S573" s="33">
        <f>S571*'People_Inputs'!$N$39</f>
        <v>0</v>
      </c>
      <c r="T573" s="33">
        <f>T571*'People_Inputs'!$N$39</f>
        <v>0</v>
      </c>
      <c r="U573" s="33">
        <f>U571*'People_Inputs'!$N$39</f>
        <v>0</v>
      </c>
      <c r="V573" s="33">
        <f>V571*'People_Inputs'!$N$39</f>
        <v>0</v>
      </c>
      <c r="W573" s="33">
        <f>W571*'People_Inputs'!$N$39</f>
        <v>0</v>
      </c>
      <c r="X573" s="33">
        <f>X571*'People_Inputs'!$N$39</f>
        <v>0</v>
      </c>
      <c r="Y573" s="33">
        <f>Y571*'People_Inputs'!$N$39</f>
        <v>0</v>
      </c>
      <c r="Z573" s="33">
        <f>Z571*'People_Inputs'!$N$39</f>
        <v>0</v>
      </c>
      <c r="AA573" s="33">
        <f>AA571*'People_Inputs'!$N$39</f>
        <v>0</v>
      </c>
      <c r="AB573" s="33">
        <f>AB571*'People_Inputs'!$N$39</f>
        <v>0</v>
      </c>
      <c r="AC573" s="33">
        <f>AC571*'People_Inputs'!$N$39</f>
        <v>0</v>
      </c>
      <c r="AD573" s="33">
        <f>AD571*'People_Inputs'!$N$39</f>
        <v>0</v>
      </c>
      <c r="AE573" s="33">
        <f>AE571*'People_Inputs'!$N$39</f>
        <v>0</v>
      </c>
      <c r="AF573" s="33">
        <f>AF571*'People_Inputs'!$N$39</f>
        <v>0</v>
      </c>
      <c r="AG573" s="33">
        <f>AG571*'People_Inputs'!$N$39</f>
        <v>0</v>
      </c>
      <c r="AH573" s="33">
        <f>AH571*'People_Inputs'!$N$39</f>
        <v>0</v>
      </c>
      <c r="AI573" s="33">
        <f>AI571*'People_Inputs'!$N$39</f>
        <v>0</v>
      </c>
      <c r="AJ573" s="33">
        <f>AJ571*'People_Inputs'!$N$39</f>
        <v>0</v>
      </c>
      <c r="AK573" s="33">
        <f>AK571*'People_Inputs'!$N$39</f>
        <v>0</v>
      </c>
      <c r="AL573" s="33">
        <f>AL571*'People_Inputs'!$N$39</f>
        <v>0</v>
      </c>
      <c r="AM573" s="33">
        <f>AM571*'People_Inputs'!$N$39</f>
        <v>0</v>
      </c>
      <c r="AN573" s="33">
        <f>AN571*'People_Inputs'!$N$39</f>
        <v>0</v>
      </c>
      <c r="AO573" s="33">
        <f>AO571*'People_Inputs'!$N$39</f>
        <v>0</v>
      </c>
      <c r="AP573" s="33">
        <f>AP571*'People_Inputs'!$N$39</f>
        <v>0</v>
      </c>
      <c r="AQ573" s="33">
        <f>AQ571*'People_Inputs'!$N$39</f>
        <v>0</v>
      </c>
      <c r="AR573" s="33">
        <f>AR571*'People_Inputs'!$N$39</f>
        <v>0</v>
      </c>
      <c r="AS573" s="33">
        <f>AS571*'People_Inputs'!$N$39</f>
        <v>0</v>
      </c>
      <c r="AT573" s="33">
        <f>AT571*'People_Inputs'!$N$39</f>
        <v>0</v>
      </c>
      <c r="AU573" s="33">
        <f>AU571*'People_Inputs'!$N$39</f>
        <v>0</v>
      </c>
      <c r="AV573" s="33">
        <f>AV571*'People_Inputs'!$N$39</f>
        <v>0</v>
      </c>
      <c r="AW573" s="33">
        <f>AW571*'People_Inputs'!$N$39</f>
        <v>0</v>
      </c>
      <c r="AX573" s="33">
        <f>AX571*'People_Inputs'!$N$39</f>
        <v>0</v>
      </c>
      <c r="AY573" s="33">
        <f>AY571*'People_Inputs'!$N$39</f>
        <v>0</v>
      </c>
      <c r="AZ573" s="33">
        <f>AZ571*'People_Inputs'!$N$39</f>
        <v>0</v>
      </c>
      <c r="BA573" s="33">
        <f>BA571*'People_Inputs'!$N$39</f>
        <v>0</v>
      </c>
      <c r="BB573" s="33">
        <f>BB571*'People_Inputs'!$N$39</f>
        <v>0</v>
      </c>
      <c r="BC573" s="33">
        <f>BC571*'People_Inputs'!$N$39</f>
        <v>0</v>
      </c>
      <c r="BD573" s="33">
        <f>BD571*'People_Inputs'!$N$39</f>
        <v>0</v>
      </c>
      <c r="BE573" s="33">
        <f>BE571*'People_Inputs'!$N$39</f>
        <v>0</v>
      </c>
      <c r="BF573" s="33">
        <f>BF571*'People_Inputs'!$N$39</f>
        <v>0</v>
      </c>
      <c r="BG573" s="33">
        <f>BG571*'People_Inputs'!$N$39</f>
        <v>0</v>
      </c>
      <c r="BH573" s="33">
        <f>BH571*'People_Inputs'!$N$39</f>
        <v>0</v>
      </c>
      <c r="BI573" s="33">
        <f>BI571*'People_Inputs'!$N$39</f>
        <v>0</v>
      </c>
      <c r="BJ573" s="33">
        <f>BJ571*'People_Inputs'!$N$39</f>
        <v>0</v>
      </c>
      <c r="BK573" s="33">
        <f>BK571*'People_Inputs'!$N$39</f>
        <v>0</v>
      </c>
      <c r="BL573" s="33">
        <f>BL571*'People_Inputs'!$N$39</f>
        <v>0</v>
      </c>
      <c r="BM573" s="33">
        <f>BM571*'People_Inputs'!$N$39</f>
        <v>0</v>
      </c>
      <c r="BN573" s="33">
        <f>BN571*'People_Inputs'!$N$39</f>
        <v>0</v>
      </c>
      <c r="BO573" s="33">
        <f>BO571*'People_Inputs'!$N$39</f>
        <v>0</v>
      </c>
    </row>
    <row r="574" ht="28" customHeight="1">
      <c r="A574" s="2" t="str">
        <v>SLOT29.ANNUAL</v>
      </c>
      <c r="B574" s="6" t="str">
        <v>SLOT29 annual salary at 1.0 FTE, indexed</v>
      </c>
      <c r="C574" s="2" t="str">
        <v>EUR</v>
      </c>
      <c r="D574" s="2" t="str">
        <v>END</v>
      </c>
      <c r="E574" s="36">
        <f>BO574</f>
        <v>0</v>
      </c>
      <c r="F574" s="6" t="str">
        <v>Spare row; inactive until a hire and an exit month are entered on People_Inputs</v>
      </c>
      <c r="G574" s="2"/>
      <c r="H574" s="35">
        <f>'People_Inputs'!$K$39*(1+'People_Inputs'!$L$39)^(H$8-'Inputs'!$E$29)</f>
        <v>0</v>
      </c>
      <c r="I574" s="35">
        <f>'People_Inputs'!$K$39*(1+'People_Inputs'!$L$39)^(I$8-'Inputs'!$E$29)</f>
        <v>0</v>
      </c>
      <c r="J574" s="35">
        <f>'People_Inputs'!$K$39*(1+'People_Inputs'!$L$39)^(J$8-'Inputs'!$E$29)</f>
        <v>0</v>
      </c>
      <c r="K574" s="35">
        <f>'People_Inputs'!$K$39*(1+'People_Inputs'!$L$39)^(K$8-'Inputs'!$E$29)</f>
        <v>0</v>
      </c>
      <c r="L574" s="35">
        <f>'People_Inputs'!$K$39*(1+'People_Inputs'!$L$39)^(L$8-'Inputs'!$E$29)</f>
        <v>0</v>
      </c>
      <c r="M574" s="35">
        <f>'People_Inputs'!$K$39*(1+'People_Inputs'!$L$39)^(M$8-'Inputs'!$E$29)</f>
        <v>0</v>
      </c>
      <c r="N574" s="35">
        <f>'People_Inputs'!$K$39*(1+'People_Inputs'!$L$39)^(N$8-'Inputs'!$E$29)</f>
        <v>0</v>
      </c>
      <c r="O574" s="35">
        <f>'People_Inputs'!$K$39*(1+'People_Inputs'!$L$39)^(O$8-'Inputs'!$E$29)</f>
        <v>0</v>
      </c>
      <c r="P574" s="35">
        <f>'People_Inputs'!$K$39*(1+'People_Inputs'!$L$39)^(P$8-'Inputs'!$E$29)</f>
        <v>0</v>
      </c>
      <c r="Q574" s="35">
        <f>'People_Inputs'!$K$39*(1+'People_Inputs'!$L$39)^(Q$8-'Inputs'!$E$29)</f>
        <v>0</v>
      </c>
      <c r="R574" s="35">
        <f>'People_Inputs'!$K$39*(1+'People_Inputs'!$L$39)^(R$8-'Inputs'!$E$29)</f>
        <v>0</v>
      </c>
      <c r="S574" s="35">
        <f>'People_Inputs'!$K$39*(1+'People_Inputs'!$L$39)^(S$8-'Inputs'!$E$29)</f>
        <v>0</v>
      </c>
      <c r="T574" s="35">
        <f>'People_Inputs'!$K$39*(1+'People_Inputs'!$L$39)^(T$8-'Inputs'!$E$29)</f>
        <v>0</v>
      </c>
      <c r="U574" s="35">
        <f>'People_Inputs'!$K$39*(1+'People_Inputs'!$L$39)^(U$8-'Inputs'!$E$29)</f>
        <v>0</v>
      </c>
      <c r="V574" s="35">
        <f>'People_Inputs'!$K$39*(1+'People_Inputs'!$L$39)^(V$8-'Inputs'!$E$29)</f>
        <v>0</v>
      </c>
      <c r="W574" s="35">
        <f>'People_Inputs'!$K$39*(1+'People_Inputs'!$L$39)^(W$8-'Inputs'!$E$29)</f>
        <v>0</v>
      </c>
      <c r="X574" s="35">
        <f>'People_Inputs'!$K$39*(1+'People_Inputs'!$L$39)^(X$8-'Inputs'!$E$29)</f>
        <v>0</v>
      </c>
      <c r="Y574" s="35">
        <f>'People_Inputs'!$K$39*(1+'People_Inputs'!$L$39)^(Y$8-'Inputs'!$E$29)</f>
        <v>0</v>
      </c>
      <c r="Z574" s="35">
        <f>'People_Inputs'!$K$39*(1+'People_Inputs'!$L$39)^(Z$8-'Inputs'!$E$29)</f>
        <v>0</v>
      </c>
      <c r="AA574" s="35">
        <f>'People_Inputs'!$K$39*(1+'People_Inputs'!$L$39)^(AA$8-'Inputs'!$E$29)</f>
        <v>0</v>
      </c>
      <c r="AB574" s="35">
        <f>'People_Inputs'!$K$39*(1+'People_Inputs'!$L$39)^(AB$8-'Inputs'!$E$29)</f>
        <v>0</v>
      </c>
      <c r="AC574" s="35">
        <f>'People_Inputs'!$K$39*(1+'People_Inputs'!$L$39)^(AC$8-'Inputs'!$E$29)</f>
        <v>0</v>
      </c>
      <c r="AD574" s="35">
        <f>'People_Inputs'!$K$39*(1+'People_Inputs'!$L$39)^(AD$8-'Inputs'!$E$29)</f>
        <v>0</v>
      </c>
      <c r="AE574" s="35">
        <f>'People_Inputs'!$K$39*(1+'People_Inputs'!$L$39)^(AE$8-'Inputs'!$E$29)</f>
        <v>0</v>
      </c>
      <c r="AF574" s="35">
        <f>'People_Inputs'!$K$39*(1+'People_Inputs'!$L$39)^(AF$8-'Inputs'!$E$29)</f>
        <v>0</v>
      </c>
      <c r="AG574" s="35">
        <f>'People_Inputs'!$K$39*(1+'People_Inputs'!$L$39)^(AG$8-'Inputs'!$E$29)</f>
        <v>0</v>
      </c>
      <c r="AH574" s="35">
        <f>'People_Inputs'!$K$39*(1+'People_Inputs'!$L$39)^(AH$8-'Inputs'!$E$29)</f>
        <v>0</v>
      </c>
      <c r="AI574" s="35">
        <f>'People_Inputs'!$K$39*(1+'People_Inputs'!$L$39)^(AI$8-'Inputs'!$E$29)</f>
        <v>0</v>
      </c>
      <c r="AJ574" s="35">
        <f>'People_Inputs'!$K$39*(1+'People_Inputs'!$L$39)^(AJ$8-'Inputs'!$E$29)</f>
        <v>0</v>
      </c>
      <c r="AK574" s="35">
        <f>'People_Inputs'!$K$39*(1+'People_Inputs'!$L$39)^(AK$8-'Inputs'!$E$29)</f>
        <v>0</v>
      </c>
      <c r="AL574" s="35">
        <f>'People_Inputs'!$K$39*(1+'People_Inputs'!$L$39)^(AL$8-'Inputs'!$E$29)</f>
        <v>0</v>
      </c>
      <c r="AM574" s="35">
        <f>'People_Inputs'!$K$39*(1+'People_Inputs'!$L$39)^(AM$8-'Inputs'!$E$29)</f>
        <v>0</v>
      </c>
      <c r="AN574" s="35">
        <f>'People_Inputs'!$K$39*(1+'People_Inputs'!$L$39)^(AN$8-'Inputs'!$E$29)</f>
        <v>0</v>
      </c>
      <c r="AO574" s="35">
        <f>'People_Inputs'!$K$39*(1+'People_Inputs'!$L$39)^(AO$8-'Inputs'!$E$29)</f>
        <v>0</v>
      </c>
      <c r="AP574" s="35">
        <f>'People_Inputs'!$K$39*(1+'People_Inputs'!$L$39)^(AP$8-'Inputs'!$E$29)</f>
        <v>0</v>
      </c>
      <c r="AQ574" s="35">
        <f>'People_Inputs'!$K$39*(1+'People_Inputs'!$L$39)^(AQ$8-'Inputs'!$E$29)</f>
        <v>0</v>
      </c>
      <c r="AR574" s="35">
        <f>'People_Inputs'!$K$39*(1+'People_Inputs'!$L$39)^(AR$8-'Inputs'!$E$29)</f>
        <v>0</v>
      </c>
      <c r="AS574" s="35">
        <f>'People_Inputs'!$K$39*(1+'People_Inputs'!$L$39)^(AS$8-'Inputs'!$E$29)</f>
        <v>0</v>
      </c>
      <c r="AT574" s="35">
        <f>'People_Inputs'!$K$39*(1+'People_Inputs'!$L$39)^(AT$8-'Inputs'!$E$29)</f>
        <v>0</v>
      </c>
      <c r="AU574" s="35">
        <f>'People_Inputs'!$K$39*(1+'People_Inputs'!$L$39)^(AU$8-'Inputs'!$E$29)</f>
        <v>0</v>
      </c>
      <c r="AV574" s="35">
        <f>'People_Inputs'!$K$39*(1+'People_Inputs'!$L$39)^(AV$8-'Inputs'!$E$29)</f>
        <v>0</v>
      </c>
      <c r="AW574" s="35">
        <f>'People_Inputs'!$K$39*(1+'People_Inputs'!$L$39)^(AW$8-'Inputs'!$E$29)</f>
        <v>0</v>
      </c>
      <c r="AX574" s="35">
        <f>'People_Inputs'!$K$39*(1+'People_Inputs'!$L$39)^(AX$8-'Inputs'!$E$29)</f>
        <v>0</v>
      </c>
      <c r="AY574" s="35">
        <f>'People_Inputs'!$K$39*(1+'People_Inputs'!$L$39)^(AY$8-'Inputs'!$E$29)</f>
        <v>0</v>
      </c>
      <c r="AZ574" s="35">
        <f>'People_Inputs'!$K$39*(1+'People_Inputs'!$L$39)^(AZ$8-'Inputs'!$E$29)</f>
        <v>0</v>
      </c>
      <c r="BA574" s="35">
        <f>'People_Inputs'!$K$39*(1+'People_Inputs'!$L$39)^(BA$8-'Inputs'!$E$29)</f>
        <v>0</v>
      </c>
      <c r="BB574" s="35">
        <f>'People_Inputs'!$K$39*(1+'People_Inputs'!$L$39)^(BB$8-'Inputs'!$E$29)</f>
        <v>0</v>
      </c>
      <c r="BC574" s="35">
        <f>'People_Inputs'!$K$39*(1+'People_Inputs'!$L$39)^(BC$8-'Inputs'!$E$29)</f>
        <v>0</v>
      </c>
      <c r="BD574" s="35">
        <f>'People_Inputs'!$K$39*(1+'People_Inputs'!$L$39)^(BD$8-'Inputs'!$E$29)</f>
        <v>0</v>
      </c>
      <c r="BE574" s="35">
        <f>'People_Inputs'!$K$39*(1+'People_Inputs'!$L$39)^(BE$8-'Inputs'!$E$29)</f>
        <v>0</v>
      </c>
      <c r="BF574" s="35">
        <f>'People_Inputs'!$K$39*(1+'People_Inputs'!$L$39)^(BF$8-'Inputs'!$E$29)</f>
        <v>0</v>
      </c>
      <c r="BG574" s="35">
        <f>'People_Inputs'!$K$39*(1+'People_Inputs'!$L$39)^(BG$8-'Inputs'!$E$29)</f>
        <v>0</v>
      </c>
      <c r="BH574" s="35">
        <f>'People_Inputs'!$K$39*(1+'People_Inputs'!$L$39)^(BH$8-'Inputs'!$E$29)</f>
        <v>0</v>
      </c>
      <c r="BI574" s="35">
        <f>'People_Inputs'!$K$39*(1+'People_Inputs'!$L$39)^(BI$8-'Inputs'!$E$29)</f>
        <v>0</v>
      </c>
      <c r="BJ574" s="35">
        <f>'People_Inputs'!$K$39*(1+'People_Inputs'!$L$39)^(BJ$8-'Inputs'!$E$29)</f>
        <v>0</v>
      </c>
      <c r="BK574" s="35">
        <f>'People_Inputs'!$K$39*(1+'People_Inputs'!$L$39)^(BK$8-'Inputs'!$E$29)</f>
        <v>0</v>
      </c>
      <c r="BL574" s="35">
        <f>'People_Inputs'!$K$39*(1+'People_Inputs'!$L$39)^(BL$8-'Inputs'!$E$29)</f>
        <v>0</v>
      </c>
      <c r="BM574" s="35">
        <f>'People_Inputs'!$K$39*(1+'People_Inputs'!$L$39)^(BM$8-'Inputs'!$E$29)</f>
        <v>0</v>
      </c>
      <c r="BN574" s="35">
        <f>'People_Inputs'!$K$39*(1+'People_Inputs'!$L$39)^(BN$8-'Inputs'!$E$29)</f>
        <v>0</v>
      </c>
      <c r="BO574" s="35">
        <f>'People_Inputs'!$K$39*(1+'People_Inputs'!$L$39)^(BO$8-'Inputs'!$E$29)</f>
        <v>0</v>
      </c>
    </row>
    <row r="575" ht="28" customHeight="1">
      <c r="A575" s="2" t="str">
        <v>SLOT29.SALARY</v>
      </c>
      <c r="B575" s="6" t="str">
        <v>SLOT29 gross salary</v>
      </c>
      <c r="C575" s="2" t="str">
        <v>EUR</v>
      </c>
      <c r="D575" s="2" t="str">
        <v>SUM</v>
      </c>
      <c r="E575" s="36">
        <f>SUM(H575:BO575)</f>
        <v>0.0</v>
      </c>
      <c r="F575" s="6" t="str">
        <v>Spare row; inactive until a hire and an exit month are entered on People_Inputs</v>
      </c>
      <c r="G575" s="2"/>
      <c r="H575" s="36">
        <f>H574*H572/12</f>
        <v>0.0</v>
      </c>
      <c r="I575" s="36">
        <f>I574*I572/12</f>
        <v>0.0</v>
      </c>
      <c r="J575" s="36">
        <f>J574*J572/12</f>
        <v>0.0</v>
      </c>
      <c r="K575" s="36">
        <f>K574*K572/12</f>
        <v>0.0</v>
      </c>
      <c r="L575" s="36">
        <f>L574*L572/12</f>
        <v>0.0</v>
      </c>
      <c r="M575" s="36">
        <f>M574*M572/12</f>
        <v>0.0</v>
      </c>
      <c r="N575" s="36">
        <f>N574*N572/12</f>
        <v>0.0</v>
      </c>
      <c r="O575" s="36">
        <f>O574*O572/12</f>
        <v>0.0</v>
      </c>
      <c r="P575" s="36">
        <f>P574*P572/12</f>
        <v>0.0</v>
      </c>
      <c r="Q575" s="36">
        <f>Q574*Q572/12</f>
        <v>0.0</v>
      </c>
      <c r="R575" s="36">
        <f>R574*R572/12</f>
        <v>0.0</v>
      </c>
      <c r="S575" s="36">
        <f>S574*S572/12</f>
        <v>0.0</v>
      </c>
      <c r="T575" s="36">
        <f>T574*T572/12</f>
        <v>0.0</v>
      </c>
      <c r="U575" s="36">
        <f>U574*U572/12</f>
        <v>0.0</v>
      </c>
      <c r="V575" s="36">
        <f>V574*V572/12</f>
        <v>0.0</v>
      </c>
      <c r="W575" s="36">
        <f>W574*W572/12</f>
        <v>0.0</v>
      </c>
      <c r="X575" s="36">
        <f>X574*X572/12</f>
        <v>0.0</v>
      </c>
      <c r="Y575" s="36">
        <f>Y574*Y572/12</f>
        <v>0.0</v>
      </c>
      <c r="Z575" s="36">
        <f>Z574*Z572/12</f>
        <v>0.0</v>
      </c>
      <c r="AA575" s="36">
        <f>AA574*AA572/12</f>
        <v>0.0</v>
      </c>
      <c r="AB575" s="36">
        <f>AB574*AB572/12</f>
        <v>0.0</v>
      </c>
      <c r="AC575" s="36">
        <f>AC574*AC572/12</f>
        <v>0.0</v>
      </c>
      <c r="AD575" s="36">
        <f>AD574*AD572/12</f>
        <v>0.0</v>
      </c>
      <c r="AE575" s="36">
        <f>AE574*AE572/12</f>
        <v>0.0</v>
      </c>
      <c r="AF575" s="36">
        <f>AF574*AF572/12</f>
        <v>0.0</v>
      </c>
      <c r="AG575" s="36">
        <f>AG574*AG572/12</f>
        <v>0.0</v>
      </c>
      <c r="AH575" s="36">
        <f>AH574*AH572/12</f>
        <v>0.0</v>
      </c>
      <c r="AI575" s="36">
        <f>AI574*AI572/12</f>
        <v>0.0</v>
      </c>
      <c r="AJ575" s="36">
        <f>AJ574*AJ572/12</f>
        <v>0.0</v>
      </c>
      <c r="AK575" s="36">
        <f>AK574*AK572/12</f>
        <v>0.0</v>
      </c>
      <c r="AL575" s="36">
        <f>AL574*AL572/12</f>
        <v>0.0</v>
      </c>
      <c r="AM575" s="36">
        <f>AM574*AM572/12</f>
        <v>0.0</v>
      </c>
      <c r="AN575" s="36">
        <f>AN574*AN572/12</f>
        <v>0.0</v>
      </c>
      <c r="AO575" s="36">
        <f>AO574*AO572/12</f>
        <v>0.0</v>
      </c>
      <c r="AP575" s="36">
        <f>AP574*AP572/12</f>
        <v>0.0</v>
      </c>
      <c r="AQ575" s="36">
        <f>AQ574*AQ572/12</f>
        <v>0.0</v>
      </c>
      <c r="AR575" s="36">
        <f>AR574*AR572/12</f>
        <v>0.0</v>
      </c>
      <c r="AS575" s="36">
        <f>AS574*AS572/12</f>
        <v>0.0</v>
      </c>
      <c r="AT575" s="36">
        <f>AT574*AT572/12</f>
        <v>0.0</v>
      </c>
      <c r="AU575" s="36">
        <f>AU574*AU572/12</f>
        <v>0.0</v>
      </c>
      <c r="AV575" s="36">
        <f>AV574*AV572/12</f>
        <v>0.0</v>
      </c>
      <c r="AW575" s="36">
        <f>AW574*AW572/12</f>
        <v>0.0</v>
      </c>
      <c r="AX575" s="36">
        <f>AX574*AX572/12</f>
        <v>0.0</v>
      </c>
      <c r="AY575" s="36">
        <f>AY574*AY572/12</f>
        <v>0.0</v>
      </c>
      <c r="AZ575" s="36">
        <f>AZ574*AZ572/12</f>
        <v>0.0</v>
      </c>
      <c r="BA575" s="36">
        <f>BA574*BA572/12</f>
        <v>0.0</v>
      </c>
      <c r="BB575" s="36">
        <f>BB574*BB572/12</f>
        <v>0.0</v>
      </c>
      <c r="BC575" s="36">
        <f>BC574*BC572/12</f>
        <v>0.0</v>
      </c>
      <c r="BD575" s="36">
        <f>BD574*BD572/12</f>
        <v>0.0</v>
      </c>
      <c r="BE575" s="36">
        <f>BE574*BE572/12</f>
        <v>0.0</v>
      </c>
      <c r="BF575" s="36">
        <f>BF574*BF572/12</f>
        <v>0.0</v>
      </c>
      <c r="BG575" s="36">
        <f>BG574*BG572/12</f>
        <v>0.0</v>
      </c>
      <c r="BH575" s="36">
        <f>BH574*BH572/12</f>
        <v>0.0</v>
      </c>
      <c r="BI575" s="36">
        <f>BI574*BI572/12</f>
        <v>0.0</v>
      </c>
      <c r="BJ575" s="36">
        <f>BJ574*BJ572/12</f>
        <v>0.0</v>
      </c>
      <c r="BK575" s="36">
        <f>BK574*BK572/12</f>
        <v>0.0</v>
      </c>
      <c r="BL575" s="36">
        <f>BL574*BL572/12</f>
        <v>0.0</v>
      </c>
      <c r="BM575" s="36">
        <f>BM574*BM572/12</f>
        <v>0.0</v>
      </c>
      <c r="BN575" s="36">
        <f>BN574*BN572/12</f>
        <v>0.0</v>
      </c>
      <c r="BO575" s="36">
        <f>BO574*BO572/12</f>
        <v>0.0</v>
      </c>
    </row>
    <row r="576" ht="28" customHeight="1">
      <c r="A576" s="2" t="str">
        <v>SLOT29.RV_BASE</v>
      </c>
      <c r="B576" s="6" t="str">
        <v>SLOT29 pension / unemployment contribution base</v>
      </c>
      <c r="C576" s="2" t="str">
        <v>EUR</v>
      </c>
      <c r="D576" s="2" t="str">
        <v>SUM</v>
      </c>
      <c r="E576" s="36">
        <f>SUM(H576:BO576)</f>
        <v>0.0</v>
      </c>
      <c r="F576" s="6" t="str">
        <v>Spare row; inactive until a hire and an exit month are entered on People_Inputs</v>
      </c>
      <c r="G576" s="2"/>
      <c r="H576" s="35">
        <f>H573*MIN(H575,'Payroll_Rates'!H12)</f>
        <v>0.0</v>
      </c>
      <c r="I576" s="35">
        <f>I573*MIN(I575,'Payroll_Rates'!I12)</f>
        <v>0.0</v>
      </c>
      <c r="J576" s="35">
        <f>J573*MIN(J575,'Payroll_Rates'!J12)</f>
        <v>0.0</v>
      </c>
      <c r="K576" s="35">
        <f>K573*MIN(K575,'Payroll_Rates'!K12)</f>
        <v>0.0</v>
      </c>
      <c r="L576" s="35">
        <f>L573*MIN(L575,'Payroll_Rates'!L12)</f>
        <v>0.0</v>
      </c>
      <c r="M576" s="35">
        <f>M573*MIN(M575,'Payroll_Rates'!M12)</f>
        <v>0.0</v>
      </c>
      <c r="N576" s="35">
        <f>N573*MIN(N575,'Payroll_Rates'!N12)</f>
        <v>0.0</v>
      </c>
      <c r="O576" s="35">
        <f>O573*MIN(O575,'Payroll_Rates'!O12)</f>
        <v>0.0</v>
      </c>
      <c r="P576" s="35">
        <f>P573*MIN(P575,'Payroll_Rates'!P12)</f>
        <v>0.0</v>
      </c>
      <c r="Q576" s="35">
        <f>Q573*MIN(Q575,'Payroll_Rates'!Q12)</f>
        <v>0.0</v>
      </c>
      <c r="R576" s="35">
        <f>R573*MIN(R575,'Payroll_Rates'!R12)</f>
        <v>0.0</v>
      </c>
      <c r="S576" s="35">
        <f>S573*MIN(S575,'Payroll_Rates'!S12)</f>
        <v>0.0</v>
      </c>
      <c r="T576" s="35">
        <f>T573*MIN(T575,'Payroll_Rates'!T12)</f>
        <v>0.0</v>
      </c>
      <c r="U576" s="35">
        <f>U573*MIN(U575,'Payroll_Rates'!U12)</f>
        <v>0.0</v>
      </c>
      <c r="V576" s="35">
        <f>V573*MIN(V575,'Payroll_Rates'!V12)</f>
        <v>0.0</v>
      </c>
      <c r="W576" s="35">
        <f>W573*MIN(W575,'Payroll_Rates'!W12)</f>
        <v>0.0</v>
      </c>
      <c r="X576" s="35">
        <f>X573*MIN(X575,'Payroll_Rates'!X12)</f>
        <v>0.0</v>
      </c>
      <c r="Y576" s="35">
        <f>Y573*MIN(Y575,'Payroll_Rates'!Y12)</f>
        <v>0.0</v>
      </c>
      <c r="Z576" s="35">
        <f>Z573*MIN(Z575,'Payroll_Rates'!Z12)</f>
        <v>0.0</v>
      </c>
      <c r="AA576" s="35">
        <f>AA573*MIN(AA575,'Payroll_Rates'!AA12)</f>
        <v>0.0</v>
      </c>
      <c r="AB576" s="35">
        <f>AB573*MIN(AB575,'Payroll_Rates'!AB12)</f>
        <v>0.0</v>
      </c>
      <c r="AC576" s="35">
        <f>AC573*MIN(AC575,'Payroll_Rates'!AC12)</f>
        <v>0.0</v>
      </c>
      <c r="AD576" s="35">
        <f>AD573*MIN(AD575,'Payroll_Rates'!AD12)</f>
        <v>0.0</v>
      </c>
      <c r="AE576" s="35">
        <f>AE573*MIN(AE575,'Payroll_Rates'!AE12)</f>
        <v>0.0</v>
      </c>
      <c r="AF576" s="35">
        <f>AF573*MIN(AF575,'Payroll_Rates'!AF12)</f>
        <v>0.0</v>
      </c>
      <c r="AG576" s="35">
        <f>AG573*MIN(AG575,'Payroll_Rates'!AG12)</f>
        <v>0.0</v>
      </c>
      <c r="AH576" s="35">
        <f>AH573*MIN(AH575,'Payroll_Rates'!AH12)</f>
        <v>0.0</v>
      </c>
      <c r="AI576" s="35">
        <f>AI573*MIN(AI575,'Payroll_Rates'!AI12)</f>
        <v>0.0</v>
      </c>
      <c r="AJ576" s="35">
        <f>AJ573*MIN(AJ575,'Payroll_Rates'!AJ12)</f>
        <v>0.0</v>
      </c>
      <c r="AK576" s="35">
        <f>AK573*MIN(AK575,'Payroll_Rates'!AK12)</f>
        <v>0.0</v>
      </c>
      <c r="AL576" s="35">
        <f>AL573*MIN(AL575,'Payroll_Rates'!AL12)</f>
        <v>0.0</v>
      </c>
      <c r="AM576" s="35">
        <f>AM573*MIN(AM575,'Payroll_Rates'!AM12)</f>
        <v>0.0</v>
      </c>
      <c r="AN576" s="35">
        <f>AN573*MIN(AN575,'Payroll_Rates'!AN12)</f>
        <v>0.0</v>
      </c>
      <c r="AO576" s="35">
        <f>AO573*MIN(AO575,'Payroll_Rates'!AO12)</f>
        <v>0.0</v>
      </c>
      <c r="AP576" s="35">
        <f>AP573*MIN(AP575,'Payroll_Rates'!AP12)</f>
        <v>0.0</v>
      </c>
      <c r="AQ576" s="35">
        <f>AQ573*MIN(AQ575,'Payroll_Rates'!AQ12)</f>
        <v>0.0</v>
      </c>
      <c r="AR576" s="35">
        <f>AR573*MIN(AR575,'Payroll_Rates'!AR12)</f>
        <v>0.0</v>
      </c>
      <c r="AS576" s="35">
        <f>AS573*MIN(AS575,'Payroll_Rates'!AS12)</f>
        <v>0.0</v>
      </c>
      <c r="AT576" s="35">
        <f>AT573*MIN(AT575,'Payroll_Rates'!AT12)</f>
        <v>0.0</v>
      </c>
      <c r="AU576" s="35">
        <f>AU573*MIN(AU575,'Payroll_Rates'!AU12)</f>
        <v>0.0</v>
      </c>
      <c r="AV576" s="35">
        <f>AV573*MIN(AV575,'Payroll_Rates'!AV12)</f>
        <v>0.0</v>
      </c>
      <c r="AW576" s="35">
        <f>AW573*MIN(AW575,'Payroll_Rates'!AW12)</f>
        <v>0.0</v>
      </c>
      <c r="AX576" s="35">
        <f>AX573*MIN(AX575,'Payroll_Rates'!AX12)</f>
        <v>0.0</v>
      </c>
      <c r="AY576" s="35">
        <f>AY573*MIN(AY575,'Payroll_Rates'!AY12)</f>
        <v>0.0</v>
      </c>
      <c r="AZ576" s="35">
        <f>AZ573*MIN(AZ575,'Payroll_Rates'!AZ12)</f>
        <v>0.0</v>
      </c>
      <c r="BA576" s="35">
        <f>BA573*MIN(BA575,'Payroll_Rates'!BA12)</f>
        <v>0.0</v>
      </c>
      <c r="BB576" s="35">
        <f>BB573*MIN(BB575,'Payroll_Rates'!BB12)</f>
        <v>0.0</v>
      </c>
      <c r="BC576" s="35">
        <f>BC573*MIN(BC575,'Payroll_Rates'!BC12)</f>
        <v>0.0</v>
      </c>
      <c r="BD576" s="35">
        <f>BD573*MIN(BD575,'Payroll_Rates'!BD12)</f>
        <v>0.0</v>
      </c>
      <c r="BE576" s="35">
        <f>BE573*MIN(BE575,'Payroll_Rates'!BE12)</f>
        <v>0.0</v>
      </c>
      <c r="BF576" s="35">
        <f>BF573*MIN(BF575,'Payroll_Rates'!BF12)</f>
        <v>0.0</v>
      </c>
      <c r="BG576" s="35">
        <f>BG573*MIN(BG575,'Payroll_Rates'!BG12)</f>
        <v>0.0</v>
      </c>
      <c r="BH576" s="35">
        <f>BH573*MIN(BH575,'Payroll_Rates'!BH12)</f>
        <v>0.0</v>
      </c>
      <c r="BI576" s="35">
        <f>BI573*MIN(BI575,'Payroll_Rates'!BI12)</f>
        <v>0.0</v>
      </c>
      <c r="BJ576" s="35">
        <f>BJ573*MIN(BJ575,'Payroll_Rates'!BJ12)</f>
        <v>0.0</v>
      </c>
      <c r="BK576" s="35">
        <f>BK573*MIN(BK575,'Payroll_Rates'!BK12)</f>
        <v>0.0</v>
      </c>
      <c r="BL576" s="35">
        <f>BL573*MIN(BL575,'Payroll_Rates'!BL12)</f>
        <v>0.0</v>
      </c>
      <c r="BM576" s="35">
        <f>BM573*MIN(BM575,'Payroll_Rates'!BM12)</f>
        <v>0.0</v>
      </c>
      <c r="BN576" s="35">
        <f>BN573*MIN(BN575,'Payroll_Rates'!BN12)</f>
        <v>0.0</v>
      </c>
      <c r="BO576" s="35">
        <f>BO573*MIN(BO575,'Payroll_Rates'!BO12)</f>
        <v>0.0</v>
      </c>
    </row>
    <row r="577" ht="28" customHeight="1">
      <c r="A577" s="2" t="str">
        <v>SLOT29.KV_BASE</v>
      </c>
      <c r="B577" s="6" t="str">
        <v>SLOT29 health / care contribution base</v>
      </c>
      <c r="C577" s="2" t="str">
        <v>EUR</v>
      </c>
      <c r="D577" s="2" t="str">
        <v>SUM</v>
      </c>
      <c r="E577" s="36">
        <f>SUM(H577:BO577)</f>
        <v>0.0</v>
      </c>
      <c r="F577" s="6" t="str">
        <v>Spare row; inactive until a hire and an exit month are entered on People_Inputs</v>
      </c>
      <c r="G577" s="2"/>
      <c r="H577" s="35">
        <f>H573*MIN(H575,'Payroll_Rates'!H13)</f>
        <v>0.0</v>
      </c>
      <c r="I577" s="35">
        <f>I573*MIN(I575,'Payroll_Rates'!I13)</f>
        <v>0.0</v>
      </c>
      <c r="J577" s="35">
        <f>J573*MIN(J575,'Payroll_Rates'!J13)</f>
        <v>0.0</v>
      </c>
      <c r="K577" s="35">
        <f>K573*MIN(K575,'Payroll_Rates'!K13)</f>
        <v>0.0</v>
      </c>
      <c r="L577" s="35">
        <f>L573*MIN(L575,'Payroll_Rates'!L13)</f>
        <v>0.0</v>
      </c>
      <c r="M577" s="35">
        <f>M573*MIN(M575,'Payroll_Rates'!M13)</f>
        <v>0.0</v>
      </c>
      <c r="N577" s="35">
        <f>N573*MIN(N575,'Payroll_Rates'!N13)</f>
        <v>0.0</v>
      </c>
      <c r="O577" s="35">
        <f>O573*MIN(O575,'Payroll_Rates'!O13)</f>
        <v>0.0</v>
      </c>
      <c r="P577" s="35">
        <f>P573*MIN(P575,'Payroll_Rates'!P13)</f>
        <v>0.0</v>
      </c>
      <c r="Q577" s="35">
        <f>Q573*MIN(Q575,'Payroll_Rates'!Q13)</f>
        <v>0.0</v>
      </c>
      <c r="R577" s="35">
        <f>R573*MIN(R575,'Payroll_Rates'!R13)</f>
        <v>0.0</v>
      </c>
      <c r="S577" s="35">
        <f>S573*MIN(S575,'Payroll_Rates'!S13)</f>
        <v>0.0</v>
      </c>
      <c r="T577" s="35">
        <f>T573*MIN(T575,'Payroll_Rates'!T13)</f>
        <v>0.0</v>
      </c>
      <c r="U577" s="35">
        <f>U573*MIN(U575,'Payroll_Rates'!U13)</f>
        <v>0.0</v>
      </c>
      <c r="V577" s="35">
        <f>V573*MIN(V575,'Payroll_Rates'!V13)</f>
        <v>0.0</v>
      </c>
      <c r="W577" s="35">
        <f>W573*MIN(W575,'Payroll_Rates'!W13)</f>
        <v>0.0</v>
      </c>
      <c r="X577" s="35">
        <f>X573*MIN(X575,'Payroll_Rates'!X13)</f>
        <v>0.0</v>
      </c>
      <c r="Y577" s="35">
        <f>Y573*MIN(Y575,'Payroll_Rates'!Y13)</f>
        <v>0.0</v>
      </c>
      <c r="Z577" s="35">
        <f>Z573*MIN(Z575,'Payroll_Rates'!Z13)</f>
        <v>0.0</v>
      </c>
      <c r="AA577" s="35">
        <f>AA573*MIN(AA575,'Payroll_Rates'!AA13)</f>
        <v>0.0</v>
      </c>
      <c r="AB577" s="35">
        <f>AB573*MIN(AB575,'Payroll_Rates'!AB13)</f>
        <v>0.0</v>
      </c>
      <c r="AC577" s="35">
        <f>AC573*MIN(AC575,'Payroll_Rates'!AC13)</f>
        <v>0.0</v>
      </c>
      <c r="AD577" s="35">
        <f>AD573*MIN(AD575,'Payroll_Rates'!AD13)</f>
        <v>0.0</v>
      </c>
      <c r="AE577" s="35">
        <f>AE573*MIN(AE575,'Payroll_Rates'!AE13)</f>
        <v>0.0</v>
      </c>
      <c r="AF577" s="35">
        <f>AF573*MIN(AF575,'Payroll_Rates'!AF13)</f>
        <v>0.0</v>
      </c>
      <c r="AG577" s="35">
        <f>AG573*MIN(AG575,'Payroll_Rates'!AG13)</f>
        <v>0.0</v>
      </c>
      <c r="AH577" s="35">
        <f>AH573*MIN(AH575,'Payroll_Rates'!AH13)</f>
        <v>0.0</v>
      </c>
      <c r="AI577" s="35">
        <f>AI573*MIN(AI575,'Payroll_Rates'!AI13)</f>
        <v>0.0</v>
      </c>
      <c r="AJ577" s="35">
        <f>AJ573*MIN(AJ575,'Payroll_Rates'!AJ13)</f>
        <v>0.0</v>
      </c>
      <c r="AK577" s="35">
        <f>AK573*MIN(AK575,'Payroll_Rates'!AK13)</f>
        <v>0.0</v>
      </c>
      <c r="AL577" s="35">
        <f>AL573*MIN(AL575,'Payroll_Rates'!AL13)</f>
        <v>0.0</v>
      </c>
      <c r="AM577" s="35">
        <f>AM573*MIN(AM575,'Payroll_Rates'!AM13)</f>
        <v>0.0</v>
      </c>
      <c r="AN577" s="35">
        <f>AN573*MIN(AN575,'Payroll_Rates'!AN13)</f>
        <v>0.0</v>
      </c>
      <c r="AO577" s="35">
        <f>AO573*MIN(AO575,'Payroll_Rates'!AO13)</f>
        <v>0.0</v>
      </c>
      <c r="AP577" s="35">
        <f>AP573*MIN(AP575,'Payroll_Rates'!AP13)</f>
        <v>0.0</v>
      </c>
      <c r="AQ577" s="35">
        <f>AQ573*MIN(AQ575,'Payroll_Rates'!AQ13)</f>
        <v>0.0</v>
      </c>
      <c r="AR577" s="35">
        <f>AR573*MIN(AR575,'Payroll_Rates'!AR13)</f>
        <v>0.0</v>
      </c>
      <c r="AS577" s="35">
        <f>AS573*MIN(AS575,'Payroll_Rates'!AS13)</f>
        <v>0.0</v>
      </c>
      <c r="AT577" s="35">
        <f>AT573*MIN(AT575,'Payroll_Rates'!AT13)</f>
        <v>0.0</v>
      </c>
      <c r="AU577" s="35">
        <f>AU573*MIN(AU575,'Payroll_Rates'!AU13)</f>
        <v>0.0</v>
      </c>
      <c r="AV577" s="35">
        <f>AV573*MIN(AV575,'Payroll_Rates'!AV13)</f>
        <v>0.0</v>
      </c>
      <c r="AW577" s="35">
        <f>AW573*MIN(AW575,'Payroll_Rates'!AW13)</f>
        <v>0.0</v>
      </c>
      <c r="AX577" s="35">
        <f>AX573*MIN(AX575,'Payroll_Rates'!AX13)</f>
        <v>0.0</v>
      </c>
      <c r="AY577" s="35">
        <f>AY573*MIN(AY575,'Payroll_Rates'!AY13)</f>
        <v>0.0</v>
      </c>
      <c r="AZ577" s="35">
        <f>AZ573*MIN(AZ575,'Payroll_Rates'!AZ13)</f>
        <v>0.0</v>
      </c>
      <c r="BA577" s="35">
        <f>BA573*MIN(BA575,'Payroll_Rates'!BA13)</f>
        <v>0.0</v>
      </c>
      <c r="BB577" s="35">
        <f>BB573*MIN(BB575,'Payroll_Rates'!BB13)</f>
        <v>0.0</v>
      </c>
      <c r="BC577" s="35">
        <f>BC573*MIN(BC575,'Payroll_Rates'!BC13)</f>
        <v>0.0</v>
      </c>
      <c r="BD577" s="35">
        <f>BD573*MIN(BD575,'Payroll_Rates'!BD13)</f>
        <v>0.0</v>
      </c>
      <c r="BE577" s="35">
        <f>BE573*MIN(BE575,'Payroll_Rates'!BE13)</f>
        <v>0.0</v>
      </c>
      <c r="BF577" s="35">
        <f>BF573*MIN(BF575,'Payroll_Rates'!BF13)</f>
        <v>0.0</v>
      </c>
      <c r="BG577" s="35">
        <f>BG573*MIN(BG575,'Payroll_Rates'!BG13)</f>
        <v>0.0</v>
      </c>
      <c r="BH577" s="35">
        <f>BH573*MIN(BH575,'Payroll_Rates'!BH13)</f>
        <v>0.0</v>
      </c>
      <c r="BI577" s="35">
        <f>BI573*MIN(BI575,'Payroll_Rates'!BI13)</f>
        <v>0.0</v>
      </c>
      <c r="BJ577" s="35">
        <f>BJ573*MIN(BJ575,'Payroll_Rates'!BJ13)</f>
        <v>0.0</v>
      </c>
      <c r="BK577" s="35">
        <f>BK573*MIN(BK575,'Payroll_Rates'!BK13)</f>
        <v>0.0</v>
      </c>
      <c r="BL577" s="35">
        <f>BL573*MIN(BL575,'Payroll_Rates'!BL13)</f>
        <v>0.0</v>
      </c>
      <c r="BM577" s="35">
        <f>BM573*MIN(BM575,'Payroll_Rates'!BM13)</f>
        <v>0.0</v>
      </c>
      <c r="BN577" s="35">
        <f>BN573*MIN(BN575,'Payroll_Rates'!BN13)</f>
        <v>0.0</v>
      </c>
      <c r="BO577" s="35">
        <f>BO573*MIN(BO575,'Payroll_Rates'!BO13)</f>
        <v>0.0</v>
      </c>
    </row>
    <row r="578" ht="28" customHeight="1">
      <c r="A578" s="2" t="str">
        <v>SLOT29.RV</v>
      </c>
      <c r="B578" s="6" t="str">
        <v>SLOT29 employer pension contribution (RV)</v>
      </c>
      <c r="C578" s="2" t="str">
        <v>EUR</v>
      </c>
      <c r="D578" s="2" t="str">
        <v>SUM</v>
      </c>
      <c r="E578" s="36">
        <f>SUM(H578:BO578)</f>
        <v>0.0</v>
      </c>
      <c r="F578" s="6" t="str">
        <v>Spare row; inactive until a hire and an exit month are entered on People_Inputs</v>
      </c>
      <c r="G578" s="2"/>
      <c r="H578" s="35">
        <f>H576*'Payroll_Rates'!H11/'Inputs'!$E$28</f>
        <v>0.0</v>
      </c>
      <c r="I578" s="35">
        <f>I576*'Payroll_Rates'!I11/'Inputs'!$E$28</f>
        <v>0.0</v>
      </c>
      <c r="J578" s="35">
        <f>J576*'Payroll_Rates'!J11/'Inputs'!$E$28</f>
        <v>0.0</v>
      </c>
      <c r="K578" s="35">
        <f>K576*'Payroll_Rates'!K11/'Inputs'!$E$28</f>
        <v>0.0</v>
      </c>
      <c r="L578" s="35">
        <f>L576*'Payroll_Rates'!L11/'Inputs'!$E$28</f>
        <v>0.0</v>
      </c>
      <c r="M578" s="35">
        <f>M576*'Payroll_Rates'!M11/'Inputs'!$E$28</f>
        <v>0.0</v>
      </c>
      <c r="N578" s="35">
        <f>N576*'Payroll_Rates'!N11/'Inputs'!$E$28</f>
        <v>0.0</v>
      </c>
      <c r="O578" s="35">
        <f>O576*'Payroll_Rates'!O11/'Inputs'!$E$28</f>
        <v>0.0</v>
      </c>
      <c r="P578" s="35">
        <f>P576*'Payroll_Rates'!P11/'Inputs'!$E$28</f>
        <v>0.0</v>
      </c>
      <c r="Q578" s="35">
        <f>Q576*'Payroll_Rates'!Q11/'Inputs'!$E$28</f>
        <v>0.0</v>
      </c>
      <c r="R578" s="35">
        <f>R576*'Payroll_Rates'!R11/'Inputs'!$E$28</f>
        <v>0.0</v>
      </c>
      <c r="S578" s="35">
        <f>S576*'Payroll_Rates'!S11/'Inputs'!$E$28</f>
        <v>0.0</v>
      </c>
      <c r="T578" s="35">
        <f>T576*'Payroll_Rates'!T11/'Inputs'!$E$28</f>
        <v>0.0</v>
      </c>
      <c r="U578" s="35">
        <f>U576*'Payroll_Rates'!U11/'Inputs'!$E$28</f>
        <v>0.0</v>
      </c>
      <c r="V578" s="35">
        <f>V576*'Payroll_Rates'!V11/'Inputs'!$E$28</f>
        <v>0.0</v>
      </c>
      <c r="W578" s="35">
        <f>W576*'Payroll_Rates'!W11/'Inputs'!$E$28</f>
        <v>0.0</v>
      </c>
      <c r="X578" s="35">
        <f>X576*'Payroll_Rates'!X11/'Inputs'!$E$28</f>
        <v>0.0</v>
      </c>
      <c r="Y578" s="35">
        <f>Y576*'Payroll_Rates'!Y11/'Inputs'!$E$28</f>
        <v>0.0</v>
      </c>
      <c r="Z578" s="35">
        <f>Z576*'Payroll_Rates'!Z11/'Inputs'!$E$28</f>
        <v>0.0</v>
      </c>
      <c r="AA578" s="35">
        <f>AA576*'Payroll_Rates'!AA11/'Inputs'!$E$28</f>
        <v>0.0</v>
      </c>
      <c r="AB578" s="35">
        <f>AB576*'Payroll_Rates'!AB11/'Inputs'!$E$28</f>
        <v>0.0</v>
      </c>
      <c r="AC578" s="35">
        <f>AC576*'Payroll_Rates'!AC11/'Inputs'!$E$28</f>
        <v>0.0</v>
      </c>
      <c r="AD578" s="35">
        <f>AD576*'Payroll_Rates'!AD11/'Inputs'!$E$28</f>
        <v>0.0</v>
      </c>
      <c r="AE578" s="35">
        <f>AE576*'Payroll_Rates'!AE11/'Inputs'!$E$28</f>
        <v>0.0</v>
      </c>
      <c r="AF578" s="35">
        <f>AF576*'Payroll_Rates'!AF11/'Inputs'!$E$28</f>
        <v>0.0</v>
      </c>
      <c r="AG578" s="35">
        <f>AG576*'Payroll_Rates'!AG11/'Inputs'!$E$28</f>
        <v>0.0</v>
      </c>
      <c r="AH578" s="35">
        <f>AH576*'Payroll_Rates'!AH11/'Inputs'!$E$28</f>
        <v>0.0</v>
      </c>
      <c r="AI578" s="35">
        <f>AI576*'Payroll_Rates'!AI11/'Inputs'!$E$28</f>
        <v>0.0</v>
      </c>
      <c r="AJ578" s="35">
        <f>AJ576*'Payroll_Rates'!AJ11/'Inputs'!$E$28</f>
        <v>0.0</v>
      </c>
      <c r="AK578" s="35">
        <f>AK576*'Payroll_Rates'!AK11/'Inputs'!$E$28</f>
        <v>0.0</v>
      </c>
      <c r="AL578" s="35">
        <f>AL576*'Payroll_Rates'!AL11/'Inputs'!$E$28</f>
        <v>0.0</v>
      </c>
      <c r="AM578" s="35">
        <f>AM576*'Payroll_Rates'!AM11/'Inputs'!$E$28</f>
        <v>0.0</v>
      </c>
      <c r="AN578" s="35">
        <f>AN576*'Payroll_Rates'!AN11/'Inputs'!$E$28</f>
        <v>0.0</v>
      </c>
      <c r="AO578" s="35">
        <f>AO576*'Payroll_Rates'!AO11/'Inputs'!$E$28</f>
        <v>0.0</v>
      </c>
      <c r="AP578" s="35">
        <f>AP576*'Payroll_Rates'!AP11/'Inputs'!$E$28</f>
        <v>0.0</v>
      </c>
      <c r="AQ578" s="35">
        <f>AQ576*'Payroll_Rates'!AQ11/'Inputs'!$E$28</f>
        <v>0.0</v>
      </c>
      <c r="AR578" s="35">
        <f>AR576*'Payroll_Rates'!AR11/'Inputs'!$E$28</f>
        <v>0.0</v>
      </c>
      <c r="AS578" s="35">
        <f>AS576*'Payroll_Rates'!AS11/'Inputs'!$E$28</f>
        <v>0.0</v>
      </c>
      <c r="AT578" s="35">
        <f>AT576*'Payroll_Rates'!AT11/'Inputs'!$E$28</f>
        <v>0.0</v>
      </c>
      <c r="AU578" s="35">
        <f>AU576*'Payroll_Rates'!AU11/'Inputs'!$E$28</f>
        <v>0.0</v>
      </c>
      <c r="AV578" s="35">
        <f>AV576*'Payroll_Rates'!AV11/'Inputs'!$E$28</f>
        <v>0.0</v>
      </c>
      <c r="AW578" s="35">
        <f>AW576*'Payroll_Rates'!AW11/'Inputs'!$E$28</f>
        <v>0.0</v>
      </c>
      <c r="AX578" s="35">
        <f>AX576*'Payroll_Rates'!AX11/'Inputs'!$E$28</f>
        <v>0.0</v>
      </c>
      <c r="AY578" s="35">
        <f>AY576*'Payroll_Rates'!AY11/'Inputs'!$E$28</f>
        <v>0.0</v>
      </c>
      <c r="AZ578" s="35">
        <f>AZ576*'Payroll_Rates'!AZ11/'Inputs'!$E$28</f>
        <v>0.0</v>
      </c>
      <c r="BA578" s="35">
        <f>BA576*'Payroll_Rates'!BA11/'Inputs'!$E$28</f>
        <v>0.0</v>
      </c>
      <c r="BB578" s="35">
        <f>BB576*'Payroll_Rates'!BB11/'Inputs'!$E$28</f>
        <v>0.0</v>
      </c>
      <c r="BC578" s="35">
        <f>BC576*'Payroll_Rates'!BC11/'Inputs'!$E$28</f>
        <v>0.0</v>
      </c>
      <c r="BD578" s="35">
        <f>BD576*'Payroll_Rates'!BD11/'Inputs'!$E$28</f>
        <v>0.0</v>
      </c>
      <c r="BE578" s="35">
        <f>BE576*'Payroll_Rates'!BE11/'Inputs'!$E$28</f>
        <v>0.0</v>
      </c>
      <c r="BF578" s="35">
        <f>BF576*'Payroll_Rates'!BF11/'Inputs'!$E$28</f>
        <v>0.0</v>
      </c>
      <c r="BG578" s="35">
        <f>BG576*'Payroll_Rates'!BG11/'Inputs'!$E$28</f>
        <v>0.0</v>
      </c>
      <c r="BH578" s="35">
        <f>BH576*'Payroll_Rates'!BH11/'Inputs'!$E$28</f>
        <v>0.0</v>
      </c>
      <c r="BI578" s="35">
        <f>BI576*'Payroll_Rates'!BI11/'Inputs'!$E$28</f>
        <v>0.0</v>
      </c>
      <c r="BJ578" s="35">
        <f>BJ576*'Payroll_Rates'!BJ11/'Inputs'!$E$28</f>
        <v>0.0</v>
      </c>
      <c r="BK578" s="35">
        <f>BK576*'Payroll_Rates'!BK11/'Inputs'!$E$28</f>
        <v>0.0</v>
      </c>
      <c r="BL578" s="35">
        <f>BL576*'Payroll_Rates'!BL11/'Inputs'!$E$28</f>
        <v>0.0</v>
      </c>
      <c r="BM578" s="35">
        <f>BM576*'Payroll_Rates'!BM11/'Inputs'!$E$28</f>
        <v>0.0</v>
      </c>
      <c r="BN578" s="35">
        <f>BN576*'Payroll_Rates'!BN11/'Inputs'!$E$28</f>
        <v>0.0</v>
      </c>
      <c r="BO578" s="35">
        <f>BO576*'Payroll_Rates'!BO11/'Inputs'!$E$28</f>
        <v>0.0</v>
      </c>
    </row>
    <row r="579" ht="28" customHeight="1">
      <c r="A579" s="2" t="str">
        <v>SLOT29.AV</v>
      </c>
      <c r="B579" s="6" t="str">
        <v>SLOT29 employer unemployment contribution (AV)</v>
      </c>
      <c r="C579" s="2" t="str">
        <v>EUR</v>
      </c>
      <c r="D579" s="2" t="str">
        <v>SUM</v>
      </c>
      <c r="E579" s="36">
        <f>SUM(H579:BO579)</f>
        <v>0.0</v>
      </c>
      <c r="F579" s="6" t="str">
        <v>Spare row; inactive until a hire and an exit month are entered on People_Inputs</v>
      </c>
      <c r="G579" s="2"/>
      <c r="H579" s="35">
        <f>H576*'Inputs'!$E$13/'Inputs'!$E$28</f>
        <v>0.0</v>
      </c>
      <c r="I579" s="35">
        <f>I576*'Inputs'!$E$13/'Inputs'!$E$28</f>
        <v>0.0</v>
      </c>
      <c r="J579" s="35">
        <f>J576*'Inputs'!$E$13/'Inputs'!$E$28</f>
        <v>0.0</v>
      </c>
      <c r="K579" s="35">
        <f>K576*'Inputs'!$E$13/'Inputs'!$E$28</f>
        <v>0.0</v>
      </c>
      <c r="L579" s="35">
        <f>L576*'Inputs'!$E$13/'Inputs'!$E$28</f>
        <v>0.0</v>
      </c>
      <c r="M579" s="35">
        <f>M576*'Inputs'!$E$13/'Inputs'!$E$28</f>
        <v>0.0</v>
      </c>
      <c r="N579" s="35">
        <f>N576*'Inputs'!$E$13/'Inputs'!$E$28</f>
        <v>0.0</v>
      </c>
      <c r="O579" s="35">
        <f>O576*'Inputs'!$E$13/'Inputs'!$E$28</f>
        <v>0.0</v>
      </c>
      <c r="P579" s="35">
        <f>P576*'Inputs'!$E$13/'Inputs'!$E$28</f>
        <v>0.0</v>
      </c>
      <c r="Q579" s="35">
        <f>Q576*'Inputs'!$E$13/'Inputs'!$E$28</f>
        <v>0.0</v>
      </c>
      <c r="R579" s="35">
        <f>R576*'Inputs'!$E$13/'Inputs'!$E$28</f>
        <v>0.0</v>
      </c>
      <c r="S579" s="35">
        <f>S576*'Inputs'!$E$13/'Inputs'!$E$28</f>
        <v>0.0</v>
      </c>
      <c r="T579" s="35">
        <f>T576*'Inputs'!$E$13/'Inputs'!$E$28</f>
        <v>0.0</v>
      </c>
      <c r="U579" s="35">
        <f>U576*'Inputs'!$E$13/'Inputs'!$E$28</f>
        <v>0.0</v>
      </c>
      <c r="V579" s="35">
        <f>V576*'Inputs'!$E$13/'Inputs'!$E$28</f>
        <v>0.0</v>
      </c>
      <c r="W579" s="35">
        <f>W576*'Inputs'!$E$13/'Inputs'!$E$28</f>
        <v>0.0</v>
      </c>
      <c r="X579" s="35">
        <f>X576*'Inputs'!$E$13/'Inputs'!$E$28</f>
        <v>0.0</v>
      </c>
      <c r="Y579" s="35">
        <f>Y576*'Inputs'!$E$13/'Inputs'!$E$28</f>
        <v>0.0</v>
      </c>
      <c r="Z579" s="35">
        <f>Z576*'Inputs'!$E$13/'Inputs'!$E$28</f>
        <v>0.0</v>
      </c>
      <c r="AA579" s="35">
        <f>AA576*'Inputs'!$E$13/'Inputs'!$E$28</f>
        <v>0.0</v>
      </c>
      <c r="AB579" s="35">
        <f>AB576*'Inputs'!$E$13/'Inputs'!$E$28</f>
        <v>0.0</v>
      </c>
      <c r="AC579" s="35">
        <f>AC576*'Inputs'!$E$13/'Inputs'!$E$28</f>
        <v>0.0</v>
      </c>
      <c r="AD579" s="35">
        <f>AD576*'Inputs'!$E$13/'Inputs'!$E$28</f>
        <v>0.0</v>
      </c>
      <c r="AE579" s="35">
        <f>AE576*'Inputs'!$E$13/'Inputs'!$E$28</f>
        <v>0.0</v>
      </c>
      <c r="AF579" s="35">
        <f>AF576*'Inputs'!$E$13/'Inputs'!$E$28</f>
        <v>0.0</v>
      </c>
      <c r="AG579" s="35">
        <f>AG576*'Inputs'!$E$13/'Inputs'!$E$28</f>
        <v>0.0</v>
      </c>
      <c r="AH579" s="35">
        <f>AH576*'Inputs'!$E$13/'Inputs'!$E$28</f>
        <v>0.0</v>
      </c>
      <c r="AI579" s="35">
        <f>AI576*'Inputs'!$E$13/'Inputs'!$E$28</f>
        <v>0.0</v>
      </c>
      <c r="AJ579" s="35">
        <f>AJ576*'Inputs'!$E$13/'Inputs'!$E$28</f>
        <v>0.0</v>
      </c>
      <c r="AK579" s="35">
        <f>AK576*'Inputs'!$E$13/'Inputs'!$E$28</f>
        <v>0.0</v>
      </c>
      <c r="AL579" s="35">
        <f>AL576*'Inputs'!$E$13/'Inputs'!$E$28</f>
        <v>0.0</v>
      </c>
      <c r="AM579" s="35">
        <f>AM576*'Inputs'!$E$13/'Inputs'!$E$28</f>
        <v>0.0</v>
      </c>
      <c r="AN579" s="35">
        <f>AN576*'Inputs'!$E$13/'Inputs'!$E$28</f>
        <v>0.0</v>
      </c>
      <c r="AO579" s="35">
        <f>AO576*'Inputs'!$E$13/'Inputs'!$E$28</f>
        <v>0.0</v>
      </c>
      <c r="AP579" s="35">
        <f>AP576*'Inputs'!$E$13/'Inputs'!$E$28</f>
        <v>0.0</v>
      </c>
      <c r="AQ579" s="35">
        <f>AQ576*'Inputs'!$E$13/'Inputs'!$E$28</f>
        <v>0.0</v>
      </c>
      <c r="AR579" s="35">
        <f>AR576*'Inputs'!$E$13/'Inputs'!$E$28</f>
        <v>0.0</v>
      </c>
      <c r="AS579" s="35">
        <f>AS576*'Inputs'!$E$13/'Inputs'!$E$28</f>
        <v>0.0</v>
      </c>
      <c r="AT579" s="35">
        <f>AT576*'Inputs'!$E$13/'Inputs'!$E$28</f>
        <v>0.0</v>
      </c>
      <c r="AU579" s="35">
        <f>AU576*'Inputs'!$E$13/'Inputs'!$E$28</f>
        <v>0.0</v>
      </c>
      <c r="AV579" s="35">
        <f>AV576*'Inputs'!$E$13/'Inputs'!$E$28</f>
        <v>0.0</v>
      </c>
      <c r="AW579" s="35">
        <f>AW576*'Inputs'!$E$13/'Inputs'!$E$28</f>
        <v>0.0</v>
      </c>
      <c r="AX579" s="35">
        <f>AX576*'Inputs'!$E$13/'Inputs'!$E$28</f>
        <v>0.0</v>
      </c>
      <c r="AY579" s="35">
        <f>AY576*'Inputs'!$E$13/'Inputs'!$E$28</f>
        <v>0.0</v>
      </c>
      <c r="AZ579" s="35">
        <f>AZ576*'Inputs'!$E$13/'Inputs'!$E$28</f>
        <v>0.0</v>
      </c>
      <c r="BA579" s="35">
        <f>BA576*'Inputs'!$E$13/'Inputs'!$E$28</f>
        <v>0.0</v>
      </c>
      <c r="BB579" s="35">
        <f>BB576*'Inputs'!$E$13/'Inputs'!$E$28</f>
        <v>0.0</v>
      </c>
      <c r="BC579" s="35">
        <f>BC576*'Inputs'!$E$13/'Inputs'!$E$28</f>
        <v>0.0</v>
      </c>
      <c r="BD579" s="35">
        <f>BD576*'Inputs'!$E$13/'Inputs'!$E$28</f>
        <v>0.0</v>
      </c>
      <c r="BE579" s="35">
        <f>BE576*'Inputs'!$E$13/'Inputs'!$E$28</f>
        <v>0.0</v>
      </c>
      <c r="BF579" s="35">
        <f>BF576*'Inputs'!$E$13/'Inputs'!$E$28</f>
        <v>0.0</v>
      </c>
      <c r="BG579" s="35">
        <f>BG576*'Inputs'!$E$13/'Inputs'!$E$28</f>
        <v>0.0</v>
      </c>
      <c r="BH579" s="35">
        <f>BH576*'Inputs'!$E$13/'Inputs'!$E$28</f>
        <v>0.0</v>
      </c>
      <c r="BI579" s="35">
        <f>BI576*'Inputs'!$E$13/'Inputs'!$E$28</f>
        <v>0.0</v>
      </c>
      <c r="BJ579" s="35">
        <f>BJ576*'Inputs'!$E$13/'Inputs'!$E$28</f>
        <v>0.0</v>
      </c>
      <c r="BK579" s="35">
        <f>BK576*'Inputs'!$E$13/'Inputs'!$E$28</f>
        <v>0.0</v>
      </c>
      <c r="BL579" s="35">
        <f>BL576*'Inputs'!$E$13/'Inputs'!$E$28</f>
        <v>0.0</v>
      </c>
      <c r="BM579" s="35">
        <f>BM576*'Inputs'!$E$13/'Inputs'!$E$28</f>
        <v>0.0</v>
      </c>
      <c r="BN579" s="35">
        <f>BN576*'Inputs'!$E$13/'Inputs'!$E$28</f>
        <v>0.0</v>
      </c>
      <c r="BO579" s="35">
        <f>BO576*'Inputs'!$E$13/'Inputs'!$E$28</f>
        <v>0.0</v>
      </c>
    </row>
    <row r="580" ht="28" customHeight="1">
      <c r="A580" s="2" t="str">
        <v>SLOT29.KV</v>
      </c>
      <c r="B580" s="6" t="str">
        <v>SLOT29 employer health contribution (KV)</v>
      </c>
      <c r="C580" s="2" t="str">
        <v>EUR</v>
      </c>
      <c r="D580" s="2" t="str">
        <v>SUM</v>
      </c>
      <c r="E580" s="36">
        <f>SUM(H580:BO580)</f>
        <v>0.0</v>
      </c>
      <c r="F580" s="6" t="str">
        <v>Spare row; inactive until a hire and an exit month are entered on People_Inputs</v>
      </c>
      <c r="G580" s="2"/>
      <c r="H580" s="35">
        <f>H577*('Inputs'!$E$14+'Inputs'!$E$15)/'Inputs'!$E$28</f>
        <v>0.0</v>
      </c>
      <c r="I580" s="35">
        <f>I577*('Inputs'!$E$14+'Inputs'!$E$15)/'Inputs'!$E$28</f>
        <v>0.0</v>
      </c>
      <c r="J580" s="35">
        <f>J577*('Inputs'!$E$14+'Inputs'!$E$15)/'Inputs'!$E$28</f>
        <v>0.0</v>
      </c>
      <c r="K580" s="35">
        <f>K577*('Inputs'!$E$14+'Inputs'!$E$15)/'Inputs'!$E$28</f>
        <v>0.0</v>
      </c>
      <c r="L580" s="35">
        <f>L577*('Inputs'!$E$14+'Inputs'!$E$15)/'Inputs'!$E$28</f>
        <v>0.0</v>
      </c>
      <c r="M580" s="35">
        <f>M577*('Inputs'!$E$14+'Inputs'!$E$15)/'Inputs'!$E$28</f>
        <v>0.0</v>
      </c>
      <c r="N580" s="35">
        <f>N577*('Inputs'!$E$14+'Inputs'!$E$15)/'Inputs'!$E$28</f>
        <v>0.0</v>
      </c>
      <c r="O580" s="35">
        <f>O577*('Inputs'!$E$14+'Inputs'!$E$15)/'Inputs'!$E$28</f>
        <v>0.0</v>
      </c>
      <c r="P580" s="35">
        <f>P577*('Inputs'!$E$14+'Inputs'!$E$15)/'Inputs'!$E$28</f>
        <v>0.0</v>
      </c>
      <c r="Q580" s="35">
        <f>Q577*('Inputs'!$E$14+'Inputs'!$E$15)/'Inputs'!$E$28</f>
        <v>0.0</v>
      </c>
      <c r="R580" s="35">
        <f>R577*('Inputs'!$E$14+'Inputs'!$E$15)/'Inputs'!$E$28</f>
        <v>0.0</v>
      </c>
      <c r="S580" s="35">
        <f>S577*('Inputs'!$E$14+'Inputs'!$E$15)/'Inputs'!$E$28</f>
        <v>0.0</v>
      </c>
      <c r="T580" s="35">
        <f>T577*('Inputs'!$E$14+'Inputs'!$E$15)/'Inputs'!$E$28</f>
        <v>0.0</v>
      </c>
      <c r="U580" s="35">
        <f>U577*('Inputs'!$E$14+'Inputs'!$E$15)/'Inputs'!$E$28</f>
        <v>0.0</v>
      </c>
      <c r="V580" s="35">
        <f>V577*('Inputs'!$E$14+'Inputs'!$E$15)/'Inputs'!$E$28</f>
        <v>0.0</v>
      </c>
      <c r="W580" s="35">
        <f>W577*('Inputs'!$E$14+'Inputs'!$E$15)/'Inputs'!$E$28</f>
        <v>0.0</v>
      </c>
      <c r="X580" s="35">
        <f>X577*('Inputs'!$E$14+'Inputs'!$E$15)/'Inputs'!$E$28</f>
        <v>0.0</v>
      </c>
      <c r="Y580" s="35">
        <f>Y577*('Inputs'!$E$14+'Inputs'!$E$15)/'Inputs'!$E$28</f>
        <v>0.0</v>
      </c>
      <c r="Z580" s="35">
        <f>Z577*('Inputs'!$E$14+'Inputs'!$E$15)/'Inputs'!$E$28</f>
        <v>0.0</v>
      </c>
      <c r="AA580" s="35">
        <f>AA577*('Inputs'!$E$14+'Inputs'!$E$15)/'Inputs'!$E$28</f>
        <v>0.0</v>
      </c>
      <c r="AB580" s="35">
        <f>AB577*('Inputs'!$E$14+'Inputs'!$E$15)/'Inputs'!$E$28</f>
        <v>0.0</v>
      </c>
      <c r="AC580" s="35">
        <f>AC577*('Inputs'!$E$14+'Inputs'!$E$15)/'Inputs'!$E$28</f>
        <v>0.0</v>
      </c>
      <c r="AD580" s="35">
        <f>AD577*('Inputs'!$E$14+'Inputs'!$E$15)/'Inputs'!$E$28</f>
        <v>0.0</v>
      </c>
      <c r="AE580" s="35">
        <f>AE577*('Inputs'!$E$14+'Inputs'!$E$15)/'Inputs'!$E$28</f>
        <v>0.0</v>
      </c>
      <c r="AF580" s="35">
        <f>AF577*('Inputs'!$E$14+'Inputs'!$E$15)/'Inputs'!$E$28</f>
        <v>0.0</v>
      </c>
      <c r="AG580" s="35">
        <f>AG577*('Inputs'!$E$14+'Inputs'!$E$15)/'Inputs'!$E$28</f>
        <v>0.0</v>
      </c>
      <c r="AH580" s="35">
        <f>AH577*('Inputs'!$E$14+'Inputs'!$E$15)/'Inputs'!$E$28</f>
        <v>0.0</v>
      </c>
      <c r="AI580" s="35">
        <f>AI577*('Inputs'!$E$14+'Inputs'!$E$15)/'Inputs'!$E$28</f>
        <v>0.0</v>
      </c>
      <c r="AJ580" s="35">
        <f>AJ577*('Inputs'!$E$14+'Inputs'!$E$15)/'Inputs'!$E$28</f>
        <v>0.0</v>
      </c>
      <c r="AK580" s="35">
        <f>AK577*('Inputs'!$E$14+'Inputs'!$E$15)/'Inputs'!$E$28</f>
        <v>0.0</v>
      </c>
      <c r="AL580" s="35">
        <f>AL577*('Inputs'!$E$14+'Inputs'!$E$15)/'Inputs'!$E$28</f>
        <v>0.0</v>
      </c>
      <c r="AM580" s="35">
        <f>AM577*('Inputs'!$E$14+'Inputs'!$E$15)/'Inputs'!$E$28</f>
        <v>0.0</v>
      </c>
      <c r="AN580" s="35">
        <f>AN577*('Inputs'!$E$14+'Inputs'!$E$15)/'Inputs'!$E$28</f>
        <v>0.0</v>
      </c>
      <c r="AO580" s="35">
        <f>AO577*('Inputs'!$E$14+'Inputs'!$E$15)/'Inputs'!$E$28</f>
        <v>0.0</v>
      </c>
      <c r="AP580" s="35">
        <f>AP577*('Inputs'!$E$14+'Inputs'!$E$15)/'Inputs'!$E$28</f>
        <v>0.0</v>
      </c>
      <c r="AQ580" s="35">
        <f>AQ577*('Inputs'!$E$14+'Inputs'!$E$15)/'Inputs'!$E$28</f>
        <v>0.0</v>
      </c>
      <c r="AR580" s="35">
        <f>AR577*('Inputs'!$E$14+'Inputs'!$E$15)/'Inputs'!$E$28</f>
        <v>0.0</v>
      </c>
      <c r="AS580" s="35">
        <f>AS577*('Inputs'!$E$14+'Inputs'!$E$15)/'Inputs'!$E$28</f>
        <v>0.0</v>
      </c>
      <c r="AT580" s="35">
        <f>AT577*('Inputs'!$E$14+'Inputs'!$E$15)/'Inputs'!$E$28</f>
        <v>0.0</v>
      </c>
      <c r="AU580" s="35">
        <f>AU577*('Inputs'!$E$14+'Inputs'!$E$15)/'Inputs'!$E$28</f>
        <v>0.0</v>
      </c>
      <c r="AV580" s="35">
        <f>AV577*('Inputs'!$E$14+'Inputs'!$E$15)/'Inputs'!$E$28</f>
        <v>0.0</v>
      </c>
      <c r="AW580" s="35">
        <f>AW577*('Inputs'!$E$14+'Inputs'!$E$15)/'Inputs'!$E$28</f>
        <v>0.0</v>
      </c>
      <c r="AX580" s="35">
        <f>AX577*('Inputs'!$E$14+'Inputs'!$E$15)/'Inputs'!$E$28</f>
        <v>0.0</v>
      </c>
      <c r="AY580" s="35">
        <f>AY577*('Inputs'!$E$14+'Inputs'!$E$15)/'Inputs'!$E$28</f>
        <v>0.0</v>
      </c>
      <c r="AZ580" s="35">
        <f>AZ577*('Inputs'!$E$14+'Inputs'!$E$15)/'Inputs'!$E$28</f>
        <v>0.0</v>
      </c>
      <c r="BA580" s="35">
        <f>BA577*('Inputs'!$E$14+'Inputs'!$E$15)/'Inputs'!$E$28</f>
        <v>0.0</v>
      </c>
      <c r="BB580" s="35">
        <f>BB577*('Inputs'!$E$14+'Inputs'!$E$15)/'Inputs'!$E$28</f>
        <v>0.0</v>
      </c>
      <c r="BC580" s="35">
        <f>BC577*('Inputs'!$E$14+'Inputs'!$E$15)/'Inputs'!$E$28</f>
        <v>0.0</v>
      </c>
      <c r="BD580" s="35">
        <f>BD577*('Inputs'!$E$14+'Inputs'!$E$15)/'Inputs'!$E$28</f>
        <v>0.0</v>
      </c>
      <c r="BE580" s="35">
        <f>BE577*('Inputs'!$E$14+'Inputs'!$E$15)/'Inputs'!$E$28</f>
        <v>0.0</v>
      </c>
      <c r="BF580" s="35">
        <f>BF577*('Inputs'!$E$14+'Inputs'!$E$15)/'Inputs'!$E$28</f>
        <v>0.0</v>
      </c>
      <c r="BG580" s="35">
        <f>BG577*('Inputs'!$E$14+'Inputs'!$E$15)/'Inputs'!$E$28</f>
        <v>0.0</v>
      </c>
      <c r="BH580" s="35">
        <f>BH577*('Inputs'!$E$14+'Inputs'!$E$15)/'Inputs'!$E$28</f>
        <v>0.0</v>
      </c>
      <c r="BI580" s="35">
        <f>BI577*('Inputs'!$E$14+'Inputs'!$E$15)/'Inputs'!$E$28</f>
        <v>0.0</v>
      </c>
      <c r="BJ580" s="35">
        <f>BJ577*('Inputs'!$E$14+'Inputs'!$E$15)/'Inputs'!$E$28</f>
        <v>0.0</v>
      </c>
      <c r="BK580" s="35">
        <f>BK577*('Inputs'!$E$14+'Inputs'!$E$15)/'Inputs'!$E$28</f>
        <v>0.0</v>
      </c>
      <c r="BL580" s="35">
        <f>BL577*('Inputs'!$E$14+'Inputs'!$E$15)/'Inputs'!$E$28</f>
        <v>0.0</v>
      </c>
      <c r="BM580" s="35">
        <f>BM577*('Inputs'!$E$14+'Inputs'!$E$15)/'Inputs'!$E$28</f>
        <v>0.0</v>
      </c>
      <c r="BN580" s="35">
        <f>BN577*('Inputs'!$E$14+'Inputs'!$E$15)/'Inputs'!$E$28</f>
        <v>0.0</v>
      </c>
      <c r="BO580" s="35">
        <f>BO577*('Inputs'!$E$14+'Inputs'!$E$15)/'Inputs'!$E$28</f>
        <v>0.0</v>
      </c>
    </row>
    <row r="581" ht="28" customHeight="1">
      <c r="A581" s="2" t="str">
        <v>SLOT29.PV</v>
      </c>
      <c r="B581" s="6" t="str">
        <v>SLOT29 employer care contribution (PV)</v>
      </c>
      <c r="C581" s="2" t="str">
        <v>EUR</v>
      </c>
      <c r="D581" s="2" t="str">
        <v>SUM</v>
      </c>
      <c r="E581" s="36">
        <f>SUM(H581:BO581)</f>
        <v>0.0</v>
      </c>
      <c r="F581" s="6" t="str">
        <v>Spare row; inactive until a hire and an exit month are entered on People_Inputs</v>
      </c>
      <c r="G581" s="2"/>
      <c r="H581" s="35">
        <f>H577*'Inputs'!$E$16/'Inputs'!$E$28</f>
        <v>0.0</v>
      </c>
      <c r="I581" s="35">
        <f>I577*'Inputs'!$E$16/'Inputs'!$E$28</f>
        <v>0.0</v>
      </c>
      <c r="J581" s="35">
        <f>J577*'Inputs'!$E$16/'Inputs'!$E$28</f>
        <v>0.0</v>
      </c>
      <c r="K581" s="35">
        <f>K577*'Inputs'!$E$16/'Inputs'!$E$28</f>
        <v>0.0</v>
      </c>
      <c r="L581" s="35">
        <f>L577*'Inputs'!$E$16/'Inputs'!$E$28</f>
        <v>0.0</v>
      </c>
      <c r="M581" s="35">
        <f>M577*'Inputs'!$E$16/'Inputs'!$E$28</f>
        <v>0.0</v>
      </c>
      <c r="N581" s="35">
        <f>N577*'Inputs'!$E$16/'Inputs'!$E$28</f>
        <v>0.0</v>
      </c>
      <c r="O581" s="35">
        <f>O577*'Inputs'!$E$16/'Inputs'!$E$28</f>
        <v>0.0</v>
      </c>
      <c r="P581" s="35">
        <f>P577*'Inputs'!$E$16/'Inputs'!$E$28</f>
        <v>0.0</v>
      </c>
      <c r="Q581" s="35">
        <f>Q577*'Inputs'!$E$16/'Inputs'!$E$28</f>
        <v>0.0</v>
      </c>
      <c r="R581" s="35">
        <f>R577*'Inputs'!$E$16/'Inputs'!$E$28</f>
        <v>0.0</v>
      </c>
      <c r="S581" s="35">
        <f>S577*'Inputs'!$E$16/'Inputs'!$E$28</f>
        <v>0.0</v>
      </c>
      <c r="T581" s="35">
        <f>T577*'Inputs'!$E$16/'Inputs'!$E$28</f>
        <v>0.0</v>
      </c>
      <c r="U581" s="35">
        <f>U577*'Inputs'!$E$16/'Inputs'!$E$28</f>
        <v>0.0</v>
      </c>
      <c r="V581" s="35">
        <f>V577*'Inputs'!$E$16/'Inputs'!$E$28</f>
        <v>0.0</v>
      </c>
      <c r="W581" s="35">
        <f>W577*'Inputs'!$E$16/'Inputs'!$E$28</f>
        <v>0.0</v>
      </c>
      <c r="X581" s="35">
        <f>X577*'Inputs'!$E$16/'Inputs'!$E$28</f>
        <v>0.0</v>
      </c>
      <c r="Y581" s="35">
        <f>Y577*'Inputs'!$E$16/'Inputs'!$E$28</f>
        <v>0.0</v>
      </c>
      <c r="Z581" s="35">
        <f>Z577*'Inputs'!$E$16/'Inputs'!$E$28</f>
        <v>0.0</v>
      </c>
      <c r="AA581" s="35">
        <f>AA577*'Inputs'!$E$16/'Inputs'!$E$28</f>
        <v>0.0</v>
      </c>
      <c r="AB581" s="35">
        <f>AB577*'Inputs'!$E$16/'Inputs'!$E$28</f>
        <v>0.0</v>
      </c>
      <c r="AC581" s="35">
        <f>AC577*'Inputs'!$E$16/'Inputs'!$E$28</f>
        <v>0.0</v>
      </c>
      <c r="AD581" s="35">
        <f>AD577*'Inputs'!$E$16/'Inputs'!$E$28</f>
        <v>0.0</v>
      </c>
      <c r="AE581" s="35">
        <f>AE577*'Inputs'!$E$16/'Inputs'!$E$28</f>
        <v>0.0</v>
      </c>
      <c r="AF581" s="35">
        <f>AF577*'Inputs'!$E$16/'Inputs'!$E$28</f>
        <v>0.0</v>
      </c>
      <c r="AG581" s="35">
        <f>AG577*'Inputs'!$E$16/'Inputs'!$E$28</f>
        <v>0.0</v>
      </c>
      <c r="AH581" s="35">
        <f>AH577*'Inputs'!$E$16/'Inputs'!$E$28</f>
        <v>0.0</v>
      </c>
      <c r="AI581" s="35">
        <f>AI577*'Inputs'!$E$16/'Inputs'!$E$28</f>
        <v>0.0</v>
      </c>
      <c r="AJ581" s="35">
        <f>AJ577*'Inputs'!$E$16/'Inputs'!$E$28</f>
        <v>0.0</v>
      </c>
      <c r="AK581" s="35">
        <f>AK577*'Inputs'!$E$16/'Inputs'!$E$28</f>
        <v>0.0</v>
      </c>
      <c r="AL581" s="35">
        <f>AL577*'Inputs'!$E$16/'Inputs'!$E$28</f>
        <v>0.0</v>
      </c>
      <c r="AM581" s="35">
        <f>AM577*'Inputs'!$E$16/'Inputs'!$E$28</f>
        <v>0.0</v>
      </c>
      <c r="AN581" s="35">
        <f>AN577*'Inputs'!$E$16/'Inputs'!$E$28</f>
        <v>0.0</v>
      </c>
      <c r="AO581" s="35">
        <f>AO577*'Inputs'!$E$16/'Inputs'!$E$28</f>
        <v>0.0</v>
      </c>
      <c r="AP581" s="35">
        <f>AP577*'Inputs'!$E$16/'Inputs'!$E$28</f>
        <v>0.0</v>
      </c>
      <c r="AQ581" s="35">
        <f>AQ577*'Inputs'!$E$16/'Inputs'!$E$28</f>
        <v>0.0</v>
      </c>
      <c r="AR581" s="35">
        <f>AR577*'Inputs'!$E$16/'Inputs'!$E$28</f>
        <v>0.0</v>
      </c>
      <c r="AS581" s="35">
        <f>AS577*'Inputs'!$E$16/'Inputs'!$E$28</f>
        <v>0.0</v>
      </c>
      <c r="AT581" s="35">
        <f>AT577*'Inputs'!$E$16/'Inputs'!$E$28</f>
        <v>0.0</v>
      </c>
      <c r="AU581" s="35">
        <f>AU577*'Inputs'!$E$16/'Inputs'!$E$28</f>
        <v>0.0</v>
      </c>
      <c r="AV581" s="35">
        <f>AV577*'Inputs'!$E$16/'Inputs'!$E$28</f>
        <v>0.0</v>
      </c>
      <c r="AW581" s="35">
        <f>AW577*'Inputs'!$E$16/'Inputs'!$E$28</f>
        <v>0.0</v>
      </c>
      <c r="AX581" s="35">
        <f>AX577*'Inputs'!$E$16/'Inputs'!$E$28</f>
        <v>0.0</v>
      </c>
      <c r="AY581" s="35">
        <f>AY577*'Inputs'!$E$16/'Inputs'!$E$28</f>
        <v>0.0</v>
      </c>
      <c r="AZ581" s="35">
        <f>AZ577*'Inputs'!$E$16/'Inputs'!$E$28</f>
        <v>0.0</v>
      </c>
      <c r="BA581" s="35">
        <f>BA577*'Inputs'!$E$16/'Inputs'!$E$28</f>
        <v>0.0</v>
      </c>
      <c r="BB581" s="35">
        <f>BB577*'Inputs'!$E$16/'Inputs'!$E$28</f>
        <v>0.0</v>
      </c>
      <c r="BC581" s="35">
        <f>BC577*'Inputs'!$E$16/'Inputs'!$E$28</f>
        <v>0.0</v>
      </c>
      <c r="BD581" s="35">
        <f>BD577*'Inputs'!$E$16/'Inputs'!$E$28</f>
        <v>0.0</v>
      </c>
      <c r="BE581" s="35">
        <f>BE577*'Inputs'!$E$16/'Inputs'!$E$28</f>
        <v>0.0</v>
      </c>
      <c r="BF581" s="35">
        <f>BF577*'Inputs'!$E$16/'Inputs'!$E$28</f>
        <v>0.0</v>
      </c>
      <c r="BG581" s="35">
        <f>BG577*'Inputs'!$E$16/'Inputs'!$E$28</f>
        <v>0.0</v>
      </c>
      <c r="BH581" s="35">
        <f>BH577*'Inputs'!$E$16/'Inputs'!$E$28</f>
        <v>0.0</v>
      </c>
      <c r="BI581" s="35">
        <f>BI577*'Inputs'!$E$16/'Inputs'!$E$28</f>
        <v>0.0</v>
      </c>
      <c r="BJ581" s="35">
        <f>BJ577*'Inputs'!$E$16/'Inputs'!$E$28</f>
        <v>0.0</v>
      </c>
      <c r="BK581" s="35">
        <f>BK577*'Inputs'!$E$16/'Inputs'!$E$28</f>
        <v>0.0</v>
      </c>
      <c r="BL581" s="35">
        <f>BL577*'Inputs'!$E$16/'Inputs'!$E$28</f>
        <v>0.0</v>
      </c>
      <c r="BM581" s="35">
        <f>BM577*'Inputs'!$E$16/'Inputs'!$E$28</f>
        <v>0.0</v>
      </c>
      <c r="BN581" s="35">
        <f>BN577*'Inputs'!$E$16/'Inputs'!$E$28</f>
        <v>0.0</v>
      </c>
      <c r="BO581" s="35">
        <f>BO577*'Inputs'!$E$16/'Inputs'!$E$28</f>
        <v>0.0</v>
      </c>
    </row>
    <row r="582" ht="28" customHeight="1">
      <c r="A582" s="2" t="str">
        <v>SLOT29.U1</v>
      </c>
      <c r="B582" s="6" t="str">
        <v>SLOT29 U1 sick-pay levy</v>
      </c>
      <c r="C582" s="2" t="str">
        <v>EUR</v>
      </c>
      <c r="D582" s="2" t="str">
        <v>SUM</v>
      </c>
      <c r="E582" s="36">
        <f>SUM(H582:BO582)</f>
        <v>0.0</v>
      </c>
      <c r="F582" s="6" t="str">
        <v>Spare row; inactive until a hire and an exit month are entered on People_Inputs</v>
      </c>
      <c r="G582" s="2"/>
      <c r="H582" s="35">
        <f>H576*'Inputs'!$E$17*IF('Summary'!H13&lt;='Inputs'!$E$27,1,0)</f>
        <v>0.0</v>
      </c>
      <c r="I582" s="35">
        <f>I576*'Inputs'!$E$17*IF('Summary'!I13&lt;='Inputs'!$E$27,1,0)</f>
        <v>0.0</v>
      </c>
      <c r="J582" s="35">
        <f>J576*'Inputs'!$E$17*IF('Summary'!J13&lt;='Inputs'!$E$27,1,0)</f>
        <v>0.0</v>
      </c>
      <c r="K582" s="35">
        <f>K576*'Inputs'!$E$17*IF('Summary'!K13&lt;='Inputs'!$E$27,1,0)</f>
        <v>0.0</v>
      </c>
      <c r="L582" s="35">
        <f>L576*'Inputs'!$E$17*IF('Summary'!L13&lt;='Inputs'!$E$27,1,0)</f>
        <v>0.0</v>
      </c>
      <c r="M582" s="35">
        <f>M576*'Inputs'!$E$17*IF('Summary'!M13&lt;='Inputs'!$E$27,1,0)</f>
        <v>0.0</v>
      </c>
      <c r="N582" s="35">
        <f>N576*'Inputs'!$E$17*IF('Summary'!N13&lt;='Inputs'!$E$27,1,0)</f>
        <v>0.0</v>
      </c>
      <c r="O582" s="35">
        <f>O576*'Inputs'!$E$17*IF('Summary'!O13&lt;='Inputs'!$E$27,1,0)</f>
        <v>0.0</v>
      </c>
      <c r="P582" s="35">
        <f>P576*'Inputs'!$E$17*IF('Summary'!P13&lt;='Inputs'!$E$27,1,0)</f>
        <v>0.0</v>
      </c>
      <c r="Q582" s="35">
        <f>Q576*'Inputs'!$E$17*IF('Summary'!Q13&lt;='Inputs'!$E$27,1,0)</f>
        <v>0.0</v>
      </c>
      <c r="R582" s="35">
        <f>R576*'Inputs'!$E$17*IF('Summary'!R13&lt;='Inputs'!$E$27,1,0)</f>
        <v>0.0</v>
      </c>
      <c r="S582" s="35">
        <f>S576*'Inputs'!$E$17*IF('Summary'!S13&lt;='Inputs'!$E$27,1,0)</f>
        <v>0.0</v>
      </c>
      <c r="T582" s="35">
        <f>T576*'Inputs'!$E$17*IF('Summary'!T13&lt;='Inputs'!$E$27,1,0)</f>
        <v>0.0</v>
      </c>
      <c r="U582" s="35">
        <f>U576*'Inputs'!$E$17*IF('Summary'!U13&lt;='Inputs'!$E$27,1,0)</f>
        <v>0.0</v>
      </c>
      <c r="V582" s="35">
        <f>V576*'Inputs'!$E$17*IF('Summary'!V13&lt;='Inputs'!$E$27,1,0)</f>
        <v>0.0</v>
      </c>
      <c r="W582" s="35">
        <f>W576*'Inputs'!$E$17*IF('Summary'!W13&lt;='Inputs'!$E$27,1,0)</f>
        <v>0.0</v>
      </c>
      <c r="X582" s="35">
        <f>X576*'Inputs'!$E$17*IF('Summary'!X13&lt;='Inputs'!$E$27,1,0)</f>
        <v>0.0</v>
      </c>
      <c r="Y582" s="35">
        <f>Y576*'Inputs'!$E$17*IF('Summary'!Y13&lt;='Inputs'!$E$27,1,0)</f>
        <v>0.0</v>
      </c>
      <c r="Z582" s="35">
        <f>Z576*'Inputs'!$E$17*IF('Summary'!Z13&lt;='Inputs'!$E$27,1,0)</f>
        <v>0.0</v>
      </c>
      <c r="AA582" s="35">
        <f>AA576*'Inputs'!$E$17*IF('Summary'!AA13&lt;='Inputs'!$E$27,1,0)</f>
        <v>0.0</v>
      </c>
      <c r="AB582" s="35">
        <f>AB576*'Inputs'!$E$17*IF('Summary'!AB13&lt;='Inputs'!$E$27,1,0)</f>
        <v>0.0</v>
      </c>
      <c r="AC582" s="35">
        <f>AC576*'Inputs'!$E$17*IF('Summary'!AC13&lt;='Inputs'!$E$27,1,0)</f>
        <v>0.0</v>
      </c>
      <c r="AD582" s="35">
        <f>AD576*'Inputs'!$E$17*IF('Summary'!AD13&lt;='Inputs'!$E$27,1,0)</f>
        <v>0.0</v>
      </c>
      <c r="AE582" s="35">
        <f>AE576*'Inputs'!$E$17*IF('Summary'!AE13&lt;='Inputs'!$E$27,1,0)</f>
        <v>0.0</v>
      </c>
      <c r="AF582" s="35">
        <f>AF576*'Inputs'!$E$17*IF('Summary'!AF13&lt;='Inputs'!$E$27,1,0)</f>
        <v>0.0</v>
      </c>
      <c r="AG582" s="35">
        <f>AG576*'Inputs'!$E$17*IF('Summary'!AG13&lt;='Inputs'!$E$27,1,0)</f>
        <v>0.0</v>
      </c>
      <c r="AH582" s="35">
        <f>AH576*'Inputs'!$E$17*IF('Summary'!AH13&lt;='Inputs'!$E$27,1,0)</f>
        <v>0.0</v>
      </c>
      <c r="AI582" s="35">
        <f>AI576*'Inputs'!$E$17*IF('Summary'!AI13&lt;='Inputs'!$E$27,1,0)</f>
        <v>0.0</v>
      </c>
      <c r="AJ582" s="35">
        <f>AJ576*'Inputs'!$E$17*IF('Summary'!AJ13&lt;='Inputs'!$E$27,1,0)</f>
        <v>0.0</v>
      </c>
      <c r="AK582" s="35">
        <f>AK576*'Inputs'!$E$17*IF('Summary'!AK13&lt;='Inputs'!$E$27,1,0)</f>
        <v>0.0</v>
      </c>
      <c r="AL582" s="35">
        <f>AL576*'Inputs'!$E$17*IF('Summary'!AL13&lt;='Inputs'!$E$27,1,0)</f>
        <v>0.0</v>
      </c>
      <c r="AM582" s="35">
        <f>AM576*'Inputs'!$E$17*IF('Summary'!AM13&lt;='Inputs'!$E$27,1,0)</f>
        <v>0.0</v>
      </c>
      <c r="AN582" s="35">
        <f>AN576*'Inputs'!$E$17*IF('Summary'!AN13&lt;='Inputs'!$E$27,1,0)</f>
        <v>0.0</v>
      </c>
      <c r="AO582" s="35">
        <f>AO576*'Inputs'!$E$17*IF('Summary'!AO13&lt;='Inputs'!$E$27,1,0)</f>
        <v>0.0</v>
      </c>
      <c r="AP582" s="35">
        <f>AP576*'Inputs'!$E$17*IF('Summary'!AP13&lt;='Inputs'!$E$27,1,0)</f>
        <v>0.0</v>
      </c>
      <c r="AQ582" s="35">
        <f>AQ576*'Inputs'!$E$17*IF('Summary'!AQ13&lt;='Inputs'!$E$27,1,0)</f>
        <v>0.0</v>
      </c>
      <c r="AR582" s="35">
        <f>AR576*'Inputs'!$E$17*IF('Summary'!AR13&lt;='Inputs'!$E$27,1,0)</f>
        <v>0.0</v>
      </c>
      <c r="AS582" s="35">
        <f>AS576*'Inputs'!$E$17*IF('Summary'!AS13&lt;='Inputs'!$E$27,1,0)</f>
        <v>0.0</v>
      </c>
      <c r="AT582" s="35">
        <f>AT576*'Inputs'!$E$17*IF('Summary'!AT13&lt;='Inputs'!$E$27,1,0)</f>
        <v>0.0</v>
      </c>
      <c r="AU582" s="35">
        <f>AU576*'Inputs'!$E$17*IF('Summary'!AU13&lt;='Inputs'!$E$27,1,0)</f>
        <v>0.0</v>
      </c>
      <c r="AV582" s="35">
        <f>AV576*'Inputs'!$E$17*IF('Summary'!AV13&lt;='Inputs'!$E$27,1,0)</f>
        <v>0.0</v>
      </c>
      <c r="AW582" s="35">
        <f>AW576*'Inputs'!$E$17*IF('Summary'!AW13&lt;='Inputs'!$E$27,1,0)</f>
        <v>0.0</v>
      </c>
      <c r="AX582" s="35">
        <f>AX576*'Inputs'!$E$17*IF('Summary'!AX13&lt;='Inputs'!$E$27,1,0)</f>
        <v>0.0</v>
      </c>
      <c r="AY582" s="35">
        <f>AY576*'Inputs'!$E$17*IF('Summary'!AY13&lt;='Inputs'!$E$27,1,0)</f>
        <v>0.0</v>
      </c>
      <c r="AZ582" s="35">
        <f>AZ576*'Inputs'!$E$17*IF('Summary'!AZ13&lt;='Inputs'!$E$27,1,0)</f>
        <v>0.0</v>
      </c>
      <c r="BA582" s="35">
        <f>BA576*'Inputs'!$E$17*IF('Summary'!BA13&lt;='Inputs'!$E$27,1,0)</f>
        <v>0.0</v>
      </c>
      <c r="BB582" s="35">
        <f>BB576*'Inputs'!$E$17*IF('Summary'!BB13&lt;='Inputs'!$E$27,1,0)</f>
        <v>0.0</v>
      </c>
      <c r="BC582" s="35">
        <f>BC576*'Inputs'!$E$17*IF('Summary'!BC13&lt;='Inputs'!$E$27,1,0)</f>
        <v>0.0</v>
      </c>
      <c r="BD582" s="35">
        <f>BD576*'Inputs'!$E$17*IF('Summary'!BD13&lt;='Inputs'!$E$27,1,0)</f>
        <v>0.0</v>
      </c>
      <c r="BE582" s="35">
        <f>BE576*'Inputs'!$E$17*IF('Summary'!BE13&lt;='Inputs'!$E$27,1,0)</f>
        <v>0.0</v>
      </c>
      <c r="BF582" s="35">
        <f>BF576*'Inputs'!$E$17*IF('Summary'!BF13&lt;='Inputs'!$E$27,1,0)</f>
        <v>0.0</v>
      </c>
      <c r="BG582" s="35">
        <f>BG576*'Inputs'!$E$17*IF('Summary'!BG13&lt;='Inputs'!$E$27,1,0)</f>
        <v>0.0</v>
      </c>
      <c r="BH582" s="35">
        <f>BH576*'Inputs'!$E$17*IF('Summary'!BH13&lt;='Inputs'!$E$27,1,0)</f>
        <v>0.0</v>
      </c>
      <c r="BI582" s="35">
        <f>BI576*'Inputs'!$E$17*IF('Summary'!BI13&lt;='Inputs'!$E$27,1,0)</f>
        <v>0.0</v>
      </c>
      <c r="BJ582" s="35">
        <f>BJ576*'Inputs'!$E$17*IF('Summary'!BJ13&lt;='Inputs'!$E$27,1,0)</f>
        <v>0.0</v>
      </c>
      <c r="BK582" s="35">
        <f>BK576*'Inputs'!$E$17*IF('Summary'!BK13&lt;='Inputs'!$E$27,1,0)</f>
        <v>0.0</v>
      </c>
      <c r="BL582" s="35">
        <f>BL576*'Inputs'!$E$17*IF('Summary'!BL13&lt;='Inputs'!$E$27,1,0)</f>
        <v>0.0</v>
      </c>
      <c r="BM582" s="35">
        <f>BM576*'Inputs'!$E$17*IF('Summary'!BM13&lt;='Inputs'!$E$27,1,0)</f>
        <v>0.0</v>
      </c>
      <c r="BN582" s="35">
        <f>BN576*'Inputs'!$E$17*IF('Summary'!BN13&lt;='Inputs'!$E$27,1,0)</f>
        <v>0.0</v>
      </c>
      <c r="BO582" s="35">
        <f>BO576*'Inputs'!$E$17*IF('Summary'!BO13&lt;='Inputs'!$E$27,1,0)</f>
        <v>0.0</v>
      </c>
    </row>
    <row r="583" ht="28" customHeight="1">
      <c r="A583" s="2" t="str">
        <v>SLOT29.U2</v>
      </c>
      <c r="B583" s="6" t="str">
        <v>SLOT29 U2 maternity levy</v>
      </c>
      <c r="C583" s="2" t="str">
        <v>EUR</v>
      </c>
      <c r="D583" s="2" t="str">
        <v>SUM</v>
      </c>
      <c r="E583" s="36">
        <f>SUM(H583:BO583)</f>
        <v>0.0</v>
      </c>
      <c r="F583" s="6" t="str">
        <v>Spare row; inactive until a hire and an exit month are entered on People_Inputs</v>
      </c>
      <c r="G583" s="2"/>
      <c r="H583" s="35">
        <f>H576*'Inputs'!$E$18</f>
        <v>0.0</v>
      </c>
      <c r="I583" s="35">
        <f>I576*'Inputs'!$E$18</f>
        <v>0.0</v>
      </c>
      <c r="J583" s="35">
        <f>J576*'Inputs'!$E$18</f>
        <v>0.0</v>
      </c>
      <c r="K583" s="35">
        <f>K576*'Inputs'!$E$18</f>
        <v>0.0</v>
      </c>
      <c r="L583" s="35">
        <f>L576*'Inputs'!$E$18</f>
        <v>0.0</v>
      </c>
      <c r="M583" s="35">
        <f>M576*'Inputs'!$E$18</f>
        <v>0.0</v>
      </c>
      <c r="N583" s="35">
        <f>N576*'Inputs'!$E$18</f>
        <v>0.0</v>
      </c>
      <c r="O583" s="35">
        <f>O576*'Inputs'!$E$18</f>
        <v>0.0</v>
      </c>
      <c r="P583" s="35">
        <f>P576*'Inputs'!$E$18</f>
        <v>0.0</v>
      </c>
      <c r="Q583" s="35">
        <f>Q576*'Inputs'!$E$18</f>
        <v>0.0</v>
      </c>
      <c r="R583" s="35">
        <f>R576*'Inputs'!$E$18</f>
        <v>0.0</v>
      </c>
      <c r="S583" s="35">
        <f>S576*'Inputs'!$E$18</f>
        <v>0.0</v>
      </c>
      <c r="T583" s="35">
        <f>T576*'Inputs'!$E$18</f>
        <v>0.0</v>
      </c>
      <c r="U583" s="35">
        <f>U576*'Inputs'!$E$18</f>
        <v>0.0</v>
      </c>
      <c r="V583" s="35">
        <f>V576*'Inputs'!$E$18</f>
        <v>0.0</v>
      </c>
      <c r="W583" s="35">
        <f>W576*'Inputs'!$E$18</f>
        <v>0.0</v>
      </c>
      <c r="X583" s="35">
        <f>X576*'Inputs'!$E$18</f>
        <v>0.0</v>
      </c>
      <c r="Y583" s="35">
        <f>Y576*'Inputs'!$E$18</f>
        <v>0.0</v>
      </c>
      <c r="Z583" s="35">
        <f>Z576*'Inputs'!$E$18</f>
        <v>0.0</v>
      </c>
      <c r="AA583" s="35">
        <f>AA576*'Inputs'!$E$18</f>
        <v>0.0</v>
      </c>
      <c r="AB583" s="35">
        <f>AB576*'Inputs'!$E$18</f>
        <v>0.0</v>
      </c>
      <c r="AC583" s="35">
        <f>AC576*'Inputs'!$E$18</f>
        <v>0.0</v>
      </c>
      <c r="AD583" s="35">
        <f>AD576*'Inputs'!$E$18</f>
        <v>0.0</v>
      </c>
      <c r="AE583" s="35">
        <f>AE576*'Inputs'!$E$18</f>
        <v>0.0</v>
      </c>
      <c r="AF583" s="35">
        <f>AF576*'Inputs'!$E$18</f>
        <v>0.0</v>
      </c>
      <c r="AG583" s="35">
        <f>AG576*'Inputs'!$E$18</f>
        <v>0.0</v>
      </c>
      <c r="AH583" s="35">
        <f>AH576*'Inputs'!$E$18</f>
        <v>0.0</v>
      </c>
      <c r="AI583" s="35">
        <f>AI576*'Inputs'!$E$18</f>
        <v>0.0</v>
      </c>
      <c r="AJ583" s="35">
        <f>AJ576*'Inputs'!$E$18</f>
        <v>0.0</v>
      </c>
      <c r="AK583" s="35">
        <f>AK576*'Inputs'!$E$18</f>
        <v>0.0</v>
      </c>
      <c r="AL583" s="35">
        <f>AL576*'Inputs'!$E$18</f>
        <v>0.0</v>
      </c>
      <c r="AM583" s="35">
        <f>AM576*'Inputs'!$E$18</f>
        <v>0.0</v>
      </c>
      <c r="AN583" s="35">
        <f>AN576*'Inputs'!$E$18</f>
        <v>0.0</v>
      </c>
      <c r="AO583" s="35">
        <f>AO576*'Inputs'!$E$18</f>
        <v>0.0</v>
      </c>
      <c r="AP583" s="35">
        <f>AP576*'Inputs'!$E$18</f>
        <v>0.0</v>
      </c>
      <c r="AQ583" s="35">
        <f>AQ576*'Inputs'!$E$18</f>
        <v>0.0</v>
      </c>
      <c r="AR583" s="35">
        <f>AR576*'Inputs'!$E$18</f>
        <v>0.0</v>
      </c>
      <c r="AS583" s="35">
        <f>AS576*'Inputs'!$E$18</f>
        <v>0.0</v>
      </c>
      <c r="AT583" s="35">
        <f>AT576*'Inputs'!$E$18</f>
        <v>0.0</v>
      </c>
      <c r="AU583" s="35">
        <f>AU576*'Inputs'!$E$18</f>
        <v>0.0</v>
      </c>
      <c r="AV583" s="35">
        <f>AV576*'Inputs'!$E$18</f>
        <v>0.0</v>
      </c>
      <c r="AW583" s="35">
        <f>AW576*'Inputs'!$E$18</f>
        <v>0.0</v>
      </c>
      <c r="AX583" s="35">
        <f>AX576*'Inputs'!$E$18</f>
        <v>0.0</v>
      </c>
      <c r="AY583" s="35">
        <f>AY576*'Inputs'!$E$18</f>
        <v>0.0</v>
      </c>
      <c r="AZ583" s="35">
        <f>AZ576*'Inputs'!$E$18</f>
        <v>0.0</v>
      </c>
      <c r="BA583" s="35">
        <f>BA576*'Inputs'!$E$18</f>
        <v>0.0</v>
      </c>
      <c r="BB583" s="35">
        <f>BB576*'Inputs'!$E$18</f>
        <v>0.0</v>
      </c>
      <c r="BC583" s="35">
        <f>BC576*'Inputs'!$E$18</f>
        <v>0.0</v>
      </c>
      <c r="BD583" s="35">
        <f>BD576*'Inputs'!$E$18</f>
        <v>0.0</v>
      </c>
      <c r="BE583" s="35">
        <f>BE576*'Inputs'!$E$18</f>
        <v>0.0</v>
      </c>
      <c r="BF583" s="35">
        <f>BF576*'Inputs'!$E$18</f>
        <v>0.0</v>
      </c>
      <c r="BG583" s="35">
        <f>BG576*'Inputs'!$E$18</f>
        <v>0.0</v>
      </c>
      <c r="BH583" s="35">
        <f>BH576*'Inputs'!$E$18</f>
        <v>0.0</v>
      </c>
      <c r="BI583" s="35">
        <f>BI576*'Inputs'!$E$18</f>
        <v>0.0</v>
      </c>
      <c r="BJ583" s="35">
        <f>BJ576*'Inputs'!$E$18</f>
        <v>0.0</v>
      </c>
      <c r="BK583" s="35">
        <f>BK576*'Inputs'!$E$18</f>
        <v>0.0</v>
      </c>
      <c r="BL583" s="35">
        <f>BL576*'Inputs'!$E$18</f>
        <v>0.0</v>
      </c>
      <c r="BM583" s="35">
        <f>BM576*'Inputs'!$E$18</f>
        <v>0.0</v>
      </c>
      <c r="BN583" s="35">
        <f>BN576*'Inputs'!$E$18</f>
        <v>0.0</v>
      </c>
      <c r="BO583" s="35">
        <f>BO576*'Inputs'!$E$18</f>
        <v>0.0</v>
      </c>
    </row>
    <row r="584" ht="28" customHeight="1">
      <c r="A584" s="2" t="str">
        <v>SLOT29.INSOLV</v>
      </c>
      <c r="B584" s="6" t="str">
        <v>SLOT29 insolvency levy</v>
      </c>
      <c r="C584" s="2" t="str">
        <v>EUR</v>
      </c>
      <c r="D584" s="2" t="str">
        <v>SUM</v>
      </c>
      <c r="E584" s="36">
        <f>SUM(H584:BO584)</f>
        <v>0.0</v>
      </c>
      <c r="F584" s="6" t="str">
        <v>Spare row; inactive until a hire and an exit month are entered on People_Inputs</v>
      </c>
      <c r="G584" s="2"/>
      <c r="H584" s="35">
        <f>H576*'Inputs'!$E$19</f>
        <v>0.0</v>
      </c>
      <c r="I584" s="35">
        <f>I576*'Inputs'!$E$19</f>
        <v>0.0</v>
      </c>
      <c r="J584" s="35">
        <f>J576*'Inputs'!$E$19</f>
        <v>0.0</v>
      </c>
      <c r="K584" s="35">
        <f>K576*'Inputs'!$E$19</f>
        <v>0.0</v>
      </c>
      <c r="L584" s="35">
        <f>L576*'Inputs'!$E$19</f>
        <v>0.0</v>
      </c>
      <c r="M584" s="35">
        <f>M576*'Inputs'!$E$19</f>
        <v>0.0</v>
      </c>
      <c r="N584" s="35">
        <f>N576*'Inputs'!$E$19</f>
        <v>0.0</v>
      </c>
      <c r="O584" s="35">
        <f>O576*'Inputs'!$E$19</f>
        <v>0.0</v>
      </c>
      <c r="P584" s="35">
        <f>P576*'Inputs'!$E$19</f>
        <v>0.0</v>
      </c>
      <c r="Q584" s="35">
        <f>Q576*'Inputs'!$E$19</f>
        <v>0.0</v>
      </c>
      <c r="R584" s="35">
        <f>R576*'Inputs'!$E$19</f>
        <v>0.0</v>
      </c>
      <c r="S584" s="35">
        <f>S576*'Inputs'!$E$19</f>
        <v>0.0</v>
      </c>
      <c r="T584" s="35">
        <f>T576*'Inputs'!$E$19</f>
        <v>0.0</v>
      </c>
      <c r="U584" s="35">
        <f>U576*'Inputs'!$E$19</f>
        <v>0.0</v>
      </c>
      <c r="V584" s="35">
        <f>V576*'Inputs'!$E$19</f>
        <v>0.0</v>
      </c>
      <c r="W584" s="35">
        <f>W576*'Inputs'!$E$19</f>
        <v>0.0</v>
      </c>
      <c r="X584" s="35">
        <f>X576*'Inputs'!$E$19</f>
        <v>0.0</v>
      </c>
      <c r="Y584" s="35">
        <f>Y576*'Inputs'!$E$19</f>
        <v>0.0</v>
      </c>
      <c r="Z584" s="35">
        <f>Z576*'Inputs'!$E$19</f>
        <v>0.0</v>
      </c>
      <c r="AA584" s="35">
        <f>AA576*'Inputs'!$E$19</f>
        <v>0.0</v>
      </c>
      <c r="AB584" s="35">
        <f>AB576*'Inputs'!$E$19</f>
        <v>0.0</v>
      </c>
      <c r="AC584" s="35">
        <f>AC576*'Inputs'!$E$19</f>
        <v>0.0</v>
      </c>
      <c r="AD584" s="35">
        <f>AD576*'Inputs'!$E$19</f>
        <v>0.0</v>
      </c>
      <c r="AE584" s="35">
        <f>AE576*'Inputs'!$E$19</f>
        <v>0.0</v>
      </c>
      <c r="AF584" s="35">
        <f>AF576*'Inputs'!$E$19</f>
        <v>0.0</v>
      </c>
      <c r="AG584" s="35">
        <f>AG576*'Inputs'!$E$19</f>
        <v>0.0</v>
      </c>
      <c r="AH584" s="35">
        <f>AH576*'Inputs'!$E$19</f>
        <v>0.0</v>
      </c>
      <c r="AI584" s="35">
        <f>AI576*'Inputs'!$E$19</f>
        <v>0.0</v>
      </c>
      <c r="AJ584" s="35">
        <f>AJ576*'Inputs'!$E$19</f>
        <v>0.0</v>
      </c>
      <c r="AK584" s="35">
        <f>AK576*'Inputs'!$E$19</f>
        <v>0.0</v>
      </c>
      <c r="AL584" s="35">
        <f>AL576*'Inputs'!$E$19</f>
        <v>0.0</v>
      </c>
      <c r="AM584" s="35">
        <f>AM576*'Inputs'!$E$19</f>
        <v>0.0</v>
      </c>
      <c r="AN584" s="35">
        <f>AN576*'Inputs'!$E$19</f>
        <v>0.0</v>
      </c>
      <c r="AO584" s="35">
        <f>AO576*'Inputs'!$E$19</f>
        <v>0.0</v>
      </c>
      <c r="AP584" s="35">
        <f>AP576*'Inputs'!$E$19</f>
        <v>0.0</v>
      </c>
      <c r="AQ584" s="35">
        <f>AQ576*'Inputs'!$E$19</f>
        <v>0.0</v>
      </c>
      <c r="AR584" s="35">
        <f>AR576*'Inputs'!$E$19</f>
        <v>0.0</v>
      </c>
      <c r="AS584" s="35">
        <f>AS576*'Inputs'!$E$19</f>
        <v>0.0</v>
      </c>
      <c r="AT584" s="35">
        <f>AT576*'Inputs'!$E$19</f>
        <v>0.0</v>
      </c>
      <c r="AU584" s="35">
        <f>AU576*'Inputs'!$E$19</f>
        <v>0.0</v>
      </c>
      <c r="AV584" s="35">
        <f>AV576*'Inputs'!$E$19</f>
        <v>0.0</v>
      </c>
      <c r="AW584" s="35">
        <f>AW576*'Inputs'!$E$19</f>
        <v>0.0</v>
      </c>
      <c r="AX584" s="35">
        <f>AX576*'Inputs'!$E$19</f>
        <v>0.0</v>
      </c>
      <c r="AY584" s="35">
        <f>AY576*'Inputs'!$E$19</f>
        <v>0.0</v>
      </c>
      <c r="AZ584" s="35">
        <f>AZ576*'Inputs'!$E$19</f>
        <v>0.0</v>
      </c>
      <c r="BA584" s="35">
        <f>BA576*'Inputs'!$E$19</f>
        <v>0.0</v>
      </c>
      <c r="BB584" s="35">
        <f>BB576*'Inputs'!$E$19</f>
        <v>0.0</v>
      </c>
      <c r="BC584" s="35">
        <f>BC576*'Inputs'!$E$19</f>
        <v>0.0</v>
      </c>
      <c r="BD584" s="35">
        <f>BD576*'Inputs'!$E$19</f>
        <v>0.0</v>
      </c>
      <c r="BE584" s="35">
        <f>BE576*'Inputs'!$E$19</f>
        <v>0.0</v>
      </c>
      <c r="BF584" s="35">
        <f>BF576*'Inputs'!$E$19</f>
        <v>0.0</v>
      </c>
      <c r="BG584" s="35">
        <f>BG576*'Inputs'!$E$19</f>
        <v>0.0</v>
      </c>
      <c r="BH584" s="35">
        <f>BH576*'Inputs'!$E$19</f>
        <v>0.0</v>
      </c>
      <c r="BI584" s="35">
        <f>BI576*'Inputs'!$E$19</f>
        <v>0.0</v>
      </c>
      <c r="BJ584" s="35">
        <f>BJ576*'Inputs'!$E$19</f>
        <v>0.0</v>
      </c>
      <c r="BK584" s="35">
        <f>BK576*'Inputs'!$E$19</f>
        <v>0.0</v>
      </c>
      <c r="BL584" s="35">
        <f>BL576*'Inputs'!$E$19</f>
        <v>0.0</v>
      </c>
      <c r="BM584" s="35">
        <f>BM576*'Inputs'!$E$19</f>
        <v>0.0</v>
      </c>
      <c r="BN584" s="35">
        <f>BN576*'Inputs'!$E$19</f>
        <v>0.0</v>
      </c>
      <c r="BO584" s="35">
        <f>BO576*'Inputs'!$E$19</f>
        <v>0.0</v>
      </c>
    </row>
    <row r="585" ht="28" customHeight="1">
      <c r="A585" s="2" t="str">
        <v>SLOT29.BG</v>
      </c>
      <c r="B585" s="6" t="str">
        <v>SLOT29 accident insurance (BG)</v>
      </c>
      <c r="C585" s="2" t="str">
        <v>EUR</v>
      </c>
      <c r="D585" s="2" t="str">
        <v>SUM</v>
      </c>
      <c r="E585" s="36">
        <f>SUM(H585:BO585)</f>
        <v>0.0</v>
      </c>
      <c r="F585" s="6" t="str">
        <v>Spare row; inactive until a hire and an exit month are entered on People_Inputs</v>
      </c>
      <c r="G585" s="2"/>
      <c r="H585" s="35">
        <f>H575*H573*'Inputs'!$E$20</f>
        <v>0.0</v>
      </c>
      <c r="I585" s="35">
        <f>I575*I573*'Inputs'!$E$20</f>
        <v>0.0</v>
      </c>
      <c r="J585" s="35">
        <f>J575*J573*'Inputs'!$E$20</f>
        <v>0.0</v>
      </c>
      <c r="K585" s="35">
        <f>K575*K573*'Inputs'!$E$20</f>
        <v>0.0</v>
      </c>
      <c r="L585" s="35">
        <f>L575*L573*'Inputs'!$E$20</f>
        <v>0.0</v>
      </c>
      <c r="M585" s="35">
        <f>M575*M573*'Inputs'!$E$20</f>
        <v>0.0</v>
      </c>
      <c r="N585" s="35">
        <f>N575*N573*'Inputs'!$E$20</f>
        <v>0.0</v>
      </c>
      <c r="O585" s="35">
        <f>O575*O573*'Inputs'!$E$20</f>
        <v>0.0</v>
      </c>
      <c r="P585" s="35">
        <f>P575*P573*'Inputs'!$E$20</f>
        <v>0.0</v>
      </c>
      <c r="Q585" s="35">
        <f>Q575*Q573*'Inputs'!$E$20</f>
        <v>0.0</v>
      </c>
      <c r="R585" s="35">
        <f>R575*R573*'Inputs'!$E$20</f>
        <v>0.0</v>
      </c>
      <c r="S585" s="35">
        <f>S575*S573*'Inputs'!$E$20</f>
        <v>0.0</v>
      </c>
      <c r="T585" s="35">
        <f>T575*T573*'Inputs'!$E$20</f>
        <v>0.0</v>
      </c>
      <c r="U585" s="35">
        <f>U575*U573*'Inputs'!$E$20</f>
        <v>0.0</v>
      </c>
      <c r="V585" s="35">
        <f>V575*V573*'Inputs'!$E$20</f>
        <v>0.0</v>
      </c>
      <c r="W585" s="35">
        <f>W575*W573*'Inputs'!$E$20</f>
        <v>0.0</v>
      </c>
      <c r="X585" s="35">
        <f>X575*X573*'Inputs'!$E$20</f>
        <v>0.0</v>
      </c>
      <c r="Y585" s="35">
        <f>Y575*Y573*'Inputs'!$E$20</f>
        <v>0.0</v>
      </c>
      <c r="Z585" s="35">
        <f>Z575*Z573*'Inputs'!$E$20</f>
        <v>0.0</v>
      </c>
      <c r="AA585" s="35">
        <f>AA575*AA573*'Inputs'!$E$20</f>
        <v>0.0</v>
      </c>
      <c r="AB585" s="35">
        <f>AB575*AB573*'Inputs'!$E$20</f>
        <v>0.0</v>
      </c>
      <c r="AC585" s="35">
        <f>AC575*AC573*'Inputs'!$E$20</f>
        <v>0.0</v>
      </c>
      <c r="AD585" s="35">
        <f>AD575*AD573*'Inputs'!$E$20</f>
        <v>0.0</v>
      </c>
      <c r="AE585" s="35">
        <f>AE575*AE573*'Inputs'!$E$20</f>
        <v>0.0</v>
      </c>
      <c r="AF585" s="35">
        <f>AF575*AF573*'Inputs'!$E$20</f>
        <v>0.0</v>
      </c>
      <c r="AG585" s="35">
        <f>AG575*AG573*'Inputs'!$E$20</f>
        <v>0.0</v>
      </c>
      <c r="AH585" s="35">
        <f>AH575*AH573*'Inputs'!$E$20</f>
        <v>0.0</v>
      </c>
      <c r="AI585" s="35">
        <f>AI575*AI573*'Inputs'!$E$20</f>
        <v>0.0</v>
      </c>
      <c r="AJ585" s="35">
        <f>AJ575*AJ573*'Inputs'!$E$20</f>
        <v>0.0</v>
      </c>
      <c r="AK585" s="35">
        <f>AK575*AK573*'Inputs'!$E$20</f>
        <v>0.0</v>
      </c>
      <c r="AL585" s="35">
        <f>AL575*AL573*'Inputs'!$E$20</f>
        <v>0.0</v>
      </c>
      <c r="AM585" s="35">
        <f>AM575*AM573*'Inputs'!$E$20</f>
        <v>0.0</v>
      </c>
      <c r="AN585" s="35">
        <f>AN575*AN573*'Inputs'!$E$20</f>
        <v>0.0</v>
      </c>
      <c r="AO585" s="35">
        <f>AO575*AO573*'Inputs'!$E$20</f>
        <v>0.0</v>
      </c>
      <c r="AP585" s="35">
        <f>AP575*AP573*'Inputs'!$E$20</f>
        <v>0.0</v>
      </c>
      <c r="AQ585" s="35">
        <f>AQ575*AQ573*'Inputs'!$E$20</f>
        <v>0.0</v>
      </c>
      <c r="AR585" s="35">
        <f>AR575*AR573*'Inputs'!$E$20</f>
        <v>0.0</v>
      </c>
      <c r="AS585" s="35">
        <f>AS575*AS573*'Inputs'!$E$20</f>
        <v>0.0</v>
      </c>
      <c r="AT585" s="35">
        <f>AT575*AT573*'Inputs'!$E$20</f>
        <v>0.0</v>
      </c>
      <c r="AU585" s="35">
        <f>AU575*AU573*'Inputs'!$E$20</f>
        <v>0.0</v>
      </c>
      <c r="AV585" s="35">
        <f>AV575*AV573*'Inputs'!$E$20</f>
        <v>0.0</v>
      </c>
      <c r="AW585" s="35">
        <f>AW575*AW573*'Inputs'!$E$20</f>
        <v>0.0</v>
      </c>
      <c r="AX585" s="35">
        <f>AX575*AX573*'Inputs'!$E$20</f>
        <v>0.0</v>
      </c>
      <c r="AY585" s="35">
        <f>AY575*AY573*'Inputs'!$E$20</f>
        <v>0.0</v>
      </c>
      <c r="AZ585" s="35">
        <f>AZ575*AZ573*'Inputs'!$E$20</f>
        <v>0.0</v>
      </c>
      <c r="BA585" s="35">
        <f>BA575*BA573*'Inputs'!$E$20</f>
        <v>0.0</v>
      </c>
      <c r="BB585" s="35">
        <f>BB575*BB573*'Inputs'!$E$20</f>
        <v>0.0</v>
      </c>
      <c r="BC585" s="35">
        <f>BC575*BC573*'Inputs'!$E$20</f>
        <v>0.0</v>
      </c>
      <c r="BD585" s="35">
        <f>BD575*BD573*'Inputs'!$E$20</f>
        <v>0.0</v>
      </c>
      <c r="BE585" s="35">
        <f>BE575*BE573*'Inputs'!$E$20</f>
        <v>0.0</v>
      </c>
      <c r="BF585" s="35">
        <f>BF575*BF573*'Inputs'!$E$20</f>
        <v>0.0</v>
      </c>
      <c r="BG585" s="35">
        <f>BG575*BG573*'Inputs'!$E$20</f>
        <v>0.0</v>
      </c>
      <c r="BH585" s="35">
        <f>BH575*BH573*'Inputs'!$E$20</f>
        <v>0.0</v>
      </c>
      <c r="BI585" s="35">
        <f>BI575*BI573*'Inputs'!$E$20</f>
        <v>0.0</v>
      </c>
      <c r="BJ585" s="35">
        <f>BJ575*BJ573*'Inputs'!$E$20</f>
        <v>0.0</v>
      </c>
      <c r="BK585" s="35">
        <f>BK575*BK573*'Inputs'!$E$20</f>
        <v>0.0</v>
      </c>
      <c r="BL585" s="35">
        <f>BL575*BL573*'Inputs'!$E$20</f>
        <v>0.0</v>
      </c>
      <c r="BM585" s="35">
        <f>BM575*BM573*'Inputs'!$E$20</f>
        <v>0.0</v>
      </c>
      <c r="BN585" s="35">
        <f>BN575*BN573*'Inputs'!$E$20</f>
        <v>0.0</v>
      </c>
      <c r="BO585" s="35">
        <f>BO575*BO573*'Inputs'!$E$20</f>
        <v>0.0</v>
      </c>
    </row>
    <row r="586" ht="28" customHeight="1">
      <c r="A586" s="2" t="str">
        <v>SLOT29.TOTAL</v>
      </c>
      <c r="B586" s="6" t="str">
        <v>SLOT29 payroll cost (salary plus employer contributions)</v>
      </c>
      <c r="C586" s="2" t="str">
        <v>EUR</v>
      </c>
      <c r="D586" s="2" t="str">
        <v>SUM</v>
      </c>
      <c r="E586" s="36">
        <f>SUM(H586:BO586)</f>
        <v>0.0</v>
      </c>
      <c r="F586" s="6" t="str">
        <v>Spare row; inactive until a hire and an exit month are entered on People_Inputs</v>
      </c>
      <c r="G586" s="2"/>
      <c r="H586" s="36">
        <f>SUM(H575,H578,H579,H580,H581,H582,H583,H584,H585)</f>
        <v>0.0</v>
      </c>
      <c r="I586" s="36">
        <f>SUM(I575,I578,I579,I580,I581,I582,I583,I584,I585)</f>
        <v>0.0</v>
      </c>
      <c r="J586" s="36">
        <f>SUM(J575,J578,J579,J580,J581,J582,J583,J584,J585)</f>
        <v>0.0</v>
      </c>
      <c r="K586" s="36">
        <f>SUM(K575,K578,K579,K580,K581,K582,K583,K584,K585)</f>
        <v>0.0</v>
      </c>
      <c r="L586" s="36">
        <f>SUM(L575,L578,L579,L580,L581,L582,L583,L584,L585)</f>
        <v>0.0</v>
      </c>
      <c r="M586" s="36">
        <f>SUM(M575,M578,M579,M580,M581,M582,M583,M584,M585)</f>
        <v>0.0</v>
      </c>
      <c r="N586" s="36">
        <f>SUM(N575,N578,N579,N580,N581,N582,N583,N584,N585)</f>
        <v>0.0</v>
      </c>
      <c r="O586" s="36">
        <f>SUM(O575,O578,O579,O580,O581,O582,O583,O584,O585)</f>
        <v>0.0</v>
      </c>
      <c r="P586" s="36">
        <f>SUM(P575,P578,P579,P580,P581,P582,P583,P584,P585)</f>
        <v>0.0</v>
      </c>
      <c r="Q586" s="36">
        <f>SUM(Q575,Q578,Q579,Q580,Q581,Q582,Q583,Q584,Q585)</f>
        <v>0.0</v>
      </c>
      <c r="R586" s="36">
        <f>SUM(R575,R578,R579,R580,R581,R582,R583,R584,R585)</f>
        <v>0.0</v>
      </c>
      <c r="S586" s="36">
        <f>SUM(S575,S578,S579,S580,S581,S582,S583,S584,S585)</f>
        <v>0.0</v>
      </c>
      <c r="T586" s="36">
        <f>SUM(T575,T578,T579,T580,T581,T582,T583,T584,T585)</f>
        <v>0.0</v>
      </c>
      <c r="U586" s="36">
        <f>SUM(U575,U578,U579,U580,U581,U582,U583,U584,U585)</f>
        <v>0.0</v>
      </c>
      <c r="V586" s="36">
        <f>SUM(V575,V578,V579,V580,V581,V582,V583,V584,V585)</f>
        <v>0.0</v>
      </c>
      <c r="W586" s="36">
        <f>SUM(W575,W578,W579,W580,W581,W582,W583,W584,W585)</f>
        <v>0.0</v>
      </c>
      <c r="X586" s="36">
        <f>SUM(X575,X578,X579,X580,X581,X582,X583,X584,X585)</f>
        <v>0.0</v>
      </c>
      <c r="Y586" s="36">
        <f>SUM(Y575,Y578,Y579,Y580,Y581,Y582,Y583,Y584,Y585)</f>
        <v>0.0</v>
      </c>
      <c r="Z586" s="36">
        <f>SUM(Z575,Z578,Z579,Z580,Z581,Z582,Z583,Z584,Z585)</f>
        <v>0.0</v>
      </c>
      <c r="AA586" s="36">
        <f>SUM(AA575,AA578,AA579,AA580,AA581,AA582,AA583,AA584,AA585)</f>
        <v>0.0</v>
      </c>
      <c r="AB586" s="36">
        <f>SUM(AB575,AB578,AB579,AB580,AB581,AB582,AB583,AB584,AB585)</f>
        <v>0.0</v>
      </c>
      <c r="AC586" s="36">
        <f>SUM(AC575,AC578,AC579,AC580,AC581,AC582,AC583,AC584,AC585)</f>
        <v>0.0</v>
      </c>
      <c r="AD586" s="36">
        <f>SUM(AD575,AD578,AD579,AD580,AD581,AD582,AD583,AD584,AD585)</f>
        <v>0.0</v>
      </c>
      <c r="AE586" s="36">
        <f>SUM(AE575,AE578,AE579,AE580,AE581,AE582,AE583,AE584,AE585)</f>
        <v>0.0</v>
      </c>
      <c r="AF586" s="36">
        <f>SUM(AF575,AF578,AF579,AF580,AF581,AF582,AF583,AF584,AF585)</f>
        <v>0.0</v>
      </c>
      <c r="AG586" s="36">
        <f>SUM(AG575,AG578,AG579,AG580,AG581,AG582,AG583,AG584,AG585)</f>
        <v>0.0</v>
      </c>
      <c r="AH586" s="36">
        <f>SUM(AH575,AH578,AH579,AH580,AH581,AH582,AH583,AH584,AH585)</f>
        <v>0.0</v>
      </c>
      <c r="AI586" s="36">
        <f>SUM(AI575,AI578,AI579,AI580,AI581,AI582,AI583,AI584,AI585)</f>
        <v>0.0</v>
      </c>
      <c r="AJ586" s="36">
        <f>SUM(AJ575,AJ578,AJ579,AJ580,AJ581,AJ582,AJ583,AJ584,AJ585)</f>
        <v>0.0</v>
      </c>
      <c r="AK586" s="36">
        <f>SUM(AK575,AK578,AK579,AK580,AK581,AK582,AK583,AK584,AK585)</f>
        <v>0.0</v>
      </c>
      <c r="AL586" s="36">
        <f>SUM(AL575,AL578,AL579,AL580,AL581,AL582,AL583,AL584,AL585)</f>
        <v>0.0</v>
      </c>
      <c r="AM586" s="36">
        <f>SUM(AM575,AM578,AM579,AM580,AM581,AM582,AM583,AM584,AM585)</f>
        <v>0.0</v>
      </c>
      <c r="AN586" s="36">
        <f>SUM(AN575,AN578,AN579,AN580,AN581,AN582,AN583,AN584,AN585)</f>
        <v>0.0</v>
      </c>
      <c r="AO586" s="36">
        <f>SUM(AO575,AO578,AO579,AO580,AO581,AO582,AO583,AO584,AO585)</f>
        <v>0.0</v>
      </c>
      <c r="AP586" s="36">
        <f>SUM(AP575,AP578,AP579,AP580,AP581,AP582,AP583,AP584,AP585)</f>
        <v>0.0</v>
      </c>
      <c r="AQ586" s="36">
        <f>SUM(AQ575,AQ578,AQ579,AQ580,AQ581,AQ582,AQ583,AQ584,AQ585)</f>
        <v>0.0</v>
      </c>
      <c r="AR586" s="36">
        <f>SUM(AR575,AR578,AR579,AR580,AR581,AR582,AR583,AR584,AR585)</f>
        <v>0.0</v>
      </c>
      <c r="AS586" s="36">
        <f>SUM(AS575,AS578,AS579,AS580,AS581,AS582,AS583,AS584,AS585)</f>
        <v>0.0</v>
      </c>
      <c r="AT586" s="36">
        <f>SUM(AT575,AT578,AT579,AT580,AT581,AT582,AT583,AT584,AT585)</f>
        <v>0.0</v>
      </c>
      <c r="AU586" s="36">
        <f>SUM(AU575,AU578,AU579,AU580,AU581,AU582,AU583,AU584,AU585)</f>
        <v>0.0</v>
      </c>
      <c r="AV586" s="36">
        <f>SUM(AV575,AV578,AV579,AV580,AV581,AV582,AV583,AV584,AV585)</f>
        <v>0.0</v>
      </c>
      <c r="AW586" s="36">
        <f>SUM(AW575,AW578,AW579,AW580,AW581,AW582,AW583,AW584,AW585)</f>
        <v>0.0</v>
      </c>
      <c r="AX586" s="36">
        <f>SUM(AX575,AX578,AX579,AX580,AX581,AX582,AX583,AX584,AX585)</f>
        <v>0.0</v>
      </c>
      <c r="AY586" s="36">
        <f>SUM(AY575,AY578,AY579,AY580,AY581,AY582,AY583,AY584,AY585)</f>
        <v>0.0</v>
      </c>
      <c r="AZ586" s="36">
        <f>SUM(AZ575,AZ578,AZ579,AZ580,AZ581,AZ582,AZ583,AZ584,AZ585)</f>
        <v>0.0</v>
      </c>
      <c r="BA586" s="36">
        <f>SUM(BA575,BA578,BA579,BA580,BA581,BA582,BA583,BA584,BA585)</f>
        <v>0.0</v>
      </c>
      <c r="BB586" s="36">
        <f>SUM(BB575,BB578,BB579,BB580,BB581,BB582,BB583,BB584,BB585)</f>
        <v>0.0</v>
      </c>
      <c r="BC586" s="36">
        <f>SUM(BC575,BC578,BC579,BC580,BC581,BC582,BC583,BC584,BC585)</f>
        <v>0.0</v>
      </c>
      <c r="BD586" s="36">
        <f>SUM(BD575,BD578,BD579,BD580,BD581,BD582,BD583,BD584,BD585)</f>
        <v>0.0</v>
      </c>
      <c r="BE586" s="36">
        <f>SUM(BE575,BE578,BE579,BE580,BE581,BE582,BE583,BE584,BE585)</f>
        <v>0.0</v>
      </c>
      <c r="BF586" s="36">
        <f>SUM(BF575,BF578,BF579,BF580,BF581,BF582,BF583,BF584,BF585)</f>
        <v>0.0</v>
      </c>
      <c r="BG586" s="36">
        <f>SUM(BG575,BG578,BG579,BG580,BG581,BG582,BG583,BG584,BG585)</f>
        <v>0.0</v>
      </c>
      <c r="BH586" s="36">
        <f>SUM(BH575,BH578,BH579,BH580,BH581,BH582,BH583,BH584,BH585)</f>
        <v>0.0</v>
      </c>
      <c r="BI586" s="36">
        <f>SUM(BI575,BI578,BI579,BI580,BI581,BI582,BI583,BI584,BI585)</f>
        <v>0.0</v>
      </c>
      <c r="BJ586" s="36">
        <f>SUM(BJ575,BJ578,BJ579,BJ580,BJ581,BJ582,BJ583,BJ584,BJ585)</f>
        <v>0.0</v>
      </c>
      <c r="BK586" s="36">
        <f>SUM(BK575,BK578,BK579,BK580,BK581,BK582,BK583,BK584,BK585)</f>
        <v>0.0</v>
      </c>
      <c r="BL586" s="36">
        <f>SUM(BL575,BL578,BL579,BL580,BL581,BL582,BL583,BL584,BL585)</f>
        <v>0.0</v>
      </c>
      <c r="BM586" s="36">
        <f>SUM(BM575,BM578,BM579,BM580,BM581,BM582,BM583,BM584,BM585)</f>
        <v>0.0</v>
      </c>
      <c r="BN586" s="36">
        <f>SUM(BN575,BN578,BN579,BN580,BN581,BN582,BN583,BN584,BN585)</f>
        <v>0.0</v>
      </c>
      <c r="BO586" s="36">
        <f>SUM(BO575,BO578,BO579,BO580,BO581,BO582,BO583,BO584,BO585)</f>
        <v>0.0</v>
      </c>
    </row>
    <row r="587" ht="28" customHeight="1">
      <c r="A587" s="2" t="str">
        <v>SLOT29.HIRE</v>
      </c>
      <c r="B587" s="6" t="str">
        <v>SLOT29 hired in the month (1 = yes)</v>
      </c>
      <c r="C587" s="2" t="str">
        <v>count</v>
      </c>
      <c r="D587" s="2" t="str">
        <v>SUM</v>
      </c>
      <c r="E587" s="34">
        <f>SUM(H587:BO587)</f>
        <v>0</v>
      </c>
      <c r="F587" s="6" t="str">
        <v>Spare row; inactive until a hire and an exit month are entered on People_Inputs</v>
      </c>
      <c r="G587" s="2"/>
      <c r="H587" s="33">
        <f>IF(AND(H$6='People_Inputs'!$H$39,H571=1),1,0)</f>
        <v>0</v>
      </c>
      <c r="I587" s="33">
        <f>IF(AND(I$6='People_Inputs'!$H$39,I571=1),1,0)</f>
        <v>0</v>
      </c>
      <c r="J587" s="33">
        <f>IF(AND(J$6='People_Inputs'!$H$39,J571=1),1,0)</f>
        <v>0</v>
      </c>
      <c r="K587" s="33">
        <f>IF(AND(K$6='People_Inputs'!$H$39,K571=1),1,0)</f>
        <v>0</v>
      </c>
      <c r="L587" s="33">
        <f>IF(AND(L$6='People_Inputs'!$H$39,L571=1),1,0)</f>
        <v>0</v>
      </c>
      <c r="M587" s="33">
        <f>IF(AND(M$6='People_Inputs'!$H$39,M571=1),1,0)</f>
        <v>0</v>
      </c>
      <c r="N587" s="33">
        <f>IF(AND(N$6='People_Inputs'!$H$39,N571=1),1,0)</f>
        <v>0</v>
      </c>
      <c r="O587" s="33">
        <f>IF(AND(O$6='People_Inputs'!$H$39,O571=1),1,0)</f>
        <v>0</v>
      </c>
      <c r="P587" s="33">
        <f>IF(AND(P$6='People_Inputs'!$H$39,P571=1),1,0)</f>
        <v>0</v>
      </c>
      <c r="Q587" s="33">
        <f>IF(AND(Q$6='People_Inputs'!$H$39,Q571=1),1,0)</f>
        <v>0</v>
      </c>
      <c r="R587" s="33">
        <f>IF(AND(R$6='People_Inputs'!$H$39,R571=1),1,0)</f>
        <v>0</v>
      </c>
      <c r="S587" s="33">
        <f>IF(AND(S$6='People_Inputs'!$H$39,S571=1),1,0)</f>
        <v>0</v>
      </c>
      <c r="T587" s="33">
        <f>IF(AND(T$6='People_Inputs'!$H$39,T571=1),1,0)</f>
        <v>0</v>
      </c>
      <c r="U587" s="33">
        <f>IF(AND(U$6='People_Inputs'!$H$39,U571=1),1,0)</f>
        <v>0</v>
      </c>
      <c r="V587" s="33">
        <f>IF(AND(V$6='People_Inputs'!$H$39,V571=1),1,0)</f>
        <v>0</v>
      </c>
      <c r="W587" s="33">
        <f>IF(AND(W$6='People_Inputs'!$H$39,W571=1),1,0)</f>
        <v>0</v>
      </c>
      <c r="X587" s="33">
        <f>IF(AND(X$6='People_Inputs'!$H$39,X571=1),1,0)</f>
        <v>0</v>
      </c>
      <c r="Y587" s="33">
        <f>IF(AND(Y$6='People_Inputs'!$H$39,Y571=1),1,0)</f>
        <v>0</v>
      </c>
      <c r="Z587" s="33">
        <f>IF(AND(Z$6='People_Inputs'!$H$39,Z571=1),1,0)</f>
        <v>0</v>
      </c>
      <c r="AA587" s="33">
        <f>IF(AND(AA$6='People_Inputs'!$H$39,AA571=1),1,0)</f>
        <v>0</v>
      </c>
      <c r="AB587" s="33">
        <f>IF(AND(AB$6='People_Inputs'!$H$39,AB571=1),1,0)</f>
        <v>0</v>
      </c>
      <c r="AC587" s="33">
        <f>IF(AND(AC$6='People_Inputs'!$H$39,AC571=1),1,0)</f>
        <v>0</v>
      </c>
      <c r="AD587" s="33">
        <f>IF(AND(AD$6='People_Inputs'!$H$39,AD571=1),1,0)</f>
        <v>0</v>
      </c>
      <c r="AE587" s="33">
        <f>IF(AND(AE$6='People_Inputs'!$H$39,AE571=1),1,0)</f>
        <v>0</v>
      </c>
      <c r="AF587" s="33">
        <f>IF(AND(AF$6='People_Inputs'!$H$39,AF571=1),1,0)</f>
        <v>0</v>
      </c>
      <c r="AG587" s="33">
        <f>IF(AND(AG$6='People_Inputs'!$H$39,AG571=1),1,0)</f>
        <v>0</v>
      </c>
      <c r="AH587" s="33">
        <f>IF(AND(AH$6='People_Inputs'!$H$39,AH571=1),1,0)</f>
        <v>0</v>
      </c>
      <c r="AI587" s="33">
        <f>IF(AND(AI$6='People_Inputs'!$H$39,AI571=1),1,0)</f>
        <v>0</v>
      </c>
      <c r="AJ587" s="33">
        <f>IF(AND(AJ$6='People_Inputs'!$H$39,AJ571=1),1,0)</f>
        <v>0</v>
      </c>
      <c r="AK587" s="33">
        <f>IF(AND(AK$6='People_Inputs'!$H$39,AK571=1),1,0)</f>
        <v>0</v>
      </c>
      <c r="AL587" s="33">
        <f>IF(AND(AL$6='People_Inputs'!$H$39,AL571=1),1,0)</f>
        <v>0</v>
      </c>
      <c r="AM587" s="33">
        <f>IF(AND(AM$6='People_Inputs'!$H$39,AM571=1),1,0)</f>
        <v>0</v>
      </c>
      <c r="AN587" s="33">
        <f>IF(AND(AN$6='People_Inputs'!$H$39,AN571=1),1,0)</f>
        <v>0</v>
      </c>
      <c r="AO587" s="33">
        <f>IF(AND(AO$6='People_Inputs'!$H$39,AO571=1),1,0)</f>
        <v>0</v>
      </c>
      <c r="AP587" s="33">
        <f>IF(AND(AP$6='People_Inputs'!$H$39,AP571=1),1,0)</f>
        <v>0</v>
      </c>
      <c r="AQ587" s="33">
        <f>IF(AND(AQ$6='People_Inputs'!$H$39,AQ571=1),1,0)</f>
        <v>0</v>
      </c>
      <c r="AR587" s="33">
        <f>IF(AND(AR$6='People_Inputs'!$H$39,AR571=1),1,0)</f>
        <v>0</v>
      </c>
      <c r="AS587" s="33">
        <f>IF(AND(AS$6='People_Inputs'!$H$39,AS571=1),1,0)</f>
        <v>0</v>
      </c>
      <c r="AT587" s="33">
        <f>IF(AND(AT$6='People_Inputs'!$H$39,AT571=1),1,0)</f>
        <v>0</v>
      </c>
      <c r="AU587" s="33">
        <f>IF(AND(AU$6='People_Inputs'!$H$39,AU571=1),1,0)</f>
        <v>0</v>
      </c>
      <c r="AV587" s="33">
        <f>IF(AND(AV$6='People_Inputs'!$H$39,AV571=1),1,0)</f>
        <v>0</v>
      </c>
      <c r="AW587" s="33">
        <f>IF(AND(AW$6='People_Inputs'!$H$39,AW571=1),1,0)</f>
        <v>0</v>
      </c>
      <c r="AX587" s="33">
        <f>IF(AND(AX$6='People_Inputs'!$H$39,AX571=1),1,0)</f>
        <v>0</v>
      </c>
      <c r="AY587" s="33">
        <f>IF(AND(AY$6='People_Inputs'!$H$39,AY571=1),1,0)</f>
        <v>0</v>
      </c>
      <c r="AZ587" s="33">
        <f>IF(AND(AZ$6='People_Inputs'!$H$39,AZ571=1),1,0)</f>
        <v>0</v>
      </c>
      <c r="BA587" s="33">
        <f>IF(AND(BA$6='People_Inputs'!$H$39,BA571=1),1,0)</f>
        <v>0</v>
      </c>
      <c r="BB587" s="33">
        <f>IF(AND(BB$6='People_Inputs'!$H$39,BB571=1),1,0)</f>
        <v>0</v>
      </c>
      <c r="BC587" s="33">
        <f>IF(AND(BC$6='People_Inputs'!$H$39,BC571=1),1,0)</f>
        <v>0</v>
      </c>
      <c r="BD587" s="33">
        <f>IF(AND(BD$6='People_Inputs'!$H$39,BD571=1),1,0)</f>
        <v>0</v>
      </c>
      <c r="BE587" s="33">
        <f>IF(AND(BE$6='People_Inputs'!$H$39,BE571=1),1,0)</f>
        <v>0</v>
      </c>
      <c r="BF587" s="33">
        <f>IF(AND(BF$6='People_Inputs'!$H$39,BF571=1),1,0)</f>
        <v>0</v>
      </c>
      <c r="BG587" s="33">
        <f>IF(AND(BG$6='People_Inputs'!$H$39,BG571=1),1,0)</f>
        <v>0</v>
      </c>
      <c r="BH587" s="33">
        <f>IF(AND(BH$6='People_Inputs'!$H$39,BH571=1),1,0)</f>
        <v>0</v>
      </c>
      <c r="BI587" s="33">
        <f>IF(AND(BI$6='People_Inputs'!$H$39,BI571=1),1,0)</f>
        <v>0</v>
      </c>
      <c r="BJ587" s="33">
        <f>IF(AND(BJ$6='People_Inputs'!$H$39,BJ571=1),1,0)</f>
        <v>0</v>
      </c>
      <c r="BK587" s="33">
        <f>IF(AND(BK$6='People_Inputs'!$H$39,BK571=1),1,0)</f>
        <v>0</v>
      </c>
      <c r="BL587" s="33">
        <f>IF(AND(BL$6='People_Inputs'!$H$39,BL571=1),1,0)</f>
        <v>0</v>
      </c>
      <c r="BM587" s="33">
        <f>IF(AND(BM$6='People_Inputs'!$H$39,BM571=1),1,0)</f>
        <v>0</v>
      </c>
      <c r="BN587" s="33">
        <f>IF(AND(BN$6='People_Inputs'!$H$39,BN571=1),1,0)</f>
        <v>0</v>
      </c>
      <c r="BO587" s="33">
        <f>IF(AND(BO$6='People_Inputs'!$H$39,BO571=1),1,0)</f>
        <v>0</v>
      </c>
    </row>
    <row r="588" ht="28" customHeight="1">
      <c r="A588" s="2" t="str">
        <v>SLOT29.RECRUIT</v>
      </c>
      <c r="B588" s="6" t="str">
        <v>SLOT29 recruiting cost</v>
      </c>
      <c r="C588" s="2" t="str">
        <v>EUR</v>
      </c>
      <c r="D588" s="2" t="str">
        <v>SUM</v>
      </c>
      <c r="E588" s="36">
        <f>SUM(H588:BO588)</f>
        <v>0</v>
      </c>
      <c r="F588" s="6" t="str">
        <v>Spare row; inactive until a hire and an exit month are entered on People_Inputs</v>
      </c>
      <c r="G588" s="2"/>
      <c r="H588" s="35">
        <f>H587*IF('People_Inputs'!$Q$39="none",0,IF('People_Inputs'!$Q$39="agency",H574*'Inputs'!$E$22,IF('People_Inputs'!$Q$39="direct",'Inputs'!$E$23,'Inputs'!$E$21*'Inputs'!$E$22*H574+(1-'Inputs'!$E$21)*'Inputs'!$E$23)))</f>
        <v>0</v>
      </c>
      <c r="I588" s="35">
        <f>I587*IF('People_Inputs'!$Q$39="none",0,IF('People_Inputs'!$Q$39="agency",I574*'Inputs'!$E$22,IF('People_Inputs'!$Q$39="direct",'Inputs'!$E$23,'Inputs'!$E$21*'Inputs'!$E$22*I574+(1-'Inputs'!$E$21)*'Inputs'!$E$23)))</f>
        <v>0</v>
      </c>
      <c r="J588" s="35">
        <f>J587*IF('People_Inputs'!$Q$39="none",0,IF('People_Inputs'!$Q$39="agency",J574*'Inputs'!$E$22,IF('People_Inputs'!$Q$39="direct",'Inputs'!$E$23,'Inputs'!$E$21*'Inputs'!$E$22*J574+(1-'Inputs'!$E$21)*'Inputs'!$E$23)))</f>
        <v>0</v>
      </c>
      <c r="K588" s="35">
        <f>K587*IF('People_Inputs'!$Q$39="none",0,IF('People_Inputs'!$Q$39="agency",K574*'Inputs'!$E$22,IF('People_Inputs'!$Q$39="direct",'Inputs'!$E$23,'Inputs'!$E$21*'Inputs'!$E$22*K574+(1-'Inputs'!$E$21)*'Inputs'!$E$23)))</f>
        <v>0</v>
      </c>
      <c r="L588" s="35">
        <f>L587*IF('People_Inputs'!$Q$39="none",0,IF('People_Inputs'!$Q$39="agency",L574*'Inputs'!$E$22,IF('People_Inputs'!$Q$39="direct",'Inputs'!$E$23,'Inputs'!$E$21*'Inputs'!$E$22*L574+(1-'Inputs'!$E$21)*'Inputs'!$E$23)))</f>
        <v>0</v>
      </c>
      <c r="M588" s="35">
        <f>M587*IF('People_Inputs'!$Q$39="none",0,IF('People_Inputs'!$Q$39="agency",M574*'Inputs'!$E$22,IF('People_Inputs'!$Q$39="direct",'Inputs'!$E$23,'Inputs'!$E$21*'Inputs'!$E$22*M574+(1-'Inputs'!$E$21)*'Inputs'!$E$23)))</f>
        <v>0</v>
      </c>
      <c r="N588" s="35">
        <f>N587*IF('People_Inputs'!$Q$39="none",0,IF('People_Inputs'!$Q$39="agency",N574*'Inputs'!$E$22,IF('People_Inputs'!$Q$39="direct",'Inputs'!$E$23,'Inputs'!$E$21*'Inputs'!$E$22*N574+(1-'Inputs'!$E$21)*'Inputs'!$E$23)))</f>
        <v>0</v>
      </c>
      <c r="O588" s="35">
        <f>O587*IF('People_Inputs'!$Q$39="none",0,IF('People_Inputs'!$Q$39="agency",O574*'Inputs'!$E$22,IF('People_Inputs'!$Q$39="direct",'Inputs'!$E$23,'Inputs'!$E$21*'Inputs'!$E$22*O574+(1-'Inputs'!$E$21)*'Inputs'!$E$23)))</f>
        <v>0</v>
      </c>
      <c r="P588" s="35">
        <f>P587*IF('People_Inputs'!$Q$39="none",0,IF('People_Inputs'!$Q$39="agency",P574*'Inputs'!$E$22,IF('People_Inputs'!$Q$39="direct",'Inputs'!$E$23,'Inputs'!$E$21*'Inputs'!$E$22*P574+(1-'Inputs'!$E$21)*'Inputs'!$E$23)))</f>
        <v>0</v>
      </c>
      <c r="Q588" s="35">
        <f>Q587*IF('People_Inputs'!$Q$39="none",0,IF('People_Inputs'!$Q$39="agency",Q574*'Inputs'!$E$22,IF('People_Inputs'!$Q$39="direct",'Inputs'!$E$23,'Inputs'!$E$21*'Inputs'!$E$22*Q574+(1-'Inputs'!$E$21)*'Inputs'!$E$23)))</f>
        <v>0</v>
      </c>
      <c r="R588" s="35">
        <f>R587*IF('People_Inputs'!$Q$39="none",0,IF('People_Inputs'!$Q$39="agency",R574*'Inputs'!$E$22,IF('People_Inputs'!$Q$39="direct",'Inputs'!$E$23,'Inputs'!$E$21*'Inputs'!$E$22*R574+(1-'Inputs'!$E$21)*'Inputs'!$E$23)))</f>
        <v>0</v>
      </c>
      <c r="S588" s="35">
        <f>S587*IF('People_Inputs'!$Q$39="none",0,IF('People_Inputs'!$Q$39="agency",S574*'Inputs'!$E$22,IF('People_Inputs'!$Q$39="direct",'Inputs'!$E$23,'Inputs'!$E$21*'Inputs'!$E$22*S574+(1-'Inputs'!$E$21)*'Inputs'!$E$23)))</f>
        <v>0</v>
      </c>
      <c r="T588" s="35">
        <f>T587*IF('People_Inputs'!$Q$39="none",0,IF('People_Inputs'!$Q$39="agency",T574*'Inputs'!$E$22,IF('People_Inputs'!$Q$39="direct",'Inputs'!$E$23,'Inputs'!$E$21*'Inputs'!$E$22*T574+(1-'Inputs'!$E$21)*'Inputs'!$E$23)))</f>
        <v>0</v>
      </c>
      <c r="U588" s="35">
        <f>U587*IF('People_Inputs'!$Q$39="none",0,IF('People_Inputs'!$Q$39="agency",U574*'Inputs'!$E$22,IF('People_Inputs'!$Q$39="direct",'Inputs'!$E$23,'Inputs'!$E$21*'Inputs'!$E$22*U574+(1-'Inputs'!$E$21)*'Inputs'!$E$23)))</f>
        <v>0</v>
      </c>
      <c r="V588" s="35">
        <f>V587*IF('People_Inputs'!$Q$39="none",0,IF('People_Inputs'!$Q$39="agency",V574*'Inputs'!$E$22,IF('People_Inputs'!$Q$39="direct",'Inputs'!$E$23,'Inputs'!$E$21*'Inputs'!$E$22*V574+(1-'Inputs'!$E$21)*'Inputs'!$E$23)))</f>
        <v>0</v>
      </c>
      <c r="W588" s="35">
        <f>W587*IF('People_Inputs'!$Q$39="none",0,IF('People_Inputs'!$Q$39="agency",W574*'Inputs'!$E$22,IF('People_Inputs'!$Q$39="direct",'Inputs'!$E$23,'Inputs'!$E$21*'Inputs'!$E$22*W574+(1-'Inputs'!$E$21)*'Inputs'!$E$23)))</f>
        <v>0</v>
      </c>
      <c r="X588" s="35">
        <f>X587*IF('People_Inputs'!$Q$39="none",0,IF('People_Inputs'!$Q$39="agency",X574*'Inputs'!$E$22,IF('People_Inputs'!$Q$39="direct",'Inputs'!$E$23,'Inputs'!$E$21*'Inputs'!$E$22*X574+(1-'Inputs'!$E$21)*'Inputs'!$E$23)))</f>
        <v>0</v>
      </c>
      <c r="Y588" s="35">
        <f>Y587*IF('People_Inputs'!$Q$39="none",0,IF('People_Inputs'!$Q$39="agency",Y574*'Inputs'!$E$22,IF('People_Inputs'!$Q$39="direct",'Inputs'!$E$23,'Inputs'!$E$21*'Inputs'!$E$22*Y574+(1-'Inputs'!$E$21)*'Inputs'!$E$23)))</f>
        <v>0</v>
      </c>
      <c r="Z588" s="35">
        <f>Z587*IF('People_Inputs'!$Q$39="none",0,IF('People_Inputs'!$Q$39="agency",Z574*'Inputs'!$E$22,IF('People_Inputs'!$Q$39="direct",'Inputs'!$E$23,'Inputs'!$E$21*'Inputs'!$E$22*Z574+(1-'Inputs'!$E$21)*'Inputs'!$E$23)))</f>
        <v>0</v>
      </c>
      <c r="AA588" s="35">
        <f>AA587*IF('People_Inputs'!$Q$39="none",0,IF('People_Inputs'!$Q$39="agency",AA574*'Inputs'!$E$22,IF('People_Inputs'!$Q$39="direct",'Inputs'!$E$23,'Inputs'!$E$21*'Inputs'!$E$22*AA574+(1-'Inputs'!$E$21)*'Inputs'!$E$23)))</f>
        <v>0</v>
      </c>
      <c r="AB588" s="35">
        <f>AB587*IF('People_Inputs'!$Q$39="none",0,IF('People_Inputs'!$Q$39="agency",AB574*'Inputs'!$E$22,IF('People_Inputs'!$Q$39="direct",'Inputs'!$E$23,'Inputs'!$E$21*'Inputs'!$E$22*AB574+(1-'Inputs'!$E$21)*'Inputs'!$E$23)))</f>
        <v>0</v>
      </c>
      <c r="AC588" s="35">
        <f>AC587*IF('People_Inputs'!$Q$39="none",0,IF('People_Inputs'!$Q$39="agency",AC574*'Inputs'!$E$22,IF('People_Inputs'!$Q$39="direct",'Inputs'!$E$23,'Inputs'!$E$21*'Inputs'!$E$22*AC574+(1-'Inputs'!$E$21)*'Inputs'!$E$23)))</f>
        <v>0</v>
      </c>
      <c r="AD588" s="35">
        <f>AD587*IF('People_Inputs'!$Q$39="none",0,IF('People_Inputs'!$Q$39="agency",AD574*'Inputs'!$E$22,IF('People_Inputs'!$Q$39="direct",'Inputs'!$E$23,'Inputs'!$E$21*'Inputs'!$E$22*AD574+(1-'Inputs'!$E$21)*'Inputs'!$E$23)))</f>
        <v>0</v>
      </c>
      <c r="AE588" s="35">
        <f>AE587*IF('People_Inputs'!$Q$39="none",0,IF('People_Inputs'!$Q$39="agency",AE574*'Inputs'!$E$22,IF('People_Inputs'!$Q$39="direct",'Inputs'!$E$23,'Inputs'!$E$21*'Inputs'!$E$22*AE574+(1-'Inputs'!$E$21)*'Inputs'!$E$23)))</f>
        <v>0</v>
      </c>
      <c r="AF588" s="35">
        <f>AF587*IF('People_Inputs'!$Q$39="none",0,IF('People_Inputs'!$Q$39="agency",AF574*'Inputs'!$E$22,IF('People_Inputs'!$Q$39="direct",'Inputs'!$E$23,'Inputs'!$E$21*'Inputs'!$E$22*AF574+(1-'Inputs'!$E$21)*'Inputs'!$E$23)))</f>
        <v>0</v>
      </c>
      <c r="AG588" s="35">
        <f>AG587*IF('People_Inputs'!$Q$39="none",0,IF('People_Inputs'!$Q$39="agency",AG574*'Inputs'!$E$22,IF('People_Inputs'!$Q$39="direct",'Inputs'!$E$23,'Inputs'!$E$21*'Inputs'!$E$22*AG574+(1-'Inputs'!$E$21)*'Inputs'!$E$23)))</f>
        <v>0</v>
      </c>
      <c r="AH588" s="35">
        <f>AH587*IF('People_Inputs'!$Q$39="none",0,IF('People_Inputs'!$Q$39="agency",AH574*'Inputs'!$E$22,IF('People_Inputs'!$Q$39="direct",'Inputs'!$E$23,'Inputs'!$E$21*'Inputs'!$E$22*AH574+(1-'Inputs'!$E$21)*'Inputs'!$E$23)))</f>
        <v>0</v>
      </c>
      <c r="AI588" s="35">
        <f>AI587*IF('People_Inputs'!$Q$39="none",0,IF('People_Inputs'!$Q$39="agency",AI574*'Inputs'!$E$22,IF('People_Inputs'!$Q$39="direct",'Inputs'!$E$23,'Inputs'!$E$21*'Inputs'!$E$22*AI574+(1-'Inputs'!$E$21)*'Inputs'!$E$23)))</f>
        <v>0</v>
      </c>
      <c r="AJ588" s="35">
        <f>AJ587*IF('People_Inputs'!$Q$39="none",0,IF('People_Inputs'!$Q$39="agency",AJ574*'Inputs'!$E$22,IF('People_Inputs'!$Q$39="direct",'Inputs'!$E$23,'Inputs'!$E$21*'Inputs'!$E$22*AJ574+(1-'Inputs'!$E$21)*'Inputs'!$E$23)))</f>
        <v>0</v>
      </c>
      <c r="AK588" s="35">
        <f>AK587*IF('People_Inputs'!$Q$39="none",0,IF('People_Inputs'!$Q$39="agency",AK574*'Inputs'!$E$22,IF('People_Inputs'!$Q$39="direct",'Inputs'!$E$23,'Inputs'!$E$21*'Inputs'!$E$22*AK574+(1-'Inputs'!$E$21)*'Inputs'!$E$23)))</f>
        <v>0</v>
      </c>
      <c r="AL588" s="35">
        <f>AL587*IF('People_Inputs'!$Q$39="none",0,IF('People_Inputs'!$Q$39="agency",AL574*'Inputs'!$E$22,IF('People_Inputs'!$Q$39="direct",'Inputs'!$E$23,'Inputs'!$E$21*'Inputs'!$E$22*AL574+(1-'Inputs'!$E$21)*'Inputs'!$E$23)))</f>
        <v>0</v>
      </c>
      <c r="AM588" s="35">
        <f>AM587*IF('People_Inputs'!$Q$39="none",0,IF('People_Inputs'!$Q$39="agency",AM574*'Inputs'!$E$22,IF('People_Inputs'!$Q$39="direct",'Inputs'!$E$23,'Inputs'!$E$21*'Inputs'!$E$22*AM574+(1-'Inputs'!$E$21)*'Inputs'!$E$23)))</f>
        <v>0</v>
      </c>
      <c r="AN588" s="35">
        <f>AN587*IF('People_Inputs'!$Q$39="none",0,IF('People_Inputs'!$Q$39="agency",AN574*'Inputs'!$E$22,IF('People_Inputs'!$Q$39="direct",'Inputs'!$E$23,'Inputs'!$E$21*'Inputs'!$E$22*AN574+(1-'Inputs'!$E$21)*'Inputs'!$E$23)))</f>
        <v>0</v>
      </c>
      <c r="AO588" s="35">
        <f>AO587*IF('People_Inputs'!$Q$39="none",0,IF('People_Inputs'!$Q$39="agency",AO574*'Inputs'!$E$22,IF('People_Inputs'!$Q$39="direct",'Inputs'!$E$23,'Inputs'!$E$21*'Inputs'!$E$22*AO574+(1-'Inputs'!$E$21)*'Inputs'!$E$23)))</f>
        <v>0</v>
      </c>
      <c r="AP588" s="35">
        <f>AP587*IF('People_Inputs'!$Q$39="none",0,IF('People_Inputs'!$Q$39="agency",AP574*'Inputs'!$E$22,IF('People_Inputs'!$Q$39="direct",'Inputs'!$E$23,'Inputs'!$E$21*'Inputs'!$E$22*AP574+(1-'Inputs'!$E$21)*'Inputs'!$E$23)))</f>
        <v>0</v>
      </c>
      <c r="AQ588" s="35">
        <f>AQ587*IF('People_Inputs'!$Q$39="none",0,IF('People_Inputs'!$Q$39="agency",AQ574*'Inputs'!$E$22,IF('People_Inputs'!$Q$39="direct",'Inputs'!$E$23,'Inputs'!$E$21*'Inputs'!$E$22*AQ574+(1-'Inputs'!$E$21)*'Inputs'!$E$23)))</f>
        <v>0</v>
      </c>
      <c r="AR588" s="35">
        <f>AR587*IF('People_Inputs'!$Q$39="none",0,IF('People_Inputs'!$Q$39="agency",AR574*'Inputs'!$E$22,IF('People_Inputs'!$Q$39="direct",'Inputs'!$E$23,'Inputs'!$E$21*'Inputs'!$E$22*AR574+(1-'Inputs'!$E$21)*'Inputs'!$E$23)))</f>
        <v>0</v>
      </c>
      <c r="AS588" s="35">
        <f>AS587*IF('People_Inputs'!$Q$39="none",0,IF('People_Inputs'!$Q$39="agency",AS574*'Inputs'!$E$22,IF('People_Inputs'!$Q$39="direct",'Inputs'!$E$23,'Inputs'!$E$21*'Inputs'!$E$22*AS574+(1-'Inputs'!$E$21)*'Inputs'!$E$23)))</f>
        <v>0</v>
      </c>
      <c r="AT588" s="35">
        <f>AT587*IF('People_Inputs'!$Q$39="none",0,IF('People_Inputs'!$Q$39="agency",AT574*'Inputs'!$E$22,IF('People_Inputs'!$Q$39="direct",'Inputs'!$E$23,'Inputs'!$E$21*'Inputs'!$E$22*AT574+(1-'Inputs'!$E$21)*'Inputs'!$E$23)))</f>
        <v>0</v>
      </c>
      <c r="AU588" s="35">
        <f>AU587*IF('People_Inputs'!$Q$39="none",0,IF('People_Inputs'!$Q$39="agency",AU574*'Inputs'!$E$22,IF('People_Inputs'!$Q$39="direct",'Inputs'!$E$23,'Inputs'!$E$21*'Inputs'!$E$22*AU574+(1-'Inputs'!$E$21)*'Inputs'!$E$23)))</f>
        <v>0</v>
      </c>
      <c r="AV588" s="35">
        <f>AV587*IF('People_Inputs'!$Q$39="none",0,IF('People_Inputs'!$Q$39="agency",AV574*'Inputs'!$E$22,IF('People_Inputs'!$Q$39="direct",'Inputs'!$E$23,'Inputs'!$E$21*'Inputs'!$E$22*AV574+(1-'Inputs'!$E$21)*'Inputs'!$E$23)))</f>
        <v>0</v>
      </c>
      <c r="AW588" s="35">
        <f>AW587*IF('People_Inputs'!$Q$39="none",0,IF('People_Inputs'!$Q$39="agency",AW574*'Inputs'!$E$22,IF('People_Inputs'!$Q$39="direct",'Inputs'!$E$23,'Inputs'!$E$21*'Inputs'!$E$22*AW574+(1-'Inputs'!$E$21)*'Inputs'!$E$23)))</f>
        <v>0</v>
      </c>
      <c r="AX588" s="35">
        <f>AX587*IF('People_Inputs'!$Q$39="none",0,IF('People_Inputs'!$Q$39="agency",AX574*'Inputs'!$E$22,IF('People_Inputs'!$Q$39="direct",'Inputs'!$E$23,'Inputs'!$E$21*'Inputs'!$E$22*AX574+(1-'Inputs'!$E$21)*'Inputs'!$E$23)))</f>
        <v>0</v>
      </c>
      <c r="AY588" s="35">
        <f>AY587*IF('People_Inputs'!$Q$39="none",0,IF('People_Inputs'!$Q$39="agency",AY574*'Inputs'!$E$22,IF('People_Inputs'!$Q$39="direct",'Inputs'!$E$23,'Inputs'!$E$21*'Inputs'!$E$22*AY574+(1-'Inputs'!$E$21)*'Inputs'!$E$23)))</f>
        <v>0</v>
      </c>
      <c r="AZ588" s="35">
        <f>AZ587*IF('People_Inputs'!$Q$39="none",0,IF('People_Inputs'!$Q$39="agency",AZ574*'Inputs'!$E$22,IF('People_Inputs'!$Q$39="direct",'Inputs'!$E$23,'Inputs'!$E$21*'Inputs'!$E$22*AZ574+(1-'Inputs'!$E$21)*'Inputs'!$E$23)))</f>
        <v>0</v>
      </c>
      <c r="BA588" s="35">
        <f>BA587*IF('People_Inputs'!$Q$39="none",0,IF('People_Inputs'!$Q$39="agency",BA574*'Inputs'!$E$22,IF('People_Inputs'!$Q$39="direct",'Inputs'!$E$23,'Inputs'!$E$21*'Inputs'!$E$22*BA574+(1-'Inputs'!$E$21)*'Inputs'!$E$23)))</f>
        <v>0</v>
      </c>
      <c r="BB588" s="35">
        <f>BB587*IF('People_Inputs'!$Q$39="none",0,IF('People_Inputs'!$Q$39="agency",BB574*'Inputs'!$E$22,IF('People_Inputs'!$Q$39="direct",'Inputs'!$E$23,'Inputs'!$E$21*'Inputs'!$E$22*BB574+(1-'Inputs'!$E$21)*'Inputs'!$E$23)))</f>
        <v>0</v>
      </c>
      <c r="BC588" s="35">
        <f>BC587*IF('People_Inputs'!$Q$39="none",0,IF('People_Inputs'!$Q$39="agency",BC574*'Inputs'!$E$22,IF('People_Inputs'!$Q$39="direct",'Inputs'!$E$23,'Inputs'!$E$21*'Inputs'!$E$22*BC574+(1-'Inputs'!$E$21)*'Inputs'!$E$23)))</f>
        <v>0</v>
      </c>
      <c r="BD588" s="35">
        <f>BD587*IF('People_Inputs'!$Q$39="none",0,IF('People_Inputs'!$Q$39="agency",BD574*'Inputs'!$E$22,IF('People_Inputs'!$Q$39="direct",'Inputs'!$E$23,'Inputs'!$E$21*'Inputs'!$E$22*BD574+(1-'Inputs'!$E$21)*'Inputs'!$E$23)))</f>
        <v>0</v>
      </c>
      <c r="BE588" s="35">
        <f>BE587*IF('People_Inputs'!$Q$39="none",0,IF('People_Inputs'!$Q$39="agency",BE574*'Inputs'!$E$22,IF('People_Inputs'!$Q$39="direct",'Inputs'!$E$23,'Inputs'!$E$21*'Inputs'!$E$22*BE574+(1-'Inputs'!$E$21)*'Inputs'!$E$23)))</f>
        <v>0</v>
      </c>
      <c r="BF588" s="35">
        <f>BF587*IF('People_Inputs'!$Q$39="none",0,IF('People_Inputs'!$Q$39="agency",BF574*'Inputs'!$E$22,IF('People_Inputs'!$Q$39="direct",'Inputs'!$E$23,'Inputs'!$E$21*'Inputs'!$E$22*BF574+(1-'Inputs'!$E$21)*'Inputs'!$E$23)))</f>
        <v>0</v>
      </c>
      <c r="BG588" s="35">
        <f>BG587*IF('People_Inputs'!$Q$39="none",0,IF('People_Inputs'!$Q$39="agency",BG574*'Inputs'!$E$22,IF('People_Inputs'!$Q$39="direct",'Inputs'!$E$23,'Inputs'!$E$21*'Inputs'!$E$22*BG574+(1-'Inputs'!$E$21)*'Inputs'!$E$23)))</f>
        <v>0</v>
      </c>
      <c r="BH588" s="35">
        <f>BH587*IF('People_Inputs'!$Q$39="none",0,IF('People_Inputs'!$Q$39="agency",BH574*'Inputs'!$E$22,IF('People_Inputs'!$Q$39="direct",'Inputs'!$E$23,'Inputs'!$E$21*'Inputs'!$E$22*BH574+(1-'Inputs'!$E$21)*'Inputs'!$E$23)))</f>
        <v>0</v>
      </c>
      <c r="BI588" s="35">
        <f>BI587*IF('People_Inputs'!$Q$39="none",0,IF('People_Inputs'!$Q$39="agency",BI574*'Inputs'!$E$22,IF('People_Inputs'!$Q$39="direct",'Inputs'!$E$23,'Inputs'!$E$21*'Inputs'!$E$22*BI574+(1-'Inputs'!$E$21)*'Inputs'!$E$23)))</f>
        <v>0</v>
      </c>
      <c r="BJ588" s="35">
        <f>BJ587*IF('People_Inputs'!$Q$39="none",0,IF('People_Inputs'!$Q$39="agency",BJ574*'Inputs'!$E$22,IF('People_Inputs'!$Q$39="direct",'Inputs'!$E$23,'Inputs'!$E$21*'Inputs'!$E$22*BJ574+(1-'Inputs'!$E$21)*'Inputs'!$E$23)))</f>
        <v>0</v>
      </c>
      <c r="BK588" s="35">
        <f>BK587*IF('People_Inputs'!$Q$39="none",0,IF('People_Inputs'!$Q$39="agency",BK574*'Inputs'!$E$22,IF('People_Inputs'!$Q$39="direct",'Inputs'!$E$23,'Inputs'!$E$21*'Inputs'!$E$22*BK574+(1-'Inputs'!$E$21)*'Inputs'!$E$23)))</f>
        <v>0</v>
      </c>
      <c r="BL588" s="35">
        <f>BL587*IF('People_Inputs'!$Q$39="none",0,IF('People_Inputs'!$Q$39="agency",BL574*'Inputs'!$E$22,IF('People_Inputs'!$Q$39="direct",'Inputs'!$E$23,'Inputs'!$E$21*'Inputs'!$E$22*BL574+(1-'Inputs'!$E$21)*'Inputs'!$E$23)))</f>
        <v>0</v>
      </c>
      <c r="BM588" s="35">
        <f>BM587*IF('People_Inputs'!$Q$39="none",0,IF('People_Inputs'!$Q$39="agency",BM574*'Inputs'!$E$22,IF('People_Inputs'!$Q$39="direct",'Inputs'!$E$23,'Inputs'!$E$21*'Inputs'!$E$22*BM574+(1-'Inputs'!$E$21)*'Inputs'!$E$23)))</f>
        <v>0</v>
      </c>
      <c r="BN588" s="35">
        <f>BN587*IF('People_Inputs'!$Q$39="none",0,IF('People_Inputs'!$Q$39="agency",BN574*'Inputs'!$E$22,IF('People_Inputs'!$Q$39="direct",'Inputs'!$E$23,'Inputs'!$E$21*'Inputs'!$E$22*BN574+(1-'Inputs'!$E$21)*'Inputs'!$E$23)))</f>
        <v>0</v>
      </c>
      <c r="BO588" s="35">
        <f>BO587*IF('People_Inputs'!$Q$39="none",0,IF('People_Inputs'!$Q$39="agency",BO574*'Inputs'!$E$22,IF('People_Inputs'!$Q$39="direct",'Inputs'!$E$23,'Inputs'!$E$21*'Inputs'!$E$22*BO574+(1-'Inputs'!$E$21)*'Inputs'!$E$23)))</f>
        <v>0</v>
      </c>
    </row>
    <row r="589" ht="28" customHeight="1">
      <c r="A589" s="2" t="str">
        <v>SLOT29.SOFTWARE</v>
      </c>
      <c r="B589" s="6" t="str">
        <v>SLOT29 software cost</v>
      </c>
      <c r="C589" s="2" t="str">
        <v>EUR</v>
      </c>
      <c r="D589" s="2" t="str">
        <v>SUM</v>
      </c>
      <c r="E589" s="36">
        <f>SUM(H589:BO589)</f>
        <v>0</v>
      </c>
      <c r="F589" s="6" t="str">
        <v>Spare row; inactive until a hire and an exit month are entered on People_Inputs</v>
      </c>
      <c r="G589" s="2"/>
      <c r="H589" s="35">
        <f>H572*'People_Inputs'!$O$39</f>
        <v>0</v>
      </c>
      <c r="I589" s="35">
        <f>I572*'People_Inputs'!$O$39</f>
        <v>0</v>
      </c>
      <c r="J589" s="35">
        <f>J572*'People_Inputs'!$O$39</f>
        <v>0</v>
      </c>
      <c r="K589" s="35">
        <f>K572*'People_Inputs'!$O$39</f>
        <v>0</v>
      </c>
      <c r="L589" s="35">
        <f>L572*'People_Inputs'!$O$39</f>
        <v>0</v>
      </c>
      <c r="M589" s="35">
        <f>M572*'People_Inputs'!$O$39</f>
        <v>0</v>
      </c>
      <c r="N589" s="35">
        <f>N572*'People_Inputs'!$O$39</f>
        <v>0</v>
      </c>
      <c r="O589" s="35">
        <f>O572*'People_Inputs'!$O$39</f>
        <v>0</v>
      </c>
      <c r="P589" s="35">
        <f>P572*'People_Inputs'!$O$39</f>
        <v>0</v>
      </c>
      <c r="Q589" s="35">
        <f>Q572*'People_Inputs'!$O$39</f>
        <v>0</v>
      </c>
      <c r="R589" s="35">
        <f>R572*'People_Inputs'!$O$39</f>
        <v>0</v>
      </c>
      <c r="S589" s="35">
        <f>S572*'People_Inputs'!$O$39</f>
        <v>0</v>
      </c>
      <c r="T589" s="35">
        <f>T572*'People_Inputs'!$O$39</f>
        <v>0</v>
      </c>
      <c r="U589" s="35">
        <f>U572*'People_Inputs'!$O$39</f>
        <v>0</v>
      </c>
      <c r="V589" s="35">
        <f>V572*'People_Inputs'!$O$39</f>
        <v>0</v>
      </c>
      <c r="W589" s="35">
        <f>W572*'People_Inputs'!$O$39</f>
        <v>0</v>
      </c>
      <c r="X589" s="35">
        <f>X572*'People_Inputs'!$O$39</f>
        <v>0</v>
      </c>
      <c r="Y589" s="35">
        <f>Y572*'People_Inputs'!$O$39</f>
        <v>0</v>
      </c>
      <c r="Z589" s="35">
        <f>Z572*'People_Inputs'!$O$39</f>
        <v>0</v>
      </c>
      <c r="AA589" s="35">
        <f>AA572*'People_Inputs'!$O$39</f>
        <v>0</v>
      </c>
      <c r="AB589" s="35">
        <f>AB572*'People_Inputs'!$O$39</f>
        <v>0</v>
      </c>
      <c r="AC589" s="35">
        <f>AC572*'People_Inputs'!$O$39</f>
        <v>0</v>
      </c>
      <c r="AD589" s="35">
        <f>AD572*'People_Inputs'!$O$39</f>
        <v>0</v>
      </c>
      <c r="AE589" s="35">
        <f>AE572*'People_Inputs'!$O$39</f>
        <v>0</v>
      </c>
      <c r="AF589" s="35">
        <f>AF572*'People_Inputs'!$O$39</f>
        <v>0</v>
      </c>
      <c r="AG589" s="35">
        <f>AG572*'People_Inputs'!$O$39</f>
        <v>0</v>
      </c>
      <c r="AH589" s="35">
        <f>AH572*'People_Inputs'!$O$39</f>
        <v>0</v>
      </c>
      <c r="AI589" s="35">
        <f>AI572*'People_Inputs'!$O$39</f>
        <v>0</v>
      </c>
      <c r="AJ589" s="35">
        <f>AJ572*'People_Inputs'!$O$39</f>
        <v>0</v>
      </c>
      <c r="AK589" s="35">
        <f>AK572*'People_Inputs'!$O$39</f>
        <v>0</v>
      </c>
      <c r="AL589" s="35">
        <f>AL572*'People_Inputs'!$O$39</f>
        <v>0</v>
      </c>
      <c r="AM589" s="35">
        <f>AM572*'People_Inputs'!$O$39</f>
        <v>0</v>
      </c>
      <c r="AN589" s="35">
        <f>AN572*'People_Inputs'!$O$39</f>
        <v>0</v>
      </c>
      <c r="AO589" s="35">
        <f>AO572*'People_Inputs'!$O$39</f>
        <v>0</v>
      </c>
      <c r="AP589" s="35">
        <f>AP572*'People_Inputs'!$O$39</f>
        <v>0</v>
      </c>
      <c r="AQ589" s="35">
        <f>AQ572*'People_Inputs'!$O$39</f>
        <v>0</v>
      </c>
      <c r="AR589" s="35">
        <f>AR572*'People_Inputs'!$O$39</f>
        <v>0</v>
      </c>
      <c r="AS589" s="35">
        <f>AS572*'People_Inputs'!$O$39</f>
        <v>0</v>
      </c>
      <c r="AT589" s="35">
        <f>AT572*'People_Inputs'!$O$39</f>
        <v>0</v>
      </c>
      <c r="AU589" s="35">
        <f>AU572*'People_Inputs'!$O$39</f>
        <v>0</v>
      </c>
      <c r="AV589" s="35">
        <f>AV572*'People_Inputs'!$O$39</f>
        <v>0</v>
      </c>
      <c r="AW589" s="35">
        <f>AW572*'People_Inputs'!$O$39</f>
        <v>0</v>
      </c>
      <c r="AX589" s="35">
        <f>AX572*'People_Inputs'!$O$39</f>
        <v>0</v>
      </c>
      <c r="AY589" s="35">
        <f>AY572*'People_Inputs'!$O$39</f>
        <v>0</v>
      </c>
      <c r="AZ589" s="35">
        <f>AZ572*'People_Inputs'!$O$39</f>
        <v>0</v>
      </c>
      <c r="BA589" s="35">
        <f>BA572*'People_Inputs'!$O$39</f>
        <v>0</v>
      </c>
      <c r="BB589" s="35">
        <f>BB572*'People_Inputs'!$O$39</f>
        <v>0</v>
      </c>
      <c r="BC589" s="35">
        <f>BC572*'People_Inputs'!$O$39</f>
        <v>0</v>
      </c>
      <c r="BD589" s="35">
        <f>BD572*'People_Inputs'!$O$39</f>
        <v>0</v>
      </c>
      <c r="BE589" s="35">
        <f>BE572*'People_Inputs'!$O$39</f>
        <v>0</v>
      </c>
      <c r="BF589" s="35">
        <f>BF572*'People_Inputs'!$O$39</f>
        <v>0</v>
      </c>
      <c r="BG589" s="35">
        <f>BG572*'People_Inputs'!$O$39</f>
        <v>0</v>
      </c>
      <c r="BH589" s="35">
        <f>BH572*'People_Inputs'!$O$39</f>
        <v>0</v>
      </c>
      <c r="BI589" s="35">
        <f>BI572*'People_Inputs'!$O$39</f>
        <v>0</v>
      </c>
      <c r="BJ589" s="35">
        <f>BJ572*'People_Inputs'!$O$39</f>
        <v>0</v>
      </c>
      <c r="BK589" s="35">
        <f>BK572*'People_Inputs'!$O$39</f>
        <v>0</v>
      </c>
      <c r="BL589" s="35">
        <f>BL572*'People_Inputs'!$O$39</f>
        <v>0</v>
      </c>
      <c r="BM589" s="35">
        <f>BM572*'People_Inputs'!$O$39</f>
        <v>0</v>
      </c>
      <c r="BN589" s="35">
        <f>BN572*'People_Inputs'!$O$39</f>
        <v>0</v>
      </c>
      <c r="BO589" s="35">
        <f>BO572*'People_Inputs'!$O$39</f>
        <v>0</v>
      </c>
    </row>
    <row r="590" ht="28" customHeight="1">
      <c r="A590" s="2" t="str">
        <v>SLOT29.EQUIPMENT</v>
      </c>
      <c r="B590" s="6" t="str">
        <v>SLOT29 IT equipment purchase</v>
      </c>
      <c r="C590" s="2" t="str">
        <v>EUR</v>
      </c>
      <c r="D590" s="2" t="str">
        <v>SUM</v>
      </c>
      <c r="E590" s="36">
        <f>SUM(H590:BO590)</f>
        <v>0</v>
      </c>
      <c r="F590" s="6" t="str">
        <v>Spare row; inactive until a hire and an exit month are entered on People_Inputs</v>
      </c>
      <c r="G590" s="2"/>
      <c r="H590" s="35">
        <f>IF(AND(H571=1,(H$6-'People_Inputs'!$H$39)/'Inputs'!$E$26=ROUNDDOWN((H$6-'People_Inputs'!$H$39)/'Inputs'!$E$26,0)),'People_Inputs'!$P$39,0)</f>
        <v>0</v>
      </c>
      <c r="I590" s="35">
        <f>IF(AND(I571=1,(I$6-'People_Inputs'!$H$39)/'Inputs'!$E$26=ROUNDDOWN((I$6-'People_Inputs'!$H$39)/'Inputs'!$E$26,0)),'People_Inputs'!$P$39,0)</f>
        <v>0</v>
      </c>
      <c r="J590" s="35">
        <f>IF(AND(J571=1,(J$6-'People_Inputs'!$H$39)/'Inputs'!$E$26=ROUNDDOWN((J$6-'People_Inputs'!$H$39)/'Inputs'!$E$26,0)),'People_Inputs'!$P$39,0)</f>
        <v>0</v>
      </c>
      <c r="K590" s="35">
        <f>IF(AND(K571=1,(K$6-'People_Inputs'!$H$39)/'Inputs'!$E$26=ROUNDDOWN((K$6-'People_Inputs'!$H$39)/'Inputs'!$E$26,0)),'People_Inputs'!$P$39,0)</f>
        <v>0</v>
      </c>
      <c r="L590" s="35">
        <f>IF(AND(L571=1,(L$6-'People_Inputs'!$H$39)/'Inputs'!$E$26=ROUNDDOWN((L$6-'People_Inputs'!$H$39)/'Inputs'!$E$26,0)),'People_Inputs'!$P$39,0)</f>
        <v>0</v>
      </c>
      <c r="M590" s="35">
        <f>IF(AND(M571=1,(M$6-'People_Inputs'!$H$39)/'Inputs'!$E$26=ROUNDDOWN((M$6-'People_Inputs'!$H$39)/'Inputs'!$E$26,0)),'People_Inputs'!$P$39,0)</f>
        <v>0</v>
      </c>
      <c r="N590" s="35">
        <f>IF(AND(N571=1,(N$6-'People_Inputs'!$H$39)/'Inputs'!$E$26=ROUNDDOWN((N$6-'People_Inputs'!$H$39)/'Inputs'!$E$26,0)),'People_Inputs'!$P$39,0)</f>
        <v>0</v>
      </c>
      <c r="O590" s="35">
        <f>IF(AND(O571=1,(O$6-'People_Inputs'!$H$39)/'Inputs'!$E$26=ROUNDDOWN((O$6-'People_Inputs'!$H$39)/'Inputs'!$E$26,0)),'People_Inputs'!$P$39,0)</f>
        <v>0</v>
      </c>
      <c r="P590" s="35">
        <f>IF(AND(P571=1,(P$6-'People_Inputs'!$H$39)/'Inputs'!$E$26=ROUNDDOWN((P$6-'People_Inputs'!$H$39)/'Inputs'!$E$26,0)),'People_Inputs'!$P$39,0)</f>
        <v>0</v>
      </c>
      <c r="Q590" s="35">
        <f>IF(AND(Q571=1,(Q$6-'People_Inputs'!$H$39)/'Inputs'!$E$26=ROUNDDOWN((Q$6-'People_Inputs'!$H$39)/'Inputs'!$E$26,0)),'People_Inputs'!$P$39,0)</f>
        <v>0</v>
      </c>
      <c r="R590" s="35">
        <f>IF(AND(R571=1,(R$6-'People_Inputs'!$H$39)/'Inputs'!$E$26=ROUNDDOWN((R$6-'People_Inputs'!$H$39)/'Inputs'!$E$26,0)),'People_Inputs'!$P$39,0)</f>
        <v>0</v>
      </c>
      <c r="S590" s="35">
        <f>IF(AND(S571=1,(S$6-'People_Inputs'!$H$39)/'Inputs'!$E$26=ROUNDDOWN((S$6-'People_Inputs'!$H$39)/'Inputs'!$E$26,0)),'People_Inputs'!$P$39,0)</f>
        <v>0</v>
      </c>
      <c r="T590" s="35">
        <f>IF(AND(T571=1,(T$6-'People_Inputs'!$H$39)/'Inputs'!$E$26=ROUNDDOWN((T$6-'People_Inputs'!$H$39)/'Inputs'!$E$26,0)),'People_Inputs'!$P$39,0)</f>
        <v>0</v>
      </c>
      <c r="U590" s="35">
        <f>IF(AND(U571=1,(U$6-'People_Inputs'!$H$39)/'Inputs'!$E$26=ROUNDDOWN((U$6-'People_Inputs'!$H$39)/'Inputs'!$E$26,0)),'People_Inputs'!$P$39,0)</f>
        <v>0</v>
      </c>
      <c r="V590" s="35">
        <f>IF(AND(V571=1,(V$6-'People_Inputs'!$H$39)/'Inputs'!$E$26=ROUNDDOWN((V$6-'People_Inputs'!$H$39)/'Inputs'!$E$26,0)),'People_Inputs'!$P$39,0)</f>
        <v>0</v>
      </c>
      <c r="W590" s="35">
        <f>IF(AND(W571=1,(W$6-'People_Inputs'!$H$39)/'Inputs'!$E$26=ROUNDDOWN((W$6-'People_Inputs'!$H$39)/'Inputs'!$E$26,0)),'People_Inputs'!$P$39,0)</f>
        <v>0</v>
      </c>
      <c r="X590" s="35">
        <f>IF(AND(X571=1,(X$6-'People_Inputs'!$H$39)/'Inputs'!$E$26=ROUNDDOWN((X$6-'People_Inputs'!$H$39)/'Inputs'!$E$26,0)),'People_Inputs'!$P$39,0)</f>
        <v>0</v>
      </c>
      <c r="Y590" s="35">
        <f>IF(AND(Y571=1,(Y$6-'People_Inputs'!$H$39)/'Inputs'!$E$26=ROUNDDOWN((Y$6-'People_Inputs'!$H$39)/'Inputs'!$E$26,0)),'People_Inputs'!$P$39,0)</f>
        <v>0</v>
      </c>
      <c r="Z590" s="35">
        <f>IF(AND(Z571=1,(Z$6-'People_Inputs'!$H$39)/'Inputs'!$E$26=ROUNDDOWN((Z$6-'People_Inputs'!$H$39)/'Inputs'!$E$26,0)),'People_Inputs'!$P$39,0)</f>
        <v>0</v>
      </c>
      <c r="AA590" s="35">
        <f>IF(AND(AA571=1,(AA$6-'People_Inputs'!$H$39)/'Inputs'!$E$26=ROUNDDOWN((AA$6-'People_Inputs'!$H$39)/'Inputs'!$E$26,0)),'People_Inputs'!$P$39,0)</f>
        <v>0</v>
      </c>
      <c r="AB590" s="35">
        <f>IF(AND(AB571=1,(AB$6-'People_Inputs'!$H$39)/'Inputs'!$E$26=ROUNDDOWN((AB$6-'People_Inputs'!$H$39)/'Inputs'!$E$26,0)),'People_Inputs'!$P$39,0)</f>
        <v>0</v>
      </c>
      <c r="AC590" s="35">
        <f>IF(AND(AC571=1,(AC$6-'People_Inputs'!$H$39)/'Inputs'!$E$26=ROUNDDOWN((AC$6-'People_Inputs'!$H$39)/'Inputs'!$E$26,0)),'People_Inputs'!$P$39,0)</f>
        <v>0</v>
      </c>
      <c r="AD590" s="35">
        <f>IF(AND(AD571=1,(AD$6-'People_Inputs'!$H$39)/'Inputs'!$E$26=ROUNDDOWN((AD$6-'People_Inputs'!$H$39)/'Inputs'!$E$26,0)),'People_Inputs'!$P$39,0)</f>
        <v>0</v>
      </c>
      <c r="AE590" s="35">
        <f>IF(AND(AE571=1,(AE$6-'People_Inputs'!$H$39)/'Inputs'!$E$26=ROUNDDOWN((AE$6-'People_Inputs'!$H$39)/'Inputs'!$E$26,0)),'People_Inputs'!$P$39,0)</f>
        <v>0</v>
      </c>
      <c r="AF590" s="35">
        <f>IF(AND(AF571=1,(AF$6-'People_Inputs'!$H$39)/'Inputs'!$E$26=ROUNDDOWN((AF$6-'People_Inputs'!$H$39)/'Inputs'!$E$26,0)),'People_Inputs'!$P$39,0)</f>
        <v>0</v>
      </c>
      <c r="AG590" s="35">
        <f>IF(AND(AG571=1,(AG$6-'People_Inputs'!$H$39)/'Inputs'!$E$26=ROUNDDOWN((AG$6-'People_Inputs'!$H$39)/'Inputs'!$E$26,0)),'People_Inputs'!$P$39,0)</f>
        <v>0</v>
      </c>
      <c r="AH590" s="35">
        <f>IF(AND(AH571=1,(AH$6-'People_Inputs'!$H$39)/'Inputs'!$E$26=ROUNDDOWN((AH$6-'People_Inputs'!$H$39)/'Inputs'!$E$26,0)),'People_Inputs'!$P$39,0)</f>
        <v>0</v>
      </c>
      <c r="AI590" s="35">
        <f>IF(AND(AI571=1,(AI$6-'People_Inputs'!$H$39)/'Inputs'!$E$26=ROUNDDOWN((AI$6-'People_Inputs'!$H$39)/'Inputs'!$E$26,0)),'People_Inputs'!$P$39,0)</f>
        <v>0</v>
      </c>
      <c r="AJ590" s="35">
        <f>IF(AND(AJ571=1,(AJ$6-'People_Inputs'!$H$39)/'Inputs'!$E$26=ROUNDDOWN((AJ$6-'People_Inputs'!$H$39)/'Inputs'!$E$26,0)),'People_Inputs'!$P$39,0)</f>
        <v>0</v>
      </c>
      <c r="AK590" s="35">
        <f>IF(AND(AK571=1,(AK$6-'People_Inputs'!$H$39)/'Inputs'!$E$26=ROUNDDOWN((AK$6-'People_Inputs'!$H$39)/'Inputs'!$E$26,0)),'People_Inputs'!$P$39,0)</f>
        <v>0</v>
      </c>
      <c r="AL590" s="35">
        <f>IF(AND(AL571=1,(AL$6-'People_Inputs'!$H$39)/'Inputs'!$E$26=ROUNDDOWN((AL$6-'People_Inputs'!$H$39)/'Inputs'!$E$26,0)),'People_Inputs'!$P$39,0)</f>
        <v>0</v>
      </c>
      <c r="AM590" s="35">
        <f>IF(AND(AM571=1,(AM$6-'People_Inputs'!$H$39)/'Inputs'!$E$26=ROUNDDOWN((AM$6-'People_Inputs'!$H$39)/'Inputs'!$E$26,0)),'People_Inputs'!$P$39,0)</f>
        <v>0</v>
      </c>
      <c r="AN590" s="35">
        <f>IF(AND(AN571=1,(AN$6-'People_Inputs'!$H$39)/'Inputs'!$E$26=ROUNDDOWN((AN$6-'People_Inputs'!$H$39)/'Inputs'!$E$26,0)),'People_Inputs'!$P$39,0)</f>
        <v>0</v>
      </c>
      <c r="AO590" s="35">
        <f>IF(AND(AO571=1,(AO$6-'People_Inputs'!$H$39)/'Inputs'!$E$26=ROUNDDOWN((AO$6-'People_Inputs'!$H$39)/'Inputs'!$E$26,0)),'People_Inputs'!$P$39,0)</f>
        <v>0</v>
      </c>
      <c r="AP590" s="35">
        <f>IF(AND(AP571=1,(AP$6-'People_Inputs'!$H$39)/'Inputs'!$E$26=ROUNDDOWN((AP$6-'People_Inputs'!$H$39)/'Inputs'!$E$26,0)),'People_Inputs'!$P$39,0)</f>
        <v>0</v>
      </c>
      <c r="AQ590" s="35">
        <f>IF(AND(AQ571=1,(AQ$6-'People_Inputs'!$H$39)/'Inputs'!$E$26=ROUNDDOWN((AQ$6-'People_Inputs'!$H$39)/'Inputs'!$E$26,0)),'People_Inputs'!$P$39,0)</f>
        <v>0</v>
      </c>
      <c r="AR590" s="35">
        <f>IF(AND(AR571=1,(AR$6-'People_Inputs'!$H$39)/'Inputs'!$E$26=ROUNDDOWN((AR$6-'People_Inputs'!$H$39)/'Inputs'!$E$26,0)),'People_Inputs'!$P$39,0)</f>
        <v>0</v>
      </c>
      <c r="AS590" s="35">
        <f>IF(AND(AS571=1,(AS$6-'People_Inputs'!$H$39)/'Inputs'!$E$26=ROUNDDOWN((AS$6-'People_Inputs'!$H$39)/'Inputs'!$E$26,0)),'People_Inputs'!$P$39,0)</f>
        <v>0</v>
      </c>
      <c r="AT590" s="35">
        <f>IF(AND(AT571=1,(AT$6-'People_Inputs'!$H$39)/'Inputs'!$E$26=ROUNDDOWN((AT$6-'People_Inputs'!$H$39)/'Inputs'!$E$26,0)),'People_Inputs'!$P$39,0)</f>
        <v>0</v>
      </c>
      <c r="AU590" s="35">
        <f>IF(AND(AU571=1,(AU$6-'People_Inputs'!$H$39)/'Inputs'!$E$26=ROUNDDOWN((AU$6-'People_Inputs'!$H$39)/'Inputs'!$E$26,0)),'People_Inputs'!$P$39,0)</f>
        <v>0</v>
      </c>
      <c r="AV590" s="35">
        <f>IF(AND(AV571=1,(AV$6-'People_Inputs'!$H$39)/'Inputs'!$E$26=ROUNDDOWN((AV$6-'People_Inputs'!$H$39)/'Inputs'!$E$26,0)),'People_Inputs'!$P$39,0)</f>
        <v>0</v>
      </c>
      <c r="AW590" s="35">
        <f>IF(AND(AW571=1,(AW$6-'People_Inputs'!$H$39)/'Inputs'!$E$26=ROUNDDOWN((AW$6-'People_Inputs'!$H$39)/'Inputs'!$E$26,0)),'People_Inputs'!$P$39,0)</f>
        <v>0</v>
      </c>
      <c r="AX590" s="35">
        <f>IF(AND(AX571=1,(AX$6-'People_Inputs'!$H$39)/'Inputs'!$E$26=ROUNDDOWN((AX$6-'People_Inputs'!$H$39)/'Inputs'!$E$26,0)),'People_Inputs'!$P$39,0)</f>
        <v>0</v>
      </c>
      <c r="AY590" s="35">
        <f>IF(AND(AY571=1,(AY$6-'People_Inputs'!$H$39)/'Inputs'!$E$26=ROUNDDOWN((AY$6-'People_Inputs'!$H$39)/'Inputs'!$E$26,0)),'People_Inputs'!$P$39,0)</f>
        <v>0</v>
      </c>
      <c r="AZ590" s="35">
        <f>IF(AND(AZ571=1,(AZ$6-'People_Inputs'!$H$39)/'Inputs'!$E$26=ROUNDDOWN((AZ$6-'People_Inputs'!$H$39)/'Inputs'!$E$26,0)),'People_Inputs'!$P$39,0)</f>
        <v>0</v>
      </c>
      <c r="BA590" s="35">
        <f>IF(AND(BA571=1,(BA$6-'People_Inputs'!$H$39)/'Inputs'!$E$26=ROUNDDOWN((BA$6-'People_Inputs'!$H$39)/'Inputs'!$E$26,0)),'People_Inputs'!$P$39,0)</f>
        <v>0</v>
      </c>
      <c r="BB590" s="35">
        <f>IF(AND(BB571=1,(BB$6-'People_Inputs'!$H$39)/'Inputs'!$E$26=ROUNDDOWN((BB$6-'People_Inputs'!$H$39)/'Inputs'!$E$26,0)),'People_Inputs'!$P$39,0)</f>
        <v>0</v>
      </c>
      <c r="BC590" s="35">
        <f>IF(AND(BC571=1,(BC$6-'People_Inputs'!$H$39)/'Inputs'!$E$26=ROUNDDOWN((BC$6-'People_Inputs'!$H$39)/'Inputs'!$E$26,0)),'People_Inputs'!$P$39,0)</f>
        <v>0</v>
      </c>
      <c r="BD590" s="35">
        <f>IF(AND(BD571=1,(BD$6-'People_Inputs'!$H$39)/'Inputs'!$E$26=ROUNDDOWN((BD$6-'People_Inputs'!$H$39)/'Inputs'!$E$26,0)),'People_Inputs'!$P$39,0)</f>
        <v>0</v>
      </c>
      <c r="BE590" s="35">
        <f>IF(AND(BE571=1,(BE$6-'People_Inputs'!$H$39)/'Inputs'!$E$26=ROUNDDOWN((BE$6-'People_Inputs'!$H$39)/'Inputs'!$E$26,0)),'People_Inputs'!$P$39,0)</f>
        <v>0</v>
      </c>
      <c r="BF590" s="35">
        <f>IF(AND(BF571=1,(BF$6-'People_Inputs'!$H$39)/'Inputs'!$E$26=ROUNDDOWN((BF$6-'People_Inputs'!$H$39)/'Inputs'!$E$26,0)),'People_Inputs'!$P$39,0)</f>
        <v>0</v>
      </c>
      <c r="BG590" s="35">
        <f>IF(AND(BG571=1,(BG$6-'People_Inputs'!$H$39)/'Inputs'!$E$26=ROUNDDOWN((BG$6-'People_Inputs'!$H$39)/'Inputs'!$E$26,0)),'People_Inputs'!$P$39,0)</f>
        <v>0</v>
      </c>
      <c r="BH590" s="35">
        <f>IF(AND(BH571=1,(BH$6-'People_Inputs'!$H$39)/'Inputs'!$E$26=ROUNDDOWN((BH$6-'People_Inputs'!$H$39)/'Inputs'!$E$26,0)),'People_Inputs'!$P$39,0)</f>
        <v>0</v>
      </c>
      <c r="BI590" s="35">
        <f>IF(AND(BI571=1,(BI$6-'People_Inputs'!$H$39)/'Inputs'!$E$26=ROUNDDOWN((BI$6-'People_Inputs'!$H$39)/'Inputs'!$E$26,0)),'People_Inputs'!$P$39,0)</f>
        <v>0</v>
      </c>
      <c r="BJ590" s="35">
        <f>IF(AND(BJ571=1,(BJ$6-'People_Inputs'!$H$39)/'Inputs'!$E$26=ROUNDDOWN((BJ$6-'People_Inputs'!$H$39)/'Inputs'!$E$26,0)),'People_Inputs'!$P$39,0)</f>
        <v>0</v>
      </c>
      <c r="BK590" s="35">
        <f>IF(AND(BK571=1,(BK$6-'People_Inputs'!$H$39)/'Inputs'!$E$26=ROUNDDOWN((BK$6-'People_Inputs'!$H$39)/'Inputs'!$E$26,0)),'People_Inputs'!$P$39,0)</f>
        <v>0</v>
      </c>
      <c r="BL590" s="35">
        <f>IF(AND(BL571=1,(BL$6-'People_Inputs'!$H$39)/'Inputs'!$E$26=ROUNDDOWN((BL$6-'People_Inputs'!$H$39)/'Inputs'!$E$26,0)),'People_Inputs'!$P$39,0)</f>
        <v>0</v>
      </c>
      <c r="BM590" s="35">
        <f>IF(AND(BM571=1,(BM$6-'People_Inputs'!$H$39)/'Inputs'!$E$26=ROUNDDOWN((BM$6-'People_Inputs'!$H$39)/'Inputs'!$E$26,0)),'People_Inputs'!$P$39,0)</f>
        <v>0</v>
      </c>
      <c r="BN590" s="35">
        <f>IF(AND(BN571=1,(BN$6-'People_Inputs'!$H$39)/'Inputs'!$E$26=ROUNDDOWN((BN$6-'People_Inputs'!$H$39)/'Inputs'!$E$26,0)),'People_Inputs'!$P$39,0)</f>
        <v>0</v>
      </c>
      <c r="BO590" s="35">
        <f>IF(AND(BO571=1,(BO$6-'People_Inputs'!$H$39)/'Inputs'!$E$26=ROUNDDOWN((BO$6-'People_Inputs'!$H$39)/'Inputs'!$E$26,0)),'People_Inputs'!$P$39,0)</f>
        <v>0</v>
      </c>
    </row>
    <row r="591" ht="28" customHeight="1">
      <c r="A591" s="2" t="str">
        <v>SLOT30.ACTIVE</v>
      </c>
      <c r="B591" s="6" t="str">
        <v>SLOT30 active in the month (1 = yes)</v>
      </c>
      <c r="C591" s="2" t="str">
        <v>count</v>
      </c>
      <c r="D591" s="2" t="str">
        <v>END</v>
      </c>
      <c r="E591" s="34">
        <f>BO591</f>
        <v>0</v>
      </c>
      <c r="F591" s="6" t="str">
        <v>Spare row; inactive until a hire and an exit month are entered on People_Inputs</v>
      </c>
      <c r="G591" s="2"/>
      <c r="H591" s="33">
        <f>IF(AND(H$6&gt;='People_Inputs'!$H$40,H$6&lt;='People_Inputs'!$I$40),1,0)</f>
        <v>0</v>
      </c>
      <c r="I591" s="33">
        <f>IF(AND(I$6&gt;='People_Inputs'!$H$40,I$6&lt;='People_Inputs'!$I$40),1,0)</f>
        <v>0</v>
      </c>
      <c r="J591" s="33">
        <f>IF(AND(J$6&gt;='People_Inputs'!$H$40,J$6&lt;='People_Inputs'!$I$40),1,0)</f>
        <v>0</v>
      </c>
      <c r="K591" s="33">
        <f>IF(AND(K$6&gt;='People_Inputs'!$H$40,K$6&lt;='People_Inputs'!$I$40),1,0)</f>
        <v>0</v>
      </c>
      <c r="L591" s="33">
        <f>IF(AND(L$6&gt;='People_Inputs'!$H$40,L$6&lt;='People_Inputs'!$I$40),1,0)</f>
        <v>0</v>
      </c>
      <c r="M591" s="33">
        <f>IF(AND(M$6&gt;='People_Inputs'!$H$40,M$6&lt;='People_Inputs'!$I$40),1,0)</f>
        <v>0</v>
      </c>
      <c r="N591" s="33">
        <f>IF(AND(N$6&gt;='People_Inputs'!$H$40,N$6&lt;='People_Inputs'!$I$40),1,0)</f>
        <v>0</v>
      </c>
      <c r="O591" s="33">
        <f>IF(AND(O$6&gt;='People_Inputs'!$H$40,O$6&lt;='People_Inputs'!$I$40),1,0)</f>
        <v>0</v>
      </c>
      <c r="P591" s="33">
        <f>IF(AND(P$6&gt;='People_Inputs'!$H$40,P$6&lt;='People_Inputs'!$I$40),1,0)</f>
        <v>0</v>
      </c>
      <c r="Q591" s="33">
        <f>IF(AND(Q$6&gt;='People_Inputs'!$H$40,Q$6&lt;='People_Inputs'!$I$40),1,0)</f>
        <v>0</v>
      </c>
      <c r="R591" s="33">
        <f>IF(AND(R$6&gt;='People_Inputs'!$H$40,R$6&lt;='People_Inputs'!$I$40),1,0)</f>
        <v>0</v>
      </c>
      <c r="S591" s="33">
        <f>IF(AND(S$6&gt;='People_Inputs'!$H$40,S$6&lt;='People_Inputs'!$I$40),1,0)</f>
        <v>0</v>
      </c>
      <c r="T591" s="33">
        <f>IF(AND(T$6&gt;='People_Inputs'!$H$40,T$6&lt;='People_Inputs'!$I$40),1,0)</f>
        <v>0</v>
      </c>
      <c r="U591" s="33">
        <f>IF(AND(U$6&gt;='People_Inputs'!$H$40,U$6&lt;='People_Inputs'!$I$40),1,0)</f>
        <v>0</v>
      </c>
      <c r="V591" s="33">
        <f>IF(AND(V$6&gt;='People_Inputs'!$H$40,V$6&lt;='People_Inputs'!$I$40),1,0)</f>
        <v>0</v>
      </c>
      <c r="W591" s="33">
        <f>IF(AND(W$6&gt;='People_Inputs'!$H$40,W$6&lt;='People_Inputs'!$I$40),1,0)</f>
        <v>0</v>
      </c>
      <c r="X591" s="33">
        <f>IF(AND(X$6&gt;='People_Inputs'!$H$40,X$6&lt;='People_Inputs'!$I$40),1,0)</f>
        <v>0</v>
      </c>
      <c r="Y591" s="33">
        <f>IF(AND(Y$6&gt;='People_Inputs'!$H$40,Y$6&lt;='People_Inputs'!$I$40),1,0)</f>
        <v>0</v>
      </c>
      <c r="Z591" s="33">
        <f>IF(AND(Z$6&gt;='People_Inputs'!$H$40,Z$6&lt;='People_Inputs'!$I$40),1,0)</f>
        <v>0</v>
      </c>
      <c r="AA591" s="33">
        <f>IF(AND(AA$6&gt;='People_Inputs'!$H$40,AA$6&lt;='People_Inputs'!$I$40),1,0)</f>
        <v>0</v>
      </c>
      <c r="AB591" s="33">
        <f>IF(AND(AB$6&gt;='People_Inputs'!$H$40,AB$6&lt;='People_Inputs'!$I$40),1,0)</f>
        <v>0</v>
      </c>
      <c r="AC591" s="33">
        <f>IF(AND(AC$6&gt;='People_Inputs'!$H$40,AC$6&lt;='People_Inputs'!$I$40),1,0)</f>
        <v>0</v>
      </c>
      <c r="AD591" s="33">
        <f>IF(AND(AD$6&gt;='People_Inputs'!$H$40,AD$6&lt;='People_Inputs'!$I$40),1,0)</f>
        <v>0</v>
      </c>
      <c r="AE591" s="33">
        <f>IF(AND(AE$6&gt;='People_Inputs'!$H$40,AE$6&lt;='People_Inputs'!$I$40),1,0)</f>
        <v>0</v>
      </c>
      <c r="AF591" s="33">
        <f>IF(AND(AF$6&gt;='People_Inputs'!$H$40,AF$6&lt;='People_Inputs'!$I$40),1,0)</f>
        <v>0</v>
      </c>
      <c r="AG591" s="33">
        <f>IF(AND(AG$6&gt;='People_Inputs'!$H$40,AG$6&lt;='People_Inputs'!$I$40),1,0)</f>
        <v>0</v>
      </c>
      <c r="AH591" s="33">
        <f>IF(AND(AH$6&gt;='People_Inputs'!$H$40,AH$6&lt;='People_Inputs'!$I$40),1,0)</f>
        <v>0</v>
      </c>
      <c r="AI591" s="33">
        <f>IF(AND(AI$6&gt;='People_Inputs'!$H$40,AI$6&lt;='People_Inputs'!$I$40),1,0)</f>
        <v>0</v>
      </c>
      <c r="AJ591" s="33">
        <f>IF(AND(AJ$6&gt;='People_Inputs'!$H$40,AJ$6&lt;='People_Inputs'!$I$40),1,0)</f>
        <v>0</v>
      </c>
      <c r="AK591" s="33">
        <f>IF(AND(AK$6&gt;='People_Inputs'!$H$40,AK$6&lt;='People_Inputs'!$I$40),1,0)</f>
        <v>0</v>
      </c>
      <c r="AL591" s="33">
        <f>IF(AND(AL$6&gt;='People_Inputs'!$H$40,AL$6&lt;='People_Inputs'!$I$40),1,0)</f>
        <v>0</v>
      </c>
      <c r="AM591" s="33">
        <f>IF(AND(AM$6&gt;='People_Inputs'!$H$40,AM$6&lt;='People_Inputs'!$I$40),1,0)</f>
        <v>0</v>
      </c>
      <c r="AN591" s="33">
        <f>IF(AND(AN$6&gt;='People_Inputs'!$H$40,AN$6&lt;='People_Inputs'!$I$40),1,0)</f>
        <v>0</v>
      </c>
      <c r="AO591" s="33">
        <f>IF(AND(AO$6&gt;='People_Inputs'!$H$40,AO$6&lt;='People_Inputs'!$I$40),1,0)</f>
        <v>0</v>
      </c>
      <c r="AP591" s="33">
        <f>IF(AND(AP$6&gt;='People_Inputs'!$H$40,AP$6&lt;='People_Inputs'!$I$40),1,0)</f>
        <v>0</v>
      </c>
      <c r="AQ591" s="33">
        <f>IF(AND(AQ$6&gt;='People_Inputs'!$H$40,AQ$6&lt;='People_Inputs'!$I$40),1,0)</f>
        <v>0</v>
      </c>
      <c r="AR591" s="33">
        <f>IF(AND(AR$6&gt;='People_Inputs'!$H$40,AR$6&lt;='People_Inputs'!$I$40),1,0)</f>
        <v>0</v>
      </c>
      <c r="AS591" s="33">
        <f>IF(AND(AS$6&gt;='People_Inputs'!$H$40,AS$6&lt;='People_Inputs'!$I$40),1,0)</f>
        <v>0</v>
      </c>
      <c r="AT591" s="33">
        <f>IF(AND(AT$6&gt;='People_Inputs'!$H$40,AT$6&lt;='People_Inputs'!$I$40),1,0)</f>
        <v>0</v>
      </c>
      <c r="AU591" s="33">
        <f>IF(AND(AU$6&gt;='People_Inputs'!$H$40,AU$6&lt;='People_Inputs'!$I$40),1,0)</f>
        <v>0</v>
      </c>
      <c r="AV591" s="33">
        <f>IF(AND(AV$6&gt;='People_Inputs'!$H$40,AV$6&lt;='People_Inputs'!$I$40),1,0)</f>
        <v>0</v>
      </c>
      <c r="AW591" s="33">
        <f>IF(AND(AW$6&gt;='People_Inputs'!$H$40,AW$6&lt;='People_Inputs'!$I$40),1,0)</f>
        <v>0</v>
      </c>
      <c r="AX591" s="33">
        <f>IF(AND(AX$6&gt;='People_Inputs'!$H$40,AX$6&lt;='People_Inputs'!$I$40),1,0)</f>
        <v>0</v>
      </c>
      <c r="AY591" s="33">
        <f>IF(AND(AY$6&gt;='People_Inputs'!$H$40,AY$6&lt;='People_Inputs'!$I$40),1,0)</f>
        <v>0</v>
      </c>
      <c r="AZ591" s="33">
        <f>IF(AND(AZ$6&gt;='People_Inputs'!$H$40,AZ$6&lt;='People_Inputs'!$I$40),1,0)</f>
        <v>0</v>
      </c>
      <c r="BA591" s="33">
        <f>IF(AND(BA$6&gt;='People_Inputs'!$H$40,BA$6&lt;='People_Inputs'!$I$40),1,0)</f>
        <v>0</v>
      </c>
      <c r="BB591" s="33">
        <f>IF(AND(BB$6&gt;='People_Inputs'!$H$40,BB$6&lt;='People_Inputs'!$I$40),1,0)</f>
        <v>0</v>
      </c>
      <c r="BC591" s="33">
        <f>IF(AND(BC$6&gt;='People_Inputs'!$H$40,BC$6&lt;='People_Inputs'!$I$40),1,0)</f>
        <v>0</v>
      </c>
      <c r="BD591" s="33">
        <f>IF(AND(BD$6&gt;='People_Inputs'!$H$40,BD$6&lt;='People_Inputs'!$I$40),1,0)</f>
        <v>0</v>
      </c>
      <c r="BE591" s="33">
        <f>IF(AND(BE$6&gt;='People_Inputs'!$H$40,BE$6&lt;='People_Inputs'!$I$40),1,0)</f>
        <v>0</v>
      </c>
      <c r="BF591" s="33">
        <f>IF(AND(BF$6&gt;='People_Inputs'!$H$40,BF$6&lt;='People_Inputs'!$I$40),1,0)</f>
        <v>0</v>
      </c>
      <c r="BG591" s="33">
        <f>IF(AND(BG$6&gt;='People_Inputs'!$H$40,BG$6&lt;='People_Inputs'!$I$40),1,0)</f>
        <v>0</v>
      </c>
      <c r="BH591" s="33">
        <f>IF(AND(BH$6&gt;='People_Inputs'!$H$40,BH$6&lt;='People_Inputs'!$I$40),1,0)</f>
        <v>0</v>
      </c>
      <c r="BI591" s="33">
        <f>IF(AND(BI$6&gt;='People_Inputs'!$H$40,BI$6&lt;='People_Inputs'!$I$40),1,0)</f>
        <v>0</v>
      </c>
      <c r="BJ591" s="33">
        <f>IF(AND(BJ$6&gt;='People_Inputs'!$H$40,BJ$6&lt;='People_Inputs'!$I$40),1,0)</f>
        <v>0</v>
      </c>
      <c r="BK591" s="33">
        <f>IF(AND(BK$6&gt;='People_Inputs'!$H$40,BK$6&lt;='People_Inputs'!$I$40),1,0)</f>
        <v>0</v>
      </c>
      <c r="BL591" s="33">
        <f>IF(AND(BL$6&gt;='People_Inputs'!$H$40,BL$6&lt;='People_Inputs'!$I$40),1,0)</f>
        <v>0</v>
      </c>
      <c r="BM591" s="33">
        <f>IF(AND(BM$6&gt;='People_Inputs'!$H$40,BM$6&lt;='People_Inputs'!$I$40),1,0)</f>
        <v>0</v>
      </c>
      <c r="BN591" s="33">
        <f>IF(AND(BN$6&gt;='People_Inputs'!$H$40,BN$6&lt;='People_Inputs'!$I$40),1,0)</f>
        <v>0</v>
      </c>
      <c r="BO591" s="33">
        <f>IF(AND(BO$6&gt;='People_Inputs'!$H$40,BO$6&lt;='People_Inputs'!$I$40),1,0)</f>
        <v>0</v>
      </c>
    </row>
    <row r="592" ht="28" customHeight="1">
      <c r="A592" s="2" t="str">
        <v>SLOT30.FTE</v>
      </c>
      <c r="B592" s="6" t="str">
        <v>SLOT30 FTE</v>
      </c>
      <c r="C592" s="2" t="str">
        <v>FTE</v>
      </c>
      <c r="D592" s="2" t="str">
        <v>END</v>
      </c>
      <c r="E592" s="34">
        <f>BO592</f>
        <v>0</v>
      </c>
      <c r="F592" s="6" t="str">
        <v>Spare row; inactive until a hire and an exit month are entered on People_Inputs</v>
      </c>
      <c r="G592" s="2"/>
      <c r="H592" s="33">
        <f>H591*'People_Inputs'!$J$40</f>
        <v>0</v>
      </c>
      <c r="I592" s="33">
        <f>I591*'People_Inputs'!$J$40</f>
        <v>0</v>
      </c>
      <c r="J592" s="33">
        <f>J591*'People_Inputs'!$J$40</f>
        <v>0</v>
      </c>
      <c r="K592" s="33">
        <f>K591*'People_Inputs'!$J$40</f>
        <v>0</v>
      </c>
      <c r="L592" s="33">
        <f>L591*'People_Inputs'!$J$40</f>
        <v>0</v>
      </c>
      <c r="M592" s="33">
        <f>M591*'People_Inputs'!$J$40</f>
        <v>0</v>
      </c>
      <c r="N592" s="33">
        <f>N591*'People_Inputs'!$J$40</f>
        <v>0</v>
      </c>
      <c r="O592" s="33">
        <f>O591*'People_Inputs'!$J$40</f>
        <v>0</v>
      </c>
      <c r="P592" s="33">
        <f>P591*'People_Inputs'!$J$40</f>
        <v>0</v>
      </c>
      <c r="Q592" s="33">
        <f>Q591*'People_Inputs'!$J$40</f>
        <v>0</v>
      </c>
      <c r="R592" s="33">
        <f>R591*'People_Inputs'!$J$40</f>
        <v>0</v>
      </c>
      <c r="S592" s="33">
        <f>S591*'People_Inputs'!$J$40</f>
        <v>0</v>
      </c>
      <c r="T592" s="33">
        <f>T591*'People_Inputs'!$J$40</f>
        <v>0</v>
      </c>
      <c r="U592" s="33">
        <f>U591*'People_Inputs'!$J$40</f>
        <v>0</v>
      </c>
      <c r="V592" s="33">
        <f>V591*'People_Inputs'!$J$40</f>
        <v>0</v>
      </c>
      <c r="W592" s="33">
        <f>W591*'People_Inputs'!$J$40</f>
        <v>0</v>
      </c>
      <c r="X592" s="33">
        <f>X591*'People_Inputs'!$J$40</f>
        <v>0</v>
      </c>
      <c r="Y592" s="33">
        <f>Y591*'People_Inputs'!$J$40</f>
        <v>0</v>
      </c>
      <c r="Z592" s="33">
        <f>Z591*'People_Inputs'!$J$40</f>
        <v>0</v>
      </c>
      <c r="AA592" s="33">
        <f>AA591*'People_Inputs'!$J$40</f>
        <v>0</v>
      </c>
      <c r="AB592" s="33">
        <f>AB591*'People_Inputs'!$J$40</f>
        <v>0</v>
      </c>
      <c r="AC592" s="33">
        <f>AC591*'People_Inputs'!$J$40</f>
        <v>0</v>
      </c>
      <c r="AD592" s="33">
        <f>AD591*'People_Inputs'!$J$40</f>
        <v>0</v>
      </c>
      <c r="AE592" s="33">
        <f>AE591*'People_Inputs'!$J$40</f>
        <v>0</v>
      </c>
      <c r="AF592" s="33">
        <f>AF591*'People_Inputs'!$J$40</f>
        <v>0</v>
      </c>
      <c r="AG592" s="33">
        <f>AG591*'People_Inputs'!$J$40</f>
        <v>0</v>
      </c>
      <c r="AH592" s="33">
        <f>AH591*'People_Inputs'!$J$40</f>
        <v>0</v>
      </c>
      <c r="AI592" s="33">
        <f>AI591*'People_Inputs'!$J$40</f>
        <v>0</v>
      </c>
      <c r="AJ592" s="33">
        <f>AJ591*'People_Inputs'!$J$40</f>
        <v>0</v>
      </c>
      <c r="AK592" s="33">
        <f>AK591*'People_Inputs'!$J$40</f>
        <v>0</v>
      </c>
      <c r="AL592" s="33">
        <f>AL591*'People_Inputs'!$J$40</f>
        <v>0</v>
      </c>
      <c r="AM592" s="33">
        <f>AM591*'People_Inputs'!$J$40</f>
        <v>0</v>
      </c>
      <c r="AN592" s="33">
        <f>AN591*'People_Inputs'!$J$40</f>
        <v>0</v>
      </c>
      <c r="AO592" s="33">
        <f>AO591*'People_Inputs'!$J$40</f>
        <v>0</v>
      </c>
      <c r="AP592" s="33">
        <f>AP591*'People_Inputs'!$J$40</f>
        <v>0</v>
      </c>
      <c r="AQ592" s="33">
        <f>AQ591*'People_Inputs'!$J$40</f>
        <v>0</v>
      </c>
      <c r="AR592" s="33">
        <f>AR591*'People_Inputs'!$J$40</f>
        <v>0</v>
      </c>
      <c r="AS592" s="33">
        <f>AS591*'People_Inputs'!$J$40</f>
        <v>0</v>
      </c>
      <c r="AT592" s="33">
        <f>AT591*'People_Inputs'!$J$40</f>
        <v>0</v>
      </c>
      <c r="AU592" s="33">
        <f>AU591*'People_Inputs'!$J$40</f>
        <v>0</v>
      </c>
      <c r="AV592" s="33">
        <f>AV591*'People_Inputs'!$J$40</f>
        <v>0</v>
      </c>
      <c r="AW592" s="33">
        <f>AW591*'People_Inputs'!$J$40</f>
        <v>0</v>
      </c>
      <c r="AX592" s="33">
        <f>AX591*'People_Inputs'!$J$40</f>
        <v>0</v>
      </c>
      <c r="AY592" s="33">
        <f>AY591*'People_Inputs'!$J$40</f>
        <v>0</v>
      </c>
      <c r="AZ592" s="33">
        <f>AZ591*'People_Inputs'!$J$40</f>
        <v>0</v>
      </c>
      <c r="BA592" s="33">
        <f>BA591*'People_Inputs'!$J$40</f>
        <v>0</v>
      </c>
      <c r="BB592" s="33">
        <f>BB591*'People_Inputs'!$J$40</f>
        <v>0</v>
      </c>
      <c r="BC592" s="33">
        <f>BC591*'People_Inputs'!$J$40</f>
        <v>0</v>
      </c>
      <c r="BD592" s="33">
        <f>BD591*'People_Inputs'!$J$40</f>
        <v>0</v>
      </c>
      <c r="BE592" s="33">
        <f>BE591*'People_Inputs'!$J$40</f>
        <v>0</v>
      </c>
      <c r="BF592" s="33">
        <f>BF591*'People_Inputs'!$J$40</f>
        <v>0</v>
      </c>
      <c r="BG592" s="33">
        <f>BG591*'People_Inputs'!$J$40</f>
        <v>0</v>
      </c>
      <c r="BH592" s="33">
        <f>BH591*'People_Inputs'!$J$40</f>
        <v>0</v>
      </c>
      <c r="BI592" s="33">
        <f>BI591*'People_Inputs'!$J$40</f>
        <v>0</v>
      </c>
      <c r="BJ592" s="33">
        <f>BJ591*'People_Inputs'!$J$40</f>
        <v>0</v>
      </c>
      <c r="BK592" s="33">
        <f>BK591*'People_Inputs'!$J$40</f>
        <v>0</v>
      </c>
      <c r="BL592" s="33">
        <f>BL591*'People_Inputs'!$J$40</f>
        <v>0</v>
      </c>
      <c r="BM592" s="33">
        <f>BM591*'People_Inputs'!$J$40</f>
        <v>0</v>
      </c>
      <c r="BN592" s="33">
        <f>BN591*'People_Inputs'!$J$40</f>
        <v>0</v>
      </c>
      <c r="BO592" s="33">
        <f>BO591*'People_Inputs'!$J$40</f>
        <v>0</v>
      </c>
    </row>
    <row r="593" ht="28" customHeight="1">
      <c r="A593" s="2" t="str">
        <v>SLOT30.EMPLOYEE</v>
      </c>
      <c r="B593" s="6" t="str">
        <v>SLOT30 employee with social insurance (1 = yes)</v>
      </c>
      <c r="C593" s="2" t="str">
        <v>count</v>
      </c>
      <c r="D593" s="2" t="str">
        <v>END</v>
      </c>
      <c r="E593" s="34">
        <f>BO593</f>
        <v>0</v>
      </c>
      <c r="F593" s="6" t="str">
        <v>Spare row; inactive until a hire and an exit month are entered on People_Inputs</v>
      </c>
      <c r="G593" s="2"/>
      <c r="H593" s="33">
        <f>H591*'People_Inputs'!$N$40</f>
        <v>0</v>
      </c>
      <c r="I593" s="33">
        <f>I591*'People_Inputs'!$N$40</f>
        <v>0</v>
      </c>
      <c r="J593" s="33">
        <f>J591*'People_Inputs'!$N$40</f>
        <v>0</v>
      </c>
      <c r="K593" s="33">
        <f>K591*'People_Inputs'!$N$40</f>
        <v>0</v>
      </c>
      <c r="L593" s="33">
        <f>L591*'People_Inputs'!$N$40</f>
        <v>0</v>
      </c>
      <c r="M593" s="33">
        <f>M591*'People_Inputs'!$N$40</f>
        <v>0</v>
      </c>
      <c r="N593" s="33">
        <f>N591*'People_Inputs'!$N$40</f>
        <v>0</v>
      </c>
      <c r="O593" s="33">
        <f>O591*'People_Inputs'!$N$40</f>
        <v>0</v>
      </c>
      <c r="P593" s="33">
        <f>P591*'People_Inputs'!$N$40</f>
        <v>0</v>
      </c>
      <c r="Q593" s="33">
        <f>Q591*'People_Inputs'!$N$40</f>
        <v>0</v>
      </c>
      <c r="R593" s="33">
        <f>R591*'People_Inputs'!$N$40</f>
        <v>0</v>
      </c>
      <c r="S593" s="33">
        <f>S591*'People_Inputs'!$N$40</f>
        <v>0</v>
      </c>
      <c r="T593" s="33">
        <f>T591*'People_Inputs'!$N$40</f>
        <v>0</v>
      </c>
      <c r="U593" s="33">
        <f>U591*'People_Inputs'!$N$40</f>
        <v>0</v>
      </c>
      <c r="V593" s="33">
        <f>V591*'People_Inputs'!$N$40</f>
        <v>0</v>
      </c>
      <c r="W593" s="33">
        <f>W591*'People_Inputs'!$N$40</f>
        <v>0</v>
      </c>
      <c r="X593" s="33">
        <f>X591*'People_Inputs'!$N$40</f>
        <v>0</v>
      </c>
      <c r="Y593" s="33">
        <f>Y591*'People_Inputs'!$N$40</f>
        <v>0</v>
      </c>
      <c r="Z593" s="33">
        <f>Z591*'People_Inputs'!$N$40</f>
        <v>0</v>
      </c>
      <c r="AA593" s="33">
        <f>AA591*'People_Inputs'!$N$40</f>
        <v>0</v>
      </c>
      <c r="AB593" s="33">
        <f>AB591*'People_Inputs'!$N$40</f>
        <v>0</v>
      </c>
      <c r="AC593" s="33">
        <f>AC591*'People_Inputs'!$N$40</f>
        <v>0</v>
      </c>
      <c r="AD593" s="33">
        <f>AD591*'People_Inputs'!$N$40</f>
        <v>0</v>
      </c>
      <c r="AE593" s="33">
        <f>AE591*'People_Inputs'!$N$40</f>
        <v>0</v>
      </c>
      <c r="AF593" s="33">
        <f>AF591*'People_Inputs'!$N$40</f>
        <v>0</v>
      </c>
      <c r="AG593" s="33">
        <f>AG591*'People_Inputs'!$N$40</f>
        <v>0</v>
      </c>
      <c r="AH593" s="33">
        <f>AH591*'People_Inputs'!$N$40</f>
        <v>0</v>
      </c>
      <c r="AI593" s="33">
        <f>AI591*'People_Inputs'!$N$40</f>
        <v>0</v>
      </c>
      <c r="AJ593" s="33">
        <f>AJ591*'People_Inputs'!$N$40</f>
        <v>0</v>
      </c>
      <c r="AK593" s="33">
        <f>AK591*'People_Inputs'!$N$40</f>
        <v>0</v>
      </c>
      <c r="AL593" s="33">
        <f>AL591*'People_Inputs'!$N$40</f>
        <v>0</v>
      </c>
      <c r="AM593" s="33">
        <f>AM591*'People_Inputs'!$N$40</f>
        <v>0</v>
      </c>
      <c r="AN593" s="33">
        <f>AN591*'People_Inputs'!$N$40</f>
        <v>0</v>
      </c>
      <c r="AO593" s="33">
        <f>AO591*'People_Inputs'!$N$40</f>
        <v>0</v>
      </c>
      <c r="AP593" s="33">
        <f>AP591*'People_Inputs'!$N$40</f>
        <v>0</v>
      </c>
      <c r="AQ593" s="33">
        <f>AQ591*'People_Inputs'!$N$40</f>
        <v>0</v>
      </c>
      <c r="AR593" s="33">
        <f>AR591*'People_Inputs'!$N$40</f>
        <v>0</v>
      </c>
      <c r="AS593" s="33">
        <f>AS591*'People_Inputs'!$N$40</f>
        <v>0</v>
      </c>
      <c r="AT593" s="33">
        <f>AT591*'People_Inputs'!$N$40</f>
        <v>0</v>
      </c>
      <c r="AU593" s="33">
        <f>AU591*'People_Inputs'!$N$40</f>
        <v>0</v>
      </c>
      <c r="AV593" s="33">
        <f>AV591*'People_Inputs'!$N$40</f>
        <v>0</v>
      </c>
      <c r="AW593" s="33">
        <f>AW591*'People_Inputs'!$N$40</f>
        <v>0</v>
      </c>
      <c r="AX593" s="33">
        <f>AX591*'People_Inputs'!$N$40</f>
        <v>0</v>
      </c>
      <c r="AY593" s="33">
        <f>AY591*'People_Inputs'!$N$40</f>
        <v>0</v>
      </c>
      <c r="AZ593" s="33">
        <f>AZ591*'People_Inputs'!$N$40</f>
        <v>0</v>
      </c>
      <c r="BA593" s="33">
        <f>BA591*'People_Inputs'!$N$40</f>
        <v>0</v>
      </c>
      <c r="BB593" s="33">
        <f>BB591*'People_Inputs'!$N$40</f>
        <v>0</v>
      </c>
      <c r="BC593" s="33">
        <f>BC591*'People_Inputs'!$N$40</f>
        <v>0</v>
      </c>
      <c r="BD593" s="33">
        <f>BD591*'People_Inputs'!$N$40</f>
        <v>0</v>
      </c>
      <c r="BE593" s="33">
        <f>BE591*'People_Inputs'!$N$40</f>
        <v>0</v>
      </c>
      <c r="BF593" s="33">
        <f>BF591*'People_Inputs'!$N$40</f>
        <v>0</v>
      </c>
      <c r="BG593" s="33">
        <f>BG591*'People_Inputs'!$N$40</f>
        <v>0</v>
      </c>
      <c r="BH593" s="33">
        <f>BH591*'People_Inputs'!$N$40</f>
        <v>0</v>
      </c>
      <c r="BI593" s="33">
        <f>BI591*'People_Inputs'!$N$40</f>
        <v>0</v>
      </c>
      <c r="BJ593" s="33">
        <f>BJ591*'People_Inputs'!$N$40</f>
        <v>0</v>
      </c>
      <c r="BK593" s="33">
        <f>BK591*'People_Inputs'!$N$40</f>
        <v>0</v>
      </c>
      <c r="BL593" s="33">
        <f>BL591*'People_Inputs'!$N$40</f>
        <v>0</v>
      </c>
      <c r="BM593" s="33">
        <f>BM591*'People_Inputs'!$N$40</f>
        <v>0</v>
      </c>
      <c r="BN593" s="33">
        <f>BN591*'People_Inputs'!$N$40</f>
        <v>0</v>
      </c>
      <c r="BO593" s="33">
        <f>BO591*'People_Inputs'!$N$40</f>
        <v>0</v>
      </c>
    </row>
    <row r="594" ht="28" customHeight="1">
      <c r="A594" s="2" t="str">
        <v>SLOT30.ANNUAL</v>
      </c>
      <c r="B594" s="6" t="str">
        <v>SLOT30 annual salary at 1.0 FTE, indexed</v>
      </c>
      <c r="C594" s="2" t="str">
        <v>EUR</v>
      </c>
      <c r="D594" s="2" t="str">
        <v>END</v>
      </c>
      <c r="E594" s="36">
        <f>BO594</f>
        <v>0</v>
      </c>
      <c r="F594" s="6" t="str">
        <v>Spare row; inactive until a hire and an exit month are entered on People_Inputs</v>
      </c>
      <c r="G594" s="2"/>
      <c r="H594" s="35">
        <f>'People_Inputs'!$K$40*(1+'People_Inputs'!$L$40)^(H$8-'Inputs'!$E$29)</f>
        <v>0</v>
      </c>
      <c r="I594" s="35">
        <f>'People_Inputs'!$K$40*(1+'People_Inputs'!$L$40)^(I$8-'Inputs'!$E$29)</f>
        <v>0</v>
      </c>
      <c r="J594" s="35">
        <f>'People_Inputs'!$K$40*(1+'People_Inputs'!$L$40)^(J$8-'Inputs'!$E$29)</f>
        <v>0</v>
      </c>
      <c r="K594" s="35">
        <f>'People_Inputs'!$K$40*(1+'People_Inputs'!$L$40)^(K$8-'Inputs'!$E$29)</f>
        <v>0</v>
      </c>
      <c r="L594" s="35">
        <f>'People_Inputs'!$K$40*(1+'People_Inputs'!$L$40)^(L$8-'Inputs'!$E$29)</f>
        <v>0</v>
      </c>
      <c r="M594" s="35">
        <f>'People_Inputs'!$K$40*(1+'People_Inputs'!$L$40)^(M$8-'Inputs'!$E$29)</f>
        <v>0</v>
      </c>
      <c r="N594" s="35">
        <f>'People_Inputs'!$K$40*(1+'People_Inputs'!$L$40)^(N$8-'Inputs'!$E$29)</f>
        <v>0</v>
      </c>
      <c r="O594" s="35">
        <f>'People_Inputs'!$K$40*(1+'People_Inputs'!$L$40)^(O$8-'Inputs'!$E$29)</f>
        <v>0</v>
      </c>
      <c r="P594" s="35">
        <f>'People_Inputs'!$K$40*(1+'People_Inputs'!$L$40)^(P$8-'Inputs'!$E$29)</f>
        <v>0</v>
      </c>
      <c r="Q594" s="35">
        <f>'People_Inputs'!$K$40*(1+'People_Inputs'!$L$40)^(Q$8-'Inputs'!$E$29)</f>
        <v>0</v>
      </c>
      <c r="R594" s="35">
        <f>'People_Inputs'!$K$40*(1+'People_Inputs'!$L$40)^(R$8-'Inputs'!$E$29)</f>
        <v>0</v>
      </c>
      <c r="S594" s="35">
        <f>'People_Inputs'!$K$40*(1+'People_Inputs'!$L$40)^(S$8-'Inputs'!$E$29)</f>
        <v>0</v>
      </c>
      <c r="T594" s="35">
        <f>'People_Inputs'!$K$40*(1+'People_Inputs'!$L$40)^(T$8-'Inputs'!$E$29)</f>
        <v>0</v>
      </c>
      <c r="U594" s="35">
        <f>'People_Inputs'!$K$40*(1+'People_Inputs'!$L$40)^(U$8-'Inputs'!$E$29)</f>
        <v>0</v>
      </c>
      <c r="V594" s="35">
        <f>'People_Inputs'!$K$40*(1+'People_Inputs'!$L$40)^(V$8-'Inputs'!$E$29)</f>
        <v>0</v>
      </c>
      <c r="W594" s="35">
        <f>'People_Inputs'!$K$40*(1+'People_Inputs'!$L$40)^(W$8-'Inputs'!$E$29)</f>
        <v>0</v>
      </c>
      <c r="X594" s="35">
        <f>'People_Inputs'!$K$40*(1+'People_Inputs'!$L$40)^(X$8-'Inputs'!$E$29)</f>
        <v>0</v>
      </c>
      <c r="Y594" s="35">
        <f>'People_Inputs'!$K$40*(1+'People_Inputs'!$L$40)^(Y$8-'Inputs'!$E$29)</f>
        <v>0</v>
      </c>
      <c r="Z594" s="35">
        <f>'People_Inputs'!$K$40*(1+'People_Inputs'!$L$40)^(Z$8-'Inputs'!$E$29)</f>
        <v>0</v>
      </c>
      <c r="AA594" s="35">
        <f>'People_Inputs'!$K$40*(1+'People_Inputs'!$L$40)^(AA$8-'Inputs'!$E$29)</f>
        <v>0</v>
      </c>
      <c r="AB594" s="35">
        <f>'People_Inputs'!$K$40*(1+'People_Inputs'!$L$40)^(AB$8-'Inputs'!$E$29)</f>
        <v>0</v>
      </c>
      <c r="AC594" s="35">
        <f>'People_Inputs'!$K$40*(1+'People_Inputs'!$L$40)^(AC$8-'Inputs'!$E$29)</f>
        <v>0</v>
      </c>
      <c r="AD594" s="35">
        <f>'People_Inputs'!$K$40*(1+'People_Inputs'!$L$40)^(AD$8-'Inputs'!$E$29)</f>
        <v>0</v>
      </c>
      <c r="AE594" s="35">
        <f>'People_Inputs'!$K$40*(1+'People_Inputs'!$L$40)^(AE$8-'Inputs'!$E$29)</f>
        <v>0</v>
      </c>
      <c r="AF594" s="35">
        <f>'People_Inputs'!$K$40*(1+'People_Inputs'!$L$40)^(AF$8-'Inputs'!$E$29)</f>
        <v>0</v>
      </c>
      <c r="AG594" s="35">
        <f>'People_Inputs'!$K$40*(1+'People_Inputs'!$L$40)^(AG$8-'Inputs'!$E$29)</f>
        <v>0</v>
      </c>
      <c r="AH594" s="35">
        <f>'People_Inputs'!$K$40*(1+'People_Inputs'!$L$40)^(AH$8-'Inputs'!$E$29)</f>
        <v>0</v>
      </c>
      <c r="AI594" s="35">
        <f>'People_Inputs'!$K$40*(1+'People_Inputs'!$L$40)^(AI$8-'Inputs'!$E$29)</f>
        <v>0</v>
      </c>
      <c r="AJ594" s="35">
        <f>'People_Inputs'!$K$40*(1+'People_Inputs'!$L$40)^(AJ$8-'Inputs'!$E$29)</f>
        <v>0</v>
      </c>
      <c r="AK594" s="35">
        <f>'People_Inputs'!$K$40*(1+'People_Inputs'!$L$40)^(AK$8-'Inputs'!$E$29)</f>
        <v>0</v>
      </c>
      <c r="AL594" s="35">
        <f>'People_Inputs'!$K$40*(1+'People_Inputs'!$L$40)^(AL$8-'Inputs'!$E$29)</f>
        <v>0</v>
      </c>
      <c r="AM594" s="35">
        <f>'People_Inputs'!$K$40*(1+'People_Inputs'!$L$40)^(AM$8-'Inputs'!$E$29)</f>
        <v>0</v>
      </c>
      <c r="AN594" s="35">
        <f>'People_Inputs'!$K$40*(1+'People_Inputs'!$L$40)^(AN$8-'Inputs'!$E$29)</f>
        <v>0</v>
      </c>
      <c r="AO594" s="35">
        <f>'People_Inputs'!$K$40*(1+'People_Inputs'!$L$40)^(AO$8-'Inputs'!$E$29)</f>
        <v>0</v>
      </c>
      <c r="AP594" s="35">
        <f>'People_Inputs'!$K$40*(1+'People_Inputs'!$L$40)^(AP$8-'Inputs'!$E$29)</f>
        <v>0</v>
      </c>
      <c r="AQ594" s="35">
        <f>'People_Inputs'!$K$40*(1+'People_Inputs'!$L$40)^(AQ$8-'Inputs'!$E$29)</f>
        <v>0</v>
      </c>
      <c r="AR594" s="35">
        <f>'People_Inputs'!$K$40*(1+'People_Inputs'!$L$40)^(AR$8-'Inputs'!$E$29)</f>
        <v>0</v>
      </c>
      <c r="AS594" s="35">
        <f>'People_Inputs'!$K$40*(1+'People_Inputs'!$L$40)^(AS$8-'Inputs'!$E$29)</f>
        <v>0</v>
      </c>
      <c r="AT594" s="35">
        <f>'People_Inputs'!$K$40*(1+'People_Inputs'!$L$40)^(AT$8-'Inputs'!$E$29)</f>
        <v>0</v>
      </c>
      <c r="AU594" s="35">
        <f>'People_Inputs'!$K$40*(1+'People_Inputs'!$L$40)^(AU$8-'Inputs'!$E$29)</f>
        <v>0</v>
      </c>
      <c r="AV594" s="35">
        <f>'People_Inputs'!$K$40*(1+'People_Inputs'!$L$40)^(AV$8-'Inputs'!$E$29)</f>
        <v>0</v>
      </c>
      <c r="AW594" s="35">
        <f>'People_Inputs'!$K$40*(1+'People_Inputs'!$L$40)^(AW$8-'Inputs'!$E$29)</f>
        <v>0</v>
      </c>
      <c r="AX594" s="35">
        <f>'People_Inputs'!$K$40*(1+'People_Inputs'!$L$40)^(AX$8-'Inputs'!$E$29)</f>
        <v>0</v>
      </c>
      <c r="AY594" s="35">
        <f>'People_Inputs'!$K$40*(1+'People_Inputs'!$L$40)^(AY$8-'Inputs'!$E$29)</f>
        <v>0</v>
      </c>
      <c r="AZ594" s="35">
        <f>'People_Inputs'!$K$40*(1+'People_Inputs'!$L$40)^(AZ$8-'Inputs'!$E$29)</f>
        <v>0</v>
      </c>
      <c r="BA594" s="35">
        <f>'People_Inputs'!$K$40*(1+'People_Inputs'!$L$40)^(BA$8-'Inputs'!$E$29)</f>
        <v>0</v>
      </c>
      <c r="BB594" s="35">
        <f>'People_Inputs'!$K$40*(1+'People_Inputs'!$L$40)^(BB$8-'Inputs'!$E$29)</f>
        <v>0</v>
      </c>
      <c r="BC594" s="35">
        <f>'People_Inputs'!$K$40*(1+'People_Inputs'!$L$40)^(BC$8-'Inputs'!$E$29)</f>
        <v>0</v>
      </c>
      <c r="BD594" s="35">
        <f>'People_Inputs'!$K$40*(1+'People_Inputs'!$L$40)^(BD$8-'Inputs'!$E$29)</f>
        <v>0</v>
      </c>
      <c r="BE594" s="35">
        <f>'People_Inputs'!$K$40*(1+'People_Inputs'!$L$40)^(BE$8-'Inputs'!$E$29)</f>
        <v>0</v>
      </c>
      <c r="BF594" s="35">
        <f>'People_Inputs'!$K$40*(1+'People_Inputs'!$L$40)^(BF$8-'Inputs'!$E$29)</f>
        <v>0</v>
      </c>
      <c r="BG594" s="35">
        <f>'People_Inputs'!$K$40*(1+'People_Inputs'!$L$40)^(BG$8-'Inputs'!$E$29)</f>
        <v>0</v>
      </c>
      <c r="BH594" s="35">
        <f>'People_Inputs'!$K$40*(1+'People_Inputs'!$L$40)^(BH$8-'Inputs'!$E$29)</f>
        <v>0</v>
      </c>
      <c r="BI594" s="35">
        <f>'People_Inputs'!$K$40*(1+'People_Inputs'!$L$40)^(BI$8-'Inputs'!$E$29)</f>
        <v>0</v>
      </c>
      <c r="BJ594" s="35">
        <f>'People_Inputs'!$K$40*(1+'People_Inputs'!$L$40)^(BJ$8-'Inputs'!$E$29)</f>
        <v>0</v>
      </c>
      <c r="BK594" s="35">
        <f>'People_Inputs'!$K$40*(1+'People_Inputs'!$L$40)^(BK$8-'Inputs'!$E$29)</f>
        <v>0</v>
      </c>
      <c r="BL594" s="35">
        <f>'People_Inputs'!$K$40*(1+'People_Inputs'!$L$40)^(BL$8-'Inputs'!$E$29)</f>
        <v>0</v>
      </c>
      <c r="BM594" s="35">
        <f>'People_Inputs'!$K$40*(1+'People_Inputs'!$L$40)^(BM$8-'Inputs'!$E$29)</f>
        <v>0</v>
      </c>
      <c r="BN594" s="35">
        <f>'People_Inputs'!$K$40*(1+'People_Inputs'!$L$40)^(BN$8-'Inputs'!$E$29)</f>
        <v>0</v>
      </c>
      <c r="BO594" s="35">
        <f>'People_Inputs'!$K$40*(1+'People_Inputs'!$L$40)^(BO$8-'Inputs'!$E$29)</f>
        <v>0</v>
      </c>
    </row>
    <row r="595" ht="28" customHeight="1">
      <c r="A595" s="2" t="str">
        <v>SLOT30.SALARY</v>
      </c>
      <c r="B595" s="6" t="str">
        <v>SLOT30 gross salary</v>
      </c>
      <c r="C595" s="2" t="str">
        <v>EUR</v>
      </c>
      <c r="D595" s="2" t="str">
        <v>SUM</v>
      </c>
      <c r="E595" s="36">
        <f>SUM(H595:BO595)</f>
        <v>0.0</v>
      </c>
      <c r="F595" s="6" t="str">
        <v>Spare row; inactive until a hire and an exit month are entered on People_Inputs</v>
      </c>
      <c r="G595" s="2"/>
      <c r="H595" s="36">
        <f>H594*H592/12</f>
        <v>0.0</v>
      </c>
      <c r="I595" s="36">
        <f>I594*I592/12</f>
        <v>0.0</v>
      </c>
      <c r="J595" s="36">
        <f>J594*J592/12</f>
        <v>0.0</v>
      </c>
      <c r="K595" s="36">
        <f>K594*K592/12</f>
        <v>0.0</v>
      </c>
      <c r="L595" s="36">
        <f>L594*L592/12</f>
        <v>0.0</v>
      </c>
      <c r="M595" s="36">
        <f>M594*M592/12</f>
        <v>0.0</v>
      </c>
      <c r="N595" s="36">
        <f>N594*N592/12</f>
        <v>0.0</v>
      </c>
      <c r="O595" s="36">
        <f>O594*O592/12</f>
        <v>0.0</v>
      </c>
      <c r="P595" s="36">
        <f>P594*P592/12</f>
        <v>0.0</v>
      </c>
      <c r="Q595" s="36">
        <f>Q594*Q592/12</f>
        <v>0.0</v>
      </c>
      <c r="R595" s="36">
        <f>R594*R592/12</f>
        <v>0.0</v>
      </c>
      <c r="S595" s="36">
        <f>S594*S592/12</f>
        <v>0.0</v>
      </c>
      <c r="T595" s="36">
        <f>T594*T592/12</f>
        <v>0.0</v>
      </c>
      <c r="U595" s="36">
        <f>U594*U592/12</f>
        <v>0.0</v>
      </c>
      <c r="V595" s="36">
        <f>V594*V592/12</f>
        <v>0.0</v>
      </c>
      <c r="W595" s="36">
        <f>W594*W592/12</f>
        <v>0.0</v>
      </c>
      <c r="X595" s="36">
        <f>X594*X592/12</f>
        <v>0.0</v>
      </c>
      <c r="Y595" s="36">
        <f>Y594*Y592/12</f>
        <v>0.0</v>
      </c>
      <c r="Z595" s="36">
        <f>Z594*Z592/12</f>
        <v>0.0</v>
      </c>
      <c r="AA595" s="36">
        <f>AA594*AA592/12</f>
        <v>0.0</v>
      </c>
      <c r="AB595" s="36">
        <f>AB594*AB592/12</f>
        <v>0.0</v>
      </c>
      <c r="AC595" s="36">
        <f>AC594*AC592/12</f>
        <v>0.0</v>
      </c>
      <c r="AD595" s="36">
        <f>AD594*AD592/12</f>
        <v>0.0</v>
      </c>
      <c r="AE595" s="36">
        <f>AE594*AE592/12</f>
        <v>0.0</v>
      </c>
      <c r="AF595" s="36">
        <f>AF594*AF592/12</f>
        <v>0.0</v>
      </c>
      <c r="AG595" s="36">
        <f>AG594*AG592/12</f>
        <v>0.0</v>
      </c>
      <c r="AH595" s="36">
        <f>AH594*AH592/12</f>
        <v>0.0</v>
      </c>
      <c r="AI595" s="36">
        <f>AI594*AI592/12</f>
        <v>0.0</v>
      </c>
      <c r="AJ595" s="36">
        <f>AJ594*AJ592/12</f>
        <v>0.0</v>
      </c>
      <c r="AK595" s="36">
        <f>AK594*AK592/12</f>
        <v>0.0</v>
      </c>
      <c r="AL595" s="36">
        <f>AL594*AL592/12</f>
        <v>0.0</v>
      </c>
      <c r="AM595" s="36">
        <f>AM594*AM592/12</f>
        <v>0.0</v>
      </c>
      <c r="AN595" s="36">
        <f>AN594*AN592/12</f>
        <v>0.0</v>
      </c>
      <c r="AO595" s="36">
        <f>AO594*AO592/12</f>
        <v>0.0</v>
      </c>
      <c r="AP595" s="36">
        <f>AP594*AP592/12</f>
        <v>0.0</v>
      </c>
      <c r="AQ595" s="36">
        <f>AQ594*AQ592/12</f>
        <v>0.0</v>
      </c>
      <c r="AR595" s="36">
        <f>AR594*AR592/12</f>
        <v>0.0</v>
      </c>
      <c r="AS595" s="36">
        <f>AS594*AS592/12</f>
        <v>0.0</v>
      </c>
      <c r="AT595" s="36">
        <f>AT594*AT592/12</f>
        <v>0.0</v>
      </c>
      <c r="AU595" s="36">
        <f>AU594*AU592/12</f>
        <v>0.0</v>
      </c>
      <c r="AV595" s="36">
        <f>AV594*AV592/12</f>
        <v>0.0</v>
      </c>
      <c r="AW595" s="36">
        <f>AW594*AW592/12</f>
        <v>0.0</v>
      </c>
      <c r="AX595" s="36">
        <f>AX594*AX592/12</f>
        <v>0.0</v>
      </c>
      <c r="AY595" s="36">
        <f>AY594*AY592/12</f>
        <v>0.0</v>
      </c>
      <c r="AZ595" s="36">
        <f>AZ594*AZ592/12</f>
        <v>0.0</v>
      </c>
      <c r="BA595" s="36">
        <f>BA594*BA592/12</f>
        <v>0.0</v>
      </c>
      <c r="BB595" s="36">
        <f>BB594*BB592/12</f>
        <v>0.0</v>
      </c>
      <c r="BC595" s="36">
        <f>BC594*BC592/12</f>
        <v>0.0</v>
      </c>
      <c r="BD595" s="36">
        <f>BD594*BD592/12</f>
        <v>0.0</v>
      </c>
      <c r="BE595" s="36">
        <f>BE594*BE592/12</f>
        <v>0.0</v>
      </c>
      <c r="BF595" s="36">
        <f>BF594*BF592/12</f>
        <v>0.0</v>
      </c>
      <c r="BG595" s="36">
        <f>BG594*BG592/12</f>
        <v>0.0</v>
      </c>
      <c r="BH595" s="36">
        <f>BH594*BH592/12</f>
        <v>0.0</v>
      </c>
      <c r="BI595" s="36">
        <f>BI594*BI592/12</f>
        <v>0.0</v>
      </c>
      <c r="BJ595" s="36">
        <f>BJ594*BJ592/12</f>
        <v>0.0</v>
      </c>
      <c r="BK595" s="36">
        <f>BK594*BK592/12</f>
        <v>0.0</v>
      </c>
      <c r="BL595" s="36">
        <f>BL594*BL592/12</f>
        <v>0.0</v>
      </c>
      <c r="BM595" s="36">
        <f>BM594*BM592/12</f>
        <v>0.0</v>
      </c>
      <c r="BN595" s="36">
        <f>BN594*BN592/12</f>
        <v>0.0</v>
      </c>
      <c r="BO595" s="36">
        <f>BO594*BO592/12</f>
        <v>0.0</v>
      </c>
    </row>
    <row r="596" ht="28" customHeight="1">
      <c r="A596" s="2" t="str">
        <v>SLOT30.RV_BASE</v>
      </c>
      <c r="B596" s="6" t="str">
        <v>SLOT30 pension / unemployment contribution base</v>
      </c>
      <c r="C596" s="2" t="str">
        <v>EUR</v>
      </c>
      <c r="D596" s="2" t="str">
        <v>SUM</v>
      </c>
      <c r="E596" s="36">
        <f>SUM(H596:BO596)</f>
        <v>0.0</v>
      </c>
      <c r="F596" s="6" t="str">
        <v>Spare row; inactive until a hire and an exit month are entered on People_Inputs</v>
      </c>
      <c r="G596" s="2"/>
      <c r="H596" s="35">
        <f>H593*MIN(H595,'Payroll_Rates'!H12)</f>
        <v>0.0</v>
      </c>
      <c r="I596" s="35">
        <f>I593*MIN(I595,'Payroll_Rates'!I12)</f>
        <v>0.0</v>
      </c>
      <c r="J596" s="35">
        <f>J593*MIN(J595,'Payroll_Rates'!J12)</f>
        <v>0.0</v>
      </c>
      <c r="K596" s="35">
        <f>K593*MIN(K595,'Payroll_Rates'!K12)</f>
        <v>0.0</v>
      </c>
      <c r="L596" s="35">
        <f>L593*MIN(L595,'Payroll_Rates'!L12)</f>
        <v>0.0</v>
      </c>
      <c r="M596" s="35">
        <f>M593*MIN(M595,'Payroll_Rates'!M12)</f>
        <v>0.0</v>
      </c>
      <c r="N596" s="35">
        <f>N593*MIN(N595,'Payroll_Rates'!N12)</f>
        <v>0.0</v>
      </c>
      <c r="O596" s="35">
        <f>O593*MIN(O595,'Payroll_Rates'!O12)</f>
        <v>0.0</v>
      </c>
      <c r="P596" s="35">
        <f>P593*MIN(P595,'Payroll_Rates'!P12)</f>
        <v>0.0</v>
      </c>
      <c r="Q596" s="35">
        <f>Q593*MIN(Q595,'Payroll_Rates'!Q12)</f>
        <v>0.0</v>
      </c>
      <c r="R596" s="35">
        <f>R593*MIN(R595,'Payroll_Rates'!R12)</f>
        <v>0.0</v>
      </c>
      <c r="S596" s="35">
        <f>S593*MIN(S595,'Payroll_Rates'!S12)</f>
        <v>0.0</v>
      </c>
      <c r="T596" s="35">
        <f>T593*MIN(T595,'Payroll_Rates'!T12)</f>
        <v>0.0</v>
      </c>
      <c r="U596" s="35">
        <f>U593*MIN(U595,'Payroll_Rates'!U12)</f>
        <v>0.0</v>
      </c>
      <c r="V596" s="35">
        <f>V593*MIN(V595,'Payroll_Rates'!V12)</f>
        <v>0.0</v>
      </c>
      <c r="W596" s="35">
        <f>W593*MIN(W595,'Payroll_Rates'!W12)</f>
        <v>0.0</v>
      </c>
      <c r="X596" s="35">
        <f>X593*MIN(X595,'Payroll_Rates'!X12)</f>
        <v>0.0</v>
      </c>
      <c r="Y596" s="35">
        <f>Y593*MIN(Y595,'Payroll_Rates'!Y12)</f>
        <v>0.0</v>
      </c>
      <c r="Z596" s="35">
        <f>Z593*MIN(Z595,'Payroll_Rates'!Z12)</f>
        <v>0.0</v>
      </c>
      <c r="AA596" s="35">
        <f>AA593*MIN(AA595,'Payroll_Rates'!AA12)</f>
        <v>0.0</v>
      </c>
      <c r="AB596" s="35">
        <f>AB593*MIN(AB595,'Payroll_Rates'!AB12)</f>
        <v>0.0</v>
      </c>
      <c r="AC596" s="35">
        <f>AC593*MIN(AC595,'Payroll_Rates'!AC12)</f>
        <v>0.0</v>
      </c>
      <c r="AD596" s="35">
        <f>AD593*MIN(AD595,'Payroll_Rates'!AD12)</f>
        <v>0.0</v>
      </c>
      <c r="AE596" s="35">
        <f>AE593*MIN(AE595,'Payroll_Rates'!AE12)</f>
        <v>0.0</v>
      </c>
      <c r="AF596" s="35">
        <f>AF593*MIN(AF595,'Payroll_Rates'!AF12)</f>
        <v>0.0</v>
      </c>
      <c r="AG596" s="35">
        <f>AG593*MIN(AG595,'Payroll_Rates'!AG12)</f>
        <v>0.0</v>
      </c>
      <c r="AH596" s="35">
        <f>AH593*MIN(AH595,'Payroll_Rates'!AH12)</f>
        <v>0.0</v>
      </c>
      <c r="AI596" s="35">
        <f>AI593*MIN(AI595,'Payroll_Rates'!AI12)</f>
        <v>0.0</v>
      </c>
      <c r="AJ596" s="35">
        <f>AJ593*MIN(AJ595,'Payroll_Rates'!AJ12)</f>
        <v>0.0</v>
      </c>
      <c r="AK596" s="35">
        <f>AK593*MIN(AK595,'Payroll_Rates'!AK12)</f>
        <v>0.0</v>
      </c>
      <c r="AL596" s="35">
        <f>AL593*MIN(AL595,'Payroll_Rates'!AL12)</f>
        <v>0.0</v>
      </c>
      <c r="AM596" s="35">
        <f>AM593*MIN(AM595,'Payroll_Rates'!AM12)</f>
        <v>0.0</v>
      </c>
      <c r="AN596" s="35">
        <f>AN593*MIN(AN595,'Payroll_Rates'!AN12)</f>
        <v>0.0</v>
      </c>
      <c r="AO596" s="35">
        <f>AO593*MIN(AO595,'Payroll_Rates'!AO12)</f>
        <v>0.0</v>
      </c>
      <c r="AP596" s="35">
        <f>AP593*MIN(AP595,'Payroll_Rates'!AP12)</f>
        <v>0.0</v>
      </c>
      <c r="AQ596" s="35">
        <f>AQ593*MIN(AQ595,'Payroll_Rates'!AQ12)</f>
        <v>0.0</v>
      </c>
      <c r="AR596" s="35">
        <f>AR593*MIN(AR595,'Payroll_Rates'!AR12)</f>
        <v>0.0</v>
      </c>
      <c r="AS596" s="35">
        <f>AS593*MIN(AS595,'Payroll_Rates'!AS12)</f>
        <v>0.0</v>
      </c>
      <c r="AT596" s="35">
        <f>AT593*MIN(AT595,'Payroll_Rates'!AT12)</f>
        <v>0.0</v>
      </c>
      <c r="AU596" s="35">
        <f>AU593*MIN(AU595,'Payroll_Rates'!AU12)</f>
        <v>0.0</v>
      </c>
      <c r="AV596" s="35">
        <f>AV593*MIN(AV595,'Payroll_Rates'!AV12)</f>
        <v>0.0</v>
      </c>
      <c r="AW596" s="35">
        <f>AW593*MIN(AW595,'Payroll_Rates'!AW12)</f>
        <v>0.0</v>
      </c>
      <c r="AX596" s="35">
        <f>AX593*MIN(AX595,'Payroll_Rates'!AX12)</f>
        <v>0.0</v>
      </c>
      <c r="AY596" s="35">
        <f>AY593*MIN(AY595,'Payroll_Rates'!AY12)</f>
        <v>0.0</v>
      </c>
      <c r="AZ596" s="35">
        <f>AZ593*MIN(AZ595,'Payroll_Rates'!AZ12)</f>
        <v>0.0</v>
      </c>
      <c r="BA596" s="35">
        <f>BA593*MIN(BA595,'Payroll_Rates'!BA12)</f>
        <v>0.0</v>
      </c>
      <c r="BB596" s="35">
        <f>BB593*MIN(BB595,'Payroll_Rates'!BB12)</f>
        <v>0.0</v>
      </c>
      <c r="BC596" s="35">
        <f>BC593*MIN(BC595,'Payroll_Rates'!BC12)</f>
        <v>0.0</v>
      </c>
      <c r="BD596" s="35">
        <f>BD593*MIN(BD595,'Payroll_Rates'!BD12)</f>
        <v>0.0</v>
      </c>
      <c r="BE596" s="35">
        <f>BE593*MIN(BE595,'Payroll_Rates'!BE12)</f>
        <v>0.0</v>
      </c>
      <c r="BF596" s="35">
        <f>BF593*MIN(BF595,'Payroll_Rates'!BF12)</f>
        <v>0.0</v>
      </c>
      <c r="BG596" s="35">
        <f>BG593*MIN(BG595,'Payroll_Rates'!BG12)</f>
        <v>0.0</v>
      </c>
      <c r="BH596" s="35">
        <f>BH593*MIN(BH595,'Payroll_Rates'!BH12)</f>
        <v>0.0</v>
      </c>
      <c r="BI596" s="35">
        <f>BI593*MIN(BI595,'Payroll_Rates'!BI12)</f>
        <v>0.0</v>
      </c>
      <c r="BJ596" s="35">
        <f>BJ593*MIN(BJ595,'Payroll_Rates'!BJ12)</f>
        <v>0.0</v>
      </c>
      <c r="BK596" s="35">
        <f>BK593*MIN(BK595,'Payroll_Rates'!BK12)</f>
        <v>0.0</v>
      </c>
      <c r="BL596" s="35">
        <f>BL593*MIN(BL595,'Payroll_Rates'!BL12)</f>
        <v>0.0</v>
      </c>
      <c r="BM596" s="35">
        <f>BM593*MIN(BM595,'Payroll_Rates'!BM12)</f>
        <v>0.0</v>
      </c>
      <c r="BN596" s="35">
        <f>BN593*MIN(BN595,'Payroll_Rates'!BN12)</f>
        <v>0.0</v>
      </c>
      <c r="BO596" s="35">
        <f>BO593*MIN(BO595,'Payroll_Rates'!BO12)</f>
        <v>0.0</v>
      </c>
    </row>
    <row r="597" ht="28" customHeight="1">
      <c r="A597" s="2" t="str">
        <v>SLOT30.KV_BASE</v>
      </c>
      <c r="B597" s="6" t="str">
        <v>SLOT30 health / care contribution base</v>
      </c>
      <c r="C597" s="2" t="str">
        <v>EUR</v>
      </c>
      <c r="D597" s="2" t="str">
        <v>SUM</v>
      </c>
      <c r="E597" s="36">
        <f>SUM(H597:BO597)</f>
        <v>0.0</v>
      </c>
      <c r="F597" s="6" t="str">
        <v>Spare row; inactive until a hire and an exit month are entered on People_Inputs</v>
      </c>
      <c r="G597" s="2"/>
      <c r="H597" s="35">
        <f>H593*MIN(H595,'Payroll_Rates'!H13)</f>
        <v>0.0</v>
      </c>
      <c r="I597" s="35">
        <f>I593*MIN(I595,'Payroll_Rates'!I13)</f>
        <v>0.0</v>
      </c>
      <c r="J597" s="35">
        <f>J593*MIN(J595,'Payroll_Rates'!J13)</f>
        <v>0.0</v>
      </c>
      <c r="K597" s="35">
        <f>K593*MIN(K595,'Payroll_Rates'!K13)</f>
        <v>0.0</v>
      </c>
      <c r="L597" s="35">
        <f>L593*MIN(L595,'Payroll_Rates'!L13)</f>
        <v>0.0</v>
      </c>
      <c r="M597" s="35">
        <f>M593*MIN(M595,'Payroll_Rates'!M13)</f>
        <v>0.0</v>
      </c>
      <c r="N597" s="35">
        <f>N593*MIN(N595,'Payroll_Rates'!N13)</f>
        <v>0.0</v>
      </c>
      <c r="O597" s="35">
        <f>O593*MIN(O595,'Payroll_Rates'!O13)</f>
        <v>0.0</v>
      </c>
      <c r="P597" s="35">
        <f>P593*MIN(P595,'Payroll_Rates'!P13)</f>
        <v>0.0</v>
      </c>
      <c r="Q597" s="35">
        <f>Q593*MIN(Q595,'Payroll_Rates'!Q13)</f>
        <v>0.0</v>
      </c>
      <c r="R597" s="35">
        <f>R593*MIN(R595,'Payroll_Rates'!R13)</f>
        <v>0.0</v>
      </c>
      <c r="S597" s="35">
        <f>S593*MIN(S595,'Payroll_Rates'!S13)</f>
        <v>0.0</v>
      </c>
      <c r="T597" s="35">
        <f>T593*MIN(T595,'Payroll_Rates'!T13)</f>
        <v>0.0</v>
      </c>
      <c r="U597" s="35">
        <f>U593*MIN(U595,'Payroll_Rates'!U13)</f>
        <v>0.0</v>
      </c>
      <c r="V597" s="35">
        <f>V593*MIN(V595,'Payroll_Rates'!V13)</f>
        <v>0.0</v>
      </c>
      <c r="W597" s="35">
        <f>W593*MIN(W595,'Payroll_Rates'!W13)</f>
        <v>0.0</v>
      </c>
      <c r="X597" s="35">
        <f>X593*MIN(X595,'Payroll_Rates'!X13)</f>
        <v>0.0</v>
      </c>
      <c r="Y597" s="35">
        <f>Y593*MIN(Y595,'Payroll_Rates'!Y13)</f>
        <v>0.0</v>
      </c>
      <c r="Z597" s="35">
        <f>Z593*MIN(Z595,'Payroll_Rates'!Z13)</f>
        <v>0.0</v>
      </c>
      <c r="AA597" s="35">
        <f>AA593*MIN(AA595,'Payroll_Rates'!AA13)</f>
        <v>0.0</v>
      </c>
      <c r="AB597" s="35">
        <f>AB593*MIN(AB595,'Payroll_Rates'!AB13)</f>
        <v>0.0</v>
      </c>
      <c r="AC597" s="35">
        <f>AC593*MIN(AC595,'Payroll_Rates'!AC13)</f>
        <v>0.0</v>
      </c>
      <c r="AD597" s="35">
        <f>AD593*MIN(AD595,'Payroll_Rates'!AD13)</f>
        <v>0.0</v>
      </c>
      <c r="AE597" s="35">
        <f>AE593*MIN(AE595,'Payroll_Rates'!AE13)</f>
        <v>0.0</v>
      </c>
      <c r="AF597" s="35">
        <f>AF593*MIN(AF595,'Payroll_Rates'!AF13)</f>
        <v>0.0</v>
      </c>
      <c r="AG597" s="35">
        <f>AG593*MIN(AG595,'Payroll_Rates'!AG13)</f>
        <v>0.0</v>
      </c>
      <c r="AH597" s="35">
        <f>AH593*MIN(AH595,'Payroll_Rates'!AH13)</f>
        <v>0.0</v>
      </c>
      <c r="AI597" s="35">
        <f>AI593*MIN(AI595,'Payroll_Rates'!AI13)</f>
        <v>0.0</v>
      </c>
      <c r="AJ597" s="35">
        <f>AJ593*MIN(AJ595,'Payroll_Rates'!AJ13)</f>
        <v>0.0</v>
      </c>
      <c r="AK597" s="35">
        <f>AK593*MIN(AK595,'Payroll_Rates'!AK13)</f>
        <v>0.0</v>
      </c>
      <c r="AL597" s="35">
        <f>AL593*MIN(AL595,'Payroll_Rates'!AL13)</f>
        <v>0.0</v>
      </c>
      <c r="AM597" s="35">
        <f>AM593*MIN(AM595,'Payroll_Rates'!AM13)</f>
        <v>0.0</v>
      </c>
      <c r="AN597" s="35">
        <f>AN593*MIN(AN595,'Payroll_Rates'!AN13)</f>
        <v>0.0</v>
      </c>
      <c r="AO597" s="35">
        <f>AO593*MIN(AO595,'Payroll_Rates'!AO13)</f>
        <v>0.0</v>
      </c>
      <c r="AP597" s="35">
        <f>AP593*MIN(AP595,'Payroll_Rates'!AP13)</f>
        <v>0.0</v>
      </c>
      <c r="AQ597" s="35">
        <f>AQ593*MIN(AQ595,'Payroll_Rates'!AQ13)</f>
        <v>0.0</v>
      </c>
      <c r="AR597" s="35">
        <f>AR593*MIN(AR595,'Payroll_Rates'!AR13)</f>
        <v>0.0</v>
      </c>
      <c r="AS597" s="35">
        <f>AS593*MIN(AS595,'Payroll_Rates'!AS13)</f>
        <v>0.0</v>
      </c>
      <c r="AT597" s="35">
        <f>AT593*MIN(AT595,'Payroll_Rates'!AT13)</f>
        <v>0.0</v>
      </c>
      <c r="AU597" s="35">
        <f>AU593*MIN(AU595,'Payroll_Rates'!AU13)</f>
        <v>0.0</v>
      </c>
      <c r="AV597" s="35">
        <f>AV593*MIN(AV595,'Payroll_Rates'!AV13)</f>
        <v>0.0</v>
      </c>
      <c r="AW597" s="35">
        <f>AW593*MIN(AW595,'Payroll_Rates'!AW13)</f>
        <v>0.0</v>
      </c>
      <c r="AX597" s="35">
        <f>AX593*MIN(AX595,'Payroll_Rates'!AX13)</f>
        <v>0.0</v>
      </c>
      <c r="AY597" s="35">
        <f>AY593*MIN(AY595,'Payroll_Rates'!AY13)</f>
        <v>0.0</v>
      </c>
      <c r="AZ597" s="35">
        <f>AZ593*MIN(AZ595,'Payroll_Rates'!AZ13)</f>
        <v>0.0</v>
      </c>
      <c r="BA597" s="35">
        <f>BA593*MIN(BA595,'Payroll_Rates'!BA13)</f>
        <v>0.0</v>
      </c>
      <c r="BB597" s="35">
        <f>BB593*MIN(BB595,'Payroll_Rates'!BB13)</f>
        <v>0.0</v>
      </c>
      <c r="BC597" s="35">
        <f>BC593*MIN(BC595,'Payroll_Rates'!BC13)</f>
        <v>0.0</v>
      </c>
      <c r="BD597" s="35">
        <f>BD593*MIN(BD595,'Payroll_Rates'!BD13)</f>
        <v>0.0</v>
      </c>
      <c r="BE597" s="35">
        <f>BE593*MIN(BE595,'Payroll_Rates'!BE13)</f>
        <v>0.0</v>
      </c>
      <c r="BF597" s="35">
        <f>BF593*MIN(BF595,'Payroll_Rates'!BF13)</f>
        <v>0.0</v>
      </c>
      <c r="BG597" s="35">
        <f>BG593*MIN(BG595,'Payroll_Rates'!BG13)</f>
        <v>0.0</v>
      </c>
      <c r="BH597" s="35">
        <f>BH593*MIN(BH595,'Payroll_Rates'!BH13)</f>
        <v>0.0</v>
      </c>
      <c r="BI597" s="35">
        <f>BI593*MIN(BI595,'Payroll_Rates'!BI13)</f>
        <v>0.0</v>
      </c>
      <c r="BJ597" s="35">
        <f>BJ593*MIN(BJ595,'Payroll_Rates'!BJ13)</f>
        <v>0.0</v>
      </c>
      <c r="BK597" s="35">
        <f>BK593*MIN(BK595,'Payroll_Rates'!BK13)</f>
        <v>0.0</v>
      </c>
      <c r="BL597" s="35">
        <f>BL593*MIN(BL595,'Payroll_Rates'!BL13)</f>
        <v>0.0</v>
      </c>
      <c r="BM597" s="35">
        <f>BM593*MIN(BM595,'Payroll_Rates'!BM13)</f>
        <v>0.0</v>
      </c>
      <c r="BN597" s="35">
        <f>BN593*MIN(BN595,'Payroll_Rates'!BN13)</f>
        <v>0.0</v>
      </c>
      <c r="BO597" s="35">
        <f>BO593*MIN(BO595,'Payroll_Rates'!BO13)</f>
        <v>0.0</v>
      </c>
    </row>
    <row r="598" ht="28" customHeight="1">
      <c r="A598" s="2" t="str">
        <v>SLOT30.RV</v>
      </c>
      <c r="B598" s="6" t="str">
        <v>SLOT30 employer pension contribution (RV)</v>
      </c>
      <c r="C598" s="2" t="str">
        <v>EUR</v>
      </c>
      <c r="D598" s="2" t="str">
        <v>SUM</v>
      </c>
      <c r="E598" s="36">
        <f>SUM(H598:BO598)</f>
        <v>0.0</v>
      </c>
      <c r="F598" s="6" t="str">
        <v>Spare row; inactive until a hire and an exit month are entered on People_Inputs</v>
      </c>
      <c r="G598" s="2"/>
      <c r="H598" s="35">
        <f>H596*'Payroll_Rates'!H11/'Inputs'!$E$28</f>
        <v>0.0</v>
      </c>
      <c r="I598" s="35">
        <f>I596*'Payroll_Rates'!I11/'Inputs'!$E$28</f>
        <v>0.0</v>
      </c>
      <c r="J598" s="35">
        <f>J596*'Payroll_Rates'!J11/'Inputs'!$E$28</f>
        <v>0.0</v>
      </c>
      <c r="K598" s="35">
        <f>K596*'Payroll_Rates'!K11/'Inputs'!$E$28</f>
        <v>0.0</v>
      </c>
      <c r="L598" s="35">
        <f>L596*'Payroll_Rates'!L11/'Inputs'!$E$28</f>
        <v>0.0</v>
      </c>
      <c r="M598" s="35">
        <f>M596*'Payroll_Rates'!M11/'Inputs'!$E$28</f>
        <v>0.0</v>
      </c>
      <c r="N598" s="35">
        <f>N596*'Payroll_Rates'!N11/'Inputs'!$E$28</f>
        <v>0.0</v>
      </c>
      <c r="O598" s="35">
        <f>O596*'Payroll_Rates'!O11/'Inputs'!$E$28</f>
        <v>0.0</v>
      </c>
      <c r="P598" s="35">
        <f>P596*'Payroll_Rates'!P11/'Inputs'!$E$28</f>
        <v>0.0</v>
      </c>
      <c r="Q598" s="35">
        <f>Q596*'Payroll_Rates'!Q11/'Inputs'!$E$28</f>
        <v>0.0</v>
      </c>
      <c r="R598" s="35">
        <f>R596*'Payroll_Rates'!R11/'Inputs'!$E$28</f>
        <v>0.0</v>
      </c>
      <c r="S598" s="35">
        <f>S596*'Payroll_Rates'!S11/'Inputs'!$E$28</f>
        <v>0.0</v>
      </c>
      <c r="T598" s="35">
        <f>T596*'Payroll_Rates'!T11/'Inputs'!$E$28</f>
        <v>0.0</v>
      </c>
      <c r="U598" s="35">
        <f>U596*'Payroll_Rates'!U11/'Inputs'!$E$28</f>
        <v>0.0</v>
      </c>
      <c r="V598" s="35">
        <f>V596*'Payroll_Rates'!V11/'Inputs'!$E$28</f>
        <v>0.0</v>
      </c>
      <c r="W598" s="35">
        <f>W596*'Payroll_Rates'!W11/'Inputs'!$E$28</f>
        <v>0.0</v>
      </c>
      <c r="X598" s="35">
        <f>X596*'Payroll_Rates'!X11/'Inputs'!$E$28</f>
        <v>0.0</v>
      </c>
      <c r="Y598" s="35">
        <f>Y596*'Payroll_Rates'!Y11/'Inputs'!$E$28</f>
        <v>0.0</v>
      </c>
      <c r="Z598" s="35">
        <f>Z596*'Payroll_Rates'!Z11/'Inputs'!$E$28</f>
        <v>0.0</v>
      </c>
      <c r="AA598" s="35">
        <f>AA596*'Payroll_Rates'!AA11/'Inputs'!$E$28</f>
        <v>0.0</v>
      </c>
      <c r="AB598" s="35">
        <f>AB596*'Payroll_Rates'!AB11/'Inputs'!$E$28</f>
        <v>0.0</v>
      </c>
      <c r="AC598" s="35">
        <f>AC596*'Payroll_Rates'!AC11/'Inputs'!$E$28</f>
        <v>0.0</v>
      </c>
      <c r="AD598" s="35">
        <f>AD596*'Payroll_Rates'!AD11/'Inputs'!$E$28</f>
        <v>0.0</v>
      </c>
      <c r="AE598" s="35">
        <f>AE596*'Payroll_Rates'!AE11/'Inputs'!$E$28</f>
        <v>0.0</v>
      </c>
      <c r="AF598" s="35">
        <f>AF596*'Payroll_Rates'!AF11/'Inputs'!$E$28</f>
        <v>0.0</v>
      </c>
      <c r="AG598" s="35">
        <f>AG596*'Payroll_Rates'!AG11/'Inputs'!$E$28</f>
        <v>0.0</v>
      </c>
      <c r="AH598" s="35">
        <f>AH596*'Payroll_Rates'!AH11/'Inputs'!$E$28</f>
        <v>0.0</v>
      </c>
      <c r="AI598" s="35">
        <f>AI596*'Payroll_Rates'!AI11/'Inputs'!$E$28</f>
        <v>0.0</v>
      </c>
      <c r="AJ598" s="35">
        <f>AJ596*'Payroll_Rates'!AJ11/'Inputs'!$E$28</f>
        <v>0.0</v>
      </c>
      <c r="AK598" s="35">
        <f>AK596*'Payroll_Rates'!AK11/'Inputs'!$E$28</f>
        <v>0.0</v>
      </c>
      <c r="AL598" s="35">
        <f>AL596*'Payroll_Rates'!AL11/'Inputs'!$E$28</f>
        <v>0.0</v>
      </c>
      <c r="AM598" s="35">
        <f>AM596*'Payroll_Rates'!AM11/'Inputs'!$E$28</f>
        <v>0.0</v>
      </c>
      <c r="AN598" s="35">
        <f>AN596*'Payroll_Rates'!AN11/'Inputs'!$E$28</f>
        <v>0.0</v>
      </c>
      <c r="AO598" s="35">
        <f>AO596*'Payroll_Rates'!AO11/'Inputs'!$E$28</f>
        <v>0.0</v>
      </c>
      <c r="AP598" s="35">
        <f>AP596*'Payroll_Rates'!AP11/'Inputs'!$E$28</f>
        <v>0.0</v>
      </c>
      <c r="AQ598" s="35">
        <f>AQ596*'Payroll_Rates'!AQ11/'Inputs'!$E$28</f>
        <v>0.0</v>
      </c>
      <c r="AR598" s="35">
        <f>AR596*'Payroll_Rates'!AR11/'Inputs'!$E$28</f>
        <v>0.0</v>
      </c>
      <c r="AS598" s="35">
        <f>AS596*'Payroll_Rates'!AS11/'Inputs'!$E$28</f>
        <v>0.0</v>
      </c>
      <c r="AT598" s="35">
        <f>AT596*'Payroll_Rates'!AT11/'Inputs'!$E$28</f>
        <v>0.0</v>
      </c>
      <c r="AU598" s="35">
        <f>AU596*'Payroll_Rates'!AU11/'Inputs'!$E$28</f>
        <v>0.0</v>
      </c>
      <c r="AV598" s="35">
        <f>AV596*'Payroll_Rates'!AV11/'Inputs'!$E$28</f>
        <v>0.0</v>
      </c>
      <c r="AW598" s="35">
        <f>AW596*'Payroll_Rates'!AW11/'Inputs'!$E$28</f>
        <v>0.0</v>
      </c>
      <c r="AX598" s="35">
        <f>AX596*'Payroll_Rates'!AX11/'Inputs'!$E$28</f>
        <v>0.0</v>
      </c>
      <c r="AY598" s="35">
        <f>AY596*'Payroll_Rates'!AY11/'Inputs'!$E$28</f>
        <v>0.0</v>
      </c>
      <c r="AZ598" s="35">
        <f>AZ596*'Payroll_Rates'!AZ11/'Inputs'!$E$28</f>
        <v>0.0</v>
      </c>
      <c r="BA598" s="35">
        <f>BA596*'Payroll_Rates'!BA11/'Inputs'!$E$28</f>
        <v>0.0</v>
      </c>
      <c r="BB598" s="35">
        <f>BB596*'Payroll_Rates'!BB11/'Inputs'!$E$28</f>
        <v>0.0</v>
      </c>
      <c r="BC598" s="35">
        <f>BC596*'Payroll_Rates'!BC11/'Inputs'!$E$28</f>
        <v>0.0</v>
      </c>
      <c r="BD598" s="35">
        <f>BD596*'Payroll_Rates'!BD11/'Inputs'!$E$28</f>
        <v>0.0</v>
      </c>
      <c r="BE598" s="35">
        <f>BE596*'Payroll_Rates'!BE11/'Inputs'!$E$28</f>
        <v>0.0</v>
      </c>
      <c r="BF598" s="35">
        <f>BF596*'Payroll_Rates'!BF11/'Inputs'!$E$28</f>
        <v>0.0</v>
      </c>
      <c r="BG598" s="35">
        <f>BG596*'Payroll_Rates'!BG11/'Inputs'!$E$28</f>
        <v>0.0</v>
      </c>
      <c r="BH598" s="35">
        <f>BH596*'Payroll_Rates'!BH11/'Inputs'!$E$28</f>
        <v>0.0</v>
      </c>
      <c r="BI598" s="35">
        <f>BI596*'Payroll_Rates'!BI11/'Inputs'!$E$28</f>
        <v>0.0</v>
      </c>
      <c r="BJ598" s="35">
        <f>BJ596*'Payroll_Rates'!BJ11/'Inputs'!$E$28</f>
        <v>0.0</v>
      </c>
      <c r="BK598" s="35">
        <f>BK596*'Payroll_Rates'!BK11/'Inputs'!$E$28</f>
        <v>0.0</v>
      </c>
      <c r="BL598" s="35">
        <f>BL596*'Payroll_Rates'!BL11/'Inputs'!$E$28</f>
        <v>0.0</v>
      </c>
      <c r="BM598" s="35">
        <f>BM596*'Payroll_Rates'!BM11/'Inputs'!$E$28</f>
        <v>0.0</v>
      </c>
      <c r="BN598" s="35">
        <f>BN596*'Payroll_Rates'!BN11/'Inputs'!$E$28</f>
        <v>0.0</v>
      </c>
      <c r="BO598" s="35">
        <f>BO596*'Payroll_Rates'!BO11/'Inputs'!$E$28</f>
        <v>0.0</v>
      </c>
    </row>
    <row r="599" ht="28" customHeight="1">
      <c r="A599" s="2" t="str">
        <v>SLOT30.AV</v>
      </c>
      <c r="B599" s="6" t="str">
        <v>SLOT30 employer unemployment contribution (AV)</v>
      </c>
      <c r="C599" s="2" t="str">
        <v>EUR</v>
      </c>
      <c r="D599" s="2" t="str">
        <v>SUM</v>
      </c>
      <c r="E599" s="36">
        <f>SUM(H599:BO599)</f>
        <v>0.0</v>
      </c>
      <c r="F599" s="6" t="str">
        <v>Spare row; inactive until a hire and an exit month are entered on People_Inputs</v>
      </c>
      <c r="G599" s="2"/>
      <c r="H599" s="35">
        <f>H596*'Inputs'!$E$13/'Inputs'!$E$28</f>
        <v>0.0</v>
      </c>
      <c r="I599" s="35">
        <f>I596*'Inputs'!$E$13/'Inputs'!$E$28</f>
        <v>0.0</v>
      </c>
      <c r="J599" s="35">
        <f>J596*'Inputs'!$E$13/'Inputs'!$E$28</f>
        <v>0.0</v>
      </c>
      <c r="K599" s="35">
        <f>K596*'Inputs'!$E$13/'Inputs'!$E$28</f>
        <v>0.0</v>
      </c>
      <c r="L599" s="35">
        <f>L596*'Inputs'!$E$13/'Inputs'!$E$28</f>
        <v>0.0</v>
      </c>
      <c r="M599" s="35">
        <f>M596*'Inputs'!$E$13/'Inputs'!$E$28</f>
        <v>0.0</v>
      </c>
      <c r="N599" s="35">
        <f>N596*'Inputs'!$E$13/'Inputs'!$E$28</f>
        <v>0.0</v>
      </c>
      <c r="O599" s="35">
        <f>O596*'Inputs'!$E$13/'Inputs'!$E$28</f>
        <v>0.0</v>
      </c>
      <c r="P599" s="35">
        <f>P596*'Inputs'!$E$13/'Inputs'!$E$28</f>
        <v>0.0</v>
      </c>
      <c r="Q599" s="35">
        <f>Q596*'Inputs'!$E$13/'Inputs'!$E$28</f>
        <v>0.0</v>
      </c>
      <c r="R599" s="35">
        <f>R596*'Inputs'!$E$13/'Inputs'!$E$28</f>
        <v>0.0</v>
      </c>
      <c r="S599" s="35">
        <f>S596*'Inputs'!$E$13/'Inputs'!$E$28</f>
        <v>0.0</v>
      </c>
      <c r="T599" s="35">
        <f>T596*'Inputs'!$E$13/'Inputs'!$E$28</f>
        <v>0.0</v>
      </c>
      <c r="U599" s="35">
        <f>U596*'Inputs'!$E$13/'Inputs'!$E$28</f>
        <v>0.0</v>
      </c>
      <c r="V599" s="35">
        <f>V596*'Inputs'!$E$13/'Inputs'!$E$28</f>
        <v>0.0</v>
      </c>
      <c r="W599" s="35">
        <f>W596*'Inputs'!$E$13/'Inputs'!$E$28</f>
        <v>0.0</v>
      </c>
      <c r="X599" s="35">
        <f>X596*'Inputs'!$E$13/'Inputs'!$E$28</f>
        <v>0.0</v>
      </c>
      <c r="Y599" s="35">
        <f>Y596*'Inputs'!$E$13/'Inputs'!$E$28</f>
        <v>0.0</v>
      </c>
      <c r="Z599" s="35">
        <f>Z596*'Inputs'!$E$13/'Inputs'!$E$28</f>
        <v>0.0</v>
      </c>
      <c r="AA599" s="35">
        <f>AA596*'Inputs'!$E$13/'Inputs'!$E$28</f>
        <v>0.0</v>
      </c>
      <c r="AB599" s="35">
        <f>AB596*'Inputs'!$E$13/'Inputs'!$E$28</f>
        <v>0.0</v>
      </c>
      <c r="AC599" s="35">
        <f>AC596*'Inputs'!$E$13/'Inputs'!$E$28</f>
        <v>0.0</v>
      </c>
      <c r="AD599" s="35">
        <f>AD596*'Inputs'!$E$13/'Inputs'!$E$28</f>
        <v>0.0</v>
      </c>
      <c r="AE599" s="35">
        <f>AE596*'Inputs'!$E$13/'Inputs'!$E$28</f>
        <v>0.0</v>
      </c>
      <c r="AF599" s="35">
        <f>AF596*'Inputs'!$E$13/'Inputs'!$E$28</f>
        <v>0.0</v>
      </c>
      <c r="AG599" s="35">
        <f>AG596*'Inputs'!$E$13/'Inputs'!$E$28</f>
        <v>0.0</v>
      </c>
      <c r="AH599" s="35">
        <f>AH596*'Inputs'!$E$13/'Inputs'!$E$28</f>
        <v>0.0</v>
      </c>
      <c r="AI599" s="35">
        <f>AI596*'Inputs'!$E$13/'Inputs'!$E$28</f>
        <v>0.0</v>
      </c>
      <c r="AJ599" s="35">
        <f>AJ596*'Inputs'!$E$13/'Inputs'!$E$28</f>
        <v>0.0</v>
      </c>
      <c r="AK599" s="35">
        <f>AK596*'Inputs'!$E$13/'Inputs'!$E$28</f>
        <v>0.0</v>
      </c>
      <c r="AL599" s="35">
        <f>AL596*'Inputs'!$E$13/'Inputs'!$E$28</f>
        <v>0.0</v>
      </c>
      <c r="AM599" s="35">
        <f>AM596*'Inputs'!$E$13/'Inputs'!$E$28</f>
        <v>0.0</v>
      </c>
      <c r="AN599" s="35">
        <f>AN596*'Inputs'!$E$13/'Inputs'!$E$28</f>
        <v>0.0</v>
      </c>
      <c r="AO599" s="35">
        <f>AO596*'Inputs'!$E$13/'Inputs'!$E$28</f>
        <v>0.0</v>
      </c>
      <c r="AP599" s="35">
        <f>AP596*'Inputs'!$E$13/'Inputs'!$E$28</f>
        <v>0.0</v>
      </c>
      <c r="AQ599" s="35">
        <f>AQ596*'Inputs'!$E$13/'Inputs'!$E$28</f>
        <v>0.0</v>
      </c>
      <c r="AR599" s="35">
        <f>AR596*'Inputs'!$E$13/'Inputs'!$E$28</f>
        <v>0.0</v>
      </c>
      <c r="AS599" s="35">
        <f>AS596*'Inputs'!$E$13/'Inputs'!$E$28</f>
        <v>0.0</v>
      </c>
      <c r="AT599" s="35">
        <f>AT596*'Inputs'!$E$13/'Inputs'!$E$28</f>
        <v>0.0</v>
      </c>
      <c r="AU599" s="35">
        <f>AU596*'Inputs'!$E$13/'Inputs'!$E$28</f>
        <v>0.0</v>
      </c>
      <c r="AV599" s="35">
        <f>AV596*'Inputs'!$E$13/'Inputs'!$E$28</f>
        <v>0.0</v>
      </c>
      <c r="AW599" s="35">
        <f>AW596*'Inputs'!$E$13/'Inputs'!$E$28</f>
        <v>0.0</v>
      </c>
      <c r="AX599" s="35">
        <f>AX596*'Inputs'!$E$13/'Inputs'!$E$28</f>
        <v>0.0</v>
      </c>
      <c r="AY599" s="35">
        <f>AY596*'Inputs'!$E$13/'Inputs'!$E$28</f>
        <v>0.0</v>
      </c>
      <c r="AZ599" s="35">
        <f>AZ596*'Inputs'!$E$13/'Inputs'!$E$28</f>
        <v>0.0</v>
      </c>
      <c r="BA599" s="35">
        <f>BA596*'Inputs'!$E$13/'Inputs'!$E$28</f>
        <v>0.0</v>
      </c>
      <c r="BB599" s="35">
        <f>BB596*'Inputs'!$E$13/'Inputs'!$E$28</f>
        <v>0.0</v>
      </c>
      <c r="BC599" s="35">
        <f>BC596*'Inputs'!$E$13/'Inputs'!$E$28</f>
        <v>0.0</v>
      </c>
      <c r="BD599" s="35">
        <f>BD596*'Inputs'!$E$13/'Inputs'!$E$28</f>
        <v>0.0</v>
      </c>
      <c r="BE599" s="35">
        <f>BE596*'Inputs'!$E$13/'Inputs'!$E$28</f>
        <v>0.0</v>
      </c>
      <c r="BF599" s="35">
        <f>BF596*'Inputs'!$E$13/'Inputs'!$E$28</f>
        <v>0.0</v>
      </c>
      <c r="BG599" s="35">
        <f>BG596*'Inputs'!$E$13/'Inputs'!$E$28</f>
        <v>0.0</v>
      </c>
      <c r="BH599" s="35">
        <f>BH596*'Inputs'!$E$13/'Inputs'!$E$28</f>
        <v>0.0</v>
      </c>
      <c r="BI599" s="35">
        <f>BI596*'Inputs'!$E$13/'Inputs'!$E$28</f>
        <v>0.0</v>
      </c>
      <c r="BJ599" s="35">
        <f>BJ596*'Inputs'!$E$13/'Inputs'!$E$28</f>
        <v>0.0</v>
      </c>
      <c r="BK599" s="35">
        <f>BK596*'Inputs'!$E$13/'Inputs'!$E$28</f>
        <v>0.0</v>
      </c>
      <c r="BL599" s="35">
        <f>BL596*'Inputs'!$E$13/'Inputs'!$E$28</f>
        <v>0.0</v>
      </c>
      <c r="BM599" s="35">
        <f>BM596*'Inputs'!$E$13/'Inputs'!$E$28</f>
        <v>0.0</v>
      </c>
      <c r="BN599" s="35">
        <f>BN596*'Inputs'!$E$13/'Inputs'!$E$28</f>
        <v>0.0</v>
      </c>
      <c r="BO599" s="35">
        <f>BO596*'Inputs'!$E$13/'Inputs'!$E$28</f>
        <v>0.0</v>
      </c>
    </row>
    <row r="600" ht="28" customHeight="1">
      <c r="A600" s="2" t="str">
        <v>SLOT30.KV</v>
      </c>
      <c r="B600" s="6" t="str">
        <v>SLOT30 employer health contribution (KV)</v>
      </c>
      <c r="C600" s="2" t="str">
        <v>EUR</v>
      </c>
      <c r="D600" s="2" t="str">
        <v>SUM</v>
      </c>
      <c r="E600" s="36">
        <f>SUM(H600:BO600)</f>
        <v>0.0</v>
      </c>
      <c r="F600" s="6" t="str">
        <v>Spare row; inactive until a hire and an exit month are entered on People_Inputs</v>
      </c>
      <c r="G600" s="2"/>
      <c r="H600" s="35">
        <f>H597*('Inputs'!$E$14+'Inputs'!$E$15)/'Inputs'!$E$28</f>
        <v>0.0</v>
      </c>
      <c r="I600" s="35">
        <f>I597*('Inputs'!$E$14+'Inputs'!$E$15)/'Inputs'!$E$28</f>
        <v>0.0</v>
      </c>
      <c r="J600" s="35">
        <f>J597*('Inputs'!$E$14+'Inputs'!$E$15)/'Inputs'!$E$28</f>
        <v>0.0</v>
      </c>
      <c r="K600" s="35">
        <f>K597*('Inputs'!$E$14+'Inputs'!$E$15)/'Inputs'!$E$28</f>
        <v>0.0</v>
      </c>
      <c r="L600" s="35">
        <f>L597*('Inputs'!$E$14+'Inputs'!$E$15)/'Inputs'!$E$28</f>
        <v>0.0</v>
      </c>
      <c r="M600" s="35">
        <f>M597*('Inputs'!$E$14+'Inputs'!$E$15)/'Inputs'!$E$28</f>
        <v>0.0</v>
      </c>
      <c r="N600" s="35">
        <f>N597*('Inputs'!$E$14+'Inputs'!$E$15)/'Inputs'!$E$28</f>
        <v>0.0</v>
      </c>
      <c r="O600" s="35">
        <f>O597*('Inputs'!$E$14+'Inputs'!$E$15)/'Inputs'!$E$28</f>
        <v>0.0</v>
      </c>
      <c r="P600" s="35">
        <f>P597*('Inputs'!$E$14+'Inputs'!$E$15)/'Inputs'!$E$28</f>
        <v>0.0</v>
      </c>
      <c r="Q600" s="35">
        <f>Q597*('Inputs'!$E$14+'Inputs'!$E$15)/'Inputs'!$E$28</f>
        <v>0.0</v>
      </c>
      <c r="R600" s="35">
        <f>R597*('Inputs'!$E$14+'Inputs'!$E$15)/'Inputs'!$E$28</f>
        <v>0.0</v>
      </c>
      <c r="S600" s="35">
        <f>S597*('Inputs'!$E$14+'Inputs'!$E$15)/'Inputs'!$E$28</f>
        <v>0.0</v>
      </c>
      <c r="T600" s="35">
        <f>T597*('Inputs'!$E$14+'Inputs'!$E$15)/'Inputs'!$E$28</f>
        <v>0.0</v>
      </c>
      <c r="U600" s="35">
        <f>U597*('Inputs'!$E$14+'Inputs'!$E$15)/'Inputs'!$E$28</f>
        <v>0.0</v>
      </c>
      <c r="V600" s="35">
        <f>V597*('Inputs'!$E$14+'Inputs'!$E$15)/'Inputs'!$E$28</f>
        <v>0.0</v>
      </c>
      <c r="W600" s="35">
        <f>W597*('Inputs'!$E$14+'Inputs'!$E$15)/'Inputs'!$E$28</f>
        <v>0.0</v>
      </c>
      <c r="X600" s="35">
        <f>X597*('Inputs'!$E$14+'Inputs'!$E$15)/'Inputs'!$E$28</f>
        <v>0.0</v>
      </c>
      <c r="Y600" s="35">
        <f>Y597*('Inputs'!$E$14+'Inputs'!$E$15)/'Inputs'!$E$28</f>
        <v>0.0</v>
      </c>
      <c r="Z600" s="35">
        <f>Z597*('Inputs'!$E$14+'Inputs'!$E$15)/'Inputs'!$E$28</f>
        <v>0.0</v>
      </c>
      <c r="AA600" s="35">
        <f>AA597*('Inputs'!$E$14+'Inputs'!$E$15)/'Inputs'!$E$28</f>
        <v>0.0</v>
      </c>
      <c r="AB600" s="35">
        <f>AB597*('Inputs'!$E$14+'Inputs'!$E$15)/'Inputs'!$E$28</f>
        <v>0.0</v>
      </c>
      <c r="AC600" s="35">
        <f>AC597*('Inputs'!$E$14+'Inputs'!$E$15)/'Inputs'!$E$28</f>
        <v>0.0</v>
      </c>
      <c r="AD600" s="35">
        <f>AD597*('Inputs'!$E$14+'Inputs'!$E$15)/'Inputs'!$E$28</f>
        <v>0.0</v>
      </c>
      <c r="AE600" s="35">
        <f>AE597*('Inputs'!$E$14+'Inputs'!$E$15)/'Inputs'!$E$28</f>
        <v>0.0</v>
      </c>
      <c r="AF600" s="35">
        <f>AF597*('Inputs'!$E$14+'Inputs'!$E$15)/'Inputs'!$E$28</f>
        <v>0.0</v>
      </c>
      <c r="AG600" s="35">
        <f>AG597*('Inputs'!$E$14+'Inputs'!$E$15)/'Inputs'!$E$28</f>
        <v>0.0</v>
      </c>
      <c r="AH600" s="35">
        <f>AH597*('Inputs'!$E$14+'Inputs'!$E$15)/'Inputs'!$E$28</f>
        <v>0.0</v>
      </c>
      <c r="AI600" s="35">
        <f>AI597*('Inputs'!$E$14+'Inputs'!$E$15)/'Inputs'!$E$28</f>
        <v>0.0</v>
      </c>
      <c r="AJ600" s="35">
        <f>AJ597*('Inputs'!$E$14+'Inputs'!$E$15)/'Inputs'!$E$28</f>
        <v>0.0</v>
      </c>
      <c r="AK600" s="35">
        <f>AK597*('Inputs'!$E$14+'Inputs'!$E$15)/'Inputs'!$E$28</f>
        <v>0.0</v>
      </c>
      <c r="AL600" s="35">
        <f>AL597*('Inputs'!$E$14+'Inputs'!$E$15)/'Inputs'!$E$28</f>
        <v>0.0</v>
      </c>
      <c r="AM600" s="35">
        <f>AM597*('Inputs'!$E$14+'Inputs'!$E$15)/'Inputs'!$E$28</f>
        <v>0.0</v>
      </c>
      <c r="AN600" s="35">
        <f>AN597*('Inputs'!$E$14+'Inputs'!$E$15)/'Inputs'!$E$28</f>
        <v>0.0</v>
      </c>
      <c r="AO600" s="35">
        <f>AO597*('Inputs'!$E$14+'Inputs'!$E$15)/'Inputs'!$E$28</f>
        <v>0.0</v>
      </c>
      <c r="AP600" s="35">
        <f>AP597*('Inputs'!$E$14+'Inputs'!$E$15)/'Inputs'!$E$28</f>
        <v>0.0</v>
      </c>
      <c r="AQ600" s="35">
        <f>AQ597*('Inputs'!$E$14+'Inputs'!$E$15)/'Inputs'!$E$28</f>
        <v>0.0</v>
      </c>
      <c r="AR600" s="35">
        <f>AR597*('Inputs'!$E$14+'Inputs'!$E$15)/'Inputs'!$E$28</f>
        <v>0.0</v>
      </c>
      <c r="AS600" s="35">
        <f>AS597*('Inputs'!$E$14+'Inputs'!$E$15)/'Inputs'!$E$28</f>
        <v>0.0</v>
      </c>
      <c r="AT600" s="35">
        <f>AT597*('Inputs'!$E$14+'Inputs'!$E$15)/'Inputs'!$E$28</f>
        <v>0.0</v>
      </c>
      <c r="AU600" s="35">
        <f>AU597*('Inputs'!$E$14+'Inputs'!$E$15)/'Inputs'!$E$28</f>
        <v>0.0</v>
      </c>
      <c r="AV600" s="35">
        <f>AV597*('Inputs'!$E$14+'Inputs'!$E$15)/'Inputs'!$E$28</f>
        <v>0.0</v>
      </c>
      <c r="AW600" s="35">
        <f>AW597*('Inputs'!$E$14+'Inputs'!$E$15)/'Inputs'!$E$28</f>
        <v>0.0</v>
      </c>
      <c r="AX600" s="35">
        <f>AX597*('Inputs'!$E$14+'Inputs'!$E$15)/'Inputs'!$E$28</f>
        <v>0.0</v>
      </c>
      <c r="AY600" s="35">
        <f>AY597*('Inputs'!$E$14+'Inputs'!$E$15)/'Inputs'!$E$28</f>
        <v>0.0</v>
      </c>
      <c r="AZ600" s="35">
        <f>AZ597*('Inputs'!$E$14+'Inputs'!$E$15)/'Inputs'!$E$28</f>
        <v>0.0</v>
      </c>
      <c r="BA600" s="35">
        <f>BA597*('Inputs'!$E$14+'Inputs'!$E$15)/'Inputs'!$E$28</f>
        <v>0.0</v>
      </c>
      <c r="BB600" s="35">
        <f>BB597*('Inputs'!$E$14+'Inputs'!$E$15)/'Inputs'!$E$28</f>
        <v>0.0</v>
      </c>
      <c r="BC600" s="35">
        <f>BC597*('Inputs'!$E$14+'Inputs'!$E$15)/'Inputs'!$E$28</f>
        <v>0.0</v>
      </c>
      <c r="BD600" s="35">
        <f>BD597*('Inputs'!$E$14+'Inputs'!$E$15)/'Inputs'!$E$28</f>
        <v>0.0</v>
      </c>
      <c r="BE600" s="35">
        <f>BE597*('Inputs'!$E$14+'Inputs'!$E$15)/'Inputs'!$E$28</f>
        <v>0.0</v>
      </c>
      <c r="BF600" s="35">
        <f>BF597*('Inputs'!$E$14+'Inputs'!$E$15)/'Inputs'!$E$28</f>
        <v>0.0</v>
      </c>
      <c r="BG600" s="35">
        <f>BG597*('Inputs'!$E$14+'Inputs'!$E$15)/'Inputs'!$E$28</f>
        <v>0.0</v>
      </c>
      <c r="BH600" s="35">
        <f>BH597*('Inputs'!$E$14+'Inputs'!$E$15)/'Inputs'!$E$28</f>
        <v>0.0</v>
      </c>
      <c r="BI600" s="35">
        <f>BI597*('Inputs'!$E$14+'Inputs'!$E$15)/'Inputs'!$E$28</f>
        <v>0.0</v>
      </c>
      <c r="BJ600" s="35">
        <f>BJ597*('Inputs'!$E$14+'Inputs'!$E$15)/'Inputs'!$E$28</f>
        <v>0.0</v>
      </c>
      <c r="BK600" s="35">
        <f>BK597*('Inputs'!$E$14+'Inputs'!$E$15)/'Inputs'!$E$28</f>
        <v>0.0</v>
      </c>
      <c r="BL600" s="35">
        <f>BL597*('Inputs'!$E$14+'Inputs'!$E$15)/'Inputs'!$E$28</f>
        <v>0.0</v>
      </c>
      <c r="BM600" s="35">
        <f>BM597*('Inputs'!$E$14+'Inputs'!$E$15)/'Inputs'!$E$28</f>
        <v>0.0</v>
      </c>
      <c r="BN600" s="35">
        <f>BN597*('Inputs'!$E$14+'Inputs'!$E$15)/'Inputs'!$E$28</f>
        <v>0.0</v>
      </c>
      <c r="BO600" s="35">
        <f>BO597*('Inputs'!$E$14+'Inputs'!$E$15)/'Inputs'!$E$28</f>
        <v>0.0</v>
      </c>
    </row>
    <row r="601" ht="28" customHeight="1">
      <c r="A601" s="2" t="str">
        <v>SLOT30.PV</v>
      </c>
      <c r="B601" s="6" t="str">
        <v>SLOT30 employer care contribution (PV)</v>
      </c>
      <c r="C601" s="2" t="str">
        <v>EUR</v>
      </c>
      <c r="D601" s="2" t="str">
        <v>SUM</v>
      </c>
      <c r="E601" s="36">
        <f>SUM(H601:BO601)</f>
        <v>0.0</v>
      </c>
      <c r="F601" s="6" t="str">
        <v>Spare row; inactive until a hire and an exit month are entered on People_Inputs</v>
      </c>
      <c r="G601" s="2"/>
      <c r="H601" s="35">
        <f>H597*'Inputs'!$E$16/'Inputs'!$E$28</f>
        <v>0.0</v>
      </c>
      <c r="I601" s="35">
        <f>I597*'Inputs'!$E$16/'Inputs'!$E$28</f>
        <v>0.0</v>
      </c>
      <c r="J601" s="35">
        <f>J597*'Inputs'!$E$16/'Inputs'!$E$28</f>
        <v>0.0</v>
      </c>
      <c r="K601" s="35">
        <f>K597*'Inputs'!$E$16/'Inputs'!$E$28</f>
        <v>0.0</v>
      </c>
      <c r="L601" s="35">
        <f>L597*'Inputs'!$E$16/'Inputs'!$E$28</f>
        <v>0.0</v>
      </c>
      <c r="M601" s="35">
        <f>M597*'Inputs'!$E$16/'Inputs'!$E$28</f>
        <v>0.0</v>
      </c>
      <c r="N601" s="35">
        <f>N597*'Inputs'!$E$16/'Inputs'!$E$28</f>
        <v>0.0</v>
      </c>
      <c r="O601" s="35">
        <f>O597*'Inputs'!$E$16/'Inputs'!$E$28</f>
        <v>0.0</v>
      </c>
      <c r="P601" s="35">
        <f>P597*'Inputs'!$E$16/'Inputs'!$E$28</f>
        <v>0.0</v>
      </c>
      <c r="Q601" s="35">
        <f>Q597*'Inputs'!$E$16/'Inputs'!$E$28</f>
        <v>0.0</v>
      </c>
      <c r="R601" s="35">
        <f>R597*'Inputs'!$E$16/'Inputs'!$E$28</f>
        <v>0.0</v>
      </c>
      <c r="S601" s="35">
        <f>S597*'Inputs'!$E$16/'Inputs'!$E$28</f>
        <v>0.0</v>
      </c>
      <c r="T601" s="35">
        <f>T597*'Inputs'!$E$16/'Inputs'!$E$28</f>
        <v>0.0</v>
      </c>
      <c r="U601" s="35">
        <f>U597*'Inputs'!$E$16/'Inputs'!$E$28</f>
        <v>0.0</v>
      </c>
      <c r="V601" s="35">
        <f>V597*'Inputs'!$E$16/'Inputs'!$E$28</f>
        <v>0.0</v>
      </c>
      <c r="W601" s="35">
        <f>W597*'Inputs'!$E$16/'Inputs'!$E$28</f>
        <v>0.0</v>
      </c>
      <c r="X601" s="35">
        <f>X597*'Inputs'!$E$16/'Inputs'!$E$28</f>
        <v>0.0</v>
      </c>
      <c r="Y601" s="35">
        <f>Y597*'Inputs'!$E$16/'Inputs'!$E$28</f>
        <v>0.0</v>
      </c>
      <c r="Z601" s="35">
        <f>Z597*'Inputs'!$E$16/'Inputs'!$E$28</f>
        <v>0.0</v>
      </c>
      <c r="AA601" s="35">
        <f>AA597*'Inputs'!$E$16/'Inputs'!$E$28</f>
        <v>0.0</v>
      </c>
      <c r="AB601" s="35">
        <f>AB597*'Inputs'!$E$16/'Inputs'!$E$28</f>
        <v>0.0</v>
      </c>
      <c r="AC601" s="35">
        <f>AC597*'Inputs'!$E$16/'Inputs'!$E$28</f>
        <v>0.0</v>
      </c>
      <c r="AD601" s="35">
        <f>AD597*'Inputs'!$E$16/'Inputs'!$E$28</f>
        <v>0.0</v>
      </c>
      <c r="AE601" s="35">
        <f>AE597*'Inputs'!$E$16/'Inputs'!$E$28</f>
        <v>0.0</v>
      </c>
      <c r="AF601" s="35">
        <f>AF597*'Inputs'!$E$16/'Inputs'!$E$28</f>
        <v>0.0</v>
      </c>
      <c r="AG601" s="35">
        <f>AG597*'Inputs'!$E$16/'Inputs'!$E$28</f>
        <v>0.0</v>
      </c>
      <c r="AH601" s="35">
        <f>AH597*'Inputs'!$E$16/'Inputs'!$E$28</f>
        <v>0.0</v>
      </c>
      <c r="AI601" s="35">
        <f>AI597*'Inputs'!$E$16/'Inputs'!$E$28</f>
        <v>0.0</v>
      </c>
      <c r="AJ601" s="35">
        <f>AJ597*'Inputs'!$E$16/'Inputs'!$E$28</f>
        <v>0.0</v>
      </c>
      <c r="AK601" s="35">
        <f>AK597*'Inputs'!$E$16/'Inputs'!$E$28</f>
        <v>0.0</v>
      </c>
      <c r="AL601" s="35">
        <f>AL597*'Inputs'!$E$16/'Inputs'!$E$28</f>
        <v>0.0</v>
      </c>
      <c r="AM601" s="35">
        <f>AM597*'Inputs'!$E$16/'Inputs'!$E$28</f>
        <v>0.0</v>
      </c>
      <c r="AN601" s="35">
        <f>AN597*'Inputs'!$E$16/'Inputs'!$E$28</f>
        <v>0.0</v>
      </c>
      <c r="AO601" s="35">
        <f>AO597*'Inputs'!$E$16/'Inputs'!$E$28</f>
        <v>0.0</v>
      </c>
      <c r="AP601" s="35">
        <f>AP597*'Inputs'!$E$16/'Inputs'!$E$28</f>
        <v>0.0</v>
      </c>
      <c r="AQ601" s="35">
        <f>AQ597*'Inputs'!$E$16/'Inputs'!$E$28</f>
        <v>0.0</v>
      </c>
      <c r="AR601" s="35">
        <f>AR597*'Inputs'!$E$16/'Inputs'!$E$28</f>
        <v>0.0</v>
      </c>
      <c r="AS601" s="35">
        <f>AS597*'Inputs'!$E$16/'Inputs'!$E$28</f>
        <v>0.0</v>
      </c>
      <c r="AT601" s="35">
        <f>AT597*'Inputs'!$E$16/'Inputs'!$E$28</f>
        <v>0.0</v>
      </c>
      <c r="AU601" s="35">
        <f>AU597*'Inputs'!$E$16/'Inputs'!$E$28</f>
        <v>0.0</v>
      </c>
      <c r="AV601" s="35">
        <f>AV597*'Inputs'!$E$16/'Inputs'!$E$28</f>
        <v>0.0</v>
      </c>
      <c r="AW601" s="35">
        <f>AW597*'Inputs'!$E$16/'Inputs'!$E$28</f>
        <v>0.0</v>
      </c>
      <c r="AX601" s="35">
        <f>AX597*'Inputs'!$E$16/'Inputs'!$E$28</f>
        <v>0.0</v>
      </c>
      <c r="AY601" s="35">
        <f>AY597*'Inputs'!$E$16/'Inputs'!$E$28</f>
        <v>0.0</v>
      </c>
      <c r="AZ601" s="35">
        <f>AZ597*'Inputs'!$E$16/'Inputs'!$E$28</f>
        <v>0.0</v>
      </c>
      <c r="BA601" s="35">
        <f>BA597*'Inputs'!$E$16/'Inputs'!$E$28</f>
        <v>0.0</v>
      </c>
      <c r="BB601" s="35">
        <f>BB597*'Inputs'!$E$16/'Inputs'!$E$28</f>
        <v>0.0</v>
      </c>
      <c r="BC601" s="35">
        <f>BC597*'Inputs'!$E$16/'Inputs'!$E$28</f>
        <v>0.0</v>
      </c>
      <c r="BD601" s="35">
        <f>BD597*'Inputs'!$E$16/'Inputs'!$E$28</f>
        <v>0.0</v>
      </c>
      <c r="BE601" s="35">
        <f>BE597*'Inputs'!$E$16/'Inputs'!$E$28</f>
        <v>0.0</v>
      </c>
      <c r="BF601" s="35">
        <f>BF597*'Inputs'!$E$16/'Inputs'!$E$28</f>
        <v>0.0</v>
      </c>
      <c r="BG601" s="35">
        <f>BG597*'Inputs'!$E$16/'Inputs'!$E$28</f>
        <v>0.0</v>
      </c>
      <c r="BH601" s="35">
        <f>BH597*'Inputs'!$E$16/'Inputs'!$E$28</f>
        <v>0.0</v>
      </c>
      <c r="BI601" s="35">
        <f>BI597*'Inputs'!$E$16/'Inputs'!$E$28</f>
        <v>0.0</v>
      </c>
      <c r="BJ601" s="35">
        <f>BJ597*'Inputs'!$E$16/'Inputs'!$E$28</f>
        <v>0.0</v>
      </c>
      <c r="BK601" s="35">
        <f>BK597*'Inputs'!$E$16/'Inputs'!$E$28</f>
        <v>0.0</v>
      </c>
      <c r="BL601" s="35">
        <f>BL597*'Inputs'!$E$16/'Inputs'!$E$28</f>
        <v>0.0</v>
      </c>
      <c r="BM601" s="35">
        <f>BM597*'Inputs'!$E$16/'Inputs'!$E$28</f>
        <v>0.0</v>
      </c>
      <c r="BN601" s="35">
        <f>BN597*'Inputs'!$E$16/'Inputs'!$E$28</f>
        <v>0.0</v>
      </c>
      <c r="BO601" s="35">
        <f>BO597*'Inputs'!$E$16/'Inputs'!$E$28</f>
        <v>0.0</v>
      </c>
    </row>
    <row r="602" ht="28" customHeight="1">
      <c r="A602" s="2" t="str">
        <v>SLOT30.U1</v>
      </c>
      <c r="B602" s="6" t="str">
        <v>SLOT30 U1 sick-pay levy</v>
      </c>
      <c r="C602" s="2" t="str">
        <v>EUR</v>
      </c>
      <c r="D602" s="2" t="str">
        <v>SUM</v>
      </c>
      <c r="E602" s="36">
        <f>SUM(H602:BO602)</f>
        <v>0.0</v>
      </c>
      <c r="F602" s="6" t="str">
        <v>Spare row; inactive until a hire and an exit month are entered on People_Inputs</v>
      </c>
      <c r="G602" s="2"/>
      <c r="H602" s="35">
        <f>H596*'Inputs'!$E$17*IF('Summary'!H13&lt;='Inputs'!$E$27,1,0)</f>
        <v>0.0</v>
      </c>
      <c r="I602" s="35">
        <f>I596*'Inputs'!$E$17*IF('Summary'!I13&lt;='Inputs'!$E$27,1,0)</f>
        <v>0.0</v>
      </c>
      <c r="J602" s="35">
        <f>J596*'Inputs'!$E$17*IF('Summary'!J13&lt;='Inputs'!$E$27,1,0)</f>
        <v>0.0</v>
      </c>
      <c r="K602" s="35">
        <f>K596*'Inputs'!$E$17*IF('Summary'!K13&lt;='Inputs'!$E$27,1,0)</f>
        <v>0.0</v>
      </c>
      <c r="L602" s="35">
        <f>L596*'Inputs'!$E$17*IF('Summary'!L13&lt;='Inputs'!$E$27,1,0)</f>
        <v>0.0</v>
      </c>
      <c r="M602" s="35">
        <f>M596*'Inputs'!$E$17*IF('Summary'!M13&lt;='Inputs'!$E$27,1,0)</f>
        <v>0.0</v>
      </c>
      <c r="N602" s="35">
        <f>N596*'Inputs'!$E$17*IF('Summary'!N13&lt;='Inputs'!$E$27,1,0)</f>
        <v>0.0</v>
      </c>
      <c r="O602" s="35">
        <f>O596*'Inputs'!$E$17*IF('Summary'!O13&lt;='Inputs'!$E$27,1,0)</f>
        <v>0.0</v>
      </c>
      <c r="P602" s="35">
        <f>P596*'Inputs'!$E$17*IF('Summary'!P13&lt;='Inputs'!$E$27,1,0)</f>
        <v>0.0</v>
      </c>
      <c r="Q602" s="35">
        <f>Q596*'Inputs'!$E$17*IF('Summary'!Q13&lt;='Inputs'!$E$27,1,0)</f>
        <v>0.0</v>
      </c>
      <c r="R602" s="35">
        <f>R596*'Inputs'!$E$17*IF('Summary'!R13&lt;='Inputs'!$E$27,1,0)</f>
        <v>0.0</v>
      </c>
      <c r="S602" s="35">
        <f>S596*'Inputs'!$E$17*IF('Summary'!S13&lt;='Inputs'!$E$27,1,0)</f>
        <v>0.0</v>
      </c>
      <c r="T602" s="35">
        <f>T596*'Inputs'!$E$17*IF('Summary'!T13&lt;='Inputs'!$E$27,1,0)</f>
        <v>0.0</v>
      </c>
      <c r="U602" s="35">
        <f>U596*'Inputs'!$E$17*IF('Summary'!U13&lt;='Inputs'!$E$27,1,0)</f>
        <v>0.0</v>
      </c>
      <c r="V602" s="35">
        <f>V596*'Inputs'!$E$17*IF('Summary'!V13&lt;='Inputs'!$E$27,1,0)</f>
        <v>0.0</v>
      </c>
      <c r="W602" s="35">
        <f>W596*'Inputs'!$E$17*IF('Summary'!W13&lt;='Inputs'!$E$27,1,0)</f>
        <v>0.0</v>
      </c>
      <c r="X602" s="35">
        <f>X596*'Inputs'!$E$17*IF('Summary'!X13&lt;='Inputs'!$E$27,1,0)</f>
        <v>0.0</v>
      </c>
      <c r="Y602" s="35">
        <f>Y596*'Inputs'!$E$17*IF('Summary'!Y13&lt;='Inputs'!$E$27,1,0)</f>
        <v>0.0</v>
      </c>
      <c r="Z602" s="35">
        <f>Z596*'Inputs'!$E$17*IF('Summary'!Z13&lt;='Inputs'!$E$27,1,0)</f>
        <v>0.0</v>
      </c>
      <c r="AA602" s="35">
        <f>AA596*'Inputs'!$E$17*IF('Summary'!AA13&lt;='Inputs'!$E$27,1,0)</f>
        <v>0.0</v>
      </c>
      <c r="AB602" s="35">
        <f>AB596*'Inputs'!$E$17*IF('Summary'!AB13&lt;='Inputs'!$E$27,1,0)</f>
        <v>0.0</v>
      </c>
      <c r="AC602" s="35">
        <f>AC596*'Inputs'!$E$17*IF('Summary'!AC13&lt;='Inputs'!$E$27,1,0)</f>
        <v>0.0</v>
      </c>
      <c r="AD602" s="35">
        <f>AD596*'Inputs'!$E$17*IF('Summary'!AD13&lt;='Inputs'!$E$27,1,0)</f>
        <v>0.0</v>
      </c>
      <c r="AE602" s="35">
        <f>AE596*'Inputs'!$E$17*IF('Summary'!AE13&lt;='Inputs'!$E$27,1,0)</f>
        <v>0.0</v>
      </c>
      <c r="AF602" s="35">
        <f>AF596*'Inputs'!$E$17*IF('Summary'!AF13&lt;='Inputs'!$E$27,1,0)</f>
        <v>0.0</v>
      </c>
      <c r="AG602" s="35">
        <f>AG596*'Inputs'!$E$17*IF('Summary'!AG13&lt;='Inputs'!$E$27,1,0)</f>
        <v>0.0</v>
      </c>
      <c r="AH602" s="35">
        <f>AH596*'Inputs'!$E$17*IF('Summary'!AH13&lt;='Inputs'!$E$27,1,0)</f>
        <v>0.0</v>
      </c>
      <c r="AI602" s="35">
        <f>AI596*'Inputs'!$E$17*IF('Summary'!AI13&lt;='Inputs'!$E$27,1,0)</f>
        <v>0.0</v>
      </c>
      <c r="AJ602" s="35">
        <f>AJ596*'Inputs'!$E$17*IF('Summary'!AJ13&lt;='Inputs'!$E$27,1,0)</f>
        <v>0.0</v>
      </c>
      <c r="AK602" s="35">
        <f>AK596*'Inputs'!$E$17*IF('Summary'!AK13&lt;='Inputs'!$E$27,1,0)</f>
        <v>0.0</v>
      </c>
      <c r="AL602" s="35">
        <f>AL596*'Inputs'!$E$17*IF('Summary'!AL13&lt;='Inputs'!$E$27,1,0)</f>
        <v>0.0</v>
      </c>
      <c r="AM602" s="35">
        <f>AM596*'Inputs'!$E$17*IF('Summary'!AM13&lt;='Inputs'!$E$27,1,0)</f>
        <v>0.0</v>
      </c>
      <c r="AN602" s="35">
        <f>AN596*'Inputs'!$E$17*IF('Summary'!AN13&lt;='Inputs'!$E$27,1,0)</f>
        <v>0.0</v>
      </c>
      <c r="AO602" s="35">
        <f>AO596*'Inputs'!$E$17*IF('Summary'!AO13&lt;='Inputs'!$E$27,1,0)</f>
        <v>0.0</v>
      </c>
      <c r="AP602" s="35">
        <f>AP596*'Inputs'!$E$17*IF('Summary'!AP13&lt;='Inputs'!$E$27,1,0)</f>
        <v>0.0</v>
      </c>
      <c r="AQ602" s="35">
        <f>AQ596*'Inputs'!$E$17*IF('Summary'!AQ13&lt;='Inputs'!$E$27,1,0)</f>
        <v>0.0</v>
      </c>
      <c r="AR602" s="35">
        <f>AR596*'Inputs'!$E$17*IF('Summary'!AR13&lt;='Inputs'!$E$27,1,0)</f>
        <v>0.0</v>
      </c>
      <c r="AS602" s="35">
        <f>AS596*'Inputs'!$E$17*IF('Summary'!AS13&lt;='Inputs'!$E$27,1,0)</f>
        <v>0.0</v>
      </c>
      <c r="AT602" s="35">
        <f>AT596*'Inputs'!$E$17*IF('Summary'!AT13&lt;='Inputs'!$E$27,1,0)</f>
        <v>0.0</v>
      </c>
      <c r="AU602" s="35">
        <f>AU596*'Inputs'!$E$17*IF('Summary'!AU13&lt;='Inputs'!$E$27,1,0)</f>
        <v>0.0</v>
      </c>
      <c r="AV602" s="35">
        <f>AV596*'Inputs'!$E$17*IF('Summary'!AV13&lt;='Inputs'!$E$27,1,0)</f>
        <v>0.0</v>
      </c>
      <c r="AW602" s="35">
        <f>AW596*'Inputs'!$E$17*IF('Summary'!AW13&lt;='Inputs'!$E$27,1,0)</f>
        <v>0.0</v>
      </c>
      <c r="AX602" s="35">
        <f>AX596*'Inputs'!$E$17*IF('Summary'!AX13&lt;='Inputs'!$E$27,1,0)</f>
        <v>0.0</v>
      </c>
      <c r="AY602" s="35">
        <f>AY596*'Inputs'!$E$17*IF('Summary'!AY13&lt;='Inputs'!$E$27,1,0)</f>
        <v>0.0</v>
      </c>
      <c r="AZ602" s="35">
        <f>AZ596*'Inputs'!$E$17*IF('Summary'!AZ13&lt;='Inputs'!$E$27,1,0)</f>
        <v>0.0</v>
      </c>
      <c r="BA602" s="35">
        <f>BA596*'Inputs'!$E$17*IF('Summary'!BA13&lt;='Inputs'!$E$27,1,0)</f>
        <v>0.0</v>
      </c>
      <c r="BB602" s="35">
        <f>BB596*'Inputs'!$E$17*IF('Summary'!BB13&lt;='Inputs'!$E$27,1,0)</f>
        <v>0.0</v>
      </c>
      <c r="BC602" s="35">
        <f>BC596*'Inputs'!$E$17*IF('Summary'!BC13&lt;='Inputs'!$E$27,1,0)</f>
        <v>0.0</v>
      </c>
      <c r="BD602" s="35">
        <f>BD596*'Inputs'!$E$17*IF('Summary'!BD13&lt;='Inputs'!$E$27,1,0)</f>
        <v>0.0</v>
      </c>
      <c r="BE602" s="35">
        <f>BE596*'Inputs'!$E$17*IF('Summary'!BE13&lt;='Inputs'!$E$27,1,0)</f>
        <v>0.0</v>
      </c>
      <c r="BF602" s="35">
        <f>BF596*'Inputs'!$E$17*IF('Summary'!BF13&lt;='Inputs'!$E$27,1,0)</f>
        <v>0.0</v>
      </c>
      <c r="BG602" s="35">
        <f>BG596*'Inputs'!$E$17*IF('Summary'!BG13&lt;='Inputs'!$E$27,1,0)</f>
        <v>0.0</v>
      </c>
      <c r="BH602" s="35">
        <f>BH596*'Inputs'!$E$17*IF('Summary'!BH13&lt;='Inputs'!$E$27,1,0)</f>
        <v>0.0</v>
      </c>
      <c r="BI602" s="35">
        <f>BI596*'Inputs'!$E$17*IF('Summary'!BI13&lt;='Inputs'!$E$27,1,0)</f>
        <v>0.0</v>
      </c>
      <c r="BJ602" s="35">
        <f>BJ596*'Inputs'!$E$17*IF('Summary'!BJ13&lt;='Inputs'!$E$27,1,0)</f>
        <v>0.0</v>
      </c>
      <c r="BK602" s="35">
        <f>BK596*'Inputs'!$E$17*IF('Summary'!BK13&lt;='Inputs'!$E$27,1,0)</f>
        <v>0.0</v>
      </c>
      <c r="BL602" s="35">
        <f>BL596*'Inputs'!$E$17*IF('Summary'!BL13&lt;='Inputs'!$E$27,1,0)</f>
        <v>0.0</v>
      </c>
      <c r="BM602" s="35">
        <f>BM596*'Inputs'!$E$17*IF('Summary'!BM13&lt;='Inputs'!$E$27,1,0)</f>
        <v>0.0</v>
      </c>
      <c r="BN602" s="35">
        <f>BN596*'Inputs'!$E$17*IF('Summary'!BN13&lt;='Inputs'!$E$27,1,0)</f>
        <v>0.0</v>
      </c>
      <c r="BO602" s="35">
        <f>BO596*'Inputs'!$E$17*IF('Summary'!BO13&lt;='Inputs'!$E$27,1,0)</f>
        <v>0.0</v>
      </c>
    </row>
    <row r="603" ht="28" customHeight="1">
      <c r="A603" s="2" t="str">
        <v>SLOT30.U2</v>
      </c>
      <c r="B603" s="6" t="str">
        <v>SLOT30 U2 maternity levy</v>
      </c>
      <c r="C603" s="2" t="str">
        <v>EUR</v>
      </c>
      <c r="D603" s="2" t="str">
        <v>SUM</v>
      </c>
      <c r="E603" s="36">
        <f>SUM(H603:BO603)</f>
        <v>0.0</v>
      </c>
      <c r="F603" s="6" t="str">
        <v>Spare row; inactive until a hire and an exit month are entered on People_Inputs</v>
      </c>
      <c r="G603" s="2"/>
      <c r="H603" s="35">
        <f>H596*'Inputs'!$E$18</f>
        <v>0.0</v>
      </c>
      <c r="I603" s="35">
        <f>I596*'Inputs'!$E$18</f>
        <v>0.0</v>
      </c>
      <c r="J603" s="35">
        <f>J596*'Inputs'!$E$18</f>
        <v>0.0</v>
      </c>
      <c r="K603" s="35">
        <f>K596*'Inputs'!$E$18</f>
        <v>0.0</v>
      </c>
      <c r="L603" s="35">
        <f>L596*'Inputs'!$E$18</f>
        <v>0.0</v>
      </c>
      <c r="M603" s="35">
        <f>M596*'Inputs'!$E$18</f>
        <v>0.0</v>
      </c>
      <c r="N603" s="35">
        <f>N596*'Inputs'!$E$18</f>
        <v>0.0</v>
      </c>
      <c r="O603" s="35">
        <f>O596*'Inputs'!$E$18</f>
        <v>0.0</v>
      </c>
      <c r="P603" s="35">
        <f>P596*'Inputs'!$E$18</f>
        <v>0.0</v>
      </c>
      <c r="Q603" s="35">
        <f>Q596*'Inputs'!$E$18</f>
        <v>0.0</v>
      </c>
      <c r="R603" s="35">
        <f>R596*'Inputs'!$E$18</f>
        <v>0.0</v>
      </c>
      <c r="S603" s="35">
        <f>S596*'Inputs'!$E$18</f>
        <v>0.0</v>
      </c>
      <c r="T603" s="35">
        <f>T596*'Inputs'!$E$18</f>
        <v>0.0</v>
      </c>
      <c r="U603" s="35">
        <f>U596*'Inputs'!$E$18</f>
        <v>0.0</v>
      </c>
      <c r="V603" s="35">
        <f>V596*'Inputs'!$E$18</f>
        <v>0.0</v>
      </c>
      <c r="W603" s="35">
        <f>W596*'Inputs'!$E$18</f>
        <v>0.0</v>
      </c>
      <c r="X603" s="35">
        <f>X596*'Inputs'!$E$18</f>
        <v>0.0</v>
      </c>
      <c r="Y603" s="35">
        <f>Y596*'Inputs'!$E$18</f>
        <v>0.0</v>
      </c>
      <c r="Z603" s="35">
        <f>Z596*'Inputs'!$E$18</f>
        <v>0.0</v>
      </c>
      <c r="AA603" s="35">
        <f>AA596*'Inputs'!$E$18</f>
        <v>0.0</v>
      </c>
      <c r="AB603" s="35">
        <f>AB596*'Inputs'!$E$18</f>
        <v>0.0</v>
      </c>
      <c r="AC603" s="35">
        <f>AC596*'Inputs'!$E$18</f>
        <v>0.0</v>
      </c>
      <c r="AD603" s="35">
        <f>AD596*'Inputs'!$E$18</f>
        <v>0.0</v>
      </c>
      <c r="AE603" s="35">
        <f>AE596*'Inputs'!$E$18</f>
        <v>0.0</v>
      </c>
      <c r="AF603" s="35">
        <f>AF596*'Inputs'!$E$18</f>
        <v>0.0</v>
      </c>
      <c r="AG603" s="35">
        <f>AG596*'Inputs'!$E$18</f>
        <v>0.0</v>
      </c>
      <c r="AH603" s="35">
        <f>AH596*'Inputs'!$E$18</f>
        <v>0.0</v>
      </c>
      <c r="AI603" s="35">
        <f>AI596*'Inputs'!$E$18</f>
        <v>0.0</v>
      </c>
      <c r="AJ603" s="35">
        <f>AJ596*'Inputs'!$E$18</f>
        <v>0.0</v>
      </c>
      <c r="AK603" s="35">
        <f>AK596*'Inputs'!$E$18</f>
        <v>0.0</v>
      </c>
      <c r="AL603" s="35">
        <f>AL596*'Inputs'!$E$18</f>
        <v>0.0</v>
      </c>
      <c r="AM603" s="35">
        <f>AM596*'Inputs'!$E$18</f>
        <v>0.0</v>
      </c>
      <c r="AN603" s="35">
        <f>AN596*'Inputs'!$E$18</f>
        <v>0.0</v>
      </c>
      <c r="AO603" s="35">
        <f>AO596*'Inputs'!$E$18</f>
        <v>0.0</v>
      </c>
      <c r="AP603" s="35">
        <f>AP596*'Inputs'!$E$18</f>
        <v>0.0</v>
      </c>
      <c r="AQ603" s="35">
        <f>AQ596*'Inputs'!$E$18</f>
        <v>0.0</v>
      </c>
      <c r="AR603" s="35">
        <f>AR596*'Inputs'!$E$18</f>
        <v>0.0</v>
      </c>
      <c r="AS603" s="35">
        <f>AS596*'Inputs'!$E$18</f>
        <v>0.0</v>
      </c>
      <c r="AT603" s="35">
        <f>AT596*'Inputs'!$E$18</f>
        <v>0.0</v>
      </c>
      <c r="AU603" s="35">
        <f>AU596*'Inputs'!$E$18</f>
        <v>0.0</v>
      </c>
      <c r="AV603" s="35">
        <f>AV596*'Inputs'!$E$18</f>
        <v>0.0</v>
      </c>
      <c r="AW603" s="35">
        <f>AW596*'Inputs'!$E$18</f>
        <v>0.0</v>
      </c>
      <c r="AX603" s="35">
        <f>AX596*'Inputs'!$E$18</f>
        <v>0.0</v>
      </c>
      <c r="AY603" s="35">
        <f>AY596*'Inputs'!$E$18</f>
        <v>0.0</v>
      </c>
      <c r="AZ603" s="35">
        <f>AZ596*'Inputs'!$E$18</f>
        <v>0.0</v>
      </c>
      <c r="BA603" s="35">
        <f>BA596*'Inputs'!$E$18</f>
        <v>0.0</v>
      </c>
      <c r="BB603" s="35">
        <f>BB596*'Inputs'!$E$18</f>
        <v>0.0</v>
      </c>
      <c r="BC603" s="35">
        <f>BC596*'Inputs'!$E$18</f>
        <v>0.0</v>
      </c>
      <c r="BD603" s="35">
        <f>BD596*'Inputs'!$E$18</f>
        <v>0.0</v>
      </c>
      <c r="BE603" s="35">
        <f>BE596*'Inputs'!$E$18</f>
        <v>0.0</v>
      </c>
      <c r="BF603" s="35">
        <f>BF596*'Inputs'!$E$18</f>
        <v>0.0</v>
      </c>
      <c r="BG603" s="35">
        <f>BG596*'Inputs'!$E$18</f>
        <v>0.0</v>
      </c>
      <c r="BH603" s="35">
        <f>BH596*'Inputs'!$E$18</f>
        <v>0.0</v>
      </c>
      <c r="BI603" s="35">
        <f>BI596*'Inputs'!$E$18</f>
        <v>0.0</v>
      </c>
      <c r="BJ603" s="35">
        <f>BJ596*'Inputs'!$E$18</f>
        <v>0.0</v>
      </c>
      <c r="BK603" s="35">
        <f>BK596*'Inputs'!$E$18</f>
        <v>0.0</v>
      </c>
      <c r="BL603" s="35">
        <f>BL596*'Inputs'!$E$18</f>
        <v>0.0</v>
      </c>
      <c r="BM603" s="35">
        <f>BM596*'Inputs'!$E$18</f>
        <v>0.0</v>
      </c>
      <c r="BN603" s="35">
        <f>BN596*'Inputs'!$E$18</f>
        <v>0.0</v>
      </c>
      <c r="BO603" s="35">
        <f>BO596*'Inputs'!$E$18</f>
        <v>0.0</v>
      </c>
    </row>
    <row r="604" ht="28" customHeight="1">
      <c r="A604" s="2" t="str">
        <v>SLOT30.INSOLV</v>
      </c>
      <c r="B604" s="6" t="str">
        <v>SLOT30 insolvency levy</v>
      </c>
      <c r="C604" s="2" t="str">
        <v>EUR</v>
      </c>
      <c r="D604" s="2" t="str">
        <v>SUM</v>
      </c>
      <c r="E604" s="36">
        <f>SUM(H604:BO604)</f>
        <v>0.0</v>
      </c>
      <c r="F604" s="6" t="str">
        <v>Spare row; inactive until a hire and an exit month are entered on People_Inputs</v>
      </c>
      <c r="G604" s="2"/>
      <c r="H604" s="35">
        <f>H596*'Inputs'!$E$19</f>
        <v>0.0</v>
      </c>
      <c r="I604" s="35">
        <f>I596*'Inputs'!$E$19</f>
        <v>0.0</v>
      </c>
      <c r="J604" s="35">
        <f>J596*'Inputs'!$E$19</f>
        <v>0.0</v>
      </c>
      <c r="K604" s="35">
        <f>K596*'Inputs'!$E$19</f>
        <v>0.0</v>
      </c>
      <c r="L604" s="35">
        <f>L596*'Inputs'!$E$19</f>
        <v>0.0</v>
      </c>
      <c r="M604" s="35">
        <f>M596*'Inputs'!$E$19</f>
        <v>0.0</v>
      </c>
      <c r="N604" s="35">
        <f>N596*'Inputs'!$E$19</f>
        <v>0.0</v>
      </c>
      <c r="O604" s="35">
        <f>O596*'Inputs'!$E$19</f>
        <v>0.0</v>
      </c>
      <c r="P604" s="35">
        <f>P596*'Inputs'!$E$19</f>
        <v>0.0</v>
      </c>
      <c r="Q604" s="35">
        <f>Q596*'Inputs'!$E$19</f>
        <v>0.0</v>
      </c>
      <c r="R604" s="35">
        <f>R596*'Inputs'!$E$19</f>
        <v>0.0</v>
      </c>
      <c r="S604" s="35">
        <f>S596*'Inputs'!$E$19</f>
        <v>0.0</v>
      </c>
      <c r="T604" s="35">
        <f>T596*'Inputs'!$E$19</f>
        <v>0.0</v>
      </c>
      <c r="U604" s="35">
        <f>U596*'Inputs'!$E$19</f>
        <v>0.0</v>
      </c>
      <c r="V604" s="35">
        <f>V596*'Inputs'!$E$19</f>
        <v>0.0</v>
      </c>
      <c r="W604" s="35">
        <f>W596*'Inputs'!$E$19</f>
        <v>0.0</v>
      </c>
      <c r="X604" s="35">
        <f>X596*'Inputs'!$E$19</f>
        <v>0.0</v>
      </c>
      <c r="Y604" s="35">
        <f>Y596*'Inputs'!$E$19</f>
        <v>0.0</v>
      </c>
      <c r="Z604" s="35">
        <f>Z596*'Inputs'!$E$19</f>
        <v>0.0</v>
      </c>
      <c r="AA604" s="35">
        <f>AA596*'Inputs'!$E$19</f>
        <v>0.0</v>
      </c>
      <c r="AB604" s="35">
        <f>AB596*'Inputs'!$E$19</f>
        <v>0.0</v>
      </c>
      <c r="AC604" s="35">
        <f>AC596*'Inputs'!$E$19</f>
        <v>0.0</v>
      </c>
      <c r="AD604" s="35">
        <f>AD596*'Inputs'!$E$19</f>
        <v>0.0</v>
      </c>
      <c r="AE604" s="35">
        <f>AE596*'Inputs'!$E$19</f>
        <v>0.0</v>
      </c>
      <c r="AF604" s="35">
        <f>AF596*'Inputs'!$E$19</f>
        <v>0.0</v>
      </c>
      <c r="AG604" s="35">
        <f>AG596*'Inputs'!$E$19</f>
        <v>0.0</v>
      </c>
      <c r="AH604" s="35">
        <f>AH596*'Inputs'!$E$19</f>
        <v>0.0</v>
      </c>
      <c r="AI604" s="35">
        <f>AI596*'Inputs'!$E$19</f>
        <v>0.0</v>
      </c>
      <c r="AJ604" s="35">
        <f>AJ596*'Inputs'!$E$19</f>
        <v>0.0</v>
      </c>
      <c r="AK604" s="35">
        <f>AK596*'Inputs'!$E$19</f>
        <v>0.0</v>
      </c>
      <c r="AL604" s="35">
        <f>AL596*'Inputs'!$E$19</f>
        <v>0.0</v>
      </c>
      <c r="AM604" s="35">
        <f>AM596*'Inputs'!$E$19</f>
        <v>0.0</v>
      </c>
      <c r="AN604" s="35">
        <f>AN596*'Inputs'!$E$19</f>
        <v>0.0</v>
      </c>
      <c r="AO604" s="35">
        <f>AO596*'Inputs'!$E$19</f>
        <v>0.0</v>
      </c>
      <c r="AP604" s="35">
        <f>AP596*'Inputs'!$E$19</f>
        <v>0.0</v>
      </c>
      <c r="AQ604" s="35">
        <f>AQ596*'Inputs'!$E$19</f>
        <v>0.0</v>
      </c>
      <c r="AR604" s="35">
        <f>AR596*'Inputs'!$E$19</f>
        <v>0.0</v>
      </c>
      <c r="AS604" s="35">
        <f>AS596*'Inputs'!$E$19</f>
        <v>0.0</v>
      </c>
      <c r="AT604" s="35">
        <f>AT596*'Inputs'!$E$19</f>
        <v>0.0</v>
      </c>
      <c r="AU604" s="35">
        <f>AU596*'Inputs'!$E$19</f>
        <v>0.0</v>
      </c>
      <c r="AV604" s="35">
        <f>AV596*'Inputs'!$E$19</f>
        <v>0.0</v>
      </c>
      <c r="AW604" s="35">
        <f>AW596*'Inputs'!$E$19</f>
        <v>0.0</v>
      </c>
      <c r="AX604" s="35">
        <f>AX596*'Inputs'!$E$19</f>
        <v>0.0</v>
      </c>
      <c r="AY604" s="35">
        <f>AY596*'Inputs'!$E$19</f>
        <v>0.0</v>
      </c>
      <c r="AZ604" s="35">
        <f>AZ596*'Inputs'!$E$19</f>
        <v>0.0</v>
      </c>
      <c r="BA604" s="35">
        <f>BA596*'Inputs'!$E$19</f>
        <v>0.0</v>
      </c>
      <c r="BB604" s="35">
        <f>BB596*'Inputs'!$E$19</f>
        <v>0.0</v>
      </c>
      <c r="BC604" s="35">
        <f>BC596*'Inputs'!$E$19</f>
        <v>0.0</v>
      </c>
      <c r="BD604" s="35">
        <f>BD596*'Inputs'!$E$19</f>
        <v>0.0</v>
      </c>
      <c r="BE604" s="35">
        <f>BE596*'Inputs'!$E$19</f>
        <v>0.0</v>
      </c>
      <c r="BF604" s="35">
        <f>BF596*'Inputs'!$E$19</f>
        <v>0.0</v>
      </c>
      <c r="BG604" s="35">
        <f>BG596*'Inputs'!$E$19</f>
        <v>0.0</v>
      </c>
      <c r="BH604" s="35">
        <f>BH596*'Inputs'!$E$19</f>
        <v>0.0</v>
      </c>
      <c r="BI604" s="35">
        <f>BI596*'Inputs'!$E$19</f>
        <v>0.0</v>
      </c>
      <c r="BJ604" s="35">
        <f>BJ596*'Inputs'!$E$19</f>
        <v>0.0</v>
      </c>
      <c r="BK604" s="35">
        <f>BK596*'Inputs'!$E$19</f>
        <v>0.0</v>
      </c>
      <c r="BL604" s="35">
        <f>BL596*'Inputs'!$E$19</f>
        <v>0.0</v>
      </c>
      <c r="BM604" s="35">
        <f>BM596*'Inputs'!$E$19</f>
        <v>0.0</v>
      </c>
      <c r="BN604" s="35">
        <f>BN596*'Inputs'!$E$19</f>
        <v>0.0</v>
      </c>
      <c r="BO604" s="35">
        <f>BO596*'Inputs'!$E$19</f>
        <v>0.0</v>
      </c>
    </row>
    <row r="605" ht="28" customHeight="1">
      <c r="A605" s="2" t="str">
        <v>SLOT30.BG</v>
      </c>
      <c r="B605" s="6" t="str">
        <v>SLOT30 accident insurance (BG)</v>
      </c>
      <c r="C605" s="2" t="str">
        <v>EUR</v>
      </c>
      <c r="D605" s="2" t="str">
        <v>SUM</v>
      </c>
      <c r="E605" s="36">
        <f>SUM(H605:BO605)</f>
        <v>0.0</v>
      </c>
      <c r="F605" s="6" t="str">
        <v>Spare row; inactive until a hire and an exit month are entered on People_Inputs</v>
      </c>
      <c r="G605" s="2"/>
      <c r="H605" s="35">
        <f>H595*H593*'Inputs'!$E$20</f>
        <v>0.0</v>
      </c>
      <c r="I605" s="35">
        <f>I595*I593*'Inputs'!$E$20</f>
        <v>0.0</v>
      </c>
      <c r="J605" s="35">
        <f>J595*J593*'Inputs'!$E$20</f>
        <v>0.0</v>
      </c>
      <c r="K605" s="35">
        <f>K595*K593*'Inputs'!$E$20</f>
        <v>0.0</v>
      </c>
      <c r="L605" s="35">
        <f>L595*L593*'Inputs'!$E$20</f>
        <v>0.0</v>
      </c>
      <c r="M605" s="35">
        <f>M595*M593*'Inputs'!$E$20</f>
        <v>0.0</v>
      </c>
      <c r="N605" s="35">
        <f>N595*N593*'Inputs'!$E$20</f>
        <v>0.0</v>
      </c>
      <c r="O605" s="35">
        <f>O595*O593*'Inputs'!$E$20</f>
        <v>0.0</v>
      </c>
      <c r="P605" s="35">
        <f>P595*P593*'Inputs'!$E$20</f>
        <v>0.0</v>
      </c>
      <c r="Q605" s="35">
        <f>Q595*Q593*'Inputs'!$E$20</f>
        <v>0.0</v>
      </c>
      <c r="R605" s="35">
        <f>R595*R593*'Inputs'!$E$20</f>
        <v>0.0</v>
      </c>
      <c r="S605" s="35">
        <f>S595*S593*'Inputs'!$E$20</f>
        <v>0.0</v>
      </c>
      <c r="T605" s="35">
        <f>T595*T593*'Inputs'!$E$20</f>
        <v>0.0</v>
      </c>
      <c r="U605" s="35">
        <f>U595*U593*'Inputs'!$E$20</f>
        <v>0.0</v>
      </c>
      <c r="V605" s="35">
        <f>V595*V593*'Inputs'!$E$20</f>
        <v>0.0</v>
      </c>
      <c r="W605" s="35">
        <f>W595*W593*'Inputs'!$E$20</f>
        <v>0.0</v>
      </c>
      <c r="X605" s="35">
        <f>X595*X593*'Inputs'!$E$20</f>
        <v>0.0</v>
      </c>
      <c r="Y605" s="35">
        <f>Y595*Y593*'Inputs'!$E$20</f>
        <v>0.0</v>
      </c>
      <c r="Z605" s="35">
        <f>Z595*Z593*'Inputs'!$E$20</f>
        <v>0.0</v>
      </c>
      <c r="AA605" s="35">
        <f>AA595*AA593*'Inputs'!$E$20</f>
        <v>0.0</v>
      </c>
      <c r="AB605" s="35">
        <f>AB595*AB593*'Inputs'!$E$20</f>
        <v>0.0</v>
      </c>
      <c r="AC605" s="35">
        <f>AC595*AC593*'Inputs'!$E$20</f>
        <v>0.0</v>
      </c>
      <c r="AD605" s="35">
        <f>AD595*AD593*'Inputs'!$E$20</f>
        <v>0.0</v>
      </c>
      <c r="AE605" s="35">
        <f>AE595*AE593*'Inputs'!$E$20</f>
        <v>0.0</v>
      </c>
      <c r="AF605" s="35">
        <f>AF595*AF593*'Inputs'!$E$20</f>
        <v>0.0</v>
      </c>
      <c r="AG605" s="35">
        <f>AG595*AG593*'Inputs'!$E$20</f>
        <v>0.0</v>
      </c>
      <c r="AH605" s="35">
        <f>AH595*AH593*'Inputs'!$E$20</f>
        <v>0.0</v>
      </c>
      <c r="AI605" s="35">
        <f>AI595*AI593*'Inputs'!$E$20</f>
        <v>0.0</v>
      </c>
      <c r="AJ605" s="35">
        <f>AJ595*AJ593*'Inputs'!$E$20</f>
        <v>0.0</v>
      </c>
      <c r="AK605" s="35">
        <f>AK595*AK593*'Inputs'!$E$20</f>
        <v>0.0</v>
      </c>
      <c r="AL605" s="35">
        <f>AL595*AL593*'Inputs'!$E$20</f>
        <v>0.0</v>
      </c>
      <c r="AM605" s="35">
        <f>AM595*AM593*'Inputs'!$E$20</f>
        <v>0.0</v>
      </c>
      <c r="AN605" s="35">
        <f>AN595*AN593*'Inputs'!$E$20</f>
        <v>0.0</v>
      </c>
      <c r="AO605" s="35">
        <f>AO595*AO593*'Inputs'!$E$20</f>
        <v>0.0</v>
      </c>
      <c r="AP605" s="35">
        <f>AP595*AP593*'Inputs'!$E$20</f>
        <v>0.0</v>
      </c>
      <c r="AQ605" s="35">
        <f>AQ595*AQ593*'Inputs'!$E$20</f>
        <v>0.0</v>
      </c>
      <c r="AR605" s="35">
        <f>AR595*AR593*'Inputs'!$E$20</f>
        <v>0.0</v>
      </c>
      <c r="AS605" s="35">
        <f>AS595*AS593*'Inputs'!$E$20</f>
        <v>0.0</v>
      </c>
      <c r="AT605" s="35">
        <f>AT595*AT593*'Inputs'!$E$20</f>
        <v>0.0</v>
      </c>
      <c r="AU605" s="35">
        <f>AU595*AU593*'Inputs'!$E$20</f>
        <v>0.0</v>
      </c>
      <c r="AV605" s="35">
        <f>AV595*AV593*'Inputs'!$E$20</f>
        <v>0.0</v>
      </c>
      <c r="AW605" s="35">
        <f>AW595*AW593*'Inputs'!$E$20</f>
        <v>0.0</v>
      </c>
      <c r="AX605" s="35">
        <f>AX595*AX593*'Inputs'!$E$20</f>
        <v>0.0</v>
      </c>
      <c r="AY605" s="35">
        <f>AY595*AY593*'Inputs'!$E$20</f>
        <v>0.0</v>
      </c>
      <c r="AZ605" s="35">
        <f>AZ595*AZ593*'Inputs'!$E$20</f>
        <v>0.0</v>
      </c>
      <c r="BA605" s="35">
        <f>BA595*BA593*'Inputs'!$E$20</f>
        <v>0.0</v>
      </c>
      <c r="BB605" s="35">
        <f>BB595*BB593*'Inputs'!$E$20</f>
        <v>0.0</v>
      </c>
      <c r="BC605" s="35">
        <f>BC595*BC593*'Inputs'!$E$20</f>
        <v>0.0</v>
      </c>
      <c r="BD605" s="35">
        <f>BD595*BD593*'Inputs'!$E$20</f>
        <v>0.0</v>
      </c>
      <c r="BE605" s="35">
        <f>BE595*BE593*'Inputs'!$E$20</f>
        <v>0.0</v>
      </c>
      <c r="BF605" s="35">
        <f>BF595*BF593*'Inputs'!$E$20</f>
        <v>0.0</v>
      </c>
      <c r="BG605" s="35">
        <f>BG595*BG593*'Inputs'!$E$20</f>
        <v>0.0</v>
      </c>
      <c r="BH605" s="35">
        <f>BH595*BH593*'Inputs'!$E$20</f>
        <v>0.0</v>
      </c>
      <c r="BI605" s="35">
        <f>BI595*BI593*'Inputs'!$E$20</f>
        <v>0.0</v>
      </c>
      <c r="BJ605" s="35">
        <f>BJ595*BJ593*'Inputs'!$E$20</f>
        <v>0.0</v>
      </c>
      <c r="BK605" s="35">
        <f>BK595*BK593*'Inputs'!$E$20</f>
        <v>0.0</v>
      </c>
      <c r="BL605" s="35">
        <f>BL595*BL593*'Inputs'!$E$20</f>
        <v>0.0</v>
      </c>
      <c r="BM605" s="35">
        <f>BM595*BM593*'Inputs'!$E$20</f>
        <v>0.0</v>
      </c>
      <c r="BN605" s="35">
        <f>BN595*BN593*'Inputs'!$E$20</f>
        <v>0.0</v>
      </c>
      <c r="BO605" s="35">
        <f>BO595*BO593*'Inputs'!$E$20</f>
        <v>0.0</v>
      </c>
    </row>
    <row r="606" ht="28" customHeight="1">
      <c r="A606" s="2" t="str">
        <v>SLOT30.TOTAL</v>
      </c>
      <c r="B606" s="6" t="str">
        <v>SLOT30 payroll cost (salary plus employer contributions)</v>
      </c>
      <c r="C606" s="2" t="str">
        <v>EUR</v>
      </c>
      <c r="D606" s="2" t="str">
        <v>SUM</v>
      </c>
      <c r="E606" s="36">
        <f>SUM(H606:BO606)</f>
        <v>0.0</v>
      </c>
      <c r="F606" s="6" t="str">
        <v>Spare row; inactive until a hire and an exit month are entered on People_Inputs</v>
      </c>
      <c r="G606" s="2"/>
      <c r="H606" s="36">
        <f>SUM(H595,H598,H599,H600,H601,H602,H603,H604,H605)</f>
        <v>0.0</v>
      </c>
      <c r="I606" s="36">
        <f>SUM(I595,I598,I599,I600,I601,I602,I603,I604,I605)</f>
        <v>0.0</v>
      </c>
      <c r="J606" s="36">
        <f>SUM(J595,J598,J599,J600,J601,J602,J603,J604,J605)</f>
        <v>0.0</v>
      </c>
      <c r="K606" s="36">
        <f>SUM(K595,K598,K599,K600,K601,K602,K603,K604,K605)</f>
        <v>0.0</v>
      </c>
      <c r="L606" s="36">
        <f>SUM(L595,L598,L599,L600,L601,L602,L603,L604,L605)</f>
        <v>0.0</v>
      </c>
      <c r="M606" s="36">
        <f>SUM(M595,M598,M599,M600,M601,M602,M603,M604,M605)</f>
        <v>0.0</v>
      </c>
      <c r="N606" s="36">
        <f>SUM(N595,N598,N599,N600,N601,N602,N603,N604,N605)</f>
        <v>0.0</v>
      </c>
      <c r="O606" s="36">
        <f>SUM(O595,O598,O599,O600,O601,O602,O603,O604,O605)</f>
        <v>0.0</v>
      </c>
      <c r="P606" s="36">
        <f>SUM(P595,P598,P599,P600,P601,P602,P603,P604,P605)</f>
        <v>0.0</v>
      </c>
      <c r="Q606" s="36">
        <f>SUM(Q595,Q598,Q599,Q600,Q601,Q602,Q603,Q604,Q605)</f>
        <v>0.0</v>
      </c>
      <c r="R606" s="36">
        <f>SUM(R595,R598,R599,R600,R601,R602,R603,R604,R605)</f>
        <v>0.0</v>
      </c>
      <c r="S606" s="36">
        <f>SUM(S595,S598,S599,S600,S601,S602,S603,S604,S605)</f>
        <v>0.0</v>
      </c>
      <c r="T606" s="36">
        <f>SUM(T595,T598,T599,T600,T601,T602,T603,T604,T605)</f>
        <v>0.0</v>
      </c>
      <c r="U606" s="36">
        <f>SUM(U595,U598,U599,U600,U601,U602,U603,U604,U605)</f>
        <v>0.0</v>
      </c>
      <c r="V606" s="36">
        <f>SUM(V595,V598,V599,V600,V601,V602,V603,V604,V605)</f>
        <v>0.0</v>
      </c>
      <c r="W606" s="36">
        <f>SUM(W595,W598,W599,W600,W601,W602,W603,W604,W605)</f>
        <v>0.0</v>
      </c>
      <c r="X606" s="36">
        <f>SUM(X595,X598,X599,X600,X601,X602,X603,X604,X605)</f>
        <v>0.0</v>
      </c>
      <c r="Y606" s="36">
        <f>SUM(Y595,Y598,Y599,Y600,Y601,Y602,Y603,Y604,Y605)</f>
        <v>0.0</v>
      </c>
      <c r="Z606" s="36">
        <f>SUM(Z595,Z598,Z599,Z600,Z601,Z602,Z603,Z604,Z605)</f>
        <v>0.0</v>
      </c>
      <c r="AA606" s="36">
        <f>SUM(AA595,AA598,AA599,AA600,AA601,AA602,AA603,AA604,AA605)</f>
        <v>0.0</v>
      </c>
      <c r="AB606" s="36">
        <f>SUM(AB595,AB598,AB599,AB600,AB601,AB602,AB603,AB604,AB605)</f>
        <v>0.0</v>
      </c>
      <c r="AC606" s="36">
        <f>SUM(AC595,AC598,AC599,AC600,AC601,AC602,AC603,AC604,AC605)</f>
        <v>0.0</v>
      </c>
      <c r="AD606" s="36">
        <f>SUM(AD595,AD598,AD599,AD600,AD601,AD602,AD603,AD604,AD605)</f>
        <v>0.0</v>
      </c>
      <c r="AE606" s="36">
        <f>SUM(AE595,AE598,AE599,AE600,AE601,AE602,AE603,AE604,AE605)</f>
        <v>0.0</v>
      </c>
      <c r="AF606" s="36">
        <f>SUM(AF595,AF598,AF599,AF600,AF601,AF602,AF603,AF604,AF605)</f>
        <v>0.0</v>
      </c>
      <c r="AG606" s="36">
        <f>SUM(AG595,AG598,AG599,AG600,AG601,AG602,AG603,AG604,AG605)</f>
        <v>0.0</v>
      </c>
      <c r="AH606" s="36">
        <f>SUM(AH595,AH598,AH599,AH600,AH601,AH602,AH603,AH604,AH605)</f>
        <v>0.0</v>
      </c>
      <c r="AI606" s="36">
        <f>SUM(AI595,AI598,AI599,AI600,AI601,AI602,AI603,AI604,AI605)</f>
        <v>0.0</v>
      </c>
      <c r="AJ606" s="36">
        <f>SUM(AJ595,AJ598,AJ599,AJ600,AJ601,AJ602,AJ603,AJ604,AJ605)</f>
        <v>0.0</v>
      </c>
      <c r="AK606" s="36">
        <f>SUM(AK595,AK598,AK599,AK600,AK601,AK602,AK603,AK604,AK605)</f>
        <v>0.0</v>
      </c>
      <c r="AL606" s="36">
        <f>SUM(AL595,AL598,AL599,AL600,AL601,AL602,AL603,AL604,AL605)</f>
        <v>0.0</v>
      </c>
      <c r="AM606" s="36">
        <f>SUM(AM595,AM598,AM599,AM600,AM601,AM602,AM603,AM604,AM605)</f>
        <v>0.0</v>
      </c>
      <c r="AN606" s="36">
        <f>SUM(AN595,AN598,AN599,AN600,AN601,AN602,AN603,AN604,AN605)</f>
        <v>0.0</v>
      </c>
      <c r="AO606" s="36">
        <f>SUM(AO595,AO598,AO599,AO600,AO601,AO602,AO603,AO604,AO605)</f>
        <v>0.0</v>
      </c>
      <c r="AP606" s="36">
        <f>SUM(AP595,AP598,AP599,AP600,AP601,AP602,AP603,AP604,AP605)</f>
        <v>0.0</v>
      </c>
      <c r="AQ606" s="36">
        <f>SUM(AQ595,AQ598,AQ599,AQ600,AQ601,AQ602,AQ603,AQ604,AQ605)</f>
        <v>0.0</v>
      </c>
      <c r="AR606" s="36">
        <f>SUM(AR595,AR598,AR599,AR600,AR601,AR602,AR603,AR604,AR605)</f>
        <v>0.0</v>
      </c>
      <c r="AS606" s="36">
        <f>SUM(AS595,AS598,AS599,AS600,AS601,AS602,AS603,AS604,AS605)</f>
        <v>0.0</v>
      </c>
      <c r="AT606" s="36">
        <f>SUM(AT595,AT598,AT599,AT600,AT601,AT602,AT603,AT604,AT605)</f>
        <v>0.0</v>
      </c>
      <c r="AU606" s="36">
        <f>SUM(AU595,AU598,AU599,AU600,AU601,AU602,AU603,AU604,AU605)</f>
        <v>0.0</v>
      </c>
      <c r="AV606" s="36">
        <f>SUM(AV595,AV598,AV599,AV600,AV601,AV602,AV603,AV604,AV605)</f>
        <v>0.0</v>
      </c>
      <c r="AW606" s="36">
        <f>SUM(AW595,AW598,AW599,AW600,AW601,AW602,AW603,AW604,AW605)</f>
        <v>0.0</v>
      </c>
      <c r="AX606" s="36">
        <f>SUM(AX595,AX598,AX599,AX600,AX601,AX602,AX603,AX604,AX605)</f>
        <v>0.0</v>
      </c>
      <c r="AY606" s="36">
        <f>SUM(AY595,AY598,AY599,AY600,AY601,AY602,AY603,AY604,AY605)</f>
        <v>0.0</v>
      </c>
      <c r="AZ606" s="36">
        <f>SUM(AZ595,AZ598,AZ599,AZ600,AZ601,AZ602,AZ603,AZ604,AZ605)</f>
        <v>0.0</v>
      </c>
      <c r="BA606" s="36">
        <f>SUM(BA595,BA598,BA599,BA600,BA601,BA602,BA603,BA604,BA605)</f>
        <v>0.0</v>
      </c>
      <c r="BB606" s="36">
        <f>SUM(BB595,BB598,BB599,BB600,BB601,BB602,BB603,BB604,BB605)</f>
        <v>0.0</v>
      </c>
      <c r="BC606" s="36">
        <f>SUM(BC595,BC598,BC599,BC600,BC601,BC602,BC603,BC604,BC605)</f>
        <v>0.0</v>
      </c>
      <c r="BD606" s="36">
        <f>SUM(BD595,BD598,BD599,BD600,BD601,BD602,BD603,BD604,BD605)</f>
        <v>0.0</v>
      </c>
      <c r="BE606" s="36">
        <f>SUM(BE595,BE598,BE599,BE600,BE601,BE602,BE603,BE604,BE605)</f>
        <v>0.0</v>
      </c>
      <c r="BF606" s="36">
        <f>SUM(BF595,BF598,BF599,BF600,BF601,BF602,BF603,BF604,BF605)</f>
        <v>0.0</v>
      </c>
      <c r="BG606" s="36">
        <f>SUM(BG595,BG598,BG599,BG600,BG601,BG602,BG603,BG604,BG605)</f>
        <v>0.0</v>
      </c>
      <c r="BH606" s="36">
        <f>SUM(BH595,BH598,BH599,BH600,BH601,BH602,BH603,BH604,BH605)</f>
        <v>0.0</v>
      </c>
      <c r="BI606" s="36">
        <f>SUM(BI595,BI598,BI599,BI600,BI601,BI602,BI603,BI604,BI605)</f>
        <v>0.0</v>
      </c>
      <c r="BJ606" s="36">
        <f>SUM(BJ595,BJ598,BJ599,BJ600,BJ601,BJ602,BJ603,BJ604,BJ605)</f>
        <v>0.0</v>
      </c>
      <c r="BK606" s="36">
        <f>SUM(BK595,BK598,BK599,BK600,BK601,BK602,BK603,BK604,BK605)</f>
        <v>0.0</v>
      </c>
      <c r="BL606" s="36">
        <f>SUM(BL595,BL598,BL599,BL600,BL601,BL602,BL603,BL604,BL605)</f>
        <v>0.0</v>
      </c>
      <c r="BM606" s="36">
        <f>SUM(BM595,BM598,BM599,BM600,BM601,BM602,BM603,BM604,BM605)</f>
        <v>0.0</v>
      </c>
      <c r="BN606" s="36">
        <f>SUM(BN595,BN598,BN599,BN600,BN601,BN602,BN603,BN604,BN605)</f>
        <v>0.0</v>
      </c>
      <c r="BO606" s="36">
        <f>SUM(BO595,BO598,BO599,BO600,BO601,BO602,BO603,BO604,BO605)</f>
        <v>0.0</v>
      </c>
    </row>
    <row r="607" ht="28" customHeight="1">
      <c r="A607" s="2" t="str">
        <v>SLOT30.HIRE</v>
      </c>
      <c r="B607" s="6" t="str">
        <v>SLOT30 hired in the month (1 = yes)</v>
      </c>
      <c r="C607" s="2" t="str">
        <v>count</v>
      </c>
      <c r="D607" s="2" t="str">
        <v>SUM</v>
      </c>
      <c r="E607" s="34">
        <f>SUM(H607:BO607)</f>
        <v>0</v>
      </c>
      <c r="F607" s="6" t="str">
        <v>Spare row; inactive until a hire and an exit month are entered on People_Inputs</v>
      </c>
      <c r="G607" s="2"/>
      <c r="H607" s="33">
        <f>IF(AND(H$6='People_Inputs'!$H$40,H591=1),1,0)</f>
        <v>0</v>
      </c>
      <c r="I607" s="33">
        <f>IF(AND(I$6='People_Inputs'!$H$40,I591=1),1,0)</f>
        <v>0</v>
      </c>
      <c r="J607" s="33">
        <f>IF(AND(J$6='People_Inputs'!$H$40,J591=1),1,0)</f>
        <v>0</v>
      </c>
      <c r="K607" s="33">
        <f>IF(AND(K$6='People_Inputs'!$H$40,K591=1),1,0)</f>
        <v>0</v>
      </c>
      <c r="L607" s="33">
        <f>IF(AND(L$6='People_Inputs'!$H$40,L591=1),1,0)</f>
        <v>0</v>
      </c>
      <c r="M607" s="33">
        <f>IF(AND(M$6='People_Inputs'!$H$40,M591=1),1,0)</f>
        <v>0</v>
      </c>
      <c r="N607" s="33">
        <f>IF(AND(N$6='People_Inputs'!$H$40,N591=1),1,0)</f>
        <v>0</v>
      </c>
      <c r="O607" s="33">
        <f>IF(AND(O$6='People_Inputs'!$H$40,O591=1),1,0)</f>
        <v>0</v>
      </c>
      <c r="P607" s="33">
        <f>IF(AND(P$6='People_Inputs'!$H$40,P591=1),1,0)</f>
        <v>0</v>
      </c>
      <c r="Q607" s="33">
        <f>IF(AND(Q$6='People_Inputs'!$H$40,Q591=1),1,0)</f>
        <v>0</v>
      </c>
      <c r="R607" s="33">
        <f>IF(AND(R$6='People_Inputs'!$H$40,R591=1),1,0)</f>
        <v>0</v>
      </c>
      <c r="S607" s="33">
        <f>IF(AND(S$6='People_Inputs'!$H$40,S591=1),1,0)</f>
        <v>0</v>
      </c>
      <c r="T607" s="33">
        <f>IF(AND(T$6='People_Inputs'!$H$40,T591=1),1,0)</f>
        <v>0</v>
      </c>
      <c r="U607" s="33">
        <f>IF(AND(U$6='People_Inputs'!$H$40,U591=1),1,0)</f>
        <v>0</v>
      </c>
      <c r="V607" s="33">
        <f>IF(AND(V$6='People_Inputs'!$H$40,V591=1),1,0)</f>
        <v>0</v>
      </c>
      <c r="W607" s="33">
        <f>IF(AND(W$6='People_Inputs'!$H$40,W591=1),1,0)</f>
        <v>0</v>
      </c>
      <c r="X607" s="33">
        <f>IF(AND(X$6='People_Inputs'!$H$40,X591=1),1,0)</f>
        <v>0</v>
      </c>
      <c r="Y607" s="33">
        <f>IF(AND(Y$6='People_Inputs'!$H$40,Y591=1),1,0)</f>
        <v>0</v>
      </c>
      <c r="Z607" s="33">
        <f>IF(AND(Z$6='People_Inputs'!$H$40,Z591=1),1,0)</f>
        <v>0</v>
      </c>
      <c r="AA607" s="33">
        <f>IF(AND(AA$6='People_Inputs'!$H$40,AA591=1),1,0)</f>
        <v>0</v>
      </c>
      <c r="AB607" s="33">
        <f>IF(AND(AB$6='People_Inputs'!$H$40,AB591=1),1,0)</f>
        <v>0</v>
      </c>
      <c r="AC607" s="33">
        <f>IF(AND(AC$6='People_Inputs'!$H$40,AC591=1),1,0)</f>
        <v>0</v>
      </c>
      <c r="AD607" s="33">
        <f>IF(AND(AD$6='People_Inputs'!$H$40,AD591=1),1,0)</f>
        <v>0</v>
      </c>
      <c r="AE607" s="33">
        <f>IF(AND(AE$6='People_Inputs'!$H$40,AE591=1),1,0)</f>
        <v>0</v>
      </c>
      <c r="AF607" s="33">
        <f>IF(AND(AF$6='People_Inputs'!$H$40,AF591=1),1,0)</f>
        <v>0</v>
      </c>
      <c r="AG607" s="33">
        <f>IF(AND(AG$6='People_Inputs'!$H$40,AG591=1),1,0)</f>
        <v>0</v>
      </c>
      <c r="AH607" s="33">
        <f>IF(AND(AH$6='People_Inputs'!$H$40,AH591=1),1,0)</f>
        <v>0</v>
      </c>
      <c r="AI607" s="33">
        <f>IF(AND(AI$6='People_Inputs'!$H$40,AI591=1),1,0)</f>
        <v>0</v>
      </c>
      <c r="AJ607" s="33">
        <f>IF(AND(AJ$6='People_Inputs'!$H$40,AJ591=1),1,0)</f>
        <v>0</v>
      </c>
      <c r="AK607" s="33">
        <f>IF(AND(AK$6='People_Inputs'!$H$40,AK591=1),1,0)</f>
        <v>0</v>
      </c>
      <c r="AL607" s="33">
        <f>IF(AND(AL$6='People_Inputs'!$H$40,AL591=1),1,0)</f>
        <v>0</v>
      </c>
      <c r="AM607" s="33">
        <f>IF(AND(AM$6='People_Inputs'!$H$40,AM591=1),1,0)</f>
        <v>0</v>
      </c>
      <c r="AN607" s="33">
        <f>IF(AND(AN$6='People_Inputs'!$H$40,AN591=1),1,0)</f>
        <v>0</v>
      </c>
      <c r="AO607" s="33">
        <f>IF(AND(AO$6='People_Inputs'!$H$40,AO591=1),1,0)</f>
        <v>0</v>
      </c>
      <c r="AP607" s="33">
        <f>IF(AND(AP$6='People_Inputs'!$H$40,AP591=1),1,0)</f>
        <v>0</v>
      </c>
      <c r="AQ607" s="33">
        <f>IF(AND(AQ$6='People_Inputs'!$H$40,AQ591=1),1,0)</f>
        <v>0</v>
      </c>
      <c r="AR607" s="33">
        <f>IF(AND(AR$6='People_Inputs'!$H$40,AR591=1),1,0)</f>
        <v>0</v>
      </c>
      <c r="AS607" s="33">
        <f>IF(AND(AS$6='People_Inputs'!$H$40,AS591=1),1,0)</f>
        <v>0</v>
      </c>
      <c r="AT607" s="33">
        <f>IF(AND(AT$6='People_Inputs'!$H$40,AT591=1),1,0)</f>
        <v>0</v>
      </c>
      <c r="AU607" s="33">
        <f>IF(AND(AU$6='People_Inputs'!$H$40,AU591=1),1,0)</f>
        <v>0</v>
      </c>
      <c r="AV607" s="33">
        <f>IF(AND(AV$6='People_Inputs'!$H$40,AV591=1),1,0)</f>
        <v>0</v>
      </c>
      <c r="AW607" s="33">
        <f>IF(AND(AW$6='People_Inputs'!$H$40,AW591=1),1,0)</f>
        <v>0</v>
      </c>
      <c r="AX607" s="33">
        <f>IF(AND(AX$6='People_Inputs'!$H$40,AX591=1),1,0)</f>
        <v>0</v>
      </c>
      <c r="AY607" s="33">
        <f>IF(AND(AY$6='People_Inputs'!$H$40,AY591=1),1,0)</f>
        <v>0</v>
      </c>
      <c r="AZ607" s="33">
        <f>IF(AND(AZ$6='People_Inputs'!$H$40,AZ591=1),1,0)</f>
        <v>0</v>
      </c>
      <c r="BA607" s="33">
        <f>IF(AND(BA$6='People_Inputs'!$H$40,BA591=1),1,0)</f>
        <v>0</v>
      </c>
      <c r="BB607" s="33">
        <f>IF(AND(BB$6='People_Inputs'!$H$40,BB591=1),1,0)</f>
        <v>0</v>
      </c>
      <c r="BC607" s="33">
        <f>IF(AND(BC$6='People_Inputs'!$H$40,BC591=1),1,0)</f>
        <v>0</v>
      </c>
      <c r="BD607" s="33">
        <f>IF(AND(BD$6='People_Inputs'!$H$40,BD591=1),1,0)</f>
        <v>0</v>
      </c>
      <c r="BE607" s="33">
        <f>IF(AND(BE$6='People_Inputs'!$H$40,BE591=1),1,0)</f>
        <v>0</v>
      </c>
      <c r="BF607" s="33">
        <f>IF(AND(BF$6='People_Inputs'!$H$40,BF591=1),1,0)</f>
        <v>0</v>
      </c>
      <c r="BG607" s="33">
        <f>IF(AND(BG$6='People_Inputs'!$H$40,BG591=1),1,0)</f>
        <v>0</v>
      </c>
      <c r="BH607" s="33">
        <f>IF(AND(BH$6='People_Inputs'!$H$40,BH591=1),1,0)</f>
        <v>0</v>
      </c>
      <c r="BI607" s="33">
        <f>IF(AND(BI$6='People_Inputs'!$H$40,BI591=1),1,0)</f>
        <v>0</v>
      </c>
      <c r="BJ607" s="33">
        <f>IF(AND(BJ$6='People_Inputs'!$H$40,BJ591=1),1,0)</f>
        <v>0</v>
      </c>
      <c r="BK607" s="33">
        <f>IF(AND(BK$6='People_Inputs'!$H$40,BK591=1),1,0)</f>
        <v>0</v>
      </c>
      <c r="BL607" s="33">
        <f>IF(AND(BL$6='People_Inputs'!$H$40,BL591=1),1,0)</f>
        <v>0</v>
      </c>
      <c r="BM607" s="33">
        <f>IF(AND(BM$6='People_Inputs'!$H$40,BM591=1),1,0)</f>
        <v>0</v>
      </c>
      <c r="BN607" s="33">
        <f>IF(AND(BN$6='People_Inputs'!$H$40,BN591=1),1,0)</f>
        <v>0</v>
      </c>
      <c r="BO607" s="33">
        <f>IF(AND(BO$6='People_Inputs'!$H$40,BO591=1),1,0)</f>
        <v>0</v>
      </c>
    </row>
    <row r="608" ht="28" customHeight="1">
      <c r="A608" s="2" t="str">
        <v>SLOT30.RECRUIT</v>
      </c>
      <c r="B608" s="6" t="str">
        <v>SLOT30 recruiting cost</v>
      </c>
      <c r="C608" s="2" t="str">
        <v>EUR</v>
      </c>
      <c r="D608" s="2" t="str">
        <v>SUM</v>
      </c>
      <c r="E608" s="36">
        <f>SUM(H608:BO608)</f>
        <v>0</v>
      </c>
      <c r="F608" s="6" t="str">
        <v>Spare row; inactive until a hire and an exit month are entered on People_Inputs</v>
      </c>
      <c r="G608" s="2"/>
      <c r="H608" s="35">
        <f>H607*IF('People_Inputs'!$Q$40="none",0,IF('People_Inputs'!$Q$40="agency",H594*'Inputs'!$E$22,IF('People_Inputs'!$Q$40="direct",'Inputs'!$E$23,'Inputs'!$E$21*'Inputs'!$E$22*H594+(1-'Inputs'!$E$21)*'Inputs'!$E$23)))</f>
        <v>0</v>
      </c>
      <c r="I608" s="35">
        <f>I607*IF('People_Inputs'!$Q$40="none",0,IF('People_Inputs'!$Q$40="agency",I594*'Inputs'!$E$22,IF('People_Inputs'!$Q$40="direct",'Inputs'!$E$23,'Inputs'!$E$21*'Inputs'!$E$22*I594+(1-'Inputs'!$E$21)*'Inputs'!$E$23)))</f>
        <v>0</v>
      </c>
      <c r="J608" s="35">
        <f>J607*IF('People_Inputs'!$Q$40="none",0,IF('People_Inputs'!$Q$40="agency",J594*'Inputs'!$E$22,IF('People_Inputs'!$Q$40="direct",'Inputs'!$E$23,'Inputs'!$E$21*'Inputs'!$E$22*J594+(1-'Inputs'!$E$21)*'Inputs'!$E$23)))</f>
        <v>0</v>
      </c>
      <c r="K608" s="35">
        <f>K607*IF('People_Inputs'!$Q$40="none",0,IF('People_Inputs'!$Q$40="agency",K594*'Inputs'!$E$22,IF('People_Inputs'!$Q$40="direct",'Inputs'!$E$23,'Inputs'!$E$21*'Inputs'!$E$22*K594+(1-'Inputs'!$E$21)*'Inputs'!$E$23)))</f>
        <v>0</v>
      </c>
      <c r="L608" s="35">
        <f>L607*IF('People_Inputs'!$Q$40="none",0,IF('People_Inputs'!$Q$40="agency",L594*'Inputs'!$E$22,IF('People_Inputs'!$Q$40="direct",'Inputs'!$E$23,'Inputs'!$E$21*'Inputs'!$E$22*L594+(1-'Inputs'!$E$21)*'Inputs'!$E$23)))</f>
        <v>0</v>
      </c>
      <c r="M608" s="35">
        <f>M607*IF('People_Inputs'!$Q$40="none",0,IF('People_Inputs'!$Q$40="agency",M594*'Inputs'!$E$22,IF('People_Inputs'!$Q$40="direct",'Inputs'!$E$23,'Inputs'!$E$21*'Inputs'!$E$22*M594+(1-'Inputs'!$E$21)*'Inputs'!$E$23)))</f>
        <v>0</v>
      </c>
      <c r="N608" s="35">
        <f>N607*IF('People_Inputs'!$Q$40="none",0,IF('People_Inputs'!$Q$40="agency",N594*'Inputs'!$E$22,IF('People_Inputs'!$Q$40="direct",'Inputs'!$E$23,'Inputs'!$E$21*'Inputs'!$E$22*N594+(1-'Inputs'!$E$21)*'Inputs'!$E$23)))</f>
        <v>0</v>
      </c>
      <c r="O608" s="35">
        <f>O607*IF('People_Inputs'!$Q$40="none",0,IF('People_Inputs'!$Q$40="agency",O594*'Inputs'!$E$22,IF('People_Inputs'!$Q$40="direct",'Inputs'!$E$23,'Inputs'!$E$21*'Inputs'!$E$22*O594+(1-'Inputs'!$E$21)*'Inputs'!$E$23)))</f>
        <v>0</v>
      </c>
      <c r="P608" s="35">
        <f>P607*IF('People_Inputs'!$Q$40="none",0,IF('People_Inputs'!$Q$40="agency",P594*'Inputs'!$E$22,IF('People_Inputs'!$Q$40="direct",'Inputs'!$E$23,'Inputs'!$E$21*'Inputs'!$E$22*P594+(1-'Inputs'!$E$21)*'Inputs'!$E$23)))</f>
        <v>0</v>
      </c>
      <c r="Q608" s="35">
        <f>Q607*IF('People_Inputs'!$Q$40="none",0,IF('People_Inputs'!$Q$40="agency",Q594*'Inputs'!$E$22,IF('People_Inputs'!$Q$40="direct",'Inputs'!$E$23,'Inputs'!$E$21*'Inputs'!$E$22*Q594+(1-'Inputs'!$E$21)*'Inputs'!$E$23)))</f>
        <v>0</v>
      </c>
      <c r="R608" s="35">
        <f>R607*IF('People_Inputs'!$Q$40="none",0,IF('People_Inputs'!$Q$40="agency",R594*'Inputs'!$E$22,IF('People_Inputs'!$Q$40="direct",'Inputs'!$E$23,'Inputs'!$E$21*'Inputs'!$E$22*R594+(1-'Inputs'!$E$21)*'Inputs'!$E$23)))</f>
        <v>0</v>
      </c>
      <c r="S608" s="35">
        <f>S607*IF('People_Inputs'!$Q$40="none",0,IF('People_Inputs'!$Q$40="agency",S594*'Inputs'!$E$22,IF('People_Inputs'!$Q$40="direct",'Inputs'!$E$23,'Inputs'!$E$21*'Inputs'!$E$22*S594+(1-'Inputs'!$E$21)*'Inputs'!$E$23)))</f>
        <v>0</v>
      </c>
      <c r="T608" s="35">
        <f>T607*IF('People_Inputs'!$Q$40="none",0,IF('People_Inputs'!$Q$40="agency",T594*'Inputs'!$E$22,IF('People_Inputs'!$Q$40="direct",'Inputs'!$E$23,'Inputs'!$E$21*'Inputs'!$E$22*T594+(1-'Inputs'!$E$21)*'Inputs'!$E$23)))</f>
        <v>0</v>
      </c>
      <c r="U608" s="35">
        <f>U607*IF('People_Inputs'!$Q$40="none",0,IF('People_Inputs'!$Q$40="agency",U594*'Inputs'!$E$22,IF('People_Inputs'!$Q$40="direct",'Inputs'!$E$23,'Inputs'!$E$21*'Inputs'!$E$22*U594+(1-'Inputs'!$E$21)*'Inputs'!$E$23)))</f>
        <v>0</v>
      </c>
      <c r="V608" s="35">
        <f>V607*IF('People_Inputs'!$Q$40="none",0,IF('People_Inputs'!$Q$40="agency",V594*'Inputs'!$E$22,IF('People_Inputs'!$Q$40="direct",'Inputs'!$E$23,'Inputs'!$E$21*'Inputs'!$E$22*V594+(1-'Inputs'!$E$21)*'Inputs'!$E$23)))</f>
        <v>0</v>
      </c>
      <c r="W608" s="35">
        <f>W607*IF('People_Inputs'!$Q$40="none",0,IF('People_Inputs'!$Q$40="agency",W594*'Inputs'!$E$22,IF('People_Inputs'!$Q$40="direct",'Inputs'!$E$23,'Inputs'!$E$21*'Inputs'!$E$22*W594+(1-'Inputs'!$E$21)*'Inputs'!$E$23)))</f>
        <v>0</v>
      </c>
      <c r="X608" s="35">
        <f>X607*IF('People_Inputs'!$Q$40="none",0,IF('People_Inputs'!$Q$40="agency",X594*'Inputs'!$E$22,IF('People_Inputs'!$Q$40="direct",'Inputs'!$E$23,'Inputs'!$E$21*'Inputs'!$E$22*X594+(1-'Inputs'!$E$21)*'Inputs'!$E$23)))</f>
        <v>0</v>
      </c>
      <c r="Y608" s="35">
        <f>Y607*IF('People_Inputs'!$Q$40="none",0,IF('People_Inputs'!$Q$40="agency",Y594*'Inputs'!$E$22,IF('People_Inputs'!$Q$40="direct",'Inputs'!$E$23,'Inputs'!$E$21*'Inputs'!$E$22*Y594+(1-'Inputs'!$E$21)*'Inputs'!$E$23)))</f>
        <v>0</v>
      </c>
      <c r="Z608" s="35">
        <f>Z607*IF('People_Inputs'!$Q$40="none",0,IF('People_Inputs'!$Q$40="agency",Z594*'Inputs'!$E$22,IF('People_Inputs'!$Q$40="direct",'Inputs'!$E$23,'Inputs'!$E$21*'Inputs'!$E$22*Z594+(1-'Inputs'!$E$21)*'Inputs'!$E$23)))</f>
        <v>0</v>
      </c>
      <c r="AA608" s="35">
        <f>AA607*IF('People_Inputs'!$Q$40="none",0,IF('People_Inputs'!$Q$40="agency",AA594*'Inputs'!$E$22,IF('People_Inputs'!$Q$40="direct",'Inputs'!$E$23,'Inputs'!$E$21*'Inputs'!$E$22*AA594+(1-'Inputs'!$E$21)*'Inputs'!$E$23)))</f>
        <v>0</v>
      </c>
      <c r="AB608" s="35">
        <f>AB607*IF('People_Inputs'!$Q$40="none",0,IF('People_Inputs'!$Q$40="agency",AB594*'Inputs'!$E$22,IF('People_Inputs'!$Q$40="direct",'Inputs'!$E$23,'Inputs'!$E$21*'Inputs'!$E$22*AB594+(1-'Inputs'!$E$21)*'Inputs'!$E$23)))</f>
        <v>0</v>
      </c>
      <c r="AC608" s="35">
        <f>AC607*IF('People_Inputs'!$Q$40="none",0,IF('People_Inputs'!$Q$40="agency",AC594*'Inputs'!$E$22,IF('People_Inputs'!$Q$40="direct",'Inputs'!$E$23,'Inputs'!$E$21*'Inputs'!$E$22*AC594+(1-'Inputs'!$E$21)*'Inputs'!$E$23)))</f>
        <v>0</v>
      </c>
      <c r="AD608" s="35">
        <f>AD607*IF('People_Inputs'!$Q$40="none",0,IF('People_Inputs'!$Q$40="agency",AD594*'Inputs'!$E$22,IF('People_Inputs'!$Q$40="direct",'Inputs'!$E$23,'Inputs'!$E$21*'Inputs'!$E$22*AD594+(1-'Inputs'!$E$21)*'Inputs'!$E$23)))</f>
        <v>0</v>
      </c>
      <c r="AE608" s="35">
        <f>AE607*IF('People_Inputs'!$Q$40="none",0,IF('People_Inputs'!$Q$40="agency",AE594*'Inputs'!$E$22,IF('People_Inputs'!$Q$40="direct",'Inputs'!$E$23,'Inputs'!$E$21*'Inputs'!$E$22*AE594+(1-'Inputs'!$E$21)*'Inputs'!$E$23)))</f>
        <v>0</v>
      </c>
      <c r="AF608" s="35">
        <f>AF607*IF('People_Inputs'!$Q$40="none",0,IF('People_Inputs'!$Q$40="agency",AF594*'Inputs'!$E$22,IF('People_Inputs'!$Q$40="direct",'Inputs'!$E$23,'Inputs'!$E$21*'Inputs'!$E$22*AF594+(1-'Inputs'!$E$21)*'Inputs'!$E$23)))</f>
        <v>0</v>
      </c>
      <c r="AG608" s="35">
        <f>AG607*IF('People_Inputs'!$Q$40="none",0,IF('People_Inputs'!$Q$40="agency",AG594*'Inputs'!$E$22,IF('People_Inputs'!$Q$40="direct",'Inputs'!$E$23,'Inputs'!$E$21*'Inputs'!$E$22*AG594+(1-'Inputs'!$E$21)*'Inputs'!$E$23)))</f>
        <v>0</v>
      </c>
      <c r="AH608" s="35">
        <f>AH607*IF('People_Inputs'!$Q$40="none",0,IF('People_Inputs'!$Q$40="agency",AH594*'Inputs'!$E$22,IF('People_Inputs'!$Q$40="direct",'Inputs'!$E$23,'Inputs'!$E$21*'Inputs'!$E$22*AH594+(1-'Inputs'!$E$21)*'Inputs'!$E$23)))</f>
        <v>0</v>
      </c>
      <c r="AI608" s="35">
        <f>AI607*IF('People_Inputs'!$Q$40="none",0,IF('People_Inputs'!$Q$40="agency",AI594*'Inputs'!$E$22,IF('People_Inputs'!$Q$40="direct",'Inputs'!$E$23,'Inputs'!$E$21*'Inputs'!$E$22*AI594+(1-'Inputs'!$E$21)*'Inputs'!$E$23)))</f>
        <v>0</v>
      </c>
      <c r="AJ608" s="35">
        <f>AJ607*IF('People_Inputs'!$Q$40="none",0,IF('People_Inputs'!$Q$40="agency",AJ594*'Inputs'!$E$22,IF('People_Inputs'!$Q$40="direct",'Inputs'!$E$23,'Inputs'!$E$21*'Inputs'!$E$22*AJ594+(1-'Inputs'!$E$21)*'Inputs'!$E$23)))</f>
        <v>0</v>
      </c>
      <c r="AK608" s="35">
        <f>AK607*IF('People_Inputs'!$Q$40="none",0,IF('People_Inputs'!$Q$40="agency",AK594*'Inputs'!$E$22,IF('People_Inputs'!$Q$40="direct",'Inputs'!$E$23,'Inputs'!$E$21*'Inputs'!$E$22*AK594+(1-'Inputs'!$E$21)*'Inputs'!$E$23)))</f>
        <v>0</v>
      </c>
      <c r="AL608" s="35">
        <f>AL607*IF('People_Inputs'!$Q$40="none",0,IF('People_Inputs'!$Q$40="agency",AL594*'Inputs'!$E$22,IF('People_Inputs'!$Q$40="direct",'Inputs'!$E$23,'Inputs'!$E$21*'Inputs'!$E$22*AL594+(1-'Inputs'!$E$21)*'Inputs'!$E$23)))</f>
        <v>0</v>
      </c>
      <c r="AM608" s="35">
        <f>AM607*IF('People_Inputs'!$Q$40="none",0,IF('People_Inputs'!$Q$40="agency",AM594*'Inputs'!$E$22,IF('People_Inputs'!$Q$40="direct",'Inputs'!$E$23,'Inputs'!$E$21*'Inputs'!$E$22*AM594+(1-'Inputs'!$E$21)*'Inputs'!$E$23)))</f>
        <v>0</v>
      </c>
      <c r="AN608" s="35">
        <f>AN607*IF('People_Inputs'!$Q$40="none",0,IF('People_Inputs'!$Q$40="agency",AN594*'Inputs'!$E$22,IF('People_Inputs'!$Q$40="direct",'Inputs'!$E$23,'Inputs'!$E$21*'Inputs'!$E$22*AN594+(1-'Inputs'!$E$21)*'Inputs'!$E$23)))</f>
        <v>0</v>
      </c>
      <c r="AO608" s="35">
        <f>AO607*IF('People_Inputs'!$Q$40="none",0,IF('People_Inputs'!$Q$40="agency",AO594*'Inputs'!$E$22,IF('People_Inputs'!$Q$40="direct",'Inputs'!$E$23,'Inputs'!$E$21*'Inputs'!$E$22*AO594+(1-'Inputs'!$E$21)*'Inputs'!$E$23)))</f>
        <v>0</v>
      </c>
      <c r="AP608" s="35">
        <f>AP607*IF('People_Inputs'!$Q$40="none",0,IF('People_Inputs'!$Q$40="agency",AP594*'Inputs'!$E$22,IF('People_Inputs'!$Q$40="direct",'Inputs'!$E$23,'Inputs'!$E$21*'Inputs'!$E$22*AP594+(1-'Inputs'!$E$21)*'Inputs'!$E$23)))</f>
        <v>0</v>
      </c>
      <c r="AQ608" s="35">
        <f>AQ607*IF('People_Inputs'!$Q$40="none",0,IF('People_Inputs'!$Q$40="agency",AQ594*'Inputs'!$E$22,IF('People_Inputs'!$Q$40="direct",'Inputs'!$E$23,'Inputs'!$E$21*'Inputs'!$E$22*AQ594+(1-'Inputs'!$E$21)*'Inputs'!$E$23)))</f>
        <v>0</v>
      </c>
      <c r="AR608" s="35">
        <f>AR607*IF('People_Inputs'!$Q$40="none",0,IF('People_Inputs'!$Q$40="agency",AR594*'Inputs'!$E$22,IF('People_Inputs'!$Q$40="direct",'Inputs'!$E$23,'Inputs'!$E$21*'Inputs'!$E$22*AR594+(1-'Inputs'!$E$21)*'Inputs'!$E$23)))</f>
        <v>0</v>
      </c>
      <c r="AS608" s="35">
        <f>AS607*IF('People_Inputs'!$Q$40="none",0,IF('People_Inputs'!$Q$40="agency",AS594*'Inputs'!$E$22,IF('People_Inputs'!$Q$40="direct",'Inputs'!$E$23,'Inputs'!$E$21*'Inputs'!$E$22*AS594+(1-'Inputs'!$E$21)*'Inputs'!$E$23)))</f>
        <v>0</v>
      </c>
      <c r="AT608" s="35">
        <f>AT607*IF('People_Inputs'!$Q$40="none",0,IF('People_Inputs'!$Q$40="agency",AT594*'Inputs'!$E$22,IF('People_Inputs'!$Q$40="direct",'Inputs'!$E$23,'Inputs'!$E$21*'Inputs'!$E$22*AT594+(1-'Inputs'!$E$21)*'Inputs'!$E$23)))</f>
        <v>0</v>
      </c>
      <c r="AU608" s="35">
        <f>AU607*IF('People_Inputs'!$Q$40="none",0,IF('People_Inputs'!$Q$40="agency",AU594*'Inputs'!$E$22,IF('People_Inputs'!$Q$40="direct",'Inputs'!$E$23,'Inputs'!$E$21*'Inputs'!$E$22*AU594+(1-'Inputs'!$E$21)*'Inputs'!$E$23)))</f>
        <v>0</v>
      </c>
      <c r="AV608" s="35">
        <f>AV607*IF('People_Inputs'!$Q$40="none",0,IF('People_Inputs'!$Q$40="agency",AV594*'Inputs'!$E$22,IF('People_Inputs'!$Q$40="direct",'Inputs'!$E$23,'Inputs'!$E$21*'Inputs'!$E$22*AV594+(1-'Inputs'!$E$21)*'Inputs'!$E$23)))</f>
        <v>0</v>
      </c>
      <c r="AW608" s="35">
        <f>AW607*IF('People_Inputs'!$Q$40="none",0,IF('People_Inputs'!$Q$40="agency",AW594*'Inputs'!$E$22,IF('People_Inputs'!$Q$40="direct",'Inputs'!$E$23,'Inputs'!$E$21*'Inputs'!$E$22*AW594+(1-'Inputs'!$E$21)*'Inputs'!$E$23)))</f>
        <v>0</v>
      </c>
      <c r="AX608" s="35">
        <f>AX607*IF('People_Inputs'!$Q$40="none",0,IF('People_Inputs'!$Q$40="agency",AX594*'Inputs'!$E$22,IF('People_Inputs'!$Q$40="direct",'Inputs'!$E$23,'Inputs'!$E$21*'Inputs'!$E$22*AX594+(1-'Inputs'!$E$21)*'Inputs'!$E$23)))</f>
        <v>0</v>
      </c>
      <c r="AY608" s="35">
        <f>AY607*IF('People_Inputs'!$Q$40="none",0,IF('People_Inputs'!$Q$40="agency",AY594*'Inputs'!$E$22,IF('People_Inputs'!$Q$40="direct",'Inputs'!$E$23,'Inputs'!$E$21*'Inputs'!$E$22*AY594+(1-'Inputs'!$E$21)*'Inputs'!$E$23)))</f>
        <v>0</v>
      </c>
      <c r="AZ608" s="35">
        <f>AZ607*IF('People_Inputs'!$Q$40="none",0,IF('People_Inputs'!$Q$40="agency",AZ594*'Inputs'!$E$22,IF('People_Inputs'!$Q$40="direct",'Inputs'!$E$23,'Inputs'!$E$21*'Inputs'!$E$22*AZ594+(1-'Inputs'!$E$21)*'Inputs'!$E$23)))</f>
        <v>0</v>
      </c>
      <c r="BA608" s="35">
        <f>BA607*IF('People_Inputs'!$Q$40="none",0,IF('People_Inputs'!$Q$40="agency",BA594*'Inputs'!$E$22,IF('People_Inputs'!$Q$40="direct",'Inputs'!$E$23,'Inputs'!$E$21*'Inputs'!$E$22*BA594+(1-'Inputs'!$E$21)*'Inputs'!$E$23)))</f>
        <v>0</v>
      </c>
      <c r="BB608" s="35">
        <f>BB607*IF('People_Inputs'!$Q$40="none",0,IF('People_Inputs'!$Q$40="agency",BB594*'Inputs'!$E$22,IF('People_Inputs'!$Q$40="direct",'Inputs'!$E$23,'Inputs'!$E$21*'Inputs'!$E$22*BB594+(1-'Inputs'!$E$21)*'Inputs'!$E$23)))</f>
        <v>0</v>
      </c>
      <c r="BC608" s="35">
        <f>BC607*IF('People_Inputs'!$Q$40="none",0,IF('People_Inputs'!$Q$40="agency",BC594*'Inputs'!$E$22,IF('People_Inputs'!$Q$40="direct",'Inputs'!$E$23,'Inputs'!$E$21*'Inputs'!$E$22*BC594+(1-'Inputs'!$E$21)*'Inputs'!$E$23)))</f>
        <v>0</v>
      </c>
      <c r="BD608" s="35">
        <f>BD607*IF('People_Inputs'!$Q$40="none",0,IF('People_Inputs'!$Q$40="agency",BD594*'Inputs'!$E$22,IF('People_Inputs'!$Q$40="direct",'Inputs'!$E$23,'Inputs'!$E$21*'Inputs'!$E$22*BD594+(1-'Inputs'!$E$21)*'Inputs'!$E$23)))</f>
        <v>0</v>
      </c>
      <c r="BE608" s="35">
        <f>BE607*IF('People_Inputs'!$Q$40="none",0,IF('People_Inputs'!$Q$40="agency",BE594*'Inputs'!$E$22,IF('People_Inputs'!$Q$40="direct",'Inputs'!$E$23,'Inputs'!$E$21*'Inputs'!$E$22*BE594+(1-'Inputs'!$E$21)*'Inputs'!$E$23)))</f>
        <v>0</v>
      </c>
      <c r="BF608" s="35">
        <f>BF607*IF('People_Inputs'!$Q$40="none",0,IF('People_Inputs'!$Q$40="agency",BF594*'Inputs'!$E$22,IF('People_Inputs'!$Q$40="direct",'Inputs'!$E$23,'Inputs'!$E$21*'Inputs'!$E$22*BF594+(1-'Inputs'!$E$21)*'Inputs'!$E$23)))</f>
        <v>0</v>
      </c>
      <c r="BG608" s="35">
        <f>BG607*IF('People_Inputs'!$Q$40="none",0,IF('People_Inputs'!$Q$40="agency",BG594*'Inputs'!$E$22,IF('People_Inputs'!$Q$40="direct",'Inputs'!$E$23,'Inputs'!$E$21*'Inputs'!$E$22*BG594+(1-'Inputs'!$E$21)*'Inputs'!$E$23)))</f>
        <v>0</v>
      </c>
      <c r="BH608" s="35">
        <f>BH607*IF('People_Inputs'!$Q$40="none",0,IF('People_Inputs'!$Q$40="agency",BH594*'Inputs'!$E$22,IF('People_Inputs'!$Q$40="direct",'Inputs'!$E$23,'Inputs'!$E$21*'Inputs'!$E$22*BH594+(1-'Inputs'!$E$21)*'Inputs'!$E$23)))</f>
        <v>0</v>
      </c>
      <c r="BI608" s="35">
        <f>BI607*IF('People_Inputs'!$Q$40="none",0,IF('People_Inputs'!$Q$40="agency",BI594*'Inputs'!$E$22,IF('People_Inputs'!$Q$40="direct",'Inputs'!$E$23,'Inputs'!$E$21*'Inputs'!$E$22*BI594+(1-'Inputs'!$E$21)*'Inputs'!$E$23)))</f>
        <v>0</v>
      </c>
      <c r="BJ608" s="35">
        <f>BJ607*IF('People_Inputs'!$Q$40="none",0,IF('People_Inputs'!$Q$40="agency",BJ594*'Inputs'!$E$22,IF('People_Inputs'!$Q$40="direct",'Inputs'!$E$23,'Inputs'!$E$21*'Inputs'!$E$22*BJ594+(1-'Inputs'!$E$21)*'Inputs'!$E$23)))</f>
        <v>0</v>
      </c>
      <c r="BK608" s="35">
        <f>BK607*IF('People_Inputs'!$Q$40="none",0,IF('People_Inputs'!$Q$40="agency",BK594*'Inputs'!$E$22,IF('People_Inputs'!$Q$40="direct",'Inputs'!$E$23,'Inputs'!$E$21*'Inputs'!$E$22*BK594+(1-'Inputs'!$E$21)*'Inputs'!$E$23)))</f>
        <v>0</v>
      </c>
      <c r="BL608" s="35">
        <f>BL607*IF('People_Inputs'!$Q$40="none",0,IF('People_Inputs'!$Q$40="agency",BL594*'Inputs'!$E$22,IF('People_Inputs'!$Q$40="direct",'Inputs'!$E$23,'Inputs'!$E$21*'Inputs'!$E$22*BL594+(1-'Inputs'!$E$21)*'Inputs'!$E$23)))</f>
        <v>0</v>
      </c>
      <c r="BM608" s="35">
        <f>BM607*IF('People_Inputs'!$Q$40="none",0,IF('People_Inputs'!$Q$40="agency",BM594*'Inputs'!$E$22,IF('People_Inputs'!$Q$40="direct",'Inputs'!$E$23,'Inputs'!$E$21*'Inputs'!$E$22*BM594+(1-'Inputs'!$E$21)*'Inputs'!$E$23)))</f>
        <v>0</v>
      </c>
      <c r="BN608" s="35">
        <f>BN607*IF('People_Inputs'!$Q$40="none",0,IF('People_Inputs'!$Q$40="agency",BN594*'Inputs'!$E$22,IF('People_Inputs'!$Q$40="direct",'Inputs'!$E$23,'Inputs'!$E$21*'Inputs'!$E$22*BN594+(1-'Inputs'!$E$21)*'Inputs'!$E$23)))</f>
        <v>0</v>
      </c>
      <c r="BO608" s="35">
        <f>BO607*IF('People_Inputs'!$Q$40="none",0,IF('People_Inputs'!$Q$40="agency",BO594*'Inputs'!$E$22,IF('People_Inputs'!$Q$40="direct",'Inputs'!$E$23,'Inputs'!$E$21*'Inputs'!$E$22*BO594+(1-'Inputs'!$E$21)*'Inputs'!$E$23)))</f>
        <v>0</v>
      </c>
    </row>
    <row r="609" ht="28" customHeight="1">
      <c r="A609" s="2" t="str">
        <v>SLOT30.SOFTWARE</v>
      </c>
      <c r="B609" s="6" t="str">
        <v>SLOT30 software cost</v>
      </c>
      <c r="C609" s="2" t="str">
        <v>EUR</v>
      </c>
      <c r="D609" s="2" t="str">
        <v>SUM</v>
      </c>
      <c r="E609" s="36">
        <f>SUM(H609:BO609)</f>
        <v>0</v>
      </c>
      <c r="F609" s="6" t="str">
        <v>Spare row; inactive until a hire and an exit month are entered on People_Inputs</v>
      </c>
      <c r="G609" s="2"/>
      <c r="H609" s="35">
        <f>H592*'People_Inputs'!$O$40</f>
        <v>0</v>
      </c>
      <c r="I609" s="35">
        <f>I592*'People_Inputs'!$O$40</f>
        <v>0</v>
      </c>
      <c r="J609" s="35">
        <f>J592*'People_Inputs'!$O$40</f>
        <v>0</v>
      </c>
      <c r="K609" s="35">
        <f>K592*'People_Inputs'!$O$40</f>
        <v>0</v>
      </c>
      <c r="L609" s="35">
        <f>L592*'People_Inputs'!$O$40</f>
        <v>0</v>
      </c>
      <c r="M609" s="35">
        <f>M592*'People_Inputs'!$O$40</f>
        <v>0</v>
      </c>
      <c r="N609" s="35">
        <f>N592*'People_Inputs'!$O$40</f>
        <v>0</v>
      </c>
      <c r="O609" s="35">
        <f>O592*'People_Inputs'!$O$40</f>
        <v>0</v>
      </c>
      <c r="P609" s="35">
        <f>P592*'People_Inputs'!$O$40</f>
        <v>0</v>
      </c>
      <c r="Q609" s="35">
        <f>Q592*'People_Inputs'!$O$40</f>
        <v>0</v>
      </c>
      <c r="R609" s="35">
        <f>R592*'People_Inputs'!$O$40</f>
        <v>0</v>
      </c>
      <c r="S609" s="35">
        <f>S592*'People_Inputs'!$O$40</f>
        <v>0</v>
      </c>
      <c r="T609" s="35">
        <f>T592*'People_Inputs'!$O$40</f>
        <v>0</v>
      </c>
      <c r="U609" s="35">
        <f>U592*'People_Inputs'!$O$40</f>
        <v>0</v>
      </c>
      <c r="V609" s="35">
        <f>V592*'People_Inputs'!$O$40</f>
        <v>0</v>
      </c>
      <c r="W609" s="35">
        <f>W592*'People_Inputs'!$O$40</f>
        <v>0</v>
      </c>
      <c r="X609" s="35">
        <f>X592*'People_Inputs'!$O$40</f>
        <v>0</v>
      </c>
      <c r="Y609" s="35">
        <f>Y592*'People_Inputs'!$O$40</f>
        <v>0</v>
      </c>
      <c r="Z609" s="35">
        <f>Z592*'People_Inputs'!$O$40</f>
        <v>0</v>
      </c>
      <c r="AA609" s="35">
        <f>AA592*'People_Inputs'!$O$40</f>
        <v>0</v>
      </c>
      <c r="AB609" s="35">
        <f>AB592*'People_Inputs'!$O$40</f>
        <v>0</v>
      </c>
      <c r="AC609" s="35">
        <f>AC592*'People_Inputs'!$O$40</f>
        <v>0</v>
      </c>
      <c r="AD609" s="35">
        <f>AD592*'People_Inputs'!$O$40</f>
        <v>0</v>
      </c>
      <c r="AE609" s="35">
        <f>AE592*'People_Inputs'!$O$40</f>
        <v>0</v>
      </c>
      <c r="AF609" s="35">
        <f>AF592*'People_Inputs'!$O$40</f>
        <v>0</v>
      </c>
      <c r="AG609" s="35">
        <f>AG592*'People_Inputs'!$O$40</f>
        <v>0</v>
      </c>
      <c r="AH609" s="35">
        <f>AH592*'People_Inputs'!$O$40</f>
        <v>0</v>
      </c>
      <c r="AI609" s="35">
        <f>AI592*'People_Inputs'!$O$40</f>
        <v>0</v>
      </c>
      <c r="AJ609" s="35">
        <f>AJ592*'People_Inputs'!$O$40</f>
        <v>0</v>
      </c>
      <c r="AK609" s="35">
        <f>AK592*'People_Inputs'!$O$40</f>
        <v>0</v>
      </c>
      <c r="AL609" s="35">
        <f>AL592*'People_Inputs'!$O$40</f>
        <v>0</v>
      </c>
      <c r="AM609" s="35">
        <f>AM592*'People_Inputs'!$O$40</f>
        <v>0</v>
      </c>
      <c r="AN609" s="35">
        <f>AN592*'People_Inputs'!$O$40</f>
        <v>0</v>
      </c>
      <c r="AO609" s="35">
        <f>AO592*'People_Inputs'!$O$40</f>
        <v>0</v>
      </c>
      <c r="AP609" s="35">
        <f>AP592*'People_Inputs'!$O$40</f>
        <v>0</v>
      </c>
      <c r="AQ609" s="35">
        <f>AQ592*'People_Inputs'!$O$40</f>
        <v>0</v>
      </c>
      <c r="AR609" s="35">
        <f>AR592*'People_Inputs'!$O$40</f>
        <v>0</v>
      </c>
      <c r="AS609" s="35">
        <f>AS592*'People_Inputs'!$O$40</f>
        <v>0</v>
      </c>
      <c r="AT609" s="35">
        <f>AT592*'People_Inputs'!$O$40</f>
        <v>0</v>
      </c>
      <c r="AU609" s="35">
        <f>AU592*'People_Inputs'!$O$40</f>
        <v>0</v>
      </c>
      <c r="AV609" s="35">
        <f>AV592*'People_Inputs'!$O$40</f>
        <v>0</v>
      </c>
      <c r="AW609" s="35">
        <f>AW592*'People_Inputs'!$O$40</f>
        <v>0</v>
      </c>
      <c r="AX609" s="35">
        <f>AX592*'People_Inputs'!$O$40</f>
        <v>0</v>
      </c>
      <c r="AY609" s="35">
        <f>AY592*'People_Inputs'!$O$40</f>
        <v>0</v>
      </c>
      <c r="AZ609" s="35">
        <f>AZ592*'People_Inputs'!$O$40</f>
        <v>0</v>
      </c>
      <c r="BA609" s="35">
        <f>BA592*'People_Inputs'!$O$40</f>
        <v>0</v>
      </c>
      <c r="BB609" s="35">
        <f>BB592*'People_Inputs'!$O$40</f>
        <v>0</v>
      </c>
      <c r="BC609" s="35">
        <f>BC592*'People_Inputs'!$O$40</f>
        <v>0</v>
      </c>
      <c r="BD609" s="35">
        <f>BD592*'People_Inputs'!$O$40</f>
        <v>0</v>
      </c>
      <c r="BE609" s="35">
        <f>BE592*'People_Inputs'!$O$40</f>
        <v>0</v>
      </c>
      <c r="BF609" s="35">
        <f>BF592*'People_Inputs'!$O$40</f>
        <v>0</v>
      </c>
      <c r="BG609" s="35">
        <f>BG592*'People_Inputs'!$O$40</f>
        <v>0</v>
      </c>
      <c r="BH609" s="35">
        <f>BH592*'People_Inputs'!$O$40</f>
        <v>0</v>
      </c>
      <c r="BI609" s="35">
        <f>BI592*'People_Inputs'!$O$40</f>
        <v>0</v>
      </c>
      <c r="BJ609" s="35">
        <f>BJ592*'People_Inputs'!$O$40</f>
        <v>0</v>
      </c>
      <c r="BK609" s="35">
        <f>BK592*'People_Inputs'!$O$40</f>
        <v>0</v>
      </c>
      <c r="BL609" s="35">
        <f>BL592*'People_Inputs'!$O$40</f>
        <v>0</v>
      </c>
      <c r="BM609" s="35">
        <f>BM592*'People_Inputs'!$O$40</f>
        <v>0</v>
      </c>
      <c r="BN609" s="35">
        <f>BN592*'People_Inputs'!$O$40</f>
        <v>0</v>
      </c>
      <c r="BO609" s="35">
        <f>BO592*'People_Inputs'!$O$40</f>
        <v>0</v>
      </c>
    </row>
    <row r="610" ht="28" customHeight="1">
      <c r="A610" s="2" t="str">
        <v>SLOT30.EQUIPMENT</v>
      </c>
      <c r="B610" s="6" t="str">
        <v>SLOT30 IT equipment purchase</v>
      </c>
      <c r="C610" s="2" t="str">
        <v>EUR</v>
      </c>
      <c r="D610" s="2" t="str">
        <v>SUM</v>
      </c>
      <c r="E610" s="36">
        <f>SUM(H610:BO610)</f>
        <v>0</v>
      </c>
      <c r="F610" s="6" t="str">
        <v>Spare row; inactive until a hire and an exit month are entered on People_Inputs</v>
      </c>
      <c r="G610" s="2"/>
      <c r="H610" s="35">
        <f>IF(AND(H591=1,(H$6-'People_Inputs'!$H$40)/'Inputs'!$E$26=ROUNDDOWN((H$6-'People_Inputs'!$H$40)/'Inputs'!$E$26,0)),'People_Inputs'!$P$40,0)</f>
        <v>0</v>
      </c>
      <c r="I610" s="35">
        <f>IF(AND(I591=1,(I$6-'People_Inputs'!$H$40)/'Inputs'!$E$26=ROUNDDOWN((I$6-'People_Inputs'!$H$40)/'Inputs'!$E$26,0)),'People_Inputs'!$P$40,0)</f>
        <v>0</v>
      </c>
      <c r="J610" s="35">
        <f>IF(AND(J591=1,(J$6-'People_Inputs'!$H$40)/'Inputs'!$E$26=ROUNDDOWN((J$6-'People_Inputs'!$H$40)/'Inputs'!$E$26,0)),'People_Inputs'!$P$40,0)</f>
        <v>0</v>
      </c>
      <c r="K610" s="35">
        <f>IF(AND(K591=1,(K$6-'People_Inputs'!$H$40)/'Inputs'!$E$26=ROUNDDOWN((K$6-'People_Inputs'!$H$40)/'Inputs'!$E$26,0)),'People_Inputs'!$P$40,0)</f>
        <v>0</v>
      </c>
      <c r="L610" s="35">
        <f>IF(AND(L591=1,(L$6-'People_Inputs'!$H$40)/'Inputs'!$E$26=ROUNDDOWN((L$6-'People_Inputs'!$H$40)/'Inputs'!$E$26,0)),'People_Inputs'!$P$40,0)</f>
        <v>0</v>
      </c>
      <c r="M610" s="35">
        <f>IF(AND(M591=1,(M$6-'People_Inputs'!$H$40)/'Inputs'!$E$26=ROUNDDOWN((M$6-'People_Inputs'!$H$40)/'Inputs'!$E$26,0)),'People_Inputs'!$P$40,0)</f>
        <v>0</v>
      </c>
      <c r="N610" s="35">
        <f>IF(AND(N591=1,(N$6-'People_Inputs'!$H$40)/'Inputs'!$E$26=ROUNDDOWN((N$6-'People_Inputs'!$H$40)/'Inputs'!$E$26,0)),'People_Inputs'!$P$40,0)</f>
        <v>0</v>
      </c>
      <c r="O610" s="35">
        <f>IF(AND(O591=1,(O$6-'People_Inputs'!$H$40)/'Inputs'!$E$26=ROUNDDOWN((O$6-'People_Inputs'!$H$40)/'Inputs'!$E$26,0)),'People_Inputs'!$P$40,0)</f>
        <v>0</v>
      </c>
      <c r="P610" s="35">
        <f>IF(AND(P591=1,(P$6-'People_Inputs'!$H$40)/'Inputs'!$E$26=ROUNDDOWN((P$6-'People_Inputs'!$H$40)/'Inputs'!$E$26,0)),'People_Inputs'!$P$40,0)</f>
        <v>0</v>
      </c>
      <c r="Q610" s="35">
        <f>IF(AND(Q591=1,(Q$6-'People_Inputs'!$H$40)/'Inputs'!$E$26=ROUNDDOWN((Q$6-'People_Inputs'!$H$40)/'Inputs'!$E$26,0)),'People_Inputs'!$P$40,0)</f>
        <v>0</v>
      </c>
      <c r="R610" s="35">
        <f>IF(AND(R591=1,(R$6-'People_Inputs'!$H$40)/'Inputs'!$E$26=ROUNDDOWN((R$6-'People_Inputs'!$H$40)/'Inputs'!$E$26,0)),'People_Inputs'!$P$40,0)</f>
        <v>0</v>
      </c>
      <c r="S610" s="35">
        <f>IF(AND(S591=1,(S$6-'People_Inputs'!$H$40)/'Inputs'!$E$26=ROUNDDOWN((S$6-'People_Inputs'!$H$40)/'Inputs'!$E$26,0)),'People_Inputs'!$P$40,0)</f>
        <v>0</v>
      </c>
      <c r="T610" s="35">
        <f>IF(AND(T591=1,(T$6-'People_Inputs'!$H$40)/'Inputs'!$E$26=ROUNDDOWN((T$6-'People_Inputs'!$H$40)/'Inputs'!$E$26,0)),'People_Inputs'!$P$40,0)</f>
        <v>0</v>
      </c>
      <c r="U610" s="35">
        <f>IF(AND(U591=1,(U$6-'People_Inputs'!$H$40)/'Inputs'!$E$26=ROUNDDOWN((U$6-'People_Inputs'!$H$40)/'Inputs'!$E$26,0)),'People_Inputs'!$P$40,0)</f>
        <v>0</v>
      </c>
      <c r="V610" s="35">
        <f>IF(AND(V591=1,(V$6-'People_Inputs'!$H$40)/'Inputs'!$E$26=ROUNDDOWN((V$6-'People_Inputs'!$H$40)/'Inputs'!$E$26,0)),'People_Inputs'!$P$40,0)</f>
        <v>0</v>
      </c>
      <c r="W610" s="35">
        <f>IF(AND(W591=1,(W$6-'People_Inputs'!$H$40)/'Inputs'!$E$26=ROUNDDOWN((W$6-'People_Inputs'!$H$40)/'Inputs'!$E$26,0)),'People_Inputs'!$P$40,0)</f>
        <v>0</v>
      </c>
      <c r="X610" s="35">
        <f>IF(AND(X591=1,(X$6-'People_Inputs'!$H$40)/'Inputs'!$E$26=ROUNDDOWN((X$6-'People_Inputs'!$H$40)/'Inputs'!$E$26,0)),'People_Inputs'!$P$40,0)</f>
        <v>0</v>
      </c>
      <c r="Y610" s="35">
        <f>IF(AND(Y591=1,(Y$6-'People_Inputs'!$H$40)/'Inputs'!$E$26=ROUNDDOWN((Y$6-'People_Inputs'!$H$40)/'Inputs'!$E$26,0)),'People_Inputs'!$P$40,0)</f>
        <v>0</v>
      </c>
      <c r="Z610" s="35">
        <f>IF(AND(Z591=1,(Z$6-'People_Inputs'!$H$40)/'Inputs'!$E$26=ROUNDDOWN((Z$6-'People_Inputs'!$H$40)/'Inputs'!$E$26,0)),'People_Inputs'!$P$40,0)</f>
        <v>0</v>
      </c>
      <c r="AA610" s="35">
        <f>IF(AND(AA591=1,(AA$6-'People_Inputs'!$H$40)/'Inputs'!$E$26=ROUNDDOWN((AA$6-'People_Inputs'!$H$40)/'Inputs'!$E$26,0)),'People_Inputs'!$P$40,0)</f>
        <v>0</v>
      </c>
      <c r="AB610" s="35">
        <f>IF(AND(AB591=1,(AB$6-'People_Inputs'!$H$40)/'Inputs'!$E$26=ROUNDDOWN((AB$6-'People_Inputs'!$H$40)/'Inputs'!$E$26,0)),'People_Inputs'!$P$40,0)</f>
        <v>0</v>
      </c>
      <c r="AC610" s="35">
        <f>IF(AND(AC591=1,(AC$6-'People_Inputs'!$H$40)/'Inputs'!$E$26=ROUNDDOWN((AC$6-'People_Inputs'!$H$40)/'Inputs'!$E$26,0)),'People_Inputs'!$P$40,0)</f>
        <v>0</v>
      </c>
      <c r="AD610" s="35">
        <f>IF(AND(AD591=1,(AD$6-'People_Inputs'!$H$40)/'Inputs'!$E$26=ROUNDDOWN((AD$6-'People_Inputs'!$H$40)/'Inputs'!$E$26,0)),'People_Inputs'!$P$40,0)</f>
        <v>0</v>
      </c>
      <c r="AE610" s="35">
        <f>IF(AND(AE591=1,(AE$6-'People_Inputs'!$H$40)/'Inputs'!$E$26=ROUNDDOWN((AE$6-'People_Inputs'!$H$40)/'Inputs'!$E$26,0)),'People_Inputs'!$P$40,0)</f>
        <v>0</v>
      </c>
      <c r="AF610" s="35">
        <f>IF(AND(AF591=1,(AF$6-'People_Inputs'!$H$40)/'Inputs'!$E$26=ROUNDDOWN((AF$6-'People_Inputs'!$H$40)/'Inputs'!$E$26,0)),'People_Inputs'!$P$40,0)</f>
        <v>0</v>
      </c>
      <c r="AG610" s="35">
        <f>IF(AND(AG591=1,(AG$6-'People_Inputs'!$H$40)/'Inputs'!$E$26=ROUNDDOWN((AG$6-'People_Inputs'!$H$40)/'Inputs'!$E$26,0)),'People_Inputs'!$P$40,0)</f>
        <v>0</v>
      </c>
      <c r="AH610" s="35">
        <f>IF(AND(AH591=1,(AH$6-'People_Inputs'!$H$40)/'Inputs'!$E$26=ROUNDDOWN((AH$6-'People_Inputs'!$H$40)/'Inputs'!$E$26,0)),'People_Inputs'!$P$40,0)</f>
        <v>0</v>
      </c>
      <c r="AI610" s="35">
        <f>IF(AND(AI591=1,(AI$6-'People_Inputs'!$H$40)/'Inputs'!$E$26=ROUNDDOWN((AI$6-'People_Inputs'!$H$40)/'Inputs'!$E$26,0)),'People_Inputs'!$P$40,0)</f>
        <v>0</v>
      </c>
      <c r="AJ610" s="35">
        <f>IF(AND(AJ591=1,(AJ$6-'People_Inputs'!$H$40)/'Inputs'!$E$26=ROUNDDOWN((AJ$6-'People_Inputs'!$H$40)/'Inputs'!$E$26,0)),'People_Inputs'!$P$40,0)</f>
        <v>0</v>
      </c>
      <c r="AK610" s="35">
        <f>IF(AND(AK591=1,(AK$6-'People_Inputs'!$H$40)/'Inputs'!$E$26=ROUNDDOWN((AK$6-'People_Inputs'!$H$40)/'Inputs'!$E$26,0)),'People_Inputs'!$P$40,0)</f>
        <v>0</v>
      </c>
      <c r="AL610" s="35">
        <f>IF(AND(AL591=1,(AL$6-'People_Inputs'!$H$40)/'Inputs'!$E$26=ROUNDDOWN((AL$6-'People_Inputs'!$H$40)/'Inputs'!$E$26,0)),'People_Inputs'!$P$40,0)</f>
        <v>0</v>
      </c>
      <c r="AM610" s="35">
        <f>IF(AND(AM591=1,(AM$6-'People_Inputs'!$H$40)/'Inputs'!$E$26=ROUNDDOWN((AM$6-'People_Inputs'!$H$40)/'Inputs'!$E$26,0)),'People_Inputs'!$P$40,0)</f>
        <v>0</v>
      </c>
      <c r="AN610" s="35">
        <f>IF(AND(AN591=1,(AN$6-'People_Inputs'!$H$40)/'Inputs'!$E$26=ROUNDDOWN((AN$6-'People_Inputs'!$H$40)/'Inputs'!$E$26,0)),'People_Inputs'!$P$40,0)</f>
        <v>0</v>
      </c>
      <c r="AO610" s="35">
        <f>IF(AND(AO591=1,(AO$6-'People_Inputs'!$H$40)/'Inputs'!$E$26=ROUNDDOWN((AO$6-'People_Inputs'!$H$40)/'Inputs'!$E$26,0)),'People_Inputs'!$P$40,0)</f>
        <v>0</v>
      </c>
      <c r="AP610" s="35">
        <f>IF(AND(AP591=1,(AP$6-'People_Inputs'!$H$40)/'Inputs'!$E$26=ROUNDDOWN((AP$6-'People_Inputs'!$H$40)/'Inputs'!$E$26,0)),'People_Inputs'!$P$40,0)</f>
        <v>0</v>
      </c>
      <c r="AQ610" s="35">
        <f>IF(AND(AQ591=1,(AQ$6-'People_Inputs'!$H$40)/'Inputs'!$E$26=ROUNDDOWN((AQ$6-'People_Inputs'!$H$40)/'Inputs'!$E$26,0)),'People_Inputs'!$P$40,0)</f>
        <v>0</v>
      </c>
      <c r="AR610" s="35">
        <f>IF(AND(AR591=1,(AR$6-'People_Inputs'!$H$40)/'Inputs'!$E$26=ROUNDDOWN((AR$6-'People_Inputs'!$H$40)/'Inputs'!$E$26,0)),'People_Inputs'!$P$40,0)</f>
        <v>0</v>
      </c>
      <c r="AS610" s="35">
        <f>IF(AND(AS591=1,(AS$6-'People_Inputs'!$H$40)/'Inputs'!$E$26=ROUNDDOWN((AS$6-'People_Inputs'!$H$40)/'Inputs'!$E$26,0)),'People_Inputs'!$P$40,0)</f>
        <v>0</v>
      </c>
      <c r="AT610" s="35">
        <f>IF(AND(AT591=1,(AT$6-'People_Inputs'!$H$40)/'Inputs'!$E$26=ROUNDDOWN((AT$6-'People_Inputs'!$H$40)/'Inputs'!$E$26,0)),'People_Inputs'!$P$40,0)</f>
        <v>0</v>
      </c>
      <c r="AU610" s="35">
        <f>IF(AND(AU591=1,(AU$6-'People_Inputs'!$H$40)/'Inputs'!$E$26=ROUNDDOWN((AU$6-'People_Inputs'!$H$40)/'Inputs'!$E$26,0)),'People_Inputs'!$P$40,0)</f>
        <v>0</v>
      </c>
      <c r="AV610" s="35">
        <f>IF(AND(AV591=1,(AV$6-'People_Inputs'!$H$40)/'Inputs'!$E$26=ROUNDDOWN((AV$6-'People_Inputs'!$H$40)/'Inputs'!$E$26,0)),'People_Inputs'!$P$40,0)</f>
        <v>0</v>
      </c>
      <c r="AW610" s="35">
        <f>IF(AND(AW591=1,(AW$6-'People_Inputs'!$H$40)/'Inputs'!$E$26=ROUNDDOWN((AW$6-'People_Inputs'!$H$40)/'Inputs'!$E$26,0)),'People_Inputs'!$P$40,0)</f>
        <v>0</v>
      </c>
      <c r="AX610" s="35">
        <f>IF(AND(AX591=1,(AX$6-'People_Inputs'!$H$40)/'Inputs'!$E$26=ROUNDDOWN((AX$6-'People_Inputs'!$H$40)/'Inputs'!$E$26,0)),'People_Inputs'!$P$40,0)</f>
        <v>0</v>
      </c>
      <c r="AY610" s="35">
        <f>IF(AND(AY591=1,(AY$6-'People_Inputs'!$H$40)/'Inputs'!$E$26=ROUNDDOWN((AY$6-'People_Inputs'!$H$40)/'Inputs'!$E$26,0)),'People_Inputs'!$P$40,0)</f>
        <v>0</v>
      </c>
      <c r="AZ610" s="35">
        <f>IF(AND(AZ591=1,(AZ$6-'People_Inputs'!$H$40)/'Inputs'!$E$26=ROUNDDOWN((AZ$6-'People_Inputs'!$H$40)/'Inputs'!$E$26,0)),'People_Inputs'!$P$40,0)</f>
        <v>0</v>
      </c>
      <c r="BA610" s="35">
        <f>IF(AND(BA591=1,(BA$6-'People_Inputs'!$H$40)/'Inputs'!$E$26=ROUNDDOWN((BA$6-'People_Inputs'!$H$40)/'Inputs'!$E$26,0)),'People_Inputs'!$P$40,0)</f>
        <v>0</v>
      </c>
      <c r="BB610" s="35">
        <f>IF(AND(BB591=1,(BB$6-'People_Inputs'!$H$40)/'Inputs'!$E$26=ROUNDDOWN((BB$6-'People_Inputs'!$H$40)/'Inputs'!$E$26,0)),'People_Inputs'!$P$40,0)</f>
        <v>0</v>
      </c>
      <c r="BC610" s="35">
        <f>IF(AND(BC591=1,(BC$6-'People_Inputs'!$H$40)/'Inputs'!$E$26=ROUNDDOWN((BC$6-'People_Inputs'!$H$40)/'Inputs'!$E$26,0)),'People_Inputs'!$P$40,0)</f>
        <v>0</v>
      </c>
      <c r="BD610" s="35">
        <f>IF(AND(BD591=1,(BD$6-'People_Inputs'!$H$40)/'Inputs'!$E$26=ROUNDDOWN((BD$6-'People_Inputs'!$H$40)/'Inputs'!$E$26,0)),'People_Inputs'!$P$40,0)</f>
        <v>0</v>
      </c>
      <c r="BE610" s="35">
        <f>IF(AND(BE591=1,(BE$6-'People_Inputs'!$H$40)/'Inputs'!$E$26=ROUNDDOWN((BE$6-'People_Inputs'!$H$40)/'Inputs'!$E$26,0)),'People_Inputs'!$P$40,0)</f>
        <v>0</v>
      </c>
      <c r="BF610" s="35">
        <f>IF(AND(BF591=1,(BF$6-'People_Inputs'!$H$40)/'Inputs'!$E$26=ROUNDDOWN((BF$6-'People_Inputs'!$H$40)/'Inputs'!$E$26,0)),'People_Inputs'!$P$40,0)</f>
        <v>0</v>
      </c>
      <c r="BG610" s="35">
        <f>IF(AND(BG591=1,(BG$6-'People_Inputs'!$H$40)/'Inputs'!$E$26=ROUNDDOWN((BG$6-'People_Inputs'!$H$40)/'Inputs'!$E$26,0)),'People_Inputs'!$P$40,0)</f>
        <v>0</v>
      </c>
      <c r="BH610" s="35">
        <f>IF(AND(BH591=1,(BH$6-'People_Inputs'!$H$40)/'Inputs'!$E$26=ROUNDDOWN((BH$6-'People_Inputs'!$H$40)/'Inputs'!$E$26,0)),'People_Inputs'!$P$40,0)</f>
        <v>0</v>
      </c>
      <c r="BI610" s="35">
        <f>IF(AND(BI591=1,(BI$6-'People_Inputs'!$H$40)/'Inputs'!$E$26=ROUNDDOWN((BI$6-'People_Inputs'!$H$40)/'Inputs'!$E$26,0)),'People_Inputs'!$P$40,0)</f>
        <v>0</v>
      </c>
      <c r="BJ610" s="35">
        <f>IF(AND(BJ591=1,(BJ$6-'People_Inputs'!$H$40)/'Inputs'!$E$26=ROUNDDOWN((BJ$6-'People_Inputs'!$H$40)/'Inputs'!$E$26,0)),'People_Inputs'!$P$40,0)</f>
        <v>0</v>
      </c>
      <c r="BK610" s="35">
        <f>IF(AND(BK591=1,(BK$6-'People_Inputs'!$H$40)/'Inputs'!$E$26=ROUNDDOWN((BK$6-'People_Inputs'!$H$40)/'Inputs'!$E$26,0)),'People_Inputs'!$P$40,0)</f>
        <v>0</v>
      </c>
      <c r="BL610" s="35">
        <f>IF(AND(BL591=1,(BL$6-'People_Inputs'!$H$40)/'Inputs'!$E$26=ROUNDDOWN((BL$6-'People_Inputs'!$H$40)/'Inputs'!$E$26,0)),'People_Inputs'!$P$40,0)</f>
        <v>0</v>
      </c>
      <c r="BM610" s="35">
        <f>IF(AND(BM591=1,(BM$6-'People_Inputs'!$H$40)/'Inputs'!$E$26=ROUNDDOWN((BM$6-'People_Inputs'!$H$40)/'Inputs'!$E$26,0)),'People_Inputs'!$P$40,0)</f>
        <v>0</v>
      </c>
      <c r="BN610" s="35">
        <f>IF(AND(BN591=1,(BN$6-'People_Inputs'!$H$40)/'Inputs'!$E$26=ROUNDDOWN((BN$6-'People_Inputs'!$H$40)/'Inputs'!$E$26,0)),'People_Inputs'!$P$40,0)</f>
        <v>0</v>
      </c>
      <c r="BO610" s="35">
        <f>IF(AND(BO591=1,(BO$6-'People_Inputs'!$H$40)/'Inputs'!$E$26=ROUNDDOWN((BO$6-'People_Inputs'!$H$40)/'Inputs'!$E$26,0)),'People_Inputs'!$P$40,0)</f>
        <v>0</v>
      </c>
    </row>
    <row r="611" ht="28" customHeight="1">
      <c r="A611" s="2" t="str">
        <v>SLOT31.ACTIVE</v>
      </c>
      <c r="B611" s="6" t="str">
        <v>SLOT31 active in the month (1 = yes)</v>
      </c>
      <c r="C611" s="2" t="str">
        <v>count</v>
      </c>
      <c r="D611" s="2" t="str">
        <v>END</v>
      </c>
      <c r="E611" s="34">
        <f>BO611</f>
        <v>0</v>
      </c>
      <c r="F611" s="6" t="str">
        <v>Spare row; inactive until a hire and an exit month are entered on People_Inputs</v>
      </c>
      <c r="G611" s="2"/>
      <c r="H611" s="33">
        <f>IF(AND(H$6&gt;='People_Inputs'!$H$41,H$6&lt;='People_Inputs'!$I$41),1,0)</f>
        <v>0</v>
      </c>
      <c r="I611" s="33">
        <f>IF(AND(I$6&gt;='People_Inputs'!$H$41,I$6&lt;='People_Inputs'!$I$41),1,0)</f>
        <v>0</v>
      </c>
      <c r="J611" s="33">
        <f>IF(AND(J$6&gt;='People_Inputs'!$H$41,J$6&lt;='People_Inputs'!$I$41),1,0)</f>
        <v>0</v>
      </c>
      <c r="K611" s="33">
        <f>IF(AND(K$6&gt;='People_Inputs'!$H$41,K$6&lt;='People_Inputs'!$I$41),1,0)</f>
        <v>0</v>
      </c>
      <c r="L611" s="33">
        <f>IF(AND(L$6&gt;='People_Inputs'!$H$41,L$6&lt;='People_Inputs'!$I$41),1,0)</f>
        <v>0</v>
      </c>
      <c r="M611" s="33">
        <f>IF(AND(M$6&gt;='People_Inputs'!$H$41,M$6&lt;='People_Inputs'!$I$41),1,0)</f>
        <v>0</v>
      </c>
      <c r="N611" s="33">
        <f>IF(AND(N$6&gt;='People_Inputs'!$H$41,N$6&lt;='People_Inputs'!$I$41),1,0)</f>
        <v>0</v>
      </c>
      <c r="O611" s="33">
        <f>IF(AND(O$6&gt;='People_Inputs'!$H$41,O$6&lt;='People_Inputs'!$I$41),1,0)</f>
        <v>0</v>
      </c>
      <c r="P611" s="33">
        <f>IF(AND(P$6&gt;='People_Inputs'!$H$41,P$6&lt;='People_Inputs'!$I$41),1,0)</f>
        <v>0</v>
      </c>
      <c r="Q611" s="33">
        <f>IF(AND(Q$6&gt;='People_Inputs'!$H$41,Q$6&lt;='People_Inputs'!$I$41),1,0)</f>
        <v>0</v>
      </c>
      <c r="R611" s="33">
        <f>IF(AND(R$6&gt;='People_Inputs'!$H$41,R$6&lt;='People_Inputs'!$I$41),1,0)</f>
        <v>0</v>
      </c>
      <c r="S611" s="33">
        <f>IF(AND(S$6&gt;='People_Inputs'!$H$41,S$6&lt;='People_Inputs'!$I$41),1,0)</f>
        <v>0</v>
      </c>
      <c r="T611" s="33">
        <f>IF(AND(T$6&gt;='People_Inputs'!$H$41,T$6&lt;='People_Inputs'!$I$41),1,0)</f>
        <v>0</v>
      </c>
      <c r="U611" s="33">
        <f>IF(AND(U$6&gt;='People_Inputs'!$H$41,U$6&lt;='People_Inputs'!$I$41),1,0)</f>
        <v>0</v>
      </c>
      <c r="V611" s="33">
        <f>IF(AND(V$6&gt;='People_Inputs'!$H$41,V$6&lt;='People_Inputs'!$I$41),1,0)</f>
        <v>0</v>
      </c>
      <c r="W611" s="33">
        <f>IF(AND(W$6&gt;='People_Inputs'!$H$41,W$6&lt;='People_Inputs'!$I$41),1,0)</f>
        <v>0</v>
      </c>
      <c r="X611" s="33">
        <f>IF(AND(X$6&gt;='People_Inputs'!$H$41,X$6&lt;='People_Inputs'!$I$41),1,0)</f>
        <v>0</v>
      </c>
      <c r="Y611" s="33">
        <f>IF(AND(Y$6&gt;='People_Inputs'!$H$41,Y$6&lt;='People_Inputs'!$I$41),1,0)</f>
        <v>0</v>
      </c>
      <c r="Z611" s="33">
        <f>IF(AND(Z$6&gt;='People_Inputs'!$H$41,Z$6&lt;='People_Inputs'!$I$41),1,0)</f>
        <v>0</v>
      </c>
      <c r="AA611" s="33">
        <f>IF(AND(AA$6&gt;='People_Inputs'!$H$41,AA$6&lt;='People_Inputs'!$I$41),1,0)</f>
        <v>0</v>
      </c>
      <c r="AB611" s="33">
        <f>IF(AND(AB$6&gt;='People_Inputs'!$H$41,AB$6&lt;='People_Inputs'!$I$41),1,0)</f>
        <v>0</v>
      </c>
      <c r="AC611" s="33">
        <f>IF(AND(AC$6&gt;='People_Inputs'!$H$41,AC$6&lt;='People_Inputs'!$I$41),1,0)</f>
        <v>0</v>
      </c>
      <c r="AD611" s="33">
        <f>IF(AND(AD$6&gt;='People_Inputs'!$H$41,AD$6&lt;='People_Inputs'!$I$41),1,0)</f>
        <v>0</v>
      </c>
      <c r="AE611" s="33">
        <f>IF(AND(AE$6&gt;='People_Inputs'!$H$41,AE$6&lt;='People_Inputs'!$I$41),1,0)</f>
        <v>0</v>
      </c>
      <c r="AF611" s="33">
        <f>IF(AND(AF$6&gt;='People_Inputs'!$H$41,AF$6&lt;='People_Inputs'!$I$41),1,0)</f>
        <v>0</v>
      </c>
      <c r="AG611" s="33">
        <f>IF(AND(AG$6&gt;='People_Inputs'!$H$41,AG$6&lt;='People_Inputs'!$I$41),1,0)</f>
        <v>0</v>
      </c>
      <c r="AH611" s="33">
        <f>IF(AND(AH$6&gt;='People_Inputs'!$H$41,AH$6&lt;='People_Inputs'!$I$41),1,0)</f>
        <v>0</v>
      </c>
      <c r="AI611" s="33">
        <f>IF(AND(AI$6&gt;='People_Inputs'!$H$41,AI$6&lt;='People_Inputs'!$I$41),1,0)</f>
        <v>0</v>
      </c>
      <c r="AJ611" s="33">
        <f>IF(AND(AJ$6&gt;='People_Inputs'!$H$41,AJ$6&lt;='People_Inputs'!$I$41),1,0)</f>
        <v>0</v>
      </c>
      <c r="AK611" s="33">
        <f>IF(AND(AK$6&gt;='People_Inputs'!$H$41,AK$6&lt;='People_Inputs'!$I$41),1,0)</f>
        <v>0</v>
      </c>
      <c r="AL611" s="33">
        <f>IF(AND(AL$6&gt;='People_Inputs'!$H$41,AL$6&lt;='People_Inputs'!$I$41),1,0)</f>
        <v>0</v>
      </c>
      <c r="AM611" s="33">
        <f>IF(AND(AM$6&gt;='People_Inputs'!$H$41,AM$6&lt;='People_Inputs'!$I$41),1,0)</f>
        <v>0</v>
      </c>
      <c r="AN611" s="33">
        <f>IF(AND(AN$6&gt;='People_Inputs'!$H$41,AN$6&lt;='People_Inputs'!$I$41),1,0)</f>
        <v>0</v>
      </c>
      <c r="AO611" s="33">
        <f>IF(AND(AO$6&gt;='People_Inputs'!$H$41,AO$6&lt;='People_Inputs'!$I$41),1,0)</f>
        <v>0</v>
      </c>
      <c r="AP611" s="33">
        <f>IF(AND(AP$6&gt;='People_Inputs'!$H$41,AP$6&lt;='People_Inputs'!$I$41),1,0)</f>
        <v>0</v>
      </c>
      <c r="AQ611" s="33">
        <f>IF(AND(AQ$6&gt;='People_Inputs'!$H$41,AQ$6&lt;='People_Inputs'!$I$41),1,0)</f>
        <v>0</v>
      </c>
      <c r="AR611" s="33">
        <f>IF(AND(AR$6&gt;='People_Inputs'!$H$41,AR$6&lt;='People_Inputs'!$I$41),1,0)</f>
        <v>0</v>
      </c>
      <c r="AS611" s="33">
        <f>IF(AND(AS$6&gt;='People_Inputs'!$H$41,AS$6&lt;='People_Inputs'!$I$41),1,0)</f>
        <v>0</v>
      </c>
      <c r="AT611" s="33">
        <f>IF(AND(AT$6&gt;='People_Inputs'!$H$41,AT$6&lt;='People_Inputs'!$I$41),1,0)</f>
        <v>0</v>
      </c>
      <c r="AU611" s="33">
        <f>IF(AND(AU$6&gt;='People_Inputs'!$H$41,AU$6&lt;='People_Inputs'!$I$41),1,0)</f>
        <v>0</v>
      </c>
      <c r="AV611" s="33">
        <f>IF(AND(AV$6&gt;='People_Inputs'!$H$41,AV$6&lt;='People_Inputs'!$I$41),1,0)</f>
        <v>0</v>
      </c>
      <c r="AW611" s="33">
        <f>IF(AND(AW$6&gt;='People_Inputs'!$H$41,AW$6&lt;='People_Inputs'!$I$41),1,0)</f>
        <v>0</v>
      </c>
      <c r="AX611" s="33">
        <f>IF(AND(AX$6&gt;='People_Inputs'!$H$41,AX$6&lt;='People_Inputs'!$I$41),1,0)</f>
        <v>0</v>
      </c>
      <c r="AY611" s="33">
        <f>IF(AND(AY$6&gt;='People_Inputs'!$H$41,AY$6&lt;='People_Inputs'!$I$41),1,0)</f>
        <v>0</v>
      </c>
      <c r="AZ611" s="33">
        <f>IF(AND(AZ$6&gt;='People_Inputs'!$H$41,AZ$6&lt;='People_Inputs'!$I$41),1,0)</f>
        <v>0</v>
      </c>
      <c r="BA611" s="33">
        <f>IF(AND(BA$6&gt;='People_Inputs'!$H$41,BA$6&lt;='People_Inputs'!$I$41),1,0)</f>
        <v>0</v>
      </c>
      <c r="BB611" s="33">
        <f>IF(AND(BB$6&gt;='People_Inputs'!$H$41,BB$6&lt;='People_Inputs'!$I$41),1,0)</f>
        <v>0</v>
      </c>
      <c r="BC611" s="33">
        <f>IF(AND(BC$6&gt;='People_Inputs'!$H$41,BC$6&lt;='People_Inputs'!$I$41),1,0)</f>
        <v>0</v>
      </c>
      <c r="BD611" s="33">
        <f>IF(AND(BD$6&gt;='People_Inputs'!$H$41,BD$6&lt;='People_Inputs'!$I$41),1,0)</f>
        <v>0</v>
      </c>
      <c r="BE611" s="33">
        <f>IF(AND(BE$6&gt;='People_Inputs'!$H$41,BE$6&lt;='People_Inputs'!$I$41),1,0)</f>
        <v>0</v>
      </c>
      <c r="BF611" s="33">
        <f>IF(AND(BF$6&gt;='People_Inputs'!$H$41,BF$6&lt;='People_Inputs'!$I$41),1,0)</f>
        <v>0</v>
      </c>
      <c r="BG611" s="33">
        <f>IF(AND(BG$6&gt;='People_Inputs'!$H$41,BG$6&lt;='People_Inputs'!$I$41),1,0)</f>
        <v>0</v>
      </c>
      <c r="BH611" s="33">
        <f>IF(AND(BH$6&gt;='People_Inputs'!$H$41,BH$6&lt;='People_Inputs'!$I$41),1,0)</f>
        <v>0</v>
      </c>
      <c r="BI611" s="33">
        <f>IF(AND(BI$6&gt;='People_Inputs'!$H$41,BI$6&lt;='People_Inputs'!$I$41),1,0)</f>
        <v>0</v>
      </c>
      <c r="BJ611" s="33">
        <f>IF(AND(BJ$6&gt;='People_Inputs'!$H$41,BJ$6&lt;='People_Inputs'!$I$41),1,0)</f>
        <v>0</v>
      </c>
      <c r="BK611" s="33">
        <f>IF(AND(BK$6&gt;='People_Inputs'!$H$41,BK$6&lt;='People_Inputs'!$I$41),1,0)</f>
        <v>0</v>
      </c>
      <c r="BL611" s="33">
        <f>IF(AND(BL$6&gt;='People_Inputs'!$H$41,BL$6&lt;='People_Inputs'!$I$41),1,0)</f>
        <v>0</v>
      </c>
      <c r="BM611" s="33">
        <f>IF(AND(BM$6&gt;='People_Inputs'!$H$41,BM$6&lt;='People_Inputs'!$I$41),1,0)</f>
        <v>0</v>
      </c>
      <c r="BN611" s="33">
        <f>IF(AND(BN$6&gt;='People_Inputs'!$H$41,BN$6&lt;='People_Inputs'!$I$41),1,0)</f>
        <v>0</v>
      </c>
      <c r="BO611" s="33">
        <f>IF(AND(BO$6&gt;='People_Inputs'!$H$41,BO$6&lt;='People_Inputs'!$I$41),1,0)</f>
        <v>0</v>
      </c>
    </row>
    <row r="612" ht="28" customHeight="1">
      <c r="A612" s="2" t="str">
        <v>SLOT31.FTE</v>
      </c>
      <c r="B612" s="6" t="str">
        <v>SLOT31 FTE</v>
      </c>
      <c r="C612" s="2" t="str">
        <v>FTE</v>
      </c>
      <c r="D612" s="2" t="str">
        <v>END</v>
      </c>
      <c r="E612" s="34">
        <f>BO612</f>
        <v>0</v>
      </c>
      <c r="F612" s="6" t="str">
        <v>Spare row; inactive until a hire and an exit month are entered on People_Inputs</v>
      </c>
      <c r="G612" s="2"/>
      <c r="H612" s="33">
        <f>H611*'People_Inputs'!$J$41</f>
        <v>0</v>
      </c>
      <c r="I612" s="33">
        <f>I611*'People_Inputs'!$J$41</f>
        <v>0</v>
      </c>
      <c r="J612" s="33">
        <f>J611*'People_Inputs'!$J$41</f>
        <v>0</v>
      </c>
      <c r="K612" s="33">
        <f>K611*'People_Inputs'!$J$41</f>
        <v>0</v>
      </c>
      <c r="L612" s="33">
        <f>L611*'People_Inputs'!$J$41</f>
        <v>0</v>
      </c>
      <c r="M612" s="33">
        <f>M611*'People_Inputs'!$J$41</f>
        <v>0</v>
      </c>
      <c r="N612" s="33">
        <f>N611*'People_Inputs'!$J$41</f>
        <v>0</v>
      </c>
      <c r="O612" s="33">
        <f>O611*'People_Inputs'!$J$41</f>
        <v>0</v>
      </c>
      <c r="P612" s="33">
        <f>P611*'People_Inputs'!$J$41</f>
        <v>0</v>
      </c>
      <c r="Q612" s="33">
        <f>Q611*'People_Inputs'!$J$41</f>
        <v>0</v>
      </c>
      <c r="R612" s="33">
        <f>R611*'People_Inputs'!$J$41</f>
        <v>0</v>
      </c>
      <c r="S612" s="33">
        <f>S611*'People_Inputs'!$J$41</f>
        <v>0</v>
      </c>
      <c r="T612" s="33">
        <f>T611*'People_Inputs'!$J$41</f>
        <v>0</v>
      </c>
      <c r="U612" s="33">
        <f>U611*'People_Inputs'!$J$41</f>
        <v>0</v>
      </c>
      <c r="V612" s="33">
        <f>V611*'People_Inputs'!$J$41</f>
        <v>0</v>
      </c>
      <c r="W612" s="33">
        <f>W611*'People_Inputs'!$J$41</f>
        <v>0</v>
      </c>
      <c r="X612" s="33">
        <f>X611*'People_Inputs'!$J$41</f>
        <v>0</v>
      </c>
      <c r="Y612" s="33">
        <f>Y611*'People_Inputs'!$J$41</f>
        <v>0</v>
      </c>
      <c r="Z612" s="33">
        <f>Z611*'People_Inputs'!$J$41</f>
        <v>0</v>
      </c>
      <c r="AA612" s="33">
        <f>AA611*'People_Inputs'!$J$41</f>
        <v>0</v>
      </c>
      <c r="AB612" s="33">
        <f>AB611*'People_Inputs'!$J$41</f>
        <v>0</v>
      </c>
      <c r="AC612" s="33">
        <f>AC611*'People_Inputs'!$J$41</f>
        <v>0</v>
      </c>
      <c r="AD612" s="33">
        <f>AD611*'People_Inputs'!$J$41</f>
        <v>0</v>
      </c>
      <c r="AE612" s="33">
        <f>AE611*'People_Inputs'!$J$41</f>
        <v>0</v>
      </c>
      <c r="AF612" s="33">
        <f>AF611*'People_Inputs'!$J$41</f>
        <v>0</v>
      </c>
      <c r="AG612" s="33">
        <f>AG611*'People_Inputs'!$J$41</f>
        <v>0</v>
      </c>
      <c r="AH612" s="33">
        <f>AH611*'People_Inputs'!$J$41</f>
        <v>0</v>
      </c>
      <c r="AI612" s="33">
        <f>AI611*'People_Inputs'!$J$41</f>
        <v>0</v>
      </c>
      <c r="AJ612" s="33">
        <f>AJ611*'People_Inputs'!$J$41</f>
        <v>0</v>
      </c>
      <c r="AK612" s="33">
        <f>AK611*'People_Inputs'!$J$41</f>
        <v>0</v>
      </c>
      <c r="AL612" s="33">
        <f>AL611*'People_Inputs'!$J$41</f>
        <v>0</v>
      </c>
      <c r="AM612" s="33">
        <f>AM611*'People_Inputs'!$J$41</f>
        <v>0</v>
      </c>
      <c r="AN612" s="33">
        <f>AN611*'People_Inputs'!$J$41</f>
        <v>0</v>
      </c>
      <c r="AO612" s="33">
        <f>AO611*'People_Inputs'!$J$41</f>
        <v>0</v>
      </c>
      <c r="AP612" s="33">
        <f>AP611*'People_Inputs'!$J$41</f>
        <v>0</v>
      </c>
      <c r="AQ612" s="33">
        <f>AQ611*'People_Inputs'!$J$41</f>
        <v>0</v>
      </c>
      <c r="AR612" s="33">
        <f>AR611*'People_Inputs'!$J$41</f>
        <v>0</v>
      </c>
      <c r="AS612" s="33">
        <f>AS611*'People_Inputs'!$J$41</f>
        <v>0</v>
      </c>
      <c r="AT612" s="33">
        <f>AT611*'People_Inputs'!$J$41</f>
        <v>0</v>
      </c>
      <c r="AU612" s="33">
        <f>AU611*'People_Inputs'!$J$41</f>
        <v>0</v>
      </c>
      <c r="AV612" s="33">
        <f>AV611*'People_Inputs'!$J$41</f>
        <v>0</v>
      </c>
      <c r="AW612" s="33">
        <f>AW611*'People_Inputs'!$J$41</f>
        <v>0</v>
      </c>
      <c r="AX612" s="33">
        <f>AX611*'People_Inputs'!$J$41</f>
        <v>0</v>
      </c>
      <c r="AY612" s="33">
        <f>AY611*'People_Inputs'!$J$41</f>
        <v>0</v>
      </c>
      <c r="AZ612" s="33">
        <f>AZ611*'People_Inputs'!$J$41</f>
        <v>0</v>
      </c>
      <c r="BA612" s="33">
        <f>BA611*'People_Inputs'!$J$41</f>
        <v>0</v>
      </c>
      <c r="BB612" s="33">
        <f>BB611*'People_Inputs'!$J$41</f>
        <v>0</v>
      </c>
      <c r="BC612" s="33">
        <f>BC611*'People_Inputs'!$J$41</f>
        <v>0</v>
      </c>
      <c r="BD612" s="33">
        <f>BD611*'People_Inputs'!$J$41</f>
        <v>0</v>
      </c>
      <c r="BE612" s="33">
        <f>BE611*'People_Inputs'!$J$41</f>
        <v>0</v>
      </c>
      <c r="BF612" s="33">
        <f>BF611*'People_Inputs'!$J$41</f>
        <v>0</v>
      </c>
      <c r="BG612" s="33">
        <f>BG611*'People_Inputs'!$J$41</f>
        <v>0</v>
      </c>
      <c r="BH612" s="33">
        <f>BH611*'People_Inputs'!$J$41</f>
        <v>0</v>
      </c>
      <c r="BI612" s="33">
        <f>BI611*'People_Inputs'!$J$41</f>
        <v>0</v>
      </c>
      <c r="BJ612" s="33">
        <f>BJ611*'People_Inputs'!$J$41</f>
        <v>0</v>
      </c>
      <c r="BK612" s="33">
        <f>BK611*'People_Inputs'!$J$41</f>
        <v>0</v>
      </c>
      <c r="BL612" s="33">
        <f>BL611*'People_Inputs'!$J$41</f>
        <v>0</v>
      </c>
      <c r="BM612" s="33">
        <f>BM611*'People_Inputs'!$J$41</f>
        <v>0</v>
      </c>
      <c r="BN612" s="33">
        <f>BN611*'People_Inputs'!$J$41</f>
        <v>0</v>
      </c>
      <c r="BO612" s="33">
        <f>BO611*'People_Inputs'!$J$41</f>
        <v>0</v>
      </c>
    </row>
    <row r="613" ht="28" customHeight="1">
      <c r="A613" s="2" t="str">
        <v>SLOT31.EMPLOYEE</v>
      </c>
      <c r="B613" s="6" t="str">
        <v>SLOT31 employee with social insurance (1 = yes)</v>
      </c>
      <c r="C613" s="2" t="str">
        <v>count</v>
      </c>
      <c r="D613" s="2" t="str">
        <v>END</v>
      </c>
      <c r="E613" s="34">
        <f>BO613</f>
        <v>0</v>
      </c>
      <c r="F613" s="6" t="str">
        <v>Spare row; inactive until a hire and an exit month are entered on People_Inputs</v>
      </c>
      <c r="G613" s="2"/>
      <c r="H613" s="33">
        <f>H611*'People_Inputs'!$N$41</f>
        <v>0</v>
      </c>
      <c r="I613" s="33">
        <f>I611*'People_Inputs'!$N$41</f>
        <v>0</v>
      </c>
      <c r="J613" s="33">
        <f>J611*'People_Inputs'!$N$41</f>
        <v>0</v>
      </c>
      <c r="K613" s="33">
        <f>K611*'People_Inputs'!$N$41</f>
        <v>0</v>
      </c>
      <c r="L613" s="33">
        <f>L611*'People_Inputs'!$N$41</f>
        <v>0</v>
      </c>
      <c r="M613" s="33">
        <f>M611*'People_Inputs'!$N$41</f>
        <v>0</v>
      </c>
      <c r="N613" s="33">
        <f>N611*'People_Inputs'!$N$41</f>
        <v>0</v>
      </c>
      <c r="O613" s="33">
        <f>O611*'People_Inputs'!$N$41</f>
        <v>0</v>
      </c>
      <c r="P613" s="33">
        <f>P611*'People_Inputs'!$N$41</f>
        <v>0</v>
      </c>
      <c r="Q613" s="33">
        <f>Q611*'People_Inputs'!$N$41</f>
        <v>0</v>
      </c>
      <c r="R613" s="33">
        <f>R611*'People_Inputs'!$N$41</f>
        <v>0</v>
      </c>
      <c r="S613" s="33">
        <f>S611*'People_Inputs'!$N$41</f>
        <v>0</v>
      </c>
      <c r="T613" s="33">
        <f>T611*'People_Inputs'!$N$41</f>
        <v>0</v>
      </c>
      <c r="U613" s="33">
        <f>U611*'People_Inputs'!$N$41</f>
        <v>0</v>
      </c>
      <c r="V613" s="33">
        <f>V611*'People_Inputs'!$N$41</f>
        <v>0</v>
      </c>
      <c r="W613" s="33">
        <f>W611*'People_Inputs'!$N$41</f>
        <v>0</v>
      </c>
      <c r="X613" s="33">
        <f>X611*'People_Inputs'!$N$41</f>
        <v>0</v>
      </c>
      <c r="Y613" s="33">
        <f>Y611*'People_Inputs'!$N$41</f>
        <v>0</v>
      </c>
      <c r="Z613" s="33">
        <f>Z611*'People_Inputs'!$N$41</f>
        <v>0</v>
      </c>
      <c r="AA613" s="33">
        <f>AA611*'People_Inputs'!$N$41</f>
        <v>0</v>
      </c>
      <c r="AB613" s="33">
        <f>AB611*'People_Inputs'!$N$41</f>
        <v>0</v>
      </c>
      <c r="AC613" s="33">
        <f>AC611*'People_Inputs'!$N$41</f>
        <v>0</v>
      </c>
      <c r="AD613" s="33">
        <f>AD611*'People_Inputs'!$N$41</f>
        <v>0</v>
      </c>
      <c r="AE613" s="33">
        <f>AE611*'People_Inputs'!$N$41</f>
        <v>0</v>
      </c>
      <c r="AF613" s="33">
        <f>AF611*'People_Inputs'!$N$41</f>
        <v>0</v>
      </c>
      <c r="AG613" s="33">
        <f>AG611*'People_Inputs'!$N$41</f>
        <v>0</v>
      </c>
      <c r="AH613" s="33">
        <f>AH611*'People_Inputs'!$N$41</f>
        <v>0</v>
      </c>
      <c r="AI613" s="33">
        <f>AI611*'People_Inputs'!$N$41</f>
        <v>0</v>
      </c>
      <c r="AJ613" s="33">
        <f>AJ611*'People_Inputs'!$N$41</f>
        <v>0</v>
      </c>
      <c r="AK613" s="33">
        <f>AK611*'People_Inputs'!$N$41</f>
        <v>0</v>
      </c>
      <c r="AL613" s="33">
        <f>AL611*'People_Inputs'!$N$41</f>
        <v>0</v>
      </c>
      <c r="AM613" s="33">
        <f>AM611*'People_Inputs'!$N$41</f>
        <v>0</v>
      </c>
      <c r="AN613" s="33">
        <f>AN611*'People_Inputs'!$N$41</f>
        <v>0</v>
      </c>
      <c r="AO613" s="33">
        <f>AO611*'People_Inputs'!$N$41</f>
        <v>0</v>
      </c>
      <c r="AP613" s="33">
        <f>AP611*'People_Inputs'!$N$41</f>
        <v>0</v>
      </c>
      <c r="AQ613" s="33">
        <f>AQ611*'People_Inputs'!$N$41</f>
        <v>0</v>
      </c>
      <c r="AR613" s="33">
        <f>AR611*'People_Inputs'!$N$41</f>
        <v>0</v>
      </c>
      <c r="AS613" s="33">
        <f>AS611*'People_Inputs'!$N$41</f>
        <v>0</v>
      </c>
      <c r="AT613" s="33">
        <f>AT611*'People_Inputs'!$N$41</f>
        <v>0</v>
      </c>
      <c r="AU613" s="33">
        <f>AU611*'People_Inputs'!$N$41</f>
        <v>0</v>
      </c>
      <c r="AV613" s="33">
        <f>AV611*'People_Inputs'!$N$41</f>
        <v>0</v>
      </c>
      <c r="AW613" s="33">
        <f>AW611*'People_Inputs'!$N$41</f>
        <v>0</v>
      </c>
      <c r="AX613" s="33">
        <f>AX611*'People_Inputs'!$N$41</f>
        <v>0</v>
      </c>
      <c r="AY613" s="33">
        <f>AY611*'People_Inputs'!$N$41</f>
        <v>0</v>
      </c>
      <c r="AZ613" s="33">
        <f>AZ611*'People_Inputs'!$N$41</f>
        <v>0</v>
      </c>
      <c r="BA613" s="33">
        <f>BA611*'People_Inputs'!$N$41</f>
        <v>0</v>
      </c>
      <c r="BB613" s="33">
        <f>BB611*'People_Inputs'!$N$41</f>
        <v>0</v>
      </c>
      <c r="BC613" s="33">
        <f>BC611*'People_Inputs'!$N$41</f>
        <v>0</v>
      </c>
      <c r="BD613" s="33">
        <f>BD611*'People_Inputs'!$N$41</f>
        <v>0</v>
      </c>
      <c r="BE613" s="33">
        <f>BE611*'People_Inputs'!$N$41</f>
        <v>0</v>
      </c>
      <c r="BF613" s="33">
        <f>BF611*'People_Inputs'!$N$41</f>
        <v>0</v>
      </c>
      <c r="BG613" s="33">
        <f>BG611*'People_Inputs'!$N$41</f>
        <v>0</v>
      </c>
      <c r="BH613" s="33">
        <f>BH611*'People_Inputs'!$N$41</f>
        <v>0</v>
      </c>
      <c r="BI613" s="33">
        <f>BI611*'People_Inputs'!$N$41</f>
        <v>0</v>
      </c>
      <c r="BJ613" s="33">
        <f>BJ611*'People_Inputs'!$N$41</f>
        <v>0</v>
      </c>
      <c r="BK613" s="33">
        <f>BK611*'People_Inputs'!$N$41</f>
        <v>0</v>
      </c>
      <c r="BL613" s="33">
        <f>BL611*'People_Inputs'!$N$41</f>
        <v>0</v>
      </c>
      <c r="BM613" s="33">
        <f>BM611*'People_Inputs'!$N$41</f>
        <v>0</v>
      </c>
      <c r="BN613" s="33">
        <f>BN611*'People_Inputs'!$N$41</f>
        <v>0</v>
      </c>
      <c r="BO613" s="33">
        <f>BO611*'People_Inputs'!$N$41</f>
        <v>0</v>
      </c>
    </row>
    <row r="614" ht="28" customHeight="1">
      <c r="A614" s="2" t="str">
        <v>SLOT31.ANNUAL</v>
      </c>
      <c r="B614" s="6" t="str">
        <v>SLOT31 annual salary at 1.0 FTE, indexed</v>
      </c>
      <c r="C614" s="2" t="str">
        <v>EUR</v>
      </c>
      <c r="D614" s="2" t="str">
        <v>END</v>
      </c>
      <c r="E614" s="36">
        <f>BO614</f>
        <v>0</v>
      </c>
      <c r="F614" s="6" t="str">
        <v>Spare row; inactive until a hire and an exit month are entered on People_Inputs</v>
      </c>
      <c r="G614" s="2"/>
      <c r="H614" s="35">
        <f>'People_Inputs'!$K$41*(1+'People_Inputs'!$L$41)^(H$8-'Inputs'!$E$29)</f>
        <v>0</v>
      </c>
      <c r="I614" s="35">
        <f>'People_Inputs'!$K$41*(1+'People_Inputs'!$L$41)^(I$8-'Inputs'!$E$29)</f>
        <v>0</v>
      </c>
      <c r="J614" s="35">
        <f>'People_Inputs'!$K$41*(1+'People_Inputs'!$L$41)^(J$8-'Inputs'!$E$29)</f>
        <v>0</v>
      </c>
      <c r="K614" s="35">
        <f>'People_Inputs'!$K$41*(1+'People_Inputs'!$L$41)^(K$8-'Inputs'!$E$29)</f>
        <v>0</v>
      </c>
      <c r="L614" s="35">
        <f>'People_Inputs'!$K$41*(1+'People_Inputs'!$L$41)^(L$8-'Inputs'!$E$29)</f>
        <v>0</v>
      </c>
      <c r="M614" s="35">
        <f>'People_Inputs'!$K$41*(1+'People_Inputs'!$L$41)^(M$8-'Inputs'!$E$29)</f>
        <v>0</v>
      </c>
      <c r="N614" s="35">
        <f>'People_Inputs'!$K$41*(1+'People_Inputs'!$L$41)^(N$8-'Inputs'!$E$29)</f>
        <v>0</v>
      </c>
      <c r="O614" s="35">
        <f>'People_Inputs'!$K$41*(1+'People_Inputs'!$L$41)^(O$8-'Inputs'!$E$29)</f>
        <v>0</v>
      </c>
      <c r="P614" s="35">
        <f>'People_Inputs'!$K$41*(1+'People_Inputs'!$L$41)^(P$8-'Inputs'!$E$29)</f>
        <v>0</v>
      </c>
      <c r="Q614" s="35">
        <f>'People_Inputs'!$K$41*(1+'People_Inputs'!$L$41)^(Q$8-'Inputs'!$E$29)</f>
        <v>0</v>
      </c>
      <c r="R614" s="35">
        <f>'People_Inputs'!$K$41*(1+'People_Inputs'!$L$41)^(R$8-'Inputs'!$E$29)</f>
        <v>0</v>
      </c>
      <c r="S614" s="35">
        <f>'People_Inputs'!$K$41*(1+'People_Inputs'!$L$41)^(S$8-'Inputs'!$E$29)</f>
        <v>0</v>
      </c>
      <c r="T614" s="35">
        <f>'People_Inputs'!$K$41*(1+'People_Inputs'!$L$41)^(T$8-'Inputs'!$E$29)</f>
        <v>0</v>
      </c>
      <c r="U614" s="35">
        <f>'People_Inputs'!$K$41*(1+'People_Inputs'!$L$41)^(U$8-'Inputs'!$E$29)</f>
        <v>0</v>
      </c>
      <c r="V614" s="35">
        <f>'People_Inputs'!$K$41*(1+'People_Inputs'!$L$41)^(V$8-'Inputs'!$E$29)</f>
        <v>0</v>
      </c>
      <c r="W614" s="35">
        <f>'People_Inputs'!$K$41*(1+'People_Inputs'!$L$41)^(W$8-'Inputs'!$E$29)</f>
        <v>0</v>
      </c>
      <c r="X614" s="35">
        <f>'People_Inputs'!$K$41*(1+'People_Inputs'!$L$41)^(X$8-'Inputs'!$E$29)</f>
        <v>0</v>
      </c>
      <c r="Y614" s="35">
        <f>'People_Inputs'!$K$41*(1+'People_Inputs'!$L$41)^(Y$8-'Inputs'!$E$29)</f>
        <v>0</v>
      </c>
      <c r="Z614" s="35">
        <f>'People_Inputs'!$K$41*(1+'People_Inputs'!$L$41)^(Z$8-'Inputs'!$E$29)</f>
        <v>0</v>
      </c>
      <c r="AA614" s="35">
        <f>'People_Inputs'!$K$41*(1+'People_Inputs'!$L$41)^(AA$8-'Inputs'!$E$29)</f>
        <v>0</v>
      </c>
      <c r="AB614" s="35">
        <f>'People_Inputs'!$K$41*(1+'People_Inputs'!$L$41)^(AB$8-'Inputs'!$E$29)</f>
        <v>0</v>
      </c>
      <c r="AC614" s="35">
        <f>'People_Inputs'!$K$41*(1+'People_Inputs'!$L$41)^(AC$8-'Inputs'!$E$29)</f>
        <v>0</v>
      </c>
      <c r="AD614" s="35">
        <f>'People_Inputs'!$K$41*(1+'People_Inputs'!$L$41)^(AD$8-'Inputs'!$E$29)</f>
        <v>0</v>
      </c>
      <c r="AE614" s="35">
        <f>'People_Inputs'!$K$41*(1+'People_Inputs'!$L$41)^(AE$8-'Inputs'!$E$29)</f>
        <v>0</v>
      </c>
      <c r="AF614" s="35">
        <f>'People_Inputs'!$K$41*(1+'People_Inputs'!$L$41)^(AF$8-'Inputs'!$E$29)</f>
        <v>0</v>
      </c>
      <c r="AG614" s="35">
        <f>'People_Inputs'!$K$41*(1+'People_Inputs'!$L$41)^(AG$8-'Inputs'!$E$29)</f>
        <v>0</v>
      </c>
      <c r="AH614" s="35">
        <f>'People_Inputs'!$K$41*(1+'People_Inputs'!$L$41)^(AH$8-'Inputs'!$E$29)</f>
        <v>0</v>
      </c>
      <c r="AI614" s="35">
        <f>'People_Inputs'!$K$41*(1+'People_Inputs'!$L$41)^(AI$8-'Inputs'!$E$29)</f>
        <v>0</v>
      </c>
      <c r="AJ614" s="35">
        <f>'People_Inputs'!$K$41*(1+'People_Inputs'!$L$41)^(AJ$8-'Inputs'!$E$29)</f>
        <v>0</v>
      </c>
      <c r="AK614" s="35">
        <f>'People_Inputs'!$K$41*(1+'People_Inputs'!$L$41)^(AK$8-'Inputs'!$E$29)</f>
        <v>0</v>
      </c>
      <c r="AL614" s="35">
        <f>'People_Inputs'!$K$41*(1+'People_Inputs'!$L$41)^(AL$8-'Inputs'!$E$29)</f>
        <v>0</v>
      </c>
      <c r="AM614" s="35">
        <f>'People_Inputs'!$K$41*(1+'People_Inputs'!$L$41)^(AM$8-'Inputs'!$E$29)</f>
        <v>0</v>
      </c>
      <c r="AN614" s="35">
        <f>'People_Inputs'!$K$41*(1+'People_Inputs'!$L$41)^(AN$8-'Inputs'!$E$29)</f>
        <v>0</v>
      </c>
      <c r="AO614" s="35">
        <f>'People_Inputs'!$K$41*(1+'People_Inputs'!$L$41)^(AO$8-'Inputs'!$E$29)</f>
        <v>0</v>
      </c>
      <c r="AP614" s="35">
        <f>'People_Inputs'!$K$41*(1+'People_Inputs'!$L$41)^(AP$8-'Inputs'!$E$29)</f>
        <v>0</v>
      </c>
      <c r="AQ614" s="35">
        <f>'People_Inputs'!$K$41*(1+'People_Inputs'!$L$41)^(AQ$8-'Inputs'!$E$29)</f>
        <v>0</v>
      </c>
      <c r="AR614" s="35">
        <f>'People_Inputs'!$K$41*(1+'People_Inputs'!$L$41)^(AR$8-'Inputs'!$E$29)</f>
        <v>0</v>
      </c>
      <c r="AS614" s="35">
        <f>'People_Inputs'!$K$41*(1+'People_Inputs'!$L$41)^(AS$8-'Inputs'!$E$29)</f>
        <v>0</v>
      </c>
      <c r="AT614" s="35">
        <f>'People_Inputs'!$K$41*(1+'People_Inputs'!$L$41)^(AT$8-'Inputs'!$E$29)</f>
        <v>0</v>
      </c>
      <c r="AU614" s="35">
        <f>'People_Inputs'!$K$41*(1+'People_Inputs'!$L$41)^(AU$8-'Inputs'!$E$29)</f>
        <v>0</v>
      </c>
      <c r="AV614" s="35">
        <f>'People_Inputs'!$K$41*(1+'People_Inputs'!$L$41)^(AV$8-'Inputs'!$E$29)</f>
        <v>0</v>
      </c>
      <c r="AW614" s="35">
        <f>'People_Inputs'!$K$41*(1+'People_Inputs'!$L$41)^(AW$8-'Inputs'!$E$29)</f>
        <v>0</v>
      </c>
      <c r="AX614" s="35">
        <f>'People_Inputs'!$K$41*(1+'People_Inputs'!$L$41)^(AX$8-'Inputs'!$E$29)</f>
        <v>0</v>
      </c>
      <c r="AY614" s="35">
        <f>'People_Inputs'!$K$41*(1+'People_Inputs'!$L$41)^(AY$8-'Inputs'!$E$29)</f>
        <v>0</v>
      </c>
      <c r="AZ614" s="35">
        <f>'People_Inputs'!$K$41*(1+'People_Inputs'!$L$41)^(AZ$8-'Inputs'!$E$29)</f>
        <v>0</v>
      </c>
      <c r="BA614" s="35">
        <f>'People_Inputs'!$K$41*(1+'People_Inputs'!$L$41)^(BA$8-'Inputs'!$E$29)</f>
        <v>0</v>
      </c>
      <c r="BB614" s="35">
        <f>'People_Inputs'!$K$41*(1+'People_Inputs'!$L$41)^(BB$8-'Inputs'!$E$29)</f>
        <v>0</v>
      </c>
      <c r="BC614" s="35">
        <f>'People_Inputs'!$K$41*(1+'People_Inputs'!$L$41)^(BC$8-'Inputs'!$E$29)</f>
        <v>0</v>
      </c>
      <c r="BD614" s="35">
        <f>'People_Inputs'!$K$41*(1+'People_Inputs'!$L$41)^(BD$8-'Inputs'!$E$29)</f>
        <v>0</v>
      </c>
      <c r="BE614" s="35">
        <f>'People_Inputs'!$K$41*(1+'People_Inputs'!$L$41)^(BE$8-'Inputs'!$E$29)</f>
        <v>0</v>
      </c>
      <c r="BF614" s="35">
        <f>'People_Inputs'!$K$41*(1+'People_Inputs'!$L$41)^(BF$8-'Inputs'!$E$29)</f>
        <v>0</v>
      </c>
      <c r="BG614" s="35">
        <f>'People_Inputs'!$K$41*(1+'People_Inputs'!$L$41)^(BG$8-'Inputs'!$E$29)</f>
        <v>0</v>
      </c>
      <c r="BH614" s="35">
        <f>'People_Inputs'!$K$41*(1+'People_Inputs'!$L$41)^(BH$8-'Inputs'!$E$29)</f>
        <v>0</v>
      </c>
      <c r="BI614" s="35">
        <f>'People_Inputs'!$K$41*(1+'People_Inputs'!$L$41)^(BI$8-'Inputs'!$E$29)</f>
        <v>0</v>
      </c>
      <c r="BJ614" s="35">
        <f>'People_Inputs'!$K$41*(1+'People_Inputs'!$L$41)^(BJ$8-'Inputs'!$E$29)</f>
        <v>0</v>
      </c>
      <c r="BK614" s="35">
        <f>'People_Inputs'!$K$41*(1+'People_Inputs'!$L$41)^(BK$8-'Inputs'!$E$29)</f>
        <v>0</v>
      </c>
      <c r="BL614" s="35">
        <f>'People_Inputs'!$K$41*(1+'People_Inputs'!$L$41)^(BL$8-'Inputs'!$E$29)</f>
        <v>0</v>
      </c>
      <c r="BM614" s="35">
        <f>'People_Inputs'!$K$41*(1+'People_Inputs'!$L$41)^(BM$8-'Inputs'!$E$29)</f>
        <v>0</v>
      </c>
      <c r="BN614" s="35">
        <f>'People_Inputs'!$K$41*(1+'People_Inputs'!$L$41)^(BN$8-'Inputs'!$E$29)</f>
        <v>0</v>
      </c>
      <c r="BO614" s="35">
        <f>'People_Inputs'!$K$41*(1+'People_Inputs'!$L$41)^(BO$8-'Inputs'!$E$29)</f>
        <v>0</v>
      </c>
    </row>
    <row r="615" ht="28" customHeight="1">
      <c r="A615" s="2" t="str">
        <v>SLOT31.SALARY</v>
      </c>
      <c r="B615" s="6" t="str">
        <v>SLOT31 gross salary</v>
      </c>
      <c r="C615" s="2" t="str">
        <v>EUR</v>
      </c>
      <c r="D615" s="2" t="str">
        <v>SUM</v>
      </c>
      <c r="E615" s="36">
        <f>SUM(H615:BO615)</f>
        <v>0.0</v>
      </c>
      <c r="F615" s="6" t="str">
        <v>Spare row; inactive until a hire and an exit month are entered on People_Inputs</v>
      </c>
      <c r="G615" s="2"/>
      <c r="H615" s="36">
        <f>H614*H612/12</f>
        <v>0.0</v>
      </c>
      <c r="I615" s="36">
        <f>I614*I612/12</f>
        <v>0.0</v>
      </c>
      <c r="J615" s="36">
        <f>J614*J612/12</f>
        <v>0.0</v>
      </c>
      <c r="K615" s="36">
        <f>K614*K612/12</f>
        <v>0.0</v>
      </c>
      <c r="L615" s="36">
        <f>L614*L612/12</f>
        <v>0.0</v>
      </c>
      <c r="M615" s="36">
        <f>M614*M612/12</f>
        <v>0.0</v>
      </c>
      <c r="N615" s="36">
        <f>N614*N612/12</f>
        <v>0.0</v>
      </c>
      <c r="O615" s="36">
        <f>O614*O612/12</f>
        <v>0.0</v>
      </c>
      <c r="P615" s="36">
        <f>P614*P612/12</f>
        <v>0.0</v>
      </c>
      <c r="Q615" s="36">
        <f>Q614*Q612/12</f>
        <v>0.0</v>
      </c>
      <c r="R615" s="36">
        <f>R614*R612/12</f>
        <v>0.0</v>
      </c>
      <c r="S615" s="36">
        <f>S614*S612/12</f>
        <v>0.0</v>
      </c>
      <c r="T615" s="36">
        <f>T614*T612/12</f>
        <v>0.0</v>
      </c>
      <c r="U615" s="36">
        <f>U614*U612/12</f>
        <v>0.0</v>
      </c>
      <c r="V615" s="36">
        <f>V614*V612/12</f>
        <v>0.0</v>
      </c>
      <c r="W615" s="36">
        <f>W614*W612/12</f>
        <v>0.0</v>
      </c>
      <c r="X615" s="36">
        <f>X614*X612/12</f>
        <v>0.0</v>
      </c>
      <c r="Y615" s="36">
        <f>Y614*Y612/12</f>
        <v>0.0</v>
      </c>
      <c r="Z615" s="36">
        <f>Z614*Z612/12</f>
        <v>0.0</v>
      </c>
      <c r="AA615" s="36">
        <f>AA614*AA612/12</f>
        <v>0.0</v>
      </c>
      <c r="AB615" s="36">
        <f>AB614*AB612/12</f>
        <v>0.0</v>
      </c>
      <c r="AC615" s="36">
        <f>AC614*AC612/12</f>
        <v>0.0</v>
      </c>
      <c r="AD615" s="36">
        <f>AD614*AD612/12</f>
        <v>0.0</v>
      </c>
      <c r="AE615" s="36">
        <f>AE614*AE612/12</f>
        <v>0.0</v>
      </c>
      <c r="AF615" s="36">
        <f>AF614*AF612/12</f>
        <v>0.0</v>
      </c>
      <c r="AG615" s="36">
        <f>AG614*AG612/12</f>
        <v>0.0</v>
      </c>
      <c r="AH615" s="36">
        <f>AH614*AH612/12</f>
        <v>0.0</v>
      </c>
      <c r="AI615" s="36">
        <f>AI614*AI612/12</f>
        <v>0.0</v>
      </c>
      <c r="AJ615" s="36">
        <f>AJ614*AJ612/12</f>
        <v>0.0</v>
      </c>
      <c r="AK615" s="36">
        <f>AK614*AK612/12</f>
        <v>0.0</v>
      </c>
      <c r="AL615" s="36">
        <f>AL614*AL612/12</f>
        <v>0.0</v>
      </c>
      <c r="AM615" s="36">
        <f>AM614*AM612/12</f>
        <v>0.0</v>
      </c>
      <c r="AN615" s="36">
        <f>AN614*AN612/12</f>
        <v>0.0</v>
      </c>
      <c r="AO615" s="36">
        <f>AO614*AO612/12</f>
        <v>0.0</v>
      </c>
      <c r="AP615" s="36">
        <f>AP614*AP612/12</f>
        <v>0.0</v>
      </c>
      <c r="AQ615" s="36">
        <f>AQ614*AQ612/12</f>
        <v>0.0</v>
      </c>
      <c r="AR615" s="36">
        <f>AR614*AR612/12</f>
        <v>0.0</v>
      </c>
      <c r="AS615" s="36">
        <f>AS614*AS612/12</f>
        <v>0.0</v>
      </c>
      <c r="AT615" s="36">
        <f>AT614*AT612/12</f>
        <v>0.0</v>
      </c>
      <c r="AU615" s="36">
        <f>AU614*AU612/12</f>
        <v>0.0</v>
      </c>
      <c r="AV615" s="36">
        <f>AV614*AV612/12</f>
        <v>0.0</v>
      </c>
      <c r="AW615" s="36">
        <f>AW614*AW612/12</f>
        <v>0.0</v>
      </c>
      <c r="AX615" s="36">
        <f>AX614*AX612/12</f>
        <v>0.0</v>
      </c>
      <c r="AY615" s="36">
        <f>AY614*AY612/12</f>
        <v>0.0</v>
      </c>
      <c r="AZ615" s="36">
        <f>AZ614*AZ612/12</f>
        <v>0.0</v>
      </c>
      <c r="BA615" s="36">
        <f>BA614*BA612/12</f>
        <v>0.0</v>
      </c>
      <c r="BB615" s="36">
        <f>BB614*BB612/12</f>
        <v>0.0</v>
      </c>
      <c r="BC615" s="36">
        <f>BC614*BC612/12</f>
        <v>0.0</v>
      </c>
      <c r="BD615" s="36">
        <f>BD614*BD612/12</f>
        <v>0.0</v>
      </c>
      <c r="BE615" s="36">
        <f>BE614*BE612/12</f>
        <v>0.0</v>
      </c>
      <c r="BF615" s="36">
        <f>BF614*BF612/12</f>
        <v>0.0</v>
      </c>
      <c r="BG615" s="36">
        <f>BG614*BG612/12</f>
        <v>0.0</v>
      </c>
      <c r="BH615" s="36">
        <f>BH614*BH612/12</f>
        <v>0.0</v>
      </c>
      <c r="BI615" s="36">
        <f>BI614*BI612/12</f>
        <v>0.0</v>
      </c>
      <c r="BJ615" s="36">
        <f>BJ614*BJ612/12</f>
        <v>0.0</v>
      </c>
      <c r="BK615" s="36">
        <f>BK614*BK612/12</f>
        <v>0.0</v>
      </c>
      <c r="BL615" s="36">
        <f>BL614*BL612/12</f>
        <v>0.0</v>
      </c>
      <c r="BM615" s="36">
        <f>BM614*BM612/12</f>
        <v>0.0</v>
      </c>
      <c r="BN615" s="36">
        <f>BN614*BN612/12</f>
        <v>0.0</v>
      </c>
      <c r="BO615" s="36">
        <f>BO614*BO612/12</f>
        <v>0.0</v>
      </c>
    </row>
    <row r="616" ht="28" customHeight="1">
      <c r="A616" s="2" t="str">
        <v>SLOT31.RV_BASE</v>
      </c>
      <c r="B616" s="6" t="str">
        <v>SLOT31 pension / unemployment contribution base</v>
      </c>
      <c r="C616" s="2" t="str">
        <v>EUR</v>
      </c>
      <c r="D616" s="2" t="str">
        <v>SUM</v>
      </c>
      <c r="E616" s="36">
        <f>SUM(H616:BO616)</f>
        <v>0.0</v>
      </c>
      <c r="F616" s="6" t="str">
        <v>Spare row; inactive until a hire and an exit month are entered on People_Inputs</v>
      </c>
      <c r="G616" s="2"/>
      <c r="H616" s="35">
        <f>H613*MIN(H615,'Payroll_Rates'!H12)</f>
        <v>0.0</v>
      </c>
      <c r="I616" s="35">
        <f>I613*MIN(I615,'Payroll_Rates'!I12)</f>
        <v>0.0</v>
      </c>
      <c r="J616" s="35">
        <f>J613*MIN(J615,'Payroll_Rates'!J12)</f>
        <v>0.0</v>
      </c>
      <c r="K616" s="35">
        <f>K613*MIN(K615,'Payroll_Rates'!K12)</f>
        <v>0.0</v>
      </c>
      <c r="L616" s="35">
        <f>L613*MIN(L615,'Payroll_Rates'!L12)</f>
        <v>0.0</v>
      </c>
      <c r="M616" s="35">
        <f>M613*MIN(M615,'Payroll_Rates'!M12)</f>
        <v>0.0</v>
      </c>
      <c r="N616" s="35">
        <f>N613*MIN(N615,'Payroll_Rates'!N12)</f>
        <v>0.0</v>
      </c>
      <c r="O616" s="35">
        <f>O613*MIN(O615,'Payroll_Rates'!O12)</f>
        <v>0.0</v>
      </c>
      <c r="P616" s="35">
        <f>P613*MIN(P615,'Payroll_Rates'!P12)</f>
        <v>0.0</v>
      </c>
      <c r="Q616" s="35">
        <f>Q613*MIN(Q615,'Payroll_Rates'!Q12)</f>
        <v>0.0</v>
      </c>
      <c r="R616" s="35">
        <f>R613*MIN(R615,'Payroll_Rates'!R12)</f>
        <v>0.0</v>
      </c>
      <c r="S616" s="35">
        <f>S613*MIN(S615,'Payroll_Rates'!S12)</f>
        <v>0.0</v>
      </c>
      <c r="T616" s="35">
        <f>T613*MIN(T615,'Payroll_Rates'!T12)</f>
        <v>0.0</v>
      </c>
      <c r="U616" s="35">
        <f>U613*MIN(U615,'Payroll_Rates'!U12)</f>
        <v>0.0</v>
      </c>
      <c r="V616" s="35">
        <f>V613*MIN(V615,'Payroll_Rates'!V12)</f>
        <v>0.0</v>
      </c>
      <c r="W616" s="35">
        <f>W613*MIN(W615,'Payroll_Rates'!W12)</f>
        <v>0.0</v>
      </c>
      <c r="X616" s="35">
        <f>X613*MIN(X615,'Payroll_Rates'!X12)</f>
        <v>0.0</v>
      </c>
      <c r="Y616" s="35">
        <f>Y613*MIN(Y615,'Payroll_Rates'!Y12)</f>
        <v>0.0</v>
      </c>
      <c r="Z616" s="35">
        <f>Z613*MIN(Z615,'Payroll_Rates'!Z12)</f>
        <v>0.0</v>
      </c>
      <c r="AA616" s="35">
        <f>AA613*MIN(AA615,'Payroll_Rates'!AA12)</f>
        <v>0.0</v>
      </c>
      <c r="AB616" s="35">
        <f>AB613*MIN(AB615,'Payroll_Rates'!AB12)</f>
        <v>0.0</v>
      </c>
      <c r="AC616" s="35">
        <f>AC613*MIN(AC615,'Payroll_Rates'!AC12)</f>
        <v>0.0</v>
      </c>
      <c r="AD616" s="35">
        <f>AD613*MIN(AD615,'Payroll_Rates'!AD12)</f>
        <v>0.0</v>
      </c>
      <c r="AE616" s="35">
        <f>AE613*MIN(AE615,'Payroll_Rates'!AE12)</f>
        <v>0.0</v>
      </c>
      <c r="AF616" s="35">
        <f>AF613*MIN(AF615,'Payroll_Rates'!AF12)</f>
        <v>0.0</v>
      </c>
      <c r="AG616" s="35">
        <f>AG613*MIN(AG615,'Payroll_Rates'!AG12)</f>
        <v>0.0</v>
      </c>
      <c r="AH616" s="35">
        <f>AH613*MIN(AH615,'Payroll_Rates'!AH12)</f>
        <v>0.0</v>
      </c>
      <c r="AI616" s="35">
        <f>AI613*MIN(AI615,'Payroll_Rates'!AI12)</f>
        <v>0.0</v>
      </c>
      <c r="AJ616" s="35">
        <f>AJ613*MIN(AJ615,'Payroll_Rates'!AJ12)</f>
        <v>0.0</v>
      </c>
      <c r="AK616" s="35">
        <f>AK613*MIN(AK615,'Payroll_Rates'!AK12)</f>
        <v>0.0</v>
      </c>
      <c r="AL616" s="35">
        <f>AL613*MIN(AL615,'Payroll_Rates'!AL12)</f>
        <v>0.0</v>
      </c>
      <c r="AM616" s="35">
        <f>AM613*MIN(AM615,'Payroll_Rates'!AM12)</f>
        <v>0.0</v>
      </c>
      <c r="AN616" s="35">
        <f>AN613*MIN(AN615,'Payroll_Rates'!AN12)</f>
        <v>0.0</v>
      </c>
      <c r="AO616" s="35">
        <f>AO613*MIN(AO615,'Payroll_Rates'!AO12)</f>
        <v>0.0</v>
      </c>
      <c r="AP616" s="35">
        <f>AP613*MIN(AP615,'Payroll_Rates'!AP12)</f>
        <v>0.0</v>
      </c>
      <c r="AQ616" s="35">
        <f>AQ613*MIN(AQ615,'Payroll_Rates'!AQ12)</f>
        <v>0.0</v>
      </c>
      <c r="AR616" s="35">
        <f>AR613*MIN(AR615,'Payroll_Rates'!AR12)</f>
        <v>0.0</v>
      </c>
      <c r="AS616" s="35">
        <f>AS613*MIN(AS615,'Payroll_Rates'!AS12)</f>
        <v>0.0</v>
      </c>
      <c r="AT616" s="35">
        <f>AT613*MIN(AT615,'Payroll_Rates'!AT12)</f>
        <v>0.0</v>
      </c>
      <c r="AU616" s="35">
        <f>AU613*MIN(AU615,'Payroll_Rates'!AU12)</f>
        <v>0.0</v>
      </c>
      <c r="AV616" s="35">
        <f>AV613*MIN(AV615,'Payroll_Rates'!AV12)</f>
        <v>0.0</v>
      </c>
      <c r="AW616" s="35">
        <f>AW613*MIN(AW615,'Payroll_Rates'!AW12)</f>
        <v>0.0</v>
      </c>
      <c r="AX616" s="35">
        <f>AX613*MIN(AX615,'Payroll_Rates'!AX12)</f>
        <v>0.0</v>
      </c>
      <c r="AY616" s="35">
        <f>AY613*MIN(AY615,'Payroll_Rates'!AY12)</f>
        <v>0.0</v>
      </c>
      <c r="AZ616" s="35">
        <f>AZ613*MIN(AZ615,'Payroll_Rates'!AZ12)</f>
        <v>0.0</v>
      </c>
      <c r="BA616" s="35">
        <f>BA613*MIN(BA615,'Payroll_Rates'!BA12)</f>
        <v>0.0</v>
      </c>
      <c r="BB616" s="35">
        <f>BB613*MIN(BB615,'Payroll_Rates'!BB12)</f>
        <v>0.0</v>
      </c>
      <c r="BC616" s="35">
        <f>BC613*MIN(BC615,'Payroll_Rates'!BC12)</f>
        <v>0.0</v>
      </c>
      <c r="BD616" s="35">
        <f>BD613*MIN(BD615,'Payroll_Rates'!BD12)</f>
        <v>0.0</v>
      </c>
      <c r="BE616" s="35">
        <f>BE613*MIN(BE615,'Payroll_Rates'!BE12)</f>
        <v>0.0</v>
      </c>
      <c r="BF616" s="35">
        <f>BF613*MIN(BF615,'Payroll_Rates'!BF12)</f>
        <v>0.0</v>
      </c>
      <c r="BG616" s="35">
        <f>BG613*MIN(BG615,'Payroll_Rates'!BG12)</f>
        <v>0.0</v>
      </c>
      <c r="BH616" s="35">
        <f>BH613*MIN(BH615,'Payroll_Rates'!BH12)</f>
        <v>0.0</v>
      </c>
      <c r="BI616" s="35">
        <f>BI613*MIN(BI615,'Payroll_Rates'!BI12)</f>
        <v>0.0</v>
      </c>
      <c r="BJ616" s="35">
        <f>BJ613*MIN(BJ615,'Payroll_Rates'!BJ12)</f>
        <v>0.0</v>
      </c>
      <c r="BK616" s="35">
        <f>BK613*MIN(BK615,'Payroll_Rates'!BK12)</f>
        <v>0.0</v>
      </c>
      <c r="BL616" s="35">
        <f>BL613*MIN(BL615,'Payroll_Rates'!BL12)</f>
        <v>0.0</v>
      </c>
      <c r="BM616" s="35">
        <f>BM613*MIN(BM615,'Payroll_Rates'!BM12)</f>
        <v>0.0</v>
      </c>
      <c r="BN616" s="35">
        <f>BN613*MIN(BN615,'Payroll_Rates'!BN12)</f>
        <v>0.0</v>
      </c>
      <c r="BO616" s="35">
        <f>BO613*MIN(BO615,'Payroll_Rates'!BO12)</f>
        <v>0.0</v>
      </c>
    </row>
    <row r="617" ht="28" customHeight="1">
      <c r="A617" s="2" t="str">
        <v>SLOT31.KV_BASE</v>
      </c>
      <c r="B617" s="6" t="str">
        <v>SLOT31 health / care contribution base</v>
      </c>
      <c r="C617" s="2" t="str">
        <v>EUR</v>
      </c>
      <c r="D617" s="2" t="str">
        <v>SUM</v>
      </c>
      <c r="E617" s="36">
        <f>SUM(H617:BO617)</f>
        <v>0.0</v>
      </c>
      <c r="F617" s="6" t="str">
        <v>Spare row; inactive until a hire and an exit month are entered on People_Inputs</v>
      </c>
      <c r="G617" s="2"/>
      <c r="H617" s="35">
        <f>H613*MIN(H615,'Payroll_Rates'!H13)</f>
        <v>0.0</v>
      </c>
      <c r="I617" s="35">
        <f>I613*MIN(I615,'Payroll_Rates'!I13)</f>
        <v>0.0</v>
      </c>
      <c r="J617" s="35">
        <f>J613*MIN(J615,'Payroll_Rates'!J13)</f>
        <v>0.0</v>
      </c>
      <c r="K617" s="35">
        <f>K613*MIN(K615,'Payroll_Rates'!K13)</f>
        <v>0.0</v>
      </c>
      <c r="L617" s="35">
        <f>L613*MIN(L615,'Payroll_Rates'!L13)</f>
        <v>0.0</v>
      </c>
      <c r="M617" s="35">
        <f>M613*MIN(M615,'Payroll_Rates'!M13)</f>
        <v>0.0</v>
      </c>
      <c r="N617" s="35">
        <f>N613*MIN(N615,'Payroll_Rates'!N13)</f>
        <v>0.0</v>
      </c>
      <c r="O617" s="35">
        <f>O613*MIN(O615,'Payroll_Rates'!O13)</f>
        <v>0.0</v>
      </c>
      <c r="P617" s="35">
        <f>P613*MIN(P615,'Payroll_Rates'!P13)</f>
        <v>0.0</v>
      </c>
      <c r="Q617" s="35">
        <f>Q613*MIN(Q615,'Payroll_Rates'!Q13)</f>
        <v>0.0</v>
      </c>
      <c r="R617" s="35">
        <f>R613*MIN(R615,'Payroll_Rates'!R13)</f>
        <v>0.0</v>
      </c>
      <c r="S617" s="35">
        <f>S613*MIN(S615,'Payroll_Rates'!S13)</f>
        <v>0.0</v>
      </c>
      <c r="T617" s="35">
        <f>T613*MIN(T615,'Payroll_Rates'!T13)</f>
        <v>0.0</v>
      </c>
      <c r="U617" s="35">
        <f>U613*MIN(U615,'Payroll_Rates'!U13)</f>
        <v>0.0</v>
      </c>
      <c r="V617" s="35">
        <f>V613*MIN(V615,'Payroll_Rates'!V13)</f>
        <v>0.0</v>
      </c>
      <c r="W617" s="35">
        <f>W613*MIN(W615,'Payroll_Rates'!W13)</f>
        <v>0.0</v>
      </c>
      <c r="X617" s="35">
        <f>X613*MIN(X615,'Payroll_Rates'!X13)</f>
        <v>0.0</v>
      </c>
      <c r="Y617" s="35">
        <f>Y613*MIN(Y615,'Payroll_Rates'!Y13)</f>
        <v>0.0</v>
      </c>
      <c r="Z617" s="35">
        <f>Z613*MIN(Z615,'Payroll_Rates'!Z13)</f>
        <v>0.0</v>
      </c>
      <c r="AA617" s="35">
        <f>AA613*MIN(AA615,'Payroll_Rates'!AA13)</f>
        <v>0.0</v>
      </c>
      <c r="AB617" s="35">
        <f>AB613*MIN(AB615,'Payroll_Rates'!AB13)</f>
        <v>0.0</v>
      </c>
      <c r="AC617" s="35">
        <f>AC613*MIN(AC615,'Payroll_Rates'!AC13)</f>
        <v>0.0</v>
      </c>
      <c r="AD617" s="35">
        <f>AD613*MIN(AD615,'Payroll_Rates'!AD13)</f>
        <v>0.0</v>
      </c>
      <c r="AE617" s="35">
        <f>AE613*MIN(AE615,'Payroll_Rates'!AE13)</f>
        <v>0.0</v>
      </c>
      <c r="AF617" s="35">
        <f>AF613*MIN(AF615,'Payroll_Rates'!AF13)</f>
        <v>0.0</v>
      </c>
      <c r="AG617" s="35">
        <f>AG613*MIN(AG615,'Payroll_Rates'!AG13)</f>
        <v>0.0</v>
      </c>
      <c r="AH617" s="35">
        <f>AH613*MIN(AH615,'Payroll_Rates'!AH13)</f>
        <v>0.0</v>
      </c>
      <c r="AI617" s="35">
        <f>AI613*MIN(AI615,'Payroll_Rates'!AI13)</f>
        <v>0.0</v>
      </c>
      <c r="AJ617" s="35">
        <f>AJ613*MIN(AJ615,'Payroll_Rates'!AJ13)</f>
        <v>0.0</v>
      </c>
      <c r="AK617" s="35">
        <f>AK613*MIN(AK615,'Payroll_Rates'!AK13)</f>
        <v>0.0</v>
      </c>
      <c r="AL617" s="35">
        <f>AL613*MIN(AL615,'Payroll_Rates'!AL13)</f>
        <v>0.0</v>
      </c>
      <c r="AM617" s="35">
        <f>AM613*MIN(AM615,'Payroll_Rates'!AM13)</f>
        <v>0.0</v>
      </c>
      <c r="AN617" s="35">
        <f>AN613*MIN(AN615,'Payroll_Rates'!AN13)</f>
        <v>0.0</v>
      </c>
      <c r="AO617" s="35">
        <f>AO613*MIN(AO615,'Payroll_Rates'!AO13)</f>
        <v>0.0</v>
      </c>
      <c r="AP617" s="35">
        <f>AP613*MIN(AP615,'Payroll_Rates'!AP13)</f>
        <v>0.0</v>
      </c>
      <c r="AQ617" s="35">
        <f>AQ613*MIN(AQ615,'Payroll_Rates'!AQ13)</f>
        <v>0.0</v>
      </c>
      <c r="AR617" s="35">
        <f>AR613*MIN(AR615,'Payroll_Rates'!AR13)</f>
        <v>0.0</v>
      </c>
      <c r="AS617" s="35">
        <f>AS613*MIN(AS615,'Payroll_Rates'!AS13)</f>
        <v>0.0</v>
      </c>
      <c r="AT617" s="35">
        <f>AT613*MIN(AT615,'Payroll_Rates'!AT13)</f>
        <v>0.0</v>
      </c>
      <c r="AU617" s="35">
        <f>AU613*MIN(AU615,'Payroll_Rates'!AU13)</f>
        <v>0.0</v>
      </c>
      <c r="AV617" s="35">
        <f>AV613*MIN(AV615,'Payroll_Rates'!AV13)</f>
        <v>0.0</v>
      </c>
      <c r="AW617" s="35">
        <f>AW613*MIN(AW615,'Payroll_Rates'!AW13)</f>
        <v>0.0</v>
      </c>
      <c r="AX617" s="35">
        <f>AX613*MIN(AX615,'Payroll_Rates'!AX13)</f>
        <v>0.0</v>
      </c>
      <c r="AY617" s="35">
        <f>AY613*MIN(AY615,'Payroll_Rates'!AY13)</f>
        <v>0.0</v>
      </c>
      <c r="AZ617" s="35">
        <f>AZ613*MIN(AZ615,'Payroll_Rates'!AZ13)</f>
        <v>0.0</v>
      </c>
      <c r="BA617" s="35">
        <f>BA613*MIN(BA615,'Payroll_Rates'!BA13)</f>
        <v>0.0</v>
      </c>
      <c r="BB617" s="35">
        <f>BB613*MIN(BB615,'Payroll_Rates'!BB13)</f>
        <v>0.0</v>
      </c>
      <c r="BC617" s="35">
        <f>BC613*MIN(BC615,'Payroll_Rates'!BC13)</f>
        <v>0.0</v>
      </c>
      <c r="BD617" s="35">
        <f>BD613*MIN(BD615,'Payroll_Rates'!BD13)</f>
        <v>0.0</v>
      </c>
      <c r="BE617" s="35">
        <f>BE613*MIN(BE615,'Payroll_Rates'!BE13)</f>
        <v>0.0</v>
      </c>
      <c r="BF617" s="35">
        <f>BF613*MIN(BF615,'Payroll_Rates'!BF13)</f>
        <v>0.0</v>
      </c>
      <c r="BG617" s="35">
        <f>BG613*MIN(BG615,'Payroll_Rates'!BG13)</f>
        <v>0.0</v>
      </c>
      <c r="BH617" s="35">
        <f>BH613*MIN(BH615,'Payroll_Rates'!BH13)</f>
        <v>0.0</v>
      </c>
      <c r="BI617" s="35">
        <f>BI613*MIN(BI615,'Payroll_Rates'!BI13)</f>
        <v>0.0</v>
      </c>
      <c r="BJ617" s="35">
        <f>BJ613*MIN(BJ615,'Payroll_Rates'!BJ13)</f>
        <v>0.0</v>
      </c>
      <c r="BK617" s="35">
        <f>BK613*MIN(BK615,'Payroll_Rates'!BK13)</f>
        <v>0.0</v>
      </c>
      <c r="BL617" s="35">
        <f>BL613*MIN(BL615,'Payroll_Rates'!BL13)</f>
        <v>0.0</v>
      </c>
      <c r="BM617" s="35">
        <f>BM613*MIN(BM615,'Payroll_Rates'!BM13)</f>
        <v>0.0</v>
      </c>
      <c r="BN617" s="35">
        <f>BN613*MIN(BN615,'Payroll_Rates'!BN13)</f>
        <v>0.0</v>
      </c>
      <c r="BO617" s="35">
        <f>BO613*MIN(BO615,'Payroll_Rates'!BO13)</f>
        <v>0.0</v>
      </c>
    </row>
    <row r="618" ht="28" customHeight="1">
      <c r="A618" s="2" t="str">
        <v>SLOT31.RV</v>
      </c>
      <c r="B618" s="6" t="str">
        <v>SLOT31 employer pension contribution (RV)</v>
      </c>
      <c r="C618" s="2" t="str">
        <v>EUR</v>
      </c>
      <c r="D618" s="2" t="str">
        <v>SUM</v>
      </c>
      <c r="E618" s="36">
        <f>SUM(H618:BO618)</f>
        <v>0.0</v>
      </c>
      <c r="F618" s="6" t="str">
        <v>Spare row; inactive until a hire and an exit month are entered on People_Inputs</v>
      </c>
      <c r="G618" s="2"/>
      <c r="H618" s="35">
        <f>H616*'Payroll_Rates'!H11/'Inputs'!$E$28</f>
        <v>0.0</v>
      </c>
      <c r="I618" s="35">
        <f>I616*'Payroll_Rates'!I11/'Inputs'!$E$28</f>
        <v>0.0</v>
      </c>
      <c r="J618" s="35">
        <f>J616*'Payroll_Rates'!J11/'Inputs'!$E$28</f>
        <v>0.0</v>
      </c>
      <c r="K618" s="35">
        <f>K616*'Payroll_Rates'!K11/'Inputs'!$E$28</f>
        <v>0.0</v>
      </c>
      <c r="L618" s="35">
        <f>L616*'Payroll_Rates'!L11/'Inputs'!$E$28</f>
        <v>0.0</v>
      </c>
      <c r="M618" s="35">
        <f>M616*'Payroll_Rates'!M11/'Inputs'!$E$28</f>
        <v>0.0</v>
      </c>
      <c r="N618" s="35">
        <f>N616*'Payroll_Rates'!N11/'Inputs'!$E$28</f>
        <v>0.0</v>
      </c>
      <c r="O618" s="35">
        <f>O616*'Payroll_Rates'!O11/'Inputs'!$E$28</f>
        <v>0.0</v>
      </c>
      <c r="P618" s="35">
        <f>P616*'Payroll_Rates'!P11/'Inputs'!$E$28</f>
        <v>0.0</v>
      </c>
      <c r="Q618" s="35">
        <f>Q616*'Payroll_Rates'!Q11/'Inputs'!$E$28</f>
        <v>0.0</v>
      </c>
      <c r="R618" s="35">
        <f>R616*'Payroll_Rates'!R11/'Inputs'!$E$28</f>
        <v>0.0</v>
      </c>
      <c r="S618" s="35">
        <f>S616*'Payroll_Rates'!S11/'Inputs'!$E$28</f>
        <v>0.0</v>
      </c>
      <c r="T618" s="35">
        <f>T616*'Payroll_Rates'!T11/'Inputs'!$E$28</f>
        <v>0.0</v>
      </c>
      <c r="U618" s="35">
        <f>U616*'Payroll_Rates'!U11/'Inputs'!$E$28</f>
        <v>0.0</v>
      </c>
      <c r="V618" s="35">
        <f>V616*'Payroll_Rates'!V11/'Inputs'!$E$28</f>
        <v>0.0</v>
      </c>
      <c r="W618" s="35">
        <f>W616*'Payroll_Rates'!W11/'Inputs'!$E$28</f>
        <v>0.0</v>
      </c>
      <c r="X618" s="35">
        <f>X616*'Payroll_Rates'!X11/'Inputs'!$E$28</f>
        <v>0.0</v>
      </c>
      <c r="Y618" s="35">
        <f>Y616*'Payroll_Rates'!Y11/'Inputs'!$E$28</f>
        <v>0.0</v>
      </c>
      <c r="Z618" s="35">
        <f>Z616*'Payroll_Rates'!Z11/'Inputs'!$E$28</f>
        <v>0.0</v>
      </c>
      <c r="AA618" s="35">
        <f>AA616*'Payroll_Rates'!AA11/'Inputs'!$E$28</f>
        <v>0.0</v>
      </c>
      <c r="AB618" s="35">
        <f>AB616*'Payroll_Rates'!AB11/'Inputs'!$E$28</f>
        <v>0.0</v>
      </c>
      <c r="AC618" s="35">
        <f>AC616*'Payroll_Rates'!AC11/'Inputs'!$E$28</f>
        <v>0.0</v>
      </c>
      <c r="AD618" s="35">
        <f>AD616*'Payroll_Rates'!AD11/'Inputs'!$E$28</f>
        <v>0.0</v>
      </c>
      <c r="AE618" s="35">
        <f>AE616*'Payroll_Rates'!AE11/'Inputs'!$E$28</f>
        <v>0.0</v>
      </c>
      <c r="AF618" s="35">
        <f>AF616*'Payroll_Rates'!AF11/'Inputs'!$E$28</f>
        <v>0.0</v>
      </c>
      <c r="AG618" s="35">
        <f>AG616*'Payroll_Rates'!AG11/'Inputs'!$E$28</f>
        <v>0.0</v>
      </c>
      <c r="AH618" s="35">
        <f>AH616*'Payroll_Rates'!AH11/'Inputs'!$E$28</f>
        <v>0.0</v>
      </c>
      <c r="AI618" s="35">
        <f>AI616*'Payroll_Rates'!AI11/'Inputs'!$E$28</f>
        <v>0.0</v>
      </c>
      <c r="AJ618" s="35">
        <f>AJ616*'Payroll_Rates'!AJ11/'Inputs'!$E$28</f>
        <v>0.0</v>
      </c>
      <c r="AK618" s="35">
        <f>AK616*'Payroll_Rates'!AK11/'Inputs'!$E$28</f>
        <v>0.0</v>
      </c>
      <c r="AL618" s="35">
        <f>AL616*'Payroll_Rates'!AL11/'Inputs'!$E$28</f>
        <v>0.0</v>
      </c>
      <c r="AM618" s="35">
        <f>AM616*'Payroll_Rates'!AM11/'Inputs'!$E$28</f>
        <v>0.0</v>
      </c>
      <c r="AN618" s="35">
        <f>AN616*'Payroll_Rates'!AN11/'Inputs'!$E$28</f>
        <v>0.0</v>
      </c>
      <c r="AO618" s="35">
        <f>AO616*'Payroll_Rates'!AO11/'Inputs'!$E$28</f>
        <v>0.0</v>
      </c>
      <c r="AP618" s="35">
        <f>AP616*'Payroll_Rates'!AP11/'Inputs'!$E$28</f>
        <v>0.0</v>
      </c>
      <c r="AQ618" s="35">
        <f>AQ616*'Payroll_Rates'!AQ11/'Inputs'!$E$28</f>
        <v>0.0</v>
      </c>
      <c r="AR618" s="35">
        <f>AR616*'Payroll_Rates'!AR11/'Inputs'!$E$28</f>
        <v>0.0</v>
      </c>
      <c r="AS618" s="35">
        <f>AS616*'Payroll_Rates'!AS11/'Inputs'!$E$28</f>
        <v>0.0</v>
      </c>
      <c r="AT618" s="35">
        <f>AT616*'Payroll_Rates'!AT11/'Inputs'!$E$28</f>
        <v>0.0</v>
      </c>
      <c r="AU618" s="35">
        <f>AU616*'Payroll_Rates'!AU11/'Inputs'!$E$28</f>
        <v>0.0</v>
      </c>
      <c r="AV618" s="35">
        <f>AV616*'Payroll_Rates'!AV11/'Inputs'!$E$28</f>
        <v>0.0</v>
      </c>
      <c r="AW618" s="35">
        <f>AW616*'Payroll_Rates'!AW11/'Inputs'!$E$28</f>
        <v>0.0</v>
      </c>
      <c r="AX618" s="35">
        <f>AX616*'Payroll_Rates'!AX11/'Inputs'!$E$28</f>
        <v>0.0</v>
      </c>
      <c r="AY618" s="35">
        <f>AY616*'Payroll_Rates'!AY11/'Inputs'!$E$28</f>
        <v>0.0</v>
      </c>
      <c r="AZ618" s="35">
        <f>AZ616*'Payroll_Rates'!AZ11/'Inputs'!$E$28</f>
        <v>0.0</v>
      </c>
      <c r="BA618" s="35">
        <f>BA616*'Payroll_Rates'!BA11/'Inputs'!$E$28</f>
        <v>0.0</v>
      </c>
      <c r="BB618" s="35">
        <f>BB616*'Payroll_Rates'!BB11/'Inputs'!$E$28</f>
        <v>0.0</v>
      </c>
      <c r="BC618" s="35">
        <f>BC616*'Payroll_Rates'!BC11/'Inputs'!$E$28</f>
        <v>0.0</v>
      </c>
      <c r="BD618" s="35">
        <f>BD616*'Payroll_Rates'!BD11/'Inputs'!$E$28</f>
        <v>0.0</v>
      </c>
      <c r="BE618" s="35">
        <f>BE616*'Payroll_Rates'!BE11/'Inputs'!$E$28</f>
        <v>0.0</v>
      </c>
      <c r="BF618" s="35">
        <f>BF616*'Payroll_Rates'!BF11/'Inputs'!$E$28</f>
        <v>0.0</v>
      </c>
      <c r="BG618" s="35">
        <f>BG616*'Payroll_Rates'!BG11/'Inputs'!$E$28</f>
        <v>0.0</v>
      </c>
      <c r="BH618" s="35">
        <f>BH616*'Payroll_Rates'!BH11/'Inputs'!$E$28</f>
        <v>0.0</v>
      </c>
      <c r="BI618" s="35">
        <f>BI616*'Payroll_Rates'!BI11/'Inputs'!$E$28</f>
        <v>0.0</v>
      </c>
      <c r="BJ618" s="35">
        <f>BJ616*'Payroll_Rates'!BJ11/'Inputs'!$E$28</f>
        <v>0.0</v>
      </c>
      <c r="BK618" s="35">
        <f>BK616*'Payroll_Rates'!BK11/'Inputs'!$E$28</f>
        <v>0.0</v>
      </c>
      <c r="BL618" s="35">
        <f>BL616*'Payroll_Rates'!BL11/'Inputs'!$E$28</f>
        <v>0.0</v>
      </c>
      <c r="BM618" s="35">
        <f>BM616*'Payroll_Rates'!BM11/'Inputs'!$E$28</f>
        <v>0.0</v>
      </c>
      <c r="BN618" s="35">
        <f>BN616*'Payroll_Rates'!BN11/'Inputs'!$E$28</f>
        <v>0.0</v>
      </c>
      <c r="BO618" s="35">
        <f>BO616*'Payroll_Rates'!BO11/'Inputs'!$E$28</f>
        <v>0.0</v>
      </c>
    </row>
    <row r="619" ht="28" customHeight="1">
      <c r="A619" s="2" t="str">
        <v>SLOT31.AV</v>
      </c>
      <c r="B619" s="6" t="str">
        <v>SLOT31 employer unemployment contribution (AV)</v>
      </c>
      <c r="C619" s="2" t="str">
        <v>EUR</v>
      </c>
      <c r="D619" s="2" t="str">
        <v>SUM</v>
      </c>
      <c r="E619" s="36">
        <f>SUM(H619:BO619)</f>
        <v>0.0</v>
      </c>
      <c r="F619" s="6" t="str">
        <v>Spare row; inactive until a hire and an exit month are entered on People_Inputs</v>
      </c>
      <c r="G619" s="2"/>
      <c r="H619" s="35">
        <f>H616*'Inputs'!$E$13/'Inputs'!$E$28</f>
        <v>0.0</v>
      </c>
      <c r="I619" s="35">
        <f>I616*'Inputs'!$E$13/'Inputs'!$E$28</f>
        <v>0.0</v>
      </c>
      <c r="J619" s="35">
        <f>J616*'Inputs'!$E$13/'Inputs'!$E$28</f>
        <v>0.0</v>
      </c>
      <c r="K619" s="35">
        <f>K616*'Inputs'!$E$13/'Inputs'!$E$28</f>
        <v>0.0</v>
      </c>
      <c r="L619" s="35">
        <f>L616*'Inputs'!$E$13/'Inputs'!$E$28</f>
        <v>0.0</v>
      </c>
      <c r="M619" s="35">
        <f>M616*'Inputs'!$E$13/'Inputs'!$E$28</f>
        <v>0.0</v>
      </c>
      <c r="N619" s="35">
        <f>N616*'Inputs'!$E$13/'Inputs'!$E$28</f>
        <v>0.0</v>
      </c>
      <c r="O619" s="35">
        <f>O616*'Inputs'!$E$13/'Inputs'!$E$28</f>
        <v>0.0</v>
      </c>
      <c r="P619" s="35">
        <f>P616*'Inputs'!$E$13/'Inputs'!$E$28</f>
        <v>0.0</v>
      </c>
      <c r="Q619" s="35">
        <f>Q616*'Inputs'!$E$13/'Inputs'!$E$28</f>
        <v>0.0</v>
      </c>
      <c r="R619" s="35">
        <f>R616*'Inputs'!$E$13/'Inputs'!$E$28</f>
        <v>0.0</v>
      </c>
      <c r="S619" s="35">
        <f>S616*'Inputs'!$E$13/'Inputs'!$E$28</f>
        <v>0.0</v>
      </c>
      <c r="T619" s="35">
        <f>T616*'Inputs'!$E$13/'Inputs'!$E$28</f>
        <v>0.0</v>
      </c>
      <c r="U619" s="35">
        <f>U616*'Inputs'!$E$13/'Inputs'!$E$28</f>
        <v>0.0</v>
      </c>
      <c r="V619" s="35">
        <f>V616*'Inputs'!$E$13/'Inputs'!$E$28</f>
        <v>0.0</v>
      </c>
      <c r="W619" s="35">
        <f>W616*'Inputs'!$E$13/'Inputs'!$E$28</f>
        <v>0.0</v>
      </c>
      <c r="X619" s="35">
        <f>X616*'Inputs'!$E$13/'Inputs'!$E$28</f>
        <v>0.0</v>
      </c>
      <c r="Y619" s="35">
        <f>Y616*'Inputs'!$E$13/'Inputs'!$E$28</f>
        <v>0.0</v>
      </c>
      <c r="Z619" s="35">
        <f>Z616*'Inputs'!$E$13/'Inputs'!$E$28</f>
        <v>0.0</v>
      </c>
      <c r="AA619" s="35">
        <f>AA616*'Inputs'!$E$13/'Inputs'!$E$28</f>
        <v>0.0</v>
      </c>
      <c r="AB619" s="35">
        <f>AB616*'Inputs'!$E$13/'Inputs'!$E$28</f>
        <v>0.0</v>
      </c>
      <c r="AC619" s="35">
        <f>AC616*'Inputs'!$E$13/'Inputs'!$E$28</f>
        <v>0.0</v>
      </c>
      <c r="AD619" s="35">
        <f>AD616*'Inputs'!$E$13/'Inputs'!$E$28</f>
        <v>0.0</v>
      </c>
      <c r="AE619" s="35">
        <f>AE616*'Inputs'!$E$13/'Inputs'!$E$28</f>
        <v>0.0</v>
      </c>
      <c r="AF619" s="35">
        <f>AF616*'Inputs'!$E$13/'Inputs'!$E$28</f>
        <v>0.0</v>
      </c>
      <c r="AG619" s="35">
        <f>AG616*'Inputs'!$E$13/'Inputs'!$E$28</f>
        <v>0.0</v>
      </c>
      <c r="AH619" s="35">
        <f>AH616*'Inputs'!$E$13/'Inputs'!$E$28</f>
        <v>0.0</v>
      </c>
      <c r="AI619" s="35">
        <f>AI616*'Inputs'!$E$13/'Inputs'!$E$28</f>
        <v>0.0</v>
      </c>
      <c r="AJ619" s="35">
        <f>AJ616*'Inputs'!$E$13/'Inputs'!$E$28</f>
        <v>0.0</v>
      </c>
      <c r="AK619" s="35">
        <f>AK616*'Inputs'!$E$13/'Inputs'!$E$28</f>
        <v>0.0</v>
      </c>
      <c r="AL619" s="35">
        <f>AL616*'Inputs'!$E$13/'Inputs'!$E$28</f>
        <v>0.0</v>
      </c>
      <c r="AM619" s="35">
        <f>AM616*'Inputs'!$E$13/'Inputs'!$E$28</f>
        <v>0.0</v>
      </c>
      <c r="AN619" s="35">
        <f>AN616*'Inputs'!$E$13/'Inputs'!$E$28</f>
        <v>0.0</v>
      </c>
      <c r="AO619" s="35">
        <f>AO616*'Inputs'!$E$13/'Inputs'!$E$28</f>
        <v>0.0</v>
      </c>
      <c r="AP619" s="35">
        <f>AP616*'Inputs'!$E$13/'Inputs'!$E$28</f>
        <v>0.0</v>
      </c>
      <c r="AQ619" s="35">
        <f>AQ616*'Inputs'!$E$13/'Inputs'!$E$28</f>
        <v>0.0</v>
      </c>
      <c r="AR619" s="35">
        <f>AR616*'Inputs'!$E$13/'Inputs'!$E$28</f>
        <v>0.0</v>
      </c>
      <c r="AS619" s="35">
        <f>AS616*'Inputs'!$E$13/'Inputs'!$E$28</f>
        <v>0.0</v>
      </c>
      <c r="AT619" s="35">
        <f>AT616*'Inputs'!$E$13/'Inputs'!$E$28</f>
        <v>0.0</v>
      </c>
      <c r="AU619" s="35">
        <f>AU616*'Inputs'!$E$13/'Inputs'!$E$28</f>
        <v>0.0</v>
      </c>
      <c r="AV619" s="35">
        <f>AV616*'Inputs'!$E$13/'Inputs'!$E$28</f>
        <v>0.0</v>
      </c>
      <c r="AW619" s="35">
        <f>AW616*'Inputs'!$E$13/'Inputs'!$E$28</f>
        <v>0.0</v>
      </c>
      <c r="AX619" s="35">
        <f>AX616*'Inputs'!$E$13/'Inputs'!$E$28</f>
        <v>0.0</v>
      </c>
      <c r="AY619" s="35">
        <f>AY616*'Inputs'!$E$13/'Inputs'!$E$28</f>
        <v>0.0</v>
      </c>
      <c r="AZ619" s="35">
        <f>AZ616*'Inputs'!$E$13/'Inputs'!$E$28</f>
        <v>0.0</v>
      </c>
      <c r="BA619" s="35">
        <f>BA616*'Inputs'!$E$13/'Inputs'!$E$28</f>
        <v>0.0</v>
      </c>
      <c r="BB619" s="35">
        <f>BB616*'Inputs'!$E$13/'Inputs'!$E$28</f>
        <v>0.0</v>
      </c>
      <c r="BC619" s="35">
        <f>BC616*'Inputs'!$E$13/'Inputs'!$E$28</f>
        <v>0.0</v>
      </c>
      <c r="BD619" s="35">
        <f>BD616*'Inputs'!$E$13/'Inputs'!$E$28</f>
        <v>0.0</v>
      </c>
      <c r="BE619" s="35">
        <f>BE616*'Inputs'!$E$13/'Inputs'!$E$28</f>
        <v>0.0</v>
      </c>
      <c r="BF619" s="35">
        <f>BF616*'Inputs'!$E$13/'Inputs'!$E$28</f>
        <v>0.0</v>
      </c>
      <c r="BG619" s="35">
        <f>BG616*'Inputs'!$E$13/'Inputs'!$E$28</f>
        <v>0.0</v>
      </c>
      <c r="BH619" s="35">
        <f>BH616*'Inputs'!$E$13/'Inputs'!$E$28</f>
        <v>0.0</v>
      </c>
      <c r="BI619" s="35">
        <f>BI616*'Inputs'!$E$13/'Inputs'!$E$28</f>
        <v>0.0</v>
      </c>
      <c r="BJ619" s="35">
        <f>BJ616*'Inputs'!$E$13/'Inputs'!$E$28</f>
        <v>0.0</v>
      </c>
      <c r="BK619" s="35">
        <f>BK616*'Inputs'!$E$13/'Inputs'!$E$28</f>
        <v>0.0</v>
      </c>
      <c r="BL619" s="35">
        <f>BL616*'Inputs'!$E$13/'Inputs'!$E$28</f>
        <v>0.0</v>
      </c>
      <c r="BM619" s="35">
        <f>BM616*'Inputs'!$E$13/'Inputs'!$E$28</f>
        <v>0.0</v>
      </c>
      <c r="BN619" s="35">
        <f>BN616*'Inputs'!$E$13/'Inputs'!$E$28</f>
        <v>0.0</v>
      </c>
      <c r="BO619" s="35">
        <f>BO616*'Inputs'!$E$13/'Inputs'!$E$28</f>
        <v>0.0</v>
      </c>
    </row>
    <row r="620" ht="28" customHeight="1">
      <c r="A620" s="2" t="str">
        <v>SLOT31.KV</v>
      </c>
      <c r="B620" s="6" t="str">
        <v>SLOT31 employer health contribution (KV)</v>
      </c>
      <c r="C620" s="2" t="str">
        <v>EUR</v>
      </c>
      <c r="D620" s="2" t="str">
        <v>SUM</v>
      </c>
      <c r="E620" s="36">
        <f>SUM(H620:BO620)</f>
        <v>0.0</v>
      </c>
      <c r="F620" s="6" t="str">
        <v>Spare row; inactive until a hire and an exit month are entered on People_Inputs</v>
      </c>
      <c r="G620" s="2"/>
      <c r="H620" s="35">
        <f>H617*('Inputs'!$E$14+'Inputs'!$E$15)/'Inputs'!$E$28</f>
        <v>0.0</v>
      </c>
      <c r="I620" s="35">
        <f>I617*('Inputs'!$E$14+'Inputs'!$E$15)/'Inputs'!$E$28</f>
        <v>0.0</v>
      </c>
      <c r="J620" s="35">
        <f>J617*('Inputs'!$E$14+'Inputs'!$E$15)/'Inputs'!$E$28</f>
        <v>0.0</v>
      </c>
      <c r="K620" s="35">
        <f>K617*('Inputs'!$E$14+'Inputs'!$E$15)/'Inputs'!$E$28</f>
        <v>0.0</v>
      </c>
      <c r="L620" s="35">
        <f>L617*('Inputs'!$E$14+'Inputs'!$E$15)/'Inputs'!$E$28</f>
        <v>0.0</v>
      </c>
      <c r="M620" s="35">
        <f>M617*('Inputs'!$E$14+'Inputs'!$E$15)/'Inputs'!$E$28</f>
        <v>0.0</v>
      </c>
      <c r="N620" s="35">
        <f>N617*('Inputs'!$E$14+'Inputs'!$E$15)/'Inputs'!$E$28</f>
        <v>0.0</v>
      </c>
      <c r="O620" s="35">
        <f>O617*('Inputs'!$E$14+'Inputs'!$E$15)/'Inputs'!$E$28</f>
        <v>0.0</v>
      </c>
      <c r="P620" s="35">
        <f>P617*('Inputs'!$E$14+'Inputs'!$E$15)/'Inputs'!$E$28</f>
        <v>0.0</v>
      </c>
      <c r="Q620" s="35">
        <f>Q617*('Inputs'!$E$14+'Inputs'!$E$15)/'Inputs'!$E$28</f>
        <v>0.0</v>
      </c>
      <c r="R620" s="35">
        <f>R617*('Inputs'!$E$14+'Inputs'!$E$15)/'Inputs'!$E$28</f>
        <v>0.0</v>
      </c>
      <c r="S620" s="35">
        <f>S617*('Inputs'!$E$14+'Inputs'!$E$15)/'Inputs'!$E$28</f>
        <v>0.0</v>
      </c>
      <c r="T620" s="35">
        <f>T617*('Inputs'!$E$14+'Inputs'!$E$15)/'Inputs'!$E$28</f>
        <v>0.0</v>
      </c>
      <c r="U620" s="35">
        <f>U617*('Inputs'!$E$14+'Inputs'!$E$15)/'Inputs'!$E$28</f>
        <v>0.0</v>
      </c>
      <c r="V620" s="35">
        <f>V617*('Inputs'!$E$14+'Inputs'!$E$15)/'Inputs'!$E$28</f>
        <v>0.0</v>
      </c>
      <c r="W620" s="35">
        <f>W617*('Inputs'!$E$14+'Inputs'!$E$15)/'Inputs'!$E$28</f>
        <v>0.0</v>
      </c>
      <c r="X620" s="35">
        <f>X617*('Inputs'!$E$14+'Inputs'!$E$15)/'Inputs'!$E$28</f>
        <v>0.0</v>
      </c>
      <c r="Y620" s="35">
        <f>Y617*('Inputs'!$E$14+'Inputs'!$E$15)/'Inputs'!$E$28</f>
        <v>0.0</v>
      </c>
      <c r="Z620" s="35">
        <f>Z617*('Inputs'!$E$14+'Inputs'!$E$15)/'Inputs'!$E$28</f>
        <v>0.0</v>
      </c>
      <c r="AA620" s="35">
        <f>AA617*('Inputs'!$E$14+'Inputs'!$E$15)/'Inputs'!$E$28</f>
        <v>0.0</v>
      </c>
      <c r="AB620" s="35">
        <f>AB617*('Inputs'!$E$14+'Inputs'!$E$15)/'Inputs'!$E$28</f>
        <v>0.0</v>
      </c>
      <c r="AC620" s="35">
        <f>AC617*('Inputs'!$E$14+'Inputs'!$E$15)/'Inputs'!$E$28</f>
        <v>0.0</v>
      </c>
      <c r="AD620" s="35">
        <f>AD617*('Inputs'!$E$14+'Inputs'!$E$15)/'Inputs'!$E$28</f>
        <v>0.0</v>
      </c>
      <c r="AE620" s="35">
        <f>AE617*('Inputs'!$E$14+'Inputs'!$E$15)/'Inputs'!$E$28</f>
        <v>0.0</v>
      </c>
      <c r="AF620" s="35">
        <f>AF617*('Inputs'!$E$14+'Inputs'!$E$15)/'Inputs'!$E$28</f>
        <v>0.0</v>
      </c>
      <c r="AG620" s="35">
        <f>AG617*('Inputs'!$E$14+'Inputs'!$E$15)/'Inputs'!$E$28</f>
        <v>0.0</v>
      </c>
      <c r="AH620" s="35">
        <f>AH617*('Inputs'!$E$14+'Inputs'!$E$15)/'Inputs'!$E$28</f>
        <v>0.0</v>
      </c>
      <c r="AI620" s="35">
        <f>AI617*('Inputs'!$E$14+'Inputs'!$E$15)/'Inputs'!$E$28</f>
        <v>0.0</v>
      </c>
      <c r="AJ620" s="35">
        <f>AJ617*('Inputs'!$E$14+'Inputs'!$E$15)/'Inputs'!$E$28</f>
        <v>0.0</v>
      </c>
      <c r="AK620" s="35">
        <f>AK617*('Inputs'!$E$14+'Inputs'!$E$15)/'Inputs'!$E$28</f>
        <v>0.0</v>
      </c>
      <c r="AL620" s="35">
        <f>AL617*('Inputs'!$E$14+'Inputs'!$E$15)/'Inputs'!$E$28</f>
        <v>0.0</v>
      </c>
      <c r="AM620" s="35">
        <f>AM617*('Inputs'!$E$14+'Inputs'!$E$15)/'Inputs'!$E$28</f>
        <v>0.0</v>
      </c>
      <c r="AN620" s="35">
        <f>AN617*('Inputs'!$E$14+'Inputs'!$E$15)/'Inputs'!$E$28</f>
        <v>0.0</v>
      </c>
      <c r="AO620" s="35">
        <f>AO617*('Inputs'!$E$14+'Inputs'!$E$15)/'Inputs'!$E$28</f>
        <v>0.0</v>
      </c>
      <c r="AP620" s="35">
        <f>AP617*('Inputs'!$E$14+'Inputs'!$E$15)/'Inputs'!$E$28</f>
        <v>0.0</v>
      </c>
      <c r="AQ620" s="35">
        <f>AQ617*('Inputs'!$E$14+'Inputs'!$E$15)/'Inputs'!$E$28</f>
        <v>0.0</v>
      </c>
      <c r="AR620" s="35">
        <f>AR617*('Inputs'!$E$14+'Inputs'!$E$15)/'Inputs'!$E$28</f>
        <v>0.0</v>
      </c>
      <c r="AS620" s="35">
        <f>AS617*('Inputs'!$E$14+'Inputs'!$E$15)/'Inputs'!$E$28</f>
        <v>0.0</v>
      </c>
      <c r="AT620" s="35">
        <f>AT617*('Inputs'!$E$14+'Inputs'!$E$15)/'Inputs'!$E$28</f>
        <v>0.0</v>
      </c>
      <c r="AU620" s="35">
        <f>AU617*('Inputs'!$E$14+'Inputs'!$E$15)/'Inputs'!$E$28</f>
        <v>0.0</v>
      </c>
      <c r="AV620" s="35">
        <f>AV617*('Inputs'!$E$14+'Inputs'!$E$15)/'Inputs'!$E$28</f>
        <v>0.0</v>
      </c>
      <c r="AW620" s="35">
        <f>AW617*('Inputs'!$E$14+'Inputs'!$E$15)/'Inputs'!$E$28</f>
        <v>0.0</v>
      </c>
      <c r="AX620" s="35">
        <f>AX617*('Inputs'!$E$14+'Inputs'!$E$15)/'Inputs'!$E$28</f>
        <v>0.0</v>
      </c>
      <c r="AY620" s="35">
        <f>AY617*('Inputs'!$E$14+'Inputs'!$E$15)/'Inputs'!$E$28</f>
        <v>0.0</v>
      </c>
      <c r="AZ620" s="35">
        <f>AZ617*('Inputs'!$E$14+'Inputs'!$E$15)/'Inputs'!$E$28</f>
        <v>0.0</v>
      </c>
      <c r="BA620" s="35">
        <f>BA617*('Inputs'!$E$14+'Inputs'!$E$15)/'Inputs'!$E$28</f>
        <v>0.0</v>
      </c>
      <c r="BB620" s="35">
        <f>BB617*('Inputs'!$E$14+'Inputs'!$E$15)/'Inputs'!$E$28</f>
        <v>0.0</v>
      </c>
      <c r="BC620" s="35">
        <f>BC617*('Inputs'!$E$14+'Inputs'!$E$15)/'Inputs'!$E$28</f>
        <v>0.0</v>
      </c>
      <c r="BD620" s="35">
        <f>BD617*('Inputs'!$E$14+'Inputs'!$E$15)/'Inputs'!$E$28</f>
        <v>0.0</v>
      </c>
      <c r="BE620" s="35">
        <f>BE617*('Inputs'!$E$14+'Inputs'!$E$15)/'Inputs'!$E$28</f>
        <v>0.0</v>
      </c>
      <c r="BF620" s="35">
        <f>BF617*('Inputs'!$E$14+'Inputs'!$E$15)/'Inputs'!$E$28</f>
        <v>0.0</v>
      </c>
      <c r="BG620" s="35">
        <f>BG617*('Inputs'!$E$14+'Inputs'!$E$15)/'Inputs'!$E$28</f>
        <v>0.0</v>
      </c>
      <c r="BH620" s="35">
        <f>BH617*('Inputs'!$E$14+'Inputs'!$E$15)/'Inputs'!$E$28</f>
        <v>0.0</v>
      </c>
      <c r="BI620" s="35">
        <f>BI617*('Inputs'!$E$14+'Inputs'!$E$15)/'Inputs'!$E$28</f>
        <v>0.0</v>
      </c>
      <c r="BJ620" s="35">
        <f>BJ617*('Inputs'!$E$14+'Inputs'!$E$15)/'Inputs'!$E$28</f>
        <v>0.0</v>
      </c>
      <c r="BK620" s="35">
        <f>BK617*('Inputs'!$E$14+'Inputs'!$E$15)/'Inputs'!$E$28</f>
        <v>0.0</v>
      </c>
      <c r="BL620" s="35">
        <f>BL617*('Inputs'!$E$14+'Inputs'!$E$15)/'Inputs'!$E$28</f>
        <v>0.0</v>
      </c>
      <c r="BM620" s="35">
        <f>BM617*('Inputs'!$E$14+'Inputs'!$E$15)/'Inputs'!$E$28</f>
        <v>0.0</v>
      </c>
      <c r="BN620" s="35">
        <f>BN617*('Inputs'!$E$14+'Inputs'!$E$15)/'Inputs'!$E$28</f>
        <v>0.0</v>
      </c>
      <c r="BO620" s="35">
        <f>BO617*('Inputs'!$E$14+'Inputs'!$E$15)/'Inputs'!$E$28</f>
        <v>0.0</v>
      </c>
    </row>
    <row r="621" ht="28" customHeight="1">
      <c r="A621" s="2" t="str">
        <v>SLOT31.PV</v>
      </c>
      <c r="B621" s="6" t="str">
        <v>SLOT31 employer care contribution (PV)</v>
      </c>
      <c r="C621" s="2" t="str">
        <v>EUR</v>
      </c>
      <c r="D621" s="2" t="str">
        <v>SUM</v>
      </c>
      <c r="E621" s="36">
        <f>SUM(H621:BO621)</f>
        <v>0.0</v>
      </c>
      <c r="F621" s="6" t="str">
        <v>Spare row; inactive until a hire and an exit month are entered on People_Inputs</v>
      </c>
      <c r="G621" s="2"/>
      <c r="H621" s="35">
        <f>H617*'Inputs'!$E$16/'Inputs'!$E$28</f>
        <v>0.0</v>
      </c>
      <c r="I621" s="35">
        <f>I617*'Inputs'!$E$16/'Inputs'!$E$28</f>
        <v>0.0</v>
      </c>
      <c r="J621" s="35">
        <f>J617*'Inputs'!$E$16/'Inputs'!$E$28</f>
        <v>0.0</v>
      </c>
      <c r="K621" s="35">
        <f>K617*'Inputs'!$E$16/'Inputs'!$E$28</f>
        <v>0.0</v>
      </c>
      <c r="L621" s="35">
        <f>L617*'Inputs'!$E$16/'Inputs'!$E$28</f>
        <v>0.0</v>
      </c>
      <c r="M621" s="35">
        <f>M617*'Inputs'!$E$16/'Inputs'!$E$28</f>
        <v>0.0</v>
      </c>
      <c r="N621" s="35">
        <f>N617*'Inputs'!$E$16/'Inputs'!$E$28</f>
        <v>0.0</v>
      </c>
      <c r="O621" s="35">
        <f>O617*'Inputs'!$E$16/'Inputs'!$E$28</f>
        <v>0.0</v>
      </c>
      <c r="P621" s="35">
        <f>P617*'Inputs'!$E$16/'Inputs'!$E$28</f>
        <v>0.0</v>
      </c>
      <c r="Q621" s="35">
        <f>Q617*'Inputs'!$E$16/'Inputs'!$E$28</f>
        <v>0.0</v>
      </c>
      <c r="R621" s="35">
        <f>R617*'Inputs'!$E$16/'Inputs'!$E$28</f>
        <v>0.0</v>
      </c>
      <c r="S621" s="35">
        <f>S617*'Inputs'!$E$16/'Inputs'!$E$28</f>
        <v>0.0</v>
      </c>
      <c r="T621" s="35">
        <f>T617*'Inputs'!$E$16/'Inputs'!$E$28</f>
        <v>0.0</v>
      </c>
      <c r="U621" s="35">
        <f>U617*'Inputs'!$E$16/'Inputs'!$E$28</f>
        <v>0.0</v>
      </c>
      <c r="V621" s="35">
        <f>V617*'Inputs'!$E$16/'Inputs'!$E$28</f>
        <v>0.0</v>
      </c>
      <c r="W621" s="35">
        <f>W617*'Inputs'!$E$16/'Inputs'!$E$28</f>
        <v>0.0</v>
      </c>
      <c r="X621" s="35">
        <f>X617*'Inputs'!$E$16/'Inputs'!$E$28</f>
        <v>0.0</v>
      </c>
      <c r="Y621" s="35">
        <f>Y617*'Inputs'!$E$16/'Inputs'!$E$28</f>
        <v>0.0</v>
      </c>
      <c r="Z621" s="35">
        <f>Z617*'Inputs'!$E$16/'Inputs'!$E$28</f>
        <v>0.0</v>
      </c>
      <c r="AA621" s="35">
        <f>AA617*'Inputs'!$E$16/'Inputs'!$E$28</f>
        <v>0.0</v>
      </c>
      <c r="AB621" s="35">
        <f>AB617*'Inputs'!$E$16/'Inputs'!$E$28</f>
        <v>0.0</v>
      </c>
      <c r="AC621" s="35">
        <f>AC617*'Inputs'!$E$16/'Inputs'!$E$28</f>
        <v>0.0</v>
      </c>
      <c r="AD621" s="35">
        <f>AD617*'Inputs'!$E$16/'Inputs'!$E$28</f>
        <v>0.0</v>
      </c>
      <c r="AE621" s="35">
        <f>AE617*'Inputs'!$E$16/'Inputs'!$E$28</f>
        <v>0.0</v>
      </c>
      <c r="AF621" s="35">
        <f>AF617*'Inputs'!$E$16/'Inputs'!$E$28</f>
        <v>0.0</v>
      </c>
      <c r="AG621" s="35">
        <f>AG617*'Inputs'!$E$16/'Inputs'!$E$28</f>
        <v>0.0</v>
      </c>
      <c r="AH621" s="35">
        <f>AH617*'Inputs'!$E$16/'Inputs'!$E$28</f>
        <v>0.0</v>
      </c>
      <c r="AI621" s="35">
        <f>AI617*'Inputs'!$E$16/'Inputs'!$E$28</f>
        <v>0.0</v>
      </c>
      <c r="AJ621" s="35">
        <f>AJ617*'Inputs'!$E$16/'Inputs'!$E$28</f>
        <v>0.0</v>
      </c>
      <c r="AK621" s="35">
        <f>AK617*'Inputs'!$E$16/'Inputs'!$E$28</f>
        <v>0.0</v>
      </c>
      <c r="AL621" s="35">
        <f>AL617*'Inputs'!$E$16/'Inputs'!$E$28</f>
        <v>0.0</v>
      </c>
      <c r="AM621" s="35">
        <f>AM617*'Inputs'!$E$16/'Inputs'!$E$28</f>
        <v>0.0</v>
      </c>
      <c r="AN621" s="35">
        <f>AN617*'Inputs'!$E$16/'Inputs'!$E$28</f>
        <v>0.0</v>
      </c>
      <c r="AO621" s="35">
        <f>AO617*'Inputs'!$E$16/'Inputs'!$E$28</f>
        <v>0.0</v>
      </c>
      <c r="AP621" s="35">
        <f>AP617*'Inputs'!$E$16/'Inputs'!$E$28</f>
        <v>0.0</v>
      </c>
      <c r="AQ621" s="35">
        <f>AQ617*'Inputs'!$E$16/'Inputs'!$E$28</f>
        <v>0.0</v>
      </c>
      <c r="AR621" s="35">
        <f>AR617*'Inputs'!$E$16/'Inputs'!$E$28</f>
        <v>0.0</v>
      </c>
      <c r="AS621" s="35">
        <f>AS617*'Inputs'!$E$16/'Inputs'!$E$28</f>
        <v>0.0</v>
      </c>
      <c r="AT621" s="35">
        <f>AT617*'Inputs'!$E$16/'Inputs'!$E$28</f>
        <v>0.0</v>
      </c>
      <c r="AU621" s="35">
        <f>AU617*'Inputs'!$E$16/'Inputs'!$E$28</f>
        <v>0.0</v>
      </c>
      <c r="AV621" s="35">
        <f>AV617*'Inputs'!$E$16/'Inputs'!$E$28</f>
        <v>0.0</v>
      </c>
      <c r="AW621" s="35">
        <f>AW617*'Inputs'!$E$16/'Inputs'!$E$28</f>
        <v>0.0</v>
      </c>
      <c r="AX621" s="35">
        <f>AX617*'Inputs'!$E$16/'Inputs'!$E$28</f>
        <v>0.0</v>
      </c>
      <c r="AY621" s="35">
        <f>AY617*'Inputs'!$E$16/'Inputs'!$E$28</f>
        <v>0.0</v>
      </c>
      <c r="AZ621" s="35">
        <f>AZ617*'Inputs'!$E$16/'Inputs'!$E$28</f>
        <v>0.0</v>
      </c>
      <c r="BA621" s="35">
        <f>BA617*'Inputs'!$E$16/'Inputs'!$E$28</f>
        <v>0.0</v>
      </c>
      <c r="BB621" s="35">
        <f>BB617*'Inputs'!$E$16/'Inputs'!$E$28</f>
        <v>0.0</v>
      </c>
      <c r="BC621" s="35">
        <f>BC617*'Inputs'!$E$16/'Inputs'!$E$28</f>
        <v>0.0</v>
      </c>
      <c r="BD621" s="35">
        <f>BD617*'Inputs'!$E$16/'Inputs'!$E$28</f>
        <v>0.0</v>
      </c>
      <c r="BE621" s="35">
        <f>BE617*'Inputs'!$E$16/'Inputs'!$E$28</f>
        <v>0.0</v>
      </c>
      <c r="BF621" s="35">
        <f>BF617*'Inputs'!$E$16/'Inputs'!$E$28</f>
        <v>0.0</v>
      </c>
      <c r="BG621" s="35">
        <f>BG617*'Inputs'!$E$16/'Inputs'!$E$28</f>
        <v>0.0</v>
      </c>
      <c r="BH621" s="35">
        <f>BH617*'Inputs'!$E$16/'Inputs'!$E$28</f>
        <v>0.0</v>
      </c>
      <c r="BI621" s="35">
        <f>BI617*'Inputs'!$E$16/'Inputs'!$E$28</f>
        <v>0.0</v>
      </c>
      <c r="BJ621" s="35">
        <f>BJ617*'Inputs'!$E$16/'Inputs'!$E$28</f>
        <v>0.0</v>
      </c>
      <c r="BK621" s="35">
        <f>BK617*'Inputs'!$E$16/'Inputs'!$E$28</f>
        <v>0.0</v>
      </c>
      <c r="BL621" s="35">
        <f>BL617*'Inputs'!$E$16/'Inputs'!$E$28</f>
        <v>0.0</v>
      </c>
      <c r="BM621" s="35">
        <f>BM617*'Inputs'!$E$16/'Inputs'!$E$28</f>
        <v>0.0</v>
      </c>
      <c r="BN621" s="35">
        <f>BN617*'Inputs'!$E$16/'Inputs'!$E$28</f>
        <v>0.0</v>
      </c>
      <c r="BO621" s="35">
        <f>BO617*'Inputs'!$E$16/'Inputs'!$E$28</f>
        <v>0.0</v>
      </c>
    </row>
    <row r="622" ht="28" customHeight="1">
      <c r="A622" s="2" t="str">
        <v>SLOT31.U1</v>
      </c>
      <c r="B622" s="6" t="str">
        <v>SLOT31 U1 sick-pay levy</v>
      </c>
      <c r="C622" s="2" t="str">
        <v>EUR</v>
      </c>
      <c r="D622" s="2" t="str">
        <v>SUM</v>
      </c>
      <c r="E622" s="36">
        <f>SUM(H622:BO622)</f>
        <v>0.0</v>
      </c>
      <c r="F622" s="6" t="str">
        <v>Spare row; inactive until a hire and an exit month are entered on People_Inputs</v>
      </c>
      <c r="G622" s="2"/>
      <c r="H622" s="35">
        <f>H616*'Inputs'!$E$17*IF('Summary'!H13&lt;='Inputs'!$E$27,1,0)</f>
        <v>0.0</v>
      </c>
      <c r="I622" s="35">
        <f>I616*'Inputs'!$E$17*IF('Summary'!I13&lt;='Inputs'!$E$27,1,0)</f>
        <v>0.0</v>
      </c>
      <c r="J622" s="35">
        <f>J616*'Inputs'!$E$17*IF('Summary'!J13&lt;='Inputs'!$E$27,1,0)</f>
        <v>0.0</v>
      </c>
      <c r="K622" s="35">
        <f>K616*'Inputs'!$E$17*IF('Summary'!K13&lt;='Inputs'!$E$27,1,0)</f>
        <v>0.0</v>
      </c>
      <c r="L622" s="35">
        <f>L616*'Inputs'!$E$17*IF('Summary'!L13&lt;='Inputs'!$E$27,1,0)</f>
        <v>0.0</v>
      </c>
      <c r="M622" s="35">
        <f>M616*'Inputs'!$E$17*IF('Summary'!M13&lt;='Inputs'!$E$27,1,0)</f>
        <v>0.0</v>
      </c>
      <c r="N622" s="35">
        <f>N616*'Inputs'!$E$17*IF('Summary'!N13&lt;='Inputs'!$E$27,1,0)</f>
        <v>0.0</v>
      </c>
      <c r="O622" s="35">
        <f>O616*'Inputs'!$E$17*IF('Summary'!O13&lt;='Inputs'!$E$27,1,0)</f>
        <v>0.0</v>
      </c>
      <c r="P622" s="35">
        <f>P616*'Inputs'!$E$17*IF('Summary'!P13&lt;='Inputs'!$E$27,1,0)</f>
        <v>0.0</v>
      </c>
      <c r="Q622" s="35">
        <f>Q616*'Inputs'!$E$17*IF('Summary'!Q13&lt;='Inputs'!$E$27,1,0)</f>
        <v>0.0</v>
      </c>
      <c r="R622" s="35">
        <f>R616*'Inputs'!$E$17*IF('Summary'!R13&lt;='Inputs'!$E$27,1,0)</f>
        <v>0.0</v>
      </c>
      <c r="S622" s="35">
        <f>S616*'Inputs'!$E$17*IF('Summary'!S13&lt;='Inputs'!$E$27,1,0)</f>
        <v>0.0</v>
      </c>
      <c r="T622" s="35">
        <f>T616*'Inputs'!$E$17*IF('Summary'!T13&lt;='Inputs'!$E$27,1,0)</f>
        <v>0.0</v>
      </c>
      <c r="U622" s="35">
        <f>U616*'Inputs'!$E$17*IF('Summary'!U13&lt;='Inputs'!$E$27,1,0)</f>
        <v>0.0</v>
      </c>
      <c r="V622" s="35">
        <f>V616*'Inputs'!$E$17*IF('Summary'!V13&lt;='Inputs'!$E$27,1,0)</f>
        <v>0.0</v>
      </c>
      <c r="W622" s="35">
        <f>W616*'Inputs'!$E$17*IF('Summary'!W13&lt;='Inputs'!$E$27,1,0)</f>
        <v>0.0</v>
      </c>
      <c r="X622" s="35">
        <f>X616*'Inputs'!$E$17*IF('Summary'!X13&lt;='Inputs'!$E$27,1,0)</f>
        <v>0.0</v>
      </c>
      <c r="Y622" s="35">
        <f>Y616*'Inputs'!$E$17*IF('Summary'!Y13&lt;='Inputs'!$E$27,1,0)</f>
        <v>0.0</v>
      </c>
      <c r="Z622" s="35">
        <f>Z616*'Inputs'!$E$17*IF('Summary'!Z13&lt;='Inputs'!$E$27,1,0)</f>
        <v>0.0</v>
      </c>
      <c r="AA622" s="35">
        <f>AA616*'Inputs'!$E$17*IF('Summary'!AA13&lt;='Inputs'!$E$27,1,0)</f>
        <v>0.0</v>
      </c>
      <c r="AB622" s="35">
        <f>AB616*'Inputs'!$E$17*IF('Summary'!AB13&lt;='Inputs'!$E$27,1,0)</f>
        <v>0.0</v>
      </c>
      <c r="AC622" s="35">
        <f>AC616*'Inputs'!$E$17*IF('Summary'!AC13&lt;='Inputs'!$E$27,1,0)</f>
        <v>0.0</v>
      </c>
      <c r="AD622" s="35">
        <f>AD616*'Inputs'!$E$17*IF('Summary'!AD13&lt;='Inputs'!$E$27,1,0)</f>
        <v>0.0</v>
      </c>
      <c r="AE622" s="35">
        <f>AE616*'Inputs'!$E$17*IF('Summary'!AE13&lt;='Inputs'!$E$27,1,0)</f>
        <v>0.0</v>
      </c>
      <c r="AF622" s="35">
        <f>AF616*'Inputs'!$E$17*IF('Summary'!AF13&lt;='Inputs'!$E$27,1,0)</f>
        <v>0.0</v>
      </c>
      <c r="AG622" s="35">
        <f>AG616*'Inputs'!$E$17*IF('Summary'!AG13&lt;='Inputs'!$E$27,1,0)</f>
        <v>0.0</v>
      </c>
      <c r="AH622" s="35">
        <f>AH616*'Inputs'!$E$17*IF('Summary'!AH13&lt;='Inputs'!$E$27,1,0)</f>
        <v>0.0</v>
      </c>
      <c r="AI622" s="35">
        <f>AI616*'Inputs'!$E$17*IF('Summary'!AI13&lt;='Inputs'!$E$27,1,0)</f>
        <v>0.0</v>
      </c>
      <c r="AJ622" s="35">
        <f>AJ616*'Inputs'!$E$17*IF('Summary'!AJ13&lt;='Inputs'!$E$27,1,0)</f>
        <v>0.0</v>
      </c>
      <c r="AK622" s="35">
        <f>AK616*'Inputs'!$E$17*IF('Summary'!AK13&lt;='Inputs'!$E$27,1,0)</f>
        <v>0.0</v>
      </c>
      <c r="AL622" s="35">
        <f>AL616*'Inputs'!$E$17*IF('Summary'!AL13&lt;='Inputs'!$E$27,1,0)</f>
        <v>0.0</v>
      </c>
      <c r="AM622" s="35">
        <f>AM616*'Inputs'!$E$17*IF('Summary'!AM13&lt;='Inputs'!$E$27,1,0)</f>
        <v>0.0</v>
      </c>
      <c r="AN622" s="35">
        <f>AN616*'Inputs'!$E$17*IF('Summary'!AN13&lt;='Inputs'!$E$27,1,0)</f>
        <v>0.0</v>
      </c>
      <c r="AO622" s="35">
        <f>AO616*'Inputs'!$E$17*IF('Summary'!AO13&lt;='Inputs'!$E$27,1,0)</f>
        <v>0.0</v>
      </c>
      <c r="AP622" s="35">
        <f>AP616*'Inputs'!$E$17*IF('Summary'!AP13&lt;='Inputs'!$E$27,1,0)</f>
        <v>0.0</v>
      </c>
      <c r="AQ622" s="35">
        <f>AQ616*'Inputs'!$E$17*IF('Summary'!AQ13&lt;='Inputs'!$E$27,1,0)</f>
        <v>0.0</v>
      </c>
      <c r="AR622" s="35">
        <f>AR616*'Inputs'!$E$17*IF('Summary'!AR13&lt;='Inputs'!$E$27,1,0)</f>
        <v>0.0</v>
      </c>
      <c r="AS622" s="35">
        <f>AS616*'Inputs'!$E$17*IF('Summary'!AS13&lt;='Inputs'!$E$27,1,0)</f>
        <v>0.0</v>
      </c>
      <c r="AT622" s="35">
        <f>AT616*'Inputs'!$E$17*IF('Summary'!AT13&lt;='Inputs'!$E$27,1,0)</f>
        <v>0.0</v>
      </c>
      <c r="AU622" s="35">
        <f>AU616*'Inputs'!$E$17*IF('Summary'!AU13&lt;='Inputs'!$E$27,1,0)</f>
        <v>0.0</v>
      </c>
      <c r="AV622" s="35">
        <f>AV616*'Inputs'!$E$17*IF('Summary'!AV13&lt;='Inputs'!$E$27,1,0)</f>
        <v>0.0</v>
      </c>
      <c r="AW622" s="35">
        <f>AW616*'Inputs'!$E$17*IF('Summary'!AW13&lt;='Inputs'!$E$27,1,0)</f>
        <v>0.0</v>
      </c>
      <c r="AX622" s="35">
        <f>AX616*'Inputs'!$E$17*IF('Summary'!AX13&lt;='Inputs'!$E$27,1,0)</f>
        <v>0.0</v>
      </c>
      <c r="AY622" s="35">
        <f>AY616*'Inputs'!$E$17*IF('Summary'!AY13&lt;='Inputs'!$E$27,1,0)</f>
        <v>0.0</v>
      </c>
      <c r="AZ622" s="35">
        <f>AZ616*'Inputs'!$E$17*IF('Summary'!AZ13&lt;='Inputs'!$E$27,1,0)</f>
        <v>0.0</v>
      </c>
      <c r="BA622" s="35">
        <f>BA616*'Inputs'!$E$17*IF('Summary'!BA13&lt;='Inputs'!$E$27,1,0)</f>
        <v>0.0</v>
      </c>
      <c r="BB622" s="35">
        <f>BB616*'Inputs'!$E$17*IF('Summary'!BB13&lt;='Inputs'!$E$27,1,0)</f>
        <v>0.0</v>
      </c>
      <c r="BC622" s="35">
        <f>BC616*'Inputs'!$E$17*IF('Summary'!BC13&lt;='Inputs'!$E$27,1,0)</f>
        <v>0.0</v>
      </c>
      <c r="BD622" s="35">
        <f>BD616*'Inputs'!$E$17*IF('Summary'!BD13&lt;='Inputs'!$E$27,1,0)</f>
        <v>0.0</v>
      </c>
      <c r="BE622" s="35">
        <f>BE616*'Inputs'!$E$17*IF('Summary'!BE13&lt;='Inputs'!$E$27,1,0)</f>
        <v>0.0</v>
      </c>
      <c r="BF622" s="35">
        <f>BF616*'Inputs'!$E$17*IF('Summary'!BF13&lt;='Inputs'!$E$27,1,0)</f>
        <v>0.0</v>
      </c>
      <c r="BG622" s="35">
        <f>BG616*'Inputs'!$E$17*IF('Summary'!BG13&lt;='Inputs'!$E$27,1,0)</f>
        <v>0.0</v>
      </c>
      <c r="BH622" s="35">
        <f>BH616*'Inputs'!$E$17*IF('Summary'!BH13&lt;='Inputs'!$E$27,1,0)</f>
        <v>0.0</v>
      </c>
      <c r="BI622" s="35">
        <f>BI616*'Inputs'!$E$17*IF('Summary'!BI13&lt;='Inputs'!$E$27,1,0)</f>
        <v>0.0</v>
      </c>
      <c r="BJ622" s="35">
        <f>BJ616*'Inputs'!$E$17*IF('Summary'!BJ13&lt;='Inputs'!$E$27,1,0)</f>
        <v>0.0</v>
      </c>
      <c r="BK622" s="35">
        <f>BK616*'Inputs'!$E$17*IF('Summary'!BK13&lt;='Inputs'!$E$27,1,0)</f>
        <v>0.0</v>
      </c>
      <c r="BL622" s="35">
        <f>BL616*'Inputs'!$E$17*IF('Summary'!BL13&lt;='Inputs'!$E$27,1,0)</f>
        <v>0.0</v>
      </c>
      <c r="BM622" s="35">
        <f>BM616*'Inputs'!$E$17*IF('Summary'!BM13&lt;='Inputs'!$E$27,1,0)</f>
        <v>0.0</v>
      </c>
      <c r="BN622" s="35">
        <f>BN616*'Inputs'!$E$17*IF('Summary'!BN13&lt;='Inputs'!$E$27,1,0)</f>
        <v>0.0</v>
      </c>
      <c r="BO622" s="35">
        <f>BO616*'Inputs'!$E$17*IF('Summary'!BO13&lt;='Inputs'!$E$27,1,0)</f>
        <v>0.0</v>
      </c>
    </row>
    <row r="623" ht="28" customHeight="1">
      <c r="A623" s="2" t="str">
        <v>SLOT31.U2</v>
      </c>
      <c r="B623" s="6" t="str">
        <v>SLOT31 U2 maternity levy</v>
      </c>
      <c r="C623" s="2" t="str">
        <v>EUR</v>
      </c>
      <c r="D623" s="2" t="str">
        <v>SUM</v>
      </c>
      <c r="E623" s="36">
        <f>SUM(H623:BO623)</f>
        <v>0.0</v>
      </c>
      <c r="F623" s="6" t="str">
        <v>Spare row; inactive until a hire and an exit month are entered on People_Inputs</v>
      </c>
      <c r="G623" s="2"/>
      <c r="H623" s="35">
        <f>H616*'Inputs'!$E$18</f>
        <v>0.0</v>
      </c>
      <c r="I623" s="35">
        <f>I616*'Inputs'!$E$18</f>
        <v>0.0</v>
      </c>
      <c r="J623" s="35">
        <f>J616*'Inputs'!$E$18</f>
        <v>0.0</v>
      </c>
      <c r="K623" s="35">
        <f>K616*'Inputs'!$E$18</f>
        <v>0.0</v>
      </c>
      <c r="L623" s="35">
        <f>L616*'Inputs'!$E$18</f>
        <v>0.0</v>
      </c>
      <c r="M623" s="35">
        <f>M616*'Inputs'!$E$18</f>
        <v>0.0</v>
      </c>
      <c r="N623" s="35">
        <f>N616*'Inputs'!$E$18</f>
        <v>0.0</v>
      </c>
      <c r="O623" s="35">
        <f>O616*'Inputs'!$E$18</f>
        <v>0.0</v>
      </c>
      <c r="P623" s="35">
        <f>P616*'Inputs'!$E$18</f>
        <v>0.0</v>
      </c>
      <c r="Q623" s="35">
        <f>Q616*'Inputs'!$E$18</f>
        <v>0.0</v>
      </c>
      <c r="R623" s="35">
        <f>R616*'Inputs'!$E$18</f>
        <v>0.0</v>
      </c>
      <c r="S623" s="35">
        <f>S616*'Inputs'!$E$18</f>
        <v>0.0</v>
      </c>
      <c r="T623" s="35">
        <f>T616*'Inputs'!$E$18</f>
        <v>0.0</v>
      </c>
      <c r="U623" s="35">
        <f>U616*'Inputs'!$E$18</f>
        <v>0.0</v>
      </c>
      <c r="V623" s="35">
        <f>V616*'Inputs'!$E$18</f>
        <v>0.0</v>
      </c>
      <c r="W623" s="35">
        <f>W616*'Inputs'!$E$18</f>
        <v>0.0</v>
      </c>
      <c r="X623" s="35">
        <f>X616*'Inputs'!$E$18</f>
        <v>0.0</v>
      </c>
      <c r="Y623" s="35">
        <f>Y616*'Inputs'!$E$18</f>
        <v>0.0</v>
      </c>
      <c r="Z623" s="35">
        <f>Z616*'Inputs'!$E$18</f>
        <v>0.0</v>
      </c>
      <c r="AA623" s="35">
        <f>AA616*'Inputs'!$E$18</f>
        <v>0.0</v>
      </c>
      <c r="AB623" s="35">
        <f>AB616*'Inputs'!$E$18</f>
        <v>0.0</v>
      </c>
      <c r="AC623" s="35">
        <f>AC616*'Inputs'!$E$18</f>
        <v>0.0</v>
      </c>
      <c r="AD623" s="35">
        <f>AD616*'Inputs'!$E$18</f>
        <v>0.0</v>
      </c>
      <c r="AE623" s="35">
        <f>AE616*'Inputs'!$E$18</f>
        <v>0.0</v>
      </c>
      <c r="AF623" s="35">
        <f>AF616*'Inputs'!$E$18</f>
        <v>0.0</v>
      </c>
      <c r="AG623" s="35">
        <f>AG616*'Inputs'!$E$18</f>
        <v>0.0</v>
      </c>
      <c r="AH623" s="35">
        <f>AH616*'Inputs'!$E$18</f>
        <v>0.0</v>
      </c>
      <c r="AI623" s="35">
        <f>AI616*'Inputs'!$E$18</f>
        <v>0.0</v>
      </c>
      <c r="AJ623" s="35">
        <f>AJ616*'Inputs'!$E$18</f>
        <v>0.0</v>
      </c>
      <c r="AK623" s="35">
        <f>AK616*'Inputs'!$E$18</f>
        <v>0.0</v>
      </c>
      <c r="AL623" s="35">
        <f>AL616*'Inputs'!$E$18</f>
        <v>0.0</v>
      </c>
      <c r="AM623" s="35">
        <f>AM616*'Inputs'!$E$18</f>
        <v>0.0</v>
      </c>
      <c r="AN623" s="35">
        <f>AN616*'Inputs'!$E$18</f>
        <v>0.0</v>
      </c>
      <c r="AO623" s="35">
        <f>AO616*'Inputs'!$E$18</f>
        <v>0.0</v>
      </c>
      <c r="AP623" s="35">
        <f>AP616*'Inputs'!$E$18</f>
        <v>0.0</v>
      </c>
      <c r="AQ623" s="35">
        <f>AQ616*'Inputs'!$E$18</f>
        <v>0.0</v>
      </c>
      <c r="AR623" s="35">
        <f>AR616*'Inputs'!$E$18</f>
        <v>0.0</v>
      </c>
      <c r="AS623" s="35">
        <f>AS616*'Inputs'!$E$18</f>
        <v>0.0</v>
      </c>
      <c r="AT623" s="35">
        <f>AT616*'Inputs'!$E$18</f>
        <v>0.0</v>
      </c>
      <c r="AU623" s="35">
        <f>AU616*'Inputs'!$E$18</f>
        <v>0.0</v>
      </c>
      <c r="AV623" s="35">
        <f>AV616*'Inputs'!$E$18</f>
        <v>0.0</v>
      </c>
      <c r="AW623" s="35">
        <f>AW616*'Inputs'!$E$18</f>
        <v>0.0</v>
      </c>
      <c r="AX623" s="35">
        <f>AX616*'Inputs'!$E$18</f>
        <v>0.0</v>
      </c>
      <c r="AY623" s="35">
        <f>AY616*'Inputs'!$E$18</f>
        <v>0.0</v>
      </c>
      <c r="AZ623" s="35">
        <f>AZ616*'Inputs'!$E$18</f>
        <v>0.0</v>
      </c>
      <c r="BA623" s="35">
        <f>BA616*'Inputs'!$E$18</f>
        <v>0.0</v>
      </c>
      <c r="BB623" s="35">
        <f>BB616*'Inputs'!$E$18</f>
        <v>0.0</v>
      </c>
      <c r="BC623" s="35">
        <f>BC616*'Inputs'!$E$18</f>
        <v>0.0</v>
      </c>
      <c r="BD623" s="35">
        <f>BD616*'Inputs'!$E$18</f>
        <v>0.0</v>
      </c>
      <c r="BE623" s="35">
        <f>BE616*'Inputs'!$E$18</f>
        <v>0.0</v>
      </c>
      <c r="BF623" s="35">
        <f>BF616*'Inputs'!$E$18</f>
        <v>0.0</v>
      </c>
      <c r="BG623" s="35">
        <f>BG616*'Inputs'!$E$18</f>
        <v>0.0</v>
      </c>
      <c r="BH623" s="35">
        <f>BH616*'Inputs'!$E$18</f>
        <v>0.0</v>
      </c>
      <c r="BI623" s="35">
        <f>BI616*'Inputs'!$E$18</f>
        <v>0.0</v>
      </c>
      <c r="BJ623" s="35">
        <f>BJ616*'Inputs'!$E$18</f>
        <v>0.0</v>
      </c>
      <c r="BK623" s="35">
        <f>BK616*'Inputs'!$E$18</f>
        <v>0.0</v>
      </c>
      <c r="BL623" s="35">
        <f>BL616*'Inputs'!$E$18</f>
        <v>0.0</v>
      </c>
      <c r="BM623" s="35">
        <f>BM616*'Inputs'!$E$18</f>
        <v>0.0</v>
      </c>
      <c r="BN623" s="35">
        <f>BN616*'Inputs'!$E$18</f>
        <v>0.0</v>
      </c>
      <c r="BO623" s="35">
        <f>BO616*'Inputs'!$E$18</f>
        <v>0.0</v>
      </c>
    </row>
    <row r="624" ht="28" customHeight="1">
      <c r="A624" s="2" t="str">
        <v>SLOT31.INSOLV</v>
      </c>
      <c r="B624" s="6" t="str">
        <v>SLOT31 insolvency levy</v>
      </c>
      <c r="C624" s="2" t="str">
        <v>EUR</v>
      </c>
      <c r="D624" s="2" t="str">
        <v>SUM</v>
      </c>
      <c r="E624" s="36">
        <f>SUM(H624:BO624)</f>
        <v>0.0</v>
      </c>
      <c r="F624" s="6" t="str">
        <v>Spare row; inactive until a hire and an exit month are entered on People_Inputs</v>
      </c>
      <c r="G624" s="2"/>
      <c r="H624" s="35">
        <f>H616*'Inputs'!$E$19</f>
        <v>0.0</v>
      </c>
      <c r="I624" s="35">
        <f>I616*'Inputs'!$E$19</f>
        <v>0.0</v>
      </c>
      <c r="J624" s="35">
        <f>J616*'Inputs'!$E$19</f>
        <v>0.0</v>
      </c>
      <c r="K624" s="35">
        <f>K616*'Inputs'!$E$19</f>
        <v>0.0</v>
      </c>
      <c r="L624" s="35">
        <f>L616*'Inputs'!$E$19</f>
        <v>0.0</v>
      </c>
      <c r="M624" s="35">
        <f>M616*'Inputs'!$E$19</f>
        <v>0.0</v>
      </c>
      <c r="N624" s="35">
        <f>N616*'Inputs'!$E$19</f>
        <v>0.0</v>
      </c>
      <c r="O624" s="35">
        <f>O616*'Inputs'!$E$19</f>
        <v>0.0</v>
      </c>
      <c r="P624" s="35">
        <f>P616*'Inputs'!$E$19</f>
        <v>0.0</v>
      </c>
      <c r="Q624" s="35">
        <f>Q616*'Inputs'!$E$19</f>
        <v>0.0</v>
      </c>
      <c r="R624" s="35">
        <f>R616*'Inputs'!$E$19</f>
        <v>0.0</v>
      </c>
      <c r="S624" s="35">
        <f>S616*'Inputs'!$E$19</f>
        <v>0.0</v>
      </c>
      <c r="T624" s="35">
        <f>T616*'Inputs'!$E$19</f>
        <v>0.0</v>
      </c>
      <c r="U624" s="35">
        <f>U616*'Inputs'!$E$19</f>
        <v>0.0</v>
      </c>
      <c r="V624" s="35">
        <f>V616*'Inputs'!$E$19</f>
        <v>0.0</v>
      </c>
      <c r="W624" s="35">
        <f>W616*'Inputs'!$E$19</f>
        <v>0.0</v>
      </c>
      <c r="X624" s="35">
        <f>X616*'Inputs'!$E$19</f>
        <v>0.0</v>
      </c>
      <c r="Y624" s="35">
        <f>Y616*'Inputs'!$E$19</f>
        <v>0.0</v>
      </c>
      <c r="Z624" s="35">
        <f>Z616*'Inputs'!$E$19</f>
        <v>0.0</v>
      </c>
      <c r="AA624" s="35">
        <f>AA616*'Inputs'!$E$19</f>
        <v>0.0</v>
      </c>
      <c r="AB624" s="35">
        <f>AB616*'Inputs'!$E$19</f>
        <v>0.0</v>
      </c>
      <c r="AC624" s="35">
        <f>AC616*'Inputs'!$E$19</f>
        <v>0.0</v>
      </c>
      <c r="AD624" s="35">
        <f>AD616*'Inputs'!$E$19</f>
        <v>0.0</v>
      </c>
      <c r="AE624" s="35">
        <f>AE616*'Inputs'!$E$19</f>
        <v>0.0</v>
      </c>
      <c r="AF624" s="35">
        <f>AF616*'Inputs'!$E$19</f>
        <v>0.0</v>
      </c>
      <c r="AG624" s="35">
        <f>AG616*'Inputs'!$E$19</f>
        <v>0.0</v>
      </c>
      <c r="AH624" s="35">
        <f>AH616*'Inputs'!$E$19</f>
        <v>0.0</v>
      </c>
      <c r="AI624" s="35">
        <f>AI616*'Inputs'!$E$19</f>
        <v>0.0</v>
      </c>
      <c r="AJ624" s="35">
        <f>AJ616*'Inputs'!$E$19</f>
        <v>0.0</v>
      </c>
      <c r="AK624" s="35">
        <f>AK616*'Inputs'!$E$19</f>
        <v>0.0</v>
      </c>
      <c r="AL624" s="35">
        <f>AL616*'Inputs'!$E$19</f>
        <v>0.0</v>
      </c>
      <c r="AM624" s="35">
        <f>AM616*'Inputs'!$E$19</f>
        <v>0.0</v>
      </c>
      <c r="AN624" s="35">
        <f>AN616*'Inputs'!$E$19</f>
        <v>0.0</v>
      </c>
      <c r="AO624" s="35">
        <f>AO616*'Inputs'!$E$19</f>
        <v>0.0</v>
      </c>
      <c r="AP624" s="35">
        <f>AP616*'Inputs'!$E$19</f>
        <v>0.0</v>
      </c>
      <c r="AQ624" s="35">
        <f>AQ616*'Inputs'!$E$19</f>
        <v>0.0</v>
      </c>
      <c r="AR624" s="35">
        <f>AR616*'Inputs'!$E$19</f>
        <v>0.0</v>
      </c>
      <c r="AS624" s="35">
        <f>AS616*'Inputs'!$E$19</f>
        <v>0.0</v>
      </c>
      <c r="AT624" s="35">
        <f>AT616*'Inputs'!$E$19</f>
        <v>0.0</v>
      </c>
      <c r="AU624" s="35">
        <f>AU616*'Inputs'!$E$19</f>
        <v>0.0</v>
      </c>
      <c r="AV624" s="35">
        <f>AV616*'Inputs'!$E$19</f>
        <v>0.0</v>
      </c>
      <c r="AW624" s="35">
        <f>AW616*'Inputs'!$E$19</f>
        <v>0.0</v>
      </c>
      <c r="AX624" s="35">
        <f>AX616*'Inputs'!$E$19</f>
        <v>0.0</v>
      </c>
      <c r="AY624" s="35">
        <f>AY616*'Inputs'!$E$19</f>
        <v>0.0</v>
      </c>
      <c r="AZ624" s="35">
        <f>AZ616*'Inputs'!$E$19</f>
        <v>0.0</v>
      </c>
      <c r="BA624" s="35">
        <f>BA616*'Inputs'!$E$19</f>
        <v>0.0</v>
      </c>
      <c r="BB624" s="35">
        <f>BB616*'Inputs'!$E$19</f>
        <v>0.0</v>
      </c>
      <c r="BC624" s="35">
        <f>BC616*'Inputs'!$E$19</f>
        <v>0.0</v>
      </c>
      <c r="BD624" s="35">
        <f>BD616*'Inputs'!$E$19</f>
        <v>0.0</v>
      </c>
      <c r="BE624" s="35">
        <f>BE616*'Inputs'!$E$19</f>
        <v>0.0</v>
      </c>
      <c r="BF624" s="35">
        <f>BF616*'Inputs'!$E$19</f>
        <v>0.0</v>
      </c>
      <c r="BG624" s="35">
        <f>BG616*'Inputs'!$E$19</f>
        <v>0.0</v>
      </c>
      <c r="BH624" s="35">
        <f>BH616*'Inputs'!$E$19</f>
        <v>0.0</v>
      </c>
      <c r="BI624" s="35">
        <f>BI616*'Inputs'!$E$19</f>
        <v>0.0</v>
      </c>
      <c r="BJ624" s="35">
        <f>BJ616*'Inputs'!$E$19</f>
        <v>0.0</v>
      </c>
      <c r="BK624" s="35">
        <f>BK616*'Inputs'!$E$19</f>
        <v>0.0</v>
      </c>
      <c r="BL624" s="35">
        <f>BL616*'Inputs'!$E$19</f>
        <v>0.0</v>
      </c>
      <c r="BM624" s="35">
        <f>BM616*'Inputs'!$E$19</f>
        <v>0.0</v>
      </c>
      <c r="BN624" s="35">
        <f>BN616*'Inputs'!$E$19</f>
        <v>0.0</v>
      </c>
      <c r="BO624" s="35">
        <f>BO616*'Inputs'!$E$19</f>
        <v>0.0</v>
      </c>
    </row>
    <row r="625" ht="28" customHeight="1">
      <c r="A625" s="2" t="str">
        <v>SLOT31.BG</v>
      </c>
      <c r="B625" s="6" t="str">
        <v>SLOT31 accident insurance (BG)</v>
      </c>
      <c r="C625" s="2" t="str">
        <v>EUR</v>
      </c>
      <c r="D625" s="2" t="str">
        <v>SUM</v>
      </c>
      <c r="E625" s="36">
        <f>SUM(H625:BO625)</f>
        <v>0.0</v>
      </c>
      <c r="F625" s="6" t="str">
        <v>Spare row; inactive until a hire and an exit month are entered on People_Inputs</v>
      </c>
      <c r="G625" s="2"/>
      <c r="H625" s="35">
        <f>H615*H613*'Inputs'!$E$20</f>
        <v>0.0</v>
      </c>
      <c r="I625" s="35">
        <f>I615*I613*'Inputs'!$E$20</f>
        <v>0.0</v>
      </c>
      <c r="J625" s="35">
        <f>J615*J613*'Inputs'!$E$20</f>
        <v>0.0</v>
      </c>
      <c r="K625" s="35">
        <f>K615*K613*'Inputs'!$E$20</f>
        <v>0.0</v>
      </c>
      <c r="L625" s="35">
        <f>L615*L613*'Inputs'!$E$20</f>
        <v>0.0</v>
      </c>
      <c r="M625" s="35">
        <f>M615*M613*'Inputs'!$E$20</f>
        <v>0.0</v>
      </c>
      <c r="N625" s="35">
        <f>N615*N613*'Inputs'!$E$20</f>
        <v>0.0</v>
      </c>
      <c r="O625" s="35">
        <f>O615*O613*'Inputs'!$E$20</f>
        <v>0.0</v>
      </c>
      <c r="P625" s="35">
        <f>P615*P613*'Inputs'!$E$20</f>
        <v>0.0</v>
      </c>
      <c r="Q625" s="35">
        <f>Q615*Q613*'Inputs'!$E$20</f>
        <v>0.0</v>
      </c>
      <c r="R625" s="35">
        <f>R615*R613*'Inputs'!$E$20</f>
        <v>0.0</v>
      </c>
      <c r="S625" s="35">
        <f>S615*S613*'Inputs'!$E$20</f>
        <v>0.0</v>
      </c>
      <c r="T625" s="35">
        <f>T615*T613*'Inputs'!$E$20</f>
        <v>0.0</v>
      </c>
      <c r="U625" s="35">
        <f>U615*U613*'Inputs'!$E$20</f>
        <v>0.0</v>
      </c>
      <c r="V625" s="35">
        <f>V615*V613*'Inputs'!$E$20</f>
        <v>0.0</v>
      </c>
      <c r="W625" s="35">
        <f>W615*W613*'Inputs'!$E$20</f>
        <v>0.0</v>
      </c>
      <c r="X625" s="35">
        <f>X615*X613*'Inputs'!$E$20</f>
        <v>0.0</v>
      </c>
      <c r="Y625" s="35">
        <f>Y615*Y613*'Inputs'!$E$20</f>
        <v>0.0</v>
      </c>
      <c r="Z625" s="35">
        <f>Z615*Z613*'Inputs'!$E$20</f>
        <v>0.0</v>
      </c>
      <c r="AA625" s="35">
        <f>AA615*AA613*'Inputs'!$E$20</f>
        <v>0.0</v>
      </c>
      <c r="AB625" s="35">
        <f>AB615*AB613*'Inputs'!$E$20</f>
        <v>0.0</v>
      </c>
      <c r="AC625" s="35">
        <f>AC615*AC613*'Inputs'!$E$20</f>
        <v>0.0</v>
      </c>
      <c r="AD625" s="35">
        <f>AD615*AD613*'Inputs'!$E$20</f>
        <v>0.0</v>
      </c>
      <c r="AE625" s="35">
        <f>AE615*AE613*'Inputs'!$E$20</f>
        <v>0.0</v>
      </c>
      <c r="AF625" s="35">
        <f>AF615*AF613*'Inputs'!$E$20</f>
        <v>0.0</v>
      </c>
      <c r="AG625" s="35">
        <f>AG615*AG613*'Inputs'!$E$20</f>
        <v>0.0</v>
      </c>
      <c r="AH625" s="35">
        <f>AH615*AH613*'Inputs'!$E$20</f>
        <v>0.0</v>
      </c>
      <c r="AI625" s="35">
        <f>AI615*AI613*'Inputs'!$E$20</f>
        <v>0.0</v>
      </c>
      <c r="AJ625" s="35">
        <f>AJ615*AJ613*'Inputs'!$E$20</f>
        <v>0.0</v>
      </c>
      <c r="AK625" s="35">
        <f>AK615*AK613*'Inputs'!$E$20</f>
        <v>0.0</v>
      </c>
      <c r="AL625" s="35">
        <f>AL615*AL613*'Inputs'!$E$20</f>
        <v>0.0</v>
      </c>
      <c r="AM625" s="35">
        <f>AM615*AM613*'Inputs'!$E$20</f>
        <v>0.0</v>
      </c>
      <c r="AN625" s="35">
        <f>AN615*AN613*'Inputs'!$E$20</f>
        <v>0.0</v>
      </c>
      <c r="AO625" s="35">
        <f>AO615*AO613*'Inputs'!$E$20</f>
        <v>0.0</v>
      </c>
      <c r="AP625" s="35">
        <f>AP615*AP613*'Inputs'!$E$20</f>
        <v>0.0</v>
      </c>
      <c r="AQ625" s="35">
        <f>AQ615*AQ613*'Inputs'!$E$20</f>
        <v>0.0</v>
      </c>
      <c r="AR625" s="35">
        <f>AR615*AR613*'Inputs'!$E$20</f>
        <v>0.0</v>
      </c>
      <c r="AS625" s="35">
        <f>AS615*AS613*'Inputs'!$E$20</f>
        <v>0.0</v>
      </c>
      <c r="AT625" s="35">
        <f>AT615*AT613*'Inputs'!$E$20</f>
        <v>0.0</v>
      </c>
      <c r="AU625" s="35">
        <f>AU615*AU613*'Inputs'!$E$20</f>
        <v>0.0</v>
      </c>
      <c r="AV625" s="35">
        <f>AV615*AV613*'Inputs'!$E$20</f>
        <v>0.0</v>
      </c>
      <c r="AW625" s="35">
        <f>AW615*AW613*'Inputs'!$E$20</f>
        <v>0.0</v>
      </c>
      <c r="AX625" s="35">
        <f>AX615*AX613*'Inputs'!$E$20</f>
        <v>0.0</v>
      </c>
      <c r="AY625" s="35">
        <f>AY615*AY613*'Inputs'!$E$20</f>
        <v>0.0</v>
      </c>
      <c r="AZ625" s="35">
        <f>AZ615*AZ613*'Inputs'!$E$20</f>
        <v>0.0</v>
      </c>
      <c r="BA625" s="35">
        <f>BA615*BA613*'Inputs'!$E$20</f>
        <v>0.0</v>
      </c>
      <c r="BB625" s="35">
        <f>BB615*BB613*'Inputs'!$E$20</f>
        <v>0.0</v>
      </c>
      <c r="BC625" s="35">
        <f>BC615*BC613*'Inputs'!$E$20</f>
        <v>0.0</v>
      </c>
      <c r="BD625" s="35">
        <f>BD615*BD613*'Inputs'!$E$20</f>
        <v>0.0</v>
      </c>
      <c r="BE625" s="35">
        <f>BE615*BE613*'Inputs'!$E$20</f>
        <v>0.0</v>
      </c>
      <c r="BF625" s="35">
        <f>BF615*BF613*'Inputs'!$E$20</f>
        <v>0.0</v>
      </c>
      <c r="BG625" s="35">
        <f>BG615*BG613*'Inputs'!$E$20</f>
        <v>0.0</v>
      </c>
      <c r="BH625" s="35">
        <f>BH615*BH613*'Inputs'!$E$20</f>
        <v>0.0</v>
      </c>
      <c r="BI625" s="35">
        <f>BI615*BI613*'Inputs'!$E$20</f>
        <v>0.0</v>
      </c>
      <c r="BJ625" s="35">
        <f>BJ615*BJ613*'Inputs'!$E$20</f>
        <v>0.0</v>
      </c>
      <c r="BK625" s="35">
        <f>BK615*BK613*'Inputs'!$E$20</f>
        <v>0.0</v>
      </c>
      <c r="BL625" s="35">
        <f>BL615*BL613*'Inputs'!$E$20</f>
        <v>0.0</v>
      </c>
      <c r="BM625" s="35">
        <f>BM615*BM613*'Inputs'!$E$20</f>
        <v>0.0</v>
      </c>
      <c r="BN625" s="35">
        <f>BN615*BN613*'Inputs'!$E$20</f>
        <v>0.0</v>
      </c>
      <c r="BO625" s="35">
        <f>BO615*BO613*'Inputs'!$E$20</f>
        <v>0.0</v>
      </c>
    </row>
    <row r="626" ht="28" customHeight="1">
      <c r="A626" s="2" t="str">
        <v>SLOT31.TOTAL</v>
      </c>
      <c r="B626" s="6" t="str">
        <v>SLOT31 payroll cost (salary plus employer contributions)</v>
      </c>
      <c r="C626" s="2" t="str">
        <v>EUR</v>
      </c>
      <c r="D626" s="2" t="str">
        <v>SUM</v>
      </c>
      <c r="E626" s="36">
        <f>SUM(H626:BO626)</f>
        <v>0.0</v>
      </c>
      <c r="F626" s="6" t="str">
        <v>Spare row; inactive until a hire and an exit month are entered on People_Inputs</v>
      </c>
      <c r="G626" s="2"/>
      <c r="H626" s="36">
        <f>SUM(H615,H618,H619,H620,H621,H622,H623,H624,H625)</f>
        <v>0.0</v>
      </c>
      <c r="I626" s="36">
        <f>SUM(I615,I618,I619,I620,I621,I622,I623,I624,I625)</f>
        <v>0.0</v>
      </c>
      <c r="J626" s="36">
        <f>SUM(J615,J618,J619,J620,J621,J622,J623,J624,J625)</f>
        <v>0.0</v>
      </c>
      <c r="K626" s="36">
        <f>SUM(K615,K618,K619,K620,K621,K622,K623,K624,K625)</f>
        <v>0.0</v>
      </c>
      <c r="L626" s="36">
        <f>SUM(L615,L618,L619,L620,L621,L622,L623,L624,L625)</f>
        <v>0.0</v>
      </c>
      <c r="M626" s="36">
        <f>SUM(M615,M618,M619,M620,M621,M622,M623,M624,M625)</f>
        <v>0.0</v>
      </c>
      <c r="N626" s="36">
        <f>SUM(N615,N618,N619,N620,N621,N622,N623,N624,N625)</f>
        <v>0.0</v>
      </c>
      <c r="O626" s="36">
        <f>SUM(O615,O618,O619,O620,O621,O622,O623,O624,O625)</f>
        <v>0.0</v>
      </c>
      <c r="P626" s="36">
        <f>SUM(P615,P618,P619,P620,P621,P622,P623,P624,P625)</f>
        <v>0.0</v>
      </c>
      <c r="Q626" s="36">
        <f>SUM(Q615,Q618,Q619,Q620,Q621,Q622,Q623,Q624,Q625)</f>
        <v>0.0</v>
      </c>
      <c r="R626" s="36">
        <f>SUM(R615,R618,R619,R620,R621,R622,R623,R624,R625)</f>
        <v>0.0</v>
      </c>
      <c r="S626" s="36">
        <f>SUM(S615,S618,S619,S620,S621,S622,S623,S624,S625)</f>
        <v>0.0</v>
      </c>
      <c r="T626" s="36">
        <f>SUM(T615,T618,T619,T620,T621,T622,T623,T624,T625)</f>
        <v>0.0</v>
      </c>
      <c r="U626" s="36">
        <f>SUM(U615,U618,U619,U620,U621,U622,U623,U624,U625)</f>
        <v>0.0</v>
      </c>
      <c r="V626" s="36">
        <f>SUM(V615,V618,V619,V620,V621,V622,V623,V624,V625)</f>
        <v>0.0</v>
      </c>
      <c r="W626" s="36">
        <f>SUM(W615,W618,W619,W620,W621,W622,W623,W624,W625)</f>
        <v>0.0</v>
      </c>
      <c r="X626" s="36">
        <f>SUM(X615,X618,X619,X620,X621,X622,X623,X624,X625)</f>
        <v>0.0</v>
      </c>
      <c r="Y626" s="36">
        <f>SUM(Y615,Y618,Y619,Y620,Y621,Y622,Y623,Y624,Y625)</f>
        <v>0.0</v>
      </c>
      <c r="Z626" s="36">
        <f>SUM(Z615,Z618,Z619,Z620,Z621,Z622,Z623,Z624,Z625)</f>
        <v>0.0</v>
      </c>
      <c r="AA626" s="36">
        <f>SUM(AA615,AA618,AA619,AA620,AA621,AA622,AA623,AA624,AA625)</f>
        <v>0.0</v>
      </c>
      <c r="AB626" s="36">
        <f>SUM(AB615,AB618,AB619,AB620,AB621,AB622,AB623,AB624,AB625)</f>
        <v>0.0</v>
      </c>
      <c r="AC626" s="36">
        <f>SUM(AC615,AC618,AC619,AC620,AC621,AC622,AC623,AC624,AC625)</f>
        <v>0.0</v>
      </c>
      <c r="AD626" s="36">
        <f>SUM(AD615,AD618,AD619,AD620,AD621,AD622,AD623,AD624,AD625)</f>
        <v>0.0</v>
      </c>
      <c r="AE626" s="36">
        <f>SUM(AE615,AE618,AE619,AE620,AE621,AE622,AE623,AE624,AE625)</f>
        <v>0.0</v>
      </c>
      <c r="AF626" s="36">
        <f>SUM(AF615,AF618,AF619,AF620,AF621,AF622,AF623,AF624,AF625)</f>
        <v>0.0</v>
      </c>
      <c r="AG626" s="36">
        <f>SUM(AG615,AG618,AG619,AG620,AG621,AG622,AG623,AG624,AG625)</f>
        <v>0.0</v>
      </c>
      <c r="AH626" s="36">
        <f>SUM(AH615,AH618,AH619,AH620,AH621,AH622,AH623,AH624,AH625)</f>
        <v>0.0</v>
      </c>
      <c r="AI626" s="36">
        <f>SUM(AI615,AI618,AI619,AI620,AI621,AI622,AI623,AI624,AI625)</f>
        <v>0.0</v>
      </c>
      <c r="AJ626" s="36">
        <f>SUM(AJ615,AJ618,AJ619,AJ620,AJ621,AJ622,AJ623,AJ624,AJ625)</f>
        <v>0.0</v>
      </c>
      <c r="AK626" s="36">
        <f>SUM(AK615,AK618,AK619,AK620,AK621,AK622,AK623,AK624,AK625)</f>
        <v>0.0</v>
      </c>
      <c r="AL626" s="36">
        <f>SUM(AL615,AL618,AL619,AL620,AL621,AL622,AL623,AL624,AL625)</f>
        <v>0.0</v>
      </c>
      <c r="AM626" s="36">
        <f>SUM(AM615,AM618,AM619,AM620,AM621,AM622,AM623,AM624,AM625)</f>
        <v>0.0</v>
      </c>
      <c r="AN626" s="36">
        <f>SUM(AN615,AN618,AN619,AN620,AN621,AN622,AN623,AN624,AN625)</f>
        <v>0.0</v>
      </c>
      <c r="AO626" s="36">
        <f>SUM(AO615,AO618,AO619,AO620,AO621,AO622,AO623,AO624,AO625)</f>
        <v>0.0</v>
      </c>
      <c r="AP626" s="36">
        <f>SUM(AP615,AP618,AP619,AP620,AP621,AP622,AP623,AP624,AP625)</f>
        <v>0.0</v>
      </c>
      <c r="AQ626" s="36">
        <f>SUM(AQ615,AQ618,AQ619,AQ620,AQ621,AQ622,AQ623,AQ624,AQ625)</f>
        <v>0.0</v>
      </c>
      <c r="AR626" s="36">
        <f>SUM(AR615,AR618,AR619,AR620,AR621,AR622,AR623,AR624,AR625)</f>
        <v>0.0</v>
      </c>
      <c r="AS626" s="36">
        <f>SUM(AS615,AS618,AS619,AS620,AS621,AS622,AS623,AS624,AS625)</f>
        <v>0.0</v>
      </c>
      <c r="AT626" s="36">
        <f>SUM(AT615,AT618,AT619,AT620,AT621,AT622,AT623,AT624,AT625)</f>
        <v>0.0</v>
      </c>
      <c r="AU626" s="36">
        <f>SUM(AU615,AU618,AU619,AU620,AU621,AU622,AU623,AU624,AU625)</f>
        <v>0.0</v>
      </c>
      <c r="AV626" s="36">
        <f>SUM(AV615,AV618,AV619,AV620,AV621,AV622,AV623,AV624,AV625)</f>
        <v>0.0</v>
      </c>
      <c r="AW626" s="36">
        <f>SUM(AW615,AW618,AW619,AW620,AW621,AW622,AW623,AW624,AW625)</f>
        <v>0.0</v>
      </c>
      <c r="AX626" s="36">
        <f>SUM(AX615,AX618,AX619,AX620,AX621,AX622,AX623,AX624,AX625)</f>
        <v>0.0</v>
      </c>
      <c r="AY626" s="36">
        <f>SUM(AY615,AY618,AY619,AY620,AY621,AY622,AY623,AY624,AY625)</f>
        <v>0.0</v>
      </c>
      <c r="AZ626" s="36">
        <f>SUM(AZ615,AZ618,AZ619,AZ620,AZ621,AZ622,AZ623,AZ624,AZ625)</f>
        <v>0.0</v>
      </c>
      <c r="BA626" s="36">
        <f>SUM(BA615,BA618,BA619,BA620,BA621,BA622,BA623,BA624,BA625)</f>
        <v>0.0</v>
      </c>
      <c r="BB626" s="36">
        <f>SUM(BB615,BB618,BB619,BB620,BB621,BB622,BB623,BB624,BB625)</f>
        <v>0.0</v>
      </c>
      <c r="BC626" s="36">
        <f>SUM(BC615,BC618,BC619,BC620,BC621,BC622,BC623,BC624,BC625)</f>
        <v>0.0</v>
      </c>
      <c r="BD626" s="36">
        <f>SUM(BD615,BD618,BD619,BD620,BD621,BD622,BD623,BD624,BD625)</f>
        <v>0.0</v>
      </c>
      <c r="BE626" s="36">
        <f>SUM(BE615,BE618,BE619,BE620,BE621,BE622,BE623,BE624,BE625)</f>
        <v>0.0</v>
      </c>
      <c r="BF626" s="36">
        <f>SUM(BF615,BF618,BF619,BF620,BF621,BF622,BF623,BF624,BF625)</f>
        <v>0.0</v>
      </c>
      <c r="BG626" s="36">
        <f>SUM(BG615,BG618,BG619,BG620,BG621,BG622,BG623,BG624,BG625)</f>
        <v>0.0</v>
      </c>
      <c r="BH626" s="36">
        <f>SUM(BH615,BH618,BH619,BH620,BH621,BH622,BH623,BH624,BH625)</f>
        <v>0.0</v>
      </c>
      <c r="BI626" s="36">
        <f>SUM(BI615,BI618,BI619,BI620,BI621,BI622,BI623,BI624,BI625)</f>
        <v>0.0</v>
      </c>
      <c r="BJ626" s="36">
        <f>SUM(BJ615,BJ618,BJ619,BJ620,BJ621,BJ622,BJ623,BJ624,BJ625)</f>
        <v>0.0</v>
      </c>
      <c r="BK626" s="36">
        <f>SUM(BK615,BK618,BK619,BK620,BK621,BK622,BK623,BK624,BK625)</f>
        <v>0.0</v>
      </c>
      <c r="BL626" s="36">
        <f>SUM(BL615,BL618,BL619,BL620,BL621,BL622,BL623,BL624,BL625)</f>
        <v>0.0</v>
      </c>
      <c r="BM626" s="36">
        <f>SUM(BM615,BM618,BM619,BM620,BM621,BM622,BM623,BM624,BM625)</f>
        <v>0.0</v>
      </c>
      <c r="BN626" s="36">
        <f>SUM(BN615,BN618,BN619,BN620,BN621,BN622,BN623,BN624,BN625)</f>
        <v>0.0</v>
      </c>
      <c r="BO626" s="36">
        <f>SUM(BO615,BO618,BO619,BO620,BO621,BO622,BO623,BO624,BO625)</f>
        <v>0.0</v>
      </c>
    </row>
    <row r="627" ht="28" customHeight="1">
      <c r="A627" s="2" t="str">
        <v>SLOT31.HIRE</v>
      </c>
      <c r="B627" s="6" t="str">
        <v>SLOT31 hired in the month (1 = yes)</v>
      </c>
      <c r="C627" s="2" t="str">
        <v>count</v>
      </c>
      <c r="D627" s="2" t="str">
        <v>SUM</v>
      </c>
      <c r="E627" s="34">
        <f>SUM(H627:BO627)</f>
        <v>0</v>
      </c>
      <c r="F627" s="6" t="str">
        <v>Spare row; inactive until a hire and an exit month are entered on People_Inputs</v>
      </c>
      <c r="G627" s="2"/>
      <c r="H627" s="33">
        <f>IF(AND(H$6='People_Inputs'!$H$41,H611=1),1,0)</f>
        <v>0</v>
      </c>
      <c r="I627" s="33">
        <f>IF(AND(I$6='People_Inputs'!$H$41,I611=1),1,0)</f>
        <v>0</v>
      </c>
      <c r="J627" s="33">
        <f>IF(AND(J$6='People_Inputs'!$H$41,J611=1),1,0)</f>
        <v>0</v>
      </c>
      <c r="K627" s="33">
        <f>IF(AND(K$6='People_Inputs'!$H$41,K611=1),1,0)</f>
        <v>0</v>
      </c>
      <c r="L627" s="33">
        <f>IF(AND(L$6='People_Inputs'!$H$41,L611=1),1,0)</f>
        <v>0</v>
      </c>
      <c r="M627" s="33">
        <f>IF(AND(M$6='People_Inputs'!$H$41,M611=1),1,0)</f>
        <v>0</v>
      </c>
      <c r="N627" s="33">
        <f>IF(AND(N$6='People_Inputs'!$H$41,N611=1),1,0)</f>
        <v>0</v>
      </c>
      <c r="O627" s="33">
        <f>IF(AND(O$6='People_Inputs'!$H$41,O611=1),1,0)</f>
        <v>0</v>
      </c>
      <c r="P627" s="33">
        <f>IF(AND(P$6='People_Inputs'!$H$41,P611=1),1,0)</f>
        <v>0</v>
      </c>
      <c r="Q627" s="33">
        <f>IF(AND(Q$6='People_Inputs'!$H$41,Q611=1),1,0)</f>
        <v>0</v>
      </c>
      <c r="R627" s="33">
        <f>IF(AND(R$6='People_Inputs'!$H$41,R611=1),1,0)</f>
        <v>0</v>
      </c>
      <c r="S627" s="33">
        <f>IF(AND(S$6='People_Inputs'!$H$41,S611=1),1,0)</f>
        <v>0</v>
      </c>
      <c r="T627" s="33">
        <f>IF(AND(T$6='People_Inputs'!$H$41,T611=1),1,0)</f>
        <v>0</v>
      </c>
      <c r="U627" s="33">
        <f>IF(AND(U$6='People_Inputs'!$H$41,U611=1),1,0)</f>
        <v>0</v>
      </c>
      <c r="V627" s="33">
        <f>IF(AND(V$6='People_Inputs'!$H$41,V611=1),1,0)</f>
        <v>0</v>
      </c>
      <c r="W627" s="33">
        <f>IF(AND(W$6='People_Inputs'!$H$41,W611=1),1,0)</f>
        <v>0</v>
      </c>
      <c r="X627" s="33">
        <f>IF(AND(X$6='People_Inputs'!$H$41,X611=1),1,0)</f>
        <v>0</v>
      </c>
      <c r="Y627" s="33">
        <f>IF(AND(Y$6='People_Inputs'!$H$41,Y611=1),1,0)</f>
        <v>0</v>
      </c>
      <c r="Z627" s="33">
        <f>IF(AND(Z$6='People_Inputs'!$H$41,Z611=1),1,0)</f>
        <v>0</v>
      </c>
      <c r="AA627" s="33">
        <f>IF(AND(AA$6='People_Inputs'!$H$41,AA611=1),1,0)</f>
        <v>0</v>
      </c>
      <c r="AB627" s="33">
        <f>IF(AND(AB$6='People_Inputs'!$H$41,AB611=1),1,0)</f>
        <v>0</v>
      </c>
      <c r="AC627" s="33">
        <f>IF(AND(AC$6='People_Inputs'!$H$41,AC611=1),1,0)</f>
        <v>0</v>
      </c>
      <c r="AD627" s="33">
        <f>IF(AND(AD$6='People_Inputs'!$H$41,AD611=1),1,0)</f>
        <v>0</v>
      </c>
      <c r="AE627" s="33">
        <f>IF(AND(AE$6='People_Inputs'!$H$41,AE611=1),1,0)</f>
        <v>0</v>
      </c>
      <c r="AF627" s="33">
        <f>IF(AND(AF$6='People_Inputs'!$H$41,AF611=1),1,0)</f>
        <v>0</v>
      </c>
      <c r="AG627" s="33">
        <f>IF(AND(AG$6='People_Inputs'!$H$41,AG611=1),1,0)</f>
        <v>0</v>
      </c>
      <c r="AH627" s="33">
        <f>IF(AND(AH$6='People_Inputs'!$H$41,AH611=1),1,0)</f>
        <v>0</v>
      </c>
      <c r="AI627" s="33">
        <f>IF(AND(AI$6='People_Inputs'!$H$41,AI611=1),1,0)</f>
        <v>0</v>
      </c>
      <c r="AJ627" s="33">
        <f>IF(AND(AJ$6='People_Inputs'!$H$41,AJ611=1),1,0)</f>
        <v>0</v>
      </c>
      <c r="AK627" s="33">
        <f>IF(AND(AK$6='People_Inputs'!$H$41,AK611=1),1,0)</f>
        <v>0</v>
      </c>
      <c r="AL627" s="33">
        <f>IF(AND(AL$6='People_Inputs'!$H$41,AL611=1),1,0)</f>
        <v>0</v>
      </c>
      <c r="AM627" s="33">
        <f>IF(AND(AM$6='People_Inputs'!$H$41,AM611=1),1,0)</f>
        <v>0</v>
      </c>
      <c r="AN627" s="33">
        <f>IF(AND(AN$6='People_Inputs'!$H$41,AN611=1),1,0)</f>
        <v>0</v>
      </c>
      <c r="AO627" s="33">
        <f>IF(AND(AO$6='People_Inputs'!$H$41,AO611=1),1,0)</f>
        <v>0</v>
      </c>
      <c r="AP627" s="33">
        <f>IF(AND(AP$6='People_Inputs'!$H$41,AP611=1),1,0)</f>
        <v>0</v>
      </c>
      <c r="AQ627" s="33">
        <f>IF(AND(AQ$6='People_Inputs'!$H$41,AQ611=1),1,0)</f>
        <v>0</v>
      </c>
      <c r="AR627" s="33">
        <f>IF(AND(AR$6='People_Inputs'!$H$41,AR611=1),1,0)</f>
        <v>0</v>
      </c>
      <c r="AS627" s="33">
        <f>IF(AND(AS$6='People_Inputs'!$H$41,AS611=1),1,0)</f>
        <v>0</v>
      </c>
      <c r="AT627" s="33">
        <f>IF(AND(AT$6='People_Inputs'!$H$41,AT611=1),1,0)</f>
        <v>0</v>
      </c>
      <c r="AU627" s="33">
        <f>IF(AND(AU$6='People_Inputs'!$H$41,AU611=1),1,0)</f>
        <v>0</v>
      </c>
      <c r="AV627" s="33">
        <f>IF(AND(AV$6='People_Inputs'!$H$41,AV611=1),1,0)</f>
        <v>0</v>
      </c>
      <c r="AW627" s="33">
        <f>IF(AND(AW$6='People_Inputs'!$H$41,AW611=1),1,0)</f>
        <v>0</v>
      </c>
      <c r="AX627" s="33">
        <f>IF(AND(AX$6='People_Inputs'!$H$41,AX611=1),1,0)</f>
        <v>0</v>
      </c>
      <c r="AY627" s="33">
        <f>IF(AND(AY$6='People_Inputs'!$H$41,AY611=1),1,0)</f>
        <v>0</v>
      </c>
      <c r="AZ627" s="33">
        <f>IF(AND(AZ$6='People_Inputs'!$H$41,AZ611=1),1,0)</f>
        <v>0</v>
      </c>
      <c r="BA627" s="33">
        <f>IF(AND(BA$6='People_Inputs'!$H$41,BA611=1),1,0)</f>
        <v>0</v>
      </c>
      <c r="BB627" s="33">
        <f>IF(AND(BB$6='People_Inputs'!$H$41,BB611=1),1,0)</f>
        <v>0</v>
      </c>
      <c r="BC627" s="33">
        <f>IF(AND(BC$6='People_Inputs'!$H$41,BC611=1),1,0)</f>
        <v>0</v>
      </c>
      <c r="BD627" s="33">
        <f>IF(AND(BD$6='People_Inputs'!$H$41,BD611=1),1,0)</f>
        <v>0</v>
      </c>
      <c r="BE627" s="33">
        <f>IF(AND(BE$6='People_Inputs'!$H$41,BE611=1),1,0)</f>
        <v>0</v>
      </c>
      <c r="BF627" s="33">
        <f>IF(AND(BF$6='People_Inputs'!$H$41,BF611=1),1,0)</f>
        <v>0</v>
      </c>
      <c r="BG627" s="33">
        <f>IF(AND(BG$6='People_Inputs'!$H$41,BG611=1),1,0)</f>
        <v>0</v>
      </c>
      <c r="BH627" s="33">
        <f>IF(AND(BH$6='People_Inputs'!$H$41,BH611=1),1,0)</f>
        <v>0</v>
      </c>
      <c r="BI627" s="33">
        <f>IF(AND(BI$6='People_Inputs'!$H$41,BI611=1),1,0)</f>
        <v>0</v>
      </c>
      <c r="BJ627" s="33">
        <f>IF(AND(BJ$6='People_Inputs'!$H$41,BJ611=1),1,0)</f>
        <v>0</v>
      </c>
      <c r="BK627" s="33">
        <f>IF(AND(BK$6='People_Inputs'!$H$41,BK611=1),1,0)</f>
        <v>0</v>
      </c>
      <c r="BL627" s="33">
        <f>IF(AND(BL$6='People_Inputs'!$H$41,BL611=1),1,0)</f>
        <v>0</v>
      </c>
      <c r="BM627" s="33">
        <f>IF(AND(BM$6='People_Inputs'!$H$41,BM611=1),1,0)</f>
        <v>0</v>
      </c>
      <c r="BN627" s="33">
        <f>IF(AND(BN$6='People_Inputs'!$H$41,BN611=1),1,0)</f>
        <v>0</v>
      </c>
      <c r="BO627" s="33">
        <f>IF(AND(BO$6='People_Inputs'!$H$41,BO611=1),1,0)</f>
        <v>0</v>
      </c>
    </row>
    <row r="628" ht="28" customHeight="1">
      <c r="A628" s="2" t="str">
        <v>SLOT31.RECRUIT</v>
      </c>
      <c r="B628" s="6" t="str">
        <v>SLOT31 recruiting cost</v>
      </c>
      <c r="C628" s="2" t="str">
        <v>EUR</v>
      </c>
      <c r="D628" s="2" t="str">
        <v>SUM</v>
      </c>
      <c r="E628" s="36">
        <f>SUM(H628:BO628)</f>
        <v>0</v>
      </c>
      <c r="F628" s="6" t="str">
        <v>Spare row; inactive until a hire and an exit month are entered on People_Inputs</v>
      </c>
      <c r="G628" s="2"/>
      <c r="H628" s="35">
        <f>H627*IF('People_Inputs'!$Q$41="none",0,IF('People_Inputs'!$Q$41="agency",H614*'Inputs'!$E$22,IF('People_Inputs'!$Q$41="direct",'Inputs'!$E$23,'Inputs'!$E$21*'Inputs'!$E$22*H614+(1-'Inputs'!$E$21)*'Inputs'!$E$23)))</f>
        <v>0</v>
      </c>
      <c r="I628" s="35">
        <f>I627*IF('People_Inputs'!$Q$41="none",0,IF('People_Inputs'!$Q$41="agency",I614*'Inputs'!$E$22,IF('People_Inputs'!$Q$41="direct",'Inputs'!$E$23,'Inputs'!$E$21*'Inputs'!$E$22*I614+(1-'Inputs'!$E$21)*'Inputs'!$E$23)))</f>
        <v>0</v>
      </c>
      <c r="J628" s="35">
        <f>J627*IF('People_Inputs'!$Q$41="none",0,IF('People_Inputs'!$Q$41="agency",J614*'Inputs'!$E$22,IF('People_Inputs'!$Q$41="direct",'Inputs'!$E$23,'Inputs'!$E$21*'Inputs'!$E$22*J614+(1-'Inputs'!$E$21)*'Inputs'!$E$23)))</f>
        <v>0</v>
      </c>
      <c r="K628" s="35">
        <f>K627*IF('People_Inputs'!$Q$41="none",0,IF('People_Inputs'!$Q$41="agency",K614*'Inputs'!$E$22,IF('People_Inputs'!$Q$41="direct",'Inputs'!$E$23,'Inputs'!$E$21*'Inputs'!$E$22*K614+(1-'Inputs'!$E$21)*'Inputs'!$E$23)))</f>
        <v>0</v>
      </c>
      <c r="L628" s="35">
        <f>L627*IF('People_Inputs'!$Q$41="none",0,IF('People_Inputs'!$Q$41="agency",L614*'Inputs'!$E$22,IF('People_Inputs'!$Q$41="direct",'Inputs'!$E$23,'Inputs'!$E$21*'Inputs'!$E$22*L614+(1-'Inputs'!$E$21)*'Inputs'!$E$23)))</f>
        <v>0</v>
      </c>
      <c r="M628" s="35">
        <f>M627*IF('People_Inputs'!$Q$41="none",0,IF('People_Inputs'!$Q$41="agency",M614*'Inputs'!$E$22,IF('People_Inputs'!$Q$41="direct",'Inputs'!$E$23,'Inputs'!$E$21*'Inputs'!$E$22*M614+(1-'Inputs'!$E$21)*'Inputs'!$E$23)))</f>
        <v>0</v>
      </c>
      <c r="N628" s="35">
        <f>N627*IF('People_Inputs'!$Q$41="none",0,IF('People_Inputs'!$Q$41="agency",N614*'Inputs'!$E$22,IF('People_Inputs'!$Q$41="direct",'Inputs'!$E$23,'Inputs'!$E$21*'Inputs'!$E$22*N614+(1-'Inputs'!$E$21)*'Inputs'!$E$23)))</f>
        <v>0</v>
      </c>
      <c r="O628" s="35">
        <f>O627*IF('People_Inputs'!$Q$41="none",0,IF('People_Inputs'!$Q$41="agency",O614*'Inputs'!$E$22,IF('People_Inputs'!$Q$41="direct",'Inputs'!$E$23,'Inputs'!$E$21*'Inputs'!$E$22*O614+(1-'Inputs'!$E$21)*'Inputs'!$E$23)))</f>
        <v>0</v>
      </c>
      <c r="P628" s="35">
        <f>P627*IF('People_Inputs'!$Q$41="none",0,IF('People_Inputs'!$Q$41="agency",P614*'Inputs'!$E$22,IF('People_Inputs'!$Q$41="direct",'Inputs'!$E$23,'Inputs'!$E$21*'Inputs'!$E$22*P614+(1-'Inputs'!$E$21)*'Inputs'!$E$23)))</f>
        <v>0</v>
      </c>
      <c r="Q628" s="35">
        <f>Q627*IF('People_Inputs'!$Q$41="none",0,IF('People_Inputs'!$Q$41="agency",Q614*'Inputs'!$E$22,IF('People_Inputs'!$Q$41="direct",'Inputs'!$E$23,'Inputs'!$E$21*'Inputs'!$E$22*Q614+(1-'Inputs'!$E$21)*'Inputs'!$E$23)))</f>
        <v>0</v>
      </c>
      <c r="R628" s="35">
        <f>R627*IF('People_Inputs'!$Q$41="none",0,IF('People_Inputs'!$Q$41="agency",R614*'Inputs'!$E$22,IF('People_Inputs'!$Q$41="direct",'Inputs'!$E$23,'Inputs'!$E$21*'Inputs'!$E$22*R614+(1-'Inputs'!$E$21)*'Inputs'!$E$23)))</f>
        <v>0</v>
      </c>
      <c r="S628" s="35">
        <f>S627*IF('People_Inputs'!$Q$41="none",0,IF('People_Inputs'!$Q$41="agency",S614*'Inputs'!$E$22,IF('People_Inputs'!$Q$41="direct",'Inputs'!$E$23,'Inputs'!$E$21*'Inputs'!$E$22*S614+(1-'Inputs'!$E$21)*'Inputs'!$E$23)))</f>
        <v>0</v>
      </c>
      <c r="T628" s="35">
        <f>T627*IF('People_Inputs'!$Q$41="none",0,IF('People_Inputs'!$Q$41="agency",T614*'Inputs'!$E$22,IF('People_Inputs'!$Q$41="direct",'Inputs'!$E$23,'Inputs'!$E$21*'Inputs'!$E$22*T614+(1-'Inputs'!$E$21)*'Inputs'!$E$23)))</f>
        <v>0</v>
      </c>
      <c r="U628" s="35">
        <f>U627*IF('People_Inputs'!$Q$41="none",0,IF('People_Inputs'!$Q$41="agency",U614*'Inputs'!$E$22,IF('People_Inputs'!$Q$41="direct",'Inputs'!$E$23,'Inputs'!$E$21*'Inputs'!$E$22*U614+(1-'Inputs'!$E$21)*'Inputs'!$E$23)))</f>
        <v>0</v>
      </c>
      <c r="V628" s="35">
        <f>V627*IF('People_Inputs'!$Q$41="none",0,IF('People_Inputs'!$Q$41="agency",V614*'Inputs'!$E$22,IF('People_Inputs'!$Q$41="direct",'Inputs'!$E$23,'Inputs'!$E$21*'Inputs'!$E$22*V614+(1-'Inputs'!$E$21)*'Inputs'!$E$23)))</f>
        <v>0</v>
      </c>
      <c r="W628" s="35">
        <f>W627*IF('People_Inputs'!$Q$41="none",0,IF('People_Inputs'!$Q$41="agency",W614*'Inputs'!$E$22,IF('People_Inputs'!$Q$41="direct",'Inputs'!$E$23,'Inputs'!$E$21*'Inputs'!$E$22*W614+(1-'Inputs'!$E$21)*'Inputs'!$E$23)))</f>
        <v>0</v>
      </c>
      <c r="X628" s="35">
        <f>X627*IF('People_Inputs'!$Q$41="none",0,IF('People_Inputs'!$Q$41="agency",X614*'Inputs'!$E$22,IF('People_Inputs'!$Q$41="direct",'Inputs'!$E$23,'Inputs'!$E$21*'Inputs'!$E$22*X614+(1-'Inputs'!$E$21)*'Inputs'!$E$23)))</f>
        <v>0</v>
      </c>
      <c r="Y628" s="35">
        <f>Y627*IF('People_Inputs'!$Q$41="none",0,IF('People_Inputs'!$Q$41="agency",Y614*'Inputs'!$E$22,IF('People_Inputs'!$Q$41="direct",'Inputs'!$E$23,'Inputs'!$E$21*'Inputs'!$E$22*Y614+(1-'Inputs'!$E$21)*'Inputs'!$E$23)))</f>
        <v>0</v>
      </c>
      <c r="Z628" s="35">
        <f>Z627*IF('People_Inputs'!$Q$41="none",0,IF('People_Inputs'!$Q$41="agency",Z614*'Inputs'!$E$22,IF('People_Inputs'!$Q$41="direct",'Inputs'!$E$23,'Inputs'!$E$21*'Inputs'!$E$22*Z614+(1-'Inputs'!$E$21)*'Inputs'!$E$23)))</f>
        <v>0</v>
      </c>
      <c r="AA628" s="35">
        <f>AA627*IF('People_Inputs'!$Q$41="none",0,IF('People_Inputs'!$Q$41="agency",AA614*'Inputs'!$E$22,IF('People_Inputs'!$Q$41="direct",'Inputs'!$E$23,'Inputs'!$E$21*'Inputs'!$E$22*AA614+(1-'Inputs'!$E$21)*'Inputs'!$E$23)))</f>
        <v>0</v>
      </c>
      <c r="AB628" s="35">
        <f>AB627*IF('People_Inputs'!$Q$41="none",0,IF('People_Inputs'!$Q$41="agency",AB614*'Inputs'!$E$22,IF('People_Inputs'!$Q$41="direct",'Inputs'!$E$23,'Inputs'!$E$21*'Inputs'!$E$22*AB614+(1-'Inputs'!$E$21)*'Inputs'!$E$23)))</f>
        <v>0</v>
      </c>
      <c r="AC628" s="35">
        <f>AC627*IF('People_Inputs'!$Q$41="none",0,IF('People_Inputs'!$Q$41="agency",AC614*'Inputs'!$E$22,IF('People_Inputs'!$Q$41="direct",'Inputs'!$E$23,'Inputs'!$E$21*'Inputs'!$E$22*AC614+(1-'Inputs'!$E$21)*'Inputs'!$E$23)))</f>
        <v>0</v>
      </c>
      <c r="AD628" s="35">
        <f>AD627*IF('People_Inputs'!$Q$41="none",0,IF('People_Inputs'!$Q$41="agency",AD614*'Inputs'!$E$22,IF('People_Inputs'!$Q$41="direct",'Inputs'!$E$23,'Inputs'!$E$21*'Inputs'!$E$22*AD614+(1-'Inputs'!$E$21)*'Inputs'!$E$23)))</f>
        <v>0</v>
      </c>
      <c r="AE628" s="35">
        <f>AE627*IF('People_Inputs'!$Q$41="none",0,IF('People_Inputs'!$Q$41="agency",AE614*'Inputs'!$E$22,IF('People_Inputs'!$Q$41="direct",'Inputs'!$E$23,'Inputs'!$E$21*'Inputs'!$E$22*AE614+(1-'Inputs'!$E$21)*'Inputs'!$E$23)))</f>
        <v>0</v>
      </c>
      <c r="AF628" s="35">
        <f>AF627*IF('People_Inputs'!$Q$41="none",0,IF('People_Inputs'!$Q$41="agency",AF614*'Inputs'!$E$22,IF('People_Inputs'!$Q$41="direct",'Inputs'!$E$23,'Inputs'!$E$21*'Inputs'!$E$22*AF614+(1-'Inputs'!$E$21)*'Inputs'!$E$23)))</f>
        <v>0</v>
      </c>
      <c r="AG628" s="35">
        <f>AG627*IF('People_Inputs'!$Q$41="none",0,IF('People_Inputs'!$Q$41="agency",AG614*'Inputs'!$E$22,IF('People_Inputs'!$Q$41="direct",'Inputs'!$E$23,'Inputs'!$E$21*'Inputs'!$E$22*AG614+(1-'Inputs'!$E$21)*'Inputs'!$E$23)))</f>
        <v>0</v>
      </c>
      <c r="AH628" s="35">
        <f>AH627*IF('People_Inputs'!$Q$41="none",0,IF('People_Inputs'!$Q$41="agency",AH614*'Inputs'!$E$22,IF('People_Inputs'!$Q$41="direct",'Inputs'!$E$23,'Inputs'!$E$21*'Inputs'!$E$22*AH614+(1-'Inputs'!$E$21)*'Inputs'!$E$23)))</f>
        <v>0</v>
      </c>
      <c r="AI628" s="35">
        <f>AI627*IF('People_Inputs'!$Q$41="none",0,IF('People_Inputs'!$Q$41="agency",AI614*'Inputs'!$E$22,IF('People_Inputs'!$Q$41="direct",'Inputs'!$E$23,'Inputs'!$E$21*'Inputs'!$E$22*AI614+(1-'Inputs'!$E$21)*'Inputs'!$E$23)))</f>
        <v>0</v>
      </c>
      <c r="AJ628" s="35">
        <f>AJ627*IF('People_Inputs'!$Q$41="none",0,IF('People_Inputs'!$Q$41="agency",AJ614*'Inputs'!$E$22,IF('People_Inputs'!$Q$41="direct",'Inputs'!$E$23,'Inputs'!$E$21*'Inputs'!$E$22*AJ614+(1-'Inputs'!$E$21)*'Inputs'!$E$23)))</f>
        <v>0</v>
      </c>
      <c r="AK628" s="35">
        <f>AK627*IF('People_Inputs'!$Q$41="none",0,IF('People_Inputs'!$Q$41="agency",AK614*'Inputs'!$E$22,IF('People_Inputs'!$Q$41="direct",'Inputs'!$E$23,'Inputs'!$E$21*'Inputs'!$E$22*AK614+(1-'Inputs'!$E$21)*'Inputs'!$E$23)))</f>
        <v>0</v>
      </c>
      <c r="AL628" s="35">
        <f>AL627*IF('People_Inputs'!$Q$41="none",0,IF('People_Inputs'!$Q$41="agency",AL614*'Inputs'!$E$22,IF('People_Inputs'!$Q$41="direct",'Inputs'!$E$23,'Inputs'!$E$21*'Inputs'!$E$22*AL614+(1-'Inputs'!$E$21)*'Inputs'!$E$23)))</f>
        <v>0</v>
      </c>
      <c r="AM628" s="35">
        <f>AM627*IF('People_Inputs'!$Q$41="none",0,IF('People_Inputs'!$Q$41="agency",AM614*'Inputs'!$E$22,IF('People_Inputs'!$Q$41="direct",'Inputs'!$E$23,'Inputs'!$E$21*'Inputs'!$E$22*AM614+(1-'Inputs'!$E$21)*'Inputs'!$E$23)))</f>
        <v>0</v>
      </c>
      <c r="AN628" s="35">
        <f>AN627*IF('People_Inputs'!$Q$41="none",0,IF('People_Inputs'!$Q$41="agency",AN614*'Inputs'!$E$22,IF('People_Inputs'!$Q$41="direct",'Inputs'!$E$23,'Inputs'!$E$21*'Inputs'!$E$22*AN614+(1-'Inputs'!$E$21)*'Inputs'!$E$23)))</f>
        <v>0</v>
      </c>
      <c r="AO628" s="35">
        <f>AO627*IF('People_Inputs'!$Q$41="none",0,IF('People_Inputs'!$Q$41="agency",AO614*'Inputs'!$E$22,IF('People_Inputs'!$Q$41="direct",'Inputs'!$E$23,'Inputs'!$E$21*'Inputs'!$E$22*AO614+(1-'Inputs'!$E$21)*'Inputs'!$E$23)))</f>
        <v>0</v>
      </c>
      <c r="AP628" s="35">
        <f>AP627*IF('People_Inputs'!$Q$41="none",0,IF('People_Inputs'!$Q$41="agency",AP614*'Inputs'!$E$22,IF('People_Inputs'!$Q$41="direct",'Inputs'!$E$23,'Inputs'!$E$21*'Inputs'!$E$22*AP614+(1-'Inputs'!$E$21)*'Inputs'!$E$23)))</f>
        <v>0</v>
      </c>
      <c r="AQ628" s="35">
        <f>AQ627*IF('People_Inputs'!$Q$41="none",0,IF('People_Inputs'!$Q$41="agency",AQ614*'Inputs'!$E$22,IF('People_Inputs'!$Q$41="direct",'Inputs'!$E$23,'Inputs'!$E$21*'Inputs'!$E$22*AQ614+(1-'Inputs'!$E$21)*'Inputs'!$E$23)))</f>
        <v>0</v>
      </c>
      <c r="AR628" s="35">
        <f>AR627*IF('People_Inputs'!$Q$41="none",0,IF('People_Inputs'!$Q$41="agency",AR614*'Inputs'!$E$22,IF('People_Inputs'!$Q$41="direct",'Inputs'!$E$23,'Inputs'!$E$21*'Inputs'!$E$22*AR614+(1-'Inputs'!$E$21)*'Inputs'!$E$23)))</f>
        <v>0</v>
      </c>
      <c r="AS628" s="35">
        <f>AS627*IF('People_Inputs'!$Q$41="none",0,IF('People_Inputs'!$Q$41="agency",AS614*'Inputs'!$E$22,IF('People_Inputs'!$Q$41="direct",'Inputs'!$E$23,'Inputs'!$E$21*'Inputs'!$E$22*AS614+(1-'Inputs'!$E$21)*'Inputs'!$E$23)))</f>
        <v>0</v>
      </c>
      <c r="AT628" s="35">
        <f>AT627*IF('People_Inputs'!$Q$41="none",0,IF('People_Inputs'!$Q$41="agency",AT614*'Inputs'!$E$22,IF('People_Inputs'!$Q$41="direct",'Inputs'!$E$23,'Inputs'!$E$21*'Inputs'!$E$22*AT614+(1-'Inputs'!$E$21)*'Inputs'!$E$23)))</f>
        <v>0</v>
      </c>
      <c r="AU628" s="35">
        <f>AU627*IF('People_Inputs'!$Q$41="none",0,IF('People_Inputs'!$Q$41="agency",AU614*'Inputs'!$E$22,IF('People_Inputs'!$Q$41="direct",'Inputs'!$E$23,'Inputs'!$E$21*'Inputs'!$E$22*AU614+(1-'Inputs'!$E$21)*'Inputs'!$E$23)))</f>
        <v>0</v>
      </c>
      <c r="AV628" s="35">
        <f>AV627*IF('People_Inputs'!$Q$41="none",0,IF('People_Inputs'!$Q$41="agency",AV614*'Inputs'!$E$22,IF('People_Inputs'!$Q$41="direct",'Inputs'!$E$23,'Inputs'!$E$21*'Inputs'!$E$22*AV614+(1-'Inputs'!$E$21)*'Inputs'!$E$23)))</f>
        <v>0</v>
      </c>
      <c r="AW628" s="35">
        <f>AW627*IF('People_Inputs'!$Q$41="none",0,IF('People_Inputs'!$Q$41="agency",AW614*'Inputs'!$E$22,IF('People_Inputs'!$Q$41="direct",'Inputs'!$E$23,'Inputs'!$E$21*'Inputs'!$E$22*AW614+(1-'Inputs'!$E$21)*'Inputs'!$E$23)))</f>
        <v>0</v>
      </c>
      <c r="AX628" s="35">
        <f>AX627*IF('People_Inputs'!$Q$41="none",0,IF('People_Inputs'!$Q$41="agency",AX614*'Inputs'!$E$22,IF('People_Inputs'!$Q$41="direct",'Inputs'!$E$23,'Inputs'!$E$21*'Inputs'!$E$22*AX614+(1-'Inputs'!$E$21)*'Inputs'!$E$23)))</f>
        <v>0</v>
      </c>
      <c r="AY628" s="35">
        <f>AY627*IF('People_Inputs'!$Q$41="none",0,IF('People_Inputs'!$Q$41="agency",AY614*'Inputs'!$E$22,IF('People_Inputs'!$Q$41="direct",'Inputs'!$E$23,'Inputs'!$E$21*'Inputs'!$E$22*AY614+(1-'Inputs'!$E$21)*'Inputs'!$E$23)))</f>
        <v>0</v>
      </c>
      <c r="AZ628" s="35">
        <f>AZ627*IF('People_Inputs'!$Q$41="none",0,IF('People_Inputs'!$Q$41="agency",AZ614*'Inputs'!$E$22,IF('People_Inputs'!$Q$41="direct",'Inputs'!$E$23,'Inputs'!$E$21*'Inputs'!$E$22*AZ614+(1-'Inputs'!$E$21)*'Inputs'!$E$23)))</f>
        <v>0</v>
      </c>
      <c r="BA628" s="35">
        <f>BA627*IF('People_Inputs'!$Q$41="none",0,IF('People_Inputs'!$Q$41="agency",BA614*'Inputs'!$E$22,IF('People_Inputs'!$Q$41="direct",'Inputs'!$E$23,'Inputs'!$E$21*'Inputs'!$E$22*BA614+(1-'Inputs'!$E$21)*'Inputs'!$E$23)))</f>
        <v>0</v>
      </c>
      <c r="BB628" s="35">
        <f>BB627*IF('People_Inputs'!$Q$41="none",0,IF('People_Inputs'!$Q$41="agency",BB614*'Inputs'!$E$22,IF('People_Inputs'!$Q$41="direct",'Inputs'!$E$23,'Inputs'!$E$21*'Inputs'!$E$22*BB614+(1-'Inputs'!$E$21)*'Inputs'!$E$23)))</f>
        <v>0</v>
      </c>
      <c r="BC628" s="35">
        <f>BC627*IF('People_Inputs'!$Q$41="none",0,IF('People_Inputs'!$Q$41="agency",BC614*'Inputs'!$E$22,IF('People_Inputs'!$Q$41="direct",'Inputs'!$E$23,'Inputs'!$E$21*'Inputs'!$E$22*BC614+(1-'Inputs'!$E$21)*'Inputs'!$E$23)))</f>
        <v>0</v>
      </c>
      <c r="BD628" s="35">
        <f>BD627*IF('People_Inputs'!$Q$41="none",0,IF('People_Inputs'!$Q$41="agency",BD614*'Inputs'!$E$22,IF('People_Inputs'!$Q$41="direct",'Inputs'!$E$23,'Inputs'!$E$21*'Inputs'!$E$22*BD614+(1-'Inputs'!$E$21)*'Inputs'!$E$23)))</f>
        <v>0</v>
      </c>
      <c r="BE628" s="35">
        <f>BE627*IF('People_Inputs'!$Q$41="none",0,IF('People_Inputs'!$Q$41="agency",BE614*'Inputs'!$E$22,IF('People_Inputs'!$Q$41="direct",'Inputs'!$E$23,'Inputs'!$E$21*'Inputs'!$E$22*BE614+(1-'Inputs'!$E$21)*'Inputs'!$E$23)))</f>
        <v>0</v>
      </c>
      <c r="BF628" s="35">
        <f>BF627*IF('People_Inputs'!$Q$41="none",0,IF('People_Inputs'!$Q$41="agency",BF614*'Inputs'!$E$22,IF('People_Inputs'!$Q$41="direct",'Inputs'!$E$23,'Inputs'!$E$21*'Inputs'!$E$22*BF614+(1-'Inputs'!$E$21)*'Inputs'!$E$23)))</f>
        <v>0</v>
      </c>
      <c r="BG628" s="35">
        <f>BG627*IF('People_Inputs'!$Q$41="none",0,IF('People_Inputs'!$Q$41="agency",BG614*'Inputs'!$E$22,IF('People_Inputs'!$Q$41="direct",'Inputs'!$E$23,'Inputs'!$E$21*'Inputs'!$E$22*BG614+(1-'Inputs'!$E$21)*'Inputs'!$E$23)))</f>
        <v>0</v>
      </c>
      <c r="BH628" s="35">
        <f>BH627*IF('People_Inputs'!$Q$41="none",0,IF('People_Inputs'!$Q$41="agency",BH614*'Inputs'!$E$22,IF('People_Inputs'!$Q$41="direct",'Inputs'!$E$23,'Inputs'!$E$21*'Inputs'!$E$22*BH614+(1-'Inputs'!$E$21)*'Inputs'!$E$23)))</f>
        <v>0</v>
      </c>
      <c r="BI628" s="35">
        <f>BI627*IF('People_Inputs'!$Q$41="none",0,IF('People_Inputs'!$Q$41="agency",BI614*'Inputs'!$E$22,IF('People_Inputs'!$Q$41="direct",'Inputs'!$E$23,'Inputs'!$E$21*'Inputs'!$E$22*BI614+(1-'Inputs'!$E$21)*'Inputs'!$E$23)))</f>
        <v>0</v>
      </c>
      <c r="BJ628" s="35">
        <f>BJ627*IF('People_Inputs'!$Q$41="none",0,IF('People_Inputs'!$Q$41="agency",BJ614*'Inputs'!$E$22,IF('People_Inputs'!$Q$41="direct",'Inputs'!$E$23,'Inputs'!$E$21*'Inputs'!$E$22*BJ614+(1-'Inputs'!$E$21)*'Inputs'!$E$23)))</f>
        <v>0</v>
      </c>
      <c r="BK628" s="35">
        <f>BK627*IF('People_Inputs'!$Q$41="none",0,IF('People_Inputs'!$Q$41="agency",BK614*'Inputs'!$E$22,IF('People_Inputs'!$Q$41="direct",'Inputs'!$E$23,'Inputs'!$E$21*'Inputs'!$E$22*BK614+(1-'Inputs'!$E$21)*'Inputs'!$E$23)))</f>
        <v>0</v>
      </c>
      <c r="BL628" s="35">
        <f>BL627*IF('People_Inputs'!$Q$41="none",0,IF('People_Inputs'!$Q$41="agency",BL614*'Inputs'!$E$22,IF('People_Inputs'!$Q$41="direct",'Inputs'!$E$23,'Inputs'!$E$21*'Inputs'!$E$22*BL614+(1-'Inputs'!$E$21)*'Inputs'!$E$23)))</f>
        <v>0</v>
      </c>
      <c r="BM628" s="35">
        <f>BM627*IF('People_Inputs'!$Q$41="none",0,IF('People_Inputs'!$Q$41="agency",BM614*'Inputs'!$E$22,IF('People_Inputs'!$Q$41="direct",'Inputs'!$E$23,'Inputs'!$E$21*'Inputs'!$E$22*BM614+(1-'Inputs'!$E$21)*'Inputs'!$E$23)))</f>
        <v>0</v>
      </c>
      <c r="BN628" s="35">
        <f>BN627*IF('People_Inputs'!$Q$41="none",0,IF('People_Inputs'!$Q$41="agency",BN614*'Inputs'!$E$22,IF('People_Inputs'!$Q$41="direct",'Inputs'!$E$23,'Inputs'!$E$21*'Inputs'!$E$22*BN614+(1-'Inputs'!$E$21)*'Inputs'!$E$23)))</f>
        <v>0</v>
      </c>
      <c r="BO628" s="35">
        <f>BO627*IF('People_Inputs'!$Q$41="none",0,IF('People_Inputs'!$Q$41="agency",BO614*'Inputs'!$E$22,IF('People_Inputs'!$Q$41="direct",'Inputs'!$E$23,'Inputs'!$E$21*'Inputs'!$E$22*BO614+(1-'Inputs'!$E$21)*'Inputs'!$E$23)))</f>
        <v>0</v>
      </c>
    </row>
    <row r="629" ht="28" customHeight="1">
      <c r="A629" s="2" t="str">
        <v>SLOT31.SOFTWARE</v>
      </c>
      <c r="B629" s="6" t="str">
        <v>SLOT31 software cost</v>
      </c>
      <c r="C629" s="2" t="str">
        <v>EUR</v>
      </c>
      <c r="D629" s="2" t="str">
        <v>SUM</v>
      </c>
      <c r="E629" s="36">
        <f>SUM(H629:BO629)</f>
        <v>0</v>
      </c>
      <c r="F629" s="6" t="str">
        <v>Spare row; inactive until a hire and an exit month are entered on People_Inputs</v>
      </c>
      <c r="G629" s="2"/>
      <c r="H629" s="35">
        <f>H612*'People_Inputs'!$O$41</f>
        <v>0</v>
      </c>
      <c r="I629" s="35">
        <f>I612*'People_Inputs'!$O$41</f>
        <v>0</v>
      </c>
      <c r="J629" s="35">
        <f>J612*'People_Inputs'!$O$41</f>
        <v>0</v>
      </c>
      <c r="K629" s="35">
        <f>K612*'People_Inputs'!$O$41</f>
        <v>0</v>
      </c>
      <c r="L629" s="35">
        <f>L612*'People_Inputs'!$O$41</f>
        <v>0</v>
      </c>
      <c r="M629" s="35">
        <f>M612*'People_Inputs'!$O$41</f>
        <v>0</v>
      </c>
      <c r="N629" s="35">
        <f>N612*'People_Inputs'!$O$41</f>
        <v>0</v>
      </c>
      <c r="O629" s="35">
        <f>O612*'People_Inputs'!$O$41</f>
        <v>0</v>
      </c>
      <c r="P629" s="35">
        <f>P612*'People_Inputs'!$O$41</f>
        <v>0</v>
      </c>
      <c r="Q629" s="35">
        <f>Q612*'People_Inputs'!$O$41</f>
        <v>0</v>
      </c>
      <c r="R629" s="35">
        <f>R612*'People_Inputs'!$O$41</f>
        <v>0</v>
      </c>
      <c r="S629" s="35">
        <f>S612*'People_Inputs'!$O$41</f>
        <v>0</v>
      </c>
      <c r="T629" s="35">
        <f>T612*'People_Inputs'!$O$41</f>
        <v>0</v>
      </c>
      <c r="U629" s="35">
        <f>U612*'People_Inputs'!$O$41</f>
        <v>0</v>
      </c>
      <c r="V629" s="35">
        <f>V612*'People_Inputs'!$O$41</f>
        <v>0</v>
      </c>
      <c r="W629" s="35">
        <f>W612*'People_Inputs'!$O$41</f>
        <v>0</v>
      </c>
      <c r="X629" s="35">
        <f>X612*'People_Inputs'!$O$41</f>
        <v>0</v>
      </c>
      <c r="Y629" s="35">
        <f>Y612*'People_Inputs'!$O$41</f>
        <v>0</v>
      </c>
      <c r="Z629" s="35">
        <f>Z612*'People_Inputs'!$O$41</f>
        <v>0</v>
      </c>
      <c r="AA629" s="35">
        <f>AA612*'People_Inputs'!$O$41</f>
        <v>0</v>
      </c>
      <c r="AB629" s="35">
        <f>AB612*'People_Inputs'!$O$41</f>
        <v>0</v>
      </c>
      <c r="AC629" s="35">
        <f>AC612*'People_Inputs'!$O$41</f>
        <v>0</v>
      </c>
      <c r="AD629" s="35">
        <f>AD612*'People_Inputs'!$O$41</f>
        <v>0</v>
      </c>
      <c r="AE629" s="35">
        <f>AE612*'People_Inputs'!$O$41</f>
        <v>0</v>
      </c>
      <c r="AF629" s="35">
        <f>AF612*'People_Inputs'!$O$41</f>
        <v>0</v>
      </c>
      <c r="AG629" s="35">
        <f>AG612*'People_Inputs'!$O$41</f>
        <v>0</v>
      </c>
      <c r="AH629" s="35">
        <f>AH612*'People_Inputs'!$O$41</f>
        <v>0</v>
      </c>
      <c r="AI629" s="35">
        <f>AI612*'People_Inputs'!$O$41</f>
        <v>0</v>
      </c>
      <c r="AJ629" s="35">
        <f>AJ612*'People_Inputs'!$O$41</f>
        <v>0</v>
      </c>
      <c r="AK629" s="35">
        <f>AK612*'People_Inputs'!$O$41</f>
        <v>0</v>
      </c>
      <c r="AL629" s="35">
        <f>AL612*'People_Inputs'!$O$41</f>
        <v>0</v>
      </c>
      <c r="AM629" s="35">
        <f>AM612*'People_Inputs'!$O$41</f>
        <v>0</v>
      </c>
      <c r="AN629" s="35">
        <f>AN612*'People_Inputs'!$O$41</f>
        <v>0</v>
      </c>
      <c r="AO629" s="35">
        <f>AO612*'People_Inputs'!$O$41</f>
        <v>0</v>
      </c>
      <c r="AP629" s="35">
        <f>AP612*'People_Inputs'!$O$41</f>
        <v>0</v>
      </c>
      <c r="AQ629" s="35">
        <f>AQ612*'People_Inputs'!$O$41</f>
        <v>0</v>
      </c>
      <c r="AR629" s="35">
        <f>AR612*'People_Inputs'!$O$41</f>
        <v>0</v>
      </c>
      <c r="AS629" s="35">
        <f>AS612*'People_Inputs'!$O$41</f>
        <v>0</v>
      </c>
      <c r="AT629" s="35">
        <f>AT612*'People_Inputs'!$O$41</f>
        <v>0</v>
      </c>
      <c r="AU629" s="35">
        <f>AU612*'People_Inputs'!$O$41</f>
        <v>0</v>
      </c>
      <c r="AV629" s="35">
        <f>AV612*'People_Inputs'!$O$41</f>
        <v>0</v>
      </c>
      <c r="AW629" s="35">
        <f>AW612*'People_Inputs'!$O$41</f>
        <v>0</v>
      </c>
      <c r="AX629" s="35">
        <f>AX612*'People_Inputs'!$O$41</f>
        <v>0</v>
      </c>
      <c r="AY629" s="35">
        <f>AY612*'People_Inputs'!$O$41</f>
        <v>0</v>
      </c>
      <c r="AZ629" s="35">
        <f>AZ612*'People_Inputs'!$O$41</f>
        <v>0</v>
      </c>
      <c r="BA629" s="35">
        <f>BA612*'People_Inputs'!$O$41</f>
        <v>0</v>
      </c>
      <c r="BB629" s="35">
        <f>BB612*'People_Inputs'!$O$41</f>
        <v>0</v>
      </c>
      <c r="BC629" s="35">
        <f>BC612*'People_Inputs'!$O$41</f>
        <v>0</v>
      </c>
      <c r="BD629" s="35">
        <f>BD612*'People_Inputs'!$O$41</f>
        <v>0</v>
      </c>
      <c r="BE629" s="35">
        <f>BE612*'People_Inputs'!$O$41</f>
        <v>0</v>
      </c>
      <c r="BF629" s="35">
        <f>BF612*'People_Inputs'!$O$41</f>
        <v>0</v>
      </c>
      <c r="BG629" s="35">
        <f>BG612*'People_Inputs'!$O$41</f>
        <v>0</v>
      </c>
      <c r="BH629" s="35">
        <f>BH612*'People_Inputs'!$O$41</f>
        <v>0</v>
      </c>
      <c r="BI629" s="35">
        <f>BI612*'People_Inputs'!$O$41</f>
        <v>0</v>
      </c>
      <c r="BJ629" s="35">
        <f>BJ612*'People_Inputs'!$O$41</f>
        <v>0</v>
      </c>
      <c r="BK629" s="35">
        <f>BK612*'People_Inputs'!$O$41</f>
        <v>0</v>
      </c>
      <c r="BL629" s="35">
        <f>BL612*'People_Inputs'!$O$41</f>
        <v>0</v>
      </c>
      <c r="BM629" s="35">
        <f>BM612*'People_Inputs'!$O$41</f>
        <v>0</v>
      </c>
      <c r="BN629" s="35">
        <f>BN612*'People_Inputs'!$O$41</f>
        <v>0</v>
      </c>
      <c r="BO629" s="35">
        <f>BO612*'People_Inputs'!$O$41</f>
        <v>0</v>
      </c>
    </row>
    <row r="630" ht="28" customHeight="1">
      <c r="A630" s="2" t="str">
        <v>SLOT31.EQUIPMENT</v>
      </c>
      <c r="B630" s="6" t="str">
        <v>SLOT31 IT equipment purchase</v>
      </c>
      <c r="C630" s="2" t="str">
        <v>EUR</v>
      </c>
      <c r="D630" s="2" t="str">
        <v>SUM</v>
      </c>
      <c r="E630" s="36">
        <f>SUM(H630:BO630)</f>
        <v>0</v>
      </c>
      <c r="F630" s="6" t="str">
        <v>Spare row; inactive until a hire and an exit month are entered on People_Inputs</v>
      </c>
      <c r="G630" s="2"/>
      <c r="H630" s="35">
        <f>IF(AND(H611=1,(H$6-'People_Inputs'!$H$41)/'Inputs'!$E$26=ROUNDDOWN((H$6-'People_Inputs'!$H$41)/'Inputs'!$E$26,0)),'People_Inputs'!$P$41,0)</f>
        <v>0</v>
      </c>
      <c r="I630" s="35">
        <f>IF(AND(I611=1,(I$6-'People_Inputs'!$H$41)/'Inputs'!$E$26=ROUNDDOWN((I$6-'People_Inputs'!$H$41)/'Inputs'!$E$26,0)),'People_Inputs'!$P$41,0)</f>
        <v>0</v>
      </c>
      <c r="J630" s="35">
        <f>IF(AND(J611=1,(J$6-'People_Inputs'!$H$41)/'Inputs'!$E$26=ROUNDDOWN((J$6-'People_Inputs'!$H$41)/'Inputs'!$E$26,0)),'People_Inputs'!$P$41,0)</f>
        <v>0</v>
      </c>
      <c r="K630" s="35">
        <f>IF(AND(K611=1,(K$6-'People_Inputs'!$H$41)/'Inputs'!$E$26=ROUNDDOWN((K$6-'People_Inputs'!$H$41)/'Inputs'!$E$26,0)),'People_Inputs'!$P$41,0)</f>
        <v>0</v>
      </c>
      <c r="L630" s="35">
        <f>IF(AND(L611=1,(L$6-'People_Inputs'!$H$41)/'Inputs'!$E$26=ROUNDDOWN((L$6-'People_Inputs'!$H$41)/'Inputs'!$E$26,0)),'People_Inputs'!$P$41,0)</f>
        <v>0</v>
      </c>
      <c r="M630" s="35">
        <f>IF(AND(M611=1,(M$6-'People_Inputs'!$H$41)/'Inputs'!$E$26=ROUNDDOWN((M$6-'People_Inputs'!$H$41)/'Inputs'!$E$26,0)),'People_Inputs'!$P$41,0)</f>
        <v>0</v>
      </c>
      <c r="N630" s="35">
        <f>IF(AND(N611=1,(N$6-'People_Inputs'!$H$41)/'Inputs'!$E$26=ROUNDDOWN((N$6-'People_Inputs'!$H$41)/'Inputs'!$E$26,0)),'People_Inputs'!$P$41,0)</f>
        <v>0</v>
      </c>
      <c r="O630" s="35">
        <f>IF(AND(O611=1,(O$6-'People_Inputs'!$H$41)/'Inputs'!$E$26=ROUNDDOWN((O$6-'People_Inputs'!$H$41)/'Inputs'!$E$26,0)),'People_Inputs'!$P$41,0)</f>
        <v>0</v>
      </c>
      <c r="P630" s="35">
        <f>IF(AND(P611=1,(P$6-'People_Inputs'!$H$41)/'Inputs'!$E$26=ROUNDDOWN((P$6-'People_Inputs'!$H$41)/'Inputs'!$E$26,0)),'People_Inputs'!$P$41,0)</f>
        <v>0</v>
      </c>
      <c r="Q630" s="35">
        <f>IF(AND(Q611=1,(Q$6-'People_Inputs'!$H$41)/'Inputs'!$E$26=ROUNDDOWN((Q$6-'People_Inputs'!$H$41)/'Inputs'!$E$26,0)),'People_Inputs'!$P$41,0)</f>
        <v>0</v>
      </c>
      <c r="R630" s="35">
        <f>IF(AND(R611=1,(R$6-'People_Inputs'!$H$41)/'Inputs'!$E$26=ROUNDDOWN((R$6-'People_Inputs'!$H$41)/'Inputs'!$E$26,0)),'People_Inputs'!$P$41,0)</f>
        <v>0</v>
      </c>
      <c r="S630" s="35">
        <f>IF(AND(S611=1,(S$6-'People_Inputs'!$H$41)/'Inputs'!$E$26=ROUNDDOWN((S$6-'People_Inputs'!$H$41)/'Inputs'!$E$26,0)),'People_Inputs'!$P$41,0)</f>
        <v>0</v>
      </c>
      <c r="T630" s="35">
        <f>IF(AND(T611=1,(T$6-'People_Inputs'!$H$41)/'Inputs'!$E$26=ROUNDDOWN((T$6-'People_Inputs'!$H$41)/'Inputs'!$E$26,0)),'People_Inputs'!$P$41,0)</f>
        <v>0</v>
      </c>
      <c r="U630" s="35">
        <f>IF(AND(U611=1,(U$6-'People_Inputs'!$H$41)/'Inputs'!$E$26=ROUNDDOWN((U$6-'People_Inputs'!$H$41)/'Inputs'!$E$26,0)),'People_Inputs'!$P$41,0)</f>
        <v>0</v>
      </c>
      <c r="V630" s="35">
        <f>IF(AND(V611=1,(V$6-'People_Inputs'!$H$41)/'Inputs'!$E$26=ROUNDDOWN((V$6-'People_Inputs'!$H$41)/'Inputs'!$E$26,0)),'People_Inputs'!$P$41,0)</f>
        <v>0</v>
      </c>
      <c r="W630" s="35">
        <f>IF(AND(W611=1,(W$6-'People_Inputs'!$H$41)/'Inputs'!$E$26=ROUNDDOWN((W$6-'People_Inputs'!$H$41)/'Inputs'!$E$26,0)),'People_Inputs'!$P$41,0)</f>
        <v>0</v>
      </c>
      <c r="X630" s="35">
        <f>IF(AND(X611=1,(X$6-'People_Inputs'!$H$41)/'Inputs'!$E$26=ROUNDDOWN((X$6-'People_Inputs'!$H$41)/'Inputs'!$E$26,0)),'People_Inputs'!$P$41,0)</f>
        <v>0</v>
      </c>
      <c r="Y630" s="35">
        <f>IF(AND(Y611=1,(Y$6-'People_Inputs'!$H$41)/'Inputs'!$E$26=ROUNDDOWN((Y$6-'People_Inputs'!$H$41)/'Inputs'!$E$26,0)),'People_Inputs'!$P$41,0)</f>
        <v>0</v>
      </c>
      <c r="Z630" s="35">
        <f>IF(AND(Z611=1,(Z$6-'People_Inputs'!$H$41)/'Inputs'!$E$26=ROUNDDOWN((Z$6-'People_Inputs'!$H$41)/'Inputs'!$E$26,0)),'People_Inputs'!$P$41,0)</f>
        <v>0</v>
      </c>
      <c r="AA630" s="35">
        <f>IF(AND(AA611=1,(AA$6-'People_Inputs'!$H$41)/'Inputs'!$E$26=ROUNDDOWN((AA$6-'People_Inputs'!$H$41)/'Inputs'!$E$26,0)),'People_Inputs'!$P$41,0)</f>
        <v>0</v>
      </c>
      <c r="AB630" s="35">
        <f>IF(AND(AB611=1,(AB$6-'People_Inputs'!$H$41)/'Inputs'!$E$26=ROUNDDOWN((AB$6-'People_Inputs'!$H$41)/'Inputs'!$E$26,0)),'People_Inputs'!$P$41,0)</f>
        <v>0</v>
      </c>
      <c r="AC630" s="35">
        <f>IF(AND(AC611=1,(AC$6-'People_Inputs'!$H$41)/'Inputs'!$E$26=ROUNDDOWN((AC$6-'People_Inputs'!$H$41)/'Inputs'!$E$26,0)),'People_Inputs'!$P$41,0)</f>
        <v>0</v>
      </c>
      <c r="AD630" s="35">
        <f>IF(AND(AD611=1,(AD$6-'People_Inputs'!$H$41)/'Inputs'!$E$26=ROUNDDOWN((AD$6-'People_Inputs'!$H$41)/'Inputs'!$E$26,0)),'People_Inputs'!$P$41,0)</f>
        <v>0</v>
      </c>
      <c r="AE630" s="35">
        <f>IF(AND(AE611=1,(AE$6-'People_Inputs'!$H$41)/'Inputs'!$E$26=ROUNDDOWN((AE$6-'People_Inputs'!$H$41)/'Inputs'!$E$26,0)),'People_Inputs'!$P$41,0)</f>
        <v>0</v>
      </c>
      <c r="AF630" s="35">
        <f>IF(AND(AF611=1,(AF$6-'People_Inputs'!$H$41)/'Inputs'!$E$26=ROUNDDOWN((AF$6-'People_Inputs'!$H$41)/'Inputs'!$E$26,0)),'People_Inputs'!$P$41,0)</f>
        <v>0</v>
      </c>
      <c r="AG630" s="35">
        <f>IF(AND(AG611=1,(AG$6-'People_Inputs'!$H$41)/'Inputs'!$E$26=ROUNDDOWN((AG$6-'People_Inputs'!$H$41)/'Inputs'!$E$26,0)),'People_Inputs'!$P$41,0)</f>
        <v>0</v>
      </c>
      <c r="AH630" s="35">
        <f>IF(AND(AH611=1,(AH$6-'People_Inputs'!$H$41)/'Inputs'!$E$26=ROUNDDOWN((AH$6-'People_Inputs'!$H$41)/'Inputs'!$E$26,0)),'People_Inputs'!$P$41,0)</f>
        <v>0</v>
      </c>
      <c r="AI630" s="35">
        <f>IF(AND(AI611=1,(AI$6-'People_Inputs'!$H$41)/'Inputs'!$E$26=ROUNDDOWN((AI$6-'People_Inputs'!$H$41)/'Inputs'!$E$26,0)),'People_Inputs'!$P$41,0)</f>
        <v>0</v>
      </c>
      <c r="AJ630" s="35">
        <f>IF(AND(AJ611=1,(AJ$6-'People_Inputs'!$H$41)/'Inputs'!$E$26=ROUNDDOWN((AJ$6-'People_Inputs'!$H$41)/'Inputs'!$E$26,0)),'People_Inputs'!$P$41,0)</f>
        <v>0</v>
      </c>
      <c r="AK630" s="35">
        <f>IF(AND(AK611=1,(AK$6-'People_Inputs'!$H$41)/'Inputs'!$E$26=ROUNDDOWN((AK$6-'People_Inputs'!$H$41)/'Inputs'!$E$26,0)),'People_Inputs'!$P$41,0)</f>
        <v>0</v>
      </c>
      <c r="AL630" s="35">
        <f>IF(AND(AL611=1,(AL$6-'People_Inputs'!$H$41)/'Inputs'!$E$26=ROUNDDOWN((AL$6-'People_Inputs'!$H$41)/'Inputs'!$E$26,0)),'People_Inputs'!$P$41,0)</f>
        <v>0</v>
      </c>
      <c r="AM630" s="35">
        <f>IF(AND(AM611=1,(AM$6-'People_Inputs'!$H$41)/'Inputs'!$E$26=ROUNDDOWN((AM$6-'People_Inputs'!$H$41)/'Inputs'!$E$26,0)),'People_Inputs'!$P$41,0)</f>
        <v>0</v>
      </c>
      <c r="AN630" s="35">
        <f>IF(AND(AN611=1,(AN$6-'People_Inputs'!$H$41)/'Inputs'!$E$26=ROUNDDOWN((AN$6-'People_Inputs'!$H$41)/'Inputs'!$E$26,0)),'People_Inputs'!$P$41,0)</f>
        <v>0</v>
      </c>
      <c r="AO630" s="35">
        <f>IF(AND(AO611=1,(AO$6-'People_Inputs'!$H$41)/'Inputs'!$E$26=ROUNDDOWN((AO$6-'People_Inputs'!$H$41)/'Inputs'!$E$26,0)),'People_Inputs'!$P$41,0)</f>
        <v>0</v>
      </c>
      <c r="AP630" s="35">
        <f>IF(AND(AP611=1,(AP$6-'People_Inputs'!$H$41)/'Inputs'!$E$26=ROUNDDOWN((AP$6-'People_Inputs'!$H$41)/'Inputs'!$E$26,0)),'People_Inputs'!$P$41,0)</f>
        <v>0</v>
      </c>
      <c r="AQ630" s="35">
        <f>IF(AND(AQ611=1,(AQ$6-'People_Inputs'!$H$41)/'Inputs'!$E$26=ROUNDDOWN((AQ$6-'People_Inputs'!$H$41)/'Inputs'!$E$26,0)),'People_Inputs'!$P$41,0)</f>
        <v>0</v>
      </c>
      <c r="AR630" s="35">
        <f>IF(AND(AR611=1,(AR$6-'People_Inputs'!$H$41)/'Inputs'!$E$26=ROUNDDOWN((AR$6-'People_Inputs'!$H$41)/'Inputs'!$E$26,0)),'People_Inputs'!$P$41,0)</f>
        <v>0</v>
      </c>
      <c r="AS630" s="35">
        <f>IF(AND(AS611=1,(AS$6-'People_Inputs'!$H$41)/'Inputs'!$E$26=ROUNDDOWN((AS$6-'People_Inputs'!$H$41)/'Inputs'!$E$26,0)),'People_Inputs'!$P$41,0)</f>
        <v>0</v>
      </c>
      <c r="AT630" s="35">
        <f>IF(AND(AT611=1,(AT$6-'People_Inputs'!$H$41)/'Inputs'!$E$26=ROUNDDOWN((AT$6-'People_Inputs'!$H$41)/'Inputs'!$E$26,0)),'People_Inputs'!$P$41,0)</f>
        <v>0</v>
      </c>
      <c r="AU630" s="35">
        <f>IF(AND(AU611=1,(AU$6-'People_Inputs'!$H$41)/'Inputs'!$E$26=ROUNDDOWN((AU$6-'People_Inputs'!$H$41)/'Inputs'!$E$26,0)),'People_Inputs'!$P$41,0)</f>
        <v>0</v>
      </c>
      <c r="AV630" s="35">
        <f>IF(AND(AV611=1,(AV$6-'People_Inputs'!$H$41)/'Inputs'!$E$26=ROUNDDOWN((AV$6-'People_Inputs'!$H$41)/'Inputs'!$E$26,0)),'People_Inputs'!$P$41,0)</f>
        <v>0</v>
      </c>
      <c r="AW630" s="35">
        <f>IF(AND(AW611=1,(AW$6-'People_Inputs'!$H$41)/'Inputs'!$E$26=ROUNDDOWN((AW$6-'People_Inputs'!$H$41)/'Inputs'!$E$26,0)),'People_Inputs'!$P$41,0)</f>
        <v>0</v>
      </c>
      <c r="AX630" s="35">
        <f>IF(AND(AX611=1,(AX$6-'People_Inputs'!$H$41)/'Inputs'!$E$26=ROUNDDOWN((AX$6-'People_Inputs'!$H$41)/'Inputs'!$E$26,0)),'People_Inputs'!$P$41,0)</f>
        <v>0</v>
      </c>
      <c r="AY630" s="35">
        <f>IF(AND(AY611=1,(AY$6-'People_Inputs'!$H$41)/'Inputs'!$E$26=ROUNDDOWN((AY$6-'People_Inputs'!$H$41)/'Inputs'!$E$26,0)),'People_Inputs'!$P$41,0)</f>
        <v>0</v>
      </c>
      <c r="AZ630" s="35">
        <f>IF(AND(AZ611=1,(AZ$6-'People_Inputs'!$H$41)/'Inputs'!$E$26=ROUNDDOWN((AZ$6-'People_Inputs'!$H$41)/'Inputs'!$E$26,0)),'People_Inputs'!$P$41,0)</f>
        <v>0</v>
      </c>
      <c r="BA630" s="35">
        <f>IF(AND(BA611=1,(BA$6-'People_Inputs'!$H$41)/'Inputs'!$E$26=ROUNDDOWN((BA$6-'People_Inputs'!$H$41)/'Inputs'!$E$26,0)),'People_Inputs'!$P$41,0)</f>
        <v>0</v>
      </c>
      <c r="BB630" s="35">
        <f>IF(AND(BB611=1,(BB$6-'People_Inputs'!$H$41)/'Inputs'!$E$26=ROUNDDOWN((BB$6-'People_Inputs'!$H$41)/'Inputs'!$E$26,0)),'People_Inputs'!$P$41,0)</f>
        <v>0</v>
      </c>
      <c r="BC630" s="35">
        <f>IF(AND(BC611=1,(BC$6-'People_Inputs'!$H$41)/'Inputs'!$E$26=ROUNDDOWN((BC$6-'People_Inputs'!$H$41)/'Inputs'!$E$26,0)),'People_Inputs'!$P$41,0)</f>
        <v>0</v>
      </c>
      <c r="BD630" s="35">
        <f>IF(AND(BD611=1,(BD$6-'People_Inputs'!$H$41)/'Inputs'!$E$26=ROUNDDOWN((BD$6-'People_Inputs'!$H$41)/'Inputs'!$E$26,0)),'People_Inputs'!$P$41,0)</f>
        <v>0</v>
      </c>
      <c r="BE630" s="35">
        <f>IF(AND(BE611=1,(BE$6-'People_Inputs'!$H$41)/'Inputs'!$E$26=ROUNDDOWN((BE$6-'People_Inputs'!$H$41)/'Inputs'!$E$26,0)),'People_Inputs'!$P$41,0)</f>
        <v>0</v>
      </c>
      <c r="BF630" s="35">
        <f>IF(AND(BF611=1,(BF$6-'People_Inputs'!$H$41)/'Inputs'!$E$26=ROUNDDOWN((BF$6-'People_Inputs'!$H$41)/'Inputs'!$E$26,0)),'People_Inputs'!$P$41,0)</f>
        <v>0</v>
      </c>
      <c r="BG630" s="35">
        <f>IF(AND(BG611=1,(BG$6-'People_Inputs'!$H$41)/'Inputs'!$E$26=ROUNDDOWN((BG$6-'People_Inputs'!$H$41)/'Inputs'!$E$26,0)),'People_Inputs'!$P$41,0)</f>
        <v>0</v>
      </c>
      <c r="BH630" s="35">
        <f>IF(AND(BH611=1,(BH$6-'People_Inputs'!$H$41)/'Inputs'!$E$26=ROUNDDOWN((BH$6-'People_Inputs'!$H$41)/'Inputs'!$E$26,0)),'People_Inputs'!$P$41,0)</f>
        <v>0</v>
      </c>
      <c r="BI630" s="35">
        <f>IF(AND(BI611=1,(BI$6-'People_Inputs'!$H$41)/'Inputs'!$E$26=ROUNDDOWN((BI$6-'People_Inputs'!$H$41)/'Inputs'!$E$26,0)),'People_Inputs'!$P$41,0)</f>
        <v>0</v>
      </c>
      <c r="BJ630" s="35">
        <f>IF(AND(BJ611=1,(BJ$6-'People_Inputs'!$H$41)/'Inputs'!$E$26=ROUNDDOWN((BJ$6-'People_Inputs'!$H$41)/'Inputs'!$E$26,0)),'People_Inputs'!$P$41,0)</f>
        <v>0</v>
      </c>
      <c r="BK630" s="35">
        <f>IF(AND(BK611=1,(BK$6-'People_Inputs'!$H$41)/'Inputs'!$E$26=ROUNDDOWN((BK$6-'People_Inputs'!$H$41)/'Inputs'!$E$26,0)),'People_Inputs'!$P$41,0)</f>
        <v>0</v>
      </c>
      <c r="BL630" s="35">
        <f>IF(AND(BL611=1,(BL$6-'People_Inputs'!$H$41)/'Inputs'!$E$26=ROUNDDOWN((BL$6-'People_Inputs'!$H$41)/'Inputs'!$E$26,0)),'People_Inputs'!$P$41,0)</f>
        <v>0</v>
      </c>
      <c r="BM630" s="35">
        <f>IF(AND(BM611=1,(BM$6-'People_Inputs'!$H$41)/'Inputs'!$E$26=ROUNDDOWN((BM$6-'People_Inputs'!$H$41)/'Inputs'!$E$26,0)),'People_Inputs'!$P$41,0)</f>
        <v>0</v>
      </c>
      <c r="BN630" s="35">
        <f>IF(AND(BN611=1,(BN$6-'People_Inputs'!$H$41)/'Inputs'!$E$26=ROUNDDOWN((BN$6-'People_Inputs'!$H$41)/'Inputs'!$E$26,0)),'People_Inputs'!$P$41,0)</f>
        <v>0</v>
      </c>
      <c r="BO630" s="35">
        <f>IF(AND(BO611=1,(BO$6-'People_Inputs'!$H$41)/'Inputs'!$E$26=ROUNDDOWN((BO$6-'People_Inputs'!$H$41)/'Inputs'!$E$26,0)),'People_Inputs'!$P$41,0)</f>
        <v>0</v>
      </c>
    </row>
    <row r="631" ht="28" customHeight="1">
      <c r="A631" s="2" t="str">
        <v>SLOT32.ACTIVE</v>
      </c>
      <c r="B631" s="6" t="str">
        <v>SLOT32 active in the month (1 = yes)</v>
      </c>
      <c r="C631" s="2" t="str">
        <v>count</v>
      </c>
      <c r="D631" s="2" t="str">
        <v>END</v>
      </c>
      <c r="E631" s="34">
        <f>BO631</f>
        <v>0</v>
      </c>
      <c r="F631" s="6" t="str">
        <v>Spare row; inactive until a hire and an exit month are entered on People_Inputs</v>
      </c>
      <c r="G631" s="2"/>
      <c r="H631" s="33">
        <f>IF(AND(H$6&gt;='People_Inputs'!$H$42,H$6&lt;='People_Inputs'!$I$42),1,0)</f>
        <v>0</v>
      </c>
      <c r="I631" s="33">
        <f>IF(AND(I$6&gt;='People_Inputs'!$H$42,I$6&lt;='People_Inputs'!$I$42),1,0)</f>
        <v>0</v>
      </c>
      <c r="J631" s="33">
        <f>IF(AND(J$6&gt;='People_Inputs'!$H$42,J$6&lt;='People_Inputs'!$I$42),1,0)</f>
        <v>0</v>
      </c>
      <c r="K631" s="33">
        <f>IF(AND(K$6&gt;='People_Inputs'!$H$42,K$6&lt;='People_Inputs'!$I$42),1,0)</f>
        <v>0</v>
      </c>
      <c r="L631" s="33">
        <f>IF(AND(L$6&gt;='People_Inputs'!$H$42,L$6&lt;='People_Inputs'!$I$42),1,0)</f>
        <v>0</v>
      </c>
      <c r="M631" s="33">
        <f>IF(AND(M$6&gt;='People_Inputs'!$H$42,M$6&lt;='People_Inputs'!$I$42),1,0)</f>
        <v>0</v>
      </c>
      <c r="N631" s="33">
        <f>IF(AND(N$6&gt;='People_Inputs'!$H$42,N$6&lt;='People_Inputs'!$I$42),1,0)</f>
        <v>0</v>
      </c>
      <c r="O631" s="33">
        <f>IF(AND(O$6&gt;='People_Inputs'!$H$42,O$6&lt;='People_Inputs'!$I$42),1,0)</f>
        <v>0</v>
      </c>
      <c r="P631" s="33">
        <f>IF(AND(P$6&gt;='People_Inputs'!$H$42,P$6&lt;='People_Inputs'!$I$42),1,0)</f>
        <v>0</v>
      </c>
      <c r="Q631" s="33">
        <f>IF(AND(Q$6&gt;='People_Inputs'!$H$42,Q$6&lt;='People_Inputs'!$I$42),1,0)</f>
        <v>0</v>
      </c>
      <c r="R631" s="33">
        <f>IF(AND(R$6&gt;='People_Inputs'!$H$42,R$6&lt;='People_Inputs'!$I$42),1,0)</f>
        <v>0</v>
      </c>
      <c r="S631" s="33">
        <f>IF(AND(S$6&gt;='People_Inputs'!$H$42,S$6&lt;='People_Inputs'!$I$42),1,0)</f>
        <v>0</v>
      </c>
      <c r="T631" s="33">
        <f>IF(AND(T$6&gt;='People_Inputs'!$H$42,T$6&lt;='People_Inputs'!$I$42),1,0)</f>
        <v>0</v>
      </c>
      <c r="U631" s="33">
        <f>IF(AND(U$6&gt;='People_Inputs'!$H$42,U$6&lt;='People_Inputs'!$I$42),1,0)</f>
        <v>0</v>
      </c>
      <c r="V631" s="33">
        <f>IF(AND(V$6&gt;='People_Inputs'!$H$42,V$6&lt;='People_Inputs'!$I$42),1,0)</f>
        <v>0</v>
      </c>
      <c r="W631" s="33">
        <f>IF(AND(W$6&gt;='People_Inputs'!$H$42,W$6&lt;='People_Inputs'!$I$42),1,0)</f>
        <v>0</v>
      </c>
      <c r="X631" s="33">
        <f>IF(AND(X$6&gt;='People_Inputs'!$H$42,X$6&lt;='People_Inputs'!$I$42),1,0)</f>
        <v>0</v>
      </c>
      <c r="Y631" s="33">
        <f>IF(AND(Y$6&gt;='People_Inputs'!$H$42,Y$6&lt;='People_Inputs'!$I$42),1,0)</f>
        <v>0</v>
      </c>
      <c r="Z631" s="33">
        <f>IF(AND(Z$6&gt;='People_Inputs'!$H$42,Z$6&lt;='People_Inputs'!$I$42),1,0)</f>
        <v>0</v>
      </c>
      <c r="AA631" s="33">
        <f>IF(AND(AA$6&gt;='People_Inputs'!$H$42,AA$6&lt;='People_Inputs'!$I$42),1,0)</f>
        <v>0</v>
      </c>
      <c r="AB631" s="33">
        <f>IF(AND(AB$6&gt;='People_Inputs'!$H$42,AB$6&lt;='People_Inputs'!$I$42),1,0)</f>
        <v>0</v>
      </c>
      <c r="AC631" s="33">
        <f>IF(AND(AC$6&gt;='People_Inputs'!$H$42,AC$6&lt;='People_Inputs'!$I$42),1,0)</f>
        <v>0</v>
      </c>
      <c r="AD631" s="33">
        <f>IF(AND(AD$6&gt;='People_Inputs'!$H$42,AD$6&lt;='People_Inputs'!$I$42),1,0)</f>
        <v>0</v>
      </c>
      <c r="AE631" s="33">
        <f>IF(AND(AE$6&gt;='People_Inputs'!$H$42,AE$6&lt;='People_Inputs'!$I$42),1,0)</f>
        <v>0</v>
      </c>
      <c r="AF631" s="33">
        <f>IF(AND(AF$6&gt;='People_Inputs'!$H$42,AF$6&lt;='People_Inputs'!$I$42),1,0)</f>
        <v>0</v>
      </c>
      <c r="AG631" s="33">
        <f>IF(AND(AG$6&gt;='People_Inputs'!$H$42,AG$6&lt;='People_Inputs'!$I$42),1,0)</f>
        <v>0</v>
      </c>
      <c r="AH631" s="33">
        <f>IF(AND(AH$6&gt;='People_Inputs'!$H$42,AH$6&lt;='People_Inputs'!$I$42),1,0)</f>
        <v>0</v>
      </c>
      <c r="AI631" s="33">
        <f>IF(AND(AI$6&gt;='People_Inputs'!$H$42,AI$6&lt;='People_Inputs'!$I$42),1,0)</f>
        <v>0</v>
      </c>
      <c r="AJ631" s="33">
        <f>IF(AND(AJ$6&gt;='People_Inputs'!$H$42,AJ$6&lt;='People_Inputs'!$I$42),1,0)</f>
        <v>0</v>
      </c>
      <c r="AK631" s="33">
        <f>IF(AND(AK$6&gt;='People_Inputs'!$H$42,AK$6&lt;='People_Inputs'!$I$42),1,0)</f>
        <v>0</v>
      </c>
      <c r="AL631" s="33">
        <f>IF(AND(AL$6&gt;='People_Inputs'!$H$42,AL$6&lt;='People_Inputs'!$I$42),1,0)</f>
        <v>0</v>
      </c>
      <c r="AM631" s="33">
        <f>IF(AND(AM$6&gt;='People_Inputs'!$H$42,AM$6&lt;='People_Inputs'!$I$42),1,0)</f>
        <v>0</v>
      </c>
      <c r="AN631" s="33">
        <f>IF(AND(AN$6&gt;='People_Inputs'!$H$42,AN$6&lt;='People_Inputs'!$I$42),1,0)</f>
        <v>0</v>
      </c>
      <c r="AO631" s="33">
        <f>IF(AND(AO$6&gt;='People_Inputs'!$H$42,AO$6&lt;='People_Inputs'!$I$42),1,0)</f>
        <v>0</v>
      </c>
      <c r="AP631" s="33">
        <f>IF(AND(AP$6&gt;='People_Inputs'!$H$42,AP$6&lt;='People_Inputs'!$I$42),1,0)</f>
        <v>0</v>
      </c>
      <c r="AQ631" s="33">
        <f>IF(AND(AQ$6&gt;='People_Inputs'!$H$42,AQ$6&lt;='People_Inputs'!$I$42),1,0)</f>
        <v>0</v>
      </c>
      <c r="AR631" s="33">
        <f>IF(AND(AR$6&gt;='People_Inputs'!$H$42,AR$6&lt;='People_Inputs'!$I$42),1,0)</f>
        <v>0</v>
      </c>
      <c r="AS631" s="33">
        <f>IF(AND(AS$6&gt;='People_Inputs'!$H$42,AS$6&lt;='People_Inputs'!$I$42),1,0)</f>
        <v>0</v>
      </c>
      <c r="AT631" s="33">
        <f>IF(AND(AT$6&gt;='People_Inputs'!$H$42,AT$6&lt;='People_Inputs'!$I$42),1,0)</f>
        <v>0</v>
      </c>
      <c r="AU631" s="33">
        <f>IF(AND(AU$6&gt;='People_Inputs'!$H$42,AU$6&lt;='People_Inputs'!$I$42),1,0)</f>
        <v>0</v>
      </c>
      <c r="AV631" s="33">
        <f>IF(AND(AV$6&gt;='People_Inputs'!$H$42,AV$6&lt;='People_Inputs'!$I$42),1,0)</f>
        <v>0</v>
      </c>
      <c r="AW631" s="33">
        <f>IF(AND(AW$6&gt;='People_Inputs'!$H$42,AW$6&lt;='People_Inputs'!$I$42),1,0)</f>
        <v>0</v>
      </c>
      <c r="AX631" s="33">
        <f>IF(AND(AX$6&gt;='People_Inputs'!$H$42,AX$6&lt;='People_Inputs'!$I$42),1,0)</f>
        <v>0</v>
      </c>
      <c r="AY631" s="33">
        <f>IF(AND(AY$6&gt;='People_Inputs'!$H$42,AY$6&lt;='People_Inputs'!$I$42),1,0)</f>
        <v>0</v>
      </c>
      <c r="AZ631" s="33">
        <f>IF(AND(AZ$6&gt;='People_Inputs'!$H$42,AZ$6&lt;='People_Inputs'!$I$42),1,0)</f>
        <v>0</v>
      </c>
      <c r="BA631" s="33">
        <f>IF(AND(BA$6&gt;='People_Inputs'!$H$42,BA$6&lt;='People_Inputs'!$I$42),1,0)</f>
        <v>0</v>
      </c>
      <c r="BB631" s="33">
        <f>IF(AND(BB$6&gt;='People_Inputs'!$H$42,BB$6&lt;='People_Inputs'!$I$42),1,0)</f>
        <v>0</v>
      </c>
      <c r="BC631" s="33">
        <f>IF(AND(BC$6&gt;='People_Inputs'!$H$42,BC$6&lt;='People_Inputs'!$I$42),1,0)</f>
        <v>0</v>
      </c>
      <c r="BD631" s="33">
        <f>IF(AND(BD$6&gt;='People_Inputs'!$H$42,BD$6&lt;='People_Inputs'!$I$42),1,0)</f>
        <v>0</v>
      </c>
      <c r="BE631" s="33">
        <f>IF(AND(BE$6&gt;='People_Inputs'!$H$42,BE$6&lt;='People_Inputs'!$I$42),1,0)</f>
        <v>0</v>
      </c>
      <c r="BF631" s="33">
        <f>IF(AND(BF$6&gt;='People_Inputs'!$H$42,BF$6&lt;='People_Inputs'!$I$42),1,0)</f>
        <v>0</v>
      </c>
      <c r="BG631" s="33">
        <f>IF(AND(BG$6&gt;='People_Inputs'!$H$42,BG$6&lt;='People_Inputs'!$I$42),1,0)</f>
        <v>0</v>
      </c>
      <c r="BH631" s="33">
        <f>IF(AND(BH$6&gt;='People_Inputs'!$H$42,BH$6&lt;='People_Inputs'!$I$42),1,0)</f>
        <v>0</v>
      </c>
      <c r="BI631" s="33">
        <f>IF(AND(BI$6&gt;='People_Inputs'!$H$42,BI$6&lt;='People_Inputs'!$I$42),1,0)</f>
        <v>0</v>
      </c>
      <c r="BJ631" s="33">
        <f>IF(AND(BJ$6&gt;='People_Inputs'!$H$42,BJ$6&lt;='People_Inputs'!$I$42),1,0)</f>
        <v>0</v>
      </c>
      <c r="BK631" s="33">
        <f>IF(AND(BK$6&gt;='People_Inputs'!$H$42,BK$6&lt;='People_Inputs'!$I$42),1,0)</f>
        <v>0</v>
      </c>
      <c r="BL631" s="33">
        <f>IF(AND(BL$6&gt;='People_Inputs'!$H$42,BL$6&lt;='People_Inputs'!$I$42),1,0)</f>
        <v>0</v>
      </c>
      <c r="BM631" s="33">
        <f>IF(AND(BM$6&gt;='People_Inputs'!$H$42,BM$6&lt;='People_Inputs'!$I$42),1,0)</f>
        <v>0</v>
      </c>
      <c r="BN631" s="33">
        <f>IF(AND(BN$6&gt;='People_Inputs'!$H$42,BN$6&lt;='People_Inputs'!$I$42),1,0)</f>
        <v>0</v>
      </c>
      <c r="BO631" s="33">
        <f>IF(AND(BO$6&gt;='People_Inputs'!$H$42,BO$6&lt;='People_Inputs'!$I$42),1,0)</f>
        <v>0</v>
      </c>
    </row>
    <row r="632" ht="28" customHeight="1">
      <c r="A632" s="2" t="str">
        <v>SLOT32.FTE</v>
      </c>
      <c r="B632" s="6" t="str">
        <v>SLOT32 FTE</v>
      </c>
      <c r="C632" s="2" t="str">
        <v>FTE</v>
      </c>
      <c r="D632" s="2" t="str">
        <v>END</v>
      </c>
      <c r="E632" s="34">
        <f>BO632</f>
        <v>0</v>
      </c>
      <c r="F632" s="6" t="str">
        <v>Spare row; inactive until a hire and an exit month are entered on People_Inputs</v>
      </c>
      <c r="G632" s="2"/>
      <c r="H632" s="33">
        <f>H631*'People_Inputs'!$J$42</f>
        <v>0</v>
      </c>
      <c r="I632" s="33">
        <f>I631*'People_Inputs'!$J$42</f>
        <v>0</v>
      </c>
      <c r="J632" s="33">
        <f>J631*'People_Inputs'!$J$42</f>
        <v>0</v>
      </c>
      <c r="K632" s="33">
        <f>K631*'People_Inputs'!$J$42</f>
        <v>0</v>
      </c>
      <c r="L632" s="33">
        <f>L631*'People_Inputs'!$J$42</f>
        <v>0</v>
      </c>
      <c r="M632" s="33">
        <f>M631*'People_Inputs'!$J$42</f>
        <v>0</v>
      </c>
      <c r="N632" s="33">
        <f>N631*'People_Inputs'!$J$42</f>
        <v>0</v>
      </c>
      <c r="O632" s="33">
        <f>O631*'People_Inputs'!$J$42</f>
        <v>0</v>
      </c>
      <c r="P632" s="33">
        <f>P631*'People_Inputs'!$J$42</f>
        <v>0</v>
      </c>
      <c r="Q632" s="33">
        <f>Q631*'People_Inputs'!$J$42</f>
        <v>0</v>
      </c>
      <c r="R632" s="33">
        <f>R631*'People_Inputs'!$J$42</f>
        <v>0</v>
      </c>
      <c r="S632" s="33">
        <f>S631*'People_Inputs'!$J$42</f>
        <v>0</v>
      </c>
      <c r="T632" s="33">
        <f>T631*'People_Inputs'!$J$42</f>
        <v>0</v>
      </c>
      <c r="U632" s="33">
        <f>U631*'People_Inputs'!$J$42</f>
        <v>0</v>
      </c>
      <c r="V632" s="33">
        <f>V631*'People_Inputs'!$J$42</f>
        <v>0</v>
      </c>
      <c r="W632" s="33">
        <f>W631*'People_Inputs'!$J$42</f>
        <v>0</v>
      </c>
      <c r="X632" s="33">
        <f>X631*'People_Inputs'!$J$42</f>
        <v>0</v>
      </c>
      <c r="Y632" s="33">
        <f>Y631*'People_Inputs'!$J$42</f>
        <v>0</v>
      </c>
      <c r="Z632" s="33">
        <f>Z631*'People_Inputs'!$J$42</f>
        <v>0</v>
      </c>
      <c r="AA632" s="33">
        <f>AA631*'People_Inputs'!$J$42</f>
        <v>0</v>
      </c>
      <c r="AB632" s="33">
        <f>AB631*'People_Inputs'!$J$42</f>
        <v>0</v>
      </c>
      <c r="AC632" s="33">
        <f>AC631*'People_Inputs'!$J$42</f>
        <v>0</v>
      </c>
      <c r="AD632" s="33">
        <f>AD631*'People_Inputs'!$J$42</f>
        <v>0</v>
      </c>
      <c r="AE632" s="33">
        <f>AE631*'People_Inputs'!$J$42</f>
        <v>0</v>
      </c>
      <c r="AF632" s="33">
        <f>AF631*'People_Inputs'!$J$42</f>
        <v>0</v>
      </c>
      <c r="AG632" s="33">
        <f>AG631*'People_Inputs'!$J$42</f>
        <v>0</v>
      </c>
      <c r="AH632" s="33">
        <f>AH631*'People_Inputs'!$J$42</f>
        <v>0</v>
      </c>
      <c r="AI632" s="33">
        <f>AI631*'People_Inputs'!$J$42</f>
        <v>0</v>
      </c>
      <c r="AJ632" s="33">
        <f>AJ631*'People_Inputs'!$J$42</f>
        <v>0</v>
      </c>
      <c r="AK632" s="33">
        <f>AK631*'People_Inputs'!$J$42</f>
        <v>0</v>
      </c>
      <c r="AL632" s="33">
        <f>AL631*'People_Inputs'!$J$42</f>
        <v>0</v>
      </c>
      <c r="AM632" s="33">
        <f>AM631*'People_Inputs'!$J$42</f>
        <v>0</v>
      </c>
      <c r="AN632" s="33">
        <f>AN631*'People_Inputs'!$J$42</f>
        <v>0</v>
      </c>
      <c r="AO632" s="33">
        <f>AO631*'People_Inputs'!$J$42</f>
        <v>0</v>
      </c>
      <c r="AP632" s="33">
        <f>AP631*'People_Inputs'!$J$42</f>
        <v>0</v>
      </c>
      <c r="AQ632" s="33">
        <f>AQ631*'People_Inputs'!$J$42</f>
        <v>0</v>
      </c>
      <c r="AR632" s="33">
        <f>AR631*'People_Inputs'!$J$42</f>
        <v>0</v>
      </c>
      <c r="AS632" s="33">
        <f>AS631*'People_Inputs'!$J$42</f>
        <v>0</v>
      </c>
      <c r="AT632" s="33">
        <f>AT631*'People_Inputs'!$J$42</f>
        <v>0</v>
      </c>
      <c r="AU632" s="33">
        <f>AU631*'People_Inputs'!$J$42</f>
        <v>0</v>
      </c>
      <c r="AV632" s="33">
        <f>AV631*'People_Inputs'!$J$42</f>
        <v>0</v>
      </c>
      <c r="AW632" s="33">
        <f>AW631*'People_Inputs'!$J$42</f>
        <v>0</v>
      </c>
      <c r="AX632" s="33">
        <f>AX631*'People_Inputs'!$J$42</f>
        <v>0</v>
      </c>
      <c r="AY632" s="33">
        <f>AY631*'People_Inputs'!$J$42</f>
        <v>0</v>
      </c>
      <c r="AZ632" s="33">
        <f>AZ631*'People_Inputs'!$J$42</f>
        <v>0</v>
      </c>
      <c r="BA632" s="33">
        <f>BA631*'People_Inputs'!$J$42</f>
        <v>0</v>
      </c>
      <c r="BB632" s="33">
        <f>BB631*'People_Inputs'!$J$42</f>
        <v>0</v>
      </c>
      <c r="BC632" s="33">
        <f>BC631*'People_Inputs'!$J$42</f>
        <v>0</v>
      </c>
      <c r="BD632" s="33">
        <f>BD631*'People_Inputs'!$J$42</f>
        <v>0</v>
      </c>
      <c r="BE632" s="33">
        <f>BE631*'People_Inputs'!$J$42</f>
        <v>0</v>
      </c>
      <c r="BF632" s="33">
        <f>BF631*'People_Inputs'!$J$42</f>
        <v>0</v>
      </c>
      <c r="BG632" s="33">
        <f>BG631*'People_Inputs'!$J$42</f>
        <v>0</v>
      </c>
      <c r="BH632" s="33">
        <f>BH631*'People_Inputs'!$J$42</f>
        <v>0</v>
      </c>
      <c r="BI632" s="33">
        <f>BI631*'People_Inputs'!$J$42</f>
        <v>0</v>
      </c>
      <c r="BJ632" s="33">
        <f>BJ631*'People_Inputs'!$J$42</f>
        <v>0</v>
      </c>
      <c r="BK632" s="33">
        <f>BK631*'People_Inputs'!$J$42</f>
        <v>0</v>
      </c>
      <c r="BL632" s="33">
        <f>BL631*'People_Inputs'!$J$42</f>
        <v>0</v>
      </c>
      <c r="BM632" s="33">
        <f>BM631*'People_Inputs'!$J$42</f>
        <v>0</v>
      </c>
      <c r="BN632" s="33">
        <f>BN631*'People_Inputs'!$J$42</f>
        <v>0</v>
      </c>
      <c r="BO632" s="33">
        <f>BO631*'People_Inputs'!$J$42</f>
        <v>0</v>
      </c>
    </row>
    <row r="633" ht="28" customHeight="1">
      <c r="A633" s="2" t="str">
        <v>SLOT32.EMPLOYEE</v>
      </c>
      <c r="B633" s="6" t="str">
        <v>SLOT32 employee with social insurance (1 = yes)</v>
      </c>
      <c r="C633" s="2" t="str">
        <v>count</v>
      </c>
      <c r="D633" s="2" t="str">
        <v>END</v>
      </c>
      <c r="E633" s="34">
        <f>BO633</f>
        <v>0</v>
      </c>
      <c r="F633" s="6" t="str">
        <v>Spare row; inactive until a hire and an exit month are entered on People_Inputs</v>
      </c>
      <c r="G633" s="2"/>
      <c r="H633" s="33">
        <f>H631*'People_Inputs'!$N$42</f>
        <v>0</v>
      </c>
      <c r="I633" s="33">
        <f>I631*'People_Inputs'!$N$42</f>
        <v>0</v>
      </c>
      <c r="J633" s="33">
        <f>J631*'People_Inputs'!$N$42</f>
        <v>0</v>
      </c>
      <c r="K633" s="33">
        <f>K631*'People_Inputs'!$N$42</f>
        <v>0</v>
      </c>
      <c r="L633" s="33">
        <f>L631*'People_Inputs'!$N$42</f>
        <v>0</v>
      </c>
      <c r="M633" s="33">
        <f>M631*'People_Inputs'!$N$42</f>
        <v>0</v>
      </c>
      <c r="N633" s="33">
        <f>N631*'People_Inputs'!$N$42</f>
        <v>0</v>
      </c>
      <c r="O633" s="33">
        <f>O631*'People_Inputs'!$N$42</f>
        <v>0</v>
      </c>
      <c r="P633" s="33">
        <f>P631*'People_Inputs'!$N$42</f>
        <v>0</v>
      </c>
      <c r="Q633" s="33">
        <f>Q631*'People_Inputs'!$N$42</f>
        <v>0</v>
      </c>
      <c r="R633" s="33">
        <f>R631*'People_Inputs'!$N$42</f>
        <v>0</v>
      </c>
      <c r="S633" s="33">
        <f>S631*'People_Inputs'!$N$42</f>
        <v>0</v>
      </c>
      <c r="T633" s="33">
        <f>T631*'People_Inputs'!$N$42</f>
        <v>0</v>
      </c>
      <c r="U633" s="33">
        <f>U631*'People_Inputs'!$N$42</f>
        <v>0</v>
      </c>
      <c r="V633" s="33">
        <f>V631*'People_Inputs'!$N$42</f>
        <v>0</v>
      </c>
      <c r="W633" s="33">
        <f>W631*'People_Inputs'!$N$42</f>
        <v>0</v>
      </c>
      <c r="X633" s="33">
        <f>X631*'People_Inputs'!$N$42</f>
        <v>0</v>
      </c>
      <c r="Y633" s="33">
        <f>Y631*'People_Inputs'!$N$42</f>
        <v>0</v>
      </c>
      <c r="Z633" s="33">
        <f>Z631*'People_Inputs'!$N$42</f>
        <v>0</v>
      </c>
      <c r="AA633" s="33">
        <f>AA631*'People_Inputs'!$N$42</f>
        <v>0</v>
      </c>
      <c r="AB633" s="33">
        <f>AB631*'People_Inputs'!$N$42</f>
        <v>0</v>
      </c>
      <c r="AC633" s="33">
        <f>AC631*'People_Inputs'!$N$42</f>
        <v>0</v>
      </c>
      <c r="AD633" s="33">
        <f>AD631*'People_Inputs'!$N$42</f>
        <v>0</v>
      </c>
      <c r="AE633" s="33">
        <f>AE631*'People_Inputs'!$N$42</f>
        <v>0</v>
      </c>
      <c r="AF633" s="33">
        <f>AF631*'People_Inputs'!$N$42</f>
        <v>0</v>
      </c>
      <c r="AG633" s="33">
        <f>AG631*'People_Inputs'!$N$42</f>
        <v>0</v>
      </c>
      <c r="AH633" s="33">
        <f>AH631*'People_Inputs'!$N$42</f>
        <v>0</v>
      </c>
      <c r="AI633" s="33">
        <f>AI631*'People_Inputs'!$N$42</f>
        <v>0</v>
      </c>
      <c r="AJ633" s="33">
        <f>AJ631*'People_Inputs'!$N$42</f>
        <v>0</v>
      </c>
      <c r="AK633" s="33">
        <f>AK631*'People_Inputs'!$N$42</f>
        <v>0</v>
      </c>
      <c r="AL633" s="33">
        <f>AL631*'People_Inputs'!$N$42</f>
        <v>0</v>
      </c>
      <c r="AM633" s="33">
        <f>AM631*'People_Inputs'!$N$42</f>
        <v>0</v>
      </c>
      <c r="AN633" s="33">
        <f>AN631*'People_Inputs'!$N$42</f>
        <v>0</v>
      </c>
      <c r="AO633" s="33">
        <f>AO631*'People_Inputs'!$N$42</f>
        <v>0</v>
      </c>
      <c r="AP633" s="33">
        <f>AP631*'People_Inputs'!$N$42</f>
        <v>0</v>
      </c>
      <c r="AQ633" s="33">
        <f>AQ631*'People_Inputs'!$N$42</f>
        <v>0</v>
      </c>
      <c r="AR633" s="33">
        <f>AR631*'People_Inputs'!$N$42</f>
        <v>0</v>
      </c>
      <c r="AS633" s="33">
        <f>AS631*'People_Inputs'!$N$42</f>
        <v>0</v>
      </c>
      <c r="AT633" s="33">
        <f>AT631*'People_Inputs'!$N$42</f>
        <v>0</v>
      </c>
      <c r="AU633" s="33">
        <f>AU631*'People_Inputs'!$N$42</f>
        <v>0</v>
      </c>
      <c r="AV633" s="33">
        <f>AV631*'People_Inputs'!$N$42</f>
        <v>0</v>
      </c>
      <c r="AW633" s="33">
        <f>AW631*'People_Inputs'!$N$42</f>
        <v>0</v>
      </c>
      <c r="AX633" s="33">
        <f>AX631*'People_Inputs'!$N$42</f>
        <v>0</v>
      </c>
      <c r="AY633" s="33">
        <f>AY631*'People_Inputs'!$N$42</f>
        <v>0</v>
      </c>
      <c r="AZ633" s="33">
        <f>AZ631*'People_Inputs'!$N$42</f>
        <v>0</v>
      </c>
      <c r="BA633" s="33">
        <f>BA631*'People_Inputs'!$N$42</f>
        <v>0</v>
      </c>
      <c r="BB633" s="33">
        <f>BB631*'People_Inputs'!$N$42</f>
        <v>0</v>
      </c>
      <c r="BC633" s="33">
        <f>BC631*'People_Inputs'!$N$42</f>
        <v>0</v>
      </c>
      <c r="BD633" s="33">
        <f>BD631*'People_Inputs'!$N$42</f>
        <v>0</v>
      </c>
      <c r="BE633" s="33">
        <f>BE631*'People_Inputs'!$N$42</f>
        <v>0</v>
      </c>
      <c r="BF633" s="33">
        <f>BF631*'People_Inputs'!$N$42</f>
        <v>0</v>
      </c>
      <c r="BG633" s="33">
        <f>BG631*'People_Inputs'!$N$42</f>
        <v>0</v>
      </c>
      <c r="BH633" s="33">
        <f>BH631*'People_Inputs'!$N$42</f>
        <v>0</v>
      </c>
      <c r="BI633" s="33">
        <f>BI631*'People_Inputs'!$N$42</f>
        <v>0</v>
      </c>
      <c r="BJ633" s="33">
        <f>BJ631*'People_Inputs'!$N$42</f>
        <v>0</v>
      </c>
      <c r="BK633" s="33">
        <f>BK631*'People_Inputs'!$N$42</f>
        <v>0</v>
      </c>
      <c r="BL633" s="33">
        <f>BL631*'People_Inputs'!$N$42</f>
        <v>0</v>
      </c>
      <c r="BM633" s="33">
        <f>BM631*'People_Inputs'!$N$42</f>
        <v>0</v>
      </c>
      <c r="BN633" s="33">
        <f>BN631*'People_Inputs'!$N$42</f>
        <v>0</v>
      </c>
      <c r="BO633" s="33">
        <f>BO631*'People_Inputs'!$N$42</f>
        <v>0</v>
      </c>
    </row>
    <row r="634" ht="28" customHeight="1">
      <c r="A634" s="2" t="str">
        <v>SLOT32.ANNUAL</v>
      </c>
      <c r="B634" s="6" t="str">
        <v>SLOT32 annual salary at 1.0 FTE, indexed</v>
      </c>
      <c r="C634" s="2" t="str">
        <v>EUR</v>
      </c>
      <c r="D634" s="2" t="str">
        <v>END</v>
      </c>
      <c r="E634" s="36">
        <f>BO634</f>
        <v>0</v>
      </c>
      <c r="F634" s="6" t="str">
        <v>Spare row; inactive until a hire and an exit month are entered on People_Inputs</v>
      </c>
      <c r="G634" s="2"/>
      <c r="H634" s="35">
        <f>'People_Inputs'!$K$42*(1+'People_Inputs'!$L$42)^(H$8-'Inputs'!$E$29)</f>
        <v>0</v>
      </c>
      <c r="I634" s="35">
        <f>'People_Inputs'!$K$42*(1+'People_Inputs'!$L$42)^(I$8-'Inputs'!$E$29)</f>
        <v>0</v>
      </c>
      <c r="J634" s="35">
        <f>'People_Inputs'!$K$42*(1+'People_Inputs'!$L$42)^(J$8-'Inputs'!$E$29)</f>
        <v>0</v>
      </c>
      <c r="K634" s="35">
        <f>'People_Inputs'!$K$42*(1+'People_Inputs'!$L$42)^(K$8-'Inputs'!$E$29)</f>
        <v>0</v>
      </c>
      <c r="L634" s="35">
        <f>'People_Inputs'!$K$42*(1+'People_Inputs'!$L$42)^(L$8-'Inputs'!$E$29)</f>
        <v>0</v>
      </c>
      <c r="M634" s="35">
        <f>'People_Inputs'!$K$42*(1+'People_Inputs'!$L$42)^(M$8-'Inputs'!$E$29)</f>
        <v>0</v>
      </c>
      <c r="N634" s="35">
        <f>'People_Inputs'!$K$42*(1+'People_Inputs'!$L$42)^(N$8-'Inputs'!$E$29)</f>
        <v>0</v>
      </c>
      <c r="O634" s="35">
        <f>'People_Inputs'!$K$42*(1+'People_Inputs'!$L$42)^(O$8-'Inputs'!$E$29)</f>
        <v>0</v>
      </c>
      <c r="P634" s="35">
        <f>'People_Inputs'!$K$42*(1+'People_Inputs'!$L$42)^(P$8-'Inputs'!$E$29)</f>
        <v>0</v>
      </c>
      <c r="Q634" s="35">
        <f>'People_Inputs'!$K$42*(1+'People_Inputs'!$L$42)^(Q$8-'Inputs'!$E$29)</f>
        <v>0</v>
      </c>
      <c r="R634" s="35">
        <f>'People_Inputs'!$K$42*(1+'People_Inputs'!$L$42)^(R$8-'Inputs'!$E$29)</f>
        <v>0</v>
      </c>
      <c r="S634" s="35">
        <f>'People_Inputs'!$K$42*(1+'People_Inputs'!$L$42)^(S$8-'Inputs'!$E$29)</f>
        <v>0</v>
      </c>
      <c r="T634" s="35">
        <f>'People_Inputs'!$K$42*(1+'People_Inputs'!$L$42)^(T$8-'Inputs'!$E$29)</f>
        <v>0</v>
      </c>
      <c r="U634" s="35">
        <f>'People_Inputs'!$K$42*(1+'People_Inputs'!$L$42)^(U$8-'Inputs'!$E$29)</f>
        <v>0</v>
      </c>
      <c r="V634" s="35">
        <f>'People_Inputs'!$K$42*(1+'People_Inputs'!$L$42)^(V$8-'Inputs'!$E$29)</f>
        <v>0</v>
      </c>
      <c r="W634" s="35">
        <f>'People_Inputs'!$K$42*(1+'People_Inputs'!$L$42)^(W$8-'Inputs'!$E$29)</f>
        <v>0</v>
      </c>
      <c r="X634" s="35">
        <f>'People_Inputs'!$K$42*(1+'People_Inputs'!$L$42)^(X$8-'Inputs'!$E$29)</f>
        <v>0</v>
      </c>
      <c r="Y634" s="35">
        <f>'People_Inputs'!$K$42*(1+'People_Inputs'!$L$42)^(Y$8-'Inputs'!$E$29)</f>
        <v>0</v>
      </c>
      <c r="Z634" s="35">
        <f>'People_Inputs'!$K$42*(1+'People_Inputs'!$L$42)^(Z$8-'Inputs'!$E$29)</f>
        <v>0</v>
      </c>
      <c r="AA634" s="35">
        <f>'People_Inputs'!$K$42*(1+'People_Inputs'!$L$42)^(AA$8-'Inputs'!$E$29)</f>
        <v>0</v>
      </c>
      <c r="AB634" s="35">
        <f>'People_Inputs'!$K$42*(1+'People_Inputs'!$L$42)^(AB$8-'Inputs'!$E$29)</f>
        <v>0</v>
      </c>
      <c r="AC634" s="35">
        <f>'People_Inputs'!$K$42*(1+'People_Inputs'!$L$42)^(AC$8-'Inputs'!$E$29)</f>
        <v>0</v>
      </c>
      <c r="AD634" s="35">
        <f>'People_Inputs'!$K$42*(1+'People_Inputs'!$L$42)^(AD$8-'Inputs'!$E$29)</f>
        <v>0</v>
      </c>
      <c r="AE634" s="35">
        <f>'People_Inputs'!$K$42*(1+'People_Inputs'!$L$42)^(AE$8-'Inputs'!$E$29)</f>
        <v>0</v>
      </c>
      <c r="AF634" s="35">
        <f>'People_Inputs'!$K$42*(1+'People_Inputs'!$L$42)^(AF$8-'Inputs'!$E$29)</f>
        <v>0</v>
      </c>
      <c r="AG634" s="35">
        <f>'People_Inputs'!$K$42*(1+'People_Inputs'!$L$42)^(AG$8-'Inputs'!$E$29)</f>
        <v>0</v>
      </c>
      <c r="AH634" s="35">
        <f>'People_Inputs'!$K$42*(1+'People_Inputs'!$L$42)^(AH$8-'Inputs'!$E$29)</f>
        <v>0</v>
      </c>
      <c r="AI634" s="35">
        <f>'People_Inputs'!$K$42*(1+'People_Inputs'!$L$42)^(AI$8-'Inputs'!$E$29)</f>
        <v>0</v>
      </c>
      <c r="AJ634" s="35">
        <f>'People_Inputs'!$K$42*(1+'People_Inputs'!$L$42)^(AJ$8-'Inputs'!$E$29)</f>
        <v>0</v>
      </c>
      <c r="AK634" s="35">
        <f>'People_Inputs'!$K$42*(1+'People_Inputs'!$L$42)^(AK$8-'Inputs'!$E$29)</f>
        <v>0</v>
      </c>
      <c r="AL634" s="35">
        <f>'People_Inputs'!$K$42*(1+'People_Inputs'!$L$42)^(AL$8-'Inputs'!$E$29)</f>
        <v>0</v>
      </c>
      <c r="AM634" s="35">
        <f>'People_Inputs'!$K$42*(1+'People_Inputs'!$L$42)^(AM$8-'Inputs'!$E$29)</f>
        <v>0</v>
      </c>
      <c r="AN634" s="35">
        <f>'People_Inputs'!$K$42*(1+'People_Inputs'!$L$42)^(AN$8-'Inputs'!$E$29)</f>
        <v>0</v>
      </c>
      <c r="AO634" s="35">
        <f>'People_Inputs'!$K$42*(1+'People_Inputs'!$L$42)^(AO$8-'Inputs'!$E$29)</f>
        <v>0</v>
      </c>
      <c r="AP634" s="35">
        <f>'People_Inputs'!$K$42*(1+'People_Inputs'!$L$42)^(AP$8-'Inputs'!$E$29)</f>
        <v>0</v>
      </c>
      <c r="AQ634" s="35">
        <f>'People_Inputs'!$K$42*(1+'People_Inputs'!$L$42)^(AQ$8-'Inputs'!$E$29)</f>
        <v>0</v>
      </c>
      <c r="AR634" s="35">
        <f>'People_Inputs'!$K$42*(1+'People_Inputs'!$L$42)^(AR$8-'Inputs'!$E$29)</f>
        <v>0</v>
      </c>
      <c r="AS634" s="35">
        <f>'People_Inputs'!$K$42*(1+'People_Inputs'!$L$42)^(AS$8-'Inputs'!$E$29)</f>
        <v>0</v>
      </c>
      <c r="AT634" s="35">
        <f>'People_Inputs'!$K$42*(1+'People_Inputs'!$L$42)^(AT$8-'Inputs'!$E$29)</f>
        <v>0</v>
      </c>
      <c r="AU634" s="35">
        <f>'People_Inputs'!$K$42*(1+'People_Inputs'!$L$42)^(AU$8-'Inputs'!$E$29)</f>
        <v>0</v>
      </c>
      <c r="AV634" s="35">
        <f>'People_Inputs'!$K$42*(1+'People_Inputs'!$L$42)^(AV$8-'Inputs'!$E$29)</f>
        <v>0</v>
      </c>
      <c r="AW634" s="35">
        <f>'People_Inputs'!$K$42*(1+'People_Inputs'!$L$42)^(AW$8-'Inputs'!$E$29)</f>
        <v>0</v>
      </c>
      <c r="AX634" s="35">
        <f>'People_Inputs'!$K$42*(1+'People_Inputs'!$L$42)^(AX$8-'Inputs'!$E$29)</f>
        <v>0</v>
      </c>
      <c r="AY634" s="35">
        <f>'People_Inputs'!$K$42*(1+'People_Inputs'!$L$42)^(AY$8-'Inputs'!$E$29)</f>
        <v>0</v>
      </c>
      <c r="AZ634" s="35">
        <f>'People_Inputs'!$K$42*(1+'People_Inputs'!$L$42)^(AZ$8-'Inputs'!$E$29)</f>
        <v>0</v>
      </c>
      <c r="BA634" s="35">
        <f>'People_Inputs'!$K$42*(1+'People_Inputs'!$L$42)^(BA$8-'Inputs'!$E$29)</f>
        <v>0</v>
      </c>
      <c r="BB634" s="35">
        <f>'People_Inputs'!$K$42*(1+'People_Inputs'!$L$42)^(BB$8-'Inputs'!$E$29)</f>
        <v>0</v>
      </c>
      <c r="BC634" s="35">
        <f>'People_Inputs'!$K$42*(1+'People_Inputs'!$L$42)^(BC$8-'Inputs'!$E$29)</f>
        <v>0</v>
      </c>
      <c r="BD634" s="35">
        <f>'People_Inputs'!$K$42*(1+'People_Inputs'!$L$42)^(BD$8-'Inputs'!$E$29)</f>
        <v>0</v>
      </c>
      <c r="BE634" s="35">
        <f>'People_Inputs'!$K$42*(1+'People_Inputs'!$L$42)^(BE$8-'Inputs'!$E$29)</f>
        <v>0</v>
      </c>
      <c r="BF634" s="35">
        <f>'People_Inputs'!$K$42*(1+'People_Inputs'!$L$42)^(BF$8-'Inputs'!$E$29)</f>
        <v>0</v>
      </c>
      <c r="BG634" s="35">
        <f>'People_Inputs'!$K$42*(1+'People_Inputs'!$L$42)^(BG$8-'Inputs'!$E$29)</f>
        <v>0</v>
      </c>
      <c r="BH634" s="35">
        <f>'People_Inputs'!$K$42*(1+'People_Inputs'!$L$42)^(BH$8-'Inputs'!$E$29)</f>
        <v>0</v>
      </c>
      <c r="BI634" s="35">
        <f>'People_Inputs'!$K$42*(1+'People_Inputs'!$L$42)^(BI$8-'Inputs'!$E$29)</f>
        <v>0</v>
      </c>
      <c r="BJ634" s="35">
        <f>'People_Inputs'!$K$42*(1+'People_Inputs'!$L$42)^(BJ$8-'Inputs'!$E$29)</f>
        <v>0</v>
      </c>
      <c r="BK634" s="35">
        <f>'People_Inputs'!$K$42*(1+'People_Inputs'!$L$42)^(BK$8-'Inputs'!$E$29)</f>
        <v>0</v>
      </c>
      <c r="BL634" s="35">
        <f>'People_Inputs'!$K$42*(1+'People_Inputs'!$L$42)^(BL$8-'Inputs'!$E$29)</f>
        <v>0</v>
      </c>
      <c r="BM634" s="35">
        <f>'People_Inputs'!$K$42*(1+'People_Inputs'!$L$42)^(BM$8-'Inputs'!$E$29)</f>
        <v>0</v>
      </c>
      <c r="BN634" s="35">
        <f>'People_Inputs'!$K$42*(1+'People_Inputs'!$L$42)^(BN$8-'Inputs'!$E$29)</f>
        <v>0</v>
      </c>
      <c r="BO634" s="35">
        <f>'People_Inputs'!$K$42*(1+'People_Inputs'!$L$42)^(BO$8-'Inputs'!$E$29)</f>
        <v>0</v>
      </c>
    </row>
    <row r="635" ht="28" customHeight="1">
      <c r="A635" s="2" t="str">
        <v>SLOT32.SALARY</v>
      </c>
      <c r="B635" s="6" t="str">
        <v>SLOT32 gross salary</v>
      </c>
      <c r="C635" s="2" t="str">
        <v>EUR</v>
      </c>
      <c r="D635" s="2" t="str">
        <v>SUM</v>
      </c>
      <c r="E635" s="36">
        <f>SUM(H635:BO635)</f>
        <v>0.0</v>
      </c>
      <c r="F635" s="6" t="str">
        <v>Spare row; inactive until a hire and an exit month are entered on People_Inputs</v>
      </c>
      <c r="G635" s="2"/>
      <c r="H635" s="36">
        <f>H634*H632/12</f>
        <v>0.0</v>
      </c>
      <c r="I635" s="36">
        <f>I634*I632/12</f>
        <v>0.0</v>
      </c>
      <c r="J635" s="36">
        <f>J634*J632/12</f>
        <v>0.0</v>
      </c>
      <c r="K635" s="36">
        <f>K634*K632/12</f>
        <v>0.0</v>
      </c>
      <c r="L635" s="36">
        <f>L634*L632/12</f>
        <v>0.0</v>
      </c>
      <c r="M635" s="36">
        <f>M634*M632/12</f>
        <v>0.0</v>
      </c>
      <c r="N635" s="36">
        <f>N634*N632/12</f>
        <v>0.0</v>
      </c>
      <c r="O635" s="36">
        <f>O634*O632/12</f>
        <v>0.0</v>
      </c>
      <c r="P635" s="36">
        <f>P634*P632/12</f>
        <v>0.0</v>
      </c>
      <c r="Q635" s="36">
        <f>Q634*Q632/12</f>
        <v>0.0</v>
      </c>
      <c r="R635" s="36">
        <f>R634*R632/12</f>
        <v>0.0</v>
      </c>
      <c r="S635" s="36">
        <f>S634*S632/12</f>
        <v>0.0</v>
      </c>
      <c r="T635" s="36">
        <f>T634*T632/12</f>
        <v>0.0</v>
      </c>
      <c r="U635" s="36">
        <f>U634*U632/12</f>
        <v>0.0</v>
      </c>
      <c r="V635" s="36">
        <f>V634*V632/12</f>
        <v>0.0</v>
      </c>
      <c r="W635" s="36">
        <f>W634*W632/12</f>
        <v>0.0</v>
      </c>
      <c r="X635" s="36">
        <f>X634*X632/12</f>
        <v>0.0</v>
      </c>
      <c r="Y635" s="36">
        <f>Y634*Y632/12</f>
        <v>0.0</v>
      </c>
      <c r="Z635" s="36">
        <f>Z634*Z632/12</f>
        <v>0.0</v>
      </c>
      <c r="AA635" s="36">
        <f>AA634*AA632/12</f>
        <v>0.0</v>
      </c>
      <c r="AB635" s="36">
        <f>AB634*AB632/12</f>
        <v>0.0</v>
      </c>
      <c r="AC635" s="36">
        <f>AC634*AC632/12</f>
        <v>0.0</v>
      </c>
      <c r="AD635" s="36">
        <f>AD634*AD632/12</f>
        <v>0.0</v>
      </c>
      <c r="AE635" s="36">
        <f>AE634*AE632/12</f>
        <v>0.0</v>
      </c>
      <c r="AF635" s="36">
        <f>AF634*AF632/12</f>
        <v>0.0</v>
      </c>
      <c r="AG635" s="36">
        <f>AG634*AG632/12</f>
        <v>0.0</v>
      </c>
      <c r="AH635" s="36">
        <f>AH634*AH632/12</f>
        <v>0.0</v>
      </c>
      <c r="AI635" s="36">
        <f>AI634*AI632/12</f>
        <v>0.0</v>
      </c>
      <c r="AJ635" s="36">
        <f>AJ634*AJ632/12</f>
        <v>0.0</v>
      </c>
      <c r="AK635" s="36">
        <f>AK634*AK632/12</f>
        <v>0.0</v>
      </c>
      <c r="AL635" s="36">
        <f>AL634*AL632/12</f>
        <v>0.0</v>
      </c>
      <c r="AM635" s="36">
        <f>AM634*AM632/12</f>
        <v>0.0</v>
      </c>
      <c r="AN635" s="36">
        <f>AN634*AN632/12</f>
        <v>0.0</v>
      </c>
      <c r="AO635" s="36">
        <f>AO634*AO632/12</f>
        <v>0.0</v>
      </c>
      <c r="AP635" s="36">
        <f>AP634*AP632/12</f>
        <v>0.0</v>
      </c>
      <c r="AQ635" s="36">
        <f>AQ634*AQ632/12</f>
        <v>0.0</v>
      </c>
      <c r="AR635" s="36">
        <f>AR634*AR632/12</f>
        <v>0.0</v>
      </c>
      <c r="AS635" s="36">
        <f>AS634*AS632/12</f>
        <v>0.0</v>
      </c>
      <c r="AT635" s="36">
        <f>AT634*AT632/12</f>
        <v>0.0</v>
      </c>
      <c r="AU635" s="36">
        <f>AU634*AU632/12</f>
        <v>0.0</v>
      </c>
      <c r="AV635" s="36">
        <f>AV634*AV632/12</f>
        <v>0.0</v>
      </c>
      <c r="AW635" s="36">
        <f>AW634*AW632/12</f>
        <v>0.0</v>
      </c>
      <c r="AX635" s="36">
        <f>AX634*AX632/12</f>
        <v>0.0</v>
      </c>
      <c r="AY635" s="36">
        <f>AY634*AY632/12</f>
        <v>0.0</v>
      </c>
      <c r="AZ635" s="36">
        <f>AZ634*AZ632/12</f>
        <v>0.0</v>
      </c>
      <c r="BA635" s="36">
        <f>BA634*BA632/12</f>
        <v>0.0</v>
      </c>
      <c r="BB635" s="36">
        <f>BB634*BB632/12</f>
        <v>0.0</v>
      </c>
      <c r="BC635" s="36">
        <f>BC634*BC632/12</f>
        <v>0.0</v>
      </c>
      <c r="BD635" s="36">
        <f>BD634*BD632/12</f>
        <v>0.0</v>
      </c>
      <c r="BE635" s="36">
        <f>BE634*BE632/12</f>
        <v>0.0</v>
      </c>
      <c r="BF635" s="36">
        <f>BF634*BF632/12</f>
        <v>0.0</v>
      </c>
      <c r="BG635" s="36">
        <f>BG634*BG632/12</f>
        <v>0.0</v>
      </c>
      <c r="BH635" s="36">
        <f>BH634*BH632/12</f>
        <v>0.0</v>
      </c>
      <c r="BI635" s="36">
        <f>BI634*BI632/12</f>
        <v>0.0</v>
      </c>
      <c r="BJ635" s="36">
        <f>BJ634*BJ632/12</f>
        <v>0.0</v>
      </c>
      <c r="BK635" s="36">
        <f>BK634*BK632/12</f>
        <v>0.0</v>
      </c>
      <c r="BL635" s="36">
        <f>BL634*BL632/12</f>
        <v>0.0</v>
      </c>
      <c r="BM635" s="36">
        <f>BM634*BM632/12</f>
        <v>0.0</v>
      </c>
      <c r="BN635" s="36">
        <f>BN634*BN632/12</f>
        <v>0.0</v>
      </c>
      <c r="BO635" s="36">
        <f>BO634*BO632/12</f>
        <v>0.0</v>
      </c>
    </row>
    <row r="636" ht="28" customHeight="1">
      <c r="A636" s="2" t="str">
        <v>SLOT32.RV_BASE</v>
      </c>
      <c r="B636" s="6" t="str">
        <v>SLOT32 pension / unemployment contribution base</v>
      </c>
      <c r="C636" s="2" t="str">
        <v>EUR</v>
      </c>
      <c r="D636" s="2" t="str">
        <v>SUM</v>
      </c>
      <c r="E636" s="36">
        <f>SUM(H636:BO636)</f>
        <v>0.0</v>
      </c>
      <c r="F636" s="6" t="str">
        <v>Spare row; inactive until a hire and an exit month are entered on People_Inputs</v>
      </c>
      <c r="G636" s="2"/>
      <c r="H636" s="35">
        <f>H633*MIN(H635,'Payroll_Rates'!H12)</f>
        <v>0.0</v>
      </c>
      <c r="I636" s="35">
        <f>I633*MIN(I635,'Payroll_Rates'!I12)</f>
        <v>0.0</v>
      </c>
      <c r="J636" s="35">
        <f>J633*MIN(J635,'Payroll_Rates'!J12)</f>
        <v>0.0</v>
      </c>
      <c r="K636" s="35">
        <f>K633*MIN(K635,'Payroll_Rates'!K12)</f>
        <v>0.0</v>
      </c>
      <c r="L636" s="35">
        <f>L633*MIN(L635,'Payroll_Rates'!L12)</f>
        <v>0.0</v>
      </c>
      <c r="M636" s="35">
        <f>M633*MIN(M635,'Payroll_Rates'!M12)</f>
        <v>0.0</v>
      </c>
      <c r="N636" s="35">
        <f>N633*MIN(N635,'Payroll_Rates'!N12)</f>
        <v>0.0</v>
      </c>
      <c r="O636" s="35">
        <f>O633*MIN(O635,'Payroll_Rates'!O12)</f>
        <v>0.0</v>
      </c>
      <c r="P636" s="35">
        <f>P633*MIN(P635,'Payroll_Rates'!P12)</f>
        <v>0.0</v>
      </c>
      <c r="Q636" s="35">
        <f>Q633*MIN(Q635,'Payroll_Rates'!Q12)</f>
        <v>0.0</v>
      </c>
      <c r="R636" s="35">
        <f>R633*MIN(R635,'Payroll_Rates'!R12)</f>
        <v>0.0</v>
      </c>
      <c r="S636" s="35">
        <f>S633*MIN(S635,'Payroll_Rates'!S12)</f>
        <v>0.0</v>
      </c>
      <c r="T636" s="35">
        <f>T633*MIN(T635,'Payroll_Rates'!T12)</f>
        <v>0.0</v>
      </c>
      <c r="U636" s="35">
        <f>U633*MIN(U635,'Payroll_Rates'!U12)</f>
        <v>0.0</v>
      </c>
      <c r="V636" s="35">
        <f>V633*MIN(V635,'Payroll_Rates'!V12)</f>
        <v>0.0</v>
      </c>
      <c r="W636" s="35">
        <f>W633*MIN(W635,'Payroll_Rates'!W12)</f>
        <v>0.0</v>
      </c>
      <c r="X636" s="35">
        <f>X633*MIN(X635,'Payroll_Rates'!X12)</f>
        <v>0.0</v>
      </c>
      <c r="Y636" s="35">
        <f>Y633*MIN(Y635,'Payroll_Rates'!Y12)</f>
        <v>0.0</v>
      </c>
      <c r="Z636" s="35">
        <f>Z633*MIN(Z635,'Payroll_Rates'!Z12)</f>
        <v>0.0</v>
      </c>
      <c r="AA636" s="35">
        <f>AA633*MIN(AA635,'Payroll_Rates'!AA12)</f>
        <v>0.0</v>
      </c>
      <c r="AB636" s="35">
        <f>AB633*MIN(AB635,'Payroll_Rates'!AB12)</f>
        <v>0.0</v>
      </c>
      <c r="AC636" s="35">
        <f>AC633*MIN(AC635,'Payroll_Rates'!AC12)</f>
        <v>0.0</v>
      </c>
      <c r="AD636" s="35">
        <f>AD633*MIN(AD635,'Payroll_Rates'!AD12)</f>
        <v>0.0</v>
      </c>
      <c r="AE636" s="35">
        <f>AE633*MIN(AE635,'Payroll_Rates'!AE12)</f>
        <v>0.0</v>
      </c>
      <c r="AF636" s="35">
        <f>AF633*MIN(AF635,'Payroll_Rates'!AF12)</f>
        <v>0.0</v>
      </c>
      <c r="AG636" s="35">
        <f>AG633*MIN(AG635,'Payroll_Rates'!AG12)</f>
        <v>0.0</v>
      </c>
      <c r="AH636" s="35">
        <f>AH633*MIN(AH635,'Payroll_Rates'!AH12)</f>
        <v>0.0</v>
      </c>
      <c r="AI636" s="35">
        <f>AI633*MIN(AI635,'Payroll_Rates'!AI12)</f>
        <v>0.0</v>
      </c>
      <c r="AJ636" s="35">
        <f>AJ633*MIN(AJ635,'Payroll_Rates'!AJ12)</f>
        <v>0.0</v>
      </c>
      <c r="AK636" s="35">
        <f>AK633*MIN(AK635,'Payroll_Rates'!AK12)</f>
        <v>0.0</v>
      </c>
      <c r="AL636" s="35">
        <f>AL633*MIN(AL635,'Payroll_Rates'!AL12)</f>
        <v>0.0</v>
      </c>
      <c r="AM636" s="35">
        <f>AM633*MIN(AM635,'Payroll_Rates'!AM12)</f>
        <v>0.0</v>
      </c>
      <c r="AN636" s="35">
        <f>AN633*MIN(AN635,'Payroll_Rates'!AN12)</f>
        <v>0.0</v>
      </c>
      <c r="AO636" s="35">
        <f>AO633*MIN(AO635,'Payroll_Rates'!AO12)</f>
        <v>0.0</v>
      </c>
      <c r="AP636" s="35">
        <f>AP633*MIN(AP635,'Payroll_Rates'!AP12)</f>
        <v>0.0</v>
      </c>
      <c r="AQ636" s="35">
        <f>AQ633*MIN(AQ635,'Payroll_Rates'!AQ12)</f>
        <v>0.0</v>
      </c>
      <c r="AR636" s="35">
        <f>AR633*MIN(AR635,'Payroll_Rates'!AR12)</f>
        <v>0.0</v>
      </c>
      <c r="AS636" s="35">
        <f>AS633*MIN(AS635,'Payroll_Rates'!AS12)</f>
        <v>0.0</v>
      </c>
      <c r="AT636" s="35">
        <f>AT633*MIN(AT635,'Payroll_Rates'!AT12)</f>
        <v>0.0</v>
      </c>
      <c r="AU636" s="35">
        <f>AU633*MIN(AU635,'Payroll_Rates'!AU12)</f>
        <v>0.0</v>
      </c>
      <c r="AV636" s="35">
        <f>AV633*MIN(AV635,'Payroll_Rates'!AV12)</f>
        <v>0.0</v>
      </c>
      <c r="AW636" s="35">
        <f>AW633*MIN(AW635,'Payroll_Rates'!AW12)</f>
        <v>0.0</v>
      </c>
      <c r="AX636" s="35">
        <f>AX633*MIN(AX635,'Payroll_Rates'!AX12)</f>
        <v>0.0</v>
      </c>
      <c r="AY636" s="35">
        <f>AY633*MIN(AY635,'Payroll_Rates'!AY12)</f>
        <v>0.0</v>
      </c>
      <c r="AZ636" s="35">
        <f>AZ633*MIN(AZ635,'Payroll_Rates'!AZ12)</f>
        <v>0.0</v>
      </c>
      <c r="BA636" s="35">
        <f>BA633*MIN(BA635,'Payroll_Rates'!BA12)</f>
        <v>0.0</v>
      </c>
      <c r="BB636" s="35">
        <f>BB633*MIN(BB635,'Payroll_Rates'!BB12)</f>
        <v>0.0</v>
      </c>
      <c r="BC636" s="35">
        <f>BC633*MIN(BC635,'Payroll_Rates'!BC12)</f>
        <v>0.0</v>
      </c>
      <c r="BD636" s="35">
        <f>BD633*MIN(BD635,'Payroll_Rates'!BD12)</f>
        <v>0.0</v>
      </c>
      <c r="BE636" s="35">
        <f>BE633*MIN(BE635,'Payroll_Rates'!BE12)</f>
        <v>0.0</v>
      </c>
      <c r="BF636" s="35">
        <f>BF633*MIN(BF635,'Payroll_Rates'!BF12)</f>
        <v>0.0</v>
      </c>
      <c r="BG636" s="35">
        <f>BG633*MIN(BG635,'Payroll_Rates'!BG12)</f>
        <v>0.0</v>
      </c>
      <c r="BH636" s="35">
        <f>BH633*MIN(BH635,'Payroll_Rates'!BH12)</f>
        <v>0.0</v>
      </c>
      <c r="BI636" s="35">
        <f>BI633*MIN(BI635,'Payroll_Rates'!BI12)</f>
        <v>0.0</v>
      </c>
      <c r="BJ636" s="35">
        <f>BJ633*MIN(BJ635,'Payroll_Rates'!BJ12)</f>
        <v>0.0</v>
      </c>
      <c r="BK636" s="35">
        <f>BK633*MIN(BK635,'Payroll_Rates'!BK12)</f>
        <v>0.0</v>
      </c>
      <c r="BL636" s="35">
        <f>BL633*MIN(BL635,'Payroll_Rates'!BL12)</f>
        <v>0.0</v>
      </c>
      <c r="BM636" s="35">
        <f>BM633*MIN(BM635,'Payroll_Rates'!BM12)</f>
        <v>0.0</v>
      </c>
      <c r="BN636" s="35">
        <f>BN633*MIN(BN635,'Payroll_Rates'!BN12)</f>
        <v>0.0</v>
      </c>
      <c r="BO636" s="35">
        <f>BO633*MIN(BO635,'Payroll_Rates'!BO12)</f>
        <v>0.0</v>
      </c>
    </row>
    <row r="637" ht="28" customHeight="1">
      <c r="A637" s="2" t="str">
        <v>SLOT32.KV_BASE</v>
      </c>
      <c r="B637" s="6" t="str">
        <v>SLOT32 health / care contribution base</v>
      </c>
      <c r="C637" s="2" t="str">
        <v>EUR</v>
      </c>
      <c r="D637" s="2" t="str">
        <v>SUM</v>
      </c>
      <c r="E637" s="36">
        <f>SUM(H637:BO637)</f>
        <v>0.0</v>
      </c>
      <c r="F637" s="6" t="str">
        <v>Spare row; inactive until a hire and an exit month are entered on People_Inputs</v>
      </c>
      <c r="G637" s="2"/>
      <c r="H637" s="35">
        <f>H633*MIN(H635,'Payroll_Rates'!H13)</f>
        <v>0.0</v>
      </c>
      <c r="I637" s="35">
        <f>I633*MIN(I635,'Payroll_Rates'!I13)</f>
        <v>0.0</v>
      </c>
      <c r="J637" s="35">
        <f>J633*MIN(J635,'Payroll_Rates'!J13)</f>
        <v>0.0</v>
      </c>
      <c r="K637" s="35">
        <f>K633*MIN(K635,'Payroll_Rates'!K13)</f>
        <v>0.0</v>
      </c>
      <c r="L637" s="35">
        <f>L633*MIN(L635,'Payroll_Rates'!L13)</f>
        <v>0.0</v>
      </c>
      <c r="M637" s="35">
        <f>M633*MIN(M635,'Payroll_Rates'!M13)</f>
        <v>0.0</v>
      </c>
      <c r="N637" s="35">
        <f>N633*MIN(N635,'Payroll_Rates'!N13)</f>
        <v>0.0</v>
      </c>
      <c r="O637" s="35">
        <f>O633*MIN(O635,'Payroll_Rates'!O13)</f>
        <v>0.0</v>
      </c>
      <c r="P637" s="35">
        <f>P633*MIN(P635,'Payroll_Rates'!P13)</f>
        <v>0.0</v>
      </c>
      <c r="Q637" s="35">
        <f>Q633*MIN(Q635,'Payroll_Rates'!Q13)</f>
        <v>0.0</v>
      </c>
      <c r="R637" s="35">
        <f>R633*MIN(R635,'Payroll_Rates'!R13)</f>
        <v>0.0</v>
      </c>
      <c r="S637" s="35">
        <f>S633*MIN(S635,'Payroll_Rates'!S13)</f>
        <v>0.0</v>
      </c>
      <c r="T637" s="35">
        <f>T633*MIN(T635,'Payroll_Rates'!T13)</f>
        <v>0.0</v>
      </c>
      <c r="U637" s="35">
        <f>U633*MIN(U635,'Payroll_Rates'!U13)</f>
        <v>0.0</v>
      </c>
      <c r="V637" s="35">
        <f>V633*MIN(V635,'Payroll_Rates'!V13)</f>
        <v>0.0</v>
      </c>
      <c r="W637" s="35">
        <f>W633*MIN(W635,'Payroll_Rates'!W13)</f>
        <v>0.0</v>
      </c>
      <c r="X637" s="35">
        <f>X633*MIN(X635,'Payroll_Rates'!X13)</f>
        <v>0.0</v>
      </c>
      <c r="Y637" s="35">
        <f>Y633*MIN(Y635,'Payroll_Rates'!Y13)</f>
        <v>0.0</v>
      </c>
      <c r="Z637" s="35">
        <f>Z633*MIN(Z635,'Payroll_Rates'!Z13)</f>
        <v>0.0</v>
      </c>
      <c r="AA637" s="35">
        <f>AA633*MIN(AA635,'Payroll_Rates'!AA13)</f>
        <v>0.0</v>
      </c>
      <c r="AB637" s="35">
        <f>AB633*MIN(AB635,'Payroll_Rates'!AB13)</f>
        <v>0.0</v>
      </c>
      <c r="AC637" s="35">
        <f>AC633*MIN(AC635,'Payroll_Rates'!AC13)</f>
        <v>0.0</v>
      </c>
      <c r="AD637" s="35">
        <f>AD633*MIN(AD635,'Payroll_Rates'!AD13)</f>
        <v>0.0</v>
      </c>
      <c r="AE637" s="35">
        <f>AE633*MIN(AE635,'Payroll_Rates'!AE13)</f>
        <v>0.0</v>
      </c>
      <c r="AF637" s="35">
        <f>AF633*MIN(AF635,'Payroll_Rates'!AF13)</f>
        <v>0.0</v>
      </c>
      <c r="AG637" s="35">
        <f>AG633*MIN(AG635,'Payroll_Rates'!AG13)</f>
        <v>0.0</v>
      </c>
      <c r="AH637" s="35">
        <f>AH633*MIN(AH635,'Payroll_Rates'!AH13)</f>
        <v>0.0</v>
      </c>
      <c r="AI637" s="35">
        <f>AI633*MIN(AI635,'Payroll_Rates'!AI13)</f>
        <v>0.0</v>
      </c>
      <c r="AJ637" s="35">
        <f>AJ633*MIN(AJ635,'Payroll_Rates'!AJ13)</f>
        <v>0.0</v>
      </c>
      <c r="AK637" s="35">
        <f>AK633*MIN(AK635,'Payroll_Rates'!AK13)</f>
        <v>0.0</v>
      </c>
      <c r="AL637" s="35">
        <f>AL633*MIN(AL635,'Payroll_Rates'!AL13)</f>
        <v>0.0</v>
      </c>
      <c r="AM637" s="35">
        <f>AM633*MIN(AM635,'Payroll_Rates'!AM13)</f>
        <v>0.0</v>
      </c>
      <c r="AN637" s="35">
        <f>AN633*MIN(AN635,'Payroll_Rates'!AN13)</f>
        <v>0.0</v>
      </c>
      <c r="AO637" s="35">
        <f>AO633*MIN(AO635,'Payroll_Rates'!AO13)</f>
        <v>0.0</v>
      </c>
      <c r="AP637" s="35">
        <f>AP633*MIN(AP635,'Payroll_Rates'!AP13)</f>
        <v>0.0</v>
      </c>
      <c r="AQ637" s="35">
        <f>AQ633*MIN(AQ635,'Payroll_Rates'!AQ13)</f>
        <v>0.0</v>
      </c>
      <c r="AR637" s="35">
        <f>AR633*MIN(AR635,'Payroll_Rates'!AR13)</f>
        <v>0.0</v>
      </c>
      <c r="AS637" s="35">
        <f>AS633*MIN(AS635,'Payroll_Rates'!AS13)</f>
        <v>0.0</v>
      </c>
      <c r="AT637" s="35">
        <f>AT633*MIN(AT635,'Payroll_Rates'!AT13)</f>
        <v>0.0</v>
      </c>
      <c r="AU637" s="35">
        <f>AU633*MIN(AU635,'Payroll_Rates'!AU13)</f>
        <v>0.0</v>
      </c>
      <c r="AV637" s="35">
        <f>AV633*MIN(AV635,'Payroll_Rates'!AV13)</f>
        <v>0.0</v>
      </c>
      <c r="AW637" s="35">
        <f>AW633*MIN(AW635,'Payroll_Rates'!AW13)</f>
        <v>0.0</v>
      </c>
      <c r="AX637" s="35">
        <f>AX633*MIN(AX635,'Payroll_Rates'!AX13)</f>
        <v>0.0</v>
      </c>
      <c r="AY637" s="35">
        <f>AY633*MIN(AY635,'Payroll_Rates'!AY13)</f>
        <v>0.0</v>
      </c>
      <c r="AZ637" s="35">
        <f>AZ633*MIN(AZ635,'Payroll_Rates'!AZ13)</f>
        <v>0.0</v>
      </c>
      <c r="BA637" s="35">
        <f>BA633*MIN(BA635,'Payroll_Rates'!BA13)</f>
        <v>0.0</v>
      </c>
      <c r="BB637" s="35">
        <f>BB633*MIN(BB635,'Payroll_Rates'!BB13)</f>
        <v>0.0</v>
      </c>
      <c r="BC637" s="35">
        <f>BC633*MIN(BC635,'Payroll_Rates'!BC13)</f>
        <v>0.0</v>
      </c>
      <c r="BD637" s="35">
        <f>BD633*MIN(BD635,'Payroll_Rates'!BD13)</f>
        <v>0.0</v>
      </c>
      <c r="BE637" s="35">
        <f>BE633*MIN(BE635,'Payroll_Rates'!BE13)</f>
        <v>0.0</v>
      </c>
      <c r="BF637" s="35">
        <f>BF633*MIN(BF635,'Payroll_Rates'!BF13)</f>
        <v>0.0</v>
      </c>
      <c r="BG637" s="35">
        <f>BG633*MIN(BG635,'Payroll_Rates'!BG13)</f>
        <v>0.0</v>
      </c>
      <c r="BH637" s="35">
        <f>BH633*MIN(BH635,'Payroll_Rates'!BH13)</f>
        <v>0.0</v>
      </c>
      <c r="BI637" s="35">
        <f>BI633*MIN(BI635,'Payroll_Rates'!BI13)</f>
        <v>0.0</v>
      </c>
      <c r="BJ637" s="35">
        <f>BJ633*MIN(BJ635,'Payroll_Rates'!BJ13)</f>
        <v>0.0</v>
      </c>
      <c r="BK637" s="35">
        <f>BK633*MIN(BK635,'Payroll_Rates'!BK13)</f>
        <v>0.0</v>
      </c>
      <c r="BL637" s="35">
        <f>BL633*MIN(BL635,'Payroll_Rates'!BL13)</f>
        <v>0.0</v>
      </c>
      <c r="BM637" s="35">
        <f>BM633*MIN(BM635,'Payroll_Rates'!BM13)</f>
        <v>0.0</v>
      </c>
      <c r="BN637" s="35">
        <f>BN633*MIN(BN635,'Payroll_Rates'!BN13)</f>
        <v>0.0</v>
      </c>
      <c r="BO637" s="35">
        <f>BO633*MIN(BO635,'Payroll_Rates'!BO13)</f>
        <v>0.0</v>
      </c>
    </row>
    <row r="638" ht="28" customHeight="1">
      <c r="A638" s="2" t="str">
        <v>SLOT32.RV</v>
      </c>
      <c r="B638" s="6" t="str">
        <v>SLOT32 employer pension contribution (RV)</v>
      </c>
      <c r="C638" s="2" t="str">
        <v>EUR</v>
      </c>
      <c r="D638" s="2" t="str">
        <v>SUM</v>
      </c>
      <c r="E638" s="36">
        <f>SUM(H638:BO638)</f>
        <v>0.0</v>
      </c>
      <c r="F638" s="6" t="str">
        <v>Spare row; inactive until a hire and an exit month are entered on People_Inputs</v>
      </c>
      <c r="G638" s="2"/>
      <c r="H638" s="35">
        <f>H636*'Payroll_Rates'!H11/'Inputs'!$E$28</f>
        <v>0.0</v>
      </c>
      <c r="I638" s="35">
        <f>I636*'Payroll_Rates'!I11/'Inputs'!$E$28</f>
        <v>0.0</v>
      </c>
      <c r="J638" s="35">
        <f>J636*'Payroll_Rates'!J11/'Inputs'!$E$28</f>
        <v>0.0</v>
      </c>
      <c r="K638" s="35">
        <f>K636*'Payroll_Rates'!K11/'Inputs'!$E$28</f>
        <v>0.0</v>
      </c>
      <c r="L638" s="35">
        <f>L636*'Payroll_Rates'!L11/'Inputs'!$E$28</f>
        <v>0.0</v>
      </c>
      <c r="M638" s="35">
        <f>M636*'Payroll_Rates'!M11/'Inputs'!$E$28</f>
        <v>0.0</v>
      </c>
      <c r="N638" s="35">
        <f>N636*'Payroll_Rates'!N11/'Inputs'!$E$28</f>
        <v>0.0</v>
      </c>
      <c r="O638" s="35">
        <f>O636*'Payroll_Rates'!O11/'Inputs'!$E$28</f>
        <v>0.0</v>
      </c>
      <c r="P638" s="35">
        <f>P636*'Payroll_Rates'!P11/'Inputs'!$E$28</f>
        <v>0.0</v>
      </c>
      <c r="Q638" s="35">
        <f>Q636*'Payroll_Rates'!Q11/'Inputs'!$E$28</f>
        <v>0.0</v>
      </c>
      <c r="R638" s="35">
        <f>R636*'Payroll_Rates'!R11/'Inputs'!$E$28</f>
        <v>0.0</v>
      </c>
      <c r="S638" s="35">
        <f>S636*'Payroll_Rates'!S11/'Inputs'!$E$28</f>
        <v>0.0</v>
      </c>
      <c r="T638" s="35">
        <f>T636*'Payroll_Rates'!T11/'Inputs'!$E$28</f>
        <v>0.0</v>
      </c>
      <c r="U638" s="35">
        <f>U636*'Payroll_Rates'!U11/'Inputs'!$E$28</f>
        <v>0.0</v>
      </c>
      <c r="V638" s="35">
        <f>V636*'Payroll_Rates'!V11/'Inputs'!$E$28</f>
        <v>0.0</v>
      </c>
      <c r="W638" s="35">
        <f>W636*'Payroll_Rates'!W11/'Inputs'!$E$28</f>
        <v>0.0</v>
      </c>
      <c r="X638" s="35">
        <f>X636*'Payroll_Rates'!X11/'Inputs'!$E$28</f>
        <v>0.0</v>
      </c>
      <c r="Y638" s="35">
        <f>Y636*'Payroll_Rates'!Y11/'Inputs'!$E$28</f>
        <v>0.0</v>
      </c>
      <c r="Z638" s="35">
        <f>Z636*'Payroll_Rates'!Z11/'Inputs'!$E$28</f>
        <v>0.0</v>
      </c>
      <c r="AA638" s="35">
        <f>AA636*'Payroll_Rates'!AA11/'Inputs'!$E$28</f>
        <v>0.0</v>
      </c>
      <c r="AB638" s="35">
        <f>AB636*'Payroll_Rates'!AB11/'Inputs'!$E$28</f>
        <v>0.0</v>
      </c>
      <c r="AC638" s="35">
        <f>AC636*'Payroll_Rates'!AC11/'Inputs'!$E$28</f>
        <v>0.0</v>
      </c>
      <c r="AD638" s="35">
        <f>AD636*'Payroll_Rates'!AD11/'Inputs'!$E$28</f>
        <v>0.0</v>
      </c>
      <c r="AE638" s="35">
        <f>AE636*'Payroll_Rates'!AE11/'Inputs'!$E$28</f>
        <v>0.0</v>
      </c>
      <c r="AF638" s="35">
        <f>AF636*'Payroll_Rates'!AF11/'Inputs'!$E$28</f>
        <v>0.0</v>
      </c>
      <c r="AG638" s="35">
        <f>AG636*'Payroll_Rates'!AG11/'Inputs'!$E$28</f>
        <v>0.0</v>
      </c>
      <c r="AH638" s="35">
        <f>AH636*'Payroll_Rates'!AH11/'Inputs'!$E$28</f>
        <v>0.0</v>
      </c>
      <c r="AI638" s="35">
        <f>AI636*'Payroll_Rates'!AI11/'Inputs'!$E$28</f>
        <v>0.0</v>
      </c>
      <c r="AJ638" s="35">
        <f>AJ636*'Payroll_Rates'!AJ11/'Inputs'!$E$28</f>
        <v>0.0</v>
      </c>
      <c r="AK638" s="35">
        <f>AK636*'Payroll_Rates'!AK11/'Inputs'!$E$28</f>
        <v>0.0</v>
      </c>
      <c r="AL638" s="35">
        <f>AL636*'Payroll_Rates'!AL11/'Inputs'!$E$28</f>
        <v>0.0</v>
      </c>
      <c r="AM638" s="35">
        <f>AM636*'Payroll_Rates'!AM11/'Inputs'!$E$28</f>
        <v>0.0</v>
      </c>
      <c r="AN638" s="35">
        <f>AN636*'Payroll_Rates'!AN11/'Inputs'!$E$28</f>
        <v>0.0</v>
      </c>
      <c r="AO638" s="35">
        <f>AO636*'Payroll_Rates'!AO11/'Inputs'!$E$28</f>
        <v>0.0</v>
      </c>
      <c r="AP638" s="35">
        <f>AP636*'Payroll_Rates'!AP11/'Inputs'!$E$28</f>
        <v>0.0</v>
      </c>
      <c r="AQ638" s="35">
        <f>AQ636*'Payroll_Rates'!AQ11/'Inputs'!$E$28</f>
        <v>0.0</v>
      </c>
      <c r="AR638" s="35">
        <f>AR636*'Payroll_Rates'!AR11/'Inputs'!$E$28</f>
        <v>0.0</v>
      </c>
      <c r="AS638" s="35">
        <f>AS636*'Payroll_Rates'!AS11/'Inputs'!$E$28</f>
        <v>0.0</v>
      </c>
      <c r="AT638" s="35">
        <f>AT636*'Payroll_Rates'!AT11/'Inputs'!$E$28</f>
        <v>0.0</v>
      </c>
      <c r="AU638" s="35">
        <f>AU636*'Payroll_Rates'!AU11/'Inputs'!$E$28</f>
        <v>0.0</v>
      </c>
      <c r="AV638" s="35">
        <f>AV636*'Payroll_Rates'!AV11/'Inputs'!$E$28</f>
        <v>0.0</v>
      </c>
      <c r="AW638" s="35">
        <f>AW636*'Payroll_Rates'!AW11/'Inputs'!$E$28</f>
        <v>0.0</v>
      </c>
      <c r="AX638" s="35">
        <f>AX636*'Payroll_Rates'!AX11/'Inputs'!$E$28</f>
        <v>0.0</v>
      </c>
      <c r="AY638" s="35">
        <f>AY636*'Payroll_Rates'!AY11/'Inputs'!$E$28</f>
        <v>0.0</v>
      </c>
      <c r="AZ638" s="35">
        <f>AZ636*'Payroll_Rates'!AZ11/'Inputs'!$E$28</f>
        <v>0.0</v>
      </c>
      <c r="BA638" s="35">
        <f>BA636*'Payroll_Rates'!BA11/'Inputs'!$E$28</f>
        <v>0.0</v>
      </c>
      <c r="BB638" s="35">
        <f>BB636*'Payroll_Rates'!BB11/'Inputs'!$E$28</f>
        <v>0.0</v>
      </c>
      <c r="BC638" s="35">
        <f>BC636*'Payroll_Rates'!BC11/'Inputs'!$E$28</f>
        <v>0.0</v>
      </c>
      <c r="BD638" s="35">
        <f>BD636*'Payroll_Rates'!BD11/'Inputs'!$E$28</f>
        <v>0.0</v>
      </c>
      <c r="BE638" s="35">
        <f>BE636*'Payroll_Rates'!BE11/'Inputs'!$E$28</f>
        <v>0.0</v>
      </c>
      <c r="BF638" s="35">
        <f>BF636*'Payroll_Rates'!BF11/'Inputs'!$E$28</f>
        <v>0.0</v>
      </c>
      <c r="BG638" s="35">
        <f>BG636*'Payroll_Rates'!BG11/'Inputs'!$E$28</f>
        <v>0.0</v>
      </c>
      <c r="BH638" s="35">
        <f>BH636*'Payroll_Rates'!BH11/'Inputs'!$E$28</f>
        <v>0.0</v>
      </c>
      <c r="BI638" s="35">
        <f>BI636*'Payroll_Rates'!BI11/'Inputs'!$E$28</f>
        <v>0.0</v>
      </c>
      <c r="BJ638" s="35">
        <f>BJ636*'Payroll_Rates'!BJ11/'Inputs'!$E$28</f>
        <v>0.0</v>
      </c>
      <c r="BK638" s="35">
        <f>BK636*'Payroll_Rates'!BK11/'Inputs'!$E$28</f>
        <v>0.0</v>
      </c>
      <c r="BL638" s="35">
        <f>BL636*'Payroll_Rates'!BL11/'Inputs'!$E$28</f>
        <v>0.0</v>
      </c>
      <c r="BM638" s="35">
        <f>BM636*'Payroll_Rates'!BM11/'Inputs'!$E$28</f>
        <v>0.0</v>
      </c>
      <c r="BN638" s="35">
        <f>BN636*'Payroll_Rates'!BN11/'Inputs'!$E$28</f>
        <v>0.0</v>
      </c>
      <c r="BO638" s="35">
        <f>BO636*'Payroll_Rates'!BO11/'Inputs'!$E$28</f>
        <v>0.0</v>
      </c>
    </row>
    <row r="639" ht="28" customHeight="1">
      <c r="A639" s="2" t="str">
        <v>SLOT32.AV</v>
      </c>
      <c r="B639" s="6" t="str">
        <v>SLOT32 employer unemployment contribution (AV)</v>
      </c>
      <c r="C639" s="2" t="str">
        <v>EUR</v>
      </c>
      <c r="D639" s="2" t="str">
        <v>SUM</v>
      </c>
      <c r="E639" s="36">
        <f>SUM(H639:BO639)</f>
        <v>0.0</v>
      </c>
      <c r="F639" s="6" t="str">
        <v>Spare row; inactive until a hire and an exit month are entered on People_Inputs</v>
      </c>
      <c r="G639" s="2"/>
      <c r="H639" s="35">
        <f>H636*'Inputs'!$E$13/'Inputs'!$E$28</f>
        <v>0.0</v>
      </c>
      <c r="I639" s="35">
        <f>I636*'Inputs'!$E$13/'Inputs'!$E$28</f>
        <v>0.0</v>
      </c>
      <c r="J639" s="35">
        <f>J636*'Inputs'!$E$13/'Inputs'!$E$28</f>
        <v>0.0</v>
      </c>
      <c r="K639" s="35">
        <f>K636*'Inputs'!$E$13/'Inputs'!$E$28</f>
        <v>0.0</v>
      </c>
      <c r="L639" s="35">
        <f>L636*'Inputs'!$E$13/'Inputs'!$E$28</f>
        <v>0.0</v>
      </c>
      <c r="M639" s="35">
        <f>M636*'Inputs'!$E$13/'Inputs'!$E$28</f>
        <v>0.0</v>
      </c>
      <c r="N639" s="35">
        <f>N636*'Inputs'!$E$13/'Inputs'!$E$28</f>
        <v>0.0</v>
      </c>
      <c r="O639" s="35">
        <f>O636*'Inputs'!$E$13/'Inputs'!$E$28</f>
        <v>0.0</v>
      </c>
      <c r="P639" s="35">
        <f>P636*'Inputs'!$E$13/'Inputs'!$E$28</f>
        <v>0.0</v>
      </c>
      <c r="Q639" s="35">
        <f>Q636*'Inputs'!$E$13/'Inputs'!$E$28</f>
        <v>0.0</v>
      </c>
      <c r="R639" s="35">
        <f>R636*'Inputs'!$E$13/'Inputs'!$E$28</f>
        <v>0.0</v>
      </c>
      <c r="S639" s="35">
        <f>S636*'Inputs'!$E$13/'Inputs'!$E$28</f>
        <v>0.0</v>
      </c>
      <c r="T639" s="35">
        <f>T636*'Inputs'!$E$13/'Inputs'!$E$28</f>
        <v>0.0</v>
      </c>
      <c r="U639" s="35">
        <f>U636*'Inputs'!$E$13/'Inputs'!$E$28</f>
        <v>0.0</v>
      </c>
      <c r="V639" s="35">
        <f>V636*'Inputs'!$E$13/'Inputs'!$E$28</f>
        <v>0.0</v>
      </c>
      <c r="W639" s="35">
        <f>W636*'Inputs'!$E$13/'Inputs'!$E$28</f>
        <v>0.0</v>
      </c>
      <c r="X639" s="35">
        <f>X636*'Inputs'!$E$13/'Inputs'!$E$28</f>
        <v>0.0</v>
      </c>
      <c r="Y639" s="35">
        <f>Y636*'Inputs'!$E$13/'Inputs'!$E$28</f>
        <v>0.0</v>
      </c>
      <c r="Z639" s="35">
        <f>Z636*'Inputs'!$E$13/'Inputs'!$E$28</f>
        <v>0.0</v>
      </c>
      <c r="AA639" s="35">
        <f>AA636*'Inputs'!$E$13/'Inputs'!$E$28</f>
        <v>0.0</v>
      </c>
      <c r="AB639" s="35">
        <f>AB636*'Inputs'!$E$13/'Inputs'!$E$28</f>
        <v>0.0</v>
      </c>
      <c r="AC639" s="35">
        <f>AC636*'Inputs'!$E$13/'Inputs'!$E$28</f>
        <v>0.0</v>
      </c>
      <c r="AD639" s="35">
        <f>AD636*'Inputs'!$E$13/'Inputs'!$E$28</f>
        <v>0.0</v>
      </c>
      <c r="AE639" s="35">
        <f>AE636*'Inputs'!$E$13/'Inputs'!$E$28</f>
        <v>0.0</v>
      </c>
      <c r="AF639" s="35">
        <f>AF636*'Inputs'!$E$13/'Inputs'!$E$28</f>
        <v>0.0</v>
      </c>
      <c r="AG639" s="35">
        <f>AG636*'Inputs'!$E$13/'Inputs'!$E$28</f>
        <v>0.0</v>
      </c>
      <c r="AH639" s="35">
        <f>AH636*'Inputs'!$E$13/'Inputs'!$E$28</f>
        <v>0.0</v>
      </c>
      <c r="AI639" s="35">
        <f>AI636*'Inputs'!$E$13/'Inputs'!$E$28</f>
        <v>0.0</v>
      </c>
      <c r="AJ639" s="35">
        <f>AJ636*'Inputs'!$E$13/'Inputs'!$E$28</f>
        <v>0.0</v>
      </c>
      <c r="AK639" s="35">
        <f>AK636*'Inputs'!$E$13/'Inputs'!$E$28</f>
        <v>0.0</v>
      </c>
      <c r="AL639" s="35">
        <f>AL636*'Inputs'!$E$13/'Inputs'!$E$28</f>
        <v>0.0</v>
      </c>
      <c r="AM639" s="35">
        <f>AM636*'Inputs'!$E$13/'Inputs'!$E$28</f>
        <v>0.0</v>
      </c>
      <c r="AN639" s="35">
        <f>AN636*'Inputs'!$E$13/'Inputs'!$E$28</f>
        <v>0.0</v>
      </c>
      <c r="AO639" s="35">
        <f>AO636*'Inputs'!$E$13/'Inputs'!$E$28</f>
        <v>0.0</v>
      </c>
      <c r="AP639" s="35">
        <f>AP636*'Inputs'!$E$13/'Inputs'!$E$28</f>
        <v>0.0</v>
      </c>
      <c r="AQ639" s="35">
        <f>AQ636*'Inputs'!$E$13/'Inputs'!$E$28</f>
        <v>0.0</v>
      </c>
      <c r="AR639" s="35">
        <f>AR636*'Inputs'!$E$13/'Inputs'!$E$28</f>
        <v>0.0</v>
      </c>
      <c r="AS639" s="35">
        <f>AS636*'Inputs'!$E$13/'Inputs'!$E$28</f>
        <v>0.0</v>
      </c>
      <c r="AT639" s="35">
        <f>AT636*'Inputs'!$E$13/'Inputs'!$E$28</f>
        <v>0.0</v>
      </c>
      <c r="AU639" s="35">
        <f>AU636*'Inputs'!$E$13/'Inputs'!$E$28</f>
        <v>0.0</v>
      </c>
      <c r="AV639" s="35">
        <f>AV636*'Inputs'!$E$13/'Inputs'!$E$28</f>
        <v>0.0</v>
      </c>
      <c r="AW639" s="35">
        <f>AW636*'Inputs'!$E$13/'Inputs'!$E$28</f>
        <v>0.0</v>
      </c>
      <c r="AX639" s="35">
        <f>AX636*'Inputs'!$E$13/'Inputs'!$E$28</f>
        <v>0.0</v>
      </c>
      <c r="AY639" s="35">
        <f>AY636*'Inputs'!$E$13/'Inputs'!$E$28</f>
        <v>0.0</v>
      </c>
      <c r="AZ639" s="35">
        <f>AZ636*'Inputs'!$E$13/'Inputs'!$E$28</f>
        <v>0.0</v>
      </c>
      <c r="BA639" s="35">
        <f>BA636*'Inputs'!$E$13/'Inputs'!$E$28</f>
        <v>0.0</v>
      </c>
      <c r="BB639" s="35">
        <f>BB636*'Inputs'!$E$13/'Inputs'!$E$28</f>
        <v>0.0</v>
      </c>
      <c r="BC639" s="35">
        <f>BC636*'Inputs'!$E$13/'Inputs'!$E$28</f>
        <v>0.0</v>
      </c>
      <c r="BD639" s="35">
        <f>BD636*'Inputs'!$E$13/'Inputs'!$E$28</f>
        <v>0.0</v>
      </c>
      <c r="BE639" s="35">
        <f>BE636*'Inputs'!$E$13/'Inputs'!$E$28</f>
        <v>0.0</v>
      </c>
      <c r="BF639" s="35">
        <f>BF636*'Inputs'!$E$13/'Inputs'!$E$28</f>
        <v>0.0</v>
      </c>
      <c r="BG639" s="35">
        <f>BG636*'Inputs'!$E$13/'Inputs'!$E$28</f>
        <v>0.0</v>
      </c>
      <c r="BH639" s="35">
        <f>BH636*'Inputs'!$E$13/'Inputs'!$E$28</f>
        <v>0.0</v>
      </c>
      <c r="BI639" s="35">
        <f>BI636*'Inputs'!$E$13/'Inputs'!$E$28</f>
        <v>0.0</v>
      </c>
      <c r="BJ639" s="35">
        <f>BJ636*'Inputs'!$E$13/'Inputs'!$E$28</f>
        <v>0.0</v>
      </c>
      <c r="BK639" s="35">
        <f>BK636*'Inputs'!$E$13/'Inputs'!$E$28</f>
        <v>0.0</v>
      </c>
      <c r="BL639" s="35">
        <f>BL636*'Inputs'!$E$13/'Inputs'!$E$28</f>
        <v>0.0</v>
      </c>
      <c r="BM639" s="35">
        <f>BM636*'Inputs'!$E$13/'Inputs'!$E$28</f>
        <v>0.0</v>
      </c>
      <c r="BN639" s="35">
        <f>BN636*'Inputs'!$E$13/'Inputs'!$E$28</f>
        <v>0.0</v>
      </c>
      <c r="BO639" s="35">
        <f>BO636*'Inputs'!$E$13/'Inputs'!$E$28</f>
        <v>0.0</v>
      </c>
    </row>
    <row r="640" ht="28" customHeight="1">
      <c r="A640" s="2" t="str">
        <v>SLOT32.KV</v>
      </c>
      <c r="B640" s="6" t="str">
        <v>SLOT32 employer health contribution (KV)</v>
      </c>
      <c r="C640" s="2" t="str">
        <v>EUR</v>
      </c>
      <c r="D640" s="2" t="str">
        <v>SUM</v>
      </c>
      <c r="E640" s="36">
        <f>SUM(H640:BO640)</f>
        <v>0.0</v>
      </c>
      <c r="F640" s="6" t="str">
        <v>Spare row; inactive until a hire and an exit month are entered on People_Inputs</v>
      </c>
      <c r="G640" s="2"/>
      <c r="H640" s="35">
        <f>H637*('Inputs'!$E$14+'Inputs'!$E$15)/'Inputs'!$E$28</f>
        <v>0.0</v>
      </c>
      <c r="I640" s="35">
        <f>I637*('Inputs'!$E$14+'Inputs'!$E$15)/'Inputs'!$E$28</f>
        <v>0.0</v>
      </c>
      <c r="J640" s="35">
        <f>J637*('Inputs'!$E$14+'Inputs'!$E$15)/'Inputs'!$E$28</f>
        <v>0.0</v>
      </c>
      <c r="K640" s="35">
        <f>K637*('Inputs'!$E$14+'Inputs'!$E$15)/'Inputs'!$E$28</f>
        <v>0.0</v>
      </c>
      <c r="L640" s="35">
        <f>L637*('Inputs'!$E$14+'Inputs'!$E$15)/'Inputs'!$E$28</f>
        <v>0.0</v>
      </c>
      <c r="M640" s="35">
        <f>M637*('Inputs'!$E$14+'Inputs'!$E$15)/'Inputs'!$E$28</f>
        <v>0.0</v>
      </c>
      <c r="N640" s="35">
        <f>N637*('Inputs'!$E$14+'Inputs'!$E$15)/'Inputs'!$E$28</f>
        <v>0.0</v>
      </c>
      <c r="O640" s="35">
        <f>O637*('Inputs'!$E$14+'Inputs'!$E$15)/'Inputs'!$E$28</f>
        <v>0.0</v>
      </c>
      <c r="P640" s="35">
        <f>P637*('Inputs'!$E$14+'Inputs'!$E$15)/'Inputs'!$E$28</f>
        <v>0.0</v>
      </c>
      <c r="Q640" s="35">
        <f>Q637*('Inputs'!$E$14+'Inputs'!$E$15)/'Inputs'!$E$28</f>
        <v>0.0</v>
      </c>
      <c r="R640" s="35">
        <f>R637*('Inputs'!$E$14+'Inputs'!$E$15)/'Inputs'!$E$28</f>
        <v>0.0</v>
      </c>
      <c r="S640" s="35">
        <f>S637*('Inputs'!$E$14+'Inputs'!$E$15)/'Inputs'!$E$28</f>
        <v>0.0</v>
      </c>
      <c r="T640" s="35">
        <f>T637*('Inputs'!$E$14+'Inputs'!$E$15)/'Inputs'!$E$28</f>
        <v>0.0</v>
      </c>
      <c r="U640" s="35">
        <f>U637*('Inputs'!$E$14+'Inputs'!$E$15)/'Inputs'!$E$28</f>
        <v>0.0</v>
      </c>
      <c r="V640" s="35">
        <f>V637*('Inputs'!$E$14+'Inputs'!$E$15)/'Inputs'!$E$28</f>
        <v>0.0</v>
      </c>
      <c r="W640" s="35">
        <f>W637*('Inputs'!$E$14+'Inputs'!$E$15)/'Inputs'!$E$28</f>
        <v>0.0</v>
      </c>
      <c r="X640" s="35">
        <f>X637*('Inputs'!$E$14+'Inputs'!$E$15)/'Inputs'!$E$28</f>
        <v>0.0</v>
      </c>
      <c r="Y640" s="35">
        <f>Y637*('Inputs'!$E$14+'Inputs'!$E$15)/'Inputs'!$E$28</f>
        <v>0.0</v>
      </c>
      <c r="Z640" s="35">
        <f>Z637*('Inputs'!$E$14+'Inputs'!$E$15)/'Inputs'!$E$28</f>
        <v>0.0</v>
      </c>
      <c r="AA640" s="35">
        <f>AA637*('Inputs'!$E$14+'Inputs'!$E$15)/'Inputs'!$E$28</f>
        <v>0.0</v>
      </c>
      <c r="AB640" s="35">
        <f>AB637*('Inputs'!$E$14+'Inputs'!$E$15)/'Inputs'!$E$28</f>
        <v>0.0</v>
      </c>
      <c r="AC640" s="35">
        <f>AC637*('Inputs'!$E$14+'Inputs'!$E$15)/'Inputs'!$E$28</f>
        <v>0.0</v>
      </c>
      <c r="AD640" s="35">
        <f>AD637*('Inputs'!$E$14+'Inputs'!$E$15)/'Inputs'!$E$28</f>
        <v>0.0</v>
      </c>
      <c r="AE640" s="35">
        <f>AE637*('Inputs'!$E$14+'Inputs'!$E$15)/'Inputs'!$E$28</f>
        <v>0.0</v>
      </c>
      <c r="AF640" s="35">
        <f>AF637*('Inputs'!$E$14+'Inputs'!$E$15)/'Inputs'!$E$28</f>
        <v>0.0</v>
      </c>
      <c r="AG640" s="35">
        <f>AG637*('Inputs'!$E$14+'Inputs'!$E$15)/'Inputs'!$E$28</f>
        <v>0.0</v>
      </c>
      <c r="AH640" s="35">
        <f>AH637*('Inputs'!$E$14+'Inputs'!$E$15)/'Inputs'!$E$28</f>
        <v>0.0</v>
      </c>
      <c r="AI640" s="35">
        <f>AI637*('Inputs'!$E$14+'Inputs'!$E$15)/'Inputs'!$E$28</f>
        <v>0.0</v>
      </c>
      <c r="AJ640" s="35">
        <f>AJ637*('Inputs'!$E$14+'Inputs'!$E$15)/'Inputs'!$E$28</f>
        <v>0.0</v>
      </c>
      <c r="AK640" s="35">
        <f>AK637*('Inputs'!$E$14+'Inputs'!$E$15)/'Inputs'!$E$28</f>
        <v>0.0</v>
      </c>
      <c r="AL640" s="35">
        <f>AL637*('Inputs'!$E$14+'Inputs'!$E$15)/'Inputs'!$E$28</f>
        <v>0.0</v>
      </c>
      <c r="AM640" s="35">
        <f>AM637*('Inputs'!$E$14+'Inputs'!$E$15)/'Inputs'!$E$28</f>
        <v>0.0</v>
      </c>
      <c r="AN640" s="35">
        <f>AN637*('Inputs'!$E$14+'Inputs'!$E$15)/'Inputs'!$E$28</f>
        <v>0.0</v>
      </c>
      <c r="AO640" s="35">
        <f>AO637*('Inputs'!$E$14+'Inputs'!$E$15)/'Inputs'!$E$28</f>
        <v>0.0</v>
      </c>
      <c r="AP640" s="35">
        <f>AP637*('Inputs'!$E$14+'Inputs'!$E$15)/'Inputs'!$E$28</f>
        <v>0.0</v>
      </c>
      <c r="AQ640" s="35">
        <f>AQ637*('Inputs'!$E$14+'Inputs'!$E$15)/'Inputs'!$E$28</f>
        <v>0.0</v>
      </c>
      <c r="AR640" s="35">
        <f>AR637*('Inputs'!$E$14+'Inputs'!$E$15)/'Inputs'!$E$28</f>
        <v>0.0</v>
      </c>
      <c r="AS640" s="35">
        <f>AS637*('Inputs'!$E$14+'Inputs'!$E$15)/'Inputs'!$E$28</f>
        <v>0.0</v>
      </c>
      <c r="AT640" s="35">
        <f>AT637*('Inputs'!$E$14+'Inputs'!$E$15)/'Inputs'!$E$28</f>
        <v>0.0</v>
      </c>
      <c r="AU640" s="35">
        <f>AU637*('Inputs'!$E$14+'Inputs'!$E$15)/'Inputs'!$E$28</f>
        <v>0.0</v>
      </c>
      <c r="AV640" s="35">
        <f>AV637*('Inputs'!$E$14+'Inputs'!$E$15)/'Inputs'!$E$28</f>
        <v>0.0</v>
      </c>
      <c r="AW640" s="35">
        <f>AW637*('Inputs'!$E$14+'Inputs'!$E$15)/'Inputs'!$E$28</f>
        <v>0.0</v>
      </c>
      <c r="AX640" s="35">
        <f>AX637*('Inputs'!$E$14+'Inputs'!$E$15)/'Inputs'!$E$28</f>
        <v>0.0</v>
      </c>
      <c r="AY640" s="35">
        <f>AY637*('Inputs'!$E$14+'Inputs'!$E$15)/'Inputs'!$E$28</f>
        <v>0.0</v>
      </c>
      <c r="AZ640" s="35">
        <f>AZ637*('Inputs'!$E$14+'Inputs'!$E$15)/'Inputs'!$E$28</f>
        <v>0.0</v>
      </c>
      <c r="BA640" s="35">
        <f>BA637*('Inputs'!$E$14+'Inputs'!$E$15)/'Inputs'!$E$28</f>
        <v>0.0</v>
      </c>
      <c r="BB640" s="35">
        <f>BB637*('Inputs'!$E$14+'Inputs'!$E$15)/'Inputs'!$E$28</f>
        <v>0.0</v>
      </c>
      <c r="BC640" s="35">
        <f>BC637*('Inputs'!$E$14+'Inputs'!$E$15)/'Inputs'!$E$28</f>
        <v>0.0</v>
      </c>
      <c r="BD640" s="35">
        <f>BD637*('Inputs'!$E$14+'Inputs'!$E$15)/'Inputs'!$E$28</f>
        <v>0.0</v>
      </c>
      <c r="BE640" s="35">
        <f>BE637*('Inputs'!$E$14+'Inputs'!$E$15)/'Inputs'!$E$28</f>
        <v>0.0</v>
      </c>
      <c r="BF640" s="35">
        <f>BF637*('Inputs'!$E$14+'Inputs'!$E$15)/'Inputs'!$E$28</f>
        <v>0.0</v>
      </c>
      <c r="BG640" s="35">
        <f>BG637*('Inputs'!$E$14+'Inputs'!$E$15)/'Inputs'!$E$28</f>
        <v>0.0</v>
      </c>
      <c r="BH640" s="35">
        <f>BH637*('Inputs'!$E$14+'Inputs'!$E$15)/'Inputs'!$E$28</f>
        <v>0.0</v>
      </c>
      <c r="BI640" s="35">
        <f>BI637*('Inputs'!$E$14+'Inputs'!$E$15)/'Inputs'!$E$28</f>
        <v>0.0</v>
      </c>
      <c r="BJ640" s="35">
        <f>BJ637*('Inputs'!$E$14+'Inputs'!$E$15)/'Inputs'!$E$28</f>
        <v>0.0</v>
      </c>
      <c r="BK640" s="35">
        <f>BK637*('Inputs'!$E$14+'Inputs'!$E$15)/'Inputs'!$E$28</f>
        <v>0.0</v>
      </c>
      <c r="BL640" s="35">
        <f>BL637*('Inputs'!$E$14+'Inputs'!$E$15)/'Inputs'!$E$28</f>
        <v>0.0</v>
      </c>
      <c r="BM640" s="35">
        <f>BM637*('Inputs'!$E$14+'Inputs'!$E$15)/'Inputs'!$E$28</f>
        <v>0.0</v>
      </c>
      <c r="BN640" s="35">
        <f>BN637*('Inputs'!$E$14+'Inputs'!$E$15)/'Inputs'!$E$28</f>
        <v>0.0</v>
      </c>
      <c r="BO640" s="35">
        <f>BO637*('Inputs'!$E$14+'Inputs'!$E$15)/'Inputs'!$E$28</f>
        <v>0.0</v>
      </c>
    </row>
    <row r="641" ht="28" customHeight="1">
      <c r="A641" s="2" t="str">
        <v>SLOT32.PV</v>
      </c>
      <c r="B641" s="6" t="str">
        <v>SLOT32 employer care contribution (PV)</v>
      </c>
      <c r="C641" s="2" t="str">
        <v>EUR</v>
      </c>
      <c r="D641" s="2" t="str">
        <v>SUM</v>
      </c>
      <c r="E641" s="36">
        <f>SUM(H641:BO641)</f>
        <v>0.0</v>
      </c>
      <c r="F641" s="6" t="str">
        <v>Spare row; inactive until a hire and an exit month are entered on People_Inputs</v>
      </c>
      <c r="G641" s="2"/>
      <c r="H641" s="35">
        <f>H637*'Inputs'!$E$16/'Inputs'!$E$28</f>
        <v>0.0</v>
      </c>
      <c r="I641" s="35">
        <f>I637*'Inputs'!$E$16/'Inputs'!$E$28</f>
        <v>0.0</v>
      </c>
      <c r="J641" s="35">
        <f>J637*'Inputs'!$E$16/'Inputs'!$E$28</f>
        <v>0.0</v>
      </c>
      <c r="K641" s="35">
        <f>K637*'Inputs'!$E$16/'Inputs'!$E$28</f>
        <v>0.0</v>
      </c>
      <c r="L641" s="35">
        <f>L637*'Inputs'!$E$16/'Inputs'!$E$28</f>
        <v>0.0</v>
      </c>
      <c r="M641" s="35">
        <f>M637*'Inputs'!$E$16/'Inputs'!$E$28</f>
        <v>0.0</v>
      </c>
      <c r="N641" s="35">
        <f>N637*'Inputs'!$E$16/'Inputs'!$E$28</f>
        <v>0.0</v>
      </c>
      <c r="O641" s="35">
        <f>O637*'Inputs'!$E$16/'Inputs'!$E$28</f>
        <v>0.0</v>
      </c>
      <c r="P641" s="35">
        <f>P637*'Inputs'!$E$16/'Inputs'!$E$28</f>
        <v>0.0</v>
      </c>
      <c r="Q641" s="35">
        <f>Q637*'Inputs'!$E$16/'Inputs'!$E$28</f>
        <v>0.0</v>
      </c>
      <c r="R641" s="35">
        <f>R637*'Inputs'!$E$16/'Inputs'!$E$28</f>
        <v>0.0</v>
      </c>
      <c r="S641" s="35">
        <f>S637*'Inputs'!$E$16/'Inputs'!$E$28</f>
        <v>0.0</v>
      </c>
      <c r="T641" s="35">
        <f>T637*'Inputs'!$E$16/'Inputs'!$E$28</f>
        <v>0.0</v>
      </c>
      <c r="U641" s="35">
        <f>U637*'Inputs'!$E$16/'Inputs'!$E$28</f>
        <v>0.0</v>
      </c>
      <c r="V641" s="35">
        <f>V637*'Inputs'!$E$16/'Inputs'!$E$28</f>
        <v>0.0</v>
      </c>
      <c r="W641" s="35">
        <f>W637*'Inputs'!$E$16/'Inputs'!$E$28</f>
        <v>0.0</v>
      </c>
      <c r="X641" s="35">
        <f>X637*'Inputs'!$E$16/'Inputs'!$E$28</f>
        <v>0.0</v>
      </c>
      <c r="Y641" s="35">
        <f>Y637*'Inputs'!$E$16/'Inputs'!$E$28</f>
        <v>0.0</v>
      </c>
      <c r="Z641" s="35">
        <f>Z637*'Inputs'!$E$16/'Inputs'!$E$28</f>
        <v>0.0</v>
      </c>
      <c r="AA641" s="35">
        <f>AA637*'Inputs'!$E$16/'Inputs'!$E$28</f>
        <v>0.0</v>
      </c>
      <c r="AB641" s="35">
        <f>AB637*'Inputs'!$E$16/'Inputs'!$E$28</f>
        <v>0.0</v>
      </c>
      <c r="AC641" s="35">
        <f>AC637*'Inputs'!$E$16/'Inputs'!$E$28</f>
        <v>0.0</v>
      </c>
      <c r="AD641" s="35">
        <f>AD637*'Inputs'!$E$16/'Inputs'!$E$28</f>
        <v>0.0</v>
      </c>
      <c r="AE641" s="35">
        <f>AE637*'Inputs'!$E$16/'Inputs'!$E$28</f>
        <v>0.0</v>
      </c>
      <c r="AF641" s="35">
        <f>AF637*'Inputs'!$E$16/'Inputs'!$E$28</f>
        <v>0.0</v>
      </c>
      <c r="AG641" s="35">
        <f>AG637*'Inputs'!$E$16/'Inputs'!$E$28</f>
        <v>0.0</v>
      </c>
      <c r="AH641" s="35">
        <f>AH637*'Inputs'!$E$16/'Inputs'!$E$28</f>
        <v>0.0</v>
      </c>
      <c r="AI641" s="35">
        <f>AI637*'Inputs'!$E$16/'Inputs'!$E$28</f>
        <v>0.0</v>
      </c>
      <c r="AJ641" s="35">
        <f>AJ637*'Inputs'!$E$16/'Inputs'!$E$28</f>
        <v>0.0</v>
      </c>
      <c r="AK641" s="35">
        <f>AK637*'Inputs'!$E$16/'Inputs'!$E$28</f>
        <v>0.0</v>
      </c>
      <c r="AL641" s="35">
        <f>AL637*'Inputs'!$E$16/'Inputs'!$E$28</f>
        <v>0.0</v>
      </c>
      <c r="AM641" s="35">
        <f>AM637*'Inputs'!$E$16/'Inputs'!$E$28</f>
        <v>0.0</v>
      </c>
      <c r="AN641" s="35">
        <f>AN637*'Inputs'!$E$16/'Inputs'!$E$28</f>
        <v>0.0</v>
      </c>
      <c r="AO641" s="35">
        <f>AO637*'Inputs'!$E$16/'Inputs'!$E$28</f>
        <v>0.0</v>
      </c>
      <c r="AP641" s="35">
        <f>AP637*'Inputs'!$E$16/'Inputs'!$E$28</f>
        <v>0.0</v>
      </c>
      <c r="AQ641" s="35">
        <f>AQ637*'Inputs'!$E$16/'Inputs'!$E$28</f>
        <v>0.0</v>
      </c>
      <c r="AR641" s="35">
        <f>AR637*'Inputs'!$E$16/'Inputs'!$E$28</f>
        <v>0.0</v>
      </c>
      <c r="AS641" s="35">
        <f>AS637*'Inputs'!$E$16/'Inputs'!$E$28</f>
        <v>0.0</v>
      </c>
      <c r="AT641" s="35">
        <f>AT637*'Inputs'!$E$16/'Inputs'!$E$28</f>
        <v>0.0</v>
      </c>
      <c r="AU641" s="35">
        <f>AU637*'Inputs'!$E$16/'Inputs'!$E$28</f>
        <v>0.0</v>
      </c>
      <c r="AV641" s="35">
        <f>AV637*'Inputs'!$E$16/'Inputs'!$E$28</f>
        <v>0.0</v>
      </c>
      <c r="AW641" s="35">
        <f>AW637*'Inputs'!$E$16/'Inputs'!$E$28</f>
        <v>0.0</v>
      </c>
      <c r="AX641" s="35">
        <f>AX637*'Inputs'!$E$16/'Inputs'!$E$28</f>
        <v>0.0</v>
      </c>
      <c r="AY641" s="35">
        <f>AY637*'Inputs'!$E$16/'Inputs'!$E$28</f>
        <v>0.0</v>
      </c>
      <c r="AZ641" s="35">
        <f>AZ637*'Inputs'!$E$16/'Inputs'!$E$28</f>
        <v>0.0</v>
      </c>
      <c r="BA641" s="35">
        <f>BA637*'Inputs'!$E$16/'Inputs'!$E$28</f>
        <v>0.0</v>
      </c>
      <c r="BB641" s="35">
        <f>BB637*'Inputs'!$E$16/'Inputs'!$E$28</f>
        <v>0.0</v>
      </c>
      <c r="BC641" s="35">
        <f>BC637*'Inputs'!$E$16/'Inputs'!$E$28</f>
        <v>0.0</v>
      </c>
      <c r="BD641" s="35">
        <f>BD637*'Inputs'!$E$16/'Inputs'!$E$28</f>
        <v>0.0</v>
      </c>
      <c r="BE641" s="35">
        <f>BE637*'Inputs'!$E$16/'Inputs'!$E$28</f>
        <v>0.0</v>
      </c>
      <c r="BF641" s="35">
        <f>BF637*'Inputs'!$E$16/'Inputs'!$E$28</f>
        <v>0.0</v>
      </c>
      <c r="BG641" s="35">
        <f>BG637*'Inputs'!$E$16/'Inputs'!$E$28</f>
        <v>0.0</v>
      </c>
      <c r="BH641" s="35">
        <f>BH637*'Inputs'!$E$16/'Inputs'!$E$28</f>
        <v>0.0</v>
      </c>
      <c r="BI641" s="35">
        <f>BI637*'Inputs'!$E$16/'Inputs'!$E$28</f>
        <v>0.0</v>
      </c>
      <c r="BJ641" s="35">
        <f>BJ637*'Inputs'!$E$16/'Inputs'!$E$28</f>
        <v>0.0</v>
      </c>
      <c r="BK641" s="35">
        <f>BK637*'Inputs'!$E$16/'Inputs'!$E$28</f>
        <v>0.0</v>
      </c>
      <c r="BL641" s="35">
        <f>BL637*'Inputs'!$E$16/'Inputs'!$E$28</f>
        <v>0.0</v>
      </c>
      <c r="BM641" s="35">
        <f>BM637*'Inputs'!$E$16/'Inputs'!$E$28</f>
        <v>0.0</v>
      </c>
      <c r="BN641" s="35">
        <f>BN637*'Inputs'!$E$16/'Inputs'!$E$28</f>
        <v>0.0</v>
      </c>
      <c r="BO641" s="35">
        <f>BO637*'Inputs'!$E$16/'Inputs'!$E$28</f>
        <v>0.0</v>
      </c>
    </row>
    <row r="642" ht="28" customHeight="1">
      <c r="A642" s="2" t="str">
        <v>SLOT32.U1</v>
      </c>
      <c r="B642" s="6" t="str">
        <v>SLOT32 U1 sick-pay levy</v>
      </c>
      <c r="C642" s="2" t="str">
        <v>EUR</v>
      </c>
      <c r="D642" s="2" t="str">
        <v>SUM</v>
      </c>
      <c r="E642" s="36">
        <f>SUM(H642:BO642)</f>
        <v>0.0</v>
      </c>
      <c r="F642" s="6" t="str">
        <v>Spare row; inactive until a hire and an exit month are entered on People_Inputs</v>
      </c>
      <c r="G642" s="2"/>
      <c r="H642" s="35">
        <f>H636*'Inputs'!$E$17*IF('Summary'!H13&lt;='Inputs'!$E$27,1,0)</f>
        <v>0.0</v>
      </c>
      <c r="I642" s="35">
        <f>I636*'Inputs'!$E$17*IF('Summary'!I13&lt;='Inputs'!$E$27,1,0)</f>
        <v>0.0</v>
      </c>
      <c r="J642" s="35">
        <f>J636*'Inputs'!$E$17*IF('Summary'!J13&lt;='Inputs'!$E$27,1,0)</f>
        <v>0.0</v>
      </c>
      <c r="K642" s="35">
        <f>K636*'Inputs'!$E$17*IF('Summary'!K13&lt;='Inputs'!$E$27,1,0)</f>
        <v>0.0</v>
      </c>
      <c r="L642" s="35">
        <f>L636*'Inputs'!$E$17*IF('Summary'!L13&lt;='Inputs'!$E$27,1,0)</f>
        <v>0.0</v>
      </c>
      <c r="M642" s="35">
        <f>M636*'Inputs'!$E$17*IF('Summary'!M13&lt;='Inputs'!$E$27,1,0)</f>
        <v>0.0</v>
      </c>
      <c r="N642" s="35">
        <f>N636*'Inputs'!$E$17*IF('Summary'!N13&lt;='Inputs'!$E$27,1,0)</f>
        <v>0.0</v>
      </c>
      <c r="O642" s="35">
        <f>O636*'Inputs'!$E$17*IF('Summary'!O13&lt;='Inputs'!$E$27,1,0)</f>
        <v>0.0</v>
      </c>
      <c r="P642" s="35">
        <f>P636*'Inputs'!$E$17*IF('Summary'!P13&lt;='Inputs'!$E$27,1,0)</f>
        <v>0.0</v>
      </c>
      <c r="Q642" s="35">
        <f>Q636*'Inputs'!$E$17*IF('Summary'!Q13&lt;='Inputs'!$E$27,1,0)</f>
        <v>0.0</v>
      </c>
      <c r="R642" s="35">
        <f>R636*'Inputs'!$E$17*IF('Summary'!R13&lt;='Inputs'!$E$27,1,0)</f>
        <v>0.0</v>
      </c>
      <c r="S642" s="35">
        <f>S636*'Inputs'!$E$17*IF('Summary'!S13&lt;='Inputs'!$E$27,1,0)</f>
        <v>0.0</v>
      </c>
      <c r="T642" s="35">
        <f>T636*'Inputs'!$E$17*IF('Summary'!T13&lt;='Inputs'!$E$27,1,0)</f>
        <v>0.0</v>
      </c>
      <c r="U642" s="35">
        <f>U636*'Inputs'!$E$17*IF('Summary'!U13&lt;='Inputs'!$E$27,1,0)</f>
        <v>0.0</v>
      </c>
      <c r="V642" s="35">
        <f>V636*'Inputs'!$E$17*IF('Summary'!V13&lt;='Inputs'!$E$27,1,0)</f>
        <v>0.0</v>
      </c>
      <c r="W642" s="35">
        <f>W636*'Inputs'!$E$17*IF('Summary'!W13&lt;='Inputs'!$E$27,1,0)</f>
        <v>0.0</v>
      </c>
      <c r="X642" s="35">
        <f>X636*'Inputs'!$E$17*IF('Summary'!X13&lt;='Inputs'!$E$27,1,0)</f>
        <v>0.0</v>
      </c>
      <c r="Y642" s="35">
        <f>Y636*'Inputs'!$E$17*IF('Summary'!Y13&lt;='Inputs'!$E$27,1,0)</f>
        <v>0.0</v>
      </c>
      <c r="Z642" s="35">
        <f>Z636*'Inputs'!$E$17*IF('Summary'!Z13&lt;='Inputs'!$E$27,1,0)</f>
        <v>0.0</v>
      </c>
      <c r="AA642" s="35">
        <f>AA636*'Inputs'!$E$17*IF('Summary'!AA13&lt;='Inputs'!$E$27,1,0)</f>
        <v>0.0</v>
      </c>
      <c r="AB642" s="35">
        <f>AB636*'Inputs'!$E$17*IF('Summary'!AB13&lt;='Inputs'!$E$27,1,0)</f>
        <v>0.0</v>
      </c>
      <c r="AC642" s="35">
        <f>AC636*'Inputs'!$E$17*IF('Summary'!AC13&lt;='Inputs'!$E$27,1,0)</f>
        <v>0.0</v>
      </c>
      <c r="AD642" s="35">
        <f>AD636*'Inputs'!$E$17*IF('Summary'!AD13&lt;='Inputs'!$E$27,1,0)</f>
        <v>0.0</v>
      </c>
      <c r="AE642" s="35">
        <f>AE636*'Inputs'!$E$17*IF('Summary'!AE13&lt;='Inputs'!$E$27,1,0)</f>
        <v>0.0</v>
      </c>
      <c r="AF642" s="35">
        <f>AF636*'Inputs'!$E$17*IF('Summary'!AF13&lt;='Inputs'!$E$27,1,0)</f>
        <v>0.0</v>
      </c>
      <c r="AG642" s="35">
        <f>AG636*'Inputs'!$E$17*IF('Summary'!AG13&lt;='Inputs'!$E$27,1,0)</f>
        <v>0.0</v>
      </c>
      <c r="AH642" s="35">
        <f>AH636*'Inputs'!$E$17*IF('Summary'!AH13&lt;='Inputs'!$E$27,1,0)</f>
        <v>0.0</v>
      </c>
      <c r="AI642" s="35">
        <f>AI636*'Inputs'!$E$17*IF('Summary'!AI13&lt;='Inputs'!$E$27,1,0)</f>
        <v>0.0</v>
      </c>
      <c r="AJ642" s="35">
        <f>AJ636*'Inputs'!$E$17*IF('Summary'!AJ13&lt;='Inputs'!$E$27,1,0)</f>
        <v>0.0</v>
      </c>
      <c r="AK642" s="35">
        <f>AK636*'Inputs'!$E$17*IF('Summary'!AK13&lt;='Inputs'!$E$27,1,0)</f>
        <v>0.0</v>
      </c>
      <c r="AL642" s="35">
        <f>AL636*'Inputs'!$E$17*IF('Summary'!AL13&lt;='Inputs'!$E$27,1,0)</f>
        <v>0.0</v>
      </c>
      <c r="AM642" s="35">
        <f>AM636*'Inputs'!$E$17*IF('Summary'!AM13&lt;='Inputs'!$E$27,1,0)</f>
        <v>0.0</v>
      </c>
      <c r="AN642" s="35">
        <f>AN636*'Inputs'!$E$17*IF('Summary'!AN13&lt;='Inputs'!$E$27,1,0)</f>
        <v>0.0</v>
      </c>
      <c r="AO642" s="35">
        <f>AO636*'Inputs'!$E$17*IF('Summary'!AO13&lt;='Inputs'!$E$27,1,0)</f>
        <v>0.0</v>
      </c>
      <c r="AP642" s="35">
        <f>AP636*'Inputs'!$E$17*IF('Summary'!AP13&lt;='Inputs'!$E$27,1,0)</f>
        <v>0.0</v>
      </c>
      <c r="AQ642" s="35">
        <f>AQ636*'Inputs'!$E$17*IF('Summary'!AQ13&lt;='Inputs'!$E$27,1,0)</f>
        <v>0.0</v>
      </c>
      <c r="AR642" s="35">
        <f>AR636*'Inputs'!$E$17*IF('Summary'!AR13&lt;='Inputs'!$E$27,1,0)</f>
        <v>0.0</v>
      </c>
      <c r="AS642" s="35">
        <f>AS636*'Inputs'!$E$17*IF('Summary'!AS13&lt;='Inputs'!$E$27,1,0)</f>
        <v>0.0</v>
      </c>
      <c r="AT642" s="35">
        <f>AT636*'Inputs'!$E$17*IF('Summary'!AT13&lt;='Inputs'!$E$27,1,0)</f>
        <v>0.0</v>
      </c>
      <c r="AU642" s="35">
        <f>AU636*'Inputs'!$E$17*IF('Summary'!AU13&lt;='Inputs'!$E$27,1,0)</f>
        <v>0.0</v>
      </c>
      <c r="AV642" s="35">
        <f>AV636*'Inputs'!$E$17*IF('Summary'!AV13&lt;='Inputs'!$E$27,1,0)</f>
        <v>0.0</v>
      </c>
      <c r="AW642" s="35">
        <f>AW636*'Inputs'!$E$17*IF('Summary'!AW13&lt;='Inputs'!$E$27,1,0)</f>
        <v>0.0</v>
      </c>
      <c r="AX642" s="35">
        <f>AX636*'Inputs'!$E$17*IF('Summary'!AX13&lt;='Inputs'!$E$27,1,0)</f>
        <v>0.0</v>
      </c>
      <c r="AY642" s="35">
        <f>AY636*'Inputs'!$E$17*IF('Summary'!AY13&lt;='Inputs'!$E$27,1,0)</f>
        <v>0.0</v>
      </c>
      <c r="AZ642" s="35">
        <f>AZ636*'Inputs'!$E$17*IF('Summary'!AZ13&lt;='Inputs'!$E$27,1,0)</f>
        <v>0.0</v>
      </c>
      <c r="BA642" s="35">
        <f>BA636*'Inputs'!$E$17*IF('Summary'!BA13&lt;='Inputs'!$E$27,1,0)</f>
        <v>0.0</v>
      </c>
      <c r="BB642" s="35">
        <f>BB636*'Inputs'!$E$17*IF('Summary'!BB13&lt;='Inputs'!$E$27,1,0)</f>
        <v>0.0</v>
      </c>
      <c r="BC642" s="35">
        <f>BC636*'Inputs'!$E$17*IF('Summary'!BC13&lt;='Inputs'!$E$27,1,0)</f>
        <v>0.0</v>
      </c>
      <c r="BD642" s="35">
        <f>BD636*'Inputs'!$E$17*IF('Summary'!BD13&lt;='Inputs'!$E$27,1,0)</f>
        <v>0.0</v>
      </c>
      <c r="BE642" s="35">
        <f>BE636*'Inputs'!$E$17*IF('Summary'!BE13&lt;='Inputs'!$E$27,1,0)</f>
        <v>0.0</v>
      </c>
      <c r="BF642" s="35">
        <f>BF636*'Inputs'!$E$17*IF('Summary'!BF13&lt;='Inputs'!$E$27,1,0)</f>
        <v>0.0</v>
      </c>
      <c r="BG642" s="35">
        <f>BG636*'Inputs'!$E$17*IF('Summary'!BG13&lt;='Inputs'!$E$27,1,0)</f>
        <v>0.0</v>
      </c>
      <c r="BH642" s="35">
        <f>BH636*'Inputs'!$E$17*IF('Summary'!BH13&lt;='Inputs'!$E$27,1,0)</f>
        <v>0.0</v>
      </c>
      <c r="BI642" s="35">
        <f>BI636*'Inputs'!$E$17*IF('Summary'!BI13&lt;='Inputs'!$E$27,1,0)</f>
        <v>0.0</v>
      </c>
      <c r="BJ642" s="35">
        <f>BJ636*'Inputs'!$E$17*IF('Summary'!BJ13&lt;='Inputs'!$E$27,1,0)</f>
        <v>0.0</v>
      </c>
      <c r="BK642" s="35">
        <f>BK636*'Inputs'!$E$17*IF('Summary'!BK13&lt;='Inputs'!$E$27,1,0)</f>
        <v>0.0</v>
      </c>
      <c r="BL642" s="35">
        <f>BL636*'Inputs'!$E$17*IF('Summary'!BL13&lt;='Inputs'!$E$27,1,0)</f>
        <v>0.0</v>
      </c>
      <c r="BM642" s="35">
        <f>BM636*'Inputs'!$E$17*IF('Summary'!BM13&lt;='Inputs'!$E$27,1,0)</f>
        <v>0.0</v>
      </c>
      <c r="BN642" s="35">
        <f>BN636*'Inputs'!$E$17*IF('Summary'!BN13&lt;='Inputs'!$E$27,1,0)</f>
        <v>0.0</v>
      </c>
      <c r="BO642" s="35">
        <f>BO636*'Inputs'!$E$17*IF('Summary'!BO13&lt;='Inputs'!$E$27,1,0)</f>
        <v>0.0</v>
      </c>
    </row>
    <row r="643" ht="28" customHeight="1">
      <c r="A643" s="2" t="str">
        <v>SLOT32.U2</v>
      </c>
      <c r="B643" s="6" t="str">
        <v>SLOT32 U2 maternity levy</v>
      </c>
      <c r="C643" s="2" t="str">
        <v>EUR</v>
      </c>
      <c r="D643" s="2" t="str">
        <v>SUM</v>
      </c>
      <c r="E643" s="36">
        <f>SUM(H643:BO643)</f>
        <v>0.0</v>
      </c>
      <c r="F643" s="6" t="str">
        <v>Spare row; inactive until a hire and an exit month are entered on People_Inputs</v>
      </c>
      <c r="G643" s="2"/>
      <c r="H643" s="35">
        <f>H636*'Inputs'!$E$18</f>
        <v>0.0</v>
      </c>
      <c r="I643" s="35">
        <f>I636*'Inputs'!$E$18</f>
        <v>0.0</v>
      </c>
      <c r="J643" s="35">
        <f>J636*'Inputs'!$E$18</f>
        <v>0.0</v>
      </c>
      <c r="K643" s="35">
        <f>K636*'Inputs'!$E$18</f>
        <v>0.0</v>
      </c>
      <c r="L643" s="35">
        <f>L636*'Inputs'!$E$18</f>
        <v>0.0</v>
      </c>
      <c r="M643" s="35">
        <f>M636*'Inputs'!$E$18</f>
        <v>0.0</v>
      </c>
      <c r="N643" s="35">
        <f>N636*'Inputs'!$E$18</f>
        <v>0.0</v>
      </c>
      <c r="O643" s="35">
        <f>O636*'Inputs'!$E$18</f>
        <v>0.0</v>
      </c>
      <c r="P643" s="35">
        <f>P636*'Inputs'!$E$18</f>
        <v>0.0</v>
      </c>
      <c r="Q643" s="35">
        <f>Q636*'Inputs'!$E$18</f>
        <v>0.0</v>
      </c>
      <c r="R643" s="35">
        <f>R636*'Inputs'!$E$18</f>
        <v>0.0</v>
      </c>
      <c r="S643" s="35">
        <f>S636*'Inputs'!$E$18</f>
        <v>0.0</v>
      </c>
      <c r="T643" s="35">
        <f>T636*'Inputs'!$E$18</f>
        <v>0.0</v>
      </c>
      <c r="U643" s="35">
        <f>U636*'Inputs'!$E$18</f>
        <v>0.0</v>
      </c>
      <c r="V643" s="35">
        <f>V636*'Inputs'!$E$18</f>
        <v>0.0</v>
      </c>
      <c r="W643" s="35">
        <f>W636*'Inputs'!$E$18</f>
        <v>0.0</v>
      </c>
      <c r="X643" s="35">
        <f>X636*'Inputs'!$E$18</f>
        <v>0.0</v>
      </c>
      <c r="Y643" s="35">
        <f>Y636*'Inputs'!$E$18</f>
        <v>0.0</v>
      </c>
      <c r="Z643" s="35">
        <f>Z636*'Inputs'!$E$18</f>
        <v>0.0</v>
      </c>
      <c r="AA643" s="35">
        <f>AA636*'Inputs'!$E$18</f>
        <v>0.0</v>
      </c>
      <c r="AB643" s="35">
        <f>AB636*'Inputs'!$E$18</f>
        <v>0.0</v>
      </c>
      <c r="AC643" s="35">
        <f>AC636*'Inputs'!$E$18</f>
        <v>0.0</v>
      </c>
      <c r="AD643" s="35">
        <f>AD636*'Inputs'!$E$18</f>
        <v>0.0</v>
      </c>
      <c r="AE643" s="35">
        <f>AE636*'Inputs'!$E$18</f>
        <v>0.0</v>
      </c>
      <c r="AF643" s="35">
        <f>AF636*'Inputs'!$E$18</f>
        <v>0.0</v>
      </c>
      <c r="AG643" s="35">
        <f>AG636*'Inputs'!$E$18</f>
        <v>0.0</v>
      </c>
      <c r="AH643" s="35">
        <f>AH636*'Inputs'!$E$18</f>
        <v>0.0</v>
      </c>
      <c r="AI643" s="35">
        <f>AI636*'Inputs'!$E$18</f>
        <v>0.0</v>
      </c>
      <c r="AJ643" s="35">
        <f>AJ636*'Inputs'!$E$18</f>
        <v>0.0</v>
      </c>
      <c r="AK643" s="35">
        <f>AK636*'Inputs'!$E$18</f>
        <v>0.0</v>
      </c>
      <c r="AL643" s="35">
        <f>AL636*'Inputs'!$E$18</f>
        <v>0.0</v>
      </c>
      <c r="AM643" s="35">
        <f>AM636*'Inputs'!$E$18</f>
        <v>0.0</v>
      </c>
      <c r="AN643" s="35">
        <f>AN636*'Inputs'!$E$18</f>
        <v>0.0</v>
      </c>
      <c r="AO643" s="35">
        <f>AO636*'Inputs'!$E$18</f>
        <v>0.0</v>
      </c>
      <c r="AP643" s="35">
        <f>AP636*'Inputs'!$E$18</f>
        <v>0.0</v>
      </c>
      <c r="AQ643" s="35">
        <f>AQ636*'Inputs'!$E$18</f>
        <v>0.0</v>
      </c>
      <c r="AR643" s="35">
        <f>AR636*'Inputs'!$E$18</f>
        <v>0.0</v>
      </c>
      <c r="AS643" s="35">
        <f>AS636*'Inputs'!$E$18</f>
        <v>0.0</v>
      </c>
      <c r="AT643" s="35">
        <f>AT636*'Inputs'!$E$18</f>
        <v>0.0</v>
      </c>
      <c r="AU643" s="35">
        <f>AU636*'Inputs'!$E$18</f>
        <v>0.0</v>
      </c>
      <c r="AV643" s="35">
        <f>AV636*'Inputs'!$E$18</f>
        <v>0.0</v>
      </c>
      <c r="AW643" s="35">
        <f>AW636*'Inputs'!$E$18</f>
        <v>0.0</v>
      </c>
      <c r="AX643" s="35">
        <f>AX636*'Inputs'!$E$18</f>
        <v>0.0</v>
      </c>
      <c r="AY643" s="35">
        <f>AY636*'Inputs'!$E$18</f>
        <v>0.0</v>
      </c>
      <c r="AZ643" s="35">
        <f>AZ636*'Inputs'!$E$18</f>
        <v>0.0</v>
      </c>
      <c r="BA643" s="35">
        <f>BA636*'Inputs'!$E$18</f>
        <v>0.0</v>
      </c>
      <c r="BB643" s="35">
        <f>BB636*'Inputs'!$E$18</f>
        <v>0.0</v>
      </c>
      <c r="BC643" s="35">
        <f>BC636*'Inputs'!$E$18</f>
        <v>0.0</v>
      </c>
      <c r="BD643" s="35">
        <f>BD636*'Inputs'!$E$18</f>
        <v>0.0</v>
      </c>
      <c r="BE643" s="35">
        <f>BE636*'Inputs'!$E$18</f>
        <v>0.0</v>
      </c>
      <c r="BF643" s="35">
        <f>BF636*'Inputs'!$E$18</f>
        <v>0.0</v>
      </c>
      <c r="BG643" s="35">
        <f>BG636*'Inputs'!$E$18</f>
        <v>0.0</v>
      </c>
      <c r="BH643" s="35">
        <f>BH636*'Inputs'!$E$18</f>
        <v>0.0</v>
      </c>
      <c r="BI643" s="35">
        <f>BI636*'Inputs'!$E$18</f>
        <v>0.0</v>
      </c>
      <c r="BJ643" s="35">
        <f>BJ636*'Inputs'!$E$18</f>
        <v>0.0</v>
      </c>
      <c r="BK643" s="35">
        <f>BK636*'Inputs'!$E$18</f>
        <v>0.0</v>
      </c>
      <c r="BL643" s="35">
        <f>BL636*'Inputs'!$E$18</f>
        <v>0.0</v>
      </c>
      <c r="BM643" s="35">
        <f>BM636*'Inputs'!$E$18</f>
        <v>0.0</v>
      </c>
      <c r="BN643" s="35">
        <f>BN636*'Inputs'!$E$18</f>
        <v>0.0</v>
      </c>
      <c r="BO643" s="35">
        <f>BO636*'Inputs'!$E$18</f>
        <v>0.0</v>
      </c>
    </row>
    <row r="644" ht="28" customHeight="1">
      <c r="A644" s="2" t="str">
        <v>SLOT32.INSOLV</v>
      </c>
      <c r="B644" s="6" t="str">
        <v>SLOT32 insolvency levy</v>
      </c>
      <c r="C644" s="2" t="str">
        <v>EUR</v>
      </c>
      <c r="D644" s="2" t="str">
        <v>SUM</v>
      </c>
      <c r="E644" s="36">
        <f>SUM(H644:BO644)</f>
        <v>0.0</v>
      </c>
      <c r="F644" s="6" t="str">
        <v>Spare row; inactive until a hire and an exit month are entered on People_Inputs</v>
      </c>
      <c r="G644" s="2"/>
      <c r="H644" s="35">
        <f>H636*'Inputs'!$E$19</f>
        <v>0.0</v>
      </c>
      <c r="I644" s="35">
        <f>I636*'Inputs'!$E$19</f>
        <v>0.0</v>
      </c>
      <c r="J644" s="35">
        <f>J636*'Inputs'!$E$19</f>
        <v>0.0</v>
      </c>
      <c r="K644" s="35">
        <f>K636*'Inputs'!$E$19</f>
        <v>0.0</v>
      </c>
      <c r="L644" s="35">
        <f>L636*'Inputs'!$E$19</f>
        <v>0.0</v>
      </c>
      <c r="M644" s="35">
        <f>M636*'Inputs'!$E$19</f>
        <v>0.0</v>
      </c>
      <c r="N644" s="35">
        <f>N636*'Inputs'!$E$19</f>
        <v>0.0</v>
      </c>
      <c r="O644" s="35">
        <f>O636*'Inputs'!$E$19</f>
        <v>0.0</v>
      </c>
      <c r="P644" s="35">
        <f>P636*'Inputs'!$E$19</f>
        <v>0.0</v>
      </c>
      <c r="Q644" s="35">
        <f>Q636*'Inputs'!$E$19</f>
        <v>0.0</v>
      </c>
      <c r="R644" s="35">
        <f>R636*'Inputs'!$E$19</f>
        <v>0.0</v>
      </c>
      <c r="S644" s="35">
        <f>S636*'Inputs'!$E$19</f>
        <v>0.0</v>
      </c>
      <c r="T644" s="35">
        <f>T636*'Inputs'!$E$19</f>
        <v>0.0</v>
      </c>
      <c r="U644" s="35">
        <f>U636*'Inputs'!$E$19</f>
        <v>0.0</v>
      </c>
      <c r="V644" s="35">
        <f>V636*'Inputs'!$E$19</f>
        <v>0.0</v>
      </c>
      <c r="W644" s="35">
        <f>W636*'Inputs'!$E$19</f>
        <v>0.0</v>
      </c>
      <c r="X644" s="35">
        <f>X636*'Inputs'!$E$19</f>
        <v>0.0</v>
      </c>
      <c r="Y644" s="35">
        <f>Y636*'Inputs'!$E$19</f>
        <v>0.0</v>
      </c>
      <c r="Z644" s="35">
        <f>Z636*'Inputs'!$E$19</f>
        <v>0.0</v>
      </c>
      <c r="AA644" s="35">
        <f>AA636*'Inputs'!$E$19</f>
        <v>0.0</v>
      </c>
      <c r="AB644" s="35">
        <f>AB636*'Inputs'!$E$19</f>
        <v>0.0</v>
      </c>
      <c r="AC644" s="35">
        <f>AC636*'Inputs'!$E$19</f>
        <v>0.0</v>
      </c>
      <c r="AD644" s="35">
        <f>AD636*'Inputs'!$E$19</f>
        <v>0.0</v>
      </c>
      <c r="AE644" s="35">
        <f>AE636*'Inputs'!$E$19</f>
        <v>0.0</v>
      </c>
      <c r="AF644" s="35">
        <f>AF636*'Inputs'!$E$19</f>
        <v>0.0</v>
      </c>
      <c r="AG644" s="35">
        <f>AG636*'Inputs'!$E$19</f>
        <v>0.0</v>
      </c>
      <c r="AH644" s="35">
        <f>AH636*'Inputs'!$E$19</f>
        <v>0.0</v>
      </c>
      <c r="AI644" s="35">
        <f>AI636*'Inputs'!$E$19</f>
        <v>0.0</v>
      </c>
      <c r="AJ644" s="35">
        <f>AJ636*'Inputs'!$E$19</f>
        <v>0.0</v>
      </c>
      <c r="AK644" s="35">
        <f>AK636*'Inputs'!$E$19</f>
        <v>0.0</v>
      </c>
      <c r="AL644" s="35">
        <f>AL636*'Inputs'!$E$19</f>
        <v>0.0</v>
      </c>
      <c r="AM644" s="35">
        <f>AM636*'Inputs'!$E$19</f>
        <v>0.0</v>
      </c>
      <c r="AN644" s="35">
        <f>AN636*'Inputs'!$E$19</f>
        <v>0.0</v>
      </c>
      <c r="AO644" s="35">
        <f>AO636*'Inputs'!$E$19</f>
        <v>0.0</v>
      </c>
      <c r="AP644" s="35">
        <f>AP636*'Inputs'!$E$19</f>
        <v>0.0</v>
      </c>
      <c r="AQ644" s="35">
        <f>AQ636*'Inputs'!$E$19</f>
        <v>0.0</v>
      </c>
      <c r="AR644" s="35">
        <f>AR636*'Inputs'!$E$19</f>
        <v>0.0</v>
      </c>
      <c r="AS644" s="35">
        <f>AS636*'Inputs'!$E$19</f>
        <v>0.0</v>
      </c>
      <c r="AT644" s="35">
        <f>AT636*'Inputs'!$E$19</f>
        <v>0.0</v>
      </c>
      <c r="AU644" s="35">
        <f>AU636*'Inputs'!$E$19</f>
        <v>0.0</v>
      </c>
      <c r="AV644" s="35">
        <f>AV636*'Inputs'!$E$19</f>
        <v>0.0</v>
      </c>
      <c r="AW644" s="35">
        <f>AW636*'Inputs'!$E$19</f>
        <v>0.0</v>
      </c>
      <c r="AX644" s="35">
        <f>AX636*'Inputs'!$E$19</f>
        <v>0.0</v>
      </c>
      <c r="AY644" s="35">
        <f>AY636*'Inputs'!$E$19</f>
        <v>0.0</v>
      </c>
      <c r="AZ644" s="35">
        <f>AZ636*'Inputs'!$E$19</f>
        <v>0.0</v>
      </c>
      <c r="BA644" s="35">
        <f>BA636*'Inputs'!$E$19</f>
        <v>0.0</v>
      </c>
      <c r="BB644" s="35">
        <f>BB636*'Inputs'!$E$19</f>
        <v>0.0</v>
      </c>
      <c r="BC644" s="35">
        <f>BC636*'Inputs'!$E$19</f>
        <v>0.0</v>
      </c>
      <c r="BD644" s="35">
        <f>BD636*'Inputs'!$E$19</f>
        <v>0.0</v>
      </c>
      <c r="BE644" s="35">
        <f>BE636*'Inputs'!$E$19</f>
        <v>0.0</v>
      </c>
      <c r="BF644" s="35">
        <f>BF636*'Inputs'!$E$19</f>
        <v>0.0</v>
      </c>
      <c r="BG644" s="35">
        <f>BG636*'Inputs'!$E$19</f>
        <v>0.0</v>
      </c>
      <c r="BH644" s="35">
        <f>BH636*'Inputs'!$E$19</f>
        <v>0.0</v>
      </c>
      <c r="BI644" s="35">
        <f>BI636*'Inputs'!$E$19</f>
        <v>0.0</v>
      </c>
      <c r="BJ644" s="35">
        <f>BJ636*'Inputs'!$E$19</f>
        <v>0.0</v>
      </c>
      <c r="BK644" s="35">
        <f>BK636*'Inputs'!$E$19</f>
        <v>0.0</v>
      </c>
      <c r="BL644" s="35">
        <f>BL636*'Inputs'!$E$19</f>
        <v>0.0</v>
      </c>
      <c r="BM644" s="35">
        <f>BM636*'Inputs'!$E$19</f>
        <v>0.0</v>
      </c>
      <c r="BN644" s="35">
        <f>BN636*'Inputs'!$E$19</f>
        <v>0.0</v>
      </c>
      <c r="BO644" s="35">
        <f>BO636*'Inputs'!$E$19</f>
        <v>0.0</v>
      </c>
    </row>
    <row r="645" ht="28" customHeight="1">
      <c r="A645" s="2" t="str">
        <v>SLOT32.BG</v>
      </c>
      <c r="B645" s="6" t="str">
        <v>SLOT32 accident insurance (BG)</v>
      </c>
      <c r="C645" s="2" t="str">
        <v>EUR</v>
      </c>
      <c r="D645" s="2" t="str">
        <v>SUM</v>
      </c>
      <c r="E645" s="36">
        <f>SUM(H645:BO645)</f>
        <v>0.0</v>
      </c>
      <c r="F645" s="6" t="str">
        <v>Spare row; inactive until a hire and an exit month are entered on People_Inputs</v>
      </c>
      <c r="G645" s="2"/>
      <c r="H645" s="35">
        <f>H635*H633*'Inputs'!$E$20</f>
        <v>0.0</v>
      </c>
      <c r="I645" s="35">
        <f>I635*I633*'Inputs'!$E$20</f>
        <v>0.0</v>
      </c>
      <c r="J645" s="35">
        <f>J635*J633*'Inputs'!$E$20</f>
        <v>0.0</v>
      </c>
      <c r="K645" s="35">
        <f>K635*K633*'Inputs'!$E$20</f>
        <v>0.0</v>
      </c>
      <c r="L645" s="35">
        <f>L635*L633*'Inputs'!$E$20</f>
        <v>0.0</v>
      </c>
      <c r="M645" s="35">
        <f>M635*M633*'Inputs'!$E$20</f>
        <v>0.0</v>
      </c>
      <c r="N645" s="35">
        <f>N635*N633*'Inputs'!$E$20</f>
        <v>0.0</v>
      </c>
      <c r="O645" s="35">
        <f>O635*O633*'Inputs'!$E$20</f>
        <v>0.0</v>
      </c>
      <c r="P645" s="35">
        <f>P635*P633*'Inputs'!$E$20</f>
        <v>0.0</v>
      </c>
      <c r="Q645" s="35">
        <f>Q635*Q633*'Inputs'!$E$20</f>
        <v>0.0</v>
      </c>
      <c r="R645" s="35">
        <f>R635*R633*'Inputs'!$E$20</f>
        <v>0.0</v>
      </c>
      <c r="S645" s="35">
        <f>S635*S633*'Inputs'!$E$20</f>
        <v>0.0</v>
      </c>
      <c r="T645" s="35">
        <f>T635*T633*'Inputs'!$E$20</f>
        <v>0.0</v>
      </c>
      <c r="U645" s="35">
        <f>U635*U633*'Inputs'!$E$20</f>
        <v>0.0</v>
      </c>
      <c r="V645" s="35">
        <f>V635*V633*'Inputs'!$E$20</f>
        <v>0.0</v>
      </c>
      <c r="W645" s="35">
        <f>W635*W633*'Inputs'!$E$20</f>
        <v>0.0</v>
      </c>
      <c r="X645" s="35">
        <f>X635*X633*'Inputs'!$E$20</f>
        <v>0.0</v>
      </c>
      <c r="Y645" s="35">
        <f>Y635*Y633*'Inputs'!$E$20</f>
        <v>0.0</v>
      </c>
      <c r="Z645" s="35">
        <f>Z635*Z633*'Inputs'!$E$20</f>
        <v>0.0</v>
      </c>
      <c r="AA645" s="35">
        <f>AA635*AA633*'Inputs'!$E$20</f>
        <v>0.0</v>
      </c>
      <c r="AB645" s="35">
        <f>AB635*AB633*'Inputs'!$E$20</f>
        <v>0.0</v>
      </c>
      <c r="AC645" s="35">
        <f>AC635*AC633*'Inputs'!$E$20</f>
        <v>0.0</v>
      </c>
      <c r="AD645" s="35">
        <f>AD635*AD633*'Inputs'!$E$20</f>
        <v>0.0</v>
      </c>
      <c r="AE645" s="35">
        <f>AE635*AE633*'Inputs'!$E$20</f>
        <v>0.0</v>
      </c>
      <c r="AF645" s="35">
        <f>AF635*AF633*'Inputs'!$E$20</f>
        <v>0.0</v>
      </c>
      <c r="AG645" s="35">
        <f>AG635*AG633*'Inputs'!$E$20</f>
        <v>0.0</v>
      </c>
      <c r="AH645" s="35">
        <f>AH635*AH633*'Inputs'!$E$20</f>
        <v>0.0</v>
      </c>
      <c r="AI645" s="35">
        <f>AI635*AI633*'Inputs'!$E$20</f>
        <v>0.0</v>
      </c>
      <c r="AJ645" s="35">
        <f>AJ635*AJ633*'Inputs'!$E$20</f>
        <v>0.0</v>
      </c>
      <c r="AK645" s="35">
        <f>AK635*AK633*'Inputs'!$E$20</f>
        <v>0.0</v>
      </c>
      <c r="AL645" s="35">
        <f>AL635*AL633*'Inputs'!$E$20</f>
        <v>0.0</v>
      </c>
      <c r="AM645" s="35">
        <f>AM635*AM633*'Inputs'!$E$20</f>
        <v>0.0</v>
      </c>
      <c r="AN645" s="35">
        <f>AN635*AN633*'Inputs'!$E$20</f>
        <v>0.0</v>
      </c>
      <c r="AO645" s="35">
        <f>AO635*AO633*'Inputs'!$E$20</f>
        <v>0.0</v>
      </c>
      <c r="AP645" s="35">
        <f>AP635*AP633*'Inputs'!$E$20</f>
        <v>0.0</v>
      </c>
      <c r="AQ645" s="35">
        <f>AQ635*AQ633*'Inputs'!$E$20</f>
        <v>0.0</v>
      </c>
      <c r="AR645" s="35">
        <f>AR635*AR633*'Inputs'!$E$20</f>
        <v>0.0</v>
      </c>
      <c r="AS645" s="35">
        <f>AS635*AS633*'Inputs'!$E$20</f>
        <v>0.0</v>
      </c>
      <c r="AT645" s="35">
        <f>AT635*AT633*'Inputs'!$E$20</f>
        <v>0.0</v>
      </c>
      <c r="AU645" s="35">
        <f>AU635*AU633*'Inputs'!$E$20</f>
        <v>0.0</v>
      </c>
      <c r="AV645" s="35">
        <f>AV635*AV633*'Inputs'!$E$20</f>
        <v>0.0</v>
      </c>
      <c r="AW645" s="35">
        <f>AW635*AW633*'Inputs'!$E$20</f>
        <v>0.0</v>
      </c>
      <c r="AX645" s="35">
        <f>AX635*AX633*'Inputs'!$E$20</f>
        <v>0.0</v>
      </c>
      <c r="AY645" s="35">
        <f>AY635*AY633*'Inputs'!$E$20</f>
        <v>0.0</v>
      </c>
      <c r="AZ645" s="35">
        <f>AZ635*AZ633*'Inputs'!$E$20</f>
        <v>0.0</v>
      </c>
      <c r="BA645" s="35">
        <f>BA635*BA633*'Inputs'!$E$20</f>
        <v>0.0</v>
      </c>
      <c r="BB645" s="35">
        <f>BB635*BB633*'Inputs'!$E$20</f>
        <v>0.0</v>
      </c>
      <c r="BC645" s="35">
        <f>BC635*BC633*'Inputs'!$E$20</f>
        <v>0.0</v>
      </c>
      <c r="BD645" s="35">
        <f>BD635*BD633*'Inputs'!$E$20</f>
        <v>0.0</v>
      </c>
      <c r="BE645" s="35">
        <f>BE635*BE633*'Inputs'!$E$20</f>
        <v>0.0</v>
      </c>
      <c r="BF645" s="35">
        <f>BF635*BF633*'Inputs'!$E$20</f>
        <v>0.0</v>
      </c>
      <c r="BG645" s="35">
        <f>BG635*BG633*'Inputs'!$E$20</f>
        <v>0.0</v>
      </c>
      <c r="BH645" s="35">
        <f>BH635*BH633*'Inputs'!$E$20</f>
        <v>0.0</v>
      </c>
      <c r="BI645" s="35">
        <f>BI635*BI633*'Inputs'!$E$20</f>
        <v>0.0</v>
      </c>
      <c r="BJ645" s="35">
        <f>BJ635*BJ633*'Inputs'!$E$20</f>
        <v>0.0</v>
      </c>
      <c r="BK645" s="35">
        <f>BK635*BK633*'Inputs'!$E$20</f>
        <v>0.0</v>
      </c>
      <c r="BL645" s="35">
        <f>BL635*BL633*'Inputs'!$E$20</f>
        <v>0.0</v>
      </c>
      <c r="BM645" s="35">
        <f>BM635*BM633*'Inputs'!$E$20</f>
        <v>0.0</v>
      </c>
      <c r="BN645" s="35">
        <f>BN635*BN633*'Inputs'!$E$20</f>
        <v>0.0</v>
      </c>
      <c r="BO645" s="35">
        <f>BO635*BO633*'Inputs'!$E$20</f>
        <v>0.0</v>
      </c>
    </row>
    <row r="646" ht="28" customHeight="1">
      <c r="A646" s="2" t="str">
        <v>SLOT32.TOTAL</v>
      </c>
      <c r="B646" s="6" t="str">
        <v>SLOT32 payroll cost (salary plus employer contributions)</v>
      </c>
      <c r="C646" s="2" t="str">
        <v>EUR</v>
      </c>
      <c r="D646" s="2" t="str">
        <v>SUM</v>
      </c>
      <c r="E646" s="36">
        <f>SUM(H646:BO646)</f>
        <v>0.0</v>
      </c>
      <c r="F646" s="6" t="str">
        <v>Spare row; inactive until a hire and an exit month are entered on People_Inputs</v>
      </c>
      <c r="G646" s="2"/>
      <c r="H646" s="36">
        <f>SUM(H635,H638,H639,H640,H641,H642,H643,H644,H645)</f>
        <v>0.0</v>
      </c>
      <c r="I646" s="36">
        <f>SUM(I635,I638,I639,I640,I641,I642,I643,I644,I645)</f>
        <v>0.0</v>
      </c>
      <c r="J646" s="36">
        <f>SUM(J635,J638,J639,J640,J641,J642,J643,J644,J645)</f>
        <v>0.0</v>
      </c>
      <c r="K646" s="36">
        <f>SUM(K635,K638,K639,K640,K641,K642,K643,K644,K645)</f>
        <v>0.0</v>
      </c>
      <c r="L646" s="36">
        <f>SUM(L635,L638,L639,L640,L641,L642,L643,L644,L645)</f>
        <v>0.0</v>
      </c>
      <c r="M646" s="36">
        <f>SUM(M635,M638,M639,M640,M641,M642,M643,M644,M645)</f>
        <v>0.0</v>
      </c>
      <c r="N646" s="36">
        <f>SUM(N635,N638,N639,N640,N641,N642,N643,N644,N645)</f>
        <v>0.0</v>
      </c>
      <c r="O646" s="36">
        <f>SUM(O635,O638,O639,O640,O641,O642,O643,O644,O645)</f>
        <v>0.0</v>
      </c>
      <c r="P646" s="36">
        <f>SUM(P635,P638,P639,P640,P641,P642,P643,P644,P645)</f>
        <v>0.0</v>
      </c>
      <c r="Q646" s="36">
        <f>SUM(Q635,Q638,Q639,Q640,Q641,Q642,Q643,Q644,Q645)</f>
        <v>0.0</v>
      </c>
      <c r="R646" s="36">
        <f>SUM(R635,R638,R639,R640,R641,R642,R643,R644,R645)</f>
        <v>0.0</v>
      </c>
      <c r="S646" s="36">
        <f>SUM(S635,S638,S639,S640,S641,S642,S643,S644,S645)</f>
        <v>0.0</v>
      </c>
      <c r="T646" s="36">
        <f>SUM(T635,T638,T639,T640,T641,T642,T643,T644,T645)</f>
        <v>0.0</v>
      </c>
      <c r="U646" s="36">
        <f>SUM(U635,U638,U639,U640,U641,U642,U643,U644,U645)</f>
        <v>0.0</v>
      </c>
      <c r="V646" s="36">
        <f>SUM(V635,V638,V639,V640,V641,V642,V643,V644,V645)</f>
        <v>0.0</v>
      </c>
      <c r="W646" s="36">
        <f>SUM(W635,W638,W639,W640,W641,W642,W643,W644,W645)</f>
        <v>0.0</v>
      </c>
      <c r="X646" s="36">
        <f>SUM(X635,X638,X639,X640,X641,X642,X643,X644,X645)</f>
        <v>0.0</v>
      </c>
      <c r="Y646" s="36">
        <f>SUM(Y635,Y638,Y639,Y640,Y641,Y642,Y643,Y644,Y645)</f>
        <v>0.0</v>
      </c>
      <c r="Z646" s="36">
        <f>SUM(Z635,Z638,Z639,Z640,Z641,Z642,Z643,Z644,Z645)</f>
        <v>0.0</v>
      </c>
      <c r="AA646" s="36">
        <f>SUM(AA635,AA638,AA639,AA640,AA641,AA642,AA643,AA644,AA645)</f>
        <v>0.0</v>
      </c>
      <c r="AB646" s="36">
        <f>SUM(AB635,AB638,AB639,AB640,AB641,AB642,AB643,AB644,AB645)</f>
        <v>0.0</v>
      </c>
      <c r="AC646" s="36">
        <f>SUM(AC635,AC638,AC639,AC640,AC641,AC642,AC643,AC644,AC645)</f>
        <v>0.0</v>
      </c>
      <c r="AD646" s="36">
        <f>SUM(AD635,AD638,AD639,AD640,AD641,AD642,AD643,AD644,AD645)</f>
        <v>0.0</v>
      </c>
      <c r="AE646" s="36">
        <f>SUM(AE635,AE638,AE639,AE640,AE641,AE642,AE643,AE644,AE645)</f>
        <v>0.0</v>
      </c>
      <c r="AF646" s="36">
        <f>SUM(AF635,AF638,AF639,AF640,AF641,AF642,AF643,AF644,AF645)</f>
        <v>0.0</v>
      </c>
      <c r="AG646" s="36">
        <f>SUM(AG635,AG638,AG639,AG640,AG641,AG642,AG643,AG644,AG645)</f>
        <v>0.0</v>
      </c>
      <c r="AH646" s="36">
        <f>SUM(AH635,AH638,AH639,AH640,AH641,AH642,AH643,AH644,AH645)</f>
        <v>0.0</v>
      </c>
      <c r="AI646" s="36">
        <f>SUM(AI635,AI638,AI639,AI640,AI641,AI642,AI643,AI644,AI645)</f>
        <v>0.0</v>
      </c>
      <c r="AJ646" s="36">
        <f>SUM(AJ635,AJ638,AJ639,AJ640,AJ641,AJ642,AJ643,AJ644,AJ645)</f>
        <v>0.0</v>
      </c>
      <c r="AK646" s="36">
        <f>SUM(AK635,AK638,AK639,AK640,AK641,AK642,AK643,AK644,AK645)</f>
        <v>0.0</v>
      </c>
      <c r="AL646" s="36">
        <f>SUM(AL635,AL638,AL639,AL640,AL641,AL642,AL643,AL644,AL645)</f>
        <v>0.0</v>
      </c>
      <c r="AM646" s="36">
        <f>SUM(AM635,AM638,AM639,AM640,AM641,AM642,AM643,AM644,AM645)</f>
        <v>0.0</v>
      </c>
      <c r="AN646" s="36">
        <f>SUM(AN635,AN638,AN639,AN640,AN641,AN642,AN643,AN644,AN645)</f>
        <v>0.0</v>
      </c>
      <c r="AO646" s="36">
        <f>SUM(AO635,AO638,AO639,AO640,AO641,AO642,AO643,AO644,AO645)</f>
        <v>0.0</v>
      </c>
      <c r="AP646" s="36">
        <f>SUM(AP635,AP638,AP639,AP640,AP641,AP642,AP643,AP644,AP645)</f>
        <v>0.0</v>
      </c>
      <c r="AQ646" s="36">
        <f>SUM(AQ635,AQ638,AQ639,AQ640,AQ641,AQ642,AQ643,AQ644,AQ645)</f>
        <v>0.0</v>
      </c>
      <c r="AR646" s="36">
        <f>SUM(AR635,AR638,AR639,AR640,AR641,AR642,AR643,AR644,AR645)</f>
        <v>0.0</v>
      </c>
      <c r="AS646" s="36">
        <f>SUM(AS635,AS638,AS639,AS640,AS641,AS642,AS643,AS644,AS645)</f>
        <v>0.0</v>
      </c>
      <c r="AT646" s="36">
        <f>SUM(AT635,AT638,AT639,AT640,AT641,AT642,AT643,AT644,AT645)</f>
        <v>0.0</v>
      </c>
      <c r="AU646" s="36">
        <f>SUM(AU635,AU638,AU639,AU640,AU641,AU642,AU643,AU644,AU645)</f>
        <v>0.0</v>
      </c>
      <c r="AV646" s="36">
        <f>SUM(AV635,AV638,AV639,AV640,AV641,AV642,AV643,AV644,AV645)</f>
        <v>0.0</v>
      </c>
      <c r="AW646" s="36">
        <f>SUM(AW635,AW638,AW639,AW640,AW641,AW642,AW643,AW644,AW645)</f>
        <v>0.0</v>
      </c>
      <c r="AX646" s="36">
        <f>SUM(AX635,AX638,AX639,AX640,AX641,AX642,AX643,AX644,AX645)</f>
        <v>0.0</v>
      </c>
      <c r="AY646" s="36">
        <f>SUM(AY635,AY638,AY639,AY640,AY641,AY642,AY643,AY644,AY645)</f>
        <v>0.0</v>
      </c>
      <c r="AZ646" s="36">
        <f>SUM(AZ635,AZ638,AZ639,AZ640,AZ641,AZ642,AZ643,AZ644,AZ645)</f>
        <v>0.0</v>
      </c>
      <c r="BA646" s="36">
        <f>SUM(BA635,BA638,BA639,BA640,BA641,BA642,BA643,BA644,BA645)</f>
        <v>0.0</v>
      </c>
      <c r="BB646" s="36">
        <f>SUM(BB635,BB638,BB639,BB640,BB641,BB642,BB643,BB644,BB645)</f>
        <v>0.0</v>
      </c>
      <c r="BC646" s="36">
        <f>SUM(BC635,BC638,BC639,BC640,BC641,BC642,BC643,BC644,BC645)</f>
        <v>0.0</v>
      </c>
      <c r="BD646" s="36">
        <f>SUM(BD635,BD638,BD639,BD640,BD641,BD642,BD643,BD644,BD645)</f>
        <v>0.0</v>
      </c>
      <c r="BE646" s="36">
        <f>SUM(BE635,BE638,BE639,BE640,BE641,BE642,BE643,BE644,BE645)</f>
        <v>0.0</v>
      </c>
      <c r="BF646" s="36">
        <f>SUM(BF635,BF638,BF639,BF640,BF641,BF642,BF643,BF644,BF645)</f>
        <v>0.0</v>
      </c>
      <c r="BG646" s="36">
        <f>SUM(BG635,BG638,BG639,BG640,BG641,BG642,BG643,BG644,BG645)</f>
        <v>0.0</v>
      </c>
      <c r="BH646" s="36">
        <f>SUM(BH635,BH638,BH639,BH640,BH641,BH642,BH643,BH644,BH645)</f>
        <v>0.0</v>
      </c>
      <c r="BI646" s="36">
        <f>SUM(BI635,BI638,BI639,BI640,BI641,BI642,BI643,BI644,BI645)</f>
        <v>0.0</v>
      </c>
      <c r="BJ646" s="36">
        <f>SUM(BJ635,BJ638,BJ639,BJ640,BJ641,BJ642,BJ643,BJ644,BJ645)</f>
        <v>0.0</v>
      </c>
      <c r="BK646" s="36">
        <f>SUM(BK635,BK638,BK639,BK640,BK641,BK642,BK643,BK644,BK645)</f>
        <v>0.0</v>
      </c>
      <c r="BL646" s="36">
        <f>SUM(BL635,BL638,BL639,BL640,BL641,BL642,BL643,BL644,BL645)</f>
        <v>0.0</v>
      </c>
      <c r="BM646" s="36">
        <f>SUM(BM635,BM638,BM639,BM640,BM641,BM642,BM643,BM644,BM645)</f>
        <v>0.0</v>
      </c>
      <c r="BN646" s="36">
        <f>SUM(BN635,BN638,BN639,BN640,BN641,BN642,BN643,BN644,BN645)</f>
        <v>0.0</v>
      </c>
      <c r="BO646" s="36">
        <f>SUM(BO635,BO638,BO639,BO640,BO641,BO642,BO643,BO644,BO645)</f>
        <v>0.0</v>
      </c>
    </row>
    <row r="647" ht="28" customHeight="1">
      <c r="A647" s="2" t="str">
        <v>SLOT32.HIRE</v>
      </c>
      <c r="B647" s="6" t="str">
        <v>SLOT32 hired in the month (1 = yes)</v>
      </c>
      <c r="C647" s="2" t="str">
        <v>count</v>
      </c>
      <c r="D647" s="2" t="str">
        <v>SUM</v>
      </c>
      <c r="E647" s="34">
        <f>SUM(H647:BO647)</f>
        <v>0</v>
      </c>
      <c r="F647" s="6" t="str">
        <v>Spare row; inactive until a hire and an exit month are entered on People_Inputs</v>
      </c>
      <c r="G647" s="2"/>
      <c r="H647" s="33">
        <f>IF(AND(H$6='People_Inputs'!$H$42,H631=1),1,0)</f>
        <v>0</v>
      </c>
      <c r="I647" s="33">
        <f>IF(AND(I$6='People_Inputs'!$H$42,I631=1),1,0)</f>
        <v>0</v>
      </c>
      <c r="J647" s="33">
        <f>IF(AND(J$6='People_Inputs'!$H$42,J631=1),1,0)</f>
        <v>0</v>
      </c>
      <c r="K647" s="33">
        <f>IF(AND(K$6='People_Inputs'!$H$42,K631=1),1,0)</f>
        <v>0</v>
      </c>
      <c r="L647" s="33">
        <f>IF(AND(L$6='People_Inputs'!$H$42,L631=1),1,0)</f>
        <v>0</v>
      </c>
      <c r="M647" s="33">
        <f>IF(AND(M$6='People_Inputs'!$H$42,M631=1),1,0)</f>
        <v>0</v>
      </c>
      <c r="N647" s="33">
        <f>IF(AND(N$6='People_Inputs'!$H$42,N631=1),1,0)</f>
        <v>0</v>
      </c>
      <c r="O647" s="33">
        <f>IF(AND(O$6='People_Inputs'!$H$42,O631=1),1,0)</f>
        <v>0</v>
      </c>
      <c r="P647" s="33">
        <f>IF(AND(P$6='People_Inputs'!$H$42,P631=1),1,0)</f>
        <v>0</v>
      </c>
      <c r="Q647" s="33">
        <f>IF(AND(Q$6='People_Inputs'!$H$42,Q631=1),1,0)</f>
        <v>0</v>
      </c>
      <c r="R647" s="33">
        <f>IF(AND(R$6='People_Inputs'!$H$42,R631=1),1,0)</f>
        <v>0</v>
      </c>
      <c r="S647" s="33">
        <f>IF(AND(S$6='People_Inputs'!$H$42,S631=1),1,0)</f>
        <v>0</v>
      </c>
      <c r="T647" s="33">
        <f>IF(AND(T$6='People_Inputs'!$H$42,T631=1),1,0)</f>
        <v>0</v>
      </c>
      <c r="U647" s="33">
        <f>IF(AND(U$6='People_Inputs'!$H$42,U631=1),1,0)</f>
        <v>0</v>
      </c>
      <c r="V647" s="33">
        <f>IF(AND(V$6='People_Inputs'!$H$42,V631=1),1,0)</f>
        <v>0</v>
      </c>
      <c r="W647" s="33">
        <f>IF(AND(W$6='People_Inputs'!$H$42,W631=1),1,0)</f>
        <v>0</v>
      </c>
      <c r="X647" s="33">
        <f>IF(AND(X$6='People_Inputs'!$H$42,X631=1),1,0)</f>
        <v>0</v>
      </c>
      <c r="Y647" s="33">
        <f>IF(AND(Y$6='People_Inputs'!$H$42,Y631=1),1,0)</f>
        <v>0</v>
      </c>
      <c r="Z647" s="33">
        <f>IF(AND(Z$6='People_Inputs'!$H$42,Z631=1),1,0)</f>
        <v>0</v>
      </c>
      <c r="AA647" s="33">
        <f>IF(AND(AA$6='People_Inputs'!$H$42,AA631=1),1,0)</f>
        <v>0</v>
      </c>
      <c r="AB647" s="33">
        <f>IF(AND(AB$6='People_Inputs'!$H$42,AB631=1),1,0)</f>
        <v>0</v>
      </c>
      <c r="AC647" s="33">
        <f>IF(AND(AC$6='People_Inputs'!$H$42,AC631=1),1,0)</f>
        <v>0</v>
      </c>
      <c r="AD647" s="33">
        <f>IF(AND(AD$6='People_Inputs'!$H$42,AD631=1),1,0)</f>
        <v>0</v>
      </c>
      <c r="AE647" s="33">
        <f>IF(AND(AE$6='People_Inputs'!$H$42,AE631=1),1,0)</f>
        <v>0</v>
      </c>
      <c r="AF647" s="33">
        <f>IF(AND(AF$6='People_Inputs'!$H$42,AF631=1),1,0)</f>
        <v>0</v>
      </c>
      <c r="AG647" s="33">
        <f>IF(AND(AG$6='People_Inputs'!$H$42,AG631=1),1,0)</f>
        <v>0</v>
      </c>
      <c r="AH647" s="33">
        <f>IF(AND(AH$6='People_Inputs'!$H$42,AH631=1),1,0)</f>
        <v>0</v>
      </c>
      <c r="AI647" s="33">
        <f>IF(AND(AI$6='People_Inputs'!$H$42,AI631=1),1,0)</f>
        <v>0</v>
      </c>
      <c r="AJ647" s="33">
        <f>IF(AND(AJ$6='People_Inputs'!$H$42,AJ631=1),1,0)</f>
        <v>0</v>
      </c>
      <c r="AK647" s="33">
        <f>IF(AND(AK$6='People_Inputs'!$H$42,AK631=1),1,0)</f>
        <v>0</v>
      </c>
      <c r="AL647" s="33">
        <f>IF(AND(AL$6='People_Inputs'!$H$42,AL631=1),1,0)</f>
        <v>0</v>
      </c>
      <c r="AM647" s="33">
        <f>IF(AND(AM$6='People_Inputs'!$H$42,AM631=1),1,0)</f>
        <v>0</v>
      </c>
      <c r="AN647" s="33">
        <f>IF(AND(AN$6='People_Inputs'!$H$42,AN631=1),1,0)</f>
        <v>0</v>
      </c>
      <c r="AO647" s="33">
        <f>IF(AND(AO$6='People_Inputs'!$H$42,AO631=1),1,0)</f>
        <v>0</v>
      </c>
      <c r="AP647" s="33">
        <f>IF(AND(AP$6='People_Inputs'!$H$42,AP631=1),1,0)</f>
        <v>0</v>
      </c>
      <c r="AQ647" s="33">
        <f>IF(AND(AQ$6='People_Inputs'!$H$42,AQ631=1),1,0)</f>
        <v>0</v>
      </c>
      <c r="AR647" s="33">
        <f>IF(AND(AR$6='People_Inputs'!$H$42,AR631=1),1,0)</f>
        <v>0</v>
      </c>
      <c r="AS647" s="33">
        <f>IF(AND(AS$6='People_Inputs'!$H$42,AS631=1),1,0)</f>
        <v>0</v>
      </c>
      <c r="AT647" s="33">
        <f>IF(AND(AT$6='People_Inputs'!$H$42,AT631=1),1,0)</f>
        <v>0</v>
      </c>
      <c r="AU647" s="33">
        <f>IF(AND(AU$6='People_Inputs'!$H$42,AU631=1),1,0)</f>
        <v>0</v>
      </c>
      <c r="AV647" s="33">
        <f>IF(AND(AV$6='People_Inputs'!$H$42,AV631=1),1,0)</f>
        <v>0</v>
      </c>
      <c r="AW647" s="33">
        <f>IF(AND(AW$6='People_Inputs'!$H$42,AW631=1),1,0)</f>
        <v>0</v>
      </c>
      <c r="AX647" s="33">
        <f>IF(AND(AX$6='People_Inputs'!$H$42,AX631=1),1,0)</f>
        <v>0</v>
      </c>
      <c r="AY647" s="33">
        <f>IF(AND(AY$6='People_Inputs'!$H$42,AY631=1),1,0)</f>
        <v>0</v>
      </c>
      <c r="AZ647" s="33">
        <f>IF(AND(AZ$6='People_Inputs'!$H$42,AZ631=1),1,0)</f>
        <v>0</v>
      </c>
      <c r="BA647" s="33">
        <f>IF(AND(BA$6='People_Inputs'!$H$42,BA631=1),1,0)</f>
        <v>0</v>
      </c>
      <c r="BB647" s="33">
        <f>IF(AND(BB$6='People_Inputs'!$H$42,BB631=1),1,0)</f>
        <v>0</v>
      </c>
      <c r="BC647" s="33">
        <f>IF(AND(BC$6='People_Inputs'!$H$42,BC631=1),1,0)</f>
        <v>0</v>
      </c>
      <c r="BD647" s="33">
        <f>IF(AND(BD$6='People_Inputs'!$H$42,BD631=1),1,0)</f>
        <v>0</v>
      </c>
      <c r="BE647" s="33">
        <f>IF(AND(BE$6='People_Inputs'!$H$42,BE631=1),1,0)</f>
        <v>0</v>
      </c>
      <c r="BF647" s="33">
        <f>IF(AND(BF$6='People_Inputs'!$H$42,BF631=1),1,0)</f>
        <v>0</v>
      </c>
      <c r="BG647" s="33">
        <f>IF(AND(BG$6='People_Inputs'!$H$42,BG631=1),1,0)</f>
        <v>0</v>
      </c>
      <c r="BH647" s="33">
        <f>IF(AND(BH$6='People_Inputs'!$H$42,BH631=1),1,0)</f>
        <v>0</v>
      </c>
      <c r="BI647" s="33">
        <f>IF(AND(BI$6='People_Inputs'!$H$42,BI631=1),1,0)</f>
        <v>0</v>
      </c>
      <c r="BJ647" s="33">
        <f>IF(AND(BJ$6='People_Inputs'!$H$42,BJ631=1),1,0)</f>
        <v>0</v>
      </c>
      <c r="BK647" s="33">
        <f>IF(AND(BK$6='People_Inputs'!$H$42,BK631=1),1,0)</f>
        <v>0</v>
      </c>
      <c r="BL647" s="33">
        <f>IF(AND(BL$6='People_Inputs'!$H$42,BL631=1),1,0)</f>
        <v>0</v>
      </c>
      <c r="BM647" s="33">
        <f>IF(AND(BM$6='People_Inputs'!$H$42,BM631=1),1,0)</f>
        <v>0</v>
      </c>
      <c r="BN647" s="33">
        <f>IF(AND(BN$6='People_Inputs'!$H$42,BN631=1),1,0)</f>
        <v>0</v>
      </c>
      <c r="BO647" s="33">
        <f>IF(AND(BO$6='People_Inputs'!$H$42,BO631=1),1,0)</f>
        <v>0</v>
      </c>
    </row>
    <row r="648" ht="28" customHeight="1">
      <c r="A648" s="2" t="str">
        <v>SLOT32.RECRUIT</v>
      </c>
      <c r="B648" s="6" t="str">
        <v>SLOT32 recruiting cost</v>
      </c>
      <c r="C648" s="2" t="str">
        <v>EUR</v>
      </c>
      <c r="D648" s="2" t="str">
        <v>SUM</v>
      </c>
      <c r="E648" s="36">
        <f>SUM(H648:BO648)</f>
        <v>0</v>
      </c>
      <c r="F648" s="6" t="str">
        <v>Spare row; inactive until a hire and an exit month are entered on People_Inputs</v>
      </c>
      <c r="G648" s="2"/>
      <c r="H648" s="35">
        <f>H647*IF('People_Inputs'!$Q$42="none",0,IF('People_Inputs'!$Q$42="agency",H634*'Inputs'!$E$22,IF('People_Inputs'!$Q$42="direct",'Inputs'!$E$23,'Inputs'!$E$21*'Inputs'!$E$22*H634+(1-'Inputs'!$E$21)*'Inputs'!$E$23)))</f>
        <v>0</v>
      </c>
      <c r="I648" s="35">
        <f>I647*IF('People_Inputs'!$Q$42="none",0,IF('People_Inputs'!$Q$42="agency",I634*'Inputs'!$E$22,IF('People_Inputs'!$Q$42="direct",'Inputs'!$E$23,'Inputs'!$E$21*'Inputs'!$E$22*I634+(1-'Inputs'!$E$21)*'Inputs'!$E$23)))</f>
        <v>0</v>
      </c>
      <c r="J648" s="35">
        <f>J647*IF('People_Inputs'!$Q$42="none",0,IF('People_Inputs'!$Q$42="agency",J634*'Inputs'!$E$22,IF('People_Inputs'!$Q$42="direct",'Inputs'!$E$23,'Inputs'!$E$21*'Inputs'!$E$22*J634+(1-'Inputs'!$E$21)*'Inputs'!$E$23)))</f>
        <v>0</v>
      </c>
      <c r="K648" s="35">
        <f>K647*IF('People_Inputs'!$Q$42="none",0,IF('People_Inputs'!$Q$42="agency",K634*'Inputs'!$E$22,IF('People_Inputs'!$Q$42="direct",'Inputs'!$E$23,'Inputs'!$E$21*'Inputs'!$E$22*K634+(1-'Inputs'!$E$21)*'Inputs'!$E$23)))</f>
        <v>0</v>
      </c>
      <c r="L648" s="35">
        <f>L647*IF('People_Inputs'!$Q$42="none",0,IF('People_Inputs'!$Q$42="agency",L634*'Inputs'!$E$22,IF('People_Inputs'!$Q$42="direct",'Inputs'!$E$23,'Inputs'!$E$21*'Inputs'!$E$22*L634+(1-'Inputs'!$E$21)*'Inputs'!$E$23)))</f>
        <v>0</v>
      </c>
      <c r="M648" s="35">
        <f>M647*IF('People_Inputs'!$Q$42="none",0,IF('People_Inputs'!$Q$42="agency",M634*'Inputs'!$E$22,IF('People_Inputs'!$Q$42="direct",'Inputs'!$E$23,'Inputs'!$E$21*'Inputs'!$E$22*M634+(1-'Inputs'!$E$21)*'Inputs'!$E$23)))</f>
        <v>0</v>
      </c>
      <c r="N648" s="35">
        <f>N647*IF('People_Inputs'!$Q$42="none",0,IF('People_Inputs'!$Q$42="agency",N634*'Inputs'!$E$22,IF('People_Inputs'!$Q$42="direct",'Inputs'!$E$23,'Inputs'!$E$21*'Inputs'!$E$22*N634+(1-'Inputs'!$E$21)*'Inputs'!$E$23)))</f>
        <v>0</v>
      </c>
      <c r="O648" s="35">
        <f>O647*IF('People_Inputs'!$Q$42="none",0,IF('People_Inputs'!$Q$42="agency",O634*'Inputs'!$E$22,IF('People_Inputs'!$Q$42="direct",'Inputs'!$E$23,'Inputs'!$E$21*'Inputs'!$E$22*O634+(1-'Inputs'!$E$21)*'Inputs'!$E$23)))</f>
        <v>0</v>
      </c>
      <c r="P648" s="35">
        <f>P647*IF('People_Inputs'!$Q$42="none",0,IF('People_Inputs'!$Q$42="agency",P634*'Inputs'!$E$22,IF('People_Inputs'!$Q$42="direct",'Inputs'!$E$23,'Inputs'!$E$21*'Inputs'!$E$22*P634+(1-'Inputs'!$E$21)*'Inputs'!$E$23)))</f>
        <v>0</v>
      </c>
      <c r="Q648" s="35">
        <f>Q647*IF('People_Inputs'!$Q$42="none",0,IF('People_Inputs'!$Q$42="agency",Q634*'Inputs'!$E$22,IF('People_Inputs'!$Q$42="direct",'Inputs'!$E$23,'Inputs'!$E$21*'Inputs'!$E$22*Q634+(1-'Inputs'!$E$21)*'Inputs'!$E$23)))</f>
        <v>0</v>
      </c>
      <c r="R648" s="35">
        <f>R647*IF('People_Inputs'!$Q$42="none",0,IF('People_Inputs'!$Q$42="agency",R634*'Inputs'!$E$22,IF('People_Inputs'!$Q$42="direct",'Inputs'!$E$23,'Inputs'!$E$21*'Inputs'!$E$22*R634+(1-'Inputs'!$E$21)*'Inputs'!$E$23)))</f>
        <v>0</v>
      </c>
      <c r="S648" s="35">
        <f>S647*IF('People_Inputs'!$Q$42="none",0,IF('People_Inputs'!$Q$42="agency",S634*'Inputs'!$E$22,IF('People_Inputs'!$Q$42="direct",'Inputs'!$E$23,'Inputs'!$E$21*'Inputs'!$E$22*S634+(1-'Inputs'!$E$21)*'Inputs'!$E$23)))</f>
        <v>0</v>
      </c>
      <c r="T648" s="35">
        <f>T647*IF('People_Inputs'!$Q$42="none",0,IF('People_Inputs'!$Q$42="agency",T634*'Inputs'!$E$22,IF('People_Inputs'!$Q$42="direct",'Inputs'!$E$23,'Inputs'!$E$21*'Inputs'!$E$22*T634+(1-'Inputs'!$E$21)*'Inputs'!$E$23)))</f>
        <v>0</v>
      </c>
      <c r="U648" s="35">
        <f>U647*IF('People_Inputs'!$Q$42="none",0,IF('People_Inputs'!$Q$42="agency",U634*'Inputs'!$E$22,IF('People_Inputs'!$Q$42="direct",'Inputs'!$E$23,'Inputs'!$E$21*'Inputs'!$E$22*U634+(1-'Inputs'!$E$21)*'Inputs'!$E$23)))</f>
        <v>0</v>
      </c>
      <c r="V648" s="35">
        <f>V647*IF('People_Inputs'!$Q$42="none",0,IF('People_Inputs'!$Q$42="agency",V634*'Inputs'!$E$22,IF('People_Inputs'!$Q$42="direct",'Inputs'!$E$23,'Inputs'!$E$21*'Inputs'!$E$22*V634+(1-'Inputs'!$E$21)*'Inputs'!$E$23)))</f>
        <v>0</v>
      </c>
      <c r="W648" s="35">
        <f>W647*IF('People_Inputs'!$Q$42="none",0,IF('People_Inputs'!$Q$42="agency",W634*'Inputs'!$E$22,IF('People_Inputs'!$Q$42="direct",'Inputs'!$E$23,'Inputs'!$E$21*'Inputs'!$E$22*W634+(1-'Inputs'!$E$21)*'Inputs'!$E$23)))</f>
        <v>0</v>
      </c>
      <c r="X648" s="35">
        <f>X647*IF('People_Inputs'!$Q$42="none",0,IF('People_Inputs'!$Q$42="agency",X634*'Inputs'!$E$22,IF('People_Inputs'!$Q$42="direct",'Inputs'!$E$23,'Inputs'!$E$21*'Inputs'!$E$22*X634+(1-'Inputs'!$E$21)*'Inputs'!$E$23)))</f>
        <v>0</v>
      </c>
      <c r="Y648" s="35">
        <f>Y647*IF('People_Inputs'!$Q$42="none",0,IF('People_Inputs'!$Q$42="agency",Y634*'Inputs'!$E$22,IF('People_Inputs'!$Q$42="direct",'Inputs'!$E$23,'Inputs'!$E$21*'Inputs'!$E$22*Y634+(1-'Inputs'!$E$21)*'Inputs'!$E$23)))</f>
        <v>0</v>
      </c>
      <c r="Z648" s="35">
        <f>Z647*IF('People_Inputs'!$Q$42="none",0,IF('People_Inputs'!$Q$42="agency",Z634*'Inputs'!$E$22,IF('People_Inputs'!$Q$42="direct",'Inputs'!$E$23,'Inputs'!$E$21*'Inputs'!$E$22*Z634+(1-'Inputs'!$E$21)*'Inputs'!$E$23)))</f>
        <v>0</v>
      </c>
      <c r="AA648" s="35">
        <f>AA647*IF('People_Inputs'!$Q$42="none",0,IF('People_Inputs'!$Q$42="agency",AA634*'Inputs'!$E$22,IF('People_Inputs'!$Q$42="direct",'Inputs'!$E$23,'Inputs'!$E$21*'Inputs'!$E$22*AA634+(1-'Inputs'!$E$21)*'Inputs'!$E$23)))</f>
        <v>0</v>
      </c>
      <c r="AB648" s="35">
        <f>AB647*IF('People_Inputs'!$Q$42="none",0,IF('People_Inputs'!$Q$42="agency",AB634*'Inputs'!$E$22,IF('People_Inputs'!$Q$42="direct",'Inputs'!$E$23,'Inputs'!$E$21*'Inputs'!$E$22*AB634+(1-'Inputs'!$E$21)*'Inputs'!$E$23)))</f>
        <v>0</v>
      </c>
      <c r="AC648" s="35">
        <f>AC647*IF('People_Inputs'!$Q$42="none",0,IF('People_Inputs'!$Q$42="agency",AC634*'Inputs'!$E$22,IF('People_Inputs'!$Q$42="direct",'Inputs'!$E$23,'Inputs'!$E$21*'Inputs'!$E$22*AC634+(1-'Inputs'!$E$21)*'Inputs'!$E$23)))</f>
        <v>0</v>
      </c>
      <c r="AD648" s="35">
        <f>AD647*IF('People_Inputs'!$Q$42="none",0,IF('People_Inputs'!$Q$42="agency",AD634*'Inputs'!$E$22,IF('People_Inputs'!$Q$42="direct",'Inputs'!$E$23,'Inputs'!$E$21*'Inputs'!$E$22*AD634+(1-'Inputs'!$E$21)*'Inputs'!$E$23)))</f>
        <v>0</v>
      </c>
      <c r="AE648" s="35">
        <f>AE647*IF('People_Inputs'!$Q$42="none",0,IF('People_Inputs'!$Q$42="agency",AE634*'Inputs'!$E$22,IF('People_Inputs'!$Q$42="direct",'Inputs'!$E$23,'Inputs'!$E$21*'Inputs'!$E$22*AE634+(1-'Inputs'!$E$21)*'Inputs'!$E$23)))</f>
        <v>0</v>
      </c>
      <c r="AF648" s="35">
        <f>AF647*IF('People_Inputs'!$Q$42="none",0,IF('People_Inputs'!$Q$42="agency",AF634*'Inputs'!$E$22,IF('People_Inputs'!$Q$42="direct",'Inputs'!$E$23,'Inputs'!$E$21*'Inputs'!$E$22*AF634+(1-'Inputs'!$E$21)*'Inputs'!$E$23)))</f>
        <v>0</v>
      </c>
      <c r="AG648" s="35">
        <f>AG647*IF('People_Inputs'!$Q$42="none",0,IF('People_Inputs'!$Q$42="agency",AG634*'Inputs'!$E$22,IF('People_Inputs'!$Q$42="direct",'Inputs'!$E$23,'Inputs'!$E$21*'Inputs'!$E$22*AG634+(1-'Inputs'!$E$21)*'Inputs'!$E$23)))</f>
        <v>0</v>
      </c>
      <c r="AH648" s="35">
        <f>AH647*IF('People_Inputs'!$Q$42="none",0,IF('People_Inputs'!$Q$42="agency",AH634*'Inputs'!$E$22,IF('People_Inputs'!$Q$42="direct",'Inputs'!$E$23,'Inputs'!$E$21*'Inputs'!$E$22*AH634+(1-'Inputs'!$E$21)*'Inputs'!$E$23)))</f>
        <v>0</v>
      </c>
      <c r="AI648" s="35">
        <f>AI647*IF('People_Inputs'!$Q$42="none",0,IF('People_Inputs'!$Q$42="agency",AI634*'Inputs'!$E$22,IF('People_Inputs'!$Q$42="direct",'Inputs'!$E$23,'Inputs'!$E$21*'Inputs'!$E$22*AI634+(1-'Inputs'!$E$21)*'Inputs'!$E$23)))</f>
        <v>0</v>
      </c>
      <c r="AJ648" s="35">
        <f>AJ647*IF('People_Inputs'!$Q$42="none",0,IF('People_Inputs'!$Q$42="agency",AJ634*'Inputs'!$E$22,IF('People_Inputs'!$Q$42="direct",'Inputs'!$E$23,'Inputs'!$E$21*'Inputs'!$E$22*AJ634+(1-'Inputs'!$E$21)*'Inputs'!$E$23)))</f>
        <v>0</v>
      </c>
      <c r="AK648" s="35">
        <f>AK647*IF('People_Inputs'!$Q$42="none",0,IF('People_Inputs'!$Q$42="agency",AK634*'Inputs'!$E$22,IF('People_Inputs'!$Q$42="direct",'Inputs'!$E$23,'Inputs'!$E$21*'Inputs'!$E$22*AK634+(1-'Inputs'!$E$21)*'Inputs'!$E$23)))</f>
        <v>0</v>
      </c>
      <c r="AL648" s="35">
        <f>AL647*IF('People_Inputs'!$Q$42="none",0,IF('People_Inputs'!$Q$42="agency",AL634*'Inputs'!$E$22,IF('People_Inputs'!$Q$42="direct",'Inputs'!$E$23,'Inputs'!$E$21*'Inputs'!$E$22*AL634+(1-'Inputs'!$E$21)*'Inputs'!$E$23)))</f>
        <v>0</v>
      </c>
      <c r="AM648" s="35">
        <f>AM647*IF('People_Inputs'!$Q$42="none",0,IF('People_Inputs'!$Q$42="agency",AM634*'Inputs'!$E$22,IF('People_Inputs'!$Q$42="direct",'Inputs'!$E$23,'Inputs'!$E$21*'Inputs'!$E$22*AM634+(1-'Inputs'!$E$21)*'Inputs'!$E$23)))</f>
        <v>0</v>
      </c>
      <c r="AN648" s="35">
        <f>AN647*IF('People_Inputs'!$Q$42="none",0,IF('People_Inputs'!$Q$42="agency",AN634*'Inputs'!$E$22,IF('People_Inputs'!$Q$42="direct",'Inputs'!$E$23,'Inputs'!$E$21*'Inputs'!$E$22*AN634+(1-'Inputs'!$E$21)*'Inputs'!$E$23)))</f>
        <v>0</v>
      </c>
      <c r="AO648" s="35">
        <f>AO647*IF('People_Inputs'!$Q$42="none",0,IF('People_Inputs'!$Q$42="agency",AO634*'Inputs'!$E$22,IF('People_Inputs'!$Q$42="direct",'Inputs'!$E$23,'Inputs'!$E$21*'Inputs'!$E$22*AO634+(1-'Inputs'!$E$21)*'Inputs'!$E$23)))</f>
        <v>0</v>
      </c>
      <c r="AP648" s="35">
        <f>AP647*IF('People_Inputs'!$Q$42="none",0,IF('People_Inputs'!$Q$42="agency",AP634*'Inputs'!$E$22,IF('People_Inputs'!$Q$42="direct",'Inputs'!$E$23,'Inputs'!$E$21*'Inputs'!$E$22*AP634+(1-'Inputs'!$E$21)*'Inputs'!$E$23)))</f>
        <v>0</v>
      </c>
      <c r="AQ648" s="35">
        <f>AQ647*IF('People_Inputs'!$Q$42="none",0,IF('People_Inputs'!$Q$42="agency",AQ634*'Inputs'!$E$22,IF('People_Inputs'!$Q$42="direct",'Inputs'!$E$23,'Inputs'!$E$21*'Inputs'!$E$22*AQ634+(1-'Inputs'!$E$21)*'Inputs'!$E$23)))</f>
        <v>0</v>
      </c>
      <c r="AR648" s="35">
        <f>AR647*IF('People_Inputs'!$Q$42="none",0,IF('People_Inputs'!$Q$42="agency",AR634*'Inputs'!$E$22,IF('People_Inputs'!$Q$42="direct",'Inputs'!$E$23,'Inputs'!$E$21*'Inputs'!$E$22*AR634+(1-'Inputs'!$E$21)*'Inputs'!$E$23)))</f>
        <v>0</v>
      </c>
      <c r="AS648" s="35">
        <f>AS647*IF('People_Inputs'!$Q$42="none",0,IF('People_Inputs'!$Q$42="agency",AS634*'Inputs'!$E$22,IF('People_Inputs'!$Q$42="direct",'Inputs'!$E$23,'Inputs'!$E$21*'Inputs'!$E$22*AS634+(1-'Inputs'!$E$21)*'Inputs'!$E$23)))</f>
        <v>0</v>
      </c>
      <c r="AT648" s="35">
        <f>AT647*IF('People_Inputs'!$Q$42="none",0,IF('People_Inputs'!$Q$42="agency",AT634*'Inputs'!$E$22,IF('People_Inputs'!$Q$42="direct",'Inputs'!$E$23,'Inputs'!$E$21*'Inputs'!$E$22*AT634+(1-'Inputs'!$E$21)*'Inputs'!$E$23)))</f>
        <v>0</v>
      </c>
      <c r="AU648" s="35">
        <f>AU647*IF('People_Inputs'!$Q$42="none",0,IF('People_Inputs'!$Q$42="agency",AU634*'Inputs'!$E$22,IF('People_Inputs'!$Q$42="direct",'Inputs'!$E$23,'Inputs'!$E$21*'Inputs'!$E$22*AU634+(1-'Inputs'!$E$21)*'Inputs'!$E$23)))</f>
        <v>0</v>
      </c>
      <c r="AV648" s="35">
        <f>AV647*IF('People_Inputs'!$Q$42="none",0,IF('People_Inputs'!$Q$42="agency",AV634*'Inputs'!$E$22,IF('People_Inputs'!$Q$42="direct",'Inputs'!$E$23,'Inputs'!$E$21*'Inputs'!$E$22*AV634+(1-'Inputs'!$E$21)*'Inputs'!$E$23)))</f>
        <v>0</v>
      </c>
      <c r="AW648" s="35">
        <f>AW647*IF('People_Inputs'!$Q$42="none",0,IF('People_Inputs'!$Q$42="agency",AW634*'Inputs'!$E$22,IF('People_Inputs'!$Q$42="direct",'Inputs'!$E$23,'Inputs'!$E$21*'Inputs'!$E$22*AW634+(1-'Inputs'!$E$21)*'Inputs'!$E$23)))</f>
        <v>0</v>
      </c>
      <c r="AX648" s="35">
        <f>AX647*IF('People_Inputs'!$Q$42="none",0,IF('People_Inputs'!$Q$42="agency",AX634*'Inputs'!$E$22,IF('People_Inputs'!$Q$42="direct",'Inputs'!$E$23,'Inputs'!$E$21*'Inputs'!$E$22*AX634+(1-'Inputs'!$E$21)*'Inputs'!$E$23)))</f>
        <v>0</v>
      </c>
      <c r="AY648" s="35">
        <f>AY647*IF('People_Inputs'!$Q$42="none",0,IF('People_Inputs'!$Q$42="agency",AY634*'Inputs'!$E$22,IF('People_Inputs'!$Q$42="direct",'Inputs'!$E$23,'Inputs'!$E$21*'Inputs'!$E$22*AY634+(1-'Inputs'!$E$21)*'Inputs'!$E$23)))</f>
        <v>0</v>
      </c>
      <c r="AZ648" s="35">
        <f>AZ647*IF('People_Inputs'!$Q$42="none",0,IF('People_Inputs'!$Q$42="agency",AZ634*'Inputs'!$E$22,IF('People_Inputs'!$Q$42="direct",'Inputs'!$E$23,'Inputs'!$E$21*'Inputs'!$E$22*AZ634+(1-'Inputs'!$E$21)*'Inputs'!$E$23)))</f>
        <v>0</v>
      </c>
      <c r="BA648" s="35">
        <f>BA647*IF('People_Inputs'!$Q$42="none",0,IF('People_Inputs'!$Q$42="agency",BA634*'Inputs'!$E$22,IF('People_Inputs'!$Q$42="direct",'Inputs'!$E$23,'Inputs'!$E$21*'Inputs'!$E$22*BA634+(1-'Inputs'!$E$21)*'Inputs'!$E$23)))</f>
        <v>0</v>
      </c>
      <c r="BB648" s="35">
        <f>BB647*IF('People_Inputs'!$Q$42="none",0,IF('People_Inputs'!$Q$42="agency",BB634*'Inputs'!$E$22,IF('People_Inputs'!$Q$42="direct",'Inputs'!$E$23,'Inputs'!$E$21*'Inputs'!$E$22*BB634+(1-'Inputs'!$E$21)*'Inputs'!$E$23)))</f>
        <v>0</v>
      </c>
      <c r="BC648" s="35">
        <f>BC647*IF('People_Inputs'!$Q$42="none",0,IF('People_Inputs'!$Q$42="agency",BC634*'Inputs'!$E$22,IF('People_Inputs'!$Q$42="direct",'Inputs'!$E$23,'Inputs'!$E$21*'Inputs'!$E$22*BC634+(1-'Inputs'!$E$21)*'Inputs'!$E$23)))</f>
        <v>0</v>
      </c>
      <c r="BD648" s="35">
        <f>BD647*IF('People_Inputs'!$Q$42="none",0,IF('People_Inputs'!$Q$42="agency",BD634*'Inputs'!$E$22,IF('People_Inputs'!$Q$42="direct",'Inputs'!$E$23,'Inputs'!$E$21*'Inputs'!$E$22*BD634+(1-'Inputs'!$E$21)*'Inputs'!$E$23)))</f>
        <v>0</v>
      </c>
      <c r="BE648" s="35">
        <f>BE647*IF('People_Inputs'!$Q$42="none",0,IF('People_Inputs'!$Q$42="agency",BE634*'Inputs'!$E$22,IF('People_Inputs'!$Q$42="direct",'Inputs'!$E$23,'Inputs'!$E$21*'Inputs'!$E$22*BE634+(1-'Inputs'!$E$21)*'Inputs'!$E$23)))</f>
        <v>0</v>
      </c>
      <c r="BF648" s="35">
        <f>BF647*IF('People_Inputs'!$Q$42="none",0,IF('People_Inputs'!$Q$42="agency",BF634*'Inputs'!$E$22,IF('People_Inputs'!$Q$42="direct",'Inputs'!$E$23,'Inputs'!$E$21*'Inputs'!$E$22*BF634+(1-'Inputs'!$E$21)*'Inputs'!$E$23)))</f>
        <v>0</v>
      </c>
      <c r="BG648" s="35">
        <f>BG647*IF('People_Inputs'!$Q$42="none",0,IF('People_Inputs'!$Q$42="agency",BG634*'Inputs'!$E$22,IF('People_Inputs'!$Q$42="direct",'Inputs'!$E$23,'Inputs'!$E$21*'Inputs'!$E$22*BG634+(1-'Inputs'!$E$21)*'Inputs'!$E$23)))</f>
        <v>0</v>
      </c>
      <c r="BH648" s="35">
        <f>BH647*IF('People_Inputs'!$Q$42="none",0,IF('People_Inputs'!$Q$42="agency",BH634*'Inputs'!$E$22,IF('People_Inputs'!$Q$42="direct",'Inputs'!$E$23,'Inputs'!$E$21*'Inputs'!$E$22*BH634+(1-'Inputs'!$E$21)*'Inputs'!$E$23)))</f>
        <v>0</v>
      </c>
      <c r="BI648" s="35">
        <f>BI647*IF('People_Inputs'!$Q$42="none",0,IF('People_Inputs'!$Q$42="agency",BI634*'Inputs'!$E$22,IF('People_Inputs'!$Q$42="direct",'Inputs'!$E$23,'Inputs'!$E$21*'Inputs'!$E$22*BI634+(1-'Inputs'!$E$21)*'Inputs'!$E$23)))</f>
        <v>0</v>
      </c>
      <c r="BJ648" s="35">
        <f>BJ647*IF('People_Inputs'!$Q$42="none",0,IF('People_Inputs'!$Q$42="agency",BJ634*'Inputs'!$E$22,IF('People_Inputs'!$Q$42="direct",'Inputs'!$E$23,'Inputs'!$E$21*'Inputs'!$E$22*BJ634+(1-'Inputs'!$E$21)*'Inputs'!$E$23)))</f>
        <v>0</v>
      </c>
      <c r="BK648" s="35">
        <f>BK647*IF('People_Inputs'!$Q$42="none",0,IF('People_Inputs'!$Q$42="agency",BK634*'Inputs'!$E$22,IF('People_Inputs'!$Q$42="direct",'Inputs'!$E$23,'Inputs'!$E$21*'Inputs'!$E$22*BK634+(1-'Inputs'!$E$21)*'Inputs'!$E$23)))</f>
        <v>0</v>
      </c>
      <c r="BL648" s="35">
        <f>BL647*IF('People_Inputs'!$Q$42="none",0,IF('People_Inputs'!$Q$42="agency",BL634*'Inputs'!$E$22,IF('People_Inputs'!$Q$42="direct",'Inputs'!$E$23,'Inputs'!$E$21*'Inputs'!$E$22*BL634+(1-'Inputs'!$E$21)*'Inputs'!$E$23)))</f>
        <v>0</v>
      </c>
      <c r="BM648" s="35">
        <f>BM647*IF('People_Inputs'!$Q$42="none",0,IF('People_Inputs'!$Q$42="agency",BM634*'Inputs'!$E$22,IF('People_Inputs'!$Q$42="direct",'Inputs'!$E$23,'Inputs'!$E$21*'Inputs'!$E$22*BM634+(1-'Inputs'!$E$21)*'Inputs'!$E$23)))</f>
        <v>0</v>
      </c>
      <c r="BN648" s="35">
        <f>BN647*IF('People_Inputs'!$Q$42="none",0,IF('People_Inputs'!$Q$42="agency",BN634*'Inputs'!$E$22,IF('People_Inputs'!$Q$42="direct",'Inputs'!$E$23,'Inputs'!$E$21*'Inputs'!$E$22*BN634+(1-'Inputs'!$E$21)*'Inputs'!$E$23)))</f>
        <v>0</v>
      </c>
      <c r="BO648" s="35">
        <f>BO647*IF('People_Inputs'!$Q$42="none",0,IF('People_Inputs'!$Q$42="agency",BO634*'Inputs'!$E$22,IF('People_Inputs'!$Q$42="direct",'Inputs'!$E$23,'Inputs'!$E$21*'Inputs'!$E$22*BO634+(1-'Inputs'!$E$21)*'Inputs'!$E$23)))</f>
        <v>0</v>
      </c>
    </row>
    <row r="649" ht="28" customHeight="1">
      <c r="A649" s="2" t="str">
        <v>SLOT32.SOFTWARE</v>
      </c>
      <c r="B649" s="6" t="str">
        <v>SLOT32 software cost</v>
      </c>
      <c r="C649" s="2" t="str">
        <v>EUR</v>
      </c>
      <c r="D649" s="2" t="str">
        <v>SUM</v>
      </c>
      <c r="E649" s="36">
        <f>SUM(H649:BO649)</f>
        <v>0</v>
      </c>
      <c r="F649" s="6" t="str">
        <v>Spare row; inactive until a hire and an exit month are entered on People_Inputs</v>
      </c>
      <c r="G649" s="2"/>
      <c r="H649" s="35">
        <f>H632*'People_Inputs'!$O$42</f>
        <v>0</v>
      </c>
      <c r="I649" s="35">
        <f>I632*'People_Inputs'!$O$42</f>
        <v>0</v>
      </c>
      <c r="J649" s="35">
        <f>J632*'People_Inputs'!$O$42</f>
        <v>0</v>
      </c>
      <c r="K649" s="35">
        <f>K632*'People_Inputs'!$O$42</f>
        <v>0</v>
      </c>
      <c r="L649" s="35">
        <f>L632*'People_Inputs'!$O$42</f>
        <v>0</v>
      </c>
      <c r="M649" s="35">
        <f>M632*'People_Inputs'!$O$42</f>
        <v>0</v>
      </c>
      <c r="N649" s="35">
        <f>N632*'People_Inputs'!$O$42</f>
        <v>0</v>
      </c>
      <c r="O649" s="35">
        <f>O632*'People_Inputs'!$O$42</f>
        <v>0</v>
      </c>
      <c r="P649" s="35">
        <f>P632*'People_Inputs'!$O$42</f>
        <v>0</v>
      </c>
      <c r="Q649" s="35">
        <f>Q632*'People_Inputs'!$O$42</f>
        <v>0</v>
      </c>
      <c r="R649" s="35">
        <f>R632*'People_Inputs'!$O$42</f>
        <v>0</v>
      </c>
      <c r="S649" s="35">
        <f>S632*'People_Inputs'!$O$42</f>
        <v>0</v>
      </c>
      <c r="T649" s="35">
        <f>T632*'People_Inputs'!$O$42</f>
        <v>0</v>
      </c>
      <c r="U649" s="35">
        <f>U632*'People_Inputs'!$O$42</f>
        <v>0</v>
      </c>
      <c r="V649" s="35">
        <f>V632*'People_Inputs'!$O$42</f>
        <v>0</v>
      </c>
      <c r="W649" s="35">
        <f>W632*'People_Inputs'!$O$42</f>
        <v>0</v>
      </c>
      <c r="X649" s="35">
        <f>X632*'People_Inputs'!$O$42</f>
        <v>0</v>
      </c>
      <c r="Y649" s="35">
        <f>Y632*'People_Inputs'!$O$42</f>
        <v>0</v>
      </c>
      <c r="Z649" s="35">
        <f>Z632*'People_Inputs'!$O$42</f>
        <v>0</v>
      </c>
      <c r="AA649" s="35">
        <f>AA632*'People_Inputs'!$O$42</f>
        <v>0</v>
      </c>
      <c r="AB649" s="35">
        <f>AB632*'People_Inputs'!$O$42</f>
        <v>0</v>
      </c>
      <c r="AC649" s="35">
        <f>AC632*'People_Inputs'!$O$42</f>
        <v>0</v>
      </c>
      <c r="AD649" s="35">
        <f>AD632*'People_Inputs'!$O$42</f>
        <v>0</v>
      </c>
      <c r="AE649" s="35">
        <f>AE632*'People_Inputs'!$O$42</f>
        <v>0</v>
      </c>
      <c r="AF649" s="35">
        <f>AF632*'People_Inputs'!$O$42</f>
        <v>0</v>
      </c>
      <c r="AG649" s="35">
        <f>AG632*'People_Inputs'!$O$42</f>
        <v>0</v>
      </c>
      <c r="AH649" s="35">
        <f>AH632*'People_Inputs'!$O$42</f>
        <v>0</v>
      </c>
      <c r="AI649" s="35">
        <f>AI632*'People_Inputs'!$O$42</f>
        <v>0</v>
      </c>
      <c r="AJ649" s="35">
        <f>AJ632*'People_Inputs'!$O$42</f>
        <v>0</v>
      </c>
      <c r="AK649" s="35">
        <f>AK632*'People_Inputs'!$O$42</f>
        <v>0</v>
      </c>
      <c r="AL649" s="35">
        <f>AL632*'People_Inputs'!$O$42</f>
        <v>0</v>
      </c>
      <c r="AM649" s="35">
        <f>AM632*'People_Inputs'!$O$42</f>
        <v>0</v>
      </c>
      <c r="AN649" s="35">
        <f>AN632*'People_Inputs'!$O$42</f>
        <v>0</v>
      </c>
      <c r="AO649" s="35">
        <f>AO632*'People_Inputs'!$O$42</f>
        <v>0</v>
      </c>
      <c r="AP649" s="35">
        <f>AP632*'People_Inputs'!$O$42</f>
        <v>0</v>
      </c>
      <c r="AQ649" s="35">
        <f>AQ632*'People_Inputs'!$O$42</f>
        <v>0</v>
      </c>
      <c r="AR649" s="35">
        <f>AR632*'People_Inputs'!$O$42</f>
        <v>0</v>
      </c>
      <c r="AS649" s="35">
        <f>AS632*'People_Inputs'!$O$42</f>
        <v>0</v>
      </c>
      <c r="AT649" s="35">
        <f>AT632*'People_Inputs'!$O$42</f>
        <v>0</v>
      </c>
      <c r="AU649" s="35">
        <f>AU632*'People_Inputs'!$O$42</f>
        <v>0</v>
      </c>
      <c r="AV649" s="35">
        <f>AV632*'People_Inputs'!$O$42</f>
        <v>0</v>
      </c>
      <c r="AW649" s="35">
        <f>AW632*'People_Inputs'!$O$42</f>
        <v>0</v>
      </c>
      <c r="AX649" s="35">
        <f>AX632*'People_Inputs'!$O$42</f>
        <v>0</v>
      </c>
      <c r="AY649" s="35">
        <f>AY632*'People_Inputs'!$O$42</f>
        <v>0</v>
      </c>
      <c r="AZ649" s="35">
        <f>AZ632*'People_Inputs'!$O$42</f>
        <v>0</v>
      </c>
      <c r="BA649" s="35">
        <f>BA632*'People_Inputs'!$O$42</f>
        <v>0</v>
      </c>
      <c r="BB649" s="35">
        <f>BB632*'People_Inputs'!$O$42</f>
        <v>0</v>
      </c>
      <c r="BC649" s="35">
        <f>BC632*'People_Inputs'!$O$42</f>
        <v>0</v>
      </c>
      <c r="BD649" s="35">
        <f>BD632*'People_Inputs'!$O$42</f>
        <v>0</v>
      </c>
      <c r="BE649" s="35">
        <f>BE632*'People_Inputs'!$O$42</f>
        <v>0</v>
      </c>
      <c r="BF649" s="35">
        <f>BF632*'People_Inputs'!$O$42</f>
        <v>0</v>
      </c>
      <c r="BG649" s="35">
        <f>BG632*'People_Inputs'!$O$42</f>
        <v>0</v>
      </c>
      <c r="BH649" s="35">
        <f>BH632*'People_Inputs'!$O$42</f>
        <v>0</v>
      </c>
      <c r="BI649" s="35">
        <f>BI632*'People_Inputs'!$O$42</f>
        <v>0</v>
      </c>
      <c r="BJ649" s="35">
        <f>BJ632*'People_Inputs'!$O$42</f>
        <v>0</v>
      </c>
      <c r="BK649" s="35">
        <f>BK632*'People_Inputs'!$O$42</f>
        <v>0</v>
      </c>
      <c r="BL649" s="35">
        <f>BL632*'People_Inputs'!$O$42</f>
        <v>0</v>
      </c>
      <c r="BM649" s="35">
        <f>BM632*'People_Inputs'!$O$42</f>
        <v>0</v>
      </c>
      <c r="BN649" s="35">
        <f>BN632*'People_Inputs'!$O$42</f>
        <v>0</v>
      </c>
      <c r="BO649" s="35">
        <f>BO632*'People_Inputs'!$O$42</f>
        <v>0</v>
      </c>
    </row>
    <row r="650" ht="28" customHeight="1">
      <c r="A650" s="2" t="str">
        <v>SLOT32.EQUIPMENT</v>
      </c>
      <c r="B650" s="6" t="str">
        <v>SLOT32 IT equipment purchase</v>
      </c>
      <c r="C650" s="2" t="str">
        <v>EUR</v>
      </c>
      <c r="D650" s="2" t="str">
        <v>SUM</v>
      </c>
      <c r="E650" s="36">
        <f>SUM(H650:BO650)</f>
        <v>0</v>
      </c>
      <c r="F650" s="6" t="str">
        <v>Spare row; inactive until a hire and an exit month are entered on People_Inputs</v>
      </c>
      <c r="G650" s="2"/>
      <c r="H650" s="35">
        <f>IF(AND(H631=1,(H$6-'People_Inputs'!$H$42)/'Inputs'!$E$26=ROUNDDOWN((H$6-'People_Inputs'!$H$42)/'Inputs'!$E$26,0)),'People_Inputs'!$P$42,0)</f>
        <v>0</v>
      </c>
      <c r="I650" s="35">
        <f>IF(AND(I631=1,(I$6-'People_Inputs'!$H$42)/'Inputs'!$E$26=ROUNDDOWN((I$6-'People_Inputs'!$H$42)/'Inputs'!$E$26,0)),'People_Inputs'!$P$42,0)</f>
        <v>0</v>
      </c>
      <c r="J650" s="35">
        <f>IF(AND(J631=1,(J$6-'People_Inputs'!$H$42)/'Inputs'!$E$26=ROUNDDOWN((J$6-'People_Inputs'!$H$42)/'Inputs'!$E$26,0)),'People_Inputs'!$P$42,0)</f>
        <v>0</v>
      </c>
      <c r="K650" s="35">
        <f>IF(AND(K631=1,(K$6-'People_Inputs'!$H$42)/'Inputs'!$E$26=ROUNDDOWN((K$6-'People_Inputs'!$H$42)/'Inputs'!$E$26,0)),'People_Inputs'!$P$42,0)</f>
        <v>0</v>
      </c>
      <c r="L650" s="35">
        <f>IF(AND(L631=1,(L$6-'People_Inputs'!$H$42)/'Inputs'!$E$26=ROUNDDOWN((L$6-'People_Inputs'!$H$42)/'Inputs'!$E$26,0)),'People_Inputs'!$P$42,0)</f>
        <v>0</v>
      </c>
      <c r="M650" s="35">
        <f>IF(AND(M631=1,(M$6-'People_Inputs'!$H$42)/'Inputs'!$E$26=ROUNDDOWN((M$6-'People_Inputs'!$H$42)/'Inputs'!$E$26,0)),'People_Inputs'!$P$42,0)</f>
        <v>0</v>
      </c>
      <c r="N650" s="35">
        <f>IF(AND(N631=1,(N$6-'People_Inputs'!$H$42)/'Inputs'!$E$26=ROUNDDOWN((N$6-'People_Inputs'!$H$42)/'Inputs'!$E$26,0)),'People_Inputs'!$P$42,0)</f>
        <v>0</v>
      </c>
      <c r="O650" s="35">
        <f>IF(AND(O631=1,(O$6-'People_Inputs'!$H$42)/'Inputs'!$E$26=ROUNDDOWN((O$6-'People_Inputs'!$H$42)/'Inputs'!$E$26,0)),'People_Inputs'!$P$42,0)</f>
        <v>0</v>
      </c>
      <c r="P650" s="35">
        <f>IF(AND(P631=1,(P$6-'People_Inputs'!$H$42)/'Inputs'!$E$26=ROUNDDOWN((P$6-'People_Inputs'!$H$42)/'Inputs'!$E$26,0)),'People_Inputs'!$P$42,0)</f>
        <v>0</v>
      </c>
      <c r="Q650" s="35">
        <f>IF(AND(Q631=1,(Q$6-'People_Inputs'!$H$42)/'Inputs'!$E$26=ROUNDDOWN((Q$6-'People_Inputs'!$H$42)/'Inputs'!$E$26,0)),'People_Inputs'!$P$42,0)</f>
        <v>0</v>
      </c>
      <c r="R650" s="35">
        <f>IF(AND(R631=1,(R$6-'People_Inputs'!$H$42)/'Inputs'!$E$26=ROUNDDOWN((R$6-'People_Inputs'!$H$42)/'Inputs'!$E$26,0)),'People_Inputs'!$P$42,0)</f>
        <v>0</v>
      </c>
      <c r="S650" s="35">
        <f>IF(AND(S631=1,(S$6-'People_Inputs'!$H$42)/'Inputs'!$E$26=ROUNDDOWN((S$6-'People_Inputs'!$H$42)/'Inputs'!$E$26,0)),'People_Inputs'!$P$42,0)</f>
        <v>0</v>
      </c>
      <c r="T650" s="35">
        <f>IF(AND(T631=1,(T$6-'People_Inputs'!$H$42)/'Inputs'!$E$26=ROUNDDOWN((T$6-'People_Inputs'!$H$42)/'Inputs'!$E$26,0)),'People_Inputs'!$P$42,0)</f>
        <v>0</v>
      </c>
      <c r="U650" s="35">
        <f>IF(AND(U631=1,(U$6-'People_Inputs'!$H$42)/'Inputs'!$E$26=ROUNDDOWN((U$6-'People_Inputs'!$H$42)/'Inputs'!$E$26,0)),'People_Inputs'!$P$42,0)</f>
        <v>0</v>
      </c>
      <c r="V650" s="35">
        <f>IF(AND(V631=1,(V$6-'People_Inputs'!$H$42)/'Inputs'!$E$26=ROUNDDOWN((V$6-'People_Inputs'!$H$42)/'Inputs'!$E$26,0)),'People_Inputs'!$P$42,0)</f>
        <v>0</v>
      </c>
      <c r="W650" s="35">
        <f>IF(AND(W631=1,(W$6-'People_Inputs'!$H$42)/'Inputs'!$E$26=ROUNDDOWN((W$6-'People_Inputs'!$H$42)/'Inputs'!$E$26,0)),'People_Inputs'!$P$42,0)</f>
        <v>0</v>
      </c>
      <c r="X650" s="35">
        <f>IF(AND(X631=1,(X$6-'People_Inputs'!$H$42)/'Inputs'!$E$26=ROUNDDOWN((X$6-'People_Inputs'!$H$42)/'Inputs'!$E$26,0)),'People_Inputs'!$P$42,0)</f>
        <v>0</v>
      </c>
      <c r="Y650" s="35">
        <f>IF(AND(Y631=1,(Y$6-'People_Inputs'!$H$42)/'Inputs'!$E$26=ROUNDDOWN((Y$6-'People_Inputs'!$H$42)/'Inputs'!$E$26,0)),'People_Inputs'!$P$42,0)</f>
        <v>0</v>
      </c>
      <c r="Z650" s="35">
        <f>IF(AND(Z631=1,(Z$6-'People_Inputs'!$H$42)/'Inputs'!$E$26=ROUNDDOWN((Z$6-'People_Inputs'!$H$42)/'Inputs'!$E$26,0)),'People_Inputs'!$P$42,0)</f>
        <v>0</v>
      </c>
      <c r="AA650" s="35">
        <f>IF(AND(AA631=1,(AA$6-'People_Inputs'!$H$42)/'Inputs'!$E$26=ROUNDDOWN((AA$6-'People_Inputs'!$H$42)/'Inputs'!$E$26,0)),'People_Inputs'!$P$42,0)</f>
        <v>0</v>
      </c>
      <c r="AB650" s="35">
        <f>IF(AND(AB631=1,(AB$6-'People_Inputs'!$H$42)/'Inputs'!$E$26=ROUNDDOWN((AB$6-'People_Inputs'!$H$42)/'Inputs'!$E$26,0)),'People_Inputs'!$P$42,0)</f>
        <v>0</v>
      </c>
      <c r="AC650" s="35">
        <f>IF(AND(AC631=1,(AC$6-'People_Inputs'!$H$42)/'Inputs'!$E$26=ROUNDDOWN((AC$6-'People_Inputs'!$H$42)/'Inputs'!$E$26,0)),'People_Inputs'!$P$42,0)</f>
        <v>0</v>
      </c>
      <c r="AD650" s="35">
        <f>IF(AND(AD631=1,(AD$6-'People_Inputs'!$H$42)/'Inputs'!$E$26=ROUNDDOWN((AD$6-'People_Inputs'!$H$42)/'Inputs'!$E$26,0)),'People_Inputs'!$P$42,0)</f>
        <v>0</v>
      </c>
      <c r="AE650" s="35">
        <f>IF(AND(AE631=1,(AE$6-'People_Inputs'!$H$42)/'Inputs'!$E$26=ROUNDDOWN((AE$6-'People_Inputs'!$H$42)/'Inputs'!$E$26,0)),'People_Inputs'!$P$42,0)</f>
        <v>0</v>
      </c>
      <c r="AF650" s="35">
        <f>IF(AND(AF631=1,(AF$6-'People_Inputs'!$H$42)/'Inputs'!$E$26=ROUNDDOWN((AF$6-'People_Inputs'!$H$42)/'Inputs'!$E$26,0)),'People_Inputs'!$P$42,0)</f>
        <v>0</v>
      </c>
      <c r="AG650" s="35">
        <f>IF(AND(AG631=1,(AG$6-'People_Inputs'!$H$42)/'Inputs'!$E$26=ROUNDDOWN((AG$6-'People_Inputs'!$H$42)/'Inputs'!$E$26,0)),'People_Inputs'!$P$42,0)</f>
        <v>0</v>
      </c>
      <c r="AH650" s="35">
        <f>IF(AND(AH631=1,(AH$6-'People_Inputs'!$H$42)/'Inputs'!$E$26=ROUNDDOWN((AH$6-'People_Inputs'!$H$42)/'Inputs'!$E$26,0)),'People_Inputs'!$P$42,0)</f>
        <v>0</v>
      </c>
      <c r="AI650" s="35">
        <f>IF(AND(AI631=1,(AI$6-'People_Inputs'!$H$42)/'Inputs'!$E$26=ROUNDDOWN((AI$6-'People_Inputs'!$H$42)/'Inputs'!$E$26,0)),'People_Inputs'!$P$42,0)</f>
        <v>0</v>
      </c>
      <c r="AJ650" s="35">
        <f>IF(AND(AJ631=1,(AJ$6-'People_Inputs'!$H$42)/'Inputs'!$E$26=ROUNDDOWN((AJ$6-'People_Inputs'!$H$42)/'Inputs'!$E$26,0)),'People_Inputs'!$P$42,0)</f>
        <v>0</v>
      </c>
      <c r="AK650" s="35">
        <f>IF(AND(AK631=1,(AK$6-'People_Inputs'!$H$42)/'Inputs'!$E$26=ROUNDDOWN((AK$6-'People_Inputs'!$H$42)/'Inputs'!$E$26,0)),'People_Inputs'!$P$42,0)</f>
        <v>0</v>
      </c>
      <c r="AL650" s="35">
        <f>IF(AND(AL631=1,(AL$6-'People_Inputs'!$H$42)/'Inputs'!$E$26=ROUNDDOWN((AL$6-'People_Inputs'!$H$42)/'Inputs'!$E$26,0)),'People_Inputs'!$P$42,0)</f>
        <v>0</v>
      </c>
      <c r="AM650" s="35">
        <f>IF(AND(AM631=1,(AM$6-'People_Inputs'!$H$42)/'Inputs'!$E$26=ROUNDDOWN((AM$6-'People_Inputs'!$H$42)/'Inputs'!$E$26,0)),'People_Inputs'!$P$42,0)</f>
        <v>0</v>
      </c>
      <c r="AN650" s="35">
        <f>IF(AND(AN631=1,(AN$6-'People_Inputs'!$H$42)/'Inputs'!$E$26=ROUNDDOWN((AN$6-'People_Inputs'!$H$42)/'Inputs'!$E$26,0)),'People_Inputs'!$P$42,0)</f>
        <v>0</v>
      </c>
      <c r="AO650" s="35">
        <f>IF(AND(AO631=1,(AO$6-'People_Inputs'!$H$42)/'Inputs'!$E$26=ROUNDDOWN((AO$6-'People_Inputs'!$H$42)/'Inputs'!$E$26,0)),'People_Inputs'!$P$42,0)</f>
        <v>0</v>
      </c>
      <c r="AP650" s="35">
        <f>IF(AND(AP631=1,(AP$6-'People_Inputs'!$H$42)/'Inputs'!$E$26=ROUNDDOWN((AP$6-'People_Inputs'!$H$42)/'Inputs'!$E$26,0)),'People_Inputs'!$P$42,0)</f>
        <v>0</v>
      </c>
      <c r="AQ650" s="35">
        <f>IF(AND(AQ631=1,(AQ$6-'People_Inputs'!$H$42)/'Inputs'!$E$26=ROUNDDOWN((AQ$6-'People_Inputs'!$H$42)/'Inputs'!$E$26,0)),'People_Inputs'!$P$42,0)</f>
        <v>0</v>
      </c>
      <c r="AR650" s="35">
        <f>IF(AND(AR631=1,(AR$6-'People_Inputs'!$H$42)/'Inputs'!$E$26=ROUNDDOWN((AR$6-'People_Inputs'!$H$42)/'Inputs'!$E$26,0)),'People_Inputs'!$P$42,0)</f>
        <v>0</v>
      </c>
      <c r="AS650" s="35">
        <f>IF(AND(AS631=1,(AS$6-'People_Inputs'!$H$42)/'Inputs'!$E$26=ROUNDDOWN((AS$6-'People_Inputs'!$H$42)/'Inputs'!$E$26,0)),'People_Inputs'!$P$42,0)</f>
        <v>0</v>
      </c>
      <c r="AT650" s="35">
        <f>IF(AND(AT631=1,(AT$6-'People_Inputs'!$H$42)/'Inputs'!$E$26=ROUNDDOWN((AT$6-'People_Inputs'!$H$42)/'Inputs'!$E$26,0)),'People_Inputs'!$P$42,0)</f>
        <v>0</v>
      </c>
      <c r="AU650" s="35">
        <f>IF(AND(AU631=1,(AU$6-'People_Inputs'!$H$42)/'Inputs'!$E$26=ROUNDDOWN((AU$6-'People_Inputs'!$H$42)/'Inputs'!$E$26,0)),'People_Inputs'!$P$42,0)</f>
        <v>0</v>
      </c>
      <c r="AV650" s="35">
        <f>IF(AND(AV631=1,(AV$6-'People_Inputs'!$H$42)/'Inputs'!$E$26=ROUNDDOWN((AV$6-'People_Inputs'!$H$42)/'Inputs'!$E$26,0)),'People_Inputs'!$P$42,0)</f>
        <v>0</v>
      </c>
      <c r="AW650" s="35">
        <f>IF(AND(AW631=1,(AW$6-'People_Inputs'!$H$42)/'Inputs'!$E$26=ROUNDDOWN((AW$6-'People_Inputs'!$H$42)/'Inputs'!$E$26,0)),'People_Inputs'!$P$42,0)</f>
        <v>0</v>
      </c>
      <c r="AX650" s="35">
        <f>IF(AND(AX631=1,(AX$6-'People_Inputs'!$H$42)/'Inputs'!$E$26=ROUNDDOWN((AX$6-'People_Inputs'!$H$42)/'Inputs'!$E$26,0)),'People_Inputs'!$P$42,0)</f>
        <v>0</v>
      </c>
      <c r="AY650" s="35">
        <f>IF(AND(AY631=1,(AY$6-'People_Inputs'!$H$42)/'Inputs'!$E$26=ROUNDDOWN((AY$6-'People_Inputs'!$H$42)/'Inputs'!$E$26,0)),'People_Inputs'!$P$42,0)</f>
        <v>0</v>
      </c>
      <c r="AZ650" s="35">
        <f>IF(AND(AZ631=1,(AZ$6-'People_Inputs'!$H$42)/'Inputs'!$E$26=ROUNDDOWN((AZ$6-'People_Inputs'!$H$42)/'Inputs'!$E$26,0)),'People_Inputs'!$P$42,0)</f>
        <v>0</v>
      </c>
      <c r="BA650" s="35">
        <f>IF(AND(BA631=1,(BA$6-'People_Inputs'!$H$42)/'Inputs'!$E$26=ROUNDDOWN((BA$6-'People_Inputs'!$H$42)/'Inputs'!$E$26,0)),'People_Inputs'!$P$42,0)</f>
        <v>0</v>
      </c>
      <c r="BB650" s="35">
        <f>IF(AND(BB631=1,(BB$6-'People_Inputs'!$H$42)/'Inputs'!$E$26=ROUNDDOWN((BB$6-'People_Inputs'!$H$42)/'Inputs'!$E$26,0)),'People_Inputs'!$P$42,0)</f>
        <v>0</v>
      </c>
      <c r="BC650" s="35">
        <f>IF(AND(BC631=1,(BC$6-'People_Inputs'!$H$42)/'Inputs'!$E$26=ROUNDDOWN((BC$6-'People_Inputs'!$H$42)/'Inputs'!$E$26,0)),'People_Inputs'!$P$42,0)</f>
        <v>0</v>
      </c>
      <c r="BD650" s="35">
        <f>IF(AND(BD631=1,(BD$6-'People_Inputs'!$H$42)/'Inputs'!$E$26=ROUNDDOWN((BD$6-'People_Inputs'!$H$42)/'Inputs'!$E$26,0)),'People_Inputs'!$P$42,0)</f>
        <v>0</v>
      </c>
      <c r="BE650" s="35">
        <f>IF(AND(BE631=1,(BE$6-'People_Inputs'!$H$42)/'Inputs'!$E$26=ROUNDDOWN((BE$6-'People_Inputs'!$H$42)/'Inputs'!$E$26,0)),'People_Inputs'!$P$42,0)</f>
        <v>0</v>
      </c>
      <c r="BF650" s="35">
        <f>IF(AND(BF631=1,(BF$6-'People_Inputs'!$H$42)/'Inputs'!$E$26=ROUNDDOWN((BF$6-'People_Inputs'!$H$42)/'Inputs'!$E$26,0)),'People_Inputs'!$P$42,0)</f>
        <v>0</v>
      </c>
      <c r="BG650" s="35">
        <f>IF(AND(BG631=1,(BG$6-'People_Inputs'!$H$42)/'Inputs'!$E$26=ROUNDDOWN((BG$6-'People_Inputs'!$H$42)/'Inputs'!$E$26,0)),'People_Inputs'!$P$42,0)</f>
        <v>0</v>
      </c>
      <c r="BH650" s="35">
        <f>IF(AND(BH631=1,(BH$6-'People_Inputs'!$H$42)/'Inputs'!$E$26=ROUNDDOWN((BH$6-'People_Inputs'!$H$42)/'Inputs'!$E$26,0)),'People_Inputs'!$P$42,0)</f>
        <v>0</v>
      </c>
      <c r="BI650" s="35">
        <f>IF(AND(BI631=1,(BI$6-'People_Inputs'!$H$42)/'Inputs'!$E$26=ROUNDDOWN((BI$6-'People_Inputs'!$H$42)/'Inputs'!$E$26,0)),'People_Inputs'!$P$42,0)</f>
        <v>0</v>
      </c>
      <c r="BJ650" s="35">
        <f>IF(AND(BJ631=1,(BJ$6-'People_Inputs'!$H$42)/'Inputs'!$E$26=ROUNDDOWN((BJ$6-'People_Inputs'!$H$42)/'Inputs'!$E$26,0)),'People_Inputs'!$P$42,0)</f>
        <v>0</v>
      </c>
      <c r="BK650" s="35">
        <f>IF(AND(BK631=1,(BK$6-'People_Inputs'!$H$42)/'Inputs'!$E$26=ROUNDDOWN((BK$6-'People_Inputs'!$H$42)/'Inputs'!$E$26,0)),'People_Inputs'!$P$42,0)</f>
        <v>0</v>
      </c>
      <c r="BL650" s="35">
        <f>IF(AND(BL631=1,(BL$6-'People_Inputs'!$H$42)/'Inputs'!$E$26=ROUNDDOWN((BL$6-'People_Inputs'!$H$42)/'Inputs'!$E$26,0)),'People_Inputs'!$P$42,0)</f>
        <v>0</v>
      </c>
      <c r="BM650" s="35">
        <f>IF(AND(BM631=1,(BM$6-'People_Inputs'!$H$42)/'Inputs'!$E$26=ROUNDDOWN((BM$6-'People_Inputs'!$H$42)/'Inputs'!$E$26,0)),'People_Inputs'!$P$42,0)</f>
        <v>0</v>
      </c>
      <c r="BN650" s="35">
        <f>IF(AND(BN631=1,(BN$6-'People_Inputs'!$H$42)/'Inputs'!$E$26=ROUNDDOWN((BN$6-'People_Inputs'!$H$42)/'Inputs'!$E$26,0)),'People_Inputs'!$P$42,0)</f>
        <v>0</v>
      </c>
      <c r="BO650" s="35">
        <f>IF(AND(BO631=1,(BO$6-'People_Inputs'!$H$42)/'Inputs'!$E$26=ROUNDDOWN((BO$6-'People_Inputs'!$H$42)/'Inputs'!$E$26,0)),'People_Inputs'!$P$42,0)</f>
        <v>0</v>
      </c>
    </row>
    <row r="651" ht="28" customHeight="1">
      <c r="A651" s="2" t="str">
        <v>SLOT33.ACTIVE</v>
      </c>
      <c r="B651" s="6" t="str">
        <v>SLOT33 active in the month (1 = yes)</v>
      </c>
      <c r="C651" s="2" t="str">
        <v>count</v>
      </c>
      <c r="D651" s="2" t="str">
        <v>END</v>
      </c>
      <c r="E651" s="34">
        <f>BO651</f>
        <v>0</v>
      </c>
      <c r="F651" s="6" t="str">
        <v>Spare row; inactive until a hire and an exit month are entered on People_Inputs</v>
      </c>
      <c r="G651" s="2"/>
      <c r="H651" s="33">
        <f>IF(AND(H$6&gt;='People_Inputs'!$H$43,H$6&lt;='People_Inputs'!$I$43),1,0)</f>
        <v>0</v>
      </c>
      <c r="I651" s="33">
        <f>IF(AND(I$6&gt;='People_Inputs'!$H$43,I$6&lt;='People_Inputs'!$I$43),1,0)</f>
        <v>0</v>
      </c>
      <c r="J651" s="33">
        <f>IF(AND(J$6&gt;='People_Inputs'!$H$43,J$6&lt;='People_Inputs'!$I$43),1,0)</f>
        <v>0</v>
      </c>
      <c r="K651" s="33">
        <f>IF(AND(K$6&gt;='People_Inputs'!$H$43,K$6&lt;='People_Inputs'!$I$43),1,0)</f>
        <v>0</v>
      </c>
      <c r="L651" s="33">
        <f>IF(AND(L$6&gt;='People_Inputs'!$H$43,L$6&lt;='People_Inputs'!$I$43),1,0)</f>
        <v>0</v>
      </c>
      <c r="M651" s="33">
        <f>IF(AND(M$6&gt;='People_Inputs'!$H$43,M$6&lt;='People_Inputs'!$I$43),1,0)</f>
        <v>0</v>
      </c>
      <c r="N651" s="33">
        <f>IF(AND(N$6&gt;='People_Inputs'!$H$43,N$6&lt;='People_Inputs'!$I$43),1,0)</f>
        <v>0</v>
      </c>
      <c r="O651" s="33">
        <f>IF(AND(O$6&gt;='People_Inputs'!$H$43,O$6&lt;='People_Inputs'!$I$43),1,0)</f>
        <v>0</v>
      </c>
      <c r="P651" s="33">
        <f>IF(AND(P$6&gt;='People_Inputs'!$H$43,P$6&lt;='People_Inputs'!$I$43),1,0)</f>
        <v>0</v>
      </c>
      <c r="Q651" s="33">
        <f>IF(AND(Q$6&gt;='People_Inputs'!$H$43,Q$6&lt;='People_Inputs'!$I$43),1,0)</f>
        <v>0</v>
      </c>
      <c r="R651" s="33">
        <f>IF(AND(R$6&gt;='People_Inputs'!$H$43,R$6&lt;='People_Inputs'!$I$43),1,0)</f>
        <v>0</v>
      </c>
      <c r="S651" s="33">
        <f>IF(AND(S$6&gt;='People_Inputs'!$H$43,S$6&lt;='People_Inputs'!$I$43),1,0)</f>
        <v>0</v>
      </c>
      <c r="T651" s="33">
        <f>IF(AND(T$6&gt;='People_Inputs'!$H$43,T$6&lt;='People_Inputs'!$I$43),1,0)</f>
        <v>0</v>
      </c>
      <c r="U651" s="33">
        <f>IF(AND(U$6&gt;='People_Inputs'!$H$43,U$6&lt;='People_Inputs'!$I$43),1,0)</f>
        <v>0</v>
      </c>
      <c r="V651" s="33">
        <f>IF(AND(V$6&gt;='People_Inputs'!$H$43,V$6&lt;='People_Inputs'!$I$43),1,0)</f>
        <v>0</v>
      </c>
      <c r="W651" s="33">
        <f>IF(AND(W$6&gt;='People_Inputs'!$H$43,W$6&lt;='People_Inputs'!$I$43),1,0)</f>
        <v>0</v>
      </c>
      <c r="X651" s="33">
        <f>IF(AND(X$6&gt;='People_Inputs'!$H$43,X$6&lt;='People_Inputs'!$I$43),1,0)</f>
        <v>0</v>
      </c>
      <c r="Y651" s="33">
        <f>IF(AND(Y$6&gt;='People_Inputs'!$H$43,Y$6&lt;='People_Inputs'!$I$43),1,0)</f>
        <v>0</v>
      </c>
      <c r="Z651" s="33">
        <f>IF(AND(Z$6&gt;='People_Inputs'!$H$43,Z$6&lt;='People_Inputs'!$I$43),1,0)</f>
        <v>0</v>
      </c>
      <c r="AA651" s="33">
        <f>IF(AND(AA$6&gt;='People_Inputs'!$H$43,AA$6&lt;='People_Inputs'!$I$43),1,0)</f>
        <v>0</v>
      </c>
      <c r="AB651" s="33">
        <f>IF(AND(AB$6&gt;='People_Inputs'!$H$43,AB$6&lt;='People_Inputs'!$I$43),1,0)</f>
        <v>0</v>
      </c>
      <c r="AC651" s="33">
        <f>IF(AND(AC$6&gt;='People_Inputs'!$H$43,AC$6&lt;='People_Inputs'!$I$43),1,0)</f>
        <v>0</v>
      </c>
      <c r="AD651" s="33">
        <f>IF(AND(AD$6&gt;='People_Inputs'!$H$43,AD$6&lt;='People_Inputs'!$I$43),1,0)</f>
        <v>0</v>
      </c>
      <c r="AE651" s="33">
        <f>IF(AND(AE$6&gt;='People_Inputs'!$H$43,AE$6&lt;='People_Inputs'!$I$43),1,0)</f>
        <v>0</v>
      </c>
      <c r="AF651" s="33">
        <f>IF(AND(AF$6&gt;='People_Inputs'!$H$43,AF$6&lt;='People_Inputs'!$I$43),1,0)</f>
        <v>0</v>
      </c>
      <c r="AG651" s="33">
        <f>IF(AND(AG$6&gt;='People_Inputs'!$H$43,AG$6&lt;='People_Inputs'!$I$43),1,0)</f>
        <v>0</v>
      </c>
      <c r="AH651" s="33">
        <f>IF(AND(AH$6&gt;='People_Inputs'!$H$43,AH$6&lt;='People_Inputs'!$I$43),1,0)</f>
        <v>0</v>
      </c>
      <c r="AI651" s="33">
        <f>IF(AND(AI$6&gt;='People_Inputs'!$H$43,AI$6&lt;='People_Inputs'!$I$43),1,0)</f>
        <v>0</v>
      </c>
      <c r="AJ651" s="33">
        <f>IF(AND(AJ$6&gt;='People_Inputs'!$H$43,AJ$6&lt;='People_Inputs'!$I$43),1,0)</f>
        <v>0</v>
      </c>
      <c r="AK651" s="33">
        <f>IF(AND(AK$6&gt;='People_Inputs'!$H$43,AK$6&lt;='People_Inputs'!$I$43),1,0)</f>
        <v>0</v>
      </c>
      <c r="AL651" s="33">
        <f>IF(AND(AL$6&gt;='People_Inputs'!$H$43,AL$6&lt;='People_Inputs'!$I$43),1,0)</f>
        <v>0</v>
      </c>
      <c r="AM651" s="33">
        <f>IF(AND(AM$6&gt;='People_Inputs'!$H$43,AM$6&lt;='People_Inputs'!$I$43),1,0)</f>
        <v>0</v>
      </c>
      <c r="AN651" s="33">
        <f>IF(AND(AN$6&gt;='People_Inputs'!$H$43,AN$6&lt;='People_Inputs'!$I$43),1,0)</f>
        <v>0</v>
      </c>
      <c r="AO651" s="33">
        <f>IF(AND(AO$6&gt;='People_Inputs'!$H$43,AO$6&lt;='People_Inputs'!$I$43),1,0)</f>
        <v>0</v>
      </c>
      <c r="AP651" s="33">
        <f>IF(AND(AP$6&gt;='People_Inputs'!$H$43,AP$6&lt;='People_Inputs'!$I$43),1,0)</f>
        <v>0</v>
      </c>
      <c r="AQ651" s="33">
        <f>IF(AND(AQ$6&gt;='People_Inputs'!$H$43,AQ$6&lt;='People_Inputs'!$I$43),1,0)</f>
        <v>0</v>
      </c>
      <c r="AR651" s="33">
        <f>IF(AND(AR$6&gt;='People_Inputs'!$H$43,AR$6&lt;='People_Inputs'!$I$43),1,0)</f>
        <v>0</v>
      </c>
      <c r="AS651" s="33">
        <f>IF(AND(AS$6&gt;='People_Inputs'!$H$43,AS$6&lt;='People_Inputs'!$I$43),1,0)</f>
        <v>0</v>
      </c>
      <c r="AT651" s="33">
        <f>IF(AND(AT$6&gt;='People_Inputs'!$H$43,AT$6&lt;='People_Inputs'!$I$43),1,0)</f>
        <v>0</v>
      </c>
      <c r="AU651" s="33">
        <f>IF(AND(AU$6&gt;='People_Inputs'!$H$43,AU$6&lt;='People_Inputs'!$I$43),1,0)</f>
        <v>0</v>
      </c>
      <c r="AV651" s="33">
        <f>IF(AND(AV$6&gt;='People_Inputs'!$H$43,AV$6&lt;='People_Inputs'!$I$43),1,0)</f>
        <v>0</v>
      </c>
      <c r="AW651" s="33">
        <f>IF(AND(AW$6&gt;='People_Inputs'!$H$43,AW$6&lt;='People_Inputs'!$I$43),1,0)</f>
        <v>0</v>
      </c>
      <c r="AX651" s="33">
        <f>IF(AND(AX$6&gt;='People_Inputs'!$H$43,AX$6&lt;='People_Inputs'!$I$43),1,0)</f>
        <v>0</v>
      </c>
      <c r="AY651" s="33">
        <f>IF(AND(AY$6&gt;='People_Inputs'!$H$43,AY$6&lt;='People_Inputs'!$I$43),1,0)</f>
        <v>0</v>
      </c>
      <c r="AZ651" s="33">
        <f>IF(AND(AZ$6&gt;='People_Inputs'!$H$43,AZ$6&lt;='People_Inputs'!$I$43),1,0)</f>
        <v>0</v>
      </c>
      <c r="BA651" s="33">
        <f>IF(AND(BA$6&gt;='People_Inputs'!$H$43,BA$6&lt;='People_Inputs'!$I$43),1,0)</f>
        <v>0</v>
      </c>
      <c r="BB651" s="33">
        <f>IF(AND(BB$6&gt;='People_Inputs'!$H$43,BB$6&lt;='People_Inputs'!$I$43),1,0)</f>
        <v>0</v>
      </c>
      <c r="BC651" s="33">
        <f>IF(AND(BC$6&gt;='People_Inputs'!$H$43,BC$6&lt;='People_Inputs'!$I$43),1,0)</f>
        <v>0</v>
      </c>
      <c r="BD651" s="33">
        <f>IF(AND(BD$6&gt;='People_Inputs'!$H$43,BD$6&lt;='People_Inputs'!$I$43),1,0)</f>
        <v>0</v>
      </c>
      <c r="BE651" s="33">
        <f>IF(AND(BE$6&gt;='People_Inputs'!$H$43,BE$6&lt;='People_Inputs'!$I$43),1,0)</f>
        <v>0</v>
      </c>
      <c r="BF651" s="33">
        <f>IF(AND(BF$6&gt;='People_Inputs'!$H$43,BF$6&lt;='People_Inputs'!$I$43),1,0)</f>
        <v>0</v>
      </c>
      <c r="BG651" s="33">
        <f>IF(AND(BG$6&gt;='People_Inputs'!$H$43,BG$6&lt;='People_Inputs'!$I$43),1,0)</f>
        <v>0</v>
      </c>
      <c r="BH651" s="33">
        <f>IF(AND(BH$6&gt;='People_Inputs'!$H$43,BH$6&lt;='People_Inputs'!$I$43),1,0)</f>
        <v>0</v>
      </c>
      <c r="BI651" s="33">
        <f>IF(AND(BI$6&gt;='People_Inputs'!$H$43,BI$6&lt;='People_Inputs'!$I$43),1,0)</f>
        <v>0</v>
      </c>
      <c r="BJ651" s="33">
        <f>IF(AND(BJ$6&gt;='People_Inputs'!$H$43,BJ$6&lt;='People_Inputs'!$I$43),1,0)</f>
        <v>0</v>
      </c>
      <c r="BK651" s="33">
        <f>IF(AND(BK$6&gt;='People_Inputs'!$H$43,BK$6&lt;='People_Inputs'!$I$43),1,0)</f>
        <v>0</v>
      </c>
      <c r="BL651" s="33">
        <f>IF(AND(BL$6&gt;='People_Inputs'!$H$43,BL$6&lt;='People_Inputs'!$I$43),1,0)</f>
        <v>0</v>
      </c>
      <c r="BM651" s="33">
        <f>IF(AND(BM$6&gt;='People_Inputs'!$H$43,BM$6&lt;='People_Inputs'!$I$43),1,0)</f>
        <v>0</v>
      </c>
      <c r="BN651" s="33">
        <f>IF(AND(BN$6&gt;='People_Inputs'!$H$43,BN$6&lt;='People_Inputs'!$I$43),1,0)</f>
        <v>0</v>
      </c>
      <c r="BO651" s="33">
        <f>IF(AND(BO$6&gt;='People_Inputs'!$H$43,BO$6&lt;='People_Inputs'!$I$43),1,0)</f>
        <v>0</v>
      </c>
    </row>
    <row r="652" ht="28" customHeight="1">
      <c r="A652" s="2" t="str">
        <v>SLOT33.FTE</v>
      </c>
      <c r="B652" s="6" t="str">
        <v>SLOT33 FTE</v>
      </c>
      <c r="C652" s="2" t="str">
        <v>FTE</v>
      </c>
      <c r="D652" s="2" t="str">
        <v>END</v>
      </c>
      <c r="E652" s="34">
        <f>BO652</f>
        <v>0</v>
      </c>
      <c r="F652" s="6" t="str">
        <v>Spare row; inactive until a hire and an exit month are entered on People_Inputs</v>
      </c>
      <c r="G652" s="2"/>
      <c r="H652" s="33">
        <f>H651*'People_Inputs'!$J$43</f>
        <v>0</v>
      </c>
      <c r="I652" s="33">
        <f>I651*'People_Inputs'!$J$43</f>
        <v>0</v>
      </c>
      <c r="J652" s="33">
        <f>J651*'People_Inputs'!$J$43</f>
        <v>0</v>
      </c>
      <c r="K652" s="33">
        <f>K651*'People_Inputs'!$J$43</f>
        <v>0</v>
      </c>
      <c r="L652" s="33">
        <f>L651*'People_Inputs'!$J$43</f>
        <v>0</v>
      </c>
      <c r="M652" s="33">
        <f>M651*'People_Inputs'!$J$43</f>
        <v>0</v>
      </c>
      <c r="N652" s="33">
        <f>N651*'People_Inputs'!$J$43</f>
        <v>0</v>
      </c>
      <c r="O652" s="33">
        <f>O651*'People_Inputs'!$J$43</f>
        <v>0</v>
      </c>
      <c r="P652" s="33">
        <f>P651*'People_Inputs'!$J$43</f>
        <v>0</v>
      </c>
      <c r="Q652" s="33">
        <f>Q651*'People_Inputs'!$J$43</f>
        <v>0</v>
      </c>
      <c r="R652" s="33">
        <f>R651*'People_Inputs'!$J$43</f>
        <v>0</v>
      </c>
      <c r="S652" s="33">
        <f>S651*'People_Inputs'!$J$43</f>
        <v>0</v>
      </c>
      <c r="T652" s="33">
        <f>T651*'People_Inputs'!$J$43</f>
        <v>0</v>
      </c>
      <c r="U652" s="33">
        <f>U651*'People_Inputs'!$J$43</f>
        <v>0</v>
      </c>
      <c r="V652" s="33">
        <f>V651*'People_Inputs'!$J$43</f>
        <v>0</v>
      </c>
      <c r="W652" s="33">
        <f>W651*'People_Inputs'!$J$43</f>
        <v>0</v>
      </c>
      <c r="X652" s="33">
        <f>X651*'People_Inputs'!$J$43</f>
        <v>0</v>
      </c>
      <c r="Y652" s="33">
        <f>Y651*'People_Inputs'!$J$43</f>
        <v>0</v>
      </c>
      <c r="Z652" s="33">
        <f>Z651*'People_Inputs'!$J$43</f>
        <v>0</v>
      </c>
      <c r="AA652" s="33">
        <f>AA651*'People_Inputs'!$J$43</f>
        <v>0</v>
      </c>
      <c r="AB652" s="33">
        <f>AB651*'People_Inputs'!$J$43</f>
        <v>0</v>
      </c>
      <c r="AC652" s="33">
        <f>AC651*'People_Inputs'!$J$43</f>
        <v>0</v>
      </c>
      <c r="AD652" s="33">
        <f>AD651*'People_Inputs'!$J$43</f>
        <v>0</v>
      </c>
      <c r="AE652" s="33">
        <f>AE651*'People_Inputs'!$J$43</f>
        <v>0</v>
      </c>
      <c r="AF652" s="33">
        <f>AF651*'People_Inputs'!$J$43</f>
        <v>0</v>
      </c>
      <c r="AG652" s="33">
        <f>AG651*'People_Inputs'!$J$43</f>
        <v>0</v>
      </c>
      <c r="AH652" s="33">
        <f>AH651*'People_Inputs'!$J$43</f>
        <v>0</v>
      </c>
      <c r="AI652" s="33">
        <f>AI651*'People_Inputs'!$J$43</f>
        <v>0</v>
      </c>
      <c r="AJ652" s="33">
        <f>AJ651*'People_Inputs'!$J$43</f>
        <v>0</v>
      </c>
      <c r="AK652" s="33">
        <f>AK651*'People_Inputs'!$J$43</f>
        <v>0</v>
      </c>
      <c r="AL652" s="33">
        <f>AL651*'People_Inputs'!$J$43</f>
        <v>0</v>
      </c>
      <c r="AM652" s="33">
        <f>AM651*'People_Inputs'!$J$43</f>
        <v>0</v>
      </c>
      <c r="AN652" s="33">
        <f>AN651*'People_Inputs'!$J$43</f>
        <v>0</v>
      </c>
      <c r="AO652" s="33">
        <f>AO651*'People_Inputs'!$J$43</f>
        <v>0</v>
      </c>
      <c r="AP652" s="33">
        <f>AP651*'People_Inputs'!$J$43</f>
        <v>0</v>
      </c>
      <c r="AQ652" s="33">
        <f>AQ651*'People_Inputs'!$J$43</f>
        <v>0</v>
      </c>
      <c r="AR652" s="33">
        <f>AR651*'People_Inputs'!$J$43</f>
        <v>0</v>
      </c>
      <c r="AS652" s="33">
        <f>AS651*'People_Inputs'!$J$43</f>
        <v>0</v>
      </c>
      <c r="AT652" s="33">
        <f>AT651*'People_Inputs'!$J$43</f>
        <v>0</v>
      </c>
      <c r="AU652" s="33">
        <f>AU651*'People_Inputs'!$J$43</f>
        <v>0</v>
      </c>
      <c r="AV652" s="33">
        <f>AV651*'People_Inputs'!$J$43</f>
        <v>0</v>
      </c>
      <c r="AW652" s="33">
        <f>AW651*'People_Inputs'!$J$43</f>
        <v>0</v>
      </c>
      <c r="AX652" s="33">
        <f>AX651*'People_Inputs'!$J$43</f>
        <v>0</v>
      </c>
      <c r="AY652" s="33">
        <f>AY651*'People_Inputs'!$J$43</f>
        <v>0</v>
      </c>
      <c r="AZ652" s="33">
        <f>AZ651*'People_Inputs'!$J$43</f>
        <v>0</v>
      </c>
      <c r="BA652" s="33">
        <f>BA651*'People_Inputs'!$J$43</f>
        <v>0</v>
      </c>
      <c r="BB652" s="33">
        <f>BB651*'People_Inputs'!$J$43</f>
        <v>0</v>
      </c>
      <c r="BC652" s="33">
        <f>BC651*'People_Inputs'!$J$43</f>
        <v>0</v>
      </c>
      <c r="BD652" s="33">
        <f>BD651*'People_Inputs'!$J$43</f>
        <v>0</v>
      </c>
      <c r="BE652" s="33">
        <f>BE651*'People_Inputs'!$J$43</f>
        <v>0</v>
      </c>
      <c r="BF652" s="33">
        <f>BF651*'People_Inputs'!$J$43</f>
        <v>0</v>
      </c>
      <c r="BG652" s="33">
        <f>BG651*'People_Inputs'!$J$43</f>
        <v>0</v>
      </c>
      <c r="BH652" s="33">
        <f>BH651*'People_Inputs'!$J$43</f>
        <v>0</v>
      </c>
      <c r="BI652" s="33">
        <f>BI651*'People_Inputs'!$J$43</f>
        <v>0</v>
      </c>
      <c r="BJ652" s="33">
        <f>BJ651*'People_Inputs'!$J$43</f>
        <v>0</v>
      </c>
      <c r="BK652" s="33">
        <f>BK651*'People_Inputs'!$J$43</f>
        <v>0</v>
      </c>
      <c r="BL652" s="33">
        <f>BL651*'People_Inputs'!$J$43</f>
        <v>0</v>
      </c>
      <c r="BM652" s="33">
        <f>BM651*'People_Inputs'!$J$43</f>
        <v>0</v>
      </c>
      <c r="BN652" s="33">
        <f>BN651*'People_Inputs'!$J$43</f>
        <v>0</v>
      </c>
      <c r="BO652" s="33">
        <f>BO651*'People_Inputs'!$J$43</f>
        <v>0</v>
      </c>
    </row>
    <row r="653" ht="28" customHeight="1">
      <c r="A653" s="2" t="str">
        <v>SLOT33.EMPLOYEE</v>
      </c>
      <c r="B653" s="6" t="str">
        <v>SLOT33 employee with social insurance (1 = yes)</v>
      </c>
      <c r="C653" s="2" t="str">
        <v>count</v>
      </c>
      <c r="D653" s="2" t="str">
        <v>END</v>
      </c>
      <c r="E653" s="34">
        <f>BO653</f>
        <v>0</v>
      </c>
      <c r="F653" s="6" t="str">
        <v>Spare row; inactive until a hire and an exit month are entered on People_Inputs</v>
      </c>
      <c r="G653" s="2"/>
      <c r="H653" s="33">
        <f>H651*'People_Inputs'!$N$43</f>
        <v>0</v>
      </c>
      <c r="I653" s="33">
        <f>I651*'People_Inputs'!$N$43</f>
        <v>0</v>
      </c>
      <c r="J653" s="33">
        <f>J651*'People_Inputs'!$N$43</f>
        <v>0</v>
      </c>
      <c r="K653" s="33">
        <f>K651*'People_Inputs'!$N$43</f>
        <v>0</v>
      </c>
      <c r="L653" s="33">
        <f>L651*'People_Inputs'!$N$43</f>
        <v>0</v>
      </c>
      <c r="M653" s="33">
        <f>M651*'People_Inputs'!$N$43</f>
        <v>0</v>
      </c>
      <c r="N653" s="33">
        <f>N651*'People_Inputs'!$N$43</f>
        <v>0</v>
      </c>
      <c r="O653" s="33">
        <f>O651*'People_Inputs'!$N$43</f>
        <v>0</v>
      </c>
      <c r="P653" s="33">
        <f>P651*'People_Inputs'!$N$43</f>
        <v>0</v>
      </c>
      <c r="Q653" s="33">
        <f>Q651*'People_Inputs'!$N$43</f>
        <v>0</v>
      </c>
      <c r="R653" s="33">
        <f>R651*'People_Inputs'!$N$43</f>
        <v>0</v>
      </c>
      <c r="S653" s="33">
        <f>S651*'People_Inputs'!$N$43</f>
        <v>0</v>
      </c>
      <c r="T653" s="33">
        <f>T651*'People_Inputs'!$N$43</f>
        <v>0</v>
      </c>
      <c r="U653" s="33">
        <f>U651*'People_Inputs'!$N$43</f>
        <v>0</v>
      </c>
      <c r="V653" s="33">
        <f>V651*'People_Inputs'!$N$43</f>
        <v>0</v>
      </c>
      <c r="W653" s="33">
        <f>W651*'People_Inputs'!$N$43</f>
        <v>0</v>
      </c>
      <c r="X653" s="33">
        <f>X651*'People_Inputs'!$N$43</f>
        <v>0</v>
      </c>
      <c r="Y653" s="33">
        <f>Y651*'People_Inputs'!$N$43</f>
        <v>0</v>
      </c>
      <c r="Z653" s="33">
        <f>Z651*'People_Inputs'!$N$43</f>
        <v>0</v>
      </c>
      <c r="AA653" s="33">
        <f>AA651*'People_Inputs'!$N$43</f>
        <v>0</v>
      </c>
      <c r="AB653" s="33">
        <f>AB651*'People_Inputs'!$N$43</f>
        <v>0</v>
      </c>
      <c r="AC653" s="33">
        <f>AC651*'People_Inputs'!$N$43</f>
        <v>0</v>
      </c>
      <c r="AD653" s="33">
        <f>AD651*'People_Inputs'!$N$43</f>
        <v>0</v>
      </c>
      <c r="AE653" s="33">
        <f>AE651*'People_Inputs'!$N$43</f>
        <v>0</v>
      </c>
      <c r="AF653" s="33">
        <f>AF651*'People_Inputs'!$N$43</f>
        <v>0</v>
      </c>
      <c r="AG653" s="33">
        <f>AG651*'People_Inputs'!$N$43</f>
        <v>0</v>
      </c>
      <c r="AH653" s="33">
        <f>AH651*'People_Inputs'!$N$43</f>
        <v>0</v>
      </c>
      <c r="AI653" s="33">
        <f>AI651*'People_Inputs'!$N$43</f>
        <v>0</v>
      </c>
      <c r="AJ653" s="33">
        <f>AJ651*'People_Inputs'!$N$43</f>
        <v>0</v>
      </c>
      <c r="AK653" s="33">
        <f>AK651*'People_Inputs'!$N$43</f>
        <v>0</v>
      </c>
      <c r="AL653" s="33">
        <f>AL651*'People_Inputs'!$N$43</f>
        <v>0</v>
      </c>
      <c r="AM653" s="33">
        <f>AM651*'People_Inputs'!$N$43</f>
        <v>0</v>
      </c>
      <c r="AN653" s="33">
        <f>AN651*'People_Inputs'!$N$43</f>
        <v>0</v>
      </c>
      <c r="AO653" s="33">
        <f>AO651*'People_Inputs'!$N$43</f>
        <v>0</v>
      </c>
      <c r="AP653" s="33">
        <f>AP651*'People_Inputs'!$N$43</f>
        <v>0</v>
      </c>
      <c r="AQ653" s="33">
        <f>AQ651*'People_Inputs'!$N$43</f>
        <v>0</v>
      </c>
      <c r="AR653" s="33">
        <f>AR651*'People_Inputs'!$N$43</f>
        <v>0</v>
      </c>
      <c r="AS653" s="33">
        <f>AS651*'People_Inputs'!$N$43</f>
        <v>0</v>
      </c>
      <c r="AT653" s="33">
        <f>AT651*'People_Inputs'!$N$43</f>
        <v>0</v>
      </c>
      <c r="AU653" s="33">
        <f>AU651*'People_Inputs'!$N$43</f>
        <v>0</v>
      </c>
      <c r="AV653" s="33">
        <f>AV651*'People_Inputs'!$N$43</f>
        <v>0</v>
      </c>
      <c r="AW653" s="33">
        <f>AW651*'People_Inputs'!$N$43</f>
        <v>0</v>
      </c>
      <c r="AX653" s="33">
        <f>AX651*'People_Inputs'!$N$43</f>
        <v>0</v>
      </c>
      <c r="AY653" s="33">
        <f>AY651*'People_Inputs'!$N$43</f>
        <v>0</v>
      </c>
      <c r="AZ653" s="33">
        <f>AZ651*'People_Inputs'!$N$43</f>
        <v>0</v>
      </c>
      <c r="BA653" s="33">
        <f>BA651*'People_Inputs'!$N$43</f>
        <v>0</v>
      </c>
      <c r="BB653" s="33">
        <f>BB651*'People_Inputs'!$N$43</f>
        <v>0</v>
      </c>
      <c r="BC653" s="33">
        <f>BC651*'People_Inputs'!$N$43</f>
        <v>0</v>
      </c>
      <c r="BD653" s="33">
        <f>BD651*'People_Inputs'!$N$43</f>
        <v>0</v>
      </c>
      <c r="BE653" s="33">
        <f>BE651*'People_Inputs'!$N$43</f>
        <v>0</v>
      </c>
      <c r="BF653" s="33">
        <f>BF651*'People_Inputs'!$N$43</f>
        <v>0</v>
      </c>
      <c r="BG653" s="33">
        <f>BG651*'People_Inputs'!$N$43</f>
        <v>0</v>
      </c>
      <c r="BH653" s="33">
        <f>BH651*'People_Inputs'!$N$43</f>
        <v>0</v>
      </c>
      <c r="BI653" s="33">
        <f>BI651*'People_Inputs'!$N$43</f>
        <v>0</v>
      </c>
      <c r="BJ653" s="33">
        <f>BJ651*'People_Inputs'!$N$43</f>
        <v>0</v>
      </c>
      <c r="BK653" s="33">
        <f>BK651*'People_Inputs'!$N$43</f>
        <v>0</v>
      </c>
      <c r="BL653" s="33">
        <f>BL651*'People_Inputs'!$N$43</f>
        <v>0</v>
      </c>
      <c r="BM653" s="33">
        <f>BM651*'People_Inputs'!$N$43</f>
        <v>0</v>
      </c>
      <c r="BN653" s="33">
        <f>BN651*'People_Inputs'!$N$43</f>
        <v>0</v>
      </c>
      <c r="BO653" s="33">
        <f>BO651*'People_Inputs'!$N$43</f>
        <v>0</v>
      </c>
    </row>
    <row r="654" ht="28" customHeight="1">
      <c r="A654" s="2" t="str">
        <v>SLOT33.ANNUAL</v>
      </c>
      <c r="B654" s="6" t="str">
        <v>SLOT33 annual salary at 1.0 FTE, indexed</v>
      </c>
      <c r="C654" s="2" t="str">
        <v>EUR</v>
      </c>
      <c r="D654" s="2" t="str">
        <v>END</v>
      </c>
      <c r="E654" s="36">
        <f>BO654</f>
        <v>0</v>
      </c>
      <c r="F654" s="6" t="str">
        <v>Spare row; inactive until a hire and an exit month are entered on People_Inputs</v>
      </c>
      <c r="G654" s="2"/>
      <c r="H654" s="35">
        <f>'People_Inputs'!$K$43*(1+'People_Inputs'!$L$43)^(H$8-'Inputs'!$E$29)</f>
        <v>0</v>
      </c>
      <c r="I654" s="35">
        <f>'People_Inputs'!$K$43*(1+'People_Inputs'!$L$43)^(I$8-'Inputs'!$E$29)</f>
        <v>0</v>
      </c>
      <c r="J654" s="35">
        <f>'People_Inputs'!$K$43*(1+'People_Inputs'!$L$43)^(J$8-'Inputs'!$E$29)</f>
        <v>0</v>
      </c>
      <c r="K654" s="35">
        <f>'People_Inputs'!$K$43*(1+'People_Inputs'!$L$43)^(K$8-'Inputs'!$E$29)</f>
        <v>0</v>
      </c>
      <c r="L654" s="35">
        <f>'People_Inputs'!$K$43*(1+'People_Inputs'!$L$43)^(L$8-'Inputs'!$E$29)</f>
        <v>0</v>
      </c>
      <c r="M654" s="35">
        <f>'People_Inputs'!$K$43*(1+'People_Inputs'!$L$43)^(M$8-'Inputs'!$E$29)</f>
        <v>0</v>
      </c>
      <c r="N654" s="35">
        <f>'People_Inputs'!$K$43*(1+'People_Inputs'!$L$43)^(N$8-'Inputs'!$E$29)</f>
        <v>0</v>
      </c>
      <c r="O654" s="35">
        <f>'People_Inputs'!$K$43*(1+'People_Inputs'!$L$43)^(O$8-'Inputs'!$E$29)</f>
        <v>0</v>
      </c>
      <c r="P654" s="35">
        <f>'People_Inputs'!$K$43*(1+'People_Inputs'!$L$43)^(P$8-'Inputs'!$E$29)</f>
        <v>0</v>
      </c>
      <c r="Q654" s="35">
        <f>'People_Inputs'!$K$43*(1+'People_Inputs'!$L$43)^(Q$8-'Inputs'!$E$29)</f>
        <v>0</v>
      </c>
      <c r="R654" s="35">
        <f>'People_Inputs'!$K$43*(1+'People_Inputs'!$L$43)^(R$8-'Inputs'!$E$29)</f>
        <v>0</v>
      </c>
      <c r="S654" s="35">
        <f>'People_Inputs'!$K$43*(1+'People_Inputs'!$L$43)^(S$8-'Inputs'!$E$29)</f>
        <v>0</v>
      </c>
      <c r="T654" s="35">
        <f>'People_Inputs'!$K$43*(1+'People_Inputs'!$L$43)^(T$8-'Inputs'!$E$29)</f>
        <v>0</v>
      </c>
      <c r="U654" s="35">
        <f>'People_Inputs'!$K$43*(1+'People_Inputs'!$L$43)^(U$8-'Inputs'!$E$29)</f>
        <v>0</v>
      </c>
      <c r="V654" s="35">
        <f>'People_Inputs'!$K$43*(1+'People_Inputs'!$L$43)^(V$8-'Inputs'!$E$29)</f>
        <v>0</v>
      </c>
      <c r="W654" s="35">
        <f>'People_Inputs'!$K$43*(1+'People_Inputs'!$L$43)^(W$8-'Inputs'!$E$29)</f>
        <v>0</v>
      </c>
      <c r="X654" s="35">
        <f>'People_Inputs'!$K$43*(1+'People_Inputs'!$L$43)^(X$8-'Inputs'!$E$29)</f>
        <v>0</v>
      </c>
      <c r="Y654" s="35">
        <f>'People_Inputs'!$K$43*(1+'People_Inputs'!$L$43)^(Y$8-'Inputs'!$E$29)</f>
        <v>0</v>
      </c>
      <c r="Z654" s="35">
        <f>'People_Inputs'!$K$43*(1+'People_Inputs'!$L$43)^(Z$8-'Inputs'!$E$29)</f>
        <v>0</v>
      </c>
      <c r="AA654" s="35">
        <f>'People_Inputs'!$K$43*(1+'People_Inputs'!$L$43)^(AA$8-'Inputs'!$E$29)</f>
        <v>0</v>
      </c>
      <c r="AB654" s="35">
        <f>'People_Inputs'!$K$43*(1+'People_Inputs'!$L$43)^(AB$8-'Inputs'!$E$29)</f>
        <v>0</v>
      </c>
      <c r="AC654" s="35">
        <f>'People_Inputs'!$K$43*(1+'People_Inputs'!$L$43)^(AC$8-'Inputs'!$E$29)</f>
        <v>0</v>
      </c>
      <c r="AD654" s="35">
        <f>'People_Inputs'!$K$43*(1+'People_Inputs'!$L$43)^(AD$8-'Inputs'!$E$29)</f>
        <v>0</v>
      </c>
      <c r="AE654" s="35">
        <f>'People_Inputs'!$K$43*(1+'People_Inputs'!$L$43)^(AE$8-'Inputs'!$E$29)</f>
        <v>0</v>
      </c>
      <c r="AF654" s="35">
        <f>'People_Inputs'!$K$43*(1+'People_Inputs'!$L$43)^(AF$8-'Inputs'!$E$29)</f>
        <v>0</v>
      </c>
      <c r="AG654" s="35">
        <f>'People_Inputs'!$K$43*(1+'People_Inputs'!$L$43)^(AG$8-'Inputs'!$E$29)</f>
        <v>0</v>
      </c>
      <c r="AH654" s="35">
        <f>'People_Inputs'!$K$43*(1+'People_Inputs'!$L$43)^(AH$8-'Inputs'!$E$29)</f>
        <v>0</v>
      </c>
      <c r="AI654" s="35">
        <f>'People_Inputs'!$K$43*(1+'People_Inputs'!$L$43)^(AI$8-'Inputs'!$E$29)</f>
        <v>0</v>
      </c>
      <c r="AJ654" s="35">
        <f>'People_Inputs'!$K$43*(1+'People_Inputs'!$L$43)^(AJ$8-'Inputs'!$E$29)</f>
        <v>0</v>
      </c>
      <c r="AK654" s="35">
        <f>'People_Inputs'!$K$43*(1+'People_Inputs'!$L$43)^(AK$8-'Inputs'!$E$29)</f>
        <v>0</v>
      </c>
      <c r="AL654" s="35">
        <f>'People_Inputs'!$K$43*(1+'People_Inputs'!$L$43)^(AL$8-'Inputs'!$E$29)</f>
        <v>0</v>
      </c>
      <c r="AM654" s="35">
        <f>'People_Inputs'!$K$43*(1+'People_Inputs'!$L$43)^(AM$8-'Inputs'!$E$29)</f>
        <v>0</v>
      </c>
      <c r="AN654" s="35">
        <f>'People_Inputs'!$K$43*(1+'People_Inputs'!$L$43)^(AN$8-'Inputs'!$E$29)</f>
        <v>0</v>
      </c>
      <c r="AO654" s="35">
        <f>'People_Inputs'!$K$43*(1+'People_Inputs'!$L$43)^(AO$8-'Inputs'!$E$29)</f>
        <v>0</v>
      </c>
      <c r="AP654" s="35">
        <f>'People_Inputs'!$K$43*(1+'People_Inputs'!$L$43)^(AP$8-'Inputs'!$E$29)</f>
        <v>0</v>
      </c>
      <c r="AQ654" s="35">
        <f>'People_Inputs'!$K$43*(1+'People_Inputs'!$L$43)^(AQ$8-'Inputs'!$E$29)</f>
        <v>0</v>
      </c>
      <c r="AR654" s="35">
        <f>'People_Inputs'!$K$43*(1+'People_Inputs'!$L$43)^(AR$8-'Inputs'!$E$29)</f>
        <v>0</v>
      </c>
      <c r="AS654" s="35">
        <f>'People_Inputs'!$K$43*(1+'People_Inputs'!$L$43)^(AS$8-'Inputs'!$E$29)</f>
        <v>0</v>
      </c>
      <c r="AT654" s="35">
        <f>'People_Inputs'!$K$43*(1+'People_Inputs'!$L$43)^(AT$8-'Inputs'!$E$29)</f>
        <v>0</v>
      </c>
      <c r="AU654" s="35">
        <f>'People_Inputs'!$K$43*(1+'People_Inputs'!$L$43)^(AU$8-'Inputs'!$E$29)</f>
        <v>0</v>
      </c>
      <c r="AV654" s="35">
        <f>'People_Inputs'!$K$43*(1+'People_Inputs'!$L$43)^(AV$8-'Inputs'!$E$29)</f>
        <v>0</v>
      </c>
      <c r="AW654" s="35">
        <f>'People_Inputs'!$K$43*(1+'People_Inputs'!$L$43)^(AW$8-'Inputs'!$E$29)</f>
        <v>0</v>
      </c>
      <c r="AX654" s="35">
        <f>'People_Inputs'!$K$43*(1+'People_Inputs'!$L$43)^(AX$8-'Inputs'!$E$29)</f>
        <v>0</v>
      </c>
      <c r="AY654" s="35">
        <f>'People_Inputs'!$K$43*(1+'People_Inputs'!$L$43)^(AY$8-'Inputs'!$E$29)</f>
        <v>0</v>
      </c>
      <c r="AZ654" s="35">
        <f>'People_Inputs'!$K$43*(1+'People_Inputs'!$L$43)^(AZ$8-'Inputs'!$E$29)</f>
        <v>0</v>
      </c>
      <c r="BA654" s="35">
        <f>'People_Inputs'!$K$43*(1+'People_Inputs'!$L$43)^(BA$8-'Inputs'!$E$29)</f>
        <v>0</v>
      </c>
      <c r="BB654" s="35">
        <f>'People_Inputs'!$K$43*(1+'People_Inputs'!$L$43)^(BB$8-'Inputs'!$E$29)</f>
        <v>0</v>
      </c>
      <c r="BC654" s="35">
        <f>'People_Inputs'!$K$43*(1+'People_Inputs'!$L$43)^(BC$8-'Inputs'!$E$29)</f>
        <v>0</v>
      </c>
      <c r="BD654" s="35">
        <f>'People_Inputs'!$K$43*(1+'People_Inputs'!$L$43)^(BD$8-'Inputs'!$E$29)</f>
        <v>0</v>
      </c>
      <c r="BE654" s="35">
        <f>'People_Inputs'!$K$43*(1+'People_Inputs'!$L$43)^(BE$8-'Inputs'!$E$29)</f>
        <v>0</v>
      </c>
      <c r="BF654" s="35">
        <f>'People_Inputs'!$K$43*(1+'People_Inputs'!$L$43)^(BF$8-'Inputs'!$E$29)</f>
        <v>0</v>
      </c>
      <c r="BG654" s="35">
        <f>'People_Inputs'!$K$43*(1+'People_Inputs'!$L$43)^(BG$8-'Inputs'!$E$29)</f>
        <v>0</v>
      </c>
      <c r="BH654" s="35">
        <f>'People_Inputs'!$K$43*(1+'People_Inputs'!$L$43)^(BH$8-'Inputs'!$E$29)</f>
        <v>0</v>
      </c>
      <c r="BI654" s="35">
        <f>'People_Inputs'!$K$43*(1+'People_Inputs'!$L$43)^(BI$8-'Inputs'!$E$29)</f>
        <v>0</v>
      </c>
      <c r="BJ654" s="35">
        <f>'People_Inputs'!$K$43*(1+'People_Inputs'!$L$43)^(BJ$8-'Inputs'!$E$29)</f>
        <v>0</v>
      </c>
      <c r="BK654" s="35">
        <f>'People_Inputs'!$K$43*(1+'People_Inputs'!$L$43)^(BK$8-'Inputs'!$E$29)</f>
        <v>0</v>
      </c>
      <c r="BL654" s="35">
        <f>'People_Inputs'!$K$43*(1+'People_Inputs'!$L$43)^(BL$8-'Inputs'!$E$29)</f>
        <v>0</v>
      </c>
      <c r="BM654" s="35">
        <f>'People_Inputs'!$K$43*(1+'People_Inputs'!$L$43)^(BM$8-'Inputs'!$E$29)</f>
        <v>0</v>
      </c>
      <c r="BN654" s="35">
        <f>'People_Inputs'!$K$43*(1+'People_Inputs'!$L$43)^(BN$8-'Inputs'!$E$29)</f>
        <v>0</v>
      </c>
      <c r="BO654" s="35">
        <f>'People_Inputs'!$K$43*(1+'People_Inputs'!$L$43)^(BO$8-'Inputs'!$E$29)</f>
        <v>0</v>
      </c>
    </row>
    <row r="655" ht="28" customHeight="1">
      <c r="A655" s="2" t="str">
        <v>SLOT33.SALARY</v>
      </c>
      <c r="B655" s="6" t="str">
        <v>SLOT33 gross salary</v>
      </c>
      <c r="C655" s="2" t="str">
        <v>EUR</v>
      </c>
      <c r="D655" s="2" t="str">
        <v>SUM</v>
      </c>
      <c r="E655" s="36">
        <f>SUM(H655:BO655)</f>
        <v>0.0</v>
      </c>
      <c r="F655" s="6" t="str">
        <v>Spare row; inactive until a hire and an exit month are entered on People_Inputs</v>
      </c>
      <c r="G655" s="2"/>
      <c r="H655" s="36">
        <f>H654*H652/12</f>
        <v>0.0</v>
      </c>
      <c r="I655" s="36">
        <f>I654*I652/12</f>
        <v>0.0</v>
      </c>
      <c r="J655" s="36">
        <f>J654*J652/12</f>
        <v>0.0</v>
      </c>
      <c r="K655" s="36">
        <f>K654*K652/12</f>
        <v>0.0</v>
      </c>
      <c r="L655" s="36">
        <f>L654*L652/12</f>
        <v>0.0</v>
      </c>
      <c r="M655" s="36">
        <f>M654*M652/12</f>
        <v>0.0</v>
      </c>
      <c r="N655" s="36">
        <f>N654*N652/12</f>
        <v>0.0</v>
      </c>
      <c r="O655" s="36">
        <f>O654*O652/12</f>
        <v>0.0</v>
      </c>
      <c r="P655" s="36">
        <f>P654*P652/12</f>
        <v>0.0</v>
      </c>
      <c r="Q655" s="36">
        <f>Q654*Q652/12</f>
        <v>0.0</v>
      </c>
      <c r="R655" s="36">
        <f>R654*R652/12</f>
        <v>0.0</v>
      </c>
      <c r="S655" s="36">
        <f>S654*S652/12</f>
        <v>0.0</v>
      </c>
      <c r="T655" s="36">
        <f>T654*T652/12</f>
        <v>0.0</v>
      </c>
      <c r="U655" s="36">
        <f>U654*U652/12</f>
        <v>0.0</v>
      </c>
      <c r="V655" s="36">
        <f>V654*V652/12</f>
        <v>0.0</v>
      </c>
      <c r="W655" s="36">
        <f>W654*W652/12</f>
        <v>0.0</v>
      </c>
      <c r="X655" s="36">
        <f>X654*X652/12</f>
        <v>0.0</v>
      </c>
      <c r="Y655" s="36">
        <f>Y654*Y652/12</f>
        <v>0.0</v>
      </c>
      <c r="Z655" s="36">
        <f>Z654*Z652/12</f>
        <v>0.0</v>
      </c>
      <c r="AA655" s="36">
        <f>AA654*AA652/12</f>
        <v>0.0</v>
      </c>
      <c r="AB655" s="36">
        <f>AB654*AB652/12</f>
        <v>0.0</v>
      </c>
      <c r="AC655" s="36">
        <f>AC654*AC652/12</f>
        <v>0.0</v>
      </c>
      <c r="AD655" s="36">
        <f>AD654*AD652/12</f>
        <v>0.0</v>
      </c>
      <c r="AE655" s="36">
        <f>AE654*AE652/12</f>
        <v>0.0</v>
      </c>
      <c r="AF655" s="36">
        <f>AF654*AF652/12</f>
        <v>0.0</v>
      </c>
      <c r="AG655" s="36">
        <f>AG654*AG652/12</f>
        <v>0.0</v>
      </c>
      <c r="AH655" s="36">
        <f>AH654*AH652/12</f>
        <v>0.0</v>
      </c>
      <c r="AI655" s="36">
        <f>AI654*AI652/12</f>
        <v>0.0</v>
      </c>
      <c r="AJ655" s="36">
        <f>AJ654*AJ652/12</f>
        <v>0.0</v>
      </c>
      <c r="AK655" s="36">
        <f>AK654*AK652/12</f>
        <v>0.0</v>
      </c>
      <c r="AL655" s="36">
        <f>AL654*AL652/12</f>
        <v>0.0</v>
      </c>
      <c r="AM655" s="36">
        <f>AM654*AM652/12</f>
        <v>0.0</v>
      </c>
      <c r="AN655" s="36">
        <f>AN654*AN652/12</f>
        <v>0.0</v>
      </c>
      <c r="AO655" s="36">
        <f>AO654*AO652/12</f>
        <v>0.0</v>
      </c>
      <c r="AP655" s="36">
        <f>AP654*AP652/12</f>
        <v>0.0</v>
      </c>
      <c r="AQ655" s="36">
        <f>AQ654*AQ652/12</f>
        <v>0.0</v>
      </c>
      <c r="AR655" s="36">
        <f>AR654*AR652/12</f>
        <v>0.0</v>
      </c>
      <c r="AS655" s="36">
        <f>AS654*AS652/12</f>
        <v>0.0</v>
      </c>
      <c r="AT655" s="36">
        <f>AT654*AT652/12</f>
        <v>0.0</v>
      </c>
      <c r="AU655" s="36">
        <f>AU654*AU652/12</f>
        <v>0.0</v>
      </c>
      <c r="AV655" s="36">
        <f>AV654*AV652/12</f>
        <v>0.0</v>
      </c>
      <c r="AW655" s="36">
        <f>AW654*AW652/12</f>
        <v>0.0</v>
      </c>
      <c r="AX655" s="36">
        <f>AX654*AX652/12</f>
        <v>0.0</v>
      </c>
      <c r="AY655" s="36">
        <f>AY654*AY652/12</f>
        <v>0.0</v>
      </c>
      <c r="AZ655" s="36">
        <f>AZ654*AZ652/12</f>
        <v>0.0</v>
      </c>
      <c r="BA655" s="36">
        <f>BA654*BA652/12</f>
        <v>0.0</v>
      </c>
      <c r="BB655" s="36">
        <f>BB654*BB652/12</f>
        <v>0.0</v>
      </c>
      <c r="BC655" s="36">
        <f>BC654*BC652/12</f>
        <v>0.0</v>
      </c>
      <c r="BD655" s="36">
        <f>BD654*BD652/12</f>
        <v>0.0</v>
      </c>
      <c r="BE655" s="36">
        <f>BE654*BE652/12</f>
        <v>0.0</v>
      </c>
      <c r="BF655" s="36">
        <f>BF654*BF652/12</f>
        <v>0.0</v>
      </c>
      <c r="BG655" s="36">
        <f>BG654*BG652/12</f>
        <v>0.0</v>
      </c>
      <c r="BH655" s="36">
        <f>BH654*BH652/12</f>
        <v>0.0</v>
      </c>
      <c r="BI655" s="36">
        <f>BI654*BI652/12</f>
        <v>0.0</v>
      </c>
      <c r="BJ655" s="36">
        <f>BJ654*BJ652/12</f>
        <v>0.0</v>
      </c>
      <c r="BK655" s="36">
        <f>BK654*BK652/12</f>
        <v>0.0</v>
      </c>
      <c r="BL655" s="36">
        <f>BL654*BL652/12</f>
        <v>0.0</v>
      </c>
      <c r="BM655" s="36">
        <f>BM654*BM652/12</f>
        <v>0.0</v>
      </c>
      <c r="BN655" s="36">
        <f>BN654*BN652/12</f>
        <v>0.0</v>
      </c>
      <c r="BO655" s="36">
        <f>BO654*BO652/12</f>
        <v>0.0</v>
      </c>
    </row>
    <row r="656" ht="28" customHeight="1">
      <c r="A656" s="2" t="str">
        <v>SLOT33.RV_BASE</v>
      </c>
      <c r="B656" s="6" t="str">
        <v>SLOT33 pension / unemployment contribution base</v>
      </c>
      <c r="C656" s="2" t="str">
        <v>EUR</v>
      </c>
      <c r="D656" s="2" t="str">
        <v>SUM</v>
      </c>
      <c r="E656" s="36">
        <f>SUM(H656:BO656)</f>
        <v>0.0</v>
      </c>
      <c r="F656" s="6" t="str">
        <v>Spare row; inactive until a hire and an exit month are entered on People_Inputs</v>
      </c>
      <c r="G656" s="2"/>
      <c r="H656" s="35">
        <f>H653*MIN(H655,'Payroll_Rates'!H12)</f>
        <v>0.0</v>
      </c>
      <c r="I656" s="35">
        <f>I653*MIN(I655,'Payroll_Rates'!I12)</f>
        <v>0.0</v>
      </c>
      <c r="J656" s="35">
        <f>J653*MIN(J655,'Payroll_Rates'!J12)</f>
        <v>0.0</v>
      </c>
      <c r="K656" s="35">
        <f>K653*MIN(K655,'Payroll_Rates'!K12)</f>
        <v>0.0</v>
      </c>
      <c r="L656" s="35">
        <f>L653*MIN(L655,'Payroll_Rates'!L12)</f>
        <v>0.0</v>
      </c>
      <c r="M656" s="35">
        <f>M653*MIN(M655,'Payroll_Rates'!M12)</f>
        <v>0.0</v>
      </c>
      <c r="N656" s="35">
        <f>N653*MIN(N655,'Payroll_Rates'!N12)</f>
        <v>0.0</v>
      </c>
      <c r="O656" s="35">
        <f>O653*MIN(O655,'Payroll_Rates'!O12)</f>
        <v>0.0</v>
      </c>
      <c r="P656" s="35">
        <f>P653*MIN(P655,'Payroll_Rates'!P12)</f>
        <v>0.0</v>
      </c>
      <c r="Q656" s="35">
        <f>Q653*MIN(Q655,'Payroll_Rates'!Q12)</f>
        <v>0.0</v>
      </c>
      <c r="R656" s="35">
        <f>R653*MIN(R655,'Payroll_Rates'!R12)</f>
        <v>0.0</v>
      </c>
      <c r="S656" s="35">
        <f>S653*MIN(S655,'Payroll_Rates'!S12)</f>
        <v>0.0</v>
      </c>
      <c r="T656" s="35">
        <f>T653*MIN(T655,'Payroll_Rates'!T12)</f>
        <v>0.0</v>
      </c>
      <c r="U656" s="35">
        <f>U653*MIN(U655,'Payroll_Rates'!U12)</f>
        <v>0.0</v>
      </c>
      <c r="V656" s="35">
        <f>V653*MIN(V655,'Payroll_Rates'!V12)</f>
        <v>0.0</v>
      </c>
      <c r="W656" s="35">
        <f>W653*MIN(W655,'Payroll_Rates'!W12)</f>
        <v>0.0</v>
      </c>
      <c r="X656" s="35">
        <f>X653*MIN(X655,'Payroll_Rates'!X12)</f>
        <v>0.0</v>
      </c>
      <c r="Y656" s="35">
        <f>Y653*MIN(Y655,'Payroll_Rates'!Y12)</f>
        <v>0.0</v>
      </c>
      <c r="Z656" s="35">
        <f>Z653*MIN(Z655,'Payroll_Rates'!Z12)</f>
        <v>0.0</v>
      </c>
      <c r="AA656" s="35">
        <f>AA653*MIN(AA655,'Payroll_Rates'!AA12)</f>
        <v>0.0</v>
      </c>
      <c r="AB656" s="35">
        <f>AB653*MIN(AB655,'Payroll_Rates'!AB12)</f>
        <v>0.0</v>
      </c>
      <c r="AC656" s="35">
        <f>AC653*MIN(AC655,'Payroll_Rates'!AC12)</f>
        <v>0.0</v>
      </c>
      <c r="AD656" s="35">
        <f>AD653*MIN(AD655,'Payroll_Rates'!AD12)</f>
        <v>0.0</v>
      </c>
      <c r="AE656" s="35">
        <f>AE653*MIN(AE655,'Payroll_Rates'!AE12)</f>
        <v>0.0</v>
      </c>
      <c r="AF656" s="35">
        <f>AF653*MIN(AF655,'Payroll_Rates'!AF12)</f>
        <v>0.0</v>
      </c>
      <c r="AG656" s="35">
        <f>AG653*MIN(AG655,'Payroll_Rates'!AG12)</f>
        <v>0.0</v>
      </c>
      <c r="AH656" s="35">
        <f>AH653*MIN(AH655,'Payroll_Rates'!AH12)</f>
        <v>0.0</v>
      </c>
      <c r="AI656" s="35">
        <f>AI653*MIN(AI655,'Payroll_Rates'!AI12)</f>
        <v>0.0</v>
      </c>
      <c r="AJ656" s="35">
        <f>AJ653*MIN(AJ655,'Payroll_Rates'!AJ12)</f>
        <v>0.0</v>
      </c>
      <c r="AK656" s="35">
        <f>AK653*MIN(AK655,'Payroll_Rates'!AK12)</f>
        <v>0.0</v>
      </c>
      <c r="AL656" s="35">
        <f>AL653*MIN(AL655,'Payroll_Rates'!AL12)</f>
        <v>0.0</v>
      </c>
      <c r="AM656" s="35">
        <f>AM653*MIN(AM655,'Payroll_Rates'!AM12)</f>
        <v>0.0</v>
      </c>
      <c r="AN656" s="35">
        <f>AN653*MIN(AN655,'Payroll_Rates'!AN12)</f>
        <v>0.0</v>
      </c>
      <c r="AO656" s="35">
        <f>AO653*MIN(AO655,'Payroll_Rates'!AO12)</f>
        <v>0.0</v>
      </c>
      <c r="AP656" s="35">
        <f>AP653*MIN(AP655,'Payroll_Rates'!AP12)</f>
        <v>0.0</v>
      </c>
      <c r="AQ656" s="35">
        <f>AQ653*MIN(AQ655,'Payroll_Rates'!AQ12)</f>
        <v>0.0</v>
      </c>
      <c r="AR656" s="35">
        <f>AR653*MIN(AR655,'Payroll_Rates'!AR12)</f>
        <v>0.0</v>
      </c>
      <c r="AS656" s="35">
        <f>AS653*MIN(AS655,'Payroll_Rates'!AS12)</f>
        <v>0.0</v>
      </c>
      <c r="AT656" s="35">
        <f>AT653*MIN(AT655,'Payroll_Rates'!AT12)</f>
        <v>0.0</v>
      </c>
      <c r="AU656" s="35">
        <f>AU653*MIN(AU655,'Payroll_Rates'!AU12)</f>
        <v>0.0</v>
      </c>
      <c r="AV656" s="35">
        <f>AV653*MIN(AV655,'Payroll_Rates'!AV12)</f>
        <v>0.0</v>
      </c>
      <c r="AW656" s="35">
        <f>AW653*MIN(AW655,'Payroll_Rates'!AW12)</f>
        <v>0.0</v>
      </c>
      <c r="AX656" s="35">
        <f>AX653*MIN(AX655,'Payroll_Rates'!AX12)</f>
        <v>0.0</v>
      </c>
      <c r="AY656" s="35">
        <f>AY653*MIN(AY655,'Payroll_Rates'!AY12)</f>
        <v>0.0</v>
      </c>
      <c r="AZ656" s="35">
        <f>AZ653*MIN(AZ655,'Payroll_Rates'!AZ12)</f>
        <v>0.0</v>
      </c>
      <c r="BA656" s="35">
        <f>BA653*MIN(BA655,'Payroll_Rates'!BA12)</f>
        <v>0.0</v>
      </c>
      <c r="BB656" s="35">
        <f>BB653*MIN(BB655,'Payroll_Rates'!BB12)</f>
        <v>0.0</v>
      </c>
      <c r="BC656" s="35">
        <f>BC653*MIN(BC655,'Payroll_Rates'!BC12)</f>
        <v>0.0</v>
      </c>
      <c r="BD656" s="35">
        <f>BD653*MIN(BD655,'Payroll_Rates'!BD12)</f>
        <v>0.0</v>
      </c>
      <c r="BE656" s="35">
        <f>BE653*MIN(BE655,'Payroll_Rates'!BE12)</f>
        <v>0.0</v>
      </c>
      <c r="BF656" s="35">
        <f>BF653*MIN(BF655,'Payroll_Rates'!BF12)</f>
        <v>0.0</v>
      </c>
      <c r="BG656" s="35">
        <f>BG653*MIN(BG655,'Payroll_Rates'!BG12)</f>
        <v>0.0</v>
      </c>
      <c r="BH656" s="35">
        <f>BH653*MIN(BH655,'Payroll_Rates'!BH12)</f>
        <v>0.0</v>
      </c>
      <c r="BI656" s="35">
        <f>BI653*MIN(BI655,'Payroll_Rates'!BI12)</f>
        <v>0.0</v>
      </c>
      <c r="BJ656" s="35">
        <f>BJ653*MIN(BJ655,'Payroll_Rates'!BJ12)</f>
        <v>0.0</v>
      </c>
      <c r="BK656" s="35">
        <f>BK653*MIN(BK655,'Payroll_Rates'!BK12)</f>
        <v>0.0</v>
      </c>
      <c r="BL656" s="35">
        <f>BL653*MIN(BL655,'Payroll_Rates'!BL12)</f>
        <v>0.0</v>
      </c>
      <c r="BM656" s="35">
        <f>BM653*MIN(BM655,'Payroll_Rates'!BM12)</f>
        <v>0.0</v>
      </c>
      <c r="BN656" s="35">
        <f>BN653*MIN(BN655,'Payroll_Rates'!BN12)</f>
        <v>0.0</v>
      </c>
      <c r="BO656" s="35">
        <f>BO653*MIN(BO655,'Payroll_Rates'!BO12)</f>
        <v>0.0</v>
      </c>
    </row>
    <row r="657" ht="28" customHeight="1">
      <c r="A657" s="2" t="str">
        <v>SLOT33.KV_BASE</v>
      </c>
      <c r="B657" s="6" t="str">
        <v>SLOT33 health / care contribution base</v>
      </c>
      <c r="C657" s="2" t="str">
        <v>EUR</v>
      </c>
      <c r="D657" s="2" t="str">
        <v>SUM</v>
      </c>
      <c r="E657" s="36">
        <f>SUM(H657:BO657)</f>
        <v>0.0</v>
      </c>
      <c r="F657" s="6" t="str">
        <v>Spare row; inactive until a hire and an exit month are entered on People_Inputs</v>
      </c>
      <c r="G657" s="2"/>
      <c r="H657" s="35">
        <f>H653*MIN(H655,'Payroll_Rates'!H13)</f>
        <v>0.0</v>
      </c>
      <c r="I657" s="35">
        <f>I653*MIN(I655,'Payroll_Rates'!I13)</f>
        <v>0.0</v>
      </c>
      <c r="J657" s="35">
        <f>J653*MIN(J655,'Payroll_Rates'!J13)</f>
        <v>0.0</v>
      </c>
      <c r="K657" s="35">
        <f>K653*MIN(K655,'Payroll_Rates'!K13)</f>
        <v>0.0</v>
      </c>
      <c r="L657" s="35">
        <f>L653*MIN(L655,'Payroll_Rates'!L13)</f>
        <v>0.0</v>
      </c>
      <c r="M657" s="35">
        <f>M653*MIN(M655,'Payroll_Rates'!M13)</f>
        <v>0.0</v>
      </c>
      <c r="N657" s="35">
        <f>N653*MIN(N655,'Payroll_Rates'!N13)</f>
        <v>0.0</v>
      </c>
      <c r="O657" s="35">
        <f>O653*MIN(O655,'Payroll_Rates'!O13)</f>
        <v>0.0</v>
      </c>
      <c r="P657" s="35">
        <f>P653*MIN(P655,'Payroll_Rates'!P13)</f>
        <v>0.0</v>
      </c>
      <c r="Q657" s="35">
        <f>Q653*MIN(Q655,'Payroll_Rates'!Q13)</f>
        <v>0.0</v>
      </c>
      <c r="R657" s="35">
        <f>R653*MIN(R655,'Payroll_Rates'!R13)</f>
        <v>0.0</v>
      </c>
      <c r="S657" s="35">
        <f>S653*MIN(S655,'Payroll_Rates'!S13)</f>
        <v>0.0</v>
      </c>
      <c r="T657" s="35">
        <f>T653*MIN(T655,'Payroll_Rates'!T13)</f>
        <v>0.0</v>
      </c>
      <c r="U657" s="35">
        <f>U653*MIN(U655,'Payroll_Rates'!U13)</f>
        <v>0.0</v>
      </c>
      <c r="V657" s="35">
        <f>V653*MIN(V655,'Payroll_Rates'!V13)</f>
        <v>0.0</v>
      </c>
      <c r="W657" s="35">
        <f>W653*MIN(W655,'Payroll_Rates'!W13)</f>
        <v>0.0</v>
      </c>
      <c r="X657" s="35">
        <f>X653*MIN(X655,'Payroll_Rates'!X13)</f>
        <v>0.0</v>
      </c>
      <c r="Y657" s="35">
        <f>Y653*MIN(Y655,'Payroll_Rates'!Y13)</f>
        <v>0.0</v>
      </c>
      <c r="Z657" s="35">
        <f>Z653*MIN(Z655,'Payroll_Rates'!Z13)</f>
        <v>0.0</v>
      </c>
      <c r="AA657" s="35">
        <f>AA653*MIN(AA655,'Payroll_Rates'!AA13)</f>
        <v>0.0</v>
      </c>
      <c r="AB657" s="35">
        <f>AB653*MIN(AB655,'Payroll_Rates'!AB13)</f>
        <v>0.0</v>
      </c>
      <c r="AC657" s="35">
        <f>AC653*MIN(AC655,'Payroll_Rates'!AC13)</f>
        <v>0.0</v>
      </c>
      <c r="AD657" s="35">
        <f>AD653*MIN(AD655,'Payroll_Rates'!AD13)</f>
        <v>0.0</v>
      </c>
      <c r="AE657" s="35">
        <f>AE653*MIN(AE655,'Payroll_Rates'!AE13)</f>
        <v>0.0</v>
      </c>
      <c r="AF657" s="35">
        <f>AF653*MIN(AF655,'Payroll_Rates'!AF13)</f>
        <v>0.0</v>
      </c>
      <c r="AG657" s="35">
        <f>AG653*MIN(AG655,'Payroll_Rates'!AG13)</f>
        <v>0.0</v>
      </c>
      <c r="AH657" s="35">
        <f>AH653*MIN(AH655,'Payroll_Rates'!AH13)</f>
        <v>0.0</v>
      </c>
      <c r="AI657" s="35">
        <f>AI653*MIN(AI655,'Payroll_Rates'!AI13)</f>
        <v>0.0</v>
      </c>
      <c r="AJ657" s="35">
        <f>AJ653*MIN(AJ655,'Payroll_Rates'!AJ13)</f>
        <v>0.0</v>
      </c>
      <c r="AK657" s="35">
        <f>AK653*MIN(AK655,'Payroll_Rates'!AK13)</f>
        <v>0.0</v>
      </c>
      <c r="AL657" s="35">
        <f>AL653*MIN(AL655,'Payroll_Rates'!AL13)</f>
        <v>0.0</v>
      </c>
      <c r="AM657" s="35">
        <f>AM653*MIN(AM655,'Payroll_Rates'!AM13)</f>
        <v>0.0</v>
      </c>
      <c r="AN657" s="35">
        <f>AN653*MIN(AN655,'Payroll_Rates'!AN13)</f>
        <v>0.0</v>
      </c>
      <c r="AO657" s="35">
        <f>AO653*MIN(AO655,'Payroll_Rates'!AO13)</f>
        <v>0.0</v>
      </c>
      <c r="AP657" s="35">
        <f>AP653*MIN(AP655,'Payroll_Rates'!AP13)</f>
        <v>0.0</v>
      </c>
      <c r="AQ657" s="35">
        <f>AQ653*MIN(AQ655,'Payroll_Rates'!AQ13)</f>
        <v>0.0</v>
      </c>
      <c r="AR657" s="35">
        <f>AR653*MIN(AR655,'Payroll_Rates'!AR13)</f>
        <v>0.0</v>
      </c>
      <c r="AS657" s="35">
        <f>AS653*MIN(AS655,'Payroll_Rates'!AS13)</f>
        <v>0.0</v>
      </c>
      <c r="AT657" s="35">
        <f>AT653*MIN(AT655,'Payroll_Rates'!AT13)</f>
        <v>0.0</v>
      </c>
      <c r="AU657" s="35">
        <f>AU653*MIN(AU655,'Payroll_Rates'!AU13)</f>
        <v>0.0</v>
      </c>
      <c r="AV657" s="35">
        <f>AV653*MIN(AV655,'Payroll_Rates'!AV13)</f>
        <v>0.0</v>
      </c>
      <c r="AW657" s="35">
        <f>AW653*MIN(AW655,'Payroll_Rates'!AW13)</f>
        <v>0.0</v>
      </c>
      <c r="AX657" s="35">
        <f>AX653*MIN(AX655,'Payroll_Rates'!AX13)</f>
        <v>0.0</v>
      </c>
      <c r="AY657" s="35">
        <f>AY653*MIN(AY655,'Payroll_Rates'!AY13)</f>
        <v>0.0</v>
      </c>
      <c r="AZ657" s="35">
        <f>AZ653*MIN(AZ655,'Payroll_Rates'!AZ13)</f>
        <v>0.0</v>
      </c>
      <c r="BA657" s="35">
        <f>BA653*MIN(BA655,'Payroll_Rates'!BA13)</f>
        <v>0.0</v>
      </c>
      <c r="BB657" s="35">
        <f>BB653*MIN(BB655,'Payroll_Rates'!BB13)</f>
        <v>0.0</v>
      </c>
      <c r="BC657" s="35">
        <f>BC653*MIN(BC655,'Payroll_Rates'!BC13)</f>
        <v>0.0</v>
      </c>
      <c r="BD657" s="35">
        <f>BD653*MIN(BD655,'Payroll_Rates'!BD13)</f>
        <v>0.0</v>
      </c>
      <c r="BE657" s="35">
        <f>BE653*MIN(BE655,'Payroll_Rates'!BE13)</f>
        <v>0.0</v>
      </c>
      <c r="BF657" s="35">
        <f>BF653*MIN(BF655,'Payroll_Rates'!BF13)</f>
        <v>0.0</v>
      </c>
      <c r="BG657" s="35">
        <f>BG653*MIN(BG655,'Payroll_Rates'!BG13)</f>
        <v>0.0</v>
      </c>
      <c r="BH657" s="35">
        <f>BH653*MIN(BH655,'Payroll_Rates'!BH13)</f>
        <v>0.0</v>
      </c>
      <c r="BI657" s="35">
        <f>BI653*MIN(BI655,'Payroll_Rates'!BI13)</f>
        <v>0.0</v>
      </c>
      <c r="BJ657" s="35">
        <f>BJ653*MIN(BJ655,'Payroll_Rates'!BJ13)</f>
        <v>0.0</v>
      </c>
      <c r="BK657" s="35">
        <f>BK653*MIN(BK655,'Payroll_Rates'!BK13)</f>
        <v>0.0</v>
      </c>
      <c r="BL657" s="35">
        <f>BL653*MIN(BL655,'Payroll_Rates'!BL13)</f>
        <v>0.0</v>
      </c>
      <c r="BM657" s="35">
        <f>BM653*MIN(BM655,'Payroll_Rates'!BM13)</f>
        <v>0.0</v>
      </c>
      <c r="BN657" s="35">
        <f>BN653*MIN(BN655,'Payroll_Rates'!BN13)</f>
        <v>0.0</v>
      </c>
      <c r="BO657" s="35">
        <f>BO653*MIN(BO655,'Payroll_Rates'!BO13)</f>
        <v>0.0</v>
      </c>
    </row>
    <row r="658" ht="28" customHeight="1">
      <c r="A658" s="2" t="str">
        <v>SLOT33.RV</v>
      </c>
      <c r="B658" s="6" t="str">
        <v>SLOT33 employer pension contribution (RV)</v>
      </c>
      <c r="C658" s="2" t="str">
        <v>EUR</v>
      </c>
      <c r="D658" s="2" t="str">
        <v>SUM</v>
      </c>
      <c r="E658" s="36">
        <f>SUM(H658:BO658)</f>
        <v>0.0</v>
      </c>
      <c r="F658" s="6" t="str">
        <v>Spare row; inactive until a hire and an exit month are entered on People_Inputs</v>
      </c>
      <c r="G658" s="2"/>
      <c r="H658" s="35">
        <f>H656*'Payroll_Rates'!H11/'Inputs'!$E$28</f>
        <v>0.0</v>
      </c>
      <c r="I658" s="35">
        <f>I656*'Payroll_Rates'!I11/'Inputs'!$E$28</f>
        <v>0.0</v>
      </c>
      <c r="J658" s="35">
        <f>J656*'Payroll_Rates'!J11/'Inputs'!$E$28</f>
        <v>0.0</v>
      </c>
      <c r="K658" s="35">
        <f>K656*'Payroll_Rates'!K11/'Inputs'!$E$28</f>
        <v>0.0</v>
      </c>
      <c r="L658" s="35">
        <f>L656*'Payroll_Rates'!L11/'Inputs'!$E$28</f>
        <v>0.0</v>
      </c>
      <c r="M658" s="35">
        <f>M656*'Payroll_Rates'!M11/'Inputs'!$E$28</f>
        <v>0.0</v>
      </c>
      <c r="N658" s="35">
        <f>N656*'Payroll_Rates'!N11/'Inputs'!$E$28</f>
        <v>0.0</v>
      </c>
      <c r="O658" s="35">
        <f>O656*'Payroll_Rates'!O11/'Inputs'!$E$28</f>
        <v>0.0</v>
      </c>
      <c r="P658" s="35">
        <f>P656*'Payroll_Rates'!P11/'Inputs'!$E$28</f>
        <v>0.0</v>
      </c>
      <c r="Q658" s="35">
        <f>Q656*'Payroll_Rates'!Q11/'Inputs'!$E$28</f>
        <v>0.0</v>
      </c>
      <c r="R658" s="35">
        <f>R656*'Payroll_Rates'!R11/'Inputs'!$E$28</f>
        <v>0.0</v>
      </c>
      <c r="S658" s="35">
        <f>S656*'Payroll_Rates'!S11/'Inputs'!$E$28</f>
        <v>0.0</v>
      </c>
      <c r="T658" s="35">
        <f>T656*'Payroll_Rates'!T11/'Inputs'!$E$28</f>
        <v>0.0</v>
      </c>
      <c r="U658" s="35">
        <f>U656*'Payroll_Rates'!U11/'Inputs'!$E$28</f>
        <v>0.0</v>
      </c>
      <c r="V658" s="35">
        <f>V656*'Payroll_Rates'!V11/'Inputs'!$E$28</f>
        <v>0.0</v>
      </c>
      <c r="W658" s="35">
        <f>W656*'Payroll_Rates'!W11/'Inputs'!$E$28</f>
        <v>0.0</v>
      </c>
      <c r="X658" s="35">
        <f>X656*'Payroll_Rates'!X11/'Inputs'!$E$28</f>
        <v>0.0</v>
      </c>
      <c r="Y658" s="35">
        <f>Y656*'Payroll_Rates'!Y11/'Inputs'!$E$28</f>
        <v>0.0</v>
      </c>
      <c r="Z658" s="35">
        <f>Z656*'Payroll_Rates'!Z11/'Inputs'!$E$28</f>
        <v>0.0</v>
      </c>
      <c r="AA658" s="35">
        <f>AA656*'Payroll_Rates'!AA11/'Inputs'!$E$28</f>
        <v>0.0</v>
      </c>
      <c r="AB658" s="35">
        <f>AB656*'Payroll_Rates'!AB11/'Inputs'!$E$28</f>
        <v>0.0</v>
      </c>
      <c r="AC658" s="35">
        <f>AC656*'Payroll_Rates'!AC11/'Inputs'!$E$28</f>
        <v>0.0</v>
      </c>
      <c r="AD658" s="35">
        <f>AD656*'Payroll_Rates'!AD11/'Inputs'!$E$28</f>
        <v>0.0</v>
      </c>
      <c r="AE658" s="35">
        <f>AE656*'Payroll_Rates'!AE11/'Inputs'!$E$28</f>
        <v>0.0</v>
      </c>
      <c r="AF658" s="35">
        <f>AF656*'Payroll_Rates'!AF11/'Inputs'!$E$28</f>
        <v>0.0</v>
      </c>
      <c r="AG658" s="35">
        <f>AG656*'Payroll_Rates'!AG11/'Inputs'!$E$28</f>
        <v>0.0</v>
      </c>
      <c r="AH658" s="35">
        <f>AH656*'Payroll_Rates'!AH11/'Inputs'!$E$28</f>
        <v>0.0</v>
      </c>
      <c r="AI658" s="35">
        <f>AI656*'Payroll_Rates'!AI11/'Inputs'!$E$28</f>
        <v>0.0</v>
      </c>
      <c r="AJ658" s="35">
        <f>AJ656*'Payroll_Rates'!AJ11/'Inputs'!$E$28</f>
        <v>0.0</v>
      </c>
      <c r="AK658" s="35">
        <f>AK656*'Payroll_Rates'!AK11/'Inputs'!$E$28</f>
        <v>0.0</v>
      </c>
      <c r="AL658" s="35">
        <f>AL656*'Payroll_Rates'!AL11/'Inputs'!$E$28</f>
        <v>0.0</v>
      </c>
      <c r="AM658" s="35">
        <f>AM656*'Payroll_Rates'!AM11/'Inputs'!$E$28</f>
        <v>0.0</v>
      </c>
      <c r="AN658" s="35">
        <f>AN656*'Payroll_Rates'!AN11/'Inputs'!$E$28</f>
        <v>0.0</v>
      </c>
      <c r="AO658" s="35">
        <f>AO656*'Payroll_Rates'!AO11/'Inputs'!$E$28</f>
        <v>0.0</v>
      </c>
      <c r="AP658" s="35">
        <f>AP656*'Payroll_Rates'!AP11/'Inputs'!$E$28</f>
        <v>0.0</v>
      </c>
      <c r="AQ658" s="35">
        <f>AQ656*'Payroll_Rates'!AQ11/'Inputs'!$E$28</f>
        <v>0.0</v>
      </c>
      <c r="AR658" s="35">
        <f>AR656*'Payroll_Rates'!AR11/'Inputs'!$E$28</f>
        <v>0.0</v>
      </c>
      <c r="AS658" s="35">
        <f>AS656*'Payroll_Rates'!AS11/'Inputs'!$E$28</f>
        <v>0.0</v>
      </c>
      <c r="AT658" s="35">
        <f>AT656*'Payroll_Rates'!AT11/'Inputs'!$E$28</f>
        <v>0.0</v>
      </c>
      <c r="AU658" s="35">
        <f>AU656*'Payroll_Rates'!AU11/'Inputs'!$E$28</f>
        <v>0.0</v>
      </c>
      <c r="AV658" s="35">
        <f>AV656*'Payroll_Rates'!AV11/'Inputs'!$E$28</f>
        <v>0.0</v>
      </c>
      <c r="AW658" s="35">
        <f>AW656*'Payroll_Rates'!AW11/'Inputs'!$E$28</f>
        <v>0.0</v>
      </c>
      <c r="AX658" s="35">
        <f>AX656*'Payroll_Rates'!AX11/'Inputs'!$E$28</f>
        <v>0.0</v>
      </c>
      <c r="AY658" s="35">
        <f>AY656*'Payroll_Rates'!AY11/'Inputs'!$E$28</f>
        <v>0.0</v>
      </c>
      <c r="AZ658" s="35">
        <f>AZ656*'Payroll_Rates'!AZ11/'Inputs'!$E$28</f>
        <v>0.0</v>
      </c>
      <c r="BA658" s="35">
        <f>BA656*'Payroll_Rates'!BA11/'Inputs'!$E$28</f>
        <v>0.0</v>
      </c>
      <c r="BB658" s="35">
        <f>BB656*'Payroll_Rates'!BB11/'Inputs'!$E$28</f>
        <v>0.0</v>
      </c>
      <c r="BC658" s="35">
        <f>BC656*'Payroll_Rates'!BC11/'Inputs'!$E$28</f>
        <v>0.0</v>
      </c>
      <c r="BD658" s="35">
        <f>BD656*'Payroll_Rates'!BD11/'Inputs'!$E$28</f>
        <v>0.0</v>
      </c>
      <c r="BE658" s="35">
        <f>BE656*'Payroll_Rates'!BE11/'Inputs'!$E$28</f>
        <v>0.0</v>
      </c>
      <c r="BF658" s="35">
        <f>BF656*'Payroll_Rates'!BF11/'Inputs'!$E$28</f>
        <v>0.0</v>
      </c>
      <c r="BG658" s="35">
        <f>BG656*'Payroll_Rates'!BG11/'Inputs'!$E$28</f>
        <v>0.0</v>
      </c>
      <c r="BH658" s="35">
        <f>BH656*'Payroll_Rates'!BH11/'Inputs'!$E$28</f>
        <v>0.0</v>
      </c>
      <c r="BI658" s="35">
        <f>BI656*'Payroll_Rates'!BI11/'Inputs'!$E$28</f>
        <v>0.0</v>
      </c>
      <c r="BJ658" s="35">
        <f>BJ656*'Payroll_Rates'!BJ11/'Inputs'!$E$28</f>
        <v>0.0</v>
      </c>
      <c r="BK658" s="35">
        <f>BK656*'Payroll_Rates'!BK11/'Inputs'!$E$28</f>
        <v>0.0</v>
      </c>
      <c r="BL658" s="35">
        <f>BL656*'Payroll_Rates'!BL11/'Inputs'!$E$28</f>
        <v>0.0</v>
      </c>
      <c r="BM658" s="35">
        <f>BM656*'Payroll_Rates'!BM11/'Inputs'!$E$28</f>
        <v>0.0</v>
      </c>
      <c r="BN658" s="35">
        <f>BN656*'Payroll_Rates'!BN11/'Inputs'!$E$28</f>
        <v>0.0</v>
      </c>
      <c r="BO658" s="35">
        <f>BO656*'Payroll_Rates'!BO11/'Inputs'!$E$28</f>
        <v>0.0</v>
      </c>
    </row>
    <row r="659" ht="28" customHeight="1">
      <c r="A659" s="2" t="str">
        <v>SLOT33.AV</v>
      </c>
      <c r="B659" s="6" t="str">
        <v>SLOT33 employer unemployment contribution (AV)</v>
      </c>
      <c r="C659" s="2" t="str">
        <v>EUR</v>
      </c>
      <c r="D659" s="2" t="str">
        <v>SUM</v>
      </c>
      <c r="E659" s="36">
        <f>SUM(H659:BO659)</f>
        <v>0.0</v>
      </c>
      <c r="F659" s="6" t="str">
        <v>Spare row; inactive until a hire and an exit month are entered on People_Inputs</v>
      </c>
      <c r="G659" s="2"/>
      <c r="H659" s="35">
        <f>H656*'Inputs'!$E$13/'Inputs'!$E$28</f>
        <v>0.0</v>
      </c>
      <c r="I659" s="35">
        <f>I656*'Inputs'!$E$13/'Inputs'!$E$28</f>
        <v>0.0</v>
      </c>
      <c r="J659" s="35">
        <f>J656*'Inputs'!$E$13/'Inputs'!$E$28</f>
        <v>0.0</v>
      </c>
      <c r="K659" s="35">
        <f>K656*'Inputs'!$E$13/'Inputs'!$E$28</f>
        <v>0.0</v>
      </c>
      <c r="L659" s="35">
        <f>L656*'Inputs'!$E$13/'Inputs'!$E$28</f>
        <v>0.0</v>
      </c>
      <c r="M659" s="35">
        <f>M656*'Inputs'!$E$13/'Inputs'!$E$28</f>
        <v>0.0</v>
      </c>
      <c r="N659" s="35">
        <f>N656*'Inputs'!$E$13/'Inputs'!$E$28</f>
        <v>0.0</v>
      </c>
      <c r="O659" s="35">
        <f>O656*'Inputs'!$E$13/'Inputs'!$E$28</f>
        <v>0.0</v>
      </c>
      <c r="P659" s="35">
        <f>P656*'Inputs'!$E$13/'Inputs'!$E$28</f>
        <v>0.0</v>
      </c>
      <c r="Q659" s="35">
        <f>Q656*'Inputs'!$E$13/'Inputs'!$E$28</f>
        <v>0.0</v>
      </c>
      <c r="R659" s="35">
        <f>R656*'Inputs'!$E$13/'Inputs'!$E$28</f>
        <v>0.0</v>
      </c>
      <c r="S659" s="35">
        <f>S656*'Inputs'!$E$13/'Inputs'!$E$28</f>
        <v>0.0</v>
      </c>
      <c r="T659" s="35">
        <f>T656*'Inputs'!$E$13/'Inputs'!$E$28</f>
        <v>0.0</v>
      </c>
      <c r="U659" s="35">
        <f>U656*'Inputs'!$E$13/'Inputs'!$E$28</f>
        <v>0.0</v>
      </c>
      <c r="V659" s="35">
        <f>V656*'Inputs'!$E$13/'Inputs'!$E$28</f>
        <v>0.0</v>
      </c>
      <c r="W659" s="35">
        <f>W656*'Inputs'!$E$13/'Inputs'!$E$28</f>
        <v>0.0</v>
      </c>
      <c r="X659" s="35">
        <f>X656*'Inputs'!$E$13/'Inputs'!$E$28</f>
        <v>0.0</v>
      </c>
      <c r="Y659" s="35">
        <f>Y656*'Inputs'!$E$13/'Inputs'!$E$28</f>
        <v>0.0</v>
      </c>
      <c r="Z659" s="35">
        <f>Z656*'Inputs'!$E$13/'Inputs'!$E$28</f>
        <v>0.0</v>
      </c>
      <c r="AA659" s="35">
        <f>AA656*'Inputs'!$E$13/'Inputs'!$E$28</f>
        <v>0.0</v>
      </c>
      <c r="AB659" s="35">
        <f>AB656*'Inputs'!$E$13/'Inputs'!$E$28</f>
        <v>0.0</v>
      </c>
      <c r="AC659" s="35">
        <f>AC656*'Inputs'!$E$13/'Inputs'!$E$28</f>
        <v>0.0</v>
      </c>
      <c r="AD659" s="35">
        <f>AD656*'Inputs'!$E$13/'Inputs'!$E$28</f>
        <v>0.0</v>
      </c>
      <c r="AE659" s="35">
        <f>AE656*'Inputs'!$E$13/'Inputs'!$E$28</f>
        <v>0.0</v>
      </c>
      <c r="AF659" s="35">
        <f>AF656*'Inputs'!$E$13/'Inputs'!$E$28</f>
        <v>0.0</v>
      </c>
      <c r="AG659" s="35">
        <f>AG656*'Inputs'!$E$13/'Inputs'!$E$28</f>
        <v>0.0</v>
      </c>
      <c r="AH659" s="35">
        <f>AH656*'Inputs'!$E$13/'Inputs'!$E$28</f>
        <v>0.0</v>
      </c>
      <c r="AI659" s="35">
        <f>AI656*'Inputs'!$E$13/'Inputs'!$E$28</f>
        <v>0.0</v>
      </c>
      <c r="AJ659" s="35">
        <f>AJ656*'Inputs'!$E$13/'Inputs'!$E$28</f>
        <v>0.0</v>
      </c>
      <c r="AK659" s="35">
        <f>AK656*'Inputs'!$E$13/'Inputs'!$E$28</f>
        <v>0.0</v>
      </c>
      <c r="AL659" s="35">
        <f>AL656*'Inputs'!$E$13/'Inputs'!$E$28</f>
        <v>0.0</v>
      </c>
      <c r="AM659" s="35">
        <f>AM656*'Inputs'!$E$13/'Inputs'!$E$28</f>
        <v>0.0</v>
      </c>
      <c r="AN659" s="35">
        <f>AN656*'Inputs'!$E$13/'Inputs'!$E$28</f>
        <v>0.0</v>
      </c>
      <c r="AO659" s="35">
        <f>AO656*'Inputs'!$E$13/'Inputs'!$E$28</f>
        <v>0.0</v>
      </c>
      <c r="AP659" s="35">
        <f>AP656*'Inputs'!$E$13/'Inputs'!$E$28</f>
        <v>0.0</v>
      </c>
      <c r="AQ659" s="35">
        <f>AQ656*'Inputs'!$E$13/'Inputs'!$E$28</f>
        <v>0.0</v>
      </c>
      <c r="AR659" s="35">
        <f>AR656*'Inputs'!$E$13/'Inputs'!$E$28</f>
        <v>0.0</v>
      </c>
      <c r="AS659" s="35">
        <f>AS656*'Inputs'!$E$13/'Inputs'!$E$28</f>
        <v>0.0</v>
      </c>
      <c r="AT659" s="35">
        <f>AT656*'Inputs'!$E$13/'Inputs'!$E$28</f>
        <v>0.0</v>
      </c>
      <c r="AU659" s="35">
        <f>AU656*'Inputs'!$E$13/'Inputs'!$E$28</f>
        <v>0.0</v>
      </c>
      <c r="AV659" s="35">
        <f>AV656*'Inputs'!$E$13/'Inputs'!$E$28</f>
        <v>0.0</v>
      </c>
      <c r="AW659" s="35">
        <f>AW656*'Inputs'!$E$13/'Inputs'!$E$28</f>
        <v>0.0</v>
      </c>
      <c r="AX659" s="35">
        <f>AX656*'Inputs'!$E$13/'Inputs'!$E$28</f>
        <v>0.0</v>
      </c>
      <c r="AY659" s="35">
        <f>AY656*'Inputs'!$E$13/'Inputs'!$E$28</f>
        <v>0.0</v>
      </c>
      <c r="AZ659" s="35">
        <f>AZ656*'Inputs'!$E$13/'Inputs'!$E$28</f>
        <v>0.0</v>
      </c>
      <c r="BA659" s="35">
        <f>BA656*'Inputs'!$E$13/'Inputs'!$E$28</f>
        <v>0.0</v>
      </c>
      <c r="BB659" s="35">
        <f>BB656*'Inputs'!$E$13/'Inputs'!$E$28</f>
        <v>0.0</v>
      </c>
      <c r="BC659" s="35">
        <f>BC656*'Inputs'!$E$13/'Inputs'!$E$28</f>
        <v>0.0</v>
      </c>
      <c r="BD659" s="35">
        <f>BD656*'Inputs'!$E$13/'Inputs'!$E$28</f>
        <v>0.0</v>
      </c>
      <c r="BE659" s="35">
        <f>BE656*'Inputs'!$E$13/'Inputs'!$E$28</f>
        <v>0.0</v>
      </c>
      <c r="BF659" s="35">
        <f>BF656*'Inputs'!$E$13/'Inputs'!$E$28</f>
        <v>0.0</v>
      </c>
      <c r="BG659" s="35">
        <f>BG656*'Inputs'!$E$13/'Inputs'!$E$28</f>
        <v>0.0</v>
      </c>
      <c r="BH659" s="35">
        <f>BH656*'Inputs'!$E$13/'Inputs'!$E$28</f>
        <v>0.0</v>
      </c>
      <c r="BI659" s="35">
        <f>BI656*'Inputs'!$E$13/'Inputs'!$E$28</f>
        <v>0.0</v>
      </c>
      <c r="BJ659" s="35">
        <f>BJ656*'Inputs'!$E$13/'Inputs'!$E$28</f>
        <v>0.0</v>
      </c>
      <c r="BK659" s="35">
        <f>BK656*'Inputs'!$E$13/'Inputs'!$E$28</f>
        <v>0.0</v>
      </c>
      <c r="BL659" s="35">
        <f>BL656*'Inputs'!$E$13/'Inputs'!$E$28</f>
        <v>0.0</v>
      </c>
      <c r="BM659" s="35">
        <f>BM656*'Inputs'!$E$13/'Inputs'!$E$28</f>
        <v>0.0</v>
      </c>
      <c r="BN659" s="35">
        <f>BN656*'Inputs'!$E$13/'Inputs'!$E$28</f>
        <v>0.0</v>
      </c>
      <c r="BO659" s="35">
        <f>BO656*'Inputs'!$E$13/'Inputs'!$E$28</f>
        <v>0.0</v>
      </c>
    </row>
    <row r="660" ht="28" customHeight="1">
      <c r="A660" s="2" t="str">
        <v>SLOT33.KV</v>
      </c>
      <c r="B660" s="6" t="str">
        <v>SLOT33 employer health contribution (KV)</v>
      </c>
      <c r="C660" s="2" t="str">
        <v>EUR</v>
      </c>
      <c r="D660" s="2" t="str">
        <v>SUM</v>
      </c>
      <c r="E660" s="36">
        <f>SUM(H660:BO660)</f>
        <v>0.0</v>
      </c>
      <c r="F660" s="6" t="str">
        <v>Spare row; inactive until a hire and an exit month are entered on People_Inputs</v>
      </c>
      <c r="G660" s="2"/>
      <c r="H660" s="35">
        <f>H657*('Inputs'!$E$14+'Inputs'!$E$15)/'Inputs'!$E$28</f>
        <v>0.0</v>
      </c>
      <c r="I660" s="35">
        <f>I657*('Inputs'!$E$14+'Inputs'!$E$15)/'Inputs'!$E$28</f>
        <v>0.0</v>
      </c>
      <c r="J660" s="35">
        <f>J657*('Inputs'!$E$14+'Inputs'!$E$15)/'Inputs'!$E$28</f>
        <v>0.0</v>
      </c>
      <c r="K660" s="35">
        <f>K657*('Inputs'!$E$14+'Inputs'!$E$15)/'Inputs'!$E$28</f>
        <v>0.0</v>
      </c>
      <c r="L660" s="35">
        <f>L657*('Inputs'!$E$14+'Inputs'!$E$15)/'Inputs'!$E$28</f>
        <v>0.0</v>
      </c>
      <c r="M660" s="35">
        <f>M657*('Inputs'!$E$14+'Inputs'!$E$15)/'Inputs'!$E$28</f>
        <v>0.0</v>
      </c>
      <c r="N660" s="35">
        <f>N657*('Inputs'!$E$14+'Inputs'!$E$15)/'Inputs'!$E$28</f>
        <v>0.0</v>
      </c>
      <c r="O660" s="35">
        <f>O657*('Inputs'!$E$14+'Inputs'!$E$15)/'Inputs'!$E$28</f>
        <v>0.0</v>
      </c>
      <c r="P660" s="35">
        <f>P657*('Inputs'!$E$14+'Inputs'!$E$15)/'Inputs'!$E$28</f>
        <v>0.0</v>
      </c>
      <c r="Q660" s="35">
        <f>Q657*('Inputs'!$E$14+'Inputs'!$E$15)/'Inputs'!$E$28</f>
        <v>0.0</v>
      </c>
      <c r="R660" s="35">
        <f>R657*('Inputs'!$E$14+'Inputs'!$E$15)/'Inputs'!$E$28</f>
        <v>0.0</v>
      </c>
      <c r="S660" s="35">
        <f>S657*('Inputs'!$E$14+'Inputs'!$E$15)/'Inputs'!$E$28</f>
        <v>0.0</v>
      </c>
      <c r="T660" s="35">
        <f>T657*('Inputs'!$E$14+'Inputs'!$E$15)/'Inputs'!$E$28</f>
        <v>0.0</v>
      </c>
      <c r="U660" s="35">
        <f>U657*('Inputs'!$E$14+'Inputs'!$E$15)/'Inputs'!$E$28</f>
        <v>0.0</v>
      </c>
      <c r="V660" s="35">
        <f>V657*('Inputs'!$E$14+'Inputs'!$E$15)/'Inputs'!$E$28</f>
        <v>0.0</v>
      </c>
      <c r="W660" s="35">
        <f>W657*('Inputs'!$E$14+'Inputs'!$E$15)/'Inputs'!$E$28</f>
        <v>0.0</v>
      </c>
      <c r="X660" s="35">
        <f>X657*('Inputs'!$E$14+'Inputs'!$E$15)/'Inputs'!$E$28</f>
        <v>0.0</v>
      </c>
      <c r="Y660" s="35">
        <f>Y657*('Inputs'!$E$14+'Inputs'!$E$15)/'Inputs'!$E$28</f>
        <v>0.0</v>
      </c>
      <c r="Z660" s="35">
        <f>Z657*('Inputs'!$E$14+'Inputs'!$E$15)/'Inputs'!$E$28</f>
        <v>0.0</v>
      </c>
      <c r="AA660" s="35">
        <f>AA657*('Inputs'!$E$14+'Inputs'!$E$15)/'Inputs'!$E$28</f>
        <v>0.0</v>
      </c>
      <c r="AB660" s="35">
        <f>AB657*('Inputs'!$E$14+'Inputs'!$E$15)/'Inputs'!$E$28</f>
        <v>0.0</v>
      </c>
      <c r="AC660" s="35">
        <f>AC657*('Inputs'!$E$14+'Inputs'!$E$15)/'Inputs'!$E$28</f>
        <v>0.0</v>
      </c>
      <c r="AD660" s="35">
        <f>AD657*('Inputs'!$E$14+'Inputs'!$E$15)/'Inputs'!$E$28</f>
        <v>0.0</v>
      </c>
      <c r="AE660" s="35">
        <f>AE657*('Inputs'!$E$14+'Inputs'!$E$15)/'Inputs'!$E$28</f>
        <v>0.0</v>
      </c>
      <c r="AF660" s="35">
        <f>AF657*('Inputs'!$E$14+'Inputs'!$E$15)/'Inputs'!$E$28</f>
        <v>0.0</v>
      </c>
      <c r="AG660" s="35">
        <f>AG657*('Inputs'!$E$14+'Inputs'!$E$15)/'Inputs'!$E$28</f>
        <v>0.0</v>
      </c>
      <c r="AH660" s="35">
        <f>AH657*('Inputs'!$E$14+'Inputs'!$E$15)/'Inputs'!$E$28</f>
        <v>0.0</v>
      </c>
      <c r="AI660" s="35">
        <f>AI657*('Inputs'!$E$14+'Inputs'!$E$15)/'Inputs'!$E$28</f>
        <v>0.0</v>
      </c>
      <c r="AJ660" s="35">
        <f>AJ657*('Inputs'!$E$14+'Inputs'!$E$15)/'Inputs'!$E$28</f>
        <v>0.0</v>
      </c>
      <c r="AK660" s="35">
        <f>AK657*('Inputs'!$E$14+'Inputs'!$E$15)/'Inputs'!$E$28</f>
        <v>0.0</v>
      </c>
      <c r="AL660" s="35">
        <f>AL657*('Inputs'!$E$14+'Inputs'!$E$15)/'Inputs'!$E$28</f>
        <v>0.0</v>
      </c>
      <c r="AM660" s="35">
        <f>AM657*('Inputs'!$E$14+'Inputs'!$E$15)/'Inputs'!$E$28</f>
        <v>0.0</v>
      </c>
      <c r="AN660" s="35">
        <f>AN657*('Inputs'!$E$14+'Inputs'!$E$15)/'Inputs'!$E$28</f>
        <v>0.0</v>
      </c>
      <c r="AO660" s="35">
        <f>AO657*('Inputs'!$E$14+'Inputs'!$E$15)/'Inputs'!$E$28</f>
        <v>0.0</v>
      </c>
      <c r="AP660" s="35">
        <f>AP657*('Inputs'!$E$14+'Inputs'!$E$15)/'Inputs'!$E$28</f>
        <v>0.0</v>
      </c>
      <c r="AQ660" s="35">
        <f>AQ657*('Inputs'!$E$14+'Inputs'!$E$15)/'Inputs'!$E$28</f>
        <v>0.0</v>
      </c>
      <c r="AR660" s="35">
        <f>AR657*('Inputs'!$E$14+'Inputs'!$E$15)/'Inputs'!$E$28</f>
        <v>0.0</v>
      </c>
      <c r="AS660" s="35">
        <f>AS657*('Inputs'!$E$14+'Inputs'!$E$15)/'Inputs'!$E$28</f>
        <v>0.0</v>
      </c>
      <c r="AT660" s="35">
        <f>AT657*('Inputs'!$E$14+'Inputs'!$E$15)/'Inputs'!$E$28</f>
        <v>0.0</v>
      </c>
      <c r="AU660" s="35">
        <f>AU657*('Inputs'!$E$14+'Inputs'!$E$15)/'Inputs'!$E$28</f>
        <v>0.0</v>
      </c>
      <c r="AV660" s="35">
        <f>AV657*('Inputs'!$E$14+'Inputs'!$E$15)/'Inputs'!$E$28</f>
        <v>0.0</v>
      </c>
      <c r="AW660" s="35">
        <f>AW657*('Inputs'!$E$14+'Inputs'!$E$15)/'Inputs'!$E$28</f>
        <v>0.0</v>
      </c>
      <c r="AX660" s="35">
        <f>AX657*('Inputs'!$E$14+'Inputs'!$E$15)/'Inputs'!$E$28</f>
        <v>0.0</v>
      </c>
      <c r="AY660" s="35">
        <f>AY657*('Inputs'!$E$14+'Inputs'!$E$15)/'Inputs'!$E$28</f>
        <v>0.0</v>
      </c>
      <c r="AZ660" s="35">
        <f>AZ657*('Inputs'!$E$14+'Inputs'!$E$15)/'Inputs'!$E$28</f>
        <v>0.0</v>
      </c>
      <c r="BA660" s="35">
        <f>BA657*('Inputs'!$E$14+'Inputs'!$E$15)/'Inputs'!$E$28</f>
        <v>0.0</v>
      </c>
      <c r="BB660" s="35">
        <f>BB657*('Inputs'!$E$14+'Inputs'!$E$15)/'Inputs'!$E$28</f>
        <v>0.0</v>
      </c>
      <c r="BC660" s="35">
        <f>BC657*('Inputs'!$E$14+'Inputs'!$E$15)/'Inputs'!$E$28</f>
        <v>0.0</v>
      </c>
      <c r="BD660" s="35">
        <f>BD657*('Inputs'!$E$14+'Inputs'!$E$15)/'Inputs'!$E$28</f>
        <v>0.0</v>
      </c>
      <c r="BE660" s="35">
        <f>BE657*('Inputs'!$E$14+'Inputs'!$E$15)/'Inputs'!$E$28</f>
        <v>0.0</v>
      </c>
      <c r="BF660" s="35">
        <f>BF657*('Inputs'!$E$14+'Inputs'!$E$15)/'Inputs'!$E$28</f>
        <v>0.0</v>
      </c>
      <c r="BG660" s="35">
        <f>BG657*('Inputs'!$E$14+'Inputs'!$E$15)/'Inputs'!$E$28</f>
        <v>0.0</v>
      </c>
      <c r="BH660" s="35">
        <f>BH657*('Inputs'!$E$14+'Inputs'!$E$15)/'Inputs'!$E$28</f>
        <v>0.0</v>
      </c>
      <c r="BI660" s="35">
        <f>BI657*('Inputs'!$E$14+'Inputs'!$E$15)/'Inputs'!$E$28</f>
        <v>0.0</v>
      </c>
      <c r="BJ660" s="35">
        <f>BJ657*('Inputs'!$E$14+'Inputs'!$E$15)/'Inputs'!$E$28</f>
        <v>0.0</v>
      </c>
      <c r="BK660" s="35">
        <f>BK657*('Inputs'!$E$14+'Inputs'!$E$15)/'Inputs'!$E$28</f>
        <v>0.0</v>
      </c>
      <c r="BL660" s="35">
        <f>BL657*('Inputs'!$E$14+'Inputs'!$E$15)/'Inputs'!$E$28</f>
        <v>0.0</v>
      </c>
      <c r="BM660" s="35">
        <f>BM657*('Inputs'!$E$14+'Inputs'!$E$15)/'Inputs'!$E$28</f>
        <v>0.0</v>
      </c>
      <c r="BN660" s="35">
        <f>BN657*('Inputs'!$E$14+'Inputs'!$E$15)/'Inputs'!$E$28</f>
        <v>0.0</v>
      </c>
      <c r="BO660" s="35">
        <f>BO657*('Inputs'!$E$14+'Inputs'!$E$15)/'Inputs'!$E$28</f>
        <v>0.0</v>
      </c>
    </row>
    <row r="661" ht="28" customHeight="1">
      <c r="A661" s="2" t="str">
        <v>SLOT33.PV</v>
      </c>
      <c r="B661" s="6" t="str">
        <v>SLOT33 employer care contribution (PV)</v>
      </c>
      <c r="C661" s="2" t="str">
        <v>EUR</v>
      </c>
      <c r="D661" s="2" t="str">
        <v>SUM</v>
      </c>
      <c r="E661" s="36">
        <f>SUM(H661:BO661)</f>
        <v>0.0</v>
      </c>
      <c r="F661" s="6" t="str">
        <v>Spare row; inactive until a hire and an exit month are entered on People_Inputs</v>
      </c>
      <c r="G661" s="2"/>
      <c r="H661" s="35">
        <f>H657*'Inputs'!$E$16/'Inputs'!$E$28</f>
        <v>0.0</v>
      </c>
      <c r="I661" s="35">
        <f>I657*'Inputs'!$E$16/'Inputs'!$E$28</f>
        <v>0.0</v>
      </c>
      <c r="J661" s="35">
        <f>J657*'Inputs'!$E$16/'Inputs'!$E$28</f>
        <v>0.0</v>
      </c>
      <c r="K661" s="35">
        <f>K657*'Inputs'!$E$16/'Inputs'!$E$28</f>
        <v>0.0</v>
      </c>
      <c r="L661" s="35">
        <f>L657*'Inputs'!$E$16/'Inputs'!$E$28</f>
        <v>0.0</v>
      </c>
      <c r="M661" s="35">
        <f>M657*'Inputs'!$E$16/'Inputs'!$E$28</f>
        <v>0.0</v>
      </c>
      <c r="N661" s="35">
        <f>N657*'Inputs'!$E$16/'Inputs'!$E$28</f>
        <v>0.0</v>
      </c>
      <c r="O661" s="35">
        <f>O657*'Inputs'!$E$16/'Inputs'!$E$28</f>
        <v>0.0</v>
      </c>
      <c r="P661" s="35">
        <f>P657*'Inputs'!$E$16/'Inputs'!$E$28</f>
        <v>0.0</v>
      </c>
      <c r="Q661" s="35">
        <f>Q657*'Inputs'!$E$16/'Inputs'!$E$28</f>
        <v>0.0</v>
      </c>
      <c r="R661" s="35">
        <f>R657*'Inputs'!$E$16/'Inputs'!$E$28</f>
        <v>0.0</v>
      </c>
      <c r="S661" s="35">
        <f>S657*'Inputs'!$E$16/'Inputs'!$E$28</f>
        <v>0.0</v>
      </c>
      <c r="T661" s="35">
        <f>T657*'Inputs'!$E$16/'Inputs'!$E$28</f>
        <v>0.0</v>
      </c>
      <c r="U661" s="35">
        <f>U657*'Inputs'!$E$16/'Inputs'!$E$28</f>
        <v>0.0</v>
      </c>
      <c r="V661" s="35">
        <f>V657*'Inputs'!$E$16/'Inputs'!$E$28</f>
        <v>0.0</v>
      </c>
      <c r="W661" s="35">
        <f>W657*'Inputs'!$E$16/'Inputs'!$E$28</f>
        <v>0.0</v>
      </c>
      <c r="X661" s="35">
        <f>X657*'Inputs'!$E$16/'Inputs'!$E$28</f>
        <v>0.0</v>
      </c>
      <c r="Y661" s="35">
        <f>Y657*'Inputs'!$E$16/'Inputs'!$E$28</f>
        <v>0.0</v>
      </c>
      <c r="Z661" s="35">
        <f>Z657*'Inputs'!$E$16/'Inputs'!$E$28</f>
        <v>0.0</v>
      </c>
      <c r="AA661" s="35">
        <f>AA657*'Inputs'!$E$16/'Inputs'!$E$28</f>
        <v>0.0</v>
      </c>
      <c r="AB661" s="35">
        <f>AB657*'Inputs'!$E$16/'Inputs'!$E$28</f>
        <v>0.0</v>
      </c>
      <c r="AC661" s="35">
        <f>AC657*'Inputs'!$E$16/'Inputs'!$E$28</f>
        <v>0.0</v>
      </c>
      <c r="AD661" s="35">
        <f>AD657*'Inputs'!$E$16/'Inputs'!$E$28</f>
        <v>0.0</v>
      </c>
      <c r="AE661" s="35">
        <f>AE657*'Inputs'!$E$16/'Inputs'!$E$28</f>
        <v>0.0</v>
      </c>
      <c r="AF661" s="35">
        <f>AF657*'Inputs'!$E$16/'Inputs'!$E$28</f>
        <v>0.0</v>
      </c>
      <c r="AG661" s="35">
        <f>AG657*'Inputs'!$E$16/'Inputs'!$E$28</f>
        <v>0.0</v>
      </c>
      <c r="AH661" s="35">
        <f>AH657*'Inputs'!$E$16/'Inputs'!$E$28</f>
        <v>0.0</v>
      </c>
      <c r="AI661" s="35">
        <f>AI657*'Inputs'!$E$16/'Inputs'!$E$28</f>
        <v>0.0</v>
      </c>
      <c r="AJ661" s="35">
        <f>AJ657*'Inputs'!$E$16/'Inputs'!$E$28</f>
        <v>0.0</v>
      </c>
      <c r="AK661" s="35">
        <f>AK657*'Inputs'!$E$16/'Inputs'!$E$28</f>
        <v>0.0</v>
      </c>
      <c r="AL661" s="35">
        <f>AL657*'Inputs'!$E$16/'Inputs'!$E$28</f>
        <v>0.0</v>
      </c>
      <c r="AM661" s="35">
        <f>AM657*'Inputs'!$E$16/'Inputs'!$E$28</f>
        <v>0.0</v>
      </c>
      <c r="AN661" s="35">
        <f>AN657*'Inputs'!$E$16/'Inputs'!$E$28</f>
        <v>0.0</v>
      </c>
      <c r="AO661" s="35">
        <f>AO657*'Inputs'!$E$16/'Inputs'!$E$28</f>
        <v>0.0</v>
      </c>
      <c r="AP661" s="35">
        <f>AP657*'Inputs'!$E$16/'Inputs'!$E$28</f>
        <v>0.0</v>
      </c>
      <c r="AQ661" s="35">
        <f>AQ657*'Inputs'!$E$16/'Inputs'!$E$28</f>
        <v>0.0</v>
      </c>
      <c r="AR661" s="35">
        <f>AR657*'Inputs'!$E$16/'Inputs'!$E$28</f>
        <v>0.0</v>
      </c>
      <c r="AS661" s="35">
        <f>AS657*'Inputs'!$E$16/'Inputs'!$E$28</f>
        <v>0.0</v>
      </c>
      <c r="AT661" s="35">
        <f>AT657*'Inputs'!$E$16/'Inputs'!$E$28</f>
        <v>0.0</v>
      </c>
      <c r="AU661" s="35">
        <f>AU657*'Inputs'!$E$16/'Inputs'!$E$28</f>
        <v>0.0</v>
      </c>
      <c r="AV661" s="35">
        <f>AV657*'Inputs'!$E$16/'Inputs'!$E$28</f>
        <v>0.0</v>
      </c>
      <c r="AW661" s="35">
        <f>AW657*'Inputs'!$E$16/'Inputs'!$E$28</f>
        <v>0.0</v>
      </c>
      <c r="AX661" s="35">
        <f>AX657*'Inputs'!$E$16/'Inputs'!$E$28</f>
        <v>0.0</v>
      </c>
      <c r="AY661" s="35">
        <f>AY657*'Inputs'!$E$16/'Inputs'!$E$28</f>
        <v>0.0</v>
      </c>
      <c r="AZ661" s="35">
        <f>AZ657*'Inputs'!$E$16/'Inputs'!$E$28</f>
        <v>0.0</v>
      </c>
      <c r="BA661" s="35">
        <f>BA657*'Inputs'!$E$16/'Inputs'!$E$28</f>
        <v>0.0</v>
      </c>
      <c r="BB661" s="35">
        <f>BB657*'Inputs'!$E$16/'Inputs'!$E$28</f>
        <v>0.0</v>
      </c>
      <c r="BC661" s="35">
        <f>BC657*'Inputs'!$E$16/'Inputs'!$E$28</f>
        <v>0.0</v>
      </c>
      <c r="BD661" s="35">
        <f>BD657*'Inputs'!$E$16/'Inputs'!$E$28</f>
        <v>0.0</v>
      </c>
      <c r="BE661" s="35">
        <f>BE657*'Inputs'!$E$16/'Inputs'!$E$28</f>
        <v>0.0</v>
      </c>
      <c r="BF661" s="35">
        <f>BF657*'Inputs'!$E$16/'Inputs'!$E$28</f>
        <v>0.0</v>
      </c>
      <c r="BG661" s="35">
        <f>BG657*'Inputs'!$E$16/'Inputs'!$E$28</f>
        <v>0.0</v>
      </c>
      <c r="BH661" s="35">
        <f>BH657*'Inputs'!$E$16/'Inputs'!$E$28</f>
        <v>0.0</v>
      </c>
      <c r="BI661" s="35">
        <f>BI657*'Inputs'!$E$16/'Inputs'!$E$28</f>
        <v>0.0</v>
      </c>
      <c r="BJ661" s="35">
        <f>BJ657*'Inputs'!$E$16/'Inputs'!$E$28</f>
        <v>0.0</v>
      </c>
      <c r="BK661" s="35">
        <f>BK657*'Inputs'!$E$16/'Inputs'!$E$28</f>
        <v>0.0</v>
      </c>
      <c r="BL661" s="35">
        <f>BL657*'Inputs'!$E$16/'Inputs'!$E$28</f>
        <v>0.0</v>
      </c>
      <c r="BM661" s="35">
        <f>BM657*'Inputs'!$E$16/'Inputs'!$E$28</f>
        <v>0.0</v>
      </c>
      <c r="BN661" s="35">
        <f>BN657*'Inputs'!$E$16/'Inputs'!$E$28</f>
        <v>0.0</v>
      </c>
      <c r="BO661" s="35">
        <f>BO657*'Inputs'!$E$16/'Inputs'!$E$28</f>
        <v>0.0</v>
      </c>
    </row>
    <row r="662" ht="28" customHeight="1">
      <c r="A662" s="2" t="str">
        <v>SLOT33.U1</v>
      </c>
      <c r="B662" s="6" t="str">
        <v>SLOT33 U1 sick-pay levy</v>
      </c>
      <c r="C662" s="2" t="str">
        <v>EUR</v>
      </c>
      <c r="D662" s="2" t="str">
        <v>SUM</v>
      </c>
      <c r="E662" s="36">
        <f>SUM(H662:BO662)</f>
        <v>0.0</v>
      </c>
      <c r="F662" s="6" t="str">
        <v>Spare row; inactive until a hire and an exit month are entered on People_Inputs</v>
      </c>
      <c r="G662" s="2"/>
      <c r="H662" s="35">
        <f>H656*'Inputs'!$E$17*IF('Summary'!H13&lt;='Inputs'!$E$27,1,0)</f>
        <v>0.0</v>
      </c>
      <c r="I662" s="35">
        <f>I656*'Inputs'!$E$17*IF('Summary'!I13&lt;='Inputs'!$E$27,1,0)</f>
        <v>0.0</v>
      </c>
      <c r="J662" s="35">
        <f>J656*'Inputs'!$E$17*IF('Summary'!J13&lt;='Inputs'!$E$27,1,0)</f>
        <v>0.0</v>
      </c>
      <c r="K662" s="35">
        <f>K656*'Inputs'!$E$17*IF('Summary'!K13&lt;='Inputs'!$E$27,1,0)</f>
        <v>0.0</v>
      </c>
      <c r="L662" s="35">
        <f>L656*'Inputs'!$E$17*IF('Summary'!L13&lt;='Inputs'!$E$27,1,0)</f>
        <v>0.0</v>
      </c>
      <c r="M662" s="35">
        <f>M656*'Inputs'!$E$17*IF('Summary'!M13&lt;='Inputs'!$E$27,1,0)</f>
        <v>0.0</v>
      </c>
      <c r="N662" s="35">
        <f>N656*'Inputs'!$E$17*IF('Summary'!N13&lt;='Inputs'!$E$27,1,0)</f>
        <v>0.0</v>
      </c>
      <c r="O662" s="35">
        <f>O656*'Inputs'!$E$17*IF('Summary'!O13&lt;='Inputs'!$E$27,1,0)</f>
        <v>0.0</v>
      </c>
      <c r="P662" s="35">
        <f>P656*'Inputs'!$E$17*IF('Summary'!P13&lt;='Inputs'!$E$27,1,0)</f>
        <v>0.0</v>
      </c>
      <c r="Q662" s="35">
        <f>Q656*'Inputs'!$E$17*IF('Summary'!Q13&lt;='Inputs'!$E$27,1,0)</f>
        <v>0.0</v>
      </c>
      <c r="R662" s="35">
        <f>R656*'Inputs'!$E$17*IF('Summary'!R13&lt;='Inputs'!$E$27,1,0)</f>
        <v>0.0</v>
      </c>
      <c r="S662" s="35">
        <f>S656*'Inputs'!$E$17*IF('Summary'!S13&lt;='Inputs'!$E$27,1,0)</f>
        <v>0.0</v>
      </c>
      <c r="T662" s="35">
        <f>T656*'Inputs'!$E$17*IF('Summary'!T13&lt;='Inputs'!$E$27,1,0)</f>
        <v>0.0</v>
      </c>
      <c r="U662" s="35">
        <f>U656*'Inputs'!$E$17*IF('Summary'!U13&lt;='Inputs'!$E$27,1,0)</f>
        <v>0.0</v>
      </c>
      <c r="V662" s="35">
        <f>V656*'Inputs'!$E$17*IF('Summary'!V13&lt;='Inputs'!$E$27,1,0)</f>
        <v>0.0</v>
      </c>
      <c r="W662" s="35">
        <f>W656*'Inputs'!$E$17*IF('Summary'!W13&lt;='Inputs'!$E$27,1,0)</f>
        <v>0.0</v>
      </c>
      <c r="X662" s="35">
        <f>X656*'Inputs'!$E$17*IF('Summary'!X13&lt;='Inputs'!$E$27,1,0)</f>
        <v>0.0</v>
      </c>
      <c r="Y662" s="35">
        <f>Y656*'Inputs'!$E$17*IF('Summary'!Y13&lt;='Inputs'!$E$27,1,0)</f>
        <v>0.0</v>
      </c>
      <c r="Z662" s="35">
        <f>Z656*'Inputs'!$E$17*IF('Summary'!Z13&lt;='Inputs'!$E$27,1,0)</f>
        <v>0.0</v>
      </c>
      <c r="AA662" s="35">
        <f>AA656*'Inputs'!$E$17*IF('Summary'!AA13&lt;='Inputs'!$E$27,1,0)</f>
        <v>0.0</v>
      </c>
      <c r="AB662" s="35">
        <f>AB656*'Inputs'!$E$17*IF('Summary'!AB13&lt;='Inputs'!$E$27,1,0)</f>
        <v>0.0</v>
      </c>
      <c r="AC662" s="35">
        <f>AC656*'Inputs'!$E$17*IF('Summary'!AC13&lt;='Inputs'!$E$27,1,0)</f>
        <v>0.0</v>
      </c>
      <c r="AD662" s="35">
        <f>AD656*'Inputs'!$E$17*IF('Summary'!AD13&lt;='Inputs'!$E$27,1,0)</f>
        <v>0.0</v>
      </c>
      <c r="AE662" s="35">
        <f>AE656*'Inputs'!$E$17*IF('Summary'!AE13&lt;='Inputs'!$E$27,1,0)</f>
        <v>0.0</v>
      </c>
      <c r="AF662" s="35">
        <f>AF656*'Inputs'!$E$17*IF('Summary'!AF13&lt;='Inputs'!$E$27,1,0)</f>
        <v>0.0</v>
      </c>
      <c r="AG662" s="35">
        <f>AG656*'Inputs'!$E$17*IF('Summary'!AG13&lt;='Inputs'!$E$27,1,0)</f>
        <v>0.0</v>
      </c>
      <c r="AH662" s="35">
        <f>AH656*'Inputs'!$E$17*IF('Summary'!AH13&lt;='Inputs'!$E$27,1,0)</f>
        <v>0.0</v>
      </c>
      <c r="AI662" s="35">
        <f>AI656*'Inputs'!$E$17*IF('Summary'!AI13&lt;='Inputs'!$E$27,1,0)</f>
        <v>0.0</v>
      </c>
      <c r="AJ662" s="35">
        <f>AJ656*'Inputs'!$E$17*IF('Summary'!AJ13&lt;='Inputs'!$E$27,1,0)</f>
        <v>0.0</v>
      </c>
      <c r="AK662" s="35">
        <f>AK656*'Inputs'!$E$17*IF('Summary'!AK13&lt;='Inputs'!$E$27,1,0)</f>
        <v>0.0</v>
      </c>
      <c r="AL662" s="35">
        <f>AL656*'Inputs'!$E$17*IF('Summary'!AL13&lt;='Inputs'!$E$27,1,0)</f>
        <v>0.0</v>
      </c>
      <c r="AM662" s="35">
        <f>AM656*'Inputs'!$E$17*IF('Summary'!AM13&lt;='Inputs'!$E$27,1,0)</f>
        <v>0.0</v>
      </c>
      <c r="AN662" s="35">
        <f>AN656*'Inputs'!$E$17*IF('Summary'!AN13&lt;='Inputs'!$E$27,1,0)</f>
        <v>0.0</v>
      </c>
      <c r="AO662" s="35">
        <f>AO656*'Inputs'!$E$17*IF('Summary'!AO13&lt;='Inputs'!$E$27,1,0)</f>
        <v>0.0</v>
      </c>
      <c r="AP662" s="35">
        <f>AP656*'Inputs'!$E$17*IF('Summary'!AP13&lt;='Inputs'!$E$27,1,0)</f>
        <v>0.0</v>
      </c>
      <c r="AQ662" s="35">
        <f>AQ656*'Inputs'!$E$17*IF('Summary'!AQ13&lt;='Inputs'!$E$27,1,0)</f>
        <v>0.0</v>
      </c>
      <c r="AR662" s="35">
        <f>AR656*'Inputs'!$E$17*IF('Summary'!AR13&lt;='Inputs'!$E$27,1,0)</f>
        <v>0.0</v>
      </c>
      <c r="AS662" s="35">
        <f>AS656*'Inputs'!$E$17*IF('Summary'!AS13&lt;='Inputs'!$E$27,1,0)</f>
        <v>0.0</v>
      </c>
      <c r="AT662" s="35">
        <f>AT656*'Inputs'!$E$17*IF('Summary'!AT13&lt;='Inputs'!$E$27,1,0)</f>
        <v>0.0</v>
      </c>
      <c r="AU662" s="35">
        <f>AU656*'Inputs'!$E$17*IF('Summary'!AU13&lt;='Inputs'!$E$27,1,0)</f>
        <v>0.0</v>
      </c>
      <c r="AV662" s="35">
        <f>AV656*'Inputs'!$E$17*IF('Summary'!AV13&lt;='Inputs'!$E$27,1,0)</f>
        <v>0.0</v>
      </c>
      <c r="AW662" s="35">
        <f>AW656*'Inputs'!$E$17*IF('Summary'!AW13&lt;='Inputs'!$E$27,1,0)</f>
        <v>0.0</v>
      </c>
      <c r="AX662" s="35">
        <f>AX656*'Inputs'!$E$17*IF('Summary'!AX13&lt;='Inputs'!$E$27,1,0)</f>
        <v>0.0</v>
      </c>
      <c r="AY662" s="35">
        <f>AY656*'Inputs'!$E$17*IF('Summary'!AY13&lt;='Inputs'!$E$27,1,0)</f>
        <v>0.0</v>
      </c>
      <c r="AZ662" s="35">
        <f>AZ656*'Inputs'!$E$17*IF('Summary'!AZ13&lt;='Inputs'!$E$27,1,0)</f>
        <v>0.0</v>
      </c>
      <c r="BA662" s="35">
        <f>BA656*'Inputs'!$E$17*IF('Summary'!BA13&lt;='Inputs'!$E$27,1,0)</f>
        <v>0.0</v>
      </c>
      <c r="BB662" s="35">
        <f>BB656*'Inputs'!$E$17*IF('Summary'!BB13&lt;='Inputs'!$E$27,1,0)</f>
        <v>0.0</v>
      </c>
      <c r="BC662" s="35">
        <f>BC656*'Inputs'!$E$17*IF('Summary'!BC13&lt;='Inputs'!$E$27,1,0)</f>
        <v>0.0</v>
      </c>
      <c r="BD662" s="35">
        <f>BD656*'Inputs'!$E$17*IF('Summary'!BD13&lt;='Inputs'!$E$27,1,0)</f>
        <v>0.0</v>
      </c>
      <c r="BE662" s="35">
        <f>BE656*'Inputs'!$E$17*IF('Summary'!BE13&lt;='Inputs'!$E$27,1,0)</f>
        <v>0.0</v>
      </c>
      <c r="BF662" s="35">
        <f>BF656*'Inputs'!$E$17*IF('Summary'!BF13&lt;='Inputs'!$E$27,1,0)</f>
        <v>0.0</v>
      </c>
      <c r="BG662" s="35">
        <f>BG656*'Inputs'!$E$17*IF('Summary'!BG13&lt;='Inputs'!$E$27,1,0)</f>
        <v>0.0</v>
      </c>
      <c r="BH662" s="35">
        <f>BH656*'Inputs'!$E$17*IF('Summary'!BH13&lt;='Inputs'!$E$27,1,0)</f>
        <v>0.0</v>
      </c>
      <c r="BI662" s="35">
        <f>BI656*'Inputs'!$E$17*IF('Summary'!BI13&lt;='Inputs'!$E$27,1,0)</f>
        <v>0.0</v>
      </c>
      <c r="BJ662" s="35">
        <f>BJ656*'Inputs'!$E$17*IF('Summary'!BJ13&lt;='Inputs'!$E$27,1,0)</f>
        <v>0.0</v>
      </c>
      <c r="BK662" s="35">
        <f>BK656*'Inputs'!$E$17*IF('Summary'!BK13&lt;='Inputs'!$E$27,1,0)</f>
        <v>0.0</v>
      </c>
      <c r="BL662" s="35">
        <f>BL656*'Inputs'!$E$17*IF('Summary'!BL13&lt;='Inputs'!$E$27,1,0)</f>
        <v>0.0</v>
      </c>
      <c r="BM662" s="35">
        <f>BM656*'Inputs'!$E$17*IF('Summary'!BM13&lt;='Inputs'!$E$27,1,0)</f>
        <v>0.0</v>
      </c>
      <c r="BN662" s="35">
        <f>BN656*'Inputs'!$E$17*IF('Summary'!BN13&lt;='Inputs'!$E$27,1,0)</f>
        <v>0.0</v>
      </c>
      <c r="BO662" s="35">
        <f>BO656*'Inputs'!$E$17*IF('Summary'!BO13&lt;='Inputs'!$E$27,1,0)</f>
        <v>0.0</v>
      </c>
    </row>
    <row r="663" ht="28" customHeight="1">
      <c r="A663" s="2" t="str">
        <v>SLOT33.U2</v>
      </c>
      <c r="B663" s="6" t="str">
        <v>SLOT33 U2 maternity levy</v>
      </c>
      <c r="C663" s="2" t="str">
        <v>EUR</v>
      </c>
      <c r="D663" s="2" t="str">
        <v>SUM</v>
      </c>
      <c r="E663" s="36">
        <f>SUM(H663:BO663)</f>
        <v>0.0</v>
      </c>
      <c r="F663" s="6" t="str">
        <v>Spare row; inactive until a hire and an exit month are entered on People_Inputs</v>
      </c>
      <c r="G663" s="2"/>
      <c r="H663" s="35">
        <f>H656*'Inputs'!$E$18</f>
        <v>0.0</v>
      </c>
      <c r="I663" s="35">
        <f>I656*'Inputs'!$E$18</f>
        <v>0.0</v>
      </c>
      <c r="J663" s="35">
        <f>J656*'Inputs'!$E$18</f>
        <v>0.0</v>
      </c>
      <c r="K663" s="35">
        <f>K656*'Inputs'!$E$18</f>
        <v>0.0</v>
      </c>
      <c r="L663" s="35">
        <f>L656*'Inputs'!$E$18</f>
        <v>0.0</v>
      </c>
      <c r="M663" s="35">
        <f>M656*'Inputs'!$E$18</f>
        <v>0.0</v>
      </c>
      <c r="N663" s="35">
        <f>N656*'Inputs'!$E$18</f>
        <v>0.0</v>
      </c>
      <c r="O663" s="35">
        <f>O656*'Inputs'!$E$18</f>
        <v>0.0</v>
      </c>
      <c r="P663" s="35">
        <f>P656*'Inputs'!$E$18</f>
        <v>0.0</v>
      </c>
      <c r="Q663" s="35">
        <f>Q656*'Inputs'!$E$18</f>
        <v>0.0</v>
      </c>
      <c r="R663" s="35">
        <f>R656*'Inputs'!$E$18</f>
        <v>0.0</v>
      </c>
      <c r="S663" s="35">
        <f>S656*'Inputs'!$E$18</f>
        <v>0.0</v>
      </c>
      <c r="T663" s="35">
        <f>T656*'Inputs'!$E$18</f>
        <v>0.0</v>
      </c>
      <c r="U663" s="35">
        <f>U656*'Inputs'!$E$18</f>
        <v>0.0</v>
      </c>
      <c r="V663" s="35">
        <f>V656*'Inputs'!$E$18</f>
        <v>0.0</v>
      </c>
      <c r="W663" s="35">
        <f>W656*'Inputs'!$E$18</f>
        <v>0.0</v>
      </c>
      <c r="X663" s="35">
        <f>X656*'Inputs'!$E$18</f>
        <v>0.0</v>
      </c>
      <c r="Y663" s="35">
        <f>Y656*'Inputs'!$E$18</f>
        <v>0.0</v>
      </c>
      <c r="Z663" s="35">
        <f>Z656*'Inputs'!$E$18</f>
        <v>0.0</v>
      </c>
      <c r="AA663" s="35">
        <f>AA656*'Inputs'!$E$18</f>
        <v>0.0</v>
      </c>
      <c r="AB663" s="35">
        <f>AB656*'Inputs'!$E$18</f>
        <v>0.0</v>
      </c>
      <c r="AC663" s="35">
        <f>AC656*'Inputs'!$E$18</f>
        <v>0.0</v>
      </c>
      <c r="AD663" s="35">
        <f>AD656*'Inputs'!$E$18</f>
        <v>0.0</v>
      </c>
      <c r="AE663" s="35">
        <f>AE656*'Inputs'!$E$18</f>
        <v>0.0</v>
      </c>
      <c r="AF663" s="35">
        <f>AF656*'Inputs'!$E$18</f>
        <v>0.0</v>
      </c>
      <c r="AG663" s="35">
        <f>AG656*'Inputs'!$E$18</f>
        <v>0.0</v>
      </c>
      <c r="AH663" s="35">
        <f>AH656*'Inputs'!$E$18</f>
        <v>0.0</v>
      </c>
      <c r="AI663" s="35">
        <f>AI656*'Inputs'!$E$18</f>
        <v>0.0</v>
      </c>
      <c r="AJ663" s="35">
        <f>AJ656*'Inputs'!$E$18</f>
        <v>0.0</v>
      </c>
      <c r="AK663" s="35">
        <f>AK656*'Inputs'!$E$18</f>
        <v>0.0</v>
      </c>
      <c r="AL663" s="35">
        <f>AL656*'Inputs'!$E$18</f>
        <v>0.0</v>
      </c>
      <c r="AM663" s="35">
        <f>AM656*'Inputs'!$E$18</f>
        <v>0.0</v>
      </c>
      <c r="AN663" s="35">
        <f>AN656*'Inputs'!$E$18</f>
        <v>0.0</v>
      </c>
      <c r="AO663" s="35">
        <f>AO656*'Inputs'!$E$18</f>
        <v>0.0</v>
      </c>
      <c r="AP663" s="35">
        <f>AP656*'Inputs'!$E$18</f>
        <v>0.0</v>
      </c>
      <c r="AQ663" s="35">
        <f>AQ656*'Inputs'!$E$18</f>
        <v>0.0</v>
      </c>
      <c r="AR663" s="35">
        <f>AR656*'Inputs'!$E$18</f>
        <v>0.0</v>
      </c>
      <c r="AS663" s="35">
        <f>AS656*'Inputs'!$E$18</f>
        <v>0.0</v>
      </c>
      <c r="AT663" s="35">
        <f>AT656*'Inputs'!$E$18</f>
        <v>0.0</v>
      </c>
      <c r="AU663" s="35">
        <f>AU656*'Inputs'!$E$18</f>
        <v>0.0</v>
      </c>
      <c r="AV663" s="35">
        <f>AV656*'Inputs'!$E$18</f>
        <v>0.0</v>
      </c>
      <c r="AW663" s="35">
        <f>AW656*'Inputs'!$E$18</f>
        <v>0.0</v>
      </c>
      <c r="AX663" s="35">
        <f>AX656*'Inputs'!$E$18</f>
        <v>0.0</v>
      </c>
      <c r="AY663" s="35">
        <f>AY656*'Inputs'!$E$18</f>
        <v>0.0</v>
      </c>
      <c r="AZ663" s="35">
        <f>AZ656*'Inputs'!$E$18</f>
        <v>0.0</v>
      </c>
      <c r="BA663" s="35">
        <f>BA656*'Inputs'!$E$18</f>
        <v>0.0</v>
      </c>
      <c r="BB663" s="35">
        <f>BB656*'Inputs'!$E$18</f>
        <v>0.0</v>
      </c>
      <c r="BC663" s="35">
        <f>BC656*'Inputs'!$E$18</f>
        <v>0.0</v>
      </c>
      <c r="BD663" s="35">
        <f>BD656*'Inputs'!$E$18</f>
        <v>0.0</v>
      </c>
      <c r="BE663" s="35">
        <f>BE656*'Inputs'!$E$18</f>
        <v>0.0</v>
      </c>
      <c r="BF663" s="35">
        <f>BF656*'Inputs'!$E$18</f>
        <v>0.0</v>
      </c>
      <c r="BG663" s="35">
        <f>BG656*'Inputs'!$E$18</f>
        <v>0.0</v>
      </c>
      <c r="BH663" s="35">
        <f>BH656*'Inputs'!$E$18</f>
        <v>0.0</v>
      </c>
      <c r="BI663" s="35">
        <f>BI656*'Inputs'!$E$18</f>
        <v>0.0</v>
      </c>
      <c r="BJ663" s="35">
        <f>BJ656*'Inputs'!$E$18</f>
        <v>0.0</v>
      </c>
      <c r="BK663" s="35">
        <f>BK656*'Inputs'!$E$18</f>
        <v>0.0</v>
      </c>
      <c r="BL663" s="35">
        <f>BL656*'Inputs'!$E$18</f>
        <v>0.0</v>
      </c>
      <c r="BM663" s="35">
        <f>BM656*'Inputs'!$E$18</f>
        <v>0.0</v>
      </c>
      <c r="BN663" s="35">
        <f>BN656*'Inputs'!$E$18</f>
        <v>0.0</v>
      </c>
      <c r="BO663" s="35">
        <f>BO656*'Inputs'!$E$18</f>
        <v>0.0</v>
      </c>
    </row>
    <row r="664" ht="28" customHeight="1">
      <c r="A664" s="2" t="str">
        <v>SLOT33.INSOLV</v>
      </c>
      <c r="B664" s="6" t="str">
        <v>SLOT33 insolvency levy</v>
      </c>
      <c r="C664" s="2" t="str">
        <v>EUR</v>
      </c>
      <c r="D664" s="2" t="str">
        <v>SUM</v>
      </c>
      <c r="E664" s="36">
        <f>SUM(H664:BO664)</f>
        <v>0.0</v>
      </c>
      <c r="F664" s="6" t="str">
        <v>Spare row; inactive until a hire and an exit month are entered on People_Inputs</v>
      </c>
      <c r="G664" s="2"/>
      <c r="H664" s="35">
        <f>H656*'Inputs'!$E$19</f>
        <v>0.0</v>
      </c>
      <c r="I664" s="35">
        <f>I656*'Inputs'!$E$19</f>
        <v>0.0</v>
      </c>
      <c r="J664" s="35">
        <f>J656*'Inputs'!$E$19</f>
        <v>0.0</v>
      </c>
      <c r="K664" s="35">
        <f>K656*'Inputs'!$E$19</f>
        <v>0.0</v>
      </c>
      <c r="L664" s="35">
        <f>L656*'Inputs'!$E$19</f>
        <v>0.0</v>
      </c>
      <c r="M664" s="35">
        <f>M656*'Inputs'!$E$19</f>
        <v>0.0</v>
      </c>
      <c r="N664" s="35">
        <f>N656*'Inputs'!$E$19</f>
        <v>0.0</v>
      </c>
      <c r="O664" s="35">
        <f>O656*'Inputs'!$E$19</f>
        <v>0.0</v>
      </c>
      <c r="P664" s="35">
        <f>P656*'Inputs'!$E$19</f>
        <v>0.0</v>
      </c>
      <c r="Q664" s="35">
        <f>Q656*'Inputs'!$E$19</f>
        <v>0.0</v>
      </c>
      <c r="R664" s="35">
        <f>R656*'Inputs'!$E$19</f>
        <v>0.0</v>
      </c>
      <c r="S664" s="35">
        <f>S656*'Inputs'!$E$19</f>
        <v>0.0</v>
      </c>
      <c r="T664" s="35">
        <f>T656*'Inputs'!$E$19</f>
        <v>0.0</v>
      </c>
      <c r="U664" s="35">
        <f>U656*'Inputs'!$E$19</f>
        <v>0.0</v>
      </c>
      <c r="V664" s="35">
        <f>V656*'Inputs'!$E$19</f>
        <v>0.0</v>
      </c>
      <c r="W664" s="35">
        <f>W656*'Inputs'!$E$19</f>
        <v>0.0</v>
      </c>
      <c r="X664" s="35">
        <f>X656*'Inputs'!$E$19</f>
        <v>0.0</v>
      </c>
      <c r="Y664" s="35">
        <f>Y656*'Inputs'!$E$19</f>
        <v>0.0</v>
      </c>
      <c r="Z664" s="35">
        <f>Z656*'Inputs'!$E$19</f>
        <v>0.0</v>
      </c>
      <c r="AA664" s="35">
        <f>AA656*'Inputs'!$E$19</f>
        <v>0.0</v>
      </c>
      <c r="AB664" s="35">
        <f>AB656*'Inputs'!$E$19</f>
        <v>0.0</v>
      </c>
      <c r="AC664" s="35">
        <f>AC656*'Inputs'!$E$19</f>
        <v>0.0</v>
      </c>
      <c r="AD664" s="35">
        <f>AD656*'Inputs'!$E$19</f>
        <v>0.0</v>
      </c>
      <c r="AE664" s="35">
        <f>AE656*'Inputs'!$E$19</f>
        <v>0.0</v>
      </c>
      <c r="AF664" s="35">
        <f>AF656*'Inputs'!$E$19</f>
        <v>0.0</v>
      </c>
      <c r="AG664" s="35">
        <f>AG656*'Inputs'!$E$19</f>
        <v>0.0</v>
      </c>
      <c r="AH664" s="35">
        <f>AH656*'Inputs'!$E$19</f>
        <v>0.0</v>
      </c>
      <c r="AI664" s="35">
        <f>AI656*'Inputs'!$E$19</f>
        <v>0.0</v>
      </c>
      <c r="AJ664" s="35">
        <f>AJ656*'Inputs'!$E$19</f>
        <v>0.0</v>
      </c>
      <c r="AK664" s="35">
        <f>AK656*'Inputs'!$E$19</f>
        <v>0.0</v>
      </c>
      <c r="AL664" s="35">
        <f>AL656*'Inputs'!$E$19</f>
        <v>0.0</v>
      </c>
      <c r="AM664" s="35">
        <f>AM656*'Inputs'!$E$19</f>
        <v>0.0</v>
      </c>
      <c r="AN664" s="35">
        <f>AN656*'Inputs'!$E$19</f>
        <v>0.0</v>
      </c>
      <c r="AO664" s="35">
        <f>AO656*'Inputs'!$E$19</f>
        <v>0.0</v>
      </c>
      <c r="AP664" s="35">
        <f>AP656*'Inputs'!$E$19</f>
        <v>0.0</v>
      </c>
      <c r="AQ664" s="35">
        <f>AQ656*'Inputs'!$E$19</f>
        <v>0.0</v>
      </c>
      <c r="AR664" s="35">
        <f>AR656*'Inputs'!$E$19</f>
        <v>0.0</v>
      </c>
      <c r="AS664" s="35">
        <f>AS656*'Inputs'!$E$19</f>
        <v>0.0</v>
      </c>
      <c r="AT664" s="35">
        <f>AT656*'Inputs'!$E$19</f>
        <v>0.0</v>
      </c>
      <c r="AU664" s="35">
        <f>AU656*'Inputs'!$E$19</f>
        <v>0.0</v>
      </c>
      <c r="AV664" s="35">
        <f>AV656*'Inputs'!$E$19</f>
        <v>0.0</v>
      </c>
      <c r="AW664" s="35">
        <f>AW656*'Inputs'!$E$19</f>
        <v>0.0</v>
      </c>
      <c r="AX664" s="35">
        <f>AX656*'Inputs'!$E$19</f>
        <v>0.0</v>
      </c>
      <c r="AY664" s="35">
        <f>AY656*'Inputs'!$E$19</f>
        <v>0.0</v>
      </c>
      <c r="AZ664" s="35">
        <f>AZ656*'Inputs'!$E$19</f>
        <v>0.0</v>
      </c>
      <c r="BA664" s="35">
        <f>BA656*'Inputs'!$E$19</f>
        <v>0.0</v>
      </c>
      <c r="BB664" s="35">
        <f>BB656*'Inputs'!$E$19</f>
        <v>0.0</v>
      </c>
      <c r="BC664" s="35">
        <f>BC656*'Inputs'!$E$19</f>
        <v>0.0</v>
      </c>
      <c r="BD664" s="35">
        <f>BD656*'Inputs'!$E$19</f>
        <v>0.0</v>
      </c>
      <c r="BE664" s="35">
        <f>BE656*'Inputs'!$E$19</f>
        <v>0.0</v>
      </c>
      <c r="BF664" s="35">
        <f>BF656*'Inputs'!$E$19</f>
        <v>0.0</v>
      </c>
      <c r="BG664" s="35">
        <f>BG656*'Inputs'!$E$19</f>
        <v>0.0</v>
      </c>
      <c r="BH664" s="35">
        <f>BH656*'Inputs'!$E$19</f>
        <v>0.0</v>
      </c>
      <c r="BI664" s="35">
        <f>BI656*'Inputs'!$E$19</f>
        <v>0.0</v>
      </c>
      <c r="BJ664" s="35">
        <f>BJ656*'Inputs'!$E$19</f>
        <v>0.0</v>
      </c>
      <c r="BK664" s="35">
        <f>BK656*'Inputs'!$E$19</f>
        <v>0.0</v>
      </c>
      <c r="BL664" s="35">
        <f>BL656*'Inputs'!$E$19</f>
        <v>0.0</v>
      </c>
      <c r="BM664" s="35">
        <f>BM656*'Inputs'!$E$19</f>
        <v>0.0</v>
      </c>
      <c r="BN664" s="35">
        <f>BN656*'Inputs'!$E$19</f>
        <v>0.0</v>
      </c>
      <c r="BO664" s="35">
        <f>BO656*'Inputs'!$E$19</f>
        <v>0.0</v>
      </c>
    </row>
    <row r="665" ht="28" customHeight="1">
      <c r="A665" s="2" t="str">
        <v>SLOT33.BG</v>
      </c>
      <c r="B665" s="6" t="str">
        <v>SLOT33 accident insurance (BG)</v>
      </c>
      <c r="C665" s="2" t="str">
        <v>EUR</v>
      </c>
      <c r="D665" s="2" t="str">
        <v>SUM</v>
      </c>
      <c r="E665" s="36">
        <f>SUM(H665:BO665)</f>
        <v>0.0</v>
      </c>
      <c r="F665" s="6" t="str">
        <v>Spare row; inactive until a hire and an exit month are entered on People_Inputs</v>
      </c>
      <c r="G665" s="2"/>
      <c r="H665" s="35">
        <f>H655*H653*'Inputs'!$E$20</f>
        <v>0.0</v>
      </c>
      <c r="I665" s="35">
        <f>I655*I653*'Inputs'!$E$20</f>
        <v>0.0</v>
      </c>
      <c r="J665" s="35">
        <f>J655*J653*'Inputs'!$E$20</f>
        <v>0.0</v>
      </c>
      <c r="K665" s="35">
        <f>K655*K653*'Inputs'!$E$20</f>
        <v>0.0</v>
      </c>
      <c r="L665" s="35">
        <f>L655*L653*'Inputs'!$E$20</f>
        <v>0.0</v>
      </c>
      <c r="M665" s="35">
        <f>M655*M653*'Inputs'!$E$20</f>
        <v>0.0</v>
      </c>
      <c r="N665" s="35">
        <f>N655*N653*'Inputs'!$E$20</f>
        <v>0.0</v>
      </c>
      <c r="O665" s="35">
        <f>O655*O653*'Inputs'!$E$20</f>
        <v>0.0</v>
      </c>
      <c r="P665" s="35">
        <f>P655*P653*'Inputs'!$E$20</f>
        <v>0.0</v>
      </c>
      <c r="Q665" s="35">
        <f>Q655*Q653*'Inputs'!$E$20</f>
        <v>0.0</v>
      </c>
      <c r="R665" s="35">
        <f>R655*R653*'Inputs'!$E$20</f>
        <v>0.0</v>
      </c>
      <c r="S665" s="35">
        <f>S655*S653*'Inputs'!$E$20</f>
        <v>0.0</v>
      </c>
      <c r="T665" s="35">
        <f>T655*T653*'Inputs'!$E$20</f>
        <v>0.0</v>
      </c>
      <c r="U665" s="35">
        <f>U655*U653*'Inputs'!$E$20</f>
        <v>0.0</v>
      </c>
      <c r="V665" s="35">
        <f>V655*V653*'Inputs'!$E$20</f>
        <v>0.0</v>
      </c>
      <c r="W665" s="35">
        <f>W655*W653*'Inputs'!$E$20</f>
        <v>0.0</v>
      </c>
      <c r="X665" s="35">
        <f>X655*X653*'Inputs'!$E$20</f>
        <v>0.0</v>
      </c>
      <c r="Y665" s="35">
        <f>Y655*Y653*'Inputs'!$E$20</f>
        <v>0.0</v>
      </c>
      <c r="Z665" s="35">
        <f>Z655*Z653*'Inputs'!$E$20</f>
        <v>0.0</v>
      </c>
      <c r="AA665" s="35">
        <f>AA655*AA653*'Inputs'!$E$20</f>
        <v>0.0</v>
      </c>
      <c r="AB665" s="35">
        <f>AB655*AB653*'Inputs'!$E$20</f>
        <v>0.0</v>
      </c>
      <c r="AC665" s="35">
        <f>AC655*AC653*'Inputs'!$E$20</f>
        <v>0.0</v>
      </c>
      <c r="AD665" s="35">
        <f>AD655*AD653*'Inputs'!$E$20</f>
        <v>0.0</v>
      </c>
      <c r="AE665" s="35">
        <f>AE655*AE653*'Inputs'!$E$20</f>
        <v>0.0</v>
      </c>
      <c r="AF665" s="35">
        <f>AF655*AF653*'Inputs'!$E$20</f>
        <v>0.0</v>
      </c>
      <c r="AG665" s="35">
        <f>AG655*AG653*'Inputs'!$E$20</f>
        <v>0.0</v>
      </c>
      <c r="AH665" s="35">
        <f>AH655*AH653*'Inputs'!$E$20</f>
        <v>0.0</v>
      </c>
      <c r="AI665" s="35">
        <f>AI655*AI653*'Inputs'!$E$20</f>
        <v>0.0</v>
      </c>
      <c r="AJ665" s="35">
        <f>AJ655*AJ653*'Inputs'!$E$20</f>
        <v>0.0</v>
      </c>
      <c r="AK665" s="35">
        <f>AK655*AK653*'Inputs'!$E$20</f>
        <v>0.0</v>
      </c>
      <c r="AL665" s="35">
        <f>AL655*AL653*'Inputs'!$E$20</f>
        <v>0.0</v>
      </c>
      <c r="AM665" s="35">
        <f>AM655*AM653*'Inputs'!$E$20</f>
        <v>0.0</v>
      </c>
      <c r="AN665" s="35">
        <f>AN655*AN653*'Inputs'!$E$20</f>
        <v>0.0</v>
      </c>
      <c r="AO665" s="35">
        <f>AO655*AO653*'Inputs'!$E$20</f>
        <v>0.0</v>
      </c>
      <c r="AP665" s="35">
        <f>AP655*AP653*'Inputs'!$E$20</f>
        <v>0.0</v>
      </c>
      <c r="AQ665" s="35">
        <f>AQ655*AQ653*'Inputs'!$E$20</f>
        <v>0.0</v>
      </c>
      <c r="AR665" s="35">
        <f>AR655*AR653*'Inputs'!$E$20</f>
        <v>0.0</v>
      </c>
      <c r="AS665" s="35">
        <f>AS655*AS653*'Inputs'!$E$20</f>
        <v>0.0</v>
      </c>
      <c r="AT665" s="35">
        <f>AT655*AT653*'Inputs'!$E$20</f>
        <v>0.0</v>
      </c>
      <c r="AU665" s="35">
        <f>AU655*AU653*'Inputs'!$E$20</f>
        <v>0.0</v>
      </c>
      <c r="AV665" s="35">
        <f>AV655*AV653*'Inputs'!$E$20</f>
        <v>0.0</v>
      </c>
      <c r="AW665" s="35">
        <f>AW655*AW653*'Inputs'!$E$20</f>
        <v>0.0</v>
      </c>
      <c r="AX665" s="35">
        <f>AX655*AX653*'Inputs'!$E$20</f>
        <v>0.0</v>
      </c>
      <c r="AY665" s="35">
        <f>AY655*AY653*'Inputs'!$E$20</f>
        <v>0.0</v>
      </c>
      <c r="AZ665" s="35">
        <f>AZ655*AZ653*'Inputs'!$E$20</f>
        <v>0.0</v>
      </c>
      <c r="BA665" s="35">
        <f>BA655*BA653*'Inputs'!$E$20</f>
        <v>0.0</v>
      </c>
      <c r="BB665" s="35">
        <f>BB655*BB653*'Inputs'!$E$20</f>
        <v>0.0</v>
      </c>
      <c r="BC665" s="35">
        <f>BC655*BC653*'Inputs'!$E$20</f>
        <v>0.0</v>
      </c>
      <c r="BD665" s="35">
        <f>BD655*BD653*'Inputs'!$E$20</f>
        <v>0.0</v>
      </c>
      <c r="BE665" s="35">
        <f>BE655*BE653*'Inputs'!$E$20</f>
        <v>0.0</v>
      </c>
      <c r="BF665" s="35">
        <f>BF655*BF653*'Inputs'!$E$20</f>
        <v>0.0</v>
      </c>
      <c r="BG665" s="35">
        <f>BG655*BG653*'Inputs'!$E$20</f>
        <v>0.0</v>
      </c>
      <c r="BH665" s="35">
        <f>BH655*BH653*'Inputs'!$E$20</f>
        <v>0.0</v>
      </c>
      <c r="BI665" s="35">
        <f>BI655*BI653*'Inputs'!$E$20</f>
        <v>0.0</v>
      </c>
      <c r="BJ665" s="35">
        <f>BJ655*BJ653*'Inputs'!$E$20</f>
        <v>0.0</v>
      </c>
      <c r="BK665" s="35">
        <f>BK655*BK653*'Inputs'!$E$20</f>
        <v>0.0</v>
      </c>
      <c r="BL665" s="35">
        <f>BL655*BL653*'Inputs'!$E$20</f>
        <v>0.0</v>
      </c>
      <c r="BM665" s="35">
        <f>BM655*BM653*'Inputs'!$E$20</f>
        <v>0.0</v>
      </c>
      <c r="BN665" s="35">
        <f>BN655*BN653*'Inputs'!$E$20</f>
        <v>0.0</v>
      </c>
      <c r="BO665" s="35">
        <f>BO655*BO653*'Inputs'!$E$20</f>
        <v>0.0</v>
      </c>
    </row>
    <row r="666" ht="28" customHeight="1">
      <c r="A666" s="2" t="str">
        <v>SLOT33.TOTAL</v>
      </c>
      <c r="B666" s="6" t="str">
        <v>SLOT33 payroll cost (salary plus employer contributions)</v>
      </c>
      <c r="C666" s="2" t="str">
        <v>EUR</v>
      </c>
      <c r="D666" s="2" t="str">
        <v>SUM</v>
      </c>
      <c r="E666" s="36">
        <f>SUM(H666:BO666)</f>
        <v>0.0</v>
      </c>
      <c r="F666" s="6" t="str">
        <v>Spare row; inactive until a hire and an exit month are entered on People_Inputs</v>
      </c>
      <c r="G666" s="2"/>
      <c r="H666" s="36">
        <f>SUM(H655,H658,H659,H660,H661,H662,H663,H664,H665)</f>
        <v>0.0</v>
      </c>
      <c r="I666" s="36">
        <f>SUM(I655,I658,I659,I660,I661,I662,I663,I664,I665)</f>
        <v>0.0</v>
      </c>
      <c r="J666" s="36">
        <f>SUM(J655,J658,J659,J660,J661,J662,J663,J664,J665)</f>
        <v>0.0</v>
      </c>
      <c r="K666" s="36">
        <f>SUM(K655,K658,K659,K660,K661,K662,K663,K664,K665)</f>
        <v>0.0</v>
      </c>
      <c r="L666" s="36">
        <f>SUM(L655,L658,L659,L660,L661,L662,L663,L664,L665)</f>
        <v>0.0</v>
      </c>
      <c r="M666" s="36">
        <f>SUM(M655,M658,M659,M660,M661,M662,M663,M664,M665)</f>
        <v>0.0</v>
      </c>
      <c r="N666" s="36">
        <f>SUM(N655,N658,N659,N660,N661,N662,N663,N664,N665)</f>
        <v>0.0</v>
      </c>
      <c r="O666" s="36">
        <f>SUM(O655,O658,O659,O660,O661,O662,O663,O664,O665)</f>
        <v>0.0</v>
      </c>
      <c r="P666" s="36">
        <f>SUM(P655,P658,P659,P660,P661,P662,P663,P664,P665)</f>
        <v>0.0</v>
      </c>
      <c r="Q666" s="36">
        <f>SUM(Q655,Q658,Q659,Q660,Q661,Q662,Q663,Q664,Q665)</f>
        <v>0.0</v>
      </c>
      <c r="R666" s="36">
        <f>SUM(R655,R658,R659,R660,R661,R662,R663,R664,R665)</f>
        <v>0.0</v>
      </c>
      <c r="S666" s="36">
        <f>SUM(S655,S658,S659,S660,S661,S662,S663,S664,S665)</f>
        <v>0.0</v>
      </c>
      <c r="T666" s="36">
        <f>SUM(T655,T658,T659,T660,T661,T662,T663,T664,T665)</f>
        <v>0.0</v>
      </c>
      <c r="U666" s="36">
        <f>SUM(U655,U658,U659,U660,U661,U662,U663,U664,U665)</f>
        <v>0.0</v>
      </c>
      <c r="V666" s="36">
        <f>SUM(V655,V658,V659,V660,V661,V662,V663,V664,V665)</f>
        <v>0.0</v>
      </c>
      <c r="W666" s="36">
        <f>SUM(W655,W658,W659,W660,W661,W662,W663,W664,W665)</f>
        <v>0.0</v>
      </c>
      <c r="X666" s="36">
        <f>SUM(X655,X658,X659,X660,X661,X662,X663,X664,X665)</f>
        <v>0.0</v>
      </c>
      <c r="Y666" s="36">
        <f>SUM(Y655,Y658,Y659,Y660,Y661,Y662,Y663,Y664,Y665)</f>
        <v>0.0</v>
      </c>
      <c r="Z666" s="36">
        <f>SUM(Z655,Z658,Z659,Z660,Z661,Z662,Z663,Z664,Z665)</f>
        <v>0.0</v>
      </c>
      <c r="AA666" s="36">
        <f>SUM(AA655,AA658,AA659,AA660,AA661,AA662,AA663,AA664,AA665)</f>
        <v>0.0</v>
      </c>
      <c r="AB666" s="36">
        <f>SUM(AB655,AB658,AB659,AB660,AB661,AB662,AB663,AB664,AB665)</f>
        <v>0.0</v>
      </c>
      <c r="AC666" s="36">
        <f>SUM(AC655,AC658,AC659,AC660,AC661,AC662,AC663,AC664,AC665)</f>
        <v>0.0</v>
      </c>
      <c r="AD666" s="36">
        <f>SUM(AD655,AD658,AD659,AD660,AD661,AD662,AD663,AD664,AD665)</f>
        <v>0.0</v>
      </c>
      <c r="AE666" s="36">
        <f>SUM(AE655,AE658,AE659,AE660,AE661,AE662,AE663,AE664,AE665)</f>
        <v>0.0</v>
      </c>
      <c r="AF666" s="36">
        <f>SUM(AF655,AF658,AF659,AF660,AF661,AF662,AF663,AF664,AF665)</f>
        <v>0.0</v>
      </c>
      <c r="AG666" s="36">
        <f>SUM(AG655,AG658,AG659,AG660,AG661,AG662,AG663,AG664,AG665)</f>
        <v>0.0</v>
      </c>
      <c r="AH666" s="36">
        <f>SUM(AH655,AH658,AH659,AH660,AH661,AH662,AH663,AH664,AH665)</f>
        <v>0.0</v>
      </c>
      <c r="AI666" s="36">
        <f>SUM(AI655,AI658,AI659,AI660,AI661,AI662,AI663,AI664,AI665)</f>
        <v>0.0</v>
      </c>
      <c r="AJ666" s="36">
        <f>SUM(AJ655,AJ658,AJ659,AJ660,AJ661,AJ662,AJ663,AJ664,AJ665)</f>
        <v>0.0</v>
      </c>
      <c r="AK666" s="36">
        <f>SUM(AK655,AK658,AK659,AK660,AK661,AK662,AK663,AK664,AK665)</f>
        <v>0.0</v>
      </c>
      <c r="AL666" s="36">
        <f>SUM(AL655,AL658,AL659,AL660,AL661,AL662,AL663,AL664,AL665)</f>
        <v>0.0</v>
      </c>
      <c r="AM666" s="36">
        <f>SUM(AM655,AM658,AM659,AM660,AM661,AM662,AM663,AM664,AM665)</f>
        <v>0.0</v>
      </c>
      <c r="AN666" s="36">
        <f>SUM(AN655,AN658,AN659,AN660,AN661,AN662,AN663,AN664,AN665)</f>
        <v>0.0</v>
      </c>
      <c r="AO666" s="36">
        <f>SUM(AO655,AO658,AO659,AO660,AO661,AO662,AO663,AO664,AO665)</f>
        <v>0.0</v>
      </c>
      <c r="AP666" s="36">
        <f>SUM(AP655,AP658,AP659,AP660,AP661,AP662,AP663,AP664,AP665)</f>
        <v>0.0</v>
      </c>
      <c r="AQ666" s="36">
        <f>SUM(AQ655,AQ658,AQ659,AQ660,AQ661,AQ662,AQ663,AQ664,AQ665)</f>
        <v>0.0</v>
      </c>
      <c r="AR666" s="36">
        <f>SUM(AR655,AR658,AR659,AR660,AR661,AR662,AR663,AR664,AR665)</f>
        <v>0.0</v>
      </c>
      <c r="AS666" s="36">
        <f>SUM(AS655,AS658,AS659,AS660,AS661,AS662,AS663,AS664,AS665)</f>
        <v>0.0</v>
      </c>
      <c r="AT666" s="36">
        <f>SUM(AT655,AT658,AT659,AT660,AT661,AT662,AT663,AT664,AT665)</f>
        <v>0.0</v>
      </c>
      <c r="AU666" s="36">
        <f>SUM(AU655,AU658,AU659,AU660,AU661,AU662,AU663,AU664,AU665)</f>
        <v>0.0</v>
      </c>
      <c r="AV666" s="36">
        <f>SUM(AV655,AV658,AV659,AV660,AV661,AV662,AV663,AV664,AV665)</f>
        <v>0.0</v>
      </c>
      <c r="AW666" s="36">
        <f>SUM(AW655,AW658,AW659,AW660,AW661,AW662,AW663,AW664,AW665)</f>
        <v>0.0</v>
      </c>
      <c r="AX666" s="36">
        <f>SUM(AX655,AX658,AX659,AX660,AX661,AX662,AX663,AX664,AX665)</f>
        <v>0.0</v>
      </c>
      <c r="AY666" s="36">
        <f>SUM(AY655,AY658,AY659,AY660,AY661,AY662,AY663,AY664,AY665)</f>
        <v>0.0</v>
      </c>
      <c r="AZ666" s="36">
        <f>SUM(AZ655,AZ658,AZ659,AZ660,AZ661,AZ662,AZ663,AZ664,AZ665)</f>
        <v>0.0</v>
      </c>
      <c r="BA666" s="36">
        <f>SUM(BA655,BA658,BA659,BA660,BA661,BA662,BA663,BA664,BA665)</f>
        <v>0.0</v>
      </c>
      <c r="BB666" s="36">
        <f>SUM(BB655,BB658,BB659,BB660,BB661,BB662,BB663,BB664,BB665)</f>
        <v>0.0</v>
      </c>
      <c r="BC666" s="36">
        <f>SUM(BC655,BC658,BC659,BC660,BC661,BC662,BC663,BC664,BC665)</f>
        <v>0.0</v>
      </c>
      <c r="BD666" s="36">
        <f>SUM(BD655,BD658,BD659,BD660,BD661,BD662,BD663,BD664,BD665)</f>
        <v>0.0</v>
      </c>
      <c r="BE666" s="36">
        <f>SUM(BE655,BE658,BE659,BE660,BE661,BE662,BE663,BE664,BE665)</f>
        <v>0.0</v>
      </c>
      <c r="BF666" s="36">
        <f>SUM(BF655,BF658,BF659,BF660,BF661,BF662,BF663,BF664,BF665)</f>
        <v>0.0</v>
      </c>
      <c r="BG666" s="36">
        <f>SUM(BG655,BG658,BG659,BG660,BG661,BG662,BG663,BG664,BG665)</f>
        <v>0.0</v>
      </c>
      <c r="BH666" s="36">
        <f>SUM(BH655,BH658,BH659,BH660,BH661,BH662,BH663,BH664,BH665)</f>
        <v>0.0</v>
      </c>
      <c r="BI666" s="36">
        <f>SUM(BI655,BI658,BI659,BI660,BI661,BI662,BI663,BI664,BI665)</f>
        <v>0.0</v>
      </c>
      <c r="BJ666" s="36">
        <f>SUM(BJ655,BJ658,BJ659,BJ660,BJ661,BJ662,BJ663,BJ664,BJ665)</f>
        <v>0.0</v>
      </c>
      <c r="BK666" s="36">
        <f>SUM(BK655,BK658,BK659,BK660,BK661,BK662,BK663,BK664,BK665)</f>
        <v>0.0</v>
      </c>
      <c r="BL666" s="36">
        <f>SUM(BL655,BL658,BL659,BL660,BL661,BL662,BL663,BL664,BL665)</f>
        <v>0.0</v>
      </c>
      <c r="BM666" s="36">
        <f>SUM(BM655,BM658,BM659,BM660,BM661,BM662,BM663,BM664,BM665)</f>
        <v>0.0</v>
      </c>
      <c r="BN666" s="36">
        <f>SUM(BN655,BN658,BN659,BN660,BN661,BN662,BN663,BN664,BN665)</f>
        <v>0.0</v>
      </c>
      <c r="BO666" s="36">
        <f>SUM(BO655,BO658,BO659,BO660,BO661,BO662,BO663,BO664,BO665)</f>
        <v>0.0</v>
      </c>
    </row>
    <row r="667" ht="28" customHeight="1">
      <c r="A667" s="2" t="str">
        <v>SLOT33.HIRE</v>
      </c>
      <c r="B667" s="6" t="str">
        <v>SLOT33 hired in the month (1 = yes)</v>
      </c>
      <c r="C667" s="2" t="str">
        <v>count</v>
      </c>
      <c r="D667" s="2" t="str">
        <v>SUM</v>
      </c>
      <c r="E667" s="34">
        <f>SUM(H667:BO667)</f>
        <v>0</v>
      </c>
      <c r="F667" s="6" t="str">
        <v>Spare row; inactive until a hire and an exit month are entered on People_Inputs</v>
      </c>
      <c r="G667" s="2"/>
      <c r="H667" s="33">
        <f>IF(AND(H$6='People_Inputs'!$H$43,H651=1),1,0)</f>
        <v>0</v>
      </c>
      <c r="I667" s="33">
        <f>IF(AND(I$6='People_Inputs'!$H$43,I651=1),1,0)</f>
        <v>0</v>
      </c>
      <c r="J667" s="33">
        <f>IF(AND(J$6='People_Inputs'!$H$43,J651=1),1,0)</f>
        <v>0</v>
      </c>
      <c r="K667" s="33">
        <f>IF(AND(K$6='People_Inputs'!$H$43,K651=1),1,0)</f>
        <v>0</v>
      </c>
      <c r="L667" s="33">
        <f>IF(AND(L$6='People_Inputs'!$H$43,L651=1),1,0)</f>
        <v>0</v>
      </c>
      <c r="M667" s="33">
        <f>IF(AND(M$6='People_Inputs'!$H$43,M651=1),1,0)</f>
        <v>0</v>
      </c>
      <c r="N667" s="33">
        <f>IF(AND(N$6='People_Inputs'!$H$43,N651=1),1,0)</f>
        <v>0</v>
      </c>
      <c r="O667" s="33">
        <f>IF(AND(O$6='People_Inputs'!$H$43,O651=1),1,0)</f>
        <v>0</v>
      </c>
      <c r="P667" s="33">
        <f>IF(AND(P$6='People_Inputs'!$H$43,P651=1),1,0)</f>
        <v>0</v>
      </c>
      <c r="Q667" s="33">
        <f>IF(AND(Q$6='People_Inputs'!$H$43,Q651=1),1,0)</f>
        <v>0</v>
      </c>
      <c r="R667" s="33">
        <f>IF(AND(R$6='People_Inputs'!$H$43,R651=1),1,0)</f>
        <v>0</v>
      </c>
      <c r="S667" s="33">
        <f>IF(AND(S$6='People_Inputs'!$H$43,S651=1),1,0)</f>
        <v>0</v>
      </c>
      <c r="T667" s="33">
        <f>IF(AND(T$6='People_Inputs'!$H$43,T651=1),1,0)</f>
        <v>0</v>
      </c>
      <c r="U667" s="33">
        <f>IF(AND(U$6='People_Inputs'!$H$43,U651=1),1,0)</f>
        <v>0</v>
      </c>
      <c r="V667" s="33">
        <f>IF(AND(V$6='People_Inputs'!$H$43,V651=1),1,0)</f>
        <v>0</v>
      </c>
      <c r="W667" s="33">
        <f>IF(AND(W$6='People_Inputs'!$H$43,W651=1),1,0)</f>
        <v>0</v>
      </c>
      <c r="X667" s="33">
        <f>IF(AND(X$6='People_Inputs'!$H$43,X651=1),1,0)</f>
        <v>0</v>
      </c>
      <c r="Y667" s="33">
        <f>IF(AND(Y$6='People_Inputs'!$H$43,Y651=1),1,0)</f>
        <v>0</v>
      </c>
      <c r="Z667" s="33">
        <f>IF(AND(Z$6='People_Inputs'!$H$43,Z651=1),1,0)</f>
        <v>0</v>
      </c>
      <c r="AA667" s="33">
        <f>IF(AND(AA$6='People_Inputs'!$H$43,AA651=1),1,0)</f>
        <v>0</v>
      </c>
      <c r="AB667" s="33">
        <f>IF(AND(AB$6='People_Inputs'!$H$43,AB651=1),1,0)</f>
        <v>0</v>
      </c>
      <c r="AC667" s="33">
        <f>IF(AND(AC$6='People_Inputs'!$H$43,AC651=1),1,0)</f>
        <v>0</v>
      </c>
      <c r="AD667" s="33">
        <f>IF(AND(AD$6='People_Inputs'!$H$43,AD651=1),1,0)</f>
        <v>0</v>
      </c>
      <c r="AE667" s="33">
        <f>IF(AND(AE$6='People_Inputs'!$H$43,AE651=1),1,0)</f>
        <v>0</v>
      </c>
      <c r="AF667" s="33">
        <f>IF(AND(AF$6='People_Inputs'!$H$43,AF651=1),1,0)</f>
        <v>0</v>
      </c>
      <c r="AG667" s="33">
        <f>IF(AND(AG$6='People_Inputs'!$H$43,AG651=1),1,0)</f>
        <v>0</v>
      </c>
      <c r="AH667" s="33">
        <f>IF(AND(AH$6='People_Inputs'!$H$43,AH651=1),1,0)</f>
        <v>0</v>
      </c>
      <c r="AI667" s="33">
        <f>IF(AND(AI$6='People_Inputs'!$H$43,AI651=1),1,0)</f>
        <v>0</v>
      </c>
      <c r="AJ667" s="33">
        <f>IF(AND(AJ$6='People_Inputs'!$H$43,AJ651=1),1,0)</f>
        <v>0</v>
      </c>
      <c r="AK667" s="33">
        <f>IF(AND(AK$6='People_Inputs'!$H$43,AK651=1),1,0)</f>
        <v>0</v>
      </c>
      <c r="AL667" s="33">
        <f>IF(AND(AL$6='People_Inputs'!$H$43,AL651=1),1,0)</f>
        <v>0</v>
      </c>
      <c r="AM667" s="33">
        <f>IF(AND(AM$6='People_Inputs'!$H$43,AM651=1),1,0)</f>
        <v>0</v>
      </c>
      <c r="AN667" s="33">
        <f>IF(AND(AN$6='People_Inputs'!$H$43,AN651=1),1,0)</f>
        <v>0</v>
      </c>
      <c r="AO667" s="33">
        <f>IF(AND(AO$6='People_Inputs'!$H$43,AO651=1),1,0)</f>
        <v>0</v>
      </c>
      <c r="AP667" s="33">
        <f>IF(AND(AP$6='People_Inputs'!$H$43,AP651=1),1,0)</f>
        <v>0</v>
      </c>
      <c r="AQ667" s="33">
        <f>IF(AND(AQ$6='People_Inputs'!$H$43,AQ651=1),1,0)</f>
        <v>0</v>
      </c>
      <c r="AR667" s="33">
        <f>IF(AND(AR$6='People_Inputs'!$H$43,AR651=1),1,0)</f>
        <v>0</v>
      </c>
      <c r="AS667" s="33">
        <f>IF(AND(AS$6='People_Inputs'!$H$43,AS651=1),1,0)</f>
        <v>0</v>
      </c>
      <c r="AT667" s="33">
        <f>IF(AND(AT$6='People_Inputs'!$H$43,AT651=1),1,0)</f>
        <v>0</v>
      </c>
      <c r="AU667" s="33">
        <f>IF(AND(AU$6='People_Inputs'!$H$43,AU651=1),1,0)</f>
        <v>0</v>
      </c>
      <c r="AV667" s="33">
        <f>IF(AND(AV$6='People_Inputs'!$H$43,AV651=1),1,0)</f>
        <v>0</v>
      </c>
      <c r="AW667" s="33">
        <f>IF(AND(AW$6='People_Inputs'!$H$43,AW651=1),1,0)</f>
        <v>0</v>
      </c>
      <c r="AX667" s="33">
        <f>IF(AND(AX$6='People_Inputs'!$H$43,AX651=1),1,0)</f>
        <v>0</v>
      </c>
      <c r="AY667" s="33">
        <f>IF(AND(AY$6='People_Inputs'!$H$43,AY651=1),1,0)</f>
        <v>0</v>
      </c>
      <c r="AZ667" s="33">
        <f>IF(AND(AZ$6='People_Inputs'!$H$43,AZ651=1),1,0)</f>
        <v>0</v>
      </c>
      <c r="BA667" s="33">
        <f>IF(AND(BA$6='People_Inputs'!$H$43,BA651=1),1,0)</f>
        <v>0</v>
      </c>
      <c r="BB667" s="33">
        <f>IF(AND(BB$6='People_Inputs'!$H$43,BB651=1),1,0)</f>
        <v>0</v>
      </c>
      <c r="BC667" s="33">
        <f>IF(AND(BC$6='People_Inputs'!$H$43,BC651=1),1,0)</f>
        <v>0</v>
      </c>
      <c r="BD667" s="33">
        <f>IF(AND(BD$6='People_Inputs'!$H$43,BD651=1),1,0)</f>
        <v>0</v>
      </c>
      <c r="BE667" s="33">
        <f>IF(AND(BE$6='People_Inputs'!$H$43,BE651=1),1,0)</f>
        <v>0</v>
      </c>
      <c r="BF667" s="33">
        <f>IF(AND(BF$6='People_Inputs'!$H$43,BF651=1),1,0)</f>
        <v>0</v>
      </c>
      <c r="BG667" s="33">
        <f>IF(AND(BG$6='People_Inputs'!$H$43,BG651=1),1,0)</f>
        <v>0</v>
      </c>
      <c r="BH667" s="33">
        <f>IF(AND(BH$6='People_Inputs'!$H$43,BH651=1),1,0)</f>
        <v>0</v>
      </c>
      <c r="BI667" s="33">
        <f>IF(AND(BI$6='People_Inputs'!$H$43,BI651=1),1,0)</f>
        <v>0</v>
      </c>
      <c r="BJ667" s="33">
        <f>IF(AND(BJ$6='People_Inputs'!$H$43,BJ651=1),1,0)</f>
        <v>0</v>
      </c>
      <c r="BK667" s="33">
        <f>IF(AND(BK$6='People_Inputs'!$H$43,BK651=1),1,0)</f>
        <v>0</v>
      </c>
      <c r="BL667" s="33">
        <f>IF(AND(BL$6='People_Inputs'!$H$43,BL651=1),1,0)</f>
        <v>0</v>
      </c>
      <c r="BM667" s="33">
        <f>IF(AND(BM$6='People_Inputs'!$H$43,BM651=1),1,0)</f>
        <v>0</v>
      </c>
      <c r="BN667" s="33">
        <f>IF(AND(BN$6='People_Inputs'!$H$43,BN651=1),1,0)</f>
        <v>0</v>
      </c>
      <c r="BO667" s="33">
        <f>IF(AND(BO$6='People_Inputs'!$H$43,BO651=1),1,0)</f>
        <v>0</v>
      </c>
    </row>
    <row r="668" ht="28" customHeight="1">
      <c r="A668" s="2" t="str">
        <v>SLOT33.RECRUIT</v>
      </c>
      <c r="B668" s="6" t="str">
        <v>SLOT33 recruiting cost</v>
      </c>
      <c r="C668" s="2" t="str">
        <v>EUR</v>
      </c>
      <c r="D668" s="2" t="str">
        <v>SUM</v>
      </c>
      <c r="E668" s="36">
        <f>SUM(H668:BO668)</f>
        <v>0</v>
      </c>
      <c r="F668" s="6" t="str">
        <v>Spare row; inactive until a hire and an exit month are entered on People_Inputs</v>
      </c>
      <c r="G668" s="2"/>
      <c r="H668" s="35">
        <f>H667*IF('People_Inputs'!$Q$43="none",0,IF('People_Inputs'!$Q$43="agency",H654*'Inputs'!$E$22,IF('People_Inputs'!$Q$43="direct",'Inputs'!$E$23,'Inputs'!$E$21*'Inputs'!$E$22*H654+(1-'Inputs'!$E$21)*'Inputs'!$E$23)))</f>
        <v>0</v>
      </c>
      <c r="I668" s="35">
        <f>I667*IF('People_Inputs'!$Q$43="none",0,IF('People_Inputs'!$Q$43="agency",I654*'Inputs'!$E$22,IF('People_Inputs'!$Q$43="direct",'Inputs'!$E$23,'Inputs'!$E$21*'Inputs'!$E$22*I654+(1-'Inputs'!$E$21)*'Inputs'!$E$23)))</f>
        <v>0</v>
      </c>
      <c r="J668" s="35">
        <f>J667*IF('People_Inputs'!$Q$43="none",0,IF('People_Inputs'!$Q$43="agency",J654*'Inputs'!$E$22,IF('People_Inputs'!$Q$43="direct",'Inputs'!$E$23,'Inputs'!$E$21*'Inputs'!$E$22*J654+(1-'Inputs'!$E$21)*'Inputs'!$E$23)))</f>
        <v>0</v>
      </c>
      <c r="K668" s="35">
        <f>K667*IF('People_Inputs'!$Q$43="none",0,IF('People_Inputs'!$Q$43="agency",K654*'Inputs'!$E$22,IF('People_Inputs'!$Q$43="direct",'Inputs'!$E$23,'Inputs'!$E$21*'Inputs'!$E$22*K654+(1-'Inputs'!$E$21)*'Inputs'!$E$23)))</f>
        <v>0</v>
      </c>
      <c r="L668" s="35">
        <f>L667*IF('People_Inputs'!$Q$43="none",0,IF('People_Inputs'!$Q$43="agency",L654*'Inputs'!$E$22,IF('People_Inputs'!$Q$43="direct",'Inputs'!$E$23,'Inputs'!$E$21*'Inputs'!$E$22*L654+(1-'Inputs'!$E$21)*'Inputs'!$E$23)))</f>
        <v>0</v>
      </c>
      <c r="M668" s="35">
        <f>M667*IF('People_Inputs'!$Q$43="none",0,IF('People_Inputs'!$Q$43="agency",M654*'Inputs'!$E$22,IF('People_Inputs'!$Q$43="direct",'Inputs'!$E$23,'Inputs'!$E$21*'Inputs'!$E$22*M654+(1-'Inputs'!$E$21)*'Inputs'!$E$23)))</f>
        <v>0</v>
      </c>
      <c r="N668" s="35">
        <f>N667*IF('People_Inputs'!$Q$43="none",0,IF('People_Inputs'!$Q$43="agency",N654*'Inputs'!$E$22,IF('People_Inputs'!$Q$43="direct",'Inputs'!$E$23,'Inputs'!$E$21*'Inputs'!$E$22*N654+(1-'Inputs'!$E$21)*'Inputs'!$E$23)))</f>
        <v>0</v>
      </c>
      <c r="O668" s="35">
        <f>O667*IF('People_Inputs'!$Q$43="none",0,IF('People_Inputs'!$Q$43="agency",O654*'Inputs'!$E$22,IF('People_Inputs'!$Q$43="direct",'Inputs'!$E$23,'Inputs'!$E$21*'Inputs'!$E$22*O654+(1-'Inputs'!$E$21)*'Inputs'!$E$23)))</f>
        <v>0</v>
      </c>
      <c r="P668" s="35">
        <f>P667*IF('People_Inputs'!$Q$43="none",0,IF('People_Inputs'!$Q$43="agency",P654*'Inputs'!$E$22,IF('People_Inputs'!$Q$43="direct",'Inputs'!$E$23,'Inputs'!$E$21*'Inputs'!$E$22*P654+(1-'Inputs'!$E$21)*'Inputs'!$E$23)))</f>
        <v>0</v>
      </c>
      <c r="Q668" s="35">
        <f>Q667*IF('People_Inputs'!$Q$43="none",0,IF('People_Inputs'!$Q$43="agency",Q654*'Inputs'!$E$22,IF('People_Inputs'!$Q$43="direct",'Inputs'!$E$23,'Inputs'!$E$21*'Inputs'!$E$22*Q654+(1-'Inputs'!$E$21)*'Inputs'!$E$23)))</f>
        <v>0</v>
      </c>
      <c r="R668" s="35">
        <f>R667*IF('People_Inputs'!$Q$43="none",0,IF('People_Inputs'!$Q$43="agency",R654*'Inputs'!$E$22,IF('People_Inputs'!$Q$43="direct",'Inputs'!$E$23,'Inputs'!$E$21*'Inputs'!$E$22*R654+(1-'Inputs'!$E$21)*'Inputs'!$E$23)))</f>
        <v>0</v>
      </c>
      <c r="S668" s="35">
        <f>S667*IF('People_Inputs'!$Q$43="none",0,IF('People_Inputs'!$Q$43="agency",S654*'Inputs'!$E$22,IF('People_Inputs'!$Q$43="direct",'Inputs'!$E$23,'Inputs'!$E$21*'Inputs'!$E$22*S654+(1-'Inputs'!$E$21)*'Inputs'!$E$23)))</f>
        <v>0</v>
      </c>
      <c r="T668" s="35">
        <f>T667*IF('People_Inputs'!$Q$43="none",0,IF('People_Inputs'!$Q$43="agency",T654*'Inputs'!$E$22,IF('People_Inputs'!$Q$43="direct",'Inputs'!$E$23,'Inputs'!$E$21*'Inputs'!$E$22*T654+(1-'Inputs'!$E$21)*'Inputs'!$E$23)))</f>
        <v>0</v>
      </c>
      <c r="U668" s="35">
        <f>U667*IF('People_Inputs'!$Q$43="none",0,IF('People_Inputs'!$Q$43="agency",U654*'Inputs'!$E$22,IF('People_Inputs'!$Q$43="direct",'Inputs'!$E$23,'Inputs'!$E$21*'Inputs'!$E$22*U654+(1-'Inputs'!$E$21)*'Inputs'!$E$23)))</f>
        <v>0</v>
      </c>
      <c r="V668" s="35">
        <f>V667*IF('People_Inputs'!$Q$43="none",0,IF('People_Inputs'!$Q$43="agency",V654*'Inputs'!$E$22,IF('People_Inputs'!$Q$43="direct",'Inputs'!$E$23,'Inputs'!$E$21*'Inputs'!$E$22*V654+(1-'Inputs'!$E$21)*'Inputs'!$E$23)))</f>
        <v>0</v>
      </c>
      <c r="W668" s="35">
        <f>W667*IF('People_Inputs'!$Q$43="none",0,IF('People_Inputs'!$Q$43="agency",W654*'Inputs'!$E$22,IF('People_Inputs'!$Q$43="direct",'Inputs'!$E$23,'Inputs'!$E$21*'Inputs'!$E$22*W654+(1-'Inputs'!$E$21)*'Inputs'!$E$23)))</f>
        <v>0</v>
      </c>
      <c r="X668" s="35">
        <f>X667*IF('People_Inputs'!$Q$43="none",0,IF('People_Inputs'!$Q$43="agency",X654*'Inputs'!$E$22,IF('People_Inputs'!$Q$43="direct",'Inputs'!$E$23,'Inputs'!$E$21*'Inputs'!$E$22*X654+(1-'Inputs'!$E$21)*'Inputs'!$E$23)))</f>
        <v>0</v>
      </c>
      <c r="Y668" s="35">
        <f>Y667*IF('People_Inputs'!$Q$43="none",0,IF('People_Inputs'!$Q$43="agency",Y654*'Inputs'!$E$22,IF('People_Inputs'!$Q$43="direct",'Inputs'!$E$23,'Inputs'!$E$21*'Inputs'!$E$22*Y654+(1-'Inputs'!$E$21)*'Inputs'!$E$23)))</f>
        <v>0</v>
      </c>
      <c r="Z668" s="35">
        <f>Z667*IF('People_Inputs'!$Q$43="none",0,IF('People_Inputs'!$Q$43="agency",Z654*'Inputs'!$E$22,IF('People_Inputs'!$Q$43="direct",'Inputs'!$E$23,'Inputs'!$E$21*'Inputs'!$E$22*Z654+(1-'Inputs'!$E$21)*'Inputs'!$E$23)))</f>
        <v>0</v>
      </c>
      <c r="AA668" s="35">
        <f>AA667*IF('People_Inputs'!$Q$43="none",0,IF('People_Inputs'!$Q$43="agency",AA654*'Inputs'!$E$22,IF('People_Inputs'!$Q$43="direct",'Inputs'!$E$23,'Inputs'!$E$21*'Inputs'!$E$22*AA654+(1-'Inputs'!$E$21)*'Inputs'!$E$23)))</f>
        <v>0</v>
      </c>
      <c r="AB668" s="35">
        <f>AB667*IF('People_Inputs'!$Q$43="none",0,IF('People_Inputs'!$Q$43="agency",AB654*'Inputs'!$E$22,IF('People_Inputs'!$Q$43="direct",'Inputs'!$E$23,'Inputs'!$E$21*'Inputs'!$E$22*AB654+(1-'Inputs'!$E$21)*'Inputs'!$E$23)))</f>
        <v>0</v>
      </c>
      <c r="AC668" s="35">
        <f>AC667*IF('People_Inputs'!$Q$43="none",0,IF('People_Inputs'!$Q$43="agency",AC654*'Inputs'!$E$22,IF('People_Inputs'!$Q$43="direct",'Inputs'!$E$23,'Inputs'!$E$21*'Inputs'!$E$22*AC654+(1-'Inputs'!$E$21)*'Inputs'!$E$23)))</f>
        <v>0</v>
      </c>
      <c r="AD668" s="35">
        <f>AD667*IF('People_Inputs'!$Q$43="none",0,IF('People_Inputs'!$Q$43="agency",AD654*'Inputs'!$E$22,IF('People_Inputs'!$Q$43="direct",'Inputs'!$E$23,'Inputs'!$E$21*'Inputs'!$E$22*AD654+(1-'Inputs'!$E$21)*'Inputs'!$E$23)))</f>
        <v>0</v>
      </c>
      <c r="AE668" s="35">
        <f>AE667*IF('People_Inputs'!$Q$43="none",0,IF('People_Inputs'!$Q$43="agency",AE654*'Inputs'!$E$22,IF('People_Inputs'!$Q$43="direct",'Inputs'!$E$23,'Inputs'!$E$21*'Inputs'!$E$22*AE654+(1-'Inputs'!$E$21)*'Inputs'!$E$23)))</f>
        <v>0</v>
      </c>
      <c r="AF668" s="35">
        <f>AF667*IF('People_Inputs'!$Q$43="none",0,IF('People_Inputs'!$Q$43="agency",AF654*'Inputs'!$E$22,IF('People_Inputs'!$Q$43="direct",'Inputs'!$E$23,'Inputs'!$E$21*'Inputs'!$E$22*AF654+(1-'Inputs'!$E$21)*'Inputs'!$E$23)))</f>
        <v>0</v>
      </c>
      <c r="AG668" s="35">
        <f>AG667*IF('People_Inputs'!$Q$43="none",0,IF('People_Inputs'!$Q$43="agency",AG654*'Inputs'!$E$22,IF('People_Inputs'!$Q$43="direct",'Inputs'!$E$23,'Inputs'!$E$21*'Inputs'!$E$22*AG654+(1-'Inputs'!$E$21)*'Inputs'!$E$23)))</f>
        <v>0</v>
      </c>
      <c r="AH668" s="35">
        <f>AH667*IF('People_Inputs'!$Q$43="none",0,IF('People_Inputs'!$Q$43="agency",AH654*'Inputs'!$E$22,IF('People_Inputs'!$Q$43="direct",'Inputs'!$E$23,'Inputs'!$E$21*'Inputs'!$E$22*AH654+(1-'Inputs'!$E$21)*'Inputs'!$E$23)))</f>
        <v>0</v>
      </c>
      <c r="AI668" s="35">
        <f>AI667*IF('People_Inputs'!$Q$43="none",0,IF('People_Inputs'!$Q$43="agency",AI654*'Inputs'!$E$22,IF('People_Inputs'!$Q$43="direct",'Inputs'!$E$23,'Inputs'!$E$21*'Inputs'!$E$22*AI654+(1-'Inputs'!$E$21)*'Inputs'!$E$23)))</f>
        <v>0</v>
      </c>
      <c r="AJ668" s="35">
        <f>AJ667*IF('People_Inputs'!$Q$43="none",0,IF('People_Inputs'!$Q$43="agency",AJ654*'Inputs'!$E$22,IF('People_Inputs'!$Q$43="direct",'Inputs'!$E$23,'Inputs'!$E$21*'Inputs'!$E$22*AJ654+(1-'Inputs'!$E$21)*'Inputs'!$E$23)))</f>
        <v>0</v>
      </c>
      <c r="AK668" s="35">
        <f>AK667*IF('People_Inputs'!$Q$43="none",0,IF('People_Inputs'!$Q$43="agency",AK654*'Inputs'!$E$22,IF('People_Inputs'!$Q$43="direct",'Inputs'!$E$23,'Inputs'!$E$21*'Inputs'!$E$22*AK654+(1-'Inputs'!$E$21)*'Inputs'!$E$23)))</f>
        <v>0</v>
      </c>
      <c r="AL668" s="35">
        <f>AL667*IF('People_Inputs'!$Q$43="none",0,IF('People_Inputs'!$Q$43="agency",AL654*'Inputs'!$E$22,IF('People_Inputs'!$Q$43="direct",'Inputs'!$E$23,'Inputs'!$E$21*'Inputs'!$E$22*AL654+(1-'Inputs'!$E$21)*'Inputs'!$E$23)))</f>
        <v>0</v>
      </c>
      <c r="AM668" s="35">
        <f>AM667*IF('People_Inputs'!$Q$43="none",0,IF('People_Inputs'!$Q$43="agency",AM654*'Inputs'!$E$22,IF('People_Inputs'!$Q$43="direct",'Inputs'!$E$23,'Inputs'!$E$21*'Inputs'!$E$22*AM654+(1-'Inputs'!$E$21)*'Inputs'!$E$23)))</f>
        <v>0</v>
      </c>
      <c r="AN668" s="35">
        <f>AN667*IF('People_Inputs'!$Q$43="none",0,IF('People_Inputs'!$Q$43="agency",AN654*'Inputs'!$E$22,IF('People_Inputs'!$Q$43="direct",'Inputs'!$E$23,'Inputs'!$E$21*'Inputs'!$E$22*AN654+(1-'Inputs'!$E$21)*'Inputs'!$E$23)))</f>
        <v>0</v>
      </c>
      <c r="AO668" s="35">
        <f>AO667*IF('People_Inputs'!$Q$43="none",0,IF('People_Inputs'!$Q$43="agency",AO654*'Inputs'!$E$22,IF('People_Inputs'!$Q$43="direct",'Inputs'!$E$23,'Inputs'!$E$21*'Inputs'!$E$22*AO654+(1-'Inputs'!$E$21)*'Inputs'!$E$23)))</f>
        <v>0</v>
      </c>
      <c r="AP668" s="35">
        <f>AP667*IF('People_Inputs'!$Q$43="none",0,IF('People_Inputs'!$Q$43="agency",AP654*'Inputs'!$E$22,IF('People_Inputs'!$Q$43="direct",'Inputs'!$E$23,'Inputs'!$E$21*'Inputs'!$E$22*AP654+(1-'Inputs'!$E$21)*'Inputs'!$E$23)))</f>
        <v>0</v>
      </c>
      <c r="AQ668" s="35">
        <f>AQ667*IF('People_Inputs'!$Q$43="none",0,IF('People_Inputs'!$Q$43="agency",AQ654*'Inputs'!$E$22,IF('People_Inputs'!$Q$43="direct",'Inputs'!$E$23,'Inputs'!$E$21*'Inputs'!$E$22*AQ654+(1-'Inputs'!$E$21)*'Inputs'!$E$23)))</f>
        <v>0</v>
      </c>
      <c r="AR668" s="35">
        <f>AR667*IF('People_Inputs'!$Q$43="none",0,IF('People_Inputs'!$Q$43="agency",AR654*'Inputs'!$E$22,IF('People_Inputs'!$Q$43="direct",'Inputs'!$E$23,'Inputs'!$E$21*'Inputs'!$E$22*AR654+(1-'Inputs'!$E$21)*'Inputs'!$E$23)))</f>
        <v>0</v>
      </c>
      <c r="AS668" s="35">
        <f>AS667*IF('People_Inputs'!$Q$43="none",0,IF('People_Inputs'!$Q$43="agency",AS654*'Inputs'!$E$22,IF('People_Inputs'!$Q$43="direct",'Inputs'!$E$23,'Inputs'!$E$21*'Inputs'!$E$22*AS654+(1-'Inputs'!$E$21)*'Inputs'!$E$23)))</f>
        <v>0</v>
      </c>
      <c r="AT668" s="35">
        <f>AT667*IF('People_Inputs'!$Q$43="none",0,IF('People_Inputs'!$Q$43="agency",AT654*'Inputs'!$E$22,IF('People_Inputs'!$Q$43="direct",'Inputs'!$E$23,'Inputs'!$E$21*'Inputs'!$E$22*AT654+(1-'Inputs'!$E$21)*'Inputs'!$E$23)))</f>
        <v>0</v>
      </c>
      <c r="AU668" s="35">
        <f>AU667*IF('People_Inputs'!$Q$43="none",0,IF('People_Inputs'!$Q$43="agency",AU654*'Inputs'!$E$22,IF('People_Inputs'!$Q$43="direct",'Inputs'!$E$23,'Inputs'!$E$21*'Inputs'!$E$22*AU654+(1-'Inputs'!$E$21)*'Inputs'!$E$23)))</f>
        <v>0</v>
      </c>
      <c r="AV668" s="35">
        <f>AV667*IF('People_Inputs'!$Q$43="none",0,IF('People_Inputs'!$Q$43="agency",AV654*'Inputs'!$E$22,IF('People_Inputs'!$Q$43="direct",'Inputs'!$E$23,'Inputs'!$E$21*'Inputs'!$E$22*AV654+(1-'Inputs'!$E$21)*'Inputs'!$E$23)))</f>
        <v>0</v>
      </c>
      <c r="AW668" s="35">
        <f>AW667*IF('People_Inputs'!$Q$43="none",0,IF('People_Inputs'!$Q$43="agency",AW654*'Inputs'!$E$22,IF('People_Inputs'!$Q$43="direct",'Inputs'!$E$23,'Inputs'!$E$21*'Inputs'!$E$22*AW654+(1-'Inputs'!$E$21)*'Inputs'!$E$23)))</f>
        <v>0</v>
      </c>
      <c r="AX668" s="35">
        <f>AX667*IF('People_Inputs'!$Q$43="none",0,IF('People_Inputs'!$Q$43="agency",AX654*'Inputs'!$E$22,IF('People_Inputs'!$Q$43="direct",'Inputs'!$E$23,'Inputs'!$E$21*'Inputs'!$E$22*AX654+(1-'Inputs'!$E$21)*'Inputs'!$E$23)))</f>
        <v>0</v>
      </c>
      <c r="AY668" s="35">
        <f>AY667*IF('People_Inputs'!$Q$43="none",0,IF('People_Inputs'!$Q$43="agency",AY654*'Inputs'!$E$22,IF('People_Inputs'!$Q$43="direct",'Inputs'!$E$23,'Inputs'!$E$21*'Inputs'!$E$22*AY654+(1-'Inputs'!$E$21)*'Inputs'!$E$23)))</f>
        <v>0</v>
      </c>
      <c r="AZ668" s="35">
        <f>AZ667*IF('People_Inputs'!$Q$43="none",0,IF('People_Inputs'!$Q$43="agency",AZ654*'Inputs'!$E$22,IF('People_Inputs'!$Q$43="direct",'Inputs'!$E$23,'Inputs'!$E$21*'Inputs'!$E$22*AZ654+(1-'Inputs'!$E$21)*'Inputs'!$E$23)))</f>
        <v>0</v>
      </c>
      <c r="BA668" s="35">
        <f>BA667*IF('People_Inputs'!$Q$43="none",0,IF('People_Inputs'!$Q$43="agency",BA654*'Inputs'!$E$22,IF('People_Inputs'!$Q$43="direct",'Inputs'!$E$23,'Inputs'!$E$21*'Inputs'!$E$22*BA654+(1-'Inputs'!$E$21)*'Inputs'!$E$23)))</f>
        <v>0</v>
      </c>
      <c r="BB668" s="35">
        <f>BB667*IF('People_Inputs'!$Q$43="none",0,IF('People_Inputs'!$Q$43="agency",BB654*'Inputs'!$E$22,IF('People_Inputs'!$Q$43="direct",'Inputs'!$E$23,'Inputs'!$E$21*'Inputs'!$E$22*BB654+(1-'Inputs'!$E$21)*'Inputs'!$E$23)))</f>
        <v>0</v>
      </c>
      <c r="BC668" s="35">
        <f>BC667*IF('People_Inputs'!$Q$43="none",0,IF('People_Inputs'!$Q$43="agency",BC654*'Inputs'!$E$22,IF('People_Inputs'!$Q$43="direct",'Inputs'!$E$23,'Inputs'!$E$21*'Inputs'!$E$22*BC654+(1-'Inputs'!$E$21)*'Inputs'!$E$23)))</f>
        <v>0</v>
      </c>
      <c r="BD668" s="35">
        <f>BD667*IF('People_Inputs'!$Q$43="none",0,IF('People_Inputs'!$Q$43="agency",BD654*'Inputs'!$E$22,IF('People_Inputs'!$Q$43="direct",'Inputs'!$E$23,'Inputs'!$E$21*'Inputs'!$E$22*BD654+(1-'Inputs'!$E$21)*'Inputs'!$E$23)))</f>
        <v>0</v>
      </c>
      <c r="BE668" s="35">
        <f>BE667*IF('People_Inputs'!$Q$43="none",0,IF('People_Inputs'!$Q$43="agency",BE654*'Inputs'!$E$22,IF('People_Inputs'!$Q$43="direct",'Inputs'!$E$23,'Inputs'!$E$21*'Inputs'!$E$22*BE654+(1-'Inputs'!$E$21)*'Inputs'!$E$23)))</f>
        <v>0</v>
      </c>
      <c r="BF668" s="35">
        <f>BF667*IF('People_Inputs'!$Q$43="none",0,IF('People_Inputs'!$Q$43="agency",BF654*'Inputs'!$E$22,IF('People_Inputs'!$Q$43="direct",'Inputs'!$E$23,'Inputs'!$E$21*'Inputs'!$E$22*BF654+(1-'Inputs'!$E$21)*'Inputs'!$E$23)))</f>
        <v>0</v>
      </c>
      <c r="BG668" s="35">
        <f>BG667*IF('People_Inputs'!$Q$43="none",0,IF('People_Inputs'!$Q$43="agency",BG654*'Inputs'!$E$22,IF('People_Inputs'!$Q$43="direct",'Inputs'!$E$23,'Inputs'!$E$21*'Inputs'!$E$22*BG654+(1-'Inputs'!$E$21)*'Inputs'!$E$23)))</f>
        <v>0</v>
      </c>
      <c r="BH668" s="35">
        <f>BH667*IF('People_Inputs'!$Q$43="none",0,IF('People_Inputs'!$Q$43="agency",BH654*'Inputs'!$E$22,IF('People_Inputs'!$Q$43="direct",'Inputs'!$E$23,'Inputs'!$E$21*'Inputs'!$E$22*BH654+(1-'Inputs'!$E$21)*'Inputs'!$E$23)))</f>
        <v>0</v>
      </c>
      <c r="BI668" s="35">
        <f>BI667*IF('People_Inputs'!$Q$43="none",0,IF('People_Inputs'!$Q$43="agency",BI654*'Inputs'!$E$22,IF('People_Inputs'!$Q$43="direct",'Inputs'!$E$23,'Inputs'!$E$21*'Inputs'!$E$22*BI654+(1-'Inputs'!$E$21)*'Inputs'!$E$23)))</f>
        <v>0</v>
      </c>
      <c r="BJ668" s="35">
        <f>BJ667*IF('People_Inputs'!$Q$43="none",0,IF('People_Inputs'!$Q$43="agency",BJ654*'Inputs'!$E$22,IF('People_Inputs'!$Q$43="direct",'Inputs'!$E$23,'Inputs'!$E$21*'Inputs'!$E$22*BJ654+(1-'Inputs'!$E$21)*'Inputs'!$E$23)))</f>
        <v>0</v>
      </c>
      <c r="BK668" s="35">
        <f>BK667*IF('People_Inputs'!$Q$43="none",0,IF('People_Inputs'!$Q$43="agency",BK654*'Inputs'!$E$22,IF('People_Inputs'!$Q$43="direct",'Inputs'!$E$23,'Inputs'!$E$21*'Inputs'!$E$22*BK654+(1-'Inputs'!$E$21)*'Inputs'!$E$23)))</f>
        <v>0</v>
      </c>
      <c r="BL668" s="35">
        <f>BL667*IF('People_Inputs'!$Q$43="none",0,IF('People_Inputs'!$Q$43="agency",BL654*'Inputs'!$E$22,IF('People_Inputs'!$Q$43="direct",'Inputs'!$E$23,'Inputs'!$E$21*'Inputs'!$E$22*BL654+(1-'Inputs'!$E$21)*'Inputs'!$E$23)))</f>
        <v>0</v>
      </c>
      <c r="BM668" s="35">
        <f>BM667*IF('People_Inputs'!$Q$43="none",0,IF('People_Inputs'!$Q$43="agency",BM654*'Inputs'!$E$22,IF('People_Inputs'!$Q$43="direct",'Inputs'!$E$23,'Inputs'!$E$21*'Inputs'!$E$22*BM654+(1-'Inputs'!$E$21)*'Inputs'!$E$23)))</f>
        <v>0</v>
      </c>
      <c r="BN668" s="35">
        <f>BN667*IF('People_Inputs'!$Q$43="none",0,IF('People_Inputs'!$Q$43="agency",BN654*'Inputs'!$E$22,IF('People_Inputs'!$Q$43="direct",'Inputs'!$E$23,'Inputs'!$E$21*'Inputs'!$E$22*BN654+(1-'Inputs'!$E$21)*'Inputs'!$E$23)))</f>
        <v>0</v>
      </c>
      <c r="BO668" s="35">
        <f>BO667*IF('People_Inputs'!$Q$43="none",0,IF('People_Inputs'!$Q$43="agency",BO654*'Inputs'!$E$22,IF('People_Inputs'!$Q$43="direct",'Inputs'!$E$23,'Inputs'!$E$21*'Inputs'!$E$22*BO654+(1-'Inputs'!$E$21)*'Inputs'!$E$23)))</f>
        <v>0</v>
      </c>
    </row>
    <row r="669" ht="28" customHeight="1">
      <c r="A669" s="2" t="str">
        <v>SLOT33.SOFTWARE</v>
      </c>
      <c r="B669" s="6" t="str">
        <v>SLOT33 software cost</v>
      </c>
      <c r="C669" s="2" t="str">
        <v>EUR</v>
      </c>
      <c r="D669" s="2" t="str">
        <v>SUM</v>
      </c>
      <c r="E669" s="36">
        <f>SUM(H669:BO669)</f>
        <v>0</v>
      </c>
      <c r="F669" s="6" t="str">
        <v>Spare row; inactive until a hire and an exit month are entered on People_Inputs</v>
      </c>
      <c r="G669" s="2"/>
      <c r="H669" s="35">
        <f>H652*'People_Inputs'!$O$43</f>
        <v>0</v>
      </c>
      <c r="I669" s="35">
        <f>I652*'People_Inputs'!$O$43</f>
        <v>0</v>
      </c>
      <c r="J669" s="35">
        <f>J652*'People_Inputs'!$O$43</f>
        <v>0</v>
      </c>
      <c r="K669" s="35">
        <f>K652*'People_Inputs'!$O$43</f>
        <v>0</v>
      </c>
      <c r="L669" s="35">
        <f>L652*'People_Inputs'!$O$43</f>
        <v>0</v>
      </c>
      <c r="M669" s="35">
        <f>M652*'People_Inputs'!$O$43</f>
        <v>0</v>
      </c>
      <c r="N669" s="35">
        <f>N652*'People_Inputs'!$O$43</f>
        <v>0</v>
      </c>
      <c r="O669" s="35">
        <f>O652*'People_Inputs'!$O$43</f>
        <v>0</v>
      </c>
      <c r="P669" s="35">
        <f>P652*'People_Inputs'!$O$43</f>
        <v>0</v>
      </c>
      <c r="Q669" s="35">
        <f>Q652*'People_Inputs'!$O$43</f>
        <v>0</v>
      </c>
      <c r="R669" s="35">
        <f>R652*'People_Inputs'!$O$43</f>
        <v>0</v>
      </c>
      <c r="S669" s="35">
        <f>S652*'People_Inputs'!$O$43</f>
        <v>0</v>
      </c>
      <c r="T669" s="35">
        <f>T652*'People_Inputs'!$O$43</f>
        <v>0</v>
      </c>
      <c r="U669" s="35">
        <f>U652*'People_Inputs'!$O$43</f>
        <v>0</v>
      </c>
      <c r="V669" s="35">
        <f>V652*'People_Inputs'!$O$43</f>
        <v>0</v>
      </c>
      <c r="W669" s="35">
        <f>W652*'People_Inputs'!$O$43</f>
        <v>0</v>
      </c>
      <c r="X669" s="35">
        <f>X652*'People_Inputs'!$O$43</f>
        <v>0</v>
      </c>
      <c r="Y669" s="35">
        <f>Y652*'People_Inputs'!$O$43</f>
        <v>0</v>
      </c>
      <c r="Z669" s="35">
        <f>Z652*'People_Inputs'!$O$43</f>
        <v>0</v>
      </c>
      <c r="AA669" s="35">
        <f>AA652*'People_Inputs'!$O$43</f>
        <v>0</v>
      </c>
      <c r="AB669" s="35">
        <f>AB652*'People_Inputs'!$O$43</f>
        <v>0</v>
      </c>
      <c r="AC669" s="35">
        <f>AC652*'People_Inputs'!$O$43</f>
        <v>0</v>
      </c>
      <c r="AD669" s="35">
        <f>AD652*'People_Inputs'!$O$43</f>
        <v>0</v>
      </c>
      <c r="AE669" s="35">
        <f>AE652*'People_Inputs'!$O$43</f>
        <v>0</v>
      </c>
      <c r="AF669" s="35">
        <f>AF652*'People_Inputs'!$O$43</f>
        <v>0</v>
      </c>
      <c r="AG669" s="35">
        <f>AG652*'People_Inputs'!$O$43</f>
        <v>0</v>
      </c>
      <c r="AH669" s="35">
        <f>AH652*'People_Inputs'!$O$43</f>
        <v>0</v>
      </c>
      <c r="AI669" s="35">
        <f>AI652*'People_Inputs'!$O$43</f>
        <v>0</v>
      </c>
      <c r="AJ669" s="35">
        <f>AJ652*'People_Inputs'!$O$43</f>
        <v>0</v>
      </c>
      <c r="AK669" s="35">
        <f>AK652*'People_Inputs'!$O$43</f>
        <v>0</v>
      </c>
      <c r="AL669" s="35">
        <f>AL652*'People_Inputs'!$O$43</f>
        <v>0</v>
      </c>
      <c r="AM669" s="35">
        <f>AM652*'People_Inputs'!$O$43</f>
        <v>0</v>
      </c>
      <c r="AN669" s="35">
        <f>AN652*'People_Inputs'!$O$43</f>
        <v>0</v>
      </c>
      <c r="AO669" s="35">
        <f>AO652*'People_Inputs'!$O$43</f>
        <v>0</v>
      </c>
      <c r="AP669" s="35">
        <f>AP652*'People_Inputs'!$O$43</f>
        <v>0</v>
      </c>
      <c r="AQ669" s="35">
        <f>AQ652*'People_Inputs'!$O$43</f>
        <v>0</v>
      </c>
      <c r="AR669" s="35">
        <f>AR652*'People_Inputs'!$O$43</f>
        <v>0</v>
      </c>
      <c r="AS669" s="35">
        <f>AS652*'People_Inputs'!$O$43</f>
        <v>0</v>
      </c>
      <c r="AT669" s="35">
        <f>AT652*'People_Inputs'!$O$43</f>
        <v>0</v>
      </c>
      <c r="AU669" s="35">
        <f>AU652*'People_Inputs'!$O$43</f>
        <v>0</v>
      </c>
      <c r="AV669" s="35">
        <f>AV652*'People_Inputs'!$O$43</f>
        <v>0</v>
      </c>
      <c r="AW669" s="35">
        <f>AW652*'People_Inputs'!$O$43</f>
        <v>0</v>
      </c>
      <c r="AX669" s="35">
        <f>AX652*'People_Inputs'!$O$43</f>
        <v>0</v>
      </c>
      <c r="AY669" s="35">
        <f>AY652*'People_Inputs'!$O$43</f>
        <v>0</v>
      </c>
      <c r="AZ669" s="35">
        <f>AZ652*'People_Inputs'!$O$43</f>
        <v>0</v>
      </c>
      <c r="BA669" s="35">
        <f>BA652*'People_Inputs'!$O$43</f>
        <v>0</v>
      </c>
      <c r="BB669" s="35">
        <f>BB652*'People_Inputs'!$O$43</f>
        <v>0</v>
      </c>
      <c r="BC669" s="35">
        <f>BC652*'People_Inputs'!$O$43</f>
        <v>0</v>
      </c>
      <c r="BD669" s="35">
        <f>BD652*'People_Inputs'!$O$43</f>
        <v>0</v>
      </c>
      <c r="BE669" s="35">
        <f>BE652*'People_Inputs'!$O$43</f>
        <v>0</v>
      </c>
      <c r="BF669" s="35">
        <f>BF652*'People_Inputs'!$O$43</f>
        <v>0</v>
      </c>
      <c r="BG669" s="35">
        <f>BG652*'People_Inputs'!$O$43</f>
        <v>0</v>
      </c>
      <c r="BH669" s="35">
        <f>BH652*'People_Inputs'!$O$43</f>
        <v>0</v>
      </c>
      <c r="BI669" s="35">
        <f>BI652*'People_Inputs'!$O$43</f>
        <v>0</v>
      </c>
      <c r="BJ669" s="35">
        <f>BJ652*'People_Inputs'!$O$43</f>
        <v>0</v>
      </c>
      <c r="BK669" s="35">
        <f>BK652*'People_Inputs'!$O$43</f>
        <v>0</v>
      </c>
      <c r="BL669" s="35">
        <f>BL652*'People_Inputs'!$O$43</f>
        <v>0</v>
      </c>
      <c r="BM669" s="35">
        <f>BM652*'People_Inputs'!$O$43</f>
        <v>0</v>
      </c>
      <c r="BN669" s="35">
        <f>BN652*'People_Inputs'!$O$43</f>
        <v>0</v>
      </c>
      <c r="BO669" s="35">
        <f>BO652*'People_Inputs'!$O$43</f>
        <v>0</v>
      </c>
    </row>
    <row r="670" ht="28" customHeight="1">
      <c r="A670" s="2" t="str">
        <v>SLOT33.EQUIPMENT</v>
      </c>
      <c r="B670" s="6" t="str">
        <v>SLOT33 IT equipment purchase</v>
      </c>
      <c r="C670" s="2" t="str">
        <v>EUR</v>
      </c>
      <c r="D670" s="2" t="str">
        <v>SUM</v>
      </c>
      <c r="E670" s="36">
        <f>SUM(H670:BO670)</f>
        <v>0</v>
      </c>
      <c r="F670" s="6" t="str">
        <v>Spare row; inactive until a hire and an exit month are entered on People_Inputs</v>
      </c>
      <c r="G670" s="2"/>
      <c r="H670" s="35">
        <f>IF(AND(H651=1,(H$6-'People_Inputs'!$H$43)/'Inputs'!$E$26=ROUNDDOWN((H$6-'People_Inputs'!$H$43)/'Inputs'!$E$26,0)),'People_Inputs'!$P$43,0)</f>
        <v>0</v>
      </c>
      <c r="I670" s="35">
        <f>IF(AND(I651=1,(I$6-'People_Inputs'!$H$43)/'Inputs'!$E$26=ROUNDDOWN((I$6-'People_Inputs'!$H$43)/'Inputs'!$E$26,0)),'People_Inputs'!$P$43,0)</f>
        <v>0</v>
      </c>
      <c r="J670" s="35">
        <f>IF(AND(J651=1,(J$6-'People_Inputs'!$H$43)/'Inputs'!$E$26=ROUNDDOWN((J$6-'People_Inputs'!$H$43)/'Inputs'!$E$26,0)),'People_Inputs'!$P$43,0)</f>
        <v>0</v>
      </c>
      <c r="K670" s="35">
        <f>IF(AND(K651=1,(K$6-'People_Inputs'!$H$43)/'Inputs'!$E$26=ROUNDDOWN((K$6-'People_Inputs'!$H$43)/'Inputs'!$E$26,0)),'People_Inputs'!$P$43,0)</f>
        <v>0</v>
      </c>
      <c r="L670" s="35">
        <f>IF(AND(L651=1,(L$6-'People_Inputs'!$H$43)/'Inputs'!$E$26=ROUNDDOWN((L$6-'People_Inputs'!$H$43)/'Inputs'!$E$26,0)),'People_Inputs'!$P$43,0)</f>
        <v>0</v>
      </c>
      <c r="M670" s="35">
        <f>IF(AND(M651=1,(M$6-'People_Inputs'!$H$43)/'Inputs'!$E$26=ROUNDDOWN((M$6-'People_Inputs'!$H$43)/'Inputs'!$E$26,0)),'People_Inputs'!$P$43,0)</f>
        <v>0</v>
      </c>
      <c r="N670" s="35">
        <f>IF(AND(N651=1,(N$6-'People_Inputs'!$H$43)/'Inputs'!$E$26=ROUNDDOWN((N$6-'People_Inputs'!$H$43)/'Inputs'!$E$26,0)),'People_Inputs'!$P$43,0)</f>
        <v>0</v>
      </c>
      <c r="O670" s="35">
        <f>IF(AND(O651=1,(O$6-'People_Inputs'!$H$43)/'Inputs'!$E$26=ROUNDDOWN((O$6-'People_Inputs'!$H$43)/'Inputs'!$E$26,0)),'People_Inputs'!$P$43,0)</f>
        <v>0</v>
      </c>
      <c r="P670" s="35">
        <f>IF(AND(P651=1,(P$6-'People_Inputs'!$H$43)/'Inputs'!$E$26=ROUNDDOWN((P$6-'People_Inputs'!$H$43)/'Inputs'!$E$26,0)),'People_Inputs'!$P$43,0)</f>
        <v>0</v>
      </c>
      <c r="Q670" s="35">
        <f>IF(AND(Q651=1,(Q$6-'People_Inputs'!$H$43)/'Inputs'!$E$26=ROUNDDOWN((Q$6-'People_Inputs'!$H$43)/'Inputs'!$E$26,0)),'People_Inputs'!$P$43,0)</f>
        <v>0</v>
      </c>
      <c r="R670" s="35">
        <f>IF(AND(R651=1,(R$6-'People_Inputs'!$H$43)/'Inputs'!$E$26=ROUNDDOWN((R$6-'People_Inputs'!$H$43)/'Inputs'!$E$26,0)),'People_Inputs'!$P$43,0)</f>
        <v>0</v>
      </c>
      <c r="S670" s="35">
        <f>IF(AND(S651=1,(S$6-'People_Inputs'!$H$43)/'Inputs'!$E$26=ROUNDDOWN((S$6-'People_Inputs'!$H$43)/'Inputs'!$E$26,0)),'People_Inputs'!$P$43,0)</f>
        <v>0</v>
      </c>
      <c r="T670" s="35">
        <f>IF(AND(T651=1,(T$6-'People_Inputs'!$H$43)/'Inputs'!$E$26=ROUNDDOWN((T$6-'People_Inputs'!$H$43)/'Inputs'!$E$26,0)),'People_Inputs'!$P$43,0)</f>
        <v>0</v>
      </c>
      <c r="U670" s="35">
        <f>IF(AND(U651=1,(U$6-'People_Inputs'!$H$43)/'Inputs'!$E$26=ROUNDDOWN((U$6-'People_Inputs'!$H$43)/'Inputs'!$E$26,0)),'People_Inputs'!$P$43,0)</f>
        <v>0</v>
      </c>
      <c r="V670" s="35">
        <f>IF(AND(V651=1,(V$6-'People_Inputs'!$H$43)/'Inputs'!$E$26=ROUNDDOWN((V$6-'People_Inputs'!$H$43)/'Inputs'!$E$26,0)),'People_Inputs'!$P$43,0)</f>
        <v>0</v>
      </c>
      <c r="W670" s="35">
        <f>IF(AND(W651=1,(W$6-'People_Inputs'!$H$43)/'Inputs'!$E$26=ROUNDDOWN((W$6-'People_Inputs'!$H$43)/'Inputs'!$E$26,0)),'People_Inputs'!$P$43,0)</f>
        <v>0</v>
      </c>
      <c r="X670" s="35">
        <f>IF(AND(X651=1,(X$6-'People_Inputs'!$H$43)/'Inputs'!$E$26=ROUNDDOWN((X$6-'People_Inputs'!$H$43)/'Inputs'!$E$26,0)),'People_Inputs'!$P$43,0)</f>
        <v>0</v>
      </c>
      <c r="Y670" s="35">
        <f>IF(AND(Y651=1,(Y$6-'People_Inputs'!$H$43)/'Inputs'!$E$26=ROUNDDOWN((Y$6-'People_Inputs'!$H$43)/'Inputs'!$E$26,0)),'People_Inputs'!$P$43,0)</f>
        <v>0</v>
      </c>
      <c r="Z670" s="35">
        <f>IF(AND(Z651=1,(Z$6-'People_Inputs'!$H$43)/'Inputs'!$E$26=ROUNDDOWN((Z$6-'People_Inputs'!$H$43)/'Inputs'!$E$26,0)),'People_Inputs'!$P$43,0)</f>
        <v>0</v>
      </c>
      <c r="AA670" s="35">
        <f>IF(AND(AA651=1,(AA$6-'People_Inputs'!$H$43)/'Inputs'!$E$26=ROUNDDOWN((AA$6-'People_Inputs'!$H$43)/'Inputs'!$E$26,0)),'People_Inputs'!$P$43,0)</f>
        <v>0</v>
      </c>
      <c r="AB670" s="35">
        <f>IF(AND(AB651=1,(AB$6-'People_Inputs'!$H$43)/'Inputs'!$E$26=ROUNDDOWN((AB$6-'People_Inputs'!$H$43)/'Inputs'!$E$26,0)),'People_Inputs'!$P$43,0)</f>
        <v>0</v>
      </c>
      <c r="AC670" s="35">
        <f>IF(AND(AC651=1,(AC$6-'People_Inputs'!$H$43)/'Inputs'!$E$26=ROUNDDOWN((AC$6-'People_Inputs'!$H$43)/'Inputs'!$E$26,0)),'People_Inputs'!$P$43,0)</f>
        <v>0</v>
      </c>
      <c r="AD670" s="35">
        <f>IF(AND(AD651=1,(AD$6-'People_Inputs'!$H$43)/'Inputs'!$E$26=ROUNDDOWN((AD$6-'People_Inputs'!$H$43)/'Inputs'!$E$26,0)),'People_Inputs'!$P$43,0)</f>
        <v>0</v>
      </c>
      <c r="AE670" s="35">
        <f>IF(AND(AE651=1,(AE$6-'People_Inputs'!$H$43)/'Inputs'!$E$26=ROUNDDOWN((AE$6-'People_Inputs'!$H$43)/'Inputs'!$E$26,0)),'People_Inputs'!$P$43,0)</f>
        <v>0</v>
      </c>
      <c r="AF670" s="35">
        <f>IF(AND(AF651=1,(AF$6-'People_Inputs'!$H$43)/'Inputs'!$E$26=ROUNDDOWN((AF$6-'People_Inputs'!$H$43)/'Inputs'!$E$26,0)),'People_Inputs'!$P$43,0)</f>
        <v>0</v>
      </c>
      <c r="AG670" s="35">
        <f>IF(AND(AG651=1,(AG$6-'People_Inputs'!$H$43)/'Inputs'!$E$26=ROUNDDOWN((AG$6-'People_Inputs'!$H$43)/'Inputs'!$E$26,0)),'People_Inputs'!$P$43,0)</f>
        <v>0</v>
      </c>
      <c r="AH670" s="35">
        <f>IF(AND(AH651=1,(AH$6-'People_Inputs'!$H$43)/'Inputs'!$E$26=ROUNDDOWN((AH$6-'People_Inputs'!$H$43)/'Inputs'!$E$26,0)),'People_Inputs'!$P$43,0)</f>
        <v>0</v>
      </c>
      <c r="AI670" s="35">
        <f>IF(AND(AI651=1,(AI$6-'People_Inputs'!$H$43)/'Inputs'!$E$26=ROUNDDOWN((AI$6-'People_Inputs'!$H$43)/'Inputs'!$E$26,0)),'People_Inputs'!$P$43,0)</f>
        <v>0</v>
      </c>
      <c r="AJ670" s="35">
        <f>IF(AND(AJ651=1,(AJ$6-'People_Inputs'!$H$43)/'Inputs'!$E$26=ROUNDDOWN((AJ$6-'People_Inputs'!$H$43)/'Inputs'!$E$26,0)),'People_Inputs'!$P$43,0)</f>
        <v>0</v>
      </c>
      <c r="AK670" s="35">
        <f>IF(AND(AK651=1,(AK$6-'People_Inputs'!$H$43)/'Inputs'!$E$26=ROUNDDOWN((AK$6-'People_Inputs'!$H$43)/'Inputs'!$E$26,0)),'People_Inputs'!$P$43,0)</f>
        <v>0</v>
      </c>
      <c r="AL670" s="35">
        <f>IF(AND(AL651=1,(AL$6-'People_Inputs'!$H$43)/'Inputs'!$E$26=ROUNDDOWN((AL$6-'People_Inputs'!$H$43)/'Inputs'!$E$26,0)),'People_Inputs'!$P$43,0)</f>
        <v>0</v>
      </c>
      <c r="AM670" s="35">
        <f>IF(AND(AM651=1,(AM$6-'People_Inputs'!$H$43)/'Inputs'!$E$26=ROUNDDOWN((AM$6-'People_Inputs'!$H$43)/'Inputs'!$E$26,0)),'People_Inputs'!$P$43,0)</f>
        <v>0</v>
      </c>
      <c r="AN670" s="35">
        <f>IF(AND(AN651=1,(AN$6-'People_Inputs'!$H$43)/'Inputs'!$E$26=ROUNDDOWN((AN$6-'People_Inputs'!$H$43)/'Inputs'!$E$26,0)),'People_Inputs'!$P$43,0)</f>
        <v>0</v>
      </c>
      <c r="AO670" s="35">
        <f>IF(AND(AO651=1,(AO$6-'People_Inputs'!$H$43)/'Inputs'!$E$26=ROUNDDOWN((AO$6-'People_Inputs'!$H$43)/'Inputs'!$E$26,0)),'People_Inputs'!$P$43,0)</f>
        <v>0</v>
      </c>
      <c r="AP670" s="35">
        <f>IF(AND(AP651=1,(AP$6-'People_Inputs'!$H$43)/'Inputs'!$E$26=ROUNDDOWN((AP$6-'People_Inputs'!$H$43)/'Inputs'!$E$26,0)),'People_Inputs'!$P$43,0)</f>
        <v>0</v>
      </c>
      <c r="AQ670" s="35">
        <f>IF(AND(AQ651=1,(AQ$6-'People_Inputs'!$H$43)/'Inputs'!$E$26=ROUNDDOWN((AQ$6-'People_Inputs'!$H$43)/'Inputs'!$E$26,0)),'People_Inputs'!$P$43,0)</f>
        <v>0</v>
      </c>
      <c r="AR670" s="35">
        <f>IF(AND(AR651=1,(AR$6-'People_Inputs'!$H$43)/'Inputs'!$E$26=ROUNDDOWN((AR$6-'People_Inputs'!$H$43)/'Inputs'!$E$26,0)),'People_Inputs'!$P$43,0)</f>
        <v>0</v>
      </c>
      <c r="AS670" s="35">
        <f>IF(AND(AS651=1,(AS$6-'People_Inputs'!$H$43)/'Inputs'!$E$26=ROUNDDOWN((AS$6-'People_Inputs'!$H$43)/'Inputs'!$E$26,0)),'People_Inputs'!$P$43,0)</f>
        <v>0</v>
      </c>
      <c r="AT670" s="35">
        <f>IF(AND(AT651=1,(AT$6-'People_Inputs'!$H$43)/'Inputs'!$E$26=ROUNDDOWN((AT$6-'People_Inputs'!$H$43)/'Inputs'!$E$26,0)),'People_Inputs'!$P$43,0)</f>
        <v>0</v>
      </c>
      <c r="AU670" s="35">
        <f>IF(AND(AU651=1,(AU$6-'People_Inputs'!$H$43)/'Inputs'!$E$26=ROUNDDOWN((AU$6-'People_Inputs'!$H$43)/'Inputs'!$E$26,0)),'People_Inputs'!$P$43,0)</f>
        <v>0</v>
      </c>
      <c r="AV670" s="35">
        <f>IF(AND(AV651=1,(AV$6-'People_Inputs'!$H$43)/'Inputs'!$E$26=ROUNDDOWN((AV$6-'People_Inputs'!$H$43)/'Inputs'!$E$26,0)),'People_Inputs'!$P$43,0)</f>
        <v>0</v>
      </c>
      <c r="AW670" s="35">
        <f>IF(AND(AW651=1,(AW$6-'People_Inputs'!$H$43)/'Inputs'!$E$26=ROUNDDOWN((AW$6-'People_Inputs'!$H$43)/'Inputs'!$E$26,0)),'People_Inputs'!$P$43,0)</f>
        <v>0</v>
      </c>
      <c r="AX670" s="35">
        <f>IF(AND(AX651=1,(AX$6-'People_Inputs'!$H$43)/'Inputs'!$E$26=ROUNDDOWN((AX$6-'People_Inputs'!$H$43)/'Inputs'!$E$26,0)),'People_Inputs'!$P$43,0)</f>
        <v>0</v>
      </c>
      <c r="AY670" s="35">
        <f>IF(AND(AY651=1,(AY$6-'People_Inputs'!$H$43)/'Inputs'!$E$26=ROUNDDOWN((AY$6-'People_Inputs'!$H$43)/'Inputs'!$E$26,0)),'People_Inputs'!$P$43,0)</f>
        <v>0</v>
      </c>
      <c r="AZ670" s="35">
        <f>IF(AND(AZ651=1,(AZ$6-'People_Inputs'!$H$43)/'Inputs'!$E$26=ROUNDDOWN((AZ$6-'People_Inputs'!$H$43)/'Inputs'!$E$26,0)),'People_Inputs'!$P$43,0)</f>
        <v>0</v>
      </c>
      <c r="BA670" s="35">
        <f>IF(AND(BA651=1,(BA$6-'People_Inputs'!$H$43)/'Inputs'!$E$26=ROUNDDOWN((BA$6-'People_Inputs'!$H$43)/'Inputs'!$E$26,0)),'People_Inputs'!$P$43,0)</f>
        <v>0</v>
      </c>
      <c r="BB670" s="35">
        <f>IF(AND(BB651=1,(BB$6-'People_Inputs'!$H$43)/'Inputs'!$E$26=ROUNDDOWN((BB$6-'People_Inputs'!$H$43)/'Inputs'!$E$26,0)),'People_Inputs'!$P$43,0)</f>
        <v>0</v>
      </c>
      <c r="BC670" s="35">
        <f>IF(AND(BC651=1,(BC$6-'People_Inputs'!$H$43)/'Inputs'!$E$26=ROUNDDOWN((BC$6-'People_Inputs'!$H$43)/'Inputs'!$E$26,0)),'People_Inputs'!$P$43,0)</f>
        <v>0</v>
      </c>
      <c r="BD670" s="35">
        <f>IF(AND(BD651=1,(BD$6-'People_Inputs'!$H$43)/'Inputs'!$E$26=ROUNDDOWN((BD$6-'People_Inputs'!$H$43)/'Inputs'!$E$26,0)),'People_Inputs'!$P$43,0)</f>
        <v>0</v>
      </c>
      <c r="BE670" s="35">
        <f>IF(AND(BE651=1,(BE$6-'People_Inputs'!$H$43)/'Inputs'!$E$26=ROUNDDOWN((BE$6-'People_Inputs'!$H$43)/'Inputs'!$E$26,0)),'People_Inputs'!$P$43,0)</f>
        <v>0</v>
      </c>
      <c r="BF670" s="35">
        <f>IF(AND(BF651=1,(BF$6-'People_Inputs'!$H$43)/'Inputs'!$E$26=ROUNDDOWN((BF$6-'People_Inputs'!$H$43)/'Inputs'!$E$26,0)),'People_Inputs'!$P$43,0)</f>
        <v>0</v>
      </c>
      <c r="BG670" s="35">
        <f>IF(AND(BG651=1,(BG$6-'People_Inputs'!$H$43)/'Inputs'!$E$26=ROUNDDOWN((BG$6-'People_Inputs'!$H$43)/'Inputs'!$E$26,0)),'People_Inputs'!$P$43,0)</f>
        <v>0</v>
      </c>
      <c r="BH670" s="35">
        <f>IF(AND(BH651=1,(BH$6-'People_Inputs'!$H$43)/'Inputs'!$E$26=ROUNDDOWN((BH$6-'People_Inputs'!$H$43)/'Inputs'!$E$26,0)),'People_Inputs'!$P$43,0)</f>
        <v>0</v>
      </c>
      <c r="BI670" s="35">
        <f>IF(AND(BI651=1,(BI$6-'People_Inputs'!$H$43)/'Inputs'!$E$26=ROUNDDOWN((BI$6-'People_Inputs'!$H$43)/'Inputs'!$E$26,0)),'People_Inputs'!$P$43,0)</f>
        <v>0</v>
      </c>
      <c r="BJ670" s="35">
        <f>IF(AND(BJ651=1,(BJ$6-'People_Inputs'!$H$43)/'Inputs'!$E$26=ROUNDDOWN((BJ$6-'People_Inputs'!$H$43)/'Inputs'!$E$26,0)),'People_Inputs'!$P$43,0)</f>
        <v>0</v>
      </c>
      <c r="BK670" s="35">
        <f>IF(AND(BK651=1,(BK$6-'People_Inputs'!$H$43)/'Inputs'!$E$26=ROUNDDOWN((BK$6-'People_Inputs'!$H$43)/'Inputs'!$E$26,0)),'People_Inputs'!$P$43,0)</f>
        <v>0</v>
      </c>
      <c r="BL670" s="35">
        <f>IF(AND(BL651=1,(BL$6-'People_Inputs'!$H$43)/'Inputs'!$E$26=ROUNDDOWN((BL$6-'People_Inputs'!$H$43)/'Inputs'!$E$26,0)),'People_Inputs'!$P$43,0)</f>
        <v>0</v>
      </c>
      <c r="BM670" s="35">
        <f>IF(AND(BM651=1,(BM$6-'People_Inputs'!$H$43)/'Inputs'!$E$26=ROUNDDOWN((BM$6-'People_Inputs'!$H$43)/'Inputs'!$E$26,0)),'People_Inputs'!$P$43,0)</f>
        <v>0</v>
      </c>
      <c r="BN670" s="35">
        <f>IF(AND(BN651=1,(BN$6-'People_Inputs'!$H$43)/'Inputs'!$E$26=ROUNDDOWN((BN$6-'People_Inputs'!$H$43)/'Inputs'!$E$26,0)),'People_Inputs'!$P$43,0)</f>
        <v>0</v>
      </c>
      <c r="BO670" s="35">
        <f>IF(AND(BO651=1,(BO$6-'People_Inputs'!$H$43)/'Inputs'!$E$26=ROUNDDOWN((BO$6-'People_Inputs'!$H$43)/'Inputs'!$E$26,0)),'People_Inputs'!$P$43,0)</f>
        <v>0</v>
      </c>
    </row>
    <row r="671" ht="28" customHeight="1">
      <c r="A671" s="2" t="str">
        <v>SLOT34.ACTIVE</v>
      </c>
      <c r="B671" s="6" t="str">
        <v>SLOT34 active in the month (1 = yes)</v>
      </c>
      <c r="C671" s="2" t="str">
        <v>count</v>
      </c>
      <c r="D671" s="2" t="str">
        <v>END</v>
      </c>
      <c r="E671" s="34">
        <f>BO671</f>
        <v>0</v>
      </c>
      <c r="F671" s="6" t="str">
        <v>Spare row; inactive until a hire and an exit month are entered on People_Inputs</v>
      </c>
      <c r="G671" s="2"/>
      <c r="H671" s="33">
        <f>IF(AND(H$6&gt;='People_Inputs'!$H$44,H$6&lt;='People_Inputs'!$I$44),1,0)</f>
        <v>0</v>
      </c>
      <c r="I671" s="33">
        <f>IF(AND(I$6&gt;='People_Inputs'!$H$44,I$6&lt;='People_Inputs'!$I$44),1,0)</f>
        <v>0</v>
      </c>
      <c r="J671" s="33">
        <f>IF(AND(J$6&gt;='People_Inputs'!$H$44,J$6&lt;='People_Inputs'!$I$44),1,0)</f>
        <v>0</v>
      </c>
      <c r="K671" s="33">
        <f>IF(AND(K$6&gt;='People_Inputs'!$H$44,K$6&lt;='People_Inputs'!$I$44),1,0)</f>
        <v>0</v>
      </c>
      <c r="L671" s="33">
        <f>IF(AND(L$6&gt;='People_Inputs'!$H$44,L$6&lt;='People_Inputs'!$I$44),1,0)</f>
        <v>0</v>
      </c>
      <c r="M671" s="33">
        <f>IF(AND(M$6&gt;='People_Inputs'!$H$44,M$6&lt;='People_Inputs'!$I$44),1,0)</f>
        <v>0</v>
      </c>
      <c r="N671" s="33">
        <f>IF(AND(N$6&gt;='People_Inputs'!$H$44,N$6&lt;='People_Inputs'!$I$44),1,0)</f>
        <v>0</v>
      </c>
      <c r="O671" s="33">
        <f>IF(AND(O$6&gt;='People_Inputs'!$H$44,O$6&lt;='People_Inputs'!$I$44),1,0)</f>
        <v>0</v>
      </c>
      <c r="P671" s="33">
        <f>IF(AND(P$6&gt;='People_Inputs'!$H$44,P$6&lt;='People_Inputs'!$I$44),1,0)</f>
        <v>0</v>
      </c>
      <c r="Q671" s="33">
        <f>IF(AND(Q$6&gt;='People_Inputs'!$H$44,Q$6&lt;='People_Inputs'!$I$44),1,0)</f>
        <v>0</v>
      </c>
      <c r="R671" s="33">
        <f>IF(AND(R$6&gt;='People_Inputs'!$H$44,R$6&lt;='People_Inputs'!$I$44),1,0)</f>
        <v>0</v>
      </c>
      <c r="S671" s="33">
        <f>IF(AND(S$6&gt;='People_Inputs'!$H$44,S$6&lt;='People_Inputs'!$I$44),1,0)</f>
        <v>0</v>
      </c>
      <c r="T671" s="33">
        <f>IF(AND(T$6&gt;='People_Inputs'!$H$44,T$6&lt;='People_Inputs'!$I$44),1,0)</f>
        <v>0</v>
      </c>
      <c r="U671" s="33">
        <f>IF(AND(U$6&gt;='People_Inputs'!$H$44,U$6&lt;='People_Inputs'!$I$44),1,0)</f>
        <v>0</v>
      </c>
      <c r="V671" s="33">
        <f>IF(AND(V$6&gt;='People_Inputs'!$H$44,V$6&lt;='People_Inputs'!$I$44),1,0)</f>
        <v>0</v>
      </c>
      <c r="W671" s="33">
        <f>IF(AND(W$6&gt;='People_Inputs'!$H$44,W$6&lt;='People_Inputs'!$I$44),1,0)</f>
        <v>0</v>
      </c>
      <c r="X671" s="33">
        <f>IF(AND(X$6&gt;='People_Inputs'!$H$44,X$6&lt;='People_Inputs'!$I$44),1,0)</f>
        <v>0</v>
      </c>
      <c r="Y671" s="33">
        <f>IF(AND(Y$6&gt;='People_Inputs'!$H$44,Y$6&lt;='People_Inputs'!$I$44),1,0)</f>
        <v>0</v>
      </c>
      <c r="Z671" s="33">
        <f>IF(AND(Z$6&gt;='People_Inputs'!$H$44,Z$6&lt;='People_Inputs'!$I$44),1,0)</f>
        <v>0</v>
      </c>
      <c r="AA671" s="33">
        <f>IF(AND(AA$6&gt;='People_Inputs'!$H$44,AA$6&lt;='People_Inputs'!$I$44),1,0)</f>
        <v>0</v>
      </c>
      <c r="AB671" s="33">
        <f>IF(AND(AB$6&gt;='People_Inputs'!$H$44,AB$6&lt;='People_Inputs'!$I$44),1,0)</f>
        <v>0</v>
      </c>
      <c r="AC671" s="33">
        <f>IF(AND(AC$6&gt;='People_Inputs'!$H$44,AC$6&lt;='People_Inputs'!$I$44),1,0)</f>
        <v>0</v>
      </c>
      <c r="AD671" s="33">
        <f>IF(AND(AD$6&gt;='People_Inputs'!$H$44,AD$6&lt;='People_Inputs'!$I$44),1,0)</f>
        <v>0</v>
      </c>
      <c r="AE671" s="33">
        <f>IF(AND(AE$6&gt;='People_Inputs'!$H$44,AE$6&lt;='People_Inputs'!$I$44),1,0)</f>
        <v>0</v>
      </c>
      <c r="AF671" s="33">
        <f>IF(AND(AF$6&gt;='People_Inputs'!$H$44,AF$6&lt;='People_Inputs'!$I$44),1,0)</f>
        <v>0</v>
      </c>
      <c r="AG671" s="33">
        <f>IF(AND(AG$6&gt;='People_Inputs'!$H$44,AG$6&lt;='People_Inputs'!$I$44),1,0)</f>
        <v>0</v>
      </c>
      <c r="AH671" s="33">
        <f>IF(AND(AH$6&gt;='People_Inputs'!$H$44,AH$6&lt;='People_Inputs'!$I$44),1,0)</f>
        <v>0</v>
      </c>
      <c r="AI671" s="33">
        <f>IF(AND(AI$6&gt;='People_Inputs'!$H$44,AI$6&lt;='People_Inputs'!$I$44),1,0)</f>
        <v>0</v>
      </c>
      <c r="AJ671" s="33">
        <f>IF(AND(AJ$6&gt;='People_Inputs'!$H$44,AJ$6&lt;='People_Inputs'!$I$44),1,0)</f>
        <v>0</v>
      </c>
      <c r="AK671" s="33">
        <f>IF(AND(AK$6&gt;='People_Inputs'!$H$44,AK$6&lt;='People_Inputs'!$I$44),1,0)</f>
        <v>0</v>
      </c>
      <c r="AL671" s="33">
        <f>IF(AND(AL$6&gt;='People_Inputs'!$H$44,AL$6&lt;='People_Inputs'!$I$44),1,0)</f>
        <v>0</v>
      </c>
      <c r="AM671" s="33">
        <f>IF(AND(AM$6&gt;='People_Inputs'!$H$44,AM$6&lt;='People_Inputs'!$I$44),1,0)</f>
        <v>0</v>
      </c>
      <c r="AN671" s="33">
        <f>IF(AND(AN$6&gt;='People_Inputs'!$H$44,AN$6&lt;='People_Inputs'!$I$44),1,0)</f>
        <v>0</v>
      </c>
      <c r="AO671" s="33">
        <f>IF(AND(AO$6&gt;='People_Inputs'!$H$44,AO$6&lt;='People_Inputs'!$I$44),1,0)</f>
        <v>0</v>
      </c>
      <c r="AP671" s="33">
        <f>IF(AND(AP$6&gt;='People_Inputs'!$H$44,AP$6&lt;='People_Inputs'!$I$44),1,0)</f>
        <v>0</v>
      </c>
      <c r="AQ671" s="33">
        <f>IF(AND(AQ$6&gt;='People_Inputs'!$H$44,AQ$6&lt;='People_Inputs'!$I$44),1,0)</f>
        <v>0</v>
      </c>
      <c r="AR671" s="33">
        <f>IF(AND(AR$6&gt;='People_Inputs'!$H$44,AR$6&lt;='People_Inputs'!$I$44),1,0)</f>
        <v>0</v>
      </c>
      <c r="AS671" s="33">
        <f>IF(AND(AS$6&gt;='People_Inputs'!$H$44,AS$6&lt;='People_Inputs'!$I$44),1,0)</f>
        <v>0</v>
      </c>
      <c r="AT671" s="33">
        <f>IF(AND(AT$6&gt;='People_Inputs'!$H$44,AT$6&lt;='People_Inputs'!$I$44),1,0)</f>
        <v>0</v>
      </c>
      <c r="AU671" s="33">
        <f>IF(AND(AU$6&gt;='People_Inputs'!$H$44,AU$6&lt;='People_Inputs'!$I$44),1,0)</f>
        <v>0</v>
      </c>
      <c r="AV671" s="33">
        <f>IF(AND(AV$6&gt;='People_Inputs'!$H$44,AV$6&lt;='People_Inputs'!$I$44),1,0)</f>
        <v>0</v>
      </c>
      <c r="AW671" s="33">
        <f>IF(AND(AW$6&gt;='People_Inputs'!$H$44,AW$6&lt;='People_Inputs'!$I$44),1,0)</f>
        <v>0</v>
      </c>
      <c r="AX671" s="33">
        <f>IF(AND(AX$6&gt;='People_Inputs'!$H$44,AX$6&lt;='People_Inputs'!$I$44),1,0)</f>
        <v>0</v>
      </c>
      <c r="AY671" s="33">
        <f>IF(AND(AY$6&gt;='People_Inputs'!$H$44,AY$6&lt;='People_Inputs'!$I$44),1,0)</f>
        <v>0</v>
      </c>
      <c r="AZ671" s="33">
        <f>IF(AND(AZ$6&gt;='People_Inputs'!$H$44,AZ$6&lt;='People_Inputs'!$I$44),1,0)</f>
        <v>0</v>
      </c>
      <c r="BA671" s="33">
        <f>IF(AND(BA$6&gt;='People_Inputs'!$H$44,BA$6&lt;='People_Inputs'!$I$44),1,0)</f>
        <v>0</v>
      </c>
      <c r="BB671" s="33">
        <f>IF(AND(BB$6&gt;='People_Inputs'!$H$44,BB$6&lt;='People_Inputs'!$I$44),1,0)</f>
        <v>0</v>
      </c>
      <c r="BC671" s="33">
        <f>IF(AND(BC$6&gt;='People_Inputs'!$H$44,BC$6&lt;='People_Inputs'!$I$44),1,0)</f>
        <v>0</v>
      </c>
      <c r="BD671" s="33">
        <f>IF(AND(BD$6&gt;='People_Inputs'!$H$44,BD$6&lt;='People_Inputs'!$I$44),1,0)</f>
        <v>0</v>
      </c>
      <c r="BE671" s="33">
        <f>IF(AND(BE$6&gt;='People_Inputs'!$H$44,BE$6&lt;='People_Inputs'!$I$44),1,0)</f>
        <v>0</v>
      </c>
      <c r="BF671" s="33">
        <f>IF(AND(BF$6&gt;='People_Inputs'!$H$44,BF$6&lt;='People_Inputs'!$I$44),1,0)</f>
        <v>0</v>
      </c>
      <c r="BG671" s="33">
        <f>IF(AND(BG$6&gt;='People_Inputs'!$H$44,BG$6&lt;='People_Inputs'!$I$44),1,0)</f>
        <v>0</v>
      </c>
      <c r="BH671" s="33">
        <f>IF(AND(BH$6&gt;='People_Inputs'!$H$44,BH$6&lt;='People_Inputs'!$I$44),1,0)</f>
        <v>0</v>
      </c>
      <c r="BI671" s="33">
        <f>IF(AND(BI$6&gt;='People_Inputs'!$H$44,BI$6&lt;='People_Inputs'!$I$44),1,0)</f>
        <v>0</v>
      </c>
      <c r="BJ671" s="33">
        <f>IF(AND(BJ$6&gt;='People_Inputs'!$H$44,BJ$6&lt;='People_Inputs'!$I$44),1,0)</f>
        <v>0</v>
      </c>
      <c r="BK671" s="33">
        <f>IF(AND(BK$6&gt;='People_Inputs'!$H$44,BK$6&lt;='People_Inputs'!$I$44),1,0)</f>
        <v>0</v>
      </c>
      <c r="BL671" s="33">
        <f>IF(AND(BL$6&gt;='People_Inputs'!$H$44,BL$6&lt;='People_Inputs'!$I$44),1,0)</f>
        <v>0</v>
      </c>
      <c r="BM671" s="33">
        <f>IF(AND(BM$6&gt;='People_Inputs'!$H$44,BM$6&lt;='People_Inputs'!$I$44),1,0)</f>
        <v>0</v>
      </c>
      <c r="BN671" s="33">
        <f>IF(AND(BN$6&gt;='People_Inputs'!$H$44,BN$6&lt;='People_Inputs'!$I$44),1,0)</f>
        <v>0</v>
      </c>
      <c r="BO671" s="33">
        <f>IF(AND(BO$6&gt;='People_Inputs'!$H$44,BO$6&lt;='People_Inputs'!$I$44),1,0)</f>
        <v>0</v>
      </c>
    </row>
    <row r="672" ht="28" customHeight="1">
      <c r="A672" s="2" t="str">
        <v>SLOT34.FTE</v>
      </c>
      <c r="B672" s="6" t="str">
        <v>SLOT34 FTE</v>
      </c>
      <c r="C672" s="2" t="str">
        <v>FTE</v>
      </c>
      <c r="D672" s="2" t="str">
        <v>END</v>
      </c>
      <c r="E672" s="34">
        <f>BO672</f>
        <v>0</v>
      </c>
      <c r="F672" s="6" t="str">
        <v>Spare row; inactive until a hire and an exit month are entered on People_Inputs</v>
      </c>
      <c r="G672" s="2"/>
      <c r="H672" s="33">
        <f>H671*'People_Inputs'!$J$44</f>
        <v>0</v>
      </c>
      <c r="I672" s="33">
        <f>I671*'People_Inputs'!$J$44</f>
        <v>0</v>
      </c>
      <c r="J672" s="33">
        <f>J671*'People_Inputs'!$J$44</f>
        <v>0</v>
      </c>
      <c r="K672" s="33">
        <f>K671*'People_Inputs'!$J$44</f>
        <v>0</v>
      </c>
      <c r="L672" s="33">
        <f>L671*'People_Inputs'!$J$44</f>
        <v>0</v>
      </c>
      <c r="M672" s="33">
        <f>M671*'People_Inputs'!$J$44</f>
        <v>0</v>
      </c>
      <c r="N672" s="33">
        <f>N671*'People_Inputs'!$J$44</f>
        <v>0</v>
      </c>
      <c r="O672" s="33">
        <f>O671*'People_Inputs'!$J$44</f>
        <v>0</v>
      </c>
      <c r="P672" s="33">
        <f>P671*'People_Inputs'!$J$44</f>
        <v>0</v>
      </c>
      <c r="Q672" s="33">
        <f>Q671*'People_Inputs'!$J$44</f>
        <v>0</v>
      </c>
      <c r="R672" s="33">
        <f>R671*'People_Inputs'!$J$44</f>
        <v>0</v>
      </c>
      <c r="S672" s="33">
        <f>S671*'People_Inputs'!$J$44</f>
        <v>0</v>
      </c>
      <c r="T672" s="33">
        <f>T671*'People_Inputs'!$J$44</f>
        <v>0</v>
      </c>
      <c r="U672" s="33">
        <f>U671*'People_Inputs'!$J$44</f>
        <v>0</v>
      </c>
      <c r="V672" s="33">
        <f>V671*'People_Inputs'!$J$44</f>
        <v>0</v>
      </c>
      <c r="W672" s="33">
        <f>W671*'People_Inputs'!$J$44</f>
        <v>0</v>
      </c>
      <c r="X672" s="33">
        <f>X671*'People_Inputs'!$J$44</f>
        <v>0</v>
      </c>
      <c r="Y672" s="33">
        <f>Y671*'People_Inputs'!$J$44</f>
        <v>0</v>
      </c>
      <c r="Z672" s="33">
        <f>Z671*'People_Inputs'!$J$44</f>
        <v>0</v>
      </c>
      <c r="AA672" s="33">
        <f>AA671*'People_Inputs'!$J$44</f>
        <v>0</v>
      </c>
      <c r="AB672" s="33">
        <f>AB671*'People_Inputs'!$J$44</f>
        <v>0</v>
      </c>
      <c r="AC672" s="33">
        <f>AC671*'People_Inputs'!$J$44</f>
        <v>0</v>
      </c>
      <c r="AD672" s="33">
        <f>AD671*'People_Inputs'!$J$44</f>
        <v>0</v>
      </c>
      <c r="AE672" s="33">
        <f>AE671*'People_Inputs'!$J$44</f>
        <v>0</v>
      </c>
      <c r="AF672" s="33">
        <f>AF671*'People_Inputs'!$J$44</f>
        <v>0</v>
      </c>
      <c r="AG672" s="33">
        <f>AG671*'People_Inputs'!$J$44</f>
        <v>0</v>
      </c>
      <c r="AH672" s="33">
        <f>AH671*'People_Inputs'!$J$44</f>
        <v>0</v>
      </c>
      <c r="AI672" s="33">
        <f>AI671*'People_Inputs'!$J$44</f>
        <v>0</v>
      </c>
      <c r="AJ672" s="33">
        <f>AJ671*'People_Inputs'!$J$44</f>
        <v>0</v>
      </c>
      <c r="AK672" s="33">
        <f>AK671*'People_Inputs'!$J$44</f>
        <v>0</v>
      </c>
      <c r="AL672" s="33">
        <f>AL671*'People_Inputs'!$J$44</f>
        <v>0</v>
      </c>
      <c r="AM672" s="33">
        <f>AM671*'People_Inputs'!$J$44</f>
        <v>0</v>
      </c>
      <c r="AN672" s="33">
        <f>AN671*'People_Inputs'!$J$44</f>
        <v>0</v>
      </c>
      <c r="AO672" s="33">
        <f>AO671*'People_Inputs'!$J$44</f>
        <v>0</v>
      </c>
      <c r="AP672" s="33">
        <f>AP671*'People_Inputs'!$J$44</f>
        <v>0</v>
      </c>
      <c r="AQ672" s="33">
        <f>AQ671*'People_Inputs'!$J$44</f>
        <v>0</v>
      </c>
      <c r="AR672" s="33">
        <f>AR671*'People_Inputs'!$J$44</f>
        <v>0</v>
      </c>
      <c r="AS672" s="33">
        <f>AS671*'People_Inputs'!$J$44</f>
        <v>0</v>
      </c>
      <c r="AT672" s="33">
        <f>AT671*'People_Inputs'!$J$44</f>
        <v>0</v>
      </c>
      <c r="AU672" s="33">
        <f>AU671*'People_Inputs'!$J$44</f>
        <v>0</v>
      </c>
      <c r="AV672" s="33">
        <f>AV671*'People_Inputs'!$J$44</f>
        <v>0</v>
      </c>
      <c r="AW672" s="33">
        <f>AW671*'People_Inputs'!$J$44</f>
        <v>0</v>
      </c>
      <c r="AX672" s="33">
        <f>AX671*'People_Inputs'!$J$44</f>
        <v>0</v>
      </c>
      <c r="AY672" s="33">
        <f>AY671*'People_Inputs'!$J$44</f>
        <v>0</v>
      </c>
      <c r="AZ672" s="33">
        <f>AZ671*'People_Inputs'!$J$44</f>
        <v>0</v>
      </c>
      <c r="BA672" s="33">
        <f>BA671*'People_Inputs'!$J$44</f>
        <v>0</v>
      </c>
      <c r="BB672" s="33">
        <f>BB671*'People_Inputs'!$J$44</f>
        <v>0</v>
      </c>
      <c r="BC672" s="33">
        <f>BC671*'People_Inputs'!$J$44</f>
        <v>0</v>
      </c>
      <c r="BD672" s="33">
        <f>BD671*'People_Inputs'!$J$44</f>
        <v>0</v>
      </c>
      <c r="BE672" s="33">
        <f>BE671*'People_Inputs'!$J$44</f>
        <v>0</v>
      </c>
      <c r="BF672" s="33">
        <f>BF671*'People_Inputs'!$J$44</f>
        <v>0</v>
      </c>
      <c r="BG672" s="33">
        <f>BG671*'People_Inputs'!$J$44</f>
        <v>0</v>
      </c>
      <c r="BH672" s="33">
        <f>BH671*'People_Inputs'!$J$44</f>
        <v>0</v>
      </c>
      <c r="BI672" s="33">
        <f>BI671*'People_Inputs'!$J$44</f>
        <v>0</v>
      </c>
      <c r="BJ672" s="33">
        <f>BJ671*'People_Inputs'!$J$44</f>
        <v>0</v>
      </c>
      <c r="BK672" s="33">
        <f>BK671*'People_Inputs'!$J$44</f>
        <v>0</v>
      </c>
      <c r="BL672" s="33">
        <f>BL671*'People_Inputs'!$J$44</f>
        <v>0</v>
      </c>
      <c r="BM672" s="33">
        <f>BM671*'People_Inputs'!$J$44</f>
        <v>0</v>
      </c>
      <c r="BN672" s="33">
        <f>BN671*'People_Inputs'!$J$44</f>
        <v>0</v>
      </c>
      <c r="BO672" s="33">
        <f>BO671*'People_Inputs'!$J$44</f>
        <v>0</v>
      </c>
    </row>
    <row r="673" ht="28" customHeight="1">
      <c r="A673" s="2" t="str">
        <v>SLOT34.EMPLOYEE</v>
      </c>
      <c r="B673" s="6" t="str">
        <v>SLOT34 employee with social insurance (1 = yes)</v>
      </c>
      <c r="C673" s="2" t="str">
        <v>count</v>
      </c>
      <c r="D673" s="2" t="str">
        <v>END</v>
      </c>
      <c r="E673" s="34">
        <f>BO673</f>
        <v>0</v>
      </c>
      <c r="F673" s="6" t="str">
        <v>Spare row; inactive until a hire and an exit month are entered on People_Inputs</v>
      </c>
      <c r="G673" s="2"/>
      <c r="H673" s="33">
        <f>H671*'People_Inputs'!$N$44</f>
        <v>0</v>
      </c>
      <c r="I673" s="33">
        <f>I671*'People_Inputs'!$N$44</f>
        <v>0</v>
      </c>
      <c r="J673" s="33">
        <f>J671*'People_Inputs'!$N$44</f>
        <v>0</v>
      </c>
      <c r="K673" s="33">
        <f>K671*'People_Inputs'!$N$44</f>
        <v>0</v>
      </c>
      <c r="L673" s="33">
        <f>L671*'People_Inputs'!$N$44</f>
        <v>0</v>
      </c>
      <c r="M673" s="33">
        <f>M671*'People_Inputs'!$N$44</f>
        <v>0</v>
      </c>
      <c r="N673" s="33">
        <f>N671*'People_Inputs'!$N$44</f>
        <v>0</v>
      </c>
      <c r="O673" s="33">
        <f>O671*'People_Inputs'!$N$44</f>
        <v>0</v>
      </c>
      <c r="P673" s="33">
        <f>P671*'People_Inputs'!$N$44</f>
        <v>0</v>
      </c>
      <c r="Q673" s="33">
        <f>Q671*'People_Inputs'!$N$44</f>
        <v>0</v>
      </c>
      <c r="R673" s="33">
        <f>R671*'People_Inputs'!$N$44</f>
        <v>0</v>
      </c>
      <c r="S673" s="33">
        <f>S671*'People_Inputs'!$N$44</f>
        <v>0</v>
      </c>
      <c r="T673" s="33">
        <f>T671*'People_Inputs'!$N$44</f>
        <v>0</v>
      </c>
      <c r="U673" s="33">
        <f>U671*'People_Inputs'!$N$44</f>
        <v>0</v>
      </c>
      <c r="V673" s="33">
        <f>V671*'People_Inputs'!$N$44</f>
        <v>0</v>
      </c>
      <c r="W673" s="33">
        <f>W671*'People_Inputs'!$N$44</f>
        <v>0</v>
      </c>
      <c r="X673" s="33">
        <f>X671*'People_Inputs'!$N$44</f>
        <v>0</v>
      </c>
      <c r="Y673" s="33">
        <f>Y671*'People_Inputs'!$N$44</f>
        <v>0</v>
      </c>
      <c r="Z673" s="33">
        <f>Z671*'People_Inputs'!$N$44</f>
        <v>0</v>
      </c>
      <c r="AA673" s="33">
        <f>AA671*'People_Inputs'!$N$44</f>
        <v>0</v>
      </c>
      <c r="AB673" s="33">
        <f>AB671*'People_Inputs'!$N$44</f>
        <v>0</v>
      </c>
      <c r="AC673" s="33">
        <f>AC671*'People_Inputs'!$N$44</f>
        <v>0</v>
      </c>
      <c r="AD673" s="33">
        <f>AD671*'People_Inputs'!$N$44</f>
        <v>0</v>
      </c>
      <c r="AE673" s="33">
        <f>AE671*'People_Inputs'!$N$44</f>
        <v>0</v>
      </c>
      <c r="AF673" s="33">
        <f>AF671*'People_Inputs'!$N$44</f>
        <v>0</v>
      </c>
      <c r="AG673" s="33">
        <f>AG671*'People_Inputs'!$N$44</f>
        <v>0</v>
      </c>
      <c r="AH673" s="33">
        <f>AH671*'People_Inputs'!$N$44</f>
        <v>0</v>
      </c>
      <c r="AI673" s="33">
        <f>AI671*'People_Inputs'!$N$44</f>
        <v>0</v>
      </c>
      <c r="AJ673" s="33">
        <f>AJ671*'People_Inputs'!$N$44</f>
        <v>0</v>
      </c>
      <c r="AK673" s="33">
        <f>AK671*'People_Inputs'!$N$44</f>
        <v>0</v>
      </c>
      <c r="AL673" s="33">
        <f>AL671*'People_Inputs'!$N$44</f>
        <v>0</v>
      </c>
      <c r="AM673" s="33">
        <f>AM671*'People_Inputs'!$N$44</f>
        <v>0</v>
      </c>
      <c r="AN673" s="33">
        <f>AN671*'People_Inputs'!$N$44</f>
        <v>0</v>
      </c>
      <c r="AO673" s="33">
        <f>AO671*'People_Inputs'!$N$44</f>
        <v>0</v>
      </c>
      <c r="AP673" s="33">
        <f>AP671*'People_Inputs'!$N$44</f>
        <v>0</v>
      </c>
      <c r="AQ673" s="33">
        <f>AQ671*'People_Inputs'!$N$44</f>
        <v>0</v>
      </c>
      <c r="AR673" s="33">
        <f>AR671*'People_Inputs'!$N$44</f>
        <v>0</v>
      </c>
      <c r="AS673" s="33">
        <f>AS671*'People_Inputs'!$N$44</f>
        <v>0</v>
      </c>
      <c r="AT673" s="33">
        <f>AT671*'People_Inputs'!$N$44</f>
        <v>0</v>
      </c>
      <c r="AU673" s="33">
        <f>AU671*'People_Inputs'!$N$44</f>
        <v>0</v>
      </c>
      <c r="AV673" s="33">
        <f>AV671*'People_Inputs'!$N$44</f>
        <v>0</v>
      </c>
      <c r="AW673" s="33">
        <f>AW671*'People_Inputs'!$N$44</f>
        <v>0</v>
      </c>
      <c r="AX673" s="33">
        <f>AX671*'People_Inputs'!$N$44</f>
        <v>0</v>
      </c>
      <c r="AY673" s="33">
        <f>AY671*'People_Inputs'!$N$44</f>
        <v>0</v>
      </c>
      <c r="AZ673" s="33">
        <f>AZ671*'People_Inputs'!$N$44</f>
        <v>0</v>
      </c>
      <c r="BA673" s="33">
        <f>BA671*'People_Inputs'!$N$44</f>
        <v>0</v>
      </c>
      <c r="BB673" s="33">
        <f>BB671*'People_Inputs'!$N$44</f>
        <v>0</v>
      </c>
      <c r="BC673" s="33">
        <f>BC671*'People_Inputs'!$N$44</f>
        <v>0</v>
      </c>
      <c r="BD673" s="33">
        <f>BD671*'People_Inputs'!$N$44</f>
        <v>0</v>
      </c>
      <c r="BE673" s="33">
        <f>BE671*'People_Inputs'!$N$44</f>
        <v>0</v>
      </c>
      <c r="BF673" s="33">
        <f>BF671*'People_Inputs'!$N$44</f>
        <v>0</v>
      </c>
      <c r="BG673" s="33">
        <f>BG671*'People_Inputs'!$N$44</f>
        <v>0</v>
      </c>
      <c r="BH673" s="33">
        <f>BH671*'People_Inputs'!$N$44</f>
        <v>0</v>
      </c>
      <c r="BI673" s="33">
        <f>BI671*'People_Inputs'!$N$44</f>
        <v>0</v>
      </c>
      <c r="BJ673" s="33">
        <f>BJ671*'People_Inputs'!$N$44</f>
        <v>0</v>
      </c>
      <c r="BK673" s="33">
        <f>BK671*'People_Inputs'!$N$44</f>
        <v>0</v>
      </c>
      <c r="BL673" s="33">
        <f>BL671*'People_Inputs'!$N$44</f>
        <v>0</v>
      </c>
      <c r="BM673" s="33">
        <f>BM671*'People_Inputs'!$N$44</f>
        <v>0</v>
      </c>
      <c r="BN673" s="33">
        <f>BN671*'People_Inputs'!$N$44</f>
        <v>0</v>
      </c>
      <c r="BO673" s="33">
        <f>BO671*'People_Inputs'!$N$44</f>
        <v>0</v>
      </c>
    </row>
    <row r="674" ht="28" customHeight="1">
      <c r="A674" s="2" t="str">
        <v>SLOT34.ANNUAL</v>
      </c>
      <c r="B674" s="6" t="str">
        <v>SLOT34 annual salary at 1.0 FTE, indexed</v>
      </c>
      <c r="C674" s="2" t="str">
        <v>EUR</v>
      </c>
      <c r="D674" s="2" t="str">
        <v>END</v>
      </c>
      <c r="E674" s="36">
        <f>BO674</f>
        <v>0</v>
      </c>
      <c r="F674" s="6" t="str">
        <v>Spare row; inactive until a hire and an exit month are entered on People_Inputs</v>
      </c>
      <c r="G674" s="2"/>
      <c r="H674" s="35">
        <f>'People_Inputs'!$K$44*(1+'People_Inputs'!$L$44)^(H$8-'Inputs'!$E$29)</f>
        <v>0</v>
      </c>
      <c r="I674" s="35">
        <f>'People_Inputs'!$K$44*(1+'People_Inputs'!$L$44)^(I$8-'Inputs'!$E$29)</f>
        <v>0</v>
      </c>
      <c r="J674" s="35">
        <f>'People_Inputs'!$K$44*(1+'People_Inputs'!$L$44)^(J$8-'Inputs'!$E$29)</f>
        <v>0</v>
      </c>
      <c r="K674" s="35">
        <f>'People_Inputs'!$K$44*(1+'People_Inputs'!$L$44)^(K$8-'Inputs'!$E$29)</f>
        <v>0</v>
      </c>
      <c r="L674" s="35">
        <f>'People_Inputs'!$K$44*(1+'People_Inputs'!$L$44)^(L$8-'Inputs'!$E$29)</f>
        <v>0</v>
      </c>
      <c r="M674" s="35">
        <f>'People_Inputs'!$K$44*(1+'People_Inputs'!$L$44)^(M$8-'Inputs'!$E$29)</f>
        <v>0</v>
      </c>
      <c r="N674" s="35">
        <f>'People_Inputs'!$K$44*(1+'People_Inputs'!$L$44)^(N$8-'Inputs'!$E$29)</f>
        <v>0</v>
      </c>
      <c r="O674" s="35">
        <f>'People_Inputs'!$K$44*(1+'People_Inputs'!$L$44)^(O$8-'Inputs'!$E$29)</f>
        <v>0</v>
      </c>
      <c r="P674" s="35">
        <f>'People_Inputs'!$K$44*(1+'People_Inputs'!$L$44)^(P$8-'Inputs'!$E$29)</f>
        <v>0</v>
      </c>
      <c r="Q674" s="35">
        <f>'People_Inputs'!$K$44*(1+'People_Inputs'!$L$44)^(Q$8-'Inputs'!$E$29)</f>
        <v>0</v>
      </c>
      <c r="R674" s="35">
        <f>'People_Inputs'!$K$44*(1+'People_Inputs'!$L$44)^(R$8-'Inputs'!$E$29)</f>
        <v>0</v>
      </c>
      <c r="S674" s="35">
        <f>'People_Inputs'!$K$44*(1+'People_Inputs'!$L$44)^(S$8-'Inputs'!$E$29)</f>
        <v>0</v>
      </c>
      <c r="T674" s="35">
        <f>'People_Inputs'!$K$44*(1+'People_Inputs'!$L$44)^(T$8-'Inputs'!$E$29)</f>
        <v>0</v>
      </c>
      <c r="U674" s="35">
        <f>'People_Inputs'!$K$44*(1+'People_Inputs'!$L$44)^(U$8-'Inputs'!$E$29)</f>
        <v>0</v>
      </c>
      <c r="V674" s="35">
        <f>'People_Inputs'!$K$44*(1+'People_Inputs'!$L$44)^(V$8-'Inputs'!$E$29)</f>
        <v>0</v>
      </c>
      <c r="W674" s="35">
        <f>'People_Inputs'!$K$44*(1+'People_Inputs'!$L$44)^(W$8-'Inputs'!$E$29)</f>
        <v>0</v>
      </c>
      <c r="X674" s="35">
        <f>'People_Inputs'!$K$44*(1+'People_Inputs'!$L$44)^(X$8-'Inputs'!$E$29)</f>
        <v>0</v>
      </c>
      <c r="Y674" s="35">
        <f>'People_Inputs'!$K$44*(1+'People_Inputs'!$L$44)^(Y$8-'Inputs'!$E$29)</f>
        <v>0</v>
      </c>
      <c r="Z674" s="35">
        <f>'People_Inputs'!$K$44*(1+'People_Inputs'!$L$44)^(Z$8-'Inputs'!$E$29)</f>
        <v>0</v>
      </c>
      <c r="AA674" s="35">
        <f>'People_Inputs'!$K$44*(1+'People_Inputs'!$L$44)^(AA$8-'Inputs'!$E$29)</f>
        <v>0</v>
      </c>
      <c r="AB674" s="35">
        <f>'People_Inputs'!$K$44*(1+'People_Inputs'!$L$44)^(AB$8-'Inputs'!$E$29)</f>
        <v>0</v>
      </c>
      <c r="AC674" s="35">
        <f>'People_Inputs'!$K$44*(1+'People_Inputs'!$L$44)^(AC$8-'Inputs'!$E$29)</f>
        <v>0</v>
      </c>
      <c r="AD674" s="35">
        <f>'People_Inputs'!$K$44*(1+'People_Inputs'!$L$44)^(AD$8-'Inputs'!$E$29)</f>
        <v>0</v>
      </c>
      <c r="AE674" s="35">
        <f>'People_Inputs'!$K$44*(1+'People_Inputs'!$L$44)^(AE$8-'Inputs'!$E$29)</f>
        <v>0</v>
      </c>
      <c r="AF674" s="35">
        <f>'People_Inputs'!$K$44*(1+'People_Inputs'!$L$44)^(AF$8-'Inputs'!$E$29)</f>
        <v>0</v>
      </c>
      <c r="AG674" s="35">
        <f>'People_Inputs'!$K$44*(1+'People_Inputs'!$L$44)^(AG$8-'Inputs'!$E$29)</f>
        <v>0</v>
      </c>
      <c r="AH674" s="35">
        <f>'People_Inputs'!$K$44*(1+'People_Inputs'!$L$44)^(AH$8-'Inputs'!$E$29)</f>
        <v>0</v>
      </c>
      <c r="AI674" s="35">
        <f>'People_Inputs'!$K$44*(1+'People_Inputs'!$L$44)^(AI$8-'Inputs'!$E$29)</f>
        <v>0</v>
      </c>
      <c r="AJ674" s="35">
        <f>'People_Inputs'!$K$44*(1+'People_Inputs'!$L$44)^(AJ$8-'Inputs'!$E$29)</f>
        <v>0</v>
      </c>
      <c r="AK674" s="35">
        <f>'People_Inputs'!$K$44*(1+'People_Inputs'!$L$44)^(AK$8-'Inputs'!$E$29)</f>
        <v>0</v>
      </c>
      <c r="AL674" s="35">
        <f>'People_Inputs'!$K$44*(1+'People_Inputs'!$L$44)^(AL$8-'Inputs'!$E$29)</f>
        <v>0</v>
      </c>
      <c r="AM674" s="35">
        <f>'People_Inputs'!$K$44*(1+'People_Inputs'!$L$44)^(AM$8-'Inputs'!$E$29)</f>
        <v>0</v>
      </c>
      <c r="AN674" s="35">
        <f>'People_Inputs'!$K$44*(1+'People_Inputs'!$L$44)^(AN$8-'Inputs'!$E$29)</f>
        <v>0</v>
      </c>
      <c r="AO674" s="35">
        <f>'People_Inputs'!$K$44*(1+'People_Inputs'!$L$44)^(AO$8-'Inputs'!$E$29)</f>
        <v>0</v>
      </c>
      <c r="AP674" s="35">
        <f>'People_Inputs'!$K$44*(1+'People_Inputs'!$L$44)^(AP$8-'Inputs'!$E$29)</f>
        <v>0</v>
      </c>
      <c r="AQ674" s="35">
        <f>'People_Inputs'!$K$44*(1+'People_Inputs'!$L$44)^(AQ$8-'Inputs'!$E$29)</f>
        <v>0</v>
      </c>
      <c r="AR674" s="35">
        <f>'People_Inputs'!$K$44*(1+'People_Inputs'!$L$44)^(AR$8-'Inputs'!$E$29)</f>
        <v>0</v>
      </c>
      <c r="AS674" s="35">
        <f>'People_Inputs'!$K$44*(1+'People_Inputs'!$L$44)^(AS$8-'Inputs'!$E$29)</f>
        <v>0</v>
      </c>
      <c r="AT674" s="35">
        <f>'People_Inputs'!$K$44*(1+'People_Inputs'!$L$44)^(AT$8-'Inputs'!$E$29)</f>
        <v>0</v>
      </c>
      <c r="AU674" s="35">
        <f>'People_Inputs'!$K$44*(1+'People_Inputs'!$L$44)^(AU$8-'Inputs'!$E$29)</f>
        <v>0</v>
      </c>
      <c r="AV674" s="35">
        <f>'People_Inputs'!$K$44*(1+'People_Inputs'!$L$44)^(AV$8-'Inputs'!$E$29)</f>
        <v>0</v>
      </c>
      <c r="AW674" s="35">
        <f>'People_Inputs'!$K$44*(1+'People_Inputs'!$L$44)^(AW$8-'Inputs'!$E$29)</f>
        <v>0</v>
      </c>
      <c r="AX674" s="35">
        <f>'People_Inputs'!$K$44*(1+'People_Inputs'!$L$44)^(AX$8-'Inputs'!$E$29)</f>
        <v>0</v>
      </c>
      <c r="AY674" s="35">
        <f>'People_Inputs'!$K$44*(1+'People_Inputs'!$L$44)^(AY$8-'Inputs'!$E$29)</f>
        <v>0</v>
      </c>
      <c r="AZ674" s="35">
        <f>'People_Inputs'!$K$44*(1+'People_Inputs'!$L$44)^(AZ$8-'Inputs'!$E$29)</f>
        <v>0</v>
      </c>
      <c r="BA674" s="35">
        <f>'People_Inputs'!$K$44*(1+'People_Inputs'!$L$44)^(BA$8-'Inputs'!$E$29)</f>
        <v>0</v>
      </c>
      <c r="BB674" s="35">
        <f>'People_Inputs'!$K$44*(1+'People_Inputs'!$L$44)^(BB$8-'Inputs'!$E$29)</f>
        <v>0</v>
      </c>
      <c r="BC674" s="35">
        <f>'People_Inputs'!$K$44*(1+'People_Inputs'!$L$44)^(BC$8-'Inputs'!$E$29)</f>
        <v>0</v>
      </c>
      <c r="BD674" s="35">
        <f>'People_Inputs'!$K$44*(1+'People_Inputs'!$L$44)^(BD$8-'Inputs'!$E$29)</f>
        <v>0</v>
      </c>
      <c r="BE674" s="35">
        <f>'People_Inputs'!$K$44*(1+'People_Inputs'!$L$44)^(BE$8-'Inputs'!$E$29)</f>
        <v>0</v>
      </c>
      <c r="BF674" s="35">
        <f>'People_Inputs'!$K$44*(1+'People_Inputs'!$L$44)^(BF$8-'Inputs'!$E$29)</f>
        <v>0</v>
      </c>
      <c r="BG674" s="35">
        <f>'People_Inputs'!$K$44*(1+'People_Inputs'!$L$44)^(BG$8-'Inputs'!$E$29)</f>
        <v>0</v>
      </c>
      <c r="BH674" s="35">
        <f>'People_Inputs'!$K$44*(1+'People_Inputs'!$L$44)^(BH$8-'Inputs'!$E$29)</f>
        <v>0</v>
      </c>
      <c r="BI674" s="35">
        <f>'People_Inputs'!$K$44*(1+'People_Inputs'!$L$44)^(BI$8-'Inputs'!$E$29)</f>
        <v>0</v>
      </c>
      <c r="BJ674" s="35">
        <f>'People_Inputs'!$K$44*(1+'People_Inputs'!$L$44)^(BJ$8-'Inputs'!$E$29)</f>
        <v>0</v>
      </c>
      <c r="BK674" s="35">
        <f>'People_Inputs'!$K$44*(1+'People_Inputs'!$L$44)^(BK$8-'Inputs'!$E$29)</f>
        <v>0</v>
      </c>
      <c r="BL674" s="35">
        <f>'People_Inputs'!$K$44*(1+'People_Inputs'!$L$44)^(BL$8-'Inputs'!$E$29)</f>
        <v>0</v>
      </c>
      <c r="BM674" s="35">
        <f>'People_Inputs'!$K$44*(1+'People_Inputs'!$L$44)^(BM$8-'Inputs'!$E$29)</f>
        <v>0</v>
      </c>
      <c r="BN674" s="35">
        <f>'People_Inputs'!$K$44*(1+'People_Inputs'!$L$44)^(BN$8-'Inputs'!$E$29)</f>
        <v>0</v>
      </c>
      <c r="BO674" s="35">
        <f>'People_Inputs'!$K$44*(1+'People_Inputs'!$L$44)^(BO$8-'Inputs'!$E$29)</f>
        <v>0</v>
      </c>
    </row>
    <row r="675" ht="28" customHeight="1">
      <c r="A675" s="2" t="str">
        <v>SLOT34.SALARY</v>
      </c>
      <c r="B675" s="6" t="str">
        <v>SLOT34 gross salary</v>
      </c>
      <c r="C675" s="2" t="str">
        <v>EUR</v>
      </c>
      <c r="D675" s="2" t="str">
        <v>SUM</v>
      </c>
      <c r="E675" s="36">
        <f>SUM(H675:BO675)</f>
        <v>0.0</v>
      </c>
      <c r="F675" s="6" t="str">
        <v>Spare row; inactive until a hire and an exit month are entered on People_Inputs</v>
      </c>
      <c r="G675" s="2"/>
      <c r="H675" s="36">
        <f>H674*H672/12</f>
        <v>0.0</v>
      </c>
      <c r="I675" s="36">
        <f>I674*I672/12</f>
        <v>0.0</v>
      </c>
      <c r="J675" s="36">
        <f>J674*J672/12</f>
        <v>0.0</v>
      </c>
      <c r="K675" s="36">
        <f>K674*K672/12</f>
        <v>0.0</v>
      </c>
      <c r="L675" s="36">
        <f>L674*L672/12</f>
        <v>0.0</v>
      </c>
      <c r="M675" s="36">
        <f>M674*M672/12</f>
        <v>0.0</v>
      </c>
      <c r="N675" s="36">
        <f>N674*N672/12</f>
        <v>0.0</v>
      </c>
      <c r="O675" s="36">
        <f>O674*O672/12</f>
        <v>0.0</v>
      </c>
      <c r="P675" s="36">
        <f>P674*P672/12</f>
        <v>0.0</v>
      </c>
      <c r="Q675" s="36">
        <f>Q674*Q672/12</f>
        <v>0.0</v>
      </c>
      <c r="R675" s="36">
        <f>R674*R672/12</f>
        <v>0.0</v>
      </c>
      <c r="S675" s="36">
        <f>S674*S672/12</f>
        <v>0.0</v>
      </c>
      <c r="T675" s="36">
        <f>T674*T672/12</f>
        <v>0.0</v>
      </c>
      <c r="U675" s="36">
        <f>U674*U672/12</f>
        <v>0.0</v>
      </c>
      <c r="V675" s="36">
        <f>V674*V672/12</f>
        <v>0.0</v>
      </c>
      <c r="W675" s="36">
        <f>W674*W672/12</f>
        <v>0.0</v>
      </c>
      <c r="X675" s="36">
        <f>X674*X672/12</f>
        <v>0.0</v>
      </c>
      <c r="Y675" s="36">
        <f>Y674*Y672/12</f>
        <v>0.0</v>
      </c>
      <c r="Z675" s="36">
        <f>Z674*Z672/12</f>
        <v>0.0</v>
      </c>
      <c r="AA675" s="36">
        <f>AA674*AA672/12</f>
        <v>0.0</v>
      </c>
      <c r="AB675" s="36">
        <f>AB674*AB672/12</f>
        <v>0.0</v>
      </c>
      <c r="AC675" s="36">
        <f>AC674*AC672/12</f>
        <v>0.0</v>
      </c>
      <c r="AD675" s="36">
        <f>AD674*AD672/12</f>
        <v>0.0</v>
      </c>
      <c r="AE675" s="36">
        <f>AE674*AE672/12</f>
        <v>0.0</v>
      </c>
      <c r="AF675" s="36">
        <f>AF674*AF672/12</f>
        <v>0.0</v>
      </c>
      <c r="AG675" s="36">
        <f>AG674*AG672/12</f>
        <v>0.0</v>
      </c>
      <c r="AH675" s="36">
        <f>AH674*AH672/12</f>
        <v>0.0</v>
      </c>
      <c r="AI675" s="36">
        <f>AI674*AI672/12</f>
        <v>0.0</v>
      </c>
      <c r="AJ675" s="36">
        <f>AJ674*AJ672/12</f>
        <v>0.0</v>
      </c>
      <c r="AK675" s="36">
        <f>AK674*AK672/12</f>
        <v>0.0</v>
      </c>
      <c r="AL675" s="36">
        <f>AL674*AL672/12</f>
        <v>0.0</v>
      </c>
      <c r="AM675" s="36">
        <f>AM674*AM672/12</f>
        <v>0.0</v>
      </c>
      <c r="AN675" s="36">
        <f>AN674*AN672/12</f>
        <v>0.0</v>
      </c>
      <c r="AO675" s="36">
        <f>AO674*AO672/12</f>
        <v>0.0</v>
      </c>
      <c r="AP675" s="36">
        <f>AP674*AP672/12</f>
        <v>0.0</v>
      </c>
      <c r="AQ675" s="36">
        <f>AQ674*AQ672/12</f>
        <v>0.0</v>
      </c>
      <c r="AR675" s="36">
        <f>AR674*AR672/12</f>
        <v>0.0</v>
      </c>
      <c r="AS675" s="36">
        <f>AS674*AS672/12</f>
        <v>0.0</v>
      </c>
      <c r="AT675" s="36">
        <f>AT674*AT672/12</f>
        <v>0.0</v>
      </c>
      <c r="AU675" s="36">
        <f>AU674*AU672/12</f>
        <v>0.0</v>
      </c>
      <c r="AV675" s="36">
        <f>AV674*AV672/12</f>
        <v>0.0</v>
      </c>
      <c r="AW675" s="36">
        <f>AW674*AW672/12</f>
        <v>0.0</v>
      </c>
      <c r="AX675" s="36">
        <f>AX674*AX672/12</f>
        <v>0.0</v>
      </c>
      <c r="AY675" s="36">
        <f>AY674*AY672/12</f>
        <v>0.0</v>
      </c>
      <c r="AZ675" s="36">
        <f>AZ674*AZ672/12</f>
        <v>0.0</v>
      </c>
      <c r="BA675" s="36">
        <f>BA674*BA672/12</f>
        <v>0.0</v>
      </c>
      <c r="BB675" s="36">
        <f>BB674*BB672/12</f>
        <v>0.0</v>
      </c>
      <c r="BC675" s="36">
        <f>BC674*BC672/12</f>
        <v>0.0</v>
      </c>
      <c r="BD675" s="36">
        <f>BD674*BD672/12</f>
        <v>0.0</v>
      </c>
      <c r="BE675" s="36">
        <f>BE674*BE672/12</f>
        <v>0.0</v>
      </c>
      <c r="BF675" s="36">
        <f>BF674*BF672/12</f>
        <v>0.0</v>
      </c>
      <c r="BG675" s="36">
        <f>BG674*BG672/12</f>
        <v>0.0</v>
      </c>
      <c r="BH675" s="36">
        <f>BH674*BH672/12</f>
        <v>0.0</v>
      </c>
      <c r="BI675" s="36">
        <f>BI674*BI672/12</f>
        <v>0.0</v>
      </c>
      <c r="BJ675" s="36">
        <f>BJ674*BJ672/12</f>
        <v>0.0</v>
      </c>
      <c r="BK675" s="36">
        <f>BK674*BK672/12</f>
        <v>0.0</v>
      </c>
      <c r="BL675" s="36">
        <f>BL674*BL672/12</f>
        <v>0.0</v>
      </c>
      <c r="BM675" s="36">
        <f>BM674*BM672/12</f>
        <v>0.0</v>
      </c>
      <c r="BN675" s="36">
        <f>BN674*BN672/12</f>
        <v>0.0</v>
      </c>
      <c r="BO675" s="36">
        <f>BO674*BO672/12</f>
        <v>0.0</v>
      </c>
    </row>
    <row r="676" ht="28" customHeight="1">
      <c r="A676" s="2" t="str">
        <v>SLOT34.RV_BASE</v>
      </c>
      <c r="B676" s="6" t="str">
        <v>SLOT34 pension / unemployment contribution base</v>
      </c>
      <c r="C676" s="2" t="str">
        <v>EUR</v>
      </c>
      <c r="D676" s="2" t="str">
        <v>SUM</v>
      </c>
      <c r="E676" s="36">
        <f>SUM(H676:BO676)</f>
        <v>0.0</v>
      </c>
      <c r="F676" s="6" t="str">
        <v>Spare row; inactive until a hire and an exit month are entered on People_Inputs</v>
      </c>
      <c r="G676" s="2"/>
      <c r="H676" s="35">
        <f>H673*MIN(H675,'Payroll_Rates'!H12)</f>
        <v>0.0</v>
      </c>
      <c r="I676" s="35">
        <f>I673*MIN(I675,'Payroll_Rates'!I12)</f>
        <v>0.0</v>
      </c>
      <c r="J676" s="35">
        <f>J673*MIN(J675,'Payroll_Rates'!J12)</f>
        <v>0.0</v>
      </c>
      <c r="K676" s="35">
        <f>K673*MIN(K675,'Payroll_Rates'!K12)</f>
        <v>0.0</v>
      </c>
      <c r="L676" s="35">
        <f>L673*MIN(L675,'Payroll_Rates'!L12)</f>
        <v>0.0</v>
      </c>
      <c r="M676" s="35">
        <f>M673*MIN(M675,'Payroll_Rates'!M12)</f>
        <v>0.0</v>
      </c>
      <c r="N676" s="35">
        <f>N673*MIN(N675,'Payroll_Rates'!N12)</f>
        <v>0.0</v>
      </c>
      <c r="O676" s="35">
        <f>O673*MIN(O675,'Payroll_Rates'!O12)</f>
        <v>0.0</v>
      </c>
      <c r="P676" s="35">
        <f>P673*MIN(P675,'Payroll_Rates'!P12)</f>
        <v>0.0</v>
      </c>
      <c r="Q676" s="35">
        <f>Q673*MIN(Q675,'Payroll_Rates'!Q12)</f>
        <v>0.0</v>
      </c>
      <c r="R676" s="35">
        <f>R673*MIN(R675,'Payroll_Rates'!R12)</f>
        <v>0.0</v>
      </c>
      <c r="S676" s="35">
        <f>S673*MIN(S675,'Payroll_Rates'!S12)</f>
        <v>0.0</v>
      </c>
      <c r="T676" s="35">
        <f>T673*MIN(T675,'Payroll_Rates'!T12)</f>
        <v>0.0</v>
      </c>
      <c r="U676" s="35">
        <f>U673*MIN(U675,'Payroll_Rates'!U12)</f>
        <v>0.0</v>
      </c>
      <c r="V676" s="35">
        <f>V673*MIN(V675,'Payroll_Rates'!V12)</f>
        <v>0.0</v>
      </c>
      <c r="W676" s="35">
        <f>W673*MIN(W675,'Payroll_Rates'!W12)</f>
        <v>0.0</v>
      </c>
      <c r="X676" s="35">
        <f>X673*MIN(X675,'Payroll_Rates'!X12)</f>
        <v>0.0</v>
      </c>
      <c r="Y676" s="35">
        <f>Y673*MIN(Y675,'Payroll_Rates'!Y12)</f>
        <v>0.0</v>
      </c>
      <c r="Z676" s="35">
        <f>Z673*MIN(Z675,'Payroll_Rates'!Z12)</f>
        <v>0.0</v>
      </c>
      <c r="AA676" s="35">
        <f>AA673*MIN(AA675,'Payroll_Rates'!AA12)</f>
        <v>0.0</v>
      </c>
      <c r="AB676" s="35">
        <f>AB673*MIN(AB675,'Payroll_Rates'!AB12)</f>
        <v>0.0</v>
      </c>
      <c r="AC676" s="35">
        <f>AC673*MIN(AC675,'Payroll_Rates'!AC12)</f>
        <v>0.0</v>
      </c>
      <c r="AD676" s="35">
        <f>AD673*MIN(AD675,'Payroll_Rates'!AD12)</f>
        <v>0.0</v>
      </c>
      <c r="AE676" s="35">
        <f>AE673*MIN(AE675,'Payroll_Rates'!AE12)</f>
        <v>0.0</v>
      </c>
      <c r="AF676" s="35">
        <f>AF673*MIN(AF675,'Payroll_Rates'!AF12)</f>
        <v>0.0</v>
      </c>
      <c r="AG676" s="35">
        <f>AG673*MIN(AG675,'Payroll_Rates'!AG12)</f>
        <v>0.0</v>
      </c>
      <c r="AH676" s="35">
        <f>AH673*MIN(AH675,'Payroll_Rates'!AH12)</f>
        <v>0.0</v>
      </c>
      <c r="AI676" s="35">
        <f>AI673*MIN(AI675,'Payroll_Rates'!AI12)</f>
        <v>0.0</v>
      </c>
      <c r="AJ676" s="35">
        <f>AJ673*MIN(AJ675,'Payroll_Rates'!AJ12)</f>
        <v>0.0</v>
      </c>
      <c r="AK676" s="35">
        <f>AK673*MIN(AK675,'Payroll_Rates'!AK12)</f>
        <v>0.0</v>
      </c>
      <c r="AL676" s="35">
        <f>AL673*MIN(AL675,'Payroll_Rates'!AL12)</f>
        <v>0.0</v>
      </c>
      <c r="AM676" s="35">
        <f>AM673*MIN(AM675,'Payroll_Rates'!AM12)</f>
        <v>0.0</v>
      </c>
      <c r="AN676" s="35">
        <f>AN673*MIN(AN675,'Payroll_Rates'!AN12)</f>
        <v>0.0</v>
      </c>
      <c r="AO676" s="35">
        <f>AO673*MIN(AO675,'Payroll_Rates'!AO12)</f>
        <v>0.0</v>
      </c>
      <c r="AP676" s="35">
        <f>AP673*MIN(AP675,'Payroll_Rates'!AP12)</f>
        <v>0.0</v>
      </c>
      <c r="AQ676" s="35">
        <f>AQ673*MIN(AQ675,'Payroll_Rates'!AQ12)</f>
        <v>0.0</v>
      </c>
      <c r="AR676" s="35">
        <f>AR673*MIN(AR675,'Payroll_Rates'!AR12)</f>
        <v>0.0</v>
      </c>
      <c r="AS676" s="35">
        <f>AS673*MIN(AS675,'Payroll_Rates'!AS12)</f>
        <v>0.0</v>
      </c>
      <c r="AT676" s="35">
        <f>AT673*MIN(AT675,'Payroll_Rates'!AT12)</f>
        <v>0.0</v>
      </c>
      <c r="AU676" s="35">
        <f>AU673*MIN(AU675,'Payroll_Rates'!AU12)</f>
        <v>0.0</v>
      </c>
      <c r="AV676" s="35">
        <f>AV673*MIN(AV675,'Payroll_Rates'!AV12)</f>
        <v>0.0</v>
      </c>
      <c r="AW676" s="35">
        <f>AW673*MIN(AW675,'Payroll_Rates'!AW12)</f>
        <v>0.0</v>
      </c>
      <c r="AX676" s="35">
        <f>AX673*MIN(AX675,'Payroll_Rates'!AX12)</f>
        <v>0.0</v>
      </c>
      <c r="AY676" s="35">
        <f>AY673*MIN(AY675,'Payroll_Rates'!AY12)</f>
        <v>0.0</v>
      </c>
      <c r="AZ676" s="35">
        <f>AZ673*MIN(AZ675,'Payroll_Rates'!AZ12)</f>
        <v>0.0</v>
      </c>
      <c r="BA676" s="35">
        <f>BA673*MIN(BA675,'Payroll_Rates'!BA12)</f>
        <v>0.0</v>
      </c>
      <c r="BB676" s="35">
        <f>BB673*MIN(BB675,'Payroll_Rates'!BB12)</f>
        <v>0.0</v>
      </c>
      <c r="BC676" s="35">
        <f>BC673*MIN(BC675,'Payroll_Rates'!BC12)</f>
        <v>0.0</v>
      </c>
      <c r="BD676" s="35">
        <f>BD673*MIN(BD675,'Payroll_Rates'!BD12)</f>
        <v>0.0</v>
      </c>
      <c r="BE676" s="35">
        <f>BE673*MIN(BE675,'Payroll_Rates'!BE12)</f>
        <v>0.0</v>
      </c>
      <c r="BF676" s="35">
        <f>BF673*MIN(BF675,'Payroll_Rates'!BF12)</f>
        <v>0.0</v>
      </c>
      <c r="BG676" s="35">
        <f>BG673*MIN(BG675,'Payroll_Rates'!BG12)</f>
        <v>0.0</v>
      </c>
      <c r="BH676" s="35">
        <f>BH673*MIN(BH675,'Payroll_Rates'!BH12)</f>
        <v>0.0</v>
      </c>
      <c r="BI676" s="35">
        <f>BI673*MIN(BI675,'Payroll_Rates'!BI12)</f>
        <v>0.0</v>
      </c>
      <c r="BJ676" s="35">
        <f>BJ673*MIN(BJ675,'Payroll_Rates'!BJ12)</f>
        <v>0.0</v>
      </c>
      <c r="BK676" s="35">
        <f>BK673*MIN(BK675,'Payroll_Rates'!BK12)</f>
        <v>0.0</v>
      </c>
      <c r="BL676" s="35">
        <f>BL673*MIN(BL675,'Payroll_Rates'!BL12)</f>
        <v>0.0</v>
      </c>
      <c r="BM676" s="35">
        <f>BM673*MIN(BM675,'Payroll_Rates'!BM12)</f>
        <v>0.0</v>
      </c>
      <c r="BN676" s="35">
        <f>BN673*MIN(BN675,'Payroll_Rates'!BN12)</f>
        <v>0.0</v>
      </c>
      <c r="BO676" s="35">
        <f>BO673*MIN(BO675,'Payroll_Rates'!BO12)</f>
        <v>0.0</v>
      </c>
    </row>
    <row r="677" ht="28" customHeight="1">
      <c r="A677" s="2" t="str">
        <v>SLOT34.KV_BASE</v>
      </c>
      <c r="B677" s="6" t="str">
        <v>SLOT34 health / care contribution base</v>
      </c>
      <c r="C677" s="2" t="str">
        <v>EUR</v>
      </c>
      <c r="D677" s="2" t="str">
        <v>SUM</v>
      </c>
      <c r="E677" s="36">
        <f>SUM(H677:BO677)</f>
        <v>0.0</v>
      </c>
      <c r="F677" s="6" t="str">
        <v>Spare row; inactive until a hire and an exit month are entered on People_Inputs</v>
      </c>
      <c r="G677" s="2"/>
      <c r="H677" s="35">
        <f>H673*MIN(H675,'Payroll_Rates'!H13)</f>
        <v>0.0</v>
      </c>
      <c r="I677" s="35">
        <f>I673*MIN(I675,'Payroll_Rates'!I13)</f>
        <v>0.0</v>
      </c>
      <c r="J677" s="35">
        <f>J673*MIN(J675,'Payroll_Rates'!J13)</f>
        <v>0.0</v>
      </c>
      <c r="K677" s="35">
        <f>K673*MIN(K675,'Payroll_Rates'!K13)</f>
        <v>0.0</v>
      </c>
      <c r="L677" s="35">
        <f>L673*MIN(L675,'Payroll_Rates'!L13)</f>
        <v>0.0</v>
      </c>
      <c r="M677" s="35">
        <f>M673*MIN(M675,'Payroll_Rates'!M13)</f>
        <v>0.0</v>
      </c>
      <c r="N677" s="35">
        <f>N673*MIN(N675,'Payroll_Rates'!N13)</f>
        <v>0.0</v>
      </c>
      <c r="O677" s="35">
        <f>O673*MIN(O675,'Payroll_Rates'!O13)</f>
        <v>0.0</v>
      </c>
      <c r="P677" s="35">
        <f>P673*MIN(P675,'Payroll_Rates'!P13)</f>
        <v>0.0</v>
      </c>
      <c r="Q677" s="35">
        <f>Q673*MIN(Q675,'Payroll_Rates'!Q13)</f>
        <v>0.0</v>
      </c>
      <c r="R677" s="35">
        <f>R673*MIN(R675,'Payroll_Rates'!R13)</f>
        <v>0.0</v>
      </c>
      <c r="S677" s="35">
        <f>S673*MIN(S675,'Payroll_Rates'!S13)</f>
        <v>0.0</v>
      </c>
      <c r="T677" s="35">
        <f>T673*MIN(T675,'Payroll_Rates'!T13)</f>
        <v>0.0</v>
      </c>
      <c r="U677" s="35">
        <f>U673*MIN(U675,'Payroll_Rates'!U13)</f>
        <v>0.0</v>
      </c>
      <c r="V677" s="35">
        <f>V673*MIN(V675,'Payroll_Rates'!V13)</f>
        <v>0.0</v>
      </c>
      <c r="W677" s="35">
        <f>W673*MIN(W675,'Payroll_Rates'!W13)</f>
        <v>0.0</v>
      </c>
      <c r="X677" s="35">
        <f>X673*MIN(X675,'Payroll_Rates'!X13)</f>
        <v>0.0</v>
      </c>
      <c r="Y677" s="35">
        <f>Y673*MIN(Y675,'Payroll_Rates'!Y13)</f>
        <v>0.0</v>
      </c>
      <c r="Z677" s="35">
        <f>Z673*MIN(Z675,'Payroll_Rates'!Z13)</f>
        <v>0.0</v>
      </c>
      <c r="AA677" s="35">
        <f>AA673*MIN(AA675,'Payroll_Rates'!AA13)</f>
        <v>0.0</v>
      </c>
      <c r="AB677" s="35">
        <f>AB673*MIN(AB675,'Payroll_Rates'!AB13)</f>
        <v>0.0</v>
      </c>
      <c r="AC677" s="35">
        <f>AC673*MIN(AC675,'Payroll_Rates'!AC13)</f>
        <v>0.0</v>
      </c>
      <c r="AD677" s="35">
        <f>AD673*MIN(AD675,'Payroll_Rates'!AD13)</f>
        <v>0.0</v>
      </c>
      <c r="AE677" s="35">
        <f>AE673*MIN(AE675,'Payroll_Rates'!AE13)</f>
        <v>0.0</v>
      </c>
      <c r="AF677" s="35">
        <f>AF673*MIN(AF675,'Payroll_Rates'!AF13)</f>
        <v>0.0</v>
      </c>
      <c r="AG677" s="35">
        <f>AG673*MIN(AG675,'Payroll_Rates'!AG13)</f>
        <v>0.0</v>
      </c>
      <c r="AH677" s="35">
        <f>AH673*MIN(AH675,'Payroll_Rates'!AH13)</f>
        <v>0.0</v>
      </c>
      <c r="AI677" s="35">
        <f>AI673*MIN(AI675,'Payroll_Rates'!AI13)</f>
        <v>0.0</v>
      </c>
      <c r="AJ677" s="35">
        <f>AJ673*MIN(AJ675,'Payroll_Rates'!AJ13)</f>
        <v>0.0</v>
      </c>
      <c r="AK677" s="35">
        <f>AK673*MIN(AK675,'Payroll_Rates'!AK13)</f>
        <v>0.0</v>
      </c>
      <c r="AL677" s="35">
        <f>AL673*MIN(AL675,'Payroll_Rates'!AL13)</f>
        <v>0.0</v>
      </c>
      <c r="AM677" s="35">
        <f>AM673*MIN(AM675,'Payroll_Rates'!AM13)</f>
        <v>0.0</v>
      </c>
      <c r="AN677" s="35">
        <f>AN673*MIN(AN675,'Payroll_Rates'!AN13)</f>
        <v>0.0</v>
      </c>
      <c r="AO677" s="35">
        <f>AO673*MIN(AO675,'Payroll_Rates'!AO13)</f>
        <v>0.0</v>
      </c>
      <c r="AP677" s="35">
        <f>AP673*MIN(AP675,'Payroll_Rates'!AP13)</f>
        <v>0.0</v>
      </c>
      <c r="AQ677" s="35">
        <f>AQ673*MIN(AQ675,'Payroll_Rates'!AQ13)</f>
        <v>0.0</v>
      </c>
      <c r="AR677" s="35">
        <f>AR673*MIN(AR675,'Payroll_Rates'!AR13)</f>
        <v>0.0</v>
      </c>
      <c r="AS677" s="35">
        <f>AS673*MIN(AS675,'Payroll_Rates'!AS13)</f>
        <v>0.0</v>
      </c>
      <c r="AT677" s="35">
        <f>AT673*MIN(AT675,'Payroll_Rates'!AT13)</f>
        <v>0.0</v>
      </c>
      <c r="AU677" s="35">
        <f>AU673*MIN(AU675,'Payroll_Rates'!AU13)</f>
        <v>0.0</v>
      </c>
      <c r="AV677" s="35">
        <f>AV673*MIN(AV675,'Payroll_Rates'!AV13)</f>
        <v>0.0</v>
      </c>
      <c r="AW677" s="35">
        <f>AW673*MIN(AW675,'Payroll_Rates'!AW13)</f>
        <v>0.0</v>
      </c>
      <c r="AX677" s="35">
        <f>AX673*MIN(AX675,'Payroll_Rates'!AX13)</f>
        <v>0.0</v>
      </c>
      <c r="AY677" s="35">
        <f>AY673*MIN(AY675,'Payroll_Rates'!AY13)</f>
        <v>0.0</v>
      </c>
      <c r="AZ677" s="35">
        <f>AZ673*MIN(AZ675,'Payroll_Rates'!AZ13)</f>
        <v>0.0</v>
      </c>
      <c r="BA677" s="35">
        <f>BA673*MIN(BA675,'Payroll_Rates'!BA13)</f>
        <v>0.0</v>
      </c>
      <c r="BB677" s="35">
        <f>BB673*MIN(BB675,'Payroll_Rates'!BB13)</f>
        <v>0.0</v>
      </c>
      <c r="BC677" s="35">
        <f>BC673*MIN(BC675,'Payroll_Rates'!BC13)</f>
        <v>0.0</v>
      </c>
      <c r="BD677" s="35">
        <f>BD673*MIN(BD675,'Payroll_Rates'!BD13)</f>
        <v>0.0</v>
      </c>
      <c r="BE677" s="35">
        <f>BE673*MIN(BE675,'Payroll_Rates'!BE13)</f>
        <v>0.0</v>
      </c>
      <c r="BF677" s="35">
        <f>BF673*MIN(BF675,'Payroll_Rates'!BF13)</f>
        <v>0.0</v>
      </c>
      <c r="BG677" s="35">
        <f>BG673*MIN(BG675,'Payroll_Rates'!BG13)</f>
        <v>0.0</v>
      </c>
      <c r="BH677" s="35">
        <f>BH673*MIN(BH675,'Payroll_Rates'!BH13)</f>
        <v>0.0</v>
      </c>
      <c r="BI677" s="35">
        <f>BI673*MIN(BI675,'Payroll_Rates'!BI13)</f>
        <v>0.0</v>
      </c>
      <c r="BJ677" s="35">
        <f>BJ673*MIN(BJ675,'Payroll_Rates'!BJ13)</f>
        <v>0.0</v>
      </c>
      <c r="BK677" s="35">
        <f>BK673*MIN(BK675,'Payroll_Rates'!BK13)</f>
        <v>0.0</v>
      </c>
      <c r="BL677" s="35">
        <f>BL673*MIN(BL675,'Payroll_Rates'!BL13)</f>
        <v>0.0</v>
      </c>
      <c r="BM677" s="35">
        <f>BM673*MIN(BM675,'Payroll_Rates'!BM13)</f>
        <v>0.0</v>
      </c>
      <c r="BN677" s="35">
        <f>BN673*MIN(BN675,'Payroll_Rates'!BN13)</f>
        <v>0.0</v>
      </c>
      <c r="BO677" s="35">
        <f>BO673*MIN(BO675,'Payroll_Rates'!BO13)</f>
        <v>0.0</v>
      </c>
    </row>
    <row r="678" ht="28" customHeight="1">
      <c r="A678" s="2" t="str">
        <v>SLOT34.RV</v>
      </c>
      <c r="B678" s="6" t="str">
        <v>SLOT34 employer pension contribution (RV)</v>
      </c>
      <c r="C678" s="2" t="str">
        <v>EUR</v>
      </c>
      <c r="D678" s="2" t="str">
        <v>SUM</v>
      </c>
      <c r="E678" s="36">
        <f>SUM(H678:BO678)</f>
        <v>0.0</v>
      </c>
      <c r="F678" s="6" t="str">
        <v>Spare row; inactive until a hire and an exit month are entered on People_Inputs</v>
      </c>
      <c r="G678" s="2"/>
      <c r="H678" s="35">
        <f>H676*'Payroll_Rates'!H11/'Inputs'!$E$28</f>
        <v>0.0</v>
      </c>
      <c r="I678" s="35">
        <f>I676*'Payroll_Rates'!I11/'Inputs'!$E$28</f>
        <v>0.0</v>
      </c>
      <c r="J678" s="35">
        <f>J676*'Payroll_Rates'!J11/'Inputs'!$E$28</f>
        <v>0.0</v>
      </c>
      <c r="K678" s="35">
        <f>K676*'Payroll_Rates'!K11/'Inputs'!$E$28</f>
        <v>0.0</v>
      </c>
      <c r="L678" s="35">
        <f>L676*'Payroll_Rates'!L11/'Inputs'!$E$28</f>
        <v>0.0</v>
      </c>
      <c r="M678" s="35">
        <f>M676*'Payroll_Rates'!M11/'Inputs'!$E$28</f>
        <v>0.0</v>
      </c>
      <c r="N678" s="35">
        <f>N676*'Payroll_Rates'!N11/'Inputs'!$E$28</f>
        <v>0.0</v>
      </c>
      <c r="O678" s="35">
        <f>O676*'Payroll_Rates'!O11/'Inputs'!$E$28</f>
        <v>0.0</v>
      </c>
      <c r="P678" s="35">
        <f>P676*'Payroll_Rates'!P11/'Inputs'!$E$28</f>
        <v>0.0</v>
      </c>
      <c r="Q678" s="35">
        <f>Q676*'Payroll_Rates'!Q11/'Inputs'!$E$28</f>
        <v>0.0</v>
      </c>
      <c r="R678" s="35">
        <f>R676*'Payroll_Rates'!R11/'Inputs'!$E$28</f>
        <v>0.0</v>
      </c>
      <c r="S678" s="35">
        <f>S676*'Payroll_Rates'!S11/'Inputs'!$E$28</f>
        <v>0.0</v>
      </c>
      <c r="T678" s="35">
        <f>T676*'Payroll_Rates'!T11/'Inputs'!$E$28</f>
        <v>0.0</v>
      </c>
      <c r="U678" s="35">
        <f>U676*'Payroll_Rates'!U11/'Inputs'!$E$28</f>
        <v>0.0</v>
      </c>
      <c r="V678" s="35">
        <f>V676*'Payroll_Rates'!V11/'Inputs'!$E$28</f>
        <v>0.0</v>
      </c>
      <c r="W678" s="35">
        <f>W676*'Payroll_Rates'!W11/'Inputs'!$E$28</f>
        <v>0.0</v>
      </c>
      <c r="X678" s="35">
        <f>X676*'Payroll_Rates'!X11/'Inputs'!$E$28</f>
        <v>0.0</v>
      </c>
      <c r="Y678" s="35">
        <f>Y676*'Payroll_Rates'!Y11/'Inputs'!$E$28</f>
        <v>0.0</v>
      </c>
      <c r="Z678" s="35">
        <f>Z676*'Payroll_Rates'!Z11/'Inputs'!$E$28</f>
        <v>0.0</v>
      </c>
      <c r="AA678" s="35">
        <f>AA676*'Payroll_Rates'!AA11/'Inputs'!$E$28</f>
        <v>0.0</v>
      </c>
      <c r="AB678" s="35">
        <f>AB676*'Payroll_Rates'!AB11/'Inputs'!$E$28</f>
        <v>0.0</v>
      </c>
      <c r="AC678" s="35">
        <f>AC676*'Payroll_Rates'!AC11/'Inputs'!$E$28</f>
        <v>0.0</v>
      </c>
      <c r="AD678" s="35">
        <f>AD676*'Payroll_Rates'!AD11/'Inputs'!$E$28</f>
        <v>0.0</v>
      </c>
      <c r="AE678" s="35">
        <f>AE676*'Payroll_Rates'!AE11/'Inputs'!$E$28</f>
        <v>0.0</v>
      </c>
      <c r="AF678" s="35">
        <f>AF676*'Payroll_Rates'!AF11/'Inputs'!$E$28</f>
        <v>0.0</v>
      </c>
      <c r="AG678" s="35">
        <f>AG676*'Payroll_Rates'!AG11/'Inputs'!$E$28</f>
        <v>0.0</v>
      </c>
      <c r="AH678" s="35">
        <f>AH676*'Payroll_Rates'!AH11/'Inputs'!$E$28</f>
        <v>0.0</v>
      </c>
      <c r="AI678" s="35">
        <f>AI676*'Payroll_Rates'!AI11/'Inputs'!$E$28</f>
        <v>0.0</v>
      </c>
      <c r="AJ678" s="35">
        <f>AJ676*'Payroll_Rates'!AJ11/'Inputs'!$E$28</f>
        <v>0.0</v>
      </c>
      <c r="AK678" s="35">
        <f>AK676*'Payroll_Rates'!AK11/'Inputs'!$E$28</f>
        <v>0.0</v>
      </c>
      <c r="AL678" s="35">
        <f>AL676*'Payroll_Rates'!AL11/'Inputs'!$E$28</f>
        <v>0.0</v>
      </c>
      <c r="AM678" s="35">
        <f>AM676*'Payroll_Rates'!AM11/'Inputs'!$E$28</f>
        <v>0.0</v>
      </c>
      <c r="AN678" s="35">
        <f>AN676*'Payroll_Rates'!AN11/'Inputs'!$E$28</f>
        <v>0.0</v>
      </c>
      <c r="AO678" s="35">
        <f>AO676*'Payroll_Rates'!AO11/'Inputs'!$E$28</f>
        <v>0.0</v>
      </c>
      <c r="AP678" s="35">
        <f>AP676*'Payroll_Rates'!AP11/'Inputs'!$E$28</f>
        <v>0.0</v>
      </c>
      <c r="AQ678" s="35">
        <f>AQ676*'Payroll_Rates'!AQ11/'Inputs'!$E$28</f>
        <v>0.0</v>
      </c>
      <c r="AR678" s="35">
        <f>AR676*'Payroll_Rates'!AR11/'Inputs'!$E$28</f>
        <v>0.0</v>
      </c>
      <c r="AS678" s="35">
        <f>AS676*'Payroll_Rates'!AS11/'Inputs'!$E$28</f>
        <v>0.0</v>
      </c>
      <c r="AT678" s="35">
        <f>AT676*'Payroll_Rates'!AT11/'Inputs'!$E$28</f>
        <v>0.0</v>
      </c>
      <c r="AU678" s="35">
        <f>AU676*'Payroll_Rates'!AU11/'Inputs'!$E$28</f>
        <v>0.0</v>
      </c>
      <c r="AV678" s="35">
        <f>AV676*'Payroll_Rates'!AV11/'Inputs'!$E$28</f>
        <v>0.0</v>
      </c>
      <c r="AW678" s="35">
        <f>AW676*'Payroll_Rates'!AW11/'Inputs'!$E$28</f>
        <v>0.0</v>
      </c>
      <c r="AX678" s="35">
        <f>AX676*'Payroll_Rates'!AX11/'Inputs'!$E$28</f>
        <v>0.0</v>
      </c>
      <c r="AY678" s="35">
        <f>AY676*'Payroll_Rates'!AY11/'Inputs'!$E$28</f>
        <v>0.0</v>
      </c>
      <c r="AZ678" s="35">
        <f>AZ676*'Payroll_Rates'!AZ11/'Inputs'!$E$28</f>
        <v>0.0</v>
      </c>
      <c r="BA678" s="35">
        <f>BA676*'Payroll_Rates'!BA11/'Inputs'!$E$28</f>
        <v>0.0</v>
      </c>
      <c r="BB678" s="35">
        <f>BB676*'Payroll_Rates'!BB11/'Inputs'!$E$28</f>
        <v>0.0</v>
      </c>
      <c r="BC678" s="35">
        <f>BC676*'Payroll_Rates'!BC11/'Inputs'!$E$28</f>
        <v>0.0</v>
      </c>
      <c r="BD678" s="35">
        <f>BD676*'Payroll_Rates'!BD11/'Inputs'!$E$28</f>
        <v>0.0</v>
      </c>
      <c r="BE678" s="35">
        <f>BE676*'Payroll_Rates'!BE11/'Inputs'!$E$28</f>
        <v>0.0</v>
      </c>
      <c r="BF678" s="35">
        <f>BF676*'Payroll_Rates'!BF11/'Inputs'!$E$28</f>
        <v>0.0</v>
      </c>
      <c r="BG678" s="35">
        <f>BG676*'Payroll_Rates'!BG11/'Inputs'!$E$28</f>
        <v>0.0</v>
      </c>
      <c r="BH678" s="35">
        <f>BH676*'Payroll_Rates'!BH11/'Inputs'!$E$28</f>
        <v>0.0</v>
      </c>
      <c r="BI678" s="35">
        <f>BI676*'Payroll_Rates'!BI11/'Inputs'!$E$28</f>
        <v>0.0</v>
      </c>
      <c r="BJ678" s="35">
        <f>BJ676*'Payroll_Rates'!BJ11/'Inputs'!$E$28</f>
        <v>0.0</v>
      </c>
      <c r="BK678" s="35">
        <f>BK676*'Payroll_Rates'!BK11/'Inputs'!$E$28</f>
        <v>0.0</v>
      </c>
      <c r="BL678" s="35">
        <f>BL676*'Payroll_Rates'!BL11/'Inputs'!$E$28</f>
        <v>0.0</v>
      </c>
      <c r="BM678" s="35">
        <f>BM676*'Payroll_Rates'!BM11/'Inputs'!$E$28</f>
        <v>0.0</v>
      </c>
      <c r="BN678" s="35">
        <f>BN676*'Payroll_Rates'!BN11/'Inputs'!$E$28</f>
        <v>0.0</v>
      </c>
      <c r="BO678" s="35">
        <f>BO676*'Payroll_Rates'!BO11/'Inputs'!$E$28</f>
        <v>0.0</v>
      </c>
    </row>
    <row r="679" ht="28" customHeight="1">
      <c r="A679" s="2" t="str">
        <v>SLOT34.AV</v>
      </c>
      <c r="B679" s="6" t="str">
        <v>SLOT34 employer unemployment contribution (AV)</v>
      </c>
      <c r="C679" s="2" t="str">
        <v>EUR</v>
      </c>
      <c r="D679" s="2" t="str">
        <v>SUM</v>
      </c>
      <c r="E679" s="36">
        <f>SUM(H679:BO679)</f>
        <v>0.0</v>
      </c>
      <c r="F679" s="6" t="str">
        <v>Spare row; inactive until a hire and an exit month are entered on People_Inputs</v>
      </c>
      <c r="G679" s="2"/>
      <c r="H679" s="35">
        <f>H676*'Inputs'!$E$13/'Inputs'!$E$28</f>
        <v>0.0</v>
      </c>
      <c r="I679" s="35">
        <f>I676*'Inputs'!$E$13/'Inputs'!$E$28</f>
        <v>0.0</v>
      </c>
      <c r="J679" s="35">
        <f>J676*'Inputs'!$E$13/'Inputs'!$E$28</f>
        <v>0.0</v>
      </c>
      <c r="K679" s="35">
        <f>K676*'Inputs'!$E$13/'Inputs'!$E$28</f>
        <v>0.0</v>
      </c>
      <c r="L679" s="35">
        <f>L676*'Inputs'!$E$13/'Inputs'!$E$28</f>
        <v>0.0</v>
      </c>
      <c r="M679" s="35">
        <f>M676*'Inputs'!$E$13/'Inputs'!$E$28</f>
        <v>0.0</v>
      </c>
      <c r="N679" s="35">
        <f>N676*'Inputs'!$E$13/'Inputs'!$E$28</f>
        <v>0.0</v>
      </c>
      <c r="O679" s="35">
        <f>O676*'Inputs'!$E$13/'Inputs'!$E$28</f>
        <v>0.0</v>
      </c>
      <c r="P679" s="35">
        <f>P676*'Inputs'!$E$13/'Inputs'!$E$28</f>
        <v>0.0</v>
      </c>
      <c r="Q679" s="35">
        <f>Q676*'Inputs'!$E$13/'Inputs'!$E$28</f>
        <v>0.0</v>
      </c>
      <c r="R679" s="35">
        <f>R676*'Inputs'!$E$13/'Inputs'!$E$28</f>
        <v>0.0</v>
      </c>
      <c r="S679" s="35">
        <f>S676*'Inputs'!$E$13/'Inputs'!$E$28</f>
        <v>0.0</v>
      </c>
      <c r="T679" s="35">
        <f>T676*'Inputs'!$E$13/'Inputs'!$E$28</f>
        <v>0.0</v>
      </c>
      <c r="U679" s="35">
        <f>U676*'Inputs'!$E$13/'Inputs'!$E$28</f>
        <v>0.0</v>
      </c>
      <c r="V679" s="35">
        <f>V676*'Inputs'!$E$13/'Inputs'!$E$28</f>
        <v>0.0</v>
      </c>
      <c r="W679" s="35">
        <f>W676*'Inputs'!$E$13/'Inputs'!$E$28</f>
        <v>0.0</v>
      </c>
      <c r="X679" s="35">
        <f>X676*'Inputs'!$E$13/'Inputs'!$E$28</f>
        <v>0.0</v>
      </c>
      <c r="Y679" s="35">
        <f>Y676*'Inputs'!$E$13/'Inputs'!$E$28</f>
        <v>0.0</v>
      </c>
      <c r="Z679" s="35">
        <f>Z676*'Inputs'!$E$13/'Inputs'!$E$28</f>
        <v>0.0</v>
      </c>
      <c r="AA679" s="35">
        <f>AA676*'Inputs'!$E$13/'Inputs'!$E$28</f>
        <v>0.0</v>
      </c>
      <c r="AB679" s="35">
        <f>AB676*'Inputs'!$E$13/'Inputs'!$E$28</f>
        <v>0.0</v>
      </c>
      <c r="AC679" s="35">
        <f>AC676*'Inputs'!$E$13/'Inputs'!$E$28</f>
        <v>0.0</v>
      </c>
      <c r="AD679" s="35">
        <f>AD676*'Inputs'!$E$13/'Inputs'!$E$28</f>
        <v>0.0</v>
      </c>
      <c r="AE679" s="35">
        <f>AE676*'Inputs'!$E$13/'Inputs'!$E$28</f>
        <v>0.0</v>
      </c>
      <c r="AF679" s="35">
        <f>AF676*'Inputs'!$E$13/'Inputs'!$E$28</f>
        <v>0.0</v>
      </c>
      <c r="AG679" s="35">
        <f>AG676*'Inputs'!$E$13/'Inputs'!$E$28</f>
        <v>0.0</v>
      </c>
      <c r="AH679" s="35">
        <f>AH676*'Inputs'!$E$13/'Inputs'!$E$28</f>
        <v>0.0</v>
      </c>
      <c r="AI679" s="35">
        <f>AI676*'Inputs'!$E$13/'Inputs'!$E$28</f>
        <v>0.0</v>
      </c>
      <c r="AJ679" s="35">
        <f>AJ676*'Inputs'!$E$13/'Inputs'!$E$28</f>
        <v>0.0</v>
      </c>
      <c r="AK679" s="35">
        <f>AK676*'Inputs'!$E$13/'Inputs'!$E$28</f>
        <v>0.0</v>
      </c>
      <c r="AL679" s="35">
        <f>AL676*'Inputs'!$E$13/'Inputs'!$E$28</f>
        <v>0.0</v>
      </c>
      <c r="AM679" s="35">
        <f>AM676*'Inputs'!$E$13/'Inputs'!$E$28</f>
        <v>0.0</v>
      </c>
      <c r="AN679" s="35">
        <f>AN676*'Inputs'!$E$13/'Inputs'!$E$28</f>
        <v>0.0</v>
      </c>
      <c r="AO679" s="35">
        <f>AO676*'Inputs'!$E$13/'Inputs'!$E$28</f>
        <v>0.0</v>
      </c>
      <c r="AP679" s="35">
        <f>AP676*'Inputs'!$E$13/'Inputs'!$E$28</f>
        <v>0.0</v>
      </c>
      <c r="AQ679" s="35">
        <f>AQ676*'Inputs'!$E$13/'Inputs'!$E$28</f>
        <v>0.0</v>
      </c>
      <c r="AR679" s="35">
        <f>AR676*'Inputs'!$E$13/'Inputs'!$E$28</f>
        <v>0.0</v>
      </c>
      <c r="AS679" s="35">
        <f>AS676*'Inputs'!$E$13/'Inputs'!$E$28</f>
        <v>0.0</v>
      </c>
      <c r="AT679" s="35">
        <f>AT676*'Inputs'!$E$13/'Inputs'!$E$28</f>
        <v>0.0</v>
      </c>
      <c r="AU679" s="35">
        <f>AU676*'Inputs'!$E$13/'Inputs'!$E$28</f>
        <v>0.0</v>
      </c>
      <c r="AV679" s="35">
        <f>AV676*'Inputs'!$E$13/'Inputs'!$E$28</f>
        <v>0.0</v>
      </c>
      <c r="AW679" s="35">
        <f>AW676*'Inputs'!$E$13/'Inputs'!$E$28</f>
        <v>0.0</v>
      </c>
      <c r="AX679" s="35">
        <f>AX676*'Inputs'!$E$13/'Inputs'!$E$28</f>
        <v>0.0</v>
      </c>
      <c r="AY679" s="35">
        <f>AY676*'Inputs'!$E$13/'Inputs'!$E$28</f>
        <v>0.0</v>
      </c>
      <c r="AZ679" s="35">
        <f>AZ676*'Inputs'!$E$13/'Inputs'!$E$28</f>
        <v>0.0</v>
      </c>
      <c r="BA679" s="35">
        <f>BA676*'Inputs'!$E$13/'Inputs'!$E$28</f>
        <v>0.0</v>
      </c>
      <c r="BB679" s="35">
        <f>BB676*'Inputs'!$E$13/'Inputs'!$E$28</f>
        <v>0.0</v>
      </c>
      <c r="BC679" s="35">
        <f>BC676*'Inputs'!$E$13/'Inputs'!$E$28</f>
        <v>0.0</v>
      </c>
      <c r="BD679" s="35">
        <f>BD676*'Inputs'!$E$13/'Inputs'!$E$28</f>
        <v>0.0</v>
      </c>
      <c r="BE679" s="35">
        <f>BE676*'Inputs'!$E$13/'Inputs'!$E$28</f>
        <v>0.0</v>
      </c>
      <c r="BF679" s="35">
        <f>BF676*'Inputs'!$E$13/'Inputs'!$E$28</f>
        <v>0.0</v>
      </c>
      <c r="BG679" s="35">
        <f>BG676*'Inputs'!$E$13/'Inputs'!$E$28</f>
        <v>0.0</v>
      </c>
      <c r="BH679" s="35">
        <f>BH676*'Inputs'!$E$13/'Inputs'!$E$28</f>
        <v>0.0</v>
      </c>
      <c r="BI679" s="35">
        <f>BI676*'Inputs'!$E$13/'Inputs'!$E$28</f>
        <v>0.0</v>
      </c>
      <c r="BJ679" s="35">
        <f>BJ676*'Inputs'!$E$13/'Inputs'!$E$28</f>
        <v>0.0</v>
      </c>
      <c r="BK679" s="35">
        <f>BK676*'Inputs'!$E$13/'Inputs'!$E$28</f>
        <v>0.0</v>
      </c>
      <c r="BL679" s="35">
        <f>BL676*'Inputs'!$E$13/'Inputs'!$E$28</f>
        <v>0.0</v>
      </c>
      <c r="BM679" s="35">
        <f>BM676*'Inputs'!$E$13/'Inputs'!$E$28</f>
        <v>0.0</v>
      </c>
      <c r="BN679" s="35">
        <f>BN676*'Inputs'!$E$13/'Inputs'!$E$28</f>
        <v>0.0</v>
      </c>
      <c r="BO679" s="35">
        <f>BO676*'Inputs'!$E$13/'Inputs'!$E$28</f>
        <v>0.0</v>
      </c>
    </row>
    <row r="680" ht="28" customHeight="1">
      <c r="A680" s="2" t="str">
        <v>SLOT34.KV</v>
      </c>
      <c r="B680" s="6" t="str">
        <v>SLOT34 employer health contribution (KV)</v>
      </c>
      <c r="C680" s="2" t="str">
        <v>EUR</v>
      </c>
      <c r="D680" s="2" t="str">
        <v>SUM</v>
      </c>
      <c r="E680" s="36">
        <f>SUM(H680:BO680)</f>
        <v>0.0</v>
      </c>
      <c r="F680" s="6" t="str">
        <v>Spare row; inactive until a hire and an exit month are entered on People_Inputs</v>
      </c>
      <c r="G680" s="2"/>
      <c r="H680" s="35">
        <f>H677*('Inputs'!$E$14+'Inputs'!$E$15)/'Inputs'!$E$28</f>
        <v>0.0</v>
      </c>
      <c r="I680" s="35">
        <f>I677*('Inputs'!$E$14+'Inputs'!$E$15)/'Inputs'!$E$28</f>
        <v>0.0</v>
      </c>
      <c r="J680" s="35">
        <f>J677*('Inputs'!$E$14+'Inputs'!$E$15)/'Inputs'!$E$28</f>
        <v>0.0</v>
      </c>
      <c r="K680" s="35">
        <f>K677*('Inputs'!$E$14+'Inputs'!$E$15)/'Inputs'!$E$28</f>
        <v>0.0</v>
      </c>
      <c r="L680" s="35">
        <f>L677*('Inputs'!$E$14+'Inputs'!$E$15)/'Inputs'!$E$28</f>
        <v>0.0</v>
      </c>
      <c r="M680" s="35">
        <f>M677*('Inputs'!$E$14+'Inputs'!$E$15)/'Inputs'!$E$28</f>
        <v>0.0</v>
      </c>
      <c r="N680" s="35">
        <f>N677*('Inputs'!$E$14+'Inputs'!$E$15)/'Inputs'!$E$28</f>
        <v>0.0</v>
      </c>
      <c r="O680" s="35">
        <f>O677*('Inputs'!$E$14+'Inputs'!$E$15)/'Inputs'!$E$28</f>
        <v>0.0</v>
      </c>
      <c r="P680" s="35">
        <f>P677*('Inputs'!$E$14+'Inputs'!$E$15)/'Inputs'!$E$28</f>
        <v>0.0</v>
      </c>
      <c r="Q680" s="35">
        <f>Q677*('Inputs'!$E$14+'Inputs'!$E$15)/'Inputs'!$E$28</f>
        <v>0.0</v>
      </c>
      <c r="R680" s="35">
        <f>R677*('Inputs'!$E$14+'Inputs'!$E$15)/'Inputs'!$E$28</f>
        <v>0.0</v>
      </c>
      <c r="S680" s="35">
        <f>S677*('Inputs'!$E$14+'Inputs'!$E$15)/'Inputs'!$E$28</f>
        <v>0.0</v>
      </c>
      <c r="T680" s="35">
        <f>T677*('Inputs'!$E$14+'Inputs'!$E$15)/'Inputs'!$E$28</f>
        <v>0.0</v>
      </c>
      <c r="U680" s="35">
        <f>U677*('Inputs'!$E$14+'Inputs'!$E$15)/'Inputs'!$E$28</f>
        <v>0.0</v>
      </c>
      <c r="V680" s="35">
        <f>V677*('Inputs'!$E$14+'Inputs'!$E$15)/'Inputs'!$E$28</f>
        <v>0.0</v>
      </c>
      <c r="W680" s="35">
        <f>W677*('Inputs'!$E$14+'Inputs'!$E$15)/'Inputs'!$E$28</f>
        <v>0.0</v>
      </c>
      <c r="X680" s="35">
        <f>X677*('Inputs'!$E$14+'Inputs'!$E$15)/'Inputs'!$E$28</f>
        <v>0.0</v>
      </c>
      <c r="Y680" s="35">
        <f>Y677*('Inputs'!$E$14+'Inputs'!$E$15)/'Inputs'!$E$28</f>
        <v>0.0</v>
      </c>
      <c r="Z680" s="35">
        <f>Z677*('Inputs'!$E$14+'Inputs'!$E$15)/'Inputs'!$E$28</f>
        <v>0.0</v>
      </c>
      <c r="AA680" s="35">
        <f>AA677*('Inputs'!$E$14+'Inputs'!$E$15)/'Inputs'!$E$28</f>
        <v>0.0</v>
      </c>
      <c r="AB680" s="35">
        <f>AB677*('Inputs'!$E$14+'Inputs'!$E$15)/'Inputs'!$E$28</f>
        <v>0.0</v>
      </c>
      <c r="AC680" s="35">
        <f>AC677*('Inputs'!$E$14+'Inputs'!$E$15)/'Inputs'!$E$28</f>
        <v>0.0</v>
      </c>
      <c r="AD680" s="35">
        <f>AD677*('Inputs'!$E$14+'Inputs'!$E$15)/'Inputs'!$E$28</f>
        <v>0.0</v>
      </c>
      <c r="AE680" s="35">
        <f>AE677*('Inputs'!$E$14+'Inputs'!$E$15)/'Inputs'!$E$28</f>
        <v>0.0</v>
      </c>
      <c r="AF680" s="35">
        <f>AF677*('Inputs'!$E$14+'Inputs'!$E$15)/'Inputs'!$E$28</f>
        <v>0.0</v>
      </c>
      <c r="AG680" s="35">
        <f>AG677*('Inputs'!$E$14+'Inputs'!$E$15)/'Inputs'!$E$28</f>
        <v>0.0</v>
      </c>
      <c r="AH680" s="35">
        <f>AH677*('Inputs'!$E$14+'Inputs'!$E$15)/'Inputs'!$E$28</f>
        <v>0.0</v>
      </c>
      <c r="AI680" s="35">
        <f>AI677*('Inputs'!$E$14+'Inputs'!$E$15)/'Inputs'!$E$28</f>
        <v>0.0</v>
      </c>
      <c r="AJ680" s="35">
        <f>AJ677*('Inputs'!$E$14+'Inputs'!$E$15)/'Inputs'!$E$28</f>
        <v>0.0</v>
      </c>
      <c r="AK680" s="35">
        <f>AK677*('Inputs'!$E$14+'Inputs'!$E$15)/'Inputs'!$E$28</f>
        <v>0.0</v>
      </c>
      <c r="AL680" s="35">
        <f>AL677*('Inputs'!$E$14+'Inputs'!$E$15)/'Inputs'!$E$28</f>
        <v>0.0</v>
      </c>
      <c r="AM680" s="35">
        <f>AM677*('Inputs'!$E$14+'Inputs'!$E$15)/'Inputs'!$E$28</f>
        <v>0.0</v>
      </c>
      <c r="AN680" s="35">
        <f>AN677*('Inputs'!$E$14+'Inputs'!$E$15)/'Inputs'!$E$28</f>
        <v>0.0</v>
      </c>
      <c r="AO680" s="35">
        <f>AO677*('Inputs'!$E$14+'Inputs'!$E$15)/'Inputs'!$E$28</f>
        <v>0.0</v>
      </c>
      <c r="AP680" s="35">
        <f>AP677*('Inputs'!$E$14+'Inputs'!$E$15)/'Inputs'!$E$28</f>
        <v>0.0</v>
      </c>
      <c r="AQ680" s="35">
        <f>AQ677*('Inputs'!$E$14+'Inputs'!$E$15)/'Inputs'!$E$28</f>
        <v>0.0</v>
      </c>
      <c r="AR680" s="35">
        <f>AR677*('Inputs'!$E$14+'Inputs'!$E$15)/'Inputs'!$E$28</f>
        <v>0.0</v>
      </c>
      <c r="AS680" s="35">
        <f>AS677*('Inputs'!$E$14+'Inputs'!$E$15)/'Inputs'!$E$28</f>
        <v>0.0</v>
      </c>
      <c r="AT680" s="35">
        <f>AT677*('Inputs'!$E$14+'Inputs'!$E$15)/'Inputs'!$E$28</f>
        <v>0.0</v>
      </c>
      <c r="AU680" s="35">
        <f>AU677*('Inputs'!$E$14+'Inputs'!$E$15)/'Inputs'!$E$28</f>
        <v>0.0</v>
      </c>
      <c r="AV680" s="35">
        <f>AV677*('Inputs'!$E$14+'Inputs'!$E$15)/'Inputs'!$E$28</f>
        <v>0.0</v>
      </c>
      <c r="AW680" s="35">
        <f>AW677*('Inputs'!$E$14+'Inputs'!$E$15)/'Inputs'!$E$28</f>
        <v>0.0</v>
      </c>
      <c r="AX680" s="35">
        <f>AX677*('Inputs'!$E$14+'Inputs'!$E$15)/'Inputs'!$E$28</f>
        <v>0.0</v>
      </c>
      <c r="AY680" s="35">
        <f>AY677*('Inputs'!$E$14+'Inputs'!$E$15)/'Inputs'!$E$28</f>
        <v>0.0</v>
      </c>
      <c r="AZ680" s="35">
        <f>AZ677*('Inputs'!$E$14+'Inputs'!$E$15)/'Inputs'!$E$28</f>
        <v>0.0</v>
      </c>
      <c r="BA680" s="35">
        <f>BA677*('Inputs'!$E$14+'Inputs'!$E$15)/'Inputs'!$E$28</f>
        <v>0.0</v>
      </c>
      <c r="BB680" s="35">
        <f>BB677*('Inputs'!$E$14+'Inputs'!$E$15)/'Inputs'!$E$28</f>
        <v>0.0</v>
      </c>
      <c r="BC680" s="35">
        <f>BC677*('Inputs'!$E$14+'Inputs'!$E$15)/'Inputs'!$E$28</f>
        <v>0.0</v>
      </c>
      <c r="BD680" s="35">
        <f>BD677*('Inputs'!$E$14+'Inputs'!$E$15)/'Inputs'!$E$28</f>
        <v>0.0</v>
      </c>
      <c r="BE680" s="35">
        <f>BE677*('Inputs'!$E$14+'Inputs'!$E$15)/'Inputs'!$E$28</f>
        <v>0.0</v>
      </c>
      <c r="BF680" s="35">
        <f>BF677*('Inputs'!$E$14+'Inputs'!$E$15)/'Inputs'!$E$28</f>
        <v>0.0</v>
      </c>
      <c r="BG680" s="35">
        <f>BG677*('Inputs'!$E$14+'Inputs'!$E$15)/'Inputs'!$E$28</f>
        <v>0.0</v>
      </c>
      <c r="BH680" s="35">
        <f>BH677*('Inputs'!$E$14+'Inputs'!$E$15)/'Inputs'!$E$28</f>
        <v>0.0</v>
      </c>
      <c r="BI680" s="35">
        <f>BI677*('Inputs'!$E$14+'Inputs'!$E$15)/'Inputs'!$E$28</f>
        <v>0.0</v>
      </c>
      <c r="BJ680" s="35">
        <f>BJ677*('Inputs'!$E$14+'Inputs'!$E$15)/'Inputs'!$E$28</f>
        <v>0.0</v>
      </c>
      <c r="BK680" s="35">
        <f>BK677*('Inputs'!$E$14+'Inputs'!$E$15)/'Inputs'!$E$28</f>
        <v>0.0</v>
      </c>
      <c r="BL680" s="35">
        <f>BL677*('Inputs'!$E$14+'Inputs'!$E$15)/'Inputs'!$E$28</f>
        <v>0.0</v>
      </c>
      <c r="BM680" s="35">
        <f>BM677*('Inputs'!$E$14+'Inputs'!$E$15)/'Inputs'!$E$28</f>
        <v>0.0</v>
      </c>
      <c r="BN680" s="35">
        <f>BN677*('Inputs'!$E$14+'Inputs'!$E$15)/'Inputs'!$E$28</f>
        <v>0.0</v>
      </c>
      <c r="BO680" s="35">
        <f>BO677*('Inputs'!$E$14+'Inputs'!$E$15)/'Inputs'!$E$28</f>
        <v>0.0</v>
      </c>
    </row>
    <row r="681" ht="28" customHeight="1">
      <c r="A681" s="2" t="str">
        <v>SLOT34.PV</v>
      </c>
      <c r="B681" s="6" t="str">
        <v>SLOT34 employer care contribution (PV)</v>
      </c>
      <c r="C681" s="2" t="str">
        <v>EUR</v>
      </c>
      <c r="D681" s="2" t="str">
        <v>SUM</v>
      </c>
      <c r="E681" s="36">
        <f>SUM(H681:BO681)</f>
        <v>0.0</v>
      </c>
      <c r="F681" s="6" t="str">
        <v>Spare row; inactive until a hire and an exit month are entered on People_Inputs</v>
      </c>
      <c r="G681" s="2"/>
      <c r="H681" s="35">
        <f>H677*'Inputs'!$E$16/'Inputs'!$E$28</f>
        <v>0.0</v>
      </c>
      <c r="I681" s="35">
        <f>I677*'Inputs'!$E$16/'Inputs'!$E$28</f>
        <v>0.0</v>
      </c>
      <c r="J681" s="35">
        <f>J677*'Inputs'!$E$16/'Inputs'!$E$28</f>
        <v>0.0</v>
      </c>
      <c r="K681" s="35">
        <f>K677*'Inputs'!$E$16/'Inputs'!$E$28</f>
        <v>0.0</v>
      </c>
      <c r="L681" s="35">
        <f>L677*'Inputs'!$E$16/'Inputs'!$E$28</f>
        <v>0.0</v>
      </c>
      <c r="M681" s="35">
        <f>M677*'Inputs'!$E$16/'Inputs'!$E$28</f>
        <v>0.0</v>
      </c>
      <c r="N681" s="35">
        <f>N677*'Inputs'!$E$16/'Inputs'!$E$28</f>
        <v>0.0</v>
      </c>
      <c r="O681" s="35">
        <f>O677*'Inputs'!$E$16/'Inputs'!$E$28</f>
        <v>0.0</v>
      </c>
      <c r="P681" s="35">
        <f>P677*'Inputs'!$E$16/'Inputs'!$E$28</f>
        <v>0.0</v>
      </c>
      <c r="Q681" s="35">
        <f>Q677*'Inputs'!$E$16/'Inputs'!$E$28</f>
        <v>0.0</v>
      </c>
      <c r="R681" s="35">
        <f>R677*'Inputs'!$E$16/'Inputs'!$E$28</f>
        <v>0.0</v>
      </c>
      <c r="S681" s="35">
        <f>S677*'Inputs'!$E$16/'Inputs'!$E$28</f>
        <v>0.0</v>
      </c>
      <c r="T681" s="35">
        <f>T677*'Inputs'!$E$16/'Inputs'!$E$28</f>
        <v>0.0</v>
      </c>
      <c r="U681" s="35">
        <f>U677*'Inputs'!$E$16/'Inputs'!$E$28</f>
        <v>0.0</v>
      </c>
      <c r="V681" s="35">
        <f>V677*'Inputs'!$E$16/'Inputs'!$E$28</f>
        <v>0.0</v>
      </c>
      <c r="W681" s="35">
        <f>W677*'Inputs'!$E$16/'Inputs'!$E$28</f>
        <v>0.0</v>
      </c>
      <c r="X681" s="35">
        <f>X677*'Inputs'!$E$16/'Inputs'!$E$28</f>
        <v>0.0</v>
      </c>
      <c r="Y681" s="35">
        <f>Y677*'Inputs'!$E$16/'Inputs'!$E$28</f>
        <v>0.0</v>
      </c>
      <c r="Z681" s="35">
        <f>Z677*'Inputs'!$E$16/'Inputs'!$E$28</f>
        <v>0.0</v>
      </c>
      <c r="AA681" s="35">
        <f>AA677*'Inputs'!$E$16/'Inputs'!$E$28</f>
        <v>0.0</v>
      </c>
      <c r="AB681" s="35">
        <f>AB677*'Inputs'!$E$16/'Inputs'!$E$28</f>
        <v>0.0</v>
      </c>
      <c r="AC681" s="35">
        <f>AC677*'Inputs'!$E$16/'Inputs'!$E$28</f>
        <v>0.0</v>
      </c>
      <c r="AD681" s="35">
        <f>AD677*'Inputs'!$E$16/'Inputs'!$E$28</f>
        <v>0.0</v>
      </c>
      <c r="AE681" s="35">
        <f>AE677*'Inputs'!$E$16/'Inputs'!$E$28</f>
        <v>0.0</v>
      </c>
      <c r="AF681" s="35">
        <f>AF677*'Inputs'!$E$16/'Inputs'!$E$28</f>
        <v>0.0</v>
      </c>
      <c r="AG681" s="35">
        <f>AG677*'Inputs'!$E$16/'Inputs'!$E$28</f>
        <v>0.0</v>
      </c>
      <c r="AH681" s="35">
        <f>AH677*'Inputs'!$E$16/'Inputs'!$E$28</f>
        <v>0.0</v>
      </c>
      <c r="AI681" s="35">
        <f>AI677*'Inputs'!$E$16/'Inputs'!$E$28</f>
        <v>0.0</v>
      </c>
      <c r="AJ681" s="35">
        <f>AJ677*'Inputs'!$E$16/'Inputs'!$E$28</f>
        <v>0.0</v>
      </c>
      <c r="AK681" s="35">
        <f>AK677*'Inputs'!$E$16/'Inputs'!$E$28</f>
        <v>0.0</v>
      </c>
      <c r="AL681" s="35">
        <f>AL677*'Inputs'!$E$16/'Inputs'!$E$28</f>
        <v>0.0</v>
      </c>
      <c r="AM681" s="35">
        <f>AM677*'Inputs'!$E$16/'Inputs'!$E$28</f>
        <v>0.0</v>
      </c>
      <c r="AN681" s="35">
        <f>AN677*'Inputs'!$E$16/'Inputs'!$E$28</f>
        <v>0.0</v>
      </c>
      <c r="AO681" s="35">
        <f>AO677*'Inputs'!$E$16/'Inputs'!$E$28</f>
        <v>0.0</v>
      </c>
      <c r="AP681" s="35">
        <f>AP677*'Inputs'!$E$16/'Inputs'!$E$28</f>
        <v>0.0</v>
      </c>
      <c r="AQ681" s="35">
        <f>AQ677*'Inputs'!$E$16/'Inputs'!$E$28</f>
        <v>0.0</v>
      </c>
      <c r="AR681" s="35">
        <f>AR677*'Inputs'!$E$16/'Inputs'!$E$28</f>
        <v>0.0</v>
      </c>
      <c r="AS681" s="35">
        <f>AS677*'Inputs'!$E$16/'Inputs'!$E$28</f>
        <v>0.0</v>
      </c>
      <c r="AT681" s="35">
        <f>AT677*'Inputs'!$E$16/'Inputs'!$E$28</f>
        <v>0.0</v>
      </c>
      <c r="AU681" s="35">
        <f>AU677*'Inputs'!$E$16/'Inputs'!$E$28</f>
        <v>0.0</v>
      </c>
      <c r="AV681" s="35">
        <f>AV677*'Inputs'!$E$16/'Inputs'!$E$28</f>
        <v>0.0</v>
      </c>
      <c r="AW681" s="35">
        <f>AW677*'Inputs'!$E$16/'Inputs'!$E$28</f>
        <v>0.0</v>
      </c>
      <c r="AX681" s="35">
        <f>AX677*'Inputs'!$E$16/'Inputs'!$E$28</f>
        <v>0.0</v>
      </c>
      <c r="AY681" s="35">
        <f>AY677*'Inputs'!$E$16/'Inputs'!$E$28</f>
        <v>0.0</v>
      </c>
      <c r="AZ681" s="35">
        <f>AZ677*'Inputs'!$E$16/'Inputs'!$E$28</f>
        <v>0.0</v>
      </c>
      <c r="BA681" s="35">
        <f>BA677*'Inputs'!$E$16/'Inputs'!$E$28</f>
        <v>0.0</v>
      </c>
      <c r="BB681" s="35">
        <f>BB677*'Inputs'!$E$16/'Inputs'!$E$28</f>
        <v>0.0</v>
      </c>
      <c r="BC681" s="35">
        <f>BC677*'Inputs'!$E$16/'Inputs'!$E$28</f>
        <v>0.0</v>
      </c>
      <c r="BD681" s="35">
        <f>BD677*'Inputs'!$E$16/'Inputs'!$E$28</f>
        <v>0.0</v>
      </c>
      <c r="BE681" s="35">
        <f>BE677*'Inputs'!$E$16/'Inputs'!$E$28</f>
        <v>0.0</v>
      </c>
      <c r="BF681" s="35">
        <f>BF677*'Inputs'!$E$16/'Inputs'!$E$28</f>
        <v>0.0</v>
      </c>
      <c r="BG681" s="35">
        <f>BG677*'Inputs'!$E$16/'Inputs'!$E$28</f>
        <v>0.0</v>
      </c>
      <c r="BH681" s="35">
        <f>BH677*'Inputs'!$E$16/'Inputs'!$E$28</f>
        <v>0.0</v>
      </c>
      <c r="BI681" s="35">
        <f>BI677*'Inputs'!$E$16/'Inputs'!$E$28</f>
        <v>0.0</v>
      </c>
      <c r="BJ681" s="35">
        <f>BJ677*'Inputs'!$E$16/'Inputs'!$E$28</f>
        <v>0.0</v>
      </c>
      <c r="BK681" s="35">
        <f>BK677*'Inputs'!$E$16/'Inputs'!$E$28</f>
        <v>0.0</v>
      </c>
      <c r="BL681" s="35">
        <f>BL677*'Inputs'!$E$16/'Inputs'!$E$28</f>
        <v>0.0</v>
      </c>
      <c r="BM681" s="35">
        <f>BM677*'Inputs'!$E$16/'Inputs'!$E$28</f>
        <v>0.0</v>
      </c>
      <c r="BN681" s="35">
        <f>BN677*'Inputs'!$E$16/'Inputs'!$E$28</f>
        <v>0.0</v>
      </c>
      <c r="BO681" s="35">
        <f>BO677*'Inputs'!$E$16/'Inputs'!$E$28</f>
        <v>0.0</v>
      </c>
    </row>
    <row r="682" ht="28" customHeight="1">
      <c r="A682" s="2" t="str">
        <v>SLOT34.U1</v>
      </c>
      <c r="B682" s="6" t="str">
        <v>SLOT34 U1 sick-pay levy</v>
      </c>
      <c r="C682" s="2" t="str">
        <v>EUR</v>
      </c>
      <c r="D682" s="2" t="str">
        <v>SUM</v>
      </c>
      <c r="E682" s="36">
        <f>SUM(H682:BO682)</f>
        <v>0.0</v>
      </c>
      <c r="F682" s="6" t="str">
        <v>Spare row; inactive until a hire and an exit month are entered on People_Inputs</v>
      </c>
      <c r="G682" s="2"/>
      <c r="H682" s="35">
        <f>H676*'Inputs'!$E$17*IF('Summary'!H13&lt;='Inputs'!$E$27,1,0)</f>
        <v>0.0</v>
      </c>
      <c r="I682" s="35">
        <f>I676*'Inputs'!$E$17*IF('Summary'!I13&lt;='Inputs'!$E$27,1,0)</f>
        <v>0.0</v>
      </c>
      <c r="J682" s="35">
        <f>J676*'Inputs'!$E$17*IF('Summary'!J13&lt;='Inputs'!$E$27,1,0)</f>
        <v>0.0</v>
      </c>
      <c r="K682" s="35">
        <f>K676*'Inputs'!$E$17*IF('Summary'!K13&lt;='Inputs'!$E$27,1,0)</f>
        <v>0.0</v>
      </c>
      <c r="L682" s="35">
        <f>L676*'Inputs'!$E$17*IF('Summary'!L13&lt;='Inputs'!$E$27,1,0)</f>
        <v>0.0</v>
      </c>
      <c r="M682" s="35">
        <f>M676*'Inputs'!$E$17*IF('Summary'!M13&lt;='Inputs'!$E$27,1,0)</f>
        <v>0.0</v>
      </c>
      <c r="N682" s="35">
        <f>N676*'Inputs'!$E$17*IF('Summary'!N13&lt;='Inputs'!$E$27,1,0)</f>
        <v>0.0</v>
      </c>
      <c r="O682" s="35">
        <f>O676*'Inputs'!$E$17*IF('Summary'!O13&lt;='Inputs'!$E$27,1,0)</f>
        <v>0.0</v>
      </c>
      <c r="P682" s="35">
        <f>P676*'Inputs'!$E$17*IF('Summary'!P13&lt;='Inputs'!$E$27,1,0)</f>
        <v>0.0</v>
      </c>
      <c r="Q682" s="35">
        <f>Q676*'Inputs'!$E$17*IF('Summary'!Q13&lt;='Inputs'!$E$27,1,0)</f>
        <v>0.0</v>
      </c>
      <c r="R682" s="35">
        <f>R676*'Inputs'!$E$17*IF('Summary'!R13&lt;='Inputs'!$E$27,1,0)</f>
        <v>0.0</v>
      </c>
      <c r="S682" s="35">
        <f>S676*'Inputs'!$E$17*IF('Summary'!S13&lt;='Inputs'!$E$27,1,0)</f>
        <v>0.0</v>
      </c>
      <c r="T682" s="35">
        <f>T676*'Inputs'!$E$17*IF('Summary'!T13&lt;='Inputs'!$E$27,1,0)</f>
        <v>0.0</v>
      </c>
      <c r="U682" s="35">
        <f>U676*'Inputs'!$E$17*IF('Summary'!U13&lt;='Inputs'!$E$27,1,0)</f>
        <v>0.0</v>
      </c>
      <c r="V682" s="35">
        <f>V676*'Inputs'!$E$17*IF('Summary'!V13&lt;='Inputs'!$E$27,1,0)</f>
        <v>0.0</v>
      </c>
      <c r="W682" s="35">
        <f>W676*'Inputs'!$E$17*IF('Summary'!W13&lt;='Inputs'!$E$27,1,0)</f>
        <v>0.0</v>
      </c>
      <c r="X682" s="35">
        <f>X676*'Inputs'!$E$17*IF('Summary'!X13&lt;='Inputs'!$E$27,1,0)</f>
        <v>0.0</v>
      </c>
      <c r="Y682" s="35">
        <f>Y676*'Inputs'!$E$17*IF('Summary'!Y13&lt;='Inputs'!$E$27,1,0)</f>
        <v>0.0</v>
      </c>
      <c r="Z682" s="35">
        <f>Z676*'Inputs'!$E$17*IF('Summary'!Z13&lt;='Inputs'!$E$27,1,0)</f>
        <v>0.0</v>
      </c>
      <c r="AA682" s="35">
        <f>AA676*'Inputs'!$E$17*IF('Summary'!AA13&lt;='Inputs'!$E$27,1,0)</f>
        <v>0.0</v>
      </c>
      <c r="AB682" s="35">
        <f>AB676*'Inputs'!$E$17*IF('Summary'!AB13&lt;='Inputs'!$E$27,1,0)</f>
        <v>0.0</v>
      </c>
      <c r="AC682" s="35">
        <f>AC676*'Inputs'!$E$17*IF('Summary'!AC13&lt;='Inputs'!$E$27,1,0)</f>
        <v>0.0</v>
      </c>
      <c r="AD682" s="35">
        <f>AD676*'Inputs'!$E$17*IF('Summary'!AD13&lt;='Inputs'!$E$27,1,0)</f>
        <v>0.0</v>
      </c>
      <c r="AE682" s="35">
        <f>AE676*'Inputs'!$E$17*IF('Summary'!AE13&lt;='Inputs'!$E$27,1,0)</f>
        <v>0.0</v>
      </c>
      <c r="AF682" s="35">
        <f>AF676*'Inputs'!$E$17*IF('Summary'!AF13&lt;='Inputs'!$E$27,1,0)</f>
        <v>0.0</v>
      </c>
      <c r="AG682" s="35">
        <f>AG676*'Inputs'!$E$17*IF('Summary'!AG13&lt;='Inputs'!$E$27,1,0)</f>
        <v>0.0</v>
      </c>
      <c r="AH682" s="35">
        <f>AH676*'Inputs'!$E$17*IF('Summary'!AH13&lt;='Inputs'!$E$27,1,0)</f>
        <v>0.0</v>
      </c>
      <c r="AI682" s="35">
        <f>AI676*'Inputs'!$E$17*IF('Summary'!AI13&lt;='Inputs'!$E$27,1,0)</f>
        <v>0.0</v>
      </c>
      <c r="AJ682" s="35">
        <f>AJ676*'Inputs'!$E$17*IF('Summary'!AJ13&lt;='Inputs'!$E$27,1,0)</f>
        <v>0.0</v>
      </c>
      <c r="AK682" s="35">
        <f>AK676*'Inputs'!$E$17*IF('Summary'!AK13&lt;='Inputs'!$E$27,1,0)</f>
        <v>0.0</v>
      </c>
      <c r="AL682" s="35">
        <f>AL676*'Inputs'!$E$17*IF('Summary'!AL13&lt;='Inputs'!$E$27,1,0)</f>
        <v>0.0</v>
      </c>
      <c r="AM682" s="35">
        <f>AM676*'Inputs'!$E$17*IF('Summary'!AM13&lt;='Inputs'!$E$27,1,0)</f>
        <v>0.0</v>
      </c>
      <c r="AN682" s="35">
        <f>AN676*'Inputs'!$E$17*IF('Summary'!AN13&lt;='Inputs'!$E$27,1,0)</f>
        <v>0.0</v>
      </c>
      <c r="AO682" s="35">
        <f>AO676*'Inputs'!$E$17*IF('Summary'!AO13&lt;='Inputs'!$E$27,1,0)</f>
        <v>0.0</v>
      </c>
      <c r="AP682" s="35">
        <f>AP676*'Inputs'!$E$17*IF('Summary'!AP13&lt;='Inputs'!$E$27,1,0)</f>
        <v>0.0</v>
      </c>
      <c r="AQ682" s="35">
        <f>AQ676*'Inputs'!$E$17*IF('Summary'!AQ13&lt;='Inputs'!$E$27,1,0)</f>
        <v>0.0</v>
      </c>
      <c r="AR682" s="35">
        <f>AR676*'Inputs'!$E$17*IF('Summary'!AR13&lt;='Inputs'!$E$27,1,0)</f>
        <v>0.0</v>
      </c>
      <c r="AS682" s="35">
        <f>AS676*'Inputs'!$E$17*IF('Summary'!AS13&lt;='Inputs'!$E$27,1,0)</f>
        <v>0.0</v>
      </c>
      <c r="AT682" s="35">
        <f>AT676*'Inputs'!$E$17*IF('Summary'!AT13&lt;='Inputs'!$E$27,1,0)</f>
        <v>0.0</v>
      </c>
      <c r="AU682" s="35">
        <f>AU676*'Inputs'!$E$17*IF('Summary'!AU13&lt;='Inputs'!$E$27,1,0)</f>
        <v>0.0</v>
      </c>
      <c r="AV682" s="35">
        <f>AV676*'Inputs'!$E$17*IF('Summary'!AV13&lt;='Inputs'!$E$27,1,0)</f>
        <v>0.0</v>
      </c>
      <c r="AW682" s="35">
        <f>AW676*'Inputs'!$E$17*IF('Summary'!AW13&lt;='Inputs'!$E$27,1,0)</f>
        <v>0.0</v>
      </c>
      <c r="AX682" s="35">
        <f>AX676*'Inputs'!$E$17*IF('Summary'!AX13&lt;='Inputs'!$E$27,1,0)</f>
        <v>0.0</v>
      </c>
      <c r="AY682" s="35">
        <f>AY676*'Inputs'!$E$17*IF('Summary'!AY13&lt;='Inputs'!$E$27,1,0)</f>
        <v>0.0</v>
      </c>
      <c r="AZ682" s="35">
        <f>AZ676*'Inputs'!$E$17*IF('Summary'!AZ13&lt;='Inputs'!$E$27,1,0)</f>
        <v>0.0</v>
      </c>
      <c r="BA682" s="35">
        <f>BA676*'Inputs'!$E$17*IF('Summary'!BA13&lt;='Inputs'!$E$27,1,0)</f>
        <v>0.0</v>
      </c>
      <c r="BB682" s="35">
        <f>BB676*'Inputs'!$E$17*IF('Summary'!BB13&lt;='Inputs'!$E$27,1,0)</f>
        <v>0.0</v>
      </c>
      <c r="BC682" s="35">
        <f>BC676*'Inputs'!$E$17*IF('Summary'!BC13&lt;='Inputs'!$E$27,1,0)</f>
        <v>0.0</v>
      </c>
      <c r="BD682" s="35">
        <f>BD676*'Inputs'!$E$17*IF('Summary'!BD13&lt;='Inputs'!$E$27,1,0)</f>
        <v>0.0</v>
      </c>
      <c r="BE682" s="35">
        <f>BE676*'Inputs'!$E$17*IF('Summary'!BE13&lt;='Inputs'!$E$27,1,0)</f>
        <v>0.0</v>
      </c>
      <c r="BF682" s="35">
        <f>BF676*'Inputs'!$E$17*IF('Summary'!BF13&lt;='Inputs'!$E$27,1,0)</f>
        <v>0.0</v>
      </c>
      <c r="BG682" s="35">
        <f>BG676*'Inputs'!$E$17*IF('Summary'!BG13&lt;='Inputs'!$E$27,1,0)</f>
        <v>0.0</v>
      </c>
      <c r="BH682" s="35">
        <f>BH676*'Inputs'!$E$17*IF('Summary'!BH13&lt;='Inputs'!$E$27,1,0)</f>
        <v>0.0</v>
      </c>
      <c r="BI682" s="35">
        <f>BI676*'Inputs'!$E$17*IF('Summary'!BI13&lt;='Inputs'!$E$27,1,0)</f>
        <v>0.0</v>
      </c>
      <c r="BJ682" s="35">
        <f>BJ676*'Inputs'!$E$17*IF('Summary'!BJ13&lt;='Inputs'!$E$27,1,0)</f>
        <v>0.0</v>
      </c>
      <c r="BK682" s="35">
        <f>BK676*'Inputs'!$E$17*IF('Summary'!BK13&lt;='Inputs'!$E$27,1,0)</f>
        <v>0.0</v>
      </c>
      <c r="BL682" s="35">
        <f>BL676*'Inputs'!$E$17*IF('Summary'!BL13&lt;='Inputs'!$E$27,1,0)</f>
        <v>0.0</v>
      </c>
      <c r="BM682" s="35">
        <f>BM676*'Inputs'!$E$17*IF('Summary'!BM13&lt;='Inputs'!$E$27,1,0)</f>
        <v>0.0</v>
      </c>
      <c r="BN682" s="35">
        <f>BN676*'Inputs'!$E$17*IF('Summary'!BN13&lt;='Inputs'!$E$27,1,0)</f>
        <v>0.0</v>
      </c>
      <c r="BO682" s="35">
        <f>BO676*'Inputs'!$E$17*IF('Summary'!BO13&lt;='Inputs'!$E$27,1,0)</f>
        <v>0.0</v>
      </c>
    </row>
    <row r="683" ht="28" customHeight="1">
      <c r="A683" s="2" t="str">
        <v>SLOT34.U2</v>
      </c>
      <c r="B683" s="6" t="str">
        <v>SLOT34 U2 maternity levy</v>
      </c>
      <c r="C683" s="2" t="str">
        <v>EUR</v>
      </c>
      <c r="D683" s="2" t="str">
        <v>SUM</v>
      </c>
      <c r="E683" s="36">
        <f>SUM(H683:BO683)</f>
        <v>0.0</v>
      </c>
      <c r="F683" s="6" t="str">
        <v>Spare row; inactive until a hire and an exit month are entered on People_Inputs</v>
      </c>
      <c r="G683" s="2"/>
      <c r="H683" s="35">
        <f>H676*'Inputs'!$E$18</f>
        <v>0.0</v>
      </c>
      <c r="I683" s="35">
        <f>I676*'Inputs'!$E$18</f>
        <v>0.0</v>
      </c>
      <c r="J683" s="35">
        <f>J676*'Inputs'!$E$18</f>
        <v>0.0</v>
      </c>
      <c r="K683" s="35">
        <f>K676*'Inputs'!$E$18</f>
        <v>0.0</v>
      </c>
      <c r="L683" s="35">
        <f>L676*'Inputs'!$E$18</f>
        <v>0.0</v>
      </c>
      <c r="M683" s="35">
        <f>M676*'Inputs'!$E$18</f>
        <v>0.0</v>
      </c>
      <c r="N683" s="35">
        <f>N676*'Inputs'!$E$18</f>
        <v>0.0</v>
      </c>
      <c r="O683" s="35">
        <f>O676*'Inputs'!$E$18</f>
        <v>0.0</v>
      </c>
      <c r="P683" s="35">
        <f>P676*'Inputs'!$E$18</f>
        <v>0.0</v>
      </c>
      <c r="Q683" s="35">
        <f>Q676*'Inputs'!$E$18</f>
        <v>0.0</v>
      </c>
      <c r="R683" s="35">
        <f>R676*'Inputs'!$E$18</f>
        <v>0.0</v>
      </c>
      <c r="S683" s="35">
        <f>S676*'Inputs'!$E$18</f>
        <v>0.0</v>
      </c>
      <c r="T683" s="35">
        <f>T676*'Inputs'!$E$18</f>
        <v>0.0</v>
      </c>
      <c r="U683" s="35">
        <f>U676*'Inputs'!$E$18</f>
        <v>0.0</v>
      </c>
      <c r="V683" s="35">
        <f>V676*'Inputs'!$E$18</f>
        <v>0.0</v>
      </c>
      <c r="W683" s="35">
        <f>W676*'Inputs'!$E$18</f>
        <v>0.0</v>
      </c>
      <c r="X683" s="35">
        <f>X676*'Inputs'!$E$18</f>
        <v>0.0</v>
      </c>
      <c r="Y683" s="35">
        <f>Y676*'Inputs'!$E$18</f>
        <v>0.0</v>
      </c>
      <c r="Z683" s="35">
        <f>Z676*'Inputs'!$E$18</f>
        <v>0.0</v>
      </c>
      <c r="AA683" s="35">
        <f>AA676*'Inputs'!$E$18</f>
        <v>0.0</v>
      </c>
      <c r="AB683" s="35">
        <f>AB676*'Inputs'!$E$18</f>
        <v>0.0</v>
      </c>
      <c r="AC683" s="35">
        <f>AC676*'Inputs'!$E$18</f>
        <v>0.0</v>
      </c>
      <c r="AD683" s="35">
        <f>AD676*'Inputs'!$E$18</f>
        <v>0.0</v>
      </c>
      <c r="AE683" s="35">
        <f>AE676*'Inputs'!$E$18</f>
        <v>0.0</v>
      </c>
      <c r="AF683" s="35">
        <f>AF676*'Inputs'!$E$18</f>
        <v>0.0</v>
      </c>
      <c r="AG683" s="35">
        <f>AG676*'Inputs'!$E$18</f>
        <v>0.0</v>
      </c>
      <c r="AH683" s="35">
        <f>AH676*'Inputs'!$E$18</f>
        <v>0.0</v>
      </c>
      <c r="AI683" s="35">
        <f>AI676*'Inputs'!$E$18</f>
        <v>0.0</v>
      </c>
      <c r="AJ683" s="35">
        <f>AJ676*'Inputs'!$E$18</f>
        <v>0.0</v>
      </c>
      <c r="AK683" s="35">
        <f>AK676*'Inputs'!$E$18</f>
        <v>0.0</v>
      </c>
      <c r="AL683" s="35">
        <f>AL676*'Inputs'!$E$18</f>
        <v>0.0</v>
      </c>
      <c r="AM683" s="35">
        <f>AM676*'Inputs'!$E$18</f>
        <v>0.0</v>
      </c>
      <c r="AN683" s="35">
        <f>AN676*'Inputs'!$E$18</f>
        <v>0.0</v>
      </c>
      <c r="AO683" s="35">
        <f>AO676*'Inputs'!$E$18</f>
        <v>0.0</v>
      </c>
      <c r="AP683" s="35">
        <f>AP676*'Inputs'!$E$18</f>
        <v>0.0</v>
      </c>
      <c r="AQ683" s="35">
        <f>AQ676*'Inputs'!$E$18</f>
        <v>0.0</v>
      </c>
      <c r="AR683" s="35">
        <f>AR676*'Inputs'!$E$18</f>
        <v>0.0</v>
      </c>
      <c r="AS683" s="35">
        <f>AS676*'Inputs'!$E$18</f>
        <v>0.0</v>
      </c>
      <c r="AT683" s="35">
        <f>AT676*'Inputs'!$E$18</f>
        <v>0.0</v>
      </c>
      <c r="AU683" s="35">
        <f>AU676*'Inputs'!$E$18</f>
        <v>0.0</v>
      </c>
      <c r="AV683" s="35">
        <f>AV676*'Inputs'!$E$18</f>
        <v>0.0</v>
      </c>
      <c r="AW683" s="35">
        <f>AW676*'Inputs'!$E$18</f>
        <v>0.0</v>
      </c>
      <c r="AX683" s="35">
        <f>AX676*'Inputs'!$E$18</f>
        <v>0.0</v>
      </c>
      <c r="AY683" s="35">
        <f>AY676*'Inputs'!$E$18</f>
        <v>0.0</v>
      </c>
      <c r="AZ683" s="35">
        <f>AZ676*'Inputs'!$E$18</f>
        <v>0.0</v>
      </c>
      <c r="BA683" s="35">
        <f>BA676*'Inputs'!$E$18</f>
        <v>0.0</v>
      </c>
      <c r="BB683" s="35">
        <f>BB676*'Inputs'!$E$18</f>
        <v>0.0</v>
      </c>
      <c r="BC683" s="35">
        <f>BC676*'Inputs'!$E$18</f>
        <v>0.0</v>
      </c>
      <c r="BD683" s="35">
        <f>BD676*'Inputs'!$E$18</f>
        <v>0.0</v>
      </c>
      <c r="BE683" s="35">
        <f>BE676*'Inputs'!$E$18</f>
        <v>0.0</v>
      </c>
      <c r="BF683" s="35">
        <f>BF676*'Inputs'!$E$18</f>
        <v>0.0</v>
      </c>
      <c r="BG683" s="35">
        <f>BG676*'Inputs'!$E$18</f>
        <v>0.0</v>
      </c>
      <c r="BH683" s="35">
        <f>BH676*'Inputs'!$E$18</f>
        <v>0.0</v>
      </c>
      <c r="BI683" s="35">
        <f>BI676*'Inputs'!$E$18</f>
        <v>0.0</v>
      </c>
      <c r="BJ683" s="35">
        <f>BJ676*'Inputs'!$E$18</f>
        <v>0.0</v>
      </c>
      <c r="BK683" s="35">
        <f>BK676*'Inputs'!$E$18</f>
        <v>0.0</v>
      </c>
      <c r="BL683" s="35">
        <f>BL676*'Inputs'!$E$18</f>
        <v>0.0</v>
      </c>
      <c r="BM683" s="35">
        <f>BM676*'Inputs'!$E$18</f>
        <v>0.0</v>
      </c>
      <c r="BN683" s="35">
        <f>BN676*'Inputs'!$E$18</f>
        <v>0.0</v>
      </c>
      <c r="BO683" s="35">
        <f>BO676*'Inputs'!$E$18</f>
        <v>0.0</v>
      </c>
    </row>
    <row r="684" ht="28" customHeight="1">
      <c r="A684" s="2" t="str">
        <v>SLOT34.INSOLV</v>
      </c>
      <c r="B684" s="6" t="str">
        <v>SLOT34 insolvency levy</v>
      </c>
      <c r="C684" s="2" t="str">
        <v>EUR</v>
      </c>
      <c r="D684" s="2" t="str">
        <v>SUM</v>
      </c>
      <c r="E684" s="36">
        <f>SUM(H684:BO684)</f>
        <v>0.0</v>
      </c>
      <c r="F684" s="6" t="str">
        <v>Spare row; inactive until a hire and an exit month are entered on People_Inputs</v>
      </c>
      <c r="G684" s="2"/>
      <c r="H684" s="35">
        <f>H676*'Inputs'!$E$19</f>
        <v>0.0</v>
      </c>
      <c r="I684" s="35">
        <f>I676*'Inputs'!$E$19</f>
        <v>0.0</v>
      </c>
      <c r="J684" s="35">
        <f>J676*'Inputs'!$E$19</f>
        <v>0.0</v>
      </c>
      <c r="K684" s="35">
        <f>K676*'Inputs'!$E$19</f>
        <v>0.0</v>
      </c>
      <c r="L684" s="35">
        <f>L676*'Inputs'!$E$19</f>
        <v>0.0</v>
      </c>
      <c r="M684" s="35">
        <f>M676*'Inputs'!$E$19</f>
        <v>0.0</v>
      </c>
      <c r="N684" s="35">
        <f>N676*'Inputs'!$E$19</f>
        <v>0.0</v>
      </c>
      <c r="O684" s="35">
        <f>O676*'Inputs'!$E$19</f>
        <v>0.0</v>
      </c>
      <c r="P684" s="35">
        <f>P676*'Inputs'!$E$19</f>
        <v>0.0</v>
      </c>
      <c r="Q684" s="35">
        <f>Q676*'Inputs'!$E$19</f>
        <v>0.0</v>
      </c>
      <c r="R684" s="35">
        <f>R676*'Inputs'!$E$19</f>
        <v>0.0</v>
      </c>
      <c r="S684" s="35">
        <f>S676*'Inputs'!$E$19</f>
        <v>0.0</v>
      </c>
      <c r="T684" s="35">
        <f>T676*'Inputs'!$E$19</f>
        <v>0.0</v>
      </c>
      <c r="U684" s="35">
        <f>U676*'Inputs'!$E$19</f>
        <v>0.0</v>
      </c>
      <c r="V684" s="35">
        <f>V676*'Inputs'!$E$19</f>
        <v>0.0</v>
      </c>
      <c r="W684" s="35">
        <f>W676*'Inputs'!$E$19</f>
        <v>0.0</v>
      </c>
      <c r="X684" s="35">
        <f>X676*'Inputs'!$E$19</f>
        <v>0.0</v>
      </c>
      <c r="Y684" s="35">
        <f>Y676*'Inputs'!$E$19</f>
        <v>0.0</v>
      </c>
      <c r="Z684" s="35">
        <f>Z676*'Inputs'!$E$19</f>
        <v>0.0</v>
      </c>
      <c r="AA684" s="35">
        <f>AA676*'Inputs'!$E$19</f>
        <v>0.0</v>
      </c>
      <c r="AB684" s="35">
        <f>AB676*'Inputs'!$E$19</f>
        <v>0.0</v>
      </c>
      <c r="AC684" s="35">
        <f>AC676*'Inputs'!$E$19</f>
        <v>0.0</v>
      </c>
      <c r="AD684" s="35">
        <f>AD676*'Inputs'!$E$19</f>
        <v>0.0</v>
      </c>
      <c r="AE684" s="35">
        <f>AE676*'Inputs'!$E$19</f>
        <v>0.0</v>
      </c>
      <c r="AF684" s="35">
        <f>AF676*'Inputs'!$E$19</f>
        <v>0.0</v>
      </c>
      <c r="AG684" s="35">
        <f>AG676*'Inputs'!$E$19</f>
        <v>0.0</v>
      </c>
      <c r="AH684" s="35">
        <f>AH676*'Inputs'!$E$19</f>
        <v>0.0</v>
      </c>
      <c r="AI684" s="35">
        <f>AI676*'Inputs'!$E$19</f>
        <v>0.0</v>
      </c>
      <c r="AJ684" s="35">
        <f>AJ676*'Inputs'!$E$19</f>
        <v>0.0</v>
      </c>
      <c r="AK684" s="35">
        <f>AK676*'Inputs'!$E$19</f>
        <v>0.0</v>
      </c>
      <c r="AL684" s="35">
        <f>AL676*'Inputs'!$E$19</f>
        <v>0.0</v>
      </c>
      <c r="AM684" s="35">
        <f>AM676*'Inputs'!$E$19</f>
        <v>0.0</v>
      </c>
      <c r="AN684" s="35">
        <f>AN676*'Inputs'!$E$19</f>
        <v>0.0</v>
      </c>
      <c r="AO684" s="35">
        <f>AO676*'Inputs'!$E$19</f>
        <v>0.0</v>
      </c>
      <c r="AP684" s="35">
        <f>AP676*'Inputs'!$E$19</f>
        <v>0.0</v>
      </c>
      <c r="AQ684" s="35">
        <f>AQ676*'Inputs'!$E$19</f>
        <v>0.0</v>
      </c>
      <c r="AR684" s="35">
        <f>AR676*'Inputs'!$E$19</f>
        <v>0.0</v>
      </c>
      <c r="AS684" s="35">
        <f>AS676*'Inputs'!$E$19</f>
        <v>0.0</v>
      </c>
      <c r="AT684" s="35">
        <f>AT676*'Inputs'!$E$19</f>
        <v>0.0</v>
      </c>
      <c r="AU684" s="35">
        <f>AU676*'Inputs'!$E$19</f>
        <v>0.0</v>
      </c>
      <c r="AV684" s="35">
        <f>AV676*'Inputs'!$E$19</f>
        <v>0.0</v>
      </c>
      <c r="AW684" s="35">
        <f>AW676*'Inputs'!$E$19</f>
        <v>0.0</v>
      </c>
      <c r="AX684" s="35">
        <f>AX676*'Inputs'!$E$19</f>
        <v>0.0</v>
      </c>
      <c r="AY684" s="35">
        <f>AY676*'Inputs'!$E$19</f>
        <v>0.0</v>
      </c>
      <c r="AZ684" s="35">
        <f>AZ676*'Inputs'!$E$19</f>
        <v>0.0</v>
      </c>
      <c r="BA684" s="35">
        <f>BA676*'Inputs'!$E$19</f>
        <v>0.0</v>
      </c>
      <c r="BB684" s="35">
        <f>BB676*'Inputs'!$E$19</f>
        <v>0.0</v>
      </c>
      <c r="BC684" s="35">
        <f>BC676*'Inputs'!$E$19</f>
        <v>0.0</v>
      </c>
      <c r="BD684" s="35">
        <f>BD676*'Inputs'!$E$19</f>
        <v>0.0</v>
      </c>
      <c r="BE684" s="35">
        <f>BE676*'Inputs'!$E$19</f>
        <v>0.0</v>
      </c>
      <c r="BF684" s="35">
        <f>BF676*'Inputs'!$E$19</f>
        <v>0.0</v>
      </c>
      <c r="BG684" s="35">
        <f>BG676*'Inputs'!$E$19</f>
        <v>0.0</v>
      </c>
      <c r="BH684" s="35">
        <f>BH676*'Inputs'!$E$19</f>
        <v>0.0</v>
      </c>
      <c r="BI684" s="35">
        <f>BI676*'Inputs'!$E$19</f>
        <v>0.0</v>
      </c>
      <c r="BJ684" s="35">
        <f>BJ676*'Inputs'!$E$19</f>
        <v>0.0</v>
      </c>
      <c r="BK684" s="35">
        <f>BK676*'Inputs'!$E$19</f>
        <v>0.0</v>
      </c>
      <c r="BL684" s="35">
        <f>BL676*'Inputs'!$E$19</f>
        <v>0.0</v>
      </c>
      <c r="BM684" s="35">
        <f>BM676*'Inputs'!$E$19</f>
        <v>0.0</v>
      </c>
      <c r="BN684" s="35">
        <f>BN676*'Inputs'!$E$19</f>
        <v>0.0</v>
      </c>
      <c r="BO684" s="35">
        <f>BO676*'Inputs'!$E$19</f>
        <v>0.0</v>
      </c>
    </row>
    <row r="685" ht="28" customHeight="1">
      <c r="A685" s="2" t="str">
        <v>SLOT34.BG</v>
      </c>
      <c r="B685" s="6" t="str">
        <v>SLOT34 accident insurance (BG)</v>
      </c>
      <c r="C685" s="2" t="str">
        <v>EUR</v>
      </c>
      <c r="D685" s="2" t="str">
        <v>SUM</v>
      </c>
      <c r="E685" s="36">
        <f>SUM(H685:BO685)</f>
        <v>0.0</v>
      </c>
      <c r="F685" s="6" t="str">
        <v>Spare row; inactive until a hire and an exit month are entered on People_Inputs</v>
      </c>
      <c r="G685" s="2"/>
      <c r="H685" s="35">
        <f>H675*H673*'Inputs'!$E$20</f>
        <v>0.0</v>
      </c>
      <c r="I685" s="35">
        <f>I675*I673*'Inputs'!$E$20</f>
        <v>0.0</v>
      </c>
      <c r="J685" s="35">
        <f>J675*J673*'Inputs'!$E$20</f>
        <v>0.0</v>
      </c>
      <c r="K685" s="35">
        <f>K675*K673*'Inputs'!$E$20</f>
        <v>0.0</v>
      </c>
      <c r="L685" s="35">
        <f>L675*L673*'Inputs'!$E$20</f>
        <v>0.0</v>
      </c>
      <c r="M685" s="35">
        <f>M675*M673*'Inputs'!$E$20</f>
        <v>0.0</v>
      </c>
      <c r="N685" s="35">
        <f>N675*N673*'Inputs'!$E$20</f>
        <v>0.0</v>
      </c>
      <c r="O685" s="35">
        <f>O675*O673*'Inputs'!$E$20</f>
        <v>0.0</v>
      </c>
      <c r="P685" s="35">
        <f>P675*P673*'Inputs'!$E$20</f>
        <v>0.0</v>
      </c>
      <c r="Q685" s="35">
        <f>Q675*Q673*'Inputs'!$E$20</f>
        <v>0.0</v>
      </c>
      <c r="R685" s="35">
        <f>R675*R673*'Inputs'!$E$20</f>
        <v>0.0</v>
      </c>
      <c r="S685" s="35">
        <f>S675*S673*'Inputs'!$E$20</f>
        <v>0.0</v>
      </c>
      <c r="T685" s="35">
        <f>T675*T673*'Inputs'!$E$20</f>
        <v>0.0</v>
      </c>
      <c r="U685" s="35">
        <f>U675*U673*'Inputs'!$E$20</f>
        <v>0.0</v>
      </c>
      <c r="V685" s="35">
        <f>V675*V673*'Inputs'!$E$20</f>
        <v>0.0</v>
      </c>
      <c r="W685" s="35">
        <f>W675*W673*'Inputs'!$E$20</f>
        <v>0.0</v>
      </c>
      <c r="X685" s="35">
        <f>X675*X673*'Inputs'!$E$20</f>
        <v>0.0</v>
      </c>
      <c r="Y685" s="35">
        <f>Y675*Y673*'Inputs'!$E$20</f>
        <v>0.0</v>
      </c>
      <c r="Z685" s="35">
        <f>Z675*Z673*'Inputs'!$E$20</f>
        <v>0.0</v>
      </c>
      <c r="AA685" s="35">
        <f>AA675*AA673*'Inputs'!$E$20</f>
        <v>0.0</v>
      </c>
      <c r="AB685" s="35">
        <f>AB675*AB673*'Inputs'!$E$20</f>
        <v>0.0</v>
      </c>
      <c r="AC685" s="35">
        <f>AC675*AC673*'Inputs'!$E$20</f>
        <v>0.0</v>
      </c>
      <c r="AD685" s="35">
        <f>AD675*AD673*'Inputs'!$E$20</f>
        <v>0.0</v>
      </c>
      <c r="AE685" s="35">
        <f>AE675*AE673*'Inputs'!$E$20</f>
        <v>0.0</v>
      </c>
      <c r="AF685" s="35">
        <f>AF675*AF673*'Inputs'!$E$20</f>
        <v>0.0</v>
      </c>
      <c r="AG685" s="35">
        <f>AG675*AG673*'Inputs'!$E$20</f>
        <v>0.0</v>
      </c>
      <c r="AH685" s="35">
        <f>AH675*AH673*'Inputs'!$E$20</f>
        <v>0.0</v>
      </c>
      <c r="AI685" s="35">
        <f>AI675*AI673*'Inputs'!$E$20</f>
        <v>0.0</v>
      </c>
      <c r="AJ685" s="35">
        <f>AJ675*AJ673*'Inputs'!$E$20</f>
        <v>0.0</v>
      </c>
      <c r="AK685" s="35">
        <f>AK675*AK673*'Inputs'!$E$20</f>
        <v>0.0</v>
      </c>
      <c r="AL685" s="35">
        <f>AL675*AL673*'Inputs'!$E$20</f>
        <v>0.0</v>
      </c>
      <c r="AM685" s="35">
        <f>AM675*AM673*'Inputs'!$E$20</f>
        <v>0.0</v>
      </c>
      <c r="AN685" s="35">
        <f>AN675*AN673*'Inputs'!$E$20</f>
        <v>0.0</v>
      </c>
      <c r="AO685" s="35">
        <f>AO675*AO673*'Inputs'!$E$20</f>
        <v>0.0</v>
      </c>
      <c r="AP685" s="35">
        <f>AP675*AP673*'Inputs'!$E$20</f>
        <v>0.0</v>
      </c>
      <c r="AQ685" s="35">
        <f>AQ675*AQ673*'Inputs'!$E$20</f>
        <v>0.0</v>
      </c>
      <c r="AR685" s="35">
        <f>AR675*AR673*'Inputs'!$E$20</f>
        <v>0.0</v>
      </c>
      <c r="AS685" s="35">
        <f>AS675*AS673*'Inputs'!$E$20</f>
        <v>0.0</v>
      </c>
      <c r="AT685" s="35">
        <f>AT675*AT673*'Inputs'!$E$20</f>
        <v>0.0</v>
      </c>
      <c r="AU685" s="35">
        <f>AU675*AU673*'Inputs'!$E$20</f>
        <v>0.0</v>
      </c>
      <c r="AV685" s="35">
        <f>AV675*AV673*'Inputs'!$E$20</f>
        <v>0.0</v>
      </c>
      <c r="AW685" s="35">
        <f>AW675*AW673*'Inputs'!$E$20</f>
        <v>0.0</v>
      </c>
      <c r="AX685" s="35">
        <f>AX675*AX673*'Inputs'!$E$20</f>
        <v>0.0</v>
      </c>
      <c r="AY685" s="35">
        <f>AY675*AY673*'Inputs'!$E$20</f>
        <v>0.0</v>
      </c>
      <c r="AZ685" s="35">
        <f>AZ675*AZ673*'Inputs'!$E$20</f>
        <v>0.0</v>
      </c>
      <c r="BA685" s="35">
        <f>BA675*BA673*'Inputs'!$E$20</f>
        <v>0.0</v>
      </c>
      <c r="BB685" s="35">
        <f>BB675*BB673*'Inputs'!$E$20</f>
        <v>0.0</v>
      </c>
      <c r="BC685" s="35">
        <f>BC675*BC673*'Inputs'!$E$20</f>
        <v>0.0</v>
      </c>
      <c r="BD685" s="35">
        <f>BD675*BD673*'Inputs'!$E$20</f>
        <v>0.0</v>
      </c>
      <c r="BE685" s="35">
        <f>BE675*BE673*'Inputs'!$E$20</f>
        <v>0.0</v>
      </c>
      <c r="BF685" s="35">
        <f>BF675*BF673*'Inputs'!$E$20</f>
        <v>0.0</v>
      </c>
      <c r="BG685" s="35">
        <f>BG675*BG673*'Inputs'!$E$20</f>
        <v>0.0</v>
      </c>
      <c r="BH685" s="35">
        <f>BH675*BH673*'Inputs'!$E$20</f>
        <v>0.0</v>
      </c>
      <c r="BI685" s="35">
        <f>BI675*BI673*'Inputs'!$E$20</f>
        <v>0.0</v>
      </c>
      <c r="BJ685" s="35">
        <f>BJ675*BJ673*'Inputs'!$E$20</f>
        <v>0.0</v>
      </c>
      <c r="BK685" s="35">
        <f>BK675*BK673*'Inputs'!$E$20</f>
        <v>0.0</v>
      </c>
      <c r="BL685" s="35">
        <f>BL675*BL673*'Inputs'!$E$20</f>
        <v>0.0</v>
      </c>
      <c r="BM685" s="35">
        <f>BM675*BM673*'Inputs'!$E$20</f>
        <v>0.0</v>
      </c>
      <c r="BN685" s="35">
        <f>BN675*BN673*'Inputs'!$E$20</f>
        <v>0.0</v>
      </c>
      <c r="BO685" s="35">
        <f>BO675*BO673*'Inputs'!$E$20</f>
        <v>0.0</v>
      </c>
    </row>
    <row r="686" ht="28" customHeight="1">
      <c r="A686" s="2" t="str">
        <v>SLOT34.TOTAL</v>
      </c>
      <c r="B686" s="6" t="str">
        <v>SLOT34 payroll cost (salary plus employer contributions)</v>
      </c>
      <c r="C686" s="2" t="str">
        <v>EUR</v>
      </c>
      <c r="D686" s="2" t="str">
        <v>SUM</v>
      </c>
      <c r="E686" s="36">
        <f>SUM(H686:BO686)</f>
        <v>0.0</v>
      </c>
      <c r="F686" s="6" t="str">
        <v>Spare row; inactive until a hire and an exit month are entered on People_Inputs</v>
      </c>
      <c r="G686" s="2"/>
      <c r="H686" s="36">
        <f>SUM(H675,H678,H679,H680,H681,H682,H683,H684,H685)</f>
        <v>0.0</v>
      </c>
      <c r="I686" s="36">
        <f>SUM(I675,I678,I679,I680,I681,I682,I683,I684,I685)</f>
        <v>0.0</v>
      </c>
      <c r="J686" s="36">
        <f>SUM(J675,J678,J679,J680,J681,J682,J683,J684,J685)</f>
        <v>0.0</v>
      </c>
      <c r="K686" s="36">
        <f>SUM(K675,K678,K679,K680,K681,K682,K683,K684,K685)</f>
        <v>0.0</v>
      </c>
      <c r="L686" s="36">
        <f>SUM(L675,L678,L679,L680,L681,L682,L683,L684,L685)</f>
        <v>0.0</v>
      </c>
      <c r="M686" s="36">
        <f>SUM(M675,M678,M679,M680,M681,M682,M683,M684,M685)</f>
        <v>0.0</v>
      </c>
      <c r="N686" s="36">
        <f>SUM(N675,N678,N679,N680,N681,N682,N683,N684,N685)</f>
        <v>0.0</v>
      </c>
      <c r="O686" s="36">
        <f>SUM(O675,O678,O679,O680,O681,O682,O683,O684,O685)</f>
        <v>0.0</v>
      </c>
      <c r="P686" s="36">
        <f>SUM(P675,P678,P679,P680,P681,P682,P683,P684,P685)</f>
        <v>0.0</v>
      </c>
      <c r="Q686" s="36">
        <f>SUM(Q675,Q678,Q679,Q680,Q681,Q682,Q683,Q684,Q685)</f>
        <v>0.0</v>
      </c>
      <c r="R686" s="36">
        <f>SUM(R675,R678,R679,R680,R681,R682,R683,R684,R685)</f>
        <v>0.0</v>
      </c>
      <c r="S686" s="36">
        <f>SUM(S675,S678,S679,S680,S681,S682,S683,S684,S685)</f>
        <v>0.0</v>
      </c>
      <c r="T686" s="36">
        <f>SUM(T675,T678,T679,T680,T681,T682,T683,T684,T685)</f>
        <v>0.0</v>
      </c>
      <c r="U686" s="36">
        <f>SUM(U675,U678,U679,U680,U681,U682,U683,U684,U685)</f>
        <v>0.0</v>
      </c>
      <c r="V686" s="36">
        <f>SUM(V675,V678,V679,V680,V681,V682,V683,V684,V685)</f>
        <v>0.0</v>
      </c>
      <c r="W686" s="36">
        <f>SUM(W675,W678,W679,W680,W681,W682,W683,W684,W685)</f>
        <v>0.0</v>
      </c>
      <c r="X686" s="36">
        <f>SUM(X675,X678,X679,X680,X681,X682,X683,X684,X685)</f>
        <v>0.0</v>
      </c>
      <c r="Y686" s="36">
        <f>SUM(Y675,Y678,Y679,Y680,Y681,Y682,Y683,Y684,Y685)</f>
        <v>0.0</v>
      </c>
      <c r="Z686" s="36">
        <f>SUM(Z675,Z678,Z679,Z680,Z681,Z682,Z683,Z684,Z685)</f>
        <v>0.0</v>
      </c>
      <c r="AA686" s="36">
        <f>SUM(AA675,AA678,AA679,AA680,AA681,AA682,AA683,AA684,AA685)</f>
        <v>0.0</v>
      </c>
      <c r="AB686" s="36">
        <f>SUM(AB675,AB678,AB679,AB680,AB681,AB682,AB683,AB684,AB685)</f>
        <v>0.0</v>
      </c>
      <c r="AC686" s="36">
        <f>SUM(AC675,AC678,AC679,AC680,AC681,AC682,AC683,AC684,AC685)</f>
        <v>0.0</v>
      </c>
      <c r="AD686" s="36">
        <f>SUM(AD675,AD678,AD679,AD680,AD681,AD682,AD683,AD684,AD685)</f>
        <v>0.0</v>
      </c>
      <c r="AE686" s="36">
        <f>SUM(AE675,AE678,AE679,AE680,AE681,AE682,AE683,AE684,AE685)</f>
        <v>0.0</v>
      </c>
      <c r="AF686" s="36">
        <f>SUM(AF675,AF678,AF679,AF680,AF681,AF682,AF683,AF684,AF685)</f>
        <v>0.0</v>
      </c>
      <c r="AG686" s="36">
        <f>SUM(AG675,AG678,AG679,AG680,AG681,AG682,AG683,AG684,AG685)</f>
        <v>0.0</v>
      </c>
      <c r="AH686" s="36">
        <f>SUM(AH675,AH678,AH679,AH680,AH681,AH682,AH683,AH684,AH685)</f>
        <v>0.0</v>
      </c>
      <c r="AI686" s="36">
        <f>SUM(AI675,AI678,AI679,AI680,AI681,AI682,AI683,AI684,AI685)</f>
        <v>0.0</v>
      </c>
      <c r="AJ686" s="36">
        <f>SUM(AJ675,AJ678,AJ679,AJ680,AJ681,AJ682,AJ683,AJ684,AJ685)</f>
        <v>0.0</v>
      </c>
      <c r="AK686" s="36">
        <f>SUM(AK675,AK678,AK679,AK680,AK681,AK682,AK683,AK684,AK685)</f>
        <v>0.0</v>
      </c>
      <c r="AL686" s="36">
        <f>SUM(AL675,AL678,AL679,AL680,AL681,AL682,AL683,AL684,AL685)</f>
        <v>0.0</v>
      </c>
      <c r="AM686" s="36">
        <f>SUM(AM675,AM678,AM679,AM680,AM681,AM682,AM683,AM684,AM685)</f>
        <v>0.0</v>
      </c>
      <c r="AN686" s="36">
        <f>SUM(AN675,AN678,AN679,AN680,AN681,AN682,AN683,AN684,AN685)</f>
        <v>0.0</v>
      </c>
      <c r="AO686" s="36">
        <f>SUM(AO675,AO678,AO679,AO680,AO681,AO682,AO683,AO684,AO685)</f>
        <v>0.0</v>
      </c>
      <c r="AP686" s="36">
        <f>SUM(AP675,AP678,AP679,AP680,AP681,AP682,AP683,AP684,AP685)</f>
        <v>0.0</v>
      </c>
      <c r="AQ686" s="36">
        <f>SUM(AQ675,AQ678,AQ679,AQ680,AQ681,AQ682,AQ683,AQ684,AQ685)</f>
        <v>0.0</v>
      </c>
      <c r="AR686" s="36">
        <f>SUM(AR675,AR678,AR679,AR680,AR681,AR682,AR683,AR684,AR685)</f>
        <v>0.0</v>
      </c>
      <c r="AS686" s="36">
        <f>SUM(AS675,AS678,AS679,AS680,AS681,AS682,AS683,AS684,AS685)</f>
        <v>0.0</v>
      </c>
      <c r="AT686" s="36">
        <f>SUM(AT675,AT678,AT679,AT680,AT681,AT682,AT683,AT684,AT685)</f>
        <v>0.0</v>
      </c>
      <c r="AU686" s="36">
        <f>SUM(AU675,AU678,AU679,AU680,AU681,AU682,AU683,AU684,AU685)</f>
        <v>0.0</v>
      </c>
      <c r="AV686" s="36">
        <f>SUM(AV675,AV678,AV679,AV680,AV681,AV682,AV683,AV684,AV685)</f>
        <v>0.0</v>
      </c>
      <c r="AW686" s="36">
        <f>SUM(AW675,AW678,AW679,AW680,AW681,AW682,AW683,AW684,AW685)</f>
        <v>0.0</v>
      </c>
      <c r="AX686" s="36">
        <f>SUM(AX675,AX678,AX679,AX680,AX681,AX682,AX683,AX684,AX685)</f>
        <v>0.0</v>
      </c>
      <c r="AY686" s="36">
        <f>SUM(AY675,AY678,AY679,AY680,AY681,AY682,AY683,AY684,AY685)</f>
        <v>0.0</v>
      </c>
      <c r="AZ686" s="36">
        <f>SUM(AZ675,AZ678,AZ679,AZ680,AZ681,AZ682,AZ683,AZ684,AZ685)</f>
        <v>0.0</v>
      </c>
      <c r="BA686" s="36">
        <f>SUM(BA675,BA678,BA679,BA680,BA681,BA682,BA683,BA684,BA685)</f>
        <v>0.0</v>
      </c>
      <c r="BB686" s="36">
        <f>SUM(BB675,BB678,BB679,BB680,BB681,BB682,BB683,BB684,BB685)</f>
        <v>0.0</v>
      </c>
      <c r="BC686" s="36">
        <f>SUM(BC675,BC678,BC679,BC680,BC681,BC682,BC683,BC684,BC685)</f>
        <v>0.0</v>
      </c>
      <c r="BD686" s="36">
        <f>SUM(BD675,BD678,BD679,BD680,BD681,BD682,BD683,BD684,BD685)</f>
        <v>0.0</v>
      </c>
      <c r="BE686" s="36">
        <f>SUM(BE675,BE678,BE679,BE680,BE681,BE682,BE683,BE684,BE685)</f>
        <v>0.0</v>
      </c>
      <c r="BF686" s="36">
        <f>SUM(BF675,BF678,BF679,BF680,BF681,BF682,BF683,BF684,BF685)</f>
        <v>0.0</v>
      </c>
      <c r="BG686" s="36">
        <f>SUM(BG675,BG678,BG679,BG680,BG681,BG682,BG683,BG684,BG685)</f>
        <v>0.0</v>
      </c>
      <c r="BH686" s="36">
        <f>SUM(BH675,BH678,BH679,BH680,BH681,BH682,BH683,BH684,BH685)</f>
        <v>0.0</v>
      </c>
      <c r="BI686" s="36">
        <f>SUM(BI675,BI678,BI679,BI680,BI681,BI682,BI683,BI684,BI685)</f>
        <v>0.0</v>
      </c>
      <c r="BJ686" s="36">
        <f>SUM(BJ675,BJ678,BJ679,BJ680,BJ681,BJ682,BJ683,BJ684,BJ685)</f>
        <v>0.0</v>
      </c>
      <c r="BK686" s="36">
        <f>SUM(BK675,BK678,BK679,BK680,BK681,BK682,BK683,BK684,BK685)</f>
        <v>0.0</v>
      </c>
      <c r="BL686" s="36">
        <f>SUM(BL675,BL678,BL679,BL680,BL681,BL682,BL683,BL684,BL685)</f>
        <v>0.0</v>
      </c>
      <c r="BM686" s="36">
        <f>SUM(BM675,BM678,BM679,BM680,BM681,BM682,BM683,BM684,BM685)</f>
        <v>0.0</v>
      </c>
      <c r="BN686" s="36">
        <f>SUM(BN675,BN678,BN679,BN680,BN681,BN682,BN683,BN684,BN685)</f>
        <v>0.0</v>
      </c>
      <c r="BO686" s="36">
        <f>SUM(BO675,BO678,BO679,BO680,BO681,BO682,BO683,BO684,BO685)</f>
        <v>0.0</v>
      </c>
    </row>
    <row r="687" ht="28" customHeight="1">
      <c r="A687" s="2" t="str">
        <v>SLOT34.HIRE</v>
      </c>
      <c r="B687" s="6" t="str">
        <v>SLOT34 hired in the month (1 = yes)</v>
      </c>
      <c r="C687" s="2" t="str">
        <v>count</v>
      </c>
      <c r="D687" s="2" t="str">
        <v>SUM</v>
      </c>
      <c r="E687" s="34">
        <f>SUM(H687:BO687)</f>
        <v>0</v>
      </c>
      <c r="F687" s="6" t="str">
        <v>Spare row; inactive until a hire and an exit month are entered on People_Inputs</v>
      </c>
      <c r="G687" s="2"/>
      <c r="H687" s="33">
        <f>IF(AND(H$6='People_Inputs'!$H$44,H671=1),1,0)</f>
        <v>0</v>
      </c>
      <c r="I687" s="33">
        <f>IF(AND(I$6='People_Inputs'!$H$44,I671=1),1,0)</f>
        <v>0</v>
      </c>
      <c r="J687" s="33">
        <f>IF(AND(J$6='People_Inputs'!$H$44,J671=1),1,0)</f>
        <v>0</v>
      </c>
      <c r="K687" s="33">
        <f>IF(AND(K$6='People_Inputs'!$H$44,K671=1),1,0)</f>
        <v>0</v>
      </c>
      <c r="L687" s="33">
        <f>IF(AND(L$6='People_Inputs'!$H$44,L671=1),1,0)</f>
        <v>0</v>
      </c>
      <c r="M687" s="33">
        <f>IF(AND(M$6='People_Inputs'!$H$44,M671=1),1,0)</f>
        <v>0</v>
      </c>
      <c r="N687" s="33">
        <f>IF(AND(N$6='People_Inputs'!$H$44,N671=1),1,0)</f>
        <v>0</v>
      </c>
      <c r="O687" s="33">
        <f>IF(AND(O$6='People_Inputs'!$H$44,O671=1),1,0)</f>
        <v>0</v>
      </c>
      <c r="P687" s="33">
        <f>IF(AND(P$6='People_Inputs'!$H$44,P671=1),1,0)</f>
        <v>0</v>
      </c>
      <c r="Q687" s="33">
        <f>IF(AND(Q$6='People_Inputs'!$H$44,Q671=1),1,0)</f>
        <v>0</v>
      </c>
      <c r="R687" s="33">
        <f>IF(AND(R$6='People_Inputs'!$H$44,R671=1),1,0)</f>
        <v>0</v>
      </c>
      <c r="S687" s="33">
        <f>IF(AND(S$6='People_Inputs'!$H$44,S671=1),1,0)</f>
        <v>0</v>
      </c>
      <c r="T687" s="33">
        <f>IF(AND(T$6='People_Inputs'!$H$44,T671=1),1,0)</f>
        <v>0</v>
      </c>
      <c r="U687" s="33">
        <f>IF(AND(U$6='People_Inputs'!$H$44,U671=1),1,0)</f>
        <v>0</v>
      </c>
      <c r="V687" s="33">
        <f>IF(AND(V$6='People_Inputs'!$H$44,V671=1),1,0)</f>
        <v>0</v>
      </c>
      <c r="W687" s="33">
        <f>IF(AND(W$6='People_Inputs'!$H$44,W671=1),1,0)</f>
        <v>0</v>
      </c>
      <c r="X687" s="33">
        <f>IF(AND(X$6='People_Inputs'!$H$44,X671=1),1,0)</f>
        <v>0</v>
      </c>
      <c r="Y687" s="33">
        <f>IF(AND(Y$6='People_Inputs'!$H$44,Y671=1),1,0)</f>
        <v>0</v>
      </c>
      <c r="Z687" s="33">
        <f>IF(AND(Z$6='People_Inputs'!$H$44,Z671=1),1,0)</f>
        <v>0</v>
      </c>
      <c r="AA687" s="33">
        <f>IF(AND(AA$6='People_Inputs'!$H$44,AA671=1),1,0)</f>
        <v>0</v>
      </c>
      <c r="AB687" s="33">
        <f>IF(AND(AB$6='People_Inputs'!$H$44,AB671=1),1,0)</f>
        <v>0</v>
      </c>
      <c r="AC687" s="33">
        <f>IF(AND(AC$6='People_Inputs'!$H$44,AC671=1),1,0)</f>
        <v>0</v>
      </c>
      <c r="AD687" s="33">
        <f>IF(AND(AD$6='People_Inputs'!$H$44,AD671=1),1,0)</f>
        <v>0</v>
      </c>
      <c r="AE687" s="33">
        <f>IF(AND(AE$6='People_Inputs'!$H$44,AE671=1),1,0)</f>
        <v>0</v>
      </c>
      <c r="AF687" s="33">
        <f>IF(AND(AF$6='People_Inputs'!$H$44,AF671=1),1,0)</f>
        <v>0</v>
      </c>
      <c r="AG687" s="33">
        <f>IF(AND(AG$6='People_Inputs'!$H$44,AG671=1),1,0)</f>
        <v>0</v>
      </c>
      <c r="AH687" s="33">
        <f>IF(AND(AH$6='People_Inputs'!$H$44,AH671=1),1,0)</f>
        <v>0</v>
      </c>
      <c r="AI687" s="33">
        <f>IF(AND(AI$6='People_Inputs'!$H$44,AI671=1),1,0)</f>
        <v>0</v>
      </c>
      <c r="AJ687" s="33">
        <f>IF(AND(AJ$6='People_Inputs'!$H$44,AJ671=1),1,0)</f>
        <v>0</v>
      </c>
      <c r="AK687" s="33">
        <f>IF(AND(AK$6='People_Inputs'!$H$44,AK671=1),1,0)</f>
        <v>0</v>
      </c>
      <c r="AL687" s="33">
        <f>IF(AND(AL$6='People_Inputs'!$H$44,AL671=1),1,0)</f>
        <v>0</v>
      </c>
      <c r="AM687" s="33">
        <f>IF(AND(AM$6='People_Inputs'!$H$44,AM671=1),1,0)</f>
        <v>0</v>
      </c>
      <c r="AN687" s="33">
        <f>IF(AND(AN$6='People_Inputs'!$H$44,AN671=1),1,0)</f>
        <v>0</v>
      </c>
      <c r="AO687" s="33">
        <f>IF(AND(AO$6='People_Inputs'!$H$44,AO671=1),1,0)</f>
        <v>0</v>
      </c>
      <c r="AP687" s="33">
        <f>IF(AND(AP$6='People_Inputs'!$H$44,AP671=1),1,0)</f>
        <v>0</v>
      </c>
      <c r="AQ687" s="33">
        <f>IF(AND(AQ$6='People_Inputs'!$H$44,AQ671=1),1,0)</f>
        <v>0</v>
      </c>
      <c r="AR687" s="33">
        <f>IF(AND(AR$6='People_Inputs'!$H$44,AR671=1),1,0)</f>
        <v>0</v>
      </c>
      <c r="AS687" s="33">
        <f>IF(AND(AS$6='People_Inputs'!$H$44,AS671=1),1,0)</f>
        <v>0</v>
      </c>
      <c r="AT687" s="33">
        <f>IF(AND(AT$6='People_Inputs'!$H$44,AT671=1),1,0)</f>
        <v>0</v>
      </c>
      <c r="AU687" s="33">
        <f>IF(AND(AU$6='People_Inputs'!$H$44,AU671=1),1,0)</f>
        <v>0</v>
      </c>
      <c r="AV687" s="33">
        <f>IF(AND(AV$6='People_Inputs'!$H$44,AV671=1),1,0)</f>
        <v>0</v>
      </c>
      <c r="AW687" s="33">
        <f>IF(AND(AW$6='People_Inputs'!$H$44,AW671=1),1,0)</f>
        <v>0</v>
      </c>
      <c r="AX687" s="33">
        <f>IF(AND(AX$6='People_Inputs'!$H$44,AX671=1),1,0)</f>
        <v>0</v>
      </c>
      <c r="AY687" s="33">
        <f>IF(AND(AY$6='People_Inputs'!$H$44,AY671=1),1,0)</f>
        <v>0</v>
      </c>
      <c r="AZ687" s="33">
        <f>IF(AND(AZ$6='People_Inputs'!$H$44,AZ671=1),1,0)</f>
        <v>0</v>
      </c>
      <c r="BA687" s="33">
        <f>IF(AND(BA$6='People_Inputs'!$H$44,BA671=1),1,0)</f>
        <v>0</v>
      </c>
      <c r="BB687" s="33">
        <f>IF(AND(BB$6='People_Inputs'!$H$44,BB671=1),1,0)</f>
        <v>0</v>
      </c>
      <c r="BC687" s="33">
        <f>IF(AND(BC$6='People_Inputs'!$H$44,BC671=1),1,0)</f>
        <v>0</v>
      </c>
      <c r="BD687" s="33">
        <f>IF(AND(BD$6='People_Inputs'!$H$44,BD671=1),1,0)</f>
        <v>0</v>
      </c>
      <c r="BE687" s="33">
        <f>IF(AND(BE$6='People_Inputs'!$H$44,BE671=1),1,0)</f>
        <v>0</v>
      </c>
      <c r="BF687" s="33">
        <f>IF(AND(BF$6='People_Inputs'!$H$44,BF671=1),1,0)</f>
        <v>0</v>
      </c>
      <c r="BG687" s="33">
        <f>IF(AND(BG$6='People_Inputs'!$H$44,BG671=1),1,0)</f>
        <v>0</v>
      </c>
      <c r="BH687" s="33">
        <f>IF(AND(BH$6='People_Inputs'!$H$44,BH671=1),1,0)</f>
        <v>0</v>
      </c>
      <c r="BI687" s="33">
        <f>IF(AND(BI$6='People_Inputs'!$H$44,BI671=1),1,0)</f>
        <v>0</v>
      </c>
      <c r="BJ687" s="33">
        <f>IF(AND(BJ$6='People_Inputs'!$H$44,BJ671=1),1,0)</f>
        <v>0</v>
      </c>
      <c r="BK687" s="33">
        <f>IF(AND(BK$6='People_Inputs'!$H$44,BK671=1),1,0)</f>
        <v>0</v>
      </c>
      <c r="BL687" s="33">
        <f>IF(AND(BL$6='People_Inputs'!$H$44,BL671=1),1,0)</f>
        <v>0</v>
      </c>
      <c r="BM687" s="33">
        <f>IF(AND(BM$6='People_Inputs'!$H$44,BM671=1),1,0)</f>
        <v>0</v>
      </c>
      <c r="BN687" s="33">
        <f>IF(AND(BN$6='People_Inputs'!$H$44,BN671=1),1,0)</f>
        <v>0</v>
      </c>
      <c r="BO687" s="33">
        <f>IF(AND(BO$6='People_Inputs'!$H$44,BO671=1),1,0)</f>
        <v>0</v>
      </c>
    </row>
    <row r="688" ht="28" customHeight="1">
      <c r="A688" s="2" t="str">
        <v>SLOT34.RECRUIT</v>
      </c>
      <c r="B688" s="6" t="str">
        <v>SLOT34 recruiting cost</v>
      </c>
      <c r="C688" s="2" t="str">
        <v>EUR</v>
      </c>
      <c r="D688" s="2" t="str">
        <v>SUM</v>
      </c>
      <c r="E688" s="36">
        <f>SUM(H688:BO688)</f>
        <v>0</v>
      </c>
      <c r="F688" s="6" t="str">
        <v>Spare row; inactive until a hire and an exit month are entered on People_Inputs</v>
      </c>
      <c r="G688" s="2"/>
      <c r="H688" s="35">
        <f>H687*IF('People_Inputs'!$Q$44="none",0,IF('People_Inputs'!$Q$44="agency",H674*'Inputs'!$E$22,IF('People_Inputs'!$Q$44="direct",'Inputs'!$E$23,'Inputs'!$E$21*'Inputs'!$E$22*H674+(1-'Inputs'!$E$21)*'Inputs'!$E$23)))</f>
        <v>0</v>
      </c>
      <c r="I688" s="35">
        <f>I687*IF('People_Inputs'!$Q$44="none",0,IF('People_Inputs'!$Q$44="agency",I674*'Inputs'!$E$22,IF('People_Inputs'!$Q$44="direct",'Inputs'!$E$23,'Inputs'!$E$21*'Inputs'!$E$22*I674+(1-'Inputs'!$E$21)*'Inputs'!$E$23)))</f>
        <v>0</v>
      </c>
      <c r="J688" s="35">
        <f>J687*IF('People_Inputs'!$Q$44="none",0,IF('People_Inputs'!$Q$44="agency",J674*'Inputs'!$E$22,IF('People_Inputs'!$Q$44="direct",'Inputs'!$E$23,'Inputs'!$E$21*'Inputs'!$E$22*J674+(1-'Inputs'!$E$21)*'Inputs'!$E$23)))</f>
        <v>0</v>
      </c>
      <c r="K688" s="35">
        <f>K687*IF('People_Inputs'!$Q$44="none",0,IF('People_Inputs'!$Q$44="agency",K674*'Inputs'!$E$22,IF('People_Inputs'!$Q$44="direct",'Inputs'!$E$23,'Inputs'!$E$21*'Inputs'!$E$22*K674+(1-'Inputs'!$E$21)*'Inputs'!$E$23)))</f>
        <v>0</v>
      </c>
      <c r="L688" s="35">
        <f>L687*IF('People_Inputs'!$Q$44="none",0,IF('People_Inputs'!$Q$44="agency",L674*'Inputs'!$E$22,IF('People_Inputs'!$Q$44="direct",'Inputs'!$E$23,'Inputs'!$E$21*'Inputs'!$E$22*L674+(1-'Inputs'!$E$21)*'Inputs'!$E$23)))</f>
        <v>0</v>
      </c>
      <c r="M688" s="35">
        <f>M687*IF('People_Inputs'!$Q$44="none",0,IF('People_Inputs'!$Q$44="agency",M674*'Inputs'!$E$22,IF('People_Inputs'!$Q$44="direct",'Inputs'!$E$23,'Inputs'!$E$21*'Inputs'!$E$22*M674+(1-'Inputs'!$E$21)*'Inputs'!$E$23)))</f>
        <v>0</v>
      </c>
      <c r="N688" s="35">
        <f>N687*IF('People_Inputs'!$Q$44="none",0,IF('People_Inputs'!$Q$44="agency",N674*'Inputs'!$E$22,IF('People_Inputs'!$Q$44="direct",'Inputs'!$E$23,'Inputs'!$E$21*'Inputs'!$E$22*N674+(1-'Inputs'!$E$21)*'Inputs'!$E$23)))</f>
        <v>0</v>
      </c>
      <c r="O688" s="35">
        <f>O687*IF('People_Inputs'!$Q$44="none",0,IF('People_Inputs'!$Q$44="agency",O674*'Inputs'!$E$22,IF('People_Inputs'!$Q$44="direct",'Inputs'!$E$23,'Inputs'!$E$21*'Inputs'!$E$22*O674+(1-'Inputs'!$E$21)*'Inputs'!$E$23)))</f>
        <v>0</v>
      </c>
      <c r="P688" s="35">
        <f>P687*IF('People_Inputs'!$Q$44="none",0,IF('People_Inputs'!$Q$44="agency",P674*'Inputs'!$E$22,IF('People_Inputs'!$Q$44="direct",'Inputs'!$E$23,'Inputs'!$E$21*'Inputs'!$E$22*P674+(1-'Inputs'!$E$21)*'Inputs'!$E$23)))</f>
        <v>0</v>
      </c>
      <c r="Q688" s="35">
        <f>Q687*IF('People_Inputs'!$Q$44="none",0,IF('People_Inputs'!$Q$44="agency",Q674*'Inputs'!$E$22,IF('People_Inputs'!$Q$44="direct",'Inputs'!$E$23,'Inputs'!$E$21*'Inputs'!$E$22*Q674+(1-'Inputs'!$E$21)*'Inputs'!$E$23)))</f>
        <v>0</v>
      </c>
      <c r="R688" s="35">
        <f>R687*IF('People_Inputs'!$Q$44="none",0,IF('People_Inputs'!$Q$44="agency",R674*'Inputs'!$E$22,IF('People_Inputs'!$Q$44="direct",'Inputs'!$E$23,'Inputs'!$E$21*'Inputs'!$E$22*R674+(1-'Inputs'!$E$21)*'Inputs'!$E$23)))</f>
        <v>0</v>
      </c>
      <c r="S688" s="35">
        <f>S687*IF('People_Inputs'!$Q$44="none",0,IF('People_Inputs'!$Q$44="agency",S674*'Inputs'!$E$22,IF('People_Inputs'!$Q$44="direct",'Inputs'!$E$23,'Inputs'!$E$21*'Inputs'!$E$22*S674+(1-'Inputs'!$E$21)*'Inputs'!$E$23)))</f>
        <v>0</v>
      </c>
      <c r="T688" s="35">
        <f>T687*IF('People_Inputs'!$Q$44="none",0,IF('People_Inputs'!$Q$44="agency",T674*'Inputs'!$E$22,IF('People_Inputs'!$Q$44="direct",'Inputs'!$E$23,'Inputs'!$E$21*'Inputs'!$E$22*T674+(1-'Inputs'!$E$21)*'Inputs'!$E$23)))</f>
        <v>0</v>
      </c>
      <c r="U688" s="35">
        <f>U687*IF('People_Inputs'!$Q$44="none",0,IF('People_Inputs'!$Q$44="agency",U674*'Inputs'!$E$22,IF('People_Inputs'!$Q$44="direct",'Inputs'!$E$23,'Inputs'!$E$21*'Inputs'!$E$22*U674+(1-'Inputs'!$E$21)*'Inputs'!$E$23)))</f>
        <v>0</v>
      </c>
      <c r="V688" s="35">
        <f>V687*IF('People_Inputs'!$Q$44="none",0,IF('People_Inputs'!$Q$44="agency",V674*'Inputs'!$E$22,IF('People_Inputs'!$Q$44="direct",'Inputs'!$E$23,'Inputs'!$E$21*'Inputs'!$E$22*V674+(1-'Inputs'!$E$21)*'Inputs'!$E$23)))</f>
        <v>0</v>
      </c>
      <c r="W688" s="35">
        <f>W687*IF('People_Inputs'!$Q$44="none",0,IF('People_Inputs'!$Q$44="agency",W674*'Inputs'!$E$22,IF('People_Inputs'!$Q$44="direct",'Inputs'!$E$23,'Inputs'!$E$21*'Inputs'!$E$22*W674+(1-'Inputs'!$E$21)*'Inputs'!$E$23)))</f>
        <v>0</v>
      </c>
      <c r="X688" s="35">
        <f>X687*IF('People_Inputs'!$Q$44="none",0,IF('People_Inputs'!$Q$44="agency",X674*'Inputs'!$E$22,IF('People_Inputs'!$Q$44="direct",'Inputs'!$E$23,'Inputs'!$E$21*'Inputs'!$E$22*X674+(1-'Inputs'!$E$21)*'Inputs'!$E$23)))</f>
        <v>0</v>
      </c>
      <c r="Y688" s="35">
        <f>Y687*IF('People_Inputs'!$Q$44="none",0,IF('People_Inputs'!$Q$44="agency",Y674*'Inputs'!$E$22,IF('People_Inputs'!$Q$44="direct",'Inputs'!$E$23,'Inputs'!$E$21*'Inputs'!$E$22*Y674+(1-'Inputs'!$E$21)*'Inputs'!$E$23)))</f>
        <v>0</v>
      </c>
      <c r="Z688" s="35">
        <f>Z687*IF('People_Inputs'!$Q$44="none",0,IF('People_Inputs'!$Q$44="agency",Z674*'Inputs'!$E$22,IF('People_Inputs'!$Q$44="direct",'Inputs'!$E$23,'Inputs'!$E$21*'Inputs'!$E$22*Z674+(1-'Inputs'!$E$21)*'Inputs'!$E$23)))</f>
        <v>0</v>
      </c>
      <c r="AA688" s="35">
        <f>AA687*IF('People_Inputs'!$Q$44="none",0,IF('People_Inputs'!$Q$44="agency",AA674*'Inputs'!$E$22,IF('People_Inputs'!$Q$44="direct",'Inputs'!$E$23,'Inputs'!$E$21*'Inputs'!$E$22*AA674+(1-'Inputs'!$E$21)*'Inputs'!$E$23)))</f>
        <v>0</v>
      </c>
      <c r="AB688" s="35">
        <f>AB687*IF('People_Inputs'!$Q$44="none",0,IF('People_Inputs'!$Q$44="agency",AB674*'Inputs'!$E$22,IF('People_Inputs'!$Q$44="direct",'Inputs'!$E$23,'Inputs'!$E$21*'Inputs'!$E$22*AB674+(1-'Inputs'!$E$21)*'Inputs'!$E$23)))</f>
        <v>0</v>
      </c>
      <c r="AC688" s="35">
        <f>AC687*IF('People_Inputs'!$Q$44="none",0,IF('People_Inputs'!$Q$44="agency",AC674*'Inputs'!$E$22,IF('People_Inputs'!$Q$44="direct",'Inputs'!$E$23,'Inputs'!$E$21*'Inputs'!$E$22*AC674+(1-'Inputs'!$E$21)*'Inputs'!$E$23)))</f>
        <v>0</v>
      </c>
      <c r="AD688" s="35">
        <f>AD687*IF('People_Inputs'!$Q$44="none",0,IF('People_Inputs'!$Q$44="agency",AD674*'Inputs'!$E$22,IF('People_Inputs'!$Q$44="direct",'Inputs'!$E$23,'Inputs'!$E$21*'Inputs'!$E$22*AD674+(1-'Inputs'!$E$21)*'Inputs'!$E$23)))</f>
        <v>0</v>
      </c>
      <c r="AE688" s="35">
        <f>AE687*IF('People_Inputs'!$Q$44="none",0,IF('People_Inputs'!$Q$44="agency",AE674*'Inputs'!$E$22,IF('People_Inputs'!$Q$44="direct",'Inputs'!$E$23,'Inputs'!$E$21*'Inputs'!$E$22*AE674+(1-'Inputs'!$E$21)*'Inputs'!$E$23)))</f>
        <v>0</v>
      </c>
      <c r="AF688" s="35">
        <f>AF687*IF('People_Inputs'!$Q$44="none",0,IF('People_Inputs'!$Q$44="agency",AF674*'Inputs'!$E$22,IF('People_Inputs'!$Q$44="direct",'Inputs'!$E$23,'Inputs'!$E$21*'Inputs'!$E$22*AF674+(1-'Inputs'!$E$21)*'Inputs'!$E$23)))</f>
        <v>0</v>
      </c>
      <c r="AG688" s="35">
        <f>AG687*IF('People_Inputs'!$Q$44="none",0,IF('People_Inputs'!$Q$44="agency",AG674*'Inputs'!$E$22,IF('People_Inputs'!$Q$44="direct",'Inputs'!$E$23,'Inputs'!$E$21*'Inputs'!$E$22*AG674+(1-'Inputs'!$E$21)*'Inputs'!$E$23)))</f>
        <v>0</v>
      </c>
      <c r="AH688" s="35">
        <f>AH687*IF('People_Inputs'!$Q$44="none",0,IF('People_Inputs'!$Q$44="agency",AH674*'Inputs'!$E$22,IF('People_Inputs'!$Q$44="direct",'Inputs'!$E$23,'Inputs'!$E$21*'Inputs'!$E$22*AH674+(1-'Inputs'!$E$21)*'Inputs'!$E$23)))</f>
        <v>0</v>
      </c>
      <c r="AI688" s="35">
        <f>AI687*IF('People_Inputs'!$Q$44="none",0,IF('People_Inputs'!$Q$44="agency",AI674*'Inputs'!$E$22,IF('People_Inputs'!$Q$44="direct",'Inputs'!$E$23,'Inputs'!$E$21*'Inputs'!$E$22*AI674+(1-'Inputs'!$E$21)*'Inputs'!$E$23)))</f>
        <v>0</v>
      </c>
      <c r="AJ688" s="35">
        <f>AJ687*IF('People_Inputs'!$Q$44="none",0,IF('People_Inputs'!$Q$44="agency",AJ674*'Inputs'!$E$22,IF('People_Inputs'!$Q$44="direct",'Inputs'!$E$23,'Inputs'!$E$21*'Inputs'!$E$22*AJ674+(1-'Inputs'!$E$21)*'Inputs'!$E$23)))</f>
        <v>0</v>
      </c>
      <c r="AK688" s="35">
        <f>AK687*IF('People_Inputs'!$Q$44="none",0,IF('People_Inputs'!$Q$44="agency",AK674*'Inputs'!$E$22,IF('People_Inputs'!$Q$44="direct",'Inputs'!$E$23,'Inputs'!$E$21*'Inputs'!$E$22*AK674+(1-'Inputs'!$E$21)*'Inputs'!$E$23)))</f>
        <v>0</v>
      </c>
      <c r="AL688" s="35">
        <f>AL687*IF('People_Inputs'!$Q$44="none",0,IF('People_Inputs'!$Q$44="agency",AL674*'Inputs'!$E$22,IF('People_Inputs'!$Q$44="direct",'Inputs'!$E$23,'Inputs'!$E$21*'Inputs'!$E$22*AL674+(1-'Inputs'!$E$21)*'Inputs'!$E$23)))</f>
        <v>0</v>
      </c>
      <c r="AM688" s="35">
        <f>AM687*IF('People_Inputs'!$Q$44="none",0,IF('People_Inputs'!$Q$44="agency",AM674*'Inputs'!$E$22,IF('People_Inputs'!$Q$44="direct",'Inputs'!$E$23,'Inputs'!$E$21*'Inputs'!$E$22*AM674+(1-'Inputs'!$E$21)*'Inputs'!$E$23)))</f>
        <v>0</v>
      </c>
      <c r="AN688" s="35">
        <f>AN687*IF('People_Inputs'!$Q$44="none",0,IF('People_Inputs'!$Q$44="agency",AN674*'Inputs'!$E$22,IF('People_Inputs'!$Q$44="direct",'Inputs'!$E$23,'Inputs'!$E$21*'Inputs'!$E$22*AN674+(1-'Inputs'!$E$21)*'Inputs'!$E$23)))</f>
        <v>0</v>
      </c>
      <c r="AO688" s="35">
        <f>AO687*IF('People_Inputs'!$Q$44="none",0,IF('People_Inputs'!$Q$44="agency",AO674*'Inputs'!$E$22,IF('People_Inputs'!$Q$44="direct",'Inputs'!$E$23,'Inputs'!$E$21*'Inputs'!$E$22*AO674+(1-'Inputs'!$E$21)*'Inputs'!$E$23)))</f>
        <v>0</v>
      </c>
      <c r="AP688" s="35">
        <f>AP687*IF('People_Inputs'!$Q$44="none",0,IF('People_Inputs'!$Q$44="agency",AP674*'Inputs'!$E$22,IF('People_Inputs'!$Q$44="direct",'Inputs'!$E$23,'Inputs'!$E$21*'Inputs'!$E$22*AP674+(1-'Inputs'!$E$21)*'Inputs'!$E$23)))</f>
        <v>0</v>
      </c>
      <c r="AQ688" s="35">
        <f>AQ687*IF('People_Inputs'!$Q$44="none",0,IF('People_Inputs'!$Q$44="agency",AQ674*'Inputs'!$E$22,IF('People_Inputs'!$Q$44="direct",'Inputs'!$E$23,'Inputs'!$E$21*'Inputs'!$E$22*AQ674+(1-'Inputs'!$E$21)*'Inputs'!$E$23)))</f>
        <v>0</v>
      </c>
      <c r="AR688" s="35">
        <f>AR687*IF('People_Inputs'!$Q$44="none",0,IF('People_Inputs'!$Q$44="agency",AR674*'Inputs'!$E$22,IF('People_Inputs'!$Q$44="direct",'Inputs'!$E$23,'Inputs'!$E$21*'Inputs'!$E$22*AR674+(1-'Inputs'!$E$21)*'Inputs'!$E$23)))</f>
        <v>0</v>
      </c>
      <c r="AS688" s="35">
        <f>AS687*IF('People_Inputs'!$Q$44="none",0,IF('People_Inputs'!$Q$44="agency",AS674*'Inputs'!$E$22,IF('People_Inputs'!$Q$44="direct",'Inputs'!$E$23,'Inputs'!$E$21*'Inputs'!$E$22*AS674+(1-'Inputs'!$E$21)*'Inputs'!$E$23)))</f>
        <v>0</v>
      </c>
      <c r="AT688" s="35">
        <f>AT687*IF('People_Inputs'!$Q$44="none",0,IF('People_Inputs'!$Q$44="agency",AT674*'Inputs'!$E$22,IF('People_Inputs'!$Q$44="direct",'Inputs'!$E$23,'Inputs'!$E$21*'Inputs'!$E$22*AT674+(1-'Inputs'!$E$21)*'Inputs'!$E$23)))</f>
        <v>0</v>
      </c>
      <c r="AU688" s="35">
        <f>AU687*IF('People_Inputs'!$Q$44="none",0,IF('People_Inputs'!$Q$44="agency",AU674*'Inputs'!$E$22,IF('People_Inputs'!$Q$44="direct",'Inputs'!$E$23,'Inputs'!$E$21*'Inputs'!$E$22*AU674+(1-'Inputs'!$E$21)*'Inputs'!$E$23)))</f>
        <v>0</v>
      </c>
      <c r="AV688" s="35">
        <f>AV687*IF('People_Inputs'!$Q$44="none",0,IF('People_Inputs'!$Q$44="agency",AV674*'Inputs'!$E$22,IF('People_Inputs'!$Q$44="direct",'Inputs'!$E$23,'Inputs'!$E$21*'Inputs'!$E$22*AV674+(1-'Inputs'!$E$21)*'Inputs'!$E$23)))</f>
        <v>0</v>
      </c>
      <c r="AW688" s="35">
        <f>AW687*IF('People_Inputs'!$Q$44="none",0,IF('People_Inputs'!$Q$44="agency",AW674*'Inputs'!$E$22,IF('People_Inputs'!$Q$44="direct",'Inputs'!$E$23,'Inputs'!$E$21*'Inputs'!$E$22*AW674+(1-'Inputs'!$E$21)*'Inputs'!$E$23)))</f>
        <v>0</v>
      </c>
      <c r="AX688" s="35">
        <f>AX687*IF('People_Inputs'!$Q$44="none",0,IF('People_Inputs'!$Q$44="agency",AX674*'Inputs'!$E$22,IF('People_Inputs'!$Q$44="direct",'Inputs'!$E$23,'Inputs'!$E$21*'Inputs'!$E$22*AX674+(1-'Inputs'!$E$21)*'Inputs'!$E$23)))</f>
        <v>0</v>
      </c>
      <c r="AY688" s="35">
        <f>AY687*IF('People_Inputs'!$Q$44="none",0,IF('People_Inputs'!$Q$44="agency",AY674*'Inputs'!$E$22,IF('People_Inputs'!$Q$44="direct",'Inputs'!$E$23,'Inputs'!$E$21*'Inputs'!$E$22*AY674+(1-'Inputs'!$E$21)*'Inputs'!$E$23)))</f>
        <v>0</v>
      </c>
      <c r="AZ688" s="35">
        <f>AZ687*IF('People_Inputs'!$Q$44="none",0,IF('People_Inputs'!$Q$44="agency",AZ674*'Inputs'!$E$22,IF('People_Inputs'!$Q$44="direct",'Inputs'!$E$23,'Inputs'!$E$21*'Inputs'!$E$22*AZ674+(1-'Inputs'!$E$21)*'Inputs'!$E$23)))</f>
        <v>0</v>
      </c>
      <c r="BA688" s="35">
        <f>BA687*IF('People_Inputs'!$Q$44="none",0,IF('People_Inputs'!$Q$44="agency",BA674*'Inputs'!$E$22,IF('People_Inputs'!$Q$44="direct",'Inputs'!$E$23,'Inputs'!$E$21*'Inputs'!$E$22*BA674+(1-'Inputs'!$E$21)*'Inputs'!$E$23)))</f>
        <v>0</v>
      </c>
      <c r="BB688" s="35">
        <f>BB687*IF('People_Inputs'!$Q$44="none",0,IF('People_Inputs'!$Q$44="agency",BB674*'Inputs'!$E$22,IF('People_Inputs'!$Q$44="direct",'Inputs'!$E$23,'Inputs'!$E$21*'Inputs'!$E$22*BB674+(1-'Inputs'!$E$21)*'Inputs'!$E$23)))</f>
        <v>0</v>
      </c>
      <c r="BC688" s="35">
        <f>BC687*IF('People_Inputs'!$Q$44="none",0,IF('People_Inputs'!$Q$44="agency",BC674*'Inputs'!$E$22,IF('People_Inputs'!$Q$44="direct",'Inputs'!$E$23,'Inputs'!$E$21*'Inputs'!$E$22*BC674+(1-'Inputs'!$E$21)*'Inputs'!$E$23)))</f>
        <v>0</v>
      </c>
      <c r="BD688" s="35">
        <f>BD687*IF('People_Inputs'!$Q$44="none",0,IF('People_Inputs'!$Q$44="agency",BD674*'Inputs'!$E$22,IF('People_Inputs'!$Q$44="direct",'Inputs'!$E$23,'Inputs'!$E$21*'Inputs'!$E$22*BD674+(1-'Inputs'!$E$21)*'Inputs'!$E$23)))</f>
        <v>0</v>
      </c>
      <c r="BE688" s="35">
        <f>BE687*IF('People_Inputs'!$Q$44="none",0,IF('People_Inputs'!$Q$44="agency",BE674*'Inputs'!$E$22,IF('People_Inputs'!$Q$44="direct",'Inputs'!$E$23,'Inputs'!$E$21*'Inputs'!$E$22*BE674+(1-'Inputs'!$E$21)*'Inputs'!$E$23)))</f>
        <v>0</v>
      </c>
      <c r="BF688" s="35">
        <f>BF687*IF('People_Inputs'!$Q$44="none",0,IF('People_Inputs'!$Q$44="agency",BF674*'Inputs'!$E$22,IF('People_Inputs'!$Q$44="direct",'Inputs'!$E$23,'Inputs'!$E$21*'Inputs'!$E$22*BF674+(1-'Inputs'!$E$21)*'Inputs'!$E$23)))</f>
        <v>0</v>
      </c>
      <c r="BG688" s="35">
        <f>BG687*IF('People_Inputs'!$Q$44="none",0,IF('People_Inputs'!$Q$44="agency",BG674*'Inputs'!$E$22,IF('People_Inputs'!$Q$44="direct",'Inputs'!$E$23,'Inputs'!$E$21*'Inputs'!$E$22*BG674+(1-'Inputs'!$E$21)*'Inputs'!$E$23)))</f>
        <v>0</v>
      </c>
      <c r="BH688" s="35">
        <f>BH687*IF('People_Inputs'!$Q$44="none",0,IF('People_Inputs'!$Q$44="agency",BH674*'Inputs'!$E$22,IF('People_Inputs'!$Q$44="direct",'Inputs'!$E$23,'Inputs'!$E$21*'Inputs'!$E$22*BH674+(1-'Inputs'!$E$21)*'Inputs'!$E$23)))</f>
        <v>0</v>
      </c>
      <c r="BI688" s="35">
        <f>BI687*IF('People_Inputs'!$Q$44="none",0,IF('People_Inputs'!$Q$44="agency",BI674*'Inputs'!$E$22,IF('People_Inputs'!$Q$44="direct",'Inputs'!$E$23,'Inputs'!$E$21*'Inputs'!$E$22*BI674+(1-'Inputs'!$E$21)*'Inputs'!$E$23)))</f>
        <v>0</v>
      </c>
      <c r="BJ688" s="35">
        <f>BJ687*IF('People_Inputs'!$Q$44="none",0,IF('People_Inputs'!$Q$44="agency",BJ674*'Inputs'!$E$22,IF('People_Inputs'!$Q$44="direct",'Inputs'!$E$23,'Inputs'!$E$21*'Inputs'!$E$22*BJ674+(1-'Inputs'!$E$21)*'Inputs'!$E$23)))</f>
        <v>0</v>
      </c>
      <c r="BK688" s="35">
        <f>BK687*IF('People_Inputs'!$Q$44="none",0,IF('People_Inputs'!$Q$44="agency",BK674*'Inputs'!$E$22,IF('People_Inputs'!$Q$44="direct",'Inputs'!$E$23,'Inputs'!$E$21*'Inputs'!$E$22*BK674+(1-'Inputs'!$E$21)*'Inputs'!$E$23)))</f>
        <v>0</v>
      </c>
      <c r="BL688" s="35">
        <f>BL687*IF('People_Inputs'!$Q$44="none",0,IF('People_Inputs'!$Q$44="agency",BL674*'Inputs'!$E$22,IF('People_Inputs'!$Q$44="direct",'Inputs'!$E$23,'Inputs'!$E$21*'Inputs'!$E$22*BL674+(1-'Inputs'!$E$21)*'Inputs'!$E$23)))</f>
        <v>0</v>
      </c>
      <c r="BM688" s="35">
        <f>BM687*IF('People_Inputs'!$Q$44="none",0,IF('People_Inputs'!$Q$44="agency",BM674*'Inputs'!$E$22,IF('People_Inputs'!$Q$44="direct",'Inputs'!$E$23,'Inputs'!$E$21*'Inputs'!$E$22*BM674+(1-'Inputs'!$E$21)*'Inputs'!$E$23)))</f>
        <v>0</v>
      </c>
      <c r="BN688" s="35">
        <f>BN687*IF('People_Inputs'!$Q$44="none",0,IF('People_Inputs'!$Q$44="agency",BN674*'Inputs'!$E$22,IF('People_Inputs'!$Q$44="direct",'Inputs'!$E$23,'Inputs'!$E$21*'Inputs'!$E$22*BN674+(1-'Inputs'!$E$21)*'Inputs'!$E$23)))</f>
        <v>0</v>
      </c>
      <c r="BO688" s="35">
        <f>BO687*IF('People_Inputs'!$Q$44="none",0,IF('People_Inputs'!$Q$44="agency",BO674*'Inputs'!$E$22,IF('People_Inputs'!$Q$44="direct",'Inputs'!$E$23,'Inputs'!$E$21*'Inputs'!$E$22*BO674+(1-'Inputs'!$E$21)*'Inputs'!$E$23)))</f>
        <v>0</v>
      </c>
    </row>
    <row r="689" ht="28" customHeight="1">
      <c r="A689" s="2" t="str">
        <v>SLOT34.SOFTWARE</v>
      </c>
      <c r="B689" s="6" t="str">
        <v>SLOT34 software cost</v>
      </c>
      <c r="C689" s="2" t="str">
        <v>EUR</v>
      </c>
      <c r="D689" s="2" t="str">
        <v>SUM</v>
      </c>
      <c r="E689" s="36">
        <f>SUM(H689:BO689)</f>
        <v>0</v>
      </c>
      <c r="F689" s="6" t="str">
        <v>Spare row; inactive until a hire and an exit month are entered on People_Inputs</v>
      </c>
      <c r="G689" s="2"/>
      <c r="H689" s="35">
        <f>H672*'People_Inputs'!$O$44</f>
        <v>0</v>
      </c>
      <c r="I689" s="35">
        <f>I672*'People_Inputs'!$O$44</f>
        <v>0</v>
      </c>
      <c r="J689" s="35">
        <f>J672*'People_Inputs'!$O$44</f>
        <v>0</v>
      </c>
      <c r="K689" s="35">
        <f>K672*'People_Inputs'!$O$44</f>
        <v>0</v>
      </c>
      <c r="L689" s="35">
        <f>L672*'People_Inputs'!$O$44</f>
        <v>0</v>
      </c>
      <c r="M689" s="35">
        <f>M672*'People_Inputs'!$O$44</f>
        <v>0</v>
      </c>
      <c r="N689" s="35">
        <f>N672*'People_Inputs'!$O$44</f>
        <v>0</v>
      </c>
      <c r="O689" s="35">
        <f>O672*'People_Inputs'!$O$44</f>
        <v>0</v>
      </c>
      <c r="P689" s="35">
        <f>P672*'People_Inputs'!$O$44</f>
        <v>0</v>
      </c>
      <c r="Q689" s="35">
        <f>Q672*'People_Inputs'!$O$44</f>
        <v>0</v>
      </c>
      <c r="R689" s="35">
        <f>R672*'People_Inputs'!$O$44</f>
        <v>0</v>
      </c>
      <c r="S689" s="35">
        <f>S672*'People_Inputs'!$O$44</f>
        <v>0</v>
      </c>
      <c r="T689" s="35">
        <f>T672*'People_Inputs'!$O$44</f>
        <v>0</v>
      </c>
      <c r="U689" s="35">
        <f>U672*'People_Inputs'!$O$44</f>
        <v>0</v>
      </c>
      <c r="V689" s="35">
        <f>V672*'People_Inputs'!$O$44</f>
        <v>0</v>
      </c>
      <c r="W689" s="35">
        <f>W672*'People_Inputs'!$O$44</f>
        <v>0</v>
      </c>
      <c r="X689" s="35">
        <f>X672*'People_Inputs'!$O$44</f>
        <v>0</v>
      </c>
      <c r="Y689" s="35">
        <f>Y672*'People_Inputs'!$O$44</f>
        <v>0</v>
      </c>
      <c r="Z689" s="35">
        <f>Z672*'People_Inputs'!$O$44</f>
        <v>0</v>
      </c>
      <c r="AA689" s="35">
        <f>AA672*'People_Inputs'!$O$44</f>
        <v>0</v>
      </c>
      <c r="AB689" s="35">
        <f>AB672*'People_Inputs'!$O$44</f>
        <v>0</v>
      </c>
      <c r="AC689" s="35">
        <f>AC672*'People_Inputs'!$O$44</f>
        <v>0</v>
      </c>
      <c r="AD689" s="35">
        <f>AD672*'People_Inputs'!$O$44</f>
        <v>0</v>
      </c>
      <c r="AE689" s="35">
        <f>AE672*'People_Inputs'!$O$44</f>
        <v>0</v>
      </c>
      <c r="AF689" s="35">
        <f>AF672*'People_Inputs'!$O$44</f>
        <v>0</v>
      </c>
      <c r="AG689" s="35">
        <f>AG672*'People_Inputs'!$O$44</f>
        <v>0</v>
      </c>
      <c r="AH689" s="35">
        <f>AH672*'People_Inputs'!$O$44</f>
        <v>0</v>
      </c>
      <c r="AI689" s="35">
        <f>AI672*'People_Inputs'!$O$44</f>
        <v>0</v>
      </c>
      <c r="AJ689" s="35">
        <f>AJ672*'People_Inputs'!$O$44</f>
        <v>0</v>
      </c>
      <c r="AK689" s="35">
        <f>AK672*'People_Inputs'!$O$44</f>
        <v>0</v>
      </c>
      <c r="AL689" s="35">
        <f>AL672*'People_Inputs'!$O$44</f>
        <v>0</v>
      </c>
      <c r="AM689" s="35">
        <f>AM672*'People_Inputs'!$O$44</f>
        <v>0</v>
      </c>
      <c r="AN689" s="35">
        <f>AN672*'People_Inputs'!$O$44</f>
        <v>0</v>
      </c>
      <c r="AO689" s="35">
        <f>AO672*'People_Inputs'!$O$44</f>
        <v>0</v>
      </c>
      <c r="AP689" s="35">
        <f>AP672*'People_Inputs'!$O$44</f>
        <v>0</v>
      </c>
      <c r="AQ689" s="35">
        <f>AQ672*'People_Inputs'!$O$44</f>
        <v>0</v>
      </c>
      <c r="AR689" s="35">
        <f>AR672*'People_Inputs'!$O$44</f>
        <v>0</v>
      </c>
      <c r="AS689" s="35">
        <f>AS672*'People_Inputs'!$O$44</f>
        <v>0</v>
      </c>
      <c r="AT689" s="35">
        <f>AT672*'People_Inputs'!$O$44</f>
        <v>0</v>
      </c>
      <c r="AU689" s="35">
        <f>AU672*'People_Inputs'!$O$44</f>
        <v>0</v>
      </c>
      <c r="AV689" s="35">
        <f>AV672*'People_Inputs'!$O$44</f>
        <v>0</v>
      </c>
      <c r="AW689" s="35">
        <f>AW672*'People_Inputs'!$O$44</f>
        <v>0</v>
      </c>
      <c r="AX689" s="35">
        <f>AX672*'People_Inputs'!$O$44</f>
        <v>0</v>
      </c>
      <c r="AY689" s="35">
        <f>AY672*'People_Inputs'!$O$44</f>
        <v>0</v>
      </c>
      <c r="AZ689" s="35">
        <f>AZ672*'People_Inputs'!$O$44</f>
        <v>0</v>
      </c>
      <c r="BA689" s="35">
        <f>BA672*'People_Inputs'!$O$44</f>
        <v>0</v>
      </c>
      <c r="BB689" s="35">
        <f>BB672*'People_Inputs'!$O$44</f>
        <v>0</v>
      </c>
      <c r="BC689" s="35">
        <f>BC672*'People_Inputs'!$O$44</f>
        <v>0</v>
      </c>
      <c r="BD689" s="35">
        <f>BD672*'People_Inputs'!$O$44</f>
        <v>0</v>
      </c>
      <c r="BE689" s="35">
        <f>BE672*'People_Inputs'!$O$44</f>
        <v>0</v>
      </c>
      <c r="BF689" s="35">
        <f>BF672*'People_Inputs'!$O$44</f>
        <v>0</v>
      </c>
      <c r="BG689" s="35">
        <f>BG672*'People_Inputs'!$O$44</f>
        <v>0</v>
      </c>
      <c r="BH689" s="35">
        <f>BH672*'People_Inputs'!$O$44</f>
        <v>0</v>
      </c>
      <c r="BI689" s="35">
        <f>BI672*'People_Inputs'!$O$44</f>
        <v>0</v>
      </c>
      <c r="BJ689" s="35">
        <f>BJ672*'People_Inputs'!$O$44</f>
        <v>0</v>
      </c>
      <c r="BK689" s="35">
        <f>BK672*'People_Inputs'!$O$44</f>
        <v>0</v>
      </c>
      <c r="BL689" s="35">
        <f>BL672*'People_Inputs'!$O$44</f>
        <v>0</v>
      </c>
      <c r="BM689" s="35">
        <f>BM672*'People_Inputs'!$O$44</f>
        <v>0</v>
      </c>
      <c r="BN689" s="35">
        <f>BN672*'People_Inputs'!$O$44</f>
        <v>0</v>
      </c>
      <c r="BO689" s="35">
        <f>BO672*'People_Inputs'!$O$44</f>
        <v>0</v>
      </c>
    </row>
    <row r="690" ht="28" customHeight="1">
      <c r="A690" s="2" t="str">
        <v>SLOT34.EQUIPMENT</v>
      </c>
      <c r="B690" s="6" t="str">
        <v>SLOT34 IT equipment purchase</v>
      </c>
      <c r="C690" s="2" t="str">
        <v>EUR</v>
      </c>
      <c r="D690" s="2" t="str">
        <v>SUM</v>
      </c>
      <c r="E690" s="36">
        <f>SUM(H690:BO690)</f>
        <v>0</v>
      </c>
      <c r="F690" s="6" t="str">
        <v>Spare row; inactive until a hire and an exit month are entered on People_Inputs</v>
      </c>
      <c r="G690" s="2"/>
      <c r="H690" s="35">
        <f>IF(AND(H671=1,(H$6-'People_Inputs'!$H$44)/'Inputs'!$E$26=ROUNDDOWN((H$6-'People_Inputs'!$H$44)/'Inputs'!$E$26,0)),'People_Inputs'!$P$44,0)</f>
        <v>0</v>
      </c>
      <c r="I690" s="35">
        <f>IF(AND(I671=1,(I$6-'People_Inputs'!$H$44)/'Inputs'!$E$26=ROUNDDOWN((I$6-'People_Inputs'!$H$44)/'Inputs'!$E$26,0)),'People_Inputs'!$P$44,0)</f>
        <v>0</v>
      </c>
      <c r="J690" s="35">
        <f>IF(AND(J671=1,(J$6-'People_Inputs'!$H$44)/'Inputs'!$E$26=ROUNDDOWN((J$6-'People_Inputs'!$H$44)/'Inputs'!$E$26,0)),'People_Inputs'!$P$44,0)</f>
        <v>0</v>
      </c>
      <c r="K690" s="35">
        <f>IF(AND(K671=1,(K$6-'People_Inputs'!$H$44)/'Inputs'!$E$26=ROUNDDOWN((K$6-'People_Inputs'!$H$44)/'Inputs'!$E$26,0)),'People_Inputs'!$P$44,0)</f>
        <v>0</v>
      </c>
      <c r="L690" s="35">
        <f>IF(AND(L671=1,(L$6-'People_Inputs'!$H$44)/'Inputs'!$E$26=ROUNDDOWN((L$6-'People_Inputs'!$H$44)/'Inputs'!$E$26,0)),'People_Inputs'!$P$44,0)</f>
        <v>0</v>
      </c>
      <c r="M690" s="35">
        <f>IF(AND(M671=1,(M$6-'People_Inputs'!$H$44)/'Inputs'!$E$26=ROUNDDOWN((M$6-'People_Inputs'!$H$44)/'Inputs'!$E$26,0)),'People_Inputs'!$P$44,0)</f>
        <v>0</v>
      </c>
      <c r="N690" s="35">
        <f>IF(AND(N671=1,(N$6-'People_Inputs'!$H$44)/'Inputs'!$E$26=ROUNDDOWN((N$6-'People_Inputs'!$H$44)/'Inputs'!$E$26,0)),'People_Inputs'!$P$44,0)</f>
        <v>0</v>
      </c>
      <c r="O690" s="35">
        <f>IF(AND(O671=1,(O$6-'People_Inputs'!$H$44)/'Inputs'!$E$26=ROUNDDOWN((O$6-'People_Inputs'!$H$44)/'Inputs'!$E$26,0)),'People_Inputs'!$P$44,0)</f>
        <v>0</v>
      </c>
      <c r="P690" s="35">
        <f>IF(AND(P671=1,(P$6-'People_Inputs'!$H$44)/'Inputs'!$E$26=ROUNDDOWN((P$6-'People_Inputs'!$H$44)/'Inputs'!$E$26,0)),'People_Inputs'!$P$44,0)</f>
        <v>0</v>
      </c>
      <c r="Q690" s="35">
        <f>IF(AND(Q671=1,(Q$6-'People_Inputs'!$H$44)/'Inputs'!$E$26=ROUNDDOWN((Q$6-'People_Inputs'!$H$44)/'Inputs'!$E$26,0)),'People_Inputs'!$P$44,0)</f>
        <v>0</v>
      </c>
      <c r="R690" s="35">
        <f>IF(AND(R671=1,(R$6-'People_Inputs'!$H$44)/'Inputs'!$E$26=ROUNDDOWN((R$6-'People_Inputs'!$H$44)/'Inputs'!$E$26,0)),'People_Inputs'!$P$44,0)</f>
        <v>0</v>
      </c>
      <c r="S690" s="35">
        <f>IF(AND(S671=1,(S$6-'People_Inputs'!$H$44)/'Inputs'!$E$26=ROUNDDOWN((S$6-'People_Inputs'!$H$44)/'Inputs'!$E$26,0)),'People_Inputs'!$P$44,0)</f>
        <v>0</v>
      </c>
      <c r="T690" s="35">
        <f>IF(AND(T671=1,(T$6-'People_Inputs'!$H$44)/'Inputs'!$E$26=ROUNDDOWN((T$6-'People_Inputs'!$H$44)/'Inputs'!$E$26,0)),'People_Inputs'!$P$44,0)</f>
        <v>0</v>
      </c>
      <c r="U690" s="35">
        <f>IF(AND(U671=1,(U$6-'People_Inputs'!$H$44)/'Inputs'!$E$26=ROUNDDOWN((U$6-'People_Inputs'!$H$44)/'Inputs'!$E$26,0)),'People_Inputs'!$P$44,0)</f>
        <v>0</v>
      </c>
      <c r="V690" s="35">
        <f>IF(AND(V671=1,(V$6-'People_Inputs'!$H$44)/'Inputs'!$E$26=ROUNDDOWN((V$6-'People_Inputs'!$H$44)/'Inputs'!$E$26,0)),'People_Inputs'!$P$44,0)</f>
        <v>0</v>
      </c>
      <c r="W690" s="35">
        <f>IF(AND(W671=1,(W$6-'People_Inputs'!$H$44)/'Inputs'!$E$26=ROUNDDOWN((W$6-'People_Inputs'!$H$44)/'Inputs'!$E$26,0)),'People_Inputs'!$P$44,0)</f>
        <v>0</v>
      </c>
      <c r="X690" s="35">
        <f>IF(AND(X671=1,(X$6-'People_Inputs'!$H$44)/'Inputs'!$E$26=ROUNDDOWN((X$6-'People_Inputs'!$H$44)/'Inputs'!$E$26,0)),'People_Inputs'!$P$44,0)</f>
        <v>0</v>
      </c>
      <c r="Y690" s="35">
        <f>IF(AND(Y671=1,(Y$6-'People_Inputs'!$H$44)/'Inputs'!$E$26=ROUNDDOWN((Y$6-'People_Inputs'!$H$44)/'Inputs'!$E$26,0)),'People_Inputs'!$P$44,0)</f>
        <v>0</v>
      </c>
      <c r="Z690" s="35">
        <f>IF(AND(Z671=1,(Z$6-'People_Inputs'!$H$44)/'Inputs'!$E$26=ROUNDDOWN((Z$6-'People_Inputs'!$H$44)/'Inputs'!$E$26,0)),'People_Inputs'!$P$44,0)</f>
        <v>0</v>
      </c>
      <c r="AA690" s="35">
        <f>IF(AND(AA671=1,(AA$6-'People_Inputs'!$H$44)/'Inputs'!$E$26=ROUNDDOWN((AA$6-'People_Inputs'!$H$44)/'Inputs'!$E$26,0)),'People_Inputs'!$P$44,0)</f>
        <v>0</v>
      </c>
      <c r="AB690" s="35">
        <f>IF(AND(AB671=1,(AB$6-'People_Inputs'!$H$44)/'Inputs'!$E$26=ROUNDDOWN((AB$6-'People_Inputs'!$H$44)/'Inputs'!$E$26,0)),'People_Inputs'!$P$44,0)</f>
        <v>0</v>
      </c>
      <c r="AC690" s="35">
        <f>IF(AND(AC671=1,(AC$6-'People_Inputs'!$H$44)/'Inputs'!$E$26=ROUNDDOWN((AC$6-'People_Inputs'!$H$44)/'Inputs'!$E$26,0)),'People_Inputs'!$P$44,0)</f>
        <v>0</v>
      </c>
      <c r="AD690" s="35">
        <f>IF(AND(AD671=1,(AD$6-'People_Inputs'!$H$44)/'Inputs'!$E$26=ROUNDDOWN((AD$6-'People_Inputs'!$H$44)/'Inputs'!$E$26,0)),'People_Inputs'!$P$44,0)</f>
        <v>0</v>
      </c>
      <c r="AE690" s="35">
        <f>IF(AND(AE671=1,(AE$6-'People_Inputs'!$H$44)/'Inputs'!$E$26=ROUNDDOWN((AE$6-'People_Inputs'!$H$44)/'Inputs'!$E$26,0)),'People_Inputs'!$P$44,0)</f>
        <v>0</v>
      </c>
      <c r="AF690" s="35">
        <f>IF(AND(AF671=1,(AF$6-'People_Inputs'!$H$44)/'Inputs'!$E$26=ROUNDDOWN((AF$6-'People_Inputs'!$H$44)/'Inputs'!$E$26,0)),'People_Inputs'!$P$44,0)</f>
        <v>0</v>
      </c>
      <c r="AG690" s="35">
        <f>IF(AND(AG671=1,(AG$6-'People_Inputs'!$H$44)/'Inputs'!$E$26=ROUNDDOWN((AG$6-'People_Inputs'!$H$44)/'Inputs'!$E$26,0)),'People_Inputs'!$P$44,0)</f>
        <v>0</v>
      </c>
      <c r="AH690" s="35">
        <f>IF(AND(AH671=1,(AH$6-'People_Inputs'!$H$44)/'Inputs'!$E$26=ROUNDDOWN((AH$6-'People_Inputs'!$H$44)/'Inputs'!$E$26,0)),'People_Inputs'!$P$44,0)</f>
        <v>0</v>
      </c>
      <c r="AI690" s="35">
        <f>IF(AND(AI671=1,(AI$6-'People_Inputs'!$H$44)/'Inputs'!$E$26=ROUNDDOWN((AI$6-'People_Inputs'!$H$44)/'Inputs'!$E$26,0)),'People_Inputs'!$P$44,0)</f>
        <v>0</v>
      </c>
      <c r="AJ690" s="35">
        <f>IF(AND(AJ671=1,(AJ$6-'People_Inputs'!$H$44)/'Inputs'!$E$26=ROUNDDOWN((AJ$6-'People_Inputs'!$H$44)/'Inputs'!$E$26,0)),'People_Inputs'!$P$44,0)</f>
        <v>0</v>
      </c>
      <c r="AK690" s="35">
        <f>IF(AND(AK671=1,(AK$6-'People_Inputs'!$H$44)/'Inputs'!$E$26=ROUNDDOWN((AK$6-'People_Inputs'!$H$44)/'Inputs'!$E$26,0)),'People_Inputs'!$P$44,0)</f>
        <v>0</v>
      </c>
      <c r="AL690" s="35">
        <f>IF(AND(AL671=1,(AL$6-'People_Inputs'!$H$44)/'Inputs'!$E$26=ROUNDDOWN((AL$6-'People_Inputs'!$H$44)/'Inputs'!$E$26,0)),'People_Inputs'!$P$44,0)</f>
        <v>0</v>
      </c>
      <c r="AM690" s="35">
        <f>IF(AND(AM671=1,(AM$6-'People_Inputs'!$H$44)/'Inputs'!$E$26=ROUNDDOWN((AM$6-'People_Inputs'!$H$44)/'Inputs'!$E$26,0)),'People_Inputs'!$P$44,0)</f>
        <v>0</v>
      </c>
      <c r="AN690" s="35">
        <f>IF(AND(AN671=1,(AN$6-'People_Inputs'!$H$44)/'Inputs'!$E$26=ROUNDDOWN((AN$6-'People_Inputs'!$H$44)/'Inputs'!$E$26,0)),'People_Inputs'!$P$44,0)</f>
        <v>0</v>
      </c>
      <c r="AO690" s="35">
        <f>IF(AND(AO671=1,(AO$6-'People_Inputs'!$H$44)/'Inputs'!$E$26=ROUNDDOWN((AO$6-'People_Inputs'!$H$44)/'Inputs'!$E$26,0)),'People_Inputs'!$P$44,0)</f>
        <v>0</v>
      </c>
      <c r="AP690" s="35">
        <f>IF(AND(AP671=1,(AP$6-'People_Inputs'!$H$44)/'Inputs'!$E$26=ROUNDDOWN((AP$6-'People_Inputs'!$H$44)/'Inputs'!$E$26,0)),'People_Inputs'!$P$44,0)</f>
        <v>0</v>
      </c>
      <c r="AQ690" s="35">
        <f>IF(AND(AQ671=1,(AQ$6-'People_Inputs'!$H$44)/'Inputs'!$E$26=ROUNDDOWN((AQ$6-'People_Inputs'!$H$44)/'Inputs'!$E$26,0)),'People_Inputs'!$P$44,0)</f>
        <v>0</v>
      </c>
      <c r="AR690" s="35">
        <f>IF(AND(AR671=1,(AR$6-'People_Inputs'!$H$44)/'Inputs'!$E$26=ROUNDDOWN((AR$6-'People_Inputs'!$H$44)/'Inputs'!$E$26,0)),'People_Inputs'!$P$44,0)</f>
        <v>0</v>
      </c>
      <c r="AS690" s="35">
        <f>IF(AND(AS671=1,(AS$6-'People_Inputs'!$H$44)/'Inputs'!$E$26=ROUNDDOWN((AS$6-'People_Inputs'!$H$44)/'Inputs'!$E$26,0)),'People_Inputs'!$P$44,0)</f>
        <v>0</v>
      </c>
      <c r="AT690" s="35">
        <f>IF(AND(AT671=1,(AT$6-'People_Inputs'!$H$44)/'Inputs'!$E$26=ROUNDDOWN((AT$6-'People_Inputs'!$H$44)/'Inputs'!$E$26,0)),'People_Inputs'!$P$44,0)</f>
        <v>0</v>
      </c>
      <c r="AU690" s="35">
        <f>IF(AND(AU671=1,(AU$6-'People_Inputs'!$H$44)/'Inputs'!$E$26=ROUNDDOWN((AU$6-'People_Inputs'!$H$44)/'Inputs'!$E$26,0)),'People_Inputs'!$P$44,0)</f>
        <v>0</v>
      </c>
      <c r="AV690" s="35">
        <f>IF(AND(AV671=1,(AV$6-'People_Inputs'!$H$44)/'Inputs'!$E$26=ROUNDDOWN((AV$6-'People_Inputs'!$H$44)/'Inputs'!$E$26,0)),'People_Inputs'!$P$44,0)</f>
        <v>0</v>
      </c>
      <c r="AW690" s="35">
        <f>IF(AND(AW671=1,(AW$6-'People_Inputs'!$H$44)/'Inputs'!$E$26=ROUNDDOWN((AW$6-'People_Inputs'!$H$44)/'Inputs'!$E$26,0)),'People_Inputs'!$P$44,0)</f>
        <v>0</v>
      </c>
      <c r="AX690" s="35">
        <f>IF(AND(AX671=1,(AX$6-'People_Inputs'!$H$44)/'Inputs'!$E$26=ROUNDDOWN((AX$6-'People_Inputs'!$H$44)/'Inputs'!$E$26,0)),'People_Inputs'!$P$44,0)</f>
        <v>0</v>
      </c>
      <c r="AY690" s="35">
        <f>IF(AND(AY671=1,(AY$6-'People_Inputs'!$H$44)/'Inputs'!$E$26=ROUNDDOWN((AY$6-'People_Inputs'!$H$44)/'Inputs'!$E$26,0)),'People_Inputs'!$P$44,0)</f>
        <v>0</v>
      </c>
      <c r="AZ690" s="35">
        <f>IF(AND(AZ671=1,(AZ$6-'People_Inputs'!$H$44)/'Inputs'!$E$26=ROUNDDOWN((AZ$6-'People_Inputs'!$H$44)/'Inputs'!$E$26,0)),'People_Inputs'!$P$44,0)</f>
        <v>0</v>
      </c>
      <c r="BA690" s="35">
        <f>IF(AND(BA671=1,(BA$6-'People_Inputs'!$H$44)/'Inputs'!$E$26=ROUNDDOWN((BA$6-'People_Inputs'!$H$44)/'Inputs'!$E$26,0)),'People_Inputs'!$P$44,0)</f>
        <v>0</v>
      </c>
      <c r="BB690" s="35">
        <f>IF(AND(BB671=1,(BB$6-'People_Inputs'!$H$44)/'Inputs'!$E$26=ROUNDDOWN((BB$6-'People_Inputs'!$H$44)/'Inputs'!$E$26,0)),'People_Inputs'!$P$44,0)</f>
        <v>0</v>
      </c>
      <c r="BC690" s="35">
        <f>IF(AND(BC671=1,(BC$6-'People_Inputs'!$H$44)/'Inputs'!$E$26=ROUNDDOWN((BC$6-'People_Inputs'!$H$44)/'Inputs'!$E$26,0)),'People_Inputs'!$P$44,0)</f>
        <v>0</v>
      </c>
      <c r="BD690" s="35">
        <f>IF(AND(BD671=1,(BD$6-'People_Inputs'!$H$44)/'Inputs'!$E$26=ROUNDDOWN((BD$6-'People_Inputs'!$H$44)/'Inputs'!$E$26,0)),'People_Inputs'!$P$44,0)</f>
        <v>0</v>
      </c>
      <c r="BE690" s="35">
        <f>IF(AND(BE671=1,(BE$6-'People_Inputs'!$H$44)/'Inputs'!$E$26=ROUNDDOWN((BE$6-'People_Inputs'!$H$44)/'Inputs'!$E$26,0)),'People_Inputs'!$P$44,0)</f>
        <v>0</v>
      </c>
      <c r="BF690" s="35">
        <f>IF(AND(BF671=1,(BF$6-'People_Inputs'!$H$44)/'Inputs'!$E$26=ROUNDDOWN((BF$6-'People_Inputs'!$H$44)/'Inputs'!$E$26,0)),'People_Inputs'!$P$44,0)</f>
        <v>0</v>
      </c>
      <c r="BG690" s="35">
        <f>IF(AND(BG671=1,(BG$6-'People_Inputs'!$H$44)/'Inputs'!$E$26=ROUNDDOWN((BG$6-'People_Inputs'!$H$44)/'Inputs'!$E$26,0)),'People_Inputs'!$P$44,0)</f>
        <v>0</v>
      </c>
      <c r="BH690" s="35">
        <f>IF(AND(BH671=1,(BH$6-'People_Inputs'!$H$44)/'Inputs'!$E$26=ROUNDDOWN((BH$6-'People_Inputs'!$H$44)/'Inputs'!$E$26,0)),'People_Inputs'!$P$44,0)</f>
        <v>0</v>
      </c>
      <c r="BI690" s="35">
        <f>IF(AND(BI671=1,(BI$6-'People_Inputs'!$H$44)/'Inputs'!$E$26=ROUNDDOWN((BI$6-'People_Inputs'!$H$44)/'Inputs'!$E$26,0)),'People_Inputs'!$P$44,0)</f>
        <v>0</v>
      </c>
      <c r="BJ690" s="35">
        <f>IF(AND(BJ671=1,(BJ$6-'People_Inputs'!$H$44)/'Inputs'!$E$26=ROUNDDOWN((BJ$6-'People_Inputs'!$H$44)/'Inputs'!$E$26,0)),'People_Inputs'!$P$44,0)</f>
        <v>0</v>
      </c>
      <c r="BK690" s="35">
        <f>IF(AND(BK671=1,(BK$6-'People_Inputs'!$H$44)/'Inputs'!$E$26=ROUNDDOWN((BK$6-'People_Inputs'!$H$44)/'Inputs'!$E$26,0)),'People_Inputs'!$P$44,0)</f>
        <v>0</v>
      </c>
      <c r="BL690" s="35">
        <f>IF(AND(BL671=1,(BL$6-'People_Inputs'!$H$44)/'Inputs'!$E$26=ROUNDDOWN((BL$6-'People_Inputs'!$H$44)/'Inputs'!$E$26,0)),'People_Inputs'!$P$44,0)</f>
        <v>0</v>
      </c>
      <c r="BM690" s="35">
        <f>IF(AND(BM671=1,(BM$6-'People_Inputs'!$H$44)/'Inputs'!$E$26=ROUNDDOWN((BM$6-'People_Inputs'!$H$44)/'Inputs'!$E$26,0)),'People_Inputs'!$P$44,0)</f>
        <v>0</v>
      </c>
      <c r="BN690" s="35">
        <f>IF(AND(BN671=1,(BN$6-'People_Inputs'!$H$44)/'Inputs'!$E$26=ROUNDDOWN((BN$6-'People_Inputs'!$H$44)/'Inputs'!$E$26,0)),'People_Inputs'!$P$44,0)</f>
        <v>0</v>
      </c>
      <c r="BO690" s="35">
        <f>IF(AND(BO671=1,(BO$6-'People_Inputs'!$H$44)/'Inputs'!$E$26=ROUNDDOWN((BO$6-'People_Inputs'!$H$44)/'Inputs'!$E$26,0)),'People_Inputs'!$P$44,0)</f>
        <v>0</v>
      </c>
    </row>
    <row r="691" ht="28" customHeight="1">
      <c r="A691" s="2" t="str">
        <v>SLOT35.ACTIVE</v>
      </c>
      <c r="B691" s="6" t="str">
        <v>SLOT35 active in the month (1 = yes)</v>
      </c>
      <c r="C691" s="2" t="str">
        <v>count</v>
      </c>
      <c r="D691" s="2" t="str">
        <v>END</v>
      </c>
      <c r="E691" s="34">
        <f>BO691</f>
        <v>0</v>
      </c>
      <c r="F691" s="6" t="str">
        <v>Spare row; inactive until a hire and an exit month are entered on People_Inputs</v>
      </c>
      <c r="G691" s="2"/>
      <c r="H691" s="33">
        <f>IF(AND(H$6&gt;='People_Inputs'!$H$45,H$6&lt;='People_Inputs'!$I$45),1,0)</f>
        <v>0</v>
      </c>
      <c r="I691" s="33">
        <f>IF(AND(I$6&gt;='People_Inputs'!$H$45,I$6&lt;='People_Inputs'!$I$45),1,0)</f>
        <v>0</v>
      </c>
      <c r="J691" s="33">
        <f>IF(AND(J$6&gt;='People_Inputs'!$H$45,J$6&lt;='People_Inputs'!$I$45),1,0)</f>
        <v>0</v>
      </c>
      <c r="K691" s="33">
        <f>IF(AND(K$6&gt;='People_Inputs'!$H$45,K$6&lt;='People_Inputs'!$I$45),1,0)</f>
        <v>0</v>
      </c>
      <c r="L691" s="33">
        <f>IF(AND(L$6&gt;='People_Inputs'!$H$45,L$6&lt;='People_Inputs'!$I$45),1,0)</f>
        <v>0</v>
      </c>
      <c r="M691" s="33">
        <f>IF(AND(M$6&gt;='People_Inputs'!$H$45,M$6&lt;='People_Inputs'!$I$45),1,0)</f>
        <v>0</v>
      </c>
      <c r="N691" s="33">
        <f>IF(AND(N$6&gt;='People_Inputs'!$H$45,N$6&lt;='People_Inputs'!$I$45),1,0)</f>
        <v>0</v>
      </c>
      <c r="O691" s="33">
        <f>IF(AND(O$6&gt;='People_Inputs'!$H$45,O$6&lt;='People_Inputs'!$I$45),1,0)</f>
        <v>0</v>
      </c>
      <c r="P691" s="33">
        <f>IF(AND(P$6&gt;='People_Inputs'!$H$45,P$6&lt;='People_Inputs'!$I$45),1,0)</f>
        <v>0</v>
      </c>
      <c r="Q691" s="33">
        <f>IF(AND(Q$6&gt;='People_Inputs'!$H$45,Q$6&lt;='People_Inputs'!$I$45),1,0)</f>
        <v>0</v>
      </c>
      <c r="R691" s="33">
        <f>IF(AND(R$6&gt;='People_Inputs'!$H$45,R$6&lt;='People_Inputs'!$I$45),1,0)</f>
        <v>0</v>
      </c>
      <c r="S691" s="33">
        <f>IF(AND(S$6&gt;='People_Inputs'!$H$45,S$6&lt;='People_Inputs'!$I$45),1,0)</f>
        <v>0</v>
      </c>
      <c r="T691" s="33">
        <f>IF(AND(T$6&gt;='People_Inputs'!$H$45,T$6&lt;='People_Inputs'!$I$45),1,0)</f>
        <v>0</v>
      </c>
      <c r="U691" s="33">
        <f>IF(AND(U$6&gt;='People_Inputs'!$H$45,U$6&lt;='People_Inputs'!$I$45),1,0)</f>
        <v>0</v>
      </c>
      <c r="V691" s="33">
        <f>IF(AND(V$6&gt;='People_Inputs'!$H$45,V$6&lt;='People_Inputs'!$I$45),1,0)</f>
        <v>0</v>
      </c>
      <c r="W691" s="33">
        <f>IF(AND(W$6&gt;='People_Inputs'!$H$45,W$6&lt;='People_Inputs'!$I$45),1,0)</f>
        <v>0</v>
      </c>
      <c r="X691" s="33">
        <f>IF(AND(X$6&gt;='People_Inputs'!$H$45,X$6&lt;='People_Inputs'!$I$45),1,0)</f>
        <v>0</v>
      </c>
      <c r="Y691" s="33">
        <f>IF(AND(Y$6&gt;='People_Inputs'!$H$45,Y$6&lt;='People_Inputs'!$I$45),1,0)</f>
        <v>0</v>
      </c>
      <c r="Z691" s="33">
        <f>IF(AND(Z$6&gt;='People_Inputs'!$H$45,Z$6&lt;='People_Inputs'!$I$45),1,0)</f>
        <v>0</v>
      </c>
      <c r="AA691" s="33">
        <f>IF(AND(AA$6&gt;='People_Inputs'!$H$45,AA$6&lt;='People_Inputs'!$I$45),1,0)</f>
        <v>0</v>
      </c>
      <c r="AB691" s="33">
        <f>IF(AND(AB$6&gt;='People_Inputs'!$H$45,AB$6&lt;='People_Inputs'!$I$45),1,0)</f>
        <v>0</v>
      </c>
      <c r="AC691" s="33">
        <f>IF(AND(AC$6&gt;='People_Inputs'!$H$45,AC$6&lt;='People_Inputs'!$I$45),1,0)</f>
        <v>0</v>
      </c>
      <c r="AD691" s="33">
        <f>IF(AND(AD$6&gt;='People_Inputs'!$H$45,AD$6&lt;='People_Inputs'!$I$45),1,0)</f>
        <v>0</v>
      </c>
      <c r="AE691" s="33">
        <f>IF(AND(AE$6&gt;='People_Inputs'!$H$45,AE$6&lt;='People_Inputs'!$I$45),1,0)</f>
        <v>0</v>
      </c>
      <c r="AF691" s="33">
        <f>IF(AND(AF$6&gt;='People_Inputs'!$H$45,AF$6&lt;='People_Inputs'!$I$45),1,0)</f>
        <v>0</v>
      </c>
      <c r="AG691" s="33">
        <f>IF(AND(AG$6&gt;='People_Inputs'!$H$45,AG$6&lt;='People_Inputs'!$I$45),1,0)</f>
        <v>0</v>
      </c>
      <c r="AH691" s="33">
        <f>IF(AND(AH$6&gt;='People_Inputs'!$H$45,AH$6&lt;='People_Inputs'!$I$45),1,0)</f>
        <v>0</v>
      </c>
      <c r="AI691" s="33">
        <f>IF(AND(AI$6&gt;='People_Inputs'!$H$45,AI$6&lt;='People_Inputs'!$I$45),1,0)</f>
        <v>0</v>
      </c>
      <c r="AJ691" s="33">
        <f>IF(AND(AJ$6&gt;='People_Inputs'!$H$45,AJ$6&lt;='People_Inputs'!$I$45),1,0)</f>
        <v>0</v>
      </c>
      <c r="AK691" s="33">
        <f>IF(AND(AK$6&gt;='People_Inputs'!$H$45,AK$6&lt;='People_Inputs'!$I$45),1,0)</f>
        <v>0</v>
      </c>
      <c r="AL691" s="33">
        <f>IF(AND(AL$6&gt;='People_Inputs'!$H$45,AL$6&lt;='People_Inputs'!$I$45),1,0)</f>
        <v>0</v>
      </c>
      <c r="AM691" s="33">
        <f>IF(AND(AM$6&gt;='People_Inputs'!$H$45,AM$6&lt;='People_Inputs'!$I$45),1,0)</f>
        <v>0</v>
      </c>
      <c r="AN691" s="33">
        <f>IF(AND(AN$6&gt;='People_Inputs'!$H$45,AN$6&lt;='People_Inputs'!$I$45),1,0)</f>
        <v>0</v>
      </c>
      <c r="AO691" s="33">
        <f>IF(AND(AO$6&gt;='People_Inputs'!$H$45,AO$6&lt;='People_Inputs'!$I$45),1,0)</f>
        <v>0</v>
      </c>
      <c r="AP691" s="33">
        <f>IF(AND(AP$6&gt;='People_Inputs'!$H$45,AP$6&lt;='People_Inputs'!$I$45),1,0)</f>
        <v>0</v>
      </c>
      <c r="AQ691" s="33">
        <f>IF(AND(AQ$6&gt;='People_Inputs'!$H$45,AQ$6&lt;='People_Inputs'!$I$45),1,0)</f>
        <v>0</v>
      </c>
      <c r="AR691" s="33">
        <f>IF(AND(AR$6&gt;='People_Inputs'!$H$45,AR$6&lt;='People_Inputs'!$I$45),1,0)</f>
        <v>0</v>
      </c>
      <c r="AS691" s="33">
        <f>IF(AND(AS$6&gt;='People_Inputs'!$H$45,AS$6&lt;='People_Inputs'!$I$45),1,0)</f>
        <v>0</v>
      </c>
      <c r="AT691" s="33">
        <f>IF(AND(AT$6&gt;='People_Inputs'!$H$45,AT$6&lt;='People_Inputs'!$I$45),1,0)</f>
        <v>0</v>
      </c>
      <c r="AU691" s="33">
        <f>IF(AND(AU$6&gt;='People_Inputs'!$H$45,AU$6&lt;='People_Inputs'!$I$45),1,0)</f>
        <v>0</v>
      </c>
      <c r="AV691" s="33">
        <f>IF(AND(AV$6&gt;='People_Inputs'!$H$45,AV$6&lt;='People_Inputs'!$I$45),1,0)</f>
        <v>0</v>
      </c>
      <c r="AW691" s="33">
        <f>IF(AND(AW$6&gt;='People_Inputs'!$H$45,AW$6&lt;='People_Inputs'!$I$45),1,0)</f>
        <v>0</v>
      </c>
      <c r="AX691" s="33">
        <f>IF(AND(AX$6&gt;='People_Inputs'!$H$45,AX$6&lt;='People_Inputs'!$I$45),1,0)</f>
        <v>0</v>
      </c>
      <c r="AY691" s="33">
        <f>IF(AND(AY$6&gt;='People_Inputs'!$H$45,AY$6&lt;='People_Inputs'!$I$45),1,0)</f>
        <v>0</v>
      </c>
      <c r="AZ691" s="33">
        <f>IF(AND(AZ$6&gt;='People_Inputs'!$H$45,AZ$6&lt;='People_Inputs'!$I$45),1,0)</f>
        <v>0</v>
      </c>
      <c r="BA691" s="33">
        <f>IF(AND(BA$6&gt;='People_Inputs'!$H$45,BA$6&lt;='People_Inputs'!$I$45),1,0)</f>
        <v>0</v>
      </c>
      <c r="BB691" s="33">
        <f>IF(AND(BB$6&gt;='People_Inputs'!$H$45,BB$6&lt;='People_Inputs'!$I$45),1,0)</f>
        <v>0</v>
      </c>
      <c r="BC691" s="33">
        <f>IF(AND(BC$6&gt;='People_Inputs'!$H$45,BC$6&lt;='People_Inputs'!$I$45),1,0)</f>
        <v>0</v>
      </c>
      <c r="BD691" s="33">
        <f>IF(AND(BD$6&gt;='People_Inputs'!$H$45,BD$6&lt;='People_Inputs'!$I$45),1,0)</f>
        <v>0</v>
      </c>
      <c r="BE691" s="33">
        <f>IF(AND(BE$6&gt;='People_Inputs'!$H$45,BE$6&lt;='People_Inputs'!$I$45),1,0)</f>
        <v>0</v>
      </c>
      <c r="BF691" s="33">
        <f>IF(AND(BF$6&gt;='People_Inputs'!$H$45,BF$6&lt;='People_Inputs'!$I$45),1,0)</f>
        <v>0</v>
      </c>
      <c r="BG691" s="33">
        <f>IF(AND(BG$6&gt;='People_Inputs'!$H$45,BG$6&lt;='People_Inputs'!$I$45),1,0)</f>
        <v>0</v>
      </c>
      <c r="BH691" s="33">
        <f>IF(AND(BH$6&gt;='People_Inputs'!$H$45,BH$6&lt;='People_Inputs'!$I$45),1,0)</f>
        <v>0</v>
      </c>
      <c r="BI691" s="33">
        <f>IF(AND(BI$6&gt;='People_Inputs'!$H$45,BI$6&lt;='People_Inputs'!$I$45),1,0)</f>
        <v>0</v>
      </c>
      <c r="BJ691" s="33">
        <f>IF(AND(BJ$6&gt;='People_Inputs'!$H$45,BJ$6&lt;='People_Inputs'!$I$45),1,0)</f>
        <v>0</v>
      </c>
      <c r="BK691" s="33">
        <f>IF(AND(BK$6&gt;='People_Inputs'!$H$45,BK$6&lt;='People_Inputs'!$I$45),1,0)</f>
        <v>0</v>
      </c>
      <c r="BL691" s="33">
        <f>IF(AND(BL$6&gt;='People_Inputs'!$H$45,BL$6&lt;='People_Inputs'!$I$45),1,0)</f>
        <v>0</v>
      </c>
      <c r="BM691" s="33">
        <f>IF(AND(BM$6&gt;='People_Inputs'!$H$45,BM$6&lt;='People_Inputs'!$I$45),1,0)</f>
        <v>0</v>
      </c>
      <c r="BN691" s="33">
        <f>IF(AND(BN$6&gt;='People_Inputs'!$H$45,BN$6&lt;='People_Inputs'!$I$45),1,0)</f>
        <v>0</v>
      </c>
      <c r="BO691" s="33">
        <f>IF(AND(BO$6&gt;='People_Inputs'!$H$45,BO$6&lt;='People_Inputs'!$I$45),1,0)</f>
        <v>0</v>
      </c>
    </row>
    <row r="692" ht="28" customHeight="1">
      <c r="A692" s="2" t="str">
        <v>SLOT35.FTE</v>
      </c>
      <c r="B692" s="6" t="str">
        <v>SLOT35 FTE</v>
      </c>
      <c r="C692" s="2" t="str">
        <v>FTE</v>
      </c>
      <c r="D692" s="2" t="str">
        <v>END</v>
      </c>
      <c r="E692" s="34">
        <f>BO692</f>
        <v>0</v>
      </c>
      <c r="F692" s="6" t="str">
        <v>Spare row; inactive until a hire and an exit month are entered on People_Inputs</v>
      </c>
      <c r="G692" s="2"/>
      <c r="H692" s="33">
        <f>H691*'People_Inputs'!$J$45</f>
        <v>0</v>
      </c>
      <c r="I692" s="33">
        <f>I691*'People_Inputs'!$J$45</f>
        <v>0</v>
      </c>
      <c r="J692" s="33">
        <f>J691*'People_Inputs'!$J$45</f>
        <v>0</v>
      </c>
      <c r="K692" s="33">
        <f>K691*'People_Inputs'!$J$45</f>
        <v>0</v>
      </c>
      <c r="L692" s="33">
        <f>L691*'People_Inputs'!$J$45</f>
        <v>0</v>
      </c>
      <c r="M692" s="33">
        <f>M691*'People_Inputs'!$J$45</f>
        <v>0</v>
      </c>
      <c r="N692" s="33">
        <f>N691*'People_Inputs'!$J$45</f>
        <v>0</v>
      </c>
      <c r="O692" s="33">
        <f>O691*'People_Inputs'!$J$45</f>
        <v>0</v>
      </c>
      <c r="P692" s="33">
        <f>P691*'People_Inputs'!$J$45</f>
        <v>0</v>
      </c>
      <c r="Q692" s="33">
        <f>Q691*'People_Inputs'!$J$45</f>
        <v>0</v>
      </c>
      <c r="R692" s="33">
        <f>R691*'People_Inputs'!$J$45</f>
        <v>0</v>
      </c>
      <c r="S692" s="33">
        <f>S691*'People_Inputs'!$J$45</f>
        <v>0</v>
      </c>
      <c r="T692" s="33">
        <f>T691*'People_Inputs'!$J$45</f>
        <v>0</v>
      </c>
      <c r="U692" s="33">
        <f>U691*'People_Inputs'!$J$45</f>
        <v>0</v>
      </c>
      <c r="V692" s="33">
        <f>V691*'People_Inputs'!$J$45</f>
        <v>0</v>
      </c>
      <c r="W692" s="33">
        <f>W691*'People_Inputs'!$J$45</f>
        <v>0</v>
      </c>
      <c r="X692" s="33">
        <f>X691*'People_Inputs'!$J$45</f>
        <v>0</v>
      </c>
      <c r="Y692" s="33">
        <f>Y691*'People_Inputs'!$J$45</f>
        <v>0</v>
      </c>
      <c r="Z692" s="33">
        <f>Z691*'People_Inputs'!$J$45</f>
        <v>0</v>
      </c>
      <c r="AA692" s="33">
        <f>AA691*'People_Inputs'!$J$45</f>
        <v>0</v>
      </c>
      <c r="AB692" s="33">
        <f>AB691*'People_Inputs'!$J$45</f>
        <v>0</v>
      </c>
      <c r="AC692" s="33">
        <f>AC691*'People_Inputs'!$J$45</f>
        <v>0</v>
      </c>
      <c r="AD692" s="33">
        <f>AD691*'People_Inputs'!$J$45</f>
        <v>0</v>
      </c>
      <c r="AE692" s="33">
        <f>AE691*'People_Inputs'!$J$45</f>
        <v>0</v>
      </c>
      <c r="AF692" s="33">
        <f>AF691*'People_Inputs'!$J$45</f>
        <v>0</v>
      </c>
      <c r="AG692" s="33">
        <f>AG691*'People_Inputs'!$J$45</f>
        <v>0</v>
      </c>
      <c r="AH692" s="33">
        <f>AH691*'People_Inputs'!$J$45</f>
        <v>0</v>
      </c>
      <c r="AI692" s="33">
        <f>AI691*'People_Inputs'!$J$45</f>
        <v>0</v>
      </c>
      <c r="AJ692" s="33">
        <f>AJ691*'People_Inputs'!$J$45</f>
        <v>0</v>
      </c>
      <c r="AK692" s="33">
        <f>AK691*'People_Inputs'!$J$45</f>
        <v>0</v>
      </c>
      <c r="AL692" s="33">
        <f>AL691*'People_Inputs'!$J$45</f>
        <v>0</v>
      </c>
      <c r="AM692" s="33">
        <f>AM691*'People_Inputs'!$J$45</f>
        <v>0</v>
      </c>
      <c r="AN692" s="33">
        <f>AN691*'People_Inputs'!$J$45</f>
        <v>0</v>
      </c>
      <c r="AO692" s="33">
        <f>AO691*'People_Inputs'!$J$45</f>
        <v>0</v>
      </c>
      <c r="AP692" s="33">
        <f>AP691*'People_Inputs'!$J$45</f>
        <v>0</v>
      </c>
      <c r="AQ692" s="33">
        <f>AQ691*'People_Inputs'!$J$45</f>
        <v>0</v>
      </c>
      <c r="AR692" s="33">
        <f>AR691*'People_Inputs'!$J$45</f>
        <v>0</v>
      </c>
      <c r="AS692" s="33">
        <f>AS691*'People_Inputs'!$J$45</f>
        <v>0</v>
      </c>
      <c r="AT692" s="33">
        <f>AT691*'People_Inputs'!$J$45</f>
        <v>0</v>
      </c>
      <c r="AU692" s="33">
        <f>AU691*'People_Inputs'!$J$45</f>
        <v>0</v>
      </c>
      <c r="AV692" s="33">
        <f>AV691*'People_Inputs'!$J$45</f>
        <v>0</v>
      </c>
      <c r="AW692" s="33">
        <f>AW691*'People_Inputs'!$J$45</f>
        <v>0</v>
      </c>
      <c r="AX692" s="33">
        <f>AX691*'People_Inputs'!$J$45</f>
        <v>0</v>
      </c>
      <c r="AY692" s="33">
        <f>AY691*'People_Inputs'!$J$45</f>
        <v>0</v>
      </c>
      <c r="AZ692" s="33">
        <f>AZ691*'People_Inputs'!$J$45</f>
        <v>0</v>
      </c>
      <c r="BA692" s="33">
        <f>BA691*'People_Inputs'!$J$45</f>
        <v>0</v>
      </c>
      <c r="BB692" s="33">
        <f>BB691*'People_Inputs'!$J$45</f>
        <v>0</v>
      </c>
      <c r="BC692" s="33">
        <f>BC691*'People_Inputs'!$J$45</f>
        <v>0</v>
      </c>
      <c r="BD692" s="33">
        <f>BD691*'People_Inputs'!$J$45</f>
        <v>0</v>
      </c>
      <c r="BE692" s="33">
        <f>BE691*'People_Inputs'!$J$45</f>
        <v>0</v>
      </c>
      <c r="BF692" s="33">
        <f>BF691*'People_Inputs'!$J$45</f>
        <v>0</v>
      </c>
      <c r="BG692" s="33">
        <f>BG691*'People_Inputs'!$J$45</f>
        <v>0</v>
      </c>
      <c r="BH692" s="33">
        <f>BH691*'People_Inputs'!$J$45</f>
        <v>0</v>
      </c>
      <c r="BI692" s="33">
        <f>BI691*'People_Inputs'!$J$45</f>
        <v>0</v>
      </c>
      <c r="BJ692" s="33">
        <f>BJ691*'People_Inputs'!$J$45</f>
        <v>0</v>
      </c>
      <c r="BK692" s="33">
        <f>BK691*'People_Inputs'!$J$45</f>
        <v>0</v>
      </c>
      <c r="BL692" s="33">
        <f>BL691*'People_Inputs'!$J$45</f>
        <v>0</v>
      </c>
      <c r="BM692" s="33">
        <f>BM691*'People_Inputs'!$J$45</f>
        <v>0</v>
      </c>
      <c r="BN692" s="33">
        <f>BN691*'People_Inputs'!$J$45</f>
        <v>0</v>
      </c>
      <c r="BO692" s="33">
        <f>BO691*'People_Inputs'!$J$45</f>
        <v>0</v>
      </c>
    </row>
    <row r="693" ht="28" customHeight="1">
      <c r="A693" s="2" t="str">
        <v>SLOT35.EMPLOYEE</v>
      </c>
      <c r="B693" s="6" t="str">
        <v>SLOT35 employee with social insurance (1 = yes)</v>
      </c>
      <c r="C693" s="2" t="str">
        <v>count</v>
      </c>
      <c r="D693" s="2" t="str">
        <v>END</v>
      </c>
      <c r="E693" s="34">
        <f>BO693</f>
        <v>0</v>
      </c>
      <c r="F693" s="6" t="str">
        <v>Spare row; inactive until a hire and an exit month are entered on People_Inputs</v>
      </c>
      <c r="G693" s="2"/>
      <c r="H693" s="33">
        <f>H691*'People_Inputs'!$N$45</f>
        <v>0</v>
      </c>
      <c r="I693" s="33">
        <f>I691*'People_Inputs'!$N$45</f>
        <v>0</v>
      </c>
      <c r="J693" s="33">
        <f>J691*'People_Inputs'!$N$45</f>
        <v>0</v>
      </c>
      <c r="K693" s="33">
        <f>K691*'People_Inputs'!$N$45</f>
        <v>0</v>
      </c>
      <c r="L693" s="33">
        <f>L691*'People_Inputs'!$N$45</f>
        <v>0</v>
      </c>
      <c r="M693" s="33">
        <f>M691*'People_Inputs'!$N$45</f>
        <v>0</v>
      </c>
      <c r="N693" s="33">
        <f>N691*'People_Inputs'!$N$45</f>
        <v>0</v>
      </c>
      <c r="O693" s="33">
        <f>O691*'People_Inputs'!$N$45</f>
        <v>0</v>
      </c>
      <c r="P693" s="33">
        <f>P691*'People_Inputs'!$N$45</f>
        <v>0</v>
      </c>
      <c r="Q693" s="33">
        <f>Q691*'People_Inputs'!$N$45</f>
        <v>0</v>
      </c>
      <c r="R693" s="33">
        <f>R691*'People_Inputs'!$N$45</f>
        <v>0</v>
      </c>
      <c r="S693" s="33">
        <f>S691*'People_Inputs'!$N$45</f>
        <v>0</v>
      </c>
      <c r="T693" s="33">
        <f>T691*'People_Inputs'!$N$45</f>
        <v>0</v>
      </c>
      <c r="U693" s="33">
        <f>U691*'People_Inputs'!$N$45</f>
        <v>0</v>
      </c>
      <c r="V693" s="33">
        <f>V691*'People_Inputs'!$N$45</f>
        <v>0</v>
      </c>
      <c r="W693" s="33">
        <f>W691*'People_Inputs'!$N$45</f>
        <v>0</v>
      </c>
      <c r="X693" s="33">
        <f>X691*'People_Inputs'!$N$45</f>
        <v>0</v>
      </c>
      <c r="Y693" s="33">
        <f>Y691*'People_Inputs'!$N$45</f>
        <v>0</v>
      </c>
      <c r="Z693" s="33">
        <f>Z691*'People_Inputs'!$N$45</f>
        <v>0</v>
      </c>
      <c r="AA693" s="33">
        <f>AA691*'People_Inputs'!$N$45</f>
        <v>0</v>
      </c>
      <c r="AB693" s="33">
        <f>AB691*'People_Inputs'!$N$45</f>
        <v>0</v>
      </c>
      <c r="AC693" s="33">
        <f>AC691*'People_Inputs'!$N$45</f>
        <v>0</v>
      </c>
      <c r="AD693" s="33">
        <f>AD691*'People_Inputs'!$N$45</f>
        <v>0</v>
      </c>
      <c r="AE693" s="33">
        <f>AE691*'People_Inputs'!$N$45</f>
        <v>0</v>
      </c>
      <c r="AF693" s="33">
        <f>AF691*'People_Inputs'!$N$45</f>
        <v>0</v>
      </c>
      <c r="AG693" s="33">
        <f>AG691*'People_Inputs'!$N$45</f>
        <v>0</v>
      </c>
      <c r="AH693" s="33">
        <f>AH691*'People_Inputs'!$N$45</f>
        <v>0</v>
      </c>
      <c r="AI693" s="33">
        <f>AI691*'People_Inputs'!$N$45</f>
        <v>0</v>
      </c>
      <c r="AJ693" s="33">
        <f>AJ691*'People_Inputs'!$N$45</f>
        <v>0</v>
      </c>
      <c r="AK693" s="33">
        <f>AK691*'People_Inputs'!$N$45</f>
        <v>0</v>
      </c>
      <c r="AL693" s="33">
        <f>AL691*'People_Inputs'!$N$45</f>
        <v>0</v>
      </c>
      <c r="AM693" s="33">
        <f>AM691*'People_Inputs'!$N$45</f>
        <v>0</v>
      </c>
      <c r="AN693" s="33">
        <f>AN691*'People_Inputs'!$N$45</f>
        <v>0</v>
      </c>
      <c r="AO693" s="33">
        <f>AO691*'People_Inputs'!$N$45</f>
        <v>0</v>
      </c>
      <c r="AP693" s="33">
        <f>AP691*'People_Inputs'!$N$45</f>
        <v>0</v>
      </c>
      <c r="AQ693" s="33">
        <f>AQ691*'People_Inputs'!$N$45</f>
        <v>0</v>
      </c>
      <c r="AR693" s="33">
        <f>AR691*'People_Inputs'!$N$45</f>
        <v>0</v>
      </c>
      <c r="AS693" s="33">
        <f>AS691*'People_Inputs'!$N$45</f>
        <v>0</v>
      </c>
      <c r="AT693" s="33">
        <f>AT691*'People_Inputs'!$N$45</f>
        <v>0</v>
      </c>
      <c r="AU693" s="33">
        <f>AU691*'People_Inputs'!$N$45</f>
        <v>0</v>
      </c>
      <c r="AV693" s="33">
        <f>AV691*'People_Inputs'!$N$45</f>
        <v>0</v>
      </c>
      <c r="AW693" s="33">
        <f>AW691*'People_Inputs'!$N$45</f>
        <v>0</v>
      </c>
      <c r="AX693" s="33">
        <f>AX691*'People_Inputs'!$N$45</f>
        <v>0</v>
      </c>
      <c r="AY693" s="33">
        <f>AY691*'People_Inputs'!$N$45</f>
        <v>0</v>
      </c>
      <c r="AZ693" s="33">
        <f>AZ691*'People_Inputs'!$N$45</f>
        <v>0</v>
      </c>
      <c r="BA693" s="33">
        <f>BA691*'People_Inputs'!$N$45</f>
        <v>0</v>
      </c>
      <c r="BB693" s="33">
        <f>BB691*'People_Inputs'!$N$45</f>
        <v>0</v>
      </c>
      <c r="BC693" s="33">
        <f>BC691*'People_Inputs'!$N$45</f>
        <v>0</v>
      </c>
      <c r="BD693" s="33">
        <f>BD691*'People_Inputs'!$N$45</f>
        <v>0</v>
      </c>
      <c r="BE693" s="33">
        <f>BE691*'People_Inputs'!$N$45</f>
        <v>0</v>
      </c>
      <c r="BF693" s="33">
        <f>BF691*'People_Inputs'!$N$45</f>
        <v>0</v>
      </c>
      <c r="BG693" s="33">
        <f>BG691*'People_Inputs'!$N$45</f>
        <v>0</v>
      </c>
      <c r="BH693" s="33">
        <f>BH691*'People_Inputs'!$N$45</f>
        <v>0</v>
      </c>
      <c r="BI693" s="33">
        <f>BI691*'People_Inputs'!$N$45</f>
        <v>0</v>
      </c>
      <c r="BJ693" s="33">
        <f>BJ691*'People_Inputs'!$N$45</f>
        <v>0</v>
      </c>
      <c r="BK693" s="33">
        <f>BK691*'People_Inputs'!$N$45</f>
        <v>0</v>
      </c>
      <c r="BL693" s="33">
        <f>BL691*'People_Inputs'!$N$45</f>
        <v>0</v>
      </c>
      <c r="BM693" s="33">
        <f>BM691*'People_Inputs'!$N$45</f>
        <v>0</v>
      </c>
      <c r="BN693" s="33">
        <f>BN691*'People_Inputs'!$N$45</f>
        <v>0</v>
      </c>
      <c r="BO693" s="33">
        <f>BO691*'People_Inputs'!$N$45</f>
        <v>0</v>
      </c>
    </row>
    <row r="694" ht="28" customHeight="1">
      <c r="A694" s="2" t="str">
        <v>SLOT35.ANNUAL</v>
      </c>
      <c r="B694" s="6" t="str">
        <v>SLOT35 annual salary at 1.0 FTE, indexed</v>
      </c>
      <c r="C694" s="2" t="str">
        <v>EUR</v>
      </c>
      <c r="D694" s="2" t="str">
        <v>END</v>
      </c>
      <c r="E694" s="36">
        <f>BO694</f>
        <v>0</v>
      </c>
      <c r="F694" s="6" t="str">
        <v>Spare row; inactive until a hire and an exit month are entered on People_Inputs</v>
      </c>
      <c r="G694" s="2"/>
      <c r="H694" s="35">
        <f>'People_Inputs'!$K$45*(1+'People_Inputs'!$L$45)^(H$8-'Inputs'!$E$29)</f>
        <v>0</v>
      </c>
      <c r="I694" s="35">
        <f>'People_Inputs'!$K$45*(1+'People_Inputs'!$L$45)^(I$8-'Inputs'!$E$29)</f>
        <v>0</v>
      </c>
      <c r="J694" s="35">
        <f>'People_Inputs'!$K$45*(1+'People_Inputs'!$L$45)^(J$8-'Inputs'!$E$29)</f>
        <v>0</v>
      </c>
      <c r="K694" s="35">
        <f>'People_Inputs'!$K$45*(1+'People_Inputs'!$L$45)^(K$8-'Inputs'!$E$29)</f>
        <v>0</v>
      </c>
      <c r="L694" s="35">
        <f>'People_Inputs'!$K$45*(1+'People_Inputs'!$L$45)^(L$8-'Inputs'!$E$29)</f>
        <v>0</v>
      </c>
      <c r="M694" s="35">
        <f>'People_Inputs'!$K$45*(1+'People_Inputs'!$L$45)^(M$8-'Inputs'!$E$29)</f>
        <v>0</v>
      </c>
      <c r="N694" s="35">
        <f>'People_Inputs'!$K$45*(1+'People_Inputs'!$L$45)^(N$8-'Inputs'!$E$29)</f>
        <v>0</v>
      </c>
      <c r="O694" s="35">
        <f>'People_Inputs'!$K$45*(1+'People_Inputs'!$L$45)^(O$8-'Inputs'!$E$29)</f>
        <v>0</v>
      </c>
      <c r="P694" s="35">
        <f>'People_Inputs'!$K$45*(1+'People_Inputs'!$L$45)^(P$8-'Inputs'!$E$29)</f>
        <v>0</v>
      </c>
      <c r="Q694" s="35">
        <f>'People_Inputs'!$K$45*(1+'People_Inputs'!$L$45)^(Q$8-'Inputs'!$E$29)</f>
        <v>0</v>
      </c>
      <c r="R694" s="35">
        <f>'People_Inputs'!$K$45*(1+'People_Inputs'!$L$45)^(R$8-'Inputs'!$E$29)</f>
        <v>0</v>
      </c>
      <c r="S694" s="35">
        <f>'People_Inputs'!$K$45*(1+'People_Inputs'!$L$45)^(S$8-'Inputs'!$E$29)</f>
        <v>0</v>
      </c>
      <c r="T694" s="35">
        <f>'People_Inputs'!$K$45*(1+'People_Inputs'!$L$45)^(T$8-'Inputs'!$E$29)</f>
        <v>0</v>
      </c>
      <c r="U694" s="35">
        <f>'People_Inputs'!$K$45*(1+'People_Inputs'!$L$45)^(U$8-'Inputs'!$E$29)</f>
        <v>0</v>
      </c>
      <c r="V694" s="35">
        <f>'People_Inputs'!$K$45*(1+'People_Inputs'!$L$45)^(V$8-'Inputs'!$E$29)</f>
        <v>0</v>
      </c>
      <c r="W694" s="35">
        <f>'People_Inputs'!$K$45*(1+'People_Inputs'!$L$45)^(W$8-'Inputs'!$E$29)</f>
        <v>0</v>
      </c>
      <c r="X694" s="35">
        <f>'People_Inputs'!$K$45*(1+'People_Inputs'!$L$45)^(X$8-'Inputs'!$E$29)</f>
        <v>0</v>
      </c>
      <c r="Y694" s="35">
        <f>'People_Inputs'!$K$45*(1+'People_Inputs'!$L$45)^(Y$8-'Inputs'!$E$29)</f>
        <v>0</v>
      </c>
      <c r="Z694" s="35">
        <f>'People_Inputs'!$K$45*(1+'People_Inputs'!$L$45)^(Z$8-'Inputs'!$E$29)</f>
        <v>0</v>
      </c>
      <c r="AA694" s="35">
        <f>'People_Inputs'!$K$45*(1+'People_Inputs'!$L$45)^(AA$8-'Inputs'!$E$29)</f>
        <v>0</v>
      </c>
      <c r="AB694" s="35">
        <f>'People_Inputs'!$K$45*(1+'People_Inputs'!$L$45)^(AB$8-'Inputs'!$E$29)</f>
        <v>0</v>
      </c>
      <c r="AC694" s="35">
        <f>'People_Inputs'!$K$45*(1+'People_Inputs'!$L$45)^(AC$8-'Inputs'!$E$29)</f>
        <v>0</v>
      </c>
      <c r="AD694" s="35">
        <f>'People_Inputs'!$K$45*(1+'People_Inputs'!$L$45)^(AD$8-'Inputs'!$E$29)</f>
        <v>0</v>
      </c>
      <c r="AE694" s="35">
        <f>'People_Inputs'!$K$45*(1+'People_Inputs'!$L$45)^(AE$8-'Inputs'!$E$29)</f>
        <v>0</v>
      </c>
      <c r="AF694" s="35">
        <f>'People_Inputs'!$K$45*(1+'People_Inputs'!$L$45)^(AF$8-'Inputs'!$E$29)</f>
        <v>0</v>
      </c>
      <c r="AG694" s="35">
        <f>'People_Inputs'!$K$45*(1+'People_Inputs'!$L$45)^(AG$8-'Inputs'!$E$29)</f>
        <v>0</v>
      </c>
      <c r="AH694" s="35">
        <f>'People_Inputs'!$K$45*(1+'People_Inputs'!$L$45)^(AH$8-'Inputs'!$E$29)</f>
        <v>0</v>
      </c>
      <c r="AI694" s="35">
        <f>'People_Inputs'!$K$45*(1+'People_Inputs'!$L$45)^(AI$8-'Inputs'!$E$29)</f>
        <v>0</v>
      </c>
      <c r="AJ694" s="35">
        <f>'People_Inputs'!$K$45*(1+'People_Inputs'!$L$45)^(AJ$8-'Inputs'!$E$29)</f>
        <v>0</v>
      </c>
      <c r="AK694" s="35">
        <f>'People_Inputs'!$K$45*(1+'People_Inputs'!$L$45)^(AK$8-'Inputs'!$E$29)</f>
        <v>0</v>
      </c>
      <c r="AL694" s="35">
        <f>'People_Inputs'!$K$45*(1+'People_Inputs'!$L$45)^(AL$8-'Inputs'!$E$29)</f>
        <v>0</v>
      </c>
      <c r="AM694" s="35">
        <f>'People_Inputs'!$K$45*(1+'People_Inputs'!$L$45)^(AM$8-'Inputs'!$E$29)</f>
        <v>0</v>
      </c>
      <c r="AN694" s="35">
        <f>'People_Inputs'!$K$45*(1+'People_Inputs'!$L$45)^(AN$8-'Inputs'!$E$29)</f>
        <v>0</v>
      </c>
      <c r="AO694" s="35">
        <f>'People_Inputs'!$K$45*(1+'People_Inputs'!$L$45)^(AO$8-'Inputs'!$E$29)</f>
        <v>0</v>
      </c>
      <c r="AP694" s="35">
        <f>'People_Inputs'!$K$45*(1+'People_Inputs'!$L$45)^(AP$8-'Inputs'!$E$29)</f>
        <v>0</v>
      </c>
      <c r="AQ694" s="35">
        <f>'People_Inputs'!$K$45*(1+'People_Inputs'!$L$45)^(AQ$8-'Inputs'!$E$29)</f>
        <v>0</v>
      </c>
      <c r="AR694" s="35">
        <f>'People_Inputs'!$K$45*(1+'People_Inputs'!$L$45)^(AR$8-'Inputs'!$E$29)</f>
        <v>0</v>
      </c>
      <c r="AS694" s="35">
        <f>'People_Inputs'!$K$45*(1+'People_Inputs'!$L$45)^(AS$8-'Inputs'!$E$29)</f>
        <v>0</v>
      </c>
      <c r="AT694" s="35">
        <f>'People_Inputs'!$K$45*(1+'People_Inputs'!$L$45)^(AT$8-'Inputs'!$E$29)</f>
        <v>0</v>
      </c>
      <c r="AU694" s="35">
        <f>'People_Inputs'!$K$45*(1+'People_Inputs'!$L$45)^(AU$8-'Inputs'!$E$29)</f>
        <v>0</v>
      </c>
      <c r="AV694" s="35">
        <f>'People_Inputs'!$K$45*(1+'People_Inputs'!$L$45)^(AV$8-'Inputs'!$E$29)</f>
        <v>0</v>
      </c>
      <c r="AW694" s="35">
        <f>'People_Inputs'!$K$45*(1+'People_Inputs'!$L$45)^(AW$8-'Inputs'!$E$29)</f>
        <v>0</v>
      </c>
      <c r="AX694" s="35">
        <f>'People_Inputs'!$K$45*(1+'People_Inputs'!$L$45)^(AX$8-'Inputs'!$E$29)</f>
        <v>0</v>
      </c>
      <c r="AY694" s="35">
        <f>'People_Inputs'!$K$45*(1+'People_Inputs'!$L$45)^(AY$8-'Inputs'!$E$29)</f>
        <v>0</v>
      </c>
      <c r="AZ694" s="35">
        <f>'People_Inputs'!$K$45*(1+'People_Inputs'!$L$45)^(AZ$8-'Inputs'!$E$29)</f>
        <v>0</v>
      </c>
      <c r="BA694" s="35">
        <f>'People_Inputs'!$K$45*(1+'People_Inputs'!$L$45)^(BA$8-'Inputs'!$E$29)</f>
        <v>0</v>
      </c>
      <c r="BB694" s="35">
        <f>'People_Inputs'!$K$45*(1+'People_Inputs'!$L$45)^(BB$8-'Inputs'!$E$29)</f>
        <v>0</v>
      </c>
      <c r="BC694" s="35">
        <f>'People_Inputs'!$K$45*(1+'People_Inputs'!$L$45)^(BC$8-'Inputs'!$E$29)</f>
        <v>0</v>
      </c>
      <c r="BD694" s="35">
        <f>'People_Inputs'!$K$45*(1+'People_Inputs'!$L$45)^(BD$8-'Inputs'!$E$29)</f>
        <v>0</v>
      </c>
      <c r="BE694" s="35">
        <f>'People_Inputs'!$K$45*(1+'People_Inputs'!$L$45)^(BE$8-'Inputs'!$E$29)</f>
        <v>0</v>
      </c>
      <c r="BF694" s="35">
        <f>'People_Inputs'!$K$45*(1+'People_Inputs'!$L$45)^(BF$8-'Inputs'!$E$29)</f>
        <v>0</v>
      </c>
      <c r="BG694" s="35">
        <f>'People_Inputs'!$K$45*(1+'People_Inputs'!$L$45)^(BG$8-'Inputs'!$E$29)</f>
        <v>0</v>
      </c>
      <c r="BH694" s="35">
        <f>'People_Inputs'!$K$45*(1+'People_Inputs'!$L$45)^(BH$8-'Inputs'!$E$29)</f>
        <v>0</v>
      </c>
      <c r="BI694" s="35">
        <f>'People_Inputs'!$K$45*(1+'People_Inputs'!$L$45)^(BI$8-'Inputs'!$E$29)</f>
        <v>0</v>
      </c>
      <c r="BJ694" s="35">
        <f>'People_Inputs'!$K$45*(1+'People_Inputs'!$L$45)^(BJ$8-'Inputs'!$E$29)</f>
        <v>0</v>
      </c>
      <c r="BK694" s="35">
        <f>'People_Inputs'!$K$45*(1+'People_Inputs'!$L$45)^(BK$8-'Inputs'!$E$29)</f>
        <v>0</v>
      </c>
      <c r="BL694" s="35">
        <f>'People_Inputs'!$K$45*(1+'People_Inputs'!$L$45)^(BL$8-'Inputs'!$E$29)</f>
        <v>0</v>
      </c>
      <c r="BM694" s="35">
        <f>'People_Inputs'!$K$45*(1+'People_Inputs'!$L$45)^(BM$8-'Inputs'!$E$29)</f>
        <v>0</v>
      </c>
      <c r="BN694" s="35">
        <f>'People_Inputs'!$K$45*(1+'People_Inputs'!$L$45)^(BN$8-'Inputs'!$E$29)</f>
        <v>0</v>
      </c>
      <c r="BO694" s="35">
        <f>'People_Inputs'!$K$45*(1+'People_Inputs'!$L$45)^(BO$8-'Inputs'!$E$29)</f>
        <v>0</v>
      </c>
    </row>
    <row r="695" ht="28" customHeight="1">
      <c r="A695" s="2" t="str">
        <v>SLOT35.SALARY</v>
      </c>
      <c r="B695" s="6" t="str">
        <v>SLOT35 gross salary</v>
      </c>
      <c r="C695" s="2" t="str">
        <v>EUR</v>
      </c>
      <c r="D695" s="2" t="str">
        <v>SUM</v>
      </c>
      <c r="E695" s="36">
        <f>SUM(H695:BO695)</f>
        <v>0.0</v>
      </c>
      <c r="F695" s="6" t="str">
        <v>Spare row; inactive until a hire and an exit month are entered on People_Inputs</v>
      </c>
      <c r="G695" s="2"/>
      <c r="H695" s="36">
        <f>H694*H692/12</f>
        <v>0.0</v>
      </c>
      <c r="I695" s="36">
        <f>I694*I692/12</f>
        <v>0.0</v>
      </c>
      <c r="J695" s="36">
        <f>J694*J692/12</f>
        <v>0.0</v>
      </c>
      <c r="K695" s="36">
        <f>K694*K692/12</f>
        <v>0.0</v>
      </c>
      <c r="L695" s="36">
        <f>L694*L692/12</f>
        <v>0.0</v>
      </c>
      <c r="M695" s="36">
        <f>M694*M692/12</f>
        <v>0.0</v>
      </c>
      <c r="N695" s="36">
        <f>N694*N692/12</f>
        <v>0.0</v>
      </c>
      <c r="O695" s="36">
        <f>O694*O692/12</f>
        <v>0.0</v>
      </c>
      <c r="P695" s="36">
        <f>P694*P692/12</f>
        <v>0.0</v>
      </c>
      <c r="Q695" s="36">
        <f>Q694*Q692/12</f>
        <v>0.0</v>
      </c>
      <c r="R695" s="36">
        <f>R694*R692/12</f>
        <v>0.0</v>
      </c>
      <c r="S695" s="36">
        <f>S694*S692/12</f>
        <v>0.0</v>
      </c>
      <c r="T695" s="36">
        <f>T694*T692/12</f>
        <v>0.0</v>
      </c>
      <c r="U695" s="36">
        <f>U694*U692/12</f>
        <v>0.0</v>
      </c>
      <c r="V695" s="36">
        <f>V694*V692/12</f>
        <v>0.0</v>
      </c>
      <c r="W695" s="36">
        <f>W694*W692/12</f>
        <v>0.0</v>
      </c>
      <c r="X695" s="36">
        <f>X694*X692/12</f>
        <v>0.0</v>
      </c>
      <c r="Y695" s="36">
        <f>Y694*Y692/12</f>
        <v>0.0</v>
      </c>
      <c r="Z695" s="36">
        <f>Z694*Z692/12</f>
        <v>0.0</v>
      </c>
      <c r="AA695" s="36">
        <f>AA694*AA692/12</f>
        <v>0.0</v>
      </c>
      <c r="AB695" s="36">
        <f>AB694*AB692/12</f>
        <v>0.0</v>
      </c>
      <c r="AC695" s="36">
        <f>AC694*AC692/12</f>
        <v>0.0</v>
      </c>
      <c r="AD695" s="36">
        <f>AD694*AD692/12</f>
        <v>0.0</v>
      </c>
      <c r="AE695" s="36">
        <f>AE694*AE692/12</f>
        <v>0.0</v>
      </c>
      <c r="AF695" s="36">
        <f>AF694*AF692/12</f>
        <v>0.0</v>
      </c>
      <c r="AG695" s="36">
        <f>AG694*AG692/12</f>
        <v>0.0</v>
      </c>
      <c r="AH695" s="36">
        <f>AH694*AH692/12</f>
        <v>0.0</v>
      </c>
      <c r="AI695" s="36">
        <f>AI694*AI692/12</f>
        <v>0.0</v>
      </c>
      <c r="AJ695" s="36">
        <f>AJ694*AJ692/12</f>
        <v>0.0</v>
      </c>
      <c r="AK695" s="36">
        <f>AK694*AK692/12</f>
        <v>0.0</v>
      </c>
      <c r="AL695" s="36">
        <f>AL694*AL692/12</f>
        <v>0.0</v>
      </c>
      <c r="AM695" s="36">
        <f>AM694*AM692/12</f>
        <v>0.0</v>
      </c>
      <c r="AN695" s="36">
        <f>AN694*AN692/12</f>
        <v>0.0</v>
      </c>
      <c r="AO695" s="36">
        <f>AO694*AO692/12</f>
        <v>0.0</v>
      </c>
      <c r="AP695" s="36">
        <f>AP694*AP692/12</f>
        <v>0.0</v>
      </c>
      <c r="AQ695" s="36">
        <f>AQ694*AQ692/12</f>
        <v>0.0</v>
      </c>
      <c r="AR695" s="36">
        <f>AR694*AR692/12</f>
        <v>0.0</v>
      </c>
      <c r="AS695" s="36">
        <f>AS694*AS692/12</f>
        <v>0.0</v>
      </c>
      <c r="AT695" s="36">
        <f>AT694*AT692/12</f>
        <v>0.0</v>
      </c>
      <c r="AU695" s="36">
        <f>AU694*AU692/12</f>
        <v>0.0</v>
      </c>
      <c r="AV695" s="36">
        <f>AV694*AV692/12</f>
        <v>0.0</v>
      </c>
      <c r="AW695" s="36">
        <f>AW694*AW692/12</f>
        <v>0.0</v>
      </c>
      <c r="AX695" s="36">
        <f>AX694*AX692/12</f>
        <v>0.0</v>
      </c>
      <c r="AY695" s="36">
        <f>AY694*AY692/12</f>
        <v>0.0</v>
      </c>
      <c r="AZ695" s="36">
        <f>AZ694*AZ692/12</f>
        <v>0.0</v>
      </c>
      <c r="BA695" s="36">
        <f>BA694*BA692/12</f>
        <v>0.0</v>
      </c>
      <c r="BB695" s="36">
        <f>BB694*BB692/12</f>
        <v>0.0</v>
      </c>
      <c r="BC695" s="36">
        <f>BC694*BC692/12</f>
        <v>0.0</v>
      </c>
      <c r="BD695" s="36">
        <f>BD694*BD692/12</f>
        <v>0.0</v>
      </c>
      <c r="BE695" s="36">
        <f>BE694*BE692/12</f>
        <v>0.0</v>
      </c>
      <c r="BF695" s="36">
        <f>BF694*BF692/12</f>
        <v>0.0</v>
      </c>
      <c r="BG695" s="36">
        <f>BG694*BG692/12</f>
        <v>0.0</v>
      </c>
      <c r="BH695" s="36">
        <f>BH694*BH692/12</f>
        <v>0.0</v>
      </c>
      <c r="BI695" s="36">
        <f>BI694*BI692/12</f>
        <v>0.0</v>
      </c>
      <c r="BJ695" s="36">
        <f>BJ694*BJ692/12</f>
        <v>0.0</v>
      </c>
      <c r="BK695" s="36">
        <f>BK694*BK692/12</f>
        <v>0.0</v>
      </c>
      <c r="BL695" s="36">
        <f>BL694*BL692/12</f>
        <v>0.0</v>
      </c>
      <c r="BM695" s="36">
        <f>BM694*BM692/12</f>
        <v>0.0</v>
      </c>
      <c r="BN695" s="36">
        <f>BN694*BN692/12</f>
        <v>0.0</v>
      </c>
      <c r="BO695" s="36">
        <f>BO694*BO692/12</f>
        <v>0.0</v>
      </c>
    </row>
    <row r="696" ht="28" customHeight="1">
      <c r="A696" s="2" t="str">
        <v>SLOT35.RV_BASE</v>
      </c>
      <c r="B696" s="6" t="str">
        <v>SLOT35 pension / unemployment contribution base</v>
      </c>
      <c r="C696" s="2" t="str">
        <v>EUR</v>
      </c>
      <c r="D696" s="2" t="str">
        <v>SUM</v>
      </c>
      <c r="E696" s="36">
        <f>SUM(H696:BO696)</f>
        <v>0.0</v>
      </c>
      <c r="F696" s="6" t="str">
        <v>Spare row; inactive until a hire and an exit month are entered on People_Inputs</v>
      </c>
      <c r="G696" s="2"/>
      <c r="H696" s="35">
        <f>H693*MIN(H695,'Payroll_Rates'!H12)</f>
        <v>0.0</v>
      </c>
      <c r="I696" s="35">
        <f>I693*MIN(I695,'Payroll_Rates'!I12)</f>
        <v>0.0</v>
      </c>
      <c r="J696" s="35">
        <f>J693*MIN(J695,'Payroll_Rates'!J12)</f>
        <v>0.0</v>
      </c>
      <c r="K696" s="35">
        <f>K693*MIN(K695,'Payroll_Rates'!K12)</f>
        <v>0.0</v>
      </c>
      <c r="L696" s="35">
        <f>L693*MIN(L695,'Payroll_Rates'!L12)</f>
        <v>0.0</v>
      </c>
      <c r="M696" s="35">
        <f>M693*MIN(M695,'Payroll_Rates'!M12)</f>
        <v>0.0</v>
      </c>
      <c r="N696" s="35">
        <f>N693*MIN(N695,'Payroll_Rates'!N12)</f>
        <v>0.0</v>
      </c>
      <c r="O696" s="35">
        <f>O693*MIN(O695,'Payroll_Rates'!O12)</f>
        <v>0.0</v>
      </c>
      <c r="P696" s="35">
        <f>P693*MIN(P695,'Payroll_Rates'!P12)</f>
        <v>0.0</v>
      </c>
      <c r="Q696" s="35">
        <f>Q693*MIN(Q695,'Payroll_Rates'!Q12)</f>
        <v>0.0</v>
      </c>
      <c r="R696" s="35">
        <f>R693*MIN(R695,'Payroll_Rates'!R12)</f>
        <v>0.0</v>
      </c>
      <c r="S696" s="35">
        <f>S693*MIN(S695,'Payroll_Rates'!S12)</f>
        <v>0.0</v>
      </c>
      <c r="T696" s="35">
        <f>T693*MIN(T695,'Payroll_Rates'!T12)</f>
        <v>0.0</v>
      </c>
      <c r="U696" s="35">
        <f>U693*MIN(U695,'Payroll_Rates'!U12)</f>
        <v>0.0</v>
      </c>
      <c r="V696" s="35">
        <f>V693*MIN(V695,'Payroll_Rates'!V12)</f>
        <v>0.0</v>
      </c>
      <c r="W696" s="35">
        <f>W693*MIN(W695,'Payroll_Rates'!W12)</f>
        <v>0.0</v>
      </c>
      <c r="X696" s="35">
        <f>X693*MIN(X695,'Payroll_Rates'!X12)</f>
        <v>0.0</v>
      </c>
      <c r="Y696" s="35">
        <f>Y693*MIN(Y695,'Payroll_Rates'!Y12)</f>
        <v>0.0</v>
      </c>
      <c r="Z696" s="35">
        <f>Z693*MIN(Z695,'Payroll_Rates'!Z12)</f>
        <v>0.0</v>
      </c>
      <c r="AA696" s="35">
        <f>AA693*MIN(AA695,'Payroll_Rates'!AA12)</f>
        <v>0.0</v>
      </c>
      <c r="AB696" s="35">
        <f>AB693*MIN(AB695,'Payroll_Rates'!AB12)</f>
        <v>0.0</v>
      </c>
      <c r="AC696" s="35">
        <f>AC693*MIN(AC695,'Payroll_Rates'!AC12)</f>
        <v>0.0</v>
      </c>
      <c r="AD696" s="35">
        <f>AD693*MIN(AD695,'Payroll_Rates'!AD12)</f>
        <v>0.0</v>
      </c>
      <c r="AE696" s="35">
        <f>AE693*MIN(AE695,'Payroll_Rates'!AE12)</f>
        <v>0.0</v>
      </c>
      <c r="AF696" s="35">
        <f>AF693*MIN(AF695,'Payroll_Rates'!AF12)</f>
        <v>0.0</v>
      </c>
      <c r="AG696" s="35">
        <f>AG693*MIN(AG695,'Payroll_Rates'!AG12)</f>
        <v>0.0</v>
      </c>
      <c r="AH696" s="35">
        <f>AH693*MIN(AH695,'Payroll_Rates'!AH12)</f>
        <v>0.0</v>
      </c>
      <c r="AI696" s="35">
        <f>AI693*MIN(AI695,'Payroll_Rates'!AI12)</f>
        <v>0.0</v>
      </c>
      <c r="AJ696" s="35">
        <f>AJ693*MIN(AJ695,'Payroll_Rates'!AJ12)</f>
        <v>0.0</v>
      </c>
      <c r="AK696" s="35">
        <f>AK693*MIN(AK695,'Payroll_Rates'!AK12)</f>
        <v>0.0</v>
      </c>
      <c r="AL696" s="35">
        <f>AL693*MIN(AL695,'Payroll_Rates'!AL12)</f>
        <v>0.0</v>
      </c>
      <c r="AM696" s="35">
        <f>AM693*MIN(AM695,'Payroll_Rates'!AM12)</f>
        <v>0.0</v>
      </c>
      <c r="AN696" s="35">
        <f>AN693*MIN(AN695,'Payroll_Rates'!AN12)</f>
        <v>0.0</v>
      </c>
      <c r="AO696" s="35">
        <f>AO693*MIN(AO695,'Payroll_Rates'!AO12)</f>
        <v>0.0</v>
      </c>
      <c r="AP696" s="35">
        <f>AP693*MIN(AP695,'Payroll_Rates'!AP12)</f>
        <v>0.0</v>
      </c>
      <c r="AQ696" s="35">
        <f>AQ693*MIN(AQ695,'Payroll_Rates'!AQ12)</f>
        <v>0.0</v>
      </c>
      <c r="AR696" s="35">
        <f>AR693*MIN(AR695,'Payroll_Rates'!AR12)</f>
        <v>0.0</v>
      </c>
      <c r="AS696" s="35">
        <f>AS693*MIN(AS695,'Payroll_Rates'!AS12)</f>
        <v>0.0</v>
      </c>
      <c r="AT696" s="35">
        <f>AT693*MIN(AT695,'Payroll_Rates'!AT12)</f>
        <v>0.0</v>
      </c>
      <c r="AU696" s="35">
        <f>AU693*MIN(AU695,'Payroll_Rates'!AU12)</f>
        <v>0.0</v>
      </c>
      <c r="AV696" s="35">
        <f>AV693*MIN(AV695,'Payroll_Rates'!AV12)</f>
        <v>0.0</v>
      </c>
      <c r="AW696" s="35">
        <f>AW693*MIN(AW695,'Payroll_Rates'!AW12)</f>
        <v>0.0</v>
      </c>
      <c r="AX696" s="35">
        <f>AX693*MIN(AX695,'Payroll_Rates'!AX12)</f>
        <v>0.0</v>
      </c>
      <c r="AY696" s="35">
        <f>AY693*MIN(AY695,'Payroll_Rates'!AY12)</f>
        <v>0.0</v>
      </c>
      <c r="AZ696" s="35">
        <f>AZ693*MIN(AZ695,'Payroll_Rates'!AZ12)</f>
        <v>0.0</v>
      </c>
      <c r="BA696" s="35">
        <f>BA693*MIN(BA695,'Payroll_Rates'!BA12)</f>
        <v>0.0</v>
      </c>
      <c r="BB696" s="35">
        <f>BB693*MIN(BB695,'Payroll_Rates'!BB12)</f>
        <v>0.0</v>
      </c>
      <c r="BC696" s="35">
        <f>BC693*MIN(BC695,'Payroll_Rates'!BC12)</f>
        <v>0.0</v>
      </c>
      <c r="BD696" s="35">
        <f>BD693*MIN(BD695,'Payroll_Rates'!BD12)</f>
        <v>0.0</v>
      </c>
      <c r="BE696" s="35">
        <f>BE693*MIN(BE695,'Payroll_Rates'!BE12)</f>
        <v>0.0</v>
      </c>
      <c r="BF696" s="35">
        <f>BF693*MIN(BF695,'Payroll_Rates'!BF12)</f>
        <v>0.0</v>
      </c>
      <c r="BG696" s="35">
        <f>BG693*MIN(BG695,'Payroll_Rates'!BG12)</f>
        <v>0.0</v>
      </c>
      <c r="BH696" s="35">
        <f>BH693*MIN(BH695,'Payroll_Rates'!BH12)</f>
        <v>0.0</v>
      </c>
      <c r="BI696" s="35">
        <f>BI693*MIN(BI695,'Payroll_Rates'!BI12)</f>
        <v>0.0</v>
      </c>
      <c r="BJ696" s="35">
        <f>BJ693*MIN(BJ695,'Payroll_Rates'!BJ12)</f>
        <v>0.0</v>
      </c>
      <c r="BK696" s="35">
        <f>BK693*MIN(BK695,'Payroll_Rates'!BK12)</f>
        <v>0.0</v>
      </c>
      <c r="BL696" s="35">
        <f>BL693*MIN(BL695,'Payroll_Rates'!BL12)</f>
        <v>0.0</v>
      </c>
      <c r="BM696" s="35">
        <f>BM693*MIN(BM695,'Payroll_Rates'!BM12)</f>
        <v>0.0</v>
      </c>
      <c r="BN696" s="35">
        <f>BN693*MIN(BN695,'Payroll_Rates'!BN12)</f>
        <v>0.0</v>
      </c>
      <c r="BO696" s="35">
        <f>BO693*MIN(BO695,'Payroll_Rates'!BO12)</f>
        <v>0.0</v>
      </c>
    </row>
    <row r="697" ht="28" customHeight="1">
      <c r="A697" s="2" t="str">
        <v>SLOT35.KV_BASE</v>
      </c>
      <c r="B697" s="6" t="str">
        <v>SLOT35 health / care contribution base</v>
      </c>
      <c r="C697" s="2" t="str">
        <v>EUR</v>
      </c>
      <c r="D697" s="2" t="str">
        <v>SUM</v>
      </c>
      <c r="E697" s="36">
        <f>SUM(H697:BO697)</f>
        <v>0.0</v>
      </c>
      <c r="F697" s="6" t="str">
        <v>Spare row; inactive until a hire and an exit month are entered on People_Inputs</v>
      </c>
      <c r="G697" s="2"/>
      <c r="H697" s="35">
        <f>H693*MIN(H695,'Payroll_Rates'!H13)</f>
        <v>0.0</v>
      </c>
      <c r="I697" s="35">
        <f>I693*MIN(I695,'Payroll_Rates'!I13)</f>
        <v>0.0</v>
      </c>
      <c r="J697" s="35">
        <f>J693*MIN(J695,'Payroll_Rates'!J13)</f>
        <v>0.0</v>
      </c>
      <c r="K697" s="35">
        <f>K693*MIN(K695,'Payroll_Rates'!K13)</f>
        <v>0.0</v>
      </c>
      <c r="L697" s="35">
        <f>L693*MIN(L695,'Payroll_Rates'!L13)</f>
        <v>0.0</v>
      </c>
      <c r="M697" s="35">
        <f>M693*MIN(M695,'Payroll_Rates'!M13)</f>
        <v>0.0</v>
      </c>
      <c r="N697" s="35">
        <f>N693*MIN(N695,'Payroll_Rates'!N13)</f>
        <v>0.0</v>
      </c>
      <c r="O697" s="35">
        <f>O693*MIN(O695,'Payroll_Rates'!O13)</f>
        <v>0.0</v>
      </c>
      <c r="P697" s="35">
        <f>P693*MIN(P695,'Payroll_Rates'!P13)</f>
        <v>0.0</v>
      </c>
      <c r="Q697" s="35">
        <f>Q693*MIN(Q695,'Payroll_Rates'!Q13)</f>
        <v>0.0</v>
      </c>
      <c r="R697" s="35">
        <f>R693*MIN(R695,'Payroll_Rates'!R13)</f>
        <v>0.0</v>
      </c>
      <c r="S697" s="35">
        <f>S693*MIN(S695,'Payroll_Rates'!S13)</f>
        <v>0.0</v>
      </c>
      <c r="T697" s="35">
        <f>T693*MIN(T695,'Payroll_Rates'!T13)</f>
        <v>0.0</v>
      </c>
      <c r="U697" s="35">
        <f>U693*MIN(U695,'Payroll_Rates'!U13)</f>
        <v>0.0</v>
      </c>
      <c r="V697" s="35">
        <f>V693*MIN(V695,'Payroll_Rates'!V13)</f>
        <v>0.0</v>
      </c>
      <c r="W697" s="35">
        <f>W693*MIN(W695,'Payroll_Rates'!W13)</f>
        <v>0.0</v>
      </c>
      <c r="X697" s="35">
        <f>X693*MIN(X695,'Payroll_Rates'!X13)</f>
        <v>0.0</v>
      </c>
      <c r="Y697" s="35">
        <f>Y693*MIN(Y695,'Payroll_Rates'!Y13)</f>
        <v>0.0</v>
      </c>
      <c r="Z697" s="35">
        <f>Z693*MIN(Z695,'Payroll_Rates'!Z13)</f>
        <v>0.0</v>
      </c>
      <c r="AA697" s="35">
        <f>AA693*MIN(AA695,'Payroll_Rates'!AA13)</f>
        <v>0.0</v>
      </c>
      <c r="AB697" s="35">
        <f>AB693*MIN(AB695,'Payroll_Rates'!AB13)</f>
        <v>0.0</v>
      </c>
      <c r="AC697" s="35">
        <f>AC693*MIN(AC695,'Payroll_Rates'!AC13)</f>
        <v>0.0</v>
      </c>
      <c r="AD697" s="35">
        <f>AD693*MIN(AD695,'Payroll_Rates'!AD13)</f>
        <v>0.0</v>
      </c>
      <c r="AE697" s="35">
        <f>AE693*MIN(AE695,'Payroll_Rates'!AE13)</f>
        <v>0.0</v>
      </c>
      <c r="AF697" s="35">
        <f>AF693*MIN(AF695,'Payroll_Rates'!AF13)</f>
        <v>0.0</v>
      </c>
      <c r="AG697" s="35">
        <f>AG693*MIN(AG695,'Payroll_Rates'!AG13)</f>
        <v>0.0</v>
      </c>
      <c r="AH697" s="35">
        <f>AH693*MIN(AH695,'Payroll_Rates'!AH13)</f>
        <v>0.0</v>
      </c>
      <c r="AI697" s="35">
        <f>AI693*MIN(AI695,'Payroll_Rates'!AI13)</f>
        <v>0.0</v>
      </c>
      <c r="AJ697" s="35">
        <f>AJ693*MIN(AJ695,'Payroll_Rates'!AJ13)</f>
        <v>0.0</v>
      </c>
      <c r="AK697" s="35">
        <f>AK693*MIN(AK695,'Payroll_Rates'!AK13)</f>
        <v>0.0</v>
      </c>
      <c r="AL697" s="35">
        <f>AL693*MIN(AL695,'Payroll_Rates'!AL13)</f>
        <v>0.0</v>
      </c>
      <c r="AM697" s="35">
        <f>AM693*MIN(AM695,'Payroll_Rates'!AM13)</f>
        <v>0.0</v>
      </c>
      <c r="AN697" s="35">
        <f>AN693*MIN(AN695,'Payroll_Rates'!AN13)</f>
        <v>0.0</v>
      </c>
      <c r="AO697" s="35">
        <f>AO693*MIN(AO695,'Payroll_Rates'!AO13)</f>
        <v>0.0</v>
      </c>
      <c r="AP697" s="35">
        <f>AP693*MIN(AP695,'Payroll_Rates'!AP13)</f>
        <v>0.0</v>
      </c>
      <c r="AQ697" s="35">
        <f>AQ693*MIN(AQ695,'Payroll_Rates'!AQ13)</f>
        <v>0.0</v>
      </c>
      <c r="AR697" s="35">
        <f>AR693*MIN(AR695,'Payroll_Rates'!AR13)</f>
        <v>0.0</v>
      </c>
      <c r="AS697" s="35">
        <f>AS693*MIN(AS695,'Payroll_Rates'!AS13)</f>
        <v>0.0</v>
      </c>
      <c r="AT697" s="35">
        <f>AT693*MIN(AT695,'Payroll_Rates'!AT13)</f>
        <v>0.0</v>
      </c>
      <c r="AU697" s="35">
        <f>AU693*MIN(AU695,'Payroll_Rates'!AU13)</f>
        <v>0.0</v>
      </c>
      <c r="AV697" s="35">
        <f>AV693*MIN(AV695,'Payroll_Rates'!AV13)</f>
        <v>0.0</v>
      </c>
      <c r="AW697" s="35">
        <f>AW693*MIN(AW695,'Payroll_Rates'!AW13)</f>
        <v>0.0</v>
      </c>
      <c r="AX697" s="35">
        <f>AX693*MIN(AX695,'Payroll_Rates'!AX13)</f>
        <v>0.0</v>
      </c>
      <c r="AY697" s="35">
        <f>AY693*MIN(AY695,'Payroll_Rates'!AY13)</f>
        <v>0.0</v>
      </c>
      <c r="AZ697" s="35">
        <f>AZ693*MIN(AZ695,'Payroll_Rates'!AZ13)</f>
        <v>0.0</v>
      </c>
      <c r="BA697" s="35">
        <f>BA693*MIN(BA695,'Payroll_Rates'!BA13)</f>
        <v>0.0</v>
      </c>
      <c r="BB697" s="35">
        <f>BB693*MIN(BB695,'Payroll_Rates'!BB13)</f>
        <v>0.0</v>
      </c>
      <c r="BC697" s="35">
        <f>BC693*MIN(BC695,'Payroll_Rates'!BC13)</f>
        <v>0.0</v>
      </c>
      <c r="BD697" s="35">
        <f>BD693*MIN(BD695,'Payroll_Rates'!BD13)</f>
        <v>0.0</v>
      </c>
      <c r="BE697" s="35">
        <f>BE693*MIN(BE695,'Payroll_Rates'!BE13)</f>
        <v>0.0</v>
      </c>
      <c r="BF697" s="35">
        <f>BF693*MIN(BF695,'Payroll_Rates'!BF13)</f>
        <v>0.0</v>
      </c>
      <c r="BG697" s="35">
        <f>BG693*MIN(BG695,'Payroll_Rates'!BG13)</f>
        <v>0.0</v>
      </c>
      <c r="BH697" s="35">
        <f>BH693*MIN(BH695,'Payroll_Rates'!BH13)</f>
        <v>0.0</v>
      </c>
      <c r="BI697" s="35">
        <f>BI693*MIN(BI695,'Payroll_Rates'!BI13)</f>
        <v>0.0</v>
      </c>
      <c r="BJ697" s="35">
        <f>BJ693*MIN(BJ695,'Payroll_Rates'!BJ13)</f>
        <v>0.0</v>
      </c>
      <c r="BK697" s="35">
        <f>BK693*MIN(BK695,'Payroll_Rates'!BK13)</f>
        <v>0.0</v>
      </c>
      <c r="BL697" s="35">
        <f>BL693*MIN(BL695,'Payroll_Rates'!BL13)</f>
        <v>0.0</v>
      </c>
      <c r="BM697" s="35">
        <f>BM693*MIN(BM695,'Payroll_Rates'!BM13)</f>
        <v>0.0</v>
      </c>
      <c r="BN697" s="35">
        <f>BN693*MIN(BN695,'Payroll_Rates'!BN13)</f>
        <v>0.0</v>
      </c>
      <c r="BO697" s="35">
        <f>BO693*MIN(BO695,'Payroll_Rates'!BO13)</f>
        <v>0.0</v>
      </c>
    </row>
    <row r="698" ht="28" customHeight="1">
      <c r="A698" s="2" t="str">
        <v>SLOT35.RV</v>
      </c>
      <c r="B698" s="6" t="str">
        <v>SLOT35 employer pension contribution (RV)</v>
      </c>
      <c r="C698" s="2" t="str">
        <v>EUR</v>
      </c>
      <c r="D698" s="2" t="str">
        <v>SUM</v>
      </c>
      <c r="E698" s="36">
        <f>SUM(H698:BO698)</f>
        <v>0.0</v>
      </c>
      <c r="F698" s="6" t="str">
        <v>Spare row; inactive until a hire and an exit month are entered on People_Inputs</v>
      </c>
      <c r="G698" s="2"/>
      <c r="H698" s="35">
        <f>H696*'Payroll_Rates'!H11/'Inputs'!$E$28</f>
        <v>0.0</v>
      </c>
      <c r="I698" s="35">
        <f>I696*'Payroll_Rates'!I11/'Inputs'!$E$28</f>
        <v>0.0</v>
      </c>
      <c r="J698" s="35">
        <f>J696*'Payroll_Rates'!J11/'Inputs'!$E$28</f>
        <v>0.0</v>
      </c>
      <c r="K698" s="35">
        <f>K696*'Payroll_Rates'!K11/'Inputs'!$E$28</f>
        <v>0.0</v>
      </c>
      <c r="L698" s="35">
        <f>L696*'Payroll_Rates'!L11/'Inputs'!$E$28</f>
        <v>0.0</v>
      </c>
      <c r="M698" s="35">
        <f>M696*'Payroll_Rates'!M11/'Inputs'!$E$28</f>
        <v>0.0</v>
      </c>
      <c r="N698" s="35">
        <f>N696*'Payroll_Rates'!N11/'Inputs'!$E$28</f>
        <v>0.0</v>
      </c>
      <c r="O698" s="35">
        <f>O696*'Payroll_Rates'!O11/'Inputs'!$E$28</f>
        <v>0.0</v>
      </c>
      <c r="P698" s="35">
        <f>P696*'Payroll_Rates'!P11/'Inputs'!$E$28</f>
        <v>0.0</v>
      </c>
      <c r="Q698" s="35">
        <f>Q696*'Payroll_Rates'!Q11/'Inputs'!$E$28</f>
        <v>0.0</v>
      </c>
      <c r="R698" s="35">
        <f>R696*'Payroll_Rates'!R11/'Inputs'!$E$28</f>
        <v>0.0</v>
      </c>
      <c r="S698" s="35">
        <f>S696*'Payroll_Rates'!S11/'Inputs'!$E$28</f>
        <v>0.0</v>
      </c>
      <c r="T698" s="35">
        <f>T696*'Payroll_Rates'!T11/'Inputs'!$E$28</f>
        <v>0.0</v>
      </c>
      <c r="U698" s="35">
        <f>U696*'Payroll_Rates'!U11/'Inputs'!$E$28</f>
        <v>0.0</v>
      </c>
      <c r="V698" s="35">
        <f>V696*'Payroll_Rates'!V11/'Inputs'!$E$28</f>
        <v>0.0</v>
      </c>
      <c r="W698" s="35">
        <f>W696*'Payroll_Rates'!W11/'Inputs'!$E$28</f>
        <v>0.0</v>
      </c>
      <c r="X698" s="35">
        <f>X696*'Payroll_Rates'!X11/'Inputs'!$E$28</f>
        <v>0.0</v>
      </c>
      <c r="Y698" s="35">
        <f>Y696*'Payroll_Rates'!Y11/'Inputs'!$E$28</f>
        <v>0.0</v>
      </c>
      <c r="Z698" s="35">
        <f>Z696*'Payroll_Rates'!Z11/'Inputs'!$E$28</f>
        <v>0.0</v>
      </c>
      <c r="AA698" s="35">
        <f>AA696*'Payroll_Rates'!AA11/'Inputs'!$E$28</f>
        <v>0.0</v>
      </c>
      <c r="AB698" s="35">
        <f>AB696*'Payroll_Rates'!AB11/'Inputs'!$E$28</f>
        <v>0.0</v>
      </c>
      <c r="AC698" s="35">
        <f>AC696*'Payroll_Rates'!AC11/'Inputs'!$E$28</f>
        <v>0.0</v>
      </c>
      <c r="AD698" s="35">
        <f>AD696*'Payroll_Rates'!AD11/'Inputs'!$E$28</f>
        <v>0.0</v>
      </c>
      <c r="AE698" s="35">
        <f>AE696*'Payroll_Rates'!AE11/'Inputs'!$E$28</f>
        <v>0.0</v>
      </c>
      <c r="AF698" s="35">
        <f>AF696*'Payroll_Rates'!AF11/'Inputs'!$E$28</f>
        <v>0.0</v>
      </c>
      <c r="AG698" s="35">
        <f>AG696*'Payroll_Rates'!AG11/'Inputs'!$E$28</f>
        <v>0.0</v>
      </c>
      <c r="AH698" s="35">
        <f>AH696*'Payroll_Rates'!AH11/'Inputs'!$E$28</f>
        <v>0.0</v>
      </c>
      <c r="AI698" s="35">
        <f>AI696*'Payroll_Rates'!AI11/'Inputs'!$E$28</f>
        <v>0.0</v>
      </c>
      <c r="AJ698" s="35">
        <f>AJ696*'Payroll_Rates'!AJ11/'Inputs'!$E$28</f>
        <v>0.0</v>
      </c>
      <c r="AK698" s="35">
        <f>AK696*'Payroll_Rates'!AK11/'Inputs'!$E$28</f>
        <v>0.0</v>
      </c>
      <c r="AL698" s="35">
        <f>AL696*'Payroll_Rates'!AL11/'Inputs'!$E$28</f>
        <v>0.0</v>
      </c>
      <c r="AM698" s="35">
        <f>AM696*'Payroll_Rates'!AM11/'Inputs'!$E$28</f>
        <v>0.0</v>
      </c>
      <c r="AN698" s="35">
        <f>AN696*'Payroll_Rates'!AN11/'Inputs'!$E$28</f>
        <v>0.0</v>
      </c>
      <c r="AO698" s="35">
        <f>AO696*'Payroll_Rates'!AO11/'Inputs'!$E$28</f>
        <v>0.0</v>
      </c>
      <c r="AP698" s="35">
        <f>AP696*'Payroll_Rates'!AP11/'Inputs'!$E$28</f>
        <v>0.0</v>
      </c>
      <c r="AQ698" s="35">
        <f>AQ696*'Payroll_Rates'!AQ11/'Inputs'!$E$28</f>
        <v>0.0</v>
      </c>
      <c r="AR698" s="35">
        <f>AR696*'Payroll_Rates'!AR11/'Inputs'!$E$28</f>
        <v>0.0</v>
      </c>
      <c r="AS698" s="35">
        <f>AS696*'Payroll_Rates'!AS11/'Inputs'!$E$28</f>
        <v>0.0</v>
      </c>
      <c r="AT698" s="35">
        <f>AT696*'Payroll_Rates'!AT11/'Inputs'!$E$28</f>
        <v>0.0</v>
      </c>
      <c r="AU698" s="35">
        <f>AU696*'Payroll_Rates'!AU11/'Inputs'!$E$28</f>
        <v>0.0</v>
      </c>
      <c r="AV698" s="35">
        <f>AV696*'Payroll_Rates'!AV11/'Inputs'!$E$28</f>
        <v>0.0</v>
      </c>
      <c r="AW698" s="35">
        <f>AW696*'Payroll_Rates'!AW11/'Inputs'!$E$28</f>
        <v>0.0</v>
      </c>
      <c r="AX698" s="35">
        <f>AX696*'Payroll_Rates'!AX11/'Inputs'!$E$28</f>
        <v>0.0</v>
      </c>
      <c r="AY698" s="35">
        <f>AY696*'Payroll_Rates'!AY11/'Inputs'!$E$28</f>
        <v>0.0</v>
      </c>
      <c r="AZ698" s="35">
        <f>AZ696*'Payroll_Rates'!AZ11/'Inputs'!$E$28</f>
        <v>0.0</v>
      </c>
      <c r="BA698" s="35">
        <f>BA696*'Payroll_Rates'!BA11/'Inputs'!$E$28</f>
        <v>0.0</v>
      </c>
      <c r="BB698" s="35">
        <f>BB696*'Payroll_Rates'!BB11/'Inputs'!$E$28</f>
        <v>0.0</v>
      </c>
      <c r="BC698" s="35">
        <f>BC696*'Payroll_Rates'!BC11/'Inputs'!$E$28</f>
        <v>0.0</v>
      </c>
      <c r="BD698" s="35">
        <f>BD696*'Payroll_Rates'!BD11/'Inputs'!$E$28</f>
        <v>0.0</v>
      </c>
      <c r="BE698" s="35">
        <f>BE696*'Payroll_Rates'!BE11/'Inputs'!$E$28</f>
        <v>0.0</v>
      </c>
      <c r="BF698" s="35">
        <f>BF696*'Payroll_Rates'!BF11/'Inputs'!$E$28</f>
        <v>0.0</v>
      </c>
      <c r="BG698" s="35">
        <f>BG696*'Payroll_Rates'!BG11/'Inputs'!$E$28</f>
        <v>0.0</v>
      </c>
      <c r="BH698" s="35">
        <f>BH696*'Payroll_Rates'!BH11/'Inputs'!$E$28</f>
        <v>0.0</v>
      </c>
      <c r="BI698" s="35">
        <f>BI696*'Payroll_Rates'!BI11/'Inputs'!$E$28</f>
        <v>0.0</v>
      </c>
      <c r="BJ698" s="35">
        <f>BJ696*'Payroll_Rates'!BJ11/'Inputs'!$E$28</f>
        <v>0.0</v>
      </c>
      <c r="BK698" s="35">
        <f>BK696*'Payroll_Rates'!BK11/'Inputs'!$E$28</f>
        <v>0.0</v>
      </c>
      <c r="BL698" s="35">
        <f>BL696*'Payroll_Rates'!BL11/'Inputs'!$E$28</f>
        <v>0.0</v>
      </c>
      <c r="BM698" s="35">
        <f>BM696*'Payroll_Rates'!BM11/'Inputs'!$E$28</f>
        <v>0.0</v>
      </c>
      <c r="BN698" s="35">
        <f>BN696*'Payroll_Rates'!BN11/'Inputs'!$E$28</f>
        <v>0.0</v>
      </c>
      <c r="BO698" s="35">
        <f>BO696*'Payroll_Rates'!BO11/'Inputs'!$E$28</f>
        <v>0.0</v>
      </c>
    </row>
    <row r="699" ht="28" customHeight="1">
      <c r="A699" s="2" t="str">
        <v>SLOT35.AV</v>
      </c>
      <c r="B699" s="6" t="str">
        <v>SLOT35 employer unemployment contribution (AV)</v>
      </c>
      <c r="C699" s="2" t="str">
        <v>EUR</v>
      </c>
      <c r="D699" s="2" t="str">
        <v>SUM</v>
      </c>
      <c r="E699" s="36">
        <f>SUM(H699:BO699)</f>
        <v>0.0</v>
      </c>
      <c r="F699" s="6" t="str">
        <v>Spare row; inactive until a hire and an exit month are entered on People_Inputs</v>
      </c>
      <c r="G699" s="2"/>
      <c r="H699" s="35">
        <f>H696*'Inputs'!$E$13/'Inputs'!$E$28</f>
        <v>0.0</v>
      </c>
      <c r="I699" s="35">
        <f>I696*'Inputs'!$E$13/'Inputs'!$E$28</f>
        <v>0.0</v>
      </c>
      <c r="J699" s="35">
        <f>J696*'Inputs'!$E$13/'Inputs'!$E$28</f>
        <v>0.0</v>
      </c>
      <c r="K699" s="35">
        <f>K696*'Inputs'!$E$13/'Inputs'!$E$28</f>
        <v>0.0</v>
      </c>
      <c r="L699" s="35">
        <f>L696*'Inputs'!$E$13/'Inputs'!$E$28</f>
        <v>0.0</v>
      </c>
      <c r="M699" s="35">
        <f>M696*'Inputs'!$E$13/'Inputs'!$E$28</f>
        <v>0.0</v>
      </c>
      <c r="N699" s="35">
        <f>N696*'Inputs'!$E$13/'Inputs'!$E$28</f>
        <v>0.0</v>
      </c>
      <c r="O699" s="35">
        <f>O696*'Inputs'!$E$13/'Inputs'!$E$28</f>
        <v>0.0</v>
      </c>
      <c r="P699" s="35">
        <f>P696*'Inputs'!$E$13/'Inputs'!$E$28</f>
        <v>0.0</v>
      </c>
      <c r="Q699" s="35">
        <f>Q696*'Inputs'!$E$13/'Inputs'!$E$28</f>
        <v>0.0</v>
      </c>
      <c r="R699" s="35">
        <f>R696*'Inputs'!$E$13/'Inputs'!$E$28</f>
        <v>0.0</v>
      </c>
      <c r="S699" s="35">
        <f>S696*'Inputs'!$E$13/'Inputs'!$E$28</f>
        <v>0.0</v>
      </c>
      <c r="T699" s="35">
        <f>T696*'Inputs'!$E$13/'Inputs'!$E$28</f>
        <v>0.0</v>
      </c>
      <c r="U699" s="35">
        <f>U696*'Inputs'!$E$13/'Inputs'!$E$28</f>
        <v>0.0</v>
      </c>
      <c r="V699" s="35">
        <f>V696*'Inputs'!$E$13/'Inputs'!$E$28</f>
        <v>0.0</v>
      </c>
      <c r="W699" s="35">
        <f>W696*'Inputs'!$E$13/'Inputs'!$E$28</f>
        <v>0.0</v>
      </c>
      <c r="X699" s="35">
        <f>X696*'Inputs'!$E$13/'Inputs'!$E$28</f>
        <v>0.0</v>
      </c>
      <c r="Y699" s="35">
        <f>Y696*'Inputs'!$E$13/'Inputs'!$E$28</f>
        <v>0.0</v>
      </c>
      <c r="Z699" s="35">
        <f>Z696*'Inputs'!$E$13/'Inputs'!$E$28</f>
        <v>0.0</v>
      </c>
      <c r="AA699" s="35">
        <f>AA696*'Inputs'!$E$13/'Inputs'!$E$28</f>
        <v>0.0</v>
      </c>
      <c r="AB699" s="35">
        <f>AB696*'Inputs'!$E$13/'Inputs'!$E$28</f>
        <v>0.0</v>
      </c>
      <c r="AC699" s="35">
        <f>AC696*'Inputs'!$E$13/'Inputs'!$E$28</f>
        <v>0.0</v>
      </c>
      <c r="AD699" s="35">
        <f>AD696*'Inputs'!$E$13/'Inputs'!$E$28</f>
        <v>0.0</v>
      </c>
      <c r="AE699" s="35">
        <f>AE696*'Inputs'!$E$13/'Inputs'!$E$28</f>
        <v>0.0</v>
      </c>
      <c r="AF699" s="35">
        <f>AF696*'Inputs'!$E$13/'Inputs'!$E$28</f>
        <v>0.0</v>
      </c>
      <c r="AG699" s="35">
        <f>AG696*'Inputs'!$E$13/'Inputs'!$E$28</f>
        <v>0.0</v>
      </c>
      <c r="AH699" s="35">
        <f>AH696*'Inputs'!$E$13/'Inputs'!$E$28</f>
        <v>0.0</v>
      </c>
      <c r="AI699" s="35">
        <f>AI696*'Inputs'!$E$13/'Inputs'!$E$28</f>
        <v>0.0</v>
      </c>
      <c r="AJ699" s="35">
        <f>AJ696*'Inputs'!$E$13/'Inputs'!$E$28</f>
        <v>0.0</v>
      </c>
      <c r="AK699" s="35">
        <f>AK696*'Inputs'!$E$13/'Inputs'!$E$28</f>
        <v>0.0</v>
      </c>
      <c r="AL699" s="35">
        <f>AL696*'Inputs'!$E$13/'Inputs'!$E$28</f>
        <v>0.0</v>
      </c>
      <c r="AM699" s="35">
        <f>AM696*'Inputs'!$E$13/'Inputs'!$E$28</f>
        <v>0.0</v>
      </c>
      <c r="AN699" s="35">
        <f>AN696*'Inputs'!$E$13/'Inputs'!$E$28</f>
        <v>0.0</v>
      </c>
      <c r="AO699" s="35">
        <f>AO696*'Inputs'!$E$13/'Inputs'!$E$28</f>
        <v>0.0</v>
      </c>
      <c r="AP699" s="35">
        <f>AP696*'Inputs'!$E$13/'Inputs'!$E$28</f>
        <v>0.0</v>
      </c>
      <c r="AQ699" s="35">
        <f>AQ696*'Inputs'!$E$13/'Inputs'!$E$28</f>
        <v>0.0</v>
      </c>
      <c r="AR699" s="35">
        <f>AR696*'Inputs'!$E$13/'Inputs'!$E$28</f>
        <v>0.0</v>
      </c>
      <c r="AS699" s="35">
        <f>AS696*'Inputs'!$E$13/'Inputs'!$E$28</f>
        <v>0.0</v>
      </c>
      <c r="AT699" s="35">
        <f>AT696*'Inputs'!$E$13/'Inputs'!$E$28</f>
        <v>0.0</v>
      </c>
      <c r="AU699" s="35">
        <f>AU696*'Inputs'!$E$13/'Inputs'!$E$28</f>
        <v>0.0</v>
      </c>
      <c r="AV699" s="35">
        <f>AV696*'Inputs'!$E$13/'Inputs'!$E$28</f>
        <v>0.0</v>
      </c>
      <c r="AW699" s="35">
        <f>AW696*'Inputs'!$E$13/'Inputs'!$E$28</f>
        <v>0.0</v>
      </c>
      <c r="AX699" s="35">
        <f>AX696*'Inputs'!$E$13/'Inputs'!$E$28</f>
        <v>0.0</v>
      </c>
      <c r="AY699" s="35">
        <f>AY696*'Inputs'!$E$13/'Inputs'!$E$28</f>
        <v>0.0</v>
      </c>
      <c r="AZ699" s="35">
        <f>AZ696*'Inputs'!$E$13/'Inputs'!$E$28</f>
        <v>0.0</v>
      </c>
      <c r="BA699" s="35">
        <f>BA696*'Inputs'!$E$13/'Inputs'!$E$28</f>
        <v>0.0</v>
      </c>
      <c r="BB699" s="35">
        <f>BB696*'Inputs'!$E$13/'Inputs'!$E$28</f>
        <v>0.0</v>
      </c>
      <c r="BC699" s="35">
        <f>BC696*'Inputs'!$E$13/'Inputs'!$E$28</f>
        <v>0.0</v>
      </c>
      <c r="BD699" s="35">
        <f>BD696*'Inputs'!$E$13/'Inputs'!$E$28</f>
        <v>0.0</v>
      </c>
      <c r="BE699" s="35">
        <f>BE696*'Inputs'!$E$13/'Inputs'!$E$28</f>
        <v>0.0</v>
      </c>
      <c r="BF699" s="35">
        <f>BF696*'Inputs'!$E$13/'Inputs'!$E$28</f>
        <v>0.0</v>
      </c>
      <c r="BG699" s="35">
        <f>BG696*'Inputs'!$E$13/'Inputs'!$E$28</f>
        <v>0.0</v>
      </c>
      <c r="BH699" s="35">
        <f>BH696*'Inputs'!$E$13/'Inputs'!$E$28</f>
        <v>0.0</v>
      </c>
      <c r="BI699" s="35">
        <f>BI696*'Inputs'!$E$13/'Inputs'!$E$28</f>
        <v>0.0</v>
      </c>
      <c r="BJ699" s="35">
        <f>BJ696*'Inputs'!$E$13/'Inputs'!$E$28</f>
        <v>0.0</v>
      </c>
      <c r="BK699" s="35">
        <f>BK696*'Inputs'!$E$13/'Inputs'!$E$28</f>
        <v>0.0</v>
      </c>
      <c r="BL699" s="35">
        <f>BL696*'Inputs'!$E$13/'Inputs'!$E$28</f>
        <v>0.0</v>
      </c>
      <c r="BM699" s="35">
        <f>BM696*'Inputs'!$E$13/'Inputs'!$E$28</f>
        <v>0.0</v>
      </c>
      <c r="BN699" s="35">
        <f>BN696*'Inputs'!$E$13/'Inputs'!$E$28</f>
        <v>0.0</v>
      </c>
      <c r="BO699" s="35">
        <f>BO696*'Inputs'!$E$13/'Inputs'!$E$28</f>
        <v>0.0</v>
      </c>
    </row>
    <row r="700" ht="28" customHeight="1">
      <c r="A700" s="2" t="str">
        <v>SLOT35.KV</v>
      </c>
      <c r="B700" s="6" t="str">
        <v>SLOT35 employer health contribution (KV)</v>
      </c>
      <c r="C700" s="2" t="str">
        <v>EUR</v>
      </c>
      <c r="D700" s="2" t="str">
        <v>SUM</v>
      </c>
      <c r="E700" s="36">
        <f>SUM(H700:BO700)</f>
        <v>0.0</v>
      </c>
      <c r="F700" s="6" t="str">
        <v>Spare row; inactive until a hire and an exit month are entered on People_Inputs</v>
      </c>
      <c r="G700" s="2"/>
      <c r="H700" s="35">
        <f>H697*('Inputs'!$E$14+'Inputs'!$E$15)/'Inputs'!$E$28</f>
        <v>0.0</v>
      </c>
      <c r="I700" s="35">
        <f>I697*('Inputs'!$E$14+'Inputs'!$E$15)/'Inputs'!$E$28</f>
        <v>0.0</v>
      </c>
      <c r="J700" s="35">
        <f>J697*('Inputs'!$E$14+'Inputs'!$E$15)/'Inputs'!$E$28</f>
        <v>0.0</v>
      </c>
      <c r="K700" s="35">
        <f>K697*('Inputs'!$E$14+'Inputs'!$E$15)/'Inputs'!$E$28</f>
        <v>0.0</v>
      </c>
      <c r="L700" s="35">
        <f>L697*('Inputs'!$E$14+'Inputs'!$E$15)/'Inputs'!$E$28</f>
        <v>0.0</v>
      </c>
      <c r="M700" s="35">
        <f>M697*('Inputs'!$E$14+'Inputs'!$E$15)/'Inputs'!$E$28</f>
        <v>0.0</v>
      </c>
      <c r="N700" s="35">
        <f>N697*('Inputs'!$E$14+'Inputs'!$E$15)/'Inputs'!$E$28</f>
        <v>0.0</v>
      </c>
      <c r="O700" s="35">
        <f>O697*('Inputs'!$E$14+'Inputs'!$E$15)/'Inputs'!$E$28</f>
        <v>0.0</v>
      </c>
      <c r="P700" s="35">
        <f>P697*('Inputs'!$E$14+'Inputs'!$E$15)/'Inputs'!$E$28</f>
        <v>0.0</v>
      </c>
      <c r="Q700" s="35">
        <f>Q697*('Inputs'!$E$14+'Inputs'!$E$15)/'Inputs'!$E$28</f>
        <v>0.0</v>
      </c>
      <c r="R700" s="35">
        <f>R697*('Inputs'!$E$14+'Inputs'!$E$15)/'Inputs'!$E$28</f>
        <v>0.0</v>
      </c>
      <c r="S700" s="35">
        <f>S697*('Inputs'!$E$14+'Inputs'!$E$15)/'Inputs'!$E$28</f>
        <v>0.0</v>
      </c>
      <c r="T700" s="35">
        <f>T697*('Inputs'!$E$14+'Inputs'!$E$15)/'Inputs'!$E$28</f>
        <v>0.0</v>
      </c>
      <c r="U700" s="35">
        <f>U697*('Inputs'!$E$14+'Inputs'!$E$15)/'Inputs'!$E$28</f>
        <v>0.0</v>
      </c>
      <c r="V700" s="35">
        <f>V697*('Inputs'!$E$14+'Inputs'!$E$15)/'Inputs'!$E$28</f>
        <v>0.0</v>
      </c>
      <c r="W700" s="35">
        <f>W697*('Inputs'!$E$14+'Inputs'!$E$15)/'Inputs'!$E$28</f>
        <v>0.0</v>
      </c>
      <c r="X700" s="35">
        <f>X697*('Inputs'!$E$14+'Inputs'!$E$15)/'Inputs'!$E$28</f>
        <v>0.0</v>
      </c>
      <c r="Y700" s="35">
        <f>Y697*('Inputs'!$E$14+'Inputs'!$E$15)/'Inputs'!$E$28</f>
        <v>0.0</v>
      </c>
      <c r="Z700" s="35">
        <f>Z697*('Inputs'!$E$14+'Inputs'!$E$15)/'Inputs'!$E$28</f>
        <v>0.0</v>
      </c>
      <c r="AA700" s="35">
        <f>AA697*('Inputs'!$E$14+'Inputs'!$E$15)/'Inputs'!$E$28</f>
        <v>0.0</v>
      </c>
      <c r="AB700" s="35">
        <f>AB697*('Inputs'!$E$14+'Inputs'!$E$15)/'Inputs'!$E$28</f>
        <v>0.0</v>
      </c>
      <c r="AC700" s="35">
        <f>AC697*('Inputs'!$E$14+'Inputs'!$E$15)/'Inputs'!$E$28</f>
        <v>0.0</v>
      </c>
      <c r="AD700" s="35">
        <f>AD697*('Inputs'!$E$14+'Inputs'!$E$15)/'Inputs'!$E$28</f>
        <v>0.0</v>
      </c>
      <c r="AE700" s="35">
        <f>AE697*('Inputs'!$E$14+'Inputs'!$E$15)/'Inputs'!$E$28</f>
        <v>0.0</v>
      </c>
      <c r="AF700" s="35">
        <f>AF697*('Inputs'!$E$14+'Inputs'!$E$15)/'Inputs'!$E$28</f>
        <v>0.0</v>
      </c>
      <c r="AG700" s="35">
        <f>AG697*('Inputs'!$E$14+'Inputs'!$E$15)/'Inputs'!$E$28</f>
        <v>0.0</v>
      </c>
      <c r="AH700" s="35">
        <f>AH697*('Inputs'!$E$14+'Inputs'!$E$15)/'Inputs'!$E$28</f>
        <v>0.0</v>
      </c>
      <c r="AI700" s="35">
        <f>AI697*('Inputs'!$E$14+'Inputs'!$E$15)/'Inputs'!$E$28</f>
        <v>0.0</v>
      </c>
      <c r="AJ700" s="35">
        <f>AJ697*('Inputs'!$E$14+'Inputs'!$E$15)/'Inputs'!$E$28</f>
        <v>0.0</v>
      </c>
      <c r="AK700" s="35">
        <f>AK697*('Inputs'!$E$14+'Inputs'!$E$15)/'Inputs'!$E$28</f>
        <v>0.0</v>
      </c>
      <c r="AL700" s="35">
        <f>AL697*('Inputs'!$E$14+'Inputs'!$E$15)/'Inputs'!$E$28</f>
        <v>0.0</v>
      </c>
      <c r="AM700" s="35">
        <f>AM697*('Inputs'!$E$14+'Inputs'!$E$15)/'Inputs'!$E$28</f>
        <v>0.0</v>
      </c>
      <c r="AN700" s="35">
        <f>AN697*('Inputs'!$E$14+'Inputs'!$E$15)/'Inputs'!$E$28</f>
        <v>0.0</v>
      </c>
      <c r="AO700" s="35">
        <f>AO697*('Inputs'!$E$14+'Inputs'!$E$15)/'Inputs'!$E$28</f>
        <v>0.0</v>
      </c>
      <c r="AP700" s="35">
        <f>AP697*('Inputs'!$E$14+'Inputs'!$E$15)/'Inputs'!$E$28</f>
        <v>0.0</v>
      </c>
      <c r="AQ700" s="35">
        <f>AQ697*('Inputs'!$E$14+'Inputs'!$E$15)/'Inputs'!$E$28</f>
        <v>0.0</v>
      </c>
      <c r="AR700" s="35">
        <f>AR697*('Inputs'!$E$14+'Inputs'!$E$15)/'Inputs'!$E$28</f>
        <v>0.0</v>
      </c>
      <c r="AS700" s="35">
        <f>AS697*('Inputs'!$E$14+'Inputs'!$E$15)/'Inputs'!$E$28</f>
        <v>0.0</v>
      </c>
      <c r="AT700" s="35">
        <f>AT697*('Inputs'!$E$14+'Inputs'!$E$15)/'Inputs'!$E$28</f>
        <v>0.0</v>
      </c>
      <c r="AU700" s="35">
        <f>AU697*('Inputs'!$E$14+'Inputs'!$E$15)/'Inputs'!$E$28</f>
        <v>0.0</v>
      </c>
      <c r="AV700" s="35">
        <f>AV697*('Inputs'!$E$14+'Inputs'!$E$15)/'Inputs'!$E$28</f>
        <v>0.0</v>
      </c>
      <c r="AW700" s="35">
        <f>AW697*('Inputs'!$E$14+'Inputs'!$E$15)/'Inputs'!$E$28</f>
        <v>0.0</v>
      </c>
      <c r="AX700" s="35">
        <f>AX697*('Inputs'!$E$14+'Inputs'!$E$15)/'Inputs'!$E$28</f>
        <v>0.0</v>
      </c>
      <c r="AY700" s="35">
        <f>AY697*('Inputs'!$E$14+'Inputs'!$E$15)/'Inputs'!$E$28</f>
        <v>0.0</v>
      </c>
      <c r="AZ700" s="35">
        <f>AZ697*('Inputs'!$E$14+'Inputs'!$E$15)/'Inputs'!$E$28</f>
        <v>0.0</v>
      </c>
      <c r="BA700" s="35">
        <f>BA697*('Inputs'!$E$14+'Inputs'!$E$15)/'Inputs'!$E$28</f>
        <v>0.0</v>
      </c>
      <c r="BB700" s="35">
        <f>BB697*('Inputs'!$E$14+'Inputs'!$E$15)/'Inputs'!$E$28</f>
        <v>0.0</v>
      </c>
      <c r="BC700" s="35">
        <f>BC697*('Inputs'!$E$14+'Inputs'!$E$15)/'Inputs'!$E$28</f>
        <v>0.0</v>
      </c>
      <c r="BD700" s="35">
        <f>BD697*('Inputs'!$E$14+'Inputs'!$E$15)/'Inputs'!$E$28</f>
        <v>0.0</v>
      </c>
      <c r="BE700" s="35">
        <f>BE697*('Inputs'!$E$14+'Inputs'!$E$15)/'Inputs'!$E$28</f>
        <v>0.0</v>
      </c>
      <c r="BF700" s="35">
        <f>BF697*('Inputs'!$E$14+'Inputs'!$E$15)/'Inputs'!$E$28</f>
        <v>0.0</v>
      </c>
      <c r="BG700" s="35">
        <f>BG697*('Inputs'!$E$14+'Inputs'!$E$15)/'Inputs'!$E$28</f>
        <v>0.0</v>
      </c>
      <c r="BH700" s="35">
        <f>BH697*('Inputs'!$E$14+'Inputs'!$E$15)/'Inputs'!$E$28</f>
        <v>0.0</v>
      </c>
      <c r="BI700" s="35">
        <f>BI697*('Inputs'!$E$14+'Inputs'!$E$15)/'Inputs'!$E$28</f>
        <v>0.0</v>
      </c>
      <c r="BJ700" s="35">
        <f>BJ697*('Inputs'!$E$14+'Inputs'!$E$15)/'Inputs'!$E$28</f>
        <v>0.0</v>
      </c>
      <c r="BK700" s="35">
        <f>BK697*('Inputs'!$E$14+'Inputs'!$E$15)/'Inputs'!$E$28</f>
        <v>0.0</v>
      </c>
      <c r="BL700" s="35">
        <f>BL697*('Inputs'!$E$14+'Inputs'!$E$15)/'Inputs'!$E$28</f>
        <v>0.0</v>
      </c>
      <c r="BM700" s="35">
        <f>BM697*('Inputs'!$E$14+'Inputs'!$E$15)/'Inputs'!$E$28</f>
        <v>0.0</v>
      </c>
      <c r="BN700" s="35">
        <f>BN697*('Inputs'!$E$14+'Inputs'!$E$15)/'Inputs'!$E$28</f>
        <v>0.0</v>
      </c>
      <c r="BO700" s="35">
        <f>BO697*('Inputs'!$E$14+'Inputs'!$E$15)/'Inputs'!$E$28</f>
        <v>0.0</v>
      </c>
    </row>
    <row r="701" ht="28" customHeight="1">
      <c r="A701" s="2" t="str">
        <v>SLOT35.PV</v>
      </c>
      <c r="B701" s="6" t="str">
        <v>SLOT35 employer care contribution (PV)</v>
      </c>
      <c r="C701" s="2" t="str">
        <v>EUR</v>
      </c>
      <c r="D701" s="2" t="str">
        <v>SUM</v>
      </c>
      <c r="E701" s="36">
        <f>SUM(H701:BO701)</f>
        <v>0.0</v>
      </c>
      <c r="F701" s="6" t="str">
        <v>Spare row; inactive until a hire and an exit month are entered on People_Inputs</v>
      </c>
      <c r="G701" s="2"/>
      <c r="H701" s="35">
        <f>H697*'Inputs'!$E$16/'Inputs'!$E$28</f>
        <v>0.0</v>
      </c>
      <c r="I701" s="35">
        <f>I697*'Inputs'!$E$16/'Inputs'!$E$28</f>
        <v>0.0</v>
      </c>
      <c r="J701" s="35">
        <f>J697*'Inputs'!$E$16/'Inputs'!$E$28</f>
        <v>0.0</v>
      </c>
      <c r="K701" s="35">
        <f>K697*'Inputs'!$E$16/'Inputs'!$E$28</f>
        <v>0.0</v>
      </c>
      <c r="L701" s="35">
        <f>L697*'Inputs'!$E$16/'Inputs'!$E$28</f>
        <v>0.0</v>
      </c>
      <c r="M701" s="35">
        <f>M697*'Inputs'!$E$16/'Inputs'!$E$28</f>
        <v>0.0</v>
      </c>
      <c r="N701" s="35">
        <f>N697*'Inputs'!$E$16/'Inputs'!$E$28</f>
        <v>0.0</v>
      </c>
      <c r="O701" s="35">
        <f>O697*'Inputs'!$E$16/'Inputs'!$E$28</f>
        <v>0.0</v>
      </c>
      <c r="P701" s="35">
        <f>P697*'Inputs'!$E$16/'Inputs'!$E$28</f>
        <v>0.0</v>
      </c>
      <c r="Q701" s="35">
        <f>Q697*'Inputs'!$E$16/'Inputs'!$E$28</f>
        <v>0.0</v>
      </c>
      <c r="R701" s="35">
        <f>R697*'Inputs'!$E$16/'Inputs'!$E$28</f>
        <v>0.0</v>
      </c>
      <c r="S701" s="35">
        <f>S697*'Inputs'!$E$16/'Inputs'!$E$28</f>
        <v>0.0</v>
      </c>
      <c r="T701" s="35">
        <f>T697*'Inputs'!$E$16/'Inputs'!$E$28</f>
        <v>0.0</v>
      </c>
      <c r="U701" s="35">
        <f>U697*'Inputs'!$E$16/'Inputs'!$E$28</f>
        <v>0.0</v>
      </c>
      <c r="V701" s="35">
        <f>V697*'Inputs'!$E$16/'Inputs'!$E$28</f>
        <v>0.0</v>
      </c>
      <c r="W701" s="35">
        <f>W697*'Inputs'!$E$16/'Inputs'!$E$28</f>
        <v>0.0</v>
      </c>
      <c r="X701" s="35">
        <f>X697*'Inputs'!$E$16/'Inputs'!$E$28</f>
        <v>0.0</v>
      </c>
      <c r="Y701" s="35">
        <f>Y697*'Inputs'!$E$16/'Inputs'!$E$28</f>
        <v>0.0</v>
      </c>
      <c r="Z701" s="35">
        <f>Z697*'Inputs'!$E$16/'Inputs'!$E$28</f>
        <v>0.0</v>
      </c>
      <c r="AA701" s="35">
        <f>AA697*'Inputs'!$E$16/'Inputs'!$E$28</f>
        <v>0.0</v>
      </c>
      <c r="AB701" s="35">
        <f>AB697*'Inputs'!$E$16/'Inputs'!$E$28</f>
        <v>0.0</v>
      </c>
      <c r="AC701" s="35">
        <f>AC697*'Inputs'!$E$16/'Inputs'!$E$28</f>
        <v>0.0</v>
      </c>
      <c r="AD701" s="35">
        <f>AD697*'Inputs'!$E$16/'Inputs'!$E$28</f>
        <v>0.0</v>
      </c>
      <c r="AE701" s="35">
        <f>AE697*'Inputs'!$E$16/'Inputs'!$E$28</f>
        <v>0.0</v>
      </c>
      <c r="AF701" s="35">
        <f>AF697*'Inputs'!$E$16/'Inputs'!$E$28</f>
        <v>0.0</v>
      </c>
      <c r="AG701" s="35">
        <f>AG697*'Inputs'!$E$16/'Inputs'!$E$28</f>
        <v>0.0</v>
      </c>
      <c r="AH701" s="35">
        <f>AH697*'Inputs'!$E$16/'Inputs'!$E$28</f>
        <v>0.0</v>
      </c>
      <c r="AI701" s="35">
        <f>AI697*'Inputs'!$E$16/'Inputs'!$E$28</f>
        <v>0.0</v>
      </c>
      <c r="AJ701" s="35">
        <f>AJ697*'Inputs'!$E$16/'Inputs'!$E$28</f>
        <v>0.0</v>
      </c>
      <c r="AK701" s="35">
        <f>AK697*'Inputs'!$E$16/'Inputs'!$E$28</f>
        <v>0.0</v>
      </c>
      <c r="AL701" s="35">
        <f>AL697*'Inputs'!$E$16/'Inputs'!$E$28</f>
        <v>0.0</v>
      </c>
      <c r="AM701" s="35">
        <f>AM697*'Inputs'!$E$16/'Inputs'!$E$28</f>
        <v>0.0</v>
      </c>
      <c r="AN701" s="35">
        <f>AN697*'Inputs'!$E$16/'Inputs'!$E$28</f>
        <v>0.0</v>
      </c>
      <c r="AO701" s="35">
        <f>AO697*'Inputs'!$E$16/'Inputs'!$E$28</f>
        <v>0.0</v>
      </c>
      <c r="AP701" s="35">
        <f>AP697*'Inputs'!$E$16/'Inputs'!$E$28</f>
        <v>0.0</v>
      </c>
      <c r="AQ701" s="35">
        <f>AQ697*'Inputs'!$E$16/'Inputs'!$E$28</f>
        <v>0.0</v>
      </c>
      <c r="AR701" s="35">
        <f>AR697*'Inputs'!$E$16/'Inputs'!$E$28</f>
        <v>0.0</v>
      </c>
      <c r="AS701" s="35">
        <f>AS697*'Inputs'!$E$16/'Inputs'!$E$28</f>
        <v>0.0</v>
      </c>
      <c r="AT701" s="35">
        <f>AT697*'Inputs'!$E$16/'Inputs'!$E$28</f>
        <v>0.0</v>
      </c>
      <c r="AU701" s="35">
        <f>AU697*'Inputs'!$E$16/'Inputs'!$E$28</f>
        <v>0.0</v>
      </c>
      <c r="AV701" s="35">
        <f>AV697*'Inputs'!$E$16/'Inputs'!$E$28</f>
        <v>0.0</v>
      </c>
      <c r="AW701" s="35">
        <f>AW697*'Inputs'!$E$16/'Inputs'!$E$28</f>
        <v>0.0</v>
      </c>
      <c r="AX701" s="35">
        <f>AX697*'Inputs'!$E$16/'Inputs'!$E$28</f>
        <v>0.0</v>
      </c>
      <c r="AY701" s="35">
        <f>AY697*'Inputs'!$E$16/'Inputs'!$E$28</f>
        <v>0.0</v>
      </c>
      <c r="AZ701" s="35">
        <f>AZ697*'Inputs'!$E$16/'Inputs'!$E$28</f>
        <v>0.0</v>
      </c>
      <c r="BA701" s="35">
        <f>BA697*'Inputs'!$E$16/'Inputs'!$E$28</f>
        <v>0.0</v>
      </c>
      <c r="BB701" s="35">
        <f>BB697*'Inputs'!$E$16/'Inputs'!$E$28</f>
        <v>0.0</v>
      </c>
      <c r="BC701" s="35">
        <f>BC697*'Inputs'!$E$16/'Inputs'!$E$28</f>
        <v>0.0</v>
      </c>
      <c r="BD701" s="35">
        <f>BD697*'Inputs'!$E$16/'Inputs'!$E$28</f>
        <v>0.0</v>
      </c>
      <c r="BE701" s="35">
        <f>BE697*'Inputs'!$E$16/'Inputs'!$E$28</f>
        <v>0.0</v>
      </c>
      <c r="BF701" s="35">
        <f>BF697*'Inputs'!$E$16/'Inputs'!$E$28</f>
        <v>0.0</v>
      </c>
      <c r="BG701" s="35">
        <f>BG697*'Inputs'!$E$16/'Inputs'!$E$28</f>
        <v>0.0</v>
      </c>
      <c r="BH701" s="35">
        <f>BH697*'Inputs'!$E$16/'Inputs'!$E$28</f>
        <v>0.0</v>
      </c>
      <c r="BI701" s="35">
        <f>BI697*'Inputs'!$E$16/'Inputs'!$E$28</f>
        <v>0.0</v>
      </c>
      <c r="BJ701" s="35">
        <f>BJ697*'Inputs'!$E$16/'Inputs'!$E$28</f>
        <v>0.0</v>
      </c>
      <c r="BK701" s="35">
        <f>BK697*'Inputs'!$E$16/'Inputs'!$E$28</f>
        <v>0.0</v>
      </c>
      <c r="BL701" s="35">
        <f>BL697*'Inputs'!$E$16/'Inputs'!$E$28</f>
        <v>0.0</v>
      </c>
      <c r="BM701" s="35">
        <f>BM697*'Inputs'!$E$16/'Inputs'!$E$28</f>
        <v>0.0</v>
      </c>
      <c r="BN701" s="35">
        <f>BN697*'Inputs'!$E$16/'Inputs'!$E$28</f>
        <v>0.0</v>
      </c>
      <c r="BO701" s="35">
        <f>BO697*'Inputs'!$E$16/'Inputs'!$E$28</f>
        <v>0.0</v>
      </c>
    </row>
    <row r="702" ht="28" customHeight="1">
      <c r="A702" s="2" t="str">
        <v>SLOT35.U1</v>
      </c>
      <c r="B702" s="6" t="str">
        <v>SLOT35 U1 sick-pay levy</v>
      </c>
      <c r="C702" s="2" t="str">
        <v>EUR</v>
      </c>
      <c r="D702" s="2" t="str">
        <v>SUM</v>
      </c>
      <c r="E702" s="36">
        <f>SUM(H702:BO702)</f>
        <v>0.0</v>
      </c>
      <c r="F702" s="6" t="str">
        <v>Spare row; inactive until a hire and an exit month are entered on People_Inputs</v>
      </c>
      <c r="G702" s="2"/>
      <c r="H702" s="35">
        <f>H696*'Inputs'!$E$17*IF('Summary'!H13&lt;='Inputs'!$E$27,1,0)</f>
        <v>0.0</v>
      </c>
      <c r="I702" s="35">
        <f>I696*'Inputs'!$E$17*IF('Summary'!I13&lt;='Inputs'!$E$27,1,0)</f>
        <v>0.0</v>
      </c>
      <c r="J702" s="35">
        <f>J696*'Inputs'!$E$17*IF('Summary'!J13&lt;='Inputs'!$E$27,1,0)</f>
        <v>0.0</v>
      </c>
      <c r="K702" s="35">
        <f>K696*'Inputs'!$E$17*IF('Summary'!K13&lt;='Inputs'!$E$27,1,0)</f>
        <v>0.0</v>
      </c>
      <c r="L702" s="35">
        <f>L696*'Inputs'!$E$17*IF('Summary'!L13&lt;='Inputs'!$E$27,1,0)</f>
        <v>0.0</v>
      </c>
      <c r="M702" s="35">
        <f>M696*'Inputs'!$E$17*IF('Summary'!M13&lt;='Inputs'!$E$27,1,0)</f>
        <v>0.0</v>
      </c>
      <c r="N702" s="35">
        <f>N696*'Inputs'!$E$17*IF('Summary'!N13&lt;='Inputs'!$E$27,1,0)</f>
        <v>0.0</v>
      </c>
      <c r="O702" s="35">
        <f>O696*'Inputs'!$E$17*IF('Summary'!O13&lt;='Inputs'!$E$27,1,0)</f>
        <v>0.0</v>
      </c>
      <c r="P702" s="35">
        <f>P696*'Inputs'!$E$17*IF('Summary'!P13&lt;='Inputs'!$E$27,1,0)</f>
        <v>0.0</v>
      </c>
      <c r="Q702" s="35">
        <f>Q696*'Inputs'!$E$17*IF('Summary'!Q13&lt;='Inputs'!$E$27,1,0)</f>
        <v>0.0</v>
      </c>
      <c r="R702" s="35">
        <f>R696*'Inputs'!$E$17*IF('Summary'!R13&lt;='Inputs'!$E$27,1,0)</f>
        <v>0.0</v>
      </c>
      <c r="S702" s="35">
        <f>S696*'Inputs'!$E$17*IF('Summary'!S13&lt;='Inputs'!$E$27,1,0)</f>
        <v>0.0</v>
      </c>
      <c r="T702" s="35">
        <f>T696*'Inputs'!$E$17*IF('Summary'!T13&lt;='Inputs'!$E$27,1,0)</f>
        <v>0.0</v>
      </c>
      <c r="U702" s="35">
        <f>U696*'Inputs'!$E$17*IF('Summary'!U13&lt;='Inputs'!$E$27,1,0)</f>
        <v>0.0</v>
      </c>
      <c r="V702" s="35">
        <f>V696*'Inputs'!$E$17*IF('Summary'!V13&lt;='Inputs'!$E$27,1,0)</f>
        <v>0.0</v>
      </c>
      <c r="W702" s="35">
        <f>W696*'Inputs'!$E$17*IF('Summary'!W13&lt;='Inputs'!$E$27,1,0)</f>
        <v>0.0</v>
      </c>
      <c r="X702" s="35">
        <f>X696*'Inputs'!$E$17*IF('Summary'!X13&lt;='Inputs'!$E$27,1,0)</f>
        <v>0.0</v>
      </c>
      <c r="Y702" s="35">
        <f>Y696*'Inputs'!$E$17*IF('Summary'!Y13&lt;='Inputs'!$E$27,1,0)</f>
        <v>0.0</v>
      </c>
      <c r="Z702" s="35">
        <f>Z696*'Inputs'!$E$17*IF('Summary'!Z13&lt;='Inputs'!$E$27,1,0)</f>
        <v>0.0</v>
      </c>
      <c r="AA702" s="35">
        <f>AA696*'Inputs'!$E$17*IF('Summary'!AA13&lt;='Inputs'!$E$27,1,0)</f>
        <v>0.0</v>
      </c>
      <c r="AB702" s="35">
        <f>AB696*'Inputs'!$E$17*IF('Summary'!AB13&lt;='Inputs'!$E$27,1,0)</f>
        <v>0.0</v>
      </c>
      <c r="AC702" s="35">
        <f>AC696*'Inputs'!$E$17*IF('Summary'!AC13&lt;='Inputs'!$E$27,1,0)</f>
        <v>0.0</v>
      </c>
      <c r="AD702" s="35">
        <f>AD696*'Inputs'!$E$17*IF('Summary'!AD13&lt;='Inputs'!$E$27,1,0)</f>
        <v>0.0</v>
      </c>
      <c r="AE702" s="35">
        <f>AE696*'Inputs'!$E$17*IF('Summary'!AE13&lt;='Inputs'!$E$27,1,0)</f>
        <v>0.0</v>
      </c>
      <c r="AF702" s="35">
        <f>AF696*'Inputs'!$E$17*IF('Summary'!AF13&lt;='Inputs'!$E$27,1,0)</f>
        <v>0.0</v>
      </c>
      <c r="AG702" s="35">
        <f>AG696*'Inputs'!$E$17*IF('Summary'!AG13&lt;='Inputs'!$E$27,1,0)</f>
        <v>0.0</v>
      </c>
      <c r="AH702" s="35">
        <f>AH696*'Inputs'!$E$17*IF('Summary'!AH13&lt;='Inputs'!$E$27,1,0)</f>
        <v>0.0</v>
      </c>
      <c r="AI702" s="35">
        <f>AI696*'Inputs'!$E$17*IF('Summary'!AI13&lt;='Inputs'!$E$27,1,0)</f>
        <v>0.0</v>
      </c>
      <c r="AJ702" s="35">
        <f>AJ696*'Inputs'!$E$17*IF('Summary'!AJ13&lt;='Inputs'!$E$27,1,0)</f>
        <v>0.0</v>
      </c>
      <c r="AK702" s="35">
        <f>AK696*'Inputs'!$E$17*IF('Summary'!AK13&lt;='Inputs'!$E$27,1,0)</f>
        <v>0.0</v>
      </c>
      <c r="AL702" s="35">
        <f>AL696*'Inputs'!$E$17*IF('Summary'!AL13&lt;='Inputs'!$E$27,1,0)</f>
        <v>0.0</v>
      </c>
      <c r="AM702" s="35">
        <f>AM696*'Inputs'!$E$17*IF('Summary'!AM13&lt;='Inputs'!$E$27,1,0)</f>
        <v>0.0</v>
      </c>
      <c r="AN702" s="35">
        <f>AN696*'Inputs'!$E$17*IF('Summary'!AN13&lt;='Inputs'!$E$27,1,0)</f>
        <v>0.0</v>
      </c>
      <c r="AO702" s="35">
        <f>AO696*'Inputs'!$E$17*IF('Summary'!AO13&lt;='Inputs'!$E$27,1,0)</f>
        <v>0.0</v>
      </c>
      <c r="AP702" s="35">
        <f>AP696*'Inputs'!$E$17*IF('Summary'!AP13&lt;='Inputs'!$E$27,1,0)</f>
        <v>0.0</v>
      </c>
      <c r="AQ702" s="35">
        <f>AQ696*'Inputs'!$E$17*IF('Summary'!AQ13&lt;='Inputs'!$E$27,1,0)</f>
        <v>0.0</v>
      </c>
      <c r="AR702" s="35">
        <f>AR696*'Inputs'!$E$17*IF('Summary'!AR13&lt;='Inputs'!$E$27,1,0)</f>
        <v>0.0</v>
      </c>
      <c r="AS702" s="35">
        <f>AS696*'Inputs'!$E$17*IF('Summary'!AS13&lt;='Inputs'!$E$27,1,0)</f>
        <v>0.0</v>
      </c>
      <c r="AT702" s="35">
        <f>AT696*'Inputs'!$E$17*IF('Summary'!AT13&lt;='Inputs'!$E$27,1,0)</f>
        <v>0.0</v>
      </c>
      <c r="AU702" s="35">
        <f>AU696*'Inputs'!$E$17*IF('Summary'!AU13&lt;='Inputs'!$E$27,1,0)</f>
        <v>0.0</v>
      </c>
      <c r="AV702" s="35">
        <f>AV696*'Inputs'!$E$17*IF('Summary'!AV13&lt;='Inputs'!$E$27,1,0)</f>
        <v>0.0</v>
      </c>
      <c r="AW702" s="35">
        <f>AW696*'Inputs'!$E$17*IF('Summary'!AW13&lt;='Inputs'!$E$27,1,0)</f>
        <v>0.0</v>
      </c>
      <c r="AX702" s="35">
        <f>AX696*'Inputs'!$E$17*IF('Summary'!AX13&lt;='Inputs'!$E$27,1,0)</f>
        <v>0.0</v>
      </c>
      <c r="AY702" s="35">
        <f>AY696*'Inputs'!$E$17*IF('Summary'!AY13&lt;='Inputs'!$E$27,1,0)</f>
        <v>0.0</v>
      </c>
      <c r="AZ702" s="35">
        <f>AZ696*'Inputs'!$E$17*IF('Summary'!AZ13&lt;='Inputs'!$E$27,1,0)</f>
        <v>0.0</v>
      </c>
      <c r="BA702" s="35">
        <f>BA696*'Inputs'!$E$17*IF('Summary'!BA13&lt;='Inputs'!$E$27,1,0)</f>
        <v>0.0</v>
      </c>
      <c r="BB702" s="35">
        <f>BB696*'Inputs'!$E$17*IF('Summary'!BB13&lt;='Inputs'!$E$27,1,0)</f>
        <v>0.0</v>
      </c>
      <c r="BC702" s="35">
        <f>BC696*'Inputs'!$E$17*IF('Summary'!BC13&lt;='Inputs'!$E$27,1,0)</f>
        <v>0.0</v>
      </c>
      <c r="BD702" s="35">
        <f>BD696*'Inputs'!$E$17*IF('Summary'!BD13&lt;='Inputs'!$E$27,1,0)</f>
        <v>0.0</v>
      </c>
      <c r="BE702" s="35">
        <f>BE696*'Inputs'!$E$17*IF('Summary'!BE13&lt;='Inputs'!$E$27,1,0)</f>
        <v>0.0</v>
      </c>
      <c r="BF702" s="35">
        <f>BF696*'Inputs'!$E$17*IF('Summary'!BF13&lt;='Inputs'!$E$27,1,0)</f>
        <v>0.0</v>
      </c>
      <c r="BG702" s="35">
        <f>BG696*'Inputs'!$E$17*IF('Summary'!BG13&lt;='Inputs'!$E$27,1,0)</f>
        <v>0.0</v>
      </c>
      <c r="BH702" s="35">
        <f>BH696*'Inputs'!$E$17*IF('Summary'!BH13&lt;='Inputs'!$E$27,1,0)</f>
        <v>0.0</v>
      </c>
      <c r="BI702" s="35">
        <f>BI696*'Inputs'!$E$17*IF('Summary'!BI13&lt;='Inputs'!$E$27,1,0)</f>
        <v>0.0</v>
      </c>
      <c r="BJ702" s="35">
        <f>BJ696*'Inputs'!$E$17*IF('Summary'!BJ13&lt;='Inputs'!$E$27,1,0)</f>
        <v>0.0</v>
      </c>
      <c r="BK702" s="35">
        <f>BK696*'Inputs'!$E$17*IF('Summary'!BK13&lt;='Inputs'!$E$27,1,0)</f>
        <v>0.0</v>
      </c>
      <c r="BL702" s="35">
        <f>BL696*'Inputs'!$E$17*IF('Summary'!BL13&lt;='Inputs'!$E$27,1,0)</f>
        <v>0.0</v>
      </c>
      <c r="BM702" s="35">
        <f>BM696*'Inputs'!$E$17*IF('Summary'!BM13&lt;='Inputs'!$E$27,1,0)</f>
        <v>0.0</v>
      </c>
      <c r="BN702" s="35">
        <f>BN696*'Inputs'!$E$17*IF('Summary'!BN13&lt;='Inputs'!$E$27,1,0)</f>
        <v>0.0</v>
      </c>
      <c r="BO702" s="35">
        <f>BO696*'Inputs'!$E$17*IF('Summary'!BO13&lt;='Inputs'!$E$27,1,0)</f>
        <v>0.0</v>
      </c>
    </row>
    <row r="703" ht="28" customHeight="1">
      <c r="A703" s="2" t="str">
        <v>SLOT35.U2</v>
      </c>
      <c r="B703" s="6" t="str">
        <v>SLOT35 U2 maternity levy</v>
      </c>
      <c r="C703" s="2" t="str">
        <v>EUR</v>
      </c>
      <c r="D703" s="2" t="str">
        <v>SUM</v>
      </c>
      <c r="E703" s="36">
        <f>SUM(H703:BO703)</f>
        <v>0.0</v>
      </c>
      <c r="F703" s="6" t="str">
        <v>Spare row; inactive until a hire and an exit month are entered on People_Inputs</v>
      </c>
      <c r="G703" s="2"/>
      <c r="H703" s="35">
        <f>H696*'Inputs'!$E$18</f>
        <v>0.0</v>
      </c>
      <c r="I703" s="35">
        <f>I696*'Inputs'!$E$18</f>
        <v>0.0</v>
      </c>
      <c r="J703" s="35">
        <f>J696*'Inputs'!$E$18</f>
        <v>0.0</v>
      </c>
      <c r="K703" s="35">
        <f>K696*'Inputs'!$E$18</f>
        <v>0.0</v>
      </c>
      <c r="L703" s="35">
        <f>L696*'Inputs'!$E$18</f>
        <v>0.0</v>
      </c>
      <c r="M703" s="35">
        <f>M696*'Inputs'!$E$18</f>
        <v>0.0</v>
      </c>
      <c r="N703" s="35">
        <f>N696*'Inputs'!$E$18</f>
        <v>0.0</v>
      </c>
      <c r="O703" s="35">
        <f>O696*'Inputs'!$E$18</f>
        <v>0.0</v>
      </c>
      <c r="P703" s="35">
        <f>P696*'Inputs'!$E$18</f>
        <v>0.0</v>
      </c>
      <c r="Q703" s="35">
        <f>Q696*'Inputs'!$E$18</f>
        <v>0.0</v>
      </c>
      <c r="R703" s="35">
        <f>R696*'Inputs'!$E$18</f>
        <v>0.0</v>
      </c>
      <c r="S703" s="35">
        <f>S696*'Inputs'!$E$18</f>
        <v>0.0</v>
      </c>
      <c r="T703" s="35">
        <f>T696*'Inputs'!$E$18</f>
        <v>0.0</v>
      </c>
      <c r="U703" s="35">
        <f>U696*'Inputs'!$E$18</f>
        <v>0.0</v>
      </c>
      <c r="V703" s="35">
        <f>V696*'Inputs'!$E$18</f>
        <v>0.0</v>
      </c>
      <c r="W703" s="35">
        <f>W696*'Inputs'!$E$18</f>
        <v>0.0</v>
      </c>
      <c r="X703" s="35">
        <f>X696*'Inputs'!$E$18</f>
        <v>0.0</v>
      </c>
      <c r="Y703" s="35">
        <f>Y696*'Inputs'!$E$18</f>
        <v>0.0</v>
      </c>
      <c r="Z703" s="35">
        <f>Z696*'Inputs'!$E$18</f>
        <v>0.0</v>
      </c>
      <c r="AA703" s="35">
        <f>AA696*'Inputs'!$E$18</f>
        <v>0.0</v>
      </c>
      <c r="AB703" s="35">
        <f>AB696*'Inputs'!$E$18</f>
        <v>0.0</v>
      </c>
      <c r="AC703" s="35">
        <f>AC696*'Inputs'!$E$18</f>
        <v>0.0</v>
      </c>
      <c r="AD703" s="35">
        <f>AD696*'Inputs'!$E$18</f>
        <v>0.0</v>
      </c>
      <c r="AE703" s="35">
        <f>AE696*'Inputs'!$E$18</f>
        <v>0.0</v>
      </c>
      <c r="AF703" s="35">
        <f>AF696*'Inputs'!$E$18</f>
        <v>0.0</v>
      </c>
      <c r="AG703" s="35">
        <f>AG696*'Inputs'!$E$18</f>
        <v>0.0</v>
      </c>
      <c r="AH703" s="35">
        <f>AH696*'Inputs'!$E$18</f>
        <v>0.0</v>
      </c>
      <c r="AI703" s="35">
        <f>AI696*'Inputs'!$E$18</f>
        <v>0.0</v>
      </c>
      <c r="AJ703" s="35">
        <f>AJ696*'Inputs'!$E$18</f>
        <v>0.0</v>
      </c>
      <c r="AK703" s="35">
        <f>AK696*'Inputs'!$E$18</f>
        <v>0.0</v>
      </c>
      <c r="AL703" s="35">
        <f>AL696*'Inputs'!$E$18</f>
        <v>0.0</v>
      </c>
      <c r="AM703" s="35">
        <f>AM696*'Inputs'!$E$18</f>
        <v>0.0</v>
      </c>
      <c r="AN703" s="35">
        <f>AN696*'Inputs'!$E$18</f>
        <v>0.0</v>
      </c>
      <c r="AO703" s="35">
        <f>AO696*'Inputs'!$E$18</f>
        <v>0.0</v>
      </c>
      <c r="AP703" s="35">
        <f>AP696*'Inputs'!$E$18</f>
        <v>0.0</v>
      </c>
      <c r="AQ703" s="35">
        <f>AQ696*'Inputs'!$E$18</f>
        <v>0.0</v>
      </c>
      <c r="AR703" s="35">
        <f>AR696*'Inputs'!$E$18</f>
        <v>0.0</v>
      </c>
      <c r="AS703" s="35">
        <f>AS696*'Inputs'!$E$18</f>
        <v>0.0</v>
      </c>
      <c r="AT703" s="35">
        <f>AT696*'Inputs'!$E$18</f>
        <v>0.0</v>
      </c>
      <c r="AU703" s="35">
        <f>AU696*'Inputs'!$E$18</f>
        <v>0.0</v>
      </c>
      <c r="AV703" s="35">
        <f>AV696*'Inputs'!$E$18</f>
        <v>0.0</v>
      </c>
      <c r="AW703" s="35">
        <f>AW696*'Inputs'!$E$18</f>
        <v>0.0</v>
      </c>
      <c r="AX703" s="35">
        <f>AX696*'Inputs'!$E$18</f>
        <v>0.0</v>
      </c>
      <c r="AY703" s="35">
        <f>AY696*'Inputs'!$E$18</f>
        <v>0.0</v>
      </c>
      <c r="AZ703" s="35">
        <f>AZ696*'Inputs'!$E$18</f>
        <v>0.0</v>
      </c>
      <c r="BA703" s="35">
        <f>BA696*'Inputs'!$E$18</f>
        <v>0.0</v>
      </c>
      <c r="BB703" s="35">
        <f>BB696*'Inputs'!$E$18</f>
        <v>0.0</v>
      </c>
      <c r="BC703" s="35">
        <f>BC696*'Inputs'!$E$18</f>
        <v>0.0</v>
      </c>
      <c r="BD703" s="35">
        <f>BD696*'Inputs'!$E$18</f>
        <v>0.0</v>
      </c>
      <c r="BE703" s="35">
        <f>BE696*'Inputs'!$E$18</f>
        <v>0.0</v>
      </c>
      <c r="BF703" s="35">
        <f>BF696*'Inputs'!$E$18</f>
        <v>0.0</v>
      </c>
      <c r="BG703" s="35">
        <f>BG696*'Inputs'!$E$18</f>
        <v>0.0</v>
      </c>
      <c r="BH703" s="35">
        <f>BH696*'Inputs'!$E$18</f>
        <v>0.0</v>
      </c>
      <c r="BI703" s="35">
        <f>BI696*'Inputs'!$E$18</f>
        <v>0.0</v>
      </c>
      <c r="BJ703" s="35">
        <f>BJ696*'Inputs'!$E$18</f>
        <v>0.0</v>
      </c>
      <c r="BK703" s="35">
        <f>BK696*'Inputs'!$E$18</f>
        <v>0.0</v>
      </c>
      <c r="BL703" s="35">
        <f>BL696*'Inputs'!$E$18</f>
        <v>0.0</v>
      </c>
      <c r="BM703" s="35">
        <f>BM696*'Inputs'!$E$18</f>
        <v>0.0</v>
      </c>
      <c r="BN703" s="35">
        <f>BN696*'Inputs'!$E$18</f>
        <v>0.0</v>
      </c>
      <c r="BO703" s="35">
        <f>BO696*'Inputs'!$E$18</f>
        <v>0.0</v>
      </c>
    </row>
    <row r="704" ht="28" customHeight="1">
      <c r="A704" s="2" t="str">
        <v>SLOT35.INSOLV</v>
      </c>
      <c r="B704" s="6" t="str">
        <v>SLOT35 insolvency levy</v>
      </c>
      <c r="C704" s="2" t="str">
        <v>EUR</v>
      </c>
      <c r="D704" s="2" t="str">
        <v>SUM</v>
      </c>
      <c r="E704" s="36">
        <f>SUM(H704:BO704)</f>
        <v>0.0</v>
      </c>
      <c r="F704" s="6" t="str">
        <v>Spare row; inactive until a hire and an exit month are entered on People_Inputs</v>
      </c>
      <c r="G704" s="2"/>
      <c r="H704" s="35">
        <f>H696*'Inputs'!$E$19</f>
        <v>0.0</v>
      </c>
      <c r="I704" s="35">
        <f>I696*'Inputs'!$E$19</f>
        <v>0.0</v>
      </c>
      <c r="J704" s="35">
        <f>J696*'Inputs'!$E$19</f>
        <v>0.0</v>
      </c>
      <c r="K704" s="35">
        <f>K696*'Inputs'!$E$19</f>
        <v>0.0</v>
      </c>
      <c r="L704" s="35">
        <f>L696*'Inputs'!$E$19</f>
        <v>0.0</v>
      </c>
      <c r="M704" s="35">
        <f>M696*'Inputs'!$E$19</f>
        <v>0.0</v>
      </c>
      <c r="N704" s="35">
        <f>N696*'Inputs'!$E$19</f>
        <v>0.0</v>
      </c>
      <c r="O704" s="35">
        <f>O696*'Inputs'!$E$19</f>
        <v>0.0</v>
      </c>
      <c r="P704" s="35">
        <f>P696*'Inputs'!$E$19</f>
        <v>0.0</v>
      </c>
      <c r="Q704" s="35">
        <f>Q696*'Inputs'!$E$19</f>
        <v>0.0</v>
      </c>
      <c r="R704" s="35">
        <f>R696*'Inputs'!$E$19</f>
        <v>0.0</v>
      </c>
      <c r="S704" s="35">
        <f>S696*'Inputs'!$E$19</f>
        <v>0.0</v>
      </c>
      <c r="T704" s="35">
        <f>T696*'Inputs'!$E$19</f>
        <v>0.0</v>
      </c>
      <c r="U704" s="35">
        <f>U696*'Inputs'!$E$19</f>
        <v>0.0</v>
      </c>
      <c r="V704" s="35">
        <f>V696*'Inputs'!$E$19</f>
        <v>0.0</v>
      </c>
      <c r="W704" s="35">
        <f>W696*'Inputs'!$E$19</f>
        <v>0.0</v>
      </c>
      <c r="X704" s="35">
        <f>X696*'Inputs'!$E$19</f>
        <v>0.0</v>
      </c>
      <c r="Y704" s="35">
        <f>Y696*'Inputs'!$E$19</f>
        <v>0.0</v>
      </c>
      <c r="Z704" s="35">
        <f>Z696*'Inputs'!$E$19</f>
        <v>0.0</v>
      </c>
      <c r="AA704" s="35">
        <f>AA696*'Inputs'!$E$19</f>
        <v>0.0</v>
      </c>
      <c r="AB704" s="35">
        <f>AB696*'Inputs'!$E$19</f>
        <v>0.0</v>
      </c>
      <c r="AC704" s="35">
        <f>AC696*'Inputs'!$E$19</f>
        <v>0.0</v>
      </c>
      <c r="AD704" s="35">
        <f>AD696*'Inputs'!$E$19</f>
        <v>0.0</v>
      </c>
      <c r="AE704" s="35">
        <f>AE696*'Inputs'!$E$19</f>
        <v>0.0</v>
      </c>
      <c r="AF704" s="35">
        <f>AF696*'Inputs'!$E$19</f>
        <v>0.0</v>
      </c>
      <c r="AG704" s="35">
        <f>AG696*'Inputs'!$E$19</f>
        <v>0.0</v>
      </c>
      <c r="AH704" s="35">
        <f>AH696*'Inputs'!$E$19</f>
        <v>0.0</v>
      </c>
      <c r="AI704" s="35">
        <f>AI696*'Inputs'!$E$19</f>
        <v>0.0</v>
      </c>
      <c r="AJ704" s="35">
        <f>AJ696*'Inputs'!$E$19</f>
        <v>0.0</v>
      </c>
      <c r="AK704" s="35">
        <f>AK696*'Inputs'!$E$19</f>
        <v>0.0</v>
      </c>
      <c r="AL704" s="35">
        <f>AL696*'Inputs'!$E$19</f>
        <v>0.0</v>
      </c>
      <c r="AM704" s="35">
        <f>AM696*'Inputs'!$E$19</f>
        <v>0.0</v>
      </c>
      <c r="AN704" s="35">
        <f>AN696*'Inputs'!$E$19</f>
        <v>0.0</v>
      </c>
      <c r="AO704" s="35">
        <f>AO696*'Inputs'!$E$19</f>
        <v>0.0</v>
      </c>
      <c r="AP704" s="35">
        <f>AP696*'Inputs'!$E$19</f>
        <v>0.0</v>
      </c>
      <c r="AQ704" s="35">
        <f>AQ696*'Inputs'!$E$19</f>
        <v>0.0</v>
      </c>
      <c r="AR704" s="35">
        <f>AR696*'Inputs'!$E$19</f>
        <v>0.0</v>
      </c>
      <c r="AS704" s="35">
        <f>AS696*'Inputs'!$E$19</f>
        <v>0.0</v>
      </c>
      <c r="AT704" s="35">
        <f>AT696*'Inputs'!$E$19</f>
        <v>0.0</v>
      </c>
      <c r="AU704" s="35">
        <f>AU696*'Inputs'!$E$19</f>
        <v>0.0</v>
      </c>
      <c r="AV704" s="35">
        <f>AV696*'Inputs'!$E$19</f>
        <v>0.0</v>
      </c>
      <c r="AW704" s="35">
        <f>AW696*'Inputs'!$E$19</f>
        <v>0.0</v>
      </c>
      <c r="AX704" s="35">
        <f>AX696*'Inputs'!$E$19</f>
        <v>0.0</v>
      </c>
      <c r="AY704" s="35">
        <f>AY696*'Inputs'!$E$19</f>
        <v>0.0</v>
      </c>
      <c r="AZ704" s="35">
        <f>AZ696*'Inputs'!$E$19</f>
        <v>0.0</v>
      </c>
      <c r="BA704" s="35">
        <f>BA696*'Inputs'!$E$19</f>
        <v>0.0</v>
      </c>
      <c r="BB704" s="35">
        <f>BB696*'Inputs'!$E$19</f>
        <v>0.0</v>
      </c>
      <c r="BC704" s="35">
        <f>BC696*'Inputs'!$E$19</f>
        <v>0.0</v>
      </c>
      <c r="BD704" s="35">
        <f>BD696*'Inputs'!$E$19</f>
        <v>0.0</v>
      </c>
      <c r="BE704" s="35">
        <f>BE696*'Inputs'!$E$19</f>
        <v>0.0</v>
      </c>
      <c r="BF704" s="35">
        <f>BF696*'Inputs'!$E$19</f>
        <v>0.0</v>
      </c>
      <c r="BG704" s="35">
        <f>BG696*'Inputs'!$E$19</f>
        <v>0.0</v>
      </c>
      <c r="BH704" s="35">
        <f>BH696*'Inputs'!$E$19</f>
        <v>0.0</v>
      </c>
      <c r="BI704" s="35">
        <f>BI696*'Inputs'!$E$19</f>
        <v>0.0</v>
      </c>
      <c r="BJ704" s="35">
        <f>BJ696*'Inputs'!$E$19</f>
        <v>0.0</v>
      </c>
      <c r="BK704" s="35">
        <f>BK696*'Inputs'!$E$19</f>
        <v>0.0</v>
      </c>
      <c r="BL704" s="35">
        <f>BL696*'Inputs'!$E$19</f>
        <v>0.0</v>
      </c>
      <c r="BM704" s="35">
        <f>BM696*'Inputs'!$E$19</f>
        <v>0.0</v>
      </c>
      <c r="BN704" s="35">
        <f>BN696*'Inputs'!$E$19</f>
        <v>0.0</v>
      </c>
      <c r="BO704" s="35">
        <f>BO696*'Inputs'!$E$19</f>
        <v>0.0</v>
      </c>
    </row>
    <row r="705" ht="28" customHeight="1">
      <c r="A705" s="2" t="str">
        <v>SLOT35.BG</v>
      </c>
      <c r="B705" s="6" t="str">
        <v>SLOT35 accident insurance (BG)</v>
      </c>
      <c r="C705" s="2" t="str">
        <v>EUR</v>
      </c>
      <c r="D705" s="2" t="str">
        <v>SUM</v>
      </c>
      <c r="E705" s="36">
        <f>SUM(H705:BO705)</f>
        <v>0.0</v>
      </c>
      <c r="F705" s="6" t="str">
        <v>Spare row; inactive until a hire and an exit month are entered on People_Inputs</v>
      </c>
      <c r="G705" s="2"/>
      <c r="H705" s="35">
        <f>H695*H693*'Inputs'!$E$20</f>
        <v>0.0</v>
      </c>
      <c r="I705" s="35">
        <f>I695*I693*'Inputs'!$E$20</f>
        <v>0.0</v>
      </c>
      <c r="J705" s="35">
        <f>J695*J693*'Inputs'!$E$20</f>
        <v>0.0</v>
      </c>
      <c r="K705" s="35">
        <f>K695*K693*'Inputs'!$E$20</f>
        <v>0.0</v>
      </c>
      <c r="L705" s="35">
        <f>L695*L693*'Inputs'!$E$20</f>
        <v>0.0</v>
      </c>
      <c r="M705" s="35">
        <f>M695*M693*'Inputs'!$E$20</f>
        <v>0.0</v>
      </c>
      <c r="N705" s="35">
        <f>N695*N693*'Inputs'!$E$20</f>
        <v>0.0</v>
      </c>
      <c r="O705" s="35">
        <f>O695*O693*'Inputs'!$E$20</f>
        <v>0.0</v>
      </c>
      <c r="P705" s="35">
        <f>P695*P693*'Inputs'!$E$20</f>
        <v>0.0</v>
      </c>
      <c r="Q705" s="35">
        <f>Q695*Q693*'Inputs'!$E$20</f>
        <v>0.0</v>
      </c>
      <c r="R705" s="35">
        <f>R695*R693*'Inputs'!$E$20</f>
        <v>0.0</v>
      </c>
      <c r="S705" s="35">
        <f>S695*S693*'Inputs'!$E$20</f>
        <v>0.0</v>
      </c>
      <c r="T705" s="35">
        <f>T695*T693*'Inputs'!$E$20</f>
        <v>0.0</v>
      </c>
      <c r="U705" s="35">
        <f>U695*U693*'Inputs'!$E$20</f>
        <v>0.0</v>
      </c>
      <c r="V705" s="35">
        <f>V695*V693*'Inputs'!$E$20</f>
        <v>0.0</v>
      </c>
      <c r="W705" s="35">
        <f>W695*W693*'Inputs'!$E$20</f>
        <v>0.0</v>
      </c>
      <c r="X705" s="35">
        <f>X695*X693*'Inputs'!$E$20</f>
        <v>0.0</v>
      </c>
      <c r="Y705" s="35">
        <f>Y695*Y693*'Inputs'!$E$20</f>
        <v>0.0</v>
      </c>
      <c r="Z705" s="35">
        <f>Z695*Z693*'Inputs'!$E$20</f>
        <v>0.0</v>
      </c>
      <c r="AA705" s="35">
        <f>AA695*AA693*'Inputs'!$E$20</f>
        <v>0.0</v>
      </c>
      <c r="AB705" s="35">
        <f>AB695*AB693*'Inputs'!$E$20</f>
        <v>0.0</v>
      </c>
      <c r="AC705" s="35">
        <f>AC695*AC693*'Inputs'!$E$20</f>
        <v>0.0</v>
      </c>
      <c r="AD705" s="35">
        <f>AD695*AD693*'Inputs'!$E$20</f>
        <v>0.0</v>
      </c>
      <c r="AE705" s="35">
        <f>AE695*AE693*'Inputs'!$E$20</f>
        <v>0.0</v>
      </c>
      <c r="AF705" s="35">
        <f>AF695*AF693*'Inputs'!$E$20</f>
        <v>0.0</v>
      </c>
      <c r="AG705" s="35">
        <f>AG695*AG693*'Inputs'!$E$20</f>
        <v>0.0</v>
      </c>
      <c r="AH705" s="35">
        <f>AH695*AH693*'Inputs'!$E$20</f>
        <v>0.0</v>
      </c>
      <c r="AI705" s="35">
        <f>AI695*AI693*'Inputs'!$E$20</f>
        <v>0.0</v>
      </c>
      <c r="AJ705" s="35">
        <f>AJ695*AJ693*'Inputs'!$E$20</f>
        <v>0.0</v>
      </c>
      <c r="AK705" s="35">
        <f>AK695*AK693*'Inputs'!$E$20</f>
        <v>0.0</v>
      </c>
      <c r="AL705" s="35">
        <f>AL695*AL693*'Inputs'!$E$20</f>
        <v>0.0</v>
      </c>
      <c r="AM705" s="35">
        <f>AM695*AM693*'Inputs'!$E$20</f>
        <v>0.0</v>
      </c>
      <c r="AN705" s="35">
        <f>AN695*AN693*'Inputs'!$E$20</f>
        <v>0.0</v>
      </c>
      <c r="AO705" s="35">
        <f>AO695*AO693*'Inputs'!$E$20</f>
        <v>0.0</v>
      </c>
      <c r="AP705" s="35">
        <f>AP695*AP693*'Inputs'!$E$20</f>
        <v>0.0</v>
      </c>
      <c r="AQ705" s="35">
        <f>AQ695*AQ693*'Inputs'!$E$20</f>
        <v>0.0</v>
      </c>
      <c r="AR705" s="35">
        <f>AR695*AR693*'Inputs'!$E$20</f>
        <v>0.0</v>
      </c>
      <c r="AS705" s="35">
        <f>AS695*AS693*'Inputs'!$E$20</f>
        <v>0.0</v>
      </c>
      <c r="AT705" s="35">
        <f>AT695*AT693*'Inputs'!$E$20</f>
        <v>0.0</v>
      </c>
      <c r="AU705" s="35">
        <f>AU695*AU693*'Inputs'!$E$20</f>
        <v>0.0</v>
      </c>
      <c r="AV705" s="35">
        <f>AV695*AV693*'Inputs'!$E$20</f>
        <v>0.0</v>
      </c>
      <c r="AW705" s="35">
        <f>AW695*AW693*'Inputs'!$E$20</f>
        <v>0.0</v>
      </c>
      <c r="AX705" s="35">
        <f>AX695*AX693*'Inputs'!$E$20</f>
        <v>0.0</v>
      </c>
      <c r="AY705" s="35">
        <f>AY695*AY693*'Inputs'!$E$20</f>
        <v>0.0</v>
      </c>
      <c r="AZ705" s="35">
        <f>AZ695*AZ693*'Inputs'!$E$20</f>
        <v>0.0</v>
      </c>
      <c r="BA705" s="35">
        <f>BA695*BA693*'Inputs'!$E$20</f>
        <v>0.0</v>
      </c>
      <c r="BB705" s="35">
        <f>BB695*BB693*'Inputs'!$E$20</f>
        <v>0.0</v>
      </c>
      <c r="BC705" s="35">
        <f>BC695*BC693*'Inputs'!$E$20</f>
        <v>0.0</v>
      </c>
      <c r="BD705" s="35">
        <f>BD695*BD693*'Inputs'!$E$20</f>
        <v>0.0</v>
      </c>
      <c r="BE705" s="35">
        <f>BE695*BE693*'Inputs'!$E$20</f>
        <v>0.0</v>
      </c>
      <c r="BF705" s="35">
        <f>BF695*BF693*'Inputs'!$E$20</f>
        <v>0.0</v>
      </c>
      <c r="BG705" s="35">
        <f>BG695*BG693*'Inputs'!$E$20</f>
        <v>0.0</v>
      </c>
      <c r="BH705" s="35">
        <f>BH695*BH693*'Inputs'!$E$20</f>
        <v>0.0</v>
      </c>
      <c r="BI705" s="35">
        <f>BI695*BI693*'Inputs'!$E$20</f>
        <v>0.0</v>
      </c>
      <c r="BJ705" s="35">
        <f>BJ695*BJ693*'Inputs'!$E$20</f>
        <v>0.0</v>
      </c>
      <c r="BK705" s="35">
        <f>BK695*BK693*'Inputs'!$E$20</f>
        <v>0.0</v>
      </c>
      <c r="BL705" s="35">
        <f>BL695*BL693*'Inputs'!$E$20</f>
        <v>0.0</v>
      </c>
      <c r="BM705" s="35">
        <f>BM695*BM693*'Inputs'!$E$20</f>
        <v>0.0</v>
      </c>
      <c r="BN705" s="35">
        <f>BN695*BN693*'Inputs'!$E$20</f>
        <v>0.0</v>
      </c>
      <c r="BO705" s="35">
        <f>BO695*BO693*'Inputs'!$E$20</f>
        <v>0.0</v>
      </c>
    </row>
    <row r="706" ht="28" customHeight="1">
      <c r="A706" s="2" t="str">
        <v>SLOT35.TOTAL</v>
      </c>
      <c r="B706" s="6" t="str">
        <v>SLOT35 payroll cost (salary plus employer contributions)</v>
      </c>
      <c r="C706" s="2" t="str">
        <v>EUR</v>
      </c>
      <c r="D706" s="2" t="str">
        <v>SUM</v>
      </c>
      <c r="E706" s="36">
        <f>SUM(H706:BO706)</f>
        <v>0.0</v>
      </c>
      <c r="F706" s="6" t="str">
        <v>Spare row; inactive until a hire and an exit month are entered on People_Inputs</v>
      </c>
      <c r="G706" s="2"/>
      <c r="H706" s="36">
        <f>SUM(H695,H698,H699,H700,H701,H702,H703,H704,H705)</f>
        <v>0.0</v>
      </c>
      <c r="I706" s="36">
        <f>SUM(I695,I698,I699,I700,I701,I702,I703,I704,I705)</f>
        <v>0.0</v>
      </c>
      <c r="J706" s="36">
        <f>SUM(J695,J698,J699,J700,J701,J702,J703,J704,J705)</f>
        <v>0.0</v>
      </c>
      <c r="K706" s="36">
        <f>SUM(K695,K698,K699,K700,K701,K702,K703,K704,K705)</f>
        <v>0.0</v>
      </c>
      <c r="L706" s="36">
        <f>SUM(L695,L698,L699,L700,L701,L702,L703,L704,L705)</f>
        <v>0.0</v>
      </c>
      <c r="M706" s="36">
        <f>SUM(M695,M698,M699,M700,M701,M702,M703,M704,M705)</f>
        <v>0.0</v>
      </c>
      <c r="N706" s="36">
        <f>SUM(N695,N698,N699,N700,N701,N702,N703,N704,N705)</f>
        <v>0.0</v>
      </c>
      <c r="O706" s="36">
        <f>SUM(O695,O698,O699,O700,O701,O702,O703,O704,O705)</f>
        <v>0.0</v>
      </c>
      <c r="P706" s="36">
        <f>SUM(P695,P698,P699,P700,P701,P702,P703,P704,P705)</f>
        <v>0.0</v>
      </c>
      <c r="Q706" s="36">
        <f>SUM(Q695,Q698,Q699,Q700,Q701,Q702,Q703,Q704,Q705)</f>
        <v>0.0</v>
      </c>
      <c r="R706" s="36">
        <f>SUM(R695,R698,R699,R700,R701,R702,R703,R704,R705)</f>
        <v>0.0</v>
      </c>
      <c r="S706" s="36">
        <f>SUM(S695,S698,S699,S700,S701,S702,S703,S704,S705)</f>
        <v>0.0</v>
      </c>
      <c r="T706" s="36">
        <f>SUM(T695,T698,T699,T700,T701,T702,T703,T704,T705)</f>
        <v>0.0</v>
      </c>
      <c r="U706" s="36">
        <f>SUM(U695,U698,U699,U700,U701,U702,U703,U704,U705)</f>
        <v>0.0</v>
      </c>
      <c r="V706" s="36">
        <f>SUM(V695,V698,V699,V700,V701,V702,V703,V704,V705)</f>
        <v>0.0</v>
      </c>
      <c r="W706" s="36">
        <f>SUM(W695,W698,W699,W700,W701,W702,W703,W704,W705)</f>
        <v>0.0</v>
      </c>
      <c r="X706" s="36">
        <f>SUM(X695,X698,X699,X700,X701,X702,X703,X704,X705)</f>
        <v>0.0</v>
      </c>
      <c r="Y706" s="36">
        <f>SUM(Y695,Y698,Y699,Y700,Y701,Y702,Y703,Y704,Y705)</f>
        <v>0.0</v>
      </c>
      <c r="Z706" s="36">
        <f>SUM(Z695,Z698,Z699,Z700,Z701,Z702,Z703,Z704,Z705)</f>
        <v>0.0</v>
      </c>
      <c r="AA706" s="36">
        <f>SUM(AA695,AA698,AA699,AA700,AA701,AA702,AA703,AA704,AA705)</f>
        <v>0.0</v>
      </c>
      <c r="AB706" s="36">
        <f>SUM(AB695,AB698,AB699,AB700,AB701,AB702,AB703,AB704,AB705)</f>
        <v>0.0</v>
      </c>
      <c r="AC706" s="36">
        <f>SUM(AC695,AC698,AC699,AC700,AC701,AC702,AC703,AC704,AC705)</f>
        <v>0.0</v>
      </c>
      <c r="AD706" s="36">
        <f>SUM(AD695,AD698,AD699,AD700,AD701,AD702,AD703,AD704,AD705)</f>
        <v>0.0</v>
      </c>
      <c r="AE706" s="36">
        <f>SUM(AE695,AE698,AE699,AE700,AE701,AE702,AE703,AE704,AE705)</f>
        <v>0.0</v>
      </c>
      <c r="AF706" s="36">
        <f>SUM(AF695,AF698,AF699,AF700,AF701,AF702,AF703,AF704,AF705)</f>
        <v>0.0</v>
      </c>
      <c r="AG706" s="36">
        <f>SUM(AG695,AG698,AG699,AG700,AG701,AG702,AG703,AG704,AG705)</f>
        <v>0.0</v>
      </c>
      <c r="AH706" s="36">
        <f>SUM(AH695,AH698,AH699,AH700,AH701,AH702,AH703,AH704,AH705)</f>
        <v>0.0</v>
      </c>
      <c r="AI706" s="36">
        <f>SUM(AI695,AI698,AI699,AI700,AI701,AI702,AI703,AI704,AI705)</f>
        <v>0.0</v>
      </c>
      <c r="AJ706" s="36">
        <f>SUM(AJ695,AJ698,AJ699,AJ700,AJ701,AJ702,AJ703,AJ704,AJ705)</f>
        <v>0.0</v>
      </c>
      <c r="AK706" s="36">
        <f>SUM(AK695,AK698,AK699,AK700,AK701,AK702,AK703,AK704,AK705)</f>
        <v>0.0</v>
      </c>
      <c r="AL706" s="36">
        <f>SUM(AL695,AL698,AL699,AL700,AL701,AL702,AL703,AL704,AL705)</f>
        <v>0.0</v>
      </c>
      <c r="AM706" s="36">
        <f>SUM(AM695,AM698,AM699,AM700,AM701,AM702,AM703,AM704,AM705)</f>
        <v>0.0</v>
      </c>
      <c r="AN706" s="36">
        <f>SUM(AN695,AN698,AN699,AN700,AN701,AN702,AN703,AN704,AN705)</f>
        <v>0.0</v>
      </c>
      <c r="AO706" s="36">
        <f>SUM(AO695,AO698,AO699,AO700,AO701,AO702,AO703,AO704,AO705)</f>
        <v>0.0</v>
      </c>
      <c r="AP706" s="36">
        <f>SUM(AP695,AP698,AP699,AP700,AP701,AP702,AP703,AP704,AP705)</f>
        <v>0.0</v>
      </c>
      <c r="AQ706" s="36">
        <f>SUM(AQ695,AQ698,AQ699,AQ700,AQ701,AQ702,AQ703,AQ704,AQ705)</f>
        <v>0.0</v>
      </c>
      <c r="AR706" s="36">
        <f>SUM(AR695,AR698,AR699,AR700,AR701,AR702,AR703,AR704,AR705)</f>
        <v>0.0</v>
      </c>
      <c r="AS706" s="36">
        <f>SUM(AS695,AS698,AS699,AS700,AS701,AS702,AS703,AS704,AS705)</f>
        <v>0.0</v>
      </c>
      <c r="AT706" s="36">
        <f>SUM(AT695,AT698,AT699,AT700,AT701,AT702,AT703,AT704,AT705)</f>
        <v>0.0</v>
      </c>
      <c r="AU706" s="36">
        <f>SUM(AU695,AU698,AU699,AU700,AU701,AU702,AU703,AU704,AU705)</f>
        <v>0.0</v>
      </c>
      <c r="AV706" s="36">
        <f>SUM(AV695,AV698,AV699,AV700,AV701,AV702,AV703,AV704,AV705)</f>
        <v>0.0</v>
      </c>
      <c r="AW706" s="36">
        <f>SUM(AW695,AW698,AW699,AW700,AW701,AW702,AW703,AW704,AW705)</f>
        <v>0.0</v>
      </c>
      <c r="AX706" s="36">
        <f>SUM(AX695,AX698,AX699,AX700,AX701,AX702,AX703,AX704,AX705)</f>
        <v>0.0</v>
      </c>
      <c r="AY706" s="36">
        <f>SUM(AY695,AY698,AY699,AY700,AY701,AY702,AY703,AY704,AY705)</f>
        <v>0.0</v>
      </c>
      <c r="AZ706" s="36">
        <f>SUM(AZ695,AZ698,AZ699,AZ700,AZ701,AZ702,AZ703,AZ704,AZ705)</f>
        <v>0.0</v>
      </c>
      <c r="BA706" s="36">
        <f>SUM(BA695,BA698,BA699,BA700,BA701,BA702,BA703,BA704,BA705)</f>
        <v>0.0</v>
      </c>
      <c r="BB706" s="36">
        <f>SUM(BB695,BB698,BB699,BB700,BB701,BB702,BB703,BB704,BB705)</f>
        <v>0.0</v>
      </c>
      <c r="BC706" s="36">
        <f>SUM(BC695,BC698,BC699,BC700,BC701,BC702,BC703,BC704,BC705)</f>
        <v>0.0</v>
      </c>
      <c r="BD706" s="36">
        <f>SUM(BD695,BD698,BD699,BD700,BD701,BD702,BD703,BD704,BD705)</f>
        <v>0.0</v>
      </c>
      <c r="BE706" s="36">
        <f>SUM(BE695,BE698,BE699,BE700,BE701,BE702,BE703,BE704,BE705)</f>
        <v>0.0</v>
      </c>
      <c r="BF706" s="36">
        <f>SUM(BF695,BF698,BF699,BF700,BF701,BF702,BF703,BF704,BF705)</f>
        <v>0.0</v>
      </c>
      <c r="BG706" s="36">
        <f>SUM(BG695,BG698,BG699,BG700,BG701,BG702,BG703,BG704,BG705)</f>
        <v>0.0</v>
      </c>
      <c r="BH706" s="36">
        <f>SUM(BH695,BH698,BH699,BH700,BH701,BH702,BH703,BH704,BH705)</f>
        <v>0.0</v>
      </c>
      <c r="BI706" s="36">
        <f>SUM(BI695,BI698,BI699,BI700,BI701,BI702,BI703,BI704,BI705)</f>
        <v>0.0</v>
      </c>
      <c r="BJ706" s="36">
        <f>SUM(BJ695,BJ698,BJ699,BJ700,BJ701,BJ702,BJ703,BJ704,BJ705)</f>
        <v>0.0</v>
      </c>
      <c r="BK706" s="36">
        <f>SUM(BK695,BK698,BK699,BK700,BK701,BK702,BK703,BK704,BK705)</f>
        <v>0.0</v>
      </c>
      <c r="BL706" s="36">
        <f>SUM(BL695,BL698,BL699,BL700,BL701,BL702,BL703,BL704,BL705)</f>
        <v>0.0</v>
      </c>
      <c r="BM706" s="36">
        <f>SUM(BM695,BM698,BM699,BM700,BM701,BM702,BM703,BM704,BM705)</f>
        <v>0.0</v>
      </c>
      <c r="BN706" s="36">
        <f>SUM(BN695,BN698,BN699,BN700,BN701,BN702,BN703,BN704,BN705)</f>
        <v>0.0</v>
      </c>
      <c r="BO706" s="36">
        <f>SUM(BO695,BO698,BO699,BO700,BO701,BO702,BO703,BO704,BO705)</f>
        <v>0.0</v>
      </c>
    </row>
    <row r="707" ht="28" customHeight="1">
      <c r="A707" s="2" t="str">
        <v>SLOT35.HIRE</v>
      </c>
      <c r="B707" s="6" t="str">
        <v>SLOT35 hired in the month (1 = yes)</v>
      </c>
      <c r="C707" s="2" t="str">
        <v>count</v>
      </c>
      <c r="D707" s="2" t="str">
        <v>SUM</v>
      </c>
      <c r="E707" s="34">
        <f>SUM(H707:BO707)</f>
        <v>0</v>
      </c>
      <c r="F707" s="6" t="str">
        <v>Spare row; inactive until a hire and an exit month are entered on People_Inputs</v>
      </c>
      <c r="G707" s="2"/>
      <c r="H707" s="33">
        <f>IF(AND(H$6='People_Inputs'!$H$45,H691=1),1,0)</f>
        <v>0</v>
      </c>
      <c r="I707" s="33">
        <f>IF(AND(I$6='People_Inputs'!$H$45,I691=1),1,0)</f>
        <v>0</v>
      </c>
      <c r="J707" s="33">
        <f>IF(AND(J$6='People_Inputs'!$H$45,J691=1),1,0)</f>
        <v>0</v>
      </c>
      <c r="K707" s="33">
        <f>IF(AND(K$6='People_Inputs'!$H$45,K691=1),1,0)</f>
        <v>0</v>
      </c>
      <c r="L707" s="33">
        <f>IF(AND(L$6='People_Inputs'!$H$45,L691=1),1,0)</f>
        <v>0</v>
      </c>
      <c r="M707" s="33">
        <f>IF(AND(M$6='People_Inputs'!$H$45,M691=1),1,0)</f>
        <v>0</v>
      </c>
      <c r="N707" s="33">
        <f>IF(AND(N$6='People_Inputs'!$H$45,N691=1),1,0)</f>
        <v>0</v>
      </c>
      <c r="O707" s="33">
        <f>IF(AND(O$6='People_Inputs'!$H$45,O691=1),1,0)</f>
        <v>0</v>
      </c>
      <c r="P707" s="33">
        <f>IF(AND(P$6='People_Inputs'!$H$45,P691=1),1,0)</f>
        <v>0</v>
      </c>
      <c r="Q707" s="33">
        <f>IF(AND(Q$6='People_Inputs'!$H$45,Q691=1),1,0)</f>
        <v>0</v>
      </c>
      <c r="R707" s="33">
        <f>IF(AND(R$6='People_Inputs'!$H$45,R691=1),1,0)</f>
        <v>0</v>
      </c>
      <c r="S707" s="33">
        <f>IF(AND(S$6='People_Inputs'!$H$45,S691=1),1,0)</f>
        <v>0</v>
      </c>
      <c r="T707" s="33">
        <f>IF(AND(T$6='People_Inputs'!$H$45,T691=1),1,0)</f>
        <v>0</v>
      </c>
      <c r="U707" s="33">
        <f>IF(AND(U$6='People_Inputs'!$H$45,U691=1),1,0)</f>
        <v>0</v>
      </c>
      <c r="V707" s="33">
        <f>IF(AND(V$6='People_Inputs'!$H$45,V691=1),1,0)</f>
        <v>0</v>
      </c>
      <c r="W707" s="33">
        <f>IF(AND(W$6='People_Inputs'!$H$45,W691=1),1,0)</f>
        <v>0</v>
      </c>
      <c r="X707" s="33">
        <f>IF(AND(X$6='People_Inputs'!$H$45,X691=1),1,0)</f>
        <v>0</v>
      </c>
      <c r="Y707" s="33">
        <f>IF(AND(Y$6='People_Inputs'!$H$45,Y691=1),1,0)</f>
        <v>0</v>
      </c>
      <c r="Z707" s="33">
        <f>IF(AND(Z$6='People_Inputs'!$H$45,Z691=1),1,0)</f>
        <v>0</v>
      </c>
      <c r="AA707" s="33">
        <f>IF(AND(AA$6='People_Inputs'!$H$45,AA691=1),1,0)</f>
        <v>0</v>
      </c>
      <c r="AB707" s="33">
        <f>IF(AND(AB$6='People_Inputs'!$H$45,AB691=1),1,0)</f>
        <v>0</v>
      </c>
      <c r="AC707" s="33">
        <f>IF(AND(AC$6='People_Inputs'!$H$45,AC691=1),1,0)</f>
        <v>0</v>
      </c>
      <c r="AD707" s="33">
        <f>IF(AND(AD$6='People_Inputs'!$H$45,AD691=1),1,0)</f>
        <v>0</v>
      </c>
      <c r="AE707" s="33">
        <f>IF(AND(AE$6='People_Inputs'!$H$45,AE691=1),1,0)</f>
        <v>0</v>
      </c>
      <c r="AF707" s="33">
        <f>IF(AND(AF$6='People_Inputs'!$H$45,AF691=1),1,0)</f>
        <v>0</v>
      </c>
      <c r="AG707" s="33">
        <f>IF(AND(AG$6='People_Inputs'!$H$45,AG691=1),1,0)</f>
        <v>0</v>
      </c>
      <c r="AH707" s="33">
        <f>IF(AND(AH$6='People_Inputs'!$H$45,AH691=1),1,0)</f>
        <v>0</v>
      </c>
      <c r="AI707" s="33">
        <f>IF(AND(AI$6='People_Inputs'!$H$45,AI691=1),1,0)</f>
        <v>0</v>
      </c>
      <c r="AJ707" s="33">
        <f>IF(AND(AJ$6='People_Inputs'!$H$45,AJ691=1),1,0)</f>
        <v>0</v>
      </c>
      <c r="AK707" s="33">
        <f>IF(AND(AK$6='People_Inputs'!$H$45,AK691=1),1,0)</f>
        <v>0</v>
      </c>
      <c r="AL707" s="33">
        <f>IF(AND(AL$6='People_Inputs'!$H$45,AL691=1),1,0)</f>
        <v>0</v>
      </c>
      <c r="AM707" s="33">
        <f>IF(AND(AM$6='People_Inputs'!$H$45,AM691=1),1,0)</f>
        <v>0</v>
      </c>
      <c r="AN707" s="33">
        <f>IF(AND(AN$6='People_Inputs'!$H$45,AN691=1),1,0)</f>
        <v>0</v>
      </c>
      <c r="AO707" s="33">
        <f>IF(AND(AO$6='People_Inputs'!$H$45,AO691=1),1,0)</f>
        <v>0</v>
      </c>
      <c r="AP707" s="33">
        <f>IF(AND(AP$6='People_Inputs'!$H$45,AP691=1),1,0)</f>
        <v>0</v>
      </c>
      <c r="AQ707" s="33">
        <f>IF(AND(AQ$6='People_Inputs'!$H$45,AQ691=1),1,0)</f>
        <v>0</v>
      </c>
      <c r="AR707" s="33">
        <f>IF(AND(AR$6='People_Inputs'!$H$45,AR691=1),1,0)</f>
        <v>0</v>
      </c>
      <c r="AS707" s="33">
        <f>IF(AND(AS$6='People_Inputs'!$H$45,AS691=1),1,0)</f>
        <v>0</v>
      </c>
      <c r="AT707" s="33">
        <f>IF(AND(AT$6='People_Inputs'!$H$45,AT691=1),1,0)</f>
        <v>0</v>
      </c>
      <c r="AU707" s="33">
        <f>IF(AND(AU$6='People_Inputs'!$H$45,AU691=1),1,0)</f>
        <v>0</v>
      </c>
      <c r="AV707" s="33">
        <f>IF(AND(AV$6='People_Inputs'!$H$45,AV691=1),1,0)</f>
        <v>0</v>
      </c>
      <c r="AW707" s="33">
        <f>IF(AND(AW$6='People_Inputs'!$H$45,AW691=1),1,0)</f>
        <v>0</v>
      </c>
      <c r="AX707" s="33">
        <f>IF(AND(AX$6='People_Inputs'!$H$45,AX691=1),1,0)</f>
        <v>0</v>
      </c>
      <c r="AY707" s="33">
        <f>IF(AND(AY$6='People_Inputs'!$H$45,AY691=1),1,0)</f>
        <v>0</v>
      </c>
      <c r="AZ707" s="33">
        <f>IF(AND(AZ$6='People_Inputs'!$H$45,AZ691=1),1,0)</f>
        <v>0</v>
      </c>
      <c r="BA707" s="33">
        <f>IF(AND(BA$6='People_Inputs'!$H$45,BA691=1),1,0)</f>
        <v>0</v>
      </c>
      <c r="BB707" s="33">
        <f>IF(AND(BB$6='People_Inputs'!$H$45,BB691=1),1,0)</f>
        <v>0</v>
      </c>
      <c r="BC707" s="33">
        <f>IF(AND(BC$6='People_Inputs'!$H$45,BC691=1),1,0)</f>
        <v>0</v>
      </c>
      <c r="BD707" s="33">
        <f>IF(AND(BD$6='People_Inputs'!$H$45,BD691=1),1,0)</f>
        <v>0</v>
      </c>
      <c r="BE707" s="33">
        <f>IF(AND(BE$6='People_Inputs'!$H$45,BE691=1),1,0)</f>
        <v>0</v>
      </c>
      <c r="BF707" s="33">
        <f>IF(AND(BF$6='People_Inputs'!$H$45,BF691=1),1,0)</f>
        <v>0</v>
      </c>
      <c r="BG707" s="33">
        <f>IF(AND(BG$6='People_Inputs'!$H$45,BG691=1),1,0)</f>
        <v>0</v>
      </c>
      <c r="BH707" s="33">
        <f>IF(AND(BH$6='People_Inputs'!$H$45,BH691=1),1,0)</f>
        <v>0</v>
      </c>
      <c r="BI707" s="33">
        <f>IF(AND(BI$6='People_Inputs'!$H$45,BI691=1),1,0)</f>
        <v>0</v>
      </c>
      <c r="BJ707" s="33">
        <f>IF(AND(BJ$6='People_Inputs'!$H$45,BJ691=1),1,0)</f>
        <v>0</v>
      </c>
      <c r="BK707" s="33">
        <f>IF(AND(BK$6='People_Inputs'!$H$45,BK691=1),1,0)</f>
        <v>0</v>
      </c>
      <c r="BL707" s="33">
        <f>IF(AND(BL$6='People_Inputs'!$H$45,BL691=1),1,0)</f>
        <v>0</v>
      </c>
      <c r="BM707" s="33">
        <f>IF(AND(BM$6='People_Inputs'!$H$45,BM691=1),1,0)</f>
        <v>0</v>
      </c>
      <c r="BN707" s="33">
        <f>IF(AND(BN$6='People_Inputs'!$H$45,BN691=1),1,0)</f>
        <v>0</v>
      </c>
      <c r="BO707" s="33">
        <f>IF(AND(BO$6='People_Inputs'!$H$45,BO691=1),1,0)</f>
        <v>0</v>
      </c>
    </row>
    <row r="708" ht="28" customHeight="1">
      <c r="A708" s="2" t="str">
        <v>SLOT35.RECRUIT</v>
      </c>
      <c r="B708" s="6" t="str">
        <v>SLOT35 recruiting cost</v>
      </c>
      <c r="C708" s="2" t="str">
        <v>EUR</v>
      </c>
      <c r="D708" s="2" t="str">
        <v>SUM</v>
      </c>
      <c r="E708" s="36">
        <f>SUM(H708:BO708)</f>
        <v>0</v>
      </c>
      <c r="F708" s="6" t="str">
        <v>Spare row; inactive until a hire and an exit month are entered on People_Inputs</v>
      </c>
      <c r="G708" s="2"/>
      <c r="H708" s="35">
        <f>H707*IF('People_Inputs'!$Q$45="none",0,IF('People_Inputs'!$Q$45="agency",H694*'Inputs'!$E$22,IF('People_Inputs'!$Q$45="direct",'Inputs'!$E$23,'Inputs'!$E$21*'Inputs'!$E$22*H694+(1-'Inputs'!$E$21)*'Inputs'!$E$23)))</f>
        <v>0</v>
      </c>
      <c r="I708" s="35">
        <f>I707*IF('People_Inputs'!$Q$45="none",0,IF('People_Inputs'!$Q$45="agency",I694*'Inputs'!$E$22,IF('People_Inputs'!$Q$45="direct",'Inputs'!$E$23,'Inputs'!$E$21*'Inputs'!$E$22*I694+(1-'Inputs'!$E$21)*'Inputs'!$E$23)))</f>
        <v>0</v>
      </c>
      <c r="J708" s="35">
        <f>J707*IF('People_Inputs'!$Q$45="none",0,IF('People_Inputs'!$Q$45="agency",J694*'Inputs'!$E$22,IF('People_Inputs'!$Q$45="direct",'Inputs'!$E$23,'Inputs'!$E$21*'Inputs'!$E$22*J694+(1-'Inputs'!$E$21)*'Inputs'!$E$23)))</f>
        <v>0</v>
      </c>
      <c r="K708" s="35">
        <f>K707*IF('People_Inputs'!$Q$45="none",0,IF('People_Inputs'!$Q$45="agency",K694*'Inputs'!$E$22,IF('People_Inputs'!$Q$45="direct",'Inputs'!$E$23,'Inputs'!$E$21*'Inputs'!$E$22*K694+(1-'Inputs'!$E$21)*'Inputs'!$E$23)))</f>
        <v>0</v>
      </c>
      <c r="L708" s="35">
        <f>L707*IF('People_Inputs'!$Q$45="none",0,IF('People_Inputs'!$Q$45="agency",L694*'Inputs'!$E$22,IF('People_Inputs'!$Q$45="direct",'Inputs'!$E$23,'Inputs'!$E$21*'Inputs'!$E$22*L694+(1-'Inputs'!$E$21)*'Inputs'!$E$23)))</f>
        <v>0</v>
      </c>
      <c r="M708" s="35">
        <f>M707*IF('People_Inputs'!$Q$45="none",0,IF('People_Inputs'!$Q$45="agency",M694*'Inputs'!$E$22,IF('People_Inputs'!$Q$45="direct",'Inputs'!$E$23,'Inputs'!$E$21*'Inputs'!$E$22*M694+(1-'Inputs'!$E$21)*'Inputs'!$E$23)))</f>
        <v>0</v>
      </c>
      <c r="N708" s="35">
        <f>N707*IF('People_Inputs'!$Q$45="none",0,IF('People_Inputs'!$Q$45="agency",N694*'Inputs'!$E$22,IF('People_Inputs'!$Q$45="direct",'Inputs'!$E$23,'Inputs'!$E$21*'Inputs'!$E$22*N694+(1-'Inputs'!$E$21)*'Inputs'!$E$23)))</f>
        <v>0</v>
      </c>
      <c r="O708" s="35">
        <f>O707*IF('People_Inputs'!$Q$45="none",0,IF('People_Inputs'!$Q$45="agency",O694*'Inputs'!$E$22,IF('People_Inputs'!$Q$45="direct",'Inputs'!$E$23,'Inputs'!$E$21*'Inputs'!$E$22*O694+(1-'Inputs'!$E$21)*'Inputs'!$E$23)))</f>
        <v>0</v>
      </c>
      <c r="P708" s="35">
        <f>P707*IF('People_Inputs'!$Q$45="none",0,IF('People_Inputs'!$Q$45="agency",P694*'Inputs'!$E$22,IF('People_Inputs'!$Q$45="direct",'Inputs'!$E$23,'Inputs'!$E$21*'Inputs'!$E$22*P694+(1-'Inputs'!$E$21)*'Inputs'!$E$23)))</f>
        <v>0</v>
      </c>
      <c r="Q708" s="35">
        <f>Q707*IF('People_Inputs'!$Q$45="none",0,IF('People_Inputs'!$Q$45="agency",Q694*'Inputs'!$E$22,IF('People_Inputs'!$Q$45="direct",'Inputs'!$E$23,'Inputs'!$E$21*'Inputs'!$E$22*Q694+(1-'Inputs'!$E$21)*'Inputs'!$E$23)))</f>
        <v>0</v>
      </c>
      <c r="R708" s="35">
        <f>R707*IF('People_Inputs'!$Q$45="none",0,IF('People_Inputs'!$Q$45="agency",R694*'Inputs'!$E$22,IF('People_Inputs'!$Q$45="direct",'Inputs'!$E$23,'Inputs'!$E$21*'Inputs'!$E$22*R694+(1-'Inputs'!$E$21)*'Inputs'!$E$23)))</f>
        <v>0</v>
      </c>
      <c r="S708" s="35">
        <f>S707*IF('People_Inputs'!$Q$45="none",0,IF('People_Inputs'!$Q$45="agency",S694*'Inputs'!$E$22,IF('People_Inputs'!$Q$45="direct",'Inputs'!$E$23,'Inputs'!$E$21*'Inputs'!$E$22*S694+(1-'Inputs'!$E$21)*'Inputs'!$E$23)))</f>
        <v>0</v>
      </c>
      <c r="T708" s="35">
        <f>T707*IF('People_Inputs'!$Q$45="none",0,IF('People_Inputs'!$Q$45="agency",T694*'Inputs'!$E$22,IF('People_Inputs'!$Q$45="direct",'Inputs'!$E$23,'Inputs'!$E$21*'Inputs'!$E$22*T694+(1-'Inputs'!$E$21)*'Inputs'!$E$23)))</f>
        <v>0</v>
      </c>
      <c r="U708" s="35">
        <f>U707*IF('People_Inputs'!$Q$45="none",0,IF('People_Inputs'!$Q$45="agency",U694*'Inputs'!$E$22,IF('People_Inputs'!$Q$45="direct",'Inputs'!$E$23,'Inputs'!$E$21*'Inputs'!$E$22*U694+(1-'Inputs'!$E$21)*'Inputs'!$E$23)))</f>
        <v>0</v>
      </c>
      <c r="V708" s="35">
        <f>V707*IF('People_Inputs'!$Q$45="none",0,IF('People_Inputs'!$Q$45="agency",V694*'Inputs'!$E$22,IF('People_Inputs'!$Q$45="direct",'Inputs'!$E$23,'Inputs'!$E$21*'Inputs'!$E$22*V694+(1-'Inputs'!$E$21)*'Inputs'!$E$23)))</f>
        <v>0</v>
      </c>
      <c r="W708" s="35">
        <f>W707*IF('People_Inputs'!$Q$45="none",0,IF('People_Inputs'!$Q$45="agency",W694*'Inputs'!$E$22,IF('People_Inputs'!$Q$45="direct",'Inputs'!$E$23,'Inputs'!$E$21*'Inputs'!$E$22*W694+(1-'Inputs'!$E$21)*'Inputs'!$E$23)))</f>
        <v>0</v>
      </c>
      <c r="X708" s="35">
        <f>X707*IF('People_Inputs'!$Q$45="none",0,IF('People_Inputs'!$Q$45="agency",X694*'Inputs'!$E$22,IF('People_Inputs'!$Q$45="direct",'Inputs'!$E$23,'Inputs'!$E$21*'Inputs'!$E$22*X694+(1-'Inputs'!$E$21)*'Inputs'!$E$23)))</f>
        <v>0</v>
      </c>
      <c r="Y708" s="35">
        <f>Y707*IF('People_Inputs'!$Q$45="none",0,IF('People_Inputs'!$Q$45="agency",Y694*'Inputs'!$E$22,IF('People_Inputs'!$Q$45="direct",'Inputs'!$E$23,'Inputs'!$E$21*'Inputs'!$E$22*Y694+(1-'Inputs'!$E$21)*'Inputs'!$E$23)))</f>
        <v>0</v>
      </c>
      <c r="Z708" s="35">
        <f>Z707*IF('People_Inputs'!$Q$45="none",0,IF('People_Inputs'!$Q$45="agency",Z694*'Inputs'!$E$22,IF('People_Inputs'!$Q$45="direct",'Inputs'!$E$23,'Inputs'!$E$21*'Inputs'!$E$22*Z694+(1-'Inputs'!$E$21)*'Inputs'!$E$23)))</f>
        <v>0</v>
      </c>
      <c r="AA708" s="35">
        <f>AA707*IF('People_Inputs'!$Q$45="none",0,IF('People_Inputs'!$Q$45="agency",AA694*'Inputs'!$E$22,IF('People_Inputs'!$Q$45="direct",'Inputs'!$E$23,'Inputs'!$E$21*'Inputs'!$E$22*AA694+(1-'Inputs'!$E$21)*'Inputs'!$E$23)))</f>
        <v>0</v>
      </c>
      <c r="AB708" s="35">
        <f>AB707*IF('People_Inputs'!$Q$45="none",0,IF('People_Inputs'!$Q$45="agency",AB694*'Inputs'!$E$22,IF('People_Inputs'!$Q$45="direct",'Inputs'!$E$23,'Inputs'!$E$21*'Inputs'!$E$22*AB694+(1-'Inputs'!$E$21)*'Inputs'!$E$23)))</f>
        <v>0</v>
      </c>
      <c r="AC708" s="35">
        <f>AC707*IF('People_Inputs'!$Q$45="none",0,IF('People_Inputs'!$Q$45="agency",AC694*'Inputs'!$E$22,IF('People_Inputs'!$Q$45="direct",'Inputs'!$E$23,'Inputs'!$E$21*'Inputs'!$E$22*AC694+(1-'Inputs'!$E$21)*'Inputs'!$E$23)))</f>
        <v>0</v>
      </c>
      <c r="AD708" s="35">
        <f>AD707*IF('People_Inputs'!$Q$45="none",0,IF('People_Inputs'!$Q$45="agency",AD694*'Inputs'!$E$22,IF('People_Inputs'!$Q$45="direct",'Inputs'!$E$23,'Inputs'!$E$21*'Inputs'!$E$22*AD694+(1-'Inputs'!$E$21)*'Inputs'!$E$23)))</f>
        <v>0</v>
      </c>
      <c r="AE708" s="35">
        <f>AE707*IF('People_Inputs'!$Q$45="none",0,IF('People_Inputs'!$Q$45="agency",AE694*'Inputs'!$E$22,IF('People_Inputs'!$Q$45="direct",'Inputs'!$E$23,'Inputs'!$E$21*'Inputs'!$E$22*AE694+(1-'Inputs'!$E$21)*'Inputs'!$E$23)))</f>
        <v>0</v>
      </c>
      <c r="AF708" s="35">
        <f>AF707*IF('People_Inputs'!$Q$45="none",0,IF('People_Inputs'!$Q$45="agency",AF694*'Inputs'!$E$22,IF('People_Inputs'!$Q$45="direct",'Inputs'!$E$23,'Inputs'!$E$21*'Inputs'!$E$22*AF694+(1-'Inputs'!$E$21)*'Inputs'!$E$23)))</f>
        <v>0</v>
      </c>
      <c r="AG708" s="35">
        <f>AG707*IF('People_Inputs'!$Q$45="none",0,IF('People_Inputs'!$Q$45="agency",AG694*'Inputs'!$E$22,IF('People_Inputs'!$Q$45="direct",'Inputs'!$E$23,'Inputs'!$E$21*'Inputs'!$E$22*AG694+(1-'Inputs'!$E$21)*'Inputs'!$E$23)))</f>
        <v>0</v>
      </c>
      <c r="AH708" s="35">
        <f>AH707*IF('People_Inputs'!$Q$45="none",0,IF('People_Inputs'!$Q$45="agency",AH694*'Inputs'!$E$22,IF('People_Inputs'!$Q$45="direct",'Inputs'!$E$23,'Inputs'!$E$21*'Inputs'!$E$22*AH694+(1-'Inputs'!$E$21)*'Inputs'!$E$23)))</f>
        <v>0</v>
      </c>
      <c r="AI708" s="35">
        <f>AI707*IF('People_Inputs'!$Q$45="none",0,IF('People_Inputs'!$Q$45="agency",AI694*'Inputs'!$E$22,IF('People_Inputs'!$Q$45="direct",'Inputs'!$E$23,'Inputs'!$E$21*'Inputs'!$E$22*AI694+(1-'Inputs'!$E$21)*'Inputs'!$E$23)))</f>
        <v>0</v>
      </c>
      <c r="AJ708" s="35">
        <f>AJ707*IF('People_Inputs'!$Q$45="none",0,IF('People_Inputs'!$Q$45="agency",AJ694*'Inputs'!$E$22,IF('People_Inputs'!$Q$45="direct",'Inputs'!$E$23,'Inputs'!$E$21*'Inputs'!$E$22*AJ694+(1-'Inputs'!$E$21)*'Inputs'!$E$23)))</f>
        <v>0</v>
      </c>
      <c r="AK708" s="35">
        <f>AK707*IF('People_Inputs'!$Q$45="none",0,IF('People_Inputs'!$Q$45="agency",AK694*'Inputs'!$E$22,IF('People_Inputs'!$Q$45="direct",'Inputs'!$E$23,'Inputs'!$E$21*'Inputs'!$E$22*AK694+(1-'Inputs'!$E$21)*'Inputs'!$E$23)))</f>
        <v>0</v>
      </c>
      <c r="AL708" s="35">
        <f>AL707*IF('People_Inputs'!$Q$45="none",0,IF('People_Inputs'!$Q$45="agency",AL694*'Inputs'!$E$22,IF('People_Inputs'!$Q$45="direct",'Inputs'!$E$23,'Inputs'!$E$21*'Inputs'!$E$22*AL694+(1-'Inputs'!$E$21)*'Inputs'!$E$23)))</f>
        <v>0</v>
      </c>
      <c r="AM708" s="35">
        <f>AM707*IF('People_Inputs'!$Q$45="none",0,IF('People_Inputs'!$Q$45="agency",AM694*'Inputs'!$E$22,IF('People_Inputs'!$Q$45="direct",'Inputs'!$E$23,'Inputs'!$E$21*'Inputs'!$E$22*AM694+(1-'Inputs'!$E$21)*'Inputs'!$E$23)))</f>
        <v>0</v>
      </c>
      <c r="AN708" s="35">
        <f>AN707*IF('People_Inputs'!$Q$45="none",0,IF('People_Inputs'!$Q$45="agency",AN694*'Inputs'!$E$22,IF('People_Inputs'!$Q$45="direct",'Inputs'!$E$23,'Inputs'!$E$21*'Inputs'!$E$22*AN694+(1-'Inputs'!$E$21)*'Inputs'!$E$23)))</f>
        <v>0</v>
      </c>
      <c r="AO708" s="35">
        <f>AO707*IF('People_Inputs'!$Q$45="none",0,IF('People_Inputs'!$Q$45="agency",AO694*'Inputs'!$E$22,IF('People_Inputs'!$Q$45="direct",'Inputs'!$E$23,'Inputs'!$E$21*'Inputs'!$E$22*AO694+(1-'Inputs'!$E$21)*'Inputs'!$E$23)))</f>
        <v>0</v>
      </c>
      <c r="AP708" s="35">
        <f>AP707*IF('People_Inputs'!$Q$45="none",0,IF('People_Inputs'!$Q$45="agency",AP694*'Inputs'!$E$22,IF('People_Inputs'!$Q$45="direct",'Inputs'!$E$23,'Inputs'!$E$21*'Inputs'!$E$22*AP694+(1-'Inputs'!$E$21)*'Inputs'!$E$23)))</f>
        <v>0</v>
      </c>
      <c r="AQ708" s="35">
        <f>AQ707*IF('People_Inputs'!$Q$45="none",0,IF('People_Inputs'!$Q$45="agency",AQ694*'Inputs'!$E$22,IF('People_Inputs'!$Q$45="direct",'Inputs'!$E$23,'Inputs'!$E$21*'Inputs'!$E$22*AQ694+(1-'Inputs'!$E$21)*'Inputs'!$E$23)))</f>
        <v>0</v>
      </c>
      <c r="AR708" s="35">
        <f>AR707*IF('People_Inputs'!$Q$45="none",0,IF('People_Inputs'!$Q$45="agency",AR694*'Inputs'!$E$22,IF('People_Inputs'!$Q$45="direct",'Inputs'!$E$23,'Inputs'!$E$21*'Inputs'!$E$22*AR694+(1-'Inputs'!$E$21)*'Inputs'!$E$23)))</f>
        <v>0</v>
      </c>
      <c r="AS708" s="35">
        <f>AS707*IF('People_Inputs'!$Q$45="none",0,IF('People_Inputs'!$Q$45="agency",AS694*'Inputs'!$E$22,IF('People_Inputs'!$Q$45="direct",'Inputs'!$E$23,'Inputs'!$E$21*'Inputs'!$E$22*AS694+(1-'Inputs'!$E$21)*'Inputs'!$E$23)))</f>
        <v>0</v>
      </c>
      <c r="AT708" s="35">
        <f>AT707*IF('People_Inputs'!$Q$45="none",0,IF('People_Inputs'!$Q$45="agency",AT694*'Inputs'!$E$22,IF('People_Inputs'!$Q$45="direct",'Inputs'!$E$23,'Inputs'!$E$21*'Inputs'!$E$22*AT694+(1-'Inputs'!$E$21)*'Inputs'!$E$23)))</f>
        <v>0</v>
      </c>
      <c r="AU708" s="35">
        <f>AU707*IF('People_Inputs'!$Q$45="none",0,IF('People_Inputs'!$Q$45="agency",AU694*'Inputs'!$E$22,IF('People_Inputs'!$Q$45="direct",'Inputs'!$E$23,'Inputs'!$E$21*'Inputs'!$E$22*AU694+(1-'Inputs'!$E$21)*'Inputs'!$E$23)))</f>
        <v>0</v>
      </c>
      <c r="AV708" s="35">
        <f>AV707*IF('People_Inputs'!$Q$45="none",0,IF('People_Inputs'!$Q$45="agency",AV694*'Inputs'!$E$22,IF('People_Inputs'!$Q$45="direct",'Inputs'!$E$23,'Inputs'!$E$21*'Inputs'!$E$22*AV694+(1-'Inputs'!$E$21)*'Inputs'!$E$23)))</f>
        <v>0</v>
      </c>
      <c r="AW708" s="35">
        <f>AW707*IF('People_Inputs'!$Q$45="none",0,IF('People_Inputs'!$Q$45="agency",AW694*'Inputs'!$E$22,IF('People_Inputs'!$Q$45="direct",'Inputs'!$E$23,'Inputs'!$E$21*'Inputs'!$E$22*AW694+(1-'Inputs'!$E$21)*'Inputs'!$E$23)))</f>
        <v>0</v>
      </c>
      <c r="AX708" s="35">
        <f>AX707*IF('People_Inputs'!$Q$45="none",0,IF('People_Inputs'!$Q$45="agency",AX694*'Inputs'!$E$22,IF('People_Inputs'!$Q$45="direct",'Inputs'!$E$23,'Inputs'!$E$21*'Inputs'!$E$22*AX694+(1-'Inputs'!$E$21)*'Inputs'!$E$23)))</f>
        <v>0</v>
      </c>
      <c r="AY708" s="35">
        <f>AY707*IF('People_Inputs'!$Q$45="none",0,IF('People_Inputs'!$Q$45="agency",AY694*'Inputs'!$E$22,IF('People_Inputs'!$Q$45="direct",'Inputs'!$E$23,'Inputs'!$E$21*'Inputs'!$E$22*AY694+(1-'Inputs'!$E$21)*'Inputs'!$E$23)))</f>
        <v>0</v>
      </c>
      <c r="AZ708" s="35">
        <f>AZ707*IF('People_Inputs'!$Q$45="none",0,IF('People_Inputs'!$Q$45="agency",AZ694*'Inputs'!$E$22,IF('People_Inputs'!$Q$45="direct",'Inputs'!$E$23,'Inputs'!$E$21*'Inputs'!$E$22*AZ694+(1-'Inputs'!$E$21)*'Inputs'!$E$23)))</f>
        <v>0</v>
      </c>
      <c r="BA708" s="35">
        <f>BA707*IF('People_Inputs'!$Q$45="none",0,IF('People_Inputs'!$Q$45="agency",BA694*'Inputs'!$E$22,IF('People_Inputs'!$Q$45="direct",'Inputs'!$E$23,'Inputs'!$E$21*'Inputs'!$E$22*BA694+(1-'Inputs'!$E$21)*'Inputs'!$E$23)))</f>
        <v>0</v>
      </c>
      <c r="BB708" s="35">
        <f>BB707*IF('People_Inputs'!$Q$45="none",0,IF('People_Inputs'!$Q$45="agency",BB694*'Inputs'!$E$22,IF('People_Inputs'!$Q$45="direct",'Inputs'!$E$23,'Inputs'!$E$21*'Inputs'!$E$22*BB694+(1-'Inputs'!$E$21)*'Inputs'!$E$23)))</f>
        <v>0</v>
      </c>
      <c r="BC708" s="35">
        <f>BC707*IF('People_Inputs'!$Q$45="none",0,IF('People_Inputs'!$Q$45="agency",BC694*'Inputs'!$E$22,IF('People_Inputs'!$Q$45="direct",'Inputs'!$E$23,'Inputs'!$E$21*'Inputs'!$E$22*BC694+(1-'Inputs'!$E$21)*'Inputs'!$E$23)))</f>
        <v>0</v>
      </c>
      <c r="BD708" s="35">
        <f>BD707*IF('People_Inputs'!$Q$45="none",0,IF('People_Inputs'!$Q$45="agency",BD694*'Inputs'!$E$22,IF('People_Inputs'!$Q$45="direct",'Inputs'!$E$23,'Inputs'!$E$21*'Inputs'!$E$22*BD694+(1-'Inputs'!$E$21)*'Inputs'!$E$23)))</f>
        <v>0</v>
      </c>
      <c r="BE708" s="35">
        <f>BE707*IF('People_Inputs'!$Q$45="none",0,IF('People_Inputs'!$Q$45="agency",BE694*'Inputs'!$E$22,IF('People_Inputs'!$Q$45="direct",'Inputs'!$E$23,'Inputs'!$E$21*'Inputs'!$E$22*BE694+(1-'Inputs'!$E$21)*'Inputs'!$E$23)))</f>
        <v>0</v>
      </c>
      <c r="BF708" s="35">
        <f>BF707*IF('People_Inputs'!$Q$45="none",0,IF('People_Inputs'!$Q$45="agency",BF694*'Inputs'!$E$22,IF('People_Inputs'!$Q$45="direct",'Inputs'!$E$23,'Inputs'!$E$21*'Inputs'!$E$22*BF694+(1-'Inputs'!$E$21)*'Inputs'!$E$23)))</f>
        <v>0</v>
      </c>
      <c r="BG708" s="35">
        <f>BG707*IF('People_Inputs'!$Q$45="none",0,IF('People_Inputs'!$Q$45="agency",BG694*'Inputs'!$E$22,IF('People_Inputs'!$Q$45="direct",'Inputs'!$E$23,'Inputs'!$E$21*'Inputs'!$E$22*BG694+(1-'Inputs'!$E$21)*'Inputs'!$E$23)))</f>
        <v>0</v>
      </c>
      <c r="BH708" s="35">
        <f>BH707*IF('People_Inputs'!$Q$45="none",0,IF('People_Inputs'!$Q$45="agency",BH694*'Inputs'!$E$22,IF('People_Inputs'!$Q$45="direct",'Inputs'!$E$23,'Inputs'!$E$21*'Inputs'!$E$22*BH694+(1-'Inputs'!$E$21)*'Inputs'!$E$23)))</f>
        <v>0</v>
      </c>
      <c r="BI708" s="35">
        <f>BI707*IF('People_Inputs'!$Q$45="none",0,IF('People_Inputs'!$Q$45="agency",BI694*'Inputs'!$E$22,IF('People_Inputs'!$Q$45="direct",'Inputs'!$E$23,'Inputs'!$E$21*'Inputs'!$E$22*BI694+(1-'Inputs'!$E$21)*'Inputs'!$E$23)))</f>
        <v>0</v>
      </c>
      <c r="BJ708" s="35">
        <f>BJ707*IF('People_Inputs'!$Q$45="none",0,IF('People_Inputs'!$Q$45="agency",BJ694*'Inputs'!$E$22,IF('People_Inputs'!$Q$45="direct",'Inputs'!$E$23,'Inputs'!$E$21*'Inputs'!$E$22*BJ694+(1-'Inputs'!$E$21)*'Inputs'!$E$23)))</f>
        <v>0</v>
      </c>
      <c r="BK708" s="35">
        <f>BK707*IF('People_Inputs'!$Q$45="none",0,IF('People_Inputs'!$Q$45="agency",BK694*'Inputs'!$E$22,IF('People_Inputs'!$Q$45="direct",'Inputs'!$E$23,'Inputs'!$E$21*'Inputs'!$E$22*BK694+(1-'Inputs'!$E$21)*'Inputs'!$E$23)))</f>
        <v>0</v>
      </c>
      <c r="BL708" s="35">
        <f>BL707*IF('People_Inputs'!$Q$45="none",0,IF('People_Inputs'!$Q$45="agency",BL694*'Inputs'!$E$22,IF('People_Inputs'!$Q$45="direct",'Inputs'!$E$23,'Inputs'!$E$21*'Inputs'!$E$22*BL694+(1-'Inputs'!$E$21)*'Inputs'!$E$23)))</f>
        <v>0</v>
      </c>
      <c r="BM708" s="35">
        <f>BM707*IF('People_Inputs'!$Q$45="none",0,IF('People_Inputs'!$Q$45="agency",BM694*'Inputs'!$E$22,IF('People_Inputs'!$Q$45="direct",'Inputs'!$E$23,'Inputs'!$E$21*'Inputs'!$E$22*BM694+(1-'Inputs'!$E$21)*'Inputs'!$E$23)))</f>
        <v>0</v>
      </c>
      <c r="BN708" s="35">
        <f>BN707*IF('People_Inputs'!$Q$45="none",0,IF('People_Inputs'!$Q$45="agency",BN694*'Inputs'!$E$22,IF('People_Inputs'!$Q$45="direct",'Inputs'!$E$23,'Inputs'!$E$21*'Inputs'!$E$22*BN694+(1-'Inputs'!$E$21)*'Inputs'!$E$23)))</f>
        <v>0</v>
      </c>
      <c r="BO708" s="35">
        <f>BO707*IF('People_Inputs'!$Q$45="none",0,IF('People_Inputs'!$Q$45="agency",BO694*'Inputs'!$E$22,IF('People_Inputs'!$Q$45="direct",'Inputs'!$E$23,'Inputs'!$E$21*'Inputs'!$E$22*BO694+(1-'Inputs'!$E$21)*'Inputs'!$E$23)))</f>
        <v>0</v>
      </c>
    </row>
    <row r="709" ht="28" customHeight="1">
      <c r="A709" s="2" t="str">
        <v>SLOT35.SOFTWARE</v>
      </c>
      <c r="B709" s="6" t="str">
        <v>SLOT35 software cost</v>
      </c>
      <c r="C709" s="2" t="str">
        <v>EUR</v>
      </c>
      <c r="D709" s="2" t="str">
        <v>SUM</v>
      </c>
      <c r="E709" s="36">
        <f>SUM(H709:BO709)</f>
        <v>0</v>
      </c>
      <c r="F709" s="6" t="str">
        <v>Spare row; inactive until a hire and an exit month are entered on People_Inputs</v>
      </c>
      <c r="G709" s="2"/>
      <c r="H709" s="35">
        <f>H692*'People_Inputs'!$O$45</f>
        <v>0</v>
      </c>
      <c r="I709" s="35">
        <f>I692*'People_Inputs'!$O$45</f>
        <v>0</v>
      </c>
      <c r="J709" s="35">
        <f>J692*'People_Inputs'!$O$45</f>
        <v>0</v>
      </c>
      <c r="K709" s="35">
        <f>K692*'People_Inputs'!$O$45</f>
        <v>0</v>
      </c>
      <c r="L709" s="35">
        <f>L692*'People_Inputs'!$O$45</f>
        <v>0</v>
      </c>
      <c r="M709" s="35">
        <f>M692*'People_Inputs'!$O$45</f>
        <v>0</v>
      </c>
      <c r="N709" s="35">
        <f>N692*'People_Inputs'!$O$45</f>
        <v>0</v>
      </c>
      <c r="O709" s="35">
        <f>O692*'People_Inputs'!$O$45</f>
        <v>0</v>
      </c>
      <c r="P709" s="35">
        <f>P692*'People_Inputs'!$O$45</f>
        <v>0</v>
      </c>
      <c r="Q709" s="35">
        <f>Q692*'People_Inputs'!$O$45</f>
        <v>0</v>
      </c>
      <c r="R709" s="35">
        <f>R692*'People_Inputs'!$O$45</f>
        <v>0</v>
      </c>
      <c r="S709" s="35">
        <f>S692*'People_Inputs'!$O$45</f>
        <v>0</v>
      </c>
      <c r="T709" s="35">
        <f>T692*'People_Inputs'!$O$45</f>
        <v>0</v>
      </c>
      <c r="U709" s="35">
        <f>U692*'People_Inputs'!$O$45</f>
        <v>0</v>
      </c>
      <c r="V709" s="35">
        <f>V692*'People_Inputs'!$O$45</f>
        <v>0</v>
      </c>
      <c r="W709" s="35">
        <f>W692*'People_Inputs'!$O$45</f>
        <v>0</v>
      </c>
      <c r="X709" s="35">
        <f>X692*'People_Inputs'!$O$45</f>
        <v>0</v>
      </c>
      <c r="Y709" s="35">
        <f>Y692*'People_Inputs'!$O$45</f>
        <v>0</v>
      </c>
      <c r="Z709" s="35">
        <f>Z692*'People_Inputs'!$O$45</f>
        <v>0</v>
      </c>
      <c r="AA709" s="35">
        <f>AA692*'People_Inputs'!$O$45</f>
        <v>0</v>
      </c>
      <c r="AB709" s="35">
        <f>AB692*'People_Inputs'!$O$45</f>
        <v>0</v>
      </c>
      <c r="AC709" s="35">
        <f>AC692*'People_Inputs'!$O$45</f>
        <v>0</v>
      </c>
      <c r="AD709" s="35">
        <f>AD692*'People_Inputs'!$O$45</f>
        <v>0</v>
      </c>
      <c r="AE709" s="35">
        <f>AE692*'People_Inputs'!$O$45</f>
        <v>0</v>
      </c>
      <c r="AF709" s="35">
        <f>AF692*'People_Inputs'!$O$45</f>
        <v>0</v>
      </c>
      <c r="AG709" s="35">
        <f>AG692*'People_Inputs'!$O$45</f>
        <v>0</v>
      </c>
      <c r="AH709" s="35">
        <f>AH692*'People_Inputs'!$O$45</f>
        <v>0</v>
      </c>
      <c r="AI709" s="35">
        <f>AI692*'People_Inputs'!$O$45</f>
        <v>0</v>
      </c>
      <c r="AJ709" s="35">
        <f>AJ692*'People_Inputs'!$O$45</f>
        <v>0</v>
      </c>
      <c r="AK709" s="35">
        <f>AK692*'People_Inputs'!$O$45</f>
        <v>0</v>
      </c>
      <c r="AL709" s="35">
        <f>AL692*'People_Inputs'!$O$45</f>
        <v>0</v>
      </c>
      <c r="AM709" s="35">
        <f>AM692*'People_Inputs'!$O$45</f>
        <v>0</v>
      </c>
      <c r="AN709" s="35">
        <f>AN692*'People_Inputs'!$O$45</f>
        <v>0</v>
      </c>
      <c r="AO709" s="35">
        <f>AO692*'People_Inputs'!$O$45</f>
        <v>0</v>
      </c>
      <c r="AP709" s="35">
        <f>AP692*'People_Inputs'!$O$45</f>
        <v>0</v>
      </c>
      <c r="AQ709" s="35">
        <f>AQ692*'People_Inputs'!$O$45</f>
        <v>0</v>
      </c>
      <c r="AR709" s="35">
        <f>AR692*'People_Inputs'!$O$45</f>
        <v>0</v>
      </c>
      <c r="AS709" s="35">
        <f>AS692*'People_Inputs'!$O$45</f>
        <v>0</v>
      </c>
      <c r="AT709" s="35">
        <f>AT692*'People_Inputs'!$O$45</f>
        <v>0</v>
      </c>
      <c r="AU709" s="35">
        <f>AU692*'People_Inputs'!$O$45</f>
        <v>0</v>
      </c>
      <c r="AV709" s="35">
        <f>AV692*'People_Inputs'!$O$45</f>
        <v>0</v>
      </c>
      <c r="AW709" s="35">
        <f>AW692*'People_Inputs'!$O$45</f>
        <v>0</v>
      </c>
      <c r="AX709" s="35">
        <f>AX692*'People_Inputs'!$O$45</f>
        <v>0</v>
      </c>
      <c r="AY709" s="35">
        <f>AY692*'People_Inputs'!$O$45</f>
        <v>0</v>
      </c>
      <c r="AZ709" s="35">
        <f>AZ692*'People_Inputs'!$O$45</f>
        <v>0</v>
      </c>
      <c r="BA709" s="35">
        <f>BA692*'People_Inputs'!$O$45</f>
        <v>0</v>
      </c>
      <c r="BB709" s="35">
        <f>BB692*'People_Inputs'!$O$45</f>
        <v>0</v>
      </c>
      <c r="BC709" s="35">
        <f>BC692*'People_Inputs'!$O$45</f>
        <v>0</v>
      </c>
      <c r="BD709" s="35">
        <f>BD692*'People_Inputs'!$O$45</f>
        <v>0</v>
      </c>
      <c r="BE709" s="35">
        <f>BE692*'People_Inputs'!$O$45</f>
        <v>0</v>
      </c>
      <c r="BF709" s="35">
        <f>BF692*'People_Inputs'!$O$45</f>
        <v>0</v>
      </c>
      <c r="BG709" s="35">
        <f>BG692*'People_Inputs'!$O$45</f>
        <v>0</v>
      </c>
      <c r="BH709" s="35">
        <f>BH692*'People_Inputs'!$O$45</f>
        <v>0</v>
      </c>
      <c r="BI709" s="35">
        <f>BI692*'People_Inputs'!$O$45</f>
        <v>0</v>
      </c>
      <c r="BJ709" s="35">
        <f>BJ692*'People_Inputs'!$O$45</f>
        <v>0</v>
      </c>
      <c r="BK709" s="35">
        <f>BK692*'People_Inputs'!$O$45</f>
        <v>0</v>
      </c>
      <c r="BL709" s="35">
        <f>BL692*'People_Inputs'!$O$45</f>
        <v>0</v>
      </c>
      <c r="BM709" s="35">
        <f>BM692*'People_Inputs'!$O$45</f>
        <v>0</v>
      </c>
      <c r="BN709" s="35">
        <f>BN692*'People_Inputs'!$O$45</f>
        <v>0</v>
      </c>
      <c r="BO709" s="35">
        <f>BO692*'People_Inputs'!$O$45</f>
        <v>0</v>
      </c>
    </row>
    <row r="710" ht="28" customHeight="1">
      <c r="A710" s="2" t="str">
        <v>SLOT35.EQUIPMENT</v>
      </c>
      <c r="B710" s="6" t="str">
        <v>SLOT35 IT equipment purchase</v>
      </c>
      <c r="C710" s="2" t="str">
        <v>EUR</v>
      </c>
      <c r="D710" s="2" t="str">
        <v>SUM</v>
      </c>
      <c r="E710" s="36">
        <f>SUM(H710:BO710)</f>
        <v>0</v>
      </c>
      <c r="F710" s="6" t="str">
        <v>Spare row; inactive until a hire and an exit month are entered on People_Inputs</v>
      </c>
      <c r="G710" s="2"/>
      <c r="H710" s="35">
        <f>IF(AND(H691=1,(H$6-'People_Inputs'!$H$45)/'Inputs'!$E$26=ROUNDDOWN((H$6-'People_Inputs'!$H$45)/'Inputs'!$E$26,0)),'People_Inputs'!$P$45,0)</f>
        <v>0</v>
      </c>
      <c r="I710" s="35">
        <f>IF(AND(I691=1,(I$6-'People_Inputs'!$H$45)/'Inputs'!$E$26=ROUNDDOWN((I$6-'People_Inputs'!$H$45)/'Inputs'!$E$26,0)),'People_Inputs'!$P$45,0)</f>
        <v>0</v>
      </c>
      <c r="J710" s="35">
        <f>IF(AND(J691=1,(J$6-'People_Inputs'!$H$45)/'Inputs'!$E$26=ROUNDDOWN((J$6-'People_Inputs'!$H$45)/'Inputs'!$E$26,0)),'People_Inputs'!$P$45,0)</f>
        <v>0</v>
      </c>
      <c r="K710" s="35">
        <f>IF(AND(K691=1,(K$6-'People_Inputs'!$H$45)/'Inputs'!$E$26=ROUNDDOWN((K$6-'People_Inputs'!$H$45)/'Inputs'!$E$26,0)),'People_Inputs'!$P$45,0)</f>
        <v>0</v>
      </c>
      <c r="L710" s="35">
        <f>IF(AND(L691=1,(L$6-'People_Inputs'!$H$45)/'Inputs'!$E$26=ROUNDDOWN((L$6-'People_Inputs'!$H$45)/'Inputs'!$E$26,0)),'People_Inputs'!$P$45,0)</f>
        <v>0</v>
      </c>
      <c r="M710" s="35">
        <f>IF(AND(M691=1,(M$6-'People_Inputs'!$H$45)/'Inputs'!$E$26=ROUNDDOWN((M$6-'People_Inputs'!$H$45)/'Inputs'!$E$26,0)),'People_Inputs'!$P$45,0)</f>
        <v>0</v>
      </c>
      <c r="N710" s="35">
        <f>IF(AND(N691=1,(N$6-'People_Inputs'!$H$45)/'Inputs'!$E$26=ROUNDDOWN((N$6-'People_Inputs'!$H$45)/'Inputs'!$E$26,0)),'People_Inputs'!$P$45,0)</f>
        <v>0</v>
      </c>
      <c r="O710" s="35">
        <f>IF(AND(O691=1,(O$6-'People_Inputs'!$H$45)/'Inputs'!$E$26=ROUNDDOWN((O$6-'People_Inputs'!$H$45)/'Inputs'!$E$26,0)),'People_Inputs'!$P$45,0)</f>
        <v>0</v>
      </c>
      <c r="P710" s="35">
        <f>IF(AND(P691=1,(P$6-'People_Inputs'!$H$45)/'Inputs'!$E$26=ROUNDDOWN((P$6-'People_Inputs'!$H$45)/'Inputs'!$E$26,0)),'People_Inputs'!$P$45,0)</f>
        <v>0</v>
      </c>
      <c r="Q710" s="35">
        <f>IF(AND(Q691=1,(Q$6-'People_Inputs'!$H$45)/'Inputs'!$E$26=ROUNDDOWN((Q$6-'People_Inputs'!$H$45)/'Inputs'!$E$26,0)),'People_Inputs'!$P$45,0)</f>
        <v>0</v>
      </c>
      <c r="R710" s="35">
        <f>IF(AND(R691=1,(R$6-'People_Inputs'!$H$45)/'Inputs'!$E$26=ROUNDDOWN((R$6-'People_Inputs'!$H$45)/'Inputs'!$E$26,0)),'People_Inputs'!$P$45,0)</f>
        <v>0</v>
      </c>
      <c r="S710" s="35">
        <f>IF(AND(S691=1,(S$6-'People_Inputs'!$H$45)/'Inputs'!$E$26=ROUNDDOWN((S$6-'People_Inputs'!$H$45)/'Inputs'!$E$26,0)),'People_Inputs'!$P$45,0)</f>
        <v>0</v>
      </c>
      <c r="T710" s="35">
        <f>IF(AND(T691=1,(T$6-'People_Inputs'!$H$45)/'Inputs'!$E$26=ROUNDDOWN((T$6-'People_Inputs'!$H$45)/'Inputs'!$E$26,0)),'People_Inputs'!$P$45,0)</f>
        <v>0</v>
      </c>
      <c r="U710" s="35">
        <f>IF(AND(U691=1,(U$6-'People_Inputs'!$H$45)/'Inputs'!$E$26=ROUNDDOWN((U$6-'People_Inputs'!$H$45)/'Inputs'!$E$26,0)),'People_Inputs'!$P$45,0)</f>
        <v>0</v>
      </c>
      <c r="V710" s="35">
        <f>IF(AND(V691=1,(V$6-'People_Inputs'!$H$45)/'Inputs'!$E$26=ROUNDDOWN((V$6-'People_Inputs'!$H$45)/'Inputs'!$E$26,0)),'People_Inputs'!$P$45,0)</f>
        <v>0</v>
      </c>
      <c r="W710" s="35">
        <f>IF(AND(W691=1,(W$6-'People_Inputs'!$H$45)/'Inputs'!$E$26=ROUNDDOWN((W$6-'People_Inputs'!$H$45)/'Inputs'!$E$26,0)),'People_Inputs'!$P$45,0)</f>
        <v>0</v>
      </c>
      <c r="X710" s="35">
        <f>IF(AND(X691=1,(X$6-'People_Inputs'!$H$45)/'Inputs'!$E$26=ROUNDDOWN((X$6-'People_Inputs'!$H$45)/'Inputs'!$E$26,0)),'People_Inputs'!$P$45,0)</f>
        <v>0</v>
      </c>
      <c r="Y710" s="35">
        <f>IF(AND(Y691=1,(Y$6-'People_Inputs'!$H$45)/'Inputs'!$E$26=ROUNDDOWN((Y$6-'People_Inputs'!$H$45)/'Inputs'!$E$26,0)),'People_Inputs'!$P$45,0)</f>
        <v>0</v>
      </c>
      <c r="Z710" s="35">
        <f>IF(AND(Z691=1,(Z$6-'People_Inputs'!$H$45)/'Inputs'!$E$26=ROUNDDOWN((Z$6-'People_Inputs'!$H$45)/'Inputs'!$E$26,0)),'People_Inputs'!$P$45,0)</f>
        <v>0</v>
      </c>
      <c r="AA710" s="35">
        <f>IF(AND(AA691=1,(AA$6-'People_Inputs'!$H$45)/'Inputs'!$E$26=ROUNDDOWN((AA$6-'People_Inputs'!$H$45)/'Inputs'!$E$26,0)),'People_Inputs'!$P$45,0)</f>
        <v>0</v>
      </c>
      <c r="AB710" s="35">
        <f>IF(AND(AB691=1,(AB$6-'People_Inputs'!$H$45)/'Inputs'!$E$26=ROUNDDOWN((AB$6-'People_Inputs'!$H$45)/'Inputs'!$E$26,0)),'People_Inputs'!$P$45,0)</f>
        <v>0</v>
      </c>
      <c r="AC710" s="35">
        <f>IF(AND(AC691=1,(AC$6-'People_Inputs'!$H$45)/'Inputs'!$E$26=ROUNDDOWN((AC$6-'People_Inputs'!$H$45)/'Inputs'!$E$26,0)),'People_Inputs'!$P$45,0)</f>
        <v>0</v>
      </c>
      <c r="AD710" s="35">
        <f>IF(AND(AD691=1,(AD$6-'People_Inputs'!$H$45)/'Inputs'!$E$26=ROUNDDOWN((AD$6-'People_Inputs'!$H$45)/'Inputs'!$E$26,0)),'People_Inputs'!$P$45,0)</f>
        <v>0</v>
      </c>
      <c r="AE710" s="35">
        <f>IF(AND(AE691=1,(AE$6-'People_Inputs'!$H$45)/'Inputs'!$E$26=ROUNDDOWN((AE$6-'People_Inputs'!$H$45)/'Inputs'!$E$26,0)),'People_Inputs'!$P$45,0)</f>
        <v>0</v>
      </c>
      <c r="AF710" s="35">
        <f>IF(AND(AF691=1,(AF$6-'People_Inputs'!$H$45)/'Inputs'!$E$26=ROUNDDOWN((AF$6-'People_Inputs'!$H$45)/'Inputs'!$E$26,0)),'People_Inputs'!$P$45,0)</f>
        <v>0</v>
      </c>
      <c r="AG710" s="35">
        <f>IF(AND(AG691=1,(AG$6-'People_Inputs'!$H$45)/'Inputs'!$E$26=ROUNDDOWN((AG$6-'People_Inputs'!$H$45)/'Inputs'!$E$26,0)),'People_Inputs'!$P$45,0)</f>
        <v>0</v>
      </c>
      <c r="AH710" s="35">
        <f>IF(AND(AH691=1,(AH$6-'People_Inputs'!$H$45)/'Inputs'!$E$26=ROUNDDOWN((AH$6-'People_Inputs'!$H$45)/'Inputs'!$E$26,0)),'People_Inputs'!$P$45,0)</f>
        <v>0</v>
      </c>
      <c r="AI710" s="35">
        <f>IF(AND(AI691=1,(AI$6-'People_Inputs'!$H$45)/'Inputs'!$E$26=ROUNDDOWN((AI$6-'People_Inputs'!$H$45)/'Inputs'!$E$26,0)),'People_Inputs'!$P$45,0)</f>
        <v>0</v>
      </c>
      <c r="AJ710" s="35">
        <f>IF(AND(AJ691=1,(AJ$6-'People_Inputs'!$H$45)/'Inputs'!$E$26=ROUNDDOWN((AJ$6-'People_Inputs'!$H$45)/'Inputs'!$E$26,0)),'People_Inputs'!$P$45,0)</f>
        <v>0</v>
      </c>
      <c r="AK710" s="35">
        <f>IF(AND(AK691=1,(AK$6-'People_Inputs'!$H$45)/'Inputs'!$E$26=ROUNDDOWN((AK$6-'People_Inputs'!$H$45)/'Inputs'!$E$26,0)),'People_Inputs'!$P$45,0)</f>
        <v>0</v>
      </c>
      <c r="AL710" s="35">
        <f>IF(AND(AL691=1,(AL$6-'People_Inputs'!$H$45)/'Inputs'!$E$26=ROUNDDOWN((AL$6-'People_Inputs'!$H$45)/'Inputs'!$E$26,0)),'People_Inputs'!$P$45,0)</f>
        <v>0</v>
      </c>
      <c r="AM710" s="35">
        <f>IF(AND(AM691=1,(AM$6-'People_Inputs'!$H$45)/'Inputs'!$E$26=ROUNDDOWN((AM$6-'People_Inputs'!$H$45)/'Inputs'!$E$26,0)),'People_Inputs'!$P$45,0)</f>
        <v>0</v>
      </c>
      <c r="AN710" s="35">
        <f>IF(AND(AN691=1,(AN$6-'People_Inputs'!$H$45)/'Inputs'!$E$26=ROUNDDOWN((AN$6-'People_Inputs'!$H$45)/'Inputs'!$E$26,0)),'People_Inputs'!$P$45,0)</f>
        <v>0</v>
      </c>
      <c r="AO710" s="35">
        <f>IF(AND(AO691=1,(AO$6-'People_Inputs'!$H$45)/'Inputs'!$E$26=ROUNDDOWN((AO$6-'People_Inputs'!$H$45)/'Inputs'!$E$26,0)),'People_Inputs'!$P$45,0)</f>
        <v>0</v>
      </c>
      <c r="AP710" s="35">
        <f>IF(AND(AP691=1,(AP$6-'People_Inputs'!$H$45)/'Inputs'!$E$26=ROUNDDOWN((AP$6-'People_Inputs'!$H$45)/'Inputs'!$E$26,0)),'People_Inputs'!$P$45,0)</f>
        <v>0</v>
      </c>
      <c r="AQ710" s="35">
        <f>IF(AND(AQ691=1,(AQ$6-'People_Inputs'!$H$45)/'Inputs'!$E$26=ROUNDDOWN((AQ$6-'People_Inputs'!$H$45)/'Inputs'!$E$26,0)),'People_Inputs'!$P$45,0)</f>
        <v>0</v>
      </c>
      <c r="AR710" s="35">
        <f>IF(AND(AR691=1,(AR$6-'People_Inputs'!$H$45)/'Inputs'!$E$26=ROUNDDOWN((AR$6-'People_Inputs'!$H$45)/'Inputs'!$E$26,0)),'People_Inputs'!$P$45,0)</f>
        <v>0</v>
      </c>
      <c r="AS710" s="35">
        <f>IF(AND(AS691=1,(AS$6-'People_Inputs'!$H$45)/'Inputs'!$E$26=ROUNDDOWN((AS$6-'People_Inputs'!$H$45)/'Inputs'!$E$26,0)),'People_Inputs'!$P$45,0)</f>
        <v>0</v>
      </c>
      <c r="AT710" s="35">
        <f>IF(AND(AT691=1,(AT$6-'People_Inputs'!$H$45)/'Inputs'!$E$26=ROUNDDOWN((AT$6-'People_Inputs'!$H$45)/'Inputs'!$E$26,0)),'People_Inputs'!$P$45,0)</f>
        <v>0</v>
      </c>
      <c r="AU710" s="35">
        <f>IF(AND(AU691=1,(AU$6-'People_Inputs'!$H$45)/'Inputs'!$E$26=ROUNDDOWN((AU$6-'People_Inputs'!$H$45)/'Inputs'!$E$26,0)),'People_Inputs'!$P$45,0)</f>
        <v>0</v>
      </c>
      <c r="AV710" s="35">
        <f>IF(AND(AV691=1,(AV$6-'People_Inputs'!$H$45)/'Inputs'!$E$26=ROUNDDOWN((AV$6-'People_Inputs'!$H$45)/'Inputs'!$E$26,0)),'People_Inputs'!$P$45,0)</f>
        <v>0</v>
      </c>
      <c r="AW710" s="35">
        <f>IF(AND(AW691=1,(AW$6-'People_Inputs'!$H$45)/'Inputs'!$E$26=ROUNDDOWN((AW$6-'People_Inputs'!$H$45)/'Inputs'!$E$26,0)),'People_Inputs'!$P$45,0)</f>
        <v>0</v>
      </c>
      <c r="AX710" s="35">
        <f>IF(AND(AX691=1,(AX$6-'People_Inputs'!$H$45)/'Inputs'!$E$26=ROUNDDOWN((AX$6-'People_Inputs'!$H$45)/'Inputs'!$E$26,0)),'People_Inputs'!$P$45,0)</f>
        <v>0</v>
      </c>
      <c r="AY710" s="35">
        <f>IF(AND(AY691=1,(AY$6-'People_Inputs'!$H$45)/'Inputs'!$E$26=ROUNDDOWN((AY$6-'People_Inputs'!$H$45)/'Inputs'!$E$26,0)),'People_Inputs'!$P$45,0)</f>
        <v>0</v>
      </c>
      <c r="AZ710" s="35">
        <f>IF(AND(AZ691=1,(AZ$6-'People_Inputs'!$H$45)/'Inputs'!$E$26=ROUNDDOWN((AZ$6-'People_Inputs'!$H$45)/'Inputs'!$E$26,0)),'People_Inputs'!$P$45,0)</f>
        <v>0</v>
      </c>
      <c r="BA710" s="35">
        <f>IF(AND(BA691=1,(BA$6-'People_Inputs'!$H$45)/'Inputs'!$E$26=ROUNDDOWN((BA$6-'People_Inputs'!$H$45)/'Inputs'!$E$26,0)),'People_Inputs'!$P$45,0)</f>
        <v>0</v>
      </c>
      <c r="BB710" s="35">
        <f>IF(AND(BB691=1,(BB$6-'People_Inputs'!$H$45)/'Inputs'!$E$26=ROUNDDOWN((BB$6-'People_Inputs'!$H$45)/'Inputs'!$E$26,0)),'People_Inputs'!$P$45,0)</f>
        <v>0</v>
      </c>
      <c r="BC710" s="35">
        <f>IF(AND(BC691=1,(BC$6-'People_Inputs'!$H$45)/'Inputs'!$E$26=ROUNDDOWN((BC$6-'People_Inputs'!$H$45)/'Inputs'!$E$26,0)),'People_Inputs'!$P$45,0)</f>
        <v>0</v>
      </c>
      <c r="BD710" s="35">
        <f>IF(AND(BD691=1,(BD$6-'People_Inputs'!$H$45)/'Inputs'!$E$26=ROUNDDOWN((BD$6-'People_Inputs'!$H$45)/'Inputs'!$E$26,0)),'People_Inputs'!$P$45,0)</f>
        <v>0</v>
      </c>
      <c r="BE710" s="35">
        <f>IF(AND(BE691=1,(BE$6-'People_Inputs'!$H$45)/'Inputs'!$E$26=ROUNDDOWN((BE$6-'People_Inputs'!$H$45)/'Inputs'!$E$26,0)),'People_Inputs'!$P$45,0)</f>
        <v>0</v>
      </c>
      <c r="BF710" s="35">
        <f>IF(AND(BF691=1,(BF$6-'People_Inputs'!$H$45)/'Inputs'!$E$26=ROUNDDOWN((BF$6-'People_Inputs'!$H$45)/'Inputs'!$E$26,0)),'People_Inputs'!$P$45,0)</f>
        <v>0</v>
      </c>
      <c r="BG710" s="35">
        <f>IF(AND(BG691=1,(BG$6-'People_Inputs'!$H$45)/'Inputs'!$E$26=ROUNDDOWN((BG$6-'People_Inputs'!$H$45)/'Inputs'!$E$26,0)),'People_Inputs'!$P$45,0)</f>
        <v>0</v>
      </c>
      <c r="BH710" s="35">
        <f>IF(AND(BH691=1,(BH$6-'People_Inputs'!$H$45)/'Inputs'!$E$26=ROUNDDOWN((BH$6-'People_Inputs'!$H$45)/'Inputs'!$E$26,0)),'People_Inputs'!$P$45,0)</f>
        <v>0</v>
      </c>
      <c r="BI710" s="35">
        <f>IF(AND(BI691=1,(BI$6-'People_Inputs'!$H$45)/'Inputs'!$E$26=ROUNDDOWN((BI$6-'People_Inputs'!$H$45)/'Inputs'!$E$26,0)),'People_Inputs'!$P$45,0)</f>
        <v>0</v>
      </c>
      <c r="BJ710" s="35">
        <f>IF(AND(BJ691=1,(BJ$6-'People_Inputs'!$H$45)/'Inputs'!$E$26=ROUNDDOWN((BJ$6-'People_Inputs'!$H$45)/'Inputs'!$E$26,0)),'People_Inputs'!$P$45,0)</f>
        <v>0</v>
      </c>
      <c r="BK710" s="35">
        <f>IF(AND(BK691=1,(BK$6-'People_Inputs'!$H$45)/'Inputs'!$E$26=ROUNDDOWN((BK$6-'People_Inputs'!$H$45)/'Inputs'!$E$26,0)),'People_Inputs'!$P$45,0)</f>
        <v>0</v>
      </c>
      <c r="BL710" s="35">
        <f>IF(AND(BL691=1,(BL$6-'People_Inputs'!$H$45)/'Inputs'!$E$26=ROUNDDOWN((BL$6-'People_Inputs'!$H$45)/'Inputs'!$E$26,0)),'People_Inputs'!$P$45,0)</f>
        <v>0</v>
      </c>
      <c r="BM710" s="35">
        <f>IF(AND(BM691=1,(BM$6-'People_Inputs'!$H$45)/'Inputs'!$E$26=ROUNDDOWN((BM$6-'People_Inputs'!$H$45)/'Inputs'!$E$26,0)),'People_Inputs'!$P$45,0)</f>
        <v>0</v>
      </c>
      <c r="BN710" s="35">
        <f>IF(AND(BN691=1,(BN$6-'People_Inputs'!$H$45)/'Inputs'!$E$26=ROUNDDOWN((BN$6-'People_Inputs'!$H$45)/'Inputs'!$E$26,0)),'People_Inputs'!$P$45,0)</f>
        <v>0</v>
      </c>
      <c r="BO710" s="35">
        <f>IF(AND(BO691=1,(BO$6-'People_Inputs'!$H$45)/'Inputs'!$E$26=ROUNDDOWN((BO$6-'People_Inputs'!$H$45)/'Inputs'!$E$26,0)),'People_Inputs'!$P$45,0)</f>
        <v>0</v>
      </c>
    </row>
    <row r="711" ht="28" customHeight="1">
      <c r="A711" s="2" t="str">
        <v>SLOT36.ACTIVE</v>
      </c>
      <c r="B711" s="6" t="str">
        <v>SLOT36 active in the month (1 = yes)</v>
      </c>
      <c r="C711" s="2" t="str">
        <v>count</v>
      </c>
      <c r="D711" s="2" t="str">
        <v>END</v>
      </c>
      <c r="E711" s="34">
        <f>BO711</f>
        <v>0</v>
      </c>
      <c r="F711" s="6" t="str">
        <v>Spare row; inactive until a hire and an exit month are entered on People_Inputs</v>
      </c>
      <c r="G711" s="2"/>
      <c r="H711" s="33">
        <f>IF(AND(H$6&gt;='People_Inputs'!$H$46,H$6&lt;='People_Inputs'!$I$46),1,0)</f>
        <v>0</v>
      </c>
      <c r="I711" s="33">
        <f>IF(AND(I$6&gt;='People_Inputs'!$H$46,I$6&lt;='People_Inputs'!$I$46),1,0)</f>
        <v>0</v>
      </c>
      <c r="J711" s="33">
        <f>IF(AND(J$6&gt;='People_Inputs'!$H$46,J$6&lt;='People_Inputs'!$I$46),1,0)</f>
        <v>0</v>
      </c>
      <c r="K711" s="33">
        <f>IF(AND(K$6&gt;='People_Inputs'!$H$46,K$6&lt;='People_Inputs'!$I$46),1,0)</f>
        <v>0</v>
      </c>
      <c r="L711" s="33">
        <f>IF(AND(L$6&gt;='People_Inputs'!$H$46,L$6&lt;='People_Inputs'!$I$46),1,0)</f>
        <v>0</v>
      </c>
      <c r="M711" s="33">
        <f>IF(AND(M$6&gt;='People_Inputs'!$H$46,M$6&lt;='People_Inputs'!$I$46),1,0)</f>
        <v>0</v>
      </c>
      <c r="N711" s="33">
        <f>IF(AND(N$6&gt;='People_Inputs'!$H$46,N$6&lt;='People_Inputs'!$I$46),1,0)</f>
        <v>0</v>
      </c>
      <c r="O711" s="33">
        <f>IF(AND(O$6&gt;='People_Inputs'!$H$46,O$6&lt;='People_Inputs'!$I$46),1,0)</f>
        <v>0</v>
      </c>
      <c r="P711" s="33">
        <f>IF(AND(P$6&gt;='People_Inputs'!$H$46,P$6&lt;='People_Inputs'!$I$46),1,0)</f>
        <v>0</v>
      </c>
      <c r="Q711" s="33">
        <f>IF(AND(Q$6&gt;='People_Inputs'!$H$46,Q$6&lt;='People_Inputs'!$I$46),1,0)</f>
        <v>0</v>
      </c>
      <c r="R711" s="33">
        <f>IF(AND(R$6&gt;='People_Inputs'!$H$46,R$6&lt;='People_Inputs'!$I$46),1,0)</f>
        <v>0</v>
      </c>
      <c r="S711" s="33">
        <f>IF(AND(S$6&gt;='People_Inputs'!$H$46,S$6&lt;='People_Inputs'!$I$46),1,0)</f>
        <v>0</v>
      </c>
      <c r="T711" s="33">
        <f>IF(AND(T$6&gt;='People_Inputs'!$H$46,T$6&lt;='People_Inputs'!$I$46),1,0)</f>
        <v>0</v>
      </c>
      <c r="U711" s="33">
        <f>IF(AND(U$6&gt;='People_Inputs'!$H$46,U$6&lt;='People_Inputs'!$I$46),1,0)</f>
        <v>0</v>
      </c>
      <c r="V711" s="33">
        <f>IF(AND(V$6&gt;='People_Inputs'!$H$46,V$6&lt;='People_Inputs'!$I$46),1,0)</f>
        <v>0</v>
      </c>
      <c r="W711" s="33">
        <f>IF(AND(W$6&gt;='People_Inputs'!$H$46,W$6&lt;='People_Inputs'!$I$46),1,0)</f>
        <v>0</v>
      </c>
      <c r="X711" s="33">
        <f>IF(AND(X$6&gt;='People_Inputs'!$H$46,X$6&lt;='People_Inputs'!$I$46),1,0)</f>
        <v>0</v>
      </c>
      <c r="Y711" s="33">
        <f>IF(AND(Y$6&gt;='People_Inputs'!$H$46,Y$6&lt;='People_Inputs'!$I$46),1,0)</f>
        <v>0</v>
      </c>
      <c r="Z711" s="33">
        <f>IF(AND(Z$6&gt;='People_Inputs'!$H$46,Z$6&lt;='People_Inputs'!$I$46),1,0)</f>
        <v>0</v>
      </c>
      <c r="AA711" s="33">
        <f>IF(AND(AA$6&gt;='People_Inputs'!$H$46,AA$6&lt;='People_Inputs'!$I$46),1,0)</f>
        <v>0</v>
      </c>
      <c r="AB711" s="33">
        <f>IF(AND(AB$6&gt;='People_Inputs'!$H$46,AB$6&lt;='People_Inputs'!$I$46),1,0)</f>
        <v>0</v>
      </c>
      <c r="AC711" s="33">
        <f>IF(AND(AC$6&gt;='People_Inputs'!$H$46,AC$6&lt;='People_Inputs'!$I$46),1,0)</f>
        <v>0</v>
      </c>
      <c r="AD711" s="33">
        <f>IF(AND(AD$6&gt;='People_Inputs'!$H$46,AD$6&lt;='People_Inputs'!$I$46),1,0)</f>
        <v>0</v>
      </c>
      <c r="AE711" s="33">
        <f>IF(AND(AE$6&gt;='People_Inputs'!$H$46,AE$6&lt;='People_Inputs'!$I$46),1,0)</f>
        <v>0</v>
      </c>
      <c r="AF711" s="33">
        <f>IF(AND(AF$6&gt;='People_Inputs'!$H$46,AF$6&lt;='People_Inputs'!$I$46),1,0)</f>
        <v>0</v>
      </c>
      <c r="AG711" s="33">
        <f>IF(AND(AG$6&gt;='People_Inputs'!$H$46,AG$6&lt;='People_Inputs'!$I$46),1,0)</f>
        <v>0</v>
      </c>
      <c r="AH711" s="33">
        <f>IF(AND(AH$6&gt;='People_Inputs'!$H$46,AH$6&lt;='People_Inputs'!$I$46),1,0)</f>
        <v>0</v>
      </c>
      <c r="AI711" s="33">
        <f>IF(AND(AI$6&gt;='People_Inputs'!$H$46,AI$6&lt;='People_Inputs'!$I$46),1,0)</f>
        <v>0</v>
      </c>
      <c r="AJ711" s="33">
        <f>IF(AND(AJ$6&gt;='People_Inputs'!$H$46,AJ$6&lt;='People_Inputs'!$I$46),1,0)</f>
        <v>0</v>
      </c>
      <c r="AK711" s="33">
        <f>IF(AND(AK$6&gt;='People_Inputs'!$H$46,AK$6&lt;='People_Inputs'!$I$46),1,0)</f>
        <v>0</v>
      </c>
      <c r="AL711" s="33">
        <f>IF(AND(AL$6&gt;='People_Inputs'!$H$46,AL$6&lt;='People_Inputs'!$I$46),1,0)</f>
        <v>0</v>
      </c>
      <c r="AM711" s="33">
        <f>IF(AND(AM$6&gt;='People_Inputs'!$H$46,AM$6&lt;='People_Inputs'!$I$46),1,0)</f>
        <v>0</v>
      </c>
      <c r="AN711" s="33">
        <f>IF(AND(AN$6&gt;='People_Inputs'!$H$46,AN$6&lt;='People_Inputs'!$I$46),1,0)</f>
        <v>0</v>
      </c>
      <c r="AO711" s="33">
        <f>IF(AND(AO$6&gt;='People_Inputs'!$H$46,AO$6&lt;='People_Inputs'!$I$46),1,0)</f>
        <v>0</v>
      </c>
      <c r="AP711" s="33">
        <f>IF(AND(AP$6&gt;='People_Inputs'!$H$46,AP$6&lt;='People_Inputs'!$I$46),1,0)</f>
        <v>0</v>
      </c>
      <c r="AQ711" s="33">
        <f>IF(AND(AQ$6&gt;='People_Inputs'!$H$46,AQ$6&lt;='People_Inputs'!$I$46),1,0)</f>
        <v>0</v>
      </c>
      <c r="AR711" s="33">
        <f>IF(AND(AR$6&gt;='People_Inputs'!$H$46,AR$6&lt;='People_Inputs'!$I$46),1,0)</f>
        <v>0</v>
      </c>
      <c r="AS711" s="33">
        <f>IF(AND(AS$6&gt;='People_Inputs'!$H$46,AS$6&lt;='People_Inputs'!$I$46),1,0)</f>
        <v>0</v>
      </c>
      <c r="AT711" s="33">
        <f>IF(AND(AT$6&gt;='People_Inputs'!$H$46,AT$6&lt;='People_Inputs'!$I$46),1,0)</f>
        <v>0</v>
      </c>
      <c r="AU711" s="33">
        <f>IF(AND(AU$6&gt;='People_Inputs'!$H$46,AU$6&lt;='People_Inputs'!$I$46),1,0)</f>
        <v>0</v>
      </c>
      <c r="AV711" s="33">
        <f>IF(AND(AV$6&gt;='People_Inputs'!$H$46,AV$6&lt;='People_Inputs'!$I$46),1,0)</f>
        <v>0</v>
      </c>
      <c r="AW711" s="33">
        <f>IF(AND(AW$6&gt;='People_Inputs'!$H$46,AW$6&lt;='People_Inputs'!$I$46),1,0)</f>
        <v>0</v>
      </c>
      <c r="AX711" s="33">
        <f>IF(AND(AX$6&gt;='People_Inputs'!$H$46,AX$6&lt;='People_Inputs'!$I$46),1,0)</f>
        <v>0</v>
      </c>
      <c r="AY711" s="33">
        <f>IF(AND(AY$6&gt;='People_Inputs'!$H$46,AY$6&lt;='People_Inputs'!$I$46),1,0)</f>
        <v>0</v>
      </c>
      <c r="AZ711" s="33">
        <f>IF(AND(AZ$6&gt;='People_Inputs'!$H$46,AZ$6&lt;='People_Inputs'!$I$46),1,0)</f>
        <v>0</v>
      </c>
      <c r="BA711" s="33">
        <f>IF(AND(BA$6&gt;='People_Inputs'!$H$46,BA$6&lt;='People_Inputs'!$I$46),1,0)</f>
        <v>0</v>
      </c>
      <c r="BB711" s="33">
        <f>IF(AND(BB$6&gt;='People_Inputs'!$H$46,BB$6&lt;='People_Inputs'!$I$46),1,0)</f>
        <v>0</v>
      </c>
      <c r="BC711" s="33">
        <f>IF(AND(BC$6&gt;='People_Inputs'!$H$46,BC$6&lt;='People_Inputs'!$I$46),1,0)</f>
        <v>0</v>
      </c>
      <c r="BD711" s="33">
        <f>IF(AND(BD$6&gt;='People_Inputs'!$H$46,BD$6&lt;='People_Inputs'!$I$46),1,0)</f>
        <v>0</v>
      </c>
      <c r="BE711" s="33">
        <f>IF(AND(BE$6&gt;='People_Inputs'!$H$46,BE$6&lt;='People_Inputs'!$I$46),1,0)</f>
        <v>0</v>
      </c>
      <c r="BF711" s="33">
        <f>IF(AND(BF$6&gt;='People_Inputs'!$H$46,BF$6&lt;='People_Inputs'!$I$46),1,0)</f>
        <v>0</v>
      </c>
      <c r="BG711" s="33">
        <f>IF(AND(BG$6&gt;='People_Inputs'!$H$46,BG$6&lt;='People_Inputs'!$I$46),1,0)</f>
        <v>0</v>
      </c>
      <c r="BH711" s="33">
        <f>IF(AND(BH$6&gt;='People_Inputs'!$H$46,BH$6&lt;='People_Inputs'!$I$46),1,0)</f>
        <v>0</v>
      </c>
      <c r="BI711" s="33">
        <f>IF(AND(BI$6&gt;='People_Inputs'!$H$46,BI$6&lt;='People_Inputs'!$I$46),1,0)</f>
        <v>0</v>
      </c>
      <c r="BJ711" s="33">
        <f>IF(AND(BJ$6&gt;='People_Inputs'!$H$46,BJ$6&lt;='People_Inputs'!$I$46),1,0)</f>
        <v>0</v>
      </c>
      <c r="BK711" s="33">
        <f>IF(AND(BK$6&gt;='People_Inputs'!$H$46,BK$6&lt;='People_Inputs'!$I$46),1,0)</f>
        <v>0</v>
      </c>
      <c r="BL711" s="33">
        <f>IF(AND(BL$6&gt;='People_Inputs'!$H$46,BL$6&lt;='People_Inputs'!$I$46),1,0)</f>
        <v>0</v>
      </c>
      <c r="BM711" s="33">
        <f>IF(AND(BM$6&gt;='People_Inputs'!$H$46,BM$6&lt;='People_Inputs'!$I$46),1,0)</f>
        <v>0</v>
      </c>
      <c r="BN711" s="33">
        <f>IF(AND(BN$6&gt;='People_Inputs'!$H$46,BN$6&lt;='People_Inputs'!$I$46),1,0)</f>
        <v>0</v>
      </c>
      <c r="BO711" s="33">
        <f>IF(AND(BO$6&gt;='People_Inputs'!$H$46,BO$6&lt;='People_Inputs'!$I$46),1,0)</f>
        <v>0</v>
      </c>
    </row>
    <row r="712" ht="28" customHeight="1">
      <c r="A712" s="2" t="str">
        <v>SLOT36.FTE</v>
      </c>
      <c r="B712" s="6" t="str">
        <v>SLOT36 FTE</v>
      </c>
      <c r="C712" s="2" t="str">
        <v>FTE</v>
      </c>
      <c r="D712" s="2" t="str">
        <v>END</v>
      </c>
      <c r="E712" s="34">
        <f>BO712</f>
        <v>0</v>
      </c>
      <c r="F712" s="6" t="str">
        <v>Spare row; inactive until a hire and an exit month are entered on People_Inputs</v>
      </c>
      <c r="G712" s="2"/>
      <c r="H712" s="33">
        <f>H711*'People_Inputs'!$J$46</f>
        <v>0</v>
      </c>
      <c r="I712" s="33">
        <f>I711*'People_Inputs'!$J$46</f>
        <v>0</v>
      </c>
      <c r="J712" s="33">
        <f>J711*'People_Inputs'!$J$46</f>
        <v>0</v>
      </c>
      <c r="K712" s="33">
        <f>K711*'People_Inputs'!$J$46</f>
        <v>0</v>
      </c>
      <c r="L712" s="33">
        <f>L711*'People_Inputs'!$J$46</f>
        <v>0</v>
      </c>
      <c r="M712" s="33">
        <f>M711*'People_Inputs'!$J$46</f>
        <v>0</v>
      </c>
      <c r="N712" s="33">
        <f>N711*'People_Inputs'!$J$46</f>
        <v>0</v>
      </c>
      <c r="O712" s="33">
        <f>O711*'People_Inputs'!$J$46</f>
        <v>0</v>
      </c>
      <c r="P712" s="33">
        <f>P711*'People_Inputs'!$J$46</f>
        <v>0</v>
      </c>
      <c r="Q712" s="33">
        <f>Q711*'People_Inputs'!$J$46</f>
        <v>0</v>
      </c>
      <c r="R712" s="33">
        <f>R711*'People_Inputs'!$J$46</f>
        <v>0</v>
      </c>
      <c r="S712" s="33">
        <f>S711*'People_Inputs'!$J$46</f>
        <v>0</v>
      </c>
      <c r="T712" s="33">
        <f>T711*'People_Inputs'!$J$46</f>
        <v>0</v>
      </c>
      <c r="U712" s="33">
        <f>U711*'People_Inputs'!$J$46</f>
        <v>0</v>
      </c>
      <c r="V712" s="33">
        <f>V711*'People_Inputs'!$J$46</f>
        <v>0</v>
      </c>
      <c r="W712" s="33">
        <f>W711*'People_Inputs'!$J$46</f>
        <v>0</v>
      </c>
      <c r="X712" s="33">
        <f>X711*'People_Inputs'!$J$46</f>
        <v>0</v>
      </c>
      <c r="Y712" s="33">
        <f>Y711*'People_Inputs'!$J$46</f>
        <v>0</v>
      </c>
      <c r="Z712" s="33">
        <f>Z711*'People_Inputs'!$J$46</f>
        <v>0</v>
      </c>
      <c r="AA712" s="33">
        <f>AA711*'People_Inputs'!$J$46</f>
        <v>0</v>
      </c>
      <c r="AB712" s="33">
        <f>AB711*'People_Inputs'!$J$46</f>
        <v>0</v>
      </c>
      <c r="AC712" s="33">
        <f>AC711*'People_Inputs'!$J$46</f>
        <v>0</v>
      </c>
      <c r="AD712" s="33">
        <f>AD711*'People_Inputs'!$J$46</f>
        <v>0</v>
      </c>
      <c r="AE712" s="33">
        <f>AE711*'People_Inputs'!$J$46</f>
        <v>0</v>
      </c>
      <c r="AF712" s="33">
        <f>AF711*'People_Inputs'!$J$46</f>
        <v>0</v>
      </c>
      <c r="AG712" s="33">
        <f>AG711*'People_Inputs'!$J$46</f>
        <v>0</v>
      </c>
      <c r="AH712" s="33">
        <f>AH711*'People_Inputs'!$J$46</f>
        <v>0</v>
      </c>
      <c r="AI712" s="33">
        <f>AI711*'People_Inputs'!$J$46</f>
        <v>0</v>
      </c>
      <c r="AJ712" s="33">
        <f>AJ711*'People_Inputs'!$J$46</f>
        <v>0</v>
      </c>
      <c r="AK712" s="33">
        <f>AK711*'People_Inputs'!$J$46</f>
        <v>0</v>
      </c>
      <c r="AL712" s="33">
        <f>AL711*'People_Inputs'!$J$46</f>
        <v>0</v>
      </c>
      <c r="AM712" s="33">
        <f>AM711*'People_Inputs'!$J$46</f>
        <v>0</v>
      </c>
      <c r="AN712" s="33">
        <f>AN711*'People_Inputs'!$J$46</f>
        <v>0</v>
      </c>
      <c r="AO712" s="33">
        <f>AO711*'People_Inputs'!$J$46</f>
        <v>0</v>
      </c>
      <c r="AP712" s="33">
        <f>AP711*'People_Inputs'!$J$46</f>
        <v>0</v>
      </c>
      <c r="AQ712" s="33">
        <f>AQ711*'People_Inputs'!$J$46</f>
        <v>0</v>
      </c>
      <c r="AR712" s="33">
        <f>AR711*'People_Inputs'!$J$46</f>
        <v>0</v>
      </c>
      <c r="AS712" s="33">
        <f>AS711*'People_Inputs'!$J$46</f>
        <v>0</v>
      </c>
      <c r="AT712" s="33">
        <f>AT711*'People_Inputs'!$J$46</f>
        <v>0</v>
      </c>
      <c r="AU712" s="33">
        <f>AU711*'People_Inputs'!$J$46</f>
        <v>0</v>
      </c>
      <c r="AV712" s="33">
        <f>AV711*'People_Inputs'!$J$46</f>
        <v>0</v>
      </c>
      <c r="AW712" s="33">
        <f>AW711*'People_Inputs'!$J$46</f>
        <v>0</v>
      </c>
      <c r="AX712" s="33">
        <f>AX711*'People_Inputs'!$J$46</f>
        <v>0</v>
      </c>
      <c r="AY712" s="33">
        <f>AY711*'People_Inputs'!$J$46</f>
        <v>0</v>
      </c>
      <c r="AZ712" s="33">
        <f>AZ711*'People_Inputs'!$J$46</f>
        <v>0</v>
      </c>
      <c r="BA712" s="33">
        <f>BA711*'People_Inputs'!$J$46</f>
        <v>0</v>
      </c>
      <c r="BB712" s="33">
        <f>BB711*'People_Inputs'!$J$46</f>
        <v>0</v>
      </c>
      <c r="BC712" s="33">
        <f>BC711*'People_Inputs'!$J$46</f>
        <v>0</v>
      </c>
      <c r="BD712" s="33">
        <f>BD711*'People_Inputs'!$J$46</f>
        <v>0</v>
      </c>
      <c r="BE712" s="33">
        <f>BE711*'People_Inputs'!$J$46</f>
        <v>0</v>
      </c>
      <c r="BF712" s="33">
        <f>BF711*'People_Inputs'!$J$46</f>
        <v>0</v>
      </c>
      <c r="BG712" s="33">
        <f>BG711*'People_Inputs'!$J$46</f>
        <v>0</v>
      </c>
      <c r="BH712" s="33">
        <f>BH711*'People_Inputs'!$J$46</f>
        <v>0</v>
      </c>
      <c r="BI712" s="33">
        <f>BI711*'People_Inputs'!$J$46</f>
        <v>0</v>
      </c>
      <c r="BJ712" s="33">
        <f>BJ711*'People_Inputs'!$J$46</f>
        <v>0</v>
      </c>
      <c r="BK712" s="33">
        <f>BK711*'People_Inputs'!$J$46</f>
        <v>0</v>
      </c>
      <c r="BL712" s="33">
        <f>BL711*'People_Inputs'!$J$46</f>
        <v>0</v>
      </c>
      <c r="BM712" s="33">
        <f>BM711*'People_Inputs'!$J$46</f>
        <v>0</v>
      </c>
      <c r="BN712" s="33">
        <f>BN711*'People_Inputs'!$J$46</f>
        <v>0</v>
      </c>
      <c r="BO712" s="33">
        <f>BO711*'People_Inputs'!$J$46</f>
        <v>0</v>
      </c>
    </row>
    <row r="713" ht="28" customHeight="1">
      <c r="A713" s="2" t="str">
        <v>SLOT36.EMPLOYEE</v>
      </c>
      <c r="B713" s="6" t="str">
        <v>SLOT36 employee with social insurance (1 = yes)</v>
      </c>
      <c r="C713" s="2" t="str">
        <v>count</v>
      </c>
      <c r="D713" s="2" t="str">
        <v>END</v>
      </c>
      <c r="E713" s="34">
        <f>BO713</f>
        <v>0</v>
      </c>
      <c r="F713" s="6" t="str">
        <v>Spare row; inactive until a hire and an exit month are entered on People_Inputs</v>
      </c>
      <c r="G713" s="2"/>
      <c r="H713" s="33">
        <f>H711*'People_Inputs'!$N$46</f>
        <v>0</v>
      </c>
      <c r="I713" s="33">
        <f>I711*'People_Inputs'!$N$46</f>
        <v>0</v>
      </c>
      <c r="J713" s="33">
        <f>J711*'People_Inputs'!$N$46</f>
        <v>0</v>
      </c>
      <c r="K713" s="33">
        <f>K711*'People_Inputs'!$N$46</f>
        <v>0</v>
      </c>
      <c r="L713" s="33">
        <f>L711*'People_Inputs'!$N$46</f>
        <v>0</v>
      </c>
      <c r="M713" s="33">
        <f>M711*'People_Inputs'!$N$46</f>
        <v>0</v>
      </c>
      <c r="N713" s="33">
        <f>N711*'People_Inputs'!$N$46</f>
        <v>0</v>
      </c>
      <c r="O713" s="33">
        <f>O711*'People_Inputs'!$N$46</f>
        <v>0</v>
      </c>
      <c r="P713" s="33">
        <f>P711*'People_Inputs'!$N$46</f>
        <v>0</v>
      </c>
      <c r="Q713" s="33">
        <f>Q711*'People_Inputs'!$N$46</f>
        <v>0</v>
      </c>
      <c r="R713" s="33">
        <f>R711*'People_Inputs'!$N$46</f>
        <v>0</v>
      </c>
      <c r="S713" s="33">
        <f>S711*'People_Inputs'!$N$46</f>
        <v>0</v>
      </c>
      <c r="T713" s="33">
        <f>T711*'People_Inputs'!$N$46</f>
        <v>0</v>
      </c>
      <c r="U713" s="33">
        <f>U711*'People_Inputs'!$N$46</f>
        <v>0</v>
      </c>
      <c r="V713" s="33">
        <f>V711*'People_Inputs'!$N$46</f>
        <v>0</v>
      </c>
      <c r="W713" s="33">
        <f>W711*'People_Inputs'!$N$46</f>
        <v>0</v>
      </c>
      <c r="X713" s="33">
        <f>X711*'People_Inputs'!$N$46</f>
        <v>0</v>
      </c>
      <c r="Y713" s="33">
        <f>Y711*'People_Inputs'!$N$46</f>
        <v>0</v>
      </c>
      <c r="Z713" s="33">
        <f>Z711*'People_Inputs'!$N$46</f>
        <v>0</v>
      </c>
      <c r="AA713" s="33">
        <f>AA711*'People_Inputs'!$N$46</f>
        <v>0</v>
      </c>
      <c r="AB713" s="33">
        <f>AB711*'People_Inputs'!$N$46</f>
        <v>0</v>
      </c>
      <c r="AC713" s="33">
        <f>AC711*'People_Inputs'!$N$46</f>
        <v>0</v>
      </c>
      <c r="AD713" s="33">
        <f>AD711*'People_Inputs'!$N$46</f>
        <v>0</v>
      </c>
      <c r="AE713" s="33">
        <f>AE711*'People_Inputs'!$N$46</f>
        <v>0</v>
      </c>
      <c r="AF713" s="33">
        <f>AF711*'People_Inputs'!$N$46</f>
        <v>0</v>
      </c>
      <c r="AG713" s="33">
        <f>AG711*'People_Inputs'!$N$46</f>
        <v>0</v>
      </c>
      <c r="AH713" s="33">
        <f>AH711*'People_Inputs'!$N$46</f>
        <v>0</v>
      </c>
      <c r="AI713" s="33">
        <f>AI711*'People_Inputs'!$N$46</f>
        <v>0</v>
      </c>
      <c r="AJ713" s="33">
        <f>AJ711*'People_Inputs'!$N$46</f>
        <v>0</v>
      </c>
      <c r="AK713" s="33">
        <f>AK711*'People_Inputs'!$N$46</f>
        <v>0</v>
      </c>
      <c r="AL713" s="33">
        <f>AL711*'People_Inputs'!$N$46</f>
        <v>0</v>
      </c>
      <c r="AM713" s="33">
        <f>AM711*'People_Inputs'!$N$46</f>
        <v>0</v>
      </c>
      <c r="AN713" s="33">
        <f>AN711*'People_Inputs'!$N$46</f>
        <v>0</v>
      </c>
      <c r="AO713" s="33">
        <f>AO711*'People_Inputs'!$N$46</f>
        <v>0</v>
      </c>
      <c r="AP713" s="33">
        <f>AP711*'People_Inputs'!$N$46</f>
        <v>0</v>
      </c>
      <c r="AQ713" s="33">
        <f>AQ711*'People_Inputs'!$N$46</f>
        <v>0</v>
      </c>
      <c r="AR713" s="33">
        <f>AR711*'People_Inputs'!$N$46</f>
        <v>0</v>
      </c>
      <c r="AS713" s="33">
        <f>AS711*'People_Inputs'!$N$46</f>
        <v>0</v>
      </c>
      <c r="AT713" s="33">
        <f>AT711*'People_Inputs'!$N$46</f>
        <v>0</v>
      </c>
      <c r="AU713" s="33">
        <f>AU711*'People_Inputs'!$N$46</f>
        <v>0</v>
      </c>
      <c r="AV713" s="33">
        <f>AV711*'People_Inputs'!$N$46</f>
        <v>0</v>
      </c>
      <c r="AW713" s="33">
        <f>AW711*'People_Inputs'!$N$46</f>
        <v>0</v>
      </c>
      <c r="AX713" s="33">
        <f>AX711*'People_Inputs'!$N$46</f>
        <v>0</v>
      </c>
      <c r="AY713" s="33">
        <f>AY711*'People_Inputs'!$N$46</f>
        <v>0</v>
      </c>
      <c r="AZ713" s="33">
        <f>AZ711*'People_Inputs'!$N$46</f>
        <v>0</v>
      </c>
      <c r="BA713" s="33">
        <f>BA711*'People_Inputs'!$N$46</f>
        <v>0</v>
      </c>
      <c r="BB713" s="33">
        <f>BB711*'People_Inputs'!$N$46</f>
        <v>0</v>
      </c>
      <c r="BC713" s="33">
        <f>BC711*'People_Inputs'!$N$46</f>
        <v>0</v>
      </c>
      <c r="BD713" s="33">
        <f>BD711*'People_Inputs'!$N$46</f>
        <v>0</v>
      </c>
      <c r="BE713" s="33">
        <f>BE711*'People_Inputs'!$N$46</f>
        <v>0</v>
      </c>
      <c r="BF713" s="33">
        <f>BF711*'People_Inputs'!$N$46</f>
        <v>0</v>
      </c>
      <c r="BG713" s="33">
        <f>BG711*'People_Inputs'!$N$46</f>
        <v>0</v>
      </c>
      <c r="BH713" s="33">
        <f>BH711*'People_Inputs'!$N$46</f>
        <v>0</v>
      </c>
      <c r="BI713" s="33">
        <f>BI711*'People_Inputs'!$N$46</f>
        <v>0</v>
      </c>
      <c r="BJ713" s="33">
        <f>BJ711*'People_Inputs'!$N$46</f>
        <v>0</v>
      </c>
      <c r="BK713" s="33">
        <f>BK711*'People_Inputs'!$N$46</f>
        <v>0</v>
      </c>
      <c r="BL713" s="33">
        <f>BL711*'People_Inputs'!$N$46</f>
        <v>0</v>
      </c>
      <c r="BM713" s="33">
        <f>BM711*'People_Inputs'!$N$46</f>
        <v>0</v>
      </c>
      <c r="BN713" s="33">
        <f>BN711*'People_Inputs'!$N$46</f>
        <v>0</v>
      </c>
      <c r="BO713" s="33">
        <f>BO711*'People_Inputs'!$N$46</f>
        <v>0</v>
      </c>
    </row>
    <row r="714" ht="28" customHeight="1">
      <c r="A714" s="2" t="str">
        <v>SLOT36.ANNUAL</v>
      </c>
      <c r="B714" s="6" t="str">
        <v>SLOT36 annual salary at 1.0 FTE, indexed</v>
      </c>
      <c r="C714" s="2" t="str">
        <v>EUR</v>
      </c>
      <c r="D714" s="2" t="str">
        <v>END</v>
      </c>
      <c r="E714" s="36">
        <f>BO714</f>
        <v>0</v>
      </c>
      <c r="F714" s="6" t="str">
        <v>Spare row; inactive until a hire and an exit month are entered on People_Inputs</v>
      </c>
      <c r="G714" s="2"/>
      <c r="H714" s="35">
        <f>'People_Inputs'!$K$46*(1+'People_Inputs'!$L$46)^(H$8-'Inputs'!$E$29)</f>
        <v>0</v>
      </c>
      <c r="I714" s="35">
        <f>'People_Inputs'!$K$46*(1+'People_Inputs'!$L$46)^(I$8-'Inputs'!$E$29)</f>
        <v>0</v>
      </c>
      <c r="J714" s="35">
        <f>'People_Inputs'!$K$46*(1+'People_Inputs'!$L$46)^(J$8-'Inputs'!$E$29)</f>
        <v>0</v>
      </c>
      <c r="K714" s="35">
        <f>'People_Inputs'!$K$46*(1+'People_Inputs'!$L$46)^(K$8-'Inputs'!$E$29)</f>
        <v>0</v>
      </c>
      <c r="L714" s="35">
        <f>'People_Inputs'!$K$46*(1+'People_Inputs'!$L$46)^(L$8-'Inputs'!$E$29)</f>
        <v>0</v>
      </c>
      <c r="M714" s="35">
        <f>'People_Inputs'!$K$46*(1+'People_Inputs'!$L$46)^(M$8-'Inputs'!$E$29)</f>
        <v>0</v>
      </c>
      <c r="N714" s="35">
        <f>'People_Inputs'!$K$46*(1+'People_Inputs'!$L$46)^(N$8-'Inputs'!$E$29)</f>
        <v>0</v>
      </c>
      <c r="O714" s="35">
        <f>'People_Inputs'!$K$46*(1+'People_Inputs'!$L$46)^(O$8-'Inputs'!$E$29)</f>
        <v>0</v>
      </c>
      <c r="P714" s="35">
        <f>'People_Inputs'!$K$46*(1+'People_Inputs'!$L$46)^(P$8-'Inputs'!$E$29)</f>
        <v>0</v>
      </c>
      <c r="Q714" s="35">
        <f>'People_Inputs'!$K$46*(1+'People_Inputs'!$L$46)^(Q$8-'Inputs'!$E$29)</f>
        <v>0</v>
      </c>
      <c r="R714" s="35">
        <f>'People_Inputs'!$K$46*(1+'People_Inputs'!$L$46)^(R$8-'Inputs'!$E$29)</f>
        <v>0</v>
      </c>
      <c r="S714" s="35">
        <f>'People_Inputs'!$K$46*(1+'People_Inputs'!$L$46)^(S$8-'Inputs'!$E$29)</f>
        <v>0</v>
      </c>
      <c r="T714" s="35">
        <f>'People_Inputs'!$K$46*(1+'People_Inputs'!$L$46)^(T$8-'Inputs'!$E$29)</f>
        <v>0</v>
      </c>
      <c r="U714" s="35">
        <f>'People_Inputs'!$K$46*(1+'People_Inputs'!$L$46)^(U$8-'Inputs'!$E$29)</f>
        <v>0</v>
      </c>
      <c r="V714" s="35">
        <f>'People_Inputs'!$K$46*(1+'People_Inputs'!$L$46)^(V$8-'Inputs'!$E$29)</f>
        <v>0</v>
      </c>
      <c r="W714" s="35">
        <f>'People_Inputs'!$K$46*(1+'People_Inputs'!$L$46)^(W$8-'Inputs'!$E$29)</f>
        <v>0</v>
      </c>
      <c r="X714" s="35">
        <f>'People_Inputs'!$K$46*(1+'People_Inputs'!$L$46)^(X$8-'Inputs'!$E$29)</f>
        <v>0</v>
      </c>
      <c r="Y714" s="35">
        <f>'People_Inputs'!$K$46*(1+'People_Inputs'!$L$46)^(Y$8-'Inputs'!$E$29)</f>
        <v>0</v>
      </c>
      <c r="Z714" s="35">
        <f>'People_Inputs'!$K$46*(1+'People_Inputs'!$L$46)^(Z$8-'Inputs'!$E$29)</f>
        <v>0</v>
      </c>
      <c r="AA714" s="35">
        <f>'People_Inputs'!$K$46*(1+'People_Inputs'!$L$46)^(AA$8-'Inputs'!$E$29)</f>
        <v>0</v>
      </c>
      <c r="AB714" s="35">
        <f>'People_Inputs'!$K$46*(1+'People_Inputs'!$L$46)^(AB$8-'Inputs'!$E$29)</f>
        <v>0</v>
      </c>
      <c r="AC714" s="35">
        <f>'People_Inputs'!$K$46*(1+'People_Inputs'!$L$46)^(AC$8-'Inputs'!$E$29)</f>
        <v>0</v>
      </c>
      <c r="AD714" s="35">
        <f>'People_Inputs'!$K$46*(1+'People_Inputs'!$L$46)^(AD$8-'Inputs'!$E$29)</f>
        <v>0</v>
      </c>
      <c r="AE714" s="35">
        <f>'People_Inputs'!$K$46*(1+'People_Inputs'!$L$46)^(AE$8-'Inputs'!$E$29)</f>
        <v>0</v>
      </c>
      <c r="AF714" s="35">
        <f>'People_Inputs'!$K$46*(1+'People_Inputs'!$L$46)^(AF$8-'Inputs'!$E$29)</f>
        <v>0</v>
      </c>
      <c r="AG714" s="35">
        <f>'People_Inputs'!$K$46*(1+'People_Inputs'!$L$46)^(AG$8-'Inputs'!$E$29)</f>
        <v>0</v>
      </c>
      <c r="AH714" s="35">
        <f>'People_Inputs'!$K$46*(1+'People_Inputs'!$L$46)^(AH$8-'Inputs'!$E$29)</f>
        <v>0</v>
      </c>
      <c r="AI714" s="35">
        <f>'People_Inputs'!$K$46*(1+'People_Inputs'!$L$46)^(AI$8-'Inputs'!$E$29)</f>
        <v>0</v>
      </c>
      <c r="AJ714" s="35">
        <f>'People_Inputs'!$K$46*(1+'People_Inputs'!$L$46)^(AJ$8-'Inputs'!$E$29)</f>
        <v>0</v>
      </c>
      <c r="AK714" s="35">
        <f>'People_Inputs'!$K$46*(1+'People_Inputs'!$L$46)^(AK$8-'Inputs'!$E$29)</f>
        <v>0</v>
      </c>
      <c r="AL714" s="35">
        <f>'People_Inputs'!$K$46*(1+'People_Inputs'!$L$46)^(AL$8-'Inputs'!$E$29)</f>
        <v>0</v>
      </c>
      <c r="AM714" s="35">
        <f>'People_Inputs'!$K$46*(1+'People_Inputs'!$L$46)^(AM$8-'Inputs'!$E$29)</f>
        <v>0</v>
      </c>
      <c r="AN714" s="35">
        <f>'People_Inputs'!$K$46*(1+'People_Inputs'!$L$46)^(AN$8-'Inputs'!$E$29)</f>
        <v>0</v>
      </c>
      <c r="AO714" s="35">
        <f>'People_Inputs'!$K$46*(1+'People_Inputs'!$L$46)^(AO$8-'Inputs'!$E$29)</f>
        <v>0</v>
      </c>
      <c r="AP714" s="35">
        <f>'People_Inputs'!$K$46*(1+'People_Inputs'!$L$46)^(AP$8-'Inputs'!$E$29)</f>
        <v>0</v>
      </c>
      <c r="AQ714" s="35">
        <f>'People_Inputs'!$K$46*(1+'People_Inputs'!$L$46)^(AQ$8-'Inputs'!$E$29)</f>
        <v>0</v>
      </c>
      <c r="AR714" s="35">
        <f>'People_Inputs'!$K$46*(1+'People_Inputs'!$L$46)^(AR$8-'Inputs'!$E$29)</f>
        <v>0</v>
      </c>
      <c r="AS714" s="35">
        <f>'People_Inputs'!$K$46*(1+'People_Inputs'!$L$46)^(AS$8-'Inputs'!$E$29)</f>
        <v>0</v>
      </c>
      <c r="AT714" s="35">
        <f>'People_Inputs'!$K$46*(1+'People_Inputs'!$L$46)^(AT$8-'Inputs'!$E$29)</f>
        <v>0</v>
      </c>
      <c r="AU714" s="35">
        <f>'People_Inputs'!$K$46*(1+'People_Inputs'!$L$46)^(AU$8-'Inputs'!$E$29)</f>
        <v>0</v>
      </c>
      <c r="AV714" s="35">
        <f>'People_Inputs'!$K$46*(1+'People_Inputs'!$L$46)^(AV$8-'Inputs'!$E$29)</f>
        <v>0</v>
      </c>
      <c r="AW714" s="35">
        <f>'People_Inputs'!$K$46*(1+'People_Inputs'!$L$46)^(AW$8-'Inputs'!$E$29)</f>
        <v>0</v>
      </c>
      <c r="AX714" s="35">
        <f>'People_Inputs'!$K$46*(1+'People_Inputs'!$L$46)^(AX$8-'Inputs'!$E$29)</f>
        <v>0</v>
      </c>
      <c r="AY714" s="35">
        <f>'People_Inputs'!$K$46*(1+'People_Inputs'!$L$46)^(AY$8-'Inputs'!$E$29)</f>
        <v>0</v>
      </c>
      <c r="AZ714" s="35">
        <f>'People_Inputs'!$K$46*(1+'People_Inputs'!$L$46)^(AZ$8-'Inputs'!$E$29)</f>
        <v>0</v>
      </c>
      <c r="BA714" s="35">
        <f>'People_Inputs'!$K$46*(1+'People_Inputs'!$L$46)^(BA$8-'Inputs'!$E$29)</f>
        <v>0</v>
      </c>
      <c r="BB714" s="35">
        <f>'People_Inputs'!$K$46*(1+'People_Inputs'!$L$46)^(BB$8-'Inputs'!$E$29)</f>
        <v>0</v>
      </c>
      <c r="BC714" s="35">
        <f>'People_Inputs'!$K$46*(1+'People_Inputs'!$L$46)^(BC$8-'Inputs'!$E$29)</f>
        <v>0</v>
      </c>
      <c r="BD714" s="35">
        <f>'People_Inputs'!$K$46*(1+'People_Inputs'!$L$46)^(BD$8-'Inputs'!$E$29)</f>
        <v>0</v>
      </c>
      <c r="BE714" s="35">
        <f>'People_Inputs'!$K$46*(1+'People_Inputs'!$L$46)^(BE$8-'Inputs'!$E$29)</f>
        <v>0</v>
      </c>
      <c r="BF714" s="35">
        <f>'People_Inputs'!$K$46*(1+'People_Inputs'!$L$46)^(BF$8-'Inputs'!$E$29)</f>
        <v>0</v>
      </c>
      <c r="BG714" s="35">
        <f>'People_Inputs'!$K$46*(1+'People_Inputs'!$L$46)^(BG$8-'Inputs'!$E$29)</f>
        <v>0</v>
      </c>
      <c r="BH714" s="35">
        <f>'People_Inputs'!$K$46*(1+'People_Inputs'!$L$46)^(BH$8-'Inputs'!$E$29)</f>
        <v>0</v>
      </c>
      <c r="BI714" s="35">
        <f>'People_Inputs'!$K$46*(1+'People_Inputs'!$L$46)^(BI$8-'Inputs'!$E$29)</f>
        <v>0</v>
      </c>
      <c r="BJ714" s="35">
        <f>'People_Inputs'!$K$46*(1+'People_Inputs'!$L$46)^(BJ$8-'Inputs'!$E$29)</f>
        <v>0</v>
      </c>
      <c r="BK714" s="35">
        <f>'People_Inputs'!$K$46*(1+'People_Inputs'!$L$46)^(BK$8-'Inputs'!$E$29)</f>
        <v>0</v>
      </c>
      <c r="BL714" s="35">
        <f>'People_Inputs'!$K$46*(1+'People_Inputs'!$L$46)^(BL$8-'Inputs'!$E$29)</f>
        <v>0</v>
      </c>
      <c r="BM714" s="35">
        <f>'People_Inputs'!$K$46*(1+'People_Inputs'!$L$46)^(BM$8-'Inputs'!$E$29)</f>
        <v>0</v>
      </c>
      <c r="BN714" s="35">
        <f>'People_Inputs'!$K$46*(1+'People_Inputs'!$L$46)^(BN$8-'Inputs'!$E$29)</f>
        <v>0</v>
      </c>
      <c r="BO714" s="35">
        <f>'People_Inputs'!$K$46*(1+'People_Inputs'!$L$46)^(BO$8-'Inputs'!$E$29)</f>
        <v>0</v>
      </c>
    </row>
    <row r="715" ht="28" customHeight="1">
      <c r="A715" s="2" t="str">
        <v>SLOT36.SALARY</v>
      </c>
      <c r="B715" s="6" t="str">
        <v>SLOT36 gross salary</v>
      </c>
      <c r="C715" s="2" t="str">
        <v>EUR</v>
      </c>
      <c r="D715" s="2" t="str">
        <v>SUM</v>
      </c>
      <c r="E715" s="36">
        <f>SUM(H715:BO715)</f>
        <v>0.0</v>
      </c>
      <c r="F715" s="6" t="str">
        <v>Spare row; inactive until a hire and an exit month are entered on People_Inputs</v>
      </c>
      <c r="G715" s="2"/>
      <c r="H715" s="36">
        <f>H714*H712/12</f>
        <v>0.0</v>
      </c>
      <c r="I715" s="36">
        <f>I714*I712/12</f>
        <v>0.0</v>
      </c>
      <c r="J715" s="36">
        <f>J714*J712/12</f>
        <v>0.0</v>
      </c>
      <c r="K715" s="36">
        <f>K714*K712/12</f>
        <v>0.0</v>
      </c>
      <c r="L715" s="36">
        <f>L714*L712/12</f>
        <v>0.0</v>
      </c>
      <c r="M715" s="36">
        <f>M714*M712/12</f>
        <v>0.0</v>
      </c>
      <c r="N715" s="36">
        <f>N714*N712/12</f>
        <v>0.0</v>
      </c>
      <c r="O715" s="36">
        <f>O714*O712/12</f>
        <v>0.0</v>
      </c>
      <c r="P715" s="36">
        <f>P714*P712/12</f>
        <v>0.0</v>
      </c>
      <c r="Q715" s="36">
        <f>Q714*Q712/12</f>
        <v>0.0</v>
      </c>
      <c r="R715" s="36">
        <f>R714*R712/12</f>
        <v>0.0</v>
      </c>
      <c r="S715" s="36">
        <f>S714*S712/12</f>
        <v>0.0</v>
      </c>
      <c r="T715" s="36">
        <f>T714*T712/12</f>
        <v>0.0</v>
      </c>
      <c r="U715" s="36">
        <f>U714*U712/12</f>
        <v>0.0</v>
      </c>
      <c r="V715" s="36">
        <f>V714*V712/12</f>
        <v>0.0</v>
      </c>
      <c r="W715" s="36">
        <f>W714*W712/12</f>
        <v>0.0</v>
      </c>
      <c r="X715" s="36">
        <f>X714*X712/12</f>
        <v>0.0</v>
      </c>
      <c r="Y715" s="36">
        <f>Y714*Y712/12</f>
        <v>0.0</v>
      </c>
      <c r="Z715" s="36">
        <f>Z714*Z712/12</f>
        <v>0.0</v>
      </c>
      <c r="AA715" s="36">
        <f>AA714*AA712/12</f>
        <v>0.0</v>
      </c>
      <c r="AB715" s="36">
        <f>AB714*AB712/12</f>
        <v>0.0</v>
      </c>
      <c r="AC715" s="36">
        <f>AC714*AC712/12</f>
        <v>0.0</v>
      </c>
      <c r="AD715" s="36">
        <f>AD714*AD712/12</f>
        <v>0.0</v>
      </c>
      <c r="AE715" s="36">
        <f>AE714*AE712/12</f>
        <v>0.0</v>
      </c>
      <c r="AF715" s="36">
        <f>AF714*AF712/12</f>
        <v>0.0</v>
      </c>
      <c r="AG715" s="36">
        <f>AG714*AG712/12</f>
        <v>0.0</v>
      </c>
      <c r="AH715" s="36">
        <f>AH714*AH712/12</f>
        <v>0.0</v>
      </c>
      <c r="AI715" s="36">
        <f>AI714*AI712/12</f>
        <v>0.0</v>
      </c>
      <c r="AJ715" s="36">
        <f>AJ714*AJ712/12</f>
        <v>0.0</v>
      </c>
      <c r="AK715" s="36">
        <f>AK714*AK712/12</f>
        <v>0.0</v>
      </c>
      <c r="AL715" s="36">
        <f>AL714*AL712/12</f>
        <v>0.0</v>
      </c>
      <c r="AM715" s="36">
        <f>AM714*AM712/12</f>
        <v>0.0</v>
      </c>
      <c r="AN715" s="36">
        <f>AN714*AN712/12</f>
        <v>0.0</v>
      </c>
      <c r="AO715" s="36">
        <f>AO714*AO712/12</f>
        <v>0.0</v>
      </c>
      <c r="AP715" s="36">
        <f>AP714*AP712/12</f>
        <v>0.0</v>
      </c>
      <c r="AQ715" s="36">
        <f>AQ714*AQ712/12</f>
        <v>0.0</v>
      </c>
      <c r="AR715" s="36">
        <f>AR714*AR712/12</f>
        <v>0.0</v>
      </c>
      <c r="AS715" s="36">
        <f>AS714*AS712/12</f>
        <v>0.0</v>
      </c>
      <c r="AT715" s="36">
        <f>AT714*AT712/12</f>
        <v>0.0</v>
      </c>
      <c r="AU715" s="36">
        <f>AU714*AU712/12</f>
        <v>0.0</v>
      </c>
      <c r="AV715" s="36">
        <f>AV714*AV712/12</f>
        <v>0.0</v>
      </c>
      <c r="AW715" s="36">
        <f>AW714*AW712/12</f>
        <v>0.0</v>
      </c>
      <c r="AX715" s="36">
        <f>AX714*AX712/12</f>
        <v>0.0</v>
      </c>
      <c r="AY715" s="36">
        <f>AY714*AY712/12</f>
        <v>0.0</v>
      </c>
      <c r="AZ715" s="36">
        <f>AZ714*AZ712/12</f>
        <v>0.0</v>
      </c>
      <c r="BA715" s="36">
        <f>BA714*BA712/12</f>
        <v>0.0</v>
      </c>
      <c r="BB715" s="36">
        <f>BB714*BB712/12</f>
        <v>0.0</v>
      </c>
      <c r="BC715" s="36">
        <f>BC714*BC712/12</f>
        <v>0.0</v>
      </c>
      <c r="BD715" s="36">
        <f>BD714*BD712/12</f>
        <v>0.0</v>
      </c>
      <c r="BE715" s="36">
        <f>BE714*BE712/12</f>
        <v>0.0</v>
      </c>
      <c r="BF715" s="36">
        <f>BF714*BF712/12</f>
        <v>0.0</v>
      </c>
      <c r="BG715" s="36">
        <f>BG714*BG712/12</f>
        <v>0.0</v>
      </c>
      <c r="BH715" s="36">
        <f>BH714*BH712/12</f>
        <v>0.0</v>
      </c>
      <c r="BI715" s="36">
        <f>BI714*BI712/12</f>
        <v>0.0</v>
      </c>
      <c r="BJ715" s="36">
        <f>BJ714*BJ712/12</f>
        <v>0.0</v>
      </c>
      <c r="BK715" s="36">
        <f>BK714*BK712/12</f>
        <v>0.0</v>
      </c>
      <c r="BL715" s="36">
        <f>BL714*BL712/12</f>
        <v>0.0</v>
      </c>
      <c r="BM715" s="36">
        <f>BM714*BM712/12</f>
        <v>0.0</v>
      </c>
      <c r="BN715" s="36">
        <f>BN714*BN712/12</f>
        <v>0.0</v>
      </c>
      <c r="BO715" s="36">
        <f>BO714*BO712/12</f>
        <v>0.0</v>
      </c>
    </row>
    <row r="716" ht="28" customHeight="1">
      <c r="A716" s="2" t="str">
        <v>SLOT36.RV_BASE</v>
      </c>
      <c r="B716" s="6" t="str">
        <v>SLOT36 pension / unemployment contribution base</v>
      </c>
      <c r="C716" s="2" t="str">
        <v>EUR</v>
      </c>
      <c r="D716" s="2" t="str">
        <v>SUM</v>
      </c>
      <c r="E716" s="36">
        <f>SUM(H716:BO716)</f>
        <v>0.0</v>
      </c>
      <c r="F716" s="6" t="str">
        <v>Spare row; inactive until a hire and an exit month are entered on People_Inputs</v>
      </c>
      <c r="G716" s="2"/>
      <c r="H716" s="35">
        <f>H713*MIN(H715,'Payroll_Rates'!H12)</f>
        <v>0.0</v>
      </c>
      <c r="I716" s="35">
        <f>I713*MIN(I715,'Payroll_Rates'!I12)</f>
        <v>0.0</v>
      </c>
      <c r="J716" s="35">
        <f>J713*MIN(J715,'Payroll_Rates'!J12)</f>
        <v>0.0</v>
      </c>
      <c r="K716" s="35">
        <f>K713*MIN(K715,'Payroll_Rates'!K12)</f>
        <v>0.0</v>
      </c>
      <c r="L716" s="35">
        <f>L713*MIN(L715,'Payroll_Rates'!L12)</f>
        <v>0.0</v>
      </c>
      <c r="M716" s="35">
        <f>M713*MIN(M715,'Payroll_Rates'!M12)</f>
        <v>0.0</v>
      </c>
      <c r="N716" s="35">
        <f>N713*MIN(N715,'Payroll_Rates'!N12)</f>
        <v>0.0</v>
      </c>
      <c r="O716" s="35">
        <f>O713*MIN(O715,'Payroll_Rates'!O12)</f>
        <v>0.0</v>
      </c>
      <c r="P716" s="35">
        <f>P713*MIN(P715,'Payroll_Rates'!P12)</f>
        <v>0.0</v>
      </c>
      <c r="Q716" s="35">
        <f>Q713*MIN(Q715,'Payroll_Rates'!Q12)</f>
        <v>0.0</v>
      </c>
      <c r="R716" s="35">
        <f>R713*MIN(R715,'Payroll_Rates'!R12)</f>
        <v>0.0</v>
      </c>
      <c r="S716" s="35">
        <f>S713*MIN(S715,'Payroll_Rates'!S12)</f>
        <v>0.0</v>
      </c>
      <c r="T716" s="35">
        <f>T713*MIN(T715,'Payroll_Rates'!T12)</f>
        <v>0.0</v>
      </c>
      <c r="U716" s="35">
        <f>U713*MIN(U715,'Payroll_Rates'!U12)</f>
        <v>0.0</v>
      </c>
      <c r="V716" s="35">
        <f>V713*MIN(V715,'Payroll_Rates'!V12)</f>
        <v>0.0</v>
      </c>
      <c r="W716" s="35">
        <f>W713*MIN(W715,'Payroll_Rates'!W12)</f>
        <v>0.0</v>
      </c>
      <c r="X716" s="35">
        <f>X713*MIN(X715,'Payroll_Rates'!X12)</f>
        <v>0.0</v>
      </c>
      <c r="Y716" s="35">
        <f>Y713*MIN(Y715,'Payroll_Rates'!Y12)</f>
        <v>0.0</v>
      </c>
      <c r="Z716" s="35">
        <f>Z713*MIN(Z715,'Payroll_Rates'!Z12)</f>
        <v>0.0</v>
      </c>
      <c r="AA716" s="35">
        <f>AA713*MIN(AA715,'Payroll_Rates'!AA12)</f>
        <v>0.0</v>
      </c>
      <c r="AB716" s="35">
        <f>AB713*MIN(AB715,'Payroll_Rates'!AB12)</f>
        <v>0.0</v>
      </c>
      <c r="AC716" s="35">
        <f>AC713*MIN(AC715,'Payroll_Rates'!AC12)</f>
        <v>0.0</v>
      </c>
      <c r="AD716" s="35">
        <f>AD713*MIN(AD715,'Payroll_Rates'!AD12)</f>
        <v>0.0</v>
      </c>
      <c r="AE716" s="35">
        <f>AE713*MIN(AE715,'Payroll_Rates'!AE12)</f>
        <v>0.0</v>
      </c>
      <c r="AF716" s="35">
        <f>AF713*MIN(AF715,'Payroll_Rates'!AF12)</f>
        <v>0.0</v>
      </c>
      <c r="AG716" s="35">
        <f>AG713*MIN(AG715,'Payroll_Rates'!AG12)</f>
        <v>0.0</v>
      </c>
      <c r="AH716" s="35">
        <f>AH713*MIN(AH715,'Payroll_Rates'!AH12)</f>
        <v>0.0</v>
      </c>
      <c r="AI716" s="35">
        <f>AI713*MIN(AI715,'Payroll_Rates'!AI12)</f>
        <v>0.0</v>
      </c>
      <c r="AJ716" s="35">
        <f>AJ713*MIN(AJ715,'Payroll_Rates'!AJ12)</f>
        <v>0.0</v>
      </c>
      <c r="AK716" s="35">
        <f>AK713*MIN(AK715,'Payroll_Rates'!AK12)</f>
        <v>0.0</v>
      </c>
      <c r="AL716" s="35">
        <f>AL713*MIN(AL715,'Payroll_Rates'!AL12)</f>
        <v>0.0</v>
      </c>
      <c r="AM716" s="35">
        <f>AM713*MIN(AM715,'Payroll_Rates'!AM12)</f>
        <v>0.0</v>
      </c>
      <c r="AN716" s="35">
        <f>AN713*MIN(AN715,'Payroll_Rates'!AN12)</f>
        <v>0.0</v>
      </c>
      <c r="AO716" s="35">
        <f>AO713*MIN(AO715,'Payroll_Rates'!AO12)</f>
        <v>0.0</v>
      </c>
      <c r="AP716" s="35">
        <f>AP713*MIN(AP715,'Payroll_Rates'!AP12)</f>
        <v>0.0</v>
      </c>
      <c r="AQ716" s="35">
        <f>AQ713*MIN(AQ715,'Payroll_Rates'!AQ12)</f>
        <v>0.0</v>
      </c>
      <c r="AR716" s="35">
        <f>AR713*MIN(AR715,'Payroll_Rates'!AR12)</f>
        <v>0.0</v>
      </c>
      <c r="AS716" s="35">
        <f>AS713*MIN(AS715,'Payroll_Rates'!AS12)</f>
        <v>0.0</v>
      </c>
      <c r="AT716" s="35">
        <f>AT713*MIN(AT715,'Payroll_Rates'!AT12)</f>
        <v>0.0</v>
      </c>
      <c r="AU716" s="35">
        <f>AU713*MIN(AU715,'Payroll_Rates'!AU12)</f>
        <v>0.0</v>
      </c>
      <c r="AV716" s="35">
        <f>AV713*MIN(AV715,'Payroll_Rates'!AV12)</f>
        <v>0.0</v>
      </c>
      <c r="AW716" s="35">
        <f>AW713*MIN(AW715,'Payroll_Rates'!AW12)</f>
        <v>0.0</v>
      </c>
      <c r="AX716" s="35">
        <f>AX713*MIN(AX715,'Payroll_Rates'!AX12)</f>
        <v>0.0</v>
      </c>
      <c r="AY716" s="35">
        <f>AY713*MIN(AY715,'Payroll_Rates'!AY12)</f>
        <v>0.0</v>
      </c>
      <c r="AZ716" s="35">
        <f>AZ713*MIN(AZ715,'Payroll_Rates'!AZ12)</f>
        <v>0.0</v>
      </c>
      <c r="BA716" s="35">
        <f>BA713*MIN(BA715,'Payroll_Rates'!BA12)</f>
        <v>0.0</v>
      </c>
      <c r="BB716" s="35">
        <f>BB713*MIN(BB715,'Payroll_Rates'!BB12)</f>
        <v>0.0</v>
      </c>
      <c r="BC716" s="35">
        <f>BC713*MIN(BC715,'Payroll_Rates'!BC12)</f>
        <v>0.0</v>
      </c>
      <c r="BD716" s="35">
        <f>BD713*MIN(BD715,'Payroll_Rates'!BD12)</f>
        <v>0.0</v>
      </c>
      <c r="BE716" s="35">
        <f>BE713*MIN(BE715,'Payroll_Rates'!BE12)</f>
        <v>0.0</v>
      </c>
      <c r="BF716" s="35">
        <f>BF713*MIN(BF715,'Payroll_Rates'!BF12)</f>
        <v>0.0</v>
      </c>
      <c r="BG716" s="35">
        <f>BG713*MIN(BG715,'Payroll_Rates'!BG12)</f>
        <v>0.0</v>
      </c>
      <c r="BH716" s="35">
        <f>BH713*MIN(BH715,'Payroll_Rates'!BH12)</f>
        <v>0.0</v>
      </c>
      <c r="BI716" s="35">
        <f>BI713*MIN(BI715,'Payroll_Rates'!BI12)</f>
        <v>0.0</v>
      </c>
      <c r="BJ716" s="35">
        <f>BJ713*MIN(BJ715,'Payroll_Rates'!BJ12)</f>
        <v>0.0</v>
      </c>
      <c r="BK716" s="35">
        <f>BK713*MIN(BK715,'Payroll_Rates'!BK12)</f>
        <v>0.0</v>
      </c>
      <c r="BL716" s="35">
        <f>BL713*MIN(BL715,'Payroll_Rates'!BL12)</f>
        <v>0.0</v>
      </c>
      <c r="BM716" s="35">
        <f>BM713*MIN(BM715,'Payroll_Rates'!BM12)</f>
        <v>0.0</v>
      </c>
      <c r="BN716" s="35">
        <f>BN713*MIN(BN715,'Payroll_Rates'!BN12)</f>
        <v>0.0</v>
      </c>
      <c r="BO716" s="35">
        <f>BO713*MIN(BO715,'Payroll_Rates'!BO12)</f>
        <v>0.0</v>
      </c>
    </row>
    <row r="717" ht="28" customHeight="1">
      <c r="A717" s="2" t="str">
        <v>SLOT36.KV_BASE</v>
      </c>
      <c r="B717" s="6" t="str">
        <v>SLOT36 health / care contribution base</v>
      </c>
      <c r="C717" s="2" t="str">
        <v>EUR</v>
      </c>
      <c r="D717" s="2" t="str">
        <v>SUM</v>
      </c>
      <c r="E717" s="36">
        <f>SUM(H717:BO717)</f>
        <v>0.0</v>
      </c>
      <c r="F717" s="6" t="str">
        <v>Spare row; inactive until a hire and an exit month are entered on People_Inputs</v>
      </c>
      <c r="G717" s="2"/>
      <c r="H717" s="35">
        <f>H713*MIN(H715,'Payroll_Rates'!H13)</f>
        <v>0.0</v>
      </c>
      <c r="I717" s="35">
        <f>I713*MIN(I715,'Payroll_Rates'!I13)</f>
        <v>0.0</v>
      </c>
      <c r="J717" s="35">
        <f>J713*MIN(J715,'Payroll_Rates'!J13)</f>
        <v>0.0</v>
      </c>
      <c r="K717" s="35">
        <f>K713*MIN(K715,'Payroll_Rates'!K13)</f>
        <v>0.0</v>
      </c>
      <c r="L717" s="35">
        <f>L713*MIN(L715,'Payroll_Rates'!L13)</f>
        <v>0.0</v>
      </c>
      <c r="M717" s="35">
        <f>M713*MIN(M715,'Payroll_Rates'!M13)</f>
        <v>0.0</v>
      </c>
      <c r="N717" s="35">
        <f>N713*MIN(N715,'Payroll_Rates'!N13)</f>
        <v>0.0</v>
      </c>
      <c r="O717" s="35">
        <f>O713*MIN(O715,'Payroll_Rates'!O13)</f>
        <v>0.0</v>
      </c>
      <c r="P717" s="35">
        <f>P713*MIN(P715,'Payroll_Rates'!P13)</f>
        <v>0.0</v>
      </c>
      <c r="Q717" s="35">
        <f>Q713*MIN(Q715,'Payroll_Rates'!Q13)</f>
        <v>0.0</v>
      </c>
      <c r="R717" s="35">
        <f>R713*MIN(R715,'Payroll_Rates'!R13)</f>
        <v>0.0</v>
      </c>
      <c r="S717" s="35">
        <f>S713*MIN(S715,'Payroll_Rates'!S13)</f>
        <v>0.0</v>
      </c>
      <c r="T717" s="35">
        <f>T713*MIN(T715,'Payroll_Rates'!T13)</f>
        <v>0.0</v>
      </c>
      <c r="U717" s="35">
        <f>U713*MIN(U715,'Payroll_Rates'!U13)</f>
        <v>0.0</v>
      </c>
      <c r="V717" s="35">
        <f>V713*MIN(V715,'Payroll_Rates'!V13)</f>
        <v>0.0</v>
      </c>
      <c r="W717" s="35">
        <f>W713*MIN(W715,'Payroll_Rates'!W13)</f>
        <v>0.0</v>
      </c>
      <c r="X717" s="35">
        <f>X713*MIN(X715,'Payroll_Rates'!X13)</f>
        <v>0.0</v>
      </c>
      <c r="Y717" s="35">
        <f>Y713*MIN(Y715,'Payroll_Rates'!Y13)</f>
        <v>0.0</v>
      </c>
      <c r="Z717" s="35">
        <f>Z713*MIN(Z715,'Payroll_Rates'!Z13)</f>
        <v>0.0</v>
      </c>
      <c r="AA717" s="35">
        <f>AA713*MIN(AA715,'Payroll_Rates'!AA13)</f>
        <v>0.0</v>
      </c>
      <c r="AB717" s="35">
        <f>AB713*MIN(AB715,'Payroll_Rates'!AB13)</f>
        <v>0.0</v>
      </c>
      <c r="AC717" s="35">
        <f>AC713*MIN(AC715,'Payroll_Rates'!AC13)</f>
        <v>0.0</v>
      </c>
      <c r="AD717" s="35">
        <f>AD713*MIN(AD715,'Payroll_Rates'!AD13)</f>
        <v>0.0</v>
      </c>
      <c r="AE717" s="35">
        <f>AE713*MIN(AE715,'Payroll_Rates'!AE13)</f>
        <v>0.0</v>
      </c>
      <c r="AF717" s="35">
        <f>AF713*MIN(AF715,'Payroll_Rates'!AF13)</f>
        <v>0.0</v>
      </c>
      <c r="AG717" s="35">
        <f>AG713*MIN(AG715,'Payroll_Rates'!AG13)</f>
        <v>0.0</v>
      </c>
      <c r="AH717" s="35">
        <f>AH713*MIN(AH715,'Payroll_Rates'!AH13)</f>
        <v>0.0</v>
      </c>
      <c r="AI717" s="35">
        <f>AI713*MIN(AI715,'Payroll_Rates'!AI13)</f>
        <v>0.0</v>
      </c>
      <c r="AJ717" s="35">
        <f>AJ713*MIN(AJ715,'Payroll_Rates'!AJ13)</f>
        <v>0.0</v>
      </c>
      <c r="AK717" s="35">
        <f>AK713*MIN(AK715,'Payroll_Rates'!AK13)</f>
        <v>0.0</v>
      </c>
      <c r="AL717" s="35">
        <f>AL713*MIN(AL715,'Payroll_Rates'!AL13)</f>
        <v>0.0</v>
      </c>
      <c r="AM717" s="35">
        <f>AM713*MIN(AM715,'Payroll_Rates'!AM13)</f>
        <v>0.0</v>
      </c>
      <c r="AN717" s="35">
        <f>AN713*MIN(AN715,'Payroll_Rates'!AN13)</f>
        <v>0.0</v>
      </c>
      <c r="AO717" s="35">
        <f>AO713*MIN(AO715,'Payroll_Rates'!AO13)</f>
        <v>0.0</v>
      </c>
      <c r="AP717" s="35">
        <f>AP713*MIN(AP715,'Payroll_Rates'!AP13)</f>
        <v>0.0</v>
      </c>
      <c r="AQ717" s="35">
        <f>AQ713*MIN(AQ715,'Payroll_Rates'!AQ13)</f>
        <v>0.0</v>
      </c>
      <c r="AR717" s="35">
        <f>AR713*MIN(AR715,'Payroll_Rates'!AR13)</f>
        <v>0.0</v>
      </c>
      <c r="AS717" s="35">
        <f>AS713*MIN(AS715,'Payroll_Rates'!AS13)</f>
        <v>0.0</v>
      </c>
      <c r="AT717" s="35">
        <f>AT713*MIN(AT715,'Payroll_Rates'!AT13)</f>
        <v>0.0</v>
      </c>
      <c r="AU717" s="35">
        <f>AU713*MIN(AU715,'Payroll_Rates'!AU13)</f>
        <v>0.0</v>
      </c>
      <c r="AV717" s="35">
        <f>AV713*MIN(AV715,'Payroll_Rates'!AV13)</f>
        <v>0.0</v>
      </c>
      <c r="AW717" s="35">
        <f>AW713*MIN(AW715,'Payroll_Rates'!AW13)</f>
        <v>0.0</v>
      </c>
      <c r="AX717" s="35">
        <f>AX713*MIN(AX715,'Payroll_Rates'!AX13)</f>
        <v>0.0</v>
      </c>
      <c r="AY717" s="35">
        <f>AY713*MIN(AY715,'Payroll_Rates'!AY13)</f>
        <v>0.0</v>
      </c>
      <c r="AZ717" s="35">
        <f>AZ713*MIN(AZ715,'Payroll_Rates'!AZ13)</f>
        <v>0.0</v>
      </c>
      <c r="BA717" s="35">
        <f>BA713*MIN(BA715,'Payroll_Rates'!BA13)</f>
        <v>0.0</v>
      </c>
      <c r="BB717" s="35">
        <f>BB713*MIN(BB715,'Payroll_Rates'!BB13)</f>
        <v>0.0</v>
      </c>
      <c r="BC717" s="35">
        <f>BC713*MIN(BC715,'Payroll_Rates'!BC13)</f>
        <v>0.0</v>
      </c>
      <c r="BD717" s="35">
        <f>BD713*MIN(BD715,'Payroll_Rates'!BD13)</f>
        <v>0.0</v>
      </c>
      <c r="BE717" s="35">
        <f>BE713*MIN(BE715,'Payroll_Rates'!BE13)</f>
        <v>0.0</v>
      </c>
      <c r="BF717" s="35">
        <f>BF713*MIN(BF715,'Payroll_Rates'!BF13)</f>
        <v>0.0</v>
      </c>
      <c r="BG717" s="35">
        <f>BG713*MIN(BG715,'Payroll_Rates'!BG13)</f>
        <v>0.0</v>
      </c>
      <c r="BH717" s="35">
        <f>BH713*MIN(BH715,'Payroll_Rates'!BH13)</f>
        <v>0.0</v>
      </c>
      <c r="BI717" s="35">
        <f>BI713*MIN(BI715,'Payroll_Rates'!BI13)</f>
        <v>0.0</v>
      </c>
      <c r="BJ717" s="35">
        <f>BJ713*MIN(BJ715,'Payroll_Rates'!BJ13)</f>
        <v>0.0</v>
      </c>
      <c r="BK717" s="35">
        <f>BK713*MIN(BK715,'Payroll_Rates'!BK13)</f>
        <v>0.0</v>
      </c>
      <c r="BL717" s="35">
        <f>BL713*MIN(BL715,'Payroll_Rates'!BL13)</f>
        <v>0.0</v>
      </c>
      <c r="BM717" s="35">
        <f>BM713*MIN(BM715,'Payroll_Rates'!BM13)</f>
        <v>0.0</v>
      </c>
      <c r="BN717" s="35">
        <f>BN713*MIN(BN715,'Payroll_Rates'!BN13)</f>
        <v>0.0</v>
      </c>
      <c r="BO717" s="35">
        <f>BO713*MIN(BO715,'Payroll_Rates'!BO13)</f>
        <v>0.0</v>
      </c>
    </row>
    <row r="718" ht="28" customHeight="1">
      <c r="A718" s="2" t="str">
        <v>SLOT36.RV</v>
      </c>
      <c r="B718" s="6" t="str">
        <v>SLOT36 employer pension contribution (RV)</v>
      </c>
      <c r="C718" s="2" t="str">
        <v>EUR</v>
      </c>
      <c r="D718" s="2" t="str">
        <v>SUM</v>
      </c>
      <c r="E718" s="36">
        <f>SUM(H718:BO718)</f>
        <v>0.0</v>
      </c>
      <c r="F718" s="6" t="str">
        <v>Spare row; inactive until a hire and an exit month are entered on People_Inputs</v>
      </c>
      <c r="G718" s="2"/>
      <c r="H718" s="35">
        <f>H716*'Payroll_Rates'!H11/'Inputs'!$E$28</f>
        <v>0.0</v>
      </c>
      <c r="I718" s="35">
        <f>I716*'Payroll_Rates'!I11/'Inputs'!$E$28</f>
        <v>0.0</v>
      </c>
      <c r="J718" s="35">
        <f>J716*'Payroll_Rates'!J11/'Inputs'!$E$28</f>
        <v>0.0</v>
      </c>
      <c r="K718" s="35">
        <f>K716*'Payroll_Rates'!K11/'Inputs'!$E$28</f>
        <v>0.0</v>
      </c>
      <c r="L718" s="35">
        <f>L716*'Payroll_Rates'!L11/'Inputs'!$E$28</f>
        <v>0.0</v>
      </c>
      <c r="M718" s="35">
        <f>M716*'Payroll_Rates'!M11/'Inputs'!$E$28</f>
        <v>0.0</v>
      </c>
      <c r="N718" s="35">
        <f>N716*'Payroll_Rates'!N11/'Inputs'!$E$28</f>
        <v>0.0</v>
      </c>
      <c r="O718" s="35">
        <f>O716*'Payroll_Rates'!O11/'Inputs'!$E$28</f>
        <v>0.0</v>
      </c>
      <c r="P718" s="35">
        <f>P716*'Payroll_Rates'!P11/'Inputs'!$E$28</f>
        <v>0.0</v>
      </c>
      <c r="Q718" s="35">
        <f>Q716*'Payroll_Rates'!Q11/'Inputs'!$E$28</f>
        <v>0.0</v>
      </c>
      <c r="R718" s="35">
        <f>R716*'Payroll_Rates'!R11/'Inputs'!$E$28</f>
        <v>0.0</v>
      </c>
      <c r="S718" s="35">
        <f>S716*'Payroll_Rates'!S11/'Inputs'!$E$28</f>
        <v>0.0</v>
      </c>
      <c r="T718" s="35">
        <f>T716*'Payroll_Rates'!T11/'Inputs'!$E$28</f>
        <v>0.0</v>
      </c>
      <c r="U718" s="35">
        <f>U716*'Payroll_Rates'!U11/'Inputs'!$E$28</f>
        <v>0.0</v>
      </c>
      <c r="V718" s="35">
        <f>V716*'Payroll_Rates'!V11/'Inputs'!$E$28</f>
        <v>0.0</v>
      </c>
      <c r="W718" s="35">
        <f>W716*'Payroll_Rates'!W11/'Inputs'!$E$28</f>
        <v>0.0</v>
      </c>
      <c r="X718" s="35">
        <f>X716*'Payroll_Rates'!X11/'Inputs'!$E$28</f>
        <v>0.0</v>
      </c>
      <c r="Y718" s="35">
        <f>Y716*'Payroll_Rates'!Y11/'Inputs'!$E$28</f>
        <v>0.0</v>
      </c>
      <c r="Z718" s="35">
        <f>Z716*'Payroll_Rates'!Z11/'Inputs'!$E$28</f>
        <v>0.0</v>
      </c>
      <c r="AA718" s="35">
        <f>AA716*'Payroll_Rates'!AA11/'Inputs'!$E$28</f>
        <v>0.0</v>
      </c>
      <c r="AB718" s="35">
        <f>AB716*'Payroll_Rates'!AB11/'Inputs'!$E$28</f>
        <v>0.0</v>
      </c>
      <c r="AC718" s="35">
        <f>AC716*'Payroll_Rates'!AC11/'Inputs'!$E$28</f>
        <v>0.0</v>
      </c>
      <c r="AD718" s="35">
        <f>AD716*'Payroll_Rates'!AD11/'Inputs'!$E$28</f>
        <v>0.0</v>
      </c>
      <c r="AE718" s="35">
        <f>AE716*'Payroll_Rates'!AE11/'Inputs'!$E$28</f>
        <v>0.0</v>
      </c>
      <c r="AF718" s="35">
        <f>AF716*'Payroll_Rates'!AF11/'Inputs'!$E$28</f>
        <v>0.0</v>
      </c>
      <c r="AG718" s="35">
        <f>AG716*'Payroll_Rates'!AG11/'Inputs'!$E$28</f>
        <v>0.0</v>
      </c>
      <c r="AH718" s="35">
        <f>AH716*'Payroll_Rates'!AH11/'Inputs'!$E$28</f>
        <v>0.0</v>
      </c>
      <c r="AI718" s="35">
        <f>AI716*'Payroll_Rates'!AI11/'Inputs'!$E$28</f>
        <v>0.0</v>
      </c>
      <c r="AJ718" s="35">
        <f>AJ716*'Payroll_Rates'!AJ11/'Inputs'!$E$28</f>
        <v>0.0</v>
      </c>
      <c r="AK718" s="35">
        <f>AK716*'Payroll_Rates'!AK11/'Inputs'!$E$28</f>
        <v>0.0</v>
      </c>
      <c r="AL718" s="35">
        <f>AL716*'Payroll_Rates'!AL11/'Inputs'!$E$28</f>
        <v>0.0</v>
      </c>
      <c r="AM718" s="35">
        <f>AM716*'Payroll_Rates'!AM11/'Inputs'!$E$28</f>
        <v>0.0</v>
      </c>
      <c r="AN718" s="35">
        <f>AN716*'Payroll_Rates'!AN11/'Inputs'!$E$28</f>
        <v>0.0</v>
      </c>
      <c r="AO718" s="35">
        <f>AO716*'Payroll_Rates'!AO11/'Inputs'!$E$28</f>
        <v>0.0</v>
      </c>
      <c r="AP718" s="35">
        <f>AP716*'Payroll_Rates'!AP11/'Inputs'!$E$28</f>
        <v>0.0</v>
      </c>
      <c r="AQ718" s="35">
        <f>AQ716*'Payroll_Rates'!AQ11/'Inputs'!$E$28</f>
        <v>0.0</v>
      </c>
      <c r="AR718" s="35">
        <f>AR716*'Payroll_Rates'!AR11/'Inputs'!$E$28</f>
        <v>0.0</v>
      </c>
      <c r="AS718" s="35">
        <f>AS716*'Payroll_Rates'!AS11/'Inputs'!$E$28</f>
        <v>0.0</v>
      </c>
      <c r="AT718" s="35">
        <f>AT716*'Payroll_Rates'!AT11/'Inputs'!$E$28</f>
        <v>0.0</v>
      </c>
      <c r="AU718" s="35">
        <f>AU716*'Payroll_Rates'!AU11/'Inputs'!$E$28</f>
        <v>0.0</v>
      </c>
      <c r="AV718" s="35">
        <f>AV716*'Payroll_Rates'!AV11/'Inputs'!$E$28</f>
        <v>0.0</v>
      </c>
      <c r="AW718" s="35">
        <f>AW716*'Payroll_Rates'!AW11/'Inputs'!$E$28</f>
        <v>0.0</v>
      </c>
      <c r="AX718" s="35">
        <f>AX716*'Payroll_Rates'!AX11/'Inputs'!$E$28</f>
        <v>0.0</v>
      </c>
      <c r="AY718" s="35">
        <f>AY716*'Payroll_Rates'!AY11/'Inputs'!$E$28</f>
        <v>0.0</v>
      </c>
      <c r="AZ718" s="35">
        <f>AZ716*'Payroll_Rates'!AZ11/'Inputs'!$E$28</f>
        <v>0.0</v>
      </c>
      <c r="BA718" s="35">
        <f>BA716*'Payroll_Rates'!BA11/'Inputs'!$E$28</f>
        <v>0.0</v>
      </c>
      <c r="BB718" s="35">
        <f>BB716*'Payroll_Rates'!BB11/'Inputs'!$E$28</f>
        <v>0.0</v>
      </c>
      <c r="BC718" s="35">
        <f>BC716*'Payroll_Rates'!BC11/'Inputs'!$E$28</f>
        <v>0.0</v>
      </c>
      <c r="BD718" s="35">
        <f>BD716*'Payroll_Rates'!BD11/'Inputs'!$E$28</f>
        <v>0.0</v>
      </c>
      <c r="BE718" s="35">
        <f>BE716*'Payroll_Rates'!BE11/'Inputs'!$E$28</f>
        <v>0.0</v>
      </c>
      <c r="BF718" s="35">
        <f>BF716*'Payroll_Rates'!BF11/'Inputs'!$E$28</f>
        <v>0.0</v>
      </c>
      <c r="BG718" s="35">
        <f>BG716*'Payroll_Rates'!BG11/'Inputs'!$E$28</f>
        <v>0.0</v>
      </c>
      <c r="BH718" s="35">
        <f>BH716*'Payroll_Rates'!BH11/'Inputs'!$E$28</f>
        <v>0.0</v>
      </c>
      <c r="BI718" s="35">
        <f>BI716*'Payroll_Rates'!BI11/'Inputs'!$E$28</f>
        <v>0.0</v>
      </c>
      <c r="BJ718" s="35">
        <f>BJ716*'Payroll_Rates'!BJ11/'Inputs'!$E$28</f>
        <v>0.0</v>
      </c>
      <c r="BK718" s="35">
        <f>BK716*'Payroll_Rates'!BK11/'Inputs'!$E$28</f>
        <v>0.0</v>
      </c>
      <c r="BL718" s="35">
        <f>BL716*'Payroll_Rates'!BL11/'Inputs'!$E$28</f>
        <v>0.0</v>
      </c>
      <c r="BM718" s="35">
        <f>BM716*'Payroll_Rates'!BM11/'Inputs'!$E$28</f>
        <v>0.0</v>
      </c>
      <c r="BN718" s="35">
        <f>BN716*'Payroll_Rates'!BN11/'Inputs'!$E$28</f>
        <v>0.0</v>
      </c>
      <c r="BO718" s="35">
        <f>BO716*'Payroll_Rates'!BO11/'Inputs'!$E$28</f>
        <v>0.0</v>
      </c>
    </row>
    <row r="719" ht="28" customHeight="1">
      <c r="A719" s="2" t="str">
        <v>SLOT36.AV</v>
      </c>
      <c r="B719" s="6" t="str">
        <v>SLOT36 employer unemployment contribution (AV)</v>
      </c>
      <c r="C719" s="2" t="str">
        <v>EUR</v>
      </c>
      <c r="D719" s="2" t="str">
        <v>SUM</v>
      </c>
      <c r="E719" s="36">
        <f>SUM(H719:BO719)</f>
        <v>0.0</v>
      </c>
      <c r="F719" s="6" t="str">
        <v>Spare row; inactive until a hire and an exit month are entered on People_Inputs</v>
      </c>
      <c r="G719" s="2"/>
      <c r="H719" s="35">
        <f>H716*'Inputs'!$E$13/'Inputs'!$E$28</f>
        <v>0.0</v>
      </c>
      <c r="I719" s="35">
        <f>I716*'Inputs'!$E$13/'Inputs'!$E$28</f>
        <v>0.0</v>
      </c>
      <c r="J719" s="35">
        <f>J716*'Inputs'!$E$13/'Inputs'!$E$28</f>
        <v>0.0</v>
      </c>
      <c r="K719" s="35">
        <f>K716*'Inputs'!$E$13/'Inputs'!$E$28</f>
        <v>0.0</v>
      </c>
      <c r="L719" s="35">
        <f>L716*'Inputs'!$E$13/'Inputs'!$E$28</f>
        <v>0.0</v>
      </c>
      <c r="M719" s="35">
        <f>M716*'Inputs'!$E$13/'Inputs'!$E$28</f>
        <v>0.0</v>
      </c>
      <c r="N719" s="35">
        <f>N716*'Inputs'!$E$13/'Inputs'!$E$28</f>
        <v>0.0</v>
      </c>
      <c r="O719" s="35">
        <f>O716*'Inputs'!$E$13/'Inputs'!$E$28</f>
        <v>0.0</v>
      </c>
      <c r="P719" s="35">
        <f>P716*'Inputs'!$E$13/'Inputs'!$E$28</f>
        <v>0.0</v>
      </c>
      <c r="Q719" s="35">
        <f>Q716*'Inputs'!$E$13/'Inputs'!$E$28</f>
        <v>0.0</v>
      </c>
      <c r="R719" s="35">
        <f>R716*'Inputs'!$E$13/'Inputs'!$E$28</f>
        <v>0.0</v>
      </c>
      <c r="S719" s="35">
        <f>S716*'Inputs'!$E$13/'Inputs'!$E$28</f>
        <v>0.0</v>
      </c>
      <c r="T719" s="35">
        <f>T716*'Inputs'!$E$13/'Inputs'!$E$28</f>
        <v>0.0</v>
      </c>
      <c r="U719" s="35">
        <f>U716*'Inputs'!$E$13/'Inputs'!$E$28</f>
        <v>0.0</v>
      </c>
      <c r="V719" s="35">
        <f>V716*'Inputs'!$E$13/'Inputs'!$E$28</f>
        <v>0.0</v>
      </c>
      <c r="W719" s="35">
        <f>W716*'Inputs'!$E$13/'Inputs'!$E$28</f>
        <v>0.0</v>
      </c>
      <c r="X719" s="35">
        <f>X716*'Inputs'!$E$13/'Inputs'!$E$28</f>
        <v>0.0</v>
      </c>
      <c r="Y719" s="35">
        <f>Y716*'Inputs'!$E$13/'Inputs'!$E$28</f>
        <v>0.0</v>
      </c>
      <c r="Z719" s="35">
        <f>Z716*'Inputs'!$E$13/'Inputs'!$E$28</f>
        <v>0.0</v>
      </c>
      <c r="AA719" s="35">
        <f>AA716*'Inputs'!$E$13/'Inputs'!$E$28</f>
        <v>0.0</v>
      </c>
      <c r="AB719" s="35">
        <f>AB716*'Inputs'!$E$13/'Inputs'!$E$28</f>
        <v>0.0</v>
      </c>
      <c r="AC719" s="35">
        <f>AC716*'Inputs'!$E$13/'Inputs'!$E$28</f>
        <v>0.0</v>
      </c>
      <c r="AD719" s="35">
        <f>AD716*'Inputs'!$E$13/'Inputs'!$E$28</f>
        <v>0.0</v>
      </c>
      <c r="AE719" s="35">
        <f>AE716*'Inputs'!$E$13/'Inputs'!$E$28</f>
        <v>0.0</v>
      </c>
      <c r="AF719" s="35">
        <f>AF716*'Inputs'!$E$13/'Inputs'!$E$28</f>
        <v>0.0</v>
      </c>
      <c r="AG719" s="35">
        <f>AG716*'Inputs'!$E$13/'Inputs'!$E$28</f>
        <v>0.0</v>
      </c>
      <c r="AH719" s="35">
        <f>AH716*'Inputs'!$E$13/'Inputs'!$E$28</f>
        <v>0.0</v>
      </c>
      <c r="AI719" s="35">
        <f>AI716*'Inputs'!$E$13/'Inputs'!$E$28</f>
        <v>0.0</v>
      </c>
      <c r="AJ719" s="35">
        <f>AJ716*'Inputs'!$E$13/'Inputs'!$E$28</f>
        <v>0.0</v>
      </c>
      <c r="AK719" s="35">
        <f>AK716*'Inputs'!$E$13/'Inputs'!$E$28</f>
        <v>0.0</v>
      </c>
      <c r="AL719" s="35">
        <f>AL716*'Inputs'!$E$13/'Inputs'!$E$28</f>
        <v>0.0</v>
      </c>
      <c r="AM719" s="35">
        <f>AM716*'Inputs'!$E$13/'Inputs'!$E$28</f>
        <v>0.0</v>
      </c>
      <c r="AN719" s="35">
        <f>AN716*'Inputs'!$E$13/'Inputs'!$E$28</f>
        <v>0.0</v>
      </c>
      <c r="AO719" s="35">
        <f>AO716*'Inputs'!$E$13/'Inputs'!$E$28</f>
        <v>0.0</v>
      </c>
      <c r="AP719" s="35">
        <f>AP716*'Inputs'!$E$13/'Inputs'!$E$28</f>
        <v>0.0</v>
      </c>
      <c r="AQ719" s="35">
        <f>AQ716*'Inputs'!$E$13/'Inputs'!$E$28</f>
        <v>0.0</v>
      </c>
      <c r="AR719" s="35">
        <f>AR716*'Inputs'!$E$13/'Inputs'!$E$28</f>
        <v>0.0</v>
      </c>
      <c r="AS719" s="35">
        <f>AS716*'Inputs'!$E$13/'Inputs'!$E$28</f>
        <v>0.0</v>
      </c>
      <c r="AT719" s="35">
        <f>AT716*'Inputs'!$E$13/'Inputs'!$E$28</f>
        <v>0.0</v>
      </c>
      <c r="AU719" s="35">
        <f>AU716*'Inputs'!$E$13/'Inputs'!$E$28</f>
        <v>0.0</v>
      </c>
      <c r="AV719" s="35">
        <f>AV716*'Inputs'!$E$13/'Inputs'!$E$28</f>
        <v>0.0</v>
      </c>
      <c r="AW719" s="35">
        <f>AW716*'Inputs'!$E$13/'Inputs'!$E$28</f>
        <v>0.0</v>
      </c>
      <c r="AX719" s="35">
        <f>AX716*'Inputs'!$E$13/'Inputs'!$E$28</f>
        <v>0.0</v>
      </c>
      <c r="AY719" s="35">
        <f>AY716*'Inputs'!$E$13/'Inputs'!$E$28</f>
        <v>0.0</v>
      </c>
      <c r="AZ719" s="35">
        <f>AZ716*'Inputs'!$E$13/'Inputs'!$E$28</f>
        <v>0.0</v>
      </c>
      <c r="BA719" s="35">
        <f>BA716*'Inputs'!$E$13/'Inputs'!$E$28</f>
        <v>0.0</v>
      </c>
      <c r="BB719" s="35">
        <f>BB716*'Inputs'!$E$13/'Inputs'!$E$28</f>
        <v>0.0</v>
      </c>
      <c r="BC719" s="35">
        <f>BC716*'Inputs'!$E$13/'Inputs'!$E$28</f>
        <v>0.0</v>
      </c>
      <c r="BD719" s="35">
        <f>BD716*'Inputs'!$E$13/'Inputs'!$E$28</f>
        <v>0.0</v>
      </c>
      <c r="BE719" s="35">
        <f>BE716*'Inputs'!$E$13/'Inputs'!$E$28</f>
        <v>0.0</v>
      </c>
      <c r="BF719" s="35">
        <f>BF716*'Inputs'!$E$13/'Inputs'!$E$28</f>
        <v>0.0</v>
      </c>
      <c r="BG719" s="35">
        <f>BG716*'Inputs'!$E$13/'Inputs'!$E$28</f>
        <v>0.0</v>
      </c>
      <c r="BH719" s="35">
        <f>BH716*'Inputs'!$E$13/'Inputs'!$E$28</f>
        <v>0.0</v>
      </c>
      <c r="BI719" s="35">
        <f>BI716*'Inputs'!$E$13/'Inputs'!$E$28</f>
        <v>0.0</v>
      </c>
      <c r="BJ719" s="35">
        <f>BJ716*'Inputs'!$E$13/'Inputs'!$E$28</f>
        <v>0.0</v>
      </c>
      <c r="BK719" s="35">
        <f>BK716*'Inputs'!$E$13/'Inputs'!$E$28</f>
        <v>0.0</v>
      </c>
      <c r="BL719" s="35">
        <f>BL716*'Inputs'!$E$13/'Inputs'!$E$28</f>
        <v>0.0</v>
      </c>
      <c r="BM719" s="35">
        <f>BM716*'Inputs'!$E$13/'Inputs'!$E$28</f>
        <v>0.0</v>
      </c>
      <c r="BN719" s="35">
        <f>BN716*'Inputs'!$E$13/'Inputs'!$E$28</f>
        <v>0.0</v>
      </c>
      <c r="BO719" s="35">
        <f>BO716*'Inputs'!$E$13/'Inputs'!$E$28</f>
        <v>0.0</v>
      </c>
    </row>
    <row r="720" ht="28" customHeight="1">
      <c r="A720" s="2" t="str">
        <v>SLOT36.KV</v>
      </c>
      <c r="B720" s="6" t="str">
        <v>SLOT36 employer health contribution (KV)</v>
      </c>
      <c r="C720" s="2" t="str">
        <v>EUR</v>
      </c>
      <c r="D720" s="2" t="str">
        <v>SUM</v>
      </c>
      <c r="E720" s="36">
        <f>SUM(H720:BO720)</f>
        <v>0.0</v>
      </c>
      <c r="F720" s="6" t="str">
        <v>Spare row; inactive until a hire and an exit month are entered on People_Inputs</v>
      </c>
      <c r="G720" s="2"/>
      <c r="H720" s="35">
        <f>H717*('Inputs'!$E$14+'Inputs'!$E$15)/'Inputs'!$E$28</f>
        <v>0.0</v>
      </c>
      <c r="I720" s="35">
        <f>I717*('Inputs'!$E$14+'Inputs'!$E$15)/'Inputs'!$E$28</f>
        <v>0.0</v>
      </c>
      <c r="J720" s="35">
        <f>J717*('Inputs'!$E$14+'Inputs'!$E$15)/'Inputs'!$E$28</f>
        <v>0.0</v>
      </c>
      <c r="K720" s="35">
        <f>K717*('Inputs'!$E$14+'Inputs'!$E$15)/'Inputs'!$E$28</f>
        <v>0.0</v>
      </c>
      <c r="L720" s="35">
        <f>L717*('Inputs'!$E$14+'Inputs'!$E$15)/'Inputs'!$E$28</f>
        <v>0.0</v>
      </c>
      <c r="M720" s="35">
        <f>M717*('Inputs'!$E$14+'Inputs'!$E$15)/'Inputs'!$E$28</f>
        <v>0.0</v>
      </c>
      <c r="N720" s="35">
        <f>N717*('Inputs'!$E$14+'Inputs'!$E$15)/'Inputs'!$E$28</f>
        <v>0.0</v>
      </c>
      <c r="O720" s="35">
        <f>O717*('Inputs'!$E$14+'Inputs'!$E$15)/'Inputs'!$E$28</f>
        <v>0.0</v>
      </c>
      <c r="P720" s="35">
        <f>P717*('Inputs'!$E$14+'Inputs'!$E$15)/'Inputs'!$E$28</f>
        <v>0.0</v>
      </c>
      <c r="Q720" s="35">
        <f>Q717*('Inputs'!$E$14+'Inputs'!$E$15)/'Inputs'!$E$28</f>
        <v>0.0</v>
      </c>
      <c r="R720" s="35">
        <f>R717*('Inputs'!$E$14+'Inputs'!$E$15)/'Inputs'!$E$28</f>
        <v>0.0</v>
      </c>
      <c r="S720" s="35">
        <f>S717*('Inputs'!$E$14+'Inputs'!$E$15)/'Inputs'!$E$28</f>
        <v>0.0</v>
      </c>
      <c r="T720" s="35">
        <f>T717*('Inputs'!$E$14+'Inputs'!$E$15)/'Inputs'!$E$28</f>
        <v>0.0</v>
      </c>
      <c r="U720" s="35">
        <f>U717*('Inputs'!$E$14+'Inputs'!$E$15)/'Inputs'!$E$28</f>
        <v>0.0</v>
      </c>
      <c r="V720" s="35">
        <f>V717*('Inputs'!$E$14+'Inputs'!$E$15)/'Inputs'!$E$28</f>
        <v>0.0</v>
      </c>
      <c r="W720" s="35">
        <f>W717*('Inputs'!$E$14+'Inputs'!$E$15)/'Inputs'!$E$28</f>
        <v>0.0</v>
      </c>
      <c r="X720" s="35">
        <f>X717*('Inputs'!$E$14+'Inputs'!$E$15)/'Inputs'!$E$28</f>
        <v>0.0</v>
      </c>
      <c r="Y720" s="35">
        <f>Y717*('Inputs'!$E$14+'Inputs'!$E$15)/'Inputs'!$E$28</f>
        <v>0.0</v>
      </c>
      <c r="Z720" s="35">
        <f>Z717*('Inputs'!$E$14+'Inputs'!$E$15)/'Inputs'!$E$28</f>
        <v>0.0</v>
      </c>
      <c r="AA720" s="35">
        <f>AA717*('Inputs'!$E$14+'Inputs'!$E$15)/'Inputs'!$E$28</f>
        <v>0.0</v>
      </c>
      <c r="AB720" s="35">
        <f>AB717*('Inputs'!$E$14+'Inputs'!$E$15)/'Inputs'!$E$28</f>
        <v>0.0</v>
      </c>
      <c r="AC720" s="35">
        <f>AC717*('Inputs'!$E$14+'Inputs'!$E$15)/'Inputs'!$E$28</f>
        <v>0.0</v>
      </c>
      <c r="AD720" s="35">
        <f>AD717*('Inputs'!$E$14+'Inputs'!$E$15)/'Inputs'!$E$28</f>
        <v>0.0</v>
      </c>
      <c r="AE720" s="35">
        <f>AE717*('Inputs'!$E$14+'Inputs'!$E$15)/'Inputs'!$E$28</f>
        <v>0.0</v>
      </c>
      <c r="AF720" s="35">
        <f>AF717*('Inputs'!$E$14+'Inputs'!$E$15)/'Inputs'!$E$28</f>
        <v>0.0</v>
      </c>
      <c r="AG720" s="35">
        <f>AG717*('Inputs'!$E$14+'Inputs'!$E$15)/'Inputs'!$E$28</f>
        <v>0.0</v>
      </c>
      <c r="AH720" s="35">
        <f>AH717*('Inputs'!$E$14+'Inputs'!$E$15)/'Inputs'!$E$28</f>
        <v>0.0</v>
      </c>
      <c r="AI720" s="35">
        <f>AI717*('Inputs'!$E$14+'Inputs'!$E$15)/'Inputs'!$E$28</f>
        <v>0.0</v>
      </c>
      <c r="AJ720" s="35">
        <f>AJ717*('Inputs'!$E$14+'Inputs'!$E$15)/'Inputs'!$E$28</f>
        <v>0.0</v>
      </c>
      <c r="AK720" s="35">
        <f>AK717*('Inputs'!$E$14+'Inputs'!$E$15)/'Inputs'!$E$28</f>
        <v>0.0</v>
      </c>
      <c r="AL720" s="35">
        <f>AL717*('Inputs'!$E$14+'Inputs'!$E$15)/'Inputs'!$E$28</f>
        <v>0.0</v>
      </c>
      <c r="AM720" s="35">
        <f>AM717*('Inputs'!$E$14+'Inputs'!$E$15)/'Inputs'!$E$28</f>
        <v>0.0</v>
      </c>
      <c r="AN720" s="35">
        <f>AN717*('Inputs'!$E$14+'Inputs'!$E$15)/'Inputs'!$E$28</f>
        <v>0.0</v>
      </c>
      <c r="AO720" s="35">
        <f>AO717*('Inputs'!$E$14+'Inputs'!$E$15)/'Inputs'!$E$28</f>
        <v>0.0</v>
      </c>
      <c r="AP720" s="35">
        <f>AP717*('Inputs'!$E$14+'Inputs'!$E$15)/'Inputs'!$E$28</f>
        <v>0.0</v>
      </c>
      <c r="AQ720" s="35">
        <f>AQ717*('Inputs'!$E$14+'Inputs'!$E$15)/'Inputs'!$E$28</f>
        <v>0.0</v>
      </c>
      <c r="AR720" s="35">
        <f>AR717*('Inputs'!$E$14+'Inputs'!$E$15)/'Inputs'!$E$28</f>
        <v>0.0</v>
      </c>
      <c r="AS720" s="35">
        <f>AS717*('Inputs'!$E$14+'Inputs'!$E$15)/'Inputs'!$E$28</f>
        <v>0.0</v>
      </c>
      <c r="AT720" s="35">
        <f>AT717*('Inputs'!$E$14+'Inputs'!$E$15)/'Inputs'!$E$28</f>
        <v>0.0</v>
      </c>
      <c r="AU720" s="35">
        <f>AU717*('Inputs'!$E$14+'Inputs'!$E$15)/'Inputs'!$E$28</f>
        <v>0.0</v>
      </c>
      <c r="AV720" s="35">
        <f>AV717*('Inputs'!$E$14+'Inputs'!$E$15)/'Inputs'!$E$28</f>
        <v>0.0</v>
      </c>
      <c r="AW720" s="35">
        <f>AW717*('Inputs'!$E$14+'Inputs'!$E$15)/'Inputs'!$E$28</f>
        <v>0.0</v>
      </c>
      <c r="AX720" s="35">
        <f>AX717*('Inputs'!$E$14+'Inputs'!$E$15)/'Inputs'!$E$28</f>
        <v>0.0</v>
      </c>
      <c r="AY720" s="35">
        <f>AY717*('Inputs'!$E$14+'Inputs'!$E$15)/'Inputs'!$E$28</f>
        <v>0.0</v>
      </c>
      <c r="AZ720" s="35">
        <f>AZ717*('Inputs'!$E$14+'Inputs'!$E$15)/'Inputs'!$E$28</f>
        <v>0.0</v>
      </c>
      <c r="BA720" s="35">
        <f>BA717*('Inputs'!$E$14+'Inputs'!$E$15)/'Inputs'!$E$28</f>
        <v>0.0</v>
      </c>
      <c r="BB720" s="35">
        <f>BB717*('Inputs'!$E$14+'Inputs'!$E$15)/'Inputs'!$E$28</f>
        <v>0.0</v>
      </c>
      <c r="BC720" s="35">
        <f>BC717*('Inputs'!$E$14+'Inputs'!$E$15)/'Inputs'!$E$28</f>
        <v>0.0</v>
      </c>
      <c r="BD720" s="35">
        <f>BD717*('Inputs'!$E$14+'Inputs'!$E$15)/'Inputs'!$E$28</f>
        <v>0.0</v>
      </c>
      <c r="BE720" s="35">
        <f>BE717*('Inputs'!$E$14+'Inputs'!$E$15)/'Inputs'!$E$28</f>
        <v>0.0</v>
      </c>
      <c r="BF720" s="35">
        <f>BF717*('Inputs'!$E$14+'Inputs'!$E$15)/'Inputs'!$E$28</f>
        <v>0.0</v>
      </c>
      <c r="BG720" s="35">
        <f>BG717*('Inputs'!$E$14+'Inputs'!$E$15)/'Inputs'!$E$28</f>
        <v>0.0</v>
      </c>
      <c r="BH720" s="35">
        <f>BH717*('Inputs'!$E$14+'Inputs'!$E$15)/'Inputs'!$E$28</f>
        <v>0.0</v>
      </c>
      <c r="BI720" s="35">
        <f>BI717*('Inputs'!$E$14+'Inputs'!$E$15)/'Inputs'!$E$28</f>
        <v>0.0</v>
      </c>
      <c r="BJ720" s="35">
        <f>BJ717*('Inputs'!$E$14+'Inputs'!$E$15)/'Inputs'!$E$28</f>
        <v>0.0</v>
      </c>
      <c r="BK720" s="35">
        <f>BK717*('Inputs'!$E$14+'Inputs'!$E$15)/'Inputs'!$E$28</f>
        <v>0.0</v>
      </c>
      <c r="BL720" s="35">
        <f>BL717*('Inputs'!$E$14+'Inputs'!$E$15)/'Inputs'!$E$28</f>
        <v>0.0</v>
      </c>
      <c r="BM720" s="35">
        <f>BM717*('Inputs'!$E$14+'Inputs'!$E$15)/'Inputs'!$E$28</f>
        <v>0.0</v>
      </c>
      <c r="BN720" s="35">
        <f>BN717*('Inputs'!$E$14+'Inputs'!$E$15)/'Inputs'!$E$28</f>
        <v>0.0</v>
      </c>
      <c r="BO720" s="35">
        <f>BO717*('Inputs'!$E$14+'Inputs'!$E$15)/'Inputs'!$E$28</f>
        <v>0.0</v>
      </c>
    </row>
    <row r="721" ht="28" customHeight="1">
      <c r="A721" s="2" t="str">
        <v>SLOT36.PV</v>
      </c>
      <c r="B721" s="6" t="str">
        <v>SLOT36 employer care contribution (PV)</v>
      </c>
      <c r="C721" s="2" t="str">
        <v>EUR</v>
      </c>
      <c r="D721" s="2" t="str">
        <v>SUM</v>
      </c>
      <c r="E721" s="36">
        <f>SUM(H721:BO721)</f>
        <v>0.0</v>
      </c>
      <c r="F721" s="6" t="str">
        <v>Spare row; inactive until a hire and an exit month are entered on People_Inputs</v>
      </c>
      <c r="G721" s="2"/>
      <c r="H721" s="35">
        <f>H717*'Inputs'!$E$16/'Inputs'!$E$28</f>
        <v>0.0</v>
      </c>
      <c r="I721" s="35">
        <f>I717*'Inputs'!$E$16/'Inputs'!$E$28</f>
        <v>0.0</v>
      </c>
      <c r="J721" s="35">
        <f>J717*'Inputs'!$E$16/'Inputs'!$E$28</f>
        <v>0.0</v>
      </c>
      <c r="K721" s="35">
        <f>K717*'Inputs'!$E$16/'Inputs'!$E$28</f>
        <v>0.0</v>
      </c>
      <c r="L721" s="35">
        <f>L717*'Inputs'!$E$16/'Inputs'!$E$28</f>
        <v>0.0</v>
      </c>
      <c r="M721" s="35">
        <f>M717*'Inputs'!$E$16/'Inputs'!$E$28</f>
        <v>0.0</v>
      </c>
      <c r="N721" s="35">
        <f>N717*'Inputs'!$E$16/'Inputs'!$E$28</f>
        <v>0.0</v>
      </c>
      <c r="O721" s="35">
        <f>O717*'Inputs'!$E$16/'Inputs'!$E$28</f>
        <v>0.0</v>
      </c>
      <c r="P721" s="35">
        <f>P717*'Inputs'!$E$16/'Inputs'!$E$28</f>
        <v>0.0</v>
      </c>
      <c r="Q721" s="35">
        <f>Q717*'Inputs'!$E$16/'Inputs'!$E$28</f>
        <v>0.0</v>
      </c>
      <c r="R721" s="35">
        <f>R717*'Inputs'!$E$16/'Inputs'!$E$28</f>
        <v>0.0</v>
      </c>
      <c r="S721" s="35">
        <f>S717*'Inputs'!$E$16/'Inputs'!$E$28</f>
        <v>0.0</v>
      </c>
      <c r="T721" s="35">
        <f>T717*'Inputs'!$E$16/'Inputs'!$E$28</f>
        <v>0.0</v>
      </c>
      <c r="U721" s="35">
        <f>U717*'Inputs'!$E$16/'Inputs'!$E$28</f>
        <v>0.0</v>
      </c>
      <c r="V721" s="35">
        <f>V717*'Inputs'!$E$16/'Inputs'!$E$28</f>
        <v>0.0</v>
      </c>
      <c r="W721" s="35">
        <f>W717*'Inputs'!$E$16/'Inputs'!$E$28</f>
        <v>0.0</v>
      </c>
      <c r="X721" s="35">
        <f>X717*'Inputs'!$E$16/'Inputs'!$E$28</f>
        <v>0.0</v>
      </c>
      <c r="Y721" s="35">
        <f>Y717*'Inputs'!$E$16/'Inputs'!$E$28</f>
        <v>0.0</v>
      </c>
      <c r="Z721" s="35">
        <f>Z717*'Inputs'!$E$16/'Inputs'!$E$28</f>
        <v>0.0</v>
      </c>
      <c r="AA721" s="35">
        <f>AA717*'Inputs'!$E$16/'Inputs'!$E$28</f>
        <v>0.0</v>
      </c>
      <c r="AB721" s="35">
        <f>AB717*'Inputs'!$E$16/'Inputs'!$E$28</f>
        <v>0.0</v>
      </c>
      <c r="AC721" s="35">
        <f>AC717*'Inputs'!$E$16/'Inputs'!$E$28</f>
        <v>0.0</v>
      </c>
      <c r="AD721" s="35">
        <f>AD717*'Inputs'!$E$16/'Inputs'!$E$28</f>
        <v>0.0</v>
      </c>
      <c r="AE721" s="35">
        <f>AE717*'Inputs'!$E$16/'Inputs'!$E$28</f>
        <v>0.0</v>
      </c>
      <c r="AF721" s="35">
        <f>AF717*'Inputs'!$E$16/'Inputs'!$E$28</f>
        <v>0.0</v>
      </c>
      <c r="AG721" s="35">
        <f>AG717*'Inputs'!$E$16/'Inputs'!$E$28</f>
        <v>0.0</v>
      </c>
      <c r="AH721" s="35">
        <f>AH717*'Inputs'!$E$16/'Inputs'!$E$28</f>
        <v>0.0</v>
      </c>
      <c r="AI721" s="35">
        <f>AI717*'Inputs'!$E$16/'Inputs'!$E$28</f>
        <v>0.0</v>
      </c>
      <c r="AJ721" s="35">
        <f>AJ717*'Inputs'!$E$16/'Inputs'!$E$28</f>
        <v>0.0</v>
      </c>
      <c r="AK721" s="35">
        <f>AK717*'Inputs'!$E$16/'Inputs'!$E$28</f>
        <v>0.0</v>
      </c>
      <c r="AL721" s="35">
        <f>AL717*'Inputs'!$E$16/'Inputs'!$E$28</f>
        <v>0.0</v>
      </c>
      <c r="AM721" s="35">
        <f>AM717*'Inputs'!$E$16/'Inputs'!$E$28</f>
        <v>0.0</v>
      </c>
      <c r="AN721" s="35">
        <f>AN717*'Inputs'!$E$16/'Inputs'!$E$28</f>
        <v>0.0</v>
      </c>
      <c r="AO721" s="35">
        <f>AO717*'Inputs'!$E$16/'Inputs'!$E$28</f>
        <v>0.0</v>
      </c>
      <c r="AP721" s="35">
        <f>AP717*'Inputs'!$E$16/'Inputs'!$E$28</f>
        <v>0.0</v>
      </c>
      <c r="AQ721" s="35">
        <f>AQ717*'Inputs'!$E$16/'Inputs'!$E$28</f>
        <v>0.0</v>
      </c>
      <c r="AR721" s="35">
        <f>AR717*'Inputs'!$E$16/'Inputs'!$E$28</f>
        <v>0.0</v>
      </c>
      <c r="AS721" s="35">
        <f>AS717*'Inputs'!$E$16/'Inputs'!$E$28</f>
        <v>0.0</v>
      </c>
      <c r="AT721" s="35">
        <f>AT717*'Inputs'!$E$16/'Inputs'!$E$28</f>
        <v>0.0</v>
      </c>
      <c r="AU721" s="35">
        <f>AU717*'Inputs'!$E$16/'Inputs'!$E$28</f>
        <v>0.0</v>
      </c>
      <c r="AV721" s="35">
        <f>AV717*'Inputs'!$E$16/'Inputs'!$E$28</f>
        <v>0.0</v>
      </c>
      <c r="AW721" s="35">
        <f>AW717*'Inputs'!$E$16/'Inputs'!$E$28</f>
        <v>0.0</v>
      </c>
      <c r="AX721" s="35">
        <f>AX717*'Inputs'!$E$16/'Inputs'!$E$28</f>
        <v>0.0</v>
      </c>
      <c r="AY721" s="35">
        <f>AY717*'Inputs'!$E$16/'Inputs'!$E$28</f>
        <v>0.0</v>
      </c>
      <c r="AZ721" s="35">
        <f>AZ717*'Inputs'!$E$16/'Inputs'!$E$28</f>
        <v>0.0</v>
      </c>
      <c r="BA721" s="35">
        <f>BA717*'Inputs'!$E$16/'Inputs'!$E$28</f>
        <v>0.0</v>
      </c>
      <c r="BB721" s="35">
        <f>BB717*'Inputs'!$E$16/'Inputs'!$E$28</f>
        <v>0.0</v>
      </c>
      <c r="BC721" s="35">
        <f>BC717*'Inputs'!$E$16/'Inputs'!$E$28</f>
        <v>0.0</v>
      </c>
      <c r="BD721" s="35">
        <f>BD717*'Inputs'!$E$16/'Inputs'!$E$28</f>
        <v>0.0</v>
      </c>
      <c r="BE721" s="35">
        <f>BE717*'Inputs'!$E$16/'Inputs'!$E$28</f>
        <v>0.0</v>
      </c>
      <c r="BF721" s="35">
        <f>BF717*'Inputs'!$E$16/'Inputs'!$E$28</f>
        <v>0.0</v>
      </c>
      <c r="BG721" s="35">
        <f>BG717*'Inputs'!$E$16/'Inputs'!$E$28</f>
        <v>0.0</v>
      </c>
      <c r="BH721" s="35">
        <f>BH717*'Inputs'!$E$16/'Inputs'!$E$28</f>
        <v>0.0</v>
      </c>
      <c r="BI721" s="35">
        <f>BI717*'Inputs'!$E$16/'Inputs'!$E$28</f>
        <v>0.0</v>
      </c>
      <c r="BJ721" s="35">
        <f>BJ717*'Inputs'!$E$16/'Inputs'!$E$28</f>
        <v>0.0</v>
      </c>
      <c r="BK721" s="35">
        <f>BK717*'Inputs'!$E$16/'Inputs'!$E$28</f>
        <v>0.0</v>
      </c>
      <c r="BL721" s="35">
        <f>BL717*'Inputs'!$E$16/'Inputs'!$E$28</f>
        <v>0.0</v>
      </c>
      <c r="BM721" s="35">
        <f>BM717*'Inputs'!$E$16/'Inputs'!$E$28</f>
        <v>0.0</v>
      </c>
      <c r="BN721" s="35">
        <f>BN717*'Inputs'!$E$16/'Inputs'!$E$28</f>
        <v>0.0</v>
      </c>
      <c r="BO721" s="35">
        <f>BO717*'Inputs'!$E$16/'Inputs'!$E$28</f>
        <v>0.0</v>
      </c>
    </row>
    <row r="722" ht="28" customHeight="1">
      <c r="A722" s="2" t="str">
        <v>SLOT36.U1</v>
      </c>
      <c r="B722" s="6" t="str">
        <v>SLOT36 U1 sick-pay levy</v>
      </c>
      <c r="C722" s="2" t="str">
        <v>EUR</v>
      </c>
      <c r="D722" s="2" t="str">
        <v>SUM</v>
      </c>
      <c r="E722" s="36">
        <f>SUM(H722:BO722)</f>
        <v>0.0</v>
      </c>
      <c r="F722" s="6" t="str">
        <v>Spare row; inactive until a hire and an exit month are entered on People_Inputs</v>
      </c>
      <c r="G722" s="2"/>
      <c r="H722" s="35">
        <f>H716*'Inputs'!$E$17*IF('Summary'!H13&lt;='Inputs'!$E$27,1,0)</f>
        <v>0.0</v>
      </c>
      <c r="I722" s="35">
        <f>I716*'Inputs'!$E$17*IF('Summary'!I13&lt;='Inputs'!$E$27,1,0)</f>
        <v>0.0</v>
      </c>
      <c r="J722" s="35">
        <f>J716*'Inputs'!$E$17*IF('Summary'!J13&lt;='Inputs'!$E$27,1,0)</f>
        <v>0.0</v>
      </c>
      <c r="K722" s="35">
        <f>K716*'Inputs'!$E$17*IF('Summary'!K13&lt;='Inputs'!$E$27,1,0)</f>
        <v>0.0</v>
      </c>
      <c r="L722" s="35">
        <f>L716*'Inputs'!$E$17*IF('Summary'!L13&lt;='Inputs'!$E$27,1,0)</f>
        <v>0.0</v>
      </c>
      <c r="M722" s="35">
        <f>M716*'Inputs'!$E$17*IF('Summary'!M13&lt;='Inputs'!$E$27,1,0)</f>
        <v>0.0</v>
      </c>
      <c r="N722" s="35">
        <f>N716*'Inputs'!$E$17*IF('Summary'!N13&lt;='Inputs'!$E$27,1,0)</f>
        <v>0.0</v>
      </c>
      <c r="O722" s="35">
        <f>O716*'Inputs'!$E$17*IF('Summary'!O13&lt;='Inputs'!$E$27,1,0)</f>
        <v>0.0</v>
      </c>
      <c r="P722" s="35">
        <f>P716*'Inputs'!$E$17*IF('Summary'!P13&lt;='Inputs'!$E$27,1,0)</f>
        <v>0.0</v>
      </c>
      <c r="Q722" s="35">
        <f>Q716*'Inputs'!$E$17*IF('Summary'!Q13&lt;='Inputs'!$E$27,1,0)</f>
        <v>0.0</v>
      </c>
      <c r="R722" s="35">
        <f>R716*'Inputs'!$E$17*IF('Summary'!R13&lt;='Inputs'!$E$27,1,0)</f>
        <v>0.0</v>
      </c>
      <c r="S722" s="35">
        <f>S716*'Inputs'!$E$17*IF('Summary'!S13&lt;='Inputs'!$E$27,1,0)</f>
        <v>0.0</v>
      </c>
      <c r="T722" s="35">
        <f>T716*'Inputs'!$E$17*IF('Summary'!T13&lt;='Inputs'!$E$27,1,0)</f>
        <v>0.0</v>
      </c>
      <c r="U722" s="35">
        <f>U716*'Inputs'!$E$17*IF('Summary'!U13&lt;='Inputs'!$E$27,1,0)</f>
        <v>0.0</v>
      </c>
      <c r="V722" s="35">
        <f>V716*'Inputs'!$E$17*IF('Summary'!V13&lt;='Inputs'!$E$27,1,0)</f>
        <v>0.0</v>
      </c>
      <c r="W722" s="35">
        <f>W716*'Inputs'!$E$17*IF('Summary'!W13&lt;='Inputs'!$E$27,1,0)</f>
        <v>0.0</v>
      </c>
      <c r="X722" s="35">
        <f>X716*'Inputs'!$E$17*IF('Summary'!X13&lt;='Inputs'!$E$27,1,0)</f>
        <v>0.0</v>
      </c>
      <c r="Y722" s="35">
        <f>Y716*'Inputs'!$E$17*IF('Summary'!Y13&lt;='Inputs'!$E$27,1,0)</f>
        <v>0.0</v>
      </c>
      <c r="Z722" s="35">
        <f>Z716*'Inputs'!$E$17*IF('Summary'!Z13&lt;='Inputs'!$E$27,1,0)</f>
        <v>0.0</v>
      </c>
      <c r="AA722" s="35">
        <f>AA716*'Inputs'!$E$17*IF('Summary'!AA13&lt;='Inputs'!$E$27,1,0)</f>
        <v>0.0</v>
      </c>
      <c r="AB722" s="35">
        <f>AB716*'Inputs'!$E$17*IF('Summary'!AB13&lt;='Inputs'!$E$27,1,0)</f>
        <v>0.0</v>
      </c>
      <c r="AC722" s="35">
        <f>AC716*'Inputs'!$E$17*IF('Summary'!AC13&lt;='Inputs'!$E$27,1,0)</f>
        <v>0.0</v>
      </c>
      <c r="AD722" s="35">
        <f>AD716*'Inputs'!$E$17*IF('Summary'!AD13&lt;='Inputs'!$E$27,1,0)</f>
        <v>0.0</v>
      </c>
      <c r="AE722" s="35">
        <f>AE716*'Inputs'!$E$17*IF('Summary'!AE13&lt;='Inputs'!$E$27,1,0)</f>
        <v>0.0</v>
      </c>
      <c r="AF722" s="35">
        <f>AF716*'Inputs'!$E$17*IF('Summary'!AF13&lt;='Inputs'!$E$27,1,0)</f>
        <v>0.0</v>
      </c>
      <c r="AG722" s="35">
        <f>AG716*'Inputs'!$E$17*IF('Summary'!AG13&lt;='Inputs'!$E$27,1,0)</f>
        <v>0.0</v>
      </c>
      <c r="AH722" s="35">
        <f>AH716*'Inputs'!$E$17*IF('Summary'!AH13&lt;='Inputs'!$E$27,1,0)</f>
        <v>0.0</v>
      </c>
      <c r="AI722" s="35">
        <f>AI716*'Inputs'!$E$17*IF('Summary'!AI13&lt;='Inputs'!$E$27,1,0)</f>
        <v>0.0</v>
      </c>
      <c r="AJ722" s="35">
        <f>AJ716*'Inputs'!$E$17*IF('Summary'!AJ13&lt;='Inputs'!$E$27,1,0)</f>
        <v>0.0</v>
      </c>
      <c r="AK722" s="35">
        <f>AK716*'Inputs'!$E$17*IF('Summary'!AK13&lt;='Inputs'!$E$27,1,0)</f>
        <v>0.0</v>
      </c>
      <c r="AL722" s="35">
        <f>AL716*'Inputs'!$E$17*IF('Summary'!AL13&lt;='Inputs'!$E$27,1,0)</f>
        <v>0.0</v>
      </c>
      <c r="AM722" s="35">
        <f>AM716*'Inputs'!$E$17*IF('Summary'!AM13&lt;='Inputs'!$E$27,1,0)</f>
        <v>0.0</v>
      </c>
      <c r="AN722" s="35">
        <f>AN716*'Inputs'!$E$17*IF('Summary'!AN13&lt;='Inputs'!$E$27,1,0)</f>
        <v>0.0</v>
      </c>
      <c r="AO722" s="35">
        <f>AO716*'Inputs'!$E$17*IF('Summary'!AO13&lt;='Inputs'!$E$27,1,0)</f>
        <v>0.0</v>
      </c>
      <c r="AP722" s="35">
        <f>AP716*'Inputs'!$E$17*IF('Summary'!AP13&lt;='Inputs'!$E$27,1,0)</f>
        <v>0.0</v>
      </c>
      <c r="AQ722" s="35">
        <f>AQ716*'Inputs'!$E$17*IF('Summary'!AQ13&lt;='Inputs'!$E$27,1,0)</f>
        <v>0.0</v>
      </c>
      <c r="AR722" s="35">
        <f>AR716*'Inputs'!$E$17*IF('Summary'!AR13&lt;='Inputs'!$E$27,1,0)</f>
        <v>0.0</v>
      </c>
      <c r="AS722" s="35">
        <f>AS716*'Inputs'!$E$17*IF('Summary'!AS13&lt;='Inputs'!$E$27,1,0)</f>
        <v>0.0</v>
      </c>
      <c r="AT722" s="35">
        <f>AT716*'Inputs'!$E$17*IF('Summary'!AT13&lt;='Inputs'!$E$27,1,0)</f>
        <v>0.0</v>
      </c>
      <c r="AU722" s="35">
        <f>AU716*'Inputs'!$E$17*IF('Summary'!AU13&lt;='Inputs'!$E$27,1,0)</f>
        <v>0.0</v>
      </c>
      <c r="AV722" s="35">
        <f>AV716*'Inputs'!$E$17*IF('Summary'!AV13&lt;='Inputs'!$E$27,1,0)</f>
        <v>0.0</v>
      </c>
      <c r="AW722" s="35">
        <f>AW716*'Inputs'!$E$17*IF('Summary'!AW13&lt;='Inputs'!$E$27,1,0)</f>
        <v>0.0</v>
      </c>
      <c r="AX722" s="35">
        <f>AX716*'Inputs'!$E$17*IF('Summary'!AX13&lt;='Inputs'!$E$27,1,0)</f>
        <v>0.0</v>
      </c>
      <c r="AY722" s="35">
        <f>AY716*'Inputs'!$E$17*IF('Summary'!AY13&lt;='Inputs'!$E$27,1,0)</f>
        <v>0.0</v>
      </c>
      <c r="AZ722" s="35">
        <f>AZ716*'Inputs'!$E$17*IF('Summary'!AZ13&lt;='Inputs'!$E$27,1,0)</f>
        <v>0.0</v>
      </c>
      <c r="BA722" s="35">
        <f>BA716*'Inputs'!$E$17*IF('Summary'!BA13&lt;='Inputs'!$E$27,1,0)</f>
        <v>0.0</v>
      </c>
      <c r="BB722" s="35">
        <f>BB716*'Inputs'!$E$17*IF('Summary'!BB13&lt;='Inputs'!$E$27,1,0)</f>
        <v>0.0</v>
      </c>
      <c r="BC722" s="35">
        <f>BC716*'Inputs'!$E$17*IF('Summary'!BC13&lt;='Inputs'!$E$27,1,0)</f>
        <v>0.0</v>
      </c>
      <c r="BD722" s="35">
        <f>BD716*'Inputs'!$E$17*IF('Summary'!BD13&lt;='Inputs'!$E$27,1,0)</f>
        <v>0.0</v>
      </c>
      <c r="BE722" s="35">
        <f>BE716*'Inputs'!$E$17*IF('Summary'!BE13&lt;='Inputs'!$E$27,1,0)</f>
        <v>0.0</v>
      </c>
      <c r="BF722" s="35">
        <f>BF716*'Inputs'!$E$17*IF('Summary'!BF13&lt;='Inputs'!$E$27,1,0)</f>
        <v>0.0</v>
      </c>
      <c r="BG722" s="35">
        <f>BG716*'Inputs'!$E$17*IF('Summary'!BG13&lt;='Inputs'!$E$27,1,0)</f>
        <v>0.0</v>
      </c>
      <c r="BH722" s="35">
        <f>BH716*'Inputs'!$E$17*IF('Summary'!BH13&lt;='Inputs'!$E$27,1,0)</f>
        <v>0.0</v>
      </c>
      <c r="BI722" s="35">
        <f>BI716*'Inputs'!$E$17*IF('Summary'!BI13&lt;='Inputs'!$E$27,1,0)</f>
        <v>0.0</v>
      </c>
      <c r="BJ722" s="35">
        <f>BJ716*'Inputs'!$E$17*IF('Summary'!BJ13&lt;='Inputs'!$E$27,1,0)</f>
        <v>0.0</v>
      </c>
      <c r="BK722" s="35">
        <f>BK716*'Inputs'!$E$17*IF('Summary'!BK13&lt;='Inputs'!$E$27,1,0)</f>
        <v>0.0</v>
      </c>
      <c r="BL722" s="35">
        <f>BL716*'Inputs'!$E$17*IF('Summary'!BL13&lt;='Inputs'!$E$27,1,0)</f>
        <v>0.0</v>
      </c>
      <c r="BM722" s="35">
        <f>BM716*'Inputs'!$E$17*IF('Summary'!BM13&lt;='Inputs'!$E$27,1,0)</f>
        <v>0.0</v>
      </c>
      <c r="BN722" s="35">
        <f>BN716*'Inputs'!$E$17*IF('Summary'!BN13&lt;='Inputs'!$E$27,1,0)</f>
        <v>0.0</v>
      </c>
      <c r="BO722" s="35">
        <f>BO716*'Inputs'!$E$17*IF('Summary'!BO13&lt;='Inputs'!$E$27,1,0)</f>
        <v>0.0</v>
      </c>
    </row>
    <row r="723" ht="28" customHeight="1">
      <c r="A723" s="2" t="str">
        <v>SLOT36.U2</v>
      </c>
      <c r="B723" s="6" t="str">
        <v>SLOT36 U2 maternity levy</v>
      </c>
      <c r="C723" s="2" t="str">
        <v>EUR</v>
      </c>
      <c r="D723" s="2" t="str">
        <v>SUM</v>
      </c>
      <c r="E723" s="36">
        <f>SUM(H723:BO723)</f>
        <v>0.0</v>
      </c>
      <c r="F723" s="6" t="str">
        <v>Spare row; inactive until a hire and an exit month are entered on People_Inputs</v>
      </c>
      <c r="G723" s="2"/>
      <c r="H723" s="35">
        <f>H716*'Inputs'!$E$18</f>
        <v>0.0</v>
      </c>
      <c r="I723" s="35">
        <f>I716*'Inputs'!$E$18</f>
        <v>0.0</v>
      </c>
      <c r="J723" s="35">
        <f>J716*'Inputs'!$E$18</f>
        <v>0.0</v>
      </c>
      <c r="K723" s="35">
        <f>K716*'Inputs'!$E$18</f>
        <v>0.0</v>
      </c>
      <c r="L723" s="35">
        <f>L716*'Inputs'!$E$18</f>
        <v>0.0</v>
      </c>
      <c r="M723" s="35">
        <f>M716*'Inputs'!$E$18</f>
        <v>0.0</v>
      </c>
      <c r="N723" s="35">
        <f>N716*'Inputs'!$E$18</f>
        <v>0.0</v>
      </c>
      <c r="O723" s="35">
        <f>O716*'Inputs'!$E$18</f>
        <v>0.0</v>
      </c>
      <c r="P723" s="35">
        <f>P716*'Inputs'!$E$18</f>
        <v>0.0</v>
      </c>
      <c r="Q723" s="35">
        <f>Q716*'Inputs'!$E$18</f>
        <v>0.0</v>
      </c>
      <c r="R723" s="35">
        <f>R716*'Inputs'!$E$18</f>
        <v>0.0</v>
      </c>
      <c r="S723" s="35">
        <f>S716*'Inputs'!$E$18</f>
        <v>0.0</v>
      </c>
      <c r="T723" s="35">
        <f>T716*'Inputs'!$E$18</f>
        <v>0.0</v>
      </c>
      <c r="U723" s="35">
        <f>U716*'Inputs'!$E$18</f>
        <v>0.0</v>
      </c>
      <c r="V723" s="35">
        <f>V716*'Inputs'!$E$18</f>
        <v>0.0</v>
      </c>
      <c r="W723" s="35">
        <f>W716*'Inputs'!$E$18</f>
        <v>0.0</v>
      </c>
      <c r="X723" s="35">
        <f>X716*'Inputs'!$E$18</f>
        <v>0.0</v>
      </c>
      <c r="Y723" s="35">
        <f>Y716*'Inputs'!$E$18</f>
        <v>0.0</v>
      </c>
      <c r="Z723" s="35">
        <f>Z716*'Inputs'!$E$18</f>
        <v>0.0</v>
      </c>
      <c r="AA723" s="35">
        <f>AA716*'Inputs'!$E$18</f>
        <v>0.0</v>
      </c>
      <c r="AB723" s="35">
        <f>AB716*'Inputs'!$E$18</f>
        <v>0.0</v>
      </c>
      <c r="AC723" s="35">
        <f>AC716*'Inputs'!$E$18</f>
        <v>0.0</v>
      </c>
      <c r="AD723" s="35">
        <f>AD716*'Inputs'!$E$18</f>
        <v>0.0</v>
      </c>
      <c r="AE723" s="35">
        <f>AE716*'Inputs'!$E$18</f>
        <v>0.0</v>
      </c>
      <c r="AF723" s="35">
        <f>AF716*'Inputs'!$E$18</f>
        <v>0.0</v>
      </c>
      <c r="AG723" s="35">
        <f>AG716*'Inputs'!$E$18</f>
        <v>0.0</v>
      </c>
      <c r="AH723" s="35">
        <f>AH716*'Inputs'!$E$18</f>
        <v>0.0</v>
      </c>
      <c r="AI723" s="35">
        <f>AI716*'Inputs'!$E$18</f>
        <v>0.0</v>
      </c>
      <c r="AJ723" s="35">
        <f>AJ716*'Inputs'!$E$18</f>
        <v>0.0</v>
      </c>
      <c r="AK723" s="35">
        <f>AK716*'Inputs'!$E$18</f>
        <v>0.0</v>
      </c>
      <c r="AL723" s="35">
        <f>AL716*'Inputs'!$E$18</f>
        <v>0.0</v>
      </c>
      <c r="AM723" s="35">
        <f>AM716*'Inputs'!$E$18</f>
        <v>0.0</v>
      </c>
      <c r="AN723" s="35">
        <f>AN716*'Inputs'!$E$18</f>
        <v>0.0</v>
      </c>
      <c r="AO723" s="35">
        <f>AO716*'Inputs'!$E$18</f>
        <v>0.0</v>
      </c>
      <c r="AP723" s="35">
        <f>AP716*'Inputs'!$E$18</f>
        <v>0.0</v>
      </c>
      <c r="AQ723" s="35">
        <f>AQ716*'Inputs'!$E$18</f>
        <v>0.0</v>
      </c>
      <c r="AR723" s="35">
        <f>AR716*'Inputs'!$E$18</f>
        <v>0.0</v>
      </c>
      <c r="AS723" s="35">
        <f>AS716*'Inputs'!$E$18</f>
        <v>0.0</v>
      </c>
      <c r="AT723" s="35">
        <f>AT716*'Inputs'!$E$18</f>
        <v>0.0</v>
      </c>
      <c r="AU723" s="35">
        <f>AU716*'Inputs'!$E$18</f>
        <v>0.0</v>
      </c>
      <c r="AV723" s="35">
        <f>AV716*'Inputs'!$E$18</f>
        <v>0.0</v>
      </c>
      <c r="AW723" s="35">
        <f>AW716*'Inputs'!$E$18</f>
        <v>0.0</v>
      </c>
      <c r="AX723" s="35">
        <f>AX716*'Inputs'!$E$18</f>
        <v>0.0</v>
      </c>
      <c r="AY723" s="35">
        <f>AY716*'Inputs'!$E$18</f>
        <v>0.0</v>
      </c>
      <c r="AZ723" s="35">
        <f>AZ716*'Inputs'!$E$18</f>
        <v>0.0</v>
      </c>
      <c r="BA723" s="35">
        <f>BA716*'Inputs'!$E$18</f>
        <v>0.0</v>
      </c>
      <c r="BB723" s="35">
        <f>BB716*'Inputs'!$E$18</f>
        <v>0.0</v>
      </c>
      <c r="BC723" s="35">
        <f>BC716*'Inputs'!$E$18</f>
        <v>0.0</v>
      </c>
      <c r="BD723" s="35">
        <f>BD716*'Inputs'!$E$18</f>
        <v>0.0</v>
      </c>
      <c r="BE723" s="35">
        <f>BE716*'Inputs'!$E$18</f>
        <v>0.0</v>
      </c>
      <c r="BF723" s="35">
        <f>BF716*'Inputs'!$E$18</f>
        <v>0.0</v>
      </c>
      <c r="BG723" s="35">
        <f>BG716*'Inputs'!$E$18</f>
        <v>0.0</v>
      </c>
      <c r="BH723" s="35">
        <f>BH716*'Inputs'!$E$18</f>
        <v>0.0</v>
      </c>
      <c r="BI723" s="35">
        <f>BI716*'Inputs'!$E$18</f>
        <v>0.0</v>
      </c>
      <c r="BJ723" s="35">
        <f>BJ716*'Inputs'!$E$18</f>
        <v>0.0</v>
      </c>
      <c r="BK723" s="35">
        <f>BK716*'Inputs'!$E$18</f>
        <v>0.0</v>
      </c>
      <c r="BL723" s="35">
        <f>BL716*'Inputs'!$E$18</f>
        <v>0.0</v>
      </c>
      <c r="BM723" s="35">
        <f>BM716*'Inputs'!$E$18</f>
        <v>0.0</v>
      </c>
      <c r="BN723" s="35">
        <f>BN716*'Inputs'!$E$18</f>
        <v>0.0</v>
      </c>
      <c r="BO723" s="35">
        <f>BO716*'Inputs'!$E$18</f>
        <v>0.0</v>
      </c>
    </row>
    <row r="724" ht="28" customHeight="1">
      <c r="A724" s="2" t="str">
        <v>SLOT36.INSOLV</v>
      </c>
      <c r="B724" s="6" t="str">
        <v>SLOT36 insolvency levy</v>
      </c>
      <c r="C724" s="2" t="str">
        <v>EUR</v>
      </c>
      <c r="D724" s="2" t="str">
        <v>SUM</v>
      </c>
      <c r="E724" s="36">
        <f>SUM(H724:BO724)</f>
        <v>0.0</v>
      </c>
      <c r="F724" s="6" t="str">
        <v>Spare row; inactive until a hire and an exit month are entered on People_Inputs</v>
      </c>
      <c r="G724" s="2"/>
      <c r="H724" s="35">
        <f>H716*'Inputs'!$E$19</f>
        <v>0.0</v>
      </c>
      <c r="I724" s="35">
        <f>I716*'Inputs'!$E$19</f>
        <v>0.0</v>
      </c>
      <c r="J724" s="35">
        <f>J716*'Inputs'!$E$19</f>
        <v>0.0</v>
      </c>
      <c r="K724" s="35">
        <f>K716*'Inputs'!$E$19</f>
        <v>0.0</v>
      </c>
      <c r="L724" s="35">
        <f>L716*'Inputs'!$E$19</f>
        <v>0.0</v>
      </c>
      <c r="M724" s="35">
        <f>M716*'Inputs'!$E$19</f>
        <v>0.0</v>
      </c>
      <c r="N724" s="35">
        <f>N716*'Inputs'!$E$19</f>
        <v>0.0</v>
      </c>
      <c r="O724" s="35">
        <f>O716*'Inputs'!$E$19</f>
        <v>0.0</v>
      </c>
      <c r="P724" s="35">
        <f>P716*'Inputs'!$E$19</f>
        <v>0.0</v>
      </c>
      <c r="Q724" s="35">
        <f>Q716*'Inputs'!$E$19</f>
        <v>0.0</v>
      </c>
      <c r="R724" s="35">
        <f>R716*'Inputs'!$E$19</f>
        <v>0.0</v>
      </c>
      <c r="S724" s="35">
        <f>S716*'Inputs'!$E$19</f>
        <v>0.0</v>
      </c>
      <c r="T724" s="35">
        <f>T716*'Inputs'!$E$19</f>
        <v>0.0</v>
      </c>
      <c r="U724" s="35">
        <f>U716*'Inputs'!$E$19</f>
        <v>0.0</v>
      </c>
      <c r="V724" s="35">
        <f>V716*'Inputs'!$E$19</f>
        <v>0.0</v>
      </c>
      <c r="W724" s="35">
        <f>W716*'Inputs'!$E$19</f>
        <v>0.0</v>
      </c>
      <c r="X724" s="35">
        <f>X716*'Inputs'!$E$19</f>
        <v>0.0</v>
      </c>
      <c r="Y724" s="35">
        <f>Y716*'Inputs'!$E$19</f>
        <v>0.0</v>
      </c>
      <c r="Z724" s="35">
        <f>Z716*'Inputs'!$E$19</f>
        <v>0.0</v>
      </c>
      <c r="AA724" s="35">
        <f>AA716*'Inputs'!$E$19</f>
        <v>0.0</v>
      </c>
      <c r="AB724" s="35">
        <f>AB716*'Inputs'!$E$19</f>
        <v>0.0</v>
      </c>
      <c r="AC724" s="35">
        <f>AC716*'Inputs'!$E$19</f>
        <v>0.0</v>
      </c>
      <c r="AD724" s="35">
        <f>AD716*'Inputs'!$E$19</f>
        <v>0.0</v>
      </c>
      <c r="AE724" s="35">
        <f>AE716*'Inputs'!$E$19</f>
        <v>0.0</v>
      </c>
      <c r="AF724" s="35">
        <f>AF716*'Inputs'!$E$19</f>
        <v>0.0</v>
      </c>
      <c r="AG724" s="35">
        <f>AG716*'Inputs'!$E$19</f>
        <v>0.0</v>
      </c>
      <c r="AH724" s="35">
        <f>AH716*'Inputs'!$E$19</f>
        <v>0.0</v>
      </c>
      <c r="AI724" s="35">
        <f>AI716*'Inputs'!$E$19</f>
        <v>0.0</v>
      </c>
      <c r="AJ724" s="35">
        <f>AJ716*'Inputs'!$E$19</f>
        <v>0.0</v>
      </c>
      <c r="AK724" s="35">
        <f>AK716*'Inputs'!$E$19</f>
        <v>0.0</v>
      </c>
      <c r="AL724" s="35">
        <f>AL716*'Inputs'!$E$19</f>
        <v>0.0</v>
      </c>
      <c r="AM724" s="35">
        <f>AM716*'Inputs'!$E$19</f>
        <v>0.0</v>
      </c>
      <c r="AN724" s="35">
        <f>AN716*'Inputs'!$E$19</f>
        <v>0.0</v>
      </c>
      <c r="AO724" s="35">
        <f>AO716*'Inputs'!$E$19</f>
        <v>0.0</v>
      </c>
      <c r="AP724" s="35">
        <f>AP716*'Inputs'!$E$19</f>
        <v>0.0</v>
      </c>
      <c r="AQ724" s="35">
        <f>AQ716*'Inputs'!$E$19</f>
        <v>0.0</v>
      </c>
      <c r="AR724" s="35">
        <f>AR716*'Inputs'!$E$19</f>
        <v>0.0</v>
      </c>
      <c r="AS724" s="35">
        <f>AS716*'Inputs'!$E$19</f>
        <v>0.0</v>
      </c>
      <c r="AT724" s="35">
        <f>AT716*'Inputs'!$E$19</f>
        <v>0.0</v>
      </c>
      <c r="AU724" s="35">
        <f>AU716*'Inputs'!$E$19</f>
        <v>0.0</v>
      </c>
      <c r="AV724" s="35">
        <f>AV716*'Inputs'!$E$19</f>
        <v>0.0</v>
      </c>
      <c r="AW724" s="35">
        <f>AW716*'Inputs'!$E$19</f>
        <v>0.0</v>
      </c>
      <c r="AX724" s="35">
        <f>AX716*'Inputs'!$E$19</f>
        <v>0.0</v>
      </c>
      <c r="AY724" s="35">
        <f>AY716*'Inputs'!$E$19</f>
        <v>0.0</v>
      </c>
      <c r="AZ724" s="35">
        <f>AZ716*'Inputs'!$E$19</f>
        <v>0.0</v>
      </c>
      <c r="BA724" s="35">
        <f>BA716*'Inputs'!$E$19</f>
        <v>0.0</v>
      </c>
      <c r="BB724" s="35">
        <f>BB716*'Inputs'!$E$19</f>
        <v>0.0</v>
      </c>
      <c r="BC724" s="35">
        <f>BC716*'Inputs'!$E$19</f>
        <v>0.0</v>
      </c>
      <c r="BD724" s="35">
        <f>BD716*'Inputs'!$E$19</f>
        <v>0.0</v>
      </c>
      <c r="BE724" s="35">
        <f>BE716*'Inputs'!$E$19</f>
        <v>0.0</v>
      </c>
      <c r="BF724" s="35">
        <f>BF716*'Inputs'!$E$19</f>
        <v>0.0</v>
      </c>
      <c r="BG724" s="35">
        <f>BG716*'Inputs'!$E$19</f>
        <v>0.0</v>
      </c>
      <c r="BH724" s="35">
        <f>BH716*'Inputs'!$E$19</f>
        <v>0.0</v>
      </c>
      <c r="BI724" s="35">
        <f>BI716*'Inputs'!$E$19</f>
        <v>0.0</v>
      </c>
      <c r="BJ724" s="35">
        <f>BJ716*'Inputs'!$E$19</f>
        <v>0.0</v>
      </c>
      <c r="BK724" s="35">
        <f>BK716*'Inputs'!$E$19</f>
        <v>0.0</v>
      </c>
      <c r="BL724" s="35">
        <f>BL716*'Inputs'!$E$19</f>
        <v>0.0</v>
      </c>
      <c r="BM724" s="35">
        <f>BM716*'Inputs'!$E$19</f>
        <v>0.0</v>
      </c>
      <c r="BN724" s="35">
        <f>BN716*'Inputs'!$E$19</f>
        <v>0.0</v>
      </c>
      <c r="BO724" s="35">
        <f>BO716*'Inputs'!$E$19</f>
        <v>0.0</v>
      </c>
    </row>
    <row r="725" ht="28" customHeight="1">
      <c r="A725" s="2" t="str">
        <v>SLOT36.BG</v>
      </c>
      <c r="B725" s="6" t="str">
        <v>SLOT36 accident insurance (BG)</v>
      </c>
      <c r="C725" s="2" t="str">
        <v>EUR</v>
      </c>
      <c r="D725" s="2" t="str">
        <v>SUM</v>
      </c>
      <c r="E725" s="36">
        <f>SUM(H725:BO725)</f>
        <v>0.0</v>
      </c>
      <c r="F725" s="6" t="str">
        <v>Spare row; inactive until a hire and an exit month are entered on People_Inputs</v>
      </c>
      <c r="G725" s="2"/>
      <c r="H725" s="35">
        <f>H715*H713*'Inputs'!$E$20</f>
        <v>0.0</v>
      </c>
      <c r="I725" s="35">
        <f>I715*I713*'Inputs'!$E$20</f>
        <v>0.0</v>
      </c>
      <c r="J725" s="35">
        <f>J715*J713*'Inputs'!$E$20</f>
        <v>0.0</v>
      </c>
      <c r="K725" s="35">
        <f>K715*K713*'Inputs'!$E$20</f>
        <v>0.0</v>
      </c>
      <c r="L725" s="35">
        <f>L715*L713*'Inputs'!$E$20</f>
        <v>0.0</v>
      </c>
      <c r="M725" s="35">
        <f>M715*M713*'Inputs'!$E$20</f>
        <v>0.0</v>
      </c>
      <c r="N725" s="35">
        <f>N715*N713*'Inputs'!$E$20</f>
        <v>0.0</v>
      </c>
      <c r="O725" s="35">
        <f>O715*O713*'Inputs'!$E$20</f>
        <v>0.0</v>
      </c>
      <c r="P725" s="35">
        <f>P715*P713*'Inputs'!$E$20</f>
        <v>0.0</v>
      </c>
      <c r="Q725" s="35">
        <f>Q715*Q713*'Inputs'!$E$20</f>
        <v>0.0</v>
      </c>
      <c r="R725" s="35">
        <f>R715*R713*'Inputs'!$E$20</f>
        <v>0.0</v>
      </c>
      <c r="S725" s="35">
        <f>S715*S713*'Inputs'!$E$20</f>
        <v>0.0</v>
      </c>
      <c r="T725" s="35">
        <f>T715*T713*'Inputs'!$E$20</f>
        <v>0.0</v>
      </c>
      <c r="U725" s="35">
        <f>U715*U713*'Inputs'!$E$20</f>
        <v>0.0</v>
      </c>
      <c r="V725" s="35">
        <f>V715*V713*'Inputs'!$E$20</f>
        <v>0.0</v>
      </c>
      <c r="W725" s="35">
        <f>W715*W713*'Inputs'!$E$20</f>
        <v>0.0</v>
      </c>
      <c r="X725" s="35">
        <f>X715*X713*'Inputs'!$E$20</f>
        <v>0.0</v>
      </c>
      <c r="Y725" s="35">
        <f>Y715*Y713*'Inputs'!$E$20</f>
        <v>0.0</v>
      </c>
      <c r="Z725" s="35">
        <f>Z715*Z713*'Inputs'!$E$20</f>
        <v>0.0</v>
      </c>
      <c r="AA725" s="35">
        <f>AA715*AA713*'Inputs'!$E$20</f>
        <v>0.0</v>
      </c>
      <c r="AB725" s="35">
        <f>AB715*AB713*'Inputs'!$E$20</f>
        <v>0.0</v>
      </c>
      <c r="AC725" s="35">
        <f>AC715*AC713*'Inputs'!$E$20</f>
        <v>0.0</v>
      </c>
      <c r="AD725" s="35">
        <f>AD715*AD713*'Inputs'!$E$20</f>
        <v>0.0</v>
      </c>
      <c r="AE725" s="35">
        <f>AE715*AE713*'Inputs'!$E$20</f>
        <v>0.0</v>
      </c>
      <c r="AF725" s="35">
        <f>AF715*AF713*'Inputs'!$E$20</f>
        <v>0.0</v>
      </c>
      <c r="AG725" s="35">
        <f>AG715*AG713*'Inputs'!$E$20</f>
        <v>0.0</v>
      </c>
      <c r="AH725" s="35">
        <f>AH715*AH713*'Inputs'!$E$20</f>
        <v>0.0</v>
      </c>
      <c r="AI725" s="35">
        <f>AI715*AI713*'Inputs'!$E$20</f>
        <v>0.0</v>
      </c>
      <c r="AJ725" s="35">
        <f>AJ715*AJ713*'Inputs'!$E$20</f>
        <v>0.0</v>
      </c>
      <c r="AK725" s="35">
        <f>AK715*AK713*'Inputs'!$E$20</f>
        <v>0.0</v>
      </c>
      <c r="AL725" s="35">
        <f>AL715*AL713*'Inputs'!$E$20</f>
        <v>0.0</v>
      </c>
      <c r="AM725" s="35">
        <f>AM715*AM713*'Inputs'!$E$20</f>
        <v>0.0</v>
      </c>
      <c r="AN725" s="35">
        <f>AN715*AN713*'Inputs'!$E$20</f>
        <v>0.0</v>
      </c>
      <c r="AO725" s="35">
        <f>AO715*AO713*'Inputs'!$E$20</f>
        <v>0.0</v>
      </c>
      <c r="AP725" s="35">
        <f>AP715*AP713*'Inputs'!$E$20</f>
        <v>0.0</v>
      </c>
      <c r="AQ725" s="35">
        <f>AQ715*AQ713*'Inputs'!$E$20</f>
        <v>0.0</v>
      </c>
      <c r="AR725" s="35">
        <f>AR715*AR713*'Inputs'!$E$20</f>
        <v>0.0</v>
      </c>
      <c r="AS725" s="35">
        <f>AS715*AS713*'Inputs'!$E$20</f>
        <v>0.0</v>
      </c>
      <c r="AT725" s="35">
        <f>AT715*AT713*'Inputs'!$E$20</f>
        <v>0.0</v>
      </c>
      <c r="AU725" s="35">
        <f>AU715*AU713*'Inputs'!$E$20</f>
        <v>0.0</v>
      </c>
      <c r="AV725" s="35">
        <f>AV715*AV713*'Inputs'!$E$20</f>
        <v>0.0</v>
      </c>
      <c r="AW725" s="35">
        <f>AW715*AW713*'Inputs'!$E$20</f>
        <v>0.0</v>
      </c>
      <c r="AX725" s="35">
        <f>AX715*AX713*'Inputs'!$E$20</f>
        <v>0.0</v>
      </c>
      <c r="AY725" s="35">
        <f>AY715*AY713*'Inputs'!$E$20</f>
        <v>0.0</v>
      </c>
      <c r="AZ725" s="35">
        <f>AZ715*AZ713*'Inputs'!$E$20</f>
        <v>0.0</v>
      </c>
      <c r="BA725" s="35">
        <f>BA715*BA713*'Inputs'!$E$20</f>
        <v>0.0</v>
      </c>
      <c r="BB725" s="35">
        <f>BB715*BB713*'Inputs'!$E$20</f>
        <v>0.0</v>
      </c>
      <c r="BC725" s="35">
        <f>BC715*BC713*'Inputs'!$E$20</f>
        <v>0.0</v>
      </c>
      <c r="BD725" s="35">
        <f>BD715*BD713*'Inputs'!$E$20</f>
        <v>0.0</v>
      </c>
      <c r="BE725" s="35">
        <f>BE715*BE713*'Inputs'!$E$20</f>
        <v>0.0</v>
      </c>
      <c r="BF725" s="35">
        <f>BF715*BF713*'Inputs'!$E$20</f>
        <v>0.0</v>
      </c>
      <c r="BG725" s="35">
        <f>BG715*BG713*'Inputs'!$E$20</f>
        <v>0.0</v>
      </c>
      <c r="BH725" s="35">
        <f>BH715*BH713*'Inputs'!$E$20</f>
        <v>0.0</v>
      </c>
      <c r="BI725" s="35">
        <f>BI715*BI713*'Inputs'!$E$20</f>
        <v>0.0</v>
      </c>
      <c r="BJ725" s="35">
        <f>BJ715*BJ713*'Inputs'!$E$20</f>
        <v>0.0</v>
      </c>
      <c r="BK725" s="35">
        <f>BK715*BK713*'Inputs'!$E$20</f>
        <v>0.0</v>
      </c>
      <c r="BL725" s="35">
        <f>BL715*BL713*'Inputs'!$E$20</f>
        <v>0.0</v>
      </c>
      <c r="BM725" s="35">
        <f>BM715*BM713*'Inputs'!$E$20</f>
        <v>0.0</v>
      </c>
      <c r="BN725" s="35">
        <f>BN715*BN713*'Inputs'!$E$20</f>
        <v>0.0</v>
      </c>
      <c r="BO725" s="35">
        <f>BO715*BO713*'Inputs'!$E$20</f>
        <v>0.0</v>
      </c>
    </row>
    <row r="726" ht="28" customHeight="1">
      <c r="A726" s="2" t="str">
        <v>SLOT36.TOTAL</v>
      </c>
      <c r="B726" s="6" t="str">
        <v>SLOT36 payroll cost (salary plus employer contributions)</v>
      </c>
      <c r="C726" s="2" t="str">
        <v>EUR</v>
      </c>
      <c r="D726" s="2" t="str">
        <v>SUM</v>
      </c>
      <c r="E726" s="36">
        <f>SUM(H726:BO726)</f>
        <v>0.0</v>
      </c>
      <c r="F726" s="6" t="str">
        <v>Spare row; inactive until a hire and an exit month are entered on People_Inputs</v>
      </c>
      <c r="G726" s="2"/>
      <c r="H726" s="36">
        <f>SUM(H715,H718,H719,H720,H721,H722,H723,H724,H725)</f>
        <v>0.0</v>
      </c>
      <c r="I726" s="36">
        <f>SUM(I715,I718,I719,I720,I721,I722,I723,I724,I725)</f>
        <v>0.0</v>
      </c>
      <c r="J726" s="36">
        <f>SUM(J715,J718,J719,J720,J721,J722,J723,J724,J725)</f>
        <v>0.0</v>
      </c>
      <c r="K726" s="36">
        <f>SUM(K715,K718,K719,K720,K721,K722,K723,K724,K725)</f>
        <v>0.0</v>
      </c>
      <c r="L726" s="36">
        <f>SUM(L715,L718,L719,L720,L721,L722,L723,L724,L725)</f>
        <v>0.0</v>
      </c>
      <c r="M726" s="36">
        <f>SUM(M715,M718,M719,M720,M721,M722,M723,M724,M725)</f>
        <v>0.0</v>
      </c>
      <c r="N726" s="36">
        <f>SUM(N715,N718,N719,N720,N721,N722,N723,N724,N725)</f>
        <v>0.0</v>
      </c>
      <c r="O726" s="36">
        <f>SUM(O715,O718,O719,O720,O721,O722,O723,O724,O725)</f>
        <v>0.0</v>
      </c>
      <c r="P726" s="36">
        <f>SUM(P715,P718,P719,P720,P721,P722,P723,P724,P725)</f>
        <v>0.0</v>
      </c>
      <c r="Q726" s="36">
        <f>SUM(Q715,Q718,Q719,Q720,Q721,Q722,Q723,Q724,Q725)</f>
        <v>0.0</v>
      </c>
      <c r="R726" s="36">
        <f>SUM(R715,R718,R719,R720,R721,R722,R723,R724,R725)</f>
        <v>0.0</v>
      </c>
      <c r="S726" s="36">
        <f>SUM(S715,S718,S719,S720,S721,S722,S723,S724,S725)</f>
        <v>0.0</v>
      </c>
      <c r="T726" s="36">
        <f>SUM(T715,T718,T719,T720,T721,T722,T723,T724,T725)</f>
        <v>0.0</v>
      </c>
      <c r="U726" s="36">
        <f>SUM(U715,U718,U719,U720,U721,U722,U723,U724,U725)</f>
        <v>0.0</v>
      </c>
      <c r="V726" s="36">
        <f>SUM(V715,V718,V719,V720,V721,V722,V723,V724,V725)</f>
        <v>0.0</v>
      </c>
      <c r="W726" s="36">
        <f>SUM(W715,W718,W719,W720,W721,W722,W723,W724,W725)</f>
        <v>0.0</v>
      </c>
      <c r="X726" s="36">
        <f>SUM(X715,X718,X719,X720,X721,X722,X723,X724,X725)</f>
        <v>0.0</v>
      </c>
      <c r="Y726" s="36">
        <f>SUM(Y715,Y718,Y719,Y720,Y721,Y722,Y723,Y724,Y725)</f>
        <v>0.0</v>
      </c>
      <c r="Z726" s="36">
        <f>SUM(Z715,Z718,Z719,Z720,Z721,Z722,Z723,Z724,Z725)</f>
        <v>0.0</v>
      </c>
      <c r="AA726" s="36">
        <f>SUM(AA715,AA718,AA719,AA720,AA721,AA722,AA723,AA724,AA725)</f>
        <v>0.0</v>
      </c>
      <c r="AB726" s="36">
        <f>SUM(AB715,AB718,AB719,AB720,AB721,AB722,AB723,AB724,AB725)</f>
        <v>0.0</v>
      </c>
      <c r="AC726" s="36">
        <f>SUM(AC715,AC718,AC719,AC720,AC721,AC722,AC723,AC724,AC725)</f>
        <v>0.0</v>
      </c>
      <c r="AD726" s="36">
        <f>SUM(AD715,AD718,AD719,AD720,AD721,AD722,AD723,AD724,AD725)</f>
        <v>0.0</v>
      </c>
      <c r="AE726" s="36">
        <f>SUM(AE715,AE718,AE719,AE720,AE721,AE722,AE723,AE724,AE725)</f>
        <v>0.0</v>
      </c>
      <c r="AF726" s="36">
        <f>SUM(AF715,AF718,AF719,AF720,AF721,AF722,AF723,AF724,AF725)</f>
        <v>0.0</v>
      </c>
      <c r="AG726" s="36">
        <f>SUM(AG715,AG718,AG719,AG720,AG721,AG722,AG723,AG724,AG725)</f>
        <v>0.0</v>
      </c>
      <c r="AH726" s="36">
        <f>SUM(AH715,AH718,AH719,AH720,AH721,AH722,AH723,AH724,AH725)</f>
        <v>0.0</v>
      </c>
      <c r="AI726" s="36">
        <f>SUM(AI715,AI718,AI719,AI720,AI721,AI722,AI723,AI724,AI725)</f>
        <v>0.0</v>
      </c>
      <c r="AJ726" s="36">
        <f>SUM(AJ715,AJ718,AJ719,AJ720,AJ721,AJ722,AJ723,AJ724,AJ725)</f>
        <v>0.0</v>
      </c>
      <c r="AK726" s="36">
        <f>SUM(AK715,AK718,AK719,AK720,AK721,AK722,AK723,AK724,AK725)</f>
        <v>0.0</v>
      </c>
      <c r="AL726" s="36">
        <f>SUM(AL715,AL718,AL719,AL720,AL721,AL722,AL723,AL724,AL725)</f>
        <v>0.0</v>
      </c>
      <c r="AM726" s="36">
        <f>SUM(AM715,AM718,AM719,AM720,AM721,AM722,AM723,AM724,AM725)</f>
        <v>0.0</v>
      </c>
      <c r="AN726" s="36">
        <f>SUM(AN715,AN718,AN719,AN720,AN721,AN722,AN723,AN724,AN725)</f>
        <v>0.0</v>
      </c>
      <c r="AO726" s="36">
        <f>SUM(AO715,AO718,AO719,AO720,AO721,AO722,AO723,AO724,AO725)</f>
        <v>0.0</v>
      </c>
      <c r="AP726" s="36">
        <f>SUM(AP715,AP718,AP719,AP720,AP721,AP722,AP723,AP724,AP725)</f>
        <v>0.0</v>
      </c>
      <c r="AQ726" s="36">
        <f>SUM(AQ715,AQ718,AQ719,AQ720,AQ721,AQ722,AQ723,AQ724,AQ725)</f>
        <v>0.0</v>
      </c>
      <c r="AR726" s="36">
        <f>SUM(AR715,AR718,AR719,AR720,AR721,AR722,AR723,AR724,AR725)</f>
        <v>0.0</v>
      </c>
      <c r="AS726" s="36">
        <f>SUM(AS715,AS718,AS719,AS720,AS721,AS722,AS723,AS724,AS725)</f>
        <v>0.0</v>
      </c>
      <c r="AT726" s="36">
        <f>SUM(AT715,AT718,AT719,AT720,AT721,AT722,AT723,AT724,AT725)</f>
        <v>0.0</v>
      </c>
      <c r="AU726" s="36">
        <f>SUM(AU715,AU718,AU719,AU720,AU721,AU722,AU723,AU724,AU725)</f>
        <v>0.0</v>
      </c>
      <c r="AV726" s="36">
        <f>SUM(AV715,AV718,AV719,AV720,AV721,AV722,AV723,AV724,AV725)</f>
        <v>0.0</v>
      </c>
      <c r="AW726" s="36">
        <f>SUM(AW715,AW718,AW719,AW720,AW721,AW722,AW723,AW724,AW725)</f>
        <v>0.0</v>
      </c>
      <c r="AX726" s="36">
        <f>SUM(AX715,AX718,AX719,AX720,AX721,AX722,AX723,AX724,AX725)</f>
        <v>0.0</v>
      </c>
      <c r="AY726" s="36">
        <f>SUM(AY715,AY718,AY719,AY720,AY721,AY722,AY723,AY724,AY725)</f>
        <v>0.0</v>
      </c>
      <c r="AZ726" s="36">
        <f>SUM(AZ715,AZ718,AZ719,AZ720,AZ721,AZ722,AZ723,AZ724,AZ725)</f>
        <v>0.0</v>
      </c>
      <c r="BA726" s="36">
        <f>SUM(BA715,BA718,BA719,BA720,BA721,BA722,BA723,BA724,BA725)</f>
        <v>0.0</v>
      </c>
      <c r="BB726" s="36">
        <f>SUM(BB715,BB718,BB719,BB720,BB721,BB722,BB723,BB724,BB725)</f>
        <v>0.0</v>
      </c>
      <c r="BC726" s="36">
        <f>SUM(BC715,BC718,BC719,BC720,BC721,BC722,BC723,BC724,BC725)</f>
        <v>0.0</v>
      </c>
      <c r="BD726" s="36">
        <f>SUM(BD715,BD718,BD719,BD720,BD721,BD722,BD723,BD724,BD725)</f>
        <v>0.0</v>
      </c>
      <c r="BE726" s="36">
        <f>SUM(BE715,BE718,BE719,BE720,BE721,BE722,BE723,BE724,BE725)</f>
        <v>0.0</v>
      </c>
      <c r="BF726" s="36">
        <f>SUM(BF715,BF718,BF719,BF720,BF721,BF722,BF723,BF724,BF725)</f>
        <v>0.0</v>
      </c>
      <c r="BG726" s="36">
        <f>SUM(BG715,BG718,BG719,BG720,BG721,BG722,BG723,BG724,BG725)</f>
        <v>0.0</v>
      </c>
      <c r="BH726" s="36">
        <f>SUM(BH715,BH718,BH719,BH720,BH721,BH722,BH723,BH724,BH725)</f>
        <v>0.0</v>
      </c>
      <c r="BI726" s="36">
        <f>SUM(BI715,BI718,BI719,BI720,BI721,BI722,BI723,BI724,BI725)</f>
        <v>0.0</v>
      </c>
      <c r="BJ726" s="36">
        <f>SUM(BJ715,BJ718,BJ719,BJ720,BJ721,BJ722,BJ723,BJ724,BJ725)</f>
        <v>0.0</v>
      </c>
      <c r="BK726" s="36">
        <f>SUM(BK715,BK718,BK719,BK720,BK721,BK722,BK723,BK724,BK725)</f>
        <v>0.0</v>
      </c>
      <c r="BL726" s="36">
        <f>SUM(BL715,BL718,BL719,BL720,BL721,BL722,BL723,BL724,BL725)</f>
        <v>0.0</v>
      </c>
      <c r="BM726" s="36">
        <f>SUM(BM715,BM718,BM719,BM720,BM721,BM722,BM723,BM724,BM725)</f>
        <v>0.0</v>
      </c>
      <c r="BN726" s="36">
        <f>SUM(BN715,BN718,BN719,BN720,BN721,BN722,BN723,BN724,BN725)</f>
        <v>0.0</v>
      </c>
      <c r="BO726" s="36">
        <f>SUM(BO715,BO718,BO719,BO720,BO721,BO722,BO723,BO724,BO725)</f>
        <v>0.0</v>
      </c>
    </row>
    <row r="727" ht="28" customHeight="1">
      <c r="A727" s="2" t="str">
        <v>SLOT36.HIRE</v>
      </c>
      <c r="B727" s="6" t="str">
        <v>SLOT36 hired in the month (1 = yes)</v>
      </c>
      <c r="C727" s="2" t="str">
        <v>count</v>
      </c>
      <c r="D727" s="2" t="str">
        <v>SUM</v>
      </c>
      <c r="E727" s="34">
        <f>SUM(H727:BO727)</f>
        <v>0</v>
      </c>
      <c r="F727" s="6" t="str">
        <v>Spare row; inactive until a hire and an exit month are entered on People_Inputs</v>
      </c>
      <c r="G727" s="2"/>
      <c r="H727" s="33">
        <f>IF(AND(H$6='People_Inputs'!$H$46,H711=1),1,0)</f>
        <v>0</v>
      </c>
      <c r="I727" s="33">
        <f>IF(AND(I$6='People_Inputs'!$H$46,I711=1),1,0)</f>
        <v>0</v>
      </c>
      <c r="J727" s="33">
        <f>IF(AND(J$6='People_Inputs'!$H$46,J711=1),1,0)</f>
        <v>0</v>
      </c>
      <c r="K727" s="33">
        <f>IF(AND(K$6='People_Inputs'!$H$46,K711=1),1,0)</f>
        <v>0</v>
      </c>
      <c r="L727" s="33">
        <f>IF(AND(L$6='People_Inputs'!$H$46,L711=1),1,0)</f>
        <v>0</v>
      </c>
      <c r="M727" s="33">
        <f>IF(AND(M$6='People_Inputs'!$H$46,M711=1),1,0)</f>
        <v>0</v>
      </c>
      <c r="N727" s="33">
        <f>IF(AND(N$6='People_Inputs'!$H$46,N711=1),1,0)</f>
        <v>0</v>
      </c>
      <c r="O727" s="33">
        <f>IF(AND(O$6='People_Inputs'!$H$46,O711=1),1,0)</f>
        <v>0</v>
      </c>
      <c r="P727" s="33">
        <f>IF(AND(P$6='People_Inputs'!$H$46,P711=1),1,0)</f>
        <v>0</v>
      </c>
      <c r="Q727" s="33">
        <f>IF(AND(Q$6='People_Inputs'!$H$46,Q711=1),1,0)</f>
        <v>0</v>
      </c>
      <c r="R727" s="33">
        <f>IF(AND(R$6='People_Inputs'!$H$46,R711=1),1,0)</f>
        <v>0</v>
      </c>
      <c r="S727" s="33">
        <f>IF(AND(S$6='People_Inputs'!$H$46,S711=1),1,0)</f>
        <v>0</v>
      </c>
      <c r="T727" s="33">
        <f>IF(AND(T$6='People_Inputs'!$H$46,T711=1),1,0)</f>
        <v>0</v>
      </c>
      <c r="U727" s="33">
        <f>IF(AND(U$6='People_Inputs'!$H$46,U711=1),1,0)</f>
        <v>0</v>
      </c>
      <c r="V727" s="33">
        <f>IF(AND(V$6='People_Inputs'!$H$46,V711=1),1,0)</f>
        <v>0</v>
      </c>
      <c r="W727" s="33">
        <f>IF(AND(W$6='People_Inputs'!$H$46,W711=1),1,0)</f>
        <v>0</v>
      </c>
      <c r="X727" s="33">
        <f>IF(AND(X$6='People_Inputs'!$H$46,X711=1),1,0)</f>
        <v>0</v>
      </c>
      <c r="Y727" s="33">
        <f>IF(AND(Y$6='People_Inputs'!$H$46,Y711=1),1,0)</f>
        <v>0</v>
      </c>
      <c r="Z727" s="33">
        <f>IF(AND(Z$6='People_Inputs'!$H$46,Z711=1),1,0)</f>
        <v>0</v>
      </c>
      <c r="AA727" s="33">
        <f>IF(AND(AA$6='People_Inputs'!$H$46,AA711=1),1,0)</f>
        <v>0</v>
      </c>
      <c r="AB727" s="33">
        <f>IF(AND(AB$6='People_Inputs'!$H$46,AB711=1),1,0)</f>
        <v>0</v>
      </c>
      <c r="AC727" s="33">
        <f>IF(AND(AC$6='People_Inputs'!$H$46,AC711=1),1,0)</f>
        <v>0</v>
      </c>
      <c r="AD727" s="33">
        <f>IF(AND(AD$6='People_Inputs'!$H$46,AD711=1),1,0)</f>
        <v>0</v>
      </c>
      <c r="AE727" s="33">
        <f>IF(AND(AE$6='People_Inputs'!$H$46,AE711=1),1,0)</f>
        <v>0</v>
      </c>
      <c r="AF727" s="33">
        <f>IF(AND(AF$6='People_Inputs'!$H$46,AF711=1),1,0)</f>
        <v>0</v>
      </c>
      <c r="AG727" s="33">
        <f>IF(AND(AG$6='People_Inputs'!$H$46,AG711=1),1,0)</f>
        <v>0</v>
      </c>
      <c r="AH727" s="33">
        <f>IF(AND(AH$6='People_Inputs'!$H$46,AH711=1),1,0)</f>
        <v>0</v>
      </c>
      <c r="AI727" s="33">
        <f>IF(AND(AI$6='People_Inputs'!$H$46,AI711=1),1,0)</f>
        <v>0</v>
      </c>
      <c r="AJ727" s="33">
        <f>IF(AND(AJ$6='People_Inputs'!$H$46,AJ711=1),1,0)</f>
        <v>0</v>
      </c>
      <c r="AK727" s="33">
        <f>IF(AND(AK$6='People_Inputs'!$H$46,AK711=1),1,0)</f>
        <v>0</v>
      </c>
      <c r="AL727" s="33">
        <f>IF(AND(AL$6='People_Inputs'!$H$46,AL711=1),1,0)</f>
        <v>0</v>
      </c>
      <c r="AM727" s="33">
        <f>IF(AND(AM$6='People_Inputs'!$H$46,AM711=1),1,0)</f>
        <v>0</v>
      </c>
      <c r="AN727" s="33">
        <f>IF(AND(AN$6='People_Inputs'!$H$46,AN711=1),1,0)</f>
        <v>0</v>
      </c>
      <c r="AO727" s="33">
        <f>IF(AND(AO$6='People_Inputs'!$H$46,AO711=1),1,0)</f>
        <v>0</v>
      </c>
      <c r="AP727" s="33">
        <f>IF(AND(AP$6='People_Inputs'!$H$46,AP711=1),1,0)</f>
        <v>0</v>
      </c>
      <c r="AQ727" s="33">
        <f>IF(AND(AQ$6='People_Inputs'!$H$46,AQ711=1),1,0)</f>
        <v>0</v>
      </c>
      <c r="AR727" s="33">
        <f>IF(AND(AR$6='People_Inputs'!$H$46,AR711=1),1,0)</f>
        <v>0</v>
      </c>
      <c r="AS727" s="33">
        <f>IF(AND(AS$6='People_Inputs'!$H$46,AS711=1),1,0)</f>
        <v>0</v>
      </c>
      <c r="AT727" s="33">
        <f>IF(AND(AT$6='People_Inputs'!$H$46,AT711=1),1,0)</f>
        <v>0</v>
      </c>
      <c r="AU727" s="33">
        <f>IF(AND(AU$6='People_Inputs'!$H$46,AU711=1),1,0)</f>
        <v>0</v>
      </c>
      <c r="AV727" s="33">
        <f>IF(AND(AV$6='People_Inputs'!$H$46,AV711=1),1,0)</f>
        <v>0</v>
      </c>
      <c r="AW727" s="33">
        <f>IF(AND(AW$6='People_Inputs'!$H$46,AW711=1),1,0)</f>
        <v>0</v>
      </c>
      <c r="AX727" s="33">
        <f>IF(AND(AX$6='People_Inputs'!$H$46,AX711=1),1,0)</f>
        <v>0</v>
      </c>
      <c r="AY727" s="33">
        <f>IF(AND(AY$6='People_Inputs'!$H$46,AY711=1),1,0)</f>
        <v>0</v>
      </c>
      <c r="AZ727" s="33">
        <f>IF(AND(AZ$6='People_Inputs'!$H$46,AZ711=1),1,0)</f>
        <v>0</v>
      </c>
      <c r="BA727" s="33">
        <f>IF(AND(BA$6='People_Inputs'!$H$46,BA711=1),1,0)</f>
        <v>0</v>
      </c>
      <c r="BB727" s="33">
        <f>IF(AND(BB$6='People_Inputs'!$H$46,BB711=1),1,0)</f>
        <v>0</v>
      </c>
      <c r="BC727" s="33">
        <f>IF(AND(BC$6='People_Inputs'!$H$46,BC711=1),1,0)</f>
        <v>0</v>
      </c>
      <c r="BD727" s="33">
        <f>IF(AND(BD$6='People_Inputs'!$H$46,BD711=1),1,0)</f>
        <v>0</v>
      </c>
      <c r="BE727" s="33">
        <f>IF(AND(BE$6='People_Inputs'!$H$46,BE711=1),1,0)</f>
        <v>0</v>
      </c>
      <c r="BF727" s="33">
        <f>IF(AND(BF$6='People_Inputs'!$H$46,BF711=1),1,0)</f>
        <v>0</v>
      </c>
      <c r="BG727" s="33">
        <f>IF(AND(BG$6='People_Inputs'!$H$46,BG711=1),1,0)</f>
        <v>0</v>
      </c>
      <c r="BH727" s="33">
        <f>IF(AND(BH$6='People_Inputs'!$H$46,BH711=1),1,0)</f>
        <v>0</v>
      </c>
      <c r="BI727" s="33">
        <f>IF(AND(BI$6='People_Inputs'!$H$46,BI711=1),1,0)</f>
        <v>0</v>
      </c>
      <c r="BJ727" s="33">
        <f>IF(AND(BJ$6='People_Inputs'!$H$46,BJ711=1),1,0)</f>
        <v>0</v>
      </c>
      <c r="BK727" s="33">
        <f>IF(AND(BK$6='People_Inputs'!$H$46,BK711=1),1,0)</f>
        <v>0</v>
      </c>
      <c r="BL727" s="33">
        <f>IF(AND(BL$6='People_Inputs'!$H$46,BL711=1),1,0)</f>
        <v>0</v>
      </c>
      <c r="BM727" s="33">
        <f>IF(AND(BM$6='People_Inputs'!$H$46,BM711=1),1,0)</f>
        <v>0</v>
      </c>
      <c r="BN727" s="33">
        <f>IF(AND(BN$6='People_Inputs'!$H$46,BN711=1),1,0)</f>
        <v>0</v>
      </c>
      <c r="BO727" s="33">
        <f>IF(AND(BO$6='People_Inputs'!$H$46,BO711=1),1,0)</f>
        <v>0</v>
      </c>
    </row>
    <row r="728" ht="28" customHeight="1">
      <c r="A728" s="2" t="str">
        <v>SLOT36.RECRUIT</v>
      </c>
      <c r="B728" s="6" t="str">
        <v>SLOT36 recruiting cost</v>
      </c>
      <c r="C728" s="2" t="str">
        <v>EUR</v>
      </c>
      <c r="D728" s="2" t="str">
        <v>SUM</v>
      </c>
      <c r="E728" s="36">
        <f>SUM(H728:BO728)</f>
        <v>0</v>
      </c>
      <c r="F728" s="6" t="str">
        <v>Spare row; inactive until a hire and an exit month are entered on People_Inputs</v>
      </c>
      <c r="G728" s="2"/>
      <c r="H728" s="35">
        <f>H727*IF('People_Inputs'!$Q$46="none",0,IF('People_Inputs'!$Q$46="agency",H714*'Inputs'!$E$22,IF('People_Inputs'!$Q$46="direct",'Inputs'!$E$23,'Inputs'!$E$21*'Inputs'!$E$22*H714+(1-'Inputs'!$E$21)*'Inputs'!$E$23)))</f>
        <v>0</v>
      </c>
      <c r="I728" s="35">
        <f>I727*IF('People_Inputs'!$Q$46="none",0,IF('People_Inputs'!$Q$46="agency",I714*'Inputs'!$E$22,IF('People_Inputs'!$Q$46="direct",'Inputs'!$E$23,'Inputs'!$E$21*'Inputs'!$E$22*I714+(1-'Inputs'!$E$21)*'Inputs'!$E$23)))</f>
        <v>0</v>
      </c>
      <c r="J728" s="35">
        <f>J727*IF('People_Inputs'!$Q$46="none",0,IF('People_Inputs'!$Q$46="agency",J714*'Inputs'!$E$22,IF('People_Inputs'!$Q$46="direct",'Inputs'!$E$23,'Inputs'!$E$21*'Inputs'!$E$22*J714+(1-'Inputs'!$E$21)*'Inputs'!$E$23)))</f>
        <v>0</v>
      </c>
      <c r="K728" s="35">
        <f>K727*IF('People_Inputs'!$Q$46="none",0,IF('People_Inputs'!$Q$46="agency",K714*'Inputs'!$E$22,IF('People_Inputs'!$Q$46="direct",'Inputs'!$E$23,'Inputs'!$E$21*'Inputs'!$E$22*K714+(1-'Inputs'!$E$21)*'Inputs'!$E$23)))</f>
        <v>0</v>
      </c>
      <c r="L728" s="35">
        <f>L727*IF('People_Inputs'!$Q$46="none",0,IF('People_Inputs'!$Q$46="agency",L714*'Inputs'!$E$22,IF('People_Inputs'!$Q$46="direct",'Inputs'!$E$23,'Inputs'!$E$21*'Inputs'!$E$22*L714+(1-'Inputs'!$E$21)*'Inputs'!$E$23)))</f>
        <v>0</v>
      </c>
      <c r="M728" s="35">
        <f>M727*IF('People_Inputs'!$Q$46="none",0,IF('People_Inputs'!$Q$46="agency",M714*'Inputs'!$E$22,IF('People_Inputs'!$Q$46="direct",'Inputs'!$E$23,'Inputs'!$E$21*'Inputs'!$E$22*M714+(1-'Inputs'!$E$21)*'Inputs'!$E$23)))</f>
        <v>0</v>
      </c>
      <c r="N728" s="35">
        <f>N727*IF('People_Inputs'!$Q$46="none",0,IF('People_Inputs'!$Q$46="agency",N714*'Inputs'!$E$22,IF('People_Inputs'!$Q$46="direct",'Inputs'!$E$23,'Inputs'!$E$21*'Inputs'!$E$22*N714+(1-'Inputs'!$E$21)*'Inputs'!$E$23)))</f>
        <v>0</v>
      </c>
      <c r="O728" s="35">
        <f>O727*IF('People_Inputs'!$Q$46="none",0,IF('People_Inputs'!$Q$46="agency",O714*'Inputs'!$E$22,IF('People_Inputs'!$Q$46="direct",'Inputs'!$E$23,'Inputs'!$E$21*'Inputs'!$E$22*O714+(1-'Inputs'!$E$21)*'Inputs'!$E$23)))</f>
        <v>0</v>
      </c>
      <c r="P728" s="35">
        <f>P727*IF('People_Inputs'!$Q$46="none",0,IF('People_Inputs'!$Q$46="agency",P714*'Inputs'!$E$22,IF('People_Inputs'!$Q$46="direct",'Inputs'!$E$23,'Inputs'!$E$21*'Inputs'!$E$22*P714+(1-'Inputs'!$E$21)*'Inputs'!$E$23)))</f>
        <v>0</v>
      </c>
      <c r="Q728" s="35">
        <f>Q727*IF('People_Inputs'!$Q$46="none",0,IF('People_Inputs'!$Q$46="agency",Q714*'Inputs'!$E$22,IF('People_Inputs'!$Q$46="direct",'Inputs'!$E$23,'Inputs'!$E$21*'Inputs'!$E$22*Q714+(1-'Inputs'!$E$21)*'Inputs'!$E$23)))</f>
        <v>0</v>
      </c>
      <c r="R728" s="35">
        <f>R727*IF('People_Inputs'!$Q$46="none",0,IF('People_Inputs'!$Q$46="agency",R714*'Inputs'!$E$22,IF('People_Inputs'!$Q$46="direct",'Inputs'!$E$23,'Inputs'!$E$21*'Inputs'!$E$22*R714+(1-'Inputs'!$E$21)*'Inputs'!$E$23)))</f>
        <v>0</v>
      </c>
      <c r="S728" s="35">
        <f>S727*IF('People_Inputs'!$Q$46="none",0,IF('People_Inputs'!$Q$46="agency",S714*'Inputs'!$E$22,IF('People_Inputs'!$Q$46="direct",'Inputs'!$E$23,'Inputs'!$E$21*'Inputs'!$E$22*S714+(1-'Inputs'!$E$21)*'Inputs'!$E$23)))</f>
        <v>0</v>
      </c>
      <c r="T728" s="35">
        <f>T727*IF('People_Inputs'!$Q$46="none",0,IF('People_Inputs'!$Q$46="agency",T714*'Inputs'!$E$22,IF('People_Inputs'!$Q$46="direct",'Inputs'!$E$23,'Inputs'!$E$21*'Inputs'!$E$22*T714+(1-'Inputs'!$E$21)*'Inputs'!$E$23)))</f>
        <v>0</v>
      </c>
      <c r="U728" s="35">
        <f>U727*IF('People_Inputs'!$Q$46="none",0,IF('People_Inputs'!$Q$46="agency",U714*'Inputs'!$E$22,IF('People_Inputs'!$Q$46="direct",'Inputs'!$E$23,'Inputs'!$E$21*'Inputs'!$E$22*U714+(1-'Inputs'!$E$21)*'Inputs'!$E$23)))</f>
        <v>0</v>
      </c>
      <c r="V728" s="35">
        <f>V727*IF('People_Inputs'!$Q$46="none",0,IF('People_Inputs'!$Q$46="agency",V714*'Inputs'!$E$22,IF('People_Inputs'!$Q$46="direct",'Inputs'!$E$23,'Inputs'!$E$21*'Inputs'!$E$22*V714+(1-'Inputs'!$E$21)*'Inputs'!$E$23)))</f>
        <v>0</v>
      </c>
      <c r="W728" s="35">
        <f>W727*IF('People_Inputs'!$Q$46="none",0,IF('People_Inputs'!$Q$46="agency",W714*'Inputs'!$E$22,IF('People_Inputs'!$Q$46="direct",'Inputs'!$E$23,'Inputs'!$E$21*'Inputs'!$E$22*W714+(1-'Inputs'!$E$21)*'Inputs'!$E$23)))</f>
        <v>0</v>
      </c>
      <c r="X728" s="35">
        <f>X727*IF('People_Inputs'!$Q$46="none",0,IF('People_Inputs'!$Q$46="agency",X714*'Inputs'!$E$22,IF('People_Inputs'!$Q$46="direct",'Inputs'!$E$23,'Inputs'!$E$21*'Inputs'!$E$22*X714+(1-'Inputs'!$E$21)*'Inputs'!$E$23)))</f>
        <v>0</v>
      </c>
      <c r="Y728" s="35">
        <f>Y727*IF('People_Inputs'!$Q$46="none",0,IF('People_Inputs'!$Q$46="agency",Y714*'Inputs'!$E$22,IF('People_Inputs'!$Q$46="direct",'Inputs'!$E$23,'Inputs'!$E$21*'Inputs'!$E$22*Y714+(1-'Inputs'!$E$21)*'Inputs'!$E$23)))</f>
        <v>0</v>
      </c>
      <c r="Z728" s="35">
        <f>Z727*IF('People_Inputs'!$Q$46="none",0,IF('People_Inputs'!$Q$46="agency",Z714*'Inputs'!$E$22,IF('People_Inputs'!$Q$46="direct",'Inputs'!$E$23,'Inputs'!$E$21*'Inputs'!$E$22*Z714+(1-'Inputs'!$E$21)*'Inputs'!$E$23)))</f>
        <v>0</v>
      </c>
      <c r="AA728" s="35">
        <f>AA727*IF('People_Inputs'!$Q$46="none",0,IF('People_Inputs'!$Q$46="agency",AA714*'Inputs'!$E$22,IF('People_Inputs'!$Q$46="direct",'Inputs'!$E$23,'Inputs'!$E$21*'Inputs'!$E$22*AA714+(1-'Inputs'!$E$21)*'Inputs'!$E$23)))</f>
        <v>0</v>
      </c>
      <c r="AB728" s="35">
        <f>AB727*IF('People_Inputs'!$Q$46="none",0,IF('People_Inputs'!$Q$46="agency",AB714*'Inputs'!$E$22,IF('People_Inputs'!$Q$46="direct",'Inputs'!$E$23,'Inputs'!$E$21*'Inputs'!$E$22*AB714+(1-'Inputs'!$E$21)*'Inputs'!$E$23)))</f>
        <v>0</v>
      </c>
      <c r="AC728" s="35">
        <f>AC727*IF('People_Inputs'!$Q$46="none",0,IF('People_Inputs'!$Q$46="agency",AC714*'Inputs'!$E$22,IF('People_Inputs'!$Q$46="direct",'Inputs'!$E$23,'Inputs'!$E$21*'Inputs'!$E$22*AC714+(1-'Inputs'!$E$21)*'Inputs'!$E$23)))</f>
        <v>0</v>
      </c>
      <c r="AD728" s="35">
        <f>AD727*IF('People_Inputs'!$Q$46="none",0,IF('People_Inputs'!$Q$46="agency",AD714*'Inputs'!$E$22,IF('People_Inputs'!$Q$46="direct",'Inputs'!$E$23,'Inputs'!$E$21*'Inputs'!$E$22*AD714+(1-'Inputs'!$E$21)*'Inputs'!$E$23)))</f>
        <v>0</v>
      </c>
      <c r="AE728" s="35">
        <f>AE727*IF('People_Inputs'!$Q$46="none",0,IF('People_Inputs'!$Q$46="agency",AE714*'Inputs'!$E$22,IF('People_Inputs'!$Q$46="direct",'Inputs'!$E$23,'Inputs'!$E$21*'Inputs'!$E$22*AE714+(1-'Inputs'!$E$21)*'Inputs'!$E$23)))</f>
        <v>0</v>
      </c>
      <c r="AF728" s="35">
        <f>AF727*IF('People_Inputs'!$Q$46="none",0,IF('People_Inputs'!$Q$46="agency",AF714*'Inputs'!$E$22,IF('People_Inputs'!$Q$46="direct",'Inputs'!$E$23,'Inputs'!$E$21*'Inputs'!$E$22*AF714+(1-'Inputs'!$E$21)*'Inputs'!$E$23)))</f>
        <v>0</v>
      </c>
      <c r="AG728" s="35">
        <f>AG727*IF('People_Inputs'!$Q$46="none",0,IF('People_Inputs'!$Q$46="agency",AG714*'Inputs'!$E$22,IF('People_Inputs'!$Q$46="direct",'Inputs'!$E$23,'Inputs'!$E$21*'Inputs'!$E$22*AG714+(1-'Inputs'!$E$21)*'Inputs'!$E$23)))</f>
        <v>0</v>
      </c>
      <c r="AH728" s="35">
        <f>AH727*IF('People_Inputs'!$Q$46="none",0,IF('People_Inputs'!$Q$46="agency",AH714*'Inputs'!$E$22,IF('People_Inputs'!$Q$46="direct",'Inputs'!$E$23,'Inputs'!$E$21*'Inputs'!$E$22*AH714+(1-'Inputs'!$E$21)*'Inputs'!$E$23)))</f>
        <v>0</v>
      </c>
      <c r="AI728" s="35">
        <f>AI727*IF('People_Inputs'!$Q$46="none",0,IF('People_Inputs'!$Q$46="agency",AI714*'Inputs'!$E$22,IF('People_Inputs'!$Q$46="direct",'Inputs'!$E$23,'Inputs'!$E$21*'Inputs'!$E$22*AI714+(1-'Inputs'!$E$21)*'Inputs'!$E$23)))</f>
        <v>0</v>
      </c>
      <c r="AJ728" s="35">
        <f>AJ727*IF('People_Inputs'!$Q$46="none",0,IF('People_Inputs'!$Q$46="agency",AJ714*'Inputs'!$E$22,IF('People_Inputs'!$Q$46="direct",'Inputs'!$E$23,'Inputs'!$E$21*'Inputs'!$E$22*AJ714+(1-'Inputs'!$E$21)*'Inputs'!$E$23)))</f>
        <v>0</v>
      </c>
      <c r="AK728" s="35">
        <f>AK727*IF('People_Inputs'!$Q$46="none",0,IF('People_Inputs'!$Q$46="agency",AK714*'Inputs'!$E$22,IF('People_Inputs'!$Q$46="direct",'Inputs'!$E$23,'Inputs'!$E$21*'Inputs'!$E$22*AK714+(1-'Inputs'!$E$21)*'Inputs'!$E$23)))</f>
        <v>0</v>
      </c>
      <c r="AL728" s="35">
        <f>AL727*IF('People_Inputs'!$Q$46="none",0,IF('People_Inputs'!$Q$46="agency",AL714*'Inputs'!$E$22,IF('People_Inputs'!$Q$46="direct",'Inputs'!$E$23,'Inputs'!$E$21*'Inputs'!$E$22*AL714+(1-'Inputs'!$E$21)*'Inputs'!$E$23)))</f>
        <v>0</v>
      </c>
      <c r="AM728" s="35">
        <f>AM727*IF('People_Inputs'!$Q$46="none",0,IF('People_Inputs'!$Q$46="agency",AM714*'Inputs'!$E$22,IF('People_Inputs'!$Q$46="direct",'Inputs'!$E$23,'Inputs'!$E$21*'Inputs'!$E$22*AM714+(1-'Inputs'!$E$21)*'Inputs'!$E$23)))</f>
        <v>0</v>
      </c>
      <c r="AN728" s="35">
        <f>AN727*IF('People_Inputs'!$Q$46="none",0,IF('People_Inputs'!$Q$46="agency",AN714*'Inputs'!$E$22,IF('People_Inputs'!$Q$46="direct",'Inputs'!$E$23,'Inputs'!$E$21*'Inputs'!$E$22*AN714+(1-'Inputs'!$E$21)*'Inputs'!$E$23)))</f>
        <v>0</v>
      </c>
      <c r="AO728" s="35">
        <f>AO727*IF('People_Inputs'!$Q$46="none",0,IF('People_Inputs'!$Q$46="agency",AO714*'Inputs'!$E$22,IF('People_Inputs'!$Q$46="direct",'Inputs'!$E$23,'Inputs'!$E$21*'Inputs'!$E$22*AO714+(1-'Inputs'!$E$21)*'Inputs'!$E$23)))</f>
        <v>0</v>
      </c>
      <c r="AP728" s="35">
        <f>AP727*IF('People_Inputs'!$Q$46="none",0,IF('People_Inputs'!$Q$46="agency",AP714*'Inputs'!$E$22,IF('People_Inputs'!$Q$46="direct",'Inputs'!$E$23,'Inputs'!$E$21*'Inputs'!$E$22*AP714+(1-'Inputs'!$E$21)*'Inputs'!$E$23)))</f>
        <v>0</v>
      </c>
      <c r="AQ728" s="35">
        <f>AQ727*IF('People_Inputs'!$Q$46="none",0,IF('People_Inputs'!$Q$46="agency",AQ714*'Inputs'!$E$22,IF('People_Inputs'!$Q$46="direct",'Inputs'!$E$23,'Inputs'!$E$21*'Inputs'!$E$22*AQ714+(1-'Inputs'!$E$21)*'Inputs'!$E$23)))</f>
        <v>0</v>
      </c>
      <c r="AR728" s="35">
        <f>AR727*IF('People_Inputs'!$Q$46="none",0,IF('People_Inputs'!$Q$46="agency",AR714*'Inputs'!$E$22,IF('People_Inputs'!$Q$46="direct",'Inputs'!$E$23,'Inputs'!$E$21*'Inputs'!$E$22*AR714+(1-'Inputs'!$E$21)*'Inputs'!$E$23)))</f>
        <v>0</v>
      </c>
      <c r="AS728" s="35">
        <f>AS727*IF('People_Inputs'!$Q$46="none",0,IF('People_Inputs'!$Q$46="agency",AS714*'Inputs'!$E$22,IF('People_Inputs'!$Q$46="direct",'Inputs'!$E$23,'Inputs'!$E$21*'Inputs'!$E$22*AS714+(1-'Inputs'!$E$21)*'Inputs'!$E$23)))</f>
        <v>0</v>
      </c>
      <c r="AT728" s="35">
        <f>AT727*IF('People_Inputs'!$Q$46="none",0,IF('People_Inputs'!$Q$46="agency",AT714*'Inputs'!$E$22,IF('People_Inputs'!$Q$46="direct",'Inputs'!$E$23,'Inputs'!$E$21*'Inputs'!$E$22*AT714+(1-'Inputs'!$E$21)*'Inputs'!$E$23)))</f>
        <v>0</v>
      </c>
      <c r="AU728" s="35">
        <f>AU727*IF('People_Inputs'!$Q$46="none",0,IF('People_Inputs'!$Q$46="agency",AU714*'Inputs'!$E$22,IF('People_Inputs'!$Q$46="direct",'Inputs'!$E$23,'Inputs'!$E$21*'Inputs'!$E$22*AU714+(1-'Inputs'!$E$21)*'Inputs'!$E$23)))</f>
        <v>0</v>
      </c>
      <c r="AV728" s="35">
        <f>AV727*IF('People_Inputs'!$Q$46="none",0,IF('People_Inputs'!$Q$46="agency",AV714*'Inputs'!$E$22,IF('People_Inputs'!$Q$46="direct",'Inputs'!$E$23,'Inputs'!$E$21*'Inputs'!$E$22*AV714+(1-'Inputs'!$E$21)*'Inputs'!$E$23)))</f>
        <v>0</v>
      </c>
      <c r="AW728" s="35">
        <f>AW727*IF('People_Inputs'!$Q$46="none",0,IF('People_Inputs'!$Q$46="agency",AW714*'Inputs'!$E$22,IF('People_Inputs'!$Q$46="direct",'Inputs'!$E$23,'Inputs'!$E$21*'Inputs'!$E$22*AW714+(1-'Inputs'!$E$21)*'Inputs'!$E$23)))</f>
        <v>0</v>
      </c>
      <c r="AX728" s="35">
        <f>AX727*IF('People_Inputs'!$Q$46="none",0,IF('People_Inputs'!$Q$46="agency",AX714*'Inputs'!$E$22,IF('People_Inputs'!$Q$46="direct",'Inputs'!$E$23,'Inputs'!$E$21*'Inputs'!$E$22*AX714+(1-'Inputs'!$E$21)*'Inputs'!$E$23)))</f>
        <v>0</v>
      </c>
      <c r="AY728" s="35">
        <f>AY727*IF('People_Inputs'!$Q$46="none",0,IF('People_Inputs'!$Q$46="agency",AY714*'Inputs'!$E$22,IF('People_Inputs'!$Q$46="direct",'Inputs'!$E$23,'Inputs'!$E$21*'Inputs'!$E$22*AY714+(1-'Inputs'!$E$21)*'Inputs'!$E$23)))</f>
        <v>0</v>
      </c>
      <c r="AZ728" s="35">
        <f>AZ727*IF('People_Inputs'!$Q$46="none",0,IF('People_Inputs'!$Q$46="agency",AZ714*'Inputs'!$E$22,IF('People_Inputs'!$Q$46="direct",'Inputs'!$E$23,'Inputs'!$E$21*'Inputs'!$E$22*AZ714+(1-'Inputs'!$E$21)*'Inputs'!$E$23)))</f>
        <v>0</v>
      </c>
      <c r="BA728" s="35">
        <f>BA727*IF('People_Inputs'!$Q$46="none",0,IF('People_Inputs'!$Q$46="agency",BA714*'Inputs'!$E$22,IF('People_Inputs'!$Q$46="direct",'Inputs'!$E$23,'Inputs'!$E$21*'Inputs'!$E$22*BA714+(1-'Inputs'!$E$21)*'Inputs'!$E$23)))</f>
        <v>0</v>
      </c>
      <c r="BB728" s="35">
        <f>BB727*IF('People_Inputs'!$Q$46="none",0,IF('People_Inputs'!$Q$46="agency",BB714*'Inputs'!$E$22,IF('People_Inputs'!$Q$46="direct",'Inputs'!$E$23,'Inputs'!$E$21*'Inputs'!$E$22*BB714+(1-'Inputs'!$E$21)*'Inputs'!$E$23)))</f>
        <v>0</v>
      </c>
      <c r="BC728" s="35">
        <f>BC727*IF('People_Inputs'!$Q$46="none",0,IF('People_Inputs'!$Q$46="agency",BC714*'Inputs'!$E$22,IF('People_Inputs'!$Q$46="direct",'Inputs'!$E$23,'Inputs'!$E$21*'Inputs'!$E$22*BC714+(1-'Inputs'!$E$21)*'Inputs'!$E$23)))</f>
        <v>0</v>
      </c>
      <c r="BD728" s="35">
        <f>BD727*IF('People_Inputs'!$Q$46="none",0,IF('People_Inputs'!$Q$46="agency",BD714*'Inputs'!$E$22,IF('People_Inputs'!$Q$46="direct",'Inputs'!$E$23,'Inputs'!$E$21*'Inputs'!$E$22*BD714+(1-'Inputs'!$E$21)*'Inputs'!$E$23)))</f>
        <v>0</v>
      </c>
      <c r="BE728" s="35">
        <f>BE727*IF('People_Inputs'!$Q$46="none",0,IF('People_Inputs'!$Q$46="agency",BE714*'Inputs'!$E$22,IF('People_Inputs'!$Q$46="direct",'Inputs'!$E$23,'Inputs'!$E$21*'Inputs'!$E$22*BE714+(1-'Inputs'!$E$21)*'Inputs'!$E$23)))</f>
        <v>0</v>
      </c>
      <c r="BF728" s="35">
        <f>BF727*IF('People_Inputs'!$Q$46="none",0,IF('People_Inputs'!$Q$46="agency",BF714*'Inputs'!$E$22,IF('People_Inputs'!$Q$46="direct",'Inputs'!$E$23,'Inputs'!$E$21*'Inputs'!$E$22*BF714+(1-'Inputs'!$E$21)*'Inputs'!$E$23)))</f>
        <v>0</v>
      </c>
      <c r="BG728" s="35">
        <f>BG727*IF('People_Inputs'!$Q$46="none",0,IF('People_Inputs'!$Q$46="agency",BG714*'Inputs'!$E$22,IF('People_Inputs'!$Q$46="direct",'Inputs'!$E$23,'Inputs'!$E$21*'Inputs'!$E$22*BG714+(1-'Inputs'!$E$21)*'Inputs'!$E$23)))</f>
        <v>0</v>
      </c>
      <c r="BH728" s="35">
        <f>BH727*IF('People_Inputs'!$Q$46="none",0,IF('People_Inputs'!$Q$46="agency",BH714*'Inputs'!$E$22,IF('People_Inputs'!$Q$46="direct",'Inputs'!$E$23,'Inputs'!$E$21*'Inputs'!$E$22*BH714+(1-'Inputs'!$E$21)*'Inputs'!$E$23)))</f>
        <v>0</v>
      </c>
      <c r="BI728" s="35">
        <f>BI727*IF('People_Inputs'!$Q$46="none",0,IF('People_Inputs'!$Q$46="agency",BI714*'Inputs'!$E$22,IF('People_Inputs'!$Q$46="direct",'Inputs'!$E$23,'Inputs'!$E$21*'Inputs'!$E$22*BI714+(1-'Inputs'!$E$21)*'Inputs'!$E$23)))</f>
        <v>0</v>
      </c>
      <c r="BJ728" s="35">
        <f>BJ727*IF('People_Inputs'!$Q$46="none",0,IF('People_Inputs'!$Q$46="agency",BJ714*'Inputs'!$E$22,IF('People_Inputs'!$Q$46="direct",'Inputs'!$E$23,'Inputs'!$E$21*'Inputs'!$E$22*BJ714+(1-'Inputs'!$E$21)*'Inputs'!$E$23)))</f>
        <v>0</v>
      </c>
      <c r="BK728" s="35">
        <f>BK727*IF('People_Inputs'!$Q$46="none",0,IF('People_Inputs'!$Q$46="agency",BK714*'Inputs'!$E$22,IF('People_Inputs'!$Q$46="direct",'Inputs'!$E$23,'Inputs'!$E$21*'Inputs'!$E$22*BK714+(1-'Inputs'!$E$21)*'Inputs'!$E$23)))</f>
        <v>0</v>
      </c>
      <c r="BL728" s="35">
        <f>BL727*IF('People_Inputs'!$Q$46="none",0,IF('People_Inputs'!$Q$46="agency",BL714*'Inputs'!$E$22,IF('People_Inputs'!$Q$46="direct",'Inputs'!$E$23,'Inputs'!$E$21*'Inputs'!$E$22*BL714+(1-'Inputs'!$E$21)*'Inputs'!$E$23)))</f>
        <v>0</v>
      </c>
      <c r="BM728" s="35">
        <f>BM727*IF('People_Inputs'!$Q$46="none",0,IF('People_Inputs'!$Q$46="agency",BM714*'Inputs'!$E$22,IF('People_Inputs'!$Q$46="direct",'Inputs'!$E$23,'Inputs'!$E$21*'Inputs'!$E$22*BM714+(1-'Inputs'!$E$21)*'Inputs'!$E$23)))</f>
        <v>0</v>
      </c>
      <c r="BN728" s="35">
        <f>BN727*IF('People_Inputs'!$Q$46="none",0,IF('People_Inputs'!$Q$46="agency",BN714*'Inputs'!$E$22,IF('People_Inputs'!$Q$46="direct",'Inputs'!$E$23,'Inputs'!$E$21*'Inputs'!$E$22*BN714+(1-'Inputs'!$E$21)*'Inputs'!$E$23)))</f>
        <v>0</v>
      </c>
      <c r="BO728" s="35">
        <f>BO727*IF('People_Inputs'!$Q$46="none",0,IF('People_Inputs'!$Q$46="agency",BO714*'Inputs'!$E$22,IF('People_Inputs'!$Q$46="direct",'Inputs'!$E$23,'Inputs'!$E$21*'Inputs'!$E$22*BO714+(1-'Inputs'!$E$21)*'Inputs'!$E$23)))</f>
        <v>0</v>
      </c>
    </row>
    <row r="729" ht="28" customHeight="1">
      <c r="A729" s="2" t="str">
        <v>SLOT36.SOFTWARE</v>
      </c>
      <c r="B729" s="6" t="str">
        <v>SLOT36 software cost</v>
      </c>
      <c r="C729" s="2" t="str">
        <v>EUR</v>
      </c>
      <c r="D729" s="2" t="str">
        <v>SUM</v>
      </c>
      <c r="E729" s="36">
        <f>SUM(H729:BO729)</f>
        <v>0</v>
      </c>
      <c r="F729" s="6" t="str">
        <v>Spare row; inactive until a hire and an exit month are entered on People_Inputs</v>
      </c>
      <c r="G729" s="2"/>
      <c r="H729" s="35">
        <f>H712*'People_Inputs'!$O$46</f>
        <v>0</v>
      </c>
      <c r="I729" s="35">
        <f>I712*'People_Inputs'!$O$46</f>
        <v>0</v>
      </c>
      <c r="J729" s="35">
        <f>J712*'People_Inputs'!$O$46</f>
        <v>0</v>
      </c>
      <c r="K729" s="35">
        <f>K712*'People_Inputs'!$O$46</f>
        <v>0</v>
      </c>
      <c r="L729" s="35">
        <f>L712*'People_Inputs'!$O$46</f>
        <v>0</v>
      </c>
      <c r="M729" s="35">
        <f>M712*'People_Inputs'!$O$46</f>
        <v>0</v>
      </c>
      <c r="N729" s="35">
        <f>N712*'People_Inputs'!$O$46</f>
        <v>0</v>
      </c>
      <c r="O729" s="35">
        <f>O712*'People_Inputs'!$O$46</f>
        <v>0</v>
      </c>
      <c r="P729" s="35">
        <f>P712*'People_Inputs'!$O$46</f>
        <v>0</v>
      </c>
      <c r="Q729" s="35">
        <f>Q712*'People_Inputs'!$O$46</f>
        <v>0</v>
      </c>
      <c r="R729" s="35">
        <f>R712*'People_Inputs'!$O$46</f>
        <v>0</v>
      </c>
      <c r="S729" s="35">
        <f>S712*'People_Inputs'!$O$46</f>
        <v>0</v>
      </c>
      <c r="T729" s="35">
        <f>T712*'People_Inputs'!$O$46</f>
        <v>0</v>
      </c>
      <c r="U729" s="35">
        <f>U712*'People_Inputs'!$O$46</f>
        <v>0</v>
      </c>
      <c r="V729" s="35">
        <f>V712*'People_Inputs'!$O$46</f>
        <v>0</v>
      </c>
      <c r="W729" s="35">
        <f>W712*'People_Inputs'!$O$46</f>
        <v>0</v>
      </c>
      <c r="X729" s="35">
        <f>X712*'People_Inputs'!$O$46</f>
        <v>0</v>
      </c>
      <c r="Y729" s="35">
        <f>Y712*'People_Inputs'!$O$46</f>
        <v>0</v>
      </c>
      <c r="Z729" s="35">
        <f>Z712*'People_Inputs'!$O$46</f>
        <v>0</v>
      </c>
      <c r="AA729" s="35">
        <f>AA712*'People_Inputs'!$O$46</f>
        <v>0</v>
      </c>
      <c r="AB729" s="35">
        <f>AB712*'People_Inputs'!$O$46</f>
        <v>0</v>
      </c>
      <c r="AC729" s="35">
        <f>AC712*'People_Inputs'!$O$46</f>
        <v>0</v>
      </c>
      <c r="AD729" s="35">
        <f>AD712*'People_Inputs'!$O$46</f>
        <v>0</v>
      </c>
      <c r="AE729" s="35">
        <f>AE712*'People_Inputs'!$O$46</f>
        <v>0</v>
      </c>
      <c r="AF729" s="35">
        <f>AF712*'People_Inputs'!$O$46</f>
        <v>0</v>
      </c>
      <c r="AG729" s="35">
        <f>AG712*'People_Inputs'!$O$46</f>
        <v>0</v>
      </c>
      <c r="AH729" s="35">
        <f>AH712*'People_Inputs'!$O$46</f>
        <v>0</v>
      </c>
      <c r="AI729" s="35">
        <f>AI712*'People_Inputs'!$O$46</f>
        <v>0</v>
      </c>
      <c r="AJ729" s="35">
        <f>AJ712*'People_Inputs'!$O$46</f>
        <v>0</v>
      </c>
      <c r="AK729" s="35">
        <f>AK712*'People_Inputs'!$O$46</f>
        <v>0</v>
      </c>
      <c r="AL729" s="35">
        <f>AL712*'People_Inputs'!$O$46</f>
        <v>0</v>
      </c>
      <c r="AM729" s="35">
        <f>AM712*'People_Inputs'!$O$46</f>
        <v>0</v>
      </c>
      <c r="AN729" s="35">
        <f>AN712*'People_Inputs'!$O$46</f>
        <v>0</v>
      </c>
      <c r="AO729" s="35">
        <f>AO712*'People_Inputs'!$O$46</f>
        <v>0</v>
      </c>
      <c r="AP729" s="35">
        <f>AP712*'People_Inputs'!$O$46</f>
        <v>0</v>
      </c>
      <c r="AQ729" s="35">
        <f>AQ712*'People_Inputs'!$O$46</f>
        <v>0</v>
      </c>
      <c r="AR729" s="35">
        <f>AR712*'People_Inputs'!$O$46</f>
        <v>0</v>
      </c>
      <c r="AS729" s="35">
        <f>AS712*'People_Inputs'!$O$46</f>
        <v>0</v>
      </c>
      <c r="AT729" s="35">
        <f>AT712*'People_Inputs'!$O$46</f>
        <v>0</v>
      </c>
      <c r="AU729" s="35">
        <f>AU712*'People_Inputs'!$O$46</f>
        <v>0</v>
      </c>
      <c r="AV729" s="35">
        <f>AV712*'People_Inputs'!$O$46</f>
        <v>0</v>
      </c>
      <c r="AW729" s="35">
        <f>AW712*'People_Inputs'!$O$46</f>
        <v>0</v>
      </c>
      <c r="AX729" s="35">
        <f>AX712*'People_Inputs'!$O$46</f>
        <v>0</v>
      </c>
      <c r="AY729" s="35">
        <f>AY712*'People_Inputs'!$O$46</f>
        <v>0</v>
      </c>
      <c r="AZ729" s="35">
        <f>AZ712*'People_Inputs'!$O$46</f>
        <v>0</v>
      </c>
      <c r="BA729" s="35">
        <f>BA712*'People_Inputs'!$O$46</f>
        <v>0</v>
      </c>
      <c r="BB729" s="35">
        <f>BB712*'People_Inputs'!$O$46</f>
        <v>0</v>
      </c>
      <c r="BC729" s="35">
        <f>BC712*'People_Inputs'!$O$46</f>
        <v>0</v>
      </c>
      <c r="BD729" s="35">
        <f>BD712*'People_Inputs'!$O$46</f>
        <v>0</v>
      </c>
      <c r="BE729" s="35">
        <f>BE712*'People_Inputs'!$O$46</f>
        <v>0</v>
      </c>
      <c r="BF729" s="35">
        <f>BF712*'People_Inputs'!$O$46</f>
        <v>0</v>
      </c>
      <c r="BG729" s="35">
        <f>BG712*'People_Inputs'!$O$46</f>
        <v>0</v>
      </c>
      <c r="BH729" s="35">
        <f>BH712*'People_Inputs'!$O$46</f>
        <v>0</v>
      </c>
      <c r="BI729" s="35">
        <f>BI712*'People_Inputs'!$O$46</f>
        <v>0</v>
      </c>
      <c r="BJ729" s="35">
        <f>BJ712*'People_Inputs'!$O$46</f>
        <v>0</v>
      </c>
      <c r="BK729" s="35">
        <f>BK712*'People_Inputs'!$O$46</f>
        <v>0</v>
      </c>
      <c r="BL729" s="35">
        <f>BL712*'People_Inputs'!$O$46</f>
        <v>0</v>
      </c>
      <c r="BM729" s="35">
        <f>BM712*'People_Inputs'!$O$46</f>
        <v>0</v>
      </c>
      <c r="BN729" s="35">
        <f>BN712*'People_Inputs'!$O$46</f>
        <v>0</v>
      </c>
      <c r="BO729" s="35">
        <f>BO712*'People_Inputs'!$O$46</f>
        <v>0</v>
      </c>
    </row>
    <row r="730" ht="28" customHeight="1">
      <c r="A730" s="2" t="str">
        <v>SLOT36.EQUIPMENT</v>
      </c>
      <c r="B730" s="6" t="str">
        <v>SLOT36 IT equipment purchase</v>
      </c>
      <c r="C730" s="2" t="str">
        <v>EUR</v>
      </c>
      <c r="D730" s="2" t="str">
        <v>SUM</v>
      </c>
      <c r="E730" s="36">
        <f>SUM(H730:BO730)</f>
        <v>0</v>
      </c>
      <c r="F730" s="6" t="str">
        <v>Spare row; inactive until a hire and an exit month are entered on People_Inputs</v>
      </c>
      <c r="G730" s="2"/>
      <c r="H730" s="35">
        <f>IF(AND(H711=1,(H$6-'People_Inputs'!$H$46)/'Inputs'!$E$26=ROUNDDOWN((H$6-'People_Inputs'!$H$46)/'Inputs'!$E$26,0)),'People_Inputs'!$P$46,0)</f>
        <v>0</v>
      </c>
      <c r="I730" s="35">
        <f>IF(AND(I711=1,(I$6-'People_Inputs'!$H$46)/'Inputs'!$E$26=ROUNDDOWN((I$6-'People_Inputs'!$H$46)/'Inputs'!$E$26,0)),'People_Inputs'!$P$46,0)</f>
        <v>0</v>
      </c>
      <c r="J730" s="35">
        <f>IF(AND(J711=1,(J$6-'People_Inputs'!$H$46)/'Inputs'!$E$26=ROUNDDOWN((J$6-'People_Inputs'!$H$46)/'Inputs'!$E$26,0)),'People_Inputs'!$P$46,0)</f>
        <v>0</v>
      </c>
      <c r="K730" s="35">
        <f>IF(AND(K711=1,(K$6-'People_Inputs'!$H$46)/'Inputs'!$E$26=ROUNDDOWN((K$6-'People_Inputs'!$H$46)/'Inputs'!$E$26,0)),'People_Inputs'!$P$46,0)</f>
        <v>0</v>
      </c>
      <c r="L730" s="35">
        <f>IF(AND(L711=1,(L$6-'People_Inputs'!$H$46)/'Inputs'!$E$26=ROUNDDOWN((L$6-'People_Inputs'!$H$46)/'Inputs'!$E$26,0)),'People_Inputs'!$P$46,0)</f>
        <v>0</v>
      </c>
      <c r="M730" s="35">
        <f>IF(AND(M711=1,(M$6-'People_Inputs'!$H$46)/'Inputs'!$E$26=ROUNDDOWN((M$6-'People_Inputs'!$H$46)/'Inputs'!$E$26,0)),'People_Inputs'!$P$46,0)</f>
        <v>0</v>
      </c>
      <c r="N730" s="35">
        <f>IF(AND(N711=1,(N$6-'People_Inputs'!$H$46)/'Inputs'!$E$26=ROUNDDOWN((N$6-'People_Inputs'!$H$46)/'Inputs'!$E$26,0)),'People_Inputs'!$P$46,0)</f>
        <v>0</v>
      </c>
      <c r="O730" s="35">
        <f>IF(AND(O711=1,(O$6-'People_Inputs'!$H$46)/'Inputs'!$E$26=ROUNDDOWN((O$6-'People_Inputs'!$H$46)/'Inputs'!$E$26,0)),'People_Inputs'!$P$46,0)</f>
        <v>0</v>
      </c>
      <c r="P730" s="35">
        <f>IF(AND(P711=1,(P$6-'People_Inputs'!$H$46)/'Inputs'!$E$26=ROUNDDOWN((P$6-'People_Inputs'!$H$46)/'Inputs'!$E$26,0)),'People_Inputs'!$P$46,0)</f>
        <v>0</v>
      </c>
      <c r="Q730" s="35">
        <f>IF(AND(Q711=1,(Q$6-'People_Inputs'!$H$46)/'Inputs'!$E$26=ROUNDDOWN((Q$6-'People_Inputs'!$H$46)/'Inputs'!$E$26,0)),'People_Inputs'!$P$46,0)</f>
        <v>0</v>
      </c>
      <c r="R730" s="35">
        <f>IF(AND(R711=1,(R$6-'People_Inputs'!$H$46)/'Inputs'!$E$26=ROUNDDOWN((R$6-'People_Inputs'!$H$46)/'Inputs'!$E$26,0)),'People_Inputs'!$P$46,0)</f>
        <v>0</v>
      </c>
      <c r="S730" s="35">
        <f>IF(AND(S711=1,(S$6-'People_Inputs'!$H$46)/'Inputs'!$E$26=ROUNDDOWN((S$6-'People_Inputs'!$H$46)/'Inputs'!$E$26,0)),'People_Inputs'!$P$46,0)</f>
        <v>0</v>
      </c>
      <c r="T730" s="35">
        <f>IF(AND(T711=1,(T$6-'People_Inputs'!$H$46)/'Inputs'!$E$26=ROUNDDOWN((T$6-'People_Inputs'!$H$46)/'Inputs'!$E$26,0)),'People_Inputs'!$P$46,0)</f>
        <v>0</v>
      </c>
      <c r="U730" s="35">
        <f>IF(AND(U711=1,(U$6-'People_Inputs'!$H$46)/'Inputs'!$E$26=ROUNDDOWN((U$6-'People_Inputs'!$H$46)/'Inputs'!$E$26,0)),'People_Inputs'!$P$46,0)</f>
        <v>0</v>
      </c>
      <c r="V730" s="35">
        <f>IF(AND(V711=1,(V$6-'People_Inputs'!$H$46)/'Inputs'!$E$26=ROUNDDOWN((V$6-'People_Inputs'!$H$46)/'Inputs'!$E$26,0)),'People_Inputs'!$P$46,0)</f>
        <v>0</v>
      </c>
      <c r="W730" s="35">
        <f>IF(AND(W711=1,(W$6-'People_Inputs'!$H$46)/'Inputs'!$E$26=ROUNDDOWN((W$6-'People_Inputs'!$H$46)/'Inputs'!$E$26,0)),'People_Inputs'!$P$46,0)</f>
        <v>0</v>
      </c>
      <c r="X730" s="35">
        <f>IF(AND(X711=1,(X$6-'People_Inputs'!$H$46)/'Inputs'!$E$26=ROUNDDOWN((X$6-'People_Inputs'!$H$46)/'Inputs'!$E$26,0)),'People_Inputs'!$P$46,0)</f>
        <v>0</v>
      </c>
      <c r="Y730" s="35">
        <f>IF(AND(Y711=1,(Y$6-'People_Inputs'!$H$46)/'Inputs'!$E$26=ROUNDDOWN((Y$6-'People_Inputs'!$H$46)/'Inputs'!$E$26,0)),'People_Inputs'!$P$46,0)</f>
        <v>0</v>
      </c>
      <c r="Z730" s="35">
        <f>IF(AND(Z711=1,(Z$6-'People_Inputs'!$H$46)/'Inputs'!$E$26=ROUNDDOWN((Z$6-'People_Inputs'!$H$46)/'Inputs'!$E$26,0)),'People_Inputs'!$P$46,0)</f>
        <v>0</v>
      </c>
      <c r="AA730" s="35">
        <f>IF(AND(AA711=1,(AA$6-'People_Inputs'!$H$46)/'Inputs'!$E$26=ROUNDDOWN((AA$6-'People_Inputs'!$H$46)/'Inputs'!$E$26,0)),'People_Inputs'!$P$46,0)</f>
        <v>0</v>
      </c>
      <c r="AB730" s="35">
        <f>IF(AND(AB711=1,(AB$6-'People_Inputs'!$H$46)/'Inputs'!$E$26=ROUNDDOWN((AB$6-'People_Inputs'!$H$46)/'Inputs'!$E$26,0)),'People_Inputs'!$P$46,0)</f>
        <v>0</v>
      </c>
      <c r="AC730" s="35">
        <f>IF(AND(AC711=1,(AC$6-'People_Inputs'!$H$46)/'Inputs'!$E$26=ROUNDDOWN((AC$6-'People_Inputs'!$H$46)/'Inputs'!$E$26,0)),'People_Inputs'!$P$46,0)</f>
        <v>0</v>
      </c>
      <c r="AD730" s="35">
        <f>IF(AND(AD711=1,(AD$6-'People_Inputs'!$H$46)/'Inputs'!$E$26=ROUNDDOWN((AD$6-'People_Inputs'!$H$46)/'Inputs'!$E$26,0)),'People_Inputs'!$P$46,0)</f>
        <v>0</v>
      </c>
      <c r="AE730" s="35">
        <f>IF(AND(AE711=1,(AE$6-'People_Inputs'!$H$46)/'Inputs'!$E$26=ROUNDDOWN((AE$6-'People_Inputs'!$H$46)/'Inputs'!$E$26,0)),'People_Inputs'!$P$46,0)</f>
        <v>0</v>
      </c>
      <c r="AF730" s="35">
        <f>IF(AND(AF711=1,(AF$6-'People_Inputs'!$H$46)/'Inputs'!$E$26=ROUNDDOWN((AF$6-'People_Inputs'!$H$46)/'Inputs'!$E$26,0)),'People_Inputs'!$P$46,0)</f>
        <v>0</v>
      </c>
      <c r="AG730" s="35">
        <f>IF(AND(AG711=1,(AG$6-'People_Inputs'!$H$46)/'Inputs'!$E$26=ROUNDDOWN((AG$6-'People_Inputs'!$H$46)/'Inputs'!$E$26,0)),'People_Inputs'!$P$46,0)</f>
        <v>0</v>
      </c>
      <c r="AH730" s="35">
        <f>IF(AND(AH711=1,(AH$6-'People_Inputs'!$H$46)/'Inputs'!$E$26=ROUNDDOWN((AH$6-'People_Inputs'!$H$46)/'Inputs'!$E$26,0)),'People_Inputs'!$P$46,0)</f>
        <v>0</v>
      </c>
      <c r="AI730" s="35">
        <f>IF(AND(AI711=1,(AI$6-'People_Inputs'!$H$46)/'Inputs'!$E$26=ROUNDDOWN((AI$6-'People_Inputs'!$H$46)/'Inputs'!$E$26,0)),'People_Inputs'!$P$46,0)</f>
        <v>0</v>
      </c>
      <c r="AJ730" s="35">
        <f>IF(AND(AJ711=1,(AJ$6-'People_Inputs'!$H$46)/'Inputs'!$E$26=ROUNDDOWN((AJ$6-'People_Inputs'!$H$46)/'Inputs'!$E$26,0)),'People_Inputs'!$P$46,0)</f>
        <v>0</v>
      </c>
      <c r="AK730" s="35">
        <f>IF(AND(AK711=1,(AK$6-'People_Inputs'!$H$46)/'Inputs'!$E$26=ROUNDDOWN((AK$6-'People_Inputs'!$H$46)/'Inputs'!$E$26,0)),'People_Inputs'!$P$46,0)</f>
        <v>0</v>
      </c>
      <c r="AL730" s="35">
        <f>IF(AND(AL711=1,(AL$6-'People_Inputs'!$H$46)/'Inputs'!$E$26=ROUNDDOWN((AL$6-'People_Inputs'!$H$46)/'Inputs'!$E$26,0)),'People_Inputs'!$P$46,0)</f>
        <v>0</v>
      </c>
      <c r="AM730" s="35">
        <f>IF(AND(AM711=1,(AM$6-'People_Inputs'!$H$46)/'Inputs'!$E$26=ROUNDDOWN((AM$6-'People_Inputs'!$H$46)/'Inputs'!$E$26,0)),'People_Inputs'!$P$46,0)</f>
        <v>0</v>
      </c>
      <c r="AN730" s="35">
        <f>IF(AND(AN711=1,(AN$6-'People_Inputs'!$H$46)/'Inputs'!$E$26=ROUNDDOWN((AN$6-'People_Inputs'!$H$46)/'Inputs'!$E$26,0)),'People_Inputs'!$P$46,0)</f>
        <v>0</v>
      </c>
      <c r="AO730" s="35">
        <f>IF(AND(AO711=1,(AO$6-'People_Inputs'!$H$46)/'Inputs'!$E$26=ROUNDDOWN((AO$6-'People_Inputs'!$H$46)/'Inputs'!$E$26,0)),'People_Inputs'!$P$46,0)</f>
        <v>0</v>
      </c>
      <c r="AP730" s="35">
        <f>IF(AND(AP711=1,(AP$6-'People_Inputs'!$H$46)/'Inputs'!$E$26=ROUNDDOWN((AP$6-'People_Inputs'!$H$46)/'Inputs'!$E$26,0)),'People_Inputs'!$P$46,0)</f>
        <v>0</v>
      </c>
      <c r="AQ730" s="35">
        <f>IF(AND(AQ711=1,(AQ$6-'People_Inputs'!$H$46)/'Inputs'!$E$26=ROUNDDOWN((AQ$6-'People_Inputs'!$H$46)/'Inputs'!$E$26,0)),'People_Inputs'!$P$46,0)</f>
        <v>0</v>
      </c>
      <c r="AR730" s="35">
        <f>IF(AND(AR711=1,(AR$6-'People_Inputs'!$H$46)/'Inputs'!$E$26=ROUNDDOWN((AR$6-'People_Inputs'!$H$46)/'Inputs'!$E$26,0)),'People_Inputs'!$P$46,0)</f>
        <v>0</v>
      </c>
      <c r="AS730" s="35">
        <f>IF(AND(AS711=1,(AS$6-'People_Inputs'!$H$46)/'Inputs'!$E$26=ROUNDDOWN((AS$6-'People_Inputs'!$H$46)/'Inputs'!$E$26,0)),'People_Inputs'!$P$46,0)</f>
        <v>0</v>
      </c>
      <c r="AT730" s="35">
        <f>IF(AND(AT711=1,(AT$6-'People_Inputs'!$H$46)/'Inputs'!$E$26=ROUNDDOWN((AT$6-'People_Inputs'!$H$46)/'Inputs'!$E$26,0)),'People_Inputs'!$P$46,0)</f>
        <v>0</v>
      </c>
      <c r="AU730" s="35">
        <f>IF(AND(AU711=1,(AU$6-'People_Inputs'!$H$46)/'Inputs'!$E$26=ROUNDDOWN((AU$6-'People_Inputs'!$H$46)/'Inputs'!$E$26,0)),'People_Inputs'!$P$46,0)</f>
        <v>0</v>
      </c>
      <c r="AV730" s="35">
        <f>IF(AND(AV711=1,(AV$6-'People_Inputs'!$H$46)/'Inputs'!$E$26=ROUNDDOWN((AV$6-'People_Inputs'!$H$46)/'Inputs'!$E$26,0)),'People_Inputs'!$P$46,0)</f>
        <v>0</v>
      </c>
      <c r="AW730" s="35">
        <f>IF(AND(AW711=1,(AW$6-'People_Inputs'!$H$46)/'Inputs'!$E$26=ROUNDDOWN((AW$6-'People_Inputs'!$H$46)/'Inputs'!$E$26,0)),'People_Inputs'!$P$46,0)</f>
        <v>0</v>
      </c>
      <c r="AX730" s="35">
        <f>IF(AND(AX711=1,(AX$6-'People_Inputs'!$H$46)/'Inputs'!$E$26=ROUNDDOWN((AX$6-'People_Inputs'!$H$46)/'Inputs'!$E$26,0)),'People_Inputs'!$P$46,0)</f>
        <v>0</v>
      </c>
      <c r="AY730" s="35">
        <f>IF(AND(AY711=1,(AY$6-'People_Inputs'!$H$46)/'Inputs'!$E$26=ROUNDDOWN((AY$6-'People_Inputs'!$H$46)/'Inputs'!$E$26,0)),'People_Inputs'!$P$46,0)</f>
        <v>0</v>
      </c>
      <c r="AZ730" s="35">
        <f>IF(AND(AZ711=1,(AZ$6-'People_Inputs'!$H$46)/'Inputs'!$E$26=ROUNDDOWN((AZ$6-'People_Inputs'!$H$46)/'Inputs'!$E$26,0)),'People_Inputs'!$P$46,0)</f>
        <v>0</v>
      </c>
      <c r="BA730" s="35">
        <f>IF(AND(BA711=1,(BA$6-'People_Inputs'!$H$46)/'Inputs'!$E$26=ROUNDDOWN((BA$6-'People_Inputs'!$H$46)/'Inputs'!$E$26,0)),'People_Inputs'!$P$46,0)</f>
        <v>0</v>
      </c>
      <c r="BB730" s="35">
        <f>IF(AND(BB711=1,(BB$6-'People_Inputs'!$H$46)/'Inputs'!$E$26=ROUNDDOWN((BB$6-'People_Inputs'!$H$46)/'Inputs'!$E$26,0)),'People_Inputs'!$P$46,0)</f>
        <v>0</v>
      </c>
      <c r="BC730" s="35">
        <f>IF(AND(BC711=1,(BC$6-'People_Inputs'!$H$46)/'Inputs'!$E$26=ROUNDDOWN((BC$6-'People_Inputs'!$H$46)/'Inputs'!$E$26,0)),'People_Inputs'!$P$46,0)</f>
        <v>0</v>
      </c>
      <c r="BD730" s="35">
        <f>IF(AND(BD711=1,(BD$6-'People_Inputs'!$H$46)/'Inputs'!$E$26=ROUNDDOWN((BD$6-'People_Inputs'!$H$46)/'Inputs'!$E$26,0)),'People_Inputs'!$P$46,0)</f>
        <v>0</v>
      </c>
      <c r="BE730" s="35">
        <f>IF(AND(BE711=1,(BE$6-'People_Inputs'!$H$46)/'Inputs'!$E$26=ROUNDDOWN((BE$6-'People_Inputs'!$H$46)/'Inputs'!$E$26,0)),'People_Inputs'!$P$46,0)</f>
        <v>0</v>
      </c>
      <c r="BF730" s="35">
        <f>IF(AND(BF711=1,(BF$6-'People_Inputs'!$H$46)/'Inputs'!$E$26=ROUNDDOWN((BF$6-'People_Inputs'!$H$46)/'Inputs'!$E$26,0)),'People_Inputs'!$P$46,0)</f>
        <v>0</v>
      </c>
      <c r="BG730" s="35">
        <f>IF(AND(BG711=1,(BG$6-'People_Inputs'!$H$46)/'Inputs'!$E$26=ROUNDDOWN((BG$6-'People_Inputs'!$H$46)/'Inputs'!$E$26,0)),'People_Inputs'!$P$46,0)</f>
        <v>0</v>
      </c>
      <c r="BH730" s="35">
        <f>IF(AND(BH711=1,(BH$6-'People_Inputs'!$H$46)/'Inputs'!$E$26=ROUNDDOWN((BH$6-'People_Inputs'!$H$46)/'Inputs'!$E$26,0)),'People_Inputs'!$P$46,0)</f>
        <v>0</v>
      </c>
      <c r="BI730" s="35">
        <f>IF(AND(BI711=1,(BI$6-'People_Inputs'!$H$46)/'Inputs'!$E$26=ROUNDDOWN((BI$6-'People_Inputs'!$H$46)/'Inputs'!$E$26,0)),'People_Inputs'!$P$46,0)</f>
        <v>0</v>
      </c>
      <c r="BJ730" s="35">
        <f>IF(AND(BJ711=1,(BJ$6-'People_Inputs'!$H$46)/'Inputs'!$E$26=ROUNDDOWN((BJ$6-'People_Inputs'!$H$46)/'Inputs'!$E$26,0)),'People_Inputs'!$P$46,0)</f>
        <v>0</v>
      </c>
      <c r="BK730" s="35">
        <f>IF(AND(BK711=1,(BK$6-'People_Inputs'!$H$46)/'Inputs'!$E$26=ROUNDDOWN((BK$6-'People_Inputs'!$H$46)/'Inputs'!$E$26,0)),'People_Inputs'!$P$46,0)</f>
        <v>0</v>
      </c>
      <c r="BL730" s="35">
        <f>IF(AND(BL711=1,(BL$6-'People_Inputs'!$H$46)/'Inputs'!$E$26=ROUNDDOWN((BL$6-'People_Inputs'!$H$46)/'Inputs'!$E$26,0)),'People_Inputs'!$P$46,0)</f>
        <v>0</v>
      </c>
      <c r="BM730" s="35">
        <f>IF(AND(BM711=1,(BM$6-'People_Inputs'!$H$46)/'Inputs'!$E$26=ROUNDDOWN((BM$6-'People_Inputs'!$H$46)/'Inputs'!$E$26,0)),'People_Inputs'!$P$46,0)</f>
        <v>0</v>
      </c>
      <c r="BN730" s="35">
        <f>IF(AND(BN711=1,(BN$6-'People_Inputs'!$H$46)/'Inputs'!$E$26=ROUNDDOWN((BN$6-'People_Inputs'!$H$46)/'Inputs'!$E$26,0)),'People_Inputs'!$P$46,0)</f>
        <v>0</v>
      </c>
      <c r="BO730" s="35">
        <f>IF(AND(BO711=1,(BO$6-'People_Inputs'!$H$46)/'Inputs'!$E$26=ROUNDDOWN((BO$6-'People_Inputs'!$H$46)/'Inputs'!$E$26,0)),'People_Inputs'!$P$46,0)</f>
        <v>0</v>
      </c>
    </row>
    <row r="731" ht="28" customHeight="1">
      <c r="A731" s="2" t="str">
        <v>SLOT37.ACTIVE</v>
      </c>
      <c r="B731" s="6" t="str">
        <v>SLOT37 active in the month (1 = yes)</v>
      </c>
      <c r="C731" s="2" t="str">
        <v>count</v>
      </c>
      <c r="D731" s="2" t="str">
        <v>END</v>
      </c>
      <c r="E731" s="34">
        <f>BO731</f>
        <v>0</v>
      </c>
      <c r="F731" s="6" t="str">
        <v>Spare row; inactive until a hire and an exit month are entered on People_Inputs</v>
      </c>
      <c r="G731" s="2"/>
      <c r="H731" s="33">
        <f>IF(AND(H$6&gt;='People_Inputs'!$H$47,H$6&lt;='People_Inputs'!$I$47),1,0)</f>
        <v>0</v>
      </c>
      <c r="I731" s="33">
        <f>IF(AND(I$6&gt;='People_Inputs'!$H$47,I$6&lt;='People_Inputs'!$I$47),1,0)</f>
        <v>0</v>
      </c>
      <c r="J731" s="33">
        <f>IF(AND(J$6&gt;='People_Inputs'!$H$47,J$6&lt;='People_Inputs'!$I$47),1,0)</f>
        <v>0</v>
      </c>
      <c r="K731" s="33">
        <f>IF(AND(K$6&gt;='People_Inputs'!$H$47,K$6&lt;='People_Inputs'!$I$47),1,0)</f>
        <v>0</v>
      </c>
      <c r="L731" s="33">
        <f>IF(AND(L$6&gt;='People_Inputs'!$H$47,L$6&lt;='People_Inputs'!$I$47),1,0)</f>
        <v>0</v>
      </c>
      <c r="M731" s="33">
        <f>IF(AND(M$6&gt;='People_Inputs'!$H$47,M$6&lt;='People_Inputs'!$I$47),1,0)</f>
        <v>0</v>
      </c>
      <c r="N731" s="33">
        <f>IF(AND(N$6&gt;='People_Inputs'!$H$47,N$6&lt;='People_Inputs'!$I$47),1,0)</f>
        <v>0</v>
      </c>
      <c r="O731" s="33">
        <f>IF(AND(O$6&gt;='People_Inputs'!$H$47,O$6&lt;='People_Inputs'!$I$47),1,0)</f>
        <v>0</v>
      </c>
      <c r="P731" s="33">
        <f>IF(AND(P$6&gt;='People_Inputs'!$H$47,P$6&lt;='People_Inputs'!$I$47),1,0)</f>
        <v>0</v>
      </c>
      <c r="Q731" s="33">
        <f>IF(AND(Q$6&gt;='People_Inputs'!$H$47,Q$6&lt;='People_Inputs'!$I$47),1,0)</f>
        <v>0</v>
      </c>
      <c r="R731" s="33">
        <f>IF(AND(R$6&gt;='People_Inputs'!$H$47,R$6&lt;='People_Inputs'!$I$47),1,0)</f>
        <v>0</v>
      </c>
      <c r="S731" s="33">
        <f>IF(AND(S$6&gt;='People_Inputs'!$H$47,S$6&lt;='People_Inputs'!$I$47),1,0)</f>
        <v>0</v>
      </c>
      <c r="T731" s="33">
        <f>IF(AND(T$6&gt;='People_Inputs'!$H$47,T$6&lt;='People_Inputs'!$I$47),1,0)</f>
        <v>0</v>
      </c>
      <c r="U731" s="33">
        <f>IF(AND(U$6&gt;='People_Inputs'!$H$47,U$6&lt;='People_Inputs'!$I$47),1,0)</f>
        <v>0</v>
      </c>
      <c r="V731" s="33">
        <f>IF(AND(V$6&gt;='People_Inputs'!$H$47,V$6&lt;='People_Inputs'!$I$47),1,0)</f>
        <v>0</v>
      </c>
      <c r="W731" s="33">
        <f>IF(AND(W$6&gt;='People_Inputs'!$H$47,W$6&lt;='People_Inputs'!$I$47),1,0)</f>
        <v>0</v>
      </c>
      <c r="X731" s="33">
        <f>IF(AND(X$6&gt;='People_Inputs'!$H$47,X$6&lt;='People_Inputs'!$I$47),1,0)</f>
        <v>0</v>
      </c>
      <c r="Y731" s="33">
        <f>IF(AND(Y$6&gt;='People_Inputs'!$H$47,Y$6&lt;='People_Inputs'!$I$47),1,0)</f>
        <v>0</v>
      </c>
      <c r="Z731" s="33">
        <f>IF(AND(Z$6&gt;='People_Inputs'!$H$47,Z$6&lt;='People_Inputs'!$I$47),1,0)</f>
        <v>0</v>
      </c>
      <c r="AA731" s="33">
        <f>IF(AND(AA$6&gt;='People_Inputs'!$H$47,AA$6&lt;='People_Inputs'!$I$47),1,0)</f>
        <v>0</v>
      </c>
      <c r="AB731" s="33">
        <f>IF(AND(AB$6&gt;='People_Inputs'!$H$47,AB$6&lt;='People_Inputs'!$I$47),1,0)</f>
        <v>0</v>
      </c>
      <c r="AC731" s="33">
        <f>IF(AND(AC$6&gt;='People_Inputs'!$H$47,AC$6&lt;='People_Inputs'!$I$47),1,0)</f>
        <v>0</v>
      </c>
      <c r="AD731" s="33">
        <f>IF(AND(AD$6&gt;='People_Inputs'!$H$47,AD$6&lt;='People_Inputs'!$I$47),1,0)</f>
        <v>0</v>
      </c>
      <c r="AE731" s="33">
        <f>IF(AND(AE$6&gt;='People_Inputs'!$H$47,AE$6&lt;='People_Inputs'!$I$47),1,0)</f>
        <v>0</v>
      </c>
      <c r="AF731" s="33">
        <f>IF(AND(AF$6&gt;='People_Inputs'!$H$47,AF$6&lt;='People_Inputs'!$I$47),1,0)</f>
        <v>0</v>
      </c>
      <c r="AG731" s="33">
        <f>IF(AND(AG$6&gt;='People_Inputs'!$H$47,AG$6&lt;='People_Inputs'!$I$47),1,0)</f>
        <v>0</v>
      </c>
      <c r="AH731" s="33">
        <f>IF(AND(AH$6&gt;='People_Inputs'!$H$47,AH$6&lt;='People_Inputs'!$I$47),1,0)</f>
        <v>0</v>
      </c>
      <c r="AI731" s="33">
        <f>IF(AND(AI$6&gt;='People_Inputs'!$H$47,AI$6&lt;='People_Inputs'!$I$47),1,0)</f>
        <v>0</v>
      </c>
      <c r="AJ731" s="33">
        <f>IF(AND(AJ$6&gt;='People_Inputs'!$H$47,AJ$6&lt;='People_Inputs'!$I$47),1,0)</f>
        <v>0</v>
      </c>
      <c r="AK731" s="33">
        <f>IF(AND(AK$6&gt;='People_Inputs'!$H$47,AK$6&lt;='People_Inputs'!$I$47),1,0)</f>
        <v>0</v>
      </c>
      <c r="AL731" s="33">
        <f>IF(AND(AL$6&gt;='People_Inputs'!$H$47,AL$6&lt;='People_Inputs'!$I$47),1,0)</f>
        <v>0</v>
      </c>
      <c r="AM731" s="33">
        <f>IF(AND(AM$6&gt;='People_Inputs'!$H$47,AM$6&lt;='People_Inputs'!$I$47),1,0)</f>
        <v>0</v>
      </c>
      <c r="AN731" s="33">
        <f>IF(AND(AN$6&gt;='People_Inputs'!$H$47,AN$6&lt;='People_Inputs'!$I$47),1,0)</f>
        <v>0</v>
      </c>
      <c r="AO731" s="33">
        <f>IF(AND(AO$6&gt;='People_Inputs'!$H$47,AO$6&lt;='People_Inputs'!$I$47),1,0)</f>
        <v>0</v>
      </c>
      <c r="AP731" s="33">
        <f>IF(AND(AP$6&gt;='People_Inputs'!$H$47,AP$6&lt;='People_Inputs'!$I$47),1,0)</f>
        <v>0</v>
      </c>
      <c r="AQ731" s="33">
        <f>IF(AND(AQ$6&gt;='People_Inputs'!$H$47,AQ$6&lt;='People_Inputs'!$I$47),1,0)</f>
        <v>0</v>
      </c>
      <c r="AR731" s="33">
        <f>IF(AND(AR$6&gt;='People_Inputs'!$H$47,AR$6&lt;='People_Inputs'!$I$47),1,0)</f>
        <v>0</v>
      </c>
      <c r="AS731" s="33">
        <f>IF(AND(AS$6&gt;='People_Inputs'!$H$47,AS$6&lt;='People_Inputs'!$I$47),1,0)</f>
        <v>0</v>
      </c>
      <c r="AT731" s="33">
        <f>IF(AND(AT$6&gt;='People_Inputs'!$H$47,AT$6&lt;='People_Inputs'!$I$47),1,0)</f>
        <v>0</v>
      </c>
      <c r="AU731" s="33">
        <f>IF(AND(AU$6&gt;='People_Inputs'!$H$47,AU$6&lt;='People_Inputs'!$I$47),1,0)</f>
        <v>0</v>
      </c>
      <c r="AV731" s="33">
        <f>IF(AND(AV$6&gt;='People_Inputs'!$H$47,AV$6&lt;='People_Inputs'!$I$47),1,0)</f>
        <v>0</v>
      </c>
      <c r="AW731" s="33">
        <f>IF(AND(AW$6&gt;='People_Inputs'!$H$47,AW$6&lt;='People_Inputs'!$I$47),1,0)</f>
        <v>0</v>
      </c>
      <c r="AX731" s="33">
        <f>IF(AND(AX$6&gt;='People_Inputs'!$H$47,AX$6&lt;='People_Inputs'!$I$47),1,0)</f>
        <v>0</v>
      </c>
      <c r="AY731" s="33">
        <f>IF(AND(AY$6&gt;='People_Inputs'!$H$47,AY$6&lt;='People_Inputs'!$I$47),1,0)</f>
        <v>0</v>
      </c>
      <c r="AZ731" s="33">
        <f>IF(AND(AZ$6&gt;='People_Inputs'!$H$47,AZ$6&lt;='People_Inputs'!$I$47),1,0)</f>
        <v>0</v>
      </c>
      <c r="BA731" s="33">
        <f>IF(AND(BA$6&gt;='People_Inputs'!$H$47,BA$6&lt;='People_Inputs'!$I$47),1,0)</f>
        <v>0</v>
      </c>
      <c r="BB731" s="33">
        <f>IF(AND(BB$6&gt;='People_Inputs'!$H$47,BB$6&lt;='People_Inputs'!$I$47),1,0)</f>
        <v>0</v>
      </c>
      <c r="BC731" s="33">
        <f>IF(AND(BC$6&gt;='People_Inputs'!$H$47,BC$6&lt;='People_Inputs'!$I$47),1,0)</f>
        <v>0</v>
      </c>
      <c r="BD731" s="33">
        <f>IF(AND(BD$6&gt;='People_Inputs'!$H$47,BD$6&lt;='People_Inputs'!$I$47),1,0)</f>
        <v>0</v>
      </c>
      <c r="BE731" s="33">
        <f>IF(AND(BE$6&gt;='People_Inputs'!$H$47,BE$6&lt;='People_Inputs'!$I$47),1,0)</f>
        <v>0</v>
      </c>
      <c r="BF731" s="33">
        <f>IF(AND(BF$6&gt;='People_Inputs'!$H$47,BF$6&lt;='People_Inputs'!$I$47),1,0)</f>
        <v>0</v>
      </c>
      <c r="BG731" s="33">
        <f>IF(AND(BG$6&gt;='People_Inputs'!$H$47,BG$6&lt;='People_Inputs'!$I$47),1,0)</f>
        <v>0</v>
      </c>
      <c r="BH731" s="33">
        <f>IF(AND(BH$6&gt;='People_Inputs'!$H$47,BH$6&lt;='People_Inputs'!$I$47),1,0)</f>
        <v>0</v>
      </c>
      <c r="BI731" s="33">
        <f>IF(AND(BI$6&gt;='People_Inputs'!$H$47,BI$6&lt;='People_Inputs'!$I$47),1,0)</f>
        <v>0</v>
      </c>
      <c r="BJ731" s="33">
        <f>IF(AND(BJ$6&gt;='People_Inputs'!$H$47,BJ$6&lt;='People_Inputs'!$I$47),1,0)</f>
        <v>0</v>
      </c>
      <c r="BK731" s="33">
        <f>IF(AND(BK$6&gt;='People_Inputs'!$H$47,BK$6&lt;='People_Inputs'!$I$47),1,0)</f>
        <v>0</v>
      </c>
      <c r="BL731" s="33">
        <f>IF(AND(BL$6&gt;='People_Inputs'!$H$47,BL$6&lt;='People_Inputs'!$I$47),1,0)</f>
        <v>0</v>
      </c>
      <c r="BM731" s="33">
        <f>IF(AND(BM$6&gt;='People_Inputs'!$H$47,BM$6&lt;='People_Inputs'!$I$47),1,0)</f>
        <v>0</v>
      </c>
      <c r="BN731" s="33">
        <f>IF(AND(BN$6&gt;='People_Inputs'!$H$47,BN$6&lt;='People_Inputs'!$I$47),1,0)</f>
        <v>0</v>
      </c>
      <c r="BO731" s="33">
        <f>IF(AND(BO$6&gt;='People_Inputs'!$H$47,BO$6&lt;='People_Inputs'!$I$47),1,0)</f>
        <v>0</v>
      </c>
    </row>
    <row r="732" ht="28" customHeight="1">
      <c r="A732" s="2" t="str">
        <v>SLOT37.FTE</v>
      </c>
      <c r="B732" s="6" t="str">
        <v>SLOT37 FTE</v>
      </c>
      <c r="C732" s="2" t="str">
        <v>FTE</v>
      </c>
      <c r="D732" s="2" t="str">
        <v>END</v>
      </c>
      <c r="E732" s="34">
        <f>BO732</f>
        <v>0</v>
      </c>
      <c r="F732" s="6" t="str">
        <v>Spare row; inactive until a hire and an exit month are entered on People_Inputs</v>
      </c>
      <c r="G732" s="2"/>
      <c r="H732" s="33">
        <f>H731*'People_Inputs'!$J$47</f>
        <v>0</v>
      </c>
      <c r="I732" s="33">
        <f>I731*'People_Inputs'!$J$47</f>
        <v>0</v>
      </c>
      <c r="J732" s="33">
        <f>J731*'People_Inputs'!$J$47</f>
        <v>0</v>
      </c>
      <c r="K732" s="33">
        <f>K731*'People_Inputs'!$J$47</f>
        <v>0</v>
      </c>
      <c r="L732" s="33">
        <f>L731*'People_Inputs'!$J$47</f>
        <v>0</v>
      </c>
      <c r="M732" s="33">
        <f>M731*'People_Inputs'!$J$47</f>
        <v>0</v>
      </c>
      <c r="N732" s="33">
        <f>N731*'People_Inputs'!$J$47</f>
        <v>0</v>
      </c>
      <c r="O732" s="33">
        <f>O731*'People_Inputs'!$J$47</f>
        <v>0</v>
      </c>
      <c r="P732" s="33">
        <f>P731*'People_Inputs'!$J$47</f>
        <v>0</v>
      </c>
      <c r="Q732" s="33">
        <f>Q731*'People_Inputs'!$J$47</f>
        <v>0</v>
      </c>
      <c r="R732" s="33">
        <f>R731*'People_Inputs'!$J$47</f>
        <v>0</v>
      </c>
      <c r="S732" s="33">
        <f>S731*'People_Inputs'!$J$47</f>
        <v>0</v>
      </c>
      <c r="T732" s="33">
        <f>T731*'People_Inputs'!$J$47</f>
        <v>0</v>
      </c>
      <c r="U732" s="33">
        <f>U731*'People_Inputs'!$J$47</f>
        <v>0</v>
      </c>
      <c r="V732" s="33">
        <f>V731*'People_Inputs'!$J$47</f>
        <v>0</v>
      </c>
      <c r="W732" s="33">
        <f>W731*'People_Inputs'!$J$47</f>
        <v>0</v>
      </c>
      <c r="X732" s="33">
        <f>X731*'People_Inputs'!$J$47</f>
        <v>0</v>
      </c>
      <c r="Y732" s="33">
        <f>Y731*'People_Inputs'!$J$47</f>
        <v>0</v>
      </c>
      <c r="Z732" s="33">
        <f>Z731*'People_Inputs'!$J$47</f>
        <v>0</v>
      </c>
      <c r="AA732" s="33">
        <f>AA731*'People_Inputs'!$J$47</f>
        <v>0</v>
      </c>
      <c r="AB732" s="33">
        <f>AB731*'People_Inputs'!$J$47</f>
        <v>0</v>
      </c>
      <c r="AC732" s="33">
        <f>AC731*'People_Inputs'!$J$47</f>
        <v>0</v>
      </c>
      <c r="AD732" s="33">
        <f>AD731*'People_Inputs'!$J$47</f>
        <v>0</v>
      </c>
      <c r="AE732" s="33">
        <f>AE731*'People_Inputs'!$J$47</f>
        <v>0</v>
      </c>
      <c r="AF732" s="33">
        <f>AF731*'People_Inputs'!$J$47</f>
        <v>0</v>
      </c>
      <c r="AG732" s="33">
        <f>AG731*'People_Inputs'!$J$47</f>
        <v>0</v>
      </c>
      <c r="AH732" s="33">
        <f>AH731*'People_Inputs'!$J$47</f>
        <v>0</v>
      </c>
      <c r="AI732" s="33">
        <f>AI731*'People_Inputs'!$J$47</f>
        <v>0</v>
      </c>
      <c r="AJ732" s="33">
        <f>AJ731*'People_Inputs'!$J$47</f>
        <v>0</v>
      </c>
      <c r="AK732" s="33">
        <f>AK731*'People_Inputs'!$J$47</f>
        <v>0</v>
      </c>
      <c r="AL732" s="33">
        <f>AL731*'People_Inputs'!$J$47</f>
        <v>0</v>
      </c>
      <c r="AM732" s="33">
        <f>AM731*'People_Inputs'!$J$47</f>
        <v>0</v>
      </c>
      <c r="AN732" s="33">
        <f>AN731*'People_Inputs'!$J$47</f>
        <v>0</v>
      </c>
      <c r="AO732" s="33">
        <f>AO731*'People_Inputs'!$J$47</f>
        <v>0</v>
      </c>
      <c r="AP732" s="33">
        <f>AP731*'People_Inputs'!$J$47</f>
        <v>0</v>
      </c>
      <c r="AQ732" s="33">
        <f>AQ731*'People_Inputs'!$J$47</f>
        <v>0</v>
      </c>
      <c r="AR732" s="33">
        <f>AR731*'People_Inputs'!$J$47</f>
        <v>0</v>
      </c>
      <c r="AS732" s="33">
        <f>AS731*'People_Inputs'!$J$47</f>
        <v>0</v>
      </c>
      <c r="AT732" s="33">
        <f>AT731*'People_Inputs'!$J$47</f>
        <v>0</v>
      </c>
      <c r="AU732" s="33">
        <f>AU731*'People_Inputs'!$J$47</f>
        <v>0</v>
      </c>
      <c r="AV732" s="33">
        <f>AV731*'People_Inputs'!$J$47</f>
        <v>0</v>
      </c>
      <c r="AW732" s="33">
        <f>AW731*'People_Inputs'!$J$47</f>
        <v>0</v>
      </c>
      <c r="AX732" s="33">
        <f>AX731*'People_Inputs'!$J$47</f>
        <v>0</v>
      </c>
      <c r="AY732" s="33">
        <f>AY731*'People_Inputs'!$J$47</f>
        <v>0</v>
      </c>
      <c r="AZ732" s="33">
        <f>AZ731*'People_Inputs'!$J$47</f>
        <v>0</v>
      </c>
      <c r="BA732" s="33">
        <f>BA731*'People_Inputs'!$J$47</f>
        <v>0</v>
      </c>
      <c r="BB732" s="33">
        <f>BB731*'People_Inputs'!$J$47</f>
        <v>0</v>
      </c>
      <c r="BC732" s="33">
        <f>BC731*'People_Inputs'!$J$47</f>
        <v>0</v>
      </c>
      <c r="BD732" s="33">
        <f>BD731*'People_Inputs'!$J$47</f>
        <v>0</v>
      </c>
      <c r="BE732" s="33">
        <f>BE731*'People_Inputs'!$J$47</f>
        <v>0</v>
      </c>
      <c r="BF732" s="33">
        <f>BF731*'People_Inputs'!$J$47</f>
        <v>0</v>
      </c>
      <c r="BG732" s="33">
        <f>BG731*'People_Inputs'!$J$47</f>
        <v>0</v>
      </c>
      <c r="BH732" s="33">
        <f>BH731*'People_Inputs'!$J$47</f>
        <v>0</v>
      </c>
      <c r="BI732" s="33">
        <f>BI731*'People_Inputs'!$J$47</f>
        <v>0</v>
      </c>
      <c r="BJ732" s="33">
        <f>BJ731*'People_Inputs'!$J$47</f>
        <v>0</v>
      </c>
      <c r="BK732" s="33">
        <f>BK731*'People_Inputs'!$J$47</f>
        <v>0</v>
      </c>
      <c r="BL732" s="33">
        <f>BL731*'People_Inputs'!$J$47</f>
        <v>0</v>
      </c>
      <c r="BM732" s="33">
        <f>BM731*'People_Inputs'!$J$47</f>
        <v>0</v>
      </c>
      <c r="BN732" s="33">
        <f>BN731*'People_Inputs'!$J$47</f>
        <v>0</v>
      </c>
      <c r="BO732" s="33">
        <f>BO731*'People_Inputs'!$J$47</f>
        <v>0</v>
      </c>
    </row>
    <row r="733" ht="28" customHeight="1">
      <c r="A733" s="2" t="str">
        <v>SLOT37.EMPLOYEE</v>
      </c>
      <c r="B733" s="6" t="str">
        <v>SLOT37 employee with social insurance (1 = yes)</v>
      </c>
      <c r="C733" s="2" t="str">
        <v>count</v>
      </c>
      <c r="D733" s="2" t="str">
        <v>END</v>
      </c>
      <c r="E733" s="34">
        <f>BO733</f>
        <v>0</v>
      </c>
      <c r="F733" s="6" t="str">
        <v>Spare row; inactive until a hire and an exit month are entered on People_Inputs</v>
      </c>
      <c r="G733" s="2"/>
      <c r="H733" s="33">
        <f>H731*'People_Inputs'!$N$47</f>
        <v>0</v>
      </c>
      <c r="I733" s="33">
        <f>I731*'People_Inputs'!$N$47</f>
        <v>0</v>
      </c>
      <c r="J733" s="33">
        <f>J731*'People_Inputs'!$N$47</f>
        <v>0</v>
      </c>
      <c r="K733" s="33">
        <f>K731*'People_Inputs'!$N$47</f>
        <v>0</v>
      </c>
      <c r="L733" s="33">
        <f>L731*'People_Inputs'!$N$47</f>
        <v>0</v>
      </c>
      <c r="M733" s="33">
        <f>M731*'People_Inputs'!$N$47</f>
        <v>0</v>
      </c>
      <c r="N733" s="33">
        <f>N731*'People_Inputs'!$N$47</f>
        <v>0</v>
      </c>
      <c r="O733" s="33">
        <f>O731*'People_Inputs'!$N$47</f>
        <v>0</v>
      </c>
      <c r="P733" s="33">
        <f>P731*'People_Inputs'!$N$47</f>
        <v>0</v>
      </c>
      <c r="Q733" s="33">
        <f>Q731*'People_Inputs'!$N$47</f>
        <v>0</v>
      </c>
      <c r="R733" s="33">
        <f>R731*'People_Inputs'!$N$47</f>
        <v>0</v>
      </c>
      <c r="S733" s="33">
        <f>S731*'People_Inputs'!$N$47</f>
        <v>0</v>
      </c>
      <c r="T733" s="33">
        <f>T731*'People_Inputs'!$N$47</f>
        <v>0</v>
      </c>
      <c r="U733" s="33">
        <f>U731*'People_Inputs'!$N$47</f>
        <v>0</v>
      </c>
      <c r="V733" s="33">
        <f>V731*'People_Inputs'!$N$47</f>
        <v>0</v>
      </c>
      <c r="W733" s="33">
        <f>W731*'People_Inputs'!$N$47</f>
        <v>0</v>
      </c>
      <c r="X733" s="33">
        <f>X731*'People_Inputs'!$N$47</f>
        <v>0</v>
      </c>
      <c r="Y733" s="33">
        <f>Y731*'People_Inputs'!$N$47</f>
        <v>0</v>
      </c>
      <c r="Z733" s="33">
        <f>Z731*'People_Inputs'!$N$47</f>
        <v>0</v>
      </c>
      <c r="AA733" s="33">
        <f>AA731*'People_Inputs'!$N$47</f>
        <v>0</v>
      </c>
      <c r="AB733" s="33">
        <f>AB731*'People_Inputs'!$N$47</f>
        <v>0</v>
      </c>
      <c r="AC733" s="33">
        <f>AC731*'People_Inputs'!$N$47</f>
        <v>0</v>
      </c>
      <c r="AD733" s="33">
        <f>AD731*'People_Inputs'!$N$47</f>
        <v>0</v>
      </c>
      <c r="AE733" s="33">
        <f>AE731*'People_Inputs'!$N$47</f>
        <v>0</v>
      </c>
      <c r="AF733" s="33">
        <f>AF731*'People_Inputs'!$N$47</f>
        <v>0</v>
      </c>
      <c r="AG733" s="33">
        <f>AG731*'People_Inputs'!$N$47</f>
        <v>0</v>
      </c>
      <c r="AH733" s="33">
        <f>AH731*'People_Inputs'!$N$47</f>
        <v>0</v>
      </c>
      <c r="AI733" s="33">
        <f>AI731*'People_Inputs'!$N$47</f>
        <v>0</v>
      </c>
      <c r="AJ733" s="33">
        <f>AJ731*'People_Inputs'!$N$47</f>
        <v>0</v>
      </c>
      <c r="AK733" s="33">
        <f>AK731*'People_Inputs'!$N$47</f>
        <v>0</v>
      </c>
      <c r="AL733" s="33">
        <f>AL731*'People_Inputs'!$N$47</f>
        <v>0</v>
      </c>
      <c r="AM733" s="33">
        <f>AM731*'People_Inputs'!$N$47</f>
        <v>0</v>
      </c>
      <c r="AN733" s="33">
        <f>AN731*'People_Inputs'!$N$47</f>
        <v>0</v>
      </c>
      <c r="AO733" s="33">
        <f>AO731*'People_Inputs'!$N$47</f>
        <v>0</v>
      </c>
      <c r="AP733" s="33">
        <f>AP731*'People_Inputs'!$N$47</f>
        <v>0</v>
      </c>
      <c r="AQ733" s="33">
        <f>AQ731*'People_Inputs'!$N$47</f>
        <v>0</v>
      </c>
      <c r="AR733" s="33">
        <f>AR731*'People_Inputs'!$N$47</f>
        <v>0</v>
      </c>
      <c r="AS733" s="33">
        <f>AS731*'People_Inputs'!$N$47</f>
        <v>0</v>
      </c>
      <c r="AT733" s="33">
        <f>AT731*'People_Inputs'!$N$47</f>
        <v>0</v>
      </c>
      <c r="AU733" s="33">
        <f>AU731*'People_Inputs'!$N$47</f>
        <v>0</v>
      </c>
      <c r="AV733" s="33">
        <f>AV731*'People_Inputs'!$N$47</f>
        <v>0</v>
      </c>
      <c r="AW733" s="33">
        <f>AW731*'People_Inputs'!$N$47</f>
        <v>0</v>
      </c>
      <c r="AX733" s="33">
        <f>AX731*'People_Inputs'!$N$47</f>
        <v>0</v>
      </c>
      <c r="AY733" s="33">
        <f>AY731*'People_Inputs'!$N$47</f>
        <v>0</v>
      </c>
      <c r="AZ733" s="33">
        <f>AZ731*'People_Inputs'!$N$47</f>
        <v>0</v>
      </c>
      <c r="BA733" s="33">
        <f>BA731*'People_Inputs'!$N$47</f>
        <v>0</v>
      </c>
      <c r="BB733" s="33">
        <f>BB731*'People_Inputs'!$N$47</f>
        <v>0</v>
      </c>
      <c r="BC733" s="33">
        <f>BC731*'People_Inputs'!$N$47</f>
        <v>0</v>
      </c>
      <c r="BD733" s="33">
        <f>BD731*'People_Inputs'!$N$47</f>
        <v>0</v>
      </c>
      <c r="BE733" s="33">
        <f>BE731*'People_Inputs'!$N$47</f>
        <v>0</v>
      </c>
      <c r="BF733" s="33">
        <f>BF731*'People_Inputs'!$N$47</f>
        <v>0</v>
      </c>
      <c r="BG733" s="33">
        <f>BG731*'People_Inputs'!$N$47</f>
        <v>0</v>
      </c>
      <c r="BH733" s="33">
        <f>BH731*'People_Inputs'!$N$47</f>
        <v>0</v>
      </c>
      <c r="BI733" s="33">
        <f>BI731*'People_Inputs'!$N$47</f>
        <v>0</v>
      </c>
      <c r="BJ733" s="33">
        <f>BJ731*'People_Inputs'!$N$47</f>
        <v>0</v>
      </c>
      <c r="BK733" s="33">
        <f>BK731*'People_Inputs'!$N$47</f>
        <v>0</v>
      </c>
      <c r="BL733" s="33">
        <f>BL731*'People_Inputs'!$N$47</f>
        <v>0</v>
      </c>
      <c r="BM733" s="33">
        <f>BM731*'People_Inputs'!$N$47</f>
        <v>0</v>
      </c>
      <c r="BN733" s="33">
        <f>BN731*'People_Inputs'!$N$47</f>
        <v>0</v>
      </c>
      <c r="BO733" s="33">
        <f>BO731*'People_Inputs'!$N$47</f>
        <v>0</v>
      </c>
    </row>
    <row r="734" ht="28" customHeight="1">
      <c r="A734" s="2" t="str">
        <v>SLOT37.ANNUAL</v>
      </c>
      <c r="B734" s="6" t="str">
        <v>SLOT37 annual salary at 1.0 FTE, indexed</v>
      </c>
      <c r="C734" s="2" t="str">
        <v>EUR</v>
      </c>
      <c r="D734" s="2" t="str">
        <v>END</v>
      </c>
      <c r="E734" s="36">
        <f>BO734</f>
        <v>0</v>
      </c>
      <c r="F734" s="6" t="str">
        <v>Spare row; inactive until a hire and an exit month are entered on People_Inputs</v>
      </c>
      <c r="G734" s="2"/>
      <c r="H734" s="35">
        <f>'People_Inputs'!$K$47*(1+'People_Inputs'!$L$47)^(H$8-'Inputs'!$E$29)</f>
        <v>0</v>
      </c>
      <c r="I734" s="35">
        <f>'People_Inputs'!$K$47*(1+'People_Inputs'!$L$47)^(I$8-'Inputs'!$E$29)</f>
        <v>0</v>
      </c>
      <c r="J734" s="35">
        <f>'People_Inputs'!$K$47*(1+'People_Inputs'!$L$47)^(J$8-'Inputs'!$E$29)</f>
        <v>0</v>
      </c>
      <c r="K734" s="35">
        <f>'People_Inputs'!$K$47*(1+'People_Inputs'!$L$47)^(K$8-'Inputs'!$E$29)</f>
        <v>0</v>
      </c>
      <c r="L734" s="35">
        <f>'People_Inputs'!$K$47*(1+'People_Inputs'!$L$47)^(L$8-'Inputs'!$E$29)</f>
        <v>0</v>
      </c>
      <c r="M734" s="35">
        <f>'People_Inputs'!$K$47*(1+'People_Inputs'!$L$47)^(M$8-'Inputs'!$E$29)</f>
        <v>0</v>
      </c>
      <c r="N734" s="35">
        <f>'People_Inputs'!$K$47*(1+'People_Inputs'!$L$47)^(N$8-'Inputs'!$E$29)</f>
        <v>0</v>
      </c>
      <c r="O734" s="35">
        <f>'People_Inputs'!$K$47*(1+'People_Inputs'!$L$47)^(O$8-'Inputs'!$E$29)</f>
        <v>0</v>
      </c>
      <c r="P734" s="35">
        <f>'People_Inputs'!$K$47*(1+'People_Inputs'!$L$47)^(P$8-'Inputs'!$E$29)</f>
        <v>0</v>
      </c>
      <c r="Q734" s="35">
        <f>'People_Inputs'!$K$47*(1+'People_Inputs'!$L$47)^(Q$8-'Inputs'!$E$29)</f>
        <v>0</v>
      </c>
      <c r="R734" s="35">
        <f>'People_Inputs'!$K$47*(1+'People_Inputs'!$L$47)^(R$8-'Inputs'!$E$29)</f>
        <v>0</v>
      </c>
      <c r="S734" s="35">
        <f>'People_Inputs'!$K$47*(1+'People_Inputs'!$L$47)^(S$8-'Inputs'!$E$29)</f>
        <v>0</v>
      </c>
      <c r="T734" s="35">
        <f>'People_Inputs'!$K$47*(1+'People_Inputs'!$L$47)^(T$8-'Inputs'!$E$29)</f>
        <v>0</v>
      </c>
      <c r="U734" s="35">
        <f>'People_Inputs'!$K$47*(1+'People_Inputs'!$L$47)^(U$8-'Inputs'!$E$29)</f>
        <v>0</v>
      </c>
      <c r="V734" s="35">
        <f>'People_Inputs'!$K$47*(1+'People_Inputs'!$L$47)^(V$8-'Inputs'!$E$29)</f>
        <v>0</v>
      </c>
      <c r="W734" s="35">
        <f>'People_Inputs'!$K$47*(1+'People_Inputs'!$L$47)^(W$8-'Inputs'!$E$29)</f>
        <v>0</v>
      </c>
      <c r="X734" s="35">
        <f>'People_Inputs'!$K$47*(1+'People_Inputs'!$L$47)^(X$8-'Inputs'!$E$29)</f>
        <v>0</v>
      </c>
      <c r="Y734" s="35">
        <f>'People_Inputs'!$K$47*(1+'People_Inputs'!$L$47)^(Y$8-'Inputs'!$E$29)</f>
        <v>0</v>
      </c>
      <c r="Z734" s="35">
        <f>'People_Inputs'!$K$47*(1+'People_Inputs'!$L$47)^(Z$8-'Inputs'!$E$29)</f>
        <v>0</v>
      </c>
      <c r="AA734" s="35">
        <f>'People_Inputs'!$K$47*(1+'People_Inputs'!$L$47)^(AA$8-'Inputs'!$E$29)</f>
        <v>0</v>
      </c>
      <c r="AB734" s="35">
        <f>'People_Inputs'!$K$47*(1+'People_Inputs'!$L$47)^(AB$8-'Inputs'!$E$29)</f>
        <v>0</v>
      </c>
      <c r="AC734" s="35">
        <f>'People_Inputs'!$K$47*(1+'People_Inputs'!$L$47)^(AC$8-'Inputs'!$E$29)</f>
        <v>0</v>
      </c>
      <c r="AD734" s="35">
        <f>'People_Inputs'!$K$47*(1+'People_Inputs'!$L$47)^(AD$8-'Inputs'!$E$29)</f>
        <v>0</v>
      </c>
      <c r="AE734" s="35">
        <f>'People_Inputs'!$K$47*(1+'People_Inputs'!$L$47)^(AE$8-'Inputs'!$E$29)</f>
        <v>0</v>
      </c>
      <c r="AF734" s="35">
        <f>'People_Inputs'!$K$47*(1+'People_Inputs'!$L$47)^(AF$8-'Inputs'!$E$29)</f>
        <v>0</v>
      </c>
      <c r="AG734" s="35">
        <f>'People_Inputs'!$K$47*(1+'People_Inputs'!$L$47)^(AG$8-'Inputs'!$E$29)</f>
        <v>0</v>
      </c>
      <c r="AH734" s="35">
        <f>'People_Inputs'!$K$47*(1+'People_Inputs'!$L$47)^(AH$8-'Inputs'!$E$29)</f>
        <v>0</v>
      </c>
      <c r="AI734" s="35">
        <f>'People_Inputs'!$K$47*(1+'People_Inputs'!$L$47)^(AI$8-'Inputs'!$E$29)</f>
        <v>0</v>
      </c>
      <c r="AJ734" s="35">
        <f>'People_Inputs'!$K$47*(1+'People_Inputs'!$L$47)^(AJ$8-'Inputs'!$E$29)</f>
        <v>0</v>
      </c>
      <c r="AK734" s="35">
        <f>'People_Inputs'!$K$47*(1+'People_Inputs'!$L$47)^(AK$8-'Inputs'!$E$29)</f>
        <v>0</v>
      </c>
      <c r="AL734" s="35">
        <f>'People_Inputs'!$K$47*(1+'People_Inputs'!$L$47)^(AL$8-'Inputs'!$E$29)</f>
        <v>0</v>
      </c>
      <c r="AM734" s="35">
        <f>'People_Inputs'!$K$47*(1+'People_Inputs'!$L$47)^(AM$8-'Inputs'!$E$29)</f>
        <v>0</v>
      </c>
      <c r="AN734" s="35">
        <f>'People_Inputs'!$K$47*(1+'People_Inputs'!$L$47)^(AN$8-'Inputs'!$E$29)</f>
        <v>0</v>
      </c>
      <c r="AO734" s="35">
        <f>'People_Inputs'!$K$47*(1+'People_Inputs'!$L$47)^(AO$8-'Inputs'!$E$29)</f>
        <v>0</v>
      </c>
      <c r="AP734" s="35">
        <f>'People_Inputs'!$K$47*(1+'People_Inputs'!$L$47)^(AP$8-'Inputs'!$E$29)</f>
        <v>0</v>
      </c>
      <c r="AQ734" s="35">
        <f>'People_Inputs'!$K$47*(1+'People_Inputs'!$L$47)^(AQ$8-'Inputs'!$E$29)</f>
        <v>0</v>
      </c>
      <c r="AR734" s="35">
        <f>'People_Inputs'!$K$47*(1+'People_Inputs'!$L$47)^(AR$8-'Inputs'!$E$29)</f>
        <v>0</v>
      </c>
      <c r="AS734" s="35">
        <f>'People_Inputs'!$K$47*(1+'People_Inputs'!$L$47)^(AS$8-'Inputs'!$E$29)</f>
        <v>0</v>
      </c>
      <c r="AT734" s="35">
        <f>'People_Inputs'!$K$47*(1+'People_Inputs'!$L$47)^(AT$8-'Inputs'!$E$29)</f>
        <v>0</v>
      </c>
      <c r="AU734" s="35">
        <f>'People_Inputs'!$K$47*(1+'People_Inputs'!$L$47)^(AU$8-'Inputs'!$E$29)</f>
        <v>0</v>
      </c>
      <c r="AV734" s="35">
        <f>'People_Inputs'!$K$47*(1+'People_Inputs'!$L$47)^(AV$8-'Inputs'!$E$29)</f>
        <v>0</v>
      </c>
      <c r="AW734" s="35">
        <f>'People_Inputs'!$K$47*(1+'People_Inputs'!$L$47)^(AW$8-'Inputs'!$E$29)</f>
        <v>0</v>
      </c>
      <c r="AX734" s="35">
        <f>'People_Inputs'!$K$47*(1+'People_Inputs'!$L$47)^(AX$8-'Inputs'!$E$29)</f>
        <v>0</v>
      </c>
      <c r="AY734" s="35">
        <f>'People_Inputs'!$K$47*(1+'People_Inputs'!$L$47)^(AY$8-'Inputs'!$E$29)</f>
        <v>0</v>
      </c>
      <c r="AZ734" s="35">
        <f>'People_Inputs'!$K$47*(1+'People_Inputs'!$L$47)^(AZ$8-'Inputs'!$E$29)</f>
        <v>0</v>
      </c>
      <c r="BA734" s="35">
        <f>'People_Inputs'!$K$47*(1+'People_Inputs'!$L$47)^(BA$8-'Inputs'!$E$29)</f>
        <v>0</v>
      </c>
      <c r="BB734" s="35">
        <f>'People_Inputs'!$K$47*(1+'People_Inputs'!$L$47)^(BB$8-'Inputs'!$E$29)</f>
        <v>0</v>
      </c>
      <c r="BC734" s="35">
        <f>'People_Inputs'!$K$47*(1+'People_Inputs'!$L$47)^(BC$8-'Inputs'!$E$29)</f>
        <v>0</v>
      </c>
      <c r="BD734" s="35">
        <f>'People_Inputs'!$K$47*(1+'People_Inputs'!$L$47)^(BD$8-'Inputs'!$E$29)</f>
        <v>0</v>
      </c>
      <c r="BE734" s="35">
        <f>'People_Inputs'!$K$47*(1+'People_Inputs'!$L$47)^(BE$8-'Inputs'!$E$29)</f>
        <v>0</v>
      </c>
      <c r="BF734" s="35">
        <f>'People_Inputs'!$K$47*(1+'People_Inputs'!$L$47)^(BF$8-'Inputs'!$E$29)</f>
        <v>0</v>
      </c>
      <c r="BG734" s="35">
        <f>'People_Inputs'!$K$47*(1+'People_Inputs'!$L$47)^(BG$8-'Inputs'!$E$29)</f>
        <v>0</v>
      </c>
      <c r="BH734" s="35">
        <f>'People_Inputs'!$K$47*(1+'People_Inputs'!$L$47)^(BH$8-'Inputs'!$E$29)</f>
        <v>0</v>
      </c>
      <c r="BI734" s="35">
        <f>'People_Inputs'!$K$47*(1+'People_Inputs'!$L$47)^(BI$8-'Inputs'!$E$29)</f>
        <v>0</v>
      </c>
      <c r="BJ734" s="35">
        <f>'People_Inputs'!$K$47*(1+'People_Inputs'!$L$47)^(BJ$8-'Inputs'!$E$29)</f>
        <v>0</v>
      </c>
      <c r="BK734" s="35">
        <f>'People_Inputs'!$K$47*(1+'People_Inputs'!$L$47)^(BK$8-'Inputs'!$E$29)</f>
        <v>0</v>
      </c>
      <c r="BL734" s="35">
        <f>'People_Inputs'!$K$47*(1+'People_Inputs'!$L$47)^(BL$8-'Inputs'!$E$29)</f>
        <v>0</v>
      </c>
      <c r="BM734" s="35">
        <f>'People_Inputs'!$K$47*(1+'People_Inputs'!$L$47)^(BM$8-'Inputs'!$E$29)</f>
        <v>0</v>
      </c>
      <c r="BN734" s="35">
        <f>'People_Inputs'!$K$47*(1+'People_Inputs'!$L$47)^(BN$8-'Inputs'!$E$29)</f>
        <v>0</v>
      </c>
      <c r="BO734" s="35">
        <f>'People_Inputs'!$K$47*(1+'People_Inputs'!$L$47)^(BO$8-'Inputs'!$E$29)</f>
        <v>0</v>
      </c>
    </row>
    <row r="735" ht="28" customHeight="1">
      <c r="A735" s="2" t="str">
        <v>SLOT37.SALARY</v>
      </c>
      <c r="B735" s="6" t="str">
        <v>SLOT37 gross salary</v>
      </c>
      <c r="C735" s="2" t="str">
        <v>EUR</v>
      </c>
      <c r="D735" s="2" t="str">
        <v>SUM</v>
      </c>
      <c r="E735" s="36">
        <f>SUM(H735:BO735)</f>
        <v>0.0</v>
      </c>
      <c r="F735" s="6" t="str">
        <v>Spare row; inactive until a hire and an exit month are entered on People_Inputs</v>
      </c>
      <c r="G735" s="2"/>
      <c r="H735" s="36">
        <f>H734*H732/12</f>
        <v>0.0</v>
      </c>
      <c r="I735" s="36">
        <f>I734*I732/12</f>
        <v>0.0</v>
      </c>
      <c r="J735" s="36">
        <f>J734*J732/12</f>
        <v>0.0</v>
      </c>
      <c r="K735" s="36">
        <f>K734*K732/12</f>
        <v>0.0</v>
      </c>
      <c r="L735" s="36">
        <f>L734*L732/12</f>
        <v>0.0</v>
      </c>
      <c r="M735" s="36">
        <f>M734*M732/12</f>
        <v>0.0</v>
      </c>
      <c r="N735" s="36">
        <f>N734*N732/12</f>
        <v>0.0</v>
      </c>
      <c r="O735" s="36">
        <f>O734*O732/12</f>
        <v>0.0</v>
      </c>
      <c r="P735" s="36">
        <f>P734*P732/12</f>
        <v>0.0</v>
      </c>
      <c r="Q735" s="36">
        <f>Q734*Q732/12</f>
        <v>0.0</v>
      </c>
      <c r="R735" s="36">
        <f>R734*R732/12</f>
        <v>0.0</v>
      </c>
      <c r="S735" s="36">
        <f>S734*S732/12</f>
        <v>0.0</v>
      </c>
      <c r="T735" s="36">
        <f>T734*T732/12</f>
        <v>0.0</v>
      </c>
      <c r="U735" s="36">
        <f>U734*U732/12</f>
        <v>0.0</v>
      </c>
      <c r="V735" s="36">
        <f>V734*V732/12</f>
        <v>0.0</v>
      </c>
      <c r="W735" s="36">
        <f>W734*W732/12</f>
        <v>0.0</v>
      </c>
      <c r="X735" s="36">
        <f>X734*X732/12</f>
        <v>0.0</v>
      </c>
      <c r="Y735" s="36">
        <f>Y734*Y732/12</f>
        <v>0.0</v>
      </c>
      <c r="Z735" s="36">
        <f>Z734*Z732/12</f>
        <v>0.0</v>
      </c>
      <c r="AA735" s="36">
        <f>AA734*AA732/12</f>
        <v>0.0</v>
      </c>
      <c r="AB735" s="36">
        <f>AB734*AB732/12</f>
        <v>0.0</v>
      </c>
      <c r="AC735" s="36">
        <f>AC734*AC732/12</f>
        <v>0.0</v>
      </c>
      <c r="AD735" s="36">
        <f>AD734*AD732/12</f>
        <v>0.0</v>
      </c>
      <c r="AE735" s="36">
        <f>AE734*AE732/12</f>
        <v>0.0</v>
      </c>
      <c r="AF735" s="36">
        <f>AF734*AF732/12</f>
        <v>0.0</v>
      </c>
      <c r="AG735" s="36">
        <f>AG734*AG732/12</f>
        <v>0.0</v>
      </c>
      <c r="AH735" s="36">
        <f>AH734*AH732/12</f>
        <v>0.0</v>
      </c>
      <c r="AI735" s="36">
        <f>AI734*AI732/12</f>
        <v>0.0</v>
      </c>
      <c r="AJ735" s="36">
        <f>AJ734*AJ732/12</f>
        <v>0.0</v>
      </c>
      <c r="AK735" s="36">
        <f>AK734*AK732/12</f>
        <v>0.0</v>
      </c>
      <c r="AL735" s="36">
        <f>AL734*AL732/12</f>
        <v>0.0</v>
      </c>
      <c r="AM735" s="36">
        <f>AM734*AM732/12</f>
        <v>0.0</v>
      </c>
      <c r="AN735" s="36">
        <f>AN734*AN732/12</f>
        <v>0.0</v>
      </c>
      <c r="AO735" s="36">
        <f>AO734*AO732/12</f>
        <v>0.0</v>
      </c>
      <c r="AP735" s="36">
        <f>AP734*AP732/12</f>
        <v>0.0</v>
      </c>
      <c r="AQ735" s="36">
        <f>AQ734*AQ732/12</f>
        <v>0.0</v>
      </c>
      <c r="AR735" s="36">
        <f>AR734*AR732/12</f>
        <v>0.0</v>
      </c>
      <c r="AS735" s="36">
        <f>AS734*AS732/12</f>
        <v>0.0</v>
      </c>
      <c r="AT735" s="36">
        <f>AT734*AT732/12</f>
        <v>0.0</v>
      </c>
      <c r="AU735" s="36">
        <f>AU734*AU732/12</f>
        <v>0.0</v>
      </c>
      <c r="AV735" s="36">
        <f>AV734*AV732/12</f>
        <v>0.0</v>
      </c>
      <c r="AW735" s="36">
        <f>AW734*AW732/12</f>
        <v>0.0</v>
      </c>
      <c r="AX735" s="36">
        <f>AX734*AX732/12</f>
        <v>0.0</v>
      </c>
      <c r="AY735" s="36">
        <f>AY734*AY732/12</f>
        <v>0.0</v>
      </c>
      <c r="AZ735" s="36">
        <f>AZ734*AZ732/12</f>
        <v>0.0</v>
      </c>
      <c r="BA735" s="36">
        <f>BA734*BA732/12</f>
        <v>0.0</v>
      </c>
      <c r="BB735" s="36">
        <f>BB734*BB732/12</f>
        <v>0.0</v>
      </c>
      <c r="BC735" s="36">
        <f>BC734*BC732/12</f>
        <v>0.0</v>
      </c>
      <c r="BD735" s="36">
        <f>BD734*BD732/12</f>
        <v>0.0</v>
      </c>
      <c r="BE735" s="36">
        <f>BE734*BE732/12</f>
        <v>0.0</v>
      </c>
      <c r="BF735" s="36">
        <f>BF734*BF732/12</f>
        <v>0.0</v>
      </c>
      <c r="BG735" s="36">
        <f>BG734*BG732/12</f>
        <v>0.0</v>
      </c>
      <c r="BH735" s="36">
        <f>BH734*BH732/12</f>
        <v>0.0</v>
      </c>
      <c r="BI735" s="36">
        <f>BI734*BI732/12</f>
        <v>0.0</v>
      </c>
      <c r="BJ735" s="36">
        <f>BJ734*BJ732/12</f>
        <v>0.0</v>
      </c>
      <c r="BK735" s="36">
        <f>BK734*BK732/12</f>
        <v>0.0</v>
      </c>
      <c r="BL735" s="36">
        <f>BL734*BL732/12</f>
        <v>0.0</v>
      </c>
      <c r="BM735" s="36">
        <f>BM734*BM732/12</f>
        <v>0.0</v>
      </c>
      <c r="BN735" s="36">
        <f>BN734*BN732/12</f>
        <v>0.0</v>
      </c>
      <c r="BO735" s="36">
        <f>BO734*BO732/12</f>
        <v>0.0</v>
      </c>
    </row>
    <row r="736" ht="28" customHeight="1">
      <c r="A736" s="2" t="str">
        <v>SLOT37.RV_BASE</v>
      </c>
      <c r="B736" s="6" t="str">
        <v>SLOT37 pension / unemployment contribution base</v>
      </c>
      <c r="C736" s="2" t="str">
        <v>EUR</v>
      </c>
      <c r="D736" s="2" t="str">
        <v>SUM</v>
      </c>
      <c r="E736" s="36">
        <f>SUM(H736:BO736)</f>
        <v>0.0</v>
      </c>
      <c r="F736" s="6" t="str">
        <v>Spare row; inactive until a hire and an exit month are entered on People_Inputs</v>
      </c>
      <c r="G736" s="2"/>
      <c r="H736" s="35">
        <f>H733*MIN(H735,'Payroll_Rates'!H12)</f>
        <v>0.0</v>
      </c>
      <c r="I736" s="35">
        <f>I733*MIN(I735,'Payroll_Rates'!I12)</f>
        <v>0.0</v>
      </c>
      <c r="J736" s="35">
        <f>J733*MIN(J735,'Payroll_Rates'!J12)</f>
        <v>0.0</v>
      </c>
      <c r="K736" s="35">
        <f>K733*MIN(K735,'Payroll_Rates'!K12)</f>
        <v>0.0</v>
      </c>
      <c r="L736" s="35">
        <f>L733*MIN(L735,'Payroll_Rates'!L12)</f>
        <v>0.0</v>
      </c>
      <c r="M736" s="35">
        <f>M733*MIN(M735,'Payroll_Rates'!M12)</f>
        <v>0.0</v>
      </c>
      <c r="N736" s="35">
        <f>N733*MIN(N735,'Payroll_Rates'!N12)</f>
        <v>0.0</v>
      </c>
      <c r="O736" s="35">
        <f>O733*MIN(O735,'Payroll_Rates'!O12)</f>
        <v>0.0</v>
      </c>
      <c r="P736" s="35">
        <f>P733*MIN(P735,'Payroll_Rates'!P12)</f>
        <v>0.0</v>
      </c>
      <c r="Q736" s="35">
        <f>Q733*MIN(Q735,'Payroll_Rates'!Q12)</f>
        <v>0.0</v>
      </c>
      <c r="R736" s="35">
        <f>R733*MIN(R735,'Payroll_Rates'!R12)</f>
        <v>0.0</v>
      </c>
      <c r="S736" s="35">
        <f>S733*MIN(S735,'Payroll_Rates'!S12)</f>
        <v>0.0</v>
      </c>
      <c r="T736" s="35">
        <f>T733*MIN(T735,'Payroll_Rates'!T12)</f>
        <v>0.0</v>
      </c>
      <c r="U736" s="35">
        <f>U733*MIN(U735,'Payroll_Rates'!U12)</f>
        <v>0.0</v>
      </c>
      <c r="V736" s="35">
        <f>V733*MIN(V735,'Payroll_Rates'!V12)</f>
        <v>0.0</v>
      </c>
      <c r="W736" s="35">
        <f>W733*MIN(W735,'Payroll_Rates'!W12)</f>
        <v>0.0</v>
      </c>
      <c r="X736" s="35">
        <f>X733*MIN(X735,'Payroll_Rates'!X12)</f>
        <v>0.0</v>
      </c>
      <c r="Y736" s="35">
        <f>Y733*MIN(Y735,'Payroll_Rates'!Y12)</f>
        <v>0.0</v>
      </c>
      <c r="Z736" s="35">
        <f>Z733*MIN(Z735,'Payroll_Rates'!Z12)</f>
        <v>0.0</v>
      </c>
      <c r="AA736" s="35">
        <f>AA733*MIN(AA735,'Payroll_Rates'!AA12)</f>
        <v>0.0</v>
      </c>
      <c r="AB736" s="35">
        <f>AB733*MIN(AB735,'Payroll_Rates'!AB12)</f>
        <v>0.0</v>
      </c>
      <c r="AC736" s="35">
        <f>AC733*MIN(AC735,'Payroll_Rates'!AC12)</f>
        <v>0.0</v>
      </c>
      <c r="AD736" s="35">
        <f>AD733*MIN(AD735,'Payroll_Rates'!AD12)</f>
        <v>0.0</v>
      </c>
      <c r="AE736" s="35">
        <f>AE733*MIN(AE735,'Payroll_Rates'!AE12)</f>
        <v>0.0</v>
      </c>
      <c r="AF736" s="35">
        <f>AF733*MIN(AF735,'Payroll_Rates'!AF12)</f>
        <v>0.0</v>
      </c>
      <c r="AG736" s="35">
        <f>AG733*MIN(AG735,'Payroll_Rates'!AG12)</f>
        <v>0.0</v>
      </c>
      <c r="AH736" s="35">
        <f>AH733*MIN(AH735,'Payroll_Rates'!AH12)</f>
        <v>0.0</v>
      </c>
      <c r="AI736" s="35">
        <f>AI733*MIN(AI735,'Payroll_Rates'!AI12)</f>
        <v>0.0</v>
      </c>
      <c r="AJ736" s="35">
        <f>AJ733*MIN(AJ735,'Payroll_Rates'!AJ12)</f>
        <v>0.0</v>
      </c>
      <c r="AK736" s="35">
        <f>AK733*MIN(AK735,'Payroll_Rates'!AK12)</f>
        <v>0.0</v>
      </c>
      <c r="AL736" s="35">
        <f>AL733*MIN(AL735,'Payroll_Rates'!AL12)</f>
        <v>0.0</v>
      </c>
      <c r="AM736" s="35">
        <f>AM733*MIN(AM735,'Payroll_Rates'!AM12)</f>
        <v>0.0</v>
      </c>
      <c r="AN736" s="35">
        <f>AN733*MIN(AN735,'Payroll_Rates'!AN12)</f>
        <v>0.0</v>
      </c>
      <c r="AO736" s="35">
        <f>AO733*MIN(AO735,'Payroll_Rates'!AO12)</f>
        <v>0.0</v>
      </c>
      <c r="AP736" s="35">
        <f>AP733*MIN(AP735,'Payroll_Rates'!AP12)</f>
        <v>0.0</v>
      </c>
      <c r="AQ736" s="35">
        <f>AQ733*MIN(AQ735,'Payroll_Rates'!AQ12)</f>
        <v>0.0</v>
      </c>
      <c r="AR736" s="35">
        <f>AR733*MIN(AR735,'Payroll_Rates'!AR12)</f>
        <v>0.0</v>
      </c>
      <c r="AS736" s="35">
        <f>AS733*MIN(AS735,'Payroll_Rates'!AS12)</f>
        <v>0.0</v>
      </c>
      <c r="AT736" s="35">
        <f>AT733*MIN(AT735,'Payroll_Rates'!AT12)</f>
        <v>0.0</v>
      </c>
      <c r="AU736" s="35">
        <f>AU733*MIN(AU735,'Payroll_Rates'!AU12)</f>
        <v>0.0</v>
      </c>
      <c r="AV736" s="35">
        <f>AV733*MIN(AV735,'Payroll_Rates'!AV12)</f>
        <v>0.0</v>
      </c>
      <c r="AW736" s="35">
        <f>AW733*MIN(AW735,'Payroll_Rates'!AW12)</f>
        <v>0.0</v>
      </c>
      <c r="AX736" s="35">
        <f>AX733*MIN(AX735,'Payroll_Rates'!AX12)</f>
        <v>0.0</v>
      </c>
      <c r="AY736" s="35">
        <f>AY733*MIN(AY735,'Payroll_Rates'!AY12)</f>
        <v>0.0</v>
      </c>
      <c r="AZ736" s="35">
        <f>AZ733*MIN(AZ735,'Payroll_Rates'!AZ12)</f>
        <v>0.0</v>
      </c>
      <c r="BA736" s="35">
        <f>BA733*MIN(BA735,'Payroll_Rates'!BA12)</f>
        <v>0.0</v>
      </c>
      <c r="BB736" s="35">
        <f>BB733*MIN(BB735,'Payroll_Rates'!BB12)</f>
        <v>0.0</v>
      </c>
      <c r="BC736" s="35">
        <f>BC733*MIN(BC735,'Payroll_Rates'!BC12)</f>
        <v>0.0</v>
      </c>
      <c r="BD736" s="35">
        <f>BD733*MIN(BD735,'Payroll_Rates'!BD12)</f>
        <v>0.0</v>
      </c>
      <c r="BE736" s="35">
        <f>BE733*MIN(BE735,'Payroll_Rates'!BE12)</f>
        <v>0.0</v>
      </c>
      <c r="BF736" s="35">
        <f>BF733*MIN(BF735,'Payroll_Rates'!BF12)</f>
        <v>0.0</v>
      </c>
      <c r="BG736" s="35">
        <f>BG733*MIN(BG735,'Payroll_Rates'!BG12)</f>
        <v>0.0</v>
      </c>
      <c r="BH736" s="35">
        <f>BH733*MIN(BH735,'Payroll_Rates'!BH12)</f>
        <v>0.0</v>
      </c>
      <c r="BI736" s="35">
        <f>BI733*MIN(BI735,'Payroll_Rates'!BI12)</f>
        <v>0.0</v>
      </c>
      <c r="BJ736" s="35">
        <f>BJ733*MIN(BJ735,'Payroll_Rates'!BJ12)</f>
        <v>0.0</v>
      </c>
      <c r="BK736" s="35">
        <f>BK733*MIN(BK735,'Payroll_Rates'!BK12)</f>
        <v>0.0</v>
      </c>
      <c r="BL736" s="35">
        <f>BL733*MIN(BL735,'Payroll_Rates'!BL12)</f>
        <v>0.0</v>
      </c>
      <c r="BM736" s="35">
        <f>BM733*MIN(BM735,'Payroll_Rates'!BM12)</f>
        <v>0.0</v>
      </c>
      <c r="BN736" s="35">
        <f>BN733*MIN(BN735,'Payroll_Rates'!BN12)</f>
        <v>0.0</v>
      </c>
      <c r="BO736" s="35">
        <f>BO733*MIN(BO735,'Payroll_Rates'!BO12)</f>
        <v>0.0</v>
      </c>
    </row>
    <row r="737" ht="28" customHeight="1">
      <c r="A737" s="2" t="str">
        <v>SLOT37.KV_BASE</v>
      </c>
      <c r="B737" s="6" t="str">
        <v>SLOT37 health / care contribution base</v>
      </c>
      <c r="C737" s="2" t="str">
        <v>EUR</v>
      </c>
      <c r="D737" s="2" t="str">
        <v>SUM</v>
      </c>
      <c r="E737" s="36">
        <f>SUM(H737:BO737)</f>
        <v>0.0</v>
      </c>
      <c r="F737" s="6" t="str">
        <v>Spare row; inactive until a hire and an exit month are entered on People_Inputs</v>
      </c>
      <c r="G737" s="2"/>
      <c r="H737" s="35">
        <f>H733*MIN(H735,'Payroll_Rates'!H13)</f>
        <v>0.0</v>
      </c>
      <c r="I737" s="35">
        <f>I733*MIN(I735,'Payroll_Rates'!I13)</f>
        <v>0.0</v>
      </c>
      <c r="J737" s="35">
        <f>J733*MIN(J735,'Payroll_Rates'!J13)</f>
        <v>0.0</v>
      </c>
      <c r="K737" s="35">
        <f>K733*MIN(K735,'Payroll_Rates'!K13)</f>
        <v>0.0</v>
      </c>
      <c r="L737" s="35">
        <f>L733*MIN(L735,'Payroll_Rates'!L13)</f>
        <v>0.0</v>
      </c>
      <c r="M737" s="35">
        <f>M733*MIN(M735,'Payroll_Rates'!M13)</f>
        <v>0.0</v>
      </c>
      <c r="N737" s="35">
        <f>N733*MIN(N735,'Payroll_Rates'!N13)</f>
        <v>0.0</v>
      </c>
      <c r="O737" s="35">
        <f>O733*MIN(O735,'Payroll_Rates'!O13)</f>
        <v>0.0</v>
      </c>
      <c r="P737" s="35">
        <f>P733*MIN(P735,'Payroll_Rates'!P13)</f>
        <v>0.0</v>
      </c>
      <c r="Q737" s="35">
        <f>Q733*MIN(Q735,'Payroll_Rates'!Q13)</f>
        <v>0.0</v>
      </c>
      <c r="R737" s="35">
        <f>R733*MIN(R735,'Payroll_Rates'!R13)</f>
        <v>0.0</v>
      </c>
      <c r="S737" s="35">
        <f>S733*MIN(S735,'Payroll_Rates'!S13)</f>
        <v>0.0</v>
      </c>
      <c r="T737" s="35">
        <f>T733*MIN(T735,'Payroll_Rates'!T13)</f>
        <v>0.0</v>
      </c>
      <c r="U737" s="35">
        <f>U733*MIN(U735,'Payroll_Rates'!U13)</f>
        <v>0.0</v>
      </c>
      <c r="V737" s="35">
        <f>V733*MIN(V735,'Payroll_Rates'!V13)</f>
        <v>0.0</v>
      </c>
      <c r="W737" s="35">
        <f>W733*MIN(W735,'Payroll_Rates'!W13)</f>
        <v>0.0</v>
      </c>
      <c r="X737" s="35">
        <f>X733*MIN(X735,'Payroll_Rates'!X13)</f>
        <v>0.0</v>
      </c>
      <c r="Y737" s="35">
        <f>Y733*MIN(Y735,'Payroll_Rates'!Y13)</f>
        <v>0.0</v>
      </c>
      <c r="Z737" s="35">
        <f>Z733*MIN(Z735,'Payroll_Rates'!Z13)</f>
        <v>0.0</v>
      </c>
      <c r="AA737" s="35">
        <f>AA733*MIN(AA735,'Payroll_Rates'!AA13)</f>
        <v>0.0</v>
      </c>
      <c r="AB737" s="35">
        <f>AB733*MIN(AB735,'Payroll_Rates'!AB13)</f>
        <v>0.0</v>
      </c>
      <c r="AC737" s="35">
        <f>AC733*MIN(AC735,'Payroll_Rates'!AC13)</f>
        <v>0.0</v>
      </c>
      <c r="AD737" s="35">
        <f>AD733*MIN(AD735,'Payroll_Rates'!AD13)</f>
        <v>0.0</v>
      </c>
      <c r="AE737" s="35">
        <f>AE733*MIN(AE735,'Payroll_Rates'!AE13)</f>
        <v>0.0</v>
      </c>
      <c r="AF737" s="35">
        <f>AF733*MIN(AF735,'Payroll_Rates'!AF13)</f>
        <v>0.0</v>
      </c>
      <c r="AG737" s="35">
        <f>AG733*MIN(AG735,'Payroll_Rates'!AG13)</f>
        <v>0.0</v>
      </c>
      <c r="AH737" s="35">
        <f>AH733*MIN(AH735,'Payroll_Rates'!AH13)</f>
        <v>0.0</v>
      </c>
      <c r="AI737" s="35">
        <f>AI733*MIN(AI735,'Payroll_Rates'!AI13)</f>
        <v>0.0</v>
      </c>
      <c r="AJ737" s="35">
        <f>AJ733*MIN(AJ735,'Payroll_Rates'!AJ13)</f>
        <v>0.0</v>
      </c>
      <c r="AK737" s="35">
        <f>AK733*MIN(AK735,'Payroll_Rates'!AK13)</f>
        <v>0.0</v>
      </c>
      <c r="AL737" s="35">
        <f>AL733*MIN(AL735,'Payroll_Rates'!AL13)</f>
        <v>0.0</v>
      </c>
      <c r="AM737" s="35">
        <f>AM733*MIN(AM735,'Payroll_Rates'!AM13)</f>
        <v>0.0</v>
      </c>
      <c r="AN737" s="35">
        <f>AN733*MIN(AN735,'Payroll_Rates'!AN13)</f>
        <v>0.0</v>
      </c>
      <c r="AO737" s="35">
        <f>AO733*MIN(AO735,'Payroll_Rates'!AO13)</f>
        <v>0.0</v>
      </c>
      <c r="AP737" s="35">
        <f>AP733*MIN(AP735,'Payroll_Rates'!AP13)</f>
        <v>0.0</v>
      </c>
      <c r="AQ737" s="35">
        <f>AQ733*MIN(AQ735,'Payroll_Rates'!AQ13)</f>
        <v>0.0</v>
      </c>
      <c r="AR737" s="35">
        <f>AR733*MIN(AR735,'Payroll_Rates'!AR13)</f>
        <v>0.0</v>
      </c>
      <c r="AS737" s="35">
        <f>AS733*MIN(AS735,'Payroll_Rates'!AS13)</f>
        <v>0.0</v>
      </c>
      <c r="AT737" s="35">
        <f>AT733*MIN(AT735,'Payroll_Rates'!AT13)</f>
        <v>0.0</v>
      </c>
      <c r="AU737" s="35">
        <f>AU733*MIN(AU735,'Payroll_Rates'!AU13)</f>
        <v>0.0</v>
      </c>
      <c r="AV737" s="35">
        <f>AV733*MIN(AV735,'Payroll_Rates'!AV13)</f>
        <v>0.0</v>
      </c>
      <c r="AW737" s="35">
        <f>AW733*MIN(AW735,'Payroll_Rates'!AW13)</f>
        <v>0.0</v>
      </c>
      <c r="AX737" s="35">
        <f>AX733*MIN(AX735,'Payroll_Rates'!AX13)</f>
        <v>0.0</v>
      </c>
      <c r="AY737" s="35">
        <f>AY733*MIN(AY735,'Payroll_Rates'!AY13)</f>
        <v>0.0</v>
      </c>
      <c r="AZ737" s="35">
        <f>AZ733*MIN(AZ735,'Payroll_Rates'!AZ13)</f>
        <v>0.0</v>
      </c>
      <c r="BA737" s="35">
        <f>BA733*MIN(BA735,'Payroll_Rates'!BA13)</f>
        <v>0.0</v>
      </c>
      <c r="BB737" s="35">
        <f>BB733*MIN(BB735,'Payroll_Rates'!BB13)</f>
        <v>0.0</v>
      </c>
      <c r="BC737" s="35">
        <f>BC733*MIN(BC735,'Payroll_Rates'!BC13)</f>
        <v>0.0</v>
      </c>
      <c r="BD737" s="35">
        <f>BD733*MIN(BD735,'Payroll_Rates'!BD13)</f>
        <v>0.0</v>
      </c>
      <c r="BE737" s="35">
        <f>BE733*MIN(BE735,'Payroll_Rates'!BE13)</f>
        <v>0.0</v>
      </c>
      <c r="BF737" s="35">
        <f>BF733*MIN(BF735,'Payroll_Rates'!BF13)</f>
        <v>0.0</v>
      </c>
      <c r="BG737" s="35">
        <f>BG733*MIN(BG735,'Payroll_Rates'!BG13)</f>
        <v>0.0</v>
      </c>
      <c r="BH737" s="35">
        <f>BH733*MIN(BH735,'Payroll_Rates'!BH13)</f>
        <v>0.0</v>
      </c>
      <c r="BI737" s="35">
        <f>BI733*MIN(BI735,'Payroll_Rates'!BI13)</f>
        <v>0.0</v>
      </c>
      <c r="BJ737" s="35">
        <f>BJ733*MIN(BJ735,'Payroll_Rates'!BJ13)</f>
        <v>0.0</v>
      </c>
      <c r="BK737" s="35">
        <f>BK733*MIN(BK735,'Payroll_Rates'!BK13)</f>
        <v>0.0</v>
      </c>
      <c r="BL737" s="35">
        <f>BL733*MIN(BL735,'Payroll_Rates'!BL13)</f>
        <v>0.0</v>
      </c>
      <c r="BM737" s="35">
        <f>BM733*MIN(BM735,'Payroll_Rates'!BM13)</f>
        <v>0.0</v>
      </c>
      <c r="BN737" s="35">
        <f>BN733*MIN(BN735,'Payroll_Rates'!BN13)</f>
        <v>0.0</v>
      </c>
      <c r="BO737" s="35">
        <f>BO733*MIN(BO735,'Payroll_Rates'!BO13)</f>
        <v>0.0</v>
      </c>
    </row>
    <row r="738" ht="28" customHeight="1">
      <c r="A738" s="2" t="str">
        <v>SLOT37.RV</v>
      </c>
      <c r="B738" s="6" t="str">
        <v>SLOT37 employer pension contribution (RV)</v>
      </c>
      <c r="C738" s="2" t="str">
        <v>EUR</v>
      </c>
      <c r="D738" s="2" t="str">
        <v>SUM</v>
      </c>
      <c r="E738" s="36">
        <f>SUM(H738:BO738)</f>
        <v>0.0</v>
      </c>
      <c r="F738" s="6" t="str">
        <v>Spare row; inactive until a hire and an exit month are entered on People_Inputs</v>
      </c>
      <c r="G738" s="2"/>
      <c r="H738" s="35">
        <f>H736*'Payroll_Rates'!H11/'Inputs'!$E$28</f>
        <v>0.0</v>
      </c>
      <c r="I738" s="35">
        <f>I736*'Payroll_Rates'!I11/'Inputs'!$E$28</f>
        <v>0.0</v>
      </c>
      <c r="J738" s="35">
        <f>J736*'Payroll_Rates'!J11/'Inputs'!$E$28</f>
        <v>0.0</v>
      </c>
      <c r="K738" s="35">
        <f>K736*'Payroll_Rates'!K11/'Inputs'!$E$28</f>
        <v>0.0</v>
      </c>
      <c r="L738" s="35">
        <f>L736*'Payroll_Rates'!L11/'Inputs'!$E$28</f>
        <v>0.0</v>
      </c>
      <c r="M738" s="35">
        <f>M736*'Payroll_Rates'!M11/'Inputs'!$E$28</f>
        <v>0.0</v>
      </c>
      <c r="N738" s="35">
        <f>N736*'Payroll_Rates'!N11/'Inputs'!$E$28</f>
        <v>0.0</v>
      </c>
      <c r="O738" s="35">
        <f>O736*'Payroll_Rates'!O11/'Inputs'!$E$28</f>
        <v>0.0</v>
      </c>
      <c r="P738" s="35">
        <f>P736*'Payroll_Rates'!P11/'Inputs'!$E$28</f>
        <v>0.0</v>
      </c>
      <c r="Q738" s="35">
        <f>Q736*'Payroll_Rates'!Q11/'Inputs'!$E$28</f>
        <v>0.0</v>
      </c>
      <c r="R738" s="35">
        <f>R736*'Payroll_Rates'!R11/'Inputs'!$E$28</f>
        <v>0.0</v>
      </c>
      <c r="S738" s="35">
        <f>S736*'Payroll_Rates'!S11/'Inputs'!$E$28</f>
        <v>0.0</v>
      </c>
      <c r="T738" s="35">
        <f>T736*'Payroll_Rates'!T11/'Inputs'!$E$28</f>
        <v>0.0</v>
      </c>
      <c r="U738" s="35">
        <f>U736*'Payroll_Rates'!U11/'Inputs'!$E$28</f>
        <v>0.0</v>
      </c>
      <c r="V738" s="35">
        <f>V736*'Payroll_Rates'!V11/'Inputs'!$E$28</f>
        <v>0.0</v>
      </c>
      <c r="W738" s="35">
        <f>W736*'Payroll_Rates'!W11/'Inputs'!$E$28</f>
        <v>0.0</v>
      </c>
      <c r="X738" s="35">
        <f>X736*'Payroll_Rates'!X11/'Inputs'!$E$28</f>
        <v>0.0</v>
      </c>
      <c r="Y738" s="35">
        <f>Y736*'Payroll_Rates'!Y11/'Inputs'!$E$28</f>
        <v>0.0</v>
      </c>
      <c r="Z738" s="35">
        <f>Z736*'Payroll_Rates'!Z11/'Inputs'!$E$28</f>
        <v>0.0</v>
      </c>
      <c r="AA738" s="35">
        <f>AA736*'Payroll_Rates'!AA11/'Inputs'!$E$28</f>
        <v>0.0</v>
      </c>
      <c r="AB738" s="35">
        <f>AB736*'Payroll_Rates'!AB11/'Inputs'!$E$28</f>
        <v>0.0</v>
      </c>
      <c r="AC738" s="35">
        <f>AC736*'Payroll_Rates'!AC11/'Inputs'!$E$28</f>
        <v>0.0</v>
      </c>
      <c r="AD738" s="35">
        <f>AD736*'Payroll_Rates'!AD11/'Inputs'!$E$28</f>
        <v>0.0</v>
      </c>
      <c r="AE738" s="35">
        <f>AE736*'Payroll_Rates'!AE11/'Inputs'!$E$28</f>
        <v>0.0</v>
      </c>
      <c r="AF738" s="35">
        <f>AF736*'Payroll_Rates'!AF11/'Inputs'!$E$28</f>
        <v>0.0</v>
      </c>
      <c r="AG738" s="35">
        <f>AG736*'Payroll_Rates'!AG11/'Inputs'!$E$28</f>
        <v>0.0</v>
      </c>
      <c r="AH738" s="35">
        <f>AH736*'Payroll_Rates'!AH11/'Inputs'!$E$28</f>
        <v>0.0</v>
      </c>
      <c r="AI738" s="35">
        <f>AI736*'Payroll_Rates'!AI11/'Inputs'!$E$28</f>
        <v>0.0</v>
      </c>
      <c r="AJ738" s="35">
        <f>AJ736*'Payroll_Rates'!AJ11/'Inputs'!$E$28</f>
        <v>0.0</v>
      </c>
      <c r="AK738" s="35">
        <f>AK736*'Payroll_Rates'!AK11/'Inputs'!$E$28</f>
        <v>0.0</v>
      </c>
      <c r="AL738" s="35">
        <f>AL736*'Payroll_Rates'!AL11/'Inputs'!$E$28</f>
        <v>0.0</v>
      </c>
      <c r="AM738" s="35">
        <f>AM736*'Payroll_Rates'!AM11/'Inputs'!$E$28</f>
        <v>0.0</v>
      </c>
      <c r="AN738" s="35">
        <f>AN736*'Payroll_Rates'!AN11/'Inputs'!$E$28</f>
        <v>0.0</v>
      </c>
      <c r="AO738" s="35">
        <f>AO736*'Payroll_Rates'!AO11/'Inputs'!$E$28</f>
        <v>0.0</v>
      </c>
      <c r="AP738" s="35">
        <f>AP736*'Payroll_Rates'!AP11/'Inputs'!$E$28</f>
        <v>0.0</v>
      </c>
      <c r="AQ738" s="35">
        <f>AQ736*'Payroll_Rates'!AQ11/'Inputs'!$E$28</f>
        <v>0.0</v>
      </c>
      <c r="AR738" s="35">
        <f>AR736*'Payroll_Rates'!AR11/'Inputs'!$E$28</f>
        <v>0.0</v>
      </c>
      <c r="AS738" s="35">
        <f>AS736*'Payroll_Rates'!AS11/'Inputs'!$E$28</f>
        <v>0.0</v>
      </c>
      <c r="AT738" s="35">
        <f>AT736*'Payroll_Rates'!AT11/'Inputs'!$E$28</f>
        <v>0.0</v>
      </c>
      <c r="AU738" s="35">
        <f>AU736*'Payroll_Rates'!AU11/'Inputs'!$E$28</f>
        <v>0.0</v>
      </c>
      <c r="AV738" s="35">
        <f>AV736*'Payroll_Rates'!AV11/'Inputs'!$E$28</f>
        <v>0.0</v>
      </c>
      <c r="AW738" s="35">
        <f>AW736*'Payroll_Rates'!AW11/'Inputs'!$E$28</f>
        <v>0.0</v>
      </c>
      <c r="AX738" s="35">
        <f>AX736*'Payroll_Rates'!AX11/'Inputs'!$E$28</f>
        <v>0.0</v>
      </c>
      <c r="AY738" s="35">
        <f>AY736*'Payroll_Rates'!AY11/'Inputs'!$E$28</f>
        <v>0.0</v>
      </c>
      <c r="AZ738" s="35">
        <f>AZ736*'Payroll_Rates'!AZ11/'Inputs'!$E$28</f>
        <v>0.0</v>
      </c>
      <c r="BA738" s="35">
        <f>BA736*'Payroll_Rates'!BA11/'Inputs'!$E$28</f>
        <v>0.0</v>
      </c>
      <c r="BB738" s="35">
        <f>BB736*'Payroll_Rates'!BB11/'Inputs'!$E$28</f>
        <v>0.0</v>
      </c>
      <c r="BC738" s="35">
        <f>BC736*'Payroll_Rates'!BC11/'Inputs'!$E$28</f>
        <v>0.0</v>
      </c>
      <c r="BD738" s="35">
        <f>BD736*'Payroll_Rates'!BD11/'Inputs'!$E$28</f>
        <v>0.0</v>
      </c>
      <c r="BE738" s="35">
        <f>BE736*'Payroll_Rates'!BE11/'Inputs'!$E$28</f>
        <v>0.0</v>
      </c>
      <c r="BF738" s="35">
        <f>BF736*'Payroll_Rates'!BF11/'Inputs'!$E$28</f>
        <v>0.0</v>
      </c>
      <c r="BG738" s="35">
        <f>BG736*'Payroll_Rates'!BG11/'Inputs'!$E$28</f>
        <v>0.0</v>
      </c>
      <c r="BH738" s="35">
        <f>BH736*'Payroll_Rates'!BH11/'Inputs'!$E$28</f>
        <v>0.0</v>
      </c>
      <c r="BI738" s="35">
        <f>BI736*'Payroll_Rates'!BI11/'Inputs'!$E$28</f>
        <v>0.0</v>
      </c>
      <c r="BJ738" s="35">
        <f>BJ736*'Payroll_Rates'!BJ11/'Inputs'!$E$28</f>
        <v>0.0</v>
      </c>
      <c r="BK738" s="35">
        <f>BK736*'Payroll_Rates'!BK11/'Inputs'!$E$28</f>
        <v>0.0</v>
      </c>
      <c r="BL738" s="35">
        <f>BL736*'Payroll_Rates'!BL11/'Inputs'!$E$28</f>
        <v>0.0</v>
      </c>
      <c r="BM738" s="35">
        <f>BM736*'Payroll_Rates'!BM11/'Inputs'!$E$28</f>
        <v>0.0</v>
      </c>
      <c r="BN738" s="35">
        <f>BN736*'Payroll_Rates'!BN11/'Inputs'!$E$28</f>
        <v>0.0</v>
      </c>
      <c r="BO738" s="35">
        <f>BO736*'Payroll_Rates'!BO11/'Inputs'!$E$28</f>
        <v>0.0</v>
      </c>
    </row>
    <row r="739" ht="28" customHeight="1">
      <c r="A739" s="2" t="str">
        <v>SLOT37.AV</v>
      </c>
      <c r="B739" s="6" t="str">
        <v>SLOT37 employer unemployment contribution (AV)</v>
      </c>
      <c r="C739" s="2" t="str">
        <v>EUR</v>
      </c>
      <c r="D739" s="2" t="str">
        <v>SUM</v>
      </c>
      <c r="E739" s="36">
        <f>SUM(H739:BO739)</f>
        <v>0.0</v>
      </c>
      <c r="F739" s="6" t="str">
        <v>Spare row; inactive until a hire and an exit month are entered on People_Inputs</v>
      </c>
      <c r="G739" s="2"/>
      <c r="H739" s="35">
        <f>H736*'Inputs'!$E$13/'Inputs'!$E$28</f>
        <v>0.0</v>
      </c>
      <c r="I739" s="35">
        <f>I736*'Inputs'!$E$13/'Inputs'!$E$28</f>
        <v>0.0</v>
      </c>
      <c r="J739" s="35">
        <f>J736*'Inputs'!$E$13/'Inputs'!$E$28</f>
        <v>0.0</v>
      </c>
      <c r="K739" s="35">
        <f>K736*'Inputs'!$E$13/'Inputs'!$E$28</f>
        <v>0.0</v>
      </c>
      <c r="L739" s="35">
        <f>L736*'Inputs'!$E$13/'Inputs'!$E$28</f>
        <v>0.0</v>
      </c>
      <c r="M739" s="35">
        <f>M736*'Inputs'!$E$13/'Inputs'!$E$28</f>
        <v>0.0</v>
      </c>
      <c r="N739" s="35">
        <f>N736*'Inputs'!$E$13/'Inputs'!$E$28</f>
        <v>0.0</v>
      </c>
      <c r="O739" s="35">
        <f>O736*'Inputs'!$E$13/'Inputs'!$E$28</f>
        <v>0.0</v>
      </c>
      <c r="P739" s="35">
        <f>P736*'Inputs'!$E$13/'Inputs'!$E$28</f>
        <v>0.0</v>
      </c>
      <c r="Q739" s="35">
        <f>Q736*'Inputs'!$E$13/'Inputs'!$E$28</f>
        <v>0.0</v>
      </c>
      <c r="R739" s="35">
        <f>R736*'Inputs'!$E$13/'Inputs'!$E$28</f>
        <v>0.0</v>
      </c>
      <c r="S739" s="35">
        <f>S736*'Inputs'!$E$13/'Inputs'!$E$28</f>
        <v>0.0</v>
      </c>
      <c r="T739" s="35">
        <f>T736*'Inputs'!$E$13/'Inputs'!$E$28</f>
        <v>0.0</v>
      </c>
      <c r="U739" s="35">
        <f>U736*'Inputs'!$E$13/'Inputs'!$E$28</f>
        <v>0.0</v>
      </c>
      <c r="V739" s="35">
        <f>V736*'Inputs'!$E$13/'Inputs'!$E$28</f>
        <v>0.0</v>
      </c>
      <c r="W739" s="35">
        <f>W736*'Inputs'!$E$13/'Inputs'!$E$28</f>
        <v>0.0</v>
      </c>
      <c r="X739" s="35">
        <f>X736*'Inputs'!$E$13/'Inputs'!$E$28</f>
        <v>0.0</v>
      </c>
      <c r="Y739" s="35">
        <f>Y736*'Inputs'!$E$13/'Inputs'!$E$28</f>
        <v>0.0</v>
      </c>
      <c r="Z739" s="35">
        <f>Z736*'Inputs'!$E$13/'Inputs'!$E$28</f>
        <v>0.0</v>
      </c>
      <c r="AA739" s="35">
        <f>AA736*'Inputs'!$E$13/'Inputs'!$E$28</f>
        <v>0.0</v>
      </c>
      <c r="AB739" s="35">
        <f>AB736*'Inputs'!$E$13/'Inputs'!$E$28</f>
        <v>0.0</v>
      </c>
      <c r="AC739" s="35">
        <f>AC736*'Inputs'!$E$13/'Inputs'!$E$28</f>
        <v>0.0</v>
      </c>
      <c r="AD739" s="35">
        <f>AD736*'Inputs'!$E$13/'Inputs'!$E$28</f>
        <v>0.0</v>
      </c>
      <c r="AE739" s="35">
        <f>AE736*'Inputs'!$E$13/'Inputs'!$E$28</f>
        <v>0.0</v>
      </c>
      <c r="AF739" s="35">
        <f>AF736*'Inputs'!$E$13/'Inputs'!$E$28</f>
        <v>0.0</v>
      </c>
      <c r="AG739" s="35">
        <f>AG736*'Inputs'!$E$13/'Inputs'!$E$28</f>
        <v>0.0</v>
      </c>
      <c r="AH739" s="35">
        <f>AH736*'Inputs'!$E$13/'Inputs'!$E$28</f>
        <v>0.0</v>
      </c>
      <c r="AI739" s="35">
        <f>AI736*'Inputs'!$E$13/'Inputs'!$E$28</f>
        <v>0.0</v>
      </c>
      <c r="AJ739" s="35">
        <f>AJ736*'Inputs'!$E$13/'Inputs'!$E$28</f>
        <v>0.0</v>
      </c>
      <c r="AK739" s="35">
        <f>AK736*'Inputs'!$E$13/'Inputs'!$E$28</f>
        <v>0.0</v>
      </c>
      <c r="AL739" s="35">
        <f>AL736*'Inputs'!$E$13/'Inputs'!$E$28</f>
        <v>0.0</v>
      </c>
      <c r="AM739" s="35">
        <f>AM736*'Inputs'!$E$13/'Inputs'!$E$28</f>
        <v>0.0</v>
      </c>
      <c r="AN739" s="35">
        <f>AN736*'Inputs'!$E$13/'Inputs'!$E$28</f>
        <v>0.0</v>
      </c>
      <c r="AO739" s="35">
        <f>AO736*'Inputs'!$E$13/'Inputs'!$E$28</f>
        <v>0.0</v>
      </c>
      <c r="AP739" s="35">
        <f>AP736*'Inputs'!$E$13/'Inputs'!$E$28</f>
        <v>0.0</v>
      </c>
      <c r="AQ739" s="35">
        <f>AQ736*'Inputs'!$E$13/'Inputs'!$E$28</f>
        <v>0.0</v>
      </c>
      <c r="AR739" s="35">
        <f>AR736*'Inputs'!$E$13/'Inputs'!$E$28</f>
        <v>0.0</v>
      </c>
      <c r="AS739" s="35">
        <f>AS736*'Inputs'!$E$13/'Inputs'!$E$28</f>
        <v>0.0</v>
      </c>
      <c r="AT739" s="35">
        <f>AT736*'Inputs'!$E$13/'Inputs'!$E$28</f>
        <v>0.0</v>
      </c>
      <c r="AU739" s="35">
        <f>AU736*'Inputs'!$E$13/'Inputs'!$E$28</f>
        <v>0.0</v>
      </c>
      <c r="AV739" s="35">
        <f>AV736*'Inputs'!$E$13/'Inputs'!$E$28</f>
        <v>0.0</v>
      </c>
      <c r="AW739" s="35">
        <f>AW736*'Inputs'!$E$13/'Inputs'!$E$28</f>
        <v>0.0</v>
      </c>
      <c r="AX739" s="35">
        <f>AX736*'Inputs'!$E$13/'Inputs'!$E$28</f>
        <v>0.0</v>
      </c>
      <c r="AY739" s="35">
        <f>AY736*'Inputs'!$E$13/'Inputs'!$E$28</f>
        <v>0.0</v>
      </c>
      <c r="AZ739" s="35">
        <f>AZ736*'Inputs'!$E$13/'Inputs'!$E$28</f>
        <v>0.0</v>
      </c>
      <c r="BA739" s="35">
        <f>BA736*'Inputs'!$E$13/'Inputs'!$E$28</f>
        <v>0.0</v>
      </c>
      <c r="BB739" s="35">
        <f>BB736*'Inputs'!$E$13/'Inputs'!$E$28</f>
        <v>0.0</v>
      </c>
      <c r="BC739" s="35">
        <f>BC736*'Inputs'!$E$13/'Inputs'!$E$28</f>
        <v>0.0</v>
      </c>
      <c r="BD739" s="35">
        <f>BD736*'Inputs'!$E$13/'Inputs'!$E$28</f>
        <v>0.0</v>
      </c>
      <c r="BE739" s="35">
        <f>BE736*'Inputs'!$E$13/'Inputs'!$E$28</f>
        <v>0.0</v>
      </c>
      <c r="BF739" s="35">
        <f>BF736*'Inputs'!$E$13/'Inputs'!$E$28</f>
        <v>0.0</v>
      </c>
      <c r="BG739" s="35">
        <f>BG736*'Inputs'!$E$13/'Inputs'!$E$28</f>
        <v>0.0</v>
      </c>
      <c r="BH739" s="35">
        <f>BH736*'Inputs'!$E$13/'Inputs'!$E$28</f>
        <v>0.0</v>
      </c>
      <c r="BI739" s="35">
        <f>BI736*'Inputs'!$E$13/'Inputs'!$E$28</f>
        <v>0.0</v>
      </c>
      <c r="BJ739" s="35">
        <f>BJ736*'Inputs'!$E$13/'Inputs'!$E$28</f>
        <v>0.0</v>
      </c>
      <c r="BK739" s="35">
        <f>BK736*'Inputs'!$E$13/'Inputs'!$E$28</f>
        <v>0.0</v>
      </c>
      <c r="BL739" s="35">
        <f>BL736*'Inputs'!$E$13/'Inputs'!$E$28</f>
        <v>0.0</v>
      </c>
      <c r="BM739" s="35">
        <f>BM736*'Inputs'!$E$13/'Inputs'!$E$28</f>
        <v>0.0</v>
      </c>
      <c r="BN739" s="35">
        <f>BN736*'Inputs'!$E$13/'Inputs'!$E$28</f>
        <v>0.0</v>
      </c>
      <c r="BO739" s="35">
        <f>BO736*'Inputs'!$E$13/'Inputs'!$E$28</f>
        <v>0.0</v>
      </c>
    </row>
    <row r="740" ht="28" customHeight="1">
      <c r="A740" s="2" t="str">
        <v>SLOT37.KV</v>
      </c>
      <c r="B740" s="6" t="str">
        <v>SLOT37 employer health contribution (KV)</v>
      </c>
      <c r="C740" s="2" t="str">
        <v>EUR</v>
      </c>
      <c r="D740" s="2" t="str">
        <v>SUM</v>
      </c>
      <c r="E740" s="36">
        <f>SUM(H740:BO740)</f>
        <v>0.0</v>
      </c>
      <c r="F740" s="6" t="str">
        <v>Spare row; inactive until a hire and an exit month are entered on People_Inputs</v>
      </c>
      <c r="G740" s="2"/>
      <c r="H740" s="35">
        <f>H737*('Inputs'!$E$14+'Inputs'!$E$15)/'Inputs'!$E$28</f>
        <v>0.0</v>
      </c>
      <c r="I740" s="35">
        <f>I737*('Inputs'!$E$14+'Inputs'!$E$15)/'Inputs'!$E$28</f>
        <v>0.0</v>
      </c>
      <c r="J740" s="35">
        <f>J737*('Inputs'!$E$14+'Inputs'!$E$15)/'Inputs'!$E$28</f>
        <v>0.0</v>
      </c>
      <c r="K740" s="35">
        <f>K737*('Inputs'!$E$14+'Inputs'!$E$15)/'Inputs'!$E$28</f>
        <v>0.0</v>
      </c>
      <c r="L740" s="35">
        <f>L737*('Inputs'!$E$14+'Inputs'!$E$15)/'Inputs'!$E$28</f>
        <v>0.0</v>
      </c>
      <c r="M740" s="35">
        <f>M737*('Inputs'!$E$14+'Inputs'!$E$15)/'Inputs'!$E$28</f>
        <v>0.0</v>
      </c>
      <c r="N740" s="35">
        <f>N737*('Inputs'!$E$14+'Inputs'!$E$15)/'Inputs'!$E$28</f>
        <v>0.0</v>
      </c>
      <c r="O740" s="35">
        <f>O737*('Inputs'!$E$14+'Inputs'!$E$15)/'Inputs'!$E$28</f>
        <v>0.0</v>
      </c>
      <c r="P740" s="35">
        <f>P737*('Inputs'!$E$14+'Inputs'!$E$15)/'Inputs'!$E$28</f>
        <v>0.0</v>
      </c>
      <c r="Q740" s="35">
        <f>Q737*('Inputs'!$E$14+'Inputs'!$E$15)/'Inputs'!$E$28</f>
        <v>0.0</v>
      </c>
      <c r="R740" s="35">
        <f>R737*('Inputs'!$E$14+'Inputs'!$E$15)/'Inputs'!$E$28</f>
        <v>0.0</v>
      </c>
      <c r="S740" s="35">
        <f>S737*('Inputs'!$E$14+'Inputs'!$E$15)/'Inputs'!$E$28</f>
        <v>0.0</v>
      </c>
      <c r="T740" s="35">
        <f>T737*('Inputs'!$E$14+'Inputs'!$E$15)/'Inputs'!$E$28</f>
        <v>0.0</v>
      </c>
      <c r="U740" s="35">
        <f>U737*('Inputs'!$E$14+'Inputs'!$E$15)/'Inputs'!$E$28</f>
        <v>0.0</v>
      </c>
      <c r="V740" s="35">
        <f>V737*('Inputs'!$E$14+'Inputs'!$E$15)/'Inputs'!$E$28</f>
        <v>0.0</v>
      </c>
      <c r="W740" s="35">
        <f>W737*('Inputs'!$E$14+'Inputs'!$E$15)/'Inputs'!$E$28</f>
        <v>0.0</v>
      </c>
      <c r="X740" s="35">
        <f>X737*('Inputs'!$E$14+'Inputs'!$E$15)/'Inputs'!$E$28</f>
        <v>0.0</v>
      </c>
      <c r="Y740" s="35">
        <f>Y737*('Inputs'!$E$14+'Inputs'!$E$15)/'Inputs'!$E$28</f>
        <v>0.0</v>
      </c>
      <c r="Z740" s="35">
        <f>Z737*('Inputs'!$E$14+'Inputs'!$E$15)/'Inputs'!$E$28</f>
        <v>0.0</v>
      </c>
      <c r="AA740" s="35">
        <f>AA737*('Inputs'!$E$14+'Inputs'!$E$15)/'Inputs'!$E$28</f>
        <v>0.0</v>
      </c>
      <c r="AB740" s="35">
        <f>AB737*('Inputs'!$E$14+'Inputs'!$E$15)/'Inputs'!$E$28</f>
        <v>0.0</v>
      </c>
      <c r="AC740" s="35">
        <f>AC737*('Inputs'!$E$14+'Inputs'!$E$15)/'Inputs'!$E$28</f>
        <v>0.0</v>
      </c>
      <c r="AD740" s="35">
        <f>AD737*('Inputs'!$E$14+'Inputs'!$E$15)/'Inputs'!$E$28</f>
        <v>0.0</v>
      </c>
      <c r="AE740" s="35">
        <f>AE737*('Inputs'!$E$14+'Inputs'!$E$15)/'Inputs'!$E$28</f>
        <v>0.0</v>
      </c>
      <c r="AF740" s="35">
        <f>AF737*('Inputs'!$E$14+'Inputs'!$E$15)/'Inputs'!$E$28</f>
        <v>0.0</v>
      </c>
      <c r="AG740" s="35">
        <f>AG737*('Inputs'!$E$14+'Inputs'!$E$15)/'Inputs'!$E$28</f>
        <v>0.0</v>
      </c>
      <c r="AH740" s="35">
        <f>AH737*('Inputs'!$E$14+'Inputs'!$E$15)/'Inputs'!$E$28</f>
        <v>0.0</v>
      </c>
      <c r="AI740" s="35">
        <f>AI737*('Inputs'!$E$14+'Inputs'!$E$15)/'Inputs'!$E$28</f>
        <v>0.0</v>
      </c>
      <c r="AJ740" s="35">
        <f>AJ737*('Inputs'!$E$14+'Inputs'!$E$15)/'Inputs'!$E$28</f>
        <v>0.0</v>
      </c>
      <c r="AK740" s="35">
        <f>AK737*('Inputs'!$E$14+'Inputs'!$E$15)/'Inputs'!$E$28</f>
        <v>0.0</v>
      </c>
      <c r="AL740" s="35">
        <f>AL737*('Inputs'!$E$14+'Inputs'!$E$15)/'Inputs'!$E$28</f>
        <v>0.0</v>
      </c>
      <c r="AM740" s="35">
        <f>AM737*('Inputs'!$E$14+'Inputs'!$E$15)/'Inputs'!$E$28</f>
        <v>0.0</v>
      </c>
      <c r="AN740" s="35">
        <f>AN737*('Inputs'!$E$14+'Inputs'!$E$15)/'Inputs'!$E$28</f>
        <v>0.0</v>
      </c>
      <c r="AO740" s="35">
        <f>AO737*('Inputs'!$E$14+'Inputs'!$E$15)/'Inputs'!$E$28</f>
        <v>0.0</v>
      </c>
      <c r="AP740" s="35">
        <f>AP737*('Inputs'!$E$14+'Inputs'!$E$15)/'Inputs'!$E$28</f>
        <v>0.0</v>
      </c>
      <c r="AQ740" s="35">
        <f>AQ737*('Inputs'!$E$14+'Inputs'!$E$15)/'Inputs'!$E$28</f>
        <v>0.0</v>
      </c>
      <c r="AR740" s="35">
        <f>AR737*('Inputs'!$E$14+'Inputs'!$E$15)/'Inputs'!$E$28</f>
        <v>0.0</v>
      </c>
      <c r="AS740" s="35">
        <f>AS737*('Inputs'!$E$14+'Inputs'!$E$15)/'Inputs'!$E$28</f>
        <v>0.0</v>
      </c>
      <c r="AT740" s="35">
        <f>AT737*('Inputs'!$E$14+'Inputs'!$E$15)/'Inputs'!$E$28</f>
        <v>0.0</v>
      </c>
      <c r="AU740" s="35">
        <f>AU737*('Inputs'!$E$14+'Inputs'!$E$15)/'Inputs'!$E$28</f>
        <v>0.0</v>
      </c>
      <c r="AV740" s="35">
        <f>AV737*('Inputs'!$E$14+'Inputs'!$E$15)/'Inputs'!$E$28</f>
        <v>0.0</v>
      </c>
      <c r="AW740" s="35">
        <f>AW737*('Inputs'!$E$14+'Inputs'!$E$15)/'Inputs'!$E$28</f>
        <v>0.0</v>
      </c>
      <c r="AX740" s="35">
        <f>AX737*('Inputs'!$E$14+'Inputs'!$E$15)/'Inputs'!$E$28</f>
        <v>0.0</v>
      </c>
      <c r="AY740" s="35">
        <f>AY737*('Inputs'!$E$14+'Inputs'!$E$15)/'Inputs'!$E$28</f>
        <v>0.0</v>
      </c>
      <c r="AZ740" s="35">
        <f>AZ737*('Inputs'!$E$14+'Inputs'!$E$15)/'Inputs'!$E$28</f>
        <v>0.0</v>
      </c>
      <c r="BA740" s="35">
        <f>BA737*('Inputs'!$E$14+'Inputs'!$E$15)/'Inputs'!$E$28</f>
        <v>0.0</v>
      </c>
      <c r="BB740" s="35">
        <f>BB737*('Inputs'!$E$14+'Inputs'!$E$15)/'Inputs'!$E$28</f>
        <v>0.0</v>
      </c>
      <c r="BC740" s="35">
        <f>BC737*('Inputs'!$E$14+'Inputs'!$E$15)/'Inputs'!$E$28</f>
        <v>0.0</v>
      </c>
      <c r="BD740" s="35">
        <f>BD737*('Inputs'!$E$14+'Inputs'!$E$15)/'Inputs'!$E$28</f>
        <v>0.0</v>
      </c>
      <c r="BE740" s="35">
        <f>BE737*('Inputs'!$E$14+'Inputs'!$E$15)/'Inputs'!$E$28</f>
        <v>0.0</v>
      </c>
      <c r="BF740" s="35">
        <f>BF737*('Inputs'!$E$14+'Inputs'!$E$15)/'Inputs'!$E$28</f>
        <v>0.0</v>
      </c>
      <c r="BG740" s="35">
        <f>BG737*('Inputs'!$E$14+'Inputs'!$E$15)/'Inputs'!$E$28</f>
        <v>0.0</v>
      </c>
      <c r="BH740" s="35">
        <f>BH737*('Inputs'!$E$14+'Inputs'!$E$15)/'Inputs'!$E$28</f>
        <v>0.0</v>
      </c>
      <c r="BI740" s="35">
        <f>BI737*('Inputs'!$E$14+'Inputs'!$E$15)/'Inputs'!$E$28</f>
        <v>0.0</v>
      </c>
      <c r="BJ740" s="35">
        <f>BJ737*('Inputs'!$E$14+'Inputs'!$E$15)/'Inputs'!$E$28</f>
        <v>0.0</v>
      </c>
      <c r="BK740" s="35">
        <f>BK737*('Inputs'!$E$14+'Inputs'!$E$15)/'Inputs'!$E$28</f>
        <v>0.0</v>
      </c>
      <c r="BL740" s="35">
        <f>BL737*('Inputs'!$E$14+'Inputs'!$E$15)/'Inputs'!$E$28</f>
        <v>0.0</v>
      </c>
      <c r="BM740" s="35">
        <f>BM737*('Inputs'!$E$14+'Inputs'!$E$15)/'Inputs'!$E$28</f>
        <v>0.0</v>
      </c>
      <c r="BN740" s="35">
        <f>BN737*('Inputs'!$E$14+'Inputs'!$E$15)/'Inputs'!$E$28</f>
        <v>0.0</v>
      </c>
      <c r="BO740" s="35">
        <f>BO737*('Inputs'!$E$14+'Inputs'!$E$15)/'Inputs'!$E$28</f>
        <v>0.0</v>
      </c>
    </row>
    <row r="741" ht="28" customHeight="1">
      <c r="A741" s="2" t="str">
        <v>SLOT37.PV</v>
      </c>
      <c r="B741" s="6" t="str">
        <v>SLOT37 employer care contribution (PV)</v>
      </c>
      <c r="C741" s="2" t="str">
        <v>EUR</v>
      </c>
      <c r="D741" s="2" t="str">
        <v>SUM</v>
      </c>
      <c r="E741" s="36">
        <f>SUM(H741:BO741)</f>
        <v>0.0</v>
      </c>
      <c r="F741" s="6" t="str">
        <v>Spare row; inactive until a hire and an exit month are entered on People_Inputs</v>
      </c>
      <c r="G741" s="2"/>
      <c r="H741" s="35">
        <f>H737*'Inputs'!$E$16/'Inputs'!$E$28</f>
        <v>0.0</v>
      </c>
      <c r="I741" s="35">
        <f>I737*'Inputs'!$E$16/'Inputs'!$E$28</f>
        <v>0.0</v>
      </c>
      <c r="J741" s="35">
        <f>J737*'Inputs'!$E$16/'Inputs'!$E$28</f>
        <v>0.0</v>
      </c>
      <c r="K741" s="35">
        <f>K737*'Inputs'!$E$16/'Inputs'!$E$28</f>
        <v>0.0</v>
      </c>
      <c r="L741" s="35">
        <f>L737*'Inputs'!$E$16/'Inputs'!$E$28</f>
        <v>0.0</v>
      </c>
      <c r="M741" s="35">
        <f>M737*'Inputs'!$E$16/'Inputs'!$E$28</f>
        <v>0.0</v>
      </c>
      <c r="N741" s="35">
        <f>N737*'Inputs'!$E$16/'Inputs'!$E$28</f>
        <v>0.0</v>
      </c>
      <c r="O741" s="35">
        <f>O737*'Inputs'!$E$16/'Inputs'!$E$28</f>
        <v>0.0</v>
      </c>
      <c r="P741" s="35">
        <f>P737*'Inputs'!$E$16/'Inputs'!$E$28</f>
        <v>0.0</v>
      </c>
      <c r="Q741" s="35">
        <f>Q737*'Inputs'!$E$16/'Inputs'!$E$28</f>
        <v>0.0</v>
      </c>
      <c r="R741" s="35">
        <f>R737*'Inputs'!$E$16/'Inputs'!$E$28</f>
        <v>0.0</v>
      </c>
      <c r="S741" s="35">
        <f>S737*'Inputs'!$E$16/'Inputs'!$E$28</f>
        <v>0.0</v>
      </c>
      <c r="T741" s="35">
        <f>T737*'Inputs'!$E$16/'Inputs'!$E$28</f>
        <v>0.0</v>
      </c>
      <c r="U741" s="35">
        <f>U737*'Inputs'!$E$16/'Inputs'!$E$28</f>
        <v>0.0</v>
      </c>
      <c r="V741" s="35">
        <f>V737*'Inputs'!$E$16/'Inputs'!$E$28</f>
        <v>0.0</v>
      </c>
      <c r="W741" s="35">
        <f>W737*'Inputs'!$E$16/'Inputs'!$E$28</f>
        <v>0.0</v>
      </c>
      <c r="X741" s="35">
        <f>X737*'Inputs'!$E$16/'Inputs'!$E$28</f>
        <v>0.0</v>
      </c>
      <c r="Y741" s="35">
        <f>Y737*'Inputs'!$E$16/'Inputs'!$E$28</f>
        <v>0.0</v>
      </c>
      <c r="Z741" s="35">
        <f>Z737*'Inputs'!$E$16/'Inputs'!$E$28</f>
        <v>0.0</v>
      </c>
      <c r="AA741" s="35">
        <f>AA737*'Inputs'!$E$16/'Inputs'!$E$28</f>
        <v>0.0</v>
      </c>
      <c r="AB741" s="35">
        <f>AB737*'Inputs'!$E$16/'Inputs'!$E$28</f>
        <v>0.0</v>
      </c>
      <c r="AC741" s="35">
        <f>AC737*'Inputs'!$E$16/'Inputs'!$E$28</f>
        <v>0.0</v>
      </c>
      <c r="AD741" s="35">
        <f>AD737*'Inputs'!$E$16/'Inputs'!$E$28</f>
        <v>0.0</v>
      </c>
      <c r="AE741" s="35">
        <f>AE737*'Inputs'!$E$16/'Inputs'!$E$28</f>
        <v>0.0</v>
      </c>
      <c r="AF741" s="35">
        <f>AF737*'Inputs'!$E$16/'Inputs'!$E$28</f>
        <v>0.0</v>
      </c>
      <c r="AG741" s="35">
        <f>AG737*'Inputs'!$E$16/'Inputs'!$E$28</f>
        <v>0.0</v>
      </c>
      <c r="AH741" s="35">
        <f>AH737*'Inputs'!$E$16/'Inputs'!$E$28</f>
        <v>0.0</v>
      </c>
      <c r="AI741" s="35">
        <f>AI737*'Inputs'!$E$16/'Inputs'!$E$28</f>
        <v>0.0</v>
      </c>
      <c r="AJ741" s="35">
        <f>AJ737*'Inputs'!$E$16/'Inputs'!$E$28</f>
        <v>0.0</v>
      </c>
      <c r="AK741" s="35">
        <f>AK737*'Inputs'!$E$16/'Inputs'!$E$28</f>
        <v>0.0</v>
      </c>
      <c r="AL741" s="35">
        <f>AL737*'Inputs'!$E$16/'Inputs'!$E$28</f>
        <v>0.0</v>
      </c>
      <c r="AM741" s="35">
        <f>AM737*'Inputs'!$E$16/'Inputs'!$E$28</f>
        <v>0.0</v>
      </c>
      <c r="AN741" s="35">
        <f>AN737*'Inputs'!$E$16/'Inputs'!$E$28</f>
        <v>0.0</v>
      </c>
      <c r="AO741" s="35">
        <f>AO737*'Inputs'!$E$16/'Inputs'!$E$28</f>
        <v>0.0</v>
      </c>
      <c r="AP741" s="35">
        <f>AP737*'Inputs'!$E$16/'Inputs'!$E$28</f>
        <v>0.0</v>
      </c>
      <c r="AQ741" s="35">
        <f>AQ737*'Inputs'!$E$16/'Inputs'!$E$28</f>
        <v>0.0</v>
      </c>
      <c r="AR741" s="35">
        <f>AR737*'Inputs'!$E$16/'Inputs'!$E$28</f>
        <v>0.0</v>
      </c>
      <c r="AS741" s="35">
        <f>AS737*'Inputs'!$E$16/'Inputs'!$E$28</f>
        <v>0.0</v>
      </c>
      <c r="AT741" s="35">
        <f>AT737*'Inputs'!$E$16/'Inputs'!$E$28</f>
        <v>0.0</v>
      </c>
      <c r="AU741" s="35">
        <f>AU737*'Inputs'!$E$16/'Inputs'!$E$28</f>
        <v>0.0</v>
      </c>
      <c r="AV741" s="35">
        <f>AV737*'Inputs'!$E$16/'Inputs'!$E$28</f>
        <v>0.0</v>
      </c>
      <c r="AW741" s="35">
        <f>AW737*'Inputs'!$E$16/'Inputs'!$E$28</f>
        <v>0.0</v>
      </c>
      <c r="AX741" s="35">
        <f>AX737*'Inputs'!$E$16/'Inputs'!$E$28</f>
        <v>0.0</v>
      </c>
      <c r="AY741" s="35">
        <f>AY737*'Inputs'!$E$16/'Inputs'!$E$28</f>
        <v>0.0</v>
      </c>
      <c r="AZ741" s="35">
        <f>AZ737*'Inputs'!$E$16/'Inputs'!$E$28</f>
        <v>0.0</v>
      </c>
      <c r="BA741" s="35">
        <f>BA737*'Inputs'!$E$16/'Inputs'!$E$28</f>
        <v>0.0</v>
      </c>
      <c r="BB741" s="35">
        <f>BB737*'Inputs'!$E$16/'Inputs'!$E$28</f>
        <v>0.0</v>
      </c>
      <c r="BC741" s="35">
        <f>BC737*'Inputs'!$E$16/'Inputs'!$E$28</f>
        <v>0.0</v>
      </c>
      <c r="BD741" s="35">
        <f>BD737*'Inputs'!$E$16/'Inputs'!$E$28</f>
        <v>0.0</v>
      </c>
      <c r="BE741" s="35">
        <f>BE737*'Inputs'!$E$16/'Inputs'!$E$28</f>
        <v>0.0</v>
      </c>
      <c r="BF741" s="35">
        <f>BF737*'Inputs'!$E$16/'Inputs'!$E$28</f>
        <v>0.0</v>
      </c>
      <c r="BG741" s="35">
        <f>BG737*'Inputs'!$E$16/'Inputs'!$E$28</f>
        <v>0.0</v>
      </c>
      <c r="BH741" s="35">
        <f>BH737*'Inputs'!$E$16/'Inputs'!$E$28</f>
        <v>0.0</v>
      </c>
      <c r="BI741" s="35">
        <f>BI737*'Inputs'!$E$16/'Inputs'!$E$28</f>
        <v>0.0</v>
      </c>
      <c r="BJ741" s="35">
        <f>BJ737*'Inputs'!$E$16/'Inputs'!$E$28</f>
        <v>0.0</v>
      </c>
      <c r="BK741" s="35">
        <f>BK737*'Inputs'!$E$16/'Inputs'!$E$28</f>
        <v>0.0</v>
      </c>
      <c r="BL741" s="35">
        <f>BL737*'Inputs'!$E$16/'Inputs'!$E$28</f>
        <v>0.0</v>
      </c>
      <c r="BM741" s="35">
        <f>BM737*'Inputs'!$E$16/'Inputs'!$E$28</f>
        <v>0.0</v>
      </c>
      <c r="BN741" s="35">
        <f>BN737*'Inputs'!$E$16/'Inputs'!$E$28</f>
        <v>0.0</v>
      </c>
      <c r="BO741" s="35">
        <f>BO737*'Inputs'!$E$16/'Inputs'!$E$28</f>
        <v>0.0</v>
      </c>
    </row>
    <row r="742" ht="28" customHeight="1">
      <c r="A742" s="2" t="str">
        <v>SLOT37.U1</v>
      </c>
      <c r="B742" s="6" t="str">
        <v>SLOT37 U1 sick-pay levy</v>
      </c>
      <c r="C742" s="2" t="str">
        <v>EUR</v>
      </c>
      <c r="D742" s="2" t="str">
        <v>SUM</v>
      </c>
      <c r="E742" s="36">
        <f>SUM(H742:BO742)</f>
        <v>0.0</v>
      </c>
      <c r="F742" s="6" t="str">
        <v>Spare row; inactive until a hire and an exit month are entered on People_Inputs</v>
      </c>
      <c r="G742" s="2"/>
      <c r="H742" s="35">
        <f>H736*'Inputs'!$E$17*IF('Summary'!H13&lt;='Inputs'!$E$27,1,0)</f>
        <v>0.0</v>
      </c>
      <c r="I742" s="35">
        <f>I736*'Inputs'!$E$17*IF('Summary'!I13&lt;='Inputs'!$E$27,1,0)</f>
        <v>0.0</v>
      </c>
      <c r="J742" s="35">
        <f>J736*'Inputs'!$E$17*IF('Summary'!J13&lt;='Inputs'!$E$27,1,0)</f>
        <v>0.0</v>
      </c>
      <c r="K742" s="35">
        <f>K736*'Inputs'!$E$17*IF('Summary'!K13&lt;='Inputs'!$E$27,1,0)</f>
        <v>0.0</v>
      </c>
      <c r="L742" s="35">
        <f>L736*'Inputs'!$E$17*IF('Summary'!L13&lt;='Inputs'!$E$27,1,0)</f>
        <v>0.0</v>
      </c>
      <c r="M742" s="35">
        <f>M736*'Inputs'!$E$17*IF('Summary'!M13&lt;='Inputs'!$E$27,1,0)</f>
        <v>0.0</v>
      </c>
      <c r="N742" s="35">
        <f>N736*'Inputs'!$E$17*IF('Summary'!N13&lt;='Inputs'!$E$27,1,0)</f>
        <v>0.0</v>
      </c>
      <c r="O742" s="35">
        <f>O736*'Inputs'!$E$17*IF('Summary'!O13&lt;='Inputs'!$E$27,1,0)</f>
        <v>0.0</v>
      </c>
      <c r="P742" s="35">
        <f>P736*'Inputs'!$E$17*IF('Summary'!P13&lt;='Inputs'!$E$27,1,0)</f>
        <v>0.0</v>
      </c>
      <c r="Q742" s="35">
        <f>Q736*'Inputs'!$E$17*IF('Summary'!Q13&lt;='Inputs'!$E$27,1,0)</f>
        <v>0.0</v>
      </c>
      <c r="R742" s="35">
        <f>R736*'Inputs'!$E$17*IF('Summary'!R13&lt;='Inputs'!$E$27,1,0)</f>
        <v>0.0</v>
      </c>
      <c r="S742" s="35">
        <f>S736*'Inputs'!$E$17*IF('Summary'!S13&lt;='Inputs'!$E$27,1,0)</f>
        <v>0.0</v>
      </c>
      <c r="T742" s="35">
        <f>T736*'Inputs'!$E$17*IF('Summary'!T13&lt;='Inputs'!$E$27,1,0)</f>
        <v>0.0</v>
      </c>
      <c r="U742" s="35">
        <f>U736*'Inputs'!$E$17*IF('Summary'!U13&lt;='Inputs'!$E$27,1,0)</f>
        <v>0.0</v>
      </c>
      <c r="V742" s="35">
        <f>V736*'Inputs'!$E$17*IF('Summary'!V13&lt;='Inputs'!$E$27,1,0)</f>
        <v>0.0</v>
      </c>
      <c r="W742" s="35">
        <f>W736*'Inputs'!$E$17*IF('Summary'!W13&lt;='Inputs'!$E$27,1,0)</f>
        <v>0.0</v>
      </c>
      <c r="X742" s="35">
        <f>X736*'Inputs'!$E$17*IF('Summary'!X13&lt;='Inputs'!$E$27,1,0)</f>
        <v>0.0</v>
      </c>
      <c r="Y742" s="35">
        <f>Y736*'Inputs'!$E$17*IF('Summary'!Y13&lt;='Inputs'!$E$27,1,0)</f>
        <v>0.0</v>
      </c>
      <c r="Z742" s="35">
        <f>Z736*'Inputs'!$E$17*IF('Summary'!Z13&lt;='Inputs'!$E$27,1,0)</f>
        <v>0.0</v>
      </c>
      <c r="AA742" s="35">
        <f>AA736*'Inputs'!$E$17*IF('Summary'!AA13&lt;='Inputs'!$E$27,1,0)</f>
        <v>0.0</v>
      </c>
      <c r="AB742" s="35">
        <f>AB736*'Inputs'!$E$17*IF('Summary'!AB13&lt;='Inputs'!$E$27,1,0)</f>
        <v>0.0</v>
      </c>
      <c r="AC742" s="35">
        <f>AC736*'Inputs'!$E$17*IF('Summary'!AC13&lt;='Inputs'!$E$27,1,0)</f>
        <v>0.0</v>
      </c>
      <c r="AD742" s="35">
        <f>AD736*'Inputs'!$E$17*IF('Summary'!AD13&lt;='Inputs'!$E$27,1,0)</f>
        <v>0.0</v>
      </c>
      <c r="AE742" s="35">
        <f>AE736*'Inputs'!$E$17*IF('Summary'!AE13&lt;='Inputs'!$E$27,1,0)</f>
        <v>0.0</v>
      </c>
      <c r="AF742" s="35">
        <f>AF736*'Inputs'!$E$17*IF('Summary'!AF13&lt;='Inputs'!$E$27,1,0)</f>
        <v>0.0</v>
      </c>
      <c r="AG742" s="35">
        <f>AG736*'Inputs'!$E$17*IF('Summary'!AG13&lt;='Inputs'!$E$27,1,0)</f>
        <v>0.0</v>
      </c>
      <c r="AH742" s="35">
        <f>AH736*'Inputs'!$E$17*IF('Summary'!AH13&lt;='Inputs'!$E$27,1,0)</f>
        <v>0.0</v>
      </c>
      <c r="AI742" s="35">
        <f>AI736*'Inputs'!$E$17*IF('Summary'!AI13&lt;='Inputs'!$E$27,1,0)</f>
        <v>0.0</v>
      </c>
      <c r="AJ742" s="35">
        <f>AJ736*'Inputs'!$E$17*IF('Summary'!AJ13&lt;='Inputs'!$E$27,1,0)</f>
        <v>0.0</v>
      </c>
      <c r="AK742" s="35">
        <f>AK736*'Inputs'!$E$17*IF('Summary'!AK13&lt;='Inputs'!$E$27,1,0)</f>
        <v>0.0</v>
      </c>
      <c r="AL742" s="35">
        <f>AL736*'Inputs'!$E$17*IF('Summary'!AL13&lt;='Inputs'!$E$27,1,0)</f>
        <v>0.0</v>
      </c>
      <c r="AM742" s="35">
        <f>AM736*'Inputs'!$E$17*IF('Summary'!AM13&lt;='Inputs'!$E$27,1,0)</f>
        <v>0.0</v>
      </c>
      <c r="AN742" s="35">
        <f>AN736*'Inputs'!$E$17*IF('Summary'!AN13&lt;='Inputs'!$E$27,1,0)</f>
        <v>0.0</v>
      </c>
      <c r="AO742" s="35">
        <f>AO736*'Inputs'!$E$17*IF('Summary'!AO13&lt;='Inputs'!$E$27,1,0)</f>
        <v>0.0</v>
      </c>
      <c r="AP742" s="35">
        <f>AP736*'Inputs'!$E$17*IF('Summary'!AP13&lt;='Inputs'!$E$27,1,0)</f>
        <v>0.0</v>
      </c>
      <c r="AQ742" s="35">
        <f>AQ736*'Inputs'!$E$17*IF('Summary'!AQ13&lt;='Inputs'!$E$27,1,0)</f>
        <v>0.0</v>
      </c>
      <c r="AR742" s="35">
        <f>AR736*'Inputs'!$E$17*IF('Summary'!AR13&lt;='Inputs'!$E$27,1,0)</f>
        <v>0.0</v>
      </c>
      <c r="AS742" s="35">
        <f>AS736*'Inputs'!$E$17*IF('Summary'!AS13&lt;='Inputs'!$E$27,1,0)</f>
        <v>0.0</v>
      </c>
      <c r="AT742" s="35">
        <f>AT736*'Inputs'!$E$17*IF('Summary'!AT13&lt;='Inputs'!$E$27,1,0)</f>
        <v>0.0</v>
      </c>
      <c r="AU742" s="35">
        <f>AU736*'Inputs'!$E$17*IF('Summary'!AU13&lt;='Inputs'!$E$27,1,0)</f>
        <v>0.0</v>
      </c>
      <c r="AV742" s="35">
        <f>AV736*'Inputs'!$E$17*IF('Summary'!AV13&lt;='Inputs'!$E$27,1,0)</f>
        <v>0.0</v>
      </c>
      <c r="AW742" s="35">
        <f>AW736*'Inputs'!$E$17*IF('Summary'!AW13&lt;='Inputs'!$E$27,1,0)</f>
        <v>0.0</v>
      </c>
      <c r="AX742" s="35">
        <f>AX736*'Inputs'!$E$17*IF('Summary'!AX13&lt;='Inputs'!$E$27,1,0)</f>
        <v>0.0</v>
      </c>
      <c r="AY742" s="35">
        <f>AY736*'Inputs'!$E$17*IF('Summary'!AY13&lt;='Inputs'!$E$27,1,0)</f>
        <v>0.0</v>
      </c>
      <c r="AZ742" s="35">
        <f>AZ736*'Inputs'!$E$17*IF('Summary'!AZ13&lt;='Inputs'!$E$27,1,0)</f>
        <v>0.0</v>
      </c>
      <c r="BA742" s="35">
        <f>BA736*'Inputs'!$E$17*IF('Summary'!BA13&lt;='Inputs'!$E$27,1,0)</f>
        <v>0.0</v>
      </c>
      <c r="BB742" s="35">
        <f>BB736*'Inputs'!$E$17*IF('Summary'!BB13&lt;='Inputs'!$E$27,1,0)</f>
        <v>0.0</v>
      </c>
      <c r="BC742" s="35">
        <f>BC736*'Inputs'!$E$17*IF('Summary'!BC13&lt;='Inputs'!$E$27,1,0)</f>
        <v>0.0</v>
      </c>
      <c r="BD742" s="35">
        <f>BD736*'Inputs'!$E$17*IF('Summary'!BD13&lt;='Inputs'!$E$27,1,0)</f>
        <v>0.0</v>
      </c>
      <c r="BE742" s="35">
        <f>BE736*'Inputs'!$E$17*IF('Summary'!BE13&lt;='Inputs'!$E$27,1,0)</f>
        <v>0.0</v>
      </c>
      <c r="BF742" s="35">
        <f>BF736*'Inputs'!$E$17*IF('Summary'!BF13&lt;='Inputs'!$E$27,1,0)</f>
        <v>0.0</v>
      </c>
      <c r="BG742" s="35">
        <f>BG736*'Inputs'!$E$17*IF('Summary'!BG13&lt;='Inputs'!$E$27,1,0)</f>
        <v>0.0</v>
      </c>
      <c r="BH742" s="35">
        <f>BH736*'Inputs'!$E$17*IF('Summary'!BH13&lt;='Inputs'!$E$27,1,0)</f>
        <v>0.0</v>
      </c>
      <c r="BI742" s="35">
        <f>BI736*'Inputs'!$E$17*IF('Summary'!BI13&lt;='Inputs'!$E$27,1,0)</f>
        <v>0.0</v>
      </c>
      <c r="BJ742" s="35">
        <f>BJ736*'Inputs'!$E$17*IF('Summary'!BJ13&lt;='Inputs'!$E$27,1,0)</f>
        <v>0.0</v>
      </c>
      <c r="BK742" s="35">
        <f>BK736*'Inputs'!$E$17*IF('Summary'!BK13&lt;='Inputs'!$E$27,1,0)</f>
        <v>0.0</v>
      </c>
      <c r="BL742" s="35">
        <f>BL736*'Inputs'!$E$17*IF('Summary'!BL13&lt;='Inputs'!$E$27,1,0)</f>
        <v>0.0</v>
      </c>
      <c r="BM742" s="35">
        <f>BM736*'Inputs'!$E$17*IF('Summary'!BM13&lt;='Inputs'!$E$27,1,0)</f>
        <v>0.0</v>
      </c>
      <c r="BN742" s="35">
        <f>BN736*'Inputs'!$E$17*IF('Summary'!BN13&lt;='Inputs'!$E$27,1,0)</f>
        <v>0.0</v>
      </c>
      <c r="BO742" s="35">
        <f>BO736*'Inputs'!$E$17*IF('Summary'!BO13&lt;='Inputs'!$E$27,1,0)</f>
        <v>0.0</v>
      </c>
    </row>
    <row r="743" ht="28" customHeight="1">
      <c r="A743" s="2" t="str">
        <v>SLOT37.U2</v>
      </c>
      <c r="B743" s="6" t="str">
        <v>SLOT37 U2 maternity levy</v>
      </c>
      <c r="C743" s="2" t="str">
        <v>EUR</v>
      </c>
      <c r="D743" s="2" t="str">
        <v>SUM</v>
      </c>
      <c r="E743" s="36">
        <f>SUM(H743:BO743)</f>
        <v>0.0</v>
      </c>
      <c r="F743" s="6" t="str">
        <v>Spare row; inactive until a hire and an exit month are entered on People_Inputs</v>
      </c>
      <c r="G743" s="2"/>
      <c r="H743" s="35">
        <f>H736*'Inputs'!$E$18</f>
        <v>0.0</v>
      </c>
      <c r="I743" s="35">
        <f>I736*'Inputs'!$E$18</f>
        <v>0.0</v>
      </c>
      <c r="J743" s="35">
        <f>J736*'Inputs'!$E$18</f>
        <v>0.0</v>
      </c>
      <c r="K743" s="35">
        <f>K736*'Inputs'!$E$18</f>
        <v>0.0</v>
      </c>
      <c r="L743" s="35">
        <f>L736*'Inputs'!$E$18</f>
        <v>0.0</v>
      </c>
      <c r="M743" s="35">
        <f>M736*'Inputs'!$E$18</f>
        <v>0.0</v>
      </c>
      <c r="N743" s="35">
        <f>N736*'Inputs'!$E$18</f>
        <v>0.0</v>
      </c>
      <c r="O743" s="35">
        <f>O736*'Inputs'!$E$18</f>
        <v>0.0</v>
      </c>
      <c r="P743" s="35">
        <f>P736*'Inputs'!$E$18</f>
        <v>0.0</v>
      </c>
      <c r="Q743" s="35">
        <f>Q736*'Inputs'!$E$18</f>
        <v>0.0</v>
      </c>
      <c r="R743" s="35">
        <f>R736*'Inputs'!$E$18</f>
        <v>0.0</v>
      </c>
      <c r="S743" s="35">
        <f>S736*'Inputs'!$E$18</f>
        <v>0.0</v>
      </c>
      <c r="T743" s="35">
        <f>T736*'Inputs'!$E$18</f>
        <v>0.0</v>
      </c>
      <c r="U743" s="35">
        <f>U736*'Inputs'!$E$18</f>
        <v>0.0</v>
      </c>
      <c r="V743" s="35">
        <f>V736*'Inputs'!$E$18</f>
        <v>0.0</v>
      </c>
      <c r="W743" s="35">
        <f>W736*'Inputs'!$E$18</f>
        <v>0.0</v>
      </c>
      <c r="X743" s="35">
        <f>X736*'Inputs'!$E$18</f>
        <v>0.0</v>
      </c>
      <c r="Y743" s="35">
        <f>Y736*'Inputs'!$E$18</f>
        <v>0.0</v>
      </c>
      <c r="Z743" s="35">
        <f>Z736*'Inputs'!$E$18</f>
        <v>0.0</v>
      </c>
      <c r="AA743" s="35">
        <f>AA736*'Inputs'!$E$18</f>
        <v>0.0</v>
      </c>
      <c r="AB743" s="35">
        <f>AB736*'Inputs'!$E$18</f>
        <v>0.0</v>
      </c>
      <c r="AC743" s="35">
        <f>AC736*'Inputs'!$E$18</f>
        <v>0.0</v>
      </c>
      <c r="AD743" s="35">
        <f>AD736*'Inputs'!$E$18</f>
        <v>0.0</v>
      </c>
      <c r="AE743" s="35">
        <f>AE736*'Inputs'!$E$18</f>
        <v>0.0</v>
      </c>
      <c r="AF743" s="35">
        <f>AF736*'Inputs'!$E$18</f>
        <v>0.0</v>
      </c>
      <c r="AG743" s="35">
        <f>AG736*'Inputs'!$E$18</f>
        <v>0.0</v>
      </c>
      <c r="AH743" s="35">
        <f>AH736*'Inputs'!$E$18</f>
        <v>0.0</v>
      </c>
      <c r="AI743" s="35">
        <f>AI736*'Inputs'!$E$18</f>
        <v>0.0</v>
      </c>
      <c r="AJ743" s="35">
        <f>AJ736*'Inputs'!$E$18</f>
        <v>0.0</v>
      </c>
      <c r="AK743" s="35">
        <f>AK736*'Inputs'!$E$18</f>
        <v>0.0</v>
      </c>
      <c r="AL743" s="35">
        <f>AL736*'Inputs'!$E$18</f>
        <v>0.0</v>
      </c>
      <c r="AM743" s="35">
        <f>AM736*'Inputs'!$E$18</f>
        <v>0.0</v>
      </c>
      <c r="AN743" s="35">
        <f>AN736*'Inputs'!$E$18</f>
        <v>0.0</v>
      </c>
      <c r="AO743" s="35">
        <f>AO736*'Inputs'!$E$18</f>
        <v>0.0</v>
      </c>
      <c r="AP743" s="35">
        <f>AP736*'Inputs'!$E$18</f>
        <v>0.0</v>
      </c>
      <c r="AQ743" s="35">
        <f>AQ736*'Inputs'!$E$18</f>
        <v>0.0</v>
      </c>
      <c r="AR743" s="35">
        <f>AR736*'Inputs'!$E$18</f>
        <v>0.0</v>
      </c>
      <c r="AS743" s="35">
        <f>AS736*'Inputs'!$E$18</f>
        <v>0.0</v>
      </c>
      <c r="AT743" s="35">
        <f>AT736*'Inputs'!$E$18</f>
        <v>0.0</v>
      </c>
      <c r="AU743" s="35">
        <f>AU736*'Inputs'!$E$18</f>
        <v>0.0</v>
      </c>
      <c r="AV743" s="35">
        <f>AV736*'Inputs'!$E$18</f>
        <v>0.0</v>
      </c>
      <c r="AW743" s="35">
        <f>AW736*'Inputs'!$E$18</f>
        <v>0.0</v>
      </c>
      <c r="AX743" s="35">
        <f>AX736*'Inputs'!$E$18</f>
        <v>0.0</v>
      </c>
      <c r="AY743" s="35">
        <f>AY736*'Inputs'!$E$18</f>
        <v>0.0</v>
      </c>
      <c r="AZ743" s="35">
        <f>AZ736*'Inputs'!$E$18</f>
        <v>0.0</v>
      </c>
      <c r="BA743" s="35">
        <f>BA736*'Inputs'!$E$18</f>
        <v>0.0</v>
      </c>
      <c r="BB743" s="35">
        <f>BB736*'Inputs'!$E$18</f>
        <v>0.0</v>
      </c>
      <c r="BC743" s="35">
        <f>BC736*'Inputs'!$E$18</f>
        <v>0.0</v>
      </c>
      <c r="BD743" s="35">
        <f>BD736*'Inputs'!$E$18</f>
        <v>0.0</v>
      </c>
      <c r="BE743" s="35">
        <f>BE736*'Inputs'!$E$18</f>
        <v>0.0</v>
      </c>
      <c r="BF743" s="35">
        <f>BF736*'Inputs'!$E$18</f>
        <v>0.0</v>
      </c>
      <c r="BG743" s="35">
        <f>BG736*'Inputs'!$E$18</f>
        <v>0.0</v>
      </c>
      <c r="BH743" s="35">
        <f>BH736*'Inputs'!$E$18</f>
        <v>0.0</v>
      </c>
      <c r="BI743" s="35">
        <f>BI736*'Inputs'!$E$18</f>
        <v>0.0</v>
      </c>
      <c r="BJ743" s="35">
        <f>BJ736*'Inputs'!$E$18</f>
        <v>0.0</v>
      </c>
      <c r="BK743" s="35">
        <f>BK736*'Inputs'!$E$18</f>
        <v>0.0</v>
      </c>
      <c r="BL743" s="35">
        <f>BL736*'Inputs'!$E$18</f>
        <v>0.0</v>
      </c>
      <c r="BM743" s="35">
        <f>BM736*'Inputs'!$E$18</f>
        <v>0.0</v>
      </c>
      <c r="BN743" s="35">
        <f>BN736*'Inputs'!$E$18</f>
        <v>0.0</v>
      </c>
      <c r="BO743" s="35">
        <f>BO736*'Inputs'!$E$18</f>
        <v>0.0</v>
      </c>
    </row>
    <row r="744" ht="28" customHeight="1">
      <c r="A744" s="2" t="str">
        <v>SLOT37.INSOLV</v>
      </c>
      <c r="B744" s="6" t="str">
        <v>SLOT37 insolvency levy</v>
      </c>
      <c r="C744" s="2" t="str">
        <v>EUR</v>
      </c>
      <c r="D744" s="2" t="str">
        <v>SUM</v>
      </c>
      <c r="E744" s="36">
        <f>SUM(H744:BO744)</f>
        <v>0.0</v>
      </c>
      <c r="F744" s="6" t="str">
        <v>Spare row; inactive until a hire and an exit month are entered on People_Inputs</v>
      </c>
      <c r="G744" s="2"/>
      <c r="H744" s="35">
        <f>H736*'Inputs'!$E$19</f>
        <v>0.0</v>
      </c>
      <c r="I744" s="35">
        <f>I736*'Inputs'!$E$19</f>
        <v>0.0</v>
      </c>
      <c r="J744" s="35">
        <f>J736*'Inputs'!$E$19</f>
        <v>0.0</v>
      </c>
      <c r="K744" s="35">
        <f>K736*'Inputs'!$E$19</f>
        <v>0.0</v>
      </c>
      <c r="L744" s="35">
        <f>L736*'Inputs'!$E$19</f>
        <v>0.0</v>
      </c>
      <c r="M744" s="35">
        <f>M736*'Inputs'!$E$19</f>
        <v>0.0</v>
      </c>
      <c r="N744" s="35">
        <f>N736*'Inputs'!$E$19</f>
        <v>0.0</v>
      </c>
      <c r="O744" s="35">
        <f>O736*'Inputs'!$E$19</f>
        <v>0.0</v>
      </c>
      <c r="P744" s="35">
        <f>P736*'Inputs'!$E$19</f>
        <v>0.0</v>
      </c>
      <c r="Q744" s="35">
        <f>Q736*'Inputs'!$E$19</f>
        <v>0.0</v>
      </c>
      <c r="R744" s="35">
        <f>R736*'Inputs'!$E$19</f>
        <v>0.0</v>
      </c>
      <c r="S744" s="35">
        <f>S736*'Inputs'!$E$19</f>
        <v>0.0</v>
      </c>
      <c r="T744" s="35">
        <f>T736*'Inputs'!$E$19</f>
        <v>0.0</v>
      </c>
      <c r="U744" s="35">
        <f>U736*'Inputs'!$E$19</f>
        <v>0.0</v>
      </c>
      <c r="V744" s="35">
        <f>V736*'Inputs'!$E$19</f>
        <v>0.0</v>
      </c>
      <c r="W744" s="35">
        <f>W736*'Inputs'!$E$19</f>
        <v>0.0</v>
      </c>
      <c r="X744" s="35">
        <f>X736*'Inputs'!$E$19</f>
        <v>0.0</v>
      </c>
      <c r="Y744" s="35">
        <f>Y736*'Inputs'!$E$19</f>
        <v>0.0</v>
      </c>
      <c r="Z744" s="35">
        <f>Z736*'Inputs'!$E$19</f>
        <v>0.0</v>
      </c>
      <c r="AA744" s="35">
        <f>AA736*'Inputs'!$E$19</f>
        <v>0.0</v>
      </c>
      <c r="AB744" s="35">
        <f>AB736*'Inputs'!$E$19</f>
        <v>0.0</v>
      </c>
      <c r="AC744" s="35">
        <f>AC736*'Inputs'!$E$19</f>
        <v>0.0</v>
      </c>
      <c r="AD744" s="35">
        <f>AD736*'Inputs'!$E$19</f>
        <v>0.0</v>
      </c>
      <c r="AE744" s="35">
        <f>AE736*'Inputs'!$E$19</f>
        <v>0.0</v>
      </c>
      <c r="AF744" s="35">
        <f>AF736*'Inputs'!$E$19</f>
        <v>0.0</v>
      </c>
      <c r="AG744" s="35">
        <f>AG736*'Inputs'!$E$19</f>
        <v>0.0</v>
      </c>
      <c r="AH744" s="35">
        <f>AH736*'Inputs'!$E$19</f>
        <v>0.0</v>
      </c>
      <c r="AI744" s="35">
        <f>AI736*'Inputs'!$E$19</f>
        <v>0.0</v>
      </c>
      <c r="AJ744" s="35">
        <f>AJ736*'Inputs'!$E$19</f>
        <v>0.0</v>
      </c>
      <c r="AK744" s="35">
        <f>AK736*'Inputs'!$E$19</f>
        <v>0.0</v>
      </c>
      <c r="AL744" s="35">
        <f>AL736*'Inputs'!$E$19</f>
        <v>0.0</v>
      </c>
      <c r="AM744" s="35">
        <f>AM736*'Inputs'!$E$19</f>
        <v>0.0</v>
      </c>
      <c r="AN744" s="35">
        <f>AN736*'Inputs'!$E$19</f>
        <v>0.0</v>
      </c>
      <c r="AO744" s="35">
        <f>AO736*'Inputs'!$E$19</f>
        <v>0.0</v>
      </c>
      <c r="AP744" s="35">
        <f>AP736*'Inputs'!$E$19</f>
        <v>0.0</v>
      </c>
      <c r="AQ744" s="35">
        <f>AQ736*'Inputs'!$E$19</f>
        <v>0.0</v>
      </c>
      <c r="AR744" s="35">
        <f>AR736*'Inputs'!$E$19</f>
        <v>0.0</v>
      </c>
      <c r="AS744" s="35">
        <f>AS736*'Inputs'!$E$19</f>
        <v>0.0</v>
      </c>
      <c r="AT744" s="35">
        <f>AT736*'Inputs'!$E$19</f>
        <v>0.0</v>
      </c>
      <c r="AU744" s="35">
        <f>AU736*'Inputs'!$E$19</f>
        <v>0.0</v>
      </c>
      <c r="AV744" s="35">
        <f>AV736*'Inputs'!$E$19</f>
        <v>0.0</v>
      </c>
      <c r="AW744" s="35">
        <f>AW736*'Inputs'!$E$19</f>
        <v>0.0</v>
      </c>
      <c r="AX744" s="35">
        <f>AX736*'Inputs'!$E$19</f>
        <v>0.0</v>
      </c>
      <c r="AY744" s="35">
        <f>AY736*'Inputs'!$E$19</f>
        <v>0.0</v>
      </c>
      <c r="AZ744" s="35">
        <f>AZ736*'Inputs'!$E$19</f>
        <v>0.0</v>
      </c>
      <c r="BA744" s="35">
        <f>BA736*'Inputs'!$E$19</f>
        <v>0.0</v>
      </c>
      <c r="BB744" s="35">
        <f>BB736*'Inputs'!$E$19</f>
        <v>0.0</v>
      </c>
      <c r="BC744" s="35">
        <f>BC736*'Inputs'!$E$19</f>
        <v>0.0</v>
      </c>
      <c r="BD744" s="35">
        <f>BD736*'Inputs'!$E$19</f>
        <v>0.0</v>
      </c>
      <c r="BE744" s="35">
        <f>BE736*'Inputs'!$E$19</f>
        <v>0.0</v>
      </c>
      <c r="BF744" s="35">
        <f>BF736*'Inputs'!$E$19</f>
        <v>0.0</v>
      </c>
      <c r="BG744" s="35">
        <f>BG736*'Inputs'!$E$19</f>
        <v>0.0</v>
      </c>
      <c r="BH744" s="35">
        <f>BH736*'Inputs'!$E$19</f>
        <v>0.0</v>
      </c>
      <c r="BI744" s="35">
        <f>BI736*'Inputs'!$E$19</f>
        <v>0.0</v>
      </c>
      <c r="BJ744" s="35">
        <f>BJ736*'Inputs'!$E$19</f>
        <v>0.0</v>
      </c>
      <c r="BK744" s="35">
        <f>BK736*'Inputs'!$E$19</f>
        <v>0.0</v>
      </c>
      <c r="BL744" s="35">
        <f>BL736*'Inputs'!$E$19</f>
        <v>0.0</v>
      </c>
      <c r="BM744" s="35">
        <f>BM736*'Inputs'!$E$19</f>
        <v>0.0</v>
      </c>
      <c r="BN744" s="35">
        <f>BN736*'Inputs'!$E$19</f>
        <v>0.0</v>
      </c>
      <c r="BO744" s="35">
        <f>BO736*'Inputs'!$E$19</f>
        <v>0.0</v>
      </c>
    </row>
    <row r="745" ht="28" customHeight="1">
      <c r="A745" s="2" t="str">
        <v>SLOT37.BG</v>
      </c>
      <c r="B745" s="6" t="str">
        <v>SLOT37 accident insurance (BG)</v>
      </c>
      <c r="C745" s="2" t="str">
        <v>EUR</v>
      </c>
      <c r="D745" s="2" t="str">
        <v>SUM</v>
      </c>
      <c r="E745" s="36">
        <f>SUM(H745:BO745)</f>
        <v>0.0</v>
      </c>
      <c r="F745" s="6" t="str">
        <v>Spare row; inactive until a hire and an exit month are entered on People_Inputs</v>
      </c>
      <c r="G745" s="2"/>
      <c r="H745" s="35">
        <f>H735*H733*'Inputs'!$E$20</f>
        <v>0.0</v>
      </c>
      <c r="I745" s="35">
        <f>I735*I733*'Inputs'!$E$20</f>
        <v>0.0</v>
      </c>
      <c r="J745" s="35">
        <f>J735*J733*'Inputs'!$E$20</f>
        <v>0.0</v>
      </c>
      <c r="K745" s="35">
        <f>K735*K733*'Inputs'!$E$20</f>
        <v>0.0</v>
      </c>
      <c r="L745" s="35">
        <f>L735*L733*'Inputs'!$E$20</f>
        <v>0.0</v>
      </c>
      <c r="M745" s="35">
        <f>M735*M733*'Inputs'!$E$20</f>
        <v>0.0</v>
      </c>
      <c r="N745" s="35">
        <f>N735*N733*'Inputs'!$E$20</f>
        <v>0.0</v>
      </c>
      <c r="O745" s="35">
        <f>O735*O733*'Inputs'!$E$20</f>
        <v>0.0</v>
      </c>
      <c r="P745" s="35">
        <f>P735*P733*'Inputs'!$E$20</f>
        <v>0.0</v>
      </c>
      <c r="Q745" s="35">
        <f>Q735*Q733*'Inputs'!$E$20</f>
        <v>0.0</v>
      </c>
      <c r="R745" s="35">
        <f>R735*R733*'Inputs'!$E$20</f>
        <v>0.0</v>
      </c>
      <c r="S745" s="35">
        <f>S735*S733*'Inputs'!$E$20</f>
        <v>0.0</v>
      </c>
      <c r="T745" s="35">
        <f>T735*T733*'Inputs'!$E$20</f>
        <v>0.0</v>
      </c>
      <c r="U745" s="35">
        <f>U735*U733*'Inputs'!$E$20</f>
        <v>0.0</v>
      </c>
      <c r="V745" s="35">
        <f>V735*V733*'Inputs'!$E$20</f>
        <v>0.0</v>
      </c>
      <c r="W745" s="35">
        <f>W735*W733*'Inputs'!$E$20</f>
        <v>0.0</v>
      </c>
      <c r="X745" s="35">
        <f>X735*X733*'Inputs'!$E$20</f>
        <v>0.0</v>
      </c>
      <c r="Y745" s="35">
        <f>Y735*Y733*'Inputs'!$E$20</f>
        <v>0.0</v>
      </c>
      <c r="Z745" s="35">
        <f>Z735*Z733*'Inputs'!$E$20</f>
        <v>0.0</v>
      </c>
      <c r="AA745" s="35">
        <f>AA735*AA733*'Inputs'!$E$20</f>
        <v>0.0</v>
      </c>
      <c r="AB745" s="35">
        <f>AB735*AB733*'Inputs'!$E$20</f>
        <v>0.0</v>
      </c>
      <c r="AC745" s="35">
        <f>AC735*AC733*'Inputs'!$E$20</f>
        <v>0.0</v>
      </c>
      <c r="AD745" s="35">
        <f>AD735*AD733*'Inputs'!$E$20</f>
        <v>0.0</v>
      </c>
      <c r="AE745" s="35">
        <f>AE735*AE733*'Inputs'!$E$20</f>
        <v>0.0</v>
      </c>
      <c r="AF745" s="35">
        <f>AF735*AF733*'Inputs'!$E$20</f>
        <v>0.0</v>
      </c>
      <c r="AG745" s="35">
        <f>AG735*AG733*'Inputs'!$E$20</f>
        <v>0.0</v>
      </c>
      <c r="AH745" s="35">
        <f>AH735*AH733*'Inputs'!$E$20</f>
        <v>0.0</v>
      </c>
      <c r="AI745" s="35">
        <f>AI735*AI733*'Inputs'!$E$20</f>
        <v>0.0</v>
      </c>
      <c r="AJ745" s="35">
        <f>AJ735*AJ733*'Inputs'!$E$20</f>
        <v>0.0</v>
      </c>
      <c r="AK745" s="35">
        <f>AK735*AK733*'Inputs'!$E$20</f>
        <v>0.0</v>
      </c>
      <c r="AL745" s="35">
        <f>AL735*AL733*'Inputs'!$E$20</f>
        <v>0.0</v>
      </c>
      <c r="AM745" s="35">
        <f>AM735*AM733*'Inputs'!$E$20</f>
        <v>0.0</v>
      </c>
      <c r="AN745" s="35">
        <f>AN735*AN733*'Inputs'!$E$20</f>
        <v>0.0</v>
      </c>
      <c r="AO745" s="35">
        <f>AO735*AO733*'Inputs'!$E$20</f>
        <v>0.0</v>
      </c>
      <c r="AP745" s="35">
        <f>AP735*AP733*'Inputs'!$E$20</f>
        <v>0.0</v>
      </c>
      <c r="AQ745" s="35">
        <f>AQ735*AQ733*'Inputs'!$E$20</f>
        <v>0.0</v>
      </c>
      <c r="AR745" s="35">
        <f>AR735*AR733*'Inputs'!$E$20</f>
        <v>0.0</v>
      </c>
      <c r="AS745" s="35">
        <f>AS735*AS733*'Inputs'!$E$20</f>
        <v>0.0</v>
      </c>
      <c r="AT745" s="35">
        <f>AT735*AT733*'Inputs'!$E$20</f>
        <v>0.0</v>
      </c>
      <c r="AU745" s="35">
        <f>AU735*AU733*'Inputs'!$E$20</f>
        <v>0.0</v>
      </c>
      <c r="AV745" s="35">
        <f>AV735*AV733*'Inputs'!$E$20</f>
        <v>0.0</v>
      </c>
      <c r="AW745" s="35">
        <f>AW735*AW733*'Inputs'!$E$20</f>
        <v>0.0</v>
      </c>
      <c r="AX745" s="35">
        <f>AX735*AX733*'Inputs'!$E$20</f>
        <v>0.0</v>
      </c>
      <c r="AY745" s="35">
        <f>AY735*AY733*'Inputs'!$E$20</f>
        <v>0.0</v>
      </c>
      <c r="AZ745" s="35">
        <f>AZ735*AZ733*'Inputs'!$E$20</f>
        <v>0.0</v>
      </c>
      <c r="BA745" s="35">
        <f>BA735*BA733*'Inputs'!$E$20</f>
        <v>0.0</v>
      </c>
      <c r="BB745" s="35">
        <f>BB735*BB733*'Inputs'!$E$20</f>
        <v>0.0</v>
      </c>
      <c r="BC745" s="35">
        <f>BC735*BC733*'Inputs'!$E$20</f>
        <v>0.0</v>
      </c>
      <c r="BD745" s="35">
        <f>BD735*BD733*'Inputs'!$E$20</f>
        <v>0.0</v>
      </c>
      <c r="BE745" s="35">
        <f>BE735*BE733*'Inputs'!$E$20</f>
        <v>0.0</v>
      </c>
      <c r="BF745" s="35">
        <f>BF735*BF733*'Inputs'!$E$20</f>
        <v>0.0</v>
      </c>
      <c r="BG745" s="35">
        <f>BG735*BG733*'Inputs'!$E$20</f>
        <v>0.0</v>
      </c>
      <c r="BH745" s="35">
        <f>BH735*BH733*'Inputs'!$E$20</f>
        <v>0.0</v>
      </c>
      <c r="BI745" s="35">
        <f>BI735*BI733*'Inputs'!$E$20</f>
        <v>0.0</v>
      </c>
      <c r="BJ745" s="35">
        <f>BJ735*BJ733*'Inputs'!$E$20</f>
        <v>0.0</v>
      </c>
      <c r="BK745" s="35">
        <f>BK735*BK733*'Inputs'!$E$20</f>
        <v>0.0</v>
      </c>
      <c r="BL745" s="35">
        <f>BL735*BL733*'Inputs'!$E$20</f>
        <v>0.0</v>
      </c>
      <c r="BM745" s="35">
        <f>BM735*BM733*'Inputs'!$E$20</f>
        <v>0.0</v>
      </c>
      <c r="BN745" s="35">
        <f>BN735*BN733*'Inputs'!$E$20</f>
        <v>0.0</v>
      </c>
      <c r="BO745" s="35">
        <f>BO735*BO733*'Inputs'!$E$20</f>
        <v>0.0</v>
      </c>
    </row>
    <row r="746" ht="28" customHeight="1">
      <c r="A746" s="2" t="str">
        <v>SLOT37.TOTAL</v>
      </c>
      <c r="B746" s="6" t="str">
        <v>SLOT37 payroll cost (salary plus employer contributions)</v>
      </c>
      <c r="C746" s="2" t="str">
        <v>EUR</v>
      </c>
      <c r="D746" s="2" t="str">
        <v>SUM</v>
      </c>
      <c r="E746" s="36">
        <f>SUM(H746:BO746)</f>
        <v>0.0</v>
      </c>
      <c r="F746" s="6" t="str">
        <v>Spare row; inactive until a hire and an exit month are entered on People_Inputs</v>
      </c>
      <c r="G746" s="2"/>
      <c r="H746" s="36">
        <f>SUM(H735,H738,H739,H740,H741,H742,H743,H744,H745)</f>
        <v>0.0</v>
      </c>
      <c r="I746" s="36">
        <f>SUM(I735,I738,I739,I740,I741,I742,I743,I744,I745)</f>
        <v>0.0</v>
      </c>
      <c r="J746" s="36">
        <f>SUM(J735,J738,J739,J740,J741,J742,J743,J744,J745)</f>
        <v>0.0</v>
      </c>
      <c r="K746" s="36">
        <f>SUM(K735,K738,K739,K740,K741,K742,K743,K744,K745)</f>
        <v>0.0</v>
      </c>
      <c r="L746" s="36">
        <f>SUM(L735,L738,L739,L740,L741,L742,L743,L744,L745)</f>
        <v>0.0</v>
      </c>
      <c r="M746" s="36">
        <f>SUM(M735,M738,M739,M740,M741,M742,M743,M744,M745)</f>
        <v>0.0</v>
      </c>
      <c r="N746" s="36">
        <f>SUM(N735,N738,N739,N740,N741,N742,N743,N744,N745)</f>
        <v>0.0</v>
      </c>
      <c r="O746" s="36">
        <f>SUM(O735,O738,O739,O740,O741,O742,O743,O744,O745)</f>
        <v>0.0</v>
      </c>
      <c r="P746" s="36">
        <f>SUM(P735,P738,P739,P740,P741,P742,P743,P744,P745)</f>
        <v>0.0</v>
      </c>
      <c r="Q746" s="36">
        <f>SUM(Q735,Q738,Q739,Q740,Q741,Q742,Q743,Q744,Q745)</f>
        <v>0.0</v>
      </c>
      <c r="R746" s="36">
        <f>SUM(R735,R738,R739,R740,R741,R742,R743,R744,R745)</f>
        <v>0.0</v>
      </c>
      <c r="S746" s="36">
        <f>SUM(S735,S738,S739,S740,S741,S742,S743,S744,S745)</f>
        <v>0.0</v>
      </c>
      <c r="T746" s="36">
        <f>SUM(T735,T738,T739,T740,T741,T742,T743,T744,T745)</f>
        <v>0.0</v>
      </c>
      <c r="U746" s="36">
        <f>SUM(U735,U738,U739,U740,U741,U742,U743,U744,U745)</f>
        <v>0.0</v>
      </c>
      <c r="V746" s="36">
        <f>SUM(V735,V738,V739,V740,V741,V742,V743,V744,V745)</f>
        <v>0.0</v>
      </c>
      <c r="W746" s="36">
        <f>SUM(W735,W738,W739,W740,W741,W742,W743,W744,W745)</f>
        <v>0.0</v>
      </c>
      <c r="X746" s="36">
        <f>SUM(X735,X738,X739,X740,X741,X742,X743,X744,X745)</f>
        <v>0.0</v>
      </c>
      <c r="Y746" s="36">
        <f>SUM(Y735,Y738,Y739,Y740,Y741,Y742,Y743,Y744,Y745)</f>
        <v>0.0</v>
      </c>
      <c r="Z746" s="36">
        <f>SUM(Z735,Z738,Z739,Z740,Z741,Z742,Z743,Z744,Z745)</f>
        <v>0.0</v>
      </c>
      <c r="AA746" s="36">
        <f>SUM(AA735,AA738,AA739,AA740,AA741,AA742,AA743,AA744,AA745)</f>
        <v>0.0</v>
      </c>
      <c r="AB746" s="36">
        <f>SUM(AB735,AB738,AB739,AB740,AB741,AB742,AB743,AB744,AB745)</f>
        <v>0.0</v>
      </c>
      <c r="AC746" s="36">
        <f>SUM(AC735,AC738,AC739,AC740,AC741,AC742,AC743,AC744,AC745)</f>
        <v>0.0</v>
      </c>
      <c r="AD746" s="36">
        <f>SUM(AD735,AD738,AD739,AD740,AD741,AD742,AD743,AD744,AD745)</f>
        <v>0.0</v>
      </c>
      <c r="AE746" s="36">
        <f>SUM(AE735,AE738,AE739,AE740,AE741,AE742,AE743,AE744,AE745)</f>
        <v>0.0</v>
      </c>
      <c r="AF746" s="36">
        <f>SUM(AF735,AF738,AF739,AF740,AF741,AF742,AF743,AF744,AF745)</f>
        <v>0.0</v>
      </c>
      <c r="AG746" s="36">
        <f>SUM(AG735,AG738,AG739,AG740,AG741,AG742,AG743,AG744,AG745)</f>
        <v>0.0</v>
      </c>
      <c r="AH746" s="36">
        <f>SUM(AH735,AH738,AH739,AH740,AH741,AH742,AH743,AH744,AH745)</f>
        <v>0.0</v>
      </c>
      <c r="AI746" s="36">
        <f>SUM(AI735,AI738,AI739,AI740,AI741,AI742,AI743,AI744,AI745)</f>
        <v>0.0</v>
      </c>
      <c r="AJ746" s="36">
        <f>SUM(AJ735,AJ738,AJ739,AJ740,AJ741,AJ742,AJ743,AJ744,AJ745)</f>
        <v>0.0</v>
      </c>
      <c r="AK746" s="36">
        <f>SUM(AK735,AK738,AK739,AK740,AK741,AK742,AK743,AK744,AK745)</f>
        <v>0.0</v>
      </c>
      <c r="AL746" s="36">
        <f>SUM(AL735,AL738,AL739,AL740,AL741,AL742,AL743,AL744,AL745)</f>
        <v>0.0</v>
      </c>
      <c r="AM746" s="36">
        <f>SUM(AM735,AM738,AM739,AM740,AM741,AM742,AM743,AM744,AM745)</f>
        <v>0.0</v>
      </c>
      <c r="AN746" s="36">
        <f>SUM(AN735,AN738,AN739,AN740,AN741,AN742,AN743,AN744,AN745)</f>
        <v>0.0</v>
      </c>
      <c r="AO746" s="36">
        <f>SUM(AO735,AO738,AO739,AO740,AO741,AO742,AO743,AO744,AO745)</f>
        <v>0.0</v>
      </c>
      <c r="AP746" s="36">
        <f>SUM(AP735,AP738,AP739,AP740,AP741,AP742,AP743,AP744,AP745)</f>
        <v>0.0</v>
      </c>
      <c r="AQ746" s="36">
        <f>SUM(AQ735,AQ738,AQ739,AQ740,AQ741,AQ742,AQ743,AQ744,AQ745)</f>
        <v>0.0</v>
      </c>
      <c r="AR746" s="36">
        <f>SUM(AR735,AR738,AR739,AR740,AR741,AR742,AR743,AR744,AR745)</f>
        <v>0.0</v>
      </c>
      <c r="AS746" s="36">
        <f>SUM(AS735,AS738,AS739,AS740,AS741,AS742,AS743,AS744,AS745)</f>
        <v>0.0</v>
      </c>
      <c r="AT746" s="36">
        <f>SUM(AT735,AT738,AT739,AT740,AT741,AT742,AT743,AT744,AT745)</f>
        <v>0.0</v>
      </c>
      <c r="AU746" s="36">
        <f>SUM(AU735,AU738,AU739,AU740,AU741,AU742,AU743,AU744,AU745)</f>
        <v>0.0</v>
      </c>
      <c r="AV746" s="36">
        <f>SUM(AV735,AV738,AV739,AV740,AV741,AV742,AV743,AV744,AV745)</f>
        <v>0.0</v>
      </c>
      <c r="AW746" s="36">
        <f>SUM(AW735,AW738,AW739,AW740,AW741,AW742,AW743,AW744,AW745)</f>
        <v>0.0</v>
      </c>
      <c r="AX746" s="36">
        <f>SUM(AX735,AX738,AX739,AX740,AX741,AX742,AX743,AX744,AX745)</f>
        <v>0.0</v>
      </c>
      <c r="AY746" s="36">
        <f>SUM(AY735,AY738,AY739,AY740,AY741,AY742,AY743,AY744,AY745)</f>
        <v>0.0</v>
      </c>
      <c r="AZ746" s="36">
        <f>SUM(AZ735,AZ738,AZ739,AZ740,AZ741,AZ742,AZ743,AZ744,AZ745)</f>
        <v>0.0</v>
      </c>
      <c r="BA746" s="36">
        <f>SUM(BA735,BA738,BA739,BA740,BA741,BA742,BA743,BA744,BA745)</f>
        <v>0.0</v>
      </c>
      <c r="BB746" s="36">
        <f>SUM(BB735,BB738,BB739,BB740,BB741,BB742,BB743,BB744,BB745)</f>
        <v>0.0</v>
      </c>
      <c r="BC746" s="36">
        <f>SUM(BC735,BC738,BC739,BC740,BC741,BC742,BC743,BC744,BC745)</f>
        <v>0.0</v>
      </c>
      <c r="BD746" s="36">
        <f>SUM(BD735,BD738,BD739,BD740,BD741,BD742,BD743,BD744,BD745)</f>
        <v>0.0</v>
      </c>
      <c r="BE746" s="36">
        <f>SUM(BE735,BE738,BE739,BE740,BE741,BE742,BE743,BE744,BE745)</f>
        <v>0.0</v>
      </c>
      <c r="BF746" s="36">
        <f>SUM(BF735,BF738,BF739,BF740,BF741,BF742,BF743,BF744,BF745)</f>
        <v>0.0</v>
      </c>
      <c r="BG746" s="36">
        <f>SUM(BG735,BG738,BG739,BG740,BG741,BG742,BG743,BG744,BG745)</f>
        <v>0.0</v>
      </c>
      <c r="BH746" s="36">
        <f>SUM(BH735,BH738,BH739,BH740,BH741,BH742,BH743,BH744,BH745)</f>
        <v>0.0</v>
      </c>
      <c r="BI746" s="36">
        <f>SUM(BI735,BI738,BI739,BI740,BI741,BI742,BI743,BI744,BI745)</f>
        <v>0.0</v>
      </c>
      <c r="BJ746" s="36">
        <f>SUM(BJ735,BJ738,BJ739,BJ740,BJ741,BJ742,BJ743,BJ744,BJ745)</f>
        <v>0.0</v>
      </c>
      <c r="BK746" s="36">
        <f>SUM(BK735,BK738,BK739,BK740,BK741,BK742,BK743,BK744,BK745)</f>
        <v>0.0</v>
      </c>
      <c r="BL746" s="36">
        <f>SUM(BL735,BL738,BL739,BL740,BL741,BL742,BL743,BL744,BL745)</f>
        <v>0.0</v>
      </c>
      <c r="BM746" s="36">
        <f>SUM(BM735,BM738,BM739,BM740,BM741,BM742,BM743,BM744,BM745)</f>
        <v>0.0</v>
      </c>
      <c r="BN746" s="36">
        <f>SUM(BN735,BN738,BN739,BN740,BN741,BN742,BN743,BN744,BN745)</f>
        <v>0.0</v>
      </c>
      <c r="BO746" s="36">
        <f>SUM(BO735,BO738,BO739,BO740,BO741,BO742,BO743,BO744,BO745)</f>
        <v>0.0</v>
      </c>
    </row>
    <row r="747" ht="28" customHeight="1">
      <c r="A747" s="2" t="str">
        <v>SLOT37.HIRE</v>
      </c>
      <c r="B747" s="6" t="str">
        <v>SLOT37 hired in the month (1 = yes)</v>
      </c>
      <c r="C747" s="2" t="str">
        <v>count</v>
      </c>
      <c r="D747" s="2" t="str">
        <v>SUM</v>
      </c>
      <c r="E747" s="34">
        <f>SUM(H747:BO747)</f>
        <v>0</v>
      </c>
      <c r="F747" s="6" t="str">
        <v>Spare row; inactive until a hire and an exit month are entered on People_Inputs</v>
      </c>
      <c r="G747" s="2"/>
      <c r="H747" s="33">
        <f>IF(AND(H$6='People_Inputs'!$H$47,H731=1),1,0)</f>
        <v>0</v>
      </c>
      <c r="I747" s="33">
        <f>IF(AND(I$6='People_Inputs'!$H$47,I731=1),1,0)</f>
        <v>0</v>
      </c>
      <c r="J747" s="33">
        <f>IF(AND(J$6='People_Inputs'!$H$47,J731=1),1,0)</f>
        <v>0</v>
      </c>
      <c r="K747" s="33">
        <f>IF(AND(K$6='People_Inputs'!$H$47,K731=1),1,0)</f>
        <v>0</v>
      </c>
      <c r="L747" s="33">
        <f>IF(AND(L$6='People_Inputs'!$H$47,L731=1),1,0)</f>
        <v>0</v>
      </c>
      <c r="M747" s="33">
        <f>IF(AND(M$6='People_Inputs'!$H$47,M731=1),1,0)</f>
        <v>0</v>
      </c>
      <c r="N747" s="33">
        <f>IF(AND(N$6='People_Inputs'!$H$47,N731=1),1,0)</f>
        <v>0</v>
      </c>
      <c r="O747" s="33">
        <f>IF(AND(O$6='People_Inputs'!$H$47,O731=1),1,0)</f>
        <v>0</v>
      </c>
      <c r="P747" s="33">
        <f>IF(AND(P$6='People_Inputs'!$H$47,P731=1),1,0)</f>
        <v>0</v>
      </c>
      <c r="Q747" s="33">
        <f>IF(AND(Q$6='People_Inputs'!$H$47,Q731=1),1,0)</f>
        <v>0</v>
      </c>
      <c r="R747" s="33">
        <f>IF(AND(R$6='People_Inputs'!$H$47,R731=1),1,0)</f>
        <v>0</v>
      </c>
      <c r="S747" s="33">
        <f>IF(AND(S$6='People_Inputs'!$H$47,S731=1),1,0)</f>
        <v>0</v>
      </c>
      <c r="T747" s="33">
        <f>IF(AND(T$6='People_Inputs'!$H$47,T731=1),1,0)</f>
        <v>0</v>
      </c>
      <c r="U747" s="33">
        <f>IF(AND(U$6='People_Inputs'!$H$47,U731=1),1,0)</f>
        <v>0</v>
      </c>
      <c r="V747" s="33">
        <f>IF(AND(V$6='People_Inputs'!$H$47,V731=1),1,0)</f>
        <v>0</v>
      </c>
      <c r="W747" s="33">
        <f>IF(AND(W$6='People_Inputs'!$H$47,W731=1),1,0)</f>
        <v>0</v>
      </c>
      <c r="X747" s="33">
        <f>IF(AND(X$6='People_Inputs'!$H$47,X731=1),1,0)</f>
        <v>0</v>
      </c>
      <c r="Y747" s="33">
        <f>IF(AND(Y$6='People_Inputs'!$H$47,Y731=1),1,0)</f>
        <v>0</v>
      </c>
      <c r="Z747" s="33">
        <f>IF(AND(Z$6='People_Inputs'!$H$47,Z731=1),1,0)</f>
        <v>0</v>
      </c>
      <c r="AA747" s="33">
        <f>IF(AND(AA$6='People_Inputs'!$H$47,AA731=1),1,0)</f>
        <v>0</v>
      </c>
      <c r="AB747" s="33">
        <f>IF(AND(AB$6='People_Inputs'!$H$47,AB731=1),1,0)</f>
        <v>0</v>
      </c>
      <c r="AC747" s="33">
        <f>IF(AND(AC$6='People_Inputs'!$H$47,AC731=1),1,0)</f>
        <v>0</v>
      </c>
      <c r="AD747" s="33">
        <f>IF(AND(AD$6='People_Inputs'!$H$47,AD731=1),1,0)</f>
        <v>0</v>
      </c>
      <c r="AE747" s="33">
        <f>IF(AND(AE$6='People_Inputs'!$H$47,AE731=1),1,0)</f>
        <v>0</v>
      </c>
      <c r="AF747" s="33">
        <f>IF(AND(AF$6='People_Inputs'!$H$47,AF731=1),1,0)</f>
        <v>0</v>
      </c>
      <c r="AG747" s="33">
        <f>IF(AND(AG$6='People_Inputs'!$H$47,AG731=1),1,0)</f>
        <v>0</v>
      </c>
      <c r="AH747" s="33">
        <f>IF(AND(AH$6='People_Inputs'!$H$47,AH731=1),1,0)</f>
        <v>0</v>
      </c>
      <c r="AI747" s="33">
        <f>IF(AND(AI$6='People_Inputs'!$H$47,AI731=1),1,0)</f>
        <v>0</v>
      </c>
      <c r="AJ747" s="33">
        <f>IF(AND(AJ$6='People_Inputs'!$H$47,AJ731=1),1,0)</f>
        <v>0</v>
      </c>
      <c r="AK747" s="33">
        <f>IF(AND(AK$6='People_Inputs'!$H$47,AK731=1),1,0)</f>
        <v>0</v>
      </c>
      <c r="AL747" s="33">
        <f>IF(AND(AL$6='People_Inputs'!$H$47,AL731=1),1,0)</f>
        <v>0</v>
      </c>
      <c r="AM747" s="33">
        <f>IF(AND(AM$6='People_Inputs'!$H$47,AM731=1),1,0)</f>
        <v>0</v>
      </c>
      <c r="AN747" s="33">
        <f>IF(AND(AN$6='People_Inputs'!$H$47,AN731=1),1,0)</f>
        <v>0</v>
      </c>
      <c r="AO747" s="33">
        <f>IF(AND(AO$6='People_Inputs'!$H$47,AO731=1),1,0)</f>
        <v>0</v>
      </c>
      <c r="AP747" s="33">
        <f>IF(AND(AP$6='People_Inputs'!$H$47,AP731=1),1,0)</f>
        <v>0</v>
      </c>
      <c r="AQ747" s="33">
        <f>IF(AND(AQ$6='People_Inputs'!$H$47,AQ731=1),1,0)</f>
        <v>0</v>
      </c>
      <c r="AR747" s="33">
        <f>IF(AND(AR$6='People_Inputs'!$H$47,AR731=1),1,0)</f>
        <v>0</v>
      </c>
      <c r="AS747" s="33">
        <f>IF(AND(AS$6='People_Inputs'!$H$47,AS731=1),1,0)</f>
        <v>0</v>
      </c>
      <c r="AT747" s="33">
        <f>IF(AND(AT$6='People_Inputs'!$H$47,AT731=1),1,0)</f>
        <v>0</v>
      </c>
      <c r="AU747" s="33">
        <f>IF(AND(AU$6='People_Inputs'!$H$47,AU731=1),1,0)</f>
        <v>0</v>
      </c>
      <c r="AV747" s="33">
        <f>IF(AND(AV$6='People_Inputs'!$H$47,AV731=1),1,0)</f>
        <v>0</v>
      </c>
      <c r="AW747" s="33">
        <f>IF(AND(AW$6='People_Inputs'!$H$47,AW731=1),1,0)</f>
        <v>0</v>
      </c>
      <c r="AX747" s="33">
        <f>IF(AND(AX$6='People_Inputs'!$H$47,AX731=1),1,0)</f>
        <v>0</v>
      </c>
      <c r="AY747" s="33">
        <f>IF(AND(AY$6='People_Inputs'!$H$47,AY731=1),1,0)</f>
        <v>0</v>
      </c>
      <c r="AZ747" s="33">
        <f>IF(AND(AZ$6='People_Inputs'!$H$47,AZ731=1),1,0)</f>
        <v>0</v>
      </c>
      <c r="BA747" s="33">
        <f>IF(AND(BA$6='People_Inputs'!$H$47,BA731=1),1,0)</f>
        <v>0</v>
      </c>
      <c r="BB747" s="33">
        <f>IF(AND(BB$6='People_Inputs'!$H$47,BB731=1),1,0)</f>
        <v>0</v>
      </c>
      <c r="BC747" s="33">
        <f>IF(AND(BC$6='People_Inputs'!$H$47,BC731=1),1,0)</f>
        <v>0</v>
      </c>
      <c r="BD747" s="33">
        <f>IF(AND(BD$6='People_Inputs'!$H$47,BD731=1),1,0)</f>
        <v>0</v>
      </c>
      <c r="BE747" s="33">
        <f>IF(AND(BE$6='People_Inputs'!$H$47,BE731=1),1,0)</f>
        <v>0</v>
      </c>
      <c r="BF747" s="33">
        <f>IF(AND(BF$6='People_Inputs'!$H$47,BF731=1),1,0)</f>
        <v>0</v>
      </c>
      <c r="BG747" s="33">
        <f>IF(AND(BG$6='People_Inputs'!$H$47,BG731=1),1,0)</f>
        <v>0</v>
      </c>
      <c r="BH747" s="33">
        <f>IF(AND(BH$6='People_Inputs'!$H$47,BH731=1),1,0)</f>
        <v>0</v>
      </c>
      <c r="BI747" s="33">
        <f>IF(AND(BI$6='People_Inputs'!$H$47,BI731=1),1,0)</f>
        <v>0</v>
      </c>
      <c r="BJ747" s="33">
        <f>IF(AND(BJ$6='People_Inputs'!$H$47,BJ731=1),1,0)</f>
        <v>0</v>
      </c>
      <c r="BK747" s="33">
        <f>IF(AND(BK$6='People_Inputs'!$H$47,BK731=1),1,0)</f>
        <v>0</v>
      </c>
      <c r="BL747" s="33">
        <f>IF(AND(BL$6='People_Inputs'!$H$47,BL731=1),1,0)</f>
        <v>0</v>
      </c>
      <c r="BM747" s="33">
        <f>IF(AND(BM$6='People_Inputs'!$H$47,BM731=1),1,0)</f>
        <v>0</v>
      </c>
      <c r="BN747" s="33">
        <f>IF(AND(BN$6='People_Inputs'!$H$47,BN731=1),1,0)</f>
        <v>0</v>
      </c>
      <c r="BO747" s="33">
        <f>IF(AND(BO$6='People_Inputs'!$H$47,BO731=1),1,0)</f>
        <v>0</v>
      </c>
    </row>
    <row r="748" ht="28" customHeight="1">
      <c r="A748" s="2" t="str">
        <v>SLOT37.RECRUIT</v>
      </c>
      <c r="B748" s="6" t="str">
        <v>SLOT37 recruiting cost</v>
      </c>
      <c r="C748" s="2" t="str">
        <v>EUR</v>
      </c>
      <c r="D748" s="2" t="str">
        <v>SUM</v>
      </c>
      <c r="E748" s="36">
        <f>SUM(H748:BO748)</f>
        <v>0</v>
      </c>
      <c r="F748" s="6" t="str">
        <v>Spare row; inactive until a hire and an exit month are entered on People_Inputs</v>
      </c>
      <c r="G748" s="2"/>
      <c r="H748" s="35">
        <f>H747*IF('People_Inputs'!$Q$47="none",0,IF('People_Inputs'!$Q$47="agency",H734*'Inputs'!$E$22,IF('People_Inputs'!$Q$47="direct",'Inputs'!$E$23,'Inputs'!$E$21*'Inputs'!$E$22*H734+(1-'Inputs'!$E$21)*'Inputs'!$E$23)))</f>
        <v>0</v>
      </c>
      <c r="I748" s="35">
        <f>I747*IF('People_Inputs'!$Q$47="none",0,IF('People_Inputs'!$Q$47="agency",I734*'Inputs'!$E$22,IF('People_Inputs'!$Q$47="direct",'Inputs'!$E$23,'Inputs'!$E$21*'Inputs'!$E$22*I734+(1-'Inputs'!$E$21)*'Inputs'!$E$23)))</f>
        <v>0</v>
      </c>
      <c r="J748" s="35">
        <f>J747*IF('People_Inputs'!$Q$47="none",0,IF('People_Inputs'!$Q$47="agency",J734*'Inputs'!$E$22,IF('People_Inputs'!$Q$47="direct",'Inputs'!$E$23,'Inputs'!$E$21*'Inputs'!$E$22*J734+(1-'Inputs'!$E$21)*'Inputs'!$E$23)))</f>
        <v>0</v>
      </c>
      <c r="K748" s="35">
        <f>K747*IF('People_Inputs'!$Q$47="none",0,IF('People_Inputs'!$Q$47="agency",K734*'Inputs'!$E$22,IF('People_Inputs'!$Q$47="direct",'Inputs'!$E$23,'Inputs'!$E$21*'Inputs'!$E$22*K734+(1-'Inputs'!$E$21)*'Inputs'!$E$23)))</f>
        <v>0</v>
      </c>
      <c r="L748" s="35">
        <f>L747*IF('People_Inputs'!$Q$47="none",0,IF('People_Inputs'!$Q$47="agency",L734*'Inputs'!$E$22,IF('People_Inputs'!$Q$47="direct",'Inputs'!$E$23,'Inputs'!$E$21*'Inputs'!$E$22*L734+(1-'Inputs'!$E$21)*'Inputs'!$E$23)))</f>
        <v>0</v>
      </c>
      <c r="M748" s="35">
        <f>M747*IF('People_Inputs'!$Q$47="none",0,IF('People_Inputs'!$Q$47="agency",M734*'Inputs'!$E$22,IF('People_Inputs'!$Q$47="direct",'Inputs'!$E$23,'Inputs'!$E$21*'Inputs'!$E$22*M734+(1-'Inputs'!$E$21)*'Inputs'!$E$23)))</f>
        <v>0</v>
      </c>
      <c r="N748" s="35">
        <f>N747*IF('People_Inputs'!$Q$47="none",0,IF('People_Inputs'!$Q$47="agency",N734*'Inputs'!$E$22,IF('People_Inputs'!$Q$47="direct",'Inputs'!$E$23,'Inputs'!$E$21*'Inputs'!$E$22*N734+(1-'Inputs'!$E$21)*'Inputs'!$E$23)))</f>
        <v>0</v>
      </c>
      <c r="O748" s="35">
        <f>O747*IF('People_Inputs'!$Q$47="none",0,IF('People_Inputs'!$Q$47="agency",O734*'Inputs'!$E$22,IF('People_Inputs'!$Q$47="direct",'Inputs'!$E$23,'Inputs'!$E$21*'Inputs'!$E$22*O734+(1-'Inputs'!$E$21)*'Inputs'!$E$23)))</f>
        <v>0</v>
      </c>
      <c r="P748" s="35">
        <f>P747*IF('People_Inputs'!$Q$47="none",0,IF('People_Inputs'!$Q$47="agency",P734*'Inputs'!$E$22,IF('People_Inputs'!$Q$47="direct",'Inputs'!$E$23,'Inputs'!$E$21*'Inputs'!$E$22*P734+(1-'Inputs'!$E$21)*'Inputs'!$E$23)))</f>
        <v>0</v>
      </c>
      <c r="Q748" s="35">
        <f>Q747*IF('People_Inputs'!$Q$47="none",0,IF('People_Inputs'!$Q$47="agency",Q734*'Inputs'!$E$22,IF('People_Inputs'!$Q$47="direct",'Inputs'!$E$23,'Inputs'!$E$21*'Inputs'!$E$22*Q734+(1-'Inputs'!$E$21)*'Inputs'!$E$23)))</f>
        <v>0</v>
      </c>
      <c r="R748" s="35">
        <f>R747*IF('People_Inputs'!$Q$47="none",0,IF('People_Inputs'!$Q$47="agency",R734*'Inputs'!$E$22,IF('People_Inputs'!$Q$47="direct",'Inputs'!$E$23,'Inputs'!$E$21*'Inputs'!$E$22*R734+(1-'Inputs'!$E$21)*'Inputs'!$E$23)))</f>
        <v>0</v>
      </c>
      <c r="S748" s="35">
        <f>S747*IF('People_Inputs'!$Q$47="none",0,IF('People_Inputs'!$Q$47="agency",S734*'Inputs'!$E$22,IF('People_Inputs'!$Q$47="direct",'Inputs'!$E$23,'Inputs'!$E$21*'Inputs'!$E$22*S734+(1-'Inputs'!$E$21)*'Inputs'!$E$23)))</f>
        <v>0</v>
      </c>
      <c r="T748" s="35">
        <f>T747*IF('People_Inputs'!$Q$47="none",0,IF('People_Inputs'!$Q$47="agency",T734*'Inputs'!$E$22,IF('People_Inputs'!$Q$47="direct",'Inputs'!$E$23,'Inputs'!$E$21*'Inputs'!$E$22*T734+(1-'Inputs'!$E$21)*'Inputs'!$E$23)))</f>
        <v>0</v>
      </c>
      <c r="U748" s="35">
        <f>U747*IF('People_Inputs'!$Q$47="none",0,IF('People_Inputs'!$Q$47="agency",U734*'Inputs'!$E$22,IF('People_Inputs'!$Q$47="direct",'Inputs'!$E$23,'Inputs'!$E$21*'Inputs'!$E$22*U734+(1-'Inputs'!$E$21)*'Inputs'!$E$23)))</f>
        <v>0</v>
      </c>
      <c r="V748" s="35">
        <f>V747*IF('People_Inputs'!$Q$47="none",0,IF('People_Inputs'!$Q$47="agency",V734*'Inputs'!$E$22,IF('People_Inputs'!$Q$47="direct",'Inputs'!$E$23,'Inputs'!$E$21*'Inputs'!$E$22*V734+(1-'Inputs'!$E$21)*'Inputs'!$E$23)))</f>
        <v>0</v>
      </c>
      <c r="W748" s="35">
        <f>W747*IF('People_Inputs'!$Q$47="none",0,IF('People_Inputs'!$Q$47="agency",W734*'Inputs'!$E$22,IF('People_Inputs'!$Q$47="direct",'Inputs'!$E$23,'Inputs'!$E$21*'Inputs'!$E$22*W734+(1-'Inputs'!$E$21)*'Inputs'!$E$23)))</f>
        <v>0</v>
      </c>
      <c r="X748" s="35">
        <f>X747*IF('People_Inputs'!$Q$47="none",0,IF('People_Inputs'!$Q$47="agency",X734*'Inputs'!$E$22,IF('People_Inputs'!$Q$47="direct",'Inputs'!$E$23,'Inputs'!$E$21*'Inputs'!$E$22*X734+(1-'Inputs'!$E$21)*'Inputs'!$E$23)))</f>
        <v>0</v>
      </c>
      <c r="Y748" s="35">
        <f>Y747*IF('People_Inputs'!$Q$47="none",0,IF('People_Inputs'!$Q$47="agency",Y734*'Inputs'!$E$22,IF('People_Inputs'!$Q$47="direct",'Inputs'!$E$23,'Inputs'!$E$21*'Inputs'!$E$22*Y734+(1-'Inputs'!$E$21)*'Inputs'!$E$23)))</f>
        <v>0</v>
      </c>
      <c r="Z748" s="35">
        <f>Z747*IF('People_Inputs'!$Q$47="none",0,IF('People_Inputs'!$Q$47="agency",Z734*'Inputs'!$E$22,IF('People_Inputs'!$Q$47="direct",'Inputs'!$E$23,'Inputs'!$E$21*'Inputs'!$E$22*Z734+(1-'Inputs'!$E$21)*'Inputs'!$E$23)))</f>
        <v>0</v>
      </c>
      <c r="AA748" s="35">
        <f>AA747*IF('People_Inputs'!$Q$47="none",0,IF('People_Inputs'!$Q$47="agency",AA734*'Inputs'!$E$22,IF('People_Inputs'!$Q$47="direct",'Inputs'!$E$23,'Inputs'!$E$21*'Inputs'!$E$22*AA734+(1-'Inputs'!$E$21)*'Inputs'!$E$23)))</f>
        <v>0</v>
      </c>
      <c r="AB748" s="35">
        <f>AB747*IF('People_Inputs'!$Q$47="none",0,IF('People_Inputs'!$Q$47="agency",AB734*'Inputs'!$E$22,IF('People_Inputs'!$Q$47="direct",'Inputs'!$E$23,'Inputs'!$E$21*'Inputs'!$E$22*AB734+(1-'Inputs'!$E$21)*'Inputs'!$E$23)))</f>
        <v>0</v>
      </c>
      <c r="AC748" s="35">
        <f>AC747*IF('People_Inputs'!$Q$47="none",0,IF('People_Inputs'!$Q$47="agency",AC734*'Inputs'!$E$22,IF('People_Inputs'!$Q$47="direct",'Inputs'!$E$23,'Inputs'!$E$21*'Inputs'!$E$22*AC734+(1-'Inputs'!$E$21)*'Inputs'!$E$23)))</f>
        <v>0</v>
      </c>
      <c r="AD748" s="35">
        <f>AD747*IF('People_Inputs'!$Q$47="none",0,IF('People_Inputs'!$Q$47="agency",AD734*'Inputs'!$E$22,IF('People_Inputs'!$Q$47="direct",'Inputs'!$E$23,'Inputs'!$E$21*'Inputs'!$E$22*AD734+(1-'Inputs'!$E$21)*'Inputs'!$E$23)))</f>
        <v>0</v>
      </c>
      <c r="AE748" s="35">
        <f>AE747*IF('People_Inputs'!$Q$47="none",0,IF('People_Inputs'!$Q$47="agency",AE734*'Inputs'!$E$22,IF('People_Inputs'!$Q$47="direct",'Inputs'!$E$23,'Inputs'!$E$21*'Inputs'!$E$22*AE734+(1-'Inputs'!$E$21)*'Inputs'!$E$23)))</f>
        <v>0</v>
      </c>
      <c r="AF748" s="35">
        <f>AF747*IF('People_Inputs'!$Q$47="none",0,IF('People_Inputs'!$Q$47="agency",AF734*'Inputs'!$E$22,IF('People_Inputs'!$Q$47="direct",'Inputs'!$E$23,'Inputs'!$E$21*'Inputs'!$E$22*AF734+(1-'Inputs'!$E$21)*'Inputs'!$E$23)))</f>
        <v>0</v>
      </c>
      <c r="AG748" s="35">
        <f>AG747*IF('People_Inputs'!$Q$47="none",0,IF('People_Inputs'!$Q$47="agency",AG734*'Inputs'!$E$22,IF('People_Inputs'!$Q$47="direct",'Inputs'!$E$23,'Inputs'!$E$21*'Inputs'!$E$22*AG734+(1-'Inputs'!$E$21)*'Inputs'!$E$23)))</f>
        <v>0</v>
      </c>
      <c r="AH748" s="35">
        <f>AH747*IF('People_Inputs'!$Q$47="none",0,IF('People_Inputs'!$Q$47="agency",AH734*'Inputs'!$E$22,IF('People_Inputs'!$Q$47="direct",'Inputs'!$E$23,'Inputs'!$E$21*'Inputs'!$E$22*AH734+(1-'Inputs'!$E$21)*'Inputs'!$E$23)))</f>
        <v>0</v>
      </c>
      <c r="AI748" s="35">
        <f>AI747*IF('People_Inputs'!$Q$47="none",0,IF('People_Inputs'!$Q$47="agency",AI734*'Inputs'!$E$22,IF('People_Inputs'!$Q$47="direct",'Inputs'!$E$23,'Inputs'!$E$21*'Inputs'!$E$22*AI734+(1-'Inputs'!$E$21)*'Inputs'!$E$23)))</f>
        <v>0</v>
      </c>
      <c r="AJ748" s="35">
        <f>AJ747*IF('People_Inputs'!$Q$47="none",0,IF('People_Inputs'!$Q$47="agency",AJ734*'Inputs'!$E$22,IF('People_Inputs'!$Q$47="direct",'Inputs'!$E$23,'Inputs'!$E$21*'Inputs'!$E$22*AJ734+(1-'Inputs'!$E$21)*'Inputs'!$E$23)))</f>
        <v>0</v>
      </c>
      <c r="AK748" s="35">
        <f>AK747*IF('People_Inputs'!$Q$47="none",0,IF('People_Inputs'!$Q$47="agency",AK734*'Inputs'!$E$22,IF('People_Inputs'!$Q$47="direct",'Inputs'!$E$23,'Inputs'!$E$21*'Inputs'!$E$22*AK734+(1-'Inputs'!$E$21)*'Inputs'!$E$23)))</f>
        <v>0</v>
      </c>
      <c r="AL748" s="35">
        <f>AL747*IF('People_Inputs'!$Q$47="none",0,IF('People_Inputs'!$Q$47="agency",AL734*'Inputs'!$E$22,IF('People_Inputs'!$Q$47="direct",'Inputs'!$E$23,'Inputs'!$E$21*'Inputs'!$E$22*AL734+(1-'Inputs'!$E$21)*'Inputs'!$E$23)))</f>
        <v>0</v>
      </c>
      <c r="AM748" s="35">
        <f>AM747*IF('People_Inputs'!$Q$47="none",0,IF('People_Inputs'!$Q$47="agency",AM734*'Inputs'!$E$22,IF('People_Inputs'!$Q$47="direct",'Inputs'!$E$23,'Inputs'!$E$21*'Inputs'!$E$22*AM734+(1-'Inputs'!$E$21)*'Inputs'!$E$23)))</f>
        <v>0</v>
      </c>
      <c r="AN748" s="35">
        <f>AN747*IF('People_Inputs'!$Q$47="none",0,IF('People_Inputs'!$Q$47="agency",AN734*'Inputs'!$E$22,IF('People_Inputs'!$Q$47="direct",'Inputs'!$E$23,'Inputs'!$E$21*'Inputs'!$E$22*AN734+(1-'Inputs'!$E$21)*'Inputs'!$E$23)))</f>
        <v>0</v>
      </c>
      <c r="AO748" s="35">
        <f>AO747*IF('People_Inputs'!$Q$47="none",0,IF('People_Inputs'!$Q$47="agency",AO734*'Inputs'!$E$22,IF('People_Inputs'!$Q$47="direct",'Inputs'!$E$23,'Inputs'!$E$21*'Inputs'!$E$22*AO734+(1-'Inputs'!$E$21)*'Inputs'!$E$23)))</f>
        <v>0</v>
      </c>
      <c r="AP748" s="35">
        <f>AP747*IF('People_Inputs'!$Q$47="none",0,IF('People_Inputs'!$Q$47="agency",AP734*'Inputs'!$E$22,IF('People_Inputs'!$Q$47="direct",'Inputs'!$E$23,'Inputs'!$E$21*'Inputs'!$E$22*AP734+(1-'Inputs'!$E$21)*'Inputs'!$E$23)))</f>
        <v>0</v>
      </c>
      <c r="AQ748" s="35">
        <f>AQ747*IF('People_Inputs'!$Q$47="none",0,IF('People_Inputs'!$Q$47="agency",AQ734*'Inputs'!$E$22,IF('People_Inputs'!$Q$47="direct",'Inputs'!$E$23,'Inputs'!$E$21*'Inputs'!$E$22*AQ734+(1-'Inputs'!$E$21)*'Inputs'!$E$23)))</f>
        <v>0</v>
      </c>
      <c r="AR748" s="35">
        <f>AR747*IF('People_Inputs'!$Q$47="none",0,IF('People_Inputs'!$Q$47="agency",AR734*'Inputs'!$E$22,IF('People_Inputs'!$Q$47="direct",'Inputs'!$E$23,'Inputs'!$E$21*'Inputs'!$E$22*AR734+(1-'Inputs'!$E$21)*'Inputs'!$E$23)))</f>
        <v>0</v>
      </c>
      <c r="AS748" s="35">
        <f>AS747*IF('People_Inputs'!$Q$47="none",0,IF('People_Inputs'!$Q$47="agency",AS734*'Inputs'!$E$22,IF('People_Inputs'!$Q$47="direct",'Inputs'!$E$23,'Inputs'!$E$21*'Inputs'!$E$22*AS734+(1-'Inputs'!$E$21)*'Inputs'!$E$23)))</f>
        <v>0</v>
      </c>
      <c r="AT748" s="35">
        <f>AT747*IF('People_Inputs'!$Q$47="none",0,IF('People_Inputs'!$Q$47="agency",AT734*'Inputs'!$E$22,IF('People_Inputs'!$Q$47="direct",'Inputs'!$E$23,'Inputs'!$E$21*'Inputs'!$E$22*AT734+(1-'Inputs'!$E$21)*'Inputs'!$E$23)))</f>
        <v>0</v>
      </c>
      <c r="AU748" s="35">
        <f>AU747*IF('People_Inputs'!$Q$47="none",0,IF('People_Inputs'!$Q$47="agency",AU734*'Inputs'!$E$22,IF('People_Inputs'!$Q$47="direct",'Inputs'!$E$23,'Inputs'!$E$21*'Inputs'!$E$22*AU734+(1-'Inputs'!$E$21)*'Inputs'!$E$23)))</f>
        <v>0</v>
      </c>
      <c r="AV748" s="35">
        <f>AV747*IF('People_Inputs'!$Q$47="none",0,IF('People_Inputs'!$Q$47="agency",AV734*'Inputs'!$E$22,IF('People_Inputs'!$Q$47="direct",'Inputs'!$E$23,'Inputs'!$E$21*'Inputs'!$E$22*AV734+(1-'Inputs'!$E$21)*'Inputs'!$E$23)))</f>
        <v>0</v>
      </c>
      <c r="AW748" s="35">
        <f>AW747*IF('People_Inputs'!$Q$47="none",0,IF('People_Inputs'!$Q$47="agency",AW734*'Inputs'!$E$22,IF('People_Inputs'!$Q$47="direct",'Inputs'!$E$23,'Inputs'!$E$21*'Inputs'!$E$22*AW734+(1-'Inputs'!$E$21)*'Inputs'!$E$23)))</f>
        <v>0</v>
      </c>
      <c r="AX748" s="35">
        <f>AX747*IF('People_Inputs'!$Q$47="none",0,IF('People_Inputs'!$Q$47="agency",AX734*'Inputs'!$E$22,IF('People_Inputs'!$Q$47="direct",'Inputs'!$E$23,'Inputs'!$E$21*'Inputs'!$E$22*AX734+(1-'Inputs'!$E$21)*'Inputs'!$E$23)))</f>
        <v>0</v>
      </c>
      <c r="AY748" s="35">
        <f>AY747*IF('People_Inputs'!$Q$47="none",0,IF('People_Inputs'!$Q$47="agency",AY734*'Inputs'!$E$22,IF('People_Inputs'!$Q$47="direct",'Inputs'!$E$23,'Inputs'!$E$21*'Inputs'!$E$22*AY734+(1-'Inputs'!$E$21)*'Inputs'!$E$23)))</f>
        <v>0</v>
      </c>
      <c r="AZ748" s="35">
        <f>AZ747*IF('People_Inputs'!$Q$47="none",0,IF('People_Inputs'!$Q$47="agency",AZ734*'Inputs'!$E$22,IF('People_Inputs'!$Q$47="direct",'Inputs'!$E$23,'Inputs'!$E$21*'Inputs'!$E$22*AZ734+(1-'Inputs'!$E$21)*'Inputs'!$E$23)))</f>
        <v>0</v>
      </c>
      <c r="BA748" s="35">
        <f>BA747*IF('People_Inputs'!$Q$47="none",0,IF('People_Inputs'!$Q$47="agency",BA734*'Inputs'!$E$22,IF('People_Inputs'!$Q$47="direct",'Inputs'!$E$23,'Inputs'!$E$21*'Inputs'!$E$22*BA734+(1-'Inputs'!$E$21)*'Inputs'!$E$23)))</f>
        <v>0</v>
      </c>
      <c r="BB748" s="35">
        <f>BB747*IF('People_Inputs'!$Q$47="none",0,IF('People_Inputs'!$Q$47="agency",BB734*'Inputs'!$E$22,IF('People_Inputs'!$Q$47="direct",'Inputs'!$E$23,'Inputs'!$E$21*'Inputs'!$E$22*BB734+(1-'Inputs'!$E$21)*'Inputs'!$E$23)))</f>
        <v>0</v>
      </c>
      <c r="BC748" s="35">
        <f>BC747*IF('People_Inputs'!$Q$47="none",0,IF('People_Inputs'!$Q$47="agency",BC734*'Inputs'!$E$22,IF('People_Inputs'!$Q$47="direct",'Inputs'!$E$23,'Inputs'!$E$21*'Inputs'!$E$22*BC734+(1-'Inputs'!$E$21)*'Inputs'!$E$23)))</f>
        <v>0</v>
      </c>
      <c r="BD748" s="35">
        <f>BD747*IF('People_Inputs'!$Q$47="none",0,IF('People_Inputs'!$Q$47="agency",BD734*'Inputs'!$E$22,IF('People_Inputs'!$Q$47="direct",'Inputs'!$E$23,'Inputs'!$E$21*'Inputs'!$E$22*BD734+(1-'Inputs'!$E$21)*'Inputs'!$E$23)))</f>
        <v>0</v>
      </c>
      <c r="BE748" s="35">
        <f>BE747*IF('People_Inputs'!$Q$47="none",0,IF('People_Inputs'!$Q$47="agency",BE734*'Inputs'!$E$22,IF('People_Inputs'!$Q$47="direct",'Inputs'!$E$23,'Inputs'!$E$21*'Inputs'!$E$22*BE734+(1-'Inputs'!$E$21)*'Inputs'!$E$23)))</f>
        <v>0</v>
      </c>
      <c r="BF748" s="35">
        <f>BF747*IF('People_Inputs'!$Q$47="none",0,IF('People_Inputs'!$Q$47="agency",BF734*'Inputs'!$E$22,IF('People_Inputs'!$Q$47="direct",'Inputs'!$E$23,'Inputs'!$E$21*'Inputs'!$E$22*BF734+(1-'Inputs'!$E$21)*'Inputs'!$E$23)))</f>
        <v>0</v>
      </c>
      <c r="BG748" s="35">
        <f>BG747*IF('People_Inputs'!$Q$47="none",0,IF('People_Inputs'!$Q$47="agency",BG734*'Inputs'!$E$22,IF('People_Inputs'!$Q$47="direct",'Inputs'!$E$23,'Inputs'!$E$21*'Inputs'!$E$22*BG734+(1-'Inputs'!$E$21)*'Inputs'!$E$23)))</f>
        <v>0</v>
      </c>
      <c r="BH748" s="35">
        <f>BH747*IF('People_Inputs'!$Q$47="none",0,IF('People_Inputs'!$Q$47="agency",BH734*'Inputs'!$E$22,IF('People_Inputs'!$Q$47="direct",'Inputs'!$E$23,'Inputs'!$E$21*'Inputs'!$E$22*BH734+(1-'Inputs'!$E$21)*'Inputs'!$E$23)))</f>
        <v>0</v>
      </c>
      <c r="BI748" s="35">
        <f>BI747*IF('People_Inputs'!$Q$47="none",0,IF('People_Inputs'!$Q$47="agency",BI734*'Inputs'!$E$22,IF('People_Inputs'!$Q$47="direct",'Inputs'!$E$23,'Inputs'!$E$21*'Inputs'!$E$22*BI734+(1-'Inputs'!$E$21)*'Inputs'!$E$23)))</f>
        <v>0</v>
      </c>
      <c r="BJ748" s="35">
        <f>BJ747*IF('People_Inputs'!$Q$47="none",0,IF('People_Inputs'!$Q$47="agency",BJ734*'Inputs'!$E$22,IF('People_Inputs'!$Q$47="direct",'Inputs'!$E$23,'Inputs'!$E$21*'Inputs'!$E$22*BJ734+(1-'Inputs'!$E$21)*'Inputs'!$E$23)))</f>
        <v>0</v>
      </c>
      <c r="BK748" s="35">
        <f>BK747*IF('People_Inputs'!$Q$47="none",0,IF('People_Inputs'!$Q$47="agency",BK734*'Inputs'!$E$22,IF('People_Inputs'!$Q$47="direct",'Inputs'!$E$23,'Inputs'!$E$21*'Inputs'!$E$22*BK734+(1-'Inputs'!$E$21)*'Inputs'!$E$23)))</f>
        <v>0</v>
      </c>
      <c r="BL748" s="35">
        <f>BL747*IF('People_Inputs'!$Q$47="none",0,IF('People_Inputs'!$Q$47="agency",BL734*'Inputs'!$E$22,IF('People_Inputs'!$Q$47="direct",'Inputs'!$E$23,'Inputs'!$E$21*'Inputs'!$E$22*BL734+(1-'Inputs'!$E$21)*'Inputs'!$E$23)))</f>
        <v>0</v>
      </c>
      <c r="BM748" s="35">
        <f>BM747*IF('People_Inputs'!$Q$47="none",0,IF('People_Inputs'!$Q$47="agency",BM734*'Inputs'!$E$22,IF('People_Inputs'!$Q$47="direct",'Inputs'!$E$23,'Inputs'!$E$21*'Inputs'!$E$22*BM734+(1-'Inputs'!$E$21)*'Inputs'!$E$23)))</f>
        <v>0</v>
      </c>
      <c r="BN748" s="35">
        <f>BN747*IF('People_Inputs'!$Q$47="none",0,IF('People_Inputs'!$Q$47="agency",BN734*'Inputs'!$E$22,IF('People_Inputs'!$Q$47="direct",'Inputs'!$E$23,'Inputs'!$E$21*'Inputs'!$E$22*BN734+(1-'Inputs'!$E$21)*'Inputs'!$E$23)))</f>
        <v>0</v>
      </c>
      <c r="BO748" s="35">
        <f>BO747*IF('People_Inputs'!$Q$47="none",0,IF('People_Inputs'!$Q$47="agency",BO734*'Inputs'!$E$22,IF('People_Inputs'!$Q$47="direct",'Inputs'!$E$23,'Inputs'!$E$21*'Inputs'!$E$22*BO734+(1-'Inputs'!$E$21)*'Inputs'!$E$23)))</f>
        <v>0</v>
      </c>
    </row>
    <row r="749" ht="28" customHeight="1">
      <c r="A749" s="2" t="str">
        <v>SLOT37.SOFTWARE</v>
      </c>
      <c r="B749" s="6" t="str">
        <v>SLOT37 software cost</v>
      </c>
      <c r="C749" s="2" t="str">
        <v>EUR</v>
      </c>
      <c r="D749" s="2" t="str">
        <v>SUM</v>
      </c>
      <c r="E749" s="36">
        <f>SUM(H749:BO749)</f>
        <v>0</v>
      </c>
      <c r="F749" s="6" t="str">
        <v>Spare row; inactive until a hire and an exit month are entered on People_Inputs</v>
      </c>
      <c r="G749" s="2"/>
      <c r="H749" s="35">
        <f>H732*'People_Inputs'!$O$47</f>
        <v>0</v>
      </c>
      <c r="I749" s="35">
        <f>I732*'People_Inputs'!$O$47</f>
        <v>0</v>
      </c>
      <c r="J749" s="35">
        <f>J732*'People_Inputs'!$O$47</f>
        <v>0</v>
      </c>
      <c r="K749" s="35">
        <f>K732*'People_Inputs'!$O$47</f>
        <v>0</v>
      </c>
      <c r="L749" s="35">
        <f>L732*'People_Inputs'!$O$47</f>
        <v>0</v>
      </c>
      <c r="M749" s="35">
        <f>M732*'People_Inputs'!$O$47</f>
        <v>0</v>
      </c>
      <c r="N749" s="35">
        <f>N732*'People_Inputs'!$O$47</f>
        <v>0</v>
      </c>
      <c r="O749" s="35">
        <f>O732*'People_Inputs'!$O$47</f>
        <v>0</v>
      </c>
      <c r="P749" s="35">
        <f>P732*'People_Inputs'!$O$47</f>
        <v>0</v>
      </c>
      <c r="Q749" s="35">
        <f>Q732*'People_Inputs'!$O$47</f>
        <v>0</v>
      </c>
      <c r="R749" s="35">
        <f>R732*'People_Inputs'!$O$47</f>
        <v>0</v>
      </c>
      <c r="S749" s="35">
        <f>S732*'People_Inputs'!$O$47</f>
        <v>0</v>
      </c>
      <c r="T749" s="35">
        <f>T732*'People_Inputs'!$O$47</f>
        <v>0</v>
      </c>
      <c r="U749" s="35">
        <f>U732*'People_Inputs'!$O$47</f>
        <v>0</v>
      </c>
      <c r="V749" s="35">
        <f>V732*'People_Inputs'!$O$47</f>
        <v>0</v>
      </c>
      <c r="W749" s="35">
        <f>W732*'People_Inputs'!$O$47</f>
        <v>0</v>
      </c>
      <c r="X749" s="35">
        <f>X732*'People_Inputs'!$O$47</f>
        <v>0</v>
      </c>
      <c r="Y749" s="35">
        <f>Y732*'People_Inputs'!$O$47</f>
        <v>0</v>
      </c>
      <c r="Z749" s="35">
        <f>Z732*'People_Inputs'!$O$47</f>
        <v>0</v>
      </c>
      <c r="AA749" s="35">
        <f>AA732*'People_Inputs'!$O$47</f>
        <v>0</v>
      </c>
      <c r="AB749" s="35">
        <f>AB732*'People_Inputs'!$O$47</f>
        <v>0</v>
      </c>
      <c r="AC749" s="35">
        <f>AC732*'People_Inputs'!$O$47</f>
        <v>0</v>
      </c>
      <c r="AD749" s="35">
        <f>AD732*'People_Inputs'!$O$47</f>
        <v>0</v>
      </c>
      <c r="AE749" s="35">
        <f>AE732*'People_Inputs'!$O$47</f>
        <v>0</v>
      </c>
      <c r="AF749" s="35">
        <f>AF732*'People_Inputs'!$O$47</f>
        <v>0</v>
      </c>
      <c r="AG749" s="35">
        <f>AG732*'People_Inputs'!$O$47</f>
        <v>0</v>
      </c>
      <c r="AH749" s="35">
        <f>AH732*'People_Inputs'!$O$47</f>
        <v>0</v>
      </c>
      <c r="AI749" s="35">
        <f>AI732*'People_Inputs'!$O$47</f>
        <v>0</v>
      </c>
      <c r="AJ749" s="35">
        <f>AJ732*'People_Inputs'!$O$47</f>
        <v>0</v>
      </c>
      <c r="AK749" s="35">
        <f>AK732*'People_Inputs'!$O$47</f>
        <v>0</v>
      </c>
      <c r="AL749" s="35">
        <f>AL732*'People_Inputs'!$O$47</f>
        <v>0</v>
      </c>
      <c r="AM749" s="35">
        <f>AM732*'People_Inputs'!$O$47</f>
        <v>0</v>
      </c>
      <c r="AN749" s="35">
        <f>AN732*'People_Inputs'!$O$47</f>
        <v>0</v>
      </c>
      <c r="AO749" s="35">
        <f>AO732*'People_Inputs'!$O$47</f>
        <v>0</v>
      </c>
      <c r="AP749" s="35">
        <f>AP732*'People_Inputs'!$O$47</f>
        <v>0</v>
      </c>
      <c r="AQ749" s="35">
        <f>AQ732*'People_Inputs'!$O$47</f>
        <v>0</v>
      </c>
      <c r="AR749" s="35">
        <f>AR732*'People_Inputs'!$O$47</f>
        <v>0</v>
      </c>
      <c r="AS749" s="35">
        <f>AS732*'People_Inputs'!$O$47</f>
        <v>0</v>
      </c>
      <c r="AT749" s="35">
        <f>AT732*'People_Inputs'!$O$47</f>
        <v>0</v>
      </c>
      <c r="AU749" s="35">
        <f>AU732*'People_Inputs'!$O$47</f>
        <v>0</v>
      </c>
      <c r="AV749" s="35">
        <f>AV732*'People_Inputs'!$O$47</f>
        <v>0</v>
      </c>
      <c r="AW749" s="35">
        <f>AW732*'People_Inputs'!$O$47</f>
        <v>0</v>
      </c>
      <c r="AX749" s="35">
        <f>AX732*'People_Inputs'!$O$47</f>
        <v>0</v>
      </c>
      <c r="AY749" s="35">
        <f>AY732*'People_Inputs'!$O$47</f>
        <v>0</v>
      </c>
      <c r="AZ749" s="35">
        <f>AZ732*'People_Inputs'!$O$47</f>
        <v>0</v>
      </c>
      <c r="BA749" s="35">
        <f>BA732*'People_Inputs'!$O$47</f>
        <v>0</v>
      </c>
      <c r="BB749" s="35">
        <f>BB732*'People_Inputs'!$O$47</f>
        <v>0</v>
      </c>
      <c r="BC749" s="35">
        <f>BC732*'People_Inputs'!$O$47</f>
        <v>0</v>
      </c>
      <c r="BD749" s="35">
        <f>BD732*'People_Inputs'!$O$47</f>
        <v>0</v>
      </c>
      <c r="BE749" s="35">
        <f>BE732*'People_Inputs'!$O$47</f>
        <v>0</v>
      </c>
      <c r="BF749" s="35">
        <f>BF732*'People_Inputs'!$O$47</f>
        <v>0</v>
      </c>
      <c r="BG749" s="35">
        <f>BG732*'People_Inputs'!$O$47</f>
        <v>0</v>
      </c>
      <c r="BH749" s="35">
        <f>BH732*'People_Inputs'!$O$47</f>
        <v>0</v>
      </c>
      <c r="BI749" s="35">
        <f>BI732*'People_Inputs'!$O$47</f>
        <v>0</v>
      </c>
      <c r="BJ749" s="35">
        <f>BJ732*'People_Inputs'!$O$47</f>
        <v>0</v>
      </c>
      <c r="BK749" s="35">
        <f>BK732*'People_Inputs'!$O$47</f>
        <v>0</v>
      </c>
      <c r="BL749" s="35">
        <f>BL732*'People_Inputs'!$O$47</f>
        <v>0</v>
      </c>
      <c r="BM749" s="35">
        <f>BM732*'People_Inputs'!$O$47</f>
        <v>0</v>
      </c>
      <c r="BN749" s="35">
        <f>BN732*'People_Inputs'!$O$47</f>
        <v>0</v>
      </c>
      <c r="BO749" s="35">
        <f>BO732*'People_Inputs'!$O$47</f>
        <v>0</v>
      </c>
    </row>
    <row r="750" ht="28" customHeight="1">
      <c r="A750" s="2" t="str">
        <v>SLOT37.EQUIPMENT</v>
      </c>
      <c r="B750" s="6" t="str">
        <v>SLOT37 IT equipment purchase</v>
      </c>
      <c r="C750" s="2" t="str">
        <v>EUR</v>
      </c>
      <c r="D750" s="2" t="str">
        <v>SUM</v>
      </c>
      <c r="E750" s="36">
        <f>SUM(H750:BO750)</f>
        <v>0</v>
      </c>
      <c r="F750" s="6" t="str">
        <v>Spare row; inactive until a hire and an exit month are entered on People_Inputs</v>
      </c>
      <c r="G750" s="2"/>
      <c r="H750" s="35">
        <f>IF(AND(H731=1,(H$6-'People_Inputs'!$H$47)/'Inputs'!$E$26=ROUNDDOWN((H$6-'People_Inputs'!$H$47)/'Inputs'!$E$26,0)),'People_Inputs'!$P$47,0)</f>
        <v>0</v>
      </c>
      <c r="I750" s="35">
        <f>IF(AND(I731=1,(I$6-'People_Inputs'!$H$47)/'Inputs'!$E$26=ROUNDDOWN((I$6-'People_Inputs'!$H$47)/'Inputs'!$E$26,0)),'People_Inputs'!$P$47,0)</f>
        <v>0</v>
      </c>
      <c r="J750" s="35">
        <f>IF(AND(J731=1,(J$6-'People_Inputs'!$H$47)/'Inputs'!$E$26=ROUNDDOWN((J$6-'People_Inputs'!$H$47)/'Inputs'!$E$26,0)),'People_Inputs'!$P$47,0)</f>
        <v>0</v>
      </c>
      <c r="K750" s="35">
        <f>IF(AND(K731=1,(K$6-'People_Inputs'!$H$47)/'Inputs'!$E$26=ROUNDDOWN((K$6-'People_Inputs'!$H$47)/'Inputs'!$E$26,0)),'People_Inputs'!$P$47,0)</f>
        <v>0</v>
      </c>
      <c r="L750" s="35">
        <f>IF(AND(L731=1,(L$6-'People_Inputs'!$H$47)/'Inputs'!$E$26=ROUNDDOWN((L$6-'People_Inputs'!$H$47)/'Inputs'!$E$26,0)),'People_Inputs'!$P$47,0)</f>
        <v>0</v>
      </c>
      <c r="M750" s="35">
        <f>IF(AND(M731=1,(M$6-'People_Inputs'!$H$47)/'Inputs'!$E$26=ROUNDDOWN((M$6-'People_Inputs'!$H$47)/'Inputs'!$E$26,0)),'People_Inputs'!$P$47,0)</f>
        <v>0</v>
      </c>
      <c r="N750" s="35">
        <f>IF(AND(N731=1,(N$6-'People_Inputs'!$H$47)/'Inputs'!$E$26=ROUNDDOWN((N$6-'People_Inputs'!$H$47)/'Inputs'!$E$26,0)),'People_Inputs'!$P$47,0)</f>
        <v>0</v>
      </c>
      <c r="O750" s="35">
        <f>IF(AND(O731=1,(O$6-'People_Inputs'!$H$47)/'Inputs'!$E$26=ROUNDDOWN((O$6-'People_Inputs'!$H$47)/'Inputs'!$E$26,0)),'People_Inputs'!$P$47,0)</f>
        <v>0</v>
      </c>
      <c r="P750" s="35">
        <f>IF(AND(P731=1,(P$6-'People_Inputs'!$H$47)/'Inputs'!$E$26=ROUNDDOWN((P$6-'People_Inputs'!$H$47)/'Inputs'!$E$26,0)),'People_Inputs'!$P$47,0)</f>
        <v>0</v>
      </c>
      <c r="Q750" s="35">
        <f>IF(AND(Q731=1,(Q$6-'People_Inputs'!$H$47)/'Inputs'!$E$26=ROUNDDOWN((Q$6-'People_Inputs'!$H$47)/'Inputs'!$E$26,0)),'People_Inputs'!$P$47,0)</f>
        <v>0</v>
      </c>
      <c r="R750" s="35">
        <f>IF(AND(R731=1,(R$6-'People_Inputs'!$H$47)/'Inputs'!$E$26=ROUNDDOWN((R$6-'People_Inputs'!$H$47)/'Inputs'!$E$26,0)),'People_Inputs'!$P$47,0)</f>
        <v>0</v>
      </c>
      <c r="S750" s="35">
        <f>IF(AND(S731=1,(S$6-'People_Inputs'!$H$47)/'Inputs'!$E$26=ROUNDDOWN((S$6-'People_Inputs'!$H$47)/'Inputs'!$E$26,0)),'People_Inputs'!$P$47,0)</f>
        <v>0</v>
      </c>
      <c r="T750" s="35">
        <f>IF(AND(T731=1,(T$6-'People_Inputs'!$H$47)/'Inputs'!$E$26=ROUNDDOWN((T$6-'People_Inputs'!$H$47)/'Inputs'!$E$26,0)),'People_Inputs'!$P$47,0)</f>
        <v>0</v>
      </c>
      <c r="U750" s="35">
        <f>IF(AND(U731=1,(U$6-'People_Inputs'!$H$47)/'Inputs'!$E$26=ROUNDDOWN((U$6-'People_Inputs'!$H$47)/'Inputs'!$E$26,0)),'People_Inputs'!$P$47,0)</f>
        <v>0</v>
      </c>
      <c r="V750" s="35">
        <f>IF(AND(V731=1,(V$6-'People_Inputs'!$H$47)/'Inputs'!$E$26=ROUNDDOWN((V$6-'People_Inputs'!$H$47)/'Inputs'!$E$26,0)),'People_Inputs'!$P$47,0)</f>
        <v>0</v>
      </c>
      <c r="W750" s="35">
        <f>IF(AND(W731=1,(W$6-'People_Inputs'!$H$47)/'Inputs'!$E$26=ROUNDDOWN((W$6-'People_Inputs'!$H$47)/'Inputs'!$E$26,0)),'People_Inputs'!$P$47,0)</f>
        <v>0</v>
      </c>
      <c r="X750" s="35">
        <f>IF(AND(X731=1,(X$6-'People_Inputs'!$H$47)/'Inputs'!$E$26=ROUNDDOWN((X$6-'People_Inputs'!$H$47)/'Inputs'!$E$26,0)),'People_Inputs'!$P$47,0)</f>
        <v>0</v>
      </c>
      <c r="Y750" s="35">
        <f>IF(AND(Y731=1,(Y$6-'People_Inputs'!$H$47)/'Inputs'!$E$26=ROUNDDOWN((Y$6-'People_Inputs'!$H$47)/'Inputs'!$E$26,0)),'People_Inputs'!$P$47,0)</f>
        <v>0</v>
      </c>
      <c r="Z750" s="35">
        <f>IF(AND(Z731=1,(Z$6-'People_Inputs'!$H$47)/'Inputs'!$E$26=ROUNDDOWN((Z$6-'People_Inputs'!$H$47)/'Inputs'!$E$26,0)),'People_Inputs'!$P$47,0)</f>
        <v>0</v>
      </c>
      <c r="AA750" s="35">
        <f>IF(AND(AA731=1,(AA$6-'People_Inputs'!$H$47)/'Inputs'!$E$26=ROUNDDOWN((AA$6-'People_Inputs'!$H$47)/'Inputs'!$E$26,0)),'People_Inputs'!$P$47,0)</f>
        <v>0</v>
      </c>
      <c r="AB750" s="35">
        <f>IF(AND(AB731=1,(AB$6-'People_Inputs'!$H$47)/'Inputs'!$E$26=ROUNDDOWN((AB$6-'People_Inputs'!$H$47)/'Inputs'!$E$26,0)),'People_Inputs'!$P$47,0)</f>
        <v>0</v>
      </c>
      <c r="AC750" s="35">
        <f>IF(AND(AC731=1,(AC$6-'People_Inputs'!$H$47)/'Inputs'!$E$26=ROUNDDOWN((AC$6-'People_Inputs'!$H$47)/'Inputs'!$E$26,0)),'People_Inputs'!$P$47,0)</f>
        <v>0</v>
      </c>
      <c r="AD750" s="35">
        <f>IF(AND(AD731=1,(AD$6-'People_Inputs'!$H$47)/'Inputs'!$E$26=ROUNDDOWN((AD$6-'People_Inputs'!$H$47)/'Inputs'!$E$26,0)),'People_Inputs'!$P$47,0)</f>
        <v>0</v>
      </c>
      <c r="AE750" s="35">
        <f>IF(AND(AE731=1,(AE$6-'People_Inputs'!$H$47)/'Inputs'!$E$26=ROUNDDOWN((AE$6-'People_Inputs'!$H$47)/'Inputs'!$E$26,0)),'People_Inputs'!$P$47,0)</f>
        <v>0</v>
      </c>
      <c r="AF750" s="35">
        <f>IF(AND(AF731=1,(AF$6-'People_Inputs'!$H$47)/'Inputs'!$E$26=ROUNDDOWN((AF$6-'People_Inputs'!$H$47)/'Inputs'!$E$26,0)),'People_Inputs'!$P$47,0)</f>
        <v>0</v>
      </c>
      <c r="AG750" s="35">
        <f>IF(AND(AG731=1,(AG$6-'People_Inputs'!$H$47)/'Inputs'!$E$26=ROUNDDOWN((AG$6-'People_Inputs'!$H$47)/'Inputs'!$E$26,0)),'People_Inputs'!$P$47,0)</f>
        <v>0</v>
      </c>
      <c r="AH750" s="35">
        <f>IF(AND(AH731=1,(AH$6-'People_Inputs'!$H$47)/'Inputs'!$E$26=ROUNDDOWN((AH$6-'People_Inputs'!$H$47)/'Inputs'!$E$26,0)),'People_Inputs'!$P$47,0)</f>
        <v>0</v>
      </c>
      <c r="AI750" s="35">
        <f>IF(AND(AI731=1,(AI$6-'People_Inputs'!$H$47)/'Inputs'!$E$26=ROUNDDOWN((AI$6-'People_Inputs'!$H$47)/'Inputs'!$E$26,0)),'People_Inputs'!$P$47,0)</f>
        <v>0</v>
      </c>
      <c r="AJ750" s="35">
        <f>IF(AND(AJ731=1,(AJ$6-'People_Inputs'!$H$47)/'Inputs'!$E$26=ROUNDDOWN((AJ$6-'People_Inputs'!$H$47)/'Inputs'!$E$26,0)),'People_Inputs'!$P$47,0)</f>
        <v>0</v>
      </c>
      <c r="AK750" s="35">
        <f>IF(AND(AK731=1,(AK$6-'People_Inputs'!$H$47)/'Inputs'!$E$26=ROUNDDOWN((AK$6-'People_Inputs'!$H$47)/'Inputs'!$E$26,0)),'People_Inputs'!$P$47,0)</f>
        <v>0</v>
      </c>
      <c r="AL750" s="35">
        <f>IF(AND(AL731=1,(AL$6-'People_Inputs'!$H$47)/'Inputs'!$E$26=ROUNDDOWN((AL$6-'People_Inputs'!$H$47)/'Inputs'!$E$26,0)),'People_Inputs'!$P$47,0)</f>
        <v>0</v>
      </c>
      <c r="AM750" s="35">
        <f>IF(AND(AM731=1,(AM$6-'People_Inputs'!$H$47)/'Inputs'!$E$26=ROUNDDOWN((AM$6-'People_Inputs'!$H$47)/'Inputs'!$E$26,0)),'People_Inputs'!$P$47,0)</f>
        <v>0</v>
      </c>
      <c r="AN750" s="35">
        <f>IF(AND(AN731=1,(AN$6-'People_Inputs'!$H$47)/'Inputs'!$E$26=ROUNDDOWN((AN$6-'People_Inputs'!$H$47)/'Inputs'!$E$26,0)),'People_Inputs'!$P$47,0)</f>
        <v>0</v>
      </c>
      <c r="AO750" s="35">
        <f>IF(AND(AO731=1,(AO$6-'People_Inputs'!$H$47)/'Inputs'!$E$26=ROUNDDOWN((AO$6-'People_Inputs'!$H$47)/'Inputs'!$E$26,0)),'People_Inputs'!$P$47,0)</f>
        <v>0</v>
      </c>
      <c r="AP750" s="35">
        <f>IF(AND(AP731=1,(AP$6-'People_Inputs'!$H$47)/'Inputs'!$E$26=ROUNDDOWN((AP$6-'People_Inputs'!$H$47)/'Inputs'!$E$26,0)),'People_Inputs'!$P$47,0)</f>
        <v>0</v>
      </c>
      <c r="AQ750" s="35">
        <f>IF(AND(AQ731=1,(AQ$6-'People_Inputs'!$H$47)/'Inputs'!$E$26=ROUNDDOWN((AQ$6-'People_Inputs'!$H$47)/'Inputs'!$E$26,0)),'People_Inputs'!$P$47,0)</f>
        <v>0</v>
      </c>
      <c r="AR750" s="35">
        <f>IF(AND(AR731=1,(AR$6-'People_Inputs'!$H$47)/'Inputs'!$E$26=ROUNDDOWN((AR$6-'People_Inputs'!$H$47)/'Inputs'!$E$26,0)),'People_Inputs'!$P$47,0)</f>
        <v>0</v>
      </c>
      <c r="AS750" s="35">
        <f>IF(AND(AS731=1,(AS$6-'People_Inputs'!$H$47)/'Inputs'!$E$26=ROUNDDOWN((AS$6-'People_Inputs'!$H$47)/'Inputs'!$E$26,0)),'People_Inputs'!$P$47,0)</f>
        <v>0</v>
      </c>
      <c r="AT750" s="35">
        <f>IF(AND(AT731=1,(AT$6-'People_Inputs'!$H$47)/'Inputs'!$E$26=ROUNDDOWN((AT$6-'People_Inputs'!$H$47)/'Inputs'!$E$26,0)),'People_Inputs'!$P$47,0)</f>
        <v>0</v>
      </c>
      <c r="AU750" s="35">
        <f>IF(AND(AU731=1,(AU$6-'People_Inputs'!$H$47)/'Inputs'!$E$26=ROUNDDOWN((AU$6-'People_Inputs'!$H$47)/'Inputs'!$E$26,0)),'People_Inputs'!$P$47,0)</f>
        <v>0</v>
      </c>
      <c r="AV750" s="35">
        <f>IF(AND(AV731=1,(AV$6-'People_Inputs'!$H$47)/'Inputs'!$E$26=ROUNDDOWN((AV$6-'People_Inputs'!$H$47)/'Inputs'!$E$26,0)),'People_Inputs'!$P$47,0)</f>
        <v>0</v>
      </c>
      <c r="AW750" s="35">
        <f>IF(AND(AW731=1,(AW$6-'People_Inputs'!$H$47)/'Inputs'!$E$26=ROUNDDOWN((AW$6-'People_Inputs'!$H$47)/'Inputs'!$E$26,0)),'People_Inputs'!$P$47,0)</f>
        <v>0</v>
      </c>
      <c r="AX750" s="35">
        <f>IF(AND(AX731=1,(AX$6-'People_Inputs'!$H$47)/'Inputs'!$E$26=ROUNDDOWN((AX$6-'People_Inputs'!$H$47)/'Inputs'!$E$26,0)),'People_Inputs'!$P$47,0)</f>
        <v>0</v>
      </c>
      <c r="AY750" s="35">
        <f>IF(AND(AY731=1,(AY$6-'People_Inputs'!$H$47)/'Inputs'!$E$26=ROUNDDOWN((AY$6-'People_Inputs'!$H$47)/'Inputs'!$E$26,0)),'People_Inputs'!$P$47,0)</f>
        <v>0</v>
      </c>
      <c r="AZ750" s="35">
        <f>IF(AND(AZ731=1,(AZ$6-'People_Inputs'!$H$47)/'Inputs'!$E$26=ROUNDDOWN((AZ$6-'People_Inputs'!$H$47)/'Inputs'!$E$26,0)),'People_Inputs'!$P$47,0)</f>
        <v>0</v>
      </c>
      <c r="BA750" s="35">
        <f>IF(AND(BA731=1,(BA$6-'People_Inputs'!$H$47)/'Inputs'!$E$26=ROUNDDOWN((BA$6-'People_Inputs'!$H$47)/'Inputs'!$E$26,0)),'People_Inputs'!$P$47,0)</f>
        <v>0</v>
      </c>
      <c r="BB750" s="35">
        <f>IF(AND(BB731=1,(BB$6-'People_Inputs'!$H$47)/'Inputs'!$E$26=ROUNDDOWN((BB$6-'People_Inputs'!$H$47)/'Inputs'!$E$26,0)),'People_Inputs'!$P$47,0)</f>
        <v>0</v>
      </c>
      <c r="BC750" s="35">
        <f>IF(AND(BC731=1,(BC$6-'People_Inputs'!$H$47)/'Inputs'!$E$26=ROUNDDOWN((BC$6-'People_Inputs'!$H$47)/'Inputs'!$E$26,0)),'People_Inputs'!$P$47,0)</f>
        <v>0</v>
      </c>
      <c r="BD750" s="35">
        <f>IF(AND(BD731=1,(BD$6-'People_Inputs'!$H$47)/'Inputs'!$E$26=ROUNDDOWN((BD$6-'People_Inputs'!$H$47)/'Inputs'!$E$26,0)),'People_Inputs'!$P$47,0)</f>
        <v>0</v>
      </c>
      <c r="BE750" s="35">
        <f>IF(AND(BE731=1,(BE$6-'People_Inputs'!$H$47)/'Inputs'!$E$26=ROUNDDOWN((BE$6-'People_Inputs'!$H$47)/'Inputs'!$E$26,0)),'People_Inputs'!$P$47,0)</f>
        <v>0</v>
      </c>
      <c r="BF750" s="35">
        <f>IF(AND(BF731=1,(BF$6-'People_Inputs'!$H$47)/'Inputs'!$E$26=ROUNDDOWN((BF$6-'People_Inputs'!$H$47)/'Inputs'!$E$26,0)),'People_Inputs'!$P$47,0)</f>
        <v>0</v>
      </c>
      <c r="BG750" s="35">
        <f>IF(AND(BG731=1,(BG$6-'People_Inputs'!$H$47)/'Inputs'!$E$26=ROUNDDOWN((BG$6-'People_Inputs'!$H$47)/'Inputs'!$E$26,0)),'People_Inputs'!$P$47,0)</f>
        <v>0</v>
      </c>
      <c r="BH750" s="35">
        <f>IF(AND(BH731=1,(BH$6-'People_Inputs'!$H$47)/'Inputs'!$E$26=ROUNDDOWN((BH$6-'People_Inputs'!$H$47)/'Inputs'!$E$26,0)),'People_Inputs'!$P$47,0)</f>
        <v>0</v>
      </c>
      <c r="BI750" s="35">
        <f>IF(AND(BI731=1,(BI$6-'People_Inputs'!$H$47)/'Inputs'!$E$26=ROUNDDOWN((BI$6-'People_Inputs'!$H$47)/'Inputs'!$E$26,0)),'People_Inputs'!$P$47,0)</f>
        <v>0</v>
      </c>
      <c r="BJ750" s="35">
        <f>IF(AND(BJ731=1,(BJ$6-'People_Inputs'!$H$47)/'Inputs'!$E$26=ROUNDDOWN((BJ$6-'People_Inputs'!$H$47)/'Inputs'!$E$26,0)),'People_Inputs'!$P$47,0)</f>
        <v>0</v>
      </c>
      <c r="BK750" s="35">
        <f>IF(AND(BK731=1,(BK$6-'People_Inputs'!$H$47)/'Inputs'!$E$26=ROUNDDOWN((BK$6-'People_Inputs'!$H$47)/'Inputs'!$E$26,0)),'People_Inputs'!$P$47,0)</f>
        <v>0</v>
      </c>
      <c r="BL750" s="35">
        <f>IF(AND(BL731=1,(BL$6-'People_Inputs'!$H$47)/'Inputs'!$E$26=ROUNDDOWN((BL$6-'People_Inputs'!$H$47)/'Inputs'!$E$26,0)),'People_Inputs'!$P$47,0)</f>
        <v>0</v>
      </c>
      <c r="BM750" s="35">
        <f>IF(AND(BM731=1,(BM$6-'People_Inputs'!$H$47)/'Inputs'!$E$26=ROUNDDOWN((BM$6-'People_Inputs'!$H$47)/'Inputs'!$E$26,0)),'People_Inputs'!$P$47,0)</f>
        <v>0</v>
      </c>
      <c r="BN750" s="35">
        <f>IF(AND(BN731=1,(BN$6-'People_Inputs'!$H$47)/'Inputs'!$E$26=ROUNDDOWN((BN$6-'People_Inputs'!$H$47)/'Inputs'!$E$26,0)),'People_Inputs'!$P$47,0)</f>
        <v>0</v>
      </c>
      <c r="BO750" s="35">
        <f>IF(AND(BO731=1,(BO$6-'People_Inputs'!$H$47)/'Inputs'!$E$26=ROUNDDOWN((BO$6-'People_Inputs'!$H$47)/'Inputs'!$E$26,0)),'People_Inputs'!$P$47,0)</f>
        <v>0</v>
      </c>
    </row>
    <row r="751" ht="28" customHeight="1">
      <c r="A751" s="2" t="str">
        <v>SLOT38.ACTIVE</v>
      </c>
      <c r="B751" s="6" t="str">
        <v>SLOT38 active in the month (1 = yes)</v>
      </c>
      <c r="C751" s="2" t="str">
        <v>count</v>
      </c>
      <c r="D751" s="2" t="str">
        <v>END</v>
      </c>
      <c r="E751" s="34">
        <f>BO751</f>
        <v>0</v>
      </c>
      <c r="F751" s="6" t="str">
        <v>Spare row; inactive until a hire and an exit month are entered on People_Inputs</v>
      </c>
      <c r="G751" s="2"/>
      <c r="H751" s="33">
        <f>IF(AND(H$6&gt;='People_Inputs'!$H$48,H$6&lt;='People_Inputs'!$I$48),1,0)</f>
        <v>0</v>
      </c>
      <c r="I751" s="33">
        <f>IF(AND(I$6&gt;='People_Inputs'!$H$48,I$6&lt;='People_Inputs'!$I$48),1,0)</f>
        <v>0</v>
      </c>
      <c r="J751" s="33">
        <f>IF(AND(J$6&gt;='People_Inputs'!$H$48,J$6&lt;='People_Inputs'!$I$48),1,0)</f>
        <v>0</v>
      </c>
      <c r="K751" s="33">
        <f>IF(AND(K$6&gt;='People_Inputs'!$H$48,K$6&lt;='People_Inputs'!$I$48),1,0)</f>
        <v>0</v>
      </c>
      <c r="L751" s="33">
        <f>IF(AND(L$6&gt;='People_Inputs'!$H$48,L$6&lt;='People_Inputs'!$I$48),1,0)</f>
        <v>0</v>
      </c>
      <c r="M751" s="33">
        <f>IF(AND(M$6&gt;='People_Inputs'!$H$48,M$6&lt;='People_Inputs'!$I$48),1,0)</f>
        <v>0</v>
      </c>
      <c r="N751" s="33">
        <f>IF(AND(N$6&gt;='People_Inputs'!$H$48,N$6&lt;='People_Inputs'!$I$48),1,0)</f>
        <v>0</v>
      </c>
      <c r="O751" s="33">
        <f>IF(AND(O$6&gt;='People_Inputs'!$H$48,O$6&lt;='People_Inputs'!$I$48),1,0)</f>
        <v>0</v>
      </c>
      <c r="P751" s="33">
        <f>IF(AND(P$6&gt;='People_Inputs'!$H$48,P$6&lt;='People_Inputs'!$I$48),1,0)</f>
        <v>0</v>
      </c>
      <c r="Q751" s="33">
        <f>IF(AND(Q$6&gt;='People_Inputs'!$H$48,Q$6&lt;='People_Inputs'!$I$48),1,0)</f>
        <v>0</v>
      </c>
      <c r="R751" s="33">
        <f>IF(AND(R$6&gt;='People_Inputs'!$H$48,R$6&lt;='People_Inputs'!$I$48),1,0)</f>
        <v>0</v>
      </c>
      <c r="S751" s="33">
        <f>IF(AND(S$6&gt;='People_Inputs'!$H$48,S$6&lt;='People_Inputs'!$I$48),1,0)</f>
        <v>0</v>
      </c>
      <c r="T751" s="33">
        <f>IF(AND(T$6&gt;='People_Inputs'!$H$48,T$6&lt;='People_Inputs'!$I$48),1,0)</f>
        <v>0</v>
      </c>
      <c r="U751" s="33">
        <f>IF(AND(U$6&gt;='People_Inputs'!$H$48,U$6&lt;='People_Inputs'!$I$48),1,0)</f>
        <v>0</v>
      </c>
      <c r="V751" s="33">
        <f>IF(AND(V$6&gt;='People_Inputs'!$H$48,V$6&lt;='People_Inputs'!$I$48),1,0)</f>
        <v>0</v>
      </c>
      <c r="W751" s="33">
        <f>IF(AND(W$6&gt;='People_Inputs'!$H$48,W$6&lt;='People_Inputs'!$I$48),1,0)</f>
        <v>0</v>
      </c>
      <c r="X751" s="33">
        <f>IF(AND(X$6&gt;='People_Inputs'!$H$48,X$6&lt;='People_Inputs'!$I$48),1,0)</f>
        <v>0</v>
      </c>
      <c r="Y751" s="33">
        <f>IF(AND(Y$6&gt;='People_Inputs'!$H$48,Y$6&lt;='People_Inputs'!$I$48),1,0)</f>
        <v>0</v>
      </c>
      <c r="Z751" s="33">
        <f>IF(AND(Z$6&gt;='People_Inputs'!$H$48,Z$6&lt;='People_Inputs'!$I$48),1,0)</f>
        <v>0</v>
      </c>
      <c r="AA751" s="33">
        <f>IF(AND(AA$6&gt;='People_Inputs'!$H$48,AA$6&lt;='People_Inputs'!$I$48),1,0)</f>
        <v>0</v>
      </c>
      <c r="AB751" s="33">
        <f>IF(AND(AB$6&gt;='People_Inputs'!$H$48,AB$6&lt;='People_Inputs'!$I$48),1,0)</f>
        <v>0</v>
      </c>
      <c r="AC751" s="33">
        <f>IF(AND(AC$6&gt;='People_Inputs'!$H$48,AC$6&lt;='People_Inputs'!$I$48),1,0)</f>
        <v>0</v>
      </c>
      <c r="AD751" s="33">
        <f>IF(AND(AD$6&gt;='People_Inputs'!$H$48,AD$6&lt;='People_Inputs'!$I$48),1,0)</f>
        <v>0</v>
      </c>
      <c r="AE751" s="33">
        <f>IF(AND(AE$6&gt;='People_Inputs'!$H$48,AE$6&lt;='People_Inputs'!$I$48),1,0)</f>
        <v>0</v>
      </c>
      <c r="AF751" s="33">
        <f>IF(AND(AF$6&gt;='People_Inputs'!$H$48,AF$6&lt;='People_Inputs'!$I$48),1,0)</f>
        <v>0</v>
      </c>
      <c r="AG751" s="33">
        <f>IF(AND(AG$6&gt;='People_Inputs'!$H$48,AG$6&lt;='People_Inputs'!$I$48),1,0)</f>
        <v>0</v>
      </c>
      <c r="AH751" s="33">
        <f>IF(AND(AH$6&gt;='People_Inputs'!$H$48,AH$6&lt;='People_Inputs'!$I$48),1,0)</f>
        <v>0</v>
      </c>
      <c r="AI751" s="33">
        <f>IF(AND(AI$6&gt;='People_Inputs'!$H$48,AI$6&lt;='People_Inputs'!$I$48),1,0)</f>
        <v>0</v>
      </c>
      <c r="AJ751" s="33">
        <f>IF(AND(AJ$6&gt;='People_Inputs'!$H$48,AJ$6&lt;='People_Inputs'!$I$48),1,0)</f>
        <v>0</v>
      </c>
      <c r="AK751" s="33">
        <f>IF(AND(AK$6&gt;='People_Inputs'!$H$48,AK$6&lt;='People_Inputs'!$I$48),1,0)</f>
        <v>0</v>
      </c>
      <c r="AL751" s="33">
        <f>IF(AND(AL$6&gt;='People_Inputs'!$H$48,AL$6&lt;='People_Inputs'!$I$48),1,0)</f>
        <v>0</v>
      </c>
      <c r="AM751" s="33">
        <f>IF(AND(AM$6&gt;='People_Inputs'!$H$48,AM$6&lt;='People_Inputs'!$I$48),1,0)</f>
        <v>0</v>
      </c>
      <c r="AN751" s="33">
        <f>IF(AND(AN$6&gt;='People_Inputs'!$H$48,AN$6&lt;='People_Inputs'!$I$48),1,0)</f>
        <v>0</v>
      </c>
      <c r="AO751" s="33">
        <f>IF(AND(AO$6&gt;='People_Inputs'!$H$48,AO$6&lt;='People_Inputs'!$I$48),1,0)</f>
        <v>0</v>
      </c>
      <c r="AP751" s="33">
        <f>IF(AND(AP$6&gt;='People_Inputs'!$H$48,AP$6&lt;='People_Inputs'!$I$48),1,0)</f>
        <v>0</v>
      </c>
      <c r="AQ751" s="33">
        <f>IF(AND(AQ$6&gt;='People_Inputs'!$H$48,AQ$6&lt;='People_Inputs'!$I$48),1,0)</f>
        <v>0</v>
      </c>
      <c r="AR751" s="33">
        <f>IF(AND(AR$6&gt;='People_Inputs'!$H$48,AR$6&lt;='People_Inputs'!$I$48),1,0)</f>
        <v>0</v>
      </c>
      <c r="AS751" s="33">
        <f>IF(AND(AS$6&gt;='People_Inputs'!$H$48,AS$6&lt;='People_Inputs'!$I$48),1,0)</f>
        <v>0</v>
      </c>
      <c r="AT751" s="33">
        <f>IF(AND(AT$6&gt;='People_Inputs'!$H$48,AT$6&lt;='People_Inputs'!$I$48),1,0)</f>
        <v>0</v>
      </c>
      <c r="AU751" s="33">
        <f>IF(AND(AU$6&gt;='People_Inputs'!$H$48,AU$6&lt;='People_Inputs'!$I$48),1,0)</f>
        <v>0</v>
      </c>
      <c r="AV751" s="33">
        <f>IF(AND(AV$6&gt;='People_Inputs'!$H$48,AV$6&lt;='People_Inputs'!$I$48),1,0)</f>
        <v>0</v>
      </c>
      <c r="AW751" s="33">
        <f>IF(AND(AW$6&gt;='People_Inputs'!$H$48,AW$6&lt;='People_Inputs'!$I$48),1,0)</f>
        <v>0</v>
      </c>
      <c r="AX751" s="33">
        <f>IF(AND(AX$6&gt;='People_Inputs'!$H$48,AX$6&lt;='People_Inputs'!$I$48),1,0)</f>
        <v>0</v>
      </c>
      <c r="AY751" s="33">
        <f>IF(AND(AY$6&gt;='People_Inputs'!$H$48,AY$6&lt;='People_Inputs'!$I$48),1,0)</f>
        <v>0</v>
      </c>
      <c r="AZ751" s="33">
        <f>IF(AND(AZ$6&gt;='People_Inputs'!$H$48,AZ$6&lt;='People_Inputs'!$I$48),1,0)</f>
        <v>0</v>
      </c>
      <c r="BA751" s="33">
        <f>IF(AND(BA$6&gt;='People_Inputs'!$H$48,BA$6&lt;='People_Inputs'!$I$48),1,0)</f>
        <v>0</v>
      </c>
      <c r="BB751" s="33">
        <f>IF(AND(BB$6&gt;='People_Inputs'!$H$48,BB$6&lt;='People_Inputs'!$I$48),1,0)</f>
        <v>0</v>
      </c>
      <c r="BC751" s="33">
        <f>IF(AND(BC$6&gt;='People_Inputs'!$H$48,BC$6&lt;='People_Inputs'!$I$48),1,0)</f>
        <v>0</v>
      </c>
      <c r="BD751" s="33">
        <f>IF(AND(BD$6&gt;='People_Inputs'!$H$48,BD$6&lt;='People_Inputs'!$I$48),1,0)</f>
        <v>0</v>
      </c>
      <c r="BE751" s="33">
        <f>IF(AND(BE$6&gt;='People_Inputs'!$H$48,BE$6&lt;='People_Inputs'!$I$48),1,0)</f>
        <v>0</v>
      </c>
      <c r="BF751" s="33">
        <f>IF(AND(BF$6&gt;='People_Inputs'!$H$48,BF$6&lt;='People_Inputs'!$I$48),1,0)</f>
        <v>0</v>
      </c>
      <c r="BG751" s="33">
        <f>IF(AND(BG$6&gt;='People_Inputs'!$H$48,BG$6&lt;='People_Inputs'!$I$48),1,0)</f>
        <v>0</v>
      </c>
      <c r="BH751" s="33">
        <f>IF(AND(BH$6&gt;='People_Inputs'!$H$48,BH$6&lt;='People_Inputs'!$I$48),1,0)</f>
        <v>0</v>
      </c>
      <c r="BI751" s="33">
        <f>IF(AND(BI$6&gt;='People_Inputs'!$H$48,BI$6&lt;='People_Inputs'!$I$48),1,0)</f>
        <v>0</v>
      </c>
      <c r="BJ751" s="33">
        <f>IF(AND(BJ$6&gt;='People_Inputs'!$H$48,BJ$6&lt;='People_Inputs'!$I$48),1,0)</f>
        <v>0</v>
      </c>
      <c r="BK751" s="33">
        <f>IF(AND(BK$6&gt;='People_Inputs'!$H$48,BK$6&lt;='People_Inputs'!$I$48),1,0)</f>
        <v>0</v>
      </c>
      <c r="BL751" s="33">
        <f>IF(AND(BL$6&gt;='People_Inputs'!$H$48,BL$6&lt;='People_Inputs'!$I$48),1,0)</f>
        <v>0</v>
      </c>
      <c r="BM751" s="33">
        <f>IF(AND(BM$6&gt;='People_Inputs'!$H$48,BM$6&lt;='People_Inputs'!$I$48),1,0)</f>
        <v>0</v>
      </c>
      <c r="BN751" s="33">
        <f>IF(AND(BN$6&gt;='People_Inputs'!$H$48,BN$6&lt;='People_Inputs'!$I$48),1,0)</f>
        <v>0</v>
      </c>
      <c r="BO751" s="33">
        <f>IF(AND(BO$6&gt;='People_Inputs'!$H$48,BO$6&lt;='People_Inputs'!$I$48),1,0)</f>
        <v>0</v>
      </c>
    </row>
    <row r="752" ht="28" customHeight="1">
      <c r="A752" s="2" t="str">
        <v>SLOT38.FTE</v>
      </c>
      <c r="B752" s="6" t="str">
        <v>SLOT38 FTE</v>
      </c>
      <c r="C752" s="2" t="str">
        <v>FTE</v>
      </c>
      <c r="D752" s="2" t="str">
        <v>END</v>
      </c>
      <c r="E752" s="34">
        <f>BO752</f>
        <v>0</v>
      </c>
      <c r="F752" s="6" t="str">
        <v>Spare row; inactive until a hire and an exit month are entered on People_Inputs</v>
      </c>
      <c r="G752" s="2"/>
      <c r="H752" s="33">
        <f>H751*'People_Inputs'!$J$48</f>
        <v>0</v>
      </c>
      <c r="I752" s="33">
        <f>I751*'People_Inputs'!$J$48</f>
        <v>0</v>
      </c>
      <c r="J752" s="33">
        <f>J751*'People_Inputs'!$J$48</f>
        <v>0</v>
      </c>
      <c r="K752" s="33">
        <f>K751*'People_Inputs'!$J$48</f>
        <v>0</v>
      </c>
      <c r="L752" s="33">
        <f>L751*'People_Inputs'!$J$48</f>
        <v>0</v>
      </c>
      <c r="M752" s="33">
        <f>M751*'People_Inputs'!$J$48</f>
        <v>0</v>
      </c>
      <c r="N752" s="33">
        <f>N751*'People_Inputs'!$J$48</f>
        <v>0</v>
      </c>
      <c r="O752" s="33">
        <f>O751*'People_Inputs'!$J$48</f>
        <v>0</v>
      </c>
      <c r="P752" s="33">
        <f>P751*'People_Inputs'!$J$48</f>
        <v>0</v>
      </c>
      <c r="Q752" s="33">
        <f>Q751*'People_Inputs'!$J$48</f>
        <v>0</v>
      </c>
      <c r="R752" s="33">
        <f>R751*'People_Inputs'!$J$48</f>
        <v>0</v>
      </c>
      <c r="S752" s="33">
        <f>S751*'People_Inputs'!$J$48</f>
        <v>0</v>
      </c>
      <c r="T752" s="33">
        <f>T751*'People_Inputs'!$J$48</f>
        <v>0</v>
      </c>
      <c r="U752" s="33">
        <f>U751*'People_Inputs'!$J$48</f>
        <v>0</v>
      </c>
      <c r="V752" s="33">
        <f>V751*'People_Inputs'!$J$48</f>
        <v>0</v>
      </c>
      <c r="W752" s="33">
        <f>W751*'People_Inputs'!$J$48</f>
        <v>0</v>
      </c>
      <c r="X752" s="33">
        <f>X751*'People_Inputs'!$J$48</f>
        <v>0</v>
      </c>
      <c r="Y752" s="33">
        <f>Y751*'People_Inputs'!$J$48</f>
        <v>0</v>
      </c>
      <c r="Z752" s="33">
        <f>Z751*'People_Inputs'!$J$48</f>
        <v>0</v>
      </c>
      <c r="AA752" s="33">
        <f>AA751*'People_Inputs'!$J$48</f>
        <v>0</v>
      </c>
      <c r="AB752" s="33">
        <f>AB751*'People_Inputs'!$J$48</f>
        <v>0</v>
      </c>
      <c r="AC752" s="33">
        <f>AC751*'People_Inputs'!$J$48</f>
        <v>0</v>
      </c>
      <c r="AD752" s="33">
        <f>AD751*'People_Inputs'!$J$48</f>
        <v>0</v>
      </c>
      <c r="AE752" s="33">
        <f>AE751*'People_Inputs'!$J$48</f>
        <v>0</v>
      </c>
      <c r="AF752" s="33">
        <f>AF751*'People_Inputs'!$J$48</f>
        <v>0</v>
      </c>
      <c r="AG752" s="33">
        <f>AG751*'People_Inputs'!$J$48</f>
        <v>0</v>
      </c>
      <c r="AH752" s="33">
        <f>AH751*'People_Inputs'!$J$48</f>
        <v>0</v>
      </c>
      <c r="AI752" s="33">
        <f>AI751*'People_Inputs'!$J$48</f>
        <v>0</v>
      </c>
      <c r="AJ752" s="33">
        <f>AJ751*'People_Inputs'!$J$48</f>
        <v>0</v>
      </c>
      <c r="AK752" s="33">
        <f>AK751*'People_Inputs'!$J$48</f>
        <v>0</v>
      </c>
      <c r="AL752" s="33">
        <f>AL751*'People_Inputs'!$J$48</f>
        <v>0</v>
      </c>
      <c r="AM752" s="33">
        <f>AM751*'People_Inputs'!$J$48</f>
        <v>0</v>
      </c>
      <c r="AN752" s="33">
        <f>AN751*'People_Inputs'!$J$48</f>
        <v>0</v>
      </c>
      <c r="AO752" s="33">
        <f>AO751*'People_Inputs'!$J$48</f>
        <v>0</v>
      </c>
      <c r="AP752" s="33">
        <f>AP751*'People_Inputs'!$J$48</f>
        <v>0</v>
      </c>
      <c r="AQ752" s="33">
        <f>AQ751*'People_Inputs'!$J$48</f>
        <v>0</v>
      </c>
      <c r="AR752" s="33">
        <f>AR751*'People_Inputs'!$J$48</f>
        <v>0</v>
      </c>
      <c r="AS752" s="33">
        <f>AS751*'People_Inputs'!$J$48</f>
        <v>0</v>
      </c>
      <c r="AT752" s="33">
        <f>AT751*'People_Inputs'!$J$48</f>
        <v>0</v>
      </c>
      <c r="AU752" s="33">
        <f>AU751*'People_Inputs'!$J$48</f>
        <v>0</v>
      </c>
      <c r="AV752" s="33">
        <f>AV751*'People_Inputs'!$J$48</f>
        <v>0</v>
      </c>
      <c r="AW752" s="33">
        <f>AW751*'People_Inputs'!$J$48</f>
        <v>0</v>
      </c>
      <c r="AX752" s="33">
        <f>AX751*'People_Inputs'!$J$48</f>
        <v>0</v>
      </c>
      <c r="AY752" s="33">
        <f>AY751*'People_Inputs'!$J$48</f>
        <v>0</v>
      </c>
      <c r="AZ752" s="33">
        <f>AZ751*'People_Inputs'!$J$48</f>
        <v>0</v>
      </c>
      <c r="BA752" s="33">
        <f>BA751*'People_Inputs'!$J$48</f>
        <v>0</v>
      </c>
      <c r="BB752" s="33">
        <f>BB751*'People_Inputs'!$J$48</f>
        <v>0</v>
      </c>
      <c r="BC752" s="33">
        <f>BC751*'People_Inputs'!$J$48</f>
        <v>0</v>
      </c>
      <c r="BD752" s="33">
        <f>BD751*'People_Inputs'!$J$48</f>
        <v>0</v>
      </c>
      <c r="BE752" s="33">
        <f>BE751*'People_Inputs'!$J$48</f>
        <v>0</v>
      </c>
      <c r="BF752" s="33">
        <f>BF751*'People_Inputs'!$J$48</f>
        <v>0</v>
      </c>
      <c r="BG752" s="33">
        <f>BG751*'People_Inputs'!$J$48</f>
        <v>0</v>
      </c>
      <c r="BH752" s="33">
        <f>BH751*'People_Inputs'!$J$48</f>
        <v>0</v>
      </c>
      <c r="BI752" s="33">
        <f>BI751*'People_Inputs'!$J$48</f>
        <v>0</v>
      </c>
      <c r="BJ752" s="33">
        <f>BJ751*'People_Inputs'!$J$48</f>
        <v>0</v>
      </c>
      <c r="BK752" s="33">
        <f>BK751*'People_Inputs'!$J$48</f>
        <v>0</v>
      </c>
      <c r="BL752" s="33">
        <f>BL751*'People_Inputs'!$J$48</f>
        <v>0</v>
      </c>
      <c r="BM752" s="33">
        <f>BM751*'People_Inputs'!$J$48</f>
        <v>0</v>
      </c>
      <c r="BN752" s="33">
        <f>BN751*'People_Inputs'!$J$48</f>
        <v>0</v>
      </c>
      <c r="BO752" s="33">
        <f>BO751*'People_Inputs'!$J$48</f>
        <v>0</v>
      </c>
    </row>
    <row r="753" ht="28" customHeight="1">
      <c r="A753" s="2" t="str">
        <v>SLOT38.EMPLOYEE</v>
      </c>
      <c r="B753" s="6" t="str">
        <v>SLOT38 employee with social insurance (1 = yes)</v>
      </c>
      <c r="C753" s="2" t="str">
        <v>count</v>
      </c>
      <c r="D753" s="2" t="str">
        <v>END</v>
      </c>
      <c r="E753" s="34">
        <f>BO753</f>
        <v>0</v>
      </c>
      <c r="F753" s="6" t="str">
        <v>Spare row; inactive until a hire and an exit month are entered on People_Inputs</v>
      </c>
      <c r="G753" s="2"/>
      <c r="H753" s="33">
        <f>H751*'People_Inputs'!$N$48</f>
        <v>0</v>
      </c>
      <c r="I753" s="33">
        <f>I751*'People_Inputs'!$N$48</f>
        <v>0</v>
      </c>
      <c r="J753" s="33">
        <f>J751*'People_Inputs'!$N$48</f>
        <v>0</v>
      </c>
      <c r="K753" s="33">
        <f>K751*'People_Inputs'!$N$48</f>
        <v>0</v>
      </c>
      <c r="L753" s="33">
        <f>L751*'People_Inputs'!$N$48</f>
        <v>0</v>
      </c>
      <c r="M753" s="33">
        <f>M751*'People_Inputs'!$N$48</f>
        <v>0</v>
      </c>
      <c r="N753" s="33">
        <f>N751*'People_Inputs'!$N$48</f>
        <v>0</v>
      </c>
      <c r="O753" s="33">
        <f>O751*'People_Inputs'!$N$48</f>
        <v>0</v>
      </c>
      <c r="P753" s="33">
        <f>P751*'People_Inputs'!$N$48</f>
        <v>0</v>
      </c>
      <c r="Q753" s="33">
        <f>Q751*'People_Inputs'!$N$48</f>
        <v>0</v>
      </c>
      <c r="R753" s="33">
        <f>R751*'People_Inputs'!$N$48</f>
        <v>0</v>
      </c>
      <c r="S753" s="33">
        <f>S751*'People_Inputs'!$N$48</f>
        <v>0</v>
      </c>
      <c r="T753" s="33">
        <f>T751*'People_Inputs'!$N$48</f>
        <v>0</v>
      </c>
      <c r="U753" s="33">
        <f>U751*'People_Inputs'!$N$48</f>
        <v>0</v>
      </c>
      <c r="V753" s="33">
        <f>V751*'People_Inputs'!$N$48</f>
        <v>0</v>
      </c>
      <c r="W753" s="33">
        <f>W751*'People_Inputs'!$N$48</f>
        <v>0</v>
      </c>
      <c r="X753" s="33">
        <f>X751*'People_Inputs'!$N$48</f>
        <v>0</v>
      </c>
      <c r="Y753" s="33">
        <f>Y751*'People_Inputs'!$N$48</f>
        <v>0</v>
      </c>
      <c r="Z753" s="33">
        <f>Z751*'People_Inputs'!$N$48</f>
        <v>0</v>
      </c>
      <c r="AA753" s="33">
        <f>AA751*'People_Inputs'!$N$48</f>
        <v>0</v>
      </c>
      <c r="AB753" s="33">
        <f>AB751*'People_Inputs'!$N$48</f>
        <v>0</v>
      </c>
      <c r="AC753" s="33">
        <f>AC751*'People_Inputs'!$N$48</f>
        <v>0</v>
      </c>
      <c r="AD753" s="33">
        <f>AD751*'People_Inputs'!$N$48</f>
        <v>0</v>
      </c>
      <c r="AE753" s="33">
        <f>AE751*'People_Inputs'!$N$48</f>
        <v>0</v>
      </c>
      <c r="AF753" s="33">
        <f>AF751*'People_Inputs'!$N$48</f>
        <v>0</v>
      </c>
      <c r="AG753" s="33">
        <f>AG751*'People_Inputs'!$N$48</f>
        <v>0</v>
      </c>
      <c r="AH753" s="33">
        <f>AH751*'People_Inputs'!$N$48</f>
        <v>0</v>
      </c>
      <c r="AI753" s="33">
        <f>AI751*'People_Inputs'!$N$48</f>
        <v>0</v>
      </c>
      <c r="AJ753" s="33">
        <f>AJ751*'People_Inputs'!$N$48</f>
        <v>0</v>
      </c>
      <c r="AK753" s="33">
        <f>AK751*'People_Inputs'!$N$48</f>
        <v>0</v>
      </c>
      <c r="AL753" s="33">
        <f>AL751*'People_Inputs'!$N$48</f>
        <v>0</v>
      </c>
      <c r="AM753" s="33">
        <f>AM751*'People_Inputs'!$N$48</f>
        <v>0</v>
      </c>
      <c r="AN753" s="33">
        <f>AN751*'People_Inputs'!$N$48</f>
        <v>0</v>
      </c>
      <c r="AO753" s="33">
        <f>AO751*'People_Inputs'!$N$48</f>
        <v>0</v>
      </c>
      <c r="AP753" s="33">
        <f>AP751*'People_Inputs'!$N$48</f>
        <v>0</v>
      </c>
      <c r="AQ753" s="33">
        <f>AQ751*'People_Inputs'!$N$48</f>
        <v>0</v>
      </c>
      <c r="AR753" s="33">
        <f>AR751*'People_Inputs'!$N$48</f>
        <v>0</v>
      </c>
      <c r="AS753" s="33">
        <f>AS751*'People_Inputs'!$N$48</f>
        <v>0</v>
      </c>
      <c r="AT753" s="33">
        <f>AT751*'People_Inputs'!$N$48</f>
        <v>0</v>
      </c>
      <c r="AU753" s="33">
        <f>AU751*'People_Inputs'!$N$48</f>
        <v>0</v>
      </c>
      <c r="AV753" s="33">
        <f>AV751*'People_Inputs'!$N$48</f>
        <v>0</v>
      </c>
      <c r="AW753" s="33">
        <f>AW751*'People_Inputs'!$N$48</f>
        <v>0</v>
      </c>
      <c r="AX753" s="33">
        <f>AX751*'People_Inputs'!$N$48</f>
        <v>0</v>
      </c>
      <c r="AY753" s="33">
        <f>AY751*'People_Inputs'!$N$48</f>
        <v>0</v>
      </c>
      <c r="AZ753" s="33">
        <f>AZ751*'People_Inputs'!$N$48</f>
        <v>0</v>
      </c>
      <c r="BA753" s="33">
        <f>BA751*'People_Inputs'!$N$48</f>
        <v>0</v>
      </c>
      <c r="BB753" s="33">
        <f>BB751*'People_Inputs'!$N$48</f>
        <v>0</v>
      </c>
      <c r="BC753" s="33">
        <f>BC751*'People_Inputs'!$N$48</f>
        <v>0</v>
      </c>
      <c r="BD753" s="33">
        <f>BD751*'People_Inputs'!$N$48</f>
        <v>0</v>
      </c>
      <c r="BE753" s="33">
        <f>BE751*'People_Inputs'!$N$48</f>
        <v>0</v>
      </c>
      <c r="BF753" s="33">
        <f>BF751*'People_Inputs'!$N$48</f>
        <v>0</v>
      </c>
      <c r="BG753" s="33">
        <f>BG751*'People_Inputs'!$N$48</f>
        <v>0</v>
      </c>
      <c r="BH753" s="33">
        <f>BH751*'People_Inputs'!$N$48</f>
        <v>0</v>
      </c>
      <c r="BI753" s="33">
        <f>BI751*'People_Inputs'!$N$48</f>
        <v>0</v>
      </c>
      <c r="BJ753" s="33">
        <f>BJ751*'People_Inputs'!$N$48</f>
        <v>0</v>
      </c>
      <c r="BK753" s="33">
        <f>BK751*'People_Inputs'!$N$48</f>
        <v>0</v>
      </c>
      <c r="BL753" s="33">
        <f>BL751*'People_Inputs'!$N$48</f>
        <v>0</v>
      </c>
      <c r="BM753" s="33">
        <f>BM751*'People_Inputs'!$N$48</f>
        <v>0</v>
      </c>
      <c r="BN753" s="33">
        <f>BN751*'People_Inputs'!$N$48</f>
        <v>0</v>
      </c>
      <c r="BO753" s="33">
        <f>BO751*'People_Inputs'!$N$48</f>
        <v>0</v>
      </c>
    </row>
    <row r="754" ht="28" customHeight="1">
      <c r="A754" s="2" t="str">
        <v>SLOT38.ANNUAL</v>
      </c>
      <c r="B754" s="6" t="str">
        <v>SLOT38 annual salary at 1.0 FTE, indexed</v>
      </c>
      <c r="C754" s="2" t="str">
        <v>EUR</v>
      </c>
      <c r="D754" s="2" t="str">
        <v>END</v>
      </c>
      <c r="E754" s="36">
        <f>BO754</f>
        <v>0</v>
      </c>
      <c r="F754" s="6" t="str">
        <v>Spare row; inactive until a hire and an exit month are entered on People_Inputs</v>
      </c>
      <c r="G754" s="2"/>
      <c r="H754" s="35">
        <f>'People_Inputs'!$K$48*(1+'People_Inputs'!$L$48)^(H$8-'Inputs'!$E$29)</f>
        <v>0</v>
      </c>
      <c r="I754" s="35">
        <f>'People_Inputs'!$K$48*(1+'People_Inputs'!$L$48)^(I$8-'Inputs'!$E$29)</f>
        <v>0</v>
      </c>
      <c r="J754" s="35">
        <f>'People_Inputs'!$K$48*(1+'People_Inputs'!$L$48)^(J$8-'Inputs'!$E$29)</f>
        <v>0</v>
      </c>
      <c r="K754" s="35">
        <f>'People_Inputs'!$K$48*(1+'People_Inputs'!$L$48)^(K$8-'Inputs'!$E$29)</f>
        <v>0</v>
      </c>
      <c r="L754" s="35">
        <f>'People_Inputs'!$K$48*(1+'People_Inputs'!$L$48)^(L$8-'Inputs'!$E$29)</f>
        <v>0</v>
      </c>
      <c r="M754" s="35">
        <f>'People_Inputs'!$K$48*(1+'People_Inputs'!$L$48)^(M$8-'Inputs'!$E$29)</f>
        <v>0</v>
      </c>
      <c r="N754" s="35">
        <f>'People_Inputs'!$K$48*(1+'People_Inputs'!$L$48)^(N$8-'Inputs'!$E$29)</f>
        <v>0</v>
      </c>
      <c r="O754" s="35">
        <f>'People_Inputs'!$K$48*(1+'People_Inputs'!$L$48)^(O$8-'Inputs'!$E$29)</f>
        <v>0</v>
      </c>
      <c r="P754" s="35">
        <f>'People_Inputs'!$K$48*(1+'People_Inputs'!$L$48)^(P$8-'Inputs'!$E$29)</f>
        <v>0</v>
      </c>
      <c r="Q754" s="35">
        <f>'People_Inputs'!$K$48*(1+'People_Inputs'!$L$48)^(Q$8-'Inputs'!$E$29)</f>
        <v>0</v>
      </c>
      <c r="R754" s="35">
        <f>'People_Inputs'!$K$48*(1+'People_Inputs'!$L$48)^(R$8-'Inputs'!$E$29)</f>
        <v>0</v>
      </c>
      <c r="S754" s="35">
        <f>'People_Inputs'!$K$48*(1+'People_Inputs'!$L$48)^(S$8-'Inputs'!$E$29)</f>
        <v>0</v>
      </c>
      <c r="T754" s="35">
        <f>'People_Inputs'!$K$48*(1+'People_Inputs'!$L$48)^(T$8-'Inputs'!$E$29)</f>
        <v>0</v>
      </c>
      <c r="U754" s="35">
        <f>'People_Inputs'!$K$48*(1+'People_Inputs'!$L$48)^(U$8-'Inputs'!$E$29)</f>
        <v>0</v>
      </c>
      <c r="V754" s="35">
        <f>'People_Inputs'!$K$48*(1+'People_Inputs'!$L$48)^(V$8-'Inputs'!$E$29)</f>
        <v>0</v>
      </c>
      <c r="W754" s="35">
        <f>'People_Inputs'!$K$48*(1+'People_Inputs'!$L$48)^(W$8-'Inputs'!$E$29)</f>
        <v>0</v>
      </c>
      <c r="X754" s="35">
        <f>'People_Inputs'!$K$48*(1+'People_Inputs'!$L$48)^(X$8-'Inputs'!$E$29)</f>
        <v>0</v>
      </c>
      <c r="Y754" s="35">
        <f>'People_Inputs'!$K$48*(1+'People_Inputs'!$L$48)^(Y$8-'Inputs'!$E$29)</f>
        <v>0</v>
      </c>
      <c r="Z754" s="35">
        <f>'People_Inputs'!$K$48*(1+'People_Inputs'!$L$48)^(Z$8-'Inputs'!$E$29)</f>
        <v>0</v>
      </c>
      <c r="AA754" s="35">
        <f>'People_Inputs'!$K$48*(1+'People_Inputs'!$L$48)^(AA$8-'Inputs'!$E$29)</f>
        <v>0</v>
      </c>
      <c r="AB754" s="35">
        <f>'People_Inputs'!$K$48*(1+'People_Inputs'!$L$48)^(AB$8-'Inputs'!$E$29)</f>
        <v>0</v>
      </c>
      <c r="AC754" s="35">
        <f>'People_Inputs'!$K$48*(1+'People_Inputs'!$L$48)^(AC$8-'Inputs'!$E$29)</f>
        <v>0</v>
      </c>
      <c r="AD754" s="35">
        <f>'People_Inputs'!$K$48*(1+'People_Inputs'!$L$48)^(AD$8-'Inputs'!$E$29)</f>
        <v>0</v>
      </c>
      <c r="AE754" s="35">
        <f>'People_Inputs'!$K$48*(1+'People_Inputs'!$L$48)^(AE$8-'Inputs'!$E$29)</f>
        <v>0</v>
      </c>
      <c r="AF754" s="35">
        <f>'People_Inputs'!$K$48*(1+'People_Inputs'!$L$48)^(AF$8-'Inputs'!$E$29)</f>
        <v>0</v>
      </c>
      <c r="AG754" s="35">
        <f>'People_Inputs'!$K$48*(1+'People_Inputs'!$L$48)^(AG$8-'Inputs'!$E$29)</f>
        <v>0</v>
      </c>
      <c r="AH754" s="35">
        <f>'People_Inputs'!$K$48*(1+'People_Inputs'!$L$48)^(AH$8-'Inputs'!$E$29)</f>
        <v>0</v>
      </c>
      <c r="AI754" s="35">
        <f>'People_Inputs'!$K$48*(1+'People_Inputs'!$L$48)^(AI$8-'Inputs'!$E$29)</f>
        <v>0</v>
      </c>
      <c r="AJ754" s="35">
        <f>'People_Inputs'!$K$48*(1+'People_Inputs'!$L$48)^(AJ$8-'Inputs'!$E$29)</f>
        <v>0</v>
      </c>
      <c r="AK754" s="35">
        <f>'People_Inputs'!$K$48*(1+'People_Inputs'!$L$48)^(AK$8-'Inputs'!$E$29)</f>
        <v>0</v>
      </c>
      <c r="AL754" s="35">
        <f>'People_Inputs'!$K$48*(1+'People_Inputs'!$L$48)^(AL$8-'Inputs'!$E$29)</f>
        <v>0</v>
      </c>
      <c r="AM754" s="35">
        <f>'People_Inputs'!$K$48*(1+'People_Inputs'!$L$48)^(AM$8-'Inputs'!$E$29)</f>
        <v>0</v>
      </c>
      <c r="AN754" s="35">
        <f>'People_Inputs'!$K$48*(1+'People_Inputs'!$L$48)^(AN$8-'Inputs'!$E$29)</f>
        <v>0</v>
      </c>
      <c r="AO754" s="35">
        <f>'People_Inputs'!$K$48*(1+'People_Inputs'!$L$48)^(AO$8-'Inputs'!$E$29)</f>
        <v>0</v>
      </c>
      <c r="AP754" s="35">
        <f>'People_Inputs'!$K$48*(1+'People_Inputs'!$L$48)^(AP$8-'Inputs'!$E$29)</f>
        <v>0</v>
      </c>
      <c r="AQ754" s="35">
        <f>'People_Inputs'!$K$48*(1+'People_Inputs'!$L$48)^(AQ$8-'Inputs'!$E$29)</f>
        <v>0</v>
      </c>
      <c r="AR754" s="35">
        <f>'People_Inputs'!$K$48*(1+'People_Inputs'!$L$48)^(AR$8-'Inputs'!$E$29)</f>
        <v>0</v>
      </c>
      <c r="AS754" s="35">
        <f>'People_Inputs'!$K$48*(1+'People_Inputs'!$L$48)^(AS$8-'Inputs'!$E$29)</f>
        <v>0</v>
      </c>
      <c r="AT754" s="35">
        <f>'People_Inputs'!$K$48*(1+'People_Inputs'!$L$48)^(AT$8-'Inputs'!$E$29)</f>
        <v>0</v>
      </c>
      <c r="AU754" s="35">
        <f>'People_Inputs'!$K$48*(1+'People_Inputs'!$L$48)^(AU$8-'Inputs'!$E$29)</f>
        <v>0</v>
      </c>
      <c r="AV754" s="35">
        <f>'People_Inputs'!$K$48*(1+'People_Inputs'!$L$48)^(AV$8-'Inputs'!$E$29)</f>
        <v>0</v>
      </c>
      <c r="AW754" s="35">
        <f>'People_Inputs'!$K$48*(1+'People_Inputs'!$L$48)^(AW$8-'Inputs'!$E$29)</f>
        <v>0</v>
      </c>
      <c r="AX754" s="35">
        <f>'People_Inputs'!$K$48*(1+'People_Inputs'!$L$48)^(AX$8-'Inputs'!$E$29)</f>
        <v>0</v>
      </c>
      <c r="AY754" s="35">
        <f>'People_Inputs'!$K$48*(1+'People_Inputs'!$L$48)^(AY$8-'Inputs'!$E$29)</f>
        <v>0</v>
      </c>
      <c r="AZ754" s="35">
        <f>'People_Inputs'!$K$48*(1+'People_Inputs'!$L$48)^(AZ$8-'Inputs'!$E$29)</f>
        <v>0</v>
      </c>
      <c r="BA754" s="35">
        <f>'People_Inputs'!$K$48*(1+'People_Inputs'!$L$48)^(BA$8-'Inputs'!$E$29)</f>
        <v>0</v>
      </c>
      <c r="BB754" s="35">
        <f>'People_Inputs'!$K$48*(1+'People_Inputs'!$L$48)^(BB$8-'Inputs'!$E$29)</f>
        <v>0</v>
      </c>
      <c r="BC754" s="35">
        <f>'People_Inputs'!$K$48*(1+'People_Inputs'!$L$48)^(BC$8-'Inputs'!$E$29)</f>
        <v>0</v>
      </c>
      <c r="BD754" s="35">
        <f>'People_Inputs'!$K$48*(1+'People_Inputs'!$L$48)^(BD$8-'Inputs'!$E$29)</f>
        <v>0</v>
      </c>
      <c r="BE754" s="35">
        <f>'People_Inputs'!$K$48*(1+'People_Inputs'!$L$48)^(BE$8-'Inputs'!$E$29)</f>
        <v>0</v>
      </c>
      <c r="BF754" s="35">
        <f>'People_Inputs'!$K$48*(1+'People_Inputs'!$L$48)^(BF$8-'Inputs'!$E$29)</f>
        <v>0</v>
      </c>
      <c r="BG754" s="35">
        <f>'People_Inputs'!$K$48*(1+'People_Inputs'!$L$48)^(BG$8-'Inputs'!$E$29)</f>
        <v>0</v>
      </c>
      <c r="BH754" s="35">
        <f>'People_Inputs'!$K$48*(1+'People_Inputs'!$L$48)^(BH$8-'Inputs'!$E$29)</f>
        <v>0</v>
      </c>
      <c r="BI754" s="35">
        <f>'People_Inputs'!$K$48*(1+'People_Inputs'!$L$48)^(BI$8-'Inputs'!$E$29)</f>
        <v>0</v>
      </c>
      <c r="BJ754" s="35">
        <f>'People_Inputs'!$K$48*(1+'People_Inputs'!$L$48)^(BJ$8-'Inputs'!$E$29)</f>
        <v>0</v>
      </c>
      <c r="BK754" s="35">
        <f>'People_Inputs'!$K$48*(1+'People_Inputs'!$L$48)^(BK$8-'Inputs'!$E$29)</f>
        <v>0</v>
      </c>
      <c r="BL754" s="35">
        <f>'People_Inputs'!$K$48*(1+'People_Inputs'!$L$48)^(BL$8-'Inputs'!$E$29)</f>
        <v>0</v>
      </c>
      <c r="BM754" s="35">
        <f>'People_Inputs'!$K$48*(1+'People_Inputs'!$L$48)^(BM$8-'Inputs'!$E$29)</f>
        <v>0</v>
      </c>
      <c r="BN754" s="35">
        <f>'People_Inputs'!$K$48*(1+'People_Inputs'!$L$48)^(BN$8-'Inputs'!$E$29)</f>
        <v>0</v>
      </c>
      <c r="BO754" s="35">
        <f>'People_Inputs'!$K$48*(1+'People_Inputs'!$L$48)^(BO$8-'Inputs'!$E$29)</f>
        <v>0</v>
      </c>
    </row>
    <row r="755" ht="28" customHeight="1">
      <c r="A755" s="2" t="str">
        <v>SLOT38.SALARY</v>
      </c>
      <c r="B755" s="6" t="str">
        <v>SLOT38 gross salary</v>
      </c>
      <c r="C755" s="2" t="str">
        <v>EUR</v>
      </c>
      <c r="D755" s="2" t="str">
        <v>SUM</v>
      </c>
      <c r="E755" s="36">
        <f>SUM(H755:BO755)</f>
        <v>0.0</v>
      </c>
      <c r="F755" s="6" t="str">
        <v>Spare row; inactive until a hire and an exit month are entered on People_Inputs</v>
      </c>
      <c r="G755" s="2"/>
      <c r="H755" s="36">
        <f>H754*H752/12</f>
        <v>0.0</v>
      </c>
      <c r="I755" s="36">
        <f>I754*I752/12</f>
        <v>0.0</v>
      </c>
      <c r="J755" s="36">
        <f>J754*J752/12</f>
        <v>0.0</v>
      </c>
      <c r="K755" s="36">
        <f>K754*K752/12</f>
        <v>0.0</v>
      </c>
      <c r="L755" s="36">
        <f>L754*L752/12</f>
        <v>0.0</v>
      </c>
      <c r="M755" s="36">
        <f>M754*M752/12</f>
        <v>0.0</v>
      </c>
      <c r="N755" s="36">
        <f>N754*N752/12</f>
        <v>0.0</v>
      </c>
      <c r="O755" s="36">
        <f>O754*O752/12</f>
        <v>0.0</v>
      </c>
      <c r="P755" s="36">
        <f>P754*P752/12</f>
        <v>0.0</v>
      </c>
      <c r="Q755" s="36">
        <f>Q754*Q752/12</f>
        <v>0.0</v>
      </c>
      <c r="R755" s="36">
        <f>R754*R752/12</f>
        <v>0.0</v>
      </c>
      <c r="S755" s="36">
        <f>S754*S752/12</f>
        <v>0.0</v>
      </c>
      <c r="T755" s="36">
        <f>T754*T752/12</f>
        <v>0.0</v>
      </c>
      <c r="U755" s="36">
        <f>U754*U752/12</f>
        <v>0.0</v>
      </c>
      <c r="V755" s="36">
        <f>V754*V752/12</f>
        <v>0.0</v>
      </c>
      <c r="W755" s="36">
        <f>W754*W752/12</f>
        <v>0.0</v>
      </c>
      <c r="X755" s="36">
        <f>X754*X752/12</f>
        <v>0.0</v>
      </c>
      <c r="Y755" s="36">
        <f>Y754*Y752/12</f>
        <v>0.0</v>
      </c>
      <c r="Z755" s="36">
        <f>Z754*Z752/12</f>
        <v>0.0</v>
      </c>
      <c r="AA755" s="36">
        <f>AA754*AA752/12</f>
        <v>0.0</v>
      </c>
      <c r="AB755" s="36">
        <f>AB754*AB752/12</f>
        <v>0.0</v>
      </c>
      <c r="AC755" s="36">
        <f>AC754*AC752/12</f>
        <v>0.0</v>
      </c>
      <c r="AD755" s="36">
        <f>AD754*AD752/12</f>
        <v>0.0</v>
      </c>
      <c r="AE755" s="36">
        <f>AE754*AE752/12</f>
        <v>0.0</v>
      </c>
      <c r="AF755" s="36">
        <f>AF754*AF752/12</f>
        <v>0.0</v>
      </c>
      <c r="AG755" s="36">
        <f>AG754*AG752/12</f>
        <v>0.0</v>
      </c>
      <c r="AH755" s="36">
        <f>AH754*AH752/12</f>
        <v>0.0</v>
      </c>
      <c r="AI755" s="36">
        <f>AI754*AI752/12</f>
        <v>0.0</v>
      </c>
      <c r="AJ755" s="36">
        <f>AJ754*AJ752/12</f>
        <v>0.0</v>
      </c>
      <c r="AK755" s="36">
        <f>AK754*AK752/12</f>
        <v>0.0</v>
      </c>
      <c r="AL755" s="36">
        <f>AL754*AL752/12</f>
        <v>0.0</v>
      </c>
      <c r="AM755" s="36">
        <f>AM754*AM752/12</f>
        <v>0.0</v>
      </c>
      <c r="AN755" s="36">
        <f>AN754*AN752/12</f>
        <v>0.0</v>
      </c>
      <c r="AO755" s="36">
        <f>AO754*AO752/12</f>
        <v>0.0</v>
      </c>
      <c r="AP755" s="36">
        <f>AP754*AP752/12</f>
        <v>0.0</v>
      </c>
      <c r="AQ755" s="36">
        <f>AQ754*AQ752/12</f>
        <v>0.0</v>
      </c>
      <c r="AR755" s="36">
        <f>AR754*AR752/12</f>
        <v>0.0</v>
      </c>
      <c r="AS755" s="36">
        <f>AS754*AS752/12</f>
        <v>0.0</v>
      </c>
      <c r="AT755" s="36">
        <f>AT754*AT752/12</f>
        <v>0.0</v>
      </c>
      <c r="AU755" s="36">
        <f>AU754*AU752/12</f>
        <v>0.0</v>
      </c>
      <c r="AV755" s="36">
        <f>AV754*AV752/12</f>
        <v>0.0</v>
      </c>
      <c r="AW755" s="36">
        <f>AW754*AW752/12</f>
        <v>0.0</v>
      </c>
      <c r="AX755" s="36">
        <f>AX754*AX752/12</f>
        <v>0.0</v>
      </c>
      <c r="AY755" s="36">
        <f>AY754*AY752/12</f>
        <v>0.0</v>
      </c>
      <c r="AZ755" s="36">
        <f>AZ754*AZ752/12</f>
        <v>0.0</v>
      </c>
      <c r="BA755" s="36">
        <f>BA754*BA752/12</f>
        <v>0.0</v>
      </c>
      <c r="BB755" s="36">
        <f>BB754*BB752/12</f>
        <v>0.0</v>
      </c>
      <c r="BC755" s="36">
        <f>BC754*BC752/12</f>
        <v>0.0</v>
      </c>
      <c r="BD755" s="36">
        <f>BD754*BD752/12</f>
        <v>0.0</v>
      </c>
      <c r="BE755" s="36">
        <f>BE754*BE752/12</f>
        <v>0.0</v>
      </c>
      <c r="BF755" s="36">
        <f>BF754*BF752/12</f>
        <v>0.0</v>
      </c>
      <c r="BG755" s="36">
        <f>BG754*BG752/12</f>
        <v>0.0</v>
      </c>
      <c r="BH755" s="36">
        <f>BH754*BH752/12</f>
        <v>0.0</v>
      </c>
      <c r="BI755" s="36">
        <f>BI754*BI752/12</f>
        <v>0.0</v>
      </c>
      <c r="BJ755" s="36">
        <f>BJ754*BJ752/12</f>
        <v>0.0</v>
      </c>
      <c r="BK755" s="36">
        <f>BK754*BK752/12</f>
        <v>0.0</v>
      </c>
      <c r="BL755" s="36">
        <f>BL754*BL752/12</f>
        <v>0.0</v>
      </c>
      <c r="BM755" s="36">
        <f>BM754*BM752/12</f>
        <v>0.0</v>
      </c>
      <c r="BN755" s="36">
        <f>BN754*BN752/12</f>
        <v>0.0</v>
      </c>
      <c r="BO755" s="36">
        <f>BO754*BO752/12</f>
        <v>0.0</v>
      </c>
    </row>
    <row r="756" ht="28" customHeight="1">
      <c r="A756" s="2" t="str">
        <v>SLOT38.RV_BASE</v>
      </c>
      <c r="B756" s="6" t="str">
        <v>SLOT38 pension / unemployment contribution base</v>
      </c>
      <c r="C756" s="2" t="str">
        <v>EUR</v>
      </c>
      <c r="D756" s="2" t="str">
        <v>SUM</v>
      </c>
      <c r="E756" s="36">
        <f>SUM(H756:BO756)</f>
        <v>0.0</v>
      </c>
      <c r="F756" s="6" t="str">
        <v>Spare row; inactive until a hire and an exit month are entered on People_Inputs</v>
      </c>
      <c r="G756" s="2"/>
      <c r="H756" s="35">
        <f>H753*MIN(H755,'Payroll_Rates'!H12)</f>
        <v>0.0</v>
      </c>
      <c r="I756" s="35">
        <f>I753*MIN(I755,'Payroll_Rates'!I12)</f>
        <v>0.0</v>
      </c>
      <c r="J756" s="35">
        <f>J753*MIN(J755,'Payroll_Rates'!J12)</f>
        <v>0.0</v>
      </c>
      <c r="K756" s="35">
        <f>K753*MIN(K755,'Payroll_Rates'!K12)</f>
        <v>0.0</v>
      </c>
      <c r="L756" s="35">
        <f>L753*MIN(L755,'Payroll_Rates'!L12)</f>
        <v>0.0</v>
      </c>
      <c r="M756" s="35">
        <f>M753*MIN(M755,'Payroll_Rates'!M12)</f>
        <v>0.0</v>
      </c>
      <c r="N756" s="35">
        <f>N753*MIN(N755,'Payroll_Rates'!N12)</f>
        <v>0.0</v>
      </c>
      <c r="O756" s="35">
        <f>O753*MIN(O755,'Payroll_Rates'!O12)</f>
        <v>0.0</v>
      </c>
      <c r="P756" s="35">
        <f>P753*MIN(P755,'Payroll_Rates'!P12)</f>
        <v>0.0</v>
      </c>
      <c r="Q756" s="35">
        <f>Q753*MIN(Q755,'Payroll_Rates'!Q12)</f>
        <v>0.0</v>
      </c>
      <c r="R756" s="35">
        <f>R753*MIN(R755,'Payroll_Rates'!R12)</f>
        <v>0.0</v>
      </c>
      <c r="S756" s="35">
        <f>S753*MIN(S755,'Payroll_Rates'!S12)</f>
        <v>0.0</v>
      </c>
      <c r="T756" s="35">
        <f>T753*MIN(T755,'Payroll_Rates'!T12)</f>
        <v>0.0</v>
      </c>
      <c r="U756" s="35">
        <f>U753*MIN(U755,'Payroll_Rates'!U12)</f>
        <v>0.0</v>
      </c>
      <c r="V756" s="35">
        <f>V753*MIN(V755,'Payroll_Rates'!V12)</f>
        <v>0.0</v>
      </c>
      <c r="W756" s="35">
        <f>W753*MIN(W755,'Payroll_Rates'!W12)</f>
        <v>0.0</v>
      </c>
      <c r="X756" s="35">
        <f>X753*MIN(X755,'Payroll_Rates'!X12)</f>
        <v>0.0</v>
      </c>
      <c r="Y756" s="35">
        <f>Y753*MIN(Y755,'Payroll_Rates'!Y12)</f>
        <v>0.0</v>
      </c>
      <c r="Z756" s="35">
        <f>Z753*MIN(Z755,'Payroll_Rates'!Z12)</f>
        <v>0.0</v>
      </c>
      <c r="AA756" s="35">
        <f>AA753*MIN(AA755,'Payroll_Rates'!AA12)</f>
        <v>0.0</v>
      </c>
      <c r="AB756" s="35">
        <f>AB753*MIN(AB755,'Payroll_Rates'!AB12)</f>
        <v>0.0</v>
      </c>
      <c r="AC756" s="35">
        <f>AC753*MIN(AC755,'Payroll_Rates'!AC12)</f>
        <v>0.0</v>
      </c>
      <c r="AD756" s="35">
        <f>AD753*MIN(AD755,'Payroll_Rates'!AD12)</f>
        <v>0.0</v>
      </c>
      <c r="AE756" s="35">
        <f>AE753*MIN(AE755,'Payroll_Rates'!AE12)</f>
        <v>0.0</v>
      </c>
      <c r="AF756" s="35">
        <f>AF753*MIN(AF755,'Payroll_Rates'!AF12)</f>
        <v>0.0</v>
      </c>
      <c r="AG756" s="35">
        <f>AG753*MIN(AG755,'Payroll_Rates'!AG12)</f>
        <v>0.0</v>
      </c>
      <c r="AH756" s="35">
        <f>AH753*MIN(AH755,'Payroll_Rates'!AH12)</f>
        <v>0.0</v>
      </c>
      <c r="AI756" s="35">
        <f>AI753*MIN(AI755,'Payroll_Rates'!AI12)</f>
        <v>0.0</v>
      </c>
      <c r="AJ756" s="35">
        <f>AJ753*MIN(AJ755,'Payroll_Rates'!AJ12)</f>
        <v>0.0</v>
      </c>
      <c r="AK756" s="35">
        <f>AK753*MIN(AK755,'Payroll_Rates'!AK12)</f>
        <v>0.0</v>
      </c>
      <c r="AL756" s="35">
        <f>AL753*MIN(AL755,'Payroll_Rates'!AL12)</f>
        <v>0.0</v>
      </c>
      <c r="AM756" s="35">
        <f>AM753*MIN(AM755,'Payroll_Rates'!AM12)</f>
        <v>0.0</v>
      </c>
      <c r="AN756" s="35">
        <f>AN753*MIN(AN755,'Payroll_Rates'!AN12)</f>
        <v>0.0</v>
      </c>
      <c r="AO756" s="35">
        <f>AO753*MIN(AO755,'Payroll_Rates'!AO12)</f>
        <v>0.0</v>
      </c>
      <c r="AP756" s="35">
        <f>AP753*MIN(AP755,'Payroll_Rates'!AP12)</f>
        <v>0.0</v>
      </c>
      <c r="AQ756" s="35">
        <f>AQ753*MIN(AQ755,'Payroll_Rates'!AQ12)</f>
        <v>0.0</v>
      </c>
      <c r="AR756" s="35">
        <f>AR753*MIN(AR755,'Payroll_Rates'!AR12)</f>
        <v>0.0</v>
      </c>
      <c r="AS756" s="35">
        <f>AS753*MIN(AS755,'Payroll_Rates'!AS12)</f>
        <v>0.0</v>
      </c>
      <c r="AT756" s="35">
        <f>AT753*MIN(AT755,'Payroll_Rates'!AT12)</f>
        <v>0.0</v>
      </c>
      <c r="AU756" s="35">
        <f>AU753*MIN(AU755,'Payroll_Rates'!AU12)</f>
        <v>0.0</v>
      </c>
      <c r="AV756" s="35">
        <f>AV753*MIN(AV755,'Payroll_Rates'!AV12)</f>
        <v>0.0</v>
      </c>
      <c r="AW756" s="35">
        <f>AW753*MIN(AW755,'Payroll_Rates'!AW12)</f>
        <v>0.0</v>
      </c>
      <c r="AX756" s="35">
        <f>AX753*MIN(AX755,'Payroll_Rates'!AX12)</f>
        <v>0.0</v>
      </c>
      <c r="AY756" s="35">
        <f>AY753*MIN(AY755,'Payroll_Rates'!AY12)</f>
        <v>0.0</v>
      </c>
      <c r="AZ756" s="35">
        <f>AZ753*MIN(AZ755,'Payroll_Rates'!AZ12)</f>
        <v>0.0</v>
      </c>
      <c r="BA756" s="35">
        <f>BA753*MIN(BA755,'Payroll_Rates'!BA12)</f>
        <v>0.0</v>
      </c>
      <c r="BB756" s="35">
        <f>BB753*MIN(BB755,'Payroll_Rates'!BB12)</f>
        <v>0.0</v>
      </c>
      <c r="BC756" s="35">
        <f>BC753*MIN(BC755,'Payroll_Rates'!BC12)</f>
        <v>0.0</v>
      </c>
      <c r="BD756" s="35">
        <f>BD753*MIN(BD755,'Payroll_Rates'!BD12)</f>
        <v>0.0</v>
      </c>
      <c r="BE756" s="35">
        <f>BE753*MIN(BE755,'Payroll_Rates'!BE12)</f>
        <v>0.0</v>
      </c>
      <c r="BF756" s="35">
        <f>BF753*MIN(BF755,'Payroll_Rates'!BF12)</f>
        <v>0.0</v>
      </c>
      <c r="BG756" s="35">
        <f>BG753*MIN(BG755,'Payroll_Rates'!BG12)</f>
        <v>0.0</v>
      </c>
      <c r="BH756" s="35">
        <f>BH753*MIN(BH755,'Payroll_Rates'!BH12)</f>
        <v>0.0</v>
      </c>
      <c r="BI756" s="35">
        <f>BI753*MIN(BI755,'Payroll_Rates'!BI12)</f>
        <v>0.0</v>
      </c>
      <c r="BJ756" s="35">
        <f>BJ753*MIN(BJ755,'Payroll_Rates'!BJ12)</f>
        <v>0.0</v>
      </c>
      <c r="BK756" s="35">
        <f>BK753*MIN(BK755,'Payroll_Rates'!BK12)</f>
        <v>0.0</v>
      </c>
      <c r="BL756" s="35">
        <f>BL753*MIN(BL755,'Payroll_Rates'!BL12)</f>
        <v>0.0</v>
      </c>
      <c r="BM756" s="35">
        <f>BM753*MIN(BM755,'Payroll_Rates'!BM12)</f>
        <v>0.0</v>
      </c>
      <c r="BN756" s="35">
        <f>BN753*MIN(BN755,'Payroll_Rates'!BN12)</f>
        <v>0.0</v>
      </c>
      <c r="BO756" s="35">
        <f>BO753*MIN(BO755,'Payroll_Rates'!BO12)</f>
        <v>0.0</v>
      </c>
    </row>
    <row r="757" ht="28" customHeight="1">
      <c r="A757" s="2" t="str">
        <v>SLOT38.KV_BASE</v>
      </c>
      <c r="B757" s="6" t="str">
        <v>SLOT38 health / care contribution base</v>
      </c>
      <c r="C757" s="2" t="str">
        <v>EUR</v>
      </c>
      <c r="D757" s="2" t="str">
        <v>SUM</v>
      </c>
      <c r="E757" s="36">
        <f>SUM(H757:BO757)</f>
        <v>0.0</v>
      </c>
      <c r="F757" s="6" t="str">
        <v>Spare row; inactive until a hire and an exit month are entered on People_Inputs</v>
      </c>
      <c r="G757" s="2"/>
      <c r="H757" s="35">
        <f>H753*MIN(H755,'Payroll_Rates'!H13)</f>
        <v>0.0</v>
      </c>
      <c r="I757" s="35">
        <f>I753*MIN(I755,'Payroll_Rates'!I13)</f>
        <v>0.0</v>
      </c>
      <c r="J757" s="35">
        <f>J753*MIN(J755,'Payroll_Rates'!J13)</f>
        <v>0.0</v>
      </c>
      <c r="K757" s="35">
        <f>K753*MIN(K755,'Payroll_Rates'!K13)</f>
        <v>0.0</v>
      </c>
      <c r="L757" s="35">
        <f>L753*MIN(L755,'Payroll_Rates'!L13)</f>
        <v>0.0</v>
      </c>
      <c r="M757" s="35">
        <f>M753*MIN(M755,'Payroll_Rates'!M13)</f>
        <v>0.0</v>
      </c>
      <c r="N757" s="35">
        <f>N753*MIN(N755,'Payroll_Rates'!N13)</f>
        <v>0.0</v>
      </c>
      <c r="O757" s="35">
        <f>O753*MIN(O755,'Payroll_Rates'!O13)</f>
        <v>0.0</v>
      </c>
      <c r="P757" s="35">
        <f>P753*MIN(P755,'Payroll_Rates'!P13)</f>
        <v>0.0</v>
      </c>
      <c r="Q757" s="35">
        <f>Q753*MIN(Q755,'Payroll_Rates'!Q13)</f>
        <v>0.0</v>
      </c>
      <c r="R757" s="35">
        <f>R753*MIN(R755,'Payroll_Rates'!R13)</f>
        <v>0.0</v>
      </c>
      <c r="S757" s="35">
        <f>S753*MIN(S755,'Payroll_Rates'!S13)</f>
        <v>0.0</v>
      </c>
      <c r="T757" s="35">
        <f>T753*MIN(T755,'Payroll_Rates'!T13)</f>
        <v>0.0</v>
      </c>
      <c r="U757" s="35">
        <f>U753*MIN(U755,'Payroll_Rates'!U13)</f>
        <v>0.0</v>
      </c>
      <c r="V757" s="35">
        <f>V753*MIN(V755,'Payroll_Rates'!V13)</f>
        <v>0.0</v>
      </c>
      <c r="W757" s="35">
        <f>W753*MIN(W755,'Payroll_Rates'!W13)</f>
        <v>0.0</v>
      </c>
      <c r="X757" s="35">
        <f>X753*MIN(X755,'Payroll_Rates'!X13)</f>
        <v>0.0</v>
      </c>
      <c r="Y757" s="35">
        <f>Y753*MIN(Y755,'Payroll_Rates'!Y13)</f>
        <v>0.0</v>
      </c>
      <c r="Z757" s="35">
        <f>Z753*MIN(Z755,'Payroll_Rates'!Z13)</f>
        <v>0.0</v>
      </c>
      <c r="AA757" s="35">
        <f>AA753*MIN(AA755,'Payroll_Rates'!AA13)</f>
        <v>0.0</v>
      </c>
      <c r="AB757" s="35">
        <f>AB753*MIN(AB755,'Payroll_Rates'!AB13)</f>
        <v>0.0</v>
      </c>
      <c r="AC757" s="35">
        <f>AC753*MIN(AC755,'Payroll_Rates'!AC13)</f>
        <v>0.0</v>
      </c>
      <c r="AD757" s="35">
        <f>AD753*MIN(AD755,'Payroll_Rates'!AD13)</f>
        <v>0.0</v>
      </c>
      <c r="AE757" s="35">
        <f>AE753*MIN(AE755,'Payroll_Rates'!AE13)</f>
        <v>0.0</v>
      </c>
      <c r="AF757" s="35">
        <f>AF753*MIN(AF755,'Payroll_Rates'!AF13)</f>
        <v>0.0</v>
      </c>
      <c r="AG757" s="35">
        <f>AG753*MIN(AG755,'Payroll_Rates'!AG13)</f>
        <v>0.0</v>
      </c>
      <c r="AH757" s="35">
        <f>AH753*MIN(AH755,'Payroll_Rates'!AH13)</f>
        <v>0.0</v>
      </c>
      <c r="AI757" s="35">
        <f>AI753*MIN(AI755,'Payroll_Rates'!AI13)</f>
        <v>0.0</v>
      </c>
      <c r="AJ757" s="35">
        <f>AJ753*MIN(AJ755,'Payroll_Rates'!AJ13)</f>
        <v>0.0</v>
      </c>
      <c r="AK757" s="35">
        <f>AK753*MIN(AK755,'Payroll_Rates'!AK13)</f>
        <v>0.0</v>
      </c>
      <c r="AL757" s="35">
        <f>AL753*MIN(AL755,'Payroll_Rates'!AL13)</f>
        <v>0.0</v>
      </c>
      <c r="AM757" s="35">
        <f>AM753*MIN(AM755,'Payroll_Rates'!AM13)</f>
        <v>0.0</v>
      </c>
      <c r="AN757" s="35">
        <f>AN753*MIN(AN755,'Payroll_Rates'!AN13)</f>
        <v>0.0</v>
      </c>
      <c r="AO757" s="35">
        <f>AO753*MIN(AO755,'Payroll_Rates'!AO13)</f>
        <v>0.0</v>
      </c>
      <c r="AP757" s="35">
        <f>AP753*MIN(AP755,'Payroll_Rates'!AP13)</f>
        <v>0.0</v>
      </c>
      <c r="AQ757" s="35">
        <f>AQ753*MIN(AQ755,'Payroll_Rates'!AQ13)</f>
        <v>0.0</v>
      </c>
      <c r="AR757" s="35">
        <f>AR753*MIN(AR755,'Payroll_Rates'!AR13)</f>
        <v>0.0</v>
      </c>
      <c r="AS757" s="35">
        <f>AS753*MIN(AS755,'Payroll_Rates'!AS13)</f>
        <v>0.0</v>
      </c>
      <c r="AT757" s="35">
        <f>AT753*MIN(AT755,'Payroll_Rates'!AT13)</f>
        <v>0.0</v>
      </c>
      <c r="AU757" s="35">
        <f>AU753*MIN(AU755,'Payroll_Rates'!AU13)</f>
        <v>0.0</v>
      </c>
      <c r="AV757" s="35">
        <f>AV753*MIN(AV755,'Payroll_Rates'!AV13)</f>
        <v>0.0</v>
      </c>
      <c r="AW757" s="35">
        <f>AW753*MIN(AW755,'Payroll_Rates'!AW13)</f>
        <v>0.0</v>
      </c>
      <c r="AX757" s="35">
        <f>AX753*MIN(AX755,'Payroll_Rates'!AX13)</f>
        <v>0.0</v>
      </c>
      <c r="AY757" s="35">
        <f>AY753*MIN(AY755,'Payroll_Rates'!AY13)</f>
        <v>0.0</v>
      </c>
      <c r="AZ757" s="35">
        <f>AZ753*MIN(AZ755,'Payroll_Rates'!AZ13)</f>
        <v>0.0</v>
      </c>
      <c r="BA757" s="35">
        <f>BA753*MIN(BA755,'Payroll_Rates'!BA13)</f>
        <v>0.0</v>
      </c>
      <c r="BB757" s="35">
        <f>BB753*MIN(BB755,'Payroll_Rates'!BB13)</f>
        <v>0.0</v>
      </c>
      <c r="BC757" s="35">
        <f>BC753*MIN(BC755,'Payroll_Rates'!BC13)</f>
        <v>0.0</v>
      </c>
      <c r="BD757" s="35">
        <f>BD753*MIN(BD755,'Payroll_Rates'!BD13)</f>
        <v>0.0</v>
      </c>
      <c r="BE757" s="35">
        <f>BE753*MIN(BE755,'Payroll_Rates'!BE13)</f>
        <v>0.0</v>
      </c>
      <c r="BF757" s="35">
        <f>BF753*MIN(BF755,'Payroll_Rates'!BF13)</f>
        <v>0.0</v>
      </c>
      <c r="BG757" s="35">
        <f>BG753*MIN(BG755,'Payroll_Rates'!BG13)</f>
        <v>0.0</v>
      </c>
      <c r="BH757" s="35">
        <f>BH753*MIN(BH755,'Payroll_Rates'!BH13)</f>
        <v>0.0</v>
      </c>
      <c r="BI757" s="35">
        <f>BI753*MIN(BI755,'Payroll_Rates'!BI13)</f>
        <v>0.0</v>
      </c>
      <c r="BJ757" s="35">
        <f>BJ753*MIN(BJ755,'Payroll_Rates'!BJ13)</f>
        <v>0.0</v>
      </c>
      <c r="BK757" s="35">
        <f>BK753*MIN(BK755,'Payroll_Rates'!BK13)</f>
        <v>0.0</v>
      </c>
      <c r="BL757" s="35">
        <f>BL753*MIN(BL755,'Payroll_Rates'!BL13)</f>
        <v>0.0</v>
      </c>
      <c r="BM757" s="35">
        <f>BM753*MIN(BM755,'Payroll_Rates'!BM13)</f>
        <v>0.0</v>
      </c>
      <c r="BN757" s="35">
        <f>BN753*MIN(BN755,'Payroll_Rates'!BN13)</f>
        <v>0.0</v>
      </c>
      <c r="BO757" s="35">
        <f>BO753*MIN(BO755,'Payroll_Rates'!BO13)</f>
        <v>0.0</v>
      </c>
    </row>
    <row r="758" ht="28" customHeight="1">
      <c r="A758" s="2" t="str">
        <v>SLOT38.RV</v>
      </c>
      <c r="B758" s="6" t="str">
        <v>SLOT38 employer pension contribution (RV)</v>
      </c>
      <c r="C758" s="2" t="str">
        <v>EUR</v>
      </c>
      <c r="D758" s="2" t="str">
        <v>SUM</v>
      </c>
      <c r="E758" s="36">
        <f>SUM(H758:BO758)</f>
        <v>0.0</v>
      </c>
      <c r="F758" s="6" t="str">
        <v>Spare row; inactive until a hire and an exit month are entered on People_Inputs</v>
      </c>
      <c r="G758" s="2"/>
      <c r="H758" s="35">
        <f>H756*'Payroll_Rates'!H11/'Inputs'!$E$28</f>
        <v>0.0</v>
      </c>
      <c r="I758" s="35">
        <f>I756*'Payroll_Rates'!I11/'Inputs'!$E$28</f>
        <v>0.0</v>
      </c>
      <c r="J758" s="35">
        <f>J756*'Payroll_Rates'!J11/'Inputs'!$E$28</f>
        <v>0.0</v>
      </c>
      <c r="K758" s="35">
        <f>K756*'Payroll_Rates'!K11/'Inputs'!$E$28</f>
        <v>0.0</v>
      </c>
      <c r="L758" s="35">
        <f>L756*'Payroll_Rates'!L11/'Inputs'!$E$28</f>
        <v>0.0</v>
      </c>
      <c r="M758" s="35">
        <f>M756*'Payroll_Rates'!M11/'Inputs'!$E$28</f>
        <v>0.0</v>
      </c>
      <c r="N758" s="35">
        <f>N756*'Payroll_Rates'!N11/'Inputs'!$E$28</f>
        <v>0.0</v>
      </c>
      <c r="O758" s="35">
        <f>O756*'Payroll_Rates'!O11/'Inputs'!$E$28</f>
        <v>0.0</v>
      </c>
      <c r="P758" s="35">
        <f>P756*'Payroll_Rates'!P11/'Inputs'!$E$28</f>
        <v>0.0</v>
      </c>
      <c r="Q758" s="35">
        <f>Q756*'Payroll_Rates'!Q11/'Inputs'!$E$28</f>
        <v>0.0</v>
      </c>
      <c r="R758" s="35">
        <f>R756*'Payroll_Rates'!R11/'Inputs'!$E$28</f>
        <v>0.0</v>
      </c>
      <c r="S758" s="35">
        <f>S756*'Payroll_Rates'!S11/'Inputs'!$E$28</f>
        <v>0.0</v>
      </c>
      <c r="T758" s="35">
        <f>T756*'Payroll_Rates'!T11/'Inputs'!$E$28</f>
        <v>0.0</v>
      </c>
      <c r="U758" s="35">
        <f>U756*'Payroll_Rates'!U11/'Inputs'!$E$28</f>
        <v>0.0</v>
      </c>
      <c r="V758" s="35">
        <f>V756*'Payroll_Rates'!V11/'Inputs'!$E$28</f>
        <v>0.0</v>
      </c>
      <c r="W758" s="35">
        <f>W756*'Payroll_Rates'!W11/'Inputs'!$E$28</f>
        <v>0.0</v>
      </c>
      <c r="X758" s="35">
        <f>X756*'Payroll_Rates'!X11/'Inputs'!$E$28</f>
        <v>0.0</v>
      </c>
      <c r="Y758" s="35">
        <f>Y756*'Payroll_Rates'!Y11/'Inputs'!$E$28</f>
        <v>0.0</v>
      </c>
      <c r="Z758" s="35">
        <f>Z756*'Payroll_Rates'!Z11/'Inputs'!$E$28</f>
        <v>0.0</v>
      </c>
      <c r="AA758" s="35">
        <f>AA756*'Payroll_Rates'!AA11/'Inputs'!$E$28</f>
        <v>0.0</v>
      </c>
      <c r="AB758" s="35">
        <f>AB756*'Payroll_Rates'!AB11/'Inputs'!$E$28</f>
        <v>0.0</v>
      </c>
      <c r="AC758" s="35">
        <f>AC756*'Payroll_Rates'!AC11/'Inputs'!$E$28</f>
        <v>0.0</v>
      </c>
      <c r="AD758" s="35">
        <f>AD756*'Payroll_Rates'!AD11/'Inputs'!$E$28</f>
        <v>0.0</v>
      </c>
      <c r="AE758" s="35">
        <f>AE756*'Payroll_Rates'!AE11/'Inputs'!$E$28</f>
        <v>0.0</v>
      </c>
      <c r="AF758" s="35">
        <f>AF756*'Payroll_Rates'!AF11/'Inputs'!$E$28</f>
        <v>0.0</v>
      </c>
      <c r="AG758" s="35">
        <f>AG756*'Payroll_Rates'!AG11/'Inputs'!$E$28</f>
        <v>0.0</v>
      </c>
      <c r="AH758" s="35">
        <f>AH756*'Payroll_Rates'!AH11/'Inputs'!$E$28</f>
        <v>0.0</v>
      </c>
      <c r="AI758" s="35">
        <f>AI756*'Payroll_Rates'!AI11/'Inputs'!$E$28</f>
        <v>0.0</v>
      </c>
      <c r="AJ758" s="35">
        <f>AJ756*'Payroll_Rates'!AJ11/'Inputs'!$E$28</f>
        <v>0.0</v>
      </c>
      <c r="AK758" s="35">
        <f>AK756*'Payroll_Rates'!AK11/'Inputs'!$E$28</f>
        <v>0.0</v>
      </c>
      <c r="AL758" s="35">
        <f>AL756*'Payroll_Rates'!AL11/'Inputs'!$E$28</f>
        <v>0.0</v>
      </c>
      <c r="AM758" s="35">
        <f>AM756*'Payroll_Rates'!AM11/'Inputs'!$E$28</f>
        <v>0.0</v>
      </c>
      <c r="AN758" s="35">
        <f>AN756*'Payroll_Rates'!AN11/'Inputs'!$E$28</f>
        <v>0.0</v>
      </c>
      <c r="AO758" s="35">
        <f>AO756*'Payroll_Rates'!AO11/'Inputs'!$E$28</f>
        <v>0.0</v>
      </c>
      <c r="AP758" s="35">
        <f>AP756*'Payroll_Rates'!AP11/'Inputs'!$E$28</f>
        <v>0.0</v>
      </c>
      <c r="AQ758" s="35">
        <f>AQ756*'Payroll_Rates'!AQ11/'Inputs'!$E$28</f>
        <v>0.0</v>
      </c>
      <c r="AR758" s="35">
        <f>AR756*'Payroll_Rates'!AR11/'Inputs'!$E$28</f>
        <v>0.0</v>
      </c>
      <c r="AS758" s="35">
        <f>AS756*'Payroll_Rates'!AS11/'Inputs'!$E$28</f>
        <v>0.0</v>
      </c>
      <c r="AT758" s="35">
        <f>AT756*'Payroll_Rates'!AT11/'Inputs'!$E$28</f>
        <v>0.0</v>
      </c>
      <c r="AU758" s="35">
        <f>AU756*'Payroll_Rates'!AU11/'Inputs'!$E$28</f>
        <v>0.0</v>
      </c>
      <c r="AV758" s="35">
        <f>AV756*'Payroll_Rates'!AV11/'Inputs'!$E$28</f>
        <v>0.0</v>
      </c>
      <c r="AW758" s="35">
        <f>AW756*'Payroll_Rates'!AW11/'Inputs'!$E$28</f>
        <v>0.0</v>
      </c>
      <c r="AX758" s="35">
        <f>AX756*'Payroll_Rates'!AX11/'Inputs'!$E$28</f>
        <v>0.0</v>
      </c>
      <c r="AY758" s="35">
        <f>AY756*'Payroll_Rates'!AY11/'Inputs'!$E$28</f>
        <v>0.0</v>
      </c>
      <c r="AZ758" s="35">
        <f>AZ756*'Payroll_Rates'!AZ11/'Inputs'!$E$28</f>
        <v>0.0</v>
      </c>
      <c r="BA758" s="35">
        <f>BA756*'Payroll_Rates'!BA11/'Inputs'!$E$28</f>
        <v>0.0</v>
      </c>
      <c r="BB758" s="35">
        <f>BB756*'Payroll_Rates'!BB11/'Inputs'!$E$28</f>
        <v>0.0</v>
      </c>
      <c r="BC758" s="35">
        <f>BC756*'Payroll_Rates'!BC11/'Inputs'!$E$28</f>
        <v>0.0</v>
      </c>
      <c r="BD758" s="35">
        <f>BD756*'Payroll_Rates'!BD11/'Inputs'!$E$28</f>
        <v>0.0</v>
      </c>
      <c r="BE758" s="35">
        <f>BE756*'Payroll_Rates'!BE11/'Inputs'!$E$28</f>
        <v>0.0</v>
      </c>
      <c r="BF758" s="35">
        <f>BF756*'Payroll_Rates'!BF11/'Inputs'!$E$28</f>
        <v>0.0</v>
      </c>
      <c r="BG758" s="35">
        <f>BG756*'Payroll_Rates'!BG11/'Inputs'!$E$28</f>
        <v>0.0</v>
      </c>
      <c r="BH758" s="35">
        <f>BH756*'Payroll_Rates'!BH11/'Inputs'!$E$28</f>
        <v>0.0</v>
      </c>
      <c r="BI758" s="35">
        <f>BI756*'Payroll_Rates'!BI11/'Inputs'!$E$28</f>
        <v>0.0</v>
      </c>
      <c r="BJ758" s="35">
        <f>BJ756*'Payroll_Rates'!BJ11/'Inputs'!$E$28</f>
        <v>0.0</v>
      </c>
      <c r="BK758" s="35">
        <f>BK756*'Payroll_Rates'!BK11/'Inputs'!$E$28</f>
        <v>0.0</v>
      </c>
      <c r="BL758" s="35">
        <f>BL756*'Payroll_Rates'!BL11/'Inputs'!$E$28</f>
        <v>0.0</v>
      </c>
      <c r="BM758" s="35">
        <f>BM756*'Payroll_Rates'!BM11/'Inputs'!$E$28</f>
        <v>0.0</v>
      </c>
      <c r="BN758" s="35">
        <f>BN756*'Payroll_Rates'!BN11/'Inputs'!$E$28</f>
        <v>0.0</v>
      </c>
      <c r="BO758" s="35">
        <f>BO756*'Payroll_Rates'!BO11/'Inputs'!$E$28</f>
        <v>0.0</v>
      </c>
    </row>
    <row r="759" ht="28" customHeight="1">
      <c r="A759" s="2" t="str">
        <v>SLOT38.AV</v>
      </c>
      <c r="B759" s="6" t="str">
        <v>SLOT38 employer unemployment contribution (AV)</v>
      </c>
      <c r="C759" s="2" t="str">
        <v>EUR</v>
      </c>
      <c r="D759" s="2" t="str">
        <v>SUM</v>
      </c>
      <c r="E759" s="36">
        <f>SUM(H759:BO759)</f>
        <v>0.0</v>
      </c>
      <c r="F759" s="6" t="str">
        <v>Spare row; inactive until a hire and an exit month are entered on People_Inputs</v>
      </c>
      <c r="G759" s="2"/>
      <c r="H759" s="35">
        <f>H756*'Inputs'!$E$13/'Inputs'!$E$28</f>
        <v>0.0</v>
      </c>
      <c r="I759" s="35">
        <f>I756*'Inputs'!$E$13/'Inputs'!$E$28</f>
        <v>0.0</v>
      </c>
      <c r="J759" s="35">
        <f>J756*'Inputs'!$E$13/'Inputs'!$E$28</f>
        <v>0.0</v>
      </c>
      <c r="K759" s="35">
        <f>K756*'Inputs'!$E$13/'Inputs'!$E$28</f>
        <v>0.0</v>
      </c>
      <c r="L759" s="35">
        <f>L756*'Inputs'!$E$13/'Inputs'!$E$28</f>
        <v>0.0</v>
      </c>
      <c r="M759" s="35">
        <f>M756*'Inputs'!$E$13/'Inputs'!$E$28</f>
        <v>0.0</v>
      </c>
      <c r="N759" s="35">
        <f>N756*'Inputs'!$E$13/'Inputs'!$E$28</f>
        <v>0.0</v>
      </c>
      <c r="O759" s="35">
        <f>O756*'Inputs'!$E$13/'Inputs'!$E$28</f>
        <v>0.0</v>
      </c>
      <c r="P759" s="35">
        <f>P756*'Inputs'!$E$13/'Inputs'!$E$28</f>
        <v>0.0</v>
      </c>
      <c r="Q759" s="35">
        <f>Q756*'Inputs'!$E$13/'Inputs'!$E$28</f>
        <v>0.0</v>
      </c>
      <c r="R759" s="35">
        <f>R756*'Inputs'!$E$13/'Inputs'!$E$28</f>
        <v>0.0</v>
      </c>
      <c r="S759" s="35">
        <f>S756*'Inputs'!$E$13/'Inputs'!$E$28</f>
        <v>0.0</v>
      </c>
      <c r="T759" s="35">
        <f>T756*'Inputs'!$E$13/'Inputs'!$E$28</f>
        <v>0.0</v>
      </c>
      <c r="U759" s="35">
        <f>U756*'Inputs'!$E$13/'Inputs'!$E$28</f>
        <v>0.0</v>
      </c>
      <c r="V759" s="35">
        <f>V756*'Inputs'!$E$13/'Inputs'!$E$28</f>
        <v>0.0</v>
      </c>
      <c r="W759" s="35">
        <f>W756*'Inputs'!$E$13/'Inputs'!$E$28</f>
        <v>0.0</v>
      </c>
      <c r="X759" s="35">
        <f>X756*'Inputs'!$E$13/'Inputs'!$E$28</f>
        <v>0.0</v>
      </c>
      <c r="Y759" s="35">
        <f>Y756*'Inputs'!$E$13/'Inputs'!$E$28</f>
        <v>0.0</v>
      </c>
      <c r="Z759" s="35">
        <f>Z756*'Inputs'!$E$13/'Inputs'!$E$28</f>
        <v>0.0</v>
      </c>
      <c r="AA759" s="35">
        <f>AA756*'Inputs'!$E$13/'Inputs'!$E$28</f>
        <v>0.0</v>
      </c>
      <c r="AB759" s="35">
        <f>AB756*'Inputs'!$E$13/'Inputs'!$E$28</f>
        <v>0.0</v>
      </c>
      <c r="AC759" s="35">
        <f>AC756*'Inputs'!$E$13/'Inputs'!$E$28</f>
        <v>0.0</v>
      </c>
      <c r="AD759" s="35">
        <f>AD756*'Inputs'!$E$13/'Inputs'!$E$28</f>
        <v>0.0</v>
      </c>
      <c r="AE759" s="35">
        <f>AE756*'Inputs'!$E$13/'Inputs'!$E$28</f>
        <v>0.0</v>
      </c>
      <c r="AF759" s="35">
        <f>AF756*'Inputs'!$E$13/'Inputs'!$E$28</f>
        <v>0.0</v>
      </c>
      <c r="AG759" s="35">
        <f>AG756*'Inputs'!$E$13/'Inputs'!$E$28</f>
        <v>0.0</v>
      </c>
      <c r="AH759" s="35">
        <f>AH756*'Inputs'!$E$13/'Inputs'!$E$28</f>
        <v>0.0</v>
      </c>
      <c r="AI759" s="35">
        <f>AI756*'Inputs'!$E$13/'Inputs'!$E$28</f>
        <v>0.0</v>
      </c>
      <c r="AJ759" s="35">
        <f>AJ756*'Inputs'!$E$13/'Inputs'!$E$28</f>
        <v>0.0</v>
      </c>
      <c r="AK759" s="35">
        <f>AK756*'Inputs'!$E$13/'Inputs'!$E$28</f>
        <v>0.0</v>
      </c>
      <c r="AL759" s="35">
        <f>AL756*'Inputs'!$E$13/'Inputs'!$E$28</f>
        <v>0.0</v>
      </c>
      <c r="AM759" s="35">
        <f>AM756*'Inputs'!$E$13/'Inputs'!$E$28</f>
        <v>0.0</v>
      </c>
      <c r="AN759" s="35">
        <f>AN756*'Inputs'!$E$13/'Inputs'!$E$28</f>
        <v>0.0</v>
      </c>
      <c r="AO759" s="35">
        <f>AO756*'Inputs'!$E$13/'Inputs'!$E$28</f>
        <v>0.0</v>
      </c>
      <c r="AP759" s="35">
        <f>AP756*'Inputs'!$E$13/'Inputs'!$E$28</f>
        <v>0.0</v>
      </c>
      <c r="AQ759" s="35">
        <f>AQ756*'Inputs'!$E$13/'Inputs'!$E$28</f>
        <v>0.0</v>
      </c>
      <c r="AR759" s="35">
        <f>AR756*'Inputs'!$E$13/'Inputs'!$E$28</f>
        <v>0.0</v>
      </c>
      <c r="AS759" s="35">
        <f>AS756*'Inputs'!$E$13/'Inputs'!$E$28</f>
        <v>0.0</v>
      </c>
      <c r="AT759" s="35">
        <f>AT756*'Inputs'!$E$13/'Inputs'!$E$28</f>
        <v>0.0</v>
      </c>
      <c r="AU759" s="35">
        <f>AU756*'Inputs'!$E$13/'Inputs'!$E$28</f>
        <v>0.0</v>
      </c>
      <c r="AV759" s="35">
        <f>AV756*'Inputs'!$E$13/'Inputs'!$E$28</f>
        <v>0.0</v>
      </c>
      <c r="AW759" s="35">
        <f>AW756*'Inputs'!$E$13/'Inputs'!$E$28</f>
        <v>0.0</v>
      </c>
      <c r="AX759" s="35">
        <f>AX756*'Inputs'!$E$13/'Inputs'!$E$28</f>
        <v>0.0</v>
      </c>
      <c r="AY759" s="35">
        <f>AY756*'Inputs'!$E$13/'Inputs'!$E$28</f>
        <v>0.0</v>
      </c>
      <c r="AZ759" s="35">
        <f>AZ756*'Inputs'!$E$13/'Inputs'!$E$28</f>
        <v>0.0</v>
      </c>
      <c r="BA759" s="35">
        <f>BA756*'Inputs'!$E$13/'Inputs'!$E$28</f>
        <v>0.0</v>
      </c>
      <c r="BB759" s="35">
        <f>BB756*'Inputs'!$E$13/'Inputs'!$E$28</f>
        <v>0.0</v>
      </c>
      <c r="BC759" s="35">
        <f>BC756*'Inputs'!$E$13/'Inputs'!$E$28</f>
        <v>0.0</v>
      </c>
      <c r="BD759" s="35">
        <f>BD756*'Inputs'!$E$13/'Inputs'!$E$28</f>
        <v>0.0</v>
      </c>
      <c r="BE759" s="35">
        <f>BE756*'Inputs'!$E$13/'Inputs'!$E$28</f>
        <v>0.0</v>
      </c>
      <c r="BF759" s="35">
        <f>BF756*'Inputs'!$E$13/'Inputs'!$E$28</f>
        <v>0.0</v>
      </c>
      <c r="BG759" s="35">
        <f>BG756*'Inputs'!$E$13/'Inputs'!$E$28</f>
        <v>0.0</v>
      </c>
      <c r="BH759" s="35">
        <f>BH756*'Inputs'!$E$13/'Inputs'!$E$28</f>
        <v>0.0</v>
      </c>
      <c r="BI759" s="35">
        <f>BI756*'Inputs'!$E$13/'Inputs'!$E$28</f>
        <v>0.0</v>
      </c>
      <c r="BJ759" s="35">
        <f>BJ756*'Inputs'!$E$13/'Inputs'!$E$28</f>
        <v>0.0</v>
      </c>
      <c r="BK759" s="35">
        <f>BK756*'Inputs'!$E$13/'Inputs'!$E$28</f>
        <v>0.0</v>
      </c>
      <c r="BL759" s="35">
        <f>BL756*'Inputs'!$E$13/'Inputs'!$E$28</f>
        <v>0.0</v>
      </c>
      <c r="BM759" s="35">
        <f>BM756*'Inputs'!$E$13/'Inputs'!$E$28</f>
        <v>0.0</v>
      </c>
      <c r="BN759" s="35">
        <f>BN756*'Inputs'!$E$13/'Inputs'!$E$28</f>
        <v>0.0</v>
      </c>
      <c r="BO759" s="35">
        <f>BO756*'Inputs'!$E$13/'Inputs'!$E$28</f>
        <v>0.0</v>
      </c>
    </row>
    <row r="760" ht="28" customHeight="1">
      <c r="A760" s="2" t="str">
        <v>SLOT38.KV</v>
      </c>
      <c r="B760" s="6" t="str">
        <v>SLOT38 employer health contribution (KV)</v>
      </c>
      <c r="C760" s="2" t="str">
        <v>EUR</v>
      </c>
      <c r="D760" s="2" t="str">
        <v>SUM</v>
      </c>
      <c r="E760" s="36">
        <f>SUM(H760:BO760)</f>
        <v>0.0</v>
      </c>
      <c r="F760" s="6" t="str">
        <v>Spare row; inactive until a hire and an exit month are entered on People_Inputs</v>
      </c>
      <c r="G760" s="2"/>
      <c r="H760" s="35">
        <f>H757*('Inputs'!$E$14+'Inputs'!$E$15)/'Inputs'!$E$28</f>
        <v>0.0</v>
      </c>
      <c r="I760" s="35">
        <f>I757*('Inputs'!$E$14+'Inputs'!$E$15)/'Inputs'!$E$28</f>
        <v>0.0</v>
      </c>
      <c r="J760" s="35">
        <f>J757*('Inputs'!$E$14+'Inputs'!$E$15)/'Inputs'!$E$28</f>
        <v>0.0</v>
      </c>
      <c r="K760" s="35">
        <f>K757*('Inputs'!$E$14+'Inputs'!$E$15)/'Inputs'!$E$28</f>
        <v>0.0</v>
      </c>
      <c r="L760" s="35">
        <f>L757*('Inputs'!$E$14+'Inputs'!$E$15)/'Inputs'!$E$28</f>
        <v>0.0</v>
      </c>
      <c r="M760" s="35">
        <f>M757*('Inputs'!$E$14+'Inputs'!$E$15)/'Inputs'!$E$28</f>
        <v>0.0</v>
      </c>
      <c r="N760" s="35">
        <f>N757*('Inputs'!$E$14+'Inputs'!$E$15)/'Inputs'!$E$28</f>
        <v>0.0</v>
      </c>
      <c r="O760" s="35">
        <f>O757*('Inputs'!$E$14+'Inputs'!$E$15)/'Inputs'!$E$28</f>
        <v>0.0</v>
      </c>
      <c r="P760" s="35">
        <f>P757*('Inputs'!$E$14+'Inputs'!$E$15)/'Inputs'!$E$28</f>
        <v>0.0</v>
      </c>
      <c r="Q760" s="35">
        <f>Q757*('Inputs'!$E$14+'Inputs'!$E$15)/'Inputs'!$E$28</f>
        <v>0.0</v>
      </c>
      <c r="R760" s="35">
        <f>R757*('Inputs'!$E$14+'Inputs'!$E$15)/'Inputs'!$E$28</f>
        <v>0.0</v>
      </c>
      <c r="S760" s="35">
        <f>S757*('Inputs'!$E$14+'Inputs'!$E$15)/'Inputs'!$E$28</f>
        <v>0.0</v>
      </c>
      <c r="T760" s="35">
        <f>T757*('Inputs'!$E$14+'Inputs'!$E$15)/'Inputs'!$E$28</f>
        <v>0.0</v>
      </c>
      <c r="U760" s="35">
        <f>U757*('Inputs'!$E$14+'Inputs'!$E$15)/'Inputs'!$E$28</f>
        <v>0.0</v>
      </c>
      <c r="V760" s="35">
        <f>V757*('Inputs'!$E$14+'Inputs'!$E$15)/'Inputs'!$E$28</f>
        <v>0.0</v>
      </c>
      <c r="W760" s="35">
        <f>W757*('Inputs'!$E$14+'Inputs'!$E$15)/'Inputs'!$E$28</f>
        <v>0.0</v>
      </c>
      <c r="X760" s="35">
        <f>X757*('Inputs'!$E$14+'Inputs'!$E$15)/'Inputs'!$E$28</f>
        <v>0.0</v>
      </c>
      <c r="Y760" s="35">
        <f>Y757*('Inputs'!$E$14+'Inputs'!$E$15)/'Inputs'!$E$28</f>
        <v>0.0</v>
      </c>
      <c r="Z760" s="35">
        <f>Z757*('Inputs'!$E$14+'Inputs'!$E$15)/'Inputs'!$E$28</f>
        <v>0.0</v>
      </c>
      <c r="AA760" s="35">
        <f>AA757*('Inputs'!$E$14+'Inputs'!$E$15)/'Inputs'!$E$28</f>
        <v>0.0</v>
      </c>
      <c r="AB760" s="35">
        <f>AB757*('Inputs'!$E$14+'Inputs'!$E$15)/'Inputs'!$E$28</f>
        <v>0.0</v>
      </c>
      <c r="AC760" s="35">
        <f>AC757*('Inputs'!$E$14+'Inputs'!$E$15)/'Inputs'!$E$28</f>
        <v>0.0</v>
      </c>
      <c r="AD760" s="35">
        <f>AD757*('Inputs'!$E$14+'Inputs'!$E$15)/'Inputs'!$E$28</f>
        <v>0.0</v>
      </c>
      <c r="AE760" s="35">
        <f>AE757*('Inputs'!$E$14+'Inputs'!$E$15)/'Inputs'!$E$28</f>
        <v>0.0</v>
      </c>
      <c r="AF760" s="35">
        <f>AF757*('Inputs'!$E$14+'Inputs'!$E$15)/'Inputs'!$E$28</f>
        <v>0.0</v>
      </c>
      <c r="AG760" s="35">
        <f>AG757*('Inputs'!$E$14+'Inputs'!$E$15)/'Inputs'!$E$28</f>
        <v>0.0</v>
      </c>
      <c r="AH760" s="35">
        <f>AH757*('Inputs'!$E$14+'Inputs'!$E$15)/'Inputs'!$E$28</f>
        <v>0.0</v>
      </c>
      <c r="AI760" s="35">
        <f>AI757*('Inputs'!$E$14+'Inputs'!$E$15)/'Inputs'!$E$28</f>
        <v>0.0</v>
      </c>
      <c r="AJ760" s="35">
        <f>AJ757*('Inputs'!$E$14+'Inputs'!$E$15)/'Inputs'!$E$28</f>
        <v>0.0</v>
      </c>
      <c r="AK760" s="35">
        <f>AK757*('Inputs'!$E$14+'Inputs'!$E$15)/'Inputs'!$E$28</f>
        <v>0.0</v>
      </c>
      <c r="AL760" s="35">
        <f>AL757*('Inputs'!$E$14+'Inputs'!$E$15)/'Inputs'!$E$28</f>
        <v>0.0</v>
      </c>
      <c r="AM760" s="35">
        <f>AM757*('Inputs'!$E$14+'Inputs'!$E$15)/'Inputs'!$E$28</f>
        <v>0.0</v>
      </c>
      <c r="AN760" s="35">
        <f>AN757*('Inputs'!$E$14+'Inputs'!$E$15)/'Inputs'!$E$28</f>
        <v>0.0</v>
      </c>
      <c r="AO760" s="35">
        <f>AO757*('Inputs'!$E$14+'Inputs'!$E$15)/'Inputs'!$E$28</f>
        <v>0.0</v>
      </c>
      <c r="AP760" s="35">
        <f>AP757*('Inputs'!$E$14+'Inputs'!$E$15)/'Inputs'!$E$28</f>
        <v>0.0</v>
      </c>
      <c r="AQ760" s="35">
        <f>AQ757*('Inputs'!$E$14+'Inputs'!$E$15)/'Inputs'!$E$28</f>
        <v>0.0</v>
      </c>
      <c r="AR760" s="35">
        <f>AR757*('Inputs'!$E$14+'Inputs'!$E$15)/'Inputs'!$E$28</f>
        <v>0.0</v>
      </c>
      <c r="AS760" s="35">
        <f>AS757*('Inputs'!$E$14+'Inputs'!$E$15)/'Inputs'!$E$28</f>
        <v>0.0</v>
      </c>
      <c r="AT760" s="35">
        <f>AT757*('Inputs'!$E$14+'Inputs'!$E$15)/'Inputs'!$E$28</f>
        <v>0.0</v>
      </c>
      <c r="AU760" s="35">
        <f>AU757*('Inputs'!$E$14+'Inputs'!$E$15)/'Inputs'!$E$28</f>
        <v>0.0</v>
      </c>
      <c r="AV760" s="35">
        <f>AV757*('Inputs'!$E$14+'Inputs'!$E$15)/'Inputs'!$E$28</f>
        <v>0.0</v>
      </c>
      <c r="AW760" s="35">
        <f>AW757*('Inputs'!$E$14+'Inputs'!$E$15)/'Inputs'!$E$28</f>
        <v>0.0</v>
      </c>
      <c r="AX760" s="35">
        <f>AX757*('Inputs'!$E$14+'Inputs'!$E$15)/'Inputs'!$E$28</f>
        <v>0.0</v>
      </c>
      <c r="AY760" s="35">
        <f>AY757*('Inputs'!$E$14+'Inputs'!$E$15)/'Inputs'!$E$28</f>
        <v>0.0</v>
      </c>
      <c r="AZ760" s="35">
        <f>AZ757*('Inputs'!$E$14+'Inputs'!$E$15)/'Inputs'!$E$28</f>
        <v>0.0</v>
      </c>
      <c r="BA760" s="35">
        <f>BA757*('Inputs'!$E$14+'Inputs'!$E$15)/'Inputs'!$E$28</f>
        <v>0.0</v>
      </c>
      <c r="BB760" s="35">
        <f>BB757*('Inputs'!$E$14+'Inputs'!$E$15)/'Inputs'!$E$28</f>
        <v>0.0</v>
      </c>
      <c r="BC760" s="35">
        <f>BC757*('Inputs'!$E$14+'Inputs'!$E$15)/'Inputs'!$E$28</f>
        <v>0.0</v>
      </c>
      <c r="BD760" s="35">
        <f>BD757*('Inputs'!$E$14+'Inputs'!$E$15)/'Inputs'!$E$28</f>
        <v>0.0</v>
      </c>
      <c r="BE760" s="35">
        <f>BE757*('Inputs'!$E$14+'Inputs'!$E$15)/'Inputs'!$E$28</f>
        <v>0.0</v>
      </c>
      <c r="BF760" s="35">
        <f>BF757*('Inputs'!$E$14+'Inputs'!$E$15)/'Inputs'!$E$28</f>
        <v>0.0</v>
      </c>
      <c r="BG760" s="35">
        <f>BG757*('Inputs'!$E$14+'Inputs'!$E$15)/'Inputs'!$E$28</f>
        <v>0.0</v>
      </c>
      <c r="BH760" s="35">
        <f>BH757*('Inputs'!$E$14+'Inputs'!$E$15)/'Inputs'!$E$28</f>
        <v>0.0</v>
      </c>
      <c r="BI760" s="35">
        <f>BI757*('Inputs'!$E$14+'Inputs'!$E$15)/'Inputs'!$E$28</f>
        <v>0.0</v>
      </c>
      <c r="BJ760" s="35">
        <f>BJ757*('Inputs'!$E$14+'Inputs'!$E$15)/'Inputs'!$E$28</f>
        <v>0.0</v>
      </c>
      <c r="BK760" s="35">
        <f>BK757*('Inputs'!$E$14+'Inputs'!$E$15)/'Inputs'!$E$28</f>
        <v>0.0</v>
      </c>
      <c r="BL760" s="35">
        <f>BL757*('Inputs'!$E$14+'Inputs'!$E$15)/'Inputs'!$E$28</f>
        <v>0.0</v>
      </c>
      <c r="BM760" s="35">
        <f>BM757*('Inputs'!$E$14+'Inputs'!$E$15)/'Inputs'!$E$28</f>
        <v>0.0</v>
      </c>
      <c r="BN760" s="35">
        <f>BN757*('Inputs'!$E$14+'Inputs'!$E$15)/'Inputs'!$E$28</f>
        <v>0.0</v>
      </c>
      <c r="BO760" s="35">
        <f>BO757*('Inputs'!$E$14+'Inputs'!$E$15)/'Inputs'!$E$28</f>
        <v>0.0</v>
      </c>
    </row>
    <row r="761" ht="28" customHeight="1">
      <c r="A761" s="2" t="str">
        <v>SLOT38.PV</v>
      </c>
      <c r="B761" s="6" t="str">
        <v>SLOT38 employer care contribution (PV)</v>
      </c>
      <c r="C761" s="2" t="str">
        <v>EUR</v>
      </c>
      <c r="D761" s="2" t="str">
        <v>SUM</v>
      </c>
      <c r="E761" s="36">
        <f>SUM(H761:BO761)</f>
        <v>0.0</v>
      </c>
      <c r="F761" s="6" t="str">
        <v>Spare row; inactive until a hire and an exit month are entered on People_Inputs</v>
      </c>
      <c r="G761" s="2"/>
      <c r="H761" s="35">
        <f>H757*'Inputs'!$E$16/'Inputs'!$E$28</f>
        <v>0.0</v>
      </c>
      <c r="I761" s="35">
        <f>I757*'Inputs'!$E$16/'Inputs'!$E$28</f>
        <v>0.0</v>
      </c>
      <c r="J761" s="35">
        <f>J757*'Inputs'!$E$16/'Inputs'!$E$28</f>
        <v>0.0</v>
      </c>
      <c r="K761" s="35">
        <f>K757*'Inputs'!$E$16/'Inputs'!$E$28</f>
        <v>0.0</v>
      </c>
      <c r="L761" s="35">
        <f>L757*'Inputs'!$E$16/'Inputs'!$E$28</f>
        <v>0.0</v>
      </c>
      <c r="M761" s="35">
        <f>M757*'Inputs'!$E$16/'Inputs'!$E$28</f>
        <v>0.0</v>
      </c>
      <c r="N761" s="35">
        <f>N757*'Inputs'!$E$16/'Inputs'!$E$28</f>
        <v>0.0</v>
      </c>
      <c r="O761" s="35">
        <f>O757*'Inputs'!$E$16/'Inputs'!$E$28</f>
        <v>0.0</v>
      </c>
      <c r="P761" s="35">
        <f>P757*'Inputs'!$E$16/'Inputs'!$E$28</f>
        <v>0.0</v>
      </c>
      <c r="Q761" s="35">
        <f>Q757*'Inputs'!$E$16/'Inputs'!$E$28</f>
        <v>0.0</v>
      </c>
      <c r="R761" s="35">
        <f>R757*'Inputs'!$E$16/'Inputs'!$E$28</f>
        <v>0.0</v>
      </c>
      <c r="S761" s="35">
        <f>S757*'Inputs'!$E$16/'Inputs'!$E$28</f>
        <v>0.0</v>
      </c>
      <c r="T761" s="35">
        <f>T757*'Inputs'!$E$16/'Inputs'!$E$28</f>
        <v>0.0</v>
      </c>
      <c r="U761" s="35">
        <f>U757*'Inputs'!$E$16/'Inputs'!$E$28</f>
        <v>0.0</v>
      </c>
      <c r="V761" s="35">
        <f>V757*'Inputs'!$E$16/'Inputs'!$E$28</f>
        <v>0.0</v>
      </c>
      <c r="W761" s="35">
        <f>W757*'Inputs'!$E$16/'Inputs'!$E$28</f>
        <v>0.0</v>
      </c>
      <c r="X761" s="35">
        <f>X757*'Inputs'!$E$16/'Inputs'!$E$28</f>
        <v>0.0</v>
      </c>
      <c r="Y761" s="35">
        <f>Y757*'Inputs'!$E$16/'Inputs'!$E$28</f>
        <v>0.0</v>
      </c>
      <c r="Z761" s="35">
        <f>Z757*'Inputs'!$E$16/'Inputs'!$E$28</f>
        <v>0.0</v>
      </c>
      <c r="AA761" s="35">
        <f>AA757*'Inputs'!$E$16/'Inputs'!$E$28</f>
        <v>0.0</v>
      </c>
      <c r="AB761" s="35">
        <f>AB757*'Inputs'!$E$16/'Inputs'!$E$28</f>
        <v>0.0</v>
      </c>
      <c r="AC761" s="35">
        <f>AC757*'Inputs'!$E$16/'Inputs'!$E$28</f>
        <v>0.0</v>
      </c>
      <c r="AD761" s="35">
        <f>AD757*'Inputs'!$E$16/'Inputs'!$E$28</f>
        <v>0.0</v>
      </c>
      <c r="AE761" s="35">
        <f>AE757*'Inputs'!$E$16/'Inputs'!$E$28</f>
        <v>0.0</v>
      </c>
      <c r="AF761" s="35">
        <f>AF757*'Inputs'!$E$16/'Inputs'!$E$28</f>
        <v>0.0</v>
      </c>
      <c r="AG761" s="35">
        <f>AG757*'Inputs'!$E$16/'Inputs'!$E$28</f>
        <v>0.0</v>
      </c>
      <c r="AH761" s="35">
        <f>AH757*'Inputs'!$E$16/'Inputs'!$E$28</f>
        <v>0.0</v>
      </c>
      <c r="AI761" s="35">
        <f>AI757*'Inputs'!$E$16/'Inputs'!$E$28</f>
        <v>0.0</v>
      </c>
      <c r="AJ761" s="35">
        <f>AJ757*'Inputs'!$E$16/'Inputs'!$E$28</f>
        <v>0.0</v>
      </c>
      <c r="AK761" s="35">
        <f>AK757*'Inputs'!$E$16/'Inputs'!$E$28</f>
        <v>0.0</v>
      </c>
      <c r="AL761" s="35">
        <f>AL757*'Inputs'!$E$16/'Inputs'!$E$28</f>
        <v>0.0</v>
      </c>
      <c r="AM761" s="35">
        <f>AM757*'Inputs'!$E$16/'Inputs'!$E$28</f>
        <v>0.0</v>
      </c>
      <c r="AN761" s="35">
        <f>AN757*'Inputs'!$E$16/'Inputs'!$E$28</f>
        <v>0.0</v>
      </c>
      <c r="AO761" s="35">
        <f>AO757*'Inputs'!$E$16/'Inputs'!$E$28</f>
        <v>0.0</v>
      </c>
      <c r="AP761" s="35">
        <f>AP757*'Inputs'!$E$16/'Inputs'!$E$28</f>
        <v>0.0</v>
      </c>
      <c r="AQ761" s="35">
        <f>AQ757*'Inputs'!$E$16/'Inputs'!$E$28</f>
        <v>0.0</v>
      </c>
      <c r="AR761" s="35">
        <f>AR757*'Inputs'!$E$16/'Inputs'!$E$28</f>
        <v>0.0</v>
      </c>
      <c r="AS761" s="35">
        <f>AS757*'Inputs'!$E$16/'Inputs'!$E$28</f>
        <v>0.0</v>
      </c>
      <c r="AT761" s="35">
        <f>AT757*'Inputs'!$E$16/'Inputs'!$E$28</f>
        <v>0.0</v>
      </c>
      <c r="AU761" s="35">
        <f>AU757*'Inputs'!$E$16/'Inputs'!$E$28</f>
        <v>0.0</v>
      </c>
      <c r="AV761" s="35">
        <f>AV757*'Inputs'!$E$16/'Inputs'!$E$28</f>
        <v>0.0</v>
      </c>
      <c r="AW761" s="35">
        <f>AW757*'Inputs'!$E$16/'Inputs'!$E$28</f>
        <v>0.0</v>
      </c>
      <c r="AX761" s="35">
        <f>AX757*'Inputs'!$E$16/'Inputs'!$E$28</f>
        <v>0.0</v>
      </c>
      <c r="AY761" s="35">
        <f>AY757*'Inputs'!$E$16/'Inputs'!$E$28</f>
        <v>0.0</v>
      </c>
      <c r="AZ761" s="35">
        <f>AZ757*'Inputs'!$E$16/'Inputs'!$E$28</f>
        <v>0.0</v>
      </c>
      <c r="BA761" s="35">
        <f>BA757*'Inputs'!$E$16/'Inputs'!$E$28</f>
        <v>0.0</v>
      </c>
      <c r="BB761" s="35">
        <f>BB757*'Inputs'!$E$16/'Inputs'!$E$28</f>
        <v>0.0</v>
      </c>
      <c r="BC761" s="35">
        <f>BC757*'Inputs'!$E$16/'Inputs'!$E$28</f>
        <v>0.0</v>
      </c>
      <c r="BD761" s="35">
        <f>BD757*'Inputs'!$E$16/'Inputs'!$E$28</f>
        <v>0.0</v>
      </c>
      <c r="BE761" s="35">
        <f>BE757*'Inputs'!$E$16/'Inputs'!$E$28</f>
        <v>0.0</v>
      </c>
      <c r="BF761" s="35">
        <f>BF757*'Inputs'!$E$16/'Inputs'!$E$28</f>
        <v>0.0</v>
      </c>
      <c r="BG761" s="35">
        <f>BG757*'Inputs'!$E$16/'Inputs'!$E$28</f>
        <v>0.0</v>
      </c>
      <c r="BH761" s="35">
        <f>BH757*'Inputs'!$E$16/'Inputs'!$E$28</f>
        <v>0.0</v>
      </c>
      <c r="BI761" s="35">
        <f>BI757*'Inputs'!$E$16/'Inputs'!$E$28</f>
        <v>0.0</v>
      </c>
      <c r="BJ761" s="35">
        <f>BJ757*'Inputs'!$E$16/'Inputs'!$E$28</f>
        <v>0.0</v>
      </c>
      <c r="BK761" s="35">
        <f>BK757*'Inputs'!$E$16/'Inputs'!$E$28</f>
        <v>0.0</v>
      </c>
      <c r="BL761" s="35">
        <f>BL757*'Inputs'!$E$16/'Inputs'!$E$28</f>
        <v>0.0</v>
      </c>
      <c r="BM761" s="35">
        <f>BM757*'Inputs'!$E$16/'Inputs'!$E$28</f>
        <v>0.0</v>
      </c>
      <c r="BN761" s="35">
        <f>BN757*'Inputs'!$E$16/'Inputs'!$E$28</f>
        <v>0.0</v>
      </c>
      <c r="BO761" s="35">
        <f>BO757*'Inputs'!$E$16/'Inputs'!$E$28</f>
        <v>0.0</v>
      </c>
    </row>
    <row r="762" ht="28" customHeight="1">
      <c r="A762" s="2" t="str">
        <v>SLOT38.U1</v>
      </c>
      <c r="B762" s="6" t="str">
        <v>SLOT38 U1 sick-pay levy</v>
      </c>
      <c r="C762" s="2" t="str">
        <v>EUR</v>
      </c>
      <c r="D762" s="2" t="str">
        <v>SUM</v>
      </c>
      <c r="E762" s="36">
        <f>SUM(H762:BO762)</f>
        <v>0.0</v>
      </c>
      <c r="F762" s="6" t="str">
        <v>Spare row; inactive until a hire and an exit month are entered on People_Inputs</v>
      </c>
      <c r="G762" s="2"/>
      <c r="H762" s="35">
        <f>H756*'Inputs'!$E$17*IF('Summary'!H13&lt;='Inputs'!$E$27,1,0)</f>
        <v>0.0</v>
      </c>
      <c r="I762" s="35">
        <f>I756*'Inputs'!$E$17*IF('Summary'!I13&lt;='Inputs'!$E$27,1,0)</f>
        <v>0.0</v>
      </c>
      <c r="J762" s="35">
        <f>J756*'Inputs'!$E$17*IF('Summary'!J13&lt;='Inputs'!$E$27,1,0)</f>
        <v>0.0</v>
      </c>
      <c r="K762" s="35">
        <f>K756*'Inputs'!$E$17*IF('Summary'!K13&lt;='Inputs'!$E$27,1,0)</f>
        <v>0.0</v>
      </c>
      <c r="L762" s="35">
        <f>L756*'Inputs'!$E$17*IF('Summary'!L13&lt;='Inputs'!$E$27,1,0)</f>
        <v>0.0</v>
      </c>
      <c r="M762" s="35">
        <f>M756*'Inputs'!$E$17*IF('Summary'!M13&lt;='Inputs'!$E$27,1,0)</f>
        <v>0.0</v>
      </c>
      <c r="N762" s="35">
        <f>N756*'Inputs'!$E$17*IF('Summary'!N13&lt;='Inputs'!$E$27,1,0)</f>
        <v>0.0</v>
      </c>
      <c r="O762" s="35">
        <f>O756*'Inputs'!$E$17*IF('Summary'!O13&lt;='Inputs'!$E$27,1,0)</f>
        <v>0.0</v>
      </c>
      <c r="P762" s="35">
        <f>P756*'Inputs'!$E$17*IF('Summary'!P13&lt;='Inputs'!$E$27,1,0)</f>
        <v>0.0</v>
      </c>
      <c r="Q762" s="35">
        <f>Q756*'Inputs'!$E$17*IF('Summary'!Q13&lt;='Inputs'!$E$27,1,0)</f>
        <v>0.0</v>
      </c>
      <c r="R762" s="35">
        <f>R756*'Inputs'!$E$17*IF('Summary'!R13&lt;='Inputs'!$E$27,1,0)</f>
        <v>0.0</v>
      </c>
      <c r="S762" s="35">
        <f>S756*'Inputs'!$E$17*IF('Summary'!S13&lt;='Inputs'!$E$27,1,0)</f>
        <v>0.0</v>
      </c>
      <c r="T762" s="35">
        <f>T756*'Inputs'!$E$17*IF('Summary'!T13&lt;='Inputs'!$E$27,1,0)</f>
        <v>0.0</v>
      </c>
      <c r="U762" s="35">
        <f>U756*'Inputs'!$E$17*IF('Summary'!U13&lt;='Inputs'!$E$27,1,0)</f>
        <v>0.0</v>
      </c>
      <c r="V762" s="35">
        <f>V756*'Inputs'!$E$17*IF('Summary'!V13&lt;='Inputs'!$E$27,1,0)</f>
        <v>0.0</v>
      </c>
      <c r="W762" s="35">
        <f>W756*'Inputs'!$E$17*IF('Summary'!W13&lt;='Inputs'!$E$27,1,0)</f>
        <v>0.0</v>
      </c>
      <c r="X762" s="35">
        <f>X756*'Inputs'!$E$17*IF('Summary'!X13&lt;='Inputs'!$E$27,1,0)</f>
        <v>0.0</v>
      </c>
      <c r="Y762" s="35">
        <f>Y756*'Inputs'!$E$17*IF('Summary'!Y13&lt;='Inputs'!$E$27,1,0)</f>
        <v>0.0</v>
      </c>
      <c r="Z762" s="35">
        <f>Z756*'Inputs'!$E$17*IF('Summary'!Z13&lt;='Inputs'!$E$27,1,0)</f>
        <v>0.0</v>
      </c>
      <c r="AA762" s="35">
        <f>AA756*'Inputs'!$E$17*IF('Summary'!AA13&lt;='Inputs'!$E$27,1,0)</f>
        <v>0.0</v>
      </c>
      <c r="AB762" s="35">
        <f>AB756*'Inputs'!$E$17*IF('Summary'!AB13&lt;='Inputs'!$E$27,1,0)</f>
        <v>0.0</v>
      </c>
      <c r="AC762" s="35">
        <f>AC756*'Inputs'!$E$17*IF('Summary'!AC13&lt;='Inputs'!$E$27,1,0)</f>
        <v>0.0</v>
      </c>
      <c r="AD762" s="35">
        <f>AD756*'Inputs'!$E$17*IF('Summary'!AD13&lt;='Inputs'!$E$27,1,0)</f>
        <v>0.0</v>
      </c>
      <c r="AE762" s="35">
        <f>AE756*'Inputs'!$E$17*IF('Summary'!AE13&lt;='Inputs'!$E$27,1,0)</f>
        <v>0.0</v>
      </c>
      <c r="AF762" s="35">
        <f>AF756*'Inputs'!$E$17*IF('Summary'!AF13&lt;='Inputs'!$E$27,1,0)</f>
        <v>0.0</v>
      </c>
      <c r="AG762" s="35">
        <f>AG756*'Inputs'!$E$17*IF('Summary'!AG13&lt;='Inputs'!$E$27,1,0)</f>
        <v>0.0</v>
      </c>
      <c r="AH762" s="35">
        <f>AH756*'Inputs'!$E$17*IF('Summary'!AH13&lt;='Inputs'!$E$27,1,0)</f>
        <v>0.0</v>
      </c>
      <c r="AI762" s="35">
        <f>AI756*'Inputs'!$E$17*IF('Summary'!AI13&lt;='Inputs'!$E$27,1,0)</f>
        <v>0.0</v>
      </c>
      <c r="AJ762" s="35">
        <f>AJ756*'Inputs'!$E$17*IF('Summary'!AJ13&lt;='Inputs'!$E$27,1,0)</f>
        <v>0.0</v>
      </c>
      <c r="AK762" s="35">
        <f>AK756*'Inputs'!$E$17*IF('Summary'!AK13&lt;='Inputs'!$E$27,1,0)</f>
        <v>0.0</v>
      </c>
      <c r="AL762" s="35">
        <f>AL756*'Inputs'!$E$17*IF('Summary'!AL13&lt;='Inputs'!$E$27,1,0)</f>
        <v>0.0</v>
      </c>
      <c r="AM762" s="35">
        <f>AM756*'Inputs'!$E$17*IF('Summary'!AM13&lt;='Inputs'!$E$27,1,0)</f>
        <v>0.0</v>
      </c>
      <c r="AN762" s="35">
        <f>AN756*'Inputs'!$E$17*IF('Summary'!AN13&lt;='Inputs'!$E$27,1,0)</f>
        <v>0.0</v>
      </c>
      <c r="AO762" s="35">
        <f>AO756*'Inputs'!$E$17*IF('Summary'!AO13&lt;='Inputs'!$E$27,1,0)</f>
        <v>0.0</v>
      </c>
      <c r="AP762" s="35">
        <f>AP756*'Inputs'!$E$17*IF('Summary'!AP13&lt;='Inputs'!$E$27,1,0)</f>
        <v>0.0</v>
      </c>
      <c r="AQ762" s="35">
        <f>AQ756*'Inputs'!$E$17*IF('Summary'!AQ13&lt;='Inputs'!$E$27,1,0)</f>
        <v>0.0</v>
      </c>
      <c r="AR762" s="35">
        <f>AR756*'Inputs'!$E$17*IF('Summary'!AR13&lt;='Inputs'!$E$27,1,0)</f>
        <v>0.0</v>
      </c>
      <c r="AS762" s="35">
        <f>AS756*'Inputs'!$E$17*IF('Summary'!AS13&lt;='Inputs'!$E$27,1,0)</f>
        <v>0.0</v>
      </c>
      <c r="AT762" s="35">
        <f>AT756*'Inputs'!$E$17*IF('Summary'!AT13&lt;='Inputs'!$E$27,1,0)</f>
        <v>0.0</v>
      </c>
      <c r="AU762" s="35">
        <f>AU756*'Inputs'!$E$17*IF('Summary'!AU13&lt;='Inputs'!$E$27,1,0)</f>
        <v>0.0</v>
      </c>
      <c r="AV762" s="35">
        <f>AV756*'Inputs'!$E$17*IF('Summary'!AV13&lt;='Inputs'!$E$27,1,0)</f>
        <v>0.0</v>
      </c>
      <c r="AW762" s="35">
        <f>AW756*'Inputs'!$E$17*IF('Summary'!AW13&lt;='Inputs'!$E$27,1,0)</f>
        <v>0.0</v>
      </c>
      <c r="AX762" s="35">
        <f>AX756*'Inputs'!$E$17*IF('Summary'!AX13&lt;='Inputs'!$E$27,1,0)</f>
        <v>0.0</v>
      </c>
      <c r="AY762" s="35">
        <f>AY756*'Inputs'!$E$17*IF('Summary'!AY13&lt;='Inputs'!$E$27,1,0)</f>
        <v>0.0</v>
      </c>
      <c r="AZ762" s="35">
        <f>AZ756*'Inputs'!$E$17*IF('Summary'!AZ13&lt;='Inputs'!$E$27,1,0)</f>
        <v>0.0</v>
      </c>
      <c r="BA762" s="35">
        <f>BA756*'Inputs'!$E$17*IF('Summary'!BA13&lt;='Inputs'!$E$27,1,0)</f>
        <v>0.0</v>
      </c>
      <c r="BB762" s="35">
        <f>BB756*'Inputs'!$E$17*IF('Summary'!BB13&lt;='Inputs'!$E$27,1,0)</f>
        <v>0.0</v>
      </c>
      <c r="BC762" s="35">
        <f>BC756*'Inputs'!$E$17*IF('Summary'!BC13&lt;='Inputs'!$E$27,1,0)</f>
        <v>0.0</v>
      </c>
      <c r="BD762" s="35">
        <f>BD756*'Inputs'!$E$17*IF('Summary'!BD13&lt;='Inputs'!$E$27,1,0)</f>
        <v>0.0</v>
      </c>
      <c r="BE762" s="35">
        <f>BE756*'Inputs'!$E$17*IF('Summary'!BE13&lt;='Inputs'!$E$27,1,0)</f>
        <v>0.0</v>
      </c>
      <c r="BF762" s="35">
        <f>BF756*'Inputs'!$E$17*IF('Summary'!BF13&lt;='Inputs'!$E$27,1,0)</f>
        <v>0.0</v>
      </c>
      <c r="BG762" s="35">
        <f>BG756*'Inputs'!$E$17*IF('Summary'!BG13&lt;='Inputs'!$E$27,1,0)</f>
        <v>0.0</v>
      </c>
      <c r="BH762" s="35">
        <f>BH756*'Inputs'!$E$17*IF('Summary'!BH13&lt;='Inputs'!$E$27,1,0)</f>
        <v>0.0</v>
      </c>
      <c r="BI762" s="35">
        <f>BI756*'Inputs'!$E$17*IF('Summary'!BI13&lt;='Inputs'!$E$27,1,0)</f>
        <v>0.0</v>
      </c>
      <c r="BJ762" s="35">
        <f>BJ756*'Inputs'!$E$17*IF('Summary'!BJ13&lt;='Inputs'!$E$27,1,0)</f>
        <v>0.0</v>
      </c>
      <c r="BK762" s="35">
        <f>BK756*'Inputs'!$E$17*IF('Summary'!BK13&lt;='Inputs'!$E$27,1,0)</f>
        <v>0.0</v>
      </c>
      <c r="BL762" s="35">
        <f>BL756*'Inputs'!$E$17*IF('Summary'!BL13&lt;='Inputs'!$E$27,1,0)</f>
        <v>0.0</v>
      </c>
      <c r="BM762" s="35">
        <f>BM756*'Inputs'!$E$17*IF('Summary'!BM13&lt;='Inputs'!$E$27,1,0)</f>
        <v>0.0</v>
      </c>
      <c r="BN762" s="35">
        <f>BN756*'Inputs'!$E$17*IF('Summary'!BN13&lt;='Inputs'!$E$27,1,0)</f>
        <v>0.0</v>
      </c>
      <c r="BO762" s="35">
        <f>BO756*'Inputs'!$E$17*IF('Summary'!BO13&lt;='Inputs'!$E$27,1,0)</f>
        <v>0.0</v>
      </c>
    </row>
    <row r="763" ht="28" customHeight="1">
      <c r="A763" s="2" t="str">
        <v>SLOT38.U2</v>
      </c>
      <c r="B763" s="6" t="str">
        <v>SLOT38 U2 maternity levy</v>
      </c>
      <c r="C763" s="2" t="str">
        <v>EUR</v>
      </c>
      <c r="D763" s="2" t="str">
        <v>SUM</v>
      </c>
      <c r="E763" s="36">
        <f>SUM(H763:BO763)</f>
        <v>0.0</v>
      </c>
      <c r="F763" s="6" t="str">
        <v>Spare row; inactive until a hire and an exit month are entered on People_Inputs</v>
      </c>
      <c r="G763" s="2"/>
      <c r="H763" s="35">
        <f>H756*'Inputs'!$E$18</f>
        <v>0.0</v>
      </c>
      <c r="I763" s="35">
        <f>I756*'Inputs'!$E$18</f>
        <v>0.0</v>
      </c>
      <c r="J763" s="35">
        <f>J756*'Inputs'!$E$18</f>
        <v>0.0</v>
      </c>
      <c r="K763" s="35">
        <f>K756*'Inputs'!$E$18</f>
        <v>0.0</v>
      </c>
      <c r="L763" s="35">
        <f>L756*'Inputs'!$E$18</f>
        <v>0.0</v>
      </c>
      <c r="M763" s="35">
        <f>M756*'Inputs'!$E$18</f>
        <v>0.0</v>
      </c>
      <c r="N763" s="35">
        <f>N756*'Inputs'!$E$18</f>
        <v>0.0</v>
      </c>
      <c r="O763" s="35">
        <f>O756*'Inputs'!$E$18</f>
        <v>0.0</v>
      </c>
      <c r="P763" s="35">
        <f>P756*'Inputs'!$E$18</f>
        <v>0.0</v>
      </c>
      <c r="Q763" s="35">
        <f>Q756*'Inputs'!$E$18</f>
        <v>0.0</v>
      </c>
      <c r="R763" s="35">
        <f>R756*'Inputs'!$E$18</f>
        <v>0.0</v>
      </c>
      <c r="S763" s="35">
        <f>S756*'Inputs'!$E$18</f>
        <v>0.0</v>
      </c>
      <c r="T763" s="35">
        <f>T756*'Inputs'!$E$18</f>
        <v>0.0</v>
      </c>
      <c r="U763" s="35">
        <f>U756*'Inputs'!$E$18</f>
        <v>0.0</v>
      </c>
      <c r="V763" s="35">
        <f>V756*'Inputs'!$E$18</f>
        <v>0.0</v>
      </c>
      <c r="W763" s="35">
        <f>W756*'Inputs'!$E$18</f>
        <v>0.0</v>
      </c>
      <c r="X763" s="35">
        <f>X756*'Inputs'!$E$18</f>
        <v>0.0</v>
      </c>
      <c r="Y763" s="35">
        <f>Y756*'Inputs'!$E$18</f>
        <v>0.0</v>
      </c>
      <c r="Z763" s="35">
        <f>Z756*'Inputs'!$E$18</f>
        <v>0.0</v>
      </c>
      <c r="AA763" s="35">
        <f>AA756*'Inputs'!$E$18</f>
        <v>0.0</v>
      </c>
      <c r="AB763" s="35">
        <f>AB756*'Inputs'!$E$18</f>
        <v>0.0</v>
      </c>
      <c r="AC763" s="35">
        <f>AC756*'Inputs'!$E$18</f>
        <v>0.0</v>
      </c>
      <c r="AD763" s="35">
        <f>AD756*'Inputs'!$E$18</f>
        <v>0.0</v>
      </c>
      <c r="AE763" s="35">
        <f>AE756*'Inputs'!$E$18</f>
        <v>0.0</v>
      </c>
      <c r="AF763" s="35">
        <f>AF756*'Inputs'!$E$18</f>
        <v>0.0</v>
      </c>
      <c r="AG763" s="35">
        <f>AG756*'Inputs'!$E$18</f>
        <v>0.0</v>
      </c>
      <c r="AH763" s="35">
        <f>AH756*'Inputs'!$E$18</f>
        <v>0.0</v>
      </c>
      <c r="AI763" s="35">
        <f>AI756*'Inputs'!$E$18</f>
        <v>0.0</v>
      </c>
      <c r="AJ763" s="35">
        <f>AJ756*'Inputs'!$E$18</f>
        <v>0.0</v>
      </c>
      <c r="AK763" s="35">
        <f>AK756*'Inputs'!$E$18</f>
        <v>0.0</v>
      </c>
      <c r="AL763" s="35">
        <f>AL756*'Inputs'!$E$18</f>
        <v>0.0</v>
      </c>
      <c r="AM763" s="35">
        <f>AM756*'Inputs'!$E$18</f>
        <v>0.0</v>
      </c>
      <c r="AN763" s="35">
        <f>AN756*'Inputs'!$E$18</f>
        <v>0.0</v>
      </c>
      <c r="AO763" s="35">
        <f>AO756*'Inputs'!$E$18</f>
        <v>0.0</v>
      </c>
      <c r="AP763" s="35">
        <f>AP756*'Inputs'!$E$18</f>
        <v>0.0</v>
      </c>
      <c r="AQ763" s="35">
        <f>AQ756*'Inputs'!$E$18</f>
        <v>0.0</v>
      </c>
      <c r="AR763" s="35">
        <f>AR756*'Inputs'!$E$18</f>
        <v>0.0</v>
      </c>
      <c r="AS763" s="35">
        <f>AS756*'Inputs'!$E$18</f>
        <v>0.0</v>
      </c>
      <c r="AT763" s="35">
        <f>AT756*'Inputs'!$E$18</f>
        <v>0.0</v>
      </c>
      <c r="AU763" s="35">
        <f>AU756*'Inputs'!$E$18</f>
        <v>0.0</v>
      </c>
      <c r="AV763" s="35">
        <f>AV756*'Inputs'!$E$18</f>
        <v>0.0</v>
      </c>
      <c r="AW763" s="35">
        <f>AW756*'Inputs'!$E$18</f>
        <v>0.0</v>
      </c>
      <c r="AX763" s="35">
        <f>AX756*'Inputs'!$E$18</f>
        <v>0.0</v>
      </c>
      <c r="AY763" s="35">
        <f>AY756*'Inputs'!$E$18</f>
        <v>0.0</v>
      </c>
      <c r="AZ763" s="35">
        <f>AZ756*'Inputs'!$E$18</f>
        <v>0.0</v>
      </c>
      <c r="BA763" s="35">
        <f>BA756*'Inputs'!$E$18</f>
        <v>0.0</v>
      </c>
      <c r="BB763" s="35">
        <f>BB756*'Inputs'!$E$18</f>
        <v>0.0</v>
      </c>
      <c r="BC763" s="35">
        <f>BC756*'Inputs'!$E$18</f>
        <v>0.0</v>
      </c>
      <c r="BD763" s="35">
        <f>BD756*'Inputs'!$E$18</f>
        <v>0.0</v>
      </c>
      <c r="BE763" s="35">
        <f>BE756*'Inputs'!$E$18</f>
        <v>0.0</v>
      </c>
      <c r="BF763" s="35">
        <f>BF756*'Inputs'!$E$18</f>
        <v>0.0</v>
      </c>
      <c r="BG763" s="35">
        <f>BG756*'Inputs'!$E$18</f>
        <v>0.0</v>
      </c>
      <c r="BH763" s="35">
        <f>BH756*'Inputs'!$E$18</f>
        <v>0.0</v>
      </c>
      <c r="BI763" s="35">
        <f>BI756*'Inputs'!$E$18</f>
        <v>0.0</v>
      </c>
      <c r="BJ763" s="35">
        <f>BJ756*'Inputs'!$E$18</f>
        <v>0.0</v>
      </c>
      <c r="BK763" s="35">
        <f>BK756*'Inputs'!$E$18</f>
        <v>0.0</v>
      </c>
      <c r="BL763" s="35">
        <f>BL756*'Inputs'!$E$18</f>
        <v>0.0</v>
      </c>
      <c r="BM763" s="35">
        <f>BM756*'Inputs'!$E$18</f>
        <v>0.0</v>
      </c>
      <c r="BN763" s="35">
        <f>BN756*'Inputs'!$E$18</f>
        <v>0.0</v>
      </c>
      <c r="BO763" s="35">
        <f>BO756*'Inputs'!$E$18</f>
        <v>0.0</v>
      </c>
    </row>
    <row r="764" ht="28" customHeight="1">
      <c r="A764" s="2" t="str">
        <v>SLOT38.INSOLV</v>
      </c>
      <c r="B764" s="6" t="str">
        <v>SLOT38 insolvency levy</v>
      </c>
      <c r="C764" s="2" t="str">
        <v>EUR</v>
      </c>
      <c r="D764" s="2" t="str">
        <v>SUM</v>
      </c>
      <c r="E764" s="36">
        <f>SUM(H764:BO764)</f>
        <v>0.0</v>
      </c>
      <c r="F764" s="6" t="str">
        <v>Spare row; inactive until a hire and an exit month are entered on People_Inputs</v>
      </c>
      <c r="G764" s="2"/>
      <c r="H764" s="35">
        <f>H756*'Inputs'!$E$19</f>
        <v>0.0</v>
      </c>
      <c r="I764" s="35">
        <f>I756*'Inputs'!$E$19</f>
        <v>0.0</v>
      </c>
      <c r="J764" s="35">
        <f>J756*'Inputs'!$E$19</f>
        <v>0.0</v>
      </c>
      <c r="K764" s="35">
        <f>K756*'Inputs'!$E$19</f>
        <v>0.0</v>
      </c>
      <c r="L764" s="35">
        <f>L756*'Inputs'!$E$19</f>
        <v>0.0</v>
      </c>
      <c r="M764" s="35">
        <f>M756*'Inputs'!$E$19</f>
        <v>0.0</v>
      </c>
      <c r="N764" s="35">
        <f>N756*'Inputs'!$E$19</f>
        <v>0.0</v>
      </c>
      <c r="O764" s="35">
        <f>O756*'Inputs'!$E$19</f>
        <v>0.0</v>
      </c>
      <c r="P764" s="35">
        <f>P756*'Inputs'!$E$19</f>
        <v>0.0</v>
      </c>
      <c r="Q764" s="35">
        <f>Q756*'Inputs'!$E$19</f>
        <v>0.0</v>
      </c>
      <c r="R764" s="35">
        <f>R756*'Inputs'!$E$19</f>
        <v>0.0</v>
      </c>
      <c r="S764" s="35">
        <f>S756*'Inputs'!$E$19</f>
        <v>0.0</v>
      </c>
      <c r="T764" s="35">
        <f>T756*'Inputs'!$E$19</f>
        <v>0.0</v>
      </c>
      <c r="U764" s="35">
        <f>U756*'Inputs'!$E$19</f>
        <v>0.0</v>
      </c>
      <c r="V764" s="35">
        <f>V756*'Inputs'!$E$19</f>
        <v>0.0</v>
      </c>
      <c r="W764" s="35">
        <f>W756*'Inputs'!$E$19</f>
        <v>0.0</v>
      </c>
      <c r="X764" s="35">
        <f>X756*'Inputs'!$E$19</f>
        <v>0.0</v>
      </c>
      <c r="Y764" s="35">
        <f>Y756*'Inputs'!$E$19</f>
        <v>0.0</v>
      </c>
      <c r="Z764" s="35">
        <f>Z756*'Inputs'!$E$19</f>
        <v>0.0</v>
      </c>
      <c r="AA764" s="35">
        <f>AA756*'Inputs'!$E$19</f>
        <v>0.0</v>
      </c>
      <c r="AB764" s="35">
        <f>AB756*'Inputs'!$E$19</f>
        <v>0.0</v>
      </c>
      <c r="AC764" s="35">
        <f>AC756*'Inputs'!$E$19</f>
        <v>0.0</v>
      </c>
      <c r="AD764" s="35">
        <f>AD756*'Inputs'!$E$19</f>
        <v>0.0</v>
      </c>
      <c r="AE764" s="35">
        <f>AE756*'Inputs'!$E$19</f>
        <v>0.0</v>
      </c>
      <c r="AF764" s="35">
        <f>AF756*'Inputs'!$E$19</f>
        <v>0.0</v>
      </c>
      <c r="AG764" s="35">
        <f>AG756*'Inputs'!$E$19</f>
        <v>0.0</v>
      </c>
      <c r="AH764" s="35">
        <f>AH756*'Inputs'!$E$19</f>
        <v>0.0</v>
      </c>
      <c r="AI764" s="35">
        <f>AI756*'Inputs'!$E$19</f>
        <v>0.0</v>
      </c>
      <c r="AJ764" s="35">
        <f>AJ756*'Inputs'!$E$19</f>
        <v>0.0</v>
      </c>
      <c r="AK764" s="35">
        <f>AK756*'Inputs'!$E$19</f>
        <v>0.0</v>
      </c>
      <c r="AL764" s="35">
        <f>AL756*'Inputs'!$E$19</f>
        <v>0.0</v>
      </c>
      <c r="AM764" s="35">
        <f>AM756*'Inputs'!$E$19</f>
        <v>0.0</v>
      </c>
      <c r="AN764" s="35">
        <f>AN756*'Inputs'!$E$19</f>
        <v>0.0</v>
      </c>
      <c r="AO764" s="35">
        <f>AO756*'Inputs'!$E$19</f>
        <v>0.0</v>
      </c>
      <c r="AP764" s="35">
        <f>AP756*'Inputs'!$E$19</f>
        <v>0.0</v>
      </c>
      <c r="AQ764" s="35">
        <f>AQ756*'Inputs'!$E$19</f>
        <v>0.0</v>
      </c>
      <c r="AR764" s="35">
        <f>AR756*'Inputs'!$E$19</f>
        <v>0.0</v>
      </c>
      <c r="AS764" s="35">
        <f>AS756*'Inputs'!$E$19</f>
        <v>0.0</v>
      </c>
      <c r="AT764" s="35">
        <f>AT756*'Inputs'!$E$19</f>
        <v>0.0</v>
      </c>
      <c r="AU764" s="35">
        <f>AU756*'Inputs'!$E$19</f>
        <v>0.0</v>
      </c>
      <c r="AV764" s="35">
        <f>AV756*'Inputs'!$E$19</f>
        <v>0.0</v>
      </c>
      <c r="AW764" s="35">
        <f>AW756*'Inputs'!$E$19</f>
        <v>0.0</v>
      </c>
      <c r="AX764" s="35">
        <f>AX756*'Inputs'!$E$19</f>
        <v>0.0</v>
      </c>
      <c r="AY764" s="35">
        <f>AY756*'Inputs'!$E$19</f>
        <v>0.0</v>
      </c>
      <c r="AZ764" s="35">
        <f>AZ756*'Inputs'!$E$19</f>
        <v>0.0</v>
      </c>
      <c r="BA764" s="35">
        <f>BA756*'Inputs'!$E$19</f>
        <v>0.0</v>
      </c>
      <c r="BB764" s="35">
        <f>BB756*'Inputs'!$E$19</f>
        <v>0.0</v>
      </c>
      <c r="BC764" s="35">
        <f>BC756*'Inputs'!$E$19</f>
        <v>0.0</v>
      </c>
      <c r="BD764" s="35">
        <f>BD756*'Inputs'!$E$19</f>
        <v>0.0</v>
      </c>
      <c r="BE764" s="35">
        <f>BE756*'Inputs'!$E$19</f>
        <v>0.0</v>
      </c>
      <c r="BF764" s="35">
        <f>BF756*'Inputs'!$E$19</f>
        <v>0.0</v>
      </c>
      <c r="BG764" s="35">
        <f>BG756*'Inputs'!$E$19</f>
        <v>0.0</v>
      </c>
      <c r="BH764" s="35">
        <f>BH756*'Inputs'!$E$19</f>
        <v>0.0</v>
      </c>
      <c r="BI764" s="35">
        <f>BI756*'Inputs'!$E$19</f>
        <v>0.0</v>
      </c>
      <c r="BJ764" s="35">
        <f>BJ756*'Inputs'!$E$19</f>
        <v>0.0</v>
      </c>
      <c r="BK764" s="35">
        <f>BK756*'Inputs'!$E$19</f>
        <v>0.0</v>
      </c>
      <c r="BL764" s="35">
        <f>BL756*'Inputs'!$E$19</f>
        <v>0.0</v>
      </c>
      <c r="BM764" s="35">
        <f>BM756*'Inputs'!$E$19</f>
        <v>0.0</v>
      </c>
      <c r="BN764" s="35">
        <f>BN756*'Inputs'!$E$19</f>
        <v>0.0</v>
      </c>
      <c r="BO764" s="35">
        <f>BO756*'Inputs'!$E$19</f>
        <v>0.0</v>
      </c>
    </row>
    <row r="765" ht="28" customHeight="1">
      <c r="A765" s="2" t="str">
        <v>SLOT38.BG</v>
      </c>
      <c r="B765" s="6" t="str">
        <v>SLOT38 accident insurance (BG)</v>
      </c>
      <c r="C765" s="2" t="str">
        <v>EUR</v>
      </c>
      <c r="D765" s="2" t="str">
        <v>SUM</v>
      </c>
      <c r="E765" s="36">
        <f>SUM(H765:BO765)</f>
        <v>0.0</v>
      </c>
      <c r="F765" s="6" t="str">
        <v>Spare row; inactive until a hire and an exit month are entered on People_Inputs</v>
      </c>
      <c r="G765" s="2"/>
      <c r="H765" s="35">
        <f>H755*H753*'Inputs'!$E$20</f>
        <v>0.0</v>
      </c>
      <c r="I765" s="35">
        <f>I755*I753*'Inputs'!$E$20</f>
        <v>0.0</v>
      </c>
      <c r="J765" s="35">
        <f>J755*J753*'Inputs'!$E$20</f>
        <v>0.0</v>
      </c>
      <c r="K765" s="35">
        <f>K755*K753*'Inputs'!$E$20</f>
        <v>0.0</v>
      </c>
      <c r="L765" s="35">
        <f>L755*L753*'Inputs'!$E$20</f>
        <v>0.0</v>
      </c>
      <c r="M765" s="35">
        <f>M755*M753*'Inputs'!$E$20</f>
        <v>0.0</v>
      </c>
      <c r="N765" s="35">
        <f>N755*N753*'Inputs'!$E$20</f>
        <v>0.0</v>
      </c>
      <c r="O765" s="35">
        <f>O755*O753*'Inputs'!$E$20</f>
        <v>0.0</v>
      </c>
      <c r="P765" s="35">
        <f>P755*P753*'Inputs'!$E$20</f>
        <v>0.0</v>
      </c>
      <c r="Q765" s="35">
        <f>Q755*Q753*'Inputs'!$E$20</f>
        <v>0.0</v>
      </c>
      <c r="R765" s="35">
        <f>R755*R753*'Inputs'!$E$20</f>
        <v>0.0</v>
      </c>
      <c r="S765" s="35">
        <f>S755*S753*'Inputs'!$E$20</f>
        <v>0.0</v>
      </c>
      <c r="T765" s="35">
        <f>T755*T753*'Inputs'!$E$20</f>
        <v>0.0</v>
      </c>
      <c r="U765" s="35">
        <f>U755*U753*'Inputs'!$E$20</f>
        <v>0.0</v>
      </c>
      <c r="V765" s="35">
        <f>V755*V753*'Inputs'!$E$20</f>
        <v>0.0</v>
      </c>
      <c r="W765" s="35">
        <f>W755*W753*'Inputs'!$E$20</f>
        <v>0.0</v>
      </c>
      <c r="X765" s="35">
        <f>X755*X753*'Inputs'!$E$20</f>
        <v>0.0</v>
      </c>
      <c r="Y765" s="35">
        <f>Y755*Y753*'Inputs'!$E$20</f>
        <v>0.0</v>
      </c>
      <c r="Z765" s="35">
        <f>Z755*Z753*'Inputs'!$E$20</f>
        <v>0.0</v>
      </c>
      <c r="AA765" s="35">
        <f>AA755*AA753*'Inputs'!$E$20</f>
        <v>0.0</v>
      </c>
      <c r="AB765" s="35">
        <f>AB755*AB753*'Inputs'!$E$20</f>
        <v>0.0</v>
      </c>
      <c r="AC765" s="35">
        <f>AC755*AC753*'Inputs'!$E$20</f>
        <v>0.0</v>
      </c>
      <c r="AD765" s="35">
        <f>AD755*AD753*'Inputs'!$E$20</f>
        <v>0.0</v>
      </c>
      <c r="AE765" s="35">
        <f>AE755*AE753*'Inputs'!$E$20</f>
        <v>0.0</v>
      </c>
      <c r="AF765" s="35">
        <f>AF755*AF753*'Inputs'!$E$20</f>
        <v>0.0</v>
      </c>
      <c r="AG765" s="35">
        <f>AG755*AG753*'Inputs'!$E$20</f>
        <v>0.0</v>
      </c>
      <c r="AH765" s="35">
        <f>AH755*AH753*'Inputs'!$E$20</f>
        <v>0.0</v>
      </c>
      <c r="AI765" s="35">
        <f>AI755*AI753*'Inputs'!$E$20</f>
        <v>0.0</v>
      </c>
      <c r="AJ765" s="35">
        <f>AJ755*AJ753*'Inputs'!$E$20</f>
        <v>0.0</v>
      </c>
      <c r="AK765" s="35">
        <f>AK755*AK753*'Inputs'!$E$20</f>
        <v>0.0</v>
      </c>
      <c r="AL765" s="35">
        <f>AL755*AL753*'Inputs'!$E$20</f>
        <v>0.0</v>
      </c>
      <c r="AM765" s="35">
        <f>AM755*AM753*'Inputs'!$E$20</f>
        <v>0.0</v>
      </c>
      <c r="AN765" s="35">
        <f>AN755*AN753*'Inputs'!$E$20</f>
        <v>0.0</v>
      </c>
      <c r="AO765" s="35">
        <f>AO755*AO753*'Inputs'!$E$20</f>
        <v>0.0</v>
      </c>
      <c r="AP765" s="35">
        <f>AP755*AP753*'Inputs'!$E$20</f>
        <v>0.0</v>
      </c>
      <c r="AQ765" s="35">
        <f>AQ755*AQ753*'Inputs'!$E$20</f>
        <v>0.0</v>
      </c>
      <c r="AR765" s="35">
        <f>AR755*AR753*'Inputs'!$E$20</f>
        <v>0.0</v>
      </c>
      <c r="AS765" s="35">
        <f>AS755*AS753*'Inputs'!$E$20</f>
        <v>0.0</v>
      </c>
      <c r="AT765" s="35">
        <f>AT755*AT753*'Inputs'!$E$20</f>
        <v>0.0</v>
      </c>
      <c r="AU765" s="35">
        <f>AU755*AU753*'Inputs'!$E$20</f>
        <v>0.0</v>
      </c>
      <c r="AV765" s="35">
        <f>AV755*AV753*'Inputs'!$E$20</f>
        <v>0.0</v>
      </c>
      <c r="AW765" s="35">
        <f>AW755*AW753*'Inputs'!$E$20</f>
        <v>0.0</v>
      </c>
      <c r="AX765" s="35">
        <f>AX755*AX753*'Inputs'!$E$20</f>
        <v>0.0</v>
      </c>
      <c r="AY765" s="35">
        <f>AY755*AY753*'Inputs'!$E$20</f>
        <v>0.0</v>
      </c>
      <c r="AZ765" s="35">
        <f>AZ755*AZ753*'Inputs'!$E$20</f>
        <v>0.0</v>
      </c>
      <c r="BA765" s="35">
        <f>BA755*BA753*'Inputs'!$E$20</f>
        <v>0.0</v>
      </c>
      <c r="BB765" s="35">
        <f>BB755*BB753*'Inputs'!$E$20</f>
        <v>0.0</v>
      </c>
      <c r="BC765" s="35">
        <f>BC755*BC753*'Inputs'!$E$20</f>
        <v>0.0</v>
      </c>
      <c r="BD765" s="35">
        <f>BD755*BD753*'Inputs'!$E$20</f>
        <v>0.0</v>
      </c>
      <c r="BE765" s="35">
        <f>BE755*BE753*'Inputs'!$E$20</f>
        <v>0.0</v>
      </c>
      <c r="BF765" s="35">
        <f>BF755*BF753*'Inputs'!$E$20</f>
        <v>0.0</v>
      </c>
      <c r="BG765" s="35">
        <f>BG755*BG753*'Inputs'!$E$20</f>
        <v>0.0</v>
      </c>
      <c r="BH765" s="35">
        <f>BH755*BH753*'Inputs'!$E$20</f>
        <v>0.0</v>
      </c>
      <c r="BI765" s="35">
        <f>BI755*BI753*'Inputs'!$E$20</f>
        <v>0.0</v>
      </c>
      <c r="BJ765" s="35">
        <f>BJ755*BJ753*'Inputs'!$E$20</f>
        <v>0.0</v>
      </c>
      <c r="BK765" s="35">
        <f>BK755*BK753*'Inputs'!$E$20</f>
        <v>0.0</v>
      </c>
      <c r="BL765" s="35">
        <f>BL755*BL753*'Inputs'!$E$20</f>
        <v>0.0</v>
      </c>
      <c r="BM765" s="35">
        <f>BM755*BM753*'Inputs'!$E$20</f>
        <v>0.0</v>
      </c>
      <c r="BN765" s="35">
        <f>BN755*BN753*'Inputs'!$E$20</f>
        <v>0.0</v>
      </c>
      <c r="BO765" s="35">
        <f>BO755*BO753*'Inputs'!$E$20</f>
        <v>0.0</v>
      </c>
    </row>
    <row r="766" ht="28" customHeight="1">
      <c r="A766" s="2" t="str">
        <v>SLOT38.TOTAL</v>
      </c>
      <c r="B766" s="6" t="str">
        <v>SLOT38 payroll cost (salary plus employer contributions)</v>
      </c>
      <c r="C766" s="2" t="str">
        <v>EUR</v>
      </c>
      <c r="D766" s="2" t="str">
        <v>SUM</v>
      </c>
      <c r="E766" s="36">
        <f>SUM(H766:BO766)</f>
        <v>0.0</v>
      </c>
      <c r="F766" s="6" t="str">
        <v>Spare row; inactive until a hire and an exit month are entered on People_Inputs</v>
      </c>
      <c r="G766" s="2"/>
      <c r="H766" s="36">
        <f>SUM(H755,H758,H759,H760,H761,H762,H763,H764,H765)</f>
        <v>0.0</v>
      </c>
      <c r="I766" s="36">
        <f>SUM(I755,I758,I759,I760,I761,I762,I763,I764,I765)</f>
        <v>0.0</v>
      </c>
      <c r="J766" s="36">
        <f>SUM(J755,J758,J759,J760,J761,J762,J763,J764,J765)</f>
        <v>0.0</v>
      </c>
      <c r="K766" s="36">
        <f>SUM(K755,K758,K759,K760,K761,K762,K763,K764,K765)</f>
        <v>0.0</v>
      </c>
      <c r="L766" s="36">
        <f>SUM(L755,L758,L759,L760,L761,L762,L763,L764,L765)</f>
        <v>0.0</v>
      </c>
      <c r="M766" s="36">
        <f>SUM(M755,M758,M759,M760,M761,M762,M763,M764,M765)</f>
        <v>0.0</v>
      </c>
      <c r="N766" s="36">
        <f>SUM(N755,N758,N759,N760,N761,N762,N763,N764,N765)</f>
        <v>0.0</v>
      </c>
      <c r="O766" s="36">
        <f>SUM(O755,O758,O759,O760,O761,O762,O763,O764,O765)</f>
        <v>0.0</v>
      </c>
      <c r="P766" s="36">
        <f>SUM(P755,P758,P759,P760,P761,P762,P763,P764,P765)</f>
        <v>0.0</v>
      </c>
      <c r="Q766" s="36">
        <f>SUM(Q755,Q758,Q759,Q760,Q761,Q762,Q763,Q764,Q765)</f>
        <v>0.0</v>
      </c>
      <c r="R766" s="36">
        <f>SUM(R755,R758,R759,R760,R761,R762,R763,R764,R765)</f>
        <v>0.0</v>
      </c>
      <c r="S766" s="36">
        <f>SUM(S755,S758,S759,S760,S761,S762,S763,S764,S765)</f>
        <v>0.0</v>
      </c>
      <c r="T766" s="36">
        <f>SUM(T755,T758,T759,T760,T761,T762,T763,T764,T765)</f>
        <v>0.0</v>
      </c>
      <c r="U766" s="36">
        <f>SUM(U755,U758,U759,U760,U761,U762,U763,U764,U765)</f>
        <v>0.0</v>
      </c>
      <c r="V766" s="36">
        <f>SUM(V755,V758,V759,V760,V761,V762,V763,V764,V765)</f>
        <v>0.0</v>
      </c>
      <c r="W766" s="36">
        <f>SUM(W755,W758,W759,W760,W761,W762,W763,W764,W765)</f>
        <v>0.0</v>
      </c>
      <c r="X766" s="36">
        <f>SUM(X755,X758,X759,X760,X761,X762,X763,X764,X765)</f>
        <v>0.0</v>
      </c>
      <c r="Y766" s="36">
        <f>SUM(Y755,Y758,Y759,Y760,Y761,Y762,Y763,Y764,Y765)</f>
        <v>0.0</v>
      </c>
      <c r="Z766" s="36">
        <f>SUM(Z755,Z758,Z759,Z760,Z761,Z762,Z763,Z764,Z765)</f>
        <v>0.0</v>
      </c>
      <c r="AA766" s="36">
        <f>SUM(AA755,AA758,AA759,AA760,AA761,AA762,AA763,AA764,AA765)</f>
        <v>0.0</v>
      </c>
      <c r="AB766" s="36">
        <f>SUM(AB755,AB758,AB759,AB760,AB761,AB762,AB763,AB764,AB765)</f>
        <v>0.0</v>
      </c>
      <c r="AC766" s="36">
        <f>SUM(AC755,AC758,AC759,AC760,AC761,AC762,AC763,AC764,AC765)</f>
        <v>0.0</v>
      </c>
      <c r="AD766" s="36">
        <f>SUM(AD755,AD758,AD759,AD760,AD761,AD762,AD763,AD764,AD765)</f>
        <v>0.0</v>
      </c>
      <c r="AE766" s="36">
        <f>SUM(AE755,AE758,AE759,AE760,AE761,AE762,AE763,AE764,AE765)</f>
        <v>0.0</v>
      </c>
      <c r="AF766" s="36">
        <f>SUM(AF755,AF758,AF759,AF760,AF761,AF762,AF763,AF764,AF765)</f>
        <v>0.0</v>
      </c>
      <c r="AG766" s="36">
        <f>SUM(AG755,AG758,AG759,AG760,AG761,AG762,AG763,AG764,AG765)</f>
        <v>0.0</v>
      </c>
      <c r="AH766" s="36">
        <f>SUM(AH755,AH758,AH759,AH760,AH761,AH762,AH763,AH764,AH765)</f>
        <v>0.0</v>
      </c>
      <c r="AI766" s="36">
        <f>SUM(AI755,AI758,AI759,AI760,AI761,AI762,AI763,AI764,AI765)</f>
        <v>0.0</v>
      </c>
      <c r="AJ766" s="36">
        <f>SUM(AJ755,AJ758,AJ759,AJ760,AJ761,AJ762,AJ763,AJ764,AJ765)</f>
        <v>0.0</v>
      </c>
      <c r="AK766" s="36">
        <f>SUM(AK755,AK758,AK759,AK760,AK761,AK762,AK763,AK764,AK765)</f>
        <v>0.0</v>
      </c>
      <c r="AL766" s="36">
        <f>SUM(AL755,AL758,AL759,AL760,AL761,AL762,AL763,AL764,AL765)</f>
        <v>0.0</v>
      </c>
      <c r="AM766" s="36">
        <f>SUM(AM755,AM758,AM759,AM760,AM761,AM762,AM763,AM764,AM765)</f>
        <v>0.0</v>
      </c>
      <c r="AN766" s="36">
        <f>SUM(AN755,AN758,AN759,AN760,AN761,AN762,AN763,AN764,AN765)</f>
        <v>0.0</v>
      </c>
      <c r="AO766" s="36">
        <f>SUM(AO755,AO758,AO759,AO760,AO761,AO762,AO763,AO764,AO765)</f>
        <v>0.0</v>
      </c>
      <c r="AP766" s="36">
        <f>SUM(AP755,AP758,AP759,AP760,AP761,AP762,AP763,AP764,AP765)</f>
        <v>0.0</v>
      </c>
      <c r="AQ766" s="36">
        <f>SUM(AQ755,AQ758,AQ759,AQ760,AQ761,AQ762,AQ763,AQ764,AQ765)</f>
        <v>0.0</v>
      </c>
      <c r="AR766" s="36">
        <f>SUM(AR755,AR758,AR759,AR760,AR761,AR762,AR763,AR764,AR765)</f>
        <v>0.0</v>
      </c>
      <c r="AS766" s="36">
        <f>SUM(AS755,AS758,AS759,AS760,AS761,AS762,AS763,AS764,AS765)</f>
        <v>0.0</v>
      </c>
      <c r="AT766" s="36">
        <f>SUM(AT755,AT758,AT759,AT760,AT761,AT762,AT763,AT764,AT765)</f>
        <v>0.0</v>
      </c>
      <c r="AU766" s="36">
        <f>SUM(AU755,AU758,AU759,AU760,AU761,AU762,AU763,AU764,AU765)</f>
        <v>0.0</v>
      </c>
      <c r="AV766" s="36">
        <f>SUM(AV755,AV758,AV759,AV760,AV761,AV762,AV763,AV764,AV765)</f>
        <v>0.0</v>
      </c>
      <c r="AW766" s="36">
        <f>SUM(AW755,AW758,AW759,AW760,AW761,AW762,AW763,AW764,AW765)</f>
        <v>0.0</v>
      </c>
      <c r="AX766" s="36">
        <f>SUM(AX755,AX758,AX759,AX760,AX761,AX762,AX763,AX764,AX765)</f>
        <v>0.0</v>
      </c>
      <c r="AY766" s="36">
        <f>SUM(AY755,AY758,AY759,AY760,AY761,AY762,AY763,AY764,AY765)</f>
        <v>0.0</v>
      </c>
      <c r="AZ766" s="36">
        <f>SUM(AZ755,AZ758,AZ759,AZ760,AZ761,AZ762,AZ763,AZ764,AZ765)</f>
        <v>0.0</v>
      </c>
      <c r="BA766" s="36">
        <f>SUM(BA755,BA758,BA759,BA760,BA761,BA762,BA763,BA764,BA765)</f>
        <v>0.0</v>
      </c>
      <c r="BB766" s="36">
        <f>SUM(BB755,BB758,BB759,BB760,BB761,BB762,BB763,BB764,BB765)</f>
        <v>0.0</v>
      </c>
      <c r="BC766" s="36">
        <f>SUM(BC755,BC758,BC759,BC760,BC761,BC762,BC763,BC764,BC765)</f>
        <v>0.0</v>
      </c>
      <c r="BD766" s="36">
        <f>SUM(BD755,BD758,BD759,BD760,BD761,BD762,BD763,BD764,BD765)</f>
        <v>0.0</v>
      </c>
      <c r="BE766" s="36">
        <f>SUM(BE755,BE758,BE759,BE760,BE761,BE762,BE763,BE764,BE765)</f>
        <v>0.0</v>
      </c>
      <c r="BF766" s="36">
        <f>SUM(BF755,BF758,BF759,BF760,BF761,BF762,BF763,BF764,BF765)</f>
        <v>0.0</v>
      </c>
      <c r="BG766" s="36">
        <f>SUM(BG755,BG758,BG759,BG760,BG761,BG762,BG763,BG764,BG765)</f>
        <v>0.0</v>
      </c>
      <c r="BH766" s="36">
        <f>SUM(BH755,BH758,BH759,BH760,BH761,BH762,BH763,BH764,BH765)</f>
        <v>0.0</v>
      </c>
      <c r="BI766" s="36">
        <f>SUM(BI755,BI758,BI759,BI760,BI761,BI762,BI763,BI764,BI765)</f>
        <v>0.0</v>
      </c>
      <c r="BJ766" s="36">
        <f>SUM(BJ755,BJ758,BJ759,BJ760,BJ761,BJ762,BJ763,BJ764,BJ765)</f>
        <v>0.0</v>
      </c>
      <c r="BK766" s="36">
        <f>SUM(BK755,BK758,BK759,BK760,BK761,BK762,BK763,BK764,BK765)</f>
        <v>0.0</v>
      </c>
      <c r="BL766" s="36">
        <f>SUM(BL755,BL758,BL759,BL760,BL761,BL762,BL763,BL764,BL765)</f>
        <v>0.0</v>
      </c>
      <c r="BM766" s="36">
        <f>SUM(BM755,BM758,BM759,BM760,BM761,BM762,BM763,BM764,BM765)</f>
        <v>0.0</v>
      </c>
      <c r="BN766" s="36">
        <f>SUM(BN755,BN758,BN759,BN760,BN761,BN762,BN763,BN764,BN765)</f>
        <v>0.0</v>
      </c>
      <c r="BO766" s="36">
        <f>SUM(BO755,BO758,BO759,BO760,BO761,BO762,BO763,BO764,BO765)</f>
        <v>0.0</v>
      </c>
    </row>
    <row r="767" ht="28" customHeight="1">
      <c r="A767" s="2" t="str">
        <v>SLOT38.HIRE</v>
      </c>
      <c r="B767" s="6" t="str">
        <v>SLOT38 hired in the month (1 = yes)</v>
      </c>
      <c r="C767" s="2" t="str">
        <v>count</v>
      </c>
      <c r="D767" s="2" t="str">
        <v>SUM</v>
      </c>
      <c r="E767" s="34">
        <f>SUM(H767:BO767)</f>
        <v>0</v>
      </c>
      <c r="F767" s="6" t="str">
        <v>Spare row; inactive until a hire and an exit month are entered on People_Inputs</v>
      </c>
      <c r="G767" s="2"/>
      <c r="H767" s="33">
        <f>IF(AND(H$6='People_Inputs'!$H$48,H751=1),1,0)</f>
        <v>0</v>
      </c>
      <c r="I767" s="33">
        <f>IF(AND(I$6='People_Inputs'!$H$48,I751=1),1,0)</f>
        <v>0</v>
      </c>
      <c r="J767" s="33">
        <f>IF(AND(J$6='People_Inputs'!$H$48,J751=1),1,0)</f>
        <v>0</v>
      </c>
      <c r="K767" s="33">
        <f>IF(AND(K$6='People_Inputs'!$H$48,K751=1),1,0)</f>
        <v>0</v>
      </c>
      <c r="L767" s="33">
        <f>IF(AND(L$6='People_Inputs'!$H$48,L751=1),1,0)</f>
        <v>0</v>
      </c>
      <c r="M767" s="33">
        <f>IF(AND(M$6='People_Inputs'!$H$48,M751=1),1,0)</f>
        <v>0</v>
      </c>
      <c r="N767" s="33">
        <f>IF(AND(N$6='People_Inputs'!$H$48,N751=1),1,0)</f>
        <v>0</v>
      </c>
      <c r="O767" s="33">
        <f>IF(AND(O$6='People_Inputs'!$H$48,O751=1),1,0)</f>
        <v>0</v>
      </c>
      <c r="P767" s="33">
        <f>IF(AND(P$6='People_Inputs'!$H$48,P751=1),1,0)</f>
        <v>0</v>
      </c>
      <c r="Q767" s="33">
        <f>IF(AND(Q$6='People_Inputs'!$H$48,Q751=1),1,0)</f>
        <v>0</v>
      </c>
      <c r="R767" s="33">
        <f>IF(AND(R$6='People_Inputs'!$H$48,R751=1),1,0)</f>
        <v>0</v>
      </c>
      <c r="S767" s="33">
        <f>IF(AND(S$6='People_Inputs'!$H$48,S751=1),1,0)</f>
        <v>0</v>
      </c>
      <c r="T767" s="33">
        <f>IF(AND(T$6='People_Inputs'!$H$48,T751=1),1,0)</f>
        <v>0</v>
      </c>
      <c r="U767" s="33">
        <f>IF(AND(U$6='People_Inputs'!$H$48,U751=1),1,0)</f>
        <v>0</v>
      </c>
      <c r="V767" s="33">
        <f>IF(AND(V$6='People_Inputs'!$H$48,V751=1),1,0)</f>
        <v>0</v>
      </c>
      <c r="W767" s="33">
        <f>IF(AND(W$6='People_Inputs'!$H$48,W751=1),1,0)</f>
        <v>0</v>
      </c>
      <c r="X767" s="33">
        <f>IF(AND(X$6='People_Inputs'!$H$48,X751=1),1,0)</f>
        <v>0</v>
      </c>
      <c r="Y767" s="33">
        <f>IF(AND(Y$6='People_Inputs'!$H$48,Y751=1),1,0)</f>
        <v>0</v>
      </c>
      <c r="Z767" s="33">
        <f>IF(AND(Z$6='People_Inputs'!$H$48,Z751=1),1,0)</f>
        <v>0</v>
      </c>
      <c r="AA767" s="33">
        <f>IF(AND(AA$6='People_Inputs'!$H$48,AA751=1),1,0)</f>
        <v>0</v>
      </c>
      <c r="AB767" s="33">
        <f>IF(AND(AB$6='People_Inputs'!$H$48,AB751=1),1,0)</f>
        <v>0</v>
      </c>
      <c r="AC767" s="33">
        <f>IF(AND(AC$6='People_Inputs'!$H$48,AC751=1),1,0)</f>
        <v>0</v>
      </c>
      <c r="AD767" s="33">
        <f>IF(AND(AD$6='People_Inputs'!$H$48,AD751=1),1,0)</f>
        <v>0</v>
      </c>
      <c r="AE767" s="33">
        <f>IF(AND(AE$6='People_Inputs'!$H$48,AE751=1),1,0)</f>
        <v>0</v>
      </c>
      <c r="AF767" s="33">
        <f>IF(AND(AF$6='People_Inputs'!$H$48,AF751=1),1,0)</f>
        <v>0</v>
      </c>
      <c r="AG767" s="33">
        <f>IF(AND(AG$6='People_Inputs'!$H$48,AG751=1),1,0)</f>
        <v>0</v>
      </c>
      <c r="AH767" s="33">
        <f>IF(AND(AH$6='People_Inputs'!$H$48,AH751=1),1,0)</f>
        <v>0</v>
      </c>
      <c r="AI767" s="33">
        <f>IF(AND(AI$6='People_Inputs'!$H$48,AI751=1),1,0)</f>
        <v>0</v>
      </c>
      <c r="AJ767" s="33">
        <f>IF(AND(AJ$6='People_Inputs'!$H$48,AJ751=1),1,0)</f>
        <v>0</v>
      </c>
      <c r="AK767" s="33">
        <f>IF(AND(AK$6='People_Inputs'!$H$48,AK751=1),1,0)</f>
        <v>0</v>
      </c>
      <c r="AL767" s="33">
        <f>IF(AND(AL$6='People_Inputs'!$H$48,AL751=1),1,0)</f>
        <v>0</v>
      </c>
      <c r="AM767" s="33">
        <f>IF(AND(AM$6='People_Inputs'!$H$48,AM751=1),1,0)</f>
        <v>0</v>
      </c>
      <c r="AN767" s="33">
        <f>IF(AND(AN$6='People_Inputs'!$H$48,AN751=1),1,0)</f>
        <v>0</v>
      </c>
      <c r="AO767" s="33">
        <f>IF(AND(AO$6='People_Inputs'!$H$48,AO751=1),1,0)</f>
        <v>0</v>
      </c>
      <c r="AP767" s="33">
        <f>IF(AND(AP$6='People_Inputs'!$H$48,AP751=1),1,0)</f>
        <v>0</v>
      </c>
      <c r="AQ767" s="33">
        <f>IF(AND(AQ$6='People_Inputs'!$H$48,AQ751=1),1,0)</f>
        <v>0</v>
      </c>
      <c r="AR767" s="33">
        <f>IF(AND(AR$6='People_Inputs'!$H$48,AR751=1),1,0)</f>
        <v>0</v>
      </c>
      <c r="AS767" s="33">
        <f>IF(AND(AS$6='People_Inputs'!$H$48,AS751=1),1,0)</f>
        <v>0</v>
      </c>
      <c r="AT767" s="33">
        <f>IF(AND(AT$6='People_Inputs'!$H$48,AT751=1),1,0)</f>
        <v>0</v>
      </c>
      <c r="AU767" s="33">
        <f>IF(AND(AU$6='People_Inputs'!$H$48,AU751=1),1,0)</f>
        <v>0</v>
      </c>
      <c r="AV767" s="33">
        <f>IF(AND(AV$6='People_Inputs'!$H$48,AV751=1),1,0)</f>
        <v>0</v>
      </c>
      <c r="AW767" s="33">
        <f>IF(AND(AW$6='People_Inputs'!$H$48,AW751=1),1,0)</f>
        <v>0</v>
      </c>
      <c r="AX767" s="33">
        <f>IF(AND(AX$6='People_Inputs'!$H$48,AX751=1),1,0)</f>
        <v>0</v>
      </c>
      <c r="AY767" s="33">
        <f>IF(AND(AY$6='People_Inputs'!$H$48,AY751=1),1,0)</f>
        <v>0</v>
      </c>
      <c r="AZ767" s="33">
        <f>IF(AND(AZ$6='People_Inputs'!$H$48,AZ751=1),1,0)</f>
        <v>0</v>
      </c>
      <c r="BA767" s="33">
        <f>IF(AND(BA$6='People_Inputs'!$H$48,BA751=1),1,0)</f>
        <v>0</v>
      </c>
      <c r="BB767" s="33">
        <f>IF(AND(BB$6='People_Inputs'!$H$48,BB751=1),1,0)</f>
        <v>0</v>
      </c>
      <c r="BC767" s="33">
        <f>IF(AND(BC$6='People_Inputs'!$H$48,BC751=1),1,0)</f>
        <v>0</v>
      </c>
      <c r="BD767" s="33">
        <f>IF(AND(BD$6='People_Inputs'!$H$48,BD751=1),1,0)</f>
        <v>0</v>
      </c>
      <c r="BE767" s="33">
        <f>IF(AND(BE$6='People_Inputs'!$H$48,BE751=1),1,0)</f>
        <v>0</v>
      </c>
      <c r="BF767" s="33">
        <f>IF(AND(BF$6='People_Inputs'!$H$48,BF751=1),1,0)</f>
        <v>0</v>
      </c>
      <c r="BG767" s="33">
        <f>IF(AND(BG$6='People_Inputs'!$H$48,BG751=1),1,0)</f>
        <v>0</v>
      </c>
      <c r="BH767" s="33">
        <f>IF(AND(BH$6='People_Inputs'!$H$48,BH751=1),1,0)</f>
        <v>0</v>
      </c>
      <c r="BI767" s="33">
        <f>IF(AND(BI$6='People_Inputs'!$H$48,BI751=1),1,0)</f>
        <v>0</v>
      </c>
      <c r="BJ767" s="33">
        <f>IF(AND(BJ$6='People_Inputs'!$H$48,BJ751=1),1,0)</f>
        <v>0</v>
      </c>
      <c r="BK767" s="33">
        <f>IF(AND(BK$6='People_Inputs'!$H$48,BK751=1),1,0)</f>
        <v>0</v>
      </c>
      <c r="BL767" s="33">
        <f>IF(AND(BL$6='People_Inputs'!$H$48,BL751=1),1,0)</f>
        <v>0</v>
      </c>
      <c r="BM767" s="33">
        <f>IF(AND(BM$6='People_Inputs'!$H$48,BM751=1),1,0)</f>
        <v>0</v>
      </c>
      <c r="BN767" s="33">
        <f>IF(AND(BN$6='People_Inputs'!$H$48,BN751=1),1,0)</f>
        <v>0</v>
      </c>
      <c r="BO767" s="33">
        <f>IF(AND(BO$6='People_Inputs'!$H$48,BO751=1),1,0)</f>
        <v>0</v>
      </c>
    </row>
    <row r="768" ht="28" customHeight="1">
      <c r="A768" s="2" t="str">
        <v>SLOT38.RECRUIT</v>
      </c>
      <c r="B768" s="6" t="str">
        <v>SLOT38 recruiting cost</v>
      </c>
      <c r="C768" s="2" t="str">
        <v>EUR</v>
      </c>
      <c r="D768" s="2" t="str">
        <v>SUM</v>
      </c>
      <c r="E768" s="36">
        <f>SUM(H768:BO768)</f>
        <v>0</v>
      </c>
      <c r="F768" s="6" t="str">
        <v>Spare row; inactive until a hire and an exit month are entered on People_Inputs</v>
      </c>
      <c r="G768" s="2"/>
      <c r="H768" s="35">
        <f>H767*IF('People_Inputs'!$Q$48="none",0,IF('People_Inputs'!$Q$48="agency",H754*'Inputs'!$E$22,IF('People_Inputs'!$Q$48="direct",'Inputs'!$E$23,'Inputs'!$E$21*'Inputs'!$E$22*H754+(1-'Inputs'!$E$21)*'Inputs'!$E$23)))</f>
        <v>0</v>
      </c>
      <c r="I768" s="35">
        <f>I767*IF('People_Inputs'!$Q$48="none",0,IF('People_Inputs'!$Q$48="agency",I754*'Inputs'!$E$22,IF('People_Inputs'!$Q$48="direct",'Inputs'!$E$23,'Inputs'!$E$21*'Inputs'!$E$22*I754+(1-'Inputs'!$E$21)*'Inputs'!$E$23)))</f>
        <v>0</v>
      </c>
      <c r="J768" s="35">
        <f>J767*IF('People_Inputs'!$Q$48="none",0,IF('People_Inputs'!$Q$48="agency",J754*'Inputs'!$E$22,IF('People_Inputs'!$Q$48="direct",'Inputs'!$E$23,'Inputs'!$E$21*'Inputs'!$E$22*J754+(1-'Inputs'!$E$21)*'Inputs'!$E$23)))</f>
        <v>0</v>
      </c>
      <c r="K768" s="35">
        <f>K767*IF('People_Inputs'!$Q$48="none",0,IF('People_Inputs'!$Q$48="agency",K754*'Inputs'!$E$22,IF('People_Inputs'!$Q$48="direct",'Inputs'!$E$23,'Inputs'!$E$21*'Inputs'!$E$22*K754+(1-'Inputs'!$E$21)*'Inputs'!$E$23)))</f>
        <v>0</v>
      </c>
      <c r="L768" s="35">
        <f>L767*IF('People_Inputs'!$Q$48="none",0,IF('People_Inputs'!$Q$48="agency",L754*'Inputs'!$E$22,IF('People_Inputs'!$Q$48="direct",'Inputs'!$E$23,'Inputs'!$E$21*'Inputs'!$E$22*L754+(1-'Inputs'!$E$21)*'Inputs'!$E$23)))</f>
        <v>0</v>
      </c>
      <c r="M768" s="35">
        <f>M767*IF('People_Inputs'!$Q$48="none",0,IF('People_Inputs'!$Q$48="agency",M754*'Inputs'!$E$22,IF('People_Inputs'!$Q$48="direct",'Inputs'!$E$23,'Inputs'!$E$21*'Inputs'!$E$22*M754+(1-'Inputs'!$E$21)*'Inputs'!$E$23)))</f>
        <v>0</v>
      </c>
      <c r="N768" s="35">
        <f>N767*IF('People_Inputs'!$Q$48="none",0,IF('People_Inputs'!$Q$48="agency",N754*'Inputs'!$E$22,IF('People_Inputs'!$Q$48="direct",'Inputs'!$E$23,'Inputs'!$E$21*'Inputs'!$E$22*N754+(1-'Inputs'!$E$21)*'Inputs'!$E$23)))</f>
        <v>0</v>
      </c>
      <c r="O768" s="35">
        <f>O767*IF('People_Inputs'!$Q$48="none",0,IF('People_Inputs'!$Q$48="agency",O754*'Inputs'!$E$22,IF('People_Inputs'!$Q$48="direct",'Inputs'!$E$23,'Inputs'!$E$21*'Inputs'!$E$22*O754+(1-'Inputs'!$E$21)*'Inputs'!$E$23)))</f>
        <v>0</v>
      </c>
      <c r="P768" s="35">
        <f>P767*IF('People_Inputs'!$Q$48="none",0,IF('People_Inputs'!$Q$48="agency",P754*'Inputs'!$E$22,IF('People_Inputs'!$Q$48="direct",'Inputs'!$E$23,'Inputs'!$E$21*'Inputs'!$E$22*P754+(1-'Inputs'!$E$21)*'Inputs'!$E$23)))</f>
        <v>0</v>
      </c>
      <c r="Q768" s="35">
        <f>Q767*IF('People_Inputs'!$Q$48="none",0,IF('People_Inputs'!$Q$48="agency",Q754*'Inputs'!$E$22,IF('People_Inputs'!$Q$48="direct",'Inputs'!$E$23,'Inputs'!$E$21*'Inputs'!$E$22*Q754+(1-'Inputs'!$E$21)*'Inputs'!$E$23)))</f>
        <v>0</v>
      </c>
      <c r="R768" s="35">
        <f>R767*IF('People_Inputs'!$Q$48="none",0,IF('People_Inputs'!$Q$48="agency",R754*'Inputs'!$E$22,IF('People_Inputs'!$Q$48="direct",'Inputs'!$E$23,'Inputs'!$E$21*'Inputs'!$E$22*R754+(1-'Inputs'!$E$21)*'Inputs'!$E$23)))</f>
        <v>0</v>
      </c>
      <c r="S768" s="35">
        <f>S767*IF('People_Inputs'!$Q$48="none",0,IF('People_Inputs'!$Q$48="agency",S754*'Inputs'!$E$22,IF('People_Inputs'!$Q$48="direct",'Inputs'!$E$23,'Inputs'!$E$21*'Inputs'!$E$22*S754+(1-'Inputs'!$E$21)*'Inputs'!$E$23)))</f>
        <v>0</v>
      </c>
      <c r="T768" s="35">
        <f>T767*IF('People_Inputs'!$Q$48="none",0,IF('People_Inputs'!$Q$48="agency",T754*'Inputs'!$E$22,IF('People_Inputs'!$Q$48="direct",'Inputs'!$E$23,'Inputs'!$E$21*'Inputs'!$E$22*T754+(1-'Inputs'!$E$21)*'Inputs'!$E$23)))</f>
        <v>0</v>
      </c>
      <c r="U768" s="35">
        <f>U767*IF('People_Inputs'!$Q$48="none",0,IF('People_Inputs'!$Q$48="agency",U754*'Inputs'!$E$22,IF('People_Inputs'!$Q$48="direct",'Inputs'!$E$23,'Inputs'!$E$21*'Inputs'!$E$22*U754+(1-'Inputs'!$E$21)*'Inputs'!$E$23)))</f>
        <v>0</v>
      </c>
      <c r="V768" s="35">
        <f>V767*IF('People_Inputs'!$Q$48="none",0,IF('People_Inputs'!$Q$48="agency",V754*'Inputs'!$E$22,IF('People_Inputs'!$Q$48="direct",'Inputs'!$E$23,'Inputs'!$E$21*'Inputs'!$E$22*V754+(1-'Inputs'!$E$21)*'Inputs'!$E$23)))</f>
        <v>0</v>
      </c>
      <c r="W768" s="35">
        <f>W767*IF('People_Inputs'!$Q$48="none",0,IF('People_Inputs'!$Q$48="agency",W754*'Inputs'!$E$22,IF('People_Inputs'!$Q$48="direct",'Inputs'!$E$23,'Inputs'!$E$21*'Inputs'!$E$22*W754+(1-'Inputs'!$E$21)*'Inputs'!$E$23)))</f>
        <v>0</v>
      </c>
      <c r="X768" s="35">
        <f>X767*IF('People_Inputs'!$Q$48="none",0,IF('People_Inputs'!$Q$48="agency",X754*'Inputs'!$E$22,IF('People_Inputs'!$Q$48="direct",'Inputs'!$E$23,'Inputs'!$E$21*'Inputs'!$E$22*X754+(1-'Inputs'!$E$21)*'Inputs'!$E$23)))</f>
        <v>0</v>
      </c>
      <c r="Y768" s="35">
        <f>Y767*IF('People_Inputs'!$Q$48="none",0,IF('People_Inputs'!$Q$48="agency",Y754*'Inputs'!$E$22,IF('People_Inputs'!$Q$48="direct",'Inputs'!$E$23,'Inputs'!$E$21*'Inputs'!$E$22*Y754+(1-'Inputs'!$E$21)*'Inputs'!$E$23)))</f>
        <v>0</v>
      </c>
      <c r="Z768" s="35">
        <f>Z767*IF('People_Inputs'!$Q$48="none",0,IF('People_Inputs'!$Q$48="agency",Z754*'Inputs'!$E$22,IF('People_Inputs'!$Q$48="direct",'Inputs'!$E$23,'Inputs'!$E$21*'Inputs'!$E$22*Z754+(1-'Inputs'!$E$21)*'Inputs'!$E$23)))</f>
        <v>0</v>
      </c>
      <c r="AA768" s="35">
        <f>AA767*IF('People_Inputs'!$Q$48="none",0,IF('People_Inputs'!$Q$48="agency",AA754*'Inputs'!$E$22,IF('People_Inputs'!$Q$48="direct",'Inputs'!$E$23,'Inputs'!$E$21*'Inputs'!$E$22*AA754+(1-'Inputs'!$E$21)*'Inputs'!$E$23)))</f>
        <v>0</v>
      </c>
      <c r="AB768" s="35">
        <f>AB767*IF('People_Inputs'!$Q$48="none",0,IF('People_Inputs'!$Q$48="agency",AB754*'Inputs'!$E$22,IF('People_Inputs'!$Q$48="direct",'Inputs'!$E$23,'Inputs'!$E$21*'Inputs'!$E$22*AB754+(1-'Inputs'!$E$21)*'Inputs'!$E$23)))</f>
        <v>0</v>
      </c>
      <c r="AC768" s="35">
        <f>AC767*IF('People_Inputs'!$Q$48="none",0,IF('People_Inputs'!$Q$48="agency",AC754*'Inputs'!$E$22,IF('People_Inputs'!$Q$48="direct",'Inputs'!$E$23,'Inputs'!$E$21*'Inputs'!$E$22*AC754+(1-'Inputs'!$E$21)*'Inputs'!$E$23)))</f>
        <v>0</v>
      </c>
      <c r="AD768" s="35">
        <f>AD767*IF('People_Inputs'!$Q$48="none",0,IF('People_Inputs'!$Q$48="agency",AD754*'Inputs'!$E$22,IF('People_Inputs'!$Q$48="direct",'Inputs'!$E$23,'Inputs'!$E$21*'Inputs'!$E$22*AD754+(1-'Inputs'!$E$21)*'Inputs'!$E$23)))</f>
        <v>0</v>
      </c>
      <c r="AE768" s="35">
        <f>AE767*IF('People_Inputs'!$Q$48="none",0,IF('People_Inputs'!$Q$48="agency",AE754*'Inputs'!$E$22,IF('People_Inputs'!$Q$48="direct",'Inputs'!$E$23,'Inputs'!$E$21*'Inputs'!$E$22*AE754+(1-'Inputs'!$E$21)*'Inputs'!$E$23)))</f>
        <v>0</v>
      </c>
      <c r="AF768" s="35">
        <f>AF767*IF('People_Inputs'!$Q$48="none",0,IF('People_Inputs'!$Q$48="agency",AF754*'Inputs'!$E$22,IF('People_Inputs'!$Q$48="direct",'Inputs'!$E$23,'Inputs'!$E$21*'Inputs'!$E$22*AF754+(1-'Inputs'!$E$21)*'Inputs'!$E$23)))</f>
        <v>0</v>
      </c>
      <c r="AG768" s="35">
        <f>AG767*IF('People_Inputs'!$Q$48="none",0,IF('People_Inputs'!$Q$48="agency",AG754*'Inputs'!$E$22,IF('People_Inputs'!$Q$48="direct",'Inputs'!$E$23,'Inputs'!$E$21*'Inputs'!$E$22*AG754+(1-'Inputs'!$E$21)*'Inputs'!$E$23)))</f>
        <v>0</v>
      </c>
      <c r="AH768" s="35">
        <f>AH767*IF('People_Inputs'!$Q$48="none",0,IF('People_Inputs'!$Q$48="agency",AH754*'Inputs'!$E$22,IF('People_Inputs'!$Q$48="direct",'Inputs'!$E$23,'Inputs'!$E$21*'Inputs'!$E$22*AH754+(1-'Inputs'!$E$21)*'Inputs'!$E$23)))</f>
        <v>0</v>
      </c>
      <c r="AI768" s="35">
        <f>AI767*IF('People_Inputs'!$Q$48="none",0,IF('People_Inputs'!$Q$48="agency",AI754*'Inputs'!$E$22,IF('People_Inputs'!$Q$48="direct",'Inputs'!$E$23,'Inputs'!$E$21*'Inputs'!$E$22*AI754+(1-'Inputs'!$E$21)*'Inputs'!$E$23)))</f>
        <v>0</v>
      </c>
      <c r="AJ768" s="35">
        <f>AJ767*IF('People_Inputs'!$Q$48="none",0,IF('People_Inputs'!$Q$48="agency",AJ754*'Inputs'!$E$22,IF('People_Inputs'!$Q$48="direct",'Inputs'!$E$23,'Inputs'!$E$21*'Inputs'!$E$22*AJ754+(1-'Inputs'!$E$21)*'Inputs'!$E$23)))</f>
        <v>0</v>
      </c>
      <c r="AK768" s="35">
        <f>AK767*IF('People_Inputs'!$Q$48="none",0,IF('People_Inputs'!$Q$48="agency",AK754*'Inputs'!$E$22,IF('People_Inputs'!$Q$48="direct",'Inputs'!$E$23,'Inputs'!$E$21*'Inputs'!$E$22*AK754+(1-'Inputs'!$E$21)*'Inputs'!$E$23)))</f>
        <v>0</v>
      </c>
      <c r="AL768" s="35">
        <f>AL767*IF('People_Inputs'!$Q$48="none",0,IF('People_Inputs'!$Q$48="agency",AL754*'Inputs'!$E$22,IF('People_Inputs'!$Q$48="direct",'Inputs'!$E$23,'Inputs'!$E$21*'Inputs'!$E$22*AL754+(1-'Inputs'!$E$21)*'Inputs'!$E$23)))</f>
        <v>0</v>
      </c>
      <c r="AM768" s="35">
        <f>AM767*IF('People_Inputs'!$Q$48="none",0,IF('People_Inputs'!$Q$48="agency",AM754*'Inputs'!$E$22,IF('People_Inputs'!$Q$48="direct",'Inputs'!$E$23,'Inputs'!$E$21*'Inputs'!$E$22*AM754+(1-'Inputs'!$E$21)*'Inputs'!$E$23)))</f>
        <v>0</v>
      </c>
      <c r="AN768" s="35">
        <f>AN767*IF('People_Inputs'!$Q$48="none",0,IF('People_Inputs'!$Q$48="agency",AN754*'Inputs'!$E$22,IF('People_Inputs'!$Q$48="direct",'Inputs'!$E$23,'Inputs'!$E$21*'Inputs'!$E$22*AN754+(1-'Inputs'!$E$21)*'Inputs'!$E$23)))</f>
        <v>0</v>
      </c>
      <c r="AO768" s="35">
        <f>AO767*IF('People_Inputs'!$Q$48="none",0,IF('People_Inputs'!$Q$48="agency",AO754*'Inputs'!$E$22,IF('People_Inputs'!$Q$48="direct",'Inputs'!$E$23,'Inputs'!$E$21*'Inputs'!$E$22*AO754+(1-'Inputs'!$E$21)*'Inputs'!$E$23)))</f>
        <v>0</v>
      </c>
      <c r="AP768" s="35">
        <f>AP767*IF('People_Inputs'!$Q$48="none",0,IF('People_Inputs'!$Q$48="agency",AP754*'Inputs'!$E$22,IF('People_Inputs'!$Q$48="direct",'Inputs'!$E$23,'Inputs'!$E$21*'Inputs'!$E$22*AP754+(1-'Inputs'!$E$21)*'Inputs'!$E$23)))</f>
        <v>0</v>
      </c>
      <c r="AQ768" s="35">
        <f>AQ767*IF('People_Inputs'!$Q$48="none",0,IF('People_Inputs'!$Q$48="agency",AQ754*'Inputs'!$E$22,IF('People_Inputs'!$Q$48="direct",'Inputs'!$E$23,'Inputs'!$E$21*'Inputs'!$E$22*AQ754+(1-'Inputs'!$E$21)*'Inputs'!$E$23)))</f>
        <v>0</v>
      </c>
      <c r="AR768" s="35">
        <f>AR767*IF('People_Inputs'!$Q$48="none",0,IF('People_Inputs'!$Q$48="agency",AR754*'Inputs'!$E$22,IF('People_Inputs'!$Q$48="direct",'Inputs'!$E$23,'Inputs'!$E$21*'Inputs'!$E$22*AR754+(1-'Inputs'!$E$21)*'Inputs'!$E$23)))</f>
        <v>0</v>
      </c>
      <c r="AS768" s="35">
        <f>AS767*IF('People_Inputs'!$Q$48="none",0,IF('People_Inputs'!$Q$48="agency",AS754*'Inputs'!$E$22,IF('People_Inputs'!$Q$48="direct",'Inputs'!$E$23,'Inputs'!$E$21*'Inputs'!$E$22*AS754+(1-'Inputs'!$E$21)*'Inputs'!$E$23)))</f>
        <v>0</v>
      </c>
      <c r="AT768" s="35">
        <f>AT767*IF('People_Inputs'!$Q$48="none",0,IF('People_Inputs'!$Q$48="agency",AT754*'Inputs'!$E$22,IF('People_Inputs'!$Q$48="direct",'Inputs'!$E$23,'Inputs'!$E$21*'Inputs'!$E$22*AT754+(1-'Inputs'!$E$21)*'Inputs'!$E$23)))</f>
        <v>0</v>
      </c>
      <c r="AU768" s="35">
        <f>AU767*IF('People_Inputs'!$Q$48="none",0,IF('People_Inputs'!$Q$48="agency",AU754*'Inputs'!$E$22,IF('People_Inputs'!$Q$48="direct",'Inputs'!$E$23,'Inputs'!$E$21*'Inputs'!$E$22*AU754+(1-'Inputs'!$E$21)*'Inputs'!$E$23)))</f>
        <v>0</v>
      </c>
      <c r="AV768" s="35">
        <f>AV767*IF('People_Inputs'!$Q$48="none",0,IF('People_Inputs'!$Q$48="agency",AV754*'Inputs'!$E$22,IF('People_Inputs'!$Q$48="direct",'Inputs'!$E$23,'Inputs'!$E$21*'Inputs'!$E$22*AV754+(1-'Inputs'!$E$21)*'Inputs'!$E$23)))</f>
        <v>0</v>
      </c>
      <c r="AW768" s="35">
        <f>AW767*IF('People_Inputs'!$Q$48="none",0,IF('People_Inputs'!$Q$48="agency",AW754*'Inputs'!$E$22,IF('People_Inputs'!$Q$48="direct",'Inputs'!$E$23,'Inputs'!$E$21*'Inputs'!$E$22*AW754+(1-'Inputs'!$E$21)*'Inputs'!$E$23)))</f>
        <v>0</v>
      </c>
      <c r="AX768" s="35">
        <f>AX767*IF('People_Inputs'!$Q$48="none",0,IF('People_Inputs'!$Q$48="agency",AX754*'Inputs'!$E$22,IF('People_Inputs'!$Q$48="direct",'Inputs'!$E$23,'Inputs'!$E$21*'Inputs'!$E$22*AX754+(1-'Inputs'!$E$21)*'Inputs'!$E$23)))</f>
        <v>0</v>
      </c>
      <c r="AY768" s="35">
        <f>AY767*IF('People_Inputs'!$Q$48="none",0,IF('People_Inputs'!$Q$48="agency",AY754*'Inputs'!$E$22,IF('People_Inputs'!$Q$48="direct",'Inputs'!$E$23,'Inputs'!$E$21*'Inputs'!$E$22*AY754+(1-'Inputs'!$E$21)*'Inputs'!$E$23)))</f>
        <v>0</v>
      </c>
      <c r="AZ768" s="35">
        <f>AZ767*IF('People_Inputs'!$Q$48="none",0,IF('People_Inputs'!$Q$48="agency",AZ754*'Inputs'!$E$22,IF('People_Inputs'!$Q$48="direct",'Inputs'!$E$23,'Inputs'!$E$21*'Inputs'!$E$22*AZ754+(1-'Inputs'!$E$21)*'Inputs'!$E$23)))</f>
        <v>0</v>
      </c>
      <c r="BA768" s="35">
        <f>BA767*IF('People_Inputs'!$Q$48="none",0,IF('People_Inputs'!$Q$48="agency",BA754*'Inputs'!$E$22,IF('People_Inputs'!$Q$48="direct",'Inputs'!$E$23,'Inputs'!$E$21*'Inputs'!$E$22*BA754+(1-'Inputs'!$E$21)*'Inputs'!$E$23)))</f>
        <v>0</v>
      </c>
      <c r="BB768" s="35">
        <f>BB767*IF('People_Inputs'!$Q$48="none",0,IF('People_Inputs'!$Q$48="agency",BB754*'Inputs'!$E$22,IF('People_Inputs'!$Q$48="direct",'Inputs'!$E$23,'Inputs'!$E$21*'Inputs'!$E$22*BB754+(1-'Inputs'!$E$21)*'Inputs'!$E$23)))</f>
        <v>0</v>
      </c>
      <c r="BC768" s="35">
        <f>BC767*IF('People_Inputs'!$Q$48="none",0,IF('People_Inputs'!$Q$48="agency",BC754*'Inputs'!$E$22,IF('People_Inputs'!$Q$48="direct",'Inputs'!$E$23,'Inputs'!$E$21*'Inputs'!$E$22*BC754+(1-'Inputs'!$E$21)*'Inputs'!$E$23)))</f>
        <v>0</v>
      </c>
      <c r="BD768" s="35">
        <f>BD767*IF('People_Inputs'!$Q$48="none",0,IF('People_Inputs'!$Q$48="agency",BD754*'Inputs'!$E$22,IF('People_Inputs'!$Q$48="direct",'Inputs'!$E$23,'Inputs'!$E$21*'Inputs'!$E$22*BD754+(1-'Inputs'!$E$21)*'Inputs'!$E$23)))</f>
        <v>0</v>
      </c>
      <c r="BE768" s="35">
        <f>BE767*IF('People_Inputs'!$Q$48="none",0,IF('People_Inputs'!$Q$48="agency",BE754*'Inputs'!$E$22,IF('People_Inputs'!$Q$48="direct",'Inputs'!$E$23,'Inputs'!$E$21*'Inputs'!$E$22*BE754+(1-'Inputs'!$E$21)*'Inputs'!$E$23)))</f>
        <v>0</v>
      </c>
      <c r="BF768" s="35">
        <f>BF767*IF('People_Inputs'!$Q$48="none",0,IF('People_Inputs'!$Q$48="agency",BF754*'Inputs'!$E$22,IF('People_Inputs'!$Q$48="direct",'Inputs'!$E$23,'Inputs'!$E$21*'Inputs'!$E$22*BF754+(1-'Inputs'!$E$21)*'Inputs'!$E$23)))</f>
        <v>0</v>
      </c>
      <c r="BG768" s="35">
        <f>BG767*IF('People_Inputs'!$Q$48="none",0,IF('People_Inputs'!$Q$48="agency",BG754*'Inputs'!$E$22,IF('People_Inputs'!$Q$48="direct",'Inputs'!$E$23,'Inputs'!$E$21*'Inputs'!$E$22*BG754+(1-'Inputs'!$E$21)*'Inputs'!$E$23)))</f>
        <v>0</v>
      </c>
      <c r="BH768" s="35">
        <f>BH767*IF('People_Inputs'!$Q$48="none",0,IF('People_Inputs'!$Q$48="agency",BH754*'Inputs'!$E$22,IF('People_Inputs'!$Q$48="direct",'Inputs'!$E$23,'Inputs'!$E$21*'Inputs'!$E$22*BH754+(1-'Inputs'!$E$21)*'Inputs'!$E$23)))</f>
        <v>0</v>
      </c>
      <c r="BI768" s="35">
        <f>BI767*IF('People_Inputs'!$Q$48="none",0,IF('People_Inputs'!$Q$48="agency",BI754*'Inputs'!$E$22,IF('People_Inputs'!$Q$48="direct",'Inputs'!$E$23,'Inputs'!$E$21*'Inputs'!$E$22*BI754+(1-'Inputs'!$E$21)*'Inputs'!$E$23)))</f>
        <v>0</v>
      </c>
      <c r="BJ768" s="35">
        <f>BJ767*IF('People_Inputs'!$Q$48="none",0,IF('People_Inputs'!$Q$48="agency",BJ754*'Inputs'!$E$22,IF('People_Inputs'!$Q$48="direct",'Inputs'!$E$23,'Inputs'!$E$21*'Inputs'!$E$22*BJ754+(1-'Inputs'!$E$21)*'Inputs'!$E$23)))</f>
        <v>0</v>
      </c>
      <c r="BK768" s="35">
        <f>BK767*IF('People_Inputs'!$Q$48="none",0,IF('People_Inputs'!$Q$48="agency",BK754*'Inputs'!$E$22,IF('People_Inputs'!$Q$48="direct",'Inputs'!$E$23,'Inputs'!$E$21*'Inputs'!$E$22*BK754+(1-'Inputs'!$E$21)*'Inputs'!$E$23)))</f>
        <v>0</v>
      </c>
      <c r="BL768" s="35">
        <f>BL767*IF('People_Inputs'!$Q$48="none",0,IF('People_Inputs'!$Q$48="agency",BL754*'Inputs'!$E$22,IF('People_Inputs'!$Q$48="direct",'Inputs'!$E$23,'Inputs'!$E$21*'Inputs'!$E$22*BL754+(1-'Inputs'!$E$21)*'Inputs'!$E$23)))</f>
        <v>0</v>
      </c>
      <c r="BM768" s="35">
        <f>BM767*IF('People_Inputs'!$Q$48="none",0,IF('People_Inputs'!$Q$48="agency",BM754*'Inputs'!$E$22,IF('People_Inputs'!$Q$48="direct",'Inputs'!$E$23,'Inputs'!$E$21*'Inputs'!$E$22*BM754+(1-'Inputs'!$E$21)*'Inputs'!$E$23)))</f>
        <v>0</v>
      </c>
      <c r="BN768" s="35">
        <f>BN767*IF('People_Inputs'!$Q$48="none",0,IF('People_Inputs'!$Q$48="agency",BN754*'Inputs'!$E$22,IF('People_Inputs'!$Q$48="direct",'Inputs'!$E$23,'Inputs'!$E$21*'Inputs'!$E$22*BN754+(1-'Inputs'!$E$21)*'Inputs'!$E$23)))</f>
        <v>0</v>
      </c>
      <c r="BO768" s="35">
        <f>BO767*IF('People_Inputs'!$Q$48="none",0,IF('People_Inputs'!$Q$48="agency",BO754*'Inputs'!$E$22,IF('People_Inputs'!$Q$48="direct",'Inputs'!$E$23,'Inputs'!$E$21*'Inputs'!$E$22*BO754+(1-'Inputs'!$E$21)*'Inputs'!$E$23)))</f>
        <v>0</v>
      </c>
    </row>
    <row r="769" ht="28" customHeight="1">
      <c r="A769" s="2" t="str">
        <v>SLOT38.SOFTWARE</v>
      </c>
      <c r="B769" s="6" t="str">
        <v>SLOT38 software cost</v>
      </c>
      <c r="C769" s="2" t="str">
        <v>EUR</v>
      </c>
      <c r="D769" s="2" t="str">
        <v>SUM</v>
      </c>
      <c r="E769" s="36">
        <f>SUM(H769:BO769)</f>
        <v>0</v>
      </c>
      <c r="F769" s="6" t="str">
        <v>Spare row; inactive until a hire and an exit month are entered on People_Inputs</v>
      </c>
      <c r="G769" s="2"/>
      <c r="H769" s="35">
        <f>H752*'People_Inputs'!$O$48</f>
        <v>0</v>
      </c>
      <c r="I769" s="35">
        <f>I752*'People_Inputs'!$O$48</f>
        <v>0</v>
      </c>
      <c r="J769" s="35">
        <f>J752*'People_Inputs'!$O$48</f>
        <v>0</v>
      </c>
      <c r="K769" s="35">
        <f>K752*'People_Inputs'!$O$48</f>
        <v>0</v>
      </c>
      <c r="L769" s="35">
        <f>L752*'People_Inputs'!$O$48</f>
        <v>0</v>
      </c>
      <c r="M769" s="35">
        <f>M752*'People_Inputs'!$O$48</f>
        <v>0</v>
      </c>
      <c r="N769" s="35">
        <f>N752*'People_Inputs'!$O$48</f>
        <v>0</v>
      </c>
      <c r="O769" s="35">
        <f>O752*'People_Inputs'!$O$48</f>
        <v>0</v>
      </c>
      <c r="P769" s="35">
        <f>P752*'People_Inputs'!$O$48</f>
        <v>0</v>
      </c>
      <c r="Q769" s="35">
        <f>Q752*'People_Inputs'!$O$48</f>
        <v>0</v>
      </c>
      <c r="R769" s="35">
        <f>R752*'People_Inputs'!$O$48</f>
        <v>0</v>
      </c>
      <c r="S769" s="35">
        <f>S752*'People_Inputs'!$O$48</f>
        <v>0</v>
      </c>
      <c r="T769" s="35">
        <f>T752*'People_Inputs'!$O$48</f>
        <v>0</v>
      </c>
      <c r="U769" s="35">
        <f>U752*'People_Inputs'!$O$48</f>
        <v>0</v>
      </c>
      <c r="V769" s="35">
        <f>V752*'People_Inputs'!$O$48</f>
        <v>0</v>
      </c>
      <c r="W769" s="35">
        <f>W752*'People_Inputs'!$O$48</f>
        <v>0</v>
      </c>
      <c r="X769" s="35">
        <f>X752*'People_Inputs'!$O$48</f>
        <v>0</v>
      </c>
      <c r="Y769" s="35">
        <f>Y752*'People_Inputs'!$O$48</f>
        <v>0</v>
      </c>
      <c r="Z769" s="35">
        <f>Z752*'People_Inputs'!$O$48</f>
        <v>0</v>
      </c>
      <c r="AA769" s="35">
        <f>AA752*'People_Inputs'!$O$48</f>
        <v>0</v>
      </c>
      <c r="AB769" s="35">
        <f>AB752*'People_Inputs'!$O$48</f>
        <v>0</v>
      </c>
      <c r="AC769" s="35">
        <f>AC752*'People_Inputs'!$O$48</f>
        <v>0</v>
      </c>
      <c r="AD769" s="35">
        <f>AD752*'People_Inputs'!$O$48</f>
        <v>0</v>
      </c>
      <c r="AE769" s="35">
        <f>AE752*'People_Inputs'!$O$48</f>
        <v>0</v>
      </c>
      <c r="AF769" s="35">
        <f>AF752*'People_Inputs'!$O$48</f>
        <v>0</v>
      </c>
      <c r="AG769" s="35">
        <f>AG752*'People_Inputs'!$O$48</f>
        <v>0</v>
      </c>
      <c r="AH769" s="35">
        <f>AH752*'People_Inputs'!$O$48</f>
        <v>0</v>
      </c>
      <c r="AI769" s="35">
        <f>AI752*'People_Inputs'!$O$48</f>
        <v>0</v>
      </c>
      <c r="AJ769" s="35">
        <f>AJ752*'People_Inputs'!$O$48</f>
        <v>0</v>
      </c>
      <c r="AK769" s="35">
        <f>AK752*'People_Inputs'!$O$48</f>
        <v>0</v>
      </c>
      <c r="AL769" s="35">
        <f>AL752*'People_Inputs'!$O$48</f>
        <v>0</v>
      </c>
      <c r="AM769" s="35">
        <f>AM752*'People_Inputs'!$O$48</f>
        <v>0</v>
      </c>
      <c r="AN769" s="35">
        <f>AN752*'People_Inputs'!$O$48</f>
        <v>0</v>
      </c>
      <c r="AO769" s="35">
        <f>AO752*'People_Inputs'!$O$48</f>
        <v>0</v>
      </c>
      <c r="AP769" s="35">
        <f>AP752*'People_Inputs'!$O$48</f>
        <v>0</v>
      </c>
      <c r="AQ769" s="35">
        <f>AQ752*'People_Inputs'!$O$48</f>
        <v>0</v>
      </c>
      <c r="AR769" s="35">
        <f>AR752*'People_Inputs'!$O$48</f>
        <v>0</v>
      </c>
      <c r="AS769" s="35">
        <f>AS752*'People_Inputs'!$O$48</f>
        <v>0</v>
      </c>
      <c r="AT769" s="35">
        <f>AT752*'People_Inputs'!$O$48</f>
        <v>0</v>
      </c>
      <c r="AU769" s="35">
        <f>AU752*'People_Inputs'!$O$48</f>
        <v>0</v>
      </c>
      <c r="AV769" s="35">
        <f>AV752*'People_Inputs'!$O$48</f>
        <v>0</v>
      </c>
      <c r="AW769" s="35">
        <f>AW752*'People_Inputs'!$O$48</f>
        <v>0</v>
      </c>
      <c r="AX769" s="35">
        <f>AX752*'People_Inputs'!$O$48</f>
        <v>0</v>
      </c>
      <c r="AY769" s="35">
        <f>AY752*'People_Inputs'!$O$48</f>
        <v>0</v>
      </c>
      <c r="AZ769" s="35">
        <f>AZ752*'People_Inputs'!$O$48</f>
        <v>0</v>
      </c>
      <c r="BA769" s="35">
        <f>BA752*'People_Inputs'!$O$48</f>
        <v>0</v>
      </c>
      <c r="BB769" s="35">
        <f>BB752*'People_Inputs'!$O$48</f>
        <v>0</v>
      </c>
      <c r="BC769" s="35">
        <f>BC752*'People_Inputs'!$O$48</f>
        <v>0</v>
      </c>
      <c r="BD769" s="35">
        <f>BD752*'People_Inputs'!$O$48</f>
        <v>0</v>
      </c>
      <c r="BE769" s="35">
        <f>BE752*'People_Inputs'!$O$48</f>
        <v>0</v>
      </c>
      <c r="BF769" s="35">
        <f>BF752*'People_Inputs'!$O$48</f>
        <v>0</v>
      </c>
      <c r="BG769" s="35">
        <f>BG752*'People_Inputs'!$O$48</f>
        <v>0</v>
      </c>
      <c r="BH769" s="35">
        <f>BH752*'People_Inputs'!$O$48</f>
        <v>0</v>
      </c>
      <c r="BI769" s="35">
        <f>BI752*'People_Inputs'!$O$48</f>
        <v>0</v>
      </c>
      <c r="BJ769" s="35">
        <f>BJ752*'People_Inputs'!$O$48</f>
        <v>0</v>
      </c>
      <c r="BK769" s="35">
        <f>BK752*'People_Inputs'!$O$48</f>
        <v>0</v>
      </c>
      <c r="BL769" s="35">
        <f>BL752*'People_Inputs'!$O$48</f>
        <v>0</v>
      </c>
      <c r="BM769" s="35">
        <f>BM752*'People_Inputs'!$O$48</f>
        <v>0</v>
      </c>
      <c r="BN769" s="35">
        <f>BN752*'People_Inputs'!$O$48</f>
        <v>0</v>
      </c>
      <c r="BO769" s="35">
        <f>BO752*'People_Inputs'!$O$48</f>
        <v>0</v>
      </c>
    </row>
    <row r="770" ht="28" customHeight="1">
      <c r="A770" s="2" t="str">
        <v>SLOT38.EQUIPMENT</v>
      </c>
      <c r="B770" s="6" t="str">
        <v>SLOT38 IT equipment purchase</v>
      </c>
      <c r="C770" s="2" t="str">
        <v>EUR</v>
      </c>
      <c r="D770" s="2" t="str">
        <v>SUM</v>
      </c>
      <c r="E770" s="36">
        <f>SUM(H770:BO770)</f>
        <v>0</v>
      </c>
      <c r="F770" s="6" t="str">
        <v>Spare row; inactive until a hire and an exit month are entered on People_Inputs</v>
      </c>
      <c r="G770" s="2"/>
      <c r="H770" s="35">
        <f>IF(AND(H751=1,(H$6-'People_Inputs'!$H$48)/'Inputs'!$E$26=ROUNDDOWN((H$6-'People_Inputs'!$H$48)/'Inputs'!$E$26,0)),'People_Inputs'!$P$48,0)</f>
        <v>0</v>
      </c>
      <c r="I770" s="35">
        <f>IF(AND(I751=1,(I$6-'People_Inputs'!$H$48)/'Inputs'!$E$26=ROUNDDOWN((I$6-'People_Inputs'!$H$48)/'Inputs'!$E$26,0)),'People_Inputs'!$P$48,0)</f>
        <v>0</v>
      </c>
      <c r="J770" s="35">
        <f>IF(AND(J751=1,(J$6-'People_Inputs'!$H$48)/'Inputs'!$E$26=ROUNDDOWN((J$6-'People_Inputs'!$H$48)/'Inputs'!$E$26,0)),'People_Inputs'!$P$48,0)</f>
        <v>0</v>
      </c>
      <c r="K770" s="35">
        <f>IF(AND(K751=1,(K$6-'People_Inputs'!$H$48)/'Inputs'!$E$26=ROUNDDOWN((K$6-'People_Inputs'!$H$48)/'Inputs'!$E$26,0)),'People_Inputs'!$P$48,0)</f>
        <v>0</v>
      </c>
      <c r="L770" s="35">
        <f>IF(AND(L751=1,(L$6-'People_Inputs'!$H$48)/'Inputs'!$E$26=ROUNDDOWN((L$6-'People_Inputs'!$H$48)/'Inputs'!$E$26,0)),'People_Inputs'!$P$48,0)</f>
        <v>0</v>
      </c>
      <c r="M770" s="35">
        <f>IF(AND(M751=1,(M$6-'People_Inputs'!$H$48)/'Inputs'!$E$26=ROUNDDOWN((M$6-'People_Inputs'!$H$48)/'Inputs'!$E$26,0)),'People_Inputs'!$P$48,0)</f>
        <v>0</v>
      </c>
      <c r="N770" s="35">
        <f>IF(AND(N751=1,(N$6-'People_Inputs'!$H$48)/'Inputs'!$E$26=ROUNDDOWN((N$6-'People_Inputs'!$H$48)/'Inputs'!$E$26,0)),'People_Inputs'!$P$48,0)</f>
        <v>0</v>
      </c>
      <c r="O770" s="35">
        <f>IF(AND(O751=1,(O$6-'People_Inputs'!$H$48)/'Inputs'!$E$26=ROUNDDOWN((O$6-'People_Inputs'!$H$48)/'Inputs'!$E$26,0)),'People_Inputs'!$P$48,0)</f>
        <v>0</v>
      </c>
      <c r="P770" s="35">
        <f>IF(AND(P751=1,(P$6-'People_Inputs'!$H$48)/'Inputs'!$E$26=ROUNDDOWN((P$6-'People_Inputs'!$H$48)/'Inputs'!$E$26,0)),'People_Inputs'!$P$48,0)</f>
        <v>0</v>
      </c>
      <c r="Q770" s="35">
        <f>IF(AND(Q751=1,(Q$6-'People_Inputs'!$H$48)/'Inputs'!$E$26=ROUNDDOWN((Q$6-'People_Inputs'!$H$48)/'Inputs'!$E$26,0)),'People_Inputs'!$P$48,0)</f>
        <v>0</v>
      </c>
      <c r="R770" s="35">
        <f>IF(AND(R751=1,(R$6-'People_Inputs'!$H$48)/'Inputs'!$E$26=ROUNDDOWN((R$6-'People_Inputs'!$H$48)/'Inputs'!$E$26,0)),'People_Inputs'!$P$48,0)</f>
        <v>0</v>
      </c>
      <c r="S770" s="35">
        <f>IF(AND(S751=1,(S$6-'People_Inputs'!$H$48)/'Inputs'!$E$26=ROUNDDOWN((S$6-'People_Inputs'!$H$48)/'Inputs'!$E$26,0)),'People_Inputs'!$P$48,0)</f>
        <v>0</v>
      </c>
      <c r="T770" s="35">
        <f>IF(AND(T751=1,(T$6-'People_Inputs'!$H$48)/'Inputs'!$E$26=ROUNDDOWN((T$6-'People_Inputs'!$H$48)/'Inputs'!$E$26,0)),'People_Inputs'!$P$48,0)</f>
        <v>0</v>
      </c>
      <c r="U770" s="35">
        <f>IF(AND(U751=1,(U$6-'People_Inputs'!$H$48)/'Inputs'!$E$26=ROUNDDOWN((U$6-'People_Inputs'!$H$48)/'Inputs'!$E$26,0)),'People_Inputs'!$P$48,0)</f>
        <v>0</v>
      </c>
      <c r="V770" s="35">
        <f>IF(AND(V751=1,(V$6-'People_Inputs'!$H$48)/'Inputs'!$E$26=ROUNDDOWN((V$6-'People_Inputs'!$H$48)/'Inputs'!$E$26,0)),'People_Inputs'!$P$48,0)</f>
        <v>0</v>
      </c>
      <c r="W770" s="35">
        <f>IF(AND(W751=1,(W$6-'People_Inputs'!$H$48)/'Inputs'!$E$26=ROUNDDOWN((W$6-'People_Inputs'!$H$48)/'Inputs'!$E$26,0)),'People_Inputs'!$P$48,0)</f>
        <v>0</v>
      </c>
      <c r="X770" s="35">
        <f>IF(AND(X751=1,(X$6-'People_Inputs'!$H$48)/'Inputs'!$E$26=ROUNDDOWN((X$6-'People_Inputs'!$H$48)/'Inputs'!$E$26,0)),'People_Inputs'!$P$48,0)</f>
        <v>0</v>
      </c>
      <c r="Y770" s="35">
        <f>IF(AND(Y751=1,(Y$6-'People_Inputs'!$H$48)/'Inputs'!$E$26=ROUNDDOWN((Y$6-'People_Inputs'!$H$48)/'Inputs'!$E$26,0)),'People_Inputs'!$P$48,0)</f>
        <v>0</v>
      </c>
      <c r="Z770" s="35">
        <f>IF(AND(Z751=1,(Z$6-'People_Inputs'!$H$48)/'Inputs'!$E$26=ROUNDDOWN((Z$6-'People_Inputs'!$H$48)/'Inputs'!$E$26,0)),'People_Inputs'!$P$48,0)</f>
        <v>0</v>
      </c>
      <c r="AA770" s="35">
        <f>IF(AND(AA751=1,(AA$6-'People_Inputs'!$H$48)/'Inputs'!$E$26=ROUNDDOWN((AA$6-'People_Inputs'!$H$48)/'Inputs'!$E$26,0)),'People_Inputs'!$P$48,0)</f>
        <v>0</v>
      </c>
      <c r="AB770" s="35">
        <f>IF(AND(AB751=1,(AB$6-'People_Inputs'!$H$48)/'Inputs'!$E$26=ROUNDDOWN((AB$6-'People_Inputs'!$H$48)/'Inputs'!$E$26,0)),'People_Inputs'!$P$48,0)</f>
        <v>0</v>
      </c>
      <c r="AC770" s="35">
        <f>IF(AND(AC751=1,(AC$6-'People_Inputs'!$H$48)/'Inputs'!$E$26=ROUNDDOWN((AC$6-'People_Inputs'!$H$48)/'Inputs'!$E$26,0)),'People_Inputs'!$P$48,0)</f>
        <v>0</v>
      </c>
      <c r="AD770" s="35">
        <f>IF(AND(AD751=1,(AD$6-'People_Inputs'!$H$48)/'Inputs'!$E$26=ROUNDDOWN((AD$6-'People_Inputs'!$H$48)/'Inputs'!$E$26,0)),'People_Inputs'!$P$48,0)</f>
        <v>0</v>
      </c>
      <c r="AE770" s="35">
        <f>IF(AND(AE751=1,(AE$6-'People_Inputs'!$H$48)/'Inputs'!$E$26=ROUNDDOWN((AE$6-'People_Inputs'!$H$48)/'Inputs'!$E$26,0)),'People_Inputs'!$P$48,0)</f>
        <v>0</v>
      </c>
      <c r="AF770" s="35">
        <f>IF(AND(AF751=1,(AF$6-'People_Inputs'!$H$48)/'Inputs'!$E$26=ROUNDDOWN((AF$6-'People_Inputs'!$H$48)/'Inputs'!$E$26,0)),'People_Inputs'!$P$48,0)</f>
        <v>0</v>
      </c>
      <c r="AG770" s="35">
        <f>IF(AND(AG751=1,(AG$6-'People_Inputs'!$H$48)/'Inputs'!$E$26=ROUNDDOWN((AG$6-'People_Inputs'!$H$48)/'Inputs'!$E$26,0)),'People_Inputs'!$P$48,0)</f>
        <v>0</v>
      </c>
      <c r="AH770" s="35">
        <f>IF(AND(AH751=1,(AH$6-'People_Inputs'!$H$48)/'Inputs'!$E$26=ROUNDDOWN((AH$6-'People_Inputs'!$H$48)/'Inputs'!$E$26,0)),'People_Inputs'!$P$48,0)</f>
        <v>0</v>
      </c>
      <c r="AI770" s="35">
        <f>IF(AND(AI751=1,(AI$6-'People_Inputs'!$H$48)/'Inputs'!$E$26=ROUNDDOWN((AI$6-'People_Inputs'!$H$48)/'Inputs'!$E$26,0)),'People_Inputs'!$P$48,0)</f>
        <v>0</v>
      </c>
      <c r="AJ770" s="35">
        <f>IF(AND(AJ751=1,(AJ$6-'People_Inputs'!$H$48)/'Inputs'!$E$26=ROUNDDOWN((AJ$6-'People_Inputs'!$H$48)/'Inputs'!$E$26,0)),'People_Inputs'!$P$48,0)</f>
        <v>0</v>
      </c>
      <c r="AK770" s="35">
        <f>IF(AND(AK751=1,(AK$6-'People_Inputs'!$H$48)/'Inputs'!$E$26=ROUNDDOWN((AK$6-'People_Inputs'!$H$48)/'Inputs'!$E$26,0)),'People_Inputs'!$P$48,0)</f>
        <v>0</v>
      </c>
      <c r="AL770" s="35">
        <f>IF(AND(AL751=1,(AL$6-'People_Inputs'!$H$48)/'Inputs'!$E$26=ROUNDDOWN((AL$6-'People_Inputs'!$H$48)/'Inputs'!$E$26,0)),'People_Inputs'!$P$48,0)</f>
        <v>0</v>
      </c>
      <c r="AM770" s="35">
        <f>IF(AND(AM751=1,(AM$6-'People_Inputs'!$H$48)/'Inputs'!$E$26=ROUNDDOWN((AM$6-'People_Inputs'!$H$48)/'Inputs'!$E$26,0)),'People_Inputs'!$P$48,0)</f>
        <v>0</v>
      </c>
      <c r="AN770" s="35">
        <f>IF(AND(AN751=1,(AN$6-'People_Inputs'!$H$48)/'Inputs'!$E$26=ROUNDDOWN((AN$6-'People_Inputs'!$H$48)/'Inputs'!$E$26,0)),'People_Inputs'!$P$48,0)</f>
        <v>0</v>
      </c>
      <c r="AO770" s="35">
        <f>IF(AND(AO751=1,(AO$6-'People_Inputs'!$H$48)/'Inputs'!$E$26=ROUNDDOWN((AO$6-'People_Inputs'!$H$48)/'Inputs'!$E$26,0)),'People_Inputs'!$P$48,0)</f>
        <v>0</v>
      </c>
      <c r="AP770" s="35">
        <f>IF(AND(AP751=1,(AP$6-'People_Inputs'!$H$48)/'Inputs'!$E$26=ROUNDDOWN((AP$6-'People_Inputs'!$H$48)/'Inputs'!$E$26,0)),'People_Inputs'!$P$48,0)</f>
        <v>0</v>
      </c>
      <c r="AQ770" s="35">
        <f>IF(AND(AQ751=1,(AQ$6-'People_Inputs'!$H$48)/'Inputs'!$E$26=ROUNDDOWN((AQ$6-'People_Inputs'!$H$48)/'Inputs'!$E$26,0)),'People_Inputs'!$P$48,0)</f>
        <v>0</v>
      </c>
      <c r="AR770" s="35">
        <f>IF(AND(AR751=1,(AR$6-'People_Inputs'!$H$48)/'Inputs'!$E$26=ROUNDDOWN((AR$6-'People_Inputs'!$H$48)/'Inputs'!$E$26,0)),'People_Inputs'!$P$48,0)</f>
        <v>0</v>
      </c>
      <c r="AS770" s="35">
        <f>IF(AND(AS751=1,(AS$6-'People_Inputs'!$H$48)/'Inputs'!$E$26=ROUNDDOWN((AS$6-'People_Inputs'!$H$48)/'Inputs'!$E$26,0)),'People_Inputs'!$P$48,0)</f>
        <v>0</v>
      </c>
      <c r="AT770" s="35">
        <f>IF(AND(AT751=1,(AT$6-'People_Inputs'!$H$48)/'Inputs'!$E$26=ROUNDDOWN((AT$6-'People_Inputs'!$H$48)/'Inputs'!$E$26,0)),'People_Inputs'!$P$48,0)</f>
        <v>0</v>
      </c>
      <c r="AU770" s="35">
        <f>IF(AND(AU751=1,(AU$6-'People_Inputs'!$H$48)/'Inputs'!$E$26=ROUNDDOWN((AU$6-'People_Inputs'!$H$48)/'Inputs'!$E$26,0)),'People_Inputs'!$P$48,0)</f>
        <v>0</v>
      </c>
      <c r="AV770" s="35">
        <f>IF(AND(AV751=1,(AV$6-'People_Inputs'!$H$48)/'Inputs'!$E$26=ROUNDDOWN((AV$6-'People_Inputs'!$H$48)/'Inputs'!$E$26,0)),'People_Inputs'!$P$48,0)</f>
        <v>0</v>
      </c>
      <c r="AW770" s="35">
        <f>IF(AND(AW751=1,(AW$6-'People_Inputs'!$H$48)/'Inputs'!$E$26=ROUNDDOWN((AW$6-'People_Inputs'!$H$48)/'Inputs'!$E$26,0)),'People_Inputs'!$P$48,0)</f>
        <v>0</v>
      </c>
      <c r="AX770" s="35">
        <f>IF(AND(AX751=1,(AX$6-'People_Inputs'!$H$48)/'Inputs'!$E$26=ROUNDDOWN((AX$6-'People_Inputs'!$H$48)/'Inputs'!$E$26,0)),'People_Inputs'!$P$48,0)</f>
        <v>0</v>
      </c>
      <c r="AY770" s="35">
        <f>IF(AND(AY751=1,(AY$6-'People_Inputs'!$H$48)/'Inputs'!$E$26=ROUNDDOWN((AY$6-'People_Inputs'!$H$48)/'Inputs'!$E$26,0)),'People_Inputs'!$P$48,0)</f>
        <v>0</v>
      </c>
      <c r="AZ770" s="35">
        <f>IF(AND(AZ751=1,(AZ$6-'People_Inputs'!$H$48)/'Inputs'!$E$26=ROUNDDOWN((AZ$6-'People_Inputs'!$H$48)/'Inputs'!$E$26,0)),'People_Inputs'!$P$48,0)</f>
        <v>0</v>
      </c>
      <c r="BA770" s="35">
        <f>IF(AND(BA751=1,(BA$6-'People_Inputs'!$H$48)/'Inputs'!$E$26=ROUNDDOWN((BA$6-'People_Inputs'!$H$48)/'Inputs'!$E$26,0)),'People_Inputs'!$P$48,0)</f>
        <v>0</v>
      </c>
      <c r="BB770" s="35">
        <f>IF(AND(BB751=1,(BB$6-'People_Inputs'!$H$48)/'Inputs'!$E$26=ROUNDDOWN((BB$6-'People_Inputs'!$H$48)/'Inputs'!$E$26,0)),'People_Inputs'!$P$48,0)</f>
        <v>0</v>
      </c>
      <c r="BC770" s="35">
        <f>IF(AND(BC751=1,(BC$6-'People_Inputs'!$H$48)/'Inputs'!$E$26=ROUNDDOWN((BC$6-'People_Inputs'!$H$48)/'Inputs'!$E$26,0)),'People_Inputs'!$P$48,0)</f>
        <v>0</v>
      </c>
      <c r="BD770" s="35">
        <f>IF(AND(BD751=1,(BD$6-'People_Inputs'!$H$48)/'Inputs'!$E$26=ROUNDDOWN((BD$6-'People_Inputs'!$H$48)/'Inputs'!$E$26,0)),'People_Inputs'!$P$48,0)</f>
        <v>0</v>
      </c>
      <c r="BE770" s="35">
        <f>IF(AND(BE751=1,(BE$6-'People_Inputs'!$H$48)/'Inputs'!$E$26=ROUNDDOWN((BE$6-'People_Inputs'!$H$48)/'Inputs'!$E$26,0)),'People_Inputs'!$P$48,0)</f>
        <v>0</v>
      </c>
      <c r="BF770" s="35">
        <f>IF(AND(BF751=1,(BF$6-'People_Inputs'!$H$48)/'Inputs'!$E$26=ROUNDDOWN((BF$6-'People_Inputs'!$H$48)/'Inputs'!$E$26,0)),'People_Inputs'!$P$48,0)</f>
        <v>0</v>
      </c>
      <c r="BG770" s="35">
        <f>IF(AND(BG751=1,(BG$6-'People_Inputs'!$H$48)/'Inputs'!$E$26=ROUNDDOWN((BG$6-'People_Inputs'!$H$48)/'Inputs'!$E$26,0)),'People_Inputs'!$P$48,0)</f>
        <v>0</v>
      </c>
      <c r="BH770" s="35">
        <f>IF(AND(BH751=1,(BH$6-'People_Inputs'!$H$48)/'Inputs'!$E$26=ROUNDDOWN((BH$6-'People_Inputs'!$H$48)/'Inputs'!$E$26,0)),'People_Inputs'!$P$48,0)</f>
        <v>0</v>
      </c>
      <c r="BI770" s="35">
        <f>IF(AND(BI751=1,(BI$6-'People_Inputs'!$H$48)/'Inputs'!$E$26=ROUNDDOWN((BI$6-'People_Inputs'!$H$48)/'Inputs'!$E$26,0)),'People_Inputs'!$P$48,0)</f>
        <v>0</v>
      </c>
      <c r="BJ770" s="35">
        <f>IF(AND(BJ751=1,(BJ$6-'People_Inputs'!$H$48)/'Inputs'!$E$26=ROUNDDOWN((BJ$6-'People_Inputs'!$H$48)/'Inputs'!$E$26,0)),'People_Inputs'!$P$48,0)</f>
        <v>0</v>
      </c>
      <c r="BK770" s="35">
        <f>IF(AND(BK751=1,(BK$6-'People_Inputs'!$H$48)/'Inputs'!$E$26=ROUNDDOWN((BK$6-'People_Inputs'!$H$48)/'Inputs'!$E$26,0)),'People_Inputs'!$P$48,0)</f>
        <v>0</v>
      </c>
      <c r="BL770" s="35">
        <f>IF(AND(BL751=1,(BL$6-'People_Inputs'!$H$48)/'Inputs'!$E$26=ROUNDDOWN((BL$6-'People_Inputs'!$H$48)/'Inputs'!$E$26,0)),'People_Inputs'!$P$48,0)</f>
        <v>0</v>
      </c>
      <c r="BM770" s="35">
        <f>IF(AND(BM751=1,(BM$6-'People_Inputs'!$H$48)/'Inputs'!$E$26=ROUNDDOWN((BM$6-'People_Inputs'!$H$48)/'Inputs'!$E$26,0)),'People_Inputs'!$P$48,0)</f>
        <v>0</v>
      </c>
      <c r="BN770" s="35">
        <f>IF(AND(BN751=1,(BN$6-'People_Inputs'!$H$48)/'Inputs'!$E$26=ROUNDDOWN((BN$6-'People_Inputs'!$H$48)/'Inputs'!$E$26,0)),'People_Inputs'!$P$48,0)</f>
        <v>0</v>
      </c>
      <c r="BO770" s="35">
        <f>IF(AND(BO751=1,(BO$6-'People_Inputs'!$H$48)/'Inputs'!$E$26=ROUNDDOWN((BO$6-'People_Inputs'!$H$48)/'Inputs'!$E$26,0)),'People_Inputs'!$P$48,0)</f>
        <v>0</v>
      </c>
    </row>
    <row r="771" ht="28" customHeight="1">
      <c r="A771" s="2" t="str">
        <v>SLOT39.ACTIVE</v>
      </c>
      <c r="B771" s="6" t="str">
        <v>SLOT39 active in the month (1 = yes)</v>
      </c>
      <c r="C771" s="2" t="str">
        <v>count</v>
      </c>
      <c r="D771" s="2" t="str">
        <v>END</v>
      </c>
      <c r="E771" s="34">
        <f>BO771</f>
        <v>0</v>
      </c>
      <c r="F771" s="6" t="str">
        <v>Spare row; inactive until a hire and an exit month are entered on People_Inputs</v>
      </c>
      <c r="G771" s="2"/>
      <c r="H771" s="33">
        <f>IF(AND(H$6&gt;='People_Inputs'!$H$49,H$6&lt;='People_Inputs'!$I$49),1,0)</f>
        <v>0</v>
      </c>
      <c r="I771" s="33">
        <f>IF(AND(I$6&gt;='People_Inputs'!$H$49,I$6&lt;='People_Inputs'!$I$49),1,0)</f>
        <v>0</v>
      </c>
      <c r="J771" s="33">
        <f>IF(AND(J$6&gt;='People_Inputs'!$H$49,J$6&lt;='People_Inputs'!$I$49),1,0)</f>
        <v>0</v>
      </c>
      <c r="K771" s="33">
        <f>IF(AND(K$6&gt;='People_Inputs'!$H$49,K$6&lt;='People_Inputs'!$I$49),1,0)</f>
        <v>0</v>
      </c>
      <c r="L771" s="33">
        <f>IF(AND(L$6&gt;='People_Inputs'!$H$49,L$6&lt;='People_Inputs'!$I$49),1,0)</f>
        <v>0</v>
      </c>
      <c r="M771" s="33">
        <f>IF(AND(M$6&gt;='People_Inputs'!$H$49,M$6&lt;='People_Inputs'!$I$49),1,0)</f>
        <v>0</v>
      </c>
      <c r="N771" s="33">
        <f>IF(AND(N$6&gt;='People_Inputs'!$H$49,N$6&lt;='People_Inputs'!$I$49),1,0)</f>
        <v>0</v>
      </c>
      <c r="O771" s="33">
        <f>IF(AND(O$6&gt;='People_Inputs'!$H$49,O$6&lt;='People_Inputs'!$I$49),1,0)</f>
        <v>0</v>
      </c>
      <c r="P771" s="33">
        <f>IF(AND(P$6&gt;='People_Inputs'!$H$49,P$6&lt;='People_Inputs'!$I$49),1,0)</f>
        <v>0</v>
      </c>
      <c r="Q771" s="33">
        <f>IF(AND(Q$6&gt;='People_Inputs'!$H$49,Q$6&lt;='People_Inputs'!$I$49),1,0)</f>
        <v>0</v>
      </c>
      <c r="R771" s="33">
        <f>IF(AND(R$6&gt;='People_Inputs'!$H$49,R$6&lt;='People_Inputs'!$I$49),1,0)</f>
        <v>0</v>
      </c>
      <c r="S771" s="33">
        <f>IF(AND(S$6&gt;='People_Inputs'!$H$49,S$6&lt;='People_Inputs'!$I$49),1,0)</f>
        <v>0</v>
      </c>
      <c r="T771" s="33">
        <f>IF(AND(T$6&gt;='People_Inputs'!$H$49,T$6&lt;='People_Inputs'!$I$49),1,0)</f>
        <v>0</v>
      </c>
      <c r="U771" s="33">
        <f>IF(AND(U$6&gt;='People_Inputs'!$H$49,U$6&lt;='People_Inputs'!$I$49),1,0)</f>
        <v>0</v>
      </c>
      <c r="V771" s="33">
        <f>IF(AND(V$6&gt;='People_Inputs'!$H$49,V$6&lt;='People_Inputs'!$I$49),1,0)</f>
        <v>0</v>
      </c>
      <c r="W771" s="33">
        <f>IF(AND(W$6&gt;='People_Inputs'!$H$49,W$6&lt;='People_Inputs'!$I$49),1,0)</f>
        <v>0</v>
      </c>
      <c r="X771" s="33">
        <f>IF(AND(X$6&gt;='People_Inputs'!$H$49,X$6&lt;='People_Inputs'!$I$49),1,0)</f>
        <v>0</v>
      </c>
      <c r="Y771" s="33">
        <f>IF(AND(Y$6&gt;='People_Inputs'!$H$49,Y$6&lt;='People_Inputs'!$I$49),1,0)</f>
        <v>0</v>
      </c>
      <c r="Z771" s="33">
        <f>IF(AND(Z$6&gt;='People_Inputs'!$H$49,Z$6&lt;='People_Inputs'!$I$49),1,0)</f>
        <v>0</v>
      </c>
      <c r="AA771" s="33">
        <f>IF(AND(AA$6&gt;='People_Inputs'!$H$49,AA$6&lt;='People_Inputs'!$I$49),1,0)</f>
        <v>0</v>
      </c>
      <c r="AB771" s="33">
        <f>IF(AND(AB$6&gt;='People_Inputs'!$H$49,AB$6&lt;='People_Inputs'!$I$49),1,0)</f>
        <v>0</v>
      </c>
      <c r="AC771" s="33">
        <f>IF(AND(AC$6&gt;='People_Inputs'!$H$49,AC$6&lt;='People_Inputs'!$I$49),1,0)</f>
        <v>0</v>
      </c>
      <c r="AD771" s="33">
        <f>IF(AND(AD$6&gt;='People_Inputs'!$H$49,AD$6&lt;='People_Inputs'!$I$49),1,0)</f>
        <v>0</v>
      </c>
      <c r="AE771" s="33">
        <f>IF(AND(AE$6&gt;='People_Inputs'!$H$49,AE$6&lt;='People_Inputs'!$I$49),1,0)</f>
        <v>0</v>
      </c>
      <c r="AF771" s="33">
        <f>IF(AND(AF$6&gt;='People_Inputs'!$H$49,AF$6&lt;='People_Inputs'!$I$49),1,0)</f>
        <v>0</v>
      </c>
      <c r="AG771" s="33">
        <f>IF(AND(AG$6&gt;='People_Inputs'!$H$49,AG$6&lt;='People_Inputs'!$I$49),1,0)</f>
        <v>0</v>
      </c>
      <c r="AH771" s="33">
        <f>IF(AND(AH$6&gt;='People_Inputs'!$H$49,AH$6&lt;='People_Inputs'!$I$49),1,0)</f>
        <v>0</v>
      </c>
      <c r="AI771" s="33">
        <f>IF(AND(AI$6&gt;='People_Inputs'!$H$49,AI$6&lt;='People_Inputs'!$I$49),1,0)</f>
        <v>0</v>
      </c>
      <c r="AJ771" s="33">
        <f>IF(AND(AJ$6&gt;='People_Inputs'!$H$49,AJ$6&lt;='People_Inputs'!$I$49),1,0)</f>
        <v>0</v>
      </c>
      <c r="AK771" s="33">
        <f>IF(AND(AK$6&gt;='People_Inputs'!$H$49,AK$6&lt;='People_Inputs'!$I$49),1,0)</f>
        <v>0</v>
      </c>
      <c r="AL771" s="33">
        <f>IF(AND(AL$6&gt;='People_Inputs'!$H$49,AL$6&lt;='People_Inputs'!$I$49),1,0)</f>
        <v>0</v>
      </c>
      <c r="AM771" s="33">
        <f>IF(AND(AM$6&gt;='People_Inputs'!$H$49,AM$6&lt;='People_Inputs'!$I$49),1,0)</f>
        <v>0</v>
      </c>
      <c r="AN771" s="33">
        <f>IF(AND(AN$6&gt;='People_Inputs'!$H$49,AN$6&lt;='People_Inputs'!$I$49),1,0)</f>
        <v>0</v>
      </c>
      <c r="AO771" s="33">
        <f>IF(AND(AO$6&gt;='People_Inputs'!$H$49,AO$6&lt;='People_Inputs'!$I$49),1,0)</f>
        <v>0</v>
      </c>
      <c r="AP771" s="33">
        <f>IF(AND(AP$6&gt;='People_Inputs'!$H$49,AP$6&lt;='People_Inputs'!$I$49),1,0)</f>
        <v>0</v>
      </c>
      <c r="AQ771" s="33">
        <f>IF(AND(AQ$6&gt;='People_Inputs'!$H$49,AQ$6&lt;='People_Inputs'!$I$49),1,0)</f>
        <v>0</v>
      </c>
      <c r="AR771" s="33">
        <f>IF(AND(AR$6&gt;='People_Inputs'!$H$49,AR$6&lt;='People_Inputs'!$I$49),1,0)</f>
        <v>0</v>
      </c>
      <c r="AS771" s="33">
        <f>IF(AND(AS$6&gt;='People_Inputs'!$H$49,AS$6&lt;='People_Inputs'!$I$49),1,0)</f>
        <v>0</v>
      </c>
      <c r="AT771" s="33">
        <f>IF(AND(AT$6&gt;='People_Inputs'!$H$49,AT$6&lt;='People_Inputs'!$I$49),1,0)</f>
        <v>0</v>
      </c>
      <c r="AU771" s="33">
        <f>IF(AND(AU$6&gt;='People_Inputs'!$H$49,AU$6&lt;='People_Inputs'!$I$49),1,0)</f>
        <v>0</v>
      </c>
      <c r="AV771" s="33">
        <f>IF(AND(AV$6&gt;='People_Inputs'!$H$49,AV$6&lt;='People_Inputs'!$I$49),1,0)</f>
        <v>0</v>
      </c>
      <c r="AW771" s="33">
        <f>IF(AND(AW$6&gt;='People_Inputs'!$H$49,AW$6&lt;='People_Inputs'!$I$49),1,0)</f>
        <v>0</v>
      </c>
      <c r="AX771" s="33">
        <f>IF(AND(AX$6&gt;='People_Inputs'!$H$49,AX$6&lt;='People_Inputs'!$I$49),1,0)</f>
        <v>0</v>
      </c>
      <c r="AY771" s="33">
        <f>IF(AND(AY$6&gt;='People_Inputs'!$H$49,AY$6&lt;='People_Inputs'!$I$49),1,0)</f>
        <v>0</v>
      </c>
      <c r="AZ771" s="33">
        <f>IF(AND(AZ$6&gt;='People_Inputs'!$H$49,AZ$6&lt;='People_Inputs'!$I$49),1,0)</f>
        <v>0</v>
      </c>
      <c r="BA771" s="33">
        <f>IF(AND(BA$6&gt;='People_Inputs'!$H$49,BA$6&lt;='People_Inputs'!$I$49),1,0)</f>
        <v>0</v>
      </c>
      <c r="BB771" s="33">
        <f>IF(AND(BB$6&gt;='People_Inputs'!$H$49,BB$6&lt;='People_Inputs'!$I$49),1,0)</f>
        <v>0</v>
      </c>
      <c r="BC771" s="33">
        <f>IF(AND(BC$6&gt;='People_Inputs'!$H$49,BC$6&lt;='People_Inputs'!$I$49),1,0)</f>
        <v>0</v>
      </c>
      <c r="BD771" s="33">
        <f>IF(AND(BD$6&gt;='People_Inputs'!$H$49,BD$6&lt;='People_Inputs'!$I$49),1,0)</f>
        <v>0</v>
      </c>
      <c r="BE771" s="33">
        <f>IF(AND(BE$6&gt;='People_Inputs'!$H$49,BE$6&lt;='People_Inputs'!$I$49),1,0)</f>
        <v>0</v>
      </c>
      <c r="BF771" s="33">
        <f>IF(AND(BF$6&gt;='People_Inputs'!$H$49,BF$6&lt;='People_Inputs'!$I$49),1,0)</f>
        <v>0</v>
      </c>
      <c r="BG771" s="33">
        <f>IF(AND(BG$6&gt;='People_Inputs'!$H$49,BG$6&lt;='People_Inputs'!$I$49),1,0)</f>
        <v>0</v>
      </c>
      <c r="BH771" s="33">
        <f>IF(AND(BH$6&gt;='People_Inputs'!$H$49,BH$6&lt;='People_Inputs'!$I$49),1,0)</f>
        <v>0</v>
      </c>
      <c r="BI771" s="33">
        <f>IF(AND(BI$6&gt;='People_Inputs'!$H$49,BI$6&lt;='People_Inputs'!$I$49),1,0)</f>
        <v>0</v>
      </c>
      <c r="BJ771" s="33">
        <f>IF(AND(BJ$6&gt;='People_Inputs'!$H$49,BJ$6&lt;='People_Inputs'!$I$49),1,0)</f>
        <v>0</v>
      </c>
      <c r="BK771" s="33">
        <f>IF(AND(BK$6&gt;='People_Inputs'!$H$49,BK$6&lt;='People_Inputs'!$I$49),1,0)</f>
        <v>0</v>
      </c>
      <c r="BL771" s="33">
        <f>IF(AND(BL$6&gt;='People_Inputs'!$H$49,BL$6&lt;='People_Inputs'!$I$49),1,0)</f>
        <v>0</v>
      </c>
      <c r="BM771" s="33">
        <f>IF(AND(BM$6&gt;='People_Inputs'!$H$49,BM$6&lt;='People_Inputs'!$I$49),1,0)</f>
        <v>0</v>
      </c>
      <c r="BN771" s="33">
        <f>IF(AND(BN$6&gt;='People_Inputs'!$H$49,BN$6&lt;='People_Inputs'!$I$49),1,0)</f>
        <v>0</v>
      </c>
      <c r="BO771" s="33">
        <f>IF(AND(BO$6&gt;='People_Inputs'!$H$49,BO$6&lt;='People_Inputs'!$I$49),1,0)</f>
        <v>0</v>
      </c>
    </row>
    <row r="772" ht="28" customHeight="1">
      <c r="A772" s="2" t="str">
        <v>SLOT39.FTE</v>
      </c>
      <c r="B772" s="6" t="str">
        <v>SLOT39 FTE</v>
      </c>
      <c r="C772" s="2" t="str">
        <v>FTE</v>
      </c>
      <c r="D772" s="2" t="str">
        <v>END</v>
      </c>
      <c r="E772" s="34">
        <f>BO772</f>
        <v>0</v>
      </c>
      <c r="F772" s="6" t="str">
        <v>Spare row; inactive until a hire and an exit month are entered on People_Inputs</v>
      </c>
      <c r="G772" s="2"/>
      <c r="H772" s="33">
        <f>H771*'People_Inputs'!$J$49</f>
        <v>0</v>
      </c>
      <c r="I772" s="33">
        <f>I771*'People_Inputs'!$J$49</f>
        <v>0</v>
      </c>
      <c r="J772" s="33">
        <f>J771*'People_Inputs'!$J$49</f>
        <v>0</v>
      </c>
      <c r="K772" s="33">
        <f>K771*'People_Inputs'!$J$49</f>
        <v>0</v>
      </c>
      <c r="L772" s="33">
        <f>L771*'People_Inputs'!$J$49</f>
        <v>0</v>
      </c>
      <c r="M772" s="33">
        <f>M771*'People_Inputs'!$J$49</f>
        <v>0</v>
      </c>
      <c r="N772" s="33">
        <f>N771*'People_Inputs'!$J$49</f>
        <v>0</v>
      </c>
      <c r="O772" s="33">
        <f>O771*'People_Inputs'!$J$49</f>
        <v>0</v>
      </c>
      <c r="P772" s="33">
        <f>P771*'People_Inputs'!$J$49</f>
        <v>0</v>
      </c>
      <c r="Q772" s="33">
        <f>Q771*'People_Inputs'!$J$49</f>
        <v>0</v>
      </c>
      <c r="R772" s="33">
        <f>R771*'People_Inputs'!$J$49</f>
        <v>0</v>
      </c>
      <c r="S772" s="33">
        <f>S771*'People_Inputs'!$J$49</f>
        <v>0</v>
      </c>
      <c r="T772" s="33">
        <f>T771*'People_Inputs'!$J$49</f>
        <v>0</v>
      </c>
      <c r="U772" s="33">
        <f>U771*'People_Inputs'!$J$49</f>
        <v>0</v>
      </c>
      <c r="V772" s="33">
        <f>V771*'People_Inputs'!$J$49</f>
        <v>0</v>
      </c>
      <c r="W772" s="33">
        <f>W771*'People_Inputs'!$J$49</f>
        <v>0</v>
      </c>
      <c r="X772" s="33">
        <f>X771*'People_Inputs'!$J$49</f>
        <v>0</v>
      </c>
      <c r="Y772" s="33">
        <f>Y771*'People_Inputs'!$J$49</f>
        <v>0</v>
      </c>
      <c r="Z772" s="33">
        <f>Z771*'People_Inputs'!$J$49</f>
        <v>0</v>
      </c>
      <c r="AA772" s="33">
        <f>AA771*'People_Inputs'!$J$49</f>
        <v>0</v>
      </c>
      <c r="AB772" s="33">
        <f>AB771*'People_Inputs'!$J$49</f>
        <v>0</v>
      </c>
      <c r="AC772" s="33">
        <f>AC771*'People_Inputs'!$J$49</f>
        <v>0</v>
      </c>
      <c r="AD772" s="33">
        <f>AD771*'People_Inputs'!$J$49</f>
        <v>0</v>
      </c>
      <c r="AE772" s="33">
        <f>AE771*'People_Inputs'!$J$49</f>
        <v>0</v>
      </c>
      <c r="AF772" s="33">
        <f>AF771*'People_Inputs'!$J$49</f>
        <v>0</v>
      </c>
      <c r="AG772" s="33">
        <f>AG771*'People_Inputs'!$J$49</f>
        <v>0</v>
      </c>
      <c r="AH772" s="33">
        <f>AH771*'People_Inputs'!$J$49</f>
        <v>0</v>
      </c>
      <c r="AI772" s="33">
        <f>AI771*'People_Inputs'!$J$49</f>
        <v>0</v>
      </c>
      <c r="AJ772" s="33">
        <f>AJ771*'People_Inputs'!$J$49</f>
        <v>0</v>
      </c>
      <c r="AK772" s="33">
        <f>AK771*'People_Inputs'!$J$49</f>
        <v>0</v>
      </c>
      <c r="AL772" s="33">
        <f>AL771*'People_Inputs'!$J$49</f>
        <v>0</v>
      </c>
      <c r="AM772" s="33">
        <f>AM771*'People_Inputs'!$J$49</f>
        <v>0</v>
      </c>
      <c r="AN772" s="33">
        <f>AN771*'People_Inputs'!$J$49</f>
        <v>0</v>
      </c>
      <c r="AO772" s="33">
        <f>AO771*'People_Inputs'!$J$49</f>
        <v>0</v>
      </c>
      <c r="AP772" s="33">
        <f>AP771*'People_Inputs'!$J$49</f>
        <v>0</v>
      </c>
      <c r="AQ772" s="33">
        <f>AQ771*'People_Inputs'!$J$49</f>
        <v>0</v>
      </c>
      <c r="AR772" s="33">
        <f>AR771*'People_Inputs'!$J$49</f>
        <v>0</v>
      </c>
      <c r="AS772" s="33">
        <f>AS771*'People_Inputs'!$J$49</f>
        <v>0</v>
      </c>
      <c r="AT772" s="33">
        <f>AT771*'People_Inputs'!$J$49</f>
        <v>0</v>
      </c>
      <c r="AU772" s="33">
        <f>AU771*'People_Inputs'!$J$49</f>
        <v>0</v>
      </c>
      <c r="AV772" s="33">
        <f>AV771*'People_Inputs'!$J$49</f>
        <v>0</v>
      </c>
      <c r="AW772" s="33">
        <f>AW771*'People_Inputs'!$J$49</f>
        <v>0</v>
      </c>
      <c r="AX772" s="33">
        <f>AX771*'People_Inputs'!$J$49</f>
        <v>0</v>
      </c>
      <c r="AY772" s="33">
        <f>AY771*'People_Inputs'!$J$49</f>
        <v>0</v>
      </c>
      <c r="AZ772" s="33">
        <f>AZ771*'People_Inputs'!$J$49</f>
        <v>0</v>
      </c>
      <c r="BA772" s="33">
        <f>BA771*'People_Inputs'!$J$49</f>
        <v>0</v>
      </c>
      <c r="BB772" s="33">
        <f>BB771*'People_Inputs'!$J$49</f>
        <v>0</v>
      </c>
      <c r="BC772" s="33">
        <f>BC771*'People_Inputs'!$J$49</f>
        <v>0</v>
      </c>
      <c r="BD772" s="33">
        <f>BD771*'People_Inputs'!$J$49</f>
        <v>0</v>
      </c>
      <c r="BE772" s="33">
        <f>BE771*'People_Inputs'!$J$49</f>
        <v>0</v>
      </c>
      <c r="BF772" s="33">
        <f>BF771*'People_Inputs'!$J$49</f>
        <v>0</v>
      </c>
      <c r="BG772" s="33">
        <f>BG771*'People_Inputs'!$J$49</f>
        <v>0</v>
      </c>
      <c r="BH772" s="33">
        <f>BH771*'People_Inputs'!$J$49</f>
        <v>0</v>
      </c>
      <c r="BI772" s="33">
        <f>BI771*'People_Inputs'!$J$49</f>
        <v>0</v>
      </c>
      <c r="BJ772" s="33">
        <f>BJ771*'People_Inputs'!$J$49</f>
        <v>0</v>
      </c>
      <c r="BK772" s="33">
        <f>BK771*'People_Inputs'!$J$49</f>
        <v>0</v>
      </c>
      <c r="BL772" s="33">
        <f>BL771*'People_Inputs'!$J$49</f>
        <v>0</v>
      </c>
      <c r="BM772" s="33">
        <f>BM771*'People_Inputs'!$J$49</f>
        <v>0</v>
      </c>
      <c r="BN772" s="33">
        <f>BN771*'People_Inputs'!$J$49</f>
        <v>0</v>
      </c>
      <c r="BO772" s="33">
        <f>BO771*'People_Inputs'!$J$49</f>
        <v>0</v>
      </c>
    </row>
    <row r="773" ht="28" customHeight="1">
      <c r="A773" s="2" t="str">
        <v>SLOT39.EMPLOYEE</v>
      </c>
      <c r="B773" s="6" t="str">
        <v>SLOT39 employee with social insurance (1 = yes)</v>
      </c>
      <c r="C773" s="2" t="str">
        <v>count</v>
      </c>
      <c r="D773" s="2" t="str">
        <v>END</v>
      </c>
      <c r="E773" s="34">
        <f>BO773</f>
        <v>0</v>
      </c>
      <c r="F773" s="6" t="str">
        <v>Spare row; inactive until a hire and an exit month are entered on People_Inputs</v>
      </c>
      <c r="G773" s="2"/>
      <c r="H773" s="33">
        <f>H771*'People_Inputs'!$N$49</f>
        <v>0</v>
      </c>
      <c r="I773" s="33">
        <f>I771*'People_Inputs'!$N$49</f>
        <v>0</v>
      </c>
      <c r="J773" s="33">
        <f>J771*'People_Inputs'!$N$49</f>
        <v>0</v>
      </c>
      <c r="K773" s="33">
        <f>K771*'People_Inputs'!$N$49</f>
        <v>0</v>
      </c>
      <c r="L773" s="33">
        <f>L771*'People_Inputs'!$N$49</f>
        <v>0</v>
      </c>
      <c r="M773" s="33">
        <f>M771*'People_Inputs'!$N$49</f>
        <v>0</v>
      </c>
      <c r="N773" s="33">
        <f>N771*'People_Inputs'!$N$49</f>
        <v>0</v>
      </c>
      <c r="O773" s="33">
        <f>O771*'People_Inputs'!$N$49</f>
        <v>0</v>
      </c>
      <c r="P773" s="33">
        <f>P771*'People_Inputs'!$N$49</f>
        <v>0</v>
      </c>
      <c r="Q773" s="33">
        <f>Q771*'People_Inputs'!$N$49</f>
        <v>0</v>
      </c>
      <c r="R773" s="33">
        <f>R771*'People_Inputs'!$N$49</f>
        <v>0</v>
      </c>
      <c r="S773" s="33">
        <f>S771*'People_Inputs'!$N$49</f>
        <v>0</v>
      </c>
      <c r="T773" s="33">
        <f>T771*'People_Inputs'!$N$49</f>
        <v>0</v>
      </c>
      <c r="U773" s="33">
        <f>U771*'People_Inputs'!$N$49</f>
        <v>0</v>
      </c>
      <c r="V773" s="33">
        <f>V771*'People_Inputs'!$N$49</f>
        <v>0</v>
      </c>
      <c r="W773" s="33">
        <f>W771*'People_Inputs'!$N$49</f>
        <v>0</v>
      </c>
      <c r="X773" s="33">
        <f>X771*'People_Inputs'!$N$49</f>
        <v>0</v>
      </c>
      <c r="Y773" s="33">
        <f>Y771*'People_Inputs'!$N$49</f>
        <v>0</v>
      </c>
      <c r="Z773" s="33">
        <f>Z771*'People_Inputs'!$N$49</f>
        <v>0</v>
      </c>
      <c r="AA773" s="33">
        <f>AA771*'People_Inputs'!$N$49</f>
        <v>0</v>
      </c>
      <c r="AB773" s="33">
        <f>AB771*'People_Inputs'!$N$49</f>
        <v>0</v>
      </c>
      <c r="AC773" s="33">
        <f>AC771*'People_Inputs'!$N$49</f>
        <v>0</v>
      </c>
      <c r="AD773" s="33">
        <f>AD771*'People_Inputs'!$N$49</f>
        <v>0</v>
      </c>
      <c r="AE773" s="33">
        <f>AE771*'People_Inputs'!$N$49</f>
        <v>0</v>
      </c>
      <c r="AF773" s="33">
        <f>AF771*'People_Inputs'!$N$49</f>
        <v>0</v>
      </c>
      <c r="AG773" s="33">
        <f>AG771*'People_Inputs'!$N$49</f>
        <v>0</v>
      </c>
      <c r="AH773" s="33">
        <f>AH771*'People_Inputs'!$N$49</f>
        <v>0</v>
      </c>
      <c r="AI773" s="33">
        <f>AI771*'People_Inputs'!$N$49</f>
        <v>0</v>
      </c>
      <c r="AJ773" s="33">
        <f>AJ771*'People_Inputs'!$N$49</f>
        <v>0</v>
      </c>
      <c r="AK773" s="33">
        <f>AK771*'People_Inputs'!$N$49</f>
        <v>0</v>
      </c>
      <c r="AL773" s="33">
        <f>AL771*'People_Inputs'!$N$49</f>
        <v>0</v>
      </c>
      <c r="AM773" s="33">
        <f>AM771*'People_Inputs'!$N$49</f>
        <v>0</v>
      </c>
      <c r="AN773" s="33">
        <f>AN771*'People_Inputs'!$N$49</f>
        <v>0</v>
      </c>
      <c r="AO773" s="33">
        <f>AO771*'People_Inputs'!$N$49</f>
        <v>0</v>
      </c>
      <c r="AP773" s="33">
        <f>AP771*'People_Inputs'!$N$49</f>
        <v>0</v>
      </c>
      <c r="AQ773" s="33">
        <f>AQ771*'People_Inputs'!$N$49</f>
        <v>0</v>
      </c>
      <c r="AR773" s="33">
        <f>AR771*'People_Inputs'!$N$49</f>
        <v>0</v>
      </c>
      <c r="AS773" s="33">
        <f>AS771*'People_Inputs'!$N$49</f>
        <v>0</v>
      </c>
      <c r="AT773" s="33">
        <f>AT771*'People_Inputs'!$N$49</f>
        <v>0</v>
      </c>
      <c r="AU773" s="33">
        <f>AU771*'People_Inputs'!$N$49</f>
        <v>0</v>
      </c>
      <c r="AV773" s="33">
        <f>AV771*'People_Inputs'!$N$49</f>
        <v>0</v>
      </c>
      <c r="AW773" s="33">
        <f>AW771*'People_Inputs'!$N$49</f>
        <v>0</v>
      </c>
      <c r="AX773" s="33">
        <f>AX771*'People_Inputs'!$N$49</f>
        <v>0</v>
      </c>
      <c r="AY773" s="33">
        <f>AY771*'People_Inputs'!$N$49</f>
        <v>0</v>
      </c>
      <c r="AZ773" s="33">
        <f>AZ771*'People_Inputs'!$N$49</f>
        <v>0</v>
      </c>
      <c r="BA773" s="33">
        <f>BA771*'People_Inputs'!$N$49</f>
        <v>0</v>
      </c>
      <c r="BB773" s="33">
        <f>BB771*'People_Inputs'!$N$49</f>
        <v>0</v>
      </c>
      <c r="BC773" s="33">
        <f>BC771*'People_Inputs'!$N$49</f>
        <v>0</v>
      </c>
      <c r="BD773" s="33">
        <f>BD771*'People_Inputs'!$N$49</f>
        <v>0</v>
      </c>
      <c r="BE773" s="33">
        <f>BE771*'People_Inputs'!$N$49</f>
        <v>0</v>
      </c>
      <c r="BF773" s="33">
        <f>BF771*'People_Inputs'!$N$49</f>
        <v>0</v>
      </c>
      <c r="BG773" s="33">
        <f>BG771*'People_Inputs'!$N$49</f>
        <v>0</v>
      </c>
      <c r="BH773" s="33">
        <f>BH771*'People_Inputs'!$N$49</f>
        <v>0</v>
      </c>
      <c r="BI773" s="33">
        <f>BI771*'People_Inputs'!$N$49</f>
        <v>0</v>
      </c>
      <c r="BJ773" s="33">
        <f>BJ771*'People_Inputs'!$N$49</f>
        <v>0</v>
      </c>
      <c r="BK773" s="33">
        <f>BK771*'People_Inputs'!$N$49</f>
        <v>0</v>
      </c>
      <c r="BL773" s="33">
        <f>BL771*'People_Inputs'!$N$49</f>
        <v>0</v>
      </c>
      <c r="BM773" s="33">
        <f>BM771*'People_Inputs'!$N$49</f>
        <v>0</v>
      </c>
      <c r="BN773" s="33">
        <f>BN771*'People_Inputs'!$N$49</f>
        <v>0</v>
      </c>
      <c r="BO773" s="33">
        <f>BO771*'People_Inputs'!$N$49</f>
        <v>0</v>
      </c>
    </row>
    <row r="774" ht="28" customHeight="1">
      <c r="A774" s="2" t="str">
        <v>SLOT39.ANNUAL</v>
      </c>
      <c r="B774" s="6" t="str">
        <v>SLOT39 annual salary at 1.0 FTE, indexed</v>
      </c>
      <c r="C774" s="2" t="str">
        <v>EUR</v>
      </c>
      <c r="D774" s="2" t="str">
        <v>END</v>
      </c>
      <c r="E774" s="36">
        <f>BO774</f>
        <v>0</v>
      </c>
      <c r="F774" s="6" t="str">
        <v>Spare row; inactive until a hire and an exit month are entered on People_Inputs</v>
      </c>
      <c r="G774" s="2"/>
      <c r="H774" s="35">
        <f>'People_Inputs'!$K$49*(1+'People_Inputs'!$L$49)^(H$8-'Inputs'!$E$29)</f>
        <v>0</v>
      </c>
      <c r="I774" s="35">
        <f>'People_Inputs'!$K$49*(1+'People_Inputs'!$L$49)^(I$8-'Inputs'!$E$29)</f>
        <v>0</v>
      </c>
      <c r="J774" s="35">
        <f>'People_Inputs'!$K$49*(1+'People_Inputs'!$L$49)^(J$8-'Inputs'!$E$29)</f>
        <v>0</v>
      </c>
      <c r="K774" s="35">
        <f>'People_Inputs'!$K$49*(1+'People_Inputs'!$L$49)^(K$8-'Inputs'!$E$29)</f>
        <v>0</v>
      </c>
      <c r="L774" s="35">
        <f>'People_Inputs'!$K$49*(1+'People_Inputs'!$L$49)^(L$8-'Inputs'!$E$29)</f>
        <v>0</v>
      </c>
      <c r="M774" s="35">
        <f>'People_Inputs'!$K$49*(1+'People_Inputs'!$L$49)^(M$8-'Inputs'!$E$29)</f>
        <v>0</v>
      </c>
      <c r="N774" s="35">
        <f>'People_Inputs'!$K$49*(1+'People_Inputs'!$L$49)^(N$8-'Inputs'!$E$29)</f>
        <v>0</v>
      </c>
      <c r="O774" s="35">
        <f>'People_Inputs'!$K$49*(1+'People_Inputs'!$L$49)^(O$8-'Inputs'!$E$29)</f>
        <v>0</v>
      </c>
      <c r="P774" s="35">
        <f>'People_Inputs'!$K$49*(1+'People_Inputs'!$L$49)^(P$8-'Inputs'!$E$29)</f>
        <v>0</v>
      </c>
      <c r="Q774" s="35">
        <f>'People_Inputs'!$K$49*(1+'People_Inputs'!$L$49)^(Q$8-'Inputs'!$E$29)</f>
        <v>0</v>
      </c>
      <c r="R774" s="35">
        <f>'People_Inputs'!$K$49*(1+'People_Inputs'!$L$49)^(R$8-'Inputs'!$E$29)</f>
        <v>0</v>
      </c>
      <c r="S774" s="35">
        <f>'People_Inputs'!$K$49*(1+'People_Inputs'!$L$49)^(S$8-'Inputs'!$E$29)</f>
        <v>0</v>
      </c>
      <c r="T774" s="35">
        <f>'People_Inputs'!$K$49*(1+'People_Inputs'!$L$49)^(T$8-'Inputs'!$E$29)</f>
        <v>0</v>
      </c>
      <c r="U774" s="35">
        <f>'People_Inputs'!$K$49*(1+'People_Inputs'!$L$49)^(U$8-'Inputs'!$E$29)</f>
        <v>0</v>
      </c>
      <c r="V774" s="35">
        <f>'People_Inputs'!$K$49*(1+'People_Inputs'!$L$49)^(V$8-'Inputs'!$E$29)</f>
        <v>0</v>
      </c>
      <c r="W774" s="35">
        <f>'People_Inputs'!$K$49*(1+'People_Inputs'!$L$49)^(W$8-'Inputs'!$E$29)</f>
        <v>0</v>
      </c>
      <c r="X774" s="35">
        <f>'People_Inputs'!$K$49*(1+'People_Inputs'!$L$49)^(X$8-'Inputs'!$E$29)</f>
        <v>0</v>
      </c>
      <c r="Y774" s="35">
        <f>'People_Inputs'!$K$49*(1+'People_Inputs'!$L$49)^(Y$8-'Inputs'!$E$29)</f>
        <v>0</v>
      </c>
      <c r="Z774" s="35">
        <f>'People_Inputs'!$K$49*(1+'People_Inputs'!$L$49)^(Z$8-'Inputs'!$E$29)</f>
        <v>0</v>
      </c>
      <c r="AA774" s="35">
        <f>'People_Inputs'!$K$49*(1+'People_Inputs'!$L$49)^(AA$8-'Inputs'!$E$29)</f>
        <v>0</v>
      </c>
      <c r="AB774" s="35">
        <f>'People_Inputs'!$K$49*(1+'People_Inputs'!$L$49)^(AB$8-'Inputs'!$E$29)</f>
        <v>0</v>
      </c>
      <c r="AC774" s="35">
        <f>'People_Inputs'!$K$49*(1+'People_Inputs'!$L$49)^(AC$8-'Inputs'!$E$29)</f>
        <v>0</v>
      </c>
      <c r="AD774" s="35">
        <f>'People_Inputs'!$K$49*(1+'People_Inputs'!$L$49)^(AD$8-'Inputs'!$E$29)</f>
        <v>0</v>
      </c>
      <c r="AE774" s="35">
        <f>'People_Inputs'!$K$49*(1+'People_Inputs'!$L$49)^(AE$8-'Inputs'!$E$29)</f>
        <v>0</v>
      </c>
      <c r="AF774" s="35">
        <f>'People_Inputs'!$K$49*(1+'People_Inputs'!$L$49)^(AF$8-'Inputs'!$E$29)</f>
        <v>0</v>
      </c>
      <c r="AG774" s="35">
        <f>'People_Inputs'!$K$49*(1+'People_Inputs'!$L$49)^(AG$8-'Inputs'!$E$29)</f>
        <v>0</v>
      </c>
      <c r="AH774" s="35">
        <f>'People_Inputs'!$K$49*(1+'People_Inputs'!$L$49)^(AH$8-'Inputs'!$E$29)</f>
        <v>0</v>
      </c>
      <c r="AI774" s="35">
        <f>'People_Inputs'!$K$49*(1+'People_Inputs'!$L$49)^(AI$8-'Inputs'!$E$29)</f>
        <v>0</v>
      </c>
      <c r="AJ774" s="35">
        <f>'People_Inputs'!$K$49*(1+'People_Inputs'!$L$49)^(AJ$8-'Inputs'!$E$29)</f>
        <v>0</v>
      </c>
      <c r="AK774" s="35">
        <f>'People_Inputs'!$K$49*(1+'People_Inputs'!$L$49)^(AK$8-'Inputs'!$E$29)</f>
        <v>0</v>
      </c>
      <c r="AL774" s="35">
        <f>'People_Inputs'!$K$49*(1+'People_Inputs'!$L$49)^(AL$8-'Inputs'!$E$29)</f>
        <v>0</v>
      </c>
      <c r="AM774" s="35">
        <f>'People_Inputs'!$K$49*(1+'People_Inputs'!$L$49)^(AM$8-'Inputs'!$E$29)</f>
        <v>0</v>
      </c>
      <c r="AN774" s="35">
        <f>'People_Inputs'!$K$49*(1+'People_Inputs'!$L$49)^(AN$8-'Inputs'!$E$29)</f>
        <v>0</v>
      </c>
      <c r="AO774" s="35">
        <f>'People_Inputs'!$K$49*(1+'People_Inputs'!$L$49)^(AO$8-'Inputs'!$E$29)</f>
        <v>0</v>
      </c>
      <c r="AP774" s="35">
        <f>'People_Inputs'!$K$49*(1+'People_Inputs'!$L$49)^(AP$8-'Inputs'!$E$29)</f>
        <v>0</v>
      </c>
      <c r="AQ774" s="35">
        <f>'People_Inputs'!$K$49*(1+'People_Inputs'!$L$49)^(AQ$8-'Inputs'!$E$29)</f>
        <v>0</v>
      </c>
      <c r="AR774" s="35">
        <f>'People_Inputs'!$K$49*(1+'People_Inputs'!$L$49)^(AR$8-'Inputs'!$E$29)</f>
        <v>0</v>
      </c>
      <c r="AS774" s="35">
        <f>'People_Inputs'!$K$49*(1+'People_Inputs'!$L$49)^(AS$8-'Inputs'!$E$29)</f>
        <v>0</v>
      </c>
      <c r="AT774" s="35">
        <f>'People_Inputs'!$K$49*(1+'People_Inputs'!$L$49)^(AT$8-'Inputs'!$E$29)</f>
        <v>0</v>
      </c>
      <c r="AU774" s="35">
        <f>'People_Inputs'!$K$49*(1+'People_Inputs'!$L$49)^(AU$8-'Inputs'!$E$29)</f>
        <v>0</v>
      </c>
      <c r="AV774" s="35">
        <f>'People_Inputs'!$K$49*(1+'People_Inputs'!$L$49)^(AV$8-'Inputs'!$E$29)</f>
        <v>0</v>
      </c>
      <c r="AW774" s="35">
        <f>'People_Inputs'!$K$49*(1+'People_Inputs'!$L$49)^(AW$8-'Inputs'!$E$29)</f>
        <v>0</v>
      </c>
      <c r="AX774" s="35">
        <f>'People_Inputs'!$K$49*(1+'People_Inputs'!$L$49)^(AX$8-'Inputs'!$E$29)</f>
        <v>0</v>
      </c>
      <c r="AY774" s="35">
        <f>'People_Inputs'!$K$49*(1+'People_Inputs'!$L$49)^(AY$8-'Inputs'!$E$29)</f>
        <v>0</v>
      </c>
      <c r="AZ774" s="35">
        <f>'People_Inputs'!$K$49*(1+'People_Inputs'!$L$49)^(AZ$8-'Inputs'!$E$29)</f>
        <v>0</v>
      </c>
      <c r="BA774" s="35">
        <f>'People_Inputs'!$K$49*(1+'People_Inputs'!$L$49)^(BA$8-'Inputs'!$E$29)</f>
        <v>0</v>
      </c>
      <c r="BB774" s="35">
        <f>'People_Inputs'!$K$49*(1+'People_Inputs'!$L$49)^(BB$8-'Inputs'!$E$29)</f>
        <v>0</v>
      </c>
      <c r="BC774" s="35">
        <f>'People_Inputs'!$K$49*(1+'People_Inputs'!$L$49)^(BC$8-'Inputs'!$E$29)</f>
        <v>0</v>
      </c>
      <c r="BD774" s="35">
        <f>'People_Inputs'!$K$49*(1+'People_Inputs'!$L$49)^(BD$8-'Inputs'!$E$29)</f>
        <v>0</v>
      </c>
      <c r="BE774" s="35">
        <f>'People_Inputs'!$K$49*(1+'People_Inputs'!$L$49)^(BE$8-'Inputs'!$E$29)</f>
        <v>0</v>
      </c>
      <c r="BF774" s="35">
        <f>'People_Inputs'!$K$49*(1+'People_Inputs'!$L$49)^(BF$8-'Inputs'!$E$29)</f>
        <v>0</v>
      </c>
      <c r="BG774" s="35">
        <f>'People_Inputs'!$K$49*(1+'People_Inputs'!$L$49)^(BG$8-'Inputs'!$E$29)</f>
        <v>0</v>
      </c>
      <c r="BH774" s="35">
        <f>'People_Inputs'!$K$49*(1+'People_Inputs'!$L$49)^(BH$8-'Inputs'!$E$29)</f>
        <v>0</v>
      </c>
      <c r="BI774" s="35">
        <f>'People_Inputs'!$K$49*(1+'People_Inputs'!$L$49)^(BI$8-'Inputs'!$E$29)</f>
        <v>0</v>
      </c>
      <c r="BJ774" s="35">
        <f>'People_Inputs'!$K$49*(1+'People_Inputs'!$L$49)^(BJ$8-'Inputs'!$E$29)</f>
        <v>0</v>
      </c>
      <c r="BK774" s="35">
        <f>'People_Inputs'!$K$49*(1+'People_Inputs'!$L$49)^(BK$8-'Inputs'!$E$29)</f>
        <v>0</v>
      </c>
      <c r="BL774" s="35">
        <f>'People_Inputs'!$K$49*(1+'People_Inputs'!$L$49)^(BL$8-'Inputs'!$E$29)</f>
        <v>0</v>
      </c>
      <c r="BM774" s="35">
        <f>'People_Inputs'!$K$49*(1+'People_Inputs'!$L$49)^(BM$8-'Inputs'!$E$29)</f>
        <v>0</v>
      </c>
      <c r="BN774" s="35">
        <f>'People_Inputs'!$K$49*(1+'People_Inputs'!$L$49)^(BN$8-'Inputs'!$E$29)</f>
        <v>0</v>
      </c>
      <c r="BO774" s="35">
        <f>'People_Inputs'!$K$49*(1+'People_Inputs'!$L$49)^(BO$8-'Inputs'!$E$29)</f>
        <v>0</v>
      </c>
    </row>
    <row r="775" ht="28" customHeight="1">
      <c r="A775" s="2" t="str">
        <v>SLOT39.SALARY</v>
      </c>
      <c r="B775" s="6" t="str">
        <v>SLOT39 gross salary</v>
      </c>
      <c r="C775" s="2" t="str">
        <v>EUR</v>
      </c>
      <c r="D775" s="2" t="str">
        <v>SUM</v>
      </c>
      <c r="E775" s="36">
        <f>SUM(H775:BO775)</f>
        <v>0.0</v>
      </c>
      <c r="F775" s="6" t="str">
        <v>Spare row; inactive until a hire and an exit month are entered on People_Inputs</v>
      </c>
      <c r="G775" s="2"/>
      <c r="H775" s="36">
        <f>H774*H772/12</f>
        <v>0.0</v>
      </c>
      <c r="I775" s="36">
        <f>I774*I772/12</f>
        <v>0.0</v>
      </c>
      <c r="J775" s="36">
        <f>J774*J772/12</f>
        <v>0.0</v>
      </c>
      <c r="K775" s="36">
        <f>K774*K772/12</f>
        <v>0.0</v>
      </c>
      <c r="L775" s="36">
        <f>L774*L772/12</f>
        <v>0.0</v>
      </c>
      <c r="M775" s="36">
        <f>M774*M772/12</f>
        <v>0.0</v>
      </c>
      <c r="N775" s="36">
        <f>N774*N772/12</f>
        <v>0.0</v>
      </c>
      <c r="O775" s="36">
        <f>O774*O772/12</f>
        <v>0.0</v>
      </c>
      <c r="P775" s="36">
        <f>P774*P772/12</f>
        <v>0.0</v>
      </c>
      <c r="Q775" s="36">
        <f>Q774*Q772/12</f>
        <v>0.0</v>
      </c>
      <c r="R775" s="36">
        <f>R774*R772/12</f>
        <v>0.0</v>
      </c>
      <c r="S775" s="36">
        <f>S774*S772/12</f>
        <v>0.0</v>
      </c>
      <c r="T775" s="36">
        <f>T774*T772/12</f>
        <v>0.0</v>
      </c>
      <c r="U775" s="36">
        <f>U774*U772/12</f>
        <v>0.0</v>
      </c>
      <c r="V775" s="36">
        <f>V774*V772/12</f>
        <v>0.0</v>
      </c>
      <c r="W775" s="36">
        <f>W774*W772/12</f>
        <v>0.0</v>
      </c>
      <c r="X775" s="36">
        <f>X774*X772/12</f>
        <v>0.0</v>
      </c>
      <c r="Y775" s="36">
        <f>Y774*Y772/12</f>
        <v>0.0</v>
      </c>
      <c r="Z775" s="36">
        <f>Z774*Z772/12</f>
        <v>0.0</v>
      </c>
      <c r="AA775" s="36">
        <f>AA774*AA772/12</f>
        <v>0.0</v>
      </c>
      <c r="AB775" s="36">
        <f>AB774*AB772/12</f>
        <v>0.0</v>
      </c>
      <c r="AC775" s="36">
        <f>AC774*AC772/12</f>
        <v>0.0</v>
      </c>
      <c r="AD775" s="36">
        <f>AD774*AD772/12</f>
        <v>0.0</v>
      </c>
      <c r="AE775" s="36">
        <f>AE774*AE772/12</f>
        <v>0.0</v>
      </c>
      <c r="AF775" s="36">
        <f>AF774*AF772/12</f>
        <v>0.0</v>
      </c>
      <c r="AG775" s="36">
        <f>AG774*AG772/12</f>
        <v>0.0</v>
      </c>
      <c r="AH775" s="36">
        <f>AH774*AH772/12</f>
        <v>0.0</v>
      </c>
      <c r="AI775" s="36">
        <f>AI774*AI772/12</f>
        <v>0.0</v>
      </c>
      <c r="AJ775" s="36">
        <f>AJ774*AJ772/12</f>
        <v>0.0</v>
      </c>
      <c r="AK775" s="36">
        <f>AK774*AK772/12</f>
        <v>0.0</v>
      </c>
      <c r="AL775" s="36">
        <f>AL774*AL772/12</f>
        <v>0.0</v>
      </c>
      <c r="AM775" s="36">
        <f>AM774*AM772/12</f>
        <v>0.0</v>
      </c>
      <c r="AN775" s="36">
        <f>AN774*AN772/12</f>
        <v>0.0</v>
      </c>
      <c r="AO775" s="36">
        <f>AO774*AO772/12</f>
        <v>0.0</v>
      </c>
      <c r="AP775" s="36">
        <f>AP774*AP772/12</f>
        <v>0.0</v>
      </c>
      <c r="AQ775" s="36">
        <f>AQ774*AQ772/12</f>
        <v>0.0</v>
      </c>
      <c r="AR775" s="36">
        <f>AR774*AR772/12</f>
        <v>0.0</v>
      </c>
      <c r="AS775" s="36">
        <f>AS774*AS772/12</f>
        <v>0.0</v>
      </c>
      <c r="AT775" s="36">
        <f>AT774*AT772/12</f>
        <v>0.0</v>
      </c>
      <c r="AU775" s="36">
        <f>AU774*AU772/12</f>
        <v>0.0</v>
      </c>
      <c r="AV775" s="36">
        <f>AV774*AV772/12</f>
        <v>0.0</v>
      </c>
      <c r="AW775" s="36">
        <f>AW774*AW772/12</f>
        <v>0.0</v>
      </c>
      <c r="AX775" s="36">
        <f>AX774*AX772/12</f>
        <v>0.0</v>
      </c>
      <c r="AY775" s="36">
        <f>AY774*AY772/12</f>
        <v>0.0</v>
      </c>
      <c r="AZ775" s="36">
        <f>AZ774*AZ772/12</f>
        <v>0.0</v>
      </c>
      <c r="BA775" s="36">
        <f>BA774*BA772/12</f>
        <v>0.0</v>
      </c>
      <c r="BB775" s="36">
        <f>BB774*BB772/12</f>
        <v>0.0</v>
      </c>
      <c r="BC775" s="36">
        <f>BC774*BC772/12</f>
        <v>0.0</v>
      </c>
      <c r="BD775" s="36">
        <f>BD774*BD772/12</f>
        <v>0.0</v>
      </c>
      <c r="BE775" s="36">
        <f>BE774*BE772/12</f>
        <v>0.0</v>
      </c>
      <c r="BF775" s="36">
        <f>BF774*BF772/12</f>
        <v>0.0</v>
      </c>
      <c r="BG775" s="36">
        <f>BG774*BG772/12</f>
        <v>0.0</v>
      </c>
      <c r="BH775" s="36">
        <f>BH774*BH772/12</f>
        <v>0.0</v>
      </c>
      <c r="BI775" s="36">
        <f>BI774*BI772/12</f>
        <v>0.0</v>
      </c>
      <c r="BJ775" s="36">
        <f>BJ774*BJ772/12</f>
        <v>0.0</v>
      </c>
      <c r="BK775" s="36">
        <f>BK774*BK772/12</f>
        <v>0.0</v>
      </c>
      <c r="BL775" s="36">
        <f>BL774*BL772/12</f>
        <v>0.0</v>
      </c>
      <c r="BM775" s="36">
        <f>BM774*BM772/12</f>
        <v>0.0</v>
      </c>
      <c r="BN775" s="36">
        <f>BN774*BN772/12</f>
        <v>0.0</v>
      </c>
      <c r="BO775" s="36">
        <f>BO774*BO772/12</f>
        <v>0.0</v>
      </c>
    </row>
    <row r="776" ht="28" customHeight="1">
      <c r="A776" s="2" t="str">
        <v>SLOT39.RV_BASE</v>
      </c>
      <c r="B776" s="6" t="str">
        <v>SLOT39 pension / unemployment contribution base</v>
      </c>
      <c r="C776" s="2" t="str">
        <v>EUR</v>
      </c>
      <c r="D776" s="2" t="str">
        <v>SUM</v>
      </c>
      <c r="E776" s="36">
        <f>SUM(H776:BO776)</f>
        <v>0.0</v>
      </c>
      <c r="F776" s="6" t="str">
        <v>Spare row; inactive until a hire and an exit month are entered on People_Inputs</v>
      </c>
      <c r="G776" s="2"/>
      <c r="H776" s="35">
        <f>H773*MIN(H775,'Payroll_Rates'!H12)</f>
        <v>0.0</v>
      </c>
      <c r="I776" s="35">
        <f>I773*MIN(I775,'Payroll_Rates'!I12)</f>
        <v>0.0</v>
      </c>
      <c r="J776" s="35">
        <f>J773*MIN(J775,'Payroll_Rates'!J12)</f>
        <v>0.0</v>
      </c>
      <c r="K776" s="35">
        <f>K773*MIN(K775,'Payroll_Rates'!K12)</f>
        <v>0.0</v>
      </c>
      <c r="L776" s="35">
        <f>L773*MIN(L775,'Payroll_Rates'!L12)</f>
        <v>0.0</v>
      </c>
      <c r="M776" s="35">
        <f>M773*MIN(M775,'Payroll_Rates'!M12)</f>
        <v>0.0</v>
      </c>
      <c r="N776" s="35">
        <f>N773*MIN(N775,'Payroll_Rates'!N12)</f>
        <v>0.0</v>
      </c>
      <c r="O776" s="35">
        <f>O773*MIN(O775,'Payroll_Rates'!O12)</f>
        <v>0.0</v>
      </c>
      <c r="P776" s="35">
        <f>P773*MIN(P775,'Payroll_Rates'!P12)</f>
        <v>0.0</v>
      </c>
      <c r="Q776" s="35">
        <f>Q773*MIN(Q775,'Payroll_Rates'!Q12)</f>
        <v>0.0</v>
      </c>
      <c r="R776" s="35">
        <f>R773*MIN(R775,'Payroll_Rates'!R12)</f>
        <v>0.0</v>
      </c>
      <c r="S776" s="35">
        <f>S773*MIN(S775,'Payroll_Rates'!S12)</f>
        <v>0.0</v>
      </c>
      <c r="T776" s="35">
        <f>T773*MIN(T775,'Payroll_Rates'!T12)</f>
        <v>0.0</v>
      </c>
      <c r="U776" s="35">
        <f>U773*MIN(U775,'Payroll_Rates'!U12)</f>
        <v>0.0</v>
      </c>
      <c r="V776" s="35">
        <f>V773*MIN(V775,'Payroll_Rates'!V12)</f>
        <v>0.0</v>
      </c>
      <c r="W776" s="35">
        <f>W773*MIN(W775,'Payroll_Rates'!W12)</f>
        <v>0.0</v>
      </c>
      <c r="X776" s="35">
        <f>X773*MIN(X775,'Payroll_Rates'!X12)</f>
        <v>0.0</v>
      </c>
      <c r="Y776" s="35">
        <f>Y773*MIN(Y775,'Payroll_Rates'!Y12)</f>
        <v>0.0</v>
      </c>
      <c r="Z776" s="35">
        <f>Z773*MIN(Z775,'Payroll_Rates'!Z12)</f>
        <v>0.0</v>
      </c>
      <c r="AA776" s="35">
        <f>AA773*MIN(AA775,'Payroll_Rates'!AA12)</f>
        <v>0.0</v>
      </c>
      <c r="AB776" s="35">
        <f>AB773*MIN(AB775,'Payroll_Rates'!AB12)</f>
        <v>0.0</v>
      </c>
      <c r="AC776" s="35">
        <f>AC773*MIN(AC775,'Payroll_Rates'!AC12)</f>
        <v>0.0</v>
      </c>
      <c r="AD776" s="35">
        <f>AD773*MIN(AD775,'Payroll_Rates'!AD12)</f>
        <v>0.0</v>
      </c>
      <c r="AE776" s="35">
        <f>AE773*MIN(AE775,'Payroll_Rates'!AE12)</f>
        <v>0.0</v>
      </c>
      <c r="AF776" s="35">
        <f>AF773*MIN(AF775,'Payroll_Rates'!AF12)</f>
        <v>0.0</v>
      </c>
      <c r="AG776" s="35">
        <f>AG773*MIN(AG775,'Payroll_Rates'!AG12)</f>
        <v>0.0</v>
      </c>
      <c r="AH776" s="35">
        <f>AH773*MIN(AH775,'Payroll_Rates'!AH12)</f>
        <v>0.0</v>
      </c>
      <c r="AI776" s="35">
        <f>AI773*MIN(AI775,'Payroll_Rates'!AI12)</f>
        <v>0.0</v>
      </c>
      <c r="AJ776" s="35">
        <f>AJ773*MIN(AJ775,'Payroll_Rates'!AJ12)</f>
        <v>0.0</v>
      </c>
      <c r="AK776" s="35">
        <f>AK773*MIN(AK775,'Payroll_Rates'!AK12)</f>
        <v>0.0</v>
      </c>
      <c r="AL776" s="35">
        <f>AL773*MIN(AL775,'Payroll_Rates'!AL12)</f>
        <v>0.0</v>
      </c>
      <c r="AM776" s="35">
        <f>AM773*MIN(AM775,'Payroll_Rates'!AM12)</f>
        <v>0.0</v>
      </c>
      <c r="AN776" s="35">
        <f>AN773*MIN(AN775,'Payroll_Rates'!AN12)</f>
        <v>0.0</v>
      </c>
      <c r="AO776" s="35">
        <f>AO773*MIN(AO775,'Payroll_Rates'!AO12)</f>
        <v>0.0</v>
      </c>
      <c r="AP776" s="35">
        <f>AP773*MIN(AP775,'Payroll_Rates'!AP12)</f>
        <v>0.0</v>
      </c>
      <c r="AQ776" s="35">
        <f>AQ773*MIN(AQ775,'Payroll_Rates'!AQ12)</f>
        <v>0.0</v>
      </c>
      <c r="AR776" s="35">
        <f>AR773*MIN(AR775,'Payroll_Rates'!AR12)</f>
        <v>0.0</v>
      </c>
      <c r="AS776" s="35">
        <f>AS773*MIN(AS775,'Payroll_Rates'!AS12)</f>
        <v>0.0</v>
      </c>
      <c r="AT776" s="35">
        <f>AT773*MIN(AT775,'Payroll_Rates'!AT12)</f>
        <v>0.0</v>
      </c>
      <c r="AU776" s="35">
        <f>AU773*MIN(AU775,'Payroll_Rates'!AU12)</f>
        <v>0.0</v>
      </c>
      <c r="AV776" s="35">
        <f>AV773*MIN(AV775,'Payroll_Rates'!AV12)</f>
        <v>0.0</v>
      </c>
      <c r="AW776" s="35">
        <f>AW773*MIN(AW775,'Payroll_Rates'!AW12)</f>
        <v>0.0</v>
      </c>
      <c r="AX776" s="35">
        <f>AX773*MIN(AX775,'Payroll_Rates'!AX12)</f>
        <v>0.0</v>
      </c>
      <c r="AY776" s="35">
        <f>AY773*MIN(AY775,'Payroll_Rates'!AY12)</f>
        <v>0.0</v>
      </c>
      <c r="AZ776" s="35">
        <f>AZ773*MIN(AZ775,'Payroll_Rates'!AZ12)</f>
        <v>0.0</v>
      </c>
      <c r="BA776" s="35">
        <f>BA773*MIN(BA775,'Payroll_Rates'!BA12)</f>
        <v>0.0</v>
      </c>
      <c r="BB776" s="35">
        <f>BB773*MIN(BB775,'Payroll_Rates'!BB12)</f>
        <v>0.0</v>
      </c>
      <c r="BC776" s="35">
        <f>BC773*MIN(BC775,'Payroll_Rates'!BC12)</f>
        <v>0.0</v>
      </c>
      <c r="BD776" s="35">
        <f>BD773*MIN(BD775,'Payroll_Rates'!BD12)</f>
        <v>0.0</v>
      </c>
      <c r="BE776" s="35">
        <f>BE773*MIN(BE775,'Payroll_Rates'!BE12)</f>
        <v>0.0</v>
      </c>
      <c r="BF776" s="35">
        <f>BF773*MIN(BF775,'Payroll_Rates'!BF12)</f>
        <v>0.0</v>
      </c>
      <c r="BG776" s="35">
        <f>BG773*MIN(BG775,'Payroll_Rates'!BG12)</f>
        <v>0.0</v>
      </c>
      <c r="BH776" s="35">
        <f>BH773*MIN(BH775,'Payroll_Rates'!BH12)</f>
        <v>0.0</v>
      </c>
      <c r="BI776" s="35">
        <f>BI773*MIN(BI775,'Payroll_Rates'!BI12)</f>
        <v>0.0</v>
      </c>
      <c r="BJ776" s="35">
        <f>BJ773*MIN(BJ775,'Payroll_Rates'!BJ12)</f>
        <v>0.0</v>
      </c>
      <c r="BK776" s="35">
        <f>BK773*MIN(BK775,'Payroll_Rates'!BK12)</f>
        <v>0.0</v>
      </c>
      <c r="BL776" s="35">
        <f>BL773*MIN(BL775,'Payroll_Rates'!BL12)</f>
        <v>0.0</v>
      </c>
      <c r="BM776" s="35">
        <f>BM773*MIN(BM775,'Payroll_Rates'!BM12)</f>
        <v>0.0</v>
      </c>
      <c r="BN776" s="35">
        <f>BN773*MIN(BN775,'Payroll_Rates'!BN12)</f>
        <v>0.0</v>
      </c>
      <c r="BO776" s="35">
        <f>BO773*MIN(BO775,'Payroll_Rates'!BO12)</f>
        <v>0.0</v>
      </c>
    </row>
    <row r="777" ht="28" customHeight="1">
      <c r="A777" s="2" t="str">
        <v>SLOT39.KV_BASE</v>
      </c>
      <c r="B777" s="6" t="str">
        <v>SLOT39 health / care contribution base</v>
      </c>
      <c r="C777" s="2" t="str">
        <v>EUR</v>
      </c>
      <c r="D777" s="2" t="str">
        <v>SUM</v>
      </c>
      <c r="E777" s="36">
        <f>SUM(H777:BO777)</f>
        <v>0.0</v>
      </c>
      <c r="F777" s="6" t="str">
        <v>Spare row; inactive until a hire and an exit month are entered on People_Inputs</v>
      </c>
      <c r="G777" s="2"/>
      <c r="H777" s="35">
        <f>H773*MIN(H775,'Payroll_Rates'!H13)</f>
        <v>0.0</v>
      </c>
      <c r="I777" s="35">
        <f>I773*MIN(I775,'Payroll_Rates'!I13)</f>
        <v>0.0</v>
      </c>
      <c r="J777" s="35">
        <f>J773*MIN(J775,'Payroll_Rates'!J13)</f>
        <v>0.0</v>
      </c>
      <c r="K777" s="35">
        <f>K773*MIN(K775,'Payroll_Rates'!K13)</f>
        <v>0.0</v>
      </c>
      <c r="L777" s="35">
        <f>L773*MIN(L775,'Payroll_Rates'!L13)</f>
        <v>0.0</v>
      </c>
      <c r="M777" s="35">
        <f>M773*MIN(M775,'Payroll_Rates'!M13)</f>
        <v>0.0</v>
      </c>
      <c r="N777" s="35">
        <f>N773*MIN(N775,'Payroll_Rates'!N13)</f>
        <v>0.0</v>
      </c>
      <c r="O777" s="35">
        <f>O773*MIN(O775,'Payroll_Rates'!O13)</f>
        <v>0.0</v>
      </c>
      <c r="P777" s="35">
        <f>P773*MIN(P775,'Payroll_Rates'!P13)</f>
        <v>0.0</v>
      </c>
      <c r="Q777" s="35">
        <f>Q773*MIN(Q775,'Payroll_Rates'!Q13)</f>
        <v>0.0</v>
      </c>
      <c r="R777" s="35">
        <f>R773*MIN(R775,'Payroll_Rates'!R13)</f>
        <v>0.0</v>
      </c>
      <c r="S777" s="35">
        <f>S773*MIN(S775,'Payroll_Rates'!S13)</f>
        <v>0.0</v>
      </c>
      <c r="T777" s="35">
        <f>T773*MIN(T775,'Payroll_Rates'!T13)</f>
        <v>0.0</v>
      </c>
      <c r="U777" s="35">
        <f>U773*MIN(U775,'Payroll_Rates'!U13)</f>
        <v>0.0</v>
      </c>
      <c r="V777" s="35">
        <f>V773*MIN(V775,'Payroll_Rates'!V13)</f>
        <v>0.0</v>
      </c>
      <c r="W777" s="35">
        <f>W773*MIN(W775,'Payroll_Rates'!W13)</f>
        <v>0.0</v>
      </c>
      <c r="X777" s="35">
        <f>X773*MIN(X775,'Payroll_Rates'!X13)</f>
        <v>0.0</v>
      </c>
      <c r="Y777" s="35">
        <f>Y773*MIN(Y775,'Payroll_Rates'!Y13)</f>
        <v>0.0</v>
      </c>
      <c r="Z777" s="35">
        <f>Z773*MIN(Z775,'Payroll_Rates'!Z13)</f>
        <v>0.0</v>
      </c>
      <c r="AA777" s="35">
        <f>AA773*MIN(AA775,'Payroll_Rates'!AA13)</f>
        <v>0.0</v>
      </c>
      <c r="AB777" s="35">
        <f>AB773*MIN(AB775,'Payroll_Rates'!AB13)</f>
        <v>0.0</v>
      </c>
      <c r="AC777" s="35">
        <f>AC773*MIN(AC775,'Payroll_Rates'!AC13)</f>
        <v>0.0</v>
      </c>
      <c r="AD777" s="35">
        <f>AD773*MIN(AD775,'Payroll_Rates'!AD13)</f>
        <v>0.0</v>
      </c>
      <c r="AE777" s="35">
        <f>AE773*MIN(AE775,'Payroll_Rates'!AE13)</f>
        <v>0.0</v>
      </c>
      <c r="AF777" s="35">
        <f>AF773*MIN(AF775,'Payroll_Rates'!AF13)</f>
        <v>0.0</v>
      </c>
      <c r="AG777" s="35">
        <f>AG773*MIN(AG775,'Payroll_Rates'!AG13)</f>
        <v>0.0</v>
      </c>
      <c r="AH777" s="35">
        <f>AH773*MIN(AH775,'Payroll_Rates'!AH13)</f>
        <v>0.0</v>
      </c>
      <c r="AI777" s="35">
        <f>AI773*MIN(AI775,'Payroll_Rates'!AI13)</f>
        <v>0.0</v>
      </c>
      <c r="AJ777" s="35">
        <f>AJ773*MIN(AJ775,'Payroll_Rates'!AJ13)</f>
        <v>0.0</v>
      </c>
      <c r="AK777" s="35">
        <f>AK773*MIN(AK775,'Payroll_Rates'!AK13)</f>
        <v>0.0</v>
      </c>
      <c r="AL777" s="35">
        <f>AL773*MIN(AL775,'Payroll_Rates'!AL13)</f>
        <v>0.0</v>
      </c>
      <c r="AM777" s="35">
        <f>AM773*MIN(AM775,'Payroll_Rates'!AM13)</f>
        <v>0.0</v>
      </c>
      <c r="AN777" s="35">
        <f>AN773*MIN(AN775,'Payroll_Rates'!AN13)</f>
        <v>0.0</v>
      </c>
      <c r="AO777" s="35">
        <f>AO773*MIN(AO775,'Payroll_Rates'!AO13)</f>
        <v>0.0</v>
      </c>
      <c r="AP777" s="35">
        <f>AP773*MIN(AP775,'Payroll_Rates'!AP13)</f>
        <v>0.0</v>
      </c>
      <c r="AQ777" s="35">
        <f>AQ773*MIN(AQ775,'Payroll_Rates'!AQ13)</f>
        <v>0.0</v>
      </c>
      <c r="AR777" s="35">
        <f>AR773*MIN(AR775,'Payroll_Rates'!AR13)</f>
        <v>0.0</v>
      </c>
      <c r="AS777" s="35">
        <f>AS773*MIN(AS775,'Payroll_Rates'!AS13)</f>
        <v>0.0</v>
      </c>
      <c r="AT777" s="35">
        <f>AT773*MIN(AT775,'Payroll_Rates'!AT13)</f>
        <v>0.0</v>
      </c>
      <c r="AU777" s="35">
        <f>AU773*MIN(AU775,'Payroll_Rates'!AU13)</f>
        <v>0.0</v>
      </c>
      <c r="AV777" s="35">
        <f>AV773*MIN(AV775,'Payroll_Rates'!AV13)</f>
        <v>0.0</v>
      </c>
      <c r="AW777" s="35">
        <f>AW773*MIN(AW775,'Payroll_Rates'!AW13)</f>
        <v>0.0</v>
      </c>
      <c r="AX777" s="35">
        <f>AX773*MIN(AX775,'Payroll_Rates'!AX13)</f>
        <v>0.0</v>
      </c>
      <c r="AY777" s="35">
        <f>AY773*MIN(AY775,'Payroll_Rates'!AY13)</f>
        <v>0.0</v>
      </c>
      <c r="AZ777" s="35">
        <f>AZ773*MIN(AZ775,'Payroll_Rates'!AZ13)</f>
        <v>0.0</v>
      </c>
      <c r="BA777" s="35">
        <f>BA773*MIN(BA775,'Payroll_Rates'!BA13)</f>
        <v>0.0</v>
      </c>
      <c r="BB777" s="35">
        <f>BB773*MIN(BB775,'Payroll_Rates'!BB13)</f>
        <v>0.0</v>
      </c>
      <c r="BC777" s="35">
        <f>BC773*MIN(BC775,'Payroll_Rates'!BC13)</f>
        <v>0.0</v>
      </c>
      <c r="BD777" s="35">
        <f>BD773*MIN(BD775,'Payroll_Rates'!BD13)</f>
        <v>0.0</v>
      </c>
      <c r="BE777" s="35">
        <f>BE773*MIN(BE775,'Payroll_Rates'!BE13)</f>
        <v>0.0</v>
      </c>
      <c r="BF777" s="35">
        <f>BF773*MIN(BF775,'Payroll_Rates'!BF13)</f>
        <v>0.0</v>
      </c>
      <c r="BG777" s="35">
        <f>BG773*MIN(BG775,'Payroll_Rates'!BG13)</f>
        <v>0.0</v>
      </c>
      <c r="BH777" s="35">
        <f>BH773*MIN(BH775,'Payroll_Rates'!BH13)</f>
        <v>0.0</v>
      </c>
      <c r="BI777" s="35">
        <f>BI773*MIN(BI775,'Payroll_Rates'!BI13)</f>
        <v>0.0</v>
      </c>
      <c r="BJ777" s="35">
        <f>BJ773*MIN(BJ775,'Payroll_Rates'!BJ13)</f>
        <v>0.0</v>
      </c>
      <c r="BK777" s="35">
        <f>BK773*MIN(BK775,'Payroll_Rates'!BK13)</f>
        <v>0.0</v>
      </c>
      <c r="BL777" s="35">
        <f>BL773*MIN(BL775,'Payroll_Rates'!BL13)</f>
        <v>0.0</v>
      </c>
      <c r="BM777" s="35">
        <f>BM773*MIN(BM775,'Payroll_Rates'!BM13)</f>
        <v>0.0</v>
      </c>
      <c r="BN777" s="35">
        <f>BN773*MIN(BN775,'Payroll_Rates'!BN13)</f>
        <v>0.0</v>
      </c>
      <c r="BO777" s="35">
        <f>BO773*MIN(BO775,'Payroll_Rates'!BO13)</f>
        <v>0.0</v>
      </c>
    </row>
    <row r="778" ht="28" customHeight="1">
      <c r="A778" s="2" t="str">
        <v>SLOT39.RV</v>
      </c>
      <c r="B778" s="6" t="str">
        <v>SLOT39 employer pension contribution (RV)</v>
      </c>
      <c r="C778" s="2" t="str">
        <v>EUR</v>
      </c>
      <c r="D778" s="2" t="str">
        <v>SUM</v>
      </c>
      <c r="E778" s="36">
        <f>SUM(H778:BO778)</f>
        <v>0.0</v>
      </c>
      <c r="F778" s="6" t="str">
        <v>Spare row; inactive until a hire and an exit month are entered on People_Inputs</v>
      </c>
      <c r="G778" s="2"/>
      <c r="H778" s="35">
        <f>H776*'Payroll_Rates'!H11/'Inputs'!$E$28</f>
        <v>0.0</v>
      </c>
      <c r="I778" s="35">
        <f>I776*'Payroll_Rates'!I11/'Inputs'!$E$28</f>
        <v>0.0</v>
      </c>
      <c r="J778" s="35">
        <f>J776*'Payroll_Rates'!J11/'Inputs'!$E$28</f>
        <v>0.0</v>
      </c>
      <c r="K778" s="35">
        <f>K776*'Payroll_Rates'!K11/'Inputs'!$E$28</f>
        <v>0.0</v>
      </c>
      <c r="L778" s="35">
        <f>L776*'Payroll_Rates'!L11/'Inputs'!$E$28</f>
        <v>0.0</v>
      </c>
      <c r="M778" s="35">
        <f>M776*'Payroll_Rates'!M11/'Inputs'!$E$28</f>
        <v>0.0</v>
      </c>
      <c r="N778" s="35">
        <f>N776*'Payroll_Rates'!N11/'Inputs'!$E$28</f>
        <v>0.0</v>
      </c>
      <c r="O778" s="35">
        <f>O776*'Payroll_Rates'!O11/'Inputs'!$E$28</f>
        <v>0.0</v>
      </c>
      <c r="P778" s="35">
        <f>P776*'Payroll_Rates'!P11/'Inputs'!$E$28</f>
        <v>0.0</v>
      </c>
      <c r="Q778" s="35">
        <f>Q776*'Payroll_Rates'!Q11/'Inputs'!$E$28</f>
        <v>0.0</v>
      </c>
      <c r="R778" s="35">
        <f>R776*'Payroll_Rates'!R11/'Inputs'!$E$28</f>
        <v>0.0</v>
      </c>
      <c r="S778" s="35">
        <f>S776*'Payroll_Rates'!S11/'Inputs'!$E$28</f>
        <v>0.0</v>
      </c>
      <c r="T778" s="35">
        <f>T776*'Payroll_Rates'!T11/'Inputs'!$E$28</f>
        <v>0.0</v>
      </c>
      <c r="U778" s="35">
        <f>U776*'Payroll_Rates'!U11/'Inputs'!$E$28</f>
        <v>0.0</v>
      </c>
      <c r="V778" s="35">
        <f>V776*'Payroll_Rates'!V11/'Inputs'!$E$28</f>
        <v>0.0</v>
      </c>
      <c r="W778" s="35">
        <f>W776*'Payroll_Rates'!W11/'Inputs'!$E$28</f>
        <v>0.0</v>
      </c>
      <c r="X778" s="35">
        <f>X776*'Payroll_Rates'!X11/'Inputs'!$E$28</f>
        <v>0.0</v>
      </c>
      <c r="Y778" s="35">
        <f>Y776*'Payroll_Rates'!Y11/'Inputs'!$E$28</f>
        <v>0.0</v>
      </c>
      <c r="Z778" s="35">
        <f>Z776*'Payroll_Rates'!Z11/'Inputs'!$E$28</f>
        <v>0.0</v>
      </c>
      <c r="AA778" s="35">
        <f>AA776*'Payroll_Rates'!AA11/'Inputs'!$E$28</f>
        <v>0.0</v>
      </c>
      <c r="AB778" s="35">
        <f>AB776*'Payroll_Rates'!AB11/'Inputs'!$E$28</f>
        <v>0.0</v>
      </c>
      <c r="AC778" s="35">
        <f>AC776*'Payroll_Rates'!AC11/'Inputs'!$E$28</f>
        <v>0.0</v>
      </c>
      <c r="AD778" s="35">
        <f>AD776*'Payroll_Rates'!AD11/'Inputs'!$E$28</f>
        <v>0.0</v>
      </c>
      <c r="AE778" s="35">
        <f>AE776*'Payroll_Rates'!AE11/'Inputs'!$E$28</f>
        <v>0.0</v>
      </c>
      <c r="AF778" s="35">
        <f>AF776*'Payroll_Rates'!AF11/'Inputs'!$E$28</f>
        <v>0.0</v>
      </c>
      <c r="AG778" s="35">
        <f>AG776*'Payroll_Rates'!AG11/'Inputs'!$E$28</f>
        <v>0.0</v>
      </c>
      <c r="AH778" s="35">
        <f>AH776*'Payroll_Rates'!AH11/'Inputs'!$E$28</f>
        <v>0.0</v>
      </c>
      <c r="AI778" s="35">
        <f>AI776*'Payroll_Rates'!AI11/'Inputs'!$E$28</f>
        <v>0.0</v>
      </c>
      <c r="AJ778" s="35">
        <f>AJ776*'Payroll_Rates'!AJ11/'Inputs'!$E$28</f>
        <v>0.0</v>
      </c>
      <c r="AK778" s="35">
        <f>AK776*'Payroll_Rates'!AK11/'Inputs'!$E$28</f>
        <v>0.0</v>
      </c>
      <c r="AL778" s="35">
        <f>AL776*'Payroll_Rates'!AL11/'Inputs'!$E$28</f>
        <v>0.0</v>
      </c>
      <c r="AM778" s="35">
        <f>AM776*'Payroll_Rates'!AM11/'Inputs'!$E$28</f>
        <v>0.0</v>
      </c>
      <c r="AN778" s="35">
        <f>AN776*'Payroll_Rates'!AN11/'Inputs'!$E$28</f>
        <v>0.0</v>
      </c>
      <c r="AO778" s="35">
        <f>AO776*'Payroll_Rates'!AO11/'Inputs'!$E$28</f>
        <v>0.0</v>
      </c>
      <c r="AP778" s="35">
        <f>AP776*'Payroll_Rates'!AP11/'Inputs'!$E$28</f>
        <v>0.0</v>
      </c>
      <c r="AQ778" s="35">
        <f>AQ776*'Payroll_Rates'!AQ11/'Inputs'!$E$28</f>
        <v>0.0</v>
      </c>
      <c r="AR778" s="35">
        <f>AR776*'Payroll_Rates'!AR11/'Inputs'!$E$28</f>
        <v>0.0</v>
      </c>
      <c r="AS778" s="35">
        <f>AS776*'Payroll_Rates'!AS11/'Inputs'!$E$28</f>
        <v>0.0</v>
      </c>
      <c r="AT778" s="35">
        <f>AT776*'Payroll_Rates'!AT11/'Inputs'!$E$28</f>
        <v>0.0</v>
      </c>
      <c r="AU778" s="35">
        <f>AU776*'Payroll_Rates'!AU11/'Inputs'!$E$28</f>
        <v>0.0</v>
      </c>
      <c r="AV778" s="35">
        <f>AV776*'Payroll_Rates'!AV11/'Inputs'!$E$28</f>
        <v>0.0</v>
      </c>
      <c r="AW778" s="35">
        <f>AW776*'Payroll_Rates'!AW11/'Inputs'!$E$28</f>
        <v>0.0</v>
      </c>
      <c r="AX778" s="35">
        <f>AX776*'Payroll_Rates'!AX11/'Inputs'!$E$28</f>
        <v>0.0</v>
      </c>
      <c r="AY778" s="35">
        <f>AY776*'Payroll_Rates'!AY11/'Inputs'!$E$28</f>
        <v>0.0</v>
      </c>
      <c r="AZ778" s="35">
        <f>AZ776*'Payroll_Rates'!AZ11/'Inputs'!$E$28</f>
        <v>0.0</v>
      </c>
      <c r="BA778" s="35">
        <f>BA776*'Payroll_Rates'!BA11/'Inputs'!$E$28</f>
        <v>0.0</v>
      </c>
      <c r="BB778" s="35">
        <f>BB776*'Payroll_Rates'!BB11/'Inputs'!$E$28</f>
        <v>0.0</v>
      </c>
      <c r="BC778" s="35">
        <f>BC776*'Payroll_Rates'!BC11/'Inputs'!$E$28</f>
        <v>0.0</v>
      </c>
      <c r="BD778" s="35">
        <f>BD776*'Payroll_Rates'!BD11/'Inputs'!$E$28</f>
        <v>0.0</v>
      </c>
      <c r="BE778" s="35">
        <f>BE776*'Payroll_Rates'!BE11/'Inputs'!$E$28</f>
        <v>0.0</v>
      </c>
      <c r="BF778" s="35">
        <f>BF776*'Payroll_Rates'!BF11/'Inputs'!$E$28</f>
        <v>0.0</v>
      </c>
      <c r="BG778" s="35">
        <f>BG776*'Payroll_Rates'!BG11/'Inputs'!$E$28</f>
        <v>0.0</v>
      </c>
      <c r="BH778" s="35">
        <f>BH776*'Payroll_Rates'!BH11/'Inputs'!$E$28</f>
        <v>0.0</v>
      </c>
      <c r="BI778" s="35">
        <f>BI776*'Payroll_Rates'!BI11/'Inputs'!$E$28</f>
        <v>0.0</v>
      </c>
      <c r="BJ778" s="35">
        <f>BJ776*'Payroll_Rates'!BJ11/'Inputs'!$E$28</f>
        <v>0.0</v>
      </c>
      <c r="BK778" s="35">
        <f>BK776*'Payroll_Rates'!BK11/'Inputs'!$E$28</f>
        <v>0.0</v>
      </c>
      <c r="BL778" s="35">
        <f>BL776*'Payroll_Rates'!BL11/'Inputs'!$E$28</f>
        <v>0.0</v>
      </c>
      <c r="BM778" s="35">
        <f>BM776*'Payroll_Rates'!BM11/'Inputs'!$E$28</f>
        <v>0.0</v>
      </c>
      <c r="BN778" s="35">
        <f>BN776*'Payroll_Rates'!BN11/'Inputs'!$E$28</f>
        <v>0.0</v>
      </c>
      <c r="BO778" s="35">
        <f>BO776*'Payroll_Rates'!BO11/'Inputs'!$E$28</f>
        <v>0.0</v>
      </c>
    </row>
    <row r="779" ht="28" customHeight="1">
      <c r="A779" s="2" t="str">
        <v>SLOT39.AV</v>
      </c>
      <c r="B779" s="6" t="str">
        <v>SLOT39 employer unemployment contribution (AV)</v>
      </c>
      <c r="C779" s="2" t="str">
        <v>EUR</v>
      </c>
      <c r="D779" s="2" t="str">
        <v>SUM</v>
      </c>
      <c r="E779" s="36">
        <f>SUM(H779:BO779)</f>
        <v>0.0</v>
      </c>
      <c r="F779" s="6" t="str">
        <v>Spare row; inactive until a hire and an exit month are entered on People_Inputs</v>
      </c>
      <c r="G779" s="2"/>
      <c r="H779" s="35">
        <f>H776*'Inputs'!$E$13/'Inputs'!$E$28</f>
        <v>0.0</v>
      </c>
      <c r="I779" s="35">
        <f>I776*'Inputs'!$E$13/'Inputs'!$E$28</f>
        <v>0.0</v>
      </c>
      <c r="J779" s="35">
        <f>J776*'Inputs'!$E$13/'Inputs'!$E$28</f>
        <v>0.0</v>
      </c>
      <c r="K779" s="35">
        <f>K776*'Inputs'!$E$13/'Inputs'!$E$28</f>
        <v>0.0</v>
      </c>
      <c r="L779" s="35">
        <f>L776*'Inputs'!$E$13/'Inputs'!$E$28</f>
        <v>0.0</v>
      </c>
      <c r="M779" s="35">
        <f>M776*'Inputs'!$E$13/'Inputs'!$E$28</f>
        <v>0.0</v>
      </c>
      <c r="N779" s="35">
        <f>N776*'Inputs'!$E$13/'Inputs'!$E$28</f>
        <v>0.0</v>
      </c>
      <c r="O779" s="35">
        <f>O776*'Inputs'!$E$13/'Inputs'!$E$28</f>
        <v>0.0</v>
      </c>
      <c r="P779" s="35">
        <f>P776*'Inputs'!$E$13/'Inputs'!$E$28</f>
        <v>0.0</v>
      </c>
      <c r="Q779" s="35">
        <f>Q776*'Inputs'!$E$13/'Inputs'!$E$28</f>
        <v>0.0</v>
      </c>
      <c r="R779" s="35">
        <f>R776*'Inputs'!$E$13/'Inputs'!$E$28</f>
        <v>0.0</v>
      </c>
      <c r="S779" s="35">
        <f>S776*'Inputs'!$E$13/'Inputs'!$E$28</f>
        <v>0.0</v>
      </c>
      <c r="T779" s="35">
        <f>T776*'Inputs'!$E$13/'Inputs'!$E$28</f>
        <v>0.0</v>
      </c>
      <c r="U779" s="35">
        <f>U776*'Inputs'!$E$13/'Inputs'!$E$28</f>
        <v>0.0</v>
      </c>
      <c r="V779" s="35">
        <f>V776*'Inputs'!$E$13/'Inputs'!$E$28</f>
        <v>0.0</v>
      </c>
      <c r="W779" s="35">
        <f>W776*'Inputs'!$E$13/'Inputs'!$E$28</f>
        <v>0.0</v>
      </c>
      <c r="X779" s="35">
        <f>X776*'Inputs'!$E$13/'Inputs'!$E$28</f>
        <v>0.0</v>
      </c>
      <c r="Y779" s="35">
        <f>Y776*'Inputs'!$E$13/'Inputs'!$E$28</f>
        <v>0.0</v>
      </c>
      <c r="Z779" s="35">
        <f>Z776*'Inputs'!$E$13/'Inputs'!$E$28</f>
        <v>0.0</v>
      </c>
      <c r="AA779" s="35">
        <f>AA776*'Inputs'!$E$13/'Inputs'!$E$28</f>
        <v>0.0</v>
      </c>
      <c r="AB779" s="35">
        <f>AB776*'Inputs'!$E$13/'Inputs'!$E$28</f>
        <v>0.0</v>
      </c>
      <c r="AC779" s="35">
        <f>AC776*'Inputs'!$E$13/'Inputs'!$E$28</f>
        <v>0.0</v>
      </c>
      <c r="AD779" s="35">
        <f>AD776*'Inputs'!$E$13/'Inputs'!$E$28</f>
        <v>0.0</v>
      </c>
      <c r="AE779" s="35">
        <f>AE776*'Inputs'!$E$13/'Inputs'!$E$28</f>
        <v>0.0</v>
      </c>
      <c r="AF779" s="35">
        <f>AF776*'Inputs'!$E$13/'Inputs'!$E$28</f>
        <v>0.0</v>
      </c>
      <c r="AG779" s="35">
        <f>AG776*'Inputs'!$E$13/'Inputs'!$E$28</f>
        <v>0.0</v>
      </c>
      <c r="AH779" s="35">
        <f>AH776*'Inputs'!$E$13/'Inputs'!$E$28</f>
        <v>0.0</v>
      </c>
      <c r="AI779" s="35">
        <f>AI776*'Inputs'!$E$13/'Inputs'!$E$28</f>
        <v>0.0</v>
      </c>
      <c r="AJ779" s="35">
        <f>AJ776*'Inputs'!$E$13/'Inputs'!$E$28</f>
        <v>0.0</v>
      </c>
      <c r="AK779" s="35">
        <f>AK776*'Inputs'!$E$13/'Inputs'!$E$28</f>
        <v>0.0</v>
      </c>
      <c r="AL779" s="35">
        <f>AL776*'Inputs'!$E$13/'Inputs'!$E$28</f>
        <v>0.0</v>
      </c>
      <c r="AM779" s="35">
        <f>AM776*'Inputs'!$E$13/'Inputs'!$E$28</f>
        <v>0.0</v>
      </c>
      <c r="AN779" s="35">
        <f>AN776*'Inputs'!$E$13/'Inputs'!$E$28</f>
        <v>0.0</v>
      </c>
      <c r="AO779" s="35">
        <f>AO776*'Inputs'!$E$13/'Inputs'!$E$28</f>
        <v>0.0</v>
      </c>
      <c r="AP779" s="35">
        <f>AP776*'Inputs'!$E$13/'Inputs'!$E$28</f>
        <v>0.0</v>
      </c>
      <c r="AQ779" s="35">
        <f>AQ776*'Inputs'!$E$13/'Inputs'!$E$28</f>
        <v>0.0</v>
      </c>
      <c r="AR779" s="35">
        <f>AR776*'Inputs'!$E$13/'Inputs'!$E$28</f>
        <v>0.0</v>
      </c>
      <c r="AS779" s="35">
        <f>AS776*'Inputs'!$E$13/'Inputs'!$E$28</f>
        <v>0.0</v>
      </c>
      <c r="AT779" s="35">
        <f>AT776*'Inputs'!$E$13/'Inputs'!$E$28</f>
        <v>0.0</v>
      </c>
      <c r="AU779" s="35">
        <f>AU776*'Inputs'!$E$13/'Inputs'!$E$28</f>
        <v>0.0</v>
      </c>
      <c r="AV779" s="35">
        <f>AV776*'Inputs'!$E$13/'Inputs'!$E$28</f>
        <v>0.0</v>
      </c>
      <c r="AW779" s="35">
        <f>AW776*'Inputs'!$E$13/'Inputs'!$E$28</f>
        <v>0.0</v>
      </c>
      <c r="AX779" s="35">
        <f>AX776*'Inputs'!$E$13/'Inputs'!$E$28</f>
        <v>0.0</v>
      </c>
      <c r="AY779" s="35">
        <f>AY776*'Inputs'!$E$13/'Inputs'!$E$28</f>
        <v>0.0</v>
      </c>
      <c r="AZ779" s="35">
        <f>AZ776*'Inputs'!$E$13/'Inputs'!$E$28</f>
        <v>0.0</v>
      </c>
      <c r="BA779" s="35">
        <f>BA776*'Inputs'!$E$13/'Inputs'!$E$28</f>
        <v>0.0</v>
      </c>
      <c r="BB779" s="35">
        <f>BB776*'Inputs'!$E$13/'Inputs'!$E$28</f>
        <v>0.0</v>
      </c>
      <c r="BC779" s="35">
        <f>BC776*'Inputs'!$E$13/'Inputs'!$E$28</f>
        <v>0.0</v>
      </c>
      <c r="BD779" s="35">
        <f>BD776*'Inputs'!$E$13/'Inputs'!$E$28</f>
        <v>0.0</v>
      </c>
      <c r="BE779" s="35">
        <f>BE776*'Inputs'!$E$13/'Inputs'!$E$28</f>
        <v>0.0</v>
      </c>
      <c r="BF779" s="35">
        <f>BF776*'Inputs'!$E$13/'Inputs'!$E$28</f>
        <v>0.0</v>
      </c>
      <c r="BG779" s="35">
        <f>BG776*'Inputs'!$E$13/'Inputs'!$E$28</f>
        <v>0.0</v>
      </c>
      <c r="BH779" s="35">
        <f>BH776*'Inputs'!$E$13/'Inputs'!$E$28</f>
        <v>0.0</v>
      </c>
      <c r="BI779" s="35">
        <f>BI776*'Inputs'!$E$13/'Inputs'!$E$28</f>
        <v>0.0</v>
      </c>
      <c r="BJ779" s="35">
        <f>BJ776*'Inputs'!$E$13/'Inputs'!$E$28</f>
        <v>0.0</v>
      </c>
      <c r="BK779" s="35">
        <f>BK776*'Inputs'!$E$13/'Inputs'!$E$28</f>
        <v>0.0</v>
      </c>
      <c r="BL779" s="35">
        <f>BL776*'Inputs'!$E$13/'Inputs'!$E$28</f>
        <v>0.0</v>
      </c>
      <c r="BM779" s="35">
        <f>BM776*'Inputs'!$E$13/'Inputs'!$E$28</f>
        <v>0.0</v>
      </c>
      <c r="BN779" s="35">
        <f>BN776*'Inputs'!$E$13/'Inputs'!$E$28</f>
        <v>0.0</v>
      </c>
      <c r="BO779" s="35">
        <f>BO776*'Inputs'!$E$13/'Inputs'!$E$28</f>
        <v>0.0</v>
      </c>
    </row>
    <row r="780" ht="28" customHeight="1">
      <c r="A780" s="2" t="str">
        <v>SLOT39.KV</v>
      </c>
      <c r="B780" s="6" t="str">
        <v>SLOT39 employer health contribution (KV)</v>
      </c>
      <c r="C780" s="2" t="str">
        <v>EUR</v>
      </c>
      <c r="D780" s="2" t="str">
        <v>SUM</v>
      </c>
      <c r="E780" s="36">
        <f>SUM(H780:BO780)</f>
        <v>0.0</v>
      </c>
      <c r="F780" s="6" t="str">
        <v>Spare row; inactive until a hire and an exit month are entered on People_Inputs</v>
      </c>
      <c r="G780" s="2"/>
      <c r="H780" s="35">
        <f>H777*('Inputs'!$E$14+'Inputs'!$E$15)/'Inputs'!$E$28</f>
        <v>0.0</v>
      </c>
      <c r="I780" s="35">
        <f>I777*('Inputs'!$E$14+'Inputs'!$E$15)/'Inputs'!$E$28</f>
        <v>0.0</v>
      </c>
      <c r="J780" s="35">
        <f>J777*('Inputs'!$E$14+'Inputs'!$E$15)/'Inputs'!$E$28</f>
        <v>0.0</v>
      </c>
      <c r="K780" s="35">
        <f>K777*('Inputs'!$E$14+'Inputs'!$E$15)/'Inputs'!$E$28</f>
        <v>0.0</v>
      </c>
      <c r="L780" s="35">
        <f>L777*('Inputs'!$E$14+'Inputs'!$E$15)/'Inputs'!$E$28</f>
        <v>0.0</v>
      </c>
      <c r="M780" s="35">
        <f>M777*('Inputs'!$E$14+'Inputs'!$E$15)/'Inputs'!$E$28</f>
        <v>0.0</v>
      </c>
      <c r="N780" s="35">
        <f>N777*('Inputs'!$E$14+'Inputs'!$E$15)/'Inputs'!$E$28</f>
        <v>0.0</v>
      </c>
      <c r="O780" s="35">
        <f>O777*('Inputs'!$E$14+'Inputs'!$E$15)/'Inputs'!$E$28</f>
        <v>0.0</v>
      </c>
      <c r="P780" s="35">
        <f>P777*('Inputs'!$E$14+'Inputs'!$E$15)/'Inputs'!$E$28</f>
        <v>0.0</v>
      </c>
      <c r="Q780" s="35">
        <f>Q777*('Inputs'!$E$14+'Inputs'!$E$15)/'Inputs'!$E$28</f>
        <v>0.0</v>
      </c>
      <c r="R780" s="35">
        <f>R777*('Inputs'!$E$14+'Inputs'!$E$15)/'Inputs'!$E$28</f>
        <v>0.0</v>
      </c>
      <c r="S780" s="35">
        <f>S777*('Inputs'!$E$14+'Inputs'!$E$15)/'Inputs'!$E$28</f>
        <v>0.0</v>
      </c>
      <c r="T780" s="35">
        <f>T777*('Inputs'!$E$14+'Inputs'!$E$15)/'Inputs'!$E$28</f>
        <v>0.0</v>
      </c>
      <c r="U780" s="35">
        <f>U777*('Inputs'!$E$14+'Inputs'!$E$15)/'Inputs'!$E$28</f>
        <v>0.0</v>
      </c>
      <c r="V780" s="35">
        <f>V777*('Inputs'!$E$14+'Inputs'!$E$15)/'Inputs'!$E$28</f>
        <v>0.0</v>
      </c>
      <c r="W780" s="35">
        <f>W777*('Inputs'!$E$14+'Inputs'!$E$15)/'Inputs'!$E$28</f>
        <v>0.0</v>
      </c>
      <c r="X780" s="35">
        <f>X777*('Inputs'!$E$14+'Inputs'!$E$15)/'Inputs'!$E$28</f>
        <v>0.0</v>
      </c>
      <c r="Y780" s="35">
        <f>Y777*('Inputs'!$E$14+'Inputs'!$E$15)/'Inputs'!$E$28</f>
        <v>0.0</v>
      </c>
      <c r="Z780" s="35">
        <f>Z777*('Inputs'!$E$14+'Inputs'!$E$15)/'Inputs'!$E$28</f>
        <v>0.0</v>
      </c>
      <c r="AA780" s="35">
        <f>AA777*('Inputs'!$E$14+'Inputs'!$E$15)/'Inputs'!$E$28</f>
        <v>0.0</v>
      </c>
      <c r="AB780" s="35">
        <f>AB777*('Inputs'!$E$14+'Inputs'!$E$15)/'Inputs'!$E$28</f>
        <v>0.0</v>
      </c>
      <c r="AC780" s="35">
        <f>AC777*('Inputs'!$E$14+'Inputs'!$E$15)/'Inputs'!$E$28</f>
        <v>0.0</v>
      </c>
      <c r="AD780" s="35">
        <f>AD777*('Inputs'!$E$14+'Inputs'!$E$15)/'Inputs'!$E$28</f>
        <v>0.0</v>
      </c>
      <c r="AE780" s="35">
        <f>AE777*('Inputs'!$E$14+'Inputs'!$E$15)/'Inputs'!$E$28</f>
        <v>0.0</v>
      </c>
      <c r="AF780" s="35">
        <f>AF777*('Inputs'!$E$14+'Inputs'!$E$15)/'Inputs'!$E$28</f>
        <v>0.0</v>
      </c>
      <c r="AG780" s="35">
        <f>AG777*('Inputs'!$E$14+'Inputs'!$E$15)/'Inputs'!$E$28</f>
        <v>0.0</v>
      </c>
      <c r="AH780" s="35">
        <f>AH777*('Inputs'!$E$14+'Inputs'!$E$15)/'Inputs'!$E$28</f>
        <v>0.0</v>
      </c>
      <c r="AI780" s="35">
        <f>AI777*('Inputs'!$E$14+'Inputs'!$E$15)/'Inputs'!$E$28</f>
        <v>0.0</v>
      </c>
      <c r="AJ780" s="35">
        <f>AJ777*('Inputs'!$E$14+'Inputs'!$E$15)/'Inputs'!$E$28</f>
        <v>0.0</v>
      </c>
      <c r="AK780" s="35">
        <f>AK777*('Inputs'!$E$14+'Inputs'!$E$15)/'Inputs'!$E$28</f>
        <v>0.0</v>
      </c>
      <c r="AL780" s="35">
        <f>AL777*('Inputs'!$E$14+'Inputs'!$E$15)/'Inputs'!$E$28</f>
        <v>0.0</v>
      </c>
      <c r="AM780" s="35">
        <f>AM777*('Inputs'!$E$14+'Inputs'!$E$15)/'Inputs'!$E$28</f>
        <v>0.0</v>
      </c>
      <c r="AN780" s="35">
        <f>AN777*('Inputs'!$E$14+'Inputs'!$E$15)/'Inputs'!$E$28</f>
        <v>0.0</v>
      </c>
      <c r="AO780" s="35">
        <f>AO777*('Inputs'!$E$14+'Inputs'!$E$15)/'Inputs'!$E$28</f>
        <v>0.0</v>
      </c>
      <c r="AP780" s="35">
        <f>AP777*('Inputs'!$E$14+'Inputs'!$E$15)/'Inputs'!$E$28</f>
        <v>0.0</v>
      </c>
      <c r="AQ780" s="35">
        <f>AQ777*('Inputs'!$E$14+'Inputs'!$E$15)/'Inputs'!$E$28</f>
        <v>0.0</v>
      </c>
      <c r="AR780" s="35">
        <f>AR777*('Inputs'!$E$14+'Inputs'!$E$15)/'Inputs'!$E$28</f>
        <v>0.0</v>
      </c>
      <c r="AS780" s="35">
        <f>AS777*('Inputs'!$E$14+'Inputs'!$E$15)/'Inputs'!$E$28</f>
        <v>0.0</v>
      </c>
      <c r="AT780" s="35">
        <f>AT777*('Inputs'!$E$14+'Inputs'!$E$15)/'Inputs'!$E$28</f>
        <v>0.0</v>
      </c>
      <c r="AU780" s="35">
        <f>AU777*('Inputs'!$E$14+'Inputs'!$E$15)/'Inputs'!$E$28</f>
        <v>0.0</v>
      </c>
      <c r="AV780" s="35">
        <f>AV777*('Inputs'!$E$14+'Inputs'!$E$15)/'Inputs'!$E$28</f>
        <v>0.0</v>
      </c>
      <c r="AW780" s="35">
        <f>AW777*('Inputs'!$E$14+'Inputs'!$E$15)/'Inputs'!$E$28</f>
        <v>0.0</v>
      </c>
      <c r="AX780" s="35">
        <f>AX777*('Inputs'!$E$14+'Inputs'!$E$15)/'Inputs'!$E$28</f>
        <v>0.0</v>
      </c>
      <c r="AY780" s="35">
        <f>AY777*('Inputs'!$E$14+'Inputs'!$E$15)/'Inputs'!$E$28</f>
        <v>0.0</v>
      </c>
      <c r="AZ780" s="35">
        <f>AZ777*('Inputs'!$E$14+'Inputs'!$E$15)/'Inputs'!$E$28</f>
        <v>0.0</v>
      </c>
      <c r="BA780" s="35">
        <f>BA777*('Inputs'!$E$14+'Inputs'!$E$15)/'Inputs'!$E$28</f>
        <v>0.0</v>
      </c>
      <c r="BB780" s="35">
        <f>BB777*('Inputs'!$E$14+'Inputs'!$E$15)/'Inputs'!$E$28</f>
        <v>0.0</v>
      </c>
      <c r="BC780" s="35">
        <f>BC777*('Inputs'!$E$14+'Inputs'!$E$15)/'Inputs'!$E$28</f>
        <v>0.0</v>
      </c>
      <c r="BD780" s="35">
        <f>BD777*('Inputs'!$E$14+'Inputs'!$E$15)/'Inputs'!$E$28</f>
        <v>0.0</v>
      </c>
      <c r="BE780" s="35">
        <f>BE777*('Inputs'!$E$14+'Inputs'!$E$15)/'Inputs'!$E$28</f>
        <v>0.0</v>
      </c>
      <c r="BF780" s="35">
        <f>BF777*('Inputs'!$E$14+'Inputs'!$E$15)/'Inputs'!$E$28</f>
        <v>0.0</v>
      </c>
      <c r="BG780" s="35">
        <f>BG777*('Inputs'!$E$14+'Inputs'!$E$15)/'Inputs'!$E$28</f>
        <v>0.0</v>
      </c>
      <c r="BH780" s="35">
        <f>BH777*('Inputs'!$E$14+'Inputs'!$E$15)/'Inputs'!$E$28</f>
        <v>0.0</v>
      </c>
      <c r="BI780" s="35">
        <f>BI777*('Inputs'!$E$14+'Inputs'!$E$15)/'Inputs'!$E$28</f>
        <v>0.0</v>
      </c>
      <c r="BJ780" s="35">
        <f>BJ777*('Inputs'!$E$14+'Inputs'!$E$15)/'Inputs'!$E$28</f>
        <v>0.0</v>
      </c>
      <c r="BK780" s="35">
        <f>BK777*('Inputs'!$E$14+'Inputs'!$E$15)/'Inputs'!$E$28</f>
        <v>0.0</v>
      </c>
      <c r="BL780" s="35">
        <f>BL777*('Inputs'!$E$14+'Inputs'!$E$15)/'Inputs'!$E$28</f>
        <v>0.0</v>
      </c>
      <c r="BM780" s="35">
        <f>BM777*('Inputs'!$E$14+'Inputs'!$E$15)/'Inputs'!$E$28</f>
        <v>0.0</v>
      </c>
      <c r="BN780" s="35">
        <f>BN777*('Inputs'!$E$14+'Inputs'!$E$15)/'Inputs'!$E$28</f>
        <v>0.0</v>
      </c>
      <c r="BO780" s="35">
        <f>BO777*('Inputs'!$E$14+'Inputs'!$E$15)/'Inputs'!$E$28</f>
        <v>0.0</v>
      </c>
    </row>
    <row r="781" ht="28" customHeight="1">
      <c r="A781" s="2" t="str">
        <v>SLOT39.PV</v>
      </c>
      <c r="B781" s="6" t="str">
        <v>SLOT39 employer care contribution (PV)</v>
      </c>
      <c r="C781" s="2" t="str">
        <v>EUR</v>
      </c>
      <c r="D781" s="2" t="str">
        <v>SUM</v>
      </c>
      <c r="E781" s="36">
        <f>SUM(H781:BO781)</f>
        <v>0.0</v>
      </c>
      <c r="F781" s="6" t="str">
        <v>Spare row; inactive until a hire and an exit month are entered on People_Inputs</v>
      </c>
      <c r="G781" s="2"/>
      <c r="H781" s="35">
        <f>H777*'Inputs'!$E$16/'Inputs'!$E$28</f>
        <v>0.0</v>
      </c>
      <c r="I781" s="35">
        <f>I777*'Inputs'!$E$16/'Inputs'!$E$28</f>
        <v>0.0</v>
      </c>
      <c r="J781" s="35">
        <f>J777*'Inputs'!$E$16/'Inputs'!$E$28</f>
        <v>0.0</v>
      </c>
      <c r="K781" s="35">
        <f>K777*'Inputs'!$E$16/'Inputs'!$E$28</f>
        <v>0.0</v>
      </c>
      <c r="L781" s="35">
        <f>L777*'Inputs'!$E$16/'Inputs'!$E$28</f>
        <v>0.0</v>
      </c>
      <c r="M781" s="35">
        <f>M777*'Inputs'!$E$16/'Inputs'!$E$28</f>
        <v>0.0</v>
      </c>
      <c r="N781" s="35">
        <f>N777*'Inputs'!$E$16/'Inputs'!$E$28</f>
        <v>0.0</v>
      </c>
      <c r="O781" s="35">
        <f>O777*'Inputs'!$E$16/'Inputs'!$E$28</f>
        <v>0.0</v>
      </c>
      <c r="P781" s="35">
        <f>P777*'Inputs'!$E$16/'Inputs'!$E$28</f>
        <v>0.0</v>
      </c>
      <c r="Q781" s="35">
        <f>Q777*'Inputs'!$E$16/'Inputs'!$E$28</f>
        <v>0.0</v>
      </c>
      <c r="R781" s="35">
        <f>R777*'Inputs'!$E$16/'Inputs'!$E$28</f>
        <v>0.0</v>
      </c>
      <c r="S781" s="35">
        <f>S777*'Inputs'!$E$16/'Inputs'!$E$28</f>
        <v>0.0</v>
      </c>
      <c r="T781" s="35">
        <f>T777*'Inputs'!$E$16/'Inputs'!$E$28</f>
        <v>0.0</v>
      </c>
      <c r="U781" s="35">
        <f>U777*'Inputs'!$E$16/'Inputs'!$E$28</f>
        <v>0.0</v>
      </c>
      <c r="V781" s="35">
        <f>V777*'Inputs'!$E$16/'Inputs'!$E$28</f>
        <v>0.0</v>
      </c>
      <c r="W781" s="35">
        <f>W777*'Inputs'!$E$16/'Inputs'!$E$28</f>
        <v>0.0</v>
      </c>
      <c r="X781" s="35">
        <f>X777*'Inputs'!$E$16/'Inputs'!$E$28</f>
        <v>0.0</v>
      </c>
      <c r="Y781" s="35">
        <f>Y777*'Inputs'!$E$16/'Inputs'!$E$28</f>
        <v>0.0</v>
      </c>
      <c r="Z781" s="35">
        <f>Z777*'Inputs'!$E$16/'Inputs'!$E$28</f>
        <v>0.0</v>
      </c>
      <c r="AA781" s="35">
        <f>AA777*'Inputs'!$E$16/'Inputs'!$E$28</f>
        <v>0.0</v>
      </c>
      <c r="AB781" s="35">
        <f>AB777*'Inputs'!$E$16/'Inputs'!$E$28</f>
        <v>0.0</v>
      </c>
      <c r="AC781" s="35">
        <f>AC777*'Inputs'!$E$16/'Inputs'!$E$28</f>
        <v>0.0</v>
      </c>
      <c r="AD781" s="35">
        <f>AD777*'Inputs'!$E$16/'Inputs'!$E$28</f>
        <v>0.0</v>
      </c>
      <c r="AE781" s="35">
        <f>AE777*'Inputs'!$E$16/'Inputs'!$E$28</f>
        <v>0.0</v>
      </c>
      <c r="AF781" s="35">
        <f>AF777*'Inputs'!$E$16/'Inputs'!$E$28</f>
        <v>0.0</v>
      </c>
      <c r="AG781" s="35">
        <f>AG777*'Inputs'!$E$16/'Inputs'!$E$28</f>
        <v>0.0</v>
      </c>
      <c r="AH781" s="35">
        <f>AH777*'Inputs'!$E$16/'Inputs'!$E$28</f>
        <v>0.0</v>
      </c>
      <c r="AI781" s="35">
        <f>AI777*'Inputs'!$E$16/'Inputs'!$E$28</f>
        <v>0.0</v>
      </c>
      <c r="AJ781" s="35">
        <f>AJ777*'Inputs'!$E$16/'Inputs'!$E$28</f>
        <v>0.0</v>
      </c>
      <c r="AK781" s="35">
        <f>AK777*'Inputs'!$E$16/'Inputs'!$E$28</f>
        <v>0.0</v>
      </c>
      <c r="AL781" s="35">
        <f>AL777*'Inputs'!$E$16/'Inputs'!$E$28</f>
        <v>0.0</v>
      </c>
      <c r="AM781" s="35">
        <f>AM777*'Inputs'!$E$16/'Inputs'!$E$28</f>
        <v>0.0</v>
      </c>
      <c r="AN781" s="35">
        <f>AN777*'Inputs'!$E$16/'Inputs'!$E$28</f>
        <v>0.0</v>
      </c>
      <c r="AO781" s="35">
        <f>AO777*'Inputs'!$E$16/'Inputs'!$E$28</f>
        <v>0.0</v>
      </c>
      <c r="AP781" s="35">
        <f>AP777*'Inputs'!$E$16/'Inputs'!$E$28</f>
        <v>0.0</v>
      </c>
      <c r="AQ781" s="35">
        <f>AQ777*'Inputs'!$E$16/'Inputs'!$E$28</f>
        <v>0.0</v>
      </c>
      <c r="AR781" s="35">
        <f>AR777*'Inputs'!$E$16/'Inputs'!$E$28</f>
        <v>0.0</v>
      </c>
      <c r="AS781" s="35">
        <f>AS777*'Inputs'!$E$16/'Inputs'!$E$28</f>
        <v>0.0</v>
      </c>
      <c r="AT781" s="35">
        <f>AT777*'Inputs'!$E$16/'Inputs'!$E$28</f>
        <v>0.0</v>
      </c>
      <c r="AU781" s="35">
        <f>AU777*'Inputs'!$E$16/'Inputs'!$E$28</f>
        <v>0.0</v>
      </c>
      <c r="AV781" s="35">
        <f>AV777*'Inputs'!$E$16/'Inputs'!$E$28</f>
        <v>0.0</v>
      </c>
      <c r="AW781" s="35">
        <f>AW777*'Inputs'!$E$16/'Inputs'!$E$28</f>
        <v>0.0</v>
      </c>
      <c r="AX781" s="35">
        <f>AX777*'Inputs'!$E$16/'Inputs'!$E$28</f>
        <v>0.0</v>
      </c>
      <c r="AY781" s="35">
        <f>AY777*'Inputs'!$E$16/'Inputs'!$E$28</f>
        <v>0.0</v>
      </c>
      <c r="AZ781" s="35">
        <f>AZ777*'Inputs'!$E$16/'Inputs'!$E$28</f>
        <v>0.0</v>
      </c>
      <c r="BA781" s="35">
        <f>BA777*'Inputs'!$E$16/'Inputs'!$E$28</f>
        <v>0.0</v>
      </c>
      <c r="BB781" s="35">
        <f>BB777*'Inputs'!$E$16/'Inputs'!$E$28</f>
        <v>0.0</v>
      </c>
      <c r="BC781" s="35">
        <f>BC777*'Inputs'!$E$16/'Inputs'!$E$28</f>
        <v>0.0</v>
      </c>
      <c r="BD781" s="35">
        <f>BD777*'Inputs'!$E$16/'Inputs'!$E$28</f>
        <v>0.0</v>
      </c>
      <c r="BE781" s="35">
        <f>BE777*'Inputs'!$E$16/'Inputs'!$E$28</f>
        <v>0.0</v>
      </c>
      <c r="BF781" s="35">
        <f>BF777*'Inputs'!$E$16/'Inputs'!$E$28</f>
        <v>0.0</v>
      </c>
      <c r="BG781" s="35">
        <f>BG777*'Inputs'!$E$16/'Inputs'!$E$28</f>
        <v>0.0</v>
      </c>
      <c r="BH781" s="35">
        <f>BH777*'Inputs'!$E$16/'Inputs'!$E$28</f>
        <v>0.0</v>
      </c>
      <c r="BI781" s="35">
        <f>BI777*'Inputs'!$E$16/'Inputs'!$E$28</f>
        <v>0.0</v>
      </c>
      <c r="BJ781" s="35">
        <f>BJ777*'Inputs'!$E$16/'Inputs'!$E$28</f>
        <v>0.0</v>
      </c>
      <c r="BK781" s="35">
        <f>BK777*'Inputs'!$E$16/'Inputs'!$E$28</f>
        <v>0.0</v>
      </c>
      <c r="BL781" s="35">
        <f>BL777*'Inputs'!$E$16/'Inputs'!$E$28</f>
        <v>0.0</v>
      </c>
      <c r="BM781" s="35">
        <f>BM777*'Inputs'!$E$16/'Inputs'!$E$28</f>
        <v>0.0</v>
      </c>
      <c r="BN781" s="35">
        <f>BN777*'Inputs'!$E$16/'Inputs'!$E$28</f>
        <v>0.0</v>
      </c>
      <c r="BO781" s="35">
        <f>BO777*'Inputs'!$E$16/'Inputs'!$E$28</f>
        <v>0.0</v>
      </c>
    </row>
    <row r="782" ht="28" customHeight="1">
      <c r="A782" s="2" t="str">
        <v>SLOT39.U1</v>
      </c>
      <c r="B782" s="6" t="str">
        <v>SLOT39 U1 sick-pay levy</v>
      </c>
      <c r="C782" s="2" t="str">
        <v>EUR</v>
      </c>
      <c r="D782" s="2" t="str">
        <v>SUM</v>
      </c>
      <c r="E782" s="36">
        <f>SUM(H782:BO782)</f>
        <v>0.0</v>
      </c>
      <c r="F782" s="6" t="str">
        <v>Spare row; inactive until a hire and an exit month are entered on People_Inputs</v>
      </c>
      <c r="G782" s="2"/>
      <c r="H782" s="35">
        <f>H776*'Inputs'!$E$17*IF('Summary'!H13&lt;='Inputs'!$E$27,1,0)</f>
        <v>0.0</v>
      </c>
      <c r="I782" s="35">
        <f>I776*'Inputs'!$E$17*IF('Summary'!I13&lt;='Inputs'!$E$27,1,0)</f>
        <v>0.0</v>
      </c>
      <c r="J782" s="35">
        <f>J776*'Inputs'!$E$17*IF('Summary'!J13&lt;='Inputs'!$E$27,1,0)</f>
        <v>0.0</v>
      </c>
      <c r="K782" s="35">
        <f>K776*'Inputs'!$E$17*IF('Summary'!K13&lt;='Inputs'!$E$27,1,0)</f>
        <v>0.0</v>
      </c>
      <c r="L782" s="35">
        <f>L776*'Inputs'!$E$17*IF('Summary'!L13&lt;='Inputs'!$E$27,1,0)</f>
        <v>0.0</v>
      </c>
      <c r="M782" s="35">
        <f>M776*'Inputs'!$E$17*IF('Summary'!M13&lt;='Inputs'!$E$27,1,0)</f>
        <v>0.0</v>
      </c>
      <c r="N782" s="35">
        <f>N776*'Inputs'!$E$17*IF('Summary'!N13&lt;='Inputs'!$E$27,1,0)</f>
        <v>0.0</v>
      </c>
      <c r="O782" s="35">
        <f>O776*'Inputs'!$E$17*IF('Summary'!O13&lt;='Inputs'!$E$27,1,0)</f>
        <v>0.0</v>
      </c>
      <c r="P782" s="35">
        <f>P776*'Inputs'!$E$17*IF('Summary'!P13&lt;='Inputs'!$E$27,1,0)</f>
        <v>0.0</v>
      </c>
      <c r="Q782" s="35">
        <f>Q776*'Inputs'!$E$17*IF('Summary'!Q13&lt;='Inputs'!$E$27,1,0)</f>
        <v>0.0</v>
      </c>
      <c r="R782" s="35">
        <f>R776*'Inputs'!$E$17*IF('Summary'!R13&lt;='Inputs'!$E$27,1,0)</f>
        <v>0.0</v>
      </c>
      <c r="S782" s="35">
        <f>S776*'Inputs'!$E$17*IF('Summary'!S13&lt;='Inputs'!$E$27,1,0)</f>
        <v>0.0</v>
      </c>
      <c r="T782" s="35">
        <f>T776*'Inputs'!$E$17*IF('Summary'!T13&lt;='Inputs'!$E$27,1,0)</f>
        <v>0.0</v>
      </c>
      <c r="U782" s="35">
        <f>U776*'Inputs'!$E$17*IF('Summary'!U13&lt;='Inputs'!$E$27,1,0)</f>
        <v>0.0</v>
      </c>
      <c r="V782" s="35">
        <f>V776*'Inputs'!$E$17*IF('Summary'!V13&lt;='Inputs'!$E$27,1,0)</f>
        <v>0.0</v>
      </c>
      <c r="W782" s="35">
        <f>W776*'Inputs'!$E$17*IF('Summary'!W13&lt;='Inputs'!$E$27,1,0)</f>
        <v>0.0</v>
      </c>
      <c r="X782" s="35">
        <f>X776*'Inputs'!$E$17*IF('Summary'!X13&lt;='Inputs'!$E$27,1,0)</f>
        <v>0.0</v>
      </c>
      <c r="Y782" s="35">
        <f>Y776*'Inputs'!$E$17*IF('Summary'!Y13&lt;='Inputs'!$E$27,1,0)</f>
        <v>0.0</v>
      </c>
      <c r="Z782" s="35">
        <f>Z776*'Inputs'!$E$17*IF('Summary'!Z13&lt;='Inputs'!$E$27,1,0)</f>
        <v>0.0</v>
      </c>
      <c r="AA782" s="35">
        <f>AA776*'Inputs'!$E$17*IF('Summary'!AA13&lt;='Inputs'!$E$27,1,0)</f>
        <v>0.0</v>
      </c>
      <c r="AB782" s="35">
        <f>AB776*'Inputs'!$E$17*IF('Summary'!AB13&lt;='Inputs'!$E$27,1,0)</f>
        <v>0.0</v>
      </c>
      <c r="AC782" s="35">
        <f>AC776*'Inputs'!$E$17*IF('Summary'!AC13&lt;='Inputs'!$E$27,1,0)</f>
        <v>0.0</v>
      </c>
      <c r="AD782" s="35">
        <f>AD776*'Inputs'!$E$17*IF('Summary'!AD13&lt;='Inputs'!$E$27,1,0)</f>
        <v>0.0</v>
      </c>
      <c r="AE782" s="35">
        <f>AE776*'Inputs'!$E$17*IF('Summary'!AE13&lt;='Inputs'!$E$27,1,0)</f>
        <v>0.0</v>
      </c>
      <c r="AF782" s="35">
        <f>AF776*'Inputs'!$E$17*IF('Summary'!AF13&lt;='Inputs'!$E$27,1,0)</f>
        <v>0.0</v>
      </c>
      <c r="AG782" s="35">
        <f>AG776*'Inputs'!$E$17*IF('Summary'!AG13&lt;='Inputs'!$E$27,1,0)</f>
        <v>0.0</v>
      </c>
      <c r="AH782" s="35">
        <f>AH776*'Inputs'!$E$17*IF('Summary'!AH13&lt;='Inputs'!$E$27,1,0)</f>
        <v>0.0</v>
      </c>
      <c r="AI782" s="35">
        <f>AI776*'Inputs'!$E$17*IF('Summary'!AI13&lt;='Inputs'!$E$27,1,0)</f>
        <v>0.0</v>
      </c>
      <c r="AJ782" s="35">
        <f>AJ776*'Inputs'!$E$17*IF('Summary'!AJ13&lt;='Inputs'!$E$27,1,0)</f>
        <v>0.0</v>
      </c>
      <c r="AK782" s="35">
        <f>AK776*'Inputs'!$E$17*IF('Summary'!AK13&lt;='Inputs'!$E$27,1,0)</f>
        <v>0.0</v>
      </c>
      <c r="AL782" s="35">
        <f>AL776*'Inputs'!$E$17*IF('Summary'!AL13&lt;='Inputs'!$E$27,1,0)</f>
        <v>0.0</v>
      </c>
      <c r="AM782" s="35">
        <f>AM776*'Inputs'!$E$17*IF('Summary'!AM13&lt;='Inputs'!$E$27,1,0)</f>
        <v>0.0</v>
      </c>
      <c r="AN782" s="35">
        <f>AN776*'Inputs'!$E$17*IF('Summary'!AN13&lt;='Inputs'!$E$27,1,0)</f>
        <v>0.0</v>
      </c>
      <c r="AO782" s="35">
        <f>AO776*'Inputs'!$E$17*IF('Summary'!AO13&lt;='Inputs'!$E$27,1,0)</f>
        <v>0.0</v>
      </c>
      <c r="AP782" s="35">
        <f>AP776*'Inputs'!$E$17*IF('Summary'!AP13&lt;='Inputs'!$E$27,1,0)</f>
        <v>0.0</v>
      </c>
      <c r="AQ782" s="35">
        <f>AQ776*'Inputs'!$E$17*IF('Summary'!AQ13&lt;='Inputs'!$E$27,1,0)</f>
        <v>0.0</v>
      </c>
      <c r="AR782" s="35">
        <f>AR776*'Inputs'!$E$17*IF('Summary'!AR13&lt;='Inputs'!$E$27,1,0)</f>
        <v>0.0</v>
      </c>
      <c r="AS782" s="35">
        <f>AS776*'Inputs'!$E$17*IF('Summary'!AS13&lt;='Inputs'!$E$27,1,0)</f>
        <v>0.0</v>
      </c>
      <c r="AT782" s="35">
        <f>AT776*'Inputs'!$E$17*IF('Summary'!AT13&lt;='Inputs'!$E$27,1,0)</f>
        <v>0.0</v>
      </c>
      <c r="AU782" s="35">
        <f>AU776*'Inputs'!$E$17*IF('Summary'!AU13&lt;='Inputs'!$E$27,1,0)</f>
        <v>0.0</v>
      </c>
      <c r="AV782" s="35">
        <f>AV776*'Inputs'!$E$17*IF('Summary'!AV13&lt;='Inputs'!$E$27,1,0)</f>
        <v>0.0</v>
      </c>
      <c r="AW782" s="35">
        <f>AW776*'Inputs'!$E$17*IF('Summary'!AW13&lt;='Inputs'!$E$27,1,0)</f>
        <v>0.0</v>
      </c>
      <c r="AX782" s="35">
        <f>AX776*'Inputs'!$E$17*IF('Summary'!AX13&lt;='Inputs'!$E$27,1,0)</f>
        <v>0.0</v>
      </c>
      <c r="AY782" s="35">
        <f>AY776*'Inputs'!$E$17*IF('Summary'!AY13&lt;='Inputs'!$E$27,1,0)</f>
        <v>0.0</v>
      </c>
      <c r="AZ782" s="35">
        <f>AZ776*'Inputs'!$E$17*IF('Summary'!AZ13&lt;='Inputs'!$E$27,1,0)</f>
        <v>0.0</v>
      </c>
      <c r="BA782" s="35">
        <f>BA776*'Inputs'!$E$17*IF('Summary'!BA13&lt;='Inputs'!$E$27,1,0)</f>
        <v>0.0</v>
      </c>
      <c r="BB782" s="35">
        <f>BB776*'Inputs'!$E$17*IF('Summary'!BB13&lt;='Inputs'!$E$27,1,0)</f>
        <v>0.0</v>
      </c>
      <c r="BC782" s="35">
        <f>BC776*'Inputs'!$E$17*IF('Summary'!BC13&lt;='Inputs'!$E$27,1,0)</f>
        <v>0.0</v>
      </c>
      <c r="BD782" s="35">
        <f>BD776*'Inputs'!$E$17*IF('Summary'!BD13&lt;='Inputs'!$E$27,1,0)</f>
        <v>0.0</v>
      </c>
      <c r="BE782" s="35">
        <f>BE776*'Inputs'!$E$17*IF('Summary'!BE13&lt;='Inputs'!$E$27,1,0)</f>
        <v>0.0</v>
      </c>
      <c r="BF782" s="35">
        <f>BF776*'Inputs'!$E$17*IF('Summary'!BF13&lt;='Inputs'!$E$27,1,0)</f>
        <v>0.0</v>
      </c>
      <c r="BG782" s="35">
        <f>BG776*'Inputs'!$E$17*IF('Summary'!BG13&lt;='Inputs'!$E$27,1,0)</f>
        <v>0.0</v>
      </c>
      <c r="BH782" s="35">
        <f>BH776*'Inputs'!$E$17*IF('Summary'!BH13&lt;='Inputs'!$E$27,1,0)</f>
        <v>0.0</v>
      </c>
      <c r="BI782" s="35">
        <f>BI776*'Inputs'!$E$17*IF('Summary'!BI13&lt;='Inputs'!$E$27,1,0)</f>
        <v>0.0</v>
      </c>
      <c r="BJ782" s="35">
        <f>BJ776*'Inputs'!$E$17*IF('Summary'!BJ13&lt;='Inputs'!$E$27,1,0)</f>
        <v>0.0</v>
      </c>
      <c r="BK782" s="35">
        <f>BK776*'Inputs'!$E$17*IF('Summary'!BK13&lt;='Inputs'!$E$27,1,0)</f>
        <v>0.0</v>
      </c>
      <c r="BL782" s="35">
        <f>BL776*'Inputs'!$E$17*IF('Summary'!BL13&lt;='Inputs'!$E$27,1,0)</f>
        <v>0.0</v>
      </c>
      <c r="BM782" s="35">
        <f>BM776*'Inputs'!$E$17*IF('Summary'!BM13&lt;='Inputs'!$E$27,1,0)</f>
        <v>0.0</v>
      </c>
      <c r="BN782" s="35">
        <f>BN776*'Inputs'!$E$17*IF('Summary'!BN13&lt;='Inputs'!$E$27,1,0)</f>
        <v>0.0</v>
      </c>
      <c r="BO782" s="35">
        <f>BO776*'Inputs'!$E$17*IF('Summary'!BO13&lt;='Inputs'!$E$27,1,0)</f>
        <v>0.0</v>
      </c>
    </row>
    <row r="783" ht="28" customHeight="1">
      <c r="A783" s="2" t="str">
        <v>SLOT39.U2</v>
      </c>
      <c r="B783" s="6" t="str">
        <v>SLOT39 U2 maternity levy</v>
      </c>
      <c r="C783" s="2" t="str">
        <v>EUR</v>
      </c>
      <c r="D783" s="2" t="str">
        <v>SUM</v>
      </c>
      <c r="E783" s="36">
        <f>SUM(H783:BO783)</f>
        <v>0.0</v>
      </c>
      <c r="F783" s="6" t="str">
        <v>Spare row; inactive until a hire and an exit month are entered on People_Inputs</v>
      </c>
      <c r="G783" s="2"/>
      <c r="H783" s="35">
        <f>H776*'Inputs'!$E$18</f>
        <v>0.0</v>
      </c>
      <c r="I783" s="35">
        <f>I776*'Inputs'!$E$18</f>
        <v>0.0</v>
      </c>
      <c r="J783" s="35">
        <f>J776*'Inputs'!$E$18</f>
        <v>0.0</v>
      </c>
      <c r="K783" s="35">
        <f>K776*'Inputs'!$E$18</f>
        <v>0.0</v>
      </c>
      <c r="L783" s="35">
        <f>L776*'Inputs'!$E$18</f>
        <v>0.0</v>
      </c>
      <c r="M783" s="35">
        <f>M776*'Inputs'!$E$18</f>
        <v>0.0</v>
      </c>
      <c r="N783" s="35">
        <f>N776*'Inputs'!$E$18</f>
        <v>0.0</v>
      </c>
      <c r="O783" s="35">
        <f>O776*'Inputs'!$E$18</f>
        <v>0.0</v>
      </c>
      <c r="P783" s="35">
        <f>P776*'Inputs'!$E$18</f>
        <v>0.0</v>
      </c>
      <c r="Q783" s="35">
        <f>Q776*'Inputs'!$E$18</f>
        <v>0.0</v>
      </c>
      <c r="R783" s="35">
        <f>R776*'Inputs'!$E$18</f>
        <v>0.0</v>
      </c>
      <c r="S783" s="35">
        <f>S776*'Inputs'!$E$18</f>
        <v>0.0</v>
      </c>
      <c r="T783" s="35">
        <f>T776*'Inputs'!$E$18</f>
        <v>0.0</v>
      </c>
      <c r="U783" s="35">
        <f>U776*'Inputs'!$E$18</f>
        <v>0.0</v>
      </c>
      <c r="V783" s="35">
        <f>V776*'Inputs'!$E$18</f>
        <v>0.0</v>
      </c>
      <c r="W783" s="35">
        <f>W776*'Inputs'!$E$18</f>
        <v>0.0</v>
      </c>
      <c r="X783" s="35">
        <f>X776*'Inputs'!$E$18</f>
        <v>0.0</v>
      </c>
      <c r="Y783" s="35">
        <f>Y776*'Inputs'!$E$18</f>
        <v>0.0</v>
      </c>
      <c r="Z783" s="35">
        <f>Z776*'Inputs'!$E$18</f>
        <v>0.0</v>
      </c>
      <c r="AA783" s="35">
        <f>AA776*'Inputs'!$E$18</f>
        <v>0.0</v>
      </c>
      <c r="AB783" s="35">
        <f>AB776*'Inputs'!$E$18</f>
        <v>0.0</v>
      </c>
      <c r="AC783" s="35">
        <f>AC776*'Inputs'!$E$18</f>
        <v>0.0</v>
      </c>
      <c r="AD783" s="35">
        <f>AD776*'Inputs'!$E$18</f>
        <v>0.0</v>
      </c>
      <c r="AE783" s="35">
        <f>AE776*'Inputs'!$E$18</f>
        <v>0.0</v>
      </c>
      <c r="AF783" s="35">
        <f>AF776*'Inputs'!$E$18</f>
        <v>0.0</v>
      </c>
      <c r="AG783" s="35">
        <f>AG776*'Inputs'!$E$18</f>
        <v>0.0</v>
      </c>
      <c r="AH783" s="35">
        <f>AH776*'Inputs'!$E$18</f>
        <v>0.0</v>
      </c>
      <c r="AI783" s="35">
        <f>AI776*'Inputs'!$E$18</f>
        <v>0.0</v>
      </c>
      <c r="AJ783" s="35">
        <f>AJ776*'Inputs'!$E$18</f>
        <v>0.0</v>
      </c>
      <c r="AK783" s="35">
        <f>AK776*'Inputs'!$E$18</f>
        <v>0.0</v>
      </c>
      <c r="AL783" s="35">
        <f>AL776*'Inputs'!$E$18</f>
        <v>0.0</v>
      </c>
      <c r="AM783" s="35">
        <f>AM776*'Inputs'!$E$18</f>
        <v>0.0</v>
      </c>
      <c r="AN783" s="35">
        <f>AN776*'Inputs'!$E$18</f>
        <v>0.0</v>
      </c>
      <c r="AO783" s="35">
        <f>AO776*'Inputs'!$E$18</f>
        <v>0.0</v>
      </c>
      <c r="AP783" s="35">
        <f>AP776*'Inputs'!$E$18</f>
        <v>0.0</v>
      </c>
      <c r="AQ783" s="35">
        <f>AQ776*'Inputs'!$E$18</f>
        <v>0.0</v>
      </c>
      <c r="AR783" s="35">
        <f>AR776*'Inputs'!$E$18</f>
        <v>0.0</v>
      </c>
      <c r="AS783" s="35">
        <f>AS776*'Inputs'!$E$18</f>
        <v>0.0</v>
      </c>
      <c r="AT783" s="35">
        <f>AT776*'Inputs'!$E$18</f>
        <v>0.0</v>
      </c>
      <c r="AU783" s="35">
        <f>AU776*'Inputs'!$E$18</f>
        <v>0.0</v>
      </c>
      <c r="AV783" s="35">
        <f>AV776*'Inputs'!$E$18</f>
        <v>0.0</v>
      </c>
      <c r="AW783" s="35">
        <f>AW776*'Inputs'!$E$18</f>
        <v>0.0</v>
      </c>
      <c r="AX783" s="35">
        <f>AX776*'Inputs'!$E$18</f>
        <v>0.0</v>
      </c>
      <c r="AY783" s="35">
        <f>AY776*'Inputs'!$E$18</f>
        <v>0.0</v>
      </c>
      <c r="AZ783" s="35">
        <f>AZ776*'Inputs'!$E$18</f>
        <v>0.0</v>
      </c>
      <c r="BA783" s="35">
        <f>BA776*'Inputs'!$E$18</f>
        <v>0.0</v>
      </c>
      <c r="BB783" s="35">
        <f>BB776*'Inputs'!$E$18</f>
        <v>0.0</v>
      </c>
      <c r="BC783" s="35">
        <f>BC776*'Inputs'!$E$18</f>
        <v>0.0</v>
      </c>
      <c r="BD783" s="35">
        <f>BD776*'Inputs'!$E$18</f>
        <v>0.0</v>
      </c>
      <c r="BE783" s="35">
        <f>BE776*'Inputs'!$E$18</f>
        <v>0.0</v>
      </c>
      <c r="BF783" s="35">
        <f>BF776*'Inputs'!$E$18</f>
        <v>0.0</v>
      </c>
      <c r="BG783" s="35">
        <f>BG776*'Inputs'!$E$18</f>
        <v>0.0</v>
      </c>
      <c r="BH783" s="35">
        <f>BH776*'Inputs'!$E$18</f>
        <v>0.0</v>
      </c>
      <c r="BI783" s="35">
        <f>BI776*'Inputs'!$E$18</f>
        <v>0.0</v>
      </c>
      <c r="BJ783" s="35">
        <f>BJ776*'Inputs'!$E$18</f>
        <v>0.0</v>
      </c>
      <c r="BK783" s="35">
        <f>BK776*'Inputs'!$E$18</f>
        <v>0.0</v>
      </c>
      <c r="BL783" s="35">
        <f>BL776*'Inputs'!$E$18</f>
        <v>0.0</v>
      </c>
      <c r="BM783" s="35">
        <f>BM776*'Inputs'!$E$18</f>
        <v>0.0</v>
      </c>
      <c r="BN783" s="35">
        <f>BN776*'Inputs'!$E$18</f>
        <v>0.0</v>
      </c>
      <c r="BO783" s="35">
        <f>BO776*'Inputs'!$E$18</f>
        <v>0.0</v>
      </c>
    </row>
    <row r="784" ht="28" customHeight="1">
      <c r="A784" s="2" t="str">
        <v>SLOT39.INSOLV</v>
      </c>
      <c r="B784" s="6" t="str">
        <v>SLOT39 insolvency levy</v>
      </c>
      <c r="C784" s="2" t="str">
        <v>EUR</v>
      </c>
      <c r="D784" s="2" t="str">
        <v>SUM</v>
      </c>
      <c r="E784" s="36">
        <f>SUM(H784:BO784)</f>
        <v>0.0</v>
      </c>
      <c r="F784" s="6" t="str">
        <v>Spare row; inactive until a hire and an exit month are entered on People_Inputs</v>
      </c>
      <c r="G784" s="2"/>
      <c r="H784" s="35">
        <f>H776*'Inputs'!$E$19</f>
        <v>0.0</v>
      </c>
      <c r="I784" s="35">
        <f>I776*'Inputs'!$E$19</f>
        <v>0.0</v>
      </c>
      <c r="J784" s="35">
        <f>J776*'Inputs'!$E$19</f>
        <v>0.0</v>
      </c>
      <c r="K784" s="35">
        <f>K776*'Inputs'!$E$19</f>
        <v>0.0</v>
      </c>
      <c r="L784" s="35">
        <f>L776*'Inputs'!$E$19</f>
        <v>0.0</v>
      </c>
      <c r="M784" s="35">
        <f>M776*'Inputs'!$E$19</f>
        <v>0.0</v>
      </c>
      <c r="N784" s="35">
        <f>N776*'Inputs'!$E$19</f>
        <v>0.0</v>
      </c>
      <c r="O784" s="35">
        <f>O776*'Inputs'!$E$19</f>
        <v>0.0</v>
      </c>
      <c r="P784" s="35">
        <f>P776*'Inputs'!$E$19</f>
        <v>0.0</v>
      </c>
      <c r="Q784" s="35">
        <f>Q776*'Inputs'!$E$19</f>
        <v>0.0</v>
      </c>
      <c r="R784" s="35">
        <f>R776*'Inputs'!$E$19</f>
        <v>0.0</v>
      </c>
      <c r="S784" s="35">
        <f>S776*'Inputs'!$E$19</f>
        <v>0.0</v>
      </c>
      <c r="T784" s="35">
        <f>T776*'Inputs'!$E$19</f>
        <v>0.0</v>
      </c>
      <c r="U784" s="35">
        <f>U776*'Inputs'!$E$19</f>
        <v>0.0</v>
      </c>
      <c r="V784" s="35">
        <f>V776*'Inputs'!$E$19</f>
        <v>0.0</v>
      </c>
      <c r="W784" s="35">
        <f>W776*'Inputs'!$E$19</f>
        <v>0.0</v>
      </c>
      <c r="X784" s="35">
        <f>X776*'Inputs'!$E$19</f>
        <v>0.0</v>
      </c>
      <c r="Y784" s="35">
        <f>Y776*'Inputs'!$E$19</f>
        <v>0.0</v>
      </c>
      <c r="Z784" s="35">
        <f>Z776*'Inputs'!$E$19</f>
        <v>0.0</v>
      </c>
      <c r="AA784" s="35">
        <f>AA776*'Inputs'!$E$19</f>
        <v>0.0</v>
      </c>
      <c r="AB784" s="35">
        <f>AB776*'Inputs'!$E$19</f>
        <v>0.0</v>
      </c>
      <c r="AC784" s="35">
        <f>AC776*'Inputs'!$E$19</f>
        <v>0.0</v>
      </c>
      <c r="AD784" s="35">
        <f>AD776*'Inputs'!$E$19</f>
        <v>0.0</v>
      </c>
      <c r="AE784" s="35">
        <f>AE776*'Inputs'!$E$19</f>
        <v>0.0</v>
      </c>
      <c r="AF784" s="35">
        <f>AF776*'Inputs'!$E$19</f>
        <v>0.0</v>
      </c>
      <c r="AG784" s="35">
        <f>AG776*'Inputs'!$E$19</f>
        <v>0.0</v>
      </c>
      <c r="AH784" s="35">
        <f>AH776*'Inputs'!$E$19</f>
        <v>0.0</v>
      </c>
      <c r="AI784" s="35">
        <f>AI776*'Inputs'!$E$19</f>
        <v>0.0</v>
      </c>
      <c r="AJ784" s="35">
        <f>AJ776*'Inputs'!$E$19</f>
        <v>0.0</v>
      </c>
      <c r="AK784" s="35">
        <f>AK776*'Inputs'!$E$19</f>
        <v>0.0</v>
      </c>
      <c r="AL784" s="35">
        <f>AL776*'Inputs'!$E$19</f>
        <v>0.0</v>
      </c>
      <c r="AM784" s="35">
        <f>AM776*'Inputs'!$E$19</f>
        <v>0.0</v>
      </c>
      <c r="AN784" s="35">
        <f>AN776*'Inputs'!$E$19</f>
        <v>0.0</v>
      </c>
      <c r="AO784" s="35">
        <f>AO776*'Inputs'!$E$19</f>
        <v>0.0</v>
      </c>
      <c r="AP784" s="35">
        <f>AP776*'Inputs'!$E$19</f>
        <v>0.0</v>
      </c>
      <c r="AQ784" s="35">
        <f>AQ776*'Inputs'!$E$19</f>
        <v>0.0</v>
      </c>
      <c r="AR784" s="35">
        <f>AR776*'Inputs'!$E$19</f>
        <v>0.0</v>
      </c>
      <c r="AS784" s="35">
        <f>AS776*'Inputs'!$E$19</f>
        <v>0.0</v>
      </c>
      <c r="AT784" s="35">
        <f>AT776*'Inputs'!$E$19</f>
        <v>0.0</v>
      </c>
      <c r="AU784" s="35">
        <f>AU776*'Inputs'!$E$19</f>
        <v>0.0</v>
      </c>
      <c r="AV784" s="35">
        <f>AV776*'Inputs'!$E$19</f>
        <v>0.0</v>
      </c>
      <c r="AW784" s="35">
        <f>AW776*'Inputs'!$E$19</f>
        <v>0.0</v>
      </c>
      <c r="AX784" s="35">
        <f>AX776*'Inputs'!$E$19</f>
        <v>0.0</v>
      </c>
      <c r="AY784" s="35">
        <f>AY776*'Inputs'!$E$19</f>
        <v>0.0</v>
      </c>
      <c r="AZ784" s="35">
        <f>AZ776*'Inputs'!$E$19</f>
        <v>0.0</v>
      </c>
      <c r="BA784" s="35">
        <f>BA776*'Inputs'!$E$19</f>
        <v>0.0</v>
      </c>
      <c r="BB784" s="35">
        <f>BB776*'Inputs'!$E$19</f>
        <v>0.0</v>
      </c>
      <c r="BC784" s="35">
        <f>BC776*'Inputs'!$E$19</f>
        <v>0.0</v>
      </c>
      <c r="BD784" s="35">
        <f>BD776*'Inputs'!$E$19</f>
        <v>0.0</v>
      </c>
      <c r="BE784" s="35">
        <f>BE776*'Inputs'!$E$19</f>
        <v>0.0</v>
      </c>
      <c r="BF784" s="35">
        <f>BF776*'Inputs'!$E$19</f>
        <v>0.0</v>
      </c>
      <c r="BG784" s="35">
        <f>BG776*'Inputs'!$E$19</f>
        <v>0.0</v>
      </c>
      <c r="BH784" s="35">
        <f>BH776*'Inputs'!$E$19</f>
        <v>0.0</v>
      </c>
      <c r="BI784" s="35">
        <f>BI776*'Inputs'!$E$19</f>
        <v>0.0</v>
      </c>
      <c r="BJ784" s="35">
        <f>BJ776*'Inputs'!$E$19</f>
        <v>0.0</v>
      </c>
      <c r="BK784" s="35">
        <f>BK776*'Inputs'!$E$19</f>
        <v>0.0</v>
      </c>
      <c r="BL784" s="35">
        <f>BL776*'Inputs'!$E$19</f>
        <v>0.0</v>
      </c>
      <c r="BM784" s="35">
        <f>BM776*'Inputs'!$E$19</f>
        <v>0.0</v>
      </c>
      <c r="BN784" s="35">
        <f>BN776*'Inputs'!$E$19</f>
        <v>0.0</v>
      </c>
      <c r="BO784" s="35">
        <f>BO776*'Inputs'!$E$19</f>
        <v>0.0</v>
      </c>
    </row>
    <row r="785" ht="28" customHeight="1">
      <c r="A785" s="2" t="str">
        <v>SLOT39.BG</v>
      </c>
      <c r="B785" s="6" t="str">
        <v>SLOT39 accident insurance (BG)</v>
      </c>
      <c r="C785" s="2" t="str">
        <v>EUR</v>
      </c>
      <c r="D785" s="2" t="str">
        <v>SUM</v>
      </c>
      <c r="E785" s="36">
        <f>SUM(H785:BO785)</f>
        <v>0.0</v>
      </c>
      <c r="F785" s="6" t="str">
        <v>Spare row; inactive until a hire and an exit month are entered on People_Inputs</v>
      </c>
      <c r="G785" s="2"/>
      <c r="H785" s="35">
        <f>H775*H773*'Inputs'!$E$20</f>
        <v>0.0</v>
      </c>
      <c r="I785" s="35">
        <f>I775*I773*'Inputs'!$E$20</f>
        <v>0.0</v>
      </c>
      <c r="J785" s="35">
        <f>J775*J773*'Inputs'!$E$20</f>
        <v>0.0</v>
      </c>
      <c r="K785" s="35">
        <f>K775*K773*'Inputs'!$E$20</f>
        <v>0.0</v>
      </c>
      <c r="L785" s="35">
        <f>L775*L773*'Inputs'!$E$20</f>
        <v>0.0</v>
      </c>
      <c r="M785" s="35">
        <f>M775*M773*'Inputs'!$E$20</f>
        <v>0.0</v>
      </c>
      <c r="N785" s="35">
        <f>N775*N773*'Inputs'!$E$20</f>
        <v>0.0</v>
      </c>
      <c r="O785" s="35">
        <f>O775*O773*'Inputs'!$E$20</f>
        <v>0.0</v>
      </c>
      <c r="P785" s="35">
        <f>P775*P773*'Inputs'!$E$20</f>
        <v>0.0</v>
      </c>
      <c r="Q785" s="35">
        <f>Q775*Q773*'Inputs'!$E$20</f>
        <v>0.0</v>
      </c>
      <c r="R785" s="35">
        <f>R775*R773*'Inputs'!$E$20</f>
        <v>0.0</v>
      </c>
      <c r="S785" s="35">
        <f>S775*S773*'Inputs'!$E$20</f>
        <v>0.0</v>
      </c>
      <c r="T785" s="35">
        <f>T775*T773*'Inputs'!$E$20</f>
        <v>0.0</v>
      </c>
      <c r="U785" s="35">
        <f>U775*U773*'Inputs'!$E$20</f>
        <v>0.0</v>
      </c>
      <c r="V785" s="35">
        <f>V775*V773*'Inputs'!$E$20</f>
        <v>0.0</v>
      </c>
      <c r="W785" s="35">
        <f>W775*W773*'Inputs'!$E$20</f>
        <v>0.0</v>
      </c>
      <c r="X785" s="35">
        <f>X775*X773*'Inputs'!$E$20</f>
        <v>0.0</v>
      </c>
      <c r="Y785" s="35">
        <f>Y775*Y773*'Inputs'!$E$20</f>
        <v>0.0</v>
      </c>
      <c r="Z785" s="35">
        <f>Z775*Z773*'Inputs'!$E$20</f>
        <v>0.0</v>
      </c>
      <c r="AA785" s="35">
        <f>AA775*AA773*'Inputs'!$E$20</f>
        <v>0.0</v>
      </c>
      <c r="AB785" s="35">
        <f>AB775*AB773*'Inputs'!$E$20</f>
        <v>0.0</v>
      </c>
      <c r="AC785" s="35">
        <f>AC775*AC773*'Inputs'!$E$20</f>
        <v>0.0</v>
      </c>
      <c r="AD785" s="35">
        <f>AD775*AD773*'Inputs'!$E$20</f>
        <v>0.0</v>
      </c>
      <c r="AE785" s="35">
        <f>AE775*AE773*'Inputs'!$E$20</f>
        <v>0.0</v>
      </c>
      <c r="AF785" s="35">
        <f>AF775*AF773*'Inputs'!$E$20</f>
        <v>0.0</v>
      </c>
      <c r="AG785" s="35">
        <f>AG775*AG773*'Inputs'!$E$20</f>
        <v>0.0</v>
      </c>
      <c r="AH785" s="35">
        <f>AH775*AH773*'Inputs'!$E$20</f>
        <v>0.0</v>
      </c>
      <c r="AI785" s="35">
        <f>AI775*AI773*'Inputs'!$E$20</f>
        <v>0.0</v>
      </c>
      <c r="AJ785" s="35">
        <f>AJ775*AJ773*'Inputs'!$E$20</f>
        <v>0.0</v>
      </c>
      <c r="AK785" s="35">
        <f>AK775*AK773*'Inputs'!$E$20</f>
        <v>0.0</v>
      </c>
      <c r="AL785" s="35">
        <f>AL775*AL773*'Inputs'!$E$20</f>
        <v>0.0</v>
      </c>
      <c r="AM785" s="35">
        <f>AM775*AM773*'Inputs'!$E$20</f>
        <v>0.0</v>
      </c>
      <c r="AN785" s="35">
        <f>AN775*AN773*'Inputs'!$E$20</f>
        <v>0.0</v>
      </c>
      <c r="AO785" s="35">
        <f>AO775*AO773*'Inputs'!$E$20</f>
        <v>0.0</v>
      </c>
      <c r="AP785" s="35">
        <f>AP775*AP773*'Inputs'!$E$20</f>
        <v>0.0</v>
      </c>
      <c r="AQ785" s="35">
        <f>AQ775*AQ773*'Inputs'!$E$20</f>
        <v>0.0</v>
      </c>
      <c r="AR785" s="35">
        <f>AR775*AR773*'Inputs'!$E$20</f>
        <v>0.0</v>
      </c>
      <c r="AS785" s="35">
        <f>AS775*AS773*'Inputs'!$E$20</f>
        <v>0.0</v>
      </c>
      <c r="AT785" s="35">
        <f>AT775*AT773*'Inputs'!$E$20</f>
        <v>0.0</v>
      </c>
      <c r="AU785" s="35">
        <f>AU775*AU773*'Inputs'!$E$20</f>
        <v>0.0</v>
      </c>
      <c r="AV785" s="35">
        <f>AV775*AV773*'Inputs'!$E$20</f>
        <v>0.0</v>
      </c>
      <c r="AW785" s="35">
        <f>AW775*AW773*'Inputs'!$E$20</f>
        <v>0.0</v>
      </c>
      <c r="AX785" s="35">
        <f>AX775*AX773*'Inputs'!$E$20</f>
        <v>0.0</v>
      </c>
      <c r="AY785" s="35">
        <f>AY775*AY773*'Inputs'!$E$20</f>
        <v>0.0</v>
      </c>
      <c r="AZ785" s="35">
        <f>AZ775*AZ773*'Inputs'!$E$20</f>
        <v>0.0</v>
      </c>
      <c r="BA785" s="35">
        <f>BA775*BA773*'Inputs'!$E$20</f>
        <v>0.0</v>
      </c>
      <c r="BB785" s="35">
        <f>BB775*BB773*'Inputs'!$E$20</f>
        <v>0.0</v>
      </c>
      <c r="BC785" s="35">
        <f>BC775*BC773*'Inputs'!$E$20</f>
        <v>0.0</v>
      </c>
      <c r="BD785" s="35">
        <f>BD775*BD773*'Inputs'!$E$20</f>
        <v>0.0</v>
      </c>
      <c r="BE785" s="35">
        <f>BE775*BE773*'Inputs'!$E$20</f>
        <v>0.0</v>
      </c>
      <c r="BF785" s="35">
        <f>BF775*BF773*'Inputs'!$E$20</f>
        <v>0.0</v>
      </c>
      <c r="BG785" s="35">
        <f>BG775*BG773*'Inputs'!$E$20</f>
        <v>0.0</v>
      </c>
      <c r="BH785" s="35">
        <f>BH775*BH773*'Inputs'!$E$20</f>
        <v>0.0</v>
      </c>
      <c r="BI785" s="35">
        <f>BI775*BI773*'Inputs'!$E$20</f>
        <v>0.0</v>
      </c>
      <c r="BJ785" s="35">
        <f>BJ775*BJ773*'Inputs'!$E$20</f>
        <v>0.0</v>
      </c>
      <c r="BK785" s="35">
        <f>BK775*BK773*'Inputs'!$E$20</f>
        <v>0.0</v>
      </c>
      <c r="BL785" s="35">
        <f>BL775*BL773*'Inputs'!$E$20</f>
        <v>0.0</v>
      </c>
      <c r="BM785" s="35">
        <f>BM775*BM773*'Inputs'!$E$20</f>
        <v>0.0</v>
      </c>
      <c r="BN785" s="35">
        <f>BN775*BN773*'Inputs'!$E$20</f>
        <v>0.0</v>
      </c>
      <c r="BO785" s="35">
        <f>BO775*BO773*'Inputs'!$E$20</f>
        <v>0.0</v>
      </c>
    </row>
    <row r="786" ht="28" customHeight="1">
      <c r="A786" s="2" t="str">
        <v>SLOT39.TOTAL</v>
      </c>
      <c r="B786" s="6" t="str">
        <v>SLOT39 payroll cost (salary plus employer contributions)</v>
      </c>
      <c r="C786" s="2" t="str">
        <v>EUR</v>
      </c>
      <c r="D786" s="2" t="str">
        <v>SUM</v>
      </c>
      <c r="E786" s="36">
        <f>SUM(H786:BO786)</f>
        <v>0.0</v>
      </c>
      <c r="F786" s="6" t="str">
        <v>Spare row; inactive until a hire and an exit month are entered on People_Inputs</v>
      </c>
      <c r="G786" s="2"/>
      <c r="H786" s="36">
        <f>SUM(H775,H778,H779,H780,H781,H782,H783,H784,H785)</f>
        <v>0.0</v>
      </c>
      <c r="I786" s="36">
        <f>SUM(I775,I778,I779,I780,I781,I782,I783,I784,I785)</f>
        <v>0.0</v>
      </c>
      <c r="J786" s="36">
        <f>SUM(J775,J778,J779,J780,J781,J782,J783,J784,J785)</f>
        <v>0.0</v>
      </c>
      <c r="K786" s="36">
        <f>SUM(K775,K778,K779,K780,K781,K782,K783,K784,K785)</f>
        <v>0.0</v>
      </c>
      <c r="L786" s="36">
        <f>SUM(L775,L778,L779,L780,L781,L782,L783,L784,L785)</f>
        <v>0.0</v>
      </c>
      <c r="M786" s="36">
        <f>SUM(M775,M778,M779,M780,M781,M782,M783,M784,M785)</f>
        <v>0.0</v>
      </c>
      <c r="N786" s="36">
        <f>SUM(N775,N778,N779,N780,N781,N782,N783,N784,N785)</f>
        <v>0.0</v>
      </c>
      <c r="O786" s="36">
        <f>SUM(O775,O778,O779,O780,O781,O782,O783,O784,O785)</f>
        <v>0.0</v>
      </c>
      <c r="P786" s="36">
        <f>SUM(P775,P778,P779,P780,P781,P782,P783,P784,P785)</f>
        <v>0.0</v>
      </c>
      <c r="Q786" s="36">
        <f>SUM(Q775,Q778,Q779,Q780,Q781,Q782,Q783,Q784,Q785)</f>
        <v>0.0</v>
      </c>
      <c r="R786" s="36">
        <f>SUM(R775,R778,R779,R780,R781,R782,R783,R784,R785)</f>
        <v>0.0</v>
      </c>
      <c r="S786" s="36">
        <f>SUM(S775,S778,S779,S780,S781,S782,S783,S784,S785)</f>
        <v>0.0</v>
      </c>
      <c r="T786" s="36">
        <f>SUM(T775,T778,T779,T780,T781,T782,T783,T784,T785)</f>
        <v>0.0</v>
      </c>
      <c r="U786" s="36">
        <f>SUM(U775,U778,U779,U780,U781,U782,U783,U784,U785)</f>
        <v>0.0</v>
      </c>
      <c r="V786" s="36">
        <f>SUM(V775,V778,V779,V780,V781,V782,V783,V784,V785)</f>
        <v>0.0</v>
      </c>
      <c r="W786" s="36">
        <f>SUM(W775,W778,W779,W780,W781,W782,W783,W784,W785)</f>
        <v>0.0</v>
      </c>
      <c r="X786" s="36">
        <f>SUM(X775,X778,X779,X780,X781,X782,X783,X784,X785)</f>
        <v>0.0</v>
      </c>
      <c r="Y786" s="36">
        <f>SUM(Y775,Y778,Y779,Y780,Y781,Y782,Y783,Y784,Y785)</f>
        <v>0.0</v>
      </c>
      <c r="Z786" s="36">
        <f>SUM(Z775,Z778,Z779,Z780,Z781,Z782,Z783,Z784,Z785)</f>
        <v>0.0</v>
      </c>
      <c r="AA786" s="36">
        <f>SUM(AA775,AA778,AA779,AA780,AA781,AA782,AA783,AA784,AA785)</f>
        <v>0.0</v>
      </c>
      <c r="AB786" s="36">
        <f>SUM(AB775,AB778,AB779,AB780,AB781,AB782,AB783,AB784,AB785)</f>
        <v>0.0</v>
      </c>
      <c r="AC786" s="36">
        <f>SUM(AC775,AC778,AC779,AC780,AC781,AC782,AC783,AC784,AC785)</f>
        <v>0.0</v>
      </c>
      <c r="AD786" s="36">
        <f>SUM(AD775,AD778,AD779,AD780,AD781,AD782,AD783,AD784,AD785)</f>
        <v>0.0</v>
      </c>
      <c r="AE786" s="36">
        <f>SUM(AE775,AE778,AE779,AE780,AE781,AE782,AE783,AE784,AE785)</f>
        <v>0.0</v>
      </c>
      <c r="AF786" s="36">
        <f>SUM(AF775,AF778,AF779,AF780,AF781,AF782,AF783,AF784,AF785)</f>
        <v>0.0</v>
      </c>
      <c r="AG786" s="36">
        <f>SUM(AG775,AG778,AG779,AG780,AG781,AG782,AG783,AG784,AG785)</f>
        <v>0.0</v>
      </c>
      <c r="AH786" s="36">
        <f>SUM(AH775,AH778,AH779,AH780,AH781,AH782,AH783,AH784,AH785)</f>
        <v>0.0</v>
      </c>
      <c r="AI786" s="36">
        <f>SUM(AI775,AI778,AI779,AI780,AI781,AI782,AI783,AI784,AI785)</f>
        <v>0.0</v>
      </c>
      <c r="AJ786" s="36">
        <f>SUM(AJ775,AJ778,AJ779,AJ780,AJ781,AJ782,AJ783,AJ784,AJ785)</f>
        <v>0.0</v>
      </c>
      <c r="AK786" s="36">
        <f>SUM(AK775,AK778,AK779,AK780,AK781,AK782,AK783,AK784,AK785)</f>
        <v>0.0</v>
      </c>
      <c r="AL786" s="36">
        <f>SUM(AL775,AL778,AL779,AL780,AL781,AL782,AL783,AL784,AL785)</f>
        <v>0.0</v>
      </c>
      <c r="AM786" s="36">
        <f>SUM(AM775,AM778,AM779,AM780,AM781,AM782,AM783,AM784,AM785)</f>
        <v>0.0</v>
      </c>
      <c r="AN786" s="36">
        <f>SUM(AN775,AN778,AN779,AN780,AN781,AN782,AN783,AN784,AN785)</f>
        <v>0.0</v>
      </c>
      <c r="AO786" s="36">
        <f>SUM(AO775,AO778,AO779,AO780,AO781,AO782,AO783,AO784,AO785)</f>
        <v>0.0</v>
      </c>
      <c r="AP786" s="36">
        <f>SUM(AP775,AP778,AP779,AP780,AP781,AP782,AP783,AP784,AP785)</f>
        <v>0.0</v>
      </c>
      <c r="AQ786" s="36">
        <f>SUM(AQ775,AQ778,AQ779,AQ780,AQ781,AQ782,AQ783,AQ784,AQ785)</f>
        <v>0.0</v>
      </c>
      <c r="AR786" s="36">
        <f>SUM(AR775,AR778,AR779,AR780,AR781,AR782,AR783,AR784,AR785)</f>
        <v>0.0</v>
      </c>
      <c r="AS786" s="36">
        <f>SUM(AS775,AS778,AS779,AS780,AS781,AS782,AS783,AS784,AS785)</f>
        <v>0.0</v>
      </c>
      <c r="AT786" s="36">
        <f>SUM(AT775,AT778,AT779,AT780,AT781,AT782,AT783,AT784,AT785)</f>
        <v>0.0</v>
      </c>
      <c r="AU786" s="36">
        <f>SUM(AU775,AU778,AU779,AU780,AU781,AU782,AU783,AU784,AU785)</f>
        <v>0.0</v>
      </c>
      <c r="AV786" s="36">
        <f>SUM(AV775,AV778,AV779,AV780,AV781,AV782,AV783,AV784,AV785)</f>
        <v>0.0</v>
      </c>
      <c r="AW786" s="36">
        <f>SUM(AW775,AW778,AW779,AW780,AW781,AW782,AW783,AW784,AW785)</f>
        <v>0.0</v>
      </c>
      <c r="AX786" s="36">
        <f>SUM(AX775,AX778,AX779,AX780,AX781,AX782,AX783,AX784,AX785)</f>
        <v>0.0</v>
      </c>
      <c r="AY786" s="36">
        <f>SUM(AY775,AY778,AY779,AY780,AY781,AY782,AY783,AY784,AY785)</f>
        <v>0.0</v>
      </c>
      <c r="AZ786" s="36">
        <f>SUM(AZ775,AZ778,AZ779,AZ780,AZ781,AZ782,AZ783,AZ784,AZ785)</f>
        <v>0.0</v>
      </c>
      <c r="BA786" s="36">
        <f>SUM(BA775,BA778,BA779,BA780,BA781,BA782,BA783,BA784,BA785)</f>
        <v>0.0</v>
      </c>
      <c r="BB786" s="36">
        <f>SUM(BB775,BB778,BB779,BB780,BB781,BB782,BB783,BB784,BB785)</f>
        <v>0.0</v>
      </c>
      <c r="BC786" s="36">
        <f>SUM(BC775,BC778,BC779,BC780,BC781,BC782,BC783,BC784,BC785)</f>
        <v>0.0</v>
      </c>
      <c r="BD786" s="36">
        <f>SUM(BD775,BD778,BD779,BD780,BD781,BD782,BD783,BD784,BD785)</f>
        <v>0.0</v>
      </c>
      <c r="BE786" s="36">
        <f>SUM(BE775,BE778,BE779,BE780,BE781,BE782,BE783,BE784,BE785)</f>
        <v>0.0</v>
      </c>
      <c r="BF786" s="36">
        <f>SUM(BF775,BF778,BF779,BF780,BF781,BF782,BF783,BF784,BF785)</f>
        <v>0.0</v>
      </c>
      <c r="BG786" s="36">
        <f>SUM(BG775,BG778,BG779,BG780,BG781,BG782,BG783,BG784,BG785)</f>
        <v>0.0</v>
      </c>
      <c r="BH786" s="36">
        <f>SUM(BH775,BH778,BH779,BH780,BH781,BH782,BH783,BH784,BH785)</f>
        <v>0.0</v>
      </c>
      <c r="BI786" s="36">
        <f>SUM(BI775,BI778,BI779,BI780,BI781,BI782,BI783,BI784,BI785)</f>
        <v>0.0</v>
      </c>
      <c r="BJ786" s="36">
        <f>SUM(BJ775,BJ778,BJ779,BJ780,BJ781,BJ782,BJ783,BJ784,BJ785)</f>
        <v>0.0</v>
      </c>
      <c r="BK786" s="36">
        <f>SUM(BK775,BK778,BK779,BK780,BK781,BK782,BK783,BK784,BK785)</f>
        <v>0.0</v>
      </c>
      <c r="BL786" s="36">
        <f>SUM(BL775,BL778,BL779,BL780,BL781,BL782,BL783,BL784,BL785)</f>
        <v>0.0</v>
      </c>
      <c r="BM786" s="36">
        <f>SUM(BM775,BM778,BM779,BM780,BM781,BM782,BM783,BM784,BM785)</f>
        <v>0.0</v>
      </c>
      <c r="BN786" s="36">
        <f>SUM(BN775,BN778,BN779,BN780,BN781,BN782,BN783,BN784,BN785)</f>
        <v>0.0</v>
      </c>
      <c r="BO786" s="36">
        <f>SUM(BO775,BO778,BO779,BO780,BO781,BO782,BO783,BO784,BO785)</f>
        <v>0.0</v>
      </c>
    </row>
    <row r="787" ht="28" customHeight="1">
      <c r="A787" s="2" t="str">
        <v>SLOT39.HIRE</v>
      </c>
      <c r="B787" s="6" t="str">
        <v>SLOT39 hired in the month (1 = yes)</v>
      </c>
      <c r="C787" s="2" t="str">
        <v>count</v>
      </c>
      <c r="D787" s="2" t="str">
        <v>SUM</v>
      </c>
      <c r="E787" s="34">
        <f>SUM(H787:BO787)</f>
        <v>0</v>
      </c>
      <c r="F787" s="6" t="str">
        <v>Spare row; inactive until a hire and an exit month are entered on People_Inputs</v>
      </c>
      <c r="G787" s="2"/>
      <c r="H787" s="33">
        <f>IF(AND(H$6='People_Inputs'!$H$49,H771=1),1,0)</f>
        <v>0</v>
      </c>
      <c r="I787" s="33">
        <f>IF(AND(I$6='People_Inputs'!$H$49,I771=1),1,0)</f>
        <v>0</v>
      </c>
      <c r="J787" s="33">
        <f>IF(AND(J$6='People_Inputs'!$H$49,J771=1),1,0)</f>
        <v>0</v>
      </c>
      <c r="K787" s="33">
        <f>IF(AND(K$6='People_Inputs'!$H$49,K771=1),1,0)</f>
        <v>0</v>
      </c>
      <c r="L787" s="33">
        <f>IF(AND(L$6='People_Inputs'!$H$49,L771=1),1,0)</f>
        <v>0</v>
      </c>
      <c r="M787" s="33">
        <f>IF(AND(M$6='People_Inputs'!$H$49,M771=1),1,0)</f>
        <v>0</v>
      </c>
      <c r="N787" s="33">
        <f>IF(AND(N$6='People_Inputs'!$H$49,N771=1),1,0)</f>
        <v>0</v>
      </c>
      <c r="O787" s="33">
        <f>IF(AND(O$6='People_Inputs'!$H$49,O771=1),1,0)</f>
        <v>0</v>
      </c>
      <c r="P787" s="33">
        <f>IF(AND(P$6='People_Inputs'!$H$49,P771=1),1,0)</f>
        <v>0</v>
      </c>
      <c r="Q787" s="33">
        <f>IF(AND(Q$6='People_Inputs'!$H$49,Q771=1),1,0)</f>
        <v>0</v>
      </c>
      <c r="R787" s="33">
        <f>IF(AND(R$6='People_Inputs'!$H$49,R771=1),1,0)</f>
        <v>0</v>
      </c>
      <c r="S787" s="33">
        <f>IF(AND(S$6='People_Inputs'!$H$49,S771=1),1,0)</f>
        <v>0</v>
      </c>
      <c r="T787" s="33">
        <f>IF(AND(T$6='People_Inputs'!$H$49,T771=1),1,0)</f>
        <v>0</v>
      </c>
      <c r="U787" s="33">
        <f>IF(AND(U$6='People_Inputs'!$H$49,U771=1),1,0)</f>
        <v>0</v>
      </c>
      <c r="V787" s="33">
        <f>IF(AND(V$6='People_Inputs'!$H$49,V771=1),1,0)</f>
        <v>0</v>
      </c>
      <c r="W787" s="33">
        <f>IF(AND(W$6='People_Inputs'!$H$49,W771=1),1,0)</f>
        <v>0</v>
      </c>
      <c r="X787" s="33">
        <f>IF(AND(X$6='People_Inputs'!$H$49,X771=1),1,0)</f>
        <v>0</v>
      </c>
      <c r="Y787" s="33">
        <f>IF(AND(Y$6='People_Inputs'!$H$49,Y771=1),1,0)</f>
        <v>0</v>
      </c>
      <c r="Z787" s="33">
        <f>IF(AND(Z$6='People_Inputs'!$H$49,Z771=1),1,0)</f>
        <v>0</v>
      </c>
      <c r="AA787" s="33">
        <f>IF(AND(AA$6='People_Inputs'!$H$49,AA771=1),1,0)</f>
        <v>0</v>
      </c>
      <c r="AB787" s="33">
        <f>IF(AND(AB$6='People_Inputs'!$H$49,AB771=1),1,0)</f>
        <v>0</v>
      </c>
      <c r="AC787" s="33">
        <f>IF(AND(AC$6='People_Inputs'!$H$49,AC771=1),1,0)</f>
        <v>0</v>
      </c>
      <c r="AD787" s="33">
        <f>IF(AND(AD$6='People_Inputs'!$H$49,AD771=1),1,0)</f>
        <v>0</v>
      </c>
      <c r="AE787" s="33">
        <f>IF(AND(AE$6='People_Inputs'!$H$49,AE771=1),1,0)</f>
        <v>0</v>
      </c>
      <c r="AF787" s="33">
        <f>IF(AND(AF$6='People_Inputs'!$H$49,AF771=1),1,0)</f>
        <v>0</v>
      </c>
      <c r="AG787" s="33">
        <f>IF(AND(AG$6='People_Inputs'!$H$49,AG771=1),1,0)</f>
        <v>0</v>
      </c>
      <c r="AH787" s="33">
        <f>IF(AND(AH$6='People_Inputs'!$H$49,AH771=1),1,0)</f>
        <v>0</v>
      </c>
      <c r="AI787" s="33">
        <f>IF(AND(AI$6='People_Inputs'!$H$49,AI771=1),1,0)</f>
        <v>0</v>
      </c>
      <c r="AJ787" s="33">
        <f>IF(AND(AJ$6='People_Inputs'!$H$49,AJ771=1),1,0)</f>
        <v>0</v>
      </c>
      <c r="AK787" s="33">
        <f>IF(AND(AK$6='People_Inputs'!$H$49,AK771=1),1,0)</f>
        <v>0</v>
      </c>
      <c r="AL787" s="33">
        <f>IF(AND(AL$6='People_Inputs'!$H$49,AL771=1),1,0)</f>
        <v>0</v>
      </c>
      <c r="AM787" s="33">
        <f>IF(AND(AM$6='People_Inputs'!$H$49,AM771=1),1,0)</f>
        <v>0</v>
      </c>
      <c r="AN787" s="33">
        <f>IF(AND(AN$6='People_Inputs'!$H$49,AN771=1),1,0)</f>
        <v>0</v>
      </c>
      <c r="AO787" s="33">
        <f>IF(AND(AO$6='People_Inputs'!$H$49,AO771=1),1,0)</f>
        <v>0</v>
      </c>
      <c r="AP787" s="33">
        <f>IF(AND(AP$6='People_Inputs'!$H$49,AP771=1),1,0)</f>
        <v>0</v>
      </c>
      <c r="AQ787" s="33">
        <f>IF(AND(AQ$6='People_Inputs'!$H$49,AQ771=1),1,0)</f>
        <v>0</v>
      </c>
      <c r="AR787" s="33">
        <f>IF(AND(AR$6='People_Inputs'!$H$49,AR771=1),1,0)</f>
        <v>0</v>
      </c>
      <c r="AS787" s="33">
        <f>IF(AND(AS$6='People_Inputs'!$H$49,AS771=1),1,0)</f>
        <v>0</v>
      </c>
      <c r="AT787" s="33">
        <f>IF(AND(AT$6='People_Inputs'!$H$49,AT771=1),1,0)</f>
        <v>0</v>
      </c>
      <c r="AU787" s="33">
        <f>IF(AND(AU$6='People_Inputs'!$H$49,AU771=1),1,0)</f>
        <v>0</v>
      </c>
      <c r="AV787" s="33">
        <f>IF(AND(AV$6='People_Inputs'!$H$49,AV771=1),1,0)</f>
        <v>0</v>
      </c>
      <c r="AW787" s="33">
        <f>IF(AND(AW$6='People_Inputs'!$H$49,AW771=1),1,0)</f>
        <v>0</v>
      </c>
      <c r="AX787" s="33">
        <f>IF(AND(AX$6='People_Inputs'!$H$49,AX771=1),1,0)</f>
        <v>0</v>
      </c>
      <c r="AY787" s="33">
        <f>IF(AND(AY$6='People_Inputs'!$H$49,AY771=1),1,0)</f>
        <v>0</v>
      </c>
      <c r="AZ787" s="33">
        <f>IF(AND(AZ$6='People_Inputs'!$H$49,AZ771=1),1,0)</f>
        <v>0</v>
      </c>
      <c r="BA787" s="33">
        <f>IF(AND(BA$6='People_Inputs'!$H$49,BA771=1),1,0)</f>
        <v>0</v>
      </c>
      <c r="BB787" s="33">
        <f>IF(AND(BB$6='People_Inputs'!$H$49,BB771=1),1,0)</f>
        <v>0</v>
      </c>
      <c r="BC787" s="33">
        <f>IF(AND(BC$6='People_Inputs'!$H$49,BC771=1),1,0)</f>
        <v>0</v>
      </c>
      <c r="BD787" s="33">
        <f>IF(AND(BD$6='People_Inputs'!$H$49,BD771=1),1,0)</f>
        <v>0</v>
      </c>
      <c r="BE787" s="33">
        <f>IF(AND(BE$6='People_Inputs'!$H$49,BE771=1),1,0)</f>
        <v>0</v>
      </c>
      <c r="BF787" s="33">
        <f>IF(AND(BF$6='People_Inputs'!$H$49,BF771=1),1,0)</f>
        <v>0</v>
      </c>
      <c r="BG787" s="33">
        <f>IF(AND(BG$6='People_Inputs'!$H$49,BG771=1),1,0)</f>
        <v>0</v>
      </c>
      <c r="BH787" s="33">
        <f>IF(AND(BH$6='People_Inputs'!$H$49,BH771=1),1,0)</f>
        <v>0</v>
      </c>
      <c r="BI787" s="33">
        <f>IF(AND(BI$6='People_Inputs'!$H$49,BI771=1),1,0)</f>
        <v>0</v>
      </c>
      <c r="BJ787" s="33">
        <f>IF(AND(BJ$6='People_Inputs'!$H$49,BJ771=1),1,0)</f>
        <v>0</v>
      </c>
      <c r="BK787" s="33">
        <f>IF(AND(BK$6='People_Inputs'!$H$49,BK771=1),1,0)</f>
        <v>0</v>
      </c>
      <c r="BL787" s="33">
        <f>IF(AND(BL$6='People_Inputs'!$H$49,BL771=1),1,0)</f>
        <v>0</v>
      </c>
      <c r="BM787" s="33">
        <f>IF(AND(BM$6='People_Inputs'!$H$49,BM771=1),1,0)</f>
        <v>0</v>
      </c>
      <c r="BN787" s="33">
        <f>IF(AND(BN$6='People_Inputs'!$H$49,BN771=1),1,0)</f>
        <v>0</v>
      </c>
      <c r="BO787" s="33">
        <f>IF(AND(BO$6='People_Inputs'!$H$49,BO771=1),1,0)</f>
        <v>0</v>
      </c>
    </row>
    <row r="788" ht="28" customHeight="1">
      <c r="A788" s="2" t="str">
        <v>SLOT39.RECRUIT</v>
      </c>
      <c r="B788" s="6" t="str">
        <v>SLOT39 recruiting cost</v>
      </c>
      <c r="C788" s="2" t="str">
        <v>EUR</v>
      </c>
      <c r="D788" s="2" t="str">
        <v>SUM</v>
      </c>
      <c r="E788" s="36">
        <f>SUM(H788:BO788)</f>
        <v>0</v>
      </c>
      <c r="F788" s="6" t="str">
        <v>Spare row; inactive until a hire and an exit month are entered on People_Inputs</v>
      </c>
      <c r="G788" s="2"/>
      <c r="H788" s="35">
        <f>H787*IF('People_Inputs'!$Q$49="none",0,IF('People_Inputs'!$Q$49="agency",H774*'Inputs'!$E$22,IF('People_Inputs'!$Q$49="direct",'Inputs'!$E$23,'Inputs'!$E$21*'Inputs'!$E$22*H774+(1-'Inputs'!$E$21)*'Inputs'!$E$23)))</f>
        <v>0</v>
      </c>
      <c r="I788" s="35">
        <f>I787*IF('People_Inputs'!$Q$49="none",0,IF('People_Inputs'!$Q$49="agency",I774*'Inputs'!$E$22,IF('People_Inputs'!$Q$49="direct",'Inputs'!$E$23,'Inputs'!$E$21*'Inputs'!$E$22*I774+(1-'Inputs'!$E$21)*'Inputs'!$E$23)))</f>
        <v>0</v>
      </c>
      <c r="J788" s="35">
        <f>J787*IF('People_Inputs'!$Q$49="none",0,IF('People_Inputs'!$Q$49="agency",J774*'Inputs'!$E$22,IF('People_Inputs'!$Q$49="direct",'Inputs'!$E$23,'Inputs'!$E$21*'Inputs'!$E$22*J774+(1-'Inputs'!$E$21)*'Inputs'!$E$23)))</f>
        <v>0</v>
      </c>
      <c r="K788" s="35">
        <f>K787*IF('People_Inputs'!$Q$49="none",0,IF('People_Inputs'!$Q$49="agency",K774*'Inputs'!$E$22,IF('People_Inputs'!$Q$49="direct",'Inputs'!$E$23,'Inputs'!$E$21*'Inputs'!$E$22*K774+(1-'Inputs'!$E$21)*'Inputs'!$E$23)))</f>
        <v>0</v>
      </c>
      <c r="L788" s="35">
        <f>L787*IF('People_Inputs'!$Q$49="none",0,IF('People_Inputs'!$Q$49="agency",L774*'Inputs'!$E$22,IF('People_Inputs'!$Q$49="direct",'Inputs'!$E$23,'Inputs'!$E$21*'Inputs'!$E$22*L774+(1-'Inputs'!$E$21)*'Inputs'!$E$23)))</f>
        <v>0</v>
      </c>
      <c r="M788" s="35">
        <f>M787*IF('People_Inputs'!$Q$49="none",0,IF('People_Inputs'!$Q$49="agency",M774*'Inputs'!$E$22,IF('People_Inputs'!$Q$49="direct",'Inputs'!$E$23,'Inputs'!$E$21*'Inputs'!$E$22*M774+(1-'Inputs'!$E$21)*'Inputs'!$E$23)))</f>
        <v>0</v>
      </c>
      <c r="N788" s="35">
        <f>N787*IF('People_Inputs'!$Q$49="none",0,IF('People_Inputs'!$Q$49="agency",N774*'Inputs'!$E$22,IF('People_Inputs'!$Q$49="direct",'Inputs'!$E$23,'Inputs'!$E$21*'Inputs'!$E$22*N774+(1-'Inputs'!$E$21)*'Inputs'!$E$23)))</f>
        <v>0</v>
      </c>
      <c r="O788" s="35">
        <f>O787*IF('People_Inputs'!$Q$49="none",0,IF('People_Inputs'!$Q$49="agency",O774*'Inputs'!$E$22,IF('People_Inputs'!$Q$49="direct",'Inputs'!$E$23,'Inputs'!$E$21*'Inputs'!$E$22*O774+(1-'Inputs'!$E$21)*'Inputs'!$E$23)))</f>
        <v>0</v>
      </c>
      <c r="P788" s="35">
        <f>P787*IF('People_Inputs'!$Q$49="none",0,IF('People_Inputs'!$Q$49="agency",P774*'Inputs'!$E$22,IF('People_Inputs'!$Q$49="direct",'Inputs'!$E$23,'Inputs'!$E$21*'Inputs'!$E$22*P774+(1-'Inputs'!$E$21)*'Inputs'!$E$23)))</f>
        <v>0</v>
      </c>
      <c r="Q788" s="35">
        <f>Q787*IF('People_Inputs'!$Q$49="none",0,IF('People_Inputs'!$Q$49="agency",Q774*'Inputs'!$E$22,IF('People_Inputs'!$Q$49="direct",'Inputs'!$E$23,'Inputs'!$E$21*'Inputs'!$E$22*Q774+(1-'Inputs'!$E$21)*'Inputs'!$E$23)))</f>
        <v>0</v>
      </c>
      <c r="R788" s="35">
        <f>R787*IF('People_Inputs'!$Q$49="none",0,IF('People_Inputs'!$Q$49="agency",R774*'Inputs'!$E$22,IF('People_Inputs'!$Q$49="direct",'Inputs'!$E$23,'Inputs'!$E$21*'Inputs'!$E$22*R774+(1-'Inputs'!$E$21)*'Inputs'!$E$23)))</f>
        <v>0</v>
      </c>
      <c r="S788" s="35">
        <f>S787*IF('People_Inputs'!$Q$49="none",0,IF('People_Inputs'!$Q$49="agency",S774*'Inputs'!$E$22,IF('People_Inputs'!$Q$49="direct",'Inputs'!$E$23,'Inputs'!$E$21*'Inputs'!$E$22*S774+(1-'Inputs'!$E$21)*'Inputs'!$E$23)))</f>
        <v>0</v>
      </c>
      <c r="T788" s="35">
        <f>T787*IF('People_Inputs'!$Q$49="none",0,IF('People_Inputs'!$Q$49="agency",T774*'Inputs'!$E$22,IF('People_Inputs'!$Q$49="direct",'Inputs'!$E$23,'Inputs'!$E$21*'Inputs'!$E$22*T774+(1-'Inputs'!$E$21)*'Inputs'!$E$23)))</f>
        <v>0</v>
      </c>
      <c r="U788" s="35">
        <f>U787*IF('People_Inputs'!$Q$49="none",0,IF('People_Inputs'!$Q$49="agency",U774*'Inputs'!$E$22,IF('People_Inputs'!$Q$49="direct",'Inputs'!$E$23,'Inputs'!$E$21*'Inputs'!$E$22*U774+(1-'Inputs'!$E$21)*'Inputs'!$E$23)))</f>
        <v>0</v>
      </c>
      <c r="V788" s="35">
        <f>V787*IF('People_Inputs'!$Q$49="none",0,IF('People_Inputs'!$Q$49="agency",V774*'Inputs'!$E$22,IF('People_Inputs'!$Q$49="direct",'Inputs'!$E$23,'Inputs'!$E$21*'Inputs'!$E$22*V774+(1-'Inputs'!$E$21)*'Inputs'!$E$23)))</f>
        <v>0</v>
      </c>
      <c r="W788" s="35">
        <f>W787*IF('People_Inputs'!$Q$49="none",0,IF('People_Inputs'!$Q$49="agency",W774*'Inputs'!$E$22,IF('People_Inputs'!$Q$49="direct",'Inputs'!$E$23,'Inputs'!$E$21*'Inputs'!$E$22*W774+(1-'Inputs'!$E$21)*'Inputs'!$E$23)))</f>
        <v>0</v>
      </c>
      <c r="X788" s="35">
        <f>X787*IF('People_Inputs'!$Q$49="none",0,IF('People_Inputs'!$Q$49="agency",X774*'Inputs'!$E$22,IF('People_Inputs'!$Q$49="direct",'Inputs'!$E$23,'Inputs'!$E$21*'Inputs'!$E$22*X774+(1-'Inputs'!$E$21)*'Inputs'!$E$23)))</f>
        <v>0</v>
      </c>
      <c r="Y788" s="35">
        <f>Y787*IF('People_Inputs'!$Q$49="none",0,IF('People_Inputs'!$Q$49="agency",Y774*'Inputs'!$E$22,IF('People_Inputs'!$Q$49="direct",'Inputs'!$E$23,'Inputs'!$E$21*'Inputs'!$E$22*Y774+(1-'Inputs'!$E$21)*'Inputs'!$E$23)))</f>
        <v>0</v>
      </c>
      <c r="Z788" s="35">
        <f>Z787*IF('People_Inputs'!$Q$49="none",0,IF('People_Inputs'!$Q$49="agency",Z774*'Inputs'!$E$22,IF('People_Inputs'!$Q$49="direct",'Inputs'!$E$23,'Inputs'!$E$21*'Inputs'!$E$22*Z774+(1-'Inputs'!$E$21)*'Inputs'!$E$23)))</f>
        <v>0</v>
      </c>
      <c r="AA788" s="35">
        <f>AA787*IF('People_Inputs'!$Q$49="none",0,IF('People_Inputs'!$Q$49="agency",AA774*'Inputs'!$E$22,IF('People_Inputs'!$Q$49="direct",'Inputs'!$E$23,'Inputs'!$E$21*'Inputs'!$E$22*AA774+(1-'Inputs'!$E$21)*'Inputs'!$E$23)))</f>
        <v>0</v>
      </c>
      <c r="AB788" s="35">
        <f>AB787*IF('People_Inputs'!$Q$49="none",0,IF('People_Inputs'!$Q$49="agency",AB774*'Inputs'!$E$22,IF('People_Inputs'!$Q$49="direct",'Inputs'!$E$23,'Inputs'!$E$21*'Inputs'!$E$22*AB774+(1-'Inputs'!$E$21)*'Inputs'!$E$23)))</f>
        <v>0</v>
      </c>
      <c r="AC788" s="35">
        <f>AC787*IF('People_Inputs'!$Q$49="none",0,IF('People_Inputs'!$Q$49="agency",AC774*'Inputs'!$E$22,IF('People_Inputs'!$Q$49="direct",'Inputs'!$E$23,'Inputs'!$E$21*'Inputs'!$E$22*AC774+(1-'Inputs'!$E$21)*'Inputs'!$E$23)))</f>
        <v>0</v>
      </c>
      <c r="AD788" s="35">
        <f>AD787*IF('People_Inputs'!$Q$49="none",0,IF('People_Inputs'!$Q$49="agency",AD774*'Inputs'!$E$22,IF('People_Inputs'!$Q$49="direct",'Inputs'!$E$23,'Inputs'!$E$21*'Inputs'!$E$22*AD774+(1-'Inputs'!$E$21)*'Inputs'!$E$23)))</f>
        <v>0</v>
      </c>
      <c r="AE788" s="35">
        <f>AE787*IF('People_Inputs'!$Q$49="none",0,IF('People_Inputs'!$Q$49="agency",AE774*'Inputs'!$E$22,IF('People_Inputs'!$Q$49="direct",'Inputs'!$E$23,'Inputs'!$E$21*'Inputs'!$E$22*AE774+(1-'Inputs'!$E$21)*'Inputs'!$E$23)))</f>
        <v>0</v>
      </c>
      <c r="AF788" s="35">
        <f>AF787*IF('People_Inputs'!$Q$49="none",0,IF('People_Inputs'!$Q$49="agency",AF774*'Inputs'!$E$22,IF('People_Inputs'!$Q$49="direct",'Inputs'!$E$23,'Inputs'!$E$21*'Inputs'!$E$22*AF774+(1-'Inputs'!$E$21)*'Inputs'!$E$23)))</f>
        <v>0</v>
      </c>
      <c r="AG788" s="35">
        <f>AG787*IF('People_Inputs'!$Q$49="none",0,IF('People_Inputs'!$Q$49="agency",AG774*'Inputs'!$E$22,IF('People_Inputs'!$Q$49="direct",'Inputs'!$E$23,'Inputs'!$E$21*'Inputs'!$E$22*AG774+(1-'Inputs'!$E$21)*'Inputs'!$E$23)))</f>
        <v>0</v>
      </c>
      <c r="AH788" s="35">
        <f>AH787*IF('People_Inputs'!$Q$49="none",0,IF('People_Inputs'!$Q$49="agency",AH774*'Inputs'!$E$22,IF('People_Inputs'!$Q$49="direct",'Inputs'!$E$23,'Inputs'!$E$21*'Inputs'!$E$22*AH774+(1-'Inputs'!$E$21)*'Inputs'!$E$23)))</f>
        <v>0</v>
      </c>
      <c r="AI788" s="35">
        <f>AI787*IF('People_Inputs'!$Q$49="none",0,IF('People_Inputs'!$Q$49="agency",AI774*'Inputs'!$E$22,IF('People_Inputs'!$Q$49="direct",'Inputs'!$E$23,'Inputs'!$E$21*'Inputs'!$E$22*AI774+(1-'Inputs'!$E$21)*'Inputs'!$E$23)))</f>
        <v>0</v>
      </c>
      <c r="AJ788" s="35">
        <f>AJ787*IF('People_Inputs'!$Q$49="none",0,IF('People_Inputs'!$Q$49="agency",AJ774*'Inputs'!$E$22,IF('People_Inputs'!$Q$49="direct",'Inputs'!$E$23,'Inputs'!$E$21*'Inputs'!$E$22*AJ774+(1-'Inputs'!$E$21)*'Inputs'!$E$23)))</f>
        <v>0</v>
      </c>
      <c r="AK788" s="35">
        <f>AK787*IF('People_Inputs'!$Q$49="none",0,IF('People_Inputs'!$Q$49="agency",AK774*'Inputs'!$E$22,IF('People_Inputs'!$Q$49="direct",'Inputs'!$E$23,'Inputs'!$E$21*'Inputs'!$E$22*AK774+(1-'Inputs'!$E$21)*'Inputs'!$E$23)))</f>
        <v>0</v>
      </c>
      <c r="AL788" s="35">
        <f>AL787*IF('People_Inputs'!$Q$49="none",0,IF('People_Inputs'!$Q$49="agency",AL774*'Inputs'!$E$22,IF('People_Inputs'!$Q$49="direct",'Inputs'!$E$23,'Inputs'!$E$21*'Inputs'!$E$22*AL774+(1-'Inputs'!$E$21)*'Inputs'!$E$23)))</f>
        <v>0</v>
      </c>
      <c r="AM788" s="35">
        <f>AM787*IF('People_Inputs'!$Q$49="none",0,IF('People_Inputs'!$Q$49="agency",AM774*'Inputs'!$E$22,IF('People_Inputs'!$Q$49="direct",'Inputs'!$E$23,'Inputs'!$E$21*'Inputs'!$E$22*AM774+(1-'Inputs'!$E$21)*'Inputs'!$E$23)))</f>
        <v>0</v>
      </c>
      <c r="AN788" s="35">
        <f>AN787*IF('People_Inputs'!$Q$49="none",0,IF('People_Inputs'!$Q$49="agency",AN774*'Inputs'!$E$22,IF('People_Inputs'!$Q$49="direct",'Inputs'!$E$23,'Inputs'!$E$21*'Inputs'!$E$22*AN774+(1-'Inputs'!$E$21)*'Inputs'!$E$23)))</f>
        <v>0</v>
      </c>
      <c r="AO788" s="35">
        <f>AO787*IF('People_Inputs'!$Q$49="none",0,IF('People_Inputs'!$Q$49="agency",AO774*'Inputs'!$E$22,IF('People_Inputs'!$Q$49="direct",'Inputs'!$E$23,'Inputs'!$E$21*'Inputs'!$E$22*AO774+(1-'Inputs'!$E$21)*'Inputs'!$E$23)))</f>
        <v>0</v>
      </c>
      <c r="AP788" s="35">
        <f>AP787*IF('People_Inputs'!$Q$49="none",0,IF('People_Inputs'!$Q$49="agency",AP774*'Inputs'!$E$22,IF('People_Inputs'!$Q$49="direct",'Inputs'!$E$23,'Inputs'!$E$21*'Inputs'!$E$22*AP774+(1-'Inputs'!$E$21)*'Inputs'!$E$23)))</f>
        <v>0</v>
      </c>
      <c r="AQ788" s="35">
        <f>AQ787*IF('People_Inputs'!$Q$49="none",0,IF('People_Inputs'!$Q$49="agency",AQ774*'Inputs'!$E$22,IF('People_Inputs'!$Q$49="direct",'Inputs'!$E$23,'Inputs'!$E$21*'Inputs'!$E$22*AQ774+(1-'Inputs'!$E$21)*'Inputs'!$E$23)))</f>
        <v>0</v>
      </c>
      <c r="AR788" s="35">
        <f>AR787*IF('People_Inputs'!$Q$49="none",0,IF('People_Inputs'!$Q$49="agency",AR774*'Inputs'!$E$22,IF('People_Inputs'!$Q$49="direct",'Inputs'!$E$23,'Inputs'!$E$21*'Inputs'!$E$22*AR774+(1-'Inputs'!$E$21)*'Inputs'!$E$23)))</f>
        <v>0</v>
      </c>
      <c r="AS788" s="35">
        <f>AS787*IF('People_Inputs'!$Q$49="none",0,IF('People_Inputs'!$Q$49="agency",AS774*'Inputs'!$E$22,IF('People_Inputs'!$Q$49="direct",'Inputs'!$E$23,'Inputs'!$E$21*'Inputs'!$E$22*AS774+(1-'Inputs'!$E$21)*'Inputs'!$E$23)))</f>
        <v>0</v>
      </c>
      <c r="AT788" s="35">
        <f>AT787*IF('People_Inputs'!$Q$49="none",0,IF('People_Inputs'!$Q$49="agency",AT774*'Inputs'!$E$22,IF('People_Inputs'!$Q$49="direct",'Inputs'!$E$23,'Inputs'!$E$21*'Inputs'!$E$22*AT774+(1-'Inputs'!$E$21)*'Inputs'!$E$23)))</f>
        <v>0</v>
      </c>
      <c r="AU788" s="35">
        <f>AU787*IF('People_Inputs'!$Q$49="none",0,IF('People_Inputs'!$Q$49="agency",AU774*'Inputs'!$E$22,IF('People_Inputs'!$Q$49="direct",'Inputs'!$E$23,'Inputs'!$E$21*'Inputs'!$E$22*AU774+(1-'Inputs'!$E$21)*'Inputs'!$E$23)))</f>
        <v>0</v>
      </c>
      <c r="AV788" s="35">
        <f>AV787*IF('People_Inputs'!$Q$49="none",0,IF('People_Inputs'!$Q$49="agency",AV774*'Inputs'!$E$22,IF('People_Inputs'!$Q$49="direct",'Inputs'!$E$23,'Inputs'!$E$21*'Inputs'!$E$22*AV774+(1-'Inputs'!$E$21)*'Inputs'!$E$23)))</f>
        <v>0</v>
      </c>
      <c r="AW788" s="35">
        <f>AW787*IF('People_Inputs'!$Q$49="none",0,IF('People_Inputs'!$Q$49="agency",AW774*'Inputs'!$E$22,IF('People_Inputs'!$Q$49="direct",'Inputs'!$E$23,'Inputs'!$E$21*'Inputs'!$E$22*AW774+(1-'Inputs'!$E$21)*'Inputs'!$E$23)))</f>
        <v>0</v>
      </c>
      <c r="AX788" s="35">
        <f>AX787*IF('People_Inputs'!$Q$49="none",0,IF('People_Inputs'!$Q$49="agency",AX774*'Inputs'!$E$22,IF('People_Inputs'!$Q$49="direct",'Inputs'!$E$23,'Inputs'!$E$21*'Inputs'!$E$22*AX774+(1-'Inputs'!$E$21)*'Inputs'!$E$23)))</f>
        <v>0</v>
      </c>
      <c r="AY788" s="35">
        <f>AY787*IF('People_Inputs'!$Q$49="none",0,IF('People_Inputs'!$Q$49="agency",AY774*'Inputs'!$E$22,IF('People_Inputs'!$Q$49="direct",'Inputs'!$E$23,'Inputs'!$E$21*'Inputs'!$E$22*AY774+(1-'Inputs'!$E$21)*'Inputs'!$E$23)))</f>
        <v>0</v>
      </c>
      <c r="AZ788" s="35">
        <f>AZ787*IF('People_Inputs'!$Q$49="none",0,IF('People_Inputs'!$Q$49="agency",AZ774*'Inputs'!$E$22,IF('People_Inputs'!$Q$49="direct",'Inputs'!$E$23,'Inputs'!$E$21*'Inputs'!$E$22*AZ774+(1-'Inputs'!$E$21)*'Inputs'!$E$23)))</f>
        <v>0</v>
      </c>
      <c r="BA788" s="35">
        <f>BA787*IF('People_Inputs'!$Q$49="none",0,IF('People_Inputs'!$Q$49="agency",BA774*'Inputs'!$E$22,IF('People_Inputs'!$Q$49="direct",'Inputs'!$E$23,'Inputs'!$E$21*'Inputs'!$E$22*BA774+(1-'Inputs'!$E$21)*'Inputs'!$E$23)))</f>
        <v>0</v>
      </c>
      <c r="BB788" s="35">
        <f>BB787*IF('People_Inputs'!$Q$49="none",0,IF('People_Inputs'!$Q$49="agency",BB774*'Inputs'!$E$22,IF('People_Inputs'!$Q$49="direct",'Inputs'!$E$23,'Inputs'!$E$21*'Inputs'!$E$22*BB774+(1-'Inputs'!$E$21)*'Inputs'!$E$23)))</f>
        <v>0</v>
      </c>
      <c r="BC788" s="35">
        <f>BC787*IF('People_Inputs'!$Q$49="none",0,IF('People_Inputs'!$Q$49="agency",BC774*'Inputs'!$E$22,IF('People_Inputs'!$Q$49="direct",'Inputs'!$E$23,'Inputs'!$E$21*'Inputs'!$E$22*BC774+(1-'Inputs'!$E$21)*'Inputs'!$E$23)))</f>
        <v>0</v>
      </c>
      <c r="BD788" s="35">
        <f>BD787*IF('People_Inputs'!$Q$49="none",0,IF('People_Inputs'!$Q$49="agency",BD774*'Inputs'!$E$22,IF('People_Inputs'!$Q$49="direct",'Inputs'!$E$23,'Inputs'!$E$21*'Inputs'!$E$22*BD774+(1-'Inputs'!$E$21)*'Inputs'!$E$23)))</f>
        <v>0</v>
      </c>
      <c r="BE788" s="35">
        <f>BE787*IF('People_Inputs'!$Q$49="none",0,IF('People_Inputs'!$Q$49="agency",BE774*'Inputs'!$E$22,IF('People_Inputs'!$Q$49="direct",'Inputs'!$E$23,'Inputs'!$E$21*'Inputs'!$E$22*BE774+(1-'Inputs'!$E$21)*'Inputs'!$E$23)))</f>
        <v>0</v>
      </c>
      <c r="BF788" s="35">
        <f>BF787*IF('People_Inputs'!$Q$49="none",0,IF('People_Inputs'!$Q$49="agency",BF774*'Inputs'!$E$22,IF('People_Inputs'!$Q$49="direct",'Inputs'!$E$23,'Inputs'!$E$21*'Inputs'!$E$22*BF774+(1-'Inputs'!$E$21)*'Inputs'!$E$23)))</f>
        <v>0</v>
      </c>
      <c r="BG788" s="35">
        <f>BG787*IF('People_Inputs'!$Q$49="none",0,IF('People_Inputs'!$Q$49="agency",BG774*'Inputs'!$E$22,IF('People_Inputs'!$Q$49="direct",'Inputs'!$E$23,'Inputs'!$E$21*'Inputs'!$E$22*BG774+(1-'Inputs'!$E$21)*'Inputs'!$E$23)))</f>
        <v>0</v>
      </c>
      <c r="BH788" s="35">
        <f>BH787*IF('People_Inputs'!$Q$49="none",0,IF('People_Inputs'!$Q$49="agency",BH774*'Inputs'!$E$22,IF('People_Inputs'!$Q$49="direct",'Inputs'!$E$23,'Inputs'!$E$21*'Inputs'!$E$22*BH774+(1-'Inputs'!$E$21)*'Inputs'!$E$23)))</f>
        <v>0</v>
      </c>
      <c r="BI788" s="35">
        <f>BI787*IF('People_Inputs'!$Q$49="none",0,IF('People_Inputs'!$Q$49="agency",BI774*'Inputs'!$E$22,IF('People_Inputs'!$Q$49="direct",'Inputs'!$E$23,'Inputs'!$E$21*'Inputs'!$E$22*BI774+(1-'Inputs'!$E$21)*'Inputs'!$E$23)))</f>
        <v>0</v>
      </c>
      <c r="BJ788" s="35">
        <f>BJ787*IF('People_Inputs'!$Q$49="none",0,IF('People_Inputs'!$Q$49="agency",BJ774*'Inputs'!$E$22,IF('People_Inputs'!$Q$49="direct",'Inputs'!$E$23,'Inputs'!$E$21*'Inputs'!$E$22*BJ774+(1-'Inputs'!$E$21)*'Inputs'!$E$23)))</f>
        <v>0</v>
      </c>
      <c r="BK788" s="35">
        <f>BK787*IF('People_Inputs'!$Q$49="none",0,IF('People_Inputs'!$Q$49="agency",BK774*'Inputs'!$E$22,IF('People_Inputs'!$Q$49="direct",'Inputs'!$E$23,'Inputs'!$E$21*'Inputs'!$E$22*BK774+(1-'Inputs'!$E$21)*'Inputs'!$E$23)))</f>
        <v>0</v>
      </c>
      <c r="BL788" s="35">
        <f>BL787*IF('People_Inputs'!$Q$49="none",0,IF('People_Inputs'!$Q$49="agency",BL774*'Inputs'!$E$22,IF('People_Inputs'!$Q$49="direct",'Inputs'!$E$23,'Inputs'!$E$21*'Inputs'!$E$22*BL774+(1-'Inputs'!$E$21)*'Inputs'!$E$23)))</f>
        <v>0</v>
      </c>
      <c r="BM788" s="35">
        <f>BM787*IF('People_Inputs'!$Q$49="none",0,IF('People_Inputs'!$Q$49="agency",BM774*'Inputs'!$E$22,IF('People_Inputs'!$Q$49="direct",'Inputs'!$E$23,'Inputs'!$E$21*'Inputs'!$E$22*BM774+(1-'Inputs'!$E$21)*'Inputs'!$E$23)))</f>
        <v>0</v>
      </c>
      <c r="BN788" s="35">
        <f>BN787*IF('People_Inputs'!$Q$49="none",0,IF('People_Inputs'!$Q$49="agency",BN774*'Inputs'!$E$22,IF('People_Inputs'!$Q$49="direct",'Inputs'!$E$23,'Inputs'!$E$21*'Inputs'!$E$22*BN774+(1-'Inputs'!$E$21)*'Inputs'!$E$23)))</f>
        <v>0</v>
      </c>
      <c r="BO788" s="35">
        <f>BO787*IF('People_Inputs'!$Q$49="none",0,IF('People_Inputs'!$Q$49="agency",BO774*'Inputs'!$E$22,IF('People_Inputs'!$Q$49="direct",'Inputs'!$E$23,'Inputs'!$E$21*'Inputs'!$E$22*BO774+(1-'Inputs'!$E$21)*'Inputs'!$E$23)))</f>
        <v>0</v>
      </c>
    </row>
    <row r="789" ht="28" customHeight="1">
      <c r="A789" s="2" t="str">
        <v>SLOT39.SOFTWARE</v>
      </c>
      <c r="B789" s="6" t="str">
        <v>SLOT39 software cost</v>
      </c>
      <c r="C789" s="2" t="str">
        <v>EUR</v>
      </c>
      <c r="D789" s="2" t="str">
        <v>SUM</v>
      </c>
      <c r="E789" s="36">
        <f>SUM(H789:BO789)</f>
        <v>0</v>
      </c>
      <c r="F789" s="6" t="str">
        <v>Spare row; inactive until a hire and an exit month are entered on People_Inputs</v>
      </c>
      <c r="G789" s="2"/>
      <c r="H789" s="35">
        <f>H772*'People_Inputs'!$O$49</f>
        <v>0</v>
      </c>
      <c r="I789" s="35">
        <f>I772*'People_Inputs'!$O$49</f>
        <v>0</v>
      </c>
      <c r="J789" s="35">
        <f>J772*'People_Inputs'!$O$49</f>
        <v>0</v>
      </c>
      <c r="K789" s="35">
        <f>K772*'People_Inputs'!$O$49</f>
        <v>0</v>
      </c>
      <c r="L789" s="35">
        <f>L772*'People_Inputs'!$O$49</f>
        <v>0</v>
      </c>
      <c r="M789" s="35">
        <f>M772*'People_Inputs'!$O$49</f>
        <v>0</v>
      </c>
      <c r="N789" s="35">
        <f>N772*'People_Inputs'!$O$49</f>
        <v>0</v>
      </c>
      <c r="O789" s="35">
        <f>O772*'People_Inputs'!$O$49</f>
        <v>0</v>
      </c>
      <c r="P789" s="35">
        <f>P772*'People_Inputs'!$O$49</f>
        <v>0</v>
      </c>
      <c r="Q789" s="35">
        <f>Q772*'People_Inputs'!$O$49</f>
        <v>0</v>
      </c>
      <c r="R789" s="35">
        <f>R772*'People_Inputs'!$O$49</f>
        <v>0</v>
      </c>
      <c r="S789" s="35">
        <f>S772*'People_Inputs'!$O$49</f>
        <v>0</v>
      </c>
      <c r="T789" s="35">
        <f>T772*'People_Inputs'!$O$49</f>
        <v>0</v>
      </c>
      <c r="U789" s="35">
        <f>U772*'People_Inputs'!$O$49</f>
        <v>0</v>
      </c>
      <c r="V789" s="35">
        <f>V772*'People_Inputs'!$O$49</f>
        <v>0</v>
      </c>
      <c r="W789" s="35">
        <f>W772*'People_Inputs'!$O$49</f>
        <v>0</v>
      </c>
      <c r="X789" s="35">
        <f>X772*'People_Inputs'!$O$49</f>
        <v>0</v>
      </c>
      <c r="Y789" s="35">
        <f>Y772*'People_Inputs'!$O$49</f>
        <v>0</v>
      </c>
      <c r="Z789" s="35">
        <f>Z772*'People_Inputs'!$O$49</f>
        <v>0</v>
      </c>
      <c r="AA789" s="35">
        <f>AA772*'People_Inputs'!$O$49</f>
        <v>0</v>
      </c>
      <c r="AB789" s="35">
        <f>AB772*'People_Inputs'!$O$49</f>
        <v>0</v>
      </c>
      <c r="AC789" s="35">
        <f>AC772*'People_Inputs'!$O$49</f>
        <v>0</v>
      </c>
      <c r="AD789" s="35">
        <f>AD772*'People_Inputs'!$O$49</f>
        <v>0</v>
      </c>
      <c r="AE789" s="35">
        <f>AE772*'People_Inputs'!$O$49</f>
        <v>0</v>
      </c>
      <c r="AF789" s="35">
        <f>AF772*'People_Inputs'!$O$49</f>
        <v>0</v>
      </c>
      <c r="AG789" s="35">
        <f>AG772*'People_Inputs'!$O$49</f>
        <v>0</v>
      </c>
      <c r="AH789" s="35">
        <f>AH772*'People_Inputs'!$O$49</f>
        <v>0</v>
      </c>
      <c r="AI789" s="35">
        <f>AI772*'People_Inputs'!$O$49</f>
        <v>0</v>
      </c>
      <c r="AJ789" s="35">
        <f>AJ772*'People_Inputs'!$O$49</f>
        <v>0</v>
      </c>
      <c r="AK789" s="35">
        <f>AK772*'People_Inputs'!$O$49</f>
        <v>0</v>
      </c>
      <c r="AL789" s="35">
        <f>AL772*'People_Inputs'!$O$49</f>
        <v>0</v>
      </c>
      <c r="AM789" s="35">
        <f>AM772*'People_Inputs'!$O$49</f>
        <v>0</v>
      </c>
      <c r="AN789" s="35">
        <f>AN772*'People_Inputs'!$O$49</f>
        <v>0</v>
      </c>
      <c r="AO789" s="35">
        <f>AO772*'People_Inputs'!$O$49</f>
        <v>0</v>
      </c>
      <c r="AP789" s="35">
        <f>AP772*'People_Inputs'!$O$49</f>
        <v>0</v>
      </c>
      <c r="AQ789" s="35">
        <f>AQ772*'People_Inputs'!$O$49</f>
        <v>0</v>
      </c>
      <c r="AR789" s="35">
        <f>AR772*'People_Inputs'!$O$49</f>
        <v>0</v>
      </c>
      <c r="AS789" s="35">
        <f>AS772*'People_Inputs'!$O$49</f>
        <v>0</v>
      </c>
      <c r="AT789" s="35">
        <f>AT772*'People_Inputs'!$O$49</f>
        <v>0</v>
      </c>
      <c r="AU789" s="35">
        <f>AU772*'People_Inputs'!$O$49</f>
        <v>0</v>
      </c>
      <c r="AV789" s="35">
        <f>AV772*'People_Inputs'!$O$49</f>
        <v>0</v>
      </c>
      <c r="AW789" s="35">
        <f>AW772*'People_Inputs'!$O$49</f>
        <v>0</v>
      </c>
      <c r="AX789" s="35">
        <f>AX772*'People_Inputs'!$O$49</f>
        <v>0</v>
      </c>
      <c r="AY789" s="35">
        <f>AY772*'People_Inputs'!$O$49</f>
        <v>0</v>
      </c>
      <c r="AZ789" s="35">
        <f>AZ772*'People_Inputs'!$O$49</f>
        <v>0</v>
      </c>
      <c r="BA789" s="35">
        <f>BA772*'People_Inputs'!$O$49</f>
        <v>0</v>
      </c>
      <c r="BB789" s="35">
        <f>BB772*'People_Inputs'!$O$49</f>
        <v>0</v>
      </c>
      <c r="BC789" s="35">
        <f>BC772*'People_Inputs'!$O$49</f>
        <v>0</v>
      </c>
      <c r="BD789" s="35">
        <f>BD772*'People_Inputs'!$O$49</f>
        <v>0</v>
      </c>
      <c r="BE789" s="35">
        <f>BE772*'People_Inputs'!$O$49</f>
        <v>0</v>
      </c>
      <c r="BF789" s="35">
        <f>BF772*'People_Inputs'!$O$49</f>
        <v>0</v>
      </c>
      <c r="BG789" s="35">
        <f>BG772*'People_Inputs'!$O$49</f>
        <v>0</v>
      </c>
      <c r="BH789" s="35">
        <f>BH772*'People_Inputs'!$O$49</f>
        <v>0</v>
      </c>
      <c r="BI789" s="35">
        <f>BI772*'People_Inputs'!$O$49</f>
        <v>0</v>
      </c>
      <c r="BJ789" s="35">
        <f>BJ772*'People_Inputs'!$O$49</f>
        <v>0</v>
      </c>
      <c r="BK789" s="35">
        <f>BK772*'People_Inputs'!$O$49</f>
        <v>0</v>
      </c>
      <c r="BL789" s="35">
        <f>BL772*'People_Inputs'!$O$49</f>
        <v>0</v>
      </c>
      <c r="BM789" s="35">
        <f>BM772*'People_Inputs'!$O$49</f>
        <v>0</v>
      </c>
      <c r="BN789" s="35">
        <f>BN772*'People_Inputs'!$O$49</f>
        <v>0</v>
      </c>
      <c r="BO789" s="35">
        <f>BO772*'People_Inputs'!$O$49</f>
        <v>0</v>
      </c>
    </row>
    <row r="790" ht="28" customHeight="1">
      <c r="A790" s="2" t="str">
        <v>SLOT39.EQUIPMENT</v>
      </c>
      <c r="B790" s="6" t="str">
        <v>SLOT39 IT equipment purchase</v>
      </c>
      <c r="C790" s="2" t="str">
        <v>EUR</v>
      </c>
      <c r="D790" s="2" t="str">
        <v>SUM</v>
      </c>
      <c r="E790" s="36">
        <f>SUM(H790:BO790)</f>
        <v>0</v>
      </c>
      <c r="F790" s="6" t="str">
        <v>Spare row; inactive until a hire and an exit month are entered on People_Inputs</v>
      </c>
      <c r="G790" s="2"/>
      <c r="H790" s="35">
        <f>IF(AND(H771=1,(H$6-'People_Inputs'!$H$49)/'Inputs'!$E$26=ROUNDDOWN((H$6-'People_Inputs'!$H$49)/'Inputs'!$E$26,0)),'People_Inputs'!$P$49,0)</f>
        <v>0</v>
      </c>
      <c r="I790" s="35">
        <f>IF(AND(I771=1,(I$6-'People_Inputs'!$H$49)/'Inputs'!$E$26=ROUNDDOWN((I$6-'People_Inputs'!$H$49)/'Inputs'!$E$26,0)),'People_Inputs'!$P$49,0)</f>
        <v>0</v>
      </c>
      <c r="J790" s="35">
        <f>IF(AND(J771=1,(J$6-'People_Inputs'!$H$49)/'Inputs'!$E$26=ROUNDDOWN((J$6-'People_Inputs'!$H$49)/'Inputs'!$E$26,0)),'People_Inputs'!$P$49,0)</f>
        <v>0</v>
      </c>
      <c r="K790" s="35">
        <f>IF(AND(K771=1,(K$6-'People_Inputs'!$H$49)/'Inputs'!$E$26=ROUNDDOWN((K$6-'People_Inputs'!$H$49)/'Inputs'!$E$26,0)),'People_Inputs'!$P$49,0)</f>
        <v>0</v>
      </c>
      <c r="L790" s="35">
        <f>IF(AND(L771=1,(L$6-'People_Inputs'!$H$49)/'Inputs'!$E$26=ROUNDDOWN((L$6-'People_Inputs'!$H$49)/'Inputs'!$E$26,0)),'People_Inputs'!$P$49,0)</f>
        <v>0</v>
      </c>
      <c r="M790" s="35">
        <f>IF(AND(M771=1,(M$6-'People_Inputs'!$H$49)/'Inputs'!$E$26=ROUNDDOWN((M$6-'People_Inputs'!$H$49)/'Inputs'!$E$26,0)),'People_Inputs'!$P$49,0)</f>
        <v>0</v>
      </c>
      <c r="N790" s="35">
        <f>IF(AND(N771=1,(N$6-'People_Inputs'!$H$49)/'Inputs'!$E$26=ROUNDDOWN((N$6-'People_Inputs'!$H$49)/'Inputs'!$E$26,0)),'People_Inputs'!$P$49,0)</f>
        <v>0</v>
      </c>
      <c r="O790" s="35">
        <f>IF(AND(O771=1,(O$6-'People_Inputs'!$H$49)/'Inputs'!$E$26=ROUNDDOWN((O$6-'People_Inputs'!$H$49)/'Inputs'!$E$26,0)),'People_Inputs'!$P$49,0)</f>
        <v>0</v>
      </c>
      <c r="P790" s="35">
        <f>IF(AND(P771=1,(P$6-'People_Inputs'!$H$49)/'Inputs'!$E$26=ROUNDDOWN((P$6-'People_Inputs'!$H$49)/'Inputs'!$E$26,0)),'People_Inputs'!$P$49,0)</f>
        <v>0</v>
      </c>
      <c r="Q790" s="35">
        <f>IF(AND(Q771=1,(Q$6-'People_Inputs'!$H$49)/'Inputs'!$E$26=ROUNDDOWN((Q$6-'People_Inputs'!$H$49)/'Inputs'!$E$26,0)),'People_Inputs'!$P$49,0)</f>
        <v>0</v>
      </c>
      <c r="R790" s="35">
        <f>IF(AND(R771=1,(R$6-'People_Inputs'!$H$49)/'Inputs'!$E$26=ROUNDDOWN((R$6-'People_Inputs'!$H$49)/'Inputs'!$E$26,0)),'People_Inputs'!$P$49,0)</f>
        <v>0</v>
      </c>
      <c r="S790" s="35">
        <f>IF(AND(S771=1,(S$6-'People_Inputs'!$H$49)/'Inputs'!$E$26=ROUNDDOWN((S$6-'People_Inputs'!$H$49)/'Inputs'!$E$26,0)),'People_Inputs'!$P$49,0)</f>
        <v>0</v>
      </c>
      <c r="T790" s="35">
        <f>IF(AND(T771=1,(T$6-'People_Inputs'!$H$49)/'Inputs'!$E$26=ROUNDDOWN((T$6-'People_Inputs'!$H$49)/'Inputs'!$E$26,0)),'People_Inputs'!$P$49,0)</f>
        <v>0</v>
      </c>
      <c r="U790" s="35">
        <f>IF(AND(U771=1,(U$6-'People_Inputs'!$H$49)/'Inputs'!$E$26=ROUNDDOWN((U$6-'People_Inputs'!$H$49)/'Inputs'!$E$26,0)),'People_Inputs'!$P$49,0)</f>
        <v>0</v>
      </c>
      <c r="V790" s="35">
        <f>IF(AND(V771=1,(V$6-'People_Inputs'!$H$49)/'Inputs'!$E$26=ROUNDDOWN((V$6-'People_Inputs'!$H$49)/'Inputs'!$E$26,0)),'People_Inputs'!$P$49,0)</f>
        <v>0</v>
      </c>
      <c r="W790" s="35">
        <f>IF(AND(W771=1,(W$6-'People_Inputs'!$H$49)/'Inputs'!$E$26=ROUNDDOWN((W$6-'People_Inputs'!$H$49)/'Inputs'!$E$26,0)),'People_Inputs'!$P$49,0)</f>
        <v>0</v>
      </c>
      <c r="X790" s="35">
        <f>IF(AND(X771=1,(X$6-'People_Inputs'!$H$49)/'Inputs'!$E$26=ROUNDDOWN((X$6-'People_Inputs'!$H$49)/'Inputs'!$E$26,0)),'People_Inputs'!$P$49,0)</f>
        <v>0</v>
      </c>
      <c r="Y790" s="35">
        <f>IF(AND(Y771=1,(Y$6-'People_Inputs'!$H$49)/'Inputs'!$E$26=ROUNDDOWN((Y$6-'People_Inputs'!$H$49)/'Inputs'!$E$26,0)),'People_Inputs'!$P$49,0)</f>
        <v>0</v>
      </c>
      <c r="Z790" s="35">
        <f>IF(AND(Z771=1,(Z$6-'People_Inputs'!$H$49)/'Inputs'!$E$26=ROUNDDOWN((Z$6-'People_Inputs'!$H$49)/'Inputs'!$E$26,0)),'People_Inputs'!$P$49,0)</f>
        <v>0</v>
      </c>
      <c r="AA790" s="35">
        <f>IF(AND(AA771=1,(AA$6-'People_Inputs'!$H$49)/'Inputs'!$E$26=ROUNDDOWN((AA$6-'People_Inputs'!$H$49)/'Inputs'!$E$26,0)),'People_Inputs'!$P$49,0)</f>
        <v>0</v>
      </c>
      <c r="AB790" s="35">
        <f>IF(AND(AB771=1,(AB$6-'People_Inputs'!$H$49)/'Inputs'!$E$26=ROUNDDOWN((AB$6-'People_Inputs'!$H$49)/'Inputs'!$E$26,0)),'People_Inputs'!$P$49,0)</f>
        <v>0</v>
      </c>
      <c r="AC790" s="35">
        <f>IF(AND(AC771=1,(AC$6-'People_Inputs'!$H$49)/'Inputs'!$E$26=ROUNDDOWN((AC$6-'People_Inputs'!$H$49)/'Inputs'!$E$26,0)),'People_Inputs'!$P$49,0)</f>
        <v>0</v>
      </c>
      <c r="AD790" s="35">
        <f>IF(AND(AD771=1,(AD$6-'People_Inputs'!$H$49)/'Inputs'!$E$26=ROUNDDOWN((AD$6-'People_Inputs'!$H$49)/'Inputs'!$E$26,0)),'People_Inputs'!$P$49,0)</f>
        <v>0</v>
      </c>
      <c r="AE790" s="35">
        <f>IF(AND(AE771=1,(AE$6-'People_Inputs'!$H$49)/'Inputs'!$E$26=ROUNDDOWN((AE$6-'People_Inputs'!$H$49)/'Inputs'!$E$26,0)),'People_Inputs'!$P$49,0)</f>
        <v>0</v>
      </c>
      <c r="AF790" s="35">
        <f>IF(AND(AF771=1,(AF$6-'People_Inputs'!$H$49)/'Inputs'!$E$26=ROUNDDOWN((AF$6-'People_Inputs'!$H$49)/'Inputs'!$E$26,0)),'People_Inputs'!$P$49,0)</f>
        <v>0</v>
      </c>
      <c r="AG790" s="35">
        <f>IF(AND(AG771=1,(AG$6-'People_Inputs'!$H$49)/'Inputs'!$E$26=ROUNDDOWN((AG$6-'People_Inputs'!$H$49)/'Inputs'!$E$26,0)),'People_Inputs'!$P$49,0)</f>
        <v>0</v>
      </c>
      <c r="AH790" s="35">
        <f>IF(AND(AH771=1,(AH$6-'People_Inputs'!$H$49)/'Inputs'!$E$26=ROUNDDOWN((AH$6-'People_Inputs'!$H$49)/'Inputs'!$E$26,0)),'People_Inputs'!$P$49,0)</f>
        <v>0</v>
      </c>
      <c r="AI790" s="35">
        <f>IF(AND(AI771=1,(AI$6-'People_Inputs'!$H$49)/'Inputs'!$E$26=ROUNDDOWN((AI$6-'People_Inputs'!$H$49)/'Inputs'!$E$26,0)),'People_Inputs'!$P$49,0)</f>
        <v>0</v>
      </c>
      <c r="AJ790" s="35">
        <f>IF(AND(AJ771=1,(AJ$6-'People_Inputs'!$H$49)/'Inputs'!$E$26=ROUNDDOWN((AJ$6-'People_Inputs'!$H$49)/'Inputs'!$E$26,0)),'People_Inputs'!$P$49,0)</f>
        <v>0</v>
      </c>
      <c r="AK790" s="35">
        <f>IF(AND(AK771=1,(AK$6-'People_Inputs'!$H$49)/'Inputs'!$E$26=ROUNDDOWN((AK$6-'People_Inputs'!$H$49)/'Inputs'!$E$26,0)),'People_Inputs'!$P$49,0)</f>
        <v>0</v>
      </c>
      <c r="AL790" s="35">
        <f>IF(AND(AL771=1,(AL$6-'People_Inputs'!$H$49)/'Inputs'!$E$26=ROUNDDOWN((AL$6-'People_Inputs'!$H$49)/'Inputs'!$E$26,0)),'People_Inputs'!$P$49,0)</f>
        <v>0</v>
      </c>
      <c r="AM790" s="35">
        <f>IF(AND(AM771=1,(AM$6-'People_Inputs'!$H$49)/'Inputs'!$E$26=ROUNDDOWN((AM$6-'People_Inputs'!$H$49)/'Inputs'!$E$26,0)),'People_Inputs'!$P$49,0)</f>
        <v>0</v>
      </c>
      <c r="AN790" s="35">
        <f>IF(AND(AN771=1,(AN$6-'People_Inputs'!$H$49)/'Inputs'!$E$26=ROUNDDOWN((AN$6-'People_Inputs'!$H$49)/'Inputs'!$E$26,0)),'People_Inputs'!$P$49,0)</f>
        <v>0</v>
      </c>
      <c r="AO790" s="35">
        <f>IF(AND(AO771=1,(AO$6-'People_Inputs'!$H$49)/'Inputs'!$E$26=ROUNDDOWN((AO$6-'People_Inputs'!$H$49)/'Inputs'!$E$26,0)),'People_Inputs'!$P$49,0)</f>
        <v>0</v>
      </c>
      <c r="AP790" s="35">
        <f>IF(AND(AP771=1,(AP$6-'People_Inputs'!$H$49)/'Inputs'!$E$26=ROUNDDOWN((AP$6-'People_Inputs'!$H$49)/'Inputs'!$E$26,0)),'People_Inputs'!$P$49,0)</f>
        <v>0</v>
      </c>
      <c r="AQ790" s="35">
        <f>IF(AND(AQ771=1,(AQ$6-'People_Inputs'!$H$49)/'Inputs'!$E$26=ROUNDDOWN((AQ$6-'People_Inputs'!$H$49)/'Inputs'!$E$26,0)),'People_Inputs'!$P$49,0)</f>
        <v>0</v>
      </c>
      <c r="AR790" s="35">
        <f>IF(AND(AR771=1,(AR$6-'People_Inputs'!$H$49)/'Inputs'!$E$26=ROUNDDOWN((AR$6-'People_Inputs'!$H$49)/'Inputs'!$E$26,0)),'People_Inputs'!$P$49,0)</f>
        <v>0</v>
      </c>
      <c r="AS790" s="35">
        <f>IF(AND(AS771=1,(AS$6-'People_Inputs'!$H$49)/'Inputs'!$E$26=ROUNDDOWN((AS$6-'People_Inputs'!$H$49)/'Inputs'!$E$26,0)),'People_Inputs'!$P$49,0)</f>
        <v>0</v>
      </c>
      <c r="AT790" s="35">
        <f>IF(AND(AT771=1,(AT$6-'People_Inputs'!$H$49)/'Inputs'!$E$26=ROUNDDOWN((AT$6-'People_Inputs'!$H$49)/'Inputs'!$E$26,0)),'People_Inputs'!$P$49,0)</f>
        <v>0</v>
      </c>
      <c r="AU790" s="35">
        <f>IF(AND(AU771=1,(AU$6-'People_Inputs'!$H$49)/'Inputs'!$E$26=ROUNDDOWN((AU$6-'People_Inputs'!$H$49)/'Inputs'!$E$26,0)),'People_Inputs'!$P$49,0)</f>
        <v>0</v>
      </c>
      <c r="AV790" s="35">
        <f>IF(AND(AV771=1,(AV$6-'People_Inputs'!$H$49)/'Inputs'!$E$26=ROUNDDOWN((AV$6-'People_Inputs'!$H$49)/'Inputs'!$E$26,0)),'People_Inputs'!$P$49,0)</f>
        <v>0</v>
      </c>
      <c r="AW790" s="35">
        <f>IF(AND(AW771=1,(AW$6-'People_Inputs'!$H$49)/'Inputs'!$E$26=ROUNDDOWN((AW$6-'People_Inputs'!$H$49)/'Inputs'!$E$26,0)),'People_Inputs'!$P$49,0)</f>
        <v>0</v>
      </c>
      <c r="AX790" s="35">
        <f>IF(AND(AX771=1,(AX$6-'People_Inputs'!$H$49)/'Inputs'!$E$26=ROUNDDOWN((AX$6-'People_Inputs'!$H$49)/'Inputs'!$E$26,0)),'People_Inputs'!$P$49,0)</f>
        <v>0</v>
      </c>
      <c r="AY790" s="35">
        <f>IF(AND(AY771=1,(AY$6-'People_Inputs'!$H$49)/'Inputs'!$E$26=ROUNDDOWN((AY$6-'People_Inputs'!$H$49)/'Inputs'!$E$26,0)),'People_Inputs'!$P$49,0)</f>
        <v>0</v>
      </c>
      <c r="AZ790" s="35">
        <f>IF(AND(AZ771=1,(AZ$6-'People_Inputs'!$H$49)/'Inputs'!$E$26=ROUNDDOWN((AZ$6-'People_Inputs'!$H$49)/'Inputs'!$E$26,0)),'People_Inputs'!$P$49,0)</f>
        <v>0</v>
      </c>
      <c r="BA790" s="35">
        <f>IF(AND(BA771=1,(BA$6-'People_Inputs'!$H$49)/'Inputs'!$E$26=ROUNDDOWN((BA$6-'People_Inputs'!$H$49)/'Inputs'!$E$26,0)),'People_Inputs'!$P$49,0)</f>
        <v>0</v>
      </c>
      <c r="BB790" s="35">
        <f>IF(AND(BB771=1,(BB$6-'People_Inputs'!$H$49)/'Inputs'!$E$26=ROUNDDOWN((BB$6-'People_Inputs'!$H$49)/'Inputs'!$E$26,0)),'People_Inputs'!$P$49,0)</f>
        <v>0</v>
      </c>
      <c r="BC790" s="35">
        <f>IF(AND(BC771=1,(BC$6-'People_Inputs'!$H$49)/'Inputs'!$E$26=ROUNDDOWN((BC$6-'People_Inputs'!$H$49)/'Inputs'!$E$26,0)),'People_Inputs'!$P$49,0)</f>
        <v>0</v>
      </c>
      <c r="BD790" s="35">
        <f>IF(AND(BD771=1,(BD$6-'People_Inputs'!$H$49)/'Inputs'!$E$26=ROUNDDOWN((BD$6-'People_Inputs'!$H$49)/'Inputs'!$E$26,0)),'People_Inputs'!$P$49,0)</f>
        <v>0</v>
      </c>
      <c r="BE790" s="35">
        <f>IF(AND(BE771=1,(BE$6-'People_Inputs'!$H$49)/'Inputs'!$E$26=ROUNDDOWN((BE$6-'People_Inputs'!$H$49)/'Inputs'!$E$26,0)),'People_Inputs'!$P$49,0)</f>
        <v>0</v>
      </c>
      <c r="BF790" s="35">
        <f>IF(AND(BF771=1,(BF$6-'People_Inputs'!$H$49)/'Inputs'!$E$26=ROUNDDOWN((BF$6-'People_Inputs'!$H$49)/'Inputs'!$E$26,0)),'People_Inputs'!$P$49,0)</f>
        <v>0</v>
      </c>
      <c r="BG790" s="35">
        <f>IF(AND(BG771=1,(BG$6-'People_Inputs'!$H$49)/'Inputs'!$E$26=ROUNDDOWN((BG$6-'People_Inputs'!$H$49)/'Inputs'!$E$26,0)),'People_Inputs'!$P$49,0)</f>
        <v>0</v>
      </c>
      <c r="BH790" s="35">
        <f>IF(AND(BH771=1,(BH$6-'People_Inputs'!$H$49)/'Inputs'!$E$26=ROUNDDOWN((BH$6-'People_Inputs'!$H$49)/'Inputs'!$E$26,0)),'People_Inputs'!$P$49,0)</f>
        <v>0</v>
      </c>
      <c r="BI790" s="35">
        <f>IF(AND(BI771=1,(BI$6-'People_Inputs'!$H$49)/'Inputs'!$E$26=ROUNDDOWN((BI$6-'People_Inputs'!$H$49)/'Inputs'!$E$26,0)),'People_Inputs'!$P$49,0)</f>
        <v>0</v>
      </c>
      <c r="BJ790" s="35">
        <f>IF(AND(BJ771=1,(BJ$6-'People_Inputs'!$H$49)/'Inputs'!$E$26=ROUNDDOWN((BJ$6-'People_Inputs'!$H$49)/'Inputs'!$E$26,0)),'People_Inputs'!$P$49,0)</f>
        <v>0</v>
      </c>
      <c r="BK790" s="35">
        <f>IF(AND(BK771=1,(BK$6-'People_Inputs'!$H$49)/'Inputs'!$E$26=ROUNDDOWN((BK$6-'People_Inputs'!$H$49)/'Inputs'!$E$26,0)),'People_Inputs'!$P$49,0)</f>
        <v>0</v>
      </c>
      <c r="BL790" s="35">
        <f>IF(AND(BL771=1,(BL$6-'People_Inputs'!$H$49)/'Inputs'!$E$26=ROUNDDOWN((BL$6-'People_Inputs'!$H$49)/'Inputs'!$E$26,0)),'People_Inputs'!$P$49,0)</f>
        <v>0</v>
      </c>
      <c r="BM790" s="35">
        <f>IF(AND(BM771=1,(BM$6-'People_Inputs'!$H$49)/'Inputs'!$E$26=ROUNDDOWN((BM$6-'People_Inputs'!$H$49)/'Inputs'!$E$26,0)),'People_Inputs'!$P$49,0)</f>
        <v>0</v>
      </c>
      <c r="BN790" s="35">
        <f>IF(AND(BN771=1,(BN$6-'People_Inputs'!$H$49)/'Inputs'!$E$26=ROUNDDOWN((BN$6-'People_Inputs'!$H$49)/'Inputs'!$E$26,0)),'People_Inputs'!$P$49,0)</f>
        <v>0</v>
      </c>
      <c r="BO790" s="35">
        <f>IF(AND(BO771=1,(BO$6-'People_Inputs'!$H$49)/'Inputs'!$E$26=ROUNDDOWN((BO$6-'People_Inputs'!$H$49)/'Inputs'!$E$26,0)),'People_Inputs'!$P$49,0)</f>
        <v>0</v>
      </c>
    </row>
    <row r="791" ht="28" customHeight="1">
      <c r="A791" s="2" t="str">
        <v>SLOT40.ACTIVE</v>
      </c>
      <c r="B791" s="6" t="str">
        <v>SLOT40 active in the month (1 = yes)</v>
      </c>
      <c r="C791" s="2" t="str">
        <v>count</v>
      </c>
      <c r="D791" s="2" t="str">
        <v>END</v>
      </c>
      <c r="E791" s="34">
        <f>BO791</f>
        <v>0</v>
      </c>
      <c r="F791" s="6" t="str">
        <v>Spare row; inactive until a hire and an exit month are entered on People_Inputs</v>
      </c>
      <c r="G791" s="2"/>
      <c r="H791" s="33">
        <f>IF(AND(H$6&gt;='People_Inputs'!$H$50,H$6&lt;='People_Inputs'!$I$50),1,0)</f>
        <v>0</v>
      </c>
      <c r="I791" s="33">
        <f>IF(AND(I$6&gt;='People_Inputs'!$H$50,I$6&lt;='People_Inputs'!$I$50),1,0)</f>
        <v>0</v>
      </c>
      <c r="J791" s="33">
        <f>IF(AND(J$6&gt;='People_Inputs'!$H$50,J$6&lt;='People_Inputs'!$I$50),1,0)</f>
        <v>0</v>
      </c>
      <c r="K791" s="33">
        <f>IF(AND(K$6&gt;='People_Inputs'!$H$50,K$6&lt;='People_Inputs'!$I$50),1,0)</f>
        <v>0</v>
      </c>
      <c r="L791" s="33">
        <f>IF(AND(L$6&gt;='People_Inputs'!$H$50,L$6&lt;='People_Inputs'!$I$50),1,0)</f>
        <v>0</v>
      </c>
      <c r="M791" s="33">
        <f>IF(AND(M$6&gt;='People_Inputs'!$H$50,M$6&lt;='People_Inputs'!$I$50),1,0)</f>
        <v>0</v>
      </c>
      <c r="N791" s="33">
        <f>IF(AND(N$6&gt;='People_Inputs'!$H$50,N$6&lt;='People_Inputs'!$I$50),1,0)</f>
        <v>0</v>
      </c>
      <c r="O791" s="33">
        <f>IF(AND(O$6&gt;='People_Inputs'!$H$50,O$6&lt;='People_Inputs'!$I$50),1,0)</f>
        <v>0</v>
      </c>
      <c r="P791" s="33">
        <f>IF(AND(P$6&gt;='People_Inputs'!$H$50,P$6&lt;='People_Inputs'!$I$50),1,0)</f>
        <v>0</v>
      </c>
      <c r="Q791" s="33">
        <f>IF(AND(Q$6&gt;='People_Inputs'!$H$50,Q$6&lt;='People_Inputs'!$I$50),1,0)</f>
        <v>0</v>
      </c>
      <c r="R791" s="33">
        <f>IF(AND(R$6&gt;='People_Inputs'!$H$50,R$6&lt;='People_Inputs'!$I$50),1,0)</f>
        <v>0</v>
      </c>
      <c r="S791" s="33">
        <f>IF(AND(S$6&gt;='People_Inputs'!$H$50,S$6&lt;='People_Inputs'!$I$50),1,0)</f>
        <v>0</v>
      </c>
      <c r="T791" s="33">
        <f>IF(AND(T$6&gt;='People_Inputs'!$H$50,T$6&lt;='People_Inputs'!$I$50),1,0)</f>
        <v>0</v>
      </c>
      <c r="U791" s="33">
        <f>IF(AND(U$6&gt;='People_Inputs'!$H$50,U$6&lt;='People_Inputs'!$I$50),1,0)</f>
        <v>0</v>
      </c>
      <c r="V791" s="33">
        <f>IF(AND(V$6&gt;='People_Inputs'!$H$50,V$6&lt;='People_Inputs'!$I$50),1,0)</f>
        <v>0</v>
      </c>
      <c r="W791" s="33">
        <f>IF(AND(W$6&gt;='People_Inputs'!$H$50,W$6&lt;='People_Inputs'!$I$50),1,0)</f>
        <v>0</v>
      </c>
      <c r="X791" s="33">
        <f>IF(AND(X$6&gt;='People_Inputs'!$H$50,X$6&lt;='People_Inputs'!$I$50),1,0)</f>
        <v>0</v>
      </c>
      <c r="Y791" s="33">
        <f>IF(AND(Y$6&gt;='People_Inputs'!$H$50,Y$6&lt;='People_Inputs'!$I$50),1,0)</f>
        <v>0</v>
      </c>
      <c r="Z791" s="33">
        <f>IF(AND(Z$6&gt;='People_Inputs'!$H$50,Z$6&lt;='People_Inputs'!$I$50),1,0)</f>
        <v>0</v>
      </c>
      <c r="AA791" s="33">
        <f>IF(AND(AA$6&gt;='People_Inputs'!$H$50,AA$6&lt;='People_Inputs'!$I$50),1,0)</f>
        <v>0</v>
      </c>
      <c r="AB791" s="33">
        <f>IF(AND(AB$6&gt;='People_Inputs'!$H$50,AB$6&lt;='People_Inputs'!$I$50),1,0)</f>
        <v>0</v>
      </c>
      <c r="AC791" s="33">
        <f>IF(AND(AC$6&gt;='People_Inputs'!$H$50,AC$6&lt;='People_Inputs'!$I$50),1,0)</f>
        <v>0</v>
      </c>
      <c r="AD791" s="33">
        <f>IF(AND(AD$6&gt;='People_Inputs'!$H$50,AD$6&lt;='People_Inputs'!$I$50),1,0)</f>
        <v>0</v>
      </c>
      <c r="AE791" s="33">
        <f>IF(AND(AE$6&gt;='People_Inputs'!$H$50,AE$6&lt;='People_Inputs'!$I$50),1,0)</f>
        <v>0</v>
      </c>
      <c r="AF791" s="33">
        <f>IF(AND(AF$6&gt;='People_Inputs'!$H$50,AF$6&lt;='People_Inputs'!$I$50),1,0)</f>
        <v>0</v>
      </c>
      <c r="AG791" s="33">
        <f>IF(AND(AG$6&gt;='People_Inputs'!$H$50,AG$6&lt;='People_Inputs'!$I$50),1,0)</f>
        <v>0</v>
      </c>
      <c r="AH791" s="33">
        <f>IF(AND(AH$6&gt;='People_Inputs'!$H$50,AH$6&lt;='People_Inputs'!$I$50),1,0)</f>
        <v>0</v>
      </c>
      <c r="AI791" s="33">
        <f>IF(AND(AI$6&gt;='People_Inputs'!$H$50,AI$6&lt;='People_Inputs'!$I$50),1,0)</f>
        <v>0</v>
      </c>
      <c r="AJ791" s="33">
        <f>IF(AND(AJ$6&gt;='People_Inputs'!$H$50,AJ$6&lt;='People_Inputs'!$I$50),1,0)</f>
        <v>0</v>
      </c>
      <c r="AK791" s="33">
        <f>IF(AND(AK$6&gt;='People_Inputs'!$H$50,AK$6&lt;='People_Inputs'!$I$50),1,0)</f>
        <v>0</v>
      </c>
      <c r="AL791" s="33">
        <f>IF(AND(AL$6&gt;='People_Inputs'!$H$50,AL$6&lt;='People_Inputs'!$I$50),1,0)</f>
        <v>0</v>
      </c>
      <c r="AM791" s="33">
        <f>IF(AND(AM$6&gt;='People_Inputs'!$H$50,AM$6&lt;='People_Inputs'!$I$50),1,0)</f>
        <v>0</v>
      </c>
      <c r="AN791" s="33">
        <f>IF(AND(AN$6&gt;='People_Inputs'!$H$50,AN$6&lt;='People_Inputs'!$I$50),1,0)</f>
        <v>0</v>
      </c>
      <c r="AO791" s="33">
        <f>IF(AND(AO$6&gt;='People_Inputs'!$H$50,AO$6&lt;='People_Inputs'!$I$50),1,0)</f>
        <v>0</v>
      </c>
      <c r="AP791" s="33">
        <f>IF(AND(AP$6&gt;='People_Inputs'!$H$50,AP$6&lt;='People_Inputs'!$I$50),1,0)</f>
        <v>0</v>
      </c>
      <c r="AQ791" s="33">
        <f>IF(AND(AQ$6&gt;='People_Inputs'!$H$50,AQ$6&lt;='People_Inputs'!$I$50),1,0)</f>
        <v>0</v>
      </c>
      <c r="AR791" s="33">
        <f>IF(AND(AR$6&gt;='People_Inputs'!$H$50,AR$6&lt;='People_Inputs'!$I$50),1,0)</f>
        <v>0</v>
      </c>
      <c r="AS791" s="33">
        <f>IF(AND(AS$6&gt;='People_Inputs'!$H$50,AS$6&lt;='People_Inputs'!$I$50),1,0)</f>
        <v>0</v>
      </c>
      <c r="AT791" s="33">
        <f>IF(AND(AT$6&gt;='People_Inputs'!$H$50,AT$6&lt;='People_Inputs'!$I$50),1,0)</f>
        <v>0</v>
      </c>
      <c r="AU791" s="33">
        <f>IF(AND(AU$6&gt;='People_Inputs'!$H$50,AU$6&lt;='People_Inputs'!$I$50),1,0)</f>
        <v>0</v>
      </c>
      <c r="AV791" s="33">
        <f>IF(AND(AV$6&gt;='People_Inputs'!$H$50,AV$6&lt;='People_Inputs'!$I$50),1,0)</f>
        <v>0</v>
      </c>
      <c r="AW791" s="33">
        <f>IF(AND(AW$6&gt;='People_Inputs'!$H$50,AW$6&lt;='People_Inputs'!$I$50),1,0)</f>
        <v>0</v>
      </c>
      <c r="AX791" s="33">
        <f>IF(AND(AX$6&gt;='People_Inputs'!$H$50,AX$6&lt;='People_Inputs'!$I$50),1,0)</f>
        <v>0</v>
      </c>
      <c r="AY791" s="33">
        <f>IF(AND(AY$6&gt;='People_Inputs'!$H$50,AY$6&lt;='People_Inputs'!$I$50),1,0)</f>
        <v>0</v>
      </c>
      <c r="AZ791" s="33">
        <f>IF(AND(AZ$6&gt;='People_Inputs'!$H$50,AZ$6&lt;='People_Inputs'!$I$50),1,0)</f>
        <v>0</v>
      </c>
      <c r="BA791" s="33">
        <f>IF(AND(BA$6&gt;='People_Inputs'!$H$50,BA$6&lt;='People_Inputs'!$I$50),1,0)</f>
        <v>0</v>
      </c>
      <c r="BB791" s="33">
        <f>IF(AND(BB$6&gt;='People_Inputs'!$H$50,BB$6&lt;='People_Inputs'!$I$50),1,0)</f>
        <v>0</v>
      </c>
      <c r="BC791" s="33">
        <f>IF(AND(BC$6&gt;='People_Inputs'!$H$50,BC$6&lt;='People_Inputs'!$I$50),1,0)</f>
        <v>0</v>
      </c>
      <c r="BD791" s="33">
        <f>IF(AND(BD$6&gt;='People_Inputs'!$H$50,BD$6&lt;='People_Inputs'!$I$50),1,0)</f>
        <v>0</v>
      </c>
      <c r="BE791" s="33">
        <f>IF(AND(BE$6&gt;='People_Inputs'!$H$50,BE$6&lt;='People_Inputs'!$I$50),1,0)</f>
        <v>0</v>
      </c>
      <c r="BF791" s="33">
        <f>IF(AND(BF$6&gt;='People_Inputs'!$H$50,BF$6&lt;='People_Inputs'!$I$50),1,0)</f>
        <v>0</v>
      </c>
      <c r="BG791" s="33">
        <f>IF(AND(BG$6&gt;='People_Inputs'!$H$50,BG$6&lt;='People_Inputs'!$I$50),1,0)</f>
        <v>0</v>
      </c>
      <c r="BH791" s="33">
        <f>IF(AND(BH$6&gt;='People_Inputs'!$H$50,BH$6&lt;='People_Inputs'!$I$50),1,0)</f>
        <v>0</v>
      </c>
      <c r="BI791" s="33">
        <f>IF(AND(BI$6&gt;='People_Inputs'!$H$50,BI$6&lt;='People_Inputs'!$I$50),1,0)</f>
        <v>0</v>
      </c>
      <c r="BJ791" s="33">
        <f>IF(AND(BJ$6&gt;='People_Inputs'!$H$50,BJ$6&lt;='People_Inputs'!$I$50),1,0)</f>
        <v>0</v>
      </c>
      <c r="BK791" s="33">
        <f>IF(AND(BK$6&gt;='People_Inputs'!$H$50,BK$6&lt;='People_Inputs'!$I$50),1,0)</f>
        <v>0</v>
      </c>
      <c r="BL791" s="33">
        <f>IF(AND(BL$6&gt;='People_Inputs'!$H$50,BL$6&lt;='People_Inputs'!$I$50),1,0)</f>
        <v>0</v>
      </c>
      <c r="BM791" s="33">
        <f>IF(AND(BM$6&gt;='People_Inputs'!$H$50,BM$6&lt;='People_Inputs'!$I$50),1,0)</f>
        <v>0</v>
      </c>
      <c r="BN791" s="33">
        <f>IF(AND(BN$6&gt;='People_Inputs'!$H$50,BN$6&lt;='People_Inputs'!$I$50),1,0)</f>
        <v>0</v>
      </c>
      <c r="BO791" s="33">
        <f>IF(AND(BO$6&gt;='People_Inputs'!$H$50,BO$6&lt;='People_Inputs'!$I$50),1,0)</f>
        <v>0</v>
      </c>
    </row>
    <row r="792" ht="28" customHeight="1">
      <c r="A792" s="2" t="str">
        <v>SLOT40.FTE</v>
      </c>
      <c r="B792" s="6" t="str">
        <v>SLOT40 FTE</v>
      </c>
      <c r="C792" s="2" t="str">
        <v>FTE</v>
      </c>
      <c r="D792" s="2" t="str">
        <v>END</v>
      </c>
      <c r="E792" s="34">
        <f>BO792</f>
        <v>0</v>
      </c>
      <c r="F792" s="6" t="str">
        <v>Spare row; inactive until a hire and an exit month are entered on People_Inputs</v>
      </c>
      <c r="G792" s="2"/>
      <c r="H792" s="33">
        <f>H791*'People_Inputs'!$J$50</f>
        <v>0</v>
      </c>
      <c r="I792" s="33">
        <f>I791*'People_Inputs'!$J$50</f>
        <v>0</v>
      </c>
      <c r="J792" s="33">
        <f>J791*'People_Inputs'!$J$50</f>
        <v>0</v>
      </c>
      <c r="K792" s="33">
        <f>K791*'People_Inputs'!$J$50</f>
        <v>0</v>
      </c>
      <c r="L792" s="33">
        <f>L791*'People_Inputs'!$J$50</f>
        <v>0</v>
      </c>
      <c r="M792" s="33">
        <f>M791*'People_Inputs'!$J$50</f>
        <v>0</v>
      </c>
      <c r="N792" s="33">
        <f>N791*'People_Inputs'!$J$50</f>
        <v>0</v>
      </c>
      <c r="O792" s="33">
        <f>O791*'People_Inputs'!$J$50</f>
        <v>0</v>
      </c>
      <c r="P792" s="33">
        <f>P791*'People_Inputs'!$J$50</f>
        <v>0</v>
      </c>
      <c r="Q792" s="33">
        <f>Q791*'People_Inputs'!$J$50</f>
        <v>0</v>
      </c>
      <c r="R792" s="33">
        <f>R791*'People_Inputs'!$J$50</f>
        <v>0</v>
      </c>
      <c r="S792" s="33">
        <f>S791*'People_Inputs'!$J$50</f>
        <v>0</v>
      </c>
      <c r="T792" s="33">
        <f>T791*'People_Inputs'!$J$50</f>
        <v>0</v>
      </c>
      <c r="U792" s="33">
        <f>U791*'People_Inputs'!$J$50</f>
        <v>0</v>
      </c>
      <c r="V792" s="33">
        <f>V791*'People_Inputs'!$J$50</f>
        <v>0</v>
      </c>
      <c r="W792" s="33">
        <f>W791*'People_Inputs'!$J$50</f>
        <v>0</v>
      </c>
      <c r="X792" s="33">
        <f>X791*'People_Inputs'!$J$50</f>
        <v>0</v>
      </c>
      <c r="Y792" s="33">
        <f>Y791*'People_Inputs'!$J$50</f>
        <v>0</v>
      </c>
      <c r="Z792" s="33">
        <f>Z791*'People_Inputs'!$J$50</f>
        <v>0</v>
      </c>
      <c r="AA792" s="33">
        <f>AA791*'People_Inputs'!$J$50</f>
        <v>0</v>
      </c>
      <c r="AB792" s="33">
        <f>AB791*'People_Inputs'!$J$50</f>
        <v>0</v>
      </c>
      <c r="AC792" s="33">
        <f>AC791*'People_Inputs'!$J$50</f>
        <v>0</v>
      </c>
      <c r="AD792" s="33">
        <f>AD791*'People_Inputs'!$J$50</f>
        <v>0</v>
      </c>
      <c r="AE792" s="33">
        <f>AE791*'People_Inputs'!$J$50</f>
        <v>0</v>
      </c>
      <c r="AF792" s="33">
        <f>AF791*'People_Inputs'!$J$50</f>
        <v>0</v>
      </c>
      <c r="AG792" s="33">
        <f>AG791*'People_Inputs'!$J$50</f>
        <v>0</v>
      </c>
      <c r="AH792" s="33">
        <f>AH791*'People_Inputs'!$J$50</f>
        <v>0</v>
      </c>
      <c r="AI792" s="33">
        <f>AI791*'People_Inputs'!$J$50</f>
        <v>0</v>
      </c>
      <c r="AJ792" s="33">
        <f>AJ791*'People_Inputs'!$J$50</f>
        <v>0</v>
      </c>
      <c r="AK792" s="33">
        <f>AK791*'People_Inputs'!$J$50</f>
        <v>0</v>
      </c>
      <c r="AL792" s="33">
        <f>AL791*'People_Inputs'!$J$50</f>
        <v>0</v>
      </c>
      <c r="AM792" s="33">
        <f>AM791*'People_Inputs'!$J$50</f>
        <v>0</v>
      </c>
      <c r="AN792" s="33">
        <f>AN791*'People_Inputs'!$J$50</f>
        <v>0</v>
      </c>
      <c r="AO792" s="33">
        <f>AO791*'People_Inputs'!$J$50</f>
        <v>0</v>
      </c>
      <c r="AP792" s="33">
        <f>AP791*'People_Inputs'!$J$50</f>
        <v>0</v>
      </c>
      <c r="AQ792" s="33">
        <f>AQ791*'People_Inputs'!$J$50</f>
        <v>0</v>
      </c>
      <c r="AR792" s="33">
        <f>AR791*'People_Inputs'!$J$50</f>
        <v>0</v>
      </c>
      <c r="AS792" s="33">
        <f>AS791*'People_Inputs'!$J$50</f>
        <v>0</v>
      </c>
      <c r="AT792" s="33">
        <f>AT791*'People_Inputs'!$J$50</f>
        <v>0</v>
      </c>
      <c r="AU792" s="33">
        <f>AU791*'People_Inputs'!$J$50</f>
        <v>0</v>
      </c>
      <c r="AV792" s="33">
        <f>AV791*'People_Inputs'!$J$50</f>
        <v>0</v>
      </c>
      <c r="AW792" s="33">
        <f>AW791*'People_Inputs'!$J$50</f>
        <v>0</v>
      </c>
      <c r="AX792" s="33">
        <f>AX791*'People_Inputs'!$J$50</f>
        <v>0</v>
      </c>
      <c r="AY792" s="33">
        <f>AY791*'People_Inputs'!$J$50</f>
        <v>0</v>
      </c>
      <c r="AZ792" s="33">
        <f>AZ791*'People_Inputs'!$J$50</f>
        <v>0</v>
      </c>
      <c r="BA792" s="33">
        <f>BA791*'People_Inputs'!$J$50</f>
        <v>0</v>
      </c>
      <c r="BB792" s="33">
        <f>BB791*'People_Inputs'!$J$50</f>
        <v>0</v>
      </c>
      <c r="BC792" s="33">
        <f>BC791*'People_Inputs'!$J$50</f>
        <v>0</v>
      </c>
      <c r="BD792" s="33">
        <f>BD791*'People_Inputs'!$J$50</f>
        <v>0</v>
      </c>
      <c r="BE792" s="33">
        <f>BE791*'People_Inputs'!$J$50</f>
        <v>0</v>
      </c>
      <c r="BF792" s="33">
        <f>BF791*'People_Inputs'!$J$50</f>
        <v>0</v>
      </c>
      <c r="BG792" s="33">
        <f>BG791*'People_Inputs'!$J$50</f>
        <v>0</v>
      </c>
      <c r="BH792" s="33">
        <f>BH791*'People_Inputs'!$J$50</f>
        <v>0</v>
      </c>
      <c r="BI792" s="33">
        <f>BI791*'People_Inputs'!$J$50</f>
        <v>0</v>
      </c>
      <c r="BJ792" s="33">
        <f>BJ791*'People_Inputs'!$J$50</f>
        <v>0</v>
      </c>
      <c r="BK792" s="33">
        <f>BK791*'People_Inputs'!$J$50</f>
        <v>0</v>
      </c>
      <c r="BL792" s="33">
        <f>BL791*'People_Inputs'!$J$50</f>
        <v>0</v>
      </c>
      <c r="BM792" s="33">
        <f>BM791*'People_Inputs'!$J$50</f>
        <v>0</v>
      </c>
      <c r="BN792" s="33">
        <f>BN791*'People_Inputs'!$J$50</f>
        <v>0</v>
      </c>
      <c r="BO792" s="33">
        <f>BO791*'People_Inputs'!$J$50</f>
        <v>0</v>
      </c>
    </row>
    <row r="793" ht="28" customHeight="1">
      <c r="A793" s="2" t="str">
        <v>SLOT40.EMPLOYEE</v>
      </c>
      <c r="B793" s="6" t="str">
        <v>SLOT40 employee with social insurance (1 = yes)</v>
      </c>
      <c r="C793" s="2" t="str">
        <v>count</v>
      </c>
      <c r="D793" s="2" t="str">
        <v>END</v>
      </c>
      <c r="E793" s="34">
        <f>BO793</f>
        <v>0</v>
      </c>
      <c r="F793" s="6" t="str">
        <v>Spare row; inactive until a hire and an exit month are entered on People_Inputs</v>
      </c>
      <c r="G793" s="2"/>
      <c r="H793" s="33">
        <f>H791*'People_Inputs'!$N$50</f>
        <v>0</v>
      </c>
      <c r="I793" s="33">
        <f>I791*'People_Inputs'!$N$50</f>
        <v>0</v>
      </c>
      <c r="J793" s="33">
        <f>J791*'People_Inputs'!$N$50</f>
        <v>0</v>
      </c>
      <c r="K793" s="33">
        <f>K791*'People_Inputs'!$N$50</f>
        <v>0</v>
      </c>
      <c r="L793" s="33">
        <f>L791*'People_Inputs'!$N$50</f>
        <v>0</v>
      </c>
      <c r="M793" s="33">
        <f>M791*'People_Inputs'!$N$50</f>
        <v>0</v>
      </c>
      <c r="N793" s="33">
        <f>N791*'People_Inputs'!$N$50</f>
        <v>0</v>
      </c>
      <c r="O793" s="33">
        <f>O791*'People_Inputs'!$N$50</f>
        <v>0</v>
      </c>
      <c r="P793" s="33">
        <f>P791*'People_Inputs'!$N$50</f>
        <v>0</v>
      </c>
      <c r="Q793" s="33">
        <f>Q791*'People_Inputs'!$N$50</f>
        <v>0</v>
      </c>
      <c r="R793" s="33">
        <f>R791*'People_Inputs'!$N$50</f>
        <v>0</v>
      </c>
      <c r="S793" s="33">
        <f>S791*'People_Inputs'!$N$50</f>
        <v>0</v>
      </c>
      <c r="T793" s="33">
        <f>T791*'People_Inputs'!$N$50</f>
        <v>0</v>
      </c>
      <c r="U793" s="33">
        <f>U791*'People_Inputs'!$N$50</f>
        <v>0</v>
      </c>
      <c r="V793" s="33">
        <f>V791*'People_Inputs'!$N$50</f>
        <v>0</v>
      </c>
      <c r="W793" s="33">
        <f>W791*'People_Inputs'!$N$50</f>
        <v>0</v>
      </c>
      <c r="X793" s="33">
        <f>X791*'People_Inputs'!$N$50</f>
        <v>0</v>
      </c>
      <c r="Y793" s="33">
        <f>Y791*'People_Inputs'!$N$50</f>
        <v>0</v>
      </c>
      <c r="Z793" s="33">
        <f>Z791*'People_Inputs'!$N$50</f>
        <v>0</v>
      </c>
      <c r="AA793" s="33">
        <f>AA791*'People_Inputs'!$N$50</f>
        <v>0</v>
      </c>
      <c r="AB793" s="33">
        <f>AB791*'People_Inputs'!$N$50</f>
        <v>0</v>
      </c>
      <c r="AC793" s="33">
        <f>AC791*'People_Inputs'!$N$50</f>
        <v>0</v>
      </c>
      <c r="AD793" s="33">
        <f>AD791*'People_Inputs'!$N$50</f>
        <v>0</v>
      </c>
      <c r="AE793" s="33">
        <f>AE791*'People_Inputs'!$N$50</f>
        <v>0</v>
      </c>
      <c r="AF793" s="33">
        <f>AF791*'People_Inputs'!$N$50</f>
        <v>0</v>
      </c>
      <c r="AG793" s="33">
        <f>AG791*'People_Inputs'!$N$50</f>
        <v>0</v>
      </c>
      <c r="AH793" s="33">
        <f>AH791*'People_Inputs'!$N$50</f>
        <v>0</v>
      </c>
      <c r="AI793" s="33">
        <f>AI791*'People_Inputs'!$N$50</f>
        <v>0</v>
      </c>
      <c r="AJ793" s="33">
        <f>AJ791*'People_Inputs'!$N$50</f>
        <v>0</v>
      </c>
      <c r="AK793" s="33">
        <f>AK791*'People_Inputs'!$N$50</f>
        <v>0</v>
      </c>
      <c r="AL793" s="33">
        <f>AL791*'People_Inputs'!$N$50</f>
        <v>0</v>
      </c>
      <c r="AM793" s="33">
        <f>AM791*'People_Inputs'!$N$50</f>
        <v>0</v>
      </c>
      <c r="AN793" s="33">
        <f>AN791*'People_Inputs'!$N$50</f>
        <v>0</v>
      </c>
      <c r="AO793" s="33">
        <f>AO791*'People_Inputs'!$N$50</f>
        <v>0</v>
      </c>
      <c r="AP793" s="33">
        <f>AP791*'People_Inputs'!$N$50</f>
        <v>0</v>
      </c>
      <c r="AQ793" s="33">
        <f>AQ791*'People_Inputs'!$N$50</f>
        <v>0</v>
      </c>
      <c r="AR793" s="33">
        <f>AR791*'People_Inputs'!$N$50</f>
        <v>0</v>
      </c>
      <c r="AS793" s="33">
        <f>AS791*'People_Inputs'!$N$50</f>
        <v>0</v>
      </c>
      <c r="AT793" s="33">
        <f>AT791*'People_Inputs'!$N$50</f>
        <v>0</v>
      </c>
      <c r="AU793" s="33">
        <f>AU791*'People_Inputs'!$N$50</f>
        <v>0</v>
      </c>
      <c r="AV793" s="33">
        <f>AV791*'People_Inputs'!$N$50</f>
        <v>0</v>
      </c>
      <c r="AW793" s="33">
        <f>AW791*'People_Inputs'!$N$50</f>
        <v>0</v>
      </c>
      <c r="AX793" s="33">
        <f>AX791*'People_Inputs'!$N$50</f>
        <v>0</v>
      </c>
      <c r="AY793" s="33">
        <f>AY791*'People_Inputs'!$N$50</f>
        <v>0</v>
      </c>
      <c r="AZ793" s="33">
        <f>AZ791*'People_Inputs'!$N$50</f>
        <v>0</v>
      </c>
      <c r="BA793" s="33">
        <f>BA791*'People_Inputs'!$N$50</f>
        <v>0</v>
      </c>
      <c r="BB793" s="33">
        <f>BB791*'People_Inputs'!$N$50</f>
        <v>0</v>
      </c>
      <c r="BC793" s="33">
        <f>BC791*'People_Inputs'!$N$50</f>
        <v>0</v>
      </c>
      <c r="BD793" s="33">
        <f>BD791*'People_Inputs'!$N$50</f>
        <v>0</v>
      </c>
      <c r="BE793" s="33">
        <f>BE791*'People_Inputs'!$N$50</f>
        <v>0</v>
      </c>
      <c r="BF793" s="33">
        <f>BF791*'People_Inputs'!$N$50</f>
        <v>0</v>
      </c>
      <c r="BG793" s="33">
        <f>BG791*'People_Inputs'!$N$50</f>
        <v>0</v>
      </c>
      <c r="BH793" s="33">
        <f>BH791*'People_Inputs'!$N$50</f>
        <v>0</v>
      </c>
      <c r="BI793" s="33">
        <f>BI791*'People_Inputs'!$N$50</f>
        <v>0</v>
      </c>
      <c r="BJ793" s="33">
        <f>BJ791*'People_Inputs'!$N$50</f>
        <v>0</v>
      </c>
      <c r="BK793" s="33">
        <f>BK791*'People_Inputs'!$N$50</f>
        <v>0</v>
      </c>
      <c r="BL793" s="33">
        <f>BL791*'People_Inputs'!$N$50</f>
        <v>0</v>
      </c>
      <c r="BM793" s="33">
        <f>BM791*'People_Inputs'!$N$50</f>
        <v>0</v>
      </c>
      <c r="BN793" s="33">
        <f>BN791*'People_Inputs'!$N$50</f>
        <v>0</v>
      </c>
      <c r="BO793" s="33">
        <f>BO791*'People_Inputs'!$N$50</f>
        <v>0</v>
      </c>
    </row>
    <row r="794" ht="28" customHeight="1">
      <c r="A794" s="2" t="str">
        <v>SLOT40.ANNUAL</v>
      </c>
      <c r="B794" s="6" t="str">
        <v>SLOT40 annual salary at 1.0 FTE, indexed</v>
      </c>
      <c r="C794" s="2" t="str">
        <v>EUR</v>
      </c>
      <c r="D794" s="2" t="str">
        <v>END</v>
      </c>
      <c r="E794" s="36">
        <f>BO794</f>
        <v>0</v>
      </c>
      <c r="F794" s="6" t="str">
        <v>Spare row; inactive until a hire and an exit month are entered on People_Inputs</v>
      </c>
      <c r="G794" s="2"/>
      <c r="H794" s="35">
        <f>'People_Inputs'!$K$50*(1+'People_Inputs'!$L$50)^(H$8-'Inputs'!$E$29)</f>
        <v>0</v>
      </c>
      <c r="I794" s="35">
        <f>'People_Inputs'!$K$50*(1+'People_Inputs'!$L$50)^(I$8-'Inputs'!$E$29)</f>
        <v>0</v>
      </c>
      <c r="J794" s="35">
        <f>'People_Inputs'!$K$50*(1+'People_Inputs'!$L$50)^(J$8-'Inputs'!$E$29)</f>
        <v>0</v>
      </c>
      <c r="K794" s="35">
        <f>'People_Inputs'!$K$50*(1+'People_Inputs'!$L$50)^(K$8-'Inputs'!$E$29)</f>
        <v>0</v>
      </c>
      <c r="L794" s="35">
        <f>'People_Inputs'!$K$50*(1+'People_Inputs'!$L$50)^(L$8-'Inputs'!$E$29)</f>
        <v>0</v>
      </c>
      <c r="M794" s="35">
        <f>'People_Inputs'!$K$50*(1+'People_Inputs'!$L$50)^(M$8-'Inputs'!$E$29)</f>
        <v>0</v>
      </c>
      <c r="N794" s="35">
        <f>'People_Inputs'!$K$50*(1+'People_Inputs'!$L$50)^(N$8-'Inputs'!$E$29)</f>
        <v>0</v>
      </c>
      <c r="O794" s="35">
        <f>'People_Inputs'!$K$50*(1+'People_Inputs'!$L$50)^(O$8-'Inputs'!$E$29)</f>
        <v>0</v>
      </c>
      <c r="P794" s="35">
        <f>'People_Inputs'!$K$50*(1+'People_Inputs'!$L$50)^(P$8-'Inputs'!$E$29)</f>
        <v>0</v>
      </c>
      <c r="Q794" s="35">
        <f>'People_Inputs'!$K$50*(1+'People_Inputs'!$L$50)^(Q$8-'Inputs'!$E$29)</f>
        <v>0</v>
      </c>
      <c r="R794" s="35">
        <f>'People_Inputs'!$K$50*(1+'People_Inputs'!$L$50)^(R$8-'Inputs'!$E$29)</f>
        <v>0</v>
      </c>
      <c r="S794" s="35">
        <f>'People_Inputs'!$K$50*(1+'People_Inputs'!$L$50)^(S$8-'Inputs'!$E$29)</f>
        <v>0</v>
      </c>
      <c r="T794" s="35">
        <f>'People_Inputs'!$K$50*(1+'People_Inputs'!$L$50)^(T$8-'Inputs'!$E$29)</f>
        <v>0</v>
      </c>
      <c r="U794" s="35">
        <f>'People_Inputs'!$K$50*(1+'People_Inputs'!$L$50)^(U$8-'Inputs'!$E$29)</f>
        <v>0</v>
      </c>
      <c r="V794" s="35">
        <f>'People_Inputs'!$K$50*(1+'People_Inputs'!$L$50)^(V$8-'Inputs'!$E$29)</f>
        <v>0</v>
      </c>
      <c r="W794" s="35">
        <f>'People_Inputs'!$K$50*(1+'People_Inputs'!$L$50)^(W$8-'Inputs'!$E$29)</f>
        <v>0</v>
      </c>
      <c r="X794" s="35">
        <f>'People_Inputs'!$K$50*(1+'People_Inputs'!$L$50)^(X$8-'Inputs'!$E$29)</f>
        <v>0</v>
      </c>
      <c r="Y794" s="35">
        <f>'People_Inputs'!$K$50*(1+'People_Inputs'!$L$50)^(Y$8-'Inputs'!$E$29)</f>
        <v>0</v>
      </c>
      <c r="Z794" s="35">
        <f>'People_Inputs'!$K$50*(1+'People_Inputs'!$L$50)^(Z$8-'Inputs'!$E$29)</f>
        <v>0</v>
      </c>
      <c r="AA794" s="35">
        <f>'People_Inputs'!$K$50*(1+'People_Inputs'!$L$50)^(AA$8-'Inputs'!$E$29)</f>
        <v>0</v>
      </c>
      <c r="AB794" s="35">
        <f>'People_Inputs'!$K$50*(1+'People_Inputs'!$L$50)^(AB$8-'Inputs'!$E$29)</f>
        <v>0</v>
      </c>
      <c r="AC794" s="35">
        <f>'People_Inputs'!$K$50*(1+'People_Inputs'!$L$50)^(AC$8-'Inputs'!$E$29)</f>
        <v>0</v>
      </c>
      <c r="AD794" s="35">
        <f>'People_Inputs'!$K$50*(1+'People_Inputs'!$L$50)^(AD$8-'Inputs'!$E$29)</f>
        <v>0</v>
      </c>
      <c r="AE794" s="35">
        <f>'People_Inputs'!$K$50*(1+'People_Inputs'!$L$50)^(AE$8-'Inputs'!$E$29)</f>
        <v>0</v>
      </c>
      <c r="AF794" s="35">
        <f>'People_Inputs'!$K$50*(1+'People_Inputs'!$L$50)^(AF$8-'Inputs'!$E$29)</f>
        <v>0</v>
      </c>
      <c r="AG794" s="35">
        <f>'People_Inputs'!$K$50*(1+'People_Inputs'!$L$50)^(AG$8-'Inputs'!$E$29)</f>
        <v>0</v>
      </c>
      <c r="AH794" s="35">
        <f>'People_Inputs'!$K$50*(1+'People_Inputs'!$L$50)^(AH$8-'Inputs'!$E$29)</f>
        <v>0</v>
      </c>
      <c r="AI794" s="35">
        <f>'People_Inputs'!$K$50*(1+'People_Inputs'!$L$50)^(AI$8-'Inputs'!$E$29)</f>
        <v>0</v>
      </c>
      <c r="AJ794" s="35">
        <f>'People_Inputs'!$K$50*(1+'People_Inputs'!$L$50)^(AJ$8-'Inputs'!$E$29)</f>
        <v>0</v>
      </c>
      <c r="AK794" s="35">
        <f>'People_Inputs'!$K$50*(1+'People_Inputs'!$L$50)^(AK$8-'Inputs'!$E$29)</f>
        <v>0</v>
      </c>
      <c r="AL794" s="35">
        <f>'People_Inputs'!$K$50*(1+'People_Inputs'!$L$50)^(AL$8-'Inputs'!$E$29)</f>
        <v>0</v>
      </c>
      <c r="AM794" s="35">
        <f>'People_Inputs'!$K$50*(1+'People_Inputs'!$L$50)^(AM$8-'Inputs'!$E$29)</f>
        <v>0</v>
      </c>
      <c r="AN794" s="35">
        <f>'People_Inputs'!$K$50*(1+'People_Inputs'!$L$50)^(AN$8-'Inputs'!$E$29)</f>
        <v>0</v>
      </c>
      <c r="AO794" s="35">
        <f>'People_Inputs'!$K$50*(1+'People_Inputs'!$L$50)^(AO$8-'Inputs'!$E$29)</f>
        <v>0</v>
      </c>
      <c r="AP794" s="35">
        <f>'People_Inputs'!$K$50*(1+'People_Inputs'!$L$50)^(AP$8-'Inputs'!$E$29)</f>
        <v>0</v>
      </c>
      <c r="AQ794" s="35">
        <f>'People_Inputs'!$K$50*(1+'People_Inputs'!$L$50)^(AQ$8-'Inputs'!$E$29)</f>
        <v>0</v>
      </c>
      <c r="AR794" s="35">
        <f>'People_Inputs'!$K$50*(1+'People_Inputs'!$L$50)^(AR$8-'Inputs'!$E$29)</f>
        <v>0</v>
      </c>
      <c r="AS794" s="35">
        <f>'People_Inputs'!$K$50*(1+'People_Inputs'!$L$50)^(AS$8-'Inputs'!$E$29)</f>
        <v>0</v>
      </c>
      <c r="AT794" s="35">
        <f>'People_Inputs'!$K$50*(1+'People_Inputs'!$L$50)^(AT$8-'Inputs'!$E$29)</f>
        <v>0</v>
      </c>
      <c r="AU794" s="35">
        <f>'People_Inputs'!$K$50*(1+'People_Inputs'!$L$50)^(AU$8-'Inputs'!$E$29)</f>
        <v>0</v>
      </c>
      <c r="AV794" s="35">
        <f>'People_Inputs'!$K$50*(1+'People_Inputs'!$L$50)^(AV$8-'Inputs'!$E$29)</f>
        <v>0</v>
      </c>
      <c r="AW794" s="35">
        <f>'People_Inputs'!$K$50*(1+'People_Inputs'!$L$50)^(AW$8-'Inputs'!$E$29)</f>
        <v>0</v>
      </c>
      <c r="AX794" s="35">
        <f>'People_Inputs'!$K$50*(1+'People_Inputs'!$L$50)^(AX$8-'Inputs'!$E$29)</f>
        <v>0</v>
      </c>
      <c r="AY794" s="35">
        <f>'People_Inputs'!$K$50*(1+'People_Inputs'!$L$50)^(AY$8-'Inputs'!$E$29)</f>
        <v>0</v>
      </c>
      <c r="AZ794" s="35">
        <f>'People_Inputs'!$K$50*(1+'People_Inputs'!$L$50)^(AZ$8-'Inputs'!$E$29)</f>
        <v>0</v>
      </c>
      <c r="BA794" s="35">
        <f>'People_Inputs'!$K$50*(1+'People_Inputs'!$L$50)^(BA$8-'Inputs'!$E$29)</f>
        <v>0</v>
      </c>
      <c r="BB794" s="35">
        <f>'People_Inputs'!$K$50*(1+'People_Inputs'!$L$50)^(BB$8-'Inputs'!$E$29)</f>
        <v>0</v>
      </c>
      <c r="BC794" s="35">
        <f>'People_Inputs'!$K$50*(1+'People_Inputs'!$L$50)^(BC$8-'Inputs'!$E$29)</f>
        <v>0</v>
      </c>
      <c r="BD794" s="35">
        <f>'People_Inputs'!$K$50*(1+'People_Inputs'!$L$50)^(BD$8-'Inputs'!$E$29)</f>
        <v>0</v>
      </c>
      <c r="BE794" s="35">
        <f>'People_Inputs'!$K$50*(1+'People_Inputs'!$L$50)^(BE$8-'Inputs'!$E$29)</f>
        <v>0</v>
      </c>
      <c r="BF794" s="35">
        <f>'People_Inputs'!$K$50*(1+'People_Inputs'!$L$50)^(BF$8-'Inputs'!$E$29)</f>
        <v>0</v>
      </c>
      <c r="BG794" s="35">
        <f>'People_Inputs'!$K$50*(1+'People_Inputs'!$L$50)^(BG$8-'Inputs'!$E$29)</f>
        <v>0</v>
      </c>
      <c r="BH794" s="35">
        <f>'People_Inputs'!$K$50*(1+'People_Inputs'!$L$50)^(BH$8-'Inputs'!$E$29)</f>
        <v>0</v>
      </c>
      <c r="BI794" s="35">
        <f>'People_Inputs'!$K$50*(1+'People_Inputs'!$L$50)^(BI$8-'Inputs'!$E$29)</f>
        <v>0</v>
      </c>
      <c r="BJ794" s="35">
        <f>'People_Inputs'!$K$50*(1+'People_Inputs'!$L$50)^(BJ$8-'Inputs'!$E$29)</f>
        <v>0</v>
      </c>
      <c r="BK794" s="35">
        <f>'People_Inputs'!$K$50*(1+'People_Inputs'!$L$50)^(BK$8-'Inputs'!$E$29)</f>
        <v>0</v>
      </c>
      <c r="BL794" s="35">
        <f>'People_Inputs'!$K$50*(1+'People_Inputs'!$L$50)^(BL$8-'Inputs'!$E$29)</f>
        <v>0</v>
      </c>
      <c r="BM794" s="35">
        <f>'People_Inputs'!$K$50*(1+'People_Inputs'!$L$50)^(BM$8-'Inputs'!$E$29)</f>
        <v>0</v>
      </c>
      <c r="BN794" s="35">
        <f>'People_Inputs'!$K$50*(1+'People_Inputs'!$L$50)^(BN$8-'Inputs'!$E$29)</f>
        <v>0</v>
      </c>
      <c r="BO794" s="35">
        <f>'People_Inputs'!$K$50*(1+'People_Inputs'!$L$50)^(BO$8-'Inputs'!$E$29)</f>
        <v>0</v>
      </c>
    </row>
    <row r="795" ht="28" customHeight="1">
      <c r="A795" s="2" t="str">
        <v>SLOT40.SALARY</v>
      </c>
      <c r="B795" s="6" t="str">
        <v>SLOT40 gross salary</v>
      </c>
      <c r="C795" s="2" t="str">
        <v>EUR</v>
      </c>
      <c r="D795" s="2" t="str">
        <v>SUM</v>
      </c>
      <c r="E795" s="36">
        <f>SUM(H795:BO795)</f>
        <v>0.0</v>
      </c>
      <c r="F795" s="6" t="str">
        <v>Spare row; inactive until a hire and an exit month are entered on People_Inputs</v>
      </c>
      <c r="G795" s="2"/>
      <c r="H795" s="36">
        <f>H794*H792/12</f>
        <v>0.0</v>
      </c>
      <c r="I795" s="36">
        <f>I794*I792/12</f>
        <v>0.0</v>
      </c>
      <c r="J795" s="36">
        <f>J794*J792/12</f>
        <v>0.0</v>
      </c>
      <c r="K795" s="36">
        <f>K794*K792/12</f>
        <v>0.0</v>
      </c>
      <c r="L795" s="36">
        <f>L794*L792/12</f>
        <v>0.0</v>
      </c>
      <c r="M795" s="36">
        <f>M794*M792/12</f>
        <v>0.0</v>
      </c>
      <c r="N795" s="36">
        <f>N794*N792/12</f>
        <v>0.0</v>
      </c>
      <c r="O795" s="36">
        <f>O794*O792/12</f>
        <v>0.0</v>
      </c>
      <c r="P795" s="36">
        <f>P794*P792/12</f>
        <v>0.0</v>
      </c>
      <c r="Q795" s="36">
        <f>Q794*Q792/12</f>
        <v>0.0</v>
      </c>
      <c r="R795" s="36">
        <f>R794*R792/12</f>
        <v>0.0</v>
      </c>
      <c r="S795" s="36">
        <f>S794*S792/12</f>
        <v>0.0</v>
      </c>
      <c r="T795" s="36">
        <f>T794*T792/12</f>
        <v>0.0</v>
      </c>
      <c r="U795" s="36">
        <f>U794*U792/12</f>
        <v>0.0</v>
      </c>
      <c r="V795" s="36">
        <f>V794*V792/12</f>
        <v>0.0</v>
      </c>
      <c r="W795" s="36">
        <f>W794*W792/12</f>
        <v>0.0</v>
      </c>
      <c r="X795" s="36">
        <f>X794*X792/12</f>
        <v>0.0</v>
      </c>
      <c r="Y795" s="36">
        <f>Y794*Y792/12</f>
        <v>0.0</v>
      </c>
      <c r="Z795" s="36">
        <f>Z794*Z792/12</f>
        <v>0.0</v>
      </c>
      <c r="AA795" s="36">
        <f>AA794*AA792/12</f>
        <v>0.0</v>
      </c>
      <c r="AB795" s="36">
        <f>AB794*AB792/12</f>
        <v>0.0</v>
      </c>
      <c r="AC795" s="36">
        <f>AC794*AC792/12</f>
        <v>0.0</v>
      </c>
      <c r="AD795" s="36">
        <f>AD794*AD792/12</f>
        <v>0.0</v>
      </c>
      <c r="AE795" s="36">
        <f>AE794*AE792/12</f>
        <v>0.0</v>
      </c>
      <c r="AF795" s="36">
        <f>AF794*AF792/12</f>
        <v>0.0</v>
      </c>
      <c r="AG795" s="36">
        <f>AG794*AG792/12</f>
        <v>0.0</v>
      </c>
      <c r="AH795" s="36">
        <f>AH794*AH792/12</f>
        <v>0.0</v>
      </c>
      <c r="AI795" s="36">
        <f>AI794*AI792/12</f>
        <v>0.0</v>
      </c>
      <c r="AJ795" s="36">
        <f>AJ794*AJ792/12</f>
        <v>0.0</v>
      </c>
      <c r="AK795" s="36">
        <f>AK794*AK792/12</f>
        <v>0.0</v>
      </c>
      <c r="AL795" s="36">
        <f>AL794*AL792/12</f>
        <v>0.0</v>
      </c>
      <c r="AM795" s="36">
        <f>AM794*AM792/12</f>
        <v>0.0</v>
      </c>
      <c r="AN795" s="36">
        <f>AN794*AN792/12</f>
        <v>0.0</v>
      </c>
      <c r="AO795" s="36">
        <f>AO794*AO792/12</f>
        <v>0.0</v>
      </c>
      <c r="AP795" s="36">
        <f>AP794*AP792/12</f>
        <v>0.0</v>
      </c>
      <c r="AQ795" s="36">
        <f>AQ794*AQ792/12</f>
        <v>0.0</v>
      </c>
      <c r="AR795" s="36">
        <f>AR794*AR792/12</f>
        <v>0.0</v>
      </c>
      <c r="AS795" s="36">
        <f>AS794*AS792/12</f>
        <v>0.0</v>
      </c>
      <c r="AT795" s="36">
        <f>AT794*AT792/12</f>
        <v>0.0</v>
      </c>
      <c r="AU795" s="36">
        <f>AU794*AU792/12</f>
        <v>0.0</v>
      </c>
      <c r="AV795" s="36">
        <f>AV794*AV792/12</f>
        <v>0.0</v>
      </c>
      <c r="AW795" s="36">
        <f>AW794*AW792/12</f>
        <v>0.0</v>
      </c>
      <c r="AX795" s="36">
        <f>AX794*AX792/12</f>
        <v>0.0</v>
      </c>
      <c r="AY795" s="36">
        <f>AY794*AY792/12</f>
        <v>0.0</v>
      </c>
      <c r="AZ795" s="36">
        <f>AZ794*AZ792/12</f>
        <v>0.0</v>
      </c>
      <c r="BA795" s="36">
        <f>BA794*BA792/12</f>
        <v>0.0</v>
      </c>
      <c r="BB795" s="36">
        <f>BB794*BB792/12</f>
        <v>0.0</v>
      </c>
      <c r="BC795" s="36">
        <f>BC794*BC792/12</f>
        <v>0.0</v>
      </c>
      <c r="BD795" s="36">
        <f>BD794*BD792/12</f>
        <v>0.0</v>
      </c>
      <c r="BE795" s="36">
        <f>BE794*BE792/12</f>
        <v>0.0</v>
      </c>
      <c r="BF795" s="36">
        <f>BF794*BF792/12</f>
        <v>0.0</v>
      </c>
      <c r="BG795" s="36">
        <f>BG794*BG792/12</f>
        <v>0.0</v>
      </c>
      <c r="BH795" s="36">
        <f>BH794*BH792/12</f>
        <v>0.0</v>
      </c>
      <c r="BI795" s="36">
        <f>BI794*BI792/12</f>
        <v>0.0</v>
      </c>
      <c r="BJ795" s="36">
        <f>BJ794*BJ792/12</f>
        <v>0.0</v>
      </c>
      <c r="BK795" s="36">
        <f>BK794*BK792/12</f>
        <v>0.0</v>
      </c>
      <c r="BL795" s="36">
        <f>BL794*BL792/12</f>
        <v>0.0</v>
      </c>
      <c r="BM795" s="36">
        <f>BM794*BM792/12</f>
        <v>0.0</v>
      </c>
      <c r="BN795" s="36">
        <f>BN794*BN792/12</f>
        <v>0.0</v>
      </c>
      <c r="BO795" s="36">
        <f>BO794*BO792/12</f>
        <v>0.0</v>
      </c>
    </row>
    <row r="796" ht="28" customHeight="1">
      <c r="A796" s="2" t="str">
        <v>SLOT40.RV_BASE</v>
      </c>
      <c r="B796" s="6" t="str">
        <v>SLOT40 pension / unemployment contribution base</v>
      </c>
      <c r="C796" s="2" t="str">
        <v>EUR</v>
      </c>
      <c r="D796" s="2" t="str">
        <v>SUM</v>
      </c>
      <c r="E796" s="36">
        <f>SUM(H796:BO796)</f>
        <v>0.0</v>
      </c>
      <c r="F796" s="6" t="str">
        <v>Spare row; inactive until a hire and an exit month are entered on People_Inputs</v>
      </c>
      <c r="G796" s="2"/>
      <c r="H796" s="35">
        <f>H793*MIN(H795,'Payroll_Rates'!H12)</f>
        <v>0.0</v>
      </c>
      <c r="I796" s="35">
        <f>I793*MIN(I795,'Payroll_Rates'!I12)</f>
        <v>0.0</v>
      </c>
      <c r="J796" s="35">
        <f>J793*MIN(J795,'Payroll_Rates'!J12)</f>
        <v>0.0</v>
      </c>
      <c r="K796" s="35">
        <f>K793*MIN(K795,'Payroll_Rates'!K12)</f>
        <v>0.0</v>
      </c>
      <c r="L796" s="35">
        <f>L793*MIN(L795,'Payroll_Rates'!L12)</f>
        <v>0.0</v>
      </c>
      <c r="M796" s="35">
        <f>M793*MIN(M795,'Payroll_Rates'!M12)</f>
        <v>0.0</v>
      </c>
      <c r="N796" s="35">
        <f>N793*MIN(N795,'Payroll_Rates'!N12)</f>
        <v>0.0</v>
      </c>
      <c r="O796" s="35">
        <f>O793*MIN(O795,'Payroll_Rates'!O12)</f>
        <v>0.0</v>
      </c>
      <c r="P796" s="35">
        <f>P793*MIN(P795,'Payroll_Rates'!P12)</f>
        <v>0.0</v>
      </c>
      <c r="Q796" s="35">
        <f>Q793*MIN(Q795,'Payroll_Rates'!Q12)</f>
        <v>0.0</v>
      </c>
      <c r="R796" s="35">
        <f>R793*MIN(R795,'Payroll_Rates'!R12)</f>
        <v>0.0</v>
      </c>
      <c r="S796" s="35">
        <f>S793*MIN(S795,'Payroll_Rates'!S12)</f>
        <v>0.0</v>
      </c>
      <c r="T796" s="35">
        <f>T793*MIN(T795,'Payroll_Rates'!T12)</f>
        <v>0.0</v>
      </c>
      <c r="U796" s="35">
        <f>U793*MIN(U795,'Payroll_Rates'!U12)</f>
        <v>0.0</v>
      </c>
      <c r="V796" s="35">
        <f>V793*MIN(V795,'Payroll_Rates'!V12)</f>
        <v>0.0</v>
      </c>
      <c r="W796" s="35">
        <f>W793*MIN(W795,'Payroll_Rates'!W12)</f>
        <v>0.0</v>
      </c>
      <c r="X796" s="35">
        <f>X793*MIN(X795,'Payroll_Rates'!X12)</f>
        <v>0.0</v>
      </c>
      <c r="Y796" s="35">
        <f>Y793*MIN(Y795,'Payroll_Rates'!Y12)</f>
        <v>0.0</v>
      </c>
      <c r="Z796" s="35">
        <f>Z793*MIN(Z795,'Payroll_Rates'!Z12)</f>
        <v>0.0</v>
      </c>
      <c r="AA796" s="35">
        <f>AA793*MIN(AA795,'Payroll_Rates'!AA12)</f>
        <v>0.0</v>
      </c>
      <c r="AB796" s="35">
        <f>AB793*MIN(AB795,'Payroll_Rates'!AB12)</f>
        <v>0.0</v>
      </c>
      <c r="AC796" s="35">
        <f>AC793*MIN(AC795,'Payroll_Rates'!AC12)</f>
        <v>0.0</v>
      </c>
      <c r="AD796" s="35">
        <f>AD793*MIN(AD795,'Payroll_Rates'!AD12)</f>
        <v>0.0</v>
      </c>
      <c r="AE796" s="35">
        <f>AE793*MIN(AE795,'Payroll_Rates'!AE12)</f>
        <v>0.0</v>
      </c>
      <c r="AF796" s="35">
        <f>AF793*MIN(AF795,'Payroll_Rates'!AF12)</f>
        <v>0.0</v>
      </c>
      <c r="AG796" s="35">
        <f>AG793*MIN(AG795,'Payroll_Rates'!AG12)</f>
        <v>0.0</v>
      </c>
      <c r="AH796" s="35">
        <f>AH793*MIN(AH795,'Payroll_Rates'!AH12)</f>
        <v>0.0</v>
      </c>
      <c r="AI796" s="35">
        <f>AI793*MIN(AI795,'Payroll_Rates'!AI12)</f>
        <v>0.0</v>
      </c>
      <c r="AJ796" s="35">
        <f>AJ793*MIN(AJ795,'Payroll_Rates'!AJ12)</f>
        <v>0.0</v>
      </c>
      <c r="AK796" s="35">
        <f>AK793*MIN(AK795,'Payroll_Rates'!AK12)</f>
        <v>0.0</v>
      </c>
      <c r="AL796" s="35">
        <f>AL793*MIN(AL795,'Payroll_Rates'!AL12)</f>
        <v>0.0</v>
      </c>
      <c r="AM796" s="35">
        <f>AM793*MIN(AM795,'Payroll_Rates'!AM12)</f>
        <v>0.0</v>
      </c>
      <c r="AN796" s="35">
        <f>AN793*MIN(AN795,'Payroll_Rates'!AN12)</f>
        <v>0.0</v>
      </c>
      <c r="AO796" s="35">
        <f>AO793*MIN(AO795,'Payroll_Rates'!AO12)</f>
        <v>0.0</v>
      </c>
      <c r="AP796" s="35">
        <f>AP793*MIN(AP795,'Payroll_Rates'!AP12)</f>
        <v>0.0</v>
      </c>
      <c r="AQ796" s="35">
        <f>AQ793*MIN(AQ795,'Payroll_Rates'!AQ12)</f>
        <v>0.0</v>
      </c>
      <c r="AR796" s="35">
        <f>AR793*MIN(AR795,'Payroll_Rates'!AR12)</f>
        <v>0.0</v>
      </c>
      <c r="AS796" s="35">
        <f>AS793*MIN(AS795,'Payroll_Rates'!AS12)</f>
        <v>0.0</v>
      </c>
      <c r="AT796" s="35">
        <f>AT793*MIN(AT795,'Payroll_Rates'!AT12)</f>
        <v>0.0</v>
      </c>
      <c r="AU796" s="35">
        <f>AU793*MIN(AU795,'Payroll_Rates'!AU12)</f>
        <v>0.0</v>
      </c>
      <c r="AV796" s="35">
        <f>AV793*MIN(AV795,'Payroll_Rates'!AV12)</f>
        <v>0.0</v>
      </c>
      <c r="AW796" s="35">
        <f>AW793*MIN(AW795,'Payroll_Rates'!AW12)</f>
        <v>0.0</v>
      </c>
      <c r="AX796" s="35">
        <f>AX793*MIN(AX795,'Payroll_Rates'!AX12)</f>
        <v>0.0</v>
      </c>
      <c r="AY796" s="35">
        <f>AY793*MIN(AY795,'Payroll_Rates'!AY12)</f>
        <v>0.0</v>
      </c>
      <c r="AZ796" s="35">
        <f>AZ793*MIN(AZ795,'Payroll_Rates'!AZ12)</f>
        <v>0.0</v>
      </c>
      <c r="BA796" s="35">
        <f>BA793*MIN(BA795,'Payroll_Rates'!BA12)</f>
        <v>0.0</v>
      </c>
      <c r="BB796" s="35">
        <f>BB793*MIN(BB795,'Payroll_Rates'!BB12)</f>
        <v>0.0</v>
      </c>
      <c r="BC796" s="35">
        <f>BC793*MIN(BC795,'Payroll_Rates'!BC12)</f>
        <v>0.0</v>
      </c>
      <c r="BD796" s="35">
        <f>BD793*MIN(BD795,'Payroll_Rates'!BD12)</f>
        <v>0.0</v>
      </c>
      <c r="BE796" s="35">
        <f>BE793*MIN(BE795,'Payroll_Rates'!BE12)</f>
        <v>0.0</v>
      </c>
      <c r="BF796" s="35">
        <f>BF793*MIN(BF795,'Payroll_Rates'!BF12)</f>
        <v>0.0</v>
      </c>
      <c r="BG796" s="35">
        <f>BG793*MIN(BG795,'Payroll_Rates'!BG12)</f>
        <v>0.0</v>
      </c>
      <c r="BH796" s="35">
        <f>BH793*MIN(BH795,'Payroll_Rates'!BH12)</f>
        <v>0.0</v>
      </c>
      <c r="BI796" s="35">
        <f>BI793*MIN(BI795,'Payroll_Rates'!BI12)</f>
        <v>0.0</v>
      </c>
      <c r="BJ796" s="35">
        <f>BJ793*MIN(BJ795,'Payroll_Rates'!BJ12)</f>
        <v>0.0</v>
      </c>
      <c r="BK796" s="35">
        <f>BK793*MIN(BK795,'Payroll_Rates'!BK12)</f>
        <v>0.0</v>
      </c>
      <c r="BL796" s="35">
        <f>BL793*MIN(BL795,'Payroll_Rates'!BL12)</f>
        <v>0.0</v>
      </c>
      <c r="BM796" s="35">
        <f>BM793*MIN(BM795,'Payroll_Rates'!BM12)</f>
        <v>0.0</v>
      </c>
      <c r="BN796" s="35">
        <f>BN793*MIN(BN795,'Payroll_Rates'!BN12)</f>
        <v>0.0</v>
      </c>
      <c r="BO796" s="35">
        <f>BO793*MIN(BO795,'Payroll_Rates'!BO12)</f>
        <v>0.0</v>
      </c>
    </row>
    <row r="797" ht="28" customHeight="1">
      <c r="A797" s="2" t="str">
        <v>SLOT40.KV_BASE</v>
      </c>
      <c r="B797" s="6" t="str">
        <v>SLOT40 health / care contribution base</v>
      </c>
      <c r="C797" s="2" t="str">
        <v>EUR</v>
      </c>
      <c r="D797" s="2" t="str">
        <v>SUM</v>
      </c>
      <c r="E797" s="36">
        <f>SUM(H797:BO797)</f>
        <v>0.0</v>
      </c>
      <c r="F797" s="6" t="str">
        <v>Spare row; inactive until a hire and an exit month are entered on People_Inputs</v>
      </c>
      <c r="G797" s="2"/>
      <c r="H797" s="35">
        <f>H793*MIN(H795,'Payroll_Rates'!H13)</f>
        <v>0.0</v>
      </c>
      <c r="I797" s="35">
        <f>I793*MIN(I795,'Payroll_Rates'!I13)</f>
        <v>0.0</v>
      </c>
      <c r="J797" s="35">
        <f>J793*MIN(J795,'Payroll_Rates'!J13)</f>
        <v>0.0</v>
      </c>
      <c r="K797" s="35">
        <f>K793*MIN(K795,'Payroll_Rates'!K13)</f>
        <v>0.0</v>
      </c>
      <c r="L797" s="35">
        <f>L793*MIN(L795,'Payroll_Rates'!L13)</f>
        <v>0.0</v>
      </c>
      <c r="M797" s="35">
        <f>M793*MIN(M795,'Payroll_Rates'!M13)</f>
        <v>0.0</v>
      </c>
      <c r="N797" s="35">
        <f>N793*MIN(N795,'Payroll_Rates'!N13)</f>
        <v>0.0</v>
      </c>
      <c r="O797" s="35">
        <f>O793*MIN(O795,'Payroll_Rates'!O13)</f>
        <v>0.0</v>
      </c>
      <c r="P797" s="35">
        <f>P793*MIN(P795,'Payroll_Rates'!P13)</f>
        <v>0.0</v>
      </c>
      <c r="Q797" s="35">
        <f>Q793*MIN(Q795,'Payroll_Rates'!Q13)</f>
        <v>0.0</v>
      </c>
      <c r="R797" s="35">
        <f>R793*MIN(R795,'Payroll_Rates'!R13)</f>
        <v>0.0</v>
      </c>
      <c r="S797" s="35">
        <f>S793*MIN(S795,'Payroll_Rates'!S13)</f>
        <v>0.0</v>
      </c>
      <c r="T797" s="35">
        <f>T793*MIN(T795,'Payroll_Rates'!T13)</f>
        <v>0.0</v>
      </c>
      <c r="U797" s="35">
        <f>U793*MIN(U795,'Payroll_Rates'!U13)</f>
        <v>0.0</v>
      </c>
      <c r="V797" s="35">
        <f>V793*MIN(V795,'Payroll_Rates'!V13)</f>
        <v>0.0</v>
      </c>
      <c r="W797" s="35">
        <f>W793*MIN(W795,'Payroll_Rates'!W13)</f>
        <v>0.0</v>
      </c>
      <c r="X797" s="35">
        <f>X793*MIN(X795,'Payroll_Rates'!X13)</f>
        <v>0.0</v>
      </c>
      <c r="Y797" s="35">
        <f>Y793*MIN(Y795,'Payroll_Rates'!Y13)</f>
        <v>0.0</v>
      </c>
      <c r="Z797" s="35">
        <f>Z793*MIN(Z795,'Payroll_Rates'!Z13)</f>
        <v>0.0</v>
      </c>
      <c r="AA797" s="35">
        <f>AA793*MIN(AA795,'Payroll_Rates'!AA13)</f>
        <v>0.0</v>
      </c>
      <c r="AB797" s="35">
        <f>AB793*MIN(AB795,'Payroll_Rates'!AB13)</f>
        <v>0.0</v>
      </c>
      <c r="AC797" s="35">
        <f>AC793*MIN(AC795,'Payroll_Rates'!AC13)</f>
        <v>0.0</v>
      </c>
      <c r="AD797" s="35">
        <f>AD793*MIN(AD795,'Payroll_Rates'!AD13)</f>
        <v>0.0</v>
      </c>
      <c r="AE797" s="35">
        <f>AE793*MIN(AE795,'Payroll_Rates'!AE13)</f>
        <v>0.0</v>
      </c>
      <c r="AF797" s="35">
        <f>AF793*MIN(AF795,'Payroll_Rates'!AF13)</f>
        <v>0.0</v>
      </c>
      <c r="AG797" s="35">
        <f>AG793*MIN(AG795,'Payroll_Rates'!AG13)</f>
        <v>0.0</v>
      </c>
      <c r="AH797" s="35">
        <f>AH793*MIN(AH795,'Payroll_Rates'!AH13)</f>
        <v>0.0</v>
      </c>
      <c r="AI797" s="35">
        <f>AI793*MIN(AI795,'Payroll_Rates'!AI13)</f>
        <v>0.0</v>
      </c>
      <c r="AJ797" s="35">
        <f>AJ793*MIN(AJ795,'Payroll_Rates'!AJ13)</f>
        <v>0.0</v>
      </c>
      <c r="AK797" s="35">
        <f>AK793*MIN(AK795,'Payroll_Rates'!AK13)</f>
        <v>0.0</v>
      </c>
      <c r="AL797" s="35">
        <f>AL793*MIN(AL795,'Payroll_Rates'!AL13)</f>
        <v>0.0</v>
      </c>
      <c r="AM797" s="35">
        <f>AM793*MIN(AM795,'Payroll_Rates'!AM13)</f>
        <v>0.0</v>
      </c>
      <c r="AN797" s="35">
        <f>AN793*MIN(AN795,'Payroll_Rates'!AN13)</f>
        <v>0.0</v>
      </c>
      <c r="AO797" s="35">
        <f>AO793*MIN(AO795,'Payroll_Rates'!AO13)</f>
        <v>0.0</v>
      </c>
      <c r="AP797" s="35">
        <f>AP793*MIN(AP795,'Payroll_Rates'!AP13)</f>
        <v>0.0</v>
      </c>
      <c r="AQ797" s="35">
        <f>AQ793*MIN(AQ795,'Payroll_Rates'!AQ13)</f>
        <v>0.0</v>
      </c>
      <c r="AR797" s="35">
        <f>AR793*MIN(AR795,'Payroll_Rates'!AR13)</f>
        <v>0.0</v>
      </c>
      <c r="AS797" s="35">
        <f>AS793*MIN(AS795,'Payroll_Rates'!AS13)</f>
        <v>0.0</v>
      </c>
      <c r="AT797" s="35">
        <f>AT793*MIN(AT795,'Payroll_Rates'!AT13)</f>
        <v>0.0</v>
      </c>
      <c r="AU797" s="35">
        <f>AU793*MIN(AU795,'Payroll_Rates'!AU13)</f>
        <v>0.0</v>
      </c>
      <c r="AV797" s="35">
        <f>AV793*MIN(AV795,'Payroll_Rates'!AV13)</f>
        <v>0.0</v>
      </c>
      <c r="AW797" s="35">
        <f>AW793*MIN(AW795,'Payroll_Rates'!AW13)</f>
        <v>0.0</v>
      </c>
      <c r="AX797" s="35">
        <f>AX793*MIN(AX795,'Payroll_Rates'!AX13)</f>
        <v>0.0</v>
      </c>
      <c r="AY797" s="35">
        <f>AY793*MIN(AY795,'Payroll_Rates'!AY13)</f>
        <v>0.0</v>
      </c>
      <c r="AZ797" s="35">
        <f>AZ793*MIN(AZ795,'Payroll_Rates'!AZ13)</f>
        <v>0.0</v>
      </c>
      <c r="BA797" s="35">
        <f>BA793*MIN(BA795,'Payroll_Rates'!BA13)</f>
        <v>0.0</v>
      </c>
      <c r="BB797" s="35">
        <f>BB793*MIN(BB795,'Payroll_Rates'!BB13)</f>
        <v>0.0</v>
      </c>
      <c r="BC797" s="35">
        <f>BC793*MIN(BC795,'Payroll_Rates'!BC13)</f>
        <v>0.0</v>
      </c>
      <c r="BD797" s="35">
        <f>BD793*MIN(BD795,'Payroll_Rates'!BD13)</f>
        <v>0.0</v>
      </c>
      <c r="BE797" s="35">
        <f>BE793*MIN(BE795,'Payroll_Rates'!BE13)</f>
        <v>0.0</v>
      </c>
      <c r="BF797" s="35">
        <f>BF793*MIN(BF795,'Payroll_Rates'!BF13)</f>
        <v>0.0</v>
      </c>
      <c r="BG797" s="35">
        <f>BG793*MIN(BG795,'Payroll_Rates'!BG13)</f>
        <v>0.0</v>
      </c>
      <c r="BH797" s="35">
        <f>BH793*MIN(BH795,'Payroll_Rates'!BH13)</f>
        <v>0.0</v>
      </c>
      <c r="BI797" s="35">
        <f>BI793*MIN(BI795,'Payroll_Rates'!BI13)</f>
        <v>0.0</v>
      </c>
      <c r="BJ797" s="35">
        <f>BJ793*MIN(BJ795,'Payroll_Rates'!BJ13)</f>
        <v>0.0</v>
      </c>
      <c r="BK797" s="35">
        <f>BK793*MIN(BK795,'Payroll_Rates'!BK13)</f>
        <v>0.0</v>
      </c>
      <c r="BL797" s="35">
        <f>BL793*MIN(BL795,'Payroll_Rates'!BL13)</f>
        <v>0.0</v>
      </c>
      <c r="BM797" s="35">
        <f>BM793*MIN(BM795,'Payroll_Rates'!BM13)</f>
        <v>0.0</v>
      </c>
      <c r="BN797" s="35">
        <f>BN793*MIN(BN795,'Payroll_Rates'!BN13)</f>
        <v>0.0</v>
      </c>
      <c r="BO797" s="35">
        <f>BO793*MIN(BO795,'Payroll_Rates'!BO13)</f>
        <v>0.0</v>
      </c>
    </row>
    <row r="798" ht="28" customHeight="1">
      <c r="A798" s="2" t="str">
        <v>SLOT40.RV</v>
      </c>
      <c r="B798" s="6" t="str">
        <v>SLOT40 employer pension contribution (RV)</v>
      </c>
      <c r="C798" s="2" t="str">
        <v>EUR</v>
      </c>
      <c r="D798" s="2" t="str">
        <v>SUM</v>
      </c>
      <c r="E798" s="36">
        <f>SUM(H798:BO798)</f>
        <v>0.0</v>
      </c>
      <c r="F798" s="6" t="str">
        <v>Spare row; inactive until a hire and an exit month are entered on People_Inputs</v>
      </c>
      <c r="G798" s="2"/>
      <c r="H798" s="35">
        <f>H796*'Payroll_Rates'!H11/'Inputs'!$E$28</f>
        <v>0.0</v>
      </c>
      <c r="I798" s="35">
        <f>I796*'Payroll_Rates'!I11/'Inputs'!$E$28</f>
        <v>0.0</v>
      </c>
      <c r="J798" s="35">
        <f>J796*'Payroll_Rates'!J11/'Inputs'!$E$28</f>
        <v>0.0</v>
      </c>
      <c r="K798" s="35">
        <f>K796*'Payroll_Rates'!K11/'Inputs'!$E$28</f>
        <v>0.0</v>
      </c>
      <c r="L798" s="35">
        <f>L796*'Payroll_Rates'!L11/'Inputs'!$E$28</f>
        <v>0.0</v>
      </c>
      <c r="M798" s="35">
        <f>M796*'Payroll_Rates'!M11/'Inputs'!$E$28</f>
        <v>0.0</v>
      </c>
      <c r="N798" s="35">
        <f>N796*'Payroll_Rates'!N11/'Inputs'!$E$28</f>
        <v>0.0</v>
      </c>
      <c r="O798" s="35">
        <f>O796*'Payroll_Rates'!O11/'Inputs'!$E$28</f>
        <v>0.0</v>
      </c>
      <c r="P798" s="35">
        <f>P796*'Payroll_Rates'!P11/'Inputs'!$E$28</f>
        <v>0.0</v>
      </c>
      <c r="Q798" s="35">
        <f>Q796*'Payroll_Rates'!Q11/'Inputs'!$E$28</f>
        <v>0.0</v>
      </c>
      <c r="R798" s="35">
        <f>R796*'Payroll_Rates'!R11/'Inputs'!$E$28</f>
        <v>0.0</v>
      </c>
      <c r="S798" s="35">
        <f>S796*'Payroll_Rates'!S11/'Inputs'!$E$28</f>
        <v>0.0</v>
      </c>
      <c r="T798" s="35">
        <f>T796*'Payroll_Rates'!T11/'Inputs'!$E$28</f>
        <v>0.0</v>
      </c>
      <c r="U798" s="35">
        <f>U796*'Payroll_Rates'!U11/'Inputs'!$E$28</f>
        <v>0.0</v>
      </c>
      <c r="V798" s="35">
        <f>V796*'Payroll_Rates'!V11/'Inputs'!$E$28</f>
        <v>0.0</v>
      </c>
      <c r="W798" s="35">
        <f>W796*'Payroll_Rates'!W11/'Inputs'!$E$28</f>
        <v>0.0</v>
      </c>
      <c r="X798" s="35">
        <f>X796*'Payroll_Rates'!X11/'Inputs'!$E$28</f>
        <v>0.0</v>
      </c>
      <c r="Y798" s="35">
        <f>Y796*'Payroll_Rates'!Y11/'Inputs'!$E$28</f>
        <v>0.0</v>
      </c>
      <c r="Z798" s="35">
        <f>Z796*'Payroll_Rates'!Z11/'Inputs'!$E$28</f>
        <v>0.0</v>
      </c>
      <c r="AA798" s="35">
        <f>AA796*'Payroll_Rates'!AA11/'Inputs'!$E$28</f>
        <v>0.0</v>
      </c>
      <c r="AB798" s="35">
        <f>AB796*'Payroll_Rates'!AB11/'Inputs'!$E$28</f>
        <v>0.0</v>
      </c>
      <c r="AC798" s="35">
        <f>AC796*'Payroll_Rates'!AC11/'Inputs'!$E$28</f>
        <v>0.0</v>
      </c>
      <c r="AD798" s="35">
        <f>AD796*'Payroll_Rates'!AD11/'Inputs'!$E$28</f>
        <v>0.0</v>
      </c>
      <c r="AE798" s="35">
        <f>AE796*'Payroll_Rates'!AE11/'Inputs'!$E$28</f>
        <v>0.0</v>
      </c>
      <c r="AF798" s="35">
        <f>AF796*'Payroll_Rates'!AF11/'Inputs'!$E$28</f>
        <v>0.0</v>
      </c>
      <c r="AG798" s="35">
        <f>AG796*'Payroll_Rates'!AG11/'Inputs'!$E$28</f>
        <v>0.0</v>
      </c>
      <c r="AH798" s="35">
        <f>AH796*'Payroll_Rates'!AH11/'Inputs'!$E$28</f>
        <v>0.0</v>
      </c>
      <c r="AI798" s="35">
        <f>AI796*'Payroll_Rates'!AI11/'Inputs'!$E$28</f>
        <v>0.0</v>
      </c>
      <c r="AJ798" s="35">
        <f>AJ796*'Payroll_Rates'!AJ11/'Inputs'!$E$28</f>
        <v>0.0</v>
      </c>
      <c r="AK798" s="35">
        <f>AK796*'Payroll_Rates'!AK11/'Inputs'!$E$28</f>
        <v>0.0</v>
      </c>
      <c r="AL798" s="35">
        <f>AL796*'Payroll_Rates'!AL11/'Inputs'!$E$28</f>
        <v>0.0</v>
      </c>
      <c r="AM798" s="35">
        <f>AM796*'Payroll_Rates'!AM11/'Inputs'!$E$28</f>
        <v>0.0</v>
      </c>
      <c r="AN798" s="35">
        <f>AN796*'Payroll_Rates'!AN11/'Inputs'!$E$28</f>
        <v>0.0</v>
      </c>
      <c r="AO798" s="35">
        <f>AO796*'Payroll_Rates'!AO11/'Inputs'!$E$28</f>
        <v>0.0</v>
      </c>
      <c r="AP798" s="35">
        <f>AP796*'Payroll_Rates'!AP11/'Inputs'!$E$28</f>
        <v>0.0</v>
      </c>
      <c r="AQ798" s="35">
        <f>AQ796*'Payroll_Rates'!AQ11/'Inputs'!$E$28</f>
        <v>0.0</v>
      </c>
      <c r="AR798" s="35">
        <f>AR796*'Payroll_Rates'!AR11/'Inputs'!$E$28</f>
        <v>0.0</v>
      </c>
      <c r="AS798" s="35">
        <f>AS796*'Payroll_Rates'!AS11/'Inputs'!$E$28</f>
        <v>0.0</v>
      </c>
      <c r="AT798" s="35">
        <f>AT796*'Payroll_Rates'!AT11/'Inputs'!$E$28</f>
        <v>0.0</v>
      </c>
      <c r="AU798" s="35">
        <f>AU796*'Payroll_Rates'!AU11/'Inputs'!$E$28</f>
        <v>0.0</v>
      </c>
      <c r="AV798" s="35">
        <f>AV796*'Payroll_Rates'!AV11/'Inputs'!$E$28</f>
        <v>0.0</v>
      </c>
      <c r="AW798" s="35">
        <f>AW796*'Payroll_Rates'!AW11/'Inputs'!$E$28</f>
        <v>0.0</v>
      </c>
      <c r="AX798" s="35">
        <f>AX796*'Payroll_Rates'!AX11/'Inputs'!$E$28</f>
        <v>0.0</v>
      </c>
      <c r="AY798" s="35">
        <f>AY796*'Payroll_Rates'!AY11/'Inputs'!$E$28</f>
        <v>0.0</v>
      </c>
      <c r="AZ798" s="35">
        <f>AZ796*'Payroll_Rates'!AZ11/'Inputs'!$E$28</f>
        <v>0.0</v>
      </c>
      <c r="BA798" s="35">
        <f>BA796*'Payroll_Rates'!BA11/'Inputs'!$E$28</f>
        <v>0.0</v>
      </c>
      <c r="BB798" s="35">
        <f>BB796*'Payroll_Rates'!BB11/'Inputs'!$E$28</f>
        <v>0.0</v>
      </c>
      <c r="BC798" s="35">
        <f>BC796*'Payroll_Rates'!BC11/'Inputs'!$E$28</f>
        <v>0.0</v>
      </c>
      <c r="BD798" s="35">
        <f>BD796*'Payroll_Rates'!BD11/'Inputs'!$E$28</f>
        <v>0.0</v>
      </c>
      <c r="BE798" s="35">
        <f>BE796*'Payroll_Rates'!BE11/'Inputs'!$E$28</f>
        <v>0.0</v>
      </c>
      <c r="BF798" s="35">
        <f>BF796*'Payroll_Rates'!BF11/'Inputs'!$E$28</f>
        <v>0.0</v>
      </c>
      <c r="BG798" s="35">
        <f>BG796*'Payroll_Rates'!BG11/'Inputs'!$E$28</f>
        <v>0.0</v>
      </c>
      <c r="BH798" s="35">
        <f>BH796*'Payroll_Rates'!BH11/'Inputs'!$E$28</f>
        <v>0.0</v>
      </c>
      <c r="BI798" s="35">
        <f>BI796*'Payroll_Rates'!BI11/'Inputs'!$E$28</f>
        <v>0.0</v>
      </c>
      <c r="BJ798" s="35">
        <f>BJ796*'Payroll_Rates'!BJ11/'Inputs'!$E$28</f>
        <v>0.0</v>
      </c>
      <c r="BK798" s="35">
        <f>BK796*'Payroll_Rates'!BK11/'Inputs'!$E$28</f>
        <v>0.0</v>
      </c>
      <c r="BL798" s="35">
        <f>BL796*'Payroll_Rates'!BL11/'Inputs'!$E$28</f>
        <v>0.0</v>
      </c>
      <c r="BM798" s="35">
        <f>BM796*'Payroll_Rates'!BM11/'Inputs'!$E$28</f>
        <v>0.0</v>
      </c>
      <c r="BN798" s="35">
        <f>BN796*'Payroll_Rates'!BN11/'Inputs'!$E$28</f>
        <v>0.0</v>
      </c>
      <c r="BO798" s="35">
        <f>BO796*'Payroll_Rates'!BO11/'Inputs'!$E$28</f>
        <v>0.0</v>
      </c>
    </row>
    <row r="799" ht="28" customHeight="1">
      <c r="A799" s="2" t="str">
        <v>SLOT40.AV</v>
      </c>
      <c r="B799" s="6" t="str">
        <v>SLOT40 employer unemployment contribution (AV)</v>
      </c>
      <c r="C799" s="2" t="str">
        <v>EUR</v>
      </c>
      <c r="D799" s="2" t="str">
        <v>SUM</v>
      </c>
      <c r="E799" s="36">
        <f>SUM(H799:BO799)</f>
        <v>0.0</v>
      </c>
      <c r="F799" s="6" t="str">
        <v>Spare row; inactive until a hire and an exit month are entered on People_Inputs</v>
      </c>
      <c r="G799" s="2"/>
      <c r="H799" s="35">
        <f>H796*'Inputs'!$E$13/'Inputs'!$E$28</f>
        <v>0.0</v>
      </c>
      <c r="I799" s="35">
        <f>I796*'Inputs'!$E$13/'Inputs'!$E$28</f>
        <v>0.0</v>
      </c>
      <c r="J799" s="35">
        <f>J796*'Inputs'!$E$13/'Inputs'!$E$28</f>
        <v>0.0</v>
      </c>
      <c r="K799" s="35">
        <f>K796*'Inputs'!$E$13/'Inputs'!$E$28</f>
        <v>0.0</v>
      </c>
      <c r="L799" s="35">
        <f>L796*'Inputs'!$E$13/'Inputs'!$E$28</f>
        <v>0.0</v>
      </c>
      <c r="M799" s="35">
        <f>M796*'Inputs'!$E$13/'Inputs'!$E$28</f>
        <v>0.0</v>
      </c>
      <c r="N799" s="35">
        <f>N796*'Inputs'!$E$13/'Inputs'!$E$28</f>
        <v>0.0</v>
      </c>
      <c r="O799" s="35">
        <f>O796*'Inputs'!$E$13/'Inputs'!$E$28</f>
        <v>0.0</v>
      </c>
      <c r="P799" s="35">
        <f>P796*'Inputs'!$E$13/'Inputs'!$E$28</f>
        <v>0.0</v>
      </c>
      <c r="Q799" s="35">
        <f>Q796*'Inputs'!$E$13/'Inputs'!$E$28</f>
        <v>0.0</v>
      </c>
      <c r="R799" s="35">
        <f>R796*'Inputs'!$E$13/'Inputs'!$E$28</f>
        <v>0.0</v>
      </c>
      <c r="S799" s="35">
        <f>S796*'Inputs'!$E$13/'Inputs'!$E$28</f>
        <v>0.0</v>
      </c>
      <c r="T799" s="35">
        <f>T796*'Inputs'!$E$13/'Inputs'!$E$28</f>
        <v>0.0</v>
      </c>
      <c r="U799" s="35">
        <f>U796*'Inputs'!$E$13/'Inputs'!$E$28</f>
        <v>0.0</v>
      </c>
      <c r="V799" s="35">
        <f>V796*'Inputs'!$E$13/'Inputs'!$E$28</f>
        <v>0.0</v>
      </c>
      <c r="W799" s="35">
        <f>W796*'Inputs'!$E$13/'Inputs'!$E$28</f>
        <v>0.0</v>
      </c>
      <c r="X799" s="35">
        <f>X796*'Inputs'!$E$13/'Inputs'!$E$28</f>
        <v>0.0</v>
      </c>
      <c r="Y799" s="35">
        <f>Y796*'Inputs'!$E$13/'Inputs'!$E$28</f>
        <v>0.0</v>
      </c>
      <c r="Z799" s="35">
        <f>Z796*'Inputs'!$E$13/'Inputs'!$E$28</f>
        <v>0.0</v>
      </c>
      <c r="AA799" s="35">
        <f>AA796*'Inputs'!$E$13/'Inputs'!$E$28</f>
        <v>0.0</v>
      </c>
      <c r="AB799" s="35">
        <f>AB796*'Inputs'!$E$13/'Inputs'!$E$28</f>
        <v>0.0</v>
      </c>
      <c r="AC799" s="35">
        <f>AC796*'Inputs'!$E$13/'Inputs'!$E$28</f>
        <v>0.0</v>
      </c>
      <c r="AD799" s="35">
        <f>AD796*'Inputs'!$E$13/'Inputs'!$E$28</f>
        <v>0.0</v>
      </c>
      <c r="AE799" s="35">
        <f>AE796*'Inputs'!$E$13/'Inputs'!$E$28</f>
        <v>0.0</v>
      </c>
      <c r="AF799" s="35">
        <f>AF796*'Inputs'!$E$13/'Inputs'!$E$28</f>
        <v>0.0</v>
      </c>
      <c r="AG799" s="35">
        <f>AG796*'Inputs'!$E$13/'Inputs'!$E$28</f>
        <v>0.0</v>
      </c>
      <c r="AH799" s="35">
        <f>AH796*'Inputs'!$E$13/'Inputs'!$E$28</f>
        <v>0.0</v>
      </c>
      <c r="AI799" s="35">
        <f>AI796*'Inputs'!$E$13/'Inputs'!$E$28</f>
        <v>0.0</v>
      </c>
      <c r="AJ799" s="35">
        <f>AJ796*'Inputs'!$E$13/'Inputs'!$E$28</f>
        <v>0.0</v>
      </c>
      <c r="AK799" s="35">
        <f>AK796*'Inputs'!$E$13/'Inputs'!$E$28</f>
        <v>0.0</v>
      </c>
      <c r="AL799" s="35">
        <f>AL796*'Inputs'!$E$13/'Inputs'!$E$28</f>
        <v>0.0</v>
      </c>
      <c r="AM799" s="35">
        <f>AM796*'Inputs'!$E$13/'Inputs'!$E$28</f>
        <v>0.0</v>
      </c>
      <c r="AN799" s="35">
        <f>AN796*'Inputs'!$E$13/'Inputs'!$E$28</f>
        <v>0.0</v>
      </c>
      <c r="AO799" s="35">
        <f>AO796*'Inputs'!$E$13/'Inputs'!$E$28</f>
        <v>0.0</v>
      </c>
      <c r="AP799" s="35">
        <f>AP796*'Inputs'!$E$13/'Inputs'!$E$28</f>
        <v>0.0</v>
      </c>
      <c r="AQ799" s="35">
        <f>AQ796*'Inputs'!$E$13/'Inputs'!$E$28</f>
        <v>0.0</v>
      </c>
      <c r="AR799" s="35">
        <f>AR796*'Inputs'!$E$13/'Inputs'!$E$28</f>
        <v>0.0</v>
      </c>
      <c r="AS799" s="35">
        <f>AS796*'Inputs'!$E$13/'Inputs'!$E$28</f>
        <v>0.0</v>
      </c>
      <c r="AT799" s="35">
        <f>AT796*'Inputs'!$E$13/'Inputs'!$E$28</f>
        <v>0.0</v>
      </c>
      <c r="AU799" s="35">
        <f>AU796*'Inputs'!$E$13/'Inputs'!$E$28</f>
        <v>0.0</v>
      </c>
      <c r="AV799" s="35">
        <f>AV796*'Inputs'!$E$13/'Inputs'!$E$28</f>
        <v>0.0</v>
      </c>
      <c r="AW799" s="35">
        <f>AW796*'Inputs'!$E$13/'Inputs'!$E$28</f>
        <v>0.0</v>
      </c>
      <c r="AX799" s="35">
        <f>AX796*'Inputs'!$E$13/'Inputs'!$E$28</f>
        <v>0.0</v>
      </c>
      <c r="AY799" s="35">
        <f>AY796*'Inputs'!$E$13/'Inputs'!$E$28</f>
        <v>0.0</v>
      </c>
      <c r="AZ799" s="35">
        <f>AZ796*'Inputs'!$E$13/'Inputs'!$E$28</f>
        <v>0.0</v>
      </c>
      <c r="BA799" s="35">
        <f>BA796*'Inputs'!$E$13/'Inputs'!$E$28</f>
        <v>0.0</v>
      </c>
      <c r="BB799" s="35">
        <f>BB796*'Inputs'!$E$13/'Inputs'!$E$28</f>
        <v>0.0</v>
      </c>
      <c r="BC799" s="35">
        <f>BC796*'Inputs'!$E$13/'Inputs'!$E$28</f>
        <v>0.0</v>
      </c>
      <c r="BD799" s="35">
        <f>BD796*'Inputs'!$E$13/'Inputs'!$E$28</f>
        <v>0.0</v>
      </c>
      <c r="BE799" s="35">
        <f>BE796*'Inputs'!$E$13/'Inputs'!$E$28</f>
        <v>0.0</v>
      </c>
      <c r="BF799" s="35">
        <f>BF796*'Inputs'!$E$13/'Inputs'!$E$28</f>
        <v>0.0</v>
      </c>
      <c r="BG799" s="35">
        <f>BG796*'Inputs'!$E$13/'Inputs'!$E$28</f>
        <v>0.0</v>
      </c>
      <c r="BH799" s="35">
        <f>BH796*'Inputs'!$E$13/'Inputs'!$E$28</f>
        <v>0.0</v>
      </c>
      <c r="BI799" s="35">
        <f>BI796*'Inputs'!$E$13/'Inputs'!$E$28</f>
        <v>0.0</v>
      </c>
      <c r="BJ799" s="35">
        <f>BJ796*'Inputs'!$E$13/'Inputs'!$E$28</f>
        <v>0.0</v>
      </c>
      <c r="BK799" s="35">
        <f>BK796*'Inputs'!$E$13/'Inputs'!$E$28</f>
        <v>0.0</v>
      </c>
      <c r="BL799" s="35">
        <f>BL796*'Inputs'!$E$13/'Inputs'!$E$28</f>
        <v>0.0</v>
      </c>
      <c r="BM799" s="35">
        <f>BM796*'Inputs'!$E$13/'Inputs'!$E$28</f>
        <v>0.0</v>
      </c>
      <c r="BN799" s="35">
        <f>BN796*'Inputs'!$E$13/'Inputs'!$E$28</f>
        <v>0.0</v>
      </c>
      <c r="BO799" s="35">
        <f>BO796*'Inputs'!$E$13/'Inputs'!$E$28</f>
        <v>0.0</v>
      </c>
    </row>
    <row r="800" ht="28" customHeight="1">
      <c r="A800" s="2" t="str">
        <v>SLOT40.KV</v>
      </c>
      <c r="B800" s="6" t="str">
        <v>SLOT40 employer health contribution (KV)</v>
      </c>
      <c r="C800" s="2" t="str">
        <v>EUR</v>
      </c>
      <c r="D800" s="2" t="str">
        <v>SUM</v>
      </c>
      <c r="E800" s="36">
        <f>SUM(H800:BO800)</f>
        <v>0.0</v>
      </c>
      <c r="F800" s="6" t="str">
        <v>Spare row; inactive until a hire and an exit month are entered on People_Inputs</v>
      </c>
      <c r="G800" s="2"/>
      <c r="H800" s="35">
        <f>H797*('Inputs'!$E$14+'Inputs'!$E$15)/'Inputs'!$E$28</f>
        <v>0.0</v>
      </c>
      <c r="I800" s="35">
        <f>I797*('Inputs'!$E$14+'Inputs'!$E$15)/'Inputs'!$E$28</f>
        <v>0.0</v>
      </c>
      <c r="J800" s="35">
        <f>J797*('Inputs'!$E$14+'Inputs'!$E$15)/'Inputs'!$E$28</f>
        <v>0.0</v>
      </c>
      <c r="K800" s="35">
        <f>K797*('Inputs'!$E$14+'Inputs'!$E$15)/'Inputs'!$E$28</f>
        <v>0.0</v>
      </c>
      <c r="L800" s="35">
        <f>L797*('Inputs'!$E$14+'Inputs'!$E$15)/'Inputs'!$E$28</f>
        <v>0.0</v>
      </c>
      <c r="M800" s="35">
        <f>M797*('Inputs'!$E$14+'Inputs'!$E$15)/'Inputs'!$E$28</f>
        <v>0.0</v>
      </c>
      <c r="N800" s="35">
        <f>N797*('Inputs'!$E$14+'Inputs'!$E$15)/'Inputs'!$E$28</f>
        <v>0.0</v>
      </c>
      <c r="O800" s="35">
        <f>O797*('Inputs'!$E$14+'Inputs'!$E$15)/'Inputs'!$E$28</f>
        <v>0.0</v>
      </c>
      <c r="P800" s="35">
        <f>P797*('Inputs'!$E$14+'Inputs'!$E$15)/'Inputs'!$E$28</f>
        <v>0.0</v>
      </c>
      <c r="Q800" s="35">
        <f>Q797*('Inputs'!$E$14+'Inputs'!$E$15)/'Inputs'!$E$28</f>
        <v>0.0</v>
      </c>
      <c r="R800" s="35">
        <f>R797*('Inputs'!$E$14+'Inputs'!$E$15)/'Inputs'!$E$28</f>
        <v>0.0</v>
      </c>
      <c r="S800" s="35">
        <f>S797*('Inputs'!$E$14+'Inputs'!$E$15)/'Inputs'!$E$28</f>
        <v>0.0</v>
      </c>
      <c r="T800" s="35">
        <f>T797*('Inputs'!$E$14+'Inputs'!$E$15)/'Inputs'!$E$28</f>
        <v>0.0</v>
      </c>
      <c r="U800" s="35">
        <f>U797*('Inputs'!$E$14+'Inputs'!$E$15)/'Inputs'!$E$28</f>
        <v>0.0</v>
      </c>
      <c r="V800" s="35">
        <f>V797*('Inputs'!$E$14+'Inputs'!$E$15)/'Inputs'!$E$28</f>
        <v>0.0</v>
      </c>
      <c r="W800" s="35">
        <f>W797*('Inputs'!$E$14+'Inputs'!$E$15)/'Inputs'!$E$28</f>
        <v>0.0</v>
      </c>
      <c r="X800" s="35">
        <f>X797*('Inputs'!$E$14+'Inputs'!$E$15)/'Inputs'!$E$28</f>
        <v>0.0</v>
      </c>
      <c r="Y800" s="35">
        <f>Y797*('Inputs'!$E$14+'Inputs'!$E$15)/'Inputs'!$E$28</f>
        <v>0.0</v>
      </c>
      <c r="Z800" s="35">
        <f>Z797*('Inputs'!$E$14+'Inputs'!$E$15)/'Inputs'!$E$28</f>
        <v>0.0</v>
      </c>
      <c r="AA800" s="35">
        <f>AA797*('Inputs'!$E$14+'Inputs'!$E$15)/'Inputs'!$E$28</f>
        <v>0.0</v>
      </c>
      <c r="AB800" s="35">
        <f>AB797*('Inputs'!$E$14+'Inputs'!$E$15)/'Inputs'!$E$28</f>
        <v>0.0</v>
      </c>
      <c r="AC800" s="35">
        <f>AC797*('Inputs'!$E$14+'Inputs'!$E$15)/'Inputs'!$E$28</f>
        <v>0.0</v>
      </c>
      <c r="AD800" s="35">
        <f>AD797*('Inputs'!$E$14+'Inputs'!$E$15)/'Inputs'!$E$28</f>
        <v>0.0</v>
      </c>
      <c r="AE800" s="35">
        <f>AE797*('Inputs'!$E$14+'Inputs'!$E$15)/'Inputs'!$E$28</f>
        <v>0.0</v>
      </c>
      <c r="AF800" s="35">
        <f>AF797*('Inputs'!$E$14+'Inputs'!$E$15)/'Inputs'!$E$28</f>
        <v>0.0</v>
      </c>
      <c r="AG800" s="35">
        <f>AG797*('Inputs'!$E$14+'Inputs'!$E$15)/'Inputs'!$E$28</f>
        <v>0.0</v>
      </c>
      <c r="AH800" s="35">
        <f>AH797*('Inputs'!$E$14+'Inputs'!$E$15)/'Inputs'!$E$28</f>
        <v>0.0</v>
      </c>
      <c r="AI800" s="35">
        <f>AI797*('Inputs'!$E$14+'Inputs'!$E$15)/'Inputs'!$E$28</f>
        <v>0.0</v>
      </c>
      <c r="AJ800" s="35">
        <f>AJ797*('Inputs'!$E$14+'Inputs'!$E$15)/'Inputs'!$E$28</f>
        <v>0.0</v>
      </c>
      <c r="AK800" s="35">
        <f>AK797*('Inputs'!$E$14+'Inputs'!$E$15)/'Inputs'!$E$28</f>
        <v>0.0</v>
      </c>
      <c r="AL800" s="35">
        <f>AL797*('Inputs'!$E$14+'Inputs'!$E$15)/'Inputs'!$E$28</f>
        <v>0.0</v>
      </c>
      <c r="AM800" s="35">
        <f>AM797*('Inputs'!$E$14+'Inputs'!$E$15)/'Inputs'!$E$28</f>
        <v>0.0</v>
      </c>
      <c r="AN800" s="35">
        <f>AN797*('Inputs'!$E$14+'Inputs'!$E$15)/'Inputs'!$E$28</f>
        <v>0.0</v>
      </c>
      <c r="AO800" s="35">
        <f>AO797*('Inputs'!$E$14+'Inputs'!$E$15)/'Inputs'!$E$28</f>
        <v>0.0</v>
      </c>
      <c r="AP800" s="35">
        <f>AP797*('Inputs'!$E$14+'Inputs'!$E$15)/'Inputs'!$E$28</f>
        <v>0.0</v>
      </c>
      <c r="AQ800" s="35">
        <f>AQ797*('Inputs'!$E$14+'Inputs'!$E$15)/'Inputs'!$E$28</f>
        <v>0.0</v>
      </c>
      <c r="AR800" s="35">
        <f>AR797*('Inputs'!$E$14+'Inputs'!$E$15)/'Inputs'!$E$28</f>
        <v>0.0</v>
      </c>
      <c r="AS800" s="35">
        <f>AS797*('Inputs'!$E$14+'Inputs'!$E$15)/'Inputs'!$E$28</f>
        <v>0.0</v>
      </c>
      <c r="AT800" s="35">
        <f>AT797*('Inputs'!$E$14+'Inputs'!$E$15)/'Inputs'!$E$28</f>
        <v>0.0</v>
      </c>
      <c r="AU800" s="35">
        <f>AU797*('Inputs'!$E$14+'Inputs'!$E$15)/'Inputs'!$E$28</f>
        <v>0.0</v>
      </c>
      <c r="AV800" s="35">
        <f>AV797*('Inputs'!$E$14+'Inputs'!$E$15)/'Inputs'!$E$28</f>
        <v>0.0</v>
      </c>
      <c r="AW800" s="35">
        <f>AW797*('Inputs'!$E$14+'Inputs'!$E$15)/'Inputs'!$E$28</f>
        <v>0.0</v>
      </c>
      <c r="AX800" s="35">
        <f>AX797*('Inputs'!$E$14+'Inputs'!$E$15)/'Inputs'!$E$28</f>
        <v>0.0</v>
      </c>
      <c r="AY800" s="35">
        <f>AY797*('Inputs'!$E$14+'Inputs'!$E$15)/'Inputs'!$E$28</f>
        <v>0.0</v>
      </c>
      <c r="AZ800" s="35">
        <f>AZ797*('Inputs'!$E$14+'Inputs'!$E$15)/'Inputs'!$E$28</f>
        <v>0.0</v>
      </c>
      <c r="BA800" s="35">
        <f>BA797*('Inputs'!$E$14+'Inputs'!$E$15)/'Inputs'!$E$28</f>
        <v>0.0</v>
      </c>
      <c r="BB800" s="35">
        <f>BB797*('Inputs'!$E$14+'Inputs'!$E$15)/'Inputs'!$E$28</f>
        <v>0.0</v>
      </c>
      <c r="BC800" s="35">
        <f>BC797*('Inputs'!$E$14+'Inputs'!$E$15)/'Inputs'!$E$28</f>
        <v>0.0</v>
      </c>
      <c r="BD800" s="35">
        <f>BD797*('Inputs'!$E$14+'Inputs'!$E$15)/'Inputs'!$E$28</f>
        <v>0.0</v>
      </c>
      <c r="BE800" s="35">
        <f>BE797*('Inputs'!$E$14+'Inputs'!$E$15)/'Inputs'!$E$28</f>
        <v>0.0</v>
      </c>
      <c r="BF800" s="35">
        <f>BF797*('Inputs'!$E$14+'Inputs'!$E$15)/'Inputs'!$E$28</f>
        <v>0.0</v>
      </c>
      <c r="BG800" s="35">
        <f>BG797*('Inputs'!$E$14+'Inputs'!$E$15)/'Inputs'!$E$28</f>
        <v>0.0</v>
      </c>
      <c r="BH800" s="35">
        <f>BH797*('Inputs'!$E$14+'Inputs'!$E$15)/'Inputs'!$E$28</f>
        <v>0.0</v>
      </c>
      <c r="BI800" s="35">
        <f>BI797*('Inputs'!$E$14+'Inputs'!$E$15)/'Inputs'!$E$28</f>
        <v>0.0</v>
      </c>
      <c r="BJ800" s="35">
        <f>BJ797*('Inputs'!$E$14+'Inputs'!$E$15)/'Inputs'!$E$28</f>
        <v>0.0</v>
      </c>
      <c r="BK800" s="35">
        <f>BK797*('Inputs'!$E$14+'Inputs'!$E$15)/'Inputs'!$E$28</f>
        <v>0.0</v>
      </c>
      <c r="BL800" s="35">
        <f>BL797*('Inputs'!$E$14+'Inputs'!$E$15)/'Inputs'!$E$28</f>
        <v>0.0</v>
      </c>
      <c r="BM800" s="35">
        <f>BM797*('Inputs'!$E$14+'Inputs'!$E$15)/'Inputs'!$E$28</f>
        <v>0.0</v>
      </c>
      <c r="BN800" s="35">
        <f>BN797*('Inputs'!$E$14+'Inputs'!$E$15)/'Inputs'!$E$28</f>
        <v>0.0</v>
      </c>
      <c r="BO800" s="35">
        <f>BO797*('Inputs'!$E$14+'Inputs'!$E$15)/'Inputs'!$E$28</f>
        <v>0.0</v>
      </c>
    </row>
    <row r="801" ht="28" customHeight="1">
      <c r="A801" s="2" t="str">
        <v>SLOT40.PV</v>
      </c>
      <c r="B801" s="6" t="str">
        <v>SLOT40 employer care contribution (PV)</v>
      </c>
      <c r="C801" s="2" t="str">
        <v>EUR</v>
      </c>
      <c r="D801" s="2" t="str">
        <v>SUM</v>
      </c>
      <c r="E801" s="36">
        <f>SUM(H801:BO801)</f>
        <v>0.0</v>
      </c>
      <c r="F801" s="6" t="str">
        <v>Spare row; inactive until a hire and an exit month are entered on People_Inputs</v>
      </c>
      <c r="G801" s="2"/>
      <c r="H801" s="35">
        <f>H797*'Inputs'!$E$16/'Inputs'!$E$28</f>
        <v>0.0</v>
      </c>
      <c r="I801" s="35">
        <f>I797*'Inputs'!$E$16/'Inputs'!$E$28</f>
        <v>0.0</v>
      </c>
      <c r="J801" s="35">
        <f>J797*'Inputs'!$E$16/'Inputs'!$E$28</f>
        <v>0.0</v>
      </c>
      <c r="K801" s="35">
        <f>K797*'Inputs'!$E$16/'Inputs'!$E$28</f>
        <v>0.0</v>
      </c>
      <c r="L801" s="35">
        <f>L797*'Inputs'!$E$16/'Inputs'!$E$28</f>
        <v>0.0</v>
      </c>
      <c r="M801" s="35">
        <f>M797*'Inputs'!$E$16/'Inputs'!$E$28</f>
        <v>0.0</v>
      </c>
      <c r="N801" s="35">
        <f>N797*'Inputs'!$E$16/'Inputs'!$E$28</f>
        <v>0.0</v>
      </c>
      <c r="O801" s="35">
        <f>O797*'Inputs'!$E$16/'Inputs'!$E$28</f>
        <v>0.0</v>
      </c>
      <c r="P801" s="35">
        <f>P797*'Inputs'!$E$16/'Inputs'!$E$28</f>
        <v>0.0</v>
      </c>
      <c r="Q801" s="35">
        <f>Q797*'Inputs'!$E$16/'Inputs'!$E$28</f>
        <v>0.0</v>
      </c>
      <c r="R801" s="35">
        <f>R797*'Inputs'!$E$16/'Inputs'!$E$28</f>
        <v>0.0</v>
      </c>
      <c r="S801" s="35">
        <f>S797*'Inputs'!$E$16/'Inputs'!$E$28</f>
        <v>0.0</v>
      </c>
      <c r="T801" s="35">
        <f>T797*'Inputs'!$E$16/'Inputs'!$E$28</f>
        <v>0.0</v>
      </c>
      <c r="U801" s="35">
        <f>U797*'Inputs'!$E$16/'Inputs'!$E$28</f>
        <v>0.0</v>
      </c>
      <c r="V801" s="35">
        <f>V797*'Inputs'!$E$16/'Inputs'!$E$28</f>
        <v>0.0</v>
      </c>
      <c r="W801" s="35">
        <f>W797*'Inputs'!$E$16/'Inputs'!$E$28</f>
        <v>0.0</v>
      </c>
      <c r="X801" s="35">
        <f>X797*'Inputs'!$E$16/'Inputs'!$E$28</f>
        <v>0.0</v>
      </c>
      <c r="Y801" s="35">
        <f>Y797*'Inputs'!$E$16/'Inputs'!$E$28</f>
        <v>0.0</v>
      </c>
      <c r="Z801" s="35">
        <f>Z797*'Inputs'!$E$16/'Inputs'!$E$28</f>
        <v>0.0</v>
      </c>
      <c r="AA801" s="35">
        <f>AA797*'Inputs'!$E$16/'Inputs'!$E$28</f>
        <v>0.0</v>
      </c>
      <c r="AB801" s="35">
        <f>AB797*'Inputs'!$E$16/'Inputs'!$E$28</f>
        <v>0.0</v>
      </c>
      <c r="AC801" s="35">
        <f>AC797*'Inputs'!$E$16/'Inputs'!$E$28</f>
        <v>0.0</v>
      </c>
      <c r="AD801" s="35">
        <f>AD797*'Inputs'!$E$16/'Inputs'!$E$28</f>
        <v>0.0</v>
      </c>
      <c r="AE801" s="35">
        <f>AE797*'Inputs'!$E$16/'Inputs'!$E$28</f>
        <v>0.0</v>
      </c>
      <c r="AF801" s="35">
        <f>AF797*'Inputs'!$E$16/'Inputs'!$E$28</f>
        <v>0.0</v>
      </c>
      <c r="AG801" s="35">
        <f>AG797*'Inputs'!$E$16/'Inputs'!$E$28</f>
        <v>0.0</v>
      </c>
      <c r="AH801" s="35">
        <f>AH797*'Inputs'!$E$16/'Inputs'!$E$28</f>
        <v>0.0</v>
      </c>
      <c r="AI801" s="35">
        <f>AI797*'Inputs'!$E$16/'Inputs'!$E$28</f>
        <v>0.0</v>
      </c>
      <c r="AJ801" s="35">
        <f>AJ797*'Inputs'!$E$16/'Inputs'!$E$28</f>
        <v>0.0</v>
      </c>
      <c r="AK801" s="35">
        <f>AK797*'Inputs'!$E$16/'Inputs'!$E$28</f>
        <v>0.0</v>
      </c>
      <c r="AL801" s="35">
        <f>AL797*'Inputs'!$E$16/'Inputs'!$E$28</f>
        <v>0.0</v>
      </c>
      <c r="AM801" s="35">
        <f>AM797*'Inputs'!$E$16/'Inputs'!$E$28</f>
        <v>0.0</v>
      </c>
      <c r="AN801" s="35">
        <f>AN797*'Inputs'!$E$16/'Inputs'!$E$28</f>
        <v>0.0</v>
      </c>
      <c r="AO801" s="35">
        <f>AO797*'Inputs'!$E$16/'Inputs'!$E$28</f>
        <v>0.0</v>
      </c>
      <c r="AP801" s="35">
        <f>AP797*'Inputs'!$E$16/'Inputs'!$E$28</f>
        <v>0.0</v>
      </c>
      <c r="AQ801" s="35">
        <f>AQ797*'Inputs'!$E$16/'Inputs'!$E$28</f>
        <v>0.0</v>
      </c>
      <c r="AR801" s="35">
        <f>AR797*'Inputs'!$E$16/'Inputs'!$E$28</f>
        <v>0.0</v>
      </c>
      <c r="AS801" s="35">
        <f>AS797*'Inputs'!$E$16/'Inputs'!$E$28</f>
        <v>0.0</v>
      </c>
      <c r="AT801" s="35">
        <f>AT797*'Inputs'!$E$16/'Inputs'!$E$28</f>
        <v>0.0</v>
      </c>
      <c r="AU801" s="35">
        <f>AU797*'Inputs'!$E$16/'Inputs'!$E$28</f>
        <v>0.0</v>
      </c>
      <c r="AV801" s="35">
        <f>AV797*'Inputs'!$E$16/'Inputs'!$E$28</f>
        <v>0.0</v>
      </c>
      <c r="AW801" s="35">
        <f>AW797*'Inputs'!$E$16/'Inputs'!$E$28</f>
        <v>0.0</v>
      </c>
      <c r="AX801" s="35">
        <f>AX797*'Inputs'!$E$16/'Inputs'!$E$28</f>
        <v>0.0</v>
      </c>
      <c r="AY801" s="35">
        <f>AY797*'Inputs'!$E$16/'Inputs'!$E$28</f>
        <v>0.0</v>
      </c>
      <c r="AZ801" s="35">
        <f>AZ797*'Inputs'!$E$16/'Inputs'!$E$28</f>
        <v>0.0</v>
      </c>
      <c r="BA801" s="35">
        <f>BA797*'Inputs'!$E$16/'Inputs'!$E$28</f>
        <v>0.0</v>
      </c>
      <c r="BB801" s="35">
        <f>BB797*'Inputs'!$E$16/'Inputs'!$E$28</f>
        <v>0.0</v>
      </c>
      <c r="BC801" s="35">
        <f>BC797*'Inputs'!$E$16/'Inputs'!$E$28</f>
        <v>0.0</v>
      </c>
      <c r="BD801" s="35">
        <f>BD797*'Inputs'!$E$16/'Inputs'!$E$28</f>
        <v>0.0</v>
      </c>
      <c r="BE801" s="35">
        <f>BE797*'Inputs'!$E$16/'Inputs'!$E$28</f>
        <v>0.0</v>
      </c>
      <c r="BF801" s="35">
        <f>BF797*'Inputs'!$E$16/'Inputs'!$E$28</f>
        <v>0.0</v>
      </c>
      <c r="BG801" s="35">
        <f>BG797*'Inputs'!$E$16/'Inputs'!$E$28</f>
        <v>0.0</v>
      </c>
      <c r="BH801" s="35">
        <f>BH797*'Inputs'!$E$16/'Inputs'!$E$28</f>
        <v>0.0</v>
      </c>
      <c r="BI801" s="35">
        <f>BI797*'Inputs'!$E$16/'Inputs'!$E$28</f>
        <v>0.0</v>
      </c>
      <c r="BJ801" s="35">
        <f>BJ797*'Inputs'!$E$16/'Inputs'!$E$28</f>
        <v>0.0</v>
      </c>
      <c r="BK801" s="35">
        <f>BK797*'Inputs'!$E$16/'Inputs'!$E$28</f>
        <v>0.0</v>
      </c>
      <c r="BL801" s="35">
        <f>BL797*'Inputs'!$E$16/'Inputs'!$E$28</f>
        <v>0.0</v>
      </c>
      <c r="BM801" s="35">
        <f>BM797*'Inputs'!$E$16/'Inputs'!$E$28</f>
        <v>0.0</v>
      </c>
      <c r="BN801" s="35">
        <f>BN797*'Inputs'!$E$16/'Inputs'!$E$28</f>
        <v>0.0</v>
      </c>
      <c r="BO801" s="35">
        <f>BO797*'Inputs'!$E$16/'Inputs'!$E$28</f>
        <v>0.0</v>
      </c>
    </row>
    <row r="802" ht="28" customHeight="1">
      <c r="A802" s="2" t="str">
        <v>SLOT40.U1</v>
      </c>
      <c r="B802" s="6" t="str">
        <v>SLOT40 U1 sick-pay levy</v>
      </c>
      <c r="C802" s="2" t="str">
        <v>EUR</v>
      </c>
      <c r="D802" s="2" t="str">
        <v>SUM</v>
      </c>
      <c r="E802" s="36">
        <f>SUM(H802:BO802)</f>
        <v>0.0</v>
      </c>
      <c r="F802" s="6" t="str">
        <v>Spare row; inactive until a hire and an exit month are entered on People_Inputs</v>
      </c>
      <c r="G802" s="2"/>
      <c r="H802" s="35">
        <f>H796*'Inputs'!$E$17*IF('Summary'!H13&lt;='Inputs'!$E$27,1,0)</f>
        <v>0.0</v>
      </c>
      <c r="I802" s="35">
        <f>I796*'Inputs'!$E$17*IF('Summary'!I13&lt;='Inputs'!$E$27,1,0)</f>
        <v>0.0</v>
      </c>
      <c r="J802" s="35">
        <f>J796*'Inputs'!$E$17*IF('Summary'!J13&lt;='Inputs'!$E$27,1,0)</f>
        <v>0.0</v>
      </c>
      <c r="K802" s="35">
        <f>K796*'Inputs'!$E$17*IF('Summary'!K13&lt;='Inputs'!$E$27,1,0)</f>
        <v>0.0</v>
      </c>
      <c r="L802" s="35">
        <f>L796*'Inputs'!$E$17*IF('Summary'!L13&lt;='Inputs'!$E$27,1,0)</f>
        <v>0.0</v>
      </c>
      <c r="M802" s="35">
        <f>M796*'Inputs'!$E$17*IF('Summary'!M13&lt;='Inputs'!$E$27,1,0)</f>
        <v>0.0</v>
      </c>
      <c r="N802" s="35">
        <f>N796*'Inputs'!$E$17*IF('Summary'!N13&lt;='Inputs'!$E$27,1,0)</f>
        <v>0.0</v>
      </c>
      <c r="O802" s="35">
        <f>O796*'Inputs'!$E$17*IF('Summary'!O13&lt;='Inputs'!$E$27,1,0)</f>
        <v>0.0</v>
      </c>
      <c r="P802" s="35">
        <f>P796*'Inputs'!$E$17*IF('Summary'!P13&lt;='Inputs'!$E$27,1,0)</f>
        <v>0.0</v>
      </c>
      <c r="Q802" s="35">
        <f>Q796*'Inputs'!$E$17*IF('Summary'!Q13&lt;='Inputs'!$E$27,1,0)</f>
        <v>0.0</v>
      </c>
      <c r="R802" s="35">
        <f>R796*'Inputs'!$E$17*IF('Summary'!R13&lt;='Inputs'!$E$27,1,0)</f>
        <v>0.0</v>
      </c>
      <c r="S802" s="35">
        <f>S796*'Inputs'!$E$17*IF('Summary'!S13&lt;='Inputs'!$E$27,1,0)</f>
        <v>0.0</v>
      </c>
      <c r="T802" s="35">
        <f>T796*'Inputs'!$E$17*IF('Summary'!T13&lt;='Inputs'!$E$27,1,0)</f>
        <v>0.0</v>
      </c>
      <c r="U802" s="35">
        <f>U796*'Inputs'!$E$17*IF('Summary'!U13&lt;='Inputs'!$E$27,1,0)</f>
        <v>0.0</v>
      </c>
      <c r="V802" s="35">
        <f>V796*'Inputs'!$E$17*IF('Summary'!V13&lt;='Inputs'!$E$27,1,0)</f>
        <v>0.0</v>
      </c>
      <c r="W802" s="35">
        <f>W796*'Inputs'!$E$17*IF('Summary'!W13&lt;='Inputs'!$E$27,1,0)</f>
        <v>0.0</v>
      </c>
      <c r="X802" s="35">
        <f>X796*'Inputs'!$E$17*IF('Summary'!X13&lt;='Inputs'!$E$27,1,0)</f>
        <v>0.0</v>
      </c>
      <c r="Y802" s="35">
        <f>Y796*'Inputs'!$E$17*IF('Summary'!Y13&lt;='Inputs'!$E$27,1,0)</f>
        <v>0.0</v>
      </c>
      <c r="Z802" s="35">
        <f>Z796*'Inputs'!$E$17*IF('Summary'!Z13&lt;='Inputs'!$E$27,1,0)</f>
        <v>0.0</v>
      </c>
      <c r="AA802" s="35">
        <f>AA796*'Inputs'!$E$17*IF('Summary'!AA13&lt;='Inputs'!$E$27,1,0)</f>
        <v>0.0</v>
      </c>
      <c r="AB802" s="35">
        <f>AB796*'Inputs'!$E$17*IF('Summary'!AB13&lt;='Inputs'!$E$27,1,0)</f>
        <v>0.0</v>
      </c>
      <c r="AC802" s="35">
        <f>AC796*'Inputs'!$E$17*IF('Summary'!AC13&lt;='Inputs'!$E$27,1,0)</f>
        <v>0.0</v>
      </c>
      <c r="AD802" s="35">
        <f>AD796*'Inputs'!$E$17*IF('Summary'!AD13&lt;='Inputs'!$E$27,1,0)</f>
        <v>0.0</v>
      </c>
      <c r="AE802" s="35">
        <f>AE796*'Inputs'!$E$17*IF('Summary'!AE13&lt;='Inputs'!$E$27,1,0)</f>
        <v>0.0</v>
      </c>
      <c r="AF802" s="35">
        <f>AF796*'Inputs'!$E$17*IF('Summary'!AF13&lt;='Inputs'!$E$27,1,0)</f>
        <v>0.0</v>
      </c>
      <c r="AG802" s="35">
        <f>AG796*'Inputs'!$E$17*IF('Summary'!AG13&lt;='Inputs'!$E$27,1,0)</f>
        <v>0.0</v>
      </c>
      <c r="AH802" s="35">
        <f>AH796*'Inputs'!$E$17*IF('Summary'!AH13&lt;='Inputs'!$E$27,1,0)</f>
        <v>0.0</v>
      </c>
      <c r="AI802" s="35">
        <f>AI796*'Inputs'!$E$17*IF('Summary'!AI13&lt;='Inputs'!$E$27,1,0)</f>
        <v>0.0</v>
      </c>
      <c r="AJ802" s="35">
        <f>AJ796*'Inputs'!$E$17*IF('Summary'!AJ13&lt;='Inputs'!$E$27,1,0)</f>
        <v>0.0</v>
      </c>
      <c r="AK802" s="35">
        <f>AK796*'Inputs'!$E$17*IF('Summary'!AK13&lt;='Inputs'!$E$27,1,0)</f>
        <v>0.0</v>
      </c>
      <c r="AL802" s="35">
        <f>AL796*'Inputs'!$E$17*IF('Summary'!AL13&lt;='Inputs'!$E$27,1,0)</f>
        <v>0.0</v>
      </c>
      <c r="AM802" s="35">
        <f>AM796*'Inputs'!$E$17*IF('Summary'!AM13&lt;='Inputs'!$E$27,1,0)</f>
        <v>0.0</v>
      </c>
      <c r="AN802" s="35">
        <f>AN796*'Inputs'!$E$17*IF('Summary'!AN13&lt;='Inputs'!$E$27,1,0)</f>
        <v>0.0</v>
      </c>
      <c r="AO802" s="35">
        <f>AO796*'Inputs'!$E$17*IF('Summary'!AO13&lt;='Inputs'!$E$27,1,0)</f>
        <v>0.0</v>
      </c>
      <c r="AP802" s="35">
        <f>AP796*'Inputs'!$E$17*IF('Summary'!AP13&lt;='Inputs'!$E$27,1,0)</f>
        <v>0.0</v>
      </c>
      <c r="AQ802" s="35">
        <f>AQ796*'Inputs'!$E$17*IF('Summary'!AQ13&lt;='Inputs'!$E$27,1,0)</f>
        <v>0.0</v>
      </c>
      <c r="AR802" s="35">
        <f>AR796*'Inputs'!$E$17*IF('Summary'!AR13&lt;='Inputs'!$E$27,1,0)</f>
        <v>0.0</v>
      </c>
      <c r="AS802" s="35">
        <f>AS796*'Inputs'!$E$17*IF('Summary'!AS13&lt;='Inputs'!$E$27,1,0)</f>
        <v>0.0</v>
      </c>
      <c r="AT802" s="35">
        <f>AT796*'Inputs'!$E$17*IF('Summary'!AT13&lt;='Inputs'!$E$27,1,0)</f>
        <v>0.0</v>
      </c>
      <c r="AU802" s="35">
        <f>AU796*'Inputs'!$E$17*IF('Summary'!AU13&lt;='Inputs'!$E$27,1,0)</f>
        <v>0.0</v>
      </c>
      <c r="AV802" s="35">
        <f>AV796*'Inputs'!$E$17*IF('Summary'!AV13&lt;='Inputs'!$E$27,1,0)</f>
        <v>0.0</v>
      </c>
      <c r="AW802" s="35">
        <f>AW796*'Inputs'!$E$17*IF('Summary'!AW13&lt;='Inputs'!$E$27,1,0)</f>
        <v>0.0</v>
      </c>
      <c r="AX802" s="35">
        <f>AX796*'Inputs'!$E$17*IF('Summary'!AX13&lt;='Inputs'!$E$27,1,0)</f>
        <v>0.0</v>
      </c>
      <c r="AY802" s="35">
        <f>AY796*'Inputs'!$E$17*IF('Summary'!AY13&lt;='Inputs'!$E$27,1,0)</f>
        <v>0.0</v>
      </c>
      <c r="AZ802" s="35">
        <f>AZ796*'Inputs'!$E$17*IF('Summary'!AZ13&lt;='Inputs'!$E$27,1,0)</f>
        <v>0.0</v>
      </c>
      <c r="BA802" s="35">
        <f>BA796*'Inputs'!$E$17*IF('Summary'!BA13&lt;='Inputs'!$E$27,1,0)</f>
        <v>0.0</v>
      </c>
      <c r="BB802" s="35">
        <f>BB796*'Inputs'!$E$17*IF('Summary'!BB13&lt;='Inputs'!$E$27,1,0)</f>
        <v>0.0</v>
      </c>
      <c r="BC802" s="35">
        <f>BC796*'Inputs'!$E$17*IF('Summary'!BC13&lt;='Inputs'!$E$27,1,0)</f>
        <v>0.0</v>
      </c>
      <c r="BD802" s="35">
        <f>BD796*'Inputs'!$E$17*IF('Summary'!BD13&lt;='Inputs'!$E$27,1,0)</f>
        <v>0.0</v>
      </c>
      <c r="BE802" s="35">
        <f>BE796*'Inputs'!$E$17*IF('Summary'!BE13&lt;='Inputs'!$E$27,1,0)</f>
        <v>0.0</v>
      </c>
      <c r="BF802" s="35">
        <f>BF796*'Inputs'!$E$17*IF('Summary'!BF13&lt;='Inputs'!$E$27,1,0)</f>
        <v>0.0</v>
      </c>
      <c r="BG802" s="35">
        <f>BG796*'Inputs'!$E$17*IF('Summary'!BG13&lt;='Inputs'!$E$27,1,0)</f>
        <v>0.0</v>
      </c>
      <c r="BH802" s="35">
        <f>BH796*'Inputs'!$E$17*IF('Summary'!BH13&lt;='Inputs'!$E$27,1,0)</f>
        <v>0.0</v>
      </c>
      <c r="BI802" s="35">
        <f>BI796*'Inputs'!$E$17*IF('Summary'!BI13&lt;='Inputs'!$E$27,1,0)</f>
        <v>0.0</v>
      </c>
      <c r="BJ802" s="35">
        <f>BJ796*'Inputs'!$E$17*IF('Summary'!BJ13&lt;='Inputs'!$E$27,1,0)</f>
        <v>0.0</v>
      </c>
      <c r="BK802" s="35">
        <f>BK796*'Inputs'!$E$17*IF('Summary'!BK13&lt;='Inputs'!$E$27,1,0)</f>
        <v>0.0</v>
      </c>
      <c r="BL802" s="35">
        <f>BL796*'Inputs'!$E$17*IF('Summary'!BL13&lt;='Inputs'!$E$27,1,0)</f>
        <v>0.0</v>
      </c>
      <c r="BM802" s="35">
        <f>BM796*'Inputs'!$E$17*IF('Summary'!BM13&lt;='Inputs'!$E$27,1,0)</f>
        <v>0.0</v>
      </c>
      <c r="BN802" s="35">
        <f>BN796*'Inputs'!$E$17*IF('Summary'!BN13&lt;='Inputs'!$E$27,1,0)</f>
        <v>0.0</v>
      </c>
      <c r="BO802" s="35">
        <f>BO796*'Inputs'!$E$17*IF('Summary'!BO13&lt;='Inputs'!$E$27,1,0)</f>
        <v>0.0</v>
      </c>
    </row>
    <row r="803" ht="28" customHeight="1">
      <c r="A803" s="2" t="str">
        <v>SLOT40.U2</v>
      </c>
      <c r="B803" s="6" t="str">
        <v>SLOT40 U2 maternity levy</v>
      </c>
      <c r="C803" s="2" t="str">
        <v>EUR</v>
      </c>
      <c r="D803" s="2" t="str">
        <v>SUM</v>
      </c>
      <c r="E803" s="36">
        <f>SUM(H803:BO803)</f>
        <v>0.0</v>
      </c>
      <c r="F803" s="6" t="str">
        <v>Spare row; inactive until a hire and an exit month are entered on People_Inputs</v>
      </c>
      <c r="G803" s="2"/>
      <c r="H803" s="35">
        <f>H796*'Inputs'!$E$18</f>
        <v>0.0</v>
      </c>
      <c r="I803" s="35">
        <f>I796*'Inputs'!$E$18</f>
        <v>0.0</v>
      </c>
      <c r="J803" s="35">
        <f>J796*'Inputs'!$E$18</f>
        <v>0.0</v>
      </c>
      <c r="K803" s="35">
        <f>K796*'Inputs'!$E$18</f>
        <v>0.0</v>
      </c>
      <c r="L803" s="35">
        <f>L796*'Inputs'!$E$18</f>
        <v>0.0</v>
      </c>
      <c r="M803" s="35">
        <f>M796*'Inputs'!$E$18</f>
        <v>0.0</v>
      </c>
      <c r="N803" s="35">
        <f>N796*'Inputs'!$E$18</f>
        <v>0.0</v>
      </c>
      <c r="O803" s="35">
        <f>O796*'Inputs'!$E$18</f>
        <v>0.0</v>
      </c>
      <c r="P803" s="35">
        <f>P796*'Inputs'!$E$18</f>
        <v>0.0</v>
      </c>
      <c r="Q803" s="35">
        <f>Q796*'Inputs'!$E$18</f>
        <v>0.0</v>
      </c>
      <c r="R803" s="35">
        <f>R796*'Inputs'!$E$18</f>
        <v>0.0</v>
      </c>
      <c r="S803" s="35">
        <f>S796*'Inputs'!$E$18</f>
        <v>0.0</v>
      </c>
      <c r="T803" s="35">
        <f>T796*'Inputs'!$E$18</f>
        <v>0.0</v>
      </c>
      <c r="U803" s="35">
        <f>U796*'Inputs'!$E$18</f>
        <v>0.0</v>
      </c>
      <c r="V803" s="35">
        <f>V796*'Inputs'!$E$18</f>
        <v>0.0</v>
      </c>
      <c r="W803" s="35">
        <f>W796*'Inputs'!$E$18</f>
        <v>0.0</v>
      </c>
      <c r="X803" s="35">
        <f>X796*'Inputs'!$E$18</f>
        <v>0.0</v>
      </c>
      <c r="Y803" s="35">
        <f>Y796*'Inputs'!$E$18</f>
        <v>0.0</v>
      </c>
      <c r="Z803" s="35">
        <f>Z796*'Inputs'!$E$18</f>
        <v>0.0</v>
      </c>
      <c r="AA803" s="35">
        <f>AA796*'Inputs'!$E$18</f>
        <v>0.0</v>
      </c>
      <c r="AB803" s="35">
        <f>AB796*'Inputs'!$E$18</f>
        <v>0.0</v>
      </c>
      <c r="AC803" s="35">
        <f>AC796*'Inputs'!$E$18</f>
        <v>0.0</v>
      </c>
      <c r="AD803" s="35">
        <f>AD796*'Inputs'!$E$18</f>
        <v>0.0</v>
      </c>
      <c r="AE803" s="35">
        <f>AE796*'Inputs'!$E$18</f>
        <v>0.0</v>
      </c>
      <c r="AF803" s="35">
        <f>AF796*'Inputs'!$E$18</f>
        <v>0.0</v>
      </c>
      <c r="AG803" s="35">
        <f>AG796*'Inputs'!$E$18</f>
        <v>0.0</v>
      </c>
      <c r="AH803" s="35">
        <f>AH796*'Inputs'!$E$18</f>
        <v>0.0</v>
      </c>
      <c r="AI803" s="35">
        <f>AI796*'Inputs'!$E$18</f>
        <v>0.0</v>
      </c>
      <c r="AJ803" s="35">
        <f>AJ796*'Inputs'!$E$18</f>
        <v>0.0</v>
      </c>
      <c r="AK803" s="35">
        <f>AK796*'Inputs'!$E$18</f>
        <v>0.0</v>
      </c>
      <c r="AL803" s="35">
        <f>AL796*'Inputs'!$E$18</f>
        <v>0.0</v>
      </c>
      <c r="AM803" s="35">
        <f>AM796*'Inputs'!$E$18</f>
        <v>0.0</v>
      </c>
      <c r="AN803" s="35">
        <f>AN796*'Inputs'!$E$18</f>
        <v>0.0</v>
      </c>
      <c r="AO803" s="35">
        <f>AO796*'Inputs'!$E$18</f>
        <v>0.0</v>
      </c>
      <c r="AP803" s="35">
        <f>AP796*'Inputs'!$E$18</f>
        <v>0.0</v>
      </c>
      <c r="AQ803" s="35">
        <f>AQ796*'Inputs'!$E$18</f>
        <v>0.0</v>
      </c>
      <c r="AR803" s="35">
        <f>AR796*'Inputs'!$E$18</f>
        <v>0.0</v>
      </c>
      <c r="AS803" s="35">
        <f>AS796*'Inputs'!$E$18</f>
        <v>0.0</v>
      </c>
      <c r="AT803" s="35">
        <f>AT796*'Inputs'!$E$18</f>
        <v>0.0</v>
      </c>
      <c r="AU803" s="35">
        <f>AU796*'Inputs'!$E$18</f>
        <v>0.0</v>
      </c>
      <c r="AV803" s="35">
        <f>AV796*'Inputs'!$E$18</f>
        <v>0.0</v>
      </c>
      <c r="AW803" s="35">
        <f>AW796*'Inputs'!$E$18</f>
        <v>0.0</v>
      </c>
      <c r="AX803" s="35">
        <f>AX796*'Inputs'!$E$18</f>
        <v>0.0</v>
      </c>
      <c r="AY803" s="35">
        <f>AY796*'Inputs'!$E$18</f>
        <v>0.0</v>
      </c>
      <c r="AZ803" s="35">
        <f>AZ796*'Inputs'!$E$18</f>
        <v>0.0</v>
      </c>
      <c r="BA803" s="35">
        <f>BA796*'Inputs'!$E$18</f>
        <v>0.0</v>
      </c>
      <c r="BB803" s="35">
        <f>BB796*'Inputs'!$E$18</f>
        <v>0.0</v>
      </c>
      <c r="BC803" s="35">
        <f>BC796*'Inputs'!$E$18</f>
        <v>0.0</v>
      </c>
      <c r="BD803" s="35">
        <f>BD796*'Inputs'!$E$18</f>
        <v>0.0</v>
      </c>
      <c r="BE803" s="35">
        <f>BE796*'Inputs'!$E$18</f>
        <v>0.0</v>
      </c>
      <c r="BF803" s="35">
        <f>BF796*'Inputs'!$E$18</f>
        <v>0.0</v>
      </c>
      <c r="BG803" s="35">
        <f>BG796*'Inputs'!$E$18</f>
        <v>0.0</v>
      </c>
      <c r="BH803" s="35">
        <f>BH796*'Inputs'!$E$18</f>
        <v>0.0</v>
      </c>
      <c r="BI803" s="35">
        <f>BI796*'Inputs'!$E$18</f>
        <v>0.0</v>
      </c>
      <c r="BJ803" s="35">
        <f>BJ796*'Inputs'!$E$18</f>
        <v>0.0</v>
      </c>
      <c r="BK803" s="35">
        <f>BK796*'Inputs'!$E$18</f>
        <v>0.0</v>
      </c>
      <c r="BL803" s="35">
        <f>BL796*'Inputs'!$E$18</f>
        <v>0.0</v>
      </c>
      <c r="BM803" s="35">
        <f>BM796*'Inputs'!$E$18</f>
        <v>0.0</v>
      </c>
      <c r="BN803" s="35">
        <f>BN796*'Inputs'!$E$18</f>
        <v>0.0</v>
      </c>
      <c r="BO803" s="35">
        <f>BO796*'Inputs'!$E$18</f>
        <v>0.0</v>
      </c>
    </row>
    <row r="804" ht="28" customHeight="1">
      <c r="A804" s="2" t="str">
        <v>SLOT40.INSOLV</v>
      </c>
      <c r="B804" s="6" t="str">
        <v>SLOT40 insolvency levy</v>
      </c>
      <c r="C804" s="2" t="str">
        <v>EUR</v>
      </c>
      <c r="D804" s="2" t="str">
        <v>SUM</v>
      </c>
      <c r="E804" s="36">
        <f>SUM(H804:BO804)</f>
        <v>0.0</v>
      </c>
      <c r="F804" s="6" t="str">
        <v>Spare row; inactive until a hire and an exit month are entered on People_Inputs</v>
      </c>
      <c r="G804" s="2"/>
      <c r="H804" s="35">
        <f>H796*'Inputs'!$E$19</f>
        <v>0.0</v>
      </c>
      <c r="I804" s="35">
        <f>I796*'Inputs'!$E$19</f>
        <v>0.0</v>
      </c>
      <c r="J804" s="35">
        <f>J796*'Inputs'!$E$19</f>
        <v>0.0</v>
      </c>
      <c r="K804" s="35">
        <f>K796*'Inputs'!$E$19</f>
        <v>0.0</v>
      </c>
      <c r="L804" s="35">
        <f>L796*'Inputs'!$E$19</f>
        <v>0.0</v>
      </c>
      <c r="M804" s="35">
        <f>M796*'Inputs'!$E$19</f>
        <v>0.0</v>
      </c>
      <c r="N804" s="35">
        <f>N796*'Inputs'!$E$19</f>
        <v>0.0</v>
      </c>
      <c r="O804" s="35">
        <f>O796*'Inputs'!$E$19</f>
        <v>0.0</v>
      </c>
      <c r="P804" s="35">
        <f>P796*'Inputs'!$E$19</f>
        <v>0.0</v>
      </c>
      <c r="Q804" s="35">
        <f>Q796*'Inputs'!$E$19</f>
        <v>0.0</v>
      </c>
      <c r="R804" s="35">
        <f>R796*'Inputs'!$E$19</f>
        <v>0.0</v>
      </c>
      <c r="S804" s="35">
        <f>S796*'Inputs'!$E$19</f>
        <v>0.0</v>
      </c>
      <c r="T804" s="35">
        <f>T796*'Inputs'!$E$19</f>
        <v>0.0</v>
      </c>
      <c r="U804" s="35">
        <f>U796*'Inputs'!$E$19</f>
        <v>0.0</v>
      </c>
      <c r="V804" s="35">
        <f>V796*'Inputs'!$E$19</f>
        <v>0.0</v>
      </c>
      <c r="W804" s="35">
        <f>W796*'Inputs'!$E$19</f>
        <v>0.0</v>
      </c>
      <c r="X804" s="35">
        <f>X796*'Inputs'!$E$19</f>
        <v>0.0</v>
      </c>
      <c r="Y804" s="35">
        <f>Y796*'Inputs'!$E$19</f>
        <v>0.0</v>
      </c>
      <c r="Z804" s="35">
        <f>Z796*'Inputs'!$E$19</f>
        <v>0.0</v>
      </c>
      <c r="AA804" s="35">
        <f>AA796*'Inputs'!$E$19</f>
        <v>0.0</v>
      </c>
      <c r="AB804" s="35">
        <f>AB796*'Inputs'!$E$19</f>
        <v>0.0</v>
      </c>
      <c r="AC804" s="35">
        <f>AC796*'Inputs'!$E$19</f>
        <v>0.0</v>
      </c>
      <c r="AD804" s="35">
        <f>AD796*'Inputs'!$E$19</f>
        <v>0.0</v>
      </c>
      <c r="AE804" s="35">
        <f>AE796*'Inputs'!$E$19</f>
        <v>0.0</v>
      </c>
      <c r="AF804" s="35">
        <f>AF796*'Inputs'!$E$19</f>
        <v>0.0</v>
      </c>
      <c r="AG804" s="35">
        <f>AG796*'Inputs'!$E$19</f>
        <v>0.0</v>
      </c>
      <c r="AH804" s="35">
        <f>AH796*'Inputs'!$E$19</f>
        <v>0.0</v>
      </c>
      <c r="AI804" s="35">
        <f>AI796*'Inputs'!$E$19</f>
        <v>0.0</v>
      </c>
      <c r="AJ804" s="35">
        <f>AJ796*'Inputs'!$E$19</f>
        <v>0.0</v>
      </c>
      <c r="AK804" s="35">
        <f>AK796*'Inputs'!$E$19</f>
        <v>0.0</v>
      </c>
      <c r="AL804" s="35">
        <f>AL796*'Inputs'!$E$19</f>
        <v>0.0</v>
      </c>
      <c r="AM804" s="35">
        <f>AM796*'Inputs'!$E$19</f>
        <v>0.0</v>
      </c>
      <c r="AN804" s="35">
        <f>AN796*'Inputs'!$E$19</f>
        <v>0.0</v>
      </c>
      <c r="AO804" s="35">
        <f>AO796*'Inputs'!$E$19</f>
        <v>0.0</v>
      </c>
      <c r="AP804" s="35">
        <f>AP796*'Inputs'!$E$19</f>
        <v>0.0</v>
      </c>
      <c r="AQ804" s="35">
        <f>AQ796*'Inputs'!$E$19</f>
        <v>0.0</v>
      </c>
      <c r="AR804" s="35">
        <f>AR796*'Inputs'!$E$19</f>
        <v>0.0</v>
      </c>
      <c r="AS804" s="35">
        <f>AS796*'Inputs'!$E$19</f>
        <v>0.0</v>
      </c>
      <c r="AT804" s="35">
        <f>AT796*'Inputs'!$E$19</f>
        <v>0.0</v>
      </c>
      <c r="AU804" s="35">
        <f>AU796*'Inputs'!$E$19</f>
        <v>0.0</v>
      </c>
      <c r="AV804" s="35">
        <f>AV796*'Inputs'!$E$19</f>
        <v>0.0</v>
      </c>
      <c r="AW804" s="35">
        <f>AW796*'Inputs'!$E$19</f>
        <v>0.0</v>
      </c>
      <c r="AX804" s="35">
        <f>AX796*'Inputs'!$E$19</f>
        <v>0.0</v>
      </c>
      <c r="AY804" s="35">
        <f>AY796*'Inputs'!$E$19</f>
        <v>0.0</v>
      </c>
      <c r="AZ804" s="35">
        <f>AZ796*'Inputs'!$E$19</f>
        <v>0.0</v>
      </c>
      <c r="BA804" s="35">
        <f>BA796*'Inputs'!$E$19</f>
        <v>0.0</v>
      </c>
      <c r="BB804" s="35">
        <f>BB796*'Inputs'!$E$19</f>
        <v>0.0</v>
      </c>
      <c r="BC804" s="35">
        <f>BC796*'Inputs'!$E$19</f>
        <v>0.0</v>
      </c>
      <c r="BD804" s="35">
        <f>BD796*'Inputs'!$E$19</f>
        <v>0.0</v>
      </c>
      <c r="BE804" s="35">
        <f>BE796*'Inputs'!$E$19</f>
        <v>0.0</v>
      </c>
      <c r="BF804" s="35">
        <f>BF796*'Inputs'!$E$19</f>
        <v>0.0</v>
      </c>
      <c r="BG804" s="35">
        <f>BG796*'Inputs'!$E$19</f>
        <v>0.0</v>
      </c>
      <c r="BH804" s="35">
        <f>BH796*'Inputs'!$E$19</f>
        <v>0.0</v>
      </c>
      <c r="BI804" s="35">
        <f>BI796*'Inputs'!$E$19</f>
        <v>0.0</v>
      </c>
      <c r="BJ804" s="35">
        <f>BJ796*'Inputs'!$E$19</f>
        <v>0.0</v>
      </c>
      <c r="BK804" s="35">
        <f>BK796*'Inputs'!$E$19</f>
        <v>0.0</v>
      </c>
      <c r="BL804" s="35">
        <f>BL796*'Inputs'!$E$19</f>
        <v>0.0</v>
      </c>
      <c r="BM804" s="35">
        <f>BM796*'Inputs'!$E$19</f>
        <v>0.0</v>
      </c>
      <c r="BN804" s="35">
        <f>BN796*'Inputs'!$E$19</f>
        <v>0.0</v>
      </c>
      <c r="BO804" s="35">
        <f>BO796*'Inputs'!$E$19</f>
        <v>0.0</v>
      </c>
    </row>
    <row r="805" ht="28" customHeight="1">
      <c r="A805" s="2" t="str">
        <v>SLOT40.BG</v>
      </c>
      <c r="B805" s="6" t="str">
        <v>SLOT40 accident insurance (BG)</v>
      </c>
      <c r="C805" s="2" t="str">
        <v>EUR</v>
      </c>
      <c r="D805" s="2" t="str">
        <v>SUM</v>
      </c>
      <c r="E805" s="36">
        <f>SUM(H805:BO805)</f>
        <v>0.0</v>
      </c>
      <c r="F805" s="6" t="str">
        <v>Spare row; inactive until a hire and an exit month are entered on People_Inputs</v>
      </c>
      <c r="G805" s="2"/>
      <c r="H805" s="35">
        <f>H795*H793*'Inputs'!$E$20</f>
        <v>0.0</v>
      </c>
      <c r="I805" s="35">
        <f>I795*I793*'Inputs'!$E$20</f>
        <v>0.0</v>
      </c>
      <c r="J805" s="35">
        <f>J795*J793*'Inputs'!$E$20</f>
        <v>0.0</v>
      </c>
      <c r="K805" s="35">
        <f>K795*K793*'Inputs'!$E$20</f>
        <v>0.0</v>
      </c>
      <c r="L805" s="35">
        <f>L795*L793*'Inputs'!$E$20</f>
        <v>0.0</v>
      </c>
      <c r="M805" s="35">
        <f>M795*M793*'Inputs'!$E$20</f>
        <v>0.0</v>
      </c>
      <c r="N805" s="35">
        <f>N795*N793*'Inputs'!$E$20</f>
        <v>0.0</v>
      </c>
      <c r="O805" s="35">
        <f>O795*O793*'Inputs'!$E$20</f>
        <v>0.0</v>
      </c>
      <c r="P805" s="35">
        <f>P795*P793*'Inputs'!$E$20</f>
        <v>0.0</v>
      </c>
      <c r="Q805" s="35">
        <f>Q795*Q793*'Inputs'!$E$20</f>
        <v>0.0</v>
      </c>
      <c r="R805" s="35">
        <f>R795*R793*'Inputs'!$E$20</f>
        <v>0.0</v>
      </c>
      <c r="S805" s="35">
        <f>S795*S793*'Inputs'!$E$20</f>
        <v>0.0</v>
      </c>
      <c r="T805" s="35">
        <f>T795*T793*'Inputs'!$E$20</f>
        <v>0.0</v>
      </c>
      <c r="U805" s="35">
        <f>U795*U793*'Inputs'!$E$20</f>
        <v>0.0</v>
      </c>
      <c r="V805" s="35">
        <f>V795*V793*'Inputs'!$E$20</f>
        <v>0.0</v>
      </c>
      <c r="W805" s="35">
        <f>W795*W793*'Inputs'!$E$20</f>
        <v>0.0</v>
      </c>
      <c r="X805" s="35">
        <f>X795*X793*'Inputs'!$E$20</f>
        <v>0.0</v>
      </c>
      <c r="Y805" s="35">
        <f>Y795*Y793*'Inputs'!$E$20</f>
        <v>0.0</v>
      </c>
      <c r="Z805" s="35">
        <f>Z795*Z793*'Inputs'!$E$20</f>
        <v>0.0</v>
      </c>
      <c r="AA805" s="35">
        <f>AA795*AA793*'Inputs'!$E$20</f>
        <v>0.0</v>
      </c>
      <c r="AB805" s="35">
        <f>AB795*AB793*'Inputs'!$E$20</f>
        <v>0.0</v>
      </c>
      <c r="AC805" s="35">
        <f>AC795*AC793*'Inputs'!$E$20</f>
        <v>0.0</v>
      </c>
      <c r="AD805" s="35">
        <f>AD795*AD793*'Inputs'!$E$20</f>
        <v>0.0</v>
      </c>
      <c r="AE805" s="35">
        <f>AE795*AE793*'Inputs'!$E$20</f>
        <v>0.0</v>
      </c>
      <c r="AF805" s="35">
        <f>AF795*AF793*'Inputs'!$E$20</f>
        <v>0.0</v>
      </c>
      <c r="AG805" s="35">
        <f>AG795*AG793*'Inputs'!$E$20</f>
        <v>0.0</v>
      </c>
      <c r="AH805" s="35">
        <f>AH795*AH793*'Inputs'!$E$20</f>
        <v>0.0</v>
      </c>
      <c r="AI805" s="35">
        <f>AI795*AI793*'Inputs'!$E$20</f>
        <v>0.0</v>
      </c>
      <c r="AJ805" s="35">
        <f>AJ795*AJ793*'Inputs'!$E$20</f>
        <v>0.0</v>
      </c>
      <c r="AK805" s="35">
        <f>AK795*AK793*'Inputs'!$E$20</f>
        <v>0.0</v>
      </c>
      <c r="AL805" s="35">
        <f>AL795*AL793*'Inputs'!$E$20</f>
        <v>0.0</v>
      </c>
      <c r="AM805" s="35">
        <f>AM795*AM793*'Inputs'!$E$20</f>
        <v>0.0</v>
      </c>
      <c r="AN805" s="35">
        <f>AN795*AN793*'Inputs'!$E$20</f>
        <v>0.0</v>
      </c>
      <c r="AO805" s="35">
        <f>AO795*AO793*'Inputs'!$E$20</f>
        <v>0.0</v>
      </c>
      <c r="AP805" s="35">
        <f>AP795*AP793*'Inputs'!$E$20</f>
        <v>0.0</v>
      </c>
      <c r="AQ805" s="35">
        <f>AQ795*AQ793*'Inputs'!$E$20</f>
        <v>0.0</v>
      </c>
      <c r="AR805" s="35">
        <f>AR795*AR793*'Inputs'!$E$20</f>
        <v>0.0</v>
      </c>
      <c r="AS805" s="35">
        <f>AS795*AS793*'Inputs'!$E$20</f>
        <v>0.0</v>
      </c>
      <c r="AT805" s="35">
        <f>AT795*AT793*'Inputs'!$E$20</f>
        <v>0.0</v>
      </c>
      <c r="AU805" s="35">
        <f>AU795*AU793*'Inputs'!$E$20</f>
        <v>0.0</v>
      </c>
      <c r="AV805" s="35">
        <f>AV795*AV793*'Inputs'!$E$20</f>
        <v>0.0</v>
      </c>
      <c r="AW805" s="35">
        <f>AW795*AW793*'Inputs'!$E$20</f>
        <v>0.0</v>
      </c>
      <c r="AX805" s="35">
        <f>AX795*AX793*'Inputs'!$E$20</f>
        <v>0.0</v>
      </c>
      <c r="AY805" s="35">
        <f>AY795*AY793*'Inputs'!$E$20</f>
        <v>0.0</v>
      </c>
      <c r="AZ805" s="35">
        <f>AZ795*AZ793*'Inputs'!$E$20</f>
        <v>0.0</v>
      </c>
      <c r="BA805" s="35">
        <f>BA795*BA793*'Inputs'!$E$20</f>
        <v>0.0</v>
      </c>
      <c r="BB805" s="35">
        <f>BB795*BB793*'Inputs'!$E$20</f>
        <v>0.0</v>
      </c>
      <c r="BC805" s="35">
        <f>BC795*BC793*'Inputs'!$E$20</f>
        <v>0.0</v>
      </c>
      <c r="BD805" s="35">
        <f>BD795*BD793*'Inputs'!$E$20</f>
        <v>0.0</v>
      </c>
      <c r="BE805" s="35">
        <f>BE795*BE793*'Inputs'!$E$20</f>
        <v>0.0</v>
      </c>
      <c r="BF805" s="35">
        <f>BF795*BF793*'Inputs'!$E$20</f>
        <v>0.0</v>
      </c>
      <c r="BG805" s="35">
        <f>BG795*BG793*'Inputs'!$E$20</f>
        <v>0.0</v>
      </c>
      <c r="BH805" s="35">
        <f>BH795*BH793*'Inputs'!$E$20</f>
        <v>0.0</v>
      </c>
      <c r="BI805" s="35">
        <f>BI795*BI793*'Inputs'!$E$20</f>
        <v>0.0</v>
      </c>
      <c r="BJ805" s="35">
        <f>BJ795*BJ793*'Inputs'!$E$20</f>
        <v>0.0</v>
      </c>
      <c r="BK805" s="35">
        <f>BK795*BK793*'Inputs'!$E$20</f>
        <v>0.0</v>
      </c>
      <c r="BL805" s="35">
        <f>BL795*BL793*'Inputs'!$E$20</f>
        <v>0.0</v>
      </c>
      <c r="BM805" s="35">
        <f>BM795*BM793*'Inputs'!$E$20</f>
        <v>0.0</v>
      </c>
      <c r="BN805" s="35">
        <f>BN795*BN793*'Inputs'!$E$20</f>
        <v>0.0</v>
      </c>
      <c r="BO805" s="35">
        <f>BO795*BO793*'Inputs'!$E$20</f>
        <v>0.0</v>
      </c>
    </row>
    <row r="806" ht="28" customHeight="1">
      <c r="A806" s="2" t="str">
        <v>SLOT40.TOTAL</v>
      </c>
      <c r="B806" s="6" t="str">
        <v>SLOT40 payroll cost (salary plus employer contributions)</v>
      </c>
      <c r="C806" s="2" t="str">
        <v>EUR</v>
      </c>
      <c r="D806" s="2" t="str">
        <v>SUM</v>
      </c>
      <c r="E806" s="36">
        <f>SUM(H806:BO806)</f>
        <v>0.0</v>
      </c>
      <c r="F806" s="6" t="str">
        <v>Spare row; inactive until a hire and an exit month are entered on People_Inputs</v>
      </c>
      <c r="G806" s="2"/>
      <c r="H806" s="36">
        <f>SUM(H795,H798,H799,H800,H801,H802,H803,H804,H805)</f>
        <v>0.0</v>
      </c>
      <c r="I806" s="36">
        <f>SUM(I795,I798,I799,I800,I801,I802,I803,I804,I805)</f>
        <v>0.0</v>
      </c>
      <c r="J806" s="36">
        <f>SUM(J795,J798,J799,J800,J801,J802,J803,J804,J805)</f>
        <v>0.0</v>
      </c>
      <c r="K806" s="36">
        <f>SUM(K795,K798,K799,K800,K801,K802,K803,K804,K805)</f>
        <v>0.0</v>
      </c>
      <c r="L806" s="36">
        <f>SUM(L795,L798,L799,L800,L801,L802,L803,L804,L805)</f>
        <v>0.0</v>
      </c>
      <c r="M806" s="36">
        <f>SUM(M795,M798,M799,M800,M801,M802,M803,M804,M805)</f>
        <v>0.0</v>
      </c>
      <c r="N806" s="36">
        <f>SUM(N795,N798,N799,N800,N801,N802,N803,N804,N805)</f>
        <v>0.0</v>
      </c>
      <c r="O806" s="36">
        <f>SUM(O795,O798,O799,O800,O801,O802,O803,O804,O805)</f>
        <v>0.0</v>
      </c>
      <c r="P806" s="36">
        <f>SUM(P795,P798,P799,P800,P801,P802,P803,P804,P805)</f>
        <v>0.0</v>
      </c>
      <c r="Q806" s="36">
        <f>SUM(Q795,Q798,Q799,Q800,Q801,Q802,Q803,Q804,Q805)</f>
        <v>0.0</v>
      </c>
      <c r="R806" s="36">
        <f>SUM(R795,R798,R799,R800,R801,R802,R803,R804,R805)</f>
        <v>0.0</v>
      </c>
      <c r="S806" s="36">
        <f>SUM(S795,S798,S799,S800,S801,S802,S803,S804,S805)</f>
        <v>0.0</v>
      </c>
      <c r="T806" s="36">
        <f>SUM(T795,T798,T799,T800,T801,T802,T803,T804,T805)</f>
        <v>0.0</v>
      </c>
      <c r="U806" s="36">
        <f>SUM(U795,U798,U799,U800,U801,U802,U803,U804,U805)</f>
        <v>0.0</v>
      </c>
      <c r="V806" s="36">
        <f>SUM(V795,V798,V799,V800,V801,V802,V803,V804,V805)</f>
        <v>0.0</v>
      </c>
      <c r="W806" s="36">
        <f>SUM(W795,W798,W799,W800,W801,W802,W803,W804,W805)</f>
        <v>0.0</v>
      </c>
      <c r="X806" s="36">
        <f>SUM(X795,X798,X799,X800,X801,X802,X803,X804,X805)</f>
        <v>0.0</v>
      </c>
      <c r="Y806" s="36">
        <f>SUM(Y795,Y798,Y799,Y800,Y801,Y802,Y803,Y804,Y805)</f>
        <v>0.0</v>
      </c>
      <c r="Z806" s="36">
        <f>SUM(Z795,Z798,Z799,Z800,Z801,Z802,Z803,Z804,Z805)</f>
        <v>0.0</v>
      </c>
      <c r="AA806" s="36">
        <f>SUM(AA795,AA798,AA799,AA800,AA801,AA802,AA803,AA804,AA805)</f>
        <v>0.0</v>
      </c>
      <c r="AB806" s="36">
        <f>SUM(AB795,AB798,AB799,AB800,AB801,AB802,AB803,AB804,AB805)</f>
        <v>0.0</v>
      </c>
      <c r="AC806" s="36">
        <f>SUM(AC795,AC798,AC799,AC800,AC801,AC802,AC803,AC804,AC805)</f>
        <v>0.0</v>
      </c>
      <c r="AD806" s="36">
        <f>SUM(AD795,AD798,AD799,AD800,AD801,AD802,AD803,AD804,AD805)</f>
        <v>0.0</v>
      </c>
      <c r="AE806" s="36">
        <f>SUM(AE795,AE798,AE799,AE800,AE801,AE802,AE803,AE804,AE805)</f>
        <v>0.0</v>
      </c>
      <c r="AF806" s="36">
        <f>SUM(AF795,AF798,AF799,AF800,AF801,AF802,AF803,AF804,AF805)</f>
        <v>0.0</v>
      </c>
      <c r="AG806" s="36">
        <f>SUM(AG795,AG798,AG799,AG800,AG801,AG802,AG803,AG804,AG805)</f>
        <v>0.0</v>
      </c>
      <c r="AH806" s="36">
        <f>SUM(AH795,AH798,AH799,AH800,AH801,AH802,AH803,AH804,AH805)</f>
        <v>0.0</v>
      </c>
      <c r="AI806" s="36">
        <f>SUM(AI795,AI798,AI799,AI800,AI801,AI802,AI803,AI804,AI805)</f>
        <v>0.0</v>
      </c>
      <c r="AJ806" s="36">
        <f>SUM(AJ795,AJ798,AJ799,AJ800,AJ801,AJ802,AJ803,AJ804,AJ805)</f>
        <v>0.0</v>
      </c>
      <c r="AK806" s="36">
        <f>SUM(AK795,AK798,AK799,AK800,AK801,AK802,AK803,AK804,AK805)</f>
        <v>0.0</v>
      </c>
      <c r="AL806" s="36">
        <f>SUM(AL795,AL798,AL799,AL800,AL801,AL802,AL803,AL804,AL805)</f>
        <v>0.0</v>
      </c>
      <c r="AM806" s="36">
        <f>SUM(AM795,AM798,AM799,AM800,AM801,AM802,AM803,AM804,AM805)</f>
        <v>0.0</v>
      </c>
      <c r="AN806" s="36">
        <f>SUM(AN795,AN798,AN799,AN800,AN801,AN802,AN803,AN804,AN805)</f>
        <v>0.0</v>
      </c>
      <c r="AO806" s="36">
        <f>SUM(AO795,AO798,AO799,AO800,AO801,AO802,AO803,AO804,AO805)</f>
        <v>0.0</v>
      </c>
      <c r="AP806" s="36">
        <f>SUM(AP795,AP798,AP799,AP800,AP801,AP802,AP803,AP804,AP805)</f>
        <v>0.0</v>
      </c>
      <c r="AQ806" s="36">
        <f>SUM(AQ795,AQ798,AQ799,AQ800,AQ801,AQ802,AQ803,AQ804,AQ805)</f>
        <v>0.0</v>
      </c>
      <c r="AR806" s="36">
        <f>SUM(AR795,AR798,AR799,AR800,AR801,AR802,AR803,AR804,AR805)</f>
        <v>0.0</v>
      </c>
      <c r="AS806" s="36">
        <f>SUM(AS795,AS798,AS799,AS800,AS801,AS802,AS803,AS804,AS805)</f>
        <v>0.0</v>
      </c>
      <c r="AT806" s="36">
        <f>SUM(AT795,AT798,AT799,AT800,AT801,AT802,AT803,AT804,AT805)</f>
        <v>0.0</v>
      </c>
      <c r="AU806" s="36">
        <f>SUM(AU795,AU798,AU799,AU800,AU801,AU802,AU803,AU804,AU805)</f>
        <v>0.0</v>
      </c>
      <c r="AV806" s="36">
        <f>SUM(AV795,AV798,AV799,AV800,AV801,AV802,AV803,AV804,AV805)</f>
        <v>0.0</v>
      </c>
      <c r="AW806" s="36">
        <f>SUM(AW795,AW798,AW799,AW800,AW801,AW802,AW803,AW804,AW805)</f>
        <v>0.0</v>
      </c>
      <c r="AX806" s="36">
        <f>SUM(AX795,AX798,AX799,AX800,AX801,AX802,AX803,AX804,AX805)</f>
        <v>0.0</v>
      </c>
      <c r="AY806" s="36">
        <f>SUM(AY795,AY798,AY799,AY800,AY801,AY802,AY803,AY804,AY805)</f>
        <v>0.0</v>
      </c>
      <c r="AZ806" s="36">
        <f>SUM(AZ795,AZ798,AZ799,AZ800,AZ801,AZ802,AZ803,AZ804,AZ805)</f>
        <v>0.0</v>
      </c>
      <c r="BA806" s="36">
        <f>SUM(BA795,BA798,BA799,BA800,BA801,BA802,BA803,BA804,BA805)</f>
        <v>0.0</v>
      </c>
      <c r="BB806" s="36">
        <f>SUM(BB795,BB798,BB799,BB800,BB801,BB802,BB803,BB804,BB805)</f>
        <v>0.0</v>
      </c>
      <c r="BC806" s="36">
        <f>SUM(BC795,BC798,BC799,BC800,BC801,BC802,BC803,BC804,BC805)</f>
        <v>0.0</v>
      </c>
      <c r="BD806" s="36">
        <f>SUM(BD795,BD798,BD799,BD800,BD801,BD802,BD803,BD804,BD805)</f>
        <v>0.0</v>
      </c>
      <c r="BE806" s="36">
        <f>SUM(BE795,BE798,BE799,BE800,BE801,BE802,BE803,BE804,BE805)</f>
        <v>0.0</v>
      </c>
      <c r="BF806" s="36">
        <f>SUM(BF795,BF798,BF799,BF800,BF801,BF802,BF803,BF804,BF805)</f>
        <v>0.0</v>
      </c>
      <c r="BG806" s="36">
        <f>SUM(BG795,BG798,BG799,BG800,BG801,BG802,BG803,BG804,BG805)</f>
        <v>0.0</v>
      </c>
      <c r="BH806" s="36">
        <f>SUM(BH795,BH798,BH799,BH800,BH801,BH802,BH803,BH804,BH805)</f>
        <v>0.0</v>
      </c>
      <c r="BI806" s="36">
        <f>SUM(BI795,BI798,BI799,BI800,BI801,BI802,BI803,BI804,BI805)</f>
        <v>0.0</v>
      </c>
      <c r="BJ806" s="36">
        <f>SUM(BJ795,BJ798,BJ799,BJ800,BJ801,BJ802,BJ803,BJ804,BJ805)</f>
        <v>0.0</v>
      </c>
      <c r="BK806" s="36">
        <f>SUM(BK795,BK798,BK799,BK800,BK801,BK802,BK803,BK804,BK805)</f>
        <v>0.0</v>
      </c>
      <c r="BL806" s="36">
        <f>SUM(BL795,BL798,BL799,BL800,BL801,BL802,BL803,BL804,BL805)</f>
        <v>0.0</v>
      </c>
      <c r="BM806" s="36">
        <f>SUM(BM795,BM798,BM799,BM800,BM801,BM802,BM803,BM804,BM805)</f>
        <v>0.0</v>
      </c>
      <c r="BN806" s="36">
        <f>SUM(BN795,BN798,BN799,BN800,BN801,BN802,BN803,BN804,BN805)</f>
        <v>0.0</v>
      </c>
      <c r="BO806" s="36">
        <f>SUM(BO795,BO798,BO799,BO800,BO801,BO802,BO803,BO804,BO805)</f>
        <v>0.0</v>
      </c>
    </row>
    <row r="807" ht="28" customHeight="1">
      <c r="A807" s="2" t="str">
        <v>SLOT40.HIRE</v>
      </c>
      <c r="B807" s="6" t="str">
        <v>SLOT40 hired in the month (1 = yes)</v>
      </c>
      <c r="C807" s="2" t="str">
        <v>count</v>
      </c>
      <c r="D807" s="2" t="str">
        <v>SUM</v>
      </c>
      <c r="E807" s="34">
        <f>SUM(H807:BO807)</f>
        <v>0</v>
      </c>
      <c r="F807" s="6" t="str">
        <v>Spare row; inactive until a hire and an exit month are entered on People_Inputs</v>
      </c>
      <c r="G807" s="2"/>
      <c r="H807" s="33">
        <f>IF(AND(H$6='People_Inputs'!$H$50,H791=1),1,0)</f>
        <v>0</v>
      </c>
      <c r="I807" s="33">
        <f>IF(AND(I$6='People_Inputs'!$H$50,I791=1),1,0)</f>
        <v>0</v>
      </c>
      <c r="J807" s="33">
        <f>IF(AND(J$6='People_Inputs'!$H$50,J791=1),1,0)</f>
        <v>0</v>
      </c>
      <c r="K807" s="33">
        <f>IF(AND(K$6='People_Inputs'!$H$50,K791=1),1,0)</f>
        <v>0</v>
      </c>
      <c r="L807" s="33">
        <f>IF(AND(L$6='People_Inputs'!$H$50,L791=1),1,0)</f>
        <v>0</v>
      </c>
      <c r="M807" s="33">
        <f>IF(AND(M$6='People_Inputs'!$H$50,M791=1),1,0)</f>
        <v>0</v>
      </c>
      <c r="N807" s="33">
        <f>IF(AND(N$6='People_Inputs'!$H$50,N791=1),1,0)</f>
        <v>0</v>
      </c>
      <c r="O807" s="33">
        <f>IF(AND(O$6='People_Inputs'!$H$50,O791=1),1,0)</f>
        <v>0</v>
      </c>
      <c r="P807" s="33">
        <f>IF(AND(P$6='People_Inputs'!$H$50,P791=1),1,0)</f>
        <v>0</v>
      </c>
      <c r="Q807" s="33">
        <f>IF(AND(Q$6='People_Inputs'!$H$50,Q791=1),1,0)</f>
        <v>0</v>
      </c>
      <c r="R807" s="33">
        <f>IF(AND(R$6='People_Inputs'!$H$50,R791=1),1,0)</f>
        <v>0</v>
      </c>
      <c r="S807" s="33">
        <f>IF(AND(S$6='People_Inputs'!$H$50,S791=1),1,0)</f>
        <v>0</v>
      </c>
      <c r="T807" s="33">
        <f>IF(AND(T$6='People_Inputs'!$H$50,T791=1),1,0)</f>
        <v>0</v>
      </c>
      <c r="U807" s="33">
        <f>IF(AND(U$6='People_Inputs'!$H$50,U791=1),1,0)</f>
        <v>0</v>
      </c>
      <c r="V807" s="33">
        <f>IF(AND(V$6='People_Inputs'!$H$50,V791=1),1,0)</f>
        <v>0</v>
      </c>
      <c r="W807" s="33">
        <f>IF(AND(W$6='People_Inputs'!$H$50,W791=1),1,0)</f>
        <v>0</v>
      </c>
      <c r="X807" s="33">
        <f>IF(AND(X$6='People_Inputs'!$H$50,X791=1),1,0)</f>
        <v>0</v>
      </c>
      <c r="Y807" s="33">
        <f>IF(AND(Y$6='People_Inputs'!$H$50,Y791=1),1,0)</f>
        <v>0</v>
      </c>
      <c r="Z807" s="33">
        <f>IF(AND(Z$6='People_Inputs'!$H$50,Z791=1),1,0)</f>
        <v>0</v>
      </c>
      <c r="AA807" s="33">
        <f>IF(AND(AA$6='People_Inputs'!$H$50,AA791=1),1,0)</f>
        <v>0</v>
      </c>
      <c r="AB807" s="33">
        <f>IF(AND(AB$6='People_Inputs'!$H$50,AB791=1),1,0)</f>
        <v>0</v>
      </c>
      <c r="AC807" s="33">
        <f>IF(AND(AC$6='People_Inputs'!$H$50,AC791=1),1,0)</f>
        <v>0</v>
      </c>
      <c r="AD807" s="33">
        <f>IF(AND(AD$6='People_Inputs'!$H$50,AD791=1),1,0)</f>
        <v>0</v>
      </c>
      <c r="AE807" s="33">
        <f>IF(AND(AE$6='People_Inputs'!$H$50,AE791=1),1,0)</f>
        <v>0</v>
      </c>
      <c r="AF807" s="33">
        <f>IF(AND(AF$6='People_Inputs'!$H$50,AF791=1),1,0)</f>
        <v>0</v>
      </c>
      <c r="AG807" s="33">
        <f>IF(AND(AG$6='People_Inputs'!$H$50,AG791=1),1,0)</f>
        <v>0</v>
      </c>
      <c r="AH807" s="33">
        <f>IF(AND(AH$6='People_Inputs'!$H$50,AH791=1),1,0)</f>
        <v>0</v>
      </c>
      <c r="AI807" s="33">
        <f>IF(AND(AI$6='People_Inputs'!$H$50,AI791=1),1,0)</f>
        <v>0</v>
      </c>
      <c r="AJ807" s="33">
        <f>IF(AND(AJ$6='People_Inputs'!$H$50,AJ791=1),1,0)</f>
        <v>0</v>
      </c>
      <c r="AK807" s="33">
        <f>IF(AND(AK$6='People_Inputs'!$H$50,AK791=1),1,0)</f>
        <v>0</v>
      </c>
      <c r="AL807" s="33">
        <f>IF(AND(AL$6='People_Inputs'!$H$50,AL791=1),1,0)</f>
        <v>0</v>
      </c>
      <c r="AM807" s="33">
        <f>IF(AND(AM$6='People_Inputs'!$H$50,AM791=1),1,0)</f>
        <v>0</v>
      </c>
      <c r="AN807" s="33">
        <f>IF(AND(AN$6='People_Inputs'!$H$50,AN791=1),1,0)</f>
        <v>0</v>
      </c>
      <c r="AO807" s="33">
        <f>IF(AND(AO$6='People_Inputs'!$H$50,AO791=1),1,0)</f>
        <v>0</v>
      </c>
      <c r="AP807" s="33">
        <f>IF(AND(AP$6='People_Inputs'!$H$50,AP791=1),1,0)</f>
        <v>0</v>
      </c>
      <c r="AQ807" s="33">
        <f>IF(AND(AQ$6='People_Inputs'!$H$50,AQ791=1),1,0)</f>
        <v>0</v>
      </c>
      <c r="AR807" s="33">
        <f>IF(AND(AR$6='People_Inputs'!$H$50,AR791=1),1,0)</f>
        <v>0</v>
      </c>
      <c r="AS807" s="33">
        <f>IF(AND(AS$6='People_Inputs'!$H$50,AS791=1),1,0)</f>
        <v>0</v>
      </c>
      <c r="AT807" s="33">
        <f>IF(AND(AT$6='People_Inputs'!$H$50,AT791=1),1,0)</f>
        <v>0</v>
      </c>
      <c r="AU807" s="33">
        <f>IF(AND(AU$6='People_Inputs'!$H$50,AU791=1),1,0)</f>
        <v>0</v>
      </c>
      <c r="AV807" s="33">
        <f>IF(AND(AV$6='People_Inputs'!$H$50,AV791=1),1,0)</f>
        <v>0</v>
      </c>
      <c r="AW807" s="33">
        <f>IF(AND(AW$6='People_Inputs'!$H$50,AW791=1),1,0)</f>
        <v>0</v>
      </c>
      <c r="AX807" s="33">
        <f>IF(AND(AX$6='People_Inputs'!$H$50,AX791=1),1,0)</f>
        <v>0</v>
      </c>
      <c r="AY807" s="33">
        <f>IF(AND(AY$6='People_Inputs'!$H$50,AY791=1),1,0)</f>
        <v>0</v>
      </c>
      <c r="AZ807" s="33">
        <f>IF(AND(AZ$6='People_Inputs'!$H$50,AZ791=1),1,0)</f>
        <v>0</v>
      </c>
      <c r="BA807" s="33">
        <f>IF(AND(BA$6='People_Inputs'!$H$50,BA791=1),1,0)</f>
        <v>0</v>
      </c>
      <c r="BB807" s="33">
        <f>IF(AND(BB$6='People_Inputs'!$H$50,BB791=1),1,0)</f>
        <v>0</v>
      </c>
      <c r="BC807" s="33">
        <f>IF(AND(BC$6='People_Inputs'!$H$50,BC791=1),1,0)</f>
        <v>0</v>
      </c>
      <c r="BD807" s="33">
        <f>IF(AND(BD$6='People_Inputs'!$H$50,BD791=1),1,0)</f>
        <v>0</v>
      </c>
      <c r="BE807" s="33">
        <f>IF(AND(BE$6='People_Inputs'!$H$50,BE791=1),1,0)</f>
        <v>0</v>
      </c>
      <c r="BF807" s="33">
        <f>IF(AND(BF$6='People_Inputs'!$H$50,BF791=1),1,0)</f>
        <v>0</v>
      </c>
      <c r="BG807" s="33">
        <f>IF(AND(BG$6='People_Inputs'!$H$50,BG791=1),1,0)</f>
        <v>0</v>
      </c>
      <c r="BH807" s="33">
        <f>IF(AND(BH$6='People_Inputs'!$H$50,BH791=1),1,0)</f>
        <v>0</v>
      </c>
      <c r="BI807" s="33">
        <f>IF(AND(BI$6='People_Inputs'!$H$50,BI791=1),1,0)</f>
        <v>0</v>
      </c>
      <c r="BJ807" s="33">
        <f>IF(AND(BJ$6='People_Inputs'!$H$50,BJ791=1),1,0)</f>
        <v>0</v>
      </c>
      <c r="BK807" s="33">
        <f>IF(AND(BK$6='People_Inputs'!$H$50,BK791=1),1,0)</f>
        <v>0</v>
      </c>
      <c r="BL807" s="33">
        <f>IF(AND(BL$6='People_Inputs'!$H$50,BL791=1),1,0)</f>
        <v>0</v>
      </c>
      <c r="BM807" s="33">
        <f>IF(AND(BM$6='People_Inputs'!$H$50,BM791=1),1,0)</f>
        <v>0</v>
      </c>
      <c r="BN807" s="33">
        <f>IF(AND(BN$6='People_Inputs'!$H$50,BN791=1),1,0)</f>
        <v>0</v>
      </c>
      <c r="BO807" s="33">
        <f>IF(AND(BO$6='People_Inputs'!$H$50,BO791=1),1,0)</f>
        <v>0</v>
      </c>
    </row>
    <row r="808" ht="28" customHeight="1">
      <c r="A808" s="2" t="str">
        <v>SLOT40.RECRUIT</v>
      </c>
      <c r="B808" s="6" t="str">
        <v>SLOT40 recruiting cost</v>
      </c>
      <c r="C808" s="2" t="str">
        <v>EUR</v>
      </c>
      <c r="D808" s="2" t="str">
        <v>SUM</v>
      </c>
      <c r="E808" s="36">
        <f>SUM(H808:BO808)</f>
        <v>0</v>
      </c>
      <c r="F808" s="6" t="str">
        <v>Spare row; inactive until a hire and an exit month are entered on People_Inputs</v>
      </c>
      <c r="G808" s="2"/>
      <c r="H808" s="35">
        <f>H807*IF('People_Inputs'!$Q$50="none",0,IF('People_Inputs'!$Q$50="agency",H794*'Inputs'!$E$22,IF('People_Inputs'!$Q$50="direct",'Inputs'!$E$23,'Inputs'!$E$21*'Inputs'!$E$22*H794+(1-'Inputs'!$E$21)*'Inputs'!$E$23)))</f>
        <v>0</v>
      </c>
      <c r="I808" s="35">
        <f>I807*IF('People_Inputs'!$Q$50="none",0,IF('People_Inputs'!$Q$50="agency",I794*'Inputs'!$E$22,IF('People_Inputs'!$Q$50="direct",'Inputs'!$E$23,'Inputs'!$E$21*'Inputs'!$E$22*I794+(1-'Inputs'!$E$21)*'Inputs'!$E$23)))</f>
        <v>0</v>
      </c>
      <c r="J808" s="35">
        <f>J807*IF('People_Inputs'!$Q$50="none",0,IF('People_Inputs'!$Q$50="agency",J794*'Inputs'!$E$22,IF('People_Inputs'!$Q$50="direct",'Inputs'!$E$23,'Inputs'!$E$21*'Inputs'!$E$22*J794+(1-'Inputs'!$E$21)*'Inputs'!$E$23)))</f>
        <v>0</v>
      </c>
      <c r="K808" s="35">
        <f>K807*IF('People_Inputs'!$Q$50="none",0,IF('People_Inputs'!$Q$50="agency",K794*'Inputs'!$E$22,IF('People_Inputs'!$Q$50="direct",'Inputs'!$E$23,'Inputs'!$E$21*'Inputs'!$E$22*K794+(1-'Inputs'!$E$21)*'Inputs'!$E$23)))</f>
        <v>0</v>
      </c>
      <c r="L808" s="35">
        <f>L807*IF('People_Inputs'!$Q$50="none",0,IF('People_Inputs'!$Q$50="agency",L794*'Inputs'!$E$22,IF('People_Inputs'!$Q$50="direct",'Inputs'!$E$23,'Inputs'!$E$21*'Inputs'!$E$22*L794+(1-'Inputs'!$E$21)*'Inputs'!$E$23)))</f>
        <v>0</v>
      </c>
      <c r="M808" s="35">
        <f>M807*IF('People_Inputs'!$Q$50="none",0,IF('People_Inputs'!$Q$50="agency",M794*'Inputs'!$E$22,IF('People_Inputs'!$Q$50="direct",'Inputs'!$E$23,'Inputs'!$E$21*'Inputs'!$E$22*M794+(1-'Inputs'!$E$21)*'Inputs'!$E$23)))</f>
        <v>0</v>
      </c>
      <c r="N808" s="35">
        <f>N807*IF('People_Inputs'!$Q$50="none",0,IF('People_Inputs'!$Q$50="agency",N794*'Inputs'!$E$22,IF('People_Inputs'!$Q$50="direct",'Inputs'!$E$23,'Inputs'!$E$21*'Inputs'!$E$22*N794+(1-'Inputs'!$E$21)*'Inputs'!$E$23)))</f>
        <v>0</v>
      </c>
      <c r="O808" s="35">
        <f>O807*IF('People_Inputs'!$Q$50="none",0,IF('People_Inputs'!$Q$50="agency",O794*'Inputs'!$E$22,IF('People_Inputs'!$Q$50="direct",'Inputs'!$E$23,'Inputs'!$E$21*'Inputs'!$E$22*O794+(1-'Inputs'!$E$21)*'Inputs'!$E$23)))</f>
        <v>0</v>
      </c>
      <c r="P808" s="35">
        <f>P807*IF('People_Inputs'!$Q$50="none",0,IF('People_Inputs'!$Q$50="agency",P794*'Inputs'!$E$22,IF('People_Inputs'!$Q$50="direct",'Inputs'!$E$23,'Inputs'!$E$21*'Inputs'!$E$22*P794+(1-'Inputs'!$E$21)*'Inputs'!$E$23)))</f>
        <v>0</v>
      </c>
      <c r="Q808" s="35">
        <f>Q807*IF('People_Inputs'!$Q$50="none",0,IF('People_Inputs'!$Q$50="agency",Q794*'Inputs'!$E$22,IF('People_Inputs'!$Q$50="direct",'Inputs'!$E$23,'Inputs'!$E$21*'Inputs'!$E$22*Q794+(1-'Inputs'!$E$21)*'Inputs'!$E$23)))</f>
        <v>0</v>
      </c>
      <c r="R808" s="35">
        <f>R807*IF('People_Inputs'!$Q$50="none",0,IF('People_Inputs'!$Q$50="agency",R794*'Inputs'!$E$22,IF('People_Inputs'!$Q$50="direct",'Inputs'!$E$23,'Inputs'!$E$21*'Inputs'!$E$22*R794+(1-'Inputs'!$E$21)*'Inputs'!$E$23)))</f>
        <v>0</v>
      </c>
      <c r="S808" s="35">
        <f>S807*IF('People_Inputs'!$Q$50="none",0,IF('People_Inputs'!$Q$50="agency",S794*'Inputs'!$E$22,IF('People_Inputs'!$Q$50="direct",'Inputs'!$E$23,'Inputs'!$E$21*'Inputs'!$E$22*S794+(1-'Inputs'!$E$21)*'Inputs'!$E$23)))</f>
        <v>0</v>
      </c>
      <c r="T808" s="35">
        <f>T807*IF('People_Inputs'!$Q$50="none",0,IF('People_Inputs'!$Q$50="agency",T794*'Inputs'!$E$22,IF('People_Inputs'!$Q$50="direct",'Inputs'!$E$23,'Inputs'!$E$21*'Inputs'!$E$22*T794+(1-'Inputs'!$E$21)*'Inputs'!$E$23)))</f>
        <v>0</v>
      </c>
      <c r="U808" s="35">
        <f>U807*IF('People_Inputs'!$Q$50="none",0,IF('People_Inputs'!$Q$50="agency",U794*'Inputs'!$E$22,IF('People_Inputs'!$Q$50="direct",'Inputs'!$E$23,'Inputs'!$E$21*'Inputs'!$E$22*U794+(1-'Inputs'!$E$21)*'Inputs'!$E$23)))</f>
        <v>0</v>
      </c>
      <c r="V808" s="35">
        <f>V807*IF('People_Inputs'!$Q$50="none",0,IF('People_Inputs'!$Q$50="agency",V794*'Inputs'!$E$22,IF('People_Inputs'!$Q$50="direct",'Inputs'!$E$23,'Inputs'!$E$21*'Inputs'!$E$22*V794+(1-'Inputs'!$E$21)*'Inputs'!$E$23)))</f>
        <v>0</v>
      </c>
      <c r="W808" s="35">
        <f>W807*IF('People_Inputs'!$Q$50="none",0,IF('People_Inputs'!$Q$50="agency",W794*'Inputs'!$E$22,IF('People_Inputs'!$Q$50="direct",'Inputs'!$E$23,'Inputs'!$E$21*'Inputs'!$E$22*W794+(1-'Inputs'!$E$21)*'Inputs'!$E$23)))</f>
        <v>0</v>
      </c>
      <c r="X808" s="35">
        <f>X807*IF('People_Inputs'!$Q$50="none",0,IF('People_Inputs'!$Q$50="agency",X794*'Inputs'!$E$22,IF('People_Inputs'!$Q$50="direct",'Inputs'!$E$23,'Inputs'!$E$21*'Inputs'!$E$22*X794+(1-'Inputs'!$E$21)*'Inputs'!$E$23)))</f>
        <v>0</v>
      </c>
      <c r="Y808" s="35">
        <f>Y807*IF('People_Inputs'!$Q$50="none",0,IF('People_Inputs'!$Q$50="agency",Y794*'Inputs'!$E$22,IF('People_Inputs'!$Q$50="direct",'Inputs'!$E$23,'Inputs'!$E$21*'Inputs'!$E$22*Y794+(1-'Inputs'!$E$21)*'Inputs'!$E$23)))</f>
        <v>0</v>
      </c>
      <c r="Z808" s="35">
        <f>Z807*IF('People_Inputs'!$Q$50="none",0,IF('People_Inputs'!$Q$50="agency",Z794*'Inputs'!$E$22,IF('People_Inputs'!$Q$50="direct",'Inputs'!$E$23,'Inputs'!$E$21*'Inputs'!$E$22*Z794+(1-'Inputs'!$E$21)*'Inputs'!$E$23)))</f>
        <v>0</v>
      </c>
      <c r="AA808" s="35">
        <f>AA807*IF('People_Inputs'!$Q$50="none",0,IF('People_Inputs'!$Q$50="agency",AA794*'Inputs'!$E$22,IF('People_Inputs'!$Q$50="direct",'Inputs'!$E$23,'Inputs'!$E$21*'Inputs'!$E$22*AA794+(1-'Inputs'!$E$21)*'Inputs'!$E$23)))</f>
        <v>0</v>
      </c>
      <c r="AB808" s="35">
        <f>AB807*IF('People_Inputs'!$Q$50="none",0,IF('People_Inputs'!$Q$50="agency",AB794*'Inputs'!$E$22,IF('People_Inputs'!$Q$50="direct",'Inputs'!$E$23,'Inputs'!$E$21*'Inputs'!$E$22*AB794+(1-'Inputs'!$E$21)*'Inputs'!$E$23)))</f>
        <v>0</v>
      </c>
      <c r="AC808" s="35">
        <f>AC807*IF('People_Inputs'!$Q$50="none",0,IF('People_Inputs'!$Q$50="agency",AC794*'Inputs'!$E$22,IF('People_Inputs'!$Q$50="direct",'Inputs'!$E$23,'Inputs'!$E$21*'Inputs'!$E$22*AC794+(1-'Inputs'!$E$21)*'Inputs'!$E$23)))</f>
        <v>0</v>
      </c>
      <c r="AD808" s="35">
        <f>AD807*IF('People_Inputs'!$Q$50="none",0,IF('People_Inputs'!$Q$50="agency",AD794*'Inputs'!$E$22,IF('People_Inputs'!$Q$50="direct",'Inputs'!$E$23,'Inputs'!$E$21*'Inputs'!$E$22*AD794+(1-'Inputs'!$E$21)*'Inputs'!$E$23)))</f>
        <v>0</v>
      </c>
      <c r="AE808" s="35">
        <f>AE807*IF('People_Inputs'!$Q$50="none",0,IF('People_Inputs'!$Q$50="agency",AE794*'Inputs'!$E$22,IF('People_Inputs'!$Q$50="direct",'Inputs'!$E$23,'Inputs'!$E$21*'Inputs'!$E$22*AE794+(1-'Inputs'!$E$21)*'Inputs'!$E$23)))</f>
        <v>0</v>
      </c>
      <c r="AF808" s="35">
        <f>AF807*IF('People_Inputs'!$Q$50="none",0,IF('People_Inputs'!$Q$50="agency",AF794*'Inputs'!$E$22,IF('People_Inputs'!$Q$50="direct",'Inputs'!$E$23,'Inputs'!$E$21*'Inputs'!$E$22*AF794+(1-'Inputs'!$E$21)*'Inputs'!$E$23)))</f>
        <v>0</v>
      </c>
      <c r="AG808" s="35">
        <f>AG807*IF('People_Inputs'!$Q$50="none",0,IF('People_Inputs'!$Q$50="agency",AG794*'Inputs'!$E$22,IF('People_Inputs'!$Q$50="direct",'Inputs'!$E$23,'Inputs'!$E$21*'Inputs'!$E$22*AG794+(1-'Inputs'!$E$21)*'Inputs'!$E$23)))</f>
        <v>0</v>
      </c>
      <c r="AH808" s="35">
        <f>AH807*IF('People_Inputs'!$Q$50="none",0,IF('People_Inputs'!$Q$50="agency",AH794*'Inputs'!$E$22,IF('People_Inputs'!$Q$50="direct",'Inputs'!$E$23,'Inputs'!$E$21*'Inputs'!$E$22*AH794+(1-'Inputs'!$E$21)*'Inputs'!$E$23)))</f>
        <v>0</v>
      </c>
      <c r="AI808" s="35">
        <f>AI807*IF('People_Inputs'!$Q$50="none",0,IF('People_Inputs'!$Q$50="agency",AI794*'Inputs'!$E$22,IF('People_Inputs'!$Q$50="direct",'Inputs'!$E$23,'Inputs'!$E$21*'Inputs'!$E$22*AI794+(1-'Inputs'!$E$21)*'Inputs'!$E$23)))</f>
        <v>0</v>
      </c>
      <c r="AJ808" s="35">
        <f>AJ807*IF('People_Inputs'!$Q$50="none",0,IF('People_Inputs'!$Q$50="agency",AJ794*'Inputs'!$E$22,IF('People_Inputs'!$Q$50="direct",'Inputs'!$E$23,'Inputs'!$E$21*'Inputs'!$E$22*AJ794+(1-'Inputs'!$E$21)*'Inputs'!$E$23)))</f>
        <v>0</v>
      </c>
      <c r="AK808" s="35">
        <f>AK807*IF('People_Inputs'!$Q$50="none",0,IF('People_Inputs'!$Q$50="agency",AK794*'Inputs'!$E$22,IF('People_Inputs'!$Q$50="direct",'Inputs'!$E$23,'Inputs'!$E$21*'Inputs'!$E$22*AK794+(1-'Inputs'!$E$21)*'Inputs'!$E$23)))</f>
        <v>0</v>
      </c>
      <c r="AL808" s="35">
        <f>AL807*IF('People_Inputs'!$Q$50="none",0,IF('People_Inputs'!$Q$50="agency",AL794*'Inputs'!$E$22,IF('People_Inputs'!$Q$50="direct",'Inputs'!$E$23,'Inputs'!$E$21*'Inputs'!$E$22*AL794+(1-'Inputs'!$E$21)*'Inputs'!$E$23)))</f>
        <v>0</v>
      </c>
      <c r="AM808" s="35">
        <f>AM807*IF('People_Inputs'!$Q$50="none",0,IF('People_Inputs'!$Q$50="agency",AM794*'Inputs'!$E$22,IF('People_Inputs'!$Q$50="direct",'Inputs'!$E$23,'Inputs'!$E$21*'Inputs'!$E$22*AM794+(1-'Inputs'!$E$21)*'Inputs'!$E$23)))</f>
        <v>0</v>
      </c>
      <c r="AN808" s="35">
        <f>AN807*IF('People_Inputs'!$Q$50="none",0,IF('People_Inputs'!$Q$50="agency",AN794*'Inputs'!$E$22,IF('People_Inputs'!$Q$50="direct",'Inputs'!$E$23,'Inputs'!$E$21*'Inputs'!$E$22*AN794+(1-'Inputs'!$E$21)*'Inputs'!$E$23)))</f>
        <v>0</v>
      </c>
      <c r="AO808" s="35">
        <f>AO807*IF('People_Inputs'!$Q$50="none",0,IF('People_Inputs'!$Q$50="agency",AO794*'Inputs'!$E$22,IF('People_Inputs'!$Q$50="direct",'Inputs'!$E$23,'Inputs'!$E$21*'Inputs'!$E$22*AO794+(1-'Inputs'!$E$21)*'Inputs'!$E$23)))</f>
        <v>0</v>
      </c>
      <c r="AP808" s="35">
        <f>AP807*IF('People_Inputs'!$Q$50="none",0,IF('People_Inputs'!$Q$50="agency",AP794*'Inputs'!$E$22,IF('People_Inputs'!$Q$50="direct",'Inputs'!$E$23,'Inputs'!$E$21*'Inputs'!$E$22*AP794+(1-'Inputs'!$E$21)*'Inputs'!$E$23)))</f>
        <v>0</v>
      </c>
      <c r="AQ808" s="35">
        <f>AQ807*IF('People_Inputs'!$Q$50="none",0,IF('People_Inputs'!$Q$50="agency",AQ794*'Inputs'!$E$22,IF('People_Inputs'!$Q$50="direct",'Inputs'!$E$23,'Inputs'!$E$21*'Inputs'!$E$22*AQ794+(1-'Inputs'!$E$21)*'Inputs'!$E$23)))</f>
        <v>0</v>
      </c>
      <c r="AR808" s="35">
        <f>AR807*IF('People_Inputs'!$Q$50="none",0,IF('People_Inputs'!$Q$50="agency",AR794*'Inputs'!$E$22,IF('People_Inputs'!$Q$50="direct",'Inputs'!$E$23,'Inputs'!$E$21*'Inputs'!$E$22*AR794+(1-'Inputs'!$E$21)*'Inputs'!$E$23)))</f>
        <v>0</v>
      </c>
      <c r="AS808" s="35">
        <f>AS807*IF('People_Inputs'!$Q$50="none",0,IF('People_Inputs'!$Q$50="agency",AS794*'Inputs'!$E$22,IF('People_Inputs'!$Q$50="direct",'Inputs'!$E$23,'Inputs'!$E$21*'Inputs'!$E$22*AS794+(1-'Inputs'!$E$21)*'Inputs'!$E$23)))</f>
        <v>0</v>
      </c>
      <c r="AT808" s="35">
        <f>AT807*IF('People_Inputs'!$Q$50="none",0,IF('People_Inputs'!$Q$50="agency",AT794*'Inputs'!$E$22,IF('People_Inputs'!$Q$50="direct",'Inputs'!$E$23,'Inputs'!$E$21*'Inputs'!$E$22*AT794+(1-'Inputs'!$E$21)*'Inputs'!$E$23)))</f>
        <v>0</v>
      </c>
      <c r="AU808" s="35">
        <f>AU807*IF('People_Inputs'!$Q$50="none",0,IF('People_Inputs'!$Q$50="agency",AU794*'Inputs'!$E$22,IF('People_Inputs'!$Q$50="direct",'Inputs'!$E$23,'Inputs'!$E$21*'Inputs'!$E$22*AU794+(1-'Inputs'!$E$21)*'Inputs'!$E$23)))</f>
        <v>0</v>
      </c>
      <c r="AV808" s="35">
        <f>AV807*IF('People_Inputs'!$Q$50="none",0,IF('People_Inputs'!$Q$50="agency",AV794*'Inputs'!$E$22,IF('People_Inputs'!$Q$50="direct",'Inputs'!$E$23,'Inputs'!$E$21*'Inputs'!$E$22*AV794+(1-'Inputs'!$E$21)*'Inputs'!$E$23)))</f>
        <v>0</v>
      </c>
      <c r="AW808" s="35">
        <f>AW807*IF('People_Inputs'!$Q$50="none",0,IF('People_Inputs'!$Q$50="agency",AW794*'Inputs'!$E$22,IF('People_Inputs'!$Q$50="direct",'Inputs'!$E$23,'Inputs'!$E$21*'Inputs'!$E$22*AW794+(1-'Inputs'!$E$21)*'Inputs'!$E$23)))</f>
        <v>0</v>
      </c>
      <c r="AX808" s="35">
        <f>AX807*IF('People_Inputs'!$Q$50="none",0,IF('People_Inputs'!$Q$50="agency",AX794*'Inputs'!$E$22,IF('People_Inputs'!$Q$50="direct",'Inputs'!$E$23,'Inputs'!$E$21*'Inputs'!$E$22*AX794+(1-'Inputs'!$E$21)*'Inputs'!$E$23)))</f>
        <v>0</v>
      </c>
      <c r="AY808" s="35">
        <f>AY807*IF('People_Inputs'!$Q$50="none",0,IF('People_Inputs'!$Q$50="agency",AY794*'Inputs'!$E$22,IF('People_Inputs'!$Q$50="direct",'Inputs'!$E$23,'Inputs'!$E$21*'Inputs'!$E$22*AY794+(1-'Inputs'!$E$21)*'Inputs'!$E$23)))</f>
        <v>0</v>
      </c>
      <c r="AZ808" s="35">
        <f>AZ807*IF('People_Inputs'!$Q$50="none",0,IF('People_Inputs'!$Q$50="agency",AZ794*'Inputs'!$E$22,IF('People_Inputs'!$Q$50="direct",'Inputs'!$E$23,'Inputs'!$E$21*'Inputs'!$E$22*AZ794+(1-'Inputs'!$E$21)*'Inputs'!$E$23)))</f>
        <v>0</v>
      </c>
      <c r="BA808" s="35">
        <f>BA807*IF('People_Inputs'!$Q$50="none",0,IF('People_Inputs'!$Q$50="agency",BA794*'Inputs'!$E$22,IF('People_Inputs'!$Q$50="direct",'Inputs'!$E$23,'Inputs'!$E$21*'Inputs'!$E$22*BA794+(1-'Inputs'!$E$21)*'Inputs'!$E$23)))</f>
        <v>0</v>
      </c>
      <c r="BB808" s="35">
        <f>BB807*IF('People_Inputs'!$Q$50="none",0,IF('People_Inputs'!$Q$50="agency",BB794*'Inputs'!$E$22,IF('People_Inputs'!$Q$50="direct",'Inputs'!$E$23,'Inputs'!$E$21*'Inputs'!$E$22*BB794+(1-'Inputs'!$E$21)*'Inputs'!$E$23)))</f>
        <v>0</v>
      </c>
      <c r="BC808" s="35">
        <f>BC807*IF('People_Inputs'!$Q$50="none",0,IF('People_Inputs'!$Q$50="agency",BC794*'Inputs'!$E$22,IF('People_Inputs'!$Q$50="direct",'Inputs'!$E$23,'Inputs'!$E$21*'Inputs'!$E$22*BC794+(1-'Inputs'!$E$21)*'Inputs'!$E$23)))</f>
        <v>0</v>
      </c>
      <c r="BD808" s="35">
        <f>BD807*IF('People_Inputs'!$Q$50="none",0,IF('People_Inputs'!$Q$50="agency",BD794*'Inputs'!$E$22,IF('People_Inputs'!$Q$50="direct",'Inputs'!$E$23,'Inputs'!$E$21*'Inputs'!$E$22*BD794+(1-'Inputs'!$E$21)*'Inputs'!$E$23)))</f>
        <v>0</v>
      </c>
      <c r="BE808" s="35">
        <f>BE807*IF('People_Inputs'!$Q$50="none",0,IF('People_Inputs'!$Q$50="agency",BE794*'Inputs'!$E$22,IF('People_Inputs'!$Q$50="direct",'Inputs'!$E$23,'Inputs'!$E$21*'Inputs'!$E$22*BE794+(1-'Inputs'!$E$21)*'Inputs'!$E$23)))</f>
        <v>0</v>
      </c>
      <c r="BF808" s="35">
        <f>BF807*IF('People_Inputs'!$Q$50="none",0,IF('People_Inputs'!$Q$50="agency",BF794*'Inputs'!$E$22,IF('People_Inputs'!$Q$50="direct",'Inputs'!$E$23,'Inputs'!$E$21*'Inputs'!$E$22*BF794+(1-'Inputs'!$E$21)*'Inputs'!$E$23)))</f>
        <v>0</v>
      </c>
      <c r="BG808" s="35">
        <f>BG807*IF('People_Inputs'!$Q$50="none",0,IF('People_Inputs'!$Q$50="agency",BG794*'Inputs'!$E$22,IF('People_Inputs'!$Q$50="direct",'Inputs'!$E$23,'Inputs'!$E$21*'Inputs'!$E$22*BG794+(1-'Inputs'!$E$21)*'Inputs'!$E$23)))</f>
        <v>0</v>
      </c>
      <c r="BH808" s="35">
        <f>BH807*IF('People_Inputs'!$Q$50="none",0,IF('People_Inputs'!$Q$50="agency",BH794*'Inputs'!$E$22,IF('People_Inputs'!$Q$50="direct",'Inputs'!$E$23,'Inputs'!$E$21*'Inputs'!$E$22*BH794+(1-'Inputs'!$E$21)*'Inputs'!$E$23)))</f>
        <v>0</v>
      </c>
      <c r="BI808" s="35">
        <f>BI807*IF('People_Inputs'!$Q$50="none",0,IF('People_Inputs'!$Q$50="agency",BI794*'Inputs'!$E$22,IF('People_Inputs'!$Q$50="direct",'Inputs'!$E$23,'Inputs'!$E$21*'Inputs'!$E$22*BI794+(1-'Inputs'!$E$21)*'Inputs'!$E$23)))</f>
        <v>0</v>
      </c>
      <c r="BJ808" s="35">
        <f>BJ807*IF('People_Inputs'!$Q$50="none",0,IF('People_Inputs'!$Q$50="agency",BJ794*'Inputs'!$E$22,IF('People_Inputs'!$Q$50="direct",'Inputs'!$E$23,'Inputs'!$E$21*'Inputs'!$E$22*BJ794+(1-'Inputs'!$E$21)*'Inputs'!$E$23)))</f>
        <v>0</v>
      </c>
      <c r="BK808" s="35">
        <f>BK807*IF('People_Inputs'!$Q$50="none",0,IF('People_Inputs'!$Q$50="agency",BK794*'Inputs'!$E$22,IF('People_Inputs'!$Q$50="direct",'Inputs'!$E$23,'Inputs'!$E$21*'Inputs'!$E$22*BK794+(1-'Inputs'!$E$21)*'Inputs'!$E$23)))</f>
        <v>0</v>
      </c>
      <c r="BL808" s="35">
        <f>BL807*IF('People_Inputs'!$Q$50="none",0,IF('People_Inputs'!$Q$50="agency",BL794*'Inputs'!$E$22,IF('People_Inputs'!$Q$50="direct",'Inputs'!$E$23,'Inputs'!$E$21*'Inputs'!$E$22*BL794+(1-'Inputs'!$E$21)*'Inputs'!$E$23)))</f>
        <v>0</v>
      </c>
      <c r="BM808" s="35">
        <f>BM807*IF('People_Inputs'!$Q$50="none",0,IF('People_Inputs'!$Q$50="agency",BM794*'Inputs'!$E$22,IF('People_Inputs'!$Q$50="direct",'Inputs'!$E$23,'Inputs'!$E$21*'Inputs'!$E$22*BM794+(1-'Inputs'!$E$21)*'Inputs'!$E$23)))</f>
        <v>0</v>
      </c>
      <c r="BN808" s="35">
        <f>BN807*IF('People_Inputs'!$Q$50="none",0,IF('People_Inputs'!$Q$50="agency",BN794*'Inputs'!$E$22,IF('People_Inputs'!$Q$50="direct",'Inputs'!$E$23,'Inputs'!$E$21*'Inputs'!$E$22*BN794+(1-'Inputs'!$E$21)*'Inputs'!$E$23)))</f>
        <v>0</v>
      </c>
      <c r="BO808" s="35">
        <f>BO807*IF('People_Inputs'!$Q$50="none",0,IF('People_Inputs'!$Q$50="agency",BO794*'Inputs'!$E$22,IF('People_Inputs'!$Q$50="direct",'Inputs'!$E$23,'Inputs'!$E$21*'Inputs'!$E$22*BO794+(1-'Inputs'!$E$21)*'Inputs'!$E$23)))</f>
        <v>0</v>
      </c>
    </row>
    <row r="809" ht="28" customHeight="1">
      <c r="A809" s="2" t="str">
        <v>SLOT40.SOFTWARE</v>
      </c>
      <c r="B809" s="6" t="str">
        <v>SLOT40 software cost</v>
      </c>
      <c r="C809" s="2" t="str">
        <v>EUR</v>
      </c>
      <c r="D809" s="2" t="str">
        <v>SUM</v>
      </c>
      <c r="E809" s="36">
        <f>SUM(H809:BO809)</f>
        <v>0</v>
      </c>
      <c r="F809" s="6" t="str">
        <v>Spare row; inactive until a hire and an exit month are entered on People_Inputs</v>
      </c>
      <c r="G809" s="2"/>
      <c r="H809" s="35">
        <f>H792*'People_Inputs'!$O$50</f>
        <v>0</v>
      </c>
      <c r="I809" s="35">
        <f>I792*'People_Inputs'!$O$50</f>
        <v>0</v>
      </c>
      <c r="J809" s="35">
        <f>J792*'People_Inputs'!$O$50</f>
        <v>0</v>
      </c>
      <c r="K809" s="35">
        <f>K792*'People_Inputs'!$O$50</f>
        <v>0</v>
      </c>
      <c r="L809" s="35">
        <f>L792*'People_Inputs'!$O$50</f>
        <v>0</v>
      </c>
      <c r="M809" s="35">
        <f>M792*'People_Inputs'!$O$50</f>
        <v>0</v>
      </c>
      <c r="N809" s="35">
        <f>N792*'People_Inputs'!$O$50</f>
        <v>0</v>
      </c>
      <c r="O809" s="35">
        <f>O792*'People_Inputs'!$O$50</f>
        <v>0</v>
      </c>
      <c r="P809" s="35">
        <f>P792*'People_Inputs'!$O$50</f>
        <v>0</v>
      </c>
      <c r="Q809" s="35">
        <f>Q792*'People_Inputs'!$O$50</f>
        <v>0</v>
      </c>
      <c r="R809" s="35">
        <f>R792*'People_Inputs'!$O$50</f>
        <v>0</v>
      </c>
      <c r="S809" s="35">
        <f>S792*'People_Inputs'!$O$50</f>
        <v>0</v>
      </c>
      <c r="T809" s="35">
        <f>T792*'People_Inputs'!$O$50</f>
        <v>0</v>
      </c>
      <c r="U809" s="35">
        <f>U792*'People_Inputs'!$O$50</f>
        <v>0</v>
      </c>
      <c r="V809" s="35">
        <f>V792*'People_Inputs'!$O$50</f>
        <v>0</v>
      </c>
      <c r="W809" s="35">
        <f>W792*'People_Inputs'!$O$50</f>
        <v>0</v>
      </c>
      <c r="X809" s="35">
        <f>X792*'People_Inputs'!$O$50</f>
        <v>0</v>
      </c>
      <c r="Y809" s="35">
        <f>Y792*'People_Inputs'!$O$50</f>
        <v>0</v>
      </c>
      <c r="Z809" s="35">
        <f>Z792*'People_Inputs'!$O$50</f>
        <v>0</v>
      </c>
      <c r="AA809" s="35">
        <f>AA792*'People_Inputs'!$O$50</f>
        <v>0</v>
      </c>
      <c r="AB809" s="35">
        <f>AB792*'People_Inputs'!$O$50</f>
        <v>0</v>
      </c>
      <c r="AC809" s="35">
        <f>AC792*'People_Inputs'!$O$50</f>
        <v>0</v>
      </c>
      <c r="AD809" s="35">
        <f>AD792*'People_Inputs'!$O$50</f>
        <v>0</v>
      </c>
      <c r="AE809" s="35">
        <f>AE792*'People_Inputs'!$O$50</f>
        <v>0</v>
      </c>
      <c r="AF809" s="35">
        <f>AF792*'People_Inputs'!$O$50</f>
        <v>0</v>
      </c>
      <c r="AG809" s="35">
        <f>AG792*'People_Inputs'!$O$50</f>
        <v>0</v>
      </c>
      <c r="AH809" s="35">
        <f>AH792*'People_Inputs'!$O$50</f>
        <v>0</v>
      </c>
      <c r="AI809" s="35">
        <f>AI792*'People_Inputs'!$O$50</f>
        <v>0</v>
      </c>
      <c r="AJ809" s="35">
        <f>AJ792*'People_Inputs'!$O$50</f>
        <v>0</v>
      </c>
      <c r="AK809" s="35">
        <f>AK792*'People_Inputs'!$O$50</f>
        <v>0</v>
      </c>
      <c r="AL809" s="35">
        <f>AL792*'People_Inputs'!$O$50</f>
        <v>0</v>
      </c>
      <c r="AM809" s="35">
        <f>AM792*'People_Inputs'!$O$50</f>
        <v>0</v>
      </c>
      <c r="AN809" s="35">
        <f>AN792*'People_Inputs'!$O$50</f>
        <v>0</v>
      </c>
      <c r="AO809" s="35">
        <f>AO792*'People_Inputs'!$O$50</f>
        <v>0</v>
      </c>
      <c r="AP809" s="35">
        <f>AP792*'People_Inputs'!$O$50</f>
        <v>0</v>
      </c>
      <c r="AQ809" s="35">
        <f>AQ792*'People_Inputs'!$O$50</f>
        <v>0</v>
      </c>
      <c r="AR809" s="35">
        <f>AR792*'People_Inputs'!$O$50</f>
        <v>0</v>
      </c>
      <c r="AS809" s="35">
        <f>AS792*'People_Inputs'!$O$50</f>
        <v>0</v>
      </c>
      <c r="AT809" s="35">
        <f>AT792*'People_Inputs'!$O$50</f>
        <v>0</v>
      </c>
      <c r="AU809" s="35">
        <f>AU792*'People_Inputs'!$O$50</f>
        <v>0</v>
      </c>
      <c r="AV809" s="35">
        <f>AV792*'People_Inputs'!$O$50</f>
        <v>0</v>
      </c>
      <c r="AW809" s="35">
        <f>AW792*'People_Inputs'!$O$50</f>
        <v>0</v>
      </c>
      <c r="AX809" s="35">
        <f>AX792*'People_Inputs'!$O$50</f>
        <v>0</v>
      </c>
      <c r="AY809" s="35">
        <f>AY792*'People_Inputs'!$O$50</f>
        <v>0</v>
      </c>
      <c r="AZ809" s="35">
        <f>AZ792*'People_Inputs'!$O$50</f>
        <v>0</v>
      </c>
      <c r="BA809" s="35">
        <f>BA792*'People_Inputs'!$O$50</f>
        <v>0</v>
      </c>
      <c r="BB809" s="35">
        <f>BB792*'People_Inputs'!$O$50</f>
        <v>0</v>
      </c>
      <c r="BC809" s="35">
        <f>BC792*'People_Inputs'!$O$50</f>
        <v>0</v>
      </c>
      <c r="BD809" s="35">
        <f>BD792*'People_Inputs'!$O$50</f>
        <v>0</v>
      </c>
      <c r="BE809" s="35">
        <f>BE792*'People_Inputs'!$O$50</f>
        <v>0</v>
      </c>
      <c r="BF809" s="35">
        <f>BF792*'People_Inputs'!$O$50</f>
        <v>0</v>
      </c>
      <c r="BG809" s="35">
        <f>BG792*'People_Inputs'!$O$50</f>
        <v>0</v>
      </c>
      <c r="BH809" s="35">
        <f>BH792*'People_Inputs'!$O$50</f>
        <v>0</v>
      </c>
      <c r="BI809" s="35">
        <f>BI792*'People_Inputs'!$O$50</f>
        <v>0</v>
      </c>
      <c r="BJ809" s="35">
        <f>BJ792*'People_Inputs'!$O$50</f>
        <v>0</v>
      </c>
      <c r="BK809" s="35">
        <f>BK792*'People_Inputs'!$O$50</f>
        <v>0</v>
      </c>
      <c r="BL809" s="35">
        <f>BL792*'People_Inputs'!$O$50</f>
        <v>0</v>
      </c>
      <c r="BM809" s="35">
        <f>BM792*'People_Inputs'!$O$50</f>
        <v>0</v>
      </c>
      <c r="BN809" s="35">
        <f>BN792*'People_Inputs'!$O$50</f>
        <v>0</v>
      </c>
      <c r="BO809" s="35">
        <f>BO792*'People_Inputs'!$O$50</f>
        <v>0</v>
      </c>
    </row>
    <row r="810" ht="28" customHeight="1">
      <c r="A810" s="2" t="str">
        <v>SLOT40.EQUIPMENT</v>
      </c>
      <c r="B810" s="6" t="str">
        <v>SLOT40 IT equipment purchase</v>
      </c>
      <c r="C810" s="2" t="str">
        <v>EUR</v>
      </c>
      <c r="D810" s="2" t="str">
        <v>SUM</v>
      </c>
      <c r="E810" s="36">
        <f>SUM(H810:BO810)</f>
        <v>0</v>
      </c>
      <c r="F810" s="6" t="str">
        <v>Spare row; inactive until a hire and an exit month are entered on People_Inputs</v>
      </c>
      <c r="G810" s="2"/>
      <c r="H810" s="35">
        <f>IF(AND(H791=1,(H$6-'People_Inputs'!$H$50)/'Inputs'!$E$26=ROUNDDOWN((H$6-'People_Inputs'!$H$50)/'Inputs'!$E$26,0)),'People_Inputs'!$P$50,0)</f>
        <v>0</v>
      </c>
      <c r="I810" s="35">
        <f>IF(AND(I791=1,(I$6-'People_Inputs'!$H$50)/'Inputs'!$E$26=ROUNDDOWN((I$6-'People_Inputs'!$H$50)/'Inputs'!$E$26,0)),'People_Inputs'!$P$50,0)</f>
        <v>0</v>
      </c>
      <c r="J810" s="35">
        <f>IF(AND(J791=1,(J$6-'People_Inputs'!$H$50)/'Inputs'!$E$26=ROUNDDOWN((J$6-'People_Inputs'!$H$50)/'Inputs'!$E$26,0)),'People_Inputs'!$P$50,0)</f>
        <v>0</v>
      </c>
      <c r="K810" s="35">
        <f>IF(AND(K791=1,(K$6-'People_Inputs'!$H$50)/'Inputs'!$E$26=ROUNDDOWN((K$6-'People_Inputs'!$H$50)/'Inputs'!$E$26,0)),'People_Inputs'!$P$50,0)</f>
        <v>0</v>
      </c>
      <c r="L810" s="35">
        <f>IF(AND(L791=1,(L$6-'People_Inputs'!$H$50)/'Inputs'!$E$26=ROUNDDOWN((L$6-'People_Inputs'!$H$50)/'Inputs'!$E$26,0)),'People_Inputs'!$P$50,0)</f>
        <v>0</v>
      </c>
      <c r="M810" s="35">
        <f>IF(AND(M791=1,(M$6-'People_Inputs'!$H$50)/'Inputs'!$E$26=ROUNDDOWN((M$6-'People_Inputs'!$H$50)/'Inputs'!$E$26,0)),'People_Inputs'!$P$50,0)</f>
        <v>0</v>
      </c>
      <c r="N810" s="35">
        <f>IF(AND(N791=1,(N$6-'People_Inputs'!$H$50)/'Inputs'!$E$26=ROUNDDOWN((N$6-'People_Inputs'!$H$50)/'Inputs'!$E$26,0)),'People_Inputs'!$P$50,0)</f>
        <v>0</v>
      </c>
      <c r="O810" s="35">
        <f>IF(AND(O791=1,(O$6-'People_Inputs'!$H$50)/'Inputs'!$E$26=ROUNDDOWN((O$6-'People_Inputs'!$H$50)/'Inputs'!$E$26,0)),'People_Inputs'!$P$50,0)</f>
        <v>0</v>
      </c>
      <c r="P810" s="35">
        <f>IF(AND(P791=1,(P$6-'People_Inputs'!$H$50)/'Inputs'!$E$26=ROUNDDOWN((P$6-'People_Inputs'!$H$50)/'Inputs'!$E$26,0)),'People_Inputs'!$P$50,0)</f>
        <v>0</v>
      </c>
      <c r="Q810" s="35">
        <f>IF(AND(Q791=1,(Q$6-'People_Inputs'!$H$50)/'Inputs'!$E$26=ROUNDDOWN((Q$6-'People_Inputs'!$H$50)/'Inputs'!$E$26,0)),'People_Inputs'!$P$50,0)</f>
        <v>0</v>
      </c>
      <c r="R810" s="35">
        <f>IF(AND(R791=1,(R$6-'People_Inputs'!$H$50)/'Inputs'!$E$26=ROUNDDOWN((R$6-'People_Inputs'!$H$50)/'Inputs'!$E$26,0)),'People_Inputs'!$P$50,0)</f>
        <v>0</v>
      </c>
      <c r="S810" s="35">
        <f>IF(AND(S791=1,(S$6-'People_Inputs'!$H$50)/'Inputs'!$E$26=ROUNDDOWN((S$6-'People_Inputs'!$H$50)/'Inputs'!$E$26,0)),'People_Inputs'!$P$50,0)</f>
        <v>0</v>
      </c>
      <c r="T810" s="35">
        <f>IF(AND(T791=1,(T$6-'People_Inputs'!$H$50)/'Inputs'!$E$26=ROUNDDOWN((T$6-'People_Inputs'!$H$50)/'Inputs'!$E$26,0)),'People_Inputs'!$P$50,0)</f>
        <v>0</v>
      </c>
      <c r="U810" s="35">
        <f>IF(AND(U791=1,(U$6-'People_Inputs'!$H$50)/'Inputs'!$E$26=ROUNDDOWN((U$6-'People_Inputs'!$H$50)/'Inputs'!$E$26,0)),'People_Inputs'!$P$50,0)</f>
        <v>0</v>
      </c>
      <c r="V810" s="35">
        <f>IF(AND(V791=1,(V$6-'People_Inputs'!$H$50)/'Inputs'!$E$26=ROUNDDOWN((V$6-'People_Inputs'!$H$50)/'Inputs'!$E$26,0)),'People_Inputs'!$P$50,0)</f>
        <v>0</v>
      </c>
      <c r="W810" s="35">
        <f>IF(AND(W791=1,(W$6-'People_Inputs'!$H$50)/'Inputs'!$E$26=ROUNDDOWN((W$6-'People_Inputs'!$H$50)/'Inputs'!$E$26,0)),'People_Inputs'!$P$50,0)</f>
        <v>0</v>
      </c>
      <c r="X810" s="35">
        <f>IF(AND(X791=1,(X$6-'People_Inputs'!$H$50)/'Inputs'!$E$26=ROUNDDOWN((X$6-'People_Inputs'!$H$50)/'Inputs'!$E$26,0)),'People_Inputs'!$P$50,0)</f>
        <v>0</v>
      </c>
      <c r="Y810" s="35">
        <f>IF(AND(Y791=1,(Y$6-'People_Inputs'!$H$50)/'Inputs'!$E$26=ROUNDDOWN((Y$6-'People_Inputs'!$H$50)/'Inputs'!$E$26,0)),'People_Inputs'!$P$50,0)</f>
        <v>0</v>
      </c>
      <c r="Z810" s="35">
        <f>IF(AND(Z791=1,(Z$6-'People_Inputs'!$H$50)/'Inputs'!$E$26=ROUNDDOWN((Z$6-'People_Inputs'!$H$50)/'Inputs'!$E$26,0)),'People_Inputs'!$P$50,0)</f>
        <v>0</v>
      </c>
      <c r="AA810" s="35">
        <f>IF(AND(AA791=1,(AA$6-'People_Inputs'!$H$50)/'Inputs'!$E$26=ROUNDDOWN((AA$6-'People_Inputs'!$H$50)/'Inputs'!$E$26,0)),'People_Inputs'!$P$50,0)</f>
        <v>0</v>
      </c>
      <c r="AB810" s="35">
        <f>IF(AND(AB791=1,(AB$6-'People_Inputs'!$H$50)/'Inputs'!$E$26=ROUNDDOWN((AB$6-'People_Inputs'!$H$50)/'Inputs'!$E$26,0)),'People_Inputs'!$P$50,0)</f>
        <v>0</v>
      </c>
      <c r="AC810" s="35">
        <f>IF(AND(AC791=1,(AC$6-'People_Inputs'!$H$50)/'Inputs'!$E$26=ROUNDDOWN((AC$6-'People_Inputs'!$H$50)/'Inputs'!$E$26,0)),'People_Inputs'!$P$50,0)</f>
        <v>0</v>
      </c>
      <c r="AD810" s="35">
        <f>IF(AND(AD791=1,(AD$6-'People_Inputs'!$H$50)/'Inputs'!$E$26=ROUNDDOWN((AD$6-'People_Inputs'!$H$50)/'Inputs'!$E$26,0)),'People_Inputs'!$P$50,0)</f>
        <v>0</v>
      </c>
      <c r="AE810" s="35">
        <f>IF(AND(AE791=1,(AE$6-'People_Inputs'!$H$50)/'Inputs'!$E$26=ROUNDDOWN((AE$6-'People_Inputs'!$H$50)/'Inputs'!$E$26,0)),'People_Inputs'!$P$50,0)</f>
        <v>0</v>
      </c>
      <c r="AF810" s="35">
        <f>IF(AND(AF791=1,(AF$6-'People_Inputs'!$H$50)/'Inputs'!$E$26=ROUNDDOWN((AF$6-'People_Inputs'!$H$50)/'Inputs'!$E$26,0)),'People_Inputs'!$P$50,0)</f>
        <v>0</v>
      </c>
      <c r="AG810" s="35">
        <f>IF(AND(AG791=1,(AG$6-'People_Inputs'!$H$50)/'Inputs'!$E$26=ROUNDDOWN((AG$6-'People_Inputs'!$H$50)/'Inputs'!$E$26,0)),'People_Inputs'!$P$50,0)</f>
        <v>0</v>
      </c>
      <c r="AH810" s="35">
        <f>IF(AND(AH791=1,(AH$6-'People_Inputs'!$H$50)/'Inputs'!$E$26=ROUNDDOWN((AH$6-'People_Inputs'!$H$50)/'Inputs'!$E$26,0)),'People_Inputs'!$P$50,0)</f>
        <v>0</v>
      </c>
      <c r="AI810" s="35">
        <f>IF(AND(AI791=1,(AI$6-'People_Inputs'!$H$50)/'Inputs'!$E$26=ROUNDDOWN((AI$6-'People_Inputs'!$H$50)/'Inputs'!$E$26,0)),'People_Inputs'!$P$50,0)</f>
        <v>0</v>
      </c>
      <c r="AJ810" s="35">
        <f>IF(AND(AJ791=1,(AJ$6-'People_Inputs'!$H$50)/'Inputs'!$E$26=ROUNDDOWN((AJ$6-'People_Inputs'!$H$50)/'Inputs'!$E$26,0)),'People_Inputs'!$P$50,0)</f>
        <v>0</v>
      </c>
      <c r="AK810" s="35">
        <f>IF(AND(AK791=1,(AK$6-'People_Inputs'!$H$50)/'Inputs'!$E$26=ROUNDDOWN((AK$6-'People_Inputs'!$H$50)/'Inputs'!$E$26,0)),'People_Inputs'!$P$50,0)</f>
        <v>0</v>
      </c>
      <c r="AL810" s="35">
        <f>IF(AND(AL791=1,(AL$6-'People_Inputs'!$H$50)/'Inputs'!$E$26=ROUNDDOWN((AL$6-'People_Inputs'!$H$50)/'Inputs'!$E$26,0)),'People_Inputs'!$P$50,0)</f>
        <v>0</v>
      </c>
      <c r="AM810" s="35">
        <f>IF(AND(AM791=1,(AM$6-'People_Inputs'!$H$50)/'Inputs'!$E$26=ROUNDDOWN((AM$6-'People_Inputs'!$H$50)/'Inputs'!$E$26,0)),'People_Inputs'!$P$50,0)</f>
        <v>0</v>
      </c>
      <c r="AN810" s="35">
        <f>IF(AND(AN791=1,(AN$6-'People_Inputs'!$H$50)/'Inputs'!$E$26=ROUNDDOWN((AN$6-'People_Inputs'!$H$50)/'Inputs'!$E$26,0)),'People_Inputs'!$P$50,0)</f>
        <v>0</v>
      </c>
      <c r="AO810" s="35">
        <f>IF(AND(AO791=1,(AO$6-'People_Inputs'!$H$50)/'Inputs'!$E$26=ROUNDDOWN((AO$6-'People_Inputs'!$H$50)/'Inputs'!$E$26,0)),'People_Inputs'!$P$50,0)</f>
        <v>0</v>
      </c>
      <c r="AP810" s="35">
        <f>IF(AND(AP791=1,(AP$6-'People_Inputs'!$H$50)/'Inputs'!$E$26=ROUNDDOWN((AP$6-'People_Inputs'!$H$50)/'Inputs'!$E$26,0)),'People_Inputs'!$P$50,0)</f>
        <v>0</v>
      </c>
      <c r="AQ810" s="35">
        <f>IF(AND(AQ791=1,(AQ$6-'People_Inputs'!$H$50)/'Inputs'!$E$26=ROUNDDOWN((AQ$6-'People_Inputs'!$H$50)/'Inputs'!$E$26,0)),'People_Inputs'!$P$50,0)</f>
        <v>0</v>
      </c>
      <c r="AR810" s="35">
        <f>IF(AND(AR791=1,(AR$6-'People_Inputs'!$H$50)/'Inputs'!$E$26=ROUNDDOWN((AR$6-'People_Inputs'!$H$50)/'Inputs'!$E$26,0)),'People_Inputs'!$P$50,0)</f>
        <v>0</v>
      </c>
      <c r="AS810" s="35">
        <f>IF(AND(AS791=1,(AS$6-'People_Inputs'!$H$50)/'Inputs'!$E$26=ROUNDDOWN((AS$6-'People_Inputs'!$H$50)/'Inputs'!$E$26,0)),'People_Inputs'!$P$50,0)</f>
        <v>0</v>
      </c>
      <c r="AT810" s="35">
        <f>IF(AND(AT791=1,(AT$6-'People_Inputs'!$H$50)/'Inputs'!$E$26=ROUNDDOWN((AT$6-'People_Inputs'!$H$50)/'Inputs'!$E$26,0)),'People_Inputs'!$P$50,0)</f>
        <v>0</v>
      </c>
      <c r="AU810" s="35">
        <f>IF(AND(AU791=1,(AU$6-'People_Inputs'!$H$50)/'Inputs'!$E$26=ROUNDDOWN((AU$6-'People_Inputs'!$H$50)/'Inputs'!$E$26,0)),'People_Inputs'!$P$50,0)</f>
        <v>0</v>
      </c>
      <c r="AV810" s="35">
        <f>IF(AND(AV791=1,(AV$6-'People_Inputs'!$H$50)/'Inputs'!$E$26=ROUNDDOWN((AV$6-'People_Inputs'!$H$50)/'Inputs'!$E$26,0)),'People_Inputs'!$P$50,0)</f>
        <v>0</v>
      </c>
      <c r="AW810" s="35">
        <f>IF(AND(AW791=1,(AW$6-'People_Inputs'!$H$50)/'Inputs'!$E$26=ROUNDDOWN((AW$6-'People_Inputs'!$H$50)/'Inputs'!$E$26,0)),'People_Inputs'!$P$50,0)</f>
        <v>0</v>
      </c>
      <c r="AX810" s="35">
        <f>IF(AND(AX791=1,(AX$6-'People_Inputs'!$H$50)/'Inputs'!$E$26=ROUNDDOWN((AX$6-'People_Inputs'!$H$50)/'Inputs'!$E$26,0)),'People_Inputs'!$P$50,0)</f>
        <v>0</v>
      </c>
      <c r="AY810" s="35">
        <f>IF(AND(AY791=1,(AY$6-'People_Inputs'!$H$50)/'Inputs'!$E$26=ROUNDDOWN((AY$6-'People_Inputs'!$H$50)/'Inputs'!$E$26,0)),'People_Inputs'!$P$50,0)</f>
        <v>0</v>
      </c>
      <c r="AZ810" s="35">
        <f>IF(AND(AZ791=1,(AZ$6-'People_Inputs'!$H$50)/'Inputs'!$E$26=ROUNDDOWN((AZ$6-'People_Inputs'!$H$50)/'Inputs'!$E$26,0)),'People_Inputs'!$P$50,0)</f>
        <v>0</v>
      </c>
      <c r="BA810" s="35">
        <f>IF(AND(BA791=1,(BA$6-'People_Inputs'!$H$50)/'Inputs'!$E$26=ROUNDDOWN((BA$6-'People_Inputs'!$H$50)/'Inputs'!$E$26,0)),'People_Inputs'!$P$50,0)</f>
        <v>0</v>
      </c>
      <c r="BB810" s="35">
        <f>IF(AND(BB791=1,(BB$6-'People_Inputs'!$H$50)/'Inputs'!$E$26=ROUNDDOWN((BB$6-'People_Inputs'!$H$50)/'Inputs'!$E$26,0)),'People_Inputs'!$P$50,0)</f>
        <v>0</v>
      </c>
      <c r="BC810" s="35">
        <f>IF(AND(BC791=1,(BC$6-'People_Inputs'!$H$50)/'Inputs'!$E$26=ROUNDDOWN((BC$6-'People_Inputs'!$H$50)/'Inputs'!$E$26,0)),'People_Inputs'!$P$50,0)</f>
        <v>0</v>
      </c>
      <c r="BD810" s="35">
        <f>IF(AND(BD791=1,(BD$6-'People_Inputs'!$H$50)/'Inputs'!$E$26=ROUNDDOWN((BD$6-'People_Inputs'!$H$50)/'Inputs'!$E$26,0)),'People_Inputs'!$P$50,0)</f>
        <v>0</v>
      </c>
      <c r="BE810" s="35">
        <f>IF(AND(BE791=1,(BE$6-'People_Inputs'!$H$50)/'Inputs'!$E$26=ROUNDDOWN((BE$6-'People_Inputs'!$H$50)/'Inputs'!$E$26,0)),'People_Inputs'!$P$50,0)</f>
        <v>0</v>
      </c>
      <c r="BF810" s="35">
        <f>IF(AND(BF791=1,(BF$6-'People_Inputs'!$H$50)/'Inputs'!$E$26=ROUNDDOWN((BF$6-'People_Inputs'!$H$50)/'Inputs'!$E$26,0)),'People_Inputs'!$P$50,0)</f>
        <v>0</v>
      </c>
      <c r="BG810" s="35">
        <f>IF(AND(BG791=1,(BG$6-'People_Inputs'!$H$50)/'Inputs'!$E$26=ROUNDDOWN((BG$6-'People_Inputs'!$H$50)/'Inputs'!$E$26,0)),'People_Inputs'!$P$50,0)</f>
        <v>0</v>
      </c>
      <c r="BH810" s="35">
        <f>IF(AND(BH791=1,(BH$6-'People_Inputs'!$H$50)/'Inputs'!$E$26=ROUNDDOWN((BH$6-'People_Inputs'!$H$50)/'Inputs'!$E$26,0)),'People_Inputs'!$P$50,0)</f>
        <v>0</v>
      </c>
      <c r="BI810" s="35">
        <f>IF(AND(BI791=1,(BI$6-'People_Inputs'!$H$50)/'Inputs'!$E$26=ROUNDDOWN((BI$6-'People_Inputs'!$H$50)/'Inputs'!$E$26,0)),'People_Inputs'!$P$50,0)</f>
        <v>0</v>
      </c>
      <c r="BJ810" s="35">
        <f>IF(AND(BJ791=1,(BJ$6-'People_Inputs'!$H$50)/'Inputs'!$E$26=ROUNDDOWN((BJ$6-'People_Inputs'!$H$50)/'Inputs'!$E$26,0)),'People_Inputs'!$P$50,0)</f>
        <v>0</v>
      </c>
      <c r="BK810" s="35">
        <f>IF(AND(BK791=1,(BK$6-'People_Inputs'!$H$50)/'Inputs'!$E$26=ROUNDDOWN((BK$6-'People_Inputs'!$H$50)/'Inputs'!$E$26,0)),'People_Inputs'!$P$50,0)</f>
        <v>0</v>
      </c>
      <c r="BL810" s="35">
        <f>IF(AND(BL791=1,(BL$6-'People_Inputs'!$H$50)/'Inputs'!$E$26=ROUNDDOWN((BL$6-'People_Inputs'!$H$50)/'Inputs'!$E$26,0)),'People_Inputs'!$P$50,0)</f>
        <v>0</v>
      </c>
      <c r="BM810" s="35">
        <f>IF(AND(BM791=1,(BM$6-'People_Inputs'!$H$50)/'Inputs'!$E$26=ROUNDDOWN((BM$6-'People_Inputs'!$H$50)/'Inputs'!$E$26,0)),'People_Inputs'!$P$50,0)</f>
        <v>0</v>
      </c>
      <c r="BN810" s="35">
        <f>IF(AND(BN791=1,(BN$6-'People_Inputs'!$H$50)/'Inputs'!$E$26=ROUNDDOWN((BN$6-'People_Inputs'!$H$50)/'Inputs'!$E$26,0)),'People_Inputs'!$P$50,0)</f>
        <v>0</v>
      </c>
      <c r="BO810" s="35">
        <f>IF(AND(BO791=1,(BO$6-'People_Inputs'!$H$50)/'Inputs'!$E$26=ROUNDDOWN((BO$6-'People_Inputs'!$H$50)/'Inputs'!$E$26,0)),'People_Inputs'!$P$50,0)</f>
        <v>0</v>
      </c>
    </row>
    <row r="811" ht="28" customHeight="1">
      <c r="A811" s="2" t="str">
        <v>SLOT41.ACTIVE</v>
      </c>
      <c r="B811" s="6" t="str">
        <v>SLOT41 active in the month (1 = yes)</v>
      </c>
      <c r="C811" s="2" t="str">
        <v>count</v>
      </c>
      <c r="D811" s="2" t="str">
        <v>END</v>
      </c>
      <c r="E811" s="34">
        <f>BO811</f>
        <v>0</v>
      </c>
      <c r="F811" s="6" t="str">
        <v>Spare row; inactive until a hire and an exit month are entered on People_Inputs</v>
      </c>
      <c r="G811" s="2"/>
      <c r="H811" s="33">
        <f>IF(AND(H$6&gt;='People_Inputs'!$H$51,H$6&lt;='People_Inputs'!$I$51),1,0)</f>
        <v>0</v>
      </c>
      <c r="I811" s="33">
        <f>IF(AND(I$6&gt;='People_Inputs'!$H$51,I$6&lt;='People_Inputs'!$I$51),1,0)</f>
        <v>0</v>
      </c>
      <c r="J811" s="33">
        <f>IF(AND(J$6&gt;='People_Inputs'!$H$51,J$6&lt;='People_Inputs'!$I$51),1,0)</f>
        <v>0</v>
      </c>
      <c r="K811" s="33">
        <f>IF(AND(K$6&gt;='People_Inputs'!$H$51,K$6&lt;='People_Inputs'!$I$51),1,0)</f>
        <v>0</v>
      </c>
      <c r="L811" s="33">
        <f>IF(AND(L$6&gt;='People_Inputs'!$H$51,L$6&lt;='People_Inputs'!$I$51),1,0)</f>
        <v>0</v>
      </c>
      <c r="M811" s="33">
        <f>IF(AND(M$6&gt;='People_Inputs'!$H$51,M$6&lt;='People_Inputs'!$I$51),1,0)</f>
        <v>0</v>
      </c>
      <c r="N811" s="33">
        <f>IF(AND(N$6&gt;='People_Inputs'!$H$51,N$6&lt;='People_Inputs'!$I$51),1,0)</f>
        <v>0</v>
      </c>
      <c r="O811" s="33">
        <f>IF(AND(O$6&gt;='People_Inputs'!$H$51,O$6&lt;='People_Inputs'!$I$51),1,0)</f>
        <v>0</v>
      </c>
      <c r="P811" s="33">
        <f>IF(AND(P$6&gt;='People_Inputs'!$H$51,P$6&lt;='People_Inputs'!$I$51),1,0)</f>
        <v>0</v>
      </c>
      <c r="Q811" s="33">
        <f>IF(AND(Q$6&gt;='People_Inputs'!$H$51,Q$6&lt;='People_Inputs'!$I$51),1,0)</f>
        <v>0</v>
      </c>
      <c r="R811" s="33">
        <f>IF(AND(R$6&gt;='People_Inputs'!$H$51,R$6&lt;='People_Inputs'!$I$51),1,0)</f>
        <v>0</v>
      </c>
      <c r="S811" s="33">
        <f>IF(AND(S$6&gt;='People_Inputs'!$H$51,S$6&lt;='People_Inputs'!$I$51),1,0)</f>
        <v>0</v>
      </c>
      <c r="T811" s="33">
        <f>IF(AND(T$6&gt;='People_Inputs'!$H$51,T$6&lt;='People_Inputs'!$I$51),1,0)</f>
        <v>0</v>
      </c>
      <c r="U811" s="33">
        <f>IF(AND(U$6&gt;='People_Inputs'!$H$51,U$6&lt;='People_Inputs'!$I$51),1,0)</f>
        <v>0</v>
      </c>
      <c r="V811" s="33">
        <f>IF(AND(V$6&gt;='People_Inputs'!$H$51,V$6&lt;='People_Inputs'!$I$51),1,0)</f>
        <v>0</v>
      </c>
      <c r="W811" s="33">
        <f>IF(AND(W$6&gt;='People_Inputs'!$H$51,W$6&lt;='People_Inputs'!$I$51),1,0)</f>
        <v>0</v>
      </c>
      <c r="X811" s="33">
        <f>IF(AND(X$6&gt;='People_Inputs'!$H$51,X$6&lt;='People_Inputs'!$I$51),1,0)</f>
        <v>0</v>
      </c>
      <c r="Y811" s="33">
        <f>IF(AND(Y$6&gt;='People_Inputs'!$H$51,Y$6&lt;='People_Inputs'!$I$51),1,0)</f>
        <v>0</v>
      </c>
      <c r="Z811" s="33">
        <f>IF(AND(Z$6&gt;='People_Inputs'!$H$51,Z$6&lt;='People_Inputs'!$I$51),1,0)</f>
        <v>0</v>
      </c>
      <c r="AA811" s="33">
        <f>IF(AND(AA$6&gt;='People_Inputs'!$H$51,AA$6&lt;='People_Inputs'!$I$51),1,0)</f>
        <v>0</v>
      </c>
      <c r="AB811" s="33">
        <f>IF(AND(AB$6&gt;='People_Inputs'!$H$51,AB$6&lt;='People_Inputs'!$I$51),1,0)</f>
        <v>0</v>
      </c>
      <c r="AC811" s="33">
        <f>IF(AND(AC$6&gt;='People_Inputs'!$H$51,AC$6&lt;='People_Inputs'!$I$51),1,0)</f>
        <v>0</v>
      </c>
      <c r="AD811" s="33">
        <f>IF(AND(AD$6&gt;='People_Inputs'!$H$51,AD$6&lt;='People_Inputs'!$I$51),1,0)</f>
        <v>0</v>
      </c>
      <c r="AE811" s="33">
        <f>IF(AND(AE$6&gt;='People_Inputs'!$H$51,AE$6&lt;='People_Inputs'!$I$51),1,0)</f>
        <v>0</v>
      </c>
      <c r="AF811" s="33">
        <f>IF(AND(AF$6&gt;='People_Inputs'!$H$51,AF$6&lt;='People_Inputs'!$I$51),1,0)</f>
        <v>0</v>
      </c>
      <c r="AG811" s="33">
        <f>IF(AND(AG$6&gt;='People_Inputs'!$H$51,AG$6&lt;='People_Inputs'!$I$51),1,0)</f>
        <v>0</v>
      </c>
      <c r="AH811" s="33">
        <f>IF(AND(AH$6&gt;='People_Inputs'!$H$51,AH$6&lt;='People_Inputs'!$I$51),1,0)</f>
        <v>0</v>
      </c>
      <c r="AI811" s="33">
        <f>IF(AND(AI$6&gt;='People_Inputs'!$H$51,AI$6&lt;='People_Inputs'!$I$51),1,0)</f>
        <v>0</v>
      </c>
      <c r="AJ811" s="33">
        <f>IF(AND(AJ$6&gt;='People_Inputs'!$H$51,AJ$6&lt;='People_Inputs'!$I$51),1,0)</f>
        <v>0</v>
      </c>
      <c r="AK811" s="33">
        <f>IF(AND(AK$6&gt;='People_Inputs'!$H$51,AK$6&lt;='People_Inputs'!$I$51),1,0)</f>
        <v>0</v>
      </c>
      <c r="AL811" s="33">
        <f>IF(AND(AL$6&gt;='People_Inputs'!$H$51,AL$6&lt;='People_Inputs'!$I$51),1,0)</f>
        <v>0</v>
      </c>
      <c r="AM811" s="33">
        <f>IF(AND(AM$6&gt;='People_Inputs'!$H$51,AM$6&lt;='People_Inputs'!$I$51),1,0)</f>
        <v>0</v>
      </c>
      <c r="AN811" s="33">
        <f>IF(AND(AN$6&gt;='People_Inputs'!$H$51,AN$6&lt;='People_Inputs'!$I$51),1,0)</f>
        <v>0</v>
      </c>
      <c r="AO811" s="33">
        <f>IF(AND(AO$6&gt;='People_Inputs'!$H$51,AO$6&lt;='People_Inputs'!$I$51),1,0)</f>
        <v>0</v>
      </c>
      <c r="AP811" s="33">
        <f>IF(AND(AP$6&gt;='People_Inputs'!$H$51,AP$6&lt;='People_Inputs'!$I$51),1,0)</f>
        <v>0</v>
      </c>
      <c r="AQ811" s="33">
        <f>IF(AND(AQ$6&gt;='People_Inputs'!$H$51,AQ$6&lt;='People_Inputs'!$I$51),1,0)</f>
        <v>0</v>
      </c>
      <c r="AR811" s="33">
        <f>IF(AND(AR$6&gt;='People_Inputs'!$H$51,AR$6&lt;='People_Inputs'!$I$51),1,0)</f>
        <v>0</v>
      </c>
      <c r="AS811" s="33">
        <f>IF(AND(AS$6&gt;='People_Inputs'!$H$51,AS$6&lt;='People_Inputs'!$I$51),1,0)</f>
        <v>0</v>
      </c>
      <c r="AT811" s="33">
        <f>IF(AND(AT$6&gt;='People_Inputs'!$H$51,AT$6&lt;='People_Inputs'!$I$51),1,0)</f>
        <v>0</v>
      </c>
      <c r="AU811" s="33">
        <f>IF(AND(AU$6&gt;='People_Inputs'!$H$51,AU$6&lt;='People_Inputs'!$I$51),1,0)</f>
        <v>0</v>
      </c>
      <c r="AV811" s="33">
        <f>IF(AND(AV$6&gt;='People_Inputs'!$H$51,AV$6&lt;='People_Inputs'!$I$51),1,0)</f>
        <v>0</v>
      </c>
      <c r="AW811" s="33">
        <f>IF(AND(AW$6&gt;='People_Inputs'!$H$51,AW$6&lt;='People_Inputs'!$I$51),1,0)</f>
        <v>0</v>
      </c>
      <c r="AX811" s="33">
        <f>IF(AND(AX$6&gt;='People_Inputs'!$H$51,AX$6&lt;='People_Inputs'!$I$51),1,0)</f>
        <v>0</v>
      </c>
      <c r="AY811" s="33">
        <f>IF(AND(AY$6&gt;='People_Inputs'!$H$51,AY$6&lt;='People_Inputs'!$I$51),1,0)</f>
        <v>0</v>
      </c>
      <c r="AZ811" s="33">
        <f>IF(AND(AZ$6&gt;='People_Inputs'!$H$51,AZ$6&lt;='People_Inputs'!$I$51),1,0)</f>
        <v>0</v>
      </c>
      <c r="BA811" s="33">
        <f>IF(AND(BA$6&gt;='People_Inputs'!$H$51,BA$6&lt;='People_Inputs'!$I$51),1,0)</f>
        <v>0</v>
      </c>
      <c r="BB811" s="33">
        <f>IF(AND(BB$6&gt;='People_Inputs'!$H$51,BB$6&lt;='People_Inputs'!$I$51),1,0)</f>
        <v>0</v>
      </c>
      <c r="BC811" s="33">
        <f>IF(AND(BC$6&gt;='People_Inputs'!$H$51,BC$6&lt;='People_Inputs'!$I$51),1,0)</f>
        <v>0</v>
      </c>
      <c r="BD811" s="33">
        <f>IF(AND(BD$6&gt;='People_Inputs'!$H$51,BD$6&lt;='People_Inputs'!$I$51),1,0)</f>
        <v>0</v>
      </c>
      <c r="BE811" s="33">
        <f>IF(AND(BE$6&gt;='People_Inputs'!$H$51,BE$6&lt;='People_Inputs'!$I$51),1,0)</f>
        <v>0</v>
      </c>
      <c r="BF811" s="33">
        <f>IF(AND(BF$6&gt;='People_Inputs'!$H$51,BF$6&lt;='People_Inputs'!$I$51),1,0)</f>
        <v>0</v>
      </c>
      <c r="BG811" s="33">
        <f>IF(AND(BG$6&gt;='People_Inputs'!$H$51,BG$6&lt;='People_Inputs'!$I$51),1,0)</f>
        <v>0</v>
      </c>
      <c r="BH811" s="33">
        <f>IF(AND(BH$6&gt;='People_Inputs'!$H$51,BH$6&lt;='People_Inputs'!$I$51),1,0)</f>
        <v>0</v>
      </c>
      <c r="BI811" s="33">
        <f>IF(AND(BI$6&gt;='People_Inputs'!$H$51,BI$6&lt;='People_Inputs'!$I$51),1,0)</f>
        <v>0</v>
      </c>
      <c r="BJ811" s="33">
        <f>IF(AND(BJ$6&gt;='People_Inputs'!$H$51,BJ$6&lt;='People_Inputs'!$I$51),1,0)</f>
        <v>0</v>
      </c>
      <c r="BK811" s="33">
        <f>IF(AND(BK$6&gt;='People_Inputs'!$H$51,BK$6&lt;='People_Inputs'!$I$51),1,0)</f>
        <v>0</v>
      </c>
      <c r="BL811" s="33">
        <f>IF(AND(BL$6&gt;='People_Inputs'!$H$51,BL$6&lt;='People_Inputs'!$I$51),1,0)</f>
        <v>0</v>
      </c>
      <c r="BM811" s="33">
        <f>IF(AND(BM$6&gt;='People_Inputs'!$H$51,BM$6&lt;='People_Inputs'!$I$51),1,0)</f>
        <v>0</v>
      </c>
      <c r="BN811" s="33">
        <f>IF(AND(BN$6&gt;='People_Inputs'!$H$51,BN$6&lt;='People_Inputs'!$I$51),1,0)</f>
        <v>0</v>
      </c>
      <c r="BO811" s="33">
        <f>IF(AND(BO$6&gt;='People_Inputs'!$H$51,BO$6&lt;='People_Inputs'!$I$51),1,0)</f>
        <v>0</v>
      </c>
    </row>
    <row r="812" ht="28" customHeight="1">
      <c r="A812" s="2" t="str">
        <v>SLOT41.FTE</v>
      </c>
      <c r="B812" s="6" t="str">
        <v>SLOT41 FTE</v>
      </c>
      <c r="C812" s="2" t="str">
        <v>FTE</v>
      </c>
      <c r="D812" s="2" t="str">
        <v>END</v>
      </c>
      <c r="E812" s="34">
        <f>BO812</f>
        <v>0</v>
      </c>
      <c r="F812" s="6" t="str">
        <v>Spare row; inactive until a hire and an exit month are entered on People_Inputs</v>
      </c>
      <c r="G812" s="2"/>
      <c r="H812" s="33">
        <f>H811*'People_Inputs'!$J$51</f>
        <v>0</v>
      </c>
      <c r="I812" s="33">
        <f>I811*'People_Inputs'!$J$51</f>
        <v>0</v>
      </c>
      <c r="J812" s="33">
        <f>J811*'People_Inputs'!$J$51</f>
        <v>0</v>
      </c>
      <c r="K812" s="33">
        <f>K811*'People_Inputs'!$J$51</f>
        <v>0</v>
      </c>
      <c r="L812" s="33">
        <f>L811*'People_Inputs'!$J$51</f>
        <v>0</v>
      </c>
      <c r="M812" s="33">
        <f>M811*'People_Inputs'!$J$51</f>
        <v>0</v>
      </c>
      <c r="N812" s="33">
        <f>N811*'People_Inputs'!$J$51</f>
        <v>0</v>
      </c>
      <c r="O812" s="33">
        <f>O811*'People_Inputs'!$J$51</f>
        <v>0</v>
      </c>
      <c r="P812" s="33">
        <f>P811*'People_Inputs'!$J$51</f>
        <v>0</v>
      </c>
      <c r="Q812" s="33">
        <f>Q811*'People_Inputs'!$J$51</f>
        <v>0</v>
      </c>
      <c r="R812" s="33">
        <f>R811*'People_Inputs'!$J$51</f>
        <v>0</v>
      </c>
      <c r="S812" s="33">
        <f>S811*'People_Inputs'!$J$51</f>
        <v>0</v>
      </c>
      <c r="T812" s="33">
        <f>T811*'People_Inputs'!$J$51</f>
        <v>0</v>
      </c>
      <c r="U812" s="33">
        <f>U811*'People_Inputs'!$J$51</f>
        <v>0</v>
      </c>
      <c r="V812" s="33">
        <f>V811*'People_Inputs'!$J$51</f>
        <v>0</v>
      </c>
      <c r="W812" s="33">
        <f>W811*'People_Inputs'!$J$51</f>
        <v>0</v>
      </c>
      <c r="X812" s="33">
        <f>X811*'People_Inputs'!$J$51</f>
        <v>0</v>
      </c>
      <c r="Y812" s="33">
        <f>Y811*'People_Inputs'!$J$51</f>
        <v>0</v>
      </c>
      <c r="Z812" s="33">
        <f>Z811*'People_Inputs'!$J$51</f>
        <v>0</v>
      </c>
      <c r="AA812" s="33">
        <f>AA811*'People_Inputs'!$J$51</f>
        <v>0</v>
      </c>
      <c r="AB812" s="33">
        <f>AB811*'People_Inputs'!$J$51</f>
        <v>0</v>
      </c>
      <c r="AC812" s="33">
        <f>AC811*'People_Inputs'!$J$51</f>
        <v>0</v>
      </c>
      <c r="AD812" s="33">
        <f>AD811*'People_Inputs'!$J$51</f>
        <v>0</v>
      </c>
      <c r="AE812" s="33">
        <f>AE811*'People_Inputs'!$J$51</f>
        <v>0</v>
      </c>
      <c r="AF812" s="33">
        <f>AF811*'People_Inputs'!$J$51</f>
        <v>0</v>
      </c>
      <c r="AG812" s="33">
        <f>AG811*'People_Inputs'!$J$51</f>
        <v>0</v>
      </c>
      <c r="AH812" s="33">
        <f>AH811*'People_Inputs'!$J$51</f>
        <v>0</v>
      </c>
      <c r="AI812" s="33">
        <f>AI811*'People_Inputs'!$J$51</f>
        <v>0</v>
      </c>
      <c r="AJ812" s="33">
        <f>AJ811*'People_Inputs'!$J$51</f>
        <v>0</v>
      </c>
      <c r="AK812" s="33">
        <f>AK811*'People_Inputs'!$J$51</f>
        <v>0</v>
      </c>
      <c r="AL812" s="33">
        <f>AL811*'People_Inputs'!$J$51</f>
        <v>0</v>
      </c>
      <c r="AM812" s="33">
        <f>AM811*'People_Inputs'!$J$51</f>
        <v>0</v>
      </c>
      <c r="AN812" s="33">
        <f>AN811*'People_Inputs'!$J$51</f>
        <v>0</v>
      </c>
      <c r="AO812" s="33">
        <f>AO811*'People_Inputs'!$J$51</f>
        <v>0</v>
      </c>
      <c r="AP812" s="33">
        <f>AP811*'People_Inputs'!$J$51</f>
        <v>0</v>
      </c>
      <c r="AQ812" s="33">
        <f>AQ811*'People_Inputs'!$J$51</f>
        <v>0</v>
      </c>
      <c r="AR812" s="33">
        <f>AR811*'People_Inputs'!$J$51</f>
        <v>0</v>
      </c>
      <c r="AS812" s="33">
        <f>AS811*'People_Inputs'!$J$51</f>
        <v>0</v>
      </c>
      <c r="AT812" s="33">
        <f>AT811*'People_Inputs'!$J$51</f>
        <v>0</v>
      </c>
      <c r="AU812" s="33">
        <f>AU811*'People_Inputs'!$J$51</f>
        <v>0</v>
      </c>
      <c r="AV812" s="33">
        <f>AV811*'People_Inputs'!$J$51</f>
        <v>0</v>
      </c>
      <c r="AW812" s="33">
        <f>AW811*'People_Inputs'!$J$51</f>
        <v>0</v>
      </c>
      <c r="AX812" s="33">
        <f>AX811*'People_Inputs'!$J$51</f>
        <v>0</v>
      </c>
      <c r="AY812" s="33">
        <f>AY811*'People_Inputs'!$J$51</f>
        <v>0</v>
      </c>
      <c r="AZ812" s="33">
        <f>AZ811*'People_Inputs'!$J$51</f>
        <v>0</v>
      </c>
      <c r="BA812" s="33">
        <f>BA811*'People_Inputs'!$J$51</f>
        <v>0</v>
      </c>
      <c r="BB812" s="33">
        <f>BB811*'People_Inputs'!$J$51</f>
        <v>0</v>
      </c>
      <c r="BC812" s="33">
        <f>BC811*'People_Inputs'!$J$51</f>
        <v>0</v>
      </c>
      <c r="BD812" s="33">
        <f>BD811*'People_Inputs'!$J$51</f>
        <v>0</v>
      </c>
      <c r="BE812" s="33">
        <f>BE811*'People_Inputs'!$J$51</f>
        <v>0</v>
      </c>
      <c r="BF812" s="33">
        <f>BF811*'People_Inputs'!$J$51</f>
        <v>0</v>
      </c>
      <c r="BG812" s="33">
        <f>BG811*'People_Inputs'!$J$51</f>
        <v>0</v>
      </c>
      <c r="BH812" s="33">
        <f>BH811*'People_Inputs'!$J$51</f>
        <v>0</v>
      </c>
      <c r="BI812" s="33">
        <f>BI811*'People_Inputs'!$J$51</f>
        <v>0</v>
      </c>
      <c r="BJ812" s="33">
        <f>BJ811*'People_Inputs'!$J$51</f>
        <v>0</v>
      </c>
      <c r="BK812" s="33">
        <f>BK811*'People_Inputs'!$J$51</f>
        <v>0</v>
      </c>
      <c r="BL812" s="33">
        <f>BL811*'People_Inputs'!$J$51</f>
        <v>0</v>
      </c>
      <c r="BM812" s="33">
        <f>BM811*'People_Inputs'!$J$51</f>
        <v>0</v>
      </c>
      <c r="BN812" s="33">
        <f>BN811*'People_Inputs'!$J$51</f>
        <v>0</v>
      </c>
      <c r="BO812" s="33">
        <f>BO811*'People_Inputs'!$J$51</f>
        <v>0</v>
      </c>
    </row>
    <row r="813" ht="28" customHeight="1">
      <c r="A813" s="2" t="str">
        <v>SLOT41.EMPLOYEE</v>
      </c>
      <c r="B813" s="6" t="str">
        <v>SLOT41 employee with social insurance (1 = yes)</v>
      </c>
      <c r="C813" s="2" t="str">
        <v>count</v>
      </c>
      <c r="D813" s="2" t="str">
        <v>END</v>
      </c>
      <c r="E813" s="34">
        <f>BO813</f>
        <v>0</v>
      </c>
      <c r="F813" s="6" t="str">
        <v>Spare row; inactive until a hire and an exit month are entered on People_Inputs</v>
      </c>
      <c r="G813" s="2"/>
      <c r="H813" s="33">
        <f>H811*'People_Inputs'!$N$51</f>
        <v>0</v>
      </c>
      <c r="I813" s="33">
        <f>I811*'People_Inputs'!$N$51</f>
        <v>0</v>
      </c>
      <c r="J813" s="33">
        <f>J811*'People_Inputs'!$N$51</f>
        <v>0</v>
      </c>
      <c r="K813" s="33">
        <f>K811*'People_Inputs'!$N$51</f>
        <v>0</v>
      </c>
      <c r="L813" s="33">
        <f>L811*'People_Inputs'!$N$51</f>
        <v>0</v>
      </c>
      <c r="M813" s="33">
        <f>M811*'People_Inputs'!$N$51</f>
        <v>0</v>
      </c>
      <c r="N813" s="33">
        <f>N811*'People_Inputs'!$N$51</f>
        <v>0</v>
      </c>
      <c r="O813" s="33">
        <f>O811*'People_Inputs'!$N$51</f>
        <v>0</v>
      </c>
      <c r="P813" s="33">
        <f>P811*'People_Inputs'!$N$51</f>
        <v>0</v>
      </c>
      <c r="Q813" s="33">
        <f>Q811*'People_Inputs'!$N$51</f>
        <v>0</v>
      </c>
      <c r="R813" s="33">
        <f>R811*'People_Inputs'!$N$51</f>
        <v>0</v>
      </c>
      <c r="S813" s="33">
        <f>S811*'People_Inputs'!$N$51</f>
        <v>0</v>
      </c>
      <c r="T813" s="33">
        <f>T811*'People_Inputs'!$N$51</f>
        <v>0</v>
      </c>
      <c r="U813" s="33">
        <f>U811*'People_Inputs'!$N$51</f>
        <v>0</v>
      </c>
      <c r="V813" s="33">
        <f>V811*'People_Inputs'!$N$51</f>
        <v>0</v>
      </c>
      <c r="W813" s="33">
        <f>W811*'People_Inputs'!$N$51</f>
        <v>0</v>
      </c>
      <c r="X813" s="33">
        <f>X811*'People_Inputs'!$N$51</f>
        <v>0</v>
      </c>
      <c r="Y813" s="33">
        <f>Y811*'People_Inputs'!$N$51</f>
        <v>0</v>
      </c>
      <c r="Z813" s="33">
        <f>Z811*'People_Inputs'!$N$51</f>
        <v>0</v>
      </c>
      <c r="AA813" s="33">
        <f>AA811*'People_Inputs'!$N$51</f>
        <v>0</v>
      </c>
      <c r="AB813" s="33">
        <f>AB811*'People_Inputs'!$N$51</f>
        <v>0</v>
      </c>
      <c r="AC813" s="33">
        <f>AC811*'People_Inputs'!$N$51</f>
        <v>0</v>
      </c>
      <c r="AD813" s="33">
        <f>AD811*'People_Inputs'!$N$51</f>
        <v>0</v>
      </c>
      <c r="AE813" s="33">
        <f>AE811*'People_Inputs'!$N$51</f>
        <v>0</v>
      </c>
      <c r="AF813" s="33">
        <f>AF811*'People_Inputs'!$N$51</f>
        <v>0</v>
      </c>
      <c r="AG813" s="33">
        <f>AG811*'People_Inputs'!$N$51</f>
        <v>0</v>
      </c>
      <c r="AH813" s="33">
        <f>AH811*'People_Inputs'!$N$51</f>
        <v>0</v>
      </c>
      <c r="AI813" s="33">
        <f>AI811*'People_Inputs'!$N$51</f>
        <v>0</v>
      </c>
      <c r="AJ813" s="33">
        <f>AJ811*'People_Inputs'!$N$51</f>
        <v>0</v>
      </c>
      <c r="AK813" s="33">
        <f>AK811*'People_Inputs'!$N$51</f>
        <v>0</v>
      </c>
      <c r="AL813" s="33">
        <f>AL811*'People_Inputs'!$N$51</f>
        <v>0</v>
      </c>
      <c r="AM813" s="33">
        <f>AM811*'People_Inputs'!$N$51</f>
        <v>0</v>
      </c>
      <c r="AN813" s="33">
        <f>AN811*'People_Inputs'!$N$51</f>
        <v>0</v>
      </c>
      <c r="AO813" s="33">
        <f>AO811*'People_Inputs'!$N$51</f>
        <v>0</v>
      </c>
      <c r="AP813" s="33">
        <f>AP811*'People_Inputs'!$N$51</f>
        <v>0</v>
      </c>
      <c r="AQ813" s="33">
        <f>AQ811*'People_Inputs'!$N$51</f>
        <v>0</v>
      </c>
      <c r="AR813" s="33">
        <f>AR811*'People_Inputs'!$N$51</f>
        <v>0</v>
      </c>
      <c r="AS813" s="33">
        <f>AS811*'People_Inputs'!$N$51</f>
        <v>0</v>
      </c>
      <c r="AT813" s="33">
        <f>AT811*'People_Inputs'!$N$51</f>
        <v>0</v>
      </c>
      <c r="AU813" s="33">
        <f>AU811*'People_Inputs'!$N$51</f>
        <v>0</v>
      </c>
      <c r="AV813" s="33">
        <f>AV811*'People_Inputs'!$N$51</f>
        <v>0</v>
      </c>
      <c r="AW813" s="33">
        <f>AW811*'People_Inputs'!$N$51</f>
        <v>0</v>
      </c>
      <c r="AX813" s="33">
        <f>AX811*'People_Inputs'!$N$51</f>
        <v>0</v>
      </c>
      <c r="AY813" s="33">
        <f>AY811*'People_Inputs'!$N$51</f>
        <v>0</v>
      </c>
      <c r="AZ813" s="33">
        <f>AZ811*'People_Inputs'!$N$51</f>
        <v>0</v>
      </c>
      <c r="BA813" s="33">
        <f>BA811*'People_Inputs'!$N$51</f>
        <v>0</v>
      </c>
      <c r="BB813" s="33">
        <f>BB811*'People_Inputs'!$N$51</f>
        <v>0</v>
      </c>
      <c r="BC813" s="33">
        <f>BC811*'People_Inputs'!$N$51</f>
        <v>0</v>
      </c>
      <c r="BD813" s="33">
        <f>BD811*'People_Inputs'!$N$51</f>
        <v>0</v>
      </c>
      <c r="BE813" s="33">
        <f>BE811*'People_Inputs'!$N$51</f>
        <v>0</v>
      </c>
      <c r="BF813" s="33">
        <f>BF811*'People_Inputs'!$N$51</f>
        <v>0</v>
      </c>
      <c r="BG813" s="33">
        <f>BG811*'People_Inputs'!$N$51</f>
        <v>0</v>
      </c>
      <c r="BH813" s="33">
        <f>BH811*'People_Inputs'!$N$51</f>
        <v>0</v>
      </c>
      <c r="BI813" s="33">
        <f>BI811*'People_Inputs'!$N$51</f>
        <v>0</v>
      </c>
      <c r="BJ813" s="33">
        <f>BJ811*'People_Inputs'!$N$51</f>
        <v>0</v>
      </c>
      <c r="BK813" s="33">
        <f>BK811*'People_Inputs'!$N$51</f>
        <v>0</v>
      </c>
      <c r="BL813" s="33">
        <f>BL811*'People_Inputs'!$N$51</f>
        <v>0</v>
      </c>
      <c r="BM813" s="33">
        <f>BM811*'People_Inputs'!$N$51</f>
        <v>0</v>
      </c>
      <c r="BN813" s="33">
        <f>BN811*'People_Inputs'!$N$51</f>
        <v>0</v>
      </c>
      <c r="BO813" s="33">
        <f>BO811*'People_Inputs'!$N$51</f>
        <v>0</v>
      </c>
    </row>
    <row r="814" ht="28" customHeight="1">
      <c r="A814" s="2" t="str">
        <v>SLOT41.ANNUAL</v>
      </c>
      <c r="B814" s="6" t="str">
        <v>SLOT41 annual salary at 1.0 FTE, indexed</v>
      </c>
      <c r="C814" s="2" t="str">
        <v>EUR</v>
      </c>
      <c r="D814" s="2" t="str">
        <v>END</v>
      </c>
      <c r="E814" s="36">
        <f>BO814</f>
        <v>0</v>
      </c>
      <c r="F814" s="6" t="str">
        <v>Spare row; inactive until a hire and an exit month are entered on People_Inputs</v>
      </c>
      <c r="G814" s="2"/>
      <c r="H814" s="35">
        <f>'People_Inputs'!$K$51*(1+'People_Inputs'!$L$51)^(H$8-'Inputs'!$E$29)</f>
        <v>0</v>
      </c>
      <c r="I814" s="35">
        <f>'People_Inputs'!$K$51*(1+'People_Inputs'!$L$51)^(I$8-'Inputs'!$E$29)</f>
        <v>0</v>
      </c>
      <c r="J814" s="35">
        <f>'People_Inputs'!$K$51*(1+'People_Inputs'!$L$51)^(J$8-'Inputs'!$E$29)</f>
        <v>0</v>
      </c>
      <c r="K814" s="35">
        <f>'People_Inputs'!$K$51*(1+'People_Inputs'!$L$51)^(K$8-'Inputs'!$E$29)</f>
        <v>0</v>
      </c>
      <c r="L814" s="35">
        <f>'People_Inputs'!$K$51*(1+'People_Inputs'!$L$51)^(L$8-'Inputs'!$E$29)</f>
        <v>0</v>
      </c>
      <c r="M814" s="35">
        <f>'People_Inputs'!$K$51*(1+'People_Inputs'!$L$51)^(M$8-'Inputs'!$E$29)</f>
        <v>0</v>
      </c>
      <c r="N814" s="35">
        <f>'People_Inputs'!$K$51*(1+'People_Inputs'!$L$51)^(N$8-'Inputs'!$E$29)</f>
        <v>0</v>
      </c>
      <c r="O814" s="35">
        <f>'People_Inputs'!$K$51*(1+'People_Inputs'!$L$51)^(O$8-'Inputs'!$E$29)</f>
        <v>0</v>
      </c>
      <c r="P814" s="35">
        <f>'People_Inputs'!$K$51*(1+'People_Inputs'!$L$51)^(P$8-'Inputs'!$E$29)</f>
        <v>0</v>
      </c>
      <c r="Q814" s="35">
        <f>'People_Inputs'!$K$51*(1+'People_Inputs'!$L$51)^(Q$8-'Inputs'!$E$29)</f>
        <v>0</v>
      </c>
      <c r="R814" s="35">
        <f>'People_Inputs'!$K$51*(1+'People_Inputs'!$L$51)^(R$8-'Inputs'!$E$29)</f>
        <v>0</v>
      </c>
      <c r="S814" s="35">
        <f>'People_Inputs'!$K$51*(1+'People_Inputs'!$L$51)^(S$8-'Inputs'!$E$29)</f>
        <v>0</v>
      </c>
      <c r="T814" s="35">
        <f>'People_Inputs'!$K$51*(1+'People_Inputs'!$L$51)^(T$8-'Inputs'!$E$29)</f>
        <v>0</v>
      </c>
      <c r="U814" s="35">
        <f>'People_Inputs'!$K$51*(1+'People_Inputs'!$L$51)^(U$8-'Inputs'!$E$29)</f>
        <v>0</v>
      </c>
      <c r="V814" s="35">
        <f>'People_Inputs'!$K$51*(1+'People_Inputs'!$L$51)^(V$8-'Inputs'!$E$29)</f>
        <v>0</v>
      </c>
      <c r="W814" s="35">
        <f>'People_Inputs'!$K$51*(1+'People_Inputs'!$L$51)^(W$8-'Inputs'!$E$29)</f>
        <v>0</v>
      </c>
      <c r="X814" s="35">
        <f>'People_Inputs'!$K$51*(1+'People_Inputs'!$L$51)^(X$8-'Inputs'!$E$29)</f>
        <v>0</v>
      </c>
      <c r="Y814" s="35">
        <f>'People_Inputs'!$K$51*(1+'People_Inputs'!$L$51)^(Y$8-'Inputs'!$E$29)</f>
        <v>0</v>
      </c>
      <c r="Z814" s="35">
        <f>'People_Inputs'!$K$51*(1+'People_Inputs'!$L$51)^(Z$8-'Inputs'!$E$29)</f>
        <v>0</v>
      </c>
      <c r="AA814" s="35">
        <f>'People_Inputs'!$K$51*(1+'People_Inputs'!$L$51)^(AA$8-'Inputs'!$E$29)</f>
        <v>0</v>
      </c>
      <c r="AB814" s="35">
        <f>'People_Inputs'!$K$51*(1+'People_Inputs'!$L$51)^(AB$8-'Inputs'!$E$29)</f>
        <v>0</v>
      </c>
      <c r="AC814" s="35">
        <f>'People_Inputs'!$K$51*(1+'People_Inputs'!$L$51)^(AC$8-'Inputs'!$E$29)</f>
        <v>0</v>
      </c>
      <c r="AD814" s="35">
        <f>'People_Inputs'!$K$51*(1+'People_Inputs'!$L$51)^(AD$8-'Inputs'!$E$29)</f>
        <v>0</v>
      </c>
      <c r="AE814" s="35">
        <f>'People_Inputs'!$K$51*(1+'People_Inputs'!$L$51)^(AE$8-'Inputs'!$E$29)</f>
        <v>0</v>
      </c>
      <c r="AF814" s="35">
        <f>'People_Inputs'!$K$51*(1+'People_Inputs'!$L$51)^(AF$8-'Inputs'!$E$29)</f>
        <v>0</v>
      </c>
      <c r="AG814" s="35">
        <f>'People_Inputs'!$K$51*(1+'People_Inputs'!$L$51)^(AG$8-'Inputs'!$E$29)</f>
        <v>0</v>
      </c>
      <c r="AH814" s="35">
        <f>'People_Inputs'!$K$51*(1+'People_Inputs'!$L$51)^(AH$8-'Inputs'!$E$29)</f>
        <v>0</v>
      </c>
      <c r="AI814" s="35">
        <f>'People_Inputs'!$K$51*(1+'People_Inputs'!$L$51)^(AI$8-'Inputs'!$E$29)</f>
        <v>0</v>
      </c>
      <c r="AJ814" s="35">
        <f>'People_Inputs'!$K$51*(1+'People_Inputs'!$L$51)^(AJ$8-'Inputs'!$E$29)</f>
        <v>0</v>
      </c>
      <c r="AK814" s="35">
        <f>'People_Inputs'!$K$51*(1+'People_Inputs'!$L$51)^(AK$8-'Inputs'!$E$29)</f>
        <v>0</v>
      </c>
      <c r="AL814" s="35">
        <f>'People_Inputs'!$K$51*(1+'People_Inputs'!$L$51)^(AL$8-'Inputs'!$E$29)</f>
        <v>0</v>
      </c>
      <c r="AM814" s="35">
        <f>'People_Inputs'!$K$51*(1+'People_Inputs'!$L$51)^(AM$8-'Inputs'!$E$29)</f>
        <v>0</v>
      </c>
      <c r="AN814" s="35">
        <f>'People_Inputs'!$K$51*(1+'People_Inputs'!$L$51)^(AN$8-'Inputs'!$E$29)</f>
        <v>0</v>
      </c>
      <c r="AO814" s="35">
        <f>'People_Inputs'!$K$51*(1+'People_Inputs'!$L$51)^(AO$8-'Inputs'!$E$29)</f>
        <v>0</v>
      </c>
      <c r="AP814" s="35">
        <f>'People_Inputs'!$K$51*(1+'People_Inputs'!$L$51)^(AP$8-'Inputs'!$E$29)</f>
        <v>0</v>
      </c>
      <c r="AQ814" s="35">
        <f>'People_Inputs'!$K$51*(1+'People_Inputs'!$L$51)^(AQ$8-'Inputs'!$E$29)</f>
        <v>0</v>
      </c>
      <c r="AR814" s="35">
        <f>'People_Inputs'!$K$51*(1+'People_Inputs'!$L$51)^(AR$8-'Inputs'!$E$29)</f>
        <v>0</v>
      </c>
      <c r="AS814" s="35">
        <f>'People_Inputs'!$K$51*(1+'People_Inputs'!$L$51)^(AS$8-'Inputs'!$E$29)</f>
        <v>0</v>
      </c>
      <c r="AT814" s="35">
        <f>'People_Inputs'!$K$51*(1+'People_Inputs'!$L$51)^(AT$8-'Inputs'!$E$29)</f>
        <v>0</v>
      </c>
      <c r="AU814" s="35">
        <f>'People_Inputs'!$K$51*(1+'People_Inputs'!$L$51)^(AU$8-'Inputs'!$E$29)</f>
        <v>0</v>
      </c>
      <c r="AV814" s="35">
        <f>'People_Inputs'!$K$51*(1+'People_Inputs'!$L$51)^(AV$8-'Inputs'!$E$29)</f>
        <v>0</v>
      </c>
      <c r="AW814" s="35">
        <f>'People_Inputs'!$K$51*(1+'People_Inputs'!$L$51)^(AW$8-'Inputs'!$E$29)</f>
        <v>0</v>
      </c>
      <c r="AX814" s="35">
        <f>'People_Inputs'!$K$51*(1+'People_Inputs'!$L$51)^(AX$8-'Inputs'!$E$29)</f>
        <v>0</v>
      </c>
      <c r="AY814" s="35">
        <f>'People_Inputs'!$K$51*(1+'People_Inputs'!$L$51)^(AY$8-'Inputs'!$E$29)</f>
        <v>0</v>
      </c>
      <c r="AZ814" s="35">
        <f>'People_Inputs'!$K$51*(1+'People_Inputs'!$L$51)^(AZ$8-'Inputs'!$E$29)</f>
        <v>0</v>
      </c>
      <c r="BA814" s="35">
        <f>'People_Inputs'!$K$51*(1+'People_Inputs'!$L$51)^(BA$8-'Inputs'!$E$29)</f>
        <v>0</v>
      </c>
      <c r="BB814" s="35">
        <f>'People_Inputs'!$K$51*(1+'People_Inputs'!$L$51)^(BB$8-'Inputs'!$E$29)</f>
        <v>0</v>
      </c>
      <c r="BC814" s="35">
        <f>'People_Inputs'!$K$51*(1+'People_Inputs'!$L$51)^(BC$8-'Inputs'!$E$29)</f>
        <v>0</v>
      </c>
      <c r="BD814" s="35">
        <f>'People_Inputs'!$K$51*(1+'People_Inputs'!$L$51)^(BD$8-'Inputs'!$E$29)</f>
        <v>0</v>
      </c>
      <c r="BE814" s="35">
        <f>'People_Inputs'!$K$51*(1+'People_Inputs'!$L$51)^(BE$8-'Inputs'!$E$29)</f>
        <v>0</v>
      </c>
      <c r="BF814" s="35">
        <f>'People_Inputs'!$K$51*(1+'People_Inputs'!$L$51)^(BF$8-'Inputs'!$E$29)</f>
        <v>0</v>
      </c>
      <c r="BG814" s="35">
        <f>'People_Inputs'!$K$51*(1+'People_Inputs'!$L$51)^(BG$8-'Inputs'!$E$29)</f>
        <v>0</v>
      </c>
      <c r="BH814" s="35">
        <f>'People_Inputs'!$K$51*(1+'People_Inputs'!$L$51)^(BH$8-'Inputs'!$E$29)</f>
        <v>0</v>
      </c>
      <c r="BI814" s="35">
        <f>'People_Inputs'!$K$51*(1+'People_Inputs'!$L$51)^(BI$8-'Inputs'!$E$29)</f>
        <v>0</v>
      </c>
      <c r="BJ814" s="35">
        <f>'People_Inputs'!$K$51*(1+'People_Inputs'!$L$51)^(BJ$8-'Inputs'!$E$29)</f>
        <v>0</v>
      </c>
      <c r="BK814" s="35">
        <f>'People_Inputs'!$K$51*(1+'People_Inputs'!$L$51)^(BK$8-'Inputs'!$E$29)</f>
        <v>0</v>
      </c>
      <c r="BL814" s="35">
        <f>'People_Inputs'!$K$51*(1+'People_Inputs'!$L$51)^(BL$8-'Inputs'!$E$29)</f>
        <v>0</v>
      </c>
      <c r="BM814" s="35">
        <f>'People_Inputs'!$K$51*(1+'People_Inputs'!$L$51)^(BM$8-'Inputs'!$E$29)</f>
        <v>0</v>
      </c>
      <c r="BN814" s="35">
        <f>'People_Inputs'!$K$51*(1+'People_Inputs'!$L$51)^(BN$8-'Inputs'!$E$29)</f>
        <v>0</v>
      </c>
      <c r="BO814" s="35">
        <f>'People_Inputs'!$K$51*(1+'People_Inputs'!$L$51)^(BO$8-'Inputs'!$E$29)</f>
        <v>0</v>
      </c>
    </row>
    <row r="815" ht="28" customHeight="1">
      <c r="A815" s="2" t="str">
        <v>SLOT41.SALARY</v>
      </c>
      <c r="B815" s="6" t="str">
        <v>SLOT41 gross salary</v>
      </c>
      <c r="C815" s="2" t="str">
        <v>EUR</v>
      </c>
      <c r="D815" s="2" t="str">
        <v>SUM</v>
      </c>
      <c r="E815" s="36">
        <f>SUM(H815:BO815)</f>
        <v>0.0</v>
      </c>
      <c r="F815" s="6" t="str">
        <v>Spare row; inactive until a hire and an exit month are entered on People_Inputs</v>
      </c>
      <c r="G815" s="2"/>
      <c r="H815" s="36">
        <f>H814*H812/12</f>
        <v>0.0</v>
      </c>
      <c r="I815" s="36">
        <f>I814*I812/12</f>
        <v>0.0</v>
      </c>
      <c r="J815" s="36">
        <f>J814*J812/12</f>
        <v>0.0</v>
      </c>
      <c r="K815" s="36">
        <f>K814*K812/12</f>
        <v>0.0</v>
      </c>
      <c r="L815" s="36">
        <f>L814*L812/12</f>
        <v>0.0</v>
      </c>
      <c r="M815" s="36">
        <f>M814*M812/12</f>
        <v>0.0</v>
      </c>
      <c r="N815" s="36">
        <f>N814*N812/12</f>
        <v>0.0</v>
      </c>
      <c r="O815" s="36">
        <f>O814*O812/12</f>
        <v>0.0</v>
      </c>
      <c r="P815" s="36">
        <f>P814*P812/12</f>
        <v>0.0</v>
      </c>
      <c r="Q815" s="36">
        <f>Q814*Q812/12</f>
        <v>0.0</v>
      </c>
      <c r="R815" s="36">
        <f>R814*R812/12</f>
        <v>0.0</v>
      </c>
      <c r="S815" s="36">
        <f>S814*S812/12</f>
        <v>0.0</v>
      </c>
      <c r="T815" s="36">
        <f>T814*T812/12</f>
        <v>0.0</v>
      </c>
      <c r="U815" s="36">
        <f>U814*U812/12</f>
        <v>0.0</v>
      </c>
      <c r="V815" s="36">
        <f>V814*V812/12</f>
        <v>0.0</v>
      </c>
      <c r="W815" s="36">
        <f>W814*W812/12</f>
        <v>0.0</v>
      </c>
      <c r="X815" s="36">
        <f>X814*X812/12</f>
        <v>0.0</v>
      </c>
      <c r="Y815" s="36">
        <f>Y814*Y812/12</f>
        <v>0.0</v>
      </c>
      <c r="Z815" s="36">
        <f>Z814*Z812/12</f>
        <v>0.0</v>
      </c>
      <c r="AA815" s="36">
        <f>AA814*AA812/12</f>
        <v>0.0</v>
      </c>
      <c r="AB815" s="36">
        <f>AB814*AB812/12</f>
        <v>0.0</v>
      </c>
      <c r="AC815" s="36">
        <f>AC814*AC812/12</f>
        <v>0.0</v>
      </c>
      <c r="AD815" s="36">
        <f>AD814*AD812/12</f>
        <v>0.0</v>
      </c>
      <c r="AE815" s="36">
        <f>AE814*AE812/12</f>
        <v>0.0</v>
      </c>
      <c r="AF815" s="36">
        <f>AF814*AF812/12</f>
        <v>0.0</v>
      </c>
      <c r="AG815" s="36">
        <f>AG814*AG812/12</f>
        <v>0.0</v>
      </c>
      <c r="AH815" s="36">
        <f>AH814*AH812/12</f>
        <v>0.0</v>
      </c>
      <c r="AI815" s="36">
        <f>AI814*AI812/12</f>
        <v>0.0</v>
      </c>
      <c r="AJ815" s="36">
        <f>AJ814*AJ812/12</f>
        <v>0.0</v>
      </c>
      <c r="AK815" s="36">
        <f>AK814*AK812/12</f>
        <v>0.0</v>
      </c>
      <c r="AL815" s="36">
        <f>AL814*AL812/12</f>
        <v>0.0</v>
      </c>
      <c r="AM815" s="36">
        <f>AM814*AM812/12</f>
        <v>0.0</v>
      </c>
      <c r="AN815" s="36">
        <f>AN814*AN812/12</f>
        <v>0.0</v>
      </c>
      <c r="AO815" s="36">
        <f>AO814*AO812/12</f>
        <v>0.0</v>
      </c>
      <c r="AP815" s="36">
        <f>AP814*AP812/12</f>
        <v>0.0</v>
      </c>
      <c r="AQ815" s="36">
        <f>AQ814*AQ812/12</f>
        <v>0.0</v>
      </c>
      <c r="AR815" s="36">
        <f>AR814*AR812/12</f>
        <v>0.0</v>
      </c>
      <c r="AS815" s="36">
        <f>AS814*AS812/12</f>
        <v>0.0</v>
      </c>
      <c r="AT815" s="36">
        <f>AT814*AT812/12</f>
        <v>0.0</v>
      </c>
      <c r="AU815" s="36">
        <f>AU814*AU812/12</f>
        <v>0.0</v>
      </c>
      <c r="AV815" s="36">
        <f>AV814*AV812/12</f>
        <v>0.0</v>
      </c>
      <c r="AW815" s="36">
        <f>AW814*AW812/12</f>
        <v>0.0</v>
      </c>
      <c r="AX815" s="36">
        <f>AX814*AX812/12</f>
        <v>0.0</v>
      </c>
      <c r="AY815" s="36">
        <f>AY814*AY812/12</f>
        <v>0.0</v>
      </c>
      <c r="AZ815" s="36">
        <f>AZ814*AZ812/12</f>
        <v>0.0</v>
      </c>
      <c r="BA815" s="36">
        <f>BA814*BA812/12</f>
        <v>0.0</v>
      </c>
      <c r="BB815" s="36">
        <f>BB814*BB812/12</f>
        <v>0.0</v>
      </c>
      <c r="BC815" s="36">
        <f>BC814*BC812/12</f>
        <v>0.0</v>
      </c>
      <c r="BD815" s="36">
        <f>BD814*BD812/12</f>
        <v>0.0</v>
      </c>
      <c r="BE815" s="36">
        <f>BE814*BE812/12</f>
        <v>0.0</v>
      </c>
      <c r="BF815" s="36">
        <f>BF814*BF812/12</f>
        <v>0.0</v>
      </c>
      <c r="BG815" s="36">
        <f>BG814*BG812/12</f>
        <v>0.0</v>
      </c>
      <c r="BH815" s="36">
        <f>BH814*BH812/12</f>
        <v>0.0</v>
      </c>
      <c r="BI815" s="36">
        <f>BI814*BI812/12</f>
        <v>0.0</v>
      </c>
      <c r="BJ815" s="36">
        <f>BJ814*BJ812/12</f>
        <v>0.0</v>
      </c>
      <c r="BK815" s="36">
        <f>BK814*BK812/12</f>
        <v>0.0</v>
      </c>
      <c r="BL815" s="36">
        <f>BL814*BL812/12</f>
        <v>0.0</v>
      </c>
      <c r="BM815" s="36">
        <f>BM814*BM812/12</f>
        <v>0.0</v>
      </c>
      <c r="BN815" s="36">
        <f>BN814*BN812/12</f>
        <v>0.0</v>
      </c>
      <c r="BO815" s="36">
        <f>BO814*BO812/12</f>
        <v>0.0</v>
      </c>
    </row>
    <row r="816" ht="28" customHeight="1">
      <c r="A816" s="2" t="str">
        <v>SLOT41.RV_BASE</v>
      </c>
      <c r="B816" s="6" t="str">
        <v>SLOT41 pension / unemployment contribution base</v>
      </c>
      <c r="C816" s="2" t="str">
        <v>EUR</v>
      </c>
      <c r="D816" s="2" t="str">
        <v>SUM</v>
      </c>
      <c r="E816" s="36">
        <f>SUM(H816:BO816)</f>
        <v>0.0</v>
      </c>
      <c r="F816" s="6" t="str">
        <v>Spare row; inactive until a hire and an exit month are entered on People_Inputs</v>
      </c>
      <c r="G816" s="2"/>
      <c r="H816" s="35">
        <f>H813*MIN(H815,'Payroll_Rates'!H12)</f>
        <v>0.0</v>
      </c>
      <c r="I816" s="35">
        <f>I813*MIN(I815,'Payroll_Rates'!I12)</f>
        <v>0.0</v>
      </c>
      <c r="J816" s="35">
        <f>J813*MIN(J815,'Payroll_Rates'!J12)</f>
        <v>0.0</v>
      </c>
      <c r="K816" s="35">
        <f>K813*MIN(K815,'Payroll_Rates'!K12)</f>
        <v>0.0</v>
      </c>
      <c r="L816" s="35">
        <f>L813*MIN(L815,'Payroll_Rates'!L12)</f>
        <v>0.0</v>
      </c>
      <c r="M816" s="35">
        <f>M813*MIN(M815,'Payroll_Rates'!M12)</f>
        <v>0.0</v>
      </c>
      <c r="N816" s="35">
        <f>N813*MIN(N815,'Payroll_Rates'!N12)</f>
        <v>0.0</v>
      </c>
      <c r="O816" s="35">
        <f>O813*MIN(O815,'Payroll_Rates'!O12)</f>
        <v>0.0</v>
      </c>
      <c r="P816" s="35">
        <f>P813*MIN(P815,'Payroll_Rates'!P12)</f>
        <v>0.0</v>
      </c>
      <c r="Q816" s="35">
        <f>Q813*MIN(Q815,'Payroll_Rates'!Q12)</f>
        <v>0.0</v>
      </c>
      <c r="R816" s="35">
        <f>R813*MIN(R815,'Payroll_Rates'!R12)</f>
        <v>0.0</v>
      </c>
      <c r="S816" s="35">
        <f>S813*MIN(S815,'Payroll_Rates'!S12)</f>
        <v>0.0</v>
      </c>
      <c r="T816" s="35">
        <f>T813*MIN(T815,'Payroll_Rates'!T12)</f>
        <v>0.0</v>
      </c>
      <c r="U816" s="35">
        <f>U813*MIN(U815,'Payroll_Rates'!U12)</f>
        <v>0.0</v>
      </c>
      <c r="V816" s="35">
        <f>V813*MIN(V815,'Payroll_Rates'!V12)</f>
        <v>0.0</v>
      </c>
      <c r="W816" s="35">
        <f>W813*MIN(W815,'Payroll_Rates'!W12)</f>
        <v>0.0</v>
      </c>
      <c r="X816" s="35">
        <f>X813*MIN(X815,'Payroll_Rates'!X12)</f>
        <v>0.0</v>
      </c>
      <c r="Y816" s="35">
        <f>Y813*MIN(Y815,'Payroll_Rates'!Y12)</f>
        <v>0.0</v>
      </c>
      <c r="Z816" s="35">
        <f>Z813*MIN(Z815,'Payroll_Rates'!Z12)</f>
        <v>0.0</v>
      </c>
      <c r="AA816" s="35">
        <f>AA813*MIN(AA815,'Payroll_Rates'!AA12)</f>
        <v>0.0</v>
      </c>
      <c r="AB816" s="35">
        <f>AB813*MIN(AB815,'Payroll_Rates'!AB12)</f>
        <v>0.0</v>
      </c>
      <c r="AC816" s="35">
        <f>AC813*MIN(AC815,'Payroll_Rates'!AC12)</f>
        <v>0.0</v>
      </c>
      <c r="AD816" s="35">
        <f>AD813*MIN(AD815,'Payroll_Rates'!AD12)</f>
        <v>0.0</v>
      </c>
      <c r="AE816" s="35">
        <f>AE813*MIN(AE815,'Payroll_Rates'!AE12)</f>
        <v>0.0</v>
      </c>
      <c r="AF816" s="35">
        <f>AF813*MIN(AF815,'Payroll_Rates'!AF12)</f>
        <v>0.0</v>
      </c>
      <c r="AG816" s="35">
        <f>AG813*MIN(AG815,'Payroll_Rates'!AG12)</f>
        <v>0.0</v>
      </c>
      <c r="AH816" s="35">
        <f>AH813*MIN(AH815,'Payroll_Rates'!AH12)</f>
        <v>0.0</v>
      </c>
      <c r="AI816" s="35">
        <f>AI813*MIN(AI815,'Payroll_Rates'!AI12)</f>
        <v>0.0</v>
      </c>
      <c r="AJ816" s="35">
        <f>AJ813*MIN(AJ815,'Payroll_Rates'!AJ12)</f>
        <v>0.0</v>
      </c>
      <c r="AK816" s="35">
        <f>AK813*MIN(AK815,'Payroll_Rates'!AK12)</f>
        <v>0.0</v>
      </c>
      <c r="AL816" s="35">
        <f>AL813*MIN(AL815,'Payroll_Rates'!AL12)</f>
        <v>0.0</v>
      </c>
      <c r="AM816" s="35">
        <f>AM813*MIN(AM815,'Payroll_Rates'!AM12)</f>
        <v>0.0</v>
      </c>
      <c r="AN816" s="35">
        <f>AN813*MIN(AN815,'Payroll_Rates'!AN12)</f>
        <v>0.0</v>
      </c>
      <c r="AO816" s="35">
        <f>AO813*MIN(AO815,'Payroll_Rates'!AO12)</f>
        <v>0.0</v>
      </c>
      <c r="AP816" s="35">
        <f>AP813*MIN(AP815,'Payroll_Rates'!AP12)</f>
        <v>0.0</v>
      </c>
      <c r="AQ816" s="35">
        <f>AQ813*MIN(AQ815,'Payroll_Rates'!AQ12)</f>
        <v>0.0</v>
      </c>
      <c r="AR816" s="35">
        <f>AR813*MIN(AR815,'Payroll_Rates'!AR12)</f>
        <v>0.0</v>
      </c>
      <c r="AS816" s="35">
        <f>AS813*MIN(AS815,'Payroll_Rates'!AS12)</f>
        <v>0.0</v>
      </c>
      <c r="AT816" s="35">
        <f>AT813*MIN(AT815,'Payroll_Rates'!AT12)</f>
        <v>0.0</v>
      </c>
      <c r="AU816" s="35">
        <f>AU813*MIN(AU815,'Payroll_Rates'!AU12)</f>
        <v>0.0</v>
      </c>
      <c r="AV816" s="35">
        <f>AV813*MIN(AV815,'Payroll_Rates'!AV12)</f>
        <v>0.0</v>
      </c>
      <c r="AW816" s="35">
        <f>AW813*MIN(AW815,'Payroll_Rates'!AW12)</f>
        <v>0.0</v>
      </c>
      <c r="AX816" s="35">
        <f>AX813*MIN(AX815,'Payroll_Rates'!AX12)</f>
        <v>0.0</v>
      </c>
      <c r="AY816" s="35">
        <f>AY813*MIN(AY815,'Payroll_Rates'!AY12)</f>
        <v>0.0</v>
      </c>
      <c r="AZ816" s="35">
        <f>AZ813*MIN(AZ815,'Payroll_Rates'!AZ12)</f>
        <v>0.0</v>
      </c>
      <c r="BA816" s="35">
        <f>BA813*MIN(BA815,'Payroll_Rates'!BA12)</f>
        <v>0.0</v>
      </c>
      <c r="BB816" s="35">
        <f>BB813*MIN(BB815,'Payroll_Rates'!BB12)</f>
        <v>0.0</v>
      </c>
      <c r="BC816" s="35">
        <f>BC813*MIN(BC815,'Payroll_Rates'!BC12)</f>
        <v>0.0</v>
      </c>
      <c r="BD816" s="35">
        <f>BD813*MIN(BD815,'Payroll_Rates'!BD12)</f>
        <v>0.0</v>
      </c>
      <c r="BE816" s="35">
        <f>BE813*MIN(BE815,'Payroll_Rates'!BE12)</f>
        <v>0.0</v>
      </c>
      <c r="BF816" s="35">
        <f>BF813*MIN(BF815,'Payroll_Rates'!BF12)</f>
        <v>0.0</v>
      </c>
      <c r="BG816" s="35">
        <f>BG813*MIN(BG815,'Payroll_Rates'!BG12)</f>
        <v>0.0</v>
      </c>
      <c r="BH816" s="35">
        <f>BH813*MIN(BH815,'Payroll_Rates'!BH12)</f>
        <v>0.0</v>
      </c>
      <c r="BI816" s="35">
        <f>BI813*MIN(BI815,'Payroll_Rates'!BI12)</f>
        <v>0.0</v>
      </c>
      <c r="BJ816" s="35">
        <f>BJ813*MIN(BJ815,'Payroll_Rates'!BJ12)</f>
        <v>0.0</v>
      </c>
      <c r="BK816" s="35">
        <f>BK813*MIN(BK815,'Payroll_Rates'!BK12)</f>
        <v>0.0</v>
      </c>
      <c r="BL816" s="35">
        <f>BL813*MIN(BL815,'Payroll_Rates'!BL12)</f>
        <v>0.0</v>
      </c>
      <c r="BM816" s="35">
        <f>BM813*MIN(BM815,'Payroll_Rates'!BM12)</f>
        <v>0.0</v>
      </c>
      <c r="BN816" s="35">
        <f>BN813*MIN(BN815,'Payroll_Rates'!BN12)</f>
        <v>0.0</v>
      </c>
      <c r="BO816" s="35">
        <f>BO813*MIN(BO815,'Payroll_Rates'!BO12)</f>
        <v>0.0</v>
      </c>
    </row>
    <row r="817" ht="28" customHeight="1">
      <c r="A817" s="2" t="str">
        <v>SLOT41.KV_BASE</v>
      </c>
      <c r="B817" s="6" t="str">
        <v>SLOT41 health / care contribution base</v>
      </c>
      <c r="C817" s="2" t="str">
        <v>EUR</v>
      </c>
      <c r="D817" s="2" t="str">
        <v>SUM</v>
      </c>
      <c r="E817" s="36">
        <f>SUM(H817:BO817)</f>
        <v>0.0</v>
      </c>
      <c r="F817" s="6" t="str">
        <v>Spare row; inactive until a hire and an exit month are entered on People_Inputs</v>
      </c>
      <c r="G817" s="2"/>
      <c r="H817" s="35">
        <f>H813*MIN(H815,'Payroll_Rates'!H13)</f>
        <v>0.0</v>
      </c>
      <c r="I817" s="35">
        <f>I813*MIN(I815,'Payroll_Rates'!I13)</f>
        <v>0.0</v>
      </c>
      <c r="J817" s="35">
        <f>J813*MIN(J815,'Payroll_Rates'!J13)</f>
        <v>0.0</v>
      </c>
      <c r="K817" s="35">
        <f>K813*MIN(K815,'Payroll_Rates'!K13)</f>
        <v>0.0</v>
      </c>
      <c r="L817" s="35">
        <f>L813*MIN(L815,'Payroll_Rates'!L13)</f>
        <v>0.0</v>
      </c>
      <c r="M817" s="35">
        <f>M813*MIN(M815,'Payroll_Rates'!M13)</f>
        <v>0.0</v>
      </c>
      <c r="N817" s="35">
        <f>N813*MIN(N815,'Payroll_Rates'!N13)</f>
        <v>0.0</v>
      </c>
      <c r="O817" s="35">
        <f>O813*MIN(O815,'Payroll_Rates'!O13)</f>
        <v>0.0</v>
      </c>
      <c r="P817" s="35">
        <f>P813*MIN(P815,'Payroll_Rates'!P13)</f>
        <v>0.0</v>
      </c>
      <c r="Q817" s="35">
        <f>Q813*MIN(Q815,'Payroll_Rates'!Q13)</f>
        <v>0.0</v>
      </c>
      <c r="R817" s="35">
        <f>R813*MIN(R815,'Payroll_Rates'!R13)</f>
        <v>0.0</v>
      </c>
      <c r="S817" s="35">
        <f>S813*MIN(S815,'Payroll_Rates'!S13)</f>
        <v>0.0</v>
      </c>
      <c r="T817" s="35">
        <f>T813*MIN(T815,'Payroll_Rates'!T13)</f>
        <v>0.0</v>
      </c>
      <c r="U817" s="35">
        <f>U813*MIN(U815,'Payroll_Rates'!U13)</f>
        <v>0.0</v>
      </c>
      <c r="V817" s="35">
        <f>V813*MIN(V815,'Payroll_Rates'!V13)</f>
        <v>0.0</v>
      </c>
      <c r="W817" s="35">
        <f>W813*MIN(W815,'Payroll_Rates'!W13)</f>
        <v>0.0</v>
      </c>
      <c r="X817" s="35">
        <f>X813*MIN(X815,'Payroll_Rates'!X13)</f>
        <v>0.0</v>
      </c>
      <c r="Y817" s="35">
        <f>Y813*MIN(Y815,'Payroll_Rates'!Y13)</f>
        <v>0.0</v>
      </c>
      <c r="Z817" s="35">
        <f>Z813*MIN(Z815,'Payroll_Rates'!Z13)</f>
        <v>0.0</v>
      </c>
      <c r="AA817" s="35">
        <f>AA813*MIN(AA815,'Payroll_Rates'!AA13)</f>
        <v>0.0</v>
      </c>
      <c r="AB817" s="35">
        <f>AB813*MIN(AB815,'Payroll_Rates'!AB13)</f>
        <v>0.0</v>
      </c>
      <c r="AC817" s="35">
        <f>AC813*MIN(AC815,'Payroll_Rates'!AC13)</f>
        <v>0.0</v>
      </c>
      <c r="AD817" s="35">
        <f>AD813*MIN(AD815,'Payroll_Rates'!AD13)</f>
        <v>0.0</v>
      </c>
      <c r="AE817" s="35">
        <f>AE813*MIN(AE815,'Payroll_Rates'!AE13)</f>
        <v>0.0</v>
      </c>
      <c r="AF817" s="35">
        <f>AF813*MIN(AF815,'Payroll_Rates'!AF13)</f>
        <v>0.0</v>
      </c>
      <c r="AG817" s="35">
        <f>AG813*MIN(AG815,'Payroll_Rates'!AG13)</f>
        <v>0.0</v>
      </c>
      <c r="AH817" s="35">
        <f>AH813*MIN(AH815,'Payroll_Rates'!AH13)</f>
        <v>0.0</v>
      </c>
      <c r="AI817" s="35">
        <f>AI813*MIN(AI815,'Payroll_Rates'!AI13)</f>
        <v>0.0</v>
      </c>
      <c r="AJ817" s="35">
        <f>AJ813*MIN(AJ815,'Payroll_Rates'!AJ13)</f>
        <v>0.0</v>
      </c>
      <c r="AK817" s="35">
        <f>AK813*MIN(AK815,'Payroll_Rates'!AK13)</f>
        <v>0.0</v>
      </c>
      <c r="AL817" s="35">
        <f>AL813*MIN(AL815,'Payroll_Rates'!AL13)</f>
        <v>0.0</v>
      </c>
      <c r="AM817" s="35">
        <f>AM813*MIN(AM815,'Payroll_Rates'!AM13)</f>
        <v>0.0</v>
      </c>
      <c r="AN817" s="35">
        <f>AN813*MIN(AN815,'Payroll_Rates'!AN13)</f>
        <v>0.0</v>
      </c>
      <c r="AO817" s="35">
        <f>AO813*MIN(AO815,'Payroll_Rates'!AO13)</f>
        <v>0.0</v>
      </c>
      <c r="AP817" s="35">
        <f>AP813*MIN(AP815,'Payroll_Rates'!AP13)</f>
        <v>0.0</v>
      </c>
      <c r="AQ817" s="35">
        <f>AQ813*MIN(AQ815,'Payroll_Rates'!AQ13)</f>
        <v>0.0</v>
      </c>
      <c r="AR817" s="35">
        <f>AR813*MIN(AR815,'Payroll_Rates'!AR13)</f>
        <v>0.0</v>
      </c>
      <c r="AS817" s="35">
        <f>AS813*MIN(AS815,'Payroll_Rates'!AS13)</f>
        <v>0.0</v>
      </c>
      <c r="AT817" s="35">
        <f>AT813*MIN(AT815,'Payroll_Rates'!AT13)</f>
        <v>0.0</v>
      </c>
      <c r="AU817" s="35">
        <f>AU813*MIN(AU815,'Payroll_Rates'!AU13)</f>
        <v>0.0</v>
      </c>
      <c r="AV817" s="35">
        <f>AV813*MIN(AV815,'Payroll_Rates'!AV13)</f>
        <v>0.0</v>
      </c>
      <c r="AW817" s="35">
        <f>AW813*MIN(AW815,'Payroll_Rates'!AW13)</f>
        <v>0.0</v>
      </c>
      <c r="AX817" s="35">
        <f>AX813*MIN(AX815,'Payroll_Rates'!AX13)</f>
        <v>0.0</v>
      </c>
      <c r="AY817" s="35">
        <f>AY813*MIN(AY815,'Payroll_Rates'!AY13)</f>
        <v>0.0</v>
      </c>
      <c r="AZ817" s="35">
        <f>AZ813*MIN(AZ815,'Payroll_Rates'!AZ13)</f>
        <v>0.0</v>
      </c>
      <c r="BA817" s="35">
        <f>BA813*MIN(BA815,'Payroll_Rates'!BA13)</f>
        <v>0.0</v>
      </c>
      <c r="BB817" s="35">
        <f>BB813*MIN(BB815,'Payroll_Rates'!BB13)</f>
        <v>0.0</v>
      </c>
      <c r="BC817" s="35">
        <f>BC813*MIN(BC815,'Payroll_Rates'!BC13)</f>
        <v>0.0</v>
      </c>
      <c r="BD817" s="35">
        <f>BD813*MIN(BD815,'Payroll_Rates'!BD13)</f>
        <v>0.0</v>
      </c>
      <c r="BE817" s="35">
        <f>BE813*MIN(BE815,'Payroll_Rates'!BE13)</f>
        <v>0.0</v>
      </c>
      <c r="BF817" s="35">
        <f>BF813*MIN(BF815,'Payroll_Rates'!BF13)</f>
        <v>0.0</v>
      </c>
      <c r="BG817" s="35">
        <f>BG813*MIN(BG815,'Payroll_Rates'!BG13)</f>
        <v>0.0</v>
      </c>
      <c r="BH817" s="35">
        <f>BH813*MIN(BH815,'Payroll_Rates'!BH13)</f>
        <v>0.0</v>
      </c>
      <c r="BI817" s="35">
        <f>BI813*MIN(BI815,'Payroll_Rates'!BI13)</f>
        <v>0.0</v>
      </c>
      <c r="BJ817" s="35">
        <f>BJ813*MIN(BJ815,'Payroll_Rates'!BJ13)</f>
        <v>0.0</v>
      </c>
      <c r="BK817" s="35">
        <f>BK813*MIN(BK815,'Payroll_Rates'!BK13)</f>
        <v>0.0</v>
      </c>
      <c r="BL817" s="35">
        <f>BL813*MIN(BL815,'Payroll_Rates'!BL13)</f>
        <v>0.0</v>
      </c>
      <c r="BM817" s="35">
        <f>BM813*MIN(BM815,'Payroll_Rates'!BM13)</f>
        <v>0.0</v>
      </c>
      <c r="BN817" s="35">
        <f>BN813*MIN(BN815,'Payroll_Rates'!BN13)</f>
        <v>0.0</v>
      </c>
      <c r="BO817" s="35">
        <f>BO813*MIN(BO815,'Payroll_Rates'!BO13)</f>
        <v>0.0</v>
      </c>
    </row>
    <row r="818" ht="28" customHeight="1">
      <c r="A818" s="2" t="str">
        <v>SLOT41.RV</v>
      </c>
      <c r="B818" s="6" t="str">
        <v>SLOT41 employer pension contribution (RV)</v>
      </c>
      <c r="C818" s="2" t="str">
        <v>EUR</v>
      </c>
      <c r="D818" s="2" t="str">
        <v>SUM</v>
      </c>
      <c r="E818" s="36">
        <f>SUM(H818:BO818)</f>
        <v>0.0</v>
      </c>
      <c r="F818" s="6" t="str">
        <v>Spare row; inactive until a hire and an exit month are entered on People_Inputs</v>
      </c>
      <c r="G818" s="2"/>
      <c r="H818" s="35">
        <f>H816*'Payroll_Rates'!H11/'Inputs'!$E$28</f>
        <v>0.0</v>
      </c>
      <c r="I818" s="35">
        <f>I816*'Payroll_Rates'!I11/'Inputs'!$E$28</f>
        <v>0.0</v>
      </c>
      <c r="J818" s="35">
        <f>J816*'Payroll_Rates'!J11/'Inputs'!$E$28</f>
        <v>0.0</v>
      </c>
      <c r="K818" s="35">
        <f>K816*'Payroll_Rates'!K11/'Inputs'!$E$28</f>
        <v>0.0</v>
      </c>
      <c r="L818" s="35">
        <f>L816*'Payroll_Rates'!L11/'Inputs'!$E$28</f>
        <v>0.0</v>
      </c>
      <c r="M818" s="35">
        <f>M816*'Payroll_Rates'!M11/'Inputs'!$E$28</f>
        <v>0.0</v>
      </c>
      <c r="N818" s="35">
        <f>N816*'Payroll_Rates'!N11/'Inputs'!$E$28</f>
        <v>0.0</v>
      </c>
      <c r="O818" s="35">
        <f>O816*'Payroll_Rates'!O11/'Inputs'!$E$28</f>
        <v>0.0</v>
      </c>
      <c r="P818" s="35">
        <f>P816*'Payroll_Rates'!P11/'Inputs'!$E$28</f>
        <v>0.0</v>
      </c>
      <c r="Q818" s="35">
        <f>Q816*'Payroll_Rates'!Q11/'Inputs'!$E$28</f>
        <v>0.0</v>
      </c>
      <c r="R818" s="35">
        <f>R816*'Payroll_Rates'!R11/'Inputs'!$E$28</f>
        <v>0.0</v>
      </c>
      <c r="S818" s="35">
        <f>S816*'Payroll_Rates'!S11/'Inputs'!$E$28</f>
        <v>0.0</v>
      </c>
      <c r="T818" s="35">
        <f>T816*'Payroll_Rates'!T11/'Inputs'!$E$28</f>
        <v>0.0</v>
      </c>
      <c r="U818" s="35">
        <f>U816*'Payroll_Rates'!U11/'Inputs'!$E$28</f>
        <v>0.0</v>
      </c>
      <c r="V818" s="35">
        <f>V816*'Payroll_Rates'!V11/'Inputs'!$E$28</f>
        <v>0.0</v>
      </c>
      <c r="W818" s="35">
        <f>W816*'Payroll_Rates'!W11/'Inputs'!$E$28</f>
        <v>0.0</v>
      </c>
      <c r="X818" s="35">
        <f>X816*'Payroll_Rates'!X11/'Inputs'!$E$28</f>
        <v>0.0</v>
      </c>
      <c r="Y818" s="35">
        <f>Y816*'Payroll_Rates'!Y11/'Inputs'!$E$28</f>
        <v>0.0</v>
      </c>
      <c r="Z818" s="35">
        <f>Z816*'Payroll_Rates'!Z11/'Inputs'!$E$28</f>
        <v>0.0</v>
      </c>
      <c r="AA818" s="35">
        <f>AA816*'Payroll_Rates'!AA11/'Inputs'!$E$28</f>
        <v>0.0</v>
      </c>
      <c r="AB818" s="35">
        <f>AB816*'Payroll_Rates'!AB11/'Inputs'!$E$28</f>
        <v>0.0</v>
      </c>
      <c r="AC818" s="35">
        <f>AC816*'Payroll_Rates'!AC11/'Inputs'!$E$28</f>
        <v>0.0</v>
      </c>
      <c r="AD818" s="35">
        <f>AD816*'Payroll_Rates'!AD11/'Inputs'!$E$28</f>
        <v>0.0</v>
      </c>
      <c r="AE818" s="35">
        <f>AE816*'Payroll_Rates'!AE11/'Inputs'!$E$28</f>
        <v>0.0</v>
      </c>
      <c r="AF818" s="35">
        <f>AF816*'Payroll_Rates'!AF11/'Inputs'!$E$28</f>
        <v>0.0</v>
      </c>
      <c r="AG818" s="35">
        <f>AG816*'Payroll_Rates'!AG11/'Inputs'!$E$28</f>
        <v>0.0</v>
      </c>
      <c r="AH818" s="35">
        <f>AH816*'Payroll_Rates'!AH11/'Inputs'!$E$28</f>
        <v>0.0</v>
      </c>
      <c r="AI818" s="35">
        <f>AI816*'Payroll_Rates'!AI11/'Inputs'!$E$28</f>
        <v>0.0</v>
      </c>
      <c r="AJ818" s="35">
        <f>AJ816*'Payroll_Rates'!AJ11/'Inputs'!$E$28</f>
        <v>0.0</v>
      </c>
      <c r="AK818" s="35">
        <f>AK816*'Payroll_Rates'!AK11/'Inputs'!$E$28</f>
        <v>0.0</v>
      </c>
      <c r="AL818" s="35">
        <f>AL816*'Payroll_Rates'!AL11/'Inputs'!$E$28</f>
        <v>0.0</v>
      </c>
      <c r="AM818" s="35">
        <f>AM816*'Payroll_Rates'!AM11/'Inputs'!$E$28</f>
        <v>0.0</v>
      </c>
      <c r="AN818" s="35">
        <f>AN816*'Payroll_Rates'!AN11/'Inputs'!$E$28</f>
        <v>0.0</v>
      </c>
      <c r="AO818" s="35">
        <f>AO816*'Payroll_Rates'!AO11/'Inputs'!$E$28</f>
        <v>0.0</v>
      </c>
      <c r="AP818" s="35">
        <f>AP816*'Payroll_Rates'!AP11/'Inputs'!$E$28</f>
        <v>0.0</v>
      </c>
      <c r="AQ818" s="35">
        <f>AQ816*'Payroll_Rates'!AQ11/'Inputs'!$E$28</f>
        <v>0.0</v>
      </c>
      <c r="AR818" s="35">
        <f>AR816*'Payroll_Rates'!AR11/'Inputs'!$E$28</f>
        <v>0.0</v>
      </c>
      <c r="AS818" s="35">
        <f>AS816*'Payroll_Rates'!AS11/'Inputs'!$E$28</f>
        <v>0.0</v>
      </c>
      <c r="AT818" s="35">
        <f>AT816*'Payroll_Rates'!AT11/'Inputs'!$E$28</f>
        <v>0.0</v>
      </c>
      <c r="AU818" s="35">
        <f>AU816*'Payroll_Rates'!AU11/'Inputs'!$E$28</f>
        <v>0.0</v>
      </c>
      <c r="AV818" s="35">
        <f>AV816*'Payroll_Rates'!AV11/'Inputs'!$E$28</f>
        <v>0.0</v>
      </c>
      <c r="AW818" s="35">
        <f>AW816*'Payroll_Rates'!AW11/'Inputs'!$E$28</f>
        <v>0.0</v>
      </c>
      <c r="AX818" s="35">
        <f>AX816*'Payroll_Rates'!AX11/'Inputs'!$E$28</f>
        <v>0.0</v>
      </c>
      <c r="AY818" s="35">
        <f>AY816*'Payroll_Rates'!AY11/'Inputs'!$E$28</f>
        <v>0.0</v>
      </c>
      <c r="AZ818" s="35">
        <f>AZ816*'Payroll_Rates'!AZ11/'Inputs'!$E$28</f>
        <v>0.0</v>
      </c>
      <c r="BA818" s="35">
        <f>BA816*'Payroll_Rates'!BA11/'Inputs'!$E$28</f>
        <v>0.0</v>
      </c>
      <c r="BB818" s="35">
        <f>BB816*'Payroll_Rates'!BB11/'Inputs'!$E$28</f>
        <v>0.0</v>
      </c>
      <c r="BC818" s="35">
        <f>BC816*'Payroll_Rates'!BC11/'Inputs'!$E$28</f>
        <v>0.0</v>
      </c>
      <c r="BD818" s="35">
        <f>BD816*'Payroll_Rates'!BD11/'Inputs'!$E$28</f>
        <v>0.0</v>
      </c>
      <c r="BE818" s="35">
        <f>BE816*'Payroll_Rates'!BE11/'Inputs'!$E$28</f>
        <v>0.0</v>
      </c>
      <c r="BF818" s="35">
        <f>BF816*'Payroll_Rates'!BF11/'Inputs'!$E$28</f>
        <v>0.0</v>
      </c>
      <c r="BG818" s="35">
        <f>BG816*'Payroll_Rates'!BG11/'Inputs'!$E$28</f>
        <v>0.0</v>
      </c>
      <c r="BH818" s="35">
        <f>BH816*'Payroll_Rates'!BH11/'Inputs'!$E$28</f>
        <v>0.0</v>
      </c>
      <c r="BI818" s="35">
        <f>BI816*'Payroll_Rates'!BI11/'Inputs'!$E$28</f>
        <v>0.0</v>
      </c>
      <c r="BJ818" s="35">
        <f>BJ816*'Payroll_Rates'!BJ11/'Inputs'!$E$28</f>
        <v>0.0</v>
      </c>
      <c r="BK818" s="35">
        <f>BK816*'Payroll_Rates'!BK11/'Inputs'!$E$28</f>
        <v>0.0</v>
      </c>
      <c r="BL818" s="35">
        <f>BL816*'Payroll_Rates'!BL11/'Inputs'!$E$28</f>
        <v>0.0</v>
      </c>
      <c r="BM818" s="35">
        <f>BM816*'Payroll_Rates'!BM11/'Inputs'!$E$28</f>
        <v>0.0</v>
      </c>
      <c r="BN818" s="35">
        <f>BN816*'Payroll_Rates'!BN11/'Inputs'!$E$28</f>
        <v>0.0</v>
      </c>
      <c r="BO818" s="35">
        <f>BO816*'Payroll_Rates'!BO11/'Inputs'!$E$28</f>
        <v>0.0</v>
      </c>
    </row>
    <row r="819" ht="28" customHeight="1">
      <c r="A819" s="2" t="str">
        <v>SLOT41.AV</v>
      </c>
      <c r="B819" s="6" t="str">
        <v>SLOT41 employer unemployment contribution (AV)</v>
      </c>
      <c r="C819" s="2" t="str">
        <v>EUR</v>
      </c>
      <c r="D819" s="2" t="str">
        <v>SUM</v>
      </c>
      <c r="E819" s="36">
        <f>SUM(H819:BO819)</f>
        <v>0.0</v>
      </c>
      <c r="F819" s="6" t="str">
        <v>Spare row; inactive until a hire and an exit month are entered on People_Inputs</v>
      </c>
      <c r="G819" s="2"/>
      <c r="H819" s="35">
        <f>H816*'Inputs'!$E$13/'Inputs'!$E$28</f>
        <v>0.0</v>
      </c>
      <c r="I819" s="35">
        <f>I816*'Inputs'!$E$13/'Inputs'!$E$28</f>
        <v>0.0</v>
      </c>
      <c r="J819" s="35">
        <f>J816*'Inputs'!$E$13/'Inputs'!$E$28</f>
        <v>0.0</v>
      </c>
      <c r="K819" s="35">
        <f>K816*'Inputs'!$E$13/'Inputs'!$E$28</f>
        <v>0.0</v>
      </c>
      <c r="L819" s="35">
        <f>L816*'Inputs'!$E$13/'Inputs'!$E$28</f>
        <v>0.0</v>
      </c>
      <c r="M819" s="35">
        <f>M816*'Inputs'!$E$13/'Inputs'!$E$28</f>
        <v>0.0</v>
      </c>
      <c r="N819" s="35">
        <f>N816*'Inputs'!$E$13/'Inputs'!$E$28</f>
        <v>0.0</v>
      </c>
      <c r="O819" s="35">
        <f>O816*'Inputs'!$E$13/'Inputs'!$E$28</f>
        <v>0.0</v>
      </c>
      <c r="P819" s="35">
        <f>P816*'Inputs'!$E$13/'Inputs'!$E$28</f>
        <v>0.0</v>
      </c>
      <c r="Q819" s="35">
        <f>Q816*'Inputs'!$E$13/'Inputs'!$E$28</f>
        <v>0.0</v>
      </c>
      <c r="R819" s="35">
        <f>R816*'Inputs'!$E$13/'Inputs'!$E$28</f>
        <v>0.0</v>
      </c>
      <c r="S819" s="35">
        <f>S816*'Inputs'!$E$13/'Inputs'!$E$28</f>
        <v>0.0</v>
      </c>
      <c r="T819" s="35">
        <f>T816*'Inputs'!$E$13/'Inputs'!$E$28</f>
        <v>0.0</v>
      </c>
      <c r="U819" s="35">
        <f>U816*'Inputs'!$E$13/'Inputs'!$E$28</f>
        <v>0.0</v>
      </c>
      <c r="V819" s="35">
        <f>V816*'Inputs'!$E$13/'Inputs'!$E$28</f>
        <v>0.0</v>
      </c>
      <c r="W819" s="35">
        <f>W816*'Inputs'!$E$13/'Inputs'!$E$28</f>
        <v>0.0</v>
      </c>
      <c r="X819" s="35">
        <f>X816*'Inputs'!$E$13/'Inputs'!$E$28</f>
        <v>0.0</v>
      </c>
      <c r="Y819" s="35">
        <f>Y816*'Inputs'!$E$13/'Inputs'!$E$28</f>
        <v>0.0</v>
      </c>
      <c r="Z819" s="35">
        <f>Z816*'Inputs'!$E$13/'Inputs'!$E$28</f>
        <v>0.0</v>
      </c>
      <c r="AA819" s="35">
        <f>AA816*'Inputs'!$E$13/'Inputs'!$E$28</f>
        <v>0.0</v>
      </c>
      <c r="AB819" s="35">
        <f>AB816*'Inputs'!$E$13/'Inputs'!$E$28</f>
        <v>0.0</v>
      </c>
      <c r="AC819" s="35">
        <f>AC816*'Inputs'!$E$13/'Inputs'!$E$28</f>
        <v>0.0</v>
      </c>
      <c r="AD819" s="35">
        <f>AD816*'Inputs'!$E$13/'Inputs'!$E$28</f>
        <v>0.0</v>
      </c>
      <c r="AE819" s="35">
        <f>AE816*'Inputs'!$E$13/'Inputs'!$E$28</f>
        <v>0.0</v>
      </c>
      <c r="AF819" s="35">
        <f>AF816*'Inputs'!$E$13/'Inputs'!$E$28</f>
        <v>0.0</v>
      </c>
      <c r="AG819" s="35">
        <f>AG816*'Inputs'!$E$13/'Inputs'!$E$28</f>
        <v>0.0</v>
      </c>
      <c r="AH819" s="35">
        <f>AH816*'Inputs'!$E$13/'Inputs'!$E$28</f>
        <v>0.0</v>
      </c>
      <c r="AI819" s="35">
        <f>AI816*'Inputs'!$E$13/'Inputs'!$E$28</f>
        <v>0.0</v>
      </c>
      <c r="AJ819" s="35">
        <f>AJ816*'Inputs'!$E$13/'Inputs'!$E$28</f>
        <v>0.0</v>
      </c>
      <c r="AK819" s="35">
        <f>AK816*'Inputs'!$E$13/'Inputs'!$E$28</f>
        <v>0.0</v>
      </c>
      <c r="AL819" s="35">
        <f>AL816*'Inputs'!$E$13/'Inputs'!$E$28</f>
        <v>0.0</v>
      </c>
      <c r="AM819" s="35">
        <f>AM816*'Inputs'!$E$13/'Inputs'!$E$28</f>
        <v>0.0</v>
      </c>
      <c r="AN819" s="35">
        <f>AN816*'Inputs'!$E$13/'Inputs'!$E$28</f>
        <v>0.0</v>
      </c>
      <c r="AO819" s="35">
        <f>AO816*'Inputs'!$E$13/'Inputs'!$E$28</f>
        <v>0.0</v>
      </c>
      <c r="AP819" s="35">
        <f>AP816*'Inputs'!$E$13/'Inputs'!$E$28</f>
        <v>0.0</v>
      </c>
      <c r="AQ819" s="35">
        <f>AQ816*'Inputs'!$E$13/'Inputs'!$E$28</f>
        <v>0.0</v>
      </c>
      <c r="AR819" s="35">
        <f>AR816*'Inputs'!$E$13/'Inputs'!$E$28</f>
        <v>0.0</v>
      </c>
      <c r="AS819" s="35">
        <f>AS816*'Inputs'!$E$13/'Inputs'!$E$28</f>
        <v>0.0</v>
      </c>
      <c r="AT819" s="35">
        <f>AT816*'Inputs'!$E$13/'Inputs'!$E$28</f>
        <v>0.0</v>
      </c>
      <c r="AU819" s="35">
        <f>AU816*'Inputs'!$E$13/'Inputs'!$E$28</f>
        <v>0.0</v>
      </c>
      <c r="AV819" s="35">
        <f>AV816*'Inputs'!$E$13/'Inputs'!$E$28</f>
        <v>0.0</v>
      </c>
      <c r="AW819" s="35">
        <f>AW816*'Inputs'!$E$13/'Inputs'!$E$28</f>
        <v>0.0</v>
      </c>
      <c r="AX819" s="35">
        <f>AX816*'Inputs'!$E$13/'Inputs'!$E$28</f>
        <v>0.0</v>
      </c>
      <c r="AY819" s="35">
        <f>AY816*'Inputs'!$E$13/'Inputs'!$E$28</f>
        <v>0.0</v>
      </c>
      <c r="AZ819" s="35">
        <f>AZ816*'Inputs'!$E$13/'Inputs'!$E$28</f>
        <v>0.0</v>
      </c>
      <c r="BA819" s="35">
        <f>BA816*'Inputs'!$E$13/'Inputs'!$E$28</f>
        <v>0.0</v>
      </c>
      <c r="BB819" s="35">
        <f>BB816*'Inputs'!$E$13/'Inputs'!$E$28</f>
        <v>0.0</v>
      </c>
      <c r="BC819" s="35">
        <f>BC816*'Inputs'!$E$13/'Inputs'!$E$28</f>
        <v>0.0</v>
      </c>
      <c r="BD819" s="35">
        <f>BD816*'Inputs'!$E$13/'Inputs'!$E$28</f>
        <v>0.0</v>
      </c>
      <c r="BE819" s="35">
        <f>BE816*'Inputs'!$E$13/'Inputs'!$E$28</f>
        <v>0.0</v>
      </c>
      <c r="BF819" s="35">
        <f>BF816*'Inputs'!$E$13/'Inputs'!$E$28</f>
        <v>0.0</v>
      </c>
      <c r="BG819" s="35">
        <f>BG816*'Inputs'!$E$13/'Inputs'!$E$28</f>
        <v>0.0</v>
      </c>
      <c r="BH819" s="35">
        <f>BH816*'Inputs'!$E$13/'Inputs'!$E$28</f>
        <v>0.0</v>
      </c>
      <c r="BI819" s="35">
        <f>BI816*'Inputs'!$E$13/'Inputs'!$E$28</f>
        <v>0.0</v>
      </c>
      <c r="BJ819" s="35">
        <f>BJ816*'Inputs'!$E$13/'Inputs'!$E$28</f>
        <v>0.0</v>
      </c>
      <c r="BK819" s="35">
        <f>BK816*'Inputs'!$E$13/'Inputs'!$E$28</f>
        <v>0.0</v>
      </c>
      <c r="BL819" s="35">
        <f>BL816*'Inputs'!$E$13/'Inputs'!$E$28</f>
        <v>0.0</v>
      </c>
      <c r="BM819" s="35">
        <f>BM816*'Inputs'!$E$13/'Inputs'!$E$28</f>
        <v>0.0</v>
      </c>
      <c r="BN819" s="35">
        <f>BN816*'Inputs'!$E$13/'Inputs'!$E$28</f>
        <v>0.0</v>
      </c>
      <c r="BO819" s="35">
        <f>BO816*'Inputs'!$E$13/'Inputs'!$E$28</f>
        <v>0.0</v>
      </c>
    </row>
    <row r="820" ht="28" customHeight="1">
      <c r="A820" s="2" t="str">
        <v>SLOT41.KV</v>
      </c>
      <c r="B820" s="6" t="str">
        <v>SLOT41 employer health contribution (KV)</v>
      </c>
      <c r="C820" s="2" t="str">
        <v>EUR</v>
      </c>
      <c r="D820" s="2" t="str">
        <v>SUM</v>
      </c>
      <c r="E820" s="36">
        <f>SUM(H820:BO820)</f>
        <v>0.0</v>
      </c>
      <c r="F820" s="6" t="str">
        <v>Spare row; inactive until a hire and an exit month are entered on People_Inputs</v>
      </c>
      <c r="G820" s="2"/>
      <c r="H820" s="35">
        <f>H817*('Inputs'!$E$14+'Inputs'!$E$15)/'Inputs'!$E$28</f>
        <v>0.0</v>
      </c>
      <c r="I820" s="35">
        <f>I817*('Inputs'!$E$14+'Inputs'!$E$15)/'Inputs'!$E$28</f>
        <v>0.0</v>
      </c>
      <c r="J820" s="35">
        <f>J817*('Inputs'!$E$14+'Inputs'!$E$15)/'Inputs'!$E$28</f>
        <v>0.0</v>
      </c>
      <c r="K820" s="35">
        <f>K817*('Inputs'!$E$14+'Inputs'!$E$15)/'Inputs'!$E$28</f>
        <v>0.0</v>
      </c>
      <c r="L820" s="35">
        <f>L817*('Inputs'!$E$14+'Inputs'!$E$15)/'Inputs'!$E$28</f>
        <v>0.0</v>
      </c>
      <c r="M820" s="35">
        <f>M817*('Inputs'!$E$14+'Inputs'!$E$15)/'Inputs'!$E$28</f>
        <v>0.0</v>
      </c>
      <c r="N820" s="35">
        <f>N817*('Inputs'!$E$14+'Inputs'!$E$15)/'Inputs'!$E$28</f>
        <v>0.0</v>
      </c>
      <c r="O820" s="35">
        <f>O817*('Inputs'!$E$14+'Inputs'!$E$15)/'Inputs'!$E$28</f>
        <v>0.0</v>
      </c>
      <c r="P820" s="35">
        <f>P817*('Inputs'!$E$14+'Inputs'!$E$15)/'Inputs'!$E$28</f>
        <v>0.0</v>
      </c>
      <c r="Q820" s="35">
        <f>Q817*('Inputs'!$E$14+'Inputs'!$E$15)/'Inputs'!$E$28</f>
        <v>0.0</v>
      </c>
      <c r="R820" s="35">
        <f>R817*('Inputs'!$E$14+'Inputs'!$E$15)/'Inputs'!$E$28</f>
        <v>0.0</v>
      </c>
      <c r="S820" s="35">
        <f>S817*('Inputs'!$E$14+'Inputs'!$E$15)/'Inputs'!$E$28</f>
        <v>0.0</v>
      </c>
      <c r="T820" s="35">
        <f>T817*('Inputs'!$E$14+'Inputs'!$E$15)/'Inputs'!$E$28</f>
        <v>0.0</v>
      </c>
      <c r="U820" s="35">
        <f>U817*('Inputs'!$E$14+'Inputs'!$E$15)/'Inputs'!$E$28</f>
        <v>0.0</v>
      </c>
      <c r="V820" s="35">
        <f>V817*('Inputs'!$E$14+'Inputs'!$E$15)/'Inputs'!$E$28</f>
        <v>0.0</v>
      </c>
      <c r="W820" s="35">
        <f>W817*('Inputs'!$E$14+'Inputs'!$E$15)/'Inputs'!$E$28</f>
        <v>0.0</v>
      </c>
      <c r="X820" s="35">
        <f>X817*('Inputs'!$E$14+'Inputs'!$E$15)/'Inputs'!$E$28</f>
        <v>0.0</v>
      </c>
      <c r="Y820" s="35">
        <f>Y817*('Inputs'!$E$14+'Inputs'!$E$15)/'Inputs'!$E$28</f>
        <v>0.0</v>
      </c>
      <c r="Z820" s="35">
        <f>Z817*('Inputs'!$E$14+'Inputs'!$E$15)/'Inputs'!$E$28</f>
        <v>0.0</v>
      </c>
      <c r="AA820" s="35">
        <f>AA817*('Inputs'!$E$14+'Inputs'!$E$15)/'Inputs'!$E$28</f>
        <v>0.0</v>
      </c>
      <c r="AB820" s="35">
        <f>AB817*('Inputs'!$E$14+'Inputs'!$E$15)/'Inputs'!$E$28</f>
        <v>0.0</v>
      </c>
      <c r="AC820" s="35">
        <f>AC817*('Inputs'!$E$14+'Inputs'!$E$15)/'Inputs'!$E$28</f>
        <v>0.0</v>
      </c>
      <c r="AD820" s="35">
        <f>AD817*('Inputs'!$E$14+'Inputs'!$E$15)/'Inputs'!$E$28</f>
        <v>0.0</v>
      </c>
      <c r="AE820" s="35">
        <f>AE817*('Inputs'!$E$14+'Inputs'!$E$15)/'Inputs'!$E$28</f>
        <v>0.0</v>
      </c>
      <c r="AF820" s="35">
        <f>AF817*('Inputs'!$E$14+'Inputs'!$E$15)/'Inputs'!$E$28</f>
        <v>0.0</v>
      </c>
      <c r="AG820" s="35">
        <f>AG817*('Inputs'!$E$14+'Inputs'!$E$15)/'Inputs'!$E$28</f>
        <v>0.0</v>
      </c>
      <c r="AH820" s="35">
        <f>AH817*('Inputs'!$E$14+'Inputs'!$E$15)/'Inputs'!$E$28</f>
        <v>0.0</v>
      </c>
      <c r="AI820" s="35">
        <f>AI817*('Inputs'!$E$14+'Inputs'!$E$15)/'Inputs'!$E$28</f>
        <v>0.0</v>
      </c>
      <c r="AJ820" s="35">
        <f>AJ817*('Inputs'!$E$14+'Inputs'!$E$15)/'Inputs'!$E$28</f>
        <v>0.0</v>
      </c>
      <c r="AK820" s="35">
        <f>AK817*('Inputs'!$E$14+'Inputs'!$E$15)/'Inputs'!$E$28</f>
        <v>0.0</v>
      </c>
      <c r="AL820" s="35">
        <f>AL817*('Inputs'!$E$14+'Inputs'!$E$15)/'Inputs'!$E$28</f>
        <v>0.0</v>
      </c>
      <c r="AM820" s="35">
        <f>AM817*('Inputs'!$E$14+'Inputs'!$E$15)/'Inputs'!$E$28</f>
        <v>0.0</v>
      </c>
      <c r="AN820" s="35">
        <f>AN817*('Inputs'!$E$14+'Inputs'!$E$15)/'Inputs'!$E$28</f>
        <v>0.0</v>
      </c>
      <c r="AO820" s="35">
        <f>AO817*('Inputs'!$E$14+'Inputs'!$E$15)/'Inputs'!$E$28</f>
        <v>0.0</v>
      </c>
      <c r="AP820" s="35">
        <f>AP817*('Inputs'!$E$14+'Inputs'!$E$15)/'Inputs'!$E$28</f>
        <v>0.0</v>
      </c>
      <c r="AQ820" s="35">
        <f>AQ817*('Inputs'!$E$14+'Inputs'!$E$15)/'Inputs'!$E$28</f>
        <v>0.0</v>
      </c>
      <c r="AR820" s="35">
        <f>AR817*('Inputs'!$E$14+'Inputs'!$E$15)/'Inputs'!$E$28</f>
        <v>0.0</v>
      </c>
      <c r="AS820" s="35">
        <f>AS817*('Inputs'!$E$14+'Inputs'!$E$15)/'Inputs'!$E$28</f>
        <v>0.0</v>
      </c>
      <c r="AT820" s="35">
        <f>AT817*('Inputs'!$E$14+'Inputs'!$E$15)/'Inputs'!$E$28</f>
        <v>0.0</v>
      </c>
      <c r="AU820" s="35">
        <f>AU817*('Inputs'!$E$14+'Inputs'!$E$15)/'Inputs'!$E$28</f>
        <v>0.0</v>
      </c>
      <c r="AV820" s="35">
        <f>AV817*('Inputs'!$E$14+'Inputs'!$E$15)/'Inputs'!$E$28</f>
        <v>0.0</v>
      </c>
      <c r="AW820" s="35">
        <f>AW817*('Inputs'!$E$14+'Inputs'!$E$15)/'Inputs'!$E$28</f>
        <v>0.0</v>
      </c>
      <c r="AX820" s="35">
        <f>AX817*('Inputs'!$E$14+'Inputs'!$E$15)/'Inputs'!$E$28</f>
        <v>0.0</v>
      </c>
      <c r="AY820" s="35">
        <f>AY817*('Inputs'!$E$14+'Inputs'!$E$15)/'Inputs'!$E$28</f>
        <v>0.0</v>
      </c>
      <c r="AZ820" s="35">
        <f>AZ817*('Inputs'!$E$14+'Inputs'!$E$15)/'Inputs'!$E$28</f>
        <v>0.0</v>
      </c>
      <c r="BA820" s="35">
        <f>BA817*('Inputs'!$E$14+'Inputs'!$E$15)/'Inputs'!$E$28</f>
        <v>0.0</v>
      </c>
      <c r="BB820" s="35">
        <f>BB817*('Inputs'!$E$14+'Inputs'!$E$15)/'Inputs'!$E$28</f>
        <v>0.0</v>
      </c>
      <c r="BC820" s="35">
        <f>BC817*('Inputs'!$E$14+'Inputs'!$E$15)/'Inputs'!$E$28</f>
        <v>0.0</v>
      </c>
      <c r="BD820" s="35">
        <f>BD817*('Inputs'!$E$14+'Inputs'!$E$15)/'Inputs'!$E$28</f>
        <v>0.0</v>
      </c>
      <c r="BE820" s="35">
        <f>BE817*('Inputs'!$E$14+'Inputs'!$E$15)/'Inputs'!$E$28</f>
        <v>0.0</v>
      </c>
      <c r="BF820" s="35">
        <f>BF817*('Inputs'!$E$14+'Inputs'!$E$15)/'Inputs'!$E$28</f>
        <v>0.0</v>
      </c>
      <c r="BG820" s="35">
        <f>BG817*('Inputs'!$E$14+'Inputs'!$E$15)/'Inputs'!$E$28</f>
        <v>0.0</v>
      </c>
      <c r="BH820" s="35">
        <f>BH817*('Inputs'!$E$14+'Inputs'!$E$15)/'Inputs'!$E$28</f>
        <v>0.0</v>
      </c>
      <c r="BI820" s="35">
        <f>BI817*('Inputs'!$E$14+'Inputs'!$E$15)/'Inputs'!$E$28</f>
        <v>0.0</v>
      </c>
      <c r="BJ820" s="35">
        <f>BJ817*('Inputs'!$E$14+'Inputs'!$E$15)/'Inputs'!$E$28</f>
        <v>0.0</v>
      </c>
      <c r="BK820" s="35">
        <f>BK817*('Inputs'!$E$14+'Inputs'!$E$15)/'Inputs'!$E$28</f>
        <v>0.0</v>
      </c>
      <c r="BL820" s="35">
        <f>BL817*('Inputs'!$E$14+'Inputs'!$E$15)/'Inputs'!$E$28</f>
        <v>0.0</v>
      </c>
      <c r="BM820" s="35">
        <f>BM817*('Inputs'!$E$14+'Inputs'!$E$15)/'Inputs'!$E$28</f>
        <v>0.0</v>
      </c>
      <c r="BN820" s="35">
        <f>BN817*('Inputs'!$E$14+'Inputs'!$E$15)/'Inputs'!$E$28</f>
        <v>0.0</v>
      </c>
      <c r="BO820" s="35">
        <f>BO817*('Inputs'!$E$14+'Inputs'!$E$15)/'Inputs'!$E$28</f>
        <v>0.0</v>
      </c>
    </row>
    <row r="821" ht="28" customHeight="1">
      <c r="A821" s="2" t="str">
        <v>SLOT41.PV</v>
      </c>
      <c r="B821" s="6" t="str">
        <v>SLOT41 employer care contribution (PV)</v>
      </c>
      <c r="C821" s="2" t="str">
        <v>EUR</v>
      </c>
      <c r="D821" s="2" t="str">
        <v>SUM</v>
      </c>
      <c r="E821" s="36">
        <f>SUM(H821:BO821)</f>
        <v>0.0</v>
      </c>
      <c r="F821" s="6" t="str">
        <v>Spare row; inactive until a hire and an exit month are entered on People_Inputs</v>
      </c>
      <c r="G821" s="2"/>
      <c r="H821" s="35">
        <f>H817*'Inputs'!$E$16/'Inputs'!$E$28</f>
        <v>0.0</v>
      </c>
      <c r="I821" s="35">
        <f>I817*'Inputs'!$E$16/'Inputs'!$E$28</f>
        <v>0.0</v>
      </c>
      <c r="J821" s="35">
        <f>J817*'Inputs'!$E$16/'Inputs'!$E$28</f>
        <v>0.0</v>
      </c>
      <c r="K821" s="35">
        <f>K817*'Inputs'!$E$16/'Inputs'!$E$28</f>
        <v>0.0</v>
      </c>
      <c r="L821" s="35">
        <f>L817*'Inputs'!$E$16/'Inputs'!$E$28</f>
        <v>0.0</v>
      </c>
      <c r="M821" s="35">
        <f>M817*'Inputs'!$E$16/'Inputs'!$E$28</f>
        <v>0.0</v>
      </c>
      <c r="N821" s="35">
        <f>N817*'Inputs'!$E$16/'Inputs'!$E$28</f>
        <v>0.0</v>
      </c>
      <c r="O821" s="35">
        <f>O817*'Inputs'!$E$16/'Inputs'!$E$28</f>
        <v>0.0</v>
      </c>
      <c r="P821" s="35">
        <f>P817*'Inputs'!$E$16/'Inputs'!$E$28</f>
        <v>0.0</v>
      </c>
      <c r="Q821" s="35">
        <f>Q817*'Inputs'!$E$16/'Inputs'!$E$28</f>
        <v>0.0</v>
      </c>
      <c r="R821" s="35">
        <f>R817*'Inputs'!$E$16/'Inputs'!$E$28</f>
        <v>0.0</v>
      </c>
      <c r="S821" s="35">
        <f>S817*'Inputs'!$E$16/'Inputs'!$E$28</f>
        <v>0.0</v>
      </c>
      <c r="T821" s="35">
        <f>T817*'Inputs'!$E$16/'Inputs'!$E$28</f>
        <v>0.0</v>
      </c>
      <c r="U821" s="35">
        <f>U817*'Inputs'!$E$16/'Inputs'!$E$28</f>
        <v>0.0</v>
      </c>
      <c r="V821" s="35">
        <f>V817*'Inputs'!$E$16/'Inputs'!$E$28</f>
        <v>0.0</v>
      </c>
      <c r="W821" s="35">
        <f>W817*'Inputs'!$E$16/'Inputs'!$E$28</f>
        <v>0.0</v>
      </c>
      <c r="X821" s="35">
        <f>X817*'Inputs'!$E$16/'Inputs'!$E$28</f>
        <v>0.0</v>
      </c>
      <c r="Y821" s="35">
        <f>Y817*'Inputs'!$E$16/'Inputs'!$E$28</f>
        <v>0.0</v>
      </c>
      <c r="Z821" s="35">
        <f>Z817*'Inputs'!$E$16/'Inputs'!$E$28</f>
        <v>0.0</v>
      </c>
      <c r="AA821" s="35">
        <f>AA817*'Inputs'!$E$16/'Inputs'!$E$28</f>
        <v>0.0</v>
      </c>
      <c r="AB821" s="35">
        <f>AB817*'Inputs'!$E$16/'Inputs'!$E$28</f>
        <v>0.0</v>
      </c>
      <c r="AC821" s="35">
        <f>AC817*'Inputs'!$E$16/'Inputs'!$E$28</f>
        <v>0.0</v>
      </c>
      <c r="AD821" s="35">
        <f>AD817*'Inputs'!$E$16/'Inputs'!$E$28</f>
        <v>0.0</v>
      </c>
      <c r="AE821" s="35">
        <f>AE817*'Inputs'!$E$16/'Inputs'!$E$28</f>
        <v>0.0</v>
      </c>
      <c r="AF821" s="35">
        <f>AF817*'Inputs'!$E$16/'Inputs'!$E$28</f>
        <v>0.0</v>
      </c>
      <c r="AG821" s="35">
        <f>AG817*'Inputs'!$E$16/'Inputs'!$E$28</f>
        <v>0.0</v>
      </c>
      <c r="AH821" s="35">
        <f>AH817*'Inputs'!$E$16/'Inputs'!$E$28</f>
        <v>0.0</v>
      </c>
      <c r="AI821" s="35">
        <f>AI817*'Inputs'!$E$16/'Inputs'!$E$28</f>
        <v>0.0</v>
      </c>
      <c r="AJ821" s="35">
        <f>AJ817*'Inputs'!$E$16/'Inputs'!$E$28</f>
        <v>0.0</v>
      </c>
      <c r="AK821" s="35">
        <f>AK817*'Inputs'!$E$16/'Inputs'!$E$28</f>
        <v>0.0</v>
      </c>
      <c r="AL821" s="35">
        <f>AL817*'Inputs'!$E$16/'Inputs'!$E$28</f>
        <v>0.0</v>
      </c>
      <c r="AM821" s="35">
        <f>AM817*'Inputs'!$E$16/'Inputs'!$E$28</f>
        <v>0.0</v>
      </c>
      <c r="AN821" s="35">
        <f>AN817*'Inputs'!$E$16/'Inputs'!$E$28</f>
        <v>0.0</v>
      </c>
      <c r="AO821" s="35">
        <f>AO817*'Inputs'!$E$16/'Inputs'!$E$28</f>
        <v>0.0</v>
      </c>
      <c r="AP821" s="35">
        <f>AP817*'Inputs'!$E$16/'Inputs'!$E$28</f>
        <v>0.0</v>
      </c>
      <c r="AQ821" s="35">
        <f>AQ817*'Inputs'!$E$16/'Inputs'!$E$28</f>
        <v>0.0</v>
      </c>
      <c r="AR821" s="35">
        <f>AR817*'Inputs'!$E$16/'Inputs'!$E$28</f>
        <v>0.0</v>
      </c>
      <c r="AS821" s="35">
        <f>AS817*'Inputs'!$E$16/'Inputs'!$E$28</f>
        <v>0.0</v>
      </c>
      <c r="AT821" s="35">
        <f>AT817*'Inputs'!$E$16/'Inputs'!$E$28</f>
        <v>0.0</v>
      </c>
      <c r="AU821" s="35">
        <f>AU817*'Inputs'!$E$16/'Inputs'!$E$28</f>
        <v>0.0</v>
      </c>
      <c r="AV821" s="35">
        <f>AV817*'Inputs'!$E$16/'Inputs'!$E$28</f>
        <v>0.0</v>
      </c>
      <c r="AW821" s="35">
        <f>AW817*'Inputs'!$E$16/'Inputs'!$E$28</f>
        <v>0.0</v>
      </c>
      <c r="AX821" s="35">
        <f>AX817*'Inputs'!$E$16/'Inputs'!$E$28</f>
        <v>0.0</v>
      </c>
      <c r="AY821" s="35">
        <f>AY817*'Inputs'!$E$16/'Inputs'!$E$28</f>
        <v>0.0</v>
      </c>
      <c r="AZ821" s="35">
        <f>AZ817*'Inputs'!$E$16/'Inputs'!$E$28</f>
        <v>0.0</v>
      </c>
      <c r="BA821" s="35">
        <f>BA817*'Inputs'!$E$16/'Inputs'!$E$28</f>
        <v>0.0</v>
      </c>
      <c r="BB821" s="35">
        <f>BB817*'Inputs'!$E$16/'Inputs'!$E$28</f>
        <v>0.0</v>
      </c>
      <c r="BC821" s="35">
        <f>BC817*'Inputs'!$E$16/'Inputs'!$E$28</f>
        <v>0.0</v>
      </c>
      <c r="BD821" s="35">
        <f>BD817*'Inputs'!$E$16/'Inputs'!$E$28</f>
        <v>0.0</v>
      </c>
      <c r="BE821" s="35">
        <f>BE817*'Inputs'!$E$16/'Inputs'!$E$28</f>
        <v>0.0</v>
      </c>
      <c r="BF821" s="35">
        <f>BF817*'Inputs'!$E$16/'Inputs'!$E$28</f>
        <v>0.0</v>
      </c>
      <c r="BG821" s="35">
        <f>BG817*'Inputs'!$E$16/'Inputs'!$E$28</f>
        <v>0.0</v>
      </c>
      <c r="BH821" s="35">
        <f>BH817*'Inputs'!$E$16/'Inputs'!$E$28</f>
        <v>0.0</v>
      </c>
      <c r="BI821" s="35">
        <f>BI817*'Inputs'!$E$16/'Inputs'!$E$28</f>
        <v>0.0</v>
      </c>
      <c r="BJ821" s="35">
        <f>BJ817*'Inputs'!$E$16/'Inputs'!$E$28</f>
        <v>0.0</v>
      </c>
      <c r="BK821" s="35">
        <f>BK817*'Inputs'!$E$16/'Inputs'!$E$28</f>
        <v>0.0</v>
      </c>
      <c r="BL821" s="35">
        <f>BL817*'Inputs'!$E$16/'Inputs'!$E$28</f>
        <v>0.0</v>
      </c>
      <c r="BM821" s="35">
        <f>BM817*'Inputs'!$E$16/'Inputs'!$E$28</f>
        <v>0.0</v>
      </c>
      <c r="BN821" s="35">
        <f>BN817*'Inputs'!$E$16/'Inputs'!$E$28</f>
        <v>0.0</v>
      </c>
      <c r="BO821" s="35">
        <f>BO817*'Inputs'!$E$16/'Inputs'!$E$28</f>
        <v>0.0</v>
      </c>
    </row>
    <row r="822" ht="28" customHeight="1">
      <c r="A822" s="2" t="str">
        <v>SLOT41.U1</v>
      </c>
      <c r="B822" s="6" t="str">
        <v>SLOT41 U1 sick-pay levy</v>
      </c>
      <c r="C822" s="2" t="str">
        <v>EUR</v>
      </c>
      <c r="D822" s="2" t="str">
        <v>SUM</v>
      </c>
      <c r="E822" s="36">
        <f>SUM(H822:BO822)</f>
        <v>0.0</v>
      </c>
      <c r="F822" s="6" t="str">
        <v>Spare row; inactive until a hire and an exit month are entered on People_Inputs</v>
      </c>
      <c r="G822" s="2"/>
      <c r="H822" s="35">
        <f>H816*'Inputs'!$E$17*IF('Summary'!H13&lt;='Inputs'!$E$27,1,0)</f>
        <v>0.0</v>
      </c>
      <c r="I822" s="35">
        <f>I816*'Inputs'!$E$17*IF('Summary'!I13&lt;='Inputs'!$E$27,1,0)</f>
        <v>0.0</v>
      </c>
      <c r="J822" s="35">
        <f>J816*'Inputs'!$E$17*IF('Summary'!J13&lt;='Inputs'!$E$27,1,0)</f>
        <v>0.0</v>
      </c>
      <c r="K822" s="35">
        <f>K816*'Inputs'!$E$17*IF('Summary'!K13&lt;='Inputs'!$E$27,1,0)</f>
        <v>0.0</v>
      </c>
      <c r="L822" s="35">
        <f>L816*'Inputs'!$E$17*IF('Summary'!L13&lt;='Inputs'!$E$27,1,0)</f>
        <v>0.0</v>
      </c>
      <c r="M822" s="35">
        <f>M816*'Inputs'!$E$17*IF('Summary'!M13&lt;='Inputs'!$E$27,1,0)</f>
        <v>0.0</v>
      </c>
      <c r="N822" s="35">
        <f>N816*'Inputs'!$E$17*IF('Summary'!N13&lt;='Inputs'!$E$27,1,0)</f>
        <v>0.0</v>
      </c>
      <c r="O822" s="35">
        <f>O816*'Inputs'!$E$17*IF('Summary'!O13&lt;='Inputs'!$E$27,1,0)</f>
        <v>0.0</v>
      </c>
      <c r="P822" s="35">
        <f>P816*'Inputs'!$E$17*IF('Summary'!P13&lt;='Inputs'!$E$27,1,0)</f>
        <v>0.0</v>
      </c>
      <c r="Q822" s="35">
        <f>Q816*'Inputs'!$E$17*IF('Summary'!Q13&lt;='Inputs'!$E$27,1,0)</f>
        <v>0.0</v>
      </c>
      <c r="R822" s="35">
        <f>R816*'Inputs'!$E$17*IF('Summary'!R13&lt;='Inputs'!$E$27,1,0)</f>
        <v>0.0</v>
      </c>
      <c r="S822" s="35">
        <f>S816*'Inputs'!$E$17*IF('Summary'!S13&lt;='Inputs'!$E$27,1,0)</f>
        <v>0.0</v>
      </c>
      <c r="T822" s="35">
        <f>T816*'Inputs'!$E$17*IF('Summary'!T13&lt;='Inputs'!$E$27,1,0)</f>
        <v>0.0</v>
      </c>
      <c r="U822" s="35">
        <f>U816*'Inputs'!$E$17*IF('Summary'!U13&lt;='Inputs'!$E$27,1,0)</f>
        <v>0.0</v>
      </c>
      <c r="V822" s="35">
        <f>V816*'Inputs'!$E$17*IF('Summary'!V13&lt;='Inputs'!$E$27,1,0)</f>
        <v>0.0</v>
      </c>
      <c r="W822" s="35">
        <f>W816*'Inputs'!$E$17*IF('Summary'!W13&lt;='Inputs'!$E$27,1,0)</f>
        <v>0.0</v>
      </c>
      <c r="X822" s="35">
        <f>X816*'Inputs'!$E$17*IF('Summary'!X13&lt;='Inputs'!$E$27,1,0)</f>
        <v>0.0</v>
      </c>
      <c r="Y822" s="35">
        <f>Y816*'Inputs'!$E$17*IF('Summary'!Y13&lt;='Inputs'!$E$27,1,0)</f>
        <v>0.0</v>
      </c>
      <c r="Z822" s="35">
        <f>Z816*'Inputs'!$E$17*IF('Summary'!Z13&lt;='Inputs'!$E$27,1,0)</f>
        <v>0.0</v>
      </c>
      <c r="AA822" s="35">
        <f>AA816*'Inputs'!$E$17*IF('Summary'!AA13&lt;='Inputs'!$E$27,1,0)</f>
        <v>0.0</v>
      </c>
      <c r="AB822" s="35">
        <f>AB816*'Inputs'!$E$17*IF('Summary'!AB13&lt;='Inputs'!$E$27,1,0)</f>
        <v>0.0</v>
      </c>
      <c r="AC822" s="35">
        <f>AC816*'Inputs'!$E$17*IF('Summary'!AC13&lt;='Inputs'!$E$27,1,0)</f>
        <v>0.0</v>
      </c>
      <c r="AD822" s="35">
        <f>AD816*'Inputs'!$E$17*IF('Summary'!AD13&lt;='Inputs'!$E$27,1,0)</f>
        <v>0.0</v>
      </c>
      <c r="AE822" s="35">
        <f>AE816*'Inputs'!$E$17*IF('Summary'!AE13&lt;='Inputs'!$E$27,1,0)</f>
        <v>0.0</v>
      </c>
      <c r="AF822" s="35">
        <f>AF816*'Inputs'!$E$17*IF('Summary'!AF13&lt;='Inputs'!$E$27,1,0)</f>
        <v>0.0</v>
      </c>
      <c r="AG822" s="35">
        <f>AG816*'Inputs'!$E$17*IF('Summary'!AG13&lt;='Inputs'!$E$27,1,0)</f>
        <v>0.0</v>
      </c>
      <c r="AH822" s="35">
        <f>AH816*'Inputs'!$E$17*IF('Summary'!AH13&lt;='Inputs'!$E$27,1,0)</f>
        <v>0.0</v>
      </c>
      <c r="AI822" s="35">
        <f>AI816*'Inputs'!$E$17*IF('Summary'!AI13&lt;='Inputs'!$E$27,1,0)</f>
        <v>0.0</v>
      </c>
      <c r="AJ822" s="35">
        <f>AJ816*'Inputs'!$E$17*IF('Summary'!AJ13&lt;='Inputs'!$E$27,1,0)</f>
        <v>0.0</v>
      </c>
      <c r="AK822" s="35">
        <f>AK816*'Inputs'!$E$17*IF('Summary'!AK13&lt;='Inputs'!$E$27,1,0)</f>
        <v>0.0</v>
      </c>
      <c r="AL822" s="35">
        <f>AL816*'Inputs'!$E$17*IF('Summary'!AL13&lt;='Inputs'!$E$27,1,0)</f>
        <v>0.0</v>
      </c>
      <c r="AM822" s="35">
        <f>AM816*'Inputs'!$E$17*IF('Summary'!AM13&lt;='Inputs'!$E$27,1,0)</f>
        <v>0.0</v>
      </c>
      <c r="AN822" s="35">
        <f>AN816*'Inputs'!$E$17*IF('Summary'!AN13&lt;='Inputs'!$E$27,1,0)</f>
        <v>0.0</v>
      </c>
      <c r="AO822" s="35">
        <f>AO816*'Inputs'!$E$17*IF('Summary'!AO13&lt;='Inputs'!$E$27,1,0)</f>
        <v>0.0</v>
      </c>
      <c r="AP822" s="35">
        <f>AP816*'Inputs'!$E$17*IF('Summary'!AP13&lt;='Inputs'!$E$27,1,0)</f>
        <v>0.0</v>
      </c>
      <c r="AQ822" s="35">
        <f>AQ816*'Inputs'!$E$17*IF('Summary'!AQ13&lt;='Inputs'!$E$27,1,0)</f>
        <v>0.0</v>
      </c>
      <c r="AR822" s="35">
        <f>AR816*'Inputs'!$E$17*IF('Summary'!AR13&lt;='Inputs'!$E$27,1,0)</f>
        <v>0.0</v>
      </c>
      <c r="AS822" s="35">
        <f>AS816*'Inputs'!$E$17*IF('Summary'!AS13&lt;='Inputs'!$E$27,1,0)</f>
        <v>0.0</v>
      </c>
      <c r="AT822" s="35">
        <f>AT816*'Inputs'!$E$17*IF('Summary'!AT13&lt;='Inputs'!$E$27,1,0)</f>
        <v>0.0</v>
      </c>
      <c r="AU822" s="35">
        <f>AU816*'Inputs'!$E$17*IF('Summary'!AU13&lt;='Inputs'!$E$27,1,0)</f>
        <v>0.0</v>
      </c>
      <c r="AV822" s="35">
        <f>AV816*'Inputs'!$E$17*IF('Summary'!AV13&lt;='Inputs'!$E$27,1,0)</f>
        <v>0.0</v>
      </c>
      <c r="AW822" s="35">
        <f>AW816*'Inputs'!$E$17*IF('Summary'!AW13&lt;='Inputs'!$E$27,1,0)</f>
        <v>0.0</v>
      </c>
      <c r="AX822" s="35">
        <f>AX816*'Inputs'!$E$17*IF('Summary'!AX13&lt;='Inputs'!$E$27,1,0)</f>
        <v>0.0</v>
      </c>
      <c r="AY822" s="35">
        <f>AY816*'Inputs'!$E$17*IF('Summary'!AY13&lt;='Inputs'!$E$27,1,0)</f>
        <v>0.0</v>
      </c>
      <c r="AZ822" s="35">
        <f>AZ816*'Inputs'!$E$17*IF('Summary'!AZ13&lt;='Inputs'!$E$27,1,0)</f>
        <v>0.0</v>
      </c>
      <c r="BA822" s="35">
        <f>BA816*'Inputs'!$E$17*IF('Summary'!BA13&lt;='Inputs'!$E$27,1,0)</f>
        <v>0.0</v>
      </c>
      <c r="BB822" s="35">
        <f>BB816*'Inputs'!$E$17*IF('Summary'!BB13&lt;='Inputs'!$E$27,1,0)</f>
        <v>0.0</v>
      </c>
      <c r="BC822" s="35">
        <f>BC816*'Inputs'!$E$17*IF('Summary'!BC13&lt;='Inputs'!$E$27,1,0)</f>
        <v>0.0</v>
      </c>
      <c r="BD822" s="35">
        <f>BD816*'Inputs'!$E$17*IF('Summary'!BD13&lt;='Inputs'!$E$27,1,0)</f>
        <v>0.0</v>
      </c>
      <c r="BE822" s="35">
        <f>BE816*'Inputs'!$E$17*IF('Summary'!BE13&lt;='Inputs'!$E$27,1,0)</f>
        <v>0.0</v>
      </c>
      <c r="BF822" s="35">
        <f>BF816*'Inputs'!$E$17*IF('Summary'!BF13&lt;='Inputs'!$E$27,1,0)</f>
        <v>0.0</v>
      </c>
      <c r="BG822" s="35">
        <f>BG816*'Inputs'!$E$17*IF('Summary'!BG13&lt;='Inputs'!$E$27,1,0)</f>
        <v>0.0</v>
      </c>
      <c r="BH822" s="35">
        <f>BH816*'Inputs'!$E$17*IF('Summary'!BH13&lt;='Inputs'!$E$27,1,0)</f>
        <v>0.0</v>
      </c>
      <c r="BI822" s="35">
        <f>BI816*'Inputs'!$E$17*IF('Summary'!BI13&lt;='Inputs'!$E$27,1,0)</f>
        <v>0.0</v>
      </c>
      <c r="BJ822" s="35">
        <f>BJ816*'Inputs'!$E$17*IF('Summary'!BJ13&lt;='Inputs'!$E$27,1,0)</f>
        <v>0.0</v>
      </c>
      <c r="BK822" s="35">
        <f>BK816*'Inputs'!$E$17*IF('Summary'!BK13&lt;='Inputs'!$E$27,1,0)</f>
        <v>0.0</v>
      </c>
      <c r="BL822" s="35">
        <f>BL816*'Inputs'!$E$17*IF('Summary'!BL13&lt;='Inputs'!$E$27,1,0)</f>
        <v>0.0</v>
      </c>
      <c r="BM822" s="35">
        <f>BM816*'Inputs'!$E$17*IF('Summary'!BM13&lt;='Inputs'!$E$27,1,0)</f>
        <v>0.0</v>
      </c>
      <c r="BN822" s="35">
        <f>BN816*'Inputs'!$E$17*IF('Summary'!BN13&lt;='Inputs'!$E$27,1,0)</f>
        <v>0.0</v>
      </c>
      <c r="BO822" s="35">
        <f>BO816*'Inputs'!$E$17*IF('Summary'!BO13&lt;='Inputs'!$E$27,1,0)</f>
        <v>0.0</v>
      </c>
    </row>
    <row r="823" ht="28" customHeight="1">
      <c r="A823" s="2" t="str">
        <v>SLOT41.U2</v>
      </c>
      <c r="B823" s="6" t="str">
        <v>SLOT41 U2 maternity levy</v>
      </c>
      <c r="C823" s="2" t="str">
        <v>EUR</v>
      </c>
      <c r="D823" s="2" t="str">
        <v>SUM</v>
      </c>
      <c r="E823" s="36">
        <f>SUM(H823:BO823)</f>
        <v>0.0</v>
      </c>
      <c r="F823" s="6" t="str">
        <v>Spare row; inactive until a hire and an exit month are entered on People_Inputs</v>
      </c>
      <c r="G823" s="2"/>
      <c r="H823" s="35">
        <f>H816*'Inputs'!$E$18</f>
        <v>0.0</v>
      </c>
      <c r="I823" s="35">
        <f>I816*'Inputs'!$E$18</f>
        <v>0.0</v>
      </c>
      <c r="J823" s="35">
        <f>J816*'Inputs'!$E$18</f>
        <v>0.0</v>
      </c>
      <c r="K823" s="35">
        <f>K816*'Inputs'!$E$18</f>
        <v>0.0</v>
      </c>
      <c r="L823" s="35">
        <f>L816*'Inputs'!$E$18</f>
        <v>0.0</v>
      </c>
      <c r="M823" s="35">
        <f>M816*'Inputs'!$E$18</f>
        <v>0.0</v>
      </c>
      <c r="N823" s="35">
        <f>N816*'Inputs'!$E$18</f>
        <v>0.0</v>
      </c>
      <c r="O823" s="35">
        <f>O816*'Inputs'!$E$18</f>
        <v>0.0</v>
      </c>
      <c r="P823" s="35">
        <f>P816*'Inputs'!$E$18</f>
        <v>0.0</v>
      </c>
      <c r="Q823" s="35">
        <f>Q816*'Inputs'!$E$18</f>
        <v>0.0</v>
      </c>
      <c r="R823" s="35">
        <f>R816*'Inputs'!$E$18</f>
        <v>0.0</v>
      </c>
      <c r="S823" s="35">
        <f>S816*'Inputs'!$E$18</f>
        <v>0.0</v>
      </c>
      <c r="T823" s="35">
        <f>T816*'Inputs'!$E$18</f>
        <v>0.0</v>
      </c>
      <c r="U823" s="35">
        <f>U816*'Inputs'!$E$18</f>
        <v>0.0</v>
      </c>
      <c r="V823" s="35">
        <f>V816*'Inputs'!$E$18</f>
        <v>0.0</v>
      </c>
      <c r="W823" s="35">
        <f>W816*'Inputs'!$E$18</f>
        <v>0.0</v>
      </c>
      <c r="X823" s="35">
        <f>X816*'Inputs'!$E$18</f>
        <v>0.0</v>
      </c>
      <c r="Y823" s="35">
        <f>Y816*'Inputs'!$E$18</f>
        <v>0.0</v>
      </c>
      <c r="Z823" s="35">
        <f>Z816*'Inputs'!$E$18</f>
        <v>0.0</v>
      </c>
      <c r="AA823" s="35">
        <f>AA816*'Inputs'!$E$18</f>
        <v>0.0</v>
      </c>
      <c r="AB823" s="35">
        <f>AB816*'Inputs'!$E$18</f>
        <v>0.0</v>
      </c>
      <c r="AC823" s="35">
        <f>AC816*'Inputs'!$E$18</f>
        <v>0.0</v>
      </c>
      <c r="AD823" s="35">
        <f>AD816*'Inputs'!$E$18</f>
        <v>0.0</v>
      </c>
      <c r="AE823" s="35">
        <f>AE816*'Inputs'!$E$18</f>
        <v>0.0</v>
      </c>
      <c r="AF823" s="35">
        <f>AF816*'Inputs'!$E$18</f>
        <v>0.0</v>
      </c>
      <c r="AG823" s="35">
        <f>AG816*'Inputs'!$E$18</f>
        <v>0.0</v>
      </c>
      <c r="AH823" s="35">
        <f>AH816*'Inputs'!$E$18</f>
        <v>0.0</v>
      </c>
      <c r="AI823" s="35">
        <f>AI816*'Inputs'!$E$18</f>
        <v>0.0</v>
      </c>
      <c r="AJ823" s="35">
        <f>AJ816*'Inputs'!$E$18</f>
        <v>0.0</v>
      </c>
      <c r="AK823" s="35">
        <f>AK816*'Inputs'!$E$18</f>
        <v>0.0</v>
      </c>
      <c r="AL823" s="35">
        <f>AL816*'Inputs'!$E$18</f>
        <v>0.0</v>
      </c>
      <c r="AM823" s="35">
        <f>AM816*'Inputs'!$E$18</f>
        <v>0.0</v>
      </c>
      <c r="AN823" s="35">
        <f>AN816*'Inputs'!$E$18</f>
        <v>0.0</v>
      </c>
      <c r="AO823" s="35">
        <f>AO816*'Inputs'!$E$18</f>
        <v>0.0</v>
      </c>
      <c r="AP823" s="35">
        <f>AP816*'Inputs'!$E$18</f>
        <v>0.0</v>
      </c>
      <c r="AQ823" s="35">
        <f>AQ816*'Inputs'!$E$18</f>
        <v>0.0</v>
      </c>
      <c r="AR823" s="35">
        <f>AR816*'Inputs'!$E$18</f>
        <v>0.0</v>
      </c>
      <c r="AS823" s="35">
        <f>AS816*'Inputs'!$E$18</f>
        <v>0.0</v>
      </c>
      <c r="AT823" s="35">
        <f>AT816*'Inputs'!$E$18</f>
        <v>0.0</v>
      </c>
      <c r="AU823" s="35">
        <f>AU816*'Inputs'!$E$18</f>
        <v>0.0</v>
      </c>
      <c r="AV823" s="35">
        <f>AV816*'Inputs'!$E$18</f>
        <v>0.0</v>
      </c>
      <c r="AW823" s="35">
        <f>AW816*'Inputs'!$E$18</f>
        <v>0.0</v>
      </c>
      <c r="AX823" s="35">
        <f>AX816*'Inputs'!$E$18</f>
        <v>0.0</v>
      </c>
      <c r="AY823" s="35">
        <f>AY816*'Inputs'!$E$18</f>
        <v>0.0</v>
      </c>
      <c r="AZ823" s="35">
        <f>AZ816*'Inputs'!$E$18</f>
        <v>0.0</v>
      </c>
      <c r="BA823" s="35">
        <f>BA816*'Inputs'!$E$18</f>
        <v>0.0</v>
      </c>
      <c r="BB823" s="35">
        <f>BB816*'Inputs'!$E$18</f>
        <v>0.0</v>
      </c>
      <c r="BC823" s="35">
        <f>BC816*'Inputs'!$E$18</f>
        <v>0.0</v>
      </c>
      <c r="BD823" s="35">
        <f>BD816*'Inputs'!$E$18</f>
        <v>0.0</v>
      </c>
      <c r="BE823" s="35">
        <f>BE816*'Inputs'!$E$18</f>
        <v>0.0</v>
      </c>
      <c r="BF823" s="35">
        <f>BF816*'Inputs'!$E$18</f>
        <v>0.0</v>
      </c>
      <c r="BG823" s="35">
        <f>BG816*'Inputs'!$E$18</f>
        <v>0.0</v>
      </c>
      <c r="BH823" s="35">
        <f>BH816*'Inputs'!$E$18</f>
        <v>0.0</v>
      </c>
      <c r="BI823" s="35">
        <f>BI816*'Inputs'!$E$18</f>
        <v>0.0</v>
      </c>
      <c r="BJ823" s="35">
        <f>BJ816*'Inputs'!$E$18</f>
        <v>0.0</v>
      </c>
      <c r="BK823" s="35">
        <f>BK816*'Inputs'!$E$18</f>
        <v>0.0</v>
      </c>
      <c r="BL823" s="35">
        <f>BL816*'Inputs'!$E$18</f>
        <v>0.0</v>
      </c>
      <c r="BM823" s="35">
        <f>BM816*'Inputs'!$E$18</f>
        <v>0.0</v>
      </c>
      <c r="BN823" s="35">
        <f>BN816*'Inputs'!$E$18</f>
        <v>0.0</v>
      </c>
      <c r="BO823" s="35">
        <f>BO816*'Inputs'!$E$18</f>
        <v>0.0</v>
      </c>
    </row>
    <row r="824" ht="28" customHeight="1">
      <c r="A824" s="2" t="str">
        <v>SLOT41.INSOLV</v>
      </c>
      <c r="B824" s="6" t="str">
        <v>SLOT41 insolvency levy</v>
      </c>
      <c r="C824" s="2" t="str">
        <v>EUR</v>
      </c>
      <c r="D824" s="2" t="str">
        <v>SUM</v>
      </c>
      <c r="E824" s="36">
        <f>SUM(H824:BO824)</f>
        <v>0.0</v>
      </c>
      <c r="F824" s="6" t="str">
        <v>Spare row; inactive until a hire and an exit month are entered on People_Inputs</v>
      </c>
      <c r="G824" s="2"/>
      <c r="H824" s="35">
        <f>H816*'Inputs'!$E$19</f>
        <v>0.0</v>
      </c>
      <c r="I824" s="35">
        <f>I816*'Inputs'!$E$19</f>
        <v>0.0</v>
      </c>
      <c r="J824" s="35">
        <f>J816*'Inputs'!$E$19</f>
        <v>0.0</v>
      </c>
      <c r="K824" s="35">
        <f>K816*'Inputs'!$E$19</f>
        <v>0.0</v>
      </c>
      <c r="L824" s="35">
        <f>L816*'Inputs'!$E$19</f>
        <v>0.0</v>
      </c>
      <c r="M824" s="35">
        <f>M816*'Inputs'!$E$19</f>
        <v>0.0</v>
      </c>
      <c r="N824" s="35">
        <f>N816*'Inputs'!$E$19</f>
        <v>0.0</v>
      </c>
      <c r="O824" s="35">
        <f>O816*'Inputs'!$E$19</f>
        <v>0.0</v>
      </c>
      <c r="P824" s="35">
        <f>P816*'Inputs'!$E$19</f>
        <v>0.0</v>
      </c>
      <c r="Q824" s="35">
        <f>Q816*'Inputs'!$E$19</f>
        <v>0.0</v>
      </c>
      <c r="R824" s="35">
        <f>R816*'Inputs'!$E$19</f>
        <v>0.0</v>
      </c>
      <c r="S824" s="35">
        <f>S816*'Inputs'!$E$19</f>
        <v>0.0</v>
      </c>
      <c r="T824" s="35">
        <f>T816*'Inputs'!$E$19</f>
        <v>0.0</v>
      </c>
      <c r="U824" s="35">
        <f>U816*'Inputs'!$E$19</f>
        <v>0.0</v>
      </c>
      <c r="V824" s="35">
        <f>V816*'Inputs'!$E$19</f>
        <v>0.0</v>
      </c>
      <c r="W824" s="35">
        <f>W816*'Inputs'!$E$19</f>
        <v>0.0</v>
      </c>
      <c r="X824" s="35">
        <f>X816*'Inputs'!$E$19</f>
        <v>0.0</v>
      </c>
      <c r="Y824" s="35">
        <f>Y816*'Inputs'!$E$19</f>
        <v>0.0</v>
      </c>
      <c r="Z824" s="35">
        <f>Z816*'Inputs'!$E$19</f>
        <v>0.0</v>
      </c>
      <c r="AA824" s="35">
        <f>AA816*'Inputs'!$E$19</f>
        <v>0.0</v>
      </c>
      <c r="AB824" s="35">
        <f>AB816*'Inputs'!$E$19</f>
        <v>0.0</v>
      </c>
      <c r="AC824" s="35">
        <f>AC816*'Inputs'!$E$19</f>
        <v>0.0</v>
      </c>
      <c r="AD824" s="35">
        <f>AD816*'Inputs'!$E$19</f>
        <v>0.0</v>
      </c>
      <c r="AE824" s="35">
        <f>AE816*'Inputs'!$E$19</f>
        <v>0.0</v>
      </c>
      <c r="AF824" s="35">
        <f>AF816*'Inputs'!$E$19</f>
        <v>0.0</v>
      </c>
      <c r="AG824" s="35">
        <f>AG816*'Inputs'!$E$19</f>
        <v>0.0</v>
      </c>
      <c r="AH824" s="35">
        <f>AH816*'Inputs'!$E$19</f>
        <v>0.0</v>
      </c>
      <c r="AI824" s="35">
        <f>AI816*'Inputs'!$E$19</f>
        <v>0.0</v>
      </c>
      <c r="AJ824" s="35">
        <f>AJ816*'Inputs'!$E$19</f>
        <v>0.0</v>
      </c>
      <c r="AK824" s="35">
        <f>AK816*'Inputs'!$E$19</f>
        <v>0.0</v>
      </c>
      <c r="AL824" s="35">
        <f>AL816*'Inputs'!$E$19</f>
        <v>0.0</v>
      </c>
      <c r="AM824" s="35">
        <f>AM816*'Inputs'!$E$19</f>
        <v>0.0</v>
      </c>
      <c r="AN824" s="35">
        <f>AN816*'Inputs'!$E$19</f>
        <v>0.0</v>
      </c>
      <c r="AO824" s="35">
        <f>AO816*'Inputs'!$E$19</f>
        <v>0.0</v>
      </c>
      <c r="AP824" s="35">
        <f>AP816*'Inputs'!$E$19</f>
        <v>0.0</v>
      </c>
      <c r="AQ824" s="35">
        <f>AQ816*'Inputs'!$E$19</f>
        <v>0.0</v>
      </c>
      <c r="AR824" s="35">
        <f>AR816*'Inputs'!$E$19</f>
        <v>0.0</v>
      </c>
      <c r="AS824" s="35">
        <f>AS816*'Inputs'!$E$19</f>
        <v>0.0</v>
      </c>
      <c r="AT824" s="35">
        <f>AT816*'Inputs'!$E$19</f>
        <v>0.0</v>
      </c>
      <c r="AU824" s="35">
        <f>AU816*'Inputs'!$E$19</f>
        <v>0.0</v>
      </c>
      <c r="AV824" s="35">
        <f>AV816*'Inputs'!$E$19</f>
        <v>0.0</v>
      </c>
      <c r="AW824" s="35">
        <f>AW816*'Inputs'!$E$19</f>
        <v>0.0</v>
      </c>
      <c r="AX824" s="35">
        <f>AX816*'Inputs'!$E$19</f>
        <v>0.0</v>
      </c>
      <c r="AY824" s="35">
        <f>AY816*'Inputs'!$E$19</f>
        <v>0.0</v>
      </c>
      <c r="AZ824" s="35">
        <f>AZ816*'Inputs'!$E$19</f>
        <v>0.0</v>
      </c>
      <c r="BA824" s="35">
        <f>BA816*'Inputs'!$E$19</f>
        <v>0.0</v>
      </c>
      <c r="BB824" s="35">
        <f>BB816*'Inputs'!$E$19</f>
        <v>0.0</v>
      </c>
      <c r="BC824" s="35">
        <f>BC816*'Inputs'!$E$19</f>
        <v>0.0</v>
      </c>
      <c r="BD824" s="35">
        <f>BD816*'Inputs'!$E$19</f>
        <v>0.0</v>
      </c>
      <c r="BE824" s="35">
        <f>BE816*'Inputs'!$E$19</f>
        <v>0.0</v>
      </c>
      <c r="BF824" s="35">
        <f>BF816*'Inputs'!$E$19</f>
        <v>0.0</v>
      </c>
      <c r="BG824" s="35">
        <f>BG816*'Inputs'!$E$19</f>
        <v>0.0</v>
      </c>
      <c r="BH824" s="35">
        <f>BH816*'Inputs'!$E$19</f>
        <v>0.0</v>
      </c>
      <c r="BI824" s="35">
        <f>BI816*'Inputs'!$E$19</f>
        <v>0.0</v>
      </c>
      <c r="BJ824" s="35">
        <f>BJ816*'Inputs'!$E$19</f>
        <v>0.0</v>
      </c>
      <c r="BK824" s="35">
        <f>BK816*'Inputs'!$E$19</f>
        <v>0.0</v>
      </c>
      <c r="BL824" s="35">
        <f>BL816*'Inputs'!$E$19</f>
        <v>0.0</v>
      </c>
      <c r="BM824" s="35">
        <f>BM816*'Inputs'!$E$19</f>
        <v>0.0</v>
      </c>
      <c r="BN824" s="35">
        <f>BN816*'Inputs'!$E$19</f>
        <v>0.0</v>
      </c>
      <c r="BO824" s="35">
        <f>BO816*'Inputs'!$E$19</f>
        <v>0.0</v>
      </c>
    </row>
    <row r="825" ht="28" customHeight="1">
      <c r="A825" s="2" t="str">
        <v>SLOT41.BG</v>
      </c>
      <c r="B825" s="6" t="str">
        <v>SLOT41 accident insurance (BG)</v>
      </c>
      <c r="C825" s="2" t="str">
        <v>EUR</v>
      </c>
      <c r="D825" s="2" t="str">
        <v>SUM</v>
      </c>
      <c r="E825" s="36">
        <f>SUM(H825:BO825)</f>
        <v>0.0</v>
      </c>
      <c r="F825" s="6" t="str">
        <v>Spare row; inactive until a hire and an exit month are entered on People_Inputs</v>
      </c>
      <c r="G825" s="2"/>
      <c r="H825" s="35">
        <f>H815*H813*'Inputs'!$E$20</f>
        <v>0.0</v>
      </c>
      <c r="I825" s="35">
        <f>I815*I813*'Inputs'!$E$20</f>
        <v>0.0</v>
      </c>
      <c r="J825" s="35">
        <f>J815*J813*'Inputs'!$E$20</f>
        <v>0.0</v>
      </c>
      <c r="K825" s="35">
        <f>K815*K813*'Inputs'!$E$20</f>
        <v>0.0</v>
      </c>
      <c r="L825" s="35">
        <f>L815*L813*'Inputs'!$E$20</f>
        <v>0.0</v>
      </c>
      <c r="M825" s="35">
        <f>M815*M813*'Inputs'!$E$20</f>
        <v>0.0</v>
      </c>
      <c r="N825" s="35">
        <f>N815*N813*'Inputs'!$E$20</f>
        <v>0.0</v>
      </c>
      <c r="O825" s="35">
        <f>O815*O813*'Inputs'!$E$20</f>
        <v>0.0</v>
      </c>
      <c r="P825" s="35">
        <f>P815*P813*'Inputs'!$E$20</f>
        <v>0.0</v>
      </c>
      <c r="Q825" s="35">
        <f>Q815*Q813*'Inputs'!$E$20</f>
        <v>0.0</v>
      </c>
      <c r="R825" s="35">
        <f>R815*R813*'Inputs'!$E$20</f>
        <v>0.0</v>
      </c>
      <c r="S825" s="35">
        <f>S815*S813*'Inputs'!$E$20</f>
        <v>0.0</v>
      </c>
      <c r="T825" s="35">
        <f>T815*T813*'Inputs'!$E$20</f>
        <v>0.0</v>
      </c>
      <c r="U825" s="35">
        <f>U815*U813*'Inputs'!$E$20</f>
        <v>0.0</v>
      </c>
      <c r="V825" s="35">
        <f>V815*V813*'Inputs'!$E$20</f>
        <v>0.0</v>
      </c>
      <c r="W825" s="35">
        <f>W815*W813*'Inputs'!$E$20</f>
        <v>0.0</v>
      </c>
      <c r="X825" s="35">
        <f>X815*X813*'Inputs'!$E$20</f>
        <v>0.0</v>
      </c>
      <c r="Y825" s="35">
        <f>Y815*Y813*'Inputs'!$E$20</f>
        <v>0.0</v>
      </c>
      <c r="Z825" s="35">
        <f>Z815*Z813*'Inputs'!$E$20</f>
        <v>0.0</v>
      </c>
      <c r="AA825" s="35">
        <f>AA815*AA813*'Inputs'!$E$20</f>
        <v>0.0</v>
      </c>
      <c r="AB825" s="35">
        <f>AB815*AB813*'Inputs'!$E$20</f>
        <v>0.0</v>
      </c>
      <c r="AC825" s="35">
        <f>AC815*AC813*'Inputs'!$E$20</f>
        <v>0.0</v>
      </c>
      <c r="AD825" s="35">
        <f>AD815*AD813*'Inputs'!$E$20</f>
        <v>0.0</v>
      </c>
      <c r="AE825" s="35">
        <f>AE815*AE813*'Inputs'!$E$20</f>
        <v>0.0</v>
      </c>
      <c r="AF825" s="35">
        <f>AF815*AF813*'Inputs'!$E$20</f>
        <v>0.0</v>
      </c>
      <c r="AG825" s="35">
        <f>AG815*AG813*'Inputs'!$E$20</f>
        <v>0.0</v>
      </c>
      <c r="AH825" s="35">
        <f>AH815*AH813*'Inputs'!$E$20</f>
        <v>0.0</v>
      </c>
      <c r="AI825" s="35">
        <f>AI815*AI813*'Inputs'!$E$20</f>
        <v>0.0</v>
      </c>
      <c r="AJ825" s="35">
        <f>AJ815*AJ813*'Inputs'!$E$20</f>
        <v>0.0</v>
      </c>
      <c r="AK825" s="35">
        <f>AK815*AK813*'Inputs'!$E$20</f>
        <v>0.0</v>
      </c>
      <c r="AL825" s="35">
        <f>AL815*AL813*'Inputs'!$E$20</f>
        <v>0.0</v>
      </c>
      <c r="AM825" s="35">
        <f>AM815*AM813*'Inputs'!$E$20</f>
        <v>0.0</v>
      </c>
      <c r="AN825" s="35">
        <f>AN815*AN813*'Inputs'!$E$20</f>
        <v>0.0</v>
      </c>
      <c r="AO825" s="35">
        <f>AO815*AO813*'Inputs'!$E$20</f>
        <v>0.0</v>
      </c>
      <c r="AP825" s="35">
        <f>AP815*AP813*'Inputs'!$E$20</f>
        <v>0.0</v>
      </c>
      <c r="AQ825" s="35">
        <f>AQ815*AQ813*'Inputs'!$E$20</f>
        <v>0.0</v>
      </c>
      <c r="AR825" s="35">
        <f>AR815*AR813*'Inputs'!$E$20</f>
        <v>0.0</v>
      </c>
      <c r="AS825" s="35">
        <f>AS815*AS813*'Inputs'!$E$20</f>
        <v>0.0</v>
      </c>
      <c r="AT825" s="35">
        <f>AT815*AT813*'Inputs'!$E$20</f>
        <v>0.0</v>
      </c>
      <c r="AU825" s="35">
        <f>AU815*AU813*'Inputs'!$E$20</f>
        <v>0.0</v>
      </c>
      <c r="AV825" s="35">
        <f>AV815*AV813*'Inputs'!$E$20</f>
        <v>0.0</v>
      </c>
      <c r="AW825" s="35">
        <f>AW815*AW813*'Inputs'!$E$20</f>
        <v>0.0</v>
      </c>
      <c r="AX825" s="35">
        <f>AX815*AX813*'Inputs'!$E$20</f>
        <v>0.0</v>
      </c>
      <c r="AY825" s="35">
        <f>AY815*AY813*'Inputs'!$E$20</f>
        <v>0.0</v>
      </c>
      <c r="AZ825" s="35">
        <f>AZ815*AZ813*'Inputs'!$E$20</f>
        <v>0.0</v>
      </c>
      <c r="BA825" s="35">
        <f>BA815*BA813*'Inputs'!$E$20</f>
        <v>0.0</v>
      </c>
      <c r="BB825" s="35">
        <f>BB815*BB813*'Inputs'!$E$20</f>
        <v>0.0</v>
      </c>
      <c r="BC825" s="35">
        <f>BC815*BC813*'Inputs'!$E$20</f>
        <v>0.0</v>
      </c>
      <c r="BD825" s="35">
        <f>BD815*BD813*'Inputs'!$E$20</f>
        <v>0.0</v>
      </c>
      <c r="BE825" s="35">
        <f>BE815*BE813*'Inputs'!$E$20</f>
        <v>0.0</v>
      </c>
      <c r="BF825" s="35">
        <f>BF815*BF813*'Inputs'!$E$20</f>
        <v>0.0</v>
      </c>
      <c r="BG825" s="35">
        <f>BG815*BG813*'Inputs'!$E$20</f>
        <v>0.0</v>
      </c>
      <c r="BH825" s="35">
        <f>BH815*BH813*'Inputs'!$E$20</f>
        <v>0.0</v>
      </c>
      <c r="BI825" s="35">
        <f>BI815*BI813*'Inputs'!$E$20</f>
        <v>0.0</v>
      </c>
      <c r="BJ825" s="35">
        <f>BJ815*BJ813*'Inputs'!$E$20</f>
        <v>0.0</v>
      </c>
      <c r="BK825" s="35">
        <f>BK815*BK813*'Inputs'!$E$20</f>
        <v>0.0</v>
      </c>
      <c r="BL825" s="35">
        <f>BL815*BL813*'Inputs'!$E$20</f>
        <v>0.0</v>
      </c>
      <c r="BM825" s="35">
        <f>BM815*BM813*'Inputs'!$E$20</f>
        <v>0.0</v>
      </c>
      <c r="BN825" s="35">
        <f>BN815*BN813*'Inputs'!$E$20</f>
        <v>0.0</v>
      </c>
      <c r="BO825" s="35">
        <f>BO815*BO813*'Inputs'!$E$20</f>
        <v>0.0</v>
      </c>
    </row>
    <row r="826" ht="28" customHeight="1">
      <c r="A826" s="2" t="str">
        <v>SLOT41.TOTAL</v>
      </c>
      <c r="B826" s="6" t="str">
        <v>SLOT41 payroll cost (salary plus employer contributions)</v>
      </c>
      <c r="C826" s="2" t="str">
        <v>EUR</v>
      </c>
      <c r="D826" s="2" t="str">
        <v>SUM</v>
      </c>
      <c r="E826" s="36">
        <f>SUM(H826:BO826)</f>
        <v>0.0</v>
      </c>
      <c r="F826" s="6" t="str">
        <v>Spare row; inactive until a hire and an exit month are entered on People_Inputs</v>
      </c>
      <c r="G826" s="2"/>
      <c r="H826" s="36">
        <f>SUM(H815,H818,H819,H820,H821,H822,H823,H824,H825)</f>
        <v>0.0</v>
      </c>
      <c r="I826" s="36">
        <f>SUM(I815,I818,I819,I820,I821,I822,I823,I824,I825)</f>
        <v>0.0</v>
      </c>
      <c r="J826" s="36">
        <f>SUM(J815,J818,J819,J820,J821,J822,J823,J824,J825)</f>
        <v>0.0</v>
      </c>
      <c r="K826" s="36">
        <f>SUM(K815,K818,K819,K820,K821,K822,K823,K824,K825)</f>
        <v>0.0</v>
      </c>
      <c r="L826" s="36">
        <f>SUM(L815,L818,L819,L820,L821,L822,L823,L824,L825)</f>
        <v>0.0</v>
      </c>
      <c r="M826" s="36">
        <f>SUM(M815,M818,M819,M820,M821,M822,M823,M824,M825)</f>
        <v>0.0</v>
      </c>
      <c r="N826" s="36">
        <f>SUM(N815,N818,N819,N820,N821,N822,N823,N824,N825)</f>
        <v>0.0</v>
      </c>
      <c r="O826" s="36">
        <f>SUM(O815,O818,O819,O820,O821,O822,O823,O824,O825)</f>
        <v>0.0</v>
      </c>
      <c r="P826" s="36">
        <f>SUM(P815,P818,P819,P820,P821,P822,P823,P824,P825)</f>
        <v>0.0</v>
      </c>
      <c r="Q826" s="36">
        <f>SUM(Q815,Q818,Q819,Q820,Q821,Q822,Q823,Q824,Q825)</f>
        <v>0.0</v>
      </c>
      <c r="R826" s="36">
        <f>SUM(R815,R818,R819,R820,R821,R822,R823,R824,R825)</f>
        <v>0.0</v>
      </c>
      <c r="S826" s="36">
        <f>SUM(S815,S818,S819,S820,S821,S822,S823,S824,S825)</f>
        <v>0.0</v>
      </c>
      <c r="T826" s="36">
        <f>SUM(T815,T818,T819,T820,T821,T822,T823,T824,T825)</f>
        <v>0.0</v>
      </c>
      <c r="U826" s="36">
        <f>SUM(U815,U818,U819,U820,U821,U822,U823,U824,U825)</f>
        <v>0.0</v>
      </c>
      <c r="V826" s="36">
        <f>SUM(V815,V818,V819,V820,V821,V822,V823,V824,V825)</f>
        <v>0.0</v>
      </c>
      <c r="W826" s="36">
        <f>SUM(W815,W818,W819,W820,W821,W822,W823,W824,W825)</f>
        <v>0.0</v>
      </c>
      <c r="X826" s="36">
        <f>SUM(X815,X818,X819,X820,X821,X822,X823,X824,X825)</f>
        <v>0.0</v>
      </c>
      <c r="Y826" s="36">
        <f>SUM(Y815,Y818,Y819,Y820,Y821,Y822,Y823,Y824,Y825)</f>
        <v>0.0</v>
      </c>
      <c r="Z826" s="36">
        <f>SUM(Z815,Z818,Z819,Z820,Z821,Z822,Z823,Z824,Z825)</f>
        <v>0.0</v>
      </c>
      <c r="AA826" s="36">
        <f>SUM(AA815,AA818,AA819,AA820,AA821,AA822,AA823,AA824,AA825)</f>
        <v>0.0</v>
      </c>
      <c r="AB826" s="36">
        <f>SUM(AB815,AB818,AB819,AB820,AB821,AB822,AB823,AB824,AB825)</f>
        <v>0.0</v>
      </c>
      <c r="AC826" s="36">
        <f>SUM(AC815,AC818,AC819,AC820,AC821,AC822,AC823,AC824,AC825)</f>
        <v>0.0</v>
      </c>
      <c r="AD826" s="36">
        <f>SUM(AD815,AD818,AD819,AD820,AD821,AD822,AD823,AD824,AD825)</f>
        <v>0.0</v>
      </c>
      <c r="AE826" s="36">
        <f>SUM(AE815,AE818,AE819,AE820,AE821,AE822,AE823,AE824,AE825)</f>
        <v>0.0</v>
      </c>
      <c r="AF826" s="36">
        <f>SUM(AF815,AF818,AF819,AF820,AF821,AF822,AF823,AF824,AF825)</f>
        <v>0.0</v>
      </c>
      <c r="AG826" s="36">
        <f>SUM(AG815,AG818,AG819,AG820,AG821,AG822,AG823,AG824,AG825)</f>
        <v>0.0</v>
      </c>
      <c r="AH826" s="36">
        <f>SUM(AH815,AH818,AH819,AH820,AH821,AH822,AH823,AH824,AH825)</f>
        <v>0.0</v>
      </c>
      <c r="AI826" s="36">
        <f>SUM(AI815,AI818,AI819,AI820,AI821,AI822,AI823,AI824,AI825)</f>
        <v>0.0</v>
      </c>
      <c r="AJ826" s="36">
        <f>SUM(AJ815,AJ818,AJ819,AJ820,AJ821,AJ822,AJ823,AJ824,AJ825)</f>
        <v>0.0</v>
      </c>
      <c r="AK826" s="36">
        <f>SUM(AK815,AK818,AK819,AK820,AK821,AK822,AK823,AK824,AK825)</f>
        <v>0.0</v>
      </c>
      <c r="AL826" s="36">
        <f>SUM(AL815,AL818,AL819,AL820,AL821,AL822,AL823,AL824,AL825)</f>
        <v>0.0</v>
      </c>
      <c r="AM826" s="36">
        <f>SUM(AM815,AM818,AM819,AM820,AM821,AM822,AM823,AM824,AM825)</f>
        <v>0.0</v>
      </c>
      <c r="AN826" s="36">
        <f>SUM(AN815,AN818,AN819,AN820,AN821,AN822,AN823,AN824,AN825)</f>
        <v>0.0</v>
      </c>
      <c r="AO826" s="36">
        <f>SUM(AO815,AO818,AO819,AO820,AO821,AO822,AO823,AO824,AO825)</f>
        <v>0.0</v>
      </c>
      <c r="AP826" s="36">
        <f>SUM(AP815,AP818,AP819,AP820,AP821,AP822,AP823,AP824,AP825)</f>
        <v>0.0</v>
      </c>
      <c r="AQ826" s="36">
        <f>SUM(AQ815,AQ818,AQ819,AQ820,AQ821,AQ822,AQ823,AQ824,AQ825)</f>
        <v>0.0</v>
      </c>
      <c r="AR826" s="36">
        <f>SUM(AR815,AR818,AR819,AR820,AR821,AR822,AR823,AR824,AR825)</f>
        <v>0.0</v>
      </c>
      <c r="AS826" s="36">
        <f>SUM(AS815,AS818,AS819,AS820,AS821,AS822,AS823,AS824,AS825)</f>
        <v>0.0</v>
      </c>
      <c r="AT826" s="36">
        <f>SUM(AT815,AT818,AT819,AT820,AT821,AT822,AT823,AT824,AT825)</f>
        <v>0.0</v>
      </c>
      <c r="AU826" s="36">
        <f>SUM(AU815,AU818,AU819,AU820,AU821,AU822,AU823,AU824,AU825)</f>
        <v>0.0</v>
      </c>
      <c r="AV826" s="36">
        <f>SUM(AV815,AV818,AV819,AV820,AV821,AV822,AV823,AV824,AV825)</f>
        <v>0.0</v>
      </c>
      <c r="AW826" s="36">
        <f>SUM(AW815,AW818,AW819,AW820,AW821,AW822,AW823,AW824,AW825)</f>
        <v>0.0</v>
      </c>
      <c r="AX826" s="36">
        <f>SUM(AX815,AX818,AX819,AX820,AX821,AX822,AX823,AX824,AX825)</f>
        <v>0.0</v>
      </c>
      <c r="AY826" s="36">
        <f>SUM(AY815,AY818,AY819,AY820,AY821,AY822,AY823,AY824,AY825)</f>
        <v>0.0</v>
      </c>
      <c r="AZ826" s="36">
        <f>SUM(AZ815,AZ818,AZ819,AZ820,AZ821,AZ822,AZ823,AZ824,AZ825)</f>
        <v>0.0</v>
      </c>
      <c r="BA826" s="36">
        <f>SUM(BA815,BA818,BA819,BA820,BA821,BA822,BA823,BA824,BA825)</f>
        <v>0.0</v>
      </c>
      <c r="BB826" s="36">
        <f>SUM(BB815,BB818,BB819,BB820,BB821,BB822,BB823,BB824,BB825)</f>
        <v>0.0</v>
      </c>
      <c r="BC826" s="36">
        <f>SUM(BC815,BC818,BC819,BC820,BC821,BC822,BC823,BC824,BC825)</f>
        <v>0.0</v>
      </c>
      <c r="BD826" s="36">
        <f>SUM(BD815,BD818,BD819,BD820,BD821,BD822,BD823,BD824,BD825)</f>
        <v>0.0</v>
      </c>
      <c r="BE826" s="36">
        <f>SUM(BE815,BE818,BE819,BE820,BE821,BE822,BE823,BE824,BE825)</f>
        <v>0.0</v>
      </c>
      <c r="BF826" s="36">
        <f>SUM(BF815,BF818,BF819,BF820,BF821,BF822,BF823,BF824,BF825)</f>
        <v>0.0</v>
      </c>
      <c r="BG826" s="36">
        <f>SUM(BG815,BG818,BG819,BG820,BG821,BG822,BG823,BG824,BG825)</f>
        <v>0.0</v>
      </c>
      <c r="BH826" s="36">
        <f>SUM(BH815,BH818,BH819,BH820,BH821,BH822,BH823,BH824,BH825)</f>
        <v>0.0</v>
      </c>
      <c r="BI826" s="36">
        <f>SUM(BI815,BI818,BI819,BI820,BI821,BI822,BI823,BI824,BI825)</f>
        <v>0.0</v>
      </c>
      <c r="BJ826" s="36">
        <f>SUM(BJ815,BJ818,BJ819,BJ820,BJ821,BJ822,BJ823,BJ824,BJ825)</f>
        <v>0.0</v>
      </c>
      <c r="BK826" s="36">
        <f>SUM(BK815,BK818,BK819,BK820,BK821,BK822,BK823,BK824,BK825)</f>
        <v>0.0</v>
      </c>
      <c r="BL826" s="36">
        <f>SUM(BL815,BL818,BL819,BL820,BL821,BL822,BL823,BL824,BL825)</f>
        <v>0.0</v>
      </c>
      <c r="BM826" s="36">
        <f>SUM(BM815,BM818,BM819,BM820,BM821,BM822,BM823,BM824,BM825)</f>
        <v>0.0</v>
      </c>
      <c r="BN826" s="36">
        <f>SUM(BN815,BN818,BN819,BN820,BN821,BN822,BN823,BN824,BN825)</f>
        <v>0.0</v>
      </c>
      <c r="BO826" s="36">
        <f>SUM(BO815,BO818,BO819,BO820,BO821,BO822,BO823,BO824,BO825)</f>
        <v>0.0</v>
      </c>
    </row>
    <row r="827" ht="28" customHeight="1">
      <c r="A827" s="2" t="str">
        <v>SLOT41.HIRE</v>
      </c>
      <c r="B827" s="6" t="str">
        <v>SLOT41 hired in the month (1 = yes)</v>
      </c>
      <c r="C827" s="2" t="str">
        <v>count</v>
      </c>
      <c r="D827" s="2" t="str">
        <v>SUM</v>
      </c>
      <c r="E827" s="34">
        <f>SUM(H827:BO827)</f>
        <v>0</v>
      </c>
      <c r="F827" s="6" t="str">
        <v>Spare row; inactive until a hire and an exit month are entered on People_Inputs</v>
      </c>
      <c r="G827" s="2"/>
      <c r="H827" s="33">
        <f>IF(AND(H$6='People_Inputs'!$H$51,H811=1),1,0)</f>
        <v>0</v>
      </c>
      <c r="I827" s="33">
        <f>IF(AND(I$6='People_Inputs'!$H$51,I811=1),1,0)</f>
        <v>0</v>
      </c>
      <c r="J827" s="33">
        <f>IF(AND(J$6='People_Inputs'!$H$51,J811=1),1,0)</f>
        <v>0</v>
      </c>
      <c r="K827" s="33">
        <f>IF(AND(K$6='People_Inputs'!$H$51,K811=1),1,0)</f>
        <v>0</v>
      </c>
      <c r="L827" s="33">
        <f>IF(AND(L$6='People_Inputs'!$H$51,L811=1),1,0)</f>
        <v>0</v>
      </c>
      <c r="M827" s="33">
        <f>IF(AND(M$6='People_Inputs'!$H$51,M811=1),1,0)</f>
        <v>0</v>
      </c>
      <c r="N827" s="33">
        <f>IF(AND(N$6='People_Inputs'!$H$51,N811=1),1,0)</f>
        <v>0</v>
      </c>
      <c r="O827" s="33">
        <f>IF(AND(O$6='People_Inputs'!$H$51,O811=1),1,0)</f>
        <v>0</v>
      </c>
      <c r="P827" s="33">
        <f>IF(AND(P$6='People_Inputs'!$H$51,P811=1),1,0)</f>
        <v>0</v>
      </c>
      <c r="Q827" s="33">
        <f>IF(AND(Q$6='People_Inputs'!$H$51,Q811=1),1,0)</f>
        <v>0</v>
      </c>
      <c r="R827" s="33">
        <f>IF(AND(R$6='People_Inputs'!$H$51,R811=1),1,0)</f>
        <v>0</v>
      </c>
      <c r="S827" s="33">
        <f>IF(AND(S$6='People_Inputs'!$H$51,S811=1),1,0)</f>
        <v>0</v>
      </c>
      <c r="T827" s="33">
        <f>IF(AND(T$6='People_Inputs'!$H$51,T811=1),1,0)</f>
        <v>0</v>
      </c>
      <c r="U827" s="33">
        <f>IF(AND(U$6='People_Inputs'!$H$51,U811=1),1,0)</f>
        <v>0</v>
      </c>
      <c r="V827" s="33">
        <f>IF(AND(V$6='People_Inputs'!$H$51,V811=1),1,0)</f>
        <v>0</v>
      </c>
      <c r="W827" s="33">
        <f>IF(AND(W$6='People_Inputs'!$H$51,W811=1),1,0)</f>
        <v>0</v>
      </c>
      <c r="X827" s="33">
        <f>IF(AND(X$6='People_Inputs'!$H$51,X811=1),1,0)</f>
        <v>0</v>
      </c>
      <c r="Y827" s="33">
        <f>IF(AND(Y$6='People_Inputs'!$H$51,Y811=1),1,0)</f>
        <v>0</v>
      </c>
      <c r="Z827" s="33">
        <f>IF(AND(Z$6='People_Inputs'!$H$51,Z811=1),1,0)</f>
        <v>0</v>
      </c>
      <c r="AA827" s="33">
        <f>IF(AND(AA$6='People_Inputs'!$H$51,AA811=1),1,0)</f>
        <v>0</v>
      </c>
      <c r="AB827" s="33">
        <f>IF(AND(AB$6='People_Inputs'!$H$51,AB811=1),1,0)</f>
        <v>0</v>
      </c>
      <c r="AC827" s="33">
        <f>IF(AND(AC$6='People_Inputs'!$H$51,AC811=1),1,0)</f>
        <v>0</v>
      </c>
      <c r="AD827" s="33">
        <f>IF(AND(AD$6='People_Inputs'!$H$51,AD811=1),1,0)</f>
        <v>0</v>
      </c>
      <c r="AE827" s="33">
        <f>IF(AND(AE$6='People_Inputs'!$H$51,AE811=1),1,0)</f>
        <v>0</v>
      </c>
      <c r="AF827" s="33">
        <f>IF(AND(AF$6='People_Inputs'!$H$51,AF811=1),1,0)</f>
        <v>0</v>
      </c>
      <c r="AG827" s="33">
        <f>IF(AND(AG$6='People_Inputs'!$H$51,AG811=1),1,0)</f>
        <v>0</v>
      </c>
      <c r="AH827" s="33">
        <f>IF(AND(AH$6='People_Inputs'!$H$51,AH811=1),1,0)</f>
        <v>0</v>
      </c>
      <c r="AI827" s="33">
        <f>IF(AND(AI$6='People_Inputs'!$H$51,AI811=1),1,0)</f>
        <v>0</v>
      </c>
      <c r="AJ827" s="33">
        <f>IF(AND(AJ$6='People_Inputs'!$H$51,AJ811=1),1,0)</f>
        <v>0</v>
      </c>
      <c r="AK827" s="33">
        <f>IF(AND(AK$6='People_Inputs'!$H$51,AK811=1),1,0)</f>
        <v>0</v>
      </c>
      <c r="AL827" s="33">
        <f>IF(AND(AL$6='People_Inputs'!$H$51,AL811=1),1,0)</f>
        <v>0</v>
      </c>
      <c r="AM827" s="33">
        <f>IF(AND(AM$6='People_Inputs'!$H$51,AM811=1),1,0)</f>
        <v>0</v>
      </c>
      <c r="AN827" s="33">
        <f>IF(AND(AN$6='People_Inputs'!$H$51,AN811=1),1,0)</f>
        <v>0</v>
      </c>
      <c r="AO827" s="33">
        <f>IF(AND(AO$6='People_Inputs'!$H$51,AO811=1),1,0)</f>
        <v>0</v>
      </c>
      <c r="AP827" s="33">
        <f>IF(AND(AP$6='People_Inputs'!$H$51,AP811=1),1,0)</f>
        <v>0</v>
      </c>
      <c r="AQ827" s="33">
        <f>IF(AND(AQ$6='People_Inputs'!$H$51,AQ811=1),1,0)</f>
        <v>0</v>
      </c>
      <c r="AR827" s="33">
        <f>IF(AND(AR$6='People_Inputs'!$H$51,AR811=1),1,0)</f>
        <v>0</v>
      </c>
      <c r="AS827" s="33">
        <f>IF(AND(AS$6='People_Inputs'!$H$51,AS811=1),1,0)</f>
        <v>0</v>
      </c>
      <c r="AT827" s="33">
        <f>IF(AND(AT$6='People_Inputs'!$H$51,AT811=1),1,0)</f>
        <v>0</v>
      </c>
      <c r="AU827" s="33">
        <f>IF(AND(AU$6='People_Inputs'!$H$51,AU811=1),1,0)</f>
        <v>0</v>
      </c>
      <c r="AV827" s="33">
        <f>IF(AND(AV$6='People_Inputs'!$H$51,AV811=1),1,0)</f>
        <v>0</v>
      </c>
      <c r="AW827" s="33">
        <f>IF(AND(AW$6='People_Inputs'!$H$51,AW811=1),1,0)</f>
        <v>0</v>
      </c>
      <c r="AX827" s="33">
        <f>IF(AND(AX$6='People_Inputs'!$H$51,AX811=1),1,0)</f>
        <v>0</v>
      </c>
      <c r="AY827" s="33">
        <f>IF(AND(AY$6='People_Inputs'!$H$51,AY811=1),1,0)</f>
        <v>0</v>
      </c>
      <c r="AZ827" s="33">
        <f>IF(AND(AZ$6='People_Inputs'!$H$51,AZ811=1),1,0)</f>
        <v>0</v>
      </c>
      <c r="BA827" s="33">
        <f>IF(AND(BA$6='People_Inputs'!$H$51,BA811=1),1,0)</f>
        <v>0</v>
      </c>
      <c r="BB827" s="33">
        <f>IF(AND(BB$6='People_Inputs'!$H$51,BB811=1),1,0)</f>
        <v>0</v>
      </c>
      <c r="BC827" s="33">
        <f>IF(AND(BC$6='People_Inputs'!$H$51,BC811=1),1,0)</f>
        <v>0</v>
      </c>
      <c r="BD827" s="33">
        <f>IF(AND(BD$6='People_Inputs'!$H$51,BD811=1),1,0)</f>
        <v>0</v>
      </c>
      <c r="BE827" s="33">
        <f>IF(AND(BE$6='People_Inputs'!$H$51,BE811=1),1,0)</f>
        <v>0</v>
      </c>
      <c r="BF827" s="33">
        <f>IF(AND(BF$6='People_Inputs'!$H$51,BF811=1),1,0)</f>
        <v>0</v>
      </c>
      <c r="BG827" s="33">
        <f>IF(AND(BG$6='People_Inputs'!$H$51,BG811=1),1,0)</f>
        <v>0</v>
      </c>
      <c r="BH827" s="33">
        <f>IF(AND(BH$6='People_Inputs'!$H$51,BH811=1),1,0)</f>
        <v>0</v>
      </c>
      <c r="BI827" s="33">
        <f>IF(AND(BI$6='People_Inputs'!$H$51,BI811=1),1,0)</f>
        <v>0</v>
      </c>
      <c r="BJ827" s="33">
        <f>IF(AND(BJ$6='People_Inputs'!$H$51,BJ811=1),1,0)</f>
        <v>0</v>
      </c>
      <c r="BK827" s="33">
        <f>IF(AND(BK$6='People_Inputs'!$H$51,BK811=1),1,0)</f>
        <v>0</v>
      </c>
      <c r="BL827" s="33">
        <f>IF(AND(BL$6='People_Inputs'!$H$51,BL811=1),1,0)</f>
        <v>0</v>
      </c>
      <c r="BM827" s="33">
        <f>IF(AND(BM$6='People_Inputs'!$H$51,BM811=1),1,0)</f>
        <v>0</v>
      </c>
      <c r="BN827" s="33">
        <f>IF(AND(BN$6='People_Inputs'!$H$51,BN811=1),1,0)</f>
        <v>0</v>
      </c>
      <c r="BO827" s="33">
        <f>IF(AND(BO$6='People_Inputs'!$H$51,BO811=1),1,0)</f>
        <v>0</v>
      </c>
    </row>
    <row r="828" ht="28" customHeight="1">
      <c r="A828" s="2" t="str">
        <v>SLOT41.RECRUIT</v>
      </c>
      <c r="B828" s="6" t="str">
        <v>SLOT41 recruiting cost</v>
      </c>
      <c r="C828" s="2" t="str">
        <v>EUR</v>
      </c>
      <c r="D828" s="2" t="str">
        <v>SUM</v>
      </c>
      <c r="E828" s="36">
        <f>SUM(H828:BO828)</f>
        <v>0</v>
      </c>
      <c r="F828" s="6" t="str">
        <v>Spare row; inactive until a hire and an exit month are entered on People_Inputs</v>
      </c>
      <c r="G828" s="2"/>
      <c r="H828" s="35">
        <f>H827*IF('People_Inputs'!$Q$51="none",0,IF('People_Inputs'!$Q$51="agency",H814*'Inputs'!$E$22,IF('People_Inputs'!$Q$51="direct",'Inputs'!$E$23,'Inputs'!$E$21*'Inputs'!$E$22*H814+(1-'Inputs'!$E$21)*'Inputs'!$E$23)))</f>
        <v>0</v>
      </c>
      <c r="I828" s="35">
        <f>I827*IF('People_Inputs'!$Q$51="none",0,IF('People_Inputs'!$Q$51="agency",I814*'Inputs'!$E$22,IF('People_Inputs'!$Q$51="direct",'Inputs'!$E$23,'Inputs'!$E$21*'Inputs'!$E$22*I814+(1-'Inputs'!$E$21)*'Inputs'!$E$23)))</f>
        <v>0</v>
      </c>
      <c r="J828" s="35">
        <f>J827*IF('People_Inputs'!$Q$51="none",0,IF('People_Inputs'!$Q$51="agency",J814*'Inputs'!$E$22,IF('People_Inputs'!$Q$51="direct",'Inputs'!$E$23,'Inputs'!$E$21*'Inputs'!$E$22*J814+(1-'Inputs'!$E$21)*'Inputs'!$E$23)))</f>
        <v>0</v>
      </c>
      <c r="K828" s="35">
        <f>K827*IF('People_Inputs'!$Q$51="none",0,IF('People_Inputs'!$Q$51="agency",K814*'Inputs'!$E$22,IF('People_Inputs'!$Q$51="direct",'Inputs'!$E$23,'Inputs'!$E$21*'Inputs'!$E$22*K814+(1-'Inputs'!$E$21)*'Inputs'!$E$23)))</f>
        <v>0</v>
      </c>
      <c r="L828" s="35">
        <f>L827*IF('People_Inputs'!$Q$51="none",0,IF('People_Inputs'!$Q$51="agency",L814*'Inputs'!$E$22,IF('People_Inputs'!$Q$51="direct",'Inputs'!$E$23,'Inputs'!$E$21*'Inputs'!$E$22*L814+(1-'Inputs'!$E$21)*'Inputs'!$E$23)))</f>
        <v>0</v>
      </c>
      <c r="M828" s="35">
        <f>M827*IF('People_Inputs'!$Q$51="none",0,IF('People_Inputs'!$Q$51="agency",M814*'Inputs'!$E$22,IF('People_Inputs'!$Q$51="direct",'Inputs'!$E$23,'Inputs'!$E$21*'Inputs'!$E$22*M814+(1-'Inputs'!$E$21)*'Inputs'!$E$23)))</f>
        <v>0</v>
      </c>
      <c r="N828" s="35">
        <f>N827*IF('People_Inputs'!$Q$51="none",0,IF('People_Inputs'!$Q$51="agency",N814*'Inputs'!$E$22,IF('People_Inputs'!$Q$51="direct",'Inputs'!$E$23,'Inputs'!$E$21*'Inputs'!$E$22*N814+(1-'Inputs'!$E$21)*'Inputs'!$E$23)))</f>
        <v>0</v>
      </c>
      <c r="O828" s="35">
        <f>O827*IF('People_Inputs'!$Q$51="none",0,IF('People_Inputs'!$Q$51="agency",O814*'Inputs'!$E$22,IF('People_Inputs'!$Q$51="direct",'Inputs'!$E$23,'Inputs'!$E$21*'Inputs'!$E$22*O814+(1-'Inputs'!$E$21)*'Inputs'!$E$23)))</f>
        <v>0</v>
      </c>
      <c r="P828" s="35">
        <f>P827*IF('People_Inputs'!$Q$51="none",0,IF('People_Inputs'!$Q$51="agency",P814*'Inputs'!$E$22,IF('People_Inputs'!$Q$51="direct",'Inputs'!$E$23,'Inputs'!$E$21*'Inputs'!$E$22*P814+(1-'Inputs'!$E$21)*'Inputs'!$E$23)))</f>
        <v>0</v>
      </c>
      <c r="Q828" s="35">
        <f>Q827*IF('People_Inputs'!$Q$51="none",0,IF('People_Inputs'!$Q$51="agency",Q814*'Inputs'!$E$22,IF('People_Inputs'!$Q$51="direct",'Inputs'!$E$23,'Inputs'!$E$21*'Inputs'!$E$22*Q814+(1-'Inputs'!$E$21)*'Inputs'!$E$23)))</f>
        <v>0</v>
      </c>
      <c r="R828" s="35">
        <f>R827*IF('People_Inputs'!$Q$51="none",0,IF('People_Inputs'!$Q$51="agency",R814*'Inputs'!$E$22,IF('People_Inputs'!$Q$51="direct",'Inputs'!$E$23,'Inputs'!$E$21*'Inputs'!$E$22*R814+(1-'Inputs'!$E$21)*'Inputs'!$E$23)))</f>
        <v>0</v>
      </c>
      <c r="S828" s="35">
        <f>S827*IF('People_Inputs'!$Q$51="none",0,IF('People_Inputs'!$Q$51="agency",S814*'Inputs'!$E$22,IF('People_Inputs'!$Q$51="direct",'Inputs'!$E$23,'Inputs'!$E$21*'Inputs'!$E$22*S814+(1-'Inputs'!$E$21)*'Inputs'!$E$23)))</f>
        <v>0</v>
      </c>
      <c r="T828" s="35">
        <f>T827*IF('People_Inputs'!$Q$51="none",0,IF('People_Inputs'!$Q$51="agency",T814*'Inputs'!$E$22,IF('People_Inputs'!$Q$51="direct",'Inputs'!$E$23,'Inputs'!$E$21*'Inputs'!$E$22*T814+(1-'Inputs'!$E$21)*'Inputs'!$E$23)))</f>
        <v>0</v>
      </c>
      <c r="U828" s="35">
        <f>U827*IF('People_Inputs'!$Q$51="none",0,IF('People_Inputs'!$Q$51="agency",U814*'Inputs'!$E$22,IF('People_Inputs'!$Q$51="direct",'Inputs'!$E$23,'Inputs'!$E$21*'Inputs'!$E$22*U814+(1-'Inputs'!$E$21)*'Inputs'!$E$23)))</f>
        <v>0</v>
      </c>
      <c r="V828" s="35">
        <f>V827*IF('People_Inputs'!$Q$51="none",0,IF('People_Inputs'!$Q$51="agency",V814*'Inputs'!$E$22,IF('People_Inputs'!$Q$51="direct",'Inputs'!$E$23,'Inputs'!$E$21*'Inputs'!$E$22*V814+(1-'Inputs'!$E$21)*'Inputs'!$E$23)))</f>
        <v>0</v>
      </c>
      <c r="W828" s="35">
        <f>W827*IF('People_Inputs'!$Q$51="none",0,IF('People_Inputs'!$Q$51="agency",W814*'Inputs'!$E$22,IF('People_Inputs'!$Q$51="direct",'Inputs'!$E$23,'Inputs'!$E$21*'Inputs'!$E$22*W814+(1-'Inputs'!$E$21)*'Inputs'!$E$23)))</f>
        <v>0</v>
      </c>
      <c r="X828" s="35">
        <f>X827*IF('People_Inputs'!$Q$51="none",0,IF('People_Inputs'!$Q$51="agency",X814*'Inputs'!$E$22,IF('People_Inputs'!$Q$51="direct",'Inputs'!$E$23,'Inputs'!$E$21*'Inputs'!$E$22*X814+(1-'Inputs'!$E$21)*'Inputs'!$E$23)))</f>
        <v>0</v>
      </c>
      <c r="Y828" s="35">
        <f>Y827*IF('People_Inputs'!$Q$51="none",0,IF('People_Inputs'!$Q$51="agency",Y814*'Inputs'!$E$22,IF('People_Inputs'!$Q$51="direct",'Inputs'!$E$23,'Inputs'!$E$21*'Inputs'!$E$22*Y814+(1-'Inputs'!$E$21)*'Inputs'!$E$23)))</f>
        <v>0</v>
      </c>
      <c r="Z828" s="35">
        <f>Z827*IF('People_Inputs'!$Q$51="none",0,IF('People_Inputs'!$Q$51="agency",Z814*'Inputs'!$E$22,IF('People_Inputs'!$Q$51="direct",'Inputs'!$E$23,'Inputs'!$E$21*'Inputs'!$E$22*Z814+(1-'Inputs'!$E$21)*'Inputs'!$E$23)))</f>
        <v>0</v>
      </c>
      <c r="AA828" s="35">
        <f>AA827*IF('People_Inputs'!$Q$51="none",0,IF('People_Inputs'!$Q$51="agency",AA814*'Inputs'!$E$22,IF('People_Inputs'!$Q$51="direct",'Inputs'!$E$23,'Inputs'!$E$21*'Inputs'!$E$22*AA814+(1-'Inputs'!$E$21)*'Inputs'!$E$23)))</f>
        <v>0</v>
      </c>
      <c r="AB828" s="35">
        <f>AB827*IF('People_Inputs'!$Q$51="none",0,IF('People_Inputs'!$Q$51="agency",AB814*'Inputs'!$E$22,IF('People_Inputs'!$Q$51="direct",'Inputs'!$E$23,'Inputs'!$E$21*'Inputs'!$E$22*AB814+(1-'Inputs'!$E$21)*'Inputs'!$E$23)))</f>
        <v>0</v>
      </c>
      <c r="AC828" s="35">
        <f>AC827*IF('People_Inputs'!$Q$51="none",0,IF('People_Inputs'!$Q$51="agency",AC814*'Inputs'!$E$22,IF('People_Inputs'!$Q$51="direct",'Inputs'!$E$23,'Inputs'!$E$21*'Inputs'!$E$22*AC814+(1-'Inputs'!$E$21)*'Inputs'!$E$23)))</f>
        <v>0</v>
      </c>
      <c r="AD828" s="35">
        <f>AD827*IF('People_Inputs'!$Q$51="none",0,IF('People_Inputs'!$Q$51="agency",AD814*'Inputs'!$E$22,IF('People_Inputs'!$Q$51="direct",'Inputs'!$E$23,'Inputs'!$E$21*'Inputs'!$E$22*AD814+(1-'Inputs'!$E$21)*'Inputs'!$E$23)))</f>
        <v>0</v>
      </c>
      <c r="AE828" s="35">
        <f>AE827*IF('People_Inputs'!$Q$51="none",0,IF('People_Inputs'!$Q$51="agency",AE814*'Inputs'!$E$22,IF('People_Inputs'!$Q$51="direct",'Inputs'!$E$23,'Inputs'!$E$21*'Inputs'!$E$22*AE814+(1-'Inputs'!$E$21)*'Inputs'!$E$23)))</f>
        <v>0</v>
      </c>
      <c r="AF828" s="35">
        <f>AF827*IF('People_Inputs'!$Q$51="none",0,IF('People_Inputs'!$Q$51="agency",AF814*'Inputs'!$E$22,IF('People_Inputs'!$Q$51="direct",'Inputs'!$E$23,'Inputs'!$E$21*'Inputs'!$E$22*AF814+(1-'Inputs'!$E$21)*'Inputs'!$E$23)))</f>
        <v>0</v>
      </c>
      <c r="AG828" s="35">
        <f>AG827*IF('People_Inputs'!$Q$51="none",0,IF('People_Inputs'!$Q$51="agency",AG814*'Inputs'!$E$22,IF('People_Inputs'!$Q$51="direct",'Inputs'!$E$23,'Inputs'!$E$21*'Inputs'!$E$22*AG814+(1-'Inputs'!$E$21)*'Inputs'!$E$23)))</f>
        <v>0</v>
      </c>
      <c r="AH828" s="35">
        <f>AH827*IF('People_Inputs'!$Q$51="none",0,IF('People_Inputs'!$Q$51="agency",AH814*'Inputs'!$E$22,IF('People_Inputs'!$Q$51="direct",'Inputs'!$E$23,'Inputs'!$E$21*'Inputs'!$E$22*AH814+(1-'Inputs'!$E$21)*'Inputs'!$E$23)))</f>
        <v>0</v>
      </c>
      <c r="AI828" s="35">
        <f>AI827*IF('People_Inputs'!$Q$51="none",0,IF('People_Inputs'!$Q$51="agency",AI814*'Inputs'!$E$22,IF('People_Inputs'!$Q$51="direct",'Inputs'!$E$23,'Inputs'!$E$21*'Inputs'!$E$22*AI814+(1-'Inputs'!$E$21)*'Inputs'!$E$23)))</f>
        <v>0</v>
      </c>
      <c r="AJ828" s="35">
        <f>AJ827*IF('People_Inputs'!$Q$51="none",0,IF('People_Inputs'!$Q$51="agency",AJ814*'Inputs'!$E$22,IF('People_Inputs'!$Q$51="direct",'Inputs'!$E$23,'Inputs'!$E$21*'Inputs'!$E$22*AJ814+(1-'Inputs'!$E$21)*'Inputs'!$E$23)))</f>
        <v>0</v>
      </c>
      <c r="AK828" s="35">
        <f>AK827*IF('People_Inputs'!$Q$51="none",0,IF('People_Inputs'!$Q$51="agency",AK814*'Inputs'!$E$22,IF('People_Inputs'!$Q$51="direct",'Inputs'!$E$23,'Inputs'!$E$21*'Inputs'!$E$22*AK814+(1-'Inputs'!$E$21)*'Inputs'!$E$23)))</f>
        <v>0</v>
      </c>
      <c r="AL828" s="35">
        <f>AL827*IF('People_Inputs'!$Q$51="none",0,IF('People_Inputs'!$Q$51="agency",AL814*'Inputs'!$E$22,IF('People_Inputs'!$Q$51="direct",'Inputs'!$E$23,'Inputs'!$E$21*'Inputs'!$E$22*AL814+(1-'Inputs'!$E$21)*'Inputs'!$E$23)))</f>
        <v>0</v>
      </c>
      <c r="AM828" s="35">
        <f>AM827*IF('People_Inputs'!$Q$51="none",0,IF('People_Inputs'!$Q$51="agency",AM814*'Inputs'!$E$22,IF('People_Inputs'!$Q$51="direct",'Inputs'!$E$23,'Inputs'!$E$21*'Inputs'!$E$22*AM814+(1-'Inputs'!$E$21)*'Inputs'!$E$23)))</f>
        <v>0</v>
      </c>
      <c r="AN828" s="35">
        <f>AN827*IF('People_Inputs'!$Q$51="none",0,IF('People_Inputs'!$Q$51="agency",AN814*'Inputs'!$E$22,IF('People_Inputs'!$Q$51="direct",'Inputs'!$E$23,'Inputs'!$E$21*'Inputs'!$E$22*AN814+(1-'Inputs'!$E$21)*'Inputs'!$E$23)))</f>
        <v>0</v>
      </c>
      <c r="AO828" s="35">
        <f>AO827*IF('People_Inputs'!$Q$51="none",0,IF('People_Inputs'!$Q$51="agency",AO814*'Inputs'!$E$22,IF('People_Inputs'!$Q$51="direct",'Inputs'!$E$23,'Inputs'!$E$21*'Inputs'!$E$22*AO814+(1-'Inputs'!$E$21)*'Inputs'!$E$23)))</f>
        <v>0</v>
      </c>
      <c r="AP828" s="35">
        <f>AP827*IF('People_Inputs'!$Q$51="none",0,IF('People_Inputs'!$Q$51="agency",AP814*'Inputs'!$E$22,IF('People_Inputs'!$Q$51="direct",'Inputs'!$E$23,'Inputs'!$E$21*'Inputs'!$E$22*AP814+(1-'Inputs'!$E$21)*'Inputs'!$E$23)))</f>
        <v>0</v>
      </c>
      <c r="AQ828" s="35">
        <f>AQ827*IF('People_Inputs'!$Q$51="none",0,IF('People_Inputs'!$Q$51="agency",AQ814*'Inputs'!$E$22,IF('People_Inputs'!$Q$51="direct",'Inputs'!$E$23,'Inputs'!$E$21*'Inputs'!$E$22*AQ814+(1-'Inputs'!$E$21)*'Inputs'!$E$23)))</f>
        <v>0</v>
      </c>
      <c r="AR828" s="35">
        <f>AR827*IF('People_Inputs'!$Q$51="none",0,IF('People_Inputs'!$Q$51="agency",AR814*'Inputs'!$E$22,IF('People_Inputs'!$Q$51="direct",'Inputs'!$E$23,'Inputs'!$E$21*'Inputs'!$E$22*AR814+(1-'Inputs'!$E$21)*'Inputs'!$E$23)))</f>
        <v>0</v>
      </c>
      <c r="AS828" s="35">
        <f>AS827*IF('People_Inputs'!$Q$51="none",0,IF('People_Inputs'!$Q$51="agency",AS814*'Inputs'!$E$22,IF('People_Inputs'!$Q$51="direct",'Inputs'!$E$23,'Inputs'!$E$21*'Inputs'!$E$22*AS814+(1-'Inputs'!$E$21)*'Inputs'!$E$23)))</f>
        <v>0</v>
      </c>
      <c r="AT828" s="35">
        <f>AT827*IF('People_Inputs'!$Q$51="none",0,IF('People_Inputs'!$Q$51="agency",AT814*'Inputs'!$E$22,IF('People_Inputs'!$Q$51="direct",'Inputs'!$E$23,'Inputs'!$E$21*'Inputs'!$E$22*AT814+(1-'Inputs'!$E$21)*'Inputs'!$E$23)))</f>
        <v>0</v>
      </c>
      <c r="AU828" s="35">
        <f>AU827*IF('People_Inputs'!$Q$51="none",0,IF('People_Inputs'!$Q$51="agency",AU814*'Inputs'!$E$22,IF('People_Inputs'!$Q$51="direct",'Inputs'!$E$23,'Inputs'!$E$21*'Inputs'!$E$22*AU814+(1-'Inputs'!$E$21)*'Inputs'!$E$23)))</f>
        <v>0</v>
      </c>
      <c r="AV828" s="35">
        <f>AV827*IF('People_Inputs'!$Q$51="none",0,IF('People_Inputs'!$Q$51="agency",AV814*'Inputs'!$E$22,IF('People_Inputs'!$Q$51="direct",'Inputs'!$E$23,'Inputs'!$E$21*'Inputs'!$E$22*AV814+(1-'Inputs'!$E$21)*'Inputs'!$E$23)))</f>
        <v>0</v>
      </c>
      <c r="AW828" s="35">
        <f>AW827*IF('People_Inputs'!$Q$51="none",0,IF('People_Inputs'!$Q$51="agency",AW814*'Inputs'!$E$22,IF('People_Inputs'!$Q$51="direct",'Inputs'!$E$23,'Inputs'!$E$21*'Inputs'!$E$22*AW814+(1-'Inputs'!$E$21)*'Inputs'!$E$23)))</f>
        <v>0</v>
      </c>
      <c r="AX828" s="35">
        <f>AX827*IF('People_Inputs'!$Q$51="none",0,IF('People_Inputs'!$Q$51="agency",AX814*'Inputs'!$E$22,IF('People_Inputs'!$Q$51="direct",'Inputs'!$E$23,'Inputs'!$E$21*'Inputs'!$E$22*AX814+(1-'Inputs'!$E$21)*'Inputs'!$E$23)))</f>
        <v>0</v>
      </c>
      <c r="AY828" s="35">
        <f>AY827*IF('People_Inputs'!$Q$51="none",0,IF('People_Inputs'!$Q$51="agency",AY814*'Inputs'!$E$22,IF('People_Inputs'!$Q$51="direct",'Inputs'!$E$23,'Inputs'!$E$21*'Inputs'!$E$22*AY814+(1-'Inputs'!$E$21)*'Inputs'!$E$23)))</f>
        <v>0</v>
      </c>
      <c r="AZ828" s="35">
        <f>AZ827*IF('People_Inputs'!$Q$51="none",0,IF('People_Inputs'!$Q$51="agency",AZ814*'Inputs'!$E$22,IF('People_Inputs'!$Q$51="direct",'Inputs'!$E$23,'Inputs'!$E$21*'Inputs'!$E$22*AZ814+(1-'Inputs'!$E$21)*'Inputs'!$E$23)))</f>
        <v>0</v>
      </c>
      <c r="BA828" s="35">
        <f>BA827*IF('People_Inputs'!$Q$51="none",0,IF('People_Inputs'!$Q$51="agency",BA814*'Inputs'!$E$22,IF('People_Inputs'!$Q$51="direct",'Inputs'!$E$23,'Inputs'!$E$21*'Inputs'!$E$22*BA814+(1-'Inputs'!$E$21)*'Inputs'!$E$23)))</f>
        <v>0</v>
      </c>
      <c r="BB828" s="35">
        <f>BB827*IF('People_Inputs'!$Q$51="none",0,IF('People_Inputs'!$Q$51="agency",BB814*'Inputs'!$E$22,IF('People_Inputs'!$Q$51="direct",'Inputs'!$E$23,'Inputs'!$E$21*'Inputs'!$E$22*BB814+(1-'Inputs'!$E$21)*'Inputs'!$E$23)))</f>
        <v>0</v>
      </c>
      <c r="BC828" s="35">
        <f>BC827*IF('People_Inputs'!$Q$51="none",0,IF('People_Inputs'!$Q$51="agency",BC814*'Inputs'!$E$22,IF('People_Inputs'!$Q$51="direct",'Inputs'!$E$23,'Inputs'!$E$21*'Inputs'!$E$22*BC814+(1-'Inputs'!$E$21)*'Inputs'!$E$23)))</f>
        <v>0</v>
      </c>
      <c r="BD828" s="35">
        <f>BD827*IF('People_Inputs'!$Q$51="none",0,IF('People_Inputs'!$Q$51="agency",BD814*'Inputs'!$E$22,IF('People_Inputs'!$Q$51="direct",'Inputs'!$E$23,'Inputs'!$E$21*'Inputs'!$E$22*BD814+(1-'Inputs'!$E$21)*'Inputs'!$E$23)))</f>
        <v>0</v>
      </c>
      <c r="BE828" s="35">
        <f>BE827*IF('People_Inputs'!$Q$51="none",0,IF('People_Inputs'!$Q$51="agency",BE814*'Inputs'!$E$22,IF('People_Inputs'!$Q$51="direct",'Inputs'!$E$23,'Inputs'!$E$21*'Inputs'!$E$22*BE814+(1-'Inputs'!$E$21)*'Inputs'!$E$23)))</f>
        <v>0</v>
      </c>
      <c r="BF828" s="35">
        <f>BF827*IF('People_Inputs'!$Q$51="none",0,IF('People_Inputs'!$Q$51="agency",BF814*'Inputs'!$E$22,IF('People_Inputs'!$Q$51="direct",'Inputs'!$E$23,'Inputs'!$E$21*'Inputs'!$E$22*BF814+(1-'Inputs'!$E$21)*'Inputs'!$E$23)))</f>
        <v>0</v>
      </c>
      <c r="BG828" s="35">
        <f>BG827*IF('People_Inputs'!$Q$51="none",0,IF('People_Inputs'!$Q$51="agency",BG814*'Inputs'!$E$22,IF('People_Inputs'!$Q$51="direct",'Inputs'!$E$23,'Inputs'!$E$21*'Inputs'!$E$22*BG814+(1-'Inputs'!$E$21)*'Inputs'!$E$23)))</f>
        <v>0</v>
      </c>
      <c r="BH828" s="35">
        <f>BH827*IF('People_Inputs'!$Q$51="none",0,IF('People_Inputs'!$Q$51="agency",BH814*'Inputs'!$E$22,IF('People_Inputs'!$Q$51="direct",'Inputs'!$E$23,'Inputs'!$E$21*'Inputs'!$E$22*BH814+(1-'Inputs'!$E$21)*'Inputs'!$E$23)))</f>
        <v>0</v>
      </c>
      <c r="BI828" s="35">
        <f>BI827*IF('People_Inputs'!$Q$51="none",0,IF('People_Inputs'!$Q$51="agency",BI814*'Inputs'!$E$22,IF('People_Inputs'!$Q$51="direct",'Inputs'!$E$23,'Inputs'!$E$21*'Inputs'!$E$22*BI814+(1-'Inputs'!$E$21)*'Inputs'!$E$23)))</f>
        <v>0</v>
      </c>
      <c r="BJ828" s="35">
        <f>BJ827*IF('People_Inputs'!$Q$51="none",0,IF('People_Inputs'!$Q$51="agency",BJ814*'Inputs'!$E$22,IF('People_Inputs'!$Q$51="direct",'Inputs'!$E$23,'Inputs'!$E$21*'Inputs'!$E$22*BJ814+(1-'Inputs'!$E$21)*'Inputs'!$E$23)))</f>
        <v>0</v>
      </c>
      <c r="BK828" s="35">
        <f>BK827*IF('People_Inputs'!$Q$51="none",0,IF('People_Inputs'!$Q$51="agency",BK814*'Inputs'!$E$22,IF('People_Inputs'!$Q$51="direct",'Inputs'!$E$23,'Inputs'!$E$21*'Inputs'!$E$22*BK814+(1-'Inputs'!$E$21)*'Inputs'!$E$23)))</f>
        <v>0</v>
      </c>
      <c r="BL828" s="35">
        <f>BL827*IF('People_Inputs'!$Q$51="none",0,IF('People_Inputs'!$Q$51="agency",BL814*'Inputs'!$E$22,IF('People_Inputs'!$Q$51="direct",'Inputs'!$E$23,'Inputs'!$E$21*'Inputs'!$E$22*BL814+(1-'Inputs'!$E$21)*'Inputs'!$E$23)))</f>
        <v>0</v>
      </c>
      <c r="BM828" s="35">
        <f>BM827*IF('People_Inputs'!$Q$51="none",0,IF('People_Inputs'!$Q$51="agency",BM814*'Inputs'!$E$22,IF('People_Inputs'!$Q$51="direct",'Inputs'!$E$23,'Inputs'!$E$21*'Inputs'!$E$22*BM814+(1-'Inputs'!$E$21)*'Inputs'!$E$23)))</f>
        <v>0</v>
      </c>
      <c r="BN828" s="35">
        <f>BN827*IF('People_Inputs'!$Q$51="none",0,IF('People_Inputs'!$Q$51="agency",BN814*'Inputs'!$E$22,IF('People_Inputs'!$Q$51="direct",'Inputs'!$E$23,'Inputs'!$E$21*'Inputs'!$E$22*BN814+(1-'Inputs'!$E$21)*'Inputs'!$E$23)))</f>
        <v>0</v>
      </c>
      <c r="BO828" s="35">
        <f>BO827*IF('People_Inputs'!$Q$51="none",0,IF('People_Inputs'!$Q$51="agency",BO814*'Inputs'!$E$22,IF('People_Inputs'!$Q$51="direct",'Inputs'!$E$23,'Inputs'!$E$21*'Inputs'!$E$22*BO814+(1-'Inputs'!$E$21)*'Inputs'!$E$23)))</f>
        <v>0</v>
      </c>
    </row>
    <row r="829" ht="28" customHeight="1">
      <c r="A829" s="2" t="str">
        <v>SLOT41.SOFTWARE</v>
      </c>
      <c r="B829" s="6" t="str">
        <v>SLOT41 software cost</v>
      </c>
      <c r="C829" s="2" t="str">
        <v>EUR</v>
      </c>
      <c r="D829" s="2" t="str">
        <v>SUM</v>
      </c>
      <c r="E829" s="36">
        <f>SUM(H829:BO829)</f>
        <v>0</v>
      </c>
      <c r="F829" s="6" t="str">
        <v>Spare row; inactive until a hire and an exit month are entered on People_Inputs</v>
      </c>
      <c r="G829" s="2"/>
      <c r="H829" s="35">
        <f>H812*'People_Inputs'!$O$51</f>
        <v>0</v>
      </c>
      <c r="I829" s="35">
        <f>I812*'People_Inputs'!$O$51</f>
        <v>0</v>
      </c>
      <c r="J829" s="35">
        <f>J812*'People_Inputs'!$O$51</f>
        <v>0</v>
      </c>
      <c r="K829" s="35">
        <f>K812*'People_Inputs'!$O$51</f>
        <v>0</v>
      </c>
      <c r="L829" s="35">
        <f>L812*'People_Inputs'!$O$51</f>
        <v>0</v>
      </c>
      <c r="M829" s="35">
        <f>M812*'People_Inputs'!$O$51</f>
        <v>0</v>
      </c>
      <c r="N829" s="35">
        <f>N812*'People_Inputs'!$O$51</f>
        <v>0</v>
      </c>
      <c r="O829" s="35">
        <f>O812*'People_Inputs'!$O$51</f>
        <v>0</v>
      </c>
      <c r="P829" s="35">
        <f>P812*'People_Inputs'!$O$51</f>
        <v>0</v>
      </c>
      <c r="Q829" s="35">
        <f>Q812*'People_Inputs'!$O$51</f>
        <v>0</v>
      </c>
      <c r="R829" s="35">
        <f>R812*'People_Inputs'!$O$51</f>
        <v>0</v>
      </c>
      <c r="S829" s="35">
        <f>S812*'People_Inputs'!$O$51</f>
        <v>0</v>
      </c>
      <c r="T829" s="35">
        <f>T812*'People_Inputs'!$O$51</f>
        <v>0</v>
      </c>
      <c r="U829" s="35">
        <f>U812*'People_Inputs'!$O$51</f>
        <v>0</v>
      </c>
      <c r="V829" s="35">
        <f>V812*'People_Inputs'!$O$51</f>
        <v>0</v>
      </c>
      <c r="W829" s="35">
        <f>W812*'People_Inputs'!$O$51</f>
        <v>0</v>
      </c>
      <c r="X829" s="35">
        <f>X812*'People_Inputs'!$O$51</f>
        <v>0</v>
      </c>
      <c r="Y829" s="35">
        <f>Y812*'People_Inputs'!$O$51</f>
        <v>0</v>
      </c>
      <c r="Z829" s="35">
        <f>Z812*'People_Inputs'!$O$51</f>
        <v>0</v>
      </c>
      <c r="AA829" s="35">
        <f>AA812*'People_Inputs'!$O$51</f>
        <v>0</v>
      </c>
      <c r="AB829" s="35">
        <f>AB812*'People_Inputs'!$O$51</f>
        <v>0</v>
      </c>
      <c r="AC829" s="35">
        <f>AC812*'People_Inputs'!$O$51</f>
        <v>0</v>
      </c>
      <c r="AD829" s="35">
        <f>AD812*'People_Inputs'!$O$51</f>
        <v>0</v>
      </c>
      <c r="AE829" s="35">
        <f>AE812*'People_Inputs'!$O$51</f>
        <v>0</v>
      </c>
      <c r="AF829" s="35">
        <f>AF812*'People_Inputs'!$O$51</f>
        <v>0</v>
      </c>
      <c r="AG829" s="35">
        <f>AG812*'People_Inputs'!$O$51</f>
        <v>0</v>
      </c>
      <c r="AH829" s="35">
        <f>AH812*'People_Inputs'!$O$51</f>
        <v>0</v>
      </c>
      <c r="AI829" s="35">
        <f>AI812*'People_Inputs'!$O$51</f>
        <v>0</v>
      </c>
      <c r="AJ829" s="35">
        <f>AJ812*'People_Inputs'!$O$51</f>
        <v>0</v>
      </c>
      <c r="AK829" s="35">
        <f>AK812*'People_Inputs'!$O$51</f>
        <v>0</v>
      </c>
      <c r="AL829" s="35">
        <f>AL812*'People_Inputs'!$O$51</f>
        <v>0</v>
      </c>
      <c r="AM829" s="35">
        <f>AM812*'People_Inputs'!$O$51</f>
        <v>0</v>
      </c>
      <c r="AN829" s="35">
        <f>AN812*'People_Inputs'!$O$51</f>
        <v>0</v>
      </c>
      <c r="AO829" s="35">
        <f>AO812*'People_Inputs'!$O$51</f>
        <v>0</v>
      </c>
      <c r="AP829" s="35">
        <f>AP812*'People_Inputs'!$O$51</f>
        <v>0</v>
      </c>
      <c r="AQ829" s="35">
        <f>AQ812*'People_Inputs'!$O$51</f>
        <v>0</v>
      </c>
      <c r="AR829" s="35">
        <f>AR812*'People_Inputs'!$O$51</f>
        <v>0</v>
      </c>
      <c r="AS829" s="35">
        <f>AS812*'People_Inputs'!$O$51</f>
        <v>0</v>
      </c>
      <c r="AT829" s="35">
        <f>AT812*'People_Inputs'!$O$51</f>
        <v>0</v>
      </c>
      <c r="AU829" s="35">
        <f>AU812*'People_Inputs'!$O$51</f>
        <v>0</v>
      </c>
      <c r="AV829" s="35">
        <f>AV812*'People_Inputs'!$O$51</f>
        <v>0</v>
      </c>
      <c r="AW829" s="35">
        <f>AW812*'People_Inputs'!$O$51</f>
        <v>0</v>
      </c>
      <c r="AX829" s="35">
        <f>AX812*'People_Inputs'!$O$51</f>
        <v>0</v>
      </c>
      <c r="AY829" s="35">
        <f>AY812*'People_Inputs'!$O$51</f>
        <v>0</v>
      </c>
      <c r="AZ829" s="35">
        <f>AZ812*'People_Inputs'!$O$51</f>
        <v>0</v>
      </c>
      <c r="BA829" s="35">
        <f>BA812*'People_Inputs'!$O$51</f>
        <v>0</v>
      </c>
      <c r="BB829" s="35">
        <f>BB812*'People_Inputs'!$O$51</f>
        <v>0</v>
      </c>
      <c r="BC829" s="35">
        <f>BC812*'People_Inputs'!$O$51</f>
        <v>0</v>
      </c>
      <c r="BD829" s="35">
        <f>BD812*'People_Inputs'!$O$51</f>
        <v>0</v>
      </c>
      <c r="BE829" s="35">
        <f>BE812*'People_Inputs'!$O$51</f>
        <v>0</v>
      </c>
      <c r="BF829" s="35">
        <f>BF812*'People_Inputs'!$O$51</f>
        <v>0</v>
      </c>
      <c r="BG829" s="35">
        <f>BG812*'People_Inputs'!$O$51</f>
        <v>0</v>
      </c>
      <c r="BH829" s="35">
        <f>BH812*'People_Inputs'!$O$51</f>
        <v>0</v>
      </c>
      <c r="BI829" s="35">
        <f>BI812*'People_Inputs'!$O$51</f>
        <v>0</v>
      </c>
      <c r="BJ829" s="35">
        <f>BJ812*'People_Inputs'!$O$51</f>
        <v>0</v>
      </c>
      <c r="BK829" s="35">
        <f>BK812*'People_Inputs'!$O$51</f>
        <v>0</v>
      </c>
      <c r="BL829" s="35">
        <f>BL812*'People_Inputs'!$O$51</f>
        <v>0</v>
      </c>
      <c r="BM829" s="35">
        <f>BM812*'People_Inputs'!$O$51</f>
        <v>0</v>
      </c>
      <c r="BN829" s="35">
        <f>BN812*'People_Inputs'!$O$51</f>
        <v>0</v>
      </c>
      <c r="BO829" s="35">
        <f>BO812*'People_Inputs'!$O$51</f>
        <v>0</v>
      </c>
    </row>
    <row r="830" ht="28" customHeight="1">
      <c r="A830" s="2" t="str">
        <v>SLOT41.EQUIPMENT</v>
      </c>
      <c r="B830" s="6" t="str">
        <v>SLOT41 IT equipment purchase</v>
      </c>
      <c r="C830" s="2" t="str">
        <v>EUR</v>
      </c>
      <c r="D830" s="2" t="str">
        <v>SUM</v>
      </c>
      <c r="E830" s="36">
        <f>SUM(H830:BO830)</f>
        <v>0</v>
      </c>
      <c r="F830" s="6" t="str">
        <v>Spare row; inactive until a hire and an exit month are entered on People_Inputs</v>
      </c>
      <c r="G830" s="2"/>
      <c r="H830" s="35">
        <f>IF(AND(H811=1,(H$6-'People_Inputs'!$H$51)/'Inputs'!$E$26=ROUNDDOWN((H$6-'People_Inputs'!$H$51)/'Inputs'!$E$26,0)),'People_Inputs'!$P$51,0)</f>
        <v>0</v>
      </c>
      <c r="I830" s="35">
        <f>IF(AND(I811=1,(I$6-'People_Inputs'!$H$51)/'Inputs'!$E$26=ROUNDDOWN((I$6-'People_Inputs'!$H$51)/'Inputs'!$E$26,0)),'People_Inputs'!$P$51,0)</f>
        <v>0</v>
      </c>
      <c r="J830" s="35">
        <f>IF(AND(J811=1,(J$6-'People_Inputs'!$H$51)/'Inputs'!$E$26=ROUNDDOWN((J$6-'People_Inputs'!$H$51)/'Inputs'!$E$26,0)),'People_Inputs'!$P$51,0)</f>
        <v>0</v>
      </c>
      <c r="K830" s="35">
        <f>IF(AND(K811=1,(K$6-'People_Inputs'!$H$51)/'Inputs'!$E$26=ROUNDDOWN((K$6-'People_Inputs'!$H$51)/'Inputs'!$E$26,0)),'People_Inputs'!$P$51,0)</f>
        <v>0</v>
      </c>
      <c r="L830" s="35">
        <f>IF(AND(L811=1,(L$6-'People_Inputs'!$H$51)/'Inputs'!$E$26=ROUNDDOWN((L$6-'People_Inputs'!$H$51)/'Inputs'!$E$26,0)),'People_Inputs'!$P$51,0)</f>
        <v>0</v>
      </c>
      <c r="M830" s="35">
        <f>IF(AND(M811=1,(M$6-'People_Inputs'!$H$51)/'Inputs'!$E$26=ROUNDDOWN((M$6-'People_Inputs'!$H$51)/'Inputs'!$E$26,0)),'People_Inputs'!$P$51,0)</f>
        <v>0</v>
      </c>
      <c r="N830" s="35">
        <f>IF(AND(N811=1,(N$6-'People_Inputs'!$H$51)/'Inputs'!$E$26=ROUNDDOWN((N$6-'People_Inputs'!$H$51)/'Inputs'!$E$26,0)),'People_Inputs'!$P$51,0)</f>
        <v>0</v>
      </c>
      <c r="O830" s="35">
        <f>IF(AND(O811=1,(O$6-'People_Inputs'!$H$51)/'Inputs'!$E$26=ROUNDDOWN((O$6-'People_Inputs'!$H$51)/'Inputs'!$E$26,0)),'People_Inputs'!$P$51,0)</f>
        <v>0</v>
      </c>
      <c r="P830" s="35">
        <f>IF(AND(P811=1,(P$6-'People_Inputs'!$H$51)/'Inputs'!$E$26=ROUNDDOWN((P$6-'People_Inputs'!$H$51)/'Inputs'!$E$26,0)),'People_Inputs'!$P$51,0)</f>
        <v>0</v>
      </c>
      <c r="Q830" s="35">
        <f>IF(AND(Q811=1,(Q$6-'People_Inputs'!$H$51)/'Inputs'!$E$26=ROUNDDOWN((Q$6-'People_Inputs'!$H$51)/'Inputs'!$E$26,0)),'People_Inputs'!$P$51,0)</f>
        <v>0</v>
      </c>
      <c r="R830" s="35">
        <f>IF(AND(R811=1,(R$6-'People_Inputs'!$H$51)/'Inputs'!$E$26=ROUNDDOWN((R$6-'People_Inputs'!$H$51)/'Inputs'!$E$26,0)),'People_Inputs'!$P$51,0)</f>
        <v>0</v>
      </c>
      <c r="S830" s="35">
        <f>IF(AND(S811=1,(S$6-'People_Inputs'!$H$51)/'Inputs'!$E$26=ROUNDDOWN((S$6-'People_Inputs'!$H$51)/'Inputs'!$E$26,0)),'People_Inputs'!$P$51,0)</f>
        <v>0</v>
      </c>
      <c r="T830" s="35">
        <f>IF(AND(T811=1,(T$6-'People_Inputs'!$H$51)/'Inputs'!$E$26=ROUNDDOWN((T$6-'People_Inputs'!$H$51)/'Inputs'!$E$26,0)),'People_Inputs'!$P$51,0)</f>
        <v>0</v>
      </c>
      <c r="U830" s="35">
        <f>IF(AND(U811=1,(U$6-'People_Inputs'!$H$51)/'Inputs'!$E$26=ROUNDDOWN((U$6-'People_Inputs'!$H$51)/'Inputs'!$E$26,0)),'People_Inputs'!$P$51,0)</f>
        <v>0</v>
      </c>
      <c r="V830" s="35">
        <f>IF(AND(V811=1,(V$6-'People_Inputs'!$H$51)/'Inputs'!$E$26=ROUNDDOWN((V$6-'People_Inputs'!$H$51)/'Inputs'!$E$26,0)),'People_Inputs'!$P$51,0)</f>
        <v>0</v>
      </c>
      <c r="W830" s="35">
        <f>IF(AND(W811=1,(W$6-'People_Inputs'!$H$51)/'Inputs'!$E$26=ROUNDDOWN((W$6-'People_Inputs'!$H$51)/'Inputs'!$E$26,0)),'People_Inputs'!$P$51,0)</f>
        <v>0</v>
      </c>
      <c r="X830" s="35">
        <f>IF(AND(X811=1,(X$6-'People_Inputs'!$H$51)/'Inputs'!$E$26=ROUNDDOWN((X$6-'People_Inputs'!$H$51)/'Inputs'!$E$26,0)),'People_Inputs'!$P$51,0)</f>
        <v>0</v>
      </c>
      <c r="Y830" s="35">
        <f>IF(AND(Y811=1,(Y$6-'People_Inputs'!$H$51)/'Inputs'!$E$26=ROUNDDOWN((Y$6-'People_Inputs'!$H$51)/'Inputs'!$E$26,0)),'People_Inputs'!$P$51,0)</f>
        <v>0</v>
      </c>
      <c r="Z830" s="35">
        <f>IF(AND(Z811=1,(Z$6-'People_Inputs'!$H$51)/'Inputs'!$E$26=ROUNDDOWN((Z$6-'People_Inputs'!$H$51)/'Inputs'!$E$26,0)),'People_Inputs'!$P$51,0)</f>
        <v>0</v>
      </c>
      <c r="AA830" s="35">
        <f>IF(AND(AA811=1,(AA$6-'People_Inputs'!$H$51)/'Inputs'!$E$26=ROUNDDOWN((AA$6-'People_Inputs'!$H$51)/'Inputs'!$E$26,0)),'People_Inputs'!$P$51,0)</f>
        <v>0</v>
      </c>
      <c r="AB830" s="35">
        <f>IF(AND(AB811=1,(AB$6-'People_Inputs'!$H$51)/'Inputs'!$E$26=ROUNDDOWN((AB$6-'People_Inputs'!$H$51)/'Inputs'!$E$26,0)),'People_Inputs'!$P$51,0)</f>
        <v>0</v>
      </c>
      <c r="AC830" s="35">
        <f>IF(AND(AC811=1,(AC$6-'People_Inputs'!$H$51)/'Inputs'!$E$26=ROUNDDOWN((AC$6-'People_Inputs'!$H$51)/'Inputs'!$E$26,0)),'People_Inputs'!$P$51,0)</f>
        <v>0</v>
      </c>
      <c r="AD830" s="35">
        <f>IF(AND(AD811=1,(AD$6-'People_Inputs'!$H$51)/'Inputs'!$E$26=ROUNDDOWN((AD$6-'People_Inputs'!$H$51)/'Inputs'!$E$26,0)),'People_Inputs'!$P$51,0)</f>
        <v>0</v>
      </c>
      <c r="AE830" s="35">
        <f>IF(AND(AE811=1,(AE$6-'People_Inputs'!$H$51)/'Inputs'!$E$26=ROUNDDOWN((AE$6-'People_Inputs'!$H$51)/'Inputs'!$E$26,0)),'People_Inputs'!$P$51,0)</f>
        <v>0</v>
      </c>
      <c r="AF830" s="35">
        <f>IF(AND(AF811=1,(AF$6-'People_Inputs'!$H$51)/'Inputs'!$E$26=ROUNDDOWN((AF$6-'People_Inputs'!$H$51)/'Inputs'!$E$26,0)),'People_Inputs'!$P$51,0)</f>
        <v>0</v>
      </c>
      <c r="AG830" s="35">
        <f>IF(AND(AG811=1,(AG$6-'People_Inputs'!$H$51)/'Inputs'!$E$26=ROUNDDOWN((AG$6-'People_Inputs'!$H$51)/'Inputs'!$E$26,0)),'People_Inputs'!$P$51,0)</f>
        <v>0</v>
      </c>
      <c r="AH830" s="35">
        <f>IF(AND(AH811=1,(AH$6-'People_Inputs'!$H$51)/'Inputs'!$E$26=ROUNDDOWN((AH$6-'People_Inputs'!$H$51)/'Inputs'!$E$26,0)),'People_Inputs'!$P$51,0)</f>
        <v>0</v>
      </c>
      <c r="AI830" s="35">
        <f>IF(AND(AI811=1,(AI$6-'People_Inputs'!$H$51)/'Inputs'!$E$26=ROUNDDOWN((AI$6-'People_Inputs'!$H$51)/'Inputs'!$E$26,0)),'People_Inputs'!$P$51,0)</f>
        <v>0</v>
      </c>
      <c r="AJ830" s="35">
        <f>IF(AND(AJ811=1,(AJ$6-'People_Inputs'!$H$51)/'Inputs'!$E$26=ROUNDDOWN((AJ$6-'People_Inputs'!$H$51)/'Inputs'!$E$26,0)),'People_Inputs'!$P$51,0)</f>
        <v>0</v>
      </c>
      <c r="AK830" s="35">
        <f>IF(AND(AK811=1,(AK$6-'People_Inputs'!$H$51)/'Inputs'!$E$26=ROUNDDOWN((AK$6-'People_Inputs'!$H$51)/'Inputs'!$E$26,0)),'People_Inputs'!$P$51,0)</f>
        <v>0</v>
      </c>
      <c r="AL830" s="35">
        <f>IF(AND(AL811=1,(AL$6-'People_Inputs'!$H$51)/'Inputs'!$E$26=ROUNDDOWN((AL$6-'People_Inputs'!$H$51)/'Inputs'!$E$26,0)),'People_Inputs'!$P$51,0)</f>
        <v>0</v>
      </c>
      <c r="AM830" s="35">
        <f>IF(AND(AM811=1,(AM$6-'People_Inputs'!$H$51)/'Inputs'!$E$26=ROUNDDOWN((AM$6-'People_Inputs'!$H$51)/'Inputs'!$E$26,0)),'People_Inputs'!$P$51,0)</f>
        <v>0</v>
      </c>
      <c r="AN830" s="35">
        <f>IF(AND(AN811=1,(AN$6-'People_Inputs'!$H$51)/'Inputs'!$E$26=ROUNDDOWN((AN$6-'People_Inputs'!$H$51)/'Inputs'!$E$26,0)),'People_Inputs'!$P$51,0)</f>
        <v>0</v>
      </c>
      <c r="AO830" s="35">
        <f>IF(AND(AO811=1,(AO$6-'People_Inputs'!$H$51)/'Inputs'!$E$26=ROUNDDOWN((AO$6-'People_Inputs'!$H$51)/'Inputs'!$E$26,0)),'People_Inputs'!$P$51,0)</f>
        <v>0</v>
      </c>
      <c r="AP830" s="35">
        <f>IF(AND(AP811=1,(AP$6-'People_Inputs'!$H$51)/'Inputs'!$E$26=ROUNDDOWN((AP$6-'People_Inputs'!$H$51)/'Inputs'!$E$26,0)),'People_Inputs'!$P$51,0)</f>
        <v>0</v>
      </c>
      <c r="AQ830" s="35">
        <f>IF(AND(AQ811=1,(AQ$6-'People_Inputs'!$H$51)/'Inputs'!$E$26=ROUNDDOWN((AQ$6-'People_Inputs'!$H$51)/'Inputs'!$E$26,0)),'People_Inputs'!$P$51,0)</f>
        <v>0</v>
      </c>
      <c r="AR830" s="35">
        <f>IF(AND(AR811=1,(AR$6-'People_Inputs'!$H$51)/'Inputs'!$E$26=ROUNDDOWN((AR$6-'People_Inputs'!$H$51)/'Inputs'!$E$26,0)),'People_Inputs'!$P$51,0)</f>
        <v>0</v>
      </c>
      <c r="AS830" s="35">
        <f>IF(AND(AS811=1,(AS$6-'People_Inputs'!$H$51)/'Inputs'!$E$26=ROUNDDOWN((AS$6-'People_Inputs'!$H$51)/'Inputs'!$E$26,0)),'People_Inputs'!$P$51,0)</f>
        <v>0</v>
      </c>
      <c r="AT830" s="35">
        <f>IF(AND(AT811=1,(AT$6-'People_Inputs'!$H$51)/'Inputs'!$E$26=ROUNDDOWN((AT$6-'People_Inputs'!$H$51)/'Inputs'!$E$26,0)),'People_Inputs'!$P$51,0)</f>
        <v>0</v>
      </c>
      <c r="AU830" s="35">
        <f>IF(AND(AU811=1,(AU$6-'People_Inputs'!$H$51)/'Inputs'!$E$26=ROUNDDOWN((AU$6-'People_Inputs'!$H$51)/'Inputs'!$E$26,0)),'People_Inputs'!$P$51,0)</f>
        <v>0</v>
      </c>
      <c r="AV830" s="35">
        <f>IF(AND(AV811=1,(AV$6-'People_Inputs'!$H$51)/'Inputs'!$E$26=ROUNDDOWN((AV$6-'People_Inputs'!$H$51)/'Inputs'!$E$26,0)),'People_Inputs'!$P$51,0)</f>
        <v>0</v>
      </c>
      <c r="AW830" s="35">
        <f>IF(AND(AW811=1,(AW$6-'People_Inputs'!$H$51)/'Inputs'!$E$26=ROUNDDOWN((AW$6-'People_Inputs'!$H$51)/'Inputs'!$E$26,0)),'People_Inputs'!$P$51,0)</f>
        <v>0</v>
      </c>
      <c r="AX830" s="35">
        <f>IF(AND(AX811=1,(AX$6-'People_Inputs'!$H$51)/'Inputs'!$E$26=ROUNDDOWN((AX$6-'People_Inputs'!$H$51)/'Inputs'!$E$26,0)),'People_Inputs'!$P$51,0)</f>
        <v>0</v>
      </c>
      <c r="AY830" s="35">
        <f>IF(AND(AY811=1,(AY$6-'People_Inputs'!$H$51)/'Inputs'!$E$26=ROUNDDOWN((AY$6-'People_Inputs'!$H$51)/'Inputs'!$E$26,0)),'People_Inputs'!$P$51,0)</f>
        <v>0</v>
      </c>
      <c r="AZ830" s="35">
        <f>IF(AND(AZ811=1,(AZ$6-'People_Inputs'!$H$51)/'Inputs'!$E$26=ROUNDDOWN((AZ$6-'People_Inputs'!$H$51)/'Inputs'!$E$26,0)),'People_Inputs'!$P$51,0)</f>
        <v>0</v>
      </c>
      <c r="BA830" s="35">
        <f>IF(AND(BA811=1,(BA$6-'People_Inputs'!$H$51)/'Inputs'!$E$26=ROUNDDOWN((BA$6-'People_Inputs'!$H$51)/'Inputs'!$E$26,0)),'People_Inputs'!$P$51,0)</f>
        <v>0</v>
      </c>
      <c r="BB830" s="35">
        <f>IF(AND(BB811=1,(BB$6-'People_Inputs'!$H$51)/'Inputs'!$E$26=ROUNDDOWN((BB$6-'People_Inputs'!$H$51)/'Inputs'!$E$26,0)),'People_Inputs'!$P$51,0)</f>
        <v>0</v>
      </c>
      <c r="BC830" s="35">
        <f>IF(AND(BC811=1,(BC$6-'People_Inputs'!$H$51)/'Inputs'!$E$26=ROUNDDOWN((BC$6-'People_Inputs'!$H$51)/'Inputs'!$E$26,0)),'People_Inputs'!$P$51,0)</f>
        <v>0</v>
      </c>
      <c r="BD830" s="35">
        <f>IF(AND(BD811=1,(BD$6-'People_Inputs'!$H$51)/'Inputs'!$E$26=ROUNDDOWN((BD$6-'People_Inputs'!$H$51)/'Inputs'!$E$26,0)),'People_Inputs'!$P$51,0)</f>
        <v>0</v>
      </c>
      <c r="BE830" s="35">
        <f>IF(AND(BE811=1,(BE$6-'People_Inputs'!$H$51)/'Inputs'!$E$26=ROUNDDOWN((BE$6-'People_Inputs'!$H$51)/'Inputs'!$E$26,0)),'People_Inputs'!$P$51,0)</f>
        <v>0</v>
      </c>
      <c r="BF830" s="35">
        <f>IF(AND(BF811=1,(BF$6-'People_Inputs'!$H$51)/'Inputs'!$E$26=ROUNDDOWN((BF$6-'People_Inputs'!$H$51)/'Inputs'!$E$26,0)),'People_Inputs'!$P$51,0)</f>
        <v>0</v>
      </c>
      <c r="BG830" s="35">
        <f>IF(AND(BG811=1,(BG$6-'People_Inputs'!$H$51)/'Inputs'!$E$26=ROUNDDOWN((BG$6-'People_Inputs'!$H$51)/'Inputs'!$E$26,0)),'People_Inputs'!$P$51,0)</f>
        <v>0</v>
      </c>
      <c r="BH830" s="35">
        <f>IF(AND(BH811=1,(BH$6-'People_Inputs'!$H$51)/'Inputs'!$E$26=ROUNDDOWN((BH$6-'People_Inputs'!$H$51)/'Inputs'!$E$26,0)),'People_Inputs'!$P$51,0)</f>
        <v>0</v>
      </c>
      <c r="BI830" s="35">
        <f>IF(AND(BI811=1,(BI$6-'People_Inputs'!$H$51)/'Inputs'!$E$26=ROUNDDOWN((BI$6-'People_Inputs'!$H$51)/'Inputs'!$E$26,0)),'People_Inputs'!$P$51,0)</f>
        <v>0</v>
      </c>
      <c r="BJ830" s="35">
        <f>IF(AND(BJ811=1,(BJ$6-'People_Inputs'!$H$51)/'Inputs'!$E$26=ROUNDDOWN((BJ$6-'People_Inputs'!$H$51)/'Inputs'!$E$26,0)),'People_Inputs'!$P$51,0)</f>
        <v>0</v>
      </c>
      <c r="BK830" s="35">
        <f>IF(AND(BK811=1,(BK$6-'People_Inputs'!$H$51)/'Inputs'!$E$26=ROUNDDOWN((BK$6-'People_Inputs'!$H$51)/'Inputs'!$E$26,0)),'People_Inputs'!$P$51,0)</f>
        <v>0</v>
      </c>
      <c r="BL830" s="35">
        <f>IF(AND(BL811=1,(BL$6-'People_Inputs'!$H$51)/'Inputs'!$E$26=ROUNDDOWN((BL$6-'People_Inputs'!$H$51)/'Inputs'!$E$26,0)),'People_Inputs'!$P$51,0)</f>
        <v>0</v>
      </c>
      <c r="BM830" s="35">
        <f>IF(AND(BM811=1,(BM$6-'People_Inputs'!$H$51)/'Inputs'!$E$26=ROUNDDOWN((BM$6-'People_Inputs'!$H$51)/'Inputs'!$E$26,0)),'People_Inputs'!$P$51,0)</f>
        <v>0</v>
      </c>
      <c r="BN830" s="35">
        <f>IF(AND(BN811=1,(BN$6-'People_Inputs'!$H$51)/'Inputs'!$E$26=ROUNDDOWN((BN$6-'People_Inputs'!$H$51)/'Inputs'!$E$26,0)),'People_Inputs'!$P$51,0)</f>
        <v>0</v>
      </c>
      <c r="BO830" s="35">
        <f>IF(AND(BO811=1,(BO$6-'People_Inputs'!$H$51)/'Inputs'!$E$26=ROUNDDOWN((BO$6-'People_Inputs'!$H$51)/'Inputs'!$E$26,0)),'People_Inputs'!$P$51,0)</f>
        <v>0</v>
      </c>
    </row>
    <row r="831" ht="28" customHeight="1">
      <c r="A831" s="2" t="str">
        <v>SLOT42.ACTIVE</v>
      </c>
      <c r="B831" s="6" t="str">
        <v>SLOT42 active in the month (1 = yes)</v>
      </c>
      <c r="C831" s="2" t="str">
        <v>count</v>
      </c>
      <c r="D831" s="2" t="str">
        <v>END</v>
      </c>
      <c r="E831" s="34">
        <f>BO831</f>
        <v>0</v>
      </c>
      <c r="F831" s="6" t="str">
        <v>Spare row; inactive until a hire and an exit month are entered on People_Inputs</v>
      </c>
      <c r="G831" s="2"/>
      <c r="H831" s="33">
        <f>IF(AND(H$6&gt;='People_Inputs'!$H$52,H$6&lt;='People_Inputs'!$I$52),1,0)</f>
        <v>0</v>
      </c>
      <c r="I831" s="33">
        <f>IF(AND(I$6&gt;='People_Inputs'!$H$52,I$6&lt;='People_Inputs'!$I$52),1,0)</f>
        <v>0</v>
      </c>
      <c r="J831" s="33">
        <f>IF(AND(J$6&gt;='People_Inputs'!$H$52,J$6&lt;='People_Inputs'!$I$52),1,0)</f>
        <v>0</v>
      </c>
      <c r="K831" s="33">
        <f>IF(AND(K$6&gt;='People_Inputs'!$H$52,K$6&lt;='People_Inputs'!$I$52),1,0)</f>
        <v>0</v>
      </c>
      <c r="L831" s="33">
        <f>IF(AND(L$6&gt;='People_Inputs'!$H$52,L$6&lt;='People_Inputs'!$I$52),1,0)</f>
        <v>0</v>
      </c>
      <c r="M831" s="33">
        <f>IF(AND(M$6&gt;='People_Inputs'!$H$52,M$6&lt;='People_Inputs'!$I$52),1,0)</f>
        <v>0</v>
      </c>
      <c r="N831" s="33">
        <f>IF(AND(N$6&gt;='People_Inputs'!$H$52,N$6&lt;='People_Inputs'!$I$52),1,0)</f>
        <v>0</v>
      </c>
      <c r="O831" s="33">
        <f>IF(AND(O$6&gt;='People_Inputs'!$H$52,O$6&lt;='People_Inputs'!$I$52),1,0)</f>
        <v>0</v>
      </c>
      <c r="P831" s="33">
        <f>IF(AND(P$6&gt;='People_Inputs'!$H$52,P$6&lt;='People_Inputs'!$I$52),1,0)</f>
        <v>0</v>
      </c>
      <c r="Q831" s="33">
        <f>IF(AND(Q$6&gt;='People_Inputs'!$H$52,Q$6&lt;='People_Inputs'!$I$52),1,0)</f>
        <v>0</v>
      </c>
      <c r="R831" s="33">
        <f>IF(AND(R$6&gt;='People_Inputs'!$H$52,R$6&lt;='People_Inputs'!$I$52),1,0)</f>
        <v>0</v>
      </c>
      <c r="S831" s="33">
        <f>IF(AND(S$6&gt;='People_Inputs'!$H$52,S$6&lt;='People_Inputs'!$I$52),1,0)</f>
        <v>0</v>
      </c>
      <c r="T831" s="33">
        <f>IF(AND(T$6&gt;='People_Inputs'!$H$52,T$6&lt;='People_Inputs'!$I$52),1,0)</f>
        <v>0</v>
      </c>
      <c r="U831" s="33">
        <f>IF(AND(U$6&gt;='People_Inputs'!$H$52,U$6&lt;='People_Inputs'!$I$52),1,0)</f>
        <v>0</v>
      </c>
      <c r="V831" s="33">
        <f>IF(AND(V$6&gt;='People_Inputs'!$H$52,V$6&lt;='People_Inputs'!$I$52),1,0)</f>
        <v>0</v>
      </c>
      <c r="W831" s="33">
        <f>IF(AND(W$6&gt;='People_Inputs'!$H$52,W$6&lt;='People_Inputs'!$I$52),1,0)</f>
        <v>0</v>
      </c>
      <c r="X831" s="33">
        <f>IF(AND(X$6&gt;='People_Inputs'!$H$52,X$6&lt;='People_Inputs'!$I$52),1,0)</f>
        <v>0</v>
      </c>
      <c r="Y831" s="33">
        <f>IF(AND(Y$6&gt;='People_Inputs'!$H$52,Y$6&lt;='People_Inputs'!$I$52),1,0)</f>
        <v>0</v>
      </c>
      <c r="Z831" s="33">
        <f>IF(AND(Z$6&gt;='People_Inputs'!$H$52,Z$6&lt;='People_Inputs'!$I$52),1,0)</f>
        <v>0</v>
      </c>
      <c r="AA831" s="33">
        <f>IF(AND(AA$6&gt;='People_Inputs'!$H$52,AA$6&lt;='People_Inputs'!$I$52),1,0)</f>
        <v>0</v>
      </c>
      <c r="AB831" s="33">
        <f>IF(AND(AB$6&gt;='People_Inputs'!$H$52,AB$6&lt;='People_Inputs'!$I$52),1,0)</f>
        <v>0</v>
      </c>
      <c r="AC831" s="33">
        <f>IF(AND(AC$6&gt;='People_Inputs'!$H$52,AC$6&lt;='People_Inputs'!$I$52),1,0)</f>
        <v>0</v>
      </c>
      <c r="AD831" s="33">
        <f>IF(AND(AD$6&gt;='People_Inputs'!$H$52,AD$6&lt;='People_Inputs'!$I$52),1,0)</f>
        <v>0</v>
      </c>
      <c r="AE831" s="33">
        <f>IF(AND(AE$6&gt;='People_Inputs'!$H$52,AE$6&lt;='People_Inputs'!$I$52),1,0)</f>
        <v>0</v>
      </c>
      <c r="AF831" s="33">
        <f>IF(AND(AF$6&gt;='People_Inputs'!$H$52,AF$6&lt;='People_Inputs'!$I$52),1,0)</f>
        <v>0</v>
      </c>
      <c r="AG831" s="33">
        <f>IF(AND(AG$6&gt;='People_Inputs'!$H$52,AG$6&lt;='People_Inputs'!$I$52),1,0)</f>
        <v>0</v>
      </c>
      <c r="AH831" s="33">
        <f>IF(AND(AH$6&gt;='People_Inputs'!$H$52,AH$6&lt;='People_Inputs'!$I$52),1,0)</f>
        <v>0</v>
      </c>
      <c r="AI831" s="33">
        <f>IF(AND(AI$6&gt;='People_Inputs'!$H$52,AI$6&lt;='People_Inputs'!$I$52),1,0)</f>
        <v>0</v>
      </c>
      <c r="AJ831" s="33">
        <f>IF(AND(AJ$6&gt;='People_Inputs'!$H$52,AJ$6&lt;='People_Inputs'!$I$52),1,0)</f>
        <v>0</v>
      </c>
      <c r="AK831" s="33">
        <f>IF(AND(AK$6&gt;='People_Inputs'!$H$52,AK$6&lt;='People_Inputs'!$I$52),1,0)</f>
        <v>0</v>
      </c>
      <c r="AL831" s="33">
        <f>IF(AND(AL$6&gt;='People_Inputs'!$H$52,AL$6&lt;='People_Inputs'!$I$52),1,0)</f>
        <v>0</v>
      </c>
      <c r="AM831" s="33">
        <f>IF(AND(AM$6&gt;='People_Inputs'!$H$52,AM$6&lt;='People_Inputs'!$I$52),1,0)</f>
        <v>0</v>
      </c>
      <c r="AN831" s="33">
        <f>IF(AND(AN$6&gt;='People_Inputs'!$H$52,AN$6&lt;='People_Inputs'!$I$52),1,0)</f>
        <v>0</v>
      </c>
      <c r="AO831" s="33">
        <f>IF(AND(AO$6&gt;='People_Inputs'!$H$52,AO$6&lt;='People_Inputs'!$I$52),1,0)</f>
        <v>0</v>
      </c>
      <c r="AP831" s="33">
        <f>IF(AND(AP$6&gt;='People_Inputs'!$H$52,AP$6&lt;='People_Inputs'!$I$52),1,0)</f>
        <v>0</v>
      </c>
      <c r="AQ831" s="33">
        <f>IF(AND(AQ$6&gt;='People_Inputs'!$H$52,AQ$6&lt;='People_Inputs'!$I$52),1,0)</f>
        <v>0</v>
      </c>
      <c r="AR831" s="33">
        <f>IF(AND(AR$6&gt;='People_Inputs'!$H$52,AR$6&lt;='People_Inputs'!$I$52),1,0)</f>
        <v>0</v>
      </c>
      <c r="AS831" s="33">
        <f>IF(AND(AS$6&gt;='People_Inputs'!$H$52,AS$6&lt;='People_Inputs'!$I$52),1,0)</f>
        <v>0</v>
      </c>
      <c r="AT831" s="33">
        <f>IF(AND(AT$6&gt;='People_Inputs'!$H$52,AT$6&lt;='People_Inputs'!$I$52),1,0)</f>
        <v>0</v>
      </c>
      <c r="AU831" s="33">
        <f>IF(AND(AU$6&gt;='People_Inputs'!$H$52,AU$6&lt;='People_Inputs'!$I$52),1,0)</f>
        <v>0</v>
      </c>
      <c r="AV831" s="33">
        <f>IF(AND(AV$6&gt;='People_Inputs'!$H$52,AV$6&lt;='People_Inputs'!$I$52),1,0)</f>
        <v>0</v>
      </c>
      <c r="AW831" s="33">
        <f>IF(AND(AW$6&gt;='People_Inputs'!$H$52,AW$6&lt;='People_Inputs'!$I$52),1,0)</f>
        <v>0</v>
      </c>
      <c r="AX831" s="33">
        <f>IF(AND(AX$6&gt;='People_Inputs'!$H$52,AX$6&lt;='People_Inputs'!$I$52),1,0)</f>
        <v>0</v>
      </c>
      <c r="AY831" s="33">
        <f>IF(AND(AY$6&gt;='People_Inputs'!$H$52,AY$6&lt;='People_Inputs'!$I$52),1,0)</f>
        <v>0</v>
      </c>
      <c r="AZ831" s="33">
        <f>IF(AND(AZ$6&gt;='People_Inputs'!$H$52,AZ$6&lt;='People_Inputs'!$I$52),1,0)</f>
        <v>0</v>
      </c>
      <c r="BA831" s="33">
        <f>IF(AND(BA$6&gt;='People_Inputs'!$H$52,BA$6&lt;='People_Inputs'!$I$52),1,0)</f>
        <v>0</v>
      </c>
      <c r="BB831" s="33">
        <f>IF(AND(BB$6&gt;='People_Inputs'!$H$52,BB$6&lt;='People_Inputs'!$I$52),1,0)</f>
        <v>0</v>
      </c>
      <c r="BC831" s="33">
        <f>IF(AND(BC$6&gt;='People_Inputs'!$H$52,BC$6&lt;='People_Inputs'!$I$52),1,0)</f>
        <v>0</v>
      </c>
      <c r="BD831" s="33">
        <f>IF(AND(BD$6&gt;='People_Inputs'!$H$52,BD$6&lt;='People_Inputs'!$I$52),1,0)</f>
        <v>0</v>
      </c>
      <c r="BE831" s="33">
        <f>IF(AND(BE$6&gt;='People_Inputs'!$H$52,BE$6&lt;='People_Inputs'!$I$52),1,0)</f>
        <v>0</v>
      </c>
      <c r="BF831" s="33">
        <f>IF(AND(BF$6&gt;='People_Inputs'!$H$52,BF$6&lt;='People_Inputs'!$I$52),1,0)</f>
        <v>0</v>
      </c>
      <c r="BG831" s="33">
        <f>IF(AND(BG$6&gt;='People_Inputs'!$H$52,BG$6&lt;='People_Inputs'!$I$52),1,0)</f>
        <v>0</v>
      </c>
      <c r="BH831" s="33">
        <f>IF(AND(BH$6&gt;='People_Inputs'!$H$52,BH$6&lt;='People_Inputs'!$I$52),1,0)</f>
        <v>0</v>
      </c>
      <c r="BI831" s="33">
        <f>IF(AND(BI$6&gt;='People_Inputs'!$H$52,BI$6&lt;='People_Inputs'!$I$52),1,0)</f>
        <v>0</v>
      </c>
      <c r="BJ831" s="33">
        <f>IF(AND(BJ$6&gt;='People_Inputs'!$H$52,BJ$6&lt;='People_Inputs'!$I$52),1,0)</f>
        <v>0</v>
      </c>
      <c r="BK831" s="33">
        <f>IF(AND(BK$6&gt;='People_Inputs'!$H$52,BK$6&lt;='People_Inputs'!$I$52),1,0)</f>
        <v>0</v>
      </c>
      <c r="BL831" s="33">
        <f>IF(AND(BL$6&gt;='People_Inputs'!$H$52,BL$6&lt;='People_Inputs'!$I$52),1,0)</f>
        <v>0</v>
      </c>
      <c r="BM831" s="33">
        <f>IF(AND(BM$6&gt;='People_Inputs'!$H$52,BM$6&lt;='People_Inputs'!$I$52),1,0)</f>
        <v>0</v>
      </c>
      <c r="BN831" s="33">
        <f>IF(AND(BN$6&gt;='People_Inputs'!$H$52,BN$6&lt;='People_Inputs'!$I$52),1,0)</f>
        <v>0</v>
      </c>
      <c r="BO831" s="33">
        <f>IF(AND(BO$6&gt;='People_Inputs'!$H$52,BO$6&lt;='People_Inputs'!$I$52),1,0)</f>
        <v>0</v>
      </c>
    </row>
    <row r="832" ht="28" customHeight="1">
      <c r="A832" s="2" t="str">
        <v>SLOT42.FTE</v>
      </c>
      <c r="B832" s="6" t="str">
        <v>SLOT42 FTE</v>
      </c>
      <c r="C832" s="2" t="str">
        <v>FTE</v>
      </c>
      <c r="D832" s="2" t="str">
        <v>END</v>
      </c>
      <c r="E832" s="34">
        <f>BO832</f>
        <v>0</v>
      </c>
      <c r="F832" s="6" t="str">
        <v>Spare row; inactive until a hire and an exit month are entered on People_Inputs</v>
      </c>
      <c r="G832" s="2"/>
      <c r="H832" s="33">
        <f>H831*'People_Inputs'!$J$52</f>
        <v>0</v>
      </c>
      <c r="I832" s="33">
        <f>I831*'People_Inputs'!$J$52</f>
        <v>0</v>
      </c>
      <c r="J832" s="33">
        <f>J831*'People_Inputs'!$J$52</f>
        <v>0</v>
      </c>
      <c r="K832" s="33">
        <f>K831*'People_Inputs'!$J$52</f>
        <v>0</v>
      </c>
      <c r="L832" s="33">
        <f>L831*'People_Inputs'!$J$52</f>
        <v>0</v>
      </c>
      <c r="M832" s="33">
        <f>M831*'People_Inputs'!$J$52</f>
        <v>0</v>
      </c>
      <c r="N832" s="33">
        <f>N831*'People_Inputs'!$J$52</f>
        <v>0</v>
      </c>
      <c r="O832" s="33">
        <f>O831*'People_Inputs'!$J$52</f>
        <v>0</v>
      </c>
      <c r="P832" s="33">
        <f>P831*'People_Inputs'!$J$52</f>
        <v>0</v>
      </c>
      <c r="Q832" s="33">
        <f>Q831*'People_Inputs'!$J$52</f>
        <v>0</v>
      </c>
      <c r="R832" s="33">
        <f>R831*'People_Inputs'!$J$52</f>
        <v>0</v>
      </c>
      <c r="S832" s="33">
        <f>S831*'People_Inputs'!$J$52</f>
        <v>0</v>
      </c>
      <c r="T832" s="33">
        <f>T831*'People_Inputs'!$J$52</f>
        <v>0</v>
      </c>
      <c r="U832" s="33">
        <f>U831*'People_Inputs'!$J$52</f>
        <v>0</v>
      </c>
      <c r="V832" s="33">
        <f>V831*'People_Inputs'!$J$52</f>
        <v>0</v>
      </c>
      <c r="W832" s="33">
        <f>W831*'People_Inputs'!$J$52</f>
        <v>0</v>
      </c>
      <c r="X832" s="33">
        <f>X831*'People_Inputs'!$J$52</f>
        <v>0</v>
      </c>
      <c r="Y832" s="33">
        <f>Y831*'People_Inputs'!$J$52</f>
        <v>0</v>
      </c>
      <c r="Z832" s="33">
        <f>Z831*'People_Inputs'!$J$52</f>
        <v>0</v>
      </c>
      <c r="AA832" s="33">
        <f>AA831*'People_Inputs'!$J$52</f>
        <v>0</v>
      </c>
      <c r="AB832" s="33">
        <f>AB831*'People_Inputs'!$J$52</f>
        <v>0</v>
      </c>
      <c r="AC832" s="33">
        <f>AC831*'People_Inputs'!$J$52</f>
        <v>0</v>
      </c>
      <c r="AD832" s="33">
        <f>AD831*'People_Inputs'!$J$52</f>
        <v>0</v>
      </c>
      <c r="AE832" s="33">
        <f>AE831*'People_Inputs'!$J$52</f>
        <v>0</v>
      </c>
      <c r="AF832" s="33">
        <f>AF831*'People_Inputs'!$J$52</f>
        <v>0</v>
      </c>
      <c r="AG832" s="33">
        <f>AG831*'People_Inputs'!$J$52</f>
        <v>0</v>
      </c>
      <c r="AH832" s="33">
        <f>AH831*'People_Inputs'!$J$52</f>
        <v>0</v>
      </c>
      <c r="AI832" s="33">
        <f>AI831*'People_Inputs'!$J$52</f>
        <v>0</v>
      </c>
      <c r="AJ832" s="33">
        <f>AJ831*'People_Inputs'!$J$52</f>
        <v>0</v>
      </c>
      <c r="AK832" s="33">
        <f>AK831*'People_Inputs'!$J$52</f>
        <v>0</v>
      </c>
      <c r="AL832" s="33">
        <f>AL831*'People_Inputs'!$J$52</f>
        <v>0</v>
      </c>
      <c r="AM832" s="33">
        <f>AM831*'People_Inputs'!$J$52</f>
        <v>0</v>
      </c>
      <c r="AN832" s="33">
        <f>AN831*'People_Inputs'!$J$52</f>
        <v>0</v>
      </c>
      <c r="AO832" s="33">
        <f>AO831*'People_Inputs'!$J$52</f>
        <v>0</v>
      </c>
      <c r="AP832" s="33">
        <f>AP831*'People_Inputs'!$J$52</f>
        <v>0</v>
      </c>
      <c r="AQ832" s="33">
        <f>AQ831*'People_Inputs'!$J$52</f>
        <v>0</v>
      </c>
      <c r="AR832" s="33">
        <f>AR831*'People_Inputs'!$J$52</f>
        <v>0</v>
      </c>
      <c r="AS832" s="33">
        <f>AS831*'People_Inputs'!$J$52</f>
        <v>0</v>
      </c>
      <c r="AT832" s="33">
        <f>AT831*'People_Inputs'!$J$52</f>
        <v>0</v>
      </c>
      <c r="AU832" s="33">
        <f>AU831*'People_Inputs'!$J$52</f>
        <v>0</v>
      </c>
      <c r="AV832" s="33">
        <f>AV831*'People_Inputs'!$J$52</f>
        <v>0</v>
      </c>
      <c r="AW832" s="33">
        <f>AW831*'People_Inputs'!$J$52</f>
        <v>0</v>
      </c>
      <c r="AX832" s="33">
        <f>AX831*'People_Inputs'!$J$52</f>
        <v>0</v>
      </c>
      <c r="AY832" s="33">
        <f>AY831*'People_Inputs'!$J$52</f>
        <v>0</v>
      </c>
      <c r="AZ832" s="33">
        <f>AZ831*'People_Inputs'!$J$52</f>
        <v>0</v>
      </c>
      <c r="BA832" s="33">
        <f>BA831*'People_Inputs'!$J$52</f>
        <v>0</v>
      </c>
      <c r="BB832" s="33">
        <f>BB831*'People_Inputs'!$J$52</f>
        <v>0</v>
      </c>
      <c r="BC832" s="33">
        <f>BC831*'People_Inputs'!$J$52</f>
        <v>0</v>
      </c>
      <c r="BD832" s="33">
        <f>BD831*'People_Inputs'!$J$52</f>
        <v>0</v>
      </c>
      <c r="BE832" s="33">
        <f>BE831*'People_Inputs'!$J$52</f>
        <v>0</v>
      </c>
      <c r="BF832" s="33">
        <f>BF831*'People_Inputs'!$J$52</f>
        <v>0</v>
      </c>
      <c r="BG832" s="33">
        <f>BG831*'People_Inputs'!$J$52</f>
        <v>0</v>
      </c>
      <c r="BH832" s="33">
        <f>BH831*'People_Inputs'!$J$52</f>
        <v>0</v>
      </c>
      <c r="BI832" s="33">
        <f>BI831*'People_Inputs'!$J$52</f>
        <v>0</v>
      </c>
      <c r="BJ832" s="33">
        <f>BJ831*'People_Inputs'!$J$52</f>
        <v>0</v>
      </c>
      <c r="BK832" s="33">
        <f>BK831*'People_Inputs'!$J$52</f>
        <v>0</v>
      </c>
      <c r="BL832" s="33">
        <f>BL831*'People_Inputs'!$J$52</f>
        <v>0</v>
      </c>
      <c r="BM832" s="33">
        <f>BM831*'People_Inputs'!$J$52</f>
        <v>0</v>
      </c>
      <c r="BN832" s="33">
        <f>BN831*'People_Inputs'!$J$52</f>
        <v>0</v>
      </c>
      <c r="BO832" s="33">
        <f>BO831*'People_Inputs'!$J$52</f>
        <v>0</v>
      </c>
    </row>
    <row r="833" ht="28" customHeight="1">
      <c r="A833" s="2" t="str">
        <v>SLOT42.EMPLOYEE</v>
      </c>
      <c r="B833" s="6" t="str">
        <v>SLOT42 employee with social insurance (1 = yes)</v>
      </c>
      <c r="C833" s="2" t="str">
        <v>count</v>
      </c>
      <c r="D833" s="2" t="str">
        <v>END</v>
      </c>
      <c r="E833" s="34">
        <f>BO833</f>
        <v>0</v>
      </c>
      <c r="F833" s="6" t="str">
        <v>Spare row; inactive until a hire and an exit month are entered on People_Inputs</v>
      </c>
      <c r="G833" s="2"/>
      <c r="H833" s="33">
        <f>H831*'People_Inputs'!$N$52</f>
        <v>0</v>
      </c>
      <c r="I833" s="33">
        <f>I831*'People_Inputs'!$N$52</f>
        <v>0</v>
      </c>
      <c r="J833" s="33">
        <f>J831*'People_Inputs'!$N$52</f>
        <v>0</v>
      </c>
      <c r="K833" s="33">
        <f>K831*'People_Inputs'!$N$52</f>
        <v>0</v>
      </c>
      <c r="L833" s="33">
        <f>L831*'People_Inputs'!$N$52</f>
        <v>0</v>
      </c>
      <c r="M833" s="33">
        <f>M831*'People_Inputs'!$N$52</f>
        <v>0</v>
      </c>
      <c r="N833" s="33">
        <f>N831*'People_Inputs'!$N$52</f>
        <v>0</v>
      </c>
      <c r="O833" s="33">
        <f>O831*'People_Inputs'!$N$52</f>
        <v>0</v>
      </c>
      <c r="P833" s="33">
        <f>P831*'People_Inputs'!$N$52</f>
        <v>0</v>
      </c>
      <c r="Q833" s="33">
        <f>Q831*'People_Inputs'!$N$52</f>
        <v>0</v>
      </c>
      <c r="R833" s="33">
        <f>R831*'People_Inputs'!$N$52</f>
        <v>0</v>
      </c>
      <c r="S833" s="33">
        <f>S831*'People_Inputs'!$N$52</f>
        <v>0</v>
      </c>
      <c r="T833" s="33">
        <f>T831*'People_Inputs'!$N$52</f>
        <v>0</v>
      </c>
      <c r="U833" s="33">
        <f>U831*'People_Inputs'!$N$52</f>
        <v>0</v>
      </c>
      <c r="V833" s="33">
        <f>V831*'People_Inputs'!$N$52</f>
        <v>0</v>
      </c>
      <c r="W833" s="33">
        <f>W831*'People_Inputs'!$N$52</f>
        <v>0</v>
      </c>
      <c r="X833" s="33">
        <f>X831*'People_Inputs'!$N$52</f>
        <v>0</v>
      </c>
      <c r="Y833" s="33">
        <f>Y831*'People_Inputs'!$N$52</f>
        <v>0</v>
      </c>
      <c r="Z833" s="33">
        <f>Z831*'People_Inputs'!$N$52</f>
        <v>0</v>
      </c>
      <c r="AA833" s="33">
        <f>AA831*'People_Inputs'!$N$52</f>
        <v>0</v>
      </c>
      <c r="AB833" s="33">
        <f>AB831*'People_Inputs'!$N$52</f>
        <v>0</v>
      </c>
      <c r="AC833" s="33">
        <f>AC831*'People_Inputs'!$N$52</f>
        <v>0</v>
      </c>
      <c r="AD833" s="33">
        <f>AD831*'People_Inputs'!$N$52</f>
        <v>0</v>
      </c>
      <c r="AE833" s="33">
        <f>AE831*'People_Inputs'!$N$52</f>
        <v>0</v>
      </c>
      <c r="AF833" s="33">
        <f>AF831*'People_Inputs'!$N$52</f>
        <v>0</v>
      </c>
      <c r="AG833" s="33">
        <f>AG831*'People_Inputs'!$N$52</f>
        <v>0</v>
      </c>
      <c r="AH833" s="33">
        <f>AH831*'People_Inputs'!$N$52</f>
        <v>0</v>
      </c>
      <c r="AI833" s="33">
        <f>AI831*'People_Inputs'!$N$52</f>
        <v>0</v>
      </c>
      <c r="AJ833" s="33">
        <f>AJ831*'People_Inputs'!$N$52</f>
        <v>0</v>
      </c>
      <c r="AK833" s="33">
        <f>AK831*'People_Inputs'!$N$52</f>
        <v>0</v>
      </c>
      <c r="AL833" s="33">
        <f>AL831*'People_Inputs'!$N$52</f>
        <v>0</v>
      </c>
      <c r="AM833" s="33">
        <f>AM831*'People_Inputs'!$N$52</f>
        <v>0</v>
      </c>
      <c r="AN833" s="33">
        <f>AN831*'People_Inputs'!$N$52</f>
        <v>0</v>
      </c>
      <c r="AO833" s="33">
        <f>AO831*'People_Inputs'!$N$52</f>
        <v>0</v>
      </c>
      <c r="AP833" s="33">
        <f>AP831*'People_Inputs'!$N$52</f>
        <v>0</v>
      </c>
      <c r="AQ833" s="33">
        <f>AQ831*'People_Inputs'!$N$52</f>
        <v>0</v>
      </c>
      <c r="AR833" s="33">
        <f>AR831*'People_Inputs'!$N$52</f>
        <v>0</v>
      </c>
      <c r="AS833" s="33">
        <f>AS831*'People_Inputs'!$N$52</f>
        <v>0</v>
      </c>
      <c r="AT833" s="33">
        <f>AT831*'People_Inputs'!$N$52</f>
        <v>0</v>
      </c>
      <c r="AU833" s="33">
        <f>AU831*'People_Inputs'!$N$52</f>
        <v>0</v>
      </c>
      <c r="AV833" s="33">
        <f>AV831*'People_Inputs'!$N$52</f>
        <v>0</v>
      </c>
      <c r="AW833" s="33">
        <f>AW831*'People_Inputs'!$N$52</f>
        <v>0</v>
      </c>
      <c r="AX833" s="33">
        <f>AX831*'People_Inputs'!$N$52</f>
        <v>0</v>
      </c>
      <c r="AY833" s="33">
        <f>AY831*'People_Inputs'!$N$52</f>
        <v>0</v>
      </c>
      <c r="AZ833" s="33">
        <f>AZ831*'People_Inputs'!$N$52</f>
        <v>0</v>
      </c>
      <c r="BA833" s="33">
        <f>BA831*'People_Inputs'!$N$52</f>
        <v>0</v>
      </c>
      <c r="BB833" s="33">
        <f>BB831*'People_Inputs'!$N$52</f>
        <v>0</v>
      </c>
      <c r="BC833" s="33">
        <f>BC831*'People_Inputs'!$N$52</f>
        <v>0</v>
      </c>
      <c r="BD833" s="33">
        <f>BD831*'People_Inputs'!$N$52</f>
        <v>0</v>
      </c>
      <c r="BE833" s="33">
        <f>BE831*'People_Inputs'!$N$52</f>
        <v>0</v>
      </c>
      <c r="BF833" s="33">
        <f>BF831*'People_Inputs'!$N$52</f>
        <v>0</v>
      </c>
      <c r="BG833" s="33">
        <f>BG831*'People_Inputs'!$N$52</f>
        <v>0</v>
      </c>
      <c r="BH833" s="33">
        <f>BH831*'People_Inputs'!$N$52</f>
        <v>0</v>
      </c>
      <c r="BI833" s="33">
        <f>BI831*'People_Inputs'!$N$52</f>
        <v>0</v>
      </c>
      <c r="BJ833" s="33">
        <f>BJ831*'People_Inputs'!$N$52</f>
        <v>0</v>
      </c>
      <c r="BK833" s="33">
        <f>BK831*'People_Inputs'!$N$52</f>
        <v>0</v>
      </c>
      <c r="BL833" s="33">
        <f>BL831*'People_Inputs'!$N$52</f>
        <v>0</v>
      </c>
      <c r="BM833" s="33">
        <f>BM831*'People_Inputs'!$N$52</f>
        <v>0</v>
      </c>
      <c r="BN833" s="33">
        <f>BN831*'People_Inputs'!$N$52</f>
        <v>0</v>
      </c>
      <c r="BO833" s="33">
        <f>BO831*'People_Inputs'!$N$52</f>
        <v>0</v>
      </c>
    </row>
    <row r="834" ht="28" customHeight="1">
      <c r="A834" s="2" t="str">
        <v>SLOT42.ANNUAL</v>
      </c>
      <c r="B834" s="6" t="str">
        <v>SLOT42 annual salary at 1.0 FTE, indexed</v>
      </c>
      <c r="C834" s="2" t="str">
        <v>EUR</v>
      </c>
      <c r="D834" s="2" t="str">
        <v>END</v>
      </c>
      <c r="E834" s="36">
        <f>BO834</f>
        <v>0</v>
      </c>
      <c r="F834" s="6" t="str">
        <v>Spare row; inactive until a hire and an exit month are entered on People_Inputs</v>
      </c>
      <c r="G834" s="2"/>
      <c r="H834" s="35">
        <f>'People_Inputs'!$K$52*(1+'People_Inputs'!$L$52)^(H$8-'Inputs'!$E$29)</f>
        <v>0</v>
      </c>
      <c r="I834" s="35">
        <f>'People_Inputs'!$K$52*(1+'People_Inputs'!$L$52)^(I$8-'Inputs'!$E$29)</f>
        <v>0</v>
      </c>
      <c r="J834" s="35">
        <f>'People_Inputs'!$K$52*(1+'People_Inputs'!$L$52)^(J$8-'Inputs'!$E$29)</f>
        <v>0</v>
      </c>
      <c r="K834" s="35">
        <f>'People_Inputs'!$K$52*(1+'People_Inputs'!$L$52)^(K$8-'Inputs'!$E$29)</f>
        <v>0</v>
      </c>
      <c r="L834" s="35">
        <f>'People_Inputs'!$K$52*(1+'People_Inputs'!$L$52)^(L$8-'Inputs'!$E$29)</f>
        <v>0</v>
      </c>
      <c r="M834" s="35">
        <f>'People_Inputs'!$K$52*(1+'People_Inputs'!$L$52)^(M$8-'Inputs'!$E$29)</f>
        <v>0</v>
      </c>
      <c r="N834" s="35">
        <f>'People_Inputs'!$K$52*(1+'People_Inputs'!$L$52)^(N$8-'Inputs'!$E$29)</f>
        <v>0</v>
      </c>
      <c r="O834" s="35">
        <f>'People_Inputs'!$K$52*(1+'People_Inputs'!$L$52)^(O$8-'Inputs'!$E$29)</f>
        <v>0</v>
      </c>
      <c r="P834" s="35">
        <f>'People_Inputs'!$K$52*(1+'People_Inputs'!$L$52)^(P$8-'Inputs'!$E$29)</f>
        <v>0</v>
      </c>
      <c r="Q834" s="35">
        <f>'People_Inputs'!$K$52*(1+'People_Inputs'!$L$52)^(Q$8-'Inputs'!$E$29)</f>
        <v>0</v>
      </c>
      <c r="R834" s="35">
        <f>'People_Inputs'!$K$52*(1+'People_Inputs'!$L$52)^(R$8-'Inputs'!$E$29)</f>
        <v>0</v>
      </c>
      <c r="S834" s="35">
        <f>'People_Inputs'!$K$52*(1+'People_Inputs'!$L$52)^(S$8-'Inputs'!$E$29)</f>
        <v>0</v>
      </c>
      <c r="T834" s="35">
        <f>'People_Inputs'!$K$52*(1+'People_Inputs'!$L$52)^(T$8-'Inputs'!$E$29)</f>
        <v>0</v>
      </c>
      <c r="U834" s="35">
        <f>'People_Inputs'!$K$52*(1+'People_Inputs'!$L$52)^(U$8-'Inputs'!$E$29)</f>
        <v>0</v>
      </c>
      <c r="V834" s="35">
        <f>'People_Inputs'!$K$52*(1+'People_Inputs'!$L$52)^(V$8-'Inputs'!$E$29)</f>
        <v>0</v>
      </c>
      <c r="W834" s="35">
        <f>'People_Inputs'!$K$52*(1+'People_Inputs'!$L$52)^(W$8-'Inputs'!$E$29)</f>
        <v>0</v>
      </c>
      <c r="X834" s="35">
        <f>'People_Inputs'!$K$52*(1+'People_Inputs'!$L$52)^(X$8-'Inputs'!$E$29)</f>
        <v>0</v>
      </c>
      <c r="Y834" s="35">
        <f>'People_Inputs'!$K$52*(1+'People_Inputs'!$L$52)^(Y$8-'Inputs'!$E$29)</f>
        <v>0</v>
      </c>
      <c r="Z834" s="35">
        <f>'People_Inputs'!$K$52*(1+'People_Inputs'!$L$52)^(Z$8-'Inputs'!$E$29)</f>
        <v>0</v>
      </c>
      <c r="AA834" s="35">
        <f>'People_Inputs'!$K$52*(1+'People_Inputs'!$L$52)^(AA$8-'Inputs'!$E$29)</f>
        <v>0</v>
      </c>
      <c r="AB834" s="35">
        <f>'People_Inputs'!$K$52*(1+'People_Inputs'!$L$52)^(AB$8-'Inputs'!$E$29)</f>
        <v>0</v>
      </c>
      <c r="AC834" s="35">
        <f>'People_Inputs'!$K$52*(1+'People_Inputs'!$L$52)^(AC$8-'Inputs'!$E$29)</f>
        <v>0</v>
      </c>
      <c r="AD834" s="35">
        <f>'People_Inputs'!$K$52*(1+'People_Inputs'!$L$52)^(AD$8-'Inputs'!$E$29)</f>
        <v>0</v>
      </c>
      <c r="AE834" s="35">
        <f>'People_Inputs'!$K$52*(1+'People_Inputs'!$L$52)^(AE$8-'Inputs'!$E$29)</f>
        <v>0</v>
      </c>
      <c r="AF834" s="35">
        <f>'People_Inputs'!$K$52*(1+'People_Inputs'!$L$52)^(AF$8-'Inputs'!$E$29)</f>
        <v>0</v>
      </c>
      <c r="AG834" s="35">
        <f>'People_Inputs'!$K$52*(1+'People_Inputs'!$L$52)^(AG$8-'Inputs'!$E$29)</f>
        <v>0</v>
      </c>
      <c r="AH834" s="35">
        <f>'People_Inputs'!$K$52*(1+'People_Inputs'!$L$52)^(AH$8-'Inputs'!$E$29)</f>
        <v>0</v>
      </c>
      <c r="AI834" s="35">
        <f>'People_Inputs'!$K$52*(1+'People_Inputs'!$L$52)^(AI$8-'Inputs'!$E$29)</f>
        <v>0</v>
      </c>
      <c r="AJ834" s="35">
        <f>'People_Inputs'!$K$52*(1+'People_Inputs'!$L$52)^(AJ$8-'Inputs'!$E$29)</f>
        <v>0</v>
      </c>
      <c r="AK834" s="35">
        <f>'People_Inputs'!$K$52*(1+'People_Inputs'!$L$52)^(AK$8-'Inputs'!$E$29)</f>
        <v>0</v>
      </c>
      <c r="AL834" s="35">
        <f>'People_Inputs'!$K$52*(1+'People_Inputs'!$L$52)^(AL$8-'Inputs'!$E$29)</f>
        <v>0</v>
      </c>
      <c r="AM834" s="35">
        <f>'People_Inputs'!$K$52*(1+'People_Inputs'!$L$52)^(AM$8-'Inputs'!$E$29)</f>
        <v>0</v>
      </c>
      <c r="AN834" s="35">
        <f>'People_Inputs'!$K$52*(1+'People_Inputs'!$L$52)^(AN$8-'Inputs'!$E$29)</f>
        <v>0</v>
      </c>
      <c r="AO834" s="35">
        <f>'People_Inputs'!$K$52*(1+'People_Inputs'!$L$52)^(AO$8-'Inputs'!$E$29)</f>
        <v>0</v>
      </c>
      <c r="AP834" s="35">
        <f>'People_Inputs'!$K$52*(1+'People_Inputs'!$L$52)^(AP$8-'Inputs'!$E$29)</f>
        <v>0</v>
      </c>
      <c r="AQ834" s="35">
        <f>'People_Inputs'!$K$52*(1+'People_Inputs'!$L$52)^(AQ$8-'Inputs'!$E$29)</f>
        <v>0</v>
      </c>
      <c r="AR834" s="35">
        <f>'People_Inputs'!$K$52*(1+'People_Inputs'!$L$52)^(AR$8-'Inputs'!$E$29)</f>
        <v>0</v>
      </c>
      <c r="AS834" s="35">
        <f>'People_Inputs'!$K$52*(1+'People_Inputs'!$L$52)^(AS$8-'Inputs'!$E$29)</f>
        <v>0</v>
      </c>
      <c r="AT834" s="35">
        <f>'People_Inputs'!$K$52*(1+'People_Inputs'!$L$52)^(AT$8-'Inputs'!$E$29)</f>
        <v>0</v>
      </c>
      <c r="AU834" s="35">
        <f>'People_Inputs'!$K$52*(1+'People_Inputs'!$L$52)^(AU$8-'Inputs'!$E$29)</f>
        <v>0</v>
      </c>
      <c r="AV834" s="35">
        <f>'People_Inputs'!$K$52*(1+'People_Inputs'!$L$52)^(AV$8-'Inputs'!$E$29)</f>
        <v>0</v>
      </c>
      <c r="AW834" s="35">
        <f>'People_Inputs'!$K$52*(1+'People_Inputs'!$L$52)^(AW$8-'Inputs'!$E$29)</f>
        <v>0</v>
      </c>
      <c r="AX834" s="35">
        <f>'People_Inputs'!$K$52*(1+'People_Inputs'!$L$52)^(AX$8-'Inputs'!$E$29)</f>
        <v>0</v>
      </c>
      <c r="AY834" s="35">
        <f>'People_Inputs'!$K$52*(1+'People_Inputs'!$L$52)^(AY$8-'Inputs'!$E$29)</f>
        <v>0</v>
      </c>
      <c r="AZ834" s="35">
        <f>'People_Inputs'!$K$52*(1+'People_Inputs'!$L$52)^(AZ$8-'Inputs'!$E$29)</f>
        <v>0</v>
      </c>
      <c r="BA834" s="35">
        <f>'People_Inputs'!$K$52*(1+'People_Inputs'!$L$52)^(BA$8-'Inputs'!$E$29)</f>
        <v>0</v>
      </c>
      <c r="BB834" s="35">
        <f>'People_Inputs'!$K$52*(1+'People_Inputs'!$L$52)^(BB$8-'Inputs'!$E$29)</f>
        <v>0</v>
      </c>
      <c r="BC834" s="35">
        <f>'People_Inputs'!$K$52*(1+'People_Inputs'!$L$52)^(BC$8-'Inputs'!$E$29)</f>
        <v>0</v>
      </c>
      <c r="BD834" s="35">
        <f>'People_Inputs'!$K$52*(1+'People_Inputs'!$L$52)^(BD$8-'Inputs'!$E$29)</f>
        <v>0</v>
      </c>
      <c r="BE834" s="35">
        <f>'People_Inputs'!$K$52*(1+'People_Inputs'!$L$52)^(BE$8-'Inputs'!$E$29)</f>
        <v>0</v>
      </c>
      <c r="BF834" s="35">
        <f>'People_Inputs'!$K$52*(1+'People_Inputs'!$L$52)^(BF$8-'Inputs'!$E$29)</f>
        <v>0</v>
      </c>
      <c r="BG834" s="35">
        <f>'People_Inputs'!$K$52*(1+'People_Inputs'!$L$52)^(BG$8-'Inputs'!$E$29)</f>
        <v>0</v>
      </c>
      <c r="BH834" s="35">
        <f>'People_Inputs'!$K$52*(1+'People_Inputs'!$L$52)^(BH$8-'Inputs'!$E$29)</f>
        <v>0</v>
      </c>
      <c r="BI834" s="35">
        <f>'People_Inputs'!$K$52*(1+'People_Inputs'!$L$52)^(BI$8-'Inputs'!$E$29)</f>
        <v>0</v>
      </c>
      <c r="BJ834" s="35">
        <f>'People_Inputs'!$K$52*(1+'People_Inputs'!$L$52)^(BJ$8-'Inputs'!$E$29)</f>
        <v>0</v>
      </c>
      <c r="BK834" s="35">
        <f>'People_Inputs'!$K$52*(1+'People_Inputs'!$L$52)^(BK$8-'Inputs'!$E$29)</f>
        <v>0</v>
      </c>
      <c r="BL834" s="35">
        <f>'People_Inputs'!$K$52*(1+'People_Inputs'!$L$52)^(BL$8-'Inputs'!$E$29)</f>
        <v>0</v>
      </c>
      <c r="BM834" s="35">
        <f>'People_Inputs'!$K$52*(1+'People_Inputs'!$L$52)^(BM$8-'Inputs'!$E$29)</f>
        <v>0</v>
      </c>
      <c r="BN834" s="35">
        <f>'People_Inputs'!$K$52*(1+'People_Inputs'!$L$52)^(BN$8-'Inputs'!$E$29)</f>
        <v>0</v>
      </c>
      <c r="BO834" s="35">
        <f>'People_Inputs'!$K$52*(1+'People_Inputs'!$L$52)^(BO$8-'Inputs'!$E$29)</f>
        <v>0</v>
      </c>
    </row>
    <row r="835" ht="28" customHeight="1">
      <c r="A835" s="2" t="str">
        <v>SLOT42.SALARY</v>
      </c>
      <c r="B835" s="6" t="str">
        <v>SLOT42 gross salary</v>
      </c>
      <c r="C835" s="2" t="str">
        <v>EUR</v>
      </c>
      <c r="D835" s="2" t="str">
        <v>SUM</v>
      </c>
      <c r="E835" s="36">
        <f>SUM(H835:BO835)</f>
        <v>0.0</v>
      </c>
      <c r="F835" s="6" t="str">
        <v>Spare row; inactive until a hire and an exit month are entered on People_Inputs</v>
      </c>
      <c r="G835" s="2"/>
      <c r="H835" s="36">
        <f>H834*H832/12</f>
        <v>0.0</v>
      </c>
      <c r="I835" s="36">
        <f>I834*I832/12</f>
        <v>0.0</v>
      </c>
      <c r="J835" s="36">
        <f>J834*J832/12</f>
        <v>0.0</v>
      </c>
      <c r="K835" s="36">
        <f>K834*K832/12</f>
        <v>0.0</v>
      </c>
      <c r="L835" s="36">
        <f>L834*L832/12</f>
        <v>0.0</v>
      </c>
      <c r="M835" s="36">
        <f>M834*M832/12</f>
        <v>0.0</v>
      </c>
      <c r="N835" s="36">
        <f>N834*N832/12</f>
        <v>0.0</v>
      </c>
      <c r="O835" s="36">
        <f>O834*O832/12</f>
        <v>0.0</v>
      </c>
      <c r="P835" s="36">
        <f>P834*P832/12</f>
        <v>0.0</v>
      </c>
      <c r="Q835" s="36">
        <f>Q834*Q832/12</f>
        <v>0.0</v>
      </c>
      <c r="R835" s="36">
        <f>R834*R832/12</f>
        <v>0.0</v>
      </c>
      <c r="S835" s="36">
        <f>S834*S832/12</f>
        <v>0.0</v>
      </c>
      <c r="T835" s="36">
        <f>T834*T832/12</f>
        <v>0.0</v>
      </c>
      <c r="U835" s="36">
        <f>U834*U832/12</f>
        <v>0.0</v>
      </c>
      <c r="V835" s="36">
        <f>V834*V832/12</f>
        <v>0.0</v>
      </c>
      <c r="W835" s="36">
        <f>W834*W832/12</f>
        <v>0.0</v>
      </c>
      <c r="X835" s="36">
        <f>X834*X832/12</f>
        <v>0.0</v>
      </c>
      <c r="Y835" s="36">
        <f>Y834*Y832/12</f>
        <v>0.0</v>
      </c>
      <c r="Z835" s="36">
        <f>Z834*Z832/12</f>
        <v>0.0</v>
      </c>
      <c r="AA835" s="36">
        <f>AA834*AA832/12</f>
        <v>0.0</v>
      </c>
      <c r="AB835" s="36">
        <f>AB834*AB832/12</f>
        <v>0.0</v>
      </c>
      <c r="AC835" s="36">
        <f>AC834*AC832/12</f>
        <v>0.0</v>
      </c>
      <c r="AD835" s="36">
        <f>AD834*AD832/12</f>
        <v>0.0</v>
      </c>
      <c r="AE835" s="36">
        <f>AE834*AE832/12</f>
        <v>0.0</v>
      </c>
      <c r="AF835" s="36">
        <f>AF834*AF832/12</f>
        <v>0.0</v>
      </c>
      <c r="AG835" s="36">
        <f>AG834*AG832/12</f>
        <v>0.0</v>
      </c>
      <c r="AH835" s="36">
        <f>AH834*AH832/12</f>
        <v>0.0</v>
      </c>
      <c r="AI835" s="36">
        <f>AI834*AI832/12</f>
        <v>0.0</v>
      </c>
      <c r="AJ835" s="36">
        <f>AJ834*AJ832/12</f>
        <v>0.0</v>
      </c>
      <c r="AK835" s="36">
        <f>AK834*AK832/12</f>
        <v>0.0</v>
      </c>
      <c r="AL835" s="36">
        <f>AL834*AL832/12</f>
        <v>0.0</v>
      </c>
      <c r="AM835" s="36">
        <f>AM834*AM832/12</f>
        <v>0.0</v>
      </c>
      <c r="AN835" s="36">
        <f>AN834*AN832/12</f>
        <v>0.0</v>
      </c>
      <c r="AO835" s="36">
        <f>AO834*AO832/12</f>
        <v>0.0</v>
      </c>
      <c r="AP835" s="36">
        <f>AP834*AP832/12</f>
        <v>0.0</v>
      </c>
      <c r="AQ835" s="36">
        <f>AQ834*AQ832/12</f>
        <v>0.0</v>
      </c>
      <c r="AR835" s="36">
        <f>AR834*AR832/12</f>
        <v>0.0</v>
      </c>
      <c r="AS835" s="36">
        <f>AS834*AS832/12</f>
        <v>0.0</v>
      </c>
      <c r="AT835" s="36">
        <f>AT834*AT832/12</f>
        <v>0.0</v>
      </c>
      <c r="AU835" s="36">
        <f>AU834*AU832/12</f>
        <v>0.0</v>
      </c>
      <c r="AV835" s="36">
        <f>AV834*AV832/12</f>
        <v>0.0</v>
      </c>
      <c r="AW835" s="36">
        <f>AW834*AW832/12</f>
        <v>0.0</v>
      </c>
      <c r="AX835" s="36">
        <f>AX834*AX832/12</f>
        <v>0.0</v>
      </c>
      <c r="AY835" s="36">
        <f>AY834*AY832/12</f>
        <v>0.0</v>
      </c>
      <c r="AZ835" s="36">
        <f>AZ834*AZ832/12</f>
        <v>0.0</v>
      </c>
      <c r="BA835" s="36">
        <f>BA834*BA832/12</f>
        <v>0.0</v>
      </c>
      <c r="BB835" s="36">
        <f>BB834*BB832/12</f>
        <v>0.0</v>
      </c>
      <c r="BC835" s="36">
        <f>BC834*BC832/12</f>
        <v>0.0</v>
      </c>
      <c r="BD835" s="36">
        <f>BD834*BD832/12</f>
        <v>0.0</v>
      </c>
      <c r="BE835" s="36">
        <f>BE834*BE832/12</f>
        <v>0.0</v>
      </c>
      <c r="BF835" s="36">
        <f>BF834*BF832/12</f>
        <v>0.0</v>
      </c>
      <c r="BG835" s="36">
        <f>BG834*BG832/12</f>
        <v>0.0</v>
      </c>
      <c r="BH835" s="36">
        <f>BH834*BH832/12</f>
        <v>0.0</v>
      </c>
      <c r="BI835" s="36">
        <f>BI834*BI832/12</f>
        <v>0.0</v>
      </c>
      <c r="BJ835" s="36">
        <f>BJ834*BJ832/12</f>
        <v>0.0</v>
      </c>
      <c r="BK835" s="36">
        <f>BK834*BK832/12</f>
        <v>0.0</v>
      </c>
      <c r="BL835" s="36">
        <f>BL834*BL832/12</f>
        <v>0.0</v>
      </c>
      <c r="BM835" s="36">
        <f>BM834*BM832/12</f>
        <v>0.0</v>
      </c>
      <c r="BN835" s="36">
        <f>BN834*BN832/12</f>
        <v>0.0</v>
      </c>
      <c r="BO835" s="36">
        <f>BO834*BO832/12</f>
        <v>0.0</v>
      </c>
    </row>
    <row r="836" ht="28" customHeight="1">
      <c r="A836" s="2" t="str">
        <v>SLOT42.RV_BASE</v>
      </c>
      <c r="B836" s="6" t="str">
        <v>SLOT42 pension / unemployment contribution base</v>
      </c>
      <c r="C836" s="2" t="str">
        <v>EUR</v>
      </c>
      <c r="D836" s="2" t="str">
        <v>SUM</v>
      </c>
      <c r="E836" s="36">
        <f>SUM(H836:BO836)</f>
        <v>0.0</v>
      </c>
      <c r="F836" s="6" t="str">
        <v>Spare row; inactive until a hire and an exit month are entered on People_Inputs</v>
      </c>
      <c r="G836" s="2"/>
      <c r="H836" s="35">
        <f>H833*MIN(H835,'Payroll_Rates'!H12)</f>
        <v>0.0</v>
      </c>
      <c r="I836" s="35">
        <f>I833*MIN(I835,'Payroll_Rates'!I12)</f>
        <v>0.0</v>
      </c>
      <c r="J836" s="35">
        <f>J833*MIN(J835,'Payroll_Rates'!J12)</f>
        <v>0.0</v>
      </c>
      <c r="K836" s="35">
        <f>K833*MIN(K835,'Payroll_Rates'!K12)</f>
        <v>0.0</v>
      </c>
      <c r="L836" s="35">
        <f>L833*MIN(L835,'Payroll_Rates'!L12)</f>
        <v>0.0</v>
      </c>
      <c r="M836" s="35">
        <f>M833*MIN(M835,'Payroll_Rates'!M12)</f>
        <v>0.0</v>
      </c>
      <c r="N836" s="35">
        <f>N833*MIN(N835,'Payroll_Rates'!N12)</f>
        <v>0.0</v>
      </c>
      <c r="O836" s="35">
        <f>O833*MIN(O835,'Payroll_Rates'!O12)</f>
        <v>0.0</v>
      </c>
      <c r="P836" s="35">
        <f>P833*MIN(P835,'Payroll_Rates'!P12)</f>
        <v>0.0</v>
      </c>
      <c r="Q836" s="35">
        <f>Q833*MIN(Q835,'Payroll_Rates'!Q12)</f>
        <v>0.0</v>
      </c>
      <c r="R836" s="35">
        <f>R833*MIN(R835,'Payroll_Rates'!R12)</f>
        <v>0.0</v>
      </c>
      <c r="S836" s="35">
        <f>S833*MIN(S835,'Payroll_Rates'!S12)</f>
        <v>0.0</v>
      </c>
      <c r="T836" s="35">
        <f>T833*MIN(T835,'Payroll_Rates'!T12)</f>
        <v>0.0</v>
      </c>
      <c r="U836" s="35">
        <f>U833*MIN(U835,'Payroll_Rates'!U12)</f>
        <v>0.0</v>
      </c>
      <c r="V836" s="35">
        <f>V833*MIN(V835,'Payroll_Rates'!V12)</f>
        <v>0.0</v>
      </c>
      <c r="W836" s="35">
        <f>W833*MIN(W835,'Payroll_Rates'!W12)</f>
        <v>0.0</v>
      </c>
      <c r="X836" s="35">
        <f>X833*MIN(X835,'Payroll_Rates'!X12)</f>
        <v>0.0</v>
      </c>
      <c r="Y836" s="35">
        <f>Y833*MIN(Y835,'Payroll_Rates'!Y12)</f>
        <v>0.0</v>
      </c>
      <c r="Z836" s="35">
        <f>Z833*MIN(Z835,'Payroll_Rates'!Z12)</f>
        <v>0.0</v>
      </c>
      <c r="AA836" s="35">
        <f>AA833*MIN(AA835,'Payroll_Rates'!AA12)</f>
        <v>0.0</v>
      </c>
      <c r="AB836" s="35">
        <f>AB833*MIN(AB835,'Payroll_Rates'!AB12)</f>
        <v>0.0</v>
      </c>
      <c r="AC836" s="35">
        <f>AC833*MIN(AC835,'Payroll_Rates'!AC12)</f>
        <v>0.0</v>
      </c>
      <c r="AD836" s="35">
        <f>AD833*MIN(AD835,'Payroll_Rates'!AD12)</f>
        <v>0.0</v>
      </c>
      <c r="AE836" s="35">
        <f>AE833*MIN(AE835,'Payroll_Rates'!AE12)</f>
        <v>0.0</v>
      </c>
      <c r="AF836" s="35">
        <f>AF833*MIN(AF835,'Payroll_Rates'!AF12)</f>
        <v>0.0</v>
      </c>
      <c r="AG836" s="35">
        <f>AG833*MIN(AG835,'Payroll_Rates'!AG12)</f>
        <v>0.0</v>
      </c>
      <c r="AH836" s="35">
        <f>AH833*MIN(AH835,'Payroll_Rates'!AH12)</f>
        <v>0.0</v>
      </c>
      <c r="AI836" s="35">
        <f>AI833*MIN(AI835,'Payroll_Rates'!AI12)</f>
        <v>0.0</v>
      </c>
      <c r="AJ836" s="35">
        <f>AJ833*MIN(AJ835,'Payroll_Rates'!AJ12)</f>
        <v>0.0</v>
      </c>
      <c r="AK836" s="35">
        <f>AK833*MIN(AK835,'Payroll_Rates'!AK12)</f>
        <v>0.0</v>
      </c>
      <c r="AL836" s="35">
        <f>AL833*MIN(AL835,'Payroll_Rates'!AL12)</f>
        <v>0.0</v>
      </c>
      <c r="AM836" s="35">
        <f>AM833*MIN(AM835,'Payroll_Rates'!AM12)</f>
        <v>0.0</v>
      </c>
      <c r="AN836" s="35">
        <f>AN833*MIN(AN835,'Payroll_Rates'!AN12)</f>
        <v>0.0</v>
      </c>
      <c r="AO836" s="35">
        <f>AO833*MIN(AO835,'Payroll_Rates'!AO12)</f>
        <v>0.0</v>
      </c>
      <c r="AP836" s="35">
        <f>AP833*MIN(AP835,'Payroll_Rates'!AP12)</f>
        <v>0.0</v>
      </c>
      <c r="AQ836" s="35">
        <f>AQ833*MIN(AQ835,'Payroll_Rates'!AQ12)</f>
        <v>0.0</v>
      </c>
      <c r="AR836" s="35">
        <f>AR833*MIN(AR835,'Payroll_Rates'!AR12)</f>
        <v>0.0</v>
      </c>
      <c r="AS836" s="35">
        <f>AS833*MIN(AS835,'Payroll_Rates'!AS12)</f>
        <v>0.0</v>
      </c>
      <c r="AT836" s="35">
        <f>AT833*MIN(AT835,'Payroll_Rates'!AT12)</f>
        <v>0.0</v>
      </c>
      <c r="AU836" s="35">
        <f>AU833*MIN(AU835,'Payroll_Rates'!AU12)</f>
        <v>0.0</v>
      </c>
      <c r="AV836" s="35">
        <f>AV833*MIN(AV835,'Payroll_Rates'!AV12)</f>
        <v>0.0</v>
      </c>
      <c r="AW836" s="35">
        <f>AW833*MIN(AW835,'Payroll_Rates'!AW12)</f>
        <v>0.0</v>
      </c>
      <c r="AX836" s="35">
        <f>AX833*MIN(AX835,'Payroll_Rates'!AX12)</f>
        <v>0.0</v>
      </c>
      <c r="AY836" s="35">
        <f>AY833*MIN(AY835,'Payroll_Rates'!AY12)</f>
        <v>0.0</v>
      </c>
      <c r="AZ836" s="35">
        <f>AZ833*MIN(AZ835,'Payroll_Rates'!AZ12)</f>
        <v>0.0</v>
      </c>
      <c r="BA836" s="35">
        <f>BA833*MIN(BA835,'Payroll_Rates'!BA12)</f>
        <v>0.0</v>
      </c>
      <c r="BB836" s="35">
        <f>BB833*MIN(BB835,'Payroll_Rates'!BB12)</f>
        <v>0.0</v>
      </c>
      <c r="BC836" s="35">
        <f>BC833*MIN(BC835,'Payroll_Rates'!BC12)</f>
        <v>0.0</v>
      </c>
      <c r="BD836" s="35">
        <f>BD833*MIN(BD835,'Payroll_Rates'!BD12)</f>
        <v>0.0</v>
      </c>
      <c r="BE836" s="35">
        <f>BE833*MIN(BE835,'Payroll_Rates'!BE12)</f>
        <v>0.0</v>
      </c>
      <c r="BF836" s="35">
        <f>BF833*MIN(BF835,'Payroll_Rates'!BF12)</f>
        <v>0.0</v>
      </c>
      <c r="BG836" s="35">
        <f>BG833*MIN(BG835,'Payroll_Rates'!BG12)</f>
        <v>0.0</v>
      </c>
      <c r="BH836" s="35">
        <f>BH833*MIN(BH835,'Payroll_Rates'!BH12)</f>
        <v>0.0</v>
      </c>
      <c r="BI836" s="35">
        <f>BI833*MIN(BI835,'Payroll_Rates'!BI12)</f>
        <v>0.0</v>
      </c>
      <c r="BJ836" s="35">
        <f>BJ833*MIN(BJ835,'Payroll_Rates'!BJ12)</f>
        <v>0.0</v>
      </c>
      <c r="BK836" s="35">
        <f>BK833*MIN(BK835,'Payroll_Rates'!BK12)</f>
        <v>0.0</v>
      </c>
      <c r="BL836" s="35">
        <f>BL833*MIN(BL835,'Payroll_Rates'!BL12)</f>
        <v>0.0</v>
      </c>
      <c r="BM836" s="35">
        <f>BM833*MIN(BM835,'Payroll_Rates'!BM12)</f>
        <v>0.0</v>
      </c>
      <c r="BN836" s="35">
        <f>BN833*MIN(BN835,'Payroll_Rates'!BN12)</f>
        <v>0.0</v>
      </c>
      <c r="BO836" s="35">
        <f>BO833*MIN(BO835,'Payroll_Rates'!BO12)</f>
        <v>0.0</v>
      </c>
    </row>
    <row r="837" ht="28" customHeight="1">
      <c r="A837" s="2" t="str">
        <v>SLOT42.KV_BASE</v>
      </c>
      <c r="B837" s="6" t="str">
        <v>SLOT42 health / care contribution base</v>
      </c>
      <c r="C837" s="2" t="str">
        <v>EUR</v>
      </c>
      <c r="D837" s="2" t="str">
        <v>SUM</v>
      </c>
      <c r="E837" s="36">
        <f>SUM(H837:BO837)</f>
        <v>0.0</v>
      </c>
      <c r="F837" s="6" t="str">
        <v>Spare row; inactive until a hire and an exit month are entered on People_Inputs</v>
      </c>
      <c r="G837" s="2"/>
      <c r="H837" s="35">
        <f>H833*MIN(H835,'Payroll_Rates'!H13)</f>
        <v>0.0</v>
      </c>
      <c r="I837" s="35">
        <f>I833*MIN(I835,'Payroll_Rates'!I13)</f>
        <v>0.0</v>
      </c>
      <c r="J837" s="35">
        <f>J833*MIN(J835,'Payroll_Rates'!J13)</f>
        <v>0.0</v>
      </c>
      <c r="K837" s="35">
        <f>K833*MIN(K835,'Payroll_Rates'!K13)</f>
        <v>0.0</v>
      </c>
      <c r="L837" s="35">
        <f>L833*MIN(L835,'Payroll_Rates'!L13)</f>
        <v>0.0</v>
      </c>
      <c r="M837" s="35">
        <f>M833*MIN(M835,'Payroll_Rates'!M13)</f>
        <v>0.0</v>
      </c>
      <c r="N837" s="35">
        <f>N833*MIN(N835,'Payroll_Rates'!N13)</f>
        <v>0.0</v>
      </c>
      <c r="O837" s="35">
        <f>O833*MIN(O835,'Payroll_Rates'!O13)</f>
        <v>0.0</v>
      </c>
      <c r="P837" s="35">
        <f>P833*MIN(P835,'Payroll_Rates'!P13)</f>
        <v>0.0</v>
      </c>
      <c r="Q837" s="35">
        <f>Q833*MIN(Q835,'Payroll_Rates'!Q13)</f>
        <v>0.0</v>
      </c>
      <c r="R837" s="35">
        <f>R833*MIN(R835,'Payroll_Rates'!R13)</f>
        <v>0.0</v>
      </c>
      <c r="S837" s="35">
        <f>S833*MIN(S835,'Payroll_Rates'!S13)</f>
        <v>0.0</v>
      </c>
      <c r="T837" s="35">
        <f>T833*MIN(T835,'Payroll_Rates'!T13)</f>
        <v>0.0</v>
      </c>
      <c r="U837" s="35">
        <f>U833*MIN(U835,'Payroll_Rates'!U13)</f>
        <v>0.0</v>
      </c>
      <c r="V837" s="35">
        <f>V833*MIN(V835,'Payroll_Rates'!V13)</f>
        <v>0.0</v>
      </c>
      <c r="W837" s="35">
        <f>W833*MIN(W835,'Payroll_Rates'!W13)</f>
        <v>0.0</v>
      </c>
      <c r="X837" s="35">
        <f>X833*MIN(X835,'Payroll_Rates'!X13)</f>
        <v>0.0</v>
      </c>
      <c r="Y837" s="35">
        <f>Y833*MIN(Y835,'Payroll_Rates'!Y13)</f>
        <v>0.0</v>
      </c>
      <c r="Z837" s="35">
        <f>Z833*MIN(Z835,'Payroll_Rates'!Z13)</f>
        <v>0.0</v>
      </c>
      <c r="AA837" s="35">
        <f>AA833*MIN(AA835,'Payroll_Rates'!AA13)</f>
        <v>0.0</v>
      </c>
      <c r="AB837" s="35">
        <f>AB833*MIN(AB835,'Payroll_Rates'!AB13)</f>
        <v>0.0</v>
      </c>
      <c r="AC837" s="35">
        <f>AC833*MIN(AC835,'Payroll_Rates'!AC13)</f>
        <v>0.0</v>
      </c>
      <c r="AD837" s="35">
        <f>AD833*MIN(AD835,'Payroll_Rates'!AD13)</f>
        <v>0.0</v>
      </c>
      <c r="AE837" s="35">
        <f>AE833*MIN(AE835,'Payroll_Rates'!AE13)</f>
        <v>0.0</v>
      </c>
      <c r="AF837" s="35">
        <f>AF833*MIN(AF835,'Payroll_Rates'!AF13)</f>
        <v>0.0</v>
      </c>
      <c r="AG837" s="35">
        <f>AG833*MIN(AG835,'Payroll_Rates'!AG13)</f>
        <v>0.0</v>
      </c>
      <c r="AH837" s="35">
        <f>AH833*MIN(AH835,'Payroll_Rates'!AH13)</f>
        <v>0.0</v>
      </c>
      <c r="AI837" s="35">
        <f>AI833*MIN(AI835,'Payroll_Rates'!AI13)</f>
        <v>0.0</v>
      </c>
      <c r="AJ837" s="35">
        <f>AJ833*MIN(AJ835,'Payroll_Rates'!AJ13)</f>
        <v>0.0</v>
      </c>
      <c r="AK837" s="35">
        <f>AK833*MIN(AK835,'Payroll_Rates'!AK13)</f>
        <v>0.0</v>
      </c>
      <c r="AL837" s="35">
        <f>AL833*MIN(AL835,'Payroll_Rates'!AL13)</f>
        <v>0.0</v>
      </c>
      <c r="AM837" s="35">
        <f>AM833*MIN(AM835,'Payroll_Rates'!AM13)</f>
        <v>0.0</v>
      </c>
      <c r="AN837" s="35">
        <f>AN833*MIN(AN835,'Payroll_Rates'!AN13)</f>
        <v>0.0</v>
      </c>
      <c r="AO837" s="35">
        <f>AO833*MIN(AO835,'Payroll_Rates'!AO13)</f>
        <v>0.0</v>
      </c>
      <c r="AP837" s="35">
        <f>AP833*MIN(AP835,'Payroll_Rates'!AP13)</f>
        <v>0.0</v>
      </c>
      <c r="AQ837" s="35">
        <f>AQ833*MIN(AQ835,'Payroll_Rates'!AQ13)</f>
        <v>0.0</v>
      </c>
      <c r="AR837" s="35">
        <f>AR833*MIN(AR835,'Payroll_Rates'!AR13)</f>
        <v>0.0</v>
      </c>
      <c r="AS837" s="35">
        <f>AS833*MIN(AS835,'Payroll_Rates'!AS13)</f>
        <v>0.0</v>
      </c>
      <c r="AT837" s="35">
        <f>AT833*MIN(AT835,'Payroll_Rates'!AT13)</f>
        <v>0.0</v>
      </c>
      <c r="AU837" s="35">
        <f>AU833*MIN(AU835,'Payroll_Rates'!AU13)</f>
        <v>0.0</v>
      </c>
      <c r="AV837" s="35">
        <f>AV833*MIN(AV835,'Payroll_Rates'!AV13)</f>
        <v>0.0</v>
      </c>
      <c r="AW837" s="35">
        <f>AW833*MIN(AW835,'Payroll_Rates'!AW13)</f>
        <v>0.0</v>
      </c>
      <c r="AX837" s="35">
        <f>AX833*MIN(AX835,'Payroll_Rates'!AX13)</f>
        <v>0.0</v>
      </c>
      <c r="AY837" s="35">
        <f>AY833*MIN(AY835,'Payroll_Rates'!AY13)</f>
        <v>0.0</v>
      </c>
      <c r="AZ837" s="35">
        <f>AZ833*MIN(AZ835,'Payroll_Rates'!AZ13)</f>
        <v>0.0</v>
      </c>
      <c r="BA837" s="35">
        <f>BA833*MIN(BA835,'Payroll_Rates'!BA13)</f>
        <v>0.0</v>
      </c>
      <c r="BB837" s="35">
        <f>BB833*MIN(BB835,'Payroll_Rates'!BB13)</f>
        <v>0.0</v>
      </c>
      <c r="BC837" s="35">
        <f>BC833*MIN(BC835,'Payroll_Rates'!BC13)</f>
        <v>0.0</v>
      </c>
      <c r="BD837" s="35">
        <f>BD833*MIN(BD835,'Payroll_Rates'!BD13)</f>
        <v>0.0</v>
      </c>
      <c r="BE837" s="35">
        <f>BE833*MIN(BE835,'Payroll_Rates'!BE13)</f>
        <v>0.0</v>
      </c>
      <c r="BF837" s="35">
        <f>BF833*MIN(BF835,'Payroll_Rates'!BF13)</f>
        <v>0.0</v>
      </c>
      <c r="BG837" s="35">
        <f>BG833*MIN(BG835,'Payroll_Rates'!BG13)</f>
        <v>0.0</v>
      </c>
      <c r="BH837" s="35">
        <f>BH833*MIN(BH835,'Payroll_Rates'!BH13)</f>
        <v>0.0</v>
      </c>
      <c r="BI837" s="35">
        <f>BI833*MIN(BI835,'Payroll_Rates'!BI13)</f>
        <v>0.0</v>
      </c>
      <c r="BJ837" s="35">
        <f>BJ833*MIN(BJ835,'Payroll_Rates'!BJ13)</f>
        <v>0.0</v>
      </c>
      <c r="BK837" s="35">
        <f>BK833*MIN(BK835,'Payroll_Rates'!BK13)</f>
        <v>0.0</v>
      </c>
      <c r="BL837" s="35">
        <f>BL833*MIN(BL835,'Payroll_Rates'!BL13)</f>
        <v>0.0</v>
      </c>
      <c r="BM837" s="35">
        <f>BM833*MIN(BM835,'Payroll_Rates'!BM13)</f>
        <v>0.0</v>
      </c>
      <c r="BN837" s="35">
        <f>BN833*MIN(BN835,'Payroll_Rates'!BN13)</f>
        <v>0.0</v>
      </c>
      <c r="BO837" s="35">
        <f>BO833*MIN(BO835,'Payroll_Rates'!BO13)</f>
        <v>0.0</v>
      </c>
    </row>
    <row r="838" ht="28" customHeight="1">
      <c r="A838" s="2" t="str">
        <v>SLOT42.RV</v>
      </c>
      <c r="B838" s="6" t="str">
        <v>SLOT42 employer pension contribution (RV)</v>
      </c>
      <c r="C838" s="2" t="str">
        <v>EUR</v>
      </c>
      <c r="D838" s="2" t="str">
        <v>SUM</v>
      </c>
      <c r="E838" s="36">
        <f>SUM(H838:BO838)</f>
        <v>0.0</v>
      </c>
      <c r="F838" s="6" t="str">
        <v>Spare row; inactive until a hire and an exit month are entered on People_Inputs</v>
      </c>
      <c r="G838" s="2"/>
      <c r="H838" s="35">
        <f>H836*'Payroll_Rates'!H11/'Inputs'!$E$28</f>
        <v>0.0</v>
      </c>
      <c r="I838" s="35">
        <f>I836*'Payroll_Rates'!I11/'Inputs'!$E$28</f>
        <v>0.0</v>
      </c>
      <c r="J838" s="35">
        <f>J836*'Payroll_Rates'!J11/'Inputs'!$E$28</f>
        <v>0.0</v>
      </c>
      <c r="K838" s="35">
        <f>K836*'Payroll_Rates'!K11/'Inputs'!$E$28</f>
        <v>0.0</v>
      </c>
      <c r="L838" s="35">
        <f>L836*'Payroll_Rates'!L11/'Inputs'!$E$28</f>
        <v>0.0</v>
      </c>
      <c r="M838" s="35">
        <f>M836*'Payroll_Rates'!M11/'Inputs'!$E$28</f>
        <v>0.0</v>
      </c>
      <c r="N838" s="35">
        <f>N836*'Payroll_Rates'!N11/'Inputs'!$E$28</f>
        <v>0.0</v>
      </c>
      <c r="O838" s="35">
        <f>O836*'Payroll_Rates'!O11/'Inputs'!$E$28</f>
        <v>0.0</v>
      </c>
      <c r="P838" s="35">
        <f>P836*'Payroll_Rates'!P11/'Inputs'!$E$28</f>
        <v>0.0</v>
      </c>
      <c r="Q838" s="35">
        <f>Q836*'Payroll_Rates'!Q11/'Inputs'!$E$28</f>
        <v>0.0</v>
      </c>
      <c r="R838" s="35">
        <f>R836*'Payroll_Rates'!R11/'Inputs'!$E$28</f>
        <v>0.0</v>
      </c>
      <c r="S838" s="35">
        <f>S836*'Payroll_Rates'!S11/'Inputs'!$E$28</f>
        <v>0.0</v>
      </c>
      <c r="T838" s="35">
        <f>T836*'Payroll_Rates'!T11/'Inputs'!$E$28</f>
        <v>0.0</v>
      </c>
      <c r="U838" s="35">
        <f>U836*'Payroll_Rates'!U11/'Inputs'!$E$28</f>
        <v>0.0</v>
      </c>
      <c r="V838" s="35">
        <f>V836*'Payroll_Rates'!V11/'Inputs'!$E$28</f>
        <v>0.0</v>
      </c>
      <c r="W838" s="35">
        <f>W836*'Payroll_Rates'!W11/'Inputs'!$E$28</f>
        <v>0.0</v>
      </c>
      <c r="X838" s="35">
        <f>X836*'Payroll_Rates'!X11/'Inputs'!$E$28</f>
        <v>0.0</v>
      </c>
      <c r="Y838" s="35">
        <f>Y836*'Payroll_Rates'!Y11/'Inputs'!$E$28</f>
        <v>0.0</v>
      </c>
      <c r="Z838" s="35">
        <f>Z836*'Payroll_Rates'!Z11/'Inputs'!$E$28</f>
        <v>0.0</v>
      </c>
      <c r="AA838" s="35">
        <f>AA836*'Payroll_Rates'!AA11/'Inputs'!$E$28</f>
        <v>0.0</v>
      </c>
      <c r="AB838" s="35">
        <f>AB836*'Payroll_Rates'!AB11/'Inputs'!$E$28</f>
        <v>0.0</v>
      </c>
      <c r="AC838" s="35">
        <f>AC836*'Payroll_Rates'!AC11/'Inputs'!$E$28</f>
        <v>0.0</v>
      </c>
      <c r="AD838" s="35">
        <f>AD836*'Payroll_Rates'!AD11/'Inputs'!$E$28</f>
        <v>0.0</v>
      </c>
      <c r="AE838" s="35">
        <f>AE836*'Payroll_Rates'!AE11/'Inputs'!$E$28</f>
        <v>0.0</v>
      </c>
      <c r="AF838" s="35">
        <f>AF836*'Payroll_Rates'!AF11/'Inputs'!$E$28</f>
        <v>0.0</v>
      </c>
      <c r="AG838" s="35">
        <f>AG836*'Payroll_Rates'!AG11/'Inputs'!$E$28</f>
        <v>0.0</v>
      </c>
      <c r="AH838" s="35">
        <f>AH836*'Payroll_Rates'!AH11/'Inputs'!$E$28</f>
        <v>0.0</v>
      </c>
      <c r="AI838" s="35">
        <f>AI836*'Payroll_Rates'!AI11/'Inputs'!$E$28</f>
        <v>0.0</v>
      </c>
      <c r="AJ838" s="35">
        <f>AJ836*'Payroll_Rates'!AJ11/'Inputs'!$E$28</f>
        <v>0.0</v>
      </c>
      <c r="AK838" s="35">
        <f>AK836*'Payroll_Rates'!AK11/'Inputs'!$E$28</f>
        <v>0.0</v>
      </c>
      <c r="AL838" s="35">
        <f>AL836*'Payroll_Rates'!AL11/'Inputs'!$E$28</f>
        <v>0.0</v>
      </c>
      <c r="AM838" s="35">
        <f>AM836*'Payroll_Rates'!AM11/'Inputs'!$E$28</f>
        <v>0.0</v>
      </c>
      <c r="AN838" s="35">
        <f>AN836*'Payroll_Rates'!AN11/'Inputs'!$E$28</f>
        <v>0.0</v>
      </c>
      <c r="AO838" s="35">
        <f>AO836*'Payroll_Rates'!AO11/'Inputs'!$E$28</f>
        <v>0.0</v>
      </c>
      <c r="AP838" s="35">
        <f>AP836*'Payroll_Rates'!AP11/'Inputs'!$E$28</f>
        <v>0.0</v>
      </c>
      <c r="AQ838" s="35">
        <f>AQ836*'Payroll_Rates'!AQ11/'Inputs'!$E$28</f>
        <v>0.0</v>
      </c>
      <c r="AR838" s="35">
        <f>AR836*'Payroll_Rates'!AR11/'Inputs'!$E$28</f>
        <v>0.0</v>
      </c>
      <c r="AS838" s="35">
        <f>AS836*'Payroll_Rates'!AS11/'Inputs'!$E$28</f>
        <v>0.0</v>
      </c>
      <c r="AT838" s="35">
        <f>AT836*'Payroll_Rates'!AT11/'Inputs'!$E$28</f>
        <v>0.0</v>
      </c>
      <c r="AU838" s="35">
        <f>AU836*'Payroll_Rates'!AU11/'Inputs'!$E$28</f>
        <v>0.0</v>
      </c>
      <c r="AV838" s="35">
        <f>AV836*'Payroll_Rates'!AV11/'Inputs'!$E$28</f>
        <v>0.0</v>
      </c>
      <c r="AW838" s="35">
        <f>AW836*'Payroll_Rates'!AW11/'Inputs'!$E$28</f>
        <v>0.0</v>
      </c>
      <c r="AX838" s="35">
        <f>AX836*'Payroll_Rates'!AX11/'Inputs'!$E$28</f>
        <v>0.0</v>
      </c>
      <c r="AY838" s="35">
        <f>AY836*'Payroll_Rates'!AY11/'Inputs'!$E$28</f>
        <v>0.0</v>
      </c>
      <c r="AZ838" s="35">
        <f>AZ836*'Payroll_Rates'!AZ11/'Inputs'!$E$28</f>
        <v>0.0</v>
      </c>
      <c r="BA838" s="35">
        <f>BA836*'Payroll_Rates'!BA11/'Inputs'!$E$28</f>
        <v>0.0</v>
      </c>
      <c r="BB838" s="35">
        <f>BB836*'Payroll_Rates'!BB11/'Inputs'!$E$28</f>
        <v>0.0</v>
      </c>
      <c r="BC838" s="35">
        <f>BC836*'Payroll_Rates'!BC11/'Inputs'!$E$28</f>
        <v>0.0</v>
      </c>
      <c r="BD838" s="35">
        <f>BD836*'Payroll_Rates'!BD11/'Inputs'!$E$28</f>
        <v>0.0</v>
      </c>
      <c r="BE838" s="35">
        <f>BE836*'Payroll_Rates'!BE11/'Inputs'!$E$28</f>
        <v>0.0</v>
      </c>
      <c r="BF838" s="35">
        <f>BF836*'Payroll_Rates'!BF11/'Inputs'!$E$28</f>
        <v>0.0</v>
      </c>
      <c r="BG838" s="35">
        <f>BG836*'Payroll_Rates'!BG11/'Inputs'!$E$28</f>
        <v>0.0</v>
      </c>
      <c r="BH838" s="35">
        <f>BH836*'Payroll_Rates'!BH11/'Inputs'!$E$28</f>
        <v>0.0</v>
      </c>
      <c r="BI838" s="35">
        <f>BI836*'Payroll_Rates'!BI11/'Inputs'!$E$28</f>
        <v>0.0</v>
      </c>
      <c r="BJ838" s="35">
        <f>BJ836*'Payroll_Rates'!BJ11/'Inputs'!$E$28</f>
        <v>0.0</v>
      </c>
      <c r="BK838" s="35">
        <f>BK836*'Payroll_Rates'!BK11/'Inputs'!$E$28</f>
        <v>0.0</v>
      </c>
      <c r="BL838" s="35">
        <f>BL836*'Payroll_Rates'!BL11/'Inputs'!$E$28</f>
        <v>0.0</v>
      </c>
      <c r="BM838" s="35">
        <f>BM836*'Payroll_Rates'!BM11/'Inputs'!$E$28</f>
        <v>0.0</v>
      </c>
      <c r="BN838" s="35">
        <f>BN836*'Payroll_Rates'!BN11/'Inputs'!$E$28</f>
        <v>0.0</v>
      </c>
      <c r="BO838" s="35">
        <f>BO836*'Payroll_Rates'!BO11/'Inputs'!$E$28</f>
        <v>0.0</v>
      </c>
    </row>
    <row r="839" ht="28" customHeight="1">
      <c r="A839" s="2" t="str">
        <v>SLOT42.AV</v>
      </c>
      <c r="B839" s="6" t="str">
        <v>SLOT42 employer unemployment contribution (AV)</v>
      </c>
      <c r="C839" s="2" t="str">
        <v>EUR</v>
      </c>
      <c r="D839" s="2" t="str">
        <v>SUM</v>
      </c>
      <c r="E839" s="36">
        <f>SUM(H839:BO839)</f>
        <v>0.0</v>
      </c>
      <c r="F839" s="6" t="str">
        <v>Spare row; inactive until a hire and an exit month are entered on People_Inputs</v>
      </c>
      <c r="G839" s="2"/>
      <c r="H839" s="35">
        <f>H836*'Inputs'!$E$13/'Inputs'!$E$28</f>
        <v>0.0</v>
      </c>
      <c r="I839" s="35">
        <f>I836*'Inputs'!$E$13/'Inputs'!$E$28</f>
        <v>0.0</v>
      </c>
      <c r="J839" s="35">
        <f>J836*'Inputs'!$E$13/'Inputs'!$E$28</f>
        <v>0.0</v>
      </c>
      <c r="K839" s="35">
        <f>K836*'Inputs'!$E$13/'Inputs'!$E$28</f>
        <v>0.0</v>
      </c>
      <c r="L839" s="35">
        <f>L836*'Inputs'!$E$13/'Inputs'!$E$28</f>
        <v>0.0</v>
      </c>
      <c r="M839" s="35">
        <f>M836*'Inputs'!$E$13/'Inputs'!$E$28</f>
        <v>0.0</v>
      </c>
      <c r="N839" s="35">
        <f>N836*'Inputs'!$E$13/'Inputs'!$E$28</f>
        <v>0.0</v>
      </c>
      <c r="O839" s="35">
        <f>O836*'Inputs'!$E$13/'Inputs'!$E$28</f>
        <v>0.0</v>
      </c>
      <c r="P839" s="35">
        <f>P836*'Inputs'!$E$13/'Inputs'!$E$28</f>
        <v>0.0</v>
      </c>
      <c r="Q839" s="35">
        <f>Q836*'Inputs'!$E$13/'Inputs'!$E$28</f>
        <v>0.0</v>
      </c>
      <c r="R839" s="35">
        <f>R836*'Inputs'!$E$13/'Inputs'!$E$28</f>
        <v>0.0</v>
      </c>
      <c r="S839" s="35">
        <f>S836*'Inputs'!$E$13/'Inputs'!$E$28</f>
        <v>0.0</v>
      </c>
      <c r="T839" s="35">
        <f>T836*'Inputs'!$E$13/'Inputs'!$E$28</f>
        <v>0.0</v>
      </c>
      <c r="U839" s="35">
        <f>U836*'Inputs'!$E$13/'Inputs'!$E$28</f>
        <v>0.0</v>
      </c>
      <c r="V839" s="35">
        <f>V836*'Inputs'!$E$13/'Inputs'!$E$28</f>
        <v>0.0</v>
      </c>
      <c r="W839" s="35">
        <f>W836*'Inputs'!$E$13/'Inputs'!$E$28</f>
        <v>0.0</v>
      </c>
      <c r="X839" s="35">
        <f>X836*'Inputs'!$E$13/'Inputs'!$E$28</f>
        <v>0.0</v>
      </c>
      <c r="Y839" s="35">
        <f>Y836*'Inputs'!$E$13/'Inputs'!$E$28</f>
        <v>0.0</v>
      </c>
      <c r="Z839" s="35">
        <f>Z836*'Inputs'!$E$13/'Inputs'!$E$28</f>
        <v>0.0</v>
      </c>
      <c r="AA839" s="35">
        <f>AA836*'Inputs'!$E$13/'Inputs'!$E$28</f>
        <v>0.0</v>
      </c>
      <c r="AB839" s="35">
        <f>AB836*'Inputs'!$E$13/'Inputs'!$E$28</f>
        <v>0.0</v>
      </c>
      <c r="AC839" s="35">
        <f>AC836*'Inputs'!$E$13/'Inputs'!$E$28</f>
        <v>0.0</v>
      </c>
      <c r="AD839" s="35">
        <f>AD836*'Inputs'!$E$13/'Inputs'!$E$28</f>
        <v>0.0</v>
      </c>
      <c r="AE839" s="35">
        <f>AE836*'Inputs'!$E$13/'Inputs'!$E$28</f>
        <v>0.0</v>
      </c>
      <c r="AF839" s="35">
        <f>AF836*'Inputs'!$E$13/'Inputs'!$E$28</f>
        <v>0.0</v>
      </c>
      <c r="AG839" s="35">
        <f>AG836*'Inputs'!$E$13/'Inputs'!$E$28</f>
        <v>0.0</v>
      </c>
      <c r="AH839" s="35">
        <f>AH836*'Inputs'!$E$13/'Inputs'!$E$28</f>
        <v>0.0</v>
      </c>
      <c r="AI839" s="35">
        <f>AI836*'Inputs'!$E$13/'Inputs'!$E$28</f>
        <v>0.0</v>
      </c>
      <c r="AJ839" s="35">
        <f>AJ836*'Inputs'!$E$13/'Inputs'!$E$28</f>
        <v>0.0</v>
      </c>
      <c r="AK839" s="35">
        <f>AK836*'Inputs'!$E$13/'Inputs'!$E$28</f>
        <v>0.0</v>
      </c>
      <c r="AL839" s="35">
        <f>AL836*'Inputs'!$E$13/'Inputs'!$E$28</f>
        <v>0.0</v>
      </c>
      <c r="AM839" s="35">
        <f>AM836*'Inputs'!$E$13/'Inputs'!$E$28</f>
        <v>0.0</v>
      </c>
      <c r="AN839" s="35">
        <f>AN836*'Inputs'!$E$13/'Inputs'!$E$28</f>
        <v>0.0</v>
      </c>
      <c r="AO839" s="35">
        <f>AO836*'Inputs'!$E$13/'Inputs'!$E$28</f>
        <v>0.0</v>
      </c>
      <c r="AP839" s="35">
        <f>AP836*'Inputs'!$E$13/'Inputs'!$E$28</f>
        <v>0.0</v>
      </c>
      <c r="AQ839" s="35">
        <f>AQ836*'Inputs'!$E$13/'Inputs'!$E$28</f>
        <v>0.0</v>
      </c>
      <c r="AR839" s="35">
        <f>AR836*'Inputs'!$E$13/'Inputs'!$E$28</f>
        <v>0.0</v>
      </c>
      <c r="AS839" s="35">
        <f>AS836*'Inputs'!$E$13/'Inputs'!$E$28</f>
        <v>0.0</v>
      </c>
      <c r="AT839" s="35">
        <f>AT836*'Inputs'!$E$13/'Inputs'!$E$28</f>
        <v>0.0</v>
      </c>
      <c r="AU839" s="35">
        <f>AU836*'Inputs'!$E$13/'Inputs'!$E$28</f>
        <v>0.0</v>
      </c>
      <c r="AV839" s="35">
        <f>AV836*'Inputs'!$E$13/'Inputs'!$E$28</f>
        <v>0.0</v>
      </c>
      <c r="AW839" s="35">
        <f>AW836*'Inputs'!$E$13/'Inputs'!$E$28</f>
        <v>0.0</v>
      </c>
      <c r="AX839" s="35">
        <f>AX836*'Inputs'!$E$13/'Inputs'!$E$28</f>
        <v>0.0</v>
      </c>
      <c r="AY839" s="35">
        <f>AY836*'Inputs'!$E$13/'Inputs'!$E$28</f>
        <v>0.0</v>
      </c>
      <c r="AZ839" s="35">
        <f>AZ836*'Inputs'!$E$13/'Inputs'!$E$28</f>
        <v>0.0</v>
      </c>
      <c r="BA839" s="35">
        <f>BA836*'Inputs'!$E$13/'Inputs'!$E$28</f>
        <v>0.0</v>
      </c>
      <c r="BB839" s="35">
        <f>BB836*'Inputs'!$E$13/'Inputs'!$E$28</f>
        <v>0.0</v>
      </c>
      <c r="BC839" s="35">
        <f>BC836*'Inputs'!$E$13/'Inputs'!$E$28</f>
        <v>0.0</v>
      </c>
      <c r="BD839" s="35">
        <f>BD836*'Inputs'!$E$13/'Inputs'!$E$28</f>
        <v>0.0</v>
      </c>
      <c r="BE839" s="35">
        <f>BE836*'Inputs'!$E$13/'Inputs'!$E$28</f>
        <v>0.0</v>
      </c>
      <c r="BF839" s="35">
        <f>BF836*'Inputs'!$E$13/'Inputs'!$E$28</f>
        <v>0.0</v>
      </c>
      <c r="BG839" s="35">
        <f>BG836*'Inputs'!$E$13/'Inputs'!$E$28</f>
        <v>0.0</v>
      </c>
      <c r="BH839" s="35">
        <f>BH836*'Inputs'!$E$13/'Inputs'!$E$28</f>
        <v>0.0</v>
      </c>
      <c r="BI839" s="35">
        <f>BI836*'Inputs'!$E$13/'Inputs'!$E$28</f>
        <v>0.0</v>
      </c>
      <c r="BJ839" s="35">
        <f>BJ836*'Inputs'!$E$13/'Inputs'!$E$28</f>
        <v>0.0</v>
      </c>
      <c r="BK839" s="35">
        <f>BK836*'Inputs'!$E$13/'Inputs'!$E$28</f>
        <v>0.0</v>
      </c>
      <c r="BL839" s="35">
        <f>BL836*'Inputs'!$E$13/'Inputs'!$E$28</f>
        <v>0.0</v>
      </c>
      <c r="BM839" s="35">
        <f>BM836*'Inputs'!$E$13/'Inputs'!$E$28</f>
        <v>0.0</v>
      </c>
      <c r="BN839" s="35">
        <f>BN836*'Inputs'!$E$13/'Inputs'!$E$28</f>
        <v>0.0</v>
      </c>
      <c r="BO839" s="35">
        <f>BO836*'Inputs'!$E$13/'Inputs'!$E$28</f>
        <v>0.0</v>
      </c>
    </row>
    <row r="840" ht="28" customHeight="1">
      <c r="A840" s="2" t="str">
        <v>SLOT42.KV</v>
      </c>
      <c r="B840" s="6" t="str">
        <v>SLOT42 employer health contribution (KV)</v>
      </c>
      <c r="C840" s="2" t="str">
        <v>EUR</v>
      </c>
      <c r="D840" s="2" t="str">
        <v>SUM</v>
      </c>
      <c r="E840" s="36">
        <f>SUM(H840:BO840)</f>
        <v>0.0</v>
      </c>
      <c r="F840" s="6" t="str">
        <v>Spare row; inactive until a hire and an exit month are entered on People_Inputs</v>
      </c>
      <c r="G840" s="2"/>
      <c r="H840" s="35">
        <f>H837*('Inputs'!$E$14+'Inputs'!$E$15)/'Inputs'!$E$28</f>
        <v>0.0</v>
      </c>
      <c r="I840" s="35">
        <f>I837*('Inputs'!$E$14+'Inputs'!$E$15)/'Inputs'!$E$28</f>
        <v>0.0</v>
      </c>
      <c r="J840" s="35">
        <f>J837*('Inputs'!$E$14+'Inputs'!$E$15)/'Inputs'!$E$28</f>
        <v>0.0</v>
      </c>
      <c r="K840" s="35">
        <f>K837*('Inputs'!$E$14+'Inputs'!$E$15)/'Inputs'!$E$28</f>
        <v>0.0</v>
      </c>
      <c r="L840" s="35">
        <f>L837*('Inputs'!$E$14+'Inputs'!$E$15)/'Inputs'!$E$28</f>
        <v>0.0</v>
      </c>
      <c r="M840" s="35">
        <f>M837*('Inputs'!$E$14+'Inputs'!$E$15)/'Inputs'!$E$28</f>
        <v>0.0</v>
      </c>
      <c r="N840" s="35">
        <f>N837*('Inputs'!$E$14+'Inputs'!$E$15)/'Inputs'!$E$28</f>
        <v>0.0</v>
      </c>
      <c r="O840" s="35">
        <f>O837*('Inputs'!$E$14+'Inputs'!$E$15)/'Inputs'!$E$28</f>
        <v>0.0</v>
      </c>
      <c r="P840" s="35">
        <f>P837*('Inputs'!$E$14+'Inputs'!$E$15)/'Inputs'!$E$28</f>
        <v>0.0</v>
      </c>
      <c r="Q840" s="35">
        <f>Q837*('Inputs'!$E$14+'Inputs'!$E$15)/'Inputs'!$E$28</f>
        <v>0.0</v>
      </c>
      <c r="R840" s="35">
        <f>R837*('Inputs'!$E$14+'Inputs'!$E$15)/'Inputs'!$E$28</f>
        <v>0.0</v>
      </c>
      <c r="S840" s="35">
        <f>S837*('Inputs'!$E$14+'Inputs'!$E$15)/'Inputs'!$E$28</f>
        <v>0.0</v>
      </c>
      <c r="T840" s="35">
        <f>T837*('Inputs'!$E$14+'Inputs'!$E$15)/'Inputs'!$E$28</f>
        <v>0.0</v>
      </c>
      <c r="U840" s="35">
        <f>U837*('Inputs'!$E$14+'Inputs'!$E$15)/'Inputs'!$E$28</f>
        <v>0.0</v>
      </c>
      <c r="V840" s="35">
        <f>V837*('Inputs'!$E$14+'Inputs'!$E$15)/'Inputs'!$E$28</f>
        <v>0.0</v>
      </c>
      <c r="W840" s="35">
        <f>W837*('Inputs'!$E$14+'Inputs'!$E$15)/'Inputs'!$E$28</f>
        <v>0.0</v>
      </c>
      <c r="X840" s="35">
        <f>X837*('Inputs'!$E$14+'Inputs'!$E$15)/'Inputs'!$E$28</f>
        <v>0.0</v>
      </c>
      <c r="Y840" s="35">
        <f>Y837*('Inputs'!$E$14+'Inputs'!$E$15)/'Inputs'!$E$28</f>
        <v>0.0</v>
      </c>
      <c r="Z840" s="35">
        <f>Z837*('Inputs'!$E$14+'Inputs'!$E$15)/'Inputs'!$E$28</f>
        <v>0.0</v>
      </c>
      <c r="AA840" s="35">
        <f>AA837*('Inputs'!$E$14+'Inputs'!$E$15)/'Inputs'!$E$28</f>
        <v>0.0</v>
      </c>
      <c r="AB840" s="35">
        <f>AB837*('Inputs'!$E$14+'Inputs'!$E$15)/'Inputs'!$E$28</f>
        <v>0.0</v>
      </c>
      <c r="AC840" s="35">
        <f>AC837*('Inputs'!$E$14+'Inputs'!$E$15)/'Inputs'!$E$28</f>
        <v>0.0</v>
      </c>
      <c r="AD840" s="35">
        <f>AD837*('Inputs'!$E$14+'Inputs'!$E$15)/'Inputs'!$E$28</f>
        <v>0.0</v>
      </c>
      <c r="AE840" s="35">
        <f>AE837*('Inputs'!$E$14+'Inputs'!$E$15)/'Inputs'!$E$28</f>
        <v>0.0</v>
      </c>
      <c r="AF840" s="35">
        <f>AF837*('Inputs'!$E$14+'Inputs'!$E$15)/'Inputs'!$E$28</f>
        <v>0.0</v>
      </c>
      <c r="AG840" s="35">
        <f>AG837*('Inputs'!$E$14+'Inputs'!$E$15)/'Inputs'!$E$28</f>
        <v>0.0</v>
      </c>
      <c r="AH840" s="35">
        <f>AH837*('Inputs'!$E$14+'Inputs'!$E$15)/'Inputs'!$E$28</f>
        <v>0.0</v>
      </c>
      <c r="AI840" s="35">
        <f>AI837*('Inputs'!$E$14+'Inputs'!$E$15)/'Inputs'!$E$28</f>
        <v>0.0</v>
      </c>
      <c r="AJ840" s="35">
        <f>AJ837*('Inputs'!$E$14+'Inputs'!$E$15)/'Inputs'!$E$28</f>
        <v>0.0</v>
      </c>
      <c r="AK840" s="35">
        <f>AK837*('Inputs'!$E$14+'Inputs'!$E$15)/'Inputs'!$E$28</f>
        <v>0.0</v>
      </c>
      <c r="AL840" s="35">
        <f>AL837*('Inputs'!$E$14+'Inputs'!$E$15)/'Inputs'!$E$28</f>
        <v>0.0</v>
      </c>
      <c r="AM840" s="35">
        <f>AM837*('Inputs'!$E$14+'Inputs'!$E$15)/'Inputs'!$E$28</f>
        <v>0.0</v>
      </c>
      <c r="AN840" s="35">
        <f>AN837*('Inputs'!$E$14+'Inputs'!$E$15)/'Inputs'!$E$28</f>
        <v>0.0</v>
      </c>
      <c r="AO840" s="35">
        <f>AO837*('Inputs'!$E$14+'Inputs'!$E$15)/'Inputs'!$E$28</f>
        <v>0.0</v>
      </c>
      <c r="AP840" s="35">
        <f>AP837*('Inputs'!$E$14+'Inputs'!$E$15)/'Inputs'!$E$28</f>
        <v>0.0</v>
      </c>
      <c r="AQ840" s="35">
        <f>AQ837*('Inputs'!$E$14+'Inputs'!$E$15)/'Inputs'!$E$28</f>
        <v>0.0</v>
      </c>
      <c r="AR840" s="35">
        <f>AR837*('Inputs'!$E$14+'Inputs'!$E$15)/'Inputs'!$E$28</f>
        <v>0.0</v>
      </c>
      <c r="AS840" s="35">
        <f>AS837*('Inputs'!$E$14+'Inputs'!$E$15)/'Inputs'!$E$28</f>
        <v>0.0</v>
      </c>
      <c r="AT840" s="35">
        <f>AT837*('Inputs'!$E$14+'Inputs'!$E$15)/'Inputs'!$E$28</f>
        <v>0.0</v>
      </c>
      <c r="AU840" s="35">
        <f>AU837*('Inputs'!$E$14+'Inputs'!$E$15)/'Inputs'!$E$28</f>
        <v>0.0</v>
      </c>
      <c r="AV840" s="35">
        <f>AV837*('Inputs'!$E$14+'Inputs'!$E$15)/'Inputs'!$E$28</f>
        <v>0.0</v>
      </c>
      <c r="AW840" s="35">
        <f>AW837*('Inputs'!$E$14+'Inputs'!$E$15)/'Inputs'!$E$28</f>
        <v>0.0</v>
      </c>
      <c r="AX840" s="35">
        <f>AX837*('Inputs'!$E$14+'Inputs'!$E$15)/'Inputs'!$E$28</f>
        <v>0.0</v>
      </c>
      <c r="AY840" s="35">
        <f>AY837*('Inputs'!$E$14+'Inputs'!$E$15)/'Inputs'!$E$28</f>
        <v>0.0</v>
      </c>
      <c r="AZ840" s="35">
        <f>AZ837*('Inputs'!$E$14+'Inputs'!$E$15)/'Inputs'!$E$28</f>
        <v>0.0</v>
      </c>
      <c r="BA840" s="35">
        <f>BA837*('Inputs'!$E$14+'Inputs'!$E$15)/'Inputs'!$E$28</f>
        <v>0.0</v>
      </c>
      <c r="BB840" s="35">
        <f>BB837*('Inputs'!$E$14+'Inputs'!$E$15)/'Inputs'!$E$28</f>
        <v>0.0</v>
      </c>
      <c r="BC840" s="35">
        <f>BC837*('Inputs'!$E$14+'Inputs'!$E$15)/'Inputs'!$E$28</f>
        <v>0.0</v>
      </c>
      <c r="BD840" s="35">
        <f>BD837*('Inputs'!$E$14+'Inputs'!$E$15)/'Inputs'!$E$28</f>
        <v>0.0</v>
      </c>
      <c r="BE840" s="35">
        <f>BE837*('Inputs'!$E$14+'Inputs'!$E$15)/'Inputs'!$E$28</f>
        <v>0.0</v>
      </c>
      <c r="BF840" s="35">
        <f>BF837*('Inputs'!$E$14+'Inputs'!$E$15)/'Inputs'!$E$28</f>
        <v>0.0</v>
      </c>
      <c r="BG840" s="35">
        <f>BG837*('Inputs'!$E$14+'Inputs'!$E$15)/'Inputs'!$E$28</f>
        <v>0.0</v>
      </c>
      <c r="BH840" s="35">
        <f>BH837*('Inputs'!$E$14+'Inputs'!$E$15)/'Inputs'!$E$28</f>
        <v>0.0</v>
      </c>
      <c r="BI840" s="35">
        <f>BI837*('Inputs'!$E$14+'Inputs'!$E$15)/'Inputs'!$E$28</f>
        <v>0.0</v>
      </c>
      <c r="BJ840" s="35">
        <f>BJ837*('Inputs'!$E$14+'Inputs'!$E$15)/'Inputs'!$E$28</f>
        <v>0.0</v>
      </c>
      <c r="BK840" s="35">
        <f>BK837*('Inputs'!$E$14+'Inputs'!$E$15)/'Inputs'!$E$28</f>
        <v>0.0</v>
      </c>
      <c r="BL840" s="35">
        <f>BL837*('Inputs'!$E$14+'Inputs'!$E$15)/'Inputs'!$E$28</f>
        <v>0.0</v>
      </c>
      <c r="BM840" s="35">
        <f>BM837*('Inputs'!$E$14+'Inputs'!$E$15)/'Inputs'!$E$28</f>
        <v>0.0</v>
      </c>
      <c r="BN840" s="35">
        <f>BN837*('Inputs'!$E$14+'Inputs'!$E$15)/'Inputs'!$E$28</f>
        <v>0.0</v>
      </c>
      <c r="BO840" s="35">
        <f>BO837*('Inputs'!$E$14+'Inputs'!$E$15)/'Inputs'!$E$28</f>
        <v>0.0</v>
      </c>
    </row>
    <row r="841" ht="28" customHeight="1">
      <c r="A841" s="2" t="str">
        <v>SLOT42.PV</v>
      </c>
      <c r="B841" s="6" t="str">
        <v>SLOT42 employer care contribution (PV)</v>
      </c>
      <c r="C841" s="2" t="str">
        <v>EUR</v>
      </c>
      <c r="D841" s="2" t="str">
        <v>SUM</v>
      </c>
      <c r="E841" s="36">
        <f>SUM(H841:BO841)</f>
        <v>0.0</v>
      </c>
      <c r="F841" s="6" t="str">
        <v>Spare row; inactive until a hire and an exit month are entered on People_Inputs</v>
      </c>
      <c r="G841" s="2"/>
      <c r="H841" s="35">
        <f>H837*'Inputs'!$E$16/'Inputs'!$E$28</f>
        <v>0.0</v>
      </c>
      <c r="I841" s="35">
        <f>I837*'Inputs'!$E$16/'Inputs'!$E$28</f>
        <v>0.0</v>
      </c>
      <c r="J841" s="35">
        <f>J837*'Inputs'!$E$16/'Inputs'!$E$28</f>
        <v>0.0</v>
      </c>
      <c r="K841" s="35">
        <f>K837*'Inputs'!$E$16/'Inputs'!$E$28</f>
        <v>0.0</v>
      </c>
      <c r="L841" s="35">
        <f>L837*'Inputs'!$E$16/'Inputs'!$E$28</f>
        <v>0.0</v>
      </c>
      <c r="M841" s="35">
        <f>M837*'Inputs'!$E$16/'Inputs'!$E$28</f>
        <v>0.0</v>
      </c>
      <c r="N841" s="35">
        <f>N837*'Inputs'!$E$16/'Inputs'!$E$28</f>
        <v>0.0</v>
      </c>
      <c r="O841" s="35">
        <f>O837*'Inputs'!$E$16/'Inputs'!$E$28</f>
        <v>0.0</v>
      </c>
      <c r="P841" s="35">
        <f>P837*'Inputs'!$E$16/'Inputs'!$E$28</f>
        <v>0.0</v>
      </c>
      <c r="Q841" s="35">
        <f>Q837*'Inputs'!$E$16/'Inputs'!$E$28</f>
        <v>0.0</v>
      </c>
      <c r="R841" s="35">
        <f>R837*'Inputs'!$E$16/'Inputs'!$E$28</f>
        <v>0.0</v>
      </c>
      <c r="S841" s="35">
        <f>S837*'Inputs'!$E$16/'Inputs'!$E$28</f>
        <v>0.0</v>
      </c>
      <c r="T841" s="35">
        <f>T837*'Inputs'!$E$16/'Inputs'!$E$28</f>
        <v>0.0</v>
      </c>
      <c r="U841" s="35">
        <f>U837*'Inputs'!$E$16/'Inputs'!$E$28</f>
        <v>0.0</v>
      </c>
      <c r="V841" s="35">
        <f>V837*'Inputs'!$E$16/'Inputs'!$E$28</f>
        <v>0.0</v>
      </c>
      <c r="W841" s="35">
        <f>W837*'Inputs'!$E$16/'Inputs'!$E$28</f>
        <v>0.0</v>
      </c>
      <c r="X841" s="35">
        <f>X837*'Inputs'!$E$16/'Inputs'!$E$28</f>
        <v>0.0</v>
      </c>
      <c r="Y841" s="35">
        <f>Y837*'Inputs'!$E$16/'Inputs'!$E$28</f>
        <v>0.0</v>
      </c>
      <c r="Z841" s="35">
        <f>Z837*'Inputs'!$E$16/'Inputs'!$E$28</f>
        <v>0.0</v>
      </c>
      <c r="AA841" s="35">
        <f>AA837*'Inputs'!$E$16/'Inputs'!$E$28</f>
        <v>0.0</v>
      </c>
      <c r="AB841" s="35">
        <f>AB837*'Inputs'!$E$16/'Inputs'!$E$28</f>
        <v>0.0</v>
      </c>
      <c r="AC841" s="35">
        <f>AC837*'Inputs'!$E$16/'Inputs'!$E$28</f>
        <v>0.0</v>
      </c>
      <c r="AD841" s="35">
        <f>AD837*'Inputs'!$E$16/'Inputs'!$E$28</f>
        <v>0.0</v>
      </c>
      <c r="AE841" s="35">
        <f>AE837*'Inputs'!$E$16/'Inputs'!$E$28</f>
        <v>0.0</v>
      </c>
      <c r="AF841" s="35">
        <f>AF837*'Inputs'!$E$16/'Inputs'!$E$28</f>
        <v>0.0</v>
      </c>
      <c r="AG841" s="35">
        <f>AG837*'Inputs'!$E$16/'Inputs'!$E$28</f>
        <v>0.0</v>
      </c>
      <c r="AH841" s="35">
        <f>AH837*'Inputs'!$E$16/'Inputs'!$E$28</f>
        <v>0.0</v>
      </c>
      <c r="AI841" s="35">
        <f>AI837*'Inputs'!$E$16/'Inputs'!$E$28</f>
        <v>0.0</v>
      </c>
      <c r="AJ841" s="35">
        <f>AJ837*'Inputs'!$E$16/'Inputs'!$E$28</f>
        <v>0.0</v>
      </c>
      <c r="AK841" s="35">
        <f>AK837*'Inputs'!$E$16/'Inputs'!$E$28</f>
        <v>0.0</v>
      </c>
      <c r="AL841" s="35">
        <f>AL837*'Inputs'!$E$16/'Inputs'!$E$28</f>
        <v>0.0</v>
      </c>
      <c r="AM841" s="35">
        <f>AM837*'Inputs'!$E$16/'Inputs'!$E$28</f>
        <v>0.0</v>
      </c>
      <c r="AN841" s="35">
        <f>AN837*'Inputs'!$E$16/'Inputs'!$E$28</f>
        <v>0.0</v>
      </c>
      <c r="AO841" s="35">
        <f>AO837*'Inputs'!$E$16/'Inputs'!$E$28</f>
        <v>0.0</v>
      </c>
      <c r="AP841" s="35">
        <f>AP837*'Inputs'!$E$16/'Inputs'!$E$28</f>
        <v>0.0</v>
      </c>
      <c r="AQ841" s="35">
        <f>AQ837*'Inputs'!$E$16/'Inputs'!$E$28</f>
        <v>0.0</v>
      </c>
      <c r="AR841" s="35">
        <f>AR837*'Inputs'!$E$16/'Inputs'!$E$28</f>
        <v>0.0</v>
      </c>
      <c r="AS841" s="35">
        <f>AS837*'Inputs'!$E$16/'Inputs'!$E$28</f>
        <v>0.0</v>
      </c>
      <c r="AT841" s="35">
        <f>AT837*'Inputs'!$E$16/'Inputs'!$E$28</f>
        <v>0.0</v>
      </c>
      <c r="AU841" s="35">
        <f>AU837*'Inputs'!$E$16/'Inputs'!$E$28</f>
        <v>0.0</v>
      </c>
      <c r="AV841" s="35">
        <f>AV837*'Inputs'!$E$16/'Inputs'!$E$28</f>
        <v>0.0</v>
      </c>
      <c r="AW841" s="35">
        <f>AW837*'Inputs'!$E$16/'Inputs'!$E$28</f>
        <v>0.0</v>
      </c>
      <c r="AX841" s="35">
        <f>AX837*'Inputs'!$E$16/'Inputs'!$E$28</f>
        <v>0.0</v>
      </c>
      <c r="AY841" s="35">
        <f>AY837*'Inputs'!$E$16/'Inputs'!$E$28</f>
        <v>0.0</v>
      </c>
      <c r="AZ841" s="35">
        <f>AZ837*'Inputs'!$E$16/'Inputs'!$E$28</f>
        <v>0.0</v>
      </c>
      <c r="BA841" s="35">
        <f>BA837*'Inputs'!$E$16/'Inputs'!$E$28</f>
        <v>0.0</v>
      </c>
      <c r="BB841" s="35">
        <f>BB837*'Inputs'!$E$16/'Inputs'!$E$28</f>
        <v>0.0</v>
      </c>
      <c r="BC841" s="35">
        <f>BC837*'Inputs'!$E$16/'Inputs'!$E$28</f>
        <v>0.0</v>
      </c>
      <c r="BD841" s="35">
        <f>BD837*'Inputs'!$E$16/'Inputs'!$E$28</f>
        <v>0.0</v>
      </c>
      <c r="BE841" s="35">
        <f>BE837*'Inputs'!$E$16/'Inputs'!$E$28</f>
        <v>0.0</v>
      </c>
      <c r="BF841" s="35">
        <f>BF837*'Inputs'!$E$16/'Inputs'!$E$28</f>
        <v>0.0</v>
      </c>
      <c r="BG841" s="35">
        <f>BG837*'Inputs'!$E$16/'Inputs'!$E$28</f>
        <v>0.0</v>
      </c>
      <c r="BH841" s="35">
        <f>BH837*'Inputs'!$E$16/'Inputs'!$E$28</f>
        <v>0.0</v>
      </c>
      <c r="BI841" s="35">
        <f>BI837*'Inputs'!$E$16/'Inputs'!$E$28</f>
        <v>0.0</v>
      </c>
      <c r="BJ841" s="35">
        <f>BJ837*'Inputs'!$E$16/'Inputs'!$E$28</f>
        <v>0.0</v>
      </c>
      <c r="BK841" s="35">
        <f>BK837*'Inputs'!$E$16/'Inputs'!$E$28</f>
        <v>0.0</v>
      </c>
      <c r="BL841" s="35">
        <f>BL837*'Inputs'!$E$16/'Inputs'!$E$28</f>
        <v>0.0</v>
      </c>
      <c r="BM841" s="35">
        <f>BM837*'Inputs'!$E$16/'Inputs'!$E$28</f>
        <v>0.0</v>
      </c>
      <c r="BN841" s="35">
        <f>BN837*'Inputs'!$E$16/'Inputs'!$E$28</f>
        <v>0.0</v>
      </c>
      <c r="BO841" s="35">
        <f>BO837*'Inputs'!$E$16/'Inputs'!$E$28</f>
        <v>0.0</v>
      </c>
    </row>
    <row r="842" ht="28" customHeight="1">
      <c r="A842" s="2" t="str">
        <v>SLOT42.U1</v>
      </c>
      <c r="B842" s="6" t="str">
        <v>SLOT42 U1 sick-pay levy</v>
      </c>
      <c r="C842" s="2" t="str">
        <v>EUR</v>
      </c>
      <c r="D842" s="2" t="str">
        <v>SUM</v>
      </c>
      <c r="E842" s="36">
        <f>SUM(H842:BO842)</f>
        <v>0.0</v>
      </c>
      <c r="F842" s="6" t="str">
        <v>Spare row; inactive until a hire and an exit month are entered on People_Inputs</v>
      </c>
      <c r="G842" s="2"/>
      <c r="H842" s="35">
        <f>H836*'Inputs'!$E$17*IF('Summary'!H13&lt;='Inputs'!$E$27,1,0)</f>
        <v>0.0</v>
      </c>
      <c r="I842" s="35">
        <f>I836*'Inputs'!$E$17*IF('Summary'!I13&lt;='Inputs'!$E$27,1,0)</f>
        <v>0.0</v>
      </c>
      <c r="J842" s="35">
        <f>J836*'Inputs'!$E$17*IF('Summary'!J13&lt;='Inputs'!$E$27,1,0)</f>
        <v>0.0</v>
      </c>
      <c r="K842" s="35">
        <f>K836*'Inputs'!$E$17*IF('Summary'!K13&lt;='Inputs'!$E$27,1,0)</f>
        <v>0.0</v>
      </c>
      <c r="L842" s="35">
        <f>L836*'Inputs'!$E$17*IF('Summary'!L13&lt;='Inputs'!$E$27,1,0)</f>
        <v>0.0</v>
      </c>
      <c r="M842" s="35">
        <f>M836*'Inputs'!$E$17*IF('Summary'!M13&lt;='Inputs'!$E$27,1,0)</f>
        <v>0.0</v>
      </c>
      <c r="N842" s="35">
        <f>N836*'Inputs'!$E$17*IF('Summary'!N13&lt;='Inputs'!$E$27,1,0)</f>
        <v>0.0</v>
      </c>
      <c r="O842" s="35">
        <f>O836*'Inputs'!$E$17*IF('Summary'!O13&lt;='Inputs'!$E$27,1,0)</f>
        <v>0.0</v>
      </c>
      <c r="P842" s="35">
        <f>P836*'Inputs'!$E$17*IF('Summary'!P13&lt;='Inputs'!$E$27,1,0)</f>
        <v>0.0</v>
      </c>
      <c r="Q842" s="35">
        <f>Q836*'Inputs'!$E$17*IF('Summary'!Q13&lt;='Inputs'!$E$27,1,0)</f>
        <v>0.0</v>
      </c>
      <c r="R842" s="35">
        <f>R836*'Inputs'!$E$17*IF('Summary'!R13&lt;='Inputs'!$E$27,1,0)</f>
        <v>0.0</v>
      </c>
      <c r="S842" s="35">
        <f>S836*'Inputs'!$E$17*IF('Summary'!S13&lt;='Inputs'!$E$27,1,0)</f>
        <v>0.0</v>
      </c>
      <c r="T842" s="35">
        <f>T836*'Inputs'!$E$17*IF('Summary'!T13&lt;='Inputs'!$E$27,1,0)</f>
        <v>0.0</v>
      </c>
      <c r="U842" s="35">
        <f>U836*'Inputs'!$E$17*IF('Summary'!U13&lt;='Inputs'!$E$27,1,0)</f>
        <v>0.0</v>
      </c>
      <c r="V842" s="35">
        <f>V836*'Inputs'!$E$17*IF('Summary'!V13&lt;='Inputs'!$E$27,1,0)</f>
        <v>0.0</v>
      </c>
      <c r="W842" s="35">
        <f>W836*'Inputs'!$E$17*IF('Summary'!W13&lt;='Inputs'!$E$27,1,0)</f>
        <v>0.0</v>
      </c>
      <c r="X842" s="35">
        <f>X836*'Inputs'!$E$17*IF('Summary'!X13&lt;='Inputs'!$E$27,1,0)</f>
        <v>0.0</v>
      </c>
      <c r="Y842" s="35">
        <f>Y836*'Inputs'!$E$17*IF('Summary'!Y13&lt;='Inputs'!$E$27,1,0)</f>
        <v>0.0</v>
      </c>
      <c r="Z842" s="35">
        <f>Z836*'Inputs'!$E$17*IF('Summary'!Z13&lt;='Inputs'!$E$27,1,0)</f>
        <v>0.0</v>
      </c>
      <c r="AA842" s="35">
        <f>AA836*'Inputs'!$E$17*IF('Summary'!AA13&lt;='Inputs'!$E$27,1,0)</f>
        <v>0.0</v>
      </c>
      <c r="AB842" s="35">
        <f>AB836*'Inputs'!$E$17*IF('Summary'!AB13&lt;='Inputs'!$E$27,1,0)</f>
        <v>0.0</v>
      </c>
      <c r="AC842" s="35">
        <f>AC836*'Inputs'!$E$17*IF('Summary'!AC13&lt;='Inputs'!$E$27,1,0)</f>
        <v>0.0</v>
      </c>
      <c r="AD842" s="35">
        <f>AD836*'Inputs'!$E$17*IF('Summary'!AD13&lt;='Inputs'!$E$27,1,0)</f>
        <v>0.0</v>
      </c>
      <c r="AE842" s="35">
        <f>AE836*'Inputs'!$E$17*IF('Summary'!AE13&lt;='Inputs'!$E$27,1,0)</f>
        <v>0.0</v>
      </c>
      <c r="AF842" s="35">
        <f>AF836*'Inputs'!$E$17*IF('Summary'!AF13&lt;='Inputs'!$E$27,1,0)</f>
        <v>0.0</v>
      </c>
      <c r="AG842" s="35">
        <f>AG836*'Inputs'!$E$17*IF('Summary'!AG13&lt;='Inputs'!$E$27,1,0)</f>
        <v>0.0</v>
      </c>
      <c r="AH842" s="35">
        <f>AH836*'Inputs'!$E$17*IF('Summary'!AH13&lt;='Inputs'!$E$27,1,0)</f>
        <v>0.0</v>
      </c>
      <c r="AI842" s="35">
        <f>AI836*'Inputs'!$E$17*IF('Summary'!AI13&lt;='Inputs'!$E$27,1,0)</f>
        <v>0.0</v>
      </c>
      <c r="AJ842" s="35">
        <f>AJ836*'Inputs'!$E$17*IF('Summary'!AJ13&lt;='Inputs'!$E$27,1,0)</f>
        <v>0.0</v>
      </c>
      <c r="AK842" s="35">
        <f>AK836*'Inputs'!$E$17*IF('Summary'!AK13&lt;='Inputs'!$E$27,1,0)</f>
        <v>0.0</v>
      </c>
      <c r="AL842" s="35">
        <f>AL836*'Inputs'!$E$17*IF('Summary'!AL13&lt;='Inputs'!$E$27,1,0)</f>
        <v>0.0</v>
      </c>
      <c r="AM842" s="35">
        <f>AM836*'Inputs'!$E$17*IF('Summary'!AM13&lt;='Inputs'!$E$27,1,0)</f>
        <v>0.0</v>
      </c>
      <c r="AN842" s="35">
        <f>AN836*'Inputs'!$E$17*IF('Summary'!AN13&lt;='Inputs'!$E$27,1,0)</f>
        <v>0.0</v>
      </c>
      <c r="AO842" s="35">
        <f>AO836*'Inputs'!$E$17*IF('Summary'!AO13&lt;='Inputs'!$E$27,1,0)</f>
        <v>0.0</v>
      </c>
      <c r="AP842" s="35">
        <f>AP836*'Inputs'!$E$17*IF('Summary'!AP13&lt;='Inputs'!$E$27,1,0)</f>
        <v>0.0</v>
      </c>
      <c r="AQ842" s="35">
        <f>AQ836*'Inputs'!$E$17*IF('Summary'!AQ13&lt;='Inputs'!$E$27,1,0)</f>
        <v>0.0</v>
      </c>
      <c r="AR842" s="35">
        <f>AR836*'Inputs'!$E$17*IF('Summary'!AR13&lt;='Inputs'!$E$27,1,0)</f>
        <v>0.0</v>
      </c>
      <c r="AS842" s="35">
        <f>AS836*'Inputs'!$E$17*IF('Summary'!AS13&lt;='Inputs'!$E$27,1,0)</f>
        <v>0.0</v>
      </c>
      <c r="AT842" s="35">
        <f>AT836*'Inputs'!$E$17*IF('Summary'!AT13&lt;='Inputs'!$E$27,1,0)</f>
        <v>0.0</v>
      </c>
      <c r="AU842" s="35">
        <f>AU836*'Inputs'!$E$17*IF('Summary'!AU13&lt;='Inputs'!$E$27,1,0)</f>
        <v>0.0</v>
      </c>
      <c r="AV842" s="35">
        <f>AV836*'Inputs'!$E$17*IF('Summary'!AV13&lt;='Inputs'!$E$27,1,0)</f>
        <v>0.0</v>
      </c>
      <c r="AW842" s="35">
        <f>AW836*'Inputs'!$E$17*IF('Summary'!AW13&lt;='Inputs'!$E$27,1,0)</f>
        <v>0.0</v>
      </c>
      <c r="AX842" s="35">
        <f>AX836*'Inputs'!$E$17*IF('Summary'!AX13&lt;='Inputs'!$E$27,1,0)</f>
        <v>0.0</v>
      </c>
      <c r="AY842" s="35">
        <f>AY836*'Inputs'!$E$17*IF('Summary'!AY13&lt;='Inputs'!$E$27,1,0)</f>
        <v>0.0</v>
      </c>
      <c r="AZ842" s="35">
        <f>AZ836*'Inputs'!$E$17*IF('Summary'!AZ13&lt;='Inputs'!$E$27,1,0)</f>
        <v>0.0</v>
      </c>
      <c r="BA842" s="35">
        <f>BA836*'Inputs'!$E$17*IF('Summary'!BA13&lt;='Inputs'!$E$27,1,0)</f>
        <v>0.0</v>
      </c>
      <c r="BB842" s="35">
        <f>BB836*'Inputs'!$E$17*IF('Summary'!BB13&lt;='Inputs'!$E$27,1,0)</f>
        <v>0.0</v>
      </c>
      <c r="BC842" s="35">
        <f>BC836*'Inputs'!$E$17*IF('Summary'!BC13&lt;='Inputs'!$E$27,1,0)</f>
        <v>0.0</v>
      </c>
      <c r="BD842" s="35">
        <f>BD836*'Inputs'!$E$17*IF('Summary'!BD13&lt;='Inputs'!$E$27,1,0)</f>
        <v>0.0</v>
      </c>
      <c r="BE842" s="35">
        <f>BE836*'Inputs'!$E$17*IF('Summary'!BE13&lt;='Inputs'!$E$27,1,0)</f>
        <v>0.0</v>
      </c>
      <c r="BF842" s="35">
        <f>BF836*'Inputs'!$E$17*IF('Summary'!BF13&lt;='Inputs'!$E$27,1,0)</f>
        <v>0.0</v>
      </c>
      <c r="BG842" s="35">
        <f>BG836*'Inputs'!$E$17*IF('Summary'!BG13&lt;='Inputs'!$E$27,1,0)</f>
        <v>0.0</v>
      </c>
      <c r="BH842" s="35">
        <f>BH836*'Inputs'!$E$17*IF('Summary'!BH13&lt;='Inputs'!$E$27,1,0)</f>
        <v>0.0</v>
      </c>
      <c r="BI842" s="35">
        <f>BI836*'Inputs'!$E$17*IF('Summary'!BI13&lt;='Inputs'!$E$27,1,0)</f>
        <v>0.0</v>
      </c>
      <c r="BJ842" s="35">
        <f>BJ836*'Inputs'!$E$17*IF('Summary'!BJ13&lt;='Inputs'!$E$27,1,0)</f>
        <v>0.0</v>
      </c>
      <c r="BK842" s="35">
        <f>BK836*'Inputs'!$E$17*IF('Summary'!BK13&lt;='Inputs'!$E$27,1,0)</f>
        <v>0.0</v>
      </c>
      <c r="BL842" s="35">
        <f>BL836*'Inputs'!$E$17*IF('Summary'!BL13&lt;='Inputs'!$E$27,1,0)</f>
        <v>0.0</v>
      </c>
      <c r="BM842" s="35">
        <f>BM836*'Inputs'!$E$17*IF('Summary'!BM13&lt;='Inputs'!$E$27,1,0)</f>
        <v>0.0</v>
      </c>
      <c r="BN842" s="35">
        <f>BN836*'Inputs'!$E$17*IF('Summary'!BN13&lt;='Inputs'!$E$27,1,0)</f>
        <v>0.0</v>
      </c>
      <c r="BO842" s="35">
        <f>BO836*'Inputs'!$E$17*IF('Summary'!BO13&lt;='Inputs'!$E$27,1,0)</f>
        <v>0.0</v>
      </c>
    </row>
    <row r="843" ht="28" customHeight="1">
      <c r="A843" s="2" t="str">
        <v>SLOT42.U2</v>
      </c>
      <c r="B843" s="6" t="str">
        <v>SLOT42 U2 maternity levy</v>
      </c>
      <c r="C843" s="2" t="str">
        <v>EUR</v>
      </c>
      <c r="D843" s="2" t="str">
        <v>SUM</v>
      </c>
      <c r="E843" s="36">
        <f>SUM(H843:BO843)</f>
        <v>0.0</v>
      </c>
      <c r="F843" s="6" t="str">
        <v>Spare row; inactive until a hire and an exit month are entered on People_Inputs</v>
      </c>
      <c r="G843" s="2"/>
      <c r="H843" s="35">
        <f>H836*'Inputs'!$E$18</f>
        <v>0.0</v>
      </c>
      <c r="I843" s="35">
        <f>I836*'Inputs'!$E$18</f>
        <v>0.0</v>
      </c>
      <c r="J843" s="35">
        <f>J836*'Inputs'!$E$18</f>
        <v>0.0</v>
      </c>
      <c r="K843" s="35">
        <f>K836*'Inputs'!$E$18</f>
        <v>0.0</v>
      </c>
      <c r="L843" s="35">
        <f>L836*'Inputs'!$E$18</f>
        <v>0.0</v>
      </c>
      <c r="M843" s="35">
        <f>M836*'Inputs'!$E$18</f>
        <v>0.0</v>
      </c>
      <c r="N843" s="35">
        <f>N836*'Inputs'!$E$18</f>
        <v>0.0</v>
      </c>
      <c r="O843" s="35">
        <f>O836*'Inputs'!$E$18</f>
        <v>0.0</v>
      </c>
      <c r="P843" s="35">
        <f>P836*'Inputs'!$E$18</f>
        <v>0.0</v>
      </c>
      <c r="Q843" s="35">
        <f>Q836*'Inputs'!$E$18</f>
        <v>0.0</v>
      </c>
      <c r="R843" s="35">
        <f>R836*'Inputs'!$E$18</f>
        <v>0.0</v>
      </c>
      <c r="S843" s="35">
        <f>S836*'Inputs'!$E$18</f>
        <v>0.0</v>
      </c>
      <c r="T843" s="35">
        <f>T836*'Inputs'!$E$18</f>
        <v>0.0</v>
      </c>
      <c r="U843" s="35">
        <f>U836*'Inputs'!$E$18</f>
        <v>0.0</v>
      </c>
      <c r="V843" s="35">
        <f>V836*'Inputs'!$E$18</f>
        <v>0.0</v>
      </c>
      <c r="W843" s="35">
        <f>W836*'Inputs'!$E$18</f>
        <v>0.0</v>
      </c>
      <c r="X843" s="35">
        <f>X836*'Inputs'!$E$18</f>
        <v>0.0</v>
      </c>
      <c r="Y843" s="35">
        <f>Y836*'Inputs'!$E$18</f>
        <v>0.0</v>
      </c>
      <c r="Z843" s="35">
        <f>Z836*'Inputs'!$E$18</f>
        <v>0.0</v>
      </c>
      <c r="AA843" s="35">
        <f>AA836*'Inputs'!$E$18</f>
        <v>0.0</v>
      </c>
      <c r="AB843" s="35">
        <f>AB836*'Inputs'!$E$18</f>
        <v>0.0</v>
      </c>
      <c r="AC843" s="35">
        <f>AC836*'Inputs'!$E$18</f>
        <v>0.0</v>
      </c>
      <c r="AD843" s="35">
        <f>AD836*'Inputs'!$E$18</f>
        <v>0.0</v>
      </c>
      <c r="AE843" s="35">
        <f>AE836*'Inputs'!$E$18</f>
        <v>0.0</v>
      </c>
      <c r="AF843" s="35">
        <f>AF836*'Inputs'!$E$18</f>
        <v>0.0</v>
      </c>
      <c r="AG843" s="35">
        <f>AG836*'Inputs'!$E$18</f>
        <v>0.0</v>
      </c>
      <c r="AH843" s="35">
        <f>AH836*'Inputs'!$E$18</f>
        <v>0.0</v>
      </c>
      <c r="AI843" s="35">
        <f>AI836*'Inputs'!$E$18</f>
        <v>0.0</v>
      </c>
      <c r="AJ843" s="35">
        <f>AJ836*'Inputs'!$E$18</f>
        <v>0.0</v>
      </c>
      <c r="AK843" s="35">
        <f>AK836*'Inputs'!$E$18</f>
        <v>0.0</v>
      </c>
      <c r="AL843" s="35">
        <f>AL836*'Inputs'!$E$18</f>
        <v>0.0</v>
      </c>
      <c r="AM843" s="35">
        <f>AM836*'Inputs'!$E$18</f>
        <v>0.0</v>
      </c>
      <c r="AN843" s="35">
        <f>AN836*'Inputs'!$E$18</f>
        <v>0.0</v>
      </c>
      <c r="AO843" s="35">
        <f>AO836*'Inputs'!$E$18</f>
        <v>0.0</v>
      </c>
      <c r="AP843" s="35">
        <f>AP836*'Inputs'!$E$18</f>
        <v>0.0</v>
      </c>
      <c r="AQ843" s="35">
        <f>AQ836*'Inputs'!$E$18</f>
        <v>0.0</v>
      </c>
      <c r="AR843" s="35">
        <f>AR836*'Inputs'!$E$18</f>
        <v>0.0</v>
      </c>
      <c r="AS843" s="35">
        <f>AS836*'Inputs'!$E$18</f>
        <v>0.0</v>
      </c>
      <c r="AT843" s="35">
        <f>AT836*'Inputs'!$E$18</f>
        <v>0.0</v>
      </c>
      <c r="AU843" s="35">
        <f>AU836*'Inputs'!$E$18</f>
        <v>0.0</v>
      </c>
      <c r="AV843" s="35">
        <f>AV836*'Inputs'!$E$18</f>
        <v>0.0</v>
      </c>
      <c r="AW843" s="35">
        <f>AW836*'Inputs'!$E$18</f>
        <v>0.0</v>
      </c>
      <c r="AX843" s="35">
        <f>AX836*'Inputs'!$E$18</f>
        <v>0.0</v>
      </c>
      <c r="AY843" s="35">
        <f>AY836*'Inputs'!$E$18</f>
        <v>0.0</v>
      </c>
      <c r="AZ843" s="35">
        <f>AZ836*'Inputs'!$E$18</f>
        <v>0.0</v>
      </c>
      <c r="BA843" s="35">
        <f>BA836*'Inputs'!$E$18</f>
        <v>0.0</v>
      </c>
      <c r="BB843" s="35">
        <f>BB836*'Inputs'!$E$18</f>
        <v>0.0</v>
      </c>
      <c r="BC843" s="35">
        <f>BC836*'Inputs'!$E$18</f>
        <v>0.0</v>
      </c>
      <c r="BD843" s="35">
        <f>BD836*'Inputs'!$E$18</f>
        <v>0.0</v>
      </c>
      <c r="BE843" s="35">
        <f>BE836*'Inputs'!$E$18</f>
        <v>0.0</v>
      </c>
      <c r="BF843" s="35">
        <f>BF836*'Inputs'!$E$18</f>
        <v>0.0</v>
      </c>
      <c r="BG843" s="35">
        <f>BG836*'Inputs'!$E$18</f>
        <v>0.0</v>
      </c>
      <c r="BH843" s="35">
        <f>BH836*'Inputs'!$E$18</f>
        <v>0.0</v>
      </c>
      <c r="BI843" s="35">
        <f>BI836*'Inputs'!$E$18</f>
        <v>0.0</v>
      </c>
      <c r="BJ843" s="35">
        <f>BJ836*'Inputs'!$E$18</f>
        <v>0.0</v>
      </c>
      <c r="BK843" s="35">
        <f>BK836*'Inputs'!$E$18</f>
        <v>0.0</v>
      </c>
      <c r="BL843" s="35">
        <f>BL836*'Inputs'!$E$18</f>
        <v>0.0</v>
      </c>
      <c r="BM843" s="35">
        <f>BM836*'Inputs'!$E$18</f>
        <v>0.0</v>
      </c>
      <c r="BN843" s="35">
        <f>BN836*'Inputs'!$E$18</f>
        <v>0.0</v>
      </c>
      <c r="BO843" s="35">
        <f>BO836*'Inputs'!$E$18</f>
        <v>0.0</v>
      </c>
    </row>
    <row r="844" ht="28" customHeight="1">
      <c r="A844" s="2" t="str">
        <v>SLOT42.INSOLV</v>
      </c>
      <c r="B844" s="6" t="str">
        <v>SLOT42 insolvency levy</v>
      </c>
      <c r="C844" s="2" t="str">
        <v>EUR</v>
      </c>
      <c r="D844" s="2" t="str">
        <v>SUM</v>
      </c>
      <c r="E844" s="36">
        <f>SUM(H844:BO844)</f>
        <v>0.0</v>
      </c>
      <c r="F844" s="6" t="str">
        <v>Spare row; inactive until a hire and an exit month are entered on People_Inputs</v>
      </c>
      <c r="G844" s="2"/>
      <c r="H844" s="35">
        <f>H836*'Inputs'!$E$19</f>
        <v>0.0</v>
      </c>
      <c r="I844" s="35">
        <f>I836*'Inputs'!$E$19</f>
        <v>0.0</v>
      </c>
      <c r="J844" s="35">
        <f>J836*'Inputs'!$E$19</f>
        <v>0.0</v>
      </c>
      <c r="K844" s="35">
        <f>K836*'Inputs'!$E$19</f>
        <v>0.0</v>
      </c>
      <c r="L844" s="35">
        <f>L836*'Inputs'!$E$19</f>
        <v>0.0</v>
      </c>
      <c r="M844" s="35">
        <f>M836*'Inputs'!$E$19</f>
        <v>0.0</v>
      </c>
      <c r="N844" s="35">
        <f>N836*'Inputs'!$E$19</f>
        <v>0.0</v>
      </c>
      <c r="O844" s="35">
        <f>O836*'Inputs'!$E$19</f>
        <v>0.0</v>
      </c>
      <c r="P844" s="35">
        <f>P836*'Inputs'!$E$19</f>
        <v>0.0</v>
      </c>
      <c r="Q844" s="35">
        <f>Q836*'Inputs'!$E$19</f>
        <v>0.0</v>
      </c>
      <c r="R844" s="35">
        <f>R836*'Inputs'!$E$19</f>
        <v>0.0</v>
      </c>
      <c r="S844" s="35">
        <f>S836*'Inputs'!$E$19</f>
        <v>0.0</v>
      </c>
      <c r="T844" s="35">
        <f>T836*'Inputs'!$E$19</f>
        <v>0.0</v>
      </c>
      <c r="U844" s="35">
        <f>U836*'Inputs'!$E$19</f>
        <v>0.0</v>
      </c>
      <c r="V844" s="35">
        <f>V836*'Inputs'!$E$19</f>
        <v>0.0</v>
      </c>
      <c r="W844" s="35">
        <f>W836*'Inputs'!$E$19</f>
        <v>0.0</v>
      </c>
      <c r="X844" s="35">
        <f>X836*'Inputs'!$E$19</f>
        <v>0.0</v>
      </c>
      <c r="Y844" s="35">
        <f>Y836*'Inputs'!$E$19</f>
        <v>0.0</v>
      </c>
      <c r="Z844" s="35">
        <f>Z836*'Inputs'!$E$19</f>
        <v>0.0</v>
      </c>
      <c r="AA844" s="35">
        <f>AA836*'Inputs'!$E$19</f>
        <v>0.0</v>
      </c>
      <c r="AB844" s="35">
        <f>AB836*'Inputs'!$E$19</f>
        <v>0.0</v>
      </c>
      <c r="AC844" s="35">
        <f>AC836*'Inputs'!$E$19</f>
        <v>0.0</v>
      </c>
      <c r="AD844" s="35">
        <f>AD836*'Inputs'!$E$19</f>
        <v>0.0</v>
      </c>
      <c r="AE844" s="35">
        <f>AE836*'Inputs'!$E$19</f>
        <v>0.0</v>
      </c>
      <c r="AF844" s="35">
        <f>AF836*'Inputs'!$E$19</f>
        <v>0.0</v>
      </c>
      <c r="AG844" s="35">
        <f>AG836*'Inputs'!$E$19</f>
        <v>0.0</v>
      </c>
      <c r="AH844" s="35">
        <f>AH836*'Inputs'!$E$19</f>
        <v>0.0</v>
      </c>
      <c r="AI844" s="35">
        <f>AI836*'Inputs'!$E$19</f>
        <v>0.0</v>
      </c>
      <c r="AJ844" s="35">
        <f>AJ836*'Inputs'!$E$19</f>
        <v>0.0</v>
      </c>
      <c r="AK844" s="35">
        <f>AK836*'Inputs'!$E$19</f>
        <v>0.0</v>
      </c>
      <c r="AL844" s="35">
        <f>AL836*'Inputs'!$E$19</f>
        <v>0.0</v>
      </c>
      <c r="AM844" s="35">
        <f>AM836*'Inputs'!$E$19</f>
        <v>0.0</v>
      </c>
      <c r="AN844" s="35">
        <f>AN836*'Inputs'!$E$19</f>
        <v>0.0</v>
      </c>
      <c r="AO844" s="35">
        <f>AO836*'Inputs'!$E$19</f>
        <v>0.0</v>
      </c>
      <c r="AP844" s="35">
        <f>AP836*'Inputs'!$E$19</f>
        <v>0.0</v>
      </c>
      <c r="AQ844" s="35">
        <f>AQ836*'Inputs'!$E$19</f>
        <v>0.0</v>
      </c>
      <c r="AR844" s="35">
        <f>AR836*'Inputs'!$E$19</f>
        <v>0.0</v>
      </c>
      <c r="AS844" s="35">
        <f>AS836*'Inputs'!$E$19</f>
        <v>0.0</v>
      </c>
      <c r="AT844" s="35">
        <f>AT836*'Inputs'!$E$19</f>
        <v>0.0</v>
      </c>
      <c r="AU844" s="35">
        <f>AU836*'Inputs'!$E$19</f>
        <v>0.0</v>
      </c>
      <c r="AV844" s="35">
        <f>AV836*'Inputs'!$E$19</f>
        <v>0.0</v>
      </c>
      <c r="AW844" s="35">
        <f>AW836*'Inputs'!$E$19</f>
        <v>0.0</v>
      </c>
      <c r="AX844" s="35">
        <f>AX836*'Inputs'!$E$19</f>
        <v>0.0</v>
      </c>
      <c r="AY844" s="35">
        <f>AY836*'Inputs'!$E$19</f>
        <v>0.0</v>
      </c>
      <c r="AZ844" s="35">
        <f>AZ836*'Inputs'!$E$19</f>
        <v>0.0</v>
      </c>
      <c r="BA844" s="35">
        <f>BA836*'Inputs'!$E$19</f>
        <v>0.0</v>
      </c>
      <c r="BB844" s="35">
        <f>BB836*'Inputs'!$E$19</f>
        <v>0.0</v>
      </c>
      <c r="BC844" s="35">
        <f>BC836*'Inputs'!$E$19</f>
        <v>0.0</v>
      </c>
      <c r="BD844" s="35">
        <f>BD836*'Inputs'!$E$19</f>
        <v>0.0</v>
      </c>
      <c r="BE844" s="35">
        <f>BE836*'Inputs'!$E$19</f>
        <v>0.0</v>
      </c>
      <c r="BF844" s="35">
        <f>BF836*'Inputs'!$E$19</f>
        <v>0.0</v>
      </c>
      <c r="BG844" s="35">
        <f>BG836*'Inputs'!$E$19</f>
        <v>0.0</v>
      </c>
      <c r="BH844" s="35">
        <f>BH836*'Inputs'!$E$19</f>
        <v>0.0</v>
      </c>
      <c r="BI844" s="35">
        <f>BI836*'Inputs'!$E$19</f>
        <v>0.0</v>
      </c>
      <c r="BJ844" s="35">
        <f>BJ836*'Inputs'!$E$19</f>
        <v>0.0</v>
      </c>
      <c r="BK844" s="35">
        <f>BK836*'Inputs'!$E$19</f>
        <v>0.0</v>
      </c>
      <c r="BL844" s="35">
        <f>BL836*'Inputs'!$E$19</f>
        <v>0.0</v>
      </c>
      <c r="BM844" s="35">
        <f>BM836*'Inputs'!$E$19</f>
        <v>0.0</v>
      </c>
      <c r="BN844" s="35">
        <f>BN836*'Inputs'!$E$19</f>
        <v>0.0</v>
      </c>
      <c r="BO844" s="35">
        <f>BO836*'Inputs'!$E$19</f>
        <v>0.0</v>
      </c>
    </row>
    <row r="845" ht="28" customHeight="1">
      <c r="A845" s="2" t="str">
        <v>SLOT42.BG</v>
      </c>
      <c r="B845" s="6" t="str">
        <v>SLOT42 accident insurance (BG)</v>
      </c>
      <c r="C845" s="2" t="str">
        <v>EUR</v>
      </c>
      <c r="D845" s="2" t="str">
        <v>SUM</v>
      </c>
      <c r="E845" s="36">
        <f>SUM(H845:BO845)</f>
        <v>0.0</v>
      </c>
      <c r="F845" s="6" t="str">
        <v>Spare row; inactive until a hire and an exit month are entered on People_Inputs</v>
      </c>
      <c r="G845" s="2"/>
      <c r="H845" s="35">
        <f>H835*H833*'Inputs'!$E$20</f>
        <v>0.0</v>
      </c>
      <c r="I845" s="35">
        <f>I835*I833*'Inputs'!$E$20</f>
        <v>0.0</v>
      </c>
      <c r="J845" s="35">
        <f>J835*J833*'Inputs'!$E$20</f>
        <v>0.0</v>
      </c>
      <c r="K845" s="35">
        <f>K835*K833*'Inputs'!$E$20</f>
        <v>0.0</v>
      </c>
      <c r="L845" s="35">
        <f>L835*L833*'Inputs'!$E$20</f>
        <v>0.0</v>
      </c>
      <c r="M845" s="35">
        <f>M835*M833*'Inputs'!$E$20</f>
        <v>0.0</v>
      </c>
      <c r="N845" s="35">
        <f>N835*N833*'Inputs'!$E$20</f>
        <v>0.0</v>
      </c>
      <c r="O845" s="35">
        <f>O835*O833*'Inputs'!$E$20</f>
        <v>0.0</v>
      </c>
      <c r="P845" s="35">
        <f>P835*P833*'Inputs'!$E$20</f>
        <v>0.0</v>
      </c>
      <c r="Q845" s="35">
        <f>Q835*Q833*'Inputs'!$E$20</f>
        <v>0.0</v>
      </c>
      <c r="R845" s="35">
        <f>R835*R833*'Inputs'!$E$20</f>
        <v>0.0</v>
      </c>
      <c r="S845" s="35">
        <f>S835*S833*'Inputs'!$E$20</f>
        <v>0.0</v>
      </c>
      <c r="T845" s="35">
        <f>T835*T833*'Inputs'!$E$20</f>
        <v>0.0</v>
      </c>
      <c r="U845" s="35">
        <f>U835*U833*'Inputs'!$E$20</f>
        <v>0.0</v>
      </c>
      <c r="V845" s="35">
        <f>V835*V833*'Inputs'!$E$20</f>
        <v>0.0</v>
      </c>
      <c r="W845" s="35">
        <f>W835*W833*'Inputs'!$E$20</f>
        <v>0.0</v>
      </c>
      <c r="X845" s="35">
        <f>X835*X833*'Inputs'!$E$20</f>
        <v>0.0</v>
      </c>
      <c r="Y845" s="35">
        <f>Y835*Y833*'Inputs'!$E$20</f>
        <v>0.0</v>
      </c>
      <c r="Z845" s="35">
        <f>Z835*Z833*'Inputs'!$E$20</f>
        <v>0.0</v>
      </c>
      <c r="AA845" s="35">
        <f>AA835*AA833*'Inputs'!$E$20</f>
        <v>0.0</v>
      </c>
      <c r="AB845" s="35">
        <f>AB835*AB833*'Inputs'!$E$20</f>
        <v>0.0</v>
      </c>
      <c r="AC845" s="35">
        <f>AC835*AC833*'Inputs'!$E$20</f>
        <v>0.0</v>
      </c>
      <c r="AD845" s="35">
        <f>AD835*AD833*'Inputs'!$E$20</f>
        <v>0.0</v>
      </c>
      <c r="AE845" s="35">
        <f>AE835*AE833*'Inputs'!$E$20</f>
        <v>0.0</v>
      </c>
      <c r="AF845" s="35">
        <f>AF835*AF833*'Inputs'!$E$20</f>
        <v>0.0</v>
      </c>
      <c r="AG845" s="35">
        <f>AG835*AG833*'Inputs'!$E$20</f>
        <v>0.0</v>
      </c>
      <c r="AH845" s="35">
        <f>AH835*AH833*'Inputs'!$E$20</f>
        <v>0.0</v>
      </c>
      <c r="AI845" s="35">
        <f>AI835*AI833*'Inputs'!$E$20</f>
        <v>0.0</v>
      </c>
      <c r="AJ845" s="35">
        <f>AJ835*AJ833*'Inputs'!$E$20</f>
        <v>0.0</v>
      </c>
      <c r="AK845" s="35">
        <f>AK835*AK833*'Inputs'!$E$20</f>
        <v>0.0</v>
      </c>
      <c r="AL845" s="35">
        <f>AL835*AL833*'Inputs'!$E$20</f>
        <v>0.0</v>
      </c>
      <c r="AM845" s="35">
        <f>AM835*AM833*'Inputs'!$E$20</f>
        <v>0.0</v>
      </c>
      <c r="AN845" s="35">
        <f>AN835*AN833*'Inputs'!$E$20</f>
        <v>0.0</v>
      </c>
      <c r="AO845" s="35">
        <f>AO835*AO833*'Inputs'!$E$20</f>
        <v>0.0</v>
      </c>
      <c r="AP845" s="35">
        <f>AP835*AP833*'Inputs'!$E$20</f>
        <v>0.0</v>
      </c>
      <c r="AQ845" s="35">
        <f>AQ835*AQ833*'Inputs'!$E$20</f>
        <v>0.0</v>
      </c>
      <c r="AR845" s="35">
        <f>AR835*AR833*'Inputs'!$E$20</f>
        <v>0.0</v>
      </c>
      <c r="AS845" s="35">
        <f>AS835*AS833*'Inputs'!$E$20</f>
        <v>0.0</v>
      </c>
      <c r="AT845" s="35">
        <f>AT835*AT833*'Inputs'!$E$20</f>
        <v>0.0</v>
      </c>
      <c r="AU845" s="35">
        <f>AU835*AU833*'Inputs'!$E$20</f>
        <v>0.0</v>
      </c>
      <c r="AV845" s="35">
        <f>AV835*AV833*'Inputs'!$E$20</f>
        <v>0.0</v>
      </c>
      <c r="AW845" s="35">
        <f>AW835*AW833*'Inputs'!$E$20</f>
        <v>0.0</v>
      </c>
      <c r="AX845" s="35">
        <f>AX835*AX833*'Inputs'!$E$20</f>
        <v>0.0</v>
      </c>
      <c r="AY845" s="35">
        <f>AY835*AY833*'Inputs'!$E$20</f>
        <v>0.0</v>
      </c>
      <c r="AZ845" s="35">
        <f>AZ835*AZ833*'Inputs'!$E$20</f>
        <v>0.0</v>
      </c>
      <c r="BA845" s="35">
        <f>BA835*BA833*'Inputs'!$E$20</f>
        <v>0.0</v>
      </c>
      <c r="BB845" s="35">
        <f>BB835*BB833*'Inputs'!$E$20</f>
        <v>0.0</v>
      </c>
      <c r="BC845" s="35">
        <f>BC835*BC833*'Inputs'!$E$20</f>
        <v>0.0</v>
      </c>
      <c r="BD845" s="35">
        <f>BD835*BD833*'Inputs'!$E$20</f>
        <v>0.0</v>
      </c>
      <c r="BE845" s="35">
        <f>BE835*BE833*'Inputs'!$E$20</f>
        <v>0.0</v>
      </c>
      <c r="BF845" s="35">
        <f>BF835*BF833*'Inputs'!$E$20</f>
        <v>0.0</v>
      </c>
      <c r="BG845" s="35">
        <f>BG835*BG833*'Inputs'!$E$20</f>
        <v>0.0</v>
      </c>
      <c r="BH845" s="35">
        <f>BH835*BH833*'Inputs'!$E$20</f>
        <v>0.0</v>
      </c>
      <c r="BI845" s="35">
        <f>BI835*BI833*'Inputs'!$E$20</f>
        <v>0.0</v>
      </c>
      <c r="BJ845" s="35">
        <f>BJ835*BJ833*'Inputs'!$E$20</f>
        <v>0.0</v>
      </c>
      <c r="BK845" s="35">
        <f>BK835*BK833*'Inputs'!$E$20</f>
        <v>0.0</v>
      </c>
      <c r="BL845" s="35">
        <f>BL835*BL833*'Inputs'!$E$20</f>
        <v>0.0</v>
      </c>
      <c r="BM845" s="35">
        <f>BM835*BM833*'Inputs'!$E$20</f>
        <v>0.0</v>
      </c>
      <c r="BN845" s="35">
        <f>BN835*BN833*'Inputs'!$E$20</f>
        <v>0.0</v>
      </c>
      <c r="BO845" s="35">
        <f>BO835*BO833*'Inputs'!$E$20</f>
        <v>0.0</v>
      </c>
    </row>
    <row r="846" ht="28" customHeight="1">
      <c r="A846" s="2" t="str">
        <v>SLOT42.TOTAL</v>
      </c>
      <c r="B846" s="6" t="str">
        <v>SLOT42 payroll cost (salary plus employer contributions)</v>
      </c>
      <c r="C846" s="2" t="str">
        <v>EUR</v>
      </c>
      <c r="D846" s="2" t="str">
        <v>SUM</v>
      </c>
      <c r="E846" s="36">
        <f>SUM(H846:BO846)</f>
        <v>0.0</v>
      </c>
      <c r="F846" s="6" t="str">
        <v>Spare row; inactive until a hire and an exit month are entered on People_Inputs</v>
      </c>
      <c r="G846" s="2"/>
      <c r="H846" s="36">
        <f>SUM(H835,H838,H839,H840,H841,H842,H843,H844,H845)</f>
        <v>0.0</v>
      </c>
      <c r="I846" s="36">
        <f>SUM(I835,I838,I839,I840,I841,I842,I843,I844,I845)</f>
        <v>0.0</v>
      </c>
      <c r="J846" s="36">
        <f>SUM(J835,J838,J839,J840,J841,J842,J843,J844,J845)</f>
        <v>0.0</v>
      </c>
      <c r="K846" s="36">
        <f>SUM(K835,K838,K839,K840,K841,K842,K843,K844,K845)</f>
        <v>0.0</v>
      </c>
      <c r="L846" s="36">
        <f>SUM(L835,L838,L839,L840,L841,L842,L843,L844,L845)</f>
        <v>0.0</v>
      </c>
      <c r="M846" s="36">
        <f>SUM(M835,M838,M839,M840,M841,M842,M843,M844,M845)</f>
        <v>0.0</v>
      </c>
      <c r="N846" s="36">
        <f>SUM(N835,N838,N839,N840,N841,N842,N843,N844,N845)</f>
        <v>0.0</v>
      </c>
      <c r="O846" s="36">
        <f>SUM(O835,O838,O839,O840,O841,O842,O843,O844,O845)</f>
        <v>0.0</v>
      </c>
      <c r="P846" s="36">
        <f>SUM(P835,P838,P839,P840,P841,P842,P843,P844,P845)</f>
        <v>0.0</v>
      </c>
      <c r="Q846" s="36">
        <f>SUM(Q835,Q838,Q839,Q840,Q841,Q842,Q843,Q844,Q845)</f>
        <v>0.0</v>
      </c>
      <c r="R846" s="36">
        <f>SUM(R835,R838,R839,R840,R841,R842,R843,R844,R845)</f>
        <v>0.0</v>
      </c>
      <c r="S846" s="36">
        <f>SUM(S835,S838,S839,S840,S841,S842,S843,S844,S845)</f>
        <v>0.0</v>
      </c>
      <c r="T846" s="36">
        <f>SUM(T835,T838,T839,T840,T841,T842,T843,T844,T845)</f>
        <v>0.0</v>
      </c>
      <c r="U846" s="36">
        <f>SUM(U835,U838,U839,U840,U841,U842,U843,U844,U845)</f>
        <v>0.0</v>
      </c>
      <c r="V846" s="36">
        <f>SUM(V835,V838,V839,V840,V841,V842,V843,V844,V845)</f>
        <v>0.0</v>
      </c>
      <c r="W846" s="36">
        <f>SUM(W835,W838,W839,W840,W841,W842,W843,W844,W845)</f>
        <v>0.0</v>
      </c>
      <c r="X846" s="36">
        <f>SUM(X835,X838,X839,X840,X841,X842,X843,X844,X845)</f>
        <v>0.0</v>
      </c>
      <c r="Y846" s="36">
        <f>SUM(Y835,Y838,Y839,Y840,Y841,Y842,Y843,Y844,Y845)</f>
        <v>0.0</v>
      </c>
      <c r="Z846" s="36">
        <f>SUM(Z835,Z838,Z839,Z840,Z841,Z842,Z843,Z844,Z845)</f>
        <v>0.0</v>
      </c>
      <c r="AA846" s="36">
        <f>SUM(AA835,AA838,AA839,AA840,AA841,AA842,AA843,AA844,AA845)</f>
        <v>0.0</v>
      </c>
      <c r="AB846" s="36">
        <f>SUM(AB835,AB838,AB839,AB840,AB841,AB842,AB843,AB844,AB845)</f>
        <v>0.0</v>
      </c>
      <c r="AC846" s="36">
        <f>SUM(AC835,AC838,AC839,AC840,AC841,AC842,AC843,AC844,AC845)</f>
        <v>0.0</v>
      </c>
      <c r="AD846" s="36">
        <f>SUM(AD835,AD838,AD839,AD840,AD841,AD842,AD843,AD844,AD845)</f>
        <v>0.0</v>
      </c>
      <c r="AE846" s="36">
        <f>SUM(AE835,AE838,AE839,AE840,AE841,AE842,AE843,AE844,AE845)</f>
        <v>0.0</v>
      </c>
      <c r="AF846" s="36">
        <f>SUM(AF835,AF838,AF839,AF840,AF841,AF842,AF843,AF844,AF845)</f>
        <v>0.0</v>
      </c>
      <c r="AG846" s="36">
        <f>SUM(AG835,AG838,AG839,AG840,AG841,AG842,AG843,AG844,AG845)</f>
        <v>0.0</v>
      </c>
      <c r="AH846" s="36">
        <f>SUM(AH835,AH838,AH839,AH840,AH841,AH842,AH843,AH844,AH845)</f>
        <v>0.0</v>
      </c>
      <c r="AI846" s="36">
        <f>SUM(AI835,AI838,AI839,AI840,AI841,AI842,AI843,AI844,AI845)</f>
        <v>0.0</v>
      </c>
      <c r="AJ846" s="36">
        <f>SUM(AJ835,AJ838,AJ839,AJ840,AJ841,AJ842,AJ843,AJ844,AJ845)</f>
        <v>0.0</v>
      </c>
      <c r="AK846" s="36">
        <f>SUM(AK835,AK838,AK839,AK840,AK841,AK842,AK843,AK844,AK845)</f>
        <v>0.0</v>
      </c>
      <c r="AL846" s="36">
        <f>SUM(AL835,AL838,AL839,AL840,AL841,AL842,AL843,AL844,AL845)</f>
        <v>0.0</v>
      </c>
      <c r="AM846" s="36">
        <f>SUM(AM835,AM838,AM839,AM840,AM841,AM842,AM843,AM844,AM845)</f>
        <v>0.0</v>
      </c>
      <c r="AN846" s="36">
        <f>SUM(AN835,AN838,AN839,AN840,AN841,AN842,AN843,AN844,AN845)</f>
        <v>0.0</v>
      </c>
      <c r="AO846" s="36">
        <f>SUM(AO835,AO838,AO839,AO840,AO841,AO842,AO843,AO844,AO845)</f>
        <v>0.0</v>
      </c>
      <c r="AP846" s="36">
        <f>SUM(AP835,AP838,AP839,AP840,AP841,AP842,AP843,AP844,AP845)</f>
        <v>0.0</v>
      </c>
      <c r="AQ846" s="36">
        <f>SUM(AQ835,AQ838,AQ839,AQ840,AQ841,AQ842,AQ843,AQ844,AQ845)</f>
        <v>0.0</v>
      </c>
      <c r="AR846" s="36">
        <f>SUM(AR835,AR838,AR839,AR840,AR841,AR842,AR843,AR844,AR845)</f>
        <v>0.0</v>
      </c>
      <c r="AS846" s="36">
        <f>SUM(AS835,AS838,AS839,AS840,AS841,AS842,AS843,AS844,AS845)</f>
        <v>0.0</v>
      </c>
      <c r="AT846" s="36">
        <f>SUM(AT835,AT838,AT839,AT840,AT841,AT842,AT843,AT844,AT845)</f>
        <v>0.0</v>
      </c>
      <c r="AU846" s="36">
        <f>SUM(AU835,AU838,AU839,AU840,AU841,AU842,AU843,AU844,AU845)</f>
        <v>0.0</v>
      </c>
      <c r="AV846" s="36">
        <f>SUM(AV835,AV838,AV839,AV840,AV841,AV842,AV843,AV844,AV845)</f>
        <v>0.0</v>
      </c>
      <c r="AW846" s="36">
        <f>SUM(AW835,AW838,AW839,AW840,AW841,AW842,AW843,AW844,AW845)</f>
        <v>0.0</v>
      </c>
      <c r="AX846" s="36">
        <f>SUM(AX835,AX838,AX839,AX840,AX841,AX842,AX843,AX844,AX845)</f>
        <v>0.0</v>
      </c>
      <c r="AY846" s="36">
        <f>SUM(AY835,AY838,AY839,AY840,AY841,AY842,AY843,AY844,AY845)</f>
        <v>0.0</v>
      </c>
      <c r="AZ846" s="36">
        <f>SUM(AZ835,AZ838,AZ839,AZ840,AZ841,AZ842,AZ843,AZ844,AZ845)</f>
        <v>0.0</v>
      </c>
      <c r="BA846" s="36">
        <f>SUM(BA835,BA838,BA839,BA840,BA841,BA842,BA843,BA844,BA845)</f>
        <v>0.0</v>
      </c>
      <c r="BB846" s="36">
        <f>SUM(BB835,BB838,BB839,BB840,BB841,BB842,BB843,BB844,BB845)</f>
        <v>0.0</v>
      </c>
      <c r="BC846" s="36">
        <f>SUM(BC835,BC838,BC839,BC840,BC841,BC842,BC843,BC844,BC845)</f>
        <v>0.0</v>
      </c>
      <c r="BD846" s="36">
        <f>SUM(BD835,BD838,BD839,BD840,BD841,BD842,BD843,BD844,BD845)</f>
        <v>0.0</v>
      </c>
      <c r="BE846" s="36">
        <f>SUM(BE835,BE838,BE839,BE840,BE841,BE842,BE843,BE844,BE845)</f>
        <v>0.0</v>
      </c>
      <c r="BF846" s="36">
        <f>SUM(BF835,BF838,BF839,BF840,BF841,BF842,BF843,BF844,BF845)</f>
        <v>0.0</v>
      </c>
      <c r="BG846" s="36">
        <f>SUM(BG835,BG838,BG839,BG840,BG841,BG842,BG843,BG844,BG845)</f>
        <v>0.0</v>
      </c>
      <c r="BH846" s="36">
        <f>SUM(BH835,BH838,BH839,BH840,BH841,BH842,BH843,BH844,BH845)</f>
        <v>0.0</v>
      </c>
      <c r="BI846" s="36">
        <f>SUM(BI835,BI838,BI839,BI840,BI841,BI842,BI843,BI844,BI845)</f>
        <v>0.0</v>
      </c>
      <c r="BJ846" s="36">
        <f>SUM(BJ835,BJ838,BJ839,BJ840,BJ841,BJ842,BJ843,BJ844,BJ845)</f>
        <v>0.0</v>
      </c>
      <c r="BK846" s="36">
        <f>SUM(BK835,BK838,BK839,BK840,BK841,BK842,BK843,BK844,BK845)</f>
        <v>0.0</v>
      </c>
      <c r="BL846" s="36">
        <f>SUM(BL835,BL838,BL839,BL840,BL841,BL842,BL843,BL844,BL845)</f>
        <v>0.0</v>
      </c>
      <c r="BM846" s="36">
        <f>SUM(BM835,BM838,BM839,BM840,BM841,BM842,BM843,BM844,BM845)</f>
        <v>0.0</v>
      </c>
      <c r="BN846" s="36">
        <f>SUM(BN835,BN838,BN839,BN840,BN841,BN842,BN843,BN844,BN845)</f>
        <v>0.0</v>
      </c>
      <c r="BO846" s="36">
        <f>SUM(BO835,BO838,BO839,BO840,BO841,BO842,BO843,BO844,BO845)</f>
        <v>0.0</v>
      </c>
    </row>
    <row r="847" ht="28" customHeight="1">
      <c r="A847" s="2" t="str">
        <v>SLOT42.HIRE</v>
      </c>
      <c r="B847" s="6" t="str">
        <v>SLOT42 hired in the month (1 = yes)</v>
      </c>
      <c r="C847" s="2" t="str">
        <v>count</v>
      </c>
      <c r="D847" s="2" t="str">
        <v>SUM</v>
      </c>
      <c r="E847" s="34">
        <f>SUM(H847:BO847)</f>
        <v>0</v>
      </c>
      <c r="F847" s="6" t="str">
        <v>Spare row; inactive until a hire and an exit month are entered on People_Inputs</v>
      </c>
      <c r="G847" s="2"/>
      <c r="H847" s="33">
        <f>IF(AND(H$6='People_Inputs'!$H$52,H831=1),1,0)</f>
        <v>0</v>
      </c>
      <c r="I847" s="33">
        <f>IF(AND(I$6='People_Inputs'!$H$52,I831=1),1,0)</f>
        <v>0</v>
      </c>
      <c r="J847" s="33">
        <f>IF(AND(J$6='People_Inputs'!$H$52,J831=1),1,0)</f>
        <v>0</v>
      </c>
      <c r="K847" s="33">
        <f>IF(AND(K$6='People_Inputs'!$H$52,K831=1),1,0)</f>
        <v>0</v>
      </c>
      <c r="L847" s="33">
        <f>IF(AND(L$6='People_Inputs'!$H$52,L831=1),1,0)</f>
        <v>0</v>
      </c>
      <c r="M847" s="33">
        <f>IF(AND(M$6='People_Inputs'!$H$52,M831=1),1,0)</f>
        <v>0</v>
      </c>
      <c r="N847" s="33">
        <f>IF(AND(N$6='People_Inputs'!$H$52,N831=1),1,0)</f>
        <v>0</v>
      </c>
      <c r="O847" s="33">
        <f>IF(AND(O$6='People_Inputs'!$H$52,O831=1),1,0)</f>
        <v>0</v>
      </c>
      <c r="P847" s="33">
        <f>IF(AND(P$6='People_Inputs'!$H$52,P831=1),1,0)</f>
        <v>0</v>
      </c>
      <c r="Q847" s="33">
        <f>IF(AND(Q$6='People_Inputs'!$H$52,Q831=1),1,0)</f>
        <v>0</v>
      </c>
      <c r="R847" s="33">
        <f>IF(AND(R$6='People_Inputs'!$H$52,R831=1),1,0)</f>
        <v>0</v>
      </c>
      <c r="S847" s="33">
        <f>IF(AND(S$6='People_Inputs'!$H$52,S831=1),1,0)</f>
        <v>0</v>
      </c>
      <c r="T847" s="33">
        <f>IF(AND(T$6='People_Inputs'!$H$52,T831=1),1,0)</f>
        <v>0</v>
      </c>
      <c r="U847" s="33">
        <f>IF(AND(U$6='People_Inputs'!$H$52,U831=1),1,0)</f>
        <v>0</v>
      </c>
      <c r="V847" s="33">
        <f>IF(AND(V$6='People_Inputs'!$H$52,V831=1),1,0)</f>
        <v>0</v>
      </c>
      <c r="W847" s="33">
        <f>IF(AND(W$6='People_Inputs'!$H$52,W831=1),1,0)</f>
        <v>0</v>
      </c>
      <c r="X847" s="33">
        <f>IF(AND(X$6='People_Inputs'!$H$52,X831=1),1,0)</f>
        <v>0</v>
      </c>
      <c r="Y847" s="33">
        <f>IF(AND(Y$6='People_Inputs'!$H$52,Y831=1),1,0)</f>
        <v>0</v>
      </c>
      <c r="Z847" s="33">
        <f>IF(AND(Z$6='People_Inputs'!$H$52,Z831=1),1,0)</f>
        <v>0</v>
      </c>
      <c r="AA847" s="33">
        <f>IF(AND(AA$6='People_Inputs'!$H$52,AA831=1),1,0)</f>
        <v>0</v>
      </c>
      <c r="AB847" s="33">
        <f>IF(AND(AB$6='People_Inputs'!$H$52,AB831=1),1,0)</f>
        <v>0</v>
      </c>
      <c r="AC847" s="33">
        <f>IF(AND(AC$6='People_Inputs'!$H$52,AC831=1),1,0)</f>
        <v>0</v>
      </c>
      <c r="AD847" s="33">
        <f>IF(AND(AD$6='People_Inputs'!$H$52,AD831=1),1,0)</f>
        <v>0</v>
      </c>
      <c r="AE847" s="33">
        <f>IF(AND(AE$6='People_Inputs'!$H$52,AE831=1),1,0)</f>
        <v>0</v>
      </c>
      <c r="AF847" s="33">
        <f>IF(AND(AF$6='People_Inputs'!$H$52,AF831=1),1,0)</f>
        <v>0</v>
      </c>
      <c r="AG847" s="33">
        <f>IF(AND(AG$6='People_Inputs'!$H$52,AG831=1),1,0)</f>
        <v>0</v>
      </c>
      <c r="AH847" s="33">
        <f>IF(AND(AH$6='People_Inputs'!$H$52,AH831=1),1,0)</f>
        <v>0</v>
      </c>
      <c r="AI847" s="33">
        <f>IF(AND(AI$6='People_Inputs'!$H$52,AI831=1),1,0)</f>
        <v>0</v>
      </c>
      <c r="AJ847" s="33">
        <f>IF(AND(AJ$6='People_Inputs'!$H$52,AJ831=1),1,0)</f>
        <v>0</v>
      </c>
      <c r="AK847" s="33">
        <f>IF(AND(AK$6='People_Inputs'!$H$52,AK831=1),1,0)</f>
        <v>0</v>
      </c>
      <c r="AL847" s="33">
        <f>IF(AND(AL$6='People_Inputs'!$H$52,AL831=1),1,0)</f>
        <v>0</v>
      </c>
      <c r="AM847" s="33">
        <f>IF(AND(AM$6='People_Inputs'!$H$52,AM831=1),1,0)</f>
        <v>0</v>
      </c>
      <c r="AN847" s="33">
        <f>IF(AND(AN$6='People_Inputs'!$H$52,AN831=1),1,0)</f>
        <v>0</v>
      </c>
      <c r="AO847" s="33">
        <f>IF(AND(AO$6='People_Inputs'!$H$52,AO831=1),1,0)</f>
        <v>0</v>
      </c>
      <c r="AP847" s="33">
        <f>IF(AND(AP$6='People_Inputs'!$H$52,AP831=1),1,0)</f>
        <v>0</v>
      </c>
      <c r="AQ847" s="33">
        <f>IF(AND(AQ$6='People_Inputs'!$H$52,AQ831=1),1,0)</f>
        <v>0</v>
      </c>
      <c r="AR847" s="33">
        <f>IF(AND(AR$6='People_Inputs'!$H$52,AR831=1),1,0)</f>
        <v>0</v>
      </c>
      <c r="AS847" s="33">
        <f>IF(AND(AS$6='People_Inputs'!$H$52,AS831=1),1,0)</f>
        <v>0</v>
      </c>
      <c r="AT847" s="33">
        <f>IF(AND(AT$6='People_Inputs'!$H$52,AT831=1),1,0)</f>
        <v>0</v>
      </c>
      <c r="AU847" s="33">
        <f>IF(AND(AU$6='People_Inputs'!$H$52,AU831=1),1,0)</f>
        <v>0</v>
      </c>
      <c r="AV847" s="33">
        <f>IF(AND(AV$6='People_Inputs'!$H$52,AV831=1),1,0)</f>
        <v>0</v>
      </c>
      <c r="AW847" s="33">
        <f>IF(AND(AW$6='People_Inputs'!$H$52,AW831=1),1,0)</f>
        <v>0</v>
      </c>
      <c r="AX847" s="33">
        <f>IF(AND(AX$6='People_Inputs'!$H$52,AX831=1),1,0)</f>
        <v>0</v>
      </c>
      <c r="AY847" s="33">
        <f>IF(AND(AY$6='People_Inputs'!$H$52,AY831=1),1,0)</f>
        <v>0</v>
      </c>
      <c r="AZ847" s="33">
        <f>IF(AND(AZ$6='People_Inputs'!$H$52,AZ831=1),1,0)</f>
        <v>0</v>
      </c>
      <c r="BA847" s="33">
        <f>IF(AND(BA$6='People_Inputs'!$H$52,BA831=1),1,0)</f>
        <v>0</v>
      </c>
      <c r="BB847" s="33">
        <f>IF(AND(BB$6='People_Inputs'!$H$52,BB831=1),1,0)</f>
        <v>0</v>
      </c>
      <c r="BC847" s="33">
        <f>IF(AND(BC$6='People_Inputs'!$H$52,BC831=1),1,0)</f>
        <v>0</v>
      </c>
      <c r="BD847" s="33">
        <f>IF(AND(BD$6='People_Inputs'!$H$52,BD831=1),1,0)</f>
        <v>0</v>
      </c>
      <c r="BE847" s="33">
        <f>IF(AND(BE$6='People_Inputs'!$H$52,BE831=1),1,0)</f>
        <v>0</v>
      </c>
      <c r="BF847" s="33">
        <f>IF(AND(BF$6='People_Inputs'!$H$52,BF831=1),1,0)</f>
        <v>0</v>
      </c>
      <c r="BG847" s="33">
        <f>IF(AND(BG$6='People_Inputs'!$H$52,BG831=1),1,0)</f>
        <v>0</v>
      </c>
      <c r="BH847" s="33">
        <f>IF(AND(BH$6='People_Inputs'!$H$52,BH831=1),1,0)</f>
        <v>0</v>
      </c>
      <c r="BI847" s="33">
        <f>IF(AND(BI$6='People_Inputs'!$H$52,BI831=1),1,0)</f>
        <v>0</v>
      </c>
      <c r="BJ847" s="33">
        <f>IF(AND(BJ$6='People_Inputs'!$H$52,BJ831=1),1,0)</f>
        <v>0</v>
      </c>
      <c r="BK847" s="33">
        <f>IF(AND(BK$6='People_Inputs'!$H$52,BK831=1),1,0)</f>
        <v>0</v>
      </c>
      <c r="BL847" s="33">
        <f>IF(AND(BL$6='People_Inputs'!$H$52,BL831=1),1,0)</f>
        <v>0</v>
      </c>
      <c r="BM847" s="33">
        <f>IF(AND(BM$6='People_Inputs'!$H$52,BM831=1),1,0)</f>
        <v>0</v>
      </c>
      <c r="BN847" s="33">
        <f>IF(AND(BN$6='People_Inputs'!$H$52,BN831=1),1,0)</f>
        <v>0</v>
      </c>
      <c r="BO847" s="33">
        <f>IF(AND(BO$6='People_Inputs'!$H$52,BO831=1),1,0)</f>
        <v>0</v>
      </c>
    </row>
    <row r="848" ht="28" customHeight="1">
      <c r="A848" s="2" t="str">
        <v>SLOT42.RECRUIT</v>
      </c>
      <c r="B848" s="6" t="str">
        <v>SLOT42 recruiting cost</v>
      </c>
      <c r="C848" s="2" t="str">
        <v>EUR</v>
      </c>
      <c r="D848" s="2" t="str">
        <v>SUM</v>
      </c>
      <c r="E848" s="36">
        <f>SUM(H848:BO848)</f>
        <v>0</v>
      </c>
      <c r="F848" s="6" t="str">
        <v>Spare row; inactive until a hire and an exit month are entered on People_Inputs</v>
      </c>
      <c r="G848" s="2"/>
      <c r="H848" s="35">
        <f>H847*IF('People_Inputs'!$Q$52="none",0,IF('People_Inputs'!$Q$52="agency",H834*'Inputs'!$E$22,IF('People_Inputs'!$Q$52="direct",'Inputs'!$E$23,'Inputs'!$E$21*'Inputs'!$E$22*H834+(1-'Inputs'!$E$21)*'Inputs'!$E$23)))</f>
        <v>0</v>
      </c>
      <c r="I848" s="35">
        <f>I847*IF('People_Inputs'!$Q$52="none",0,IF('People_Inputs'!$Q$52="agency",I834*'Inputs'!$E$22,IF('People_Inputs'!$Q$52="direct",'Inputs'!$E$23,'Inputs'!$E$21*'Inputs'!$E$22*I834+(1-'Inputs'!$E$21)*'Inputs'!$E$23)))</f>
        <v>0</v>
      </c>
      <c r="J848" s="35">
        <f>J847*IF('People_Inputs'!$Q$52="none",0,IF('People_Inputs'!$Q$52="agency",J834*'Inputs'!$E$22,IF('People_Inputs'!$Q$52="direct",'Inputs'!$E$23,'Inputs'!$E$21*'Inputs'!$E$22*J834+(1-'Inputs'!$E$21)*'Inputs'!$E$23)))</f>
        <v>0</v>
      </c>
      <c r="K848" s="35">
        <f>K847*IF('People_Inputs'!$Q$52="none",0,IF('People_Inputs'!$Q$52="agency",K834*'Inputs'!$E$22,IF('People_Inputs'!$Q$52="direct",'Inputs'!$E$23,'Inputs'!$E$21*'Inputs'!$E$22*K834+(1-'Inputs'!$E$21)*'Inputs'!$E$23)))</f>
        <v>0</v>
      </c>
      <c r="L848" s="35">
        <f>L847*IF('People_Inputs'!$Q$52="none",0,IF('People_Inputs'!$Q$52="agency",L834*'Inputs'!$E$22,IF('People_Inputs'!$Q$52="direct",'Inputs'!$E$23,'Inputs'!$E$21*'Inputs'!$E$22*L834+(1-'Inputs'!$E$21)*'Inputs'!$E$23)))</f>
        <v>0</v>
      </c>
      <c r="M848" s="35">
        <f>M847*IF('People_Inputs'!$Q$52="none",0,IF('People_Inputs'!$Q$52="agency",M834*'Inputs'!$E$22,IF('People_Inputs'!$Q$52="direct",'Inputs'!$E$23,'Inputs'!$E$21*'Inputs'!$E$22*M834+(1-'Inputs'!$E$21)*'Inputs'!$E$23)))</f>
        <v>0</v>
      </c>
      <c r="N848" s="35">
        <f>N847*IF('People_Inputs'!$Q$52="none",0,IF('People_Inputs'!$Q$52="agency",N834*'Inputs'!$E$22,IF('People_Inputs'!$Q$52="direct",'Inputs'!$E$23,'Inputs'!$E$21*'Inputs'!$E$22*N834+(1-'Inputs'!$E$21)*'Inputs'!$E$23)))</f>
        <v>0</v>
      </c>
      <c r="O848" s="35">
        <f>O847*IF('People_Inputs'!$Q$52="none",0,IF('People_Inputs'!$Q$52="agency",O834*'Inputs'!$E$22,IF('People_Inputs'!$Q$52="direct",'Inputs'!$E$23,'Inputs'!$E$21*'Inputs'!$E$22*O834+(1-'Inputs'!$E$21)*'Inputs'!$E$23)))</f>
        <v>0</v>
      </c>
      <c r="P848" s="35">
        <f>P847*IF('People_Inputs'!$Q$52="none",0,IF('People_Inputs'!$Q$52="agency",P834*'Inputs'!$E$22,IF('People_Inputs'!$Q$52="direct",'Inputs'!$E$23,'Inputs'!$E$21*'Inputs'!$E$22*P834+(1-'Inputs'!$E$21)*'Inputs'!$E$23)))</f>
        <v>0</v>
      </c>
      <c r="Q848" s="35">
        <f>Q847*IF('People_Inputs'!$Q$52="none",0,IF('People_Inputs'!$Q$52="agency",Q834*'Inputs'!$E$22,IF('People_Inputs'!$Q$52="direct",'Inputs'!$E$23,'Inputs'!$E$21*'Inputs'!$E$22*Q834+(1-'Inputs'!$E$21)*'Inputs'!$E$23)))</f>
        <v>0</v>
      </c>
      <c r="R848" s="35">
        <f>R847*IF('People_Inputs'!$Q$52="none",0,IF('People_Inputs'!$Q$52="agency",R834*'Inputs'!$E$22,IF('People_Inputs'!$Q$52="direct",'Inputs'!$E$23,'Inputs'!$E$21*'Inputs'!$E$22*R834+(1-'Inputs'!$E$21)*'Inputs'!$E$23)))</f>
        <v>0</v>
      </c>
      <c r="S848" s="35">
        <f>S847*IF('People_Inputs'!$Q$52="none",0,IF('People_Inputs'!$Q$52="agency",S834*'Inputs'!$E$22,IF('People_Inputs'!$Q$52="direct",'Inputs'!$E$23,'Inputs'!$E$21*'Inputs'!$E$22*S834+(1-'Inputs'!$E$21)*'Inputs'!$E$23)))</f>
        <v>0</v>
      </c>
      <c r="T848" s="35">
        <f>T847*IF('People_Inputs'!$Q$52="none",0,IF('People_Inputs'!$Q$52="agency",T834*'Inputs'!$E$22,IF('People_Inputs'!$Q$52="direct",'Inputs'!$E$23,'Inputs'!$E$21*'Inputs'!$E$22*T834+(1-'Inputs'!$E$21)*'Inputs'!$E$23)))</f>
        <v>0</v>
      </c>
      <c r="U848" s="35">
        <f>U847*IF('People_Inputs'!$Q$52="none",0,IF('People_Inputs'!$Q$52="agency",U834*'Inputs'!$E$22,IF('People_Inputs'!$Q$52="direct",'Inputs'!$E$23,'Inputs'!$E$21*'Inputs'!$E$22*U834+(1-'Inputs'!$E$21)*'Inputs'!$E$23)))</f>
        <v>0</v>
      </c>
      <c r="V848" s="35">
        <f>V847*IF('People_Inputs'!$Q$52="none",0,IF('People_Inputs'!$Q$52="agency",V834*'Inputs'!$E$22,IF('People_Inputs'!$Q$52="direct",'Inputs'!$E$23,'Inputs'!$E$21*'Inputs'!$E$22*V834+(1-'Inputs'!$E$21)*'Inputs'!$E$23)))</f>
        <v>0</v>
      </c>
      <c r="W848" s="35">
        <f>W847*IF('People_Inputs'!$Q$52="none",0,IF('People_Inputs'!$Q$52="agency",W834*'Inputs'!$E$22,IF('People_Inputs'!$Q$52="direct",'Inputs'!$E$23,'Inputs'!$E$21*'Inputs'!$E$22*W834+(1-'Inputs'!$E$21)*'Inputs'!$E$23)))</f>
        <v>0</v>
      </c>
      <c r="X848" s="35">
        <f>X847*IF('People_Inputs'!$Q$52="none",0,IF('People_Inputs'!$Q$52="agency",X834*'Inputs'!$E$22,IF('People_Inputs'!$Q$52="direct",'Inputs'!$E$23,'Inputs'!$E$21*'Inputs'!$E$22*X834+(1-'Inputs'!$E$21)*'Inputs'!$E$23)))</f>
        <v>0</v>
      </c>
      <c r="Y848" s="35">
        <f>Y847*IF('People_Inputs'!$Q$52="none",0,IF('People_Inputs'!$Q$52="agency",Y834*'Inputs'!$E$22,IF('People_Inputs'!$Q$52="direct",'Inputs'!$E$23,'Inputs'!$E$21*'Inputs'!$E$22*Y834+(1-'Inputs'!$E$21)*'Inputs'!$E$23)))</f>
        <v>0</v>
      </c>
      <c r="Z848" s="35">
        <f>Z847*IF('People_Inputs'!$Q$52="none",0,IF('People_Inputs'!$Q$52="agency",Z834*'Inputs'!$E$22,IF('People_Inputs'!$Q$52="direct",'Inputs'!$E$23,'Inputs'!$E$21*'Inputs'!$E$22*Z834+(1-'Inputs'!$E$21)*'Inputs'!$E$23)))</f>
        <v>0</v>
      </c>
      <c r="AA848" s="35">
        <f>AA847*IF('People_Inputs'!$Q$52="none",0,IF('People_Inputs'!$Q$52="agency",AA834*'Inputs'!$E$22,IF('People_Inputs'!$Q$52="direct",'Inputs'!$E$23,'Inputs'!$E$21*'Inputs'!$E$22*AA834+(1-'Inputs'!$E$21)*'Inputs'!$E$23)))</f>
        <v>0</v>
      </c>
      <c r="AB848" s="35">
        <f>AB847*IF('People_Inputs'!$Q$52="none",0,IF('People_Inputs'!$Q$52="agency",AB834*'Inputs'!$E$22,IF('People_Inputs'!$Q$52="direct",'Inputs'!$E$23,'Inputs'!$E$21*'Inputs'!$E$22*AB834+(1-'Inputs'!$E$21)*'Inputs'!$E$23)))</f>
        <v>0</v>
      </c>
      <c r="AC848" s="35">
        <f>AC847*IF('People_Inputs'!$Q$52="none",0,IF('People_Inputs'!$Q$52="agency",AC834*'Inputs'!$E$22,IF('People_Inputs'!$Q$52="direct",'Inputs'!$E$23,'Inputs'!$E$21*'Inputs'!$E$22*AC834+(1-'Inputs'!$E$21)*'Inputs'!$E$23)))</f>
        <v>0</v>
      </c>
      <c r="AD848" s="35">
        <f>AD847*IF('People_Inputs'!$Q$52="none",0,IF('People_Inputs'!$Q$52="agency",AD834*'Inputs'!$E$22,IF('People_Inputs'!$Q$52="direct",'Inputs'!$E$23,'Inputs'!$E$21*'Inputs'!$E$22*AD834+(1-'Inputs'!$E$21)*'Inputs'!$E$23)))</f>
        <v>0</v>
      </c>
      <c r="AE848" s="35">
        <f>AE847*IF('People_Inputs'!$Q$52="none",0,IF('People_Inputs'!$Q$52="agency",AE834*'Inputs'!$E$22,IF('People_Inputs'!$Q$52="direct",'Inputs'!$E$23,'Inputs'!$E$21*'Inputs'!$E$22*AE834+(1-'Inputs'!$E$21)*'Inputs'!$E$23)))</f>
        <v>0</v>
      </c>
      <c r="AF848" s="35">
        <f>AF847*IF('People_Inputs'!$Q$52="none",0,IF('People_Inputs'!$Q$52="agency",AF834*'Inputs'!$E$22,IF('People_Inputs'!$Q$52="direct",'Inputs'!$E$23,'Inputs'!$E$21*'Inputs'!$E$22*AF834+(1-'Inputs'!$E$21)*'Inputs'!$E$23)))</f>
        <v>0</v>
      </c>
      <c r="AG848" s="35">
        <f>AG847*IF('People_Inputs'!$Q$52="none",0,IF('People_Inputs'!$Q$52="agency",AG834*'Inputs'!$E$22,IF('People_Inputs'!$Q$52="direct",'Inputs'!$E$23,'Inputs'!$E$21*'Inputs'!$E$22*AG834+(1-'Inputs'!$E$21)*'Inputs'!$E$23)))</f>
        <v>0</v>
      </c>
      <c r="AH848" s="35">
        <f>AH847*IF('People_Inputs'!$Q$52="none",0,IF('People_Inputs'!$Q$52="agency",AH834*'Inputs'!$E$22,IF('People_Inputs'!$Q$52="direct",'Inputs'!$E$23,'Inputs'!$E$21*'Inputs'!$E$22*AH834+(1-'Inputs'!$E$21)*'Inputs'!$E$23)))</f>
        <v>0</v>
      </c>
      <c r="AI848" s="35">
        <f>AI847*IF('People_Inputs'!$Q$52="none",0,IF('People_Inputs'!$Q$52="agency",AI834*'Inputs'!$E$22,IF('People_Inputs'!$Q$52="direct",'Inputs'!$E$23,'Inputs'!$E$21*'Inputs'!$E$22*AI834+(1-'Inputs'!$E$21)*'Inputs'!$E$23)))</f>
        <v>0</v>
      </c>
      <c r="AJ848" s="35">
        <f>AJ847*IF('People_Inputs'!$Q$52="none",0,IF('People_Inputs'!$Q$52="agency",AJ834*'Inputs'!$E$22,IF('People_Inputs'!$Q$52="direct",'Inputs'!$E$23,'Inputs'!$E$21*'Inputs'!$E$22*AJ834+(1-'Inputs'!$E$21)*'Inputs'!$E$23)))</f>
        <v>0</v>
      </c>
      <c r="AK848" s="35">
        <f>AK847*IF('People_Inputs'!$Q$52="none",0,IF('People_Inputs'!$Q$52="agency",AK834*'Inputs'!$E$22,IF('People_Inputs'!$Q$52="direct",'Inputs'!$E$23,'Inputs'!$E$21*'Inputs'!$E$22*AK834+(1-'Inputs'!$E$21)*'Inputs'!$E$23)))</f>
        <v>0</v>
      </c>
      <c r="AL848" s="35">
        <f>AL847*IF('People_Inputs'!$Q$52="none",0,IF('People_Inputs'!$Q$52="agency",AL834*'Inputs'!$E$22,IF('People_Inputs'!$Q$52="direct",'Inputs'!$E$23,'Inputs'!$E$21*'Inputs'!$E$22*AL834+(1-'Inputs'!$E$21)*'Inputs'!$E$23)))</f>
        <v>0</v>
      </c>
      <c r="AM848" s="35">
        <f>AM847*IF('People_Inputs'!$Q$52="none",0,IF('People_Inputs'!$Q$52="agency",AM834*'Inputs'!$E$22,IF('People_Inputs'!$Q$52="direct",'Inputs'!$E$23,'Inputs'!$E$21*'Inputs'!$E$22*AM834+(1-'Inputs'!$E$21)*'Inputs'!$E$23)))</f>
        <v>0</v>
      </c>
      <c r="AN848" s="35">
        <f>AN847*IF('People_Inputs'!$Q$52="none",0,IF('People_Inputs'!$Q$52="agency",AN834*'Inputs'!$E$22,IF('People_Inputs'!$Q$52="direct",'Inputs'!$E$23,'Inputs'!$E$21*'Inputs'!$E$22*AN834+(1-'Inputs'!$E$21)*'Inputs'!$E$23)))</f>
        <v>0</v>
      </c>
      <c r="AO848" s="35">
        <f>AO847*IF('People_Inputs'!$Q$52="none",0,IF('People_Inputs'!$Q$52="agency",AO834*'Inputs'!$E$22,IF('People_Inputs'!$Q$52="direct",'Inputs'!$E$23,'Inputs'!$E$21*'Inputs'!$E$22*AO834+(1-'Inputs'!$E$21)*'Inputs'!$E$23)))</f>
        <v>0</v>
      </c>
      <c r="AP848" s="35">
        <f>AP847*IF('People_Inputs'!$Q$52="none",0,IF('People_Inputs'!$Q$52="agency",AP834*'Inputs'!$E$22,IF('People_Inputs'!$Q$52="direct",'Inputs'!$E$23,'Inputs'!$E$21*'Inputs'!$E$22*AP834+(1-'Inputs'!$E$21)*'Inputs'!$E$23)))</f>
        <v>0</v>
      </c>
      <c r="AQ848" s="35">
        <f>AQ847*IF('People_Inputs'!$Q$52="none",0,IF('People_Inputs'!$Q$52="agency",AQ834*'Inputs'!$E$22,IF('People_Inputs'!$Q$52="direct",'Inputs'!$E$23,'Inputs'!$E$21*'Inputs'!$E$22*AQ834+(1-'Inputs'!$E$21)*'Inputs'!$E$23)))</f>
        <v>0</v>
      </c>
      <c r="AR848" s="35">
        <f>AR847*IF('People_Inputs'!$Q$52="none",0,IF('People_Inputs'!$Q$52="agency",AR834*'Inputs'!$E$22,IF('People_Inputs'!$Q$52="direct",'Inputs'!$E$23,'Inputs'!$E$21*'Inputs'!$E$22*AR834+(1-'Inputs'!$E$21)*'Inputs'!$E$23)))</f>
        <v>0</v>
      </c>
      <c r="AS848" s="35">
        <f>AS847*IF('People_Inputs'!$Q$52="none",0,IF('People_Inputs'!$Q$52="agency",AS834*'Inputs'!$E$22,IF('People_Inputs'!$Q$52="direct",'Inputs'!$E$23,'Inputs'!$E$21*'Inputs'!$E$22*AS834+(1-'Inputs'!$E$21)*'Inputs'!$E$23)))</f>
        <v>0</v>
      </c>
      <c r="AT848" s="35">
        <f>AT847*IF('People_Inputs'!$Q$52="none",0,IF('People_Inputs'!$Q$52="agency",AT834*'Inputs'!$E$22,IF('People_Inputs'!$Q$52="direct",'Inputs'!$E$23,'Inputs'!$E$21*'Inputs'!$E$22*AT834+(1-'Inputs'!$E$21)*'Inputs'!$E$23)))</f>
        <v>0</v>
      </c>
      <c r="AU848" s="35">
        <f>AU847*IF('People_Inputs'!$Q$52="none",0,IF('People_Inputs'!$Q$52="agency",AU834*'Inputs'!$E$22,IF('People_Inputs'!$Q$52="direct",'Inputs'!$E$23,'Inputs'!$E$21*'Inputs'!$E$22*AU834+(1-'Inputs'!$E$21)*'Inputs'!$E$23)))</f>
        <v>0</v>
      </c>
      <c r="AV848" s="35">
        <f>AV847*IF('People_Inputs'!$Q$52="none",0,IF('People_Inputs'!$Q$52="agency",AV834*'Inputs'!$E$22,IF('People_Inputs'!$Q$52="direct",'Inputs'!$E$23,'Inputs'!$E$21*'Inputs'!$E$22*AV834+(1-'Inputs'!$E$21)*'Inputs'!$E$23)))</f>
        <v>0</v>
      </c>
      <c r="AW848" s="35">
        <f>AW847*IF('People_Inputs'!$Q$52="none",0,IF('People_Inputs'!$Q$52="agency",AW834*'Inputs'!$E$22,IF('People_Inputs'!$Q$52="direct",'Inputs'!$E$23,'Inputs'!$E$21*'Inputs'!$E$22*AW834+(1-'Inputs'!$E$21)*'Inputs'!$E$23)))</f>
        <v>0</v>
      </c>
      <c r="AX848" s="35">
        <f>AX847*IF('People_Inputs'!$Q$52="none",0,IF('People_Inputs'!$Q$52="agency",AX834*'Inputs'!$E$22,IF('People_Inputs'!$Q$52="direct",'Inputs'!$E$23,'Inputs'!$E$21*'Inputs'!$E$22*AX834+(1-'Inputs'!$E$21)*'Inputs'!$E$23)))</f>
        <v>0</v>
      </c>
      <c r="AY848" s="35">
        <f>AY847*IF('People_Inputs'!$Q$52="none",0,IF('People_Inputs'!$Q$52="agency",AY834*'Inputs'!$E$22,IF('People_Inputs'!$Q$52="direct",'Inputs'!$E$23,'Inputs'!$E$21*'Inputs'!$E$22*AY834+(1-'Inputs'!$E$21)*'Inputs'!$E$23)))</f>
        <v>0</v>
      </c>
      <c r="AZ848" s="35">
        <f>AZ847*IF('People_Inputs'!$Q$52="none",0,IF('People_Inputs'!$Q$52="agency",AZ834*'Inputs'!$E$22,IF('People_Inputs'!$Q$52="direct",'Inputs'!$E$23,'Inputs'!$E$21*'Inputs'!$E$22*AZ834+(1-'Inputs'!$E$21)*'Inputs'!$E$23)))</f>
        <v>0</v>
      </c>
      <c r="BA848" s="35">
        <f>BA847*IF('People_Inputs'!$Q$52="none",0,IF('People_Inputs'!$Q$52="agency",BA834*'Inputs'!$E$22,IF('People_Inputs'!$Q$52="direct",'Inputs'!$E$23,'Inputs'!$E$21*'Inputs'!$E$22*BA834+(1-'Inputs'!$E$21)*'Inputs'!$E$23)))</f>
        <v>0</v>
      </c>
      <c r="BB848" s="35">
        <f>BB847*IF('People_Inputs'!$Q$52="none",0,IF('People_Inputs'!$Q$52="agency",BB834*'Inputs'!$E$22,IF('People_Inputs'!$Q$52="direct",'Inputs'!$E$23,'Inputs'!$E$21*'Inputs'!$E$22*BB834+(1-'Inputs'!$E$21)*'Inputs'!$E$23)))</f>
        <v>0</v>
      </c>
      <c r="BC848" s="35">
        <f>BC847*IF('People_Inputs'!$Q$52="none",0,IF('People_Inputs'!$Q$52="agency",BC834*'Inputs'!$E$22,IF('People_Inputs'!$Q$52="direct",'Inputs'!$E$23,'Inputs'!$E$21*'Inputs'!$E$22*BC834+(1-'Inputs'!$E$21)*'Inputs'!$E$23)))</f>
        <v>0</v>
      </c>
      <c r="BD848" s="35">
        <f>BD847*IF('People_Inputs'!$Q$52="none",0,IF('People_Inputs'!$Q$52="agency",BD834*'Inputs'!$E$22,IF('People_Inputs'!$Q$52="direct",'Inputs'!$E$23,'Inputs'!$E$21*'Inputs'!$E$22*BD834+(1-'Inputs'!$E$21)*'Inputs'!$E$23)))</f>
        <v>0</v>
      </c>
      <c r="BE848" s="35">
        <f>BE847*IF('People_Inputs'!$Q$52="none",0,IF('People_Inputs'!$Q$52="agency",BE834*'Inputs'!$E$22,IF('People_Inputs'!$Q$52="direct",'Inputs'!$E$23,'Inputs'!$E$21*'Inputs'!$E$22*BE834+(1-'Inputs'!$E$21)*'Inputs'!$E$23)))</f>
        <v>0</v>
      </c>
      <c r="BF848" s="35">
        <f>BF847*IF('People_Inputs'!$Q$52="none",0,IF('People_Inputs'!$Q$52="agency",BF834*'Inputs'!$E$22,IF('People_Inputs'!$Q$52="direct",'Inputs'!$E$23,'Inputs'!$E$21*'Inputs'!$E$22*BF834+(1-'Inputs'!$E$21)*'Inputs'!$E$23)))</f>
        <v>0</v>
      </c>
      <c r="BG848" s="35">
        <f>BG847*IF('People_Inputs'!$Q$52="none",0,IF('People_Inputs'!$Q$52="agency",BG834*'Inputs'!$E$22,IF('People_Inputs'!$Q$52="direct",'Inputs'!$E$23,'Inputs'!$E$21*'Inputs'!$E$22*BG834+(1-'Inputs'!$E$21)*'Inputs'!$E$23)))</f>
        <v>0</v>
      </c>
      <c r="BH848" s="35">
        <f>BH847*IF('People_Inputs'!$Q$52="none",0,IF('People_Inputs'!$Q$52="agency",BH834*'Inputs'!$E$22,IF('People_Inputs'!$Q$52="direct",'Inputs'!$E$23,'Inputs'!$E$21*'Inputs'!$E$22*BH834+(1-'Inputs'!$E$21)*'Inputs'!$E$23)))</f>
        <v>0</v>
      </c>
      <c r="BI848" s="35">
        <f>BI847*IF('People_Inputs'!$Q$52="none",0,IF('People_Inputs'!$Q$52="agency",BI834*'Inputs'!$E$22,IF('People_Inputs'!$Q$52="direct",'Inputs'!$E$23,'Inputs'!$E$21*'Inputs'!$E$22*BI834+(1-'Inputs'!$E$21)*'Inputs'!$E$23)))</f>
        <v>0</v>
      </c>
      <c r="BJ848" s="35">
        <f>BJ847*IF('People_Inputs'!$Q$52="none",0,IF('People_Inputs'!$Q$52="agency",BJ834*'Inputs'!$E$22,IF('People_Inputs'!$Q$52="direct",'Inputs'!$E$23,'Inputs'!$E$21*'Inputs'!$E$22*BJ834+(1-'Inputs'!$E$21)*'Inputs'!$E$23)))</f>
        <v>0</v>
      </c>
      <c r="BK848" s="35">
        <f>BK847*IF('People_Inputs'!$Q$52="none",0,IF('People_Inputs'!$Q$52="agency",BK834*'Inputs'!$E$22,IF('People_Inputs'!$Q$52="direct",'Inputs'!$E$23,'Inputs'!$E$21*'Inputs'!$E$22*BK834+(1-'Inputs'!$E$21)*'Inputs'!$E$23)))</f>
        <v>0</v>
      </c>
      <c r="BL848" s="35">
        <f>BL847*IF('People_Inputs'!$Q$52="none",0,IF('People_Inputs'!$Q$52="agency",BL834*'Inputs'!$E$22,IF('People_Inputs'!$Q$52="direct",'Inputs'!$E$23,'Inputs'!$E$21*'Inputs'!$E$22*BL834+(1-'Inputs'!$E$21)*'Inputs'!$E$23)))</f>
        <v>0</v>
      </c>
      <c r="BM848" s="35">
        <f>BM847*IF('People_Inputs'!$Q$52="none",0,IF('People_Inputs'!$Q$52="agency",BM834*'Inputs'!$E$22,IF('People_Inputs'!$Q$52="direct",'Inputs'!$E$23,'Inputs'!$E$21*'Inputs'!$E$22*BM834+(1-'Inputs'!$E$21)*'Inputs'!$E$23)))</f>
        <v>0</v>
      </c>
      <c r="BN848" s="35">
        <f>BN847*IF('People_Inputs'!$Q$52="none",0,IF('People_Inputs'!$Q$52="agency",BN834*'Inputs'!$E$22,IF('People_Inputs'!$Q$52="direct",'Inputs'!$E$23,'Inputs'!$E$21*'Inputs'!$E$22*BN834+(1-'Inputs'!$E$21)*'Inputs'!$E$23)))</f>
        <v>0</v>
      </c>
      <c r="BO848" s="35">
        <f>BO847*IF('People_Inputs'!$Q$52="none",0,IF('People_Inputs'!$Q$52="agency",BO834*'Inputs'!$E$22,IF('People_Inputs'!$Q$52="direct",'Inputs'!$E$23,'Inputs'!$E$21*'Inputs'!$E$22*BO834+(1-'Inputs'!$E$21)*'Inputs'!$E$23)))</f>
        <v>0</v>
      </c>
    </row>
    <row r="849" ht="28" customHeight="1">
      <c r="A849" s="2" t="str">
        <v>SLOT42.SOFTWARE</v>
      </c>
      <c r="B849" s="6" t="str">
        <v>SLOT42 software cost</v>
      </c>
      <c r="C849" s="2" t="str">
        <v>EUR</v>
      </c>
      <c r="D849" s="2" t="str">
        <v>SUM</v>
      </c>
      <c r="E849" s="36">
        <f>SUM(H849:BO849)</f>
        <v>0</v>
      </c>
      <c r="F849" s="6" t="str">
        <v>Spare row; inactive until a hire and an exit month are entered on People_Inputs</v>
      </c>
      <c r="G849" s="2"/>
      <c r="H849" s="35">
        <f>H832*'People_Inputs'!$O$52</f>
        <v>0</v>
      </c>
      <c r="I849" s="35">
        <f>I832*'People_Inputs'!$O$52</f>
        <v>0</v>
      </c>
      <c r="J849" s="35">
        <f>J832*'People_Inputs'!$O$52</f>
        <v>0</v>
      </c>
      <c r="K849" s="35">
        <f>K832*'People_Inputs'!$O$52</f>
        <v>0</v>
      </c>
      <c r="L849" s="35">
        <f>L832*'People_Inputs'!$O$52</f>
        <v>0</v>
      </c>
      <c r="M849" s="35">
        <f>M832*'People_Inputs'!$O$52</f>
        <v>0</v>
      </c>
      <c r="N849" s="35">
        <f>N832*'People_Inputs'!$O$52</f>
        <v>0</v>
      </c>
      <c r="O849" s="35">
        <f>O832*'People_Inputs'!$O$52</f>
        <v>0</v>
      </c>
      <c r="P849" s="35">
        <f>P832*'People_Inputs'!$O$52</f>
        <v>0</v>
      </c>
      <c r="Q849" s="35">
        <f>Q832*'People_Inputs'!$O$52</f>
        <v>0</v>
      </c>
      <c r="R849" s="35">
        <f>R832*'People_Inputs'!$O$52</f>
        <v>0</v>
      </c>
      <c r="S849" s="35">
        <f>S832*'People_Inputs'!$O$52</f>
        <v>0</v>
      </c>
      <c r="T849" s="35">
        <f>T832*'People_Inputs'!$O$52</f>
        <v>0</v>
      </c>
      <c r="U849" s="35">
        <f>U832*'People_Inputs'!$O$52</f>
        <v>0</v>
      </c>
      <c r="V849" s="35">
        <f>V832*'People_Inputs'!$O$52</f>
        <v>0</v>
      </c>
      <c r="W849" s="35">
        <f>W832*'People_Inputs'!$O$52</f>
        <v>0</v>
      </c>
      <c r="X849" s="35">
        <f>X832*'People_Inputs'!$O$52</f>
        <v>0</v>
      </c>
      <c r="Y849" s="35">
        <f>Y832*'People_Inputs'!$O$52</f>
        <v>0</v>
      </c>
      <c r="Z849" s="35">
        <f>Z832*'People_Inputs'!$O$52</f>
        <v>0</v>
      </c>
      <c r="AA849" s="35">
        <f>AA832*'People_Inputs'!$O$52</f>
        <v>0</v>
      </c>
      <c r="AB849" s="35">
        <f>AB832*'People_Inputs'!$O$52</f>
        <v>0</v>
      </c>
      <c r="AC849" s="35">
        <f>AC832*'People_Inputs'!$O$52</f>
        <v>0</v>
      </c>
      <c r="AD849" s="35">
        <f>AD832*'People_Inputs'!$O$52</f>
        <v>0</v>
      </c>
      <c r="AE849" s="35">
        <f>AE832*'People_Inputs'!$O$52</f>
        <v>0</v>
      </c>
      <c r="AF849" s="35">
        <f>AF832*'People_Inputs'!$O$52</f>
        <v>0</v>
      </c>
      <c r="AG849" s="35">
        <f>AG832*'People_Inputs'!$O$52</f>
        <v>0</v>
      </c>
      <c r="AH849" s="35">
        <f>AH832*'People_Inputs'!$O$52</f>
        <v>0</v>
      </c>
      <c r="AI849" s="35">
        <f>AI832*'People_Inputs'!$O$52</f>
        <v>0</v>
      </c>
      <c r="AJ849" s="35">
        <f>AJ832*'People_Inputs'!$O$52</f>
        <v>0</v>
      </c>
      <c r="AK849" s="35">
        <f>AK832*'People_Inputs'!$O$52</f>
        <v>0</v>
      </c>
      <c r="AL849" s="35">
        <f>AL832*'People_Inputs'!$O$52</f>
        <v>0</v>
      </c>
      <c r="AM849" s="35">
        <f>AM832*'People_Inputs'!$O$52</f>
        <v>0</v>
      </c>
      <c r="AN849" s="35">
        <f>AN832*'People_Inputs'!$O$52</f>
        <v>0</v>
      </c>
      <c r="AO849" s="35">
        <f>AO832*'People_Inputs'!$O$52</f>
        <v>0</v>
      </c>
      <c r="AP849" s="35">
        <f>AP832*'People_Inputs'!$O$52</f>
        <v>0</v>
      </c>
      <c r="AQ849" s="35">
        <f>AQ832*'People_Inputs'!$O$52</f>
        <v>0</v>
      </c>
      <c r="AR849" s="35">
        <f>AR832*'People_Inputs'!$O$52</f>
        <v>0</v>
      </c>
      <c r="AS849" s="35">
        <f>AS832*'People_Inputs'!$O$52</f>
        <v>0</v>
      </c>
      <c r="AT849" s="35">
        <f>AT832*'People_Inputs'!$O$52</f>
        <v>0</v>
      </c>
      <c r="AU849" s="35">
        <f>AU832*'People_Inputs'!$O$52</f>
        <v>0</v>
      </c>
      <c r="AV849" s="35">
        <f>AV832*'People_Inputs'!$O$52</f>
        <v>0</v>
      </c>
      <c r="AW849" s="35">
        <f>AW832*'People_Inputs'!$O$52</f>
        <v>0</v>
      </c>
      <c r="AX849" s="35">
        <f>AX832*'People_Inputs'!$O$52</f>
        <v>0</v>
      </c>
      <c r="AY849" s="35">
        <f>AY832*'People_Inputs'!$O$52</f>
        <v>0</v>
      </c>
      <c r="AZ849" s="35">
        <f>AZ832*'People_Inputs'!$O$52</f>
        <v>0</v>
      </c>
      <c r="BA849" s="35">
        <f>BA832*'People_Inputs'!$O$52</f>
        <v>0</v>
      </c>
      <c r="BB849" s="35">
        <f>BB832*'People_Inputs'!$O$52</f>
        <v>0</v>
      </c>
      <c r="BC849" s="35">
        <f>BC832*'People_Inputs'!$O$52</f>
        <v>0</v>
      </c>
      <c r="BD849" s="35">
        <f>BD832*'People_Inputs'!$O$52</f>
        <v>0</v>
      </c>
      <c r="BE849" s="35">
        <f>BE832*'People_Inputs'!$O$52</f>
        <v>0</v>
      </c>
      <c r="BF849" s="35">
        <f>BF832*'People_Inputs'!$O$52</f>
        <v>0</v>
      </c>
      <c r="BG849" s="35">
        <f>BG832*'People_Inputs'!$O$52</f>
        <v>0</v>
      </c>
      <c r="BH849" s="35">
        <f>BH832*'People_Inputs'!$O$52</f>
        <v>0</v>
      </c>
      <c r="BI849" s="35">
        <f>BI832*'People_Inputs'!$O$52</f>
        <v>0</v>
      </c>
      <c r="BJ849" s="35">
        <f>BJ832*'People_Inputs'!$O$52</f>
        <v>0</v>
      </c>
      <c r="BK849" s="35">
        <f>BK832*'People_Inputs'!$O$52</f>
        <v>0</v>
      </c>
      <c r="BL849" s="35">
        <f>BL832*'People_Inputs'!$O$52</f>
        <v>0</v>
      </c>
      <c r="BM849" s="35">
        <f>BM832*'People_Inputs'!$O$52</f>
        <v>0</v>
      </c>
      <c r="BN849" s="35">
        <f>BN832*'People_Inputs'!$O$52</f>
        <v>0</v>
      </c>
      <c r="BO849" s="35">
        <f>BO832*'People_Inputs'!$O$52</f>
        <v>0</v>
      </c>
    </row>
    <row r="850" ht="28" customHeight="1">
      <c r="A850" s="2" t="str">
        <v>SLOT42.EQUIPMENT</v>
      </c>
      <c r="B850" s="6" t="str">
        <v>SLOT42 IT equipment purchase</v>
      </c>
      <c r="C850" s="2" t="str">
        <v>EUR</v>
      </c>
      <c r="D850" s="2" t="str">
        <v>SUM</v>
      </c>
      <c r="E850" s="36">
        <f>SUM(H850:BO850)</f>
        <v>0</v>
      </c>
      <c r="F850" s="6" t="str">
        <v>Spare row; inactive until a hire and an exit month are entered on People_Inputs</v>
      </c>
      <c r="G850" s="2"/>
      <c r="H850" s="35">
        <f>IF(AND(H831=1,(H$6-'People_Inputs'!$H$52)/'Inputs'!$E$26=ROUNDDOWN((H$6-'People_Inputs'!$H$52)/'Inputs'!$E$26,0)),'People_Inputs'!$P$52,0)</f>
        <v>0</v>
      </c>
      <c r="I850" s="35">
        <f>IF(AND(I831=1,(I$6-'People_Inputs'!$H$52)/'Inputs'!$E$26=ROUNDDOWN((I$6-'People_Inputs'!$H$52)/'Inputs'!$E$26,0)),'People_Inputs'!$P$52,0)</f>
        <v>0</v>
      </c>
      <c r="J850" s="35">
        <f>IF(AND(J831=1,(J$6-'People_Inputs'!$H$52)/'Inputs'!$E$26=ROUNDDOWN((J$6-'People_Inputs'!$H$52)/'Inputs'!$E$26,0)),'People_Inputs'!$P$52,0)</f>
        <v>0</v>
      </c>
      <c r="K850" s="35">
        <f>IF(AND(K831=1,(K$6-'People_Inputs'!$H$52)/'Inputs'!$E$26=ROUNDDOWN((K$6-'People_Inputs'!$H$52)/'Inputs'!$E$26,0)),'People_Inputs'!$P$52,0)</f>
        <v>0</v>
      </c>
      <c r="L850" s="35">
        <f>IF(AND(L831=1,(L$6-'People_Inputs'!$H$52)/'Inputs'!$E$26=ROUNDDOWN((L$6-'People_Inputs'!$H$52)/'Inputs'!$E$26,0)),'People_Inputs'!$P$52,0)</f>
        <v>0</v>
      </c>
      <c r="M850" s="35">
        <f>IF(AND(M831=1,(M$6-'People_Inputs'!$H$52)/'Inputs'!$E$26=ROUNDDOWN((M$6-'People_Inputs'!$H$52)/'Inputs'!$E$26,0)),'People_Inputs'!$P$52,0)</f>
        <v>0</v>
      </c>
      <c r="N850" s="35">
        <f>IF(AND(N831=1,(N$6-'People_Inputs'!$H$52)/'Inputs'!$E$26=ROUNDDOWN((N$6-'People_Inputs'!$H$52)/'Inputs'!$E$26,0)),'People_Inputs'!$P$52,0)</f>
        <v>0</v>
      </c>
      <c r="O850" s="35">
        <f>IF(AND(O831=1,(O$6-'People_Inputs'!$H$52)/'Inputs'!$E$26=ROUNDDOWN((O$6-'People_Inputs'!$H$52)/'Inputs'!$E$26,0)),'People_Inputs'!$P$52,0)</f>
        <v>0</v>
      </c>
      <c r="P850" s="35">
        <f>IF(AND(P831=1,(P$6-'People_Inputs'!$H$52)/'Inputs'!$E$26=ROUNDDOWN((P$6-'People_Inputs'!$H$52)/'Inputs'!$E$26,0)),'People_Inputs'!$P$52,0)</f>
        <v>0</v>
      </c>
      <c r="Q850" s="35">
        <f>IF(AND(Q831=1,(Q$6-'People_Inputs'!$H$52)/'Inputs'!$E$26=ROUNDDOWN((Q$6-'People_Inputs'!$H$52)/'Inputs'!$E$26,0)),'People_Inputs'!$P$52,0)</f>
        <v>0</v>
      </c>
      <c r="R850" s="35">
        <f>IF(AND(R831=1,(R$6-'People_Inputs'!$H$52)/'Inputs'!$E$26=ROUNDDOWN((R$6-'People_Inputs'!$H$52)/'Inputs'!$E$26,0)),'People_Inputs'!$P$52,0)</f>
        <v>0</v>
      </c>
      <c r="S850" s="35">
        <f>IF(AND(S831=1,(S$6-'People_Inputs'!$H$52)/'Inputs'!$E$26=ROUNDDOWN((S$6-'People_Inputs'!$H$52)/'Inputs'!$E$26,0)),'People_Inputs'!$P$52,0)</f>
        <v>0</v>
      </c>
      <c r="T850" s="35">
        <f>IF(AND(T831=1,(T$6-'People_Inputs'!$H$52)/'Inputs'!$E$26=ROUNDDOWN((T$6-'People_Inputs'!$H$52)/'Inputs'!$E$26,0)),'People_Inputs'!$P$52,0)</f>
        <v>0</v>
      </c>
      <c r="U850" s="35">
        <f>IF(AND(U831=1,(U$6-'People_Inputs'!$H$52)/'Inputs'!$E$26=ROUNDDOWN((U$6-'People_Inputs'!$H$52)/'Inputs'!$E$26,0)),'People_Inputs'!$P$52,0)</f>
        <v>0</v>
      </c>
      <c r="V850" s="35">
        <f>IF(AND(V831=1,(V$6-'People_Inputs'!$H$52)/'Inputs'!$E$26=ROUNDDOWN((V$6-'People_Inputs'!$H$52)/'Inputs'!$E$26,0)),'People_Inputs'!$P$52,0)</f>
        <v>0</v>
      </c>
      <c r="W850" s="35">
        <f>IF(AND(W831=1,(W$6-'People_Inputs'!$H$52)/'Inputs'!$E$26=ROUNDDOWN((W$6-'People_Inputs'!$H$52)/'Inputs'!$E$26,0)),'People_Inputs'!$P$52,0)</f>
        <v>0</v>
      </c>
      <c r="X850" s="35">
        <f>IF(AND(X831=1,(X$6-'People_Inputs'!$H$52)/'Inputs'!$E$26=ROUNDDOWN((X$6-'People_Inputs'!$H$52)/'Inputs'!$E$26,0)),'People_Inputs'!$P$52,0)</f>
        <v>0</v>
      </c>
      <c r="Y850" s="35">
        <f>IF(AND(Y831=1,(Y$6-'People_Inputs'!$H$52)/'Inputs'!$E$26=ROUNDDOWN((Y$6-'People_Inputs'!$H$52)/'Inputs'!$E$26,0)),'People_Inputs'!$P$52,0)</f>
        <v>0</v>
      </c>
      <c r="Z850" s="35">
        <f>IF(AND(Z831=1,(Z$6-'People_Inputs'!$H$52)/'Inputs'!$E$26=ROUNDDOWN((Z$6-'People_Inputs'!$H$52)/'Inputs'!$E$26,0)),'People_Inputs'!$P$52,0)</f>
        <v>0</v>
      </c>
      <c r="AA850" s="35">
        <f>IF(AND(AA831=1,(AA$6-'People_Inputs'!$H$52)/'Inputs'!$E$26=ROUNDDOWN((AA$6-'People_Inputs'!$H$52)/'Inputs'!$E$26,0)),'People_Inputs'!$P$52,0)</f>
        <v>0</v>
      </c>
      <c r="AB850" s="35">
        <f>IF(AND(AB831=1,(AB$6-'People_Inputs'!$H$52)/'Inputs'!$E$26=ROUNDDOWN((AB$6-'People_Inputs'!$H$52)/'Inputs'!$E$26,0)),'People_Inputs'!$P$52,0)</f>
        <v>0</v>
      </c>
      <c r="AC850" s="35">
        <f>IF(AND(AC831=1,(AC$6-'People_Inputs'!$H$52)/'Inputs'!$E$26=ROUNDDOWN((AC$6-'People_Inputs'!$H$52)/'Inputs'!$E$26,0)),'People_Inputs'!$P$52,0)</f>
        <v>0</v>
      </c>
      <c r="AD850" s="35">
        <f>IF(AND(AD831=1,(AD$6-'People_Inputs'!$H$52)/'Inputs'!$E$26=ROUNDDOWN((AD$6-'People_Inputs'!$H$52)/'Inputs'!$E$26,0)),'People_Inputs'!$P$52,0)</f>
        <v>0</v>
      </c>
      <c r="AE850" s="35">
        <f>IF(AND(AE831=1,(AE$6-'People_Inputs'!$H$52)/'Inputs'!$E$26=ROUNDDOWN((AE$6-'People_Inputs'!$H$52)/'Inputs'!$E$26,0)),'People_Inputs'!$P$52,0)</f>
        <v>0</v>
      </c>
      <c r="AF850" s="35">
        <f>IF(AND(AF831=1,(AF$6-'People_Inputs'!$H$52)/'Inputs'!$E$26=ROUNDDOWN((AF$6-'People_Inputs'!$H$52)/'Inputs'!$E$26,0)),'People_Inputs'!$P$52,0)</f>
        <v>0</v>
      </c>
      <c r="AG850" s="35">
        <f>IF(AND(AG831=1,(AG$6-'People_Inputs'!$H$52)/'Inputs'!$E$26=ROUNDDOWN((AG$6-'People_Inputs'!$H$52)/'Inputs'!$E$26,0)),'People_Inputs'!$P$52,0)</f>
        <v>0</v>
      </c>
      <c r="AH850" s="35">
        <f>IF(AND(AH831=1,(AH$6-'People_Inputs'!$H$52)/'Inputs'!$E$26=ROUNDDOWN((AH$6-'People_Inputs'!$H$52)/'Inputs'!$E$26,0)),'People_Inputs'!$P$52,0)</f>
        <v>0</v>
      </c>
      <c r="AI850" s="35">
        <f>IF(AND(AI831=1,(AI$6-'People_Inputs'!$H$52)/'Inputs'!$E$26=ROUNDDOWN((AI$6-'People_Inputs'!$H$52)/'Inputs'!$E$26,0)),'People_Inputs'!$P$52,0)</f>
        <v>0</v>
      </c>
      <c r="AJ850" s="35">
        <f>IF(AND(AJ831=1,(AJ$6-'People_Inputs'!$H$52)/'Inputs'!$E$26=ROUNDDOWN((AJ$6-'People_Inputs'!$H$52)/'Inputs'!$E$26,0)),'People_Inputs'!$P$52,0)</f>
        <v>0</v>
      </c>
      <c r="AK850" s="35">
        <f>IF(AND(AK831=1,(AK$6-'People_Inputs'!$H$52)/'Inputs'!$E$26=ROUNDDOWN((AK$6-'People_Inputs'!$H$52)/'Inputs'!$E$26,0)),'People_Inputs'!$P$52,0)</f>
        <v>0</v>
      </c>
      <c r="AL850" s="35">
        <f>IF(AND(AL831=1,(AL$6-'People_Inputs'!$H$52)/'Inputs'!$E$26=ROUNDDOWN((AL$6-'People_Inputs'!$H$52)/'Inputs'!$E$26,0)),'People_Inputs'!$P$52,0)</f>
        <v>0</v>
      </c>
      <c r="AM850" s="35">
        <f>IF(AND(AM831=1,(AM$6-'People_Inputs'!$H$52)/'Inputs'!$E$26=ROUNDDOWN((AM$6-'People_Inputs'!$H$52)/'Inputs'!$E$26,0)),'People_Inputs'!$P$52,0)</f>
        <v>0</v>
      </c>
      <c r="AN850" s="35">
        <f>IF(AND(AN831=1,(AN$6-'People_Inputs'!$H$52)/'Inputs'!$E$26=ROUNDDOWN((AN$6-'People_Inputs'!$H$52)/'Inputs'!$E$26,0)),'People_Inputs'!$P$52,0)</f>
        <v>0</v>
      </c>
      <c r="AO850" s="35">
        <f>IF(AND(AO831=1,(AO$6-'People_Inputs'!$H$52)/'Inputs'!$E$26=ROUNDDOWN((AO$6-'People_Inputs'!$H$52)/'Inputs'!$E$26,0)),'People_Inputs'!$P$52,0)</f>
        <v>0</v>
      </c>
      <c r="AP850" s="35">
        <f>IF(AND(AP831=1,(AP$6-'People_Inputs'!$H$52)/'Inputs'!$E$26=ROUNDDOWN((AP$6-'People_Inputs'!$H$52)/'Inputs'!$E$26,0)),'People_Inputs'!$P$52,0)</f>
        <v>0</v>
      </c>
      <c r="AQ850" s="35">
        <f>IF(AND(AQ831=1,(AQ$6-'People_Inputs'!$H$52)/'Inputs'!$E$26=ROUNDDOWN((AQ$6-'People_Inputs'!$H$52)/'Inputs'!$E$26,0)),'People_Inputs'!$P$52,0)</f>
        <v>0</v>
      </c>
      <c r="AR850" s="35">
        <f>IF(AND(AR831=1,(AR$6-'People_Inputs'!$H$52)/'Inputs'!$E$26=ROUNDDOWN((AR$6-'People_Inputs'!$H$52)/'Inputs'!$E$26,0)),'People_Inputs'!$P$52,0)</f>
        <v>0</v>
      </c>
      <c r="AS850" s="35">
        <f>IF(AND(AS831=1,(AS$6-'People_Inputs'!$H$52)/'Inputs'!$E$26=ROUNDDOWN((AS$6-'People_Inputs'!$H$52)/'Inputs'!$E$26,0)),'People_Inputs'!$P$52,0)</f>
        <v>0</v>
      </c>
      <c r="AT850" s="35">
        <f>IF(AND(AT831=1,(AT$6-'People_Inputs'!$H$52)/'Inputs'!$E$26=ROUNDDOWN((AT$6-'People_Inputs'!$H$52)/'Inputs'!$E$26,0)),'People_Inputs'!$P$52,0)</f>
        <v>0</v>
      </c>
      <c r="AU850" s="35">
        <f>IF(AND(AU831=1,(AU$6-'People_Inputs'!$H$52)/'Inputs'!$E$26=ROUNDDOWN((AU$6-'People_Inputs'!$H$52)/'Inputs'!$E$26,0)),'People_Inputs'!$P$52,0)</f>
        <v>0</v>
      </c>
      <c r="AV850" s="35">
        <f>IF(AND(AV831=1,(AV$6-'People_Inputs'!$H$52)/'Inputs'!$E$26=ROUNDDOWN((AV$6-'People_Inputs'!$H$52)/'Inputs'!$E$26,0)),'People_Inputs'!$P$52,0)</f>
        <v>0</v>
      </c>
      <c r="AW850" s="35">
        <f>IF(AND(AW831=1,(AW$6-'People_Inputs'!$H$52)/'Inputs'!$E$26=ROUNDDOWN((AW$6-'People_Inputs'!$H$52)/'Inputs'!$E$26,0)),'People_Inputs'!$P$52,0)</f>
        <v>0</v>
      </c>
      <c r="AX850" s="35">
        <f>IF(AND(AX831=1,(AX$6-'People_Inputs'!$H$52)/'Inputs'!$E$26=ROUNDDOWN((AX$6-'People_Inputs'!$H$52)/'Inputs'!$E$26,0)),'People_Inputs'!$P$52,0)</f>
        <v>0</v>
      </c>
      <c r="AY850" s="35">
        <f>IF(AND(AY831=1,(AY$6-'People_Inputs'!$H$52)/'Inputs'!$E$26=ROUNDDOWN((AY$6-'People_Inputs'!$H$52)/'Inputs'!$E$26,0)),'People_Inputs'!$P$52,0)</f>
        <v>0</v>
      </c>
      <c r="AZ850" s="35">
        <f>IF(AND(AZ831=1,(AZ$6-'People_Inputs'!$H$52)/'Inputs'!$E$26=ROUNDDOWN((AZ$6-'People_Inputs'!$H$52)/'Inputs'!$E$26,0)),'People_Inputs'!$P$52,0)</f>
        <v>0</v>
      </c>
      <c r="BA850" s="35">
        <f>IF(AND(BA831=1,(BA$6-'People_Inputs'!$H$52)/'Inputs'!$E$26=ROUNDDOWN((BA$6-'People_Inputs'!$H$52)/'Inputs'!$E$26,0)),'People_Inputs'!$P$52,0)</f>
        <v>0</v>
      </c>
      <c r="BB850" s="35">
        <f>IF(AND(BB831=1,(BB$6-'People_Inputs'!$H$52)/'Inputs'!$E$26=ROUNDDOWN((BB$6-'People_Inputs'!$H$52)/'Inputs'!$E$26,0)),'People_Inputs'!$P$52,0)</f>
        <v>0</v>
      </c>
      <c r="BC850" s="35">
        <f>IF(AND(BC831=1,(BC$6-'People_Inputs'!$H$52)/'Inputs'!$E$26=ROUNDDOWN((BC$6-'People_Inputs'!$H$52)/'Inputs'!$E$26,0)),'People_Inputs'!$P$52,0)</f>
        <v>0</v>
      </c>
      <c r="BD850" s="35">
        <f>IF(AND(BD831=1,(BD$6-'People_Inputs'!$H$52)/'Inputs'!$E$26=ROUNDDOWN((BD$6-'People_Inputs'!$H$52)/'Inputs'!$E$26,0)),'People_Inputs'!$P$52,0)</f>
        <v>0</v>
      </c>
      <c r="BE850" s="35">
        <f>IF(AND(BE831=1,(BE$6-'People_Inputs'!$H$52)/'Inputs'!$E$26=ROUNDDOWN((BE$6-'People_Inputs'!$H$52)/'Inputs'!$E$26,0)),'People_Inputs'!$P$52,0)</f>
        <v>0</v>
      </c>
      <c r="BF850" s="35">
        <f>IF(AND(BF831=1,(BF$6-'People_Inputs'!$H$52)/'Inputs'!$E$26=ROUNDDOWN((BF$6-'People_Inputs'!$H$52)/'Inputs'!$E$26,0)),'People_Inputs'!$P$52,0)</f>
        <v>0</v>
      </c>
      <c r="BG850" s="35">
        <f>IF(AND(BG831=1,(BG$6-'People_Inputs'!$H$52)/'Inputs'!$E$26=ROUNDDOWN((BG$6-'People_Inputs'!$H$52)/'Inputs'!$E$26,0)),'People_Inputs'!$P$52,0)</f>
        <v>0</v>
      </c>
      <c r="BH850" s="35">
        <f>IF(AND(BH831=1,(BH$6-'People_Inputs'!$H$52)/'Inputs'!$E$26=ROUNDDOWN((BH$6-'People_Inputs'!$H$52)/'Inputs'!$E$26,0)),'People_Inputs'!$P$52,0)</f>
        <v>0</v>
      </c>
      <c r="BI850" s="35">
        <f>IF(AND(BI831=1,(BI$6-'People_Inputs'!$H$52)/'Inputs'!$E$26=ROUNDDOWN((BI$6-'People_Inputs'!$H$52)/'Inputs'!$E$26,0)),'People_Inputs'!$P$52,0)</f>
        <v>0</v>
      </c>
      <c r="BJ850" s="35">
        <f>IF(AND(BJ831=1,(BJ$6-'People_Inputs'!$H$52)/'Inputs'!$E$26=ROUNDDOWN((BJ$6-'People_Inputs'!$H$52)/'Inputs'!$E$26,0)),'People_Inputs'!$P$52,0)</f>
        <v>0</v>
      </c>
      <c r="BK850" s="35">
        <f>IF(AND(BK831=1,(BK$6-'People_Inputs'!$H$52)/'Inputs'!$E$26=ROUNDDOWN((BK$6-'People_Inputs'!$H$52)/'Inputs'!$E$26,0)),'People_Inputs'!$P$52,0)</f>
        <v>0</v>
      </c>
      <c r="BL850" s="35">
        <f>IF(AND(BL831=1,(BL$6-'People_Inputs'!$H$52)/'Inputs'!$E$26=ROUNDDOWN((BL$6-'People_Inputs'!$H$52)/'Inputs'!$E$26,0)),'People_Inputs'!$P$52,0)</f>
        <v>0</v>
      </c>
      <c r="BM850" s="35">
        <f>IF(AND(BM831=1,(BM$6-'People_Inputs'!$H$52)/'Inputs'!$E$26=ROUNDDOWN((BM$6-'People_Inputs'!$H$52)/'Inputs'!$E$26,0)),'People_Inputs'!$P$52,0)</f>
        <v>0</v>
      </c>
      <c r="BN850" s="35">
        <f>IF(AND(BN831=1,(BN$6-'People_Inputs'!$H$52)/'Inputs'!$E$26=ROUNDDOWN((BN$6-'People_Inputs'!$H$52)/'Inputs'!$E$26,0)),'People_Inputs'!$P$52,0)</f>
        <v>0</v>
      </c>
      <c r="BO850" s="35">
        <f>IF(AND(BO831=1,(BO$6-'People_Inputs'!$H$52)/'Inputs'!$E$26=ROUNDDOWN((BO$6-'People_Inputs'!$H$52)/'Inputs'!$E$26,0)),'People_Inputs'!$P$52,0)</f>
        <v>0</v>
      </c>
    </row>
    <row r="851" ht="28" customHeight="1">
      <c r="A851" s="2" t="str">
        <v>SLOT43.ACTIVE</v>
      </c>
      <c r="B851" s="6" t="str">
        <v>SLOT43 active in the month (1 = yes)</v>
      </c>
      <c r="C851" s="2" t="str">
        <v>count</v>
      </c>
      <c r="D851" s="2" t="str">
        <v>END</v>
      </c>
      <c r="E851" s="34">
        <f>BO851</f>
        <v>0</v>
      </c>
      <c r="F851" s="6" t="str">
        <v>Spare row; inactive until a hire and an exit month are entered on People_Inputs</v>
      </c>
      <c r="G851" s="2"/>
      <c r="H851" s="33">
        <f>IF(AND(H$6&gt;='People_Inputs'!$H$53,H$6&lt;='People_Inputs'!$I$53),1,0)</f>
        <v>0</v>
      </c>
      <c r="I851" s="33">
        <f>IF(AND(I$6&gt;='People_Inputs'!$H$53,I$6&lt;='People_Inputs'!$I$53),1,0)</f>
        <v>0</v>
      </c>
      <c r="J851" s="33">
        <f>IF(AND(J$6&gt;='People_Inputs'!$H$53,J$6&lt;='People_Inputs'!$I$53),1,0)</f>
        <v>0</v>
      </c>
      <c r="K851" s="33">
        <f>IF(AND(K$6&gt;='People_Inputs'!$H$53,K$6&lt;='People_Inputs'!$I$53),1,0)</f>
        <v>0</v>
      </c>
      <c r="L851" s="33">
        <f>IF(AND(L$6&gt;='People_Inputs'!$H$53,L$6&lt;='People_Inputs'!$I$53),1,0)</f>
        <v>0</v>
      </c>
      <c r="M851" s="33">
        <f>IF(AND(M$6&gt;='People_Inputs'!$H$53,M$6&lt;='People_Inputs'!$I$53),1,0)</f>
        <v>0</v>
      </c>
      <c r="N851" s="33">
        <f>IF(AND(N$6&gt;='People_Inputs'!$H$53,N$6&lt;='People_Inputs'!$I$53),1,0)</f>
        <v>0</v>
      </c>
      <c r="O851" s="33">
        <f>IF(AND(O$6&gt;='People_Inputs'!$H$53,O$6&lt;='People_Inputs'!$I$53),1,0)</f>
        <v>0</v>
      </c>
      <c r="P851" s="33">
        <f>IF(AND(P$6&gt;='People_Inputs'!$H$53,P$6&lt;='People_Inputs'!$I$53),1,0)</f>
        <v>0</v>
      </c>
      <c r="Q851" s="33">
        <f>IF(AND(Q$6&gt;='People_Inputs'!$H$53,Q$6&lt;='People_Inputs'!$I$53),1,0)</f>
        <v>0</v>
      </c>
      <c r="R851" s="33">
        <f>IF(AND(R$6&gt;='People_Inputs'!$H$53,R$6&lt;='People_Inputs'!$I$53),1,0)</f>
        <v>0</v>
      </c>
      <c r="S851" s="33">
        <f>IF(AND(S$6&gt;='People_Inputs'!$H$53,S$6&lt;='People_Inputs'!$I$53),1,0)</f>
        <v>0</v>
      </c>
      <c r="T851" s="33">
        <f>IF(AND(T$6&gt;='People_Inputs'!$H$53,T$6&lt;='People_Inputs'!$I$53),1,0)</f>
        <v>0</v>
      </c>
      <c r="U851" s="33">
        <f>IF(AND(U$6&gt;='People_Inputs'!$H$53,U$6&lt;='People_Inputs'!$I$53),1,0)</f>
        <v>0</v>
      </c>
      <c r="V851" s="33">
        <f>IF(AND(V$6&gt;='People_Inputs'!$H$53,V$6&lt;='People_Inputs'!$I$53),1,0)</f>
        <v>0</v>
      </c>
      <c r="W851" s="33">
        <f>IF(AND(W$6&gt;='People_Inputs'!$H$53,W$6&lt;='People_Inputs'!$I$53),1,0)</f>
        <v>0</v>
      </c>
      <c r="X851" s="33">
        <f>IF(AND(X$6&gt;='People_Inputs'!$H$53,X$6&lt;='People_Inputs'!$I$53),1,0)</f>
        <v>0</v>
      </c>
      <c r="Y851" s="33">
        <f>IF(AND(Y$6&gt;='People_Inputs'!$H$53,Y$6&lt;='People_Inputs'!$I$53),1,0)</f>
        <v>0</v>
      </c>
      <c r="Z851" s="33">
        <f>IF(AND(Z$6&gt;='People_Inputs'!$H$53,Z$6&lt;='People_Inputs'!$I$53),1,0)</f>
        <v>0</v>
      </c>
      <c r="AA851" s="33">
        <f>IF(AND(AA$6&gt;='People_Inputs'!$H$53,AA$6&lt;='People_Inputs'!$I$53),1,0)</f>
        <v>0</v>
      </c>
      <c r="AB851" s="33">
        <f>IF(AND(AB$6&gt;='People_Inputs'!$H$53,AB$6&lt;='People_Inputs'!$I$53),1,0)</f>
        <v>0</v>
      </c>
      <c r="AC851" s="33">
        <f>IF(AND(AC$6&gt;='People_Inputs'!$H$53,AC$6&lt;='People_Inputs'!$I$53),1,0)</f>
        <v>0</v>
      </c>
      <c r="AD851" s="33">
        <f>IF(AND(AD$6&gt;='People_Inputs'!$H$53,AD$6&lt;='People_Inputs'!$I$53),1,0)</f>
        <v>0</v>
      </c>
      <c r="AE851" s="33">
        <f>IF(AND(AE$6&gt;='People_Inputs'!$H$53,AE$6&lt;='People_Inputs'!$I$53),1,0)</f>
        <v>0</v>
      </c>
      <c r="AF851" s="33">
        <f>IF(AND(AF$6&gt;='People_Inputs'!$H$53,AF$6&lt;='People_Inputs'!$I$53),1,0)</f>
        <v>0</v>
      </c>
      <c r="AG851" s="33">
        <f>IF(AND(AG$6&gt;='People_Inputs'!$H$53,AG$6&lt;='People_Inputs'!$I$53),1,0)</f>
        <v>0</v>
      </c>
      <c r="AH851" s="33">
        <f>IF(AND(AH$6&gt;='People_Inputs'!$H$53,AH$6&lt;='People_Inputs'!$I$53),1,0)</f>
        <v>0</v>
      </c>
      <c r="AI851" s="33">
        <f>IF(AND(AI$6&gt;='People_Inputs'!$H$53,AI$6&lt;='People_Inputs'!$I$53),1,0)</f>
        <v>0</v>
      </c>
      <c r="AJ851" s="33">
        <f>IF(AND(AJ$6&gt;='People_Inputs'!$H$53,AJ$6&lt;='People_Inputs'!$I$53),1,0)</f>
        <v>0</v>
      </c>
      <c r="AK851" s="33">
        <f>IF(AND(AK$6&gt;='People_Inputs'!$H$53,AK$6&lt;='People_Inputs'!$I$53),1,0)</f>
        <v>0</v>
      </c>
      <c r="AL851" s="33">
        <f>IF(AND(AL$6&gt;='People_Inputs'!$H$53,AL$6&lt;='People_Inputs'!$I$53),1,0)</f>
        <v>0</v>
      </c>
      <c r="AM851" s="33">
        <f>IF(AND(AM$6&gt;='People_Inputs'!$H$53,AM$6&lt;='People_Inputs'!$I$53),1,0)</f>
        <v>0</v>
      </c>
      <c r="AN851" s="33">
        <f>IF(AND(AN$6&gt;='People_Inputs'!$H$53,AN$6&lt;='People_Inputs'!$I$53),1,0)</f>
        <v>0</v>
      </c>
      <c r="AO851" s="33">
        <f>IF(AND(AO$6&gt;='People_Inputs'!$H$53,AO$6&lt;='People_Inputs'!$I$53),1,0)</f>
        <v>0</v>
      </c>
      <c r="AP851" s="33">
        <f>IF(AND(AP$6&gt;='People_Inputs'!$H$53,AP$6&lt;='People_Inputs'!$I$53),1,0)</f>
        <v>0</v>
      </c>
      <c r="AQ851" s="33">
        <f>IF(AND(AQ$6&gt;='People_Inputs'!$H$53,AQ$6&lt;='People_Inputs'!$I$53),1,0)</f>
        <v>0</v>
      </c>
      <c r="AR851" s="33">
        <f>IF(AND(AR$6&gt;='People_Inputs'!$H$53,AR$6&lt;='People_Inputs'!$I$53),1,0)</f>
        <v>0</v>
      </c>
      <c r="AS851" s="33">
        <f>IF(AND(AS$6&gt;='People_Inputs'!$H$53,AS$6&lt;='People_Inputs'!$I$53),1,0)</f>
        <v>0</v>
      </c>
      <c r="AT851" s="33">
        <f>IF(AND(AT$6&gt;='People_Inputs'!$H$53,AT$6&lt;='People_Inputs'!$I$53),1,0)</f>
        <v>0</v>
      </c>
      <c r="AU851" s="33">
        <f>IF(AND(AU$6&gt;='People_Inputs'!$H$53,AU$6&lt;='People_Inputs'!$I$53),1,0)</f>
        <v>0</v>
      </c>
      <c r="AV851" s="33">
        <f>IF(AND(AV$6&gt;='People_Inputs'!$H$53,AV$6&lt;='People_Inputs'!$I$53),1,0)</f>
        <v>0</v>
      </c>
      <c r="AW851" s="33">
        <f>IF(AND(AW$6&gt;='People_Inputs'!$H$53,AW$6&lt;='People_Inputs'!$I$53),1,0)</f>
        <v>0</v>
      </c>
      <c r="AX851" s="33">
        <f>IF(AND(AX$6&gt;='People_Inputs'!$H$53,AX$6&lt;='People_Inputs'!$I$53),1,0)</f>
        <v>0</v>
      </c>
      <c r="AY851" s="33">
        <f>IF(AND(AY$6&gt;='People_Inputs'!$H$53,AY$6&lt;='People_Inputs'!$I$53),1,0)</f>
        <v>0</v>
      </c>
      <c r="AZ851" s="33">
        <f>IF(AND(AZ$6&gt;='People_Inputs'!$H$53,AZ$6&lt;='People_Inputs'!$I$53),1,0)</f>
        <v>0</v>
      </c>
      <c r="BA851" s="33">
        <f>IF(AND(BA$6&gt;='People_Inputs'!$H$53,BA$6&lt;='People_Inputs'!$I$53),1,0)</f>
        <v>0</v>
      </c>
      <c r="BB851" s="33">
        <f>IF(AND(BB$6&gt;='People_Inputs'!$H$53,BB$6&lt;='People_Inputs'!$I$53),1,0)</f>
        <v>0</v>
      </c>
      <c r="BC851" s="33">
        <f>IF(AND(BC$6&gt;='People_Inputs'!$H$53,BC$6&lt;='People_Inputs'!$I$53),1,0)</f>
        <v>0</v>
      </c>
      <c r="BD851" s="33">
        <f>IF(AND(BD$6&gt;='People_Inputs'!$H$53,BD$6&lt;='People_Inputs'!$I$53),1,0)</f>
        <v>0</v>
      </c>
      <c r="BE851" s="33">
        <f>IF(AND(BE$6&gt;='People_Inputs'!$H$53,BE$6&lt;='People_Inputs'!$I$53),1,0)</f>
        <v>0</v>
      </c>
      <c r="BF851" s="33">
        <f>IF(AND(BF$6&gt;='People_Inputs'!$H$53,BF$6&lt;='People_Inputs'!$I$53),1,0)</f>
        <v>0</v>
      </c>
      <c r="BG851" s="33">
        <f>IF(AND(BG$6&gt;='People_Inputs'!$H$53,BG$6&lt;='People_Inputs'!$I$53),1,0)</f>
        <v>0</v>
      </c>
      <c r="BH851" s="33">
        <f>IF(AND(BH$6&gt;='People_Inputs'!$H$53,BH$6&lt;='People_Inputs'!$I$53),1,0)</f>
        <v>0</v>
      </c>
      <c r="BI851" s="33">
        <f>IF(AND(BI$6&gt;='People_Inputs'!$H$53,BI$6&lt;='People_Inputs'!$I$53),1,0)</f>
        <v>0</v>
      </c>
      <c r="BJ851" s="33">
        <f>IF(AND(BJ$6&gt;='People_Inputs'!$H$53,BJ$6&lt;='People_Inputs'!$I$53),1,0)</f>
        <v>0</v>
      </c>
      <c r="BK851" s="33">
        <f>IF(AND(BK$6&gt;='People_Inputs'!$H$53,BK$6&lt;='People_Inputs'!$I$53),1,0)</f>
        <v>0</v>
      </c>
      <c r="BL851" s="33">
        <f>IF(AND(BL$6&gt;='People_Inputs'!$H$53,BL$6&lt;='People_Inputs'!$I$53),1,0)</f>
        <v>0</v>
      </c>
      <c r="BM851" s="33">
        <f>IF(AND(BM$6&gt;='People_Inputs'!$H$53,BM$6&lt;='People_Inputs'!$I$53),1,0)</f>
        <v>0</v>
      </c>
      <c r="BN851" s="33">
        <f>IF(AND(BN$6&gt;='People_Inputs'!$H$53,BN$6&lt;='People_Inputs'!$I$53),1,0)</f>
        <v>0</v>
      </c>
      <c r="BO851" s="33">
        <f>IF(AND(BO$6&gt;='People_Inputs'!$H$53,BO$6&lt;='People_Inputs'!$I$53),1,0)</f>
        <v>0</v>
      </c>
    </row>
    <row r="852" ht="28" customHeight="1">
      <c r="A852" s="2" t="str">
        <v>SLOT43.FTE</v>
      </c>
      <c r="B852" s="6" t="str">
        <v>SLOT43 FTE</v>
      </c>
      <c r="C852" s="2" t="str">
        <v>FTE</v>
      </c>
      <c r="D852" s="2" t="str">
        <v>END</v>
      </c>
      <c r="E852" s="34">
        <f>BO852</f>
        <v>0</v>
      </c>
      <c r="F852" s="6" t="str">
        <v>Spare row; inactive until a hire and an exit month are entered on People_Inputs</v>
      </c>
      <c r="G852" s="2"/>
      <c r="H852" s="33">
        <f>H851*'People_Inputs'!$J$53</f>
        <v>0</v>
      </c>
      <c r="I852" s="33">
        <f>I851*'People_Inputs'!$J$53</f>
        <v>0</v>
      </c>
      <c r="J852" s="33">
        <f>J851*'People_Inputs'!$J$53</f>
        <v>0</v>
      </c>
      <c r="K852" s="33">
        <f>K851*'People_Inputs'!$J$53</f>
        <v>0</v>
      </c>
      <c r="L852" s="33">
        <f>L851*'People_Inputs'!$J$53</f>
        <v>0</v>
      </c>
      <c r="M852" s="33">
        <f>M851*'People_Inputs'!$J$53</f>
        <v>0</v>
      </c>
      <c r="N852" s="33">
        <f>N851*'People_Inputs'!$J$53</f>
        <v>0</v>
      </c>
      <c r="O852" s="33">
        <f>O851*'People_Inputs'!$J$53</f>
        <v>0</v>
      </c>
      <c r="P852" s="33">
        <f>P851*'People_Inputs'!$J$53</f>
        <v>0</v>
      </c>
      <c r="Q852" s="33">
        <f>Q851*'People_Inputs'!$J$53</f>
        <v>0</v>
      </c>
      <c r="R852" s="33">
        <f>R851*'People_Inputs'!$J$53</f>
        <v>0</v>
      </c>
      <c r="S852" s="33">
        <f>S851*'People_Inputs'!$J$53</f>
        <v>0</v>
      </c>
      <c r="T852" s="33">
        <f>T851*'People_Inputs'!$J$53</f>
        <v>0</v>
      </c>
      <c r="U852" s="33">
        <f>U851*'People_Inputs'!$J$53</f>
        <v>0</v>
      </c>
      <c r="V852" s="33">
        <f>V851*'People_Inputs'!$J$53</f>
        <v>0</v>
      </c>
      <c r="W852" s="33">
        <f>W851*'People_Inputs'!$J$53</f>
        <v>0</v>
      </c>
      <c r="X852" s="33">
        <f>X851*'People_Inputs'!$J$53</f>
        <v>0</v>
      </c>
      <c r="Y852" s="33">
        <f>Y851*'People_Inputs'!$J$53</f>
        <v>0</v>
      </c>
      <c r="Z852" s="33">
        <f>Z851*'People_Inputs'!$J$53</f>
        <v>0</v>
      </c>
      <c r="AA852" s="33">
        <f>AA851*'People_Inputs'!$J$53</f>
        <v>0</v>
      </c>
      <c r="AB852" s="33">
        <f>AB851*'People_Inputs'!$J$53</f>
        <v>0</v>
      </c>
      <c r="AC852" s="33">
        <f>AC851*'People_Inputs'!$J$53</f>
        <v>0</v>
      </c>
      <c r="AD852" s="33">
        <f>AD851*'People_Inputs'!$J$53</f>
        <v>0</v>
      </c>
      <c r="AE852" s="33">
        <f>AE851*'People_Inputs'!$J$53</f>
        <v>0</v>
      </c>
      <c r="AF852" s="33">
        <f>AF851*'People_Inputs'!$J$53</f>
        <v>0</v>
      </c>
      <c r="AG852" s="33">
        <f>AG851*'People_Inputs'!$J$53</f>
        <v>0</v>
      </c>
      <c r="AH852" s="33">
        <f>AH851*'People_Inputs'!$J$53</f>
        <v>0</v>
      </c>
      <c r="AI852" s="33">
        <f>AI851*'People_Inputs'!$J$53</f>
        <v>0</v>
      </c>
      <c r="AJ852" s="33">
        <f>AJ851*'People_Inputs'!$J$53</f>
        <v>0</v>
      </c>
      <c r="AK852" s="33">
        <f>AK851*'People_Inputs'!$J$53</f>
        <v>0</v>
      </c>
      <c r="AL852" s="33">
        <f>AL851*'People_Inputs'!$J$53</f>
        <v>0</v>
      </c>
      <c r="AM852" s="33">
        <f>AM851*'People_Inputs'!$J$53</f>
        <v>0</v>
      </c>
      <c r="AN852" s="33">
        <f>AN851*'People_Inputs'!$J$53</f>
        <v>0</v>
      </c>
      <c r="AO852" s="33">
        <f>AO851*'People_Inputs'!$J$53</f>
        <v>0</v>
      </c>
      <c r="AP852" s="33">
        <f>AP851*'People_Inputs'!$J$53</f>
        <v>0</v>
      </c>
      <c r="AQ852" s="33">
        <f>AQ851*'People_Inputs'!$J$53</f>
        <v>0</v>
      </c>
      <c r="AR852" s="33">
        <f>AR851*'People_Inputs'!$J$53</f>
        <v>0</v>
      </c>
      <c r="AS852" s="33">
        <f>AS851*'People_Inputs'!$J$53</f>
        <v>0</v>
      </c>
      <c r="AT852" s="33">
        <f>AT851*'People_Inputs'!$J$53</f>
        <v>0</v>
      </c>
      <c r="AU852" s="33">
        <f>AU851*'People_Inputs'!$J$53</f>
        <v>0</v>
      </c>
      <c r="AV852" s="33">
        <f>AV851*'People_Inputs'!$J$53</f>
        <v>0</v>
      </c>
      <c r="AW852" s="33">
        <f>AW851*'People_Inputs'!$J$53</f>
        <v>0</v>
      </c>
      <c r="AX852" s="33">
        <f>AX851*'People_Inputs'!$J$53</f>
        <v>0</v>
      </c>
      <c r="AY852" s="33">
        <f>AY851*'People_Inputs'!$J$53</f>
        <v>0</v>
      </c>
      <c r="AZ852" s="33">
        <f>AZ851*'People_Inputs'!$J$53</f>
        <v>0</v>
      </c>
      <c r="BA852" s="33">
        <f>BA851*'People_Inputs'!$J$53</f>
        <v>0</v>
      </c>
      <c r="BB852" s="33">
        <f>BB851*'People_Inputs'!$J$53</f>
        <v>0</v>
      </c>
      <c r="BC852" s="33">
        <f>BC851*'People_Inputs'!$J$53</f>
        <v>0</v>
      </c>
      <c r="BD852" s="33">
        <f>BD851*'People_Inputs'!$J$53</f>
        <v>0</v>
      </c>
      <c r="BE852" s="33">
        <f>BE851*'People_Inputs'!$J$53</f>
        <v>0</v>
      </c>
      <c r="BF852" s="33">
        <f>BF851*'People_Inputs'!$J$53</f>
        <v>0</v>
      </c>
      <c r="BG852" s="33">
        <f>BG851*'People_Inputs'!$J$53</f>
        <v>0</v>
      </c>
      <c r="BH852" s="33">
        <f>BH851*'People_Inputs'!$J$53</f>
        <v>0</v>
      </c>
      <c r="BI852" s="33">
        <f>BI851*'People_Inputs'!$J$53</f>
        <v>0</v>
      </c>
      <c r="BJ852" s="33">
        <f>BJ851*'People_Inputs'!$J$53</f>
        <v>0</v>
      </c>
      <c r="BK852" s="33">
        <f>BK851*'People_Inputs'!$J$53</f>
        <v>0</v>
      </c>
      <c r="BL852" s="33">
        <f>BL851*'People_Inputs'!$J$53</f>
        <v>0</v>
      </c>
      <c r="BM852" s="33">
        <f>BM851*'People_Inputs'!$J$53</f>
        <v>0</v>
      </c>
      <c r="BN852" s="33">
        <f>BN851*'People_Inputs'!$J$53</f>
        <v>0</v>
      </c>
      <c r="BO852" s="33">
        <f>BO851*'People_Inputs'!$J$53</f>
        <v>0</v>
      </c>
    </row>
    <row r="853" ht="28" customHeight="1">
      <c r="A853" s="2" t="str">
        <v>SLOT43.EMPLOYEE</v>
      </c>
      <c r="B853" s="6" t="str">
        <v>SLOT43 employee with social insurance (1 = yes)</v>
      </c>
      <c r="C853" s="2" t="str">
        <v>count</v>
      </c>
      <c r="D853" s="2" t="str">
        <v>END</v>
      </c>
      <c r="E853" s="34">
        <f>BO853</f>
        <v>0</v>
      </c>
      <c r="F853" s="6" t="str">
        <v>Spare row; inactive until a hire and an exit month are entered on People_Inputs</v>
      </c>
      <c r="G853" s="2"/>
      <c r="H853" s="33">
        <f>H851*'People_Inputs'!$N$53</f>
        <v>0</v>
      </c>
      <c r="I853" s="33">
        <f>I851*'People_Inputs'!$N$53</f>
        <v>0</v>
      </c>
      <c r="J853" s="33">
        <f>J851*'People_Inputs'!$N$53</f>
        <v>0</v>
      </c>
      <c r="K853" s="33">
        <f>K851*'People_Inputs'!$N$53</f>
        <v>0</v>
      </c>
      <c r="L853" s="33">
        <f>L851*'People_Inputs'!$N$53</f>
        <v>0</v>
      </c>
      <c r="M853" s="33">
        <f>M851*'People_Inputs'!$N$53</f>
        <v>0</v>
      </c>
      <c r="N853" s="33">
        <f>N851*'People_Inputs'!$N$53</f>
        <v>0</v>
      </c>
      <c r="O853" s="33">
        <f>O851*'People_Inputs'!$N$53</f>
        <v>0</v>
      </c>
      <c r="P853" s="33">
        <f>P851*'People_Inputs'!$N$53</f>
        <v>0</v>
      </c>
      <c r="Q853" s="33">
        <f>Q851*'People_Inputs'!$N$53</f>
        <v>0</v>
      </c>
      <c r="R853" s="33">
        <f>R851*'People_Inputs'!$N$53</f>
        <v>0</v>
      </c>
      <c r="S853" s="33">
        <f>S851*'People_Inputs'!$N$53</f>
        <v>0</v>
      </c>
      <c r="T853" s="33">
        <f>T851*'People_Inputs'!$N$53</f>
        <v>0</v>
      </c>
      <c r="U853" s="33">
        <f>U851*'People_Inputs'!$N$53</f>
        <v>0</v>
      </c>
      <c r="V853" s="33">
        <f>V851*'People_Inputs'!$N$53</f>
        <v>0</v>
      </c>
      <c r="W853" s="33">
        <f>W851*'People_Inputs'!$N$53</f>
        <v>0</v>
      </c>
      <c r="X853" s="33">
        <f>X851*'People_Inputs'!$N$53</f>
        <v>0</v>
      </c>
      <c r="Y853" s="33">
        <f>Y851*'People_Inputs'!$N$53</f>
        <v>0</v>
      </c>
      <c r="Z853" s="33">
        <f>Z851*'People_Inputs'!$N$53</f>
        <v>0</v>
      </c>
      <c r="AA853" s="33">
        <f>AA851*'People_Inputs'!$N$53</f>
        <v>0</v>
      </c>
      <c r="AB853" s="33">
        <f>AB851*'People_Inputs'!$N$53</f>
        <v>0</v>
      </c>
      <c r="AC853" s="33">
        <f>AC851*'People_Inputs'!$N$53</f>
        <v>0</v>
      </c>
      <c r="AD853" s="33">
        <f>AD851*'People_Inputs'!$N$53</f>
        <v>0</v>
      </c>
      <c r="AE853" s="33">
        <f>AE851*'People_Inputs'!$N$53</f>
        <v>0</v>
      </c>
      <c r="AF853" s="33">
        <f>AF851*'People_Inputs'!$N$53</f>
        <v>0</v>
      </c>
      <c r="AG853" s="33">
        <f>AG851*'People_Inputs'!$N$53</f>
        <v>0</v>
      </c>
      <c r="AH853" s="33">
        <f>AH851*'People_Inputs'!$N$53</f>
        <v>0</v>
      </c>
      <c r="AI853" s="33">
        <f>AI851*'People_Inputs'!$N$53</f>
        <v>0</v>
      </c>
      <c r="AJ853" s="33">
        <f>AJ851*'People_Inputs'!$N$53</f>
        <v>0</v>
      </c>
      <c r="AK853" s="33">
        <f>AK851*'People_Inputs'!$N$53</f>
        <v>0</v>
      </c>
      <c r="AL853" s="33">
        <f>AL851*'People_Inputs'!$N$53</f>
        <v>0</v>
      </c>
      <c r="AM853" s="33">
        <f>AM851*'People_Inputs'!$N$53</f>
        <v>0</v>
      </c>
      <c r="AN853" s="33">
        <f>AN851*'People_Inputs'!$N$53</f>
        <v>0</v>
      </c>
      <c r="AO853" s="33">
        <f>AO851*'People_Inputs'!$N$53</f>
        <v>0</v>
      </c>
      <c r="AP853" s="33">
        <f>AP851*'People_Inputs'!$N$53</f>
        <v>0</v>
      </c>
      <c r="AQ853" s="33">
        <f>AQ851*'People_Inputs'!$N$53</f>
        <v>0</v>
      </c>
      <c r="AR853" s="33">
        <f>AR851*'People_Inputs'!$N$53</f>
        <v>0</v>
      </c>
      <c r="AS853" s="33">
        <f>AS851*'People_Inputs'!$N$53</f>
        <v>0</v>
      </c>
      <c r="AT853" s="33">
        <f>AT851*'People_Inputs'!$N$53</f>
        <v>0</v>
      </c>
      <c r="AU853" s="33">
        <f>AU851*'People_Inputs'!$N$53</f>
        <v>0</v>
      </c>
      <c r="AV853" s="33">
        <f>AV851*'People_Inputs'!$N$53</f>
        <v>0</v>
      </c>
      <c r="AW853" s="33">
        <f>AW851*'People_Inputs'!$N$53</f>
        <v>0</v>
      </c>
      <c r="AX853" s="33">
        <f>AX851*'People_Inputs'!$N$53</f>
        <v>0</v>
      </c>
      <c r="AY853" s="33">
        <f>AY851*'People_Inputs'!$N$53</f>
        <v>0</v>
      </c>
      <c r="AZ853" s="33">
        <f>AZ851*'People_Inputs'!$N$53</f>
        <v>0</v>
      </c>
      <c r="BA853" s="33">
        <f>BA851*'People_Inputs'!$N$53</f>
        <v>0</v>
      </c>
      <c r="BB853" s="33">
        <f>BB851*'People_Inputs'!$N$53</f>
        <v>0</v>
      </c>
      <c r="BC853" s="33">
        <f>BC851*'People_Inputs'!$N$53</f>
        <v>0</v>
      </c>
      <c r="BD853" s="33">
        <f>BD851*'People_Inputs'!$N$53</f>
        <v>0</v>
      </c>
      <c r="BE853" s="33">
        <f>BE851*'People_Inputs'!$N$53</f>
        <v>0</v>
      </c>
      <c r="BF853" s="33">
        <f>BF851*'People_Inputs'!$N$53</f>
        <v>0</v>
      </c>
      <c r="BG853" s="33">
        <f>BG851*'People_Inputs'!$N$53</f>
        <v>0</v>
      </c>
      <c r="BH853" s="33">
        <f>BH851*'People_Inputs'!$N$53</f>
        <v>0</v>
      </c>
      <c r="BI853" s="33">
        <f>BI851*'People_Inputs'!$N$53</f>
        <v>0</v>
      </c>
      <c r="BJ853" s="33">
        <f>BJ851*'People_Inputs'!$N$53</f>
        <v>0</v>
      </c>
      <c r="BK853" s="33">
        <f>BK851*'People_Inputs'!$N$53</f>
        <v>0</v>
      </c>
      <c r="BL853" s="33">
        <f>BL851*'People_Inputs'!$N$53</f>
        <v>0</v>
      </c>
      <c r="BM853" s="33">
        <f>BM851*'People_Inputs'!$N$53</f>
        <v>0</v>
      </c>
      <c r="BN853" s="33">
        <f>BN851*'People_Inputs'!$N$53</f>
        <v>0</v>
      </c>
      <c r="BO853" s="33">
        <f>BO851*'People_Inputs'!$N$53</f>
        <v>0</v>
      </c>
    </row>
    <row r="854" ht="28" customHeight="1">
      <c r="A854" s="2" t="str">
        <v>SLOT43.ANNUAL</v>
      </c>
      <c r="B854" s="6" t="str">
        <v>SLOT43 annual salary at 1.0 FTE, indexed</v>
      </c>
      <c r="C854" s="2" t="str">
        <v>EUR</v>
      </c>
      <c r="D854" s="2" t="str">
        <v>END</v>
      </c>
      <c r="E854" s="36">
        <f>BO854</f>
        <v>0</v>
      </c>
      <c r="F854" s="6" t="str">
        <v>Spare row; inactive until a hire and an exit month are entered on People_Inputs</v>
      </c>
      <c r="G854" s="2"/>
      <c r="H854" s="35">
        <f>'People_Inputs'!$K$53*(1+'People_Inputs'!$L$53)^(H$8-'Inputs'!$E$29)</f>
        <v>0</v>
      </c>
      <c r="I854" s="35">
        <f>'People_Inputs'!$K$53*(1+'People_Inputs'!$L$53)^(I$8-'Inputs'!$E$29)</f>
        <v>0</v>
      </c>
      <c r="J854" s="35">
        <f>'People_Inputs'!$K$53*(1+'People_Inputs'!$L$53)^(J$8-'Inputs'!$E$29)</f>
        <v>0</v>
      </c>
      <c r="K854" s="35">
        <f>'People_Inputs'!$K$53*(1+'People_Inputs'!$L$53)^(K$8-'Inputs'!$E$29)</f>
        <v>0</v>
      </c>
      <c r="L854" s="35">
        <f>'People_Inputs'!$K$53*(1+'People_Inputs'!$L$53)^(L$8-'Inputs'!$E$29)</f>
        <v>0</v>
      </c>
      <c r="M854" s="35">
        <f>'People_Inputs'!$K$53*(1+'People_Inputs'!$L$53)^(M$8-'Inputs'!$E$29)</f>
        <v>0</v>
      </c>
      <c r="N854" s="35">
        <f>'People_Inputs'!$K$53*(1+'People_Inputs'!$L$53)^(N$8-'Inputs'!$E$29)</f>
        <v>0</v>
      </c>
      <c r="O854" s="35">
        <f>'People_Inputs'!$K$53*(1+'People_Inputs'!$L$53)^(O$8-'Inputs'!$E$29)</f>
        <v>0</v>
      </c>
      <c r="P854" s="35">
        <f>'People_Inputs'!$K$53*(1+'People_Inputs'!$L$53)^(P$8-'Inputs'!$E$29)</f>
        <v>0</v>
      </c>
      <c r="Q854" s="35">
        <f>'People_Inputs'!$K$53*(1+'People_Inputs'!$L$53)^(Q$8-'Inputs'!$E$29)</f>
        <v>0</v>
      </c>
      <c r="R854" s="35">
        <f>'People_Inputs'!$K$53*(1+'People_Inputs'!$L$53)^(R$8-'Inputs'!$E$29)</f>
        <v>0</v>
      </c>
      <c r="S854" s="35">
        <f>'People_Inputs'!$K$53*(1+'People_Inputs'!$L$53)^(S$8-'Inputs'!$E$29)</f>
        <v>0</v>
      </c>
      <c r="T854" s="35">
        <f>'People_Inputs'!$K$53*(1+'People_Inputs'!$L$53)^(T$8-'Inputs'!$E$29)</f>
        <v>0</v>
      </c>
      <c r="U854" s="35">
        <f>'People_Inputs'!$K$53*(1+'People_Inputs'!$L$53)^(U$8-'Inputs'!$E$29)</f>
        <v>0</v>
      </c>
      <c r="V854" s="35">
        <f>'People_Inputs'!$K$53*(1+'People_Inputs'!$L$53)^(V$8-'Inputs'!$E$29)</f>
        <v>0</v>
      </c>
      <c r="W854" s="35">
        <f>'People_Inputs'!$K$53*(1+'People_Inputs'!$L$53)^(W$8-'Inputs'!$E$29)</f>
        <v>0</v>
      </c>
      <c r="X854" s="35">
        <f>'People_Inputs'!$K$53*(1+'People_Inputs'!$L$53)^(X$8-'Inputs'!$E$29)</f>
        <v>0</v>
      </c>
      <c r="Y854" s="35">
        <f>'People_Inputs'!$K$53*(1+'People_Inputs'!$L$53)^(Y$8-'Inputs'!$E$29)</f>
        <v>0</v>
      </c>
      <c r="Z854" s="35">
        <f>'People_Inputs'!$K$53*(1+'People_Inputs'!$L$53)^(Z$8-'Inputs'!$E$29)</f>
        <v>0</v>
      </c>
      <c r="AA854" s="35">
        <f>'People_Inputs'!$K$53*(1+'People_Inputs'!$L$53)^(AA$8-'Inputs'!$E$29)</f>
        <v>0</v>
      </c>
      <c r="AB854" s="35">
        <f>'People_Inputs'!$K$53*(1+'People_Inputs'!$L$53)^(AB$8-'Inputs'!$E$29)</f>
        <v>0</v>
      </c>
      <c r="AC854" s="35">
        <f>'People_Inputs'!$K$53*(1+'People_Inputs'!$L$53)^(AC$8-'Inputs'!$E$29)</f>
        <v>0</v>
      </c>
      <c r="AD854" s="35">
        <f>'People_Inputs'!$K$53*(1+'People_Inputs'!$L$53)^(AD$8-'Inputs'!$E$29)</f>
        <v>0</v>
      </c>
      <c r="AE854" s="35">
        <f>'People_Inputs'!$K$53*(1+'People_Inputs'!$L$53)^(AE$8-'Inputs'!$E$29)</f>
        <v>0</v>
      </c>
      <c r="AF854" s="35">
        <f>'People_Inputs'!$K$53*(1+'People_Inputs'!$L$53)^(AF$8-'Inputs'!$E$29)</f>
        <v>0</v>
      </c>
      <c r="AG854" s="35">
        <f>'People_Inputs'!$K$53*(1+'People_Inputs'!$L$53)^(AG$8-'Inputs'!$E$29)</f>
        <v>0</v>
      </c>
      <c r="AH854" s="35">
        <f>'People_Inputs'!$K$53*(1+'People_Inputs'!$L$53)^(AH$8-'Inputs'!$E$29)</f>
        <v>0</v>
      </c>
      <c r="AI854" s="35">
        <f>'People_Inputs'!$K$53*(1+'People_Inputs'!$L$53)^(AI$8-'Inputs'!$E$29)</f>
        <v>0</v>
      </c>
      <c r="AJ854" s="35">
        <f>'People_Inputs'!$K$53*(1+'People_Inputs'!$L$53)^(AJ$8-'Inputs'!$E$29)</f>
        <v>0</v>
      </c>
      <c r="AK854" s="35">
        <f>'People_Inputs'!$K$53*(1+'People_Inputs'!$L$53)^(AK$8-'Inputs'!$E$29)</f>
        <v>0</v>
      </c>
      <c r="AL854" s="35">
        <f>'People_Inputs'!$K$53*(1+'People_Inputs'!$L$53)^(AL$8-'Inputs'!$E$29)</f>
        <v>0</v>
      </c>
      <c r="AM854" s="35">
        <f>'People_Inputs'!$K$53*(1+'People_Inputs'!$L$53)^(AM$8-'Inputs'!$E$29)</f>
        <v>0</v>
      </c>
      <c r="AN854" s="35">
        <f>'People_Inputs'!$K$53*(1+'People_Inputs'!$L$53)^(AN$8-'Inputs'!$E$29)</f>
        <v>0</v>
      </c>
      <c r="AO854" s="35">
        <f>'People_Inputs'!$K$53*(1+'People_Inputs'!$L$53)^(AO$8-'Inputs'!$E$29)</f>
        <v>0</v>
      </c>
      <c r="AP854" s="35">
        <f>'People_Inputs'!$K$53*(1+'People_Inputs'!$L$53)^(AP$8-'Inputs'!$E$29)</f>
        <v>0</v>
      </c>
      <c r="AQ854" s="35">
        <f>'People_Inputs'!$K$53*(1+'People_Inputs'!$L$53)^(AQ$8-'Inputs'!$E$29)</f>
        <v>0</v>
      </c>
      <c r="AR854" s="35">
        <f>'People_Inputs'!$K$53*(1+'People_Inputs'!$L$53)^(AR$8-'Inputs'!$E$29)</f>
        <v>0</v>
      </c>
      <c r="AS854" s="35">
        <f>'People_Inputs'!$K$53*(1+'People_Inputs'!$L$53)^(AS$8-'Inputs'!$E$29)</f>
        <v>0</v>
      </c>
      <c r="AT854" s="35">
        <f>'People_Inputs'!$K$53*(1+'People_Inputs'!$L$53)^(AT$8-'Inputs'!$E$29)</f>
        <v>0</v>
      </c>
      <c r="AU854" s="35">
        <f>'People_Inputs'!$K$53*(1+'People_Inputs'!$L$53)^(AU$8-'Inputs'!$E$29)</f>
        <v>0</v>
      </c>
      <c r="AV854" s="35">
        <f>'People_Inputs'!$K$53*(1+'People_Inputs'!$L$53)^(AV$8-'Inputs'!$E$29)</f>
        <v>0</v>
      </c>
      <c r="AW854" s="35">
        <f>'People_Inputs'!$K$53*(1+'People_Inputs'!$L$53)^(AW$8-'Inputs'!$E$29)</f>
        <v>0</v>
      </c>
      <c r="AX854" s="35">
        <f>'People_Inputs'!$K$53*(1+'People_Inputs'!$L$53)^(AX$8-'Inputs'!$E$29)</f>
        <v>0</v>
      </c>
      <c r="AY854" s="35">
        <f>'People_Inputs'!$K$53*(1+'People_Inputs'!$L$53)^(AY$8-'Inputs'!$E$29)</f>
        <v>0</v>
      </c>
      <c r="AZ854" s="35">
        <f>'People_Inputs'!$K$53*(1+'People_Inputs'!$L$53)^(AZ$8-'Inputs'!$E$29)</f>
        <v>0</v>
      </c>
      <c r="BA854" s="35">
        <f>'People_Inputs'!$K$53*(1+'People_Inputs'!$L$53)^(BA$8-'Inputs'!$E$29)</f>
        <v>0</v>
      </c>
      <c r="BB854" s="35">
        <f>'People_Inputs'!$K$53*(1+'People_Inputs'!$L$53)^(BB$8-'Inputs'!$E$29)</f>
        <v>0</v>
      </c>
      <c r="BC854" s="35">
        <f>'People_Inputs'!$K$53*(1+'People_Inputs'!$L$53)^(BC$8-'Inputs'!$E$29)</f>
        <v>0</v>
      </c>
      <c r="BD854" s="35">
        <f>'People_Inputs'!$K$53*(1+'People_Inputs'!$L$53)^(BD$8-'Inputs'!$E$29)</f>
        <v>0</v>
      </c>
      <c r="BE854" s="35">
        <f>'People_Inputs'!$K$53*(1+'People_Inputs'!$L$53)^(BE$8-'Inputs'!$E$29)</f>
        <v>0</v>
      </c>
      <c r="BF854" s="35">
        <f>'People_Inputs'!$K$53*(1+'People_Inputs'!$L$53)^(BF$8-'Inputs'!$E$29)</f>
        <v>0</v>
      </c>
      <c r="BG854" s="35">
        <f>'People_Inputs'!$K$53*(1+'People_Inputs'!$L$53)^(BG$8-'Inputs'!$E$29)</f>
        <v>0</v>
      </c>
      <c r="BH854" s="35">
        <f>'People_Inputs'!$K$53*(1+'People_Inputs'!$L$53)^(BH$8-'Inputs'!$E$29)</f>
        <v>0</v>
      </c>
      <c r="BI854" s="35">
        <f>'People_Inputs'!$K$53*(1+'People_Inputs'!$L$53)^(BI$8-'Inputs'!$E$29)</f>
        <v>0</v>
      </c>
      <c r="BJ854" s="35">
        <f>'People_Inputs'!$K$53*(1+'People_Inputs'!$L$53)^(BJ$8-'Inputs'!$E$29)</f>
        <v>0</v>
      </c>
      <c r="BK854" s="35">
        <f>'People_Inputs'!$K$53*(1+'People_Inputs'!$L$53)^(BK$8-'Inputs'!$E$29)</f>
        <v>0</v>
      </c>
      <c r="BL854" s="35">
        <f>'People_Inputs'!$K$53*(1+'People_Inputs'!$L$53)^(BL$8-'Inputs'!$E$29)</f>
        <v>0</v>
      </c>
      <c r="BM854" s="35">
        <f>'People_Inputs'!$K$53*(1+'People_Inputs'!$L$53)^(BM$8-'Inputs'!$E$29)</f>
        <v>0</v>
      </c>
      <c r="BN854" s="35">
        <f>'People_Inputs'!$K$53*(1+'People_Inputs'!$L$53)^(BN$8-'Inputs'!$E$29)</f>
        <v>0</v>
      </c>
      <c r="BO854" s="35">
        <f>'People_Inputs'!$K$53*(1+'People_Inputs'!$L$53)^(BO$8-'Inputs'!$E$29)</f>
        <v>0</v>
      </c>
    </row>
    <row r="855" ht="28" customHeight="1">
      <c r="A855" s="2" t="str">
        <v>SLOT43.SALARY</v>
      </c>
      <c r="B855" s="6" t="str">
        <v>SLOT43 gross salary</v>
      </c>
      <c r="C855" s="2" t="str">
        <v>EUR</v>
      </c>
      <c r="D855" s="2" t="str">
        <v>SUM</v>
      </c>
      <c r="E855" s="36">
        <f>SUM(H855:BO855)</f>
        <v>0.0</v>
      </c>
      <c r="F855" s="6" t="str">
        <v>Spare row; inactive until a hire and an exit month are entered on People_Inputs</v>
      </c>
      <c r="G855" s="2"/>
      <c r="H855" s="36">
        <f>H854*H852/12</f>
        <v>0.0</v>
      </c>
      <c r="I855" s="36">
        <f>I854*I852/12</f>
        <v>0.0</v>
      </c>
      <c r="J855" s="36">
        <f>J854*J852/12</f>
        <v>0.0</v>
      </c>
      <c r="K855" s="36">
        <f>K854*K852/12</f>
        <v>0.0</v>
      </c>
      <c r="L855" s="36">
        <f>L854*L852/12</f>
        <v>0.0</v>
      </c>
      <c r="M855" s="36">
        <f>M854*M852/12</f>
        <v>0.0</v>
      </c>
      <c r="N855" s="36">
        <f>N854*N852/12</f>
        <v>0.0</v>
      </c>
      <c r="O855" s="36">
        <f>O854*O852/12</f>
        <v>0.0</v>
      </c>
      <c r="P855" s="36">
        <f>P854*P852/12</f>
        <v>0.0</v>
      </c>
      <c r="Q855" s="36">
        <f>Q854*Q852/12</f>
        <v>0.0</v>
      </c>
      <c r="R855" s="36">
        <f>R854*R852/12</f>
        <v>0.0</v>
      </c>
      <c r="S855" s="36">
        <f>S854*S852/12</f>
        <v>0.0</v>
      </c>
      <c r="T855" s="36">
        <f>T854*T852/12</f>
        <v>0.0</v>
      </c>
      <c r="U855" s="36">
        <f>U854*U852/12</f>
        <v>0.0</v>
      </c>
      <c r="V855" s="36">
        <f>V854*V852/12</f>
        <v>0.0</v>
      </c>
      <c r="W855" s="36">
        <f>W854*W852/12</f>
        <v>0.0</v>
      </c>
      <c r="X855" s="36">
        <f>X854*X852/12</f>
        <v>0.0</v>
      </c>
      <c r="Y855" s="36">
        <f>Y854*Y852/12</f>
        <v>0.0</v>
      </c>
      <c r="Z855" s="36">
        <f>Z854*Z852/12</f>
        <v>0.0</v>
      </c>
      <c r="AA855" s="36">
        <f>AA854*AA852/12</f>
        <v>0.0</v>
      </c>
      <c r="AB855" s="36">
        <f>AB854*AB852/12</f>
        <v>0.0</v>
      </c>
      <c r="AC855" s="36">
        <f>AC854*AC852/12</f>
        <v>0.0</v>
      </c>
      <c r="AD855" s="36">
        <f>AD854*AD852/12</f>
        <v>0.0</v>
      </c>
      <c r="AE855" s="36">
        <f>AE854*AE852/12</f>
        <v>0.0</v>
      </c>
      <c r="AF855" s="36">
        <f>AF854*AF852/12</f>
        <v>0.0</v>
      </c>
      <c r="AG855" s="36">
        <f>AG854*AG852/12</f>
        <v>0.0</v>
      </c>
      <c r="AH855" s="36">
        <f>AH854*AH852/12</f>
        <v>0.0</v>
      </c>
      <c r="AI855" s="36">
        <f>AI854*AI852/12</f>
        <v>0.0</v>
      </c>
      <c r="AJ855" s="36">
        <f>AJ854*AJ852/12</f>
        <v>0.0</v>
      </c>
      <c r="AK855" s="36">
        <f>AK854*AK852/12</f>
        <v>0.0</v>
      </c>
      <c r="AL855" s="36">
        <f>AL854*AL852/12</f>
        <v>0.0</v>
      </c>
      <c r="AM855" s="36">
        <f>AM854*AM852/12</f>
        <v>0.0</v>
      </c>
      <c r="AN855" s="36">
        <f>AN854*AN852/12</f>
        <v>0.0</v>
      </c>
      <c r="AO855" s="36">
        <f>AO854*AO852/12</f>
        <v>0.0</v>
      </c>
      <c r="AP855" s="36">
        <f>AP854*AP852/12</f>
        <v>0.0</v>
      </c>
      <c r="AQ855" s="36">
        <f>AQ854*AQ852/12</f>
        <v>0.0</v>
      </c>
      <c r="AR855" s="36">
        <f>AR854*AR852/12</f>
        <v>0.0</v>
      </c>
      <c r="AS855" s="36">
        <f>AS854*AS852/12</f>
        <v>0.0</v>
      </c>
      <c r="AT855" s="36">
        <f>AT854*AT852/12</f>
        <v>0.0</v>
      </c>
      <c r="AU855" s="36">
        <f>AU854*AU852/12</f>
        <v>0.0</v>
      </c>
      <c r="AV855" s="36">
        <f>AV854*AV852/12</f>
        <v>0.0</v>
      </c>
      <c r="AW855" s="36">
        <f>AW854*AW852/12</f>
        <v>0.0</v>
      </c>
      <c r="AX855" s="36">
        <f>AX854*AX852/12</f>
        <v>0.0</v>
      </c>
      <c r="AY855" s="36">
        <f>AY854*AY852/12</f>
        <v>0.0</v>
      </c>
      <c r="AZ855" s="36">
        <f>AZ854*AZ852/12</f>
        <v>0.0</v>
      </c>
      <c r="BA855" s="36">
        <f>BA854*BA852/12</f>
        <v>0.0</v>
      </c>
      <c r="BB855" s="36">
        <f>BB854*BB852/12</f>
        <v>0.0</v>
      </c>
      <c r="BC855" s="36">
        <f>BC854*BC852/12</f>
        <v>0.0</v>
      </c>
      <c r="BD855" s="36">
        <f>BD854*BD852/12</f>
        <v>0.0</v>
      </c>
      <c r="BE855" s="36">
        <f>BE854*BE852/12</f>
        <v>0.0</v>
      </c>
      <c r="BF855" s="36">
        <f>BF854*BF852/12</f>
        <v>0.0</v>
      </c>
      <c r="BG855" s="36">
        <f>BG854*BG852/12</f>
        <v>0.0</v>
      </c>
      <c r="BH855" s="36">
        <f>BH854*BH852/12</f>
        <v>0.0</v>
      </c>
      <c r="BI855" s="36">
        <f>BI854*BI852/12</f>
        <v>0.0</v>
      </c>
      <c r="BJ855" s="36">
        <f>BJ854*BJ852/12</f>
        <v>0.0</v>
      </c>
      <c r="BK855" s="36">
        <f>BK854*BK852/12</f>
        <v>0.0</v>
      </c>
      <c r="BL855" s="36">
        <f>BL854*BL852/12</f>
        <v>0.0</v>
      </c>
      <c r="BM855" s="36">
        <f>BM854*BM852/12</f>
        <v>0.0</v>
      </c>
      <c r="BN855" s="36">
        <f>BN854*BN852/12</f>
        <v>0.0</v>
      </c>
      <c r="BO855" s="36">
        <f>BO854*BO852/12</f>
        <v>0.0</v>
      </c>
    </row>
    <row r="856" ht="28" customHeight="1">
      <c r="A856" s="2" t="str">
        <v>SLOT43.RV_BASE</v>
      </c>
      <c r="B856" s="6" t="str">
        <v>SLOT43 pension / unemployment contribution base</v>
      </c>
      <c r="C856" s="2" t="str">
        <v>EUR</v>
      </c>
      <c r="D856" s="2" t="str">
        <v>SUM</v>
      </c>
      <c r="E856" s="36">
        <f>SUM(H856:BO856)</f>
        <v>0.0</v>
      </c>
      <c r="F856" s="6" t="str">
        <v>Spare row; inactive until a hire and an exit month are entered on People_Inputs</v>
      </c>
      <c r="G856" s="2"/>
      <c r="H856" s="35">
        <f>H853*MIN(H855,'Payroll_Rates'!H12)</f>
        <v>0.0</v>
      </c>
      <c r="I856" s="35">
        <f>I853*MIN(I855,'Payroll_Rates'!I12)</f>
        <v>0.0</v>
      </c>
      <c r="J856" s="35">
        <f>J853*MIN(J855,'Payroll_Rates'!J12)</f>
        <v>0.0</v>
      </c>
      <c r="K856" s="35">
        <f>K853*MIN(K855,'Payroll_Rates'!K12)</f>
        <v>0.0</v>
      </c>
      <c r="L856" s="35">
        <f>L853*MIN(L855,'Payroll_Rates'!L12)</f>
        <v>0.0</v>
      </c>
      <c r="M856" s="35">
        <f>M853*MIN(M855,'Payroll_Rates'!M12)</f>
        <v>0.0</v>
      </c>
      <c r="N856" s="35">
        <f>N853*MIN(N855,'Payroll_Rates'!N12)</f>
        <v>0.0</v>
      </c>
      <c r="O856" s="35">
        <f>O853*MIN(O855,'Payroll_Rates'!O12)</f>
        <v>0.0</v>
      </c>
      <c r="P856" s="35">
        <f>P853*MIN(P855,'Payroll_Rates'!P12)</f>
        <v>0.0</v>
      </c>
      <c r="Q856" s="35">
        <f>Q853*MIN(Q855,'Payroll_Rates'!Q12)</f>
        <v>0.0</v>
      </c>
      <c r="R856" s="35">
        <f>R853*MIN(R855,'Payroll_Rates'!R12)</f>
        <v>0.0</v>
      </c>
      <c r="S856" s="35">
        <f>S853*MIN(S855,'Payroll_Rates'!S12)</f>
        <v>0.0</v>
      </c>
      <c r="T856" s="35">
        <f>T853*MIN(T855,'Payroll_Rates'!T12)</f>
        <v>0.0</v>
      </c>
      <c r="U856" s="35">
        <f>U853*MIN(U855,'Payroll_Rates'!U12)</f>
        <v>0.0</v>
      </c>
      <c r="V856" s="35">
        <f>V853*MIN(V855,'Payroll_Rates'!V12)</f>
        <v>0.0</v>
      </c>
      <c r="W856" s="35">
        <f>W853*MIN(W855,'Payroll_Rates'!W12)</f>
        <v>0.0</v>
      </c>
      <c r="X856" s="35">
        <f>X853*MIN(X855,'Payroll_Rates'!X12)</f>
        <v>0.0</v>
      </c>
      <c r="Y856" s="35">
        <f>Y853*MIN(Y855,'Payroll_Rates'!Y12)</f>
        <v>0.0</v>
      </c>
      <c r="Z856" s="35">
        <f>Z853*MIN(Z855,'Payroll_Rates'!Z12)</f>
        <v>0.0</v>
      </c>
      <c r="AA856" s="35">
        <f>AA853*MIN(AA855,'Payroll_Rates'!AA12)</f>
        <v>0.0</v>
      </c>
      <c r="AB856" s="35">
        <f>AB853*MIN(AB855,'Payroll_Rates'!AB12)</f>
        <v>0.0</v>
      </c>
      <c r="AC856" s="35">
        <f>AC853*MIN(AC855,'Payroll_Rates'!AC12)</f>
        <v>0.0</v>
      </c>
      <c r="AD856" s="35">
        <f>AD853*MIN(AD855,'Payroll_Rates'!AD12)</f>
        <v>0.0</v>
      </c>
      <c r="AE856" s="35">
        <f>AE853*MIN(AE855,'Payroll_Rates'!AE12)</f>
        <v>0.0</v>
      </c>
      <c r="AF856" s="35">
        <f>AF853*MIN(AF855,'Payroll_Rates'!AF12)</f>
        <v>0.0</v>
      </c>
      <c r="AG856" s="35">
        <f>AG853*MIN(AG855,'Payroll_Rates'!AG12)</f>
        <v>0.0</v>
      </c>
      <c r="AH856" s="35">
        <f>AH853*MIN(AH855,'Payroll_Rates'!AH12)</f>
        <v>0.0</v>
      </c>
      <c r="AI856" s="35">
        <f>AI853*MIN(AI855,'Payroll_Rates'!AI12)</f>
        <v>0.0</v>
      </c>
      <c r="AJ856" s="35">
        <f>AJ853*MIN(AJ855,'Payroll_Rates'!AJ12)</f>
        <v>0.0</v>
      </c>
      <c r="AK856" s="35">
        <f>AK853*MIN(AK855,'Payroll_Rates'!AK12)</f>
        <v>0.0</v>
      </c>
      <c r="AL856" s="35">
        <f>AL853*MIN(AL855,'Payroll_Rates'!AL12)</f>
        <v>0.0</v>
      </c>
      <c r="AM856" s="35">
        <f>AM853*MIN(AM855,'Payroll_Rates'!AM12)</f>
        <v>0.0</v>
      </c>
      <c r="AN856" s="35">
        <f>AN853*MIN(AN855,'Payroll_Rates'!AN12)</f>
        <v>0.0</v>
      </c>
      <c r="AO856" s="35">
        <f>AO853*MIN(AO855,'Payroll_Rates'!AO12)</f>
        <v>0.0</v>
      </c>
      <c r="AP856" s="35">
        <f>AP853*MIN(AP855,'Payroll_Rates'!AP12)</f>
        <v>0.0</v>
      </c>
      <c r="AQ856" s="35">
        <f>AQ853*MIN(AQ855,'Payroll_Rates'!AQ12)</f>
        <v>0.0</v>
      </c>
      <c r="AR856" s="35">
        <f>AR853*MIN(AR855,'Payroll_Rates'!AR12)</f>
        <v>0.0</v>
      </c>
      <c r="AS856" s="35">
        <f>AS853*MIN(AS855,'Payroll_Rates'!AS12)</f>
        <v>0.0</v>
      </c>
      <c r="AT856" s="35">
        <f>AT853*MIN(AT855,'Payroll_Rates'!AT12)</f>
        <v>0.0</v>
      </c>
      <c r="AU856" s="35">
        <f>AU853*MIN(AU855,'Payroll_Rates'!AU12)</f>
        <v>0.0</v>
      </c>
      <c r="AV856" s="35">
        <f>AV853*MIN(AV855,'Payroll_Rates'!AV12)</f>
        <v>0.0</v>
      </c>
      <c r="AW856" s="35">
        <f>AW853*MIN(AW855,'Payroll_Rates'!AW12)</f>
        <v>0.0</v>
      </c>
      <c r="AX856" s="35">
        <f>AX853*MIN(AX855,'Payroll_Rates'!AX12)</f>
        <v>0.0</v>
      </c>
      <c r="AY856" s="35">
        <f>AY853*MIN(AY855,'Payroll_Rates'!AY12)</f>
        <v>0.0</v>
      </c>
      <c r="AZ856" s="35">
        <f>AZ853*MIN(AZ855,'Payroll_Rates'!AZ12)</f>
        <v>0.0</v>
      </c>
      <c r="BA856" s="35">
        <f>BA853*MIN(BA855,'Payroll_Rates'!BA12)</f>
        <v>0.0</v>
      </c>
      <c r="BB856" s="35">
        <f>BB853*MIN(BB855,'Payroll_Rates'!BB12)</f>
        <v>0.0</v>
      </c>
      <c r="BC856" s="35">
        <f>BC853*MIN(BC855,'Payroll_Rates'!BC12)</f>
        <v>0.0</v>
      </c>
      <c r="BD856" s="35">
        <f>BD853*MIN(BD855,'Payroll_Rates'!BD12)</f>
        <v>0.0</v>
      </c>
      <c r="BE856" s="35">
        <f>BE853*MIN(BE855,'Payroll_Rates'!BE12)</f>
        <v>0.0</v>
      </c>
      <c r="BF856" s="35">
        <f>BF853*MIN(BF855,'Payroll_Rates'!BF12)</f>
        <v>0.0</v>
      </c>
      <c r="BG856" s="35">
        <f>BG853*MIN(BG855,'Payroll_Rates'!BG12)</f>
        <v>0.0</v>
      </c>
      <c r="BH856" s="35">
        <f>BH853*MIN(BH855,'Payroll_Rates'!BH12)</f>
        <v>0.0</v>
      </c>
      <c r="BI856" s="35">
        <f>BI853*MIN(BI855,'Payroll_Rates'!BI12)</f>
        <v>0.0</v>
      </c>
      <c r="BJ856" s="35">
        <f>BJ853*MIN(BJ855,'Payroll_Rates'!BJ12)</f>
        <v>0.0</v>
      </c>
      <c r="BK856" s="35">
        <f>BK853*MIN(BK855,'Payroll_Rates'!BK12)</f>
        <v>0.0</v>
      </c>
      <c r="BL856" s="35">
        <f>BL853*MIN(BL855,'Payroll_Rates'!BL12)</f>
        <v>0.0</v>
      </c>
      <c r="BM856" s="35">
        <f>BM853*MIN(BM855,'Payroll_Rates'!BM12)</f>
        <v>0.0</v>
      </c>
      <c r="BN856" s="35">
        <f>BN853*MIN(BN855,'Payroll_Rates'!BN12)</f>
        <v>0.0</v>
      </c>
      <c r="BO856" s="35">
        <f>BO853*MIN(BO855,'Payroll_Rates'!BO12)</f>
        <v>0.0</v>
      </c>
    </row>
    <row r="857" ht="28" customHeight="1">
      <c r="A857" s="2" t="str">
        <v>SLOT43.KV_BASE</v>
      </c>
      <c r="B857" s="6" t="str">
        <v>SLOT43 health / care contribution base</v>
      </c>
      <c r="C857" s="2" t="str">
        <v>EUR</v>
      </c>
      <c r="D857" s="2" t="str">
        <v>SUM</v>
      </c>
      <c r="E857" s="36">
        <f>SUM(H857:BO857)</f>
        <v>0.0</v>
      </c>
      <c r="F857" s="6" t="str">
        <v>Spare row; inactive until a hire and an exit month are entered on People_Inputs</v>
      </c>
      <c r="G857" s="2"/>
      <c r="H857" s="35">
        <f>H853*MIN(H855,'Payroll_Rates'!H13)</f>
        <v>0.0</v>
      </c>
      <c r="I857" s="35">
        <f>I853*MIN(I855,'Payroll_Rates'!I13)</f>
        <v>0.0</v>
      </c>
      <c r="J857" s="35">
        <f>J853*MIN(J855,'Payroll_Rates'!J13)</f>
        <v>0.0</v>
      </c>
      <c r="K857" s="35">
        <f>K853*MIN(K855,'Payroll_Rates'!K13)</f>
        <v>0.0</v>
      </c>
      <c r="L857" s="35">
        <f>L853*MIN(L855,'Payroll_Rates'!L13)</f>
        <v>0.0</v>
      </c>
      <c r="M857" s="35">
        <f>M853*MIN(M855,'Payroll_Rates'!M13)</f>
        <v>0.0</v>
      </c>
      <c r="N857" s="35">
        <f>N853*MIN(N855,'Payroll_Rates'!N13)</f>
        <v>0.0</v>
      </c>
      <c r="O857" s="35">
        <f>O853*MIN(O855,'Payroll_Rates'!O13)</f>
        <v>0.0</v>
      </c>
      <c r="P857" s="35">
        <f>P853*MIN(P855,'Payroll_Rates'!P13)</f>
        <v>0.0</v>
      </c>
      <c r="Q857" s="35">
        <f>Q853*MIN(Q855,'Payroll_Rates'!Q13)</f>
        <v>0.0</v>
      </c>
      <c r="R857" s="35">
        <f>R853*MIN(R855,'Payroll_Rates'!R13)</f>
        <v>0.0</v>
      </c>
      <c r="S857" s="35">
        <f>S853*MIN(S855,'Payroll_Rates'!S13)</f>
        <v>0.0</v>
      </c>
      <c r="T857" s="35">
        <f>T853*MIN(T855,'Payroll_Rates'!T13)</f>
        <v>0.0</v>
      </c>
      <c r="U857" s="35">
        <f>U853*MIN(U855,'Payroll_Rates'!U13)</f>
        <v>0.0</v>
      </c>
      <c r="V857" s="35">
        <f>V853*MIN(V855,'Payroll_Rates'!V13)</f>
        <v>0.0</v>
      </c>
      <c r="W857" s="35">
        <f>W853*MIN(W855,'Payroll_Rates'!W13)</f>
        <v>0.0</v>
      </c>
      <c r="X857" s="35">
        <f>X853*MIN(X855,'Payroll_Rates'!X13)</f>
        <v>0.0</v>
      </c>
      <c r="Y857" s="35">
        <f>Y853*MIN(Y855,'Payroll_Rates'!Y13)</f>
        <v>0.0</v>
      </c>
      <c r="Z857" s="35">
        <f>Z853*MIN(Z855,'Payroll_Rates'!Z13)</f>
        <v>0.0</v>
      </c>
      <c r="AA857" s="35">
        <f>AA853*MIN(AA855,'Payroll_Rates'!AA13)</f>
        <v>0.0</v>
      </c>
      <c r="AB857" s="35">
        <f>AB853*MIN(AB855,'Payroll_Rates'!AB13)</f>
        <v>0.0</v>
      </c>
      <c r="AC857" s="35">
        <f>AC853*MIN(AC855,'Payroll_Rates'!AC13)</f>
        <v>0.0</v>
      </c>
      <c r="AD857" s="35">
        <f>AD853*MIN(AD855,'Payroll_Rates'!AD13)</f>
        <v>0.0</v>
      </c>
      <c r="AE857" s="35">
        <f>AE853*MIN(AE855,'Payroll_Rates'!AE13)</f>
        <v>0.0</v>
      </c>
      <c r="AF857" s="35">
        <f>AF853*MIN(AF855,'Payroll_Rates'!AF13)</f>
        <v>0.0</v>
      </c>
      <c r="AG857" s="35">
        <f>AG853*MIN(AG855,'Payroll_Rates'!AG13)</f>
        <v>0.0</v>
      </c>
      <c r="AH857" s="35">
        <f>AH853*MIN(AH855,'Payroll_Rates'!AH13)</f>
        <v>0.0</v>
      </c>
      <c r="AI857" s="35">
        <f>AI853*MIN(AI855,'Payroll_Rates'!AI13)</f>
        <v>0.0</v>
      </c>
      <c r="AJ857" s="35">
        <f>AJ853*MIN(AJ855,'Payroll_Rates'!AJ13)</f>
        <v>0.0</v>
      </c>
      <c r="AK857" s="35">
        <f>AK853*MIN(AK855,'Payroll_Rates'!AK13)</f>
        <v>0.0</v>
      </c>
      <c r="AL857" s="35">
        <f>AL853*MIN(AL855,'Payroll_Rates'!AL13)</f>
        <v>0.0</v>
      </c>
      <c r="AM857" s="35">
        <f>AM853*MIN(AM855,'Payroll_Rates'!AM13)</f>
        <v>0.0</v>
      </c>
      <c r="AN857" s="35">
        <f>AN853*MIN(AN855,'Payroll_Rates'!AN13)</f>
        <v>0.0</v>
      </c>
      <c r="AO857" s="35">
        <f>AO853*MIN(AO855,'Payroll_Rates'!AO13)</f>
        <v>0.0</v>
      </c>
      <c r="AP857" s="35">
        <f>AP853*MIN(AP855,'Payroll_Rates'!AP13)</f>
        <v>0.0</v>
      </c>
      <c r="AQ857" s="35">
        <f>AQ853*MIN(AQ855,'Payroll_Rates'!AQ13)</f>
        <v>0.0</v>
      </c>
      <c r="AR857" s="35">
        <f>AR853*MIN(AR855,'Payroll_Rates'!AR13)</f>
        <v>0.0</v>
      </c>
      <c r="AS857" s="35">
        <f>AS853*MIN(AS855,'Payroll_Rates'!AS13)</f>
        <v>0.0</v>
      </c>
      <c r="AT857" s="35">
        <f>AT853*MIN(AT855,'Payroll_Rates'!AT13)</f>
        <v>0.0</v>
      </c>
      <c r="AU857" s="35">
        <f>AU853*MIN(AU855,'Payroll_Rates'!AU13)</f>
        <v>0.0</v>
      </c>
      <c r="AV857" s="35">
        <f>AV853*MIN(AV855,'Payroll_Rates'!AV13)</f>
        <v>0.0</v>
      </c>
      <c r="AW857" s="35">
        <f>AW853*MIN(AW855,'Payroll_Rates'!AW13)</f>
        <v>0.0</v>
      </c>
      <c r="AX857" s="35">
        <f>AX853*MIN(AX855,'Payroll_Rates'!AX13)</f>
        <v>0.0</v>
      </c>
      <c r="AY857" s="35">
        <f>AY853*MIN(AY855,'Payroll_Rates'!AY13)</f>
        <v>0.0</v>
      </c>
      <c r="AZ857" s="35">
        <f>AZ853*MIN(AZ855,'Payroll_Rates'!AZ13)</f>
        <v>0.0</v>
      </c>
      <c r="BA857" s="35">
        <f>BA853*MIN(BA855,'Payroll_Rates'!BA13)</f>
        <v>0.0</v>
      </c>
      <c r="BB857" s="35">
        <f>BB853*MIN(BB855,'Payroll_Rates'!BB13)</f>
        <v>0.0</v>
      </c>
      <c r="BC857" s="35">
        <f>BC853*MIN(BC855,'Payroll_Rates'!BC13)</f>
        <v>0.0</v>
      </c>
      <c r="BD857" s="35">
        <f>BD853*MIN(BD855,'Payroll_Rates'!BD13)</f>
        <v>0.0</v>
      </c>
      <c r="BE857" s="35">
        <f>BE853*MIN(BE855,'Payroll_Rates'!BE13)</f>
        <v>0.0</v>
      </c>
      <c r="BF857" s="35">
        <f>BF853*MIN(BF855,'Payroll_Rates'!BF13)</f>
        <v>0.0</v>
      </c>
      <c r="BG857" s="35">
        <f>BG853*MIN(BG855,'Payroll_Rates'!BG13)</f>
        <v>0.0</v>
      </c>
      <c r="BH857" s="35">
        <f>BH853*MIN(BH855,'Payroll_Rates'!BH13)</f>
        <v>0.0</v>
      </c>
      <c r="BI857" s="35">
        <f>BI853*MIN(BI855,'Payroll_Rates'!BI13)</f>
        <v>0.0</v>
      </c>
      <c r="BJ857" s="35">
        <f>BJ853*MIN(BJ855,'Payroll_Rates'!BJ13)</f>
        <v>0.0</v>
      </c>
      <c r="BK857" s="35">
        <f>BK853*MIN(BK855,'Payroll_Rates'!BK13)</f>
        <v>0.0</v>
      </c>
      <c r="BL857" s="35">
        <f>BL853*MIN(BL855,'Payroll_Rates'!BL13)</f>
        <v>0.0</v>
      </c>
      <c r="BM857" s="35">
        <f>BM853*MIN(BM855,'Payroll_Rates'!BM13)</f>
        <v>0.0</v>
      </c>
      <c r="BN857" s="35">
        <f>BN853*MIN(BN855,'Payroll_Rates'!BN13)</f>
        <v>0.0</v>
      </c>
      <c r="BO857" s="35">
        <f>BO853*MIN(BO855,'Payroll_Rates'!BO13)</f>
        <v>0.0</v>
      </c>
    </row>
    <row r="858" ht="28" customHeight="1">
      <c r="A858" s="2" t="str">
        <v>SLOT43.RV</v>
      </c>
      <c r="B858" s="6" t="str">
        <v>SLOT43 employer pension contribution (RV)</v>
      </c>
      <c r="C858" s="2" t="str">
        <v>EUR</v>
      </c>
      <c r="D858" s="2" t="str">
        <v>SUM</v>
      </c>
      <c r="E858" s="36">
        <f>SUM(H858:BO858)</f>
        <v>0.0</v>
      </c>
      <c r="F858" s="6" t="str">
        <v>Spare row; inactive until a hire and an exit month are entered on People_Inputs</v>
      </c>
      <c r="G858" s="2"/>
      <c r="H858" s="35">
        <f>H856*'Payroll_Rates'!H11/'Inputs'!$E$28</f>
        <v>0.0</v>
      </c>
      <c r="I858" s="35">
        <f>I856*'Payroll_Rates'!I11/'Inputs'!$E$28</f>
        <v>0.0</v>
      </c>
      <c r="J858" s="35">
        <f>J856*'Payroll_Rates'!J11/'Inputs'!$E$28</f>
        <v>0.0</v>
      </c>
      <c r="K858" s="35">
        <f>K856*'Payroll_Rates'!K11/'Inputs'!$E$28</f>
        <v>0.0</v>
      </c>
      <c r="L858" s="35">
        <f>L856*'Payroll_Rates'!L11/'Inputs'!$E$28</f>
        <v>0.0</v>
      </c>
      <c r="M858" s="35">
        <f>M856*'Payroll_Rates'!M11/'Inputs'!$E$28</f>
        <v>0.0</v>
      </c>
      <c r="N858" s="35">
        <f>N856*'Payroll_Rates'!N11/'Inputs'!$E$28</f>
        <v>0.0</v>
      </c>
      <c r="O858" s="35">
        <f>O856*'Payroll_Rates'!O11/'Inputs'!$E$28</f>
        <v>0.0</v>
      </c>
      <c r="P858" s="35">
        <f>P856*'Payroll_Rates'!P11/'Inputs'!$E$28</f>
        <v>0.0</v>
      </c>
      <c r="Q858" s="35">
        <f>Q856*'Payroll_Rates'!Q11/'Inputs'!$E$28</f>
        <v>0.0</v>
      </c>
      <c r="R858" s="35">
        <f>R856*'Payroll_Rates'!R11/'Inputs'!$E$28</f>
        <v>0.0</v>
      </c>
      <c r="S858" s="35">
        <f>S856*'Payroll_Rates'!S11/'Inputs'!$E$28</f>
        <v>0.0</v>
      </c>
      <c r="T858" s="35">
        <f>T856*'Payroll_Rates'!T11/'Inputs'!$E$28</f>
        <v>0.0</v>
      </c>
      <c r="U858" s="35">
        <f>U856*'Payroll_Rates'!U11/'Inputs'!$E$28</f>
        <v>0.0</v>
      </c>
      <c r="V858" s="35">
        <f>V856*'Payroll_Rates'!V11/'Inputs'!$E$28</f>
        <v>0.0</v>
      </c>
      <c r="W858" s="35">
        <f>W856*'Payroll_Rates'!W11/'Inputs'!$E$28</f>
        <v>0.0</v>
      </c>
      <c r="X858" s="35">
        <f>X856*'Payroll_Rates'!X11/'Inputs'!$E$28</f>
        <v>0.0</v>
      </c>
      <c r="Y858" s="35">
        <f>Y856*'Payroll_Rates'!Y11/'Inputs'!$E$28</f>
        <v>0.0</v>
      </c>
      <c r="Z858" s="35">
        <f>Z856*'Payroll_Rates'!Z11/'Inputs'!$E$28</f>
        <v>0.0</v>
      </c>
      <c r="AA858" s="35">
        <f>AA856*'Payroll_Rates'!AA11/'Inputs'!$E$28</f>
        <v>0.0</v>
      </c>
      <c r="AB858" s="35">
        <f>AB856*'Payroll_Rates'!AB11/'Inputs'!$E$28</f>
        <v>0.0</v>
      </c>
      <c r="AC858" s="35">
        <f>AC856*'Payroll_Rates'!AC11/'Inputs'!$E$28</f>
        <v>0.0</v>
      </c>
      <c r="AD858" s="35">
        <f>AD856*'Payroll_Rates'!AD11/'Inputs'!$E$28</f>
        <v>0.0</v>
      </c>
      <c r="AE858" s="35">
        <f>AE856*'Payroll_Rates'!AE11/'Inputs'!$E$28</f>
        <v>0.0</v>
      </c>
      <c r="AF858" s="35">
        <f>AF856*'Payroll_Rates'!AF11/'Inputs'!$E$28</f>
        <v>0.0</v>
      </c>
      <c r="AG858" s="35">
        <f>AG856*'Payroll_Rates'!AG11/'Inputs'!$E$28</f>
        <v>0.0</v>
      </c>
      <c r="AH858" s="35">
        <f>AH856*'Payroll_Rates'!AH11/'Inputs'!$E$28</f>
        <v>0.0</v>
      </c>
      <c r="AI858" s="35">
        <f>AI856*'Payroll_Rates'!AI11/'Inputs'!$E$28</f>
        <v>0.0</v>
      </c>
      <c r="AJ858" s="35">
        <f>AJ856*'Payroll_Rates'!AJ11/'Inputs'!$E$28</f>
        <v>0.0</v>
      </c>
      <c r="AK858" s="35">
        <f>AK856*'Payroll_Rates'!AK11/'Inputs'!$E$28</f>
        <v>0.0</v>
      </c>
      <c r="AL858" s="35">
        <f>AL856*'Payroll_Rates'!AL11/'Inputs'!$E$28</f>
        <v>0.0</v>
      </c>
      <c r="AM858" s="35">
        <f>AM856*'Payroll_Rates'!AM11/'Inputs'!$E$28</f>
        <v>0.0</v>
      </c>
      <c r="AN858" s="35">
        <f>AN856*'Payroll_Rates'!AN11/'Inputs'!$E$28</f>
        <v>0.0</v>
      </c>
      <c r="AO858" s="35">
        <f>AO856*'Payroll_Rates'!AO11/'Inputs'!$E$28</f>
        <v>0.0</v>
      </c>
      <c r="AP858" s="35">
        <f>AP856*'Payroll_Rates'!AP11/'Inputs'!$E$28</f>
        <v>0.0</v>
      </c>
      <c r="AQ858" s="35">
        <f>AQ856*'Payroll_Rates'!AQ11/'Inputs'!$E$28</f>
        <v>0.0</v>
      </c>
      <c r="AR858" s="35">
        <f>AR856*'Payroll_Rates'!AR11/'Inputs'!$E$28</f>
        <v>0.0</v>
      </c>
      <c r="AS858" s="35">
        <f>AS856*'Payroll_Rates'!AS11/'Inputs'!$E$28</f>
        <v>0.0</v>
      </c>
      <c r="AT858" s="35">
        <f>AT856*'Payroll_Rates'!AT11/'Inputs'!$E$28</f>
        <v>0.0</v>
      </c>
      <c r="AU858" s="35">
        <f>AU856*'Payroll_Rates'!AU11/'Inputs'!$E$28</f>
        <v>0.0</v>
      </c>
      <c r="AV858" s="35">
        <f>AV856*'Payroll_Rates'!AV11/'Inputs'!$E$28</f>
        <v>0.0</v>
      </c>
      <c r="AW858" s="35">
        <f>AW856*'Payroll_Rates'!AW11/'Inputs'!$E$28</f>
        <v>0.0</v>
      </c>
      <c r="AX858" s="35">
        <f>AX856*'Payroll_Rates'!AX11/'Inputs'!$E$28</f>
        <v>0.0</v>
      </c>
      <c r="AY858" s="35">
        <f>AY856*'Payroll_Rates'!AY11/'Inputs'!$E$28</f>
        <v>0.0</v>
      </c>
      <c r="AZ858" s="35">
        <f>AZ856*'Payroll_Rates'!AZ11/'Inputs'!$E$28</f>
        <v>0.0</v>
      </c>
      <c r="BA858" s="35">
        <f>BA856*'Payroll_Rates'!BA11/'Inputs'!$E$28</f>
        <v>0.0</v>
      </c>
      <c r="BB858" s="35">
        <f>BB856*'Payroll_Rates'!BB11/'Inputs'!$E$28</f>
        <v>0.0</v>
      </c>
      <c r="BC858" s="35">
        <f>BC856*'Payroll_Rates'!BC11/'Inputs'!$E$28</f>
        <v>0.0</v>
      </c>
      <c r="BD858" s="35">
        <f>BD856*'Payroll_Rates'!BD11/'Inputs'!$E$28</f>
        <v>0.0</v>
      </c>
      <c r="BE858" s="35">
        <f>BE856*'Payroll_Rates'!BE11/'Inputs'!$E$28</f>
        <v>0.0</v>
      </c>
      <c r="BF858" s="35">
        <f>BF856*'Payroll_Rates'!BF11/'Inputs'!$E$28</f>
        <v>0.0</v>
      </c>
      <c r="BG858" s="35">
        <f>BG856*'Payroll_Rates'!BG11/'Inputs'!$E$28</f>
        <v>0.0</v>
      </c>
      <c r="BH858" s="35">
        <f>BH856*'Payroll_Rates'!BH11/'Inputs'!$E$28</f>
        <v>0.0</v>
      </c>
      <c r="BI858" s="35">
        <f>BI856*'Payroll_Rates'!BI11/'Inputs'!$E$28</f>
        <v>0.0</v>
      </c>
      <c r="BJ858" s="35">
        <f>BJ856*'Payroll_Rates'!BJ11/'Inputs'!$E$28</f>
        <v>0.0</v>
      </c>
      <c r="BK858" s="35">
        <f>BK856*'Payroll_Rates'!BK11/'Inputs'!$E$28</f>
        <v>0.0</v>
      </c>
      <c r="BL858" s="35">
        <f>BL856*'Payroll_Rates'!BL11/'Inputs'!$E$28</f>
        <v>0.0</v>
      </c>
      <c r="BM858" s="35">
        <f>BM856*'Payroll_Rates'!BM11/'Inputs'!$E$28</f>
        <v>0.0</v>
      </c>
      <c r="BN858" s="35">
        <f>BN856*'Payroll_Rates'!BN11/'Inputs'!$E$28</f>
        <v>0.0</v>
      </c>
      <c r="BO858" s="35">
        <f>BO856*'Payroll_Rates'!BO11/'Inputs'!$E$28</f>
        <v>0.0</v>
      </c>
    </row>
    <row r="859" ht="28" customHeight="1">
      <c r="A859" s="2" t="str">
        <v>SLOT43.AV</v>
      </c>
      <c r="B859" s="6" t="str">
        <v>SLOT43 employer unemployment contribution (AV)</v>
      </c>
      <c r="C859" s="2" t="str">
        <v>EUR</v>
      </c>
      <c r="D859" s="2" t="str">
        <v>SUM</v>
      </c>
      <c r="E859" s="36">
        <f>SUM(H859:BO859)</f>
        <v>0.0</v>
      </c>
      <c r="F859" s="6" t="str">
        <v>Spare row; inactive until a hire and an exit month are entered on People_Inputs</v>
      </c>
      <c r="G859" s="2"/>
      <c r="H859" s="35">
        <f>H856*'Inputs'!$E$13/'Inputs'!$E$28</f>
        <v>0.0</v>
      </c>
      <c r="I859" s="35">
        <f>I856*'Inputs'!$E$13/'Inputs'!$E$28</f>
        <v>0.0</v>
      </c>
      <c r="J859" s="35">
        <f>J856*'Inputs'!$E$13/'Inputs'!$E$28</f>
        <v>0.0</v>
      </c>
      <c r="K859" s="35">
        <f>K856*'Inputs'!$E$13/'Inputs'!$E$28</f>
        <v>0.0</v>
      </c>
      <c r="L859" s="35">
        <f>L856*'Inputs'!$E$13/'Inputs'!$E$28</f>
        <v>0.0</v>
      </c>
      <c r="M859" s="35">
        <f>M856*'Inputs'!$E$13/'Inputs'!$E$28</f>
        <v>0.0</v>
      </c>
      <c r="N859" s="35">
        <f>N856*'Inputs'!$E$13/'Inputs'!$E$28</f>
        <v>0.0</v>
      </c>
      <c r="O859" s="35">
        <f>O856*'Inputs'!$E$13/'Inputs'!$E$28</f>
        <v>0.0</v>
      </c>
      <c r="P859" s="35">
        <f>P856*'Inputs'!$E$13/'Inputs'!$E$28</f>
        <v>0.0</v>
      </c>
      <c r="Q859" s="35">
        <f>Q856*'Inputs'!$E$13/'Inputs'!$E$28</f>
        <v>0.0</v>
      </c>
      <c r="R859" s="35">
        <f>R856*'Inputs'!$E$13/'Inputs'!$E$28</f>
        <v>0.0</v>
      </c>
      <c r="S859" s="35">
        <f>S856*'Inputs'!$E$13/'Inputs'!$E$28</f>
        <v>0.0</v>
      </c>
      <c r="T859" s="35">
        <f>T856*'Inputs'!$E$13/'Inputs'!$E$28</f>
        <v>0.0</v>
      </c>
      <c r="U859" s="35">
        <f>U856*'Inputs'!$E$13/'Inputs'!$E$28</f>
        <v>0.0</v>
      </c>
      <c r="V859" s="35">
        <f>V856*'Inputs'!$E$13/'Inputs'!$E$28</f>
        <v>0.0</v>
      </c>
      <c r="W859" s="35">
        <f>W856*'Inputs'!$E$13/'Inputs'!$E$28</f>
        <v>0.0</v>
      </c>
      <c r="X859" s="35">
        <f>X856*'Inputs'!$E$13/'Inputs'!$E$28</f>
        <v>0.0</v>
      </c>
      <c r="Y859" s="35">
        <f>Y856*'Inputs'!$E$13/'Inputs'!$E$28</f>
        <v>0.0</v>
      </c>
      <c r="Z859" s="35">
        <f>Z856*'Inputs'!$E$13/'Inputs'!$E$28</f>
        <v>0.0</v>
      </c>
      <c r="AA859" s="35">
        <f>AA856*'Inputs'!$E$13/'Inputs'!$E$28</f>
        <v>0.0</v>
      </c>
      <c r="AB859" s="35">
        <f>AB856*'Inputs'!$E$13/'Inputs'!$E$28</f>
        <v>0.0</v>
      </c>
      <c r="AC859" s="35">
        <f>AC856*'Inputs'!$E$13/'Inputs'!$E$28</f>
        <v>0.0</v>
      </c>
      <c r="AD859" s="35">
        <f>AD856*'Inputs'!$E$13/'Inputs'!$E$28</f>
        <v>0.0</v>
      </c>
      <c r="AE859" s="35">
        <f>AE856*'Inputs'!$E$13/'Inputs'!$E$28</f>
        <v>0.0</v>
      </c>
      <c r="AF859" s="35">
        <f>AF856*'Inputs'!$E$13/'Inputs'!$E$28</f>
        <v>0.0</v>
      </c>
      <c r="AG859" s="35">
        <f>AG856*'Inputs'!$E$13/'Inputs'!$E$28</f>
        <v>0.0</v>
      </c>
      <c r="AH859" s="35">
        <f>AH856*'Inputs'!$E$13/'Inputs'!$E$28</f>
        <v>0.0</v>
      </c>
      <c r="AI859" s="35">
        <f>AI856*'Inputs'!$E$13/'Inputs'!$E$28</f>
        <v>0.0</v>
      </c>
      <c r="AJ859" s="35">
        <f>AJ856*'Inputs'!$E$13/'Inputs'!$E$28</f>
        <v>0.0</v>
      </c>
      <c r="AK859" s="35">
        <f>AK856*'Inputs'!$E$13/'Inputs'!$E$28</f>
        <v>0.0</v>
      </c>
      <c r="AL859" s="35">
        <f>AL856*'Inputs'!$E$13/'Inputs'!$E$28</f>
        <v>0.0</v>
      </c>
      <c r="AM859" s="35">
        <f>AM856*'Inputs'!$E$13/'Inputs'!$E$28</f>
        <v>0.0</v>
      </c>
      <c r="AN859" s="35">
        <f>AN856*'Inputs'!$E$13/'Inputs'!$E$28</f>
        <v>0.0</v>
      </c>
      <c r="AO859" s="35">
        <f>AO856*'Inputs'!$E$13/'Inputs'!$E$28</f>
        <v>0.0</v>
      </c>
      <c r="AP859" s="35">
        <f>AP856*'Inputs'!$E$13/'Inputs'!$E$28</f>
        <v>0.0</v>
      </c>
      <c r="AQ859" s="35">
        <f>AQ856*'Inputs'!$E$13/'Inputs'!$E$28</f>
        <v>0.0</v>
      </c>
      <c r="AR859" s="35">
        <f>AR856*'Inputs'!$E$13/'Inputs'!$E$28</f>
        <v>0.0</v>
      </c>
      <c r="AS859" s="35">
        <f>AS856*'Inputs'!$E$13/'Inputs'!$E$28</f>
        <v>0.0</v>
      </c>
      <c r="AT859" s="35">
        <f>AT856*'Inputs'!$E$13/'Inputs'!$E$28</f>
        <v>0.0</v>
      </c>
      <c r="AU859" s="35">
        <f>AU856*'Inputs'!$E$13/'Inputs'!$E$28</f>
        <v>0.0</v>
      </c>
      <c r="AV859" s="35">
        <f>AV856*'Inputs'!$E$13/'Inputs'!$E$28</f>
        <v>0.0</v>
      </c>
      <c r="AW859" s="35">
        <f>AW856*'Inputs'!$E$13/'Inputs'!$E$28</f>
        <v>0.0</v>
      </c>
      <c r="AX859" s="35">
        <f>AX856*'Inputs'!$E$13/'Inputs'!$E$28</f>
        <v>0.0</v>
      </c>
      <c r="AY859" s="35">
        <f>AY856*'Inputs'!$E$13/'Inputs'!$E$28</f>
        <v>0.0</v>
      </c>
      <c r="AZ859" s="35">
        <f>AZ856*'Inputs'!$E$13/'Inputs'!$E$28</f>
        <v>0.0</v>
      </c>
      <c r="BA859" s="35">
        <f>BA856*'Inputs'!$E$13/'Inputs'!$E$28</f>
        <v>0.0</v>
      </c>
      <c r="BB859" s="35">
        <f>BB856*'Inputs'!$E$13/'Inputs'!$E$28</f>
        <v>0.0</v>
      </c>
      <c r="BC859" s="35">
        <f>BC856*'Inputs'!$E$13/'Inputs'!$E$28</f>
        <v>0.0</v>
      </c>
      <c r="BD859" s="35">
        <f>BD856*'Inputs'!$E$13/'Inputs'!$E$28</f>
        <v>0.0</v>
      </c>
      <c r="BE859" s="35">
        <f>BE856*'Inputs'!$E$13/'Inputs'!$E$28</f>
        <v>0.0</v>
      </c>
      <c r="BF859" s="35">
        <f>BF856*'Inputs'!$E$13/'Inputs'!$E$28</f>
        <v>0.0</v>
      </c>
      <c r="BG859" s="35">
        <f>BG856*'Inputs'!$E$13/'Inputs'!$E$28</f>
        <v>0.0</v>
      </c>
      <c r="BH859" s="35">
        <f>BH856*'Inputs'!$E$13/'Inputs'!$E$28</f>
        <v>0.0</v>
      </c>
      <c r="BI859" s="35">
        <f>BI856*'Inputs'!$E$13/'Inputs'!$E$28</f>
        <v>0.0</v>
      </c>
      <c r="BJ859" s="35">
        <f>BJ856*'Inputs'!$E$13/'Inputs'!$E$28</f>
        <v>0.0</v>
      </c>
      <c r="BK859" s="35">
        <f>BK856*'Inputs'!$E$13/'Inputs'!$E$28</f>
        <v>0.0</v>
      </c>
      <c r="BL859" s="35">
        <f>BL856*'Inputs'!$E$13/'Inputs'!$E$28</f>
        <v>0.0</v>
      </c>
      <c r="BM859" s="35">
        <f>BM856*'Inputs'!$E$13/'Inputs'!$E$28</f>
        <v>0.0</v>
      </c>
      <c r="BN859" s="35">
        <f>BN856*'Inputs'!$E$13/'Inputs'!$E$28</f>
        <v>0.0</v>
      </c>
      <c r="BO859" s="35">
        <f>BO856*'Inputs'!$E$13/'Inputs'!$E$28</f>
        <v>0.0</v>
      </c>
    </row>
    <row r="860" ht="28" customHeight="1">
      <c r="A860" s="2" t="str">
        <v>SLOT43.KV</v>
      </c>
      <c r="B860" s="6" t="str">
        <v>SLOT43 employer health contribution (KV)</v>
      </c>
      <c r="C860" s="2" t="str">
        <v>EUR</v>
      </c>
      <c r="D860" s="2" t="str">
        <v>SUM</v>
      </c>
      <c r="E860" s="36">
        <f>SUM(H860:BO860)</f>
        <v>0.0</v>
      </c>
      <c r="F860" s="6" t="str">
        <v>Spare row; inactive until a hire and an exit month are entered on People_Inputs</v>
      </c>
      <c r="G860" s="2"/>
      <c r="H860" s="35">
        <f>H857*('Inputs'!$E$14+'Inputs'!$E$15)/'Inputs'!$E$28</f>
        <v>0.0</v>
      </c>
      <c r="I860" s="35">
        <f>I857*('Inputs'!$E$14+'Inputs'!$E$15)/'Inputs'!$E$28</f>
        <v>0.0</v>
      </c>
      <c r="J860" s="35">
        <f>J857*('Inputs'!$E$14+'Inputs'!$E$15)/'Inputs'!$E$28</f>
        <v>0.0</v>
      </c>
      <c r="K860" s="35">
        <f>K857*('Inputs'!$E$14+'Inputs'!$E$15)/'Inputs'!$E$28</f>
        <v>0.0</v>
      </c>
      <c r="L860" s="35">
        <f>L857*('Inputs'!$E$14+'Inputs'!$E$15)/'Inputs'!$E$28</f>
        <v>0.0</v>
      </c>
      <c r="M860" s="35">
        <f>M857*('Inputs'!$E$14+'Inputs'!$E$15)/'Inputs'!$E$28</f>
        <v>0.0</v>
      </c>
      <c r="N860" s="35">
        <f>N857*('Inputs'!$E$14+'Inputs'!$E$15)/'Inputs'!$E$28</f>
        <v>0.0</v>
      </c>
      <c r="O860" s="35">
        <f>O857*('Inputs'!$E$14+'Inputs'!$E$15)/'Inputs'!$E$28</f>
        <v>0.0</v>
      </c>
      <c r="P860" s="35">
        <f>P857*('Inputs'!$E$14+'Inputs'!$E$15)/'Inputs'!$E$28</f>
        <v>0.0</v>
      </c>
      <c r="Q860" s="35">
        <f>Q857*('Inputs'!$E$14+'Inputs'!$E$15)/'Inputs'!$E$28</f>
        <v>0.0</v>
      </c>
      <c r="R860" s="35">
        <f>R857*('Inputs'!$E$14+'Inputs'!$E$15)/'Inputs'!$E$28</f>
        <v>0.0</v>
      </c>
      <c r="S860" s="35">
        <f>S857*('Inputs'!$E$14+'Inputs'!$E$15)/'Inputs'!$E$28</f>
        <v>0.0</v>
      </c>
      <c r="T860" s="35">
        <f>T857*('Inputs'!$E$14+'Inputs'!$E$15)/'Inputs'!$E$28</f>
        <v>0.0</v>
      </c>
      <c r="U860" s="35">
        <f>U857*('Inputs'!$E$14+'Inputs'!$E$15)/'Inputs'!$E$28</f>
        <v>0.0</v>
      </c>
      <c r="V860" s="35">
        <f>V857*('Inputs'!$E$14+'Inputs'!$E$15)/'Inputs'!$E$28</f>
        <v>0.0</v>
      </c>
      <c r="W860" s="35">
        <f>W857*('Inputs'!$E$14+'Inputs'!$E$15)/'Inputs'!$E$28</f>
        <v>0.0</v>
      </c>
      <c r="X860" s="35">
        <f>X857*('Inputs'!$E$14+'Inputs'!$E$15)/'Inputs'!$E$28</f>
        <v>0.0</v>
      </c>
      <c r="Y860" s="35">
        <f>Y857*('Inputs'!$E$14+'Inputs'!$E$15)/'Inputs'!$E$28</f>
        <v>0.0</v>
      </c>
      <c r="Z860" s="35">
        <f>Z857*('Inputs'!$E$14+'Inputs'!$E$15)/'Inputs'!$E$28</f>
        <v>0.0</v>
      </c>
      <c r="AA860" s="35">
        <f>AA857*('Inputs'!$E$14+'Inputs'!$E$15)/'Inputs'!$E$28</f>
        <v>0.0</v>
      </c>
      <c r="AB860" s="35">
        <f>AB857*('Inputs'!$E$14+'Inputs'!$E$15)/'Inputs'!$E$28</f>
        <v>0.0</v>
      </c>
      <c r="AC860" s="35">
        <f>AC857*('Inputs'!$E$14+'Inputs'!$E$15)/'Inputs'!$E$28</f>
        <v>0.0</v>
      </c>
      <c r="AD860" s="35">
        <f>AD857*('Inputs'!$E$14+'Inputs'!$E$15)/'Inputs'!$E$28</f>
        <v>0.0</v>
      </c>
      <c r="AE860" s="35">
        <f>AE857*('Inputs'!$E$14+'Inputs'!$E$15)/'Inputs'!$E$28</f>
        <v>0.0</v>
      </c>
      <c r="AF860" s="35">
        <f>AF857*('Inputs'!$E$14+'Inputs'!$E$15)/'Inputs'!$E$28</f>
        <v>0.0</v>
      </c>
      <c r="AG860" s="35">
        <f>AG857*('Inputs'!$E$14+'Inputs'!$E$15)/'Inputs'!$E$28</f>
        <v>0.0</v>
      </c>
      <c r="AH860" s="35">
        <f>AH857*('Inputs'!$E$14+'Inputs'!$E$15)/'Inputs'!$E$28</f>
        <v>0.0</v>
      </c>
      <c r="AI860" s="35">
        <f>AI857*('Inputs'!$E$14+'Inputs'!$E$15)/'Inputs'!$E$28</f>
        <v>0.0</v>
      </c>
      <c r="AJ860" s="35">
        <f>AJ857*('Inputs'!$E$14+'Inputs'!$E$15)/'Inputs'!$E$28</f>
        <v>0.0</v>
      </c>
      <c r="AK860" s="35">
        <f>AK857*('Inputs'!$E$14+'Inputs'!$E$15)/'Inputs'!$E$28</f>
        <v>0.0</v>
      </c>
      <c r="AL860" s="35">
        <f>AL857*('Inputs'!$E$14+'Inputs'!$E$15)/'Inputs'!$E$28</f>
        <v>0.0</v>
      </c>
      <c r="AM860" s="35">
        <f>AM857*('Inputs'!$E$14+'Inputs'!$E$15)/'Inputs'!$E$28</f>
        <v>0.0</v>
      </c>
      <c r="AN860" s="35">
        <f>AN857*('Inputs'!$E$14+'Inputs'!$E$15)/'Inputs'!$E$28</f>
        <v>0.0</v>
      </c>
      <c r="AO860" s="35">
        <f>AO857*('Inputs'!$E$14+'Inputs'!$E$15)/'Inputs'!$E$28</f>
        <v>0.0</v>
      </c>
      <c r="AP860" s="35">
        <f>AP857*('Inputs'!$E$14+'Inputs'!$E$15)/'Inputs'!$E$28</f>
        <v>0.0</v>
      </c>
      <c r="AQ860" s="35">
        <f>AQ857*('Inputs'!$E$14+'Inputs'!$E$15)/'Inputs'!$E$28</f>
        <v>0.0</v>
      </c>
      <c r="AR860" s="35">
        <f>AR857*('Inputs'!$E$14+'Inputs'!$E$15)/'Inputs'!$E$28</f>
        <v>0.0</v>
      </c>
      <c r="AS860" s="35">
        <f>AS857*('Inputs'!$E$14+'Inputs'!$E$15)/'Inputs'!$E$28</f>
        <v>0.0</v>
      </c>
      <c r="AT860" s="35">
        <f>AT857*('Inputs'!$E$14+'Inputs'!$E$15)/'Inputs'!$E$28</f>
        <v>0.0</v>
      </c>
      <c r="AU860" s="35">
        <f>AU857*('Inputs'!$E$14+'Inputs'!$E$15)/'Inputs'!$E$28</f>
        <v>0.0</v>
      </c>
      <c r="AV860" s="35">
        <f>AV857*('Inputs'!$E$14+'Inputs'!$E$15)/'Inputs'!$E$28</f>
        <v>0.0</v>
      </c>
      <c r="AW860" s="35">
        <f>AW857*('Inputs'!$E$14+'Inputs'!$E$15)/'Inputs'!$E$28</f>
        <v>0.0</v>
      </c>
      <c r="AX860" s="35">
        <f>AX857*('Inputs'!$E$14+'Inputs'!$E$15)/'Inputs'!$E$28</f>
        <v>0.0</v>
      </c>
      <c r="AY860" s="35">
        <f>AY857*('Inputs'!$E$14+'Inputs'!$E$15)/'Inputs'!$E$28</f>
        <v>0.0</v>
      </c>
      <c r="AZ860" s="35">
        <f>AZ857*('Inputs'!$E$14+'Inputs'!$E$15)/'Inputs'!$E$28</f>
        <v>0.0</v>
      </c>
      <c r="BA860" s="35">
        <f>BA857*('Inputs'!$E$14+'Inputs'!$E$15)/'Inputs'!$E$28</f>
        <v>0.0</v>
      </c>
      <c r="BB860" s="35">
        <f>BB857*('Inputs'!$E$14+'Inputs'!$E$15)/'Inputs'!$E$28</f>
        <v>0.0</v>
      </c>
      <c r="BC860" s="35">
        <f>BC857*('Inputs'!$E$14+'Inputs'!$E$15)/'Inputs'!$E$28</f>
        <v>0.0</v>
      </c>
      <c r="BD860" s="35">
        <f>BD857*('Inputs'!$E$14+'Inputs'!$E$15)/'Inputs'!$E$28</f>
        <v>0.0</v>
      </c>
      <c r="BE860" s="35">
        <f>BE857*('Inputs'!$E$14+'Inputs'!$E$15)/'Inputs'!$E$28</f>
        <v>0.0</v>
      </c>
      <c r="BF860" s="35">
        <f>BF857*('Inputs'!$E$14+'Inputs'!$E$15)/'Inputs'!$E$28</f>
        <v>0.0</v>
      </c>
      <c r="BG860" s="35">
        <f>BG857*('Inputs'!$E$14+'Inputs'!$E$15)/'Inputs'!$E$28</f>
        <v>0.0</v>
      </c>
      <c r="BH860" s="35">
        <f>BH857*('Inputs'!$E$14+'Inputs'!$E$15)/'Inputs'!$E$28</f>
        <v>0.0</v>
      </c>
      <c r="BI860" s="35">
        <f>BI857*('Inputs'!$E$14+'Inputs'!$E$15)/'Inputs'!$E$28</f>
        <v>0.0</v>
      </c>
      <c r="BJ860" s="35">
        <f>BJ857*('Inputs'!$E$14+'Inputs'!$E$15)/'Inputs'!$E$28</f>
        <v>0.0</v>
      </c>
      <c r="BK860" s="35">
        <f>BK857*('Inputs'!$E$14+'Inputs'!$E$15)/'Inputs'!$E$28</f>
        <v>0.0</v>
      </c>
      <c r="BL860" s="35">
        <f>BL857*('Inputs'!$E$14+'Inputs'!$E$15)/'Inputs'!$E$28</f>
        <v>0.0</v>
      </c>
      <c r="BM860" s="35">
        <f>BM857*('Inputs'!$E$14+'Inputs'!$E$15)/'Inputs'!$E$28</f>
        <v>0.0</v>
      </c>
      <c r="BN860" s="35">
        <f>BN857*('Inputs'!$E$14+'Inputs'!$E$15)/'Inputs'!$E$28</f>
        <v>0.0</v>
      </c>
      <c r="BO860" s="35">
        <f>BO857*('Inputs'!$E$14+'Inputs'!$E$15)/'Inputs'!$E$28</f>
        <v>0.0</v>
      </c>
    </row>
    <row r="861" ht="28" customHeight="1">
      <c r="A861" s="2" t="str">
        <v>SLOT43.PV</v>
      </c>
      <c r="B861" s="6" t="str">
        <v>SLOT43 employer care contribution (PV)</v>
      </c>
      <c r="C861" s="2" t="str">
        <v>EUR</v>
      </c>
      <c r="D861" s="2" t="str">
        <v>SUM</v>
      </c>
      <c r="E861" s="36">
        <f>SUM(H861:BO861)</f>
        <v>0.0</v>
      </c>
      <c r="F861" s="6" t="str">
        <v>Spare row; inactive until a hire and an exit month are entered on People_Inputs</v>
      </c>
      <c r="G861" s="2"/>
      <c r="H861" s="35">
        <f>H857*'Inputs'!$E$16/'Inputs'!$E$28</f>
        <v>0.0</v>
      </c>
      <c r="I861" s="35">
        <f>I857*'Inputs'!$E$16/'Inputs'!$E$28</f>
        <v>0.0</v>
      </c>
      <c r="J861" s="35">
        <f>J857*'Inputs'!$E$16/'Inputs'!$E$28</f>
        <v>0.0</v>
      </c>
      <c r="K861" s="35">
        <f>K857*'Inputs'!$E$16/'Inputs'!$E$28</f>
        <v>0.0</v>
      </c>
      <c r="L861" s="35">
        <f>L857*'Inputs'!$E$16/'Inputs'!$E$28</f>
        <v>0.0</v>
      </c>
      <c r="M861" s="35">
        <f>M857*'Inputs'!$E$16/'Inputs'!$E$28</f>
        <v>0.0</v>
      </c>
      <c r="N861" s="35">
        <f>N857*'Inputs'!$E$16/'Inputs'!$E$28</f>
        <v>0.0</v>
      </c>
      <c r="O861" s="35">
        <f>O857*'Inputs'!$E$16/'Inputs'!$E$28</f>
        <v>0.0</v>
      </c>
      <c r="P861" s="35">
        <f>P857*'Inputs'!$E$16/'Inputs'!$E$28</f>
        <v>0.0</v>
      </c>
      <c r="Q861" s="35">
        <f>Q857*'Inputs'!$E$16/'Inputs'!$E$28</f>
        <v>0.0</v>
      </c>
      <c r="R861" s="35">
        <f>R857*'Inputs'!$E$16/'Inputs'!$E$28</f>
        <v>0.0</v>
      </c>
      <c r="S861" s="35">
        <f>S857*'Inputs'!$E$16/'Inputs'!$E$28</f>
        <v>0.0</v>
      </c>
      <c r="T861" s="35">
        <f>T857*'Inputs'!$E$16/'Inputs'!$E$28</f>
        <v>0.0</v>
      </c>
      <c r="U861" s="35">
        <f>U857*'Inputs'!$E$16/'Inputs'!$E$28</f>
        <v>0.0</v>
      </c>
      <c r="V861" s="35">
        <f>V857*'Inputs'!$E$16/'Inputs'!$E$28</f>
        <v>0.0</v>
      </c>
      <c r="W861" s="35">
        <f>W857*'Inputs'!$E$16/'Inputs'!$E$28</f>
        <v>0.0</v>
      </c>
      <c r="X861" s="35">
        <f>X857*'Inputs'!$E$16/'Inputs'!$E$28</f>
        <v>0.0</v>
      </c>
      <c r="Y861" s="35">
        <f>Y857*'Inputs'!$E$16/'Inputs'!$E$28</f>
        <v>0.0</v>
      </c>
      <c r="Z861" s="35">
        <f>Z857*'Inputs'!$E$16/'Inputs'!$E$28</f>
        <v>0.0</v>
      </c>
      <c r="AA861" s="35">
        <f>AA857*'Inputs'!$E$16/'Inputs'!$E$28</f>
        <v>0.0</v>
      </c>
      <c r="AB861" s="35">
        <f>AB857*'Inputs'!$E$16/'Inputs'!$E$28</f>
        <v>0.0</v>
      </c>
      <c r="AC861" s="35">
        <f>AC857*'Inputs'!$E$16/'Inputs'!$E$28</f>
        <v>0.0</v>
      </c>
      <c r="AD861" s="35">
        <f>AD857*'Inputs'!$E$16/'Inputs'!$E$28</f>
        <v>0.0</v>
      </c>
      <c r="AE861" s="35">
        <f>AE857*'Inputs'!$E$16/'Inputs'!$E$28</f>
        <v>0.0</v>
      </c>
      <c r="AF861" s="35">
        <f>AF857*'Inputs'!$E$16/'Inputs'!$E$28</f>
        <v>0.0</v>
      </c>
      <c r="AG861" s="35">
        <f>AG857*'Inputs'!$E$16/'Inputs'!$E$28</f>
        <v>0.0</v>
      </c>
      <c r="AH861" s="35">
        <f>AH857*'Inputs'!$E$16/'Inputs'!$E$28</f>
        <v>0.0</v>
      </c>
      <c r="AI861" s="35">
        <f>AI857*'Inputs'!$E$16/'Inputs'!$E$28</f>
        <v>0.0</v>
      </c>
      <c r="AJ861" s="35">
        <f>AJ857*'Inputs'!$E$16/'Inputs'!$E$28</f>
        <v>0.0</v>
      </c>
      <c r="AK861" s="35">
        <f>AK857*'Inputs'!$E$16/'Inputs'!$E$28</f>
        <v>0.0</v>
      </c>
      <c r="AL861" s="35">
        <f>AL857*'Inputs'!$E$16/'Inputs'!$E$28</f>
        <v>0.0</v>
      </c>
      <c r="AM861" s="35">
        <f>AM857*'Inputs'!$E$16/'Inputs'!$E$28</f>
        <v>0.0</v>
      </c>
      <c r="AN861" s="35">
        <f>AN857*'Inputs'!$E$16/'Inputs'!$E$28</f>
        <v>0.0</v>
      </c>
      <c r="AO861" s="35">
        <f>AO857*'Inputs'!$E$16/'Inputs'!$E$28</f>
        <v>0.0</v>
      </c>
      <c r="AP861" s="35">
        <f>AP857*'Inputs'!$E$16/'Inputs'!$E$28</f>
        <v>0.0</v>
      </c>
      <c r="AQ861" s="35">
        <f>AQ857*'Inputs'!$E$16/'Inputs'!$E$28</f>
        <v>0.0</v>
      </c>
      <c r="AR861" s="35">
        <f>AR857*'Inputs'!$E$16/'Inputs'!$E$28</f>
        <v>0.0</v>
      </c>
      <c r="AS861" s="35">
        <f>AS857*'Inputs'!$E$16/'Inputs'!$E$28</f>
        <v>0.0</v>
      </c>
      <c r="AT861" s="35">
        <f>AT857*'Inputs'!$E$16/'Inputs'!$E$28</f>
        <v>0.0</v>
      </c>
      <c r="AU861" s="35">
        <f>AU857*'Inputs'!$E$16/'Inputs'!$E$28</f>
        <v>0.0</v>
      </c>
      <c r="AV861" s="35">
        <f>AV857*'Inputs'!$E$16/'Inputs'!$E$28</f>
        <v>0.0</v>
      </c>
      <c r="AW861" s="35">
        <f>AW857*'Inputs'!$E$16/'Inputs'!$E$28</f>
        <v>0.0</v>
      </c>
      <c r="AX861" s="35">
        <f>AX857*'Inputs'!$E$16/'Inputs'!$E$28</f>
        <v>0.0</v>
      </c>
      <c r="AY861" s="35">
        <f>AY857*'Inputs'!$E$16/'Inputs'!$E$28</f>
        <v>0.0</v>
      </c>
      <c r="AZ861" s="35">
        <f>AZ857*'Inputs'!$E$16/'Inputs'!$E$28</f>
        <v>0.0</v>
      </c>
      <c r="BA861" s="35">
        <f>BA857*'Inputs'!$E$16/'Inputs'!$E$28</f>
        <v>0.0</v>
      </c>
      <c r="BB861" s="35">
        <f>BB857*'Inputs'!$E$16/'Inputs'!$E$28</f>
        <v>0.0</v>
      </c>
      <c r="BC861" s="35">
        <f>BC857*'Inputs'!$E$16/'Inputs'!$E$28</f>
        <v>0.0</v>
      </c>
      <c r="BD861" s="35">
        <f>BD857*'Inputs'!$E$16/'Inputs'!$E$28</f>
        <v>0.0</v>
      </c>
      <c r="BE861" s="35">
        <f>BE857*'Inputs'!$E$16/'Inputs'!$E$28</f>
        <v>0.0</v>
      </c>
      <c r="BF861" s="35">
        <f>BF857*'Inputs'!$E$16/'Inputs'!$E$28</f>
        <v>0.0</v>
      </c>
      <c r="BG861" s="35">
        <f>BG857*'Inputs'!$E$16/'Inputs'!$E$28</f>
        <v>0.0</v>
      </c>
      <c r="BH861" s="35">
        <f>BH857*'Inputs'!$E$16/'Inputs'!$E$28</f>
        <v>0.0</v>
      </c>
      <c r="BI861" s="35">
        <f>BI857*'Inputs'!$E$16/'Inputs'!$E$28</f>
        <v>0.0</v>
      </c>
      <c r="BJ861" s="35">
        <f>BJ857*'Inputs'!$E$16/'Inputs'!$E$28</f>
        <v>0.0</v>
      </c>
      <c r="BK861" s="35">
        <f>BK857*'Inputs'!$E$16/'Inputs'!$E$28</f>
        <v>0.0</v>
      </c>
      <c r="BL861" s="35">
        <f>BL857*'Inputs'!$E$16/'Inputs'!$E$28</f>
        <v>0.0</v>
      </c>
      <c r="BM861" s="35">
        <f>BM857*'Inputs'!$E$16/'Inputs'!$E$28</f>
        <v>0.0</v>
      </c>
      <c r="BN861" s="35">
        <f>BN857*'Inputs'!$E$16/'Inputs'!$E$28</f>
        <v>0.0</v>
      </c>
      <c r="BO861" s="35">
        <f>BO857*'Inputs'!$E$16/'Inputs'!$E$28</f>
        <v>0.0</v>
      </c>
    </row>
    <row r="862" ht="28" customHeight="1">
      <c r="A862" s="2" t="str">
        <v>SLOT43.U1</v>
      </c>
      <c r="B862" s="6" t="str">
        <v>SLOT43 U1 sick-pay levy</v>
      </c>
      <c r="C862" s="2" t="str">
        <v>EUR</v>
      </c>
      <c r="D862" s="2" t="str">
        <v>SUM</v>
      </c>
      <c r="E862" s="36">
        <f>SUM(H862:BO862)</f>
        <v>0.0</v>
      </c>
      <c r="F862" s="6" t="str">
        <v>Spare row; inactive until a hire and an exit month are entered on People_Inputs</v>
      </c>
      <c r="G862" s="2"/>
      <c r="H862" s="35">
        <f>H856*'Inputs'!$E$17*IF('Summary'!H13&lt;='Inputs'!$E$27,1,0)</f>
        <v>0.0</v>
      </c>
      <c r="I862" s="35">
        <f>I856*'Inputs'!$E$17*IF('Summary'!I13&lt;='Inputs'!$E$27,1,0)</f>
        <v>0.0</v>
      </c>
      <c r="J862" s="35">
        <f>J856*'Inputs'!$E$17*IF('Summary'!J13&lt;='Inputs'!$E$27,1,0)</f>
        <v>0.0</v>
      </c>
      <c r="K862" s="35">
        <f>K856*'Inputs'!$E$17*IF('Summary'!K13&lt;='Inputs'!$E$27,1,0)</f>
        <v>0.0</v>
      </c>
      <c r="L862" s="35">
        <f>L856*'Inputs'!$E$17*IF('Summary'!L13&lt;='Inputs'!$E$27,1,0)</f>
        <v>0.0</v>
      </c>
      <c r="M862" s="35">
        <f>M856*'Inputs'!$E$17*IF('Summary'!M13&lt;='Inputs'!$E$27,1,0)</f>
        <v>0.0</v>
      </c>
      <c r="N862" s="35">
        <f>N856*'Inputs'!$E$17*IF('Summary'!N13&lt;='Inputs'!$E$27,1,0)</f>
        <v>0.0</v>
      </c>
      <c r="O862" s="35">
        <f>O856*'Inputs'!$E$17*IF('Summary'!O13&lt;='Inputs'!$E$27,1,0)</f>
        <v>0.0</v>
      </c>
      <c r="P862" s="35">
        <f>P856*'Inputs'!$E$17*IF('Summary'!P13&lt;='Inputs'!$E$27,1,0)</f>
        <v>0.0</v>
      </c>
      <c r="Q862" s="35">
        <f>Q856*'Inputs'!$E$17*IF('Summary'!Q13&lt;='Inputs'!$E$27,1,0)</f>
        <v>0.0</v>
      </c>
      <c r="R862" s="35">
        <f>R856*'Inputs'!$E$17*IF('Summary'!R13&lt;='Inputs'!$E$27,1,0)</f>
        <v>0.0</v>
      </c>
      <c r="S862" s="35">
        <f>S856*'Inputs'!$E$17*IF('Summary'!S13&lt;='Inputs'!$E$27,1,0)</f>
        <v>0.0</v>
      </c>
      <c r="T862" s="35">
        <f>T856*'Inputs'!$E$17*IF('Summary'!T13&lt;='Inputs'!$E$27,1,0)</f>
        <v>0.0</v>
      </c>
      <c r="U862" s="35">
        <f>U856*'Inputs'!$E$17*IF('Summary'!U13&lt;='Inputs'!$E$27,1,0)</f>
        <v>0.0</v>
      </c>
      <c r="V862" s="35">
        <f>V856*'Inputs'!$E$17*IF('Summary'!V13&lt;='Inputs'!$E$27,1,0)</f>
        <v>0.0</v>
      </c>
      <c r="W862" s="35">
        <f>W856*'Inputs'!$E$17*IF('Summary'!W13&lt;='Inputs'!$E$27,1,0)</f>
        <v>0.0</v>
      </c>
      <c r="X862" s="35">
        <f>X856*'Inputs'!$E$17*IF('Summary'!X13&lt;='Inputs'!$E$27,1,0)</f>
        <v>0.0</v>
      </c>
      <c r="Y862" s="35">
        <f>Y856*'Inputs'!$E$17*IF('Summary'!Y13&lt;='Inputs'!$E$27,1,0)</f>
        <v>0.0</v>
      </c>
      <c r="Z862" s="35">
        <f>Z856*'Inputs'!$E$17*IF('Summary'!Z13&lt;='Inputs'!$E$27,1,0)</f>
        <v>0.0</v>
      </c>
      <c r="AA862" s="35">
        <f>AA856*'Inputs'!$E$17*IF('Summary'!AA13&lt;='Inputs'!$E$27,1,0)</f>
        <v>0.0</v>
      </c>
      <c r="AB862" s="35">
        <f>AB856*'Inputs'!$E$17*IF('Summary'!AB13&lt;='Inputs'!$E$27,1,0)</f>
        <v>0.0</v>
      </c>
      <c r="AC862" s="35">
        <f>AC856*'Inputs'!$E$17*IF('Summary'!AC13&lt;='Inputs'!$E$27,1,0)</f>
        <v>0.0</v>
      </c>
      <c r="AD862" s="35">
        <f>AD856*'Inputs'!$E$17*IF('Summary'!AD13&lt;='Inputs'!$E$27,1,0)</f>
        <v>0.0</v>
      </c>
      <c r="AE862" s="35">
        <f>AE856*'Inputs'!$E$17*IF('Summary'!AE13&lt;='Inputs'!$E$27,1,0)</f>
        <v>0.0</v>
      </c>
      <c r="AF862" s="35">
        <f>AF856*'Inputs'!$E$17*IF('Summary'!AF13&lt;='Inputs'!$E$27,1,0)</f>
        <v>0.0</v>
      </c>
      <c r="AG862" s="35">
        <f>AG856*'Inputs'!$E$17*IF('Summary'!AG13&lt;='Inputs'!$E$27,1,0)</f>
        <v>0.0</v>
      </c>
      <c r="AH862" s="35">
        <f>AH856*'Inputs'!$E$17*IF('Summary'!AH13&lt;='Inputs'!$E$27,1,0)</f>
        <v>0.0</v>
      </c>
      <c r="AI862" s="35">
        <f>AI856*'Inputs'!$E$17*IF('Summary'!AI13&lt;='Inputs'!$E$27,1,0)</f>
        <v>0.0</v>
      </c>
      <c r="AJ862" s="35">
        <f>AJ856*'Inputs'!$E$17*IF('Summary'!AJ13&lt;='Inputs'!$E$27,1,0)</f>
        <v>0.0</v>
      </c>
      <c r="AK862" s="35">
        <f>AK856*'Inputs'!$E$17*IF('Summary'!AK13&lt;='Inputs'!$E$27,1,0)</f>
        <v>0.0</v>
      </c>
      <c r="AL862" s="35">
        <f>AL856*'Inputs'!$E$17*IF('Summary'!AL13&lt;='Inputs'!$E$27,1,0)</f>
        <v>0.0</v>
      </c>
      <c r="AM862" s="35">
        <f>AM856*'Inputs'!$E$17*IF('Summary'!AM13&lt;='Inputs'!$E$27,1,0)</f>
        <v>0.0</v>
      </c>
      <c r="AN862" s="35">
        <f>AN856*'Inputs'!$E$17*IF('Summary'!AN13&lt;='Inputs'!$E$27,1,0)</f>
        <v>0.0</v>
      </c>
      <c r="AO862" s="35">
        <f>AO856*'Inputs'!$E$17*IF('Summary'!AO13&lt;='Inputs'!$E$27,1,0)</f>
        <v>0.0</v>
      </c>
      <c r="AP862" s="35">
        <f>AP856*'Inputs'!$E$17*IF('Summary'!AP13&lt;='Inputs'!$E$27,1,0)</f>
        <v>0.0</v>
      </c>
      <c r="AQ862" s="35">
        <f>AQ856*'Inputs'!$E$17*IF('Summary'!AQ13&lt;='Inputs'!$E$27,1,0)</f>
        <v>0.0</v>
      </c>
      <c r="AR862" s="35">
        <f>AR856*'Inputs'!$E$17*IF('Summary'!AR13&lt;='Inputs'!$E$27,1,0)</f>
        <v>0.0</v>
      </c>
      <c r="AS862" s="35">
        <f>AS856*'Inputs'!$E$17*IF('Summary'!AS13&lt;='Inputs'!$E$27,1,0)</f>
        <v>0.0</v>
      </c>
      <c r="AT862" s="35">
        <f>AT856*'Inputs'!$E$17*IF('Summary'!AT13&lt;='Inputs'!$E$27,1,0)</f>
        <v>0.0</v>
      </c>
      <c r="AU862" s="35">
        <f>AU856*'Inputs'!$E$17*IF('Summary'!AU13&lt;='Inputs'!$E$27,1,0)</f>
        <v>0.0</v>
      </c>
      <c r="AV862" s="35">
        <f>AV856*'Inputs'!$E$17*IF('Summary'!AV13&lt;='Inputs'!$E$27,1,0)</f>
        <v>0.0</v>
      </c>
      <c r="AW862" s="35">
        <f>AW856*'Inputs'!$E$17*IF('Summary'!AW13&lt;='Inputs'!$E$27,1,0)</f>
        <v>0.0</v>
      </c>
      <c r="AX862" s="35">
        <f>AX856*'Inputs'!$E$17*IF('Summary'!AX13&lt;='Inputs'!$E$27,1,0)</f>
        <v>0.0</v>
      </c>
      <c r="AY862" s="35">
        <f>AY856*'Inputs'!$E$17*IF('Summary'!AY13&lt;='Inputs'!$E$27,1,0)</f>
        <v>0.0</v>
      </c>
      <c r="AZ862" s="35">
        <f>AZ856*'Inputs'!$E$17*IF('Summary'!AZ13&lt;='Inputs'!$E$27,1,0)</f>
        <v>0.0</v>
      </c>
      <c r="BA862" s="35">
        <f>BA856*'Inputs'!$E$17*IF('Summary'!BA13&lt;='Inputs'!$E$27,1,0)</f>
        <v>0.0</v>
      </c>
      <c r="BB862" s="35">
        <f>BB856*'Inputs'!$E$17*IF('Summary'!BB13&lt;='Inputs'!$E$27,1,0)</f>
        <v>0.0</v>
      </c>
      <c r="BC862" s="35">
        <f>BC856*'Inputs'!$E$17*IF('Summary'!BC13&lt;='Inputs'!$E$27,1,0)</f>
        <v>0.0</v>
      </c>
      <c r="BD862" s="35">
        <f>BD856*'Inputs'!$E$17*IF('Summary'!BD13&lt;='Inputs'!$E$27,1,0)</f>
        <v>0.0</v>
      </c>
      <c r="BE862" s="35">
        <f>BE856*'Inputs'!$E$17*IF('Summary'!BE13&lt;='Inputs'!$E$27,1,0)</f>
        <v>0.0</v>
      </c>
      <c r="BF862" s="35">
        <f>BF856*'Inputs'!$E$17*IF('Summary'!BF13&lt;='Inputs'!$E$27,1,0)</f>
        <v>0.0</v>
      </c>
      <c r="BG862" s="35">
        <f>BG856*'Inputs'!$E$17*IF('Summary'!BG13&lt;='Inputs'!$E$27,1,0)</f>
        <v>0.0</v>
      </c>
      <c r="BH862" s="35">
        <f>BH856*'Inputs'!$E$17*IF('Summary'!BH13&lt;='Inputs'!$E$27,1,0)</f>
        <v>0.0</v>
      </c>
      <c r="BI862" s="35">
        <f>BI856*'Inputs'!$E$17*IF('Summary'!BI13&lt;='Inputs'!$E$27,1,0)</f>
        <v>0.0</v>
      </c>
      <c r="BJ862" s="35">
        <f>BJ856*'Inputs'!$E$17*IF('Summary'!BJ13&lt;='Inputs'!$E$27,1,0)</f>
        <v>0.0</v>
      </c>
      <c r="BK862" s="35">
        <f>BK856*'Inputs'!$E$17*IF('Summary'!BK13&lt;='Inputs'!$E$27,1,0)</f>
        <v>0.0</v>
      </c>
      <c r="BL862" s="35">
        <f>BL856*'Inputs'!$E$17*IF('Summary'!BL13&lt;='Inputs'!$E$27,1,0)</f>
        <v>0.0</v>
      </c>
      <c r="BM862" s="35">
        <f>BM856*'Inputs'!$E$17*IF('Summary'!BM13&lt;='Inputs'!$E$27,1,0)</f>
        <v>0.0</v>
      </c>
      <c r="BN862" s="35">
        <f>BN856*'Inputs'!$E$17*IF('Summary'!BN13&lt;='Inputs'!$E$27,1,0)</f>
        <v>0.0</v>
      </c>
      <c r="BO862" s="35">
        <f>BO856*'Inputs'!$E$17*IF('Summary'!BO13&lt;='Inputs'!$E$27,1,0)</f>
        <v>0.0</v>
      </c>
    </row>
    <row r="863" ht="28" customHeight="1">
      <c r="A863" s="2" t="str">
        <v>SLOT43.U2</v>
      </c>
      <c r="B863" s="6" t="str">
        <v>SLOT43 U2 maternity levy</v>
      </c>
      <c r="C863" s="2" t="str">
        <v>EUR</v>
      </c>
      <c r="D863" s="2" t="str">
        <v>SUM</v>
      </c>
      <c r="E863" s="36">
        <f>SUM(H863:BO863)</f>
        <v>0.0</v>
      </c>
      <c r="F863" s="6" t="str">
        <v>Spare row; inactive until a hire and an exit month are entered on People_Inputs</v>
      </c>
      <c r="G863" s="2"/>
      <c r="H863" s="35">
        <f>H856*'Inputs'!$E$18</f>
        <v>0.0</v>
      </c>
      <c r="I863" s="35">
        <f>I856*'Inputs'!$E$18</f>
        <v>0.0</v>
      </c>
      <c r="J863" s="35">
        <f>J856*'Inputs'!$E$18</f>
        <v>0.0</v>
      </c>
      <c r="K863" s="35">
        <f>K856*'Inputs'!$E$18</f>
        <v>0.0</v>
      </c>
      <c r="L863" s="35">
        <f>L856*'Inputs'!$E$18</f>
        <v>0.0</v>
      </c>
      <c r="M863" s="35">
        <f>M856*'Inputs'!$E$18</f>
        <v>0.0</v>
      </c>
      <c r="N863" s="35">
        <f>N856*'Inputs'!$E$18</f>
        <v>0.0</v>
      </c>
      <c r="O863" s="35">
        <f>O856*'Inputs'!$E$18</f>
        <v>0.0</v>
      </c>
      <c r="P863" s="35">
        <f>P856*'Inputs'!$E$18</f>
        <v>0.0</v>
      </c>
      <c r="Q863" s="35">
        <f>Q856*'Inputs'!$E$18</f>
        <v>0.0</v>
      </c>
      <c r="R863" s="35">
        <f>R856*'Inputs'!$E$18</f>
        <v>0.0</v>
      </c>
      <c r="S863" s="35">
        <f>S856*'Inputs'!$E$18</f>
        <v>0.0</v>
      </c>
      <c r="T863" s="35">
        <f>T856*'Inputs'!$E$18</f>
        <v>0.0</v>
      </c>
      <c r="U863" s="35">
        <f>U856*'Inputs'!$E$18</f>
        <v>0.0</v>
      </c>
      <c r="V863" s="35">
        <f>V856*'Inputs'!$E$18</f>
        <v>0.0</v>
      </c>
      <c r="W863" s="35">
        <f>W856*'Inputs'!$E$18</f>
        <v>0.0</v>
      </c>
      <c r="X863" s="35">
        <f>X856*'Inputs'!$E$18</f>
        <v>0.0</v>
      </c>
      <c r="Y863" s="35">
        <f>Y856*'Inputs'!$E$18</f>
        <v>0.0</v>
      </c>
      <c r="Z863" s="35">
        <f>Z856*'Inputs'!$E$18</f>
        <v>0.0</v>
      </c>
      <c r="AA863" s="35">
        <f>AA856*'Inputs'!$E$18</f>
        <v>0.0</v>
      </c>
      <c r="AB863" s="35">
        <f>AB856*'Inputs'!$E$18</f>
        <v>0.0</v>
      </c>
      <c r="AC863" s="35">
        <f>AC856*'Inputs'!$E$18</f>
        <v>0.0</v>
      </c>
      <c r="AD863" s="35">
        <f>AD856*'Inputs'!$E$18</f>
        <v>0.0</v>
      </c>
      <c r="AE863" s="35">
        <f>AE856*'Inputs'!$E$18</f>
        <v>0.0</v>
      </c>
      <c r="AF863" s="35">
        <f>AF856*'Inputs'!$E$18</f>
        <v>0.0</v>
      </c>
      <c r="AG863" s="35">
        <f>AG856*'Inputs'!$E$18</f>
        <v>0.0</v>
      </c>
      <c r="AH863" s="35">
        <f>AH856*'Inputs'!$E$18</f>
        <v>0.0</v>
      </c>
      <c r="AI863" s="35">
        <f>AI856*'Inputs'!$E$18</f>
        <v>0.0</v>
      </c>
      <c r="AJ863" s="35">
        <f>AJ856*'Inputs'!$E$18</f>
        <v>0.0</v>
      </c>
      <c r="AK863" s="35">
        <f>AK856*'Inputs'!$E$18</f>
        <v>0.0</v>
      </c>
      <c r="AL863" s="35">
        <f>AL856*'Inputs'!$E$18</f>
        <v>0.0</v>
      </c>
      <c r="AM863" s="35">
        <f>AM856*'Inputs'!$E$18</f>
        <v>0.0</v>
      </c>
      <c r="AN863" s="35">
        <f>AN856*'Inputs'!$E$18</f>
        <v>0.0</v>
      </c>
      <c r="AO863" s="35">
        <f>AO856*'Inputs'!$E$18</f>
        <v>0.0</v>
      </c>
      <c r="AP863" s="35">
        <f>AP856*'Inputs'!$E$18</f>
        <v>0.0</v>
      </c>
      <c r="AQ863" s="35">
        <f>AQ856*'Inputs'!$E$18</f>
        <v>0.0</v>
      </c>
      <c r="AR863" s="35">
        <f>AR856*'Inputs'!$E$18</f>
        <v>0.0</v>
      </c>
      <c r="AS863" s="35">
        <f>AS856*'Inputs'!$E$18</f>
        <v>0.0</v>
      </c>
      <c r="AT863" s="35">
        <f>AT856*'Inputs'!$E$18</f>
        <v>0.0</v>
      </c>
      <c r="AU863" s="35">
        <f>AU856*'Inputs'!$E$18</f>
        <v>0.0</v>
      </c>
      <c r="AV863" s="35">
        <f>AV856*'Inputs'!$E$18</f>
        <v>0.0</v>
      </c>
      <c r="AW863" s="35">
        <f>AW856*'Inputs'!$E$18</f>
        <v>0.0</v>
      </c>
      <c r="AX863" s="35">
        <f>AX856*'Inputs'!$E$18</f>
        <v>0.0</v>
      </c>
      <c r="AY863" s="35">
        <f>AY856*'Inputs'!$E$18</f>
        <v>0.0</v>
      </c>
      <c r="AZ863" s="35">
        <f>AZ856*'Inputs'!$E$18</f>
        <v>0.0</v>
      </c>
      <c r="BA863" s="35">
        <f>BA856*'Inputs'!$E$18</f>
        <v>0.0</v>
      </c>
      <c r="BB863" s="35">
        <f>BB856*'Inputs'!$E$18</f>
        <v>0.0</v>
      </c>
      <c r="BC863" s="35">
        <f>BC856*'Inputs'!$E$18</f>
        <v>0.0</v>
      </c>
      <c r="BD863" s="35">
        <f>BD856*'Inputs'!$E$18</f>
        <v>0.0</v>
      </c>
      <c r="BE863" s="35">
        <f>BE856*'Inputs'!$E$18</f>
        <v>0.0</v>
      </c>
      <c r="BF863" s="35">
        <f>BF856*'Inputs'!$E$18</f>
        <v>0.0</v>
      </c>
      <c r="BG863" s="35">
        <f>BG856*'Inputs'!$E$18</f>
        <v>0.0</v>
      </c>
      <c r="BH863" s="35">
        <f>BH856*'Inputs'!$E$18</f>
        <v>0.0</v>
      </c>
      <c r="BI863" s="35">
        <f>BI856*'Inputs'!$E$18</f>
        <v>0.0</v>
      </c>
      <c r="BJ863" s="35">
        <f>BJ856*'Inputs'!$E$18</f>
        <v>0.0</v>
      </c>
      <c r="BK863" s="35">
        <f>BK856*'Inputs'!$E$18</f>
        <v>0.0</v>
      </c>
      <c r="BL863" s="35">
        <f>BL856*'Inputs'!$E$18</f>
        <v>0.0</v>
      </c>
      <c r="BM863" s="35">
        <f>BM856*'Inputs'!$E$18</f>
        <v>0.0</v>
      </c>
      <c r="BN863" s="35">
        <f>BN856*'Inputs'!$E$18</f>
        <v>0.0</v>
      </c>
      <c r="BO863" s="35">
        <f>BO856*'Inputs'!$E$18</f>
        <v>0.0</v>
      </c>
    </row>
    <row r="864" ht="28" customHeight="1">
      <c r="A864" s="2" t="str">
        <v>SLOT43.INSOLV</v>
      </c>
      <c r="B864" s="6" t="str">
        <v>SLOT43 insolvency levy</v>
      </c>
      <c r="C864" s="2" t="str">
        <v>EUR</v>
      </c>
      <c r="D864" s="2" t="str">
        <v>SUM</v>
      </c>
      <c r="E864" s="36">
        <f>SUM(H864:BO864)</f>
        <v>0.0</v>
      </c>
      <c r="F864" s="6" t="str">
        <v>Spare row; inactive until a hire and an exit month are entered on People_Inputs</v>
      </c>
      <c r="G864" s="2"/>
      <c r="H864" s="35">
        <f>H856*'Inputs'!$E$19</f>
        <v>0.0</v>
      </c>
      <c r="I864" s="35">
        <f>I856*'Inputs'!$E$19</f>
        <v>0.0</v>
      </c>
      <c r="J864" s="35">
        <f>J856*'Inputs'!$E$19</f>
        <v>0.0</v>
      </c>
      <c r="K864" s="35">
        <f>K856*'Inputs'!$E$19</f>
        <v>0.0</v>
      </c>
      <c r="L864" s="35">
        <f>L856*'Inputs'!$E$19</f>
        <v>0.0</v>
      </c>
      <c r="M864" s="35">
        <f>M856*'Inputs'!$E$19</f>
        <v>0.0</v>
      </c>
      <c r="N864" s="35">
        <f>N856*'Inputs'!$E$19</f>
        <v>0.0</v>
      </c>
      <c r="O864" s="35">
        <f>O856*'Inputs'!$E$19</f>
        <v>0.0</v>
      </c>
      <c r="P864" s="35">
        <f>P856*'Inputs'!$E$19</f>
        <v>0.0</v>
      </c>
      <c r="Q864" s="35">
        <f>Q856*'Inputs'!$E$19</f>
        <v>0.0</v>
      </c>
      <c r="R864" s="35">
        <f>R856*'Inputs'!$E$19</f>
        <v>0.0</v>
      </c>
      <c r="S864" s="35">
        <f>S856*'Inputs'!$E$19</f>
        <v>0.0</v>
      </c>
      <c r="T864" s="35">
        <f>T856*'Inputs'!$E$19</f>
        <v>0.0</v>
      </c>
      <c r="U864" s="35">
        <f>U856*'Inputs'!$E$19</f>
        <v>0.0</v>
      </c>
      <c r="V864" s="35">
        <f>V856*'Inputs'!$E$19</f>
        <v>0.0</v>
      </c>
      <c r="W864" s="35">
        <f>W856*'Inputs'!$E$19</f>
        <v>0.0</v>
      </c>
      <c r="X864" s="35">
        <f>X856*'Inputs'!$E$19</f>
        <v>0.0</v>
      </c>
      <c r="Y864" s="35">
        <f>Y856*'Inputs'!$E$19</f>
        <v>0.0</v>
      </c>
      <c r="Z864" s="35">
        <f>Z856*'Inputs'!$E$19</f>
        <v>0.0</v>
      </c>
      <c r="AA864" s="35">
        <f>AA856*'Inputs'!$E$19</f>
        <v>0.0</v>
      </c>
      <c r="AB864" s="35">
        <f>AB856*'Inputs'!$E$19</f>
        <v>0.0</v>
      </c>
      <c r="AC864" s="35">
        <f>AC856*'Inputs'!$E$19</f>
        <v>0.0</v>
      </c>
      <c r="AD864" s="35">
        <f>AD856*'Inputs'!$E$19</f>
        <v>0.0</v>
      </c>
      <c r="AE864" s="35">
        <f>AE856*'Inputs'!$E$19</f>
        <v>0.0</v>
      </c>
      <c r="AF864" s="35">
        <f>AF856*'Inputs'!$E$19</f>
        <v>0.0</v>
      </c>
      <c r="AG864" s="35">
        <f>AG856*'Inputs'!$E$19</f>
        <v>0.0</v>
      </c>
      <c r="AH864" s="35">
        <f>AH856*'Inputs'!$E$19</f>
        <v>0.0</v>
      </c>
      <c r="AI864" s="35">
        <f>AI856*'Inputs'!$E$19</f>
        <v>0.0</v>
      </c>
      <c r="AJ864" s="35">
        <f>AJ856*'Inputs'!$E$19</f>
        <v>0.0</v>
      </c>
      <c r="AK864" s="35">
        <f>AK856*'Inputs'!$E$19</f>
        <v>0.0</v>
      </c>
      <c r="AL864" s="35">
        <f>AL856*'Inputs'!$E$19</f>
        <v>0.0</v>
      </c>
      <c r="AM864" s="35">
        <f>AM856*'Inputs'!$E$19</f>
        <v>0.0</v>
      </c>
      <c r="AN864" s="35">
        <f>AN856*'Inputs'!$E$19</f>
        <v>0.0</v>
      </c>
      <c r="AO864" s="35">
        <f>AO856*'Inputs'!$E$19</f>
        <v>0.0</v>
      </c>
      <c r="AP864" s="35">
        <f>AP856*'Inputs'!$E$19</f>
        <v>0.0</v>
      </c>
      <c r="AQ864" s="35">
        <f>AQ856*'Inputs'!$E$19</f>
        <v>0.0</v>
      </c>
      <c r="AR864" s="35">
        <f>AR856*'Inputs'!$E$19</f>
        <v>0.0</v>
      </c>
      <c r="AS864" s="35">
        <f>AS856*'Inputs'!$E$19</f>
        <v>0.0</v>
      </c>
      <c r="AT864" s="35">
        <f>AT856*'Inputs'!$E$19</f>
        <v>0.0</v>
      </c>
      <c r="AU864" s="35">
        <f>AU856*'Inputs'!$E$19</f>
        <v>0.0</v>
      </c>
      <c r="AV864" s="35">
        <f>AV856*'Inputs'!$E$19</f>
        <v>0.0</v>
      </c>
      <c r="AW864" s="35">
        <f>AW856*'Inputs'!$E$19</f>
        <v>0.0</v>
      </c>
      <c r="AX864" s="35">
        <f>AX856*'Inputs'!$E$19</f>
        <v>0.0</v>
      </c>
      <c r="AY864" s="35">
        <f>AY856*'Inputs'!$E$19</f>
        <v>0.0</v>
      </c>
      <c r="AZ864" s="35">
        <f>AZ856*'Inputs'!$E$19</f>
        <v>0.0</v>
      </c>
      <c r="BA864" s="35">
        <f>BA856*'Inputs'!$E$19</f>
        <v>0.0</v>
      </c>
      <c r="BB864" s="35">
        <f>BB856*'Inputs'!$E$19</f>
        <v>0.0</v>
      </c>
      <c r="BC864" s="35">
        <f>BC856*'Inputs'!$E$19</f>
        <v>0.0</v>
      </c>
      <c r="BD864" s="35">
        <f>BD856*'Inputs'!$E$19</f>
        <v>0.0</v>
      </c>
      <c r="BE864" s="35">
        <f>BE856*'Inputs'!$E$19</f>
        <v>0.0</v>
      </c>
      <c r="BF864" s="35">
        <f>BF856*'Inputs'!$E$19</f>
        <v>0.0</v>
      </c>
      <c r="BG864" s="35">
        <f>BG856*'Inputs'!$E$19</f>
        <v>0.0</v>
      </c>
      <c r="BH864" s="35">
        <f>BH856*'Inputs'!$E$19</f>
        <v>0.0</v>
      </c>
      <c r="BI864" s="35">
        <f>BI856*'Inputs'!$E$19</f>
        <v>0.0</v>
      </c>
      <c r="BJ864" s="35">
        <f>BJ856*'Inputs'!$E$19</f>
        <v>0.0</v>
      </c>
      <c r="BK864" s="35">
        <f>BK856*'Inputs'!$E$19</f>
        <v>0.0</v>
      </c>
      <c r="BL864" s="35">
        <f>BL856*'Inputs'!$E$19</f>
        <v>0.0</v>
      </c>
      <c r="BM864" s="35">
        <f>BM856*'Inputs'!$E$19</f>
        <v>0.0</v>
      </c>
      <c r="BN864" s="35">
        <f>BN856*'Inputs'!$E$19</f>
        <v>0.0</v>
      </c>
      <c r="BO864" s="35">
        <f>BO856*'Inputs'!$E$19</f>
        <v>0.0</v>
      </c>
    </row>
    <row r="865" ht="28" customHeight="1">
      <c r="A865" s="2" t="str">
        <v>SLOT43.BG</v>
      </c>
      <c r="B865" s="6" t="str">
        <v>SLOT43 accident insurance (BG)</v>
      </c>
      <c r="C865" s="2" t="str">
        <v>EUR</v>
      </c>
      <c r="D865" s="2" t="str">
        <v>SUM</v>
      </c>
      <c r="E865" s="36">
        <f>SUM(H865:BO865)</f>
        <v>0.0</v>
      </c>
      <c r="F865" s="6" t="str">
        <v>Spare row; inactive until a hire and an exit month are entered on People_Inputs</v>
      </c>
      <c r="G865" s="2"/>
      <c r="H865" s="35">
        <f>H855*H853*'Inputs'!$E$20</f>
        <v>0.0</v>
      </c>
      <c r="I865" s="35">
        <f>I855*I853*'Inputs'!$E$20</f>
        <v>0.0</v>
      </c>
      <c r="J865" s="35">
        <f>J855*J853*'Inputs'!$E$20</f>
        <v>0.0</v>
      </c>
      <c r="K865" s="35">
        <f>K855*K853*'Inputs'!$E$20</f>
        <v>0.0</v>
      </c>
      <c r="L865" s="35">
        <f>L855*L853*'Inputs'!$E$20</f>
        <v>0.0</v>
      </c>
      <c r="M865" s="35">
        <f>M855*M853*'Inputs'!$E$20</f>
        <v>0.0</v>
      </c>
      <c r="N865" s="35">
        <f>N855*N853*'Inputs'!$E$20</f>
        <v>0.0</v>
      </c>
      <c r="O865" s="35">
        <f>O855*O853*'Inputs'!$E$20</f>
        <v>0.0</v>
      </c>
      <c r="P865" s="35">
        <f>P855*P853*'Inputs'!$E$20</f>
        <v>0.0</v>
      </c>
      <c r="Q865" s="35">
        <f>Q855*Q853*'Inputs'!$E$20</f>
        <v>0.0</v>
      </c>
      <c r="R865" s="35">
        <f>R855*R853*'Inputs'!$E$20</f>
        <v>0.0</v>
      </c>
      <c r="S865" s="35">
        <f>S855*S853*'Inputs'!$E$20</f>
        <v>0.0</v>
      </c>
      <c r="T865" s="35">
        <f>T855*T853*'Inputs'!$E$20</f>
        <v>0.0</v>
      </c>
      <c r="U865" s="35">
        <f>U855*U853*'Inputs'!$E$20</f>
        <v>0.0</v>
      </c>
      <c r="V865" s="35">
        <f>V855*V853*'Inputs'!$E$20</f>
        <v>0.0</v>
      </c>
      <c r="W865" s="35">
        <f>W855*W853*'Inputs'!$E$20</f>
        <v>0.0</v>
      </c>
      <c r="X865" s="35">
        <f>X855*X853*'Inputs'!$E$20</f>
        <v>0.0</v>
      </c>
      <c r="Y865" s="35">
        <f>Y855*Y853*'Inputs'!$E$20</f>
        <v>0.0</v>
      </c>
      <c r="Z865" s="35">
        <f>Z855*Z853*'Inputs'!$E$20</f>
        <v>0.0</v>
      </c>
      <c r="AA865" s="35">
        <f>AA855*AA853*'Inputs'!$E$20</f>
        <v>0.0</v>
      </c>
      <c r="AB865" s="35">
        <f>AB855*AB853*'Inputs'!$E$20</f>
        <v>0.0</v>
      </c>
      <c r="AC865" s="35">
        <f>AC855*AC853*'Inputs'!$E$20</f>
        <v>0.0</v>
      </c>
      <c r="AD865" s="35">
        <f>AD855*AD853*'Inputs'!$E$20</f>
        <v>0.0</v>
      </c>
      <c r="AE865" s="35">
        <f>AE855*AE853*'Inputs'!$E$20</f>
        <v>0.0</v>
      </c>
      <c r="AF865" s="35">
        <f>AF855*AF853*'Inputs'!$E$20</f>
        <v>0.0</v>
      </c>
      <c r="AG865" s="35">
        <f>AG855*AG853*'Inputs'!$E$20</f>
        <v>0.0</v>
      </c>
      <c r="AH865" s="35">
        <f>AH855*AH853*'Inputs'!$E$20</f>
        <v>0.0</v>
      </c>
      <c r="AI865" s="35">
        <f>AI855*AI853*'Inputs'!$E$20</f>
        <v>0.0</v>
      </c>
      <c r="AJ865" s="35">
        <f>AJ855*AJ853*'Inputs'!$E$20</f>
        <v>0.0</v>
      </c>
      <c r="AK865" s="35">
        <f>AK855*AK853*'Inputs'!$E$20</f>
        <v>0.0</v>
      </c>
      <c r="AL865" s="35">
        <f>AL855*AL853*'Inputs'!$E$20</f>
        <v>0.0</v>
      </c>
      <c r="AM865" s="35">
        <f>AM855*AM853*'Inputs'!$E$20</f>
        <v>0.0</v>
      </c>
      <c r="AN865" s="35">
        <f>AN855*AN853*'Inputs'!$E$20</f>
        <v>0.0</v>
      </c>
      <c r="AO865" s="35">
        <f>AO855*AO853*'Inputs'!$E$20</f>
        <v>0.0</v>
      </c>
      <c r="AP865" s="35">
        <f>AP855*AP853*'Inputs'!$E$20</f>
        <v>0.0</v>
      </c>
      <c r="AQ865" s="35">
        <f>AQ855*AQ853*'Inputs'!$E$20</f>
        <v>0.0</v>
      </c>
      <c r="AR865" s="35">
        <f>AR855*AR853*'Inputs'!$E$20</f>
        <v>0.0</v>
      </c>
      <c r="AS865" s="35">
        <f>AS855*AS853*'Inputs'!$E$20</f>
        <v>0.0</v>
      </c>
      <c r="AT865" s="35">
        <f>AT855*AT853*'Inputs'!$E$20</f>
        <v>0.0</v>
      </c>
      <c r="AU865" s="35">
        <f>AU855*AU853*'Inputs'!$E$20</f>
        <v>0.0</v>
      </c>
      <c r="AV865" s="35">
        <f>AV855*AV853*'Inputs'!$E$20</f>
        <v>0.0</v>
      </c>
      <c r="AW865" s="35">
        <f>AW855*AW853*'Inputs'!$E$20</f>
        <v>0.0</v>
      </c>
      <c r="AX865" s="35">
        <f>AX855*AX853*'Inputs'!$E$20</f>
        <v>0.0</v>
      </c>
      <c r="AY865" s="35">
        <f>AY855*AY853*'Inputs'!$E$20</f>
        <v>0.0</v>
      </c>
      <c r="AZ865" s="35">
        <f>AZ855*AZ853*'Inputs'!$E$20</f>
        <v>0.0</v>
      </c>
      <c r="BA865" s="35">
        <f>BA855*BA853*'Inputs'!$E$20</f>
        <v>0.0</v>
      </c>
      <c r="BB865" s="35">
        <f>BB855*BB853*'Inputs'!$E$20</f>
        <v>0.0</v>
      </c>
      <c r="BC865" s="35">
        <f>BC855*BC853*'Inputs'!$E$20</f>
        <v>0.0</v>
      </c>
      <c r="BD865" s="35">
        <f>BD855*BD853*'Inputs'!$E$20</f>
        <v>0.0</v>
      </c>
      <c r="BE865" s="35">
        <f>BE855*BE853*'Inputs'!$E$20</f>
        <v>0.0</v>
      </c>
      <c r="BF865" s="35">
        <f>BF855*BF853*'Inputs'!$E$20</f>
        <v>0.0</v>
      </c>
      <c r="BG865" s="35">
        <f>BG855*BG853*'Inputs'!$E$20</f>
        <v>0.0</v>
      </c>
      <c r="BH865" s="35">
        <f>BH855*BH853*'Inputs'!$E$20</f>
        <v>0.0</v>
      </c>
      <c r="BI865" s="35">
        <f>BI855*BI853*'Inputs'!$E$20</f>
        <v>0.0</v>
      </c>
      <c r="BJ865" s="35">
        <f>BJ855*BJ853*'Inputs'!$E$20</f>
        <v>0.0</v>
      </c>
      <c r="BK865" s="35">
        <f>BK855*BK853*'Inputs'!$E$20</f>
        <v>0.0</v>
      </c>
      <c r="BL865" s="35">
        <f>BL855*BL853*'Inputs'!$E$20</f>
        <v>0.0</v>
      </c>
      <c r="BM865" s="35">
        <f>BM855*BM853*'Inputs'!$E$20</f>
        <v>0.0</v>
      </c>
      <c r="BN865" s="35">
        <f>BN855*BN853*'Inputs'!$E$20</f>
        <v>0.0</v>
      </c>
      <c r="BO865" s="35">
        <f>BO855*BO853*'Inputs'!$E$20</f>
        <v>0.0</v>
      </c>
    </row>
    <row r="866" ht="28" customHeight="1">
      <c r="A866" s="2" t="str">
        <v>SLOT43.TOTAL</v>
      </c>
      <c r="B866" s="6" t="str">
        <v>SLOT43 payroll cost (salary plus employer contributions)</v>
      </c>
      <c r="C866" s="2" t="str">
        <v>EUR</v>
      </c>
      <c r="D866" s="2" t="str">
        <v>SUM</v>
      </c>
      <c r="E866" s="36">
        <f>SUM(H866:BO866)</f>
        <v>0.0</v>
      </c>
      <c r="F866" s="6" t="str">
        <v>Spare row; inactive until a hire and an exit month are entered on People_Inputs</v>
      </c>
      <c r="G866" s="2"/>
      <c r="H866" s="36">
        <f>SUM(H855,H858,H859,H860,H861,H862,H863,H864,H865)</f>
        <v>0.0</v>
      </c>
      <c r="I866" s="36">
        <f>SUM(I855,I858,I859,I860,I861,I862,I863,I864,I865)</f>
        <v>0.0</v>
      </c>
      <c r="J866" s="36">
        <f>SUM(J855,J858,J859,J860,J861,J862,J863,J864,J865)</f>
        <v>0.0</v>
      </c>
      <c r="K866" s="36">
        <f>SUM(K855,K858,K859,K860,K861,K862,K863,K864,K865)</f>
        <v>0.0</v>
      </c>
      <c r="L866" s="36">
        <f>SUM(L855,L858,L859,L860,L861,L862,L863,L864,L865)</f>
        <v>0.0</v>
      </c>
      <c r="M866" s="36">
        <f>SUM(M855,M858,M859,M860,M861,M862,M863,M864,M865)</f>
        <v>0.0</v>
      </c>
      <c r="N866" s="36">
        <f>SUM(N855,N858,N859,N860,N861,N862,N863,N864,N865)</f>
        <v>0.0</v>
      </c>
      <c r="O866" s="36">
        <f>SUM(O855,O858,O859,O860,O861,O862,O863,O864,O865)</f>
        <v>0.0</v>
      </c>
      <c r="P866" s="36">
        <f>SUM(P855,P858,P859,P860,P861,P862,P863,P864,P865)</f>
        <v>0.0</v>
      </c>
      <c r="Q866" s="36">
        <f>SUM(Q855,Q858,Q859,Q860,Q861,Q862,Q863,Q864,Q865)</f>
        <v>0.0</v>
      </c>
      <c r="R866" s="36">
        <f>SUM(R855,R858,R859,R860,R861,R862,R863,R864,R865)</f>
        <v>0.0</v>
      </c>
      <c r="S866" s="36">
        <f>SUM(S855,S858,S859,S860,S861,S862,S863,S864,S865)</f>
        <v>0.0</v>
      </c>
      <c r="T866" s="36">
        <f>SUM(T855,T858,T859,T860,T861,T862,T863,T864,T865)</f>
        <v>0.0</v>
      </c>
      <c r="U866" s="36">
        <f>SUM(U855,U858,U859,U860,U861,U862,U863,U864,U865)</f>
        <v>0.0</v>
      </c>
      <c r="V866" s="36">
        <f>SUM(V855,V858,V859,V860,V861,V862,V863,V864,V865)</f>
        <v>0.0</v>
      </c>
      <c r="W866" s="36">
        <f>SUM(W855,W858,W859,W860,W861,W862,W863,W864,W865)</f>
        <v>0.0</v>
      </c>
      <c r="X866" s="36">
        <f>SUM(X855,X858,X859,X860,X861,X862,X863,X864,X865)</f>
        <v>0.0</v>
      </c>
      <c r="Y866" s="36">
        <f>SUM(Y855,Y858,Y859,Y860,Y861,Y862,Y863,Y864,Y865)</f>
        <v>0.0</v>
      </c>
      <c r="Z866" s="36">
        <f>SUM(Z855,Z858,Z859,Z860,Z861,Z862,Z863,Z864,Z865)</f>
        <v>0.0</v>
      </c>
      <c r="AA866" s="36">
        <f>SUM(AA855,AA858,AA859,AA860,AA861,AA862,AA863,AA864,AA865)</f>
        <v>0.0</v>
      </c>
      <c r="AB866" s="36">
        <f>SUM(AB855,AB858,AB859,AB860,AB861,AB862,AB863,AB864,AB865)</f>
        <v>0.0</v>
      </c>
      <c r="AC866" s="36">
        <f>SUM(AC855,AC858,AC859,AC860,AC861,AC862,AC863,AC864,AC865)</f>
        <v>0.0</v>
      </c>
      <c r="AD866" s="36">
        <f>SUM(AD855,AD858,AD859,AD860,AD861,AD862,AD863,AD864,AD865)</f>
        <v>0.0</v>
      </c>
      <c r="AE866" s="36">
        <f>SUM(AE855,AE858,AE859,AE860,AE861,AE862,AE863,AE864,AE865)</f>
        <v>0.0</v>
      </c>
      <c r="AF866" s="36">
        <f>SUM(AF855,AF858,AF859,AF860,AF861,AF862,AF863,AF864,AF865)</f>
        <v>0.0</v>
      </c>
      <c r="AG866" s="36">
        <f>SUM(AG855,AG858,AG859,AG860,AG861,AG862,AG863,AG864,AG865)</f>
        <v>0.0</v>
      </c>
      <c r="AH866" s="36">
        <f>SUM(AH855,AH858,AH859,AH860,AH861,AH862,AH863,AH864,AH865)</f>
        <v>0.0</v>
      </c>
      <c r="AI866" s="36">
        <f>SUM(AI855,AI858,AI859,AI860,AI861,AI862,AI863,AI864,AI865)</f>
        <v>0.0</v>
      </c>
      <c r="AJ866" s="36">
        <f>SUM(AJ855,AJ858,AJ859,AJ860,AJ861,AJ862,AJ863,AJ864,AJ865)</f>
        <v>0.0</v>
      </c>
      <c r="AK866" s="36">
        <f>SUM(AK855,AK858,AK859,AK860,AK861,AK862,AK863,AK864,AK865)</f>
        <v>0.0</v>
      </c>
      <c r="AL866" s="36">
        <f>SUM(AL855,AL858,AL859,AL860,AL861,AL862,AL863,AL864,AL865)</f>
        <v>0.0</v>
      </c>
      <c r="AM866" s="36">
        <f>SUM(AM855,AM858,AM859,AM860,AM861,AM862,AM863,AM864,AM865)</f>
        <v>0.0</v>
      </c>
      <c r="AN866" s="36">
        <f>SUM(AN855,AN858,AN859,AN860,AN861,AN862,AN863,AN864,AN865)</f>
        <v>0.0</v>
      </c>
      <c r="AO866" s="36">
        <f>SUM(AO855,AO858,AO859,AO860,AO861,AO862,AO863,AO864,AO865)</f>
        <v>0.0</v>
      </c>
      <c r="AP866" s="36">
        <f>SUM(AP855,AP858,AP859,AP860,AP861,AP862,AP863,AP864,AP865)</f>
        <v>0.0</v>
      </c>
      <c r="AQ866" s="36">
        <f>SUM(AQ855,AQ858,AQ859,AQ860,AQ861,AQ862,AQ863,AQ864,AQ865)</f>
        <v>0.0</v>
      </c>
      <c r="AR866" s="36">
        <f>SUM(AR855,AR858,AR859,AR860,AR861,AR862,AR863,AR864,AR865)</f>
        <v>0.0</v>
      </c>
      <c r="AS866" s="36">
        <f>SUM(AS855,AS858,AS859,AS860,AS861,AS862,AS863,AS864,AS865)</f>
        <v>0.0</v>
      </c>
      <c r="AT866" s="36">
        <f>SUM(AT855,AT858,AT859,AT860,AT861,AT862,AT863,AT864,AT865)</f>
        <v>0.0</v>
      </c>
      <c r="AU866" s="36">
        <f>SUM(AU855,AU858,AU859,AU860,AU861,AU862,AU863,AU864,AU865)</f>
        <v>0.0</v>
      </c>
      <c r="AV866" s="36">
        <f>SUM(AV855,AV858,AV859,AV860,AV861,AV862,AV863,AV864,AV865)</f>
        <v>0.0</v>
      </c>
      <c r="AW866" s="36">
        <f>SUM(AW855,AW858,AW859,AW860,AW861,AW862,AW863,AW864,AW865)</f>
        <v>0.0</v>
      </c>
      <c r="AX866" s="36">
        <f>SUM(AX855,AX858,AX859,AX860,AX861,AX862,AX863,AX864,AX865)</f>
        <v>0.0</v>
      </c>
      <c r="AY866" s="36">
        <f>SUM(AY855,AY858,AY859,AY860,AY861,AY862,AY863,AY864,AY865)</f>
        <v>0.0</v>
      </c>
      <c r="AZ866" s="36">
        <f>SUM(AZ855,AZ858,AZ859,AZ860,AZ861,AZ862,AZ863,AZ864,AZ865)</f>
        <v>0.0</v>
      </c>
      <c r="BA866" s="36">
        <f>SUM(BA855,BA858,BA859,BA860,BA861,BA862,BA863,BA864,BA865)</f>
        <v>0.0</v>
      </c>
      <c r="BB866" s="36">
        <f>SUM(BB855,BB858,BB859,BB860,BB861,BB862,BB863,BB864,BB865)</f>
        <v>0.0</v>
      </c>
      <c r="BC866" s="36">
        <f>SUM(BC855,BC858,BC859,BC860,BC861,BC862,BC863,BC864,BC865)</f>
        <v>0.0</v>
      </c>
      <c r="BD866" s="36">
        <f>SUM(BD855,BD858,BD859,BD860,BD861,BD862,BD863,BD864,BD865)</f>
        <v>0.0</v>
      </c>
      <c r="BE866" s="36">
        <f>SUM(BE855,BE858,BE859,BE860,BE861,BE862,BE863,BE864,BE865)</f>
        <v>0.0</v>
      </c>
      <c r="BF866" s="36">
        <f>SUM(BF855,BF858,BF859,BF860,BF861,BF862,BF863,BF864,BF865)</f>
        <v>0.0</v>
      </c>
      <c r="BG866" s="36">
        <f>SUM(BG855,BG858,BG859,BG860,BG861,BG862,BG863,BG864,BG865)</f>
        <v>0.0</v>
      </c>
      <c r="BH866" s="36">
        <f>SUM(BH855,BH858,BH859,BH860,BH861,BH862,BH863,BH864,BH865)</f>
        <v>0.0</v>
      </c>
      <c r="BI866" s="36">
        <f>SUM(BI855,BI858,BI859,BI860,BI861,BI862,BI863,BI864,BI865)</f>
        <v>0.0</v>
      </c>
      <c r="BJ866" s="36">
        <f>SUM(BJ855,BJ858,BJ859,BJ860,BJ861,BJ862,BJ863,BJ864,BJ865)</f>
        <v>0.0</v>
      </c>
      <c r="BK866" s="36">
        <f>SUM(BK855,BK858,BK859,BK860,BK861,BK862,BK863,BK864,BK865)</f>
        <v>0.0</v>
      </c>
      <c r="BL866" s="36">
        <f>SUM(BL855,BL858,BL859,BL860,BL861,BL862,BL863,BL864,BL865)</f>
        <v>0.0</v>
      </c>
      <c r="BM866" s="36">
        <f>SUM(BM855,BM858,BM859,BM860,BM861,BM862,BM863,BM864,BM865)</f>
        <v>0.0</v>
      </c>
      <c r="BN866" s="36">
        <f>SUM(BN855,BN858,BN859,BN860,BN861,BN862,BN863,BN864,BN865)</f>
        <v>0.0</v>
      </c>
      <c r="BO866" s="36">
        <f>SUM(BO855,BO858,BO859,BO860,BO861,BO862,BO863,BO864,BO865)</f>
        <v>0.0</v>
      </c>
    </row>
    <row r="867" ht="28" customHeight="1">
      <c r="A867" s="2" t="str">
        <v>SLOT43.HIRE</v>
      </c>
      <c r="B867" s="6" t="str">
        <v>SLOT43 hired in the month (1 = yes)</v>
      </c>
      <c r="C867" s="2" t="str">
        <v>count</v>
      </c>
      <c r="D867" s="2" t="str">
        <v>SUM</v>
      </c>
      <c r="E867" s="34">
        <f>SUM(H867:BO867)</f>
        <v>0</v>
      </c>
      <c r="F867" s="6" t="str">
        <v>Spare row; inactive until a hire and an exit month are entered on People_Inputs</v>
      </c>
      <c r="G867" s="2"/>
      <c r="H867" s="33">
        <f>IF(AND(H$6='People_Inputs'!$H$53,H851=1),1,0)</f>
        <v>0</v>
      </c>
      <c r="I867" s="33">
        <f>IF(AND(I$6='People_Inputs'!$H$53,I851=1),1,0)</f>
        <v>0</v>
      </c>
      <c r="J867" s="33">
        <f>IF(AND(J$6='People_Inputs'!$H$53,J851=1),1,0)</f>
        <v>0</v>
      </c>
      <c r="K867" s="33">
        <f>IF(AND(K$6='People_Inputs'!$H$53,K851=1),1,0)</f>
        <v>0</v>
      </c>
      <c r="L867" s="33">
        <f>IF(AND(L$6='People_Inputs'!$H$53,L851=1),1,0)</f>
        <v>0</v>
      </c>
      <c r="M867" s="33">
        <f>IF(AND(M$6='People_Inputs'!$H$53,M851=1),1,0)</f>
        <v>0</v>
      </c>
      <c r="N867" s="33">
        <f>IF(AND(N$6='People_Inputs'!$H$53,N851=1),1,0)</f>
        <v>0</v>
      </c>
      <c r="O867" s="33">
        <f>IF(AND(O$6='People_Inputs'!$H$53,O851=1),1,0)</f>
        <v>0</v>
      </c>
      <c r="P867" s="33">
        <f>IF(AND(P$6='People_Inputs'!$H$53,P851=1),1,0)</f>
        <v>0</v>
      </c>
      <c r="Q867" s="33">
        <f>IF(AND(Q$6='People_Inputs'!$H$53,Q851=1),1,0)</f>
        <v>0</v>
      </c>
      <c r="R867" s="33">
        <f>IF(AND(R$6='People_Inputs'!$H$53,R851=1),1,0)</f>
        <v>0</v>
      </c>
      <c r="S867" s="33">
        <f>IF(AND(S$6='People_Inputs'!$H$53,S851=1),1,0)</f>
        <v>0</v>
      </c>
      <c r="T867" s="33">
        <f>IF(AND(T$6='People_Inputs'!$H$53,T851=1),1,0)</f>
        <v>0</v>
      </c>
      <c r="U867" s="33">
        <f>IF(AND(U$6='People_Inputs'!$H$53,U851=1),1,0)</f>
        <v>0</v>
      </c>
      <c r="V867" s="33">
        <f>IF(AND(V$6='People_Inputs'!$H$53,V851=1),1,0)</f>
        <v>0</v>
      </c>
      <c r="W867" s="33">
        <f>IF(AND(W$6='People_Inputs'!$H$53,W851=1),1,0)</f>
        <v>0</v>
      </c>
      <c r="X867" s="33">
        <f>IF(AND(X$6='People_Inputs'!$H$53,X851=1),1,0)</f>
        <v>0</v>
      </c>
      <c r="Y867" s="33">
        <f>IF(AND(Y$6='People_Inputs'!$H$53,Y851=1),1,0)</f>
        <v>0</v>
      </c>
      <c r="Z867" s="33">
        <f>IF(AND(Z$6='People_Inputs'!$H$53,Z851=1),1,0)</f>
        <v>0</v>
      </c>
      <c r="AA867" s="33">
        <f>IF(AND(AA$6='People_Inputs'!$H$53,AA851=1),1,0)</f>
        <v>0</v>
      </c>
      <c r="AB867" s="33">
        <f>IF(AND(AB$6='People_Inputs'!$H$53,AB851=1),1,0)</f>
        <v>0</v>
      </c>
      <c r="AC867" s="33">
        <f>IF(AND(AC$6='People_Inputs'!$H$53,AC851=1),1,0)</f>
        <v>0</v>
      </c>
      <c r="AD867" s="33">
        <f>IF(AND(AD$6='People_Inputs'!$H$53,AD851=1),1,0)</f>
        <v>0</v>
      </c>
      <c r="AE867" s="33">
        <f>IF(AND(AE$6='People_Inputs'!$H$53,AE851=1),1,0)</f>
        <v>0</v>
      </c>
      <c r="AF867" s="33">
        <f>IF(AND(AF$6='People_Inputs'!$H$53,AF851=1),1,0)</f>
        <v>0</v>
      </c>
      <c r="AG867" s="33">
        <f>IF(AND(AG$6='People_Inputs'!$H$53,AG851=1),1,0)</f>
        <v>0</v>
      </c>
      <c r="AH867" s="33">
        <f>IF(AND(AH$6='People_Inputs'!$H$53,AH851=1),1,0)</f>
        <v>0</v>
      </c>
      <c r="AI867" s="33">
        <f>IF(AND(AI$6='People_Inputs'!$H$53,AI851=1),1,0)</f>
        <v>0</v>
      </c>
      <c r="AJ867" s="33">
        <f>IF(AND(AJ$6='People_Inputs'!$H$53,AJ851=1),1,0)</f>
        <v>0</v>
      </c>
      <c r="AK867" s="33">
        <f>IF(AND(AK$6='People_Inputs'!$H$53,AK851=1),1,0)</f>
        <v>0</v>
      </c>
      <c r="AL867" s="33">
        <f>IF(AND(AL$6='People_Inputs'!$H$53,AL851=1),1,0)</f>
        <v>0</v>
      </c>
      <c r="AM867" s="33">
        <f>IF(AND(AM$6='People_Inputs'!$H$53,AM851=1),1,0)</f>
        <v>0</v>
      </c>
      <c r="AN867" s="33">
        <f>IF(AND(AN$6='People_Inputs'!$H$53,AN851=1),1,0)</f>
        <v>0</v>
      </c>
      <c r="AO867" s="33">
        <f>IF(AND(AO$6='People_Inputs'!$H$53,AO851=1),1,0)</f>
        <v>0</v>
      </c>
      <c r="AP867" s="33">
        <f>IF(AND(AP$6='People_Inputs'!$H$53,AP851=1),1,0)</f>
        <v>0</v>
      </c>
      <c r="AQ867" s="33">
        <f>IF(AND(AQ$6='People_Inputs'!$H$53,AQ851=1),1,0)</f>
        <v>0</v>
      </c>
      <c r="AR867" s="33">
        <f>IF(AND(AR$6='People_Inputs'!$H$53,AR851=1),1,0)</f>
        <v>0</v>
      </c>
      <c r="AS867" s="33">
        <f>IF(AND(AS$6='People_Inputs'!$H$53,AS851=1),1,0)</f>
        <v>0</v>
      </c>
      <c r="AT867" s="33">
        <f>IF(AND(AT$6='People_Inputs'!$H$53,AT851=1),1,0)</f>
        <v>0</v>
      </c>
      <c r="AU867" s="33">
        <f>IF(AND(AU$6='People_Inputs'!$H$53,AU851=1),1,0)</f>
        <v>0</v>
      </c>
      <c r="AV867" s="33">
        <f>IF(AND(AV$6='People_Inputs'!$H$53,AV851=1),1,0)</f>
        <v>0</v>
      </c>
      <c r="AW867" s="33">
        <f>IF(AND(AW$6='People_Inputs'!$H$53,AW851=1),1,0)</f>
        <v>0</v>
      </c>
      <c r="AX867" s="33">
        <f>IF(AND(AX$6='People_Inputs'!$H$53,AX851=1),1,0)</f>
        <v>0</v>
      </c>
      <c r="AY867" s="33">
        <f>IF(AND(AY$6='People_Inputs'!$H$53,AY851=1),1,0)</f>
        <v>0</v>
      </c>
      <c r="AZ867" s="33">
        <f>IF(AND(AZ$6='People_Inputs'!$H$53,AZ851=1),1,0)</f>
        <v>0</v>
      </c>
      <c r="BA867" s="33">
        <f>IF(AND(BA$6='People_Inputs'!$H$53,BA851=1),1,0)</f>
        <v>0</v>
      </c>
      <c r="BB867" s="33">
        <f>IF(AND(BB$6='People_Inputs'!$H$53,BB851=1),1,0)</f>
        <v>0</v>
      </c>
      <c r="BC867" s="33">
        <f>IF(AND(BC$6='People_Inputs'!$H$53,BC851=1),1,0)</f>
        <v>0</v>
      </c>
      <c r="BD867" s="33">
        <f>IF(AND(BD$6='People_Inputs'!$H$53,BD851=1),1,0)</f>
        <v>0</v>
      </c>
      <c r="BE867" s="33">
        <f>IF(AND(BE$6='People_Inputs'!$H$53,BE851=1),1,0)</f>
        <v>0</v>
      </c>
      <c r="BF867" s="33">
        <f>IF(AND(BF$6='People_Inputs'!$H$53,BF851=1),1,0)</f>
        <v>0</v>
      </c>
      <c r="BG867" s="33">
        <f>IF(AND(BG$6='People_Inputs'!$H$53,BG851=1),1,0)</f>
        <v>0</v>
      </c>
      <c r="BH867" s="33">
        <f>IF(AND(BH$6='People_Inputs'!$H$53,BH851=1),1,0)</f>
        <v>0</v>
      </c>
      <c r="BI867" s="33">
        <f>IF(AND(BI$6='People_Inputs'!$H$53,BI851=1),1,0)</f>
        <v>0</v>
      </c>
      <c r="BJ867" s="33">
        <f>IF(AND(BJ$6='People_Inputs'!$H$53,BJ851=1),1,0)</f>
        <v>0</v>
      </c>
      <c r="BK867" s="33">
        <f>IF(AND(BK$6='People_Inputs'!$H$53,BK851=1),1,0)</f>
        <v>0</v>
      </c>
      <c r="BL867" s="33">
        <f>IF(AND(BL$6='People_Inputs'!$H$53,BL851=1),1,0)</f>
        <v>0</v>
      </c>
      <c r="BM867" s="33">
        <f>IF(AND(BM$6='People_Inputs'!$H$53,BM851=1),1,0)</f>
        <v>0</v>
      </c>
      <c r="BN867" s="33">
        <f>IF(AND(BN$6='People_Inputs'!$H$53,BN851=1),1,0)</f>
        <v>0</v>
      </c>
      <c r="BO867" s="33">
        <f>IF(AND(BO$6='People_Inputs'!$H$53,BO851=1),1,0)</f>
        <v>0</v>
      </c>
    </row>
    <row r="868" ht="28" customHeight="1">
      <c r="A868" s="2" t="str">
        <v>SLOT43.RECRUIT</v>
      </c>
      <c r="B868" s="6" t="str">
        <v>SLOT43 recruiting cost</v>
      </c>
      <c r="C868" s="2" t="str">
        <v>EUR</v>
      </c>
      <c r="D868" s="2" t="str">
        <v>SUM</v>
      </c>
      <c r="E868" s="36">
        <f>SUM(H868:BO868)</f>
        <v>0</v>
      </c>
      <c r="F868" s="6" t="str">
        <v>Spare row; inactive until a hire and an exit month are entered on People_Inputs</v>
      </c>
      <c r="G868" s="2"/>
      <c r="H868" s="35">
        <f>H867*IF('People_Inputs'!$Q$53="none",0,IF('People_Inputs'!$Q$53="agency",H854*'Inputs'!$E$22,IF('People_Inputs'!$Q$53="direct",'Inputs'!$E$23,'Inputs'!$E$21*'Inputs'!$E$22*H854+(1-'Inputs'!$E$21)*'Inputs'!$E$23)))</f>
        <v>0</v>
      </c>
      <c r="I868" s="35">
        <f>I867*IF('People_Inputs'!$Q$53="none",0,IF('People_Inputs'!$Q$53="agency",I854*'Inputs'!$E$22,IF('People_Inputs'!$Q$53="direct",'Inputs'!$E$23,'Inputs'!$E$21*'Inputs'!$E$22*I854+(1-'Inputs'!$E$21)*'Inputs'!$E$23)))</f>
        <v>0</v>
      </c>
      <c r="J868" s="35">
        <f>J867*IF('People_Inputs'!$Q$53="none",0,IF('People_Inputs'!$Q$53="agency",J854*'Inputs'!$E$22,IF('People_Inputs'!$Q$53="direct",'Inputs'!$E$23,'Inputs'!$E$21*'Inputs'!$E$22*J854+(1-'Inputs'!$E$21)*'Inputs'!$E$23)))</f>
        <v>0</v>
      </c>
      <c r="K868" s="35">
        <f>K867*IF('People_Inputs'!$Q$53="none",0,IF('People_Inputs'!$Q$53="agency",K854*'Inputs'!$E$22,IF('People_Inputs'!$Q$53="direct",'Inputs'!$E$23,'Inputs'!$E$21*'Inputs'!$E$22*K854+(1-'Inputs'!$E$21)*'Inputs'!$E$23)))</f>
        <v>0</v>
      </c>
      <c r="L868" s="35">
        <f>L867*IF('People_Inputs'!$Q$53="none",0,IF('People_Inputs'!$Q$53="agency",L854*'Inputs'!$E$22,IF('People_Inputs'!$Q$53="direct",'Inputs'!$E$23,'Inputs'!$E$21*'Inputs'!$E$22*L854+(1-'Inputs'!$E$21)*'Inputs'!$E$23)))</f>
        <v>0</v>
      </c>
      <c r="M868" s="35">
        <f>M867*IF('People_Inputs'!$Q$53="none",0,IF('People_Inputs'!$Q$53="agency",M854*'Inputs'!$E$22,IF('People_Inputs'!$Q$53="direct",'Inputs'!$E$23,'Inputs'!$E$21*'Inputs'!$E$22*M854+(1-'Inputs'!$E$21)*'Inputs'!$E$23)))</f>
        <v>0</v>
      </c>
      <c r="N868" s="35">
        <f>N867*IF('People_Inputs'!$Q$53="none",0,IF('People_Inputs'!$Q$53="agency",N854*'Inputs'!$E$22,IF('People_Inputs'!$Q$53="direct",'Inputs'!$E$23,'Inputs'!$E$21*'Inputs'!$E$22*N854+(1-'Inputs'!$E$21)*'Inputs'!$E$23)))</f>
        <v>0</v>
      </c>
      <c r="O868" s="35">
        <f>O867*IF('People_Inputs'!$Q$53="none",0,IF('People_Inputs'!$Q$53="agency",O854*'Inputs'!$E$22,IF('People_Inputs'!$Q$53="direct",'Inputs'!$E$23,'Inputs'!$E$21*'Inputs'!$E$22*O854+(1-'Inputs'!$E$21)*'Inputs'!$E$23)))</f>
        <v>0</v>
      </c>
      <c r="P868" s="35">
        <f>P867*IF('People_Inputs'!$Q$53="none",0,IF('People_Inputs'!$Q$53="agency",P854*'Inputs'!$E$22,IF('People_Inputs'!$Q$53="direct",'Inputs'!$E$23,'Inputs'!$E$21*'Inputs'!$E$22*P854+(1-'Inputs'!$E$21)*'Inputs'!$E$23)))</f>
        <v>0</v>
      </c>
      <c r="Q868" s="35">
        <f>Q867*IF('People_Inputs'!$Q$53="none",0,IF('People_Inputs'!$Q$53="agency",Q854*'Inputs'!$E$22,IF('People_Inputs'!$Q$53="direct",'Inputs'!$E$23,'Inputs'!$E$21*'Inputs'!$E$22*Q854+(1-'Inputs'!$E$21)*'Inputs'!$E$23)))</f>
        <v>0</v>
      </c>
      <c r="R868" s="35">
        <f>R867*IF('People_Inputs'!$Q$53="none",0,IF('People_Inputs'!$Q$53="agency",R854*'Inputs'!$E$22,IF('People_Inputs'!$Q$53="direct",'Inputs'!$E$23,'Inputs'!$E$21*'Inputs'!$E$22*R854+(1-'Inputs'!$E$21)*'Inputs'!$E$23)))</f>
        <v>0</v>
      </c>
      <c r="S868" s="35">
        <f>S867*IF('People_Inputs'!$Q$53="none",0,IF('People_Inputs'!$Q$53="agency",S854*'Inputs'!$E$22,IF('People_Inputs'!$Q$53="direct",'Inputs'!$E$23,'Inputs'!$E$21*'Inputs'!$E$22*S854+(1-'Inputs'!$E$21)*'Inputs'!$E$23)))</f>
        <v>0</v>
      </c>
      <c r="T868" s="35">
        <f>T867*IF('People_Inputs'!$Q$53="none",0,IF('People_Inputs'!$Q$53="agency",T854*'Inputs'!$E$22,IF('People_Inputs'!$Q$53="direct",'Inputs'!$E$23,'Inputs'!$E$21*'Inputs'!$E$22*T854+(1-'Inputs'!$E$21)*'Inputs'!$E$23)))</f>
        <v>0</v>
      </c>
      <c r="U868" s="35">
        <f>U867*IF('People_Inputs'!$Q$53="none",0,IF('People_Inputs'!$Q$53="agency",U854*'Inputs'!$E$22,IF('People_Inputs'!$Q$53="direct",'Inputs'!$E$23,'Inputs'!$E$21*'Inputs'!$E$22*U854+(1-'Inputs'!$E$21)*'Inputs'!$E$23)))</f>
        <v>0</v>
      </c>
      <c r="V868" s="35">
        <f>V867*IF('People_Inputs'!$Q$53="none",0,IF('People_Inputs'!$Q$53="agency",V854*'Inputs'!$E$22,IF('People_Inputs'!$Q$53="direct",'Inputs'!$E$23,'Inputs'!$E$21*'Inputs'!$E$22*V854+(1-'Inputs'!$E$21)*'Inputs'!$E$23)))</f>
        <v>0</v>
      </c>
      <c r="W868" s="35">
        <f>W867*IF('People_Inputs'!$Q$53="none",0,IF('People_Inputs'!$Q$53="agency",W854*'Inputs'!$E$22,IF('People_Inputs'!$Q$53="direct",'Inputs'!$E$23,'Inputs'!$E$21*'Inputs'!$E$22*W854+(1-'Inputs'!$E$21)*'Inputs'!$E$23)))</f>
        <v>0</v>
      </c>
      <c r="X868" s="35">
        <f>X867*IF('People_Inputs'!$Q$53="none",0,IF('People_Inputs'!$Q$53="agency",X854*'Inputs'!$E$22,IF('People_Inputs'!$Q$53="direct",'Inputs'!$E$23,'Inputs'!$E$21*'Inputs'!$E$22*X854+(1-'Inputs'!$E$21)*'Inputs'!$E$23)))</f>
        <v>0</v>
      </c>
      <c r="Y868" s="35">
        <f>Y867*IF('People_Inputs'!$Q$53="none",0,IF('People_Inputs'!$Q$53="agency",Y854*'Inputs'!$E$22,IF('People_Inputs'!$Q$53="direct",'Inputs'!$E$23,'Inputs'!$E$21*'Inputs'!$E$22*Y854+(1-'Inputs'!$E$21)*'Inputs'!$E$23)))</f>
        <v>0</v>
      </c>
      <c r="Z868" s="35">
        <f>Z867*IF('People_Inputs'!$Q$53="none",0,IF('People_Inputs'!$Q$53="agency",Z854*'Inputs'!$E$22,IF('People_Inputs'!$Q$53="direct",'Inputs'!$E$23,'Inputs'!$E$21*'Inputs'!$E$22*Z854+(1-'Inputs'!$E$21)*'Inputs'!$E$23)))</f>
        <v>0</v>
      </c>
      <c r="AA868" s="35">
        <f>AA867*IF('People_Inputs'!$Q$53="none",0,IF('People_Inputs'!$Q$53="agency",AA854*'Inputs'!$E$22,IF('People_Inputs'!$Q$53="direct",'Inputs'!$E$23,'Inputs'!$E$21*'Inputs'!$E$22*AA854+(1-'Inputs'!$E$21)*'Inputs'!$E$23)))</f>
        <v>0</v>
      </c>
      <c r="AB868" s="35">
        <f>AB867*IF('People_Inputs'!$Q$53="none",0,IF('People_Inputs'!$Q$53="agency",AB854*'Inputs'!$E$22,IF('People_Inputs'!$Q$53="direct",'Inputs'!$E$23,'Inputs'!$E$21*'Inputs'!$E$22*AB854+(1-'Inputs'!$E$21)*'Inputs'!$E$23)))</f>
        <v>0</v>
      </c>
      <c r="AC868" s="35">
        <f>AC867*IF('People_Inputs'!$Q$53="none",0,IF('People_Inputs'!$Q$53="agency",AC854*'Inputs'!$E$22,IF('People_Inputs'!$Q$53="direct",'Inputs'!$E$23,'Inputs'!$E$21*'Inputs'!$E$22*AC854+(1-'Inputs'!$E$21)*'Inputs'!$E$23)))</f>
        <v>0</v>
      </c>
      <c r="AD868" s="35">
        <f>AD867*IF('People_Inputs'!$Q$53="none",0,IF('People_Inputs'!$Q$53="agency",AD854*'Inputs'!$E$22,IF('People_Inputs'!$Q$53="direct",'Inputs'!$E$23,'Inputs'!$E$21*'Inputs'!$E$22*AD854+(1-'Inputs'!$E$21)*'Inputs'!$E$23)))</f>
        <v>0</v>
      </c>
      <c r="AE868" s="35">
        <f>AE867*IF('People_Inputs'!$Q$53="none",0,IF('People_Inputs'!$Q$53="agency",AE854*'Inputs'!$E$22,IF('People_Inputs'!$Q$53="direct",'Inputs'!$E$23,'Inputs'!$E$21*'Inputs'!$E$22*AE854+(1-'Inputs'!$E$21)*'Inputs'!$E$23)))</f>
        <v>0</v>
      </c>
      <c r="AF868" s="35">
        <f>AF867*IF('People_Inputs'!$Q$53="none",0,IF('People_Inputs'!$Q$53="agency",AF854*'Inputs'!$E$22,IF('People_Inputs'!$Q$53="direct",'Inputs'!$E$23,'Inputs'!$E$21*'Inputs'!$E$22*AF854+(1-'Inputs'!$E$21)*'Inputs'!$E$23)))</f>
        <v>0</v>
      </c>
      <c r="AG868" s="35">
        <f>AG867*IF('People_Inputs'!$Q$53="none",0,IF('People_Inputs'!$Q$53="agency",AG854*'Inputs'!$E$22,IF('People_Inputs'!$Q$53="direct",'Inputs'!$E$23,'Inputs'!$E$21*'Inputs'!$E$22*AG854+(1-'Inputs'!$E$21)*'Inputs'!$E$23)))</f>
        <v>0</v>
      </c>
      <c r="AH868" s="35">
        <f>AH867*IF('People_Inputs'!$Q$53="none",0,IF('People_Inputs'!$Q$53="agency",AH854*'Inputs'!$E$22,IF('People_Inputs'!$Q$53="direct",'Inputs'!$E$23,'Inputs'!$E$21*'Inputs'!$E$22*AH854+(1-'Inputs'!$E$21)*'Inputs'!$E$23)))</f>
        <v>0</v>
      </c>
      <c r="AI868" s="35">
        <f>AI867*IF('People_Inputs'!$Q$53="none",0,IF('People_Inputs'!$Q$53="agency",AI854*'Inputs'!$E$22,IF('People_Inputs'!$Q$53="direct",'Inputs'!$E$23,'Inputs'!$E$21*'Inputs'!$E$22*AI854+(1-'Inputs'!$E$21)*'Inputs'!$E$23)))</f>
        <v>0</v>
      </c>
      <c r="AJ868" s="35">
        <f>AJ867*IF('People_Inputs'!$Q$53="none",0,IF('People_Inputs'!$Q$53="agency",AJ854*'Inputs'!$E$22,IF('People_Inputs'!$Q$53="direct",'Inputs'!$E$23,'Inputs'!$E$21*'Inputs'!$E$22*AJ854+(1-'Inputs'!$E$21)*'Inputs'!$E$23)))</f>
        <v>0</v>
      </c>
      <c r="AK868" s="35">
        <f>AK867*IF('People_Inputs'!$Q$53="none",0,IF('People_Inputs'!$Q$53="agency",AK854*'Inputs'!$E$22,IF('People_Inputs'!$Q$53="direct",'Inputs'!$E$23,'Inputs'!$E$21*'Inputs'!$E$22*AK854+(1-'Inputs'!$E$21)*'Inputs'!$E$23)))</f>
        <v>0</v>
      </c>
      <c r="AL868" s="35">
        <f>AL867*IF('People_Inputs'!$Q$53="none",0,IF('People_Inputs'!$Q$53="agency",AL854*'Inputs'!$E$22,IF('People_Inputs'!$Q$53="direct",'Inputs'!$E$23,'Inputs'!$E$21*'Inputs'!$E$22*AL854+(1-'Inputs'!$E$21)*'Inputs'!$E$23)))</f>
        <v>0</v>
      </c>
      <c r="AM868" s="35">
        <f>AM867*IF('People_Inputs'!$Q$53="none",0,IF('People_Inputs'!$Q$53="agency",AM854*'Inputs'!$E$22,IF('People_Inputs'!$Q$53="direct",'Inputs'!$E$23,'Inputs'!$E$21*'Inputs'!$E$22*AM854+(1-'Inputs'!$E$21)*'Inputs'!$E$23)))</f>
        <v>0</v>
      </c>
      <c r="AN868" s="35">
        <f>AN867*IF('People_Inputs'!$Q$53="none",0,IF('People_Inputs'!$Q$53="agency",AN854*'Inputs'!$E$22,IF('People_Inputs'!$Q$53="direct",'Inputs'!$E$23,'Inputs'!$E$21*'Inputs'!$E$22*AN854+(1-'Inputs'!$E$21)*'Inputs'!$E$23)))</f>
        <v>0</v>
      </c>
      <c r="AO868" s="35">
        <f>AO867*IF('People_Inputs'!$Q$53="none",0,IF('People_Inputs'!$Q$53="agency",AO854*'Inputs'!$E$22,IF('People_Inputs'!$Q$53="direct",'Inputs'!$E$23,'Inputs'!$E$21*'Inputs'!$E$22*AO854+(1-'Inputs'!$E$21)*'Inputs'!$E$23)))</f>
        <v>0</v>
      </c>
      <c r="AP868" s="35">
        <f>AP867*IF('People_Inputs'!$Q$53="none",0,IF('People_Inputs'!$Q$53="agency",AP854*'Inputs'!$E$22,IF('People_Inputs'!$Q$53="direct",'Inputs'!$E$23,'Inputs'!$E$21*'Inputs'!$E$22*AP854+(1-'Inputs'!$E$21)*'Inputs'!$E$23)))</f>
        <v>0</v>
      </c>
      <c r="AQ868" s="35">
        <f>AQ867*IF('People_Inputs'!$Q$53="none",0,IF('People_Inputs'!$Q$53="agency",AQ854*'Inputs'!$E$22,IF('People_Inputs'!$Q$53="direct",'Inputs'!$E$23,'Inputs'!$E$21*'Inputs'!$E$22*AQ854+(1-'Inputs'!$E$21)*'Inputs'!$E$23)))</f>
        <v>0</v>
      </c>
      <c r="AR868" s="35">
        <f>AR867*IF('People_Inputs'!$Q$53="none",0,IF('People_Inputs'!$Q$53="agency",AR854*'Inputs'!$E$22,IF('People_Inputs'!$Q$53="direct",'Inputs'!$E$23,'Inputs'!$E$21*'Inputs'!$E$22*AR854+(1-'Inputs'!$E$21)*'Inputs'!$E$23)))</f>
        <v>0</v>
      </c>
      <c r="AS868" s="35">
        <f>AS867*IF('People_Inputs'!$Q$53="none",0,IF('People_Inputs'!$Q$53="agency",AS854*'Inputs'!$E$22,IF('People_Inputs'!$Q$53="direct",'Inputs'!$E$23,'Inputs'!$E$21*'Inputs'!$E$22*AS854+(1-'Inputs'!$E$21)*'Inputs'!$E$23)))</f>
        <v>0</v>
      </c>
      <c r="AT868" s="35">
        <f>AT867*IF('People_Inputs'!$Q$53="none",0,IF('People_Inputs'!$Q$53="agency",AT854*'Inputs'!$E$22,IF('People_Inputs'!$Q$53="direct",'Inputs'!$E$23,'Inputs'!$E$21*'Inputs'!$E$22*AT854+(1-'Inputs'!$E$21)*'Inputs'!$E$23)))</f>
        <v>0</v>
      </c>
      <c r="AU868" s="35">
        <f>AU867*IF('People_Inputs'!$Q$53="none",0,IF('People_Inputs'!$Q$53="agency",AU854*'Inputs'!$E$22,IF('People_Inputs'!$Q$53="direct",'Inputs'!$E$23,'Inputs'!$E$21*'Inputs'!$E$22*AU854+(1-'Inputs'!$E$21)*'Inputs'!$E$23)))</f>
        <v>0</v>
      </c>
      <c r="AV868" s="35">
        <f>AV867*IF('People_Inputs'!$Q$53="none",0,IF('People_Inputs'!$Q$53="agency",AV854*'Inputs'!$E$22,IF('People_Inputs'!$Q$53="direct",'Inputs'!$E$23,'Inputs'!$E$21*'Inputs'!$E$22*AV854+(1-'Inputs'!$E$21)*'Inputs'!$E$23)))</f>
        <v>0</v>
      </c>
      <c r="AW868" s="35">
        <f>AW867*IF('People_Inputs'!$Q$53="none",0,IF('People_Inputs'!$Q$53="agency",AW854*'Inputs'!$E$22,IF('People_Inputs'!$Q$53="direct",'Inputs'!$E$23,'Inputs'!$E$21*'Inputs'!$E$22*AW854+(1-'Inputs'!$E$21)*'Inputs'!$E$23)))</f>
        <v>0</v>
      </c>
      <c r="AX868" s="35">
        <f>AX867*IF('People_Inputs'!$Q$53="none",0,IF('People_Inputs'!$Q$53="agency",AX854*'Inputs'!$E$22,IF('People_Inputs'!$Q$53="direct",'Inputs'!$E$23,'Inputs'!$E$21*'Inputs'!$E$22*AX854+(1-'Inputs'!$E$21)*'Inputs'!$E$23)))</f>
        <v>0</v>
      </c>
      <c r="AY868" s="35">
        <f>AY867*IF('People_Inputs'!$Q$53="none",0,IF('People_Inputs'!$Q$53="agency",AY854*'Inputs'!$E$22,IF('People_Inputs'!$Q$53="direct",'Inputs'!$E$23,'Inputs'!$E$21*'Inputs'!$E$22*AY854+(1-'Inputs'!$E$21)*'Inputs'!$E$23)))</f>
        <v>0</v>
      </c>
      <c r="AZ868" s="35">
        <f>AZ867*IF('People_Inputs'!$Q$53="none",0,IF('People_Inputs'!$Q$53="agency",AZ854*'Inputs'!$E$22,IF('People_Inputs'!$Q$53="direct",'Inputs'!$E$23,'Inputs'!$E$21*'Inputs'!$E$22*AZ854+(1-'Inputs'!$E$21)*'Inputs'!$E$23)))</f>
        <v>0</v>
      </c>
      <c r="BA868" s="35">
        <f>BA867*IF('People_Inputs'!$Q$53="none",0,IF('People_Inputs'!$Q$53="agency",BA854*'Inputs'!$E$22,IF('People_Inputs'!$Q$53="direct",'Inputs'!$E$23,'Inputs'!$E$21*'Inputs'!$E$22*BA854+(1-'Inputs'!$E$21)*'Inputs'!$E$23)))</f>
        <v>0</v>
      </c>
      <c r="BB868" s="35">
        <f>BB867*IF('People_Inputs'!$Q$53="none",0,IF('People_Inputs'!$Q$53="agency",BB854*'Inputs'!$E$22,IF('People_Inputs'!$Q$53="direct",'Inputs'!$E$23,'Inputs'!$E$21*'Inputs'!$E$22*BB854+(1-'Inputs'!$E$21)*'Inputs'!$E$23)))</f>
        <v>0</v>
      </c>
      <c r="BC868" s="35">
        <f>BC867*IF('People_Inputs'!$Q$53="none",0,IF('People_Inputs'!$Q$53="agency",BC854*'Inputs'!$E$22,IF('People_Inputs'!$Q$53="direct",'Inputs'!$E$23,'Inputs'!$E$21*'Inputs'!$E$22*BC854+(1-'Inputs'!$E$21)*'Inputs'!$E$23)))</f>
        <v>0</v>
      </c>
      <c r="BD868" s="35">
        <f>BD867*IF('People_Inputs'!$Q$53="none",0,IF('People_Inputs'!$Q$53="agency",BD854*'Inputs'!$E$22,IF('People_Inputs'!$Q$53="direct",'Inputs'!$E$23,'Inputs'!$E$21*'Inputs'!$E$22*BD854+(1-'Inputs'!$E$21)*'Inputs'!$E$23)))</f>
        <v>0</v>
      </c>
      <c r="BE868" s="35">
        <f>BE867*IF('People_Inputs'!$Q$53="none",0,IF('People_Inputs'!$Q$53="agency",BE854*'Inputs'!$E$22,IF('People_Inputs'!$Q$53="direct",'Inputs'!$E$23,'Inputs'!$E$21*'Inputs'!$E$22*BE854+(1-'Inputs'!$E$21)*'Inputs'!$E$23)))</f>
        <v>0</v>
      </c>
      <c r="BF868" s="35">
        <f>BF867*IF('People_Inputs'!$Q$53="none",0,IF('People_Inputs'!$Q$53="agency",BF854*'Inputs'!$E$22,IF('People_Inputs'!$Q$53="direct",'Inputs'!$E$23,'Inputs'!$E$21*'Inputs'!$E$22*BF854+(1-'Inputs'!$E$21)*'Inputs'!$E$23)))</f>
        <v>0</v>
      </c>
      <c r="BG868" s="35">
        <f>BG867*IF('People_Inputs'!$Q$53="none",0,IF('People_Inputs'!$Q$53="agency",BG854*'Inputs'!$E$22,IF('People_Inputs'!$Q$53="direct",'Inputs'!$E$23,'Inputs'!$E$21*'Inputs'!$E$22*BG854+(1-'Inputs'!$E$21)*'Inputs'!$E$23)))</f>
        <v>0</v>
      </c>
      <c r="BH868" s="35">
        <f>BH867*IF('People_Inputs'!$Q$53="none",0,IF('People_Inputs'!$Q$53="agency",BH854*'Inputs'!$E$22,IF('People_Inputs'!$Q$53="direct",'Inputs'!$E$23,'Inputs'!$E$21*'Inputs'!$E$22*BH854+(1-'Inputs'!$E$21)*'Inputs'!$E$23)))</f>
        <v>0</v>
      </c>
      <c r="BI868" s="35">
        <f>BI867*IF('People_Inputs'!$Q$53="none",0,IF('People_Inputs'!$Q$53="agency",BI854*'Inputs'!$E$22,IF('People_Inputs'!$Q$53="direct",'Inputs'!$E$23,'Inputs'!$E$21*'Inputs'!$E$22*BI854+(1-'Inputs'!$E$21)*'Inputs'!$E$23)))</f>
        <v>0</v>
      </c>
      <c r="BJ868" s="35">
        <f>BJ867*IF('People_Inputs'!$Q$53="none",0,IF('People_Inputs'!$Q$53="agency",BJ854*'Inputs'!$E$22,IF('People_Inputs'!$Q$53="direct",'Inputs'!$E$23,'Inputs'!$E$21*'Inputs'!$E$22*BJ854+(1-'Inputs'!$E$21)*'Inputs'!$E$23)))</f>
        <v>0</v>
      </c>
      <c r="BK868" s="35">
        <f>BK867*IF('People_Inputs'!$Q$53="none",0,IF('People_Inputs'!$Q$53="agency",BK854*'Inputs'!$E$22,IF('People_Inputs'!$Q$53="direct",'Inputs'!$E$23,'Inputs'!$E$21*'Inputs'!$E$22*BK854+(1-'Inputs'!$E$21)*'Inputs'!$E$23)))</f>
        <v>0</v>
      </c>
      <c r="BL868" s="35">
        <f>BL867*IF('People_Inputs'!$Q$53="none",0,IF('People_Inputs'!$Q$53="agency",BL854*'Inputs'!$E$22,IF('People_Inputs'!$Q$53="direct",'Inputs'!$E$23,'Inputs'!$E$21*'Inputs'!$E$22*BL854+(1-'Inputs'!$E$21)*'Inputs'!$E$23)))</f>
        <v>0</v>
      </c>
      <c r="BM868" s="35">
        <f>BM867*IF('People_Inputs'!$Q$53="none",0,IF('People_Inputs'!$Q$53="agency",BM854*'Inputs'!$E$22,IF('People_Inputs'!$Q$53="direct",'Inputs'!$E$23,'Inputs'!$E$21*'Inputs'!$E$22*BM854+(1-'Inputs'!$E$21)*'Inputs'!$E$23)))</f>
        <v>0</v>
      </c>
      <c r="BN868" s="35">
        <f>BN867*IF('People_Inputs'!$Q$53="none",0,IF('People_Inputs'!$Q$53="agency",BN854*'Inputs'!$E$22,IF('People_Inputs'!$Q$53="direct",'Inputs'!$E$23,'Inputs'!$E$21*'Inputs'!$E$22*BN854+(1-'Inputs'!$E$21)*'Inputs'!$E$23)))</f>
        <v>0</v>
      </c>
      <c r="BO868" s="35">
        <f>BO867*IF('People_Inputs'!$Q$53="none",0,IF('People_Inputs'!$Q$53="agency",BO854*'Inputs'!$E$22,IF('People_Inputs'!$Q$53="direct",'Inputs'!$E$23,'Inputs'!$E$21*'Inputs'!$E$22*BO854+(1-'Inputs'!$E$21)*'Inputs'!$E$23)))</f>
        <v>0</v>
      </c>
    </row>
    <row r="869" ht="28" customHeight="1">
      <c r="A869" s="2" t="str">
        <v>SLOT43.SOFTWARE</v>
      </c>
      <c r="B869" s="6" t="str">
        <v>SLOT43 software cost</v>
      </c>
      <c r="C869" s="2" t="str">
        <v>EUR</v>
      </c>
      <c r="D869" s="2" t="str">
        <v>SUM</v>
      </c>
      <c r="E869" s="36">
        <f>SUM(H869:BO869)</f>
        <v>0</v>
      </c>
      <c r="F869" s="6" t="str">
        <v>Spare row; inactive until a hire and an exit month are entered on People_Inputs</v>
      </c>
      <c r="G869" s="2"/>
      <c r="H869" s="35">
        <f>H852*'People_Inputs'!$O$53</f>
        <v>0</v>
      </c>
      <c r="I869" s="35">
        <f>I852*'People_Inputs'!$O$53</f>
        <v>0</v>
      </c>
      <c r="J869" s="35">
        <f>J852*'People_Inputs'!$O$53</f>
        <v>0</v>
      </c>
      <c r="K869" s="35">
        <f>K852*'People_Inputs'!$O$53</f>
        <v>0</v>
      </c>
      <c r="L869" s="35">
        <f>L852*'People_Inputs'!$O$53</f>
        <v>0</v>
      </c>
      <c r="M869" s="35">
        <f>M852*'People_Inputs'!$O$53</f>
        <v>0</v>
      </c>
      <c r="N869" s="35">
        <f>N852*'People_Inputs'!$O$53</f>
        <v>0</v>
      </c>
      <c r="O869" s="35">
        <f>O852*'People_Inputs'!$O$53</f>
        <v>0</v>
      </c>
      <c r="P869" s="35">
        <f>P852*'People_Inputs'!$O$53</f>
        <v>0</v>
      </c>
      <c r="Q869" s="35">
        <f>Q852*'People_Inputs'!$O$53</f>
        <v>0</v>
      </c>
      <c r="R869" s="35">
        <f>R852*'People_Inputs'!$O$53</f>
        <v>0</v>
      </c>
      <c r="S869" s="35">
        <f>S852*'People_Inputs'!$O$53</f>
        <v>0</v>
      </c>
      <c r="T869" s="35">
        <f>T852*'People_Inputs'!$O$53</f>
        <v>0</v>
      </c>
      <c r="U869" s="35">
        <f>U852*'People_Inputs'!$O$53</f>
        <v>0</v>
      </c>
      <c r="V869" s="35">
        <f>V852*'People_Inputs'!$O$53</f>
        <v>0</v>
      </c>
      <c r="W869" s="35">
        <f>W852*'People_Inputs'!$O$53</f>
        <v>0</v>
      </c>
      <c r="X869" s="35">
        <f>X852*'People_Inputs'!$O$53</f>
        <v>0</v>
      </c>
      <c r="Y869" s="35">
        <f>Y852*'People_Inputs'!$O$53</f>
        <v>0</v>
      </c>
      <c r="Z869" s="35">
        <f>Z852*'People_Inputs'!$O$53</f>
        <v>0</v>
      </c>
      <c r="AA869" s="35">
        <f>AA852*'People_Inputs'!$O$53</f>
        <v>0</v>
      </c>
      <c r="AB869" s="35">
        <f>AB852*'People_Inputs'!$O$53</f>
        <v>0</v>
      </c>
      <c r="AC869" s="35">
        <f>AC852*'People_Inputs'!$O$53</f>
        <v>0</v>
      </c>
      <c r="AD869" s="35">
        <f>AD852*'People_Inputs'!$O$53</f>
        <v>0</v>
      </c>
      <c r="AE869" s="35">
        <f>AE852*'People_Inputs'!$O$53</f>
        <v>0</v>
      </c>
      <c r="AF869" s="35">
        <f>AF852*'People_Inputs'!$O$53</f>
        <v>0</v>
      </c>
      <c r="AG869" s="35">
        <f>AG852*'People_Inputs'!$O$53</f>
        <v>0</v>
      </c>
      <c r="AH869" s="35">
        <f>AH852*'People_Inputs'!$O$53</f>
        <v>0</v>
      </c>
      <c r="AI869" s="35">
        <f>AI852*'People_Inputs'!$O$53</f>
        <v>0</v>
      </c>
      <c r="AJ869" s="35">
        <f>AJ852*'People_Inputs'!$O$53</f>
        <v>0</v>
      </c>
      <c r="AK869" s="35">
        <f>AK852*'People_Inputs'!$O$53</f>
        <v>0</v>
      </c>
      <c r="AL869" s="35">
        <f>AL852*'People_Inputs'!$O$53</f>
        <v>0</v>
      </c>
      <c r="AM869" s="35">
        <f>AM852*'People_Inputs'!$O$53</f>
        <v>0</v>
      </c>
      <c r="AN869" s="35">
        <f>AN852*'People_Inputs'!$O$53</f>
        <v>0</v>
      </c>
      <c r="AO869" s="35">
        <f>AO852*'People_Inputs'!$O$53</f>
        <v>0</v>
      </c>
      <c r="AP869" s="35">
        <f>AP852*'People_Inputs'!$O$53</f>
        <v>0</v>
      </c>
      <c r="AQ869" s="35">
        <f>AQ852*'People_Inputs'!$O$53</f>
        <v>0</v>
      </c>
      <c r="AR869" s="35">
        <f>AR852*'People_Inputs'!$O$53</f>
        <v>0</v>
      </c>
      <c r="AS869" s="35">
        <f>AS852*'People_Inputs'!$O$53</f>
        <v>0</v>
      </c>
      <c r="AT869" s="35">
        <f>AT852*'People_Inputs'!$O$53</f>
        <v>0</v>
      </c>
      <c r="AU869" s="35">
        <f>AU852*'People_Inputs'!$O$53</f>
        <v>0</v>
      </c>
      <c r="AV869" s="35">
        <f>AV852*'People_Inputs'!$O$53</f>
        <v>0</v>
      </c>
      <c r="AW869" s="35">
        <f>AW852*'People_Inputs'!$O$53</f>
        <v>0</v>
      </c>
      <c r="AX869" s="35">
        <f>AX852*'People_Inputs'!$O$53</f>
        <v>0</v>
      </c>
      <c r="AY869" s="35">
        <f>AY852*'People_Inputs'!$O$53</f>
        <v>0</v>
      </c>
      <c r="AZ869" s="35">
        <f>AZ852*'People_Inputs'!$O$53</f>
        <v>0</v>
      </c>
      <c r="BA869" s="35">
        <f>BA852*'People_Inputs'!$O$53</f>
        <v>0</v>
      </c>
      <c r="BB869" s="35">
        <f>BB852*'People_Inputs'!$O$53</f>
        <v>0</v>
      </c>
      <c r="BC869" s="35">
        <f>BC852*'People_Inputs'!$O$53</f>
        <v>0</v>
      </c>
      <c r="BD869" s="35">
        <f>BD852*'People_Inputs'!$O$53</f>
        <v>0</v>
      </c>
      <c r="BE869" s="35">
        <f>BE852*'People_Inputs'!$O$53</f>
        <v>0</v>
      </c>
      <c r="BF869" s="35">
        <f>BF852*'People_Inputs'!$O$53</f>
        <v>0</v>
      </c>
      <c r="BG869" s="35">
        <f>BG852*'People_Inputs'!$O$53</f>
        <v>0</v>
      </c>
      <c r="BH869" s="35">
        <f>BH852*'People_Inputs'!$O$53</f>
        <v>0</v>
      </c>
      <c r="BI869" s="35">
        <f>BI852*'People_Inputs'!$O$53</f>
        <v>0</v>
      </c>
      <c r="BJ869" s="35">
        <f>BJ852*'People_Inputs'!$O$53</f>
        <v>0</v>
      </c>
      <c r="BK869" s="35">
        <f>BK852*'People_Inputs'!$O$53</f>
        <v>0</v>
      </c>
      <c r="BL869" s="35">
        <f>BL852*'People_Inputs'!$O$53</f>
        <v>0</v>
      </c>
      <c r="BM869" s="35">
        <f>BM852*'People_Inputs'!$O$53</f>
        <v>0</v>
      </c>
      <c r="BN869" s="35">
        <f>BN852*'People_Inputs'!$O$53</f>
        <v>0</v>
      </c>
      <c r="BO869" s="35">
        <f>BO852*'People_Inputs'!$O$53</f>
        <v>0</v>
      </c>
    </row>
    <row r="870" ht="28" customHeight="1">
      <c r="A870" s="2" t="str">
        <v>SLOT43.EQUIPMENT</v>
      </c>
      <c r="B870" s="6" t="str">
        <v>SLOT43 IT equipment purchase</v>
      </c>
      <c r="C870" s="2" t="str">
        <v>EUR</v>
      </c>
      <c r="D870" s="2" t="str">
        <v>SUM</v>
      </c>
      <c r="E870" s="36">
        <f>SUM(H870:BO870)</f>
        <v>0</v>
      </c>
      <c r="F870" s="6" t="str">
        <v>Spare row; inactive until a hire and an exit month are entered on People_Inputs</v>
      </c>
      <c r="G870" s="2"/>
      <c r="H870" s="35">
        <f>IF(AND(H851=1,(H$6-'People_Inputs'!$H$53)/'Inputs'!$E$26=ROUNDDOWN((H$6-'People_Inputs'!$H$53)/'Inputs'!$E$26,0)),'People_Inputs'!$P$53,0)</f>
        <v>0</v>
      </c>
      <c r="I870" s="35">
        <f>IF(AND(I851=1,(I$6-'People_Inputs'!$H$53)/'Inputs'!$E$26=ROUNDDOWN((I$6-'People_Inputs'!$H$53)/'Inputs'!$E$26,0)),'People_Inputs'!$P$53,0)</f>
        <v>0</v>
      </c>
      <c r="J870" s="35">
        <f>IF(AND(J851=1,(J$6-'People_Inputs'!$H$53)/'Inputs'!$E$26=ROUNDDOWN((J$6-'People_Inputs'!$H$53)/'Inputs'!$E$26,0)),'People_Inputs'!$P$53,0)</f>
        <v>0</v>
      </c>
      <c r="K870" s="35">
        <f>IF(AND(K851=1,(K$6-'People_Inputs'!$H$53)/'Inputs'!$E$26=ROUNDDOWN((K$6-'People_Inputs'!$H$53)/'Inputs'!$E$26,0)),'People_Inputs'!$P$53,0)</f>
        <v>0</v>
      </c>
      <c r="L870" s="35">
        <f>IF(AND(L851=1,(L$6-'People_Inputs'!$H$53)/'Inputs'!$E$26=ROUNDDOWN((L$6-'People_Inputs'!$H$53)/'Inputs'!$E$26,0)),'People_Inputs'!$P$53,0)</f>
        <v>0</v>
      </c>
      <c r="M870" s="35">
        <f>IF(AND(M851=1,(M$6-'People_Inputs'!$H$53)/'Inputs'!$E$26=ROUNDDOWN((M$6-'People_Inputs'!$H$53)/'Inputs'!$E$26,0)),'People_Inputs'!$P$53,0)</f>
        <v>0</v>
      </c>
      <c r="N870" s="35">
        <f>IF(AND(N851=1,(N$6-'People_Inputs'!$H$53)/'Inputs'!$E$26=ROUNDDOWN((N$6-'People_Inputs'!$H$53)/'Inputs'!$E$26,0)),'People_Inputs'!$P$53,0)</f>
        <v>0</v>
      </c>
      <c r="O870" s="35">
        <f>IF(AND(O851=1,(O$6-'People_Inputs'!$H$53)/'Inputs'!$E$26=ROUNDDOWN((O$6-'People_Inputs'!$H$53)/'Inputs'!$E$26,0)),'People_Inputs'!$P$53,0)</f>
        <v>0</v>
      </c>
      <c r="P870" s="35">
        <f>IF(AND(P851=1,(P$6-'People_Inputs'!$H$53)/'Inputs'!$E$26=ROUNDDOWN((P$6-'People_Inputs'!$H$53)/'Inputs'!$E$26,0)),'People_Inputs'!$P$53,0)</f>
        <v>0</v>
      </c>
      <c r="Q870" s="35">
        <f>IF(AND(Q851=1,(Q$6-'People_Inputs'!$H$53)/'Inputs'!$E$26=ROUNDDOWN((Q$6-'People_Inputs'!$H$53)/'Inputs'!$E$26,0)),'People_Inputs'!$P$53,0)</f>
        <v>0</v>
      </c>
      <c r="R870" s="35">
        <f>IF(AND(R851=1,(R$6-'People_Inputs'!$H$53)/'Inputs'!$E$26=ROUNDDOWN((R$6-'People_Inputs'!$H$53)/'Inputs'!$E$26,0)),'People_Inputs'!$P$53,0)</f>
        <v>0</v>
      </c>
      <c r="S870" s="35">
        <f>IF(AND(S851=1,(S$6-'People_Inputs'!$H$53)/'Inputs'!$E$26=ROUNDDOWN((S$6-'People_Inputs'!$H$53)/'Inputs'!$E$26,0)),'People_Inputs'!$P$53,0)</f>
        <v>0</v>
      </c>
      <c r="T870" s="35">
        <f>IF(AND(T851=1,(T$6-'People_Inputs'!$H$53)/'Inputs'!$E$26=ROUNDDOWN((T$6-'People_Inputs'!$H$53)/'Inputs'!$E$26,0)),'People_Inputs'!$P$53,0)</f>
        <v>0</v>
      </c>
      <c r="U870" s="35">
        <f>IF(AND(U851=1,(U$6-'People_Inputs'!$H$53)/'Inputs'!$E$26=ROUNDDOWN((U$6-'People_Inputs'!$H$53)/'Inputs'!$E$26,0)),'People_Inputs'!$P$53,0)</f>
        <v>0</v>
      </c>
      <c r="V870" s="35">
        <f>IF(AND(V851=1,(V$6-'People_Inputs'!$H$53)/'Inputs'!$E$26=ROUNDDOWN((V$6-'People_Inputs'!$H$53)/'Inputs'!$E$26,0)),'People_Inputs'!$P$53,0)</f>
        <v>0</v>
      </c>
      <c r="W870" s="35">
        <f>IF(AND(W851=1,(W$6-'People_Inputs'!$H$53)/'Inputs'!$E$26=ROUNDDOWN((W$6-'People_Inputs'!$H$53)/'Inputs'!$E$26,0)),'People_Inputs'!$P$53,0)</f>
        <v>0</v>
      </c>
      <c r="X870" s="35">
        <f>IF(AND(X851=1,(X$6-'People_Inputs'!$H$53)/'Inputs'!$E$26=ROUNDDOWN((X$6-'People_Inputs'!$H$53)/'Inputs'!$E$26,0)),'People_Inputs'!$P$53,0)</f>
        <v>0</v>
      </c>
      <c r="Y870" s="35">
        <f>IF(AND(Y851=1,(Y$6-'People_Inputs'!$H$53)/'Inputs'!$E$26=ROUNDDOWN((Y$6-'People_Inputs'!$H$53)/'Inputs'!$E$26,0)),'People_Inputs'!$P$53,0)</f>
        <v>0</v>
      </c>
      <c r="Z870" s="35">
        <f>IF(AND(Z851=1,(Z$6-'People_Inputs'!$H$53)/'Inputs'!$E$26=ROUNDDOWN((Z$6-'People_Inputs'!$H$53)/'Inputs'!$E$26,0)),'People_Inputs'!$P$53,0)</f>
        <v>0</v>
      </c>
      <c r="AA870" s="35">
        <f>IF(AND(AA851=1,(AA$6-'People_Inputs'!$H$53)/'Inputs'!$E$26=ROUNDDOWN((AA$6-'People_Inputs'!$H$53)/'Inputs'!$E$26,0)),'People_Inputs'!$P$53,0)</f>
        <v>0</v>
      </c>
      <c r="AB870" s="35">
        <f>IF(AND(AB851=1,(AB$6-'People_Inputs'!$H$53)/'Inputs'!$E$26=ROUNDDOWN((AB$6-'People_Inputs'!$H$53)/'Inputs'!$E$26,0)),'People_Inputs'!$P$53,0)</f>
        <v>0</v>
      </c>
      <c r="AC870" s="35">
        <f>IF(AND(AC851=1,(AC$6-'People_Inputs'!$H$53)/'Inputs'!$E$26=ROUNDDOWN((AC$6-'People_Inputs'!$H$53)/'Inputs'!$E$26,0)),'People_Inputs'!$P$53,0)</f>
        <v>0</v>
      </c>
      <c r="AD870" s="35">
        <f>IF(AND(AD851=1,(AD$6-'People_Inputs'!$H$53)/'Inputs'!$E$26=ROUNDDOWN((AD$6-'People_Inputs'!$H$53)/'Inputs'!$E$26,0)),'People_Inputs'!$P$53,0)</f>
        <v>0</v>
      </c>
      <c r="AE870" s="35">
        <f>IF(AND(AE851=1,(AE$6-'People_Inputs'!$H$53)/'Inputs'!$E$26=ROUNDDOWN((AE$6-'People_Inputs'!$H$53)/'Inputs'!$E$26,0)),'People_Inputs'!$P$53,0)</f>
        <v>0</v>
      </c>
      <c r="AF870" s="35">
        <f>IF(AND(AF851=1,(AF$6-'People_Inputs'!$H$53)/'Inputs'!$E$26=ROUNDDOWN((AF$6-'People_Inputs'!$H$53)/'Inputs'!$E$26,0)),'People_Inputs'!$P$53,0)</f>
        <v>0</v>
      </c>
      <c r="AG870" s="35">
        <f>IF(AND(AG851=1,(AG$6-'People_Inputs'!$H$53)/'Inputs'!$E$26=ROUNDDOWN((AG$6-'People_Inputs'!$H$53)/'Inputs'!$E$26,0)),'People_Inputs'!$P$53,0)</f>
        <v>0</v>
      </c>
      <c r="AH870" s="35">
        <f>IF(AND(AH851=1,(AH$6-'People_Inputs'!$H$53)/'Inputs'!$E$26=ROUNDDOWN((AH$6-'People_Inputs'!$H$53)/'Inputs'!$E$26,0)),'People_Inputs'!$P$53,0)</f>
        <v>0</v>
      </c>
      <c r="AI870" s="35">
        <f>IF(AND(AI851=1,(AI$6-'People_Inputs'!$H$53)/'Inputs'!$E$26=ROUNDDOWN((AI$6-'People_Inputs'!$H$53)/'Inputs'!$E$26,0)),'People_Inputs'!$P$53,0)</f>
        <v>0</v>
      </c>
      <c r="AJ870" s="35">
        <f>IF(AND(AJ851=1,(AJ$6-'People_Inputs'!$H$53)/'Inputs'!$E$26=ROUNDDOWN((AJ$6-'People_Inputs'!$H$53)/'Inputs'!$E$26,0)),'People_Inputs'!$P$53,0)</f>
        <v>0</v>
      </c>
      <c r="AK870" s="35">
        <f>IF(AND(AK851=1,(AK$6-'People_Inputs'!$H$53)/'Inputs'!$E$26=ROUNDDOWN((AK$6-'People_Inputs'!$H$53)/'Inputs'!$E$26,0)),'People_Inputs'!$P$53,0)</f>
        <v>0</v>
      </c>
      <c r="AL870" s="35">
        <f>IF(AND(AL851=1,(AL$6-'People_Inputs'!$H$53)/'Inputs'!$E$26=ROUNDDOWN((AL$6-'People_Inputs'!$H$53)/'Inputs'!$E$26,0)),'People_Inputs'!$P$53,0)</f>
        <v>0</v>
      </c>
      <c r="AM870" s="35">
        <f>IF(AND(AM851=1,(AM$6-'People_Inputs'!$H$53)/'Inputs'!$E$26=ROUNDDOWN((AM$6-'People_Inputs'!$H$53)/'Inputs'!$E$26,0)),'People_Inputs'!$P$53,0)</f>
        <v>0</v>
      </c>
      <c r="AN870" s="35">
        <f>IF(AND(AN851=1,(AN$6-'People_Inputs'!$H$53)/'Inputs'!$E$26=ROUNDDOWN((AN$6-'People_Inputs'!$H$53)/'Inputs'!$E$26,0)),'People_Inputs'!$P$53,0)</f>
        <v>0</v>
      </c>
      <c r="AO870" s="35">
        <f>IF(AND(AO851=1,(AO$6-'People_Inputs'!$H$53)/'Inputs'!$E$26=ROUNDDOWN((AO$6-'People_Inputs'!$H$53)/'Inputs'!$E$26,0)),'People_Inputs'!$P$53,0)</f>
        <v>0</v>
      </c>
      <c r="AP870" s="35">
        <f>IF(AND(AP851=1,(AP$6-'People_Inputs'!$H$53)/'Inputs'!$E$26=ROUNDDOWN((AP$6-'People_Inputs'!$H$53)/'Inputs'!$E$26,0)),'People_Inputs'!$P$53,0)</f>
        <v>0</v>
      </c>
      <c r="AQ870" s="35">
        <f>IF(AND(AQ851=1,(AQ$6-'People_Inputs'!$H$53)/'Inputs'!$E$26=ROUNDDOWN((AQ$6-'People_Inputs'!$H$53)/'Inputs'!$E$26,0)),'People_Inputs'!$P$53,0)</f>
        <v>0</v>
      </c>
      <c r="AR870" s="35">
        <f>IF(AND(AR851=1,(AR$6-'People_Inputs'!$H$53)/'Inputs'!$E$26=ROUNDDOWN((AR$6-'People_Inputs'!$H$53)/'Inputs'!$E$26,0)),'People_Inputs'!$P$53,0)</f>
        <v>0</v>
      </c>
      <c r="AS870" s="35">
        <f>IF(AND(AS851=1,(AS$6-'People_Inputs'!$H$53)/'Inputs'!$E$26=ROUNDDOWN((AS$6-'People_Inputs'!$H$53)/'Inputs'!$E$26,0)),'People_Inputs'!$P$53,0)</f>
        <v>0</v>
      </c>
      <c r="AT870" s="35">
        <f>IF(AND(AT851=1,(AT$6-'People_Inputs'!$H$53)/'Inputs'!$E$26=ROUNDDOWN((AT$6-'People_Inputs'!$H$53)/'Inputs'!$E$26,0)),'People_Inputs'!$P$53,0)</f>
        <v>0</v>
      </c>
      <c r="AU870" s="35">
        <f>IF(AND(AU851=1,(AU$6-'People_Inputs'!$H$53)/'Inputs'!$E$26=ROUNDDOWN((AU$6-'People_Inputs'!$H$53)/'Inputs'!$E$26,0)),'People_Inputs'!$P$53,0)</f>
        <v>0</v>
      </c>
      <c r="AV870" s="35">
        <f>IF(AND(AV851=1,(AV$6-'People_Inputs'!$H$53)/'Inputs'!$E$26=ROUNDDOWN((AV$6-'People_Inputs'!$H$53)/'Inputs'!$E$26,0)),'People_Inputs'!$P$53,0)</f>
        <v>0</v>
      </c>
      <c r="AW870" s="35">
        <f>IF(AND(AW851=1,(AW$6-'People_Inputs'!$H$53)/'Inputs'!$E$26=ROUNDDOWN((AW$6-'People_Inputs'!$H$53)/'Inputs'!$E$26,0)),'People_Inputs'!$P$53,0)</f>
        <v>0</v>
      </c>
      <c r="AX870" s="35">
        <f>IF(AND(AX851=1,(AX$6-'People_Inputs'!$H$53)/'Inputs'!$E$26=ROUNDDOWN((AX$6-'People_Inputs'!$H$53)/'Inputs'!$E$26,0)),'People_Inputs'!$P$53,0)</f>
        <v>0</v>
      </c>
      <c r="AY870" s="35">
        <f>IF(AND(AY851=1,(AY$6-'People_Inputs'!$H$53)/'Inputs'!$E$26=ROUNDDOWN((AY$6-'People_Inputs'!$H$53)/'Inputs'!$E$26,0)),'People_Inputs'!$P$53,0)</f>
        <v>0</v>
      </c>
      <c r="AZ870" s="35">
        <f>IF(AND(AZ851=1,(AZ$6-'People_Inputs'!$H$53)/'Inputs'!$E$26=ROUNDDOWN((AZ$6-'People_Inputs'!$H$53)/'Inputs'!$E$26,0)),'People_Inputs'!$P$53,0)</f>
        <v>0</v>
      </c>
      <c r="BA870" s="35">
        <f>IF(AND(BA851=1,(BA$6-'People_Inputs'!$H$53)/'Inputs'!$E$26=ROUNDDOWN((BA$6-'People_Inputs'!$H$53)/'Inputs'!$E$26,0)),'People_Inputs'!$P$53,0)</f>
        <v>0</v>
      </c>
      <c r="BB870" s="35">
        <f>IF(AND(BB851=1,(BB$6-'People_Inputs'!$H$53)/'Inputs'!$E$26=ROUNDDOWN((BB$6-'People_Inputs'!$H$53)/'Inputs'!$E$26,0)),'People_Inputs'!$P$53,0)</f>
        <v>0</v>
      </c>
      <c r="BC870" s="35">
        <f>IF(AND(BC851=1,(BC$6-'People_Inputs'!$H$53)/'Inputs'!$E$26=ROUNDDOWN((BC$6-'People_Inputs'!$H$53)/'Inputs'!$E$26,0)),'People_Inputs'!$P$53,0)</f>
        <v>0</v>
      </c>
      <c r="BD870" s="35">
        <f>IF(AND(BD851=1,(BD$6-'People_Inputs'!$H$53)/'Inputs'!$E$26=ROUNDDOWN((BD$6-'People_Inputs'!$H$53)/'Inputs'!$E$26,0)),'People_Inputs'!$P$53,0)</f>
        <v>0</v>
      </c>
      <c r="BE870" s="35">
        <f>IF(AND(BE851=1,(BE$6-'People_Inputs'!$H$53)/'Inputs'!$E$26=ROUNDDOWN((BE$6-'People_Inputs'!$H$53)/'Inputs'!$E$26,0)),'People_Inputs'!$P$53,0)</f>
        <v>0</v>
      </c>
      <c r="BF870" s="35">
        <f>IF(AND(BF851=1,(BF$6-'People_Inputs'!$H$53)/'Inputs'!$E$26=ROUNDDOWN((BF$6-'People_Inputs'!$H$53)/'Inputs'!$E$26,0)),'People_Inputs'!$P$53,0)</f>
        <v>0</v>
      </c>
      <c r="BG870" s="35">
        <f>IF(AND(BG851=1,(BG$6-'People_Inputs'!$H$53)/'Inputs'!$E$26=ROUNDDOWN((BG$6-'People_Inputs'!$H$53)/'Inputs'!$E$26,0)),'People_Inputs'!$P$53,0)</f>
        <v>0</v>
      </c>
      <c r="BH870" s="35">
        <f>IF(AND(BH851=1,(BH$6-'People_Inputs'!$H$53)/'Inputs'!$E$26=ROUNDDOWN((BH$6-'People_Inputs'!$H$53)/'Inputs'!$E$26,0)),'People_Inputs'!$P$53,0)</f>
        <v>0</v>
      </c>
      <c r="BI870" s="35">
        <f>IF(AND(BI851=1,(BI$6-'People_Inputs'!$H$53)/'Inputs'!$E$26=ROUNDDOWN((BI$6-'People_Inputs'!$H$53)/'Inputs'!$E$26,0)),'People_Inputs'!$P$53,0)</f>
        <v>0</v>
      </c>
      <c r="BJ870" s="35">
        <f>IF(AND(BJ851=1,(BJ$6-'People_Inputs'!$H$53)/'Inputs'!$E$26=ROUNDDOWN((BJ$6-'People_Inputs'!$H$53)/'Inputs'!$E$26,0)),'People_Inputs'!$P$53,0)</f>
        <v>0</v>
      </c>
      <c r="BK870" s="35">
        <f>IF(AND(BK851=1,(BK$6-'People_Inputs'!$H$53)/'Inputs'!$E$26=ROUNDDOWN((BK$6-'People_Inputs'!$H$53)/'Inputs'!$E$26,0)),'People_Inputs'!$P$53,0)</f>
        <v>0</v>
      </c>
      <c r="BL870" s="35">
        <f>IF(AND(BL851=1,(BL$6-'People_Inputs'!$H$53)/'Inputs'!$E$26=ROUNDDOWN((BL$6-'People_Inputs'!$H$53)/'Inputs'!$E$26,0)),'People_Inputs'!$P$53,0)</f>
        <v>0</v>
      </c>
      <c r="BM870" s="35">
        <f>IF(AND(BM851=1,(BM$6-'People_Inputs'!$H$53)/'Inputs'!$E$26=ROUNDDOWN((BM$6-'People_Inputs'!$H$53)/'Inputs'!$E$26,0)),'People_Inputs'!$P$53,0)</f>
        <v>0</v>
      </c>
      <c r="BN870" s="35">
        <f>IF(AND(BN851=1,(BN$6-'People_Inputs'!$H$53)/'Inputs'!$E$26=ROUNDDOWN((BN$6-'People_Inputs'!$H$53)/'Inputs'!$E$26,0)),'People_Inputs'!$P$53,0)</f>
        <v>0</v>
      </c>
      <c r="BO870" s="35">
        <f>IF(AND(BO851=1,(BO$6-'People_Inputs'!$H$53)/'Inputs'!$E$26=ROUNDDOWN((BO$6-'People_Inputs'!$H$53)/'Inputs'!$E$26,0)),'People_Inputs'!$P$53,0)</f>
        <v>0</v>
      </c>
    </row>
    <row r="871" ht="28" customHeight="1">
      <c r="A871" s="2" t="str">
        <v>SLOT44.ACTIVE</v>
      </c>
      <c r="B871" s="6" t="str">
        <v>SLOT44 active in the month (1 = yes)</v>
      </c>
      <c r="C871" s="2" t="str">
        <v>count</v>
      </c>
      <c r="D871" s="2" t="str">
        <v>END</v>
      </c>
      <c r="E871" s="34">
        <f>BO871</f>
        <v>0</v>
      </c>
      <c r="F871" s="6" t="str">
        <v>Spare row; inactive until a hire and an exit month are entered on People_Inputs</v>
      </c>
      <c r="G871" s="2"/>
      <c r="H871" s="33">
        <f>IF(AND(H$6&gt;='People_Inputs'!$H$54,H$6&lt;='People_Inputs'!$I$54),1,0)</f>
        <v>0</v>
      </c>
      <c r="I871" s="33">
        <f>IF(AND(I$6&gt;='People_Inputs'!$H$54,I$6&lt;='People_Inputs'!$I$54),1,0)</f>
        <v>0</v>
      </c>
      <c r="J871" s="33">
        <f>IF(AND(J$6&gt;='People_Inputs'!$H$54,J$6&lt;='People_Inputs'!$I$54),1,0)</f>
        <v>0</v>
      </c>
      <c r="K871" s="33">
        <f>IF(AND(K$6&gt;='People_Inputs'!$H$54,K$6&lt;='People_Inputs'!$I$54),1,0)</f>
        <v>0</v>
      </c>
      <c r="L871" s="33">
        <f>IF(AND(L$6&gt;='People_Inputs'!$H$54,L$6&lt;='People_Inputs'!$I$54),1,0)</f>
        <v>0</v>
      </c>
      <c r="M871" s="33">
        <f>IF(AND(M$6&gt;='People_Inputs'!$H$54,M$6&lt;='People_Inputs'!$I$54),1,0)</f>
        <v>0</v>
      </c>
      <c r="N871" s="33">
        <f>IF(AND(N$6&gt;='People_Inputs'!$H$54,N$6&lt;='People_Inputs'!$I$54),1,0)</f>
        <v>0</v>
      </c>
      <c r="O871" s="33">
        <f>IF(AND(O$6&gt;='People_Inputs'!$H$54,O$6&lt;='People_Inputs'!$I$54),1,0)</f>
        <v>0</v>
      </c>
      <c r="P871" s="33">
        <f>IF(AND(P$6&gt;='People_Inputs'!$H$54,P$6&lt;='People_Inputs'!$I$54),1,0)</f>
        <v>0</v>
      </c>
      <c r="Q871" s="33">
        <f>IF(AND(Q$6&gt;='People_Inputs'!$H$54,Q$6&lt;='People_Inputs'!$I$54),1,0)</f>
        <v>0</v>
      </c>
      <c r="R871" s="33">
        <f>IF(AND(R$6&gt;='People_Inputs'!$H$54,R$6&lt;='People_Inputs'!$I$54),1,0)</f>
        <v>0</v>
      </c>
      <c r="S871" s="33">
        <f>IF(AND(S$6&gt;='People_Inputs'!$H$54,S$6&lt;='People_Inputs'!$I$54),1,0)</f>
        <v>0</v>
      </c>
      <c r="T871" s="33">
        <f>IF(AND(T$6&gt;='People_Inputs'!$H$54,T$6&lt;='People_Inputs'!$I$54),1,0)</f>
        <v>0</v>
      </c>
      <c r="U871" s="33">
        <f>IF(AND(U$6&gt;='People_Inputs'!$H$54,U$6&lt;='People_Inputs'!$I$54),1,0)</f>
        <v>0</v>
      </c>
      <c r="V871" s="33">
        <f>IF(AND(V$6&gt;='People_Inputs'!$H$54,V$6&lt;='People_Inputs'!$I$54),1,0)</f>
        <v>0</v>
      </c>
      <c r="W871" s="33">
        <f>IF(AND(W$6&gt;='People_Inputs'!$H$54,W$6&lt;='People_Inputs'!$I$54),1,0)</f>
        <v>0</v>
      </c>
      <c r="X871" s="33">
        <f>IF(AND(X$6&gt;='People_Inputs'!$H$54,X$6&lt;='People_Inputs'!$I$54),1,0)</f>
        <v>0</v>
      </c>
      <c r="Y871" s="33">
        <f>IF(AND(Y$6&gt;='People_Inputs'!$H$54,Y$6&lt;='People_Inputs'!$I$54),1,0)</f>
        <v>0</v>
      </c>
      <c r="Z871" s="33">
        <f>IF(AND(Z$6&gt;='People_Inputs'!$H$54,Z$6&lt;='People_Inputs'!$I$54),1,0)</f>
        <v>0</v>
      </c>
      <c r="AA871" s="33">
        <f>IF(AND(AA$6&gt;='People_Inputs'!$H$54,AA$6&lt;='People_Inputs'!$I$54),1,0)</f>
        <v>0</v>
      </c>
      <c r="AB871" s="33">
        <f>IF(AND(AB$6&gt;='People_Inputs'!$H$54,AB$6&lt;='People_Inputs'!$I$54),1,0)</f>
        <v>0</v>
      </c>
      <c r="AC871" s="33">
        <f>IF(AND(AC$6&gt;='People_Inputs'!$H$54,AC$6&lt;='People_Inputs'!$I$54),1,0)</f>
        <v>0</v>
      </c>
      <c r="AD871" s="33">
        <f>IF(AND(AD$6&gt;='People_Inputs'!$H$54,AD$6&lt;='People_Inputs'!$I$54),1,0)</f>
        <v>0</v>
      </c>
      <c r="AE871" s="33">
        <f>IF(AND(AE$6&gt;='People_Inputs'!$H$54,AE$6&lt;='People_Inputs'!$I$54),1,0)</f>
        <v>0</v>
      </c>
      <c r="AF871" s="33">
        <f>IF(AND(AF$6&gt;='People_Inputs'!$H$54,AF$6&lt;='People_Inputs'!$I$54),1,0)</f>
        <v>0</v>
      </c>
      <c r="AG871" s="33">
        <f>IF(AND(AG$6&gt;='People_Inputs'!$H$54,AG$6&lt;='People_Inputs'!$I$54),1,0)</f>
        <v>0</v>
      </c>
      <c r="AH871" s="33">
        <f>IF(AND(AH$6&gt;='People_Inputs'!$H$54,AH$6&lt;='People_Inputs'!$I$54),1,0)</f>
        <v>0</v>
      </c>
      <c r="AI871" s="33">
        <f>IF(AND(AI$6&gt;='People_Inputs'!$H$54,AI$6&lt;='People_Inputs'!$I$54),1,0)</f>
        <v>0</v>
      </c>
      <c r="AJ871" s="33">
        <f>IF(AND(AJ$6&gt;='People_Inputs'!$H$54,AJ$6&lt;='People_Inputs'!$I$54),1,0)</f>
        <v>0</v>
      </c>
      <c r="AK871" s="33">
        <f>IF(AND(AK$6&gt;='People_Inputs'!$H$54,AK$6&lt;='People_Inputs'!$I$54),1,0)</f>
        <v>0</v>
      </c>
      <c r="AL871" s="33">
        <f>IF(AND(AL$6&gt;='People_Inputs'!$H$54,AL$6&lt;='People_Inputs'!$I$54),1,0)</f>
        <v>0</v>
      </c>
      <c r="AM871" s="33">
        <f>IF(AND(AM$6&gt;='People_Inputs'!$H$54,AM$6&lt;='People_Inputs'!$I$54),1,0)</f>
        <v>0</v>
      </c>
      <c r="AN871" s="33">
        <f>IF(AND(AN$6&gt;='People_Inputs'!$H$54,AN$6&lt;='People_Inputs'!$I$54),1,0)</f>
        <v>0</v>
      </c>
      <c r="AO871" s="33">
        <f>IF(AND(AO$6&gt;='People_Inputs'!$H$54,AO$6&lt;='People_Inputs'!$I$54),1,0)</f>
        <v>0</v>
      </c>
      <c r="AP871" s="33">
        <f>IF(AND(AP$6&gt;='People_Inputs'!$H$54,AP$6&lt;='People_Inputs'!$I$54),1,0)</f>
        <v>0</v>
      </c>
      <c r="AQ871" s="33">
        <f>IF(AND(AQ$6&gt;='People_Inputs'!$H$54,AQ$6&lt;='People_Inputs'!$I$54),1,0)</f>
        <v>0</v>
      </c>
      <c r="AR871" s="33">
        <f>IF(AND(AR$6&gt;='People_Inputs'!$H$54,AR$6&lt;='People_Inputs'!$I$54),1,0)</f>
        <v>0</v>
      </c>
      <c r="AS871" s="33">
        <f>IF(AND(AS$6&gt;='People_Inputs'!$H$54,AS$6&lt;='People_Inputs'!$I$54),1,0)</f>
        <v>0</v>
      </c>
      <c r="AT871" s="33">
        <f>IF(AND(AT$6&gt;='People_Inputs'!$H$54,AT$6&lt;='People_Inputs'!$I$54),1,0)</f>
        <v>0</v>
      </c>
      <c r="AU871" s="33">
        <f>IF(AND(AU$6&gt;='People_Inputs'!$H$54,AU$6&lt;='People_Inputs'!$I$54),1,0)</f>
        <v>0</v>
      </c>
      <c r="AV871" s="33">
        <f>IF(AND(AV$6&gt;='People_Inputs'!$H$54,AV$6&lt;='People_Inputs'!$I$54),1,0)</f>
        <v>0</v>
      </c>
      <c r="AW871" s="33">
        <f>IF(AND(AW$6&gt;='People_Inputs'!$H$54,AW$6&lt;='People_Inputs'!$I$54),1,0)</f>
        <v>0</v>
      </c>
      <c r="AX871" s="33">
        <f>IF(AND(AX$6&gt;='People_Inputs'!$H$54,AX$6&lt;='People_Inputs'!$I$54),1,0)</f>
        <v>0</v>
      </c>
      <c r="AY871" s="33">
        <f>IF(AND(AY$6&gt;='People_Inputs'!$H$54,AY$6&lt;='People_Inputs'!$I$54),1,0)</f>
        <v>0</v>
      </c>
      <c r="AZ871" s="33">
        <f>IF(AND(AZ$6&gt;='People_Inputs'!$H$54,AZ$6&lt;='People_Inputs'!$I$54),1,0)</f>
        <v>0</v>
      </c>
      <c r="BA871" s="33">
        <f>IF(AND(BA$6&gt;='People_Inputs'!$H$54,BA$6&lt;='People_Inputs'!$I$54),1,0)</f>
        <v>0</v>
      </c>
      <c r="BB871" s="33">
        <f>IF(AND(BB$6&gt;='People_Inputs'!$H$54,BB$6&lt;='People_Inputs'!$I$54),1,0)</f>
        <v>0</v>
      </c>
      <c r="BC871" s="33">
        <f>IF(AND(BC$6&gt;='People_Inputs'!$H$54,BC$6&lt;='People_Inputs'!$I$54),1,0)</f>
        <v>0</v>
      </c>
      <c r="BD871" s="33">
        <f>IF(AND(BD$6&gt;='People_Inputs'!$H$54,BD$6&lt;='People_Inputs'!$I$54),1,0)</f>
        <v>0</v>
      </c>
      <c r="BE871" s="33">
        <f>IF(AND(BE$6&gt;='People_Inputs'!$H$54,BE$6&lt;='People_Inputs'!$I$54),1,0)</f>
        <v>0</v>
      </c>
      <c r="BF871" s="33">
        <f>IF(AND(BF$6&gt;='People_Inputs'!$H$54,BF$6&lt;='People_Inputs'!$I$54),1,0)</f>
        <v>0</v>
      </c>
      <c r="BG871" s="33">
        <f>IF(AND(BG$6&gt;='People_Inputs'!$H$54,BG$6&lt;='People_Inputs'!$I$54),1,0)</f>
        <v>0</v>
      </c>
      <c r="BH871" s="33">
        <f>IF(AND(BH$6&gt;='People_Inputs'!$H$54,BH$6&lt;='People_Inputs'!$I$54),1,0)</f>
        <v>0</v>
      </c>
      <c r="BI871" s="33">
        <f>IF(AND(BI$6&gt;='People_Inputs'!$H$54,BI$6&lt;='People_Inputs'!$I$54),1,0)</f>
        <v>0</v>
      </c>
      <c r="BJ871" s="33">
        <f>IF(AND(BJ$6&gt;='People_Inputs'!$H$54,BJ$6&lt;='People_Inputs'!$I$54),1,0)</f>
        <v>0</v>
      </c>
      <c r="BK871" s="33">
        <f>IF(AND(BK$6&gt;='People_Inputs'!$H$54,BK$6&lt;='People_Inputs'!$I$54),1,0)</f>
        <v>0</v>
      </c>
      <c r="BL871" s="33">
        <f>IF(AND(BL$6&gt;='People_Inputs'!$H$54,BL$6&lt;='People_Inputs'!$I$54),1,0)</f>
        <v>0</v>
      </c>
      <c r="BM871" s="33">
        <f>IF(AND(BM$6&gt;='People_Inputs'!$H$54,BM$6&lt;='People_Inputs'!$I$54),1,0)</f>
        <v>0</v>
      </c>
      <c r="BN871" s="33">
        <f>IF(AND(BN$6&gt;='People_Inputs'!$H$54,BN$6&lt;='People_Inputs'!$I$54),1,0)</f>
        <v>0</v>
      </c>
      <c r="BO871" s="33">
        <f>IF(AND(BO$6&gt;='People_Inputs'!$H$54,BO$6&lt;='People_Inputs'!$I$54),1,0)</f>
        <v>0</v>
      </c>
    </row>
    <row r="872" ht="28" customHeight="1">
      <c r="A872" s="2" t="str">
        <v>SLOT44.FTE</v>
      </c>
      <c r="B872" s="6" t="str">
        <v>SLOT44 FTE</v>
      </c>
      <c r="C872" s="2" t="str">
        <v>FTE</v>
      </c>
      <c r="D872" s="2" t="str">
        <v>END</v>
      </c>
      <c r="E872" s="34">
        <f>BO872</f>
        <v>0</v>
      </c>
      <c r="F872" s="6" t="str">
        <v>Spare row; inactive until a hire and an exit month are entered on People_Inputs</v>
      </c>
      <c r="G872" s="2"/>
      <c r="H872" s="33">
        <f>H871*'People_Inputs'!$J$54</f>
        <v>0</v>
      </c>
      <c r="I872" s="33">
        <f>I871*'People_Inputs'!$J$54</f>
        <v>0</v>
      </c>
      <c r="J872" s="33">
        <f>J871*'People_Inputs'!$J$54</f>
        <v>0</v>
      </c>
      <c r="K872" s="33">
        <f>K871*'People_Inputs'!$J$54</f>
        <v>0</v>
      </c>
      <c r="L872" s="33">
        <f>L871*'People_Inputs'!$J$54</f>
        <v>0</v>
      </c>
      <c r="M872" s="33">
        <f>M871*'People_Inputs'!$J$54</f>
        <v>0</v>
      </c>
      <c r="N872" s="33">
        <f>N871*'People_Inputs'!$J$54</f>
        <v>0</v>
      </c>
      <c r="O872" s="33">
        <f>O871*'People_Inputs'!$J$54</f>
        <v>0</v>
      </c>
      <c r="P872" s="33">
        <f>P871*'People_Inputs'!$J$54</f>
        <v>0</v>
      </c>
      <c r="Q872" s="33">
        <f>Q871*'People_Inputs'!$J$54</f>
        <v>0</v>
      </c>
      <c r="R872" s="33">
        <f>R871*'People_Inputs'!$J$54</f>
        <v>0</v>
      </c>
      <c r="S872" s="33">
        <f>S871*'People_Inputs'!$J$54</f>
        <v>0</v>
      </c>
      <c r="T872" s="33">
        <f>T871*'People_Inputs'!$J$54</f>
        <v>0</v>
      </c>
      <c r="U872" s="33">
        <f>U871*'People_Inputs'!$J$54</f>
        <v>0</v>
      </c>
      <c r="V872" s="33">
        <f>V871*'People_Inputs'!$J$54</f>
        <v>0</v>
      </c>
      <c r="W872" s="33">
        <f>W871*'People_Inputs'!$J$54</f>
        <v>0</v>
      </c>
      <c r="X872" s="33">
        <f>X871*'People_Inputs'!$J$54</f>
        <v>0</v>
      </c>
      <c r="Y872" s="33">
        <f>Y871*'People_Inputs'!$J$54</f>
        <v>0</v>
      </c>
      <c r="Z872" s="33">
        <f>Z871*'People_Inputs'!$J$54</f>
        <v>0</v>
      </c>
      <c r="AA872" s="33">
        <f>AA871*'People_Inputs'!$J$54</f>
        <v>0</v>
      </c>
      <c r="AB872" s="33">
        <f>AB871*'People_Inputs'!$J$54</f>
        <v>0</v>
      </c>
      <c r="AC872" s="33">
        <f>AC871*'People_Inputs'!$J$54</f>
        <v>0</v>
      </c>
      <c r="AD872" s="33">
        <f>AD871*'People_Inputs'!$J$54</f>
        <v>0</v>
      </c>
      <c r="AE872" s="33">
        <f>AE871*'People_Inputs'!$J$54</f>
        <v>0</v>
      </c>
      <c r="AF872" s="33">
        <f>AF871*'People_Inputs'!$J$54</f>
        <v>0</v>
      </c>
      <c r="AG872" s="33">
        <f>AG871*'People_Inputs'!$J$54</f>
        <v>0</v>
      </c>
      <c r="AH872" s="33">
        <f>AH871*'People_Inputs'!$J$54</f>
        <v>0</v>
      </c>
      <c r="AI872" s="33">
        <f>AI871*'People_Inputs'!$J$54</f>
        <v>0</v>
      </c>
      <c r="AJ872" s="33">
        <f>AJ871*'People_Inputs'!$J$54</f>
        <v>0</v>
      </c>
      <c r="AK872" s="33">
        <f>AK871*'People_Inputs'!$J$54</f>
        <v>0</v>
      </c>
      <c r="AL872" s="33">
        <f>AL871*'People_Inputs'!$J$54</f>
        <v>0</v>
      </c>
      <c r="AM872" s="33">
        <f>AM871*'People_Inputs'!$J$54</f>
        <v>0</v>
      </c>
      <c r="AN872" s="33">
        <f>AN871*'People_Inputs'!$J$54</f>
        <v>0</v>
      </c>
      <c r="AO872" s="33">
        <f>AO871*'People_Inputs'!$J$54</f>
        <v>0</v>
      </c>
      <c r="AP872" s="33">
        <f>AP871*'People_Inputs'!$J$54</f>
        <v>0</v>
      </c>
      <c r="AQ872" s="33">
        <f>AQ871*'People_Inputs'!$J$54</f>
        <v>0</v>
      </c>
      <c r="AR872" s="33">
        <f>AR871*'People_Inputs'!$J$54</f>
        <v>0</v>
      </c>
      <c r="AS872" s="33">
        <f>AS871*'People_Inputs'!$J$54</f>
        <v>0</v>
      </c>
      <c r="AT872" s="33">
        <f>AT871*'People_Inputs'!$J$54</f>
        <v>0</v>
      </c>
      <c r="AU872" s="33">
        <f>AU871*'People_Inputs'!$J$54</f>
        <v>0</v>
      </c>
      <c r="AV872" s="33">
        <f>AV871*'People_Inputs'!$J$54</f>
        <v>0</v>
      </c>
      <c r="AW872" s="33">
        <f>AW871*'People_Inputs'!$J$54</f>
        <v>0</v>
      </c>
      <c r="AX872" s="33">
        <f>AX871*'People_Inputs'!$J$54</f>
        <v>0</v>
      </c>
      <c r="AY872" s="33">
        <f>AY871*'People_Inputs'!$J$54</f>
        <v>0</v>
      </c>
      <c r="AZ872" s="33">
        <f>AZ871*'People_Inputs'!$J$54</f>
        <v>0</v>
      </c>
      <c r="BA872" s="33">
        <f>BA871*'People_Inputs'!$J$54</f>
        <v>0</v>
      </c>
      <c r="BB872" s="33">
        <f>BB871*'People_Inputs'!$J$54</f>
        <v>0</v>
      </c>
      <c r="BC872" s="33">
        <f>BC871*'People_Inputs'!$J$54</f>
        <v>0</v>
      </c>
      <c r="BD872" s="33">
        <f>BD871*'People_Inputs'!$J$54</f>
        <v>0</v>
      </c>
      <c r="BE872" s="33">
        <f>BE871*'People_Inputs'!$J$54</f>
        <v>0</v>
      </c>
      <c r="BF872" s="33">
        <f>BF871*'People_Inputs'!$J$54</f>
        <v>0</v>
      </c>
      <c r="BG872" s="33">
        <f>BG871*'People_Inputs'!$J$54</f>
        <v>0</v>
      </c>
      <c r="BH872" s="33">
        <f>BH871*'People_Inputs'!$J$54</f>
        <v>0</v>
      </c>
      <c r="BI872" s="33">
        <f>BI871*'People_Inputs'!$J$54</f>
        <v>0</v>
      </c>
      <c r="BJ872" s="33">
        <f>BJ871*'People_Inputs'!$J$54</f>
        <v>0</v>
      </c>
      <c r="BK872" s="33">
        <f>BK871*'People_Inputs'!$J$54</f>
        <v>0</v>
      </c>
      <c r="BL872" s="33">
        <f>BL871*'People_Inputs'!$J$54</f>
        <v>0</v>
      </c>
      <c r="BM872" s="33">
        <f>BM871*'People_Inputs'!$J$54</f>
        <v>0</v>
      </c>
      <c r="BN872" s="33">
        <f>BN871*'People_Inputs'!$J$54</f>
        <v>0</v>
      </c>
      <c r="BO872" s="33">
        <f>BO871*'People_Inputs'!$J$54</f>
        <v>0</v>
      </c>
    </row>
    <row r="873" ht="28" customHeight="1">
      <c r="A873" s="2" t="str">
        <v>SLOT44.EMPLOYEE</v>
      </c>
      <c r="B873" s="6" t="str">
        <v>SLOT44 employee with social insurance (1 = yes)</v>
      </c>
      <c r="C873" s="2" t="str">
        <v>count</v>
      </c>
      <c r="D873" s="2" t="str">
        <v>END</v>
      </c>
      <c r="E873" s="34">
        <f>BO873</f>
        <v>0</v>
      </c>
      <c r="F873" s="6" t="str">
        <v>Spare row; inactive until a hire and an exit month are entered on People_Inputs</v>
      </c>
      <c r="G873" s="2"/>
      <c r="H873" s="33">
        <f>H871*'People_Inputs'!$N$54</f>
        <v>0</v>
      </c>
      <c r="I873" s="33">
        <f>I871*'People_Inputs'!$N$54</f>
        <v>0</v>
      </c>
      <c r="J873" s="33">
        <f>J871*'People_Inputs'!$N$54</f>
        <v>0</v>
      </c>
      <c r="K873" s="33">
        <f>K871*'People_Inputs'!$N$54</f>
        <v>0</v>
      </c>
      <c r="L873" s="33">
        <f>L871*'People_Inputs'!$N$54</f>
        <v>0</v>
      </c>
      <c r="M873" s="33">
        <f>M871*'People_Inputs'!$N$54</f>
        <v>0</v>
      </c>
      <c r="N873" s="33">
        <f>N871*'People_Inputs'!$N$54</f>
        <v>0</v>
      </c>
      <c r="O873" s="33">
        <f>O871*'People_Inputs'!$N$54</f>
        <v>0</v>
      </c>
      <c r="P873" s="33">
        <f>P871*'People_Inputs'!$N$54</f>
        <v>0</v>
      </c>
      <c r="Q873" s="33">
        <f>Q871*'People_Inputs'!$N$54</f>
        <v>0</v>
      </c>
      <c r="R873" s="33">
        <f>R871*'People_Inputs'!$N$54</f>
        <v>0</v>
      </c>
      <c r="S873" s="33">
        <f>S871*'People_Inputs'!$N$54</f>
        <v>0</v>
      </c>
      <c r="T873" s="33">
        <f>T871*'People_Inputs'!$N$54</f>
        <v>0</v>
      </c>
      <c r="U873" s="33">
        <f>U871*'People_Inputs'!$N$54</f>
        <v>0</v>
      </c>
      <c r="V873" s="33">
        <f>V871*'People_Inputs'!$N$54</f>
        <v>0</v>
      </c>
      <c r="W873" s="33">
        <f>W871*'People_Inputs'!$N$54</f>
        <v>0</v>
      </c>
      <c r="X873" s="33">
        <f>X871*'People_Inputs'!$N$54</f>
        <v>0</v>
      </c>
      <c r="Y873" s="33">
        <f>Y871*'People_Inputs'!$N$54</f>
        <v>0</v>
      </c>
      <c r="Z873" s="33">
        <f>Z871*'People_Inputs'!$N$54</f>
        <v>0</v>
      </c>
      <c r="AA873" s="33">
        <f>AA871*'People_Inputs'!$N$54</f>
        <v>0</v>
      </c>
      <c r="AB873" s="33">
        <f>AB871*'People_Inputs'!$N$54</f>
        <v>0</v>
      </c>
      <c r="AC873" s="33">
        <f>AC871*'People_Inputs'!$N$54</f>
        <v>0</v>
      </c>
      <c r="AD873" s="33">
        <f>AD871*'People_Inputs'!$N$54</f>
        <v>0</v>
      </c>
      <c r="AE873" s="33">
        <f>AE871*'People_Inputs'!$N$54</f>
        <v>0</v>
      </c>
      <c r="AF873" s="33">
        <f>AF871*'People_Inputs'!$N$54</f>
        <v>0</v>
      </c>
      <c r="AG873" s="33">
        <f>AG871*'People_Inputs'!$N$54</f>
        <v>0</v>
      </c>
      <c r="AH873" s="33">
        <f>AH871*'People_Inputs'!$N$54</f>
        <v>0</v>
      </c>
      <c r="AI873" s="33">
        <f>AI871*'People_Inputs'!$N$54</f>
        <v>0</v>
      </c>
      <c r="AJ873" s="33">
        <f>AJ871*'People_Inputs'!$N$54</f>
        <v>0</v>
      </c>
      <c r="AK873" s="33">
        <f>AK871*'People_Inputs'!$N$54</f>
        <v>0</v>
      </c>
      <c r="AL873" s="33">
        <f>AL871*'People_Inputs'!$N$54</f>
        <v>0</v>
      </c>
      <c r="AM873" s="33">
        <f>AM871*'People_Inputs'!$N$54</f>
        <v>0</v>
      </c>
      <c r="AN873" s="33">
        <f>AN871*'People_Inputs'!$N$54</f>
        <v>0</v>
      </c>
      <c r="AO873" s="33">
        <f>AO871*'People_Inputs'!$N$54</f>
        <v>0</v>
      </c>
      <c r="AP873" s="33">
        <f>AP871*'People_Inputs'!$N$54</f>
        <v>0</v>
      </c>
      <c r="AQ873" s="33">
        <f>AQ871*'People_Inputs'!$N$54</f>
        <v>0</v>
      </c>
      <c r="AR873" s="33">
        <f>AR871*'People_Inputs'!$N$54</f>
        <v>0</v>
      </c>
      <c r="AS873" s="33">
        <f>AS871*'People_Inputs'!$N$54</f>
        <v>0</v>
      </c>
      <c r="AT873" s="33">
        <f>AT871*'People_Inputs'!$N$54</f>
        <v>0</v>
      </c>
      <c r="AU873" s="33">
        <f>AU871*'People_Inputs'!$N$54</f>
        <v>0</v>
      </c>
      <c r="AV873" s="33">
        <f>AV871*'People_Inputs'!$N$54</f>
        <v>0</v>
      </c>
      <c r="AW873" s="33">
        <f>AW871*'People_Inputs'!$N$54</f>
        <v>0</v>
      </c>
      <c r="AX873" s="33">
        <f>AX871*'People_Inputs'!$N$54</f>
        <v>0</v>
      </c>
      <c r="AY873" s="33">
        <f>AY871*'People_Inputs'!$N$54</f>
        <v>0</v>
      </c>
      <c r="AZ873" s="33">
        <f>AZ871*'People_Inputs'!$N$54</f>
        <v>0</v>
      </c>
      <c r="BA873" s="33">
        <f>BA871*'People_Inputs'!$N$54</f>
        <v>0</v>
      </c>
      <c r="BB873" s="33">
        <f>BB871*'People_Inputs'!$N$54</f>
        <v>0</v>
      </c>
      <c r="BC873" s="33">
        <f>BC871*'People_Inputs'!$N$54</f>
        <v>0</v>
      </c>
      <c r="BD873" s="33">
        <f>BD871*'People_Inputs'!$N$54</f>
        <v>0</v>
      </c>
      <c r="BE873" s="33">
        <f>BE871*'People_Inputs'!$N$54</f>
        <v>0</v>
      </c>
      <c r="BF873" s="33">
        <f>BF871*'People_Inputs'!$N$54</f>
        <v>0</v>
      </c>
      <c r="BG873" s="33">
        <f>BG871*'People_Inputs'!$N$54</f>
        <v>0</v>
      </c>
      <c r="BH873" s="33">
        <f>BH871*'People_Inputs'!$N$54</f>
        <v>0</v>
      </c>
      <c r="BI873" s="33">
        <f>BI871*'People_Inputs'!$N$54</f>
        <v>0</v>
      </c>
      <c r="BJ873" s="33">
        <f>BJ871*'People_Inputs'!$N$54</f>
        <v>0</v>
      </c>
      <c r="BK873" s="33">
        <f>BK871*'People_Inputs'!$N$54</f>
        <v>0</v>
      </c>
      <c r="BL873" s="33">
        <f>BL871*'People_Inputs'!$N$54</f>
        <v>0</v>
      </c>
      <c r="BM873" s="33">
        <f>BM871*'People_Inputs'!$N$54</f>
        <v>0</v>
      </c>
      <c r="BN873" s="33">
        <f>BN871*'People_Inputs'!$N$54</f>
        <v>0</v>
      </c>
      <c r="BO873" s="33">
        <f>BO871*'People_Inputs'!$N$54</f>
        <v>0</v>
      </c>
    </row>
    <row r="874" ht="28" customHeight="1">
      <c r="A874" s="2" t="str">
        <v>SLOT44.ANNUAL</v>
      </c>
      <c r="B874" s="6" t="str">
        <v>SLOT44 annual salary at 1.0 FTE, indexed</v>
      </c>
      <c r="C874" s="2" t="str">
        <v>EUR</v>
      </c>
      <c r="D874" s="2" t="str">
        <v>END</v>
      </c>
      <c r="E874" s="36">
        <f>BO874</f>
        <v>0</v>
      </c>
      <c r="F874" s="6" t="str">
        <v>Spare row; inactive until a hire and an exit month are entered on People_Inputs</v>
      </c>
      <c r="G874" s="2"/>
      <c r="H874" s="35">
        <f>'People_Inputs'!$K$54*(1+'People_Inputs'!$L$54)^(H$8-'Inputs'!$E$29)</f>
        <v>0</v>
      </c>
      <c r="I874" s="35">
        <f>'People_Inputs'!$K$54*(1+'People_Inputs'!$L$54)^(I$8-'Inputs'!$E$29)</f>
        <v>0</v>
      </c>
      <c r="J874" s="35">
        <f>'People_Inputs'!$K$54*(1+'People_Inputs'!$L$54)^(J$8-'Inputs'!$E$29)</f>
        <v>0</v>
      </c>
      <c r="K874" s="35">
        <f>'People_Inputs'!$K$54*(1+'People_Inputs'!$L$54)^(K$8-'Inputs'!$E$29)</f>
        <v>0</v>
      </c>
      <c r="L874" s="35">
        <f>'People_Inputs'!$K$54*(1+'People_Inputs'!$L$54)^(L$8-'Inputs'!$E$29)</f>
        <v>0</v>
      </c>
      <c r="M874" s="35">
        <f>'People_Inputs'!$K$54*(1+'People_Inputs'!$L$54)^(M$8-'Inputs'!$E$29)</f>
        <v>0</v>
      </c>
      <c r="N874" s="35">
        <f>'People_Inputs'!$K$54*(1+'People_Inputs'!$L$54)^(N$8-'Inputs'!$E$29)</f>
        <v>0</v>
      </c>
      <c r="O874" s="35">
        <f>'People_Inputs'!$K$54*(1+'People_Inputs'!$L$54)^(O$8-'Inputs'!$E$29)</f>
        <v>0</v>
      </c>
      <c r="P874" s="35">
        <f>'People_Inputs'!$K$54*(1+'People_Inputs'!$L$54)^(P$8-'Inputs'!$E$29)</f>
        <v>0</v>
      </c>
      <c r="Q874" s="35">
        <f>'People_Inputs'!$K$54*(1+'People_Inputs'!$L$54)^(Q$8-'Inputs'!$E$29)</f>
        <v>0</v>
      </c>
      <c r="R874" s="35">
        <f>'People_Inputs'!$K$54*(1+'People_Inputs'!$L$54)^(R$8-'Inputs'!$E$29)</f>
        <v>0</v>
      </c>
      <c r="S874" s="35">
        <f>'People_Inputs'!$K$54*(1+'People_Inputs'!$L$54)^(S$8-'Inputs'!$E$29)</f>
        <v>0</v>
      </c>
      <c r="T874" s="35">
        <f>'People_Inputs'!$K$54*(1+'People_Inputs'!$L$54)^(T$8-'Inputs'!$E$29)</f>
        <v>0</v>
      </c>
      <c r="U874" s="35">
        <f>'People_Inputs'!$K$54*(1+'People_Inputs'!$L$54)^(U$8-'Inputs'!$E$29)</f>
        <v>0</v>
      </c>
      <c r="V874" s="35">
        <f>'People_Inputs'!$K$54*(1+'People_Inputs'!$L$54)^(V$8-'Inputs'!$E$29)</f>
        <v>0</v>
      </c>
      <c r="W874" s="35">
        <f>'People_Inputs'!$K$54*(1+'People_Inputs'!$L$54)^(W$8-'Inputs'!$E$29)</f>
        <v>0</v>
      </c>
      <c r="X874" s="35">
        <f>'People_Inputs'!$K$54*(1+'People_Inputs'!$L$54)^(X$8-'Inputs'!$E$29)</f>
        <v>0</v>
      </c>
      <c r="Y874" s="35">
        <f>'People_Inputs'!$K$54*(1+'People_Inputs'!$L$54)^(Y$8-'Inputs'!$E$29)</f>
        <v>0</v>
      </c>
      <c r="Z874" s="35">
        <f>'People_Inputs'!$K$54*(1+'People_Inputs'!$L$54)^(Z$8-'Inputs'!$E$29)</f>
        <v>0</v>
      </c>
      <c r="AA874" s="35">
        <f>'People_Inputs'!$K$54*(1+'People_Inputs'!$L$54)^(AA$8-'Inputs'!$E$29)</f>
        <v>0</v>
      </c>
      <c r="AB874" s="35">
        <f>'People_Inputs'!$K$54*(1+'People_Inputs'!$L$54)^(AB$8-'Inputs'!$E$29)</f>
        <v>0</v>
      </c>
      <c r="AC874" s="35">
        <f>'People_Inputs'!$K$54*(1+'People_Inputs'!$L$54)^(AC$8-'Inputs'!$E$29)</f>
        <v>0</v>
      </c>
      <c r="AD874" s="35">
        <f>'People_Inputs'!$K$54*(1+'People_Inputs'!$L$54)^(AD$8-'Inputs'!$E$29)</f>
        <v>0</v>
      </c>
      <c r="AE874" s="35">
        <f>'People_Inputs'!$K$54*(1+'People_Inputs'!$L$54)^(AE$8-'Inputs'!$E$29)</f>
        <v>0</v>
      </c>
      <c r="AF874" s="35">
        <f>'People_Inputs'!$K$54*(1+'People_Inputs'!$L$54)^(AF$8-'Inputs'!$E$29)</f>
        <v>0</v>
      </c>
      <c r="AG874" s="35">
        <f>'People_Inputs'!$K$54*(1+'People_Inputs'!$L$54)^(AG$8-'Inputs'!$E$29)</f>
        <v>0</v>
      </c>
      <c r="AH874" s="35">
        <f>'People_Inputs'!$K$54*(1+'People_Inputs'!$L$54)^(AH$8-'Inputs'!$E$29)</f>
        <v>0</v>
      </c>
      <c r="AI874" s="35">
        <f>'People_Inputs'!$K$54*(1+'People_Inputs'!$L$54)^(AI$8-'Inputs'!$E$29)</f>
        <v>0</v>
      </c>
      <c r="AJ874" s="35">
        <f>'People_Inputs'!$K$54*(1+'People_Inputs'!$L$54)^(AJ$8-'Inputs'!$E$29)</f>
        <v>0</v>
      </c>
      <c r="AK874" s="35">
        <f>'People_Inputs'!$K$54*(1+'People_Inputs'!$L$54)^(AK$8-'Inputs'!$E$29)</f>
        <v>0</v>
      </c>
      <c r="AL874" s="35">
        <f>'People_Inputs'!$K$54*(1+'People_Inputs'!$L$54)^(AL$8-'Inputs'!$E$29)</f>
        <v>0</v>
      </c>
      <c r="AM874" s="35">
        <f>'People_Inputs'!$K$54*(1+'People_Inputs'!$L$54)^(AM$8-'Inputs'!$E$29)</f>
        <v>0</v>
      </c>
      <c r="AN874" s="35">
        <f>'People_Inputs'!$K$54*(1+'People_Inputs'!$L$54)^(AN$8-'Inputs'!$E$29)</f>
        <v>0</v>
      </c>
      <c r="AO874" s="35">
        <f>'People_Inputs'!$K$54*(1+'People_Inputs'!$L$54)^(AO$8-'Inputs'!$E$29)</f>
        <v>0</v>
      </c>
      <c r="AP874" s="35">
        <f>'People_Inputs'!$K$54*(1+'People_Inputs'!$L$54)^(AP$8-'Inputs'!$E$29)</f>
        <v>0</v>
      </c>
      <c r="AQ874" s="35">
        <f>'People_Inputs'!$K$54*(1+'People_Inputs'!$L$54)^(AQ$8-'Inputs'!$E$29)</f>
        <v>0</v>
      </c>
      <c r="AR874" s="35">
        <f>'People_Inputs'!$K$54*(1+'People_Inputs'!$L$54)^(AR$8-'Inputs'!$E$29)</f>
        <v>0</v>
      </c>
      <c r="AS874" s="35">
        <f>'People_Inputs'!$K$54*(1+'People_Inputs'!$L$54)^(AS$8-'Inputs'!$E$29)</f>
        <v>0</v>
      </c>
      <c r="AT874" s="35">
        <f>'People_Inputs'!$K$54*(1+'People_Inputs'!$L$54)^(AT$8-'Inputs'!$E$29)</f>
        <v>0</v>
      </c>
      <c r="AU874" s="35">
        <f>'People_Inputs'!$K$54*(1+'People_Inputs'!$L$54)^(AU$8-'Inputs'!$E$29)</f>
        <v>0</v>
      </c>
      <c r="AV874" s="35">
        <f>'People_Inputs'!$K$54*(1+'People_Inputs'!$L$54)^(AV$8-'Inputs'!$E$29)</f>
        <v>0</v>
      </c>
      <c r="AW874" s="35">
        <f>'People_Inputs'!$K$54*(1+'People_Inputs'!$L$54)^(AW$8-'Inputs'!$E$29)</f>
        <v>0</v>
      </c>
      <c r="AX874" s="35">
        <f>'People_Inputs'!$K$54*(1+'People_Inputs'!$L$54)^(AX$8-'Inputs'!$E$29)</f>
        <v>0</v>
      </c>
      <c r="AY874" s="35">
        <f>'People_Inputs'!$K$54*(1+'People_Inputs'!$L$54)^(AY$8-'Inputs'!$E$29)</f>
        <v>0</v>
      </c>
      <c r="AZ874" s="35">
        <f>'People_Inputs'!$K$54*(1+'People_Inputs'!$L$54)^(AZ$8-'Inputs'!$E$29)</f>
        <v>0</v>
      </c>
      <c r="BA874" s="35">
        <f>'People_Inputs'!$K$54*(1+'People_Inputs'!$L$54)^(BA$8-'Inputs'!$E$29)</f>
        <v>0</v>
      </c>
      <c r="BB874" s="35">
        <f>'People_Inputs'!$K$54*(1+'People_Inputs'!$L$54)^(BB$8-'Inputs'!$E$29)</f>
        <v>0</v>
      </c>
      <c r="BC874" s="35">
        <f>'People_Inputs'!$K$54*(1+'People_Inputs'!$L$54)^(BC$8-'Inputs'!$E$29)</f>
        <v>0</v>
      </c>
      <c r="BD874" s="35">
        <f>'People_Inputs'!$K$54*(1+'People_Inputs'!$L$54)^(BD$8-'Inputs'!$E$29)</f>
        <v>0</v>
      </c>
      <c r="BE874" s="35">
        <f>'People_Inputs'!$K$54*(1+'People_Inputs'!$L$54)^(BE$8-'Inputs'!$E$29)</f>
        <v>0</v>
      </c>
      <c r="BF874" s="35">
        <f>'People_Inputs'!$K$54*(1+'People_Inputs'!$L$54)^(BF$8-'Inputs'!$E$29)</f>
        <v>0</v>
      </c>
      <c r="BG874" s="35">
        <f>'People_Inputs'!$K$54*(1+'People_Inputs'!$L$54)^(BG$8-'Inputs'!$E$29)</f>
        <v>0</v>
      </c>
      <c r="BH874" s="35">
        <f>'People_Inputs'!$K$54*(1+'People_Inputs'!$L$54)^(BH$8-'Inputs'!$E$29)</f>
        <v>0</v>
      </c>
      <c r="BI874" s="35">
        <f>'People_Inputs'!$K$54*(1+'People_Inputs'!$L$54)^(BI$8-'Inputs'!$E$29)</f>
        <v>0</v>
      </c>
      <c r="BJ874" s="35">
        <f>'People_Inputs'!$K$54*(1+'People_Inputs'!$L$54)^(BJ$8-'Inputs'!$E$29)</f>
        <v>0</v>
      </c>
      <c r="BK874" s="35">
        <f>'People_Inputs'!$K$54*(1+'People_Inputs'!$L$54)^(BK$8-'Inputs'!$E$29)</f>
        <v>0</v>
      </c>
      <c r="BL874" s="35">
        <f>'People_Inputs'!$K$54*(1+'People_Inputs'!$L$54)^(BL$8-'Inputs'!$E$29)</f>
        <v>0</v>
      </c>
      <c r="BM874" s="35">
        <f>'People_Inputs'!$K$54*(1+'People_Inputs'!$L$54)^(BM$8-'Inputs'!$E$29)</f>
        <v>0</v>
      </c>
      <c r="BN874" s="35">
        <f>'People_Inputs'!$K$54*(1+'People_Inputs'!$L$54)^(BN$8-'Inputs'!$E$29)</f>
        <v>0</v>
      </c>
      <c r="BO874" s="35">
        <f>'People_Inputs'!$K$54*(1+'People_Inputs'!$L$54)^(BO$8-'Inputs'!$E$29)</f>
        <v>0</v>
      </c>
    </row>
    <row r="875" ht="28" customHeight="1">
      <c r="A875" s="2" t="str">
        <v>SLOT44.SALARY</v>
      </c>
      <c r="B875" s="6" t="str">
        <v>SLOT44 gross salary</v>
      </c>
      <c r="C875" s="2" t="str">
        <v>EUR</v>
      </c>
      <c r="D875" s="2" t="str">
        <v>SUM</v>
      </c>
      <c r="E875" s="36">
        <f>SUM(H875:BO875)</f>
        <v>0.0</v>
      </c>
      <c r="F875" s="6" t="str">
        <v>Spare row; inactive until a hire and an exit month are entered on People_Inputs</v>
      </c>
      <c r="G875" s="2"/>
      <c r="H875" s="36">
        <f>H874*H872/12</f>
        <v>0.0</v>
      </c>
      <c r="I875" s="36">
        <f>I874*I872/12</f>
        <v>0.0</v>
      </c>
      <c r="J875" s="36">
        <f>J874*J872/12</f>
        <v>0.0</v>
      </c>
      <c r="K875" s="36">
        <f>K874*K872/12</f>
        <v>0.0</v>
      </c>
      <c r="L875" s="36">
        <f>L874*L872/12</f>
        <v>0.0</v>
      </c>
      <c r="M875" s="36">
        <f>M874*M872/12</f>
        <v>0.0</v>
      </c>
      <c r="N875" s="36">
        <f>N874*N872/12</f>
        <v>0.0</v>
      </c>
      <c r="O875" s="36">
        <f>O874*O872/12</f>
        <v>0.0</v>
      </c>
      <c r="P875" s="36">
        <f>P874*P872/12</f>
        <v>0.0</v>
      </c>
      <c r="Q875" s="36">
        <f>Q874*Q872/12</f>
        <v>0.0</v>
      </c>
      <c r="R875" s="36">
        <f>R874*R872/12</f>
        <v>0.0</v>
      </c>
      <c r="S875" s="36">
        <f>S874*S872/12</f>
        <v>0.0</v>
      </c>
      <c r="T875" s="36">
        <f>T874*T872/12</f>
        <v>0.0</v>
      </c>
      <c r="U875" s="36">
        <f>U874*U872/12</f>
        <v>0.0</v>
      </c>
      <c r="V875" s="36">
        <f>V874*V872/12</f>
        <v>0.0</v>
      </c>
      <c r="W875" s="36">
        <f>W874*W872/12</f>
        <v>0.0</v>
      </c>
      <c r="X875" s="36">
        <f>X874*X872/12</f>
        <v>0.0</v>
      </c>
      <c r="Y875" s="36">
        <f>Y874*Y872/12</f>
        <v>0.0</v>
      </c>
      <c r="Z875" s="36">
        <f>Z874*Z872/12</f>
        <v>0.0</v>
      </c>
      <c r="AA875" s="36">
        <f>AA874*AA872/12</f>
        <v>0.0</v>
      </c>
      <c r="AB875" s="36">
        <f>AB874*AB872/12</f>
        <v>0.0</v>
      </c>
      <c r="AC875" s="36">
        <f>AC874*AC872/12</f>
        <v>0.0</v>
      </c>
      <c r="AD875" s="36">
        <f>AD874*AD872/12</f>
        <v>0.0</v>
      </c>
      <c r="AE875" s="36">
        <f>AE874*AE872/12</f>
        <v>0.0</v>
      </c>
      <c r="AF875" s="36">
        <f>AF874*AF872/12</f>
        <v>0.0</v>
      </c>
      <c r="AG875" s="36">
        <f>AG874*AG872/12</f>
        <v>0.0</v>
      </c>
      <c r="AH875" s="36">
        <f>AH874*AH872/12</f>
        <v>0.0</v>
      </c>
      <c r="AI875" s="36">
        <f>AI874*AI872/12</f>
        <v>0.0</v>
      </c>
      <c r="AJ875" s="36">
        <f>AJ874*AJ872/12</f>
        <v>0.0</v>
      </c>
      <c r="AK875" s="36">
        <f>AK874*AK872/12</f>
        <v>0.0</v>
      </c>
      <c r="AL875" s="36">
        <f>AL874*AL872/12</f>
        <v>0.0</v>
      </c>
      <c r="AM875" s="36">
        <f>AM874*AM872/12</f>
        <v>0.0</v>
      </c>
      <c r="AN875" s="36">
        <f>AN874*AN872/12</f>
        <v>0.0</v>
      </c>
      <c r="AO875" s="36">
        <f>AO874*AO872/12</f>
        <v>0.0</v>
      </c>
      <c r="AP875" s="36">
        <f>AP874*AP872/12</f>
        <v>0.0</v>
      </c>
      <c r="AQ875" s="36">
        <f>AQ874*AQ872/12</f>
        <v>0.0</v>
      </c>
      <c r="AR875" s="36">
        <f>AR874*AR872/12</f>
        <v>0.0</v>
      </c>
      <c r="AS875" s="36">
        <f>AS874*AS872/12</f>
        <v>0.0</v>
      </c>
      <c r="AT875" s="36">
        <f>AT874*AT872/12</f>
        <v>0.0</v>
      </c>
      <c r="AU875" s="36">
        <f>AU874*AU872/12</f>
        <v>0.0</v>
      </c>
      <c r="AV875" s="36">
        <f>AV874*AV872/12</f>
        <v>0.0</v>
      </c>
      <c r="AW875" s="36">
        <f>AW874*AW872/12</f>
        <v>0.0</v>
      </c>
      <c r="AX875" s="36">
        <f>AX874*AX872/12</f>
        <v>0.0</v>
      </c>
      <c r="AY875" s="36">
        <f>AY874*AY872/12</f>
        <v>0.0</v>
      </c>
      <c r="AZ875" s="36">
        <f>AZ874*AZ872/12</f>
        <v>0.0</v>
      </c>
      <c r="BA875" s="36">
        <f>BA874*BA872/12</f>
        <v>0.0</v>
      </c>
      <c r="BB875" s="36">
        <f>BB874*BB872/12</f>
        <v>0.0</v>
      </c>
      <c r="BC875" s="36">
        <f>BC874*BC872/12</f>
        <v>0.0</v>
      </c>
      <c r="BD875" s="36">
        <f>BD874*BD872/12</f>
        <v>0.0</v>
      </c>
      <c r="BE875" s="36">
        <f>BE874*BE872/12</f>
        <v>0.0</v>
      </c>
      <c r="BF875" s="36">
        <f>BF874*BF872/12</f>
        <v>0.0</v>
      </c>
      <c r="BG875" s="36">
        <f>BG874*BG872/12</f>
        <v>0.0</v>
      </c>
      <c r="BH875" s="36">
        <f>BH874*BH872/12</f>
        <v>0.0</v>
      </c>
      <c r="BI875" s="36">
        <f>BI874*BI872/12</f>
        <v>0.0</v>
      </c>
      <c r="BJ875" s="36">
        <f>BJ874*BJ872/12</f>
        <v>0.0</v>
      </c>
      <c r="BK875" s="36">
        <f>BK874*BK872/12</f>
        <v>0.0</v>
      </c>
      <c r="BL875" s="36">
        <f>BL874*BL872/12</f>
        <v>0.0</v>
      </c>
      <c r="BM875" s="36">
        <f>BM874*BM872/12</f>
        <v>0.0</v>
      </c>
      <c r="BN875" s="36">
        <f>BN874*BN872/12</f>
        <v>0.0</v>
      </c>
      <c r="BO875" s="36">
        <f>BO874*BO872/12</f>
        <v>0.0</v>
      </c>
    </row>
    <row r="876" ht="28" customHeight="1">
      <c r="A876" s="2" t="str">
        <v>SLOT44.RV_BASE</v>
      </c>
      <c r="B876" s="6" t="str">
        <v>SLOT44 pension / unemployment contribution base</v>
      </c>
      <c r="C876" s="2" t="str">
        <v>EUR</v>
      </c>
      <c r="D876" s="2" t="str">
        <v>SUM</v>
      </c>
      <c r="E876" s="36">
        <f>SUM(H876:BO876)</f>
        <v>0.0</v>
      </c>
      <c r="F876" s="6" t="str">
        <v>Spare row; inactive until a hire and an exit month are entered on People_Inputs</v>
      </c>
      <c r="G876" s="2"/>
      <c r="H876" s="35">
        <f>H873*MIN(H875,'Payroll_Rates'!H12)</f>
        <v>0.0</v>
      </c>
      <c r="I876" s="35">
        <f>I873*MIN(I875,'Payroll_Rates'!I12)</f>
        <v>0.0</v>
      </c>
      <c r="J876" s="35">
        <f>J873*MIN(J875,'Payroll_Rates'!J12)</f>
        <v>0.0</v>
      </c>
      <c r="K876" s="35">
        <f>K873*MIN(K875,'Payroll_Rates'!K12)</f>
        <v>0.0</v>
      </c>
      <c r="L876" s="35">
        <f>L873*MIN(L875,'Payroll_Rates'!L12)</f>
        <v>0.0</v>
      </c>
      <c r="M876" s="35">
        <f>M873*MIN(M875,'Payroll_Rates'!M12)</f>
        <v>0.0</v>
      </c>
      <c r="N876" s="35">
        <f>N873*MIN(N875,'Payroll_Rates'!N12)</f>
        <v>0.0</v>
      </c>
      <c r="O876" s="35">
        <f>O873*MIN(O875,'Payroll_Rates'!O12)</f>
        <v>0.0</v>
      </c>
      <c r="P876" s="35">
        <f>P873*MIN(P875,'Payroll_Rates'!P12)</f>
        <v>0.0</v>
      </c>
      <c r="Q876" s="35">
        <f>Q873*MIN(Q875,'Payroll_Rates'!Q12)</f>
        <v>0.0</v>
      </c>
      <c r="R876" s="35">
        <f>R873*MIN(R875,'Payroll_Rates'!R12)</f>
        <v>0.0</v>
      </c>
      <c r="S876" s="35">
        <f>S873*MIN(S875,'Payroll_Rates'!S12)</f>
        <v>0.0</v>
      </c>
      <c r="T876" s="35">
        <f>T873*MIN(T875,'Payroll_Rates'!T12)</f>
        <v>0.0</v>
      </c>
      <c r="U876" s="35">
        <f>U873*MIN(U875,'Payroll_Rates'!U12)</f>
        <v>0.0</v>
      </c>
      <c r="V876" s="35">
        <f>V873*MIN(V875,'Payroll_Rates'!V12)</f>
        <v>0.0</v>
      </c>
      <c r="W876" s="35">
        <f>W873*MIN(W875,'Payroll_Rates'!W12)</f>
        <v>0.0</v>
      </c>
      <c r="X876" s="35">
        <f>X873*MIN(X875,'Payroll_Rates'!X12)</f>
        <v>0.0</v>
      </c>
      <c r="Y876" s="35">
        <f>Y873*MIN(Y875,'Payroll_Rates'!Y12)</f>
        <v>0.0</v>
      </c>
      <c r="Z876" s="35">
        <f>Z873*MIN(Z875,'Payroll_Rates'!Z12)</f>
        <v>0.0</v>
      </c>
      <c r="AA876" s="35">
        <f>AA873*MIN(AA875,'Payroll_Rates'!AA12)</f>
        <v>0.0</v>
      </c>
      <c r="AB876" s="35">
        <f>AB873*MIN(AB875,'Payroll_Rates'!AB12)</f>
        <v>0.0</v>
      </c>
      <c r="AC876" s="35">
        <f>AC873*MIN(AC875,'Payroll_Rates'!AC12)</f>
        <v>0.0</v>
      </c>
      <c r="AD876" s="35">
        <f>AD873*MIN(AD875,'Payroll_Rates'!AD12)</f>
        <v>0.0</v>
      </c>
      <c r="AE876" s="35">
        <f>AE873*MIN(AE875,'Payroll_Rates'!AE12)</f>
        <v>0.0</v>
      </c>
      <c r="AF876" s="35">
        <f>AF873*MIN(AF875,'Payroll_Rates'!AF12)</f>
        <v>0.0</v>
      </c>
      <c r="AG876" s="35">
        <f>AG873*MIN(AG875,'Payroll_Rates'!AG12)</f>
        <v>0.0</v>
      </c>
      <c r="AH876" s="35">
        <f>AH873*MIN(AH875,'Payroll_Rates'!AH12)</f>
        <v>0.0</v>
      </c>
      <c r="AI876" s="35">
        <f>AI873*MIN(AI875,'Payroll_Rates'!AI12)</f>
        <v>0.0</v>
      </c>
      <c r="AJ876" s="35">
        <f>AJ873*MIN(AJ875,'Payroll_Rates'!AJ12)</f>
        <v>0.0</v>
      </c>
      <c r="AK876" s="35">
        <f>AK873*MIN(AK875,'Payroll_Rates'!AK12)</f>
        <v>0.0</v>
      </c>
      <c r="AL876" s="35">
        <f>AL873*MIN(AL875,'Payroll_Rates'!AL12)</f>
        <v>0.0</v>
      </c>
      <c r="AM876" s="35">
        <f>AM873*MIN(AM875,'Payroll_Rates'!AM12)</f>
        <v>0.0</v>
      </c>
      <c r="AN876" s="35">
        <f>AN873*MIN(AN875,'Payroll_Rates'!AN12)</f>
        <v>0.0</v>
      </c>
      <c r="AO876" s="35">
        <f>AO873*MIN(AO875,'Payroll_Rates'!AO12)</f>
        <v>0.0</v>
      </c>
      <c r="AP876" s="35">
        <f>AP873*MIN(AP875,'Payroll_Rates'!AP12)</f>
        <v>0.0</v>
      </c>
      <c r="AQ876" s="35">
        <f>AQ873*MIN(AQ875,'Payroll_Rates'!AQ12)</f>
        <v>0.0</v>
      </c>
      <c r="AR876" s="35">
        <f>AR873*MIN(AR875,'Payroll_Rates'!AR12)</f>
        <v>0.0</v>
      </c>
      <c r="AS876" s="35">
        <f>AS873*MIN(AS875,'Payroll_Rates'!AS12)</f>
        <v>0.0</v>
      </c>
      <c r="AT876" s="35">
        <f>AT873*MIN(AT875,'Payroll_Rates'!AT12)</f>
        <v>0.0</v>
      </c>
      <c r="AU876" s="35">
        <f>AU873*MIN(AU875,'Payroll_Rates'!AU12)</f>
        <v>0.0</v>
      </c>
      <c r="AV876" s="35">
        <f>AV873*MIN(AV875,'Payroll_Rates'!AV12)</f>
        <v>0.0</v>
      </c>
      <c r="AW876" s="35">
        <f>AW873*MIN(AW875,'Payroll_Rates'!AW12)</f>
        <v>0.0</v>
      </c>
      <c r="AX876" s="35">
        <f>AX873*MIN(AX875,'Payroll_Rates'!AX12)</f>
        <v>0.0</v>
      </c>
      <c r="AY876" s="35">
        <f>AY873*MIN(AY875,'Payroll_Rates'!AY12)</f>
        <v>0.0</v>
      </c>
      <c r="AZ876" s="35">
        <f>AZ873*MIN(AZ875,'Payroll_Rates'!AZ12)</f>
        <v>0.0</v>
      </c>
      <c r="BA876" s="35">
        <f>BA873*MIN(BA875,'Payroll_Rates'!BA12)</f>
        <v>0.0</v>
      </c>
      <c r="BB876" s="35">
        <f>BB873*MIN(BB875,'Payroll_Rates'!BB12)</f>
        <v>0.0</v>
      </c>
      <c r="BC876" s="35">
        <f>BC873*MIN(BC875,'Payroll_Rates'!BC12)</f>
        <v>0.0</v>
      </c>
      <c r="BD876" s="35">
        <f>BD873*MIN(BD875,'Payroll_Rates'!BD12)</f>
        <v>0.0</v>
      </c>
      <c r="BE876" s="35">
        <f>BE873*MIN(BE875,'Payroll_Rates'!BE12)</f>
        <v>0.0</v>
      </c>
      <c r="BF876" s="35">
        <f>BF873*MIN(BF875,'Payroll_Rates'!BF12)</f>
        <v>0.0</v>
      </c>
      <c r="BG876" s="35">
        <f>BG873*MIN(BG875,'Payroll_Rates'!BG12)</f>
        <v>0.0</v>
      </c>
      <c r="BH876" s="35">
        <f>BH873*MIN(BH875,'Payroll_Rates'!BH12)</f>
        <v>0.0</v>
      </c>
      <c r="BI876" s="35">
        <f>BI873*MIN(BI875,'Payroll_Rates'!BI12)</f>
        <v>0.0</v>
      </c>
      <c r="BJ876" s="35">
        <f>BJ873*MIN(BJ875,'Payroll_Rates'!BJ12)</f>
        <v>0.0</v>
      </c>
      <c r="BK876" s="35">
        <f>BK873*MIN(BK875,'Payroll_Rates'!BK12)</f>
        <v>0.0</v>
      </c>
      <c r="BL876" s="35">
        <f>BL873*MIN(BL875,'Payroll_Rates'!BL12)</f>
        <v>0.0</v>
      </c>
      <c r="BM876" s="35">
        <f>BM873*MIN(BM875,'Payroll_Rates'!BM12)</f>
        <v>0.0</v>
      </c>
      <c r="BN876" s="35">
        <f>BN873*MIN(BN875,'Payroll_Rates'!BN12)</f>
        <v>0.0</v>
      </c>
      <c r="BO876" s="35">
        <f>BO873*MIN(BO875,'Payroll_Rates'!BO12)</f>
        <v>0.0</v>
      </c>
    </row>
    <row r="877" ht="28" customHeight="1">
      <c r="A877" s="2" t="str">
        <v>SLOT44.KV_BASE</v>
      </c>
      <c r="B877" s="6" t="str">
        <v>SLOT44 health / care contribution base</v>
      </c>
      <c r="C877" s="2" t="str">
        <v>EUR</v>
      </c>
      <c r="D877" s="2" t="str">
        <v>SUM</v>
      </c>
      <c r="E877" s="36">
        <f>SUM(H877:BO877)</f>
        <v>0.0</v>
      </c>
      <c r="F877" s="6" t="str">
        <v>Spare row; inactive until a hire and an exit month are entered on People_Inputs</v>
      </c>
      <c r="G877" s="2"/>
      <c r="H877" s="35">
        <f>H873*MIN(H875,'Payroll_Rates'!H13)</f>
        <v>0.0</v>
      </c>
      <c r="I877" s="35">
        <f>I873*MIN(I875,'Payroll_Rates'!I13)</f>
        <v>0.0</v>
      </c>
      <c r="J877" s="35">
        <f>J873*MIN(J875,'Payroll_Rates'!J13)</f>
        <v>0.0</v>
      </c>
      <c r="K877" s="35">
        <f>K873*MIN(K875,'Payroll_Rates'!K13)</f>
        <v>0.0</v>
      </c>
      <c r="L877" s="35">
        <f>L873*MIN(L875,'Payroll_Rates'!L13)</f>
        <v>0.0</v>
      </c>
      <c r="M877" s="35">
        <f>M873*MIN(M875,'Payroll_Rates'!M13)</f>
        <v>0.0</v>
      </c>
      <c r="N877" s="35">
        <f>N873*MIN(N875,'Payroll_Rates'!N13)</f>
        <v>0.0</v>
      </c>
      <c r="O877" s="35">
        <f>O873*MIN(O875,'Payroll_Rates'!O13)</f>
        <v>0.0</v>
      </c>
      <c r="P877" s="35">
        <f>P873*MIN(P875,'Payroll_Rates'!P13)</f>
        <v>0.0</v>
      </c>
      <c r="Q877" s="35">
        <f>Q873*MIN(Q875,'Payroll_Rates'!Q13)</f>
        <v>0.0</v>
      </c>
      <c r="R877" s="35">
        <f>R873*MIN(R875,'Payroll_Rates'!R13)</f>
        <v>0.0</v>
      </c>
      <c r="S877" s="35">
        <f>S873*MIN(S875,'Payroll_Rates'!S13)</f>
        <v>0.0</v>
      </c>
      <c r="T877" s="35">
        <f>T873*MIN(T875,'Payroll_Rates'!T13)</f>
        <v>0.0</v>
      </c>
      <c r="U877" s="35">
        <f>U873*MIN(U875,'Payroll_Rates'!U13)</f>
        <v>0.0</v>
      </c>
      <c r="V877" s="35">
        <f>V873*MIN(V875,'Payroll_Rates'!V13)</f>
        <v>0.0</v>
      </c>
      <c r="W877" s="35">
        <f>W873*MIN(W875,'Payroll_Rates'!W13)</f>
        <v>0.0</v>
      </c>
      <c r="X877" s="35">
        <f>X873*MIN(X875,'Payroll_Rates'!X13)</f>
        <v>0.0</v>
      </c>
      <c r="Y877" s="35">
        <f>Y873*MIN(Y875,'Payroll_Rates'!Y13)</f>
        <v>0.0</v>
      </c>
      <c r="Z877" s="35">
        <f>Z873*MIN(Z875,'Payroll_Rates'!Z13)</f>
        <v>0.0</v>
      </c>
      <c r="AA877" s="35">
        <f>AA873*MIN(AA875,'Payroll_Rates'!AA13)</f>
        <v>0.0</v>
      </c>
      <c r="AB877" s="35">
        <f>AB873*MIN(AB875,'Payroll_Rates'!AB13)</f>
        <v>0.0</v>
      </c>
      <c r="AC877" s="35">
        <f>AC873*MIN(AC875,'Payroll_Rates'!AC13)</f>
        <v>0.0</v>
      </c>
      <c r="AD877" s="35">
        <f>AD873*MIN(AD875,'Payroll_Rates'!AD13)</f>
        <v>0.0</v>
      </c>
      <c r="AE877" s="35">
        <f>AE873*MIN(AE875,'Payroll_Rates'!AE13)</f>
        <v>0.0</v>
      </c>
      <c r="AF877" s="35">
        <f>AF873*MIN(AF875,'Payroll_Rates'!AF13)</f>
        <v>0.0</v>
      </c>
      <c r="AG877" s="35">
        <f>AG873*MIN(AG875,'Payroll_Rates'!AG13)</f>
        <v>0.0</v>
      </c>
      <c r="AH877" s="35">
        <f>AH873*MIN(AH875,'Payroll_Rates'!AH13)</f>
        <v>0.0</v>
      </c>
      <c r="AI877" s="35">
        <f>AI873*MIN(AI875,'Payroll_Rates'!AI13)</f>
        <v>0.0</v>
      </c>
      <c r="AJ877" s="35">
        <f>AJ873*MIN(AJ875,'Payroll_Rates'!AJ13)</f>
        <v>0.0</v>
      </c>
      <c r="AK877" s="35">
        <f>AK873*MIN(AK875,'Payroll_Rates'!AK13)</f>
        <v>0.0</v>
      </c>
      <c r="AL877" s="35">
        <f>AL873*MIN(AL875,'Payroll_Rates'!AL13)</f>
        <v>0.0</v>
      </c>
      <c r="AM877" s="35">
        <f>AM873*MIN(AM875,'Payroll_Rates'!AM13)</f>
        <v>0.0</v>
      </c>
      <c r="AN877" s="35">
        <f>AN873*MIN(AN875,'Payroll_Rates'!AN13)</f>
        <v>0.0</v>
      </c>
      <c r="AO877" s="35">
        <f>AO873*MIN(AO875,'Payroll_Rates'!AO13)</f>
        <v>0.0</v>
      </c>
      <c r="AP877" s="35">
        <f>AP873*MIN(AP875,'Payroll_Rates'!AP13)</f>
        <v>0.0</v>
      </c>
      <c r="AQ877" s="35">
        <f>AQ873*MIN(AQ875,'Payroll_Rates'!AQ13)</f>
        <v>0.0</v>
      </c>
      <c r="AR877" s="35">
        <f>AR873*MIN(AR875,'Payroll_Rates'!AR13)</f>
        <v>0.0</v>
      </c>
      <c r="AS877" s="35">
        <f>AS873*MIN(AS875,'Payroll_Rates'!AS13)</f>
        <v>0.0</v>
      </c>
      <c r="AT877" s="35">
        <f>AT873*MIN(AT875,'Payroll_Rates'!AT13)</f>
        <v>0.0</v>
      </c>
      <c r="AU877" s="35">
        <f>AU873*MIN(AU875,'Payroll_Rates'!AU13)</f>
        <v>0.0</v>
      </c>
      <c r="AV877" s="35">
        <f>AV873*MIN(AV875,'Payroll_Rates'!AV13)</f>
        <v>0.0</v>
      </c>
      <c r="AW877" s="35">
        <f>AW873*MIN(AW875,'Payroll_Rates'!AW13)</f>
        <v>0.0</v>
      </c>
      <c r="AX877" s="35">
        <f>AX873*MIN(AX875,'Payroll_Rates'!AX13)</f>
        <v>0.0</v>
      </c>
      <c r="AY877" s="35">
        <f>AY873*MIN(AY875,'Payroll_Rates'!AY13)</f>
        <v>0.0</v>
      </c>
      <c r="AZ877" s="35">
        <f>AZ873*MIN(AZ875,'Payroll_Rates'!AZ13)</f>
        <v>0.0</v>
      </c>
      <c r="BA877" s="35">
        <f>BA873*MIN(BA875,'Payroll_Rates'!BA13)</f>
        <v>0.0</v>
      </c>
      <c r="BB877" s="35">
        <f>BB873*MIN(BB875,'Payroll_Rates'!BB13)</f>
        <v>0.0</v>
      </c>
      <c r="BC877" s="35">
        <f>BC873*MIN(BC875,'Payroll_Rates'!BC13)</f>
        <v>0.0</v>
      </c>
      <c r="BD877" s="35">
        <f>BD873*MIN(BD875,'Payroll_Rates'!BD13)</f>
        <v>0.0</v>
      </c>
      <c r="BE877" s="35">
        <f>BE873*MIN(BE875,'Payroll_Rates'!BE13)</f>
        <v>0.0</v>
      </c>
      <c r="BF877" s="35">
        <f>BF873*MIN(BF875,'Payroll_Rates'!BF13)</f>
        <v>0.0</v>
      </c>
      <c r="BG877" s="35">
        <f>BG873*MIN(BG875,'Payroll_Rates'!BG13)</f>
        <v>0.0</v>
      </c>
      <c r="BH877" s="35">
        <f>BH873*MIN(BH875,'Payroll_Rates'!BH13)</f>
        <v>0.0</v>
      </c>
      <c r="BI877" s="35">
        <f>BI873*MIN(BI875,'Payroll_Rates'!BI13)</f>
        <v>0.0</v>
      </c>
      <c r="BJ877" s="35">
        <f>BJ873*MIN(BJ875,'Payroll_Rates'!BJ13)</f>
        <v>0.0</v>
      </c>
      <c r="BK877" s="35">
        <f>BK873*MIN(BK875,'Payroll_Rates'!BK13)</f>
        <v>0.0</v>
      </c>
      <c r="BL877" s="35">
        <f>BL873*MIN(BL875,'Payroll_Rates'!BL13)</f>
        <v>0.0</v>
      </c>
      <c r="BM877" s="35">
        <f>BM873*MIN(BM875,'Payroll_Rates'!BM13)</f>
        <v>0.0</v>
      </c>
      <c r="BN877" s="35">
        <f>BN873*MIN(BN875,'Payroll_Rates'!BN13)</f>
        <v>0.0</v>
      </c>
      <c r="BO877" s="35">
        <f>BO873*MIN(BO875,'Payroll_Rates'!BO13)</f>
        <v>0.0</v>
      </c>
    </row>
    <row r="878" ht="28" customHeight="1">
      <c r="A878" s="2" t="str">
        <v>SLOT44.RV</v>
      </c>
      <c r="B878" s="6" t="str">
        <v>SLOT44 employer pension contribution (RV)</v>
      </c>
      <c r="C878" s="2" t="str">
        <v>EUR</v>
      </c>
      <c r="D878" s="2" t="str">
        <v>SUM</v>
      </c>
      <c r="E878" s="36">
        <f>SUM(H878:BO878)</f>
        <v>0.0</v>
      </c>
      <c r="F878" s="6" t="str">
        <v>Spare row; inactive until a hire and an exit month are entered on People_Inputs</v>
      </c>
      <c r="G878" s="2"/>
      <c r="H878" s="35">
        <f>H876*'Payroll_Rates'!H11/'Inputs'!$E$28</f>
        <v>0.0</v>
      </c>
      <c r="I878" s="35">
        <f>I876*'Payroll_Rates'!I11/'Inputs'!$E$28</f>
        <v>0.0</v>
      </c>
      <c r="J878" s="35">
        <f>J876*'Payroll_Rates'!J11/'Inputs'!$E$28</f>
        <v>0.0</v>
      </c>
      <c r="K878" s="35">
        <f>K876*'Payroll_Rates'!K11/'Inputs'!$E$28</f>
        <v>0.0</v>
      </c>
      <c r="L878" s="35">
        <f>L876*'Payroll_Rates'!L11/'Inputs'!$E$28</f>
        <v>0.0</v>
      </c>
      <c r="M878" s="35">
        <f>M876*'Payroll_Rates'!M11/'Inputs'!$E$28</f>
        <v>0.0</v>
      </c>
      <c r="N878" s="35">
        <f>N876*'Payroll_Rates'!N11/'Inputs'!$E$28</f>
        <v>0.0</v>
      </c>
      <c r="O878" s="35">
        <f>O876*'Payroll_Rates'!O11/'Inputs'!$E$28</f>
        <v>0.0</v>
      </c>
      <c r="P878" s="35">
        <f>P876*'Payroll_Rates'!P11/'Inputs'!$E$28</f>
        <v>0.0</v>
      </c>
      <c r="Q878" s="35">
        <f>Q876*'Payroll_Rates'!Q11/'Inputs'!$E$28</f>
        <v>0.0</v>
      </c>
      <c r="R878" s="35">
        <f>R876*'Payroll_Rates'!R11/'Inputs'!$E$28</f>
        <v>0.0</v>
      </c>
      <c r="S878" s="35">
        <f>S876*'Payroll_Rates'!S11/'Inputs'!$E$28</f>
        <v>0.0</v>
      </c>
      <c r="T878" s="35">
        <f>T876*'Payroll_Rates'!T11/'Inputs'!$E$28</f>
        <v>0.0</v>
      </c>
      <c r="U878" s="35">
        <f>U876*'Payroll_Rates'!U11/'Inputs'!$E$28</f>
        <v>0.0</v>
      </c>
      <c r="V878" s="35">
        <f>V876*'Payroll_Rates'!V11/'Inputs'!$E$28</f>
        <v>0.0</v>
      </c>
      <c r="W878" s="35">
        <f>W876*'Payroll_Rates'!W11/'Inputs'!$E$28</f>
        <v>0.0</v>
      </c>
      <c r="X878" s="35">
        <f>X876*'Payroll_Rates'!X11/'Inputs'!$E$28</f>
        <v>0.0</v>
      </c>
      <c r="Y878" s="35">
        <f>Y876*'Payroll_Rates'!Y11/'Inputs'!$E$28</f>
        <v>0.0</v>
      </c>
      <c r="Z878" s="35">
        <f>Z876*'Payroll_Rates'!Z11/'Inputs'!$E$28</f>
        <v>0.0</v>
      </c>
      <c r="AA878" s="35">
        <f>AA876*'Payroll_Rates'!AA11/'Inputs'!$E$28</f>
        <v>0.0</v>
      </c>
      <c r="AB878" s="35">
        <f>AB876*'Payroll_Rates'!AB11/'Inputs'!$E$28</f>
        <v>0.0</v>
      </c>
      <c r="AC878" s="35">
        <f>AC876*'Payroll_Rates'!AC11/'Inputs'!$E$28</f>
        <v>0.0</v>
      </c>
      <c r="AD878" s="35">
        <f>AD876*'Payroll_Rates'!AD11/'Inputs'!$E$28</f>
        <v>0.0</v>
      </c>
      <c r="AE878" s="35">
        <f>AE876*'Payroll_Rates'!AE11/'Inputs'!$E$28</f>
        <v>0.0</v>
      </c>
      <c r="AF878" s="35">
        <f>AF876*'Payroll_Rates'!AF11/'Inputs'!$E$28</f>
        <v>0.0</v>
      </c>
      <c r="AG878" s="35">
        <f>AG876*'Payroll_Rates'!AG11/'Inputs'!$E$28</f>
        <v>0.0</v>
      </c>
      <c r="AH878" s="35">
        <f>AH876*'Payroll_Rates'!AH11/'Inputs'!$E$28</f>
        <v>0.0</v>
      </c>
      <c r="AI878" s="35">
        <f>AI876*'Payroll_Rates'!AI11/'Inputs'!$E$28</f>
        <v>0.0</v>
      </c>
      <c r="AJ878" s="35">
        <f>AJ876*'Payroll_Rates'!AJ11/'Inputs'!$E$28</f>
        <v>0.0</v>
      </c>
      <c r="AK878" s="35">
        <f>AK876*'Payroll_Rates'!AK11/'Inputs'!$E$28</f>
        <v>0.0</v>
      </c>
      <c r="AL878" s="35">
        <f>AL876*'Payroll_Rates'!AL11/'Inputs'!$E$28</f>
        <v>0.0</v>
      </c>
      <c r="AM878" s="35">
        <f>AM876*'Payroll_Rates'!AM11/'Inputs'!$E$28</f>
        <v>0.0</v>
      </c>
      <c r="AN878" s="35">
        <f>AN876*'Payroll_Rates'!AN11/'Inputs'!$E$28</f>
        <v>0.0</v>
      </c>
      <c r="AO878" s="35">
        <f>AO876*'Payroll_Rates'!AO11/'Inputs'!$E$28</f>
        <v>0.0</v>
      </c>
      <c r="AP878" s="35">
        <f>AP876*'Payroll_Rates'!AP11/'Inputs'!$E$28</f>
        <v>0.0</v>
      </c>
      <c r="AQ878" s="35">
        <f>AQ876*'Payroll_Rates'!AQ11/'Inputs'!$E$28</f>
        <v>0.0</v>
      </c>
      <c r="AR878" s="35">
        <f>AR876*'Payroll_Rates'!AR11/'Inputs'!$E$28</f>
        <v>0.0</v>
      </c>
      <c r="AS878" s="35">
        <f>AS876*'Payroll_Rates'!AS11/'Inputs'!$E$28</f>
        <v>0.0</v>
      </c>
      <c r="AT878" s="35">
        <f>AT876*'Payroll_Rates'!AT11/'Inputs'!$E$28</f>
        <v>0.0</v>
      </c>
      <c r="AU878" s="35">
        <f>AU876*'Payroll_Rates'!AU11/'Inputs'!$E$28</f>
        <v>0.0</v>
      </c>
      <c r="AV878" s="35">
        <f>AV876*'Payroll_Rates'!AV11/'Inputs'!$E$28</f>
        <v>0.0</v>
      </c>
      <c r="AW878" s="35">
        <f>AW876*'Payroll_Rates'!AW11/'Inputs'!$E$28</f>
        <v>0.0</v>
      </c>
      <c r="AX878" s="35">
        <f>AX876*'Payroll_Rates'!AX11/'Inputs'!$E$28</f>
        <v>0.0</v>
      </c>
      <c r="AY878" s="35">
        <f>AY876*'Payroll_Rates'!AY11/'Inputs'!$E$28</f>
        <v>0.0</v>
      </c>
      <c r="AZ878" s="35">
        <f>AZ876*'Payroll_Rates'!AZ11/'Inputs'!$E$28</f>
        <v>0.0</v>
      </c>
      <c r="BA878" s="35">
        <f>BA876*'Payroll_Rates'!BA11/'Inputs'!$E$28</f>
        <v>0.0</v>
      </c>
      <c r="BB878" s="35">
        <f>BB876*'Payroll_Rates'!BB11/'Inputs'!$E$28</f>
        <v>0.0</v>
      </c>
      <c r="BC878" s="35">
        <f>BC876*'Payroll_Rates'!BC11/'Inputs'!$E$28</f>
        <v>0.0</v>
      </c>
      <c r="BD878" s="35">
        <f>BD876*'Payroll_Rates'!BD11/'Inputs'!$E$28</f>
        <v>0.0</v>
      </c>
      <c r="BE878" s="35">
        <f>BE876*'Payroll_Rates'!BE11/'Inputs'!$E$28</f>
        <v>0.0</v>
      </c>
      <c r="BF878" s="35">
        <f>BF876*'Payroll_Rates'!BF11/'Inputs'!$E$28</f>
        <v>0.0</v>
      </c>
      <c r="BG878" s="35">
        <f>BG876*'Payroll_Rates'!BG11/'Inputs'!$E$28</f>
        <v>0.0</v>
      </c>
      <c r="BH878" s="35">
        <f>BH876*'Payroll_Rates'!BH11/'Inputs'!$E$28</f>
        <v>0.0</v>
      </c>
      <c r="BI878" s="35">
        <f>BI876*'Payroll_Rates'!BI11/'Inputs'!$E$28</f>
        <v>0.0</v>
      </c>
      <c r="BJ878" s="35">
        <f>BJ876*'Payroll_Rates'!BJ11/'Inputs'!$E$28</f>
        <v>0.0</v>
      </c>
      <c r="BK878" s="35">
        <f>BK876*'Payroll_Rates'!BK11/'Inputs'!$E$28</f>
        <v>0.0</v>
      </c>
      <c r="BL878" s="35">
        <f>BL876*'Payroll_Rates'!BL11/'Inputs'!$E$28</f>
        <v>0.0</v>
      </c>
      <c r="BM878" s="35">
        <f>BM876*'Payroll_Rates'!BM11/'Inputs'!$E$28</f>
        <v>0.0</v>
      </c>
      <c r="BN878" s="35">
        <f>BN876*'Payroll_Rates'!BN11/'Inputs'!$E$28</f>
        <v>0.0</v>
      </c>
      <c r="BO878" s="35">
        <f>BO876*'Payroll_Rates'!BO11/'Inputs'!$E$28</f>
        <v>0.0</v>
      </c>
    </row>
    <row r="879" ht="28" customHeight="1">
      <c r="A879" s="2" t="str">
        <v>SLOT44.AV</v>
      </c>
      <c r="B879" s="6" t="str">
        <v>SLOT44 employer unemployment contribution (AV)</v>
      </c>
      <c r="C879" s="2" t="str">
        <v>EUR</v>
      </c>
      <c r="D879" s="2" t="str">
        <v>SUM</v>
      </c>
      <c r="E879" s="36">
        <f>SUM(H879:BO879)</f>
        <v>0.0</v>
      </c>
      <c r="F879" s="6" t="str">
        <v>Spare row; inactive until a hire and an exit month are entered on People_Inputs</v>
      </c>
      <c r="G879" s="2"/>
      <c r="H879" s="35">
        <f>H876*'Inputs'!$E$13/'Inputs'!$E$28</f>
        <v>0.0</v>
      </c>
      <c r="I879" s="35">
        <f>I876*'Inputs'!$E$13/'Inputs'!$E$28</f>
        <v>0.0</v>
      </c>
      <c r="J879" s="35">
        <f>J876*'Inputs'!$E$13/'Inputs'!$E$28</f>
        <v>0.0</v>
      </c>
      <c r="K879" s="35">
        <f>K876*'Inputs'!$E$13/'Inputs'!$E$28</f>
        <v>0.0</v>
      </c>
      <c r="L879" s="35">
        <f>L876*'Inputs'!$E$13/'Inputs'!$E$28</f>
        <v>0.0</v>
      </c>
      <c r="M879" s="35">
        <f>M876*'Inputs'!$E$13/'Inputs'!$E$28</f>
        <v>0.0</v>
      </c>
      <c r="N879" s="35">
        <f>N876*'Inputs'!$E$13/'Inputs'!$E$28</f>
        <v>0.0</v>
      </c>
      <c r="O879" s="35">
        <f>O876*'Inputs'!$E$13/'Inputs'!$E$28</f>
        <v>0.0</v>
      </c>
      <c r="P879" s="35">
        <f>P876*'Inputs'!$E$13/'Inputs'!$E$28</f>
        <v>0.0</v>
      </c>
      <c r="Q879" s="35">
        <f>Q876*'Inputs'!$E$13/'Inputs'!$E$28</f>
        <v>0.0</v>
      </c>
      <c r="R879" s="35">
        <f>R876*'Inputs'!$E$13/'Inputs'!$E$28</f>
        <v>0.0</v>
      </c>
      <c r="S879" s="35">
        <f>S876*'Inputs'!$E$13/'Inputs'!$E$28</f>
        <v>0.0</v>
      </c>
      <c r="T879" s="35">
        <f>T876*'Inputs'!$E$13/'Inputs'!$E$28</f>
        <v>0.0</v>
      </c>
      <c r="U879" s="35">
        <f>U876*'Inputs'!$E$13/'Inputs'!$E$28</f>
        <v>0.0</v>
      </c>
      <c r="V879" s="35">
        <f>V876*'Inputs'!$E$13/'Inputs'!$E$28</f>
        <v>0.0</v>
      </c>
      <c r="W879" s="35">
        <f>W876*'Inputs'!$E$13/'Inputs'!$E$28</f>
        <v>0.0</v>
      </c>
      <c r="X879" s="35">
        <f>X876*'Inputs'!$E$13/'Inputs'!$E$28</f>
        <v>0.0</v>
      </c>
      <c r="Y879" s="35">
        <f>Y876*'Inputs'!$E$13/'Inputs'!$E$28</f>
        <v>0.0</v>
      </c>
      <c r="Z879" s="35">
        <f>Z876*'Inputs'!$E$13/'Inputs'!$E$28</f>
        <v>0.0</v>
      </c>
      <c r="AA879" s="35">
        <f>AA876*'Inputs'!$E$13/'Inputs'!$E$28</f>
        <v>0.0</v>
      </c>
      <c r="AB879" s="35">
        <f>AB876*'Inputs'!$E$13/'Inputs'!$E$28</f>
        <v>0.0</v>
      </c>
      <c r="AC879" s="35">
        <f>AC876*'Inputs'!$E$13/'Inputs'!$E$28</f>
        <v>0.0</v>
      </c>
      <c r="AD879" s="35">
        <f>AD876*'Inputs'!$E$13/'Inputs'!$E$28</f>
        <v>0.0</v>
      </c>
      <c r="AE879" s="35">
        <f>AE876*'Inputs'!$E$13/'Inputs'!$E$28</f>
        <v>0.0</v>
      </c>
      <c r="AF879" s="35">
        <f>AF876*'Inputs'!$E$13/'Inputs'!$E$28</f>
        <v>0.0</v>
      </c>
      <c r="AG879" s="35">
        <f>AG876*'Inputs'!$E$13/'Inputs'!$E$28</f>
        <v>0.0</v>
      </c>
      <c r="AH879" s="35">
        <f>AH876*'Inputs'!$E$13/'Inputs'!$E$28</f>
        <v>0.0</v>
      </c>
      <c r="AI879" s="35">
        <f>AI876*'Inputs'!$E$13/'Inputs'!$E$28</f>
        <v>0.0</v>
      </c>
      <c r="AJ879" s="35">
        <f>AJ876*'Inputs'!$E$13/'Inputs'!$E$28</f>
        <v>0.0</v>
      </c>
      <c r="AK879" s="35">
        <f>AK876*'Inputs'!$E$13/'Inputs'!$E$28</f>
        <v>0.0</v>
      </c>
      <c r="AL879" s="35">
        <f>AL876*'Inputs'!$E$13/'Inputs'!$E$28</f>
        <v>0.0</v>
      </c>
      <c r="AM879" s="35">
        <f>AM876*'Inputs'!$E$13/'Inputs'!$E$28</f>
        <v>0.0</v>
      </c>
      <c r="AN879" s="35">
        <f>AN876*'Inputs'!$E$13/'Inputs'!$E$28</f>
        <v>0.0</v>
      </c>
      <c r="AO879" s="35">
        <f>AO876*'Inputs'!$E$13/'Inputs'!$E$28</f>
        <v>0.0</v>
      </c>
      <c r="AP879" s="35">
        <f>AP876*'Inputs'!$E$13/'Inputs'!$E$28</f>
        <v>0.0</v>
      </c>
      <c r="AQ879" s="35">
        <f>AQ876*'Inputs'!$E$13/'Inputs'!$E$28</f>
        <v>0.0</v>
      </c>
      <c r="AR879" s="35">
        <f>AR876*'Inputs'!$E$13/'Inputs'!$E$28</f>
        <v>0.0</v>
      </c>
      <c r="AS879" s="35">
        <f>AS876*'Inputs'!$E$13/'Inputs'!$E$28</f>
        <v>0.0</v>
      </c>
      <c r="AT879" s="35">
        <f>AT876*'Inputs'!$E$13/'Inputs'!$E$28</f>
        <v>0.0</v>
      </c>
      <c r="AU879" s="35">
        <f>AU876*'Inputs'!$E$13/'Inputs'!$E$28</f>
        <v>0.0</v>
      </c>
      <c r="AV879" s="35">
        <f>AV876*'Inputs'!$E$13/'Inputs'!$E$28</f>
        <v>0.0</v>
      </c>
      <c r="AW879" s="35">
        <f>AW876*'Inputs'!$E$13/'Inputs'!$E$28</f>
        <v>0.0</v>
      </c>
      <c r="AX879" s="35">
        <f>AX876*'Inputs'!$E$13/'Inputs'!$E$28</f>
        <v>0.0</v>
      </c>
      <c r="AY879" s="35">
        <f>AY876*'Inputs'!$E$13/'Inputs'!$E$28</f>
        <v>0.0</v>
      </c>
      <c r="AZ879" s="35">
        <f>AZ876*'Inputs'!$E$13/'Inputs'!$E$28</f>
        <v>0.0</v>
      </c>
      <c r="BA879" s="35">
        <f>BA876*'Inputs'!$E$13/'Inputs'!$E$28</f>
        <v>0.0</v>
      </c>
      <c r="BB879" s="35">
        <f>BB876*'Inputs'!$E$13/'Inputs'!$E$28</f>
        <v>0.0</v>
      </c>
      <c r="BC879" s="35">
        <f>BC876*'Inputs'!$E$13/'Inputs'!$E$28</f>
        <v>0.0</v>
      </c>
      <c r="BD879" s="35">
        <f>BD876*'Inputs'!$E$13/'Inputs'!$E$28</f>
        <v>0.0</v>
      </c>
      <c r="BE879" s="35">
        <f>BE876*'Inputs'!$E$13/'Inputs'!$E$28</f>
        <v>0.0</v>
      </c>
      <c r="BF879" s="35">
        <f>BF876*'Inputs'!$E$13/'Inputs'!$E$28</f>
        <v>0.0</v>
      </c>
      <c r="BG879" s="35">
        <f>BG876*'Inputs'!$E$13/'Inputs'!$E$28</f>
        <v>0.0</v>
      </c>
      <c r="BH879" s="35">
        <f>BH876*'Inputs'!$E$13/'Inputs'!$E$28</f>
        <v>0.0</v>
      </c>
      <c r="BI879" s="35">
        <f>BI876*'Inputs'!$E$13/'Inputs'!$E$28</f>
        <v>0.0</v>
      </c>
      <c r="BJ879" s="35">
        <f>BJ876*'Inputs'!$E$13/'Inputs'!$E$28</f>
        <v>0.0</v>
      </c>
      <c r="BK879" s="35">
        <f>BK876*'Inputs'!$E$13/'Inputs'!$E$28</f>
        <v>0.0</v>
      </c>
      <c r="BL879" s="35">
        <f>BL876*'Inputs'!$E$13/'Inputs'!$E$28</f>
        <v>0.0</v>
      </c>
      <c r="BM879" s="35">
        <f>BM876*'Inputs'!$E$13/'Inputs'!$E$28</f>
        <v>0.0</v>
      </c>
      <c r="BN879" s="35">
        <f>BN876*'Inputs'!$E$13/'Inputs'!$E$28</f>
        <v>0.0</v>
      </c>
      <c r="BO879" s="35">
        <f>BO876*'Inputs'!$E$13/'Inputs'!$E$28</f>
        <v>0.0</v>
      </c>
    </row>
    <row r="880" ht="28" customHeight="1">
      <c r="A880" s="2" t="str">
        <v>SLOT44.KV</v>
      </c>
      <c r="B880" s="6" t="str">
        <v>SLOT44 employer health contribution (KV)</v>
      </c>
      <c r="C880" s="2" t="str">
        <v>EUR</v>
      </c>
      <c r="D880" s="2" t="str">
        <v>SUM</v>
      </c>
      <c r="E880" s="36">
        <f>SUM(H880:BO880)</f>
        <v>0.0</v>
      </c>
      <c r="F880" s="6" t="str">
        <v>Spare row; inactive until a hire and an exit month are entered on People_Inputs</v>
      </c>
      <c r="G880" s="2"/>
      <c r="H880" s="35">
        <f>H877*('Inputs'!$E$14+'Inputs'!$E$15)/'Inputs'!$E$28</f>
        <v>0.0</v>
      </c>
      <c r="I880" s="35">
        <f>I877*('Inputs'!$E$14+'Inputs'!$E$15)/'Inputs'!$E$28</f>
        <v>0.0</v>
      </c>
      <c r="J880" s="35">
        <f>J877*('Inputs'!$E$14+'Inputs'!$E$15)/'Inputs'!$E$28</f>
        <v>0.0</v>
      </c>
      <c r="K880" s="35">
        <f>K877*('Inputs'!$E$14+'Inputs'!$E$15)/'Inputs'!$E$28</f>
        <v>0.0</v>
      </c>
      <c r="L880" s="35">
        <f>L877*('Inputs'!$E$14+'Inputs'!$E$15)/'Inputs'!$E$28</f>
        <v>0.0</v>
      </c>
      <c r="M880" s="35">
        <f>M877*('Inputs'!$E$14+'Inputs'!$E$15)/'Inputs'!$E$28</f>
        <v>0.0</v>
      </c>
      <c r="N880" s="35">
        <f>N877*('Inputs'!$E$14+'Inputs'!$E$15)/'Inputs'!$E$28</f>
        <v>0.0</v>
      </c>
      <c r="O880" s="35">
        <f>O877*('Inputs'!$E$14+'Inputs'!$E$15)/'Inputs'!$E$28</f>
        <v>0.0</v>
      </c>
      <c r="P880" s="35">
        <f>P877*('Inputs'!$E$14+'Inputs'!$E$15)/'Inputs'!$E$28</f>
        <v>0.0</v>
      </c>
      <c r="Q880" s="35">
        <f>Q877*('Inputs'!$E$14+'Inputs'!$E$15)/'Inputs'!$E$28</f>
        <v>0.0</v>
      </c>
      <c r="R880" s="35">
        <f>R877*('Inputs'!$E$14+'Inputs'!$E$15)/'Inputs'!$E$28</f>
        <v>0.0</v>
      </c>
      <c r="S880" s="35">
        <f>S877*('Inputs'!$E$14+'Inputs'!$E$15)/'Inputs'!$E$28</f>
        <v>0.0</v>
      </c>
      <c r="T880" s="35">
        <f>T877*('Inputs'!$E$14+'Inputs'!$E$15)/'Inputs'!$E$28</f>
        <v>0.0</v>
      </c>
      <c r="U880" s="35">
        <f>U877*('Inputs'!$E$14+'Inputs'!$E$15)/'Inputs'!$E$28</f>
        <v>0.0</v>
      </c>
      <c r="V880" s="35">
        <f>V877*('Inputs'!$E$14+'Inputs'!$E$15)/'Inputs'!$E$28</f>
        <v>0.0</v>
      </c>
      <c r="W880" s="35">
        <f>W877*('Inputs'!$E$14+'Inputs'!$E$15)/'Inputs'!$E$28</f>
        <v>0.0</v>
      </c>
      <c r="X880" s="35">
        <f>X877*('Inputs'!$E$14+'Inputs'!$E$15)/'Inputs'!$E$28</f>
        <v>0.0</v>
      </c>
      <c r="Y880" s="35">
        <f>Y877*('Inputs'!$E$14+'Inputs'!$E$15)/'Inputs'!$E$28</f>
        <v>0.0</v>
      </c>
      <c r="Z880" s="35">
        <f>Z877*('Inputs'!$E$14+'Inputs'!$E$15)/'Inputs'!$E$28</f>
        <v>0.0</v>
      </c>
      <c r="AA880" s="35">
        <f>AA877*('Inputs'!$E$14+'Inputs'!$E$15)/'Inputs'!$E$28</f>
        <v>0.0</v>
      </c>
      <c r="AB880" s="35">
        <f>AB877*('Inputs'!$E$14+'Inputs'!$E$15)/'Inputs'!$E$28</f>
        <v>0.0</v>
      </c>
      <c r="AC880" s="35">
        <f>AC877*('Inputs'!$E$14+'Inputs'!$E$15)/'Inputs'!$E$28</f>
        <v>0.0</v>
      </c>
      <c r="AD880" s="35">
        <f>AD877*('Inputs'!$E$14+'Inputs'!$E$15)/'Inputs'!$E$28</f>
        <v>0.0</v>
      </c>
      <c r="AE880" s="35">
        <f>AE877*('Inputs'!$E$14+'Inputs'!$E$15)/'Inputs'!$E$28</f>
        <v>0.0</v>
      </c>
      <c r="AF880" s="35">
        <f>AF877*('Inputs'!$E$14+'Inputs'!$E$15)/'Inputs'!$E$28</f>
        <v>0.0</v>
      </c>
      <c r="AG880" s="35">
        <f>AG877*('Inputs'!$E$14+'Inputs'!$E$15)/'Inputs'!$E$28</f>
        <v>0.0</v>
      </c>
      <c r="AH880" s="35">
        <f>AH877*('Inputs'!$E$14+'Inputs'!$E$15)/'Inputs'!$E$28</f>
        <v>0.0</v>
      </c>
      <c r="AI880" s="35">
        <f>AI877*('Inputs'!$E$14+'Inputs'!$E$15)/'Inputs'!$E$28</f>
        <v>0.0</v>
      </c>
      <c r="AJ880" s="35">
        <f>AJ877*('Inputs'!$E$14+'Inputs'!$E$15)/'Inputs'!$E$28</f>
        <v>0.0</v>
      </c>
      <c r="AK880" s="35">
        <f>AK877*('Inputs'!$E$14+'Inputs'!$E$15)/'Inputs'!$E$28</f>
        <v>0.0</v>
      </c>
      <c r="AL880" s="35">
        <f>AL877*('Inputs'!$E$14+'Inputs'!$E$15)/'Inputs'!$E$28</f>
        <v>0.0</v>
      </c>
      <c r="AM880" s="35">
        <f>AM877*('Inputs'!$E$14+'Inputs'!$E$15)/'Inputs'!$E$28</f>
        <v>0.0</v>
      </c>
      <c r="AN880" s="35">
        <f>AN877*('Inputs'!$E$14+'Inputs'!$E$15)/'Inputs'!$E$28</f>
        <v>0.0</v>
      </c>
      <c r="AO880" s="35">
        <f>AO877*('Inputs'!$E$14+'Inputs'!$E$15)/'Inputs'!$E$28</f>
        <v>0.0</v>
      </c>
      <c r="AP880" s="35">
        <f>AP877*('Inputs'!$E$14+'Inputs'!$E$15)/'Inputs'!$E$28</f>
        <v>0.0</v>
      </c>
      <c r="AQ880" s="35">
        <f>AQ877*('Inputs'!$E$14+'Inputs'!$E$15)/'Inputs'!$E$28</f>
        <v>0.0</v>
      </c>
      <c r="AR880" s="35">
        <f>AR877*('Inputs'!$E$14+'Inputs'!$E$15)/'Inputs'!$E$28</f>
        <v>0.0</v>
      </c>
      <c r="AS880" s="35">
        <f>AS877*('Inputs'!$E$14+'Inputs'!$E$15)/'Inputs'!$E$28</f>
        <v>0.0</v>
      </c>
      <c r="AT880" s="35">
        <f>AT877*('Inputs'!$E$14+'Inputs'!$E$15)/'Inputs'!$E$28</f>
        <v>0.0</v>
      </c>
      <c r="AU880" s="35">
        <f>AU877*('Inputs'!$E$14+'Inputs'!$E$15)/'Inputs'!$E$28</f>
        <v>0.0</v>
      </c>
      <c r="AV880" s="35">
        <f>AV877*('Inputs'!$E$14+'Inputs'!$E$15)/'Inputs'!$E$28</f>
        <v>0.0</v>
      </c>
      <c r="AW880" s="35">
        <f>AW877*('Inputs'!$E$14+'Inputs'!$E$15)/'Inputs'!$E$28</f>
        <v>0.0</v>
      </c>
      <c r="AX880" s="35">
        <f>AX877*('Inputs'!$E$14+'Inputs'!$E$15)/'Inputs'!$E$28</f>
        <v>0.0</v>
      </c>
      <c r="AY880" s="35">
        <f>AY877*('Inputs'!$E$14+'Inputs'!$E$15)/'Inputs'!$E$28</f>
        <v>0.0</v>
      </c>
      <c r="AZ880" s="35">
        <f>AZ877*('Inputs'!$E$14+'Inputs'!$E$15)/'Inputs'!$E$28</f>
        <v>0.0</v>
      </c>
      <c r="BA880" s="35">
        <f>BA877*('Inputs'!$E$14+'Inputs'!$E$15)/'Inputs'!$E$28</f>
        <v>0.0</v>
      </c>
      <c r="BB880" s="35">
        <f>BB877*('Inputs'!$E$14+'Inputs'!$E$15)/'Inputs'!$E$28</f>
        <v>0.0</v>
      </c>
      <c r="BC880" s="35">
        <f>BC877*('Inputs'!$E$14+'Inputs'!$E$15)/'Inputs'!$E$28</f>
        <v>0.0</v>
      </c>
      <c r="BD880" s="35">
        <f>BD877*('Inputs'!$E$14+'Inputs'!$E$15)/'Inputs'!$E$28</f>
        <v>0.0</v>
      </c>
      <c r="BE880" s="35">
        <f>BE877*('Inputs'!$E$14+'Inputs'!$E$15)/'Inputs'!$E$28</f>
        <v>0.0</v>
      </c>
      <c r="BF880" s="35">
        <f>BF877*('Inputs'!$E$14+'Inputs'!$E$15)/'Inputs'!$E$28</f>
        <v>0.0</v>
      </c>
      <c r="BG880" s="35">
        <f>BG877*('Inputs'!$E$14+'Inputs'!$E$15)/'Inputs'!$E$28</f>
        <v>0.0</v>
      </c>
      <c r="BH880" s="35">
        <f>BH877*('Inputs'!$E$14+'Inputs'!$E$15)/'Inputs'!$E$28</f>
        <v>0.0</v>
      </c>
      <c r="BI880" s="35">
        <f>BI877*('Inputs'!$E$14+'Inputs'!$E$15)/'Inputs'!$E$28</f>
        <v>0.0</v>
      </c>
      <c r="BJ880" s="35">
        <f>BJ877*('Inputs'!$E$14+'Inputs'!$E$15)/'Inputs'!$E$28</f>
        <v>0.0</v>
      </c>
      <c r="BK880" s="35">
        <f>BK877*('Inputs'!$E$14+'Inputs'!$E$15)/'Inputs'!$E$28</f>
        <v>0.0</v>
      </c>
      <c r="BL880" s="35">
        <f>BL877*('Inputs'!$E$14+'Inputs'!$E$15)/'Inputs'!$E$28</f>
        <v>0.0</v>
      </c>
      <c r="BM880" s="35">
        <f>BM877*('Inputs'!$E$14+'Inputs'!$E$15)/'Inputs'!$E$28</f>
        <v>0.0</v>
      </c>
      <c r="BN880" s="35">
        <f>BN877*('Inputs'!$E$14+'Inputs'!$E$15)/'Inputs'!$E$28</f>
        <v>0.0</v>
      </c>
      <c r="BO880" s="35">
        <f>BO877*('Inputs'!$E$14+'Inputs'!$E$15)/'Inputs'!$E$28</f>
        <v>0.0</v>
      </c>
    </row>
    <row r="881" ht="28" customHeight="1">
      <c r="A881" s="2" t="str">
        <v>SLOT44.PV</v>
      </c>
      <c r="B881" s="6" t="str">
        <v>SLOT44 employer care contribution (PV)</v>
      </c>
      <c r="C881" s="2" t="str">
        <v>EUR</v>
      </c>
      <c r="D881" s="2" t="str">
        <v>SUM</v>
      </c>
      <c r="E881" s="36">
        <f>SUM(H881:BO881)</f>
        <v>0.0</v>
      </c>
      <c r="F881" s="6" t="str">
        <v>Spare row; inactive until a hire and an exit month are entered on People_Inputs</v>
      </c>
      <c r="G881" s="2"/>
      <c r="H881" s="35">
        <f>H877*'Inputs'!$E$16/'Inputs'!$E$28</f>
        <v>0.0</v>
      </c>
      <c r="I881" s="35">
        <f>I877*'Inputs'!$E$16/'Inputs'!$E$28</f>
        <v>0.0</v>
      </c>
      <c r="J881" s="35">
        <f>J877*'Inputs'!$E$16/'Inputs'!$E$28</f>
        <v>0.0</v>
      </c>
      <c r="K881" s="35">
        <f>K877*'Inputs'!$E$16/'Inputs'!$E$28</f>
        <v>0.0</v>
      </c>
      <c r="L881" s="35">
        <f>L877*'Inputs'!$E$16/'Inputs'!$E$28</f>
        <v>0.0</v>
      </c>
      <c r="M881" s="35">
        <f>M877*'Inputs'!$E$16/'Inputs'!$E$28</f>
        <v>0.0</v>
      </c>
      <c r="N881" s="35">
        <f>N877*'Inputs'!$E$16/'Inputs'!$E$28</f>
        <v>0.0</v>
      </c>
      <c r="O881" s="35">
        <f>O877*'Inputs'!$E$16/'Inputs'!$E$28</f>
        <v>0.0</v>
      </c>
      <c r="P881" s="35">
        <f>P877*'Inputs'!$E$16/'Inputs'!$E$28</f>
        <v>0.0</v>
      </c>
      <c r="Q881" s="35">
        <f>Q877*'Inputs'!$E$16/'Inputs'!$E$28</f>
        <v>0.0</v>
      </c>
      <c r="R881" s="35">
        <f>R877*'Inputs'!$E$16/'Inputs'!$E$28</f>
        <v>0.0</v>
      </c>
      <c r="S881" s="35">
        <f>S877*'Inputs'!$E$16/'Inputs'!$E$28</f>
        <v>0.0</v>
      </c>
      <c r="T881" s="35">
        <f>T877*'Inputs'!$E$16/'Inputs'!$E$28</f>
        <v>0.0</v>
      </c>
      <c r="U881" s="35">
        <f>U877*'Inputs'!$E$16/'Inputs'!$E$28</f>
        <v>0.0</v>
      </c>
      <c r="V881" s="35">
        <f>V877*'Inputs'!$E$16/'Inputs'!$E$28</f>
        <v>0.0</v>
      </c>
      <c r="W881" s="35">
        <f>W877*'Inputs'!$E$16/'Inputs'!$E$28</f>
        <v>0.0</v>
      </c>
      <c r="X881" s="35">
        <f>X877*'Inputs'!$E$16/'Inputs'!$E$28</f>
        <v>0.0</v>
      </c>
      <c r="Y881" s="35">
        <f>Y877*'Inputs'!$E$16/'Inputs'!$E$28</f>
        <v>0.0</v>
      </c>
      <c r="Z881" s="35">
        <f>Z877*'Inputs'!$E$16/'Inputs'!$E$28</f>
        <v>0.0</v>
      </c>
      <c r="AA881" s="35">
        <f>AA877*'Inputs'!$E$16/'Inputs'!$E$28</f>
        <v>0.0</v>
      </c>
      <c r="AB881" s="35">
        <f>AB877*'Inputs'!$E$16/'Inputs'!$E$28</f>
        <v>0.0</v>
      </c>
      <c r="AC881" s="35">
        <f>AC877*'Inputs'!$E$16/'Inputs'!$E$28</f>
        <v>0.0</v>
      </c>
      <c r="AD881" s="35">
        <f>AD877*'Inputs'!$E$16/'Inputs'!$E$28</f>
        <v>0.0</v>
      </c>
      <c r="AE881" s="35">
        <f>AE877*'Inputs'!$E$16/'Inputs'!$E$28</f>
        <v>0.0</v>
      </c>
      <c r="AF881" s="35">
        <f>AF877*'Inputs'!$E$16/'Inputs'!$E$28</f>
        <v>0.0</v>
      </c>
      <c r="AG881" s="35">
        <f>AG877*'Inputs'!$E$16/'Inputs'!$E$28</f>
        <v>0.0</v>
      </c>
      <c r="AH881" s="35">
        <f>AH877*'Inputs'!$E$16/'Inputs'!$E$28</f>
        <v>0.0</v>
      </c>
      <c r="AI881" s="35">
        <f>AI877*'Inputs'!$E$16/'Inputs'!$E$28</f>
        <v>0.0</v>
      </c>
      <c r="AJ881" s="35">
        <f>AJ877*'Inputs'!$E$16/'Inputs'!$E$28</f>
        <v>0.0</v>
      </c>
      <c r="AK881" s="35">
        <f>AK877*'Inputs'!$E$16/'Inputs'!$E$28</f>
        <v>0.0</v>
      </c>
      <c r="AL881" s="35">
        <f>AL877*'Inputs'!$E$16/'Inputs'!$E$28</f>
        <v>0.0</v>
      </c>
      <c r="AM881" s="35">
        <f>AM877*'Inputs'!$E$16/'Inputs'!$E$28</f>
        <v>0.0</v>
      </c>
      <c r="AN881" s="35">
        <f>AN877*'Inputs'!$E$16/'Inputs'!$E$28</f>
        <v>0.0</v>
      </c>
      <c r="AO881" s="35">
        <f>AO877*'Inputs'!$E$16/'Inputs'!$E$28</f>
        <v>0.0</v>
      </c>
      <c r="AP881" s="35">
        <f>AP877*'Inputs'!$E$16/'Inputs'!$E$28</f>
        <v>0.0</v>
      </c>
      <c r="AQ881" s="35">
        <f>AQ877*'Inputs'!$E$16/'Inputs'!$E$28</f>
        <v>0.0</v>
      </c>
      <c r="AR881" s="35">
        <f>AR877*'Inputs'!$E$16/'Inputs'!$E$28</f>
        <v>0.0</v>
      </c>
      <c r="AS881" s="35">
        <f>AS877*'Inputs'!$E$16/'Inputs'!$E$28</f>
        <v>0.0</v>
      </c>
      <c r="AT881" s="35">
        <f>AT877*'Inputs'!$E$16/'Inputs'!$E$28</f>
        <v>0.0</v>
      </c>
      <c r="AU881" s="35">
        <f>AU877*'Inputs'!$E$16/'Inputs'!$E$28</f>
        <v>0.0</v>
      </c>
      <c r="AV881" s="35">
        <f>AV877*'Inputs'!$E$16/'Inputs'!$E$28</f>
        <v>0.0</v>
      </c>
      <c r="AW881" s="35">
        <f>AW877*'Inputs'!$E$16/'Inputs'!$E$28</f>
        <v>0.0</v>
      </c>
      <c r="AX881" s="35">
        <f>AX877*'Inputs'!$E$16/'Inputs'!$E$28</f>
        <v>0.0</v>
      </c>
      <c r="AY881" s="35">
        <f>AY877*'Inputs'!$E$16/'Inputs'!$E$28</f>
        <v>0.0</v>
      </c>
      <c r="AZ881" s="35">
        <f>AZ877*'Inputs'!$E$16/'Inputs'!$E$28</f>
        <v>0.0</v>
      </c>
      <c r="BA881" s="35">
        <f>BA877*'Inputs'!$E$16/'Inputs'!$E$28</f>
        <v>0.0</v>
      </c>
      <c r="BB881" s="35">
        <f>BB877*'Inputs'!$E$16/'Inputs'!$E$28</f>
        <v>0.0</v>
      </c>
      <c r="BC881" s="35">
        <f>BC877*'Inputs'!$E$16/'Inputs'!$E$28</f>
        <v>0.0</v>
      </c>
      <c r="BD881" s="35">
        <f>BD877*'Inputs'!$E$16/'Inputs'!$E$28</f>
        <v>0.0</v>
      </c>
      <c r="BE881" s="35">
        <f>BE877*'Inputs'!$E$16/'Inputs'!$E$28</f>
        <v>0.0</v>
      </c>
      <c r="BF881" s="35">
        <f>BF877*'Inputs'!$E$16/'Inputs'!$E$28</f>
        <v>0.0</v>
      </c>
      <c r="BG881" s="35">
        <f>BG877*'Inputs'!$E$16/'Inputs'!$E$28</f>
        <v>0.0</v>
      </c>
      <c r="BH881" s="35">
        <f>BH877*'Inputs'!$E$16/'Inputs'!$E$28</f>
        <v>0.0</v>
      </c>
      <c r="BI881" s="35">
        <f>BI877*'Inputs'!$E$16/'Inputs'!$E$28</f>
        <v>0.0</v>
      </c>
      <c r="BJ881" s="35">
        <f>BJ877*'Inputs'!$E$16/'Inputs'!$E$28</f>
        <v>0.0</v>
      </c>
      <c r="BK881" s="35">
        <f>BK877*'Inputs'!$E$16/'Inputs'!$E$28</f>
        <v>0.0</v>
      </c>
      <c r="BL881" s="35">
        <f>BL877*'Inputs'!$E$16/'Inputs'!$E$28</f>
        <v>0.0</v>
      </c>
      <c r="BM881" s="35">
        <f>BM877*'Inputs'!$E$16/'Inputs'!$E$28</f>
        <v>0.0</v>
      </c>
      <c r="BN881" s="35">
        <f>BN877*'Inputs'!$E$16/'Inputs'!$E$28</f>
        <v>0.0</v>
      </c>
      <c r="BO881" s="35">
        <f>BO877*'Inputs'!$E$16/'Inputs'!$E$28</f>
        <v>0.0</v>
      </c>
    </row>
    <row r="882" ht="28" customHeight="1">
      <c r="A882" s="2" t="str">
        <v>SLOT44.U1</v>
      </c>
      <c r="B882" s="6" t="str">
        <v>SLOT44 U1 sick-pay levy</v>
      </c>
      <c r="C882" s="2" t="str">
        <v>EUR</v>
      </c>
      <c r="D882" s="2" t="str">
        <v>SUM</v>
      </c>
      <c r="E882" s="36">
        <f>SUM(H882:BO882)</f>
        <v>0.0</v>
      </c>
      <c r="F882" s="6" t="str">
        <v>Spare row; inactive until a hire and an exit month are entered on People_Inputs</v>
      </c>
      <c r="G882" s="2"/>
      <c r="H882" s="35">
        <f>H876*'Inputs'!$E$17*IF('Summary'!H13&lt;='Inputs'!$E$27,1,0)</f>
        <v>0.0</v>
      </c>
      <c r="I882" s="35">
        <f>I876*'Inputs'!$E$17*IF('Summary'!I13&lt;='Inputs'!$E$27,1,0)</f>
        <v>0.0</v>
      </c>
      <c r="J882" s="35">
        <f>J876*'Inputs'!$E$17*IF('Summary'!J13&lt;='Inputs'!$E$27,1,0)</f>
        <v>0.0</v>
      </c>
      <c r="K882" s="35">
        <f>K876*'Inputs'!$E$17*IF('Summary'!K13&lt;='Inputs'!$E$27,1,0)</f>
        <v>0.0</v>
      </c>
      <c r="L882" s="35">
        <f>L876*'Inputs'!$E$17*IF('Summary'!L13&lt;='Inputs'!$E$27,1,0)</f>
        <v>0.0</v>
      </c>
      <c r="M882" s="35">
        <f>M876*'Inputs'!$E$17*IF('Summary'!M13&lt;='Inputs'!$E$27,1,0)</f>
        <v>0.0</v>
      </c>
      <c r="N882" s="35">
        <f>N876*'Inputs'!$E$17*IF('Summary'!N13&lt;='Inputs'!$E$27,1,0)</f>
        <v>0.0</v>
      </c>
      <c r="O882" s="35">
        <f>O876*'Inputs'!$E$17*IF('Summary'!O13&lt;='Inputs'!$E$27,1,0)</f>
        <v>0.0</v>
      </c>
      <c r="P882" s="35">
        <f>P876*'Inputs'!$E$17*IF('Summary'!P13&lt;='Inputs'!$E$27,1,0)</f>
        <v>0.0</v>
      </c>
      <c r="Q882" s="35">
        <f>Q876*'Inputs'!$E$17*IF('Summary'!Q13&lt;='Inputs'!$E$27,1,0)</f>
        <v>0.0</v>
      </c>
      <c r="R882" s="35">
        <f>R876*'Inputs'!$E$17*IF('Summary'!R13&lt;='Inputs'!$E$27,1,0)</f>
        <v>0.0</v>
      </c>
      <c r="S882" s="35">
        <f>S876*'Inputs'!$E$17*IF('Summary'!S13&lt;='Inputs'!$E$27,1,0)</f>
        <v>0.0</v>
      </c>
      <c r="T882" s="35">
        <f>T876*'Inputs'!$E$17*IF('Summary'!T13&lt;='Inputs'!$E$27,1,0)</f>
        <v>0.0</v>
      </c>
      <c r="U882" s="35">
        <f>U876*'Inputs'!$E$17*IF('Summary'!U13&lt;='Inputs'!$E$27,1,0)</f>
        <v>0.0</v>
      </c>
      <c r="V882" s="35">
        <f>V876*'Inputs'!$E$17*IF('Summary'!V13&lt;='Inputs'!$E$27,1,0)</f>
        <v>0.0</v>
      </c>
      <c r="W882" s="35">
        <f>W876*'Inputs'!$E$17*IF('Summary'!W13&lt;='Inputs'!$E$27,1,0)</f>
        <v>0.0</v>
      </c>
      <c r="X882" s="35">
        <f>X876*'Inputs'!$E$17*IF('Summary'!X13&lt;='Inputs'!$E$27,1,0)</f>
        <v>0.0</v>
      </c>
      <c r="Y882" s="35">
        <f>Y876*'Inputs'!$E$17*IF('Summary'!Y13&lt;='Inputs'!$E$27,1,0)</f>
        <v>0.0</v>
      </c>
      <c r="Z882" s="35">
        <f>Z876*'Inputs'!$E$17*IF('Summary'!Z13&lt;='Inputs'!$E$27,1,0)</f>
        <v>0.0</v>
      </c>
      <c r="AA882" s="35">
        <f>AA876*'Inputs'!$E$17*IF('Summary'!AA13&lt;='Inputs'!$E$27,1,0)</f>
        <v>0.0</v>
      </c>
      <c r="AB882" s="35">
        <f>AB876*'Inputs'!$E$17*IF('Summary'!AB13&lt;='Inputs'!$E$27,1,0)</f>
        <v>0.0</v>
      </c>
      <c r="AC882" s="35">
        <f>AC876*'Inputs'!$E$17*IF('Summary'!AC13&lt;='Inputs'!$E$27,1,0)</f>
        <v>0.0</v>
      </c>
      <c r="AD882" s="35">
        <f>AD876*'Inputs'!$E$17*IF('Summary'!AD13&lt;='Inputs'!$E$27,1,0)</f>
        <v>0.0</v>
      </c>
      <c r="AE882" s="35">
        <f>AE876*'Inputs'!$E$17*IF('Summary'!AE13&lt;='Inputs'!$E$27,1,0)</f>
        <v>0.0</v>
      </c>
      <c r="AF882" s="35">
        <f>AF876*'Inputs'!$E$17*IF('Summary'!AF13&lt;='Inputs'!$E$27,1,0)</f>
        <v>0.0</v>
      </c>
      <c r="AG882" s="35">
        <f>AG876*'Inputs'!$E$17*IF('Summary'!AG13&lt;='Inputs'!$E$27,1,0)</f>
        <v>0.0</v>
      </c>
      <c r="AH882" s="35">
        <f>AH876*'Inputs'!$E$17*IF('Summary'!AH13&lt;='Inputs'!$E$27,1,0)</f>
        <v>0.0</v>
      </c>
      <c r="AI882" s="35">
        <f>AI876*'Inputs'!$E$17*IF('Summary'!AI13&lt;='Inputs'!$E$27,1,0)</f>
        <v>0.0</v>
      </c>
      <c r="AJ882" s="35">
        <f>AJ876*'Inputs'!$E$17*IF('Summary'!AJ13&lt;='Inputs'!$E$27,1,0)</f>
        <v>0.0</v>
      </c>
      <c r="AK882" s="35">
        <f>AK876*'Inputs'!$E$17*IF('Summary'!AK13&lt;='Inputs'!$E$27,1,0)</f>
        <v>0.0</v>
      </c>
      <c r="AL882" s="35">
        <f>AL876*'Inputs'!$E$17*IF('Summary'!AL13&lt;='Inputs'!$E$27,1,0)</f>
        <v>0.0</v>
      </c>
      <c r="AM882" s="35">
        <f>AM876*'Inputs'!$E$17*IF('Summary'!AM13&lt;='Inputs'!$E$27,1,0)</f>
        <v>0.0</v>
      </c>
      <c r="AN882" s="35">
        <f>AN876*'Inputs'!$E$17*IF('Summary'!AN13&lt;='Inputs'!$E$27,1,0)</f>
        <v>0.0</v>
      </c>
      <c r="AO882" s="35">
        <f>AO876*'Inputs'!$E$17*IF('Summary'!AO13&lt;='Inputs'!$E$27,1,0)</f>
        <v>0.0</v>
      </c>
      <c r="AP882" s="35">
        <f>AP876*'Inputs'!$E$17*IF('Summary'!AP13&lt;='Inputs'!$E$27,1,0)</f>
        <v>0.0</v>
      </c>
      <c r="AQ882" s="35">
        <f>AQ876*'Inputs'!$E$17*IF('Summary'!AQ13&lt;='Inputs'!$E$27,1,0)</f>
        <v>0.0</v>
      </c>
      <c r="AR882" s="35">
        <f>AR876*'Inputs'!$E$17*IF('Summary'!AR13&lt;='Inputs'!$E$27,1,0)</f>
        <v>0.0</v>
      </c>
      <c r="AS882" s="35">
        <f>AS876*'Inputs'!$E$17*IF('Summary'!AS13&lt;='Inputs'!$E$27,1,0)</f>
        <v>0.0</v>
      </c>
      <c r="AT882" s="35">
        <f>AT876*'Inputs'!$E$17*IF('Summary'!AT13&lt;='Inputs'!$E$27,1,0)</f>
        <v>0.0</v>
      </c>
      <c r="AU882" s="35">
        <f>AU876*'Inputs'!$E$17*IF('Summary'!AU13&lt;='Inputs'!$E$27,1,0)</f>
        <v>0.0</v>
      </c>
      <c r="AV882" s="35">
        <f>AV876*'Inputs'!$E$17*IF('Summary'!AV13&lt;='Inputs'!$E$27,1,0)</f>
        <v>0.0</v>
      </c>
      <c r="AW882" s="35">
        <f>AW876*'Inputs'!$E$17*IF('Summary'!AW13&lt;='Inputs'!$E$27,1,0)</f>
        <v>0.0</v>
      </c>
      <c r="AX882" s="35">
        <f>AX876*'Inputs'!$E$17*IF('Summary'!AX13&lt;='Inputs'!$E$27,1,0)</f>
        <v>0.0</v>
      </c>
      <c r="AY882" s="35">
        <f>AY876*'Inputs'!$E$17*IF('Summary'!AY13&lt;='Inputs'!$E$27,1,0)</f>
        <v>0.0</v>
      </c>
      <c r="AZ882" s="35">
        <f>AZ876*'Inputs'!$E$17*IF('Summary'!AZ13&lt;='Inputs'!$E$27,1,0)</f>
        <v>0.0</v>
      </c>
      <c r="BA882" s="35">
        <f>BA876*'Inputs'!$E$17*IF('Summary'!BA13&lt;='Inputs'!$E$27,1,0)</f>
        <v>0.0</v>
      </c>
      <c r="BB882" s="35">
        <f>BB876*'Inputs'!$E$17*IF('Summary'!BB13&lt;='Inputs'!$E$27,1,0)</f>
        <v>0.0</v>
      </c>
      <c r="BC882" s="35">
        <f>BC876*'Inputs'!$E$17*IF('Summary'!BC13&lt;='Inputs'!$E$27,1,0)</f>
        <v>0.0</v>
      </c>
      <c r="BD882" s="35">
        <f>BD876*'Inputs'!$E$17*IF('Summary'!BD13&lt;='Inputs'!$E$27,1,0)</f>
        <v>0.0</v>
      </c>
      <c r="BE882" s="35">
        <f>BE876*'Inputs'!$E$17*IF('Summary'!BE13&lt;='Inputs'!$E$27,1,0)</f>
        <v>0.0</v>
      </c>
      <c r="BF882" s="35">
        <f>BF876*'Inputs'!$E$17*IF('Summary'!BF13&lt;='Inputs'!$E$27,1,0)</f>
        <v>0.0</v>
      </c>
      <c r="BG882" s="35">
        <f>BG876*'Inputs'!$E$17*IF('Summary'!BG13&lt;='Inputs'!$E$27,1,0)</f>
        <v>0.0</v>
      </c>
      <c r="BH882" s="35">
        <f>BH876*'Inputs'!$E$17*IF('Summary'!BH13&lt;='Inputs'!$E$27,1,0)</f>
        <v>0.0</v>
      </c>
      <c r="BI882" s="35">
        <f>BI876*'Inputs'!$E$17*IF('Summary'!BI13&lt;='Inputs'!$E$27,1,0)</f>
        <v>0.0</v>
      </c>
      <c r="BJ882" s="35">
        <f>BJ876*'Inputs'!$E$17*IF('Summary'!BJ13&lt;='Inputs'!$E$27,1,0)</f>
        <v>0.0</v>
      </c>
      <c r="BK882" s="35">
        <f>BK876*'Inputs'!$E$17*IF('Summary'!BK13&lt;='Inputs'!$E$27,1,0)</f>
        <v>0.0</v>
      </c>
      <c r="BL882" s="35">
        <f>BL876*'Inputs'!$E$17*IF('Summary'!BL13&lt;='Inputs'!$E$27,1,0)</f>
        <v>0.0</v>
      </c>
      <c r="BM882" s="35">
        <f>BM876*'Inputs'!$E$17*IF('Summary'!BM13&lt;='Inputs'!$E$27,1,0)</f>
        <v>0.0</v>
      </c>
      <c r="BN882" s="35">
        <f>BN876*'Inputs'!$E$17*IF('Summary'!BN13&lt;='Inputs'!$E$27,1,0)</f>
        <v>0.0</v>
      </c>
      <c r="BO882" s="35">
        <f>BO876*'Inputs'!$E$17*IF('Summary'!BO13&lt;='Inputs'!$E$27,1,0)</f>
        <v>0.0</v>
      </c>
    </row>
    <row r="883" ht="28" customHeight="1">
      <c r="A883" s="2" t="str">
        <v>SLOT44.U2</v>
      </c>
      <c r="B883" s="6" t="str">
        <v>SLOT44 U2 maternity levy</v>
      </c>
      <c r="C883" s="2" t="str">
        <v>EUR</v>
      </c>
      <c r="D883" s="2" t="str">
        <v>SUM</v>
      </c>
      <c r="E883" s="36">
        <f>SUM(H883:BO883)</f>
        <v>0.0</v>
      </c>
      <c r="F883" s="6" t="str">
        <v>Spare row; inactive until a hire and an exit month are entered on People_Inputs</v>
      </c>
      <c r="G883" s="2"/>
      <c r="H883" s="35">
        <f>H876*'Inputs'!$E$18</f>
        <v>0.0</v>
      </c>
      <c r="I883" s="35">
        <f>I876*'Inputs'!$E$18</f>
        <v>0.0</v>
      </c>
      <c r="J883" s="35">
        <f>J876*'Inputs'!$E$18</f>
        <v>0.0</v>
      </c>
      <c r="K883" s="35">
        <f>K876*'Inputs'!$E$18</f>
        <v>0.0</v>
      </c>
      <c r="L883" s="35">
        <f>L876*'Inputs'!$E$18</f>
        <v>0.0</v>
      </c>
      <c r="M883" s="35">
        <f>M876*'Inputs'!$E$18</f>
        <v>0.0</v>
      </c>
      <c r="N883" s="35">
        <f>N876*'Inputs'!$E$18</f>
        <v>0.0</v>
      </c>
      <c r="O883" s="35">
        <f>O876*'Inputs'!$E$18</f>
        <v>0.0</v>
      </c>
      <c r="P883" s="35">
        <f>P876*'Inputs'!$E$18</f>
        <v>0.0</v>
      </c>
      <c r="Q883" s="35">
        <f>Q876*'Inputs'!$E$18</f>
        <v>0.0</v>
      </c>
      <c r="R883" s="35">
        <f>R876*'Inputs'!$E$18</f>
        <v>0.0</v>
      </c>
      <c r="S883" s="35">
        <f>S876*'Inputs'!$E$18</f>
        <v>0.0</v>
      </c>
      <c r="T883" s="35">
        <f>T876*'Inputs'!$E$18</f>
        <v>0.0</v>
      </c>
      <c r="U883" s="35">
        <f>U876*'Inputs'!$E$18</f>
        <v>0.0</v>
      </c>
      <c r="V883" s="35">
        <f>V876*'Inputs'!$E$18</f>
        <v>0.0</v>
      </c>
      <c r="W883" s="35">
        <f>W876*'Inputs'!$E$18</f>
        <v>0.0</v>
      </c>
      <c r="X883" s="35">
        <f>X876*'Inputs'!$E$18</f>
        <v>0.0</v>
      </c>
      <c r="Y883" s="35">
        <f>Y876*'Inputs'!$E$18</f>
        <v>0.0</v>
      </c>
      <c r="Z883" s="35">
        <f>Z876*'Inputs'!$E$18</f>
        <v>0.0</v>
      </c>
      <c r="AA883" s="35">
        <f>AA876*'Inputs'!$E$18</f>
        <v>0.0</v>
      </c>
      <c r="AB883" s="35">
        <f>AB876*'Inputs'!$E$18</f>
        <v>0.0</v>
      </c>
      <c r="AC883" s="35">
        <f>AC876*'Inputs'!$E$18</f>
        <v>0.0</v>
      </c>
      <c r="AD883" s="35">
        <f>AD876*'Inputs'!$E$18</f>
        <v>0.0</v>
      </c>
      <c r="AE883" s="35">
        <f>AE876*'Inputs'!$E$18</f>
        <v>0.0</v>
      </c>
      <c r="AF883" s="35">
        <f>AF876*'Inputs'!$E$18</f>
        <v>0.0</v>
      </c>
      <c r="AG883" s="35">
        <f>AG876*'Inputs'!$E$18</f>
        <v>0.0</v>
      </c>
      <c r="AH883" s="35">
        <f>AH876*'Inputs'!$E$18</f>
        <v>0.0</v>
      </c>
      <c r="AI883" s="35">
        <f>AI876*'Inputs'!$E$18</f>
        <v>0.0</v>
      </c>
      <c r="AJ883" s="35">
        <f>AJ876*'Inputs'!$E$18</f>
        <v>0.0</v>
      </c>
      <c r="AK883" s="35">
        <f>AK876*'Inputs'!$E$18</f>
        <v>0.0</v>
      </c>
      <c r="AL883" s="35">
        <f>AL876*'Inputs'!$E$18</f>
        <v>0.0</v>
      </c>
      <c r="AM883" s="35">
        <f>AM876*'Inputs'!$E$18</f>
        <v>0.0</v>
      </c>
      <c r="AN883" s="35">
        <f>AN876*'Inputs'!$E$18</f>
        <v>0.0</v>
      </c>
      <c r="AO883" s="35">
        <f>AO876*'Inputs'!$E$18</f>
        <v>0.0</v>
      </c>
      <c r="AP883" s="35">
        <f>AP876*'Inputs'!$E$18</f>
        <v>0.0</v>
      </c>
      <c r="AQ883" s="35">
        <f>AQ876*'Inputs'!$E$18</f>
        <v>0.0</v>
      </c>
      <c r="AR883" s="35">
        <f>AR876*'Inputs'!$E$18</f>
        <v>0.0</v>
      </c>
      <c r="AS883" s="35">
        <f>AS876*'Inputs'!$E$18</f>
        <v>0.0</v>
      </c>
      <c r="AT883" s="35">
        <f>AT876*'Inputs'!$E$18</f>
        <v>0.0</v>
      </c>
      <c r="AU883" s="35">
        <f>AU876*'Inputs'!$E$18</f>
        <v>0.0</v>
      </c>
      <c r="AV883" s="35">
        <f>AV876*'Inputs'!$E$18</f>
        <v>0.0</v>
      </c>
      <c r="AW883" s="35">
        <f>AW876*'Inputs'!$E$18</f>
        <v>0.0</v>
      </c>
      <c r="AX883" s="35">
        <f>AX876*'Inputs'!$E$18</f>
        <v>0.0</v>
      </c>
      <c r="AY883" s="35">
        <f>AY876*'Inputs'!$E$18</f>
        <v>0.0</v>
      </c>
      <c r="AZ883" s="35">
        <f>AZ876*'Inputs'!$E$18</f>
        <v>0.0</v>
      </c>
      <c r="BA883" s="35">
        <f>BA876*'Inputs'!$E$18</f>
        <v>0.0</v>
      </c>
      <c r="BB883" s="35">
        <f>BB876*'Inputs'!$E$18</f>
        <v>0.0</v>
      </c>
      <c r="BC883" s="35">
        <f>BC876*'Inputs'!$E$18</f>
        <v>0.0</v>
      </c>
      <c r="BD883" s="35">
        <f>BD876*'Inputs'!$E$18</f>
        <v>0.0</v>
      </c>
      <c r="BE883" s="35">
        <f>BE876*'Inputs'!$E$18</f>
        <v>0.0</v>
      </c>
      <c r="BF883" s="35">
        <f>BF876*'Inputs'!$E$18</f>
        <v>0.0</v>
      </c>
      <c r="BG883" s="35">
        <f>BG876*'Inputs'!$E$18</f>
        <v>0.0</v>
      </c>
      <c r="BH883" s="35">
        <f>BH876*'Inputs'!$E$18</f>
        <v>0.0</v>
      </c>
      <c r="BI883" s="35">
        <f>BI876*'Inputs'!$E$18</f>
        <v>0.0</v>
      </c>
      <c r="BJ883" s="35">
        <f>BJ876*'Inputs'!$E$18</f>
        <v>0.0</v>
      </c>
      <c r="BK883" s="35">
        <f>BK876*'Inputs'!$E$18</f>
        <v>0.0</v>
      </c>
      <c r="BL883" s="35">
        <f>BL876*'Inputs'!$E$18</f>
        <v>0.0</v>
      </c>
      <c r="BM883" s="35">
        <f>BM876*'Inputs'!$E$18</f>
        <v>0.0</v>
      </c>
      <c r="BN883" s="35">
        <f>BN876*'Inputs'!$E$18</f>
        <v>0.0</v>
      </c>
      <c r="BO883" s="35">
        <f>BO876*'Inputs'!$E$18</f>
        <v>0.0</v>
      </c>
    </row>
    <row r="884" ht="28" customHeight="1">
      <c r="A884" s="2" t="str">
        <v>SLOT44.INSOLV</v>
      </c>
      <c r="B884" s="6" t="str">
        <v>SLOT44 insolvency levy</v>
      </c>
      <c r="C884" s="2" t="str">
        <v>EUR</v>
      </c>
      <c r="D884" s="2" t="str">
        <v>SUM</v>
      </c>
      <c r="E884" s="36">
        <f>SUM(H884:BO884)</f>
        <v>0.0</v>
      </c>
      <c r="F884" s="6" t="str">
        <v>Spare row; inactive until a hire and an exit month are entered on People_Inputs</v>
      </c>
      <c r="G884" s="2"/>
      <c r="H884" s="35">
        <f>H876*'Inputs'!$E$19</f>
        <v>0.0</v>
      </c>
      <c r="I884" s="35">
        <f>I876*'Inputs'!$E$19</f>
        <v>0.0</v>
      </c>
      <c r="J884" s="35">
        <f>J876*'Inputs'!$E$19</f>
        <v>0.0</v>
      </c>
      <c r="K884" s="35">
        <f>K876*'Inputs'!$E$19</f>
        <v>0.0</v>
      </c>
      <c r="L884" s="35">
        <f>L876*'Inputs'!$E$19</f>
        <v>0.0</v>
      </c>
      <c r="M884" s="35">
        <f>M876*'Inputs'!$E$19</f>
        <v>0.0</v>
      </c>
      <c r="N884" s="35">
        <f>N876*'Inputs'!$E$19</f>
        <v>0.0</v>
      </c>
      <c r="O884" s="35">
        <f>O876*'Inputs'!$E$19</f>
        <v>0.0</v>
      </c>
      <c r="P884" s="35">
        <f>P876*'Inputs'!$E$19</f>
        <v>0.0</v>
      </c>
      <c r="Q884" s="35">
        <f>Q876*'Inputs'!$E$19</f>
        <v>0.0</v>
      </c>
      <c r="R884" s="35">
        <f>R876*'Inputs'!$E$19</f>
        <v>0.0</v>
      </c>
      <c r="S884" s="35">
        <f>S876*'Inputs'!$E$19</f>
        <v>0.0</v>
      </c>
      <c r="T884" s="35">
        <f>T876*'Inputs'!$E$19</f>
        <v>0.0</v>
      </c>
      <c r="U884" s="35">
        <f>U876*'Inputs'!$E$19</f>
        <v>0.0</v>
      </c>
      <c r="V884" s="35">
        <f>V876*'Inputs'!$E$19</f>
        <v>0.0</v>
      </c>
      <c r="W884" s="35">
        <f>W876*'Inputs'!$E$19</f>
        <v>0.0</v>
      </c>
      <c r="X884" s="35">
        <f>X876*'Inputs'!$E$19</f>
        <v>0.0</v>
      </c>
      <c r="Y884" s="35">
        <f>Y876*'Inputs'!$E$19</f>
        <v>0.0</v>
      </c>
      <c r="Z884" s="35">
        <f>Z876*'Inputs'!$E$19</f>
        <v>0.0</v>
      </c>
      <c r="AA884" s="35">
        <f>AA876*'Inputs'!$E$19</f>
        <v>0.0</v>
      </c>
      <c r="AB884" s="35">
        <f>AB876*'Inputs'!$E$19</f>
        <v>0.0</v>
      </c>
      <c r="AC884" s="35">
        <f>AC876*'Inputs'!$E$19</f>
        <v>0.0</v>
      </c>
      <c r="AD884" s="35">
        <f>AD876*'Inputs'!$E$19</f>
        <v>0.0</v>
      </c>
      <c r="AE884" s="35">
        <f>AE876*'Inputs'!$E$19</f>
        <v>0.0</v>
      </c>
      <c r="AF884" s="35">
        <f>AF876*'Inputs'!$E$19</f>
        <v>0.0</v>
      </c>
      <c r="AG884" s="35">
        <f>AG876*'Inputs'!$E$19</f>
        <v>0.0</v>
      </c>
      <c r="AH884" s="35">
        <f>AH876*'Inputs'!$E$19</f>
        <v>0.0</v>
      </c>
      <c r="AI884" s="35">
        <f>AI876*'Inputs'!$E$19</f>
        <v>0.0</v>
      </c>
      <c r="AJ884" s="35">
        <f>AJ876*'Inputs'!$E$19</f>
        <v>0.0</v>
      </c>
      <c r="AK884" s="35">
        <f>AK876*'Inputs'!$E$19</f>
        <v>0.0</v>
      </c>
      <c r="AL884" s="35">
        <f>AL876*'Inputs'!$E$19</f>
        <v>0.0</v>
      </c>
      <c r="AM884" s="35">
        <f>AM876*'Inputs'!$E$19</f>
        <v>0.0</v>
      </c>
      <c r="AN884" s="35">
        <f>AN876*'Inputs'!$E$19</f>
        <v>0.0</v>
      </c>
      <c r="AO884" s="35">
        <f>AO876*'Inputs'!$E$19</f>
        <v>0.0</v>
      </c>
      <c r="AP884" s="35">
        <f>AP876*'Inputs'!$E$19</f>
        <v>0.0</v>
      </c>
      <c r="AQ884" s="35">
        <f>AQ876*'Inputs'!$E$19</f>
        <v>0.0</v>
      </c>
      <c r="AR884" s="35">
        <f>AR876*'Inputs'!$E$19</f>
        <v>0.0</v>
      </c>
      <c r="AS884" s="35">
        <f>AS876*'Inputs'!$E$19</f>
        <v>0.0</v>
      </c>
      <c r="AT884" s="35">
        <f>AT876*'Inputs'!$E$19</f>
        <v>0.0</v>
      </c>
      <c r="AU884" s="35">
        <f>AU876*'Inputs'!$E$19</f>
        <v>0.0</v>
      </c>
      <c r="AV884" s="35">
        <f>AV876*'Inputs'!$E$19</f>
        <v>0.0</v>
      </c>
      <c r="AW884" s="35">
        <f>AW876*'Inputs'!$E$19</f>
        <v>0.0</v>
      </c>
      <c r="AX884" s="35">
        <f>AX876*'Inputs'!$E$19</f>
        <v>0.0</v>
      </c>
      <c r="AY884" s="35">
        <f>AY876*'Inputs'!$E$19</f>
        <v>0.0</v>
      </c>
      <c r="AZ884" s="35">
        <f>AZ876*'Inputs'!$E$19</f>
        <v>0.0</v>
      </c>
      <c r="BA884" s="35">
        <f>BA876*'Inputs'!$E$19</f>
        <v>0.0</v>
      </c>
      <c r="BB884" s="35">
        <f>BB876*'Inputs'!$E$19</f>
        <v>0.0</v>
      </c>
      <c r="BC884" s="35">
        <f>BC876*'Inputs'!$E$19</f>
        <v>0.0</v>
      </c>
      <c r="BD884" s="35">
        <f>BD876*'Inputs'!$E$19</f>
        <v>0.0</v>
      </c>
      <c r="BE884" s="35">
        <f>BE876*'Inputs'!$E$19</f>
        <v>0.0</v>
      </c>
      <c r="BF884" s="35">
        <f>BF876*'Inputs'!$E$19</f>
        <v>0.0</v>
      </c>
      <c r="BG884" s="35">
        <f>BG876*'Inputs'!$E$19</f>
        <v>0.0</v>
      </c>
      <c r="BH884" s="35">
        <f>BH876*'Inputs'!$E$19</f>
        <v>0.0</v>
      </c>
      <c r="BI884" s="35">
        <f>BI876*'Inputs'!$E$19</f>
        <v>0.0</v>
      </c>
      <c r="BJ884" s="35">
        <f>BJ876*'Inputs'!$E$19</f>
        <v>0.0</v>
      </c>
      <c r="BK884" s="35">
        <f>BK876*'Inputs'!$E$19</f>
        <v>0.0</v>
      </c>
      <c r="BL884" s="35">
        <f>BL876*'Inputs'!$E$19</f>
        <v>0.0</v>
      </c>
      <c r="BM884" s="35">
        <f>BM876*'Inputs'!$E$19</f>
        <v>0.0</v>
      </c>
      <c r="BN884" s="35">
        <f>BN876*'Inputs'!$E$19</f>
        <v>0.0</v>
      </c>
      <c r="BO884" s="35">
        <f>BO876*'Inputs'!$E$19</f>
        <v>0.0</v>
      </c>
    </row>
    <row r="885" ht="28" customHeight="1">
      <c r="A885" s="2" t="str">
        <v>SLOT44.BG</v>
      </c>
      <c r="B885" s="6" t="str">
        <v>SLOT44 accident insurance (BG)</v>
      </c>
      <c r="C885" s="2" t="str">
        <v>EUR</v>
      </c>
      <c r="D885" s="2" t="str">
        <v>SUM</v>
      </c>
      <c r="E885" s="36">
        <f>SUM(H885:BO885)</f>
        <v>0.0</v>
      </c>
      <c r="F885" s="6" t="str">
        <v>Spare row; inactive until a hire and an exit month are entered on People_Inputs</v>
      </c>
      <c r="G885" s="2"/>
      <c r="H885" s="35">
        <f>H875*H873*'Inputs'!$E$20</f>
        <v>0.0</v>
      </c>
      <c r="I885" s="35">
        <f>I875*I873*'Inputs'!$E$20</f>
        <v>0.0</v>
      </c>
      <c r="J885" s="35">
        <f>J875*J873*'Inputs'!$E$20</f>
        <v>0.0</v>
      </c>
      <c r="K885" s="35">
        <f>K875*K873*'Inputs'!$E$20</f>
        <v>0.0</v>
      </c>
      <c r="L885" s="35">
        <f>L875*L873*'Inputs'!$E$20</f>
        <v>0.0</v>
      </c>
      <c r="M885" s="35">
        <f>M875*M873*'Inputs'!$E$20</f>
        <v>0.0</v>
      </c>
      <c r="N885" s="35">
        <f>N875*N873*'Inputs'!$E$20</f>
        <v>0.0</v>
      </c>
      <c r="O885" s="35">
        <f>O875*O873*'Inputs'!$E$20</f>
        <v>0.0</v>
      </c>
      <c r="P885" s="35">
        <f>P875*P873*'Inputs'!$E$20</f>
        <v>0.0</v>
      </c>
      <c r="Q885" s="35">
        <f>Q875*Q873*'Inputs'!$E$20</f>
        <v>0.0</v>
      </c>
      <c r="R885" s="35">
        <f>R875*R873*'Inputs'!$E$20</f>
        <v>0.0</v>
      </c>
      <c r="S885" s="35">
        <f>S875*S873*'Inputs'!$E$20</f>
        <v>0.0</v>
      </c>
      <c r="T885" s="35">
        <f>T875*T873*'Inputs'!$E$20</f>
        <v>0.0</v>
      </c>
      <c r="U885" s="35">
        <f>U875*U873*'Inputs'!$E$20</f>
        <v>0.0</v>
      </c>
      <c r="V885" s="35">
        <f>V875*V873*'Inputs'!$E$20</f>
        <v>0.0</v>
      </c>
      <c r="W885" s="35">
        <f>W875*W873*'Inputs'!$E$20</f>
        <v>0.0</v>
      </c>
      <c r="X885" s="35">
        <f>X875*X873*'Inputs'!$E$20</f>
        <v>0.0</v>
      </c>
      <c r="Y885" s="35">
        <f>Y875*Y873*'Inputs'!$E$20</f>
        <v>0.0</v>
      </c>
      <c r="Z885" s="35">
        <f>Z875*Z873*'Inputs'!$E$20</f>
        <v>0.0</v>
      </c>
      <c r="AA885" s="35">
        <f>AA875*AA873*'Inputs'!$E$20</f>
        <v>0.0</v>
      </c>
      <c r="AB885" s="35">
        <f>AB875*AB873*'Inputs'!$E$20</f>
        <v>0.0</v>
      </c>
      <c r="AC885" s="35">
        <f>AC875*AC873*'Inputs'!$E$20</f>
        <v>0.0</v>
      </c>
      <c r="AD885" s="35">
        <f>AD875*AD873*'Inputs'!$E$20</f>
        <v>0.0</v>
      </c>
      <c r="AE885" s="35">
        <f>AE875*AE873*'Inputs'!$E$20</f>
        <v>0.0</v>
      </c>
      <c r="AF885" s="35">
        <f>AF875*AF873*'Inputs'!$E$20</f>
        <v>0.0</v>
      </c>
      <c r="AG885" s="35">
        <f>AG875*AG873*'Inputs'!$E$20</f>
        <v>0.0</v>
      </c>
      <c r="AH885" s="35">
        <f>AH875*AH873*'Inputs'!$E$20</f>
        <v>0.0</v>
      </c>
      <c r="AI885" s="35">
        <f>AI875*AI873*'Inputs'!$E$20</f>
        <v>0.0</v>
      </c>
      <c r="AJ885" s="35">
        <f>AJ875*AJ873*'Inputs'!$E$20</f>
        <v>0.0</v>
      </c>
      <c r="AK885" s="35">
        <f>AK875*AK873*'Inputs'!$E$20</f>
        <v>0.0</v>
      </c>
      <c r="AL885" s="35">
        <f>AL875*AL873*'Inputs'!$E$20</f>
        <v>0.0</v>
      </c>
      <c r="AM885" s="35">
        <f>AM875*AM873*'Inputs'!$E$20</f>
        <v>0.0</v>
      </c>
      <c r="AN885" s="35">
        <f>AN875*AN873*'Inputs'!$E$20</f>
        <v>0.0</v>
      </c>
      <c r="AO885" s="35">
        <f>AO875*AO873*'Inputs'!$E$20</f>
        <v>0.0</v>
      </c>
      <c r="AP885" s="35">
        <f>AP875*AP873*'Inputs'!$E$20</f>
        <v>0.0</v>
      </c>
      <c r="AQ885" s="35">
        <f>AQ875*AQ873*'Inputs'!$E$20</f>
        <v>0.0</v>
      </c>
      <c r="AR885" s="35">
        <f>AR875*AR873*'Inputs'!$E$20</f>
        <v>0.0</v>
      </c>
      <c r="AS885" s="35">
        <f>AS875*AS873*'Inputs'!$E$20</f>
        <v>0.0</v>
      </c>
      <c r="AT885" s="35">
        <f>AT875*AT873*'Inputs'!$E$20</f>
        <v>0.0</v>
      </c>
      <c r="AU885" s="35">
        <f>AU875*AU873*'Inputs'!$E$20</f>
        <v>0.0</v>
      </c>
      <c r="AV885" s="35">
        <f>AV875*AV873*'Inputs'!$E$20</f>
        <v>0.0</v>
      </c>
      <c r="AW885" s="35">
        <f>AW875*AW873*'Inputs'!$E$20</f>
        <v>0.0</v>
      </c>
      <c r="AX885" s="35">
        <f>AX875*AX873*'Inputs'!$E$20</f>
        <v>0.0</v>
      </c>
      <c r="AY885" s="35">
        <f>AY875*AY873*'Inputs'!$E$20</f>
        <v>0.0</v>
      </c>
      <c r="AZ885" s="35">
        <f>AZ875*AZ873*'Inputs'!$E$20</f>
        <v>0.0</v>
      </c>
      <c r="BA885" s="35">
        <f>BA875*BA873*'Inputs'!$E$20</f>
        <v>0.0</v>
      </c>
      <c r="BB885" s="35">
        <f>BB875*BB873*'Inputs'!$E$20</f>
        <v>0.0</v>
      </c>
      <c r="BC885" s="35">
        <f>BC875*BC873*'Inputs'!$E$20</f>
        <v>0.0</v>
      </c>
      <c r="BD885" s="35">
        <f>BD875*BD873*'Inputs'!$E$20</f>
        <v>0.0</v>
      </c>
      <c r="BE885" s="35">
        <f>BE875*BE873*'Inputs'!$E$20</f>
        <v>0.0</v>
      </c>
      <c r="BF885" s="35">
        <f>BF875*BF873*'Inputs'!$E$20</f>
        <v>0.0</v>
      </c>
      <c r="BG885" s="35">
        <f>BG875*BG873*'Inputs'!$E$20</f>
        <v>0.0</v>
      </c>
      <c r="BH885" s="35">
        <f>BH875*BH873*'Inputs'!$E$20</f>
        <v>0.0</v>
      </c>
      <c r="BI885" s="35">
        <f>BI875*BI873*'Inputs'!$E$20</f>
        <v>0.0</v>
      </c>
      <c r="BJ885" s="35">
        <f>BJ875*BJ873*'Inputs'!$E$20</f>
        <v>0.0</v>
      </c>
      <c r="BK885" s="35">
        <f>BK875*BK873*'Inputs'!$E$20</f>
        <v>0.0</v>
      </c>
      <c r="BL885" s="35">
        <f>BL875*BL873*'Inputs'!$E$20</f>
        <v>0.0</v>
      </c>
      <c r="BM885" s="35">
        <f>BM875*BM873*'Inputs'!$E$20</f>
        <v>0.0</v>
      </c>
      <c r="BN885" s="35">
        <f>BN875*BN873*'Inputs'!$E$20</f>
        <v>0.0</v>
      </c>
      <c r="BO885" s="35">
        <f>BO875*BO873*'Inputs'!$E$20</f>
        <v>0.0</v>
      </c>
    </row>
    <row r="886" ht="28" customHeight="1">
      <c r="A886" s="2" t="str">
        <v>SLOT44.TOTAL</v>
      </c>
      <c r="B886" s="6" t="str">
        <v>SLOT44 payroll cost (salary plus employer contributions)</v>
      </c>
      <c r="C886" s="2" t="str">
        <v>EUR</v>
      </c>
      <c r="D886" s="2" t="str">
        <v>SUM</v>
      </c>
      <c r="E886" s="36">
        <f>SUM(H886:BO886)</f>
        <v>0.0</v>
      </c>
      <c r="F886" s="6" t="str">
        <v>Spare row; inactive until a hire and an exit month are entered on People_Inputs</v>
      </c>
      <c r="G886" s="2"/>
      <c r="H886" s="36">
        <f>SUM(H875,H878,H879,H880,H881,H882,H883,H884,H885)</f>
        <v>0.0</v>
      </c>
      <c r="I886" s="36">
        <f>SUM(I875,I878,I879,I880,I881,I882,I883,I884,I885)</f>
        <v>0.0</v>
      </c>
      <c r="J886" s="36">
        <f>SUM(J875,J878,J879,J880,J881,J882,J883,J884,J885)</f>
        <v>0.0</v>
      </c>
      <c r="K886" s="36">
        <f>SUM(K875,K878,K879,K880,K881,K882,K883,K884,K885)</f>
        <v>0.0</v>
      </c>
      <c r="L886" s="36">
        <f>SUM(L875,L878,L879,L880,L881,L882,L883,L884,L885)</f>
        <v>0.0</v>
      </c>
      <c r="M886" s="36">
        <f>SUM(M875,M878,M879,M880,M881,M882,M883,M884,M885)</f>
        <v>0.0</v>
      </c>
      <c r="N886" s="36">
        <f>SUM(N875,N878,N879,N880,N881,N882,N883,N884,N885)</f>
        <v>0.0</v>
      </c>
      <c r="O886" s="36">
        <f>SUM(O875,O878,O879,O880,O881,O882,O883,O884,O885)</f>
        <v>0.0</v>
      </c>
      <c r="P886" s="36">
        <f>SUM(P875,P878,P879,P880,P881,P882,P883,P884,P885)</f>
        <v>0.0</v>
      </c>
      <c r="Q886" s="36">
        <f>SUM(Q875,Q878,Q879,Q880,Q881,Q882,Q883,Q884,Q885)</f>
        <v>0.0</v>
      </c>
      <c r="R886" s="36">
        <f>SUM(R875,R878,R879,R880,R881,R882,R883,R884,R885)</f>
        <v>0.0</v>
      </c>
      <c r="S886" s="36">
        <f>SUM(S875,S878,S879,S880,S881,S882,S883,S884,S885)</f>
        <v>0.0</v>
      </c>
      <c r="T886" s="36">
        <f>SUM(T875,T878,T879,T880,T881,T882,T883,T884,T885)</f>
        <v>0.0</v>
      </c>
      <c r="U886" s="36">
        <f>SUM(U875,U878,U879,U880,U881,U882,U883,U884,U885)</f>
        <v>0.0</v>
      </c>
      <c r="V886" s="36">
        <f>SUM(V875,V878,V879,V880,V881,V882,V883,V884,V885)</f>
        <v>0.0</v>
      </c>
      <c r="W886" s="36">
        <f>SUM(W875,W878,W879,W880,W881,W882,W883,W884,W885)</f>
        <v>0.0</v>
      </c>
      <c r="X886" s="36">
        <f>SUM(X875,X878,X879,X880,X881,X882,X883,X884,X885)</f>
        <v>0.0</v>
      </c>
      <c r="Y886" s="36">
        <f>SUM(Y875,Y878,Y879,Y880,Y881,Y882,Y883,Y884,Y885)</f>
        <v>0.0</v>
      </c>
      <c r="Z886" s="36">
        <f>SUM(Z875,Z878,Z879,Z880,Z881,Z882,Z883,Z884,Z885)</f>
        <v>0.0</v>
      </c>
      <c r="AA886" s="36">
        <f>SUM(AA875,AA878,AA879,AA880,AA881,AA882,AA883,AA884,AA885)</f>
        <v>0.0</v>
      </c>
      <c r="AB886" s="36">
        <f>SUM(AB875,AB878,AB879,AB880,AB881,AB882,AB883,AB884,AB885)</f>
        <v>0.0</v>
      </c>
      <c r="AC886" s="36">
        <f>SUM(AC875,AC878,AC879,AC880,AC881,AC882,AC883,AC884,AC885)</f>
        <v>0.0</v>
      </c>
      <c r="AD886" s="36">
        <f>SUM(AD875,AD878,AD879,AD880,AD881,AD882,AD883,AD884,AD885)</f>
        <v>0.0</v>
      </c>
      <c r="AE886" s="36">
        <f>SUM(AE875,AE878,AE879,AE880,AE881,AE882,AE883,AE884,AE885)</f>
        <v>0.0</v>
      </c>
      <c r="AF886" s="36">
        <f>SUM(AF875,AF878,AF879,AF880,AF881,AF882,AF883,AF884,AF885)</f>
        <v>0.0</v>
      </c>
      <c r="AG886" s="36">
        <f>SUM(AG875,AG878,AG879,AG880,AG881,AG882,AG883,AG884,AG885)</f>
        <v>0.0</v>
      </c>
      <c r="AH886" s="36">
        <f>SUM(AH875,AH878,AH879,AH880,AH881,AH882,AH883,AH884,AH885)</f>
        <v>0.0</v>
      </c>
      <c r="AI886" s="36">
        <f>SUM(AI875,AI878,AI879,AI880,AI881,AI882,AI883,AI884,AI885)</f>
        <v>0.0</v>
      </c>
      <c r="AJ886" s="36">
        <f>SUM(AJ875,AJ878,AJ879,AJ880,AJ881,AJ882,AJ883,AJ884,AJ885)</f>
        <v>0.0</v>
      </c>
      <c r="AK886" s="36">
        <f>SUM(AK875,AK878,AK879,AK880,AK881,AK882,AK883,AK884,AK885)</f>
        <v>0.0</v>
      </c>
      <c r="AL886" s="36">
        <f>SUM(AL875,AL878,AL879,AL880,AL881,AL882,AL883,AL884,AL885)</f>
        <v>0.0</v>
      </c>
      <c r="AM886" s="36">
        <f>SUM(AM875,AM878,AM879,AM880,AM881,AM882,AM883,AM884,AM885)</f>
        <v>0.0</v>
      </c>
      <c r="AN886" s="36">
        <f>SUM(AN875,AN878,AN879,AN880,AN881,AN882,AN883,AN884,AN885)</f>
        <v>0.0</v>
      </c>
      <c r="AO886" s="36">
        <f>SUM(AO875,AO878,AO879,AO880,AO881,AO882,AO883,AO884,AO885)</f>
        <v>0.0</v>
      </c>
      <c r="AP886" s="36">
        <f>SUM(AP875,AP878,AP879,AP880,AP881,AP882,AP883,AP884,AP885)</f>
        <v>0.0</v>
      </c>
      <c r="AQ886" s="36">
        <f>SUM(AQ875,AQ878,AQ879,AQ880,AQ881,AQ882,AQ883,AQ884,AQ885)</f>
        <v>0.0</v>
      </c>
      <c r="AR886" s="36">
        <f>SUM(AR875,AR878,AR879,AR880,AR881,AR882,AR883,AR884,AR885)</f>
        <v>0.0</v>
      </c>
      <c r="AS886" s="36">
        <f>SUM(AS875,AS878,AS879,AS880,AS881,AS882,AS883,AS884,AS885)</f>
        <v>0.0</v>
      </c>
      <c r="AT886" s="36">
        <f>SUM(AT875,AT878,AT879,AT880,AT881,AT882,AT883,AT884,AT885)</f>
        <v>0.0</v>
      </c>
      <c r="AU886" s="36">
        <f>SUM(AU875,AU878,AU879,AU880,AU881,AU882,AU883,AU884,AU885)</f>
        <v>0.0</v>
      </c>
      <c r="AV886" s="36">
        <f>SUM(AV875,AV878,AV879,AV880,AV881,AV882,AV883,AV884,AV885)</f>
        <v>0.0</v>
      </c>
      <c r="AW886" s="36">
        <f>SUM(AW875,AW878,AW879,AW880,AW881,AW882,AW883,AW884,AW885)</f>
        <v>0.0</v>
      </c>
      <c r="AX886" s="36">
        <f>SUM(AX875,AX878,AX879,AX880,AX881,AX882,AX883,AX884,AX885)</f>
        <v>0.0</v>
      </c>
      <c r="AY886" s="36">
        <f>SUM(AY875,AY878,AY879,AY880,AY881,AY882,AY883,AY884,AY885)</f>
        <v>0.0</v>
      </c>
      <c r="AZ886" s="36">
        <f>SUM(AZ875,AZ878,AZ879,AZ880,AZ881,AZ882,AZ883,AZ884,AZ885)</f>
        <v>0.0</v>
      </c>
      <c r="BA886" s="36">
        <f>SUM(BA875,BA878,BA879,BA880,BA881,BA882,BA883,BA884,BA885)</f>
        <v>0.0</v>
      </c>
      <c r="BB886" s="36">
        <f>SUM(BB875,BB878,BB879,BB880,BB881,BB882,BB883,BB884,BB885)</f>
        <v>0.0</v>
      </c>
      <c r="BC886" s="36">
        <f>SUM(BC875,BC878,BC879,BC880,BC881,BC882,BC883,BC884,BC885)</f>
        <v>0.0</v>
      </c>
      <c r="BD886" s="36">
        <f>SUM(BD875,BD878,BD879,BD880,BD881,BD882,BD883,BD884,BD885)</f>
        <v>0.0</v>
      </c>
      <c r="BE886" s="36">
        <f>SUM(BE875,BE878,BE879,BE880,BE881,BE882,BE883,BE884,BE885)</f>
        <v>0.0</v>
      </c>
      <c r="BF886" s="36">
        <f>SUM(BF875,BF878,BF879,BF880,BF881,BF882,BF883,BF884,BF885)</f>
        <v>0.0</v>
      </c>
      <c r="BG886" s="36">
        <f>SUM(BG875,BG878,BG879,BG880,BG881,BG882,BG883,BG884,BG885)</f>
        <v>0.0</v>
      </c>
      <c r="BH886" s="36">
        <f>SUM(BH875,BH878,BH879,BH880,BH881,BH882,BH883,BH884,BH885)</f>
        <v>0.0</v>
      </c>
      <c r="BI886" s="36">
        <f>SUM(BI875,BI878,BI879,BI880,BI881,BI882,BI883,BI884,BI885)</f>
        <v>0.0</v>
      </c>
      <c r="BJ886" s="36">
        <f>SUM(BJ875,BJ878,BJ879,BJ880,BJ881,BJ882,BJ883,BJ884,BJ885)</f>
        <v>0.0</v>
      </c>
      <c r="BK886" s="36">
        <f>SUM(BK875,BK878,BK879,BK880,BK881,BK882,BK883,BK884,BK885)</f>
        <v>0.0</v>
      </c>
      <c r="BL886" s="36">
        <f>SUM(BL875,BL878,BL879,BL880,BL881,BL882,BL883,BL884,BL885)</f>
        <v>0.0</v>
      </c>
      <c r="BM886" s="36">
        <f>SUM(BM875,BM878,BM879,BM880,BM881,BM882,BM883,BM884,BM885)</f>
        <v>0.0</v>
      </c>
      <c r="BN886" s="36">
        <f>SUM(BN875,BN878,BN879,BN880,BN881,BN882,BN883,BN884,BN885)</f>
        <v>0.0</v>
      </c>
      <c r="BO886" s="36">
        <f>SUM(BO875,BO878,BO879,BO880,BO881,BO882,BO883,BO884,BO885)</f>
        <v>0.0</v>
      </c>
    </row>
    <row r="887" ht="28" customHeight="1">
      <c r="A887" s="2" t="str">
        <v>SLOT44.HIRE</v>
      </c>
      <c r="B887" s="6" t="str">
        <v>SLOT44 hired in the month (1 = yes)</v>
      </c>
      <c r="C887" s="2" t="str">
        <v>count</v>
      </c>
      <c r="D887" s="2" t="str">
        <v>SUM</v>
      </c>
      <c r="E887" s="34">
        <f>SUM(H887:BO887)</f>
        <v>0</v>
      </c>
      <c r="F887" s="6" t="str">
        <v>Spare row; inactive until a hire and an exit month are entered on People_Inputs</v>
      </c>
      <c r="G887" s="2"/>
      <c r="H887" s="33">
        <f>IF(AND(H$6='People_Inputs'!$H$54,H871=1),1,0)</f>
        <v>0</v>
      </c>
      <c r="I887" s="33">
        <f>IF(AND(I$6='People_Inputs'!$H$54,I871=1),1,0)</f>
        <v>0</v>
      </c>
      <c r="J887" s="33">
        <f>IF(AND(J$6='People_Inputs'!$H$54,J871=1),1,0)</f>
        <v>0</v>
      </c>
      <c r="K887" s="33">
        <f>IF(AND(K$6='People_Inputs'!$H$54,K871=1),1,0)</f>
        <v>0</v>
      </c>
      <c r="L887" s="33">
        <f>IF(AND(L$6='People_Inputs'!$H$54,L871=1),1,0)</f>
        <v>0</v>
      </c>
      <c r="M887" s="33">
        <f>IF(AND(M$6='People_Inputs'!$H$54,M871=1),1,0)</f>
        <v>0</v>
      </c>
      <c r="N887" s="33">
        <f>IF(AND(N$6='People_Inputs'!$H$54,N871=1),1,0)</f>
        <v>0</v>
      </c>
      <c r="O887" s="33">
        <f>IF(AND(O$6='People_Inputs'!$H$54,O871=1),1,0)</f>
        <v>0</v>
      </c>
      <c r="P887" s="33">
        <f>IF(AND(P$6='People_Inputs'!$H$54,P871=1),1,0)</f>
        <v>0</v>
      </c>
      <c r="Q887" s="33">
        <f>IF(AND(Q$6='People_Inputs'!$H$54,Q871=1),1,0)</f>
        <v>0</v>
      </c>
      <c r="R887" s="33">
        <f>IF(AND(R$6='People_Inputs'!$H$54,R871=1),1,0)</f>
        <v>0</v>
      </c>
      <c r="S887" s="33">
        <f>IF(AND(S$6='People_Inputs'!$H$54,S871=1),1,0)</f>
        <v>0</v>
      </c>
      <c r="T887" s="33">
        <f>IF(AND(T$6='People_Inputs'!$H$54,T871=1),1,0)</f>
        <v>0</v>
      </c>
      <c r="U887" s="33">
        <f>IF(AND(U$6='People_Inputs'!$H$54,U871=1),1,0)</f>
        <v>0</v>
      </c>
      <c r="V887" s="33">
        <f>IF(AND(V$6='People_Inputs'!$H$54,V871=1),1,0)</f>
        <v>0</v>
      </c>
      <c r="W887" s="33">
        <f>IF(AND(W$6='People_Inputs'!$H$54,W871=1),1,0)</f>
        <v>0</v>
      </c>
      <c r="X887" s="33">
        <f>IF(AND(X$6='People_Inputs'!$H$54,X871=1),1,0)</f>
        <v>0</v>
      </c>
      <c r="Y887" s="33">
        <f>IF(AND(Y$6='People_Inputs'!$H$54,Y871=1),1,0)</f>
        <v>0</v>
      </c>
      <c r="Z887" s="33">
        <f>IF(AND(Z$6='People_Inputs'!$H$54,Z871=1),1,0)</f>
        <v>0</v>
      </c>
      <c r="AA887" s="33">
        <f>IF(AND(AA$6='People_Inputs'!$H$54,AA871=1),1,0)</f>
        <v>0</v>
      </c>
      <c r="AB887" s="33">
        <f>IF(AND(AB$6='People_Inputs'!$H$54,AB871=1),1,0)</f>
        <v>0</v>
      </c>
      <c r="AC887" s="33">
        <f>IF(AND(AC$6='People_Inputs'!$H$54,AC871=1),1,0)</f>
        <v>0</v>
      </c>
      <c r="AD887" s="33">
        <f>IF(AND(AD$6='People_Inputs'!$H$54,AD871=1),1,0)</f>
        <v>0</v>
      </c>
      <c r="AE887" s="33">
        <f>IF(AND(AE$6='People_Inputs'!$H$54,AE871=1),1,0)</f>
        <v>0</v>
      </c>
      <c r="AF887" s="33">
        <f>IF(AND(AF$6='People_Inputs'!$H$54,AF871=1),1,0)</f>
        <v>0</v>
      </c>
      <c r="AG887" s="33">
        <f>IF(AND(AG$6='People_Inputs'!$H$54,AG871=1),1,0)</f>
        <v>0</v>
      </c>
      <c r="AH887" s="33">
        <f>IF(AND(AH$6='People_Inputs'!$H$54,AH871=1),1,0)</f>
        <v>0</v>
      </c>
      <c r="AI887" s="33">
        <f>IF(AND(AI$6='People_Inputs'!$H$54,AI871=1),1,0)</f>
        <v>0</v>
      </c>
      <c r="AJ887" s="33">
        <f>IF(AND(AJ$6='People_Inputs'!$H$54,AJ871=1),1,0)</f>
        <v>0</v>
      </c>
      <c r="AK887" s="33">
        <f>IF(AND(AK$6='People_Inputs'!$H$54,AK871=1),1,0)</f>
        <v>0</v>
      </c>
      <c r="AL887" s="33">
        <f>IF(AND(AL$6='People_Inputs'!$H$54,AL871=1),1,0)</f>
        <v>0</v>
      </c>
      <c r="AM887" s="33">
        <f>IF(AND(AM$6='People_Inputs'!$H$54,AM871=1),1,0)</f>
        <v>0</v>
      </c>
      <c r="AN887" s="33">
        <f>IF(AND(AN$6='People_Inputs'!$H$54,AN871=1),1,0)</f>
        <v>0</v>
      </c>
      <c r="AO887" s="33">
        <f>IF(AND(AO$6='People_Inputs'!$H$54,AO871=1),1,0)</f>
        <v>0</v>
      </c>
      <c r="AP887" s="33">
        <f>IF(AND(AP$6='People_Inputs'!$H$54,AP871=1),1,0)</f>
        <v>0</v>
      </c>
      <c r="AQ887" s="33">
        <f>IF(AND(AQ$6='People_Inputs'!$H$54,AQ871=1),1,0)</f>
        <v>0</v>
      </c>
      <c r="AR887" s="33">
        <f>IF(AND(AR$6='People_Inputs'!$H$54,AR871=1),1,0)</f>
        <v>0</v>
      </c>
      <c r="AS887" s="33">
        <f>IF(AND(AS$6='People_Inputs'!$H$54,AS871=1),1,0)</f>
        <v>0</v>
      </c>
      <c r="AT887" s="33">
        <f>IF(AND(AT$6='People_Inputs'!$H$54,AT871=1),1,0)</f>
        <v>0</v>
      </c>
      <c r="AU887" s="33">
        <f>IF(AND(AU$6='People_Inputs'!$H$54,AU871=1),1,0)</f>
        <v>0</v>
      </c>
      <c r="AV887" s="33">
        <f>IF(AND(AV$6='People_Inputs'!$H$54,AV871=1),1,0)</f>
        <v>0</v>
      </c>
      <c r="AW887" s="33">
        <f>IF(AND(AW$6='People_Inputs'!$H$54,AW871=1),1,0)</f>
        <v>0</v>
      </c>
      <c r="AX887" s="33">
        <f>IF(AND(AX$6='People_Inputs'!$H$54,AX871=1),1,0)</f>
        <v>0</v>
      </c>
      <c r="AY887" s="33">
        <f>IF(AND(AY$6='People_Inputs'!$H$54,AY871=1),1,0)</f>
        <v>0</v>
      </c>
      <c r="AZ887" s="33">
        <f>IF(AND(AZ$6='People_Inputs'!$H$54,AZ871=1),1,0)</f>
        <v>0</v>
      </c>
      <c r="BA887" s="33">
        <f>IF(AND(BA$6='People_Inputs'!$H$54,BA871=1),1,0)</f>
        <v>0</v>
      </c>
      <c r="BB887" s="33">
        <f>IF(AND(BB$6='People_Inputs'!$H$54,BB871=1),1,0)</f>
        <v>0</v>
      </c>
      <c r="BC887" s="33">
        <f>IF(AND(BC$6='People_Inputs'!$H$54,BC871=1),1,0)</f>
        <v>0</v>
      </c>
      <c r="BD887" s="33">
        <f>IF(AND(BD$6='People_Inputs'!$H$54,BD871=1),1,0)</f>
        <v>0</v>
      </c>
      <c r="BE887" s="33">
        <f>IF(AND(BE$6='People_Inputs'!$H$54,BE871=1),1,0)</f>
        <v>0</v>
      </c>
      <c r="BF887" s="33">
        <f>IF(AND(BF$6='People_Inputs'!$H$54,BF871=1),1,0)</f>
        <v>0</v>
      </c>
      <c r="BG887" s="33">
        <f>IF(AND(BG$6='People_Inputs'!$H$54,BG871=1),1,0)</f>
        <v>0</v>
      </c>
      <c r="BH887" s="33">
        <f>IF(AND(BH$6='People_Inputs'!$H$54,BH871=1),1,0)</f>
        <v>0</v>
      </c>
      <c r="BI887" s="33">
        <f>IF(AND(BI$6='People_Inputs'!$H$54,BI871=1),1,0)</f>
        <v>0</v>
      </c>
      <c r="BJ887" s="33">
        <f>IF(AND(BJ$6='People_Inputs'!$H$54,BJ871=1),1,0)</f>
        <v>0</v>
      </c>
      <c r="BK887" s="33">
        <f>IF(AND(BK$6='People_Inputs'!$H$54,BK871=1),1,0)</f>
        <v>0</v>
      </c>
      <c r="BL887" s="33">
        <f>IF(AND(BL$6='People_Inputs'!$H$54,BL871=1),1,0)</f>
        <v>0</v>
      </c>
      <c r="BM887" s="33">
        <f>IF(AND(BM$6='People_Inputs'!$H$54,BM871=1),1,0)</f>
        <v>0</v>
      </c>
      <c r="BN887" s="33">
        <f>IF(AND(BN$6='People_Inputs'!$H$54,BN871=1),1,0)</f>
        <v>0</v>
      </c>
      <c r="BO887" s="33">
        <f>IF(AND(BO$6='People_Inputs'!$H$54,BO871=1),1,0)</f>
        <v>0</v>
      </c>
    </row>
    <row r="888" ht="28" customHeight="1">
      <c r="A888" s="2" t="str">
        <v>SLOT44.RECRUIT</v>
      </c>
      <c r="B888" s="6" t="str">
        <v>SLOT44 recruiting cost</v>
      </c>
      <c r="C888" s="2" t="str">
        <v>EUR</v>
      </c>
      <c r="D888" s="2" t="str">
        <v>SUM</v>
      </c>
      <c r="E888" s="36">
        <f>SUM(H888:BO888)</f>
        <v>0</v>
      </c>
      <c r="F888" s="6" t="str">
        <v>Spare row; inactive until a hire and an exit month are entered on People_Inputs</v>
      </c>
      <c r="G888" s="2"/>
      <c r="H888" s="35">
        <f>H887*IF('People_Inputs'!$Q$54="none",0,IF('People_Inputs'!$Q$54="agency",H874*'Inputs'!$E$22,IF('People_Inputs'!$Q$54="direct",'Inputs'!$E$23,'Inputs'!$E$21*'Inputs'!$E$22*H874+(1-'Inputs'!$E$21)*'Inputs'!$E$23)))</f>
        <v>0</v>
      </c>
      <c r="I888" s="35">
        <f>I887*IF('People_Inputs'!$Q$54="none",0,IF('People_Inputs'!$Q$54="agency",I874*'Inputs'!$E$22,IF('People_Inputs'!$Q$54="direct",'Inputs'!$E$23,'Inputs'!$E$21*'Inputs'!$E$22*I874+(1-'Inputs'!$E$21)*'Inputs'!$E$23)))</f>
        <v>0</v>
      </c>
      <c r="J888" s="35">
        <f>J887*IF('People_Inputs'!$Q$54="none",0,IF('People_Inputs'!$Q$54="agency",J874*'Inputs'!$E$22,IF('People_Inputs'!$Q$54="direct",'Inputs'!$E$23,'Inputs'!$E$21*'Inputs'!$E$22*J874+(1-'Inputs'!$E$21)*'Inputs'!$E$23)))</f>
        <v>0</v>
      </c>
      <c r="K888" s="35">
        <f>K887*IF('People_Inputs'!$Q$54="none",0,IF('People_Inputs'!$Q$54="agency",K874*'Inputs'!$E$22,IF('People_Inputs'!$Q$54="direct",'Inputs'!$E$23,'Inputs'!$E$21*'Inputs'!$E$22*K874+(1-'Inputs'!$E$21)*'Inputs'!$E$23)))</f>
        <v>0</v>
      </c>
      <c r="L888" s="35">
        <f>L887*IF('People_Inputs'!$Q$54="none",0,IF('People_Inputs'!$Q$54="agency",L874*'Inputs'!$E$22,IF('People_Inputs'!$Q$54="direct",'Inputs'!$E$23,'Inputs'!$E$21*'Inputs'!$E$22*L874+(1-'Inputs'!$E$21)*'Inputs'!$E$23)))</f>
        <v>0</v>
      </c>
      <c r="M888" s="35">
        <f>M887*IF('People_Inputs'!$Q$54="none",0,IF('People_Inputs'!$Q$54="agency",M874*'Inputs'!$E$22,IF('People_Inputs'!$Q$54="direct",'Inputs'!$E$23,'Inputs'!$E$21*'Inputs'!$E$22*M874+(1-'Inputs'!$E$21)*'Inputs'!$E$23)))</f>
        <v>0</v>
      </c>
      <c r="N888" s="35">
        <f>N887*IF('People_Inputs'!$Q$54="none",0,IF('People_Inputs'!$Q$54="agency",N874*'Inputs'!$E$22,IF('People_Inputs'!$Q$54="direct",'Inputs'!$E$23,'Inputs'!$E$21*'Inputs'!$E$22*N874+(1-'Inputs'!$E$21)*'Inputs'!$E$23)))</f>
        <v>0</v>
      </c>
      <c r="O888" s="35">
        <f>O887*IF('People_Inputs'!$Q$54="none",0,IF('People_Inputs'!$Q$54="agency",O874*'Inputs'!$E$22,IF('People_Inputs'!$Q$54="direct",'Inputs'!$E$23,'Inputs'!$E$21*'Inputs'!$E$22*O874+(1-'Inputs'!$E$21)*'Inputs'!$E$23)))</f>
        <v>0</v>
      </c>
      <c r="P888" s="35">
        <f>P887*IF('People_Inputs'!$Q$54="none",0,IF('People_Inputs'!$Q$54="agency",P874*'Inputs'!$E$22,IF('People_Inputs'!$Q$54="direct",'Inputs'!$E$23,'Inputs'!$E$21*'Inputs'!$E$22*P874+(1-'Inputs'!$E$21)*'Inputs'!$E$23)))</f>
        <v>0</v>
      </c>
      <c r="Q888" s="35">
        <f>Q887*IF('People_Inputs'!$Q$54="none",0,IF('People_Inputs'!$Q$54="agency",Q874*'Inputs'!$E$22,IF('People_Inputs'!$Q$54="direct",'Inputs'!$E$23,'Inputs'!$E$21*'Inputs'!$E$22*Q874+(1-'Inputs'!$E$21)*'Inputs'!$E$23)))</f>
        <v>0</v>
      </c>
      <c r="R888" s="35">
        <f>R887*IF('People_Inputs'!$Q$54="none",0,IF('People_Inputs'!$Q$54="agency",R874*'Inputs'!$E$22,IF('People_Inputs'!$Q$54="direct",'Inputs'!$E$23,'Inputs'!$E$21*'Inputs'!$E$22*R874+(1-'Inputs'!$E$21)*'Inputs'!$E$23)))</f>
        <v>0</v>
      </c>
      <c r="S888" s="35">
        <f>S887*IF('People_Inputs'!$Q$54="none",0,IF('People_Inputs'!$Q$54="agency",S874*'Inputs'!$E$22,IF('People_Inputs'!$Q$54="direct",'Inputs'!$E$23,'Inputs'!$E$21*'Inputs'!$E$22*S874+(1-'Inputs'!$E$21)*'Inputs'!$E$23)))</f>
        <v>0</v>
      </c>
      <c r="T888" s="35">
        <f>T887*IF('People_Inputs'!$Q$54="none",0,IF('People_Inputs'!$Q$54="agency",T874*'Inputs'!$E$22,IF('People_Inputs'!$Q$54="direct",'Inputs'!$E$23,'Inputs'!$E$21*'Inputs'!$E$22*T874+(1-'Inputs'!$E$21)*'Inputs'!$E$23)))</f>
        <v>0</v>
      </c>
      <c r="U888" s="35">
        <f>U887*IF('People_Inputs'!$Q$54="none",0,IF('People_Inputs'!$Q$54="agency",U874*'Inputs'!$E$22,IF('People_Inputs'!$Q$54="direct",'Inputs'!$E$23,'Inputs'!$E$21*'Inputs'!$E$22*U874+(1-'Inputs'!$E$21)*'Inputs'!$E$23)))</f>
        <v>0</v>
      </c>
      <c r="V888" s="35">
        <f>V887*IF('People_Inputs'!$Q$54="none",0,IF('People_Inputs'!$Q$54="agency",V874*'Inputs'!$E$22,IF('People_Inputs'!$Q$54="direct",'Inputs'!$E$23,'Inputs'!$E$21*'Inputs'!$E$22*V874+(1-'Inputs'!$E$21)*'Inputs'!$E$23)))</f>
        <v>0</v>
      </c>
      <c r="W888" s="35">
        <f>W887*IF('People_Inputs'!$Q$54="none",0,IF('People_Inputs'!$Q$54="agency",W874*'Inputs'!$E$22,IF('People_Inputs'!$Q$54="direct",'Inputs'!$E$23,'Inputs'!$E$21*'Inputs'!$E$22*W874+(1-'Inputs'!$E$21)*'Inputs'!$E$23)))</f>
        <v>0</v>
      </c>
      <c r="X888" s="35">
        <f>X887*IF('People_Inputs'!$Q$54="none",0,IF('People_Inputs'!$Q$54="agency",X874*'Inputs'!$E$22,IF('People_Inputs'!$Q$54="direct",'Inputs'!$E$23,'Inputs'!$E$21*'Inputs'!$E$22*X874+(1-'Inputs'!$E$21)*'Inputs'!$E$23)))</f>
        <v>0</v>
      </c>
      <c r="Y888" s="35">
        <f>Y887*IF('People_Inputs'!$Q$54="none",0,IF('People_Inputs'!$Q$54="agency",Y874*'Inputs'!$E$22,IF('People_Inputs'!$Q$54="direct",'Inputs'!$E$23,'Inputs'!$E$21*'Inputs'!$E$22*Y874+(1-'Inputs'!$E$21)*'Inputs'!$E$23)))</f>
        <v>0</v>
      </c>
      <c r="Z888" s="35">
        <f>Z887*IF('People_Inputs'!$Q$54="none",0,IF('People_Inputs'!$Q$54="agency",Z874*'Inputs'!$E$22,IF('People_Inputs'!$Q$54="direct",'Inputs'!$E$23,'Inputs'!$E$21*'Inputs'!$E$22*Z874+(1-'Inputs'!$E$21)*'Inputs'!$E$23)))</f>
        <v>0</v>
      </c>
      <c r="AA888" s="35">
        <f>AA887*IF('People_Inputs'!$Q$54="none",0,IF('People_Inputs'!$Q$54="agency",AA874*'Inputs'!$E$22,IF('People_Inputs'!$Q$54="direct",'Inputs'!$E$23,'Inputs'!$E$21*'Inputs'!$E$22*AA874+(1-'Inputs'!$E$21)*'Inputs'!$E$23)))</f>
        <v>0</v>
      </c>
      <c r="AB888" s="35">
        <f>AB887*IF('People_Inputs'!$Q$54="none",0,IF('People_Inputs'!$Q$54="agency",AB874*'Inputs'!$E$22,IF('People_Inputs'!$Q$54="direct",'Inputs'!$E$23,'Inputs'!$E$21*'Inputs'!$E$22*AB874+(1-'Inputs'!$E$21)*'Inputs'!$E$23)))</f>
        <v>0</v>
      </c>
      <c r="AC888" s="35">
        <f>AC887*IF('People_Inputs'!$Q$54="none",0,IF('People_Inputs'!$Q$54="agency",AC874*'Inputs'!$E$22,IF('People_Inputs'!$Q$54="direct",'Inputs'!$E$23,'Inputs'!$E$21*'Inputs'!$E$22*AC874+(1-'Inputs'!$E$21)*'Inputs'!$E$23)))</f>
        <v>0</v>
      </c>
      <c r="AD888" s="35">
        <f>AD887*IF('People_Inputs'!$Q$54="none",0,IF('People_Inputs'!$Q$54="agency",AD874*'Inputs'!$E$22,IF('People_Inputs'!$Q$54="direct",'Inputs'!$E$23,'Inputs'!$E$21*'Inputs'!$E$22*AD874+(1-'Inputs'!$E$21)*'Inputs'!$E$23)))</f>
        <v>0</v>
      </c>
      <c r="AE888" s="35">
        <f>AE887*IF('People_Inputs'!$Q$54="none",0,IF('People_Inputs'!$Q$54="agency",AE874*'Inputs'!$E$22,IF('People_Inputs'!$Q$54="direct",'Inputs'!$E$23,'Inputs'!$E$21*'Inputs'!$E$22*AE874+(1-'Inputs'!$E$21)*'Inputs'!$E$23)))</f>
        <v>0</v>
      </c>
      <c r="AF888" s="35">
        <f>AF887*IF('People_Inputs'!$Q$54="none",0,IF('People_Inputs'!$Q$54="agency",AF874*'Inputs'!$E$22,IF('People_Inputs'!$Q$54="direct",'Inputs'!$E$23,'Inputs'!$E$21*'Inputs'!$E$22*AF874+(1-'Inputs'!$E$21)*'Inputs'!$E$23)))</f>
        <v>0</v>
      </c>
      <c r="AG888" s="35">
        <f>AG887*IF('People_Inputs'!$Q$54="none",0,IF('People_Inputs'!$Q$54="agency",AG874*'Inputs'!$E$22,IF('People_Inputs'!$Q$54="direct",'Inputs'!$E$23,'Inputs'!$E$21*'Inputs'!$E$22*AG874+(1-'Inputs'!$E$21)*'Inputs'!$E$23)))</f>
        <v>0</v>
      </c>
      <c r="AH888" s="35">
        <f>AH887*IF('People_Inputs'!$Q$54="none",0,IF('People_Inputs'!$Q$54="agency",AH874*'Inputs'!$E$22,IF('People_Inputs'!$Q$54="direct",'Inputs'!$E$23,'Inputs'!$E$21*'Inputs'!$E$22*AH874+(1-'Inputs'!$E$21)*'Inputs'!$E$23)))</f>
        <v>0</v>
      </c>
      <c r="AI888" s="35">
        <f>AI887*IF('People_Inputs'!$Q$54="none",0,IF('People_Inputs'!$Q$54="agency",AI874*'Inputs'!$E$22,IF('People_Inputs'!$Q$54="direct",'Inputs'!$E$23,'Inputs'!$E$21*'Inputs'!$E$22*AI874+(1-'Inputs'!$E$21)*'Inputs'!$E$23)))</f>
        <v>0</v>
      </c>
      <c r="AJ888" s="35">
        <f>AJ887*IF('People_Inputs'!$Q$54="none",0,IF('People_Inputs'!$Q$54="agency",AJ874*'Inputs'!$E$22,IF('People_Inputs'!$Q$54="direct",'Inputs'!$E$23,'Inputs'!$E$21*'Inputs'!$E$22*AJ874+(1-'Inputs'!$E$21)*'Inputs'!$E$23)))</f>
        <v>0</v>
      </c>
      <c r="AK888" s="35">
        <f>AK887*IF('People_Inputs'!$Q$54="none",0,IF('People_Inputs'!$Q$54="agency",AK874*'Inputs'!$E$22,IF('People_Inputs'!$Q$54="direct",'Inputs'!$E$23,'Inputs'!$E$21*'Inputs'!$E$22*AK874+(1-'Inputs'!$E$21)*'Inputs'!$E$23)))</f>
        <v>0</v>
      </c>
      <c r="AL888" s="35">
        <f>AL887*IF('People_Inputs'!$Q$54="none",0,IF('People_Inputs'!$Q$54="agency",AL874*'Inputs'!$E$22,IF('People_Inputs'!$Q$54="direct",'Inputs'!$E$23,'Inputs'!$E$21*'Inputs'!$E$22*AL874+(1-'Inputs'!$E$21)*'Inputs'!$E$23)))</f>
        <v>0</v>
      </c>
      <c r="AM888" s="35">
        <f>AM887*IF('People_Inputs'!$Q$54="none",0,IF('People_Inputs'!$Q$54="agency",AM874*'Inputs'!$E$22,IF('People_Inputs'!$Q$54="direct",'Inputs'!$E$23,'Inputs'!$E$21*'Inputs'!$E$22*AM874+(1-'Inputs'!$E$21)*'Inputs'!$E$23)))</f>
        <v>0</v>
      </c>
      <c r="AN888" s="35">
        <f>AN887*IF('People_Inputs'!$Q$54="none",0,IF('People_Inputs'!$Q$54="agency",AN874*'Inputs'!$E$22,IF('People_Inputs'!$Q$54="direct",'Inputs'!$E$23,'Inputs'!$E$21*'Inputs'!$E$22*AN874+(1-'Inputs'!$E$21)*'Inputs'!$E$23)))</f>
        <v>0</v>
      </c>
      <c r="AO888" s="35">
        <f>AO887*IF('People_Inputs'!$Q$54="none",0,IF('People_Inputs'!$Q$54="agency",AO874*'Inputs'!$E$22,IF('People_Inputs'!$Q$54="direct",'Inputs'!$E$23,'Inputs'!$E$21*'Inputs'!$E$22*AO874+(1-'Inputs'!$E$21)*'Inputs'!$E$23)))</f>
        <v>0</v>
      </c>
      <c r="AP888" s="35">
        <f>AP887*IF('People_Inputs'!$Q$54="none",0,IF('People_Inputs'!$Q$54="agency",AP874*'Inputs'!$E$22,IF('People_Inputs'!$Q$54="direct",'Inputs'!$E$23,'Inputs'!$E$21*'Inputs'!$E$22*AP874+(1-'Inputs'!$E$21)*'Inputs'!$E$23)))</f>
        <v>0</v>
      </c>
      <c r="AQ888" s="35">
        <f>AQ887*IF('People_Inputs'!$Q$54="none",0,IF('People_Inputs'!$Q$54="agency",AQ874*'Inputs'!$E$22,IF('People_Inputs'!$Q$54="direct",'Inputs'!$E$23,'Inputs'!$E$21*'Inputs'!$E$22*AQ874+(1-'Inputs'!$E$21)*'Inputs'!$E$23)))</f>
        <v>0</v>
      </c>
      <c r="AR888" s="35">
        <f>AR887*IF('People_Inputs'!$Q$54="none",0,IF('People_Inputs'!$Q$54="agency",AR874*'Inputs'!$E$22,IF('People_Inputs'!$Q$54="direct",'Inputs'!$E$23,'Inputs'!$E$21*'Inputs'!$E$22*AR874+(1-'Inputs'!$E$21)*'Inputs'!$E$23)))</f>
        <v>0</v>
      </c>
      <c r="AS888" s="35">
        <f>AS887*IF('People_Inputs'!$Q$54="none",0,IF('People_Inputs'!$Q$54="agency",AS874*'Inputs'!$E$22,IF('People_Inputs'!$Q$54="direct",'Inputs'!$E$23,'Inputs'!$E$21*'Inputs'!$E$22*AS874+(1-'Inputs'!$E$21)*'Inputs'!$E$23)))</f>
        <v>0</v>
      </c>
      <c r="AT888" s="35">
        <f>AT887*IF('People_Inputs'!$Q$54="none",0,IF('People_Inputs'!$Q$54="agency",AT874*'Inputs'!$E$22,IF('People_Inputs'!$Q$54="direct",'Inputs'!$E$23,'Inputs'!$E$21*'Inputs'!$E$22*AT874+(1-'Inputs'!$E$21)*'Inputs'!$E$23)))</f>
        <v>0</v>
      </c>
      <c r="AU888" s="35">
        <f>AU887*IF('People_Inputs'!$Q$54="none",0,IF('People_Inputs'!$Q$54="agency",AU874*'Inputs'!$E$22,IF('People_Inputs'!$Q$54="direct",'Inputs'!$E$23,'Inputs'!$E$21*'Inputs'!$E$22*AU874+(1-'Inputs'!$E$21)*'Inputs'!$E$23)))</f>
        <v>0</v>
      </c>
      <c r="AV888" s="35">
        <f>AV887*IF('People_Inputs'!$Q$54="none",0,IF('People_Inputs'!$Q$54="agency",AV874*'Inputs'!$E$22,IF('People_Inputs'!$Q$54="direct",'Inputs'!$E$23,'Inputs'!$E$21*'Inputs'!$E$22*AV874+(1-'Inputs'!$E$21)*'Inputs'!$E$23)))</f>
        <v>0</v>
      </c>
      <c r="AW888" s="35">
        <f>AW887*IF('People_Inputs'!$Q$54="none",0,IF('People_Inputs'!$Q$54="agency",AW874*'Inputs'!$E$22,IF('People_Inputs'!$Q$54="direct",'Inputs'!$E$23,'Inputs'!$E$21*'Inputs'!$E$22*AW874+(1-'Inputs'!$E$21)*'Inputs'!$E$23)))</f>
        <v>0</v>
      </c>
      <c r="AX888" s="35">
        <f>AX887*IF('People_Inputs'!$Q$54="none",0,IF('People_Inputs'!$Q$54="agency",AX874*'Inputs'!$E$22,IF('People_Inputs'!$Q$54="direct",'Inputs'!$E$23,'Inputs'!$E$21*'Inputs'!$E$22*AX874+(1-'Inputs'!$E$21)*'Inputs'!$E$23)))</f>
        <v>0</v>
      </c>
      <c r="AY888" s="35">
        <f>AY887*IF('People_Inputs'!$Q$54="none",0,IF('People_Inputs'!$Q$54="agency",AY874*'Inputs'!$E$22,IF('People_Inputs'!$Q$54="direct",'Inputs'!$E$23,'Inputs'!$E$21*'Inputs'!$E$22*AY874+(1-'Inputs'!$E$21)*'Inputs'!$E$23)))</f>
        <v>0</v>
      </c>
      <c r="AZ888" s="35">
        <f>AZ887*IF('People_Inputs'!$Q$54="none",0,IF('People_Inputs'!$Q$54="agency",AZ874*'Inputs'!$E$22,IF('People_Inputs'!$Q$54="direct",'Inputs'!$E$23,'Inputs'!$E$21*'Inputs'!$E$22*AZ874+(1-'Inputs'!$E$21)*'Inputs'!$E$23)))</f>
        <v>0</v>
      </c>
      <c r="BA888" s="35">
        <f>BA887*IF('People_Inputs'!$Q$54="none",0,IF('People_Inputs'!$Q$54="agency",BA874*'Inputs'!$E$22,IF('People_Inputs'!$Q$54="direct",'Inputs'!$E$23,'Inputs'!$E$21*'Inputs'!$E$22*BA874+(1-'Inputs'!$E$21)*'Inputs'!$E$23)))</f>
        <v>0</v>
      </c>
      <c r="BB888" s="35">
        <f>BB887*IF('People_Inputs'!$Q$54="none",0,IF('People_Inputs'!$Q$54="agency",BB874*'Inputs'!$E$22,IF('People_Inputs'!$Q$54="direct",'Inputs'!$E$23,'Inputs'!$E$21*'Inputs'!$E$22*BB874+(1-'Inputs'!$E$21)*'Inputs'!$E$23)))</f>
        <v>0</v>
      </c>
      <c r="BC888" s="35">
        <f>BC887*IF('People_Inputs'!$Q$54="none",0,IF('People_Inputs'!$Q$54="agency",BC874*'Inputs'!$E$22,IF('People_Inputs'!$Q$54="direct",'Inputs'!$E$23,'Inputs'!$E$21*'Inputs'!$E$22*BC874+(1-'Inputs'!$E$21)*'Inputs'!$E$23)))</f>
        <v>0</v>
      </c>
      <c r="BD888" s="35">
        <f>BD887*IF('People_Inputs'!$Q$54="none",0,IF('People_Inputs'!$Q$54="agency",BD874*'Inputs'!$E$22,IF('People_Inputs'!$Q$54="direct",'Inputs'!$E$23,'Inputs'!$E$21*'Inputs'!$E$22*BD874+(1-'Inputs'!$E$21)*'Inputs'!$E$23)))</f>
        <v>0</v>
      </c>
      <c r="BE888" s="35">
        <f>BE887*IF('People_Inputs'!$Q$54="none",0,IF('People_Inputs'!$Q$54="agency",BE874*'Inputs'!$E$22,IF('People_Inputs'!$Q$54="direct",'Inputs'!$E$23,'Inputs'!$E$21*'Inputs'!$E$22*BE874+(1-'Inputs'!$E$21)*'Inputs'!$E$23)))</f>
        <v>0</v>
      </c>
      <c r="BF888" s="35">
        <f>BF887*IF('People_Inputs'!$Q$54="none",0,IF('People_Inputs'!$Q$54="agency",BF874*'Inputs'!$E$22,IF('People_Inputs'!$Q$54="direct",'Inputs'!$E$23,'Inputs'!$E$21*'Inputs'!$E$22*BF874+(1-'Inputs'!$E$21)*'Inputs'!$E$23)))</f>
        <v>0</v>
      </c>
      <c r="BG888" s="35">
        <f>BG887*IF('People_Inputs'!$Q$54="none",0,IF('People_Inputs'!$Q$54="agency",BG874*'Inputs'!$E$22,IF('People_Inputs'!$Q$54="direct",'Inputs'!$E$23,'Inputs'!$E$21*'Inputs'!$E$22*BG874+(1-'Inputs'!$E$21)*'Inputs'!$E$23)))</f>
        <v>0</v>
      </c>
      <c r="BH888" s="35">
        <f>BH887*IF('People_Inputs'!$Q$54="none",0,IF('People_Inputs'!$Q$54="agency",BH874*'Inputs'!$E$22,IF('People_Inputs'!$Q$54="direct",'Inputs'!$E$23,'Inputs'!$E$21*'Inputs'!$E$22*BH874+(1-'Inputs'!$E$21)*'Inputs'!$E$23)))</f>
        <v>0</v>
      </c>
      <c r="BI888" s="35">
        <f>BI887*IF('People_Inputs'!$Q$54="none",0,IF('People_Inputs'!$Q$54="agency",BI874*'Inputs'!$E$22,IF('People_Inputs'!$Q$54="direct",'Inputs'!$E$23,'Inputs'!$E$21*'Inputs'!$E$22*BI874+(1-'Inputs'!$E$21)*'Inputs'!$E$23)))</f>
        <v>0</v>
      </c>
      <c r="BJ888" s="35">
        <f>BJ887*IF('People_Inputs'!$Q$54="none",0,IF('People_Inputs'!$Q$54="agency",BJ874*'Inputs'!$E$22,IF('People_Inputs'!$Q$54="direct",'Inputs'!$E$23,'Inputs'!$E$21*'Inputs'!$E$22*BJ874+(1-'Inputs'!$E$21)*'Inputs'!$E$23)))</f>
        <v>0</v>
      </c>
      <c r="BK888" s="35">
        <f>BK887*IF('People_Inputs'!$Q$54="none",0,IF('People_Inputs'!$Q$54="agency",BK874*'Inputs'!$E$22,IF('People_Inputs'!$Q$54="direct",'Inputs'!$E$23,'Inputs'!$E$21*'Inputs'!$E$22*BK874+(1-'Inputs'!$E$21)*'Inputs'!$E$23)))</f>
        <v>0</v>
      </c>
      <c r="BL888" s="35">
        <f>BL887*IF('People_Inputs'!$Q$54="none",0,IF('People_Inputs'!$Q$54="agency",BL874*'Inputs'!$E$22,IF('People_Inputs'!$Q$54="direct",'Inputs'!$E$23,'Inputs'!$E$21*'Inputs'!$E$22*BL874+(1-'Inputs'!$E$21)*'Inputs'!$E$23)))</f>
        <v>0</v>
      </c>
      <c r="BM888" s="35">
        <f>BM887*IF('People_Inputs'!$Q$54="none",0,IF('People_Inputs'!$Q$54="agency",BM874*'Inputs'!$E$22,IF('People_Inputs'!$Q$54="direct",'Inputs'!$E$23,'Inputs'!$E$21*'Inputs'!$E$22*BM874+(1-'Inputs'!$E$21)*'Inputs'!$E$23)))</f>
        <v>0</v>
      </c>
      <c r="BN888" s="35">
        <f>BN887*IF('People_Inputs'!$Q$54="none",0,IF('People_Inputs'!$Q$54="agency",BN874*'Inputs'!$E$22,IF('People_Inputs'!$Q$54="direct",'Inputs'!$E$23,'Inputs'!$E$21*'Inputs'!$E$22*BN874+(1-'Inputs'!$E$21)*'Inputs'!$E$23)))</f>
        <v>0</v>
      </c>
      <c r="BO888" s="35">
        <f>BO887*IF('People_Inputs'!$Q$54="none",0,IF('People_Inputs'!$Q$54="agency",BO874*'Inputs'!$E$22,IF('People_Inputs'!$Q$54="direct",'Inputs'!$E$23,'Inputs'!$E$21*'Inputs'!$E$22*BO874+(1-'Inputs'!$E$21)*'Inputs'!$E$23)))</f>
        <v>0</v>
      </c>
    </row>
    <row r="889" ht="28" customHeight="1">
      <c r="A889" s="2" t="str">
        <v>SLOT44.SOFTWARE</v>
      </c>
      <c r="B889" s="6" t="str">
        <v>SLOT44 software cost</v>
      </c>
      <c r="C889" s="2" t="str">
        <v>EUR</v>
      </c>
      <c r="D889" s="2" t="str">
        <v>SUM</v>
      </c>
      <c r="E889" s="36">
        <f>SUM(H889:BO889)</f>
        <v>0</v>
      </c>
      <c r="F889" s="6" t="str">
        <v>Spare row; inactive until a hire and an exit month are entered on People_Inputs</v>
      </c>
      <c r="G889" s="2"/>
      <c r="H889" s="35">
        <f>H872*'People_Inputs'!$O$54</f>
        <v>0</v>
      </c>
      <c r="I889" s="35">
        <f>I872*'People_Inputs'!$O$54</f>
        <v>0</v>
      </c>
      <c r="J889" s="35">
        <f>J872*'People_Inputs'!$O$54</f>
        <v>0</v>
      </c>
      <c r="K889" s="35">
        <f>K872*'People_Inputs'!$O$54</f>
        <v>0</v>
      </c>
      <c r="L889" s="35">
        <f>L872*'People_Inputs'!$O$54</f>
        <v>0</v>
      </c>
      <c r="M889" s="35">
        <f>M872*'People_Inputs'!$O$54</f>
        <v>0</v>
      </c>
      <c r="N889" s="35">
        <f>N872*'People_Inputs'!$O$54</f>
        <v>0</v>
      </c>
      <c r="O889" s="35">
        <f>O872*'People_Inputs'!$O$54</f>
        <v>0</v>
      </c>
      <c r="P889" s="35">
        <f>P872*'People_Inputs'!$O$54</f>
        <v>0</v>
      </c>
      <c r="Q889" s="35">
        <f>Q872*'People_Inputs'!$O$54</f>
        <v>0</v>
      </c>
      <c r="R889" s="35">
        <f>R872*'People_Inputs'!$O$54</f>
        <v>0</v>
      </c>
      <c r="S889" s="35">
        <f>S872*'People_Inputs'!$O$54</f>
        <v>0</v>
      </c>
      <c r="T889" s="35">
        <f>T872*'People_Inputs'!$O$54</f>
        <v>0</v>
      </c>
      <c r="U889" s="35">
        <f>U872*'People_Inputs'!$O$54</f>
        <v>0</v>
      </c>
      <c r="V889" s="35">
        <f>V872*'People_Inputs'!$O$54</f>
        <v>0</v>
      </c>
      <c r="W889" s="35">
        <f>W872*'People_Inputs'!$O$54</f>
        <v>0</v>
      </c>
      <c r="X889" s="35">
        <f>X872*'People_Inputs'!$O$54</f>
        <v>0</v>
      </c>
      <c r="Y889" s="35">
        <f>Y872*'People_Inputs'!$O$54</f>
        <v>0</v>
      </c>
      <c r="Z889" s="35">
        <f>Z872*'People_Inputs'!$O$54</f>
        <v>0</v>
      </c>
      <c r="AA889" s="35">
        <f>AA872*'People_Inputs'!$O$54</f>
        <v>0</v>
      </c>
      <c r="AB889" s="35">
        <f>AB872*'People_Inputs'!$O$54</f>
        <v>0</v>
      </c>
      <c r="AC889" s="35">
        <f>AC872*'People_Inputs'!$O$54</f>
        <v>0</v>
      </c>
      <c r="AD889" s="35">
        <f>AD872*'People_Inputs'!$O$54</f>
        <v>0</v>
      </c>
      <c r="AE889" s="35">
        <f>AE872*'People_Inputs'!$O$54</f>
        <v>0</v>
      </c>
      <c r="AF889" s="35">
        <f>AF872*'People_Inputs'!$O$54</f>
        <v>0</v>
      </c>
      <c r="AG889" s="35">
        <f>AG872*'People_Inputs'!$O$54</f>
        <v>0</v>
      </c>
      <c r="AH889" s="35">
        <f>AH872*'People_Inputs'!$O$54</f>
        <v>0</v>
      </c>
      <c r="AI889" s="35">
        <f>AI872*'People_Inputs'!$O$54</f>
        <v>0</v>
      </c>
      <c r="AJ889" s="35">
        <f>AJ872*'People_Inputs'!$O$54</f>
        <v>0</v>
      </c>
      <c r="AK889" s="35">
        <f>AK872*'People_Inputs'!$O$54</f>
        <v>0</v>
      </c>
      <c r="AL889" s="35">
        <f>AL872*'People_Inputs'!$O$54</f>
        <v>0</v>
      </c>
      <c r="AM889" s="35">
        <f>AM872*'People_Inputs'!$O$54</f>
        <v>0</v>
      </c>
      <c r="AN889" s="35">
        <f>AN872*'People_Inputs'!$O$54</f>
        <v>0</v>
      </c>
      <c r="AO889" s="35">
        <f>AO872*'People_Inputs'!$O$54</f>
        <v>0</v>
      </c>
      <c r="AP889" s="35">
        <f>AP872*'People_Inputs'!$O$54</f>
        <v>0</v>
      </c>
      <c r="AQ889" s="35">
        <f>AQ872*'People_Inputs'!$O$54</f>
        <v>0</v>
      </c>
      <c r="AR889" s="35">
        <f>AR872*'People_Inputs'!$O$54</f>
        <v>0</v>
      </c>
      <c r="AS889" s="35">
        <f>AS872*'People_Inputs'!$O$54</f>
        <v>0</v>
      </c>
      <c r="AT889" s="35">
        <f>AT872*'People_Inputs'!$O$54</f>
        <v>0</v>
      </c>
      <c r="AU889" s="35">
        <f>AU872*'People_Inputs'!$O$54</f>
        <v>0</v>
      </c>
      <c r="AV889" s="35">
        <f>AV872*'People_Inputs'!$O$54</f>
        <v>0</v>
      </c>
      <c r="AW889" s="35">
        <f>AW872*'People_Inputs'!$O$54</f>
        <v>0</v>
      </c>
      <c r="AX889" s="35">
        <f>AX872*'People_Inputs'!$O$54</f>
        <v>0</v>
      </c>
      <c r="AY889" s="35">
        <f>AY872*'People_Inputs'!$O$54</f>
        <v>0</v>
      </c>
      <c r="AZ889" s="35">
        <f>AZ872*'People_Inputs'!$O$54</f>
        <v>0</v>
      </c>
      <c r="BA889" s="35">
        <f>BA872*'People_Inputs'!$O$54</f>
        <v>0</v>
      </c>
      <c r="BB889" s="35">
        <f>BB872*'People_Inputs'!$O$54</f>
        <v>0</v>
      </c>
      <c r="BC889" s="35">
        <f>BC872*'People_Inputs'!$O$54</f>
        <v>0</v>
      </c>
      <c r="BD889" s="35">
        <f>BD872*'People_Inputs'!$O$54</f>
        <v>0</v>
      </c>
      <c r="BE889" s="35">
        <f>BE872*'People_Inputs'!$O$54</f>
        <v>0</v>
      </c>
      <c r="BF889" s="35">
        <f>BF872*'People_Inputs'!$O$54</f>
        <v>0</v>
      </c>
      <c r="BG889" s="35">
        <f>BG872*'People_Inputs'!$O$54</f>
        <v>0</v>
      </c>
      <c r="BH889" s="35">
        <f>BH872*'People_Inputs'!$O$54</f>
        <v>0</v>
      </c>
      <c r="BI889" s="35">
        <f>BI872*'People_Inputs'!$O$54</f>
        <v>0</v>
      </c>
      <c r="BJ889" s="35">
        <f>BJ872*'People_Inputs'!$O$54</f>
        <v>0</v>
      </c>
      <c r="BK889" s="35">
        <f>BK872*'People_Inputs'!$O$54</f>
        <v>0</v>
      </c>
      <c r="BL889" s="35">
        <f>BL872*'People_Inputs'!$O$54</f>
        <v>0</v>
      </c>
      <c r="BM889" s="35">
        <f>BM872*'People_Inputs'!$O$54</f>
        <v>0</v>
      </c>
      <c r="BN889" s="35">
        <f>BN872*'People_Inputs'!$O$54</f>
        <v>0</v>
      </c>
      <c r="BO889" s="35">
        <f>BO872*'People_Inputs'!$O$54</f>
        <v>0</v>
      </c>
    </row>
    <row r="890" ht="28" customHeight="1">
      <c r="A890" s="2" t="str">
        <v>SLOT44.EQUIPMENT</v>
      </c>
      <c r="B890" s="6" t="str">
        <v>SLOT44 IT equipment purchase</v>
      </c>
      <c r="C890" s="2" t="str">
        <v>EUR</v>
      </c>
      <c r="D890" s="2" t="str">
        <v>SUM</v>
      </c>
      <c r="E890" s="36">
        <f>SUM(H890:BO890)</f>
        <v>0</v>
      </c>
      <c r="F890" s="6" t="str">
        <v>Spare row; inactive until a hire and an exit month are entered on People_Inputs</v>
      </c>
      <c r="G890" s="2"/>
      <c r="H890" s="35">
        <f>IF(AND(H871=1,(H$6-'People_Inputs'!$H$54)/'Inputs'!$E$26=ROUNDDOWN((H$6-'People_Inputs'!$H$54)/'Inputs'!$E$26,0)),'People_Inputs'!$P$54,0)</f>
        <v>0</v>
      </c>
      <c r="I890" s="35">
        <f>IF(AND(I871=1,(I$6-'People_Inputs'!$H$54)/'Inputs'!$E$26=ROUNDDOWN((I$6-'People_Inputs'!$H$54)/'Inputs'!$E$26,0)),'People_Inputs'!$P$54,0)</f>
        <v>0</v>
      </c>
      <c r="J890" s="35">
        <f>IF(AND(J871=1,(J$6-'People_Inputs'!$H$54)/'Inputs'!$E$26=ROUNDDOWN((J$6-'People_Inputs'!$H$54)/'Inputs'!$E$26,0)),'People_Inputs'!$P$54,0)</f>
        <v>0</v>
      </c>
      <c r="K890" s="35">
        <f>IF(AND(K871=1,(K$6-'People_Inputs'!$H$54)/'Inputs'!$E$26=ROUNDDOWN((K$6-'People_Inputs'!$H$54)/'Inputs'!$E$26,0)),'People_Inputs'!$P$54,0)</f>
        <v>0</v>
      </c>
      <c r="L890" s="35">
        <f>IF(AND(L871=1,(L$6-'People_Inputs'!$H$54)/'Inputs'!$E$26=ROUNDDOWN((L$6-'People_Inputs'!$H$54)/'Inputs'!$E$26,0)),'People_Inputs'!$P$54,0)</f>
        <v>0</v>
      </c>
      <c r="M890" s="35">
        <f>IF(AND(M871=1,(M$6-'People_Inputs'!$H$54)/'Inputs'!$E$26=ROUNDDOWN((M$6-'People_Inputs'!$H$54)/'Inputs'!$E$26,0)),'People_Inputs'!$P$54,0)</f>
        <v>0</v>
      </c>
      <c r="N890" s="35">
        <f>IF(AND(N871=1,(N$6-'People_Inputs'!$H$54)/'Inputs'!$E$26=ROUNDDOWN((N$6-'People_Inputs'!$H$54)/'Inputs'!$E$26,0)),'People_Inputs'!$P$54,0)</f>
        <v>0</v>
      </c>
      <c r="O890" s="35">
        <f>IF(AND(O871=1,(O$6-'People_Inputs'!$H$54)/'Inputs'!$E$26=ROUNDDOWN((O$6-'People_Inputs'!$H$54)/'Inputs'!$E$26,0)),'People_Inputs'!$P$54,0)</f>
        <v>0</v>
      </c>
      <c r="P890" s="35">
        <f>IF(AND(P871=1,(P$6-'People_Inputs'!$H$54)/'Inputs'!$E$26=ROUNDDOWN((P$6-'People_Inputs'!$H$54)/'Inputs'!$E$26,0)),'People_Inputs'!$P$54,0)</f>
        <v>0</v>
      </c>
      <c r="Q890" s="35">
        <f>IF(AND(Q871=1,(Q$6-'People_Inputs'!$H$54)/'Inputs'!$E$26=ROUNDDOWN((Q$6-'People_Inputs'!$H$54)/'Inputs'!$E$26,0)),'People_Inputs'!$P$54,0)</f>
        <v>0</v>
      </c>
      <c r="R890" s="35">
        <f>IF(AND(R871=1,(R$6-'People_Inputs'!$H$54)/'Inputs'!$E$26=ROUNDDOWN((R$6-'People_Inputs'!$H$54)/'Inputs'!$E$26,0)),'People_Inputs'!$P$54,0)</f>
        <v>0</v>
      </c>
      <c r="S890" s="35">
        <f>IF(AND(S871=1,(S$6-'People_Inputs'!$H$54)/'Inputs'!$E$26=ROUNDDOWN((S$6-'People_Inputs'!$H$54)/'Inputs'!$E$26,0)),'People_Inputs'!$P$54,0)</f>
        <v>0</v>
      </c>
      <c r="T890" s="35">
        <f>IF(AND(T871=1,(T$6-'People_Inputs'!$H$54)/'Inputs'!$E$26=ROUNDDOWN((T$6-'People_Inputs'!$H$54)/'Inputs'!$E$26,0)),'People_Inputs'!$P$54,0)</f>
        <v>0</v>
      </c>
      <c r="U890" s="35">
        <f>IF(AND(U871=1,(U$6-'People_Inputs'!$H$54)/'Inputs'!$E$26=ROUNDDOWN((U$6-'People_Inputs'!$H$54)/'Inputs'!$E$26,0)),'People_Inputs'!$P$54,0)</f>
        <v>0</v>
      </c>
      <c r="V890" s="35">
        <f>IF(AND(V871=1,(V$6-'People_Inputs'!$H$54)/'Inputs'!$E$26=ROUNDDOWN((V$6-'People_Inputs'!$H$54)/'Inputs'!$E$26,0)),'People_Inputs'!$P$54,0)</f>
        <v>0</v>
      </c>
      <c r="W890" s="35">
        <f>IF(AND(W871=1,(W$6-'People_Inputs'!$H$54)/'Inputs'!$E$26=ROUNDDOWN((W$6-'People_Inputs'!$H$54)/'Inputs'!$E$26,0)),'People_Inputs'!$P$54,0)</f>
        <v>0</v>
      </c>
      <c r="X890" s="35">
        <f>IF(AND(X871=1,(X$6-'People_Inputs'!$H$54)/'Inputs'!$E$26=ROUNDDOWN((X$6-'People_Inputs'!$H$54)/'Inputs'!$E$26,0)),'People_Inputs'!$P$54,0)</f>
        <v>0</v>
      </c>
      <c r="Y890" s="35">
        <f>IF(AND(Y871=1,(Y$6-'People_Inputs'!$H$54)/'Inputs'!$E$26=ROUNDDOWN((Y$6-'People_Inputs'!$H$54)/'Inputs'!$E$26,0)),'People_Inputs'!$P$54,0)</f>
        <v>0</v>
      </c>
      <c r="Z890" s="35">
        <f>IF(AND(Z871=1,(Z$6-'People_Inputs'!$H$54)/'Inputs'!$E$26=ROUNDDOWN((Z$6-'People_Inputs'!$H$54)/'Inputs'!$E$26,0)),'People_Inputs'!$P$54,0)</f>
        <v>0</v>
      </c>
      <c r="AA890" s="35">
        <f>IF(AND(AA871=1,(AA$6-'People_Inputs'!$H$54)/'Inputs'!$E$26=ROUNDDOWN((AA$6-'People_Inputs'!$H$54)/'Inputs'!$E$26,0)),'People_Inputs'!$P$54,0)</f>
        <v>0</v>
      </c>
      <c r="AB890" s="35">
        <f>IF(AND(AB871=1,(AB$6-'People_Inputs'!$H$54)/'Inputs'!$E$26=ROUNDDOWN((AB$6-'People_Inputs'!$H$54)/'Inputs'!$E$26,0)),'People_Inputs'!$P$54,0)</f>
        <v>0</v>
      </c>
      <c r="AC890" s="35">
        <f>IF(AND(AC871=1,(AC$6-'People_Inputs'!$H$54)/'Inputs'!$E$26=ROUNDDOWN((AC$6-'People_Inputs'!$H$54)/'Inputs'!$E$26,0)),'People_Inputs'!$P$54,0)</f>
        <v>0</v>
      </c>
      <c r="AD890" s="35">
        <f>IF(AND(AD871=1,(AD$6-'People_Inputs'!$H$54)/'Inputs'!$E$26=ROUNDDOWN((AD$6-'People_Inputs'!$H$54)/'Inputs'!$E$26,0)),'People_Inputs'!$P$54,0)</f>
        <v>0</v>
      </c>
      <c r="AE890" s="35">
        <f>IF(AND(AE871=1,(AE$6-'People_Inputs'!$H$54)/'Inputs'!$E$26=ROUNDDOWN((AE$6-'People_Inputs'!$H$54)/'Inputs'!$E$26,0)),'People_Inputs'!$P$54,0)</f>
        <v>0</v>
      </c>
      <c r="AF890" s="35">
        <f>IF(AND(AF871=1,(AF$6-'People_Inputs'!$H$54)/'Inputs'!$E$26=ROUNDDOWN((AF$6-'People_Inputs'!$H$54)/'Inputs'!$E$26,0)),'People_Inputs'!$P$54,0)</f>
        <v>0</v>
      </c>
      <c r="AG890" s="35">
        <f>IF(AND(AG871=1,(AG$6-'People_Inputs'!$H$54)/'Inputs'!$E$26=ROUNDDOWN((AG$6-'People_Inputs'!$H$54)/'Inputs'!$E$26,0)),'People_Inputs'!$P$54,0)</f>
        <v>0</v>
      </c>
      <c r="AH890" s="35">
        <f>IF(AND(AH871=1,(AH$6-'People_Inputs'!$H$54)/'Inputs'!$E$26=ROUNDDOWN((AH$6-'People_Inputs'!$H$54)/'Inputs'!$E$26,0)),'People_Inputs'!$P$54,0)</f>
        <v>0</v>
      </c>
      <c r="AI890" s="35">
        <f>IF(AND(AI871=1,(AI$6-'People_Inputs'!$H$54)/'Inputs'!$E$26=ROUNDDOWN((AI$6-'People_Inputs'!$H$54)/'Inputs'!$E$26,0)),'People_Inputs'!$P$54,0)</f>
        <v>0</v>
      </c>
      <c r="AJ890" s="35">
        <f>IF(AND(AJ871=1,(AJ$6-'People_Inputs'!$H$54)/'Inputs'!$E$26=ROUNDDOWN((AJ$6-'People_Inputs'!$H$54)/'Inputs'!$E$26,0)),'People_Inputs'!$P$54,0)</f>
        <v>0</v>
      </c>
      <c r="AK890" s="35">
        <f>IF(AND(AK871=1,(AK$6-'People_Inputs'!$H$54)/'Inputs'!$E$26=ROUNDDOWN((AK$6-'People_Inputs'!$H$54)/'Inputs'!$E$26,0)),'People_Inputs'!$P$54,0)</f>
        <v>0</v>
      </c>
      <c r="AL890" s="35">
        <f>IF(AND(AL871=1,(AL$6-'People_Inputs'!$H$54)/'Inputs'!$E$26=ROUNDDOWN((AL$6-'People_Inputs'!$H$54)/'Inputs'!$E$26,0)),'People_Inputs'!$P$54,0)</f>
        <v>0</v>
      </c>
      <c r="AM890" s="35">
        <f>IF(AND(AM871=1,(AM$6-'People_Inputs'!$H$54)/'Inputs'!$E$26=ROUNDDOWN((AM$6-'People_Inputs'!$H$54)/'Inputs'!$E$26,0)),'People_Inputs'!$P$54,0)</f>
        <v>0</v>
      </c>
      <c r="AN890" s="35">
        <f>IF(AND(AN871=1,(AN$6-'People_Inputs'!$H$54)/'Inputs'!$E$26=ROUNDDOWN((AN$6-'People_Inputs'!$H$54)/'Inputs'!$E$26,0)),'People_Inputs'!$P$54,0)</f>
        <v>0</v>
      </c>
      <c r="AO890" s="35">
        <f>IF(AND(AO871=1,(AO$6-'People_Inputs'!$H$54)/'Inputs'!$E$26=ROUNDDOWN((AO$6-'People_Inputs'!$H$54)/'Inputs'!$E$26,0)),'People_Inputs'!$P$54,0)</f>
        <v>0</v>
      </c>
      <c r="AP890" s="35">
        <f>IF(AND(AP871=1,(AP$6-'People_Inputs'!$H$54)/'Inputs'!$E$26=ROUNDDOWN((AP$6-'People_Inputs'!$H$54)/'Inputs'!$E$26,0)),'People_Inputs'!$P$54,0)</f>
        <v>0</v>
      </c>
      <c r="AQ890" s="35">
        <f>IF(AND(AQ871=1,(AQ$6-'People_Inputs'!$H$54)/'Inputs'!$E$26=ROUNDDOWN((AQ$6-'People_Inputs'!$H$54)/'Inputs'!$E$26,0)),'People_Inputs'!$P$54,0)</f>
        <v>0</v>
      </c>
      <c r="AR890" s="35">
        <f>IF(AND(AR871=1,(AR$6-'People_Inputs'!$H$54)/'Inputs'!$E$26=ROUNDDOWN((AR$6-'People_Inputs'!$H$54)/'Inputs'!$E$26,0)),'People_Inputs'!$P$54,0)</f>
        <v>0</v>
      </c>
      <c r="AS890" s="35">
        <f>IF(AND(AS871=1,(AS$6-'People_Inputs'!$H$54)/'Inputs'!$E$26=ROUNDDOWN((AS$6-'People_Inputs'!$H$54)/'Inputs'!$E$26,0)),'People_Inputs'!$P$54,0)</f>
        <v>0</v>
      </c>
      <c r="AT890" s="35">
        <f>IF(AND(AT871=1,(AT$6-'People_Inputs'!$H$54)/'Inputs'!$E$26=ROUNDDOWN((AT$6-'People_Inputs'!$H$54)/'Inputs'!$E$26,0)),'People_Inputs'!$P$54,0)</f>
        <v>0</v>
      </c>
      <c r="AU890" s="35">
        <f>IF(AND(AU871=1,(AU$6-'People_Inputs'!$H$54)/'Inputs'!$E$26=ROUNDDOWN((AU$6-'People_Inputs'!$H$54)/'Inputs'!$E$26,0)),'People_Inputs'!$P$54,0)</f>
        <v>0</v>
      </c>
      <c r="AV890" s="35">
        <f>IF(AND(AV871=1,(AV$6-'People_Inputs'!$H$54)/'Inputs'!$E$26=ROUNDDOWN((AV$6-'People_Inputs'!$H$54)/'Inputs'!$E$26,0)),'People_Inputs'!$P$54,0)</f>
        <v>0</v>
      </c>
      <c r="AW890" s="35">
        <f>IF(AND(AW871=1,(AW$6-'People_Inputs'!$H$54)/'Inputs'!$E$26=ROUNDDOWN((AW$6-'People_Inputs'!$H$54)/'Inputs'!$E$26,0)),'People_Inputs'!$P$54,0)</f>
        <v>0</v>
      </c>
      <c r="AX890" s="35">
        <f>IF(AND(AX871=1,(AX$6-'People_Inputs'!$H$54)/'Inputs'!$E$26=ROUNDDOWN((AX$6-'People_Inputs'!$H$54)/'Inputs'!$E$26,0)),'People_Inputs'!$P$54,0)</f>
        <v>0</v>
      </c>
      <c r="AY890" s="35">
        <f>IF(AND(AY871=1,(AY$6-'People_Inputs'!$H$54)/'Inputs'!$E$26=ROUNDDOWN((AY$6-'People_Inputs'!$H$54)/'Inputs'!$E$26,0)),'People_Inputs'!$P$54,0)</f>
        <v>0</v>
      </c>
      <c r="AZ890" s="35">
        <f>IF(AND(AZ871=1,(AZ$6-'People_Inputs'!$H$54)/'Inputs'!$E$26=ROUNDDOWN((AZ$6-'People_Inputs'!$H$54)/'Inputs'!$E$26,0)),'People_Inputs'!$P$54,0)</f>
        <v>0</v>
      </c>
      <c r="BA890" s="35">
        <f>IF(AND(BA871=1,(BA$6-'People_Inputs'!$H$54)/'Inputs'!$E$26=ROUNDDOWN((BA$6-'People_Inputs'!$H$54)/'Inputs'!$E$26,0)),'People_Inputs'!$P$54,0)</f>
        <v>0</v>
      </c>
      <c r="BB890" s="35">
        <f>IF(AND(BB871=1,(BB$6-'People_Inputs'!$H$54)/'Inputs'!$E$26=ROUNDDOWN((BB$6-'People_Inputs'!$H$54)/'Inputs'!$E$26,0)),'People_Inputs'!$P$54,0)</f>
        <v>0</v>
      </c>
      <c r="BC890" s="35">
        <f>IF(AND(BC871=1,(BC$6-'People_Inputs'!$H$54)/'Inputs'!$E$26=ROUNDDOWN((BC$6-'People_Inputs'!$H$54)/'Inputs'!$E$26,0)),'People_Inputs'!$P$54,0)</f>
        <v>0</v>
      </c>
      <c r="BD890" s="35">
        <f>IF(AND(BD871=1,(BD$6-'People_Inputs'!$H$54)/'Inputs'!$E$26=ROUNDDOWN((BD$6-'People_Inputs'!$H$54)/'Inputs'!$E$26,0)),'People_Inputs'!$P$54,0)</f>
        <v>0</v>
      </c>
      <c r="BE890" s="35">
        <f>IF(AND(BE871=1,(BE$6-'People_Inputs'!$H$54)/'Inputs'!$E$26=ROUNDDOWN((BE$6-'People_Inputs'!$H$54)/'Inputs'!$E$26,0)),'People_Inputs'!$P$54,0)</f>
        <v>0</v>
      </c>
      <c r="BF890" s="35">
        <f>IF(AND(BF871=1,(BF$6-'People_Inputs'!$H$54)/'Inputs'!$E$26=ROUNDDOWN((BF$6-'People_Inputs'!$H$54)/'Inputs'!$E$26,0)),'People_Inputs'!$P$54,0)</f>
        <v>0</v>
      </c>
      <c r="BG890" s="35">
        <f>IF(AND(BG871=1,(BG$6-'People_Inputs'!$H$54)/'Inputs'!$E$26=ROUNDDOWN((BG$6-'People_Inputs'!$H$54)/'Inputs'!$E$26,0)),'People_Inputs'!$P$54,0)</f>
        <v>0</v>
      </c>
      <c r="BH890" s="35">
        <f>IF(AND(BH871=1,(BH$6-'People_Inputs'!$H$54)/'Inputs'!$E$26=ROUNDDOWN((BH$6-'People_Inputs'!$H$54)/'Inputs'!$E$26,0)),'People_Inputs'!$P$54,0)</f>
        <v>0</v>
      </c>
      <c r="BI890" s="35">
        <f>IF(AND(BI871=1,(BI$6-'People_Inputs'!$H$54)/'Inputs'!$E$26=ROUNDDOWN((BI$6-'People_Inputs'!$H$54)/'Inputs'!$E$26,0)),'People_Inputs'!$P$54,0)</f>
        <v>0</v>
      </c>
      <c r="BJ890" s="35">
        <f>IF(AND(BJ871=1,(BJ$6-'People_Inputs'!$H$54)/'Inputs'!$E$26=ROUNDDOWN((BJ$6-'People_Inputs'!$H$54)/'Inputs'!$E$26,0)),'People_Inputs'!$P$54,0)</f>
        <v>0</v>
      </c>
      <c r="BK890" s="35">
        <f>IF(AND(BK871=1,(BK$6-'People_Inputs'!$H$54)/'Inputs'!$E$26=ROUNDDOWN((BK$6-'People_Inputs'!$H$54)/'Inputs'!$E$26,0)),'People_Inputs'!$P$54,0)</f>
        <v>0</v>
      </c>
      <c r="BL890" s="35">
        <f>IF(AND(BL871=1,(BL$6-'People_Inputs'!$H$54)/'Inputs'!$E$26=ROUNDDOWN((BL$6-'People_Inputs'!$H$54)/'Inputs'!$E$26,0)),'People_Inputs'!$P$54,0)</f>
        <v>0</v>
      </c>
      <c r="BM890" s="35">
        <f>IF(AND(BM871=1,(BM$6-'People_Inputs'!$H$54)/'Inputs'!$E$26=ROUNDDOWN((BM$6-'People_Inputs'!$H$54)/'Inputs'!$E$26,0)),'People_Inputs'!$P$54,0)</f>
        <v>0</v>
      </c>
      <c r="BN890" s="35">
        <f>IF(AND(BN871=1,(BN$6-'People_Inputs'!$H$54)/'Inputs'!$E$26=ROUNDDOWN((BN$6-'People_Inputs'!$H$54)/'Inputs'!$E$26,0)),'People_Inputs'!$P$54,0)</f>
        <v>0</v>
      </c>
      <c r="BO890" s="35">
        <f>IF(AND(BO871=1,(BO$6-'People_Inputs'!$H$54)/'Inputs'!$E$26=ROUNDDOWN((BO$6-'People_Inputs'!$H$54)/'Inputs'!$E$26,0)),'People_Inputs'!$P$54,0)</f>
        <v>0</v>
      </c>
    </row>
    <row r="891" ht="28" customHeight="1">
      <c r="A891" s="2" t="str">
        <v>SLOT45.ACTIVE</v>
      </c>
      <c r="B891" s="6" t="str">
        <v>SLOT45 active in the month (1 = yes)</v>
      </c>
      <c r="C891" s="2" t="str">
        <v>count</v>
      </c>
      <c r="D891" s="2" t="str">
        <v>END</v>
      </c>
      <c r="E891" s="34">
        <f>BO891</f>
        <v>0</v>
      </c>
      <c r="F891" s="6" t="str">
        <v>Spare row; inactive until a hire and an exit month are entered on People_Inputs</v>
      </c>
      <c r="G891" s="2"/>
      <c r="H891" s="33">
        <f>IF(AND(H$6&gt;='People_Inputs'!$H$55,H$6&lt;='People_Inputs'!$I$55),1,0)</f>
        <v>0</v>
      </c>
      <c r="I891" s="33">
        <f>IF(AND(I$6&gt;='People_Inputs'!$H$55,I$6&lt;='People_Inputs'!$I$55),1,0)</f>
        <v>0</v>
      </c>
      <c r="J891" s="33">
        <f>IF(AND(J$6&gt;='People_Inputs'!$H$55,J$6&lt;='People_Inputs'!$I$55),1,0)</f>
        <v>0</v>
      </c>
      <c r="K891" s="33">
        <f>IF(AND(K$6&gt;='People_Inputs'!$H$55,K$6&lt;='People_Inputs'!$I$55),1,0)</f>
        <v>0</v>
      </c>
      <c r="L891" s="33">
        <f>IF(AND(L$6&gt;='People_Inputs'!$H$55,L$6&lt;='People_Inputs'!$I$55),1,0)</f>
        <v>0</v>
      </c>
      <c r="M891" s="33">
        <f>IF(AND(M$6&gt;='People_Inputs'!$H$55,M$6&lt;='People_Inputs'!$I$55),1,0)</f>
        <v>0</v>
      </c>
      <c r="N891" s="33">
        <f>IF(AND(N$6&gt;='People_Inputs'!$H$55,N$6&lt;='People_Inputs'!$I$55),1,0)</f>
        <v>0</v>
      </c>
      <c r="O891" s="33">
        <f>IF(AND(O$6&gt;='People_Inputs'!$H$55,O$6&lt;='People_Inputs'!$I$55),1,0)</f>
        <v>0</v>
      </c>
      <c r="P891" s="33">
        <f>IF(AND(P$6&gt;='People_Inputs'!$H$55,P$6&lt;='People_Inputs'!$I$55),1,0)</f>
        <v>0</v>
      </c>
      <c r="Q891" s="33">
        <f>IF(AND(Q$6&gt;='People_Inputs'!$H$55,Q$6&lt;='People_Inputs'!$I$55),1,0)</f>
        <v>0</v>
      </c>
      <c r="R891" s="33">
        <f>IF(AND(R$6&gt;='People_Inputs'!$H$55,R$6&lt;='People_Inputs'!$I$55),1,0)</f>
        <v>0</v>
      </c>
      <c r="S891" s="33">
        <f>IF(AND(S$6&gt;='People_Inputs'!$H$55,S$6&lt;='People_Inputs'!$I$55),1,0)</f>
        <v>0</v>
      </c>
      <c r="T891" s="33">
        <f>IF(AND(T$6&gt;='People_Inputs'!$H$55,T$6&lt;='People_Inputs'!$I$55),1,0)</f>
        <v>0</v>
      </c>
      <c r="U891" s="33">
        <f>IF(AND(U$6&gt;='People_Inputs'!$H$55,U$6&lt;='People_Inputs'!$I$55),1,0)</f>
        <v>0</v>
      </c>
      <c r="V891" s="33">
        <f>IF(AND(V$6&gt;='People_Inputs'!$H$55,V$6&lt;='People_Inputs'!$I$55),1,0)</f>
        <v>0</v>
      </c>
      <c r="W891" s="33">
        <f>IF(AND(W$6&gt;='People_Inputs'!$H$55,W$6&lt;='People_Inputs'!$I$55),1,0)</f>
        <v>0</v>
      </c>
      <c r="X891" s="33">
        <f>IF(AND(X$6&gt;='People_Inputs'!$H$55,X$6&lt;='People_Inputs'!$I$55),1,0)</f>
        <v>0</v>
      </c>
      <c r="Y891" s="33">
        <f>IF(AND(Y$6&gt;='People_Inputs'!$H$55,Y$6&lt;='People_Inputs'!$I$55),1,0)</f>
        <v>0</v>
      </c>
      <c r="Z891" s="33">
        <f>IF(AND(Z$6&gt;='People_Inputs'!$H$55,Z$6&lt;='People_Inputs'!$I$55),1,0)</f>
        <v>0</v>
      </c>
      <c r="AA891" s="33">
        <f>IF(AND(AA$6&gt;='People_Inputs'!$H$55,AA$6&lt;='People_Inputs'!$I$55),1,0)</f>
        <v>0</v>
      </c>
      <c r="AB891" s="33">
        <f>IF(AND(AB$6&gt;='People_Inputs'!$H$55,AB$6&lt;='People_Inputs'!$I$55),1,0)</f>
        <v>0</v>
      </c>
      <c r="AC891" s="33">
        <f>IF(AND(AC$6&gt;='People_Inputs'!$H$55,AC$6&lt;='People_Inputs'!$I$55),1,0)</f>
        <v>0</v>
      </c>
      <c r="AD891" s="33">
        <f>IF(AND(AD$6&gt;='People_Inputs'!$H$55,AD$6&lt;='People_Inputs'!$I$55),1,0)</f>
        <v>0</v>
      </c>
      <c r="AE891" s="33">
        <f>IF(AND(AE$6&gt;='People_Inputs'!$H$55,AE$6&lt;='People_Inputs'!$I$55),1,0)</f>
        <v>0</v>
      </c>
      <c r="AF891" s="33">
        <f>IF(AND(AF$6&gt;='People_Inputs'!$H$55,AF$6&lt;='People_Inputs'!$I$55),1,0)</f>
        <v>0</v>
      </c>
      <c r="AG891" s="33">
        <f>IF(AND(AG$6&gt;='People_Inputs'!$H$55,AG$6&lt;='People_Inputs'!$I$55),1,0)</f>
        <v>0</v>
      </c>
      <c r="AH891" s="33">
        <f>IF(AND(AH$6&gt;='People_Inputs'!$H$55,AH$6&lt;='People_Inputs'!$I$55),1,0)</f>
        <v>0</v>
      </c>
      <c r="AI891" s="33">
        <f>IF(AND(AI$6&gt;='People_Inputs'!$H$55,AI$6&lt;='People_Inputs'!$I$55),1,0)</f>
        <v>0</v>
      </c>
      <c r="AJ891" s="33">
        <f>IF(AND(AJ$6&gt;='People_Inputs'!$H$55,AJ$6&lt;='People_Inputs'!$I$55),1,0)</f>
        <v>0</v>
      </c>
      <c r="AK891" s="33">
        <f>IF(AND(AK$6&gt;='People_Inputs'!$H$55,AK$6&lt;='People_Inputs'!$I$55),1,0)</f>
        <v>0</v>
      </c>
      <c r="AL891" s="33">
        <f>IF(AND(AL$6&gt;='People_Inputs'!$H$55,AL$6&lt;='People_Inputs'!$I$55),1,0)</f>
        <v>0</v>
      </c>
      <c r="AM891" s="33">
        <f>IF(AND(AM$6&gt;='People_Inputs'!$H$55,AM$6&lt;='People_Inputs'!$I$55),1,0)</f>
        <v>0</v>
      </c>
      <c r="AN891" s="33">
        <f>IF(AND(AN$6&gt;='People_Inputs'!$H$55,AN$6&lt;='People_Inputs'!$I$55),1,0)</f>
        <v>0</v>
      </c>
      <c r="AO891" s="33">
        <f>IF(AND(AO$6&gt;='People_Inputs'!$H$55,AO$6&lt;='People_Inputs'!$I$55),1,0)</f>
        <v>0</v>
      </c>
      <c r="AP891" s="33">
        <f>IF(AND(AP$6&gt;='People_Inputs'!$H$55,AP$6&lt;='People_Inputs'!$I$55),1,0)</f>
        <v>0</v>
      </c>
      <c r="AQ891" s="33">
        <f>IF(AND(AQ$6&gt;='People_Inputs'!$H$55,AQ$6&lt;='People_Inputs'!$I$55),1,0)</f>
        <v>0</v>
      </c>
      <c r="AR891" s="33">
        <f>IF(AND(AR$6&gt;='People_Inputs'!$H$55,AR$6&lt;='People_Inputs'!$I$55),1,0)</f>
        <v>0</v>
      </c>
      <c r="AS891" s="33">
        <f>IF(AND(AS$6&gt;='People_Inputs'!$H$55,AS$6&lt;='People_Inputs'!$I$55),1,0)</f>
        <v>0</v>
      </c>
      <c r="AT891" s="33">
        <f>IF(AND(AT$6&gt;='People_Inputs'!$H$55,AT$6&lt;='People_Inputs'!$I$55),1,0)</f>
        <v>0</v>
      </c>
      <c r="AU891" s="33">
        <f>IF(AND(AU$6&gt;='People_Inputs'!$H$55,AU$6&lt;='People_Inputs'!$I$55),1,0)</f>
        <v>0</v>
      </c>
      <c r="AV891" s="33">
        <f>IF(AND(AV$6&gt;='People_Inputs'!$H$55,AV$6&lt;='People_Inputs'!$I$55),1,0)</f>
        <v>0</v>
      </c>
      <c r="AW891" s="33">
        <f>IF(AND(AW$6&gt;='People_Inputs'!$H$55,AW$6&lt;='People_Inputs'!$I$55),1,0)</f>
        <v>0</v>
      </c>
      <c r="AX891" s="33">
        <f>IF(AND(AX$6&gt;='People_Inputs'!$H$55,AX$6&lt;='People_Inputs'!$I$55),1,0)</f>
        <v>0</v>
      </c>
      <c r="AY891" s="33">
        <f>IF(AND(AY$6&gt;='People_Inputs'!$H$55,AY$6&lt;='People_Inputs'!$I$55),1,0)</f>
        <v>0</v>
      </c>
      <c r="AZ891" s="33">
        <f>IF(AND(AZ$6&gt;='People_Inputs'!$H$55,AZ$6&lt;='People_Inputs'!$I$55),1,0)</f>
        <v>0</v>
      </c>
      <c r="BA891" s="33">
        <f>IF(AND(BA$6&gt;='People_Inputs'!$H$55,BA$6&lt;='People_Inputs'!$I$55),1,0)</f>
        <v>0</v>
      </c>
      <c r="BB891" s="33">
        <f>IF(AND(BB$6&gt;='People_Inputs'!$H$55,BB$6&lt;='People_Inputs'!$I$55),1,0)</f>
        <v>0</v>
      </c>
      <c r="BC891" s="33">
        <f>IF(AND(BC$6&gt;='People_Inputs'!$H$55,BC$6&lt;='People_Inputs'!$I$55),1,0)</f>
        <v>0</v>
      </c>
      <c r="BD891" s="33">
        <f>IF(AND(BD$6&gt;='People_Inputs'!$H$55,BD$6&lt;='People_Inputs'!$I$55),1,0)</f>
        <v>0</v>
      </c>
      <c r="BE891" s="33">
        <f>IF(AND(BE$6&gt;='People_Inputs'!$H$55,BE$6&lt;='People_Inputs'!$I$55),1,0)</f>
        <v>0</v>
      </c>
      <c r="BF891" s="33">
        <f>IF(AND(BF$6&gt;='People_Inputs'!$H$55,BF$6&lt;='People_Inputs'!$I$55),1,0)</f>
        <v>0</v>
      </c>
      <c r="BG891" s="33">
        <f>IF(AND(BG$6&gt;='People_Inputs'!$H$55,BG$6&lt;='People_Inputs'!$I$55),1,0)</f>
        <v>0</v>
      </c>
      <c r="BH891" s="33">
        <f>IF(AND(BH$6&gt;='People_Inputs'!$H$55,BH$6&lt;='People_Inputs'!$I$55),1,0)</f>
        <v>0</v>
      </c>
      <c r="BI891" s="33">
        <f>IF(AND(BI$6&gt;='People_Inputs'!$H$55,BI$6&lt;='People_Inputs'!$I$55),1,0)</f>
        <v>0</v>
      </c>
      <c r="BJ891" s="33">
        <f>IF(AND(BJ$6&gt;='People_Inputs'!$H$55,BJ$6&lt;='People_Inputs'!$I$55),1,0)</f>
        <v>0</v>
      </c>
      <c r="BK891" s="33">
        <f>IF(AND(BK$6&gt;='People_Inputs'!$H$55,BK$6&lt;='People_Inputs'!$I$55),1,0)</f>
        <v>0</v>
      </c>
      <c r="BL891" s="33">
        <f>IF(AND(BL$6&gt;='People_Inputs'!$H$55,BL$6&lt;='People_Inputs'!$I$55),1,0)</f>
        <v>0</v>
      </c>
      <c r="BM891" s="33">
        <f>IF(AND(BM$6&gt;='People_Inputs'!$H$55,BM$6&lt;='People_Inputs'!$I$55),1,0)</f>
        <v>0</v>
      </c>
      <c r="BN891" s="33">
        <f>IF(AND(BN$6&gt;='People_Inputs'!$H$55,BN$6&lt;='People_Inputs'!$I$55),1,0)</f>
        <v>0</v>
      </c>
      <c r="BO891" s="33">
        <f>IF(AND(BO$6&gt;='People_Inputs'!$H$55,BO$6&lt;='People_Inputs'!$I$55),1,0)</f>
        <v>0</v>
      </c>
    </row>
    <row r="892" ht="28" customHeight="1">
      <c r="A892" s="2" t="str">
        <v>SLOT45.FTE</v>
      </c>
      <c r="B892" s="6" t="str">
        <v>SLOT45 FTE</v>
      </c>
      <c r="C892" s="2" t="str">
        <v>FTE</v>
      </c>
      <c r="D892" s="2" t="str">
        <v>END</v>
      </c>
      <c r="E892" s="34">
        <f>BO892</f>
        <v>0</v>
      </c>
      <c r="F892" s="6" t="str">
        <v>Spare row; inactive until a hire and an exit month are entered on People_Inputs</v>
      </c>
      <c r="G892" s="2"/>
      <c r="H892" s="33">
        <f>H891*'People_Inputs'!$J$55</f>
        <v>0</v>
      </c>
      <c r="I892" s="33">
        <f>I891*'People_Inputs'!$J$55</f>
        <v>0</v>
      </c>
      <c r="J892" s="33">
        <f>J891*'People_Inputs'!$J$55</f>
        <v>0</v>
      </c>
      <c r="K892" s="33">
        <f>K891*'People_Inputs'!$J$55</f>
        <v>0</v>
      </c>
      <c r="L892" s="33">
        <f>L891*'People_Inputs'!$J$55</f>
        <v>0</v>
      </c>
      <c r="M892" s="33">
        <f>M891*'People_Inputs'!$J$55</f>
        <v>0</v>
      </c>
      <c r="N892" s="33">
        <f>N891*'People_Inputs'!$J$55</f>
        <v>0</v>
      </c>
      <c r="O892" s="33">
        <f>O891*'People_Inputs'!$J$55</f>
        <v>0</v>
      </c>
      <c r="P892" s="33">
        <f>P891*'People_Inputs'!$J$55</f>
        <v>0</v>
      </c>
      <c r="Q892" s="33">
        <f>Q891*'People_Inputs'!$J$55</f>
        <v>0</v>
      </c>
      <c r="R892" s="33">
        <f>R891*'People_Inputs'!$J$55</f>
        <v>0</v>
      </c>
      <c r="S892" s="33">
        <f>S891*'People_Inputs'!$J$55</f>
        <v>0</v>
      </c>
      <c r="T892" s="33">
        <f>T891*'People_Inputs'!$J$55</f>
        <v>0</v>
      </c>
      <c r="U892" s="33">
        <f>U891*'People_Inputs'!$J$55</f>
        <v>0</v>
      </c>
      <c r="V892" s="33">
        <f>V891*'People_Inputs'!$J$55</f>
        <v>0</v>
      </c>
      <c r="W892" s="33">
        <f>W891*'People_Inputs'!$J$55</f>
        <v>0</v>
      </c>
      <c r="X892" s="33">
        <f>X891*'People_Inputs'!$J$55</f>
        <v>0</v>
      </c>
      <c r="Y892" s="33">
        <f>Y891*'People_Inputs'!$J$55</f>
        <v>0</v>
      </c>
      <c r="Z892" s="33">
        <f>Z891*'People_Inputs'!$J$55</f>
        <v>0</v>
      </c>
      <c r="AA892" s="33">
        <f>AA891*'People_Inputs'!$J$55</f>
        <v>0</v>
      </c>
      <c r="AB892" s="33">
        <f>AB891*'People_Inputs'!$J$55</f>
        <v>0</v>
      </c>
      <c r="AC892" s="33">
        <f>AC891*'People_Inputs'!$J$55</f>
        <v>0</v>
      </c>
      <c r="AD892" s="33">
        <f>AD891*'People_Inputs'!$J$55</f>
        <v>0</v>
      </c>
      <c r="AE892" s="33">
        <f>AE891*'People_Inputs'!$J$55</f>
        <v>0</v>
      </c>
      <c r="AF892" s="33">
        <f>AF891*'People_Inputs'!$J$55</f>
        <v>0</v>
      </c>
      <c r="AG892" s="33">
        <f>AG891*'People_Inputs'!$J$55</f>
        <v>0</v>
      </c>
      <c r="AH892" s="33">
        <f>AH891*'People_Inputs'!$J$55</f>
        <v>0</v>
      </c>
      <c r="AI892" s="33">
        <f>AI891*'People_Inputs'!$J$55</f>
        <v>0</v>
      </c>
      <c r="AJ892" s="33">
        <f>AJ891*'People_Inputs'!$J$55</f>
        <v>0</v>
      </c>
      <c r="AK892" s="33">
        <f>AK891*'People_Inputs'!$J$55</f>
        <v>0</v>
      </c>
      <c r="AL892" s="33">
        <f>AL891*'People_Inputs'!$J$55</f>
        <v>0</v>
      </c>
      <c r="AM892" s="33">
        <f>AM891*'People_Inputs'!$J$55</f>
        <v>0</v>
      </c>
      <c r="AN892" s="33">
        <f>AN891*'People_Inputs'!$J$55</f>
        <v>0</v>
      </c>
      <c r="AO892" s="33">
        <f>AO891*'People_Inputs'!$J$55</f>
        <v>0</v>
      </c>
      <c r="AP892" s="33">
        <f>AP891*'People_Inputs'!$J$55</f>
        <v>0</v>
      </c>
      <c r="AQ892" s="33">
        <f>AQ891*'People_Inputs'!$J$55</f>
        <v>0</v>
      </c>
      <c r="AR892" s="33">
        <f>AR891*'People_Inputs'!$J$55</f>
        <v>0</v>
      </c>
      <c r="AS892" s="33">
        <f>AS891*'People_Inputs'!$J$55</f>
        <v>0</v>
      </c>
      <c r="AT892" s="33">
        <f>AT891*'People_Inputs'!$J$55</f>
        <v>0</v>
      </c>
      <c r="AU892" s="33">
        <f>AU891*'People_Inputs'!$J$55</f>
        <v>0</v>
      </c>
      <c r="AV892" s="33">
        <f>AV891*'People_Inputs'!$J$55</f>
        <v>0</v>
      </c>
      <c r="AW892" s="33">
        <f>AW891*'People_Inputs'!$J$55</f>
        <v>0</v>
      </c>
      <c r="AX892" s="33">
        <f>AX891*'People_Inputs'!$J$55</f>
        <v>0</v>
      </c>
      <c r="AY892" s="33">
        <f>AY891*'People_Inputs'!$J$55</f>
        <v>0</v>
      </c>
      <c r="AZ892" s="33">
        <f>AZ891*'People_Inputs'!$J$55</f>
        <v>0</v>
      </c>
      <c r="BA892" s="33">
        <f>BA891*'People_Inputs'!$J$55</f>
        <v>0</v>
      </c>
      <c r="BB892" s="33">
        <f>BB891*'People_Inputs'!$J$55</f>
        <v>0</v>
      </c>
      <c r="BC892" s="33">
        <f>BC891*'People_Inputs'!$J$55</f>
        <v>0</v>
      </c>
      <c r="BD892" s="33">
        <f>BD891*'People_Inputs'!$J$55</f>
        <v>0</v>
      </c>
      <c r="BE892" s="33">
        <f>BE891*'People_Inputs'!$J$55</f>
        <v>0</v>
      </c>
      <c r="BF892" s="33">
        <f>BF891*'People_Inputs'!$J$55</f>
        <v>0</v>
      </c>
      <c r="BG892" s="33">
        <f>BG891*'People_Inputs'!$J$55</f>
        <v>0</v>
      </c>
      <c r="BH892" s="33">
        <f>BH891*'People_Inputs'!$J$55</f>
        <v>0</v>
      </c>
      <c r="BI892" s="33">
        <f>BI891*'People_Inputs'!$J$55</f>
        <v>0</v>
      </c>
      <c r="BJ892" s="33">
        <f>BJ891*'People_Inputs'!$J$55</f>
        <v>0</v>
      </c>
      <c r="BK892" s="33">
        <f>BK891*'People_Inputs'!$J$55</f>
        <v>0</v>
      </c>
      <c r="BL892" s="33">
        <f>BL891*'People_Inputs'!$J$55</f>
        <v>0</v>
      </c>
      <c r="BM892" s="33">
        <f>BM891*'People_Inputs'!$J$55</f>
        <v>0</v>
      </c>
      <c r="BN892" s="33">
        <f>BN891*'People_Inputs'!$J$55</f>
        <v>0</v>
      </c>
      <c r="BO892" s="33">
        <f>BO891*'People_Inputs'!$J$55</f>
        <v>0</v>
      </c>
    </row>
    <row r="893" ht="28" customHeight="1">
      <c r="A893" s="2" t="str">
        <v>SLOT45.EMPLOYEE</v>
      </c>
      <c r="B893" s="6" t="str">
        <v>SLOT45 employee with social insurance (1 = yes)</v>
      </c>
      <c r="C893" s="2" t="str">
        <v>count</v>
      </c>
      <c r="D893" s="2" t="str">
        <v>END</v>
      </c>
      <c r="E893" s="34">
        <f>BO893</f>
        <v>0</v>
      </c>
      <c r="F893" s="6" t="str">
        <v>Spare row; inactive until a hire and an exit month are entered on People_Inputs</v>
      </c>
      <c r="G893" s="2"/>
      <c r="H893" s="33">
        <f>H891*'People_Inputs'!$N$55</f>
        <v>0</v>
      </c>
      <c r="I893" s="33">
        <f>I891*'People_Inputs'!$N$55</f>
        <v>0</v>
      </c>
      <c r="J893" s="33">
        <f>J891*'People_Inputs'!$N$55</f>
        <v>0</v>
      </c>
      <c r="K893" s="33">
        <f>K891*'People_Inputs'!$N$55</f>
        <v>0</v>
      </c>
      <c r="L893" s="33">
        <f>L891*'People_Inputs'!$N$55</f>
        <v>0</v>
      </c>
      <c r="M893" s="33">
        <f>M891*'People_Inputs'!$N$55</f>
        <v>0</v>
      </c>
      <c r="N893" s="33">
        <f>N891*'People_Inputs'!$N$55</f>
        <v>0</v>
      </c>
      <c r="O893" s="33">
        <f>O891*'People_Inputs'!$N$55</f>
        <v>0</v>
      </c>
      <c r="P893" s="33">
        <f>P891*'People_Inputs'!$N$55</f>
        <v>0</v>
      </c>
      <c r="Q893" s="33">
        <f>Q891*'People_Inputs'!$N$55</f>
        <v>0</v>
      </c>
      <c r="R893" s="33">
        <f>R891*'People_Inputs'!$N$55</f>
        <v>0</v>
      </c>
      <c r="S893" s="33">
        <f>S891*'People_Inputs'!$N$55</f>
        <v>0</v>
      </c>
      <c r="T893" s="33">
        <f>T891*'People_Inputs'!$N$55</f>
        <v>0</v>
      </c>
      <c r="U893" s="33">
        <f>U891*'People_Inputs'!$N$55</f>
        <v>0</v>
      </c>
      <c r="V893" s="33">
        <f>V891*'People_Inputs'!$N$55</f>
        <v>0</v>
      </c>
      <c r="W893" s="33">
        <f>W891*'People_Inputs'!$N$55</f>
        <v>0</v>
      </c>
      <c r="X893" s="33">
        <f>X891*'People_Inputs'!$N$55</f>
        <v>0</v>
      </c>
      <c r="Y893" s="33">
        <f>Y891*'People_Inputs'!$N$55</f>
        <v>0</v>
      </c>
      <c r="Z893" s="33">
        <f>Z891*'People_Inputs'!$N$55</f>
        <v>0</v>
      </c>
      <c r="AA893" s="33">
        <f>AA891*'People_Inputs'!$N$55</f>
        <v>0</v>
      </c>
      <c r="AB893" s="33">
        <f>AB891*'People_Inputs'!$N$55</f>
        <v>0</v>
      </c>
      <c r="AC893" s="33">
        <f>AC891*'People_Inputs'!$N$55</f>
        <v>0</v>
      </c>
      <c r="AD893" s="33">
        <f>AD891*'People_Inputs'!$N$55</f>
        <v>0</v>
      </c>
      <c r="AE893" s="33">
        <f>AE891*'People_Inputs'!$N$55</f>
        <v>0</v>
      </c>
      <c r="AF893" s="33">
        <f>AF891*'People_Inputs'!$N$55</f>
        <v>0</v>
      </c>
      <c r="AG893" s="33">
        <f>AG891*'People_Inputs'!$N$55</f>
        <v>0</v>
      </c>
      <c r="AH893" s="33">
        <f>AH891*'People_Inputs'!$N$55</f>
        <v>0</v>
      </c>
      <c r="AI893" s="33">
        <f>AI891*'People_Inputs'!$N$55</f>
        <v>0</v>
      </c>
      <c r="AJ893" s="33">
        <f>AJ891*'People_Inputs'!$N$55</f>
        <v>0</v>
      </c>
      <c r="AK893" s="33">
        <f>AK891*'People_Inputs'!$N$55</f>
        <v>0</v>
      </c>
      <c r="AL893" s="33">
        <f>AL891*'People_Inputs'!$N$55</f>
        <v>0</v>
      </c>
      <c r="AM893" s="33">
        <f>AM891*'People_Inputs'!$N$55</f>
        <v>0</v>
      </c>
      <c r="AN893" s="33">
        <f>AN891*'People_Inputs'!$N$55</f>
        <v>0</v>
      </c>
      <c r="AO893" s="33">
        <f>AO891*'People_Inputs'!$N$55</f>
        <v>0</v>
      </c>
      <c r="AP893" s="33">
        <f>AP891*'People_Inputs'!$N$55</f>
        <v>0</v>
      </c>
      <c r="AQ893" s="33">
        <f>AQ891*'People_Inputs'!$N$55</f>
        <v>0</v>
      </c>
      <c r="AR893" s="33">
        <f>AR891*'People_Inputs'!$N$55</f>
        <v>0</v>
      </c>
      <c r="AS893" s="33">
        <f>AS891*'People_Inputs'!$N$55</f>
        <v>0</v>
      </c>
      <c r="AT893" s="33">
        <f>AT891*'People_Inputs'!$N$55</f>
        <v>0</v>
      </c>
      <c r="AU893" s="33">
        <f>AU891*'People_Inputs'!$N$55</f>
        <v>0</v>
      </c>
      <c r="AV893" s="33">
        <f>AV891*'People_Inputs'!$N$55</f>
        <v>0</v>
      </c>
      <c r="AW893" s="33">
        <f>AW891*'People_Inputs'!$N$55</f>
        <v>0</v>
      </c>
      <c r="AX893" s="33">
        <f>AX891*'People_Inputs'!$N$55</f>
        <v>0</v>
      </c>
      <c r="AY893" s="33">
        <f>AY891*'People_Inputs'!$N$55</f>
        <v>0</v>
      </c>
      <c r="AZ893" s="33">
        <f>AZ891*'People_Inputs'!$N$55</f>
        <v>0</v>
      </c>
      <c r="BA893" s="33">
        <f>BA891*'People_Inputs'!$N$55</f>
        <v>0</v>
      </c>
      <c r="BB893" s="33">
        <f>BB891*'People_Inputs'!$N$55</f>
        <v>0</v>
      </c>
      <c r="BC893" s="33">
        <f>BC891*'People_Inputs'!$N$55</f>
        <v>0</v>
      </c>
      <c r="BD893" s="33">
        <f>BD891*'People_Inputs'!$N$55</f>
        <v>0</v>
      </c>
      <c r="BE893" s="33">
        <f>BE891*'People_Inputs'!$N$55</f>
        <v>0</v>
      </c>
      <c r="BF893" s="33">
        <f>BF891*'People_Inputs'!$N$55</f>
        <v>0</v>
      </c>
      <c r="BG893" s="33">
        <f>BG891*'People_Inputs'!$N$55</f>
        <v>0</v>
      </c>
      <c r="BH893" s="33">
        <f>BH891*'People_Inputs'!$N$55</f>
        <v>0</v>
      </c>
      <c r="BI893" s="33">
        <f>BI891*'People_Inputs'!$N$55</f>
        <v>0</v>
      </c>
      <c r="BJ893" s="33">
        <f>BJ891*'People_Inputs'!$N$55</f>
        <v>0</v>
      </c>
      <c r="BK893" s="33">
        <f>BK891*'People_Inputs'!$N$55</f>
        <v>0</v>
      </c>
      <c r="BL893" s="33">
        <f>BL891*'People_Inputs'!$N$55</f>
        <v>0</v>
      </c>
      <c r="BM893" s="33">
        <f>BM891*'People_Inputs'!$N$55</f>
        <v>0</v>
      </c>
      <c r="BN893" s="33">
        <f>BN891*'People_Inputs'!$N$55</f>
        <v>0</v>
      </c>
      <c r="BO893" s="33">
        <f>BO891*'People_Inputs'!$N$55</f>
        <v>0</v>
      </c>
    </row>
    <row r="894" ht="28" customHeight="1">
      <c r="A894" s="2" t="str">
        <v>SLOT45.ANNUAL</v>
      </c>
      <c r="B894" s="6" t="str">
        <v>SLOT45 annual salary at 1.0 FTE, indexed</v>
      </c>
      <c r="C894" s="2" t="str">
        <v>EUR</v>
      </c>
      <c r="D894" s="2" t="str">
        <v>END</v>
      </c>
      <c r="E894" s="36">
        <f>BO894</f>
        <v>0</v>
      </c>
      <c r="F894" s="6" t="str">
        <v>Spare row; inactive until a hire and an exit month are entered on People_Inputs</v>
      </c>
      <c r="G894" s="2"/>
      <c r="H894" s="35">
        <f>'People_Inputs'!$K$55*(1+'People_Inputs'!$L$55)^(H$8-'Inputs'!$E$29)</f>
        <v>0</v>
      </c>
      <c r="I894" s="35">
        <f>'People_Inputs'!$K$55*(1+'People_Inputs'!$L$55)^(I$8-'Inputs'!$E$29)</f>
        <v>0</v>
      </c>
      <c r="J894" s="35">
        <f>'People_Inputs'!$K$55*(1+'People_Inputs'!$L$55)^(J$8-'Inputs'!$E$29)</f>
        <v>0</v>
      </c>
      <c r="K894" s="35">
        <f>'People_Inputs'!$K$55*(1+'People_Inputs'!$L$55)^(K$8-'Inputs'!$E$29)</f>
        <v>0</v>
      </c>
      <c r="L894" s="35">
        <f>'People_Inputs'!$K$55*(1+'People_Inputs'!$L$55)^(L$8-'Inputs'!$E$29)</f>
        <v>0</v>
      </c>
      <c r="M894" s="35">
        <f>'People_Inputs'!$K$55*(1+'People_Inputs'!$L$55)^(M$8-'Inputs'!$E$29)</f>
        <v>0</v>
      </c>
      <c r="N894" s="35">
        <f>'People_Inputs'!$K$55*(1+'People_Inputs'!$L$55)^(N$8-'Inputs'!$E$29)</f>
        <v>0</v>
      </c>
      <c r="O894" s="35">
        <f>'People_Inputs'!$K$55*(1+'People_Inputs'!$L$55)^(O$8-'Inputs'!$E$29)</f>
        <v>0</v>
      </c>
      <c r="P894" s="35">
        <f>'People_Inputs'!$K$55*(1+'People_Inputs'!$L$55)^(P$8-'Inputs'!$E$29)</f>
        <v>0</v>
      </c>
      <c r="Q894" s="35">
        <f>'People_Inputs'!$K$55*(1+'People_Inputs'!$L$55)^(Q$8-'Inputs'!$E$29)</f>
        <v>0</v>
      </c>
      <c r="R894" s="35">
        <f>'People_Inputs'!$K$55*(1+'People_Inputs'!$L$55)^(R$8-'Inputs'!$E$29)</f>
        <v>0</v>
      </c>
      <c r="S894" s="35">
        <f>'People_Inputs'!$K$55*(1+'People_Inputs'!$L$55)^(S$8-'Inputs'!$E$29)</f>
        <v>0</v>
      </c>
      <c r="T894" s="35">
        <f>'People_Inputs'!$K$55*(1+'People_Inputs'!$L$55)^(T$8-'Inputs'!$E$29)</f>
        <v>0</v>
      </c>
      <c r="U894" s="35">
        <f>'People_Inputs'!$K$55*(1+'People_Inputs'!$L$55)^(U$8-'Inputs'!$E$29)</f>
        <v>0</v>
      </c>
      <c r="V894" s="35">
        <f>'People_Inputs'!$K$55*(1+'People_Inputs'!$L$55)^(V$8-'Inputs'!$E$29)</f>
        <v>0</v>
      </c>
      <c r="W894" s="35">
        <f>'People_Inputs'!$K$55*(1+'People_Inputs'!$L$55)^(W$8-'Inputs'!$E$29)</f>
        <v>0</v>
      </c>
      <c r="X894" s="35">
        <f>'People_Inputs'!$K$55*(1+'People_Inputs'!$L$55)^(X$8-'Inputs'!$E$29)</f>
        <v>0</v>
      </c>
      <c r="Y894" s="35">
        <f>'People_Inputs'!$K$55*(1+'People_Inputs'!$L$55)^(Y$8-'Inputs'!$E$29)</f>
        <v>0</v>
      </c>
      <c r="Z894" s="35">
        <f>'People_Inputs'!$K$55*(1+'People_Inputs'!$L$55)^(Z$8-'Inputs'!$E$29)</f>
        <v>0</v>
      </c>
      <c r="AA894" s="35">
        <f>'People_Inputs'!$K$55*(1+'People_Inputs'!$L$55)^(AA$8-'Inputs'!$E$29)</f>
        <v>0</v>
      </c>
      <c r="AB894" s="35">
        <f>'People_Inputs'!$K$55*(1+'People_Inputs'!$L$55)^(AB$8-'Inputs'!$E$29)</f>
        <v>0</v>
      </c>
      <c r="AC894" s="35">
        <f>'People_Inputs'!$K$55*(1+'People_Inputs'!$L$55)^(AC$8-'Inputs'!$E$29)</f>
        <v>0</v>
      </c>
      <c r="AD894" s="35">
        <f>'People_Inputs'!$K$55*(1+'People_Inputs'!$L$55)^(AD$8-'Inputs'!$E$29)</f>
        <v>0</v>
      </c>
      <c r="AE894" s="35">
        <f>'People_Inputs'!$K$55*(1+'People_Inputs'!$L$55)^(AE$8-'Inputs'!$E$29)</f>
        <v>0</v>
      </c>
      <c r="AF894" s="35">
        <f>'People_Inputs'!$K$55*(1+'People_Inputs'!$L$55)^(AF$8-'Inputs'!$E$29)</f>
        <v>0</v>
      </c>
      <c r="AG894" s="35">
        <f>'People_Inputs'!$K$55*(1+'People_Inputs'!$L$55)^(AG$8-'Inputs'!$E$29)</f>
        <v>0</v>
      </c>
      <c r="AH894" s="35">
        <f>'People_Inputs'!$K$55*(1+'People_Inputs'!$L$55)^(AH$8-'Inputs'!$E$29)</f>
        <v>0</v>
      </c>
      <c r="AI894" s="35">
        <f>'People_Inputs'!$K$55*(1+'People_Inputs'!$L$55)^(AI$8-'Inputs'!$E$29)</f>
        <v>0</v>
      </c>
      <c r="AJ894" s="35">
        <f>'People_Inputs'!$K$55*(1+'People_Inputs'!$L$55)^(AJ$8-'Inputs'!$E$29)</f>
        <v>0</v>
      </c>
      <c r="AK894" s="35">
        <f>'People_Inputs'!$K$55*(1+'People_Inputs'!$L$55)^(AK$8-'Inputs'!$E$29)</f>
        <v>0</v>
      </c>
      <c r="AL894" s="35">
        <f>'People_Inputs'!$K$55*(1+'People_Inputs'!$L$55)^(AL$8-'Inputs'!$E$29)</f>
        <v>0</v>
      </c>
      <c r="AM894" s="35">
        <f>'People_Inputs'!$K$55*(1+'People_Inputs'!$L$55)^(AM$8-'Inputs'!$E$29)</f>
        <v>0</v>
      </c>
      <c r="AN894" s="35">
        <f>'People_Inputs'!$K$55*(1+'People_Inputs'!$L$55)^(AN$8-'Inputs'!$E$29)</f>
        <v>0</v>
      </c>
      <c r="AO894" s="35">
        <f>'People_Inputs'!$K$55*(1+'People_Inputs'!$L$55)^(AO$8-'Inputs'!$E$29)</f>
        <v>0</v>
      </c>
      <c r="AP894" s="35">
        <f>'People_Inputs'!$K$55*(1+'People_Inputs'!$L$55)^(AP$8-'Inputs'!$E$29)</f>
        <v>0</v>
      </c>
      <c r="AQ894" s="35">
        <f>'People_Inputs'!$K$55*(1+'People_Inputs'!$L$55)^(AQ$8-'Inputs'!$E$29)</f>
        <v>0</v>
      </c>
      <c r="AR894" s="35">
        <f>'People_Inputs'!$K$55*(1+'People_Inputs'!$L$55)^(AR$8-'Inputs'!$E$29)</f>
        <v>0</v>
      </c>
      <c r="AS894" s="35">
        <f>'People_Inputs'!$K$55*(1+'People_Inputs'!$L$55)^(AS$8-'Inputs'!$E$29)</f>
        <v>0</v>
      </c>
      <c r="AT894" s="35">
        <f>'People_Inputs'!$K$55*(1+'People_Inputs'!$L$55)^(AT$8-'Inputs'!$E$29)</f>
        <v>0</v>
      </c>
      <c r="AU894" s="35">
        <f>'People_Inputs'!$K$55*(1+'People_Inputs'!$L$55)^(AU$8-'Inputs'!$E$29)</f>
        <v>0</v>
      </c>
      <c r="AV894" s="35">
        <f>'People_Inputs'!$K$55*(1+'People_Inputs'!$L$55)^(AV$8-'Inputs'!$E$29)</f>
        <v>0</v>
      </c>
      <c r="AW894" s="35">
        <f>'People_Inputs'!$K$55*(1+'People_Inputs'!$L$55)^(AW$8-'Inputs'!$E$29)</f>
        <v>0</v>
      </c>
      <c r="AX894" s="35">
        <f>'People_Inputs'!$K$55*(1+'People_Inputs'!$L$55)^(AX$8-'Inputs'!$E$29)</f>
        <v>0</v>
      </c>
      <c r="AY894" s="35">
        <f>'People_Inputs'!$K$55*(1+'People_Inputs'!$L$55)^(AY$8-'Inputs'!$E$29)</f>
        <v>0</v>
      </c>
      <c r="AZ894" s="35">
        <f>'People_Inputs'!$K$55*(1+'People_Inputs'!$L$55)^(AZ$8-'Inputs'!$E$29)</f>
        <v>0</v>
      </c>
      <c r="BA894" s="35">
        <f>'People_Inputs'!$K$55*(1+'People_Inputs'!$L$55)^(BA$8-'Inputs'!$E$29)</f>
        <v>0</v>
      </c>
      <c r="BB894" s="35">
        <f>'People_Inputs'!$K$55*(1+'People_Inputs'!$L$55)^(BB$8-'Inputs'!$E$29)</f>
        <v>0</v>
      </c>
      <c r="BC894" s="35">
        <f>'People_Inputs'!$K$55*(1+'People_Inputs'!$L$55)^(BC$8-'Inputs'!$E$29)</f>
        <v>0</v>
      </c>
      <c r="BD894" s="35">
        <f>'People_Inputs'!$K$55*(1+'People_Inputs'!$L$55)^(BD$8-'Inputs'!$E$29)</f>
        <v>0</v>
      </c>
      <c r="BE894" s="35">
        <f>'People_Inputs'!$K$55*(1+'People_Inputs'!$L$55)^(BE$8-'Inputs'!$E$29)</f>
        <v>0</v>
      </c>
      <c r="BF894" s="35">
        <f>'People_Inputs'!$K$55*(1+'People_Inputs'!$L$55)^(BF$8-'Inputs'!$E$29)</f>
        <v>0</v>
      </c>
      <c r="BG894" s="35">
        <f>'People_Inputs'!$K$55*(1+'People_Inputs'!$L$55)^(BG$8-'Inputs'!$E$29)</f>
        <v>0</v>
      </c>
      <c r="BH894" s="35">
        <f>'People_Inputs'!$K$55*(1+'People_Inputs'!$L$55)^(BH$8-'Inputs'!$E$29)</f>
        <v>0</v>
      </c>
      <c r="BI894" s="35">
        <f>'People_Inputs'!$K$55*(1+'People_Inputs'!$L$55)^(BI$8-'Inputs'!$E$29)</f>
        <v>0</v>
      </c>
      <c r="BJ894" s="35">
        <f>'People_Inputs'!$K$55*(1+'People_Inputs'!$L$55)^(BJ$8-'Inputs'!$E$29)</f>
        <v>0</v>
      </c>
      <c r="BK894" s="35">
        <f>'People_Inputs'!$K$55*(1+'People_Inputs'!$L$55)^(BK$8-'Inputs'!$E$29)</f>
        <v>0</v>
      </c>
      <c r="BL894" s="35">
        <f>'People_Inputs'!$K$55*(1+'People_Inputs'!$L$55)^(BL$8-'Inputs'!$E$29)</f>
        <v>0</v>
      </c>
      <c r="BM894" s="35">
        <f>'People_Inputs'!$K$55*(1+'People_Inputs'!$L$55)^(BM$8-'Inputs'!$E$29)</f>
        <v>0</v>
      </c>
      <c r="BN894" s="35">
        <f>'People_Inputs'!$K$55*(1+'People_Inputs'!$L$55)^(BN$8-'Inputs'!$E$29)</f>
        <v>0</v>
      </c>
      <c r="BO894" s="35">
        <f>'People_Inputs'!$K$55*(1+'People_Inputs'!$L$55)^(BO$8-'Inputs'!$E$29)</f>
        <v>0</v>
      </c>
    </row>
    <row r="895" ht="28" customHeight="1">
      <c r="A895" s="2" t="str">
        <v>SLOT45.SALARY</v>
      </c>
      <c r="B895" s="6" t="str">
        <v>SLOT45 gross salary</v>
      </c>
      <c r="C895" s="2" t="str">
        <v>EUR</v>
      </c>
      <c r="D895" s="2" t="str">
        <v>SUM</v>
      </c>
      <c r="E895" s="36">
        <f>SUM(H895:BO895)</f>
        <v>0.0</v>
      </c>
      <c r="F895" s="6" t="str">
        <v>Spare row; inactive until a hire and an exit month are entered on People_Inputs</v>
      </c>
      <c r="G895" s="2"/>
      <c r="H895" s="36">
        <f>H894*H892/12</f>
        <v>0.0</v>
      </c>
      <c r="I895" s="36">
        <f>I894*I892/12</f>
        <v>0.0</v>
      </c>
      <c r="J895" s="36">
        <f>J894*J892/12</f>
        <v>0.0</v>
      </c>
      <c r="K895" s="36">
        <f>K894*K892/12</f>
        <v>0.0</v>
      </c>
      <c r="L895" s="36">
        <f>L894*L892/12</f>
        <v>0.0</v>
      </c>
      <c r="M895" s="36">
        <f>M894*M892/12</f>
        <v>0.0</v>
      </c>
      <c r="N895" s="36">
        <f>N894*N892/12</f>
        <v>0.0</v>
      </c>
      <c r="O895" s="36">
        <f>O894*O892/12</f>
        <v>0.0</v>
      </c>
      <c r="P895" s="36">
        <f>P894*P892/12</f>
        <v>0.0</v>
      </c>
      <c r="Q895" s="36">
        <f>Q894*Q892/12</f>
        <v>0.0</v>
      </c>
      <c r="R895" s="36">
        <f>R894*R892/12</f>
        <v>0.0</v>
      </c>
      <c r="S895" s="36">
        <f>S894*S892/12</f>
        <v>0.0</v>
      </c>
      <c r="T895" s="36">
        <f>T894*T892/12</f>
        <v>0.0</v>
      </c>
      <c r="U895" s="36">
        <f>U894*U892/12</f>
        <v>0.0</v>
      </c>
      <c r="V895" s="36">
        <f>V894*V892/12</f>
        <v>0.0</v>
      </c>
      <c r="W895" s="36">
        <f>W894*W892/12</f>
        <v>0.0</v>
      </c>
      <c r="X895" s="36">
        <f>X894*X892/12</f>
        <v>0.0</v>
      </c>
      <c r="Y895" s="36">
        <f>Y894*Y892/12</f>
        <v>0.0</v>
      </c>
      <c r="Z895" s="36">
        <f>Z894*Z892/12</f>
        <v>0.0</v>
      </c>
      <c r="AA895" s="36">
        <f>AA894*AA892/12</f>
        <v>0.0</v>
      </c>
      <c r="AB895" s="36">
        <f>AB894*AB892/12</f>
        <v>0.0</v>
      </c>
      <c r="AC895" s="36">
        <f>AC894*AC892/12</f>
        <v>0.0</v>
      </c>
      <c r="AD895" s="36">
        <f>AD894*AD892/12</f>
        <v>0.0</v>
      </c>
      <c r="AE895" s="36">
        <f>AE894*AE892/12</f>
        <v>0.0</v>
      </c>
      <c r="AF895" s="36">
        <f>AF894*AF892/12</f>
        <v>0.0</v>
      </c>
      <c r="AG895" s="36">
        <f>AG894*AG892/12</f>
        <v>0.0</v>
      </c>
      <c r="AH895" s="36">
        <f>AH894*AH892/12</f>
        <v>0.0</v>
      </c>
      <c r="AI895" s="36">
        <f>AI894*AI892/12</f>
        <v>0.0</v>
      </c>
      <c r="AJ895" s="36">
        <f>AJ894*AJ892/12</f>
        <v>0.0</v>
      </c>
      <c r="AK895" s="36">
        <f>AK894*AK892/12</f>
        <v>0.0</v>
      </c>
      <c r="AL895" s="36">
        <f>AL894*AL892/12</f>
        <v>0.0</v>
      </c>
      <c r="AM895" s="36">
        <f>AM894*AM892/12</f>
        <v>0.0</v>
      </c>
      <c r="AN895" s="36">
        <f>AN894*AN892/12</f>
        <v>0.0</v>
      </c>
      <c r="AO895" s="36">
        <f>AO894*AO892/12</f>
        <v>0.0</v>
      </c>
      <c r="AP895" s="36">
        <f>AP894*AP892/12</f>
        <v>0.0</v>
      </c>
      <c r="AQ895" s="36">
        <f>AQ894*AQ892/12</f>
        <v>0.0</v>
      </c>
      <c r="AR895" s="36">
        <f>AR894*AR892/12</f>
        <v>0.0</v>
      </c>
      <c r="AS895" s="36">
        <f>AS894*AS892/12</f>
        <v>0.0</v>
      </c>
      <c r="AT895" s="36">
        <f>AT894*AT892/12</f>
        <v>0.0</v>
      </c>
      <c r="AU895" s="36">
        <f>AU894*AU892/12</f>
        <v>0.0</v>
      </c>
      <c r="AV895" s="36">
        <f>AV894*AV892/12</f>
        <v>0.0</v>
      </c>
      <c r="AW895" s="36">
        <f>AW894*AW892/12</f>
        <v>0.0</v>
      </c>
      <c r="AX895" s="36">
        <f>AX894*AX892/12</f>
        <v>0.0</v>
      </c>
      <c r="AY895" s="36">
        <f>AY894*AY892/12</f>
        <v>0.0</v>
      </c>
      <c r="AZ895" s="36">
        <f>AZ894*AZ892/12</f>
        <v>0.0</v>
      </c>
      <c r="BA895" s="36">
        <f>BA894*BA892/12</f>
        <v>0.0</v>
      </c>
      <c r="BB895" s="36">
        <f>BB894*BB892/12</f>
        <v>0.0</v>
      </c>
      <c r="BC895" s="36">
        <f>BC894*BC892/12</f>
        <v>0.0</v>
      </c>
      <c r="BD895" s="36">
        <f>BD894*BD892/12</f>
        <v>0.0</v>
      </c>
      <c r="BE895" s="36">
        <f>BE894*BE892/12</f>
        <v>0.0</v>
      </c>
      <c r="BF895" s="36">
        <f>BF894*BF892/12</f>
        <v>0.0</v>
      </c>
      <c r="BG895" s="36">
        <f>BG894*BG892/12</f>
        <v>0.0</v>
      </c>
      <c r="BH895" s="36">
        <f>BH894*BH892/12</f>
        <v>0.0</v>
      </c>
      <c r="BI895" s="36">
        <f>BI894*BI892/12</f>
        <v>0.0</v>
      </c>
      <c r="BJ895" s="36">
        <f>BJ894*BJ892/12</f>
        <v>0.0</v>
      </c>
      <c r="BK895" s="36">
        <f>BK894*BK892/12</f>
        <v>0.0</v>
      </c>
      <c r="BL895" s="36">
        <f>BL894*BL892/12</f>
        <v>0.0</v>
      </c>
      <c r="BM895" s="36">
        <f>BM894*BM892/12</f>
        <v>0.0</v>
      </c>
      <c r="BN895" s="36">
        <f>BN894*BN892/12</f>
        <v>0.0</v>
      </c>
      <c r="BO895" s="36">
        <f>BO894*BO892/12</f>
        <v>0.0</v>
      </c>
    </row>
    <row r="896" ht="28" customHeight="1">
      <c r="A896" s="2" t="str">
        <v>SLOT45.RV_BASE</v>
      </c>
      <c r="B896" s="6" t="str">
        <v>SLOT45 pension / unemployment contribution base</v>
      </c>
      <c r="C896" s="2" t="str">
        <v>EUR</v>
      </c>
      <c r="D896" s="2" t="str">
        <v>SUM</v>
      </c>
      <c r="E896" s="36">
        <f>SUM(H896:BO896)</f>
        <v>0.0</v>
      </c>
      <c r="F896" s="6" t="str">
        <v>Spare row; inactive until a hire and an exit month are entered on People_Inputs</v>
      </c>
      <c r="G896" s="2"/>
      <c r="H896" s="35">
        <f>H893*MIN(H895,'Payroll_Rates'!H12)</f>
        <v>0.0</v>
      </c>
      <c r="I896" s="35">
        <f>I893*MIN(I895,'Payroll_Rates'!I12)</f>
        <v>0.0</v>
      </c>
      <c r="J896" s="35">
        <f>J893*MIN(J895,'Payroll_Rates'!J12)</f>
        <v>0.0</v>
      </c>
      <c r="K896" s="35">
        <f>K893*MIN(K895,'Payroll_Rates'!K12)</f>
        <v>0.0</v>
      </c>
      <c r="L896" s="35">
        <f>L893*MIN(L895,'Payroll_Rates'!L12)</f>
        <v>0.0</v>
      </c>
      <c r="M896" s="35">
        <f>M893*MIN(M895,'Payroll_Rates'!M12)</f>
        <v>0.0</v>
      </c>
      <c r="N896" s="35">
        <f>N893*MIN(N895,'Payroll_Rates'!N12)</f>
        <v>0.0</v>
      </c>
      <c r="O896" s="35">
        <f>O893*MIN(O895,'Payroll_Rates'!O12)</f>
        <v>0.0</v>
      </c>
      <c r="P896" s="35">
        <f>P893*MIN(P895,'Payroll_Rates'!P12)</f>
        <v>0.0</v>
      </c>
      <c r="Q896" s="35">
        <f>Q893*MIN(Q895,'Payroll_Rates'!Q12)</f>
        <v>0.0</v>
      </c>
      <c r="R896" s="35">
        <f>R893*MIN(R895,'Payroll_Rates'!R12)</f>
        <v>0.0</v>
      </c>
      <c r="S896" s="35">
        <f>S893*MIN(S895,'Payroll_Rates'!S12)</f>
        <v>0.0</v>
      </c>
      <c r="T896" s="35">
        <f>T893*MIN(T895,'Payroll_Rates'!T12)</f>
        <v>0.0</v>
      </c>
      <c r="U896" s="35">
        <f>U893*MIN(U895,'Payroll_Rates'!U12)</f>
        <v>0.0</v>
      </c>
      <c r="V896" s="35">
        <f>V893*MIN(V895,'Payroll_Rates'!V12)</f>
        <v>0.0</v>
      </c>
      <c r="W896" s="35">
        <f>W893*MIN(W895,'Payroll_Rates'!W12)</f>
        <v>0.0</v>
      </c>
      <c r="X896" s="35">
        <f>X893*MIN(X895,'Payroll_Rates'!X12)</f>
        <v>0.0</v>
      </c>
      <c r="Y896" s="35">
        <f>Y893*MIN(Y895,'Payroll_Rates'!Y12)</f>
        <v>0.0</v>
      </c>
      <c r="Z896" s="35">
        <f>Z893*MIN(Z895,'Payroll_Rates'!Z12)</f>
        <v>0.0</v>
      </c>
      <c r="AA896" s="35">
        <f>AA893*MIN(AA895,'Payroll_Rates'!AA12)</f>
        <v>0.0</v>
      </c>
      <c r="AB896" s="35">
        <f>AB893*MIN(AB895,'Payroll_Rates'!AB12)</f>
        <v>0.0</v>
      </c>
      <c r="AC896" s="35">
        <f>AC893*MIN(AC895,'Payroll_Rates'!AC12)</f>
        <v>0.0</v>
      </c>
      <c r="AD896" s="35">
        <f>AD893*MIN(AD895,'Payroll_Rates'!AD12)</f>
        <v>0.0</v>
      </c>
      <c r="AE896" s="35">
        <f>AE893*MIN(AE895,'Payroll_Rates'!AE12)</f>
        <v>0.0</v>
      </c>
      <c r="AF896" s="35">
        <f>AF893*MIN(AF895,'Payroll_Rates'!AF12)</f>
        <v>0.0</v>
      </c>
      <c r="AG896" s="35">
        <f>AG893*MIN(AG895,'Payroll_Rates'!AG12)</f>
        <v>0.0</v>
      </c>
      <c r="AH896" s="35">
        <f>AH893*MIN(AH895,'Payroll_Rates'!AH12)</f>
        <v>0.0</v>
      </c>
      <c r="AI896" s="35">
        <f>AI893*MIN(AI895,'Payroll_Rates'!AI12)</f>
        <v>0.0</v>
      </c>
      <c r="AJ896" s="35">
        <f>AJ893*MIN(AJ895,'Payroll_Rates'!AJ12)</f>
        <v>0.0</v>
      </c>
      <c r="AK896" s="35">
        <f>AK893*MIN(AK895,'Payroll_Rates'!AK12)</f>
        <v>0.0</v>
      </c>
      <c r="AL896" s="35">
        <f>AL893*MIN(AL895,'Payroll_Rates'!AL12)</f>
        <v>0.0</v>
      </c>
      <c r="AM896" s="35">
        <f>AM893*MIN(AM895,'Payroll_Rates'!AM12)</f>
        <v>0.0</v>
      </c>
      <c r="AN896" s="35">
        <f>AN893*MIN(AN895,'Payroll_Rates'!AN12)</f>
        <v>0.0</v>
      </c>
      <c r="AO896" s="35">
        <f>AO893*MIN(AO895,'Payroll_Rates'!AO12)</f>
        <v>0.0</v>
      </c>
      <c r="AP896" s="35">
        <f>AP893*MIN(AP895,'Payroll_Rates'!AP12)</f>
        <v>0.0</v>
      </c>
      <c r="AQ896" s="35">
        <f>AQ893*MIN(AQ895,'Payroll_Rates'!AQ12)</f>
        <v>0.0</v>
      </c>
      <c r="AR896" s="35">
        <f>AR893*MIN(AR895,'Payroll_Rates'!AR12)</f>
        <v>0.0</v>
      </c>
      <c r="AS896" s="35">
        <f>AS893*MIN(AS895,'Payroll_Rates'!AS12)</f>
        <v>0.0</v>
      </c>
      <c r="AT896" s="35">
        <f>AT893*MIN(AT895,'Payroll_Rates'!AT12)</f>
        <v>0.0</v>
      </c>
      <c r="AU896" s="35">
        <f>AU893*MIN(AU895,'Payroll_Rates'!AU12)</f>
        <v>0.0</v>
      </c>
      <c r="AV896" s="35">
        <f>AV893*MIN(AV895,'Payroll_Rates'!AV12)</f>
        <v>0.0</v>
      </c>
      <c r="AW896" s="35">
        <f>AW893*MIN(AW895,'Payroll_Rates'!AW12)</f>
        <v>0.0</v>
      </c>
      <c r="AX896" s="35">
        <f>AX893*MIN(AX895,'Payroll_Rates'!AX12)</f>
        <v>0.0</v>
      </c>
      <c r="AY896" s="35">
        <f>AY893*MIN(AY895,'Payroll_Rates'!AY12)</f>
        <v>0.0</v>
      </c>
      <c r="AZ896" s="35">
        <f>AZ893*MIN(AZ895,'Payroll_Rates'!AZ12)</f>
        <v>0.0</v>
      </c>
      <c r="BA896" s="35">
        <f>BA893*MIN(BA895,'Payroll_Rates'!BA12)</f>
        <v>0.0</v>
      </c>
      <c r="BB896" s="35">
        <f>BB893*MIN(BB895,'Payroll_Rates'!BB12)</f>
        <v>0.0</v>
      </c>
      <c r="BC896" s="35">
        <f>BC893*MIN(BC895,'Payroll_Rates'!BC12)</f>
        <v>0.0</v>
      </c>
      <c r="BD896" s="35">
        <f>BD893*MIN(BD895,'Payroll_Rates'!BD12)</f>
        <v>0.0</v>
      </c>
      <c r="BE896" s="35">
        <f>BE893*MIN(BE895,'Payroll_Rates'!BE12)</f>
        <v>0.0</v>
      </c>
      <c r="BF896" s="35">
        <f>BF893*MIN(BF895,'Payroll_Rates'!BF12)</f>
        <v>0.0</v>
      </c>
      <c r="BG896" s="35">
        <f>BG893*MIN(BG895,'Payroll_Rates'!BG12)</f>
        <v>0.0</v>
      </c>
      <c r="BH896" s="35">
        <f>BH893*MIN(BH895,'Payroll_Rates'!BH12)</f>
        <v>0.0</v>
      </c>
      <c r="BI896" s="35">
        <f>BI893*MIN(BI895,'Payroll_Rates'!BI12)</f>
        <v>0.0</v>
      </c>
      <c r="BJ896" s="35">
        <f>BJ893*MIN(BJ895,'Payroll_Rates'!BJ12)</f>
        <v>0.0</v>
      </c>
      <c r="BK896" s="35">
        <f>BK893*MIN(BK895,'Payroll_Rates'!BK12)</f>
        <v>0.0</v>
      </c>
      <c r="BL896" s="35">
        <f>BL893*MIN(BL895,'Payroll_Rates'!BL12)</f>
        <v>0.0</v>
      </c>
      <c r="BM896" s="35">
        <f>BM893*MIN(BM895,'Payroll_Rates'!BM12)</f>
        <v>0.0</v>
      </c>
      <c r="BN896" s="35">
        <f>BN893*MIN(BN895,'Payroll_Rates'!BN12)</f>
        <v>0.0</v>
      </c>
      <c r="BO896" s="35">
        <f>BO893*MIN(BO895,'Payroll_Rates'!BO12)</f>
        <v>0.0</v>
      </c>
    </row>
    <row r="897" ht="28" customHeight="1">
      <c r="A897" s="2" t="str">
        <v>SLOT45.KV_BASE</v>
      </c>
      <c r="B897" s="6" t="str">
        <v>SLOT45 health / care contribution base</v>
      </c>
      <c r="C897" s="2" t="str">
        <v>EUR</v>
      </c>
      <c r="D897" s="2" t="str">
        <v>SUM</v>
      </c>
      <c r="E897" s="36">
        <f>SUM(H897:BO897)</f>
        <v>0.0</v>
      </c>
      <c r="F897" s="6" t="str">
        <v>Spare row; inactive until a hire and an exit month are entered on People_Inputs</v>
      </c>
      <c r="G897" s="2"/>
      <c r="H897" s="35">
        <f>H893*MIN(H895,'Payroll_Rates'!H13)</f>
        <v>0.0</v>
      </c>
      <c r="I897" s="35">
        <f>I893*MIN(I895,'Payroll_Rates'!I13)</f>
        <v>0.0</v>
      </c>
      <c r="J897" s="35">
        <f>J893*MIN(J895,'Payroll_Rates'!J13)</f>
        <v>0.0</v>
      </c>
      <c r="K897" s="35">
        <f>K893*MIN(K895,'Payroll_Rates'!K13)</f>
        <v>0.0</v>
      </c>
      <c r="L897" s="35">
        <f>L893*MIN(L895,'Payroll_Rates'!L13)</f>
        <v>0.0</v>
      </c>
      <c r="M897" s="35">
        <f>M893*MIN(M895,'Payroll_Rates'!M13)</f>
        <v>0.0</v>
      </c>
      <c r="N897" s="35">
        <f>N893*MIN(N895,'Payroll_Rates'!N13)</f>
        <v>0.0</v>
      </c>
      <c r="O897" s="35">
        <f>O893*MIN(O895,'Payroll_Rates'!O13)</f>
        <v>0.0</v>
      </c>
      <c r="P897" s="35">
        <f>P893*MIN(P895,'Payroll_Rates'!P13)</f>
        <v>0.0</v>
      </c>
      <c r="Q897" s="35">
        <f>Q893*MIN(Q895,'Payroll_Rates'!Q13)</f>
        <v>0.0</v>
      </c>
      <c r="R897" s="35">
        <f>R893*MIN(R895,'Payroll_Rates'!R13)</f>
        <v>0.0</v>
      </c>
      <c r="S897" s="35">
        <f>S893*MIN(S895,'Payroll_Rates'!S13)</f>
        <v>0.0</v>
      </c>
      <c r="T897" s="35">
        <f>T893*MIN(T895,'Payroll_Rates'!T13)</f>
        <v>0.0</v>
      </c>
      <c r="U897" s="35">
        <f>U893*MIN(U895,'Payroll_Rates'!U13)</f>
        <v>0.0</v>
      </c>
      <c r="V897" s="35">
        <f>V893*MIN(V895,'Payroll_Rates'!V13)</f>
        <v>0.0</v>
      </c>
      <c r="W897" s="35">
        <f>W893*MIN(W895,'Payroll_Rates'!W13)</f>
        <v>0.0</v>
      </c>
      <c r="X897" s="35">
        <f>X893*MIN(X895,'Payroll_Rates'!X13)</f>
        <v>0.0</v>
      </c>
      <c r="Y897" s="35">
        <f>Y893*MIN(Y895,'Payroll_Rates'!Y13)</f>
        <v>0.0</v>
      </c>
      <c r="Z897" s="35">
        <f>Z893*MIN(Z895,'Payroll_Rates'!Z13)</f>
        <v>0.0</v>
      </c>
      <c r="AA897" s="35">
        <f>AA893*MIN(AA895,'Payroll_Rates'!AA13)</f>
        <v>0.0</v>
      </c>
      <c r="AB897" s="35">
        <f>AB893*MIN(AB895,'Payroll_Rates'!AB13)</f>
        <v>0.0</v>
      </c>
      <c r="AC897" s="35">
        <f>AC893*MIN(AC895,'Payroll_Rates'!AC13)</f>
        <v>0.0</v>
      </c>
      <c r="AD897" s="35">
        <f>AD893*MIN(AD895,'Payroll_Rates'!AD13)</f>
        <v>0.0</v>
      </c>
      <c r="AE897" s="35">
        <f>AE893*MIN(AE895,'Payroll_Rates'!AE13)</f>
        <v>0.0</v>
      </c>
      <c r="AF897" s="35">
        <f>AF893*MIN(AF895,'Payroll_Rates'!AF13)</f>
        <v>0.0</v>
      </c>
      <c r="AG897" s="35">
        <f>AG893*MIN(AG895,'Payroll_Rates'!AG13)</f>
        <v>0.0</v>
      </c>
      <c r="AH897" s="35">
        <f>AH893*MIN(AH895,'Payroll_Rates'!AH13)</f>
        <v>0.0</v>
      </c>
      <c r="AI897" s="35">
        <f>AI893*MIN(AI895,'Payroll_Rates'!AI13)</f>
        <v>0.0</v>
      </c>
      <c r="AJ897" s="35">
        <f>AJ893*MIN(AJ895,'Payroll_Rates'!AJ13)</f>
        <v>0.0</v>
      </c>
      <c r="AK897" s="35">
        <f>AK893*MIN(AK895,'Payroll_Rates'!AK13)</f>
        <v>0.0</v>
      </c>
      <c r="AL897" s="35">
        <f>AL893*MIN(AL895,'Payroll_Rates'!AL13)</f>
        <v>0.0</v>
      </c>
      <c r="AM897" s="35">
        <f>AM893*MIN(AM895,'Payroll_Rates'!AM13)</f>
        <v>0.0</v>
      </c>
      <c r="AN897" s="35">
        <f>AN893*MIN(AN895,'Payroll_Rates'!AN13)</f>
        <v>0.0</v>
      </c>
      <c r="AO897" s="35">
        <f>AO893*MIN(AO895,'Payroll_Rates'!AO13)</f>
        <v>0.0</v>
      </c>
      <c r="AP897" s="35">
        <f>AP893*MIN(AP895,'Payroll_Rates'!AP13)</f>
        <v>0.0</v>
      </c>
      <c r="AQ897" s="35">
        <f>AQ893*MIN(AQ895,'Payroll_Rates'!AQ13)</f>
        <v>0.0</v>
      </c>
      <c r="AR897" s="35">
        <f>AR893*MIN(AR895,'Payroll_Rates'!AR13)</f>
        <v>0.0</v>
      </c>
      <c r="AS897" s="35">
        <f>AS893*MIN(AS895,'Payroll_Rates'!AS13)</f>
        <v>0.0</v>
      </c>
      <c r="AT897" s="35">
        <f>AT893*MIN(AT895,'Payroll_Rates'!AT13)</f>
        <v>0.0</v>
      </c>
      <c r="AU897" s="35">
        <f>AU893*MIN(AU895,'Payroll_Rates'!AU13)</f>
        <v>0.0</v>
      </c>
      <c r="AV897" s="35">
        <f>AV893*MIN(AV895,'Payroll_Rates'!AV13)</f>
        <v>0.0</v>
      </c>
      <c r="AW897" s="35">
        <f>AW893*MIN(AW895,'Payroll_Rates'!AW13)</f>
        <v>0.0</v>
      </c>
      <c r="AX897" s="35">
        <f>AX893*MIN(AX895,'Payroll_Rates'!AX13)</f>
        <v>0.0</v>
      </c>
      <c r="AY897" s="35">
        <f>AY893*MIN(AY895,'Payroll_Rates'!AY13)</f>
        <v>0.0</v>
      </c>
      <c r="AZ897" s="35">
        <f>AZ893*MIN(AZ895,'Payroll_Rates'!AZ13)</f>
        <v>0.0</v>
      </c>
      <c r="BA897" s="35">
        <f>BA893*MIN(BA895,'Payroll_Rates'!BA13)</f>
        <v>0.0</v>
      </c>
      <c r="BB897" s="35">
        <f>BB893*MIN(BB895,'Payroll_Rates'!BB13)</f>
        <v>0.0</v>
      </c>
      <c r="BC897" s="35">
        <f>BC893*MIN(BC895,'Payroll_Rates'!BC13)</f>
        <v>0.0</v>
      </c>
      <c r="BD897" s="35">
        <f>BD893*MIN(BD895,'Payroll_Rates'!BD13)</f>
        <v>0.0</v>
      </c>
      <c r="BE897" s="35">
        <f>BE893*MIN(BE895,'Payroll_Rates'!BE13)</f>
        <v>0.0</v>
      </c>
      <c r="BF897" s="35">
        <f>BF893*MIN(BF895,'Payroll_Rates'!BF13)</f>
        <v>0.0</v>
      </c>
      <c r="BG897" s="35">
        <f>BG893*MIN(BG895,'Payroll_Rates'!BG13)</f>
        <v>0.0</v>
      </c>
      <c r="BH897" s="35">
        <f>BH893*MIN(BH895,'Payroll_Rates'!BH13)</f>
        <v>0.0</v>
      </c>
      <c r="BI897" s="35">
        <f>BI893*MIN(BI895,'Payroll_Rates'!BI13)</f>
        <v>0.0</v>
      </c>
      <c r="BJ897" s="35">
        <f>BJ893*MIN(BJ895,'Payroll_Rates'!BJ13)</f>
        <v>0.0</v>
      </c>
      <c r="BK897" s="35">
        <f>BK893*MIN(BK895,'Payroll_Rates'!BK13)</f>
        <v>0.0</v>
      </c>
      <c r="BL897" s="35">
        <f>BL893*MIN(BL895,'Payroll_Rates'!BL13)</f>
        <v>0.0</v>
      </c>
      <c r="BM897" s="35">
        <f>BM893*MIN(BM895,'Payroll_Rates'!BM13)</f>
        <v>0.0</v>
      </c>
      <c r="BN897" s="35">
        <f>BN893*MIN(BN895,'Payroll_Rates'!BN13)</f>
        <v>0.0</v>
      </c>
      <c r="BO897" s="35">
        <f>BO893*MIN(BO895,'Payroll_Rates'!BO13)</f>
        <v>0.0</v>
      </c>
    </row>
    <row r="898" ht="28" customHeight="1">
      <c r="A898" s="2" t="str">
        <v>SLOT45.RV</v>
      </c>
      <c r="B898" s="6" t="str">
        <v>SLOT45 employer pension contribution (RV)</v>
      </c>
      <c r="C898" s="2" t="str">
        <v>EUR</v>
      </c>
      <c r="D898" s="2" t="str">
        <v>SUM</v>
      </c>
      <c r="E898" s="36">
        <f>SUM(H898:BO898)</f>
        <v>0.0</v>
      </c>
      <c r="F898" s="6" t="str">
        <v>Spare row; inactive until a hire and an exit month are entered on People_Inputs</v>
      </c>
      <c r="G898" s="2"/>
      <c r="H898" s="35">
        <f>H896*'Payroll_Rates'!H11/'Inputs'!$E$28</f>
        <v>0.0</v>
      </c>
      <c r="I898" s="35">
        <f>I896*'Payroll_Rates'!I11/'Inputs'!$E$28</f>
        <v>0.0</v>
      </c>
      <c r="J898" s="35">
        <f>J896*'Payroll_Rates'!J11/'Inputs'!$E$28</f>
        <v>0.0</v>
      </c>
      <c r="K898" s="35">
        <f>K896*'Payroll_Rates'!K11/'Inputs'!$E$28</f>
        <v>0.0</v>
      </c>
      <c r="L898" s="35">
        <f>L896*'Payroll_Rates'!L11/'Inputs'!$E$28</f>
        <v>0.0</v>
      </c>
      <c r="M898" s="35">
        <f>M896*'Payroll_Rates'!M11/'Inputs'!$E$28</f>
        <v>0.0</v>
      </c>
      <c r="N898" s="35">
        <f>N896*'Payroll_Rates'!N11/'Inputs'!$E$28</f>
        <v>0.0</v>
      </c>
      <c r="O898" s="35">
        <f>O896*'Payroll_Rates'!O11/'Inputs'!$E$28</f>
        <v>0.0</v>
      </c>
      <c r="P898" s="35">
        <f>P896*'Payroll_Rates'!P11/'Inputs'!$E$28</f>
        <v>0.0</v>
      </c>
      <c r="Q898" s="35">
        <f>Q896*'Payroll_Rates'!Q11/'Inputs'!$E$28</f>
        <v>0.0</v>
      </c>
      <c r="R898" s="35">
        <f>R896*'Payroll_Rates'!R11/'Inputs'!$E$28</f>
        <v>0.0</v>
      </c>
      <c r="S898" s="35">
        <f>S896*'Payroll_Rates'!S11/'Inputs'!$E$28</f>
        <v>0.0</v>
      </c>
      <c r="T898" s="35">
        <f>T896*'Payroll_Rates'!T11/'Inputs'!$E$28</f>
        <v>0.0</v>
      </c>
      <c r="U898" s="35">
        <f>U896*'Payroll_Rates'!U11/'Inputs'!$E$28</f>
        <v>0.0</v>
      </c>
      <c r="V898" s="35">
        <f>V896*'Payroll_Rates'!V11/'Inputs'!$E$28</f>
        <v>0.0</v>
      </c>
      <c r="W898" s="35">
        <f>W896*'Payroll_Rates'!W11/'Inputs'!$E$28</f>
        <v>0.0</v>
      </c>
      <c r="X898" s="35">
        <f>X896*'Payroll_Rates'!X11/'Inputs'!$E$28</f>
        <v>0.0</v>
      </c>
      <c r="Y898" s="35">
        <f>Y896*'Payroll_Rates'!Y11/'Inputs'!$E$28</f>
        <v>0.0</v>
      </c>
      <c r="Z898" s="35">
        <f>Z896*'Payroll_Rates'!Z11/'Inputs'!$E$28</f>
        <v>0.0</v>
      </c>
      <c r="AA898" s="35">
        <f>AA896*'Payroll_Rates'!AA11/'Inputs'!$E$28</f>
        <v>0.0</v>
      </c>
      <c r="AB898" s="35">
        <f>AB896*'Payroll_Rates'!AB11/'Inputs'!$E$28</f>
        <v>0.0</v>
      </c>
      <c r="AC898" s="35">
        <f>AC896*'Payroll_Rates'!AC11/'Inputs'!$E$28</f>
        <v>0.0</v>
      </c>
      <c r="AD898" s="35">
        <f>AD896*'Payroll_Rates'!AD11/'Inputs'!$E$28</f>
        <v>0.0</v>
      </c>
      <c r="AE898" s="35">
        <f>AE896*'Payroll_Rates'!AE11/'Inputs'!$E$28</f>
        <v>0.0</v>
      </c>
      <c r="AF898" s="35">
        <f>AF896*'Payroll_Rates'!AF11/'Inputs'!$E$28</f>
        <v>0.0</v>
      </c>
      <c r="AG898" s="35">
        <f>AG896*'Payroll_Rates'!AG11/'Inputs'!$E$28</f>
        <v>0.0</v>
      </c>
      <c r="AH898" s="35">
        <f>AH896*'Payroll_Rates'!AH11/'Inputs'!$E$28</f>
        <v>0.0</v>
      </c>
      <c r="AI898" s="35">
        <f>AI896*'Payroll_Rates'!AI11/'Inputs'!$E$28</f>
        <v>0.0</v>
      </c>
      <c r="AJ898" s="35">
        <f>AJ896*'Payroll_Rates'!AJ11/'Inputs'!$E$28</f>
        <v>0.0</v>
      </c>
      <c r="AK898" s="35">
        <f>AK896*'Payroll_Rates'!AK11/'Inputs'!$E$28</f>
        <v>0.0</v>
      </c>
      <c r="AL898" s="35">
        <f>AL896*'Payroll_Rates'!AL11/'Inputs'!$E$28</f>
        <v>0.0</v>
      </c>
      <c r="AM898" s="35">
        <f>AM896*'Payroll_Rates'!AM11/'Inputs'!$E$28</f>
        <v>0.0</v>
      </c>
      <c r="AN898" s="35">
        <f>AN896*'Payroll_Rates'!AN11/'Inputs'!$E$28</f>
        <v>0.0</v>
      </c>
      <c r="AO898" s="35">
        <f>AO896*'Payroll_Rates'!AO11/'Inputs'!$E$28</f>
        <v>0.0</v>
      </c>
      <c r="AP898" s="35">
        <f>AP896*'Payroll_Rates'!AP11/'Inputs'!$E$28</f>
        <v>0.0</v>
      </c>
      <c r="AQ898" s="35">
        <f>AQ896*'Payroll_Rates'!AQ11/'Inputs'!$E$28</f>
        <v>0.0</v>
      </c>
      <c r="AR898" s="35">
        <f>AR896*'Payroll_Rates'!AR11/'Inputs'!$E$28</f>
        <v>0.0</v>
      </c>
      <c r="AS898" s="35">
        <f>AS896*'Payroll_Rates'!AS11/'Inputs'!$E$28</f>
        <v>0.0</v>
      </c>
      <c r="AT898" s="35">
        <f>AT896*'Payroll_Rates'!AT11/'Inputs'!$E$28</f>
        <v>0.0</v>
      </c>
      <c r="AU898" s="35">
        <f>AU896*'Payroll_Rates'!AU11/'Inputs'!$E$28</f>
        <v>0.0</v>
      </c>
      <c r="AV898" s="35">
        <f>AV896*'Payroll_Rates'!AV11/'Inputs'!$E$28</f>
        <v>0.0</v>
      </c>
      <c r="AW898" s="35">
        <f>AW896*'Payroll_Rates'!AW11/'Inputs'!$E$28</f>
        <v>0.0</v>
      </c>
      <c r="AX898" s="35">
        <f>AX896*'Payroll_Rates'!AX11/'Inputs'!$E$28</f>
        <v>0.0</v>
      </c>
      <c r="AY898" s="35">
        <f>AY896*'Payroll_Rates'!AY11/'Inputs'!$E$28</f>
        <v>0.0</v>
      </c>
      <c r="AZ898" s="35">
        <f>AZ896*'Payroll_Rates'!AZ11/'Inputs'!$E$28</f>
        <v>0.0</v>
      </c>
      <c r="BA898" s="35">
        <f>BA896*'Payroll_Rates'!BA11/'Inputs'!$E$28</f>
        <v>0.0</v>
      </c>
      <c r="BB898" s="35">
        <f>BB896*'Payroll_Rates'!BB11/'Inputs'!$E$28</f>
        <v>0.0</v>
      </c>
      <c r="BC898" s="35">
        <f>BC896*'Payroll_Rates'!BC11/'Inputs'!$E$28</f>
        <v>0.0</v>
      </c>
      <c r="BD898" s="35">
        <f>BD896*'Payroll_Rates'!BD11/'Inputs'!$E$28</f>
        <v>0.0</v>
      </c>
      <c r="BE898" s="35">
        <f>BE896*'Payroll_Rates'!BE11/'Inputs'!$E$28</f>
        <v>0.0</v>
      </c>
      <c r="BF898" s="35">
        <f>BF896*'Payroll_Rates'!BF11/'Inputs'!$E$28</f>
        <v>0.0</v>
      </c>
      <c r="BG898" s="35">
        <f>BG896*'Payroll_Rates'!BG11/'Inputs'!$E$28</f>
        <v>0.0</v>
      </c>
      <c r="BH898" s="35">
        <f>BH896*'Payroll_Rates'!BH11/'Inputs'!$E$28</f>
        <v>0.0</v>
      </c>
      <c r="BI898" s="35">
        <f>BI896*'Payroll_Rates'!BI11/'Inputs'!$E$28</f>
        <v>0.0</v>
      </c>
      <c r="BJ898" s="35">
        <f>BJ896*'Payroll_Rates'!BJ11/'Inputs'!$E$28</f>
        <v>0.0</v>
      </c>
      <c r="BK898" s="35">
        <f>BK896*'Payroll_Rates'!BK11/'Inputs'!$E$28</f>
        <v>0.0</v>
      </c>
      <c r="BL898" s="35">
        <f>BL896*'Payroll_Rates'!BL11/'Inputs'!$E$28</f>
        <v>0.0</v>
      </c>
      <c r="BM898" s="35">
        <f>BM896*'Payroll_Rates'!BM11/'Inputs'!$E$28</f>
        <v>0.0</v>
      </c>
      <c r="BN898" s="35">
        <f>BN896*'Payroll_Rates'!BN11/'Inputs'!$E$28</f>
        <v>0.0</v>
      </c>
      <c r="BO898" s="35">
        <f>BO896*'Payroll_Rates'!BO11/'Inputs'!$E$28</f>
        <v>0.0</v>
      </c>
    </row>
    <row r="899" ht="28" customHeight="1">
      <c r="A899" s="2" t="str">
        <v>SLOT45.AV</v>
      </c>
      <c r="B899" s="6" t="str">
        <v>SLOT45 employer unemployment contribution (AV)</v>
      </c>
      <c r="C899" s="2" t="str">
        <v>EUR</v>
      </c>
      <c r="D899" s="2" t="str">
        <v>SUM</v>
      </c>
      <c r="E899" s="36">
        <f>SUM(H899:BO899)</f>
        <v>0.0</v>
      </c>
      <c r="F899" s="6" t="str">
        <v>Spare row; inactive until a hire and an exit month are entered on People_Inputs</v>
      </c>
      <c r="G899" s="2"/>
      <c r="H899" s="35">
        <f>H896*'Inputs'!$E$13/'Inputs'!$E$28</f>
        <v>0.0</v>
      </c>
      <c r="I899" s="35">
        <f>I896*'Inputs'!$E$13/'Inputs'!$E$28</f>
        <v>0.0</v>
      </c>
      <c r="J899" s="35">
        <f>J896*'Inputs'!$E$13/'Inputs'!$E$28</f>
        <v>0.0</v>
      </c>
      <c r="K899" s="35">
        <f>K896*'Inputs'!$E$13/'Inputs'!$E$28</f>
        <v>0.0</v>
      </c>
      <c r="L899" s="35">
        <f>L896*'Inputs'!$E$13/'Inputs'!$E$28</f>
        <v>0.0</v>
      </c>
      <c r="M899" s="35">
        <f>M896*'Inputs'!$E$13/'Inputs'!$E$28</f>
        <v>0.0</v>
      </c>
      <c r="N899" s="35">
        <f>N896*'Inputs'!$E$13/'Inputs'!$E$28</f>
        <v>0.0</v>
      </c>
      <c r="O899" s="35">
        <f>O896*'Inputs'!$E$13/'Inputs'!$E$28</f>
        <v>0.0</v>
      </c>
      <c r="P899" s="35">
        <f>P896*'Inputs'!$E$13/'Inputs'!$E$28</f>
        <v>0.0</v>
      </c>
      <c r="Q899" s="35">
        <f>Q896*'Inputs'!$E$13/'Inputs'!$E$28</f>
        <v>0.0</v>
      </c>
      <c r="R899" s="35">
        <f>R896*'Inputs'!$E$13/'Inputs'!$E$28</f>
        <v>0.0</v>
      </c>
      <c r="S899" s="35">
        <f>S896*'Inputs'!$E$13/'Inputs'!$E$28</f>
        <v>0.0</v>
      </c>
      <c r="T899" s="35">
        <f>T896*'Inputs'!$E$13/'Inputs'!$E$28</f>
        <v>0.0</v>
      </c>
      <c r="U899" s="35">
        <f>U896*'Inputs'!$E$13/'Inputs'!$E$28</f>
        <v>0.0</v>
      </c>
      <c r="V899" s="35">
        <f>V896*'Inputs'!$E$13/'Inputs'!$E$28</f>
        <v>0.0</v>
      </c>
      <c r="W899" s="35">
        <f>W896*'Inputs'!$E$13/'Inputs'!$E$28</f>
        <v>0.0</v>
      </c>
      <c r="X899" s="35">
        <f>X896*'Inputs'!$E$13/'Inputs'!$E$28</f>
        <v>0.0</v>
      </c>
      <c r="Y899" s="35">
        <f>Y896*'Inputs'!$E$13/'Inputs'!$E$28</f>
        <v>0.0</v>
      </c>
      <c r="Z899" s="35">
        <f>Z896*'Inputs'!$E$13/'Inputs'!$E$28</f>
        <v>0.0</v>
      </c>
      <c r="AA899" s="35">
        <f>AA896*'Inputs'!$E$13/'Inputs'!$E$28</f>
        <v>0.0</v>
      </c>
      <c r="AB899" s="35">
        <f>AB896*'Inputs'!$E$13/'Inputs'!$E$28</f>
        <v>0.0</v>
      </c>
      <c r="AC899" s="35">
        <f>AC896*'Inputs'!$E$13/'Inputs'!$E$28</f>
        <v>0.0</v>
      </c>
      <c r="AD899" s="35">
        <f>AD896*'Inputs'!$E$13/'Inputs'!$E$28</f>
        <v>0.0</v>
      </c>
      <c r="AE899" s="35">
        <f>AE896*'Inputs'!$E$13/'Inputs'!$E$28</f>
        <v>0.0</v>
      </c>
      <c r="AF899" s="35">
        <f>AF896*'Inputs'!$E$13/'Inputs'!$E$28</f>
        <v>0.0</v>
      </c>
      <c r="AG899" s="35">
        <f>AG896*'Inputs'!$E$13/'Inputs'!$E$28</f>
        <v>0.0</v>
      </c>
      <c r="AH899" s="35">
        <f>AH896*'Inputs'!$E$13/'Inputs'!$E$28</f>
        <v>0.0</v>
      </c>
      <c r="AI899" s="35">
        <f>AI896*'Inputs'!$E$13/'Inputs'!$E$28</f>
        <v>0.0</v>
      </c>
      <c r="AJ899" s="35">
        <f>AJ896*'Inputs'!$E$13/'Inputs'!$E$28</f>
        <v>0.0</v>
      </c>
      <c r="AK899" s="35">
        <f>AK896*'Inputs'!$E$13/'Inputs'!$E$28</f>
        <v>0.0</v>
      </c>
      <c r="AL899" s="35">
        <f>AL896*'Inputs'!$E$13/'Inputs'!$E$28</f>
        <v>0.0</v>
      </c>
      <c r="AM899" s="35">
        <f>AM896*'Inputs'!$E$13/'Inputs'!$E$28</f>
        <v>0.0</v>
      </c>
      <c r="AN899" s="35">
        <f>AN896*'Inputs'!$E$13/'Inputs'!$E$28</f>
        <v>0.0</v>
      </c>
      <c r="AO899" s="35">
        <f>AO896*'Inputs'!$E$13/'Inputs'!$E$28</f>
        <v>0.0</v>
      </c>
      <c r="AP899" s="35">
        <f>AP896*'Inputs'!$E$13/'Inputs'!$E$28</f>
        <v>0.0</v>
      </c>
      <c r="AQ899" s="35">
        <f>AQ896*'Inputs'!$E$13/'Inputs'!$E$28</f>
        <v>0.0</v>
      </c>
      <c r="AR899" s="35">
        <f>AR896*'Inputs'!$E$13/'Inputs'!$E$28</f>
        <v>0.0</v>
      </c>
      <c r="AS899" s="35">
        <f>AS896*'Inputs'!$E$13/'Inputs'!$E$28</f>
        <v>0.0</v>
      </c>
      <c r="AT899" s="35">
        <f>AT896*'Inputs'!$E$13/'Inputs'!$E$28</f>
        <v>0.0</v>
      </c>
      <c r="AU899" s="35">
        <f>AU896*'Inputs'!$E$13/'Inputs'!$E$28</f>
        <v>0.0</v>
      </c>
      <c r="AV899" s="35">
        <f>AV896*'Inputs'!$E$13/'Inputs'!$E$28</f>
        <v>0.0</v>
      </c>
      <c r="AW899" s="35">
        <f>AW896*'Inputs'!$E$13/'Inputs'!$E$28</f>
        <v>0.0</v>
      </c>
      <c r="AX899" s="35">
        <f>AX896*'Inputs'!$E$13/'Inputs'!$E$28</f>
        <v>0.0</v>
      </c>
      <c r="AY899" s="35">
        <f>AY896*'Inputs'!$E$13/'Inputs'!$E$28</f>
        <v>0.0</v>
      </c>
      <c r="AZ899" s="35">
        <f>AZ896*'Inputs'!$E$13/'Inputs'!$E$28</f>
        <v>0.0</v>
      </c>
      <c r="BA899" s="35">
        <f>BA896*'Inputs'!$E$13/'Inputs'!$E$28</f>
        <v>0.0</v>
      </c>
      <c r="BB899" s="35">
        <f>BB896*'Inputs'!$E$13/'Inputs'!$E$28</f>
        <v>0.0</v>
      </c>
      <c r="BC899" s="35">
        <f>BC896*'Inputs'!$E$13/'Inputs'!$E$28</f>
        <v>0.0</v>
      </c>
      <c r="BD899" s="35">
        <f>BD896*'Inputs'!$E$13/'Inputs'!$E$28</f>
        <v>0.0</v>
      </c>
      <c r="BE899" s="35">
        <f>BE896*'Inputs'!$E$13/'Inputs'!$E$28</f>
        <v>0.0</v>
      </c>
      <c r="BF899" s="35">
        <f>BF896*'Inputs'!$E$13/'Inputs'!$E$28</f>
        <v>0.0</v>
      </c>
      <c r="BG899" s="35">
        <f>BG896*'Inputs'!$E$13/'Inputs'!$E$28</f>
        <v>0.0</v>
      </c>
      <c r="BH899" s="35">
        <f>BH896*'Inputs'!$E$13/'Inputs'!$E$28</f>
        <v>0.0</v>
      </c>
      <c r="BI899" s="35">
        <f>BI896*'Inputs'!$E$13/'Inputs'!$E$28</f>
        <v>0.0</v>
      </c>
      <c r="BJ899" s="35">
        <f>BJ896*'Inputs'!$E$13/'Inputs'!$E$28</f>
        <v>0.0</v>
      </c>
      <c r="BK899" s="35">
        <f>BK896*'Inputs'!$E$13/'Inputs'!$E$28</f>
        <v>0.0</v>
      </c>
      <c r="BL899" s="35">
        <f>BL896*'Inputs'!$E$13/'Inputs'!$E$28</f>
        <v>0.0</v>
      </c>
      <c r="BM899" s="35">
        <f>BM896*'Inputs'!$E$13/'Inputs'!$E$28</f>
        <v>0.0</v>
      </c>
      <c r="BN899" s="35">
        <f>BN896*'Inputs'!$E$13/'Inputs'!$E$28</f>
        <v>0.0</v>
      </c>
      <c r="BO899" s="35">
        <f>BO896*'Inputs'!$E$13/'Inputs'!$E$28</f>
        <v>0.0</v>
      </c>
    </row>
    <row r="900" ht="28" customHeight="1">
      <c r="A900" s="2" t="str">
        <v>SLOT45.KV</v>
      </c>
      <c r="B900" s="6" t="str">
        <v>SLOT45 employer health contribution (KV)</v>
      </c>
      <c r="C900" s="2" t="str">
        <v>EUR</v>
      </c>
      <c r="D900" s="2" t="str">
        <v>SUM</v>
      </c>
      <c r="E900" s="36">
        <f>SUM(H900:BO900)</f>
        <v>0.0</v>
      </c>
      <c r="F900" s="6" t="str">
        <v>Spare row; inactive until a hire and an exit month are entered on People_Inputs</v>
      </c>
      <c r="G900" s="2"/>
      <c r="H900" s="35">
        <f>H897*('Inputs'!$E$14+'Inputs'!$E$15)/'Inputs'!$E$28</f>
        <v>0.0</v>
      </c>
      <c r="I900" s="35">
        <f>I897*('Inputs'!$E$14+'Inputs'!$E$15)/'Inputs'!$E$28</f>
        <v>0.0</v>
      </c>
      <c r="J900" s="35">
        <f>J897*('Inputs'!$E$14+'Inputs'!$E$15)/'Inputs'!$E$28</f>
        <v>0.0</v>
      </c>
      <c r="K900" s="35">
        <f>K897*('Inputs'!$E$14+'Inputs'!$E$15)/'Inputs'!$E$28</f>
        <v>0.0</v>
      </c>
      <c r="L900" s="35">
        <f>L897*('Inputs'!$E$14+'Inputs'!$E$15)/'Inputs'!$E$28</f>
        <v>0.0</v>
      </c>
      <c r="M900" s="35">
        <f>M897*('Inputs'!$E$14+'Inputs'!$E$15)/'Inputs'!$E$28</f>
        <v>0.0</v>
      </c>
      <c r="N900" s="35">
        <f>N897*('Inputs'!$E$14+'Inputs'!$E$15)/'Inputs'!$E$28</f>
        <v>0.0</v>
      </c>
      <c r="O900" s="35">
        <f>O897*('Inputs'!$E$14+'Inputs'!$E$15)/'Inputs'!$E$28</f>
        <v>0.0</v>
      </c>
      <c r="P900" s="35">
        <f>P897*('Inputs'!$E$14+'Inputs'!$E$15)/'Inputs'!$E$28</f>
        <v>0.0</v>
      </c>
      <c r="Q900" s="35">
        <f>Q897*('Inputs'!$E$14+'Inputs'!$E$15)/'Inputs'!$E$28</f>
        <v>0.0</v>
      </c>
      <c r="R900" s="35">
        <f>R897*('Inputs'!$E$14+'Inputs'!$E$15)/'Inputs'!$E$28</f>
        <v>0.0</v>
      </c>
      <c r="S900" s="35">
        <f>S897*('Inputs'!$E$14+'Inputs'!$E$15)/'Inputs'!$E$28</f>
        <v>0.0</v>
      </c>
      <c r="T900" s="35">
        <f>T897*('Inputs'!$E$14+'Inputs'!$E$15)/'Inputs'!$E$28</f>
        <v>0.0</v>
      </c>
      <c r="U900" s="35">
        <f>U897*('Inputs'!$E$14+'Inputs'!$E$15)/'Inputs'!$E$28</f>
        <v>0.0</v>
      </c>
      <c r="V900" s="35">
        <f>V897*('Inputs'!$E$14+'Inputs'!$E$15)/'Inputs'!$E$28</f>
        <v>0.0</v>
      </c>
      <c r="W900" s="35">
        <f>W897*('Inputs'!$E$14+'Inputs'!$E$15)/'Inputs'!$E$28</f>
        <v>0.0</v>
      </c>
      <c r="X900" s="35">
        <f>X897*('Inputs'!$E$14+'Inputs'!$E$15)/'Inputs'!$E$28</f>
        <v>0.0</v>
      </c>
      <c r="Y900" s="35">
        <f>Y897*('Inputs'!$E$14+'Inputs'!$E$15)/'Inputs'!$E$28</f>
        <v>0.0</v>
      </c>
      <c r="Z900" s="35">
        <f>Z897*('Inputs'!$E$14+'Inputs'!$E$15)/'Inputs'!$E$28</f>
        <v>0.0</v>
      </c>
      <c r="AA900" s="35">
        <f>AA897*('Inputs'!$E$14+'Inputs'!$E$15)/'Inputs'!$E$28</f>
        <v>0.0</v>
      </c>
      <c r="AB900" s="35">
        <f>AB897*('Inputs'!$E$14+'Inputs'!$E$15)/'Inputs'!$E$28</f>
        <v>0.0</v>
      </c>
      <c r="AC900" s="35">
        <f>AC897*('Inputs'!$E$14+'Inputs'!$E$15)/'Inputs'!$E$28</f>
        <v>0.0</v>
      </c>
      <c r="AD900" s="35">
        <f>AD897*('Inputs'!$E$14+'Inputs'!$E$15)/'Inputs'!$E$28</f>
        <v>0.0</v>
      </c>
      <c r="AE900" s="35">
        <f>AE897*('Inputs'!$E$14+'Inputs'!$E$15)/'Inputs'!$E$28</f>
        <v>0.0</v>
      </c>
      <c r="AF900" s="35">
        <f>AF897*('Inputs'!$E$14+'Inputs'!$E$15)/'Inputs'!$E$28</f>
        <v>0.0</v>
      </c>
      <c r="AG900" s="35">
        <f>AG897*('Inputs'!$E$14+'Inputs'!$E$15)/'Inputs'!$E$28</f>
        <v>0.0</v>
      </c>
      <c r="AH900" s="35">
        <f>AH897*('Inputs'!$E$14+'Inputs'!$E$15)/'Inputs'!$E$28</f>
        <v>0.0</v>
      </c>
      <c r="AI900" s="35">
        <f>AI897*('Inputs'!$E$14+'Inputs'!$E$15)/'Inputs'!$E$28</f>
        <v>0.0</v>
      </c>
      <c r="AJ900" s="35">
        <f>AJ897*('Inputs'!$E$14+'Inputs'!$E$15)/'Inputs'!$E$28</f>
        <v>0.0</v>
      </c>
      <c r="AK900" s="35">
        <f>AK897*('Inputs'!$E$14+'Inputs'!$E$15)/'Inputs'!$E$28</f>
        <v>0.0</v>
      </c>
      <c r="AL900" s="35">
        <f>AL897*('Inputs'!$E$14+'Inputs'!$E$15)/'Inputs'!$E$28</f>
        <v>0.0</v>
      </c>
      <c r="AM900" s="35">
        <f>AM897*('Inputs'!$E$14+'Inputs'!$E$15)/'Inputs'!$E$28</f>
        <v>0.0</v>
      </c>
      <c r="AN900" s="35">
        <f>AN897*('Inputs'!$E$14+'Inputs'!$E$15)/'Inputs'!$E$28</f>
        <v>0.0</v>
      </c>
      <c r="AO900" s="35">
        <f>AO897*('Inputs'!$E$14+'Inputs'!$E$15)/'Inputs'!$E$28</f>
        <v>0.0</v>
      </c>
      <c r="AP900" s="35">
        <f>AP897*('Inputs'!$E$14+'Inputs'!$E$15)/'Inputs'!$E$28</f>
        <v>0.0</v>
      </c>
      <c r="AQ900" s="35">
        <f>AQ897*('Inputs'!$E$14+'Inputs'!$E$15)/'Inputs'!$E$28</f>
        <v>0.0</v>
      </c>
      <c r="AR900" s="35">
        <f>AR897*('Inputs'!$E$14+'Inputs'!$E$15)/'Inputs'!$E$28</f>
        <v>0.0</v>
      </c>
      <c r="AS900" s="35">
        <f>AS897*('Inputs'!$E$14+'Inputs'!$E$15)/'Inputs'!$E$28</f>
        <v>0.0</v>
      </c>
      <c r="AT900" s="35">
        <f>AT897*('Inputs'!$E$14+'Inputs'!$E$15)/'Inputs'!$E$28</f>
        <v>0.0</v>
      </c>
      <c r="AU900" s="35">
        <f>AU897*('Inputs'!$E$14+'Inputs'!$E$15)/'Inputs'!$E$28</f>
        <v>0.0</v>
      </c>
      <c r="AV900" s="35">
        <f>AV897*('Inputs'!$E$14+'Inputs'!$E$15)/'Inputs'!$E$28</f>
        <v>0.0</v>
      </c>
      <c r="AW900" s="35">
        <f>AW897*('Inputs'!$E$14+'Inputs'!$E$15)/'Inputs'!$E$28</f>
        <v>0.0</v>
      </c>
      <c r="AX900" s="35">
        <f>AX897*('Inputs'!$E$14+'Inputs'!$E$15)/'Inputs'!$E$28</f>
        <v>0.0</v>
      </c>
      <c r="AY900" s="35">
        <f>AY897*('Inputs'!$E$14+'Inputs'!$E$15)/'Inputs'!$E$28</f>
        <v>0.0</v>
      </c>
      <c r="AZ900" s="35">
        <f>AZ897*('Inputs'!$E$14+'Inputs'!$E$15)/'Inputs'!$E$28</f>
        <v>0.0</v>
      </c>
      <c r="BA900" s="35">
        <f>BA897*('Inputs'!$E$14+'Inputs'!$E$15)/'Inputs'!$E$28</f>
        <v>0.0</v>
      </c>
      <c r="BB900" s="35">
        <f>BB897*('Inputs'!$E$14+'Inputs'!$E$15)/'Inputs'!$E$28</f>
        <v>0.0</v>
      </c>
      <c r="BC900" s="35">
        <f>BC897*('Inputs'!$E$14+'Inputs'!$E$15)/'Inputs'!$E$28</f>
        <v>0.0</v>
      </c>
      <c r="BD900" s="35">
        <f>BD897*('Inputs'!$E$14+'Inputs'!$E$15)/'Inputs'!$E$28</f>
        <v>0.0</v>
      </c>
      <c r="BE900" s="35">
        <f>BE897*('Inputs'!$E$14+'Inputs'!$E$15)/'Inputs'!$E$28</f>
        <v>0.0</v>
      </c>
      <c r="BF900" s="35">
        <f>BF897*('Inputs'!$E$14+'Inputs'!$E$15)/'Inputs'!$E$28</f>
        <v>0.0</v>
      </c>
      <c r="BG900" s="35">
        <f>BG897*('Inputs'!$E$14+'Inputs'!$E$15)/'Inputs'!$E$28</f>
        <v>0.0</v>
      </c>
      <c r="BH900" s="35">
        <f>BH897*('Inputs'!$E$14+'Inputs'!$E$15)/'Inputs'!$E$28</f>
        <v>0.0</v>
      </c>
      <c r="BI900" s="35">
        <f>BI897*('Inputs'!$E$14+'Inputs'!$E$15)/'Inputs'!$E$28</f>
        <v>0.0</v>
      </c>
      <c r="BJ900" s="35">
        <f>BJ897*('Inputs'!$E$14+'Inputs'!$E$15)/'Inputs'!$E$28</f>
        <v>0.0</v>
      </c>
      <c r="BK900" s="35">
        <f>BK897*('Inputs'!$E$14+'Inputs'!$E$15)/'Inputs'!$E$28</f>
        <v>0.0</v>
      </c>
      <c r="BL900" s="35">
        <f>BL897*('Inputs'!$E$14+'Inputs'!$E$15)/'Inputs'!$E$28</f>
        <v>0.0</v>
      </c>
      <c r="BM900" s="35">
        <f>BM897*('Inputs'!$E$14+'Inputs'!$E$15)/'Inputs'!$E$28</f>
        <v>0.0</v>
      </c>
      <c r="BN900" s="35">
        <f>BN897*('Inputs'!$E$14+'Inputs'!$E$15)/'Inputs'!$E$28</f>
        <v>0.0</v>
      </c>
      <c r="BO900" s="35">
        <f>BO897*('Inputs'!$E$14+'Inputs'!$E$15)/'Inputs'!$E$28</f>
        <v>0.0</v>
      </c>
    </row>
    <row r="901" ht="28" customHeight="1">
      <c r="A901" s="2" t="str">
        <v>SLOT45.PV</v>
      </c>
      <c r="B901" s="6" t="str">
        <v>SLOT45 employer care contribution (PV)</v>
      </c>
      <c r="C901" s="2" t="str">
        <v>EUR</v>
      </c>
      <c r="D901" s="2" t="str">
        <v>SUM</v>
      </c>
      <c r="E901" s="36">
        <f>SUM(H901:BO901)</f>
        <v>0.0</v>
      </c>
      <c r="F901" s="6" t="str">
        <v>Spare row; inactive until a hire and an exit month are entered on People_Inputs</v>
      </c>
      <c r="G901" s="2"/>
      <c r="H901" s="35">
        <f>H897*'Inputs'!$E$16/'Inputs'!$E$28</f>
        <v>0.0</v>
      </c>
      <c r="I901" s="35">
        <f>I897*'Inputs'!$E$16/'Inputs'!$E$28</f>
        <v>0.0</v>
      </c>
      <c r="J901" s="35">
        <f>J897*'Inputs'!$E$16/'Inputs'!$E$28</f>
        <v>0.0</v>
      </c>
      <c r="K901" s="35">
        <f>K897*'Inputs'!$E$16/'Inputs'!$E$28</f>
        <v>0.0</v>
      </c>
      <c r="L901" s="35">
        <f>L897*'Inputs'!$E$16/'Inputs'!$E$28</f>
        <v>0.0</v>
      </c>
      <c r="M901" s="35">
        <f>M897*'Inputs'!$E$16/'Inputs'!$E$28</f>
        <v>0.0</v>
      </c>
      <c r="N901" s="35">
        <f>N897*'Inputs'!$E$16/'Inputs'!$E$28</f>
        <v>0.0</v>
      </c>
      <c r="O901" s="35">
        <f>O897*'Inputs'!$E$16/'Inputs'!$E$28</f>
        <v>0.0</v>
      </c>
      <c r="P901" s="35">
        <f>P897*'Inputs'!$E$16/'Inputs'!$E$28</f>
        <v>0.0</v>
      </c>
      <c r="Q901" s="35">
        <f>Q897*'Inputs'!$E$16/'Inputs'!$E$28</f>
        <v>0.0</v>
      </c>
      <c r="R901" s="35">
        <f>R897*'Inputs'!$E$16/'Inputs'!$E$28</f>
        <v>0.0</v>
      </c>
      <c r="S901" s="35">
        <f>S897*'Inputs'!$E$16/'Inputs'!$E$28</f>
        <v>0.0</v>
      </c>
      <c r="T901" s="35">
        <f>T897*'Inputs'!$E$16/'Inputs'!$E$28</f>
        <v>0.0</v>
      </c>
      <c r="U901" s="35">
        <f>U897*'Inputs'!$E$16/'Inputs'!$E$28</f>
        <v>0.0</v>
      </c>
      <c r="V901" s="35">
        <f>V897*'Inputs'!$E$16/'Inputs'!$E$28</f>
        <v>0.0</v>
      </c>
      <c r="W901" s="35">
        <f>W897*'Inputs'!$E$16/'Inputs'!$E$28</f>
        <v>0.0</v>
      </c>
      <c r="X901" s="35">
        <f>X897*'Inputs'!$E$16/'Inputs'!$E$28</f>
        <v>0.0</v>
      </c>
      <c r="Y901" s="35">
        <f>Y897*'Inputs'!$E$16/'Inputs'!$E$28</f>
        <v>0.0</v>
      </c>
      <c r="Z901" s="35">
        <f>Z897*'Inputs'!$E$16/'Inputs'!$E$28</f>
        <v>0.0</v>
      </c>
      <c r="AA901" s="35">
        <f>AA897*'Inputs'!$E$16/'Inputs'!$E$28</f>
        <v>0.0</v>
      </c>
      <c r="AB901" s="35">
        <f>AB897*'Inputs'!$E$16/'Inputs'!$E$28</f>
        <v>0.0</v>
      </c>
      <c r="AC901" s="35">
        <f>AC897*'Inputs'!$E$16/'Inputs'!$E$28</f>
        <v>0.0</v>
      </c>
      <c r="AD901" s="35">
        <f>AD897*'Inputs'!$E$16/'Inputs'!$E$28</f>
        <v>0.0</v>
      </c>
      <c r="AE901" s="35">
        <f>AE897*'Inputs'!$E$16/'Inputs'!$E$28</f>
        <v>0.0</v>
      </c>
      <c r="AF901" s="35">
        <f>AF897*'Inputs'!$E$16/'Inputs'!$E$28</f>
        <v>0.0</v>
      </c>
      <c r="AG901" s="35">
        <f>AG897*'Inputs'!$E$16/'Inputs'!$E$28</f>
        <v>0.0</v>
      </c>
      <c r="AH901" s="35">
        <f>AH897*'Inputs'!$E$16/'Inputs'!$E$28</f>
        <v>0.0</v>
      </c>
      <c r="AI901" s="35">
        <f>AI897*'Inputs'!$E$16/'Inputs'!$E$28</f>
        <v>0.0</v>
      </c>
      <c r="AJ901" s="35">
        <f>AJ897*'Inputs'!$E$16/'Inputs'!$E$28</f>
        <v>0.0</v>
      </c>
      <c r="AK901" s="35">
        <f>AK897*'Inputs'!$E$16/'Inputs'!$E$28</f>
        <v>0.0</v>
      </c>
      <c r="AL901" s="35">
        <f>AL897*'Inputs'!$E$16/'Inputs'!$E$28</f>
        <v>0.0</v>
      </c>
      <c r="AM901" s="35">
        <f>AM897*'Inputs'!$E$16/'Inputs'!$E$28</f>
        <v>0.0</v>
      </c>
      <c r="AN901" s="35">
        <f>AN897*'Inputs'!$E$16/'Inputs'!$E$28</f>
        <v>0.0</v>
      </c>
      <c r="AO901" s="35">
        <f>AO897*'Inputs'!$E$16/'Inputs'!$E$28</f>
        <v>0.0</v>
      </c>
      <c r="AP901" s="35">
        <f>AP897*'Inputs'!$E$16/'Inputs'!$E$28</f>
        <v>0.0</v>
      </c>
      <c r="AQ901" s="35">
        <f>AQ897*'Inputs'!$E$16/'Inputs'!$E$28</f>
        <v>0.0</v>
      </c>
      <c r="AR901" s="35">
        <f>AR897*'Inputs'!$E$16/'Inputs'!$E$28</f>
        <v>0.0</v>
      </c>
      <c r="AS901" s="35">
        <f>AS897*'Inputs'!$E$16/'Inputs'!$E$28</f>
        <v>0.0</v>
      </c>
      <c r="AT901" s="35">
        <f>AT897*'Inputs'!$E$16/'Inputs'!$E$28</f>
        <v>0.0</v>
      </c>
      <c r="AU901" s="35">
        <f>AU897*'Inputs'!$E$16/'Inputs'!$E$28</f>
        <v>0.0</v>
      </c>
      <c r="AV901" s="35">
        <f>AV897*'Inputs'!$E$16/'Inputs'!$E$28</f>
        <v>0.0</v>
      </c>
      <c r="AW901" s="35">
        <f>AW897*'Inputs'!$E$16/'Inputs'!$E$28</f>
        <v>0.0</v>
      </c>
      <c r="AX901" s="35">
        <f>AX897*'Inputs'!$E$16/'Inputs'!$E$28</f>
        <v>0.0</v>
      </c>
      <c r="AY901" s="35">
        <f>AY897*'Inputs'!$E$16/'Inputs'!$E$28</f>
        <v>0.0</v>
      </c>
      <c r="AZ901" s="35">
        <f>AZ897*'Inputs'!$E$16/'Inputs'!$E$28</f>
        <v>0.0</v>
      </c>
      <c r="BA901" s="35">
        <f>BA897*'Inputs'!$E$16/'Inputs'!$E$28</f>
        <v>0.0</v>
      </c>
      <c r="BB901" s="35">
        <f>BB897*'Inputs'!$E$16/'Inputs'!$E$28</f>
        <v>0.0</v>
      </c>
      <c r="BC901" s="35">
        <f>BC897*'Inputs'!$E$16/'Inputs'!$E$28</f>
        <v>0.0</v>
      </c>
      <c r="BD901" s="35">
        <f>BD897*'Inputs'!$E$16/'Inputs'!$E$28</f>
        <v>0.0</v>
      </c>
      <c r="BE901" s="35">
        <f>BE897*'Inputs'!$E$16/'Inputs'!$E$28</f>
        <v>0.0</v>
      </c>
      <c r="BF901" s="35">
        <f>BF897*'Inputs'!$E$16/'Inputs'!$E$28</f>
        <v>0.0</v>
      </c>
      <c r="BG901" s="35">
        <f>BG897*'Inputs'!$E$16/'Inputs'!$E$28</f>
        <v>0.0</v>
      </c>
      <c r="BH901" s="35">
        <f>BH897*'Inputs'!$E$16/'Inputs'!$E$28</f>
        <v>0.0</v>
      </c>
      <c r="BI901" s="35">
        <f>BI897*'Inputs'!$E$16/'Inputs'!$E$28</f>
        <v>0.0</v>
      </c>
      <c r="BJ901" s="35">
        <f>BJ897*'Inputs'!$E$16/'Inputs'!$E$28</f>
        <v>0.0</v>
      </c>
      <c r="BK901" s="35">
        <f>BK897*'Inputs'!$E$16/'Inputs'!$E$28</f>
        <v>0.0</v>
      </c>
      <c r="BL901" s="35">
        <f>BL897*'Inputs'!$E$16/'Inputs'!$E$28</f>
        <v>0.0</v>
      </c>
      <c r="BM901" s="35">
        <f>BM897*'Inputs'!$E$16/'Inputs'!$E$28</f>
        <v>0.0</v>
      </c>
      <c r="BN901" s="35">
        <f>BN897*'Inputs'!$E$16/'Inputs'!$E$28</f>
        <v>0.0</v>
      </c>
      <c r="BO901" s="35">
        <f>BO897*'Inputs'!$E$16/'Inputs'!$E$28</f>
        <v>0.0</v>
      </c>
    </row>
    <row r="902" ht="28" customHeight="1">
      <c r="A902" s="2" t="str">
        <v>SLOT45.U1</v>
      </c>
      <c r="B902" s="6" t="str">
        <v>SLOT45 U1 sick-pay levy</v>
      </c>
      <c r="C902" s="2" t="str">
        <v>EUR</v>
      </c>
      <c r="D902" s="2" t="str">
        <v>SUM</v>
      </c>
      <c r="E902" s="36">
        <f>SUM(H902:BO902)</f>
        <v>0.0</v>
      </c>
      <c r="F902" s="6" t="str">
        <v>Spare row; inactive until a hire and an exit month are entered on People_Inputs</v>
      </c>
      <c r="G902" s="2"/>
      <c r="H902" s="35">
        <f>H896*'Inputs'!$E$17*IF('Summary'!H13&lt;='Inputs'!$E$27,1,0)</f>
        <v>0.0</v>
      </c>
      <c r="I902" s="35">
        <f>I896*'Inputs'!$E$17*IF('Summary'!I13&lt;='Inputs'!$E$27,1,0)</f>
        <v>0.0</v>
      </c>
      <c r="J902" s="35">
        <f>J896*'Inputs'!$E$17*IF('Summary'!J13&lt;='Inputs'!$E$27,1,0)</f>
        <v>0.0</v>
      </c>
      <c r="K902" s="35">
        <f>K896*'Inputs'!$E$17*IF('Summary'!K13&lt;='Inputs'!$E$27,1,0)</f>
        <v>0.0</v>
      </c>
      <c r="L902" s="35">
        <f>L896*'Inputs'!$E$17*IF('Summary'!L13&lt;='Inputs'!$E$27,1,0)</f>
        <v>0.0</v>
      </c>
      <c r="M902" s="35">
        <f>M896*'Inputs'!$E$17*IF('Summary'!M13&lt;='Inputs'!$E$27,1,0)</f>
        <v>0.0</v>
      </c>
      <c r="N902" s="35">
        <f>N896*'Inputs'!$E$17*IF('Summary'!N13&lt;='Inputs'!$E$27,1,0)</f>
        <v>0.0</v>
      </c>
      <c r="O902" s="35">
        <f>O896*'Inputs'!$E$17*IF('Summary'!O13&lt;='Inputs'!$E$27,1,0)</f>
        <v>0.0</v>
      </c>
      <c r="P902" s="35">
        <f>P896*'Inputs'!$E$17*IF('Summary'!P13&lt;='Inputs'!$E$27,1,0)</f>
        <v>0.0</v>
      </c>
      <c r="Q902" s="35">
        <f>Q896*'Inputs'!$E$17*IF('Summary'!Q13&lt;='Inputs'!$E$27,1,0)</f>
        <v>0.0</v>
      </c>
      <c r="R902" s="35">
        <f>R896*'Inputs'!$E$17*IF('Summary'!R13&lt;='Inputs'!$E$27,1,0)</f>
        <v>0.0</v>
      </c>
      <c r="S902" s="35">
        <f>S896*'Inputs'!$E$17*IF('Summary'!S13&lt;='Inputs'!$E$27,1,0)</f>
        <v>0.0</v>
      </c>
      <c r="T902" s="35">
        <f>T896*'Inputs'!$E$17*IF('Summary'!T13&lt;='Inputs'!$E$27,1,0)</f>
        <v>0.0</v>
      </c>
      <c r="U902" s="35">
        <f>U896*'Inputs'!$E$17*IF('Summary'!U13&lt;='Inputs'!$E$27,1,0)</f>
        <v>0.0</v>
      </c>
      <c r="V902" s="35">
        <f>V896*'Inputs'!$E$17*IF('Summary'!V13&lt;='Inputs'!$E$27,1,0)</f>
        <v>0.0</v>
      </c>
      <c r="W902" s="35">
        <f>W896*'Inputs'!$E$17*IF('Summary'!W13&lt;='Inputs'!$E$27,1,0)</f>
        <v>0.0</v>
      </c>
      <c r="X902" s="35">
        <f>X896*'Inputs'!$E$17*IF('Summary'!X13&lt;='Inputs'!$E$27,1,0)</f>
        <v>0.0</v>
      </c>
      <c r="Y902" s="35">
        <f>Y896*'Inputs'!$E$17*IF('Summary'!Y13&lt;='Inputs'!$E$27,1,0)</f>
        <v>0.0</v>
      </c>
      <c r="Z902" s="35">
        <f>Z896*'Inputs'!$E$17*IF('Summary'!Z13&lt;='Inputs'!$E$27,1,0)</f>
        <v>0.0</v>
      </c>
      <c r="AA902" s="35">
        <f>AA896*'Inputs'!$E$17*IF('Summary'!AA13&lt;='Inputs'!$E$27,1,0)</f>
        <v>0.0</v>
      </c>
      <c r="AB902" s="35">
        <f>AB896*'Inputs'!$E$17*IF('Summary'!AB13&lt;='Inputs'!$E$27,1,0)</f>
        <v>0.0</v>
      </c>
      <c r="AC902" s="35">
        <f>AC896*'Inputs'!$E$17*IF('Summary'!AC13&lt;='Inputs'!$E$27,1,0)</f>
        <v>0.0</v>
      </c>
      <c r="AD902" s="35">
        <f>AD896*'Inputs'!$E$17*IF('Summary'!AD13&lt;='Inputs'!$E$27,1,0)</f>
        <v>0.0</v>
      </c>
      <c r="AE902" s="35">
        <f>AE896*'Inputs'!$E$17*IF('Summary'!AE13&lt;='Inputs'!$E$27,1,0)</f>
        <v>0.0</v>
      </c>
      <c r="AF902" s="35">
        <f>AF896*'Inputs'!$E$17*IF('Summary'!AF13&lt;='Inputs'!$E$27,1,0)</f>
        <v>0.0</v>
      </c>
      <c r="AG902" s="35">
        <f>AG896*'Inputs'!$E$17*IF('Summary'!AG13&lt;='Inputs'!$E$27,1,0)</f>
        <v>0.0</v>
      </c>
      <c r="AH902" s="35">
        <f>AH896*'Inputs'!$E$17*IF('Summary'!AH13&lt;='Inputs'!$E$27,1,0)</f>
        <v>0.0</v>
      </c>
      <c r="AI902" s="35">
        <f>AI896*'Inputs'!$E$17*IF('Summary'!AI13&lt;='Inputs'!$E$27,1,0)</f>
        <v>0.0</v>
      </c>
      <c r="AJ902" s="35">
        <f>AJ896*'Inputs'!$E$17*IF('Summary'!AJ13&lt;='Inputs'!$E$27,1,0)</f>
        <v>0.0</v>
      </c>
      <c r="AK902" s="35">
        <f>AK896*'Inputs'!$E$17*IF('Summary'!AK13&lt;='Inputs'!$E$27,1,0)</f>
        <v>0.0</v>
      </c>
      <c r="AL902" s="35">
        <f>AL896*'Inputs'!$E$17*IF('Summary'!AL13&lt;='Inputs'!$E$27,1,0)</f>
        <v>0.0</v>
      </c>
      <c r="AM902" s="35">
        <f>AM896*'Inputs'!$E$17*IF('Summary'!AM13&lt;='Inputs'!$E$27,1,0)</f>
        <v>0.0</v>
      </c>
      <c r="AN902" s="35">
        <f>AN896*'Inputs'!$E$17*IF('Summary'!AN13&lt;='Inputs'!$E$27,1,0)</f>
        <v>0.0</v>
      </c>
      <c r="AO902" s="35">
        <f>AO896*'Inputs'!$E$17*IF('Summary'!AO13&lt;='Inputs'!$E$27,1,0)</f>
        <v>0.0</v>
      </c>
      <c r="AP902" s="35">
        <f>AP896*'Inputs'!$E$17*IF('Summary'!AP13&lt;='Inputs'!$E$27,1,0)</f>
        <v>0.0</v>
      </c>
      <c r="AQ902" s="35">
        <f>AQ896*'Inputs'!$E$17*IF('Summary'!AQ13&lt;='Inputs'!$E$27,1,0)</f>
        <v>0.0</v>
      </c>
      <c r="AR902" s="35">
        <f>AR896*'Inputs'!$E$17*IF('Summary'!AR13&lt;='Inputs'!$E$27,1,0)</f>
        <v>0.0</v>
      </c>
      <c r="AS902" s="35">
        <f>AS896*'Inputs'!$E$17*IF('Summary'!AS13&lt;='Inputs'!$E$27,1,0)</f>
        <v>0.0</v>
      </c>
      <c r="AT902" s="35">
        <f>AT896*'Inputs'!$E$17*IF('Summary'!AT13&lt;='Inputs'!$E$27,1,0)</f>
        <v>0.0</v>
      </c>
      <c r="AU902" s="35">
        <f>AU896*'Inputs'!$E$17*IF('Summary'!AU13&lt;='Inputs'!$E$27,1,0)</f>
        <v>0.0</v>
      </c>
      <c r="AV902" s="35">
        <f>AV896*'Inputs'!$E$17*IF('Summary'!AV13&lt;='Inputs'!$E$27,1,0)</f>
        <v>0.0</v>
      </c>
      <c r="AW902" s="35">
        <f>AW896*'Inputs'!$E$17*IF('Summary'!AW13&lt;='Inputs'!$E$27,1,0)</f>
        <v>0.0</v>
      </c>
      <c r="AX902" s="35">
        <f>AX896*'Inputs'!$E$17*IF('Summary'!AX13&lt;='Inputs'!$E$27,1,0)</f>
        <v>0.0</v>
      </c>
      <c r="AY902" s="35">
        <f>AY896*'Inputs'!$E$17*IF('Summary'!AY13&lt;='Inputs'!$E$27,1,0)</f>
        <v>0.0</v>
      </c>
      <c r="AZ902" s="35">
        <f>AZ896*'Inputs'!$E$17*IF('Summary'!AZ13&lt;='Inputs'!$E$27,1,0)</f>
        <v>0.0</v>
      </c>
      <c r="BA902" s="35">
        <f>BA896*'Inputs'!$E$17*IF('Summary'!BA13&lt;='Inputs'!$E$27,1,0)</f>
        <v>0.0</v>
      </c>
      <c r="BB902" s="35">
        <f>BB896*'Inputs'!$E$17*IF('Summary'!BB13&lt;='Inputs'!$E$27,1,0)</f>
        <v>0.0</v>
      </c>
      <c r="BC902" s="35">
        <f>BC896*'Inputs'!$E$17*IF('Summary'!BC13&lt;='Inputs'!$E$27,1,0)</f>
        <v>0.0</v>
      </c>
      <c r="BD902" s="35">
        <f>BD896*'Inputs'!$E$17*IF('Summary'!BD13&lt;='Inputs'!$E$27,1,0)</f>
        <v>0.0</v>
      </c>
      <c r="BE902" s="35">
        <f>BE896*'Inputs'!$E$17*IF('Summary'!BE13&lt;='Inputs'!$E$27,1,0)</f>
        <v>0.0</v>
      </c>
      <c r="BF902" s="35">
        <f>BF896*'Inputs'!$E$17*IF('Summary'!BF13&lt;='Inputs'!$E$27,1,0)</f>
        <v>0.0</v>
      </c>
      <c r="BG902" s="35">
        <f>BG896*'Inputs'!$E$17*IF('Summary'!BG13&lt;='Inputs'!$E$27,1,0)</f>
        <v>0.0</v>
      </c>
      <c r="BH902" s="35">
        <f>BH896*'Inputs'!$E$17*IF('Summary'!BH13&lt;='Inputs'!$E$27,1,0)</f>
        <v>0.0</v>
      </c>
      <c r="BI902" s="35">
        <f>BI896*'Inputs'!$E$17*IF('Summary'!BI13&lt;='Inputs'!$E$27,1,0)</f>
        <v>0.0</v>
      </c>
      <c r="BJ902" s="35">
        <f>BJ896*'Inputs'!$E$17*IF('Summary'!BJ13&lt;='Inputs'!$E$27,1,0)</f>
        <v>0.0</v>
      </c>
      <c r="BK902" s="35">
        <f>BK896*'Inputs'!$E$17*IF('Summary'!BK13&lt;='Inputs'!$E$27,1,0)</f>
        <v>0.0</v>
      </c>
      <c r="BL902" s="35">
        <f>BL896*'Inputs'!$E$17*IF('Summary'!BL13&lt;='Inputs'!$E$27,1,0)</f>
        <v>0.0</v>
      </c>
      <c r="BM902" s="35">
        <f>BM896*'Inputs'!$E$17*IF('Summary'!BM13&lt;='Inputs'!$E$27,1,0)</f>
        <v>0.0</v>
      </c>
      <c r="BN902" s="35">
        <f>BN896*'Inputs'!$E$17*IF('Summary'!BN13&lt;='Inputs'!$E$27,1,0)</f>
        <v>0.0</v>
      </c>
      <c r="BO902" s="35">
        <f>BO896*'Inputs'!$E$17*IF('Summary'!BO13&lt;='Inputs'!$E$27,1,0)</f>
        <v>0.0</v>
      </c>
    </row>
    <row r="903" ht="28" customHeight="1">
      <c r="A903" s="2" t="str">
        <v>SLOT45.U2</v>
      </c>
      <c r="B903" s="6" t="str">
        <v>SLOT45 U2 maternity levy</v>
      </c>
      <c r="C903" s="2" t="str">
        <v>EUR</v>
      </c>
      <c r="D903" s="2" t="str">
        <v>SUM</v>
      </c>
      <c r="E903" s="36">
        <f>SUM(H903:BO903)</f>
        <v>0.0</v>
      </c>
      <c r="F903" s="6" t="str">
        <v>Spare row; inactive until a hire and an exit month are entered on People_Inputs</v>
      </c>
      <c r="G903" s="2"/>
      <c r="H903" s="35">
        <f>H896*'Inputs'!$E$18</f>
        <v>0.0</v>
      </c>
      <c r="I903" s="35">
        <f>I896*'Inputs'!$E$18</f>
        <v>0.0</v>
      </c>
      <c r="J903" s="35">
        <f>J896*'Inputs'!$E$18</f>
        <v>0.0</v>
      </c>
      <c r="K903" s="35">
        <f>K896*'Inputs'!$E$18</f>
        <v>0.0</v>
      </c>
      <c r="L903" s="35">
        <f>L896*'Inputs'!$E$18</f>
        <v>0.0</v>
      </c>
      <c r="M903" s="35">
        <f>M896*'Inputs'!$E$18</f>
        <v>0.0</v>
      </c>
      <c r="N903" s="35">
        <f>N896*'Inputs'!$E$18</f>
        <v>0.0</v>
      </c>
      <c r="O903" s="35">
        <f>O896*'Inputs'!$E$18</f>
        <v>0.0</v>
      </c>
      <c r="P903" s="35">
        <f>P896*'Inputs'!$E$18</f>
        <v>0.0</v>
      </c>
      <c r="Q903" s="35">
        <f>Q896*'Inputs'!$E$18</f>
        <v>0.0</v>
      </c>
      <c r="R903" s="35">
        <f>R896*'Inputs'!$E$18</f>
        <v>0.0</v>
      </c>
      <c r="S903" s="35">
        <f>S896*'Inputs'!$E$18</f>
        <v>0.0</v>
      </c>
      <c r="T903" s="35">
        <f>T896*'Inputs'!$E$18</f>
        <v>0.0</v>
      </c>
      <c r="U903" s="35">
        <f>U896*'Inputs'!$E$18</f>
        <v>0.0</v>
      </c>
      <c r="V903" s="35">
        <f>V896*'Inputs'!$E$18</f>
        <v>0.0</v>
      </c>
      <c r="W903" s="35">
        <f>W896*'Inputs'!$E$18</f>
        <v>0.0</v>
      </c>
      <c r="X903" s="35">
        <f>X896*'Inputs'!$E$18</f>
        <v>0.0</v>
      </c>
      <c r="Y903" s="35">
        <f>Y896*'Inputs'!$E$18</f>
        <v>0.0</v>
      </c>
      <c r="Z903" s="35">
        <f>Z896*'Inputs'!$E$18</f>
        <v>0.0</v>
      </c>
      <c r="AA903" s="35">
        <f>AA896*'Inputs'!$E$18</f>
        <v>0.0</v>
      </c>
      <c r="AB903" s="35">
        <f>AB896*'Inputs'!$E$18</f>
        <v>0.0</v>
      </c>
      <c r="AC903" s="35">
        <f>AC896*'Inputs'!$E$18</f>
        <v>0.0</v>
      </c>
      <c r="AD903" s="35">
        <f>AD896*'Inputs'!$E$18</f>
        <v>0.0</v>
      </c>
      <c r="AE903" s="35">
        <f>AE896*'Inputs'!$E$18</f>
        <v>0.0</v>
      </c>
      <c r="AF903" s="35">
        <f>AF896*'Inputs'!$E$18</f>
        <v>0.0</v>
      </c>
      <c r="AG903" s="35">
        <f>AG896*'Inputs'!$E$18</f>
        <v>0.0</v>
      </c>
      <c r="AH903" s="35">
        <f>AH896*'Inputs'!$E$18</f>
        <v>0.0</v>
      </c>
      <c r="AI903" s="35">
        <f>AI896*'Inputs'!$E$18</f>
        <v>0.0</v>
      </c>
      <c r="AJ903" s="35">
        <f>AJ896*'Inputs'!$E$18</f>
        <v>0.0</v>
      </c>
      <c r="AK903" s="35">
        <f>AK896*'Inputs'!$E$18</f>
        <v>0.0</v>
      </c>
      <c r="AL903" s="35">
        <f>AL896*'Inputs'!$E$18</f>
        <v>0.0</v>
      </c>
      <c r="AM903" s="35">
        <f>AM896*'Inputs'!$E$18</f>
        <v>0.0</v>
      </c>
      <c r="AN903" s="35">
        <f>AN896*'Inputs'!$E$18</f>
        <v>0.0</v>
      </c>
      <c r="AO903" s="35">
        <f>AO896*'Inputs'!$E$18</f>
        <v>0.0</v>
      </c>
      <c r="AP903" s="35">
        <f>AP896*'Inputs'!$E$18</f>
        <v>0.0</v>
      </c>
      <c r="AQ903" s="35">
        <f>AQ896*'Inputs'!$E$18</f>
        <v>0.0</v>
      </c>
      <c r="AR903" s="35">
        <f>AR896*'Inputs'!$E$18</f>
        <v>0.0</v>
      </c>
      <c r="AS903" s="35">
        <f>AS896*'Inputs'!$E$18</f>
        <v>0.0</v>
      </c>
      <c r="AT903" s="35">
        <f>AT896*'Inputs'!$E$18</f>
        <v>0.0</v>
      </c>
      <c r="AU903" s="35">
        <f>AU896*'Inputs'!$E$18</f>
        <v>0.0</v>
      </c>
      <c r="AV903" s="35">
        <f>AV896*'Inputs'!$E$18</f>
        <v>0.0</v>
      </c>
      <c r="AW903" s="35">
        <f>AW896*'Inputs'!$E$18</f>
        <v>0.0</v>
      </c>
      <c r="AX903" s="35">
        <f>AX896*'Inputs'!$E$18</f>
        <v>0.0</v>
      </c>
      <c r="AY903" s="35">
        <f>AY896*'Inputs'!$E$18</f>
        <v>0.0</v>
      </c>
      <c r="AZ903" s="35">
        <f>AZ896*'Inputs'!$E$18</f>
        <v>0.0</v>
      </c>
      <c r="BA903" s="35">
        <f>BA896*'Inputs'!$E$18</f>
        <v>0.0</v>
      </c>
      <c r="BB903" s="35">
        <f>BB896*'Inputs'!$E$18</f>
        <v>0.0</v>
      </c>
      <c r="BC903" s="35">
        <f>BC896*'Inputs'!$E$18</f>
        <v>0.0</v>
      </c>
      <c r="BD903" s="35">
        <f>BD896*'Inputs'!$E$18</f>
        <v>0.0</v>
      </c>
      <c r="BE903" s="35">
        <f>BE896*'Inputs'!$E$18</f>
        <v>0.0</v>
      </c>
      <c r="BF903" s="35">
        <f>BF896*'Inputs'!$E$18</f>
        <v>0.0</v>
      </c>
      <c r="BG903" s="35">
        <f>BG896*'Inputs'!$E$18</f>
        <v>0.0</v>
      </c>
      <c r="BH903" s="35">
        <f>BH896*'Inputs'!$E$18</f>
        <v>0.0</v>
      </c>
      <c r="BI903" s="35">
        <f>BI896*'Inputs'!$E$18</f>
        <v>0.0</v>
      </c>
      <c r="BJ903" s="35">
        <f>BJ896*'Inputs'!$E$18</f>
        <v>0.0</v>
      </c>
      <c r="BK903" s="35">
        <f>BK896*'Inputs'!$E$18</f>
        <v>0.0</v>
      </c>
      <c r="BL903" s="35">
        <f>BL896*'Inputs'!$E$18</f>
        <v>0.0</v>
      </c>
      <c r="BM903" s="35">
        <f>BM896*'Inputs'!$E$18</f>
        <v>0.0</v>
      </c>
      <c r="BN903" s="35">
        <f>BN896*'Inputs'!$E$18</f>
        <v>0.0</v>
      </c>
      <c r="BO903" s="35">
        <f>BO896*'Inputs'!$E$18</f>
        <v>0.0</v>
      </c>
    </row>
    <row r="904" ht="28" customHeight="1">
      <c r="A904" s="2" t="str">
        <v>SLOT45.INSOLV</v>
      </c>
      <c r="B904" s="6" t="str">
        <v>SLOT45 insolvency levy</v>
      </c>
      <c r="C904" s="2" t="str">
        <v>EUR</v>
      </c>
      <c r="D904" s="2" t="str">
        <v>SUM</v>
      </c>
      <c r="E904" s="36">
        <f>SUM(H904:BO904)</f>
        <v>0.0</v>
      </c>
      <c r="F904" s="6" t="str">
        <v>Spare row; inactive until a hire and an exit month are entered on People_Inputs</v>
      </c>
      <c r="G904" s="2"/>
      <c r="H904" s="35">
        <f>H896*'Inputs'!$E$19</f>
        <v>0.0</v>
      </c>
      <c r="I904" s="35">
        <f>I896*'Inputs'!$E$19</f>
        <v>0.0</v>
      </c>
      <c r="J904" s="35">
        <f>J896*'Inputs'!$E$19</f>
        <v>0.0</v>
      </c>
      <c r="K904" s="35">
        <f>K896*'Inputs'!$E$19</f>
        <v>0.0</v>
      </c>
      <c r="L904" s="35">
        <f>L896*'Inputs'!$E$19</f>
        <v>0.0</v>
      </c>
      <c r="M904" s="35">
        <f>M896*'Inputs'!$E$19</f>
        <v>0.0</v>
      </c>
      <c r="N904" s="35">
        <f>N896*'Inputs'!$E$19</f>
        <v>0.0</v>
      </c>
      <c r="O904" s="35">
        <f>O896*'Inputs'!$E$19</f>
        <v>0.0</v>
      </c>
      <c r="P904" s="35">
        <f>P896*'Inputs'!$E$19</f>
        <v>0.0</v>
      </c>
      <c r="Q904" s="35">
        <f>Q896*'Inputs'!$E$19</f>
        <v>0.0</v>
      </c>
      <c r="R904" s="35">
        <f>R896*'Inputs'!$E$19</f>
        <v>0.0</v>
      </c>
      <c r="S904" s="35">
        <f>S896*'Inputs'!$E$19</f>
        <v>0.0</v>
      </c>
      <c r="T904" s="35">
        <f>T896*'Inputs'!$E$19</f>
        <v>0.0</v>
      </c>
      <c r="U904" s="35">
        <f>U896*'Inputs'!$E$19</f>
        <v>0.0</v>
      </c>
      <c r="V904" s="35">
        <f>V896*'Inputs'!$E$19</f>
        <v>0.0</v>
      </c>
      <c r="W904" s="35">
        <f>W896*'Inputs'!$E$19</f>
        <v>0.0</v>
      </c>
      <c r="X904" s="35">
        <f>X896*'Inputs'!$E$19</f>
        <v>0.0</v>
      </c>
      <c r="Y904" s="35">
        <f>Y896*'Inputs'!$E$19</f>
        <v>0.0</v>
      </c>
      <c r="Z904" s="35">
        <f>Z896*'Inputs'!$E$19</f>
        <v>0.0</v>
      </c>
      <c r="AA904" s="35">
        <f>AA896*'Inputs'!$E$19</f>
        <v>0.0</v>
      </c>
      <c r="AB904" s="35">
        <f>AB896*'Inputs'!$E$19</f>
        <v>0.0</v>
      </c>
      <c r="AC904" s="35">
        <f>AC896*'Inputs'!$E$19</f>
        <v>0.0</v>
      </c>
      <c r="AD904" s="35">
        <f>AD896*'Inputs'!$E$19</f>
        <v>0.0</v>
      </c>
      <c r="AE904" s="35">
        <f>AE896*'Inputs'!$E$19</f>
        <v>0.0</v>
      </c>
      <c r="AF904" s="35">
        <f>AF896*'Inputs'!$E$19</f>
        <v>0.0</v>
      </c>
      <c r="AG904" s="35">
        <f>AG896*'Inputs'!$E$19</f>
        <v>0.0</v>
      </c>
      <c r="AH904" s="35">
        <f>AH896*'Inputs'!$E$19</f>
        <v>0.0</v>
      </c>
      <c r="AI904" s="35">
        <f>AI896*'Inputs'!$E$19</f>
        <v>0.0</v>
      </c>
      <c r="AJ904" s="35">
        <f>AJ896*'Inputs'!$E$19</f>
        <v>0.0</v>
      </c>
      <c r="AK904" s="35">
        <f>AK896*'Inputs'!$E$19</f>
        <v>0.0</v>
      </c>
      <c r="AL904" s="35">
        <f>AL896*'Inputs'!$E$19</f>
        <v>0.0</v>
      </c>
      <c r="AM904" s="35">
        <f>AM896*'Inputs'!$E$19</f>
        <v>0.0</v>
      </c>
      <c r="AN904" s="35">
        <f>AN896*'Inputs'!$E$19</f>
        <v>0.0</v>
      </c>
      <c r="AO904" s="35">
        <f>AO896*'Inputs'!$E$19</f>
        <v>0.0</v>
      </c>
      <c r="AP904" s="35">
        <f>AP896*'Inputs'!$E$19</f>
        <v>0.0</v>
      </c>
      <c r="AQ904" s="35">
        <f>AQ896*'Inputs'!$E$19</f>
        <v>0.0</v>
      </c>
      <c r="AR904" s="35">
        <f>AR896*'Inputs'!$E$19</f>
        <v>0.0</v>
      </c>
      <c r="AS904" s="35">
        <f>AS896*'Inputs'!$E$19</f>
        <v>0.0</v>
      </c>
      <c r="AT904" s="35">
        <f>AT896*'Inputs'!$E$19</f>
        <v>0.0</v>
      </c>
      <c r="AU904" s="35">
        <f>AU896*'Inputs'!$E$19</f>
        <v>0.0</v>
      </c>
      <c r="AV904" s="35">
        <f>AV896*'Inputs'!$E$19</f>
        <v>0.0</v>
      </c>
      <c r="AW904" s="35">
        <f>AW896*'Inputs'!$E$19</f>
        <v>0.0</v>
      </c>
      <c r="AX904" s="35">
        <f>AX896*'Inputs'!$E$19</f>
        <v>0.0</v>
      </c>
      <c r="AY904" s="35">
        <f>AY896*'Inputs'!$E$19</f>
        <v>0.0</v>
      </c>
      <c r="AZ904" s="35">
        <f>AZ896*'Inputs'!$E$19</f>
        <v>0.0</v>
      </c>
      <c r="BA904" s="35">
        <f>BA896*'Inputs'!$E$19</f>
        <v>0.0</v>
      </c>
      <c r="BB904" s="35">
        <f>BB896*'Inputs'!$E$19</f>
        <v>0.0</v>
      </c>
      <c r="BC904" s="35">
        <f>BC896*'Inputs'!$E$19</f>
        <v>0.0</v>
      </c>
      <c r="BD904" s="35">
        <f>BD896*'Inputs'!$E$19</f>
        <v>0.0</v>
      </c>
      <c r="BE904" s="35">
        <f>BE896*'Inputs'!$E$19</f>
        <v>0.0</v>
      </c>
      <c r="BF904" s="35">
        <f>BF896*'Inputs'!$E$19</f>
        <v>0.0</v>
      </c>
      <c r="BG904" s="35">
        <f>BG896*'Inputs'!$E$19</f>
        <v>0.0</v>
      </c>
      <c r="BH904" s="35">
        <f>BH896*'Inputs'!$E$19</f>
        <v>0.0</v>
      </c>
      <c r="BI904" s="35">
        <f>BI896*'Inputs'!$E$19</f>
        <v>0.0</v>
      </c>
      <c r="BJ904" s="35">
        <f>BJ896*'Inputs'!$E$19</f>
        <v>0.0</v>
      </c>
      <c r="BK904" s="35">
        <f>BK896*'Inputs'!$E$19</f>
        <v>0.0</v>
      </c>
      <c r="BL904" s="35">
        <f>BL896*'Inputs'!$E$19</f>
        <v>0.0</v>
      </c>
      <c r="BM904" s="35">
        <f>BM896*'Inputs'!$E$19</f>
        <v>0.0</v>
      </c>
      <c r="BN904" s="35">
        <f>BN896*'Inputs'!$E$19</f>
        <v>0.0</v>
      </c>
      <c r="BO904" s="35">
        <f>BO896*'Inputs'!$E$19</f>
        <v>0.0</v>
      </c>
    </row>
    <row r="905" ht="28" customHeight="1">
      <c r="A905" s="2" t="str">
        <v>SLOT45.BG</v>
      </c>
      <c r="B905" s="6" t="str">
        <v>SLOT45 accident insurance (BG)</v>
      </c>
      <c r="C905" s="2" t="str">
        <v>EUR</v>
      </c>
      <c r="D905" s="2" t="str">
        <v>SUM</v>
      </c>
      <c r="E905" s="36">
        <f>SUM(H905:BO905)</f>
        <v>0.0</v>
      </c>
      <c r="F905" s="6" t="str">
        <v>Spare row; inactive until a hire and an exit month are entered on People_Inputs</v>
      </c>
      <c r="G905" s="2"/>
      <c r="H905" s="35">
        <f>H895*H893*'Inputs'!$E$20</f>
        <v>0.0</v>
      </c>
      <c r="I905" s="35">
        <f>I895*I893*'Inputs'!$E$20</f>
        <v>0.0</v>
      </c>
      <c r="J905" s="35">
        <f>J895*J893*'Inputs'!$E$20</f>
        <v>0.0</v>
      </c>
      <c r="K905" s="35">
        <f>K895*K893*'Inputs'!$E$20</f>
        <v>0.0</v>
      </c>
      <c r="L905" s="35">
        <f>L895*L893*'Inputs'!$E$20</f>
        <v>0.0</v>
      </c>
      <c r="M905" s="35">
        <f>M895*M893*'Inputs'!$E$20</f>
        <v>0.0</v>
      </c>
      <c r="N905" s="35">
        <f>N895*N893*'Inputs'!$E$20</f>
        <v>0.0</v>
      </c>
      <c r="O905" s="35">
        <f>O895*O893*'Inputs'!$E$20</f>
        <v>0.0</v>
      </c>
      <c r="P905" s="35">
        <f>P895*P893*'Inputs'!$E$20</f>
        <v>0.0</v>
      </c>
      <c r="Q905" s="35">
        <f>Q895*Q893*'Inputs'!$E$20</f>
        <v>0.0</v>
      </c>
      <c r="R905" s="35">
        <f>R895*R893*'Inputs'!$E$20</f>
        <v>0.0</v>
      </c>
      <c r="S905" s="35">
        <f>S895*S893*'Inputs'!$E$20</f>
        <v>0.0</v>
      </c>
      <c r="T905" s="35">
        <f>T895*T893*'Inputs'!$E$20</f>
        <v>0.0</v>
      </c>
      <c r="U905" s="35">
        <f>U895*U893*'Inputs'!$E$20</f>
        <v>0.0</v>
      </c>
      <c r="V905" s="35">
        <f>V895*V893*'Inputs'!$E$20</f>
        <v>0.0</v>
      </c>
      <c r="W905" s="35">
        <f>W895*W893*'Inputs'!$E$20</f>
        <v>0.0</v>
      </c>
      <c r="X905" s="35">
        <f>X895*X893*'Inputs'!$E$20</f>
        <v>0.0</v>
      </c>
      <c r="Y905" s="35">
        <f>Y895*Y893*'Inputs'!$E$20</f>
        <v>0.0</v>
      </c>
      <c r="Z905" s="35">
        <f>Z895*Z893*'Inputs'!$E$20</f>
        <v>0.0</v>
      </c>
      <c r="AA905" s="35">
        <f>AA895*AA893*'Inputs'!$E$20</f>
        <v>0.0</v>
      </c>
      <c r="AB905" s="35">
        <f>AB895*AB893*'Inputs'!$E$20</f>
        <v>0.0</v>
      </c>
      <c r="AC905" s="35">
        <f>AC895*AC893*'Inputs'!$E$20</f>
        <v>0.0</v>
      </c>
      <c r="AD905" s="35">
        <f>AD895*AD893*'Inputs'!$E$20</f>
        <v>0.0</v>
      </c>
      <c r="AE905" s="35">
        <f>AE895*AE893*'Inputs'!$E$20</f>
        <v>0.0</v>
      </c>
      <c r="AF905" s="35">
        <f>AF895*AF893*'Inputs'!$E$20</f>
        <v>0.0</v>
      </c>
      <c r="AG905" s="35">
        <f>AG895*AG893*'Inputs'!$E$20</f>
        <v>0.0</v>
      </c>
      <c r="AH905" s="35">
        <f>AH895*AH893*'Inputs'!$E$20</f>
        <v>0.0</v>
      </c>
      <c r="AI905" s="35">
        <f>AI895*AI893*'Inputs'!$E$20</f>
        <v>0.0</v>
      </c>
      <c r="AJ905" s="35">
        <f>AJ895*AJ893*'Inputs'!$E$20</f>
        <v>0.0</v>
      </c>
      <c r="AK905" s="35">
        <f>AK895*AK893*'Inputs'!$E$20</f>
        <v>0.0</v>
      </c>
      <c r="AL905" s="35">
        <f>AL895*AL893*'Inputs'!$E$20</f>
        <v>0.0</v>
      </c>
      <c r="AM905" s="35">
        <f>AM895*AM893*'Inputs'!$E$20</f>
        <v>0.0</v>
      </c>
      <c r="AN905" s="35">
        <f>AN895*AN893*'Inputs'!$E$20</f>
        <v>0.0</v>
      </c>
      <c r="AO905" s="35">
        <f>AO895*AO893*'Inputs'!$E$20</f>
        <v>0.0</v>
      </c>
      <c r="AP905" s="35">
        <f>AP895*AP893*'Inputs'!$E$20</f>
        <v>0.0</v>
      </c>
      <c r="AQ905" s="35">
        <f>AQ895*AQ893*'Inputs'!$E$20</f>
        <v>0.0</v>
      </c>
      <c r="AR905" s="35">
        <f>AR895*AR893*'Inputs'!$E$20</f>
        <v>0.0</v>
      </c>
      <c r="AS905" s="35">
        <f>AS895*AS893*'Inputs'!$E$20</f>
        <v>0.0</v>
      </c>
      <c r="AT905" s="35">
        <f>AT895*AT893*'Inputs'!$E$20</f>
        <v>0.0</v>
      </c>
      <c r="AU905" s="35">
        <f>AU895*AU893*'Inputs'!$E$20</f>
        <v>0.0</v>
      </c>
      <c r="AV905" s="35">
        <f>AV895*AV893*'Inputs'!$E$20</f>
        <v>0.0</v>
      </c>
      <c r="AW905" s="35">
        <f>AW895*AW893*'Inputs'!$E$20</f>
        <v>0.0</v>
      </c>
      <c r="AX905" s="35">
        <f>AX895*AX893*'Inputs'!$E$20</f>
        <v>0.0</v>
      </c>
      <c r="AY905" s="35">
        <f>AY895*AY893*'Inputs'!$E$20</f>
        <v>0.0</v>
      </c>
      <c r="AZ905" s="35">
        <f>AZ895*AZ893*'Inputs'!$E$20</f>
        <v>0.0</v>
      </c>
      <c r="BA905" s="35">
        <f>BA895*BA893*'Inputs'!$E$20</f>
        <v>0.0</v>
      </c>
      <c r="BB905" s="35">
        <f>BB895*BB893*'Inputs'!$E$20</f>
        <v>0.0</v>
      </c>
      <c r="BC905" s="35">
        <f>BC895*BC893*'Inputs'!$E$20</f>
        <v>0.0</v>
      </c>
      <c r="BD905" s="35">
        <f>BD895*BD893*'Inputs'!$E$20</f>
        <v>0.0</v>
      </c>
      <c r="BE905" s="35">
        <f>BE895*BE893*'Inputs'!$E$20</f>
        <v>0.0</v>
      </c>
      <c r="BF905" s="35">
        <f>BF895*BF893*'Inputs'!$E$20</f>
        <v>0.0</v>
      </c>
      <c r="BG905" s="35">
        <f>BG895*BG893*'Inputs'!$E$20</f>
        <v>0.0</v>
      </c>
      <c r="BH905" s="35">
        <f>BH895*BH893*'Inputs'!$E$20</f>
        <v>0.0</v>
      </c>
      <c r="BI905" s="35">
        <f>BI895*BI893*'Inputs'!$E$20</f>
        <v>0.0</v>
      </c>
      <c r="BJ905" s="35">
        <f>BJ895*BJ893*'Inputs'!$E$20</f>
        <v>0.0</v>
      </c>
      <c r="BK905" s="35">
        <f>BK895*BK893*'Inputs'!$E$20</f>
        <v>0.0</v>
      </c>
      <c r="BL905" s="35">
        <f>BL895*BL893*'Inputs'!$E$20</f>
        <v>0.0</v>
      </c>
      <c r="BM905" s="35">
        <f>BM895*BM893*'Inputs'!$E$20</f>
        <v>0.0</v>
      </c>
      <c r="BN905" s="35">
        <f>BN895*BN893*'Inputs'!$E$20</f>
        <v>0.0</v>
      </c>
      <c r="BO905" s="35">
        <f>BO895*BO893*'Inputs'!$E$20</f>
        <v>0.0</v>
      </c>
    </row>
    <row r="906" ht="28" customHeight="1">
      <c r="A906" s="2" t="str">
        <v>SLOT45.TOTAL</v>
      </c>
      <c r="B906" s="6" t="str">
        <v>SLOT45 payroll cost (salary plus employer contributions)</v>
      </c>
      <c r="C906" s="2" t="str">
        <v>EUR</v>
      </c>
      <c r="D906" s="2" t="str">
        <v>SUM</v>
      </c>
      <c r="E906" s="36">
        <f>SUM(H906:BO906)</f>
        <v>0.0</v>
      </c>
      <c r="F906" s="6" t="str">
        <v>Spare row; inactive until a hire and an exit month are entered on People_Inputs</v>
      </c>
      <c r="G906" s="2"/>
      <c r="H906" s="36">
        <f>SUM(H895,H898,H899,H900,H901,H902,H903,H904,H905)</f>
        <v>0.0</v>
      </c>
      <c r="I906" s="36">
        <f>SUM(I895,I898,I899,I900,I901,I902,I903,I904,I905)</f>
        <v>0.0</v>
      </c>
      <c r="J906" s="36">
        <f>SUM(J895,J898,J899,J900,J901,J902,J903,J904,J905)</f>
        <v>0.0</v>
      </c>
      <c r="K906" s="36">
        <f>SUM(K895,K898,K899,K900,K901,K902,K903,K904,K905)</f>
        <v>0.0</v>
      </c>
      <c r="L906" s="36">
        <f>SUM(L895,L898,L899,L900,L901,L902,L903,L904,L905)</f>
        <v>0.0</v>
      </c>
      <c r="M906" s="36">
        <f>SUM(M895,M898,M899,M900,M901,M902,M903,M904,M905)</f>
        <v>0.0</v>
      </c>
      <c r="N906" s="36">
        <f>SUM(N895,N898,N899,N900,N901,N902,N903,N904,N905)</f>
        <v>0.0</v>
      </c>
      <c r="O906" s="36">
        <f>SUM(O895,O898,O899,O900,O901,O902,O903,O904,O905)</f>
        <v>0.0</v>
      </c>
      <c r="P906" s="36">
        <f>SUM(P895,P898,P899,P900,P901,P902,P903,P904,P905)</f>
        <v>0.0</v>
      </c>
      <c r="Q906" s="36">
        <f>SUM(Q895,Q898,Q899,Q900,Q901,Q902,Q903,Q904,Q905)</f>
        <v>0.0</v>
      </c>
      <c r="R906" s="36">
        <f>SUM(R895,R898,R899,R900,R901,R902,R903,R904,R905)</f>
        <v>0.0</v>
      </c>
      <c r="S906" s="36">
        <f>SUM(S895,S898,S899,S900,S901,S902,S903,S904,S905)</f>
        <v>0.0</v>
      </c>
      <c r="T906" s="36">
        <f>SUM(T895,T898,T899,T900,T901,T902,T903,T904,T905)</f>
        <v>0.0</v>
      </c>
      <c r="U906" s="36">
        <f>SUM(U895,U898,U899,U900,U901,U902,U903,U904,U905)</f>
        <v>0.0</v>
      </c>
      <c r="V906" s="36">
        <f>SUM(V895,V898,V899,V900,V901,V902,V903,V904,V905)</f>
        <v>0.0</v>
      </c>
      <c r="W906" s="36">
        <f>SUM(W895,W898,W899,W900,W901,W902,W903,W904,W905)</f>
        <v>0.0</v>
      </c>
      <c r="X906" s="36">
        <f>SUM(X895,X898,X899,X900,X901,X902,X903,X904,X905)</f>
        <v>0.0</v>
      </c>
      <c r="Y906" s="36">
        <f>SUM(Y895,Y898,Y899,Y900,Y901,Y902,Y903,Y904,Y905)</f>
        <v>0.0</v>
      </c>
      <c r="Z906" s="36">
        <f>SUM(Z895,Z898,Z899,Z900,Z901,Z902,Z903,Z904,Z905)</f>
        <v>0.0</v>
      </c>
      <c r="AA906" s="36">
        <f>SUM(AA895,AA898,AA899,AA900,AA901,AA902,AA903,AA904,AA905)</f>
        <v>0.0</v>
      </c>
      <c r="AB906" s="36">
        <f>SUM(AB895,AB898,AB899,AB900,AB901,AB902,AB903,AB904,AB905)</f>
        <v>0.0</v>
      </c>
      <c r="AC906" s="36">
        <f>SUM(AC895,AC898,AC899,AC900,AC901,AC902,AC903,AC904,AC905)</f>
        <v>0.0</v>
      </c>
      <c r="AD906" s="36">
        <f>SUM(AD895,AD898,AD899,AD900,AD901,AD902,AD903,AD904,AD905)</f>
        <v>0.0</v>
      </c>
      <c r="AE906" s="36">
        <f>SUM(AE895,AE898,AE899,AE900,AE901,AE902,AE903,AE904,AE905)</f>
        <v>0.0</v>
      </c>
      <c r="AF906" s="36">
        <f>SUM(AF895,AF898,AF899,AF900,AF901,AF902,AF903,AF904,AF905)</f>
        <v>0.0</v>
      </c>
      <c r="AG906" s="36">
        <f>SUM(AG895,AG898,AG899,AG900,AG901,AG902,AG903,AG904,AG905)</f>
        <v>0.0</v>
      </c>
      <c r="AH906" s="36">
        <f>SUM(AH895,AH898,AH899,AH900,AH901,AH902,AH903,AH904,AH905)</f>
        <v>0.0</v>
      </c>
      <c r="AI906" s="36">
        <f>SUM(AI895,AI898,AI899,AI900,AI901,AI902,AI903,AI904,AI905)</f>
        <v>0.0</v>
      </c>
      <c r="AJ906" s="36">
        <f>SUM(AJ895,AJ898,AJ899,AJ900,AJ901,AJ902,AJ903,AJ904,AJ905)</f>
        <v>0.0</v>
      </c>
      <c r="AK906" s="36">
        <f>SUM(AK895,AK898,AK899,AK900,AK901,AK902,AK903,AK904,AK905)</f>
        <v>0.0</v>
      </c>
      <c r="AL906" s="36">
        <f>SUM(AL895,AL898,AL899,AL900,AL901,AL902,AL903,AL904,AL905)</f>
        <v>0.0</v>
      </c>
      <c r="AM906" s="36">
        <f>SUM(AM895,AM898,AM899,AM900,AM901,AM902,AM903,AM904,AM905)</f>
        <v>0.0</v>
      </c>
      <c r="AN906" s="36">
        <f>SUM(AN895,AN898,AN899,AN900,AN901,AN902,AN903,AN904,AN905)</f>
        <v>0.0</v>
      </c>
      <c r="AO906" s="36">
        <f>SUM(AO895,AO898,AO899,AO900,AO901,AO902,AO903,AO904,AO905)</f>
        <v>0.0</v>
      </c>
      <c r="AP906" s="36">
        <f>SUM(AP895,AP898,AP899,AP900,AP901,AP902,AP903,AP904,AP905)</f>
        <v>0.0</v>
      </c>
      <c r="AQ906" s="36">
        <f>SUM(AQ895,AQ898,AQ899,AQ900,AQ901,AQ902,AQ903,AQ904,AQ905)</f>
        <v>0.0</v>
      </c>
      <c r="AR906" s="36">
        <f>SUM(AR895,AR898,AR899,AR900,AR901,AR902,AR903,AR904,AR905)</f>
        <v>0.0</v>
      </c>
      <c r="AS906" s="36">
        <f>SUM(AS895,AS898,AS899,AS900,AS901,AS902,AS903,AS904,AS905)</f>
        <v>0.0</v>
      </c>
      <c r="AT906" s="36">
        <f>SUM(AT895,AT898,AT899,AT900,AT901,AT902,AT903,AT904,AT905)</f>
        <v>0.0</v>
      </c>
      <c r="AU906" s="36">
        <f>SUM(AU895,AU898,AU899,AU900,AU901,AU902,AU903,AU904,AU905)</f>
        <v>0.0</v>
      </c>
      <c r="AV906" s="36">
        <f>SUM(AV895,AV898,AV899,AV900,AV901,AV902,AV903,AV904,AV905)</f>
        <v>0.0</v>
      </c>
      <c r="AW906" s="36">
        <f>SUM(AW895,AW898,AW899,AW900,AW901,AW902,AW903,AW904,AW905)</f>
        <v>0.0</v>
      </c>
      <c r="AX906" s="36">
        <f>SUM(AX895,AX898,AX899,AX900,AX901,AX902,AX903,AX904,AX905)</f>
        <v>0.0</v>
      </c>
      <c r="AY906" s="36">
        <f>SUM(AY895,AY898,AY899,AY900,AY901,AY902,AY903,AY904,AY905)</f>
        <v>0.0</v>
      </c>
      <c r="AZ906" s="36">
        <f>SUM(AZ895,AZ898,AZ899,AZ900,AZ901,AZ902,AZ903,AZ904,AZ905)</f>
        <v>0.0</v>
      </c>
      <c r="BA906" s="36">
        <f>SUM(BA895,BA898,BA899,BA900,BA901,BA902,BA903,BA904,BA905)</f>
        <v>0.0</v>
      </c>
      <c r="BB906" s="36">
        <f>SUM(BB895,BB898,BB899,BB900,BB901,BB902,BB903,BB904,BB905)</f>
        <v>0.0</v>
      </c>
      <c r="BC906" s="36">
        <f>SUM(BC895,BC898,BC899,BC900,BC901,BC902,BC903,BC904,BC905)</f>
        <v>0.0</v>
      </c>
      <c r="BD906" s="36">
        <f>SUM(BD895,BD898,BD899,BD900,BD901,BD902,BD903,BD904,BD905)</f>
        <v>0.0</v>
      </c>
      <c r="BE906" s="36">
        <f>SUM(BE895,BE898,BE899,BE900,BE901,BE902,BE903,BE904,BE905)</f>
        <v>0.0</v>
      </c>
      <c r="BF906" s="36">
        <f>SUM(BF895,BF898,BF899,BF900,BF901,BF902,BF903,BF904,BF905)</f>
        <v>0.0</v>
      </c>
      <c r="BG906" s="36">
        <f>SUM(BG895,BG898,BG899,BG900,BG901,BG902,BG903,BG904,BG905)</f>
        <v>0.0</v>
      </c>
      <c r="BH906" s="36">
        <f>SUM(BH895,BH898,BH899,BH900,BH901,BH902,BH903,BH904,BH905)</f>
        <v>0.0</v>
      </c>
      <c r="BI906" s="36">
        <f>SUM(BI895,BI898,BI899,BI900,BI901,BI902,BI903,BI904,BI905)</f>
        <v>0.0</v>
      </c>
      <c r="BJ906" s="36">
        <f>SUM(BJ895,BJ898,BJ899,BJ900,BJ901,BJ902,BJ903,BJ904,BJ905)</f>
        <v>0.0</v>
      </c>
      <c r="BK906" s="36">
        <f>SUM(BK895,BK898,BK899,BK900,BK901,BK902,BK903,BK904,BK905)</f>
        <v>0.0</v>
      </c>
      <c r="BL906" s="36">
        <f>SUM(BL895,BL898,BL899,BL900,BL901,BL902,BL903,BL904,BL905)</f>
        <v>0.0</v>
      </c>
      <c r="BM906" s="36">
        <f>SUM(BM895,BM898,BM899,BM900,BM901,BM902,BM903,BM904,BM905)</f>
        <v>0.0</v>
      </c>
      <c r="BN906" s="36">
        <f>SUM(BN895,BN898,BN899,BN900,BN901,BN902,BN903,BN904,BN905)</f>
        <v>0.0</v>
      </c>
      <c r="BO906" s="36">
        <f>SUM(BO895,BO898,BO899,BO900,BO901,BO902,BO903,BO904,BO905)</f>
        <v>0.0</v>
      </c>
    </row>
    <row r="907" ht="28" customHeight="1">
      <c r="A907" s="2" t="str">
        <v>SLOT45.HIRE</v>
      </c>
      <c r="B907" s="6" t="str">
        <v>SLOT45 hired in the month (1 = yes)</v>
      </c>
      <c r="C907" s="2" t="str">
        <v>count</v>
      </c>
      <c r="D907" s="2" t="str">
        <v>SUM</v>
      </c>
      <c r="E907" s="34">
        <f>SUM(H907:BO907)</f>
        <v>0</v>
      </c>
      <c r="F907" s="6" t="str">
        <v>Spare row; inactive until a hire and an exit month are entered on People_Inputs</v>
      </c>
      <c r="G907" s="2"/>
      <c r="H907" s="33">
        <f>IF(AND(H$6='People_Inputs'!$H$55,H891=1),1,0)</f>
        <v>0</v>
      </c>
      <c r="I907" s="33">
        <f>IF(AND(I$6='People_Inputs'!$H$55,I891=1),1,0)</f>
        <v>0</v>
      </c>
      <c r="J907" s="33">
        <f>IF(AND(J$6='People_Inputs'!$H$55,J891=1),1,0)</f>
        <v>0</v>
      </c>
      <c r="K907" s="33">
        <f>IF(AND(K$6='People_Inputs'!$H$55,K891=1),1,0)</f>
        <v>0</v>
      </c>
      <c r="L907" s="33">
        <f>IF(AND(L$6='People_Inputs'!$H$55,L891=1),1,0)</f>
        <v>0</v>
      </c>
      <c r="M907" s="33">
        <f>IF(AND(M$6='People_Inputs'!$H$55,M891=1),1,0)</f>
        <v>0</v>
      </c>
      <c r="N907" s="33">
        <f>IF(AND(N$6='People_Inputs'!$H$55,N891=1),1,0)</f>
        <v>0</v>
      </c>
      <c r="O907" s="33">
        <f>IF(AND(O$6='People_Inputs'!$H$55,O891=1),1,0)</f>
        <v>0</v>
      </c>
      <c r="P907" s="33">
        <f>IF(AND(P$6='People_Inputs'!$H$55,P891=1),1,0)</f>
        <v>0</v>
      </c>
      <c r="Q907" s="33">
        <f>IF(AND(Q$6='People_Inputs'!$H$55,Q891=1),1,0)</f>
        <v>0</v>
      </c>
      <c r="R907" s="33">
        <f>IF(AND(R$6='People_Inputs'!$H$55,R891=1),1,0)</f>
        <v>0</v>
      </c>
      <c r="S907" s="33">
        <f>IF(AND(S$6='People_Inputs'!$H$55,S891=1),1,0)</f>
        <v>0</v>
      </c>
      <c r="T907" s="33">
        <f>IF(AND(T$6='People_Inputs'!$H$55,T891=1),1,0)</f>
        <v>0</v>
      </c>
      <c r="U907" s="33">
        <f>IF(AND(U$6='People_Inputs'!$H$55,U891=1),1,0)</f>
        <v>0</v>
      </c>
      <c r="V907" s="33">
        <f>IF(AND(V$6='People_Inputs'!$H$55,V891=1),1,0)</f>
        <v>0</v>
      </c>
      <c r="W907" s="33">
        <f>IF(AND(W$6='People_Inputs'!$H$55,W891=1),1,0)</f>
        <v>0</v>
      </c>
      <c r="X907" s="33">
        <f>IF(AND(X$6='People_Inputs'!$H$55,X891=1),1,0)</f>
        <v>0</v>
      </c>
      <c r="Y907" s="33">
        <f>IF(AND(Y$6='People_Inputs'!$H$55,Y891=1),1,0)</f>
        <v>0</v>
      </c>
      <c r="Z907" s="33">
        <f>IF(AND(Z$6='People_Inputs'!$H$55,Z891=1),1,0)</f>
        <v>0</v>
      </c>
      <c r="AA907" s="33">
        <f>IF(AND(AA$6='People_Inputs'!$H$55,AA891=1),1,0)</f>
        <v>0</v>
      </c>
      <c r="AB907" s="33">
        <f>IF(AND(AB$6='People_Inputs'!$H$55,AB891=1),1,0)</f>
        <v>0</v>
      </c>
      <c r="AC907" s="33">
        <f>IF(AND(AC$6='People_Inputs'!$H$55,AC891=1),1,0)</f>
        <v>0</v>
      </c>
      <c r="AD907" s="33">
        <f>IF(AND(AD$6='People_Inputs'!$H$55,AD891=1),1,0)</f>
        <v>0</v>
      </c>
      <c r="AE907" s="33">
        <f>IF(AND(AE$6='People_Inputs'!$H$55,AE891=1),1,0)</f>
        <v>0</v>
      </c>
      <c r="AF907" s="33">
        <f>IF(AND(AF$6='People_Inputs'!$H$55,AF891=1),1,0)</f>
        <v>0</v>
      </c>
      <c r="AG907" s="33">
        <f>IF(AND(AG$6='People_Inputs'!$H$55,AG891=1),1,0)</f>
        <v>0</v>
      </c>
      <c r="AH907" s="33">
        <f>IF(AND(AH$6='People_Inputs'!$H$55,AH891=1),1,0)</f>
        <v>0</v>
      </c>
      <c r="AI907" s="33">
        <f>IF(AND(AI$6='People_Inputs'!$H$55,AI891=1),1,0)</f>
        <v>0</v>
      </c>
      <c r="AJ907" s="33">
        <f>IF(AND(AJ$6='People_Inputs'!$H$55,AJ891=1),1,0)</f>
        <v>0</v>
      </c>
      <c r="AK907" s="33">
        <f>IF(AND(AK$6='People_Inputs'!$H$55,AK891=1),1,0)</f>
        <v>0</v>
      </c>
      <c r="AL907" s="33">
        <f>IF(AND(AL$6='People_Inputs'!$H$55,AL891=1),1,0)</f>
        <v>0</v>
      </c>
      <c r="AM907" s="33">
        <f>IF(AND(AM$6='People_Inputs'!$H$55,AM891=1),1,0)</f>
        <v>0</v>
      </c>
      <c r="AN907" s="33">
        <f>IF(AND(AN$6='People_Inputs'!$H$55,AN891=1),1,0)</f>
        <v>0</v>
      </c>
      <c r="AO907" s="33">
        <f>IF(AND(AO$6='People_Inputs'!$H$55,AO891=1),1,0)</f>
        <v>0</v>
      </c>
      <c r="AP907" s="33">
        <f>IF(AND(AP$6='People_Inputs'!$H$55,AP891=1),1,0)</f>
        <v>0</v>
      </c>
      <c r="AQ907" s="33">
        <f>IF(AND(AQ$6='People_Inputs'!$H$55,AQ891=1),1,0)</f>
        <v>0</v>
      </c>
      <c r="AR907" s="33">
        <f>IF(AND(AR$6='People_Inputs'!$H$55,AR891=1),1,0)</f>
        <v>0</v>
      </c>
      <c r="AS907" s="33">
        <f>IF(AND(AS$6='People_Inputs'!$H$55,AS891=1),1,0)</f>
        <v>0</v>
      </c>
      <c r="AT907" s="33">
        <f>IF(AND(AT$6='People_Inputs'!$H$55,AT891=1),1,0)</f>
        <v>0</v>
      </c>
      <c r="AU907" s="33">
        <f>IF(AND(AU$6='People_Inputs'!$H$55,AU891=1),1,0)</f>
        <v>0</v>
      </c>
      <c r="AV907" s="33">
        <f>IF(AND(AV$6='People_Inputs'!$H$55,AV891=1),1,0)</f>
        <v>0</v>
      </c>
      <c r="AW907" s="33">
        <f>IF(AND(AW$6='People_Inputs'!$H$55,AW891=1),1,0)</f>
        <v>0</v>
      </c>
      <c r="AX907" s="33">
        <f>IF(AND(AX$6='People_Inputs'!$H$55,AX891=1),1,0)</f>
        <v>0</v>
      </c>
      <c r="AY907" s="33">
        <f>IF(AND(AY$6='People_Inputs'!$H$55,AY891=1),1,0)</f>
        <v>0</v>
      </c>
      <c r="AZ907" s="33">
        <f>IF(AND(AZ$6='People_Inputs'!$H$55,AZ891=1),1,0)</f>
        <v>0</v>
      </c>
      <c r="BA907" s="33">
        <f>IF(AND(BA$6='People_Inputs'!$H$55,BA891=1),1,0)</f>
        <v>0</v>
      </c>
      <c r="BB907" s="33">
        <f>IF(AND(BB$6='People_Inputs'!$H$55,BB891=1),1,0)</f>
        <v>0</v>
      </c>
      <c r="BC907" s="33">
        <f>IF(AND(BC$6='People_Inputs'!$H$55,BC891=1),1,0)</f>
        <v>0</v>
      </c>
      <c r="BD907" s="33">
        <f>IF(AND(BD$6='People_Inputs'!$H$55,BD891=1),1,0)</f>
        <v>0</v>
      </c>
      <c r="BE907" s="33">
        <f>IF(AND(BE$6='People_Inputs'!$H$55,BE891=1),1,0)</f>
        <v>0</v>
      </c>
      <c r="BF907" s="33">
        <f>IF(AND(BF$6='People_Inputs'!$H$55,BF891=1),1,0)</f>
        <v>0</v>
      </c>
      <c r="BG907" s="33">
        <f>IF(AND(BG$6='People_Inputs'!$H$55,BG891=1),1,0)</f>
        <v>0</v>
      </c>
      <c r="BH907" s="33">
        <f>IF(AND(BH$6='People_Inputs'!$H$55,BH891=1),1,0)</f>
        <v>0</v>
      </c>
      <c r="BI907" s="33">
        <f>IF(AND(BI$6='People_Inputs'!$H$55,BI891=1),1,0)</f>
        <v>0</v>
      </c>
      <c r="BJ907" s="33">
        <f>IF(AND(BJ$6='People_Inputs'!$H$55,BJ891=1),1,0)</f>
        <v>0</v>
      </c>
      <c r="BK907" s="33">
        <f>IF(AND(BK$6='People_Inputs'!$H$55,BK891=1),1,0)</f>
        <v>0</v>
      </c>
      <c r="BL907" s="33">
        <f>IF(AND(BL$6='People_Inputs'!$H$55,BL891=1),1,0)</f>
        <v>0</v>
      </c>
      <c r="BM907" s="33">
        <f>IF(AND(BM$6='People_Inputs'!$H$55,BM891=1),1,0)</f>
        <v>0</v>
      </c>
      <c r="BN907" s="33">
        <f>IF(AND(BN$6='People_Inputs'!$H$55,BN891=1),1,0)</f>
        <v>0</v>
      </c>
      <c r="BO907" s="33">
        <f>IF(AND(BO$6='People_Inputs'!$H$55,BO891=1),1,0)</f>
        <v>0</v>
      </c>
    </row>
    <row r="908" ht="28" customHeight="1">
      <c r="A908" s="2" t="str">
        <v>SLOT45.RECRUIT</v>
      </c>
      <c r="B908" s="6" t="str">
        <v>SLOT45 recruiting cost</v>
      </c>
      <c r="C908" s="2" t="str">
        <v>EUR</v>
      </c>
      <c r="D908" s="2" t="str">
        <v>SUM</v>
      </c>
      <c r="E908" s="36">
        <f>SUM(H908:BO908)</f>
        <v>0</v>
      </c>
      <c r="F908" s="6" t="str">
        <v>Spare row; inactive until a hire and an exit month are entered on People_Inputs</v>
      </c>
      <c r="G908" s="2"/>
      <c r="H908" s="35">
        <f>H907*IF('People_Inputs'!$Q$55="none",0,IF('People_Inputs'!$Q$55="agency",H894*'Inputs'!$E$22,IF('People_Inputs'!$Q$55="direct",'Inputs'!$E$23,'Inputs'!$E$21*'Inputs'!$E$22*H894+(1-'Inputs'!$E$21)*'Inputs'!$E$23)))</f>
        <v>0</v>
      </c>
      <c r="I908" s="35">
        <f>I907*IF('People_Inputs'!$Q$55="none",0,IF('People_Inputs'!$Q$55="agency",I894*'Inputs'!$E$22,IF('People_Inputs'!$Q$55="direct",'Inputs'!$E$23,'Inputs'!$E$21*'Inputs'!$E$22*I894+(1-'Inputs'!$E$21)*'Inputs'!$E$23)))</f>
        <v>0</v>
      </c>
      <c r="J908" s="35">
        <f>J907*IF('People_Inputs'!$Q$55="none",0,IF('People_Inputs'!$Q$55="agency",J894*'Inputs'!$E$22,IF('People_Inputs'!$Q$55="direct",'Inputs'!$E$23,'Inputs'!$E$21*'Inputs'!$E$22*J894+(1-'Inputs'!$E$21)*'Inputs'!$E$23)))</f>
        <v>0</v>
      </c>
      <c r="K908" s="35">
        <f>K907*IF('People_Inputs'!$Q$55="none",0,IF('People_Inputs'!$Q$55="agency",K894*'Inputs'!$E$22,IF('People_Inputs'!$Q$55="direct",'Inputs'!$E$23,'Inputs'!$E$21*'Inputs'!$E$22*K894+(1-'Inputs'!$E$21)*'Inputs'!$E$23)))</f>
        <v>0</v>
      </c>
      <c r="L908" s="35">
        <f>L907*IF('People_Inputs'!$Q$55="none",0,IF('People_Inputs'!$Q$55="agency",L894*'Inputs'!$E$22,IF('People_Inputs'!$Q$55="direct",'Inputs'!$E$23,'Inputs'!$E$21*'Inputs'!$E$22*L894+(1-'Inputs'!$E$21)*'Inputs'!$E$23)))</f>
        <v>0</v>
      </c>
      <c r="M908" s="35">
        <f>M907*IF('People_Inputs'!$Q$55="none",0,IF('People_Inputs'!$Q$55="agency",M894*'Inputs'!$E$22,IF('People_Inputs'!$Q$55="direct",'Inputs'!$E$23,'Inputs'!$E$21*'Inputs'!$E$22*M894+(1-'Inputs'!$E$21)*'Inputs'!$E$23)))</f>
        <v>0</v>
      </c>
      <c r="N908" s="35">
        <f>N907*IF('People_Inputs'!$Q$55="none",0,IF('People_Inputs'!$Q$55="agency",N894*'Inputs'!$E$22,IF('People_Inputs'!$Q$55="direct",'Inputs'!$E$23,'Inputs'!$E$21*'Inputs'!$E$22*N894+(1-'Inputs'!$E$21)*'Inputs'!$E$23)))</f>
        <v>0</v>
      </c>
      <c r="O908" s="35">
        <f>O907*IF('People_Inputs'!$Q$55="none",0,IF('People_Inputs'!$Q$55="agency",O894*'Inputs'!$E$22,IF('People_Inputs'!$Q$55="direct",'Inputs'!$E$23,'Inputs'!$E$21*'Inputs'!$E$22*O894+(1-'Inputs'!$E$21)*'Inputs'!$E$23)))</f>
        <v>0</v>
      </c>
      <c r="P908" s="35">
        <f>P907*IF('People_Inputs'!$Q$55="none",0,IF('People_Inputs'!$Q$55="agency",P894*'Inputs'!$E$22,IF('People_Inputs'!$Q$55="direct",'Inputs'!$E$23,'Inputs'!$E$21*'Inputs'!$E$22*P894+(1-'Inputs'!$E$21)*'Inputs'!$E$23)))</f>
        <v>0</v>
      </c>
      <c r="Q908" s="35">
        <f>Q907*IF('People_Inputs'!$Q$55="none",0,IF('People_Inputs'!$Q$55="agency",Q894*'Inputs'!$E$22,IF('People_Inputs'!$Q$55="direct",'Inputs'!$E$23,'Inputs'!$E$21*'Inputs'!$E$22*Q894+(1-'Inputs'!$E$21)*'Inputs'!$E$23)))</f>
        <v>0</v>
      </c>
      <c r="R908" s="35">
        <f>R907*IF('People_Inputs'!$Q$55="none",0,IF('People_Inputs'!$Q$55="agency",R894*'Inputs'!$E$22,IF('People_Inputs'!$Q$55="direct",'Inputs'!$E$23,'Inputs'!$E$21*'Inputs'!$E$22*R894+(1-'Inputs'!$E$21)*'Inputs'!$E$23)))</f>
        <v>0</v>
      </c>
      <c r="S908" s="35">
        <f>S907*IF('People_Inputs'!$Q$55="none",0,IF('People_Inputs'!$Q$55="agency",S894*'Inputs'!$E$22,IF('People_Inputs'!$Q$55="direct",'Inputs'!$E$23,'Inputs'!$E$21*'Inputs'!$E$22*S894+(1-'Inputs'!$E$21)*'Inputs'!$E$23)))</f>
        <v>0</v>
      </c>
      <c r="T908" s="35">
        <f>T907*IF('People_Inputs'!$Q$55="none",0,IF('People_Inputs'!$Q$55="agency",T894*'Inputs'!$E$22,IF('People_Inputs'!$Q$55="direct",'Inputs'!$E$23,'Inputs'!$E$21*'Inputs'!$E$22*T894+(1-'Inputs'!$E$21)*'Inputs'!$E$23)))</f>
        <v>0</v>
      </c>
      <c r="U908" s="35">
        <f>U907*IF('People_Inputs'!$Q$55="none",0,IF('People_Inputs'!$Q$55="agency",U894*'Inputs'!$E$22,IF('People_Inputs'!$Q$55="direct",'Inputs'!$E$23,'Inputs'!$E$21*'Inputs'!$E$22*U894+(1-'Inputs'!$E$21)*'Inputs'!$E$23)))</f>
        <v>0</v>
      </c>
      <c r="V908" s="35">
        <f>V907*IF('People_Inputs'!$Q$55="none",0,IF('People_Inputs'!$Q$55="agency",V894*'Inputs'!$E$22,IF('People_Inputs'!$Q$55="direct",'Inputs'!$E$23,'Inputs'!$E$21*'Inputs'!$E$22*V894+(1-'Inputs'!$E$21)*'Inputs'!$E$23)))</f>
        <v>0</v>
      </c>
      <c r="W908" s="35">
        <f>W907*IF('People_Inputs'!$Q$55="none",0,IF('People_Inputs'!$Q$55="agency",W894*'Inputs'!$E$22,IF('People_Inputs'!$Q$55="direct",'Inputs'!$E$23,'Inputs'!$E$21*'Inputs'!$E$22*W894+(1-'Inputs'!$E$21)*'Inputs'!$E$23)))</f>
        <v>0</v>
      </c>
      <c r="X908" s="35">
        <f>X907*IF('People_Inputs'!$Q$55="none",0,IF('People_Inputs'!$Q$55="agency",X894*'Inputs'!$E$22,IF('People_Inputs'!$Q$55="direct",'Inputs'!$E$23,'Inputs'!$E$21*'Inputs'!$E$22*X894+(1-'Inputs'!$E$21)*'Inputs'!$E$23)))</f>
        <v>0</v>
      </c>
      <c r="Y908" s="35">
        <f>Y907*IF('People_Inputs'!$Q$55="none",0,IF('People_Inputs'!$Q$55="agency",Y894*'Inputs'!$E$22,IF('People_Inputs'!$Q$55="direct",'Inputs'!$E$23,'Inputs'!$E$21*'Inputs'!$E$22*Y894+(1-'Inputs'!$E$21)*'Inputs'!$E$23)))</f>
        <v>0</v>
      </c>
      <c r="Z908" s="35">
        <f>Z907*IF('People_Inputs'!$Q$55="none",0,IF('People_Inputs'!$Q$55="agency",Z894*'Inputs'!$E$22,IF('People_Inputs'!$Q$55="direct",'Inputs'!$E$23,'Inputs'!$E$21*'Inputs'!$E$22*Z894+(1-'Inputs'!$E$21)*'Inputs'!$E$23)))</f>
        <v>0</v>
      </c>
      <c r="AA908" s="35">
        <f>AA907*IF('People_Inputs'!$Q$55="none",0,IF('People_Inputs'!$Q$55="agency",AA894*'Inputs'!$E$22,IF('People_Inputs'!$Q$55="direct",'Inputs'!$E$23,'Inputs'!$E$21*'Inputs'!$E$22*AA894+(1-'Inputs'!$E$21)*'Inputs'!$E$23)))</f>
        <v>0</v>
      </c>
      <c r="AB908" s="35">
        <f>AB907*IF('People_Inputs'!$Q$55="none",0,IF('People_Inputs'!$Q$55="agency",AB894*'Inputs'!$E$22,IF('People_Inputs'!$Q$55="direct",'Inputs'!$E$23,'Inputs'!$E$21*'Inputs'!$E$22*AB894+(1-'Inputs'!$E$21)*'Inputs'!$E$23)))</f>
        <v>0</v>
      </c>
      <c r="AC908" s="35">
        <f>AC907*IF('People_Inputs'!$Q$55="none",0,IF('People_Inputs'!$Q$55="agency",AC894*'Inputs'!$E$22,IF('People_Inputs'!$Q$55="direct",'Inputs'!$E$23,'Inputs'!$E$21*'Inputs'!$E$22*AC894+(1-'Inputs'!$E$21)*'Inputs'!$E$23)))</f>
        <v>0</v>
      </c>
      <c r="AD908" s="35">
        <f>AD907*IF('People_Inputs'!$Q$55="none",0,IF('People_Inputs'!$Q$55="agency",AD894*'Inputs'!$E$22,IF('People_Inputs'!$Q$55="direct",'Inputs'!$E$23,'Inputs'!$E$21*'Inputs'!$E$22*AD894+(1-'Inputs'!$E$21)*'Inputs'!$E$23)))</f>
        <v>0</v>
      </c>
      <c r="AE908" s="35">
        <f>AE907*IF('People_Inputs'!$Q$55="none",0,IF('People_Inputs'!$Q$55="agency",AE894*'Inputs'!$E$22,IF('People_Inputs'!$Q$55="direct",'Inputs'!$E$23,'Inputs'!$E$21*'Inputs'!$E$22*AE894+(1-'Inputs'!$E$21)*'Inputs'!$E$23)))</f>
        <v>0</v>
      </c>
      <c r="AF908" s="35">
        <f>AF907*IF('People_Inputs'!$Q$55="none",0,IF('People_Inputs'!$Q$55="agency",AF894*'Inputs'!$E$22,IF('People_Inputs'!$Q$55="direct",'Inputs'!$E$23,'Inputs'!$E$21*'Inputs'!$E$22*AF894+(1-'Inputs'!$E$21)*'Inputs'!$E$23)))</f>
        <v>0</v>
      </c>
      <c r="AG908" s="35">
        <f>AG907*IF('People_Inputs'!$Q$55="none",0,IF('People_Inputs'!$Q$55="agency",AG894*'Inputs'!$E$22,IF('People_Inputs'!$Q$55="direct",'Inputs'!$E$23,'Inputs'!$E$21*'Inputs'!$E$22*AG894+(1-'Inputs'!$E$21)*'Inputs'!$E$23)))</f>
        <v>0</v>
      </c>
      <c r="AH908" s="35">
        <f>AH907*IF('People_Inputs'!$Q$55="none",0,IF('People_Inputs'!$Q$55="agency",AH894*'Inputs'!$E$22,IF('People_Inputs'!$Q$55="direct",'Inputs'!$E$23,'Inputs'!$E$21*'Inputs'!$E$22*AH894+(1-'Inputs'!$E$21)*'Inputs'!$E$23)))</f>
        <v>0</v>
      </c>
      <c r="AI908" s="35">
        <f>AI907*IF('People_Inputs'!$Q$55="none",0,IF('People_Inputs'!$Q$55="agency",AI894*'Inputs'!$E$22,IF('People_Inputs'!$Q$55="direct",'Inputs'!$E$23,'Inputs'!$E$21*'Inputs'!$E$22*AI894+(1-'Inputs'!$E$21)*'Inputs'!$E$23)))</f>
        <v>0</v>
      </c>
      <c r="AJ908" s="35">
        <f>AJ907*IF('People_Inputs'!$Q$55="none",0,IF('People_Inputs'!$Q$55="agency",AJ894*'Inputs'!$E$22,IF('People_Inputs'!$Q$55="direct",'Inputs'!$E$23,'Inputs'!$E$21*'Inputs'!$E$22*AJ894+(1-'Inputs'!$E$21)*'Inputs'!$E$23)))</f>
        <v>0</v>
      </c>
      <c r="AK908" s="35">
        <f>AK907*IF('People_Inputs'!$Q$55="none",0,IF('People_Inputs'!$Q$55="agency",AK894*'Inputs'!$E$22,IF('People_Inputs'!$Q$55="direct",'Inputs'!$E$23,'Inputs'!$E$21*'Inputs'!$E$22*AK894+(1-'Inputs'!$E$21)*'Inputs'!$E$23)))</f>
        <v>0</v>
      </c>
      <c r="AL908" s="35">
        <f>AL907*IF('People_Inputs'!$Q$55="none",0,IF('People_Inputs'!$Q$55="agency",AL894*'Inputs'!$E$22,IF('People_Inputs'!$Q$55="direct",'Inputs'!$E$23,'Inputs'!$E$21*'Inputs'!$E$22*AL894+(1-'Inputs'!$E$21)*'Inputs'!$E$23)))</f>
        <v>0</v>
      </c>
      <c r="AM908" s="35">
        <f>AM907*IF('People_Inputs'!$Q$55="none",0,IF('People_Inputs'!$Q$55="agency",AM894*'Inputs'!$E$22,IF('People_Inputs'!$Q$55="direct",'Inputs'!$E$23,'Inputs'!$E$21*'Inputs'!$E$22*AM894+(1-'Inputs'!$E$21)*'Inputs'!$E$23)))</f>
        <v>0</v>
      </c>
      <c r="AN908" s="35">
        <f>AN907*IF('People_Inputs'!$Q$55="none",0,IF('People_Inputs'!$Q$55="agency",AN894*'Inputs'!$E$22,IF('People_Inputs'!$Q$55="direct",'Inputs'!$E$23,'Inputs'!$E$21*'Inputs'!$E$22*AN894+(1-'Inputs'!$E$21)*'Inputs'!$E$23)))</f>
        <v>0</v>
      </c>
      <c r="AO908" s="35">
        <f>AO907*IF('People_Inputs'!$Q$55="none",0,IF('People_Inputs'!$Q$55="agency",AO894*'Inputs'!$E$22,IF('People_Inputs'!$Q$55="direct",'Inputs'!$E$23,'Inputs'!$E$21*'Inputs'!$E$22*AO894+(1-'Inputs'!$E$21)*'Inputs'!$E$23)))</f>
        <v>0</v>
      </c>
      <c r="AP908" s="35">
        <f>AP907*IF('People_Inputs'!$Q$55="none",0,IF('People_Inputs'!$Q$55="agency",AP894*'Inputs'!$E$22,IF('People_Inputs'!$Q$55="direct",'Inputs'!$E$23,'Inputs'!$E$21*'Inputs'!$E$22*AP894+(1-'Inputs'!$E$21)*'Inputs'!$E$23)))</f>
        <v>0</v>
      </c>
      <c r="AQ908" s="35">
        <f>AQ907*IF('People_Inputs'!$Q$55="none",0,IF('People_Inputs'!$Q$55="agency",AQ894*'Inputs'!$E$22,IF('People_Inputs'!$Q$55="direct",'Inputs'!$E$23,'Inputs'!$E$21*'Inputs'!$E$22*AQ894+(1-'Inputs'!$E$21)*'Inputs'!$E$23)))</f>
        <v>0</v>
      </c>
      <c r="AR908" s="35">
        <f>AR907*IF('People_Inputs'!$Q$55="none",0,IF('People_Inputs'!$Q$55="agency",AR894*'Inputs'!$E$22,IF('People_Inputs'!$Q$55="direct",'Inputs'!$E$23,'Inputs'!$E$21*'Inputs'!$E$22*AR894+(1-'Inputs'!$E$21)*'Inputs'!$E$23)))</f>
        <v>0</v>
      </c>
      <c r="AS908" s="35">
        <f>AS907*IF('People_Inputs'!$Q$55="none",0,IF('People_Inputs'!$Q$55="agency",AS894*'Inputs'!$E$22,IF('People_Inputs'!$Q$55="direct",'Inputs'!$E$23,'Inputs'!$E$21*'Inputs'!$E$22*AS894+(1-'Inputs'!$E$21)*'Inputs'!$E$23)))</f>
        <v>0</v>
      </c>
      <c r="AT908" s="35">
        <f>AT907*IF('People_Inputs'!$Q$55="none",0,IF('People_Inputs'!$Q$55="agency",AT894*'Inputs'!$E$22,IF('People_Inputs'!$Q$55="direct",'Inputs'!$E$23,'Inputs'!$E$21*'Inputs'!$E$22*AT894+(1-'Inputs'!$E$21)*'Inputs'!$E$23)))</f>
        <v>0</v>
      </c>
      <c r="AU908" s="35">
        <f>AU907*IF('People_Inputs'!$Q$55="none",0,IF('People_Inputs'!$Q$55="agency",AU894*'Inputs'!$E$22,IF('People_Inputs'!$Q$55="direct",'Inputs'!$E$23,'Inputs'!$E$21*'Inputs'!$E$22*AU894+(1-'Inputs'!$E$21)*'Inputs'!$E$23)))</f>
        <v>0</v>
      </c>
      <c r="AV908" s="35">
        <f>AV907*IF('People_Inputs'!$Q$55="none",0,IF('People_Inputs'!$Q$55="agency",AV894*'Inputs'!$E$22,IF('People_Inputs'!$Q$55="direct",'Inputs'!$E$23,'Inputs'!$E$21*'Inputs'!$E$22*AV894+(1-'Inputs'!$E$21)*'Inputs'!$E$23)))</f>
        <v>0</v>
      </c>
      <c r="AW908" s="35">
        <f>AW907*IF('People_Inputs'!$Q$55="none",0,IF('People_Inputs'!$Q$55="agency",AW894*'Inputs'!$E$22,IF('People_Inputs'!$Q$55="direct",'Inputs'!$E$23,'Inputs'!$E$21*'Inputs'!$E$22*AW894+(1-'Inputs'!$E$21)*'Inputs'!$E$23)))</f>
        <v>0</v>
      </c>
      <c r="AX908" s="35">
        <f>AX907*IF('People_Inputs'!$Q$55="none",0,IF('People_Inputs'!$Q$55="agency",AX894*'Inputs'!$E$22,IF('People_Inputs'!$Q$55="direct",'Inputs'!$E$23,'Inputs'!$E$21*'Inputs'!$E$22*AX894+(1-'Inputs'!$E$21)*'Inputs'!$E$23)))</f>
        <v>0</v>
      </c>
      <c r="AY908" s="35">
        <f>AY907*IF('People_Inputs'!$Q$55="none",0,IF('People_Inputs'!$Q$55="agency",AY894*'Inputs'!$E$22,IF('People_Inputs'!$Q$55="direct",'Inputs'!$E$23,'Inputs'!$E$21*'Inputs'!$E$22*AY894+(1-'Inputs'!$E$21)*'Inputs'!$E$23)))</f>
        <v>0</v>
      </c>
      <c r="AZ908" s="35">
        <f>AZ907*IF('People_Inputs'!$Q$55="none",0,IF('People_Inputs'!$Q$55="agency",AZ894*'Inputs'!$E$22,IF('People_Inputs'!$Q$55="direct",'Inputs'!$E$23,'Inputs'!$E$21*'Inputs'!$E$22*AZ894+(1-'Inputs'!$E$21)*'Inputs'!$E$23)))</f>
        <v>0</v>
      </c>
      <c r="BA908" s="35">
        <f>BA907*IF('People_Inputs'!$Q$55="none",0,IF('People_Inputs'!$Q$55="agency",BA894*'Inputs'!$E$22,IF('People_Inputs'!$Q$55="direct",'Inputs'!$E$23,'Inputs'!$E$21*'Inputs'!$E$22*BA894+(1-'Inputs'!$E$21)*'Inputs'!$E$23)))</f>
        <v>0</v>
      </c>
      <c r="BB908" s="35">
        <f>BB907*IF('People_Inputs'!$Q$55="none",0,IF('People_Inputs'!$Q$55="agency",BB894*'Inputs'!$E$22,IF('People_Inputs'!$Q$55="direct",'Inputs'!$E$23,'Inputs'!$E$21*'Inputs'!$E$22*BB894+(1-'Inputs'!$E$21)*'Inputs'!$E$23)))</f>
        <v>0</v>
      </c>
      <c r="BC908" s="35">
        <f>BC907*IF('People_Inputs'!$Q$55="none",0,IF('People_Inputs'!$Q$55="agency",BC894*'Inputs'!$E$22,IF('People_Inputs'!$Q$55="direct",'Inputs'!$E$23,'Inputs'!$E$21*'Inputs'!$E$22*BC894+(1-'Inputs'!$E$21)*'Inputs'!$E$23)))</f>
        <v>0</v>
      </c>
      <c r="BD908" s="35">
        <f>BD907*IF('People_Inputs'!$Q$55="none",0,IF('People_Inputs'!$Q$55="agency",BD894*'Inputs'!$E$22,IF('People_Inputs'!$Q$55="direct",'Inputs'!$E$23,'Inputs'!$E$21*'Inputs'!$E$22*BD894+(1-'Inputs'!$E$21)*'Inputs'!$E$23)))</f>
        <v>0</v>
      </c>
      <c r="BE908" s="35">
        <f>BE907*IF('People_Inputs'!$Q$55="none",0,IF('People_Inputs'!$Q$55="agency",BE894*'Inputs'!$E$22,IF('People_Inputs'!$Q$55="direct",'Inputs'!$E$23,'Inputs'!$E$21*'Inputs'!$E$22*BE894+(1-'Inputs'!$E$21)*'Inputs'!$E$23)))</f>
        <v>0</v>
      </c>
      <c r="BF908" s="35">
        <f>BF907*IF('People_Inputs'!$Q$55="none",0,IF('People_Inputs'!$Q$55="agency",BF894*'Inputs'!$E$22,IF('People_Inputs'!$Q$55="direct",'Inputs'!$E$23,'Inputs'!$E$21*'Inputs'!$E$22*BF894+(1-'Inputs'!$E$21)*'Inputs'!$E$23)))</f>
        <v>0</v>
      </c>
      <c r="BG908" s="35">
        <f>BG907*IF('People_Inputs'!$Q$55="none",0,IF('People_Inputs'!$Q$55="agency",BG894*'Inputs'!$E$22,IF('People_Inputs'!$Q$55="direct",'Inputs'!$E$23,'Inputs'!$E$21*'Inputs'!$E$22*BG894+(1-'Inputs'!$E$21)*'Inputs'!$E$23)))</f>
        <v>0</v>
      </c>
      <c r="BH908" s="35">
        <f>BH907*IF('People_Inputs'!$Q$55="none",0,IF('People_Inputs'!$Q$55="agency",BH894*'Inputs'!$E$22,IF('People_Inputs'!$Q$55="direct",'Inputs'!$E$23,'Inputs'!$E$21*'Inputs'!$E$22*BH894+(1-'Inputs'!$E$21)*'Inputs'!$E$23)))</f>
        <v>0</v>
      </c>
      <c r="BI908" s="35">
        <f>BI907*IF('People_Inputs'!$Q$55="none",0,IF('People_Inputs'!$Q$55="agency",BI894*'Inputs'!$E$22,IF('People_Inputs'!$Q$55="direct",'Inputs'!$E$23,'Inputs'!$E$21*'Inputs'!$E$22*BI894+(1-'Inputs'!$E$21)*'Inputs'!$E$23)))</f>
        <v>0</v>
      </c>
      <c r="BJ908" s="35">
        <f>BJ907*IF('People_Inputs'!$Q$55="none",0,IF('People_Inputs'!$Q$55="agency",BJ894*'Inputs'!$E$22,IF('People_Inputs'!$Q$55="direct",'Inputs'!$E$23,'Inputs'!$E$21*'Inputs'!$E$22*BJ894+(1-'Inputs'!$E$21)*'Inputs'!$E$23)))</f>
        <v>0</v>
      </c>
      <c r="BK908" s="35">
        <f>BK907*IF('People_Inputs'!$Q$55="none",0,IF('People_Inputs'!$Q$55="agency",BK894*'Inputs'!$E$22,IF('People_Inputs'!$Q$55="direct",'Inputs'!$E$23,'Inputs'!$E$21*'Inputs'!$E$22*BK894+(1-'Inputs'!$E$21)*'Inputs'!$E$23)))</f>
        <v>0</v>
      </c>
      <c r="BL908" s="35">
        <f>BL907*IF('People_Inputs'!$Q$55="none",0,IF('People_Inputs'!$Q$55="agency",BL894*'Inputs'!$E$22,IF('People_Inputs'!$Q$55="direct",'Inputs'!$E$23,'Inputs'!$E$21*'Inputs'!$E$22*BL894+(1-'Inputs'!$E$21)*'Inputs'!$E$23)))</f>
        <v>0</v>
      </c>
      <c r="BM908" s="35">
        <f>BM907*IF('People_Inputs'!$Q$55="none",0,IF('People_Inputs'!$Q$55="agency",BM894*'Inputs'!$E$22,IF('People_Inputs'!$Q$55="direct",'Inputs'!$E$23,'Inputs'!$E$21*'Inputs'!$E$22*BM894+(1-'Inputs'!$E$21)*'Inputs'!$E$23)))</f>
        <v>0</v>
      </c>
      <c r="BN908" s="35">
        <f>BN907*IF('People_Inputs'!$Q$55="none",0,IF('People_Inputs'!$Q$55="agency",BN894*'Inputs'!$E$22,IF('People_Inputs'!$Q$55="direct",'Inputs'!$E$23,'Inputs'!$E$21*'Inputs'!$E$22*BN894+(1-'Inputs'!$E$21)*'Inputs'!$E$23)))</f>
        <v>0</v>
      </c>
      <c r="BO908" s="35">
        <f>BO907*IF('People_Inputs'!$Q$55="none",0,IF('People_Inputs'!$Q$55="agency",BO894*'Inputs'!$E$22,IF('People_Inputs'!$Q$55="direct",'Inputs'!$E$23,'Inputs'!$E$21*'Inputs'!$E$22*BO894+(1-'Inputs'!$E$21)*'Inputs'!$E$23)))</f>
        <v>0</v>
      </c>
    </row>
    <row r="909" ht="28" customHeight="1">
      <c r="A909" s="2" t="str">
        <v>SLOT45.SOFTWARE</v>
      </c>
      <c r="B909" s="6" t="str">
        <v>SLOT45 software cost</v>
      </c>
      <c r="C909" s="2" t="str">
        <v>EUR</v>
      </c>
      <c r="D909" s="2" t="str">
        <v>SUM</v>
      </c>
      <c r="E909" s="36">
        <f>SUM(H909:BO909)</f>
        <v>0</v>
      </c>
      <c r="F909" s="6" t="str">
        <v>Spare row; inactive until a hire and an exit month are entered on People_Inputs</v>
      </c>
      <c r="G909" s="2"/>
      <c r="H909" s="35">
        <f>H892*'People_Inputs'!$O$55</f>
        <v>0</v>
      </c>
      <c r="I909" s="35">
        <f>I892*'People_Inputs'!$O$55</f>
        <v>0</v>
      </c>
      <c r="J909" s="35">
        <f>J892*'People_Inputs'!$O$55</f>
        <v>0</v>
      </c>
      <c r="K909" s="35">
        <f>K892*'People_Inputs'!$O$55</f>
        <v>0</v>
      </c>
      <c r="L909" s="35">
        <f>L892*'People_Inputs'!$O$55</f>
        <v>0</v>
      </c>
      <c r="M909" s="35">
        <f>M892*'People_Inputs'!$O$55</f>
        <v>0</v>
      </c>
      <c r="N909" s="35">
        <f>N892*'People_Inputs'!$O$55</f>
        <v>0</v>
      </c>
      <c r="O909" s="35">
        <f>O892*'People_Inputs'!$O$55</f>
        <v>0</v>
      </c>
      <c r="P909" s="35">
        <f>P892*'People_Inputs'!$O$55</f>
        <v>0</v>
      </c>
      <c r="Q909" s="35">
        <f>Q892*'People_Inputs'!$O$55</f>
        <v>0</v>
      </c>
      <c r="R909" s="35">
        <f>R892*'People_Inputs'!$O$55</f>
        <v>0</v>
      </c>
      <c r="S909" s="35">
        <f>S892*'People_Inputs'!$O$55</f>
        <v>0</v>
      </c>
      <c r="T909" s="35">
        <f>T892*'People_Inputs'!$O$55</f>
        <v>0</v>
      </c>
      <c r="U909" s="35">
        <f>U892*'People_Inputs'!$O$55</f>
        <v>0</v>
      </c>
      <c r="V909" s="35">
        <f>V892*'People_Inputs'!$O$55</f>
        <v>0</v>
      </c>
      <c r="W909" s="35">
        <f>W892*'People_Inputs'!$O$55</f>
        <v>0</v>
      </c>
      <c r="X909" s="35">
        <f>X892*'People_Inputs'!$O$55</f>
        <v>0</v>
      </c>
      <c r="Y909" s="35">
        <f>Y892*'People_Inputs'!$O$55</f>
        <v>0</v>
      </c>
      <c r="Z909" s="35">
        <f>Z892*'People_Inputs'!$O$55</f>
        <v>0</v>
      </c>
      <c r="AA909" s="35">
        <f>AA892*'People_Inputs'!$O$55</f>
        <v>0</v>
      </c>
      <c r="AB909" s="35">
        <f>AB892*'People_Inputs'!$O$55</f>
        <v>0</v>
      </c>
      <c r="AC909" s="35">
        <f>AC892*'People_Inputs'!$O$55</f>
        <v>0</v>
      </c>
      <c r="AD909" s="35">
        <f>AD892*'People_Inputs'!$O$55</f>
        <v>0</v>
      </c>
      <c r="AE909" s="35">
        <f>AE892*'People_Inputs'!$O$55</f>
        <v>0</v>
      </c>
      <c r="AF909" s="35">
        <f>AF892*'People_Inputs'!$O$55</f>
        <v>0</v>
      </c>
      <c r="AG909" s="35">
        <f>AG892*'People_Inputs'!$O$55</f>
        <v>0</v>
      </c>
      <c r="AH909" s="35">
        <f>AH892*'People_Inputs'!$O$55</f>
        <v>0</v>
      </c>
      <c r="AI909" s="35">
        <f>AI892*'People_Inputs'!$O$55</f>
        <v>0</v>
      </c>
      <c r="AJ909" s="35">
        <f>AJ892*'People_Inputs'!$O$55</f>
        <v>0</v>
      </c>
      <c r="AK909" s="35">
        <f>AK892*'People_Inputs'!$O$55</f>
        <v>0</v>
      </c>
      <c r="AL909" s="35">
        <f>AL892*'People_Inputs'!$O$55</f>
        <v>0</v>
      </c>
      <c r="AM909" s="35">
        <f>AM892*'People_Inputs'!$O$55</f>
        <v>0</v>
      </c>
      <c r="AN909" s="35">
        <f>AN892*'People_Inputs'!$O$55</f>
        <v>0</v>
      </c>
      <c r="AO909" s="35">
        <f>AO892*'People_Inputs'!$O$55</f>
        <v>0</v>
      </c>
      <c r="AP909" s="35">
        <f>AP892*'People_Inputs'!$O$55</f>
        <v>0</v>
      </c>
      <c r="AQ909" s="35">
        <f>AQ892*'People_Inputs'!$O$55</f>
        <v>0</v>
      </c>
      <c r="AR909" s="35">
        <f>AR892*'People_Inputs'!$O$55</f>
        <v>0</v>
      </c>
      <c r="AS909" s="35">
        <f>AS892*'People_Inputs'!$O$55</f>
        <v>0</v>
      </c>
      <c r="AT909" s="35">
        <f>AT892*'People_Inputs'!$O$55</f>
        <v>0</v>
      </c>
      <c r="AU909" s="35">
        <f>AU892*'People_Inputs'!$O$55</f>
        <v>0</v>
      </c>
      <c r="AV909" s="35">
        <f>AV892*'People_Inputs'!$O$55</f>
        <v>0</v>
      </c>
      <c r="AW909" s="35">
        <f>AW892*'People_Inputs'!$O$55</f>
        <v>0</v>
      </c>
      <c r="AX909" s="35">
        <f>AX892*'People_Inputs'!$O$55</f>
        <v>0</v>
      </c>
      <c r="AY909" s="35">
        <f>AY892*'People_Inputs'!$O$55</f>
        <v>0</v>
      </c>
      <c r="AZ909" s="35">
        <f>AZ892*'People_Inputs'!$O$55</f>
        <v>0</v>
      </c>
      <c r="BA909" s="35">
        <f>BA892*'People_Inputs'!$O$55</f>
        <v>0</v>
      </c>
      <c r="BB909" s="35">
        <f>BB892*'People_Inputs'!$O$55</f>
        <v>0</v>
      </c>
      <c r="BC909" s="35">
        <f>BC892*'People_Inputs'!$O$55</f>
        <v>0</v>
      </c>
      <c r="BD909" s="35">
        <f>BD892*'People_Inputs'!$O$55</f>
        <v>0</v>
      </c>
      <c r="BE909" s="35">
        <f>BE892*'People_Inputs'!$O$55</f>
        <v>0</v>
      </c>
      <c r="BF909" s="35">
        <f>BF892*'People_Inputs'!$O$55</f>
        <v>0</v>
      </c>
      <c r="BG909" s="35">
        <f>BG892*'People_Inputs'!$O$55</f>
        <v>0</v>
      </c>
      <c r="BH909" s="35">
        <f>BH892*'People_Inputs'!$O$55</f>
        <v>0</v>
      </c>
      <c r="BI909" s="35">
        <f>BI892*'People_Inputs'!$O$55</f>
        <v>0</v>
      </c>
      <c r="BJ909" s="35">
        <f>BJ892*'People_Inputs'!$O$55</f>
        <v>0</v>
      </c>
      <c r="BK909" s="35">
        <f>BK892*'People_Inputs'!$O$55</f>
        <v>0</v>
      </c>
      <c r="BL909" s="35">
        <f>BL892*'People_Inputs'!$O$55</f>
        <v>0</v>
      </c>
      <c r="BM909" s="35">
        <f>BM892*'People_Inputs'!$O$55</f>
        <v>0</v>
      </c>
      <c r="BN909" s="35">
        <f>BN892*'People_Inputs'!$O$55</f>
        <v>0</v>
      </c>
      <c r="BO909" s="35">
        <f>BO892*'People_Inputs'!$O$55</f>
        <v>0</v>
      </c>
    </row>
    <row r="910" ht="28" customHeight="1">
      <c r="A910" s="2" t="str">
        <v>SLOT45.EQUIPMENT</v>
      </c>
      <c r="B910" s="6" t="str">
        <v>SLOT45 IT equipment purchase</v>
      </c>
      <c r="C910" s="2" t="str">
        <v>EUR</v>
      </c>
      <c r="D910" s="2" t="str">
        <v>SUM</v>
      </c>
      <c r="E910" s="36">
        <f>SUM(H910:BO910)</f>
        <v>0</v>
      </c>
      <c r="F910" s="6" t="str">
        <v>Spare row; inactive until a hire and an exit month are entered on People_Inputs</v>
      </c>
      <c r="G910" s="2"/>
      <c r="H910" s="35">
        <f>IF(AND(H891=1,(H$6-'People_Inputs'!$H$55)/'Inputs'!$E$26=ROUNDDOWN((H$6-'People_Inputs'!$H$55)/'Inputs'!$E$26,0)),'People_Inputs'!$P$55,0)</f>
        <v>0</v>
      </c>
      <c r="I910" s="35">
        <f>IF(AND(I891=1,(I$6-'People_Inputs'!$H$55)/'Inputs'!$E$26=ROUNDDOWN((I$6-'People_Inputs'!$H$55)/'Inputs'!$E$26,0)),'People_Inputs'!$P$55,0)</f>
        <v>0</v>
      </c>
      <c r="J910" s="35">
        <f>IF(AND(J891=1,(J$6-'People_Inputs'!$H$55)/'Inputs'!$E$26=ROUNDDOWN((J$6-'People_Inputs'!$H$55)/'Inputs'!$E$26,0)),'People_Inputs'!$P$55,0)</f>
        <v>0</v>
      </c>
      <c r="K910" s="35">
        <f>IF(AND(K891=1,(K$6-'People_Inputs'!$H$55)/'Inputs'!$E$26=ROUNDDOWN((K$6-'People_Inputs'!$H$55)/'Inputs'!$E$26,0)),'People_Inputs'!$P$55,0)</f>
        <v>0</v>
      </c>
      <c r="L910" s="35">
        <f>IF(AND(L891=1,(L$6-'People_Inputs'!$H$55)/'Inputs'!$E$26=ROUNDDOWN((L$6-'People_Inputs'!$H$55)/'Inputs'!$E$26,0)),'People_Inputs'!$P$55,0)</f>
        <v>0</v>
      </c>
      <c r="M910" s="35">
        <f>IF(AND(M891=1,(M$6-'People_Inputs'!$H$55)/'Inputs'!$E$26=ROUNDDOWN((M$6-'People_Inputs'!$H$55)/'Inputs'!$E$26,0)),'People_Inputs'!$P$55,0)</f>
        <v>0</v>
      </c>
      <c r="N910" s="35">
        <f>IF(AND(N891=1,(N$6-'People_Inputs'!$H$55)/'Inputs'!$E$26=ROUNDDOWN((N$6-'People_Inputs'!$H$55)/'Inputs'!$E$26,0)),'People_Inputs'!$P$55,0)</f>
        <v>0</v>
      </c>
      <c r="O910" s="35">
        <f>IF(AND(O891=1,(O$6-'People_Inputs'!$H$55)/'Inputs'!$E$26=ROUNDDOWN((O$6-'People_Inputs'!$H$55)/'Inputs'!$E$26,0)),'People_Inputs'!$P$55,0)</f>
        <v>0</v>
      </c>
      <c r="P910" s="35">
        <f>IF(AND(P891=1,(P$6-'People_Inputs'!$H$55)/'Inputs'!$E$26=ROUNDDOWN((P$6-'People_Inputs'!$H$55)/'Inputs'!$E$26,0)),'People_Inputs'!$P$55,0)</f>
        <v>0</v>
      </c>
      <c r="Q910" s="35">
        <f>IF(AND(Q891=1,(Q$6-'People_Inputs'!$H$55)/'Inputs'!$E$26=ROUNDDOWN((Q$6-'People_Inputs'!$H$55)/'Inputs'!$E$26,0)),'People_Inputs'!$P$55,0)</f>
        <v>0</v>
      </c>
      <c r="R910" s="35">
        <f>IF(AND(R891=1,(R$6-'People_Inputs'!$H$55)/'Inputs'!$E$26=ROUNDDOWN((R$6-'People_Inputs'!$H$55)/'Inputs'!$E$26,0)),'People_Inputs'!$P$55,0)</f>
        <v>0</v>
      </c>
      <c r="S910" s="35">
        <f>IF(AND(S891=1,(S$6-'People_Inputs'!$H$55)/'Inputs'!$E$26=ROUNDDOWN((S$6-'People_Inputs'!$H$55)/'Inputs'!$E$26,0)),'People_Inputs'!$P$55,0)</f>
        <v>0</v>
      </c>
      <c r="T910" s="35">
        <f>IF(AND(T891=1,(T$6-'People_Inputs'!$H$55)/'Inputs'!$E$26=ROUNDDOWN((T$6-'People_Inputs'!$H$55)/'Inputs'!$E$26,0)),'People_Inputs'!$P$55,0)</f>
        <v>0</v>
      </c>
      <c r="U910" s="35">
        <f>IF(AND(U891=1,(U$6-'People_Inputs'!$H$55)/'Inputs'!$E$26=ROUNDDOWN((U$6-'People_Inputs'!$H$55)/'Inputs'!$E$26,0)),'People_Inputs'!$P$55,0)</f>
        <v>0</v>
      </c>
      <c r="V910" s="35">
        <f>IF(AND(V891=1,(V$6-'People_Inputs'!$H$55)/'Inputs'!$E$26=ROUNDDOWN((V$6-'People_Inputs'!$H$55)/'Inputs'!$E$26,0)),'People_Inputs'!$P$55,0)</f>
        <v>0</v>
      </c>
      <c r="W910" s="35">
        <f>IF(AND(W891=1,(W$6-'People_Inputs'!$H$55)/'Inputs'!$E$26=ROUNDDOWN((W$6-'People_Inputs'!$H$55)/'Inputs'!$E$26,0)),'People_Inputs'!$P$55,0)</f>
        <v>0</v>
      </c>
      <c r="X910" s="35">
        <f>IF(AND(X891=1,(X$6-'People_Inputs'!$H$55)/'Inputs'!$E$26=ROUNDDOWN((X$6-'People_Inputs'!$H$55)/'Inputs'!$E$26,0)),'People_Inputs'!$P$55,0)</f>
        <v>0</v>
      </c>
      <c r="Y910" s="35">
        <f>IF(AND(Y891=1,(Y$6-'People_Inputs'!$H$55)/'Inputs'!$E$26=ROUNDDOWN((Y$6-'People_Inputs'!$H$55)/'Inputs'!$E$26,0)),'People_Inputs'!$P$55,0)</f>
        <v>0</v>
      </c>
      <c r="Z910" s="35">
        <f>IF(AND(Z891=1,(Z$6-'People_Inputs'!$H$55)/'Inputs'!$E$26=ROUNDDOWN((Z$6-'People_Inputs'!$H$55)/'Inputs'!$E$26,0)),'People_Inputs'!$P$55,0)</f>
        <v>0</v>
      </c>
      <c r="AA910" s="35">
        <f>IF(AND(AA891=1,(AA$6-'People_Inputs'!$H$55)/'Inputs'!$E$26=ROUNDDOWN((AA$6-'People_Inputs'!$H$55)/'Inputs'!$E$26,0)),'People_Inputs'!$P$55,0)</f>
        <v>0</v>
      </c>
      <c r="AB910" s="35">
        <f>IF(AND(AB891=1,(AB$6-'People_Inputs'!$H$55)/'Inputs'!$E$26=ROUNDDOWN((AB$6-'People_Inputs'!$H$55)/'Inputs'!$E$26,0)),'People_Inputs'!$P$55,0)</f>
        <v>0</v>
      </c>
      <c r="AC910" s="35">
        <f>IF(AND(AC891=1,(AC$6-'People_Inputs'!$H$55)/'Inputs'!$E$26=ROUNDDOWN((AC$6-'People_Inputs'!$H$55)/'Inputs'!$E$26,0)),'People_Inputs'!$P$55,0)</f>
        <v>0</v>
      </c>
      <c r="AD910" s="35">
        <f>IF(AND(AD891=1,(AD$6-'People_Inputs'!$H$55)/'Inputs'!$E$26=ROUNDDOWN((AD$6-'People_Inputs'!$H$55)/'Inputs'!$E$26,0)),'People_Inputs'!$P$55,0)</f>
        <v>0</v>
      </c>
      <c r="AE910" s="35">
        <f>IF(AND(AE891=1,(AE$6-'People_Inputs'!$H$55)/'Inputs'!$E$26=ROUNDDOWN((AE$6-'People_Inputs'!$H$55)/'Inputs'!$E$26,0)),'People_Inputs'!$P$55,0)</f>
        <v>0</v>
      </c>
      <c r="AF910" s="35">
        <f>IF(AND(AF891=1,(AF$6-'People_Inputs'!$H$55)/'Inputs'!$E$26=ROUNDDOWN((AF$6-'People_Inputs'!$H$55)/'Inputs'!$E$26,0)),'People_Inputs'!$P$55,0)</f>
        <v>0</v>
      </c>
      <c r="AG910" s="35">
        <f>IF(AND(AG891=1,(AG$6-'People_Inputs'!$H$55)/'Inputs'!$E$26=ROUNDDOWN((AG$6-'People_Inputs'!$H$55)/'Inputs'!$E$26,0)),'People_Inputs'!$P$55,0)</f>
        <v>0</v>
      </c>
      <c r="AH910" s="35">
        <f>IF(AND(AH891=1,(AH$6-'People_Inputs'!$H$55)/'Inputs'!$E$26=ROUNDDOWN((AH$6-'People_Inputs'!$H$55)/'Inputs'!$E$26,0)),'People_Inputs'!$P$55,0)</f>
        <v>0</v>
      </c>
      <c r="AI910" s="35">
        <f>IF(AND(AI891=1,(AI$6-'People_Inputs'!$H$55)/'Inputs'!$E$26=ROUNDDOWN((AI$6-'People_Inputs'!$H$55)/'Inputs'!$E$26,0)),'People_Inputs'!$P$55,0)</f>
        <v>0</v>
      </c>
      <c r="AJ910" s="35">
        <f>IF(AND(AJ891=1,(AJ$6-'People_Inputs'!$H$55)/'Inputs'!$E$26=ROUNDDOWN((AJ$6-'People_Inputs'!$H$55)/'Inputs'!$E$26,0)),'People_Inputs'!$P$55,0)</f>
        <v>0</v>
      </c>
      <c r="AK910" s="35">
        <f>IF(AND(AK891=1,(AK$6-'People_Inputs'!$H$55)/'Inputs'!$E$26=ROUNDDOWN((AK$6-'People_Inputs'!$H$55)/'Inputs'!$E$26,0)),'People_Inputs'!$P$55,0)</f>
        <v>0</v>
      </c>
      <c r="AL910" s="35">
        <f>IF(AND(AL891=1,(AL$6-'People_Inputs'!$H$55)/'Inputs'!$E$26=ROUNDDOWN((AL$6-'People_Inputs'!$H$55)/'Inputs'!$E$26,0)),'People_Inputs'!$P$55,0)</f>
        <v>0</v>
      </c>
      <c r="AM910" s="35">
        <f>IF(AND(AM891=1,(AM$6-'People_Inputs'!$H$55)/'Inputs'!$E$26=ROUNDDOWN((AM$6-'People_Inputs'!$H$55)/'Inputs'!$E$26,0)),'People_Inputs'!$P$55,0)</f>
        <v>0</v>
      </c>
      <c r="AN910" s="35">
        <f>IF(AND(AN891=1,(AN$6-'People_Inputs'!$H$55)/'Inputs'!$E$26=ROUNDDOWN((AN$6-'People_Inputs'!$H$55)/'Inputs'!$E$26,0)),'People_Inputs'!$P$55,0)</f>
        <v>0</v>
      </c>
      <c r="AO910" s="35">
        <f>IF(AND(AO891=1,(AO$6-'People_Inputs'!$H$55)/'Inputs'!$E$26=ROUNDDOWN((AO$6-'People_Inputs'!$H$55)/'Inputs'!$E$26,0)),'People_Inputs'!$P$55,0)</f>
        <v>0</v>
      </c>
      <c r="AP910" s="35">
        <f>IF(AND(AP891=1,(AP$6-'People_Inputs'!$H$55)/'Inputs'!$E$26=ROUNDDOWN((AP$6-'People_Inputs'!$H$55)/'Inputs'!$E$26,0)),'People_Inputs'!$P$55,0)</f>
        <v>0</v>
      </c>
      <c r="AQ910" s="35">
        <f>IF(AND(AQ891=1,(AQ$6-'People_Inputs'!$H$55)/'Inputs'!$E$26=ROUNDDOWN((AQ$6-'People_Inputs'!$H$55)/'Inputs'!$E$26,0)),'People_Inputs'!$P$55,0)</f>
        <v>0</v>
      </c>
      <c r="AR910" s="35">
        <f>IF(AND(AR891=1,(AR$6-'People_Inputs'!$H$55)/'Inputs'!$E$26=ROUNDDOWN((AR$6-'People_Inputs'!$H$55)/'Inputs'!$E$26,0)),'People_Inputs'!$P$55,0)</f>
        <v>0</v>
      </c>
      <c r="AS910" s="35">
        <f>IF(AND(AS891=1,(AS$6-'People_Inputs'!$H$55)/'Inputs'!$E$26=ROUNDDOWN((AS$6-'People_Inputs'!$H$55)/'Inputs'!$E$26,0)),'People_Inputs'!$P$55,0)</f>
        <v>0</v>
      </c>
      <c r="AT910" s="35">
        <f>IF(AND(AT891=1,(AT$6-'People_Inputs'!$H$55)/'Inputs'!$E$26=ROUNDDOWN((AT$6-'People_Inputs'!$H$55)/'Inputs'!$E$26,0)),'People_Inputs'!$P$55,0)</f>
        <v>0</v>
      </c>
      <c r="AU910" s="35">
        <f>IF(AND(AU891=1,(AU$6-'People_Inputs'!$H$55)/'Inputs'!$E$26=ROUNDDOWN((AU$6-'People_Inputs'!$H$55)/'Inputs'!$E$26,0)),'People_Inputs'!$P$55,0)</f>
        <v>0</v>
      </c>
      <c r="AV910" s="35">
        <f>IF(AND(AV891=1,(AV$6-'People_Inputs'!$H$55)/'Inputs'!$E$26=ROUNDDOWN((AV$6-'People_Inputs'!$H$55)/'Inputs'!$E$26,0)),'People_Inputs'!$P$55,0)</f>
        <v>0</v>
      </c>
      <c r="AW910" s="35">
        <f>IF(AND(AW891=1,(AW$6-'People_Inputs'!$H$55)/'Inputs'!$E$26=ROUNDDOWN((AW$6-'People_Inputs'!$H$55)/'Inputs'!$E$26,0)),'People_Inputs'!$P$55,0)</f>
        <v>0</v>
      </c>
      <c r="AX910" s="35">
        <f>IF(AND(AX891=1,(AX$6-'People_Inputs'!$H$55)/'Inputs'!$E$26=ROUNDDOWN((AX$6-'People_Inputs'!$H$55)/'Inputs'!$E$26,0)),'People_Inputs'!$P$55,0)</f>
        <v>0</v>
      </c>
      <c r="AY910" s="35">
        <f>IF(AND(AY891=1,(AY$6-'People_Inputs'!$H$55)/'Inputs'!$E$26=ROUNDDOWN((AY$6-'People_Inputs'!$H$55)/'Inputs'!$E$26,0)),'People_Inputs'!$P$55,0)</f>
        <v>0</v>
      </c>
      <c r="AZ910" s="35">
        <f>IF(AND(AZ891=1,(AZ$6-'People_Inputs'!$H$55)/'Inputs'!$E$26=ROUNDDOWN((AZ$6-'People_Inputs'!$H$55)/'Inputs'!$E$26,0)),'People_Inputs'!$P$55,0)</f>
        <v>0</v>
      </c>
      <c r="BA910" s="35">
        <f>IF(AND(BA891=1,(BA$6-'People_Inputs'!$H$55)/'Inputs'!$E$26=ROUNDDOWN((BA$6-'People_Inputs'!$H$55)/'Inputs'!$E$26,0)),'People_Inputs'!$P$55,0)</f>
        <v>0</v>
      </c>
      <c r="BB910" s="35">
        <f>IF(AND(BB891=1,(BB$6-'People_Inputs'!$H$55)/'Inputs'!$E$26=ROUNDDOWN((BB$6-'People_Inputs'!$H$55)/'Inputs'!$E$26,0)),'People_Inputs'!$P$55,0)</f>
        <v>0</v>
      </c>
      <c r="BC910" s="35">
        <f>IF(AND(BC891=1,(BC$6-'People_Inputs'!$H$55)/'Inputs'!$E$26=ROUNDDOWN((BC$6-'People_Inputs'!$H$55)/'Inputs'!$E$26,0)),'People_Inputs'!$P$55,0)</f>
        <v>0</v>
      </c>
      <c r="BD910" s="35">
        <f>IF(AND(BD891=1,(BD$6-'People_Inputs'!$H$55)/'Inputs'!$E$26=ROUNDDOWN((BD$6-'People_Inputs'!$H$55)/'Inputs'!$E$26,0)),'People_Inputs'!$P$55,0)</f>
        <v>0</v>
      </c>
      <c r="BE910" s="35">
        <f>IF(AND(BE891=1,(BE$6-'People_Inputs'!$H$55)/'Inputs'!$E$26=ROUNDDOWN((BE$6-'People_Inputs'!$H$55)/'Inputs'!$E$26,0)),'People_Inputs'!$P$55,0)</f>
        <v>0</v>
      </c>
      <c r="BF910" s="35">
        <f>IF(AND(BF891=1,(BF$6-'People_Inputs'!$H$55)/'Inputs'!$E$26=ROUNDDOWN((BF$6-'People_Inputs'!$H$55)/'Inputs'!$E$26,0)),'People_Inputs'!$P$55,0)</f>
        <v>0</v>
      </c>
      <c r="BG910" s="35">
        <f>IF(AND(BG891=1,(BG$6-'People_Inputs'!$H$55)/'Inputs'!$E$26=ROUNDDOWN((BG$6-'People_Inputs'!$H$55)/'Inputs'!$E$26,0)),'People_Inputs'!$P$55,0)</f>
        <v>0</v>
      </c>
      <c r="BH910" s="35">
        <f>IF(AND(BH891=1,(BH$6-'People_Inputs'!$H$55)/'Inputs'!$E$26=ROUNDDOWN((BH$6-'People_Inputs'!$H$55)/'Inputs'!$E$26,0)),'People_Inputs'!$P$55,0)</f>
        <v>0</v>
      </c>
      <c r="BI910" s="35">
        <f>IF(AND(BI891=1,(BI$6-'People_Inputs'!$H$55)/'Inputs'!$E$26=ROUNDDOWN((BI$6-'People_Inputs'!$H$55)/'Inputs'!$E$26,0)),'People_Inputs'!$P$55,0)</f>
        <v>0</v>
      </c>
      <c r="BJ910" s="35">
        <f>IF(AND(BJ891=1,(BJ$6-'People_Inputs'!$H$55)/'Inputs'!$E$26=ROUNDDOWN((BJ$6-'People_Inputs'!$H$55)/'Inputs'!$E$26,0)),'People_Inputs'!$P$55,0)</f>
        <v>0</v>
      </c>
      <c r="BK910" s="35">
        <f>IF(AND(BK891=1,(BK$6-'People_Inputs'!$H$55)/'Inputs'!$E$26=ROUNDDOWN((BK$6-'People_Inputs'!$H$55)/'Inputs'!$E$26,0)),'People_Inputs'!$P$55,0)</f>
        <v>0</v>
      </c>
      <c r="BL910" s="35">
        <f>IF(AND(BL891=1,(BL$6-'People_Inputs'!$H$55)/'Inputs'!$E$26=ROUNDDOWN((BL$6-'People_Inputs'!$H$55)/'Inputs'!$E$26,0)),'People_Inputs'!$P$55,0)</f>
        <v>0</v>
      </c>
      <c r="BM910" s="35">
        <f>IF(AND(BM891=1,(BM$6-'People_Inputs'!$H$55)/'Inputs'!$E$26=ROUNDDOWN((BM$6-'People_Inputs'!$H$55)/'Inputs'!$E$26,0)),'People_Inputs'!$P$55,0)</f>
        <v>0</v>
      </c>
      <c r="BN910" s="35">
        <f>IF(AND(BN891=1,(BN$6-'People_Inputs'!$H$55)/'Inputs'!$E$26=ROUNDDOWN((BN$6-'People_Inputs'!$H$55)/'Inputs'!$E$26,0)),'People_Inputs'!$P$55,0)</f>
        <v>0</v>
      </c>
      <c r="BO910" s="35">
        <f>IF(AND(BO891=1,(BO$6-'People_Inputs'!$H$55)/'Inputs'!$E$26=ROUNDDOWN((BO$6-'People_Inputs'!$H$55)/'Inputs'!$E$26,0)),'People_Inputs'!$P$55,0)</f>
        <v>0</v>
      </c>
    </row>
    <row r="911" ht="28" customHeight="1">
      <c r="A911" s="2" t="str">
        <v>SLOT46.ACTIVE</v>
      </c>
      <c r="B911" s="6" t="str">
        <v>SLOT46 active in the month (1 = yes)</v>
      </c>
      <c r="C911" s="2" t="str">
        <v>count</v>
      </c>
      <c r="D911" s="2" t="str">
        <v>END</v>
      </c>
      <c r="E911" s="34">
        <f>BO911</f>
        <v>0</v>
      </c>
      <c r="F911" s="6" t="str">
        <v>Spare row; inactive until a hire and an exit month are entered on People_Inputs</v>
      </c>
      <c r="G911" s="2"/>
      <c r="H911" s="33">
        <f>IF(AND(H$6&gt;='People_Inputs'!$H$56,H$6&lt;='People_Inputs'!$I$56),1,0)</f>
        <v>0</v>
      </c>
      <c r="I911" s="33">
        <f>IF(AND(I$6&gt;='People_Inputs'!$H$56,I$6&lt;='People_Inputs'!$I$56),1,0)</f>
        <v>0</v>
      </c>
      <c r="J911" s="33">
        <f>IF(AND(J$6&gt;='People_Inputs'!$H$56,J$6&lt;='People_Inputs'!$I$56),1,0)</f>
        <v>0</v>
      </c>
      <c r="K911" s="33">
        <f>IF(AND(K$6&gt;='People_Inputs'!$H$56,K$6&lt;='People_Inputs'!$I$56),1,0)</f>
        <v>0</v>
      </c>
      <c r="L911" s="33">
        <f>IF(AND(L$6&gt;='People_Inputs'!$H$56,L$6&lt;='People_Inputs'!$I$56),1,0)</f>
        <v>0</v>
      </c>
      <c r="M911" s="33">
        <f>IF(AND(M$6&gt;='People_Inputs'!$H$56,M$6&lt;='People_Inputs'!$I$56),1,0)</f>
        <v>0</v>
      </c>
      <c r="N911" s="33">
        <f>IF(AND(N$6&gt;='People_Inputs'!$H$56,N$6&lt;='People_Inputs'!$I$56),1,0)</f>
        <v>0</v>
      </c>
      <c r="O911" s="33">
        <f>IF(AND(O$6&gt;='People_Inputs'!$H$56,O$6&lt;='People_Inputs'!$I$56),1,0)</f>
        <v>0</v>
      </c>
      <c r="P911" s="33">
        <f>IF(AND(P$6&gt;='People_Inputs'!$H$56,P$6&lt;='People_Inputs'!$I$56),1,0)</f>
        <v>0</v>
      </c>
      <c r="Q911" s="33">
        <f>IF(AND(Q$6&gt;='People_Inputs'!$H$56,Q$6&lt;='People_Inputs'!$I$56),1,0)</f>
        <v>0</v>
      </c>
      <c r="R911" s="33">
        <f>IF(AND(R$6&gt;='People_Inputs'!$H$56,R$6&lt;='People_Inputs'!$I$56),1,0)</f>
        <v>0</v>
      </c>
      <c r="S911" s="33">
        <f>IF(AND(S$6&gt;='People_Inputs'!$H$56,S$6&lt;='People_Inputs'!$I$56),1,0)</f>
        <v>0</v>
      </c>
      <c r="T911" s="33">
        <f>IF(AND(T$6&gt;='People_Inputs'!$H$56,T$6&lt;='People_Inputs'!$I$56),1,0)</f>
        <v>0</v>
      </c>
      <c r="U911" s="33">
        <f>IF(AND(U$6&gt;='People_Inputs'!$H$56,U$6&lt;='People_Inputs'!$I$56),1,0)</f>
        <v>0</v>
      </c>
      <c r="V911" s="33">
        <f>IF(AND(V$6&gt;='People_Inputs'!$H$56,V$6&lt;='People_Inputs'!$I$56),1,0)</f>
        <v>0</v>
      </c>
      <c r="W911" s="33">
        <f>IF(AND(W$6&gt;='People_Inputs'!$H$56,W$6&lt;='People_Inputs'!$I$56),1,0)</f>
        <v>0</v>
      </c>
      <c r="X911" s="33">
        <f>IF(AND(X$6&gt;='People_Inputs'!$H$56,X$6&lt;='People_Inputs'!$I$56),1,0)</f>
        <v>0</v>
      </c>
      <c r="Y911" s="33">
        <f>IF(AND(Y$6&gt;='People_Inputs'!$H$56,Y$6&lt;='People_Inputs'!$I$56),1,0)</f>
        <v>0</v>
      </c>
      <c r="Z911" s="33">
        <f>IF(AND(Z$6&gt;='People_Inputs'!$H$56,Z$6&lt;='People_Inputs'!$I$56),1,0)</f>
        <v>0</v>
      </c>
      <c r="AA911" s="33">
        <f>IF(AND(AA$6&gt;='People_Inputs'!$H$56,AA$6&lt;='People_Inputs'!$I$56),1,0)</f>
        <v>0</v>
      </c>
      <c r="AB911" s="33">
        <f>IF(AND(AB$6&gt;='People_Inputs'!$H$56,AB$6&lt;='People_Inputs'!$I$56),1,0)</f>
        <v>0</v>
      </c>
      <c r="AC911" s="33">
        <f>IF(AND(AC$6&gt;='People_Inputs'!$H$56,AC$6&lt;='People_Inputs'!$I$56),1,0)</f>
        <v>0</v>
      </c>
      <c r="AD911" s="33">
        <f>IF(AND(AD$6&gt;='People_Inputs'!$H$56,AD$6&lt;='People_Inputs'!$I$56),1,0)</f>
        <v>0</v>
      </c>
      <c r="AE911" s="33">
        <f>IF(AND(AE$6&gt;='People_Inputs'!$H$56,AE$6&lt;='People_Inputs'!$I$56),1,0)</f>
        <v>0</v>
      </c>
      <c r="AF911" s="33">
        <f>IF(AND(AF$6&gt;='People_Inputs'!$H$56,AF$6&lt;='People_Inputs'!$I$56),1,0)</f>
        <v>0</v>
      </c>
      <c r="AG911" s="33">
        <f>IF(AND(AG$6&gt;='People_Inputs'!$H$56,AG$6&lt;='People_Inputs'!$I$56),1,0)</f>
        <v>0</v>
      </c>
      <c r="AH911" s="33">
        <f>IF(AND(AH$6&gt;='People_Inputs'!$H$56,AH$6&lt;='People_Inputs'!$I$56),1,0)</f>
        <v>0</v>
      </c>
      <c r="AI911" s="33">
        <f>IF(AND(AI$6&gt;='People_Inputs'!$H$56,AI$6&lt;='People_Inputs'!$I$56),1,0)</f>
        <v>0</v>
      </c>
      <c r="AJ911" s="33">
        <f>IF(AND(AJ$6&gt;='People_Inputs'!$H$56,AJ$6&lt;='People_Inputs'!$I$56),1,0)</f>
        <v>0</v>
      </c>
      <c r="AK911" s="33">
        <f>IF(AND(AK$6&gt;='People_Inputs'!$H$56,AK$6&lt;='People_Inputs'!$I$56),1,0)</f>
        <v>0</v>
      </c>
      <c r="AL911" s="33">
        <f>IF(AND(AL$6&gt;='People_Inputs'!$H$56,AL$6&lt;='People_Inputs'!$I$56),1,0)</f>
        <v>0</v>
      </c>
      <c r="AM911" s="33">
        <f>IF(AND(AM$6&gt;='People_Inputs'!$H$56,AM$6&lt;='People_Inputs'!$I$56),1,0)</f>
        <v>0</v>
      </c>
      <c r="AN911" s="33">
        <f>IF(AND(AN$6&gt;='People_Inputs'!$H$56,AN$6&lt;='People_Inputs'!$I$56),1,0)</f>
        <v>0</v>
      </c>
      <c r="AO911" s="33">
        <f>IF(AND(AO$6&gt;='People_Inputs'!$H$56,AO$6&lt;='People_Inputs'!$I$56),1,0)</f>
        <v>0</v>
      </c>
      <c r="AP911" s="33">
        <f>IF(AND(AP$6&gt;='People_Inputs'!$H$56,AP$6&lt;='People_Inputs'!$I$56),1,0)</f>
        <v>0</v>
      </c>
      <c r="AQ911" s="33">
        <f>IF(AND(AQ$6&gt;='People_Inputs'!$H$56,AQ$6&lt;='People_Inputs'!$I$56),1,0)</f>
        <v>0</v>
      </c>
      <c r="AR911" s="33">
        <f>IF(AND(AR$6&gt;='People_Inputs'!$H$56,AR$6&lt;='People_Inputs'!$I$56),1,0)</f>
        <v>0</v>
      </c>
      <c r="AS911" s="33">
        <f>IF(AND(AS$6&gt;='People_Inputs'!$H$56,AS$6&lt;='People_Inputs'!$I$56),1,0)</f>
        <v>0</v>
      </c>
      <c r="AT911" s="33">
        <f>IF(AND(AT$6&gt;='People_Inputs'!$H$56,AT$6&lt;='People_Inputs'!$I$56),1,0)</f>
        <v>0</v>
      </c>
      <c r="AU911" s="33">
        <f>IF(AND(AU$6&gt;='People_Inputs'!$H$56,AU$6&lt;='People_Inputs'!$I$56),1,0)</f>
        <v>0</v>
      </c>
      <c r="AV911" s="33">
        <f>IF(AND(AV$6&gt;='People_Inputs'!$H$56,AV$6&lt;='People_Inputs'!$I$56),1,0)</f>
        <v>0</v>
      </c>
      <c r="AW911" s="33">
        <f>IF(AND(AW$6&gt;='People_Inputs'!$H$56,AW$6&lt;='People_Inputs'!$I$56),1,0)</f>
        <v>0</v>
      </c>
      <c r="AX911" s="33">
        <f>IF(AND(AX$6&gt;='People_Inputs'!$H$56,AX$6&lt;='People_Inputs'!$I$56),1,0)</f>
        <v>0</v>
      </c>
      <c r="AY911" s="33">
        <f>IF(AND(AY$6&gt;='People_Inputs'!$H$56,AY$6&lt;='People_Inputs'!$I$56),1,0)</f>
        <v>0</v>
      </c>
      <c r="AZ911" s="33">
        <f>IF(AND(AZ$6&gt;='People_Inputs'!$H$56,AZ$6&lt;='People_Inputs'!$I$56),1,0)</f>
        <v>0</v>
      </c>
      <c r="BA911" s="33">
        <f>IF(AND(BA$6&gt;='People_Inputs'!$H$56,BA$6&lt;='People_Inputs'!$I$56),1,0)</f>
        <v>0</v>
      </c>
      <c r="BB911" s="33">
        <f>IF(AND(BB$6&gt;='People_Inputs'!$H$56,BB$6&lt;='People_Inputs'!$I$56),1,0)</f>
        <v>0</v>
      </c>
      <c r="BC911" s="33">
        <f>IF(AND(BC$6&gt;='People_Inputs'!$H$56,BC$6&lt;='People_Inputs'!$I$56),1,0)</f>
        <v>0</v>
      </c>
      <c r="BD911" s="33">
        <f>IF(AND(BD$6&gt;='People_Inputs'!$H$56,BD$6&lt;='People_Inputs'!$I$56),1,0)</f>
        <v>0</v>
      </c>
      <c r="BE911" s="33">
        <f>IF(AND(BE$6&gt;='People_Inputs'!$H$56,BE$6&lt;='People_Inputs'!$I$56),1,0)</f>
        <v>0</v>
      </c>
      <c r="BF911" s="33">
        <f>IF(AND(BF$6&gt;='People_Inputs'!$H$56,BF$6&lt;='People_Inputs'!$I$56),1,0)</f>
        <v>0</v>
      </c>
      <c r="BG911" s="33">
        <f>IF(AND(BG$6&gt;='People_Inputs'!$H$56,BG$6&lt;='People_Inputs'!$I$56),1,0)</f>
        <v>0</v>
      </c>
      <c r="BH911" s="33">
        <f>IF(AND(BH$6&gt;='People_Inputs'!$H$56,BH$6&lt;='People_Inputs'!$I$56),1,0)</f>
        <v>0</v>
      </c>
      <c r="BI911" s="33">
        <f>IF(AND(BI$6&gt;='People_Inputs'!$H$56,BI$6&lt;='People_Inputs'!$I$56),1,0)</f>
        <v>0</v>
      </c>
      <c r="BJ911" s="33">
        <f>IF(AND(BJ$6&gt;='People_Inputs'!$H$56,BJ$6&lt;='People_Inputs'!$I$56),1,0)</f>
        <v>0</v>
      </c>
      <c r="BK911" s="33">
        <f>IF(AND(BK$6&gt;='People_Inputs'!$H$56,BK$6&lt;='People_Inputs'!$I$56),1,0)</f>
        <v>0</v>
      </c>
      <c r="BL911" s="33">
        <f>IF(AND(BL$6&gt;='People_Inputs'!$H$56,BL$6&lt;='People_Inputs'!$I$56),1,0)</f>
        <v>0</v>
      </c>
      <c r="BM911" s="33">
        <f>IF(AND(BM$6&gt;='People_Inputs'!$H$56,BM$6&lt;='People_Inputs'!$I$56),1,0)</f>
        <v>0</v>
      </c>
      <c r="BN911" s="33">
        <f>IF(AND(BN$6&gt;='People_Inputs'!$H$56,BN$6&lt;='People_Inputs'!$I$56),1,0)</f>
        <v>0</v>
      </c>
      <c r="BO911" s="33">
        <f>IF(AND(BO$6&gt;='People_Inputs'!$H$56,BO$6&lt;='People_Inputs'!$I$56),1,0)</f>
        <v>0</v>
      </c>
    </row>
    <row r="912" ht="28" customHeight="1">
      <c r="A912" s="2" t="str">
        <v>SLOT46.FTE</v>
      </c>
      <c r="B912" s="6" t="str">
        <v>SLOT46 FTE</v>
      </c>
      <c r="C912" s="2" t="str">
        <v>FTE</v>
      </c>
      <c r="D912" s="2" t="str">
        <v>END</v>
      </c>
      <c r="E912" s="34">
        <f>BO912</f>
        <v>0</v>
      </c>
      <c r="F912" s="6" t="str">
        <v>Spare row; inactive until a hire and an exit month are entered on People_Inputs</v>
      </c>
      <c r="G912" s="2"/>
      <c r="H912" s="33">
        <f>H911*'People_Inputs'!$J$56</f>
        <v>0</v>
      </c>
      <c r="I912" s="33">
        <f>I911*'People_Inputs'!$J$56</f>
        <v>0</v>
      </c>
      <c r="J912" s="33">
        <f>J911*'People_Inputs'!$J$56</f>
        <v>0</v>
      </c>
      <c r="K912" s="33">
        <f>K911*'People_Inputs'!$J$56</f>
        <v>0</v>
      </c>
      <c r="L912" s="33">
        <f>L911*'People_Inputs'!$J$56</f>
        <v>0</v>
      </c>
      <c r="M912" s="33">
        <f>M911*'People_Inputs'!$J$56</f>
        <v>0</v>
      </c>
      <c r="N912" s="33">
        <f>N911*'People_Inputs'!$J$56</f>
        <v>0</v>
      </c>
      <c r="O912" s="33">
        <f>O911*'People_Inputs'!$J$56</f>
        <v>0</v>
      </c>
      <c r="P912" s="33">
        <f>P911*'People_Inputs'!$J$56</f>
        <v>0</v>
      </c>
      <c r="Q912" s="33">
        <f>Q911*'People_Inputs'!$J$56</f>
        <v>0</v>
      </c>
      <c r="R912" s="33">
        <f>R911*'People_Inputs'!$J$56</f>
        <v>0</v>
      </c>
      <c r="S912" s="33">
        <f>S911*'People_Inputs'!$J$56</f>
        <v>0</v>
      </c>
      <c r="T912" s="33">
        <f>T911*'People_Inputs'!$J$56</f>
        <v>0</v>
      </c>
      <c r="U912" s="33">
        <f>U911*'People_Inputs'!$J$56</f>
        <v>0</v>
      </c>
      <c r="V912" s="33">
        <f>V911*'People_Inputs'!$J$56</f>
        <v>0</v>
      </c>
      <c r="W912" s="33">
        <f>W911*'People_Inputs'!$J$56</f>
        <v>0</v>
      </c>
      <c r="X912" s="33">
        <f>X911*'People_Inputs'!$J$56</f>
        <v>0</v>
      </c>
      <c r="Y912" s="33">
        <f>Y911*'People_Inputs'!$J$56</f>
        <v>0</v>
      </c>
      <c r="Z912" s="33">
        <f>Z911*'People_Inputs'!$J$56</f>
        <v>0</v>
      </c>
      <c r="AA912" s="33">
        <f>AA911*'People_Inputs'!$J$56</f>
        <v>0</v>
      </c>
      <c r="AB912" s="33">
        <f>AB911*'People_Inputs'!$J$56</f>
        <v>0</v>
      </c>
      <c r="AC912" s="33">
        <f>AC911*'People_Inputs'!$J$56</f>
        <v>0</v>
      </c>
      <c r="AD912" s="33">
        <f>AD911*'People_Inputs'!$J$56</f>
        <v>0</v>
      </c>
      <c r="AE912" s="33">
        <f>AE911*'People_Inputs'!$J$56</f>
        <v>0</v>
      </c>
      <c r="AF912" s="33">
        <f>AF911*'People_Inputs'!$J$56</f>
        <v>0</v>
      </c>
      <c r="AG912" s="33">
        <f>AG911*'People_Inputs'!$J$56</f>
        <v>0</v>
      </c>
      <c r="AH912" s="33">
        <f>AH911*'People_Inputs'!$J$56</f>
        <v>0</v>
      </c>
      <c r="AI912" s="33">
        <f>AI911*'People_Inputs'!$J$56</f>
        <v>0</v>
      </c>
      <c r="AJ912" s="33">
        <f>AJ911*'People_Inputs'!$J$56</f>
        <v>0</v>
      </c>
      <c r="AK912" s="33">
        <f>AK911*'People_Inputs'!$J$56</f>
        <v>0</v>
      </c>
      <c r="AL912" s="33">
        <f>AL911*'People_Inputs'!$J$56</f>
        <v>0</v>
      </c>
      <c r="AM912" s="33">
        <f>AM911*'People_Inputs'!$J$56</f>
        <v>0</v>
      </c>
      <c r="AN912" s="33">
        <f>AN911*'People_Inputs'!$J$56</f>
        <v>0</v>
      </c>
      <c r="AO912" s="33">
        <f>AO911*'People_Inputs'!$J$56</f>
        <v>0</v>
      </c>
      <c r="AP912" s="33">
        <f>AP911*'People_Inputs'!$J$56</f>
        <v>0</v>
      </c>
      <c r="AQ912" s="33">
        <f>AQ911*'People_Inputs'!$J$56</f>
        <v>0</v>
      </c>
      <c r="AR912" s="33">
        <f>AR911*'People_Inputs'!$J$56</f>
        <v>0</v>
      </c>
      <c r="AS912" s="33">
        <f>AS911*'People_Inputs'!$J$56</f>
        <v>0</v>
      </c>
      <c r="AT912" s="33">
        <f>AT911*'People_Inputs'!$J$56</f>
        <v>0</v>
      </c>
      <c r="AU912" s="33">
        <f>AU911*'People_Inputs'!$J$56</f>
        <v>0</v>
      </c>
      <c r="AV912" s="33">
        <f>AV911*'People_Inputs'!$J$56</f>
        <v>0</v>
      </c>
      <c r="AW912" s="33">
        <f>AW911*'People_Inputs'!$J$56</f>
        <v>0</v>
      </c>
      <c r="AX912" s="33">
        <f>AX911*'People_Inputs'!$J$56</f>
        <v>0</v>
      </c>
      <c r="AY912" s="33">
        <f>AY911*'People_Inputs'!$J$56</f>
        <v>0</v>
      </c>
      <c r="AZ912" s="33">
        <f>AZ911*'People_Inputs'!$J$56</f>
        <v>0</v>
      </c>
      <c r="BA912" s="33">
        <f>BA911*'People_Inputs'!$J$56</f>
        <v>0</v>
      </c>
      <c r="BB912" s="33">
        <f>BB911*'People_Inputs'!$J$56</f>
        <v>0</v>
      </c>
      <c r="BC912" s="33">
        <f>BC911*'People_Inputs'!$J$56</f>
        <v>0</v>
      </c>
      <c r="BD912" s="33">
        <f>BD911*'People_Inputs'!$J$56</f>
        <v>0</v>
      </c>
      <c r="BE912" s="33">
        <f>BE911*'People_Inputs'!$J$56</f>
        <v>0</v>
      </c>
      <c r="BF912" s="33">
        <f>BF911*'People_Inputs'!$J$56</f>
        <v>0</v>
      </c>
      <c r="BG912" s="33">
        <f>BG911*'People_Inputs'!$J$56</f>
        <v>0</v>
      </c>
      <c r="BH912" s="33">
        <f>BH911*'People_Inputs'!$J$56</f>
        <v>0</v>
      </c>
      <c r="BI912" s="33">
        <f>BI911*'People_Inputs'!$J$56</f>
        <v>0</v>
      </c>
      <c r="BJ912" s="33">
        <f>BJ911*'People_Inputs'!$J$56</f>
        <v>0</v>
      </c>
      <c r="BK912" s="33">
        <f>BK911*'People_Inputs'!$J$56</f>
        <v>0</v>
      </c>
      <c r="BL912" s="33">
        <f>BL911*'People_Inputs'!$J$56</f>
        <v>0</v>
      </c>
      <c r="BM912" s="33">
        <f>BM911*'People_Inputs'!$J$56</f>
        <v>0</v>
      </c>
      <c r="BN912" s="33">
        <f>BN911*'People_Inputs'!$J$56</f>
        <v>0</v>
      </c>
      <c r="BO912" s="33">
        <f>BO911*'People_Inputs'!$J$56</f>
        <v>0</v>
      </c>
    </row>
    <row r="913" ht="28" customHeight="1">
      <c r="A913" s="2" t="str">
        <v>SLOT46.EMPLOYEE</v>
      </c>
      <c r="B913" s="6" t="str">
        <v>SLOT46 employee with social insurance (1 = yes)</v>
      </c>
      <c r="C913" s="2" t="str">
        <v>count</v>
      </c>
      <c r="D913" s="2" t="str">
        <v>END</v>
      </c>
      <c r="E913" s="34">
        <f>BO913</f>
        <v>0</v>
      </c>
      <c r="F913" s="6" t="str">
        <v>Spare row; inactive until a hire and an exit month are entered on People_Inputs</v>
      </c>
      <c r="G913" s="2"/>
      <c r="H913" s="33">
        <f>H911*'People_Inputs'!$N$56</f>
        <v>0</v>
      </c>
      <c r="I913" s="33">
        <f>I911*'People_Inputs'!$N$56</f>
        <v>0</v>
      </c>
      <c r="J913" s="33">
        <f>J911*'People_Inputs'!$N$56</f>
        <v>0</v>
      </c>
      <c r="K913" s="33">
        <f>K911*'People_Inputs'!$N$56</f>
        <v>0</v>
      </c>
      <c r="L913" s="33">
        <f>L911*'People_Inputs'!$N$56</f>
        <v>0</v>
      </c>
      <c r="M913" s="33">
        <f>M911*'People_Inputs'!$N$56</f>
        <v>0</v>
      </c>
      <c r="N913" s="33">
        <f>N911*'People_Inputs'!$N$56</f>
        <v>0</v>
      </c>
      <c r="O913" s="33">
        <f>O911*'People_Inputs'!$N$56</f>
        <v>0</v>
      </c>
      <c r="P913" s="33">
        <f>P911*'People_Inputs'!$N$56</f>
        <v>0</v>
      </c>
      <c r="Q913" s="33">
        <f>Q911*'People_Inputs'!$N$56</f>
        <v>0</v>
      </c>
      <c r="R913" s="33">
        <f>R911*'People_Inputs'!$N$56</f>
        <v>0</v>
      </c>
      <c r="S913" s="33">
        <f>S911*'People_Inputs'!$N$56</f>
        <v>0</v>
      </c>
      <c r="T913" s="33">
        <f>T911*'People_Inputs'!$N$56</f>
        <v>0</v>
      </c>
      <c r="U913" s="33">
        <f>U911*'People_Inputs'!$N$56</f>
        <v>0</v>
      </c>
      <c r="V913" s="33">
        <f>V911*'People_Inputs'!$N$56</f>
        <v>0</v>
      </c>
      <c r="W913" s="33">
        <f>W911*'People_Inputs'!$N$56</f>
        <v>0</v>
      </c>
      <c r="X913" s="33">
        <f>X911*'People_Inputs'!$N$56</f>
        <v>0</v>
      </c>
      <c r="Y913" s="33">
        <f>Y911*'People_Inputs'!$N$56</f>
        <v>0</v>
      </c>
      <c r="Z913" s="33">
        <f>Z911*'People_Inputs'!$N$56</f>
        <v>0</v>
      </c>
      <c r="AA913" s="33">
        <f>AA911*'People_Inputs'!$N$56</f>
        <v>0</v>
      </c>
      <c r="AB913" s="33">
        <f>AB911*'People_Inputs'!$N$56</f>
        <v>0</v>
      </c>
      <c r="AC913" s="33">
        <f>AC911*'People_Inputs'!$N$56</f>
        <v>0</v>
      </c>
      <c r="AD913" s="33">
        <f>AD911*'People_Inputs'!$N$56</f>
        <v>0</v>
      </c>
      <c r="AE913" s="33">
        <f>AE911*'People_Inputs'!$N$56</f>
        <v>0</v>
      </c>
      <c r="AF913" s="33">
        <f>AF911*'People_Inputs'!$N$56</f>
        <v>0</v>
      </c>
      <c r="AG913" s="33">
        <f>AG911*'People_Inputs'!$N$56</f>
        <v>0</v>
      </c>
      <c r="AH913" s="33">
        <f>AH911*'People_Inputs'!$N$56</f>
        <v>0</v>
      </c>
      <c r="AI913" s="33">
        <f>AI911*'People_Inputs'!$N$56</f>
        <v>0</v>
      </c>
      <c r="AJ913" s="33">
        <f>AJ911*'People_Inputs'!$N$56</f>
        <v>0</v>
      </c>
      <c r="AK913" s="33">
        <f>AK911*'People_Inputs'!$N$56</f>
        <v>0</v>
      </c>
      <c r="AL913" s="33">
        <f>AL911*'People_Inputs'!$N$56</f>
        <v>0</v>
      </c>
      <c r="AM913" s="33">
        <f>AM911*'People_Inputs'!$N$56</f>
        <v>0</v>
      </c>
      <c r="AN913" s="33">
        <f>AN911*'People_Inputs'!$N$56</f>
        <v>0</v>
      </c>
      <c r="AO913" s="33">
        <f>AO911*'People_Inputs'!$N$56</f>
        <v>0</v>
      </c>
      <c r="AP913" s="33">
        <f>AP911*'People_Inputs'!$N$56</f>
        <v>0</v>
      </c>
      <c r="AQ913" s="33">
        <f>AQ911*'People_Inputs'!$N$56</f>
        <v>0</v>
      </c>
      <c r="AR913" s="33">
        <f>AR911*'People_Inputs'!$N$56</f>
        <v>0</v>
      </c>
      <c r="AS913" s="33">
        <f>AS911*'People_Inputs'!$N$56</f>
        <v>0</v>
      </c>
      <c r="AT913" s="33">
        <f>AT911*'People_Inputs'!$N$56</f>
        <v>0</v>
      </c>
      <c r="AU913" s="33">
        <f>AU911*'People_Inputs'!$N$56</f>
        <v>0</v>
      </c>
      <c r="AV913" s="33">
        <f>AV911*'People_Inputs'!$N$56</f>
        <v>0</v>
      </c>
      <c r="AW913" s="33">
        <f>AW911*'People_Inputs'!$N$56</f>
        <v>0</v>
      </c>
      <c r="AX913" s="33">
        <f>AX911*'People_Inputs'!$N$56</f>
        <v>0</v>
      </c>
      <c r="AY913" s="33">
        <f>AY911*'People_Inputs'!$N$56</f>
        <v>0</v>
      </c>
      <c r="AZ913" s="33">
        <f>AZ911*'People_Inputs'!$N$56</f>
        <v>0</v>
      </c>
      <c r="BA913" s="33">
        <f>BA911*'People_Inputs'!$N$56</f>
        <v>0</v>
      </c>
      <c r="BB913" s="33">
        <f>BB911*'People_Inputs'!$N$56</f>
        <v>0</v>
      </c>
      <c r="BC913" s="33">
        <f>BC911*'People_Inputs'!$N$56</f>
        <v>0</v>
      </c>
      <c r="BD913" s="33">
        <f>BD911*'People_Inputs'!$N$56</f>
        <v>0</v>
      </c>
      <c r="BE913" s="33">
        <f>BE911*'People_Inputs'!$N$56</f>
        <v>0</v>
      </c>
      <c r="BF913" s="33">
        <f>BF911*'People_Inputs'!$N$56</f>
        <v>0</v>
      </c>
      <c r="BG913" s="33">
        <f>BG911*'People_Inputs'!$N$56</f>
        <v>0</v>
      </c>
      <c r="BH913" s="33">
        <f>BH911*'People_Inputs'!$N$56</f>
        <v>0</v>
      </c>
      <c r="BI913" s="33">
        <f>BI911*'People_Inputs'!$N$56</f>
        <v>0</v>
      </c>
      <c r="BJ913" s="33">
        <f>BJ911*'People_Inputs'!$N$56</f>
        <v>0</v>
      </c>
      <c r="BK913" s="33">
        <f>BK911*'People_Inputs'!$N$56</f>
        <v>0</v>
      </c>
      <c r="BL913" s="33">
        <f>BL911*'People_Inputs'!$N$56</f>
        <v>0</v>
      </c>
      <c r="BM913" s="33">
        <f>BM911*'People_Inputs'!$N$56</f>
        <v>0</v>
      </c>
      <c r="BN913" s="33">
        <f>BN911*'People_Inputs'!$N$56</f>
        <v>0</v>
      </c>
      <c r="BO913" s="33">
        <f>BO911*'People_Inputs'!$N$56</f>
        <v>0</v>
      </c>
    </row>
    <row r="914" ht="28" customHeight="1">
      <c r="A914" s="2" t="str">
        <v>SLOT46.ANNUAL</v>
      </c>
      <c r="B914" s="6" t="str">
        <v>SLOT46 annual salary at 1.0 FTE, indexed</v>
      </c>
      <c r="C914" s="2" t="str">
        <v>EUR</v>
      </c>
      <c r="D914" s="2" t="str">
        <v>END</v>
      </c>
      <c r="E914" s="36">
        <f>BO914</f>
        <v>0</v>
      </c>
      <c r="F914" s="6" t="str">
        <v>Spare row; inactive until a hire and an exit month are entered on People_Inputs</v>
      </c>
      <c r="G914" s="2"/>
      <c r="H914" s="35">
        <f>'People_Inputs'!$K$56*(1+'People_Inputs'!$L$56)^(H$8-'Inputs'!$E$29)</f>
        <v>0</v>
      </c>
      <c r="I914" s="35">
        <f>'People_Inputs'!$K$56*(1+'People_Inputs'!$L$56)^(I$8-'Inputs'!$E$29)</f>
        <v>0</v>
      </c>
      <c r="J914" s="35">
        <f>'People_Inputs'!$K$56*(1+'People_Inputs'!$L$56)^(J$8-'Inputs'!$E$29)</f>
        <v>0</v>
      </c>
      <c r="K914" s="35">
        <f>'People_Inputs'!$K$56*(1+'People_Inputs'!$L$56)^(K$8-'Inputs'!$E$29)</f>
        <v>0</v>
      </c>
      <c r="L914" s="35">
        <f>'People_Inputs'!$K$56*(1+'People_Inputs'!$L$56)^(L$8-'Inputs'!$E$29)</f>
        <v>0</v>
      </c>
      <c r="M914" s="35">
        <f>'People_Inputs'!$K$56*(1+'People_Inputs'!$L$56)^(M$8-'Inputs'!$E$29)</f>
        <v>0</v>
      </c>
      <c r="N914" s="35">
        <f>'People_Inputs'!$K$56*(1+'People_Inputs'!$L$56)^(N$8-'Inputs'!$E$29)</f>
        <v>0</v>
      </c>
      <c r="O914" s="35">
        <f>'People_Inputs'!$K$56*(1+'People_Inputs'!$L$56)^(O$8-'Inputs'!$E$29)</f>
        <v>0</v>
      </c>
      <c r="P914" s="35">
        <f>'People_Inputs'!$K$56*(1+'People_Inputs'!$L$56)^(P$8-'Inputs'!$E$29)</f>
        <v>0</v>
      </c>
      <c r="Q914" s="35">
        <f>'People_Inputs'!$K$56*(1+'People_Inputs'!$L$56)^(Q$8-'Inputs'!$E$29)</f>
        <v>0</v>
      </c>
      <c r="R914" s="35">
        <f>'People_Inputs'!$K$56*(1+'People_Inputs'!$L$56)^(R$8-'Inputs'!$E$29)</f>
        <v>0</v>
      </c>
      <c r="S914" s="35">
        <f>'People_Inputs'!$K$56*(1+'People_Inputs'!$L$56)^(S$8-'Inputs'!$E$29)</f>
        <v>0</v>
      </c>
      <c r="T914" s="35">
        <f>'People_Inputs'!$K$56*(1+'People_Inputs'!$L$56)^(T$8-'Inputs'!$E$29)</f>
        <v>0</v>
      </c>
      <c r="U914" s="35">
        <f>'People_Inputs'!$K$56*(1+'People_Inputs'!$L$56)^(U$8-'Inputs'!$E$29)</f>
        <v>0</v>
      </c>
      <c r="V914" s="35">
        <f>'People_Inputs'!$K$56*(1+'People_Inputs'!$L$56)^(V$8-'Inputs'!$E$29)</f>
        <v>0</v>
      </c>
      <c r="W914" s="35">
        <f>'People_Inputs'!$K$56*(1+'People_Inputs'!$L$56)^(W$8-'Inputs'!$E$29)</f>
        <v>0</v>
      </c>
      <c r="X914" s="35">
        <f>'People_Inputs'!$K$56*(1+'People_Inputs'!$L$56)^(X$8-'Inputs'!$E$29)</f>
        <v>0</v>
      </c>
      <c r="Y914" s="35">
        <f>'People_Inputs'!$K$56*(1+'People_Inputs'!$L$56)^(Y$8-'Inputs'!$E$29)</f>
        <v>0</v>
      </c>
      <c r="Z914" s="35">
        <f>'People_Inputs'!$K$56*(1+'People_Inputs'!$L$56)^(Z$8-'Inputs'!$E$29)</f>
        <v>0</v>
      </c>
      <c r="AA914" s="35">
        <f>'People_Inputs'!$K$56*(1+'People_Inputs'!$L$56)^(AA$8-'Inputs'!$E$29)</f>
        <v>0</v>
      </c>
      <c r="AB914" s="35">
        <f>'People_Inputs'!$K$56*(1+'People_Inputs'!$L$56)^(AB$8-'Inputs'!$E$29)</f>
        <v>0</v>
      </c>
      <c r="AC914" s="35">
        <f>'People_Inputs'!$K$56*(1+'People_Inputs'!$L$56)^(AC$8-'Inputs'!$E$29)</f>
        <v>0</v>
      </c>
      <c r="AD914" s="35">
        <f>'People_Inputs'!$K$56*(1+'People_Inputs'!$L$56)^(AD$8-'Inputs'!$E$29)</f>
        <v>0</v>
      </c>
      <c r="AE914" s="35">
        <f>'People_Inputs'!$K$56*(1+'People_Inputs'!$L$56)^(AE$8-'Inputs'!$E$29)</f>
        <v>0</v>
      </c>
      <c r="AF914" s="35">
        <f>'People_Inputs'!$K$56*(1+'People_Inputs'!$L$56)^(AF$8-'Inputs'!$E$29)</f>
        <v>0</v>
      </c>
      <c r="AG914" s="35">
        <f>'People_Inputs'!$K$56*(1+'People_Inputs'!$L$56)^(AG$8-'Inputs'!$E$29)</f>
        <v>0</v>
      </c>
      <c r="AH914" s="35">
        <f>'People_Inputs'!$K$56*(1+'People_Inputs'!$L$56)^(AH$8-'Inputs'!$E$29)</f>
        <v>0</v>
      </c>
      <c r="AI914" s="35">
        <f>'People_Inputs'!$K$56*(1+'People_Inputs'!$L$56)^(AI$8-'Inputs'!$E$29)</f>
        <v>0</v>
      </c>
      <c r="AJ914" s="35">
        <f>'People_Inputs'!$K$56*(1+'People_Inputs'!$L$56)^(AJ$8-'Inputs'!$E$29)</f>
        <v>0</v>
      </c>
      <c r="AK914" s="35">
        <f>'People_Inputs'!$K$56*(1+'People_Inputs'!$L$56)^(AK$8-'Inputs'!$E$29)</f>
        <v>0</v>
      </c>
      <c r="AL914" s="35">
        <f>'People_Inputs'!$K$56*(1+'People_Inputs'!$L$56)^(AL$8-'Inputs'!$E$29)</f>
        <v>0</v>
      </c>
      <c r="AM914" s="35">
        <f>'People_Inputs'!$K$56*(1+'People_Inputs'!$L$56)^(AM$8-'Inputs'!$E$29)</f>
        <v>0</v>
      </c>
      <c r="AN914" s="35">
        <f>'People_Inputs'!$K$56*(1+'People_Inputs'!$L$56)^(AN$8-'Inputs'!$E$29)</f>
        <v>0</v>
      </c>
      <c r="AO914" s="35">
        <f>'People_Inputs'!$K$56*(1+'People_Inputs'!$L$56)^(AO$8-'Inputs'!$E$29)</f>
        <v>0</v>
      </c>
      <c r="AP914" s="35">
        <f>'People_Inputs'!$K$56*(1+'People_Inputs'!$L$56)^(AP$8-'Inputs'!$E$29)</f>
        <v>0</v>
      </c>
      <c r="AQ914" s="35">
        <f>'People_Inputs'!$K$56*(1+'People_Inputs'!$L$56)^(AQ$8-'Inputs'!$E$29)</f>
        <v>0</v>
      </c>
      <c r="AR914" s="35">
        <f>'People_Inputs'!$K$56*(1+'People_Inputs'!$L$56)^(AR$8-'Inputs'!$E$29)</f>
        <v>0</v>
      </c>
      <c r="AS914" s="35">
        <f>'People_Inputs'!$K$56*(1+'People_Inputs'!$L$56)^(AS$8-'Inputs'!$E$29)</f>
        <v>0</v>
      </c>
      <c r="AT914" s="35">
        <f>'People_Inputs'!$K$56*(1+'People_Inputs'!$L$56)^(AT$8-'Inputs'!$E$29)</f>
        <v>0</v>
      </c>
      <c r="AU914" s="35">
        <f>'People_Inputs'!$K$56*(1+'People_Inputs'!$L$56)^(AU$8-'Inputs'!$E$29)</f>
        <v>0</v>
      </c>
      <c r="AV914" s="35">
        <f>'People_Inputs'!$K$56*(1+'People_Inputs'!$L$56)^(AV$8-'Inputs'!$E$29)</f>
        <v>0</v>
      </c>
      <c r="AW914" s="35">
        <f>'People_Inputs'!$K$56*(1+'People_Inputs'!$L$56)^(AW$8-'Inputs'!$E$29)</f>
        <v>0</v>
      </c>
      <c r="AX914" s="35">
        <f>'People_Inputs'!$K$56*(1+'People_Inputs'!$L$56)^(AX$8-'Inputs'!$E$29)</f>
        <v>0</v>
      </c>
      <c r="AY914" s="35">
        <f>'People_Inputs'!$K$56*(1+'People_Inputs'!$L$56)^(AY$8-'Inputs'!$E$29)</f>
        <v>0</v>
      </c>
      <c r="AZ914" s="35">
        <f>'People_Inputs'!$K$56*(1+'People_Inputs'!$L$56)^(AZ$8-'Inputs'!$E$29)</f>
        <v>0</v>
      </c>
      <c r="BA914" s="35">
        <f>'People_Inputs'!$K$56*(1+'People_Inputs'!$L$56)^(BA$8-'Inputs'!$E$29)</f>
        <v>0</v>
      </c>
      <c r="BB914" s="35">
        <f>'People_Inputs'!$K$56*(1+'People_Inputs'!$L$56)^(BB$8-'Inputs'!$E$29)</f>
        <v>0</v>
      </c>
      <c r="BC914" s="35">
        <f>'People_Inputs'!$K$56*(1+'People_Inputs'!$L$56)^(BC$8-'Inputs'!$E$29)</f>
        <v>0</v>
      </c>
      <c r="BD914" s="35">
        <f>'People_Inputs'!$K$56*(1+'People_Inputs'!$L$56)^(BD$8-'Inputs'!$E$29)</f>
        <v>0</v>
      </c>
      <c r="BE914" s="35">
        <f>'People_Inputs'!$K$56*(1+'People_Inputs'!$L$56)^(BE$8-'Inputs'!$E$29)</f>
        <v>0</v>
      </c>
      <c r="BF914" s="35">
        <f>'People_Inputs'!$K$56*(1+'People_Inputs'!$L$56)^(BF$8-'Inputs'!$E$29)</f>
        <v>0</v>
      </c>
      <c r="BG914" s="35">
        <f>'People_Inputs'!$K$56*(1+'People_Inputs'!$L$56)^(BG$8-'Inputs'!$E$29)</f>
        <v>0</v>
      </c>
      <c r="BH914" s="35">
        <f>'People_Inputs'!$K$56*(1+'People_Inputs'!$L$56)^(BH$8-'Inputs'!$E$29)</f>
        <v>0</v>
      </c>
      <c r="BI914" s="35">
        <f>'People_Inputs'!$K$56*(1+'People_Inputs'!$L$56)^(BI$8-'Inputs'!$E$29)</f>
        <v>0</v>
      </c>
      <c r="BJ914" s="35">
        <f>'People_Inputs'!$K$56*(1+'People_Inputs'!$L$56)^(BJ$8-'Inputs'!$E$29)</f>
        <v>0</v>
      </c>
      <c r="BK914" s="35">
        <f>'People_Inputs'!$K$56*(1+'People_Inputs'!$L$56)^(BK$8-'Inputs'!$E$29)</f>
        <v>0</v>
      </c>
      <c r="BL914" s="35">
        <f>'People_Inputs'!$K$56*(1+'People_Inputs'!$L$56)^(BL$8-'Inputs'!$E$29)</f>
        <v>0</v>
      </c>
      <c r="BM914" s="35">
        <f>'People_Inputs'!$K$56*(1+'People_Inputs'!$L$56)^(BM$8-'Inputs'!$E$29)</f>
        <v>0</v>
      </c>
      <c r="BN914" s="35">
        <f>'People_Inputs'!$K$56*(1+'People_Inputs'!$L$56)^(BN$8-'Inputs'!$E$29)</f>
        <v>0</v>
      </c>
      <c r="BO914" s="35">
        <f>'People_Inputs'!$K$56*(1+'People_Inputs'!$L$56)^(BO$8-'Inputs'!$E$29)</f>
        <v>0</v>
      </c>
    </row>
    <row r="915" ht="28" customHeight="1">
      <c r="A915" s="2" t="str">
        <v>SLOT46.SALARY</v>
      </c>
      <c r="B915" s="6" t="str">
        <v>SLOT46 gross salary</v>
      </c>
      <c r="C915" s="2" t="str">
        <v>EUR</v>
      </c>
      <c r="D915" s="2" t="str">
        <v>SUM</v>
      </c>
      <c r="E915" s="36">
        <f>SUM(H915:BO915)</f>
        <v>0.0</v>
      </c>
      <c r="F915" s="6" t="str">
        <v>Spare row; inactive until a hire and an exit month are entered on People_Inputs</v>
      </c>
      <c r="G915" s="2"/>
      <c r="H915" s="36">
        <f>H914*H912/12</f>
        <v>0.0</v>
      </c>
      <c r="I915" s="36">
        <f>I914*I912/12</f>
        <v>0.0</v>
      </c>
      <c r="J915" s="36">
        <f>J914*J912/12</f>
        <v>0.0</v>
      </c>
      <c r="K915" s="36">
        <f>K914*K912/12</f>
        <v>0.0</v>
      </c>
      <c r="L915" s="36">
        <f>L914*L912/12</f>
        <v>0.0</v>
      </c>
      <c r="M915" s="36">
        <f>M914*M912/12</f>
        <v>0.0</v>
      </c>
      <c r="N915" s="36">
        <f>N914*N912/12</f>
        <v>0.0</v>
      </c>
      <c r="O915" s="36">
        <f>O914*O912/12</f>
        <v>0.0</v>
      </c>
      <c r="P915" s="36">
        <f>P914*P912/12</f>
        <v>0.0</v>
      </c>
      <c r="Q915" s="36">
        <f>Q914*Q912/12</f>
        <v>0.0</v>
      </c>
      <c r="R915" s="36">
        <f>R914*R912/12</f>
        <v>0.0</v>
      </c>
      <c r="S915" s="36">
        <f>S914*S912/12</f>
        <v>0.0</v>
      </c>
      <c r="T915" s="36">
        <f>T914*T912/12</f>
        <v>0.0</v>
      </c>
      <c r="U915" s="36">
        <f>U914*U912/12</f>
        <v>0.0</v>
      </c>
      <c r="V915" s="36">
        <f>V914*V912/12</f>
        <v>0.0</v>
      </c>
      <c r="W915" s="36">
        <f>W914*W912/12</f>
        <v>0.0</v>
      </c>
      <c r="X915" s="36">
        <f>X914*X912/12</f>
        <v>0.0</v>
      </c>
      <c r="Y915" s="36">
        <f>Y914*Y912/12</f>
        <v>0.0</v>
      </c>
      <c r="Z915" s="36">
        <f>Z914*Z912/12</f>
        <v>0.0</v>
      </c>
      <c r="AA915" s="36">
        <f>AA914*AA912/12</f>
        <v>0.0</v>
      </c>
      <c r="AB915" s="36">
        <f>AB914*AB912/12</f>
        <v>0.0</v>
      </c>
      <c r="AC915" s="36">
        <f>AC914*AC912/12</f>
        <v>0.0</v>
      </c>
      <c r="AD915" s="36">
        <f>AD914*AD912/12</f>
        <v>0.0</v>
      </c>
      <c r="AE915" s="36">
        <f>AE914*AE912/12</f>
        <v>0.0</v>
      </c>
      <c r="AF915" s="36">
        <f>AF914*AF912/12</f>
        <v>0.0</v>
      </c>
      <c r="AG915" s="36">
        <f>AG914*AG912/12</f>
        <v>0.0</v>
      </c>
      <c r="AH915" s="36">
        <f>AH914*AH912/12</f>
        <v>0.0</v>
      </c>
      <c r="AI915" s="36">
        <f>AI914*AI912/12</f>
        <v>0.0</v>
      </c>
      <c r="AJ915" s="36">
        <f>AJ914*AJ912/12</f>
        <v>0.0</v>
      </c>
      <c r="AK915" s="36">
        <f>AK914*AK912/12</f>
        <v>0.0</v>
      </c>
      <c r="AL915" s="36">
        <f>AL914*AL912/12</f>
        <v>0.0</v>
      </c>
      <c r="AM915" s="36">
        <f>AM914*AM912/12</f>
        <v>0.0</v>
      </c>
      <c r="AN915" s="36">
        <f>AN914*AN912/12</f>
        <v>0.0</v>
      </c>
      <c r="AO915" s="36">
        <f>AO914*AO912/12</f>
        <v>0.0</v>
      </c>
      <c r="AP915" s="36">
        <f>AP914*AP912/12</f>
        <v>0.0</v>
      </c>
      <c r="AQ915" s="36">
        <f>AQ914*AQ912/12</f>
        <v>0.0</v>
      </c>
      <c r="AR915" s="36">
        <f>AR914*AR912/12</f>
        <v>0.0</v>
      </c>
      <c r="AS915" s="36">
        <f>AS914*AS912/12</f>
        <v>0.0</v>
      </c>
      <c r="AT915" s="36">
        <f>AT914*AT912/12</f>
        <v>0.0</v>
      </c>
      <c r="AU915" s="36">
        <f>AU914*AU912/12</f>
        <v>0.0</v>
      </c>
      <c r="AV915" s="36">
        <f>AV914*AV912/12</f>
        <v>0.0</v>
      </c>
      <c r="AW915" s="36">
        <f>AW914*AW912/12</f>
        <v>0.0</v>
      </c>
      <c r="AX915" s="36">
        <f>AX914*AX912/12</f>
        <v>0.0</v>
      </c>
      <c r="AY915" s="36">
        <f>AY914*AY912/12</f>
        <v>0.0</v>
      </c>
      <c r="AZ915" s="36">
        <f>AZ914*AZ912/12</f>
        <v>0.0</v>
      </c>
      <c r="BA915" s="36">
        <f>BA914*BA912/12</f>
        <v>0.0</v>
      </c>
      <c r="BB915" s="36">
        <f>BB914*BB912/12</f>
        <v>0.0</v>
      </c>
      <c r="BC915" s="36">
        <f>BC914*BC912/12</f>
        <v>0.0</v>
      </c>
      <c r="BD915" s="36">
        <f>BD914*BD912/12</f>
        <v>0.0</v>
      </c>
      <c r="BE915" s="36">
        <f>BE914*BE912/12</f>
        <v>0.0</v>
      </c>
      <c r="BF915" s="36">
        <f>BF914*BF912/12</f>
        <v>0.0</v>
      </c>
      <c r="BG915" s="36">
        <f>BG914*BG912/12</f>
        <v>0.0</v>
      </c>
      <c r="BH915" s="36">
        <f>BH914*BH912/12</f>
        <v>0.0</v>
      </c>
      <c r="BI915" s="36">
        <f>BI914*BI912/12</f>
        <v>0.0</v>
      </c>
      <c r="BJ915" s="36">
        <f>BJ914*BJ912/12</f>
        <v>0.0</v>
      </c>
      <c r="BK915" s="36">
        <f>BK914*BK912/12</f>
        <v>0.0</v>
      </c>
      <c r="BL915" s="36">
        <f>BL914*BL912/12</f>
        <v>0.0</v>
      </c>
      <c r="BM915" s="36">
        <f>BM914*BM912/12</f>
        <v>0.0</v>
      </c>
      <c r="BN915" s="36">
        <f>BN914*BN912/12</f>
        <v>0.0</v>
      </c>
      <c r="BO915" s="36">
        <f>BO914*BO912/12</f>
        <v>0.0</v>
      </c>
    </row>
    <row r="916" ht="28" customHeight="1">
      <c r="A916" s="2" t="str">
        <v>SLOT46.RV_BASE</v>
      </c>
      <c r="B916" s="6" t="str">
        <v>SLOT46 pension / unemployment contribution base</v>
      </c>
      <c r="C916" s="2" t="str">
        <v>EUR</v>
      </c>
      <c r="D916" s="2" t="str">
        <v>SUM</v>
      </c>
      <c r="E916" s="36">
        <f>SUM(H916:BO916)</f>
        <v>0.0</v>
      </c>
      <c r="F916" s="6" t="str">
        <v>Spare row; inactive until a hire and an exit month are entered on People_Inputs</v>
      </c>
      <c r="G916" s="2"/>
      <c r="H916" s="35">
        <f>H913*MIN(H915,'Payroll_Rates'!H12)</f>
        <v>0.0</v>
      </c>
      <c r="I916" s="35">
        <f>I913*MIN(I915,'Payroll_Rates'!I12)</f>
        <v>0.0</v>
      </c>
      <c r="J916" s="35">
        <f>J913*MIN(J915,'Payroll_Rates'!J12)</f>
        <v>0.0</v>
      </c>
      <c r="K916" s="35">
        <f>K913*MIN(K915,'Payroll_Rates'!K12)</f>
        <v>0.0</v>
      </c>
      <c r="L916" s="35">
        <f>L913*MIN(L915,'Payroll_Rates'!L12)</f>
        <v>0.0</v>
      </c>
      <c r="M916" s="35">
        <f>M913*MIN(M915,'Payroll_Rates'!M12)</f>
        <v>0.0</v>
      </c>
      <c r="N916" s="35">
        <f>N913*MIN(N915,'Payroll_Rates'!N12)</f>
        <v>0.0</v>
      </c>
      <c r="O916" s="35">
        <f>O913*MIN(O915,'Payroll_Rates'!O12)</f>
        <v>0.0</v>
      </c>
      <c r="P916" s="35">
        <f>P913*MIN(P915,'Payroll_Rates'!P12)</f>
        <v>0.0</v>
      </c>
      <c r="Q916" s="35">
        <f>Q913*MIN(Q915,'Payroll_Rates'!Q12)</f>
        <v>0.0</v>
      </c>
      <c r="R916" s="35">
        <f>R913*MIN(R915,'Payroll_Rates'!R12)</f>
        <v>0.0</v>
      </c>
      <c r="S916" s="35">
        <f>S913*MIN(S915,'Payroll_Rates'!S12)</f>
        <v>0.0</v>
      </c>
      <c r="T916" s="35">
        <f>T913*MIN(T915,'Payroll_Rates'!T12)</f>
        <v>0.0</v>
      </c>
      <c r="U916" s="35">
        <f>U913*MIN(U915,'Payroll_Rates'!U12)</f>
        <v>0.0</v>
      </c>
      <c r="V916" s="35">
        <f>V913*MIN(V915,'Payroll_Rates'!V12)</f>
        <v>0.0</v>
      </c>
      <c r="W916" s="35">
        <f>W913*MIN(W915,'Payroll_Rates'!W12)</f>
        <v>0.0</v>
      </c>
      <c r="X916" s="35">
        <f>X913*MIN(X915,'Payroll_Rates'!X12)</f>
        <v>0.0</v>
      </c>
      <c r="Y916" s="35">
        <f>Y913*MIN(Y915,'Payroll_Rates'!Y12)</f>
        <v>0.0</v>
      </c>
      <c r="Z916" s="35">
        <f>Z913*MIN(Z915,'Payroll_Rates'!Z12)</f>
        <v>0.0</v>
      </c>
      <c r="AA916" s="35">
        <f>AA913*MIN(AA915,'Payroll_Rates'!AA12)</f>
        <v>0.0</v>
      </c>
      <c r="AB916" s="35">
        <f>AB913*MIN(AB915,'Payroll_Rates'!AB12)</f>
        <v>0.0</v>
      </c>
      <c r="AC916" s="35">
        <f>AC913*MIN(AC915,'Payroll_Rates'!AC12)</f>
        <v>0.0</v>
      </c>
      <c r="AD916" s="35">
        <f>AD913*MIN(AD915,'Payroll_Rates'!AD12)</f>
        <v>0.0</v>
      </c>
      <c r="AE916" s="35">
        <f>AE913*MIN(AE915,'Payroll_Rates'!AE12)</f>
        <v>0.0</v>
      </c>
      <c r="AF916" s="35">
        <f>AF913*MIN(AF915,'Payroll_Rates'!AF12)</f>
        <v>0.0</v>
      </c>
      <c r="AG916" s="35">
        <f>AG913*MIN(AG915,'Payroll_Rates'!AG12)</f>
        <v>0.0</v>
      </c>
      <c r="AH916" s="35">
        <f>AH913*MIN(AH915,'Payroll_Rates'!AH12)</f>
        <v>0.0</v>
      </c>
      <c r="AI916" s="35">
        <f>AI913*MIN(AI915,'Payroll_Rates'!AI12)</f>
        <v>0.0</v>
      </c>
      <c r="AJ916" s="35">
        <f>AJ913*MIN(AJ915,'Payroll_Rates'!AJ12)</f>
        <v>0.0</v>
      </c>
      <c r="AK916" s="35">
        <f>AK913*MIN(AK915,'Payroll_Rates'!AK12)</f>
        <v>0.0</v>
      </c>
      <c r="AL916" s="35">
        <f>AL913*MIN(AL915,'Payroll_Rates'!AL12)</f>
        <v>0.0</v>
      </c>
      <c r="AM916" s="35">
        <f>AM913*MIN(AM915,'Payroll_Rates'!AM12)</f>
        <v>0.0</v>
      </c>
      <c r="AN916" s="35">
        <f>AN913*MIN(AN915,'Payroll_Rates'!AN12)</f>
        <v>0.0</v>
      </c>
      <c r="AO916" s="35">
        <f>AO913*MIN(AO915,'Payroll_Rates'!AO12)</f>
        <v>0.0</v>
      </c>
      <c r="AP916" s="35">
        <f>AP913*MIN(AP915,'Payroll_Rates'!AP12)</f>
        <v>0.0</v>
      </c>
      <c r="AQ916" s="35">
        <f>AQ913*MIN(AQ915,'Payroll_Rates'!AQ12)</f>
        <v>0.0</v>
      </c>
      <c r="AR916" s="35">
        <f>AR913*MIN(AR915,'Payroll_Rates'!AR12)</f>
        <v>0.0</v>
      </c>
      <c r="AS916" s="35">
        <f>AS913*MIN(AS915,'Payroll_Rates'!AS12)</f>
        <v>0.0</v>
      </c>
      <c r="AT916" s="35">
        <f>AT913*MIN(AT915,'Payroll_Rates'!AT12)</f>
        <v>0.0</v>
      </c>
      <c r="AU916" s="35">
        <f>AU913*MIN(AU915,'Payroll_Rates'!AU12)</f>
        <v>0.0</v>
      </c>
      <c r="AV916" s="35">
        <f>AV913*MIN(AV915,'Payroll_Rates'!AV12)</f>
        <v>0.0</v>
      </c>
      <c r="AW916" s="35">
        <f>AW913*MIN(AW915,'Payroll_Rates'!AW12)</f>
        <v>0.0</v>
      </c>
      <c r="AX916" s="35">
        <f>AX913*MIN(AX915,'Payroll_Rates'!AX12)</f>
        <v>0.0</v>
      </c>
      <c r="AY916" s="35">
        <f>AY913*MIN(AY915,'Payroll_Rates'!AY12)</f>
        <v>0.0</v>
      </c>
      <c r="AZ916" s="35">
        <f>AZ913*MIN(AZ915,'Payroll_Rates'!AZ12)</f>
        <v>0.0</v>
      </c>
      <c r="BA916" s="35">
        <f>BA913*MIN(BA915,'Payroll_Rates'!BA12)</f>
        <v>0.0</v>
      </c>
      <c r="BB916" s="35">
        <f>BB913*MIN(BB915,'Payroll_Rates'!BB12)</f>
        <v>0.0</v>
      </c>
      <c r="BC916" s="35">
        <f>BC913*MIN(BC915,'Payroll_Rates'!BC12)</f>
        <v>0.0</v>
      </c>
      <c r="BD916" s="35">
        <f>BD913*MIN(BD915,'Payroll_Rates'!BD12)</f>
        <v>0.0</v>
      </c>
      <c r="BE916" s="35">
        <f>BE913*MIN(BE915,'Payroll_Rates'!BE12)</f>
        <v>0.0</v>
      </c>
      <c r="BF916" s="35">
        <f>BF913*MIN(BF915,'Payroll_Rates'!BF12)</f>
        <v>0.0</v>
      </c>
      <c r="BG916" s="35">
        <f>BG913*MIN(BG915,'Payroll_Rates'!BG12)</f>
        <v>0.0</v>
      </c>
      <c r="BH916" s="35">
        <f>BH913*MIN(BH915,'Payroll_Rates'!BH12)</f>
        <v>0.0</v>
      </c>
      <c r="BI916" s="35">
        <f>BI913*MIN(BI915,'Payroll_Rates'!BI12)</f>
        <v>0.0</v>
      </c>
      <c r="BJ916" s="35">
        <f>BJ913*MIN(BJ915,'Payroll_Rates'!BJ12)</f>
        <v>0.0</v>
      </c>
      <c r="BK916" s="35">
        <f>BK913*MIN(BK915,'Payroll_Rates'!BK12)</f>
        <v>0.0</v>
      </c>
      <c r="BL916" s="35">
        <f>BL913*MIN(BL915,'Payroll_Rates'!BL12)</f>
        <v>0.0</v>
      </c>
      <c r="BM916" s="35">
        <f>BM913*MIN(BM915,'Payroll_Rates'!BM12)</f>
        <v>0.0</v>
      </c>
      <c r="BN916" s="35">
        <f>BN913*MIN(BN915,'Payroll_Rates'!BN12)</f>
        <v>0.0</v>
      </c>
      <c r="BO916" s="35">
        <f>BO913*MIN(BO915,'Payroll_Rates'!BO12)</f>
        <v>0.0</v>
      </c>
    </row>
    <row r="917" ht="28" customHeight="1">
      <c r="A917" s="2" t="str">
        <v>SLOT46.KV_BASE</v>
      </c>
      <c r="B917" s="6" t="str">
        <v>SLOT46 health / care contribution base</v>
      </c>
      <c r="C917" s="2" t="str">
        <v>EUR</v>
      </c>
      <c r="D917" s="2" t="str">
        <v>SUM</v>
      </c>
      <c r="E917" s="36">
        <f>SUM(H917:BO917)</f>
        <v>0.0</v>
      </c>
      <c r="F917" s="6" t="str">
        <v>Spare row; inactive until a hire and an exit month are entered on People_Inputs</v>
      </c>
      <c r="G917" s="2"/>
      <c r="H917" s="35">
        <f>H913*MIN(H915,'Payroll_Rates'!H13)</f>
        <v>0.0</v>
      </c>
      <c r="I917" s="35">
        <f>I913*MIN(I915,'Payroll_Rates'!I13)</f>
        <v>0.0</v>
      </c>
      <c r="J917" s="35">
        <f>J913*MIN(J915,'Payroll_Rates'!J13)</f>
        <v>0.0</v>
      </c>
      <c r="K917" s="35">
        <f>K913*MIN(K915,'Payroll_Rates'!K13)</f>
        <v>0.0</v>
      </c>
      <c r="L917" s="35">
        <f>L913*MIN(L915,'Payroll_Rates'!L13)</f>
        <v>0.0</v>
      </c>
      <c r="M917" s="35">
        <f>M913*MIN(M915,'Payroll_Rates'!M13)</f>
        <v>0.0</v>
      </c>
      <c r="N917" s="35">
        <f>N913*MIN(N915,'Payroll_Rates'!N13)</f>
        <v>0.0</v>
      </c>
      <c r="O917" s="35">
        <f>O913*MIN(O915,'Payroll_Rates'!O13)</f>
        <v>0.0</v>
      </c>
      <c r="P917" s="35">
        <f>P913*MIN(P915,'Payroll_Rates'!P13)</f>
        <v>0.0</v>
      </c>
      <c r="Q917" s="35">
        <f>Q913*MIN(Q915,'Payroll_Rates'!Q13)</f>
        <v>0.0</v>
      </c>
      <c r="R917" s="35">
        <f>R913*MIN(R915,'Payroll_Rates'!R13)</f>
        <v>0.0</v>
      </c>
      <c r="S917" s="35">
        <f>S913*MIN(S915,'Payroll_Rates'!S13)</f>
        <v>0.0</v>
      </c>
      <c r="T917" s="35">
        <f>T913*MIN(T915,'Payroll_Rates'!T13)</f>
        <v>0.0</v>
      </c>
      <c r="U917" s="35">
        <f>U913*MIN(U915,'Payroll_Rates'!U13)</f>
        <v>0.0</v>
      </c>
      <c r="V917" s="35">
        <f>V913*MIN(V915,'Payroll_Rates'!V13)</f>
        <v>0.0</v>
      </c>
      <c r="W917" s="35">
        <f>W913*MIN(W915,'Payroll_Rates'!W13)</f>
        <v>0.0</v>
      </c>
      <c r="X917" s="35">
        <f>X913*MIN(X915,'Payroll_Rates'!X13)</f>
        <v>0.0</v>
      </c>
      <c r="Y917" s="35">
        <f>Y913*MIN(Y915,'Payroll_Rates'!Y13)</f>
        <v>0.0</v>
      </c>
      <c r="Z917" s="35">
        <f>Z913*MIN(Z915,'Payroll_Rates'!Z13)</f>
        <v>0.0</v>
      </c>
      <c r="AA917" s="35">
        <f>AA913*MIN(AA915,'Payroll_Rates'!AA13)</f>
        <v>0.0</v>
      </c>
      <c r="AB917" s="35">
        <f>AB913*MIN(AB915,'Payroll_Rates'!AB13)</f>
        <v>0.0</v>
      </c>
      <c r="AC917" s="35">
        <f>AC913*MIN(AC915,'Payroll_Rates'!AC13)</f>
        <v>0.0</v>
      </c>
      <c r="AD917" s="35">
        <f>AD913*MIN(AD915,'Payroll_Rates'!AD13)</f>
        <v>0.0</v>
      </c>
      <c r="AE917" s="35">
        <f>AE913*MIN(AE915,'Payroll_Rates'!AE13)</f>
        <v>0.0</v>
      </c>
      <c r="AF917" s="35">
        <f>AF913*MIN(AF915,'Payroll_Rates'!AF13)</f>
        <v>0.0</v>
      </c>
      <c r="AG917" s="35">
        <f>AG913*MIN(AG915,'Payroll_Rates'!AG13)</f>
        <v>0.0</v>
      </c>
      <c r="AH917" s="35">
        <f>AH913*MIN(AH915,'Payroll_Rates'!AH13)</f>
        <v>0.0</v>
      </c>
      <c r="AI917" s="35">
        <f>AI913*MIN(AI915,'Payroll_Rates'!AI13)</f>
        <v>0.0</v>
      </c>
      <c r="AJ917" s="35">
        <f>AJ913*MIN(AJ915,'Payroll_Rates'!AJ13)</f>
        <v>0.0</v>
      </c>
      <c r="AK917" s="35">
        <f>AK913*MIN(AK915,'Payroll_Rates'!AK13)</f>
        <v>0.0</v>
      </c>
      <c r="AL917" s="35">
        <f>AL913*MIN(AL915,'Payroll_Rates'!AL13)</f>
        <v>0.0</v>
      </c>
      <c r="AM917" s="35">
        <f>AM913*MIN(AM915,'Payroll_Rates'!AM13)</f>
        <v>0.0</v>
      </c>
      <c r="AN917" s="35">
        <f>AN913*MIN(AN915,'Payroll_Rates'!AN13)</f>
        <v>0.0</v>
      </c>
      <c r="AO917" s="35">
        <f>AO913*MIN(AO915,'Payroll_Rates'!AO13)</f>
        <v>0.0</v>
      </c>
      <c r="AP917" s="35">
        <f>AP913*MIN(AP915,'Payroll_Rates'!AP13)</f>
        <v>0.0</v>
      </c>
      <c r="AQ917" s="35">
        <f>AQ913*MIN(AQ915,'Payroll_Rates'!AQ13)</f>
        <v>0.0</v>
      </c>
      <c r="AR917" s="35">
        <f>AR913*MIN(AR915,'Payroll_Rates'!AR13)</f>
        <v>0.0</v>
      </c>
      <c r="AS917" s="35">
        <f>AS913*MIN(AS915,'Payroll_Rates'!AS13)</f>
        <v>0.0</v>
      </c>
      <c r="AT917" s="35">
        <f>AT913*MIN(AT915,'Payroll_Rates'!AT13)</f>
        <v>0.0</v>
      </c>
      <c r="AU917" s="35">
        <f>AU913*MIN(AU915,'Payroll_Rates'!AU13)</f>
        <v>0.0</v>
      </c>
      <c r="AV917" s="35">
        <f>AV913*MIN(AV915,'Payroll_Rates'!AV13)</f>
        <v>0.0</v>
      </c>
      <c r="AW917" s="35">
        <f>AW913*MIN(AW915,'Payroll_Rates'!AW13)</f>
        <v>0.0</v>
      </c>
      <c r="AX917" s="35">
        <f>AX913*MIN(AX915,'Payroll_Rates'!AX13)</f>
        <v>0.0</v>
      </c>
      <c r="AY917" s="35">
        <f>AY913*MIN(AY915,'Payroll_Rates'!AY13)</f>
        <v>0.0</v>
      </c>
      <c r="AZ917" s="35">
        <f>AZ913*MIN(AZ915,'Payroll_Rates'!AZ13)</f>
        <v>0.0</v>
      </c>
      <c r="BA917" s="35">
        <f>BA913*MIN(BA915,'Payroll_Rates'!BA13)</f>
        <v>0.0</v>
      </c>
      <c r="BB917" s="35">
        <f>BB913*MIN(BB915,'Payroll_Rates'!BB13)</f>
        <v>0.0</v>
      </c>
      <c r="BC917" s="35">
        <f>BC913*MIN(BC915,'Payroll_Rates'!BC13)</f>
        <v>0.0</v>
      </c>
      <c r="BD917" s="35">
        <f>BD913*MIN(BD915,'Payroll_Rates'!BD13)</f>
        <v>0.0</v>
      </c>
      <c r="BE917" s="35">
        <f>BE913*MIN(BE915,'Payroll_Rates'!BE13)</f>
        <v>0.0</v>
      </c>
      <c r="BF917" s="35">
        <f>BF913*MIN(BF915,'Payroll_Rates'!BF13)</f>
        <v>0.0</v>
      </c>
      <c r="BG917" s="35">
        <f>BG913*MIN(BG915,'Payroll_Rates'!BG13)</f>
        <v>0.0</v>
      </c>
      <c r="BH917" s="35">
        <f>BH913*MIN(BH915,'Payroll_Rates'!BH13)</f>
        <v>0.0</v>
      </c>
      <c r="BI917" s="35">
        <f>BI913*MIN(BI915,'Payroll_Rates'!BI13)</f>
        <v>0.0</v>
      </c>
      <c r="BJ917" s="35">
        <f>BJ913*MIN(BJ915,'Payroll_Rates'!BJ13)</f>
        <v>0.0</v>
      </c>
      <c r="BK917" s="35">
        <f>BK913*MIN(BK915,'Payroll_Rates'!BK13)</f>
        <v>0.0</v>
      </c>
      <c r="BL917" s="35">
        <f>BL913*MIN(BL915,'Payroll_Rates'!BL13)</f>
        <v>0.0</v>
      </c>
      <c r="BM917" s="35">
        <f>BM913*MIN(BM915,'Payroll_Rates'!BM13)</f>
        <v>0.0</v>
      </c>
      <c r="BN917" s="35">
        <f>BN913*MIN(BN915,'Payroll_Rates'!BN13)</f>
        <v>0.0</v>
      </c>
      <c r="BO917" s="35">
        <f>BO913*MIN(BO915,'Payroll_Rates'!BO13)</f>
        <v>0.0</v>
      </c>
    </row>
    <row r="918" ht="28" customHeight="1">
      <c r="A918" s="2" t="str">
        <v>SLOT46.RV</v>
      </c>
      <c r="B918" s="6" t="str">
        <v>SLOT46 employer pension contribution (RV)</v>
      </c>
      <c r="C918" s="2" t="str">
        <v>EUR</v>
      </c>
      <c r="D918" s="2" t="str">
        <v>SUM</v>
      </c>
      <c r="E918" s="36">
        <f>SUM(H918:BO918)</f>
        <v>0.0</v>
      </c>
      <c r="F918" s="6" t="str">
        <v>Spare row; inactive until a hire and an exit month are entered on People_Inputs</v>
      </c>
      <c r="G918" s="2"/>
      <c r="H918" s="35">
        <f>H916*'Payroll_Rates'!H11/'Inputs'!$E$28</f>
        <v>0.0</v>
      </c>
      <c r="I918" s="35">
        <f>I916*'Payroll_Rates'!I11/'Inputs'!$E$28</f>
        <v>0.0</v>
      </c>
      <c r="J918" s="35">
        <f>J916*'Payroll_Rates'!J11/'Inputs'!$E$28</f>
        <v>0.0</v>
      </c>
      <c r="K918" s="35">
        <f>K916*'Payroll_Rates'!K11/'Inputs'!$E$28</f>
        <v>0.0</v>
      </c>
      <c r="L918" s="35">
        <f>L916*'Payroll_Rates'!L11/'Inputs'!$E$28</f>
        <v>0.0</v>
      </c>
      <c r="M918" s="35">
        <f>M916*'Payroll_Rates'!M11/'Inputs'!$E$28</f>
        <v>0.0</v>
      </c>
      <c r="N918" s="35">
        <f>N916*'Payroll_Rates'!N11/'Inputs'!$E$28</f>
        <v>0.0</v>
      </c>
      <c r="O918" s="35">
        <f>O916*'Payroll_Rates'!O11/'Inputs'!$E$28</f>
        <v>0.0</v>
      </c>
      <c r="P918" s="35">
        <f>P916*'Payroll_Rates'!P11/'Inputs'!$E$28</f>
        <v>0.0</v>
      </c>
      <c r="Q918" s="35">
        <f>Q916*'Payroll_Rates'!Q11/'Inputs'!$E$28</f>
        <v>0.0</v>
      </c>
      <c r="R918" s="35">
        <f>R916*'Payroll_Rates'!R11/'Inputs'!$E$28</f>
        <v>0.0</v>
      </c>
      <c r="S918" s="35">
        <f>S916*'Payroll_Rates'!S11/'Inputs'!$E$28</f>
        <v>0.0</v>
      </c>
      <c r="T918" s="35">
        <f>T916*'Payroll_Rates'!T11/'Inputs'!$E$28</f>
        <v>0.0</v>
      </c>
      <c r="U918" s="35">
        <f>U916*'Payroll_Rates'!U11/'Inputs'!$E$28</f>
        <v>0.0</v>
      </c>
      <c r="V918" s="35">
        <f>V916*'Payroll_Rates'!V11/'Inputs'!$E$28</f>
        <v>0.0</v>
      </c>
      <c r="W918" s="35">
        <f>W916*'Payroll_Rates'!W11/'Inputs'!$E$28</f>
        <v>0.0</v>
      </c>
      <c r="X918" s="35">
        <f>X916*'Payroll_Rates'!X11/'Inputs'!$E$28</f>
        <v>0.0</v>
      </c>
      <c r="Y918" s="35">
        <f>Y916*'Payroll_Rates'!Y11/'Inputs'!$E$28</f>
        <v>0.0</v>
      </c>
      <c r="Z918" s="35">
        <f>Z916*'Payroll_Rates'!Z11/'Inputs'!$E$28</f>
        <v>0.0</v>
      </c>
      <c r="AA918" s="35">
        <f>AA916*'Payroll_Rates'!AA11/'Inputs'!$E$28</f>
        <v>0.0</v>
      </c>
      <c r="AB918" s="35">
        <f>AB916*'Payroll_Rates'!AB11/'Inputs'!$E$28</f>
        <v>0.0</v>
      </c>
      <c r="AC918" s="35">
        <f>AC916*'Payroll_Rates'!AC11/'Inputs'!$E$28</f>
        <v>0.0</v>
      </c>
      <c r="AD918" s="35">
        <f>AD916*'Payroll_Rates'!AD11/'Inputs'!$E$28</f>
        <v>0.0</v>
      </c>
      <c r="AE918" s="35">
        <f>AE916*'Payroll_Rates'!AE11/'Inputs'!$E$28</f>
        <v>0.0</v>
      </c>
      <c r="AF918" s="35">
        <f>AF916*'Payroll_Rates'!AF11/'Inputs'!$E$28</f>
        <v>0.0</v>
      </c>
      <c r="AG918" s="35">
        <f>AG916*'Payroll_Rates'!AG11/'Inputs'!$E$28</f>
        <v>0.0</v>
      </c>
      <c r="AH918" s="35">
        <f>AH916*'Payroll_Rates'!AH11/'Inputs'!$E$28</f>
        <v>0.0</v>
      </c>
      <c r="AI918" s="35">
        <f>AI916*'Payroll_Rates'!AI11/'Inputs'!$E$28</f>
        <v>0.0</v>
      </c>
      <c r="AJ918" s="35">
        <f>AJ916*'Payroll_Rates'!AJ11/'Inputs'!$E$28</f>
        <v>0.0</v>
      </c>
      <c r="AK918" s="35">
        <f>AK916*'Payroll_Rates'!AK11/'Inputs'!$E$28</f>
        <v>0.0</v>
      </c>
      <c r="AL918" s="35">
        <f>AL916*'Payroll_Rates'!AL11/'Inputs'!$E$28</f>
        <v>0.0</v>
      </c>
      <c r="AM918" s="35">
        <f>AM916*'Payroll_Rates'!AM11/'Inputs'!$E$28</f>
        <v>0.0</v>
      </c>
      <c r="AN918" s="35">
        <f>AN916*'Payroll_Rates'!AN11/'Inputs'!$E$28</f>
        <v>0.0</v>
      </c>
      <c r="AO918" s="35">
        <f>AO916*'Payroll_Rates'!AO11/'Inputs'!$E$28</f>
        <v>0.0</v>
      </c>
      <c r="AP918" s="35">
        <f>AP916*'Payroll_Rates'!AP11/'Inputs'!$E$28</f>
        <v>0.0</v>
      </c>
      <c r="AQ918" s="35">
        <f>AQ916*'Payroll_Rates'!AQ11/'Inputs'!$E$28</f>
        <v>0.0</v>
      </c>
      <c r="AR918" s="35">
        <f>AR916*'Payroll_Rates'!AR11/'Inputs'!$E$28</f>
        <v>0.0</v>
      </c>
      <c r="AS918" s="35">
        <f>AS916*'Payroll_Rates'!AS11/'Inputs'!$E$28</f>
        <v>0.0</v>
      </c>
      <c r="AT918" s="35">
        <f>AT916*'Payroll_Rates'!AT11/'Inputs'!$E$28</f>
        <v>0.0</v>
      </c>
      <c r="AU918" s="35">
        <f>AU916*'Payroll_Rates'!AU11/'Inputs'!$E$28</f>
        <v>0.0</v>
      </c>
      <c r="AV918" s="35">
        <f>AV916*'Payroll_Rates'!AV11/'Inputs'!$E$28</f>
        <v>0.0</v>
      </c>
      <c r="AW918" s="35">
        <f>AW916*'Payroll_Rates'!AW11/'Inputs'!$E$28</f>
        <v>0.0</v>
      </c>
      <c r="AX918" s="35">
        <f>AX916*'Payroll_Rates'!AX11/'Inputs'!$E$28</f>
        <v>0.0</v>
      </c>
      <c r="AY918" s="35">
        <f>AY916*'Payroll_Rates'!AY11/'Inputs'!$E$28</f>
        <v>0.0</v>
      </c>
      <c r="AZ918" s="35">
        <f>AZ916*'Payroll_Rates'!AZ11/'Inputs'!$E$28</f>
        <v>0.0</v>
      </c>
      <c r="BA918" s="35">
        <f>BA916*'Payroll_Rates'!BA11/'Inputs'!$E$28</f>
        <v>0.0</v>
      </c>
      <c r="BB918" s="35">
        <f>BB916*'Payroll_Rates'!BB11/'Inputs'!$E$28</f>
        <v>0.0</v>
      </c>
      <c r="BC918" s="35">
        <f>BC916*'Payroll_Rates'!BC11/'Inputs'!$E$28</f>
        <v>0.0</v>
      </c>
      <c r="BD918" s="35">
        <f>BD916*'Payroll_Rates'!BD11/'Inputs'!$E$28</f>
        <v>0.0</v>
      </c>
      <c r="BE918" s="35">
        <f>BE916*'Payroll_Rates'!BE11/'Inputs'!$E$28</f>
        <v>0.0</v>
      </c>
      <c r="BF918" s="35">
        <f>BF916*'Payroll_Rates'!BF11/'Inputs'!$E$28</f>
        <v>0.0</v>
      </c>
      <c r="BG918" s="35">
        <f>BG916*'Payroll_Rates'!BG11/'Inputs'!$E$28</f>
        <v>0.0</v>
      </c>
      <c r="BH918" s="35">
        <f>BH916*'Payroll_Rates'!BH11/'Inputs'!$E$28</f>
        <v>0.0</v>
      </c>
      <c r="BI918" s="35">
        <f>BI916*'Payroll_Rates'!BI11/'Inputs'!$E$28</f>
        <v>0.0</v>
      </c>
      <c r="BJ918" s="35">
        <f>BJ916*'Payroll_Rates'!BJ11/'Inputs'!$E$28</f>
        <v>0.0</v>
      </c>
      <c r="BK918" s="35">
        <f>BK916*'Payroll_Rates'!BK11/'Inputs'!$E$28</f>
        <v>0.0</v>
      </c>
      <c r="BL918" s="35">
        <f>BL916*'Payroll_Rates'!BL11/'Inputs'!$E$28</f>
        <v>0.0</v>
      </c>
      <c r="BM918" s="35">
        <f>BM916*'Payroll_Rates'!BM11/'Inputs'!$E$28</f>
        <v>0.0</v>
      </c>
      <c r="BN918" s="35">
        <f>BN916*'Payroll_Rates'!BN11/'Inputs'!$E$28</f>
        <v>0.0</v>
      </c>
      <c r="BO918" s="35">
        <f>BO916*'Payroll_Rates'!BO11/'Inputs'!$E$28</f>
        <v>0.0</v>
      </c>
    </row>
    <row r="919" ht="28" customHeight="1">
      <c r="A919" s="2" t="str">
        <v>SLOT46.AV</v>
      </c>
      <c r="B919" s="6" t="str">
        <v>SLOT46 employer unemployment contribution (AV)</v>
      </c>
      <c r="C919" s="2" t="str">
        <v>EUR</v>
      </c>
      <c r="D919" s="2" t="str">
        <v>SUM</v>
      </c>
      <c r="E919" s="36">
        <f>SUM(H919:BO919)</f>
        <v>0.0</v>
      </c>
      <c r="F919" s="6" t="str">
        <v>Spare row; inactive until a hire and an exit month are entered on People_Inputs</v>
      </c>
      <c r="G919" s="2"/>
      <c r="H919" s="35">
        <f>H916*'Inputs'!$E$13/'Inputs'!$E$28</f>
        <v>0.0</v>
      </c>
      <c r="I919" s="35">
        <f>I916*'Inputs'!$E$13/'Inputs'!$E$28</f>
        <v>0.0</v>
      </c>
      <c r="J919" s="35">
        <f>J916*'Inputs'!$E$13/'Inputs'!$E$28</f>
        <v>0.0</v>
      </c>
      <c r="K919" s="35">
        <f>K916*'Inputs'!$E$13/'Inputs'!$E$28</f>
        <v>0.0</v>
      </c>
      <c r="L919" s="35">
        <f>L916*'Inputs'!$E$13/'Inputs'!$E$28</f>
        <v>0.0</v>
      </c>
      <c r="M919" s="35">
        <f>M916*'Inputs'!$E$13/'Inputs'!$E$28</f>
        <v>0.0</v>
      </c>
      <c r="N919" s="35">
        <f>N916*'Inputs'!$E$13/'Inputs'!$E$28</f>
        <v>0.0</v>
      </c>
      <c r="O919" s="35">
        <f>O916*'Inputs'!$E$13/'Inputs'!$E$28</f>
        <v>0.0</v>
      </c>
      <c r="P919" s="35">
        <f>P916*'Inputs'!$E$13/'Inputs'!$E$28</f>
        <v>0.0</v>
      </c>
      <c r="Q919" s="35">
        <f>Q916*'Inputs'!$E$13/'Inputs'!$E$28</f>
        <v>0.0</v>
      </c>
      <c r="R919" s="35">
        <f>R916*'Inputs'!$E$13/'Inputs'!$E$28</f>
        <v>0.0</v>
      </c>
      <c r="S919" s="35">
        <f>S916*'Inputs'!$E$13/'Inputs'!$E$28</f>
        <v>0.0</v>
      </c>
      <c r="T919" s="35">
        <f>T916*'Inputs'!$E$13/'Inputs'!$E$28</f>
        <v>0.0</v>
      </c>
      <c r="U919" s="35">
        <f>U916*'Inputs'!$E$13/'Inputs'!$E$28</f>
        <v>0.0</v>
      </c>
      <c r="V919" s="35">
        <f>V916*'Inputs'!$E$13/'Inputs'!$E$28</f>
        <v>0.0</v>
      </c>
      <c r="W919" s="35">
        <f>W916*'Inputs'!$E$13/'Inputs'!$E$28</f>
        <v>0.0</v>
      </c>
      <c r="X919" s="35">
        <f>X916*'Inputs'!$E$13/'Inputs'!$E$28</f>
        <v>0.0</v>
      </c>
      <c r="Y919" s="35">
        <f>Y916*'Inputs'!$E$13/'Inputs'!$E$28</f>
        <v>0.0</v>
      </c>
      <c r="Z919" s="35">
        <f>Z916*'Inputs'!$E$13/'Inputs'!$E$28</f>
        <v>0.0</v>
      </c>
      <c r="AA919" s="35">
        <f>AA916*'Inputs'!$E$13/'Inputs'!$E$28</f>
        <v>0.0</v>
      </c>
      <c r="AB919" s="35">
        <f>AB916*'Inputs'!$E$13/'Inputs'!$E$28</f>
        <v>0.0</v>
      </c>
      <c r="AC919" s="35">
        <f>AC916*'Inputs'!$E$13/'Inputs'!$E$28</f>
        <v>0.0</v>
      </c>
      <c r="AD919" s="35">
        <f>AD916*'Inputs'!$E$13/'Inputs'!$E$28</f>
        <v>0.0</v>
      </c>
      <c r="AE919" s="35">
        <f>AE916*'Inputs'!$E$13/'Inputs'!$E$28</f>
        <v>0.0</v>
      </c>
      <c r="AF919" s="35">
        <f>AF916*'Inputs'!$E$13/'Inputs'!$E$28</f>
        <v>0.0</v>
      </c>
      <c r="AG919" s="35">
        <f>AG916*'Inputs'!$E$13/'Inputs'!$E$28</f>
        <v>0.0</v>
      </c>
      <c r="AH919" s="35">
        <f>AH916*'Inputs'!$E$13/'Inputs'!$E$28</f>
        <v>0.0</v>
      </c>
      <c r="AI919" s="35">
        <f>AI916*'Inputs'!$E$13/'Inputs'!$E$28</f>
        <v>0.0</v>
      </c>
      <c r="AJ919" s="35">
        <f>AJ916*'Inputs'!$E$13/'Inputs'!$E$28</f>
        <v>0.0</v>
      </c>
      <c r="AK919" s="35">
        <f>AK916*'Inputs'!$E$13/'Inputs'!$E$28</f>
        <v>0.0</v>
      </c>
      <c r="AL919" s="35">
        <f>AL916*'Inputs'!$E$13/'Inputs'!$E$28</f>
        <v>0.0</v>
      </c>
      <c r="AM919" s="35">
        <f>AM916*'Inputs'!$E$13/'Inputs'!$E$28</f>
        <v>0.0</v>
      </c>
      <c r="AN919" s="35">
        <f>AN916*'Inputs'!$E$13/'Inputs'!$E$28</f>
        <v>0.0</v>
      </c>
      <c r="AO919" s="35">
        <f>AO916*'Inputs'!$E$13/'Inputs'!$E$28</f>
        <v>0.0</v>
      </c>
      <c r="AP919" s="35">
        <f>AP916*'Inputs'!$E$13/'Inputs'!$E$28</f>
        <v>0.0</v>
      </c>
      <c r="AQ919" s="35">
        <f>AQ916*'Inputs'!$E$13/'Inputs'!$E$28</f>
        <v>0.0</v>
      </c>
      <c r="AR919" s="35">
        <f>AR916*'Inputs'!$E$13/'Inputs'!$E$28</f>
        <v>0.0</v>
      </c>
      <c r="AS919" s="35">
        <f>AS916*'Inputs'!$E$13/'Inputs'!$E$28</f>
        <v>0.0</v>
      </c>
      <c r="AT919" s="35">
        <f>AT916*'Inputs'!$E$13/'Inputs'!$E$28</f>
        <v>0.0</v>
      </c>
      <c r="AU919" s="35">
        <f>AU916*'Inputs'!$E$13/'Inputs'!$E$28</f>
        <v>0.0</v>
      </c>
      <c r="AV919" s="35">
        <f>AV916*'Inputs'!$E$13/'Inputs'!$E$28</f>
        <v>0.0</v>
      </c>
      <c r="AW919" s="35">
        <f>AW916*'Inputs'!$E$13/'Inputs'!$E$28</f>
        <v>0.0</v>
      </c>
      <c r="AX919" s="35">
        <f>AX916*'Inputs'!$E$13/'Inputs'!$E$28</f>
        <v>0.0</v>
      </c>
      <c r="AY919" s="35">
        <f>AY916*'Inputs'!$E$13/'Inputs'!$E$28</f>
        <v>0.0</v>
      </c>
      <c r="AZ919" s="35">
        <f>AZ916*'Inputs'!$E$13/'Inputs'!$E$28</f>
        <v>0.0</v>
      </c>
      <c r="BA919" s="35">
        <f>BA916*'Inputs'!$E$13/'Inputs'!$E$28</f>
        <v>0.0</v>
      </c>
      <c r="BB919" s="35">
        <f>BB916*'Inputs'!$E$13/'Inputs'!$E$28</f>
        <v>0.0</v>
      </c>
      <c r="BC919" s="35">
        <f>BC916*'Inputs'!$E$13/'Inputs'!$E$28</f>
        <v>0.0</v>
      </c>
      <c r="BD919" s="35">
        <f>BD916*'Inputs'!$E$13/'Inputs'!$E$28</f>
        <v>0.0</v>
      </c>
      <c r="BE919" s="35">
        <f>BE916*'Inputs'!$E$13/'Inputs'!$E$28</f>
        <v>0.0</v>
      </c>
      <c r="BF919" s="35">
        <f>BF916*'Inputs'!$E$13/'Inputs'!$E$28</f>
        <v>0.0</v>
      </c>
      <c r="BG919" s="35">
        <f>BG916*'Inputs'!$E$13/'Inputs'!$E$28</f>
        <v>0.0</v>
      </c>
      <c r="BH919" s="35">
        <f>BH916*'Inputs'!$E$13/'Inputs'!$E$28</f>
        <v>0.0</v>
      </c>
      <c r="BI919" s="35">
        <f>BI916*'Inputs'!$E$13/'Inputs'!$E$28</f>
        <v>0.0</v>
      </c>
      <c r="BJ919" s="35">
        <f>BJ916*'Inputs'!$E$13/'Inputs'!$E$28</f>
        <v>0.0</v>
      </c>
      <c r="BK919" s="35">
        <f>BK916*'Inputs'!$E$13/'Inputs'!$E$28</f>
        <v>0.0</v>
      </c>
      <c r="BL919" s="35">
        <f>BL916*'Inputs'!$E$13/'Inputs'!$E$28</f>
        <v>0.0</v>
      </c>
      <c r="BM919" s="35">
        <f>BM916*'Inputs'!$E$13/'Inputs'!$E$28</f>
        <v>0.0</v>
      </c>
      <c r="BN919" s="35">
        <f>BN916*'Inputs'!$E$13/'Inputs'!$E$28</f>
        <v>0.0</v>
      </c>
      <c r="BO919" s="35">
        <f>BO916*'Inputs'!$E$13/'Inputs'!$E$28</f>
        <v>0.0</v>
      </c>
    </row>
    <row r="920" ht="28" customHeight="1">
      <c r="A920" s="2" t="str">
        <v>SLOT46.KV</v>
      </c>
      <c r="B920" s="6" t="str">
        <v>SLOT46 employer health contribution (KV)</v>
      </c>
      <c r="C920" s="2" t="str">
        <v>EUR</v>
      </c>
      <c r="D920" s="2" t="str">
        <v>SUM</v>
      </c>
      <c r="E920" s="36">
        <f>SUM(H920:BO920)</f>
        <v>0.0</v>
      </c>
      <c r="F920" s="6" t="str">
        <v>Spare row; inactive until a hire and an exit month are entered on People_Inputs</v>
      </c>
      <c r="G920" s="2"/>
      <c r="H920" s="35">
        <f>H917*('Inputs'!$E$14+'Inputs'!$E$15)/'Inputs'!$E$28</f>
        <v>0.0</v>
      </c>
      <c r="I920" s="35">
        <f>I917*('Inputs'!$E$14+'Inputs'!$E$15)/'Inputs'!$E$28</f>
        <v>0.0</v>
      </c>
      <c r="J920" s="35">
        <f>J917*('Inputs'!$E$14+'Inputs'!$E$15)/'Inputs'!$E$28</f>
        <v>0.0</v>
      </c>
      <c r="K920" s="35">
        <f>K917*('Inputs'!$E$14+'Inputs'!$E$15)/'Inputs'!$E$28</f>
        <v>0.0</v>
      </c>
      <c r="L920" s="35">
        <f>L917*('Inputs'!$E$14+'Inputs'!$E$15)/'Inputs'!$E$28</f>
        <v>0.0</v>
      </c>
      <c r="M920" s="35">
        <f>M917*('Inputs'!$E$14+'Inputs'!$E$15)/'Inputs'!$E$28</f>
        <v>0.0</v>
      </c>
      <c r="N920" s="35">
        <f>N917*('Inputs'!$E$14+'Inputs'!$E$15)/'Inputs'!$E$28</f>
        <v>0.0</v>
      </c>
      <c r="O920" s="35">
        <f>O917*('Inputs'!$E$14+'Inputs'!$E$15)/'Inputs'!$E$28</f>
        <v>0.0</v>
      </c>
      <c r="P920" s="35">
        <f>P917*('Inputs'!$E$14+'Inputs'!$E$15)/'Inputs'!$E$28</f>
        <v>0.0</v>
      </c>
      <c r="Q920" s="35">
        <f>Q917*('Inputs'!$E$14+'Inputs'!$E$15)/'Inputs'!$E$28</f>
        <v>0.0</v>
      </c>
      <c r="R920" s="35">
        <f>R917*('Inputs'!$E$14+'Inputs'!$E$15)/'Inputs'!$E$28</f>
        <v>0.0</v>
      </c>
      <c r="S920" s="35">
        <f>S917*('Inputs'!$E$14+'Inputs'!$E$15)/'Inputs'!$E$28</f>
        <v>0.0</v>
      </c>
      <c r="T920" s="35">
        <f>T917*('Inputs'!$E$14+'Inputs'!$E$15)/'Inputs'!$E$28</f>
        <v>0.0</v>
      </c>
      <c r="U920" s="35">
        <f>U917*('Inputs'!$E$14+'Inputs'!$E$15)/'Inputs'!$E$28</f>
        <v>0.0</v>
      </c>
      <c r="V920" s="35">
        <f>V917*('Inputs'!$E$14+'Inputs'!$E$15)/'Inputs'!$E$28</f>
        <v>0.0</v>
      </c>
      <c r="W920" s="35">
        <f>W917*('Inputs'!$E$14+'Inputs'!$E$15)/'Inputs'!$E$28</f>
        <v>0.0</v>
      </c>
      <c r="X920" s="35">
        <f>X917*('Inputs'!$E$14+'Inputs'!$E$15)/'Inputs'!$E$28</f>
        <v>0.0</v>
      </c>
      <c r="Y920" s="35">
        <f>Y917*('Inputs'!$E$14+'Inputs'!$E$15)/'Inputs'!$E$28</f>
        <v>0.0</v>
      </c>
      <c r="Z920" s="35">
        <f>Z917*('Inputs'!$E$14+'Inputs'!$E$15)/'Inputs'!$E$28</f>
        <v>0.0</v>
      </c>
      <c r="AA920" s="35">
        <f>AA917*('Inputs'!$E$14+'Inputs'!$E$15)/'Inputs'!$E$28</f>
        <v>0.0</v>
      </c>
      <c r="AB920" s="35">
        <f>AB917*('Inputs'!$E$14+'Inputs'!$E$15)/'Inputs'!$E$28</f>
        <v>0.0</v>
      </c>
      <c r="AC920" s="35">
        <f>AC917*('Inputs'!$E$14+'Inputs'!$E$15)/'Inputs'!$E$28</f>
        <v>0.0</v>
      </c>
      <c r="AD920" s="35">
        <f>AD917*('Inputs'!$E$14+'Inputs'!$E$15)/'Inputs'!$E$28</f>
        <v>0.0</v>
      </c>
      <c r="AE920" s="35">
        <f>AE917*('Inputs'!$E$14+'Inputs'!$E$15)/'Inputs'!$E$28</f>
        <v>0.0</v>
      </c>
      <c r="AF920" s="35">
        <f>AF917*('Inputs'!$E$14+'Inputs'!$E$15)/'Inputs'!$E$28</f>
        <v>0.0</v>
      </c>
      <c r="AG920" s="35">
        <f>AG917*('Inputs'!$E$14+'Inputs'!$E$15)/'Inputs'!$E$28</f>
        <v>0.0</v>
      </c>
      <c r="AH920" s="35">
        <f>AH917*('Inputs'!$E$14+'Inputs'!$E$15)/'Inputs'!$E$28</f>
        <v>0.0</v>
      </c>
      <c r="AI920" s="35">
        <f>AI917*('Inputs'!$E$14+'Inputs'!$E$15)/'Inputs'!$E$28</f>
        <v>0.0</v>
      </c>
      <c r="AJ920" s="35">
        <f>AJ917*('Inputs'!$E$14+'Inputs'!$E$15)/'Inputs'!$E$28</f>
        <v>0.0</v>
      </c>
      <c r="AK920" s="35">
        <f>AK917*('Inputs'!$E$14+'Inputs'!$E$15)/'Inputs'!$E$28</f>
        <v>0.0</v>
      </c>
      <c r="AL920" s="35">
        <f>AL917*('Inputs'!$E$14+'Inputs'!$E$15)/'Inputs'!$E$28</f>
        <v>0.0</v>
      </c>
      <c r="AM920" s="35">
        <f>AM917*('Inputs'!$E$14+'Inputs'!$E$15)/'Inputs'!$E$28</f>
        <v>0.0</v>
      </c>
      <c r="AN920" s="35">
        <f>AN917*('Inputs'!$E$14+'Inputs'!$E$15)/'Inputs'!$E$28</f>
        <v>0.0</v>
      </c>
      <c r="AO920" s="35">
        <f>AO917*('Inputs'!$E$14+'Inputs'!$E$15)/'Inputs'!$E$28</f>
        <v>0.0</v>
      </c>
      <c r="AP920" s="35">
        <f>AP917*('Inputs'!$E$14+'Inputs'!$E$15)/'Inputs'!$E$28</f>
        <v>0.0</v>
      </c>
      <c r="AQ920" s="35">
        <f>AQ917*('Inputs'!$E$14+'Inputs'!$E$15)/'Inputs'!$E$28</f>
        <v>0.0</v>
      </c>
      <c r="AR920" s="35">
        <f>AR917*('Inputs'!$E$14+'Inputs'!$E$15)/'Inputs'!$E$28</f>
        <v>0.0</v>
      </c>
      <c r="AS920" s="35">
        <f>AS917*('Inputs'!$E$14+'Inputs'!$E$15)/'Inputs'!$E$28</f>
        <v>0.0</v>
      </c>
      <c r="AT920" s="35">
        <f>AT917*('Inputs'!$E$14+'Inputs'!$E$15)/'Inputs'!$E$28</f>
        <v>0.0</v>
      </c>
      <c r="AU920" s="35">
        <f>AU917*('Inputs'!$E$14+'Inputs'!$E$15)/'Inputs'!$E$28</f>
        <v>0.0</v>
      </c>
      <c r="AV920" s="35">
        <f>AV917*('Inputs'!$E$14+'Inputs'!$E$15)/'Inputs'!$E$28</f>
        <v>0.0</v>
      </c>
      <c r="AW920" s="35">
        <f>AW917*('Inputs'!$E$14+'Inputs'!$E$15)/'Inputs'!$E$28</f>
        <v>0.0</v>
      </c>
      <c r="AX920" s="35">
        <f>AX917*('Inputs'!$E$14+'Inputs'!$E$15)/'Inputs'!$E$28</f>
        <v>0.0</v>
      </c>
      <c r="AY920" s="35">
        <f>AY917*('Inputs'!$E$14+'Inputs'!$E$15)/'Inputs'!$E$28</f>
        <v>0.0</v>
      </c>
      <c r="AZ920" s="35">
        <f>AZ917*('Inputs'!$E$14+'Inputs'!$E$15)/'Inputs'!$E$28</f>
        <v>0.0</v>
      </c>
      <c r="BA920" s="35">
        <f>BA917*('Inputs'!$E$14+'Inputs'!$E$15)/'Inputs'!$E$28</f>
        <v>0.0</v>
      </c>
      <c r="BB920" s="35">
        <f>BB917*('Inputs'!$E$14+'Inputs'!$E$15)/'Inputs'!$E$28</f>
        <v>0.0</v>
      </c>
      <c r="BC920" s="35">
        <f>BC917*('Inputs'!$E$14+'Inputs'!$E$15)/'Inputs'!$E$28</f>
        <v>0.0</v>
      </c>
      <c r="BD920" s="35">
        <f>BD917*('Inputs'!$E$14+'Inputs'!$E$15)/'Inputs'!$E$28</f>
        <v>0.0</v>
      </c>
      <c r="BE920" s="35">
        <f>BE917*('Inputs'!$E$14+'Inputs'!$E$15)/'Inputs'!$E$28</f>
        <v>0.0</v>
      </c>
      <c r="BF920" s="35">
        <f>BF917*('Inputs'!$E$14+'Inputs'!$E$15)/'Inputs'!$E$28</f>
        <v>0.0</v>
      </c>
      <c r="BG920" s="35">
        <f>BG917*('Inputs'!$E$14+'Inputs'!$E$15)/'Inputs'!$E$28</f>
        <v>0.0</v>
      </c>
      <c r="BH920" s="35">
        <f>BH917*('Inputs'!$E$14+'Inputs'!$E$15)/'Inputs'!$E$28</f>
        <v>0.0</v>
      </c>
      <c r="BI920" s="35">
        <f>BI917*('Inputs'!$E$14+'Inputs'!$E$15)/'Inputs'!$E$28</f>
        <v>0.0</v>
      </c>
      <c r="BJ920" s="35">
        <f>BJ917*('Inputs'!$E$14+'Inputs'!$E$15)/'Inputs'!$E$28</f>
        <v>0.0</v>
      </c>
      <c r="BK920" s="35">
        <f>BK917*('Inputs'!$E$14+'Inputs'!$E$15)/'Inputs'!$E$28</f>
        <v>0.0</v>
      </c>
      <c r="BL920" s="35">
        <f>BL917*('Inputs'!$E$14+'Inputs'!$E$15)/'Inputs'!$E$28</f>
        <v>0.0</v>
      </c>
      <c r="BM920" s="35">
        <f>BM917*('Inputs'!$E$14+'Inputs'!$E$15)/'Inputs'!$E$28</f>
        <v>0.0</v>
      </c>
      <c r="BN920" s="35">
        <f>BN917*('Inputs'!$E$14+'Inputs'!$E$15)/'Inputs'!$E$28</f>
        <v>0.0</v>
      </c>
      <c r="BO920" s="35">
        <f>BO917*('Inputs'!$E$14+'Inputs'!$E$15)/'Inputs'!$E$28</f>
        <v>0.0</v>
      </c>
    </row>
    <row r="921" ht="28" customHeight="1">
      <c r="A921" s="2" t="str">
        <v>SLOT46.PV</v>
      </c>
      <c r="B921" s="6" t="str">
        <v>SLOT46 employer care contribution (PV)</v>
      </c>
      <c r="C921" s="2" t="str">
        <v>EUR</v>
      </c>
      <c r="D921" s="2" t="str">
        <v>SUM</v>
      </c>
      <c r="E921" s="36">
        <f>SUM(H921:BO921)</f>
        <v>0.0</v>
      </c>
      <c r="F921" s="6" t="str">
        <v>Spare row; inactive until a hire and an exit month are entered on People_Inputs</v>
      </c>
      <c r="G921" s="2"/>
      <c r="H921" s="35">
        <f>H917*'Inputs'!$E$16/'Inputs'!$E$28</f>
        <v>0.0</v>
      </c>
      <c r="I921" s="35">
        <f>I917*'Inputs'!$E$16/'Inputs'!$E$28</f>
        <v>0.0</v>
      </c>
      <c r="J921" s="35">
        <f>J917*'Inputs'!$E$16/'Inputs'!$E$28</f>
        <v>0.0</v>
      </c>
      <c r="K921" s="35">
        <f>K917*'Inputs'!$E$16/'Inputs'!$E$28</f>
        <v>0.0</v>
      </c>
      <c r="L921" s="35">
        <f>L917*'Inputs'!$E$16/'Inputs'!$E$28</f>
        <v>0.0</v>
      </c>
      <c r="M921" s="35">
        <f>M917*'Inputs'!$E$16/'Inputs'!$E$28</f>
        <v>0.0</v>
      </c>
      <c r="N921" s="35">
        <f>N917*'Inputs'!$E$16/'Inputs'!$E$28</f>
        <v>0.0</v>
      </c>
      <c r="O921" s="35">
        <f>O917*'Inputs'!$E$16/'Inputs'!$E$28</f>
        <v>0.0</v>
      </c>
      <c r="P921" s="35">
        <f>P917*'Inputs'!$E$16/'Inputs'!$E$28</f>
        <v>0.0</v>
      </c>
      <c r="Q921" s="35">
        <f>Q917*'Inputs'!$E$16/'Inputs'!$E$28</f>
        <v>0.0</v>
      </c>
      <c r="R921" s="35">
        <f>R917*'Inputs'!$E$16/'Inputs'!$E$28</f>
        <v>0.0</v>
      </c>
      <c r="S921" s="35">
        <f>S917*'Inputs'!$E$16/'Inputs'!$E$28</f>
        <v>0.0</v>
      </c>
      <c r="T921" s="35">
        <f>T917*'Inputs'!$E$16/'Inputs'!$E$28</f>
        <v>0.0</v>
      </c>
      <c r="U921" s="35">
        <f>U917*'Inputs'!$E$16/'Inputs'!$E$28</f>
        <v>0.0</v>
      </c>
      <c r="V921" s="35">
        <f>V917*'Inputs'!$E$16/'Inputs'!$E$28</f>
        <v>0.0</v>
      </c>
      <c r="W921" s="35">
        <f>W917*'Inputs'!$E$16/'Inputs'!$E$28</f>
        <v>0.0</v>
      </c>
      <c r="X921" s="35">
        <f>X917*'Inputs'!$E$16/'Inputs'!$E$28</f>
        <v>0.0</v>
      </c>
      <c r="Y921" s="35">
        <f>Y917*'Inputs'!$E$16/'Inputs'!$E$28</f>
        <v>0.0</v>
      </c>
      <c r="Z921" s="35">
        <f>Z917*'Inputs'!$E$16/'Inputs'!$E$28</f>
        <v>0.0</v>
      </c>
      <c r="AA921" s="35">
        <f>AA917*'Inputs'!$E$16/'Inputs'!$E$28</f>
        <v>0.0</v>
      </c>
      <c r="AB921" s="35">
        <f>AB917*'Inputs'!$E$16/'Inputs'!$E$28</f>
        <v>0.0</v>
      </c>
      <c r="AC921" s="35">
        <f>AC917*'Inputs'!$E$16/'Inputs'!$E$28</f>
        <v>0.0</v>
      </c>
      <c r="AD921" s="35">
        <f>AD917*'Inputs'!$E$16/'Inputs'!$E$28</f>
        <v>0.0</v>
      </c>
      <c r="AE921" s="35">
        <f>AE917*'Inputs'!$E$16/'Inputs'!$E$28</f>
        <v>0.0</v>
      </c>
      <c r="AF921" s="35">
        <f>AF917*'Inputs'!$E$16/'Inputs'!$E$28</f>
        <v>0.0</v>
      </c>
      <c r="AG921" s="35">
        <f>AG917*'Inputs'!$E$16/'Inputs'!$E$28</f>
        <v>0.0</v>
      </c>
      <c r="AH921" s="35">
        <f>AH917*'Inputs'!$E$16/'Inputs'!$E$28</f>
        <v>0.0</v>
      </c>
      <c r="AI921" s="35">
        <f>AI917*'Inputs'!$E$16/'Inputs'!$E$28</f>
        <v>0.0</v>
      </c>
      <c r="AJ921" s="35">
        <f>AJ917*'Inputs'!$E$16/'Inputs'!$E$28</f>
        <v>0.0</v>
      </c>
      <c r="AK921" s="35">
        <f>AK917*'Inputs'!$E$16/'Inputs'!$E$28</f>
        <v>0.0</v>
      </c>
      <c r="AL921" s="35">
        <f>AL917*'Inputs'!$E$16/'Inputs'!$E$28</f>
        <v>0.0</v>
      </c>
      <c r="AM921" s="35">
        <f>AM917*'Inputs'!$E$16/'Inputs'!$E$28</f>
        <v>0.0</v>
      </c>
      <c r="AN921" s="35">
        <f>AN917*'Inputs'!$E$16/'Inputs'!$E$28</f>
        <v>0.0</v>
      </c>
      <c r="AO921" s="35">
        <f>AO917*'Inputs'!$E$16/'Inputs'!$E$28</f>
        <v>0.0</v>
      </c>
      <c r="AP921" s="35">
        <f>AP917*'Inputs'!$E$16/'Inputs'!$E$28</f>
        <v>0.0</v>
      </c>
      <c r="AQ921" s="35">
        <f>AQ917*'Inputs'!$E$16/'Inputs'!$E$28</f>
        <v>0.0</v>
      </c>
      <c r="AR921" s="35">
        <f>AR917*'Inputs'!$E$16/'Inputs'!$E$28</f>
        <v>0.0</v>
      </c>
      <c r="AS921" s="35">
        <f>AS917*'Inputs'!$E$16/'Inputs'!$E$28</f>
        <v>0.0</v>
      </c>
      <c r="AT921" s="35">
        <f>AT917*'Inputs'!$E$16/'Inputs'!$E$28</f>
        <v>0.0</v>
      </c>
      <c r="AU921" s="35">
        <f>AU917*'Inputs'!$E$16/'Inputs'!$E$28</f>
        <v>0.0</v>
      </c>
      <c r="AV921" s="35">
        <f>AV917*'Inputs'!$E$16/'Inputs'!$E$28</f>
        <v>0.0</v>
      </c>
      <c r="AW921" s="35">
        <f>AW917*'Inputs'!$E$16/'Inputs'!$E$28</f>
        <v>0.0</v>
      </c>
      <c r="AX921" s="35">
        <f>AX917*'Inputs'!$E$16/'Inputs'!$E$28</f>
        <v>0.0</v>
      </c>
      <c r="AY921" s="35">
        <f>AY917*'Inputs'!$E$16/'Inputs'!$E$28</f>
        <v>0.0</v>
      </c>
      <c r="AZ921" s="35">
        <f>AZ917*'Inputs'!$E$16/'Inputs'!$E$28</f>
        <v>0.0</v>
      </c>
      <c r="BA921" s="35">
        <f>BA917*'Inputs'!$E$16/'Inputs'!$E$28</f>
        <v>0.0</v>
      </c>
      <c r="BB921" s="35">
        <f>BB917*'Inputs'!$E$16/'Inputs'!$E$28</f>
        <v>0.0</v>
      </c>
      <c r="BC921" s="35">
        <f>BC917*'Inputs'!$E$16/'Inputs'!$E$28</f>
        <v>0.0</v>
      </c>
      <c r="BD921" s="35">
        <f>BD917*'Inputs'!$E$16/'Inputs'!$E$28</f>
        <v>0.0</v>
      </c>
      <c r="BE921" s="35">
        <f>BE917*'Inputs'!$E$16/'Inputs'!$E$28</f>
        <v>0.0</v>
      </c>
      <c r="BF921" s="35">
        <f>BF917*'Inputs'!$E$16/'Inputs'!$E$28</f>
        <v>0.0</v>
      </c>
      <c r="BG921" s="35">
        <f>BG917*'Inputs'!$E$16/'Inputs'!$E$28</f>
        <v>0.0</v>
      </c>
      <c r="BH921" s="35">
        <f>BH917*'Inputs'!$E$16/'Inputs'!$E$28</f>
        <v>0.0</v>
      </c>
      <c r="BI921" s="35">
        <f>BI917*'Inputs'!$E$16/'Inputs'!$E$28</f>
        <v>0.0</v>
      </c>
      <c r="BJ921" s="35">
        <f>BJ917*'Inputs'!$E$16/'Inputs'!$E$28</f>
        <v>0.0</v>
      </c>
      <c r="BK921" s="35">
        <f>BK917*'Inputs'!$E$16/'Inputs'!$E$28</f>
        <v>0.0</v>
      </c>
      <c r="BL921" s="35">
        <f>BL917*'Inputs'!$E$16/'Inputs'!$E$28</f>
        <v>0.0</v>
      </c>
      <c r="BM921" s="35">
        <f>BM917*'Inputs'!$E$16/'Inputs'!$E$28</f>
        <v>0.0</v>
      </c>
      <c r="BN921" s="35">
        <f>BN917*'Inputs'!$E$16/'Inputs'!$E$28</f>
        <v>0.0</v>
      </c>
      <c r="BO921" s="35">
        <f>BO917*'Inputs'!$E$16/'Inputs'!$E$28</f>
        <v>0.0</v>
      </c>
    </row>
    <row r="922" ht="28" customHeight="1">
      <c r="A922" s="2" t="str">
        <v>SLOT46.U1</v>
      </c>
      <c r="B922" s="6" t="str">
        <v>SLOT46 U1 sick-pay levy</v>
      </c>
      <c r="C922" s="2" t="str">
        <v>EUR</v>
      </c>
      <c r="D922" s="2" t="str">
        <v>SUM</v>
      </c>
      <c r="E922" s="36">
        <f>SUM(H922:BO922)</f>
        <v>0.0</v>
      </c>
      <c r="F922" s="6" t="str">
        <v>Spare row; inactive until a hire and an exit month are entered on People_Inputs</v>
      </c>
      <c r="G922" s="2"/>
      <c r="H922" s="35">
        <f>H916*'Inputs'!$E$17*IF('Summary'!H13&lt;='Inputs'!$E$27,1,0)</f>
        <v>0.0</v>
      </c>
      <c r="I922" s="35">
        <f>I916*'Inputs'!$E$17*IF('Summary'!I13&lt;='Inputs'!$E$27,1,0)</f>
        <v>0.0</v>
      </c>
      <c r="J922" s="35">
        <f>J916*'Inputs'!$E$17*IF('Summary'!J13&lt;='Inputs'!$E$27,1,0)</f>
        <v>0.0</v>
      </c>
      <c r="K922" s="35">
        <f>K916*'Inputs'!$E$17*IF('Summary'!K13&lt;='Inputs'!$E$27,1,0)</f>
        <v>0.0</v>
      </c>
      <c r="L922" s="35">
        <f>L916*'Inputs'!$E$17*IF('Summary'!L13&lt;='Inputs'!$E$27,1,0)</f>
        <v>0.0</v>
      </c>
      <c r="M922" s="35">
        <f>M916*'Inputs'!$E$17*IF('Summary'!M13&lt;='Inputs'!$E$27,1,0)</f>
        <v>0.0</v>
      </c>
      <c r="N922" s="35">
        <f>N916*'Inputs'!$E$17*IF('Summary'!N13&lt;='Inputs'!$E$27,1,0)</f>
        <v>0.0</v>
      </c>
      <c r="O922" s="35">
        <f>O916*'Inputs'!$E$17*IF('Summary'!O13&lt;='Inputs'!$E$27,1,0)</f>
        <v>0.0</v>
      </c>
      <c r="P922" s="35">
        <f>P916*'Inputs'!$E$17*IF('Summary'!P13&lt;='Inputs'!$E$27,1,0)</f>
        <v>0.0</v>
      </c>
      <c r="Q922" s="35">
        <f>Q916*'Inputs'!$E$17*IF('Summary'!Q13&lt;='Inputs'!$E$27,1,0)</f>
        <v>0.0</v>
      </c>
      <c r="R922" s="35">
        <f>R916*'Inputs'!$E$17*IF('Summary'!R13&lt;='Inputs'!$E$27,1,0)</f>
        <v>0.0</v>
      </c>
      <c r="S922" s="35">
        <f>S916*'Inputs'!$E$17*IF('Summary'!S13&lt;='Inputs'!$E$27,1,0)</f>
        <v>0.0</v>
      </c>
      <c r="T922" s="35">
        <f>T916*'Inputs'!$E$17*IF('Summary'!T13&lt;='Inputs'!$E$27,1,0)</f>
        <v>0.0</v>
      </c>
      <c r="U922" s="35">
        <f>U916*'Inputs'!$E$17*IF('Summary'!U13&lt;='Inputs'!$E$27,1,0)</f>
        <v>0.0</v>
      </c>
      <c r="V922" s="35">
        <f>V916*'Inputs'!$E$17*IF('Summary'!V13&lt;='Inputs'!$E$27,1,0)</f>
        <v>0.0</v>
      </c>
      <c r="W922" s="35">
        <f>W916*'Inputs'!$E$17*IF('Summary'!W13&lt;='Inputs'!$E$27,1,0)</f>
        <v>0.0</v>
      </c>
      <c r="X922" s="35">
        <f>X916*'Inputs'!$E$17*IF('Summary'!X13&lt;='Inputs'!$E$27,1,0)</f>
        <v>0.0</v>
      </c>
      <c r="Y922" s="35">
        <f>Y916*'Inputs'!$E$17*IF('Summary'!Y13&lt;='Inputs'!$E$27,1,0)</f>
        <v>0.0</v>
      </c>
      <c r="Z922" s="35">
        <f>Z916*'Inputs'!$E$17*IF('Summary'!Z13&lt;='Inputs'!$E$27,1,0)</f>
        <v>0.0</v>
      </c>
      <c r="AA922" s="35">
        <f>AA916*'Inputs'!$E$17*IF('Summary'!AA13&lt;='Inputs'!$E$27,1,0)</f>
        <v>0.0</v>
      </c>
      <c r="AB922" s="35">
        <f>AB916*'Inputs'!$E$17*IF('Summary'!AB13&lt;='Inputs'!$E$27,1,0)</f>
        <v>0.0</v>
      </c>
      <c r="AC922" s="35">
        <f>AC916*'Inputs'!$E$17*IF('Summary'!AC13&lt;='Inputs'!$E$27,1,0)</f>
        <v>0.0</v>
      </c>
      <c r="AD922" s="35">
        <f>AD916*'Inputs'!$E$17*IF('Summary'!AD13&lt;='Inputs'!$E$27,1,0)</f>
        <v>0.0</v>
      </c>
      <c r="AE922" s="35">
        <f>AE916*'Inputs'!$E$17*IF('Summary'!AE13&lt;='Inputs'!$E$27,1,0)</f>
        <v>0.0</v>
      </c>
      <c r="AF922" s="35">
        <f>AF916*'Inputs'!$E$17*IF('Summary'!AF13&lt;='Inputs'!$E$27,1,0)</f>
        <v>0.0</v>
      </c>
      <c r="AG922" s="35">
        <f>AG916*'Inputs'!$E$17*IF('Summary'!AG13&lt;='Inputs'!$E$27,1,0)</f>
        <v>0.0</v>
      </c>
      <c r="AH922" s="35">
        <f>AH916*'Inputs'!$E$17*IF('Summary'!AH13&lt;='Inputs'!$E$27,1,0)</f>
        <v>0.0</v>
      </c>
      <c r="AI922" s="35">
        <f>AI916*'Inputs'!$E$17*IF('Summary'!AI13&lt;='Inputs'!$E$27,1,0)</f>
        <v>0.0</v>
      </c>
      <c r="AJ922" s="35">
        <f>AJ916*'Inputs'!$E$17*IF('Summary'!AJ13&lt;='Inputs'!$E$27,1,0)</f>
        <v>0.0</v>
      </c>
      <c r="AK922" s="35">
        <f>AK916*'Inputs'!$E$17*IF('Summary'!AK13&lt;='Inputs'!$E$27,1,0)</f>
        <v>0.0</v>
      </c>
      <c r="AL922" s="35">
        <f>AL916*'Inputs'!$E$17*IF('Summary'!AL13&lt;='Inputs'!$E$27,1,0)</f>
        <v>0.0</v>
      </c>
      <c r="AM922" s="35">
        <f>AM916*'Inputs'!$E$17*IF('Summary'!AM13&lt;='Inputs'!$E$27,1,0)</f>
        <v>0.0</v>
      </c>
      <c r="AN922" s="35">
        <f>AN916*'Inputs'!$E$17*IF('Summary'!AN13&lt;='Inputs'!$E$27,1,0)</f>
        <v>0.0</v>
      </c>
      <c r="AO922" s="35">
        <f>AO916*'Inputs'!$E$17*IF('Summary'!AO13&lt;='Inputs'!$E$27,1,0)</f>
        <v>0.0</v>
      </c>
      <c r="AP922" s="35">
        <f>AP916*'Inputs'!$E$17*IF('Summary'!AP13&lt;='Inputs'!$E$27,1,0)</f>
        <v>0.0</v>
      </c>
      <c r="AQ922" s="35">
        <f>AQ916*'Inputs'!$E$17*IF('Summary'!AQ13&lt;='Inputs'!$E$27,1,0)</f>
        <v>0.0</v>
      </c>
      <c r="AR922" s="35">
        <f>AR916*'Inputs'!$E$17*IF('Summary'!AR13&lt;='Inputs'!$E$27,1,0)</f>
        <v>0.0</v>
      </c>
      <c r="AS922" s="35">
        <f>AS916*'Inputs'!$E$17*IF('Summary'!AS13&lt;='Inputs'!$E$27,1,0)</f>
        <v>0.0</v>
      </c>
      <c r="AT922" s="35">
        <f>AT916*'Inputs'!$E$17*IF('Summary'!AT13&lt;='Inputs'!$E$27,1,0)</f>
        <v>0.0</v>
      </c>
      <c r="AU922" s="35">
        <f>AU916*'Inputs'!$E$17*IF('Summary'!AU13&lt;='Inputs'!$E$27,1,0)</f>
        <v>0.0</v>
      </c>
      <c r="AV922" s="35">
        <f>AV916*'Inputs'!$E$17*IF('Summary'!AV13&lt;='Inputs'!$E$27,1,0)</f>
        <v>0.0</v>
      </c>
      <c r="AW922" s="35">
        <f>AW916*'Inputs'!$E$17*IF('Summary'!AW13&lt;='Inputs'!$E$27,1,0)</f>
        <v>0.0</v>
      </c>
      <c r="AX922" s="35">
        <f>AX916*'Inputs'!$E$17*IF('Summary'!AX13&lt;='Inputs'!$E$27,1,0)</f>
        <v>0.0</v>
      </c>
      <c r="AY922" s="35">
        <f>AY916*'Inputs'!$E$17*IF('Summary'!AY13&lt;='Inputs'!$E$27,1,0)</f>
        <v>0.0</v>
      </c>
      <c r="AZ922" s="35">
        <f>AZ916*'Inputs'!$E$17*IF('Summary'!AZ13&lt;='Inputs'!$E$27,1,0)</f>
        <v>0.0</v>
      </c>
      <c r="BA922" s="35">
        <f>BA916*'Inputs'!$E$17*IF('Summary'!BA13&lt;='Inputs'!$E$27,1,0)</f>
        <v>0.0</v>
      </c>
      <c r="BB922" s="35">
        <f>BB916*'Inputs'!$E$17*IF('Summary'!BB13&lt;='Inputs'!$E$27,1,0)</f>
        <v>0.0</v>
      </c>
      <c r="BC922" s="35">
        <f>BC916*'Inputs'!$E$17*IF('Summary'!BC13&lt;='Inputs'!$E$27,1,0)</f>
        <v>0.0</v>
      </c>
      <c r="BD922" s="35">
        <f>BD916*'Inputs'!$E$17*IF('Summary'!BD13&lt;='Inputs'!$E$27,1,0)</f>
        <v>0.0</v>
      </c>
      <c r="BE922" s="35">
        <f>BE916*'Inputs'!$E$17*IF('Summary'!BE13&lt;='Inputs'!$E$27,1,0)</f>
        <v>0.0</v>
      </c>
      <c r="BF922" s="35">
        <f>BF916*'Inputs'!$E$17*IF('Summary'!BF13&lt;='Inputs'!$E$27,1,0)</f>
        <v>0.0</v>
      </c>
      <c r="BG922" s="35">
        <f>BG916*'Inputs'!$E$17*IF('Summary'!BG13&lt;='Inputs'!$E$27,1,0)</f>
        <v>0.0</v>
      </c>
      <c r="BH922" s="35">
        <f>BH916*'Inputs'!$E$17*IF('Summary'!BH13&lt;='Inputs'!$E$27,1,0)</f>
        <v>0.0</v>
      </c>
      <c r="BI922" s="35">
        <f>BI916*'Inputs'!$E$17*IF('Summary'!BI13&lt;='Inputs'!$E$27,1,0)</f>
        <v>0.0</v>
      </c>
      <c r="BJ922" s="35">
        <f>BJ916*'Inputs'!$E$17*IF('Summary'!BJ13&lt;='Inputs'!$E$27,1,0)</f>
        <v>0.0</v>
      </c>
      <c r="BK922" s="35">
        <f>BK916*'Inputs'!$E$17*IF('Summary'!BK13&lt;='Inputs'!$E$27,1,0)</f>
        <v>0.0</v>
      </c>
      <c r="BL922" s="35">
        <f>BL916*'Inputs'!$E$17*IF('Summary'!BL13&lt;='Inputs'!$E$27,1,0)</f>
        <v>0.0</v>
      </c>
      <c r="BM922" s="35">
        <f>BM916*'Inputs'!$E$17*IF('Summary'!BM13&lt;='Inputs'!$E$27,1,0)</f>
        <v>0.0</v>
      </c>
      <c r="BN922" s="35">
        <f>BN916*'Inputs'!$E$17*IF('Summary'!BN13&lt;='Inputs'!$E$27,1,0)</f>
        <v>0.0</v>
      </c>
      <c r="BO922" s="35">
        <f>BO916*'Inputs'!$E$17*IF('Summary'!BO13&lt;='Inputs'!$E$27,1,0)</f>
        <v>0.0</v>
      </c>
    </row>
    <row r="923" ht="28" customHeight="1">
      <c r="A923" s="2" t="str">
        <v>SLOT46.U2</v>
      </c>
      <c r="B923" s="6" t="str">
        <v>SLOT46 U2 maternity levy</v>
      </c>
      <c r="C923" s="2" t="str">
        <v>EUR</v>
      </c>
      <c r="D923" s="2" t="str">
        <v>SUM</v>
      </c>
      <c r="E923" s="36">
        <f>SUM(H923:BO923)</f>
        <v>0.0</v>
      </c>
      <c r="F923" s="6" t="str">
        <v>Spare row; inactive until a hire and an exit month are entered on People_Inputs</v>
      </c>
      <c r="G923" s="2"/>
      <c r="H923" s="35">
        <f>H916*'Inputs'!$E$18</f>
        <v>0.0</v>
      </c>
      <c r="I923" s="35">
        <f>I916*'Inputs'!$E$18</f>
        <v>0.0</v>
      </c>
      <c r="J923" s="35">
        <f>J916*'Inputs'!$E$18</f>
        <v>0.0</v>
      </c>
      <c r="K923" s="35">
        <f>K916*'Inputs'!$E$18</f>
        <v>0.0</v>
      </c>
      <c r="L923" s="35">
        <f>L916*'Inputs'!$E$18</f>
        <v>0.0</v>
      </c>
      <c r="M923" s="35">
        <f>M916*'Inputs'!$E$18</f>
        <v>0.0</v>
      </c>
      <c r="N923" s="35">
        <f>N916*'Inputs'!$E$18</f>
        <v>0.0</v>
      </c>
      <c r="O923" s="35">
        <f>O916*'Inputs'!$E$18</f>
        <v>0.0</v>
      </c>
      <c r="P923" s="35">
        <f>P916*'Inputs'!$E$18</f>
        <v>0.0</v>
      </c>
      <c r="Q923" s="35">
        <f>Q916*'Inputs'!$E$18</f>
        <v>0.0</v>
      </c>
      <c r="R923" s="35">
        <f>R916*'Inputs'!$E$18</f>
        <v>0.0</v>
      </c>
      <c r="S923" s="35">
        <f>S916*'Inputs'!$E$18</f>
        <v>0.0</v>
      </c>
      <c r="T923" s="35">
        <f>T916*'Inputs'!$E$18</f>
        <v>0.0</v>
      </c>
      <c r="U923" s="35">
        <f>U916*'Inputs'!$E$18</f>
        <v>0.0</v>
      </c>
      <c r="V923" s="35">
        <f>V916*'Inputs'!$E$18</f>
        <v>0.0</v>
      </c>
      <c r="W923" s="35">
        <f>W916*'Inputs'!$E$18</f>
        <v>0.0</v>
      </c>
      <c r="X923" s="35">
        <f>X916*'Inputs'!$E$18</f>
        <v>0.0</v>
      </c>
      <c r="Y923" s="35">
        <f>Y916*'Inputs'!$E$18</f>
        <v>0.0</v>
      </c>
      <c r="Z923" s="35">
        <f>Z916*'Inputs'!$E$18</f>
        <v>0.0</v>
      </c>
      <c r="AA923" s="35">
        <f>AA916*'Inputs'!$E$18</f>
        <v>0.0</v>
      </c>
      <c r="AB923" s="35">
        <f>AB916*'Inputs'!$E$18</f>
        <v>0.0</v>
      </c>
      <c r="AC923" s="35">
        <f>AC916*'Inputs'!$E$18</f>
        <v>0.0</v>
      </c>
      <c r="AD923" s="35">
        <f>AD916*'Inputs'!$E$18</f>
        <v>0.0</v>
      </c>
      <c r="AE923" s="35">
        <f>AE916*'Inputs'!$E$18</f>
        <v>0.0</v>
      </c>
      <c r="AF923" s="35">
        <f>AF916*'Inputs'!$E$18</f>
        <v>0.0</v>
      </c>
      <c r="AG923" s="35">
        <f>AG916*'Inputs'!$E$18</f>
        <v>0.0</v>
      </c>
      <c r="AH923" s="35">
        <f>AH916*'Inputs'!$E$18</f>
        <v>0.0</v>
      </c>
      <c r="AI923" s="35">
        <f>AI916*'Inputs'!$E$18</f>
        <v>0.0</v>
      </c>
      <c r="AJ923" s="35">
        <f>AJ916*'Inputs'!$E$18</f>
        <v>0.0</v>
      </c>
      <c r="AK923" s="35">
        <f>AK916*'Inputs'!$E$18</f>
        <v>0.0</v>
      </c>
      <c r="AL923" s="35">
        <f>AL916*'Inputs'!$E$18</f>
        <v>0.0</v>
      </c>
      <c r="AM923" s="35">
        <f>AM916*'Inputs'!$E$18</f>
        <v>0.0</v>
      </c>
      <c r="AN923" s="35">
        <f>AN916*'Inputs'!$E$18</f>
        <v>0.0</v>
      </c>
      <c r="AO923" s="35">
        <f>AO916*'Inputs'!$E$18</f>
        <v>0.0</v>
      </c>
      <c r="AP923" s="35">
        <f>AP916*'Inputs'!$E$18</f>
        <v>0.0</v>
      </c>
      <c r="AQ923" s="35">
        <f>AQ916*'Inputs'!$E$18</f>
        <v>0.0</v>
      </c>
      <c r="AR923" s="35">
        <f>AR916*'Inputs'!$E$18</f>
        <v>0.0</v>
      </c>
      <c r="AS923" s="35">
        <f>AS916*'Inputs'!$E$18</f>
        <v>0.0</v>
      </c>
      <c r="AT923" s="35">
        <f>AT916*'Inputs'!$E$18</f>
        <v>0.0</v>
      </c>
      <c r="AU923" s="35">
        <f>AU916*'Inputs'!$E$18</f>
        <v>0.0</v>
      </c>
      <c r="AV923" s="35">
        <f>AV916*'Inputs'!$E$18</f>
        <v>0.0</v>
      </c>
      <c r="AW923" s="35">
        <f>AW916*'Inputs'!$E$18</f>
        <v>0.0</v>
      </c>
      <c r="AX923" s="35">
        <f>AX916*'Inputs'!$E$18</f>
        <v>0.0</v>
      </c>
      <c r="AY923" s="35">
        <f>AY916*'Inputs'!$E$18</f>
        <v>0.0</v>
      </c>
      <c r="AZ923" s="35">
        <f>AZ916*'Inputs'!$E$18</f>
        <v>0.0</v>
      </c>
      <c r="BA923" s="35">
        <f>BA916*'Inputs'!$E$18</f>
        <v>0.0</v>
      </c>
      <c r="BB923" s="35">
        <f>BB916*'Inputs'!$E$18</f>
        <v>0.0</v>
      </c>
      <c r="BC923" s="35">
        <f>BC916*'Inputs'!$E$18</f>
        <v>0.0</v>
      </c>
      <c r="BD923" s="35">
        <f>BD916*'Inputs'!$E$18</f>
        <v>0.0</v>
      </c>
      <c r="BE923" s="35">
        <f>BE916*'Inputs'!$E$18</f>
        <v>0.0</v>
      </c>
      <c r="BF923" s="35">
        <f>BF916*'Inputs'!$E$18</f>
        <v>0.0</v>
      </c>
      <c r="BG923" s="35">
        <f>BG916*'Inputs'!$E$18</f>
        <v>0.0</v>
      </c>
      <c r="BH923" s="35">
        <f>BH916*'Inputs'!$E$18</f>
        <v>0.0</v>
      </c>
      <c r="BI923" s="35">
        <f>BI916*'Inputs'!$E$18</f>
        <v>0.0</v>
      </c>
      <c r="BJ923" s="35">
        <f>BJ916*'Inputs'!$E$18</f>
        <v>0.0</v>
      </c>
      <c r="BK923" s="35">
        <f>BK916*'Inputs'!$E$18</f>
        <v>0.0</v>
      </c>
      <c r="BL923" s="35">
        <f>BL916*'Inputs'!$E$18</f>
        <v>0.0</v>
      </c>
      <c r="BM923" s="35">
        <f>BM916*'Inputs'!$E$18</f>
        <v>0.0</v>
      </c>
      <c r="BN923" s="35">
        <f>BN916*'Inputs'!$E$18</f>
        <v>0.0</v>
      </c>
      <c r="BO923" s="35">
        <f>BO916*'Inputs'!$E$18</f>
        <v>0.0</v>
      </c>
    </row>
    <row r="924" ht="28" customHeight="1">
      <c r="A924" s="2" t="str">
        <v>SLOT46.INSOLV</v>
      </c>
      <c r="B924" s="6" t="str">
        <v>SLOT46 insolvency levy</v>
      </c>
      <c r="C924" s="2" t="str">
        <v>EUR</v>
      </c>
      <c r="D924" s="2" t="str">
        <v>SUM</v>
      </c>
      <c r="E924" s="36">
        <f>SUM(H924:BO924)</f>
        <v>0.0</v>
      </c>
      <c r="F924" s="6" t="str">
        <v>Spare row; inactive until a hire and an exit month are entered on People_Inputs</v>
      </c>
      <c r="G924" s="2"/>
      <c r="H924" s="35">
        <f>H916*'Inputs'!$E$19</f>
        <v>0.0</v>
      </c>
      <c r="I924" s="35">
        <f>I916*'Inputs'!$E$19</f>
        <v>0.0</v>
      </c>
      <c r="J924" s="35">
        <f>J916*'Inputs'!$E$19</f>
        <v>0.0</v>
      </c>
      <c r="K924" s="35">
        <f>K916*'Inputs'!$E$19</f>
        <v>0.0</v>
      </c>
      <c r="L924" s="35">
        <f>L916*'Inputs'!$E$19</f>
        <v>0.0</v>
      </c>
      <c r="M924" s="35">
        <f>M916*'Inputs'!$E$19</f>
        <v>0.0</v>
      </c>
      <c r="N924" s="35">
        <f>N916*'Inputs'!$E$19</f>
        <v>0.0</v>
      </c>
      <c r="O924" s="35">
        <f>O916*'Inputs'!$E$19</f>
        <v>0.0</v>
      </c>
      <c r="P924" s="35">
        <f>P916*'Inputs'!$E$19</f>
        <v>0.0</v>
      </c>
      <c r="Q924" s="35">
        <f>Q916*'Inputs'!$E$19</f>
        <v>0.0</v>
      </c>
      <c r="R924" s="35">
        <f>R916*'Inputs'!$E$19</f>
        <v>0.0</v>
      </c>
      <c r="S924" s="35">
        <f>S916*'Inputs'!$E$19</f>
        <v>0.0</v>
      </c>
      <c r="T924" s="35">
        <f>T916*'Inputs'!$E$19</f>
        <v>0.0</v>
      </c>
      <c r="U924" s="35">
        <f>U916*'Inputs'!$E$19</f>
        <v>0.0</v>
      </c>
      <c r="V924" s="35">
        <f>V916*'Inputs'!$E$19</f>
        <v>0.0</v>
      </c>
      <c r="W924" s="35">
        <f>W916*'Inputs'!$E$19</f>
        <v>0.0</v>
      </c>
      <c r="X924" s="35">
        <f>X916*'Inputs'!$E$19</f>
        <v>0.0</v>
      </c>
      <c r="Y924" s="35">
        <f>Y916*'Inputs'!$E$19</f>
        <v>0.0</v>
      </c>
      <c r="Z924" s="35">
        <f>Z916*'Inputs'!$E$19</f>
        <v>0.0</v>
      </c>
      <c r="AA924" s="35">
        <f>AA916*'Inputs'!$E$19</f>
        <v>0.0</v>
      </c>
      <c r="AB924" s="35">
        <f>AB916*'Inputs'!$E$19</f>
        <v>0.0</v>
      </c>
      <c r="AC924" s="35">
        <f>AC916*'Inputs'!$E$19</f>
        <v>0.0</v>
      </c>
      <c r="AD924" s="35">
        <f>AD916*'Inputs'!$E$19</f>
        <v>0.0</v>
      </c>
      <c r="AE924" s="35">
        <f>AE916*'Inputs'!$E$19</f>
        <v>0.0</v>
      </c>
      <c r="AF924" s="35">
        <f>AF916*'Inputs'!$E$19</f>
        <v>0.0</v>
      </c>
      <c r="AG924" s="35">
        <f>AG916*'Inputs'!$E$19</f>
        <v>0.0</v>
      </c>
      <c r="AH924" s="35">
        <f>AH916*'Inputs'!$E$19</f>
        <v>0.0</v>
      </c>
      <c r="AI924" s="35">
        <f>AI916*'Inputs'!$E$19</f>
        <v>0.0</v>
      </c>
      <c r="AJ924" s="35">
        <f>AJ916*'Inputs'!$E$19</f>
        <v>0.0</v>
      </c>
      <c r="AK924" s="35">
        <f>AK916*'Inputs'!$E$19</f>
        <v>0.0</v>
      </c>
      <c r="AL924" s="35">
        <f>AL916*'Inputs'!$E$19</f>
        <v>0.0</v>
      </c>
      <c r="AM924" s="35">
        <f>AM916*'Inputs'!$E$19</f>
        <v>0.0</v>
      </c>
      <c r="AN924" s="35">
        <f>AN916*'Inputs'!$E$19</f>
        <v>0.0</v>
      </c>
      <c r="AO924" s="35">
        <f>AO916*'Inputs'!$E$19</f>
        <v>0.0</v>
      </c>
      <c r="AP924" s="35">
        <f>AP916*'Inputs'!$E$19</f>
        <v>0.0</v>
      </c>
      <c r="AQ924" s="35">
        <f>AQ916*'Inputs'!$E$19</f>
        <v>0.0</v>
      </c>
      <c r="AR924" s="35">
        <f>AR916*'Inputs'!$E$19</f>
        <v>0.0</v>
      </c>
      <c r="AS924" s="35">
        <f>AS916*'Inputs'!$E$19</f>
        <v>0.0</v>
      </c>
      <c r="AT924" s="35">
        <f>AT916*'Inputs'!$E$19</f>
        <v>0.0</v>
      </c>
      <c r="AU924" s="35">
        <f>AU916*'Inputs'!$E$19</f>
        <v>0.0</v>
      </c>
      <c r="AV924" s="35">
        <f>AV916*'Inputs'!$E$19</f>
        <v>0.0</v>
      </c>
      <c r="AW924" s="35">
        <f>AW916*'Inputs'!$E$19</f>
        <v>0.0</v>
      </c>
      <c r="AX924" s="35">
        <f>AX916*'Inputs'!$E$19</f>
        <v>0.0</v>
      </c>
      <c r="AY924" s="35">
        <f>AY916*'Inputs'!$E$19</f>
        <v>0.0</v>
      </c>
      <c r="AZ924" s="35">
        <f>AZ916*'Inputs'!$E$19</f>
        <v>0.0</v>
      </c>
      <c r="BA924" s="35">
        <f>BA916*'Inputs'!$E$19</f>
        <v>0.0</v>
      </c>
      <c r="BB924" s="35">
        <f>BB916*'Inputs'!$E$19</f>
        <v>0.0</v>
      </c>
      <c r="BC924" s="35">
        <f>BC916*'Inputs'!$E$19</f>
        <v>0.0</v>
      </c>
      <c r="BD924" s="35">
        <f>BD916*'Inputs'!$E$19</f>
        <v>0.0</v>
      </c>
      <c r="BE924" s="35">
        <f>BE916*'Inputs'!$E$19</f>
        <v>0.0</v>
      </c>
      <c r="BF924" s="35">
        <f>BF916*'Inputs'!$E$19</f>
        <v>0.0</v>
      </c>
      <c r="BG924" s="35">
        <f>BG916*'Inputs'!$E$19</f>
        <v>0.0</v>
      </c>
      <c r="BH924" s="35">
        <f>BH916*'Inputs'!$E$19</f>
        <v>0.0</v>
      </c>
      <c r="BI924" s="35">
        <f>BI916*'Inputs'!$E$19</f>
        <v>0.0</v>
      </c>
      <c r="BJ924" s="35">
        <f>BJ916*'Inputs'!$E$19</f>
        <v>0.0</v>
      </c>
      <c r="BK924" s="35">
        <f>BK916*'Inputs'!$E$19</f>
        <v>0.0</v>
      </c>
      <c r="BL924" s="35">
        <f>BL916*'Inputs'!$E$19</f>
        <v>0.0</v>
      </c>
      <c r="BM924" s="35">
        <f>BM916*'Inputs'!$E$19</f>
        <v>0.0</v>
      </c>
      <c r="BN924" s="35">
        <f>BN916*'Inputs'!$E$19</f>
        <v>0.0</v>
      </c>
      <c r="BO924" s="35">
        <f>BO916*'Inputs'!$E$19</f>
        <v>0.0</v>
      </c>
    </row>
    <row r="925" ht="28" customHeight="1">
      <c r="A925" s="2" t="str">
        <v>SLOT46.BG</v>
      </c>
      <c r="B925" s="6" t="str">
        <v>SLOT46 accident insurance (BG)</v>
      </c>
      <c r="C925" s="2" t="str">
        <v>EUR</v>
      </c>
      <c r="D925" s="2" t="str">
        <v>SUM</v>
      </c>
      <c r="E925" s="36">
        <f>SUM(H925:BO925)</f>
        <v>0.0</v>
      </c>
      <c r="F925" s="6" t="str">
        <v>Spare row; inactive until a hire and an exit month are entered on People_Inputs</v>
      </c>
      <c r="G925" s="2"/>
      <c r="H925" s="35">
        <f>H915*H913*'Inputs'!$E$20</f>
        <v>0.0</v>
      </c>
      <c r="I925" s="35">
        <f>I915*I913*'Inputs'!$E$20</f>
        <v>0.0</v>
      </c>
      <c r="J925" s="35">
        <f>J915*J913*'Inputs'!$E$20</f>
        <v>0.0</v>
      </c>
      <c r="K925" s="35">
        <f>K915*K913*'Inputs'!$E$20</f>
        <v>0.0</v>
      </c>
      <c r="L925" s="35">
        <f>L915*L913*'Inputs'!$E$20</f>
        <v>0.0</v>
      </c>
      <c r="M925" s="35">
        <f>M915*M913*'Inputs'!$E$20</f>
        <v>0.0</v>
      </c>
      <c r="N925" s="35">
        <f>N915*N913*'Inputs'!$E$20</f>
        <v>0.0</v>
      </c>
      <c r="O925" s="35">
        <f>O915*O913*'Inputs'!$E$20</f>
        <v>0.0</v>
      </c>
      <c r="P925" s="35">
        <f>P915*P913*'Inputs'!$E$20</f>
        <v>0.0</v>
      </c>
      <c r="Q925" s="35">
        <f>Q915*Q913*'Inputs'!$E$20</f>
        <v>0.0</v>
      </c>
      <c r="R925" s="35">
        <f>R915*R913*'Inputs'!$E$20</f>
        <v>0.0</v>
      </c>
      <c r="S925" s="35">
        <f>S915*S913*'Inputs'!$E$20</f>
        <v>0.0</v>
      </c>
      <c r="T925" s="35">
        <f>T915*T913*'Inputs'!$E$20</f>
        <v>0.0</v>
      </c>
      <c r="U925" s="35">
        <f>U915*U913*'Inputs'!$E$20</f>
        <v>0.0</v>
      </c>
      <c r="V925" s="35">
        <f>V915*V913*'Inputs'!$E$20</f>
        <v>0.0</v>
      </c>
      <c r="W925" s="35">
        <f>W915*W913*'Inputs'!$E$20</f>
        <v>0.0</v>
      </c>
      <c r="X925" s="35">
        <f>X915*X913*'Inputs'!$E$20</f>
        <v>0.0</v>
      </c>
      <c r="Y925" s="35">
        <f>Y915*Y913*'Inputs'!$E$20</f>
        <v>0.0</v>
      </c>
      <c r="Z925" s="35">
        <f>Z915*Z913*'Inputs'!$E$20</f>
        <v>0.0</v>
      </c>
      <c r="AA925" s="35">
        <f>AA915*AA913*'Inputs'!$E$20</f>
        <v>0.0</v>
      </c>
      <c r="AB925" s="35">
        <f>AB915*AB913*'Inputs'!$E$20</f>
        <v>0.0</v>
      </c>
      <c r="AC925" s="35">
        <f>AC915*AC913*'Inputs'!$E$20</f>
        <v>0.0</v>
      </c>
      <c r="AD925" s="35">
        <f>AD915*AD913*'Inputs'!$E$20</f>
        <v>0.0</v>
      </c>
      <c r="AE925" s="35">
        <f>AE915*AE913*'Inputs'!$E$20</f>
        <v>0.0</v>
      </c>
      <c r="AF925" s="35">
        <f>AF915*AF913*'Inputs'!$E$20</f>
        <v>0.0</v>
      </c>
      <c r="AG925" s="35">
        <f>AG915*AG913*'Inputs'!$E$20</f>
        <v>0.0</v>
      </c>
      <c r="AH925" s="35">
        <f>AH915*AH913*'Inputs'!$E$20</f>
        <v>0.0</v>
      </c>
      <c r="AI925" s="35">
        <f>AI915*AI913*'Inputs'!$E$20</f>
        <v>0.0</v>
      </c>
      <c r="AJ925" s="35">
        <f>AJ915*AJ913*'Inputs'!$E$20</f>
        <v>0.0</v>
      </c>
      <c r="AK925" s="35">
        <f>AK915*AK913*'Inputs'!$E$20</f>
        <v>0.0</v>
      </c>
      <c r="AL925" s="35">
        <f>AL915*AL913*'Inputs'!$E$20</f>
        <v>0.0</v>
      </c>
      <c r="AM925" s="35">
        <f>AM915*AM913*'Inputs'!$E$20</f>
        <v>0.0</v>
      </c>
      <c r="AN925" s="35">
        <f>AN915*AN913*'Inputs'!$E$20</f>
        <v>0.0</v>
      </c>
      <c r="AO925" s="35">
        <f>AO915*AO913*'Inputs'!$E$20</f>
        <v>0.0</v>
      </c>
      <c r="AP925" s="35">
        <f>AP915*AP913*'Inputs'!$E$20</f>
        <v>0.0</v>
      </c>
      <c r="AQ925" s="35">
        <f>AQ915*AQ913*'Inputs'!$E$20</f>
        <v>0.0</v>
      </c>
      <c r="AR925" s="35">
        <f>AR915*AR913*'Inputs'!$E$20</f>
        <v>0.0</v>
      </c>
      <c r="AS925" s="35">
        <f>AS915*AS913*'Inputs'!$E$20</f>
        <v>0.0</v>
      </c>
      <c r="AT925" s="35">
        <f>AT915*AT913*'Inputs'!$E$20</f>
        <v>0.0</v>
      </c>
      <c r="AU925" s="35">
        <f>AU915*AU913*'Inputs'!$E$20</f>
        <v>0.0</v>
      </c>
      <c r="AV925" s="35">
        <f>AV915*AV913*'Inputs'!$E$20</f>
        <v>0.0</v>
      </c>
      <c r="AW925" s="35">
        <f>AW915*AW913*'Inputs'!$E$20</f>
        <v>0.0</v>
      </c>
      <c r="AX925" s="35">
        <f>AX915*AX913*'Inputs'!$E$20</f>
        <v>0.0</v>
      </c>
      <c r="AY925" s="35">
        <f>AY915*AY913*'Inputs'!$E$20</f>
        <v>0.0</v>
      </c>
      <c r="AZ925" s="35">
        <f>AZ915*AZ913*'Inputs'!$E$20</f>
        <v>0.0</v>
      </c>
      <c r="BA925" s="35">
        <f>BA915*BA913*'Inputs'!$E$20</f>
        <v>0.0</v>
      </c>
      <c r="BB925" s="35">
        <f>BB915*BB913*'Inputs'!$E$20</f>
        <v>0.0</v>
      </c>
      <c r="BC925" s="35">
        <f>BC915*BC913*'Inputs'!$E$20</f>
        <v>0.0</v>
      </c>
      <c r="BD925" s="35">
        <f>BD915*BD913*'Inputs'!$E$20</f>
        <v>0.0</v>
      </c>
      <c r="BE925" s="35">
        <f>BE915*BE913*'Inputs'!$E$20</f>
        <v>0.0</v>
      </c>
      <c r="BF925" s="35">
        <f>BF915*BF913*'Inputs'!$E$20</f>
        <v>0.0</v>
      </c>
      <c r="BG925" s="35">
        <f>BG915*BG913*'Inputs'!$E$20</f>
        <v>0.0</v>
      </c>
      <c r="BH925" s="35">
        <f>BH915*BH913*'Inputs'!$E$20</f>
        <v>0.0</v>
      </c>
      <c r="BI925" s="35">
        <f>BI915*BI913*'Inputs'!$E$20</f>
        <v>0.0</v>
      </c>
      <c r="BJ925" s="35">
        <f>BJ915*BJ913*'Inputs'!$E$20</f>
        <v>0.0</v>
      </c>
      <c r="BK925" s="35">
        <f>BK915*BK913*'Inputs'!$E$20</f>
        <v>0.0</v>
      </c>
      <c r="BL925" s="35">
        <f>BL915*BL913*'Inputs'!$E$20</f>
        <v>0.0</v>
      </c>
      <c r="BM925" s="35">
        <f>BM915*BM913*'Inputs'!$E$20</f>
        <v>0.0</v>
      </c>
      <c r="BN925" s="35">
        <f>BN915*BN913*'Inputs'!$E$20</f>
        <v>0.0</v>
      </c>
      <c r="BO925" s="35">
        <f>BO915*BO913*'Inputs'!$E$20</f>
        <v>0.0</v>
      </c>
    </row>
    <row r="926" ht="28" customHeight="1">
      <c r="A926" s="2" t="str">
        <v>SLOT46.TOTAL</v>
      </c>
      <c r="B926" s="6" t="str">
        <v>SLOT46 payroll cost (salary plus employer contributions)</v>
      </c>
      <c r="C926" s="2" t="str">
        <v>EUR</v>
      </c>
      <c r="D926" s="2" t="str">
        <v>SUM</v>
      </c>
      <c r="E926" s="36">
        <f>SUM(H926:BO926)</f>
        <v>0.0</v>
      </c>
      <c r="F926" s="6" t="str">
        <v>Spare row; inactive until a hire and an exit month are entered on People_Inputs</v>
      </c>
      <c r="G926" s="2"/>
      <c r="H926" s="36">
        <f>SUM(H915,H918,H919,H920,H921,H922,H923,H924,H925)</f>
        <v>0.0</v>
      </c>
      <c r="I926" s="36">
        <f>SUM(I915,I918,I919,I920,I921,I922,I923,I924,I925)</f>
        <v>0.0</v>
      </c>
      <c r="J926" s="36">
        <f>SUM(J915,J918,J919,J920,J921,J922,J923,J924,J925)</f>
        <v>0.0</v>
      </c>
      <c r="K926" s="36">
        <f>SUM(K915,K918,K919,K920,K921,K922,K923,K924,K925)</f>
        <v>0.0</v>
      </c>
      <c r="L926" s="36">
        <f>SUM(L915,L918,L919,L920,L921,L922,L923,L924,L925)</f>
        <v>0.0</v>
      </c>
      <c r="M926" s="36">
        <f>SUM(M915,M918,M919,M920,M921,M922,M923,M924,M925)</f>
        <v>0.0</v>
      </c>
      <c r="N926" s="36">
        <f>SUM(N915,N918,N919,N920,N921,N922,N923,N924,N925)</f>
        <v>0.0</v>
      </c>
      <c r="O926" s="36">
        <f>SUM(O915,O918,O919,O920,O921,O922,O923,O924,O925)</f>
        <v>0.0</v>
      </c>
      <c r="P926" s="36">
        <f>SUM(P915,P918,P919,P920,P921,P922,P923,P924,P925)</f>
        <v>0.0</v>
      </c>
      <c r="Q926" s="36">
        <f>SUM(Q915,Q918,Q919,Q920,Q921,Q922,Q923,Q924,Q925)</f>
        <v>0.0</v>
      </c>
      <c r="R926" s="36">
        <f>SUM(R915,R918,R919,R920,R921,R922,R923,R924,R925)</f>
        <v>0.0</v>
      </c>
      <c r="S926" s="36">
        <f>SUM(S915,S918,S919,S920,S921,S922,S923,S924,S925)</f>
        <v>0.0</v>
      </c>
      <c r="T926" s="36">
        <f>SUM(T915,T918,T919,T920,T921,T922,T923,T924,T925)</f>
        <v>0.0</v>
      </c>
      <c r="U926" s="36">
        <f>SUM(U915,U918,U919,U920,U921,U922,U923,U924,U925)</f>
        <v>0.0</v>
      </c>
      <c r="V926" s="36">
        <f>SUM(V915,V918,V919,V920,V921,V922,V923,V924,V925)</f>
        <v>0.0</v>
      </c>
      <c r="W926" s="36">
        <f>SUM(W915,W918,W919,W920,W921,W922,W923,W924,W925)</f>
        <v>0.0</v>
      </c>
      <c r="X926" s="36">
        <f>SUM(X915,X918,X919,X920,X921,X922,X923,X924,X925)</f>
        <v>0.0</v>
      </c>
      <c r="Y926" s="36">
        <f>SUM(Y915,Y918,Y919,Y920,Y921,Y922,Y923,Y924,Y925)</f>
        <v>0.0</v>
      </c>
      <c r="Z926" s="36">
        <f>SUM(Z915,Z918,Z919,Z920,Z921,Z922,Z923,Z924,Z925)</f>
        <v>0.0</v>
      </c>
      <c r="AA926" s="36">
        <f>SUM(AA915,AA918,AA919,AA920,AA921,AA922,AA923,AA924,AA925)</f>
        <v>0.0</v>
      </c>
      <c r="AB926" s="36">
        <f>SUM(AB915,AB918,AB919,AB920,AB921,AB922,AB923,AB924,AB925)</f>
        <v>0.0</v>
      </c>
      <c r="AC926" s="36">
        <f>SUM(AC915,AC918,AC919,AC920,AC921,AC922,AC923,AC924,AC925)</f>
        <v>0.0</v>
      </c>
      <c r="AD926" s="36">
        <f>SUM(AD915,AD918,AD919,AD920,AD921,AD922,AD923,AD924,AD925)</f>
        <v>0.0</v>
      </c>
      <c r="AE926" s="36">
        <f>SUM(AE915,AE918,AE919,AE920,AE921,AE922,AE923,AE924,AE925)</f>
        <v>0.0</v>
      </c>
      <c r="AF926" s="36">
        <f>SUM(AF915,AF918,AF919,AF920,AF921,AF922,AF923,AF924,AF925)</f>
        <v>0.0</v>
      </c>
      <c r="AG926" s="36">
        <f>SUM(AG915,AG918,AG919,AG920,AG921,AG922,AG923,AG924,AG925)</f>
        <v>0.0</v>
      </c>
      <c r="AH926" s="36">
        <f>SUM(AH915,AH918,AH919,AH920,AH921,AH922,AH923,AH924,AH925)</f>
        <v>0.0</v>
      </c>
      <c r="AI926" s="36">
        <f>SUM(AI915,AI918,AI919,AI920,AI921,AI922,AI923,AI924,AI925)</f>
        <v>0.0</v>
      </c>
      <c r="AJ926" s="36">
        <f>SUM(AJ915,AJ918,AJ919,AJ920,AJ921,AJ922,AJ923,AJ924,AJ925)</f>
        <v>0.0</v>
      </c>
      <c r="AK926" s="36">
        <f>SUM(AK915,AK918,AK919,AK920,AK921,AK922,AK923,AK924,AK925)</f>
        <v>0.0</v>
      </c>
      <c r="AL926" s="36">
        <f>SUM(AL915,AL918,AL919,AL920,AL921,AL922,AL923,AL924,AL925)</f>
        <v>0.0</v>
      </c>
      <c r="AM926" s="36">
        <f>SUM(AM915,AM918,AM919,AM920,AM921,AM922,AM923,AM924,AM925)</f>
        <v>0.0</v>
      </c>
      <c r="AN926" s="36">
        <f>SUM(AN915,AN918,AN919,AN920,AN921,AN922,AN923,AN924,AN925)</f>
        <v>0.0</v>
      </c>
      <c r="AO926" s="36">
        <f>SUM(AO915,AO918,AO919,AO920,AO921,AO922,AO923,AO924,AO925)</f>
        <v>0.0</v>
      </c>
      <c r="AP926" s="36">
        <f>SUM(AP915,AP918,AP919,AP920,AP921,AP922,AP923,AP924,AP925)</f>
        <v>0.0</v>
      </c>
      <c r="AQ926" s="36">
        <f>SUM(AQ915,AQ918,AQ919,AQ920,AQ921,AQ922,AQ923,AQ924,AQ925)</f>
        <v>0.0</v>
      </c>
      <c r="AR926" s="36">
        <f>SUM(AR915,AR918,AR919,AR920,AR921,AR922,AR923,AR924,AR925)</f>
        <v>0.0</v>
      </c>
      <c r="AS926" s="36">
        <f>SUM(AS915,AS918,AS919,AS920,AS921,AS922,AS923,AS924,AS925)</f>
        <v>0.0</v>
      </c>
      <c r="AT926" s="36">
        <f>SUM(AT915,AT918,AT919,AT920,AT921,AT922,AT923,AT924,AT925)</f>
        <v>0.0</v>
      </c>
      <c r="AU926" s="36">
        <f>SUM(AU915,AU918,AU919,AU920,AU921,AU922,AU923,AU924,AU925)</f>
        <v>0.0</v>
      </c>
      <c r="AV926" s="36">
        <f>SUM(AV915,AV918,AV919,AV920,AV921,AV922,AV923,AV924,AV925)</f>
        <v>0.0</v>
      </c>
      <c r="AW926" s="36">
        <f>SUM(AW915,AW918,AW919,AW920,AW921,AW922,AW923,AW924,AW925)</f>
        <v>0.0</v>
      </c>
      <c r="AX926" s="36">
        <f>SUM(AX915,AX918,AX919,AX920,AX921,AX922,AX923,AX924,AX925)</f>
        <v>0.0</v>
      </c>
      <c r="AY926" s="36">
        <f>SUM(AY915,AY918,AY919,AY920,AY921,AY922,AY923,AY924,AY925)</f>
        <v>0.0</v>
      </c>
      <c r="AZ926" s="36">
        <f>SUM(AZ915,AZ918,AZ919,AZ920,AZ921,AZ922,AZ923,AZ924,AZ925)</f>
        <v>0.0</v>
      </c>
      <c r="BA926" s="36">
        <f>SUM(BA915,BA918,BA919,BA920,BA921,BA922,BA923,BA924,BA925)</f>
        <v>0.0</v>
      </c>
      <c r="BB926" s="36">
        <f>SUM(BB915,BB918,BB919,BB920,BB921,BB922,BB923,BB924,BB925)</f>
        <v>0.0</v>
      </c>
      <c r="BC926" s="36">
        <f>SUM(BC915,BC918,BC919,BC920,BC921,BC922,BC923,BC924,BC925)</f>
        <v>0.0</v>
      </c>
      <c r="BD926" s="36">
        <f>SUM(BD915,BD918,BD919,BD920,BD921,BD922,BD923,BD924,BD925)</f>
        <v>0.0</v>
      </c>
      <c r="BE926" s="36">
        <f>SUM(BE915,BE918,BE919,BE920,BE921,BE922,BE923,BE924,BE925)</f>
        <v>0.0</v>
      </c>
      <c r="BF926" s="36">
        <f>SUM(BF915,BF918,BF919,BF920,BF921,BF922,BF923,BF924,BF925)</f>
        <v>0.0</v>
      </c>
      <c r="BG926" s="36">
        <f>SUM(BG915,BG918,BG919,BG920,BG921,BG922,BG923,BG924,BG925)</f>
        <v>0.0</v>
      </c>
      <c r="BH926" s="36">
        <f>SUM(BH915,BH918,BH919,BH920,BH921,BH922,BH923,BH924,BH925)</f>
        <v>0.0</v>
      </c>
      <c r="BI926" s="36">
        <f>SUM(BI915,BI918,BI919,BI920,BI921,BI922,BI923,BI924,BI925)</f>
        <v>0.0</v>
      </c>
      <c r="BJ926" s="36">
        <f>SUM(BJ915,BJ918,BJ919,BJ920,BJ921,BJ922,BJ923,BJ924,BJ925)</f>
        <v>0.0</v>
      </c>
      <c r="BK926" s="36">
        <f>SUM(BK915,BK918,BK919,BK920,BK921,BK922,BK923,BK924,BK925)</f>
        <v>0.0</v>
      </c>
      <c r="BL926" s="36">
        <f>SUM(BL915,BL918,BL919,BL920,BL921,BL922,BL923,BL924,BL925)</f>
        <v>0.0</v>
      </c>
      <c r="BM926" s="36">
        <f>SUM(BM915,BM918,BM919,BM920,BM921,BM922,BM923,BM924,BM925)</f>
        <v>0.0</v>
      </c>
      <c r="BN926" s="36">
        <f>SUM(BN915,BN918,BN919,BN920,BN921,BN922,BN923,BN924,BN925)</f>
        <v>0.0</v>
      </c>
      <c r="BO926" s="36">
        <f>SUM(BO915,BO918,BO919,BO920,BO921,BO922,BO923,BO924,BO925)</f>
        <v>0.0</v>
      </c>
    </row>
    <row r="927" ht="28" customHeight="1">
      <c r="A927" s="2" t="str">
        <v>SLOT46.HIRE</v>
      </c>
      <c r="B927" s="6" t="str">
        <v>SLOT46 hired in the month (1 = yes)</v>
      </c>
      <c r="C927" s="2" t="str">
        <v>count</v>
      </c>
      <c r="D927" s="2" t="str">
        <v>SUM</v>
      </c>
      <c r="E927" s="34">
        <f>SUM(H927:BO927)</f>
        <v>0</v>
      </c>
      <c r="F927" s="6" t="str">
        <v>Spare row; inactive until a hire and an exit month are entered on People_Inputs</v>
      </c>
      <c r="G927" s="2"/>
      <c r="H927" s="33">
        <f>IF(AND(H$6='People_Inputs'!$H$56,H911=1),1,0)</f>
        <v>0</v>
      </c>
      <c r="I927" s="33">
        <f>IF(AND(I$6='People_Inputs'!$H$56,I911=1),1,0)</f>
        <v>0</v>
      </c>
      <c r="J927" s="33">
        <f>IF(AND(J$6='People_Inputs'!$H$56,J911=1),1,0)</f>
        <v>0</v>
      </c>
      <c r="K927" s="33">
        <f>IF(AND(K$6='People_Inputs'!$H$56,K911=1),1,0)</f>
        <v>0</v>
      </c>
      <c r="L927" s="33">
        <f>IF(AND(L$6='People_Inputs'!$H$56,L911=1),1,0)</f>
        <v>0</v>
      </c>
      <c r="M927" s="33">
        <f>IF(AND(M$6='People_Inputs'!$H$56,M911=1),1,0)</f>
        <v>0</v>
      </c>
      <c r="N927" s="33">
        <f>IF(AND(N$6='People_Inputs'!$H$56,N911=1),1,0)</f>
        <v>0</v>
      </c>
      <c r="O927" s="33">
        <f>IF(AND(O$6='People_Inputs'!$H$56,O911=1),1,0)</f>
        <v>0</v>
      </c>
      <c r="P927" s="33">
        <f>IF(AND(P$6='People_Inputs'!$H$56,P911=1),1,0)</f>
        <v>0</v>
      </c>
      <c r="Q927" s="33">
        <f>IF(AND(Q$6='People_Inputs'!$H$56,Q911=1),1,0)</f>
        <v>0</v>
      </c>
      <c r="R927" s="33">
        <f>IF(AND(R$6='People_Inputs'!$H$56,R911=1),1,0)</f>
        <v>0</v>
      </c>
      <c r="S927" s="33">
        <f>IF(AND(S$6='People_Inputs'!$H$56,S911=1),1,0)</f>
        <v>0</v>
      </c>
      <c r="T927" s="33">
        <f>IF(AND(T$6='People_Inputs'!$H$56,T911=1),1,0)</f>
        <v>0</v>
      </c>
      <c r="U927" s="33">
        <f>IF(AND(U$6='People_Inputs'!$H$56,U911=1),1,0)</f>
        <v>0</v>
      </c>
      <c r="V927" s="33">
        <f>IF(AND(V$6='People_Inputs'!$H$56,V911=1),1,0)</f>
        <v>0</v>
      </c>
      <c r="W927" s="33">
        <f>IF(AND(W$6='People_Inputs'!$H$56,W911=1),1,0)</f>
        <v>0</v>
      </c>
      <c r="X927" s="33">
        <f>IF(AND(X$6='People_Inputs'!$H$56,X911=1),1,0)</f>
        <v>0</v>
      </c>
      <c r="Y927" s="33">
        <f>IF(AND(Y$6='People_Inputs'!$H$56,Y911=1),1,0)</f>
        <v>0</v>
      </c>
      <c r="Z927" s="33">
        <f>IF(AND(Z$6='People_Inputs'!$H$56,Z911=1),1,0)</f>
        <v>0</v>
      </c>
      <c r="AA927" s="33">
        <f>IF(AND(AA$6='People_Inputs'!$H$56,AA911=1),1,0)</f>
        <v>0</v>
      </c>
      <c r="AB927" s="33">
        <f>IF(AND(AB$6='People_Inputs'!$H$56,AB911=1),1,0)</f>
        <v>0</v>
      </c>
      <c r="AC927" s="33">
        <f>IF(AND(AC$6='People_Inputs'!$H$56,AC911=1),1,0)</f>
        <v>0</v>
      </c>
      <c r="AD927" s="33">
        <f>IF(AND(AD$6='People_Inputs'!$H$56,AD911=1),1,0)</f>
        <v>0</v>
      </c>
      <c r="AE927" s="33">
        <f>IF(AND(AE$6='People_Inputs'!$H$56,AE911=1),1,0)</f>
        <v>0</v>
      </c>
      <c r="AF927" s="33">
        <f>IF(AND(AF$6='People_Inputs'!$H$56,AF911=1),1,0)</f>
        <v>0</v>
      </c>
      <c r="AG927" s="33">
        <f>IF(AND(AG$6='People_Inputs'!$H$56,AG911=1),1,0)</f>
        <v>0</v>
      </c>
      <c r="AH927" s="33">
        <f>IF(AND(AH$6='People_Inputs'!$H$56,AH911=1),1,0)</f>
        <v>0</v>
      </c>
      <c r="AI927" s="33">
        <f>IF(AND(AI$6='People_Inputs'!$H$56,AI911=1),1,0)</f>
        <v>0</v>
      </c>
      <c r="AJ927" s="33">
        <f>IF(AND(AJ$6='People_Inputs'!$H$56,AJ911=1),1,0)</f>
        <v>0</v>
      </c>
      <c r="AK927" s="33">
        <f>IF(AND(AK$6='People_Inputs'!$H$56,AK911=1),1,0)</f>
        <v>0</v>
      </c>
      <c r="AL927" s="33">
        <f>IF(AND(AL$6='People_Inputs'!$H$56,AL911=1),1,0)</f>
        <v>0</v>
      </c>
      <c r="AM927" s="33">
        <f>IF(AND(AM$6='People_Inputs'!$H$56,AM911=1),1,0)</f>
        <v>0</v>
      </c>
      <c r="AN927" s="33">
        <f>IF(AND(AN$6='People_Inputs'!$H$56,AN911=1),1,0)</f>
        <v>0</v>
      </c>
      <c r="AO927" s="33">
        <f>IF(AND(AO$6='People_Inputs'!$H$56,AO911=1),1,0)</f>
        <v>0</v>
      </c>
      <c r="AP927" s="33">
        <f>IF(AND(AP$6='People_Inputs'!$H$56,AP911=1),1,0)</f>
        <v>0</v>
      </c>
      <c r="AQ927" s="33">
        <f>IF(AND(AQ$6='People_Inputs'!$H$56,AQ911=1),1,0)</f>
        <v>0</v>
      </c>
      <c r="AR927" s="33">
        <f>IF(AND(AR$6='People_Inputs'!$H$56,AR911=1),1,0)</f>
        <v>0</v>
      </c>
      <c r="AS927" s="33">
        <f>IF(AND(AS$6='People_Inputs'!$H$56,AS911=1),1,0)</f>
        <v>0</v>
      </c>
      <c r="AT927" s="33">
        <f>IF(AND(AT$6='People_Inputs'!$H$56,AT911=1),1,0)</f>
        <v>0</v>
      </c>
      <c r="AU927" s="33">
        <f>IF(AND(AU$6='People_Inputs'!$H$56,AU911=1),1,0)</f>
        <v>0</v>
      </c>
      <c r="AV927" s="33">
        <f>IF(AND(AV$6='People_Inputs'!$H$56,AV911=1),1,0)</f>
        <v>0</v>
      </c>
      <c r="AW927" s="33">
        <f>IF(AND(AW$6='People_Inputs'!$H$56,AW911=1),1,0)</f>
        <v>0</v>
      </c>
      <c r="AX927" s="33">
        <f>IF(AND(AX$6='People_Inputs'!$H$56,AX911=1),1,0)</f>
        <v>0</v>
      </c>
      <c r="AY927" s="33">
        <f>IF(AND(AY$6='People_Inputs'!$H$56,AY911=1),1,0)</f>
        <v>0</v>
      </c>
      <c r="AZ927" s="33">
        <f>IF(AND(AZ$6='People_Inputs'!$H$56,AZ911=1),1,0)</f>
        <v>0</v>
      </c>
      <c r="BA927" s="33">
        <f>IF(AND(BA$6='People_Inputs'!$H$56,BA911=1),1,0)</f>
        <v>0</v>
      </c>
      <c r="BB927" s="33">
        <f>IF(AND(BB$6='People_Inputs'!$H$56,BB911=1),1,0)</f>
        <v>0</v>
      </c>
      <c r="BC927" s="33">
        <f>IF(AND(BC$6='People_Inputs'!$H$56,BC911=1),1,0)</f>
        <v>0</v>
      </c>
      <c r="BD927" s="33">
        <f>IF(AND(BD$6='People_Inputs'!$H$56,BD911=1),1,0)</f>
        <v>0</v>
      </c>
      <c r="BE927" s="33">
        <f>IF(AND(BE$6='People_Inputs'!$H$56,BE911=1),1,0)</f>
        <v>0</v>
      </c>
      <c r="BF927" s="33">
        <f>IF(AND(BF$6='People_Inputs'!$H$56,BF911=1),1,0)</f>
        <v>0</v>
      </c>
      <c r="BG927" s="33">
        <f>IF(AND(BG$6='People_Inputs'!$H$56,BG911=1),1,0)</f>
        <v>0</v>
      </c>
      <c r="BH927" s="33">
        <f>IF(AND(BH$6='People_Inputs'!$H$56,BH911=1),1,0)</f>
        <v>0</v>
      </c>
      <c r="BI927" s="33">
        <f>IF(AND(BI$6='People_Inputs'!$H$56,BI911=1),1,0)</f>
        <v>0</v>
      </c>
      <c r="BJ927" s="33">
        <f>IF(AND(BJ$6='People_Inputs'!$H$56,BJ911=1),1,0)</f>
        <v>0</v>
      </c>
      <c r="BK927" s="33">
        <f>IF(AND(BK$6='People_Inputs'!$H$56,BK911=1),1,0)</f>
        <v>0</v>
      </c>
      <c r="BL927" s="33">
        <f>IF(AND(BL$6='People_Inputs'!$H$56,BL911=1),1,0)</f>
        <v>0</v>
      </c>
      <c r="BM927" s="33">
        <f>IF(AND(BM$6='People_Inputs'!$H$56,BM911=1),1,0)</f>
        <v>0</v>
      </c>
      <c r="BN927" s="33">
        <f>IF(AND(BN$6='People_Inputs'!$H$56,BN911=1),1,0)</f>
        <v>0</v>
      </c>
      <c r="BO927" s="33">
        <f>IF(AND(BO$6='People_Inputs'!$H$56,BO911=1),1,0)</f>
        <v>0</v>
      </c>
    </row>
    <row r="928" ht="28" customHeight="1">
      <c r="A928" s="2" t="str">
        <v>SLOT46.RECRUIT</v>
      </c>
      <c r="B928" s="6" t="str">
        <v>SLOT46 recruiting cost</v>
      </c>
      <c r="C928" s="2" t="str">
        <v>EUR</v>
      </c>
      <c r="D928" s="2" t="str">
        <v>SUM</v>
      </c>
      <c r="E928" s="36">
        <f>SUM(H928:BO928)</f>
        <v>0</v>
      </c>
      <c r="F928" s="6" t="str">
        <v>Spare row; inactive until a hire and an exit month are entered on People_Inputs</v>
      </c>
      <c r="G928" s="2"/>
      <c r="H928" s="35">
        <f>H927*IF('People_Inputs'!$Q$56="none",0,IF('People_Inputs'!$Q$56="agency",H914*'Inputs'!$E$22,IF('People_Inputs'!$Q$56="direct",'Inputs'!$E$23,'Inputs'!$E$21*'Inputs'!$E$22*H914+(1-'Inputs'!$E$21)*'Inputs'!$E$23)))</f>
        <v>0</v>
      </c>
      <c r="I928" s="35">
        <f>I927*IF('People_Inputs'!$Q$56="none",0,IF('People_Inputs'!$Q$56="agency",I914*'Inputs'!$E$22,IF('People_Inputs'!$Q$56="direct",'Inputs'!$E$23,'Inputs'!$E$21*'Inputs'!$E$22*I914+(1-'Inputs'!$E$21)*'Inputs'!$E$23)))</f>
        <v>0</v>
      </c>
      <c r="J928" s="35">
        <f>J927*IF('People_Inputs'!$Q$56="none",0,IF('People_Inputs'!$Q$56="agency",J914*'Inputs'!$E$22,IF('People_Inputs'!$Q$56="direct",'Inputs'!$E$23,'Inputs'!$E$21*'Inputs'!$E$22*J914+(1-'Inputs'!$E$21)*'Inputs'!$E$23)))</f>
        <v>0</v>
      </c>
      <c r="K928" s="35">
        <f>K927*IF('People_Inputs'!$Q$56="none",0,IF('People_Inputs'!$Q$56="agency",K914*'Inputs'!$E$22,IF('People_Inputs'!$Q$56="direct",'Inputs'!$E$23,'Inputs'!$E$21*'Inputs'!$E$22*K914+(1-'Inputs'!$E$21)*'Inputs'!$E$23)))</f>
        <v>0</v>
      </c>
      <c r="L928" s="35">
        <f>L927*IF('People_Inputs'!$Q$56="none",0,IF('People_Inputs'!$Q$56="agency",L914*'Inputs'!$E$22,IF('People_Inputs'!$Q$56="direct",'Inputs'!$E$23,'Inputs'!$E$21*'Inputs'!$E$22*L914+(1-'Inputs'!$E$21)*'Inputs'!$E$23)))</f>
        <v>0</v>
      </c>
      <c r="M928" s="35">
        <f>M927*IF('People_Inputs'!$Q$56="none",0,IF('People_Inputs'!$Q$56="agency",M914*'Inputs'!$E$22,IF('People_Inputs'!$Q$56="direct",'Inputs'!$E$23,'Inputs'!$E$21*'Inputs'!$E$22*M914+(1-'Inputs'!$E$21)*'Inputs'!$E$23)))</f>
        <v>0</v>
      </c>
      <c r="N928" s="35">
        <f>N927*IF('People_Inputs'!$Q$56="none",0,IF('People_Inputs'!$Q$56="agency",N914*'Inputs'!$E$22,IF('People_Inputs'!$Q$56="direct",'Inputs'!$E$23,'Inputs'!$E$21*'Inputs'!$E$22*N914+(1-'Inputs'!$E$21)*'Inputs'!$E$23)))</f>
        <v>0</v>
      </c>
      <c r="O928" s="35">
        <f>O927*IF('People_Inputs'!$Q$56="none",0,IF('People_Inputs'!$Q$56="agency",O914*'Inputs'!$E$22,IF('People_Inputs'!$Q$56="direct",'Inputs'!$E$23,'Inputs'!$E$21*'Inputs'!$E$22*O914+(1-'Inputs'!$E$21)*'Inputs'!$E$23)))</f>
        <v>0</v>
      </c>
      <c r="P928" s="35">
        <f>P927*IF('People_Inputs'!$Q$56="none",0,IF('People_Inputs'!$Q$56="agency",P914*'Inputs'!$E$22,IF('People_Inputs'!$Q$56="direct",'Inputs'!$E$23,'Inputs'!$E$21*'Inputs'!$E$22*P914+(1-'Inputs'!$E$21)*'Inputs'!$E$23)))</f>
        <v>0</v>
      </c>
      <c r="Q928" s="35">
        <f>Q927*IF('People_Inputs'!$Q$56="none",0,IF('People_Inputs'!$Q$56="agency",Q914*'Inputs'!$E$22,IF('People_Inputs'!$Q$56="direct",'Inputs'!$E$23,'Inputs'!$E$21*'Inputs'!$E$22*Q914+(1-'Inputs'!$E$21)*'Inputs'!$E$23)))</f>
        <v>0</v>
      </c>
      <c r="R928" s="35">
        <f>R927*IF('People_Inputs'!$Q$56="none",0,IF('People_Inputs'!$Q$56="agency",R914*'Inputs'!$E$22,IF('People_Inputs'!$Q$56="direct",'Inputs'!$E$23,'Inputs'!$E$21*'Inputs'!$E$22*R914+(1-'Inputs'!$E$21)*'Inputs'!$E$23)))</f>
        <v>0</v>
      </c>
      <c r="S928" s="35">
        <f>S927*IF('People_Inputs'!$Q$56="none",0,IF('People_Inputs'!$Q$56="agency",S914*'Inputs'!$E$22,IF('People_Inputs'!$Q$56="direct",'Inputs'!$E$23,'Inputs'!$E$21*'Inputs'!$E$22*S914+(1-'Inputs'!$E$21)*'Inputs'!$E$23)))</f>
        <v>0</v>
      </c>
      <c r="T928" s="35">
        <f>T927*IF('People_Inputs'!$Q$56="none",0,IF('People_Inputs'!$Q$56="agency",T914*'Inputs'!$E$22,IF('People_Inputs'!$Q$56="direct",'Inputs'!$E$23,'Inputs'!$E$21*'Inputs'!$E$22*T914+(1-'Inputs'!$E$21)*'Inputs'!$E$23)))</f>
        <v>0</v>
      </c>
      <c r="U928" s="35">
        <f>U927*IF('People_Inputs'!$Q$56="none",0,IF('People_Inputs'!$Q$56="agency",U914*'Inputs'!$E$22,IF('People_Inputs'!$Q$56="direct",'Inputs'!$E$23,'Inputs'!$E$21*'Inputs'!$E$22*U914+(1-'Inputs'!$E$21)*'Inputs'!$E$23)))</f>
        <v>0</v>
      </c>
      <c r="V928" s="35">
        <f>V927*IF('People_Inputs'!$Q$56="none",0,IF('People_Inputs'!$Q$56="agency",V914*'Inputs'!$E$22,IF('People_Inputs'!$Q$56="direct",'Inputs'!$E$23,'Inputs'!$E$21*'Inputs'!$E$22*V914+(1-'Inputs'!$E$21)*'Inputs'!$E$23)))</f>
        <v>0</v>
      </c>
      <c r="W928" s="35">
        <f>W927*IF('People_Inputs'!$Q$56="none",0,IF('People_Inputs'!$Q$56="agency",W914*'Inputs'!$E$22,IF('People_Inputs'!$Q$56="direct",'Inputs'!$E$23,'Inputs'!$E$21*'Inputs'!$E$22*W914+(1-'Inputs'!$E$21)*'Inputs'!$E$23)))</f>
        <v>0</v>
      </c>
      <c r="X928" s="35">
        <f>X927*IF('People_Inputs'!$Q$56="none",0,IF('People_Inputs'!$Q$56="agency",X914*'Inputs'!$E$22,IF('People_Inputs'!$Q$56="direct",'Inputs'!$E$23,'Inputs'!$E$21*'Inputs'!$E$22*X914+(1-'Inputs'!$E$21)*'Inputs'!$E$23)))</f>
        <v>0</v>
      </c>
      <c r="Y928" s="35">
        <f>Y927*IF('People_Inputs'!$Q$56="none",0,IF('People_Inputs'!$Q$56="agency",Y914*'Inputs'!$E$22,IF('People_Inputs'!$Q$56="direct",'Inputs'!$E$23,'Inputs'!$E$21*'Inputs'!$E$22*Y914+(1-'Inputs'!$E$21)*'Inputs'!$E$23)))</f>
        <v>0</v>
      </c>
      <c r="Z928" s="35">
        <f>Z927*IF('People_Inputs'!$Q$56="none",0,IF('People_Inputs'!$Q$56="agency",Z914*'Inputs'!$E$22,IF('People_Inputs'!$Q$56="direct",'Inputs'!$E$23,'Inputs'!$E$21*'Inputs'!$E$22*Z914+(1-'Inputs'!$E$21)*'Inputs'!$E$23)))</f>
        <v>0</v>
      </c>
      <c r="AA928" s="35">
        <f>AA927*IF('People_Inputs'!$Q$56="none",0,IF('People_Inputs'!$Q$56="agency",AA914*'Inputs'!$E$22,IF('People_Inputs'!$Q$56="direct",'Inputs'!$E$23,'Inputs'!$E$21*'Inputs'!$E$22*AA914+(1-'Inputs'!$E$21)*'Inputs'!$E$23)))</f>
        <v>0</v>
      </c>
      <c r="AB928" s="35">
        <f>AB927*IF('People_Inputs'!$Q$56="none",0,IF('People_Inputs'!$Q$56="agency",AB914*'Inputs'!$E$22,IF('People_Inputs'!$Q$56="direct",'Inputs'!$E$23,'Inputs'!$E$21*'Inputs'!$E$22*AB914+(1-'Inputs'!$E$21)*'Inputs'!$E$23)))</f>
        <v>0</v>
      </c>
      <c r="AC928" s="35">
        <f>AC927*IF('People_Inputs'!$Q$56="none",0,IF('People_Inputs'!$Q$56="agency",AC914*'Inputs'!$E$22,IF('People_Inputs'!$Q$56="direct",'Inputs'!$E$23,'Inputs'!$E$21*'Inputs'!$E$22*AC914+(1-'Inputs'!$E$21)*'Inputs'!$E$23)))</f>
        <v>0</v>
      </c>
      <c r="AD928" s="35">
        <f>AD927*IF('People_Inputs'!$Q$56="none",0,IF('People_Inputs'!$Q$56="agency",AD914*'Inputs'!$E$22,IF('People_Inputs'!$Q$56="direct",'Inputs'!$E$23,'Inputs'!$E$21*'Inputs'!$E$22*AD914+(1-'Inputs'!$E$21)*'Inputs'!$E$23)))</f>
        <v>0</v>
      </c>
      <c r="AE928" s="35">
        <f>AE927*IF('People_Inputs'!$Q$56="none",0,IF('People_Inputs'!$Q$56="agency",AE914*'Inputs'!$E$22,IF('People_Inputs'!$Q$56="direct",'Inputs'!$E$23,'Inputs'!$E$21*'Inputs'!$E$22*AE914+(1-'Inputs'!$E$21)*'Inputs'!$E$23)))</f>
        <v>0</v>
      </c>
      <c r="AF928" s="35">
        <f>AF927*IF('People_Inputs'!$Q$56="none",0,IF('People_Inputs'!$Q$56="agency",AF914*'Inputs'!$E$22,IF('People_Inputs'!$Q$56="direct",'Inputs'!$E$23,'Inputs'!$E$21*'Inputs'!$E$22*AF914+(1-'Inputs'!$E$21)*'Inputs'!$E$23)))</f>
        <v>0</v>
      </c>
      <c r="AG928" s="35">
        <f>AG927*IF('People_Inputs'!$Q$56="none",0,IF('People_Inputs'!$Q$56="agency",AG914*'Inputs'!$E$22,IF('People_Inputs'!$Q$56="direct",'Inputs'!$E$23,'Inputs'!$E$21*'Inputs'!$E$22*AG914+(1-'Inputs'!$E$21)*'Inputs'!$E$23)))</f>
        <v>0</v>
      </c>
      <c r="AH928" s="35">
        <f>AH927*IF('People_Inputs'!$Q$56="none",0,IF('People_Inputs'!$Q$56="agency",AH914*'Inputs'!$E$22,IF('People_Inputs'!$Q$56="direct",'Inputs'!$E$23,'Inputs'!$E$21*'Inputs'!$E$22*AH914+(1-'Inputs'!$E$21)*'Inputs'!$E$23)))</f>
        <v>0</v>
      </c>
      <c r="AI928" s="35">
        <f>AI927*IF('People_Inputs'!$Q$56="none",0,IF('People_Inputs'!$Q$56="agency",AI914*'Inputs'!$E$22,IF('People_Inputs'!$Q$56="direct",'Inputs'!$E$23,'Inputs'!$E$21*'Inputs'!$E$22*AI914+(1-'Inputs'!$E$21)*'Inputs'!$E$23)))</f>
        <v>0</v>
      </c>
      <c r="AJ928" s="35">
        <f>AJ927*IF('People_Inputs'!$Q$56="none",0,IF('People_Inputs'!$Q$56="agency",AJ914*'Inputs'!$E$22,IF('People_Inputs'!$Q$56="direct",'Inputs'!$E$23,'Inputs'!$E$21*'Inputs'!$E$22*AJ914+(1-'Inputs'!$E$21)*'Inputs'!$E$23)))</f>
        <v>0</v>
      </c>
      <c r="AK928" s="35">
        <f>AK927*IF('People_Inputs'!$Q$56="none",0,IF('People_Inputs'!$Q$56="agency",AK914*'Inputs'!$E$22,IF('People_Inputs'!$Q$56="direct",'Inputs'!$E$23,'Inputs'!$E$21*'Inputs'!$E$22*AK914+(1-'Inputs'!$E$21)*'Inputs'!$E$23)))</f>
        <v>0</v>
      </c>
      <c r="AL928" s="35">
        <f>AL927*IF('People_Inputs'!$Q$56="none",0,IF('People_Inputs'!$Q$56="agency",AL914*'Inputs'!$E$22,IF('People_Inputs'!$Q$56="direct",'Inputs'!$E$23,'Inputs'!$E$21*'Inputs'!$E$22*AL914+(1-'Inputs'!$E$21)*'Inputs'!$E$23)))</f>
        <v>0</v>
      </c>
      <c r="AM928" s="35">
        <f>AM927*IF('People_Inputs'!$Q$56="none",0,IF('People_Inputs'!$Q$56="agency",AM914*'Inputs'!$E$22,IF('People_Inputs'!$Q$56="direct",'Inputs'!$E$23,'Inputs'!$E$21*'Inputs'!$E$22*AM914+(1-'Inputs'!$E$21)*'Inputs'!$E$23)))</f>
        <v>0</v>
      </c>
      <c r="AN928" s="35">
        <f>AN927*IF('People_Inputs'!$Q$56="none",0,IF('People_Inputs'!$Q$56="agency",AN914*'Inputs'!$E$22,IF('People_Inputs'!$Q$56="direct",'Inputs'!$E$23,'Inputs'!$E$21*'Inputs'!$E$22*AN914+(1-'Inputs'!$E$21)*'Inputs'!$E$23)))</f>
        <v>0</v>
      </c>
      <c r="AO928" s="35">
        <f>AO927*IF('People_Inputs'!$Q$56="none",0,IF('People_Inputs'!$Q$56="agency",AO914*'Inputs'!$E$22,IF('People_Inputs'!$Q$56="direct",'Inputs'!$E$23,'Inputs'!$E$21*'Inputs'!$E$22*AO914+(1-'Inputs'!$E$21)*'Inputs'!$E$23)))</f>
        <v>0</v>
      </c>
      <c r="AP928" s="35">
        <f>AP927*IF('People_Inputs'!$Q$56="none",0,IF('People_Inputs'!$Q$56="agency",AP914*'Inputs'!$E$22,IF('People_Inputs'!$Q$56="direct",'Inputs'!$E$23,'Inputs'!$E$21*'Inputs'!$E$22*AP914+(1-'Inputs'!$E$21)*'Inputs'!$E$23)))</f>
        <v>0</v>
      </c>
      <c r="AQ928" s="35">
        <f>AQ927*IF('People_Inputs'!$Q$56="none",0,IF('People_Inputs'!$Q$56="agency",AQ914*'Inputs'!$E$22,IF('People_Inputs'!$Q$56="direct",'Inputs'!$E$23,'Inputs'!$E$21*'Inputs'!$E$22*AQ914+(1-'Inputs'!$E$21)*'Inputs'!$E$23)))</f>
        <v>0</v>
      </c>
      <c r="AR928" s="35">
        <f>AR927*IF('People_Inputs'!$Q$56="none",0,IF('People_Inputs'!$Q$56="agency",AR914*'Inputs'!$E$22,IF('People_Inputs'!$Q$56="direct",'Inputs'!$E$23,'Inputs'!$E$21*'Inputs'!$E$22*AR914+(1-'Inputs'!$E$21)*'Inputs'!$E$23)))</f>
        <v>0</v>
      </c>
      <c r="AS928" s="35">
        <f>AS927*IF('People_Inputs'!$Q$56="none",0,IF('People_Inputs'!$Q$56="agency",AS914*'Inputs'!$E$22,IF('People_Inputs'!$Q$56="direct",'Inputs'!$E$23,'Inputs'!$E$21*'Inputs'!$E$22*AS914+(1-'Inputs'!$E$21)*'Inputs'!$E$23)))</f>
        <v>0</v>
      </c>
      <c r="AT928" s="35">
        <f>AT927*IF('People_Inputs'!$Q$56="none",0,IF('People_Inputs'!$Q$56="agency",AT914*'Inputs'!$E$22,IF('People_Inputs'!$Q$56="direct",'Inputs'!$E$23,'Inputs'!$E$21*'Inputs'!$E$22*AT914+(1-'Inputs'!$E$21)*'Inputs'!$E$23)))</f>
        <v>0</v>
      </c>
      <c r="AU928" s="35">
        <f>AU927*IF('People_Inputs'!$Q$56="none",0,IF('People_Inputs'!$Q$56="agency",AU914*'Inputs'!$E$22,IF('People_Inputs'!$Q$56="direct",'Inputs'!$E$23,'Inputs'!$E$21*'Inputs'!$E$22*AU914+(1-'Inputs'!$E$21)*'Inputs'!$E$23)))</f>
        <v>0</v>
      </c>
      <c r="AV928" s="35">
        <f>AV927*IF('People_Inputs'!$Q$56="none",0,IF('People_Inputs'!$Q$56="agency",AV914*'Inputs'!$E$22,IF('People_Inputs'!$Q$56="direct",'Inputs'!$E$23,'Inputs'!$E$21*'Inputs'!$E$22*AV914+(1-'Inputs'!$E$21)*'Inputs'!$E$23)))</f>
        <v>0</v>
      </c>
      <c r="AW928" s="35">
        <f>AW927*IF('People_Inputs'!$Q$56="none",0,IF('People_Inputs'!$Q$56="agency",AW914*'Inputs'!$E$22,IF('People_Inputs'!$Q$56="direct",'Inputs'!$E$23,'Inputs'!$E$21*'Inputs'!$E$22*AW914+(1-'Inputs'!$E$21)*'Inputs'!$E$23)))</f>
        <v>0</v>
      </c>
      <c r="AX928" s="35">
        <f>AX927*IF('People_Inputs'!$Q$56="none",0,IF('People_Inputs'!$Q$56="agency",AX914*'Inputs'!$E$22,IF('People_Inputs'!$Q$56="direct",'Inputs'!$E$23,'Inputs'!$E$21*'Inputs'!$E$22*AX914+(1-'Inputs'!$E$21)*'Inputs'!$E$23)))</f>
        <v>0</v>
      </c>
      <c r="AY928" s="35">
        <f>AY927*IF('People_Inputs'!$Q$56="none",0,IF('People_Inputs'!$Q$56="agency",AY914*'Inputs'!$E$22,IF('People_Inputs'!$Q$56="direct",'Inputs'!$E$23,'Inputs'!$E$21*'Inputs'!$E$22*AY914+(1-'Inputs'!$E$21)*'Inputs'!$E$23)))</f>
        <v>0</v>
      </c>
      <c r="AZ928" s="35">
        <f>AZ927*IF('People_Inputs'!$Q$56="none",0,IF('People_Inputs'!$Q$56="agency",AZ914*'Inputs'!$E$22,IF('People_Inputs'!$Q$56="direct",'Inputs'!$E$23,'Inputs'!$E$21*'Inputs'!$E$22*AZ914+(1-'Inputs'!$E$21)*'Inputs'!$E$23)))</f>
        <v>0</v>
      </c>
      <c r="BA928" s="35">
        <f>BA927*IF('People_Inputs'!$Q$56="none",0,IF('People_Inputs'!$Q$56="agency",BA914*'Inputs'!$E$22,IF('People_Inputs'!$Q$56="direct",'Inputs'!$E$23,'Inputs'!$E$21*'Inputs'!$E$22*BA914+(1-'Inputs'!$E$21)*'Inputs'!$E$23)))</f>
        <v>0</v>
      </c>
      <c r="BB928" s="35">
        <f>BB927*IF('People_Inputs'!$Q$56="none",0,IF('People_Inputs'!$Q$56="agency",BB914*'Inputs'!$E$22,IF('People_Inputs'!$Q$56="direct",'Inputs'!$E$23,'Inputs'!$E$21*'Inputs'!$E$22*BB914+(1-'Inputs'!$E$21)*'Inputs'!$E$23)))</f>
        <v>0</v>
      </c>
      <c r="BC928" s="35">
        <f>BC927*IF('People_Inputs'!$Q$56="none",0,IF('People_Inputs'!$Q$56="agency",BC914*'Inputs'!$E$22,IF('People_Inputs'!$Q$56="direct",'Inputs'!$E$23,'Inputs'!$E$21*'Inputs'!$E$22*BC914+(1-'Inputs'!$E$21)*'Inputs'!$E$23)))</f>
        <v>0</v>
      </c>
      <c r="BD928" s="35">
        <f>BD927*IF('People_Inputs'!$Q$56="none",0,IF('People_Inputs'!$Q$56="agency",BD914*'Inputs'!$E$22,IF('People_Inputs'!$Q$56="direct",'Inputs'!$E$23,'Inputs'!$E$21*'Inputs'!$E$22*BD914+(1-'Inputs'!$E$21)*'Inputs'!$E$23)))</f>
        <v>0</v>
      </c>
      <c r="BE928" s="35">
        <f>BE927*IF('People_Inputs'!$Q$56="none",0,IF('People_Inputs'!$Q$56="agency",BE914*'Inputs'!$E$22,IF('People_Inputs'!$Q$56="direct",'Inputs'!$E$23,'Inputs'!$E$21*'Inputs'!$E$22*BE914+(1-'Inputs'!$E$21)*'Inputs'!$E$23)))</f>
        <v>0</v>
      </c>
      <c r="BF928" s="35">
        <f>BF927*IF('People_Inputs'!$Q$56="none",0,IF('People_Inputs'!$Q$56="agency",BF914*'Inputs'!$E$22,IF('People_Inputs'!$Q$56="direct",'Inputs'!$E$23,'Inputs'!$E$21*'Inputs'!$E$22*BF914+(1-'Inputs'!$E$21)*'Inputs'!$E$23)))</f>
        <v>0</v>
      </c>
      <c r="BG928" s="35">
        <f>BG927*IF('People_Inputs'!$Q$56="none",0,IF('People_Inputs'!$Q$56="agency",BG914*'Inputs'!$E$22,IF('People_Inputs'!$Q$56="direct",'Inputs'!$E$23,'Inputs'!$E$21*'Inputs'!$E$22*BG914+(1-'Inputs'!$E$21)*'Inputs'!$E$23)))</f>
        <v>0</v>
      </c>
      <c r="BH928" s="35">
        <f>BH927*IF('People_Inputs'!$Q$56="none",0,IF('People_Inputs'!$Q$56="agency",BH914*'Inputs'!$E$22,IF('People_Inputs'!$Q$56="direct",'Inputs'!$E$23,'Inputs'!$E$21*'Inputs'!$E$22*BH914+(1-'Inputs'!$E$21)*'Inputs'!$E$23)))</f>
        <v>0</v>
      </c>
      <c r="BI928" s="35">
        <f>BI927*IF('People_Inputs'!$Q$56="none",0,IF('People_Inputs'!$Q$56="agency",BI914*'Inputs'!$E$22,IF('People_Inputs'!$Q$56="direct",'Inputs'!$E$23,'Inputs'!$E$21*'Inputs'!$E$22*BI914+(1-'Inputs'!$E$21)*'Inputs'!$E$23)))</f>
        <v>0</v>
      </c>
      <c r="BJ928" s="35">
        <f>BJ927*IF('People_Inputs'!$Q$56="none",0,IF('People_Inputs'!$Q$56="agency",BJ914*'Inputs'!$E$22,IF('People_Inputs'!$Q$56="direct",'Inputs'!$E$23,'Inputs'!$E$21*'Inputs'!$E$22*BJ914+(1-'Inputs'!$E$21)*'Inputs'!$E$23)))</f>
        <v>0</v>
      </c>
      <c r="BK928" s="35">
        <f>BK927*IF('People_Inputs'!$Q$56="none",0,IF('People_Inputs'!$Q$56="agency",BK914*'Inputs'!$E$22,IF('People_Inputs'!$Q$56="direct",'Inputs'!$E$23,'Inputs'!$E$21*'Inputs'!$E$22*BK914+(1-'Inputs'!$E$21)*'Inputs'!$E$23)))</f>
        <v>0</v>
      </c>
      <c r="BL928" s="35">
        <f>BL927*IF('People_Inputs'!$Q$56="none",0,IF('People_Inputs'!$Q$56="agency",BL914*'Inputs'!$E$22,IF('People_Inputs'!$Q$56="direct",'Inputs'!$E$23,'Inputs'!$E$21*'Inputs'!$E$22*BL914+(1-'Inputs'!$E$21)*'Inputs'!$E$23)))</f>
        <v>0</v>
      </c>
      <c r="BM928" s="35">
        <f>BM927*IF('People_Inputs'!$Q$56="none",0,IF('People_Inputs'!$Q$56="agency",BM914*'Inputs'!$E$22,IF('People_Inputs'!$Q$56="direct",'Inputs'!$E$23,'Inputs'!$E$21*'Inputs'!$E$22*BM914+(1-'Inputs'!$E$21)*'Inputs'!$E$23)))</f>
        <v>0</v>
      </c>
      <c r="BN928" s="35">
        <f>BN927*IF('People_Inputs'!$Q$56="none",0,IF('People_Inputs'!$Q$56="agency",BN914*'Inputs'!$E$22,IF('People_Inputs'!$Q$56="direct",'Inputs'!$E$23,'Inputs'!$E$21*'Inputs'!$E$22*BN914+(1-'Inputs'!$E$21)*'Inputs'!$E$23)))</f>
        <v>0</v>
      </c>
      <c r="BO928" s="35">
        <f>BO927*IF('People_Inputs'!$Q$56="none",0,IF('People_Inputs'!$Q$56="agency",BO914*'Inputs'!$E$22,IF('People_Inputs'!$Q$56="direct",'Inputs'!$E$23,'Inputs'!$E$21*'Inputs'!$E$22*BO914+(1-'Inputs'!$E$21)*'Inputs'!$E$23)))</f>
        <v>0</v>
      </c>
    </row>
    <row r="929" ht="28" customHeight="1">
      <c r="A929" s="2" t="str">
        <v>SLOT46.SOFTWARE</v>
      </c>
      <c r="B929" s="6" t="str">
        <v>SLOT46 software cost</v>
      </c>
      <c r="C929" s="2" t="str">
        <v>EUR</v>
      </c>
      <c r="D929" s="2" t="str">
        <v>SUM</v>
      </c>
      <c r="E929" s="36">
        <f>SUM(H929:BO929)</f>
        <v>0</v>
      </c>
      <c r="F929" s="6" t="str">
        <v>Spare row; inactive until a hire and an exit month are entered on People_Inputs</v>
      </c>
      <c r="G929" s="2"/>
      <c r="H929" s="35">
        <f>H912*'People_Inputs'!$O$56</f>
        <v>0</v>
      </c>
      <c r="I929" s="35">
        <f>I912*'People_Inputs'!$O$56</f>
        <v>0</v>
      </c>
      <c r="J929" s="35">
        <f>J912*'People_Inputs'!$O$56</f>
        <v>0</v>
      </c>
      <c r="K929" s="35">
        <f>K912*'People_Inputs'!$O$56</f>
        <v>0</v>
      </c>
      <c r="L929" s="35">
        <f>L912*'People_Inputs'!$O$56</f>
        <v>0</v>
      </c>
      <c r="M929" s="35">
        <f>M912*'People_Inputs'!$O$56</f>
        <v>0</v>
      </c>
      <c r="N929" s="35">
        <f>N912*'People_Inputs'!$O$56</f>
        <v>0</v>
      </c>
      <c r="O929" s="35">
        <f>O912*'People_Inputs'!$O$56</f>
        <v>0</v>
      </c>
      <c r="P929" s="35">
        <f>P912*'People_Inputs'!$O$56</f>
        <v>0</v>
      </c>
      <c r="Q929" s="35">
        <f>Q912*'People_Inputs'!$O$56</f>
        <v>0</v>
      </c>
      <c r="R929" s="35">
        <f>R912*'People_Inputs'!$O$56</f>
        <v>0</v>
      </c>
      <c r="S929" s="35">
        <f>S912*'People_Inputs'!$O$56</f>
        <v>0</v>
      </c>
      <c r="T929" s="35">
        <f>T912*'People_Inputs'!$O$56</f>
        <v>0</v>
      </c>
      <c r="U929" s="35">
        <f>U912*'People_Inputs'!$O$56</f>
        <v>0</v>
      </c>
      <c r="V929" s="35">
        <f>V912*'People_Inputs'!$O$56</f>
        <v>0</v>
      </c>
      <c r="W929" s="35">
        <f>W912*'People_Inputs'!$O$56</f>
        <v>0</v>
      </c>
      <c r="X929" s="35">
        <f>X912*'People_Inputs'!$O$56</f>
        <v>0</v>
      </c>
      <c r="Y929" s="35">
        <f>Y912*'People_Inputs'!$O$56</f>
        <v>0</v>
      </c>
      <c r="Z929" s="35">
        <f>Z912*'People_Inputs'!$O$56</f>
        <v>0</v>
      </c>
      <c r="AA929" s="35">
        <f>AA912*'People_Inputs'!$O$56</f>
        <v>0</v>
      </c>
      <c r="AB929" s="35">
        <f>AB912*'People_Inputs'!$O$56</f>
        <v>0</v>
      </c>
      <c r="AC929" s="35">
        <f>AC912*'People_Inputs'!$O$56</f>
        <v>0</v>
      </c>
      <c r="AD929" s="35">
        <f>AD912*'People_Inputs'!$O$56</f>
        <v>0</v>
      </c>
      <c r="AE929" s="35">
        <f>AE912*'People_Inputs'!$O$56</f>
        <v>0</v>
      </c>
      <c r="AF929" s="35">
        <f>AF912*'People_Inputs'!$O$56</f>
        <v>0</v>
      </c>
      <c r="AG929" s="35">
        <f>AG912*'People_Inputs'!$O$56</f>
        <v>0</v>
      </c>
      <c r="AH929" s="35">
        <f>AH912*'People_Inputs'!$O$56</f>
        <v>0</v>
      </c>
      <c r="AI929" s="35">
        <f>AI912*'People_Inputs'!$O$56</f>
        <v>0</v>
      </c>
      <c r="AJ929" s="35">
        <f>AJ912*'People_Inputs'!$O$56</f>
        <v>0</v>
      </c>
      <c r="AK929" s="35">
        <f>AK912*'People_Inputs'!$O$56</f>
        <v>0</v>
      </c>
      <c r="AL929" s="35">
        <f>AL912*'People_Inputs'!$O$56</f>
        <v>0</v>
      </c>
      <c r="AM929" s="35">
        <f>AM912*'People_Inputs'!$O$56</f>
        <v>0</v>
      </c>
      <c r="AN929" s="35">
        <f>AN912*'People_Inputs'!$O$56</f>
        <v>0</v>
      </c>
      <c r="AO929" s="35">
        <f>AO912*'People_Inputs'!$O$56</f>
        <v>0</v>
      </c>
      <c r="AP929" s="35">
        <f>AP912*'People_Inputs'!$O$56</f>
        <v>0</v>
      </c>
      <c r="AQ929" s="35">
        <f>AQ912*'People_Inputs'!$O$56</f>
        <v>0</v>
      </c>
      <c r="AR929" s="35">
        <f>AR912*'People_Inputs'!$O$56</f>
        <v>0</v>
      </c>
      <c r="AS929" s="35">
        <f>AS912*'People_Inputs'!$O$56</f>
        <v>0</v>
      </c>
      <c r="AT929" s="35">
        <f>AT912*'People_Inputs'!$O$56</f>
        <v>0</v>
      </c>
      <c r="AU929" s="35">
        <f>AU912*'People_Inputs'!$O$56</f>
        <v>0</v>
      </c>
      <c r="AV929" s="35">
        <f>AV912*'People_Inputs'!$O$56</f>
        <v>0</v>
      </c>
      <c r="AW929" s="35">
        <f>AW912*'People_Inputs'!$O$56</f>
        <v>0</v>
      </c>
      <c r="AX929" s="35">
        <f>AX912*'People_Inputs'!$O$56</f>
        <v>0</v>
      </c>
      <c r="AY929" s="35">
        <f>AY912*'People_Inputs'!$O$56</f>
        <v>0</v>
      </c>
      <c r="AZ929" s="35">
        <f>AZ912*'People_Inputs'!$O$56</f>
        <v>0</v>
      </c>
      <c r="BA929" s="35">
        <f>BA912*'People_Inputs'!$O$56</f>
        <v>0</v>
      </c>
      <c r="BB929" s="35">
        <f>BB912*'People_Inputs'!$O$56</f>
        <v>0</v>
      </c>
      <c r="BC929" s="35">
        <f>BC912*'People_Inputs'!$O$56</f>
        <v>0</v>
      </c>
      <c r="BD929" s="35">
        <f>BD912*'People_Inputs'!$O$56</f>
        <v>0</v>
      </c>
      <c r="BE929" s="35">
        <f>BE912*'People_Inputs'!$O$56</f>
        <v>0</v>
      </c>
      <c r="BF929" s="35">
        <f>BF912*'People_Inputs'!$O$56</f>
        <v>0</v>
      </c>
      <c r="BG929" s="35">
        <f>BG912*'People_Inputs'!$O$56</f>
        <v>0</v>
      </c>
      <c r="BH929" s="35">
        <f>BH912*'People_Inputs'!$O$56</f>
        <v>0</v>
      </c>
      <c r="BI929" s="35">
        <f>BI912*'People_Inputs'!$O$56</f>
        <v>0</v>
      </c>
      <c r="BJ929" s="35">
        <f>BJ912*'People_Inputs'!$O$56</f>
        <v>0</v>
      </c>
      <c r="BK929" s="35">
        <f>BK912*'People_Inputs'!$O$56</f>
        <v>0</v>
      </c>
      <c r="BL929" s="35">
        <f>BL912*'People_Inputs'!$O$56</f>
        <v>0</v>
      </c>
      <c r="BM929" s="35">
        <f>BM912*'People_Inputs'!$O$56</f>
        <v>0</v>
      </c>
      <c r="BN929" s="35">
        <f>BN912*'People_Inputs'!$O$56</f>
        <v>0</v>
      </c>
      <c r="BO929" s="35">
        <f>BO912*'People_Inputs'!$O$56</f>
        <v>0</v>
      </c>
    </row>
    <row r="930" ht="28" customHeight="1">
      <c r="A930" s="2" t="str">
        <v>SLOT46.EQUIPMENT</v>
      </c>
      <c r="B930" s="6" t="str">
        <v>SLOT46 IT equipment purchase</v>
      </c>
      <c r="C930" s="2" t="str">
        <v>EUR</v>
      </c>
      <c r="D930" s="2" t="str">
        <v>SUM</v>
      </c>
      <c r="E930" s="36">
        <f>SUM(H930:BO930)</f>
        <v>0</v>
      </c>
      <c r="F930" s="6" t="str">
        <v>Spare row; inactive until a hire and an exit month are entered on People_Inputs</v>
      </c>
      <c r="G930" s="2"/>
      <c r="H930" s="35">
        <f>IF(AND(H911=1,(H$6-'People_Inputs'!$H$56)/'Inputs'!$E$26=ROUNDDOWN((H$6-'People_Inputs'!$H$56)/'Inputs'!$E$26,0)),'People_Inputs'!$P$56,0)</f>
        <v>0</v>
      </c>
      <c r="I930" s="35">
        <f>IF(AND(I911=1,(I$6-'People_Inputs'!$H$56)/'Inputs'!$E$26=ROUNDDOWN((I$6-'People_Inputs'!$H$56)/'Inputs'!$E$26,0)),'People_Inputs'!$P$56,0)</f>
        <v>0</v>
      </c>
      <c r="J930" s="35">
        <f>IF(AND(J911=1,(J$6-'People_Inputs'!$H$56)/'Inputs'!$E$26=ROUNDDOWN((J$6-'People_Inputs'!$H$56)/'Inputs'!$E$26,0)),'People_Inputs'!$P$56,0)</f>
        <v>0</v>
      </c>
      <c r="K930" s="35">
        <f>IF(AND(K911=1,(K$6-'People_Inputs'!$H$56)/'Inputs'!$E$26=ROUNDDOWN((K$6-'People_Inputs'!$H$56)/'Inputs'!$E$26,0)),'People_Inputs'!$P$56,0)</f>
        <v>0</v>
      </c>
      <c r="L930" s="35">
        <f>IF(AND(L911=1,(L$6-'People_Inputs'!$H$56)/'Inputs'!$E$26=ROUNDDOWN((L$6-'People_Inputs'!$H$56)/'Inputs'!$E$26,0)),'People_Inputs'!$P$56,0)</f>
        <v>0</v>
      </c>
      <c r="M930" s="35">
        <f>IF(AND(M911=1,(M$6-'People_Inputs'!$H$56)/'Inputs'!$E$26=ROUNDDOWN((M$6-'People_Inputs'!$H$56)/'Inputs'!$E$26,0)),'People_Inputs'!$P$56,0)</f>
        <v>0</v>
      </c>
      <c r="N930" s="35">
        <f>IF(AND(N911=1,(N$6-'People_Inputs'!$H$56)/'Inputs'!$E$26=ROUNDDOWN((N$6-'People_Inputs'!$H$56)/'Inputs'!$E$26,0)),'People_Inputs'!$P$56,0)</f>
        <v>0</v>
      </c>
      <c r="O930" s="35">
        <f>IF(AND(O911=1,(O$6-'People_Inputs'!$H$56)/'Inputs'!$E$26=ROUNDDOWN((O$6-'People_Inputs'!$H$56)/'Inputs'!$E$26,0)),'People_Inputs'!$P$56,0)</f>
        <v>0</v>
      </c>
      <c r="P930" s="35">
        <f>IF(AND(P911=1,(P$6-'People_Inputs'!$H$56)/'Inputs'!$E$26=ROUNDDOWN((P$6-'People_Inputs'!$H$56)/'Inputs'!$E$26,0)),'People_Inputs'!$P$56,0)</f>
        <v>0</v>
      </c>
      <c r="Q930" s="35">
        <f>IF(AND(Q911=1,(Q$6-'People_Inputs'!$H$56)/'Inputs'!$E$26=ROUNDDOWN((Q$6-'People_Inputs'!$H$56)/'Inputs'!$E$26,0)),'People_Inputs'!$P$56,0)</f>
        <v>0</v>
      </c>
      <c r="R930" s="35">
        <f>IF(AND(R911=1,(R$6-'People_Inputs'!$H$56)/'Inputs'!$E$26=ROUNDDOWN((R$6-'People_Inputs'!$H$56)/'Inputs'!$E$26,0)),'People_Inputs'!$P$56,0)</f>
        <v>0</v>
      </c>
      <c r="S930" s="35">
        <f>IF(AND(S911=1,(S$6-'People_Inputs'!$H$56)/'Inputs'!$E$26=ROUNDDOWN((S$6-'People_Inputs'!$H$56)/'Inputs'!$E$26,0)),'People_Inputs'!$P$56,0)</f>
        <v>0</v>
      </c>
      <c r="T930" s="35">
        <f>IF(AND(T911=1,(T$6-'People_Inputs'!$H$56)/'Inputs'!$E$26=ROUNDDOWN((T$6-'People_Inputs'!$H$56)/'Inputs'!$E$26,0)),'People_Inputs'!$P$56,0)</f>
        <v>0</v>
      </c>
      <c r="U930" s="35">
        <f>IF(AND(U911=1,(U$6-'People_Inputs'!$H$56)/'Inputs'!$E$26=ROUNDDOWN((U$6-'People_Inputs'!$H$56)/'Inputs'!$E$26,0)),'People_Inputs'!$P$56,0)</f>
        <v>0</v>
      </c>
      <c r="V930" s="35">
        <f>IF(AND(V911=1,(V$6-'People_Inputs'!$H$56)/'Inputs'!$E$26=ROUNDDOWN((V$6-'People_Inputs'!$H$56)/'Inputs'!$E$26,0)),'People_Inputs'!$P$56,0)</f>
        <v>0</v>
      </c>
      <c r="W930" s="35">
        <f>IF(AND(W911=1,(W$6-'People_Inputs'!$H$56)/'Inputs'!$E$26=ROUNDDOWN((W$6-'People_Inputs'!$H$56)/'Inputs'!$E$26,0)),'People_Inputs'!$P$56,0)</f>
        <v>0</v>
      </c>
      <c r="X930" s="35">
        <f>IF(AND(X911=1,(X$6-'People_Inputs'!$H$56)/'Inputs'!$E$26=ROUNDDOWN((X$6-'People_Inputs'!$H$56)/'Inputs'!$E$26,0)),'People_Inputs'!$P$56,0)</f>
        <v>0</v>
      </c>
      <c r="Y930" s="35">
        <f>IF(AND(Y911=1,(Y$6-'People_Inputs'!$H$56)/'Inputs'!$E$26=ROUNDDOWN((Y$6-'People_Inputs'!$H$56)/'Inputs'!$E$26,0)),'People_Inputs'!$P$56,0)</f>
        <v>0</v>
      </c>
      <c r="Z930" s="35">
        <f>IF(AND(Z911=1,(Z$6-'People_Inputs'!$H$56)/'Inputs'!$E$26=ROUNDDOWN((Z$6-'People_Inputs'!$H$56)/'Inputs'!$E$26,0)),'People_Inputs'!$P$56,0)</f>
        <v>0</v>
      </c>
      <c r="AA930" s="35">
        <f>IF(AND(AA911=1,(AA$6-'People_Inputs'!$H$56)/'Inputs'!$E$26=ROUNDDOWN((AA$6-'People_Inputs'!$H$56)/'Inputs'!$E$26,0)),'People_Inputs'!$P$56,0)</f>
        <v>0</v>
      </c>
      <c r="AB930" s="35">
        <f>IF(AND(AB911=1,(AB$6-'People_Inputs'!$H$56)/'Inputs'!$E$26=ROUNDDOWN((AB$6-'People_Inputs'!$H$56)/'Inputs'!$E$26,0)),'People_Inputs'!$P$56,0)</f>
        <v>0</v>
      </c>
      <c r="AC930" s="35">
        <f>IF(AND(AC911=1,(AC$6-'People_Inputs'!$H$56)/'Inputs'!$E$26=ROUNDDOWN((AC$6-'People_Inputs'!$H$56)/'Inputs'!$E$26,0)),'People_Inputs'!$P$56,0)</f>
        <v>0</v>
      </c>
      <c r="AD930" s="35">
        <f>IF(AND(AD911=1,(AD$6-'People_Inputs'!$H$56)/'Inputs'!$E$26=ROUNDDOWN((AD$6-'People_Inputs'!$H$56)/'Inputs'!$E$26,0)),'People_Inputs'!$P$56,0)</f>
        <v>0</v>
      </c>
      <c r="AE930" s="35">
        <f>IF(AND(AE911=1,(AE$6-'People_Inputs'!$H$56)/'Inputs'!$E$26=ROUNDDOWN((AE$6-'People_Inputs'!$H$56)/'Inputs'!$E$26,0)),'People_Inputs'!$P$56,0)</f>
        <v>0</v>
      </c>
      <c r="AF930" s="35">
        <f>IF(AND(AF911=1,(AF$6-'People_Inputs'!$H$56)/'Inputs'!$E$26=ROUNDDOWN((AF$6-'People_Inputs'!$H$56)/'Inputs'!$E$26,0)),'People_Inputs'!$P$56,0)</f>
        <v>0</v>
      </c>
      <c r="AG930" s="35">
        <f>IF(AND(AG911=1,(AG$6-'People_Inputs'!$H$56)/'Inputs'!$E$26=ROUNDDOWN((AG$6-'People_Inputs'!$H$56)/'Inputs'!$E$26,0)),'People_Inputs'!$P$56,0)</f>
        <v>0</v>
      </c>
      <c r="AH930" s="35">
        <f>IF(AND(AH911=1,(AH$6-'People_Inputs'!$H$56)/'Inputs'!$E$26=ROUNDDOWN((AH$6-'People_Inputs'!$H$56)/'Inputs'!$E$26,0)),'People_Inputs'!$P$56,0)</f>
        <v>0</v>
      </c>
      <c r="AI930" s="35">
        <f>IF(AND(AI911=1,(AI$6-'People_Inputs'!$H$56)/'Inputs'!$E$26=ROUNDDOWN((AI$6-'People_Inputs'!$H$56)/'Inputs'!$E$26,0)),'People_Inputs'!$P$56,0)</f>
        <v>0</v>
      </c>
      <c r="AJ930" s="35">
        <f>IF(AND(AJ911=1,(AJ$6-'People_Inputs'!$H$56)/'Inputs'!$E$26=ROUNDDOWN((AJ$6-'People_Inputs'!$H$56)/'Inputs'!$E$26,0)),'People_Inputs'!$P$56,0)</f>
        <v>0</v>
      </c>
      <c r="AK930" s="35">
        <f>IF(AND(AK911=1,(AK$6-'People_Inputs'!$H$56)/'Inputs'!$E$26=ROUNDDOWN((AK$6-'People_Inputs'!$H$56)/'Inputs'!$E$26,0)),'People_Inputs'!$P$56,0)</f>
        <v>0</v>
      </c>
      <c r="AL930" s="35">
        <f>IF(AND(AL911=1,(AL$6-'People_Inputs'!$H$56)/'Inputs'!$E$26=ROUNDDOWN((AL$6-'People_Inputs'!$H$56)/'Inputs'!$E$26,0)),'People_Inputs'!$P$56,0)</f>
        <v>0</v>
      </c>
      <c r="AM930" s="35">
        <f>IF(AND(AM911=1,(AM$6-'People_Inputs'!$H$56)/'Inputs'!$E$26=ROUNDDOWN((AM$6-'People_Inputs'!$H$56)/'Inputs'!$E$26,0)),'People_Inputs'!$P$56,0)</f>
        <v>0</v>
      </c>
      <c r="AN930" s="35">
        <f>IF(AND(AN911=1,(AN$6-'People_Inputs'!$H$56)/'Inputs'!$E$26=ROUNDDOWN((AN$6-'People_Inputs'!$H$56)/'Inputs'!$E$26,0)),'People_Inputs'!$P$56,0)</f>
        <v>0</v>
      </c>
      <c r="AO930" s="35">
        <f>IF(AND(AO911=1,(AO$6-'People_Inputs'!$H$56)/'Inputs'!$E$26=ROUNDDOWN((AO$6-'People_Inputs'!$H$56)/'Inputs'!$E$26,0)),'People_Inputs'!$P$56,0)</f>
        <v>0</v>
      </c>
      <c r="AP930" s="35">
        <f>IF(AND(AP911=1,(AP$6-'People_Inputs'!$H$56)/'Inputs'!$E$26=ROUNDDOWN((AP$6-'People_Inputs'!$H$56)/'Inputs'!$E$26,0)),'People_Inputs'!$P$56,0)</f>
        <v>0</v>
      </c>
      <c r="AQ930" s="35">
        <f>IF(AND(AQ911=1,(AQ$6-'People_Inputs'!$H$56)/'Inputs'!$E$26=ROUNDDOWN((AQ$6-'People_Inputs'!$H$56)/'Inputs'!$E$26,0)),'People_Inputs'!$P$56,0)</f>
        <v>0</v>
      </c>
      <c r="AR930" s="35">
        <f>IF(AND(AR911=1,(AR$6-'People_Inputs'!$H$56)/'Inputs'!$E$26=ROUNDDOWN((AR$6-'People_Inputs'!$H$56)/'Inputs'!$E$26,0)),'People_Inputs'!$P$56,0)</f>
        <v>0</v>
      </c>
      <c r="AS930" s="35">
        <f>IF(AND(AS911=1,(AS$6-'People_Inputs'!$H$56)/'Inputs'!$E$26=ROUNDDOWN((AS$6-'People_Inputs'!$H$56)/'Inputs'!$E$26,0)),'People_Inputs'!$P$56,0)</f>
        <v>0</v>
      </c>
      <c r="AT930" s="35">
        <f>IF(AND(AT911=1,(AT$6-'People_Inputs'!$H$56)/'Inputs'!$E$26=ROUNDDOWN((AT$6-'People_Inputs'!$H$56)/'Inputs'!$E$26,0)),'People_Inputs'!$P$56,0)</f>
        <v>0</v>
      </c>
      <c r="AU930" s="35">
        <f>IF(AND(AU911=1,(AU$6-'People_Inputs'!$H$56)/'Inputs'!$E$26=ROUNDDOWN((AU$6-'People_Inputs'!$H$56)/'Inputs'!$E$26,0)),'People_Inputs'!$P$56,0)</f>
        <v>0</v>
      </c>
      <c r="AV930" s="35">
        <f>IF(AND(AV911=1,(AV$6-'People_Inputs'!$H$56)/'Inputs'!$E$26=ROUNDDOWN((AV$6-'People_Inputs'!$H$56)/'Inputs'!$E$26,0)),'People_Inputs'!$P$56,0)</f>
        <v>0</v>
      </c>
      <c r="AW930" s="35">
        <f>IF(AND(AW911=1,(AW$6-'People_Inputs'!$H$56)/'Inputs'!$E$26=ROUNDDOWN((AW$6-'People_Inputs'!$H$56)/'Inputs'!$E$26,0)),'People_Inputs'!$P$56,0)</f>
        <v>0</v>
      </c>
      <c r="AX930" s="35">
        <f>IF(AND(AX911=1,(AX$6-'People_Inputs'!$H$56)/'Inputs'!$E$26=ROUNDDOWN((AX$6-'People_Inputs'!$H$56)/'Inputs'!$E$26,0)),'People_Inputs'!$P$56,0)</f>
        <v>0</v>
      </c>
      <c r="AY930" s="35">
        <f>IF(AND(AY911=1,(AY$6-'People_Inputs'!$H$56)/'Inputs'!$E$26=ROUNDDOWN((AY$6-'People_Inputs'!$H$56)/'Inputs'!$E$26,0)),'People_Inputs'!$P$56,0)</f>
        <v>0</v>
      </c>
      <c r="AZ930" s="35">
        <f>IF(AND(AZ911=1,(AZ$6-'People_Inputs'!$H$56)/'Inputs'!$E$26=ROUNDDOWN((AZ$6-'People_Inputs'!$H$56)/'Inputs'!$E$26,0)),'People_Inputs'!$P$56,0)</f>
        <v>0</v>
      </c>
      <c r="BA930" s="35">
        <f>IF(AND(BA911=1,(BA$6-'People_Inputs'!$H$56)/'Inputs'!$E$26=ROUNDDOWN((BA$6-'People_Inputs'!$H$56)/'Inputs'!$E$26,0)),'People_Inputs'!$P$56,0)</f>
        <v>0</v>
      </c>
      <c r="BB930" s="35">
        <f>IF(AND(BB911=1,(BB$6-'People_Inputs'!$H$56)/'Inputs'!$E$26=ROUNDDOWN((BB$6-'People_Inputs'!$H$56)/'Inputs'!$E$26,0)),'People_Inputs'!$P$56,0)</f>
        <v>0</v>
      </c>
      <c r="BC930" s="35">
        <f>IF(AND(BC911=1,(BC$6-'People_Inputs'!$H$56)/'Inputs'!$E$26=ROUNDDOWN((BC$6-'People_Inputs'!$H$56)/'Inputs'!$E$26,0)),'People_Inputs'!$P$56,0)</f>
        <v>0</v>
      </c>
      <c r="BD930" s="35">
        <f>IF(AND(BD911=1,(BD$6-'People_Inputs'!$H$56)/'Inputs'!$E$26=ROUNDDOWN((BD$6-'People_Inputs'!$H$56)/'Inputs'!$E$26,0)),'People_Inputs'!$P$56,0)</f>
        <v>0</v>
      </c>
      <c r="BE930" s="35">
        <f>IF(AND(BE911=1,(BE$6-'People_Inputs'!$H$56)/'Inputs'!$E$26=ROUNDDOWN((BE$6-'People_Inputs'!$H$56)/'Inputs'!$E$26,0)),'People_Inputs'!$P$56,0)</f>
        <v>0</v>
      </c>
      <c r="BF930" s="35">
        <f>IF(AND(BF911=1,(BF$6-'People_Inputs'!$H$56)/'Inputs'!$E$26=ROUNDDOWN((BF$6-'People_Inputs'!$H$56)/'Inputs'!$E$26,0)),'People_Inputs'!$P$56,0)</f>
        <v>0</v>
      </c>
      <c r="BG930" s="35">
        <f>IF(AND(BG911=1,(BG$6-'People_Inputs'!$H$56)/'Inputs'!$E$26=ROUNDDOWN((BG$6-'People_Inputs'!$H$56)/'Inputs'!$E$26,0)),'People_Inputs'!$P$56,0)</f>
        <v>0</v>
      </c>
      <c r="BH930" s="35">
        <f>IF(AND(BH911=1,(BH$6-'People_Inputs'!$H$56)/'Inputs'!$E$26=ROUNDDOWN((BH$6-'People_Inputs'!$H$56)/'Inputs'!$E$26,0)),'People_Inputs'!$P$56,0)</f>
        <v>0</v>
      </c>
      <c r="BI930" s="35">
        <f>IF(AND(BI911=1,(BI$6-'People_Inputs'!$H$56)/'Inputs'!$E$26=ROUNDDOWN((BI$6-'People_Inputs'!$H$56)/'Inputs'!$E$26,0)),'People_Inputs'!$P$56,0)</f>
        <v>0</v>
      </c>
      <c r="BJ930" s="35">
        <f>IF(AND(BJ911=1,(BJ$6-'People_Inputs'!$H$56)/'Inputs'!$E$26=ROUNDDOWN((BJ$6-'People_Inputs'!$H$56)/'Inputs'!$E$26,0)),'People_Inputs'!$P$56,0)</f>
        <v>0</v>
      </c>
      <c r="BK930" s="35">
        <f>IF(AND(BK911=1,(BK$6-'People_Inputs'!$H$56)/'Inputs'!$E$26=ROUNDDOWN((BK$6-'People_Inputs'!$H$56)/'Inputs'!$E$26,0)),'People_Inputs'!$P$56,0)</f>
        <v>0</v>
      </c>
      <c r="BL930" s="35">
        <f>IF(AND(BL911=1,(BL$6-'People_Inputs'!$H$56)/'Inputs'!$E$26=ROUNDDOWN((BL$6-'People_Inputs'!$H$56)/'Inputs'!$E$26,0)),'People_Inputs'!$P$56,0)</f>
        <v>0</v>
      </c>
      <c r="BM930" s="35">
        <f>IF(AND(BM911=1,(BM$6-'People_Inputs'!$H$56)/'Inputs'!$E$26=ROUNDDOWN((BM$6-'People_Inputs'!$H$56)/'Inputs'!$E$26,0)),'People_Inputs'!$P$56,0)</f>
        <v>0</v>
      </c>
      <c r="BN930" s="35">
        <f>IF(AND(BN911=1,(BN$6-'People_Inputs'!$H$56)/'Inputs'!$E$26=ROUNDDOWN((BN$6-'People_Inputs'!$H$56)/'Inputs'!$E$26,0)),'People_Inputs'!$P$56,0)</f>
        <v>0</v>
      </c>
      <c r="BO930" s="35">
        <f>IF(AND(BO911=1,(BO$6-'People_Inputs'!$H$56)/'Inputs'!$E$26=ROUNDDOWN((BO$6-'People_Inputs'!$H$56)/'Inputs'!$E$26,0)),'People_Inputs'!$P$56,0)</f>
        <v>0</v>
      </c>
    </row>
    <row r="931" ht="28" customHeight="1">
      <c r="A931" s="2" t="str">
        <v>SLOT47.ACTIVE</v>
      </c>
      <c r="B931" s="6" t="str">
        <v>SLOT47 active in the month (1 = yes)</v>
      </c>
      <c r="C931" s="2" t="str">
        <v>count</v>
      </c>
      <c r="D931" s="2" t="str">
        <v>END</v>
      </c>
      <c r="E931" s="34">
        <f>BO931</f>
        <v>0</v>
      </c>
      <c r="F931" s="6" t="str">
        <v>Spare row; inactive until a hire and an exit month are entered on People_Inputs</v>
      </c>
      <c r="G931" s="2"/>
      <c r="H931" s="33">
        <f>IF(AND(H$6&gt;='People_Inputs'!$H$57,H$6&lt;='People_Inputs'!$I$57),1,0)</f>
        <v>0</v>
      </c>
      <c r="I931" s="33">
        <f>IF(AND(I$6&gt;='People_Inputs'!$H$57,I$6&lt;='People_Inputs'!$I$57),1,0)</f>
        <v>0</v>
      </c>
      <c r="J931" s="33">
        <f>IF(AND(J$6&gt;='People_Inputs'!$H$57,J$6&lt;='People_Inputs'!$I$57),1,0)</f>
        <v>0</v>
      </c>
      <c r="K931" s="33">
        <f>IF(AND(K$6&gt;='People_Inputs'!$H$57,K$6&lt;='People_Inputs'!$I$57),1,0)</f>
        <v>0</v>
      </c>
      <c r="L931" s="33">
        <f>IF(AND(L$6&gt;='People_Inputs'!$H$57,L$6&lt;='People_Inputs'!$I$57),1,0)</f>
        <v>0</v>
      </c>
      <c r="M931" s="33">
        <f>IF(AND(M$6&gt;='People_Inputs'!$H$57,M$6&lt;='People_Inputs'!$I$57),1,0)</f>
        <v>0</v>
      </c>
      <c r="N931" s="33">
        <f>IF(AND(N$6&gt;='People_Inputs'!$H$57,N$6&lt;='People_Inputs'!$I$57),1,0)</f>
        <v>0</v>
      </c>
      <c r="O931" s="33">
        <f>IF(AND(O$6&gt;='People_Inputs'!$H$57,O$6&lt;='People_Inputs'!$I$57),1,0)</f>
        <v>0</v>
      </c>
      <c r="P931" s="33">
        <f>IF(AND(P$6&gt;='People_Inputs'!$H$57,P$6&lt;='People_Inputs'!$I$57),1,0)</f>
        <v>0</v>
      </c>
      <c r="Q931" s="33">
        <f>IF(AND(Q$6&gt;='People_Inputs'!$H$57,Q$6&lt;='People_Inputs'!$I$57),1,0)</f>
        <v>0</v>
      </c>
      <c r="R931" s="33">
        <f>IF(AND(R$6&gt;='People_Inputs'!$H$57,R$6&lt;='People_Inputs'!$I$57),1,0)</f>
        <v>0</v>
      </c>
      <c r="S931" s="33">
        <f>IF(AND(S$6&gt;='People_Inputs'!$H$57,S$6&lt;='People_Inputs'!$I$57),1,0)</f>
        <v>0</v>
      </c>
      <c r="T931" s="33">
        <f>IF(AND(T$6&gt;='People_Inputs'!$H$57,T$6&lt;='People_Inputs'!$I$57),1,0)</f>
        <v>0</v>
      </c>
      <c r="U931" s="33">
        <f>IF(AND(U$6&gt;='People_Inputs'!$H$57,U$6&lt;='People_Inputs'!$I$57),1,0)</f>
        <v>0</v>
      </c>
      <c r="V931" s="33">
        <f>IF(AND(V$6&gt;='People_Inputs'!$H$57,V$6&lt;='People_Inputs'!$I$57),1,0)</f>
        <v>0</v>
      </c>
      <c r="W931" s="33">
        <f>IF(AND(W$6&gt;='People_Inputs'!$H$57,W$6&lt;='People_Inputs'!$I$57),1,0)</f>
        <v>0</v>
      </c>
      <c r="X931" s="33">
        <f>IF(AND(X$6&gt;='People_Inputs'!$H$57,X$6&lt;='People_Inputs'!$I$57),1,0)</f>
        <v>0</v>
      </c>
      <c r="Y931" s="33">
        <f>IF(AND(Y$6&gt;='People_Inputs'!$H$57,Y$6&lt;='People_Inputs'!$I$57),1,0)</f>
        <v>0</v>
      </c>
      <c r="Z931" s="33">
        <f>IF(AND(Z$6&gt;='People_Inputs'!$H$57,Z$6&lt;='People_Inputs'!$I$57),1,0)</f>
        <v>0</v>
      </c>
      <c r="AA931" s="33">
        <f>IF(AND(AA$6&gt;='People_Inputs'!$H$57,AA$6&lt;='People_Inputs'!$I$57),1,0)</f>
        <v>0</v>
      </c>
      <c r="AB931" s="33">
        <f>IF(AND(AB$6&gt;='People_Inputs'!$H$57,AB$6&lt;='People_Inputs'!$I$57),1,0)</f>
        <v>0</v>
      </c>
      <c r="AC931" s="33">
        <f>IF(AND(AC$6&gt;='People_Inputs'!$H$57,AC$6&lt;='People_Inputs'!$I$57),1,0)</f>
        <v>0</v>
      </c>
      <c r="AD931" s="33">
        <f>IF(AND(AD$6&gt;='People_Inputs'!$H$57,AD$6&lt;='People_Inputs'!$I$57),1,0)</f>
        <v>0</v>
      </c>
      <c r="AE931" s="33">
        <f>IF(AND(AE$6&gt;='People_Inputs'!$H$57,AE$6&lt;='People_Inputs'!$I$57),1,0)</f>
        <v>0</v>
      </c>
      <c r="AF931" s="33">
        <f>IF(AND(AF$6&gt;='People_Inputs'!$H$57,AF$6&lt;='People_Inputs'!$I$57),1,0)</f>
        <v>0</v>
      </c>
      <c r="AG931" s="33">
        <f>IF(AND(AG$6&gt;='People_Inputs'!$H$57,AG$6&lt;='People_Inputs'!$I$57),1,0)</f>
        <v>0</v>
      </c>
      <c r="AH931" s="33">
        <f>IF(AND(AH$6&gt;='People_Inputs'!$H$57,AH$6&lt;='People_Inputs'!$I$57),1,0)</f>
        <v>0</v>
      </c>
      <c r="AI931" s="33">
        <f>IF(AND(AI$6&gt;='People_Inputs'!$H$57,AI$6&lt;='People_Inputs'!$I$57),1,0)</f>
        <v>0</v>
      </c>
      <c r="AJ931" s="33">
        <f>IF(AND(AJ$6&gt;='People_Inputs'!$H$57,AJ$6&lt;='People_Inputs'!$I$57),1,0)</f>
        <v>0</v>
      </c>
      <c r="AK931" s="33">
        <f>IF(AND(AK$6&gt;='People_Inputs'!$H$57,AK$6&lt;='People_Inputs'!$I$57),1,0)</f>
        <v>0</v>
      </c>
      <c r="AL931" s="33">
        <f>IF(AND(AL$6&gt;='People_Inputs'!$H$57,AL$6&lt;='People_Inputs'!$I$57),1,0)</f>
        <v>0</v>
      </c>
      <c r="AM931" s="33">
        <f>IF(AND(AM$6&gt;='People_Inputs'!$H$57,AM$6&lt;='People_Inputs'!$I$57),1,0)</f>
        <v>0</v>
      </c>
      <c r="AN931" s="33">
        <f>IF(AND(AN$6&gt;='People_Inputs'!$H$57,AN$6&lt;='People_Inputs'!$I$57),1,0)</f>
        <v>0</v>
      </c>
      <c r="AO931" s="33">
        <f>IF(AND(AO$6&gt;='People_Inputs'!$H$57,AO$6&lt;='People_Inputs'!$I$57),1,0)</f>
        <v>0</v>
      </c>
      <c r="AP931" s="33">
        <f>IF(AND(AP$6&gt;='People_Inputs'!$H$57,AP$6&lt;='People_Inputs'!$I$57),1,0)</f>
        <v>0</v>
      </c>
      <c r="AQ931" s="33">
        <f>IF(AND(AQ$6&gt;='People_Inputs'!$H$57,AQ$6&lt;='People_Inputs'!$I$57),1,0)</f>
        <v>0</v>
      </c>
      <c r="AR931" s="33">
        <f>IF(AND(AR$6&gt;='People_Inputs'!$H$57,AR$6&lt;='People_Inputs'!$I$57),1,0)</f>
        <v>0</v>
      </c>
      <c r="AS931" s="33">
        <f>IF(AND(AS$6&gt;='People_Inputs'!$H$57,AS$6&lt;='People_Inputs'!$I$57),1,0)</f>
        <v>0</v>
      </c>
      <c r="AT931" s="33">
        <f>IF(AND(AT$6&gt;='People_Inputs'!$H$57,AT$6&lt;='People_Inputs'!$I$57),1,0)</f>
        <v>0</v>
      </c>
      <c r="AU931" s="33">
        <f>IF(AND(AU$6&gt;='People_Inputs'!$H$57,AU$6&lt;='People_Inputs'!$I$57),1,0)</f>
        <v>0</v>
      </c>
      <c r="AV931" s="33">
        <f>IF(AND(AV$6&gt;='People_Inputs'!$H$57,AV$6&lt;='People_Inputs'!$I$57),1,0)</f>
        <v>0</v>
      </c>
      <c r="AW931" s="33">
        <f>IF(AND(AW$6&gt;='People_Inputs'!$H$57,AW$6&lt;='People_Inputs'!$I$57),1,0)</f>
        <v>0</v>
      </c>
      <c r="AX931" s="33">
        <f>IF(AND(AX$6&gt;='People_Inputs'!$H$57,AX$6&lt;='People_Inputs'!$I$57),1,0)</f>
        <v>0</v>
      </c>
      <c r="AY931" s="33">
        <f>IF(AND(AY$6&gt;='People_Inputs'!$H$57,AY$6&lt;='People_Inputs'!$I$57),1,0)</f>
        <v>0</v>
      </c>
      <c r="AZ931" s="33">
        <f>IF(AND(AZ$6&gt;='People_Inputs'!$H$57,AZ$6&lt;='People_Inputs'!$I$57),1,0)</f>
        <v>0</v>
      </c>
      <c r="BA931" s="33">
        <f>IF(AND(BA$6&gt;='People_Inputs'!$H$57,BA$6&lt;='People_Inputs'!$I$57),1,0)</f>
        <v>0</v>
      </c>
      <c r="BB931" s="33">
        <f>IF(AND(BB$6&gt;='People_Inputs'!$H$57,BB$6&lt;='People_Inputs'!$I$57),1,0)</f>
        <v>0</v>
      </c>
      <c r="BC931" s="33">
        <f>IF(AND(BC$6&gt;='People_Inputs'!$H$57,BC$6&lt;='People_Inputs'!$I$57),1,0)</f>
        <v>0</v>
      </c>
      <c r="BD931" s="33">
        <f>IF(AND(BD$6&gt;='People_Inputs'!$H$57,BD$6&lt;='People_Inputs'!$I$57),1,0)</f>
        <v>0</v>
      </c>
      <c r="BE931" s="33">
        <f>IF(AND(BE$6&gt;='People_Inputs'!$H$57,BE$6&lt;='People_Inputs'!$I$57),1,0)</f>
        <v>0</v>
      </c>
      <c r="BF931" s="33">
        <f>IF(AND(BF$6&gt;='People_Inputs'!$H$57,BF$6&lt;='People_Inputs'!$I$57),1,0)</f>
        <v>0</v>
      </c>
      <c r="BG931" s="33">
        <f>IF(AND(BG$6&gt;='People_Inputs'!$H$57,BG$6&lt;='People_Inputs'!$I$57),1,0)</f>
        <v>0</v>
      </c>
      <c r="BH931" s="33">
        <f>IF(AND(BH$6&gt;='People_Inputs'!$H$57,BH$6&lt;='People_Inputs'!$I$57),1,0)</f>
        <v>0</v>
      </c>
      <c r="BI931" s="33">
        <f>IF(AND(BI$6&gt;='People_Inputs'!$H$57,BI$6&lt;='People_Inputs'!$I$57),1,0)</f>
        <v>0</v>
      </c>
      <c r="BJ931" s="33">
        <f>IF(AND(BJ$6&gt;='People_Inputs'!$H$57,BJ$6&lt;='People_Inputs'!$I$57),1,0)</f>
        <v>0</v>
      </c>
      <c r="BK931" s="33">
        <f>IF(AND(BK$6&gt;='People_Inputs'!$H$57,BK$6&lt;='People_Inputs'!$I$57),1,0)</f>
        <v>0</v>
      </c>
      <c r="BL931" s="33">
        <f>IF(AND(BL$6&gt;='People_Inputs'!$H$57,BL$6&lt;='People_Inputs'!$I$57),1,0)</f>
        <v>0</v>
      </c>
      <c r="BM931" s="33">
        <f>IF(AND(BM$6&gt;='People_Inputs'!$H$57,BM$6&lt;='People_Inputs'!$I$57),1,0)</f>
        <v>0</v>
      </c>
      <c r="BN931" s="33">
        <f>IF(AND(BN$6&gt;='People_Inputs'!$H$57,BN$6&lt;='People_Inputs'!$I$57),1,0)</f>
        <v>0</v>
      </c>
      <c r="BO931" s="33">
        <f>IF(AND(BO$6&gt;='People_Inputs'!$H$57,BO$6&lt;='People_Inputs'!$I$57),1,0)</f>
        <v>0</v>
      </c>
    </row>
    <row r="932" ht="28" customHeight="1">
      <c r="A932" s="2" t="str">
        <v>SLOT47.FTE</v>
      </c>
      <c r="B932" s="6" t="str">
        <v>SLOT47 FTE</v>
      </c>
      <c r="C932" s="2" t="str">
        <v>FTE</v>
      </c>
      <c r="D932" s="2" t="str">
        <v>END</v>
      </c>
      <c r="E932" s="34">
        <f>BO932</f>
        <v>0</v>
      </c>
      <c r="F932" s="6" t="str">
        <v>Spare row; inactive until a hire and an exit month are entered on People_Inputs</v>
      </c>
      <c r="G932" s="2"/>
      <c r="H932" s="33">
        <f>H931*'People_Inputs'!$J$57</f>
        <v>0</v>
      </c>
      <c r="I932" s="33">
        <f>I931*'People_Inputs'!$J$57</f>
        <v>0</v>
      </c>
      <c r="J932" s="33">
        <f>J931*'People_Inputs'!$J$57</f>
        <v>0</v>
      </c>
      <c r="K932" s="33">
        <f>K931*'People_Inputs'!$J$57</f>
        <v>0</v>
      </c>
      <c r="L932" s="33">
        <f>L931*'People_Inputs'!$J$57</f>
        <v>0</v>
      </c>
      <c r="M932" s="33">
        <f>M931*'People_Inputs'!$J$57</f>
        <v>0</v>
      </c>
      <c r="N932" s="33">
        <f>N931*'People_Inputs'!$J$57</f>
        <v>0</v>
      </c>
      <c r="O932" s="33">
        <f>O931*'People_Inputs'!$J$57</f>
        <v>0</v>
      </c>
      <c r="P932" s="33">
        <f>P931*'People_Inputs'!$J$57</f>
        <v>0</v>
      </c>
      <c r="Q932" s="33">
        <f>Q931*'People_Inputs'!$J$57</f>
        <v>0</v>
      </c>
      <c r="R932" s="33">
        <f>R931*'People_Inputs'!$J$57</f>
        <v>0</v>
      </c>
      <c r="S932" s="33">
        <f>S931*'People_Inputs'!$J$57</f>
        <v>0</v>
      </c>
      <c r="T932" s="33">
        <f>T931*'People_Inputs'!$J$57</f>
        <v>0</v>
      </c>
      <c r="U932" s="33">
        <f>U931*'People_Inputs'!$J$57</f>
        <v>0</v>
      </c>
      <c r="V932" s="33">
        <f>V931*'People_Inputs'!$J$57</f>
        <v>0</v>
      </c>
      <c r="W932" s="33">
        <f>W931*'People_Inputs'!$J$57</f>
        <v>0</v>
      </c>
      <c r="X932" s="33">
        <f>X931*'People_Inputs'!$J$57</f>
        <v>0</v>
      </c>
      <c r="Y932" s="33">
        <f>Y931*'People_Inputs'!$J$57</f>
        <v>0</v>
      </c>
      <c r="Z932" s="33">
        <f>Z931*'People_Inputs'!$J$57</f>
        <v>0</v>
      </c>
      <c r="AA932" s="33">
        <f>AA931*'People_Inputs'!$J$57</f>
        <v>0</v>
      </c>
      <c r="AB932" s="33">
        <f>AB931*'People_Inputs'!$J$57</f>
        <v>0</v>
      </c>
      <c r="AC932" s="33">
        <f>AC931*'People_Inputs'!$J$57</f>
        <v>0</v>
      </c>
      <c r="AD932" s="33">
        <f>AD931*'People_Inputs'!$J$57</f>
        <v>0</v>
      </c>
      <c r="AE932" s="33">
        <f>AE931*'People_Inputs'!$J$57</f>
        <v>0</v>
      </c>
      <c r="AF932" s="33">
        <f>AF931*'People_Inputs'!$J$57</f>
        <v>0</v>
      </c>
      <c r="AG932" s="33">
        <f>AG931*'People_Inputs'!$J$57</f>
        <v>0</v>
      </c>
      <c r="AH932" s="33">
        <f>AH931*'People_Inputs'!$J$57</f>
        <v>0</v>
      </c>
      <c r="AI932" s="33">
        <f>AI931*'People_Inputs'!$J$57</f>
        <v>0</v>
      </c>
      <c r="AJ932" s="33">
        <f>AJ931*'People_Inputs'!$J$57</f>
        <v>0</v>
      </c>
      <c r="AK932" s="33">
        <f>AK931*'People_Inputs'!$J$57</f>
        <v>0</v>
      </c>
      <c r="AL932" s="33">
        <f>AL931*'People_Inputs'!$J$57</f>
        <v>0</v>
      </c>
      <c r="AM932" s="33">
        <f>AM931*'People_Inputs'!$J$57</f>
        <v>0</v>
      </c>
      <c r="AN932" s="33">
        <f>AN931*'People_Inputs'!$J$57</f>
        <v>0</v>
      </c>
      <c r="AO932" s="33">
        <f>AO931*'People_Inputs'!$J$57</f>
        <v>0</v>
      </c>
      <c r="AP932" s="33">
        <f>AP931*'People_Inputs'!$J$57</f>
        <v>0</v>
      </c>
      <c r="AQ932" s="33">
        <f>AQ931*'People_Inputs'!$J$57</f>
        <v>0</v>
      </c>
      <c r="AR932" s="33">
        <f>AR931*'People_Inputs'!$J$57</f>
        <v>0</v>
      </c>
      <c r="AS932" s="33">
        <f>AS931*'People_Inputs'!$J$57</f>
        <v>0</v>
      </c>
      <c r="AT932" s="33">
        <f>AT931*'People_Inputs'!$J$57</f>
        <v>0</v>
      </c>
      <c r="AU932" s="33">
        <f>AU931*'People_Inputs'!$J$57</f>
        <v>0</v>
      </c>
      <c r="AV932" s="33">
        <f>AV931*'People_Inputs'!$J$57</f>
        <v>0</v>
      </c>
      <c r="AW932" s="33">
        <f>AW931*'People_Inputs'!$J$57</f>
        <v>0</v>
      </c>
      <c r="AX932" s="33">
        <f>AX931*'People_Inputs'!$J$57</f>
        <v>0</v>
      </c>
      <c r="AY932" s="33">
        <f>AY931*'People_Inputs'!$J$57</f>
        <v>0</v>
      </c>
      <c r="AZ932" s="33">
        <f>AZ931*'People_Inputs'!$J$57</f>
        <v>0</v>
      </c>
      <c r="BA932" s="33">
        <f>BA931*'People_Inputs'!$J$57</f>
        <v>0</v>
      </c>
      <c r="BB932" s="33">
        <f>BB931*'People_Inputs'!$J$57</f>
        <v>0</v>
      </c>
      <c r="BC932" s="33">
        <f>BC931*'People_Inputs'!$J$57</f>
        <v>0</v>
      </c>
      <c r="BD932" s="33">
        <f>BD931*'People_Inputs'!$J$57</f>
        <v>0</v>
      </c>
      <c r="BE932" s="33">
        <f>BE931*'People_Inputs'!$J$57</f>
        <v>0</v>
      </c>
      <c r="BF932" s="33">
        <f>BF931*'People_Inputs'!$J$57</f>
        <v>0</v>
      </c>
      <c r="BG932" s="33">
        <f>BG931*'People_Inputs'!$J$57</f>
        <v>0</v>
      </c>
      <c r="BH932" s="33">
        <f>BH931*'People_Inputs'!$J$57</f>
        <v>0</v>
      </c>
      <c r="BI932" s="33">
        <f>BI931*'People_Inputs'!$J$57</f>
        <v>0</v>
      </c>
      <c r="BJ932" s="33">
        <f>BJ931*'People_Inputs'!$J$57</f>
        <v>0</v>
      </c>
      <c r="BK932" s="33">
        <f>BK931*'People_Inputs'!$J$57</f>
        <v>0</v>
      </c>
      <c r="BL932" s="33">
        <f>BL931*'People_Inputs'!$J$57</f>
        <v>0</v>
      </c>
      <c r="BM932" s="33">
        <f>BM931*'People_Inputs'!$J$57</f>
        <v>0</v>
      </c>
      <c r="BN932" s="33">
        <f>BN931*'People_Inputs'!$J$57</f>
        <v>0</v>
      </c>
      <c r="BO932" s="33">
        <f>BO931*'People_Inputs'!$J$57</f>
        <v>0</v>
      </c>
    </row>
    <row r="933" ht="28" customHeight="1">
      <c r="A933" s="2" t="str">
        <v>SLOT47.EMPLOYEE</v>
      </c>
      <c r="B933" s="6" t="str">
        <v>SLOT47 employee with social insurance (1 = yes)</v>
      </c>
      <c r="C933" s="2" t="str">
        <v>count</v>
      </c>
      <c r="D933" s="2" t="str">
        <v>END</v>
      </c>
      <c r="E933" s="34">
        <f>BO933</f>
        <v>0</v>
      </c>
      <c r="F933" s="6" t="str">
        <v>Spare row; inactive until a hire and an exit month are entered on People_Inputs</v>
      </c>
      <c r="G933" s="2"/>
      <c r="H933" s="33">
        <f>H931*'People_Inputs'!$N$57</f>
        <v>0</v>
      </c>
      <c r="I933" s="33">
        <f>I931*'People_Inputs'!$N$57</f>
        <v>0</v>
      </c>
      <c r="J933" s="33">
        <f>J931*'People_Inputs'!$N$57</f>
        <v>0</v>
      </c>
      <c r="K933" s="33">
        <f>K931*'People_Inputs'!$N$57</f>
        <v>0</v>
      </c>
      <c r="L933" s="33">
        <f>L931*'People_Inputs'!$N$57</f>
        <v>0</v>
      </c>
      <c r="M933" s="33">
        <f>M931*'People_Inputs'!$N$57</f>
        <v>0</v>
      </c>
      <c r="N933" s="33">
        <f>N931*'People_Inputs'!$N$57</f>
        <v>0</v>
      </c>
      <c r="O933" s="33">
        <f>O931*'People_Inputs'!$N$57</f>
        <v>0</v>
      </c>
      <c r="P933" s="33">
        <f>P931*'People_Inputs'!$N$57</f>
        <v>0</v>
      </c>
      <c r="Q933" s="33">
        <f>Q931*'People_Inputs'!$N$57</f>
        <v>0</v>
      </c>
      <c r="R933" s="33">
        <f>R931*'People_Inputs'!$N$57</f>
        <v>0</v>
      </c>
      <c r="S933" s="33">
        <f>S931*'People_Inputs'!$N$57</f>
        <v>0</v>
      </c>
      <c r="T933" s="33">
        <f>T931*'People_Inputs'!$N$57</f>
        <v>0</v>
      </c>
      <c r="U933" s="33">
        <f>U931*'People_Inputs'!$N$57</f>
        <v>0</v>
      </c>
      <c r="V933" s="33">
        <f>V931*'People_Inputs'!$N$57</f>
        <v>0</v>
      </c>
      <c r="W933" s="33">
        <f>W931*'People_Inputs'!$N$57</f>
        <v>0</v>
      </c>
      <c r="X933" s="33">
        <f>X931*'People_Inputs'!$N$57</f>
        <v>0</v>
      </c>
      <c r="Y933" s="33">
        <f>Y931*'People_Inputs'!$N$57</f>
        <v>0</v>
      </c>
      <c r="Z933" s="33">
        <f>Z931*'People_Inputs'!$N$57</f>
        <v>0</v>
      </c>
      <c r="AA933" s="33">
        <f>AA931*'People_Inputs'!$N$57</f>
        <v>0</v>
      </c>
      <c r="AB933" s="33">
        <f>AB931*'People_Inputs'!$N$57</f>
        <v>0</v>
      </c>
      <c r="AC933" s="33">
        <f>AC931*'People_Inputs'!$N$57</f>
        <v>0</v>
      </c>
      <c r="AD933" s="33">
        <f>AD931*'People_Inputs'!$N$57</f>
        <v>0</v>
      </c>
      <c r="AE933" s="33">
        <f>AE931*'People_Inputs'!$N$57</f>
        <v>0</v>
      </c>
      <c r="AF933" s="33">
        <f>AF931*'People_Inputs'!$N$57</f>
        <v>0</v>
      </c>
      <c r="AG933" s="33">
        <f>AG931*'People_Inputs'!$N$57</f>
        <v>0</v>
      </c>
      <c r="AH933" s="33">
        <f>AH931*'People_Inputs'!$N$57</f>
        <v>0</v>
      </c>
      <c r="AI933" s="33">
        <f>AI931*'People_Inputs'!$N$57</f>
        <v>0</v>
      </c>
      <c r="AJ933" s="33">
        <f>AJ931*'People_Inputs'!$N$57</f>
        <v>0</v>
      </c>
      <c r="AK933" s="33">
        <f>AK931*'People_Inputs'!$N$57</f>
        <v>0</v>
      </c>
      <c r="AL933" s="33">
        <f>AL931*'People_Inputs'!$N$57</f>
        <v>0</v>
      </c>
      <c r="AM933" s="33">
        <f>AM931*'People_Inputs'!$N$57</f>
        <v>0</v>
      </c>
      <c r="AN933" s="33">
        <f>AN931*'People_Inputs'!$N$57</f>
        <v>0</v>
      </c>
      <c r="AO933" s="33">
        <f>AO931*'People_Inputs'!$N$57</f>
        <v>0</v>
      </c>
      <c r="AP933" s="33">
        <f>AP931*'People_Inputs'!$N$57</f>
        <v>0</v>
      </c>
      <c r="AQ933" s="33">
        <f>AQ931*'People_Inputs'!$N$57</f>
        <v>0</v>
      </c>
      <c r="AR933" s="33">
        <f>AR931*'People_Inputs'!$N$57</f>
        <v>0</v>
      </c>
      <c r="AS933" s="33">
        <f>AS931*'People_Inputs'!$N$57</f>
        <v>0</v>
      </c>
      <c r="AT933" s="33">
        <f>AT931*'People_Inputs'!$N$57</f>
        <v>0</v>
      </c>
      <c r="AU933" s="33">
        <f>AU931*'People_Inputs'!$N$57</f>
        <v>0</v>
      </c>
      <c r="AV933" s="33">
        <f>AV931*'People_Inputs'!$N$57</f>
        <v>0</v>
      </c>
      <c r="AW933" s="33">
        <f>AW931*'People_Inputs'!$N$57</f>
        <v>0</v>
      </c>
      <c r="AX933" s="33">
        <f>AX931*'People_Inputs'!$N$57</f>
        <v>0</v>
      </c>
      <c r="AY933" s="33">
        <f>AY931*'People_Inputs'!$N$57</f>
        <v>0</v>
      </c>
      <c r="AZ933" s="33">
        <f>AZ931*'People_Inputs'!$N$57</f>
        <v>0</v>
      </c>
      <c r="BA933" s="33">
        <f>BA931*'People_Inputs'!$N$57</f>
        <v>0</v>
      </c>
      <c r="BB933" s="33">
        <f>BB931*'People_Inputs'!$N$57</f>
        <v>0</v>
      </c>
      <c r="BC933" s="33">
        <f>BC931*'People_Inputs'!$N$57</f>
        <v>0</v>
      </c>
      <c r="BD933" s="33">
        <f>BD931*'People_Inputs'!$N$57</f>
        <v>0</v>
      </c>
      <c r="BE933" s="33">
        <f>BE931*'People_Inputs'!$N$57</f>
        <v>0</v>
      </c>
      <c r="BF933" s="33">
        <f>BF931*'People_Inputs'!$N$57</f>
        <v>0</v>
      </c>
      <c r="BG933" s="33">
        <f>BG931*'People_Inputs'!$N$57</f>
        <v>0</v>
      </c>
      <c r="BH933" s="33">
        <f>BH931*'People_Inputs'!$N$57</f>
        <v>0</v>
      </c>
      <c r="BI933" s="33">
        <f>BI931*'People_Inputs'!$N$57</f>
        <v>0</v>
      </c>
      <c r="BJ933" s="33">
        <f>BJ931*'People_Inputs'!$N$57</f>
        <v>0</v>
      </c>
      <c r="BK933" s="33">
        <f>BK931*'People_Inputs'!$N$57</f>
        <v>0</v>
      </c>
      <c r="BL933" s="33">
        <f>BL931*'People_Inputs'!$N$57</f>
        <v>0</v>
      </c>
      <c r="BM933" s="33">
        <f>BM931*'People_Inputs'!$N$57</f>
        <v>0</v>
      </c>
      <c r="BN933" s="33">
        <f>BN931*'People_Inputs'!$N$57</f>
        <v>0</v>
      </c>
      <c r="BO933" s="33">
        <f>BO931*'People_Inputs'!$N$57</f>
        <v>0</v>
      </c>
    </row>
    <row r="934" ht="28" customHeight="1">
      <c r="A934" s="2" t="str">
        <v>SLOT47.ANNUAL</v>
      </c>
      <c r="B934" s="6" t="str">
        <v>SLOT47 annual salary at 1.0 FTE, indexed</v>
      </c>
      <c r="C934" s="2" t="str">
        <v>EUR</v>
      </c>
      <c r="D934" s="2" t="str">
        <v>END</v>
      </c>
      <c r="E934" s="36">
        <f>BO934</f>
        <v>0</v>
      </c>
      <c r="F934" s="6" t="str">
        <v>Spare row; inactive until a hire and an exit month are entered on People_Inputs</v>
      </c>
      <c r="G934" s="2"/>
      <c r="H934" s="35">
        <f>'People_Inputs'!$K$57*(1+'People_Inputs'!$L$57)^(H$8-'Inputs'!$E$29)</f>
        <v>0</v>
      </c>
      <c r="I934" s="35">
        <f>'People_Inputs'!$K$57*(1+'People_Inputs'!$L$57)^(I$8-'Inputs'!$E$29)</f>
        <v>0</v>
      </c>
      <c r="J934" s="35">
        <f>'People_Inputs'!$K$57*(1+'People_Inputs'!$L$57)^(J$8-'Inputs'!$E$29)</f>
        <v>0</v>
      </c>
      <c r="K934" s="35">
        <f>'People_Inputs'!$K$57*(1+'People_Inputs'!$L$57)^(K$8-'Inputs'!$E$29)</f>
        <v>0</v>
      </c>
      <c r="L934" s="35">
        <f>'People_Inputs'!$K$57*(1+'People_Inputs'!$L$57)^(L$8-'Inputs'!$E$29)</f>
        <v>0</v>
      </c>
      <c r="M934" s="35">
        <f>'People_Inputs'!$K$57*(1+'People_Inputs'!$L$57)^(M$8-'Inputs'!$E$29)</f>
        <v>0</v>
      </c>
      <c r="N934" s="35">
        <f>'People_Inputs'!$K$57*(1+'People_Inputs'!$L$57)^(N$8-'Inputs'!$E$29)</f>
        <v>0</v>
      </c>
      <c r="O934" s="35">
        <f>'People_Inputs'!$K$57*(1+'People_Inputs'!$L$57)^(O$8-'Inputs'!$E$29)</f>
        <v>0</v>
      </c>
      <c r="P934" s="35">
        <f>'People_Inputs'!$K$57*(1+'People_Inputs'!$L$57)^(P$8-'Inputs'!$E$29)</f>
        <v>0</v>
      </c>
      <c r="Q934" s="35">
        <f>'People_Inputs'!$K$57*(1+'People_Inputs'!$L$57)^(Q$8-'Inputs'!$E$29)</f>
        <v>0</v>
      </c>
      <c r="R934" s="35">
        <f>'People_Inputs'!$K$57*(1+'People_Inputs'!$L$57)^(R$8-'Inputs'!$E$29)</f>
        <v>0</v>
      </c>
      <c r="S934" s="35">
        <f>'People_Inputs'!$K$57*(1+'People_Inputs'!$L$57)^(S$8-'Inputs'!$E$29)</f>
        <v>0</v>
      </c>
      <c r="T934" s="35">
        <f>'People_Inputs'!$K$57*(1+'People_Inputs'!$L$57)^(T$8-'Inputs'!$E$29)</f>
        <v>0</v>
      </c>
      <c r="U934" s="35">
        <f>'People_Inputs'!$K$57*(1+'People_Inputs'!$L$57)^(U$8-'Inputs'!$E$29)</f>
        <v>0</v>
      </c>
      <c r="V934" s="35">
        <f>'People_Inputs'!$K$57*(1+'People_Inputs'!$L$57)^(V$8-'Inputs'!$E$29)</f>
        <v>0</v>
      </c>
      <c r="W934" s="35">
        <f>'People_Inputs'!$K$57*(1+'People_Inputs'!$L$57)^(W$8-'Inputs'!$E$29)</f>
        <v>0</v>
      </c>
      <c r="X934" s="35">
        <f>'People_Inputs'!$K$57*(1+'People_Inputs'!$L$57)^(X$8-'Inputs'!$E$29)</f>
        <v>0</v>
      </c>
      <c r="Y934" s="35">
        <f>'People_Inputs'!$K$57*(1+'People_Inputs'!$L$57)^(Y$8-'Inputs'!$E$29)</f>
        <v>0</v>
      </c>
      <c r="Z934" s="35">
        <f>'People_Inputs'!$K$57*(1+'People_Inputs'!$L$57)^(Z$8-'Inputs'!$E$29)</f>
        <v>0</v>
      </c>
      <c r="AA934" s="35">
        <f>'People_Inputs'!$K$57*(1+'People_Inputs'!$L$57)^(AA$8-'Inputs'!$E$29)</f>
        <v>0</v>
      </c>
      <c r="AB934" s="35">
        <f>'People_Inputs'!$K$57*(1+'People_Inputs'!$L$57)^(AB$8-'Inputs'!$E$29)</f>
        <v>0</v>
      </c>
      <c r="AC934" s="35">
        <f>'People_Inputs'!$K$57*(1+'People_Inputs'!$L$57)^(AC$8-'Inputs'!$E$29)</f>
        <v>0</v>
      </c>
      <c r="AD934" s="35">
        <f>'People_Inputs'!$K$57*(1+'People_Inputs'!$L$57)^(AD$8-'Inputs'!$E$29)</f>
        <v>0</v>
      </c>
      <c r="AE934" s="35">
        <f>'People_Inputs'!$K$57*(1+'People_Inputs'!$L$57)^(AE$8-'Inputs'!$E$29)</f>
        <v>0</v>
      </c>
      <c r="AF934" s="35">
        <f>'People_Inputs'!$K$57*(1+'People_Inputs'!$L$57)^(AF$8-'Inputs'!$E$29)</f>
        <v>0</v>
      </c>
      <c r="AG934" s="35">
        <f>'People_Inputs'!$K$57*(1+'People_Inputs'!$L$57)^(AG$8-'Inputs'!$E$29)</f>
        <v>0</v>
      </c>
      <c r="AH934" s="35">
        <f>'People_Inputs'!$K$57*(1+'People_Inputs'!$L$57)^(AH$8-'Inputs'!$E$29)</f>
        <v>0</v>
      </c>
      <c r="AI934" s="35">
        <f>'People_Inputs'!$K$57*(1+'People_Inputs'!$L$57)^(AI$8-'Inputs'!$E$29)</f>
        <v>0</v>
      </c>
      <c r="AJ934" s="35">
        <f>'People_Inputs'!$K$57*(1+'People_Inputs'!$L$57)^(AJ$8-'Inputs'!$E$29)</f>
        <v>0</v>
      </c>
      <c r="AK934" s="35">
        <f>'People_Inputs'!$K$57*(1+'People_Inputs'!$L$57)^(AK$8-'Inputs'!$E$29)</f>
        <v>0</v>
      </c>
      <c r="AL934" s="35">
        <f>'People_Inputs'!$K$57*(1+'People_Inputs'!$L$57)^(AL$8-'Inputs'!$E$29)</f>
        <v>0</v>
      </c>
      <c r="AM934" s="35">
        <f>'People_Inputs'!$K$57*(1+'People_Inputs'!$L$57)^(AM$8-'Inputs'!$E$29)</f>
        <v>0</v>
      </c>
      <c r="AN934" s="35">
        <f>'People_Inputs'!$K$57*(1+'People_Inputs'!$L$57)^(AN$8-'Inputs'!$E$29)</f>
        <v>0</v>
      </c>
      <c r="AO934" s="35">
        <f>'People_Inputs'!$K$57*(1+'People_Inputs'!$L$57)^(AO$8-'Inputs'!$E$29)</f>
        <v>0</v>
      </c>
      <c r="AP934" s="35">
        <f>'People_Inputs'!$K$57*(1+'People_Inputs'!$L$57)^(AP$8-'Inputs'!$E$29)</f>
        <v>0</v>
      </c>
      <c r="AQ934" s="35">
        <f>'People_Inputs'!$K$57*(1+'People_Inputs'!$L$57)^(AQ$8-'Inputs'!$E$29)</f>
        <v>0</v>
      </c>
      <c r="AR934" s="35">
        <f>'People_Inputs'!$K$57*(1+'People_Inputs'!$L$57)^(AR$8-'Inputs'!$E$29)</f>
        <v>0</v>
      </c>
      <c r="AS934" s="35">
        <f>'People_Inputs'!$K$57*(1+'People_Inputs'!$L$57)^(AS$8-'Inputs'!$E$29)</f>
        <v>0</v>
      </c>
      <c r="AT934" s="35">
        <f>'People_Inputs'!$K$57*(1+'People_Inputs'!$L$57)^(AT$8-'Inputs'!$E$29)</f>
        <v>0</v>
      </c>
      <c r="AU934" s="35">
        <f>'People_Inputs'!$K$57*(1+'People_Inputs'!$L$57)^(AU$8-'Inputs'!$E$29)</f>
        <v>0</v>
      </c>
      <c r="AV934" s="35">
        <f>'People_Inputs'!$K$57*(1+'People_Inputs'!$L$57)^(AV$8-'Inputs'!$E$29)</f>
        <v>0</v>
      </c>
      <c r="AW934" s="35">
        <f>'People_Inputs'!$K$57*(1+'People_Inputs'!$L$57)^(AW$8-'Inputs'!$E$29)</f>
        <v>0</v>
      </c>
      <c r="AX934" s="35">
        <f>'People_Inputs'!$K$57*(1+'People_Inputs'!$L$57)^(AX$8-'Inputs'!$E$29)</f>
        <v>0</v>
      </c>
      <c r="AY934" s="35">
        <f>'People_Inputs'!$K$57*(1+'People_Inputs'!$L$57)^(AY$8-'Inputs'!$E$29)</f>
        <v>0</v>
      </c>
      <c r="AZ934" s="35">
        <f>'People_Inputs'!$K$57*(1+'People_Inputs'!$L$57)^(AZ$8-'Inputs'!$E$29)</f>
        <v>0</v>
      </c>
      <c r="BA934" s="35">
        <f>'People_Inputs'!$K$57*(1+'People_Inputs'!$L$57)^(BA$8-'Inputs'!$E$29)</f>
        <v>0</v>
      </c>
      <c r="BB934" s="35">
        <f>'People_Inputs'!$K$57*(1+'People_Inputs'!$L$57)^(BB$8-'Inputs'!$E$29)</f>
        <v>0</v>
      </c>
      <c r="BC934" s="35">
        <f>'People_Inputs'!$K$57*(1+'People_Inputs'!$L$57)^(BC$8-'Inputs'!$E$29)</f>
        <v>0</v>
      </c>
      <c r="BD934" s="35">
        <f>'People_Inputs'!$K$57*(1+'People_Inputs'!$L$57)^(BD$8-'Inputs'!$E$29)</f>
        <v>0</v>
      </c>
      <c r="BE934" s="35">
        <f>'People_Inputs'!$K$57*(1+'People_Inputs'!$L$57)^(BE$8-'Inputs'!$E$29)</f>
        <v>0</v>
      </c>
      <c r="BF934" s="35">
        <f>'People_Inputs'!$K$57*(1+'People_Inputs'!$L$57)^(BF$8-'Inputs'!$E$29)</f>
        <v>0</v>
      </c>
      <c r="BG934" s="35">
        <f>'People_Inputs'!$K$57*(1+'People_Inputs'!$L$57)^(BG$8-'Inputs'!$E$29)</f>
        <v>0</v>
      </c>
      <c r="BH934" s="35">
        <f>'People_Inputs'!$K$57*(1+'People_Inputs'!$L$57)^(BH$8-'Inputs'!$E$29)</f>
        <v>0</v>
      </c>
      <c r="BI934" s="35">
        <f>'People_Inputs'!$K$57*(1+'People_Inputs'!$L$57)^(BI$8-'Inputs'!$E$29)</f>
        <v>0</v>
      </c>
      <c r="BJ934" s="35">
        <f>'People_Inputs'!$K$57*(1+'People_Inputs'!$L$57)^(BJ$8-'Inputs'!$E$29)</f>
        <v>0</v>
      </c>
      <c r="BK934" s="35">
        <f>'People_Inputs'!$K$57*(1+'People_Inputs'!$L$57)^(BK$8-'Inputs'!$E$29)</f>
        <v>0</v>
      </c>
      <c r="BL934" s="35">
        <f>'People_Inputs'!$K$57*(1+'People_Inputs'!$L$57)^(BL$8-'Inputs'!$E$29)</f>
        <v>0</v>
      </c>
      <c r="BM934" s="35">
        <f>'People_Inputs'!$K$57*(1+'People_Inputs'!$L$57)^(BM$8-'Inputs'!$E$29)</f>
        <v>0</v>
      </c>
      <c r="BN934" s="35">
        <f>'People_Inputs'!$K$57*(1+'People_Inputs'!$L$57)^(BN$8-'Inputs'!$E$29)</f>
        <v>0</v>
      </c>
      <c r="BO934" s="35">
        <f>'People_Inputs'!$K$57*(1+'People_Inputs'!$L$57)^(BO$8-'Inputs'!$E$29)</f>
        <v>0</v>
      </c>
    </row>
    <row r="935" ht="28" customHeight="1">
      <c r="A935" s="2" t="str">
        <v>SLOT47.SALARY</v>
      </c>
      <c r="B935" s="6" t="str">
        <v>SLOT47 gross salary</v>
      </c>
      <c r="C935" s="2" t="str">
        <v>EUR</v>
      </c>
      <c r="D935" s="2" t="str">
        <v>SUM</v>
      </c>
      <c r="E935" s="36">
        <f>SUM(H935:BO935)</f>
        <v>0.0</v>
      </c>
      <c r="F935" s="6" t="str">
        <v>Spare row; inactive until a hire and an exit month are entered on People_Inputs</v>
      </c>
      <c r="G935" s="2"/>
      <c r="H935" s="36">
        <f>H934*H932/12</f>
        <v>0.0</v>
      </c>
      <c r="I935" s="36">
        <f>I934*I932/12</f>
        <v>0.0</v>
      </c>
      <c r="J935" s="36">
        <f>J934*J932/12</f>
        <v>0.0</v>
      </c>
      <c r="K935" s="36">
        <f>K934*K932/12</f>
        <v>0.0</v>
      </c>
      <c r="L935" s="36">
        <f>L934*L932/12</f>
        <v>0.0</v>
      </c>
      <c r="M935" s="36">
        <f>M934*M932/12</f>
        <v>0.0</v>
      </c>
      <c r="N935" s="36">
        <f>N934*N932/12</f>
        <v>0.0</v>
      </c>
      <c r="O935" s="36">
        <f>O934*O932/12</f>
        <v>0.0</v>
      </c>
      <c r="P935" s="36">
        <f>P934*P932/12</f>
        <v>0.0</v>
      </c>
      <c r="Q935" s="36">
        <f>Q934*Q932/12</f>
        <v>0.0</v>
      </c>
      <c r="R935" s="36">
        <f>R934*R932/12</f>
        <v>0.0</v>
      </c>
      <c r="S935" s="36">
        <f>S934*S932/12</f>
        <v>0.0</v>
      </c>
      <c r="T935" s="36">
        <f>T934*T932/12</f>
        <v>0.0</v>
      </c>
      <c r="U935" s="36">
        <f>U934*U932/12</f>
        <v>0.0</v>
      </c>
      <c r="V935" s="36">
        <f>V934*V932/12</f>
        <v>0.0</v>
      </c>
      <c r="W935" s="36">
        <f>W934*W932/12</f>
        <v>0.0</v>
      </c>
      <c r="X935" s="36">
        <f>X934*X932/12</f>
        <v>0.0</v>
      </c>
      <c r="Y935" s="36">
        <f>Y934*Y932/12</f>
        <v>0.0</v>
      </c>
      <c r="Z935" s="36">
        <f>Z934*Z932/12</f>
        <v>0.0</v>
      </c>
      <c r="AA935" s="36">
        <f>AA934*AA932/12</f>
        <v>0.0</v>
      </c>
      <c r="AB935" s="36">
        <f>AB934*AB932/12</f>
        <v>0.0</v>
      </c>
      <c r="AC935" s="36">
        <f>AC934*AC932/12</f>
        <v>0.0</v>
      </c>
      <c r="AD935" s="36">
        <f>AD934*AD932/12</f>
        <v>0.0</v>
      </c>
      <c r="AE935" s="36">
        <f>AE934*AE932/12</f>
        <v>0.0</v>
      </c>
      <c r="AF935" s="36">
        <f>AF934*AF932/12</f>
        <v>0.0</v>
      </c>
      <c r="AG935" s="36">
        <f>AG934*AG932/12</f>
        <v>0.0</v>
      </c>
      <c r="AH935" s="36">
        <f>AH934*AH932/12</f>
        <v>0.0</v>
      </c>
      <c r="AI935" s="36">
        <f>AI934*AI932/12</f>
        <v>0.0</v>
      </c>
      <c r="AJ935" s="36">
        <f>AJ934*AJ932/12</f>
        <v>0.0</v>
      </c>
      <c r="AK935" s="36">
        <f>AK934*AK932/12</f>
        <v>0.0</v>
      </c>
      <c r="AL935" s="36">
        <f>AL934*AL932/12</f>
        <v>0.0</v>
      </c>
      <c r="AM935" s="36">
        <f>AM934*AM932/12</f>
        <v>0.0</v>
      </c>
      <c r="AN935" s="36">
        <f>AN934*AN932/12</f>
        <v>0.0</v>
      </c>
      <c r="AO935" s="36">
        <f>AO934*AO932/12</f>
        <v>0.0</v>
      </c>
      <c r="AP935" s="36">
        <f>AP934*AP932/12</f>
        <v>0.0</v>
      </c>
      <c r="AQ935" s="36">
        <f>AQ934*AQ932/12</f>
        <v>0.0</v>
      </c>
      <c r="AR935" s="36">
        <f>AR934*AR932/12</f>
        <v>0.0</v>
      </c>
      <c r="AS935" s="36">
        <f>AS934*AS932/12</f>
        <v>0.0</v>
      </c>
      <c r="AT935" s="36">
        <f>AT934*AT932/12</f>
        <v>0.0</v>
      </c>
      <c r="AU935" s="36">
        <f>AU934*AU932/12</f>
        <v>0.0</v>
      </c>
      <c r="AV935" s="36">
        <f>AV934*AV932/12</f>
        <v>0.0</v>
      </c>
      <c r="AW935" s="36">
        <f>AW934*AW932/12</f>
        <v>0.0</v>
      </c>
      <c r="AX935" s="36">
        <f>AX934*AX932/12</f>
        <v>0.0</v>
      </c>
      <c r="AY935" s="36">
        <f>AY934*AY932/12</f>
        <v>0.0</v>
      </c>
      <c r="AZ935" s="36">
        <f>AZ934*AZ932/12</f>
        <v>0.0</v>
      </c>
      <c r="BA935" s="36">
        <f>BA934*BA932/12</f>
        <v>0.0</v>
      </c>
      <c r="BB935" s="36">
        <f>BB934*BB932/12</f>
        <v>0.0</v>
      </c>
      <c r="BC935" s="36">
        <f>BC934*BC932/12</f>
        <v>0.0</v>
      </c>
      <c r="BD935" s="36">
        <f>BD934*BD932/12</f>
        <v>0.0</v>
      </c>
      <c r="BE935" s="36">
        <f>BE934*BE932/12</f>
        <v>0.0</v>
      </c>
      <c r="BF935" s="36">
        <f>BF934*BF932/12</f>
        <v>0.0</v>
      </c>
      <c r="BG935" s="36">
        <f>BG934*BG932/12</f>
        <v>0.0</v>
      </c>
      <c r="BH935" s="36">
        <f>BH934*BH932/12</f>
        <v>0.0</v>
      </c>
      <c r="BI935" s="36">
        <f>BI934*BI932/12</f>
        <v>0.0</v>
      </c>
      <c r="BJ935" s="36">
        <f>BJ934*BJ932/12</f>
        <v>0.0</v>
      </c>
      <c r="BK935" s="36">
        <f>BK934*BK932/12</f>
        <v>0.0</v>
      </c>
      <c r="BL935" s="36">
        <f>BL934*BL932/12</f>
        <v>0.0</v>
      </c>
      <c r="BM935" s="36">
        <f>BM934*BM932/12</f>
        <v>0.0</v>
      </c>
      <c r="BN935" s="36">
        <f>BN934*BN932/12</f>
        <v>0.0</v>
      </c>
      <c r="BO935" s="36">
        <f>BO934*BO932/12</f>
        <v>0.0</v>
      </c>
    </row>
    <row r="936" ht="28" customHeight="1">
      <c r="A936" s="2" t="str">
        <v>SLOT47.RV_BASE</v>
      </c>
      <c r="B936" s="6" t="str">
        <v>SLOT47 pension / unemployment contribution base</v>
      </c>
      <c r="C936" s="2" t="str">
        <v>EUR</v>
      </c>
      <c r="D936" s="2" t="str">
        <v>SUM</v>
      </c>
      <c r="E936" s="36">
        <f>SUM(H936:BO936)</f>
        <v>0.0</v>
      </c>
      <c r="F936" s="6" t="str">
        <v>Spare row; inactive until a hire and an exit month are entered on People_Inputs</v>
      </c>
      <c r="G936" s="2"/>
      <c r="H936" s="35">
        <f>H933*MIN(H935,'Payroll_Rates'!H12)</f>
        <v>0.0</v>
      </c>
      <c r="I936" s="35">
        <f>I933*MIN(I935,'Payroll_Rates'!I12)</f>
        <v>0.0</v>
      </c>
      <c r="J936" s="35">
        <f>J933*MIN(J935,'Payroll_Rates'!J12)</f>
        <v>0.0</v>
      </c>
      <c r="K936" s="35">
        <f>K933*MIN(K935,'Payroll_Rates'!K12)</f>
        <v>0.0</v>
      </c>
      <c r="L936" s="35">
        <f>L933*MIN(L935,'Payroll_Rates'!L12)</f>
        <v>0.0</v>
      </c>
      <c r="M936" s="35">
        <f>M933*MIN(M935,'Payroll_Rates'!M12)</f>
        <v>0.0</v>
      </c>
      <c r="N936" s="35">
        <f>N933*MIN(N935,'Payroll_Rates'!N12)</f>
        <v>0.0</v>
      </c>
      <c r="O936" s="35">
        <f>O933*MIN(O935,'Payroll_Rates'!O12)</f>
        <v>0.0</v>
      </c>
      <c r="P936" s="35">
        <f>P933*MIN(P935,'Payroll_Rates'!P12)</f>
        <v>0.0</v>
      </c>
      <c r="Q936" s="35">
        <f>Q933*MIN(Q935,'Payroll_Rates'!Q12)</f>
        <v>0.0</v>
      </c>
      <c r="R936" s="35">
        <f>R933*MIN(R935,'Payroll_Rates'!R12)</f>
        <v>0.0</v>
      </c>
      <c r="S936" s="35">
        <f>S933*MIN(S935,'Payroll_Rates'!S12)</f>
        <v>0.0</v>
      </c>
      <c r="T936" s="35">
        <f>T933*MIN(T935,'Payroll_Rates'!T12)</f>
        <v>0.0</v>
      </c>
      <c r="U936" s="35">
        <f>U933*MIN(U935,'Payroll_Rates'!U12)</f>
        <v>0.0</v>
      </c>
      <c r="V936" s="35">
        <f>V933*MIN(V935,'Payroll_Rates'!V12)</f>
        <v>0.0</v>
      </c>
      <c r="W936" s="35">
        <f>W933*MIN(W935,'Payroll_Rates'!W12)</f>
        <v>0.0</v>
      </c>
      <c r="X936" s="35">
        <f>X933*MIN(X935,'Payroll_Rates'!X12)</f>
        <v>0.0</v>
      </c>
      <c r="Y936" s="35">
        <f>Y933*MIN(Y935,'Payroll_Rates'!Y12)</f>
        <v>0.0</v>
      </c>
      <c r="Z936" s="35">
        <f>Z933*MIN(Z935,'Payroll_Rates'!Z12)</f>
        <v>0.0</v>
      </c>
      <c r="AA936" s="35">
        <f>AA933*MIN(AA935,'Payroll_Rates'!AA12)</f>
        <v>0.0</v>
      </c>
      <c r="AB936" s="35">
        <f>AB933*MIN(AB935,'Payroll_Rates'!AB12)</f>
        <v>0.0</v>
      </c>
      <c r="AC936" s="35">
        <f>AC933*MIN(AC935,'Payroll_Rates'!AC12)</f>
        <v>0.0</v>
      </c>
      <c r="AD936" s="35">
        <f>AD933*MIN(AD935,'Payroll_Rates'!AD12)</f>
        <v>0.0</v>
      </c>
      <c r="AE936" s="35">
        <f>AE933*MIN(AE935,'Payroll_Rates'!AE12)</f>
        <v>0.0</v>
      </c>
      <c r="AF936" s="35">
        <f>AF933*MIN(AF935,'Payroll_Rates'!AF12)</f>
        <v>0.0</v>
      </c>
      <c r="AG936" s="35">
        <f>AG933*MIN(AG935,'Payroll_Rates'!AG12)</f>
        <v>0.0</v>
      </c>
      <c r="AH936" s="35">
        <f>AH933*MIN(AH935,'Payroll_Rates'!AH12)</f>
        <v>0.0</v>
      </c>
      <c r="AI936" s="35">
        <f>AI933*MIN(AI935,'Payroll_Rates'!AI12)</f>
        <v>0.0</v>
      </c>
      <c r="AJ936" s="35">
        <f>AJ933*MIN(AJ935,'Payroll_Rates'!AJ12)</f>
        <v>0.0</v>
      </c>
      <c r="AK936" s="35">
        <f>AK933*MIN(AK935,'Payroll_Rates'!AK12)</f>
        <v>0.0</v>
      </c>
      <c r="AL936" s="35">
        <f>AL933*MIN(AL935,'Payroll_Rates'!AL12)</f>
        <v>0.0</v>
      </c>
      <c r="AM936" s="35">
        <f>AM933*MIN(AM935,'Payroll_Rates'!AM12)</f>
        <v>0.0</v>
      </c>
      <c r="AN936" s="35">
        <f>AN933*MIN(AN935,'Payroll_Rates'!AN12)</f>
        <v>0.0</v>
      </c>
      <c r="AO936" s="35">
        <f>AO933*MIN(AO935,'Payroll_Rates'!AO12)</f>
        <v>0.0</v>
      </c>
      <c r="AP936" s="35">
        <f>AP933*MIN(AP935,'Payroll_Rates'!AP12)</f>
        <v>0.0</v>
      </c>
      <c r="AQ936" s="35">
        <f>AQ933*MIN(AQ935,'Payroll_Rates'!AQ12)</f>
        <v>0.0</v>
      </c>
      <c r="AR936" s="35">
        <f>AR933*MIN(AR935,'Payroll_Rates'!AR12)</f>
        <v>0.0</v>
      </c>
      <c r="AS936" s="35">
        <f>AS933*MIN(AS935,'Payroll_Rates'!AS12)</f>
        <v>0.0</v>
      </c>
      <c r="AT936" s="35">
        <f>AT933*MIN(AT935,'Payroll_Rates'!AT12)</f>
        <v>0.0</v>
      </c>
      <c r="AU936" s="35">
        <f>AU933*MIN(AU935,'Payroll_Rates'!AU12)</f>
        <v>0.0</v>
      </c>
      <c r="AV936" s="35">
        <f>AV933*MIN(AV935,'Payroll_Rates'!AV12)</f>
        <v>0.0</v>
      </c>
      <c r="AW936" s="35">
        <f>AW933*MIN(AW935,'Payroll_Rates'!AW12)</f>
        <v>0.0</v>
      </c>
      <c r="AX936" s="35">
        <f>AX933*MIN(AX935,'Payroll_Rates'!AX12)</f>
        <v>0.0</v>
      </c>
      <c r="AY936" s="35">
        <f>AY933*MIN(AY935,'Payroll_Rates'!AY12)</f>
        <v>0.0</v>
      </c>
      <c r="AZ936" s="35">
        <f>AZ933*MIN(AZ935,'Payroll_Rates'!AZ12)</f>
        <v>0.0</v>
      </c>
      <c r="BA936" s="35">
        <f>BA933*MIN(BA935,'Payroll_Rates'!BA12)</f>
        <v>0.0</v>
      </c>
      <c r="BB936" s="35">
        <f>BB933*MIN(BB935,'Payroll_Rates'!BB12)</f>
        <v>0.0</v>
      </c>
      <c r="BC936" s="35">
        <f>BC933*MIN(BC935,'Payroll_Rates'!BC12)</f>
        <v>0.0</v>
      </c>
      <c r="BD936" s="35">
        <f>BD933*MIN(BD935,'Payroll_Rates'!BD12)</f>
        <v>0.0</v>
      </c>
      <c r="BE936" s="35">
        <f>BE933*MIN(BE935,'Payroll_Rates'!BE12)</f>
        <v>0.0</v>
      </c>
      <c r="BF936" s="35">
        <f>BF933*MIN(BF935,'Payroll_Rates'!BF12)</f>
        <v>0.0</v>
      </c>
      <c r="BG936" s="35">
        <f>BG933*MIN(BG935,'Payroll_Rates'!BG12)</f>
        <v>0.0</v>
      </c>
      <c r="BH936" s="35">
        <f>BH933*MIN(BH935,'Payroll_Rates'!BH12)</f>
        <v>0.0</v>
      </c>
      <c r="BI936" s="35">
        <f>BI933*MIN(BI935,'Payroll_Rates'!BI12)</f>
        <v>0.0</v>
      </c>
      <c r="BJ936" s="35">
        <f>BJ933*MIN(BJ935,'Payroll_Rates'!BJ12)</f>
        <v>0.0</v>
      </c>
      <c r="BK936" s="35">
        <f>BK933*MIN(BK935,'Payroll_Rates'!BK12)</f>
        <v>0.0</v>
      </c>
      <c r="BL936" s="35">
        <f>BL933*MIN(BL935,'Payroll_Rates'!BL12)</f>
        <v>0.0</v>
      </c>
      <c r="BM936" s="35">
        <f>BM933*MIN(BM935,'Payroll_Rates'!BM12)</f>
        <v>0.0</v>
      </c>
      <c r="BN936" s="35">
        <f>BN933*MIN(BN935,'Payroll_Rates'!BN12)</f>
        <v>0.0</v>
      </c>
      <c r="BO936" s="35">
        <f>BO933*MIN(BO935,'Payroll_Rates'!BO12)</f>
        <v>0.0</v>
      </c>
    </row>
    <row r="937" ht="28" customHeight="1">
      <c r="A937" s="2" t="str">
        <v>SLOT47.KV_BASE</v>
      </c>
      <c r="B937" s="6" t="str">
        <v>SLOT47 health / care contribution base</v>
      </c>
      <c r="C937" s="2" t="str">
        <v>EUR</v>
      </c>
      <c r="D937" s="2" t="str">
        <v>SUM</v>
      </c>
      <c r="E937" s="36">
        <f>SUM(H937:BO937)</f>
        <v>0.0</v>
      </c>
      <c r="F937" s="6" t="str">
        <v>Spare row; inactive until a hire and an exit month are entered on People_Inputs</v>
      </c>
      <c r="G937" s="2"/>
      <c r="H937" s="35">
        <f>H933*MIN(H935,'Payroll_Rates'!H13)</f>
        <v>0.0</v>
      </c>
      <c r="I937" s="35">
        <f>I933*MIN(I935,'Payroll_Rates'!I13)</f>
        <v>0.0</v>
      </c>
      <c r="J937" s="35">
        <f>J933*MIN(J935,'Payroll_Rates'!J13)</f>
        <v>0.0</v>
      </c>
      <c r="K937" s="35">
        <f>K933*MIN(K935,'Payroll_Rates'!K13)</f>
        <v>0.0</v>
      </c>
      <c r="L937" s="35">
        <f>L933*MIN(L935,'Payroll_Rates'!L13)</f>
        <v>0.0</v>
      </c>
      <c r="M937" s="35">
        <f>M933*MIN(M935,'Payroll_Rates'!M13)</f>
        <v>0.0</v>
      </c>
      <c r="N937" s="35">
        <f>N933*MIN(N935,'Payroll_Rates'!N13)</f>
        <v>0.0</v>
      </c>
      <c r="O937" s="35">
        <f>O933*MIN(O935,'Payroll_Rates'!O13)</f>
        <v>0.0</v>
      </c>
      <c r="P937" s="35">
        <f>P933*MIN(P935,'Payroll_Rates'!P13)</f>
        <v>0.0</v>
      </c>
      <c r="Q937" s="35">
        <f>Q933*MIN(Q935,'Payroll_Rates'!Q13)</f>
        <v>0.0</v>
      </c>
      <c r="R937" s="35">
        <f>R933*MIN(R935,'Payroll_Rates'!R13)</f>
        <v>0.0</v>
      </c>
      <c r="S937" s="35">
        <f>S933*MIN(S935,'Payroll_Rates'!S13)</f>
        <v>0.0</v>
      </c>
      <c r="T937" s="35">
        <f>T933*MIN(T935,'Payroll_Rates'!T13)</f>
        <v>0.0</v>
      </c>
      <c r="U937" s="35">
        <f>U933*MIN(U935,'Payroll_Rates'!U13)</f>
        <v>0.0</v>
      </c>
      <c r="V937" s="35">
        <f>V933*MIN(V935,'Payroll_Rates'!V13)</f>
        <v>0.0</v>
      </c>
      <c r="W937" s="35">
        <f>W933*MIN(W935,'Payroll_Rates'!W13)</f>
        <v>0.0</v>
      </c>
      <c r="X937" s="35">
        <f>X933*MIN(X935,'Payroll_Rates'!X13)</f>
        <v>0.0</v>
      </c>
      <c r="Y937" s="35">
        <f>Y933*MIN(Y935,'Payroll_Rates'!Y13)</f>
        <v>0.0</v>
      </c>
      <c r="Z937" s="35">
        <f>Z933*MIN(Z935,'Payroll_Rates'!Z13)</f>
        <v>0.0</v>
      </c>
      <c r="AA937" s="35">
        <f>AA933*MIN(AA935,'Payroll_Rates'!AA13)</f>
        <v>0.0</v>
      </c>
      <c r="AB937" s="35">
        <f>AB933*MIN(AB935,'Payroll_Rates'!AB13)</f>
        <v>0.0</v>
      </c>
      <c r="AC937" s="35">
        <f>AC933*MIN(AC935,'Payroll_Rates'!AC13)</f>
        <v>0.0</v>
      </c>
      <c r="AD937" s="35">
        <f>AD933*MIN(AD935,'Payroll_Rates'!AD13)</f>
        <v>0.0</v>
      </c>
      <c r="AE937" s="35">
        <f>AE933*MIN(AE935,'Payroll_Rates'!AE13)</f>
        <v>0.0</v>
      </c>
      <c r="AF937" s="35">
        <f>AF933*MIN(AF935,'Payroll_Rates'!AF13)</f>
        <v>0.0</v>
      </c>
      <c r="AG937" s="35">
        <f>AG933*MIN(AG935,'Payroll_Rates'!AG13)</f>
        <v>0.0</v>
      </c>
      <c r="AH937" s="35">
        <f>AH933*MIN(AH935,'Payroll_Rates'!AH13)</f>
        <v>0.0</v>
      </c>
      <c r="AI937" s="35">
        <f>AI933*MIN(AI935,'Payroll_Rates'!AI13)</f>
        <v>0.0</v>
      </c>
      <c r="AJ937" s="35">
        <f>AJ933*MIN(AJ935,'Payroll_Rates'!AJ13)</f>
        <v>0.0</v>
      </c>
      <c r="AK937" s="35">
        <f>AK933*MIN(AK935,'Payroll_Rates'!AK13)</f>
        <v>0.0</v>
      </c>
      <c r="AL937" s="35">
        <f>AL933*MIN(AL935,'Payroll_Rates'!AL13)</f>
        <v>0.0</v>
      </c>
      <c r="AM937" s="35">
        <f>AM933*MIN(AM935,'Payroll_Rates'!AM13)</f>
        <v>0.0</v>
      </c>
      <c r="AN937" s="35">
        <f>AN933*MIN(AN935,'Payroll_Rates'!AN13)</f>
        <v>0.0</v>
      </c>
      <c r="AO937" s="35">
        <f>AO933*MIN(AO935,'Payroll_Rates'!AO13)</f>
        <v>0.0</v>
      </c>
      <c r="AP937" s="35">
        <f>AP933*MIN(AP935,'Payroll_Rates'!AP13)</f>
        <v>0.0</v>
      </c>
      <c r="AQ937" s="35">
        <f>AQ933*MIN(AQ935,'Payroll_Rates'!AQ13)</f>
        <v>0.0</v>
      </c>
      <c r="AR937" s="35">
        <f>AR933*MIN(AR935,'Payroll_Rates'!AR13)</f>
        <v>0.0</v>
      </c>
      <c r="AS937" s="35">
        <f>AS933*MIN(AS935,'Payroll_Rates'!AS13)</f>
        <v>0.0</v>
      </c>
      <c r="AT937" s="35">
        <f>AT933*MIN(AT935,'Payroll_Rates'!AT13)</f>
        <v>0.0</v>
      </c>
      <c r="AU937" s="35">
        <f>AU933*MIN(AU935,'Payroll_Rates'!AU13)</f>
        <v>0.0</v>
      </c>
      <c r="AV937" s="35">
        <f>AV933*MIN(AV935,'Payroll_Rates'!AV13)</f>
        <v>0.0</v>
      </c>
      <c r="AW937" s="35">
        <f>AW933*MIN(AW935,'Payroll_Rates'!AW13)</f>
        <v>0.0</v>
      </c>
      <c r="AX937" s="35">
        <f>AX933*MIN(AX935,'Payroll_Rates'!AX13)</f>
        <v>0.0</v>
      </c>
      <c r="AY937" s="35">
        <f>AY933*MIN(AY935,'Payroll_Rates'!AY13)</f>
        <v>0.0</v>
      </c>
      <c r="AZ937" s="35">
        <f>AZ933*MIN(AZ935,'Payroll_Rates'!AZ13)</f>
        <v>0.0</v>
      </c>
      <c r="BA937" s="35">
        <f>BA933*MIN(BA935,'Payroll_Rates'!BA13)</f>
        <v>0.0</v>
      </c>
      <c r="BB937" s="35">
        <f>BB933*MIN(BB935,'Payroll_Rates'!BB13)</f>
        <v>0.0</v>
      </c>
      <c r="BC937" s="35">
        <f>BC933*MIN(BC935,'Payroll_Rates'!BC13)</f>
        <v>0.0</v>
      </c>
      <c r="BD937" s="35">
        <f>BD933*MIN(BD935,'Payroll_Rates'!BD13)</f>
        <v>0.0</v>
      </c>
      <c r="BE937" s="35">
        <f>BE933*MIN(BE935,'Payroll_Rates'!BE13)</f>
        <v>0.0</v>
      </c>
      <c r="BF937" s="35">
        <f>BF933*MIN(BF935,'Payroll_Rates'!BF13)</f>
        <v>0.0</v>
      </c>
      <c r="BG937" s="35">
        <f>BG933*MIN(BG935,'Payroll_Rates'!BG13)</f>
        <v>0.0</v>
      </c>
      <c r="BH937" s="35">
        <f>BH933*MIN(BH935,'Payroll_Rates'!BH13)</f>
        <v>0.0</v>
      </c>
      <c r="BI937" s="35">
        <f>BI933*MIN(BI935,'Payroll_Rates'!BI13)</f>
        <v>0.0</v>
      </c>
      <c r="BJ937" s="35">
        <f>BJ933*MIN(BJ935,'Payroll_Rates'!BJ13)</f>
        <v>0.0</v>
      </c>
      <c r="BK937" s="35">
        <f>BK933*MIN(BK935,'Payroll_Rates'!BK13)</f>
        <v>0.0</v>
      </c>
      <c r="BL937" s="35">
        <f>BL933*MIN(BL935,'Payroll_Rates'!BL13)</f>
        <v>0.0</v>
      </c>
      <c r="BM937" s="35">
        <f>BM933*MIN(BM935,'Payroll_Rates'!BM13)</f>
        <v>0.0</v>
      </c>
      <c r="BN937" s="35">
        <f>BN933*MIN(BN935,'Payroll_Rates'!BN13)</f>
        <v>0.0</v>
      </c>
      <c r="BO937" s="35">
        <f>BO933*MIN(BO935,'Payroll_Rates'!BO13)</f>
        <v>0.0</v>
      </c>
    </row>
    <row r="938" ht="28" customHeight="1">
      <c r="A938" s="2" t="str">
        <v>SLOT47.RV</v>
      </c>
      <c r="B938" s="6" t="str">
        <v>SLOT47 employer pension contribution (RV)</v>
      </c>
      <c r="C938" s="2" t="str">
        <v>EUR</v>
      </c>
      <c r="D938" s="2" t="str">
        <v>SUM</v>
      </c>
      <c r="E938" s="36">
        <f>SUM(H938:BO938)</f>
        <v>0.0</v>
      </c>
      <c r="F938" s="6" t="str">
        <v>Spare row; inactive until a hire and an exit month are entered on People_Inputs</v>
      </c>
      <c r="G938" s="2"/>
      <c r="H938" s="35">
        <f>H936*'Payroll_Rates'!H11/'Inputs'!$E$28</f>
        <v>0.0</v>
      </c>
      <c r="I938" s="35">
        <f>I936*'Payroll_Rates'!I11/'Inputs'!$E$28</f>
        <v>0.0</v>
      </c>
      <c r="J938" s="35">
        <f>J936*'Payroll_Rates'!J11/'Inputs'!$E$28</f>
        <v>0.0</v>
      </c>
      <c r="K938" s="35">
        <f>K936*'Payroll_Rates'!K11/'Inputs'!$E$28</f>
        <v>0.0</v>
      </c>
      <c r="L938" s="35">
        <f>L936*'Payroll_Rates'!L11/'Inputs'!$E$28</f>
        <v>0.0</v>
      </c>
      <c r="M938" s="35">
        <f>M936*'Payroll_Rates'!M11/'Inputs'!$E$28</f>
        <v>0.0</v>
      </c>
      <c r="N938" s="35">
        <f>N936*'Payroll_Rates'!N11/'Inputs'!$E$28</f>
        <v>0.0</v>
      </c>
      <c r="O938" s="35">
        <f>O936*'Payroll_Rates'!O11/'Inputs'!$E$28</f>
        <v>0.0</v>
      </c>
      <c r="P938" s="35">
        <f>P936*'Payroll_Rates'!P11/'Inputs'!$E$28</f>
        <v>0.0</v>
      </c>
      <c r="Q938" s="35">
        <f>Q936*'Payroll_Rates'!Q11/'Inputs'!$E$28</f>
        <v>0.0</v>
      </c>
      <c r="R938" s="35">
        <f>R936*'Payroll_Rates'!R11/'Inputs'!$E$28</f>
        <v>0.0</v>
      </c>
      <c r="S938" s="35">
        <f>S936*'Payroll_Rates'!S11/'Inputs'!$E$28</f>
        <v>0.0</v>
      </c>
      <c r="T938" s="35">
        <f>T936*'Payroll_Rates'!T11/'Inputs'!$E$28</f>
        <v>0.0</v>
      </c>
      <c r="U938" s="35">
        <f>U936*'Payroll_Rates'!U11/'Inputs'!$E$28</f>
        <v>0.0</v>
      </c>
      <c r="V938" s="35">
        <f>V936*'Payroll_Rates'!V11/'Inputs'!$E$28</f>
        <v>0.0</v>
      </c>
      <c r="W938" s="35">
        <f>W936*'Payroll_Rates'!W11/'Inputs'!$E$28</f>
        <v>0.0</v>
      </c>
      <c r="X938" s="35">
        <f>X936*'Payroll_Rates'!X11/'Inputs'!$E$28</f>
        <v>0.0</v>
      </c>
      <c r="Y938" s="35">
        <f>Y936*'Payroll_Rates'!Y11/'Inputs'!$E$28</f>
        <v>0.0</v>
      </c>
      <c r="Z938" s="35">
        <f>Z936*'Payroll_Rates'!Z11/'Inputs'!$E$28</f>
        <v>0.0</v>
      </c>
      <c r="AA938" s="35">
        <f>AA936*'Payroll_Rates'!AA11/'Inputs'!$E$28</f>
        <v>0.0</v>
      </c>
      <c r="AB938" s="35">
        <f>AB936*'Payroll_Rates'!AB11/'Inputs'!$E$28</f>
        <v>0.0</v>
      </c>
      <c r="AC938" s="35">
        <f>AC936*'Payroll_Rates'!AC11/'Inputs'!$E$28</f>
        <v>0.0</v>
      </c>
      <c r="AD938" s="35">
        <f>AD936*'Payroll_Rates'!AD11/'Inputs'!$E$28</f>
        <v>0.0</v>
      </c>
      <c r="AE938" s="35">
        <f>AE936*'Payroll_Rates'!AE11/'Inputs'!$E$28</f>
        <v>0.0</v>
      </c>
      <c r="AF938" s="35">
        <f>AF936*'Payroll_Rates'!AF11/'Inputs'!$E$28</f>
        <v>0.0</v>
      </c>
      <c r="AG938" s="35">
        <f>AG936*'Payroll_Rates'!AG11/'Inputs'!$E$28</f>
        <v>0.0</v>
      </c>
      <c r="AH938" s="35">
        <f>AH936*'Payroll_Rates'!AH11/'Inputs'!$E$28</f>
        <v>0.0</v>
      </c>
      <c r="AI938" s="35">
        <f>AI936*'Payroll_Rates'!AI11/'Inputs'!$E$28</f>
        <v>0.0</v>
      </c>
      <c r="AJ938" s="35">
        <f>AJ936*'Payroll_Rates'!AJ11/'Inputs'!$E$28</f>
        <v>0.0</v>
      </c>
      <c r="AK938" s="35">
        <f>AK936*'Payroll_Rates'!AK11/'Inputs'!$E$28</f>
        <v>0.0</v>
      </c>
      <c r="AL938" s="35">
        <f>AL936*'Payroll_Rates'!AL11/'Inputs'!$E$28</f>
        <v>0.0</v>
      </c>
      <c r="AM938" s="35">
        <f>AM936*'Payroll_Rates'!AM11/'Inputs'!$E$28</f>
        <v>0.0</v>
      </c>
      <c r="AN938" s="35">
        <f>AN936*'Payroll_Rates'!AN11/'Inputs'!$E$28</f>
        <v>0.0</v>
      </c>
      <c r="AO938" s="35">
        <f>AO936*'Payroll_Rates'!AO11/'Inputs'!$E$28</f>
        <v>0.0</v>
      </c>
      <c r="AP938" s="35">
        <f>AP936*'Payroll_Rates'!AP11/'Inputs'!$E$28</f>
        <v>0.0</v>
      </c>
      <c r="AQ938" s="35">
        <f>AQ936*'Payroll_Rates'!AQ11/'Inputs'!$E$28</f>
        <v>0.0</v>
      </c>
      <c r="AR938" s="35">
        <f>AR936*'Payroll_Rates'!AR11/'Inputs'!$E$28</f>
        <v>0.0</v>
      </c>
      <c r="AS938" s="35">
        <f>AS936*'Payroll_Rates'!AS11/'Inputs'!$E$28</f>
        <v>0.0</v>
      </c>
      <c r="AT938" s="35">
        <f>AT936*'Payroll_Rates'!AT11/'Inputs'!$E$28</f>
        <v>0.0</v>
      </c>
      <c r="AU938" s="35">
        <f>AU936*'Payroll_Rates'!AU11/'Inputs'!$E$28</f>
        <v>0.0</v>
      </c>
      <c r="AV938" s="35">
        <f>AV936*'Payroll_Rates'!AV11/'Inputs'!$E$28</f>
        <v>0.0</v>
      </c>
      <c r="AW938" s="35">
        <f>AW936*'Payroll_Rates'!AW11/'Inputs'!$E$28</f>
        <v>0.0</v>
      </c>
      <c r="AX938" s="35">
        <f>AX936*'Payroll_Rates'!AX11/'Inputs'!$E$28</f>
        <v>0.0</v>
      </c>
      <c r="AY938" s="35">
        <f>AY936*'Payroll_Rates'!AY11/'Inputs'!$E$28</f>
        <v>0.0</v>
      </c>
      <c r="AZ938" s="35">
        <f>AZ936*'Payroll_Rates'!AZ11/'Inputs'!$E$28</f>
        <v>0.0</v>
      </c>
      <c r="BA938" s="35">
        <f>BA936*'Payroll_Rates'!BA11/'Inputs'!$E$28</f>
        <v>0.0</v>
      </c>
      <c r="BB938" s="35">
        <f>BB936*'Payroll_Rates'!BB11/'Inputs'!$E$28</f>
        <v>0.0</v>
      </c>
      <c r="BC938" s="35">
        <f>BC936*'Payroll_Rates'!BC11/'Inputs'!$E$28</f>
        <v>0.0</v>
      </c>
      <c r="BD938" s="35">
        <f>BD936*'Payroll_Rates'!BD11/'Inputs'!$E$28</f>
        <v>0.0</v>
      </c>
      <c r="BE938" s="35">
        <f>BE936*'Payroll_Rates'!BE11/'Inputs'!$E$28</f>
        <v>0.0</v>
      </c>
      <c r="BF938" s="35">
        <f>BF936*'Payroll_Rates'!BF11/'Inputs'!$E$28</f>
        <v>0.0</v>
      </c>
      <c r="BG938" s="35">
        <f>BG936*'Payroll_Rates'!BG11/'Inputs'!$E$28</f>
        <v>0.0</v>
      </c>
      <c r="BH938" s="35">
        <f>BH936*'Payroll_Rates'!BH11/'Inputs'!$E$28</f>
        <v>0.0</v>
      </c>
      <c r="BI938" s="35">
        <f>BI936*'Payroll_Rates'!BI11/'Inputs'!$E$28</f>
        <v>0.0</v>
      </c>
      <c r="BJ938" s="35">
        <f>BJ936*'Payroll_Rates'!BJ11/'Inputs'!$E$28</f>
        <v>0.0</v>
      </c>
      <c r="BK938" s="35">
        <f>BK936*'Payroll_Rates'!BK11/'Inputs'!$E$28</f>
        <v>0.0</v>
      </c>
      <c r="BL938" s="35">
        <f>BL936*'Payroll_Rates'!BL11/'Inputs'!$E$28</f>
        <v>0.0</v>
      </c>
      <c r="BM938" s="35">
        <f>BM936*'Payroll_Rates'!BM11/'Inputs'!$E$28</f>
        <v>0.0</v>
      </c>
      <c r="BN938" s="35">
        <f>BN936*'Payroll_Rates'!BN11/'Inputs'!$E$28</f>
        <v>0.0</v>
      </c>
      <c r="BO938" s="35">
        <f>BO936*'Payroll_Rates'!BO11/'Inputs'!$E$28</f>
        <v>0.0</v>
      </c>
    </row>
    <row r="939" ht="28" customHeight="1">
      <c r="A939" s="2" t="str">
        <v>SLOT47.AV</v>
      </c>
      <c r="B939" s="6" t="str">
        <v>SLOT47 employer unemployment contribution (AV)</v>
      </c>
      <c r="C939" s="2" t="str">
        <v>EUR</v>
      </c>
      <c r="D939" s="2" t="str">
        <v>SUM</v>
      </c>
      <c r="E939" s="36">
        <f>SUM(H939:BO939)</f>
        <v>0.0</v>
      </c>
      <c r="F939" s="6" t="str">
        <v>Spare row; inactive until a hire and an exit month are entered on People_Inputs</v>
      </c>
      <c r="G939" s="2"/>
      <c r="H939" s="35">
        <f>H936*'Inputs'!$E$13/'Inputs'!$E$28</f>
        <v>0.0</v>
      </c>
      <c r="I939" s="35">
        <f>I936*'Inputs'!$E$13/'Inputs'!$E$28</f>
        <v>0.0</v>
      </c>
      <c r="J939" s="35">
        <f>J936*'Inputs'!$E$13/'Inputs'!$E$28</f>
        <v>0.0</v>
      </c>
      <c r="K939" s="35">
        <f>K936*'Inputs'!$E$13/'Inputs'!$E$28</f>
        <v>0.0</v>
      </c>
      <c r="L939" s="35">
        <f>L936*'Inputs'!$E$13/'Inputs'!$E$28</f>
        <v>0.0</v>
      </c>
      <c r="M939" s="35">
        <f>M936*'Inputs'!$E$13/'Inputs'!$E$28</f>
        <v>0.0</v>
      </c>
      <c r="N939" s="35">
        <f>N936*'Inputs'!$E$13/'Inputs'!$E$28</f>
        <v>0.0</v>
      </c>
      <c r="O939" s="35">
        <f>O936*'Inputs'!$E$13/'Inputs'!$E$28</f>
        <v>0.0</v>
      </c>
      <c r="P939" s="35">
        <f>P936*'Inputs'!$E$13/'Inputs'!$E$28</f>
        <v>0.0</v>
      </c>
      <c r="Q939" s="35">
        <f>Q936*'Inputs'!$E$13/'Inputs'!$E$28</f>
        <v>0.0</v>
      </c>
      <c r="R939" s="35">
        <f>R936*'Inputs'!$E$13/'Inputs'!$E$28</f>
        <v>0.0</v>
      </c>
      <c r="S939" s="35">
        <f>S936*'Inputs'!$E$13/'Inputs'!$E$28</f>
        <v>0.0</v>
      </c>
      <c r="T939" s="35">
        <f>T936*'Inputs'!$E$13/'Inputs'!$E$28</f>
        <v>0.0</v>
      </c>
      <c r="U939" s="35">
        <f>U936*'Inputs'!$E$13/'Inputs'!$E$28</f>
        <v>0.0</v>
      </c>
      <c r="V939" s="35">
        <f>V936*'Inputs'!$E$13/'Inputs'!$E$28</f>
        <v>0.0</v>
      </c>
      <c r="W939" s="35">
        <f>W936*'Inputs'!$E$13/'Inputs'!$E$28</f>
        <v>0.0</v>
      </c>
      <c r="X939" s="35">
        <f>X936*'Inputs'!$E$13/'Inputs'!$E$28</f>
        <v>0.0</v>
      </c>
      <c r="Y939" s="35">
        <f>Y936*'Inputs'!$E$13/'Inputs'!$E$28</f>
        <v>0.0</v>
      </c>
      <c r="Z939" s="35">
        <f>Z936*'Inputs'!$E$13/'Inputs'!$E$28</f>
        <v>0.0</v>
      </c>
      <c r="AA939" s="35">
        <f>AA936*'Inputs'!$E$13/'Inputs'!$E$28</f>
        <v>0.0</v>
      </c>
      <c r="AB939" s="35">
        <f>AB936*'Inputs'!$E$13/'Inputs'!$E$28</f>
        <v>0.0</v>
      </c>
      <c r="AC939" s="35">
        <f>AC936*'Inputs'!$E$13/'Inputs'!$E$28</f>
        <v>0.0</v>
      </c>
      <c r="AD939" s="35">
        <f>AD936*'Inputs'!$E$13/'Inputs'!$E$28</f>
        <v>0.0</v>
      </c>
      <c r="AE939" s="35">
        <f>AE936*'Inputs'!$E$13/'Inputs'!$E$28</f>
        <v>0.0</v>
      </c>
      <c r="AF939" s="35">
        <f>AF936*'Inputs'!$E$13/'Inputs'!$E$28</f>
        <v>0.0</v>
      </c>
      <c r="AG939" s="35">
        <f>AG936*'Inputs'!$E$13/'Inputs'!$E$28</f>
        <v>0.0</v>
      </c>
      <c r="AH939" s="35">
        <f>AH936*'Inputs'!$E$13/'Inputs'!$E$28</f>
        <v>0.0</v>
      </c>
      <c r="AI939" s="35">
        <f>AI936*'Inputs'!$E$13/'Inputs'!$E$28</f>
        <v>0.0</v>
      </c>
      <c r="AJ939" s="35">
        <f>AJ936*'Inputs'!$E$13/'Inputs'!$E$28</f>
        <v>0.0</v>
      </c>
      <c r="AK939" s="35">
        <f>AK936*'Inputs'!$E$13/'Inputs'!$E$28</f>
        <v>0.0</v>
      </c>
      <c r="AL939" s="35">
        <f>AL936*'Inputs'!$E$13/'Inputs'!$E$28</f>
        <v>0.0</v>
      </c>
      <c r="AM939" s="35">
        <f>AM936*'Inputs'!$E$13/'Inputs'!$E$28</f>
        <v>0.0</v>
      </c>
      <c r="AN939" s="35">
        <f>AN936*'Inputs'!$E$13/'Inputs'!$E$28</f>
        <v>0.0</v>
      </c>
      <c r="AO939" s="35">
        <f>AO936*'Inputs'!$E$13/'Inputs'!$E$28</f>
        <v>0.0</v>
      </c>
      <c r="AP939" s="35">
        <f>AP936*'Inputs'!$E$13/'Inputs'!$E$28</f>
        <v>0.0</v>
      </c>
      <c r="AQ939" s="35">
        <f>AQ936*'Inputs'!$E$13/'Inputs'!$E$28</f>
        <v>0.0</v>
      </c>
      <c r="AR939" s="35">
        <f>AR936*'Inputs'!$E$13/'Inputs'!$E$28</f>
        <v>0.0</v>
      </c>
      <c r="AS939" s="35">
        <f>AS936*'Inputs'!$E$13/'Inputs'!$E$28</f>
        <v>0.0</v>
      </c>
      <c r="AT939" s="35">
        <f>AT936*'Inputs'!$E$13/'Inputs'!$E$28</f>
        <v>0.0</v>
      </c>
      <c r="AU939" s="35">
        <f>AU936*'Inputs'!$E$13/'Inputs'!$E$28</f>
        <v>0.0</v>
      </c>
      <c r="AV939" s="35">
        <f>AV936*'Inputs'!$E$13/'Inputs'!$E$28</f>
        <v>0.0</v>
      </c>
      <c r="AW939" s="35">
        <f>AW936*'Inputs'!$E$13/'Inputs'!$E$28</f>
        <v>0.0</v>
      </c>
      <c r="AX939" s="35">
        <f>AX936*'Inputs'!$E$13/'Inputs'!$E$28</f>
        <v>0.0</v>
      </c>
      <c r="AY939" s="35">
        <f>AY936*'Inputs'!$E$13/'Inputs'!$E$28</f>
        <v>0.0</v>
      </c>
      <c r="AZ939" s="35">
        <f>AZ936*'Inputs'!$E$13/'Inputs'!$E$28</f>
        <v>0.0</v>
      </c>
      <c r="BA939" s="35">
        <f>BA936*'Inputs'!$E$13/'Inputs'!$E$28</f>
        <v>0.0</v>
      </c>
      <c r="BB939" s="35">
        <f>BB936*'Inputs'!$E$13/'Inputs'!$E$28</f>
        <v>0.0</v>
      </c>
      <c r="BC939" s="35">
        <f>BC936*'Inputs'!$E$13/'Inputs'!$E$28</f>
        <v>0.0</v>
      </c>
      <c r="BD939" s="35">
        <f>BD936*'Inputs'!$E$13/'Inputs'!$E$28</f>
        <v>0.0</v>
      </c>
      <c r="BE939" s="35">
        <f>BE936*'Inputs'!$E$13/'Inputs'!$E$28</f>
        <v>0.0</v>
      </c>
      <c r="BF939" s="35">
        <f>BF936*'Inputs'!$E$13/'Inputs'!$E$28</f>
        <v>0.0</v>
      </c>
      <c r="BG939" s="35">
        <f>BG936*'Inputs'!$E$13/'Inputs'!$E$28</f>
        <v>0.0</v>
      </c>
      <c r="BH939" s="35">
        <f>BH936*'Inputs'!$E$13/'Inputs'!$E$28</f>
        <v>0.0</v>
      </c>
      <c r="BI939" s="35">
        <f>BI936*'Inputs'!$E$13/'Inputs'!$E$28</f>
        <v>0.0</v>
      </c>
      <c r="BJ939" s="35">
        <f>BJ936*'Inputs'!$E$13/'Inputs'!$E$28</f>
        <v>0.0</v>
      </c>
      <c r="BK939" s="35">
        <f>BK936*'Inputs'!$E$13/'Inputs'!$E$28</f>
        <v>0.0</v>
      </c>
      <c r="BL939" s="35">
        <f>BL936*'Inputs'!$E$13/'Inputs'!$E$28</f>
        <v>0.0</v>
      </c>
      <c r="BM939" s="35">
        <f>BM936*'Inputs'!$E$13/'Inputs'!$E$28</f>
        <v>0.0</v>
      </c>
      <c r="BN939" s="35">
        <f>BN936*'Inputs'!$E$13/'Inputs'!$E$28</f>
        <v>0.0</v>
      </c>
      <c r="BO939" s="35">
        <f>BO936*'Inputs'!$E$13/'Inputs'!$E$28</f>
        <v>0.0</v>
      </c>
    </row>
    <row r="940" ht="28" customHeight="1">
      <c r="A940" s="2" t="str">
        <v>SLOT47.KV</v>
      </c>
      <c r="B940" s="6" t="str">
        <v>SLOT47 employer health contribution (KV)</v>
      </c>
      <c r="C940" s="2" t="str">
        <v>EUR</v>
      </c>
      <c r="D940" s="2" t="str">
        <v>SUM</v>
      </c>
      <c r="E940" s="36">
        <f>SUM(H940:BO940)</f>
        <v>0.0</v>
      </c>
      <c r="F940" s="6" t="str">
        <v>Spare row; inactive until a hire and an exit month are entered on People_Inputs</v>
      </c>
      <c r="G940" s="2"/>
      <c r="H940" s="35">
        <f>H937*('Inputs'!$E$14+'Inputs'!$E$15)/'Inputs'!$E$28</f>
        <v>0.0</v>
      </c>
      <c r="I940" s="35">
        <f>I937*('Inputs'!$E$14+'Inputs'!$E$15)/'Inputs'!$E$28</f>
        <v>0.0</v>
      </c>
      <c r="J940" s="35">
        <f>J937*('Inputs'!$E$14+'Inputs'!$E$15)/'Inputs'!$E$28</f>
        <v>0.0</v>
      </c>
      <c r="K940" s="35">
        <f>K937*('Inputs'!$E$14+'Inputs'!$E$15)/'Inputs'!$E$28</f>
        <v>0.0</v>
      </c>
      <c r="L940" s="35">
        <f>L937*('Inputs'!$E$14+'Inputs'!$E$15)/'Inputs'!$E$28</f>
        <v>0.0</v>
      </c>
      <c r="M940" s="35">
        <f>M937*('Inputs'!$E$14+'Inputs'!$E$15)/'Inputs'!$E$28</f>
        <v>0.0</v>
      </c>
      <c r="N940" s="35">
        <f>N937*('Inputs'!$E$14+'Inputs'!$E$15)/'Inputs'!$E$28</f>
        <v>0.0</v>
      </c>
      <c r="O940" s="35">
        <f>O937*('Inputs'!$E$14+'Inputs'!$E$15)/'Inputs'!$E$28</f>
        <v>0.0</v>
      </c>
      <c r="P940" s="35">
        <f>P937*('Inputs'!$E$14+'Inputs'!$E$15)/'Inputs'!$E$28</f>
        <v>0.0</v>
      </c>
      <c r="Q940" s="35">
        <f>Q937*('Inputs'!$E$14+'Inputs'!$E$15)/'Inputs'!$E$28</f>
        <v>0.0</v>
      </c>
      <c r="R940" s="35">
        <f>R937*('Inputs'!$E$14+'Inputs'!$E$15)/'Inputs'!$E$28</f>
        <v>0.0</v>
      </c>
      <c r="S940" s="35">
        <f>S937*('Inputs'!$E$14+'Inputs'!$E$15)/'Inputs'!$E$28</f>
        <v>0.0</v>
      </c>
      <c r="T940" s="35">
        <f>T937*('Inputs'!$E$14+'Inputs'!$E$15)/'Inputs'!$E$28</f>
        <v>0.0</v>
      </c>
      <c r="U940" s="35">
        <f>U937*('Inputs'!$E$14+'Inputs'!$E$15)/'Inputs'!$E$28</f>
        <v>0.0</v>
      </c>
      <c r="V940" s="35">
        <f>V937*('Inputs'!$E$14+'Inputs'!$E$15)/'Inputs'!$E$28</f>
        <v>0.0</v>
      </c>
      <c r="W940" s="35">
        <f>W937*('Inputs'!$E$14+'Inputs'!$E$15)/'Inputs'!$E$28</f>
        <v>0.0</v>
      </c>
      <c r="X940" s="35">
        <f>X937*('Inputs'!$E$14+'Inputs'!$E$15)/'Inputs'!$E$28</f>
        <v>0.0</v>
      </c>
      <c r="Y940" s="35">
        <f>Y937*('Inputs'!$E$14+'Inputs'!$E$15)/'Inputs'!$E$28</f>
        <v>0.0</v>
      </c>
      <c r="Z940" s="35">
        <f>Z937*('Inputs'!$E$14+'Inputs'!$E$15)/'Inputs'!$E$28</f>
        <v>0.0</v>
      </c>
      <c r="AA940" s="35">
        <f>AA937*('Inputs'!$E$14+'Inputs'!$E$15)/'Inputs'!$E$28</f>
        <v>0.0</v>
      </c>
      <c r="AB940" s="35">
        <f>AB937*('Inputs'!$E$14+'Inputs'!$E$15)/'Inputs'!$E$28</f>
        <v>0.0</v>
      </c>
      <c r="AC940" s="35">
        <f>AC937*('Inputs'!$E$14+'Inputs'!$E$15)/'Inputs'!$E$28</f>
        <v>0.0</v>
      </c>
      <c r="AD940" s="35">
        <f>AD937*('Inputs'!$E$14+'Inputs'!$E$15)/'Inputs'!$E$28</f>
        <v>0.0</v>
      </c>
      <c r="AE940" s="35">
        <f>AE937*('Inputs'!$E$14+'Inputs'!$E$15)/'Inputs'!$E$28</f>
        <v>0.0</v>
      </c>
      <c r="AF940" s="35">
        <f>AF937*('Inputs'!$E$14+'Inputs'!$E$15)/'Inputs'!$E$28</f>
        <v>0.0</v>
      </c>
      <c r="AG940" s="35">
        <f>AG937*('Inputs'!$E$14+'Inputs'!$E$15)/'Inputs'!$E$28</f>
        <v>0.0</v>
      </c>
      <c r="AH940" s="35">
        <f>AH937*('Inputs'!$E$14+'Inputs'!$E$15)/'Inputs'!$E$28</f>
        <v>0.0</v>
      </c>
      <c r="AI940" s="35">
        <f>AI937*('Inputs'!$E$14+'Inputs'!$E$15)/'Inputs'!$E$28</f>
        <v>0.0</v>
      </c>
      <c r="AJ940" s="35">
        <f>AJ937*('Inputs'!$E$14+'Inputs'!$E$15)/'Inputs'!$E$28</f>
        <v>0.0</v>
      </c>
      <c r="AK940" s="35">
        <f>AK937*('Inputs'!$E$14+'Inputs'!$E$15)/'Inputs'!$E$28</f>
        <v>0.0</v>
      </c>
      <c r="AL940" s="35">
        <f>AL937*('Inputs'!$E$14+'Inputs'!$E$15)/'Inputs'!$E$28</f>
        <v>0.0</v>
      </c>
      <c r="AM940" s="35">
        <f>AM937*('Inputs'!$E$14+'Inputs'!$E$15)/'Inputs'!$E$28</f>
        <v>0.0</v>
      </c>
      <c r="AN940" s="35">
        <f>AN937*('Inputs'!$E$14+'Inputs'!$E$15)/'Inputs'!$E$28</f>
        <v>0.0</v>
      </c>
      <c r="AO940" s="35">
        <f>AO937*('Inputs'!$E$14+'Inputs'!$E$15)/'Inputs'!$E$28</f>
        <v>0.0</v>
      </c>
      <c r="AP940" s="35">
        <f>AP937*('Inputs'!$E$14+'Inputs'!$E$15)/'Inputs'!$E$28</f>
        <v>0.0</v>
      </c>
      <c r="AQ940" s="35">
        <f>AQ937*('Inputs'!$E$14+'Inputs'!$E$15)/'Inputs'!$E$28</f>
        <v>0.0</v>
      </c>
      <c r="AR940" s="35">
        <f>AR937*('Inputs'!$E$14+'Inputs'!$E$15)/'Inputs'!$E$28</f>
        <v>0.0</v>
      </c>
      <c r="AS940" s="35">
        <f>AS937*('Inputs'!$E$14+'Inputs'!$E$15)/'Inputs'!$E$28</f>
        <v>0.0</v>
      </c>
      <c r="AT940" s="35">
        <f>AT937*('Inputs'!$E$14+'Inputs'!$E$15)/'Inputs'!$E$28</f>
        <v>0.0</v>
      </c>
      <c r="AU940" s="35">
        <f>AU937*('Inputs'!$E$14+'Inputs'!$E$15)/'Inputs'!$E$28</f>
        <v>0.0</v>
      </c>
      <c r="AV940" s="35">
        <f>AV937*('Inputs'!$E$14+'Inputs'!$E$15)/'Inputs'!$E$28</f>
        <v>0.0</v>
      </c>
      <c r="AW940" s="35">
        <f>AW937*('Inputs'!$E$14+'Inputs'!$E$15)/'Inputs'!$E$28</f>
        <v>0.0</v>
      </c>
      <c r="AX940" s="35">
        <f>AX937*('Inputs'!$E$14+'Inputs'!$E$15)/'Inputs'!$E$28</f>
        <v>0.0</v>
      </c>
      <c r="AY940" s="35">
        <f>AY937*('Inputs'!$E$14+'Inputs'!$E$15)/'Inputs'!$E$28</f>
        <v>0.0</v>
      </c>
      <c r="AZ940" s="35">
        <f>AZ937*('Inputs'!$E$14+'Inputs'!$E$15)/'Inputs'!$E$28</f>
        <v>0.0</v>
      </c>
      <c r="BA940" s="35">
        <f>BA937*('Inputs'!$E$14+'Inputs'!$E$15)/'Inputs'!$E$28</f>
        <v>0.0</v>
      </c>
      <c r="BB940" s="35">
        <f>BB937*('Inputs'!$E$14+'Inputs'!$E$15)/'Inputs'!$E$28</f>
        <v>0.0</v>
      </c>
      <c r="BC940" s="35">
        <f>BC937*('Inputs'!$E$14+'Inputs'!$E$15)/'Inputs'!$E$28</f>
        <v>0.0</v>
      </c>
      <c r="BD940" s="35">
        <f>BD937*('Inputs'!$E$14+'Inputs'!$E$15)/'Inputs'!$E$28</f>
        <v>0.0</v>
      </c>
      <c r="BE940" s="35">
        <f>BE937*('Inputs'!$E$14+'Inputs'!$E$15)/'Inputs'!$E$28</f>
        <v>0.0</v>
      </c>
      <c r="BF940" s="35">
        <f>BF937*('Inputs'!$E$14+'Inputs'!$E$15)/'Inputs'!$E$28</f>
        <v>0.0</v>
      </c>
      <c r="BG940" s="35">
        <f>BG937*('Inputs'!$E$14+'Inputs'!$E$15)/'Inputs'!$E$28</f>
        <v>0.0</v>
      </c>
      <c r="BH940" s="35">
        <f>BH937*('Inputs'!$E$14+'Inputs'!$E$15)/'Inputs'!$E$28</f>
        <v>0.0</v>
      </c>
      <c r="BI940" s="35">
        <f>BI937*('Inputs'!$E$14+'Inputs'!$E$15)/'Inputs'!$E$28</f>
        <v>0.0</v>
      </c>
      <c r="BJ940" s="35">
        <f>BJ937*('Inputs'!$E$14+'Inputs'!$E$15)/'Inputs'!$E$28</f>
        <v>0.0</v>
      </c>
      <c r="BK940" s="35">
        <f>BK937*('Inputs'!$E$14+'Inputs'!$E$15)/'Inputs'!$E$28</f>
        <v>0.0</v>
      </c>
      <c r="BL940" s="35">
        <f>BL937*('Inputs'!$E$14+'Inputs'!$E$15)/'Inputs'!$E$28</f>
        <v>0.0</v>
      </c>
      <c r="BM940" s="35">
        <f>BM937*('Inputs'!$E$14+'Inputs'!$E$15)/'Inputs'!$E$28</f>
        <v>0.0</v>
      </c>
      <c r="BN940" s="35">
        <f>BN937*('Inputs'!$E$14+'Inputs'!$E$15)/'Inputs'!$E$28</f>
        <v>0.0</v>
      </c>
      <c r="BO940" s="35">
        <f>BO937*('Inputs'!$E$14+'Inputs'!$E$15)/'Inputs'!$E$28</f>
        <v>0.0</v>
      </c>
    </row>
    <row r="941" ht="28" customHeight="1">
      <c r="A941" s="2" t="str">
        <v>SLOT47.PV</v>
      </c>
      <c r="B941" s="6" t="str">
        <v>SLOT47 employer care contribution (PV)</v>
      </c>
      <c r="C941" s="2" t="str">
        <v>EUR</v>
      </c>
      <c r="D941" s="2" t="str">
        <v>SUM</v>
      </c>
      <c r="E941" s="36">
        <f>SUM(H941:BO941)</f>
        <v>0.0</v>
      </c>
      <c r="F941" s="6" t="str">
        <v>Spare row; inactive until a hire and an exit month are entered on People_Inputs</v>
      </c>
      <c r="G941" s="2"/>
      <c r="H941" s="35">
        <f>H937*'Inputs'!$E$16/'Inputs'!$E$28</f>
        <v>0.0</v>
      </c>
      <c r="I941" s="35">
        <f>I937*'Inputs'!$E$16/'Inputs'!$E$28</f>
        <v>0.0</v>
      </c>
      <c r="J941" s="35">
        <f>J937*'Inputs'!$E$16/'Inputs'!$E$28</f>
        <v>0.0</v>
      </c>
      <c r="K941" s="35">
        <f>K937*'Inputs'!$E$16/'Inputs'!$E$28</f>
        <v>0.0</v>
      </c>
      <c r="L941" s="35">
        <f>L937*'Inputs'!$E$16/'Inputs'!$E$28</f>
        <v>0.0</v>
      </c>
      <c r="M941" s="35">
        <f>M937*'Inputs'!$E$16/'Inputs'!$E$28</f>
        <v>0.0</v>
      </c>
      <c r="N941" s="35">
        <f>N937*'Inputs'!$E$16/'Inputs'!$E$28</f>
        <v>0.0</v>
      </c>
      <c r="O941" s="35">
        <f>O937*'Inputs'!$E$16/'Inputs'!$E$28</f>
        <v>0.0</v>
      </c>
      <c r="P941" s="35">
        <f>P937*'Inputs'!$E$16/'Inputs'!$E$28</f>
        <v>0.0</v>
      </c>
      <c r="Q941" s="35">
        <f>Q937*'Inputs'!$E$16/'Inputs'!$E$28</f>
        <v>0.0</v>
      </c>
      <c r="R941" s="35">
        <f>R937*'Inputs'!$E$16/'Inputs'!$E$28</f>
        <v>0.0</v>
      </c>
      <c r="S941" s="35">
        <f>S937*'Inputs'!$E$16/'Inputs'!$E$28</f>
        <v>0.0</v>
      </c>
      <c r="T941" s="35">
        <f>T937*'Inputs'!$E$16/'Inputs'!$E$28</f>
        <v>0.0</v>
      </c>
      <c r="U941" s="35">
        <f>U937*'Inputs'!$E$16/'Inputs'!$E$28</f>
        <v>0.0</v>
      </c>
      <c r="V941" s="35">
        <f>V937*'Inputs'!$E$16/'Inputs'!$E$28</f>
        <v>0.0</v>
      </c>
      <c r="W941" s="35">
        <f>W937*'Inputs'!$E$16/'Inputs'!$E$28</f>
        <v>0.0</v>
      </c>
      <c r="X941" s="35">
        <f>X937*'Inputs'!$E$16/'Inputs'!$E$28</f>
        <v>0.0</v>
      </c>
      <c r="Y941" s="35">
        <f>Y937*'Inputs'!$E$16/'Inputs'!$E$28</f>
        <v>0.0</v>
      </c>
      <c r="Z941" s="35">
        <f>Z937*'Inputs'!$E$16/'Inputs'!$E$28</f>
        <v>0.0</v>
      </c>
      <c r="AA941" s="35">
        <f>AA937*'Inputs'!$E$16/'Inputs'!$E$28</f>
        <v>0.0</v>
      </c>
      <c r="AB941" s="35">
        <f>AB937*'Inputs'!$E$16/'Inputs'!$E$28</f>
        <v>0.0</v>
      </c>
      <c r="AC941" s="35">
        <f>AC937*'Inputs'!$E$16/'Inputs'!$E$28</f>
        <v>0.0</v>
      </c>
      <c r="AD941" s="35">
        <f>AD937*'Inputs'!$E$16/'Inputs'!$E$28</f>
        <v>0.0</v>
      </c>
      <c r="AE941" s="35">
        <f>AE937*'Inputs'!$E$16/'Inputs'!$E$28</f>
        <v>0.0</v>
      </c>
      <c r="AF941" s="35">
        <f>AF937*'Inputs'!$E$16/'Inputs'!$E$28</f>
        <v>0.0</v>
      </c>
      <c r="AG941" s="35">
        <f>AG937*'Inputs'!$E$16/'Inputs'!$E$28</f>
        <v>0.0</v>
      </c>
      <c r="AH941" s="35">
        <f>AH937*'Inputs'!$E$16/'Inputs'!$E$28</f>
        <v>0.0</v>
      </c>
      <c r="AI941" s="35">
        <f>AI937*'Inputs'!$E$16/'Inputs'!$E$28</f>
        <v>0.0</v>
      </c>
      <c r="AJ941" s="35">
        <f>AJ937*'Inputs'!$E$16/'Inputs'!$E$28</f>
        <v>0.0</v>
      </c>
      <c r="AK941" s="35">
        <f>AK937*'Inputs'!$E$16/'Inputs'!$E$28</f>
        <v>0.0</v>
      </c>
      <c r="AL941" s="35">
        <f>AL937*'Inputs'!$E$16/'Inputs'!$E$28</f>
        <v>0.0</v>
      </c>
      <c r="AM941" s="35">
        <f>AM937*'Inputs'!$E$16/'Inputs'!$E$28</f>
        <v>0.0</v>
      </c>
      <c r="AN941" s="35">
        <f>AN937*'Inputs'!$E$16/'Inputs'!$E$28</f>
        <v>0.0</v>
      </c>
      <c r="AO941" s="35">
        <f>AO937*'Inputs'!$E$16/'Inputs'!$E$28</f>
        <v>0.0</v>
      </c>
      <c r="AP941" s="35">
        <f>AP937*'Inputs'!$E$16/'Inputs'!$E$28</f>
        <v>0.0</v>
      </c>
      <c r="AQ941" s="35">
        <f>AQ937*'Inputs'!$E$16/'Inputs'!$E$28</f>
        <v>0.0</v>
      </c>
      <c r="AR941" s="35">
        <f>AR937*'Inputs'!$E$16/'Inputs'!$E$28</f>
        <v>0.0</v>
      </c>
      <c r="AS941" s="35">
        <f>AS937*'Inputs'!$E$16/'Inputs'!$E$28</f>
        <v>0.0</v>
      </c>
      <c r="AT941" s="35">
        <f>AT937*'Inputs'!$E$16/'Inputs'!$E$28</f>
        <v>0.0</v>
      </c>
      <c r="AU941" s="35">
        <f>AU937*'Inputs'!$E$16/'Inputs'!$E$28</f>
        <v>0.0</v>
      </c>
      <c r="AV941" s="35">
        <f>AV937*'Inputs'!$E$16/'Inputs'!$E$28</f>
        <v>0.0</v>
      </c>
      <c r="AW941" s="35">
        <f>AW937*'Inputs'!$E$16/'Inputs'!$E$28</f>
        <v>0.0</v>
      </c>
      <c r="AX941" s="35">
        <f>AX937*'Inputs'!$E$16/'Inputs'!$E$28</f>
        <v>0.0</v>
      </c>
      <c r="AY941" s="35">
        <f>AY937*'Inputs'!$E$16/'Inputs'!$E$28</f>
        <v>0.0</v>
      </c>
      <c r="AZ941" s="35">
        <f>AZ937*'Inputs'!$E$16/'Inputs'!$E$28</f>
        <v>0.0</v>
      </c>
      <c r="BA941" s="35">
        <f>BA937*'Inputs'!$E$16/'Inputs'!$E$28</f>
        <v>0.0</v>
      </c>
      <c r="BB941" s="35">
        <f>BB937*'Inputs'!$E$16/'Inputs'!$E$28</f>
        <v>0.0</v>
      </c>
      <c r="BC941" s="35">
        <f>BC937*'Inputs'!$E$16/'Inputs'!$E$28</f>
        <v>0.0</v>
      </c>
      <c r="BD941" s="35">
        <f>BD937*'Inputs'!$E$16/'Inputs'!$E$28</f>
        <v>0.0</v>
      </c>
      <c r="BE941" s="35">
        <f>BE937*'Inputs'!$E$16/'Inputs'!$E$28</f>
        <v>0.0</v>
      </c>
      <c r="BF941" s="35">
        <f>BF937*'Inputs'!$E$16/'Inputs'!$E$28</f>
        <v>0.0</v>
      </c>
      <c r="BG941" s="35">
        <f>BG937*'Inputs'!$E$16/'Inputs'!$E$28</f>
        <v>0.0</v>
      </c>
      <c r="BH941" s="35">
        <f>BH937*'Inputs'!$E$16/'Inputs'!$E$28</f>
        <v>0.0</v>
      </c>
      <c r="BI941" s="35">
        <f>BI937*'Inputs'!$E$16/'Inputs'!$E$28</f>
        <v>0.0</v>
      </c>
      <c r="BJ941" s="35">
        <f>BJ937*'Inputs'!$E$16/'Inputs'!$E$28</f>
        <v>0.0</v>
      </c>
      <c r="BK941" s="35">
        <f>BK937*'Inputs'!$E$16/'Inputs'!$E$28</f>
        <v>0.0</v>
      </c>
      <c r="BL941" s="35">
        <f>BL937*'Inputs'!$E$16/'Inputs'!$E$28</f>
        <v>0.0</v>
      </c>
      <c r="BM941" s="35">
        <f>BM937*'Inputs'!$E$16/'Inputs'!$E$28</f>
        <v>0.0</v>
      </c>
      <c r="BN941" s="35">
        <f>BN937*'Inputs'!$E$16/'Inputs'!$E$28</f>
        <v>0.0</v>
      </c>
      <c r="BO941" s="35">
        <f>BO937*'Inputs'!$E$16/'Inputs'!$E$28</f>
        <v>0.0</v>
      </c>
    </row>
    <row r="942" ht="28" customHeight="1">
      <c r="A942" s="2" t="str">
        <v>SLOT47.U1</v>
      </c>
      <c r="B942" s="6" t="str">
        <v>SLOT47 U1 sick-pay levy</v>
      </c>
      <c r="C942" s="2" t="str">
        <v>EUR</v>
      </c>
      <c r="D942" s="2" t="str">
        <v>SUM</v>
      </c>
      <c r="E942" s="36">
        <f>SUM(H942:BO942)</f>
        <v>0.0</v>
      </c>
      <c r="F942" s="6" t="str">
        <v>Spare row; inactive until a hire and an exit month are entered on People_Inputs</v>
      </c>
      <c r="G942" s="2"/>
      <c r="H942" s="35">
        <f>H936*'Inputs'!$E$17*IF('Summary'!H13&lt;='Inputs'!$E$27,1,0)</f>
        <v>0.0</v>
      </c>
      <c r="I942" s="35">
        <f>I936*'Inputs'!$E$17*IF('Summary'!I13&lt;='Inputs'!$E$27,1,0)</f>
        <v>0.0</v>
      </c>
      <c r="J942" s="35">
        <f>J936*'Inputs'!$E$17*IF('Summary'!J13&lt;='Inputs'!$E$27,1,0)</f>
        <v>0.0</v>
      </c>
      <c r="K942" s="35">
        <f>K936*'Inputs'!$E$17*IF('Summary'!K13&lt;='Inputs'!$E$27,1,0)</f>
        <v>0.0</v>
      </c>
      <c r="L942" s="35">
        <f>L936*'Inputs'!$E$17*IF('Summary'!L13&lt;='Inputs'!$E$27,1,0)</f>
        <v>0.0</v>
      </c>
      <c r="M942" s="35">
        <f>M936*'Inputs'!$E$17*IF('Summary'!M13&lt;='Inputs'!$E$27,1,0)</f>
        <v>0.0</v>
      </c>
      <c r="N942" s="35">
        <f>N936*'Inputs'!$E$17*IF('Summary'!N13&lt;='Inputs'!$E$27,1,0)</f>
        <v>0.0</v>
      </c>
      <c r="O942" s="35">
        <f>O936*'Inputs'!$E$17*IF('Summary'!O13&lt;='Inputs'!$E$27,1,0)</f>
        <v>0.0</v>
      </c>
      <c r="P942" s="35">
        <f>P936*'Inputs'!$E$17*IF('Summary'!P13&lt;='Inputs'!$E$27,1,0)</f>
        <v>0.0</v>
      </c>
      <c r="Q942" s="35">
        <f>Q936*'Inputs'!$E$17*IF('Summary'!Q13&lt;='Inputs'!$E$27,1,0)</f>
        <v>0.0</v>
      </c>
      <c r="R942" s="35">
        <f>R936*'Inputs'!$E$17*IF('Summary'!R13&lt;='Inputs'!$E$27,1,0)</f>
        <v>0.0</v>
      </c>
      <c r="S942" s="35">
        <f>S936*'Inputs'!$E$17*IF('Summary'!S13&lt;='Inputs'!$E$27,1,0)</f>
        <v>0.0</v>
      </c>
      <c r="T942" s="35">
        <f>T936*'Inputs'!$E$17*IF('Summary'!T13&lt;='Inputs'!$E$27,1,0)</f>
        <v>0.0</v>
      </c>
      <c r="U942" s="35">
        <f>U936*'Inputs'!$E$17*IF('Summary'!U13&lt;='Inputs'!$E$27,1,0)</f>
        <v>0.0</v>
      </c>
      <c r="V942" s="35">
        <f>V936*'Inputs'!$E$17*IF('Summary'!V13&lt;='Inputs'!$E$27,1,0)</f>
        <v>0.0</v>
      </c>
      <c r="W942" s="35">
        <f>W936*'Inputs'!$E$17*IF('Summary'!W13&lt;='Inputs'!$E$27,1,0)</f>
        <v>0.0</v>
      </c>
      <c r="X942" s="35">
        <f>X936*'Inputs'!$E$17*IF('Summary'!X13&lt;='Inputs'!$E$27,1,0)</f>
        <v>0.0</v>
      </c>
      <c r="Y942" s="35">
        <f>Y936*'Inputs'!$E$17*IF('Summary'!Y13&lt;='Inputs'!$E$27,1,0)</f>
        <v>0.0</v>
      </c>
      <c r="Z942" s="35">
        <f>Z936*'Inputs'!$E$17*IF('Summary'!Z13&lt;='Inputs'!$E$27,1,0)</f>
        <v>0.0</v>
      </c>
      <c r="AA942" s="35">
        <f>AA936*'Inputs'!$E$17*IF('Summary'!AA13&lt;='Inputs'!$E$27,1,0)</f>
        <v>0.0</v>
      </c>
      <c r="AB942" s="35">
        <f>AB936*'Inputs'!$E$17*IF('Summary'!AB13&lt;='Inputs'!$E$27,1,0)</f>
        <v>0.0</v>
      </c>
      <c r="AC942" s="35">
        <f>AC936*'Inputs'!$E$17*IF('Summary'!AC13&lt;='Inputs'!$E$27,1,0)</f>
        <v>0.0</v>
      </c>
      <c r="AD942" s="35">
        <f>AD936*'Inputs'!$E$17*IF('Summary'!AD13&lt;='Inputs'!$E$27,1,0)</f>
        <v>0.0</v>
      </c>
      <c r="AE942" s="35">
        <f>AE936*'Inputs'!$E$17*IF('Summary'!AE13&lt;='Inputs'!$E$27,1,0)</f>
        <v>0.0</v>
      </c>
      <c r="AF942" s="35">
        <f>AF936*'Inputs'!$E$17*IF('Summary'!AF13&lt;='Inputs'!$E$27,1,0)</f>
        <v>0.0</v>
      </c>
      <c r="AG942" s="35">
        <f>AG936*'Inputs'!$E$17*IF('Summary'!AG13&lt;='Inputs'!$E$27,1,0)</f>
        <v>0.0</v>
      </c>
      <c r="AH942" s="35">
        <f>AH936*'Inputs'!$E$17*IF('Summary'!AH13&lt;='Inputs'!$E$27,1,0)</f>
        <v>0.0</v>
      </c>
      <c r="AI942" s="35">
        <f>AI936*'Inputs'!$E$17*IF('Summary'!AI13&lt;='Inputs'!$E$27,1,0)</f>
        <v>0.0</v>
      </c>
      <c r="AJ942" s="35">
        <f>AJ936*'Inputs'!$E$17*IF('Summary'!AJ13&lt;='Inputs'!$E$27,1,0)</f>
        <v>0.0</v>
      </c>
      <c r="AK942" s="35">
        <f>AK936*'Inputs'!$E$17*IF('Summary'!AK13&lt;='Inputs'!$E$27,1,0)</f>
        <v>0.0</v>
      </c>
      <c r="AL942" s="35">
        <f>AL936*'Inputs'!$E$17*IF('Summary'!AL13&lt;='Inputs'!$E$27,1,0)</f>
        <v>0.0</v>
      </c>
      <c r="AM942" s="35">
        <f>AM936*'Inputs'!$E$17*IF('Summary'!AM13&lt;='Inputs'!$E$27,1,0)</f>
        <v>0.0</v>
      </c>
      <c r="AN942" s="35">
        <f>AN936*'Inputs'!$E$17*IF('Summary'!AN13&lt;='Inputs'!$E$27,1,0)</f>
        <v>0.0</v>
      </c>
      <c r="AO942" s="35">
        <f>AO936*'Inputs'!$E$17*IF('Summary'!AO13&lt;='Inputs'!$E$27,1,0)</f>
        <v>0.0</v>
      </c>
      <c r="AP942" s="35">
        <f>AP936*'Inputs'!$E$17*IF('Summary'!AP13&lt;='Inputs'!$E$27,1,0)</f>
        <v>0.0</v>
      </c>
      <c r="AQ942" s="35">
        <f>AQ936*'Inputs'!$E$17*IF('Summary'!AQ13&lt;='Inputs'!$E$27,1,0)</f>
        <v>0.0</v>
      </c>
      <c r="AR942" s="35">
        <f>AR936*'Inputs'!$E$17*IF('Summary'!AR13&lt;='Inputs'!$E$27,1,0)</f>
        <v>0.0</v>
      </c>
      <c r="AS942" s="35">
        <f>AS936*'Inputs'!$E$17*IF('Summary'!AS13&lt;='Inputs'!$E$27,1,0)</f>
        <v>0.0</v>
      </c>
      <c r="AT942" s="35">
        <f>AT936*'Inputs'!$E$17*IF('Summary'!AT13&lt;='Inputs'!$E$27,1,0)</f>
        <v>0.0</v>
      </c>
      <c r="AU942" s="35">
        <f>AU936*'Inputs'!$E$17*IF('Summary'!AU13&lt;='Inputs'!$E$27,1,0)</f>
        <v>0.0</v>
      </c>
      <c r="AV942" s="35">
        <f>AV936*'Inputs'!$E$17*IF('Summary'!AV13&lt;='Inputs'!$E$27,1,0)</f>
        <v>0.0</v>
      </c>
      <c r="AW942" s="35">
        <f>AW936*'Inputs'!$E$17*IF('Summary'!AW13&lt;='Inputs'!$E$27,1,0)</f>
        <v>0.0</v>
      </c>
      <c r="AX942" s="35">
        <f>AX936*'Inputs'!$E$17*IF('Summary'!AX13&lt;='Inputs'!$E$27,1,0)</f>
        <v>0.0</v>
      </c>
      <c r="AY942" s="35">
        <f>AY936*'Inputs'!$E$17*IF('Summary'!AY13&lt;='Inputs'!$E$27,1,0)</f>
        <v>0.0</v>
      </c>
      <c r="AZ942" s="35">
        <f>AZ936*'Inputs'!$E$17*IF('Summary'!AZ13&lt;='Inputs'!$E$27,1,0)</f>
        <v>0.0</v>
      </c>
      <c r="BA942" s="35">
        <f>BA936*'Inputs'!$E$17*IF('Summary'!BA13&lt;='Inputs'!$E$27,1,0)</f>
        <v>0.0</v>
      </c>
      <c r="BB942" s="35">
        <f>BB936*'Inputs'!$E$17*IF('Summary'!BB13&lt;='Inputs'!$E$27,1,0)</f>
        <v>0.0</v>
      </c>
      <c r="BC942" s="35">
        <f>BC936*'Inputs'!$E$17*IF('Summary'!BC13&lt;='Inputs'!$E$27,1,0)</f>
        <v>0.0</v>
      </c>
      <c r="BD942" s="35">
        <f>BD936*'Inputs'!$E$17*IF('Summary'!BD13&lt;='Inputs'!$E$27,1,0)</f>
        <v>0.0</v>
      </c>
      <c r="BE942" s="35">
        <f>BE936*'Inputs'!$E$17*IF('Summary'!BE13&lt;='Inputs'!$E$27,1,0)</f>
        <v>0.0</v>
      </c>
      <c r="BF942" s="35">
        <f>BF936*'Inputs'!$E$17*IF('Summary'!BF13&lt;='Inputs'!$E$27,1,0)</f>
        <v>0.0</v>
      </c>
      <c r="BG942" s="35">
        <f>BG936*'Inputs'!$E$17*IF('Summary'!BG13&lt;='Inputs'!$E$27,1,0)</f>
        <v>0.0</v>
      </c>
      <c r="BH942" s="35">
        <f>BH936*'Inputs'!$E$17*IF('Summary'!BH13&lt;='Inputs'!$E$27,1,0)</f>
        <v>0.0</v>
      </c>
      <c r="BI942" s="35">
        <f>BI936*'Inputs'!$E$17*IF('Summary'!BI13&lt;='Inputs'!$E$27,1,0)</f>
        <v>0.0</v>
      </c>
      <c r="BJ942" s="35">
        <f>BJ936*'Inputs'!$E$17*IF('Summary'!BJ13&lt;='Inputs'!$E$27,1,0)</f>
        <v>0.0</v>
      </c>
      <c r="BK942" s="35">
        <f>BK936*'Inputs'!$E$17*IF('Summary'!BK13&lt;='Inputs'!$E$27,1,0)</f>
        <v>0.0</v>
      </c>
      <c r="BL942" s="35">
        <f>BL936*'Inputs'!$E$17*IF('Summary'!BL13&lt;='Inputs'!$E$27,1,0)</f>
        <v>0.0</v>
      </c>
      <c r="BM942" s="35">
        <f>BM936*'Inputs'!$E$17*IF('Summary'!BM13&lt;='Inputs'!$E$27,1,0)</f>
        <v>0.0</v>
      </c>
      <c r="BN942" s="35">
        <f>BN936*'Inputs'!$E$17*IF('Summary'!BN13&lt;='Inputs'!$E$27,1,0)</f>
        <v>0.0</v>
      </c>
      <c r="BO942" s="35">
        <f>BO936*'Inputs'!$E$17*IF('Summary'!BO13&lt;='Inputs'!$E$27,1,0)</f>
        <v>0.0</v>
      </c>
    </row>
    <row r="943" ht="28" customHeight="1">
      <c r="A943" s="2" t="str">
        <v>SLOT47.U2</v>
      </c>
      <c r="B943" s="6" t="str">
        <v>SLOT47 U2 maternity levy</v>
      </c>
      <c r="C943" s="2" t="str">
        <v>EUR</v>
      </c>
      <c r="D943" s="2" t="str">
        <v>SUM</v>
      </c>
      <c r="E943" s="36">
        <f>SUM(H943:BO943)</f>
        <v>0.0</v>
      </c>
      <c r="F943" s="6" t="str">
        <v>Spare row; inactive until a hire and an exit month are entered on People_Inputs</v>
      </c>
      <c r="G943" s="2"/>
      <c r="H943" s="35">
        <f>H936*'Inputs'!$E$18</f>
        <v>0.0</v>
      </c>
      <c r="I943" s="35">
        <f>I936*'Inputs'!$E$18</f>
        <v>0.0</v>
      </c>
      <c r="J943" s="35">
        <f>J936*'Inputs'!$E$18</f>
        <v>0.0</v>
      </c>
      <c r="K943" s="35">
        <f>K936*'Inputs'!$E$18</f>
        <v>0.0</v>
      </c>
      <c r="L943" s="35">
        <f>L936*'Inputs'!$E$18</f>
        <v>0.0</v>
      </c>
      <c r="M943" s="35">
        <f>M936*'Inputs'!$E$18</f>
        <v>0.0</v>
      </c>
      <c r="N943" s="35">
        <f>N936*'Inputs'!$E$18</f>
        <v>0.0</v>
      </c>
      <c r="O943" s="35">
        <f>O936*'Inputs'!$E$18</f>
        <v>0.0</v>
      </c>
      <c r="P943" s="35">
        <f>P936*'Inputs'!$E$18</f>
        <v>0.0</v>
      </c>
      <c r="Q943" s="35">
        <f>Q936*'Inputs'!$E$18</f>
        <v>0.0</v>
      </c>
      <c r="R943" s="35">
        <f>R936*'Inputs'!$E$18</f>
        <v>0.0</v>
      </c>
      <c r="S943" s="35">
        <f>S936*'Inputs'!$E$18</f>
        <v>0.0</v>
      </c>
      <c r="T943" s="35">
        <f>T936*'Inputs'!$E$18</f>
        <v>0.0</v>
      </c>
      <c r="U943" s="35">
        <f>U936*'Inputs'!$E$18</f>
        <v>0.0</v>
      </c>
      <c r="V943" s="35">
        <f>V936*'Inputs'!$E$18</f>
        <v>0.0</v>
      </c>
      <c r="W943" s="35">
        <f>W936*'Inputs'!$E$18</f>
        <v>0.0</v>
      </c>
      <c r="X943" s="35">
        <f>X936*'Inputs'!$E$18</f>
        <v>0.0</v>
      </c>
      <c r="Y943" s="35">
        <f>Y936*'Inputs'!$E$18</f>
        <v>0.0</v>
      </c>
      <c r="Z943" s="35">
        <f>Z936*'Inputs'!$E$18</f>
        <v>0.0</v>
      </c>
      <c r="AA943" s="35">
        <f>AA936*'Inputs'!$E$18</f>
        <v>0.0</v>
      </c>
      <c r="AB943" s="35">
        <f>AB936*'Inputs'!$E$18</f>
        <v>0.0</v>
      </c>
      <c r="AC943" s="35">
        <f>AC936*'Inputs'!$E$18</f>
        <v>0.0</v>
      </c>
      <c r="AD943" s="35">
        <f>AD936*'Inputs'!$E$18</f>
        <v>0.0</v>
      </c>
      <c r="AE943" s="35">
        <f>AE936*'Inputs'!$E$18</f>
        <v>0.0</v>
      </c>
      <c r="AF943" s="35">
        <f>AF936*'Inputs'!$E$18</f>
        <v>0.0</v>
      </c>
      <c r="AG943" s="35">
        <f>AG936*'Inputs'!$E$18</f>
        <v>0.0</v>
      </c>
      <c r="AH943" s="35">
        <f>AH936*'Inputs'!$E$18</f>
        <v>0.0</v>
      </c>
      <c r="AI943" s="35">
        <f>AI936*'Inputs'!$E$18</f>
        <v>0.0</v>
      </c>
      <c r="AJ943" s="35">
        <f>AJ936*'Inputs'!$E$18</f>
        <v>0.0</v>
      </c>
      <c r="AK943" s="35">
        <f>AK936*'Inputs'!$E$18</f>
        <v>0.0</v>
      </c>
      <c r="AL943" s="35">
        <f>AL936*'Inputs'!$E$18</f>
        <v>0.0</v>
      </c>
      <c r="AM943" s="35">
        <f>AM936*'Inputs'!$E$18</f>
        <v>0.0</v>
      </c>
      <c r="AN943" s="35">
        <f>AN936*'Inputs'!$E$18</f>
        <v>0.0</v>
      </c>
      <c r="AO943" s="35">
        <f>AO936*'Inputs'!$E$18</f>
        <v>0.0</v>
      </c>
      <c r="AP943" s="35">
        <f>AP936*'Inputs'!$E$18</f>
        <v>0.0</v>
      </c>
      <c r="AQ943" s="35">
        <f>AQ936*'Inputs'!$E$18</f>
        <v>0.0</v>
      </c>
      <c r="AR943" s="35">
        <f>AR936*'Inputs'!$E$18</f>
        <v>0.0</v>
      </c>
      <c r="AS943" s="35">
        <f>AS936*'Inputs'!$E$18</f>
        <v>0.0</v>
      </c>
      <c r="AT943" s="35">
        <f>AT936*'Inputs'!$E$18</f>
        <v>0.0</v>
      </c>
      <c r="AU943" s="35">
        <f>AU936*'Inputs'!$E$18</f>
        <v>0.0</v>
      </c>
      <c r="AV943" s="35">
        <f>AV936*'Inputs'!$E$18</f>
        <v>0.0</v>
      </c>
      <c r="AW943" s="35">
        <f>AW936*'Inputs'!$E$18</f>
        <v>0.0</v>
      </c>
      <c r="AX943" s="35">
        <f>AX936*'Inputs'!$E$18</f>
        <v>0.0</v>
      </c>
      <c r="AY943" s="35">
        <f>AY936*'Inputs'!$E$18</f>
        <v>0.0</v>
      </c>
      <c r="AZ943" s="35">
        <f>AZ936*'Inputs'!$E$18</f>
        <v>0.0</v>
      </c>
      <c r="BA943" s="35">
        <f>BA936*'Inputs'!$E$18</f>
        <v>0.0</v>
      </c>
      <c r="BB943" s="35">
        <f>BB936*'Inputs'!$E$18</f>
        <v>0.0</v>
      </c>
      <c r="BC943" s="35">
        <f>BC936*'Inputs'!$E$18</f>
        <v>0.0</v>
      </c>
      <c r="BD943" s="35">
        <f>BD936*'Inputs'!$E$18</f>
        <v>0.0</v>
      </c>
      <c r="BE943" s="35">
        <f>BE936*'Inputs'!$E$18</f>
        <v>0.0</v>
      </c>
      <c r="BF943" s="35">
        <f>BF936*'Inputs'!$E$18</f>
        <v>0.0</v>
      </c>
      <c r="BG943" s="35">
        <f>BG936*'Inputs'!$E$18</f>
        <v>0.0</v>
      </c>
      <c r="BH943" s="35">
        <f>BH936*'Inputs'!$E$18</f>
        <v>0.0</v>
      </c>
      <c r="BI943" s="35">
        <f>BI936*'Inputs'!$E$18</f>
        <v>0.0</v>
      </c>
      <c r="BJ943" s="35">
        <f>BJ936*'Inputs'!$E$18</f>
        <v>0.0</v>
      </c>
      <c r="BK943" s="35">
        <f>BK936*'Inputs'!$E$18</f>
        <v>0.0</v>
      </c>
      <c r="BL943" s="35">
        <f>BL936*'Inputs'!$E$18</f>
        <v>0.0</v>
      </c>
      <c r="BM943" s="35">
        <f>BM936*'Inputs'!$E$18</f>
        <v>0.0</v>
      </c>
      <c r="BN943" s="35">
        <f>BN936*'Inputs'!$E$18</f>
        <v>0.0</v>
      </c>
      <c r="BO943" s="35">
        <f>BO936*'Inputs'!$E$18</f>
        <v>0.0</v>
      </c>
    </row>
    <row r="944" ht="28" customHeight="1">
      <c r="A944" s="2" t="str">
        <v>SLOT47.INSOLV</v>
      </c>
      <c r="B944" s="6" t="str">
        <v>SLOT47 insolvency levy</v>
      </c>
      <c r="C944" s="2" t="str">
        <v>EUR</v>
      </c>
      <c r="D944" s="2" t="str">
        <v>SUM</v>
      </c>
      <c r="E944" s="36">
        <f>SUM(H944:BO944)</f>
        <v>0.0</v>
      </c>
      <c r="F944" s="6" t="str">
        <v>Spare row; inactive until a hire and an exit month are entered on People_Inputs</v>
      </c>
      <c r="G944" s="2"/>
      <c r="H944" s="35">
        <f>H936*'Inputs'!$E$19</f>
        <v>0.0</v>
      </c>
      <c r="I944" s="35">
        <f>I936*'Inputs'!$E$19</f>
        <v>0.0</v>
      </c>
      <c r="J944" s="35">
        <f>J936*'Inputs'!$E$19</f>
        <v>0.0</v>
      </c>
      <c r="K944" s="35">
        <f>K936*'Inputs'!$E$19</f>
        <v>0.0</v>
      </c>
      <c r="L944" s="35">
        <f>L936*'Inputs'!$E$19</f>
        <v>0.0</v>
      </c>
      <c r="M944" s="35">
        <f>M936*'Inputs'!$E$19</f>
        <v>0.0</v>
      </c>
      <c r="N944" s="35">
        <f>N936*'Inputs'!$E$19</f>
        <v>0.0</v>
      </c>
      <c r="O944" s="35">
        <f>O936*'Inputs'!$E$19</f>
        <v>0.0</v>
      </c>
      <c r="P944" s="35">
        <f>P936*'Inputs'!$E$19</f>
        <v>0.0</v>
      </c>
      <c r="Q944" s="35">
        <f>Q936*'Inputs'!$E$19</f>
        <v>0.0</v>
      </c>
      <c r="R944" s="35">
        <f>R936*'Inputs'!$E$19</f>
        <v>0.0</v>
      </c>
      <c r="S944" s="35">
        <f>S936*'Inputs'!$E$19</f>
        <v>0.0</v>
      </c>
      <c r="T944" s="35">
        <f>T936*'Inputs'!$E$19</f>
        <v>0.0</v>
      </c>
      <c r="U944" s="35">
        <f>U936*'Inputs'!$E$19</f>
        <v>0.0</v>
      </c>
      <c r="V944" s="35">
        <f>V936*'Inputs'!$E$19</f>
        <v>0.0</v>
      </c>
      <c r="W944" s="35">
        <f>W936*'Inputs'!$E$19</f>
        <v>0.0</v>
      </c>
      <c r="X944" s="35">
        <f>X936*'Inputs'!$E$19</f>
        <v>0.0</v>
      </c>
      <c r="Y944" s="35">
        <f>Y936*'Inputs'!$E$19</f>
        <v>0.0</v>
      </c>
      <c r="Z944" s="35">
        <f>Z936*'Inputs'!$E$19</f>
        <v>0.0</v>
      </c>
      <c r="AA944" s="35">
        <f>AA936*'Inputs'!$E$19</f>
        <v>0.0</v>
      </c>
      <c r="AB944" s="35">
        <f>AB936*'Inputs'!$E$19</f>
        <v>0.0</v>
      </c>
      <c r="AC944" s="35">
        <f>AC936*'Inputs'!$E$19</f>
        <v>0.0</v>
      </c>
      <c r="AD944" s="35">
        <f>AD936*'Inputs'!$E$19</f>
        <v>0.0</v>
      </c>
      <c r="AE944" s="35">
        <f>AE936*'Inputs'!$E$19</f>
        <v>0.0</v>
      </c>
      <c r="AF944" s="35">
        <f>AF936*'Inputs'!$E$19</f>
        <v>0.0</v>
      </c>
      <c r="AG944" s="35">
        <f>AG936*'Inputs'!$E$19</f>
        <v>0.0</v>
      </c>
      <c r="AH944" s="35">
        <f>AH936*'Inputs'!$E$19</f>
        <v>0.0</v>
      </c>
      <c r="AI944" s="35">
        <f>AI936*'Inputs'!$E$19</f>
        <v>0.0</v>
      </c>
      <c r="AJ944" s="35">
        <f>AJ936*'Inputs'!$E$19</f>
        <v>0.0</v>
      </c>
      <c r="AK944" s="35">
        <f>AK936*'Inputs'!$E$19</f>
        <v>0.0</v>
      </c>
      <c r="AL944" s="35">
        <f>AL936*'Inputs'!$E$19</f>
        <v>0.0</v>
      </c>
      <c r="AM944" s="35">
        <f>AM936*'Inputs'!$E$19</f>
        <v>0.0</v>
      </c>
      <c r="AN944" s="35">
        <f>AN936*'Inputs'!$E$19</f>
        <v>0.0</v>
      </c>
      <c r="AO944" s="35">
        <f>AO936*'Inputs'!$E$19</f>
        <v>0.0</v>
      </c>
      <c r="AP944" s="35">
        <f>AP936*'Inputs'!$E$19</f>
        <v>0.0</v>
      </c>
      <c r="AQ944" s="35">
        <f>AQ936*'Inputs'!$E$19</f>
        <v>0.0</v>
      </c>
      <c r="AR944" s="35">
        <f>AR936*'Inputs'!$E$19</f>
        <v>0.0</v>
      </c>
      <c r="AS944" s="35">
        <f>AS936*'Inputs'!$E$19</f>
        <v>0.0</v>
      </c>
      <c r="AT944" s="35">
        <f>AT936*'Inputs'!$E$19</f>
        <v>0.0</v>
      </c>
      <c r="AU944" s="35">
        <f>AU936*'Inputs'!$E$19</f>
        <v>0.0</v>
      </c>
      <c r="AV944" s="35">
        <f>AV936*'Inputs'!$E$19</f>
        <v>0.0</v>
      </c>
      <c r="AW944" s="35">
        <f>AW936*'Inputs'!$E$19</f>
        <v>0.0</v>
      </c>
      <c r="AX944" s="35">
        <f>AX936*'Inputs'!$E$19</f>
        <v>0.0</v>
      </c>
      <c r="AY944" s="35">
        <f>AY936*'Inputs'!$E$19</f>
        <v>0.0</v>
      </c>
      <c r="AZ944" s="35">
        <f>AZ936*'Inputs'!$E$19</f>
        <v>0.0</v>
      </c>
      <c r="BA944" s="35">
        <f>BA936*'Inputs'!$E$19</f>
        <v>0.0</v>
      </c>
      <c r="BB944" s="35">
        <f>BB936*'Inputs'!$E$19</f>
        <v>0.0</v>
      </c>
      <c r="BC944" s="35">
        <f>BC936*'Inputs'!$E$19</f>
        <v>0.0</v>
      </c>
      <c r="BD944" s="35">
        <f>BD936*'Inputs'!$E$19</f>
        <v>0.0</v>
      </c>
      <c r="BE944" s="35">
        <f>BE936*'Inputs'!$E$19</f>
        <v>0.0</v>
      </c>
      <c r="BF944" s="35">
        <f>BF936*'Inputs'!$E$19</f>
        <v>0.0</v>
      </c>
      <c r="BG944" s="35">
        <f>BG936*'Inputs'!$E$19</f>
        <v>0.0</v>
      </c>
      <c r="BH944" s="35">
        <f>BH936*'Inputs'!$E$19</f>
        <v>0.0</v>
      </c>
      <c r="BI944" s="35">
        <f>BI936*'Inputs'!$E$19</f>
        <v>0.0</v>
      </c>
      <c r="BJ944" s="35">
        <f>BJ936*'Inputs'!$E$19</f>
        <v>0.0</v>
      </c>
      <c r="BK944" s="35">
        <f>BK936*'Inputs'!$E$19</f>
        <v>0.0</v>
      </c>
      <c r="BL944" s="35">
        <f>BL936*'Inputs'!$E$19</f>
        <v>0.0</v>
      </c>
      <c r="BM944" s="35">
        <f>BM936*'Inputs'!$E$19</f>
        <v>0.0</v>
      </c>
      <c r="BN944" s="35">
        <f>BN936*'Inputs'!$E$19</f>
        <v>0.0</v>
      </c>
      <c r="BO944" s="35">
        <f>BO936*'Inputs'!$E$19</f>
        <v>0.0</v>
      </c>
    </row>
    <row r="945" ht="28" customHeight="1">
      <c r="A945" s="2" t="str">
        <v>SLOT47.BG</v>
      </c>
      <c r="B945" s="6" t="str">
        <v>SLOT47 accident insurance (BG)</v>
      </c>
      <c r="C945" s="2" t="str">
        <v>EUR</v>
      </c>
      <c r="D945" s="2" t="str">
        <v>SUM</v>
      </c>
      <c r="E945" s="36">
        <f>SUM(H945:BO945)</f>
        <v>0.0</v>
      </c>
      <c r="F945" s="6" t="str">
        <v>Spare row; inactive until a hire and an exit month are entered on People_Inputs</v>
      </c>
      <c r="G945" s="2"/>
      <c r="H945" s="35">
        <f>H935*H933*'Inputs'!$E$20</f>
        <v>0.0</v>
      </c>
      <c r="I945" s="35">
        <f>I935*I933*'Inputs'!$E$20</f>
        <v>0.0</v>
      </c>
      <c r="J945" s="35">
        <f>J935*J933*'Inputs'!$E$20</f>
        <v>0.0</v>
      </c>
      <c r="K945" s="35">
        <f>K935*K933*'Inputs'!$E$20</f>
        <v>0.0</v>
      </c>
      <c r="L945" s="35">
        <f>L935*L933*'Inputs'!$E$20</f>
        <v>0.0</v>
      </c>
      <c r="M945" s="35">
        <f>M935*M933*'Inputs'!$E$20</f>
        <v>0.0</v>
      </c>
      <c r="N945" s="35">
        <f>N935*N933*'Inputs'!$E$20</f>
        <v>0.0</v>
      </c>
      <c r="O945" s="35">
        <f>O935*O933*'Inputs'!$E$20</f>
        <v>0.0</v>
      </c>
      <c r="P945" s="35">
        <f>P935*P933*'Inputs'!$E$20</f>
        <v>0.0</v>
      </c>
      <c r="Q945" s="35">
        <f>Q935*Q933*'Inputs'!$E$20</f>
        <v>0.0</v>
      </c>
      <c r="R945" s="35">
        <f>R935*R933*'Inputs'!$E$20</f>
        <v>0.0</v>
      </c>
      <c r="S945" s="35">
        <f>S935*S933*'Inputs'!$E$20</f>
        <v>0.0</v>
      </c>
      <c r="T945" s="35">
        <f>T935*T933*'Inputs'!$E$20</f>
        <v>0.0</v>
      </c>
      <c r="U945" s="35">
        <f>U935*U933*'Inputs'!$E$20</f>
        <v>0.0</v>
      </c>
      <c r="V945" s="35">
        <f>V935*V933*'Inputs'!$E$20</f>
        <v>0.0</v>
      </c>
      <c r="W945" s="35">
        <f>W935*W933*'Inputs'!$E$20</f>
        <v>0.0</v>
      </c>
      <c r="X945" s="35">
        <f>X935*X933*'Inputs'!$E$20</f>
        <v>0.0</v>
      </c>
      <c r="Y945" s="35">
        <f>Y935*Y933*'Inputs'!$E$20</f>
        <v>0.0</v>
      </c>
      <c r="Z945" s="35">
        <f>Z935*Z933*'Inputs'!$E$20</f>
        <v>0.0</v>
      </c>
      <c r="AA945" s="35">
        <f>AA935*AA933*'Inputs'!$E$20</f>
        <v>0.0</v>
      </c>
      <c r="AB945" s="35">
        <f>AB935*AB933*'Inputs'!$E$20</f>
        <v>0.0</v>
      </c>
      <c r="AC945" s="35">
        <f>AC935*AC933*'Inputs'!$E$20</f>
        <v>0.0</v>
      </c>
      <c r="AD945" s="35">
        <f>AD935*AD933*'Inputs'!$E$20</f>
        <v>0.0</v>
      </c>
      <c r="AE945" s="35">
        <f>AE935*AE933*'Inputs'!$E$20</f>
        <v>0.0</v>
      </c>
      <c r="AF945" s="35">
        <f>AF935*AF933*'Inputs'!$E$20</f>
        <v>0.0</v>
      </c>
      <c r="AG945" s="35">
        <f>AG935*AG933*'Inputs'!$E$20</f>
        <v>0.0</v>
      </c>
      <c r="AH945" s="35">
        <f>AH935*AH933*'Inputs'!$E$20</f>
        <v>0.0</v>
      </c>
      <c r="AI945" s="35">
        <f>AI935*AI933*'Inputs'!$E$20</f>
        <v>0.0</v>
      </c>
      <c r="AJ945" s="35">
        <f>AJ935*AJ933*'Inputs'!$E$20</f>
        <v>0.0</v>
      </c>
      <c r="AK945" s="35">
        <f>AK935*AK933*'Inputs'!$E$20</f>
        <v>0.0</v>
      </c>
      <c r="AL945" s="35">
        <f>AL935*AL933*'Inputs'!$E$20</f>
        <v>0.0</v>
      </c>
      <c r="AM945" s="35">
        <f>AM935*AM933*'Inputs'!$E$20</f>
        <v>0.0</v>
      </c>
      <c r="AN945" s="35">
        <f>AN935*AN933*'Inputs'!$E$20</f>
        <v>0.0</v>
      </c>
      <c r="AO945" s="35">
        <f>AO935*AO933*'Inputs'!$E$20</f>
        <v>0.0</v>
      </c>
      <c r="AP945" s="35">
        <f>AP935*AP933*'Inputs'!$E$20</f>
        <v>0.0</v>
      </c>
      <c r="AQ945" s="35">
        <f>AQ935*AQ933*'Inputs'!$E$20</f>
        <v>0.0</v>
      </c>
      <c r="AR945" s="35">
        <f>AR935*AR933*'Inputs'!$E$20</f>
        <v>0.0</v>
      </c>
      <c r="AS945" s="35">
        <f>AS935*AS933*'Inputs'!$E$20</f>
        <v>0.0</v>
      </c>
      <c r="AT945" s="35">
        <f>AT935*AT933*'Inputs'!$E$20</f>
        <v>0.0</v>
      </c>
      <c r="AU945" s="35">
        <f>AU935*AU933*'Inputs'!$E$20</f>
        <v>0.0</v>
      </c>
      <c r="AV945" s="35">
        <f>AV935*AV933*'Inputs'!$E$20</f>
        <v>0.0</v>
      </c>
      <c r="AW945" s="35">
        <f>AW935*AW933*'Inputs'!$E$20</f>
        <v>0.0</v>
      </c>
      <c r="AX945" s="35">
        <f>AX935*AX933*'Inputs'!$E$20</f>
        <v>0.0</v>
      </c>
      <c r="AY945" s="35">
        <f>AY935*AY933*'Inputs'!$E$20</f>
        <v>0.0</v>
      </c>
      <c r="AZ945" s="35">
        <f>AZ935*AZ933*'Inputs'!$E$20</f>
        <v>0.0</v>
      </c>
      <c r="BA945" s="35">
        <f>BA935*BA933*'Inputs'!$E$20</f>
        <v>0.0</v>
      </c>
      <c r="BB945" s="35">
        <f>BB935*BB933*'Inputs'!$E$20</f>
        <v>0.0</v>
      </c>
      <c r="BC945" s="35">
        <f>BC935*BC933*'Inputs'!$E$20</f>
        <v>0.0</v>
      </c>
      <c r="BD945" s="35">
        <f>BD935*BD933*'Inputs'!$E$20</f>
        <v>0.0</v>
      </c>
      <c r="BE945" s="35">
        <f>BE935*BE933*'Inputs'!$E$20</f>
        <v>0.0</v>
      </c>
      <c r="BF945" s="35">
        <f>BF935*BF933*'Inputs'!$E$20</f>
        <v>0.0</v>
      </c>
      <c r="BG945" s="35">
        <f>BG935*BG933*'Inputs'!$E$20</f>
        <v>0.0</v>
      </c>
      <c r="BH945" s="35">
        <f>BH935*BH933*'Inputs'!$E$20</f>
        <v>0.0</v>
      </c>
      <c r="BI945" s="35">
        <f>BI935*BI933*'Inputs'!$E$20</f>
        <v>0.0</v>
      </c>
      <c r="BJ945" s="35">
        <f>BJ935*BJ933*'Inputs'!$E$20</f>
        <v>0.0</v>
      </c>
      <c r="BK945" s="35">
        <f>BK935*BK933*'Inputs'!$E$20</f>
        <v>0.0</v>
      </c>
      <c r="BL945" s="35">
        <f>BL935*BL933*'Inputs'!$E$20</f>
        <v>0.0</v>
      </c>
      <c r="BM945" s="35">
        <f>BM935*BM933*'Inputs'!$E$20</f>
        <v>0.0</v>
      </c>
      <c r="BN945" s="35">
        <f>BN935*BN933*'Inputs'!$E$20</f>
        <v>0.0</v>
      </c>
      <c r="BO945" s="35">
        <f>BO935*BO933*'Inputs'!$E$20</f>
        <v>0.0</v>
      </c>
    </row>
    <row r="946" ht="28" customHeight="1">
      <c r="A946" s="2" t="str">
        <v>SLOT47.TOTAL</v>
      </c>
      <c r="B946" s="6" t="str">
        <v>SLOT47 payroll cost (salary plus employer contributions)</v>
      </c>
      <c r="C946" s="2" t="str">
        <v>EUR</v>
      </c>
      <c r="D946" s="2" t="str">
        <v>SUM</v>
      </c>
      <c r="E946" s="36">
        <f>SUM(H946:BO946)</f>
        <v>0.0</v>
      </c>
      <c r="F946" s="6" t="str">
        <v>Spare row; inactive until a hire and an exit month are entered on People_Inputs</v>
      </c>
      <c r="G946" s="2"/>
      <c r="H946" s="36">
        <f>SUM(H935,H938,H939,H940,H941,H942,H943,H944,H945)</f>
        <v>0.0</v>
      </c>
      <c r="I946" s="36">
        <f>SUM(I935,I938,I939,I940,I941,I942,I943,I944,I945)</f>
        <v>0.0</v>
      </c>
      <c r="J946" s="36">
        <f>SUM(J935,J938,J939,J940,J941,J942,J943,J944,J945)</f>
        <v>0.0</v>
      </c>
      <c r="K946" s="36">
        <f>SUM(K935,K938,K939,K940,K941,K942,K943,K944,K945)</f>
        <v>0.0</v>
      </c>
      <c r="L946" s="36">
        <f>SUM(L935,L938,L939,L940,L941,L942,L943,L944,L945)</f>
        <v>0.0</v>
      </c>
      <c r="M946" s="36">
        <f>SUM(M935,M938,M939,M940,M941,M942,M943,M944,M945)</f>
        <v>0.0</v>
      </c>
      <c r="N946" s="36">
        <f>SUM(N935,N938,N939,N940,N941,N942,N943,N944,N945)</f>
        <v>0.0</v>
      </c>
      <c r="O946" s="36">
        <f>SUM(O935,O938,O939,O940,O941,O942,O943,O944,O945)</f>
        <v>0.0</v>
      </c>
      <c r="P946" s="36">
        <f>SUM(P935,P938,P939,P940,P941,P942,P943,P944,P945)</f>
        <v>0.0</v>
      </c>
      <c r="Q946" s="36">
        <f>SUM(Q935,Q938,Q939,Q940,Q941,Q942,Q943,Q944,Q945)</f>
        <v>0.0</v>
      </c>
      <c r="R946" s="36">
        <f>SUM(R935,R938,R939,R940,R941,R942,R943,R944,R945)</f>
        <v>0.0</v>
      </c>
      <c r="S946" s="36">
        <f>SUM(S935,S938,S939,S940,S941,S942,S943,S944,S945)</f>
        <v>0.0</v>
      </c>
      <c r="T946" s="36">
        <f>SUM(T935,T938,T939,T940,T941,T942,T943,T944,T945)</f>
        <v>0.0</v>
      </c>
      <c r="U946" s="36">
        <f>SUM(U935,U938,U939,U940,U941,U942,U943,U944,U945)</f>
        <v>0.0</v>
      </c>
      <c r="V946" s="36">
        <f>SUM(V935,V938,V939,V940,V941,V942,V943,V944,V945)</f>
        <v>0.0</v>
      </c>
      <c r="W946" s="36">
        <f>SUM(W935,W938,W939,W940,W941,W942,W943,W944,W945)</f>
        <v>0.0</v>
      </c>
      <c r="X946" s="36">
        <f>SUM(X935,X938,X939,X940,X941,X942,X943,X944,X945)</f>
        <v>0.0</v>
      </c>
      <c r="Y946" s="36">
        <f>SUM(Y935,Y938,Y939,Y940,Y941,Y942,Y943,Y944,Y945)</f>
        <v>0.0</v>
      </c>
      <c r="Z946" s="36">
        <f>SUM(Z935,Z938,Z939,Z940,Z941,Z942,Z943,Z944,Z945)</f>
        <v>0.0</v>
      </c>
      <c r="AA946" s="36">
        <f>SUM(AA935,AA938,AA939,AA940,AA941,AA942,AA943,AA944,AA945)</f>
        <v>0.0</v>
      </c>
      <c r="AB946" s="36">
        <f>SUM(AB935,AB938,AB939,AB940,AB941,AB942,AB943,AB944,AB945)</f>
        <v>0.0</v>
      </c>
      <c r="AC946" s="36">
        <f>SUM(AC935,AC938,AC939,AC940,AC941,AC942,AC943,AC944,AC945)</f>
        <v>0.0</v>
      </c>
      <c r="AD946" s="36">
        <f>SUM(AD935,AD938,AD939,AD940,AD941,AD942,AD943,AD944,AD945)</f>
        <v>0.0</v>
      </c>
      <c r="AE946" s="36">
        <f>SUM(AE935,AE938,AE939,AE940,AE941,AE942,AE943,AE944,AE945)</f>
        <v>0.0</v>
      </c>
      <c r="AF946" s="36">
        <f>SUM(AF935,AF938,AF939,AF940,AF941,AF942,AF943,AF944,AF945)</f>
        <v>0.0</v>
      </c>
      <c r="AG946" s="36">
        <f>SUM(AG935,AG938,AG939,AG940,AG941,AG942,AG943,AG944,AG945)</f>
        <v>0.0</v>
      </c>
      <c r="AH946" s="36">
        <f>SUM(AH935,AH938,AH939,AH940,AH941,AH942,AH943,AH944,AH945)</f>
        <v>0.0</v>
      </c>
      <c r="AI946" s="36">
        <f>SUM(AI935,AI938,AI939,AI940,AI941,AI942,AI943,AI944,AI945)</f>
        <v>0.0</v>
      </c>
      <c r="AJ946" s="36">
        <f>SUM(AJ935,AJ938,AJ939,AJ940,AJ941,AJ942,AJ943,AJ944,AJ945)</f>
        <v>0.0</v>
      </c>
      <c r="AK946" s="36">
        <f>SUM(AK935,AK938,AK939,AK940,AK941,AK942,AK943,AK944,AK945)</f>
        <v>0.0</v>
      </c>
      <c r="AL946" s="36">
        <f>SUM(AL935,AL938,AL939,AL940,AL941,AL942,AL943,AL944,AL945)</f>
        <v>0.0</v>
      </c>
      <c r="AM946" s="36">
        <f>SUM(AM935,AM938,AM939,AM940,AM941,AM942,AM943,AM944,AM945)</f>
        <v>0.0</v>
      </c>
      <c r="AN946" s="36">
        <f>SUM(AN935,AN938,AN939,AN940,AN941,AN942,AN943,AN944,AN945)</f>
        <v>0.0</v>
      </c>
      <c r="AO946" s="36">
        <f>SUM(AO935,AO938,AO939,AO940,AO941,AO942,AO943,AO944,AO945)</f>
        <v>0.0</v>
      </c>
      <c r="AP946" s="36">
        <f>SUM(AP935,AP938,AP939,AP940,AP941,AP942,AP943,AP944,AP945)</f>
        <v>0.0</v>
      </c>
      <c r="AQ946" s="36">
        <f>SUM(AQ935,AQ938,AQ939,AQ940,AQ941,AQ942,AQ943,AQ944,AQ945)</f>
        <v>0.0</v>
      </c>
      <c r="AR946" s="36">
        <f>SUM(AR935,AR938,AR939,AR940,AR941,AR942,AR943,AR944,AR945)</f>
        <v>0.0</v>
      </c>
      <c r="AS946" s="36">
        <f>SUM(AS935,AS938,AS939,AS940,AS941,AS942,AS943,AS944,AS945)</f>
        <v>0.0</v>
      </c>
      <c r="AT946" s="36">
        <f>SUM(AT935,AT938,AT939,AT940,AT941,AT942,AT943,AT944,AT945)</f>
        <v>0.0</v>
      </c>
      <c r="AU946" s="36">
        <f>SUM(AU935,AU938,AU939,AU940,AU941,AU942,AU943,AU944,AU945)</f>
        <v>0.0</v>
      </c>
      <c r="AV946" s="36">
        <f>SUM(AV935,AV938,AV939,AV940,AV941,AV942,AV943,AV944,AV945)</f>
        <v>0.0</v>
      </c>
      <c r="AW946" s="36">
        <f>SUM(AW935,AW938,AW939,AW940,AW941,AW942,AW943,AW944,AW945)</f>
        <v>0.0</v>
      </c>
      <c r="AX946" s="36">
        <f>SUM(AX935,AX938,AX939,AX940,AX941,AX942,AX943,AX944,AX945)</f>
        <v>0.0</v>
      </c>
      <c r="AY946" s="36">
        <f>SUM(AY935,AY938,AY939,AY940,AY941,AY942,AY943,AY944,AY945)</f>
        <v>0.0</v>
      </c>
      <c r="AZ946" s="36">
        <f>SUM(AZ935,AZ938,AZ939,AZ940,AZ941,AZ942,AZ943,AZ944,AZ945)</f>
        <v>0.0</v>
      </c>
      <c r="BA946" s="36">
        <f>SUM(BA935,BA938,BA939,BA940,BA941,BA942,BA943,BA944,BA945)</f>
        <v>0.0</v>
      </c>
      <c r="BB946" s="36">
        <f>SUM(BB935,BB938,BB939,BB940,BB941,BB942,BB943,BB944,BB945)</f>
        <v>0.0</v>
      </c>
      <c r="BC946" s="36">
        <f>SUM(BC935,BC938,BC939,BC940,BC941,BC942,BC943,BC944,BC945)</f>
        <v>0.0</v>
      </c>
      <c r="BD946" s="36">
        <f>SUM(BD935,BD938,BD939,BD940,BD941,BD942,BD943,BD944,BD945)</f>
        <v>0.0</v>
      </c>
      <c r="BE946" s="36">
        <f>SUM(BE935,BE938,BE939,BE940,BE941,BE942,BE943,BE944,BE945)</f>
        <v>0.0</v>
      </c>
      <c r="BF946" s="36">
        <f>SUM(BF935,BF938,BF939,BF940,BF941,BF942,BF943,BF944,BF945)</f>
        <v>0.0</v>
      </c>
      <c r="BG946" s="36">
        <f>SUM(BG935,BG938,BG939,BG940,BG941,BG942,BG943,BG944,BG945)</f>
        <v>0.0</v>
      </c>
      <c r="BH946" s="36">
        <f>SUM(BH935,BH938,BH939,BH940,BH941,BH942,BH943,BH944,BH945)</f>
        <v>0.0</v>
      </c>
      <c r="BI946" s="36">
        <f>SUM(BI935,BI938,BI939,BI940,BI941,BI942,BI943,BI944,BI945)</f>
        <v>0.0</v>
      </c>
      <c r="BJ946" s="36">
        <f>SUM(BJ935,BJ938,BJ939,BJ940,BJ941,BJ942,BJ943,BJ944,BJ945)</f>
        <v>0.0</v>
      </c>
      <c r="BK946" s="36">
        <f>SUM(BK935,BK938,BK939,BK940,BK941,BK942,BK943,BK944,BK945)</f>
        <v>0.0</v>
      </c>
      <c r="BL946" s="36">
        <f>SUM(BL935,BL938,BL939,BL940,BL941,BL942,BL943,BL944,BL945)</f>
        <v>0.0</v>
      </c>
      <c r="BM946" s="36">
        <f>SUM(BM935,BM938,BM939,BM940,BM941,BM942,BM943,BM944,BM945)</f>
        <v>0.0</v>
      </c>
      <c r="BN946" s="36">
        <f>SUM(BN935,BN938,BN939,BN940,BN941,BN942,BN943,BN944,BN945)</f>
        <v>0.0</v>
      </c>
      <c r="BO946" s="36">
        <f>SUM(BO935,BO938,BO939,BO940,BO941,BO942,BO943,BO944,BO945)</f>
        <v>0.0</v>
      </c>
    </row>
    <row r="947" ht="28" customHeight="1">
      <c r="A947" s="2" t="str">
        <v>SLOT47.HIRE</v>
      </c>
      <c r="B947" s="6" t="str">
        <v>SLOT47 hired in the month (1 = yes)</v>
      </c>
      <c r="C947" s="2" t="str">
        <v>count</v>
      </c>
      <c r="D947" s="2" t="str">
        <v>SUM</v>
      </c>
      <c r="E947" s="34">
        <f>SUM(H947:BO947)</f>
        <v>0</v>
      </c>
      <c r="F947" s="6" t="str">
        <v>Spare row; inactive until a hire and an exit month are entered on People_Inputs</v>
      </c>
      <c r="G947" s="2"/>
      <c r="H947" s="33">
        <f>IF(AND(H$6='People_Inputs'!$H$57,H931=1),1,0)</f>
        <v>0</v>
      </c>
      <c r="I947" s="33">
        <f>IF(AND(I$6='People_Inputs'!$H$57,I931=1),1,0)</f>
        <v>0</v>
      </c>
      <c r="J947" s="33">
        <f>IF(AND(J$6='People_Inputs'!$H$57,J931=1),1,0)</f>
        <v>0</v>
      </c>
      <c r="K947" s="33">
        <f>IF(AND(K$6='People_Inputs'!$H$57,K931=1),1,0)</f>
        <v>0</v>
      </c>
      <c r="L947" s="33">
        <f>IF(AND(L$6='People_Inputs'!$H$57,L931=1),1,0)</f>
        <v>0</v>
      </c>
      <c r="M947" s="33">
        <f>IF(AND(M$6='People_Inputs'!$H$57,M931=1),1,0)</f>
        <v>0</v>
      </c>
      <c r="N947" s="33">
        <f>IF(AND(N$6='People_Inputs'!$H$57,N931=1),1,0)</f>
        <v>0</v>
      </c>
      <c r="O947" s="33">
        <f>IF(AND(O$6='People_Inputs'!$H$57,O931=1),1,0)</f>
        <v>0</v>
      </c>
      <c r="P947" s="33">
        <f>IF(AND(P$6='People_Inputs'!$H$57,P931=1),1,0)</f>
        <v>0</v>
      </c>
      <c r="Q947" s="33">
        <f>IF(AND(Q$6='People_Inputs'!$H$57,Q931=1),1,0)</f>
        <v>0</v>
      </c>
      <c r="R947" s="33">
        <f>IF(AND(R$6='People_Inputs'!$H$57,R931=1),1,0)</f>
        <v>0</v>
      </c>
      <c r="S947" s="33">
        <f>IF(AND(S$6='People_Inputs'!$H$57,S931=1),1,0)</f>
        <v>0</v>
      </c>
      <c r="T947" s="33">
        <f>IF(AND(T$6='People_Inputs'!$H$57,T931=1),1,0)</f>
        <v>0</v>
      </c>
      <c r="U947" s="33">
        <f>IF(AND(U$6='People_Inputs'!$H$57,U931=1),1,0)</f>
        <v>0</v>
      </c>
      <c r="V947" s="33">
        <f>IF(AND(V$6='People_Inputs'!$H$57,V931=1),1,0)</f>
        <v>0</v>
      </c>
      <c r="W947" s="33">
        <f>IF(AND(W$6='People_Inputs'!$H$57,W931=1),1,0)</f>
        <v>0</v>
      </c>
      <c r="X947" s="33">
        <f>IF(AND(X$6='People_Inputs'!$H$57,X931=1),1,0)</f>
        <v>0</v>
      </c>
      <c r="Y947" s="33">
        <f>IF(AND(Y$6='People_Inputs'!$H$57,Y931=1),1,0)</f>
        <v>0</v>
      </c>
      <c r="Z947" s="33">
        <f>IF(AND(Z$6='People_Inputs'!$H$57,Z931=1),1,0)</f>
        <v>0</v>
      </c>
      <c r="AA947" s="33">
        <f>IF(AND(AA$6='People_Inputs'!$H$57,AA931=1),1,0)</f>
        <v>0</v>
      </c>
      <c r="AB947" s="33">
        <f>IF(AND(AB$6='People_Inputs'!$H$57,AB931=1),1,0)</f>
        <v>0</v>
      </c>
      <c r="AC947" s="33">
        <f>IF(AND(AC$6='People_Inputs'!$H$57,AC931=1),1,0)</f>
        <v>0</v>
      </c>
      <c r="AD947" s="33">
        <f>IF(AND(AD$6='People_Inputs'!$H$57,AD931=1),1,0)</f>
        <v>0</v>
      </c>
      <c r="AE947" s="33">
        <f>IF(AND(AE$6='People_Inputs'!$H$57,AE931=1),1,0)</f>
        <v>0</v>
      </c>
      <c r="AF947" s="33">
        <f>IF(AND(AF$6='People_Inputs'!$H$57,AF931=1),1,0)</f>
        <v>0</v>
      </c>
      <c r="AG947" s="33">
        <f>IF(AND(AG$6='People_Inputs'!$H$57,AG931=1),1,0)</f>
        <v>0</v>
      </c>
      <c r="AH947" s="33">
        <f>IF(AND(AH$6='People_Inputs'!$H$57,AH931=1),1,0)</f>
        <v>0</v>
      </c>
      <c r="AI947" s="33">
        <f>IF(AND(AI$6='People_Inputs'!$H$57,AI931=1),1,0)</f>
        <v>0</v>
      </c>
      <c r="AJ947" s="33">
        <f>IF(AND(AJ$6='People_Inputs'!$H$57,AJ931=1),1,0)</f>
        <v>0</v>
      </c>
      <c r="AK947" s="33">
        <f>IF(AND(AK$6='People_Inputs'!$H$57,AK931=1),1,0)</f>
        <v>0</v>
      </c>
      <c r="AL947" s="33">
        <f>IF(AND(AL$6='People_Inputs'!$H$57,AL931=1),1,0)</f>
        <v>0</v>
      </c>
      <c r="AM947" s="33">
        <f>IF(AND(AM$6='People_Inputs'!$H$57,AM931=1),1,0)</f>
        <v>0</v>
      </c>
      <c r="AN947" s="33">
        <f>IF(AND(AN$6='People_Inputs'!$H$57,AN931=1),1,0)</f>
        <v>0</v>
      </c>
      <c r="AO947" s="33">
        <f>IF(AND(AO$6='People_Inputs'!$H$57,AO931=1),1,0)</f>
        <v>0</v>
      </c>
      <c r="AP947" s="33">
        <f>IF(AND(AP$6='People_Inputs'!$H$57,AP931=1),1,0)</f>
        <v>0</v>
      </c>
      <c r="AQ947" s="33">
        <f>IF(AND(AQ$6='People_Inputs'!$H$57,AQ931=1),1,0)</f>
        <v>0</v>
      </c>
      <c r="AR947" s="33">
        <f>IF(AND(AR$6='People_Inputs'!$H$57,AR931=1),1,0)</f>
        <v>0</v>
      </c>
      <c r="AS947" s="33">
        <f>IF(AND(AS$6='People_Inputs'!$H$57,AS931=1),1,0)</f>
        <v>0</v>
      </c>
      <c r="AT947" s="33">
        <f>IF(AND(AT$6='People_Inputs'!$H$57,AT931=1),1,0)</f>
        <v>0</v>
      </c>
      <c r="AU947" s="33">
        <f>IF(AND(AU$6='People_Inputs'!$H$57,AU931=1),1,0)</f>
        <v>0</v>
      </c>
      <c r="AV947" s="33">
        <f>IF(AND(AV$6='People_Inputs'!$H$57,AV931=1),1,0)</f>
        <v>0</v>
      </c>
      <c r="AW947" s="33">
        <f>IF(AND(AW$6='People_Inputs'!$H$57,AW931=1),1,0)</f>
        <v>0</v>
      </c>
      <c r="AX947" s="33">
        <f>IF(AND(AX$6='People_Inputs'!$H$57,AX931=1),1,0)</f>
        <v>0</v>
      </c>
      <c r="AY947" s="33">
        <f>IF(AND(AY$6='People_Inputs'!$H$57,AY931=1),1,0)</f>
        <v>0</v>
      </c>
      <c r="AZ947" s="33">
        <f>IF(AND(AZ$6='People_Inputs'!$H$57,AZ931=1),1,0)</f>
        <v>0</v>
      </c>
      <c r="BA947" s="33">
        <f>IF(AND(BA$6='People_Inputs'!$H$57,BA931=1),1,0)</f>
        <v>0</v>
      </c>
      <c r="BB947" s="33">
        <f>IF(AND(BB$6='People_Inputs'!$H$57,BB931=1),1,0)</f>
        <v>0</v>
      </c>
      <c r="BC947" s="33">
        <f>IF(AND(BC$6='People_Inputs'!$H$57,BC931=1),1,0)</f>
        <v>0</v>
      </c>
      <c r="BD947" s="33">
        <f>IF(AND(BD$6='People_Inputs'!$H$57,BD931=1),1,0)</f>
        <v>0</v>
      </c>
      <c r="BE947" s="33">
        <f>IF(AND(BE$6='People_Inputs'!$H$57,BE931=1),1,0)</f>
        <v>0</v>
      </c>
      <c r="BF947" s="33">
        <f>IF(AND(BF$6='People_Inputs'!$H$57,BF931=1),1,0)</f>
        <v>0</v>
      </c>
      <c r="BG947" s="33">
        <f>IF(AND(BG$6='People_Inputs'!$H$57,BG931=1),1,0)</f>
        <v>0</v>
      </c>
      <c r="BH947" s="33">
        <f>IF(AND(BH$6='People_Inputs'!$H$57,BH931=1),1,0)</f>
        <v>0</v>
      </c>
      <c r="BI947" s="33">
        <f>IF(AND(BI$6='People_Inputs'!$H$57,BI931=1),1,0)</f>
        <v>0</v>
      </c>
      <c r="BJ947" s="33">
        <f>IF(AND(BJ$6='People_Inputs'!$H$57,BJ931=1),1,0)</f>
        <v>0</v>
      </c>
      <c r="BK947" s="33">
        <f>IF(AND(BK$6='People_Inputs'!$H$57,BK931=1),1,0)</f>
        <v>0</v>
      </c>
      <c r="BL947" s="33">
        <f>IF(AND(BL$6='People_Inputs'!$H$57,BL931=1),1,0)</f>
        <v>0</v>
      </c>
      <c r="BM947" s="33">
        <f>IF(AND(BM$6='People_Inputs'!$H$57,BM931=1),1,0)</f>
        <v>0</v>
      </c>
      <c r="BN947" s="33">
        <f>IF(AND(BN$6='People_Inputs'!$H$57,BN931=1),1,0)</f>
        <v>0</v>
      </c>
      <c r="BO947" s="33">
        <f>IF(AND(BO$6='People_Inputs'!$H$57,BO931=1),1,0)</f>
        <v>0</v>
      </c>
    </row>
    <row r="948" ht="28" customHeight="1">
      <c r="A948" s="2" t="str">
        <v>SLOT47.RECRUIT</v>
      </c>
      <c r="B948" s="6" t="str">
        <v>SLOT47 recruiting cost</v>
      </c>
      <c r="C948" s="2" t="str">
        <v>EUR</v>
      </c>
      <c r="D948" s="2" t="str">
        <v>SUM</v>
      </c>
      <c r="E948" s="36">
        <f>SUM(H948:BO948)</f>
        <v>0</v>
      </c>
      <c r="F948" s="6" t="str">
        <v>Spare row; inactive until a hire and an exit month are entered on People_Inputs</v>
      </c>
      <c r="G948" s="2"/>
      <c r="H948" s="35">
        <f>H947*IF('People_Inputs'!$Q$57="none",0,IF('People_Inputs'!$Q$57="agency",H934*'Inputs'!$E$22,IF('People_Inputs'!$Q$57="direct",'Inputs'!$E$23,'Inputs'!$E$21*'Inputs'!$E$22*H934+(1-'Inputs'!$E$21)*'Inputs'!$E$23)))</f>
        <v>0</v>
      </c>
      <c r="I948" s="35">
        <f>I947*IF('People_Inputs'!$Q$57="none",0,IF('People_Inputs'!$Q$57="agency",I934*'Inputs'!$E$22,IF('People_Inputs'!$Q$57="direct",'Inputs'!$E$23,'Inputs'!$E$21*'Inputs'!$E$22*I934+(1-'Inputs'!$E$21)*'Inputs'!$E$23)))</f>
        <v>0</v>
      </c>
      <c r="J948" s="35">
        <f>J947*IF('People_Inputs'!$Q$57="none",0,IF('People_Inputs'!$Q$57="agency",J934*'Inputs'!$E$22,IF('People_Inputs'!$Q$57="direct",'Inputs'!$E$23,'Inputs'!$E$21*'Inputs'!$E$22*J934+(1-'Inputs'!$E$21)*'Inputs'!$E$23)))</f>
        <v>0</v>
      </c>
      <c r="K948" s="35">
        <f>K947*IF('People_Inputs'!$Q$57="none",0,IF('People_Inputs'!$Q$57="agency",K934*'Inputs'!$E$22,IF('People_Inputs'!$Q$57="direct",'Inputs'!$E$23,'Inputs'!$E$21*'Inputs'!$E$22*K934+(1-'Inputs'!$E$21)*'Inputs'!$E$23)))</f>
        <v>0</v>
      </c>
      <c r="L948" s="35">
        <f>L947*IF('People_Inputs'!$Q$57="none",0,IF('People_Inputs'!$Q$57="agency",L934*'Inputs'!$E$22,IF('People_Inputs'!$Q$57="direct",'Inputs'!$E$23,'Inputs'!$E$21*'Inputs'!$E$22*L934+(1-'Inputs'!$E$21)*'Inputs'!$E$23)))</f>
        <v>0</v>
      </c>
      <c r="M948" s="35">
        <f>M947*IF('People_Inputs'!$Q$57="none",0,IF('People_Inputs'!$Q$57="agency",M934*'Inputs'!$E$22,IF('People_Inputs'!$Q$57="direct",'Inputs'!$E$23,'Inputs'!$E$21*'Inputs'!$E$22*M934+(1-'Inputs'!$E$21)*'Inputs'!$E$23)))</f>
        <v>0</v>
      </c>
      <c r="N948" s="35">
        <f>N947*IF('People_Inputs'!$Q$57="none",0,IF('People_Inputs'!$Q$57="agency",N934*'Inputs'!$E$22,IF('People_Inputs'!$Q$57="direct",'Inputs'!$E$23,'Inputs'!$E$21*'Inputs'!$E$22*N934+(1-'Inputs'!$E$21)*'Inputs'!$E$23)))</f>
        <v>0</v>
      </c>
      <c r="O948" s="35">
        <f>O947*IF('People_Inputs'!$Q$57="none",0,IF('People_Inputs'!$Q$57="agency",O934*'Inputs'!$E$22,IF('People_Inputs'!$Q$57="direct",'Inputs'!$E$23,'Inputs'!$E$21*'Inputs'!$E$22*O934+(1-'Inputs'!$E$21)*'Inputs'!$E$23)))</f>
        <v>0</v>
      </c>
      <c r="P948" s="35">
        <f>P947*IF('People_Inputs'!$Q$57="none",0,IF('People_Inputs'!$Q$57="agency",P934*'Inputs'!$E$22,IF('People_Inputs'!$Q$57="direct",'Inputs'!$E$23,'Inputs'!$E$21*'Inputs'!$E$22*P934+(1-'Inputs'!$E$21)*'Inputs'!$E$23)))</f>
        <v>0</v>
      </c>
      <c r="Q948" s="35">
        <f>Q947*IF('People_Inputs'!$Q$57="none",0,IF('People_Inputs'!$Q$57="agency",Q934*'Inputs'!$E$22,IF('People_Inputs'!$Q$57="direct",'Inputs'!$E$23,'Inputs'!$E$21*'Inputs'!$E$22*Q934+(1-'Inputs'!$E$21)*'Inputs'!$E$23)))</f>
        <v>0</v>
      </c>
      <c r="R948" s="35">
        <f>R947*IF('People_Inputs'!$Q$57="none",0,IF('People_Inputs'!$Q$57="agency",R934*'Inputs'!$E$22,IF('People_Inputs'!$Q$57="direct",'Inputs'!$E$23,'Inputs'!$E$21*'Inputs'!$E$22*R934+(1-'Inputs'!$E$21)*'Inputs'!$E$23)))</f>
        <v>0</v>
      </c>
      <c r="S948" s="35">
        <f>S947*IF('People_Inputs'!$Q$57="none",0,IF('People_Inputs'!$Q$57="agency",S934*'Inputs'!$E$22,IF('People_Inputs'!$Q$57="direct",'Inputs'!$E$23,'Inputs'!$E$21*'Inputs'!$E$22*S934+(1-'Inputs'!$E$21)*'Inputs'!$E$23)))</f>
        <v>0</v>
      </c>
      <c r="T948" s="35">
        <f>T947*IF('People_Inputs'!$Q$57="none",0,IF('People_Inputs'!$Q$57="agency",T934*'Inputs'!$E$22,IF('People_Inputs'!$Q$57="direct",'Inputs'!$E$23,'Inputs'!$E$21*'Inputs'!$E$22*T934+(1-'Inputs'!$E$21)*'Inputs'!$E$23)))</f>
        <v>0</v>
      </c>
      <c r="U948" s="35">
        <f>U947*IF('People_Inputs'!$Q$57="none",0,IF('People_Inputs'!$Q$57="agency",U934*'Inputs'!$E$22,IF('People_Inputs'!$Q$57="direct",'Inputs'!$E$23,'Inputs'!$E$21*'Inputs'!$E$22*U934+(1-'Inputs'!$E$21)*'Inputs'!$E$23)))</f>
        <v>0</v>
      </c>
      <c r="V948" s="35">
        <f>V947*IF('People_Inputs'!$Q$57="none",0,IF('People_Inputs'!$Q$57="agency",V934*'Inputs'!$E$22,IF('People_Inputs'!$Q$57="direct",'Inputs'!$E$23,'Inputs'!$E$21*'Inputs'!$E$22*V934+(1-'Inputs'!$E$21)*'Inputs'!$E$23)))</f>
        <v>0</v>
      </c>
      <c r="W948" s="35">
        <f>W947*IF('People_Inputs'!$Q$57="none",0,IF('People_Inputs'!$Q$57="agency",W934*'Inputs'!$E$22,IF('People_Inputs'!$Q$57="direct",'Inputs'!$E$23,'Inputs'!$E$21*'Inputs'!$E$22*W934+(1-'Inputs'!$E$21)*'Inputs'!$E$23)))</f>
        <v>0</v>
      </c>
      <c r="X948" s="35">
        <f>X947*IF('People_Inputs'!$Q$57="none",0,IF('People_Inputs'!$Q$57="agency",X934*'Inputs'!$E$22,IF('People_Inputs'!$Q$57="direct",'Inputs'!$E$23,'Inputs'!$E$21*'Inputs'!$E$22*X934+(1-'Inputs'!$E$21)*'Inputs'!$E$23)))</f>
        <v>0</v>
      </c>
      <c r="Y948" s="35">
        <f>Y947*IF('People_Inputs'!$Q$57="none",0,IF('People_Inputs'!$Q$57="agency",Y934*'Inputs'!$E$22,IF('People_Inputs'!$Q$57="direct",'Inputs'!$E$23,'Inputs'!$E$21*'Inputs'!$E$22*Y934+(1-'Inputs'!$E$21)*'Inputs'!$E$23)))</f>
        <v>0</v>
      </c>
      <c r="Z948" s="35">
        <f>Z947*IF('People_Inputs'!$Q$57="none",0,IF('People_Inputs'!$Q$57="agency",Z934*'Inputs'!$E$22,IF('People_Inputs'!$Q$57="direct",'Inputs'!$E$23,'Inputs'!$E$21*'Inputs'!$E$22*Z934+(1-'Inputs'!$E$21)*'Inputs'!$E$23)))</f>
        <v>0</v>
      </c>
      <c r="AA948" s="35">
        <f>AA947*IF('People_Inputs'!$Q$57="none",0,IF('People_Inputs'!$Q$57="agency",AA934*'Inputs'!$E$22,IF('People_Inputs'!$Q$57="direct",'Inputs'!$E$23,'Inputs'!$E$21*'Inputs'!$E$22*AA934+(1-'Inputs'!$E$21)*'Inputs'!$E$23)))</f>
        <v>0</v>
      </c>
      <c r="AB948" s="35">
        <f>AB947*IF('People_Inputs'!$Q$57="none",0,IF('People_Inputs'!$Q$57="agency",AB934*'Inputs'!$E$22,IF('People_Inputs'!$Q$57="direct",'Inputs'!$E$23,'Inputs'!$E$21*'Inputs'!$E$22*AB934+(1-'Inputs'!$E$21)*'Inputs'!$E$23)))</f>
        <v>0</v>
      </c>
      <c r="AC948" s="35">
        <f>AC947*IF('People_Inputs'!$Q$57="none",0,IF('People_Inputs'!$Q$57="agency",AC934*'Inputs'!$E$22,IF('People_Inputs'!$Q$57="direct",'Inputs'!$E$23,'Inputs'!$E$21*'Inputs'!$E$22*AC934+(1-'Inputs'!$E$21)*'Inputs'!$E$23)))</f>
        <v>0</v>
      </c>
      <c r="AD948" s="35">
        <f>AD947*IF('People_Inputs'!$Q$57="none",0,IF('People_Inputs'!$Q$57="agency",AD934*'Inputs'!$E$22,IF('People_Inputs'!$Q$57="direct",'Inputs'!$E$23,'Inputs'!$E$21*'Inputs'!$E$22*AD934+(1-'Inputs'!$E$21)*'Inputs'!$E$23)))</f>
        <v>0</v>
      </c>
      <c r="AE948" s="35">
        <f>AE947*IF('People_Inputs'!$Q$57="none",0,IF('People_Inputs'!$Q$57="agency",AE934*'Inputs'!$E$22,IF('People_Inputs'!$Q$57="direct",'Inputs'!$E$23,'Inputs'!$E$21*'Inputs'!$E$22*AE934+(1-'Inputs'!$E$21)*'Inputs'!$E$23)))</f>
        <v>0</v>
      </c>
      <c r="AF948" s="35">
        <f>AF947*IF('People_Inputs'!$Q$57="none",0,IF('People_Inputs'!$Q$57="agency",AF934*'Inputs'!$E$22,IF('People_Inputs'!$Q$57="direct",'Inputs'!$E$23,'Inputs'!$E$21*'Inputs'!$E$22*AF934+(1-'Inputs'!$E$21)*'Inputs'!$E$23)))</f>
        <v>0</v>
      </c>
      <c r="AG948" s="35">
        <f>AG947*IF('People_Inputs'!$Q$57="none",0,IF('People_Inputs'!$Q$57="agency",AG934*'Inputs'!$E$22,IF('People_Inputs'!$Q$57="direct",'Inputs'!$E$23,'Inputs'!$E$21*'Inputs'!$E$22*AG934+(1-'Inputs'!$E$21)*'Inputs'!$E$23)))</f>
        <v>0</v>
      </c>
      <c r="AH948" s="35">
        <f>AH947*IF('People_Inputs'!$Q$57="none",0,IF('People_Inputs'!$Q$57="agency",AH934*'Inputs'!$E$22,IF('People_Inputs'!$Q$57="direct",'Inputs'!$E$23,'Inputs'!$E$21*'Inputs'!$E$22*AH934+(1-'Inputs'!$E$21)*'Inputs'!$E$23)))</f>
        <v>0</v>
      </c>
      <c r="AI948" s="35">
        <f>AI947*IF('People_Inputs'!$Q$57="none",0,IF('People_Inputs'!$Q$57="agency",AI934*'Inputs'!$E$22,IF('People_Inputs'!$Q$57="direct",'Inputs'!$E$23,'Inputs'!$E$21*'Inputs'!$E$22*AI934+(1-'Inputs'!$E$21)*'Inputs'!$E$23)))</f>
        <v>0</v>
      </c>
      <c r="AJ948" s="35">
        <f>AJ947*IF('People_Inputs'!$Q$57="none",0,IF('People_Inputs'!$Q$57="agency",AJ934*'Inputs'!$E$22,IF('People_Inputs'!$Q$57="direct",'Inputs'!$E$23,'Inputs'!$E$21*'Inputs'!$E$22*AJ934+(1-'Inputs'!$E$21)*'Inputs'!$E$23)))</f>
        <v>0</v>
      </c>
      <c r="AK948" s="35">
        <f>AK947*IF('People_Inputs'!$Q$57="none",0,IF('People_Inputs'!$Q$57="agency",AK934*'Inputs'!$E$22,IF('People_Inputs'!$Q$57="direct",'Inputs'!$E$23,'Inputs'!$E$21*'Inputs'!$E$22*AK934+(1-'Inputs'!$E$21)*'Inputs'!$E$23)))</f>
        <v>0</v>
      </c>
      <c r="AL948" s="35">
        <f>AL947*IF('People_Inputs'!$Q$57="none",0,IF('People_Inputs'!$Q$57="agency",AL934*'Inputs'!$E$22,IF('People_Inputs'!$Q$57="direct",'Inputs'!$E$23,'Inputs'!$E$21*'Inputs'!$E$22*AL934+(1-'Inputs'!$E$21)*'Inputs'!$E$23)))</f>
        <v>0</v>
      </c>
      <c r="AM948" s="35">
        <f>AM947*IF('People_Inputs'!$Q$57="none",0,IF('People_Inputs'!$Q$57="agency",AM934*'Inputs'!$E$22,IF('People_Inputs'!$Q$57="direct",'Inputs'!$E$23,'Inputs'!$E$21*'Inputs'!$E$22*AM934+(1-'Inputs'!$E$21)*'Inputs'!$E$23)))</f>
        <v>0</v>
      </c>
      <c r="AN948" s="35">
        <f>AN947*IF('People_Inputs'!$Q$57="none",0,IF('People_Inputs'!$Q$57="agency",AN934*'Inputs'!$E$22,IF('People_Inputs'!$Q$57="direct",'Inputs'!$E$23,'Inputs'!$E$21*'Inputs'!$E$22*AN934+(1-'Inputs'!$E$21)*'Inputs'!$E$23)))</f>
        <v>0</v>
      </c>
      <c r="AO948" s="35">
        <f>AO947*IF('People_Inputs'!$Q$57="none",0,IF('People_Inputs'!$Q$57="agency",AO934*'Inputs'!$E$22,IF('People_Inputs'!$Q$57="direct",'Inputs'!$E$23,'Inputs'!$E$21*'Inputs'!$E$22*AO934+(1-'Inputs'!$E$21)*'Inputs'!$E$23)))</f>
        <v>0</v>
      </c>
      <c r="AP948" s="35">
        <f>AP947*IF('People_Inputs'!$Q$57="none",0,IF('People_Inputs'!$Q$57="agency",AP934*'Inputs'!$E$22,IF('People_Inputs'!$Q$57="direct",'Inputs'!$E$23,'Inputs'!$E$21*'Inputs'!$E$22*AP934+(1-'Inputs'!$E$21)*'Inputs'!$E$23)))</f>
        <v>0</v>
      </c>
      <c r="AQ948" s="35">
        <f>AQ947*IF('People_Inputs'!$Q$57="none",0,IF('People_Inputs'!$Q$57="agency",AQ934*'Inputs'!$E$22,IF('People_Inputs'!$Q$57="direct",'Inputs'!$E$23,'Inputs'!$E$21*'Inputs'!$E$22*AQ934+(1-'Inputs'!$E$21)*'Inputs'!$E$23)))</f>
        <v>0</v>
      </c>
      <c r="AR948" s="35">
        <f>AR947*IF('People_Inputs'!$Q$57="none",0,IF('People_Inputs'!$Q$57="agency",AR934*'Inputs'!$E$22,IF('People_Inputs'!$Q$57="direct",'Inputs'!$E$23,'Inputs'!$E$21*'Inputs'!$E$22*AR934+(1-'Inputs'!$E$21)*'Inputs'!$E$23)))</f>
        <v>0</v>
      </c>
      <c r="AS948" s="35">
        <f>AS947*IF('People_Inputs'!$Q$57="none",0,IF('People_Inputs'!$Q$57="agency",AS934*'Inputs'!$E$22,IF('People_Inputs'!$Q$57="direct",'Inputs'!$E$23,'Inputs'!$E$21*'Inputs'!$E$22*AS934+(1-'Inputs'!$E$21)*'Inputs'!$E$23)))</f>
        <v>0</v>
      </c>
      <c r="AT948" s="35">
        <f>AT947*IF('People_Inputs'!$Q$57="none",0,IF('People_Inputs'!$Q$57="agency",AT934*'Inputs'!$E$22,IF('People_Inputs'!$Q$57="direct",'Inputs'!$E$23,'Inputs'!$E$21*'Inputs'!$E$22*AT934+(1-'Inputs'!$E$21)*'Inputs'!$E$23)))</f>
        <v>0</v>
      </c>
      <c r="AU948" s="35">
        <f>AU947*IF('People_Inputs'!$Q$57="none",0,IF('People_Inputs'!$Q$57="agency",AU934*'Inputs'!$E$22,IF('People_Inputs'!$Q$57="direct",'Inputs'!$E$23,'Inputs'!$E$21*'Inputs'!$E$22*AU934+(1-'Inputs'!$E$21)*'Inputs'!$E$23)))</f>
        <v>0</v>
      </c>
      <c r="AV948" s="35">
        <f>AV947*IF('People_Inputs'!$Q$57="none",0,IF('People_Inputs'!$Q$57="agency",AV934*'Inputs'!$E$22,IF('People_Inputs'!$Q$57="direct",'Inputs'!$E$23,'Inputs'!$E$21*'Inputs'!$E$22*AV934+(1-'Inputs'!$E$21)*'Inputs'!$E$23)))</f>
        <v>0</v>
      </c>
      <c r="AW948" s="35">
        <f>AW947*IF('People_Inputs'!$Q$57="none",0,IF('People_Inputs'!$Q$57="agency",AW934*'Inputs'!$E$22,IF('People_Inputs'!$Q$57="direct",'Inputs'!$E$23,'Inputs'!$E$21*'Inputs'!$E$22*AW934+(1-'Inputs'!$E$21)*'Inputs'!$E$23)))</f>
        <v>0</v>
      </c>
      <c r="AX948" s="35">
        <f>AX947*IF('People_Inputs'!$Q$57="none",0,IF('People_Inputs'!$Q$57="agency",AX934*'Inputs'!$E$22,IF('People_Inputs'!$Q$57="direct",'Inputs'!$E$23,'Inputs'!$E$21*'Inputs'!$E$22*AX934+(1-'Inputs'!$E$21)*'Inputs'!$E$23)))</f>
        <v>0</v>
      </c>
      <c r="AY948" s="35">
        <f>AY947*IF('People_Inputs'!$Q$57="none",0,IF('People_Inputs'!$Q$57="agency",AY934*'Inputs'!$E$22,IF('People_Inputs'!$Q$57="direct",'Inputs'!$E$23,'Inputs'!$E$21*'Inputs'!$E$22*AY934+(1-'Inputs'!$E$21)*'Inputs'!$E$23)))</f>
        <v>0</v>
      </c>
      <c r="AZ948" s="35">
        <f>AZ947*IF('People_Inputs'!$Q$57="none",0,IF('People_Inputs'!$Q$57="agency",AZ934*'Inputs'!$E$22,IF('People_Inputs'!$Q$57="direct",'Inputs'!$E$23,'Inputs'!$E$21*'Inputs'!$E$22*AZ934+(1-'Inputs'!$E$21)*'Inputs'!$E$23)))</f>
        <v>0</v>
      </c>
      <c r="BA948" s="35">
        <f>BA947*IF('People_Inputs'!$Q$57="none",0,IF('People_Inputs'!$Q$57="agency",BA934*'Inputs'!$E$22,IF('People_Inputs'!$Q$57="direct",'Inputs'!$E$23,'Inputs'!$E$21*'Inputs'!$E$22*BA934+(1-'Inputs'!$E$21)*'Inputs'!$E$23)))</f>
        <v>0</v>
      </c>
      <c r="BB948" s="35">
        <f>BB947*IF('People_Inputs'!$Q$57="none",0,IF('People_Inputs'!$Q$57="agency",BB934*'Inputs'!$E$22,IF('People_Inputs'!$Q$57="direct",'Inputs'!$E$23,'Inputs'!$E$21*'Inputs'!$E$22*BB934+(1-'Inputs'!$E$21)*'Inputs'!$E$23)))</f>
        <v>0</v>
      </c>
      <c r="BC948" s="35">
        <f>BC947*IF('People_Inputs'!$Q$57="none",0,IF('People_Inputs'!$Q$57="agency",BC934*'Inputs'!$E$22,IF('People_Inputs'!$Q$57="direct",'Inputs'!$E$23,'Inputs'!$E$21*'Inputs'!$E$22*BC934+(1-'Inputs'!$E$21)*'Inputs'!$E$23)))</f>
        <v>0</v>
      </c>
      <c r="BD948" s="35">
        <f>BD947*IF('People_Inputs'!$Q$57="none",0,IF('People_Inputs'!$Q$57="agency",BD934*'Inputs'!$E$22,IF('People_Inputs'!$Q$57="direct",'Inputs'!$E$23,'Inputs'!$E$21*'Inputs'!$E$22*BD934+(1-'Inputs'!$E$21)*'Inputs'!$E$23)))</f>
        <v>0</v>
      </c>
      <c r="BE948" s="35">
        <f>BE947*IF('People_Inputs'!$Q$57="none",0,IF('People_Inputs'!$Q$57="agency",BE934*'Inputs'!$E$22,IF('People_Inputs'!$Q$57="direct",'Inputs'!$E$23,'Inputs'!$E$21*'Inputs'!$E$22*BE934+(1-'Inputs'!$E$21)*'Inputs'!$E$23)))</f>
        <v>0</v>
      </c>
      <c r="BF948" s="35">
        <f>BF947*IF('People_Inputs'!$Q$57="none",0,IF('People_Inputs'!$Q$57="agency",BF934*'Inputs'!$E$22,IF('People_Inputs'!$Q$57="direct",'Inputs'!$E$23,'Inputs'!$E$21*'Inputs'!$E$22*BF934+(1-'Inputs'!$E$21)*'Inputs'!$E$23)))</f>
        <v>0</v>
      </c>
      <c r="BG948" s="35">
        <f>BG947*IF('People_Inputs'!$Q$57="none",0,IF('People_Inputs'!$Q$57="agency",BG934*'Inputs'!$E$22,IF('People_Inputs'!$Q$57="direct",'Inputs'!$E$23,'Inputs'!$E$21*'Inputs'!$E$22*BG934+(1-'Inputs'!$E$21)*'Inputs'!$E$23)))</f>
        <v>0</v>
      </c>
      <c r="BH948" s="35">
        <f>BH947*IF('People_Inputs'!$Q$57="none",0,IF('People_Inputs'!$Q$57="agency",BH934*'Inputs'!$E$22,IF('People_Inputs'!$Q$57="direct",'Inputs'!$E$23,'Inputs'!$E$21*'Inputs'!$E$22*BH934+(1-'Inputs'!$E$21)*'Inputs'!$E$23)))</f>
        <v>0</v>
      </c>
      <c r="BI948" s="35">
        <f>BI947*IF('People_Inputs'!$Q$57="none",0,IF('People_Inputs'!$Q$57="agency",BI934*'Inputs'!$E$22,IF('People_Inputs'!$Q$57="direct",'Inputs'!$E$23,'Inputs'!$E$21*'Inputs'!$E$22*BI934+(1-'Inputs'!$E$21)*'Inputs'!$E$23)))</f>
        <v>0</v>
      </c>
      <c r="BJ948" s="35">
        <f>BJ947*IF('People_Inputs'!$Q$57="none",0,IF('People_Inputs'!$Q$57="agency",BJ934*'Inputs'!$E$22,IF('People_Inputs'!$Q$57="direct",'Inputs'!$E$23,'Inputs'!$E$21*'Inputs'!$E$22*BJ934+(1-'Inputs'!$E$21)*'Inputs'!$E$23)))</f>
        <v>0</v>
      </c>
      <c r="BK948" s="35">
        <f>BK947*IF('People_Inputs'!$Q$57="none",0,IF('People_Inputs'!$Q$57="agency",BK934*'Inputs'!$E$22,IF('People_Inputs'!$Q$57="direct",'Inputs'!$E$23,'Inputs'!$E$21*'Inputs'!$E$22*BK934+(1-'Inputs'!$E$21)*'Inputs'!$E$23)))</f>
        <v>0</v>
      </c>
      <c r="BL948" s="35">
        <f>BL947*IF('People_Inputs'!$Q$57="none",0,IF('People_Inputs'!$Q$57="agency",BL934*'Inputs'!$E$22,IF('People_Inputs'!$Q$57="direct",'Inputs'!$E$23,'Inputs'!$E$21*'Inputs'!$E$22*BL934+(1-'Inputs'!$E$21)*'Inputs'!$E$23)))</f>
        <v>0</v>
      </c>
      <c r="BM948" s="35">
        <f>BM947*IF('People_Inputs'!$Q$57="none",0,IF('People_Inputs'!$Q$57="agency",BM934*'Inputs'!$E$22,IF('People_Inputs'!$Q$57="direct",'Inputs'!$E$23,'Inputs'!$E$21*'Inputs'!$E$22*BM934+(1-'Inputs'!$E$21)*'Inputs'!$E$23)))</f>
        <v>0</v>
      </c>
      <c r="BN948" s="35">
        <f>BN947*IF('People_Inputs'!$Q$57="none",0,IF('People_Inputs'!$Q$57="agency",BN934*'Inputs'!$E$22,IF('People_Inputs'!$Q$57="direct",'Inputs'!$E$23,'Inputs'!$E$21*'Inputs'!$E$22*BN934+(1-'Inputs'!$E$21)*'Inputs'!$E$23)))</f>
        <v>0</v>
      </c>
      <c r="BO948" s="35">
        <f>BO947*IF('People_Inputs'!$Q$57="none",0,IF('People_Inputs'!$Q$57="agency",BO934*'Inputs'!$E$22,IF('People_Inputs'!$Q$57="direct",'Inputs'!$E$23,'Inputs'!$E$21*'Inputs'!$E$22*BO934+(1-'Inputs'!$E$21)*'Inputs'!$E$23)))</f>
        <v>0</v>
      </c>
    </row>
    <row r="949" ht="28" customHeight="1">
      <c r="A949" s="2" t="str">
        <v>SLOT47.SOFTWARE</v>
      </c>
      <c r="B949" s="6" t="str">
        <v>SLOT47 software cost</v>
      </c>
      <c r="C949" s="2" t="str">
        <v>EUR</v>
      </c>
      <c r="D949" s="2" t="str">
        <v>SUM</v>
      </c>
      <c r="E949" s="36">
        <f>SUM(H949:BO949)</f>
        <v>0</v>
      </c>
      <c r="F949" s="6" t="str">
        <v>Spare row; inactive until a hire and an exit month are entered on People_Inputs</v>
      </c>
      <c r="G949" s="2"/>
      <c r="H949" s="35">
        <f>H932*'People_Inputs'!$O$57</f>
        <v>0</v>
      </c>
      <c r="I949" s="35">
        <f>I932*'People_Inputs'!$O$57</f>
        <v>0</v>
      </c>
      <c r="J949" s="35">
        <f>J932*'People_Inputs'!$O$57</f>
        <v>0</v>
      </c>
      <c r="K949" s="35">
        <f>K932*'People_Inputs'!$O$57</f>
        <v>0</v>
      </c>
      <c r="L949" s="35">
        <f>L932*'People_Inputs'!$O$57</f>
        <v>0</v>
      </c>
      <c r="M949" s="35">
        <f>M932*'People_Inputs'!$O$57</f>
        <v>0</v>
      </c>
      <c r="N949" s="35">
        <f>N932*'People_Inputs'!$O$57</f>
        <v>0</v>
      </c>
      <c r="O949" s="35">
        <f>O932*'People_Inputs'!$O$57</f>
        <v>0</v>
      </c>
      <c r="P949" s="35">
        <f>P932*'People_Inputs'!$O$57</f>
        <v>0</v>
      </c>
      <c r="Q949" s="35">
        <f>Q932*'People_Inputs'!$O$57</f>
        <v>0</v>
      </c>
      <c r="R949" s="35">
        <f>R932*'People_Inputs'!$O$57</f>
        <v>0</v>
      </c>
      <c r="S949" s="35">
        <f>S932*'People_Inputs'!$O$57</f>
        <v>0</v>
      </c>
      <c r="T949" s="35">
        <f>T932*'People_Inputs'!$O$57</f>
        <v>0</v>
      </c>
      <c r="U949" s="35">
        <f>U932*'People_Inputs'!$O$57</f>
        <v>0</v>
      </c>
      <c r="V949" s="35">
        <f>V932*'People_Inputs'!$O$57</f>
        <v>0</v>
      </c>
      <c r="W949" s="35">
        <f>W932*'People_Inputs'!$O$57</f>
        <v>0</v>
      </c>
      <c r="X949" s="35">
        <f>X932*'People_Inputs'!$O$57</f>
        <v>0</v>
      </c>
      <c r="Y949" s="35">
        <f>Y932*'People_Inputs'!$O$57</f>
        <v>0</v>
      </c>
      <c r="Z949" s="35">
        <f>Z932*'People_Inputs'!$O$57</f>
        <v>0</v>
      </c>
      <c r="AA949" s="35">
        <f>AA932*'People_Inputs'!$O$57</f>
        <v>0</v>
      </c>
      <c r="AB949" s="35">
        <f>AB932*'People_Inputs'!$O$57</f>
        <v>0</v>
      </c>
      <c r="AC949" s="35">
        <f>AC932*'People_Inputs'!$O$57</f>
        <v>0</v>
      </c>
      <c r="AD949" s="35">
        <f>AD932*'People_Inputs'!$O$57</f>
        <v>0</v>
      </c>
      <c r="AE949" s="35">
        <f>AE932*'People_Inputs'!$O$57</f>
        <v>0</v>
      </c>
      <c r="AF949" s="35">
        <f>AF932*'People_Inputs'!$O$57</f>
        <v>0</v>
      </c>
      <c r="AG949" s="35">
        <f>AG932*'People_Inputs'!$O$57</f>
        <v>0</v>
      </c>
      <c r="AH949" s="35">
        <f>AH932*'People_Inputs'!$O$57</f>
        <v>0</v>
      </c>
      <c r="AI949" s="35">
        <f>AI932*'People_Inputs'!$O$57</f>
        <v>0</v>
      </c>
      <c r="AJ949" s="35">
        <f>AJ932*'People_Inputs'!$O$57</f>
        <v>0</v>
      </c>
      <c r="AK949" s="35">
        <f>AK932*'People_Inputs'!$O$57</f>
        <v>0</v>
      </c>
      <c r="AL949" s="35">
        <f>AL932*'People_Inputs'!$O$57</f>
        <v>0</v>
      </c>
      <c r="AM949" s="35">
        <f>AM932*'People_Inputs'!$O$57</f>
        <v>0</v>
      </c>
      <c r="AN949" s="35">
        <f>AN932*'People_Inputs'!$O$57</f>
        <v>0</v>
      </c>
      <c r="AO949" s="35">
        <f>AO932*'People_Inputs'!$O$57</f>
        <v>0</v>
      </c>
      <c r="AP949" s="35">
        <f>AP932*'People_Inputs'!$O$57</f>
        <v>0</v>
      </c>
      <c r="AQ949" s="35">
        <f>AQ932*'People_Inputs'!$O$57</f>
        <v>0</v>
      </c>
      <c r="AR949" s="35">
        <f>AR932*'People_Inputs'!$O$57</f>
        <v>0</v>
      </c>
      <c r="AS949" s="35">
        <f>AS932*'People_Inputs'!$O$57</f>
        <v>0</v>
      </c>
      <c r="AT949" s="35">
        <f>AT932*'People_Inputs'!$O$57</f>
        <v>0</v>
      </c>
      <c r="AU949" s="35">
        <f>AU932*'People_Inputs'!$O$57</f>
        <v>0</v>
      </c>
      <c r="AV949" s="35">
        <f>AV932*'People_Inputs'!$O$57</f>
        <v>0</v>
      </c>
      <c r="AW949" s="35">
        <f>AW932*'People_Inputs'!$O$57</f>
        <v>0</v>
      </c>
      <c r="AX949" s="35">
        <f>AX932*'People_Inputs'!$O$57</f>
        <v>0</v>
      </c>
      <c r="AY949" s="35">
        <f>AY932*'People_Inputs'!$O$57</f>
        <v>0</v>
      </c>
      <c r="AZ949" s="35">
        <f>AZ932*'People_Inputs'!$O$57</f>
        <v>0</v>
      </c>
      <c r="BA949" s="35">
        <f>BA932*'People_Inputs'!$O$57</f>
        <v>0</v>
      </c>
      <c r="BB949" s="35">
        <f>BB932*'People_Inputs'!$O$57</f>
        <v>0</v>
      </c>
      <c r="BC949" s="35">
        <f>BC932*'People_Inputs'!$O$57</f>
        <v>0</v>
      </c>
      <c r="BD949" s="35">
        <f>BD932*'People_Inputs'!$O$57</f>
        <v>0</v>
      </c>
      <c r="BE949" s="35">
        <f>BE932*'People_Inputs'!$O$57</f>
        <v>0</v>
      </c>
      <c r="BF949" s="35">
        <f>BF932*'People_Inputs'!$O$57</f>
        <v>0</v>
      </c>
      <c r="BG949" s="35">
        <f>BG932*'People_Inputs'!$O$57</f>
        <v>0</v>
      </c>
      <c r="BH949" s="35">
        <f>BH932*'People_Inputs'!$O$57</f>
        <v>0</v>
      </c>
      <c r="BI949" s="35">
        <f>BI932*'People_Inputs'!$O$57</f>
        <v>0</v>
      </c>
      <c r="BJ949" s="35">
        <f>BJ932*'People_Inputs'!$O$57</f>
        <v>0</v>
      </c>
      <c r="BK949" s="35">
        <f>BK932*'People_Inputs'!$O$57</f>
        <v>0</v>
      </c>
      <c r="BL949" s="35">
        <f>BL932*'People_Inputs'!$O$57</f>
        <v>0</v>
      </c>
      <c r="BM949" s="35">
        <f>BM932*'People_Inputs'!$O$57</f>
        <v>0</v>
      </c>
      <c r="BN949" s="35">
        <f>BN932*'People_Inputs'!$O$57</f>
        <v>0</v>
      </c>
      <c r="BO949" s="35">
        <f>BO932*'People_Inputs'!$O$57</f>
        <v>0</v>
      </c>
    </row>
    <row r="950" ht="28" customHeight="1">
      <c r="A950" s="2" t="str">
        <v>SLOT47.EQUIPMENT</v>
      </c>
      <c r="B950" s="6" t="str">
        <v>SLOT47 IT equipment purchase</v>
      </c>
      <c r="C950" s="2" t="str">
        <v>EUR</v>
      </c>
      <c r="D950" s="2" t="str">
        <v>SUM</v>
      </c>
      <c r="E950" s="36">
        <f>SUM(H950:BO950)</f>
        <v>0</v>
      </c>
      <c r="F950" s="6" t="str">
        <v>Spare row; inactive until a hire and an exit month are entered on People_Inputs</v>
      </c>
      <c r="G950" s="2"/>
      <c r="H950" s="35">
        <f>IF(AND(H931=1,(H$6-'People_Inputs'!$H$57)/'Inputs'!$E$26=ROUNDDOWN((H$6-'People_Inputs'!$H$57)/'Inputs'!$E$26,0)),'People_Inputs'!$P$57,0)</f>
        <v>0</v>
      </c>
      <c r="I950" s="35">
        <f>IF(AND(I931=1,(I$6-'People_Inputs'!$H$57)/'Inputs'!$E$26=ROUNDDOWN((I$6-'People_Inputs'!$H$57)/'Inputs'!$E$26,0)),'People_Inputs'!$P$57,0)</f>
        <v>0</v>
      </c>
      <c r="J950" s="35">
        <f>IF(AND(J931=1,(J$6-'People_Inputs'!$H$57)/'Inputs'!$E$26=ROUNDDOWN((J$6-'People_Inputs'!$H$57)/'Inputs'!$E$26,0)),'People_Inputs'!$P$57,0)</f>
        <v>0</v>
      </c>
      <c r="K950" s="35">
        <f>IF(AND(K931=1,(K$6-'People_Inputs'!$H$57)/'Inputs'!$E$26=ROUNDDOWN((K$6-'People_Inputs'!$H$57)/'Inputs'!$E$26,0)),'People_Inputs'!$P$57,0)</f>
        <v>0</v>
      </c>
      <c r="L950" s="35">
        <f>IF(AND(L931=1,(L$6-'People_Inputs'!$H$57)/'Inputs'!$E$26=ROUNDDOWN((L$6-'People_Inputs'!$H$57)/'Inputs'!$E$26,0)),'People_Inputs'!$P$57,0)</f>
        <v>0</v>
      </c>
      <c r="M950" s="35">
        <f>IF(AND(M931=1,(M$6-'People_Inputs'!$H$57)/'Inputs'!$E$26=ROUNDDOWN((M$6-'People_Inputs'!$H$57)/'Inputs'!$E$26,0)),'People_Inputs'!$P$57,0)</f>
        <v>0</v>
      </c>
      <c r="N950" s="35">
        <f>IF(AND(N931=1,(N$6-'People_Inputs'!$H$57)/'Inputs'!$E$26=ROUNDDOWN((N$6-'People_Inputs'!$H$57)/'Inputs'!$E$26,0)),'People_Inputs'!$P$57,0)</f>
        <v>0</v>
      </c>
      <c r="O950" s="35">
        <f>IF(AND(O931=1,(O$6-'People_Inputs'!$H$57)/'Inputs'!$E$26=ROUNDDOWN((O$6-'People_Inputs'!$H$57)/'Inputs'!$E$26,0)),'People_Inputs'!$P$57,0)</f>
        <v>0</v>
      </c>
      <c r="P950" s="35">
        <f>IF(AND(P931=1,(P$6-'People_Inputs'!$H$57)/'Inputs'!$E$26=ROUNDDOWN((P$6-'People_Inputs'!$H$57)/'Inputs'!$E$26,0)),'People_Inputs'!$P$57,0)</f>
        <v>0</v>
      </c>
      <c r="Q950" s="35">
        <f>IF(AND(Q931=1,(Q$6-'People_Inputs'!$H$57)/'Inputs'!$E$26=ROUNDDOWN((Q$6-'People_Inputs'!$H$57)/'Inputs'!$E$26,0)),'People_Inputs'!$P$57,0)</f>
        <v>0</v>
      </c>
      <c r="R950" s="35">
        <f>IF(AND(R931=1,(R$6-'People_Inputs'!$H$57)/'Inputs'!$E$26=ROUNDDOWN((R$6-'People_Inputs'!$H$57)/'Inputs'!$E$26,0)),'People_Inputs'!$P$57,0)</f>
        <v>0</v>
      </c>
      <c r="S950" s="35">
        <f>IF(AND(S931=1,(S$6-'People_Inputs'!$H$57)/'Inputs'!$E$26=ROUNDDOWN((S$6-'People_Inputs'!$H$57)/'Inputs'!$E$26,0)),'People_Inputs'!$P$57,0)</f>
        <v>0</v>
      </c>
      <c r="T950" s="35">
        <f>IF(AND(T931=1,(T$6-'People_Inputs'!$H$57)/'Inputs'!$E$26=ROUNDDOWN((T$6-'People_Inputs'!$H$57)/'Inputs'!$E$26,0)),'People_Inputs'!$P$57,0)</f>
        <v>0</v>
      </c>
      <c r="U950" s="35">
        <f>IF(AND(U931=1,(U$6-'People_Inputs'!$H$57)/'Inputs'!$E$26=ROUNDDOWN((U$6-'People_Inputs'!$H$57)/'Inputs'!$E$26,0)),'People_Inputs'!$P$57,0)</f>
        <v>0</v>
      </c>
      <c r="V950" s="35">
        <f>IF(AND(V931=1,(V$6-'People_Inputs'!$H$57)/'Inputs'!$E$26=ROUNDDOWN((V$6-'People_Inputs'!$H$57)/'Inputs'!$E$26,0)),'People_Inputs'!$P$57,0)</f>
        <v>0</v>
      </c>
      <c r="W950" s="35">
        <f>IF(AND(W931=1,(W$6-'People_Inputs'!$H$57)/'Inputs'!$E$26=ROUNDDOWN((W$6-'People_Inputs'!$H$57)/'Inputs'!$E$26,0)),'People_Inputs'!$P$57,0)</f>
        <v>0</v>
      </c>
      <c r="X950" s="35">
        <f>IF(AND(X931=1,(X$6-'People_Inputs'!$H$57)/'Inputs'!$E$26=ROUNDDOWN((X$6-'People_Inputs'!$H$57)/'Inputs'!$E$26,0)),'People_Inputs'!$P$57,0)</f>
        <v>0</v>
      </c>
      <c r="Y950" s="35">
        <f>IF(AND(Y931=1,(Y$6-'People_Inputs'!$H$57)/'Inputs'!$E$26=ROUNDDOWN((Y$6-'People_Inputs'!$H$57)/'Inputs'!$E$26,0)),'People_Inputs'!$P$57,0)</f>
        <v>0</v>
      </c>
      <c r="Z950" s="35">
        <f>IF(AND(Z931=1,(Z$6-'People_Inputs'!$H$57)/'Inputs'!$E$26=ROUNDDOWN((Z$6-'People_Inputs'!$H$57)/'Inputs'!$E$26,0)),'People_Inputs'!$P$57,0)</f>
        <v>0</v>
      </c>
      <c r="AA950" s="35">
        <f>IF(AND(AA931=1,(AA$6-'People_Inputs'!$H$57)/'Inputs'!$E$26=ROUNDDOWN((AA$6-'People_Inputs'!$H$57)/'Inputs'!$E$26,0)),'People_Inputs'!$P$57,0)</f>
        <v>0</v>
      </c>
      <c r="AB950" s="35">
        <f>IF(AND(AB931=1,(AB$6-'People_Inputs'!$H$57)/'Inputs'!$E$26=ROUNDDOWN((AB$6-'People_Inputs'!$H$57)/'Inputs'!$E$26,0)),'People_Inputs'!$P$57,0)</f>
        <v>0</v>
      </c>
      <c r="AC950" s="35">
        <f>IF(AND(AC931=1,(AC$6-'People_Inputs'!$H$57)/'Inputs'!$E$26=ROUNDDOWN((AC$6-'People_Inputs'!$H$57)/'Inputs'!$E$26,0)),'People_Inputs'!$P$57,0)</f>
        <v>0</v>
      </c>
      <c r="AD950" s="35">
        <f>IF(AND(AD931=1,(AD$6-'People_Inputs'!$H$57)/'Inputs'!$E$26=ROUNDDOWN((AD$6-'People_Inputs'!$H$57)/'Inputs'!$E$26,0)),'People_Inputs'!$P$57,0)</f>
        <v>0</v>
      </c>
      <c r="AE950" s="35">
        <f>IF(AND(AE931=1,(AE$6-'People_Inputs'!$H$57)/'Inputs'!$E$26=ROUNDDOWN((AE$6-'People_Inputs'!$H$57)/'Inputs'!$E$26,0)),'People_Inputs'!$P$57,0)</f>
        <v>0</v>
      </c>
      <c r="AF950" s="35">
        <f>IF(AND(AF931=1,(AF$6-'People_Inputs'!$H$57)/'Inputs'!$E$26=ROUNDDOWN((AF$6-'People_Inputs'!$H$57)/'Inputs'!$E$26,0)),'People_Inputs'!$P$57,0)</f>
        <v>0</v>
      </c>
      <c r="AG950" s="35">
        <f>IF(AND(AG931=1,(AG$6-'People_Inputs'!$H$57)/'Inputs'!$E$26=ROUNDDOWN((AG$6-'People_Inputs'!$H$57)/'Inputs'!$E$26,0)),'People_Inputs'!$P$57,0)</f>
        <v>0</v>
      </c>
      <c r="AH950" s="35">
        <f>IF(AND(AH931=1,(AH$6-'People_Inputs'!$H$57)/'Inputs'!$E$26=ROUNDDOWN((AH$6-'People_Inputs'!$H$57)/'Inputs'!$E$26,0)),'People_Inputs'!$P$57,0)</f>
        <v>0</v>
      </c>
      <c r="AI950" s="35">
        <f>IF(AND(AI931=1,(AI$6-'People_Inputs'!$H$57)/'Inputs'!$E$26=ROUNDDOWN((AI$6-'People_Inputs'!$H$57)/'Inputs'!$E$26,0)),'People_Inputs'!$P$57,0)</f>
        <v>0</v>
      </c>
      <c r="AJ950" s="35">
        <f>IF(AND(AJ931=1,(AJ$6-'People_Inputs'!$H$57)/'Inputs'!$E$26=ROUNDDOWN((AJ$6-'People_Inputs'!$H$57)/'Inputs'!$E$26,0)),'People_Inputs'!$P$57,0)</f>
        <v>0</v>
      </c>
      <c r="AK950" s="35">
        <f>IF(AND(AK931=1,(AK$6-'People_Inputs'!$H$57)/'Inputs'!$E$26=ROUNDDOWN((AK$6-'People_Inputs'!$H$57)/'Inputs'!$E$26,0)),'People_Inputs'!$P$57,0)</f>
        <v>0</v>
      </c>
      <c r="AL950" s="35">
        <f>IF(AND(AL931=1,(AL$6-'People_Inputs'!$H$57)/'Inputs'!$E$26=ROUNDDOWN((AL$6-'People_Inputs'!$H$57)/'Inputs'!$E$26,0)),'People_Inputs'!$P$57,0)</f>
        <v>0</v>
      </c>
      <c r="AM950" s="35">
        <f>IF(AND(AM931=1,(AM$6-'People_Inputs'!$H$57)/'Inputs'!$E$26=ROUNDDOWN((AM$6-'People_Inputs'!$H$57)/'Inputs'!$E$26,0)),'People_Inputs'!$P$57,0)</f>
        <v>0</v>
      </c>
      <c r="AN950" s="35">
        <f>IF(AND(AN931=1,(AN$6-'People_Inputs'!$H$57)/'Inputs'!$E$26=ROUNDDOWN((AN$6-'People_Inputs'!$H$57)/'Inputs'!$E$26,0)),'People_Inputs'!$P$57,0)</f>
        <v>0</v>
      </c>
      <c r="AO950" s="35">
        <f>IF(AND(AO931=1,(AO$6-'People_Inputs'!$H$57)/'Inputs'!$E$26=ROUNDDOWN((AO$6-'People_Inputs'!$H$57)/'Inputs'!$E$26,0)),'People_Inputs'!$P$57,0)</f>
        <v>0</v>
      </c>
      <c r="AP950" s="35">
        <f>IF(AND(AP931=1,(AP$6-'People_Inputs'!$H$57)/'Inputs'!$E$26=ROUNDDOWN((AP$6-'People_Inputs'!$H$57)/'Inputs'!$E$26,0)),'People_Inputs'!$P$57,0)</f>
        <v>0</v>
      </c>
      <c r="AQ950" s="35">
        <f>IF(AND(AQ931=1,(AQ$6-'People_Inputs'!$H$57)/'Inputs'!$E$26=ROUNDDOWN((AQ$6-'People_Inputs'!$H$57)/'Inputs'!$E$26,0)),'People_Inputs'!$P$57,0)</f>
        <v>0</v>
      </c>
      <c r="AR950" s="35">
        <f>IF(AND(AR931=1,(AR$6-'People_Inputs'!$H$57)/'Inputs'!$E$26=ROUNDDOWN((AR$6-'People_Inputs'!$H$57)/'Inputs'!$E$26,0)),'People_Inputs'!$P$57,0)</f>
        <v>0</v>
      </c>
      <c r="AS950" s="35">
        <f>IF(AND(AS931=1,(AS$6-'People_Inputs'!$H$57)/'Inputs'!$E$26=ROUNDDOWN((AS$6-'People_Inputs'!$H$57)/'Inputs'!$E$26,0)),'People_Inputs'!$P$57,0)</f>
        <v>0</v>
      </c>
      <c r="AT950" s="35">
        <f>IF(AND(AT931=1,(AT$6-'People_Inputs'!$H$57)/'Inputs'!$E$26=ROUNDDOWN((AT$6-'People_Inputs'!$H$57)/'Inputs'!$E$26,0)),'People_Inputs'!$P$57,0)</f>
        <v>0</v>
      </c>
      <c r="AU950" s="35">
        <f>IF(AND(AU931=1,(AU$6-'People_Inputs'!$H$57)/'Inputs'!$E$26=ROUNDDOWN((AU$6-'People_Inputs'!$H$57)/'Inputs'!$E$26,0)),'People_Inputs'!$P$57,0)</f>
        <v>0</v>
      </c>
      <c r="AV950" s="35">
        <f>IF(AND(AV931=1,(AV$6-'People_Inputs'!$H$57)/'Inputs'!$E$26=ROUNDDOWN((AV$6-'People_Inputs'!$H$57)/'Inputs'!$E$26,0)),'People_Inputs'!$P$57,0)</f>
        <v>0</v>
      </c>
      <c r="AW950" s="35">
        <f>IF(AND(AW931=1,(AW$6-'People_Inputs'!$H$57)/'Inputs'!$E$26=ROUNDDOWN((AW$6-'People_Inputs'!$H$57)/'Inputs'!$E$26,0)),'People_Inputs'!$P$57,0)</f>
        <v>0</v>
      </c>
      <c r="AX950" s="35">
        <f>IF(AND(AX931=1,(AX$6-'People_Inputs'!$H$57)/'Inputs'!$E$26=ROUNDDOWN((AX$6-'People_Inputs'!$H$57)/'Inputs'!$E$26,0)),'People_Inputs'!$P$57,0)</f>
        <v>0</v>
      </c>
      <c r="AY950" s="35">
        <f>IF(AND(AY931=1,(AY$6-'People_Inputs'!$H$57)/'Inputs'!$E$26=ROUNDDOWN((AY$6-'People_Inputs'!$H$57)/'Inputs'!$E$26,0)),'People_Inputs'!$P$57,0)</f>
        <v>0</v>
      </c>
      <c r="AZ950" s="35">
        <f>IF(AND(AZ931=1,(AZ$6-'People_Inputs'!$H$57)/'Inputs'!$E$26=ROUNDDOWN((AZ$6-'People_Inputs'!$H$57)/'Inputs'!$E$26,0)),'People_Inputs'!$P$57,0)</f>
        <v>0</v>
      </c>
      <c r="BA950" s="35">
        <f>IF(AND(BA931=1,(BA$6-'People_Inputs'!$H$57)/'Inputs'!$E$26=ROUNDDOWN((BA$6-'People_Inputs'!$H$57)/'Inputs'!$E$26,0)),'People_Inputs'!$P$57,0)</f>
        <v>0</v>
      </c>
      <c r="BB950" s="35">
        <f>IF(AND(BB931=1,(BB$6-'People_Inputs'!$H$57)/'Inputs'!$E$26=ROUNDDOWN((BB$6-'People_Inputs'!$H$57)/'Inputs'!$E$26,0)),'People_Inputs'!$P$57,0)</f>
        <v>0</v>
      </c>
      <c r="BC950" s="35">
        <f>IF(AND(BC931=1,(BC$6-'People_Inputs'!$H$57)/'Inputs'!$E$26=ROUNDDOWN((BC$6-'People_Inputs'!$H$57)/'Inputs'!$E$26,0)),'People_Inputs'!$P$57,0)</f>
        <v>0</v>
      </c>
      <c r="BD950" s="35">
        <f>IF(AND(BD931=1,(BD$6-'People_Inputs'!$H$57)/'Inputs'!$E$26=ROUNDDOWN((BD$6-'People_Inputs'!$H$57)/'Inputs'!$E$26,0)),'People_Inputs'!$P$57,0)</f>
        <v>0</v>
      </c>
      <c r="BE950" s="35">
        <f>IF(AND(BE931=1,(BE$6-'People_Inputs'!$H$57)/'Inputs'!$E$26=ROUNDDOWN((BE$6-'People_Inputs'!$H$57)/'Inputs'!$E$26,0)),'People_Inputs'!$P$57,0)</f>
        <v>0</v>
      </c>
      <c r="BF950" s="35">
        <f>IF(AND(BF931=1,(BF$6-'People_Inputs'!$H$57)/'Inputs'!$E$26=ROUNDDOWN((BF$6-'People_Inputs'!$H$57)/'Inputs'!$E$26,0)),'People_Inputs'!$P$57,0)</f>
        <v>0</v>
      </c>
      <c r="BG950" s="35">
        <f>IF(AND(BG931=1,(BG$6-'People_Inputs'!$H$57)/'Inputs'!$E$26=ROUNDDOWN((BG$6-'People_Inputs'!$H$57)/'Inputs'!$E$26,0)),'People_Inputs'!$P$57,0)</f>
        <v>0</v>
      </c>
      <c r="BH950" s="35">
        <f>IF(AND(BH931=1,(BH$6-'People_Inputs'!$H$57)/'Inputs'!$E$26=ROUNDDOWN((BH$6-'People_Inputs'!$H$57)/'Inputs'!$E$26,0)),'People_Inputs'!$P$57,0)</f>
        <v>0</v>
      </c>
      <c r="BI950" s="35">
        <f>IF(AND(BI931=1,(BI$6-'People_Inputs'!$H$57)/'Inputs'!$E$26=ROUNDDOWN((BI$6-'People_Inputs'!$H$57)/'Inputs'!$E$26,0)),'People_Inputs'!$P$57,0)</f>
        <v>0</v>
      </c>
      <c r="BJ950" s="35">
        <f>IF(AND(BJ931=1,(BJ$6-'People_Inputs'!$H$57)/'Inputs'!$E$26=ROUNDDOWN((BJ$6-'People_Inputs'!$H$57)/'Inputs'!$E$26,0)),'People_Inputs'!$P$57,0)</f>
        <v>0</v>
      </c>
      <c r="BK950" s="35">
        <f>IF(AND(BK931=1,(BK$6-'People_Inputs'!$H$57)/'Inputs'!$E$26=ROUNDDOWN((BK$6-'People_Inputs'!$H$57)/'Inputs'!$E$26,0)),'People_Inputs'!$P$57,0)</f>
        <v>0</v>
      </c>
      <c r="BL950" s="35">
        <f>IF(AND(BL931=1,(BL$6-'People_Inputs'!$H$57)/'Inputs'!$E$26=ROUNDDOWN((BL$6-'People_Inputs'!$H$57)/'Inputs'!$E$26,0)),'People_Inputs'!$P$57,0)</f>
        <v>0</v>
      </c>
      <c r="BM950" s="35">
        <f>IF(AND(BM931=1,(BM$6-'People_Inputs'!$H$57)/'Inputs'!$E$26=ROUNDDOWN((BM$6-'People_Inputs'!$H$57)/'Inputs'!$E$26,0)),'People_Inputs'!$P$57,0)</f>
        <v>0</v>
      </c>
      <c r="BN950" s="35">
        <f>IF(AND(BN931=1,(BN$6-'People_Inputs'!$H$57)/'Inputs'!$E$26=ROUNDDOWN((BN$6-'People_Inputs'!$H$57)/'Inputs'!$E$26,0)),'People_Inputs'!$P$57,0)</f>
        <v>0</v>
      </c>
      <c r="BO950" s="35">
        <f>IF(AND(BO931=1,(BO$6-'People_Inputs'!$H$57)/'Inputs'!$E$26=ROUNDDOWN((BO$6-'People_Inputs'!$H$57)/'Inputs'!$E$26,0)),'People_Inputs'!$P$57,0)</f>
        <v>0</v>
      </c>
    </row>
    <row r="951" ht="28" customHeight="1">
      <c r="A951" s="2" t="str">
        <v>SLOT48.ACTIVE</v>
      </c>
      <c r="B951" s="6" t="str">
        <v>SLOT48 active in the month (1 = yes)</v>
      </c>
      <c r="C951" s="2" t="str">
        <v>count</v>
      </c>
      <c r="D951" s="2" t="str">
        <v>END</v>
      </c>
      <c r="E951" s="34">
        <f>BO951</f>
        <v>0</v>
      </c>
      <c r="F951" s="6" t="str">
        <v>Spare row; inactive until a hire and an exit month are entered on People_Inputs</v>
      </c>
      <c r="G951" s="2"/>
      <c r="H951" s="33">
        <f>IF(AND(H$6&gt;='People_Inputs'!$H$58,H$6&lt;='People_Inputs'!$I$58),1,0)</f>
        <v>0</v>
      </c>
      <c r="I951" s="33">
        <f>IF(AND(I$6&gt;='People_Inputs'!$H$58,I$6&lt;='People_Inputs'!$I$58),1,0)</f>
        <v>0</v>
      </c>
      <c r="J951" s="33">
        <f>IF(AND(J$6&gt;='People_Inputs'!$H$58,J$6&lt;='People_Inputs'!$I$58),1,0)</f>
        <v>0</v>
      </c>
      <c r="K951" s="33">
        <f>IF(AND(K$6&gt;='People_Inputs'!$H$58,K$6&lt;='People_Inputs'!$I$58),1,0)</f>
        <v>0</v>
      </c>
      <c r="L951" s="33">
        <f>IF(AND(L$6&gt;='People_Inputs'!$H$58,L$6&lt;='People_Inputs'!$I$58),1,0)</f>
        <v>0</v>
      </c>
      <c r="M951" s="33">
        <f>IF(AND(M$6&gt;='People_Inputs'!$H$58,M$6&lt;='People_Inputs'!$I$58),1,0)</f>
        <v>0</v>
      </c>
      <c r="N951" s="33">
        <f>IF(AND(N$6&gt;='People_Inputs'!$H$58,N$6&lt;='People_Inputs'!$I$58),1,0)</f>
        <v>0</v>
      </c>
      <c r="O951" s="33">
        <f>IF(AND(O$6&gt;='People_Inputs'!$H$58,O$6&lt;='People_Inputs'!$I$58),1,0)</f>
        <v>0</v>
      </c>
      <c r="P951" s="33">
        <f>IF(AND(P$6&gt;='People_Inputs'!$H$58,P$6&lt;='People_Inputs'!$I$58),1,0)</f>
        <v>0</v>
      </c>
      <c r="Q951" s="33">
        <f>IF(AND(Q$6&gt;='People_Inputs'!$H$58,Q$6&lt;='People_Inputs'!$I$58),1,0)</f>
        <v>0</v>
      </c>
      <c r="R951" s="33">
        <f>IF(AND(R$6&gt;='People_Inputs'!$H$58,R$6&lt;='People_Inputs'!$I$58),1,0)</f>
        <v>0</v>
      </c>
      <c r="S951" s="33">
        <f>IF(AND(S$6&gt;='People_Inputs'!$H$58,S$6&lt;='People_Inputs'!$I$58),1,0)</f>
        <v>0</v>
      </c>
      <c r="T951" s="33">
        <f>IF(AND(T$6&gt;='People_Inputs'!$H$58,T$6&lt;='People_Inputs'!$I$58),1,0)</f>
        <v>0</v>
      </c>
      <c r="U951" s="33">
        <f>IF(AND(U$6&gt;='People_Inputs'!$H$58,U$6&lt;='People_Inputs'!$I$58),1,0)</f>
        <v>0</v>
      </c>
      <c r="V951" s="33">
        <f>IF(AND(V$6&gt;='People_Inputs'!$H$58,V$6&lt;='People_Inputs'!$I$58),1,0)</f>
        <v>0</v>
      </c>
      <c r="W951" s="33">
        <f>IF(AND(W$6&gt;='People_Inputs'!$H$58,W$6&lt;='People_Inputs'!$I$58),1,0)</f>
        <v>0</v>
      </c>
      <c r="X951" s="33">
        <f>IF(AND(X$6&gt;='People_Inputs'!$H$58,X$6&lt;='People_Inputs'!$I$58),1,0)</f>
        <v>0</v>
      </c>
      <c r="Y951" s="33">
        <f>IF(AND(Y$6&gt;='People_Inputs'!$H$58,Y$6&lt;='People_Inputs'!$I$58),1,0)</f>
        <v>0</v>
      </c>
      <c r="Z951" s="33">
        <f>IF(AND(Z$6&gt;='People_Inputs'!$H$58,Z$6&lt;='People_Inputs'!$I$58),1,0)</f>
        <v>0</v>
      </c>
      <c r="AA951" s="33">
        <f>IF(AND(AA$6&gt;='People_Inputs'!$H$58,AA$6&lt;='People_Inputs'!$I$58),1,0)</f>
        <v>0</v>
      </c>
      <c r="AB951" s="33">
        <f>IF(AND(AB$6&gt;='People_Inputs'!$H$58,AB$6&lt;='People_Inputs'!$I$58),1,0)</f>
        <v>0</v>
      </c>
      <c r="AC951" s="33">
        <f>IF(AND(AC$6&gt;='People_Inputs'!$H$58,AC$6&lt;='People_Inputs'!$I$58),1,0)</f>
        <v>0</v>
      </c>
      <c r="AD951" s="33">
        <f>IF(AND(AD$6&gt;='People_Inputs'!$H$58,AD$6&lt;='People_Inputs'!$I$58),1,0)</f>
        <v>0</v>
      </c>
      <c r="AE951" s="33">
        <f>IF(AND(AE$6&gt;='People_Inputs'!$H$58,AE$6&lt;='People_Inputs'!$I$58),1,0)</f>
        <v>0</v>
      </c>
      <c r="AF951" s="33">
        <f>IF(AND(AF$6&gt;='People_Inputs'!$H$58,AF$6&lt;='People_Inputs'!$I$58),1,0)</f>
        <v>0</v>
      </c>
      <c r="AG951" s="33">
        <f>IF(AND(AG$6&gt;='People_Inputs'!$H$58,AG$6&lt;='People_Inputs'!$I$58),1,0)</f>
        <v>0</v>
      </c>
      <c r="AH951" s="33">
        <f>IF(AND(AH$6&gt;='People_Inputs'!$H$58,AH$6&lt;='People_Inputs'!$I$58),1,0)</f>
        <v>0</v>
      </c>
      <c r="AI951" s="33">
        <f>IF(AND(AI$6&gt;='People_Inputs'!$H$58,AI$6&lt;='People_Inputs'!$I$58),1,0)</f>
        <v>0</v>
      </c>
      <c r="AJ951" s="33">
        <f>IF(AND(AJ$6&gt;='People_Inputs'!$H$58,AJ$6&lt;='People_Inputs'!$I$58),1,0)</f>
        <v>0</v>
      </c>
      <c r="AK951" s="33">
        <f>IF(AND(AK$6&gt;='People_Inputs'!$H$58,AK$6&lt;='People_Inputs'!$I$58),1,0)</f>
        <v>0</v>
      </c>
      <c r="AL951" s="33">
        <f>IF(AND(AL$6&gt;='People_Inputs'!$H$58,AL$6&lt;='People_Inputs'!$I$58),1,0)</f>
        <v>0</v>
      </c>
      <c r="AM951" s="33">
        <f>IF(AND(AM$6&gt;='People_Inputs'!$H$58,AM$6&lt;='People_Inputs'!$I$58),1,0)</f>
        <v>0</v>
      </c>
      <c r="AN951" s="33">
        <f>IF(AND(AN$6&gt;='People_Inputs'!$H$58,AN$6&lt;='People_Inputs'!$I$58),1,0)</f>
        <v>0</v>
      </c>
      <c r="AO951" s="33">
        <f>IF(AND(AO$6&gt;='People_Inputs'!$H$58,AO$6&lt;='People_Inputs'!$I$58),1,0)</f>
        <v>0</v>
      </c>
      <c r="AP951" s="33">
        <f>IF(AND(AP$6&gt;='People_Inputs'!$H$58,AP$6&lt;='People_Inputs'!$I$58),1,0)</f>
        <v>0</v>
      </c>
      <c r="AQ951" s="33">
        <f>IF(AND(AQ$6&gt;='People_Inputs'!$H$58,AQ$6&lt;='People_Inputs'!$I$58),1,0)</f>
        <v>0</v>
      </c>
      <c r="AR951" s="33">
        <f>IF(AND(AR$6&gt;='People_Inputs'!$H$58,AR$6&lt;='People_Inputs'!$I$58),1,0)</f>
        <v>0</v>
      </c>
      <c r="AS951" s="33">
        <f>IF(AND(AS$6&gt;='People_Inputs'!$H$58,AS$6&lt;='People_Inputs'!$I$58),1,0)</f>
        <v>0</v>
      </c>
      <c r="AT951" s="33">
        <f>IF(AND(AT$6&gt;='People_Inputs'!$H$58,AT$6&lt;='People_Inputs'!$I$58),1,0)</f>
        <v>0</v>
      </c>
      <c r="AU951" s="33">
        <f>IF(AND(AU$6&gt;='People_Inputs'!$H$58,AU$6&lt;='People_Inputs'!$I$58),1,0)</f>
        <v>0</v>
      </c>
      <c r="AV951" s="33">
        <f>IF(AND(AV$6&gt;='People_Inputs'!$H$58,AV$6&lt;='People_Inputs'!$I$58),1,0)</f>
        <v>0</v>
      </c>
      <c r="AW951" s="33">
        <f>IF(AND(AW$6&gt;='People_Inputs'!$H$58,AW$6&lt;='People_Inputs'!$I$58),1,0)</f>
        <v>0</v>
      </c>
      <c r="AX951" s="33">
        <f>IF(AND(AX$6&gt;='People_Inputs'!$H$58,AX$6&lt;='People_Inputs'!$I$58),1,0)</f>
        <v>0</v>
      </c>
      <c r="AY951" s="33">
        <f>IF(AND(AY$6&gt;='People_Inputs'!$H$58,AY$6&lt;='People_Inputs'!$I$58),1,0)</f>
        <v>0</v>
      </c>
      <c r="AZ951" s="33">
        <f>IF(AND(AZ$6&gt;='People_Inputs'!$H$58,AZ$6&lt;='People_Inputs'!$I$58),1,0)</f>
        <v>0</v>
      </c>
      <c r="BA951" s="33">
        <f>IF(AND(BA$6&gt;='People_Inputs'!$H$58,BA$6&lt;='People_Inputs'!$I$58),1,0)</f>
        <v>0</v>
      </c>
      <c r="BB951" s="33">
        <f>IF(AND(BB$6&gt;='People_Inputs'!$H$58,BB$6&lt;='People_Inputs'!$I$58),1,0)</f>
        <v>0</v>
      </c>
      <c r="BC951" s="33">
        <f>IF(AND(BC$6&gt;='People_Inputs'!$H$58,BC$6&lt;='People_Inputs'!$I$58),1,0)</f>
        <v>0</v>
      </c>
      <c r="BD951" s="33">
        <f>IF(AND(BD$6&gt;='People_Inputs'!$H$58,BD$6&lt;='People_Inputs'!$I$58),1,0)</f>
        <v>0</v>
      </c>
      <c r="BE951" s="33">
        <f>IF(AND(BE$6&gt;='People_Inputs'!$H$58,BE$6&lt;='People_Inputs'!$I$58),1,0)</f>
        <v>0</v>
      </c>
      <c r="BF951" s="33">
        <f>IF(AND(BF$6&gt;='People_Inputs'!$H$58,BF$6&lt;='People_Inputs'!$I$58),1,0)</f>
        <v>0</v>
      </c>
      <c r="BG951" s="33">
        <f>IF(AND(BG$6&gt;='People_Inputs'!$H$58,BG$6&lt;='People_Inputs'!$I$58),1,0)</f>
        <v>0</v>
      </c>
      <c r="BH951" s="33">
        <f>IF(AND(BH$6&gt;='People_Inputs'!$H$58,BH$6&lt;='People_Inputs'!$I$58),1,0)</f>
        <v>0</v>
      </c>
      <c r="BI951" s="33">
        <f>IF(AND(BI$6&gt;='People_Inputs'!$H$58,BI$6&lt;='People_Inputs'!$I$58),1,0)</f>
        <v>0</v>
      </c>
      <c r="BJ951" s="33">
        <f>IF(AND(BJ$6&gt;='People_Inputs'!$H$58,BJ$6&lt;='People_Inputs'!$I$58),1,0)</f>
        <v>0</v>
      </c>
      <c r="BK951" s="33">
        <f>IF(AND(BK$6&gt;='People_Inputs'!$H$58,BK$6&lt;='People_Inputs'!$I$58),1,0)</f>
        <v>0</v>
      </c>
      <c r="BL951" s="33">
        <f>IF(AND(BL$6&gt;='People_Inputs'!$H$58,BL$6&lt;='People_Inputs'!$I$58),1,0)</f>
        <v>0</v>
      </c>
      <c r="BM951" s="33">
        <f>IF(AND(BM$6&gt;='People_Inputs'!$H$58,BM$6&lt;='People_Inputs'!$I$58),1,0)</f>
        <v>0</v>
      </c>
      <c r="BN951" s="33">
        <f>IF(AND(BN$6&gt;='People_Inputs'!$H$58,BN$6&lt;='People_Inputs'!$I$58),1,0)</f>
        <v>0</v>
      </c>
      <c r="BO951" s="33">
        <f>IF(AND(BO$6&gt;='People_Inputs'!$H$58,BO$6&lt;='People_Inputs'!$I$58),1,0)</f>
        <v>0</v>
      </c>
    </row>
    <row r="952" ht="28" customHeight="1">
      <c r="A952" s="2" t="str">
        <v>SLOT48.FTE</v>
      </c>
      <c r="B952" s="6" t="str">
        <v>SLOT48 FTE</v>
      </c>
      <c r="C952" s="2" t="str">
        <v>FTE</v>
      </c>
      <c r="D952" s="2" t="str">
        <v>END</v>
      </c>
      <c r="E952" s="34">
        <f>BO952</f>
        <v>0</v>
      </c>
      <c r="F952" s="6" t="str">
        <v>Spare row; inactive until a hire and an exit month are entered on People_Inputs</v>
      </c>
      <c r="G952" s="2"/>
      <c r="H952" s="33">
        <f>H951*'People_Inputs'!$J$58</f>
        <v>0</v>
      </c>
      <c r="I952" s="33">
        <f>I951*'People_Inputs'!$J$58</f>
        <v>0</v>
      </c>
      <c r="J952" s="33">
        <f>J951*'People_Inputs'!$J$58</f>
        <v>0</v>
      </c>
      <c r="K952" s="33">
        <f>K951*'People_Inputs'!$J$58</f>
        <v>0</v>
      </c>
      <c r="L952" s="33">
        <f>L951*'People_Inputs'!$J$58</f>
        <v>0</v>
      </c>
      <c r="M952" s="33">
        <f>M951*'People_Inputs'!$J$58</f>
        <v>0</v>
      </c>
      <c r="N952" s="33">
        <f>N951*'People_Inputs'!$J$58</f>
        <v>0</v>
      </c>
      <c r="O952" s="33">
        <f>O951*'People_Inputs'!$J$58</f>
        <v>0</v>
      </c>
      <c r="P952" s="33">
        <f>P951*'People_Inputs'!$J$58</f>
        <v>0</v>
      </c>
      <c r="Q952" s="33">
        <f>Q951*'People_Inputs'!$J$58</f>
        <v>0</v>
      </c>
      <c r="R952" s="33">
        <f>R951*'People_Inputs'!$J$58</f>
        <v>0</v>
      </c>
      <c r="S952" s="33">
        <f>S951*'People_Inputs'!$J$58</f>
        <v>0</v>
      </c>
      <c r="T952" s="33">
        <f>T951*'People_Inputs'!$J$58</f>
        <v>0</v>
      </c>
      <c r="U952" s="33">
        <f>U951*'People_Inputs'!$J$58</f>
        <v>0</v>
      </c>
      <c r="V952" s="33">
        <f>V951*'People_Inputs'!$J$58</f>
        <v>0</v>
      </c>
      <c r="W952" s="33">
        <f>W951*'People_Inputs'!$J$58</f>
        <v>0</v>
      </c>
      <c r="X952" s="33">
        <f>X951*'People_Inputs'!$J$58</f>
        <v>0</v>
      </c>
      <c r="Y952" s="33">
        <f>Y951*'People_Inputs'!$J$58</f>
        <v>0</v>
      </c>
      <c r="Z952" s="33">
        <f>Z951*'People_Inputs'!$J$58</f>
        <v>0</v>
      </c>
      <c r="AA952" s="33">
        <f>AA951*'People_Inputs'!$J$58</f>
        <v>0</v>
      </c>
      <c r="AB952" s="33">
        <f>AB951*'People_Inputs'!$J$58</f>
        <v>0</v>
      </c>
      <c r="AC952" s="33">
        <f>AC951*'People_Inputs'!$J$58</f>
        <v>0</v>
      </c>
      <c r="AD952" s="33">
        <f>AD951*'People_Inputs'!$J$58</f>
        <v>0</v>
      </c>
      <c r="AE952" s="33">
        <f>AE951*'People_Inputs'!$J$58</f>
        <v>0</v>
      </c>
      <c r="AF952" s="33">
        <f>AF951*'People_Inputs'!$J$58</f>
        <v>0</v>
      </c>
      <c r="AG952" s="33">
        <f>AG951*'People_Inputs'!$J$58</f>
        <v>0</v>
      </c>
      <c r="AH952" s="33">
        <f>AH951*'People_Inputs'!$J$58</f>
        <v>0</v>
      </c>
      <c r="AI952" s="33">
        <f>AI951*'People_Inputs'!$J$58</f>
        <v>0</v>
      </c>
      <c r="AJ952" s="33">
        <f>AJ951*'People_Inputs'!$J$58</f>
        <v>0</v>
      </c>
      <c r="AK952" s="33">
        <f>AK951*'People_Inputs'!$J$58</f>
        <v>0</v>
      </c>
      <c r="AL952" s="33">
        <f>AL951*'People_Inputs'!$J$58</f>
        <v>0</v>
      </c>
      <c r="AM952" s="33">
        <f>AM951*'People_Inputs'!$J$58</f>
        <v>0</v>
      </c>
      <c r="AN952" s="33">
        <f>AN951*'People_Inputs'!$J$58</f>
        <v>0</v>
      </c>
      <c r="AO952" s="33">
        <f>AO951*'People_Inputs'!$J$58</f>
        <v>0</v>
      </c>
      <c r="AP952" s="33">
        <f>AP951*'People_Inputs'!$J$58</f>
        <v>0</v>
      </c>
      <c r="AQ952" s="33">
        <f>AQ951*'People_Inputs'!$J$58</f>
        <v>0</v>
      </c>
      <c r="AR952" s="33">
        <f>AR951*'People_Inputs'!$J$58</f>
        <v>0</v>
      </c>
      <c r="AS952" s="33">
        <f>AS951*'People_Inputs'!$J$58</f>
        <v>0</v>
      </c>
      <c r="AT952" s="33">
        <f>AT951*'People_Inputs'!$J$58</f>
        <v>0</v>
      </c>
      <c r="AU952" s="33">
        <f>AU951*'People_Inputs'!$J$58</f>
        <v>0</v>
      </c>
      <c r="AV952" s="33">
        <f>AV951*'People_Inputs'!$J$58</f>
        <v>0</v>
      </c>
      <c r="AW952" s="33">
        <f>AW951*'People_Inputs'!$J$58</f>
        <v>0</v>
      </c>
      <c r="AX952" s="33">
        <f>AX951*'People_Inputs'!$J$58</f>
        <v>0</v>
      </c>
      <c r="AY952" s="33">
        <f>AY951*'People_Inputs'!$J$58</f>
        <v>0</v>
      </c>
      <c r="AZ952" s="33">
        <f>AZ951*'People_Inputs'!$J$58</f>
        <v>0</v>
      </c>
      <c r="BA952" s="33">
        <f>BA951*'People_Inputs'!$J$58</f>
        <v>0</v>
      </c>
      <c r="BB952" s="33">
        <f>BB951*'People_Inputs'!$J$58</f>
        <v>0</v>
      </c>
      <c r="BC952" s="33">
        <f>BC951*'People_Inputs'!$J$58</f>
        <v>0</v>
      </c>
      <c r="BD952" s="33">
        <f>BD951*'People_Inputs'!$J$58</f>
        <v>0</v>
      </c>
      <c r="BE952" s="33">
        <f>BE951*'People_Inputs'!$J$58</f>
        <v>0</v>
      </c>
      <c r="BF952" s="33">
        <f>BF951*'People_Inputs'!$J$58</f>
        <v>0</v>
      </c>
      <c r="BG952" s="33">
        <f>BG951*'People_Inputs'!$J$58</f>
        <v>0</v>
      </c>
      <c r="BH952" s="33">
        <f>BH951*'People_Inputs'!$J$58</f>
        <v>0</v>
      </c>
      <c r="BI952" s="33">
        <f>BI951*'People_Inputs'!$J$58</f>
        <v>0</v>
      </c>
      <c r="BJ952" s="33">
        <f>BJ951*'People_Inputs'!$J$58</f>
        <v>0</v>
      </c>
      <c r="BK952" s="33">
        <f>BK951*'People_Inputs'!$J$58</f>
        <v>0</v>
      </c>
      <c r="BL952" s="33">
        <f>BL951*'People_Inputs'!$J$58</f>
        <v>0</v>
      </c>
      <c r="BM952" s="33">
        <f>BM951*'People_Inputs'!$J$58</f>
        <v>0</v>
      </c>
      <c r="BN952" s="33">
        <f>BN951*'People_Inputs'!$J$58</f>
        <v>0</v>
      </c>
      <c r="BO952" s="33">
        <f>BO951*'People_Inputs'!$J$58</f>
        <v>0</v>
      </c>
    </row>
    <row r="953" ht="28" customHeight="1">
      <c r="A953" s="2" t="str">
        <v>SLOT48.EMPLOYEE</v>
      </c>
      <c r="B953" s="6" t="str">
        <v>SLOT48 employee with social insurance (1 = yes)</v>
      </c>
      <c r="C953" s="2" t="str">
        <v>count</v>
      </c>
      <c r="D953" s="2" t="str">
        <v>END</v>
      </c>
      <c r="E953" s="34">
        <f>BO953</f>
        <v>0</v>
      </c>
      <c r="F953" s="6" t="str">
        <v>Spare row; inactive until a hire and an exit month are entered on People_Inputs</v>
      </c>
      <c r="G953" s="2"/>
      <c r="H953" s="33">
        <f>H951*'People_Inputs'!$N$58</f>
        <v>0</v>
      </c>
      <c r="I953" s="33">
        <f>I951*'People_Inputs'!$N$58</f>
        <v>0</v>
      </c>
      <c r="J953" s="33">
        <f>J951*'People_Inputs'!$N$58</f>
        <v>0</v>
      </c>
      <c r="K953" s="33">
        <f>K951*'People_Inputs'!$N$58</f>
        <v>0</v>
      </c>
      <c r="L953" s="33">
        <f>L951*'People_Inputs'!$N$58</f>
        <v>0</v>
      </c>
      <c r="M953" s="33">
        <f>M951*'People_Inputs'!$N$58</f>
        <v>0</v>
      </c>
      <c r="N953" s="33">
        <f>N951*'People_Inputs'!$N$58</f>
        <v>0</v>
      </c>
      <c r="O953" s="33">
        <f>O951*'People_Inputs'!$N$58</f>
        <v>0</v>
      </c>
      <c r="P953" s="33">
        <f>P951*'People_Inputs'!$N$58</f>
        <v>0</v>
      </c>
      <c r="Q953" s="33">
        <f>Q951*'People_Inputs'!$N$58</f>
        <v>0</v>
      </c>
      <c r="R953" s="33">
        <f>R951*'People_Inputs'!$N$58</f>
        <v>0</v>
      </c>
      <c r="S953" s="33">
        <f>S951*'People_Inputs'!$N$58</f>
        <v>0</v>
      </c>
      <c r="T953" s="33">
        <f>T951*'People_Inputs'!$N$58</f>
        <v>0</v>
      </c>
      <c r="U953" s="33">
        <f>U951*'People_Inputs'!$N$58</f>
        <v>0</v>
      </c>
      <c r="V953" s="33">
        <f>V951*'People_Inputs'!$N$58</f>
        <v>0</v>
      </c>
      <c r="W953" s="33">
        <f>W951*'People_Inputs'!$N$58</f>
        <v>0</v>
      </c>
      <c r="X953" s="33">
        <f>X951*'People_Inputs'!$N$58</f>
        <v>0</v>
      </c>
      <c r="Y953" s="33">
        <f>Y951*'People_Inputs'!$N$58</f>
        <v>0</v>
      </c>
      <c r="Z953" s="33">
        <f>Z951*'People_Inputs'!$N$58</f>
        <v>0</v>
      </c>
      <c r="AA953" s="33">
        <f>AA951*'People_Inputs'!$N$58</f>
        <v>0</v>
      </c>
      <c r="AB953" s="33">
        <f>AB951*'People_Inputs'!$N$58</f>
        <v>0</v>
      </c>
      <c r="AC953" s="33">
        <f>AC951*'People_Inputs'!$N$58</f>
        <v>0</v>
      </c>
      <c r="AD953" s="33">
        <f>AD951*'People_Inputs'!$N$58</f>
        <v>0</v>
      </c>
      <c r="AE953" s="33">
        <f>AE951*'People_Inputs'!$N$58</f>
        <v>0</v>
      </c>
      <c r="AF953" s="33">
        <f>AF951*'People_Inputs'!$N$58</f>
        <v>0</v>
      </c>
      <c r="AG953" s="33">
        <f>AG951*'People_Inputs'!$N$58</f>
        <v>0</v>
      </c>
      <c r="AH953" s="33">
        <f>AH951*'People_Inputs'!$N$58</f>
        <v>0</v>
      </c>
      <c r="AI953" s="33">
        <f>AI951*'People_Inputs'!$N$58</f>
        <v>0</v>
      </c>
      <c r="AJ953" s="33">
        <f>AJ951*'People_Inputs'!$N$58</f>
        <v>0</v>
      </c>
      <c r="AK953" s="33">
        <f>AK951*'People_Inputs'!$N$58</f>
        <v>0</v>
      </c>
      <c r="AL953" s="33">
        <f>AL951*'People_Inputs'!$N$58</f>
        <v>0</v>
      </c>
      <c r="AM953" s="33">
        <f>AM951*'People_Inputs'!$N$58</f>
        <v>0</v>
      </c>
      <c r="AN953" s="33">
        <f>AN951*'People_Inputs'!$N$58</f>
        <v>0</v>
      </c>
      <c r="AO953" s="33">
        <f>AO951*'People_Inputs'!$N$58</f>
        <v>0</v>
      </c>
      <c r="AP953" s="33">
        <f>AP951*'People_Inputs'!$N$58</f>
        <v>0</v>
      </c>
      <c r="AQ953" s="33">
        <f>AQ951*'People_Inputs'!$N$58</f>
        <v>0</v>
      </c>
      <c r="AR953" s="33">
        <f>AR951*'People_Inputs'!$N$58</f>
        <v>0</v>
      </c>
      <c r="AS953" s="33">
        <f>AS951*'People_Inputs'!$N$58</f>
        <v>0</v>
      </c>
      <c r="AT953" s="33">
        <f>AT951*'People_Inputs'!$N$58</f>
        <v>0</v>
      </c>
      <c r="AU953" s="33">
        <f>AU951*'People_Inputs'!$N$58</f>
        <v>0</v>
      </c>
      <c r="AV953" s="33">
        <f>AV951*'People_Inputs'!$N$58</f>
        <v>0</v>
      </c>
      <c r="AW953" s="33">
        <f>AW951*'People_Inputs'!$N$58</f>
        <v>0</v>
      </c>
      <c r="AX953" s="33">
        <f>AX951*'People_Inputs'!$N$58</f>
        <v>0</v>
      </c>
      <c r="AY953" s="33">
        <f>AY951*'People_Inputs'!$N$58</f>
        <v>0</v>
      </c>
      <c r="AZ953" s="33">
        <f>AZ951*'People_Inputs'!$N$58</f>
        <v>0</v>
      </c>
      <c r="BA953" s="33">
        <f>BA951*'People_Inputs'!$N$58</f>
        <v>0</v>
      </c>
      <c r="BB953" s="33">
        <f>BB951*'People_Inputs'!$N$58</f>
        <v>0</v>
      </c>
      <c r="BC953" s="33">
        <f>BC951*'People_Inputs'!$N$58</f>
        <v>0</v>
      </c>
      <c r="BD953" s="33">
        <f>BD951*'People_Inputs'!$N$58</f>
        <v>0</v>
      </c>
      <c r="BE953" s="33">
        <f>BE951*'People_Inputs'!$N$58</f>
        <v>0</v>
      </c>
      <c r="BF953" s="33">
        <f>BF951*'People_Inputs'!$N$58</f>
        <v>0</v>
      </c>
      <c r="BG953" s="33">
        <f>BG951*'People_Inputs'!$N$58</f>
        <v>0</v>
      </c>
      <c r="BH953" s="33">
        <f>BH951*'People_Inputs'!$N$58</f>
        <v>0</v>
      </c>
      <c r="BI953" s="33">
        <f>BI951*'People_Inputs'!$N$58</f>
        <v>0</v>
      </c>
      <c r="BJ953" s="33">
        <f>BJ951*'People_Inputs'!$N$58</f>
        <v>0</v>
      </c>
      <c r="BK953" s="33">
        <f>BK951*'People_Inputs'!$N$58</f>
        <v>0</v>
      </c>
      <c r="BL953" s="33">
        <f>BL951*'People_Inputs'!$N$58</f>
        <v>0</v>
      </c>
      <c r="BM953" s="33">
        <f>BM951*'People_Inputs'!$N$58</f>
        <v>0</v>
      </c>
      <c r="BN953" s="33">
        <f>BN951*'People_Inputs'!$N$58</f>
        <v>0</v>
      </c>
      <c r="BO953" s="33">
        <f>BO951*'People_Inputs'!$N$58</f>
        <v>0</v>
      </c>
    </row>
    <row r="954" ht="28" customHeight="1">
      <c r="A954" s="2" t="str">
        <v>SLOT48.ANNUAL</v>
      </c>
      <c r="B954" s="6" t="str">
        <v>SLOT48 annual salary at 1.0 FTE, indexed</v>
      </c>
      <c r="C954" s="2" t="str">
        <v>EUR</v>
      </c>
      <c r="D954" s="2" t="str">
        <v>END</v>
      </c>
      <c r="E954" s="36">
        <f>BO954</f>
        <v>0</v>
      </c>
      <c r="F954" s="6" t="str">
        <v>Spare row; inactive until a hire and an exit month are entered on People_Inputs</v>
      </c>
      <c r="G954" s="2"/>
      <c r="H954" s="35">
        <f>'People_Inputs'!$K$58*(1+'People_Inputs'!$L$58)^(H$8-'Inputs'!$E$29)</f>
        <v>0</v>
      </c>
      <c r="I954" s="35">
        <f>'People_Inputs'!$K$58*(1+'People_Inputs'!$L$58)^(I$8-'Inputs'!$E$29)</f>
        <v>0</v>
      </c>
      <c r="J954" s="35">
        <f>'People_Inputs'!$K$58*(1+'People_Inputs'!$L$58)^(J$8-'Inputs'!$E$29)</f>
        <v>0</v>
      </c>
      <c r="K954" s="35">
        <f>'People_Inputs'!$K$58*(1+'People_Inputs'!$L$58)^(K$8-'Inputs'!$E$29)</f>
        <v>0</v>
      </c>
      <c r="L954" s="35">
        <f>'People_Inputs'!$K$58*(1+'People_Inputs'!$L$58)^(L$8-'Inputs'!$E$29)</f>
        <v>0</v>
      </c>
      <c r="M954" s="35">
        <f>'People_Inputs'!$K$58*(1+'People_Inputs'!$L$58)^(M$8-'Inputs'!$E$29)</f>
        <v>0</v>
      </c>
      <c r="N954" s="35">
        <f>'People_Inputs'!$K$58*(1+'People_Inputs'!$L$58)^(N$8-'Inputs'!$E$29)</f>
        <v>0</v>
      </c>
      <c r="O954" s="35">
        <f>'People_Inputs'!$K$58*(1+'People_Inputs'!$L$58)^(O$8-'Inputs'!$E$29)</f>
        <v>0</v>
      </c>
      <c r="P954" s="35">
        <f>'People_Inputs'!$K$58*(1+'People_Inputs'!$L$58)^(P$8-'Inputs'!$E$29)</f>
        <v>0</v>
      </c>
      <c r="Q954" s="35">
        <f>'People_Inputs'!$K$58*(1+'People_Inputs'!$L$58)^(Q$8-'Inputs'!$E$29)</f>
        <v>0</v>
      </c>
      <c r="R954" s="35">
        <f>'People_Inputs'!$K$58*(1+'People_Inputs'!$L$58)^(R$8-'Inputs'!$E$29)</f>
        <v>0</v>
      </c>
      <c r="S954" s="35">
        <f>'People_Inputs'!$K$58*(1+'People_Inputs'!$L$58)^(S$8-'Inputs'!$E$29)</f>
        <v>0</v>
      </c>
      <c r="T954" s="35">
        <f>'People_Inputs'!$K$58*(1+'People_Inputs'!$L$58)^(T$8-'Inputs'!$E$29)</f>
        <v>0</v>
      </c>
      <c r="U954" s="35">
        <f>'People_Inputs'!$K$58*(1+'People_Inputs'!$L$58)^(U$8-'Inputs'!$E$29)</f>
        <v>0</v>
      </c>
      <c r="V954" s="35">
        <f>'People_Inputs'!$K$58*(1+'People_Inputs'!$L$58)^(V$8-'Inputs'!$E$29)</f>
        <v>0</v>
      </c>
      <c r="W954" s="35">
        <f>'People_Inputs'!$K$58*(1+'People_Inputs'!$L$58)^(W$8-'Inputs'!$E$29)</f>
        <v>0</v>
      </c>
      <c r="X954" s="35">
        <f>'People_Inputs'!$K$58*(1+'People_Inputs'!$L$58)^(X$8-'Inputs'!$E$29)</f>
        <v>0</v>
      </c>
      <c r="Y954" s="35">
        <f>'People_Inputs'!$K$58*(1+'People_Inputs'!$L$58)^(Y$8-'Inputs'!$E$29)</f>
        <v>0</v>
      </c>
      <c r="Z954" s="35">
        <f>'People_Inputs'!$K$58*(1+'People_Inputs'!$L$58)^(Z$8-'Inputs'!$E$29)</f>
        <v>0</v>
      </c>
      <c r="AA954" s="35">
        <f>'People_Inputs'!$K$58*(1+'People_Inputs'!$L$58)^(AA$8-'Inputs'!$E$29)</f>
        <v>0</v>
      </c>
      <c r="AB954" s="35">
        <f>'People_Inputs'!$K$58*(1+'People_Inputs'!$L$58)^(AB$8-'Inputs'!$E$29)</f>
        <v>0</v>
      </c>
      <c r="AC954" s="35">
        <f>'People_Inputs'!$K$58*(1+'People_Inputs'!$L$58)^(AC$8-'Inputs'!$E$29)</f>
        <v>0</v>
      </c>
      <c r="AD954" s="35">
        <f>'People_Inputs'!$K$58*(1+'People_Inputs'!$L$58)^(AD$8-'Inputs'!$E$29)</f>
        <v>0</v>
      </c>
      <c r="AE954" s="35">
        <f>'People_Inputs'!$K$58*(1+'People_Inputs'!$L$58)^(AE$8-'Inputs'!$E$29)</f>
        <v>0</v>
      </c>
      <c r="AF954" s="35">
        <f>'People_Inputs'!$K$58*(1+'People_Inputs'!$L$58)^(AF$8-'Inputs'!$E$29)</f>
        <v>0</v>
      </c>
      <c r="AG954" s="35">
        <f>'People_Inputs'!$K$58*(1+'People_Inputs'!$L$58)^(AG$8-'Inputs'!$E$29)</f>
        <v>0</v>
      </c>
      <c r="AH954" s="35">
        <f>'People_Inputs'!$K$58*(1+'People_Inputs'!$L$58)^(AH$8-'Inputs'!$E$29)</f>
        <v>0</v>
      </c>
      <c r="AI954" s="35">
        <f>'People_Inputs'!$K$58*(1+'People_Inputs'!$L$58)^(AI$8-'Inputs'!$E$29)</f>
        <v>0</v>
      </c>
      <c r="AJ954" s="35">
        <f>'People_Inputs'!$K$58*(1+'People_Inputs'!$L$58)^(AJ$8-'Inputs'!$E$29)</f>
        <v>0</v>
      </c>
      <c r="AK954" s="35">
        <f>'People_Inputs'!$K$58*(1+'People_Inputs'!$L$58)^(AK$8-'Inputs'!$E$29)</f>
        <v>0</v>
      </c>
      <c r="AL954" s="35">
        <f>'People_Inputs'!$K$58*(1+'People_Inputs'!$L$58)^(AL$8-'Inputs'!$E$29)</f>
        <v>0</v>
      </c>
      <c r="AM954" s="35">
        <f>'People_Inputs'!$K$58*(1+'People_Inputs'!$L$58)^(AM$8-'Inputs'!$E$29)</f>
        <v>0</v>
      </c>
      <c r="AN954" s="35">
        <f>'People_Inputs'!$K$58*(1+'People_Inputs'!$L$58)^(AN$8-'Inputs'!$E$29)</f>
        <v>0</v>
      </c>
      <c r="AO954" s="35">
        <f>'People_Inputs'!$K$58*(1+'People_Inputs'!$L$58)^(AO$8-'Inputs'!$E$29)</f>
        <v>0</v>
      </c>
      <c r="AP954" s="35">
        <f>'People_Inputs'!$K$58*(1+'People_Inputs'!$L$58)^(AP$8-'Inputs'!$E$29)</f>
        <v>0</v>
      </c>
      <c r="AQ954" s="35">
        <f>'People_Inputs'!$K$58*(1+'People_Inputs'!$L$58)^(AQ$8-'Inputs'!$E$29)</f>
        <v>0</v>
      </c>
      <c r="AR954" s="35">
        <f>'People_Inputs'!$K$58*(1+'People_Inputs'!$L$58)^(AR$8-'Inputs'!$E$29)</f>
        <v>0</v>
      </c>
      <c r="AS954" s="35">
        <f>'People_Inputs'!$K$58*(1+'People_Inputs'!$L$58)^(AS$8-'Inputs'!$E$29)</f>
        <v>0</v>
      </c>
      <c r="AT954" s="35">
        <f>'People_Inputs'!$K$58*(1+'People_Inputs'!$L$58)^(AT$8-'Inputs'!$E$29)</f>
        <v>0</v>
      </c>
      <c r="AU954" s="35">
        <f>'People_Inputs'!$K$58*(1+'People_Inputs'!$L$58)^(AU$8-'Inputs'!$E$29)</f>
        <v>0</v>
      </c>
      <c r="AV954" s="35">
        <f>'People_Inputs'!$K$58*(1+'People_Inputs'!$L$58)^(AV$8-'Inputs'!$E$29)</f>
        <v>0</v>
      </c>
      <c r="AW954" s="35">
        <f>'People_Inputs'!$K$58*(1+'People_Inputs'!$L$58)^(AW$8-'Inputs'!$E$29)</f>
        <v>0</v>
      </c>
      <c r="AX954" s="35">
        <f>'People_Inputs'!$K$58*(1+'People_Inputs'!$L$58)^(AX$8-'Inputs'!$E$29)</f>
        <v>0</v>
      </c>
      <c r="AY954" s="35">
        <f>'People_Inputs'!$K$58*(1+'People_Inputs'!$L$58)^(AY$8-'Inputs'!$E$29)</f>
        <v>0</v>
      </c>
      <c r="AZ954" s="35">
        <f>'People_Inputs'!$K$58*(1+'People_Inputs'!$L$58)^(AZ$8-'Inputs'!$E$29)</f>
        <v>0</v>
      </c>
      <c r="BA954" s="35">
        <f>'People_Inputs'!$K$58*(1+'People_Inputs'!$L$58)^(BA$8-'Inputs'!$E$29)</f>
        <v>0</v>
      </c>
      <c r="BB954" s="35">
        <f>'People_Inputs'!$K$58*(1+'People_Inputs'!$L$58)^(BB$8-'Inputs'!$E$29)</f>
        <v>0</v>
      </c>
      <c r="BC954" s="35">
        <f>'People_Inputs'!$K$58*(1+'People_Inputs'!$L$58)^(BC$8-'Inputs'!$E$29)</f>
        <v>0</v>
      </c>
      <c r="BD954" s="35">
        <f>'People_Inputs'!$K$58*(1+'People_Inputs'!$L$58)^(BD$8-'Inputs'!$E$29)</f>
        <v>0</v>
      </c>
      <c r="BE954" s="35">
        <f>'People_Inputs'!$K$58*(1+'People_Inputs'!$L$58)^(BE$8-'Inputs'!$E$29)</f>
        <v>0</v>
      </c>
      <c r="BF954" s="35">
        <f>'People_Inputs'!$K$58*(1+'People_Inputs'!$L$58)^(BF$8-'Inputs'!$E$29)</f>
        <v>0</v>
      </c>
      <c r="BG954" s="35">
        <f>'People_Inputs'!$K$58*(1+'People_Inputs'!$L$58)^(BG$8-'Inputs'!$E$29)</f>
        <v>0</v>
      </c>
      <c r="BH954" s="35">
        <f>'People_Inputs'!$K$58*(1+'People_Inputs'!$L$58)^(BH$8-'Inputs'!$E$29)</f>
        <v>0</v>
      </c>
      <c r="BI954" s="35">
        <f>'People_Inputs'!$K$58*(1+'People_Inputs'!$L$58)^(BI$8-'Inputs'!$E$29)</f>
        <v>0</v>
      </c>
      <c r="BJ954" s="35">
        <f>'People_Inputs'!$K$58*(1+'People_Inputs'!$L$58)^(BJ$8-'Inputs'!$E$29)</f>
        <v>0</v>
      </c>
      <c r="BK954" s="35">
        <f>'People_Inputs'!$K$58*(1+'People_Inputs'!$L$58)^(BK$8-'Inputs'!$E$29)</f>
        <v>0</v>
      </c>
      <c r="BL954" s="35">
        <f>'People_Inputs'!$K$58*(1+'People_Inputs'!$L$58)^(BL$8-'Inputs'!$E$29)</f>
        <v>0</v>
      </c>
      <c r="BM954" s="35">
        <f>'People_Inputs'!$K$58*(1+'People_Inputs'!$L$58)^(BM$8-'Inputs'!$E$29)</f>
        <v>0</v>
      </c>
      <c r="BN954" s="35">
        <f>'People_Inputs'!$K$58*(1+'People_Inputs'!$L$58)^(BN$8-'Inputs'!$E$29)</f>
        <v>0</v>
      </c>
      <c r="BO954" s="35">
        <f>'People_Inputs'!$K$58*(1+'People_Inputs'!$L$58)^(BO$8-'Inputs'!$E$29)</f>
        <v>0</v>
      </c>
    </row>
    <row r="955" ht="28" customHeight="1">
      <c r="A955" s="2" t="str">
        <v>SLOT48.SALARY</v>
      </c>
      <c r="B955" s="6" t="str">
        <v>SLOT48 gross salary</v>
      </c>
      <c r="C955" s="2" t="str">
        <v>EUR</v>
      </c>
      <c r="D955" s="2" t="str">
        <v>SUM</v>
      </c>
      <c r="E955" s="36">
        <f>SUM(H955:BO955)</f>
        <v>0.0</v>
      </c>
      <c r="F955" s="6" t="str">
        <v>Spare row; inactive until a hire and an exit month are entered on People_Inputs</v>
      </c>
      <c r="G955" s="2"/>
      <c r="H955" s="36">
        <f>H954*H952/12</f>
        <v>0.0</v>
      </c>
      <c r="I955" s="36">
        <f>I954*I952/12</f>
        <v>0.0</v>
      </c>
      <c r="J955" s="36">
        <f>J954*J952/12</f>
        <v>0.0</v>
      </c>
      <c r="K955" s="36">
        <f>K954*K952/12</f>
        <v>0.0</v>
      </c>
      <c r="L955" s="36">
        <f>L954*L952/12</f>
        <v>0.0</v>
      </c>
      <c r="M955" s="36">
        <f>M954*M952/12</f>
        <v>0.0</v>
      </c>
      <c r="N955" s="36">
        <f>N954*N952/12</f>
        <v>0.0</v>
      </c>
      <c r="O955" s="36">
        <f>O954*O952/12</f>
        <v>0.0</v>
      </c>
      <c r="P955" s="36">
        <f>P954*P952/12</f>
        <v>0.0</v>
      </c>
      <c r="Q955" s="36">
        <f>Q954*Q952/12</f>
        <v>0.0</v>
      </c>
      <c r="R955" s="36">
        <f>R954*R952/12</f>
        <v>0.0</v>
      </c>
      <c r="S955" s="36">
        <f>S954*S952/12</f>
        <v>0.0</v>
      </c>
      <c r="T955" s="36">
        <f>T954*T952/12</f>
        <v>0.0</v>
      </c>
      <c r="U955" s="36">
        <f>U954*U952/12</f>
        <v>0.0</v>
      </c>
      <c r="V955" s="36">
        <f>V954*V952/12</f>
        <v>0.0</v>
      </c>
      <c r="W955" s="36">
        <f>W954*W952/12</f>
        <v>0.0</v>
      </c>
      <c r="X955" s="36">
        <f>X954*X952/12</f>
        <v>0.0</v>
      </c>
      <c r="Y955" s="36">
        <f>Y954*Y952/12</f>
        <v>0.0</v>
      </c>
      <c r="Z955" s="36">
        <f>Z954*Z952/12</f>
        <v>0.0</v>
      </c>
      <c r="AA955" s="36">
        <f>AA954*AA952/12</f>
        <v>0.0</v>
      </c>
      <c r="AB955" s="36">
        <f>AB954*AB952/12</f>
        <v>0.0</v>
      </c>
      <c r="AC955" s="36">
        <f>AC954*AC952/12</f>
        <v>0.0</v>
      </c>
      <c r="AD955" s="36">
        <f>AD954*AD952/12</f>
        <v>0.0</v>
      </c>
      <c r="AE955" s="36">
        <f>AE954*AE952/12</f>
        <v>0.0</v>
      </c>
      <c r="AF955" s="36">
        <f>AF954*AF952/12</f>
        <v>0.0</v>
      </c>
      <c r="AG955" s="36">
        <f>AG954*AG952/12</f>
        <v>0.0</v>
      </c>
      <c r="AH955" s="36">
        <f>AH954*AH952/12</f>
        <v>0.0</v>
      </c>
      <c r="AI955" s="36">
        <f>AI954*AI952/12</f>
        <v>0.0</v>
      </c>
      <c r="AJ955" s="36">
        <f>AJ954*AJ952/12</f>
        <v>0.0</v>
      </c>
      <c r="AK955" s="36">
        <f>AK954*AK952/12</f>
        <v>0.0</v>
      </c>
      <c r="AL955" s="36">
        <f>AL954*AL952/12</f>
        <v>0.0</v>
      </c>
      <c r="AM955" s="36">
        <f>AM954*AM952/12</f>
        <v>0.0</v>
      </c>
      <c r="AN955" s="36">
        <f>AN954*AN952/12</f>
        <v>0.0</v>
      </c>
      <c r="AO955" s="36">
        <f>AO954*AO952/12</f>
        <v>0.0</v>
      </c>
      <c r="AP955" s="36">
        <f>AP954*AP952/12</f>
        <v>0.0</v>
      </c>
      <c r="AQ955" s="36">
        <f>AQ954*AQ952/12</f>
        <v>0.0</v>
      </c>
      <c r="AR955" s="36">
        <f>AR954*AR952/12</f>
        <v>0.0</v>
      </c>
      <c r="AS955" s="36">
        <f>AS954*AS952/12</f>
        <v>0.0</v>
      </c>
      <c r="AT955" s="36">
        <f>AT954*AT952/12</f>
        <v>0.0</v>
      </c>
      <c r="AU955" s="36">
        <f>AU954*AU952/12</f>
        <v>0.0</v>
      </c>
      <c r="AV955" s="36">
        <f>AV954*AV952/12</f>
        <v>0.0</v>
      </c>
      <c r="AW955" s="36">
        <f>AW954*AW952/12</f>
        <v>0.0</v>
      </c>
      <c r="AX955" s="36">
        <f>AX954*AX952/12</f>
        <v>0.0</v>
      </c>
      <c r="AY955" s="36">
        <f>AY954*AY952/12</f>
        <v>0.0</v>
      </c>
      <c r="AZ955" s="36">
        <f>AZ954*AZ952/12</f>
        <v>0.0</v>
      </c>
      <c r="BA955" s="36">
        <f>BA954*BA952/12</f>
        <v>0.0</v>
      </c>
      <c r="BB955" s="36">
        <f>BB954*BB952/12</f>
        <v>0.0</v>
      </c>
      <c r="BC955" s="36">
        <f>BC954*BC952/12</f>
        <v>0.0</v>
      </c>
      <c r="BD955" s="36">
        <f>BD954*BD952/12</f>
        <v>0.0</v>
      </c>
      <c r="BE955" s="36">
        <f>BE954*BE952/12</f>
        <v>0.0</v>
      </c>
      <c r="BF955" s="36">
        <f>BF954*BF952/12</f>
        <v>0.0</v>
      </c>
      <c r="BG955" s="36">
        <f>BG954*BG952/12</f>
        <v>0.0</v>
      </c>
      <c r="BH955" s="36">
        <f>BH954*BH952/12</f>
        <v>0.0</v>
      </c>
      <c r="BI955" s="36">
        <f>BI954*BI952/12</f>
        <v>0.0</v>
      </c>
      <c r="BJ955" s="36">
        <f>BJ954*BJ952/12</f>
        <v>0.0</v>
      </c>
      <c r="BK955" s="36">
        <f>BK954*BK952/12</f>
        <v>0.0</v>
      </c>
      <c r="BL955" s="36">
        <f>BL954*BL952/12</f>
        <v>0.0</v>
      </c>
      <c r="BM955" s="36">
        <f>BM954*BM952/12</f>
        <v>0.0</v>
      </c>
      <c r="BN955" s="36">
        <f>BN954*BN952/12</f>
        <v>0.0</v>
      </c>
      <c r="BO955" s="36">
        <f>BO954*BO952/12</f>
        <v>0.0</v>
      </c>
    </row>
    <row r="956" ht="28" customHeight="1">
      <c r="A956" s="2" t="str">
        <v>SLOT48.RV_BASE</v>
      </c>
      <c r="B956" s="6" t="str">
        <v>SLOT48 pension / unemployment contribution base</v>
      </c>
      <c r="C956" s="2" t="str">
        <v>EUR</v>
      </c>
      <c r="D956" s="2" t="str">
        <v>SUM</v>
      </c>
      <c r="E956" s="36">
        <f>SUM(H956:BO956)</f>
        <v>0.0</v>
      </c>
      <c r="F956" s="6" t="str">
        <v>Spare row; inactive until a hire and an exit month are entered on People_Inputs</v>
      </c>
      <c r="G956" s="2"/>
      <c r="H956" s="35">
        <f>H953*MIN(H955,'Payroll_Rates'!H12)</f>
        <v>0.0</v>
      </c>
      <c r="I956" s="35">
        <f>I953*MIN(I955,'Payroll_Rates'!I12)</f>
        <v>0.0</v>
      </c>
      <c r="J956" s="35">
        <f>J953*MIN(J955,'Payroll_Rates'!J12)</f>
        <v>0.0</v>
      </c>
      <c r="K956" s="35">
        <f>K953*MIN(K955,'Payroll_Rates'!K12)</f>
        <v>0.0</v>
      </c>
      <c r="L956" s="35">
        <f>L953*MIN(L955,'Payroll_Rates'!L12)</f>
        <v>0.0</v>
      </c>
      <c r="M956" s="35">
        <f>M953*MIN(M955,'Payroll_Rates'!M12)</f>
        <v>0.0</v>
      </c>
      <c r="N956" s="35">
        <f>N953*MIN(N955,'Payroll_Rates'!N12)</f>
        <v>0.0</v>
      </c>
      <c r="O956" s="35">
        <f>O953*MIN(O955,'Payroll_Rates'!O12)</f>
        <v>0.0</v>
      </c>
      <c r="P956" s="35">
        <f>P953*MIN(P955,'Payroll_Rates'!P12)</f>
        <v>0.0</v>
      </c>
      <c r="Q956" s="35">
        <f>Q953*MIN(Q955,'Payroll_Rates'!Q12)</f>
        <v>0.0</v>
      </c>
      <c r="R956" s="35">
        <f>R953*MIN(R955,'Payroll_Rates'!R12)</f>
        <v>0.0</v>
      </c>
      <c r="S956" s="35">
        <f>S953*MIN(S955,'Payroll_Rates'!S12)</f>
        <v>0.0</v>
      </c>
      <c r="T956" s="35">
        <f>T953*MIN(T955,'Payroll_Rates'!T12)</f>
        <v>0.0</v>
      </c>
      <c r="U956" s="35">
        <f>U953*MIN(U955,'Payroll_Rates'!U12)</f>
        <v>0.0</v>
      </c>
      <c r="V956" s="35">
        <f>V953*MIN(V955,'Payroll_Rates'!V12)</f>
        <v>0.0</v>
      </c>
      <c r="W956" s="35">
        <f>W953*MIN(W955,'Payroll_Rates'!W12)</f>
        <v>0.0</v>
      </c>
      <c r="X956" s="35">
        <f>X953*MIN(X955,'Payroll_Rates'!X12)</f>
        <v>0.0</v>
      </c>
      <c r="Y956" s="35">
        <f>Y953*MIN(Y955,'Payroll_Rates'!Y12)</f>
        <v>0.0</v>
      </c>
      <c r="Z956" s="35">
        <f>Z953*MIN(Z955,'Payroll_Rates'!Z12)</f>
        <v>0.0</v>
      </c>
      <c r="AA956" s="35">
        <f>AA953*MIN(AA955,'Payroll_Rates'!AA12)</f>
        <v>0.0</v>
      </c>
      <c r="AB956" s="35">
        <f>AB953*MIN(AB955,'Payroll_Rates'!AB12)</f>
        <v>0.0</v>
      </c>
      <c r="AC956" s="35">
        <f>AC953*MIN(AC955,'Payroll_Rates'!AC12)</f>
        <v>0.0</v>
      </c>
      <c r="AD956" s="35">
        <f>AD953*MIN(AD955,'Payroll_Rates'!AD12)</f>
        <v>0.0</v>
      </c>
      <c r="AE956" s="35">
        <f>AE953*MIN(AE955,'Payroll_Rates'!AE12)</f>
        <v>0.0</v>
      </c>
      <c r="AF956" s="35">
        <f>AF953*MIN(AF955,'Payroll_Rates'!AF12)</f>
        <v>0.0</v>
      </c>
      <c r="AG956" s="35">
        <f>AG953*MIN(AG955,'Payroll_Rates'!AG12)</f>
        <v>0.0</v>
      </c>
      <c r="AH956" s="35">
        <f>AH953*MIN(AH955,'Payroll_Rates'!AH12)</f>
        <v>0.0</v>
      </c>
      <c r="AI956" s="35">
        <f>AI953*MIN(AI955,'Payroll_Rates'!AI12)</f>
        <v>0.0</v>
      </c>
      <c r="AJ956" s="35">
        <f>AJ953*MIN(AJ955,'Payroll_Rates'!AJ12)</f>
        <v>0.0</v>
      </c>
      <c r="AK956" s="35">
        <f>AK953*MIN(AK955,'Payroll_Rates'!AK12)</f>
        <v>0.0</v>
      </c>
      <c r="AL956" s="35">
        <f>AL953*MIN(AL955,'Payroll_Rates'!AL12)</f>
        <v>0.0</v>
      </c>
      <c r="AM956" s="35">
        <f>AM953*MIN(AM955,'Payroll_Rates'!AM12)</f>
        <v>0.0</v>
      </c>
      <c r="AN956" s="35">
        <f>AN953*MIN(AN955,'Payroll_Rates'!AN12)</f>
        <v>0.0</v>
      </c>
      <c r="AO956" s="35">
        <f>AO953*MIN(AO955,'Payroll_Rates'!AO12)</f>
        <v>0.0</v>
      </c>
      <c r="AP956" s="35">
        <f>AP953*MIN(AP955,'Payroll_Rates'!AP12)</f>
        <v>0.0</v>
      </c>
      <c r="AQ956" s="35">
        <f>AQ953*MIN(AQ955,'Payroll_Rates'!AQ12)</f>
        <v>0.0</v>
      </c>
      <c r="AR956" s="35">
        <f>AR953*MIN(AR955,'Payroll_Rates'!AR12)</f>
        <v>0.0</v>
      </c>
      <c r="AS956" s="35">
        <f>AS953*MIN(AS955,'Payroll_Rates'!AS12)</f>
        <v>0.0</v>
      </c>
      <c r="AT956" s="35">
        <f>AT953*MIN(AT955,'Payroll_Rates'!AT12)</f>
        <v>0.0</v>
      </c>
      <c r="AU956" s="35">
        <f>AU953*MIN(AU955,'Payroll_Rates'!AU12)</f>
        <v>0.0</v>
      </c>
      <c r="AV956" s="35">
        <f>AV953*MIN(AV955,'Payroll_Rates'!AV12)</f>
        <v>0.0</v>
      </c>
      <c r="AW956" s="35">
        <f>AW953*MIN(AW955,'Payroll_Rates'!AW12)</f>
        <v>0.0</v>
      </c>
      <c r="AX956" s="35">
        <f>AX953*MIN(AX955,'Payroll_Rates'!AX12)</f>
        <v>0.0</v>
      </c>
      <c r="AY956" s="35">
        <f>AY953*MIN(AY955,'Payroll_Rates'!AY12)</f>
        <v>0.0</v>
      </c>
      <c r="AZ956" s="35">
        <f>AZ953*MIN(AZ955,'Payroll_Rates'!AZ12)</f>
        <v>0.0</v>
      </c>
      <c r="BA956" s="35">
        <f>BA953*MIN(BA955,'Payroll_Rates'!BA12)</f>
        <v>0.0</v>
      </c>
      <c r="BB956" s="35">
        <f>BB953*MIN(BB955,'Payroll_Rates'!BB12)</f>
        <v>0.0</v>
      </c>
      <c r="BC956" s="35">
        <f>BC953*MIN(BC955,'Payroll_Rates'!BC12)</f>
        <v>0.0</v>
      </c>
      <c r="BD956" s="35">
        <f>BD953*MIN(BD955,'Payroll_Rates'!BD12)</f>
        <v>0.0</v>
      </c>
      <c r="BE956" s="35">
        <f>BE953*MIN(BE955,'Payroll_Rates'!BE12)</f>
        <v>0.0</v>
      </c>
      <c r="BF956" s="35">
        <f>BF953*MIN(BF955,'Payroll_Rates'!BF12)</f>
        <v>0.0</v>
      </c>
      <c r="BG956" s="35">
        <f>BG953*MIN(BG955,'Payroll_Rates'!BG12)</f>
        <v>0.0</v>
      </c>
      <c r="BH956" s="35">
        <f>BH953*MIN(BH955,'Payroll_Rates'!BH12)</f>
        <v>0.0</v>
      </c>
      <c r="BI956" s="35">
        <f>BI953*MIN(BI955,'Payroll_Rates'!BI12)</f>
        <v>0.0</v>
      </c>
      <c r="BJ956" s="35">
        <f>BJ953*MIN(BJ955,'Payroll_Rates'!BJ12)</f>
        <v>0.0</v>
      </c>
      <c r="BK956" s="35">
        <f>BK953*MIN(BK955,'Payroll_Rates'!BK12)</f>
        <v>0.0</v>
      </c>
      <c r="BL956" s="35">
        <f>BL953*MIN(BL955,'Payroll_Rates'!BL12)</f>
        <v>0.0</v>
      </c>
      <c r="BM956" s="35">
        <f>BM953*MIN(BM955,'Payroll_Rates'!BM12)</f>
        <v>0.0</v>
      </c>
      <c r="BN956" s="35">
        <f>BN953*MIN(BN955,'Payroll_Rates'!BN12)</f>
        <v>0.0</v>
      </c>
      <c r="BO956" s="35">
        <f>BO953*MIN(BO955,'Payroll_Rates'!BO12)</f>
        <v>0.0</v>
      </c>
    </row>
    <row r="957" ht="28" customHeight="1">
      <c r="A957" s="2" t="str">
        <v>SLOT48.KV_BASE</v>
      </c>
      <c r="B957" s="6" t="str">
        <v>SLOT48 health / care contribution base</v>
      </c>
      <c r="C957" s="2" t="str">
        <v>EUR</v>
      </c>
      <c r="D957" s="2" t="str">
        <v>SUM</v>
      </c>
      <c r="E957" s="36">
        <f>SUM(H957:BO957)</f>
        <v>0.0</v>
      </c>
      <c r="F957" s="6" t="str">
        <v>Spare row; inactive until a hire and an exit month are entered on People_Inputs</v>
      </c>
      <c r="G957" s="2"/>
      <c r="H957" s="35">
        <f>H953*MIN(H955,'Payroll_Rates'!H13)</f>
        <v>0.0</v>
      </c>
      <c r="I957" s="35">
        <f>I953*MIN(I955,'Payroll_Rates'!I13)</f>
        <v>0.0</v>
      </c>
      <c r="J957" s="35">
        <f>J953*MIN(J955,'Payroll_Rates'!J13)</f>
        <v>0.0</v>
      </c>
      <c r="K957" s="35">
        <f>K953*MIN(K955,'Payroll_Rates'!K13)</f>
        <v>0.0</v>
      </c>
      <c r="L957" s="35">
        <f>L953*MIN(L955,'Payroll_Rates'!L13)</f>
        <v>0.0</v>
      </c>
      <c r="M957" s="35">
        <f>M953*MIN(M955,'Payroll_Rates'!M13)</f>
        <v>0.0</v>
      </c>
      <c r="N957" s="35">
        <f>N953*MIN(N955,'Payroll_Rates'!N13)</f>
        <v>0.0</v>
      </c>
      <c r="O957" s="35">
        <f>O953*MIN(O955,'Payroll_Rates'!O13)</f>
        <v>0.0</v>
      </c>
      <c r="P957" s="35">
        <f>P953*MIN(P955,'Payroll_Rates'!P13)</f>
        <v>0.0</v>
      </c>
      <c r="Q957" s="35">
        <f>Q953*MIN(Q955,'Payroll_Rates'!Q13)</f>
        <v>0.0</v>
      </c>
      <c r="R957" s="35">
        <f>R953*MIN(R955,'Payroll_Rates'!R13)</f>
        <v>0.0</v>
      </c>
      <c r="S957" s="35">
        <f>S953*MIN(S955,'Payroll_Rates'!S13)</f>
        <v>0.0</v>
      </c>
      <c r="T957" s="35">
        <f>T953*MIN(T955,'Payroll_Rates'!T13)</f>
        <v>0.0</v>
      </c>
      <c r="U957" s="35">
        <f>U953*MIN(U955,'Payroll_Rates'!U13)</f>
        <v>0.0</v>
      </c>
      <c r="V957" s="35">
        <f>V953*MIN(V955,'Payroll_Rates'!V13)</f>
        <v>0.0</v>
      </c>
      <c r="W957" s="35">
        <f>W953*MIN(W955,'Payroll_Rates'!W13)</f>
        <v>0.0</v>
      </c>
      <c r="X957" s="35">
        <f>X953*MIN(X955,'Payroll_Rates'!X13)</f>
        <v>0.0</v>
      </c>
      <c r="Y957" s="35">
        <f>Y953*MIN(Y955,'Payroll_Rates'!Y13)</f>
        <v>0.0</v>
      </c>
      <c r="Z957" s="35">
        <f>Z953*MIN(Z955,'Payroll_Rates'!Z13)</f>
        <v>0.0</v>
      </c>
      <c r="AA957" s="35">
        <f>AA953*MIN(AA955,'Payroll_Rates'!AA13)</f>
        <v>0.0</v>
      </c>
      <c r="AB957" s="35">
        <f>AB953*MIN(AB955,'Payroll_Rates'!AB13)</f>
        <v>0.0</v>
      </c>
      <c r="AC957" s="35">
        <f>AC953*MIN(AC955,'Payroll_Rates'!AC13)</f>
        <v>0.0</v>
      </c>
      <c r="AD957" s="35">
        <f>AD953*MIN(AD955,'Payroll_Rates'!AD13)</f>
        <v>0.0</v>
      </c>
      <c r="AE957" s="35">
        <f>AE953*MIN(AE955,'Payroll_Rates'!AE13)</f>
        <v>0.0</v>
      </c>
      <c r="AF957" s="35">
        <f>AF953*MIN(AF955,'Payroll_Rates'!AF13)</f>
        <v>0.0</v>
      </c>
      <c r="AG957" s="35">
        <f>AG953*MIN(AG955,'Payroll_Rates'!AG13)</f>
        <v>0.0</v>
      </c>
      <c r="AH957" s="35">
        <f>AH953*MIN(AH955,'Payroll_Rates'!AH13)</f>
        <v>0.0</v>
      </c>
      <c r="AI957" s="35">
        <f>AI953*MIN(AI955,'Payroll_Rates'!AI13)</f>
        <v>0.0</v>
      </c>
      <c r="AJ957" s="35">
        <f>AJ953*MIN(AJ955,'Payroll_Rates'!AJ13)</f>
        <v>0.0</v>
      </c>
      <c r="AK957" s="35">
        <f>AK953*MIN(AK955,'Payroll_Rates'!AK13)</f>
        <v>0.0</v>
      </c>
      <c r="AL957" s="35">
        <f>AL953*MIN(AL955,'Payroll_Rates'!AL13)</f>
        <v>0.0</v>
      </c>
      <c r="AM957" s="35">
        <f>AM953*MIN(AM955,'Payroll_Rates'!AM13)</f>
        <v>0.0</v>
      </c>
      <c r="AN957" s="35">
        <f>AN953*MIN(AN955,'Payroll_Rates'!AN13)</f>
        <v>0.0</v>
      </c>
      <c r="AO957" s="35">
        <f>AO953*MIN(AO955,'Payroll_Rates'!AO13)</f>
        <v>0.0</v>
      </c>
      <c r="AP957" s="35">
        <f>AP953*MIN(AP955,'Payroll_Rates'!AP13)</f>
        <v>0.0</v>
      </c>
      <c r="AQ957" s="35">
        <f>AQ953*MIN(AQ955,'Payroll_Rates'!AQ13)</f>
        <v>0.0</v>
      </c>
      <c r="AR957" s="35">
        <f>AR953*MIN(AR955,'Payroll_Rates'!AR13)</f>
        <v>0.0</v>
      </c>
      <c r="AS957" s="35">
        <f>AS953*MIN(AS955,'Payroll_Rates'!AS13)</f>
        <v>0.0</v>
      </c>
      <c r="AT957" s="35">
        <f>AT953*MIN(AT955,'Payroll_Rates'!AT13)</f>
        <v>0.0</v>
      </c>
      <c r="AU957" s="35">
        <f>AU953*MIN(AU955,'Payroll_Rates'!AU13)</f>
        <v>0.0</v>
      </c>
      <c r="AV957" s="35">
        <f>AV953*MIN(AV955,'Payroll_Rates'!AV13)</f>
        <v>0.0</v>
      </c>
      <c r="AW957" s="35">
        <f>AW953*MIN(AW955,'Payroll_Rates'!AW13)</f>
        <v>0.0</v>
      </c>
      <c r="AX957" s="35">
        <f>AX953*MIN(AX955,'Payroll_Rates'!AX13)</f>
        <v>0.0</v>
      </c>
      <c r="AY957" s="35">
        <f>AY953*MIN(AY955,'Payroll_Rates'!AY13)</f>
        <v>0.0</v>
      </c>
      <c r="AZ957" s="35">
        <f>AZ953*MIN(AZ955,'Payroll_Rates'!AZ13)</f>
        <v>0.0</v>
      </c>
      <c r="BA957" s="35">
        <f>BA953*MIN(BA955,'Payroll_Rates'!BA13)</f>
        <v>0.0</v>
      </c>
      <c r="BB957" s="35">
        <f>BB953*MIN(BB955,'Payroll_Rates'!BB13)</f>
        <v>0.0</v>
      </c>
      <c r="BC957" s="35">
        <f>BC953*MIN(BC955,'Payroll_Rates'!BC13)</f>
        <v>0.0</v>
      </c>
      <c r="BD957" s="35">
        <f>BD953*MIN(BD955,'Payroll_Rates'!BD13)</f>
        <v>0.0</v>
      </c>
      <c r="BE957" s="35">
        <f>BE953*MIN(BE955,'Payroll_Rates'!BE13)</f>
        <v>0.0</v>
      </c>
      <c r="BF957" s="35">
        <f>BF953*MIN(BF955,'Payroll_Rates'!BF13)</f>
        <v>0.0</v>
      </c>
      <c r="BG957" s="35">
        <f>BG953*MIN(BG955,'Payroll_Rates'!BG13)</f>
        <v>0.0</v>
      </c>
      <c r="BH957" s="35">
        <f>BH953*MIN(BH955,'Payroll_Rates'!BH13)</f>
        <v>0.0</v>
      </c>
      <c r="BI957" s="35">
        <f>BI953*MIN(BI955,'Payroll_Rates'!BI13)</f>
        <v>0.0</v>
      </c>
      <c r="BJ957" s="35">
        <f>BJ953*MIN(BJ955,'Payroll_Rates'!BJ13)</f>
        <v>0.0</v>
      </c>
      <c r="BK957" s="35">
        <f>BK953*MIN(BK955,'Payroll_Rates'!BK13)</f>
        <v>0.0</v>
      </c>
      <c r="BL957" s="35">
        <f>BL953*MIN(BL955,'Payroll_Rates'!BL13)</f>
        <v>0.0</v>
      </c>
      <c r="BM957" s="35">
        <f>BM953*MIN(BM955,'Payroll_Rates'!BM13)</f>
        <v>0.0</v>
      </c>
      <c r="BN957" s="35">
        <f>BN953*MIN(BN955,'Payroll_Rates'!BN13)</f>
        <v>0.0</v>
      </c>
      <c r="BO957" s="35">
        <f>BO953*MIN(BO955,'Payroll_Rates'!BO13)</f>
        <v>0.0</v>
      </c>
    </row>
    <row r="958" ht="28" customHeight="1">
      <c r="A958" s="2" t="str">
        <v>SLOT48.RV</v>
      </c>
      <c r="B958" s="6" t="str">
        <v>SLOT48 employer pension contribution (RV)</v>
      </c>
      <c r="C958" s="2" t="str">
        <v>EUR</v>
      </c>
      <c r="D958" s="2" t="str">
        <v>SUM</v>
      </c>
      <c r="E958" s="36">
        <f>SUM(H958:BO958)</f>
        <v>0.0</v>
      </c>
      <c r="F958" s="6" t="str">
        <v>Spare row; inactive until a hire and an exit month are entered on People_Inputs</v>
      </c>
      <c r="G958" s="2"/>
      <c r="H958" s="35">
        <f>H956*'Payroll_Rates'!H11/'Inputs'!$E$28</f>
        <v>0.0</v>
      </c>
      <c r="I958" s="35">
        <f>I956*'Payroll_Rates'!I11/'Inputs'!$E$28</f>
        <v>0.0</v>
      </c>
      <c r="J958" s="35">
        <f>J956*'Payroll_Rates'!J11/'Inputs'!$E$28</f>
        <v>0.0</v>
      </c>
      <c r="K958" s="35">
        <f>K956*'Payroll_Rates'!K11/'Inputs'!$E$28</f>
        <v>0.0</v>
      </c>
      <c r="L958" s="35">
        <f>L956*'Payroll_Rates'!L11/'Inputs'!$E$28</f>
        <v>0.0</v>
      </c>
      <c r="M958" s="35">
        <f>M956*'Payroll_Rates'!M11/'Inputs'!$E$28</f>
        <v>0.0</v>
      </c>
      <c r="N958" s="35">
        <f>N956*'Payroll_Rates'!N11/'Inputs'!$E$28</f>
        <v>0.0</v>
      </c>
      <c r="O958" s="35">
        <f>O956*'Payroll_Rates'!O11/'Inputs'!$E$28</f>
        <v>0.0</v>
      </c>
      <c r="P958" s="35">
        <f>P956*'Payroll_Rates'!P11/'Inputs'!$E$28</f>
        <v>0.0</v>
      </c>
      <c r="Q958" s="35">
        <f>Q956*'Payroll_Rates'!Q11/'Inputs'!$E$28</f>
        <v>0.0</v>
      </c>
      <c r="R958" s="35">
        <f>R956*'Payroll_Rates'!R11/'Inputs'!$E$28</f>
        <v>0.0</v>
      </c>
      <c r="S958" s="35">
        <f>S956*'Payroll_Rates'!S11/'Inputs'!$E$28</f>
        <v>0.0</v>
      </c>
      <c r="T958" s="35">
        <f>T956*'Payroll_Rates'!T11/'Inputs'!$E$28</f>
        <v>0.0</v>
      </c>
      <c r="U958" s="35">
        <f>U956*'Payroll_Rates'!U11/'Inputs'!$E$28</f>
        <v>0.0</v>
      </c>
      <c r="V958" s="35">
        <f>V956*'Payroll_Rates'!V11/'Inputs'!$E$28</f>
        <v>0.0</v>
      </c>
      <c r="W958" s="35">
        <f>W956*'Payroll_Rates'!W11/'Inputs'!$E$28</f>
        <v>0.0</v>
      </c>
      <c r="X958" s="35">
        <f>X956*'Payroll_Rates'!X11/'Inputs'!$E$28</f>
        <v>0.0</v>
      </c>
      <c r="Y958" s="35">
        <f>Y956*'Payroll_Rates'!Y11/'Inputs'!$E$28</f>
        <v>0.0</v>
      </c>
      <c r="Z958" s="35">
        <f>Z956*'Payroll_Rates'!Z11/'Inputs'!$E$28</f>
        <v>0.0</v>
      </c>
      <c r="AA958" s="35">
        <f>AA956*'Payroll_Rates'!AA11/'Inputs'!$E$28</f>
        <v>0.0</v>
      </c>
      <c r="AB958" s="35">
        <f>AB956*'Payroll_Rates'!AB11/'Inputs'!$E$28</f>
        <v>0.0</v>
      </c>
      <c r="AC958" s="35">
        <f>AC956*'Payroll_Rates'!AC11/'Inputs'!$E$28</f>
        <v>0.0</v>
      </c>
      <c r="AD958" s="35">
        <f>AD956*'Payroll_Rates'!AD11/'Inputs'!$E$28</f>
        <v>0.0</v>
      </c>
      <c r="AE958" s="35">
        <f>AE956*'Payroll_Rates'!AE11/'Inputs'!$E$28</f>
        <v>0.0</v>
      </c>
      <c r="AF958" s="35">
        <f>AF956*'Payroll_Rates'!AF11/'Inputs'!$E$28</f>
        <v>0.0</v>
      </c>
      <c r="AG958" s="35">
        <f>AG956*'Payroll_Rates'!AG11/'Inputs'!$E$28</f>
        <v>0.0</v>
      </c>
      <c r="AH958" s="35">
        <f>AH956*'Payroll_Rates'!AH11/'Inputs'!$E$28</f>
        <v>0.0</v>
      </c>
      <c r="AI958" s="35">
        <f>AI956*'Payroll_Rates'!AI11/'Inputs'!$E$28</f>
        <v>0.0</v>
      </c>
      <c r="AJ958" s="35">
        <f>AJ956*'Payroll_Rates'!AJ11/'Inputs'!$E$28</f>
        <v>0.0</v>
      </c>
      <c r="AK958" s="35">
        <f>AK956*'Payroll_Rates'!AK11/'Inputs'!$E$28</f>
        <v>0.0</v>
      </c>
      <c r="AL958" s="35">
        <f>AL956*'Payroll_Rates'!AL11/'Inputs'!$E$28</f>
        <v>0.0</v>
      </c>
      <c r="AM958" s="35">
        <f>AM956*'Payroll_Rates'!AM11/'Inputs'!$E$28</f>
        <v>0.0</v>
      </c>
      <c r="AN958" s="35">
        <f>AN956*'Payroll_Rates'!AN11/'Inputs'!$E$28</f>
        <v>0.0</v>
      </c>
      <c r="AO958" s="35">
        <f>AO956*'Payroll_Rates'!AO11/'Inputs'!$E$28</f>
        <v>0.0</v>
      </c>
      <c r="AP958" s="35">
        <f>AP956*'Payroll_Rates'!AP11/'Inputs'!$E$28</f>
        <v>0.0</v>
      </c>
      <c r="AQ958" s="35">
        <f>AQ956*'Payroll_Rates'!AQ11/'Inputs'!$E$28</f>
        <v>0.0</v>
      </c>
      <c r="AR958" s="35">
        <f>AR956*'Payroll_Rates'!AR11/'Inputs'!$E$28</f>
        <v>0.0</v>
      </c>
      <c r="AS958" s="35">
        <f>AS956*'Payroll_Rates'!AS11/'Inputs'!$E$28</f>
        <v>0.0</v>
      </c>
      <c r="AT958" s="35">
        <f>AT956*'Payroll_Rates'!AT11/'Inputs'!$E$28</f>
        <v>0.0</v>
      </c>
      <c r="AU958" s="35">
        <f>AU956*'Payroll_Rates'!AU11/'Inputs'!$E$28</f>
        <v>0.0</v>
      </c>
      <c r="AV958" s="35">
        <f>AV956*'Payroll_Rates'!AV11/'Inputs'!$E$28</f>
        <v>0.0</v>
      </c>
      <c r="AW958" s="35">
        <f>AW956*'Payroll_Rates'!AW11/'Inputs'!$E$28</f>
        <v>0.0</v>
      </c>
      <c r="AX958" s="35">
        <f>AX956*'Payroll_Rates'!AX11/'Inputs'!$E$28</f>
        <v>0.0</v>
      </c>
      <c r="AY958" s="35">
        <f>AY956*'Payroll_Rates'!AY11/'Inputs'!$E$28</f>
        <v>0.0</v>
      </c>
      <c r="AZ958" s="35">
        <f>AZ956*'Payroll_Rates'!AZ11/'Inputs'!$E$28</f>
        <v>0.0</v>
      </c>
      <c r="BA958" s="35">
        <f>BA956*'Payroll_Rates'!BA11/'Inputs'!$E$28</f>
        <v>0.0</v>
      </c>
      <c r="BB958" s="35">
        <f>BB956*'Payroll_Rates'!BB11/'Inputs'!$E$28</f>
        <v>0.0</v>
      </c>
      <c r="BC958" s="35">
        <f>BC956*'Payroll_Rates'!BC11/'Inputs'!$E$28</f>
        <v>0.0</v>
      </c>
      <c r="BD958" s="35">
        <f>BD956*'Payroll_Rates'!BD11/'Inputs'!$E$28</f>
        <v>0.0</v>
      </c>
      <c r="BE958" s="35">
        <f>BE956*'Payroll_Rates'!BE11/'Inputs'!$E$28</f>
        <v>0.0</v>
      </c>
      <c r="BF958" s="35">
        <f>BF956*'Payroll_Rates'!BF11/'Inputs'!$E$28</f>
        <v>0.0</v>
      </c>
      <c r="BG958" s="35">
        <f>BG956*'Payroll_Rates'!BG11/'Inputs'!$E$28</f>
        <v>0.0</v>
      </c>
      <c r="BH958" s="35">
        <f>BH956*'Payroll_Rates'!BH11/'Inputs'!$E$28</f>
        <v>0.0</v>
      </c>
      <c r="BI958" s="35">
        <f>BI956*'Payroll_Rates'!BI11/'Inputs'!$E$28</f>
        <v>0.0</v>
      </c>
      <c r="BJ958" s="35">
        <f>BJ956*'Payroll_Rates'!BJ11/'Inputs'!$E$28</f>
        <v>0.0</v>
      </c>
      <c r="BK958" s="35">
        <f>BK956*'Payroll_Rates'!BK11/'Inputs'!$E$28</f>
        <v>0.0</v>
      </c>
      <c r="BL958" s="35">
        <f>BL956*'Payroll_Rates'!BL11/'Inputs'!$E$28</f>
        <v>0.0</v>
      </c>
      <c r="BM958" s="35">
        <f>BM956*'Payroll_Rates'!BM11/'Inputs'!$E$28</f>
        <v>0.0</v>
      </c>
      <c r="BN958" s="35">
        <f>BN956*'Payroll_Rates'!BN11/'Inputs'!$E$28</f>
        <v>0.0</v>
      </c>
      <c r="BO958" s="35">
        <f>BO956*'Payroll_Rates'!BO11/'Inputs'!$E$28</f>
        <v>0.0</v>
      </c>
    </row>
    <row r="959" ht="28" customHeight="1">
      <c r="A959" s="2" t="str">
        <v>SLOT48.AV</v>
      </c>
      <c r="B959" s="6" t="str">
        <v>SLOT48 employer unemployment contribution (AV)</v>
      </c>
      <c r="C959" s="2" t="str">
        <v>EUR</v>
      </c>
      <c r="D959" s="2" t="str">
        <v>SUM</v>
      </c>
      <c r="E959" s="36">
        <f>SUM(H959:BO959)</f>
        <v>0.0</v>
      </c>
      <c r="F959" s="6" t="str">
        <v>Spare row; inactive until a hire and an exit month are entered on People_Inputs</v>
      </c>
      <c r="G959" s="2"/>
      <c r="H959" s="35">
        <f>H956*'Inputs'!$E$13/'Inputs'!$E$28</f>
        <v>0.0</v>
      </c>
      <c r="I959" s="35">
        <f>I956*'Inputs'!$E$13/'Inputs'!$E$28</f>
        <v>0.0</v>
      </c>
      <c r="J959" s="35">
        <f>J956*'Inputs'!$E$13/'Inputs'!$E$28</f>
        <v>0.0</v>
      </c>
      <c r="K959" s="35">
        <f>K956*'Inputs'!$E$13/'Inputs'!$E$28</f>
        <v>0.0</v>
      </c>
      <c r="L959" s="35">
        <f>L956*'Inputs'!$E$13/'Inputs'!$E$28</f>
        <v>0.0</v>
      </c>
      <c r="M959" s="35">
        <f>M956*'Inputs'!$E$13/'Inputs'!$E$28</f>
        <v>0.0</v>
      </c>
      <c r="N959" s="35">
        <f>N956*'Inputs'!$E$13/'Inputs'!$E$28</f>
        <v>0.0</v>
      </c>
      <c r="O959" s="35">
        <f>O956*'Inputs'!$E$13/'Inputs'!$E$28</f>
        <v>0.0</v>
      </c>
      <c r="P959" s="35">
        <f>P956*'Inputs'!$E$13/'Inputs'!$E$28</f>
        <v>0.0</v>
      </c>
      <c r="Q959" s="35">
        <f>Q956*'Inputs'!$E$13/'Inputs'!$E$28</f>
        <v>0.0</v>
      </c>
      <c r="R959" s="35">
        <f>R956*'Inputs'!$E$13/'Inputs'!$E$28</f>
        <v>0.0</v>
      </c>
      <c r="S959" s="35">
        <f>S956*'Inputs'!$E$13/'Inputs'!$E$28</f>
        <v>0.0</v>
      </c>
      <c r="T959" s="35">
        <f>T956*'Inputs'!$E$13/'Inputs'!$E$28</f>
        <v>0.0</v>
      </c>
      <c r="U959" s="35">
        <f>U956*'Inputs'!$E$13/'Inputs'!$E$28</f>
        <v>0.0</v>
      </c>
      <c r="V959" s="35">
        <f>V956*'Inputs'!$E$13/'Inputs'!$E$28</f>
        <v>0.0</v>
      </c>
      <c r="W959" s="35">
        <f>W956*'Inputs'!$E$13/'Inputs'!$E$28</f>
        <v>0.0</v>
      </c>
      <c r="X959" s="35">
        <f>X956*'Inputs'!$E$13/'Inputs'!$E$28</f>
        <v>0.0</v>
      </c>
      <c r="Y959" s="35">
        <f>Y956*'Inputs'!$E$13/'Inputs'!$E$28</f>
        <v>0.0</v>
      </c>
      <c r="Z959" s="35">
        <f>Z956*'Inputs'!$E$13/'Inputs'!$E$28</f>
        <v>0.0</v>
      </c>
      <c r="AA959" s="35">
        <f>AA956*'Inputs'!$E$13/'Inputs'!$E$28</f>
        <v>0.0</v>
      </c>
      <c r="AB959" s="35">
        <f>AB956*'Inputs'!$E$13/'Inputs'!$E$28</f>
        <v>0.0</v>
      </c>
      <c r="AC959" s="35">
        <f>AC956*'Inputs'!$E$13/'Inputs'!$E$28</f>
        <v>0.0</v>
      </c>
      <c r="AD959" s="35">
        <f>AD956*'Inputs'!$E$13/'Inputs'!$E$28</f>
        <v>0.0</v>
      </c>
      <c r="AE959" s="35">
        <f>AE956*'Inputs'!$E$13/'Inputs'!$E$28</f>
        <v>0.0</v>
      </c>
      <c r="AF959" s="35">
        <f>AF956*'Inputs'!$E$13/'Inputs'!$E$28</f>
        <v>0.0</v>
      </c>
      <c r="AG959" s="35">
        <f>AG956*'Inputs'!$E$13/'Inputs'!$E$28</f>
        <v>0.0</v>
      </c>
      <c r="AH959" s="35">
        <f>AH956*'Inputs'!$E$13/'Inputs'!$E$28</f>
        <v>0.0</v>
      </c>
      <c r="AI959" s="35">
        <f>AI956*'Inputs'!$E$13/'Inputs'!$E$28</f>
        <v>0.0</v>
      </c>
      <c r="AJ959" s="35">
        <f>AJ956*'Inputs'!$E$13/'Inputs'!$E$28</f>
        <v>0.0</v>
      </c>
      <c r="AK959" s="35">
        <f>AK956*'Inputs'!$E$13/'Inputs'!$E$28</f>
        <v>0.0</v>
      </c>
      <c r="AL959" s="35">
        <f>AL956*'Inputs'!$E$13/'Inputs'!$E$28</f>
        <v>0.0</v>
      </c>
      <c r="AM959" s="35">
        <f>AM956*'Inputs'!$E$13/'Inputs'!$E$28</f>
        <v>0.0</v>
      </c>
      <c r="AN959" s="35">
        <f>AN956*'Inputs'!$E$13/'Inputs'!$E$28</f>
        <v>0.0</v>
      </c>
      <c r="AO959" s="35">
        <f>AO956*'Inputs'!$E$13/'Inputs'!$E$28</f>
        <v>0.0</v>
      </c>
      <c r="AP959" s="35">
        <f>AP956*'Inputs'!$E$13/'Inputs'!$E$28</f>
        <v>0.0</v>
      </c>
      <c r="AQ959" s="35">
        <f>AQ956*'Inputs'!$E$13/'Inputs'!$E$28</f>
        <v>0.0</v>
      </c>
      <c r="AR959" s="35">
        <f>AR956*'Inputs'!$E$13/'Inputs'!$E$28</f>
        <v>0.0</v>
      </c>
      <c r="AS959" s="35">
        <f>AS956*'Inputs'!$E$13/'Inputs'!$E$28</f>
        <v>0.0</v>
      </c>
      <c r="AT959" s="35">
        <f>AT956*'Inputs'!$E$13/'Inputs'!$E$28</f>
        <v>0.0</v>
      </c>
      <c r="AU959" s="35">
        <f>AU956*'Inputs'!$E$13/'Inputs'!$E$28</f>
        <v>0.0</v>
      </c>
      <c r="AV959" s="35">
        <f>AV956*'Inputs'!$E$13/'Inputs'!$E$28</f>
        <v>0.0</v>
      </c>
      <c r="AW959" s="35">
        <f>AW956*'Inputs'!$E$13/'Inputs'!$E$28</f>
        <v>0.0</v>
      </c>
      <c r="AX959" s="35">
        <f>AX956*'Inputs'!$E$13/'Inputs'!$E$28</f>
        <v>0.0</v>
      </c>
      <c r="AY959" s="35">
        <f>AY956*'Inputs'!$E$13/'Inputs'!$E$28</f>
        <v>0.0</v>
      </c>
      <c r="AZ959" s="35">
        <f>AZ956*'Inputs'!$E$13/'Inputs'!$E$28</f>
        <v>0.0</v>
      </c>
      <c r="BA959" s="35">
        <f>BA956*'Inputs'!$E$13/'Inputs'!$E$28</f>
        <v>0.0</v>
      </c>
      <c r="BB959" s="35">
        <f>BB956*'Inputs'!$E$13/'Inputs'!$E$28</f>
        <v>0.0</v>
      </c>
      <c r="BC959" s="35">
        <f>BC956*'Inputs'!$E$13/'Inputs'!$E$28</f>
        <v>0.0</v>
      </c>
      <c r="BD959" s="35">
        <f>BD956*'Inputs'!$E$13/'Inputs'!$E$28</f>
        <v>0.0</v>
      </c>
      <c r="BE959" s="35">
        <f>BE956*'Inputs'!$E$13/'Inputs'!$E$28</f>
        <v>0.0</v>
      </c>
      <c r="BF959" s="35">
        <f>BF956*'Inputs'!$E$13/'Inputs'!$E$28</f>
        <v>0.0</v>
      </c>
      <c r="BG959" s="35">
        <f>BG956*'Inputs'!$E$13/'Inputs'!$E$28</f>
        <v>0.0</v>
      </c>
      <c r="BH959" s="35">
        <f>BH956*'Inputs'!$E$13/'Inputs'!$E$28</f>
        <v>0.0</v>
      </c>
      <c r="BI959" s="35">
        <f>BI956*'Inputs'!$E$13/'Inputs'!$E$28</f>
        <v>0.0</v>
      </c>
      <c r="BJ959" s="35">
        <f>BJ956*'Inputs'!$E$13/'Inputs'!$E$28</f>
        <v>0.0</v>
      </c>
      <c r="BK959" s="35">
        <f>BK956*'Inputs'!$E$13/'Inputs'!$E$28</f>
        <v>0.0</v>
      </c>
      <c r="BL959" s="35">
        <f>BL956*'Inputs'!$E$13/'Inputs'!$E$28</f>
        <v>0.0</v>
      </c>
      <c r="BM959" s="35">
        <f>BM956*'Inputs'!$E$13/'Inputs'!$E$28</f>
        <v>0.0</v>
      </c>
      <c r="BN959" s="35">
        <f>BN956*'Inputs'!$E$13/'Inputs'!$E$28</f>
        <v>0.0</v>
      </c>
      <c r="BO959" s="35">
        <f>BO956*'Inputs'!$E$13/'Inputs'!$E$28</f>
        <v>0.0</v>
      </c>
    </row>
    <row r="960" ht="28" customHeight="1">
      <c r="A960" s="2" t="str">
        <v>SLOT48.KV</v>
      </c>
      <c r="B960" s="6" t="str">
        <v>SLOT48 employer health contribution (KV)</v>
      </c>
      <c r="C960" s="2" t="str">
        <v>EUR</v>
      </c>
      <c r="D960" s="2" t="str">
        <v>SUM</v>
      </c>
      <c r="E960" s="36">
        <f>SUM(H960:BO960)</f>
        <v>0.0</v>
      </c>
      <c r="F960" s="6" t="str">
        <v>Spare row; inactive until a hire and an exit month are entered on People_Inputs</v>
      </c>
      <c r="G960" s="2"/>
      <c r="H960" s="35">
        <f>H957*('Inputs'!$E$14+'Inputs'!$E$15)/'Inputs'!$E$28</f>
        <v>0.0</v>
      </c>
      <c r="I960" s="35">
        <f>I957*('Inputs'!$E$14+'Inputs'!$E$15)/'Inputs'!$E$28</f>
        <v>0.0</v>
      </c>
      <c r="J960" s="35">
        <f>J957*('Inputs'!$E$14+'Inputs'!$E$15)/'Inputs'!$E$28</f>
        <v>0.0</v>
      </c>
      <c r="K960" s="35">
        <f>K957*('Inputs'!$E$14+'Inputs'!$E$15)/'Inputs'!$E$28</f>
        <v>0.0</v>
      </c>
      <c r="L960" s="35">
        <f>L957*('Inputs'!$E$14+'Inputs'!$E$15)/'Inputs'!$E$28</f>
        <v>0.0</v>
      </c>
      <c r="M960" s="35">
        <f>M957*('Inputs'!$E$14+'Inputs'!$E$15)/'Inputs'!$E$28</f>
        <v>0.0</v>
      </c>
      <c r="N960" s="35">
        <f>N957*('Inputs'!$E$14+'Inputs'!$E$15)/'Inputs'!$E$28</f>
        <v>0.0</v>
      </c>
      <c r="O960" s="35">
        <f>O957*('Inputs'!$E$14+'Inputs'!$E$15)/'Inputs'!$E$28</f>
        <v>0.0</v>
      </c>
      <c r="P960" s="35">
        <f>P957*('Inputs'!$E$14+'Inputs'!$E$15)/'Inputs'!$E$28</f>
        <v>0.0</v>
      </c>
      <c r="Q960" s="35">
        <f>Q957*('Inputs'!$E$14+'Inputs'!$E$15)/'Inputs'!$E$28</f>
        <v>0.0</v>
      </c>
      <c r="R960" s="35">
        <f>R957*('Inputs'!$E$14+'Inputs'!$E$15)/'Inputs'!$E$28</f>
        <v>0.0</v>
      </c>
      <c r="S960" s="35">
        <f>S957*('Inputs'!$E$14+'Inputs'!$E$15)/'Inputs'!$E$28</f>
        <v>0.0</v>
      </c>
      <c r="T960" s="35">
        <f>T957*('Inputs'!$E$14+'Inputs'!$E$15)/'Inputs'!$E$28</f>
        <v>0.0</v>
      </c>
      <c r="U960" s="35">
        <f>U957*('Inputs'!$E$14+'Inputs'!$E$15)/'Inputs'!$E$28</f>
        <v>0.0</v>
      </c>
      <c r="V960" s="35">
        <f>V957*('Inputs'!$E$14+'Inputs'!$E$15)/'Inputs'!$E$28</f>
        <v>0.0</v>
      </c>
      <c r="W960" s="35">
        <f>W957*('Inputs'!$E$14+'Inputs'!$E$15)/'Inputs'!$E$28</f>
        <v>0.0</v>
      </c>
      <c r="X960" s="35">
        <f>X957*('Inputs'!$E$14+'Inputs'!$E$15)/'Inputs'!$E$28</f>
        <v>0.0</v>
      </c>
      <c r="Y960" s="35">
        <f>Y957*('Inputs'!$E$14+'Inputs'!$E$15)/'Inputs'!$E$28</f>
        <v>0.0</v>
      </c>
      <c r="Z960" s="35">
        <f>Z957*('Inputs'!$E$14+'Inputs'!$E$15)/'Inputs'!$E$28</f>
        <v>0.0</v>
      </c>
      <c r="AA960" s="35">
        <f>AA957*('Inputs'!$E$14+'Inputs'!$E$15)/'Inputs'!$E$28</f>
        <v>0.0</v>
      </c>
      <c r="AB960" s="35">
        <f>AB957*('Inputs'!$E$14+'Inputs'!$E$15)/'Inputs'!$E$28</f>
        <v>0.0</v>
      </c>
      <c r="AC960" s="35">
        <f>AC957*('Inputs'!$E$14+'Inputs'!$E$15)/'Inputs'!$E$28</f>
        <v>0.0</v>
      </c>
      <c r="AD960" s="35">
        <f>AD957*('Inputs'!$E$14+'Inputs'!$E$15)/'Inputs'!$E$28</f>
        <v>0.0</v>
      </c>
      <c r="AE960" s="35">
        <f>AE957*('Inputs'!$E$14+'Inputs'!$E$15)/'Inputs'!$E$28</f>
        <v>0.0</v>
      </c>
      <c r="AF960" s="35">
        <f>AF957*('Inputs'!$E$14+'Inputs'!$E$15)/'Inputs'!$E$28</f>
        <v>0.0</v>
      </c>
      <c r="AG960" s="35">
        <f>AG957*('Inputs'!$E$14+'Inputs'!$E$15)/'Inputs'!$E$28</f>
        <v>0.0</v>
      </c>
      <c r="AH960" s="35">
        <f>AH957*('Inputs'!$E$14+'Inputs'!$E$15)/'Inputs'!$E$28</f>
        <v>0.0</v>
      </c>
      <c r="AI960" s="35">
        <f>AI957*('Inputs'!$E$14+'Inputs'!$E$15)/'Inputs'!$E$28</f>
        <v>0.0</v>
      </c>
      <c r="AJ960" s="35">
        <f>AJ957*('Inputs'!$E$14+'Inputs'!$E$15)/'Inputs'!$E$28</f>
        <v>0.0</v>
      </c>
      <c r="AK960" s="35">
        <f>AK957*('Inputs'!$E$14+'Inputs'!$E$15)/'Inputs'!$E$28</f>
        <v>0.0</v>
      </c>
      <c r="AL960" s="35">
        <f>AL957*('Inputs'!$E$14+'Inputs'!$E$15)/'Inputs'!$E$28</f>
        <v>0.0</v>
      </c>
      <c r="AM960" s="35">
        <f>AM957*('Inputs'!$E$14+'Inputs'!$E$15)/'Inputs'!$E$28</f>
        <v>0.0</v>
      </c>
      <c r="AN960" s="35">
        <f>AN957*('Inputs'!$E$14+'Inputs'!$E$15)/'Inputs'!$E$28</f>
        <v>0.0</v>
      </c>
      <c r="AO960" s="35">
        <f>AO957*('Inputs'!$E$14+'Inputs'!$E$15)/'Inputs'!$E$28</f>
        <v>0.0</v>
      </c>
      <c r="AP960" s="35">
        <f>AP957*('Inputs'!$E$14+'Inputs'!$E$15)/'Inputs'!$E$28</f>
        <v>0.0</v>
      </c>
      <c r="AQ960" s="35">
        <f>AQ957*('Inputs'!$E$14+'Inputs'!$E$15)/'Inputs'!$E$28</f>
        <v>0.0</v>
      </c>
      <c r="AR960" s="35">
        <f>AR957*('Inputs'!$E$14+'Inputs'!$E$15)/'Inputs'!$E$28</f>
        <v>0.0</v>
      </c>
      <c r="AS960" s="35">
        <f>AS957*('Inputs'!$E$14+'Inputs'!$E$15)/'Inputs'!$E$28</f>
        <v>0.0</v>
      </c>
      <c r="AT960" s="35">
        <f>AT957*('Inputs'!$E$14+'Inputs'!$E$15)/'Inputs'!$E$28</f>
        <v>0.0</v>
      </c>
      <c r="AU960" s="35">
        <f>AU957*('Inputs'!$E$14+'Inputs'!$E$15)/'Inputs'!$E$28</f>
        <v>0.0</v>
      </c>
      <c r="AV960" s="35">
        <f>AV957*('Inputs'!$E$14+'Inputs'!$E$15)/'Inputs'!$E$28</f>
        <v>0.0</v>
      </c>
      <c r="AW960" s="35">
        <f>AW957*('Inputs'!$E$14+'Inputs'!$E$15)/'Inputs'!$E$28</f>
        <v>0.0</v>
      </c>
      <c r="AX960" s="35">
        <f>AX957*('Inputs'!$E$14+'Inputs'!$E$15)/'Inputs'!$E$28</f>
        <v>0.0</v>
      </c>
      <c r="AY960" s="35">
        <f>AY957*('Inputs'!$E$14+'Inputs'!$E$15)/'Inputs'!$E$28</f>
        <v>0.0</v>
      </c>
      <c r="AZ960" s="35">
        <f>AZ957*('Inputs'!$E$14+'Inputs'!$E$15)/'Inputs'!$E$28</f>
        <v>0.0</v>
      </c>
      <c r="BA960" s="35">
        <f>BA957*('Inputs'!$E$14+'Inputs'!$E$15)/'Inputs'!$E$28</f>
        <v>0.0</v>
      </c>
      <c r="BB960" s="35">
        <f>BB957*('Inputs'!$E$14+'Inputs'!$E$15)/'Inputs'!$E$28</f>
        <v>0.0</v>
      </c>
      <c r="BC960" s="35">
        <f>BC957*('Inputs'!$E$14+'Inputs'!$E$15)/'Inputs'!$E$28</f>
        <v>0.0</v>
      </c>
      <c r="BD960" s="35">
        <f>BD957*('Inputs'!$E$14+'Inputs'!$E$15)/'Inputs'!$E$28</f>
        <v>0.0</v>
      </c>
      <c r="BE960" s="35">
        <f>BE957*('Inputs'!$E$14+'Inputs'!$E$15)/'Inputs'!$E$28</f>
        <v>0.0</v>
      </c>
      <c r="BF960" s="35">
        <f>BF957*('Inputs'!$E$14+'Inputs'!$E$15)/'Inputs'!$E$28</f>
        <v>0.0</v>
      </c>
      <c r="BG960" s="35">
        <f>BG957*('Inputs'!$E$14+'Inputs'!$E$15)/'Inputs'!$E$28</f>
        <v>0.0</v>
      </c>
      <c r="BH960" s="35">
        <f>BH957*('Inputs'!$E$14+'Inputs'!$E$15)/'Inputs'!$E$28</f>
        <v>0.0</v>
      </c>
      <c r="BI960" s="35">
        <f>BI957*('Inputs'!$E$14+'Inputs'!$E$15)/'Inputs'!$E$28</f>
        <v>0.0</v>
      </c>
      <c r="BJ960" s="35">
        <f>BJ957*('Inputs'!$E$14+'Inputs'!$E$15)/'Inputs'!$E$28</f>
        <v>0.0</v>
      </c>
      <c r="BK960" s="35">
        <f>BK957*('Inputs'!$E$14+'Inputs'!$E$15)/'Inputs'!$E$28</f>
        <v>0.0</v>
      </c>
      <c r="BL960" s="35">
        <f>BL957*('Inputs'!$E$14+'Inputs'!$E$15)/'Inputs'!$E$28</f>
        <v>0.0</v>
      </c>
      <c r="BM960" s="35">
        <f>BM957*('Inputs'!$E$14+'Inputs'!$E$15)/'Inputs'!$E$28</f>
        <v>0.0</v>
      </c>
      <c r="BN960" s="35">
        <f>BN957*('Inputs'!$E$14+'Inputs'!$E$15)/'Inputs'!$E$28</f>
        <v>0.0</v>
      </c>
      <c r="BO960" s="35">
        <f>BO957*('Inputs'!$E$14+'Inputs'!$E$15)/'Inputs'!$E$28</f>
        <v>0.0</v>
      </c>
    </row>
    <row r="961" ht="28" customHeight="1">
      <c r="A961" s="2" t="str">
        <v>SLOT48.PV</v>
      </c>
      <c r="B961" s="6" t="str">
        <v>SLOT48 employer care contribution (PV)</v>
      </c>
      <c r="C961" s="2" t="str">
        <v>EUR</v>
      </c>
      <c r="D961" s="2" t="str">
        <v>SUM</v>
      </c>
      <c r="E961" s="36">
        <f>SUM(H961:BO961)</f>
        <v>0.0</v>
      </c>
      <c r="F961" s="6" t="str">
        <v>Spare row; inactive until a hire and an exit month are entered on People_Inputs</v>
      </c>
      <c r="G961" s="2"/>
      <c r="H961" s="35">
        <f>H957*'Inputs'!$E$16/'Inputs'!$E$28</f>
        <v>0.0</v>
      </c>
      <c r="I961" s="35">
        <f>I957*'Inputs'!$E$16/'Inputs'!$E$28</f>
        <v>0.0</v>
      </c>
      <c r="J961" s="35">
        <f>J957*'Inputs'!$E$16/'Inputs'!$E$28</f>
        <v>0.0</v>
      </c>
      <c r="K961" s="35">
        <f>K957*'Inputs'!$E$16/'Inputs'!$E$28</f>
        <v>0.0</v>
      </c>
      <c r="L961" s="35">
        <f>L957*'Inputs'!$E$16/'Inputs'!$E$28</f>
        <v>0.0</v>
      </c>
      <c r="M961" s="35">
        <f>M957*'Inputs'!$E$16/'Inputs'!$E$28</f>
        <v>0.0</v>
      </c>
      <c r="N961" s="35">
        <f>N957*'Inputs'!$E$16/'Inputs'!$E$28</f>
        <v>0.0</v>
      </c>
      <c r="O961" s="35">
        <f>O957*'Inputs'!$E$16/'Inputs'!$E$28</f>
        <v>0.0</v>
      </c>
      <c r="P961" s="35">
        <f>P957*'Inputs'!$E$16/'Inputs'!$E$28</f>
        <v>0.0</v>
      </c>
      <c r="Q961" s="35">
        <f>Q957*'Inputs'!$E$16/'Inputs'!$E$28</f>
        <v>0.0</v>
      </c>
      <c r="R961" s="35">
        <f>R957*'Inputs'!$E$16/'Inputs'!$E$28</f>
        <v>0.0</v>
      </c>
      <c r="S961" s="35">
        <f>S957*'Inputs'!$E$16/'Inputs'!$E$28</f>
        <v>0.0</v>
      </c>
      <c r="T961" s="35">
        <f>T957*'Inputs'!$E$16/'Inputs'!$E$28</f>
        <v>0.0</v>
      </c>
      <c r="U961" s="35">
        <f>U957*'Inputs'!$E$16/'Inputs'!$E$28</f>
        <v>0.0</v>
      </c>
      <c r="V961" s="35">
        <f>V957*'Inputs'!$E$16/'Inputs'!$E$28</f>
        <v>0.0</v>
      </c>
      <c r="W961" s="35">
        <f>W957*'Inputs'!$E$16/'Inputs'!$E$28</f>
        <v>0.0</v>
      </c>
      <c r="X961" s="35">
        <f>X957*'Inputs'!$E$16/'Inputs'!$E$28</f>
        <v>0.0</v>
      </c>
      <c r="Y961" s="35">
        <f>Y957*'Inputs'!$E$16/'Inputs'!$E$28</f>
        <v>0.0</v>
      </c>
      <c r="Z961" s="35">
        <f>Z957*'Inputs'!$E$16/'Inputs'!$E$28</f>
        <v>0.0</v>
      </c>
      <c r="AA961" s="35">
        <f>AA957*'Inputs'!$E$16/'Inputs'!$E$28</f>
        <v>0.0</v>
      </c>
      <c r="AB961" s="35">
        <f>AB957*'Inputs'!$E$16/'Inputs'!$E$28</f>
        <v>0.0</v>
      </c>
      <c r="AC961" s="35">
        <f>AC957*'Inputs'!$E$16/'Inputs'!$E$28</f>
        <v>0.0</v>
      </c>
      <c r="AD961" s="35">
        <f>AD957*'Inputs'!$E$16/'Inputs'!$E$28</f>
        <v>0.0</v>
      </c>
      <c r="AE961" s="35">
        <f>AE957*'Inputs'!$E$16/'Inputs'!$E$28</f>
        <v>0.0</v>
      </c>
      <c r="AF961" s="35">
        <f>AF957*'Inputs'!$E$16/'Inputs'!$E$28</f>
        <v>0.0</v>
      </c>
      <c r="AG961" s="35">
        <f>AG957*'Inputs'!$E$16/'Inputs'!$E$28</f>
        <v>0.0</v>
      </c>
      <c r="AH961" s="35">
        <f>AH957*'Inputs'!$E$16/'Inputs'!$E$28</f>
        <v>0.0</v>
      </c>
      <c r="AI961" s="35">
        <f>AI957*'Inputs'!$E$16/'Inputs'!$E$28</f>
        <v>0.0</v>
      </c>
      <c r="AJ961" s="35">
        <f>AJ957*'Inputs'!$E$16/'Inputs'!$E$28</f>
        <v>0.0</v>
      </c>
      <c r="AK961" s="35">
        <f>AK957*'Inputs'!$E$16/'Inputs'!$E$28</f>
        <v>0.0</v>
      </c>
      <c r="AL961" s="35">
        <f>AL957*'Inputs'!$E$16/'Inputs'!$E$28</f>
        <v>0.0</v>
      </c>
      <c r="AM961" s="35">
        <f>AM957*'Inputs'!$E$16/'Inputs'!$E$28</f>
        <v>0.0</v>
      </c>
      <c r="AN961" s="35">
        <f>AN957*'Inputs'!$E$16/'Inputs'!$E$28</f>
        <v>0.0</v>
      </c>
      <c r="AO961" s="35">
        <f>AO957*'Inputs'!$E$16/'Inputs'!$E$28</f>
        <v>0.0</v>
      </c>
      <c r="AP961" s="35">
        <f>AP957*'Inputs'!$E$16/'Inputs'!$E$28</f>
        <v>0.0</v>
      </c>
      <c r="AQ961" s="35">
        <f>AQ957*'Inputs'!$E$16/'Inputs'!$E$28</f>
        <v>0.0</v>
      </c>
      <c r="AR961" s="35">
        <f>AR957*'Inputs'!$E$16/'Inputs'!$E$28</f>
        <v>0.0</v>
      </c>
      <c r="AS961" s="35">
        <f>AS957*'Inputs'!$E$16/'Inputs'!$E$28</f>
        <v>0.0</v>
      </c>
      <c r="AT961" s="35">
        <f>AT957*'Inputs'!$E$16/'Inputs'!$E$28</f>
        <v>0.0</v>
      </c>
      <c r="AU961" s="35">
        <f>AU957*'Inputs'!$E$16/'Inputs'!$E$28</f>
        <v>0.0</v>
      </c>
      <c r="AV961" s="35">
        <f>AV957*'Inputs'!$E$16/'Inputs'!$E$28</f>
        <v>0.0</v>
      </c>
      <c r="AW961" s="35">
        <f>AW957*'Inputs'!$E$16/'Inputs'!$E$28</f>
        <v>0.0</v>
      </c>
      <c r="AX961" s="35">
        <f>AX957*'Inputs'!$E$16/'Inputs'!$E$28</f>
        <v>0.0</v>
      </c>
      <c r="AY961" s="35">
        <f>AY957*'Inputs'!$E$16/'Inputs'!$E$28</f>
        <v>0.0</v>
      </c>
      <c r="AZ961" s="35">
        <f>AZ957*'Inputs'!$E$16/'Inputs'!$E$28</f>
        <v>0.0</v>
      </c>
      <c r="BA961" s="35">
        <f>BA957*'Inputs'!$E$16/'Inputs'!$E$28</f>
        <v>0.0</v>
      </c>
      <c r="BB961" s="35">
        <f>BB957*'Inputs'!$E$16/'Inputs'!$E$28</f>
        <v>0.0</v>
      </c>
      <c r="BC961" s="35">
        <f>BC957*'Inputs'!$E$16/'Inputs'!$E$28</f>
        <v>0.0</v>
      </c>
      <c r="BD961" s="35">
        <f>BD957*'Inputs'!$E$16/'Inputs'!$E$28</f>
        <v>0.0</v>
      </c>
      <c r="BE961" s="35">
        <f>BE957*'Inputs'!$E$16/'Inputs'!$E$28</f>
        <v>0.0</v>
      </c>
      <c r="BF961" s="35">
        <f>BF957*'Inputs'!$E$16/'Inputs'!$E$28</f>
        <v>0.0</v>
      </c>
      <c r="BG961" s="35">
        <f>BG957*'Inputs'!$E$16/'Inputs'!$E$28</f>
        <v>0.0</v>
      </c>
      <c r="BH961" s="35">
        <f>BH957*'Inputs'!$E$16/'Inputs'!$E$28</f>
        <v>0.0</v>
      </c>
      <c r="BI961" s="35">
        <f>BI957*'Inputs'!$E$16/'Inputs'!$E$28</f>
        <v>0.0</v>
      </c>
      <c r="BJ961" s="35">
        <f>BJ957*'Inputs'!$E$16/'Inputs'!$E$28</f>
        <v>0.0</v>
      </c>
      <c r="BK961" s="35">
        <f>BK957*'Inputs'!$E$16/'Inputs'!$E$28</f>
        <v>0.0</v>
      </c>
      <c r="BL961" s="35">
        <f>BL957*'Inputs'!$E$16/'Inputs'!$E$28</f>
        <v>0.0</v>
      </c>
      <c r="BM961" s="35">
        <f>BM957*'Inputs'!$E$16/'Inputs'!$E$28</f>
        <v>0.0</v>
      </c>
      <c r="BN961" s="35">
        <f>BN957*'Inputs'!$E$16/'Inputs'!$E$28</f>
        <v>0.0</v>
      </c>
      <c r="BO961" s="35">
        <f>BO957*'Inputs'!$E$16/'Inputs'!$E$28</f>
        <v>0.0</v>
      </c>
    </row>
    <row r="962" ht="28" customHeight="1">
      <c r="A962" s="2" t="str">
        <v>SLOT48.U1</v>
      </c>
      <c r="B962" s="6" t="str">
        <v>SLOT48 U1 sick-pay levy</v>
      </c>
      <c r="C962" s="2" t="str">
        <v>EUR</v>
      </c>
      <c r="D962" s="2" t="str">
        <v>SUM</v>
      </c>
      <c r="E962" s="36">
        <f>SUM(H962:BO962)</f>
        <v>0.0</v>
      </c>
      <c r="F962" s="6" t="str">
        <v>Spare row; inactive until a hire and an exit month are entered on People_Inputs</v>
      </c>
      <c r="G962" s="2"/>
      <c r="H962" s="35">
        <f>H956*'Inputs'!$E$17*IF('Summary'!H13&lt;='Inputs'!$E$27,1,0)</f>
        <v>0.0</v>
      </c>
      <c r="I962" s="35">
        <f>I956*'Inputs'!$E$17*IF('Summary'!I13&lt;='Inputs'!$E$27,1,0)</f>
        <v>0.0</v>
      </c>
      <c r="J962" s="35">
        <f>J956*'Inputs'!$E$17*IF('Summary'!J13&lt;='Inputs'!$E$27,1,0)</f>
        <v>0.0</v>
      </c>
      <c r="K962" s="35">
        <f>K956*'Inputs'!$E$17*IF('Summary'!K13&lt;='Inputs'!$E$27,1,0)</f>
        <v>0.0</v>
      </c>
      <c r="L962" s="35">
        <f>L956*'Inputs'!$E$17*IF('Summary'!L13&lt;='Inputs'!$E$27,1,0)</f>
        <v>0.0</v>
      </c>
      <c r="M962" s="35">
        <f>M956*'Inputs'!$E$17*IF('Summary'!M13&lt;='Inputs'!$E$27,1,0)</f>
        <v>0.0</v>
      </c>
      <c r="N962" s="35">
        <f>N956*'Inputs'!$E$17*IF('Summary'!N13&lt;='Inputs'!$E$27,1,0)</f>
        <v>0.0</v>
      </c>
      <c r="O962" s="35">
        <f>O956*'Inputs'!$E$17*IF('Summary'!O13&lt;='Inputs'!$E$27,1,0)</f>
        <v>0.0</v>
      </c>
      <c r="P962" s="35">
        <f>P956*'Inputs'!$E$17*IF('Summary'!P13&lt;='Inputs'!$E$27,1,0)</f>
        <v>0.0</v>
      </c>
      <c r="Q962" s="35">
        <f>Q956*'Inputs'!$E$17*IF('Summary'!Q13&lt;='Inputs'!$E$27,1,0)</f>
        <v>0.0</v>
      </c>
      <c r="R962" s="35">
        <f>R956*'Inputs'!$E$17*IF('Summary'!R13&lt;='Inputs'!$E$27,1,0)</f>
        <v>0.0</v>
      </c>
      <c r="S962" s="35">
        <f>S956*'Inputs'!$E$17*IF('Summary'!S13&lt;='Inputs'!$E$27,1,0)</f>
        <v>0.0</v>
      </c>
      <c r="T962" s="35">
        <f>T956*'Inputs'!$E$17*IF('Summary'!T13&lt;='Inputs'!$E$27,1,0)</f>
        <v>0.0</v>
      </c>
      <c r="U962" s="35">
        <f>U956*'Inputs'!$E$17*IF('Summary'!U13&lt;='Inputs'!$E$27,1,0)</f>
        <v>0.0</v>
      </c>
      <c r="V962" s="35">
        <f>V956*'Inputs'!$E$17*IF('Summary'!V13&lt;='Inputs'!$E$27,1,0)</f>
        <v>0.0</v>
      </c>
      <c r="W962" s="35">
        <f>W956*'Inputs'!$E$17*IF('Summary'!W13&lt;='Inputs'!$E$27,1,0)</f>
        <v>0.0</v>
      </c>
      <c r="X962" s="35">
        <f>X956*'Inputs'!$E$17*IF('Summary'!X13&lt;='Inputs'!$E$27,1,0)</f>
        <v>0.0</v>
      </c>
      <c r="Y962" s="35">
        <f>Y956*'Inputs'!$E$17*IF('Summary'!Y13&lt;='Inputs'!$E$27,1,0)</f>
        <v>0.0</v>
      </c>
      <c r="Z962" s="35">
        <f>Z956*'Inputs'!$E$17*IF('Summary'!Z13&lt;='Inputs'!$E$27,1,0)</f>
        <v>0.0</v>
      </c>
      <c r="AA962" s="35">
        <f>AA956*'Inputs'!$E$17*IF('Summary'!AA13&lt;='Inputs'!$E$27,1,0)</f>
        <v>0.0</v>
      </c>
      <c r="AB962" s="35">
        <f>AB956*'Inputs'!$E$17*IF('Summary'!AB13&lt;='Inputs'!$E$27,1,0)</f>
        <v>0.0</v>
      </c>
      <c r="AC962" s="35">
        <f>AC956*'Inputs'!$E$17*IF('Summary'!AC13&lt;='Inputs'!$E$27,1,0)</f>
        <v>0.0</v>
      </c>
      <c r="AD962" s="35">
        <f>AD956*'Inputs'!$E$17*IF('Summary'!AD13&lt;='Inputs'!$E$27,1,0)</f>
        <v>0.0</v>
      </c>
      <c r="AE962" s="35">
        <f>AE956*'Inputs'!$E$17*IF('Summary'!AE13&lt;='Inputs'!$E$27,1,0)</f>
        <v>0.0</v>
      </c>
      <c r="AF962" s="35">
        <f>AF956*'Inputs'!$E$17*IF('Summary'!AF13&lt;='Inputs'!$E$27,1,0)</f>
        <v>0.0</v>
      </c>
      <c r="AG962" s="35">
        <f>AG956*'Inputs'!$E$17*IF('Summary'!AG13&lt;='Inputs'!$E$27,1,0)</f>
        <v>0.0</v>
      </c>
      <c r="AH962" s="35">
        <f>AH956*'Inputs'!$E$17*IF('Summary'!AH13&lt;='Inputs'!$E$27,1,0)</f>
        <v>0.0</v>
      </c>
      <c r="AI962" s="35">
        <f>AI956*'Inputs'!$E$17*IF('Summary'!AI13&lt;='Inputs'!$E$27,1,0)</f>
        <v>0.0</v>
      </c>
      <c r="AJ962" s="35">
        <f>AJ956*'Inputs'!$E$17*IF('Summary'!AJ13&lt;='Inputs'!$E$27,1,0)</f>
        <v>0.0</v>
      </c>
      <c r="AK962" s="35">
        <f>AK956*'Inputs'!$E$17*IF('Summary'!AK13&lt;='Inputs'!$E$27,1,0)</f>
        <v>0.0</v>
      </c>
      <c r="AL962" s="35">
        <f>AL956*'Inputs'!$E$17*IF('Summary'!AL13&lt;='Inputs'!$E$27,1,0)</f>
        <v>0.0</v>
      </c>
      <c r="AM962" s="35">
        <f>AM956*'Inputs'!$E$17*IF('Summary'!AM13&lt;='Inputs'!$E$27,1,0)</f>
        <v>0.0</v>
      </c>
      <c r="AN962" s="35">
        <f>AN956*'Inputs'!$E$17*IF('Summary'!AN13&lt;='Inputs'!$E$27,1,0)</f>
        <v>0.0</v>
      </c>
      <c r="AO962" s="35">
        <f>AO956*'Inputs'!$E$17*IF('Summary'!AO13&lt;='Inputs'!$E$27,1,0)</f>
        <v>0.0</v>
      </c>
      <c r="AP962" s="35">
        <f>AP956*'Inputs'!$E$17*IF('Summary'!AP13&lt;='Inputs'!$E$27,1,0)</f>
        <v>0.0</v>
      </c>
      <c r="AQ962" s="35">
        <f>AQ956*'Inputs'!$E$17*IF('Summary'!AQ13&lt;='Inputs'!$E$27,1,0)</f>
        <v>0.0</v>
      </c>
      <c r="AR962" s="35">
        <f>AR956*'Inputs'!$E$17*IF('Summary'!AR13&lt;='Inputs'!$E$27,1,0)</f>
        <v>0.0</v>
      </c>
      <c r="AS962" s="35">
        <f>AS956*'Inputs'!$E$17*IF('Summary'!AS13&lt;='Inputs'!$E$27,1,0)</f>
        <v>0.0</v>
      </c>
      <c r="AT962" s="35">
        <f>AT956*'Inputs'!$E$17*IF('Summary'!AT13&lt;='Inputs'!$E$27,1,0)</f>
        <v>0.0</v>
      </c>
      <c r="AU962" s="35">
        <f>AU956*'Inputs'!$E$17*IF('Summary'!AU13&lt;='Inputs'!$E$27,1,0)</f>
        <v>0.0</v>
      </c>
      <c r="AV962" s="35">
        <f>AV956*'Inputs'!$E$17*IF('Summary'!AV13&lt;='Inputs'!$E$27,1,0)</f>
        <v>0.0</v>
      </c>
      <c r="AW962" s="35">
        <f>AW956*'Inputs'!$E$17*IF('Summary'!AW13&lt;='Inputs'!$E$27,1,0)</f>
        <v>0.0</v>
      </c>
      <c r="AX962" s="35">
        <f>AX956*'Inputs'!$E$17*IF('Summary'!AX13&lt;='Inputs'!$E$27,1,0)</f>
        <v>0.0</v>
      </c>
      <c r="AY962" s="35">
        <f>AY956*'Inputs'!$E$17*IF('Summary'!AY13&lt;='Inputs'!$E$27,1,0)</f>
        <v>0.0</v>
      </c>
      <c r="AZ962" s="35">
        <f>AZ956*'Inputs'!$E$17*IF('Summary'!AZ13&lt;='Inputs'!$E$27,1,0)</f>
        <v>0.0</v>
      </c>
      <c r="BA962" s="35">
        <f>BA956*'Inputs'!$E$17*IF('Summary'!BA13&lt;='Inputs'!$E$27,1,0)</f>
        <v>0.0</v>
      </c>
      <c r="BB962" s="35">
        <f>BB956*'Inputs'!$E$17*IF('Summary'!BB13&lt;='Inputs'!$E$27,1,0)</f>
        <v>0.0</v>
      </c>
      <c r="BC962" s="35">
        <f>BC956*'Inputs'!$E$17*IF('Summary'!BC13&lt;='Inputs'!$E$27,1,0)</f>
        <v>0.0</v>
      </c>
      <c r="BD962" s="35">
        <f>BD956*'Inputs'!$E$17*IF('Summary'!BD13&lt;='Inputs'!$E$27,1,0)</f>
        <v>0.0</v>
      </c>
      <c r="BE962" s="35">
        <f>BE956*'Inputs'!$E$17*IF('Summary'!BE13&lt;='Inputs'!$E$27,1,0)</f>
        <v>0.0</v>
      </c>
      <c r="BF962" s="35">
        <f>BF956*'Inputs'!$E$17*IF('Summary'!BF13&lt;='Inputs'!$E$27,1,0)</f>
        <v>0.0</v>
      </c>
      <c r="BG962" s="35">
        <f>BG956*'Inputs'!$E$17*IF('Summary'!BG13&lt;='Inputs'!$E$27,1,0)</f>
        <v>0.0</v>
      </c>
      <c r="BH962" s="35">
        <f>BH956*'Inputs'!$E$17*IF('Summary'!BH13&lt;='Inputs'!$E$27,1,0)</f>
        <v>0.0</v>
      </c>
      <c r="BI962" s="35">
        <f>BI956*'Inputs'!$E$17*IF('Summary'!BI13&lt;='Inputs'!$E$27,1,0)</f>
        <v>0.0</v>
      </c>
      <c r="BJ962" s="35">
        <f>BJ956*'Inputs'!$E$17*IF('Summary'!BJ13&lt;='Inputs'!$E$27,1,0)</f>
        <v>0.0</v>
      </c>
      <c r="BK962" s="35">
        <f>BK956*'Inputs'!$E$17*IF('Summary'!BK13&lt;='Inputs'!$E$27,1,0)</f>
        <v>0.0</v>
      </c>
      <c r="BL962" s="35">
        <f>BL956*'Inputs'!$E$17*IF('Summary'!BL13&lt;='Inputs'!$E$27,1,0)</f>
        <v>0.0</v>
      </c>
      <c r="BM962" s="35">
        <f>BM956*'Inputs'!$E$17*IF('Summary'!BM13&lt;='Inputs'!$E$27,1,0)</f>
        <v>0.0</v>
      </c>
      <c r="BN962" s="35">
        <f>BN956*'Inputs'!$E$17*IF('Summary'!BN13&lt;='Inputs'!$E$27,1,0)</f>
        <v>0.0</v>
      </c>
      <c r="BO962" s="35">
        <f>BO956*'Inputs'!$E$17*IF('Summary'!BO13&lt;='Inputs'!$E$27,1,0)</f>
        <v>0.0</v>
      </c>
    </row>
    <row r="963" ht="28" customHeight="1">
      <c r="A963" s="2" t="str">
        <v>SLOT48.U2</v>
      </c>
      <c r="B963" s="6" t="str">
        <v>SLOT48 U2 maternity levy</v>
      </c>
      <c r="C963" s="2" t="str">
        <v>EUR</v>
      </c>
      <c r="D963" s="2" t="str">
        <v>SUM</v>
      </c>
      <c r="E963" s="36">
        <f>SUM(H963:BO963)</f>
        <v>0.0</v>
      </c>
      <c r="F963" s="6" t="str">
        <v>Spare row; inactive until a hire and an exit month are entered on People_Inputs</v>
      </c>
      <c r="G963" s="2"/>
      <c r="H963" s="35">
        <f>H956*'Inputs'!$E$18</f>
        <v>0.0</v>
      </c>
      <c r="I963" s="35">
        <f>I956*'Inputs'!$E$18</f>
        <v>0.0</v>
      </c>
      <c r="J963" s="35">
        <f>J956*'Inputs'!$E$18</f>
        <v>0.0</v>
      </c>
      <c r="K963" s="35">
        <f>K956*'Inputs'!$E$18</f>
        <v>0.0</v>
      </c>
      <c r="L963" s="35">
        <f>L956*'Inputs'!$E$18</f>
        <v>0.0</v>
      </c>
      <c r="M963" s="35">
        <f>M956*'Inputs'!$E$18</f>
        <v>0.0</v>
      </c>
      <c r="N963" s="35">
        <f>N956*'Inputs'!$E$18</f>
        <v>0.0</v>
      </c>
      <c r="O963" s="35">
        <f>O956*'Inputs'!$E$18</f>
        <v>0.0</v>
      </c>
      <c r="P963" s="35">
        <f>P956*'Inputs'!$E$18</f>
        <v>0.0</v>
      </c>
      <c r="Q963" s="35">
        <f>Q956*'Inputs'!$E$18</f>
        <v>0.0</v>
      </c>
      <c r="R963" s="35">
        <f>R956*'Inputs'!$E$18</f>
        <v>0.0</v>
      </c>
      <c r="S963" s="35">
        <f>S956*'Inputs'!$E$18</f>
        <v>0.0</v>
      </c>
      <c r="T963" s="35">
        <f>T956*'Inputs'!$E$18</f>
        <v>0.0</v>
      </c>
      <c r="U963" s="35">
        <f>U956*'Inputs'!$E$18</f>
        <v>0.0</v>
      </c>
      <c r="V963" s="35">
        <f>V956*'Inputs'!$E$18</f>
        <v>0.0</v>
      </c>
      <c r="W963" s="35">
        <f>W956*'Inputs'!$E$18</f>
        <v>0.0</v>
      </c>
      <c r="X963" s="35">
        <f>X956*'Inputs'!$E$18</f>
        <v>0.0</v>
      </c>
      <c r="Y963" s="35">
        <f>Y956*'Inputs'!$E$18</f>
        <v>0.0</v>
      </c>
      <c r="Z963" s="35">
        <f>Z956*'Inputs'!$E$18</f>
        <v>0.0</v>
      </c>
      <c r="AA963" s="35">
        <f>AA956*'Inputs'!$E$18</f>
        <v>0.0</v>
      </c>
      <c r="AB963" s="35">
        <f>AB956*'Inputs'!$E$18</f>
        <v>0.0</v>
      </c>
      <c r="AC963" s="35">
        <f>AC956*'Inputs'!$E$18</f>
        <v>0.0</v>
      </c>
      <c r="AD963" s="35">
        <f>AD956*'Inputs'!$E$18</f>
        <v>0.0</v>
      </c>
      <c r="AE963" s="35">
        <f>AE956*'Inputs'!$E$18</f>
        <v>0.0</v>
      </c>
      <c r="AF963" s="35">
        <f>AF956*'Inputs'!$E$18</f>
        <v>0.0</v>
      </c>
      <c r="AG963" s="35">
        <f>AG956*'Inputs'!$E$18</f>
        <v>0.0</v>
      </c>
      <c r="AH963" s="35">
        <f>AH956*'Inputs'!$E$18</f>
        <v>0.0</v>
      </c>
      <c r="AI963" s="35">
        <f>AI956*'Inputs'!$E$18</f>
        <v>0.0</v>
      </c>
      <c r="AJ963" s="35">
        <f>AJ956*'Inputs'!$E$18</f>
        <v>0.0</v>
      </c>
      <c r="AK963" s="35">
        <f>AK956*'Inputs'!$E$18</f>
        <v>0.0</v>
      </c>
      <c r="AL963" s="35">
        <f>AL956*'Inputs'!$E$18</f>
        <v>0.0</v>
      </c>
      <c r="AM963" s="35">
        <f>AM956*'Inputs'!$E$18</f>
        <v>0.0</v>
      </c>
      <c r="AN963" s="35">
        <f>AN956*'Inputs'!$E$18</f>
        <v>0.0</v>
      </c>
      <c r="AO963" s="35">
        <f>AO956*'Inputs'!$E$18</f>
        <v>0.0</v>
      </c>
      <c r="AP963" s="35">
        <f>AP956*'Inputs'!$E$18</f>
        <v>0.0</v>
      </c>
      <c r="AQ963" s="35">
        <f>AQ956*'Inputs'!$E$18</f>
        <v>0.0</v>
      </c>
      <c r="AR963" s="35">
        <f>AR956*'Inputs'!$E$18</f>
        <v>0.0</v>
      </c>
      <c r="AS963" s="35">
        <f>AS956*'Inputs'!$E$18</f>
        <v>0.0</v>
      </c>
      <c r="AT963" s="35">
        <f>AT956*'Inputs'!$E$18</f>
        <v>0.0</v>
      </c>
      <c r="AU963" s="35">
        <f>AU956*'Inputs'!$E$18</f>
        <v>0.0</v>
      </c>
      <c r="AV963" s="35">
        <f>AV956*'Inputs'!$E$18</f>
        <v>0.0</v>
      </c>
      <c r="AW963" s="35">
        <f>AW956*'Inputs'!$E$18</f>
        <v>0.0</v>
      </c>
      <c r="AX963" s="35">
        <f>AX956*'Inputs'!$E$18</f>
        <v>0.0</v>
      </c>
      <c r="AY963" s="35">
        <f>AY956*'Inputs'!$E$18</f>
        <v>0.0</v>
      </c>
      <c r="AZ963" s="35">
        <f>AZ956*'Inputs'!$E$18</f>
        <v>0.0</v>
      </c>
      <c r="BA963" s="35">
        <f>BA956*'Inputs'!$E$18</f>
        <v>0.0</v>
      </c>
      <c r="BB963" s="35">
        <f>BB956*'Inputs'!$E$18</f>
        <v>0.0</v>
      </c>
      <c r="BC963" s="35">
        <f>BC956*'Inputs'!$E$18</f>
        <v>0.0</v>
      </c>
      <c r="BD963" s="35">
        <f>BD956*'Inputs'!$E$18</f>
        <v>0.0</v>
      </c>
      <c r="BE963" s="35">
        <f>BE956*'Inputs'!$E$18</f>
        <v>0.0</v>
      </c>
      <c r="BF963" s="35">
        <f>BF956*'Inputs'!$E$18</f>
        <v>0.0</v>
      </c>
      <c r="BG963" s="35">
        <f>BG956*'Inputs'!$E$18</f>
        <v>0.0</v>
      </c>
      <c r="BH963" s="35">
        <f>BH956*'Inputs'!$E$18</f>
        <v>0.0</v>
      </c>
      <c r="BI963" s="35">
        <f>BI956*'Inputs'!$E$18</f>
        <v>0.0</v>
      </c>
      <c r="BJ963" s="35">
        <f>BJ956*'Inputs'!$E$18</f>
        <v>0.0</v>
      </c>
      <c r="BK963" s="35">
        <f>BK956*'Inputs'!$E$18</f>
        <v>0.0</v>
      </c>
      <c r="BL963" s="35">
        <f>BL956*'Inputs'!$E$18</f>
        <v>0.0</v>
      </c>
      <c r="BM963" s="35">
        <f>BM956*'Inputs'!$E$18</f>
        <v>0.0</v>
      </c>
      <c r="BN963" s="35">
        <f>BN956*'Inputs'!$E$18</f>
        <v>0.0</v>
      </c>
      <c r="BO963" s="35">
        <f>BO956*'Inputs'!$E$18</f>
        <v>0.0</v>
      </c>
    </row>
    <row r="964" ht="28" customHeight="1">
      <c r="A964" s="2" t="str">
        <v>SLOT48.INSOLV</v>
      </c>
      <c r="B964" s="6" t="str">
        <v>SLOT48 insolvency levy</v>
      </c>
      <c r="C964" s="2" t="str">
        <v>EUR</v>
      </c>
      <c r="D964" s="2" t="str">
        <v>SUM</v>
      </c>
      <c r="E964" s="36">
        <f>SUM(H964:BO964)</f>
        <v>0.0</v>
      </c>
      <c r="F964" s="6" t="str">
        <v>Spare row; inactive until a hire and an exit month are entered on People_Inputs</v>
      </c>
      <c r="G964" s="2"/>
      <c r="H964" s="35">
        <f>H956*'Inputs'!$E$19</f>
        <v>0.0</v>
      </c>
      <c r="I964" s="35">
        <f>I956*'Inputs'!$E$19</f>
        <v>0.0</v>
      </c>
      <c r="J964" s="35">
        <f>J956*'Inputs'!$E$19</f>
        <v>0.0</v>
      </c>
      <c r="K964" s="35">
        <f>K956*'Inputs'!$E$19</f>
        <v>0.0</v>
      </c>
      <c r="L964" s="35">
        <f>L956*'Inputs'!$E$19</f>
        <v>0.0</v>
      </c>
      <c r="M964" s="35">
        <f>M956*'Inputs'!$E$19</f>
        <v>0.0</v>
      </c>
      <c r="N964" s="35">
        <f>N956*'Inputs'!$E$19</f>
        <v>0.0</v>
      </c>
      <c r="O964" s="35">
        <f>O956*'Inputs'!$E$19</f>
        <v>0.0</v>
      </c>
      <c r="P964" s="35">
        <f>P956*'Inputs'!$E$19</f>
        <v>0.0</v>
      </c>
      <c r="Q964" s="35">
        <f>Q956*'Inputs'!$E$19</f>
        <v>0.0</v>
      </c>
      <c r="R964" s="35">
        <f>R956*'Inputs'!$E$19</f>
        <v>0.0</v>
      </c>
      <c r="S964" s="35">
        <f>S956*'Inputs'!$E$19</f>
        <v>0.0</v>
      </c>
      <c r="T964" s="35">
        <f>T956*'Inputs'!$E$19</f>
        <v>0.0</v>
      </c>
      <c r="U964" s="35">
        <f>U956*'Inputs'!$E$19</f>
        <v>0.0</v>
      </c>
      <c r="V964" s="35">
        <f>V956*'Inputs'!$E$19</f>
        <v>0.0</v>
      </c>
      <c r="W964" s="35">
        <f>W956*'Inputs'!$E$19</f>
        <v>0.0</v>
      </c>
      <c r="X964" s="35">
        <f>X956*'Inputs'!$E$19</f>
        <v>0.0</v>
      </c>
      <c r="Y964" s="35">
        <f>Y956*'Inputs'!$E$19</f>
        <v>0.0</v>
      </c>
      <c r="Z964" s="35">
        <f>Z956*'Inputs'!$E$19</f>
        <v>0.0</v>
      </c>
      <c r="AA964" s="35">
        <f>AA956*'Inputs'!$E$19</f>
        <v>0.0</v>
      </c>
      <c r="AB964" s="35">
        <f>AB956*'Inputs'!$E$19</f>
        <v>0.0</v>
      </c>
      <c r="AC964" s="35">
        <f>AC956*'Inputs'!$E$19</f>
        <v>0.0</v>
      </c>
      <c r="AD964" s="35">
        <f>AD956*'Inputs'!$E$19</f>
        <v>0.0</v>
      </c>
      <c r="AE964" s="35">
        <f>AE956*'Inputs'!$E$19</f>
        <v>0.0</v>
      </c>
      <c r="AF964" s="35">
        <f>AF956*'Inputs'!$E$19</f>
        <v>0.0</v>
      </c>
      <c r="AG964" s="35">
        <f>AG956*'Inputs'!$E$19</f>
        <v>0.0</v>
      </c>
      <c r="AH964" s="35">
        <f>AH956*'Inputs'!$E$19</f>
        <v>0.0</v>
      </c>
      <c r="AI964" s="35">
        <f>AI956*'Inputs'!$E$19</f>
        <v>0.0</v>
      </c>
      <c r="AJ964" s="35">
        <f>AJ956*'Inputs'!$E$19</f>
        <v>0.0</v>
      </c>
      <c r="AK964" s="35">
        <f>AK956*'Inputs'!$E$19</f>
        <v>0.0</v>
      </c>
      <c r="AL964" s="35">
        <f>AL956*'Inputs'!$E$19</f>
        <v>0.0</v>
      </c>
      <c r="AM964" s="35">
        <f>AM956*'Inputs'!$E$19</f>
        <v>0.0</v>
      </c>
      <c r="AN964" s="35">
        <f>AN956*'Inputs'!$E$19</f>
        <v>0.0</v>
      </c>
      <c r="AO964" s="35">
        <f>AO956*'Inputs'!$E$19</f>
        <v>0.0</v>
      </c>
      <c r="AP964" s="35">
        <f>AP956*'Inputs'!$E$19</f>
        <v>0.0</v>
      </c>
      <c r="AQ964" s="35">
        <f>AQ956*'Inputs'!$E$19</f>
        <v>0.0</v>
      </c>
      <c r="AR964" s="35">
        <f>AR956*'Inputs'!$E$19</f>
        <v>0.0</v>
      </c>
      <c r="AS964" s="35">
        <f>AS956*'Inputs'!$E$19</f>
        <v>0.0</v>
      </c>
      <c r="AT964" s="35">
        <f>AT956*'Inputs'!$E$19</f>
        <v>0.0</v>
      </c>
      <c r="AU964" s="35">
        <f>AU956*'Inputs'!$E$19</f>
        <v>0.0</v>
      </c>
      <c r="AV964" s="35">
        <f>AV956*'Inputs'!$E$19</f>
        <v>0.0</v>
      </c>
      <c r="AW964" s="35">
        <f>AW956*'Inputs'!$E$19</f>
        <v>0.0</v>
      </c>
      <c r="AX964" s="35">
        <f>AX956*'Inputs'!$E$19</f>
        <v>0.0</v>
      </c>
      <c r="AY964" s="35">
        <f>AY956*'Inputs'!$E$19</f>
        <v>0.0</v>
      </c>
      <c r="AZ964" s="35">
        <f>AZ956*'Inputs'!$E$19</f>
        <v>0.0</v>
      </c>
      <c r="BA964" s="35">
        <f>BA956*'Inputs'!$E$19</f>
        <v>0.0</v>
      </c>
      <c r="BB964" s="35">
        <f>BB956*'Inputs'!$E$19</f>
        <v>0.0</v>
      </c>
      <c r="BC964" s="35">
        <f>BC956*'Inputs'!$E$19</f>
        <v>0.0</v>
      </c>
      <c r="BD964" s="35">
        <f>BD956*'Inputs'!$E$19</f>
        <v>0.0</v>
      </c>
      <c r="BE964" s="35">
        <f>BE956*'Inputs'!$E$19</f>
        <v>0.0</v>
      </c>
      <c r="BF964" s="35">
        <f>BF956*'Inputs'!$E$19</f>
        <v>0.0</v>
      </c>
      <c r="BG964" s="35">
        <f>BG956*'Inputs'!$E$19</f>
        <v>0.0</v>
      </c>
      <c r="BH964" s="35">
        <f>BH956*'Inputs'!$E$19</f>
        <v>0.0</v>
      </c>
      <c r="BI964" s="35">
        <f>BI956*'Inputs'!$E$19</f>
        <v>0.0</v>
      </c>
      <c r="BJ964" s="35">
        <f>BJ956*'Inputs'!$E$19</f>
        <v>0.0</v>
      </c>
      <c r="BK964" s="35">
        <f>BK956*'Inputs'!$E$19</f>
        <v>0.0</v>
      </c>
      <c r="BL964" s="35">
        <f>BL956*'Inputs'!$E$19</f>
        <v>0.0</v>
      </c>
      <c r="BM964" s="35">
        <f>BM956*'Inputs'!$E$19</f>
        <v>0.0</v>
      </c>
      <c r="BN964" s="35">
        <f>BN956*'Inputs'!$E$19</f>
        <v>0.0</v>
      </c>
      <c r="BO964" s="35">
        <f>BO956*'Inputs'!$E$19</f>
        <v>0.0</v>
      </c>
    </row>
    <row r="965" ht="28" customHeight="1">
      <c r="A965" s="2" t="str">
        <v>SLOT48.BG</v>
      </c>
      <c r="B965" s="6" t="str">
        <v>SLOT48 accident insurance (BG)</v>
      </c>
      <c r="C965" s="2" t="str">
        <v>EUR</v>
      </c>
      <c r="D965" s="2" t="str">
        <v>SUM</v>
      </c>
      <c r="E965" s="36">
        <f>SUM(H965:BO965)</f>
        <v>0.0</v>
      </c>
      <c r="F965" s="6" t="str">
        <v>Spare row; inactive until a hire and an exit month are entered on People_Inputs</v>
      </c>
      <c r="G965" s="2"/>
      <c r="H965" s="35">
        <f>H955*H953*'Inputs'!$E$20</f>
        <v>0.0</v>
      </c>
      <c r="I965" s="35">
        <f>I955*I953*'Inputs'!$E$20</f>
        <v>0.0</v>
      </c>
      <c r="J965" s="35">
        <f>J955*J953*'Inputs'!$E$20</f>
        <v>0.0</v>
      </c>
      <c r="K965" s="35">
        <f>K955*K953*'Inputs'!$E$20</f>
        <v>0.0</v>
      </c>
      <c r="L965" s="35">
        <f>L955*L953*'Inputs'!$E$20</f>
        <v>0.0</v>
      </c>
      <c r="M965" s="35">
        <f>M955*M953*'Inputs'!$E$20</f>
        <v>0.0</v>
      </c>
      <c r="N965" s="35">
        <f>N955*N953*'Inputs'!$E$20</f>
        <v>0.0</v>
      </c>
      <c r="O965" s="35">
        <f>O955*O953*'Inputs'!$E$20</f>
        <v>0.0</v>
      </c>
      <c r="P965" s="35">
        <f>P955*P953*'Inputs'!$E$20</f>
        <v>0.0</v>
      </c>
      <c r="Q965" s="35">
        <f>Q955*Q953*'Inputs'!$E$20</f>
        <v>0.0</v>
      </c>
      <c r="R965" s="35">
        <f>R955*R953*'Inputs'!$E$20</f>
        <v>0.0</v>
      </c>
      <c r="S965" s="35">
        <f>S955*S953*'Inputs'!$E$20</f>
        <v>0.0</v>
      </c>
      <c r="T965" s="35">
        <f>T955*T953*'Inputs'!$E$20</f>
        <v>0.0</v>
      </c>
      <c r="U965" s="35">
        <f>U955*U953*'Inputs'!$E$20</f>
        <v>0.0</v>
      </c>
      <c r="V965" s="35">
        <f>V955*V953*'Inputs'!$E$20</f>
        <v>0.0</v>
      </c>
      <c r="W965" s="35">
        <f>W955*W953*'Inputs'!$E$20</f>
        <v>0.0</v>
      </c>
      <c r="X965" s="35">
        <f>X955*X953*'Inputs'!$E$20</f>
        <v>0.0</v>
      </c>
      <c r="Y965" s="35">
        <f>Y955*Y953*'Inputs'!$E$20</f>
        <v>0.0</v>
      </c>
      <c r="Z965" s="35">
        <f>Z955*Z953*'Inputs'!$E$20</f>
        <v>0.0</v>
      </c>
      <c r="AA965" s="35">
        <f>AA955*AA953*'Inputs'!$E$20</f>
        <v>0.0</v>
      </c>
      <c r="AB965" s="35">
        <f>AB955*AB953*'Inputs'!$E$20</f>
        <v>0.0</v>
      </c>
      <c r="AC965" s="35">
        <f>AC955*AC953*'Inputs'!$E$20</f>
        <v>0.0</v>
      </c>
      <c r="AD965" s="35">
        <f>AD955*AD953*'Inputs'!$E$20</f>
        <v>0.0</v>
      </c>
      <c r="AE965" s="35">
        <f>AE955*AE953*'Inputs'!$E$20</f>
        <v>0.0</v>
      </c>
      <c r="AF965" s="35">
        <f>AF955*AF953*'Inputs'!$E$20</f>
        <v>0.0</v>
      </c>
      <c r="AG965" s="35">
        <f>AG955*AG953*'Inputs'!$E$20</f>
        <v>0.0</v>
      </c>
      <c r="AH965" s="35">
        <f>AH955*AH953*'Inputs'!$E$20</f>
        <v>0.0</v>
      </c>
      <c r="AI965" s="35">
        <f>AI955*AI953*'Inputs'!$E$20</f>
        <v>0.0</v>
      </c>
      <c r="AJ965" s="35">
        <f>AJ955*AJ953*'Inputs'!$E$20</f>
        <v>0.0</v>
      </c>
      <c r="AK965" s="35">
        <f>AK955*AK953*'Inputs'!$E$20</f>
        <v>0.0</v>
      </c>
      <c r="AL965" s="35">
        <f>AL955*AL953*'Inputs'!$E$20</f>
        <v>0.0</v>
      </c>
      <c r="AM965" s="35">
        <f>AM955*AM953*'Inputs'!$E$20</f>
        <v>0.0</v>
      </c>
      <c r="AN965" s="35">
        <f>AN955*AN953*'Inputs'!$E$20</f>
        <v>0.0</v>
      </c>
      <c r="AO965" s="35">
        <f>AO955*AO953*'Inputs'!$E$20</f>
        <v>0.0</v>
      </c>
      <c r="AP965" s="35">
        <f>AP955*AP953*'Inputs'!$E$20</f>
        <v>0.0</v>
      </c>
      <c r="AQ965" s="35">
        <f>AQ955*AQ953*'Inputs'!$E$20</f>
        <v>0.0</v>
      </c>
      <c r="AR965" s="35">
        <f>AR955*AR953*'Inputs'!$E$20</f>
        <v>0.0</v>
      </c>
      <c r="AS965" s="35">
        <f>AS955*AS953*'Inputs'!$E$20</f>
        <v>0.0</v>
      </c>
      <c r="AT965" s="35">
        <f>AT955*AT953*'Inputs'!$E$20</f>
        <v>0.0</v>
      </c>
      <c r="AU965" s="35">
        <f>AU955*AU953*'Inputs'!$E$20</f>
        <v>0.0</v>
      </c>
      <c r="AV965" s="35">
        <f>AV955*AV953*'Inputs'!$E$20</f>
        <v>0.0</v>
      </c>
      <c r="AW965" s="35">
        <f>AW955*AW953*'Inputs'!$E$20</f>
        <v>0.0</v>
      </c>
      <c r="AX965" s="35">
        <f>AX955*AX953*'Inputs'!$E$20</f>
        <v>0.0</v>
      </c>
      <c r="AY965" s="35">
        <f>AY955*AY953*'Inputs'!$E$20</f>
        <v>0.0</v>
      </c>
      <c r="AZ965" s="35">
        <f>AZ955*AZ953*'Inputs'!$E$20</f>
        <v>0.0</v>
      </c>
      <c r="BA965" s="35">
        <f>BA955*BA953*'Inputs'!$E$20</f>
        <v>0.0</v>
      </c>
      <c r="BB965" s="35">
        <f>BB955*BB953*'Inputs'!$E$20</f>
        <v>0.0</v>
      </c>
      <c r="BC965" s="35">
        <f>BC955*BC953*'Inputs'!$E$20</f>
        <v>0.0</v>
      </c>
      <c r="BD965" s="35">
        <f>BD955*BD953*'Inputs'!$E$20</f>
        <v>0.0</v>
      </c>
      <c r="BE965" s="35">
        <f>BE955*BE953*'Inputs'!$E$20</f>
        <v>0.0</v>
      </c>
      <c r="BF965" s="35">
        <f>BF955*BF953*'Inputs'!$E$20</f>
        <v>0.0</v>
      </c>
      <c r="BG965" s="35">
        <f>BG955*BG953*'Inputs'!$E$20</f>
        <v>0.0</v>
      </c>
      <c r="BH965" s="35">
        <f>BH955*BH953*'Inputs'!$E$20</f>
        <v>0.0</v>
      </c>
      <c r="BI965" s="35">
        <f>BI955*BI953*'Inputs'!$E$20</f>
        <v>0.0</v>
      </c>
      <c r="BJ965" s="35">
        <f>BJ955*BJ953*'Inputs'!$E$20</f>
        <v>0.0</v>
      </c>
      <c r="BK965" s="35">
        <f>BK955*BK953*'Inputs'!$E$20</f>
        <v>0.0</v>
      </c>
      <c r="BL965" s="35">
        <f>BL955*BL953*'Inputs'!$E$20</f>
        <v>0.0</v>
      </c>
      <c r="BM965" s="35">
        <f>BM955*BM953*'Inputs'!$E$20</f>
        <v>0.0</v>
      </c>
      <c r="BN965" s="35">
        <f>BN955*BN953*'Inputs'!$E$20</f>
        <v>0.0</v>
      </c>
      <c r="BO965" s="35">
        <f>BO955*BO953*'Inputs'!$E$20</f>
        <v>0.0</v>
      </c>
    </row>
    <row r="966" ht="28" customHeight="1">
      <c r="A966" s="2" t="str">
        <v>SLOT48.TOTAL</v>
      </c>
      <c r="B966" s="6" t="str">
        <v>SLOT48 payroll cost (salary plus employer contributions)</v>
      </c>
      <c r="C966" s="2" t="str">
        <v>EUR</v>
      </c>
      <c r="D966" s="2" t="str">
        <v>SUM</v>
      </c>
      <c r="E966" s="36">
        <f>SUM(H966:BO966)</f>
        <v>0.0</v>
      </c>
      <c r="F966" s="6" t="str">
        <v>Spare row; inactive until a hire and an exit month are entered on People_Inputs</v>
      </c>
      <c r="G966" s="2"/>
      <c r="H966" s="36">
        <f>SUM(H955,H958,H959,H960,H961,H962,H963,H964,H965)</f>
        <v>0.0</v>
      </c>
      <c r="I966" s="36">
        <f>SUM(I955,I958,I959,I960,I961,I962,I963,I964,I965)</f>
        <v>0.0</v>
      </c>
      <c r="J966" s="36">
        <f>SUM(J955,J958,J959,J960,J961,J962,J963,J964,J965)</f>
        <v>0.0</v>
      </c>
      <c r="K966" s="36">
        <f>SUM(K955,K958,K959,K960,K961,K962,K963,K964,K965)</f>
        <v>0.0</v>
      </c>
      <c r="L966" s="36">
        <f>SUM(L955,L958,L959,L960,L961,L962,L963,L964,L965)</f>
        <v>0.0</v>
      </c>
      <c r="M966" s="36">
        <f>SUM(M955,M958,M959,M960,M961,M962,M963,M964,M965)</f>
        <v>0.0</v>
      </c>
      <c r="N966" s="36">
        <f>SUM(N955,N958,N959,N960,N961,N962,N963,N964,N965)</f>
        <v>0.0</v>
      </c>
      <c r="O966" s="36">
        <f>SUM(O955,O958,O959,O960,O961,O962,O963,O964,O965)</f>
        <v>0.0</v>
      </c>
      <c r="P966" s="36">
        <f>SUM(P955,P958,P959,P960,P961,P962,P963,P964,P965)</f>
        <v>0.0</v>
      </c>
      <c r="Q966" s="36">
        <f>SUM(Q955,Q958,Q959,Q960,Q961,Q962,Q963,Q964,Q965)</f>
        <v>0.0</v>
      </c>
      <c r="R966" s="36">
        <f>SUM(R955,R958,R959,R960,R961,R962,R963,R964,R965)</f>
        <v>0.0</v>
      </c>
      <c r="S966" s="36">
        <f>SUM(S955,S958,S959,S960,S961,S962,S963,S964,S965)</f>
        <v>0.0</v>
      </c>
      <c r="T966" s="36">
        <f>SUM(T955,T958,T959,T960,T961,T962,T963,T964,T965)</f>
        <v>0.0</v>
      </c>
      <c r="U966" s="36">
        <f>SUM(U955,U958,U959,U960,U961,U962,U963,U964,U965)</f>
        <v>0.0</v>
      </c>
      <c r="V966" s="36">
        <f>SUM(V955,V958,V959,V960,V961,V962,V963,V964,V965)</f>
        <v>0.0</v>
      </c>
      <c r="W966" s="36">
        <f>SUM(W955,W958,W959,W960,W961,W962,W963,W964,W965)</f>
        <v>0.0</v>
      </c>
      <c r="X966" s="36">
        <f>SUM(X955,X958,X959,X960,X961,X962,X963,X964,X965)</f>
        <v>0.0</v>
      </c>
      <c r="Y966" s="36">
        <f>SUM(Y955,Y958,Y959,Y960,Y961,Y962,Y963,Y964,Y965)</f>
        <v>0.0</v>
      </c>
      <c r="Z966" s="36">
        <f>SUM(Z955,Z958,Z959,Z960,Z961,Z962,Z963,Z964,Z965)</f>
        <v>0.0</v>
      </c>
      <c r="AA966" s="36">
        <f>SUM(AA955,AA958,AA959,AA960,AA961,AA962,AA963,AA964,AA965)</f>
        <v>0.0</v>
      </c>
      <c r="AB966" s="36">
        <f>SUM(AB955,AB958,AB959,AB960,AB961,AB962,AB963,AB964,AB965)</f>
        <v>0.0</v>
      </c>
      <c r="AC966" s="36">
        <f>SUM(AC955,AC958,AC959,AC960,AC961,AC962,AC963,AC964,AC965)</f>
        <v>0.0</v>
      </c>
      <c r="AD966" s="36">
        <f>SUM(AD955,AD958,AD959,AD960,AD961,AD962,AD963,AD964,AD965)</f>
        <v>0.0</v>
      </c>
      <c r="AE966" s="36">
        <f>SUM(AE955,AE958,AE959,AE960,AE961,AE962,AE963,AE964,AE965)</f>
        <v>0.0</v>
      </c>
      <c r="AF966" s="36">
        <f>SUM(AF955,AF958,AF959,AF960,AF961,AF962,AF963,AF964,AF965)</f>
        <v>0.0</v>
      </c>
      <c r="AG966" s="36">
        <f>SUM(AG955,AG958,AG959,AG960,AG961,AG962,AG963,AG964,AG965)</f>
        <v>0.0</v>
      </c>
      <c r="AH966" s="36">
        <f>SUM(AH955,AH958,AH959,AH960,AH961,AH962,AH963,AH964,AH965)</f>
        <v>0.0</v>
      </c>
      <c r="AI966" s="36">
        <f>SUM(AI955,AI958,AI959,AI960,AI961,AI962,AI963,AI964,AI965)</f>
        <v>0.0</v>
      </c>
      <c r="AJ966" s="36">
        <f>SUM(AJ955,AJ958,AJ959,AJ960,AJ961,AJ962,AJ963,AJ964,AJ965)</f>
        <v>0.0</v>
      </c>
      <c r="AK966" s="36">
        <f>SUM(AK955,AK958,AK959,AK960,AK961,AK962,AK963,AK964,AK965)</f>
        <v>0.0</v>
      </c>
      <c r="AL966" s="36">
        <f>SUM(AL955,AL958,AL959,AL960,AL961,AL962,AL963,AL964,AL965)</f>
        <v>0.0</v>
      </c>
      <c r="AM966" s="36">
        <f>SUM(AM955,AM958,AM959,AM960,AM961,AM962,AM963,AM964,AM965)</f>
        <v>0.0</v>
      </c>
      <c r="AN966" s="36">
        <f>SUM(AN955,AN958,AN959,AN960,AN961,AN962,AN963,AN964,AN965)</f>
        <v>0.0</v>
      </c>
      <c r="AO966" s="36">
        <f>SUM(AO955,AO958,AO959,AO960,AO961,AO962,AO963,AO964,AO965)</f>
        <v>0.0</v>
      </c>
      <c r="AP966" s="36">
        <f>SUM(AP955,AP958,AP959,AP960,AP961,AP962,AP963,AP964,AP965)</f>
        <v>0.0</v>
      </c>
      <c r="AQ966" s="36">
        <f>SUM(AQ955,AQ958,AQ959,AQ960,AQ961,AQ962,AQ963,AQ964,AQ965)</f>
        <v>0.0</v>
      </c>
      <c r="AR966" s="36">
        <f>SUM(AR955,AR958,AR959,AR960,AR961,AR962,AR963,AR964,AR965)</f>
        <v>0.0</v>
      </c>
      <c r="AS966" s="36">
        <f>SUM(AS955,AS958,AS959,AS960,AS961,AS962,AS963,AS964,AS965)</f>
        <v>0.0</v>
      </c>
      <c r="AT966" s="36">
        <f>SUM(AT955,AT958,AT959,AT960,AT961,AT962,AT963,AT964,AT965)</f>
        <v>0.0</v>
      </c>
      <c r="AU966" s="36">
        <f>SUM(AU955,AU958,AU959,AU960,AU961,AU962,AU963,AU964,AU965)</f>
        <v>0.0</v>
      </c>
      <c r="AV966" s="36">
        <f>SUM(AV955,AV958,AV959,AV960,AV961,AV962,AV963,AV964,AV965)</f>
        <v>0.0</v>
      </c>
      <c r="AW966" s="36">
        <f>SUM(AW955,AW958,AW959,AW960,AW961,AW962,AW963,AW964,AW965)</f>
        <v>0.0</v>
      </c>
      <c r="AX966" s="36">
        <f>SUM(AX955,AX958,AX959,AX960,AX961,AX962,AX963,AX964,AX965)</f>
        <v>0.0</v>
      </c>
      <c r="AY966" s="36">
        <f>SUM(AY955,AY958,AY959,AY960,AY961,AY962,AY963,AY964,AY965)</f>
        <v>0.0</v>
      </c>
      <c r="AZ966" s="36">
        <f>SUM(AZ955,AZ958,AZ959,AZ960,AZ961,AZ962,AZ963,AZ964,AZ965)</f>
        <v>0.0</v>
      </c>
      <c r="BA966" s="36">
        <f>SUM(BA955,BA958,BA959,BA960,BA961,BA962,BA963,BA964,BA965)</f>
        <v>0.0</v>
      </c>
      <c r="BB966" s="36">
        <f>SUM(BB955,BB958,BB959,BB960,BB961,BB962,BB963,BB964,BB965)</f>
        <v>0.0</v>
      </c>
      <c r="BC966" s="36">
        <f>SUM(BC955,BC958,BC959,BC960,BC961,BC962,BC963,BC964,BC965)</f>
        <v>0.0</v>
      </c>
      <c r="BD966" s="36">
        <f>SUM(BD955,BD958,BD959,BD960,BD961,BD962,BD963,BD964,BD965)</f>
        <v>0.0</v>
      </c>
      <c r="BE966" s="36">
        <f>SUM(BE955,BE958,BE959,BE960,BE961,BE962,BE963,BE964,BE965)</f>
        <v>0.0</v>
      </c>
      <c r="BF966" s="36">
        <f>SUM(BF955,BF958,BF959,BF960,BF961,BF962,BF963,BF964,BF965)</f>
        <v>0.0</v>
      </c>
      <c r="BG966" s="36">
        <f>SUM(BG955,BG958,BG959,BG960,BG961,BG962,BG963,BG964,BG965)</f>
        <v>0.0</v>
      </c>
      <c r="BH966" s="36">
        <f>SUM(BH955,BH958,BH959,BH960,BH961,BH962,BH963,BH964,BH965)</f>
        <v>0.0</v>
      </c>
      <c r="BI966" s="36">
        <f>SUM(BI955,BI958,BI959,BI960,BI961,BI962,BI963,BI964,BI965)</f>
        <v>0.0</v>
      </c>
      <c r="BJ966" s="36">
        <f>SUM(BJ955,BJ958,BJ959,BJ960,BJ961,BJ962,BJ963,BJ964,BJ965)</f>
        <v>0.0</v>
      </c>
      <c r="BK966" s="36">
        <f>SUM(BK955,BK958,BK959,BK960,BK961,BK962,BK963,BK964,BK965)</f>
        <v>0.0</v>
      </c>
      <c r="BL966" s="36">
        <f>SUM(BL955,BL958,BL959,BL960,BL961,BL962,BL963,BL964,BL965)</f>
        <v>0.0</v>
      </c>
      <c r="BM966" s="36">
        <f>SUM(BM955,BM958,BM959,BM960,BM961,BM962,BM963,BM964,BM965)</f>
        <v>0.0</v>
      </c>
      <c r="BN966" s="36">
        <f>SUM(BN955,BN958,BN959,BN960,BN961,BN962,BN963,BN964,BN965)</f>
        <v>0.0</v>
      </c>
      <c r="BO966" s="36">
        <f>SUM(BO955,BO958,BO959,BO960,BO961,BO962,BO963,BO964,BO965)</f>
        <v>0.0</v>
      </c>
    </row>
    <row r="967" ht="28" customHeight="1">
      <c r="A967" s="2" t="str">
        <v>SLOT48.HIRE</v>
      </c>
      <c r="B967" s="6" t="str">
        <v>SLOT48 hired in the month (1 = yes)</v>
      </c>
      <c r="C967" s="2" t="str">
        <v>count</v>
      </c>
      <c r="D967" s="2" t="str">
        <v>SUM</v>
      </c>
      <c r="E967" s="34">
        <f>SUM(H967:BO967)</f>
        <v>0</v>
      </c>
      <c r="F967" s="6" t="str">
        <v>Spare row; inactive until a hire and an exit month are entered on People_Inputs</v>
      </c>
      <c r="G967" s="2"/>
      <c r="H967" s="33">
        <f>IF(AND(H$6='People_Inputs'!$H$58,H951=1),1,0)</f>
        <v>0</v>
      </c>
      <c r="I967" s="33">
        <f>IF(AND(I$6='People_Inputs'!$H$58,I951=1),1,0)</f>
        <v>0</v>
      </c>
      <c r="J967" s="33">
        <f>IF(AND(J$6='People_Inputs'!$H$58,J951=1),1,0)</f>
        <v>0</v>
      </c>
      <c r="K967" s="33">
        <f>IF(AND(K$6='People_Inputs'!$H$58,K951=1),1,0)</f>
        <v>0</v>
      </c>
      <c r="L967" s="33">
        <f>IF(AND(L$6='People_Inputs'!$H$58,L951=1),1,0)</f>
        <v>0</v>
      </c>
      <c r="M967" s="33">
        <f>IF(AND(M$6='People_Inputs'!$H$58,M951=1),1,0)</f>
        <v>0</v>
      </c>
      <c r="N967" s="33">
        <f>IF(AND(N$6='People_Inputs'!$H$58,N951=1),1,0)</f>
        <v>0</v>
      </c>
      <c r="O967" s="33">
        <f>IF(AND(O$6='People_Inputs'!$H$58,O951=1),1,0)</f>
        <v>0</v>
      </c>
      <c r="P967" s="33">
        <f>IF(AND(P$6='People_Inputs'!$H$58,P951=1),1,0)</f>
        <v>0</v>
      </c>
      <c r="Q967" s="33">
        <f>IF(AND(Q$6='People_Inputs'!$H$58,Q951=1),1,0)</f>
        <v>0</v>
      </c>
      <c r="R967" s="33">
        <f>IF(AND(R$6='People_Inputs'!$H$58,R951=1),1,0)</f>
        <v>0</v>
      </c>
      <c r="S967" s="33">
        <f>IF(AND(S$6='People_Inputs'!$H$58,S951=1),1,0)</f>
        <v>0</v>
      </c>
      <c r="T967" s="33">
        <f>IF(AND(T$6='People_Inputs'!$H$58,T951=1),1,0)</f>
        <v>0</v>
      </c>
      <c r="U967" s="33">
        <f>IF(AND(U$6='People_Inputs'!$H$58,U951=1),1,0)</f>
        <v>0</v>
      </c>
      <c r="V967" s="33">
        <f>IF(AND(V$6='People_Inputs'!$H$58,V951=1),1,0)</f>
        <v>0</v>
      </c>
      <c r="W967" s="33">
        <f>IF(AND(W$6='People_Inputs'!$H$58,W951=1),1,0)</f>
        <v>0</v>
      </c>
      <c r="X967" s="33">
        <f>IF(AND(X$6='People_Inputs'!$H$58,X951=1),1,0)</f>
        <v>0</v>
      </c>
      <c r="Y967" s="33">
        <f>IF(AND(Y$6='People_Inputs'!$H$58,Y951=1),1,0)</f>
        <v>0</v>
      </c>
      <c r="Z967" s="33">
        <f>IF(AND(Z$6='People_Inputs'!$H$58,Z951=1),1,0)</f>
        <v>0</v>
      </c>
      <c r="AA967" s="33">
        <f>IF(AND(AA$6='People_Inputs'!$H$58,AA951=1),1,0)</f>
        <v>0</v>
      </c>
      <c r="AB967" s="33">
        <f>IF(AND(AB$6='People_Inputs'!$H$58,AB951=1),1,0)</f>
        <v>0</v>
      </c>
      <c r="AC967" s="33">
        <f>IF(AND(AC$6='People_Inputs'!$H$58,AC951=1),1,0)</f>
        <v>0</v>
      </c>
      <c r="AD967" s="33">
        <f>IF(AND(AD$6='People_Inputs'!$H$58,AD951=1),1,0)</f>
        <v>0</v>
      </c>
      <c r="AE967" s="33">
        <f>IF(AND(AE$6='People_Inputs'!$H$58,AE951=1),1,0)</f>
        <v>0</v>
      </c>
      <c r="AF967" s="33">
        <f>IF(AND(AF$6='People_Inputs'!$H$58,AF951=1),1,0)</f>
        <v>0</v>
      </c>
      <c r="AG967" s="33">
        <f>IF(AND(AG$6='People_Inputs'!$H$58,AG951=1),1,0)</f>
        <v>0</v>
      </c>
      <c r="AH967" s="33">
        <f>IF(AND(AH$6='People_Inputs'!$H$58,AH951=1),1,0)</f>
        <v>0</v>
      </c>
      <c r="AI967" s="33">
        <f>IF(AND(AI$6='People_Inputs'!$H$58,AI951=1),1,0)</f>
        <v>0</v>
      </c>
      <c r="AJ967" s="33">
        <f>IF(AND(AJ$6='People_Inputs'!$H$58,AJ951=1),1,0)</f>
        <v>0</v>
      </c>
      <c r="AK967" s="33">
        <f>IF(AND(AK$6='People_Inputs'!$H$58,AK951=1),1,0)</f>
        <v>0</v>
      </c>
      <c r="AL967" s="33">
        <f>IF(AND(AL$6='People_Inputs'!$H$58,AL951=1),1,0)</f>
        <v>0</v>
      </c>
      <c r="AM967" s="33">
        <f>IF(AND(AM$6='People_Inputs'!$H$58,AM951=1),1,0)</f>
        <v>0</v>
      </c>
      <c r="AN967" s="33">
        <f>IF(AND(AN$6='People_Inputs'!$H$58,AN951=1),1,0)</f>
        <v>0</v>
      </c>
      <c r="AO967" s="33">
        <f>IF(AND(AO$6='People_Inputs'!$H$58,AO951=1),1,0)</f>
        <v>0</v>
      </c>
      <c r="AP967" s="33">
        <f>IF(AND(AP$6='People_Inputs'!$H$58,AP951=1),1,0)</f>
        <v>0</v>
      </c>
      <c r="AQ967" s="33">
        <f>IF(AND(AQ$6='People_Inputs'!$H$58,AQ951=1),1,0)</f>
        <v>0</v>
      </c>
      <c r="AR967" s="33">
        <f>IF(AND(AR$6='People_Inputs'!$H$58,AR951=1),1,0)</f>
        <v>0</v>
      </c>
      <c r="AS967" s="33">
        <f>IF(AND(AS$6='People_Inputs'!$H$58,AS951=1),1,0)</f>
        <v>0</v>
      </c>
      <c r="AT967" s="33">
        <f>IF(AND(AT$6='People_Inputs'!$H$58,AT951=1),1,0)</f>
        <v>0</v>
      </c>
      <c r="AU967" s="33">
        <f>IF(AND(AU$6='People_Inputs'!$H$58,AU951=1),1,0)</f>
        <v>0</v>
      </c>
      <c r="AV967" s="33">
        <f>IF(AND(AV$6='People_Inputs'!$H$58,AV951=1),1,0)</f>
        <v>0</v>
      </c>
      <c r="AW967" s="33">
        <f>IF(AND(AW$6='People_Inputs'!$H$58,AW951=1),1,0)</f>
        <v>0</v>
      </c>
      <c r="AX967" s="33">
        <f>IF(AND(AX$6='People_Inputs'!$H$58,AX951=1),1,0)</f>
        <v>0</v>
      </c>
      <c r="AY967" s="33">
        <f>IF(AND(AY$6='People_Inputs'!$H$58,AY951=1),1,0)</f>
        <v>0</v>
      </c>
      <c r="AZ967" s="33">
        <f>IF(AND(AZ$6='People_Inputs'!$H$58,AZ951=1),1,0)</f>
        <v>0</v>
      </c>
      <c r="BA967" s="33">
        <f>IF(AND(BA$6='People_Inputs'!$H$58,BA951=1),1,0)</f>
        <v>0</v>
      </c>
      <c r="BB967" s="33">
        <f>IF(AND(BB$6='People_Inputs'!$H$58,BB951=1),1,0)</f>
        <v>0</v>
      </c>
      <c r="BC967" s="33">
        <f>IF(AND(BC$6='People_Inputs'!$H$58,BC951=1),1,0)</f>
        <v>0</v>
      </c>
      <c r="BD967" s="33">
        <f>IF(AND(BD$6='People_Inputs'!$H$58,BD951=1),1,0)</f>
        <v>0</v>
      </c>
      <c r="BE967" s="33">
        <f>IF(AND(BE$6='People_Inputs'!$H$58,BE951=1),1,0)</f>
        <v>0</v>
      </c>
      <c r="BF967" s="33">
        <f>IF(AND(BF$6='People_Inputs'!$H$58,BF951=1),1,0)</f>
        <v>0</v>
      </c>
      <c r="BG967" s="33">
        <f>IF(AND(BG$6='People_Inputs'!$H$58,BG951=1),1,0)</f>
        <v>0</v>
      </c>
      <c r="BH967" s="33">
        <f>IF(AND(BH$6='People_Inputs'!$H$58,BH951=1),1,0)</f>
        <v>0</v>
      </c>
      <c r="BI967" s="33">
        <f>IF(AND(BI$6='People_Inputs'!$H$58,BI951=1),1,0)</f>
        <v>0</v>
      </c>
      <c r="BJ967" s="33">
        <f>IF(AND(BJ$6='People_Inputs'!$H$58,BJ951=1),1,0)</f>
        <v>0</v>
      </c>
      <c r="BK967" s="33">
        <f>IF(AND(BK$6='People_Inputs'!$H$58,BK951=1),1,0)</f>
        <v>0</v>
      </c>
      <c r="BL967" s="33">
        <f>IF(AND(BL$6='People_Inputs'!$H$58,BL951=1),1,0)</f>
        <v>0</v>
      </c>
      <c r="BM967" s="33">
        <f>IF(AND(BM$6='People_Inputs'!$H$58,BM951=1),1,0)</f>
        <v>0</v>
      </c>
      <c r="BN967" s="33">
        <f>IF(AND(BN$6='People_Inputs'!$H$58,BN951=1),1,0)</f>
        <v>0</v>
      </c>
      <c r="BO967" s="33">
        <f>IF(AND(BO$6='People_Inputs'!$H$58,BO951=1),1,0)</f>
        <v>0</v>
      </c>
    </row>
    <row r="968" ht="28" customHeight="1">
      <c r="A968" s="2" t="str">
        <v>SLOT48.RECRUIT</v>
      </c>
      <c r="B968" s="6" t="str">
        <v>SLOT48 recruiting cost</v>
      </c>
      <c r="C968" s="2" t="str">
        <v>EUR</v>
      </c>
      <c r="D968" s="2" t="str">
        <v>SUM</v>
      </c>
      <c r="E968" s="36">
        <f>SUM(H968:BO968)</f>
        <v>0</v>
      </c>
      <c r="F968" s="6" t="str">
        <v>Spare row; inactive until a hire and an exit month are entered on People_Inputs</v>
      </c>
      <c r="G968" s="2"/>
      <c r="H968" s="35">
        <f>H967*IF('People_Inputs'!$Q$58="none",0,IF('People_Inputs'!$Q$58="agency",H954*'Inputs'!$E$22,IF('People_Inputs'!$Q$58="direct",'Inputs'!$E$23,'Inputs'!$E$21*'Inputs'!$E$22*H954+(1-'Inputs'!$E$21)*'Inputs'!$E$23)))</f>
        <v>0</v>
      </c>
      <c r="I968" s="35">
        <f>I967*IF('People_Inputs'!$Q$58="none",0,IF('People_Inputs'!$Q$58="agency",I954*'Inputs'!$E$22,IF('People_Inputs'!$Q$58="direct",'Inputs'!$E$23,'Inputs'!$E$21*'Inputs'!$E$22*I954+(1-'Inputs'!$E$21)*'Inputs'!$E$23)))</f>
        <v>0</v>
      </c>
      <c r="J968" s="35">
        <f>J967*IF('People_Inputs'!$Q$58="none",0,IF('People_Inputs'!$Q$58="agency",J954*'Inputs'!$E$22,IF('People_Inputs'!$Q$58="direct",'Inputs'!$E$23,'Inputs'!$E$21*'Inputs'!$E$22*J954+(1-'Inputs'!$E$21)*'Inputs'!$E$23)))</f>
        <v>0</v>
      </c>
      <c r="K968" s="35">
        <f>K967*IF('People_Inputs'!$Q$58="none",0,IF('People_Inputs'!$Q$58="agency",K954*'Inputs'!$E$22,IF('People_Inputs'!$Q$58="direct",'Inputs'!$E$23,'Inputs'!$E$21*'Inputs'!$E$22*K954+(1-'Inputs'!$E$21)*'Inputs'!$E$23)))</f>
        <v>0</v>
      </c>
      <c r="L968" s="35">
        <f>L967*IF('People_Inputs'!$Q$58="none",0,IF('People_Inputs'!$Q$58="agency",L954*'Inputs'!$E$22,IF('People_Inputs'!$Q$58="direct",'Inputs'!$E$23,'Inputs'!$E$21*'Inputs'!$E$22*L954+(1-'Inputs'!$E$21)*'Inputs'!$E$23)))</f>
        <v>0</v>
      </c>
      <c r="M968" s="35">
        <f>M967*IF('People_Inputs'!$Q$58="none",0,IF('People_Inputs'!$Q$58="agency",M954*'Inputs'!$E$22,IF('People_Inputs'!$Q$58="direct",'Inputs'!$E$23,'Inputs'!$E$21*'Inputs'!$E$22*M954+(1-'Inputs'!$E$21)*'Inputs'!$E$23)))</f>
        <v>0</v>
      </c>
      <c r="N968" s="35">
        <f>N967*IF('People_Inputs'!$Q$58="none",0,IF('People_Inputs'!$Q$58="agency",N954*'Inputs'!$E$22,IF('People_Inputs'!$Q$58="direct",'Inputs'!$E$23,'Inputs'!$E$21*'Inputs'!$E$22*N954+(1-'Inputs'!$E$21)*'Inputs'!$E$23)))</f>
        <v>0</v>
      </c>
      <c r="O968" s="35">
        <f>O967*IF('People_Inputs'!$Q$58="none",0,IF('People_Inputs'!$Q$58="agency",O954*'Inputs'!$E$22,IF('People_Inputs'!$Q$58="direct",'Inputs'!$E$23,'Inputs'!$E$21*'Inputs'!$E$22*O954+(1-'Inputs'!$E$21)*'Inputs'!$E$23)))</f>
        <v>0</v>
      </c>
      <c r="P968" s="35">
        <f>P967*IF('People_Inputs'!$Q$58="none",0,IF('People_Inputs'!$Q$58="agency",P954*'Inputs'!$E$22,IF('People_Inputs'!$Q$58="direct",'Inputs'!$E$23,'Inputs'!$E$21*'Inputs'!$E$22*P954+(1-'Inputs'!$E$21)*'Inputs'!$E$23)))</f>
        <v>0</v>
      </c>
      <c r="Q968" s="35">
        <f>Q967*IF('People_Inputs'!$Q$58="none",0,IF('People_Inputs'!$Q$58="agency",Q954*'Inputs'!$E$22,IF('People_Inputs'!$Q$58="direct",'Inputs'!$E$23,'Inputs'!$E$21*'Inputs'!$E$22*Q954+(1-'Inputs'!$E$21)*'Inputs'!$E$23)))</f>
        <v>0</v>
      </c>
      <c r="R968" s="35">
        <f>R967*IF('People_Inputs'!$Q$58="none",0,IF('People_Inputs'!$Q$58="agency",R954*'Inputs'!$E$22,IF('People_Inputs'!$Q$58="direct",'Inputs'!$E$23,'Inputs'!$E$21*'Inputs'!$E$22*R954+(1-'Inputs'!$E$21)*'Inputs'!$E$23)))</f>
        <v>0</v>
      </c>
      <c r="S968" s="35">
        <f>S967*IF('People_Inputs'!$Q$58="none",0,IF('People_Inputs'!$Q$58="agency",S954*'Inputs'!$E$22,IF('People_Inputs'!$Q$58="direct",'Inputs'!$E$23,'Inputs'!$E$21*'Inputs'!$E$22*S954+(1-'Inputs'!$E$21)*'Inputs'!$E$23)))</f>
        <v>0</v>
      </c>
      <c r="T968" s="35">
        <f>T967*IF('People_Inputs'!$Q$58="none",0,IF('People_Inputs'!$Q$58="agency",T954*'Inputs'!$E$22,IF('People_Inputs'!$Q$58="direct",'Inputs'!$E$23,'Inputs'!$E$21*'Inputs'!$E$22*T954+(1-'Inputs'!$E$21)*'Inputs'!$E$23)))</f>
        <v>0</v>
      </c>
      <c r="U968" s="35">
        <f>U967*IF('People_Inputs'!$Q$58="none",0,IF('People_Inputs'!$Q$58="agency",U954*'Inputs'!$E$22,IF('People_Inputs'!$Q$58="direct",'Inputs'!$E$23,'Inputs'!$E$21*'Inputs'!$E$22*U954+(1-'Inputs'!$E$21)*'Inputs'!$E$23)))</f>
        <v>0</v>
      </c>
      <c r="V968" s="35">
        <f>V967*IF('People_Inputs'!$Q$58="none",0,IF('People_Inputs'!$Q$58="agency",V954*'Inputs'!$E$22,IF('People_Inputs'!$Q$58="direct",'Inputs'!$E$23,'Inputs'!$E$21*'Inputs'!$E$22*V954+(1-'Inputs'!$E$21)*'Inputs'!$E$23)))</f>
        <v>0</v>
      </c>
      <c r="W968" s="35">
        <f>W967*IF('People_Inputs'!$Q$58="none",0,IF('People_Inputs'!$Q$58="agency",W954*'Inputs'!$E$22,IF('People_Inputs'!$Q$58="direct",'Inputs'!$E$23,'Inputs'!$E$21*'Inputs'!$E$22*W954+(1-'Inputs'!$E$21)*'Inputs'!$E$23)))</f>
        <v>0</v>
      </c>
      <c r="X968" s="35">
        <f>X967*IF('People_Inputs'!$Q$58="none",0,IF('People_Inputs'!$Q$58="agency",X954*'Inputs'!$E$22,IF('People_Inputs'!$Q$58="direct",'Inputs'!$E$23,'Inputs'!$E$21*'Inputs'!$E$22*X954+(1-'Inputs'!$E$21)*'Inputs'!$E$23)))</f>
        <v>0</v>
      </c>
      <c r="Y968" s="35">
        <f>Y967*IF('People_Inputs'!$Q$58="none",0,IF('People_Inputs'!$Q$58="agency",Y954*'Inputs'!$E$22,IF('People_Inputs'!$Q$58="direct",'Inputs'!$E$23,'Inputs'!$E$21*'Inputs'!$E$22*Y954+(1-'Inputs'!$E$21)*'Inputs'!$E$23)))</f>
        <v>0</v>
      </c>
      <c r="Z968" s="35">
        <f>Z967*IF('People_Inputs'!$Q$58="none",0,IF('People_Inputs'!$Q$58="agency",Z954*'Inputs'!$E$22,IF('People_Inputs'!$Q$58="direct",'Inputs'!$E$23,'Inputs'!$E$21*'Inputs'!$E$22*Z954+(1-'Inputs'!$E$21)*'Inputs'!$E$23)))</f>
        <v>0</v>
      </c>
      <c r="AA968" s="35">
        <f>AA967*IF('People_Inputs'!$Q$58="none",0,IF('People_Inputs'!$Q$58="agency",AA954*'Inputs'!$E$22,IF('People_Inputs'!$Q$58="direct",'Inputs'!$E$23,'Inputs'!$E$21*'Inputs'!$E$22*AA954+(1-'Inputs'!$E$21)*'Inputs'!$E$23)))</f>
        <v>0</v>
      </c>
      <c r="AB968" s="35">
        <f>AB967*IF('People_Inputs'!$Q$58="none",0,IF('People_Inputs'!$Q$58="agency",AB954*'Inputs'!$E$22,IF('People_Inputs'!$Q$58="direct",'Inputs'!$E$23,'Inputs'!$E$21*'Inputs'!$E$22*AB954+(1-'Inputs'!$E$21)*'Inputs'!$E$23)))</f>
        <v>0</v>
      </c>
      <c r="AC968" s="35">
        <f>AC967*IF('People_Inputs'!$Q$58="none",0,IF('People_Inputs'!$Q$58="agency",AC954*'Inputs'!$E$22,IF('People_Inputs'!$Q$58="direct",'Inputs'!$E$23,'Inputs'!$E$21*'Inputs'!$E$22*AC954+(1-'Inputs'!$E$21)*'Inputs'!$E$23)))</f>
        <v>0</v>
      </c>
      <c r="AD968" s="35">
        <f>AD967*IF('People_Inputs'!$Q$58="none",0,IF('People_Inputs'!$Q$58="agency",AD954*'Inputs'!$E$22,IF('People_Inputs'!$Q$58="direct",'Inputs'!$E$23,'Inputs'!$E$21*'Inputs'!$E$22*AD954+(1-'Inputs'!$E$21)*'Inputs'!$E$23)))</f>
        <v>0</v>
      </c>
      <c r="AE968" s="35">
        <f>AE967*IF('People_Inputs'!$Q$58="none",0,IF('People_Inputs'!$Q$58="agency",AE954*'Inputs'!$E$22,IF('People_Inputs'!$Q$58="direct",'Inputs'!$E$23,'Inputs'!$E$21*'Inputs'!$E$22*AE954+(1-'Inputs'!$E$21)*'Inputs'!$E$23)))</f>
        <v>0</v>
      </c>
      <c r="AF968" s="35">
        <f>AF967*IF('People_Inputs'!$Q$58="none",0,IF('People_Inputs'!$Q$58="agency",AF954*'Inputs'!$E$22,IF('People_Inputs'!$Q$58="direct",'Inputs'!$E$23,'Inputs'!$E$21*'Inputs'!$E$22*AF954+(1-'Inputs'!$E$21)*'Inputs'!$E$23)))</f>
        <v>0</v>
      </c>
      <c r="AG968" s="35">
        <f>AG967*IF('People_Inputs'!$Q$58="none",0,IF('People_Inputs'!$Q$58="agency",AG954*'Inputs'!$E$22,IF('People_Inputs'!$Q$58="direct",'Inputs'!$E$23,'Inputs'!$E$21*'Inputs'!$E$22*AG954+(1-'Inputs'!$E$21)*'Inputs'!$E$23)))</f>
        <v>0</v>
      </c>
      <c r="AH968" s="35">
        <f>AH967*IF('People_Inputs'!$Q$58="none",0,IF('People_Inputs'!$Q$58="agency",AH954*'Inputs'!$E$22,IF('People_Inputs'!$Q$58="direct",'Inputs'!$E$23,'Inputs'!$E$21*'Inputs'!$E$22*AH954+(1-'Inputs'!$E$21)*'Inputs'!$E$23)))</f>
        <v>0</v>
      </c>
      <c r="AI968" s="35">
        <f>AI967*IF('People_Inputs'!$Q$58="none",0,IF('People_Inputs'!$Q$58="agency",AI954*'Inputs'!$E$22,IF('People_Inputs'!$Q$58="direct",'Inputs'!$E$23,'Inputs'!$E$21*'Inputs'!$E$22*AI954+(1-'Inputs'!$E$21)*'Inputs'!$E$23)))</f>
        <v>0</v>
      </c>
      <c r="AJ968" s="35">
        <f>AJ967*IF('People_Inputs'!$Q$58="none",0,IF('People_Inputs'!$Q$58="agency",AJ954*'Inputs'!$E$22,IF('People_Inputs'!$Q$58="direct",'Inputs'!$E$23,'Inputs'!$E$21*'Inputs'!$E$22*AJ954+(1-'Inputs'!$E$21)*'Inputs'!$E$23)))</f>
        <v>0</v>
      </c>
      <c r="AK968" s="35">
        <f>AK967*IF('People_Inputs'!$Q$58="none",0,IF('People_Inputs'!$Q$58="agency",AK954*'Inputs'!$E$22,IF('People_Inputs'!$Q$58="direct",'Inputs'!$E$23,'Inputs'!$E$21*'Inputs'!$E$22*AK954+(1-'Inputs'!$E$21)*'Inputs'!$E$23)))</f>
        <v>0</v>
      </c>
      <c r="AL968" s="35">
        <f>AL967*IF('People_Inputs'!$Q$58="none",0,IF('People_Inputs'!$Q$58="agency",AL954*'Inputs'!$E$22,IF('People_Inputs'!$Q$58="direct",'Inputs'!$E$23,'Inputs'!$E$21*'Inputs'!$E$22*AL954+(1-'Inputs'!$E$21)*'Inputs'!$E$23)))</f>
        <v>0</v>
      </c>
      <c r="AM968" s="35">
        <f>AM967*IF('People_Inputs'!$Q$58="none",0,IF('People_Inputs'!$Q$58="agency",AM954*'Inputs'!$E$22,IF('People_Inputs'!$Q$58="direct",'Inputs'!$E$23,'Inputs'!$E$21*'Inputs'!$E$22*AM954+(1-'Inputs'!$E$21)*'Inputs'!$E$23)))</f>
        <v>0</v>
      </c>
      <c r="AN968" s="35">
        <f>AN967*IF('People_Inputs'!$Q$58="none",0,IF('People_Inputs'!$Q$58="agency",AN954*'Inputs'!$E$22,IF('People_Inputs'!$Q$58="direct",'Inputs'!$E$23,'Inputs'!$E$21*'Inputs'!$E$22*AN954+(1-'Inputs'!$E$21)*'Inputs'!$E$23)))</f>
        <v>0</v>
      </c>
      <c r="AO968" s="35">
        <f>AO967*IF('People_Inputs'!$Q$58="none",0,IF('People_Inputs'!$Q$58="agency",AO954*'Inputs'!$E$22,IF('People_Inputs'!$Q$58="direct",'Inputs'!$E$23,'Inputs'!$E$21*'Inputs'!$E$22*AO954+(1-'Inputs'!$E$21)*'Inputs'!$E$23)))</f>
        <v>0</v>
      </c>
      <c r="AP968" s="35">
        <f>AP967*IF('People_Inputs'!$Q$58="none",0,IF('People_Inputs'!$Q$58="agency",AP954*'Inputs'!$E$22,IF('People_Inputs'!$Q$58="direct",'Inputs'!$E$23,'Inputs'!$E$21*'Inputs'!$E$22*AP954+(1-'Inputs'!$E$21)*'Inputs'!$E$23)))</f>
        <v>0</v>
      </c>
      <c r="AQ968" s="35">
        <f>AQ967*IF('People_Inputs'!$Q$58="none",0,IF('People_Inputs'!$Q$58="agency",AQ954*'Inputs'!$E$22,IF('People_Inputs'!$Q$58="direct",'Inputs'!$E$23,'Inputs'!$E$21*'Inputs'!$E$22*AQ954+(1-'Inputs'!$E$21)*'Inputs'!$E$23)))</f>
        <v>0</v>
      </c>
      <c r="AR968" s="35">
        <f>AR967*IF('People_Inputs'!$Q$58="none",0,IF('People_Inputs'!$Q$58="agency",AR954*'Inputs'!$E$22,IF('People_Inputs'!$Q$58="direct",'Inputs'!$E$23,'Inputs'!$E$21*'Inputs'!$E$22*AR954+(1-'Inputs'!$E$21)*'Inputs'!$E$23)))</f>
        <v>0</v>
      </c>
      <c r="AS968" s="35">
        <f>AS967*IF('People_Inputs'!$Q$58="none",0,IF('People_Inputs'!$Q$58="agency",AS954*'Inputs'!$E$22,IF('People_Inputs'!$Q$58="direct",'Inputs'!$E$23,'Inputs'!$E$21*'Inputs'!$E$22*AS954+(1-'Inputs'!$E$21)*'Inputs'!$E$23)))</f>
        <v>0</v>
      </c>
      <c r="AT968" s="35">
        <f>AT967*IF('People_Inputs'!$Q$58="none",0,IF('People_Inputs'!$Q$58="agency",AT954*'Inputs'!$E$22,IF('People_Inputs'!$Q$58="direct",'Inputs'!$E$23,'Inputs'!$E$21*'Inputs'!$E$22*AT954+(1-'Inputs'!$E$21)*'Inputs'!$E$23)))</f>
        <v>0</v>
      </c>
      <c r="AU968" s="35">
        <f>AU967*IF('People_Inputs'!$Q$58="none",0,IF('People_Inputs'!$Q$58="agency",AU954*'Inputs'!$E$22,IF('People_Inputs'!$Q$58="direct",'Inputs'!$E$23,'Inputs'!$E$21*'Inputs'!$E$22*AU954+(1-'Inputs'!$E$21)*'Inputs'!$E$23)))</f>
        <v>0</v>
      </c>
      <c r="AV968" s="35">
        <f>AV967*IF('People_Inputs'!$Q$58="none",0,IF('People_Inputs'!$Q$58="agency",AV954*'Inputs'!$E$22,IF('People_Inputs'!$Q$58="direct",'Inputs'!$E$23,'Inputs'!$E$21*'Inputs'!$E$22*AV954+(1-'Inputs'!$E$21)*'Inputs'!$E$23)))</f>
        <v>0</v>
      </c>
      <c r="AW968" s="35">
        <f>AW967*IF('People_Inputs'!$Q$58="none",0,IF('People_Inputs'!$Q$58="agency",AW954*'Inputs'!$E$22,IF('People_Inputs'!$Q$58="direct",'Inputs'!$E$23,'Inputs'!$E$21*'Inputs'!$E$22*AW954+(1-'Inputs'!$E$21)*'Inputs'!$E$23)))</f>
        <v>0</v>
      </c>
      <c r="AX968" s="35">
        <f>AX967*IF('People_Inputs'!$Q$58="none",0,IF('People_Inputs'!$Q$58="agency",AX954*'Inputs'!$E$22,IF('People_Inputs'!$Q$58="direct",'Inputs'!$E$23,'Inputs'!$E$21*'Inputs'!$E$22*AX954+(1-'Inputs'!$E$21)*'Inputs'!$E$23)))</f>
        <v>0</v>
      </c>
      <c r="AY968" s="35">
        <f>AY967*IF('People_Inputs'!$Q$58="none",0,IF('People_Inputs'!$Q$58="agency",AY954*'Inputs'!$E$22,IF('People_Inputs'!$Q$58="direct",'Inputs'!$E$23,'Inputs'!$E$21*'Inputs'!$E$22*AY954+(1-'Inputs'!$E$21)*'Inputs'!$E$23)))</f>
        <v>0</v>
      </c>
      <c r="AZ968" s="35">
        <f>AZ967*IF('People_Inputs'!$Q$58="none",0,IF('People_Inputs'!$Q$58="agency",AZ954*'Inputs'!$E$22,IF('People_Inputs'!$Q$58="direct",'Inputs'!$E$23,'Inputs'!$E$21*'Inputs'!$E$22*AZ954+(1-'Inputs'!$E$21)*'Inputs'!$E$23)))</f>
        <v>0</v>
      </c>
      <c r="BA968" s="35">
        <f>BA967*IF('People_Inputs'!$Q$58="none",0,IF('People_Inputs'!$Q$58="agency",BA954*'Inputs'!$E$22,IF('People_Inputs'!$Q$58="direct",'Inputs'!$E$23,'Inputs'!$E$21*'Inputs'!$E$22*BA954+(1-'Inputs'!$E$21)*'Inputs'!$E$23)))</f>
        <v>0</v>
      </c>
      <c r="BB968" s="35">
        <f>BB967*IF('People_Inputs'!$Q$58="none",0,IF('People_Inputs'!$Q$58="agency",BB954*'Inputs'!$E$22,IF('People_Inputs'!$Q$58="direct",'Inputs'!$E$23,'Inputs'!$E$21*'Inputs'!$E$22*BB954+(1-'Inputs'!$E$21)*'Inputs'!$E$23)))</f>
        <v>0</v>
      </c>
      <c r="BC968" s="35">
        <f>BC967*IF('People_Inputs'!$Q$58="none",0,IF('People_Inputs'!$Q$58="agency",BC954*'Inputs'!$E$22,IF('People_Inputs'!$Q$58="direct",'Inputs'!$E$23,'Inputs'!$E$21*'Inputs'!$E$22*BC954+(1-'Inputs'!$E$21)*'Inputs'!$E$23)))</f>
        <v>0</v>
      </c>
      <c r="BD968" s="35">
        <f>BD967*IF('People_Inputs'!$Q$58="none",0,IF('People_Inputs'!$Q$58="agency",BD954*'Inputs'!$E$22,IF('People_Inputs'!$Q$58="direct",'Inputs'!$E$23,'Inputs'!$E$21*'Inputs'!$E$22*BD954+(1-'Inputs'!$E$21)*'Inputs'!$E$23)))</f>
        <v>0</v>
      </c>
      <c r="BE968" s="35">
        <f>BE967*IF('People_Inputs'!$Q$58="none",0,IF('People_Inputs'!$Q$58="agency",BE954*'Inputs'!$E$22,IF('People_Inputs'!$Q$58="direct",'Inputs'!$E$23,'Inputs'!$E$21*'Inputs'!$E$22*BE954+(1-'Inputs'!$E$21)*'Inputs'!$E$23)))</f>
        <v>0</v>
      </c>
      <c r="BF968" s="35">
        <f>BF967*IF('People_Inputs'!$Q$58="none",0,IF('People_Inputs'!$Q$58="agency",BF954*'Inputs'!$E$22,IF('People_Inputs'!$Q$58="direct",'Inputs'!$E$23,'Inputs'!$E$21*'Inputs'!$E$22*BF954+(1-'Inputs'!$E$21)*'Inputs'!$E$23)))</f>
        <v>0</v>
      </c>
      <c r="BG968" s="35">
        <f>BG967*IF('People_Inputs'!$Q$58="none",0,IF('People_Inputs'!$Q$58="agency",BG954*'Inputs'!$E$22,IF('People_Inputs'!$Q$58="direct",'Inputs'!$E$23,'Inputs'!$E$21*'Inputs'!$E$22*BG954+(1-'Inputs'!$E$21)*'Inputs'!$E$23)))</f>
        <v>0</v>
      </c>
      <c r="BH968" s="35">
        <f>BH967*IF('People_Inputs'!$Q$58="none",0,IF('People_Inputs'!$Q$58="agency",BH954*'Inputs'!$E$22,IF('People_Inputs'!$Q$58="direct",'Inputs'!$E$23,'Inputs'!$E$21*'Inputs'!$E$22*BH954+(1-'Inputs'!$E$21)*'Inputs'!$E$23)))</f>
        <v>0</v>
      </c>
      <c r="BI968" s="35">
        <f>BI967*IF('People_Inputs'!$Q$58="none",0,IF('People_Inputs'!$Q$58="agency",BI954*'Inputs'!$E$22,IF('People_Inputs'!$Q$58="direct",'Inputs'!$E$23,'Inputs'!$E$21*'Inputs'!$E$22*BI954+(1-'Inputs'!$E$21)*'Inputs'!$E$23)))</f>
        <v>0</v>
      </c>
      <c r="BJ968" s="35">
        <f>BJ967*IF('People_Inputs'!$Q$58="none",0,IF('People_Inputs'!$Q$58="agency",BJ954*'Inputs'!$E$22,IF('People_Inputs'!$Q$58="direct",'Inputs'!$E$23,'Inputs'!$E$21*'Inputs'!$E$22*BJ954+(1-'Inputs'!$E$21)*'Inputs'!$E$23)))</f>
        <v>0</v>
      </c>
      <c r="BK968" s="35">
        <f>BK967*IF('People_Inputs'!$Q$58="none",0,IF('People_Inputs'!$Q$58="agency",BK954*'Inputs'!$E$22,IF('People_Inputs'!$Q$58="direct",'Inputs'!$E$23,'Inputs'!$E$21*'Inputs'!$E$22*BK954+(1-'Inputs'!$E$21)*'Inputs'!$E$23)))</f>
        <v>0</v>
      </c>
      <c r="BL968" s="35">
        <f>BL967*IF('People_Inputs'!$Q$58="none",0,IF('People_Inputs'!$Q$58="agency",BL954*'Inputs'!$E$22,IF('People_Inputs'!$Q$58="direct",'Inputs'!$E$23,'Inputs'!$E$21*'Inputs'!$E$22*BL954+(1-'Inputs'!$E$21)*'Inputs'!$E$23)))</f>
        <v>0</v>
      </c>
      <c r="BM968" s="35">
        <f>BM967*IF('People_Inputs'!$Q$58="none",0,IF('People_Inputs'!$Q$58="agency",BM954*'Inputs'!$E$22,IF('People_Inputs'!$Q$58="direct",'Inputs'!$E$23,'Inputs'!$E$21*'Inputs'!$E$22*BM954+(1-'Inputs'!$E$21)*'Inputs'!$E$23)))</f>
        <v>0</v>
      </c>
      <c r="BN968" s="35">
        <f>BN967*IF('People_Inputs'!$Q$58="none",0,IF('People_Inputs'!$Q$58="agency",BN954*'Inputs'!$E$22,IF('People_Inputs'!$Q$58="direct",'Inputs'!$E$23,'Inputs'!$E$21*'Inputs'!$E$22*BN954+(1-'Inputs'!$E$21)*'Inputs'!$E$23)))</f>
        <v>0</v>
      </c>
      <c r="BO968" s="35">
        <f>BO967*IF('People_Inputs'!$Q$58="none",0,IF('People_Inputs'!$Q$58="agency",BO954*'Inputs'!$E$22,IF('People_Inputs'!$Q$58="direct",'Inputs'!$E$23,'Inputs'!$E$21*'Inputs'!$E$22*BO954+(1-'Inputs'!$E$21)*'Inputs'!$E$23)))</f>
        <v>0</v>
      </c>
    </row>
    <row r="969" ht="28" customHeight="1">
      <c r="A969" s="2" t="str">
        <v>SLOT48.SOFTWARE</v>
      </c>
      <c r="B969" s="6" t="str">
        <v>SLOT48 software cost</v>
      </c>
      <c r="C969" s="2" t="str">
        <v>EUR</v>
      </c>
      <c r="D969" s="2" t="str">
        <v>SUM</v>
      </c>
      <c r="E969" s="36">
        <f>SUM(H969:BO969)</f>
        <v>0</v>
      </c>
      <c r="F969" s="6" t="str">
        <v>Spare row; inactive until a hire and an exit month are entered on People_Inputs</v>
      </c>
      <c r="G969" s="2"/>
      <c r="H969" s="35">
        <f>H952*'People_Inputs'!$O$58</f>
        <v>0</v>
      </c>
      <c r="I969" s="35">
        <f>I952*'People_Inputs'!$O$58</f>
        <v>0</v>
      </c>
      <c r="J969" s="35">
        <f>J952*'People_Inputs'!$O$58</f>
        <v>0</v>
      </c>
      <c r="K969" s="35">
        <f>K952*'People_Inputs'!$O$58</f>
        <v>0</v>
      </c>
      <c r="L969" s="35">
        <f>L952*'People_Inputs'!$O$58</f>
        <v>0</v>
      </c>
      <c r="M969" s="35">
        <f>M952*'People_Inputs'!$O$58</f>
        <v>0</v>
      </c>
      <c r="N969" s="35">
        <f>N952*'People_Inputs'!$O$58</f>
        <v>0</v>
      </c>
      <c r="O969" s="35">
        <f>O952*'People_Inputs'!$O$58</f>
        <v>0</v>
      </c>
      <c r="P969" s="35">
        <f>P952*'People_Inputs'!$O$58</f>
        <v>0</v>
      </c>
      <c r="Q969" s="35">
        <f>Q952*'People_Inputs'!$O$58</f>
        <v>0</v>
      </c>
      <c r="R969" s="35">
        <f>R952*'People_Inputs'!$O$58</f>
        <v>0</v>
      </c>
      <c r="S969" s="35">
        <f>S952*'People_Inputs'!$O$58</f>
        <v>0</v>
      </c>
      <c r="T969" s="35">
        <f>T952*'People_Inputs'!$O$58</f>
        <v>0</v>
      </c>
      <c r="U969" s="35">
        <f>U952*'People_Inputs'!$O$58</f>
        <v>0</v>
      </c>
      <c r="V969" s="35">
        <f>V952*'People_Inputs'!$O$58</f>
        <v>0</v>
      </c>
      <c r="W969" s="35">
        <f>W952*'People_Inputs'!$O$58</f>
        <v>0</v>
      </c>
      <c r="X969" s="35">
        <f>X952*'People_Inputs'!$O$58</f>
        <v>0</v>
      </c>
      <c r="Y969" s="35">
        <f>Y952*'People_Inputs'!$O$58</f>
        <v>0</v>
      </c>
      <c r="Z969" s="35">
        <f>Z952*'People_Inputs'!$O$58</f>
        <v>0</v>
      </c>
      <c r="AA969" s="35">
        <f>AA952*'People_Inputs'!$O$58</f>
        <v>0</v>
      </c>
      <c r="AB969" s="35">
        <f>AB952*'People_Inputs'!$O$58</f>
        <v>0</v>
      </c>
      <c r="AC969" s="35">
        <f>AC952*'People_Inputs'!$O$58</f>
        <v>0</v>
      </c>
      <c r="AD969" s="35">
        <f>AD952*'People_Inputs'!$O$58</f>
        <v>0</v>
      </c>
      <c r="AE969" s="35">
        <f>AE952*'People_Inputs'!$O$58</f>
        <v>0</v>
      </c>
      <c r="AF969" s="35">
        <f>AF952*'People_Inputs'!$O$58</f>
        <v>0</v>
      </c>
      <c r="AG969" s="35">
        <f>AG952*'People_Inputs'!$O$58</f>
        <v>0</v>
      </c>
      <c r="AH969" s="35">
        <f>AH952*'People_Inputs'!$O$58</f>
        <v>0</v>
      </c>
      <c r="AI969" s="35">
        <f>AI952*'People_Inputs'!$O$58</f>
        <v>0</v>
      </c>
      <c r="AJ969" s="35">
        <f>AJ952*'People_Inputs'!$O$58</f>
        <v>0</v>
      </c>
      <c r="AK969" s="35">
        <f>AK952*'People_Inputs'!$O$58</f>
        <v>0</v>
      </c>
      <c r="AL969" s="35">
        <f>AL952*'People_Inputs'!$O$58</f>
        <v>0</v>
      </c>
      <c r="AM969" s="35">
        <f>AM952*'People_Inputs'!$O$58</f>
        <v>0</v>
      </c>
      <c r="AN969" s="35">
        <f>AN952*'People_Inputs'!$O$58</f>
        <v>0</v>
      </c>
      <c r="AO969" s="35">
        <f>AO952*'People_Inputs'!$O$58</f>
        <v>0</v>
      </c>
      <c r="AP969" s="35">
        <f>AP952*'People_Inputs'!$O$58</f>
        <v>0</v>
      </c>
      <c r="AQ969" s="35">
        <f>AQ952*'People_Inputs'!$O$58</f>
        <v>0</v>
      </c>
      <c r="AR969" s="35">
        <f>AR952*'People_Inputs'!$O$58</f>
        <v>0</v>
      </c>
      <c r="AS969" s="35">
        <f>AS952*'People_Inputs'!$O$58</f>
        <v>0</v>
      </c>
      <c r="AT969" s="35">
        <f>AT952*'People_Inputs'!$O$58</f>
        <v>0</v>
      </c>
      <c r="AU969" s="35">
        <f>AU952*'People_Inputs'!$O$58</f>
        <v>0</v>
      </c>
      <c r="AV969" s="35">
        <f>AV952*'People_Inputs'!$O$58</f>
        <v>0</v>
      </c>
      <c r="AW969" s="35">
        <f>AW952*'People_Inputs'!$O$58</f>
        <v>0</v>
      </c>
      <c r="AX969" s="35">
        <f>AX952*'People_Inputs'!$O$58</f>
        <v>0</v>
      </c>
      <c r="AY969" s="35">
        <f>AY952*'People_Inputs'!$O$58</f>
        <v>0</v>
      </c>
      <c r="AZ969" s="35">
        <f>AZ952*'People_Inputs'!$O$58</f>
        <v>0</v>
      </c>
      <c r="BA969" s="35">
        <f>BA952*'People_Inputs'!$O$58</f>
        <v>0</v>
      </c>
      <c r="BB969" s="35">
        <f>BB952*'People_Inputs'!$O$58</f>
        <v>0</v>
      </c>
      <c r="BC969" s="35">
        <f>BC952*'People_Inputs'!$O$58</f>
        <v>0</v>
      </c>
      <c r="BD969" s="35">
        <f>BD952*'People_Inputs'!$O$58</f>
        <v>0</v>
      </c>
      <c r="BE969" s="35">
        <f>BE952*'People_Inputs'!$O$58</f>
        <v>0</v>
      </c>
      <c r="BF969" s="35">
        <f>BF952*'People_Inputs'!$O$58</f>
        <v>0</v>
      </c>
      <c r="BG969" s="35">
        <f>BG952*'People_Inputs'!$O$58</f>
        <v>0</v>
      </c>
      <c r="BH969" s="35">
        <f>BH952*'People_Inputs'!$O$58</f>
        <v>0</v>
      </c>
      <c r="BI969" s="35">
        <f>BI952*'People_Inputs'!$O$58</f>
        <v>0</v>
      </c>
      <c r="BJ969" s="35">
        <f>BJ952*'People_Inputs'!$O$58</f>
        <v>0</v>
      </c>
      <c r="BK969" s="35">
        <f>BK952*'People_Inputs'!$O$58</f>
        <v>0</v>
      </c>
      <c r="BL969" s="35">
        <f>BL952*'People_Inputs'!$O$58</f>
        <v>0</v>
      </c>
      <c r="BM969" s="35">
        <f>BM952*'People_Inputs'!$O$58</f>
        <v>0</v>
      </c>
      <c r="BN969" s="35">
        <f>BN952*'People_Inputs'!$O$58</f>
        <v>0</v>
      </c>
      <c r="BO969" s="35">
        <f>BO952*'People_Inputs'!$O$58</f>
        <v>0</v>
      </c>
    </row>
    <row r="970" ht="28" customHeight="1">
      <c r="A970" s="2" t="str">
        <v>SLOT48.EQUIPMENT</v>
      </c>
      <c r="B970" s="6" t="str">
        <v>SLOT48 IT equipment purchase</v>
      </c>
      <c r="C970" s="2" t="str">
        <v>EUR</v>
      </c>
      <c r="D970" s="2" t="str">
        <v>SUM</v>
      </c>
      <c r="E970" s="36">
        <f>SUM(H970:BO970)</f>
        <v>0</v>
      </c>
      <c r="F970" s="6" t="str">
        <v>Spare row; inactive until a hire and an exit month are entered on People_Inputs</v>
      </c>
      <c r="G970" s="2"/>
      <c r="H970" s="35">
        <f>IF(AND(H951=1,(H$6-'People_Inputs'!$H$58)/'Inputs'!$E$26=ROUNDDOWN((H$6-'People_Inputs'!$H$58)/'Inputs'!$E$26,0)),'People_Inputs'!$P$58,0)</f>
        <v>0</v>
      </c>
      <c r="I970" s="35">
        <f>IF(AND(I951=1,(I$6-'People_Inputs'!$H$58)/'Inputs'!$E$26=ROUNDDOWN((I$6-'People_Inputs'!$H$58)/'Inputs'!$E$26,0)),'People_Inputs'!$P$58,0)</f>
        <v>0</v>
      </c>
      <c r="J970" s="35">
        <f>IF(AND(J951=1,(J$6-'People_Inputs'!$H$58)/'Inputs'!$E$26=ROUNDDOWN((J$6-'People_Inputs'!$H$58)/'Inputs'!$E$26,0)),'People_Inputs'!$P$58,0)</f>
        <v>0</v>
      </c>
      <c r="K970" s="35">
        <f>IF(AND(K951=1,(K$6-'People_Inputs'!$H$58)/'Inputs'!$E$26=ROUNDDOWN((K$6-'People_Inputs'!$H$58)/'Inputs'!$E$26,0)),'People_Inputs'!$P$58,0)</f>
        <v>0</v>
      </c>
      <c r="L970" s="35">
        <f>IF(AND(L951=1,(L$6-'People_Inputs'!$H$58)/'Inputs'!$E$26=ROUNDDOWN((L$6-'People_Inputs'!$H$58)/'Inputs'!$E$26,0)),'People_Inputs'!$P$58,0)</f>
        <v>0</v>
      </c>
      <c r="M970" s="35">
        <f>IF(AND(M951=1,(M$6-'People_Inputs'!$H$58)/'Inputs'!$E$26=ROUNDDOWN((M$6-'People_Inputs'!$H$58)/'Inputs'!$E$26,0)),'People_Inputs'!$P$58,0)</f>
        <v>0</v>
      </c>
      <c r="N970" s="35">
        <f>IF(AND(N951=1,(N$6-'People_Inputs'!$H$58)/'Inputs'!$E$26=ROUNDDOWN((N$6-'People_Inputs'!$H$58)/'Inputs'!$E$26,0)),'People_Inputs'!$P$58,0)</f>
        <v>0</v>
      </c>
      <c r="O970" s="35">
        <f>IF(AND(O951=1,(O$6-'People_Inputs'!$H$58)/'Inputs'!$E$26=ROUNDDOWN((O$6-'People_Inputs'!$H$58)/'Inputs'!$E$26,0)),'People_Inputs'!$P$58,0)</f>
        <v>0</v>
      </c>
      <c r="P970" s="35">
        <f>IF(AND(P951=1,(P$6-'People_Inputs'!$H$58)/'Inputs'!$E$26=ROUNDDOWN((P$6-'People_Inputs'!$H$58)/'Inputs'!$E$26,0)),'People_Inputs'!$P$58,0)</f>
        <v>0</v>
      </c>
      <c r="Q970" s="35">
        <f>IF(AND(Q951=1,(Q$6-'People_Inputs'!$H$58)/'Inputs'!$E$26=ROUNDDOWN((Q$6-'People_Inputs'!$H$58)/'Inputs'!$E$26,0)),'People_Inputs'!$P$58,0)</f>
        <v>0</v>
      </c>
      <c r="R970" s="35">
        <f>IF(AND(R951=1,(R$6-'People_Inputs'!$H$58)/'Inputs'!$E$26=ROUNDDOWN((R$6-'People_Inputs'!$H$58)/'Inputs'!$E$26,0)),'People_Inputs'!$P$58,0)</f>
        <v>0</v>
      </c>
      <c r="S970" s="35">
        <f>IF(AND(S951=1,(S$6-'People_Inputs'!$H$58)/'Inputs'!$E$26=ROUNDDOWN((S$6-'People_Inputs'!$H$58)/'Inputs'!$E$26,0)),'People_Inputs'!$P$58,0)</f>
        <v>0</v>
      </c>
      <c r="T970" s="35">
        <f>IF(AND(T951=1,(T$6-'People_Inputs'!$H$58)/'Inputs'!$E$26=ROUNDDOWN((T$6-'People_Inputs'!$H$58)/'Inputs'!$E$26,0)),'People_Inputs'!$P$58,0)</f>
        <v>0</v>
      </c>
      <c r="U970" s="35">
        <f>IF(AND(U951=1,(U$6-'People_Inputs'!$H$58)/'Inputs'!$E$26=ROUNDDOWN((U$6-'People_Inputs'!$H$58)/'Inputs'!$E$26,0)),'People_Inputs'!$P$58,0)</f>
        <v>0</v>
      </c>
      <c r="V970" s="35">
        <f>IF(AND(V951=1,(V$6-'People_Inputs'!$H$58)/'Inputs'!$E$26=ROUNDDOWN((V$6-'People_Inputs'!$H$58)/'Inputs'!$E$26,0)),'People_Inputs'!$P$58,0)</f>
        <v>0</v>
      </c>
      <c r="W970" s="35">
        <f>IF(AND(W951=1,(W$6-'People_Inputs'!$H$58)/'Inputs'!$E$26=ROUNDDOWN((W$6-'People_Inputs'!$H$58)/'Inputs'!$E$26,0)),'People_Inputs'!$P$58,0)</f>
        <v>0</v>
      </c>
      <c r="X970" s="35">
        <f>IF(AND(X951=1,(X$6-'People_Inputs'!$H$58)/'Inputs'!$E$26=ROUNDDOWN((X$6-'People_Inputs'!$H$58)/'Inputs'!$E$26,0)),'People_Inputs'!$P$58,0)</f>
        <v>0</v>
      </c>
      <c r="Y970" s="35">
        <f>IF(AND(Y951=1,(Y$6-'People_Inputs'!$H$58)/'Inputs'!$E$26=ROUNDDOWN((Y$6-'People_Inputs'!$H$58)/'Inputs'!$E$26,0)),'People_Inputs'!$P$58,0)</f>
        <v>0</v>
      </c>
      <c r="Z970" s="35">
        <f>IF(AND(Z951=1,(Z$6-'People_Inputs'!$H$58)/'Inputs'!$E$26=ROUNDDOWN((Z$6-'People_Inputs'!$H$58)/'Inputs'!$E$26,0)),'People_Inputs'!$P$58,0)</f>
        <v>0</v>
      </c>
      <c r="AA970" s="35">
        <f>IF(AND(AA951=1,(AA$6-'People_Inputs'!$H$58)/'Inputs'!$E$26=ROUNDDOWN((AA$6-'People_Inputs'!$H$58)/'Inputs'!$E$26,0)),'People_Inputs'!$P$58,0)</f>
        <v>0</v>
      </c>
      <c r="AB970" s="35">
        <f>IF(AND(AB951=1,(AB$6-'People_Inputs'!$H$58)/'Inputs'!$E$26=ROUNDDOWN((AB$6-'People_Inputs'!$H$58)/'Inputs'!$E$26,0)),'People_Inputs'!$P$58,0)</f>
        <v>0</v>
      </c>
      <c r="AC970" s="35">
        <f>IF(AND(AC951=1,(AC$6-'People_Inputs'!$H$58)/'Inputs'!$E$26=ROUNDDOWN((AC$6-'People_Inputs'!$H$58)/'Inputs'!$E$26,0)),'People_Inputs'!$P$58,0)</f>
        <v>0</v>
      </c>
      <c r="AD970" s="35">
        <f>IF(AND(AD951=1,(AD$6-'People_Inputs'!$H$58)/'Inputs'!$E$26=ROUNDDOWN((AD$6-'People_Inputs'!$H$58)/'Inputs'!$E$26,0)),'People_Inputs'!$P$58,0)</f>
        <v>0</v>
      </c>
      <c r="AE970" s="35">
        <f>IF(AND(AE951=1,(AE$6-'People_Inputs'!$H$58)/'Inputs'!$E$26=ROUNDDOWN((AE$6-'People_Inputs'!$H$58)/'Inputs'!$E$26,0)),'People_Inputs'!$P$58,0)</f>
        <v>0</v>
      </c>
      <c r="AF970" s="35">
        <f>IF(AND(AF951=1,(AF$6-'People_Inputs'!$H$58)/'Inputs'!$E$26=ROUNDDOWN((AF$6-'People_Inputs'!$H$58)/'Inputs'!$E$26,0)),'People_Inputs'!$P$58,0)</f>
        <v>0</v>
      </c>
      <c r="AG970" s="35">
        <f>IF(AND(AG951=1,(AG$6-'People_Inputs'!$H$58)/'Inputs'!$E$26=ROUNDDOWN((AG$6-'People_Inputs'!$H$58)/'Inputs'!$E$26,0)),'People_Inputs'!$P$58,0)</f>
        <v>0</v>
      </c>
      <c r="AH970" s="35">
        <f>IF(AND(AH951=1,(AH$6-'People_Inputs'!$H$58)/'Inputs'!$E$26=ROUNDDOWN((AH$6-'People_Inputs'!$H$58)/'Inputs'!$E$26,0)),'People_Inputs'!$P$58,0)</f>
        <v>0</v>
      </c>
      <c r="AI970" s="35">
        <f>IF(AND(AI951=1,(AI$6-'People_Inputs'!$H$58)/'Inputs'!$E$26=ROUNDDOWN((AI$6-'People_Inputs'!$H$58)/'Inputs'!$E$26,0)),'People_Inputs'!$P$58,0)</f>
        <v>0</v>
      </c>
      <c r="AJ970" s="35">
        <f>IF(AND(AJ951=1,(AJ$6-'People_Inputs'!$H$58)/'Inputs'!$E$26=ROUNDDOWN((AJ$6-'People_Inputs'!$H$58)/'Inputs'!$E$26,0)),'People_Inputs'!$P$58,0)</f>
        <v>0</v>
      </c>
      <c r="AK970" s="35">
        <f>IF(AND(AK951=1,(AK$6-'People_Inputs'!$H$58)/'Inputs'!$E$26=ROUNDDOWN((AK$6-'People_Inputs'!$H$58)/'Inputs'!$E$26,0)),'People_Inputs'!$P$58,0)</f>
        <v>0</v>
      </c>
      <c r="AL970" s="35">
        <f>IF(AND(AL951=1,(AL$6-'People_Inputs'!$H$58)/'Inputs'!$E$26=ROUNDDOWN((AL$6-'People_Inputs'!$H$58)/'Inputs'!$E$26,0)),'People_Inputs'!$P$58,0)</f>
        <v>0</v>
      </c>
      <c r="AM970" s="35">
        <f>IF(AND(AM951=1,(AM$6-'People_Inputs'!$H$58)/'Inputs'!$E$26=ROUNDDOWN((AM$6-'People_Inputs'!$H$58)/'Inputs'!$E$26,0)),'People_Inputs'!$P$58,0)</f>
        <v>0</v>
      </c>
      <c r="AN970" s="35">
        <f>IF(AND(AN951=1,(AN$6-'People_Inputs'!$H$58)/'Inputs'!$E$26=ROUNDDOWN((AN$6-'People_Inputs'!$H$58)/'Inputs'!$E$26,0)),'People_Inputs'!$P$58,0)</f>
        <v>0</v>
      </c>
      <c r="AO970" s="35">
        <f>IF(AND(AO951=1,(AO$6-'People_Inputs'!$H$58)/'Inputs'!$E$26=ROUNDDOWN((AO$6-'People_Inputs'!$H$58)/'Inputs'!$E$26,0)),'People_Inputs'!$P$58,0)</f>
        <v>0</v>
      </c>
      <c r="AP970" s="35">
        <f>IF(AND(AP951=1,(AP$6-'People_Inputs'!$H$58)/'Inputs'!$E$26=ROUNDDOWN((AP$6-'People_Inputs'!$H$58)/'Inputs'!$E$26,0)),'People_Inputs'!$P$58,0)</f>
        <v>0</v>
      </c>
      <c r="AQ970" s="35">
        <f>IF(AND(AQ951=1,(AQ$6-'People_Inputs'!$H$58)/'Inputs'!$E$26=ROUNDDOWN((AQ$6-'People_Inputs'!$H$58)/'Inputs'!$E$26,0)),'People_Inputs'!$P$58,0)</f>
        <v>0</v>
      </c>
      <c r="AR970" s="35">
        <f>IF(AND(AR951=1,(AR$6-'People_Inputs'!$H$58)/'Inputs'!$E$26=ROUNDDOWN((AR$6-'People_Inputs'!$H$58)/'Inputs'!$E$26,0)),'People_Inputs'!$P$58,0)</f>
        <v>0</v>
      </c>
      <c r="AS970" s="35">
        <f>IF(AND(AS951=1,(AS$6-'People_Inputs'!$H$58)/'Inputs'!$E$26=ROUNDDOWN((AS$6-'People_Inputs'!$H$58)/'Inputs'!$E$26,0)),'People_Inputs'!$P$58,0)</f>
        <v>0</v>
      </c>
      <c r="AT970" s="35">
        <f>IF(AND(AT951=1,(AT$6-'People_Inputs'!$H$58)/'Inputs'!$E$26=ROUNDDOWN((AT$6-'People_Inputs'!$H$58)/'Inputs'!$E$26,0)),'People_Inputs'!$P$58,0)</f>
        <v>0</v>
      </c>
      <c r="AU970" s="35">
        <f>IF(AND(AU951=1,(AU$6-'People_Inputs'!$H$58)/'Inputs'!$E$26=ROUNDDOWN((AU$6-'People_Inputs'!$H$58)/'Inputs'!$E$26,0)),'People_Inputs'!$P$58,0)</f>
        <v>0</v>
      </c>
      <c r="AV970" s="35">
        <f>IF(AND(AV951=1,(AV$6-'People_Inputs'!$H$58)/'Inputs'!$E$26=ROUNDDOWN((AV$6-'People_Inputs'!$H$58)/'Inputs'!$E$26,0)),'People_Inputs'!$P$58,0)</f>
        <v>0</v>
      </c>
      <c r="AW970" s="35">
        <f>IF(AND(AW951=1,(AW$6-'People_Inputs'!$H$58)/'Inputs'!$E$26=ROUNDDOWN((AW$6-'People_Inputs'!$H$58)/'Inputs'!$E$26,0)),'People_Inputs'!$P$58,0)</f>
        <v>0</v>
      </c>
      <c r="AX970" s="35">
        <f>IF(AND(AX951=1,(AX$6-'People_Inputs'!$H$58)/'Inputs'!$E$26=ROUNDDOWN((AX$6-'People_Inputs'!$H$58)/'Inputs'!$E$26,0)),'People_Inputs'!$P$58,0)</f>
        <v>0</v>
      </c>
      <c r="AY970" s="35">
        <f>IF(AND(AY951=1,(AY$6-'People_Inputs'!$H$58)/'Inputs'!$E$26=ROUNDDOWN((AY$6-'People_Inputs'!$H$58)/'Inputs'!$E$26,0)),'People_Inputs'!$P$58,0)</f>
        <v>0</v>
      </c>
      <c r="AZ970" s="35">
        <f>IF(AND(AZ951=1,(AZ$6-'People_Inputs'!$H$58)/'Inputs'!$E$26=ROUNDDOWN((AZ$6-'People_Inputs'!$H$58)/'Inputs'!$E$26,0)),'People_Inputs'!$P$58,0)</f>
        <v>0</v>
      </c>
      <c r="BA970" s="35">
        <f>IF(AND(BA951=1,(BA$6-'People_Inputs'!$H$58)/'Inputs'!$E$26=ROUNDDOWN((BA$6-'People_Inputs'!$H$58)/'Inputs'!$E$26,0)),'People_Inputs'!$P$58,0)</f>
        <v>0</v>
      </c>
      <c r="BB970" s="35">
        <f>IF(AND(BB951=1,(BB$6-'People_Inputs'!$H$58)/'Inputs'!$E$26=ROUNDDOWN((BB$6-'People_Inputs'!$H$58)/'Inputs'!$E$26,0)),'People_Inputs'!$P$58,0)</f>
        <v>0</v>
      </c>
      <c r="BC970" s="35">
        <f>IF(AND(BC951=1,(BC$6-'People_Inputs'!$H$58)/'Inputs'!$E$26=ROUNDDOWN((BC$6-'People_Inputs'!$H$58)/'Inputs'!$E$26,0)),'People_Inputs'!$P$58,0)</f>
        <v>0</v>
      </c>
      <c r="BD970" s="35">
        <f>IF(AND(BD951=1,(BD$6-'People_Inputs'!$H$58)/'Inputs'!$E$26=ROUNDDOWN((BD$6-'People_Inputs'!$H$58)/'Inputs'!$E$26,0)),'People_Inputs'!$P$58,0)</f>
        <v>0</v>
      </c>
      <c r="BE970" s="35">
        <f>IF(AND(BE951=1,(BE$6-'People_Inputs'!$H$58)/'Inputs'!$E$26=ROUNDDOWN((BE$6-'People_Inputs'!$H$58)/'Inputs'!$E$26,0)),'People_Inputs'!$P$58,0)</f>
        <v>0</v>
      </c>
      <c r="BF970" s="35">
        <f>IF(AND(BF951=1,(BF$6-'People_Inputs'!$H$58)/'Inputs'!$E$26=ROUNDDOWN((BF$6-'People_Inputs'!$H$58)/'Inputs'!$E$26,0)),'People_Inputs'!$P$58,0)</f>
        <v>0</v>
      </c>
      <c r="BG970" s="35">
        <f>IF(AND(BG951=1,(BG$6-'People_Inputs'!$H$58)/'Inputs'!$E$26=ROUNDDOWN((BG$6-'People_Inputs'!$H$58)/'Inputs'!$E$26,0)),'People_Inputs'!$P$58,0)</f>
        <v>0</v>
      </c>
      <c r="BH970" s="35">
        <f>IF(AND(BH951=1,(BH$6-'People_Inputs'!$H$58)/'Inputs'!$E$26=ROUNDDOWN((BH$6-'People_Inputs'!$H$58)/'Inputs'!$E$26,0)),'People_Inputs'!$P$58,0)</f>
        <v>0</v>
      </c>
      <c r="BI970" s="35">
        <f>IF(AND(BI951=1,(BI$6-'People_Inputs'!$H$58)/'Inputs'!$E$26=ROUNDDOWN((BI$6-'People_Inputs'!$H$58)/'Inputs'!$E$26,0)),'People_Inputs'!$P$58,0)</f>
        <v>0</v>
      </c>
      <c r="BJ970" s="35">
        <f>IF(AND(BJ951=1,(BJ$6-'People_Inputs'!$H$58)/'Inputs'!$E$26=ROUNDDOWN((BJ$6-'People_Inputs'!$H$58)/'Inputs'!$E$26,0)),'People_Inputs'!$P$58,0)</f>
        <v>0</v>
      </c>
      <c r="BK970" s="35">
        <f>IF(AND(BK951=1,(BK$6-'People_Inputs'!$H$58)/'Inputs'!$E$26=ROUNDDOWN((BK$6-'People_Inputs'!$H$58)/'Inputs'!$E$26,0)),'People_Inputs'!$P$58,0)</f>
        <v>0</v>
      </c>
      <c r="BL970" s="35">
        <f>IF(AND(BL951=1,(BL$6-'People_Inputs'!$H$58)/'Inputs'!$E$26=ROUNDDOWN((BL$6-'People_Inputs'!$H$58)/'Inputs'!$E$26,0)),'People_Inputs'!$P$58,0)</f>
        <v>0</v>
      </c>
      <c r="BM970" s="35">
        <f>IF(AND(BM951=1,(BM$6-'People_Inputs'!$H$58)/'Inputs'!$E$26=ROUNDDOWN((BM$6-'People_Inputs'!$H$58)/'Inputs'!$E$26,0)),'People_Inputs'!$P$58,0)</f>
        <v>0</v>
      </c>
      <c r="BN970" s="35">
        <f>IF(AND(BN951=1,(BN$6-'People_Inputs'!$H$58)/'Inputs'!$E$26=ROUNDDOWN((BN$6-'People_Inputs'!$H$58)/'Inputs'!$E$26,0)),'People_Inputs'!$P$58,0)</f>
        <v>0</v>
      </c>
      <c r="BO970" s="35">
        <f>IF(AND(BO951=1,(BO$6-'People_Inputs'!$H$58)/'Inputs'!$E$26=ROUNDDOWN((BO$6-'People_Inputs'!$H$58)/'Inputs'!$E$26,0)),'People_Inputs'!$P$58,0)</f>
        <v>0</v>
      </c>
    </row>
    <row r="971" ht="28" customHeight="1">
      <c r="A971" s="2" t="str">
        <v>SLOT49.ACTIVE</v>
      </c>
      <c r="B971" s="6" t="str">
        <v>SLOT49 active in the month (1 = yes)</v>
      </c>
      <c r="C971" s="2" t="str">
        <v>count</v>
      </c>
      <c r="D971" s="2" t="str">
        <v>END</v>
      </c>
      <c r="E971" s="34">
        <f>BO971</f>
        <v>0</v>
      </c>
      <c r="F971" s="6" t="str">
        <v>Spare row; inactive until a hire and an exit month are entered on People_Inputs</v>
      </c>
      <c r="G971" s="2"/>
      <c r="H971" s="33">
        <f>IF(AND(H$6&gt;='People_Inputs'!$H$59,H$6&lt;='People_Inputs'!$I$59),1,0)</f>
        <v>0</v>
      </c>
      <c r="I971" s="33">
        <f>IF(AND(I$6&gt;='People_Inputs'!$H$59,I$6&lt;='People_Inputs'!$I$59),1,0)</f>
        <v>0</v>
      </c>
      <c r="J971" s="33">
        <f>IF(AND(J$6&gt;='People_Inputs'!$H$59,J$6&lt;='People_Inputs'!$I$59),1,0)</f>
        <v>0</v>
      </c>
      <c r="K971" s="33">
        <f>IF(AND(K$6&gt;='People_Inputs'!$H$59,K$6&lt;='People_Inputs'!$I$59),1,0)</f>
        <v>0</v>
      </c>
      <c r="L971" s="33">
        <f>IF(AND(L$6&gt;='People_Inputs'!$H$59,L$6&lt;='People_Inputs'!$I$59),1,0)</f>
        <v>0</v>
      </c>
      <c r="M971" s="33">
        <f>IF(AND(M$6&gt;='People_Inputs'!$H$59,M$6&lt;='People_Inputs'!$I$59),1,0)</f>
        <v>0</v>
      </c>
      <c r="N971" s="33">
        <f>IF(AND(N$6&gt;='People_Inputs'!$H$59,N$6&lt;='People_Inputs'!$I$59),1,0)</f>
        <v>0</v>
      </c>
      <c r="O971" s="33">
        <f>IF(AND(O$6&gt;='People_Inputs'!$H$59,O$6&lt;='People_Inputs'!$I$59),1,0)</f>
        <v>0</v>
      </c>
      <c r="P971" s="33">
        <f>IF(AND(P$6&gt;='People_Inputs'!$H$59,P$6&lt;='People_Inputs'!$I$59),1,0)</f>
        <v>0</v>
      </c>
      <c r="Q971" s="33">
        <f>IF(AND(Q$6&gt;='People_Inputs'!$H$59,Q$6&lt;='People_Inputs'!$I$59),1,0)</f>
        <v>0</v>
      </c>
      <c r="R971" s="33">
        <f>IF(AND(R$6&gt;='People_Inputs'!$H$59,R$6&lt;='People_Inputs'!$I$59),1,0)</f>
        <v>0</v>
      </c>
      <c r="S971" s="33">
        <f>IF(AND(S$6&gt;='People_Inputs'!$H$59,S$6&lt;='People_Inputs'!$I$59),1,0)</f>
        <v>0</v>
      </c>
      <c r="T971" s="33">
        <f>IF(AND(T$6&gt;='People_Inputs'!$H$59,T$6&lt;='People_Inputs'!$I$59),1,0)</f>
        <v>0</v>
      </c>
      <c r="U971" s="33">
        <f>IF(AND(U$6&gt;='People_Inputs'!$H$59,U$6&lt;='People_Inputs'!$I$59),1,0)</f>
        <v>0</v>
      </c>
      <c r="V971" s="33">
        <f>IF(AND(V$6&gt;='People_Inputs'!$H$59,V$6&lt;='People_Inputs'!$I$59),1,0)</f>
        <v>0</v>
      </c>
      <c r="W971" s="33">
        <f>IF(AND(W$6&gt;='People_Inputs'!$H$59,W$6&lt;='People_Inputs'!$I$59),1,0)</f>
        <v>0</v>
      </c>
      <c r="X971" s="33">
        <f>IF(AND(X$6&gt;='People_Inputs'!$H$59,X$6&lt;='People_Inputs'!$I$59),1,0)</f>
        <v>0</v>
      </c>
      <c r="Y971" s="33">
        <f>IF(AND(Y$6&gt;='People_Inputs'!$H$59,Y$6&lt;='People_Inputs'!$I$59),1,0)</f>
        <v>0</v>
      </c>
      <c r="Z971" s="33">
        <f>IF(AND(Z$6&gt;='People_Inputs'!$H$59,Z$6&lt;='People_Inputs'!$I$59),1,0)</f>
        <v>0</v>
      </c>
      <c r="AA971" s="33">
        <f>IF(AND(AA$6&gt;='People_Inputs'!$H$59,AA$6&lt;='People_Inputs'!$I$59),1,0)</f>
        <v>0</v>
      </c>
      <c r="AB971" s="33">
        <f>IF(AND(AB$6&gt;='People_Inputs'!$H$59,AB$6&lt;='People_Inputs'!$I$59),1,0)</f>
        <v>0</v>
      </c>
      <c r="AC971" s="33">
        <f>IF(AND(AC$6&gt;='People_Inputs'!$H$59,AC$6&lt;='People_Inputs'!$I$59),1,0)</f>
        <v>0</v>
      </c>
      <c r="AD971" s="33">
        <f>IF(AND(AD$6&gt;='People_Inputs'!$H$59,AD$6&lt;='People_Inputs'!$I$59),1,0)</f>
        <v>0</v>
      </c>
      <c r="AE971" s="33">
        <f>IF(AND(AE$6&gt;='People_Inputs'!$H$59,AE$6&lt;='People_Inputs'!$I$59),1,0)</f>
        <v>0</v>
      </c>
      <c r="AF971" s="33">
        <f>IF(AND(AF$6&gt;='People_Inputs'!$H$59,AF$6&lt;='People_Inputs'!$I$59),1,0)</f>
        <v>0</v>
      </c>
      <c r="AG971" s="33">
        <f>IF(AND(AG$6&gt;='People_Inputs'!$H$59,AG$6&lt;='People_Inputs'!$I$59),1,0)</f>
        <v>0</v>
      </c>
      <c r="AH971" s="33">
        <f>IF(AND(AH$6&gt;='People_Inputs'!$H$59,AH$6&lt;='People_Inputs'!$I$59),1,0)</f>
        <v>0</v>
      </c>
      <c r="AI971" s="33">
        <f>IF(AND(AI$6&gt;='People_Inputs'!$H$59,AI$6&lt;='People_Inputs'!$I$59),1,0)</f>
        <v>0</v>
      </c>
      <c r="AJ971" s="33">
        <f>IF(AND(AJ$6&gt;='People_Inputs'!$H$59,AJ$6&lt;='People_Inputs'!$I$59),1,0)</f>
        <v>0</v>
      </c>
      <c r="AK971" s="33">
        <f>IF(AND(AK$6&gt;='People_Inputs'!$H$59,AK$6&lt;='People_Inputs'!$I$59),1,0)</f>
        <v>0</v>
      </c>
      <c r="AL971" s="33">
        <f>IF(AND(AL$6&gt;='People_Inputs'!$H$59,AL$6&lt;='People_Inputs'!$I$59),1,0)</f>
        <v>0</v>
      </c>
      <c r="AM971" s="33">
        <f>IF(AND(AM$6&gt;='People_Inputs'!$H$59,AM$6&lt;='People_Inputs'!$I$59),1,0)</f>
        <v>0</v>
      </c>
      <c r="AN971" s="33">
        <f>IF(AND(AN$6&gt;='People_Inputs'!$H$59,AN$6&lt;='People_Inputs'!$I$59),1,0)</f>
        <v>0</v>
      </c>
      <c r="AO971" s="33">
        <f>IF(AND(AO$6&gt;='People_Inputs'!$H$59,AO$6&lt;='People_Inputs'!$I$59),1,0)</f>
        <v>0</v>
      </c>
      <c r="AP971" s="33">
        <f>IF(AND(AP$6&gt;='People_Inputs'!$H$59,AP$6&lt;='People_Inputs'!$I$59),1,0)</f>
        <v>0</v>
      </c>
      <c r="AQ971" s="33">
        <f>IF(AND(AQ$6&gt;='People_Inputs'!$H$59,AQ$6&lt;='People_Inputs'!$I$59),1,0)</f>
        <v>0</v>
      </c>
      <c r="AR971" s="33">
        <f>IF(AND(AR$6&gt;='People_Inputs'!$H$59,AR$6&lt;='People_Inputs'!$I$59),1,0)</f>
        <v>0</v>
      </c>
      <c r="AS971" s="33">
        <f>IF(AND(AS$6&gt;='People_Inputs'!$H$59,AS$6&lt;='People_Inputs'!$I$59),1,0)</f>
        <v>0</v>
      </c>
      <c r="AT971" s="33">
        <f>IF(AND(AT$6&gt;='People_Inputs'!$H$59,AT$6&lt;='People_Inputs'!$I$59),1,0)</f>
        <v>0</v>
      </c>
      <c r="AU971" s="33">
        <f>IF(AND(AU$6&gt;='People_Inputs'!$H$59,AU$6&lt;='People_Inputs'!$I$59),1,0)</f>
        <v>0</v>
      </c>
      <c r="AV971" s="33">
        <f>IF(AND(AV$6&gt;='People_Inputs'!$H$59,AV$6&lt;='People_Inputs'!$I$59),1,0)</f>
        <v>0</v>
      </c>
      <c r="AW971" s="33">
        <f>IF(AND(AW$6&gt;='People_Inputs'!$H$59,AW$6&lt;='People_Inputs'!$I$59),1,0)</f>
        <v>0</v>
      </c>
      <c r="AX971" s="33">
        <f>IF(AND(AX$6&gt;='People_Inputs'!$H$59,AX$6&lt;='People_Inputs'!$I$59),1,0)</f>
        <v>0</v>
      </c>
      <c r="AY971" s="33">
        <f>IF(AND(AY$6&gt;='People_Inputs'!$H$59,AY$6&lt;='People_Inputs'!$I$59),1,0)</f>
        <v>0</v>
      </c>
      <c r="AZ971" s="33">
        <f>IF(AND(AZ$6&gt;='People_Inputs'!$H$59,AZ$6&lt;='People_Inputs'!$I$59),1,0)</f>
        <v>0</v>
      </c>
      <c r="BA971" s="33">
        <f>IF(AND(BA$6&gt;='People_Inputs'!$H$59,BA$6&lt;='People_Inputs'!$I$59),1,0)</f>
        <v>0</v>
      </c>
      <c r="BB971" s="33">
        <f>IF(AND(BB$6&gt;='People_Inputs'!$H$59,BB$6&lt;='People_Inputs'!$I$59),1,0)</f>
        <v>0</v>
      </c>
      <c r="BC971" s="33">
        <f>IF(AND(BC$6&gt;='People_Inputs'!$H$59,BC$6&lt;='People_Inputs'!$I$59),1,0)</f>
        <v>0</v>
      </c>
      <c r="BD971" s="33">
        <f>IF(AND(BD$6&gt;='People_Inputs'!$H$59,BD$6&lt;='People_Inputs'!$I$59),1,0)</f>
        <v>0</v>
      </c>
      <c r="BE971" s="33">
        <f>IF(AND(BE$6&gt;='People_Inputs'!$H$59,BE$6&lt;='People_Inputs'!$I$59),1,0)</f>
        <v>0</v>
      </c>
      <c r="BF971" s="33">
        <f>IF(AND(BF$6&gt;='People_Inputs'!$H$59,BF$6&lt;='People_Inputs'!$I$59),1,0)</f>
        <v>0</v>
      </c>
      <c r="BG971" s="33">
        <f>IF(AND(BG$6&gt;='People_Inputs'!$H$59,BG$6&lt;='People_Inputs'!$I$59),1,0)</f>
        <v>0</v>
      </c>
      <c r="BH971" s="33">
        <f>IF(AND(BH$6&gt;='People_Inputs'!$H$59,BH$6&lt;='People_Inputs'!$I$59),1,0)</f>
        <v>0</v>
      </c>
      <c r="BI971" s="33">
        <f>IF(AND(BI$6&gt;='People_Inputs'!$H$59,BI$6&lt;='People_Inputs'!$I$59),1,0)</f>
        <v>0</v>
      </c>
      <c r="BJ971" s="33">
        <f>IF(AND(BJ$6&gt;='People_Inputs'!$H$59,BJ$6&lt;='People_Inputs'!$I$59),1,0)</f>
        <v>0</v>
      </c>
      <c r="BK971" s="33">
        <f>IF(AND(BK$6&gt;='People_Inputs'!$H$59,BK$6&lt;='People_Inputs'!$I$59),1,0)</f>
        <v>0</v>
      </c>
      <c r="BL971" s="33">
        <f>IF(AND(BL$6&gt;='People_Inputs'!$H$59,BL$6&lt;='People_Inputs'!$I$59),1,0)</f>
        <v>0</v>
      </c>
      <c r="BM971" s="33">
        <f>IF(AND(BM$6&gt;='People_Inputs'!$H$59,BM$6&lt;='People_Inputs'!$I$59),1,0)</f>
        <v>0</v>
      </c>
      <c r="BN971" s="33">
        <f>IF(AND(BN$6&gt;='People_Inputs'!$H$59,BN$6&lt;='People_Inputs'!$I$59),1,0)</f>
        <v>0</v>
      </c>
      <c r="BO971" s="33">
        <f>IF(AND(BO$6&gt;='People_Inputs'!$H$59,BO$6&lt;='People_Inputs'!$I$59),1,0)</f>
        <v>0</v>
      </c>
    </row>
    <row r="972" ht="28" customHeight="1">
      <c r="A972" s="2" t="str">
        <v>SLOT49.FTE</v>
      </c>
      <c r="B972" s="6" t="str">
        <v>SLOT49 FTE</v>
      </c>
      <c r="C972" s="2" t="str">
        <v>FTE</v>
      </c>
      <c r="D972" s="2" t="str">
        <v>END</v>
      </c>
      <c r="E972" s="34">
        <f>BO972</f>
        <v>0</v>
      </c>
      <c r="F972" s="6" t="str">
        <v>Spare row; inactive until a hire and an exit month are entered on People_Inputs</v>
      </c>
      <c r="G972" s="2"/>
      <c r="H972" s="33">
        <f>H971*'People_Inputs'!$J$59</f>
        <v>0</v>
      </c>
      <c r="I972" s="33">
        <f>I971*'People_Inputs'!$J$59</f>
        <v>0</v>
      </c>
      <c r="J972" s="33">
        <f>J971*'People_Inputs'!$J$59</f>
        <v>0</v>
      </c>
      <c r="K972" s="33">
        <f>K971*'People_Inputs'!$J$59</f>
        <v>0</v>
      </c>
      <c r="L972" s="33">
        <f>L971*'People_Inputs'!$J$59</f>
        <v>0</v>
      </c>
      <c r="M972" s="33">
        <f>M971*'People_Inputs'!$J$59</f>
        <v>0</v>
      </c>
      <c r="N972" s="33">
        <f>N971*'People_Inputs'!$J$59</f>
        <v>0</v>
      </c>
      <c r="O972" s="33">
        <f>O971*'People_Inputs'!$J$59</f>
        <v>0</v>
      </c>
      <c r="P972" s="33">
        <f>P971*'People_Inputs'!$J$59</f>
        <v>0</v>
      </c>
      <c r="Q972" s="33">
        <f>Q971*'People_Inputs'!$J$59</f>
        <v>0</v>
      </c>
      <c r="R972" s="33">
        <f>R971*'People_Inputs'!$J$59</f>
        <v>0</v>
      </c>
      <c r="S972" s="33">
        <f>S971*'People_Inputs'!$J$59</f>
        <v>0</v>
      </c>
      <c r="T972" s="33">
        <f>T971*'People_Inputs'!$J$59</f>
        <v>0</v>
      </c>
      <c r="U972" s="33">
        <f>U971*'People_Inputs'!$J$59</f>
        <v>0</v>
      </c>
      <c r="V972" s="33">
        <f>V971*'People_Inputs'!$J$59</f>
        <v>0</v>
      </c>
      <c r="W972" s="33">
        <f>W971*'People_Inputs'!$J$59</f>
        <v>0</v>
      </c>
      <c r="X972" s="33">
        <f>X971*'People_Inputs'!$J$59</f>
        <v>0</v>
      </c>
      <c r="Y972" s="33">
        <f>Y971*'People_Inputs'!$J$59</f>
        <v>0</v>
      </c>
      <c r="Z972" s="33">
        <f>Z971*'People_Inputs'!$J$59</f>
        <v>0</v>
      </c>
      <c r="AA972" s="33">
        <f>AA971*'People_Inputs'!$J$59</f>
        <v>0</v>
      </c>
      <c r="AB972" s="33">
        <f>AB971*'People_Inputs'!$J$59</f>
        <v>0</v>
      </c>
      <c r="AC972" s="33">
        <f>AC971*'People_Inputs'!$J$59</f>
        <v>0</v>
      </c>
      <c r="AD972" s="33">
        <f>AD971*'People_Inputs'!$J$59</f>
        <v>0</v>
      </c>
      <c r="AE972" s="33">
        <f>AE971*'People_Inputs'!$J$59</f>
        <v>0</v>
      </c>
      <c r="AF972" s="33">
        <f>AF971*'People_Inputs'!$J$59</f>
        <v>0</v>
      </c>
      <c r="AG972" s="33">
        <f>AG971*'People_Inputs'!$J$59</f>
        <v>0</v>
      </c>
      <c r="AH972" s="33">
        <f>AH971*'People_Inputs'!$J$59</f>
        <v>0</v>
      </c>
      <c r="AI972" s="33">
        <f>AI971*'People_Inputs'!$J$59</f>
        <v>0</v>
      </c>
      <c r="AJ972" s="33">
        <f>AJ971*'People_Inputs'!$J$59</f>
        <v>0</v>
      </c>
      <c r="AK972" s="33">
        <f>AK971*'People_Inputs'!$J$59</f>
        <v>0</v>
      </c>
      <c r="AL972" s="33">
        <f>AL971*'People_Inputs'!$J$59</f>
        <v>0</v>
      </c>
      <c r="AM972" s="33">
        <f>AM971*'People_Inputs'!$J$59</f>
        <v>0</v>
      </c>
      <c r="AN972" s="33">
        <f>AN971*'People_Inputs'!$J$59</f>
        <v>0</v>
      </c>
      <c r="AO972" s="33">
        <f>AO971*'People_Inputs'!$J$59</f>
        <v>0</v>
      </c>
      <c r="AP972" s="33">
        <f>AP971*'People_Inputs'!$J$59</f>
        <v>0</v>
      </c>
      <c r="AQ972" s="33">
        <f>AQ971*'People_Inputs'!$J$59</f>
        <v>0</v>
      </c>
      <c r="AR972" s="33">
        <f>AR971*'People_Inputs'!$J$59</f>
        <v>0</v>
      </c>
      <c r="AS972" s="33">
        <f>AS971*'People_Inputs'!$J$59</f>
        <v>0</v>
      </c>
      <c r="AT972" s="33">
        <f>AT971*'People_Inputs'!$J$59</f>
        <v>0</v>
      </c>
      <c r="AU972" s="33">
        <f>AU971*'People_Inputs'!$J$59</f>
        <v>0</v>
      </c>
      <c r="AV972" s="33">
        <f>AV971*'People_Inputs'!$J$59</f>
        <v>0</v>
      </c>
      <c r="AW972" s="33">
        <f>AW971*'People_Inputs'!$J$59</f>
        <v>0</v>
      </c>
      <c r="AX972" s="33">
        <f>AX971*'People_Inputs'!$J$59</f>
        <v>0</v>
      </c>
      <c r="AY972" s="33">
        <f>AY971*'People_Inputs'!$J$59</f>
        <v>0</v>
      </c>
      <c r="AZ972" s="33">
        <f>AZ971*'People_Inputs'!$J$59</f>
        <v>0</v>
      </c>
      <c r="BA972" s="33">
        <f>BA971*'People_Inputs'!$J$59</f>
        <v>0</v>
      </c>
      <c r="BB972" s="33">
        <f>BB971*'People_Inputs'!$J$59</f>
        <v>0</v>
      </c>
      <c r="BC972" s="33">
        <f>BC971*'People_Inputs'!$J$59</f>
        <v>0</v>
      </c>
      <c r="BD972" s="33">
        <f>BD971*'People_Inputs'!$J$59</f>
        <v>0</v>
      </c>
      <c r="BE972" s="33">
        <f>BE971*'People_Inputs'!$J$59</f>
        <v>0</v>
      </c>
      <c r="BF972" s="33">
        <f>BF971*'People_Inputs'!$J$59</f>
        <v>0</v>
      </c>
      <c r="BG972" s="33">
        <f>BG971*'People_Inputs'!$J$59</f>
        <v>0</v>
      </c>
      <c r="BH972" s="33">
        <f>BH971*'People_Inputs'!$J$59</f>
        <v>0</v>
      </c>
      <c r="BI972" s="33">
        <f>BI971*'People_Inputs'!$J$59</f>
        <v>0</v>
      </c>
      <c r="BJ972" s="33">
        <f>BJ971*'People_Inputs'!$J$59</f>
        <v>0</v>
      </c>
      <c r="BK972" s="33">
        <f>BK971*'People_Inputs'!$J$59</f>
        <v>0</v>
      </c>
      <c r="BL972" s="33">
        <f>BL971*'People_Inputs'!$J$59</f>
        <v>0</v>
      </c>
      <c r="BM972" s="33">
        <f>BM971*'People_Inputs'!$J$59</f>
        <v>0</v>
      </c>
      <c r="BN972" s="33">
        <f>BN971*'People_Inputs'!$J$59</f>
        <v>0</v>
      </c>
      <c r="BO972" s="33">
        <f>BO971*'People_Inputs'!$J$59</f>
        <v>0</v>
      </c>
    </row>
    <row r="973" ht="28" customHeight="1">
      <c r="A973" s="2" t="str">
        <v>SLOT49.EMPLOYEE</v>
      </c>
      <c r="B973" s="6" t="str">
        <v>SLOT49 employee with social insurance (1 = yes)</v>
      </c>
      <c r="C973" s="2" t="str">
        <v>count</v>
      </c>
      <c r="D973" s="2" t="str">
        <v>END</v>
      </c>
      <c r="E973" s="34">
        <f>BO973</f>
        <v>0</v>
      </c>
      <c r="F973" s="6" t="str">
        <v>Spare row; inactive until a hire and an exit month are entered on People_Inputs</v>
      </c>
      <c r="G973" s="2"/>
      <c r="H973" s="33">
        <f>H971*'People_Inputs'!$N$59</f>
        <v>0</v>
      </c>
      <c r="I973" s="33">
        <f>I971*'People_Inputs'!$N$59</f>
        <v>0</v>
      </c>
      <c r="J973" s="33">
        <f>J971*'People_Inputs'!$N$59</f>
        <v>0</v>
      </c>
      <c r="K973" s="33">
        <f>K971*'People_Inputs'!$N$59</f>
        <v>0</v>
      </c>
      <c r="L973" s="33">
        <f>L971*'People_Inputs'!$N$59</f>
        <v>0</v>
      </c>
      <c r="M973" s="33">
        <f>M971*'People_Inputs'!$N$59</f>
        <v>0</v>
      </c>
      <c r="N973" s="33">
        <f>N971*'People_Inputs'!$N$59</f>
        <v>0</v>
      </c>
      <c r="O973" s="33">
        <f>O971*'People_Inputs'!$N$59</f>
        <v>0</v>
      </c>
      <c r="P973" s="33">
        <f>P971*'People_Inputs'!$N$59</f>
        <v>0</v>
      </c>
      <c r="Q973" s="33">
        <f>Q971*'People_Inputs'!$N$59</f>
        <v>0</v>
      </c>
      <c r="R973" s="33">
        <f>R971*'People_Inputs'!$N$59</f>
        <v>0</v>
      </c>
      <c r="S973" s="33">
        <f>S971*'People_Inputs'!$N$59</f>
        <v>0</v>
      </c>
      <c r="T973" s="33">
        <f>T971*'People_Inputs'!$N$59</f>
        <v>0</v>
      </c>
      <c r="U973" s="33">
        <f>U971*'People_Inputs'!$N$59</f>
        <v>0</v>
      </c>
      <c r="V973" s="33">
        <f>V971*'People_Inputs'!$N$59</f>
        <v>0</v>
      </c>
      <c r="W973" s="33">
        <f>W971*'People_Inputs'!$N$59</f>
        <v>0</v>
      </c>
      <c r="X973" s="33">
        <f>X971*'People_Inputs'!$N$59</f>
        <v>0</v>
      </c>
      <c r="Y973" s="33">
        <f>Y971*'People_Inputs'!$N$59</f>
        <v>0</v>
      </c>
      <c r="Z973" s="33">
        <f>Z971*'People_Inputs'!$N$59</f>
        <v>0</v>
      </c>
      <c r="AA973" s="33">
        <f>AA971*'People_Inputs'!$N$59</f>
        <v>0</v>
      </c>
      <c r="AB973" s="33">
        <f>AB971*'People_Inputs'!$N$59</f>
        <v>0</v>
      </c>
      <c r="AC973" s="33">
        <f>AC971*'People_Inputs'!$N$59</f>
        <v>0</v>
      </c>
      <c r="AD973" s="33">
        <f>AD971*'People_Inputs'!$N$59</f>
        <v>0</v>
      </c>
      <c r="AE973" s="33">
        <f>AE971*'People_Inputs'!$N$59</f>
        <v>0</v>
      </c>
      <c r="AF973" s="33">
        <f>AF971*'People_Inputs'!$N$59</f>
        <v>0</v>
      </c>
      <c r="AG973" s="33">
        <f>AG971*'People_Inputs'!$N$59</f>
        <v>0</v>
      </c>
      <c r="AH973" s="33">
        <f>AH971*'People_Inputs'!$N$59</f>
        <v>0</v>
      </c>
      <c r="AI973" s="33">
        <f>AI971*'People_Inputs'!$N$59</f>
        <v>0</v>
      </c>
      <c r="AJ973" s="33">
        <f>AJ971*'People_Inputs'!$N$59</f>
        <v>0</v>
      </c>
      <c r="AK973" s="33">
        <f>AK971*'People_Inputs'!$N$59</f>
        <v>0</v>
      </c>
      <c r="AL973" s="33">
        <f>AL971*'People_Inputs'!$N$59</f>
        <v>0</v>
      </c>
      <c r="AM973" s="33">
        <f>AM971*'People_Inputs'!$N$59</f>
        <v>0</v>
      </c>
      <c r="AN973" s="33">
        <f>AN971*'People_Inputs'!$N$59</f>
        <v>0</v>
      </c>
      <c r="AO973" s="33">
        <f>AO971*'People_Inputs'!$N$59</f>
        <v>0</v>
      </c>
      <c r="AP973" s="33">
        <f>AP971*'People_Inputs'!$N$59</f>
        <v>0</v>
      </c>
      <c r="AQ973" s="33">
        <f>AQ971*'People_Inputs'!$N$59</f>
        <v>0</v>
      </c>
      <c r="AR973" s="33">
        <f>AR971*'People_Inputs'!$N$59</f>
        <v>0</v>
      </c>
      <c r="AS973" s="33">
        <f>AS971*'People_Inputs'!$N$59</f>
        <v>0</v>
      </c>
      <c r="AT973" s="33">
        <f>AT971*'People_Inputs'!$N$59</f>
        <v>0</v>
      </c>
      <c r="AU973" s="33">
        <f>AU971*'People_Inputs'!$N$59</f>
        <v>0</v>
      </c>
      <c r="AV973" s="33">
        <f>AV971*'People_Inputs'!$N$59</f>
        <v>0</v>
      </c>
      <c r="AW973" s="33">
        <f>AW971*'People_Inputs'!$N$59</f>
        <v>0</v>
      </c>
      <c r="AX973" s="33">
        <f>AX971*'People_Inputs'!$N$59</f>
        <v>0</v>
      </c>
      <c r="AY973" s="33">
        <f>AY971*'People_Inputs'!$N$59</f>
        <v>0</v>
      </c>
      <c r="AZ973" s="33">
        <f>AZ971*'People_Inputs'!$N$59</f>
        <v>0</v>
      </c>
      <c r="BA973" s="33">
        <f>BA971*'People_Inputs'!$N$59</f>
        <v>0</v>
      </c>
      <c r="BB973" s="33">
        <f>BB971*'People_Inputs'!$N$59</f>
        <v>0</v>
      </c>
      <c r="BC973" s="33">
        <f>BC971*'People_Inputs'!$N$59</f>
        <v>0</v>
      </c>
      <c r="BD973" s="33">
        <f>BD971*'People_Inputs'!$N$59</f>
        <v>0</v>
      </c>
      <c r="BE973" s="33">
        <f>BE971*'People_Inputs'!$N$59</f>
        <v>0</v>
      </c>
      <c r="BF973" s="33">
        <f>BF971*'People_Inputs'!$N$59</f>
        <v>0</v>
      </c>
      <c r="BG973" s="33">
        <f>BG971*'People_Inputs'!$N$59</f>
        <v>0</v>
      </c>
      <c r="BH973" s="33">
        <f>BH971*'People_Inputs'!$N$59</f>
        <v>0</v>
      </c>
      <c r="BI973" s="33">
        <f>BI971*'People_Inputs'!$N$59</f>
        <v>0</v>
      </c>
      <c r="BJ973" s="33">
        <f>BJ971*'People_Inputs'!$N$59</f>
        <v>0</v>
      </c>
      <c r="BK973" s="33">
        <f>BK971*'People_Inputs'!$N$59</f>
        <v>0</v>
      </c>
      <c r="BL973" s="33">
        <f>BL971*'People_Inputs'!$N$59</f>
        <v>0</v>
      </c>
      <c r="BM973" s="33">
        <f>BM971*'People_Inputs'!$N$59</f>
        <v>0</v>
      </c>
      <c r="BN973" s="33">
        <f>BN971*'People_Inputs'!$N$59</f>
        <v>0</v>
      </c>
      <c r="BO973" s="33">
        <f>BO971*'People_Inputs'!$N$59</f>
        <v>0</v>
      </c>
    </row>
    <row r="974" ht="28" customHeight="1">
      <c r="A974" s="2" t="str">
        <v>SLOT49.ANNUAL</v>
      </c>
      <c r="B974" s="6" t="str">
        <v>SLOT49 annual salary at 1.0 FTE, indexed</v>
      </c>
      <c r="C974" s="2" t="str">
        <v>EUR</v>
      </c>
      <c r="D974" s="2" t="str">
        <v>END</v>
      </c>
      <c r="E974" s="36">
        <f>BO974</f>
        <v>0</v>
      </c>
      <c r="F974" s="6" t="str">
        <v>Spare row; inactive until a hire and an exit month are entered on People_Inputs</v>
      </c>
      <c r="G974" s="2"/>
      <c r="H974" s="35">
        <f>'People_Inputs'!$K$59*(1+'People_Inputs'!$L$59)^(H$8-'Inputs'!$E$29)</f>
        <v>0</v>
      </c>
      <c r="I974" s="35">
        <f>'People_Inputs'!$K$59*(1+'People_Inputs'!$L$59)^(I$8-'Inputs'!$E$29)</f>
        <v>0</v>
      </c>
      <c r="J974" s="35">
        <f>'People_Inputs'!$K$59*(1+'People_Inputs'!$L$59)^(J$8-'Inputs'!$E$29)</f>
        <v>0</v>
      </c>
      <c r="K974" s="35">
        <f>'People_Inputs'!$K$59*(1+'People_Inputs'!$L$59)^(K$8-'Inputs'!$E$29)</f>
        <v>0</v>
      </c>
      <c r="L974" s="35">
        <f>'People_Inputs'!$K$59*(1+'People_Inputs'!$L$59)^(L$8-'Inputs'!$E$29)</f>
        <v>0</v>
      </c>
      <c r="M974" s="35">
        <f>'People_Inputs'!$K$59*(1+'People_Inputs'!$L$59)^(M$8-'Inputs'!$E$29)</f>
        <v>0</v>
      </c>
      <c r="N974" s="35">
        <f>'People_Inputs'!$K$59*(1+'People_Inputs'!$L$59)^(N$8-'Inputs'!$E$29)</f>
        <v>0</v>
      </c>
      <c r="O974" s="35">
        <f>'People_Inputs'!$K$59*(1+'People_Inputs'!$L$59)^(O$8-'Inputs'!$E$29)</f>
        <v>0</v>
      </c>
      <c r="P974" s="35">
        <f>'People_Inputs'!$K$59*(1+'People_Inputs'!$L$59)^(P$8-'Inputs'!$E$29)</f>
        <v>0</v>
      </c>
      <c r="Q974" s="35">
        <f>'People_Inputs'!$K$59*(1+'People_Inputs'!$L$59)^(Q$8-'Inputs'!$E$29)</f>
        <v>0</v>
      </c>
      <c r="R974" s="35">
        <f>'People_Inputs'!$K$59*(1+'People_Inputs'!$L$59)^(R$8-'Inputs'!$E$29)</f>
        <v>0</v>
      </c>
      <c r="S974" s="35">
        <f>'People_Inputs'!$K$59*(1+'People_Inputs'!$L$59)^(S$8-'Inputs'!$E$29)</f>
        <v>0</v>
      </c>
      <c r="T974" s="35">
        <f>'People_Inputs'!$K$59*(1+'People_Inputs'!$L$59)^(T$8-'Inputs'!$E$29)</f>
        <v>0</v>
      </c>
      <c r="U974" s="35">
        <f>'People_Inputs'!$K$59*(1+'People_Inputs'!$L$59)^(U$8-'Inputs'!$E$29)</f>
        <v>0</v>
      </c>
      <c r="V974" s="35">
        <f>'People_Inputs'!$K$59*(1+'People_Inputs'!$L$59)^(V$8-'Inputs'!$E$29)</f>
        <v>0</v>
      </c>
      <c r="W974" s="35">
        <f>'People_Inputs'!$K$59*(1+'People_Inputs'!$L$59)^(W$8-'Inputs'!$E$29)</f>
        <v>0</v>
      </c>
      <c r="X974" s="35">
        <f>'People_Inputs'!$K$59*(1+'People_Inputs'!$L$59)^(X$8-'Inputs'!$E$29)</f>
        <v>0</v>
      </c>
      <c r="Y974" s="35">
        <f>'People_Inputs'!$K$59*(1+'People_Inputs'!$L$59)^(Y$8-'Inputs'!$E$29)</f>
        <v>0</v>
      </c>
      <c r="Z974" s="35">
        <f>'People_Inputs'!$K$59*(1+'People_Inputs'!$L$59)^(Z$8-'Inputs'!$E$29)</f>
        <v>0</v>
      </c>
      <c r="AA974" s="35">
        <f>'People_Inputs'!$K$59*(1+'People_Inputs'!$L$59)^(AA$8-'Inputs'!$E$29)</f>
        <v>0</v>
      </c>
      <c r="AB974" s="35">
        <f>'People_Inputs'!$K$59*(1+'People_Inputs'!$L$59)^(AB$8-'Inputs'!$E$29)</f>
        <v>0</v>
      </c>
      <c r="AC974" s="35">
        <f>'People_Inputs'!$K$59*(1+'People_Inputs'!$L$59)^(AC$8-'Inputs'!$E$29)</f>
        <v>0</v>
      </c>
      <c r="AD974" s="35">
        <f>'People_Inputs'!$K$59*(1+'People_Inputs'!$L$59)^(AD$8-'Inputs'!$E$29)</f>
        <v>0</v>
      </c>
      <c r="AE974" s="35">
        <f>'People_Inputs'!$K$59*(1+'People_Inputs'!$L$59)^(AE$8-'Inputs'!$E$29)</f>
        <v>0</v>
      </c>
      <c r="AF974" s="35">
        <f>'People_Inputs'!$K$59*(1+'People_Inputs'!$L$59)^(AF$8-'Inputs'!$E$29)</f>
        <v>0</v>
      </c>
      <c r="AG974" s="35">
        <f>'People_Inputs'!$K$59*(1+'People_Inputs'!$L$59)^(AG$8-'Inputs'!$E$29)</f>
        <v>0</v>
      </c>
      <c r="AH974" s="35">
        <f>'People_Inputs'!$K$59*(1+'People_Inputs'!$L$59)^(AH$8-'Inputs'!$E$29)</f>
        <v>0</v>
      </c>
      <c r="AI974" s="35">
        <f>'People_Inputs'!$K$59*(1+'People_Inputs'!$L$59)^(AI$8-'Inputs'!$E$29)</f>
        <v>0</v>
      </c>
      <c r="AJ974" s="35">
        <f>'People_Inputs'!$K$59*(1+'People_Inputs'!$L$59)^(AJ$8-'Inputs'!$E$29)</f>
        <v>0</v>
      </c>
      <c r="AK974" s="35">
        <f>'People_Inputs'!$K$59*(1+'People_Inputs'!$L$59)^(AK$8-'Inputs'!$E$29)</f>
        <v>0</v>
      </c>
      <c r="AL974" s="35">
        <f>'People_Inputs'!$K$59*(1+'People_Inputs'!$L$59)^(AL$8-'Inputs'!$E$29)</f>
        <v>0</v>
      </c>
      <c r="AM974" s="35">
        <f>'People_Inputs'!$K$59*(1+'People_Inputs'!$L$59)^(AM$8-'Inputs'!$E$29)</f>
        <v>0</v>
      </c>
      <c r="AN974" s="35">
        <f>'People_Inputs'!$K$59*(1+'People_Inputs'!$L$59)^(AN$8-'Inputs'!$E$29)</f>
        <v>0</v>
      </c>
      <c r="AO974" s="35">
        <f>'People_Inputs'!$K$59*(1+'People_Inputs'!$L$59)^(AO$8-'Inputs'!$E$29)</f>
        <v>0</v>
      </c>
      <c r="AP974" s="35">
        <f>'People_Inputs'!$K$59*(1+'People_Inputs'!$L$59)^(AP$8-'Inputs'!$E$29)</f>
        <v>0</v>
      </c>
      <c r="AQ974" s="35">
        <f>'People_Inputs'!$K$59*(1+'People_Inputs'!$L$59)^(AQ$8-'Inputs'!$E$29)</f>
        <v>0</v>
      </c>
      <c r="AR974" s="35">
        <f>'People_Inputs'!$K$59*(1+'People_Inputs'!$L$59)^(AR$8-'Inputs'!$E$29)</f>
        <v>0</v>
      </c>
      <c r="AS974" s="35">
        <f>'People_Inputs'!$K$59*(1+'People_Inputs'!$L$59)^(AS$8-'Inputs'!$E$29)</f>
        <v>0</v>
      </c>
      <c r="AT974" s="35">
        <f>'People_Inputs'!$K$59*(1+'People_Inputs'!$L$59)^(AT$8-'Inputs'!$E$29)</f>
        <v>0</v>
      </c>
      <c r="AU974" s="35">
        <f>'People_Inputs'!$K$59*(1+'People_Inputs'!$L$59)^(AU$8-'Inputs'!$E$29)</f>
        <v>0</v>
      </c>
      <c r="AV974" s="35">
        <f>'People_Inputs'!$K$59*(1+'People_Inputs'!$L$59)^(AV$8-'Inputs'!$E$29)</f>
        <v>0</v>
      </c>
      <c r="AW974" s="35">
        <f>'People_Inputs'!$K$59*(1+'People_Inputs'!$L$59)^(AW$8-'Inputs'!$E$29)</f>
        <v>0</v>
      </c>
      <c r="AX974" s="35">
        <f>'People_Inputs'!$K$59*(1+'People_Inputs'!$L$59)^(AX$8-'Inputs'!$E$29)</f>
        <v>0</v>
      </c>
      <c r="AY974" s="35">
        <f>'People_Inputs'!$K$59*(1+'People_Inputs'!$L$59)^(AY$8-'Inputs'!$E$29)</f>
        <v>0</v>
      </c>
      <c r="AZ974" s="35">
        <f>'People_Inputs'!$K$59*(1+'People_Inputs'!$L$59)^(AZ$8-'Inputs'!$E$29)</f>
        <v>0</v>
      </c>
      <c r="BA974" s="35">
        <f>'People_Inputs'!$K$59*(1+'People_Inputs'!$L$59)^(BA$8-'Inputs'!$E$29)</f>
        <v>0</v>
      </c>
      <c r="BB974" s="35">
        <f>'People_Inputs'!$K$59*(1+'People_Inputs'!$L$59)^(BB$8-'Inputs'!$E$29)</f>
        <v>0</v>
      </c>
      <c r="BC974" s="35">
        <f>'People_Inputs'!$K$59*(1+'People_Inputs'!$L$59)^(BC$8-'Inputs'!$E$29)</f>
        <v>0</v>
      </c>
      <c r="BD974" s="35">
        <f>'People_Inputs'!$K$59*(1+'People_Inputs'!$L$59)^(BD$8-'Inputs'!$E$29)</f>
        <v>0</v>
      </c>
      <c r="BE974" s="35">
        <f>'People_Inputs'!$K$59*(1+'People_Inputs'!$L$59)^(BE$8-'Inputs'!$E$29)</f>
        <v>0</v>
      </c>
      <c r="BF974" s="35">
        <f>'People_Inputs'!$K$59*(1+'People_Inputs'!$L$59)^(BF$8-'Inputs'!$E$29)</f>
        <v>0</v>
      </c>
      <c r="BG974" s="35">
        <f>'People_Inputs'!$K$59*(1+'People_Inputs'!$L$59)^(BG$8-'Inputs'!$E$29)</f>
        <v>0</v>
      </c>
      <c r="BH974" s="35">
        <f>'People_Inputs'!$K$59*(1+'People_Inputs'!$L$59)^(BH$8-'Inputs'!$E$29)</f>
        <v>0</v>
      </c>
      <c r="BI974" s="35">
        <f>'People_Inputs'!$K$59*(1+'People_Inputs'!$L$59)^(BI$8-'Inputs'!$E$29)</f>
        <v>0</v>
      </c>
      <c r="BJ974" s="35">
        <f>'People_Inputs'!$K$59*(1+'People_Inputs'!$L$59)^(BJ$8-'Inputs'!$E$29)</f>
        <v>0</v>
      </c>
      <c r="BK974" s="35">
        <f>'People_Inputs'!$K$59*(1+'People_Inputs'!$L$59)^(BK$8-'Inputs'!$E$29)</f>
        <v>0</v>
      </c>
      <c r="BL974" s="35">
        <f>'People_Inputs'!$K$59*(1+'People_Inputs'!$L$59)^(BL$8-'Inputs'!$E$29)</f>
        <v>0</v>
      </c>
      <c r="BM974" s="35">
        <f>'People_Inputs'!$K$59*(1+'People_Inputs'!$L$59)^(BM$8-'Inputs'!$E$29)</f>
        <v>0</v>
      </c>
      <c r="BN974" s="35">
        <f>'People_Inputs'!$K$59*(1+'People_Inputs'!$L$59)^(BN$8-'Inputs'!$E$29)</f>
        <v>0</v>
      </c>
      <c r="BO974" s="35">
        <f>'People_Inputs'!$K$59*(1+'People_Inputs'!$L$59)^(BO$8-'Inputs'!$E$29)</f>
        <v>0</v>
      </c>
    </row>
    <row r="975" ht="28" customHeight="1">
      <c r="A975" s="2" t="str">
        <v>SLOT49.SALARY</v>
      </c>
      <c r="B975" s="6" t="str">
        <v>SLOT49 gross salary</v>
      </c>
      <c r="C975" s="2" t="str">
        <v>EUR</v>
      </c>
      <c r="D975" s="2" t="str">
        <v>SUM</v>
      </c>
      <c r="E975" s="36">
        <f>SUM(H975:BO975)</f>
        <v>0.0</v>
      </c>
      <c r="F975" s="6" t="str">
        <v>Spare row; inactive until a hire and an exit month are entered on People_Inputs</v>
      </c>
      <c r="G975" s="2"/>
      <c r="H975" s="36">
        <f>H974*H972/12</f>
        <v>0.0</v>
      </c>
      <c r="I975" s="36">
        <f>I974*I972/12</f>
        <v>0.0</v>
      </c>
      <c r="J975" s="36">
        <f>J974*J972/12</f>
        <v>0.0</v>
      </c>
      <c r="K975" s="36">
        <f>K974*K972/12</f>
        <v>0.0</v>
      </c>
      <c r="L975" s="36">
        <f>L974*L972/12</f>
        <v>0.0</v>
      </c>
      <c r="M975" s="36">
        <f>M974*M972/12</f>
        <v>0.0</v>
      </c>
      <c r="N975" s="36">
        <f>N974*N972/12</f>
        <v>0.0</v>
      </c>
      <c r="O975" s="36">
        <f>O974*O972/12</f>
        <v>0.0</v>
      </c>
      <c r="P975" s="36">
        <f>P974*P972/12</f>
        <v>0.0</v>
      </c>
      <c r="Q975" s="36">
        <f>Q974*Q972/12</f>
        <v>0.0</v>
      </c>
      <c r="R975" s="36">
        <f>R974*R972/12</f>
        <v>0.0</v>
      </c>
      <c r="S975" s="36">
        <f>S974*S972/12</f>
        <v>0.0</v>
      </c>
      <c r="T975" s="36">
        <f>T974*T972/12</f>
        <v>0.0</v>
      </c>
      <c r="U975" s="36">
        <f>U974*U972/12</f>
        <v>0.0</v>
      </c>
      <c r="V975" s="36">
        <f>V974*V972/12</f>
        <v>0.0</v>
      </c>
      <c r="W975" s="36">
        <f>W974*W972/12</f>
        <v>0.0</v>
      </c>
      <c r="X975" s="36">
        <f>X974*X972/12</f>
        <v>0.0</v>
      </c>
      <c r="Y975" s="36">
        <f>Y974*Y972/12</f>
        <v>0.0</v>
      </c>
      <c r="Z975" s="36">
        <f>Z974*Z972/12</f>
        <v>0.0</v>
      </c>
      <c r="AA975" s="36">
        <f>AA974*AA972/12</f>
        <v>0.0</v>
      </c>
      <c r="AB975" s="36">
        <f>AB974*AB972/12</f>
        <v>0.0</v>
      </c>
      <c r="AC975" s="36">
        <f>AC974*AC972/12</f>
        <v>0.0</v>
      </c>
      <c r="AD975" s="36">
        <f>AD974*AD972/12</f>
        <v>0.0</v>
      </c>
      <c r="AE975" s="36">
        <f>AE974*AE972/12</f>
        <v>0.0</v>
      </c>
      <c r="AF975" s="36">
        <f>AF974*AF972/12</f>
        <v>0.0</v>
      </c>
      <c r="AG975" s="36">
        <f>AG974*AG972/12</f>
        <v>0.0</v>
      </c>
      <c r="AH975" s="36">
        <f>AH974*AH972/12</f>
        <v>0.0</v>
      </c>
      <c r="AI975" s="36">
        <f>AI974*AI972/12</f>
        <v>0.0</v>
      </c>
      <c r="AJ975" s="36">
        <f>AJ974*AJ972/12</f>
        <v>0.0</v>
      </c>
      <c r="AK975" s="36">
        <f>AK974*AK972/12</f>
        <v>0.0</v>
      </c>
      <c r="AL975" s="36">
        <f>AL974*AL972/12</f>
        <v>0.0</v>
      </c>
      <c r="AM975" s="36">
        <f>AM974*AM972/12</f>
        <v>0.0</v>
      </c>
      <c r="AN975" s="36">
        <f>AN974*AN972/12</f>
        <v>0.0</v>
      </c>
      <c r="AO975" s="36">
        <f>AO974*AO972/12</f>
        <v>0.0</v>
      </c>
      <c r="AP975" s="36">
        <f>AP974*AP972/12</f>
        <v>0.0</v>
      </c>
      <c r="AQ975" s="36">
        <f>AQ974*AQ972/12</f>
        <v>0.0</v>
      </c>
      <c r="AR975" s="36">
        <f>AR974*AR972/12</f>
        <v>0.0</v>
      </c>
      <c r="AS975" s="36">
        <f>AS974*AS972/12</f>
        <v>0.0</v>
      </c>
      <c r="AT975" s="36">
        <f>AT974*AT972/12</f>
        <v>0.0</v>
      </c>
      <c r="AU975" s="36">
        <f>AU974*AU972/12</f>
        <v>0.0</v>
      </c>
      <c r="AV975" s="36">
        <f>AV974*AV972/12</f>
        <v>0.0</v>
      </c>
      <c r="AW975" s="36">
        <f>AW974*AW972/12</f>
        <v>0.0</v>
      </c>
      <c r="AX975" s="36">
        <f>AX974*AX972/12</f>
        <v>0.0</v>
      </c>
      <c r="AY975" s="36">
        <f>AY974*AY972/12</f>
        <v>0.0</v>
      </c>
      <c r="AZ975" s="36">
        <f>AZ974*AZ972/12</f>
        <v>0.0</v>
      </c>
      <c r="BA975" s="36">
        <f>BA974*BA972/12</f>
        <v>0.0</v>
      </c>
      <c r="BB975" s="36">
        <f>BB974*BB972/12</f>
        <v>0.0</v>
      </c>
      <c r="BC975" s="36">
        <f>BC974*BC972/12</f>
        <v>0.0</v>
      </c>
      <c r="BD975" s="36">
        <f>BD974*BD972/12</f>
        <v>0.0</v>
      </c>
      <c r="BE975" s="36">
        <f>BE974*BE972/12</f>
        <v>0.0</v>
      </c>
      <c r="BF975" s="36">
        <f>BF974*BF972/12</f>
        <v>0.0</v>
      </c>
      <c r="BG975" s="36">
        <f>BG974*BG972/12</f>
        <v>0.0</v>
      </c>
      <c r="BH975" s="36">
        <f>BH974*BH972/12</f>
        <v>0.0</v>
      </c>
      <c r="BI975" s="36">
        <f>BI974*BI972/12</f>
        <v>0.0</v>
      </c>
      <c r="BJ975" s="36">
        <f>BJ974*BJ972/12</f>
        <v>0.0</v>
      </c>
      <c r="BK975" s="36">
        <f>BK974*BK972/12</f>
        <v>0.0</v>
      </c>
      <c r="BL975" s="36">
        <f>BL974*BL972/12</f>
        <v>0.0</v>
      </c>
      <c r="BM975" s="36">
        <f>BM974*BM972/12</f>
        <v>0.0</v>
      </c>
      <c r="BN975" s="36">
        <f>BN974*BN972/12</f>
        <v>0.0</v>
      </c>
      <c r="BO975" s="36">
        <f>BO974*BO972/12</f>
        <v>0.0</v>
      </c>
    </row>
    <row r="976" ht="28" customHeight="1">
      <c r="A976" s="2" t="str">
        <v>SLOT49.RV_BASE</v>
      </c>
      <c r="B976" s="6" t="str">
        <v>SLOT49 pension / unemployment contribution base</v>
      </c>
      <c r="C976" s="2" t="str">
        <v>EUR</v>
      </c>
      <c r="D976" s="2" t="str">
        <v>SUM</v>
      </c>
      <c r="E976" s="36">
        <f>SUM(H976:BO976)</f>
        <v>0.0</v>
      </c>
      <c r="F976" s="6" t="str">
        <v>Spare row; inactive until a hire and an exit month are entered on People_Inputs</v>
      </c>
      <c r="G976" s="2"/>
      <c r="H976" s="35">
        <f>H973*MIN(H975,'Payroll_Rates'!H12)</f>
        <v>0.0</v>
      </c>
      <c r="I976" s="35">
        <f>I973*MIN(I975,'Payroll_Rates'!I12)</f>
        <v>0.0</v>
      </c>
      <c r="J976" s="35">
        <f>J973*MIN(J975,'Payroll_Rates'!J12)</f>
        <v>0.0</v>
      </c>
      <c r="K976" s="35">
        <f>K973*MIN(K975,'Payroll_Rates'!K12)</f>
        <v>0.0</v>
      </c>
      <c r="L976" s="35">
        <f>L973*MIN(L975,'Payroll_Rates'!L12)</f>
        <v>0.0</v>
      </c>
      <c r="M976" s="35">
        <f>M973*MIN(M975,'Payroll_Rates'!M12)</f>
        <v>0.0</v>
      </c>
      <c r="N976" s="35">
        <f>N973*MIN(N975,'Payroll_Rates'!N12)</f>
        <v>0.0</v>
      </c>
      <c r="O976" s="35">
        <f>O973*MIN(O975,'Payroll_Rates'!O12)</f>
        <v>0.0</v>
      </c>
      <c r="P976" s="35">
        <f>P973*MIN(P975,'Payroll_Rates'!P12)</f>
        <v>0.0</v>
      </c>
      <c r="Q976" s="35">
        <f>Q973*MIN(Q975,'Payroll_Rates'!Q12)</f>
        <v>0.0</v>
      </c>
      <c r="R976" s="35">
        <f>R973*MIN(R975,'Payroll_Rates'!R12)</f>
        <v>0.0</v>
      </c>
      <c r="S976" s="35">
        <f>S973*MIN(S975,'Payroll_Rates'!S12)</f>
        <v>0.0</v>
      </c>
      <c r="T976" s="35">
        <f>T973*MIN(T975,'Payroll_Rates'!T12)</f>
        <v>0.0</v>
      </c>
      <c r="U976" s="35">
        <f>U973*MIN(U975,'Payroll_Rates'!U12)</f>
        <v>0.0</v>
      </c>
      <c r="V976" s="35">
        <f>V973*MIN(V975,'Payroll_Rates'!V12)</f>
        <v>0.0</v>
      </c>
      <c r="W976" s="35">
        <f>W973*MIN(W975,'Payroll_Rates'!W12)</f>
        <v>0.0</v>
      </c>
      <c r="X976" s="35">
        <f>X973*MIN(X975,'Payroll_Rates'!X12)</f>
        <v>0.0</v>
      </c>
      <c r="Y976" s="35">
        <f>Y973*MIN(Y975,'Payroll_Rates'!Y12)</f>
        <v>0.0</v>
      </c>
      <c r="Z976" s="35">
        <f>Z973*MIN(Z975,'Payroll_Rates'!Z12)</f>
        <v>0.0</v>
      </c>
      <c r="AA976" s="35">
        <f>AA973*MIN(AA975,'Payroll_Rates'!AA12)</f>
        <v>0.0</v>
      </c>
      <c r="AB976" s="35">
        <f>AB973*MIN(AB975,'Payroll_Rates'!AB12)</f>
        <v>0.0</v>
      </c>
      <c r="AC976" s="35">
        <f>AC973*MIN(AC975,'Payroll_Rates'!AC12)</f>
        <v>0.0</v>
      </c>
      <c r="AD976" s="35">
        <f>AD973*MIN(AD975,'Payroll_Rates'!AD12)</f>
        <v>0.0</v>
      </c>
      <c r="AE976" s="35">
        <f>AE973*MIN(AE975,'Payroll_Rates'!AE12)</f>
        <v>0.0</v>
      </c>
      <c r="AF976" s="35">
        <f>AF973*MIN(AF975,'Payroll_Rates'!AF12)</f>
        <v>0.0</v>
      </c>
      <c r="AG976" s="35">
        <f>AG973*MIN(AG975,'Payroll_Rates'!AG12)</f>
        <v>0.0</v>
      </c>
      <c r="AH976" s="35">
        <f>AH973*MIN(AH975,'Payroll_Rates'!AH12)</f>
        <v>0.0</v>
      </c>
      <c r="AI976" s="35">
        <f>AI973*MIN(AI975,'Payroll_Rates'!AI12)</f>
        <v>0.0</v>
      </c>
      <c r="AJ976" s="35">
        <f>AJ973*MIN(AJ975,'Payroll_Rates'!AJ12)</f>
        <v>0.0</v>
      </c>
      <c r="AK976" s="35">
        <f>AK973*MIN(AK975,'Payroll_Rates'!AK12)</f>
        <v>0.0</v>
      </c>
      <c r="AL976" s="35">
        <f>AL973*MIN(AL975,'Payroll_Rates'!AL12)</f>
        <v>0.0</v>
      </c>
      <c r="AM976" s="35">
        <f>AM973*MIN(AM975,'Payroll_Rates'!AM12)</f>
        <v>0.0</v>
      </c>
      <c r="AN976" s="35">
        <f>AN973*MIN(AN975,'Payroll_Rates'!AN12)</f>
        <v>0.0</v>
      </c>
      <c r="AO976" s="35">
        <f>AO973*MIN(AO975,'Payroll_Rates'!AO12)</f>
        <v>0.0</v>
      </c>
      <c r="AP976" s="35">
        <f>AP973*MIN(AP975,'Payroll_Rates'!AP12)</f>
        <v>0.0</v>
      </c>
      <c r="AQ976" s="35">
        <f>AQ973*MIN(AQ975,'Payroll_Rates'!AQ12)</f>
        <v>0.0</v>
      </c>
      <c r="AR976" s="35">
        <f>AR973*MIN(AR975,'Payroll_Rates'!AR12)</f>
        <v>0.0</v>
      </c>
      <c r="AS976" s="35">
        <f>AS973*MIN(AS975,'Payroll_Rates'!AS12)</f>
        <v>0.0</v>
      </c>
      <c r="AT976" s="35">
        <f>AT973*MIN(AT975,'Payroll_Rates'!AT12)</f>
        <v>0.0</v>
      </c>
      <c r="AU976" s="35">
        <f>AU973*MIN(AU975,'Payroll_Rates'!AU12)</f>
        <v>0.0</v>
      </c>
      <c r="AV976" s="35">
        <f>AV973*MIN(AV975,'Payroll_Rates'!AV12)</f>
        <v>0.0</v>
      </c>
      <c r="AW976" s="35">
        <f>AW973*MIN(AW975,'Payroll_Rates'!AW12)</f>
        <v>0.0</v>
      </c>
      <c r="AX976" s="35">
        <f>AX973*MIN(AX975,'Payroll_Rates'!AX12)</f>
        <v>0.0</v>
      </c>
      <c r="AY976" s="35">
        <f>AY973*MIN(AY975,'Payroll_Rates'!AY12)</f>
        <v>0.0</v>
      </c>
      <c r="AZ976" s="35">
        <f>AZ973*MIN(AZ975,'Payroll_Rates'!AZ12)</f>
        <v>0.0</v>
      </c>
      <c r="BA976" s="35">
        <f>BA973*MIN(BA975,'Payroll_Rates'!BA12)</f>
        <v>0.0</v>
      </c>
      <c r="BB976" s="35">
        <f>BB973*MIN(BB975,'Payroll_Rates'!BB12)</f>
        <v>0.0</v>
      </c>
      <c r="BC976" s="35">
        <f>BC973*MIN(BC975,'Payroll_Rates'!BC12)</f>
        <v>0.0</v>
      </c>
      <c r="BD976" s="35">
        <f>BD973*MIN(BD975,'Payroll_Rates'!BD12)</f>
        <v>0.0</v>
      </c>
      <c r="BE976" s="35">
        <f>BE973*MIN(BE975,'Payroll_Rates'!BE12)</f>
        <v>0.0</v>
      </c>
      <c r="BF976" s="35">
        <f>BF973*MIN(BF975,'Payroll_Rates'!BF12)</f>
        <v>0.0</v>
      </c>
      <c r="BG976" s="35">
        <f>BG973*MIN(BG975,'Payroll_Rates'!BG12)</f>
        <v>0.0</v>
      </c>
      <c r="BH976" s="35">
        <f>BH973*MIN(BH975,'Payroll_Rates'!BH12)</f>
        <v>0.0</v>
      </c>
      <c r="BI976" s="35">
        <f>BI973*MIN(BI975,'Payroll_Rates'!BI12)</f>
        <v>0.0</v>
      </c>
      <c r="BJ976" s="35">
        <f>BJ973*MIN(BJ975,'Payroll_Rates'!BJ12)</f>
        <v>0.0</v>
      </c>
      <c r="BK976" s="35">
        <f>BK973*MIN(BK975,'Payroll_Rates'!BK12)</f>
        <v>0.0</v>
      </c>
      <c r="BL976" s="35">
        <f>BL973*MIN(BL975,'Payroll_Rates'!BL12)</f>
        <v>0.0</v>
      </c>
      <c r="BM976" s="35">
        <f>BM973*MIN(BM975,'Payroll_Rates'!BM12)</f>
        <v>0.0</v>
      </c>
      <c r="BN976" s="35">
        <f>BN973*MIN(BN975,'Payroll_Rates'!BN12)</f>
        <v>0.0</v>
      </c>
      <c r="BO976" s="35">
        <f>BO973*MIN(BO975,'Payroll_Rates'!BO12)</f>
        <v>0.0</v>
      </c>
    </row>
    <row r="977" ht="28" customHeight="1">
      <c r="A977" s="2" t="str">
        <v>SLOT49.KV_BASE</v>
      </c>
      <c r="B977" s="6" t="str">
        <v>SLOT49 health / care contribution base</v>
      </c>
      <c r="C977" s="2" t="str">
        <v>EUR</v>
      </c>
      <c r="D977" s="2" t="str">
        <v>SUM</v>
      </c>
      <c r="E977" s="36">
        <f>SUM(H977:BO977)</f>
        <v>0.0</v>
      </c>
      <c r="F977" s="6" t="str">
        <v>Spare row; inactive until a hire and an exit month are entered on People_Inputs</v>
      </c>
      <c r="G977" s="2"/>
      <c r="H977" s="35">
        <f>H973*MIN(H975,'Payroll_Rates'!H13)</f>
        <v>0.0</v>
      </c>
      <c r="I977" s="35">
        <f>I973*MIN(I975,'Payroll_Rates'!I13)</f>
        <v>0.0</v>
      </c>
      <c r="J977" s="35">
        <f>J973*MIN(J975,'Payroll_Rates'!J13)</f>
        <v>0.0</v>
      </c>
      <c r="K977" s="35">
        <f>K973*MIN(K975,'Payroll_Rates'!K13)</f>
        <v>0.0</v>
      </c>
      <c r="L977" s="35">
        <f>L973*MIN(L975,'Payroll_Rates'!L13)</f>
        <v>0.0</v>
      </c>
      <c r="M977" s="35">
        <f>M973*MIN(M975,'Payroll_Rates'!M13)</f>
        <v>0.0</v>
      </c>
      <c r="N977" s="35">
        <f>N973*MIN(N975,'Payroll_Rates'!N13)</f>
        <v>0.0</v>
      </c>
      <c r="O977" s="35">
        <f>O973*MIN(O975,'Payroll_Rates'!O13)</f>
        <v>0.0</v>
      </c>
      <c r="P977" s="35">
        <f>P973*MIN(P975,'Payroll_Rates'!P13)</f>
        <v>0.0</v>
      </c>
      <c r="Q977" s="35">
        <f>Q973*MIN(Q975,'Payroll_Rates'!Q13)</f>
        <v>0.0</v>
      </c>
      <c r="R977" s="35">
        <f>R973*MIN(R975,'Payroll_Rates'!R13)</f>
        <v>0.0</v>
      </c>
      <c r="S977" s="35">
        <f>S973*MIN(S975,'Payroll_Rates'!S13)</f>
        <v>0.0</v>
      </c>
      <c r="T977" s="35">
        <f>T973*MIN(T975,'Payroll_Rates'!T13)</f>
        <v>0.0</v>
      </c>
      <c r="U977" s="35">
        <f>U973*MIN(U975,'Payroll_Rates'!U13)</f>
        <v>0.0</v>
      </c>
      <c r="V977" s="35">
        <f>V973*MIN(V975,'Payroll_Rates'!V13)</f>
        <v>0.0</v>
      </c>
      <c r="W977" s="35">
        <f>W973*MIN(W975,'Payroll_Rates'!W13)</f>
        <v>0.0</v>
      </c>
      <c r="X977" s="35">
        <f>X973*MIN(X975,'Payroll_Rates'!X13)</f>
        <v>0.0</v>
      </c>
      <c r="Y977" s="35">
        <f>Y973*MIN(Y975,'Payroll_Rates'!Y13)</f>
        <v>0.0</v>
      </c>
      <c r="Z977" s="35">
        <f>Z973*MIN(Z975,'Payroll_Rates'!Z13)</f>
        <v>0.0</v>
      </c>
      <c r="AA977" s="35">
        <f>AA973*MIN(AA975,'Payroll_Rates'!AA13)</f>
        <v>0.0</v>
      </c>
      <c r="AB977" s="35">
        <f>AB973*MIN(AB975,'Payroll_Rates'!AB13)</f>
        <v>0.0</v>
      </c>
      <c r="AC977" s="35">
        <f>AC973*MIN(AC975,'Payroll_Rates'!AC13)</f>
        <v>0.0</v>
      </c>
      <c r="AD977" s="35">
        <f>AD973*MIN(AD975,'Payroll_Rates'!AD13)</f>
        <v>0.0</v>
      </c>
      <c r="AE977" s="35">
        <f>AE973*MIN(AE975,'Payroll_Rates'!AE13)</f>
        <v>0.0</v>
      </c>
      <c r="AF977" s="35">
        <f>AF973*MIN(AF975,'Payroll_Rates'!AF13)</f>
        <v>0.0</v>
      </c>
      <c r="AG977" s="35">
        <f>AG973*MIN(AG975,'Payroll_Rates'!AG13)</f>
        <v>0.0</v>
      </c>
      <c r="AH977" s="35">
        <f>AH973*MIN(AH975,'Payroll_Rates'!AH13)</f>
        <v>0.0</v>
      </c>
      <c r="AI977" s="35">
        <f>AI973*MIN(AI975,'Payroll_Rates'!AI13)</f>
        <v>0.0</v>
      </c>
      <c r="AJ977" s="35">
        <f>AJ973*MIN(AJ975,'Payroll_Rates'!AJ13)</f>
        <v>0.0</v>
      </c>
      <c r="AK977" s="35">
        <f>AK973*MIN(AK975,'Payroll_Rates'!AK13)</f>
        <v>0.0</v>
      </c>
      <c r="AL977" s="35">
        <f>AL973*MIN(AL975,'Payroll_Rates'!AL13)</f>
        <v>0.0</v>
      </c>
      <c r="AM977" s="35">
        <f>AM973*MIN(AM975,'Payroll_Rates'!AM13)</f>
        <v>0.0</v>
      </c>
      <c r="AN977" s="35">
        <f>AN973*MIN(AN975,'Payroll_Rates'!AN13)</f>
        <v>0.0</v>
      </c>
      <c r="AO977" s="35">
        <f>AO973*MIN(AO975,'Payroll_Rates'!AO13)</f>
        <v>0.0</v>
      </c>
      <c r="AP977" s="35">
        <f>AP973*MIN(AP975,'Payroll_Rates'!AP13)</f>
        <v>0.0</v>
      </c>
      <c r="AQ977" s="35">
        <f>AQ973*MIN(AQ975,'Payroll_Rates'!AQ13)</f>
        <v>0.0</v>
      </c>
      <c r="AR977" s="35">
        <f>AR973*MIN(AR975,'Payroll_Rates'!AR13)</f>
        <v>0.0</v>
      </c>
      <c r="AS977" s="35">
        <f>AS973*MIN(AS975,'Payroll_Rates'!AS13)</f>
        <v>0.0</v>
      </c>
      <c r="AT977" s="35">
        <f>AT973*MIN(AT975,'Payroll_Rates'!AT13)</f>
        <v>0.0</v>
      </c>
      <c r="AU977" s="35">
        <f>AU973*MIN(AU975,'Payroll_Rates'!AU13)</f>
        <v>0.0</v>
      </c>
      <c r="AV977" s="35">
        <f>AV973*MIN(AV975,'Payroll_Rates'!AV13)</f>
        <v>0.0</v>
      </c>
      <c r="AW977" s="35">
        <f>AW973*MIN(AW975,'Payroll_Rates'!AW13)</f>
        <v>0.0</v>
      </c>
      <c r="AX977" s="35">
        <f>AX973*MIN(AX975,'Payroll_Rates'!AX13)</f>
        <v>0.0</v>
      </c>
      <c r="AY977" s="35">
        <f>AY973*MIN(AY975,'Payroll_Rates'!AY13)</f>
        <v>0.0</v>
      </c>
      <c r="AZ977" s="35">
        <f>AZ973*MIN(AZ975,'Payroll_Rates'!AZ13)</f>
        <v>0.0</v>
      </c>
      <c r="BA977" s="35">
        <f>BA973*MIN(BA975,'Payroll_Rates'!BA13)</f>
        <v>0.0</v>
      </c>
      <c r="BB977" s="35">
        <f>BB973*MIN(BB975,'Payroll_Rates'!BB13)</f>
        <v>0.0</v>
      </c>
      <c r="BC977" s="35">
        <f>BC973*MIN(BC975,'Payroll_Rates'!BC13)</f>
        <v>0.0</v>
      </c>
      <c r="BD977" s="35">
        <f>BD973*MIN(BD975,'Payroll_Rates'!BD13)</f>
        <v>0.0</v>
      </c>
      <c r="BE977" s="35">
        <f>BE973*MIN(BE975,'Payroll_Rates'!BE13)</f>
        <v>0.0</v>
      </c>
      <c r="BF977" s="35">
        <f>BF973*MIN(BF975,'Payroll_Rates'!BF13)</f>
        <v>0.0</v>
      </c>
      <c r="BG977" s="35">
        <f>BG973*MIN(BG975,'Payroll_Rates'!BG13)</f>
        <v>0.0</v>
      </c>
      <c r="BH977" s="35">
        <f>BH973*MIN(BH975,'Payroll_Rates'!BH13)</f>
        <v>0.0</v>
      </c>
      <c r="BI977" s="35">
        <f>BI973*MIN(BI975,'Payroll_Rates'!BI13)</f>
        <v>0.0</v>
      </c>
      <c r="BJ977" s="35">
        <f>BJ973*MIN(BJ975,'Payroll_Rates'!BJ13)</f>
        <v>0.0</v>
      </c>
      <c r="BK977" s="35">
        <f>BK973*MIN(BK975,'Payroll_Rates'!BK13)</f>
        <v>0.0</v>
      </c>
      <c r="BL977" s="35">
        <f>BL973*MIN(BL975,'Payroll_Rates'!BL13)</f>
        <v>0.0</v>
      </c>
      <c r="BM977" s="35">
        <f>BM973*MIN(BM975,'Payroll_Rates'!BM13)</f>
        <v>0.0</v>
      </c>
      <c r="BN977" s="35">
        <f>BN973*MIN(BN975,'Payroll_Rates'!BN13)</f>
        <v>0.0</v>
      </c>
      <c r="BO977" s="35">
        <f>BO973*MIN(BO975,'Payroll_Rates'!BO13)</f>
        <v>0.0</v>
      </c>
    </row>
    <row r="978" ht="28" customHeight="1">
      <c r="A978" s="2" t="str">
        <v>SLOT49.RV</v>
      </c>
      <c r="B978" s="6" t="str">
        <v>SLOT49 employer pension contribution (RV)</v>
      </c>
      <c r="C978" s="2" t="str">
        <v>EUR</v>
      </c>
      <c r="D978" s="2" t="str">
        <v>SUM</v>
      </c>
      <c r="E978" s="36">
        <f>SUM(H978:BO978)</f>
        <v>0.0</v>
      </c>
      <c r="F978" s="6" t="str">
        <v>Spare row; inactive until a hire and an exit month are entered on People_Inputs</v>
      </c>
      <c r="G978" s="2"/>
      <c r="H978" s="35">
        <f>H976*'Payroll_Rates'!H11/'Inputs'!$E$28</f>
        <v>0.0</v>
      </c>
      <c r="I978" s="35">
        <f>I976*'Payroll_Rates'!I11/'Inputs'!$E$28</f>
        <v>0.0</v>
      </c>
      <c r="J978" s="35">
        <f>J976*'Payroll_Rates'!J11/'Inputs'!$E$28</f>
        <v>0.0</v>
      </c>
      <c r="K978" s="35">
        <f>K976*'Payroll_Rates'!K11/'Inputs'!$E$28</f>
        <v>0.0</v>
      </c>
      <c r="L978" s="35">
        <f>L976*'Payroll_Rates'!L11/'Inputs'!$E$28</f>
        <v>0.0</v>
      </c>
      <c r="M978" s="35">
        <f>M976*'Payroll_Rates'!M11/'Inputs'!$E$28</f>
        <v>0.0</v>
      </c>
      <c r="N978" s="35">
        <f>N976*'Payroll_Rates'!N11/'Inputs'!$E$28</f>
        <v>0.0</v>
      </c>
      <c r="O978" s="35">
        <f>O976*'Payroll_Rates'!O11/'Inputs'!$E$28</f>
        <v>0.0</v>
      </c>
      <c r="P978" s="35">
        <f>P976*'Payroll_Rates'!P11/'Inputs'!$E$28</f>
        <v>0.0</v>
      </c>
      <c r="Q978" s="35">
        <f>Q976*'Payroll_Rates'!Q11/'Inputs'!$E$28</f>
        <v>0.0</v>
      </c>
      <c r="R978" s="35">
        <f>R976*'Payroll_Rates'!R11/'Inputs'!$E$28</f>
        <v>0.0</v>
      </c>
      <c r="S978" s="35">
        <f>S976*'Payroll_Rates'!S11/'Inputs'!$E$28</f>
        <v>0.0</v>
      </c>
      <c r="T978" s="35">
        <f>T976*'Payroll_Rates'!T11/'Inputs'!$E$28</f>
        <v>0.0</v>
      </c>
      <c r="U978" s="35">
        <f>U976*'Payroll_Rates'!U11/'Inputs'!$E$28</f>
        <v>0.0</v>
      </c>
      <c r="V978" s="35">
        <f>V976*'Payroll_Rates'!V11/'Inputs'!$E$28</f>
        <v>0.0</v>
      </c>
      <c r="W978" s="35">
        <f>W976*'Payroll_Rates'!W11/'Inputs'!$E$28</f>
        <v>0.0</v>
      </c>
      <c r="X978" s="35">
        <f>X976*'Payroll_Rates'!X11/'Inputs'!$E$28</f>
        <v>0.0</v>
      </c>
      <c r="Y978" s="35">
        <f>Y976*'Payroll_Rates'!Y11/'Inputs'!$E$28</f>
        <v>0.0</v>
      </c>
      <c r="Z978" s="35">
        <f>Z976*'Payroll_Rates'!Z11/'Inputs'!$E$28</f>
        <v>0.0</v>
      </c>
      <c r="AA978" s="35">
        <f>AA976*'Payroll_Rates'!AA11/'Inputs'!$E$28</f>
        <v>0.0</v>
      </c>
      <c r="AB978" s="35">
        <f>AB976*'Payroll_Rates'!AB11/'Inputs'!$E$28</f>
        <v>0.0</v>
      </c>
      <c r="AC978" s="35">
        <f>AC976*'Payroll_Rates'!AC11/'Inputs'!$E$28</f>
        <v>0.0</v>
      </c>
      <c r="AD978" s="35">
        <f>AD976*'Payroll_Rates'!AD11/'Inputs'!$E$28</f>
        <v>0.0</v>
      </c>
      <c r="AE978" s="35">
        <f>AE976*'Payroll_Rates'!AE11/'Inputs'!$E$28</f>
        <v>0.0</v>
      </c>
      <c r="AF978" s="35">
        <f>AF976*'Payroll_Rates'!AF11/'Inputs'!$E$28</f>
        <v>0.0</v>
      </c>
      <c r="AG978" s="35">
        <f>AG976*'Payroll_Rates'!AG11/'Inputs'!$E$28</f>
        <v>0.0</v>
      </c>
      <c r="AH978" s="35">
        <f>AH976*'Payroll_Rates'!AH11/'Inputs'!$E$28</f>
        <v>0.0</v>
      </c>
      <c r="AI978" s="35">
        <f>AI976*'Payroll_Rates'!AI11/'Inputs'!$E$28</f>
        <v>0.0</v>
      </c>
      <c r="AJ978" s="35">
        <f>AJ976*'Payroll_Rates'!AJ11/'Inputs'!$E$28</f>
        <v>0.0</v>
      </c>
      <c r="AK978" s="35">
        <f>AK976*'Payroll_Rates'!AK11/'Inputs'!$E$28</f>
        <v>0.0</v>
      </c>
      <c r="AL978" s="35">
        <f>AL976*'Payroll_Rates'!AL11/'Inputs'!$E$28</f>
        <v>0.0</v>
      </c>
      <c r="AM978" s="35">
        <f>AM976*'Payroll_Rates'!AM11/'Inputs'!$E$28</f>
        <v>0.0</v>
      </c>
      <c r="AN978" s="35">
        <f>AN976*'Payroll_Rates'!AN11/'Inputs'!$E$28</f>
        <v>0.0</v>
      </c>
      <c r="AO978" s="35">
        <f>AO976*'Payroll_Rates'!AO11/'Inputs'!$E$28</f>
        <v>0.0</v>
      </c>
      <c r="AP978" s="35">
        <f>AP976*'Payroll_Rates'!AP11/'Inputs'!$E$28</f>
        <v>0.0</v>
      </c>
      <c r="AQ978" s="35">
        <f>AQ976*'Payroll_Rates'!AQ11/'Inputs'!$E$28</f>
        <v>0.0</v>
      </c>
      <c r="AR978" s="35">
        <f>AR976*'Payroll_Rates'!AR11/'Inputs'!$E$28</f>
        <v>0.0</v>
      </c>
      <c r="AS978" s="35">
        <f>AS976*'Payroll_Rates'!AS11/'Inputs'!$E$28</f>
        <v>0.0</v>
      </c>
      <c r="AT978" s="35">
        <f>AT976*'Payroll_Rates'!AT11/'Inputs'!$E$28</f>
        <v>0.0</v>
      </c>
      <c r="AU978" s="35">
        <f>AU976*'Payroll_Rates'!AU11/'Inputs'!$E$28</f>
        <v>0.0</v>
      </c>
      <c r="AV978" s="35">
        <f>AV976*'Payroll_Rates'!AV11/'Inputs'!$E$28</f>
        <v>0.0</v>
      </c>
      <c r="AW978" s="35">
        <f>AW976*'Payroll_Rates'!AW11/'Inputs'!$E$28</f>
        <v>0.0</v>
      </c>
      <c r="AX978" s="35">
        <f>AX976*'Payroll_Rates'!AX11/'Inputs'!$E$28</f>
        <v>0.0</v>
      </c>
      <c r="AY978" s="35">
        <f>AY976*'Payroll_Rates'!AY11/'Inputs'!$E$28</f>
        <v>0.0</v>
      </c>
      <c r="AZ978" s="35">
        <f>AZ976*'Payroll_Rates'!AZ11/'Inputs'!$E$28</f>
        <v>0.0</v>
      </c>
      <c r="BA978" s="35">
        <f>BA976*'Payroll_Rates'!BA11/'Inputs'!$E$28</f>
        <v>0.0</v>
      </c>
      <c r="BB978" s="35">
        <f>BB976*'Payroll_Rates'!BB11/'Inputs'!$E$28</f>
        <v>0.0</v>
      </c>
      <c r="BC978" s="35">
        <f>BC976*'Payroll_Rates'!BC11/'Inputs'!$E$28</f>
        <v>0.0</v>
      </c>
      <c r="BD978" s="35">
        <f>BD976*'Payroll_Rates'!BD11/'Inputs'!$E$28</f>
        <v>0.0</v>
      </c>
      <c r="BE978" s="35">
        <f>BE976*'Payroll_Rates'!BE11/'Inputs'!$E$28</f>
        <v>0.0</v>
      </c>
      <c r="BF978" s="35">
        <f>BF976*'Payroll_Rates'!BF11/'Inputs'!$E$28</f>
        <v>0.0</v>
      </c>
      <c r="BG978" s="35">
        <f>BG976*'Payroll_Rates'!BG11/'Inputs'!$E$28</f>
        <v>0.0</v>
      </c>
      <c r="BH978" s="35">
        <f>BH976*'Payroll_Rates'!BH11/'Inputs'!$E$28</f>
        <v>0.0</v>
      </c>
      <c r="BI978" s="35">
        <f>BI976*'Payroll_Rates'!BI11/'Inputs'!$E$28</f>
        <v>0.0</v>
      </c>
      <c r="BJ978" s="35">
        <f>BJ976*'Payroll_Rates'!BJ11/'Inputs'!$E$28</f>
        <v>0.0</v>
      </c>
      <c r="BK978" s="35">
        <f>BK976*'Payroll_Rates'!BK11/'Inputs'!$E$28</f>
        <v>0.0</v>
      </c>
      <c r="BL978" s="35">
        <f>BL976*'Payroll_Rates'!BL11/'Inputs'!$E$28</f>
        <v>0.0</v>
      </c>
      <c r="BM978" s="35">
        <f>BM976*'Payroll_Rates'!BM11/'Inputs'!$E$28</f>
        <v>0.0</v>
      </c>
      <c r="BN978" s="35">
        <f>BN976*'Payroll_Rates'!BN11/'Inputs'!$E$28</f>
        <v>0.0</v>
      </c>
      <c r="BO978" s="35">
        <f>BO976*'Payroll_Rates'!BO11/'Inputs'!$E$28</f>
        <v>0.0</v>
      </c>
    </row>
    <row r="979" ht="28" customHeight="1">
      <c r="A979" s="2" t="str">
        <v>SLOT49.AV</v>
      </c>
      <c r="B979" s="6" t="str">
        <v>SLOT49 employer unemployment contribution (AV)</v>
      </c>
      <c r="C979" s="2" t="str">
        <v>EUR</v>
      </c>
      <c r="D979" s="2" t="str">
        <v>SUM</v>
      </c>
      <c r="E979" s="36">
        <f>SUM(H979:BO979)</f>
        <v>0.0</v>
      </c>
      <c r="F979" s="6" t="str">
        <v>Spare row; inactive until a hire and an exit month are entered on People_Inputs</v>
      </c>
      <c r="G979" s="2"/>
      <c r="H979" s="35">
        <f>H976*'Inputs'!$E$13/'Inputs'!$E$28</f>
        <v>0.0</v>
      </c>
      <c r="I979" s="35">
        <f>I976*'Inputs'!$E$13/'Inputs'!$E$28</f>
        <v>0.0</v>
      </c>
      <c r="J979" s="35">
        <f>J976*'Inputs'!$E$13/'Inputs'!$E$28</f>
        <v>0.0</v>
      </c>
      <c r="K979" s="35">
        <f>K976*'Inputs'!$E$13/'Inputs'!$E$28</f>
        <v>0.0</v>
      </c>
      <c r="L979" s="35">
        <f>L976*'Inputs'!$E$13/'Inputs'!$E$28</f>
        <v>0.0</v>
      </c>
      <c r="M979" s="35">
        <f>M976*'Inputs'!$E$13/'Inputs'!$E$28</f>
        <v>0.0</v>
      </c>
      <c r="N979" s="35">
        <f>N976*'Inputs'!$E$13/'Inputs'!$E$28</f>
        <v>0.0</v>
      </c>
      <c r="O979" s="35">
        <f>O976*'Inputs'!$E$13/'Inputs'!$E$28</f>
        <v>0.0</v>
      </c>
      <c r="P979" s="35">
        <f>P976*'Inputs'!$E$13/'Inputs'!$E$28</f>
        <v>0.0</v>
      </c>
      <c r="Q979" s="35">
        <f>Q976*'Inputs'!$E$13/'Inputs'!$E$28</f>
        <v>0.0</v>
      </c>
      <c r="R979" s="35">
        <f>R976*'Inputs'!$E$13/'Inputs'!$E$28</f>
        <v>0.0</v>
      </c>
      <c r="S979" s="35">
        <f>S976*'Inputs'!$E$13/'Inputs'!$E$28</f>
        <v>0.0</v>
      </c>
      <c r="T979" s="35">
        <f>T976*'Inputs'!$E$13/'Inputs'!$E$28</f>
        <v>0.0</v>
      </c>
      <c r="U979" s="35">
        <f>U976*'Inputs'!$E$13/'Inputs'!$E$28</f>
        <v>0.0</v>
      </c>
      <c r="V979" s="35">
        <f>V976*'Inputs'!$E$13/'Inputs'!$E$28</f>
        <v>0.0</v>
      </c>
      <c r="W979" s="35">
        <f>W976*'Inputs'!$E$13/'Inputs'!$E$28</f>
        <v>0.0</v>
      </c>
      <c r="X979" s="35">
        <f>X976*'Inputs'!$E$13/'Inputs'!$E$28</f>
        <v>0.0</v>
      </c>
      <c r="Y979" s="35">
        <f>Y976*'Inputs'!$E$13/'Inputs'!$E$28</f>
        <v>0.0</v>
      </c>
      <c r="Z979" s="35">
        <f>Z976*'Inputs'!$E$13/'Inputs'!$E$28</f>
        <v>0.0</v>
      </c>
      <c r="AA979" s="35">
        <f>AA976*'Inputs'!$E$13/'Inputs'!$E$28</f>
        <v>0.0</v>
      </c>
      <c r="AB979" s="35">
        <f>AB976*'Inputs'!$E$13/'Inputs'!$E$28</f>
        <v>0.0</v>
      </c>
      <c r="AC979" s="35">
        <f>AC976*'Inputs'!$E$13/'Inputs'!$E$28</f>
        <v>0.0</v>
      </c>
      <c r="AD979" s="35">
        <f>AD976*'Inputs'!$E$13/'Inputs'!$E$28</f>
        <v>0.0</v>
      </c>
      <c r="AE979" s="35">
        <f>AE976*'Inputs'!$E$13/'Inputs'!$E$28</f>
        <v>0.0</v>
      </c>
      <c r="AF979" s="35">
        <f>AF976*'Inputs'!$E$13/'Inputs'!$E$28</f>
        <v>0.0</v>
      </c>
      <c r="AG979" s="35">
        <f>AG976*'Inputs'!$E$13/'Inputs'!$E$28</f>
        <v>0.0</v>
      </c>
      <c r="AH979" s="35">
        <f>AH976*'Inputs'!$E$13/'Inputs'!$E$28</f>
        <v>0.0</v>
      </c>
      <c r="AI979" s="35">
        <f>AI976*'Inputs'!$E$13/'Inputs'!$E$28</f>
        <v>0.0</v>
      </c>
      <c r="AJ979" s="35">
        <f>AJ976*'Inputs'!$E$13/'Inputs'!$E$28</f>
        <v>0.0</v>
      </c>
      <c r="AK979" s="35">
        <f>AK976*'Inputs'!$E$13/'Inputs'!$E$28</f>
        <v>0.0</v>
      </c>
      <c r="AL979" s="35">
        <f>AL976*'Inputs'!$E$13/'Inputs'!$E$28</f>
        <v>0.0</v>
      </c>
      <c r="AM979" s="35">
        <f>AM976*'Inputs'!$E$13/'Inputs'!$E$28</f>
        <v>0.0</v>
      </c>
      <c r="AN979" s="35">
        <f>AN976*'Inputs'!$E$13/'Inputs'!$E$28</f>
        <v>0.0</v>
      </c>
      <c r="AO979" s="35">
        <f>AO976*'Inputs'!$E$13/'Inputs'!$E$28</f>
        <v>0.0</v>
      </c>
      <c r="AP979" s="35">
        <f>AP976*'Inputs'!$E$13/'Inputs'!$E$28</f>
        <v>0.0</v>
      </c>
      <c r="AQ979" s="35">
        <f>AQ976*'Inputs'!$E$13/'Inputs'!$E$28</f>
        <v>0.0</v>
      </c>
      <c r="AR979" s="35">
        <f>AR976*'Inputs'!$E$13/'Inputs'!$E$28</f>
        <v>0.0</v>
      </c>
      <c r="AS979" s="35">
        <f>AS976*'Inputs'!$E$13/'Inputs'!$E$28</f>
        <v>0.0</v>
      </c>
      <c r="AT979" s="35">
        <f>AT976*'Inputs'!$E$13/'Inputs'!$E$28</f>
        <v>0.0</v>
      </c>
      <c r="AU979" s="35">
        <f>AU976*'Inputs'!$E$13/'Inputs'!$E$28</f>
        <v>0.0</v>
      </c>
      <c r="AV979" s="35">
        <f>AV976*'Inputs'!$E$13/'Inputs'!$E$28</f>
        <v>0.0</v>
      </c>
      <c r="AW979" s="35">
        <f>AW976*'Inputs'!$E$13/'Inputs'!$E$28</f>
        <v>0.0</v>
      </c>
      <c r="AX979" s="35">
        <f>AX976*'Inputs'!$E$13/'Inputs'!$E$28</f>
        <v>0.0</v>
      </c>
      <c r="AY979" s="35">
        <f>AY976*'Inputs'!$E$13/'Inputs'!$E$28</f>
        <v>0.0</v>
      </c>
      <c r="AZ979" s="35">
        <f>AZ976*'Inputs'!$E$13/'Inputs'!$E$28</f>
        <v>0.0</v>
      </c>
      <c r="BA979" s="35">
        <f>BA976*'Inputs'!$E$13/'Inputs'!$E$28</f>
        <v>0.0</v>
      </c>
      <c r="BB979" s="35">
        <f>BB976*'Inputs'!$E$13/'Inputs'!$E$28</f>
        <v>0.0</v>
      </c>
      <c r="BC979" s="35">
        <f>BC976*'Inputs'!$E$13/'Inputs'!$E$28</f>
        <v>0.0</v>
      </c>
      <c r="BD979" s="35">
        <f>BD976*'Inputs'!$E$13/'Inputs'!$E$28</f>
        <v>0.0</v>
      </c>
      <c r="BE979" s="35">
        <f>BE976*'Inputs'!$E$13/'Inputs'!$E$28</f>
        <v>0.0</v>
      </c>
      <c r="BF979" s="35">
        <f>BF976*'Inputs'!$E$13/'Inputs'!$E$28</f>
        <v>0.0</v>
      </c>
      <c r="BG979" s="35">
        <f>BG976*'Inputs'!$E$13/'Inputs'!$E$28</f>
        <v>0.0</v>
      </c>
      <c r="BH979" s="35">
        <f>BH976*'Inputs'!$E$13/'Inputs'!$E$28</f>
        <v>0.0</v>
      </c>
      <c r="BI979" s="35">
        <f>BI976*'Inputs'!$E$13/'Inputs'!$E$28</f>
        <v>0.0</v>
      </c>
      <c r="BJ979" s="35">
        <f>BJ976*'Inputs'!$E$13/'Inputs'!$E$28</f>
        <v>0.0</v>
      </c>
      <c r="BK979" s="35">
        <f>BK976*'Inputs'!$E$13/'Inputs'!$E$28</f>
        <v>0.0</v>
      </c>
      <c r="BL979" s="35">
        <f>BL976*'Inputs'!$E$13/'Inputs'!$E$28</f>
        <v>0.0</v>
      </c>
      <c r="BM979" s="35">
        <f>BM976*'Inputs'!$E$13/'Inputs'!$E$28</f>
        <v>0.0</v>
      </c>
      <c r="BN979" s="35">
        <f>BN976*'Inputs'!$E$13/'Inputs'!$E$28</f>
        <v>0.0</v>
      </c>
      <c r="BO979" s="35">
        <f>BO976*'Inputs'!$E$13/'Inputs'!$E$28</f>
        <v>0.0</v>
      </c>
    </row>
    <row r="980" ht="28" customHeight="1">
      <c r="A980" s="2" t="str">
        <v>SLOT49.KV</v>
      </c>
      <c r="B980" s="6" t="str">
        <v>SLOT49 employer health contribution (KV)</v>
      </c>
      <c r="C980" s="2" t="str">
        <v>EUR</v>
      </c>
      <c r="D980" s="2" t="str">
        <v>SUM</v>
      </c>
      <c r="E980" s="36">
        <f>SUM(H980:BO980)</f>
        <v>0.0</v>
      </c>
      <c r="F980" s="6" t="str">
        <v>Spare row; inactive until a hire and an exit month are entered on People_Inputs</v>
      </c>
      <c r="G980" s="2"/>
      <c r="H980" s="35">
        <f>H977*('Inputs'!$E$14+'Inputs'!$E$15)/'Inputs'!$E$28</f>
        <v>0.0</v>
      </c>
      <c r="I980" s="35">
        <f>I977*('Inputs'!$E$14+'Inputs'!$E$15)/'Inputs'!$E$28</f>
        <v>0.0</v>
      </c>
      <c r="J980" s="35">
        <f>J977*('Inputs'!$E$14+'Inputs'!$E$15)/'Inputs'!$E$28</f>
        <v>0.0</v>
      </c>
      <c r="K980" s="35">
        <f>K977*('Inputs'!$E$14+'Inputs'!$E$15)/'Inputs'!$E$28</f>
        <v>0.0</v>
      </c>
      <c r="L980" s="35">
        <f>L977*('Inputs'!$E$14+'Inputs'!$E$15)/'Inputs'!$E$28</f>
        <v>0.0</v>
      </c>
      <c r="M980" s="35">
        <f>M977*('Inputs'!$E$14+'Inputs'!$E$15)/'Inputs'!$E$28</f>
        <v>0.0</v>
      </c>
      <c r="N980" s="35">
        <f>N977*('Inputs'!$E$14+'Inputs'!$E$15)/'Inputs'!$E$28</f>
        <v>0.0</v>
      </c>
      <c r="O980" s="35">
        <f>O977*('Inputs'!$E$14+'Inputs'!$E$15)/'Inputs'!$E$28</f>
        <v>0.0</v>
      </c>
      <c r="P980" s="35">
        <f>P977*('Inputs'!$E$14+'Inputs'!$E$15)/'Inputs'!$E$28</f>
        <v>0.0</v>
      </c>
      <c r="Q980" s="35">
        <f>Q977*('Inputs'!$E$14+'Inputs'!$E$15)/'Inputs'!$E$28</f>
        <v>0.0</v>
      </c>
      <c r="R980" s="35">
        <f>R977*('Inputs'!$E$14+'Inputs'!$E$15)/'Inputs'!$E$28</f>
        <v>0.0</v>
      </c>
      <c r="S980" s="35">
        <f>S977*('Inputs'!$E$14+'Inputs'!$E$15)/'Inputs'!$E$28</f>
        <v>0.0</v>
      </c>
      <c r="T980" s="35">
        <f>T977*('Inputs'!$E$14+'Inputs'!$E$15)/'Inputs'!$E$28</f>
        <v>0.0</v>
      </c>
      <c r="U980" s="35">
        <f>U977*('Inputs'!$E$14+'Inputs'!$E$15)/'Inputs'!$E$28</f>
        <v>0.0</v>
      </c>
      <c r="V980" s="35">
        <f>V977*('Inputs'!$E$14+'Inputs'!$E$15)/'Inputs'!$E$28</f>
        <v>0.0</v>
      </c>
      <c r="W980" s="35">
        <f>W977*('Inputs'!$E$14+'Inputs'!$E$15)/'Inputs'!$E$28</f>
        <v>0.0</v>
      </c>
      <c r="X980" s="35">
        <f>X977*('Inputs'!$E$14+'Inputs'!$E$15)/'Inputs'!$E$28</f>
        <v>0.0</v>
      </c>
      <c r="Y980" s="35">
        <f>Y977*('Inputs'!$E$14+'Inputs'!$E$15)/'Inputs'!$E$28</f>
        <v>0.0</v>
      </c>
      <c r="Z980" s="35">
        <f>Z977*('Inputs'!$E$14+'Inputs'!$E$15)/'Inputs'!$E$28</f>
        <v>0.0</v>
      </c>
      <c r="AA980" s="35">
        <f>AA977*('Inputs'!$E$14+'Inputs'!$E$15)/'Inputs'!$E$28</f>
        <v>0.0</v>
      </c>
      <c r="AB980" s="35">
        <f>AB977*('Inputs'!$E$14+'Inputs'!$E$15)/'Inputs'!$E$28</f>
        <v>0.0</v>
      </c>
      <c r="AC980" s="35">
        <f>AC977*('Inputs'!$E$14+'Inputs'!$E$15)/'Inputs'!$E$28</f>
        <v>0.0</v>
      </c>
      <c r="AD980" s="35">
        <f>AD977*('Inputs'!$E$14+'Inputs'!$E$15)/'Inputs'!$E$28</f>
        <v>0.0</v>
      </c>
      <c r="AE980" s="35">
        <f>AE977*('Inputs'!$E$14+'Inputs'!$E$15)/'Inputs'!$E$28</f>
        <v>0.0</v>
      </c>
      <c r="AF980" s="35">
        <f>AF977*('Inputs'!$E$14+'Inputs'!$E$15)/'Inputs'!$E$28</f>
        <v>0.0</v>
      </c>
      <c r="AG980" s="35">
        <f>AG977*('Inputs'!$E$14+'Inputs'!$E$15)/'Inputs'!$E$28</f>
        <v>0.0</v>
      </c>
      <c r="AH980" s="35">
        <f>AH977*('Inputs'!$E$14+'Inputs'!$E$15)/'Inputs'!$E$28</f>
        <v>0.0</v>
      </c>
      <c r="AI980" s="35">
        <f>AI977*('Inputs'!$E$14+'Inputs'!$E$15)/'Inputs'!$E$28</f>
        <v>0.0</v>
      </c>
      <c r="AJ980" s="35">
        <f>AJ977*('Inputs'!$E$14+'Inputs'!$E$15)/'Inputs'!$E$28</f>
        <v>0.0</v>
      </c>
      <c r="AK980" s="35">
        <f>AK977*('Inputs'!$E$14+'Inputs'!$E$15)/'Inputs'!$E$28</f>
        <v>0.0</v>
      </c>
      <c r="AL980" s="35">
        <f>AL977*('Inputs'!$E$14+'Inputs'!$E$15)/'Inputs'!$E$28</f>
        <v>0.0</v>
      </c>
      <c r="AM980" s="35">
        <f>AM977*('Inputs'!$E$14+'Inputs'!$E$15)/'Inputs'!$E$28</f>
        <v>0.0</v>
      </c>
      <c r="AN980" s="35">
        <f>AN977*('Inputs'!$E$14+'Inputs'!$E$15)/'Inputs'!$E$28</f>
        <v>0.0</v>
      </c>
      <c r="AO980" s="35">
        <f>AO977*('Inputs'!$E$14+'Inputs'!$E$15)/'Inputs'!$E$28</f>
        <v>0.0</v>
      </c>
      <c r="AP980" s="35">
        <f>AP977*('Inputs'!$E$14+'Inputs'!$E$15)/'Inputs'!$E$28</f>
        <v>0.0</v>
      </c>
      <c r="AQ980" s="35">
        <f>AQ977*('Inputs'!$E$14+'Inputs'!$E$15)/'Inputs'!$E$28</f>
        <v>0.0</v>
      </c>
      <c r="AR980" s="35">
        <f>AR977*('Inputs'!$E$14+'Inputs'!$E$15)/'Inputs'!$E$28</f>
        <v>0.0</v>
      </c>
      <c r="AS980" s="35">
        <f>AS977*('Inputs'!$E$14+'Inputs'!$E$15)/'Inputs'!$E$28</f>
        <v>0.0</v>
      </c>
      <c r="AT980" s="35">
        <f>AT977*('Inputs'!$E$14+'Inputs'!$E$15)/'Inputs'!$E$28</f>
        <v>0.0</v>
      </c>
      <c r="AU980" s="35">
        <f>AU977*('Inputs'!$E$14+'Inputs'!$E$15)/'Inputs'!$E$28</f>
        <v>0.0</v>
      </c>
      <c r="AV980" s="35">
        <f>AV977*('Inputs'!$E$14+'Inputs'!$E$15)/'Inputs'!$E$28</f>
        <v>0.0</v>
      </c>
      <c r="AW980" s="35">
        <f>AW977*('Inputs'!$E$14+'Inputs'!$E$15)/'Inputs'!$E$28</f>
        <v>0.0</v>
      </c>
      <c r="AX980" s="35">
        <f>AX977*('Inputs'!$E$14+'Inputs'!$E$15)/'Inputs'!$E$28</f>
        <v>0.0</v>
      </c>
      <c r="AY980" s="35">
        <f>AY977*('Inputs'!$E$14+'Inputs'!$E$15)/'Inputs'!$E$28</f>
        <v>0.0</v>
      </c>
      <c r="AZ980" s="35">
        <f>AZ977*('Inputs'!$E$14+'Inputs'!$E$15)/'Inputs'!$E$28</f>
        <v>0.0</v>
      </c>
      <c r="BA980" s="35">
        <f>BA977*('Inputs'!$E$14+'Inputs'!$E$15)/'Inputs'!$E$28</f>
        <v>0.0</v>
      </c>
      <c r="BB980" s="35">
        <f>BB977*('Inputs'!$E$14+'Inputs'!$E$15)/'Inputs'!$E$28</f>
        <v>0.0</v>
      </c>
      <c r="BC980" s="35">
        <f>BC977*('Inputs'!$E$14+'Inputs'!$E$15)/'Inputs'!$E$28</f>
        <v>0.0</v>
      </c>
      <c r="BD980" s="35">
        <f>BD977*('Inputs'!$E$14+'Inputs'!$E$15)/'Inputs'!$E$28</f>
        <v>0.0</v>
      </c>
      <c r="BE980" s="35">
        <f>BE977*('Inputs'!$E$14+'Inputs'!$E$15)/'Inputs'!$E$28</f>
        <v>0.0</v>
      </c>
      <c r="BF980" s="35">
        <f>BF977*('Inputs'!$E$14+'Inputs'!$E$15)/'Inputs'!$E$28</f>
        <v>0.0</v>
      </c>
      <c r="BG980" s="35">
        <f>BG977*('Inputs'!$E$14+'Inputs'!$E$15)/'Inputs'!$E$28</f>
        <v>0.0</v>
      </c>
      <c r="BH980" s="35">
        <f>BH977*('Inputs'!$E$14+'Inputs'!$E$15)/'Inputs'!$E$28</f>
        <v>0.0</v>
      </c>
      <c r="BI980" s="35">
        <f>BI977*('Inputs'!$E$14+'Inputs'!$E$15)/'Inputs'!$E$28</f>
        <v>0.0</v>
      </c>
      <c r="BJ980" s="35">
        <f>BJ977*('Inputs'!$E$14+'Inputs'!$E$15)/'Inputs'!$E$28</f>
        <v>0.0</v>
      </c>
      <c r="BK980" s="35">
        <f>BK977*('Inputs'!$E$14+'Inputs'!$E$15)/'Inputs'!$E$28</f>
        <v>0.0</v>
      </c>
      <c r="BL980" s="35">
        <f>BL977*('Inputs'!$E$14+'Inputs'!$E$15)/'Inputs'!$E$28</f>
        <v>0.0</v>
      </c>
      <c r="BM980" s="35">
        <f>BM977*('Inputs'!$E$14+'Inputs'!$E$15)/'Inputs'!$E$28</f>
        <v>0.0</v>
      </c>
      <c r="BN980" s="35">
        <f>BN977*('Inputs'!$E$14+'Inputs'!$E$15)/'Inputs'!$E$28</f>
        <v>0.0</v>
      </c>
      <c r="BO980" s="35">
        <f>BO977*('Inputs'!$E$14+'Inputs'!$E$15)/'Inputs'!$E$28</f>
        <v>0.0</v>
      </c>
    </row>
    <row r="981" ht="28" customHeight="1">
      <c r="A981" s="2" t="str">
        <v>SLOT49.PV</v>
      </c>
      <c r="B981" s="6" t="str">
        <v>SLOT49 employer care contribution (PV)</v>
      </c>
      <c r="C981" s="2" t="str">
        <v>EUR</v>
      </c>
      <c r="D981" s="2" t="str">
        <v>SUM</v>
      </c>
      <c r="E981" s="36">
        <f>SUM(H981:BO981)</f>
        <v>0.0</v>
      </c>
      <c r="F981" s="6" t="str">
        <v>Spare row; inactive until a hire and an exit month are entered on People_Inputs</v>
      </c>
      <c r="G981" s="2"/>
      <c r="H981" s="35">
        <f>H977*'Inputs'!$E$16/'Inputs'!$E$28</f>
        <v>0.0</v>
      </c>
      <c r="I981" s="35">
        <f>I977*'Inputs'!$E$16/'Inputs'!$E$28</f>
        <v>0.0</v>
      </c>
      <c r="J981" s="35">
        <f>J977*'Inputs'!$E$16/'Inputs'!$E$28</f>
        <v>0.0</v>
      </c>
      <c r="K981" s="35">
        <f>K977*'Inputs'!$E$16/'Inputs'!$E$28</f>
        <v>0.0</v>
      </c>
      <c r="L981" s="35">
        <f>L977*'Inputs'!$E$16/'Inputs'!$E$28</f>
        <v>0.0</v>
      </c>
      <c r="M981" s="35">
        <f>M977*'Inputs'!$E$16/'Inputs'!$E$28</f>
        <v>0.0</v>
      </c>
      <c r="N981" s="35">
        <f>N977*'Inputs'!$E$16/'Inputs'!$E$28</f>
        <v>0.0</v>
      </c>
      <c r="O981" s="35">
        <f>O977*'Inputs'!$E$16/'Inputs'!$E$28</f>
        <v>0.0</v>
      </c>
      <c r="P981" s="35">
        <f>P977*'Inputs'!$E$16/'Inputs'!$E$28</f>
        <v>0.0</v>
      </c>
      <c r="Q981" s="35">
        <f>Q977*'Inputs'!$E$16/'Inputs'!$E$28</f>
        <v>0.0</v>
      </c>
      <c r="R981" s="35">
        <f>R977*'Inputs'!$E$16/'Inputs'!$E$28</f>
        <v>0.0</v>
      </c>
      <c r="S981" s="35">
        <f>S977*'Inputs'!$E$16/'Inputs'!$E$28</f>
        <v>0.0</v>
      </c>
      <c r="T981" s="35">
        <f>T977*'Inputs'!$E$16/'Inputs'!$E$28</f>
        <v>0.0</v>
      </c>
      <c r="U981" s="35">
        <f>U977*'Inputs'!$E$16/'Inputs'!$E$28</f>
        <v>0.0</v>
      </c>
      <c r="V981" s="35">
        <f>V977*'Inputs'!$E$16/'Inputs'!$E$28</f>
        <v>0.0</v>
      </c>
      <c r="W981" s="35">
        <f>W977*'Inputs'!$E$16/'Inputs'!$E$28</f>
        <v>0.0</v>
      </c>
      <c r="X981" s="35">
        <f>X977*'Inputs'!$E$16/'Inputs'!$E$28</f>
        <v>0.0</v>
      </c>
      <c r="Y981" s="35">
        <f>Y977*'Inputs'!$E$16/'Inputs'!$E$28</f>
        <v>0.0</v>
      </c>
      <c r="Z981" s="35">
        <f>Z977*'Inputs'!$E$16/'Inputs'!$E$28</f>
        <v>0.0</v>
      </c>
      <c r="AA981" s="35">
        <f>AA977*'Inputs'!$E$16/'Inputs'!$E$28</f>
        <v>0.0</v>
      </c>
      <c r="AB981" s="35">
        <f>AB977*'Inputs'!$E$16/'Inputs'!$E$28</f>
        <v>0.0</v>
      </c>
      <c r="AC981" s="35">
        <f>AC977*'Inputs'!$E$16/'Inputs'!$E$28</f>
        <v>0.0</v>
      </c>
      <c r="AD981" s="35">
        <f>AD977*'Inputs'!$E$16/'Inputs'!$E$28</f>
        <v>0.0</v>
      </c>
      <c r="AE981" s="35">
        <f>AE977*'Inputs'!$E$16/'Inputs'!$E$28</f>
        <v>0.0</v>
      </c>
      <c r="AF981" s="35">
        <f>AF977*'Inputs'!$E$16/'Inputs'!$E$28</f>
        <v>0.0</v>
      </c>
      <c r="AG981" s="35">
        <f>AG977*'Inputs'!$E$16/'Inputs'!$E$28</f>
        <v>0.0</v>
      </c>
      <c r="AH981" s="35">
        <f>AH977*'Inputs'!$E$16/'Inputs'!$E$28</f>
        <v>0.0</v>
      </c>
      <c r="AI981" s="35">
        <f>AI977*'Inputs'!$E$16/'Inputs'!$E$28</f>
        <v>0.0</v>
      </c>
      <c r="AJ981" s="35">
        <f>AJ977*'Inputs'!$E$16/'Inputs'!$E$28</f>
        <v>0.0</v>
      </c>
      <c r="AK981" s="35">
        <f>AK977*'Inputs'!$E$16/'Inputs'!$E$28</f>
        <v>0.0</v>
      </c>
      <c r="AL981" s="35">
        <f>AL977*'Inputs'!$E$16/'Inputs'!$E$28</f>
        <v>0.0</v>
      </c>
      <c r="AM981" s="35">
        <f>AM977*'Inputs'!$E$16/'Inputs'!$E$28</f>
        <v>0.0</v>
      </c>
      <c r="AN981" s="35">
        <f>AN977*'Inputs'!$E$16/'Inputs'!$E$28</f>
        <v>0.0</v>
      </c>
      <c r="AO981" s="35">
        <f>AO977*'Inputs'!$E$16/'Inputs'!$E$28</f>
        <v>0.0</v>
      </c>
      <c r="AP981" s="35">
        <f>AP977*'Inputs'!$E$16/'Inputs'!$E$28</f>
        <v>0.0</v>
      </c>
      <c r="AQ981" s="35">
        <f>AQ977*'Inputs'!$E$16/'Inputs'!$E$28</f>
        <v>0.0</v>
      </c>
      <c r="AR981" s="35">
        <f>AR977*'Inputs'!$E$16/'Inputs'!$E$28</f>
        <v>0.0</v>
      </c>
      <c r="AS981" s="35">
        <f>AS977*'Inputs'!$E$16/'Inputs'!$E$28</f>
        <v>0.0</v>
      </c>
      <c r="AT981" s="35">
        <f>AT977*'Inputs'!$E$16/'Inputs'!$E$28</f>
        <v>0.0</v>
      </c>
      <c r="AU981" s="35">
        <f>AU977*'Inputs'!$E$16/'Inputs'!$E$28</f>
        <v>0.0</v>
      </c>
      <c r="AV981" s="35">
        <f>AV977*'Inputs'!$E$16/'Inputs'!$E$28</f>
        <v>0.0</v>
      </c>
      <c r="AW981" s="35">
        <f>AW977*'Inputs'!$E$16/'Inputs'!$E$28</f>
        <v>0.0</v>
      </c>
      <c r="AX981" s="35">
        <f>AX977*'Inputs'!$E$16/'Inputs'!$E$28</f>
        <v>0.0</v>
      </c>
      <c r="AY981" s="35">
        <f>AY977*'Inputs'!$E$16/'Inputs'!$E$28</f>
        <v>0.0</v>
      </c>
      <c r="AZ981" s="35">
        <f>AZ977*'Inputs'!$E$16/'Inputs'!$E$28</f>
        <v>0.0</v>
      </c>
      <c r="BA981" s="35">
        <f>BA977*'Inputs'!$E$16/'Inputs'!$E$28</f>
        <v>0.0</v>
      </c>
      <c r="BB981" s="35">
        <f>BB977*'Inputs'!$E$16/'Inputs'!$E$28</f>
        <v>0.0</v>
      </c>
      <c r="BC981" s="35">
        <f>BC977*'Inputs'!$E$16/'Inputs'!$E$28</f>
        <v>0.0</v>
      </c>
      <c r="BD981" s="35">
        <f>BD977*'Inputs'!$E$16/'Inputs'!$E$28</f>
        <v>0.0</v>
      </c>
      <c r="BE981" s="35">
        <f>BE977*'Inputs'!$E$16/'Inputs'!$E$28</f>
        <v>0.0</v>
      </c>
      <c r="BF981" s="35">
        <f>BF977*'Inputs'!$E$16/'Inputs'!$E$28</f>
        <v>0.0</v>
      </c>
      <c r="BG981" s="35">
        <f>BG977*'Inputs'!$E$16/'Inputs'!$E$28</f>
        <v>0.0</v>
      </c>
      <c r="BH981" s="35">
        <f>BH977*'Inputs'!$E$16/'Inputs'!$E$28</f>
        <v>0.0</v>
      </c>
      <c r="BI981" s="35">
        <f>BI977*'Inputs'!$E$16/'Inputs'!$E$28</f>
        <v>0.0</v>
      </c>
      <c r="BJ981" s="35">
        <f>BJ977*'Inputs'!$E$16/'Inputs'!$E$28</f>
        <v>0.0</v>
      </c>
      <c r="BK981" s="35">
        <f>BK977*'Inputs'!$E$16/'Inputs'!$E$28</f>
        <v>0.0</v>
      </c>
      <c r="BL981" s="35">
        <f>BL977*'Inputs'!$E$16/'Inputs'!$E$28</f>
        <v>0.0</v>
      </c>
      <c r="BM981" s="35">
        <f>BM977*'Inputs'!$E$16/'Inputs'!$E$28</f>
        <v>0.0</v>
      </c>
      <c r="BN981" s="35">
        <f>BN977*'Inputs'!$E$16/'Inputs'!$E$28</f>
        <v>0.0</v>
      </c>
      <c r="BO981" s="35">
        <f>BO977*'Inputs'!$E$16/'Inputs'!$E$28</f>
        <v>0.0</v>
      </c>
    </row>
    <row r="982" ht="28" customHeight="1">
      <c r="A982" s="2" t="str">
        <v>SLOT49.U1</v>
      </c>
      <c r="B982" s="6" t="str">
        <v>SLOT49 U1 sick-pay levy</v>
      </c>
      <c r="C982" s="2" t="str">
        <v>EUR</v>
      </c>
      <c r="D982" s="2" t="str">
        <v>SUM</v>
      </c>
      <c r="E982" s="36">
        <f>SUM(H982:BO982)</f>
        <v>0.0</v>
      </c>
      <c r="F982" s="6" t="str">
        <v>Spare row; inactive until a hire and an exit month are entered on People_Inputs</v>
      </c>
      <c r="G982" s="2"/>
      <c r="H982" s="35">
        <f>H976*'Inputs'!$E$17*IF('Summary'!H13&lt;='Inputs'!$E$27,1,0)</f>
        <v>0.0</v>
      </c>
      <c r="I982" s="35">
        <f>I976*'Inputs'!$E$17*IF('Summary'!I13&lt;='Inputs'!$E$27,1,0)</f>
        <v>0.0</v>
      </c>
      <c r="J982" s="35">
        <f>J976*'Inputs'!$E$17*IF('Summary'!J13&lt;='Inputs'!$E$27,1,0)</f>
        <v>0.0</v>
      </c>
      <c r="K982" s="35">
        <f>K976*'Inputs'!$E$17*IF('Summary'!K13&lt;='Inputs'!$E$27,1,0)</f>
        <v>0.0</v>
      </c>
      <c r="L982" s="35">
        <f>L976*'Inputs'!$E$17*IF('Summary'!L13&lt;='Inputs'!$E$27,1,0)</f>
        <v>0.0</v>
      </c>
      <c r="M982" s="35">
        <f>M976*'Inputs'!$E$17*IF('Summary'!M13&lt;='Inputs'!$E$27,1,0)</f>
        <v>0.0</v>
      </c>
      <c r="N982" s="35">
        <f>N976*'Inputs'!$E$17*IF('Summary'!N13&lt;='Inputs'!$E$27,1,0)</f>
        <v>0.0</v>
      </c>
      <c r="O982" s="35">
        <f>O976*'Inputs'!$E$17*IF('Summary'!O13&lt;='Inputs'!$E$27,1,0)</f>
        <v>0.0</v>
      </c>
      <c r="P982" s="35">
        <f>P976*'Inputs'!$E$17*IF('Summary'!P13&lt;='Inputs'!$E$27,1,0)</f>
        <v>0.0</v>
      </c>
      <c r="Q982" s="35">
        <f>Q976*'Inputs'!$E$17*IF('Summary'!Q13&lt;='Inputs'!$E$27,1,0)</f>
        <v>0.0</v>
      </c>
      <c r="R982" s="35">
        <f>R976*'Inputs'!$E$17*IF('Summary'!R13&lt;='Inputs'!$E$27,1,0)</f>
        <v>0.0</v>
      </c>
      <c r="S982" s="35">
        <f>S976*'Inputs'!$E$17*IF('Summary'!S13&lt;='Inputs'!$E$27,1,0)</f>
        <v>0.0</v>
      </c>
      <c r="T982" s="35">
        <f>T976*'Inputs'!$E$17*IF('Summary'!T13&lt;='Inputs'!$E$27,1,0)</f>
        <v>0.0</v>
      </c>
      <c r="U982" s="35">
        <f>U976*'Inputs'!$E$17*IF('Summary'!U13&lt;='Inputs'!$E$27,1,0)</f>
        <v>0.0</v>
      </c>
      <c r="V982" s="35">
        <f>V976*'Inputs'!$E$17*IF('Summary'!V13&lt;='Inputs'!$E$27,1,0)</f>
        <v>0.0</v>
      </c>
      <c r="W982" s="35">
        <f>W976*'Inputs'!$E$17*IF('Summary'!W13&lt;='Inputs'!$E$27,1,0)</f>
        <v>0.0</v>
      </c>
      <c r="X982" s="35">
        <f>X976*'Inputs'!$E$17*IF('Summary'!X13&lt;='Inputs'!$E$27,1,0)</f>
        <v>0.0</v>
      </c>
      <c r="Y982" s="35">
        <f>Y976*'Inputs'!$E$17*IF('Summary'!Y13&lt;='Inputs'!$E$27,1,0)</f>
        <v>0.0</v>
      </c>
      <c r="Z982" s="35">
        <f>Z976*'Inputs'!$E$17*IF('Summary'!Z13&lt;='Inputs'!$E$27,1,0)</f>
        <v>0.0</v>
      </c>
      <c r="AA982" s="35">
        <f>AA976*'Inputs'!$E$17*IF('Summary'!AA13&lt;='Inputs'!$E$27,1,0)</f>
        <v>0.0</v>
      </c>
      <c r="AB982" s="35">
        <f>AB976*'Inputs'!$E$17*IF('Summary'!AB13&lt;='Inputs'!$E$27,1,0)</f>
        <v>0.0</v>
      </c>
      <c r="AC982" s="35">
        <f>AC976*'Inputs'!$E$17*IF('Summary'!AC13&lt;='Inputs'!$E$27,1,0)</f>
        <v>0.0</v>
      </c>
      <c r="AD982" s="35">
        <f>AD976*'Inputs'!$E$17*IF('Summary'!AD13&lt;='Inputs'!$E$27,1,0)</f>
        <v>0.0</v>
      </c>
      <c r="AE982" s="35">
        <f>AE976*'Inputs'!$E$17*IF('Summary'!AE13&lt;='Inputs'!$E$27,1,0)</f>
        <v>0.0</v>
      </c>
      <c r="AF982" s="35">
        <f>AF976*'Inputs'!$E$17*IF('Summary'!AF13&lt;='Inputs'!$E$27,1,0)</f>
        <v>0.0</v>
      </c>
      <c r="AG982" s="35">
        <f>AG976*'Inputs'!$E$17*IF('Summary'!AG13&lt;='Inputs'!$E$27,1,0)</f>
        <v>0.0</v>
      </c>
      <c r="AH982" s="35">
        <f>AH976*'Inputs'!$E$17*IF('Summary'!AH13&lt;='Inputs'!$E$27,1,0)</f>
        <v>0.0</v>
      </c>
      <c r="AI982" s="35">
        <f>AI976*'Inputs'!$E$17*IF('Summary'!AI13&lt;='Inputs'!$E$27,1,0)</f>
        <v>0.0</v>
      </c>
      <c r="AJ982" s="35">
        <f>AJ976*'Inputs'!$E$17*IF('Summary'!AJ13&lt;='Inputs'!$E$27,1,0)</f>
        <v>0.0</v>
      </c>
      <c r="AK982" s="35">
        <f>AK976*'Inputs'!$E$17*IF('Summary'!AK13&lt;='Inputs'!$E$27,1,0)</f>
        <v>0.0</v>
      </c>
      <c r="AL982" s="35">
        <f>AL976*'Inputs'!$E$17*IF('Summary'!AL13&lt;='Inputs'!$E$27,1,0)</f>
        <v>0.0</v>
      </c>
      <c r="AM982" s="35">
        <f>AM976*'Inputs'!$E$17*IF('Summary'!AM13&lt;='Inputs'!$E$27,1,0)</f>
        <v>0.0</v>
      </c>
      <c r="AN982" s="35">
        <f>AN976*'Inputs'!$E$17*IF('Summary'!AN13&lt;='Inputs'!$E$27,1,0)</f>
        <v>0.0</v>
      </c>
      <c r="AO982" s="35">
        <f>AO976*'Inputs'!$E$17*IF('Summary'!AO13&lt;='Inputs'!$E$27,1,0)</f>
        <v>0.0</v>
      </c>
      <c r="AP982" s="35">
        <f>AP976*'Inputs'!$E$17*IF('Summary'!AP13&lt;='Inputs'!$E$27,1,0)</f>
        <v>0.0</v>
      </c>
      <c r="AQ982" s="35">
        <f>AQ976*'Inputs'!$E$17*IF('Summary'!AQ13&lt;='Inputs'!$E$27,1,0)</f>
        <v>0.0</v>
      </c>
      <c r="AR982" s="35">
        <f>AR976*'Inputs'!$E$17*IF('Summary'!AR13&lt;='Inputs'!$E$27,1,0)</f>
        <v>0.0</v>
      </c>
      <c r="AS982" s="35">
        <f>AS976*'Inputs'!$E$17*IF('Summary'!AS13&lt;='Inputs'!$E$27,1,0)</f>
        <v>0.0</v>
      </c>
      <c r="AT982" s="35">
        <f>AT976*'Inputs'!$E$17*IF('Summary'!AT13&lt;='Inputs'!$E$27,1,0)</f>
        <v>0.0</v>
      </c>
      <c r="AU982" s="35">
        <f>AU976*'Inputs'!$E$17*IF('Summary'!AU13&lt;='Inputs'!$E$27,1,0)</f>
        <v>0.0</v>
      </c>
      <c r="AV982" s="35">
        <f>AV976*'Inputs'!$E$17*IF('Summary'!AV13&lt;='Inputs'!$E$27,1,0)</f>
        <v>0.0</v>
      </c>
      <c r="AW982" s="35">
        <f>AW976*'Inputs'!$E$17*IF('Summary'!AW13&lt;='Inputs'!$E$27,1,0)</f>
        <v>0.0</v>
      </c>
      <c r="AX982" s="35">
        <f>AX976*'Inputs'!$E$17*IF('Summary'!AX13&lt;='Inputs'!$E$27,1,0)</f>
        <v>0.0</v>
      </c>
      <c r="AY982" s="35">
        <f>AY976*'Inputs'!$E$17*IF('Summary'!AY13&lt;='Inputs'!$E$27,1,0)</f>
        <v>0.0</v>
      </c>
      <c r="AZ982" s="35">
        <f>AZ976*'Inputs'!$E$17*IF('Summary'!AZ13&lt;='Inputs'!$E$27,1,0)</f>
        <v>0.0</v>
      </c>
      <c r="BA982" s="35">
        <f>BA976*'Inputs'!$E$17*IF('Summary'!BA13&lt;='Inputs'!$E$27,1,0)</f>
        <v>0.0</v>
      </c>
      <c r="BB982" s="35">
        <f>BB976*'Inputs'!$E$17*IF('Summary'!BB13&lt;='Inputs'!$E$27,1,0)</f>
        <v>0.0</v>
      </c>
      <c r="BC982" s="35">
        <f>BC976*'Inputs'!$E$17*IF('Summary'!BC13&lt;='Inputs'!$E$27,1,0)</f>
        <v>0.0</v>
      </c>
      <c r="BD982" s="35">
        <f>BD976*'Inputs'!$E$17*IF('Summary'!BD13&lt;='Inputs'!$E$27,1,0)</f>
        <v>0.0</v>
      </c>
      <c r="BE982" s="35">
        <f>BE976*'Inputs'!$E$17*IF('Summary'!BE13&lt;='Inputs'!$E$27,1,0)</f>
        <v>0.0</v>
      </c>
      <c r="BF982" s="35">
        <f>BF976*'Inputs'!$E$17*IF('Summary'!BF13&lt;='Inputs'!$E$27,1,0)</f>
        <v>0.0</v>
      </c>
      <c r="BG982" s="35">
        <f>BG976*'Inputs'!$E$17*IF('Summary'!BG13&lt;='Inputs'!$E$27,1,0)</f>
        <v>0.0</v>
      </c>
      <c r="BH982" s="35">
        <f>BH976*'Inputs'!$E$17*IF('Summary'!BH13&lt;='Inputs'!$E$27,1,0)</f>
        <v>0.0</v>
      </c>
      <c r="BI982" s="35">
        <f>BI976*'Inputs'!$E$17*IF('Summary'!BI13&lt;='Inputs'!$E$27,1,0)</f>
        <v>0.0</v>
      </c>
      <c r="BJ982" s="35">
        <f>BJ976*'Inputs'!$E$17*IF('Summary'!BJ13&lt;='Inputs'!$E$27,1,0)</f>
        <v>0.0</v>
      </c>
      <c r="BK982" s="35">
        <f>BK976*'Inputs'!$E$17*IF('Summary'!BK13&lt;='Inputs'!$E$27,1,0)</f>
        <v>0.0</v>
      </c>
      <c r="BL982" s="35">
        <f>BL976*'Inputs'!$E$17*IF('Summary'!BL13&lt;='Inputs'!$E$27,1,0)</f>
        <v>0.0</v>
      </c>
      <c r="BM982" s="35">
        <f>BM976*'Inputs'!$E$17*IF('Summary'!BM13&lt;='Inputs'!$E$27,1,0)</f>
        <v>0.0</v>
      </c>
      <c r="BN982" s="35">
        <f>BN976*'Inputs'!$E$17*IF('Summary'!BN13&lt;='Inputs'!$E$27,1,0)</f>
        <v>0.0</v>
      </c>
      <c r="BO982" s="35">
        <f>BO976*'Inputs'!$E$17*IF('Summary'!BO13&lt;='Inputs'!$E$27,1,0)</f>
        <v>0.0</v>
      </c>
    </row>
    <row r="983" ht="28" customHeight="1">
      <c r="A983" s="2" t="str">
        <v>SLOT49.U2</v>
      </c>
      <c r="B983" s="6" t="str">
        <v>SLOT49 U2 maternity levy</v>
      </c>
      <c r="C983" s="2" t="str">
        <v>EUR</v>
      </c>
      <c r="D983" s="2" t="str">
        <v>SUM</v>
      </c>
      <c r="E983" s="36">
        <f>SUM(H983:BO983)</f>
        <v>0.0</v>
      </c>
      <c r="F983" s="6" t="str">
        <v>Spare row; inactive until a hire and an exit month are entered on People_Inputs</v>
      </c>
      <c r="G983" s="2"/>
      <c r="H983" s="35">
        <f>H976*'Inputs'!$E$18</f>
        <v>0.0</v>
      </c>
      <c r="I983" s="35">
        <f>I976*'Inputs'!$E$18</f>
        <v>0.0</v>
      </c>
      <c r="J983" s="35">
        <f>J976*'Inputs'!$E$18</f>
        <v>0.0</v>
      </c>
      <c r="K983" s="35">
        <f>K976*'Inputs'!$E$18</f>
        <v>0.0</v>
      </c>
      <c r="L983" s="35">
        <f>L976*'Inputs'!$E$18</f>
        <v>0.0</v>
      </c>
      <c r="M983" s="35">
        <f>M976*'Inputs'!$E$18</f>
        <v>0.0</v>
      </c>
      <c r="N983" s="35">
        <f>N976*'Inputs'!$E$18</f>
        <v>0.0</v>
      </c>
      <c r="O983" s="35">
        <f>O976*'Inputs'!$E$18</f>
        <v>0.0</v>
      </c>
      <c r="P983" s="35">
        <f>P976*'Inputs'!$E$18</f>
        <v>0.0</v>
      </c>
      <c r="Q983" s="35">
        <f>Q976*'Inputs'!$E$18</f>
        <v>0.0</v>
      </c>
      <c r="R983" s="35">
        <f>R976*'Inputs'!$E$18</f>
        <v>0.0</v>
      </c>
      <c r="S983" s="35">
        <f>S976*'Inputs'!$E$18</f>
        <v>0.0</v>
      </c>
      <c r="T983" s="35">
        <f>T976*'Inputs'!$E$18</f>
        <v>0.0</v>
      </c>
      <c r="U983" s="35">
        <f>U976*'Inputs'!$E$18</f>
        <v>0.0</v>
      </c>
      <c r="V983" s="35">
        <f>V976*'Inputs'!$E$18</f>
        <v>0.0</v>
      </c>
      <c r="W983" s="35">
        <f>W976*'Inputs'!$E$18</f>
        <v>0.0</v>
      </c>
      <c r="X983" s="35">
        <f>X976*'Inputs'!$E$18</f>
        <v>0.0</v>
      </c>
      <c r="Y983" s="35">
        <f>Y976*'Inputs'!$E$18</f>
        <v>0.0</v>
      </c>
      <c r="Z983" s="35">
        <f>Z976*'Inputs'!$E$18</f>
        <v>0.0</v>
      </c>
      <c r="AA983" s="35">
        <f>AA976*'Inputs'!$E$18</f>
        <v>0.0</v>
      </c>
      <c r="AB983" s="35">
        <f>AB976*'Inputs'!$E$18</f>
        <v>0.0</v>
      </c>
      <c r="AC983" s="35">
        <f>AC976*'Inputs'!$E$18</f>
        <v>0.0</v>
      </c>
      <c r="AD983" s="35">
        <f>AD976*'Inputs'!$E$18</f>
        <v>0.0</v>
      </c>
      <c r="AE983" s="35">
        <f>AE976*'Inputs'!$E$18</f>
        <v>0.0</v>
      </c>
      <c r="AF983" s="35">
        <f>AF976*'Inputs'!$E$18</f>
        <v>0.0</v>
      </c>
      <c r="AG983" s="35">
        <f>AG976*'Inputs'!$E$18</f>
        <v>0.0</v>
      </c>
      <c r="AH983" s="35">
        <f>AH976*'Inputs'!$E$18</f>
        <v>0.0</v>
      </c>
      <c r="AI983" s="35">
        <f>AI976*'Inputs'!$E$18</f>
        <v>0.0</v>
      </c>
      <c r="AJ983" s="35">
        <f>AJ976*'Inputs'!$E$18</f>
        <v>0.0</v>
      </c>
      <c r="AK983" s="35">
        <f>AK976*'Inputs'!$E$18</f>
        <v>0.0</v>
      </c>
      <c r="AL983" s="35">
        <f>AL976*'Inputs'!$E$18</f>
        <v>0.0</v>
      </c>
      <c r="AM983" s="35">
        <f>AM976*'Inputs'!$E$18</f>
        <v>0.0</v>
      </c>
      <c r="AN983" s="35">
        <f>AN976*'Inputs'!$E$18</f>
        <v>0.0</v>
      </c>
      <c r="AO983" s="35">
        <f>AO976*'Inputs'!$E$18</f>
        <v>0.0</v>
      </c>
      <c r="AP983" s="35">
        <f>AP976*'Inputs'!$E$18</f>
        <v>0.0</v>
      </c>
      <c r="AQ983" s="35">
        <f>AQ976*'Inputs'!$E$18</f>
        <v>0.0</v>
      </c>
      <c r="AR983" s="35">
        <f>AR976*'Inputs'!$E$18</f>
        <v>0.0</v>
      </c>
      <c r="AS983" s="35">
        <f>AS976*'Inputs'!$E$18</f>
        <v>0.0</v>
      </c>
      <c r="AT983" s="35">
        <f>AT976*'Inputs'!$E$18</f>
        <v>0.0</v>
      </c>
      <c r="AU983" s="35">
        <f>AU976*'Inputs'!$E$18</f>
        <v>0.0</v>
      </c>
      <c r="AV983" s="35">
        <f>AV976*'Inputs'!$E$18</f>
        <v>0.0</v>
      </c>
      <c r="AW983" s="35">
        <f>AW976*'Inputs'!$E$18</f>
        <v>0.0</v>
      </c>
      <c r="AX983" s="35">
        <f>AX976*'Inputs'!$E$18</f>
        <v>0.0</v>
      </c>
      <c r="AY983" s="35">
        <f>AY976*'Inputs'!$E$18</f>
        <v>0.0</v>
      </c>
      <c r="AZ983" s="35">
        <f>AZ976*'Inputs'!$E$18</f>
        <v>0.0</v>
      </c>
      <c r="BA983" s="35">
        <f>BA976*'Inputs'!$E$18</f>
        <v>0.0</v>
      </c>
      <c r="BB983" s="35">
        <f>BB976*'Inputs'!$E$18</f>
        <v>0.0</v>
      </c>
      <c r="BC983" s="35">
        <f>BC976*'Inputs'!$E$18</f>
        <v>0.0</v>
      </c>
      <c r="BD983" s="35">
        <f>BD976*'Inputs'!$E$18</f>
        <v>0.0</v>
      </c>
      <c r="BE983" s="35">
        <f>BE976*'Inputs'!$E$18</f>
        <v>0.0</v>
      </c>
      <c r="BF983" s="35">
        <f>BF976*'Inputs'!$E$18</f>
        <v>0.0</v>
      </c>
      <c r="BG983" s="35">
        <f>BG976*'Inputs'!$E$18</f>
        <v>0.0</v>
      </c>
      <c r="BH983" s="35">
        <f>BH976*'Inputs'!$E$18</f>
        <v>0.0</v>
      </c>
      <c r="BI983" s="35">
        <f>BI976*'Inputs'!$E$18</f>
        <v>0.0</v>
      </c>
      <c r="BJ983" s="35">
        <f>BJ976*'Inputs'!$E$18</f>
        <v>0.0</v>
      </c>
      <c r="BK983" s="35">
        <f>BK976*'Inputs'!$E$18</f>
        <v>0.0</v>
      </c>
      <c r="BL983" s="35">
        <f>BL976*'Inputs'!$E$18</f>
        <v>0.0</v>
      </c>
      <c r="BM983" s="35">
        <f>BM976*'Inputs'!$E$18</f>
        <v>0.0</v>
      </c>
      <c r="BN983" s="35">
        <f>BN976*'Inputs'!$E$18</f>
        <v>0.0</v>
      </c>
      <c r="BO983" s="35">
        <f>BO976*'Inputs'!$E$18</f>
        <v>0.0</v>
      </c>
    </row>
    <row r="984" ht="28" customHeight="1">
      <c r="A984" s="2" t="str">
        <v>SLOT49.INSOLV</v>
      </c>
      <c r="B984" s="6" t="str">
        <v>SLOT49 insolvency levy</v>
      </c>
      <c r="C984" s="2" t="str">
        <v>EUR</v>
      </c>
      <c r="D984" s="2" t="str">
        <v>SUM</v>
      </c>
      <c r="E984" s="36">
        <f>SUM(H984:BO984)</f>
        <v>0.0</v>
      </c>
      <c r="F984" s="6" t="str">
        <v>Spare row; inactive until a hire and an exit month are entered on People_Inputs</v>
      </c>
      <c r="G984" s="2"/>
      <c r="H984" s="35">
        <f>H976*'Inputs'!$E$19</f>
        <v>0.0</v>
      </c>
      <c r="I984" s="35">
        <f>I976*'Inputs'!$E$19</f>
        <v>0.0</v>
      </c>
      <c r="J984" s="35">
        <f>J976*'Inputs'!$E$19</f>
        <v>0.0</v>
      </c>
      <c r="K984" s="35">
        <f>K976*'Inputs'!$E$19</f>
        <v>0.0</v>
      </c>
      <c r="L984" s="35">
        <f>L976*'Inputs'!$E$19</f>
        <v>0.0</v>
      </c>
      <c r="M984" s="35">
        <f>M976*'Inputs'!$E$19</f>
        <v>0.0</v>
      </c>
      <c r="N984" s="35">
        <f>N976*'Inputs'!$E$19</f>
        <v>0.0</v>
      </c>
      <c r="O984" s="35">
        <f>O976*'Inputs'!$E$19</f>
        <v>0.0</v>
      </c>
      <c r="P984" s="35">
        <f>P976*'Inputs'!$E$19</f>
        <v>0.0</v>
      </c>
      <c r="Q984" s="35">
        <f>Q976*'Inputs'!$E$19</f>
        <v>0.0</v>
      </c>
      <c r="R984" s="35">
        <f>R976*'Inputs'!$E$19</f>
        <v>0.0</v>
      </c>
      <c r="S984" s="35">
        <f>S976*'Inputs'!$E$19</f>
        <v>0.0</v>
      </c>
      <c r="T984" s="35">
        <f>T976*'Inputs'!$E$19</f>
        <v>0.0</v>
      </c>
      <c r="U984" s="35">
        <f>U976*'Inputs'!$E$19</f>
        <v>0.0</v>
      </c>
      <c r="V984" s="35">
        <f>V976*'Inputs'!$E$19</f>
        <v>0.0</v>
      </c>
      <c r="W984" s="35">
        <f>W976*'Inputs'!$E$19</f>
        <v>0.0</v>
      </c>
      <c r="X984" s="35">
        <f>X976*'Inputs'!$E$19</f>
        <v>0.0</v>
      </c>
      <c r="Y984" s="35">
        <f>Y976*'Inputs'!$E$19</f>
        <v>0.0</v>
      </c>
      <c r="Z984" s="35">
        <f>Z976*'Inputs'!$E$19</f>
        <v>0.0</v>
      </c>
      <c r="AA984" s="35">
        <f>AA976*'Inputs'!$E$19</f>
        <v>0.0</v>
      </c>
      <c r="AB984" s="35">
        <f>AB976*'Inputs'!$E$19</f>
        <v>0.0</v>
      </c>
      <c r="AC984" s="35">
        <f>AC976*'Inputs'!$E$19</f>
        <v>0.0</v>
      </c>
      <c r="AD984" s="35">
        <f>AD976*'Inputs'!$E$19</f>
        <v>0.0</v>
      </c>
      <c r="AE984" s="35">
        <f>AE976*'Inputs'!$E$19</f>
        <v>0.0</v>
      </c>
      <c r="AF984" s="35">
        <f>AF976*'Inputs'!$E$19</f>
        <v>0.0</v>
      </c>
      <c r="AG984" s="35">
        <f>AG976*'Inputs'!$E$19</f>
        <v>0.0</v>
      </c>
      <c r="AH984" s="35">
        <f>AH976*'Inputs'!$E$19</f>
        <v>0.0</v>
      </c>
      <c r="AI984" s="35">
        <f>AI976*'Inputs'!$E$19</f>
        <v>0.0</v>
      </c>
      <c r="AJ984" s="35">
        <f>AJ976*'Inputs'!$E$19</f>
        <v>0.0</v>
      </c>
      <c r="AK984" s="35">
        <f>AK976*'Inputs'!$E$19</f>
        <v>0.0</v>
      </c>
      <c r="AL984" s="35">
        <f>AL976*'Inputs'!$E$19</f>
        <v>0.0</v>
      </c>
      <c r="AM984" s="35">
        <f>AM976*'Inputs'!$E$19</f>
        <v>0.0</v>
      </c>
      <c r="AN984" s="35">
        <f>AN976*'Inputs'!$E$19</f>
        <v>0.0</v>
      </c>
      <c r="AO984" s="35">
        <f>AO976*'Inputs'!$E$19</f>
        <v>0.0</v>
      </c>
      <c r="AP984" s="35">
        <f>AP976*'Inputs'!$E$19</f>
        <v>0.0</v>
      </c>
      <c r="AQ984" s="35">
        <f>AQ976*'Inputs'!$E$19</f>
        <v>0.0</v>
      </c>
      <c r="AR984" s="35">
        <f>AR976*'Inputs'!$E$19</f>
        <v>0.0</v>
      </c>
      <c r="AS984" s="35">
        <f>AS976*'Inputs'!$E$19</f>
        <v>0.0</v>
      </c>
      <c r="AT984" s="35">
        <f>AT976*'Inputs'!$E$19</f>
        <v>0.0</v>
      </c>
      <c r="AU984" s="35">
        <f>AU976*'Inputs'!$E$19</f>
        <v>0.0</v>
      </c>
      <c r="AV984" s="35">
        <f>AV976*'Inputs'!$E$19</f>
        <v>0.0</v>
      </c>
      <c r="AW984" s="35">
        <f>AW976*'Inputs'!$E$19</f>
        <v>0.0</v>
      </c>
      <c r="AX984" s="35">
        <f>AX976*'Inputs'!$E$19</f>
        <v>0.0</v>
      </c>
      <c r="AY984" s="35">
        <f>AY976*'Inputs'!$E$19</f>
        <v>0.0</v>
      </c>
      <c r="AZ984" s="35">
        <f>AZ976*'Inputs'!$E$19</f>
        <v>0.0</v>
      </c>
      <c r="BA984" s="35">
        <f>BA976*'Inputs'!$E$19</f>
        <v>0.0</v>
      </c>
      <c r="BB984" s="35">
        <f>BB976*'Inputs'!$E$19</f>
        <v>0.0</v>
      </c>
      <c r="BC984" s="35">
        <f>BC976*'Inputs'!$E$19</f>
        <v>0.0</v>
      </c>
      <c r="BD984" s="35">
        <f>BD976*'Inputs'!$E$19</f>
        <v>0.0</v>
      </c>
      <c r="BE984" s="35">
        <f>BE976*'Inputs'!$E$19</f>
        <v>0.0</v>
      </c>
      <c r="BF984" s="35">
        <f>BF976*'Inputs'!$E$19</f>
        <v>0.0</v>
      </c>
      <c r="BG984" s="35">
        <f>BG976*'Inputs'!$E$19</f>
        <v>0.0</v>
      </c>
      <c r="BH984" s="35">
        <f>BH976*'Inputs'!$E$19</f>
        <v>0.0</v>
      </c>
      <c r="BI984" s="35">
        <f>BI976*'Inputs'!$E$19</f>
        <v>0.0</v>
      </c>
      <c r="BJ984" s="35">
        <f>BJ976*'Inputs'!$E$19</f>
        <v>0.0</v>
      </c>
      <c r="BK984" s="35">
        <f>BK976*'Inputs'!$E$19</f>
        <v>0.0</v>
      </c>
      <c r="BL984" s="35">
        <f>BL976*'Inputs'!$E$19</f>
        <v>0.0</v>
      </c>
      <c r="BM984" s="35">
        <f>BM976*'Inputs'!$E$19</f>
        <v>0.0</v>
      </c>
      <c r="BN984" s="35">
        <f>BN976*'Inputs'!$E$19</f>
        <v>0.0</v>
      </c>
      <c r="BO984" s="35">
        <f>BO976*'Inputs'!$E$19</f>
        <v>0.0</v>
      </c>
    </row>
    <row r="985" ht="28" customHeight="1">
      <c r="A985" s="2" t="str">
        <v>SLOT49.BG</v>
      </c>
      <c r="B985" s="6" t="str">
        <v>SLOT49 accident insurance (BG)</v>
      </c>
      <c r="C985" s="2" t="str">
        <v>EUR</v>
      </c>
      <c r="D985" s="2" t="str">
        <v>SUM</v>
      </c>
      <c r="E985" s="36">
        <f>SUM(H985:BO985)</f>
        <v>0.0</v>
      </c>
      <c r="F985" s="6" t="str">
        <v>Spare row; inactive until a hire and an exit month are entered on People_Inputs</v>
      </c>
      <c r="G985" s="2"/>
      <c r="H985" s="35">
        <f>H975*H973*'Inputs'!$E$20</f>
        <v>0.0</v>
      </c>
      <c r="I985" s="35">
        <f>I975*I973*'Inputs'!$E$20</f>
        <v>0.0</v>
      </c>
      <c r="J985" s="35">
        <f>J975*J973*'Inputs'!$E$20</f>
        <v>0.0</v>
      </c>
      <c r="K985" s="35">
        <f>K975*K973*'Inputs'!$E$20</f>
        <v>0.0</v>
      </c>
      <c r="L985" s="35">
        <f>L975*L973*'Inputs'!$E$20</f>
        <v>0.0</v>
      </c>
      <c r="M985" s="35">
        <f>M975*M973*'Inputs'!$E$20</f>
        <v>0.0</v>
      </c>
      <c r="N985" s="35">
        <f>N975*N973*'Inputs'!$E$20</f>
        <v>0.0</v>
      </c>
      <c r="O985" s="35">
        <f>O975*O973*'Inputs'!$E$20</f>
        <v>0.0</v>
      </c>
      <c r="P985" s="35">
        <f>P975*P973*'Inputs'!$E$20</f>
        <v>0.0</v>
      </c>
      <c r="Q985" s="35">
        <f>Q975*Q973*'Inputs'!$E$20</f>
        <v>0.0</v>
      </c>
      <c r="R985" s="35">
        <f>R975*R973*'Inputs'!$E$20</f>
        <v>0.0</v>
      </c>
      <c r="S985" s="35">
        <f>S975*S973*'Inputs'!$E$20</f>
        <v>0.0</v>
      </c>
      <c r="T985" s="35">
        <f>T975*T973*'Inputs'!$E$20</f>
        <v>0.0</v>
      </c>
      <c r="U985" s="35">
        <f>U975*U973*'Inputs'!$E$20</f>
        <v>0.0</v>
      </c>
      <c r="V985" s="35">
        <f>V975*V973*'Inputs'!$E$20</f>
        <v>0.0</v>
      </c>
      <c r="W985" s="35">
        <f>W975*W973*'Inputs'!$E$20</f>
        <v>0.0</v>
      </c>
      <c r="X985" s="35">
        <f>X975*X973*'Inputs'!$E$20</f>
        <v>0.0</v>
      </c>
      <c r="Y985" s="35">
        <f>Y975*Y973*'Inputs'!$E$20</f>
        <v>0.0</v>
      </c>
      <c r="Z985" s="35">
        <f>Z975*Z973*'Inputs'!$E$20</f>
        <v>0.0</v>
      </c>
      <c r="AA985" s="35">
        <f>AA975*AA973*'Inputs'!$E$20</f>
        <v>0.0</v>
      </c>
      <c r="AB985" s="35">
        <f>AB975*AB973*'Inputs'!$E$20</f>
        <v>0.0</v>
      </c>
      <c r="AC985" s="35">
        <f>AC975*AC973*'Inputs'!$E$20</f>
        <v>0.0</v>
      </c>
      <c r="AD985" s="35">
        <f>AD975*AD973*'Inputs'!$E$20</f>
        <v>0.0</v>
      </c>
      <c r="AE985" s="35">
        <f>AE975*AE973*'Inputs'!$E$20</f>
        <v>0.0</v>
      </c>
      <c r="AF985" s="35">
        <f>AF975*AF973*'Inputs'!$E$20</f>
        <v>0.0</v>
      </c>
      <c r="AG985" s="35">
        <f>AG975*AG973*'Inputs'!$E$20</f>
        <v>0.0</v>
      </c>
      <c r="AH985" s="35">
        <f>AH975*AH973*'Inputs'!$E$20</f>
        <v>0.0</v>
      </c>
      <c r="AI985" s="35">
        <f>AI975*AI973*'Inputs'!$E$20</f>
        <v>0.0</v>
      </c>
      <c r="AJ985" s="35">
        <f>AJ975*AJ973*'Inputs'!$E$20</f>
        <v>0.0</v>
      </c>
      <c r="AK985" s="35">
        <f>AK975*AK973*'Inputs'!$E$20</f>
        <v>0.0</v>
      </c>
      <c r="AL985" s="35">
        <f>AL975*AL973*'Inputs'!$E$20</f>
        <v>0.0</v>
      </c>
      <c r="AM985" s="35">
        <f>AM975*AM973*'Inputs'!$E$20</f>
        <v>0.0</v>
      </c>
      <c r="AN985" s="35">
        <f>AN975*AN973*'Inputs'!$E$20</f>
        <v>0.0</v>
      </c>
      <c r="AO985" s="35">
        <f>AO975*AO973*'Inputs'!$E$20</f>
        <v>0.0</v>
      </c>
      <c r="AP985" s="35">
        <f>AP975*AP973*'Inputs'!$E$20</f>
        <v>0.0</v>
      </c>
      <c r="AQ985" s="35">
        <f>AQ975*AQ973*'Inputs'!$E$20</f>
        <v>0.0</v>
      </c>
      <c r="AR985" s="35">
        <f>AR975*AR973*'Inputs'!$E$20</f>
        <v>0.0</v>
      </c>
      <c r="AS985" s="35">
        <f>AS975*AS973*'Inputs'!$E$20</f>
        <v>0.0</v>
      </c>
      <c r="AT985" s="35">
        <f>AT975*AT973*'Inputs'!$E$20</f>
        <v>0.0</v>
      </c>
      <c r="AU985" s="35">
        <f>AU975*AU973*'Inputs'!$E$20</f>
        <v>0.0</v>
      </c>
      <c r="AV985" s="35">
        <f>AV975*AV973*'Inputs'!$E$20</f>
        <v>0.0</v>
      </c>
      <c r="AW985" s="35">
        <f>AW975*AW973*'Inputs'!$E$20</f>
        <v>0.0</v>
      </c>
      <c r="AX985" s="35">
        <f>AX975*AX973*'Inputs'!$E$20</f>
        <v>0.0</v>
      </c>
      <c r="AY985" s="35">
        <f>AY975*AY973*'Inputs'!$E$20</f>
        <v>0.0</v>
      </c>
      <c r="AZ985" s="35">
        <f>AZ975*AZ973*'Inputs'!$E$20</f>
        <v>0.0</v>
      </c>
      <c r="BA985" s="35">
        <f>BA975*BA973*'Inputs'!$E$20</f>
        <v>0.0</v>
      </c>
      <c r="BB985" s="35">
        <f>BB975*BB973*'Inputs'!$E$20</f>
        <v>0.0</v>
      </c>
      <c r="BC985" s="35">
        <f>BC975*BC973*'Inputs'!$E$20</f>
        <v>0.0</v>
      </c>
      <c r="BD985" s="35">
        <f>BD975*BD973*'Inputs'!$E$20</f>
        <v>0.0</v>
      </c>
      <c r="BE985" s="35">
        <f>BE975*BE973*'Inputs'!$E$20</f>
        <v>0.0</v>
      </c>
      <c r="BF985" s="35">
        <f>BF975*BF973*'Inputs'!$E$20</f>
        <v>0.0</v>
      </c>
      <c r="BG985" s="35">
        <f>BG975*BG973*'Inputs'!$E$20</f>
        <v>0.0</v>
      </c>
      <c r="BH985" s="35">
        <f>BH975*BH973*'Inputs'!$E$20</f>
        <v>0.0</v>
      </c>
      <c r="BI985" s="35">
        <f>BI975*BI973*'Inputs'!$E$20</f>
        <v>0.0</v>
      </c>
      <c r="BJ985" s="35">
        <f>BJ975*BJ973*'Inputs'!$E$20</f>
        <v>0.0</v>
      </c>
      <c r="BK985" s="35">
        <f>BK975*BK973*'Inputs'!$E$20</f>
        <v>0.0</v>
      </c>
      <c r="BL985" s="35">
        <f>BL975*BL973*'Inputs'!$E$20</f>
        <v>0.0</v>
      </c>
      <c r="BM985" s="35">
        <f>BM975*BM973*'Inputs'!$E$20</f>
        <v>0.0</v>
      </c>
      <c r="BN985" s="35">
        <f>BN975*BN973*'Inputs'!$E$20</f>
        <v>0.0</v>
      </c>
      <c r="BO985" s="35">
        <f>BO975*BO973*'Inputs'!$E$20</f>
        <v>0.0</v>
      </c>
    </row>
    <row r="986" ht="28" customHeight="1">
      <c r="A986" s="2" t="str">
        <v>SLOT49.TOTAL</v>
      </c>
      <c r="B986" s="6" t="str">
        <v>SLOT49 payroll cost (salary plus employer contributions)</v>
      </c>
      <c r="C986" s="2" t="str">
        <v>EUR</v>
      </c>
      <c r="D986" s="2" t="str">
        <v>SUM</v>
      </c>
      <c r="E986" s="36">
        <f>SUM(H986:BO986)</f>
        <v>0.0</v>
      </c>
      <c r="F986" s="6" t="str">
        <v>Spare row; inactive until a hire and an exit month are entered on People_Inputs</v>
      </c>
      <c r="G986" s="2"/>
      <c r="H986" s="36">
        <f>SUM(H975,H978,H979,H980,H981,H982,H983,H984,H985)</f>
        <v>0.0</v>
      </c>
      <c r="I986" s="36">
        <f>SUM(I975,I978,I979,I980,I981,I982,I983,I984,I985)</f>
        <v>0.0</v>
      </c>
      <c r="J986" s="36">
        <f>SUM(J975,J978,J979,J980,J981,J982,J983,J984,J985)</f>
        <v>0.0</v>
      </c>
      <c r="K986" s="36">
        <f>SUM(K975,K978,K979,K980,K981,K982,K983,K984,K985)</f>
        <v>0.0</v>
      </c>
      <c r="L986" s="36">
        <f>SUM(L975,L978,L979,L980,L981,L982,L983,L984,L985)</f>
        <v>0.0</v>
      </c>
      <c r="M986" s="36">
        <f>SUM(M975,M978,M979,M980,M981,M982,M983,M984,M985)</f>
        <v>0.0</v>
      </c>
      <c r="N986" s="36">
        <f>SUM(N975,N978,N979,N980,N981,N982,N983,N984,N985)</f>
        <v>0.0</v>
      </c>
      <c r="O986" s="36">
        <f>SUM(O975,O978,O979,O980,O981,O982,O983,O984,O985)</f>
        <v>0.0</v>
      </c>
      <c r="P986" s="36">
        <f>SUM(P975,P978,P979,P980,P981,P982,P983,P984,P985)</f>
        <v>0.0</v>
      </c>
      <c r="Q986" s="36">
        <f>SUM(Q975,Q978,Q979,Q980,Q981,Q982,Q983,Q984,Q985)</f>
        <v>0.0</v>
      </c>
      <c r="R986" s="36">
        <f>SUM(R975,R978,R979,R980,R981,R982,R983,R984,R985)</f>
        <v>0.0</v>
      </c>
      <c r="S986" s="36">
        <f>SUM(S975,S978,S979,S980,S981,S982,S983,S984,S985)</f>
        <v>0.0</v>
      </c>
      <c r="T986" s="36">
        <f>SUM(T975,T978,T979,T980,T981,T982,T983,T984,T985)</f>
        <v>0.0</v>
      </c>
      <c r="U986" s="36">
        <f>SUM(U975,U978,U979,U980,U981,U982,U983,U984,U985)</f>
        <v>0.0</v>
      </c>
      <c r="V986" s="36">
        <f>SUM(V975,V978,V979,V980,V981,V982,V983,V984,V985)</f>
        <v>0.0</v>
      </c>
      <c r="W986" s="36">
        <f>SUM(W975,W978,W979,W980,W981,W982,W983,W984,W985)</f>
        <v>0.0</v>
      </c>
      <c r="X986" s="36">
        <f>SUM(X975,X978,X979,X980,X981,X982,X983,X984,X985)</f>
        <v>0.0</v>
      </c>
      <c r="Y986" s="36">
        <f>SUM(Y975,Y978,Y979,Y980,Y981,Y982,Y983,Y984,Y985)</f>
        <v>0.0</v>
      </c>
      <c r="Z986" s="36">
        <f>SUM(Z975,Z978,Z979,Z980,Z981,Z982,Z983,Z984,Z985)</f>
        <v>0.0</v>
      </c>
      <c r="AA986" s="36">
        <f>SUM(AA975,AA978,AA979,AA980,AA981,AA982,AA983,AA984,AA985)</f>
        <v>0.0</v>
      </c>
      <c r="AB986" s="36">
        <f>SUM(AB975,AB978,AB979,AB980,AB981,AB982,AB983,AB984,AB985)</f>
        <v>0.0</v>
      </c>
      <c r="AC986" s="36">
        <f>SUM(AC975,AC978,AC979,AC980,AC981,AC982,AC983,AC984,AC985)</f>
        <v>0.0</v>
      </c>
      <c r="AD986" s="36">
        <f>SUM(AD975,AD978,AD979,AD980,AD981,AD982,AD983,AD984,AD985)</f>
        <v>0.0</v>
      </c>
      <c r="AE986" s="36">
        <f>SUM(AE975,AE978,AE979,AE980,AE981,AE982,AE983,AE984,AE985)</f>
        <v>0.0</v>
      </c>
      <c r="AF986" s="36">
        <f>SUM(AF975,AF978,AF979,AF980,AF981,AF982,AF983,AF984,AF985)</f>
        <v>0.0</v>
      </c>
      <c r="AG986" s="36">
        <f>SUM(AG975,AG978,AG979,AG980,AG981,AG982,AG983,AG984,AG985)</f>
        <v>0.0</v>
      </c>
      <c r="AH986" s="36">
        <f>SUM(AH975,AH978,AH979,AH980,AH981,AH982,AH983,AH984,AH985)</f>
        <v>0.0</v>
      </c>
      <c r="AI986" s="36">
        <f>SUM(AI975,AI978,AI979,AI980,AI981,AI982,AI983,AI984,AI985)</f>
        <v>0.0</v>
      </c>
      <c r="AJ986" s="36">
        <f>SUM(AJ975,AJ978,AJ979,AJ980,AJ981,AJ982,AJ983,AJ984,AJ985)</f>
        <v>0.0</v>
      </c>
      <c r="AK986" s="36">
        <f>SUM(AK975,AK978,AK979,AK980,AK981,AK982,AK983,AK984,AK985)</f>
        <v>0.0</v>
      </c>
      <c r="AL986" s="36">
        <f>SUM(AL975,AL978,AL979,AL980,AL981,AL982,AL983,AL984,AL985)</f>
        <v>0.0</v>
      </c>
      <c r="AM986" s="36">
        <f>SUM(AM975,AM978,AM979,AM980,AM981,AM982,AM983,AM984,AM985)</f>
        <v>0.0</v>
      </c>
      <c r="AN986" s="36">
        <f>SUM(AN975,AN978,AN979,AN980,AN981,AN982,AN983,AN984,AN985)</f>
        <v>0.0</v>
      </c>
      <c r="AO986" s="36">
        <f>SUM(AO975,AO978,AO979,AO980,AO981,AO982,AO983,AO984,AO985)</f>
        <v>0.0</v>
      </c>
      <c r="AP986" s="36">
        <f>SUM(AP975,AP978,AP979,AP980,AP981,AP982,AP983,AP984,AP985)</f>
        <v>0.0</v>
      </c>
      <c r="AQ986" s="36">
        <f>SUM(AQ975,AQ978,AQ979,AQ980,AQ981,AQ982,AQ983,AQ984,AQ985)</f>
        <v>0.0</v>
      </c>
      <c r="AR986" s="36">
        <f>SUM(AR975,AR978,AR979,AR980,AR981,AR982,AR983,AR984,AR985)</f>
        <v>0.0</v>
      </c>
      <c r="AS986" s="36">
        <f>SUM(AS975,AS978,AS979,AS980,AS981,AS982,AS983,AS984,AS985)</f>
        <v>0.0</v>
      </c>
      <c r="AT986" s="36">
        <f>SUM(AT975,AT978,AT979,AT980,AT981,AT982,AT983,AT984,AT985)</f>
        <v>0.0</v>
      </c>
      <c r="AU986" s="36">
        <f>SUM(AU975,AU978,AU979,AU980,AU981,AU982,AU983,AU984,AU985)</f>
        <v>0.0</v>
      </c>
      <c r="AV986" s="36">
        <f>SUM(AV975,AV978,AV979,AV980,AV981,AV982,AV983,AV984,AV985)</f>
        <v>0.0</v>
      </c>
      <c r="AW986" s="36">
        <f>SUM(AW975,AW978,AW979,AW980,AW981,AW982,AW983,AW984,AW985)</f>
        <v>0.0</v>
      </c>
      <c r="AX986" s="36">
        <f>SUM(AX975,AX978,AX979,AX980,AX981,AX982,AX983,AX984,AX985)</f>
        <v>0.0</v>
      </c>
      <c r="AY986" s="36">
        <f>SUM(AY975,AY978,AY979,AY980,AY981,AY982,AY983,AY984,AY985)</f>
        <v>0.0</v>
      </c>
      <c r="AZ986" s="36">
        <f>SUM(AZ975,AZ978,AZ979,AZ980,AZ981,AZ982,AZ983,AZ984,AZ985)</f>
        <v>0.0</v>
      </c>
      <c r="BA986" s="36">
        <f>SUM(BA975,BA978,BA979,BA980,BA981,BA982,BA983,BA984,BA985)</f>
        <v>0.0</v>
      </c>
      <c r="BB986" s="36">
        <f>SUM(BB975,BB978,BB979,BB980,BB981,BB982,BB983,BB984,BB985)</f>
        <v>0.0</v>
      </c>
      <c r="BC986" s="36">
        <f>SUM(BC975,BC978,BC979,BC980,BC981,BC982,BC983,BC984,BC985)</f>
        <v>0.0</v>
      </c>
      <c r="BD986" s="36">
        <f>SUM(BD975,BD978,BD979,BD980,BD981,BD982,BD983,BD984,BD985)</f>
        <v>0.0</v>
      </c>
      <c r="BE986" s="36">
        <f>SUM(BE975,BE978,BE979,BE980,BE981,BE982,BE983,BE984,BE985)</f>
        <v>0.0</v>
      </c>
      <c r="BF986" s="36">
        <f>SUM(BF975,BF978,BF979,BF980,BF981,BF982,BF983,BF984,BF985)</f>
        <v>0.0</v>
      </c>
      <c r="BG986" s="36">
        <f>SUM(BG975,BG978,BG979,BG980,BG981,BG982,BG983,BG984,BG985)</f>
        <v>0.0</v>
      </c>
      <c r="BH986" s="36">
        <f>SUM(BH975,BH978,BH979,BH980,BH981,BH982,BH983,BH984,BH985)</f>
        <v>0.0</v>
      </c>
      <c r="BI986" s="36">
        <f>SUM(BI975,BI978,BI979,BI980,BI981,BI982,BI983,BI984,BI985)</f>
        <v>0.0</v>
      </c>
      <c r="BJ986" s="36">
        <f>SUM(BJ975,BJ978,BJ979,BJ980,BJ981,BJ982,BJ983,BJ984,BJ985)</f>
        <v>0.0</v>
      </c>
      <c r="BK986" s="36">
        <f>SUM(BK975,BK978,BK979,BK980,BK981,BK982,BK983,BK984,BK985)</f>
        <v>0.0</v>
      </c>
      <c r="BL986" s="36">
        <f>SUM(BL975,BL978,BL979,BL980,BL981,BL982,BL983,BL984,BL985)</f>
        <v>0.0</v>
      </c>
      <c r="BM986" s="36">
        <f>SUM(BM975,BM978,BM979,BM980,BM981,BM982,BM983,BM984,BM985)</f>
        <v>0.0</v>
      </c>
      <c r="BN986" s="36">
        <f>SUM(BN975,BN978,BN979,BN980,BN981,BN982,BN983,BN984,BN985)</f>
        <v>0.0</v>
      </c>
      <c r="BO986" s="36">
        <f>SUM(BO975,BO978,BO979,BO980,BO981,BO982,BO983,BO984,BO985)</f>
        <v>0.0</v>
      </c>
    </row>
    <row r="987" ht="28" customHeight="1">
      <c r="A987" s="2" t="str">
        <v>SLOT49.HIRE</v>
      </c>
      <c r="B987" s="6" t="str">
        <v>SLOT49 hired in the month (1 = yes)</v>
      </c>
      <c r="C987" s="2" t="str">
        <v>count</v>
      </c>
      <c r="D987" s="2" t="str">
        <v>SUM</v>
      </c>
      <c r="E987" s="34">
        <f>SUM(H987:BO987)</f>
        <v>0</v>
      </c>
      <c r="F987" s="6" t="str">
        <v>Spare row; inactive until a hire and an exit month are entered on People_Inputs</v>
      </c>
      <c r="G987" s="2"/>
      <c r="H987" s="33">
        <f>IF(AND(H$6='People_Inputs'!$H$59,H971=1),1,0)</f>
        <v>0</v>
      </c>
      <c r="I987" s="33">
        <f>IF(AND(I$6='People_Inputs'!$H$59,I971=1),1,0)</f>
        <v>0</v>
      </c>
      <c r="J987" s="33">
        <f>IF(AND(J$6='People_Inputs'!$H$59,J971=1),1,0)</f>
        <v>0</v>
      </c>
      <c r="K987" s="33">
        <f>IF(AND(K$6='People_Inputs'!$H$59,K971=1),1,0)</f>
        <v>0</v>
      </c>
      <c r="L987" s="33">
        <f>IF(AND(L$6='People_Inputs'!$H$59,L971=1),1,0)</f>
        <v>0</v>
      </c>
      <c r="M987" s="33">
        <f>IF(AND(M$6='People_Inputs'!$H$59,M971=1),1,0)</f>
        <v>0</v>
      </c>
      <c r="N987" s="33">
        <f>IF(AND(N$6='People_Inputs'!$H$59,N971=1),1,0)</f>
        <v>0</v>
      </c>
      <c r="O987" s="33">
        <f>IF(AND(O$6='People_Inputs'!$H$59,O971=1),1,0)</f>
        <v>0</v>
      </c>
      <c r="P987" s="33">
        <f>IF(AND(P$6='People_Inputs'!$H$59,P971=1),1,0)</f>
        <v>0</v>
      </c>
      <c r="Q987" s="33">
        <f>IF(AND(Q$6='People_Inputs'!$H$59,Q971=1),1,0)</f>
        <v>0</v>
      </c>
      <c r="R987" s="33">
        <f>IF(AND(R$6='People_Inputs'!$H$59,R971=1),1,0)</f>
        <v>0</v>
      </c>
      <c r="S987" s="33">
        <f>IF(AND(S$6='People_Inputs'!$H$59,S971=1),1,0)</f>
        <v>0</v>
      </c>
      <c r="T987" s="33">
        <f>IF(AND(T$6='People_Inputs'!$H$59,T971=1),1,0)</f>
        <v>0</v>
      </c>
      <c r="U987" s="33">
        <f>IF(AND(U$6='People_Inputs'!$H$59,U971=1),1,0)</f>
        <v>0</v>
      </c>
      <c r="V987" s="33">
        <f>IF(AND(V$6='People_Inputs'!$H$59,V971=1),1,0)</f>
        <v>0</v>
      </c>
      <c r="W987" s="33">
        <f>IF(AND(W$6='People_Inputs'!$H$59,W971=1),1,0)</f>
        <v>0</v>
      </c>
      <c r="X987" s="33">
        <f>IF(AND(X$6='People_Inputs'!$H$59,X971=1),1,0)</f>
        <v>0</v>
      </c>
      <c r="Y987" s="33">
        <f>IF(AND(Y$6='People_Inputs'!$H$59,Y971=1),1,0)</f>
        <v>0</v>
      </c>
      <c r="Z987" s="33">
        <f>IF(AND(Z$6='People_Inputs'!$H$59,Z971=1),1,0)</f>
        <v>0</v>
      </c>
      <c r="AA987" s="33">
        <f>IF(AND(AA$6='People_Inputs'!$H$59,AA971=1),1,0)</f>
        <v>0</v>
      </c>
      <c r="AB987" s="33">
        <f>IF(AND(AB$6='People_Inputs'!$H$59,AB971=1),1,0)</f>
        <v>0</v>
      </c>
      <c r="AC987" s="33">
        <f>IF(AND(AC$6='People_Inputs'!$H$59,AC971=1),1,0)</f>
        <v>0</v>
      </c>
      <c r="AD987" s="33">
        <f>IF(AND(AD$6='People_Inputs'!$H$59,AD971=1),1,0)</f>
        <v>0</v>
      </c>
      <c r="AE987" s="33">
        <f>IF(AND(AE$6='People_Inputs'!$H$59,AE971=1),1,0)</f>
        <v>0</v>
      </c>
      <c r="AF987" s="33">
        <f>IF(AND(AF$6='People_Inputs'!$H$59,AF971=1),1,0)</f>
        <v>0</v>
      </c>
      <c r="AG987" s="33">
        <f>IF(AND(AG$6='People_Inputs'!$H$59,AG971=1),1,0)</f>
        <v>0</v>
      </c>
      <c r="AH987" s="33">
        <f>IF(AND(AH$6='People_Inputs'!$H$59,AH971=1),1,0)</f>
        <v>0</v>
      </c>
      <c r="AI987" s="33">
        <f>IF(AND(AI$6='People_Inputs'!$H$59,AI971=1),1,0)</f>
        <v>0</v>
      </c>
      <c r="AJ987" s="33">
        <f>IF(AND(AJ$6='People_Inputs'!$H$59,AJ971=1),1,0)</f>
        <v>0</v>
      </c>
      <c r="AK987" s="33">
        <f>IF(AND(AK$6='People_Inputs'!$H$59,AK971=1),1,0)</f>
        <v>0</v>
      </c>
      <c r="AL987" s="33">
        <f>IF(AND(AL$6='People_Inputs'!$H$59,AL971=1),1,0)</f>
        <v>0</v>
      </c>
      <c r="AM987" s="33">
        <f>IF(AND(AM$6='People_Inputs'!$H$59,AM971=1),1,0)</f>
        <v>0</v>
      </c>
      <c r="AN987" s="33">
        <f>IF(AND(AN$6='People_Inputs'!$H$59,AN971=1),1,0)</f>
        <v>0</v>
      </c>
      <c r="AO987" s="33">
        <f>IF(AND(AO$6='People_Inputs'!$H$59,AO971=1),1,0)</f>
        <v>0</v>
      </c>
      <c r="AP987" s="33">
        <f>IF(AND(AP$6='People_Inputs'!$H$59,AP971=1),1,0)</f>
        <v>0</v>
      </c>
      <c r="AQ987" s="33">
        <f>IF(AND(AQ$6='People_Inputs'!$H$59,AQ971=1),1,0)</f>
        <v>0</v>
      </c>
      <c r="AR987" s="33">
        <f>IF(AND(AR$6='People_Inputs'!$H$59,AR971=1),1,0)</f>
        <v>0</v>
      </c>
      <c r="AS987" s="33">
        <f>IF(AND(AS$6='People_Inputs'!$H$59,AS971=1),1,0)</f>
        <v>0</v>
      </c>
      <c r="AT987" s="33">
        <f>IF(AND(AT$6='People_Inputs'!$H$59,AT971=1),1,0)</f>
        <v>0</v>
      </c>
      <c r="AU987" s="33">
        <f>IF(AND(AU$6='People_Inputs'!$H$59,AU971=1),1,0)</f>
        <v>0</v>
      </c>
      <c r="AV987" s="33">
        <f>IF(AND(AV$6='People_Inputs'!$H$59,AV971=1),1,0)</f>
        <v>0</v>
      </c>
      <c r="AW987" s="33">
        <f>IF(AND(AW$6='People_Inputs'!$H$59,AW971=1),1,0)</f>
        <v>0</v>
      </c>
      <c r="AX987" s="33">
        <f>IF(AND(AX$6='People_Inputs'!$H$59,AX971=1),1,0)</f>
        <v>0</v>
      </c>
      <c r="AY987" s="33">
        <f>IF(AND(AY$6='People_Inputs'!$H$59,AY971=1),1,0)</f>
        <v>0</v>
      </c>
      <c r="AZ987" s="33">
        <f>IF(AND(AZ$6='People_Inputs'!$H$59,AZ971=1),1,0)</f>
        <v>0</v>
      </c>
      <c r="BA987" s="33">
        <f>IF(AND(BA$6='People_Inputs'!$H$59,BA971=1),1,0)</f>
        <v>0</v>
      </c>
      <c r="BB987" s="33">
        <f>IF(AND(BB$6='People_Inputs'!$H$59,BB971=1),1,0)</f>
        <v>0</v>
      </c>
      <c r="BC987" s="33">
        <f>IF(AND(BC$6='People_Inputs'!$H$59,BC971=1),1,0)</f>
        <v>0</v>
      </c>
      <c r="BD987" s="33">
        <f>IF(AND(BD$6='People_Inputs'!$H$59,BD971=1),1,0)</f>
        <v>0</v>
      </c>
      <c r="BE987" s="33">
        <f>IF(AND(BE$6='People_Inputs'!$H$59,BE971=1),1,0)</f>
        <v>0</v>
      </c>
      <c r="BF987" s="33">
        <f>IF(AND(BF$6='People_Inputs'!$H$59,BF971=1),1,0)</f>
        <v>0</v>
      </c>
      <c r="BG987" s="33">
        <f>IF(AND(BG$6='People_Inputs'!$H$59,BG971=1),1,0)</f>
        <v>0</v>
      </c>
      <c r="BH987" s="33">
        <f>IF(AND(BH$6='People_Inputs'!$H$59,BH971=1),1,0)</f>
        <v>0</v>
      </c>
      <c r="BI987" s="33">
        <f>IF(AND(BI$6='People_Inputs'!$H$59,BI971=1),1,0)</f>
        <v>0</v>
      </c>
      <c r="BJ987" s="33">
        <f>IF(AND(BJ$6='People_Inputs'!$H$59,BJ971=1),1,0)</f>
        <v>0</v>
      </c>
      <c r="BK987" s="33">
        <f>IF(AND(BK$6='People_Inputs'!$H$59,BK971=1),1,0)</f>
        <v>0</v>
      </c>
      <c r="BL987" s="33">
        <f>IF(AND(BL$6='People_Inputs'!$H$59,BL971=1),1,0)</f>
        <v>0</v>
      </c>
      <c r="BM987" s="33">
        <f>IF(AND(BM$6='People_Inputs'!$H$59,BM971=1),1,0)</f>
        <v>0</v>
      </c>
      <c r="BN987" s="33">
        <f>IF(AND(BN$6='People_Inputs'!$H$59,BN971=1),1,0)</f>
        <v>0</v>
      </c>
      <c r="BO987" s="33">
        <f>IF(AND(BO$6='People_Inputs'!$H$59,BO971=1),1,0)</f>
        <v>0</v>
      </c>
    </row>
    <row r="988" ht="28" customHeight="1">
      <c r="A988" s="2" t="str">
        <v>SLOT49.RECRUIT</v>
      </c>
      <c r="B988" s="6" t="str">
        <v>SLOT49 recruiting cost</v>
      </c>
      <c r="C988" s="2" t="str">
        <v>EUR</v>
      </c>
      <c r="D988" s="2" t="str">
        <v>SUM</v>
      </c>
      <c r="E988" s="36">
        <f>SUM(H988:BO988)</f>
        <v>0</v>
      </c>
      <c r="F988" s="6" t="str">
        <v>Spare row; inactive until a hire and an exit month are entered on People_Inputs</v>
      </c>
      <c r="G988" s="2"/>
      <c r="H988" s="35">
        <f>H987*IF('People_Inputs'!$Q$59="none",0,IF('People_Inputs'!$Q$59="agency",H974*'Inputs'!$E$22,IF('People_Inputs'!$Q$59="direct",'Inputs'!$E$23,'Inputs'!$E$21*'Inputs'!$E$22*H974+(1-'Inputs'!$E$21)*'Inputs'!$E$23)))</f>
        <v>0</v>
      </c>
      <c r="I988" s="35">
        <f>I987*IF('People_Inputs'!$Q$59="none",0,IF('People_Inputs'!$Q$59="agency",I974*'Inputs'!$E$22,IF('People_Inputs'!$Q$59="direct",'Inputs'!$E$23,'Inputs'!$E$21*'Inputs'!$E$22*I974+(1-'Inputs'!$E$21)*'Inputs'!$E$23)))</f>
        <v>0</v>
      </c>
      <c r="J988" s="35">
        <f>J987*IF('People_Inputs'!$Q$59="none",0,IF('People_Inputs'!$Q$59="agency",J974*'Inputs'!$E$22,IF('People_Inputs'!$Q$59="direct",'Inputs'!$E$23,'Inputs'!$E$21*'Inputs'!$E$22*J974+(1-'Inputs'!$E$21)*'Inputs'!$E$23)))</f>
        <v>0</v>
      </c>
      <c r="K988" s="35">
        <f>K987*IF('People_Inputs'!$Q$59="none",0,IF('People_Inputs'!$Q$59="agency",K974*'Inputs'!$E$22,IF('People_Inputs'!$Q$59="direct",'Inputs'!$E$23,'Inputs'!$E$21*'Inputs'!$E$22*K974+(1-'Inputs'!$E$21)*'Inputs'!$E$23)))</f>
        <v>0</v>
      </c>
      <c r="L988" s="35">
        <f>L987*IF('People_Inputs'!$Q$59="none",0,IF('People_Inputs'!$Q$59="agency",L974*'Inputs'!$E$22,IF('People_Inputs'!$Q$59="direct",'Inputs'!$E$23,'Inputs'!$E$21*'Inputs'!$E$22*L974+(1-'Inputs'!$E$21)*'Inputs'!$E$23)))</f>
        <v>0</v>
      </c>
      <c r="M988" s="35">
        <f>M987*IF('People_Inputs'!$Q$59="none",0,IF('People_Inputs'!$Q$59="agency",M974*'Inputs'!$E$22,IF('People_Inputs'!$Q$59="direct",'Inputs'!$E$23,'Inputs'!$E$21*'Inputs'!$E$22*M974+(1-'Inputs'!$E$21)*'Inputs'!$E$23)))</f>
        <v>0</v>
      </c>
      <c r="N988" s="35">
        <f>N987*IF('People_Inputs'!$Q$59="none",0,IF('People_Inputs'!$Q$59="agency",N974*'Inputs'!$E$22,IF('People_Inputs'!$Q$59="direct",'Inputs'!$E$23,'Inputs'!$E$21*'Inputs'!$E$22*N974+(1-'Inputs'!$E$21)*'Inputs'!$E$23)))</f>
        <v>0</v>
      </c>
      <c r="O988" s="35">
        <f>O987*IF('People_Inputs'!$Q$59="none",0,IF('People_Inputs'!$Q$59="agency",O974*'Inputs'!$E$22,IF('People_Inputs'!$Q$59="direct",'Inputs'!$E$23,'Inputs'!$E$21*'Inputs'!$E$22*O974+(1-'Inputs'!$E$21)*'Inputs'!$E$23)))</f>
        <v>0</v>
      </c>
      <c r="P988" s="35">
        <f>P987*IF('People_Inputs'!$Q$59="none",0,IF('People_Inputs'!$Q$59="agency",P974*'Inputs'!$E$22,IF('People_Inputs'!$Q$59="direct",'Inputs'!$E$23,'Inputs'!$E$21*'Inputs'!$E$22*P974+(1-'Inputs'!$E$21)*'Inputs'!$E$23)))</f>
        <v>0</v>
      </c>
      <c r="Q988" s="35">
        <f>Q987*IF('People_Inputs'!$Q$59="none",0,IF('People_Inputs'!$Q$59="agency",Q974*'Inputs'!$E$22,IF('People_Inputs'!$Q$59="direct",'Inputs'!$E$23,'Inputs'!$E$21*'Inputs'!$E$22*Q974+(1-'Inputs'!$E$21)*'Inputs'!$E$23)))</f>
        <v>0</v>
      </c>
      <c r="R988" s="35">
        <f>R987*IF('People_Inputs'!$Q$59="none",0,IF('People_Inputs'!$Q$59="agency",R974*'Inputs'!$E$22,IF('People_Inputs'!$Q$59="direct",'Inputs'!$E$23,'Inputs'!$E$21*'Inputs'!$E$22*R974+(1-'Inputs'!$E$21)*'Inputs'!$E$23)))</f>
        <v>0</v>
      </c>
      <c r="S988" s="35">
        <f>S987*IF('People_Inputs'!$Q$59="none",0,IF('People_Inputs'!$Q$59="agency",S974*'Inputs'!$E$22,IF('People_Inputs'!$Q$59="direct",'Inputs'!$E$23,'Inputs'!$E$21*'Inputs'!$E$22*S974+(1-'Inputs'!$E$21)*'Inputs'!$E$23)))</f>
        <v>0</v>
      </c>
      <c r="T988" s="35">
        <f>T987*IF('People_Inputs'!$Q$59="none",0,IF('People_Inputs'!$Q$59="agency",T974*'Inputs'!$E$22,IF('People_Inputs'!$Q$59="direct",'Inputs'!$E$23,'Inputs'!$E$21*'Inputs'!$E$22*T974+(1-'Inputs'!$E$21)*'Inputs'!$E$23)))</f>
        <v>0</v>
      </c>
      <c r="U988" s="35">
        <f>U987*IF('People_Inputs'!$Q$59="none",0,IF('People_Inputs'!$Q$59="agency",U974*'Inputs'!$E$22,IF('People_Inputs'!$Q$59="direct",'Inputs'!$E$23,'Inputs'!$E$21*'Inputs'!$E$22*U974+(1-'Inputs'!$E$21)*'Inputs'!$E$23)))</f>
        <v>0</v>
      </c>
      <c r="V988" s="35">
        <f>V987*IF('People_Inputs'!$Q$59="none",0,IF('People_Inputs'!$Q$59="agency",V974*'Inputs'!$E$22,IF('People_Inputs'!$Q$59="direct",'Inputs'!$E$23,'Inputs'!$E$21*'Inputs'!$E$22*V974+(1-'Inputs'!$E$21)*'Inputs'!$E$23)))</f>
        <v>0</v>
      </c>
      <c r="W988" s="35">
        <f>W987*IF('People_Inputs'!$Q$59="none",0,IF('People_Inputs'!$Q$59="agency",W974*'Inputs'!$E$22,IF('People_Inputs'!$Q$59="direct",'Inputs'!$E$23,'Inputs'!$E$21*'Inputs'!$E$22*W974+(1-'Inputs'!$E$21)*'Inputs'!$E$23)))</f>
        <v>0</v>
      </c>
      <c r="X988" s="35">
        <f>X987*IF('People_Inputs'!$Q$59="none",0,IF('People_Inputs'!$Q$59="agency",X974*'Inputs'!$E$22,IF('People_Inputs'!$Q$59="direct",'Inputs'!$E$23,'Inputs'!$E$21*'Inputs'!$E$22*X974+(1-'Inputs'!$E$21)*'Inputs'!$E$23)))</f>
        <v>0</v>
      </c>
      <c r="Y988" s="35">
        <f>Y987*IF('People_Inputs'!$Q$59="none",0,IF('People_Inputs'!$Q$59="agency",Y974*'Inputs'!$E$22,IF('People_Inputs'!$Q$59="direct",'Inputs'!$E$23,'Inputs'!$E$21*'Inputs'!$E$22*Y974+(1-'Inputs'!$E$21)*'Inputs'!$E$23)))</f>
        <v>0</v>
      </c>
      <c r="Z988" s="35">
        <f>Z987*IF('People_Inputs'!$Q$59="none",0,IF('People_Inputs'!$Q$59="agency",Z974*'Inputs'!$E$22,IF('People_Inputs'!$Q$59="direct",'Inputs'!$E$23,'Inputs'!$E$21*'Inputs'!$E$22*Z974+(1-'Inputs'!$E$21)*'Inputs'!$E$23)))</f>
        <v>0</v>
      </c>
      <c r="AA988" s="35">
        <f>AA987*IF('People_Inputs'!$Q$59="none",0,IF('People_Inputs'!$Q$59="agency",AA974*'Inputs'!$E$22,IF('People_Inputs'!$Q$59="direct",'Inputs'!$E$23,'Inputs'!$E$21*'Inputs'!$E$22*AA974+(1-'Inputs'!$E$21)*'Inputs'!$E$23)))</f>
        <v>0</v>
      </c>
      <c r="AB988" s="35">
        <f>AB987*IF('People_Inputs'!$Q$59="none",0,IF('People_Inputs'!$Q$59="agency",AB974*'Inputs'!$E$22,IF('People_Inputs'!$Q$59="direct",'Inputs'!$E$23,'Inputs'!$E$21*'Inputs'!$E$22*AB974+(1-'Inputs'!$E$21)*'Inputs'!$E$23)))</f>
        <v>0</v>
      </c>
      <c r="AC988" s="35">
        <f>AC987*IF('People_Inputs'!$Q$59="none",0,IF('People_Inputs'!$Q$59="agency",AC974*'Inputs'!$E$22,IF('People_Inputs'!$Q$59="direct",'Inputs'!$E$23,'Inputs'!$E$21*'Inputs'!$E$22*AC974+(1-'Inputs'!$E$21)*'Inputs'!$E$23)))</f>
        <v>0</v>
      </c>
      <c r="AD988" s="35">
        <f>AD987*IF('People_Inputs'!$Q$59="none",0,IF('People_Inputs'!$Q$59="agency",AD974*'Inputs'!$E$22,IF('People_Inputs'!$Q$59="direct",'Inputs'!$E$23,'Inputs'!$E$21*'Inputs'!$E$22*AD974+(1-'Inputs'!$E$21)*'Inputs'!$E$23)))</f>
        <v>0</v>
      </c>
      <c r="AE988" s="35">
        <f>AE987*IF('People_Inputs'!$Q$59="none",0,IF('People_Inputs'!$Q$59="agency",AE974*'Inputs'!$E$22,IF('People_Inputs'!$Q$59="direct",'Inputs'!$E$23,'Inputs'!$E$21*'Inputs'!$E$22*AE974+(1-'Inputs'!$E$21)*'Inputs'!$E$23)))</f>
        <v>0</v>
      </c>
      <c r="AF988" s="35">
        <f>AF987*IF('People_Inputs'!$Q$59="none",0,IF('People_Inputs'!$Q$59="agency",AF974*'Inputs'!$E$22,IF('People_Inputs'!$Q$59="direct",'Inputs'!$E$23,'Inputs'!$E$21*'Inputs'!$E$22*AF974+(1-'Inputs'!$E$21)*'Inputs'!$E$23)))</f>
        <v>0</v>
      </c>
      <c r="AG988" s="35">
        <f>AG987*IF('People_Inputs'!$Q$59="none",0,IF('People_Inputs'!$Q$59="agency",AG974*'Inputs'!$E$22,IF('People_Inputs'!$Q$59="direct",'Inputs'!$E$23,'Inputs'!$E$21*'Inputs'!$E$22*AG974+(1-'Inputs'!$E$21)*'Inputs'!$E$23)))</f>
        <v>0</v>
      </c>
      <c r="AH988" s="35">
        <f>AH987*IF('People_Inputs'!$Q$59="none",0,IF('People_Inputs'!$Q$59="agency",AH974*'Inputs'!$E$22,IF('People_Inputs'!$Q$59="direct",'Inputs'!$E$23,'Inputs'!$E$21*'Inputs'!$E$22*AH974+(1-'Inputs'!$E$21)*'Inputs'!$E$23)))</f>
        <v>0</v>
      </c>
      <c r="AI988" s="35">
        <f>AI987*IF('People_Inputs'!$Q$59="none",0,IF('People_Inputs'!$Q$59="agency",AI974*'Inputs'!$E$22,IF('People_Inputs'!$Q$59="direct",'Inputs'!$E$23,'Inputs'!$E$21*'Inputs'!$E$22*AI974+(1-'Inputs'!$E$21)*'Inputs'!$E$23)))</f>
        <v>0</v>
      </c>
      <c r="AJ988" s="35">
        <f>AJ987*IF('People_Inputs'!$Q$59="none",0,IF('People_Inputs'!$Q$59="agency",AJ974*'Inputs'!$E$22,IF('People_Inputs'!$Q$59="direct",'Inputs'!$E$23,'Inputs'!$E$21*'Inputs'!$E$22*AJ974+(1-'Inputs'!$E$21)*'Inputs'!$E$23)))</f>
        <v>0</v>
      </c>
      <c r="AK988" s="35">
        <f>AK987*IF('People_Inputs'!$Q$59="none",0,IF('People_Inputs'!$Q$59="agency",AK974*'Inputs'!$E$22,IF('People_Inputs'!$Q$59="direct",'Inputs'!$E$23,'Inputs'!$E$21*'Inputs'!$E$22*AK974+(1-'Inputs'!$E$21)*'Inputs'!$E$23)))</f>
        <v>0</v>
      </c>
      <c r="AL988" s="35">
        <f>AL987*IF('People_Inputs'!$Q$59="none",0,IF('People_Inputs'!$Q$59="agency",AL974*'Inputs'!$E$22,IF('People_Inputs'!$Q$59="direct",'Inputs'!$E$23,'Inputs'!$E$21*'Inputs'!$E$22*AL974+(1-'Inputs'!$E$21)*'Inputs'!$E$23)))</f>
        <v>0</v>
      </c>
      <c r="AM988" s="35">
        <f>AM987*IF('People_Inputs'!$Q$59="none",0,IF('People_Inputs'!$Q$59="agency",AM974*'Inputs'!$E$22,IF('People_Inputs'!$Q$59="direct",'Inputs'!$E$23,'Inputs'!$E$21*'Inputs'!$E$22*AM974+(1-'Inputs'!$E$21)*'Inputs'!$E$23)))</f>
        <v>0</v>
      </c>
      <c r="AN988" s="35">
        <f>AN987*IF('People_Inputs'!$Q$59="none",0,IF('People_Inputs'!$Q$59="agency",AN974*'Inputs'!$E$22,IF('People_Inputs'!$Q$59="direct",'Inputs'!$E$23,'Inputs'!$E$21*'Inputs'!$E$22*AN974+(1-'Inputs'!$E$21)*'Inputs'!$E$23)))</f>
        <v>0</v>
      </c>
      <c r="AO988" s="35">
        <f>AO987*IF('People_Inputs'!$Q$59="none",0,IF('People_Inputs'!$Q$59="agency",AO974*'Inputs'!$E$22,IF('People_Inputs'!$Q$59="direct",'Inputs'!$E$23,'Inputs'!$E$21*'Inputs'!$E$22*AO974+(1-'Inputs'!$E$21)*'Inputs'!$E$23)))</f>
        <v>0</v>
      </c>
      <c r="AP988" s="35">
        <f>AP987*IF('People_Inputs'!$Q$59="none",0,IF('People_Inputs'!$Q$59="agency",AP974*'Inputs'!$E$22,IF('People_Inputs'!$Q$59="direct",'Inputs'!$E$23,'Inputs'!$E$21*'Inputs'!$E$22*AP974+(1-'Inputs'!$E$21)*'Inputs'!$E$23)))</f>
        <v>0</v>
      </c>
      <c r="AQ988" s="35">
        <f>AQ987*IF('People_Inputs'!$Q$59="none",0,IF('People_Inputs'!$Q$59="agency",AQ974*'Inputs'!$E$22,IF('People_Inputs'!$Q$59="direct",'Inputs'!$E$23,'Inputs'!$E$21*'Inputs'!$E$22*AQ974+(1-'Inputs'!$E$21)*'Inputs'!$E$23)))</f>
        <v>0</v>
      </c>
      <c r="AR988" s="35">
        <f>AR987*IF('People_Inputs'!$Q$59="none",0,IF('People_Inputs'!$Q$59="agency",AR974*'Inputs'!$E$22,IF('People_Inputs'!$Q$59="direct",'Inputs'!$E$23,'Inputs'!$E$21*'Inputs'!$E$22*AR974+(1-'Inputs'!$E$21)*'Inputs'!$E$23)))</f>
        <v>0</v>
      </c>
      <c r="AS988" s="35">
        <f>AS987*IF('People_Inputs'!$Q$59="none",0,IF('People_Inputs'!$Q$59="agency",AS974*'Inputs'!$E$22,IF('People_Inputs'!$Q$59="direct",'Inputs'!$E$23,'Inputs'!$E$21*'Inputs'!$E$22*AS974+(1-'Inputs'!$E$21)*'Inputs'!$E$23)))</f>
        <v>0</v>
      </c>
      <c r="AT988" s="35">
        <f>AT987*IF('People_Inputs'!$Q$59="none",0,IF('People_Inputs'!$Q$59="agency",AT974*'Inputs'!$E$22,IF('People_Inputs'!$Q$59="direct",'Inputs'!$E$23,'Inputs'!$E$21*'Inputs'!$E$22*AT974+(1-'Inputs'!$E$21)*'Inputs'!$E$23)))</f>
        <v>0</v>
      </c>
      <c r="AU988" s="35">
        <f>AU987*IF('People_Inputs'!$Q$59="none",0,IF('People_Inputs'!$Q$59="agency",AU974*'Inputs'!$E$22,IF('People_Inputs'!$Q$59="direct",'Inputs'!$E$23,'Inputs'!$E$21*'Inputs'!$E$22*AU974+(1-'Inputs'!$E$21)*'Inputs'!$E$23)))</f>
        <v>0</v>
      </c>
      <c r="AV988" s="35">
        <f>AV987*IF('People_Inputs'!$Q$59="none",0,IF('People_Inputs'!$Q$59="agency",AV974*'Inputs'!$E$22,IF('People_Inputs'!$Q$59="direct",'Inputs'!$E$23,'Inputs'!$E$21*'Inputs'!$E$22*AV974+(1-'Inputs'!$E$21)*'Inputs'!$E$23)))</f>
        <v>0</v>
      </c>
      <c r="AW988" s="35">
        <f>AW987*IF('People_Inputs'!$Q$59="none",0,IF('People_Inputs'!$Q$59="agency",AW974*'Inputs'!$E$22,IF('People_Inputs'!$Q$59="direct",'Inputs'!$E$23,'Inputs'!$E$21*'Inputs'!$E$22*AW974+(1-'Inputs'!$E$21)*'Inputs'!$E$23)))</f>
        <v>0</v>
      </c>
      <c r="AX988" s="35">
        <f>AX987*IF('People_Inputs'!$Q$59="none",0,IF('People_Inputs'!$Q$59="agency",AX974*'Inputs'!$E$22,IF('People_Inputs'!$Q$59="direct",'Inputs'!$E$23,'Inputs'!$E$21*'Inputs'!$E$22*AX974+(1-'Inputs'!$E$21)*'Inputs'!$E$23)))</f>
        <v>0</v>
      </c>
      <c r="AY988" s="35">
        <f>AY987*IF('People_Inputs'!$Q$59="none",0,IF('People_Inputs'!$Q$59="agency",AY974*'Inputs'!$E$22,IF('People_Inputs'!$Q$59="direct",'Inputs'!$E$23,'Inputs'!$E$21*'Inputs'!$E$22*AY974+(1-'Inputs'!$E$21)*'Inputs'!$E$23)))</f>
        <v>0</v>
      </c>
      <c r="AZ988" s="35">
        <f>AZ987*IF('People_Inputs'!$Q$59="none",0,IF('People_Inputs'!$Q$59="agency",AZ974*'Inputs'!$E$22,IF('People_Inputs'!$Q$59="direct",'Inputs'!$E$23,'Inputs'!$E$21*'Inputs'!$E$22*AZ974+(1-'Inputs'!$E$21)*'Inputs'!$E$23)))</f>
        <v>0</v>
      </c>
      <c r="BA988" s="35">
        <f>BA987*IF('People_Inputs'!$Q$59="none",0,IF('People_Inputs'!$Q$59="agency",BA974*'Inputs'!$E$22,IF('People_Inputs'!$Q$59="direct",'Inputs'!$E$23,'Inputs'!$E$21*'Inputs'!$E$22*BA974+(1-'Inputs'!$E$21)*'Inputs'!$E$23)))</f>
        <v>0</v>
      </c>
      <c r="BB988" s="35">
        <f>BB987*IF('People_Inputs'!$Q$59="none",0,IF('People_Inputs'!$Q$59="agency",BB974*'Inputs'!$E$22,IF('People_Inputs'!$Q$59="direct",'Inputs'!$E$23,'Inputs'!$E$21*'Inputs'!$E$22*BB974+(1-'Inputs'!$E$21)*'Inputs'!$E$23)))</f>
        <v>0</v>
      </c>
      <c r="BC988" s="35">
        <f>BC987*IF('People_Inputs'!$Q$59="none",0,IF('People_Inputs'!$Q$59="agency",BC974*'Inputs'!$E$22,IF('People_Inputs'!$Q$59="direct",'Inputs'!$E$23,'Inputs'!$E$21*'Inputs'!$E$22*BC974+(1-'Inputs'!$E$21)*'Inputs'!$E$23)))</f>
        <v>0</v>
      </c>
      <c r="BD988" s="35">
        <f>BD987*IF('People_Inputs'!$Q$59="none",0,IF('People_Inputs'!$Q$59="agency",BD974*'Inputs'!$E$22,IF('People_Inputs'!$Q$59="direct",'Inputs'!$E$23,'Inputs'!$E$21*'Inputs'!$E$22*BD974+(1-'Inputs'!$E$21)*'Inputs'!$E$23)))</f>
        <v>0</v>
      </c>
      <c r="BE988" s="35">
        <f>BE987*IF('People_Inputs'!$Q$59="none",0,IF('People_Inputs'!$Q$59="agency",BE974*'Inputs'!$E$22,IF('People_Inputs'!$Q$59="direct",'Inputs'!$E$23,'Inputs'!$E$21*'Inputs'!$E$22*BE974+(1-'Inputs'!$E$21)*'Inputs'!$E$23)))</f>
        <v>0</v>
      </c>
      <c r="BF988" s="35">
        <f>BF987*IF('People_Inputs'!$Q$59="none",0,IF('People_Inputs'!$Q$59="agency",BF974*'Inputs'!$E$22,IF('People_Inputs'!$Q$59="direct",'Inputs'!$E$23,'Inputs'!$E$21*'Inputs'!$E$22*BF974+(1-'Inputs'!$E$21)*'Inputs'!$E$23)))</f>
        <v>0</v>
      </c>
      <c r="BG988" s="35">
        <f>BG987*IF('People_Inputs'!$Q$59="none",0,IF('People_Inputs'!$Q$59="agency",BG974*'Inputs'!$E$22,IF('People_Inputs'!$Q$59="direct",'Inputs'!$E$23,'Inputs'!$E$21*'Inputs'!$E$22*BG974+(1-'Inputs'!$E$21)*'Inputs'!$E$23)))</f>
        <v>0</v>
      </c>
      <c r="BH988" s="35">
        <f>BH987*IF('People_Inputs'!$Q$59="none",0,IF('People_Inputs'!$Q$59="agency",BH974*'Inputs'!$E$22,IF('People_Inputs'!$Q$59="direct",'Inputs'!$E$23,'Inputs'!$E$21*'Inputs'!$E$22*BH974+(1-'Inputs'!$E$21)*'Inputs'!$E$23)))</f>
        <v>0</v>
      </c>
      <c r="BI988" s="35">
        <f>BI987*IF('People_Inputs'!$Q$59="none",0,IF('People_Inputs'!$Q$59="agency",BI974*'Inputs'!$E$22,IF('People_Inputs'!$Q$59="direct",'Inputs'!$E$23,'Inputs'!$E$21*'Inputs'!$E$22*BI974+(1-'Inputs'!$E$21)*'Inputs'!$E$23)))</f>
        <v>0</v>
      </c>
      <c r="BJ988" s="35">
        <f>BJ987*IF('People_Inputs'!$Q$59="none",0,IF('People_Inputs'!$Q$59="agency",BJ974*'Inputs'!$E$22,IF('People_Inputs'!$Q$59="direct",'Inputs'!$E$23,'Inputs'!$E$21*'Inputs'!$E$22*BJ974+(1-'Inputs'!$E$21)*'Inputs'!$E$23)))</f>
        <v>0</v>
      </c>
      <c r="BK988" s="35">
        <f>BK987*IF('People_Inputs'!$Q$59="none",0,IF('People_Inputs'!$Q$59="agency",BK974*'Inputs'!$E$22,IF('People_Inputs'!$Q$59="direct",'Inputs'!$E$23,'Inputs'!$E$21*'Inputs'!$E$22*BK974+(1-'Inputs'!$E$21)*'Inputs'!$E$23)))</f>
        <v>0</v>
      </c>
      <c r="BL988" s="35">
        <f>BL987*IF('People_Inputs'!$Q$59="none",0,IF('People_Inputs'!$Q$59="agency",BL974*'Inputs'!$E$22,IF('People_Inputs'!$Q$59="direct",'Inputs'!$E$23,'Inputs'!$E$21*'Inputs'!$E$22*BL974+(1-'Inputs'!$E$21)*'Inputs'!$E$23)))</f>
        <v>0</v>
      </c>
      <c r="BM988" s="35">
        <f>BM987*IF('People_Inputs'!$Q$59="none",0,IF('People_Inputs'!$Q$59="agency",BM974*'Inputs'!$E$22,IF('People_Inputs'!$Q$59="direct",'Inputs'!$E$23,'Inputs'!$E$21*'Inputs'!$E$22*BM974+(1-'Inputs'!$E$21)*'Inputs'!$E$23)))</f>
        <v>0</v>
      </c>
      <c r="BN988" s="35">
        <f>BN987*IF('People_Inputs'!$Q$59="none",0,IF('People_Inputs'!$Q$59="agency",BN974*'Inputs'!$E$22,IF('People_Inputs'!$Q$59="direct",'Inputs'!$E$23,'Inputs'!$E$21*'Inputs'!$E$22*BN974+(1-'Inputs'!$E$21)*'Inputs'!$E$23)))</f>
        <v>0</v>
      </c>
      <c r="BO988" s="35">
        <f>BO987*IF('People_Inputs'!$Q$59="none",0,IF('People_Inputs'!$Q$59="agency",BO974*'Inputs'!$E$22,IF('People_Inputs'!$Q$59="direct",'Inputs'!$E$23,'Inputs'!$E$21*'Inputs'!$E$22*BO974+(1-'Inputs'!$E$21)*'Inputs'!$E$23)))</f>
        <v>0</v>
      </c>
    </row>
    <row r="989" ht="28" customHeight="1">
      <c r="A989" s="2" t="str">
        <v>SLOT49.SOFTWARE</v>
      </c>
      <c r="B989" s="6" t="str">
        <v>SLOT49 software cost</v>
      </c>
      <c r="C989" s="2" t="str">
        <v>EUR</v>
      </c>
      <c r="D989" s="2" t="str">
        <v>SUM</v>
      </c>
      <c r="E989" s="36">
        <f>SUM(H989:BO989)</f>
        <v>0</v>
      </c>
      <c r="F989" s="6" t="str">
        <v>Spare row; inactive until a hire and an exit month are entered on People_Inputs</v>
      </c>
      <c r="G989" s="2"/>
      <c r="H989" s="35">
        <f>H972*'People_Inputs'!$O$59</f>
        <v>0</v>
      </c>
      <c r="I989" s="35">
        <f>I972*'People_Inputs'!$O$59</f>
        <v>0</v>
      </c>
      <c r="J989" s="35">
        <f>J972*'People_Inputs'!$O$59</f>
        <v>0</v>
      </c>
      <c r="K989" s="35">
        <f>K972*'People_Inputs'!$O$59</f>
        <v>0</v>
      </c>
      <c r="L989" s="35">
        <f>L972*'People_Inputs'!$O$59</f>
        <v>0</v>
      </c>
      <c r="M989" s="35">
        <f>M972*'People_Inputs'!$O$59</f>
        <v>0</v>
      </c>
      <c r="N989" s="35">
        <f>N972*'People_Inputs'!$O$59</f>
        <v>0</v>
      </c>
      <c r="O989" s="35">
        <f>O972*'People_Inputs'!$O$59</f>
        <v>0</v>
      </c>
      <c r="P989" s="35">
        <f>P972*'People_Inputs'!$O$59</f>
        <v>0</v>
      </c>
      <c r="Q989" s="35">
        <f>Q972*'People_Inputs'!$O$59</f>
        <v>0</v>
      </c>
      <c r="R989" s="35">
        <f>R972*'People_Inputs'!$O$59</f>
        <v>0</v>
      </c>
      <c r="S989" s="35">
        <f>S972*'People_Inputs'!$O$59</f>
        <v>0</v>
      </c>
      <c r="T989" s="35">
        <f>T972*'People_Inputs'!$O$59</f>
        <v>0</v>
      </c>
      <c r="U989" s="35">
        <f>U972*'People_Inputs'!$O$59</f>
        <v>0</v>
      </c>
      <c r="V989" s="35">
        <f>V972*'People_Inputs'!$O$59</f>
        <v>0</v>
      </c>
      <c r="W989" s="35">
        <f>W972*'People_Inputs'!$O$59</f>
        <v>0</v>
      </c>
      <c r="X989" s="35">
        <f>X972*'People_Inputs'!$O$59</f>
        <v>0</v>
      </c>
      <c r="Y989" s="35">
        <f>Y972*'People_Inputs'!$O$59</f>
        <v>0</v>
      </c>
      <c r="Z989" s="35">
        <f>Z972*'People_Inputs'!$O$59</f>
        <v>0</v>
      </c>
      <c r="AA989" s="35">
        <f>AA972*'People_Inputs'!$O$59</f>
        <v>0</v>
      </c>
      <c r="AB989" s="35">
        <f>AB972*'People_Inputs'!$O$59</f>
        <v>0</v>
      </c>
      <c r="AC989" s="35">
        <f>AC972*'People_Inputs'!$O$59</f>
        <v>0</v>
      </c>
      <c r="AD989" s="35">
        <f>AD972*'People_Inputs'!$O$59</f>
        <v>0</v>
      </c>
      <c r="AE989" s="35">
        <f>AE972*'People_Inputs'!$O$59</f>
        <v>0</v>
      </c>
      <c r="AF989" s="35">
        <f>AF972*'People_Inputs'!$O$59</f>
        <v>0</v>
      </c>
      <c r="AG989" s="35">
        <f>AG972*'People_Inputs'!$O$59</f>
        <v>0</v>
      </c>
      <c r="AH989" s="35">
        <f>AH972*'People_Inputs'!$O$59</f>
        <v>0</v>
      </c>
      <c r="AI989" s="35">
        <f>AI972*'People_Inputs'!$O$59</f>
        <v>0</v>
      </c>
      <c r="AJ989" s="35">
        <f>AJ972*'People_Inputs'!$O$59</f>
        <v>0</v>
      </c>
      <c r="AK989" s="35">
        <f>AK972*'People_Inputs'!$O$59</f>
        <v>0</v>
      </c>
      <c r="AL989" s="35">
        <f>AL972*'People_Inputs'!$O$59</f>
        <v>0</v>
      </c>
      <c r="AM989" s="35">
        <f>AM972*'People_Inputs'!$O$59</f>
        <v>0</v>
      </c>
      <c r="AN989" s="35">
        <f>AN972*'People_Inputs'!$O$59</f>
        <v>0</v>
      </c>
      <c r="AO989" s="35">
        <f>AO972*'People_Inputs'!$O$59</f>
        <v>0</v>
      </c>
      <c r="AP989" s="35">
        <f>AP972*'People_Inputs'!$O$59</f>
        <v>0</v>
      </c>
      <c r="AQ989" s="35">
        <f>AQ972*'People_Inputs'!$O$59</f>
        <v>0</v>
      </c>
      <c r="AR989" s="35">
        <f>AR972*'People_Inputs'!$O$59</f>
        <v>0</v>
      </c>
      <c r="AS989" s="35">
        <f>AS972*'People_Inputs'!$O$59</f>
        <v>0</v>
      </c>
      <c r="AT989" s="35">
        <f>AT972*'People_Inputs'!$O$59</f>
        <v>0</v>
      </c>
      <c r="AU989" s="35">
        <f>AU972*'People_Inputs'!$O$59</f>
        <v>0</v>
      </c>
      <c r="AV989" s="35">
        <f>AV972*'People_Inputs'!$O$59</f>
        <v>0</v>
      </c>
      <c r="AW989" s="35">
        <f>AW972*'People_Inputs'!$O$59</f>
        <v>0</v>
      </c>
      <c r="AX989" s="35">
        <f>AX972*'People_Inputs'!$O$59</f>
        <v>0</v>
      </c>
      <c r="AY989" s="35">
        <f>AY972*'People_Inputs'!$O$59</f>
        <v>0</v>
      </c>
      <c r="AZ989" s="35">
        <f>AZ972*'People_Inputs'!$O$59</f>
        <v>0</v>
      </c>
      <c r="BA989" s="35">
        <f>BA972*'People_Inputs'!$O$59</f>
        <v>0</v>
      </c>
      <c r="BB989" s="35">
        <f>BB972*'People_Inputs'!$O$59</f>
        <v>0</v>
      </c>
      <c r="BC989" s="35">
        <f>BC972*'People_Inputs'!$O$59</f>
        <v>0</v>
      </c>
      <c r="BD989" s="35">
        <f>BD972*'People_Inputs'!$O$59</f>
        <v>0</v>
      </c>
      <c r="BE989" s="35">
        <f>BE972*'People_Inputs'!$O$59</f>
        <v>0</v>
      </c>
      <c r="BF989" s="35">
        <f>BF972*'People_Inputs'!$O$59</f>
        <v>0</v>
      </c>
      <c r="BG989" s="35">
        <f>BG972*'People_Inputs'!$O$59</f>
        <v>0</v>
      </c>
      <c r="BH989" s="35">
        <f>BH972*'People_Inputs'!$O$59</f>
        <v>0</v>
      </c>
      <c r="BI989" s="35">
        <f>BI972*'People_Inputs'!$O$59</f>
        <v>0</v>
      </c>
      <c r="BJ989" s="35">
        <f>BJ972*'People_Inputs'!$O$59</f>
        <v>0</v>
      </c>
      <c r="BK989" s="35">
        <f>BK972*'People_Inputs'!$O$59</f>
        <v>0</v>
      </c>
      <c r="BL989" s="35">
        <f>BL972*'People_Inputs'!$O$59</f>
        <v>0</v>
      </c>
      <c r="BM989" s="35">
        <f>BM972*'People_Inputs'!$O$59</f>
        <v>0</v>
      </c>
      <c r="BN989" s="35">
        <f>BN972*'People_Inputs'!$O$59</f>
        <v>0</v>
      </c>
      <c r="BO989" s="35">
        <f>BO972*'People_Inputs'!$O$59</f>
        <v>0</v>
      </c>
    </row>
    <row r="990" ht="28" customHeight="1">
      <c r="A990" s="2" t="str">
        <v>SLOT49.EQUIPMENT</v>
      </c>
      <c r="B990" s="6" t="str">
        <v>SLOT49 IT equipment purchase</v>
      </c>
      <c r="C990" s="2" t="str">
        <v>EUR</v>
      </c>
      <c r="D990" s="2" t="str">
        <v>SUM</v>
      </c>
      <c r="E990" s="36">
        <f>SUM(H990:BO990)</f>
        <v>0</v>
      </c>
      <c r="F990" s="6" t="str">
        <v>Spare row; inactive until a hire and an exit month are entered on People_Inputs</v>
      </c>
      <c r="G990" s="2"/>
      <c r="H990" s="35">
        <f>IF(AND(H971=1,(H$6-'People_Inputs'!$H$59)/'Inputs'!$E$26=ROUNDDOWN((H$6-'People_Inputs'!$H$59)/'Inputs'!$E$26,0)),'People_Inputs'!$P$59,0)</f>
        <v>0</v>
      </c>
      <c r="I990" s="35">
        <f>IF(AND(I971=1,(I$6-'People_Inputs'!$H$59)/'Inputs'!$E$26=ROUNDDOWN((I$6-'People_Inputs'!$H$59)/'Inputs'!$E$26,0)),'People_Inputs'!$P$59,0)</f>
        <v>0</v>
      </c>
      <c r="J990" s="35">
        <f>IF(AND(J971=1,(J$6-'People_Inputs'!$H$59)/'Inputs'!$E$26=ROUNDDOWN((J$6-'People_Inputs'!$H$59)/'Inputs'!$E$26,0)),'People_Inputs'!$P$59,0)</f>
        <v>0</v>
      </c>
      <c r="K990" s="35">
        <f>IF(AND(K971=1,(K$6-'People_Inputs'!$H$59)/'Inputs'!$E$26=ROUNDDOWN((K$6-'People_Inputs'!$H$59)/'Inputs'!$E$26,0)),'People_Inputs'!$P$59,0)</f>
        <v>0</v>
      </c>
      <c r="L990" s="35">
        <f>IF(AND(L971=1,(L$6-'People_Inputs'!$H$59)/'Inputs'!$E$26=ROUNDDOWN((L$6-'People_Inputs'!$H$59)/'Inputs'!$E$26,0)),'People_Inputs'!$P$59,0)</f>
        <v>0</v>
      </c>
      <c r="M990" s="35">
        <f>IF(AND(M971=1,(M$6-'People_Inputs'!$H$59)/'Inputs'!$E$26=ROUNDDOWN((M$6-'People_Inputs'!$H$59)/'Inputs'!$E$26,0)),'People_Inputs'!$P$59,0)</f>
        <v>0</v>
      </c>
      <c r="N990" s="35">
        <f>IF(AND(N971=1,(N$6-'People_Inputs'!$H$59)/'Inputs'!$E$26=ROUNDDOWN((N$6-'People_Inputs'!$H$59)/'Inputs'!$E$26,0)),'People_Inputs'!$P$59,0)</f>
        <v>0</v>
      </c>
      <c r="O990" s="35">
        <f>IF(AND(O971=1,(O$6-'People_Inputs'!$H$59)/'Inputs'!$E$26=ROUNDDOWN((O$6-'People_Inputs'!$H$59)/'Inputs'!$E$26,0)),'People_Inputs'!$P$59,0)</f>
        <v>0</v>
      </c>
      <c r="P990" s="35">
        <f>IF(AND(P971=1,(P$6-'People_Inputs'!$H$59)/'Inputs'!$E$26=ROUNDDOWN((P$6-'People_Inputs'!$H$59)/'Inputs'!$E$26,0)),'People_Inputs'!$P$59,0)</f>
        <v>0</v>
      </c>
      <c r="Q990" s="35">
        <f>IF(AND(Q971=1,(Q$6-'People_Inputs'!$H$59)/'Inputs'!$E$26=ROUNDDOWN((Q$6-'People_Inputs'!$H$59)/'Inputs'!$E$26,0)),'People_Inputs'!$P$59,0)</f>
        <v>0</v>
      </c>
      <c r="R990" s="35">
        <f>IF(AND(R971=1,(R$6-'People_Inputs'!$H$59)/'Inputs'!$E$26=ROUNDDOWN((R$6-'People_Inputs'!$H$59)/'Inputs'!$E$26,0)),'People_Inputs'!$P$59,0)</f>
        <v>0</v>
      </c>
      <c r="S990" s="35">
        <f>IF(AND(S971=1,(S$6-'People_Inputs'!$H$59)/'Inputs'!$E$26=ROUNDDOWN((S$6-'People_Inputs'!$H$59)/'Inputs'!$E$26,0)),'People_Inputs'!$P$59,0)</f>
        <v>0</v>
      </c>
      <c r="T990" s="35">
        <f>IF(AND(T971=1,(T$6-'People_Inputs'!$H$59)/'Inputs'!$E$26=ROUNDDOWN((T$6-'People_Inputs'!$H$59)/'Inputs'!$E$26,0)),'People_Inputs'!$P$59,0)</f>
        <v>0</v>
      </c>
      <c r="U990" s="35">
        <f>IF(AND(U971=1,(U$6-'People_Inputs'!$H$59)/'Inputs'!$E$26=ROUNDDOWN((U$6-'People_Inputs'!$H$59)/'Inputs'!$E$26,0)),'People_Inputs'!$P$59,0)</f>
        <v>0</v>
      </c>
      <c r="V990" s="35">
        <f>IF(AND(V971=1,(V$6-'People_Inputs'!$H$59)/'Inputs'!$E$26=ROUNDDOWN((V$6-'People_Inputs'!$H$59)/'Inputs'!$E$26,0)),'People_Inputs'!$P$59,0)</f>
        <v>0</v>
      </c>
      <c r="W990" s="35">
        <f>IF(AND(W971=1,(W$6-'People_Inputs'!$H$59)/'Inputs'!$E$26=ROUNDDOWN((W$6-'People_Inputs'!$H$59)/'Inputs'!$E$26,0)),'People_Inputs'!$P$59,0)</f>
        <v>0</v>
      </c>
      <c r="X990" s="35">
        <f>IF(AND(X971=1,(X$6-'People_Inputs'!$H$59)/'Inputs'!$E$26=ROUNDDOWN((X$6-'People_Inputs'!$H$59)/'Inputs'!$E$26,0)),'People_Inputs'!$P$59,0)</f>
        <v>0</v>
      </c>
      <c r="Y990" s="35">
        <f>IF(AND(Y971=1,(Y$6-'People_Inputs'!$H$59)/'Inputs'!$E$26=ROUNDDOWN((Y$6-'People_Inputs'!$H$59)/'Inputs'!$E$26,0)),'People_Inputs'!$P$59,0)</f>
        <v>0</v>
      </c>
      <c r="Z990" s="35">
        <f>IF(AND(Z971=1,(Z$6-'People_Inputs'!$H$59)/'Inputs'!$E$26=ROUNDDOWN((Z$6-'People_Inputs'!$H$59)/'Inputs'!$E$26,0)),'People_Inputs'!$P$59,0)</f>
        <v>0</v>
      </c>
      <c r="AA990" s="35">
        <f>IF(AND(AA971=1,(AA$6-'People_Inputs'!$H$59)/'Inputs'!$E$26=ROUNDDOWN((AA$6-'People_Inputs'!$H$59)/'Inputs'!$E$26,0)),'People_Inputs'!$P$59,0)</f>
        <v>0</v>
      </c>
      <c r="AB990" s="35">
        <f>IF(AND(AB971=1,(AB$6-'People_Inputs'!$H$59)/'Inputs'!$E$26=ROUNDDOWN((AB$6-'People_Inputs'!$H$59)/'Inputs'!$E$26,0)),'People_Inputs'!$P$59,0)</f>
        <v>0</v>
      </c>
      <c r="AC990" s="35">
        <f>IF(AND(AC971=1,(AC$6-'People_Inputs'!$H$59)/'Inputs'!$E$26=ROUNDDOWN((AC$6-'People_Inputs'!$H$59)/'Inputs'!$E$26,0)),'People_Inputs'!$P$59,0)</f>
        <v>0</v>
      </c>
      <c r="AD990" s="35">
        <f>IF(AND(AD971=1,(AD$6-'People_Inputs'!$H$59)/'Inputs'!$E$26=ROUNDDOWN((AD$6-'People_Inputs'!$H$59)/'Inputs'!$E$26,0)),'People_Inputs'!$P$59,0)</f>
        <v>0</v>
      </c>
      <c r="AE990" s="35">
        <f>IF(AND(AE971=1,(AE$6-'People_Inputs'!$H$59)/'Inputs'!$E$26=ROUNDDOWN((AE$6-'People_Inputs'!$H$59)/'Inputs'!$E$26,0)),'People_Inputs'!$P$59,0)</f>
        <v>0</v>
      </c>
      <c r="AF990" s="35">
        <f>IF(AND(AF971=1,(AF$6-'People_Inputs'!$H$59)/'Inputs'!$E$26=ROUNDDOWN((AF$6-'People_Inputs'!$H$59)/'Inputs'!$E$26,0)),'People_Inputs'!$P$59,0)</f>
        <v>0</v>
      </c>
      <c r="AG990" s="35">
        <f>IF(AND(AG971=1,(AG$6-'People_Inputs'!$H$59)/'Inputs'!$E$26=ROUNDDOWN((AG$6-'People_Inputs'!$H$59)/'Inputs'!$E$26,0)),'People_Inputs'!$P$59,0)</f>
        <v>0</v>
      </c>
      <c r="AH990" s="35">
        <f>IF(AND(AH971=1,(AH$6-'People_Inputs'!$H$59)/'Inputs'!$E$26=ROUNDDOWN((AH$6-'People_Inputs'!$H$59)/'Inputs'!$E$26,0)),'People_Inputs'!$P$59,0)</f>
        <v>0</v>
      </c>
      <c r="AI990" s="35">
        <f>IF(AND(AI971=1,(AI$6-'People_Inputs'!$H$59)/'Inputs'!$E$26=ROUNDDOWN((AI$6-'People_Inputs'!$H$59)/'Inputs'!$E$26,0)),'People_Inputs'!$P$59,0)</f>
        <v>0</v>
      </c>
      <c r="AJ990" s="35">
        <f>IF(AND(AJ971=1,(AJ$6-'People_Inputs'!$H$59)/'Inputs'!$E$26=ROUNDDOWN((AJ$6-'People_Inputs'!$H$59)/'Inputs'!$E$26,0)),'People_Inputs'!$P$59,0)</f>
        <v>0</v>
      </c>
      <c r="AK990" s="35">
        <f>IF(AND(AK971=1,(AK$6-'People_Inputs'!$H$59)/'Inputs'!$E$26=ROUNDDOWN((AK$6-'People_Inputs'!$H$59)/'Inputs'!$E$26,0)),'People_Inputs'!$P$59,0)</f>
        <v>0</v>
      </c>
      <c r="AL990" s="35">
        <f>IF(AND(AL971=1,(AL$6-'People_Inputs'!$H$59)/'Inputs'!$E$26=ROUNDDOWN((AL$6-'People_Inputs'!$H$59)/'Inputs'!$E$26,0)),'People_Inputs'!$P$59,0)</f>
        <v>0</v>
      </c>
      <c r="AM990" s="35">
        <f>IF(AND(AM971=1,(AM$6-'People_Inputs'!$H$59)/'Inputs'!$E$26=ROUNDDOWN((AM$6-'People_Inputs'!$H$59)/'Inputs'!$E$26,0)),'People_Inputs'!$P$59,0)</f>
        <v>0</v>
      </c>
      <c r="AN990" s="35">
        <f>IF(AND(AN971=1,(AN$6-'People_Inputs'!$H$59)/'Inputs'!$E$26=ROUNDDOWN((AN$6-'People_Inputs'!$H$59)/'Inputs'!$E$26,0)),'People_Inputs'!$P$59,0)</f>
        <v>0</v>
      </c>
      <c r="AO990" s="35">
        <f>IF(AND(AO971=1,(AO$6-'People_Inputs'!$H$59)/'Inputs'!$E$26=ROUNDDOWN((AO$6-'People_Inputs'!$H$59)/'Inputs'!$E$26,0)),'People_Inputs'!$P$59,0)</f>
        <v>0</v>
      </c>
      <c r="AP990" s="35">
        <f>IF(AND(AP971=1,(AP$6-'People_Inputs'!$H$59)/'Inputs'!$E$26=ROUNDDOWN((AP$6-'People_Inputs'!$H$59)/'Inputs'!$E$26,0)),'People_Inputs'!$P$59,0)</f>
        <v>0</v>
      </c>
      <c r="AQ990" s="35">
        <f>IF(AND(AQ971=1,(AQ$6-'People_Inputs'!$H$59)/'Inputs'!$E$26=ROUNDDOWN((AQ$6-'People_Inputs'!$H$59)/'Inputs'!$E$26,0)),'People_Inputs'!$P$59,0)</f>
        <v>0</v>
      </c>
      <c r="AR990" s="35">
        <f>IF(AND(AR971=1,(AR$6-'People_Inputs'!$H$59)/'Inputs'!$E$26=ROUNDDOWN((AR$6-'People_Inputs'!$H$59)/'Inputs'!$E$26,0)),'People_Inputs'!$P$59,0)</f>
        <v>0</v>
      </c>
      <c r="AS990" s="35">
        <f>IF(AND(AS971=1,(AS$6-'People_Inputs'!$H$59)/'Inputs'!$E$26=ROUNDDOWN((AS$6-'People_Inputs'!$H$59)/'Inputs'!$E$26,0)),'People_Inputs'!$P$59,0)</f>
        <v>0</v>
      </c>
      <c r="AT990" s="35">
        <f>IF(AND(AT971=1,(AT$6-'People_Inputs'!$H$59)/'Inputs'!$E$26=ROUNDDOWN((AT$6-'People_Inputs'!$H$59)/'Inputs'!$E$26,0)),'People_Inputs'!$P$59,0)</f>
        <v>0</v>
      </c>
      <c r="AU990" s="35">
        <f>IF(AND(AU971=1,(AU$6-'People_Inputs'!$H$59)/'Inputs'!$E$26=ROUNDDOWN((AU$6-'People_Inputs'!$H$59)/'Inputs'!$E$26,0)),'People_Inputs'!$P$59,0)</f>
        <v>0</v>
      </c>
      <c r="AV990" s="35">
        <f>IF(AND(AV971=1,(AV$6-'People_Inputs'!$H$59)/'Inputs'!$E$26=ROUNDDOWN((AV$6-'People_Inputs'!$H$59)/'Inputs'!$E$26,0)),'People_Inputs'!$P$59,0)</f>
        <v>0</v>
      </c>
      <c r="AW990" s="35">
        <f>IF(AND(AW971=1,(AW$6-'People_Inputs'!$H$59)/'Inputs'!$E$26=ROUNDDOWN((AW$6-'People_Inputs'!$H$59)/'Inputs'!$E$26,0)),'People_Inputs'!$P$59,0)</f>
        <v>0</v>
      </c>
      <c r="AX990" s="35">
        <f>IF(AND(AX971=1,(AX$6-'People_Inputs'!$H$59)/'Inputs'!$E$26=ROUNDDOWN((AX$6-'People_Inputs'!$H$59)/'Inputs'!$E$26,0)),'People_Inputs'!$P$59,0)</f>
        <v>0</v>
      </c>
      <c r="AY990" s="35">
        <f>IF(AND(AY971=1,(AY$6-'People_Inputs'!$H$59)/'Inputs'!$E$26=ROUNDDOWN((AY$6-'People_Inputs'!$H$59)/'Inputs'!$E$26,0)),'People_Inputs'!$P$59,0)</f>
        <v>0</v>
      </c>
      <c r="AZ990" s="35">
        <f>IF(AND(AZ971=1,(AZ$6-'People_Inputs'!$H$59)/'Inputs'!$E$26=ROUNDDOWN((AZ$6-'People_Inputs'!$H$59)/'Inputs'!$E$26,0)),'People_Inputs'!$P$59,0)</f>
        <v>0</v>
      </c>
      <c r="BA990" s="35">
        <f>IF(AND(BA971=1,(BA$6-'People_Inputs'!$H$59)/'Inputs'!$E$26=ROUNDDOWN((BA$6-'People_Inputs'!$H$59)/'Inputs'!$E$26,0)),'People_Inputs'!$P$59,0)</f>
        <v>0</v>
      </c>
      <c r="BB990" s="35">
        <f>IF(AND(BB971=1,(BB$6-'People_Inputs'!$H$59)/'Inputs'!$E$26=ROUNDDOWN((BB$6-'People_Inputs'!$H$59)/'Inputs'!$E$26,0)),'People_Inputs'!$P$59,0)</f>
        <v>0</v>
      </c>
      <c r="BC990" s="35">
        <f>IF(AND(BC971=1,(BC$6-'People_Inputs'!$H$59)/'Inputs'!$E$26=ROUNDDOWN((BC$6-'People_Inputs'!$H$59)/'Inputs'!$E$26,0)),'People_Inputs'!$P$59,0)</f>
        <v>0</v>
      </c>
      <c r="BD990" s="35">
        <f>IF(AND(BD971=1,(BD$6-'People_Inputs'!$H$59)/'Inputs'!$E$26=ROUNDDOWN((BD$6-'People_Inputs'!$H$59)/'Inputs'!$E$26,0)),'People_Inputs'!$P$59,0)</f>
        <v>0</v>
      </c>
      <c r="BE990" s="35">
        <f>IF(AND(BE971=1,(BE$6-'People_Inputs'!$H$59)/'Inputs'!$E$26=ROUNDDOWN((BE$6-'People_Inputs'!$H$59)/'Inputs'!$E$26,0)),'People_Inputs'!$P$59,0)</f>
        <v>0</v>
      </c>
      <c r="BF990" s="35">
        <f>IF(AND(BF971=1,(BF$6-'People_Inputs'!$H$59)/'Inputs'!$E$26=ROUNDDOWN((BF$6-'People_Inputs'!$H$59)/'Inputs'!$E$26,0)),'People_Inputs'!$P$59,0)</f>
        <v>0</v>
      </c>
      <c r="BG990" s="35">
        <f>IF(AND(BG971=1,(BG$6-'People_Inputs'!$H$59)/'Inputs'!$E$26=ROUNDDOWN((BG$6-'People_Inputs'!$H$59)/'Inputs'!$E$26,0)),'People_Inputs'!$P$59,0)</f>
        <v>0</v>
      </c>
      <c r="BH990" s="35">
        <f>IF(AND(BH971=1,(BH$6-'People_Inputs'!$H$59)/'Inputs'!$E$26=ROUNDDOWN((BH$6-'People_Inputs'!$H$59)/'Inputs'!$E$26,0)),'People_Inputs'!$P$59,0)</f>
        <v>0</v>
      </c>
      <c r="BI990" s="35">
        <f>IF(AND(BI971=1,(BI$6-'People_Inputs'!$H$59)/'Inputs'!$E$26=ROUNDDOWN((BI$6-'People_Inputs'!$H$59)/'Inputs'!$E$26,0)),'People_Inputs'!$P$59,0)</f>
        <v>0</v>
      </c>
      <c r="BJ990" s="35">
        <f>IF(AND(BJ971=1,(BJ$6-'People_Inputs'!$H$59)/'Inputs'!$E$26=ROUNDDOWN((BJ$6-'People_Inputs'!$H$59)/'Inputs'!$E$26,0)),'People_Inputs'!$P$59,0)</f>
        <v>0</v>
      </c>
      <c r="BK990" s="35">
        <f>IF(AND(BK971=1,(BK$6-'People_Inputs'!$H$59)/'Inputs'!$E$26=ROUNDDOWN((BK$6-'People_Inputs'!$H$59)/'Inputs'!$E$26,0)),'People_Inputs'!$P$59,0)</f>
        <v>0</v>
      </c>
      <c r="BL990" s="35">
        <f>IF(AND(BL971=1,(BL$6-'People_Inputs'!$H$59)/'Inputs'!$E$26=ROUNDDOWN((BL$6-'People_Inputs'!$H$59)/'Inputs'!$E$26,0)),'People_Inputs'!$P$59,0)</f>
        <v>0</v>
      </c>
      <c r="BM990" s="35">
        <f>IF(AND(BM971=1,(BM$6-'People_Inputs'!$H$59)/'Inputs'!$E$26=ROUNDDOWN((BM$6-'People_Inputs'!$H$59)/'Inputs'!$E$26,0)),'People_Inputs'!$P$59,0)</f>
        <v>0</v>
      </c>
      <c r="BN990" s="35">
        <f>IF(AND(BN971=1,(BN$6-'People_Inputs'!$H$59)/'Inputs'!$E$26=ROUNDDOWN((BN$6-'People_Inputs'!$H$59)/'Inputs'!$E$26,0)),'People_Inputs'!$P$59,0)</f>
        <v>0</v>
      </c>
      <c r="BO990" s="35">
        <f>IF(AND(BO971=1,(BO$6-'People_Inputs'!$H$59)/'Inputs'!$E$26=ROUNDDOWN((BO$6-'People_Inputs'!$H$59)/'Inputs'!$E$26,0)),'People_Inputs'!$P$59,0)</f>
        <v>0</v>
      </c>
    </row>
    <row r="991" ht="28" customHeight="1">
      <c r="A991" s="2" t="str">
        <v>SLOT50.ACTIVE</v>
      </c>
      <c r="B991" s="6" t="str">
        <v>SLOT50 active in the month (1 = yes)</v>
      </c>
      <c r="C991" s="2" t="str">
        <v>count</v>
      </c>
      <c r="D991" s="2" t="str">
        <v>END</v>
      </c>
      <c r="E991" s="34">
        <f>BO991</f>
        <v>0</v>
      </c>
      <c r="F991" s="6" t="str">
        <v>Spare row; inactive until a hire and an exit month are entered on People_Inputs</v>
      </c>
      <c r="G991" s="2"/>
      <c r="H991" s="33">
        <f>IF(AND(H$6&gt;='People_Inputs'!$H$60,H$6&lt;='People_Inputs'!$I$60),1,0)</f>
        <v>0</v>
      </c>
      <c r="I991" s="33">
        <f>IF(AND(I$6&gt;='People_Inputs'!$H$60,I$6&lt;='People_Inputs'!$I$60),1,0)</f>
        <v>0</v>
      </c>
      <c r="J991" s="33">
        <f>IF(AND(J$6&gt;='People_Inputs'!$H$60,J$6&lt;='People_Inputs'!$I$60),1,0)</f>
        <v>0</v>
      </c>
      <c r="K991" s="33">
        <f>IF(AND(K$6&gt;='People_Inputs'!$H$60,K$6&lt;='People_Inputs'!$I$60),1,0)</f>
        <v>0</v>
      </c>
      <c r="L991" s="33">
        <f>IF(AND(L$6&gt;='People_Inputs'!$H$60,L$6&lt;='People_Inputs'!$I$60),1,0)</f>
        <v>0</v>
      </c>
      <c r="M991" s="33">
        <f>IF(AND(M$6&gt;='People_Inputs'!$H$60,M$6&lt;='People_Inputs'!$I$60),1,0)</f>
        <v>0</v>
      </c>
      <c r="N991" s="33">
        <f>IF(AND(N$6&gt;='People_Inputs'!$H$60,N$6&lt;='People_Inputs'!$I$60),1,0)</f>
        <v>0</v>
      </c>
      <c r="O991" s="33">
        <f>IF(AND(O$6&gt;='People_Inputs'!$H$60,O$6&lt;='People_Inputs'!$I$60),1,0)</f>
        <v>0</v>
      </c>
      <c r="P991" s="33">
        <f>IF(AND(P$6&gt;='People_Inputs'!$H$60,P$6&lt;='People_Inputs'!$I$60),1,0)</f>
        <v>0</v>
      </c>
      <c r="Q991" s="33">
        <f>IF(AND(Q$6&gt;='People_Inputs'!$H$60,Q$6&lt;='People_Inputs'!$I$60),1,0)</f>
        <v>0</v>
      </c>
      <c r="R991" s="33">
        <f>IF(AND(R$6&gt;='People_Inputs'!$H$60,R$6&lt;='People_Inputs'!$I$60),1,0)</f>
        <v>0</v>
      </c>
      <c r="S991" s="33">
        <f>IF(AND(S$6&gt;='People_Inputs'!$H$60,S$6&lt;='People_Inputs'!$I$60),1,0)</f>
        <v>0</v>
      </c>
      <c r="T991" s="33">
        <f>IF(AND(T$6&gt;='People_Inputs'!$H$60,T$6&lt;='People_Inputs'!$I$60),1,0)</f>
        <v>0</v>
      </c>
      <c r="U991" s="33">
        <f>IF(AND(U$6&gt;='People_Inputs'!$H$60,U$6&lt;='People_Inputs'!$I$60),1,0)</f>
        <v>0</v>
      </c>
      <c r="V991" s="33">
        <f>IF(AND(V$6&gt;='People_Inputs'!$H$60,V$6&lt;='People_Inputs'!$I$60),1,0)</f>
        <v>0</v>
      </c>
      <c r="W991" s="33">
        <f>IF(AND(W$6&gt;='People_Inputs'!$H$60,W$6&lt;='People_Inputs'!$I$60),1,0)</f>
        <v>0</v>
      </c>
      <c r="X991" s="33">
        <f>IF(AND(X$6&gt;='People_Inputs'!$H$60,X$6&lt;='People_Inputs'!$I$60),1,0)</f>
        <v>0</v>
      </c>
      <c r="Y991" s="33">
        <f>IF(AND(Y$6&gt;='People_Inputs'!$H$60,Y$6&lt;='People_Inputs'!$I$60),1,0)</f>
        <v>0</v>
      </c>
      <c r="Z991" s="33">
        <f>IF(AND(Z$6&gt;='People_Inputs'!$H$60,Z$6&lt;='People_Inputs'!$I$60),1,0)</f>
        <v>0</v>
      </c>
      <c r="AA991" s="33">
        <f>IF(AND(AA$6&gt;='People_Inputs'!$H$60,AA$6&lt;='People_Inputs'!$I$60),1,0)</f>
        <v>0</v>
      </c>
      <c r="AB991" s="33">
        <f>IF(AND(AB$6&gt;='People_Inputs'!$H$60,AB$6&lt;='People_Inputs'!$I$60),1,0)</f>
        <v>0</v>
      </c>
      <c r="AC991" s="33">
        <f>IF(AND(AC$6&gt;='People_Inputs'!$H$60,AC$6&lt;='People_Inputs'!$I$60),1,0)</f>
        <v>0</v>
      </c>
      <c r="AD991" s="33">
        <f>IF(AND(AD$6&gt;='People_Inputs'!$H$60,AD$6&lt;='People_Inputs'!$I$60),1,0)</f>
        <v>0</v>
      </c>
      <c r="AE991" s="33">
        <f>IF(AND(AE$6&gt;='People_Inputs'!$H$60,AE$6&lt;='People_Inputs'!$I$60),1,0)</f>
        <v>0</v>
      </c>
      <c r="AF991" s="33">
        <f>IF(AND(AF$6&gt;='People_Inputs'!$H$60,AF$6&lt;='People_Inputs'!$I$60),1,0)</f>
        <v>0</v>
      </c>
      <c r="AG991" s="33">
        <f>IF(AND(AG$6&gt;='People_Inputs'!$H$60,AG$6&lt;='People_Inputs'!$I$60),1,0)</f>
        <v>0</v>
      </c>
      <c r="AH991" s="33">
        <f>IF(AND(AH$6&gt;='People_Inputs'!$H$60,AH$6&lt;='People_Inputs'!$I$60),1,0)</f>
        <v>0</v>
      </c>
      <c r="AI991" s="33">
        <f>IF(AND(AI$6&gt;='People_Inputs'!$H$60,AI$6&lt;='People_Inputs'!$I$60),1,0)</f>
        <v>0</v>
      </c>
      <c r="AJ991" s="33">
        <f>IF(AND(AJ$6&gt;='People_Inputs'!$H$60,AJ$6&lt;='People_Inputs'!$I$60),1,0)</f>
        <v>0</v>
      </c>
      <c r="AK991" s="33">
        <f>IF(AND(AK$6&gt;='People_Inputs'!$H$60,AK$6&lt;='People_Inputs'!$I$60),1,0)</f>
        <v>0</v>
      </c>
      <c r="AL991" s="33">
        <f>IF(AND(AL$6&gt;='People_Inputs'!$H$60,AL$6&lt;='People_Inputs'!$I$60),1,0)</f>
        <v>0</v>
      </c>
      <c r="AM991" s="33">
        <f>IF(AND(AM$6&gt;='People_Inputs'!$H$60,AM$6&lt;='People_Inputs'!$I$60),1,0)</f>
        <v>0</v>
      </c>
      <c r="AN991" s="33">
        <f>IF(AND(AN$6&gt;='People_Inputs'!$H$60,AN$6&lt;='People_Inputs'!$I$60),1,0)</f>
        <v>0</v>
      </c>
      <c r="AO991" s="33">
        <f>IF(AND(AO$6&gt;='People_Inputs'!$H$60,AO$6&lt;='People_Inputs'!$I$60),1,0)</f>
        <v>0</v>
      </c>
      <c r="AP991" s="33">
        <f>IF(AND(AP$6&gt;='People_Inputs'!$H$60,AP$6&lt;='People_Inputs'!$I$60),1,0)</f>
        <v>0</v>
      </c>
      <c r="AQ991" s="33">
        <f>IF(AND(AQ$6&gt;='People_Inputs'!$H$60,AQ$6&lt;='People_Inputs'!$I$60),1,0)</f>
        <v>0</v>
      </c>
      <c r="AR991" s="33">
        <f>IF(AND(AR$6&gt;='People_Inputs'!$H$60,AR$6&lt;='People_Inputs'!$I$60),1,0)</f>
        <v>0</v>
      </c>
      <c r="AS991" s="33">
        <f>IF(AND(AS$6&gt;='People_Inputs'!$H$60,AS$6&lt;='People_Inputs'!$I$60),1,0)</f>
        <v>0</v>
      </c>
      <c r="AT991" s="33">
        <f>IF(AND(AT$6&gt;='People_Inputs'!$H$60,AT$6&lt;='People_Inputs'!$I$60),1,0)</f>
        <v>0</v>
      </c>
      <c r="AU991" s="33">
        <f>IF(AND(AU$6&gt;='People_Inputs'!$H$60,AU$6&lt;='People_Inputs'!$I$60),1,0)</f>
        <v>0</v>
      </c>
      <c r="AV991" s="33">
        <f>IF(AND(AV$6&gt;='People_Inputs'!$H$60,AV$6&lt;='People_Inputs'!$I$60),1,0)</f>
        <v>0</v>
      </c>
      <c r="AW991" s="33">
        <f>IF(AND(AW$6&gt;='People_Inputs'!$H$60,AW$6&lt;='People_Inputs'!$I$60),1,0)</f>
        <v>0</v>
      </c>
      <c r="AX991" s="33">
        <f>IF(AND(AX$6&gt;='People_Inputs'!$H$60,AX$6&lt;='People_Inputs'!$I$60),1,0)</f>
        <v>0</v>
      </c>
      <c r="AY991" s="33">
        <f>IF(AND(AY$6&gt;='People_Inputs'!$H$60,AY$6&lt;='People_Inputs'!$I$60),1,0)</f>
        <v>0</v>
      </c>
      <c r="AZ991" s="33">
        <f>IF(AND(AZ$6&gt;='People_Inputs'!$H$60,AZ$6&lt;='People_Inputs'!$I$60),1,0)</f>
        <v>0</v>
      </c>
      <c r="BA991" s="33">
        <f>IF(AND(BA$6&gt;='People_Inputs'!$H$60,BA$6&lt;='People_Inputs'!$I$60),1,0)</f>
        <v>0</v>
      </c>
      <c r="BB991" s="33">
        <f>IF(AND(BB$6&gt;='People_Inputs'!$H$60,BB$6&lt;='People_Inputs'!$I$60),1,0)</f>
        <v>0</v>
      </c>
      <c r="BC991" s="33">
        <f>IF(AND(BC$6&gt;='People_Inputs'!$H$60,BC$6&lt;='People_Inputs'!$I$60),1,0)</f>
        <v>0</v>
      </c>
      <c r="BD991" s="33">
        <f>IF(AND(BD$6&gt;='People_Inputs'!$H$60,BD$6&lt;='People_Inputs'!$I$60),1,0)</f>
        <v>0</v>
      </c>
      <c r="BE991" s="33">
        <f>IF(AND(BE$6&gt;='People_Inputs'!$H$60,BE$6&lt;='People_Inputs'!$I$60),1,0)</f>
        <v>0</v>
      </c>
      <c r="BF991" s="33">
        <f>IF(AND(BF$6&gt;='People_Inputs'!$H$60,BF$6&lt;='People_Inputs'!$I$60),1,0)</f>
        <v>0</v>
      </c>
      <c r="BG991" s="33">
        <f>IF(AND(BG$6&gt;='People_Inputs'!$H$60,BG$6&lt;='People_Inputs'!$I$60),1,0)</f>
        <v>0</v>
      </c>
      <c r="BH991" s="33">
        <f>IF(AND(BH$6&gt;='People_Inputs'!$H$60,BH$6&lt;='People_Inputs'!$I$60),1,0)</f>
        <v>0</v>
      </c>
      <c r="BI991" s="33">
        <f>IF(AND(BI$6&gt;='People_Inputs'!$H$60,BI$6&lt;='People_Inputs'!$I$60),1,0)</f>
        <v>0</v>
      </c>
      <c r="BJ991" s="33">
        <f>IF(AND(BJ$6&gt;='People_Inputs'!$H$60,BJ$6&lt;='People_Inputs'!$I$60),1,0)</f>
        <v>0</v>
      </c>
      <c r="BK991" s="33">
        <f>IF(AND(BK$6&gt;='People_Inputs'!$H$60,BK$6&lt;='People_Inputs'!$I$60),1,0)</f>
        <v>0</v>
      </c>
      <c r="BL991" s="33">
        <f>IF(AND(BL$6&gt;='People_Inputs'!$H$60,BL$6&lt;='People_Inputs'!$I$60),1,0)</f>
        <v>0</v>
      </c>
      <c r="BM991" s="33">
        <f>IF(AND(BM$6&gt;='People_Inputs'!$H$60,BM$6&lt;='People_Inputs'!$I$60),1,0)</f>
        <v>0</v>
      </c>
      <c r="BN991" s="33">
        <f>IF(AND(BN$6&gt;='People_Inputs'!$H$60,BN$6&lt;='People_Inputs'!$I$60),1,0)</f>
        <v>0</v>
      </c>
      <c r="BO991" s="33">
        <f>IF(AND(BO$6&gt;='People_Inputs'!$H$60,BO$6&lt;='People_Inputs'!$I$60),1,0)</f>
        <v>0</v>
      </c>
    </row>
    <row r="992" ht="28" customHeight="1">
      <c r="A992" s="2" t="str">
        <v>SLOT50.FTE</v>
      </c>
      <c r="B992" s="6" t="str">
        <v>SLOT50 FTE</v>
      </c>
      <c r="C992" s="2" t="str">
        <v>FTE</v>
      </c>
      <c r="D992" s="2" t="str">
        <v>END</v>
      </c>
      <c r="E992" s="34">
        <f>BO992</f>
        <v>0</v>
      </c>
      <c r="F992" s="6" t="str">
        <v>Spare row; inactive until a hire and an exit month are entered on People_Inputs</v>
      </c>
      <c r="G992" s="2"/>
      <c r="H992" s="33">
        <f>H991*'People_Inputs'!$J$60</f>
        <v>0</v>
      </c>
      <c r="I992" s="33">
        <f>I991*'People_Inputs'!$J$60</f>
        <v>0</v>
      </c>
      <c r="J992" s="33">
        <f>J991*'People_Inputs'!$J$60</f>
        <v>0</v>
      </c>
      <c r="K992" s="33">
        <f>K991*'People_Inputs'!$J$60</f>
        <v>0</v>
      </c>
      <c r="L992" s="33">
        <f>L991*'People_Inputs'!$J$60</f>
        <v>0</v>
      </c>
      <c r="M992" s="33">
        <f>M991*'People_Inputs'!$J$60</f>
        <v>0</v>
      </c>
      <c r="N992" s="33">
        <f>N991*'People_Inputs'!$J$60</f>
        <v>0</v>
      </c>
      <c r="O992" s="33">
        <f>O991*'People_Inputs'!$J$60</f>
        <v>0</v>
      </c>
      <c r="P992" s="33">
        <f>P991*'People_Inputs'!$J$60</f>
        <v>0</v>
      </c>
      <c r="Q992" s="33">
        <f>Q991*'People_Inputs'!$J$60</f>
        <v>0</v>
      </c>
      <c r="R992" s="33">
        <f>R991*'People_Inputs'!$J$60</f>
        <v>0</v>
      </c>
      <c r="S992" s="33">
        <f>S991*'People_Inputs'!$J$60</f>
        <v>0</v>
      </c>
      <c r="T992" s="33">
        <f>T991*'People_Inputs'!$J$60</f>
        <v>0</v>
      </c>
      <c r="U992" s="33">
        <f>U991*'People_Inputs'!$J$60</f>
        <v>0</v>
      </c>
      <c r="V992" s="33">
        <f>V991*'People_Inputs'!$J$60</f>
        <v>0</v>
      </c>
      <c r="W992" s="33">
        <f>W991*'People_Inputs'!$J$60</f>
        <v>0</v>
      </c>
      <c r="X992" s="33">
        <f>X991*'People_Inputs'!$J$60</f>
        <v>0</v>
      </c>
      <c r="Y992" s="33">
        <f>Y991*'People_Inputs'!$J$60</f>
        <v>0</v>
      </c>
      <c r="Z992" s="33">
        <f>Z991*'People_Inputs'!$J$60</f>
        <v>0</v>
      </c>
      <c r="AA992" s="33">
        <f>AA991*'People_Inputs'!$J$60</f>
        <v>0</v>
      </c>
      <c r="AB992" s="33">
        <f>AB991*'People_Inputs'!$J$60</f>
        <v>0</v>
      </c>
      <c r="AC992" s="33">
        <f>AC991*'People_Inputs'!$J$60</f>
        <v>0</v>
      </c>
      <c r="AD992" s="33">
        <f>AD991*'People_Inputs'!$J$60</f>
        <v>0</v>
      </c>
      <c r="AE992" s="33">
        <f>AE991*'People_Inputs'!$J$60</f>
        <v>0</v>
      </c>
      <c r="AF992" s="33">
        <f>AF991*'People_Inputs'!$J$60</f>
        <v>0</v>
      </c>
      <c r="AG992" s="33">
        <f>AG991*'People_Inputs'!$J$60</f>
        <v>0</v>
      </c>
      <c r="AH992" s="33">
        <f>AH991*'People_Inputs'!$J$60</f>
        <v>0</v>
      </c>
      <c r="AI992" s="33">
        <f>AI991*'People_Inputs'!$J$60</f>
        <v>0</v>
      </c>
      <c r="AJ992" s="33">
        <f>AJ991*'People_Inputs'!$J$60</f>
        <v>0</v>
      </c>
      <c r="AK992" s="33">
        <f>AK991*'People_Inputs'!$J$60</f>
        <v>0</v>
      </c>
      <c r="AL992" s="33">
        <f>AL991*'People_Inputs'!$J$60</f>
        <v>0</v>
      </c>
      <c r="AM992" s="33">
        <f>AM991*'People_Inputs'!$J$60</f>
        <v>0</v>
      </c>
      <c r="AN992" s="33">
        <f>AN991*'People_Inputs'!$J$60</f>
        <v>0</v>
      </c>
      <c r="AO992" s="33">
        <f>AO991*'People_Inputs'!$J$60</f>
        <v>0</v>
      </c>
      <c r="AP992" s="33">
        <f>AP991*'People_Inputs'!$J$60</f>
        <v>0</v>
      </c>
      <c r="AQ992" s="33">
        <f>AQ991*'People_Inputs'!$J$60</f>
        <v>0</v>
      </c>
      <c r="AR992" s="33">
        <f>AR991*'People_Inputs'!$J$60</f>
        <v>0</v>
      </c>
      <c r="AS992" s="33">
        <f>AS991*'People_Inputs'!$J$60</f>
        <v>0</v>
      </c>
      <c r="AT992" s="33">
        <f>AT991*'People_Inputs'!$J$60</f>
        <v>0</v>
      </c>
      <c r="AU992" s="33">
        <f>AU991*'People_Inputs'!$J$60</f>
        <v>0</v>
      </c>
      <c r="AV992" s="33">
        <f>AV991*'People_Inputs'!$J$60</f>
        <v>0</v>
      </c>
      <c r="AW992" s="33">
        <f>AW991*'People_Inputs'!$J$60</f>
        <v>0</v>
      </c>
      <c r="AX992" s="33">
        <f>AX991*'People_Inputs'!$J$60</f>
        <v>0</v>
      </c>
      <c r="AY992" s="33">
        <f>AY991*'People_Inputs'!$J$60</f>
        <v>0</v>
      </c>
      <c r="AZ992" s="33">
        <f>AZ991*'People_Inputs'!$J$60</f>
        <v>0</v>
      </c>
      <c r="BA992" s="33">
        <f>BA991*'People_Inputs'!$J$60</f>
        <v>0</v>
      </c>
      <c r="BB992" s="33">
        <f>BB991*'People_Inputs'!$J$60</f>
        <v>0</v>
      </c>
      <c r="BC992" s="33">
        <f>BC991*'People_Inputs'!$J$60</f>
        <v>0</v>
      </c>
      <c r="BD992" s="33">
        <f>BD991*'People_Inputs'!$J$60</f>
        <v>0</v>
      </c>
      <c r="BE992" s="33">
        <f>BE991*'People_Inputs'!$J$60</f>
        <v>0</v>
      </c>
      <c r="BF992" s="33">
        <f>BF991*'People_Inputs'!$J$60</f>
        <v>0</v>
      </c>
      <c r="BG992" s="33">
        <f>BG991*'People_Inputs'!$J$60</f>
        <v>0</v>
      </c>
      <c r="BH992" s="33">
        <f>BH991*'People_Inputs'!$J$60</f>
        <v>0</v>
      </c>
      <c r="BI992" s="33">
        <f>BI991*'People_Inputs'!$J$60</f>
        <v>0</v>
      </c>
      <c r="BJ992" s="33">
        <f>BJ991*'People_Inputs'!$J$60</f>
        <v>0</v>
      </c>
      <c r="BK992" s="33">
        <f>BK991*'People_Inputs'!$J$60</f>
        <v>0</v>
      </c>
      <c r="BL992" s="33">
        <f>BL991*'People_Inputs'!$J$60</f>
        <v>0</v>
      </c>
      <c r="BM992" s="33">
        <f>BM991*'People_Inputs'!$J$60</f>
        <v>0</v>
      </c>
      <c r="BN992" s="33">
        <f>BN991*'People_Inputs'!$J$60</f>
        <v>0</v>
      </c>
      <c r="BO992" s="33">
        <f>BO991*'People_Inputs'!$J$60</f>
        <v>0</v>
      </c>
    </row>
    <row r="993" ht="28" customHeight="1">
      <c r="A993" s="2" t="str">
        <v>SLOT50.EMPLOYEE</v>
      </c>
      <c r="B993" s="6" t="str">
        <v>SLOT50 employee with social insurance (1 = yes)</v>
      </c>
      <c r="C993" s="2" t="str">
        <v>count</v>
      </c>
      <c r="D993" s="2" t="str">
        <v>END</v>
      </c>
      <c r="E993" s="34">
        <f>BO993</f>
        <v>0</v>
      </c>
      <c r="F993" s="6" t="str">
        <v>Spare row; inactive until a hire and an exit month are entered on People_Inputs</v>
      </c>
      <c r="G993" s="2"/>
      <c r="H993" s="33">
        <f>H991*'People_Inputs'!$N$60</f>
        <v>0</v>
      </c>
      <c r="I993" s="33">
        <f>I991*'People_Inputs'!$N$60</f>
        <v>0</v>
      </c>
      <c r="J993" s="33">
        <f>J991*'People_Inputs'!$N$60</f>
        <v>0</v>
      </c>
      <c r="K993" s="33">
        <f>K991*'People_Inputs'!$N$60</f>
        <v>0</v>
      </c>
      <c r="L993" s="33">
        <f>L991*'People_Inputs'!$N$60</f>
        <v>0</v>
      </c>
      <c r="M993" s="33">
        <f>M991*'People_Inputs'!$N$60</f>
        <v>0</v>
      </c>
      <c r="N993" s="33">
        <f>N991*'People_Inputs'!$N$60</f>
        <v>0</v>
      </c>
      <c r="O993" s="33">
        <f>O991*'People_Inputs'!$N$60</f>
        <v>0</v>
      </c>
      <c r="P993" s="33">
        <f>P991*'People_Inputs'!$N$60</f>
        <v>0</v>
      </c>
      <c r="Q993" s="33">
        <f>Q991*'People_Inputs'!$N$60</f>
        <v>0</v>
      </c>
      <c r="R993" s="33">
        <f>R991*'People_Inputs'!$N$60</f>
        <v>0</v>
      </c>
      <c r="S993" s="33">
        <f>S991*'People_Inputs'!$N$60</f>
        <v>0</v>
      </c>
      <c r="T993" s="33">
        <f>T991*'People_Inputs'!$N$60</f>
        <v>0</v>
      </c>
      <c r="U993" s="33">
        <f>U991*'People_Inputs'!$N$60</f>
        <v>0</v>
      </c>
      <c r="V993" s="33">
        <f>V991*'People_Inputs'!$N$60</f>
        <v>0</v>
      </c>
      <c r="W993" s="33">
        <f>W991*'People_Inputs'!$N$60</f>
        <v>0</v>
      </c>
      <c r="X993" s="33">
        <f>X991*'People_Inputs'!$N$60</f>
        <v>0</v>
      </c>
      <c r="Y993" s="33">
        <f>Y991*'People_Inputs'!$N$60</f>
        <v>0</v>
      </c>
      <c r="Z993" s="33">
        <f>Z991*'People_Inputs'!$N$60</f>
        <v>0</v>
      </c>
      <c r="AA993" s="33">
        <f>AA991*'People_Inputs'!$N$60</f>
        <v>0</v>
      </c>
      <c r="AB993" s="33">
        <f>AB991*'People_Inputs'!$N$60</f>
        <v>0</v>
      </c>
      <c r="AC993" s="33">
        <f>AC991*'People_Inputs'!$N$60</f>
        <v>0</v>
      </c>
      <c r="AD993" s="33">
        <f>AD991*'People_Inputs'!$N$60</f>
        <v>0</v>
      </c>
      <c r="AE993" s="33">
        <f>AE991*'People_Inputs'!$N$60</f>
        <v>0</v>
      </c>
      <c r="AF993" s="33">
        <f>AF991*'People_Inputs'!$N$60</f>
        <v>0</v>
      </c>
      <c r="AG993" s="33">
        <f>AG991*'People_Inputs'!$N$60</f>
        <v>0</v>
      </c>
      <c r="AH993" s="33">
        <f>AH991*'People_Inputs'!$N$60</f>
        <v>0</v>
      </c>
      <c r="AI993" s="33">
        <f>AI991*'People_Inputs'!$N$60</f>
        <v>0</v>
      </c>
      <c r="AJ993" s="33">
        <f>AJ991*'People_Inputs'!$N$60</f>
        <v>0</v>
      </c>
      <c r="AK993" s="33">
        <f>AK991*'People_Inputs'!$N$60</f>
        <v>0</v>
      </c>
      <c r="AL993" s="33">
        <f>AL991*'People_Inputs'!$N$60</f>
        <v>0</v>
      </c>
      <c r="AM993" s="33">
        <f>AM991*'People_Inputs'!$N$60</f>
        <v>0</v>
      </c>
      <c r="AN993" s="33">
        <f>AN991*'People_Inputs'!$N$60</f>
        <v>0</v>
      </c>
      <c r="AO993" s="33">
        <f>AO991*'People_Inputs'!$N$60</f>
        <v>0</v>
      </c>
      <c r="AP993" s="33">
        <f>AP991*'People_Inputs'!$N$60</f>
        <v>0</v>
      </c>
      <c r="AQ993" s="33">
        <f>AQ991*'People_Inputs'!$N$60</f>
        <v>0</v>
      </c>
      <c r="AR993" s="33">
        <f>AR991*'People_Inputs'!$N$60</f>
        <v>0</v>
      </c>
      <c r="AS993" s="33">
        <f>AS991*'People_Inputs'!$N$60</f>
        <v>0</v>
      </c>
      <c r="AT993" s="33">
        <f>AT991*'People_Inputs'!$N$60</f>
        <v>0</v>
      </c>
      <c r="AU993" s="33">
        <f>AU991*'People_Inputs'!$N$60</f>
        <v>0</v>
      </c>
      <c r="AV993" s="33">
        <f>AV991*'People_Inputs'!$N$60</f>
        <v>0</v>
      </c>
      <c r="AW993" s="33">
        <f>AW991*'People_Inputs'!$N$60</f>
        <v>0</v>
      </c>
      <c r="AX993" s="33">
        <f>AX991*'People_Inputs'!$N$60</f>
        <v>0</v>
      </c>
      <c r="AY993" s="33">
        <f>AY991*'People_Inputs'!$N$60</f>
        <v>0</v>
      </c>
      <c r="AZ993" s="33">
        <f>AZ991*'People_Inputs'!$N$60</f>
        <v>0</v>
      </c>
      <c r="BA993" s="33">
        <f>BA991*'People_Inputs'!$N$60</f>
        <v>0</v>
      </c>
      <c r="BB993" s="33">
        <f>BB991*'People_Inputs'!$N$60</f>
        <v>0</v>
      </c>
      <c r="BC993" s="33">
        <f>BC991*'People_Inputs'!$N$60</f>
        <v>0</v>
      </c>
      <c r="BD993" s="33">
        <f>BD991*'People_Inputs'!$N$60</f>
        <v>0</v>
      </c>
      <c r="BE993" s="33">
        <f>BE991*'People_Inputs'!$N$60</f>
        <v>0</v>
      </c>
      <c r="BF993" s="33">
        <f>BF991*'People_Inputs'!$N$60</f>
        <v>0</v>
      </c>
      <c r="BG993" s="33">
        <f>BG991*'People_Inputs'!$N$60</f>
        <v>0</v>
      </c>
      <c r="BH993" s="33">
        <f>BH991*'People_Inputs'!$N$60</f>
        <v>0</v>
      </c>
      <c r="BI993" s="33">
        <f>BI991*'People_Inputs'!$N$60</f>
        <v>0</v>
      </c>
      <c r="BJ993" s="33">
        <f>BJ991*'People_Inputs'!$N$60</f>
        <v>0</v>
      </c>
      <c r="BK993" s="33">
        <f>BK991*'People_Inputs'!$N$60</f>
        <v>0</v>
      </c>
      <c r="BL993" s="33">
        <f>BL991*'People_Inputs'!$N$60</f>
        <v>0</v>
      </c>
      <c r="BM993" s="33">
        <f>BM991*'People_Inputs'!$N$60</f>
        <v>0</v>
      </c>
      <c r="BN993" s="33">
        <f>BN991*'People_Inputs'!$N$60</f>
        <v>0</v>
      </c>
      <c r="BO993" s="33">
        <f>BO991*'People_Inputs'!$N$60</f>
        <v>0</v>
      </c>
    </row>
    <row r="994" ht="28" customHeight="1">
      <c r="A994" s="2" t="str">
        <v>SLOT50.ANNUAL</v>
      </c>
      <c r="B994" s="6" t="str">
        <v>SLOT50 annual salary at 1.0 FTE, indexed</v>
      </c>
      <c r="C994" s="2" t="str">
        <v>EUR</v>
      </c>
      <c r="D994" s="2" t="str">
        <v>END</v>
      </c>
      <c r="E994" s="36">
        <f>BO994</f>
        <v>0</v>
      </c>
      <c r="F994" s="6" t="str">
        <v>Spare row; inactive until a hire and an exit month are entered on People_Inputs</v>
      </c>
      <c r="G994" s="2"/>
      <c r="H994" s="35">
        <f>'People_Inputs'!$K$60*(1+'People_Inputs'!$L$60)^(H$8-'Inputs'!$E$29)</f>
        <v>0</v>
      </c>
      <c r="I994" s="35">
        <f>'People_Inputs'!$K$60*(1+'People_Inputs'!$L$60)^(I$8-'Inputs'!$E$29)</f>
        <v>0</v>
      </c>
      <c r="J994" s="35">
        <f>'People_Inputs'!$K$60*(1+'People_Inputs'!$L$60)^(J$8-'Inputs'!$E$29)</f>
        <v>0</v>
      </c>
      <c r="K994" s="35">
        <f>'People_Inputs'!$K$60*(1+'People_Inputs'!$L$60)^(K$8-'Inputs'!$E$29)</f>
        <v>0</v>
      </c>
      <c r="L994" s="35">
        <f>'People_Inputs'!$K$60*(1+'People_Inputs'!$L$60)^(L$8-'Inputs'!$E$29)</f>
        <v>0</v>
      </c>
      <c r="M994" s="35">
        <f>'People_Inputs'!$K$60*(1+'People_Inputs'!$L$60)^(M$8-'Inputs'!$E$29)</f>
        <v>0</v>
      </c>
      <c r="N994" s="35">
        <f>'People_Inputs'!$K$60*(1+'People_Inputs'!$L$60)^(N$8-'Inputs'!$E$29)</f>
        <v>0</v>
      </c>
      <c r="O994" s="35">
        <f>'People_Inputs'!$K$60*(1+'People_Inputs'!$L$60)^(O$8-'Inputs'!$E$29)</f>
        <v>0</v>
      </c>
      <c r="P994" s="35">
        <f>'People_Inputs'!$K$60*(1+'People_Inputs'!$L$60)^(P$8-'Inputs'!$E$29)</f>
        <v>0</v>
      </c>
      <c r="Q994" s="35">
        <f>'People_Inputs'!$K$60*(1+'People_Inputs'!$L$60)^(Q$8-'Inputs'!$E$29)</f>
        <v>0</v>
      </c>
      <c r="R994" s="35">
        <f>'People_Inputs'!$K$60*(1+'People_Inputs'!$L$60)^(R$8-'Inputs'!$E$29)</f>
        <v>0</v>
      </c>
      <c r="S994" s="35">
        <f>'People_Inputs'!$K$60*(1+'People_Inputs'!$L$60)^(S$8-'Inputs'!$E$29)</f>
        <v>0</v>
      </c>
      <c r="T994" s="35">
        <f>'People_Inputs'!$K$60*(1+'People_Inputs'!$L$60)^(T$8-'Inputs'!$E$29)</f>
        <v>0</v>
      </c>
      <c r="U994" s="35">
        <f>'People_Inputs'!$K$60*(1+'People_Inputs'!$L$60)^(U$8-'Inputs'!$E$29)</f>
        <v>0</v>
      </c>
      <c r="V994" s="35">
        <f>'People_Inputs'!$K$60*(1+'People_Inputs'!$L$60)^(V$8-'Inputs'!$E$29)</f>
        <v>0</v>
      </c>
      <c r="W994" s="35">
        <f>'People_Inputs'!$K$60*(1+'People_Inputs'!$L$60)^(W$8-'Inputs'!$E$29)</f>
        <v>0</v>
      </c>
      <c r="X994" s="35">
        <f>'People_Inputs'!$K$60*(1+'People_Inputs'!$L$60)^(X$8-'Inputs'!$E$29)</f>
        <v>0</v>
      </c>
      <c r="Y994" s="35">
        <f>'People_Inputs'!$K$60*(1+'People_Inputs'!$L$60)^(Y$8-'Inputs'!$E$29)</f>
        <v>0</v>
      </c>
      <c r="Z994" s="35">
        <f>'People_Inputs'!$K$60*(1+'People_Inputs'!$L$60)^(Z$8-'Inputs'!$E$29)</f>
        <v>0</v>
      </c>
      <c r="AA994" s="35">
        <f>'People_Inputs'!$K$60*(1+'People_Inputs'!$L$60)^(AA$8-'Inputs'!$E$29)</f>
        <v>0</v>
      </c>
      <c r="AB994" s="35">
        <f>'People_Inputs'!$K$60*(1+'People_Inputs'!$L$60)^(AB$8-'Inputs'!$E$29)</f>
        <v>0</v>
      </c>
      <c r="AC994" s="35">
        <f>'People_Inputs'!$K$60*(1+'People_Inputs'!$L$60)^(AC$8-'Inputs'!$E$29)</f>
        <v>0</v>
      </c>
      <c r="AD994" s="35">
        <f>'People_Inputs'!$K$60*(1+'People_Inputs'!$L$60)^(AD$8-'Inputs'!$E$29)</f>
        <v>0</v>
      </c>
      <c r="AE994" s="35">
        <f>'People_Inputs'!$K$60*(1+'People_Inputs'!$L$60)^(AE$8-'Inputs'!$E$29)</f>
        <v>0</v>
      </c>
      <c r="AF994" s="35">
        <f>'People_Inputs'!$K$60*(1+'People_Inputs'!$L$60)^(AF$8-'Inputs'!$E$29)</f>
        <v>0</v>
      </c>
      <c r="AG994" s="35">
        <f>'People_Inputs'!$K$60*(1+'People_Inputs'!$L$60)^(AG$8-'Inputs'!$E$29)</f>
        <v>0</v>
      </c>
      <c r="AH994" s="35">
        <f>'People_Inputs'!$K$60*(1+'People_Inputs'!$L$60)^(AH$8-'Inputs'!$E$29)</f>
        <v>0</v>
      </c>
      <c r="AI994" s="35">
        <f>'People_Inputs'!$K$60*(1+'People_Inputs'!$L$60)^(AI$8-'Inputs'!$E$29)</f>
        <v>0</v>
      </c>
      <c r="AJ994" s="35">
        <f>'People_Inputs'!$K$60*(1+'People_Inputs'!$L$60)^(AJ$8-'Inputs'!$E$29)</f>
        <v>0</v>
      </c>
      <c r="AK994" s="35">
        <f>'People_Inputs'!$K$60*(1+'People_Inputs'!$L$60)^(AK$8-'Inputs'!$E$29)</f>
        <v>0</v>
      </c>
      <c r="AL994" s="35">
        <f>'People_Inputs'!$K$60*(1+'People_Inputs'!$L$60)^(AL$8-'Inputs'!$E$29)</f>
        <v>0</v>
      </c>
      <c r="AM994" s="35">
        <f>'People_Inputs'!$K$60*(1+'People_Inputs'!$L$60)^(AM$8-'Inputs'!$E$29)</f>
        <v>0</v>
      </c>
      <c r="AN994" s="35">
        <f>'People_Inputs'!$K$60*(1+'People_Inputs'!$L$60)^(AN$8-'Inputs'!$E$29)</f>
        <v>0</v>
      </c>
      <c r="AO994" s="35">
        <f>'People_Inputs'!$K$60*(1+'People_Inputs'!$L$60)^(AO$8-'Inputs'!$E$29)</f>
        <v>0</v>
      </c>
      <c r="AP994" s="35">
        <f>'People_Inputs'!$K$60*(1+'People_Inputs'!$L$60)^(AP$8-'Inputs'!$E$29)</f>
        <v>0</v>
      </c>
      <c r="AQ994" s="35">
        <f>'People_Inputs'!$K$60*(1+'People_Inputs'!$L$60)^(AQ$8-'Inputs'!$E$29)</f>
        <v>0</v>
      </c>
      <c r="AR994" s="35">
        <f>'People_Inputs'!$K$60*(1+'People_Inputs'!$L$60)^(AR$8-'Inputs'!$E$29)</f>
        <v>0</v>
      </c>
      <c r="AS994" s="35">
        <f>'People_Inputs'!$K$60*(1+'People_Inputs'!$L$60)^(AS$8-'Inputs'!$E$29)</f>
        <v>0</v>
      </c>
      <c r="AT994" s="35">
        <f>'People_Inputs'!$K$60*(1+'People_Inputs'!$L$60)^(AT$8-'Inputs'!$E$29)</f>
        <v>0</v>
      </c>
      <c r="AU994" s="35">
        <f>'People_Inputs'!$K$60*(1+'People_Inputs'!$L$60)^(AU$8-'Inputs'!$E$29)</f>
        <v>0</v>
      </c>
      <c r="AV994" s="35">
        <f>'People_Inputs'!$K$60*(1+'People_Inputs'!$L$60)^(AV$8-'Inputs'!$E$29)</f>
        <v>0</v>
      </c>
      <c r="AW994" s="35">
        <f>'People_Inputs'!$K$60*(1+'People_Inputs'!$L$60)^(AW$8-'Inputs'!$E$29)</f>
        <v>0</v>
      </c>
      <c r="AX994" s="35">
        <f>'People_Inputs'!$K$60*(1+'People_Inputs'!$L$60)^(AX$8-'Inputs'!$E$29)</f>
        <v>0</v>
      </c>
      <c r="AY994" s="35">
        <f>'People_Inputs'!$K$60*(1+'People_Inputs'!$L$60)^(AY$8-'Inputs'!$E$29)</f>
        <v>0</v>
      </c>
      <c r="AZ994" s="35">
        <f>'People_Inputs'!$K$60*(1+'People_Inputs'!$L$60)^(AZ$8-'Inputs'!$E$29)</f>
        <v>0</v>
      </c>
      <c r="BA994" s="35">
        <f>'People_Inputs'!$K$60*(1+'People_Inputs'!$L$60)^(BA$8-'Inputs'!$E$29)</f>
        <v>0</v>
      </c>
      <c r="BB994" s="35">
        <f>'People_Inputs'!$K$60*(1+'People_Inputs'!$L$60)^(BB$8-'Inputs'!$E$29)</f>
        <v>0</v>
      </c>
      <c r="BC994" s="35">
        <f>'People_Inputs'!$K$60*(1+'People_Inputs'!$L$60)^(BC$8-'Inputs'!$E$29)</f>
        <v>0</v>
      </c>
      <c r="BD994" s="35">
        <f>'People_Inputs'!$K$60*(1+'People_Inputs'!$L$60)^(BD$8-'Inputs'!$E$29)</f>
        <v>0</v>
      </c>
      <c r="BE994" s="35">
        <f>'People_Inputs'!$K$60*(1+'People_Inputs'!$L$60)^(BE$8-'Inputs'!$E$29)</f>
        <v>0</v>
      </c>
      <c r="BF994" s="35">
        <f>'People_Inputs'!$K$60*(1+'People_Inputs'!$L$60)^(BF$8-'Inputs'!$E$29)</f>
        <v>0</v>
      </c>
      <c r="BG994" s="35">
        <f>'People_Inputs'!$K$60*(1+'People_Inputs'!$L$60)^(BG$8-'Inputs'!$E$29)</f>
        <v>0</v>
      </c>
      <c r="BH994" s="35">
        <f>'People_Inputs'!$K$60*(1+'People_Inputs'!$L$60)^(BH$8-'Inputs'!$E$29)</f>
        <v>0</v>
      </c>
      <c r="BI994" s="35">
        <f>'People_Inputs'!$K$60*(1+'People_Inputs'!$L$60)^(BI$8-'Inputs'!$E$29)</f>
        <v>0</v>
      </c>
      <c r="BJ994" s="35">
        <f>'People_Inputs'!$K$60*(1+'People_Inputs'!$L$60)^(BJ$8-'Inputs'!$E$29)</f>
        <v>0</v>
      </c>
      <c r="BK994" s="35">
        <f>'People_Inputs'!$K$60*(1+'People_Inputs'!$L$60)^(BK$8-'Inputs'!$E$29)</f>
        <v>0</v>
      </c>
      <c r="BL994" s="35">
        <f>'People_Inputs'!$K$60*(1+'People_Inputs'!$L$60)^(BL$8-'Inputs'!$E$29)</f>
        <v>0</v>
      </c>
      <c r="BM994" s="35">
        <f>'People_Inputs'!$K$60*(1+'People_Inputs'!$L$60)^(BM$8-'Inputs'!$E$29)</f>
        <v>0</v>
      </c>
      <c r="BN994" s="35">
        <f>'People_Inputs'!$K$60*(1+'People_Inputs'!$L$60)^(BN$8-'Inputs'!$E$29)</f>
        <v>0</v>
      </c>
      <c r="BO994" s="35">
        <f>'People_Inputs'!$K$60*(1+'People_Inputs'!$L$60)^(BO$8-'Inputs'!$E$29)</f>
        <v>0</v>
      </c>
    </row>
    <row r="995" ht="28" customHeight="1">
      <c r="A995" s="2" t="str">
        <v>SLOT50.SALARY</v>
      </c>
      <c r="B995" s="6" t="str">
        <v>SLOT50 gross salary</v>
      </c>
      <c r="C995" s="2" t="str">
        <v>EUR</v>
      </c>
      <c r="D995" s="2" t="str">
        <v>SUM</v>
      </c>
      <c r="E995" s="36">
        <f>SUM(H995:BO995)</f>
        <v>0.0</v>
      </c>
      <c r="F995" s="6" t="str">
        <v>Spare row; inactive until a hire and an exit month are entered on People_Inputs</v>
      </c>
      <c r="G995" s="2"/>
      <c r="H995" s="36">
        <f>H994*H992/12</f>
        <v>0.0</v>
      </c>
      <c r="I995" s="36">
        <f>I994*I992/12</f>
        <v>0.0</v>
      </c>
      <c r="J995" s="36">
        <f>J994*J992/12</f>
        <v>0.0</v>
      </c>
      <c r="K995" s="36">
        <f>K994*K992/12</f>
        <v>0.0</v>
      </c>
      <c r="L995" s="36">
        <f>L994*L992/12</f>
        <v>0.0</v>
      </c>
      <c r="M995" s="36">
        <f>M994*M992/12</f>
        <v>0.0</v>
      </c>
      <c r="N995" s="36">
        <f>N994*N992/12</f>
        <v>0.0</v>
      </c>
      <c r="O995" s="36">
        <f>O994*O992/12</f>
        <v>0.0</v>
      </c>
      <c r="P995" s="36">
        <f>P994*P992/12</f>
        <v>0.0</v>
      </c>
      <c r="Q995" s="36">
        <f>Q994*Q992/12</f>
        <v>0.0</v>
      </c>
      <c r="R995" s="36">
        <f>R994*R992/12</f>
        <v>0.0</v>
      </c>
      <c r="S995" s="36">
        <f>S994*S992/12</f>
        <v>0.0</v>
      </c>
      <c r="T995" s="36">
        <f>T994*T992/12</f>
        <v>0.0</v>
      </c>
      <c r="U995" s="36">
        <f>U994*U992/12</f>
        <v>0.0</v>
      </c>
      <c r="V995" s="36">
        <f>V994*V992/12</f>
        <v>0.0</v>
      </c>
      <c r="W995" s="36">
        <f>W994*W992/12</f>
        <v>0.0</v>
      </c>
      <c r="X995" s="36">
        <f>X994*X992/12</f>
        <v>0.0</v>
      </c>
      <c r="Y995" s="36">
        <f>Y994*Y992/12</f>
        <v>0.0</v>
      </c>
      <c r="Z995" s="36">
        <f>Z994*Z992/12</f>
        <v>0.0</v>
      </c>
      <c r="AA995" s="36">
        <f>AA994*AA992/12</f>
        <v>0.0</v>
      </c>
      <c r="AB995" s="36">
        <f>AB994*AB992/12</f>
        <v>0.0</v>
      </c>
      <c r="AC995" s="36">
        <f>AC994*AC992/12</f>
        <v>0.0</v>
      </c>
      <c r="AD995" s="36">
        <f>AD994*AD992/12</f>
        <v>0.0</v>
      </c>
      <c r="AE995" s="36">
        <f>AE994*AE992/12</f>
        <v>0.0</v>
      </c>
      <c r="AF995" s="36">
        <f>AF994*AF992/12</f>
        <v>0.0</v>
      </c>
      <c r="AG995" s="36">
        <f>AG994*AG992/12</f>
        <v>0.0</v>
      </c>
      <c r="AH995" s="36">
        <f>AH994*AH992/12</f>
        <v>0.0</v>
      </c>
      <c r="AI995" s="36">
        <f>AI994*AI992/12</f>
        <v>0.0</v>
      </c>
      <c r="AJ995" s="36">
        <f>AJ994*AJ992/12</f>
        <v>0.0</v>
      </c>
      <c r="AK995" s="36">
        <f>AK994*AK992/12</f>
        <v>0.0</v>
      </c>
      <c r="AL995" s="36">
        <f>AL994*AL992/12</f>
        <v>0.0</v>
      </c>
      <c r="AM995" s="36">
        <f>AM994*AM992/12</f>
        <v>0.0</v>
      </c>
      <c r="AN995" s="36">
        <f>AN994*AN992/12</f>
        <v>0.0</v>
      </c>
      <c r="AO995" s="36">
        <f>AO994*AO992/12</f>
        <v>0.0</v>
      </c>
      <c r="AP995" s="36">
        <f>AP994*AP992/12</f>
        <v>0.0</v>
      </c>
      <c r="AQ995" s="36">
        <f>AQ994*AQ992/12</f>
        <v>0.0</v>
      </c>
      <c r="AR995" s="36">
        <f>AR994*AR992/12</f>
        <v>0.0</v>
      </c>
      <c r="AS995" s="36">
        <f>AS994*AS992/12</f>
        <v>0.0</v>
      </c>
      <c r="AT995" s="36">
        <f>AT994*AT992/12</f>
        <v>0.0</v>
      </c>
      <c r="AU995" s="36">
        <f>AU994*AU992/12</f>
        <v>0.0</v>
      </c>
      <c r="AV995" s="36">
        <f>AV994*AV992/12</f>
        <v>0.0</v>
      </c>
      <c r="AW995" s="36">
        <f>AW994*AW992/12</f>
        <v>0.0</v>
      </c>
      <c r="AX995" s="36">
        <f>AX994*AX992/12</f>
        <v>0.0</v>
      </c>
      <c r="AY995" s="36">
        <f>AY994*AY992/12</f>
        <v>0.0</v>
      </c>
      <c r="AZ995" s="36">
        <f>AZ994*AZ992/12</f>
        <v>0.0</v>
      </c>
      <c r="BA995" s="36">
        <f>BA994*BA992/12</f>
        <v>0.0</v>
      </c>
      <c r="BB995" s="36">
        <f>BB994*BB992/12</f>
        <v>0.0</v>
      </c>
      <c r="BC995" s="36">
        <f>BC994*BC992/12</f>
        <v>0.0</v>
      </c>
      <c r="BD995" s="36">
        <f>BD994*BD992/12</f>
        <v>0.0</v>
      </c>
      <c r="BE995" s="36">
        <f>BE994*BE992/12</f>
        <v>0.0</v>
      </c>
      <c r="BF995" s="36">
        <f>BF994*BF992/12</f>
        <v>0.0</v>
      </c>
      <c r="BG995" s="36">
        <f>BG994*BG992/12</f>
        <v>0.0</v>
      </c>
      <c r="BH995" s="36">
        <f>BH994*BH992/12</f>
        <v>0.0</v>
      </c>
      <c r="BI995" s="36">
        <f>BI994*BI992/12</f>
        <v>0.0</v>
      </c>
      <c r="BJ995" s="36">
        <f>BJ994*BJ992/12</f>
        <v>0.0</v>
      </c>
      <c r="BK995" s="36">
        <f>BK994*BK992/12</f>
        <v>0.0</v>
      </c>
      <c r="BL995" s="36">
        <f>BL994*BL992/12</f>
        <v>0.0</v>
      </c>
      <c r="BM995" s="36">
        <f>BM994*BM992/12</f>
        <v>0.0</v>
      </c>
      <c r="BN995" s="36">
        <f>BN994*BN992/12</f>
        <v>0.0</v>
      </c>
      <c r="BO995" s="36">
        <f>BO994*BO992/12</f>
        <v>0.0</v>
      </c>
    </row>
    <row r="996" ht="28" customHeight="1">
      <c r="A996" s="2" t="str">
        <v>SLOT50.RV_BASE</v>
      </c>
      <c r="B996" s="6" t="str">
        <v>SLOT50 pension / unemployment contribution base</v>
      </c>
      <c r="C996" s="2" t="str">
        <v>EUR</v>
      </c>
      <c r="D996" s="2" t="str">
        <v>SUM</v>
      </c>
      <c r="E996" s="36">
        <f>SUM(H996:BO996)</f>
        <v>0.0</v>
      </c>
      <c r="F996" s="6" t="str">
        <v>Spare row; inactive until a hire and an exit month are entered on People_Inputs</v>
      </c>
      <c r="G996" s="2"/>
      <c r="H996" s="35">
        <f>H993*MIN(H995,'Payroll_Rates'!H12)</f>
        <v>0.0</v>
      </c>
      <c r="I996" s="35">
        <f>I993*MIN(I995,'Payroll_Rates'!I12)</f>
        <v>0.0</v>
      </c>
      <c r="J996" s="35">
        <f>J993*MIN(J995,'Payroll_Rates'!J12)</f>
        <v>0.0</v>
      </c>
      <c r="K996" s="35">
        <f>K993*MIN(K995,'Payroll_Rates'!K12)</f>
        <v>0.0</v>
      </c>
      <c r="L996" s="35">
        <f>L993*MIN(L995,'Payroll_Rates'!L12)</f>
        <v>0.0</v>
      </c>
      <c r="M996" s="35">
        <f>M993*MIN(M995,'Payroll_Rates'!M12)</f>
        <v>0.0</v>
      </c>
      <c r="N996" s="35">
        <f>N993*MIN(N995,'Payroll_Rates'!N12)</f>
        <v>0.0</v>
      </c>
      <c r="O996" s="35">
        <f>O993*MIN(O995,'Payroll_Rates'!O12)</f>
        <v>0.0</v>
      </c>
      <c r="P996" s="35">
        <f>P993*MIN(P995,'Payroll_Rates'!P12)</f>
        <v>0.0</v>
      </c>
      <c r="Q996" s="35">
        <f>Q993*MIN(Q995,'Payroll_Rates'!Q12)</f>
        <v>0.0</v>
      </c>
      <c r="R996" s="35">
        <f>R993*MIN(R995,'Payroll_Rates'!R12)</f>
        <v>0.0</v>
      </c>
      <c r="S996" s="35">
        <f>S993*MIN(S995,'Payroll_Rates'!S12)</f>
        <v>0.0</v>
      </c>
      <c r="T996" s="35">
        <f>T993*MIN(T995,'Payroll_Rates'!T12)</f>
        <v>0.0</v>
      </c>
      <c r="U996" s="35">
        <f>U993*MIN(U995,'Payroll_Rates'!U12)</f>
        <v>0.0</v>
      </c>
      <c r="V996" s="35">
        <f>V993*MIN(V995,'Payroll_Rates'!V12)</f>
        <v>0.0</v>
      </c>
      <c r="W996" s="35">
        <f>W993*MIN(W995,'Payroll_Rates'!W12)</f>
        <v>0.0</v>
      </c>
      <c r="X996" s="35">
        <f>X993*MIN(X995,'Payroll_Rates'!X12)</f>
        <v>0.0</v>
      </c>
      <c r="Y996" s="35">
        <f>Y993*MIN(Y995,'Payroll_Rates'!Y12)</f>
        <v>0.0</v>
      </c>
      <c r="Z996" s="35">
        <f>Z993*MIN(Z995,'Payroll_Rates'!Z12)</f>
        <v>0.0</v>
      </c>
      <c r="AA996" s="35">
        <f>AA993*MIN(AA995,'Payroll_Rates'!AA12)</f>
        <v>0.0</v>
      </c>
      <c r="AB996" s="35">
        <f>AB993*MIN(AB995,'Payroll_Rates'!AB12)</f>
        <v>0.0</v>
      </c>
      <c r="AC996" s="35">
        <f>AC993*MIN(AC995,'Payroll_Rates'!AC12)</f>
        <v>0.0</v>
      </c>
      <c r="AD996" s="35">
        <f>AD993*MIN(AD995,'Payroll_Rates'!AD12)</f>
        <v>0.0</v>
      </c>
      <c r="AE996" s="35">
        <f>AE993*MIN(AE995,'Payroll_Rates'!AE12)</f>
        <v>0.0</v>
      </c>
      <c r="AF996" s="35">
        <f>AF993*MIN(AF995,'Payroll_Rates'!AF12)</f>
        <v>0.0</v>
      </c>
      <c r="AG996" s="35">
        <f>AG993*MIN(AG995,'Payroll_Rates'!AG12)</f>
        <v>0.0</v>
      </c>
      <c r="AH996" s="35">
        <f>AH993*MIN(AH995,'Payroll_Rates'!AH12)</f>
        <v>0.0</v>
      </c>
      <c r="AI996" s="35">
        <f>AI993*MIN(AI995,'Payroll_Rates'!AI12)</f>
        <v>0.0</v>
      </c>
      <c r="AJ996" s="35">
        <f>AJ993*MIN(AJ995,'Payroll_Rates'!AJ12)</f>
        <v>0.0</v>
      </c>
      <c r="AK996" s="35">
        <f>AK993*MIN(AK995,'Payroll_Rates'!AK12)</f>
        <v>0.0</v>
      </c>
      <c r="AL996" s="35">
        <f>AL993*MIN(AL995,'Payroll_Rates'!AL12)</f>
        <v>0.0</v>
      </c>
      <c r="AM996" s="35">
        <f>AM993*MIN(AM995,'Payroll_Rates'!AM12)</f>
        <v>0.0</v>
      </c>
      <c r="AN996" s="35">
        <f>AN993*MIN(AN995,'Payroll_Rates'!AN12)</f>
        <v>0.0</v>
      </c>
      <c r="AO996" s="35">
        <f>AO993*MIN(AO995,'Payroll_Rates'!AO12)</f>
        <v>0.0</v>
      </c>
      <c r="AP996" s="35">
        <f>AP993*MIN(AP995,'Payroll_Rates'!AP12)</f>
        <v>0.0</v>
      </c>
      <c r="AQ996" s="35">
        <f>AQ993*MIN(AQ995,'Payroll_Rates'!AQ12)</f>
        <v>0.0</v>
      </c>
      <c r="AR996" s="35">
        <f>AR993*MIN(AR995,'Payroll_Rates'!AR12)</f>
        <v>0.0</v>
      </c>
      <c r="AS996" s="35">
        <f>AS993*MIN(AS995,'Payroll_Rates'!AS12)</f>
        <v>0.0</v>
      </c>
      <c r="AT996" s="35">
        <f>AT993*MIN(AT995,'Payroll_Rates'!AT12)</f>
        <v>0.0</v>
      </c>
      <c r="AU996" s="35">
        <f>AU993*MIN(AU995,'Payroll_Rates'!AU12)</f>
        <v>0.0</v>
      </c>
      <c r="AV996" s="35">
        <f>AV993*MIN(AV995,'Payroll_Rates'!AV12)</f>
        <v>0.0</v>
      </c>
      <c r="AW996" s="35">
        <f>AW993*MIN(AW995,'Payroll_Rates'!AW12)</f>
        <v>0.0</v>
      </c>
      <c r="AX996" s="35">
        <f>AX993*MIN(AX995,'Payroll_Rates'!AX12)</f>
        <v>0.0</v>
      </c>
      <c r="AY996" s="35">
        <f>AY993*MIN(AY995,'Payroll_Rates'!AY12)</f>
        <v>0.0</v>
      </c>
      <c r="AZ996" s="35">
        <f>AZ993*MIN(AZ995,'Payroll_Rates'!AZ12)</f>
        <v>0.0</v>
      </c>
      <c r="BA996" s="35">
        <f>BA993*MIN(BA995,'Payroll_Rates'!BA12)</f>
        <v>0.0</v>
      </c>
      <c r="BB996" s="35">
        <f>BB993*MIN(BB995,'Payroll_Rates'!BB12)</f>
        <v>0.0</v>
      </c>
      <c r="BC996" s="35">
        <f>BC993*MIN(BC995,'Payroll_Rates'!BC12)</f>
        <v>0.0</v>
      </c>
      <c r="BD996" s="35">
        <f>BD993*MIN(BD995,'Payroll_Rates'!BD12)</f>
        <v>0.0</v>
      </c>
      <c r="BE996" s="35">
        <f>BE993*MIN(BE995,'Payroll_Rates'!BE12)</f>
        <v>0.0</v>
      </c>
      <c r="BF996" s="35">
        <f>BF993*MIN(BF995,'Payroll_Rates'!BF12)</f>
        <v>0.0</v>
      </c>
      <c r="BG996" s="35">
        <f>BG993*MIN(BG995,'Payroll_Rates'!BG12)</f>
        <v>0.0</v>
      </c>
      <c r="BH996" s="35">
        <f>BH993*MIN(BH995,'Payroll_Rates'!BH12)</f>
        <v>0.0</v>
      </c>
      <c r="BI996" s="35">
        <f>BI993*MIN(BI995,'Payroll_Rates'!BI12)</f>
        <v>0.0</v>
      </c>
      <c r="BJ996" s="35">
        <f>BJ993*MIN(BJ995,'Payroll_Rates'!BJ12)</f>
        <v>0.0</v>
      </c>
      <c r="BK996" s="35">
        <f>BK993*MIN(BK995,'Payroll_Rates'!BK12)</f>
        <v>0.0</v>
      </c>
      <c r="BL996" s="35">
        <f>BL993*MIN(BL995,'Payroll_Rates'!BL12)</f>
        <v>0.0</v>
      </c>
      <c r="BM996" s="35">
        <f>BM993*MIN(BM995,'Payroll_Rates'!BM12)</f>
        <v>0.0</v>
      </c>
      <c r="BN996" s="35">
        <f>BN993*MIN(BN995,'Payroll_Rates'!BN12)</f>
        <v>0.0</v>
      </c>
      <c r="BO996" s="35">
        <f>BO993*MIN(BO995,'Payroll_Rates'!BO12)</f>
        <v>0.0</v>
      </c>
    </row>
    <row r="997" ht="28" customHeight="1">
      <c r="A997" s="2" t="str">
        <v>SLOT50.KV_BASE</v>
      </c>
      <c r="B997" s="6" t="str">
        <v>SLOT50 health / care contribution base</v>
      </c>
      <c r="C997" s="2" t="str">
        <v>EUR</v>
      </c>
      <c r="D997" s="2" t="str">
        <v>SUM</v>
      </c>
      <c r="E997" s="36">
        <f>SUM(H997:BO997)</f>
        <v>0.0</v>
      </c>
      <c r="F997" s="6" t="str">
        <v>Spare row; inactive until a hire and an exit month are entered on People_Inputs</v>
      </c>
      <c r="G997" s="2"/>
      <c r="H997" s="35">
        <f>H993*MIN(H995,'Payroll_Rates'!H13)</f>
        <v>0.0</v>
      </c>
      <c r="I997" s="35">
        <f>I993*MIN(I995,'Payroll_Rates'!I13)</f>
        <v>0.0</v>
      </c>
      <c r="J997" s="35">
        <f>J993*MIN(J995,'Payroll_Rates'!J13)</f>
        <v>0.0</v>
      </c>
      <c r="K997" s="35">
        <f>K993*MIN(K995,'Payroll_Rates'!K13)</f>
        <v>0.0</v>
      </c>
      <c r="L997" s="35">
        <f>L993*MIN(L995,'Payroll_Rates'!L13)</f>
        <v>0.0</v>
      </c>
      <c r="M997" s="35">
        <f>M993*MIN(M995,'Payroll_Rates'!M13)</f>
        <v>0.0</v>
      </c>
      <c r="N997" s="35">
        <f>N993*MIN(N995,'Payroll_Rates'!N13)</f>
        <v>0.0</v>
      </c>
      <c r="O997" s="35">
        <f>O993*MIN(O995,'Payroll_Rates'!O13)</f>
        <v>0.0</v>
      </c>
      <c r="P997" s="35">
        <f>P993*MIN(P995,'Payroll_Rates'!P13)</f>
        <v>0.0</v>
      </c>
      <c r="Q997" s="35">
        <f>Q993*MIN(Q995,'Payroll_Rates'!Q13)</f>
        <v>0.0</v>
      </c>
      <c r="R997" s="35">
        <f>R993*MIN(R995,'Payroll_Rates'!R13)</f>
        <v>0.0</v>
      </c>
      <c r="S997" s="35">
        <f>S993*MIN(S995,'Payroll_Rates'!S13)</f>
        <v>0.0</v>
      </c>
      <c r="T997" s="35">
        <f>T993*MIN(T995,'Payroll_Rates'!T13)</f>
        <v>0.0</v>
      </c>
      <c r="U997" s="35">
        <f>U993*MIN(U995,'Payroll_Rates'!U13)</f>
        <v>0.0</v>
      </c>
      <c r="V997" s="35">
        <f>V993*MIN(V995,'Payroll_Rates'!V13)</f>
        <v>0.0</v>
      </c>
      <c r="W997" s="35">
        <f>W993*MIN(W995,'Payroll_Rates'!W13)</f>
        <v>0.0</v>
      </c>
      <c r="X997" s="35">
        <f>X993*MIN(X995,'Payroll_Rates'!X13)</f>
        <v>0.0</v>
      </c>
      <c r="Y997" s="35">
        <f>Y993*MIN(Y995,'Payroll_Rates'!Y13)</f>
        <v>0.0</v>
      </c>
      <c r="Z997" s="35">
        <f>Z993*MIN(Z995,'Payroll_Rates'!Z13)</f>
        <v>0.0</v>
      </c>
      <c r="AA997" s="35">
        <f>AA993*MIN(AA995,'Payroll_Rates'!AA13)</f>
        <v>0.0</v>
      </c>
      <c r="AB997" s="35">
        <f>AB993*MIN(AB995,'Payroll_Rates'!AB13)</f>
        <v>0.0</v>
      </c>
      <c r="AC997" s="35">
        <f>AC993*MIN(AC995,'Payroll_Rates'!AC13)</f>
        <v>0.0</v>
      </c>
      <c r="AD997" s="35">
        <f>AD993*MIN(AD995,'Payroll_Rates'!AD13)</f>
        <v>0.0</v>
      </c>
      <c r="AE997" s="35">
        <f>AE993*MIN(AE995,'Payroll_Rates'!AE13)</f>
        <v>0.0</v>
      </c>
      <c r="AF997" s="35">
        <f>AF993*MIN(AF995,'Payroll_Rates'!AF13)</f>
        <v>0.0</v>
      </c>
      <c r="AG997" s="35">
        <f>AG993*MIN(AG995,'Payroll_Rates'!AG13)</f>
        <v>0.0</v>
      </c>
      <c r="AH997" s="35">
        <f>AH993*MIN(AH995,'Payroll_Rates'!AH13)</f>
        <v>0.0</v>
      </c>
      <c r="AI997" s="35">
        <f>AI993*MIN(AI995,'Payroll_Rates'!AI13)</f>
        <v>0.0</v>
      </c>
      <c r="AJ997" s="35">
        <f>AJ993*MIN(AJ995,'Payroll_Rates'!AJ13)</f>
        <v>0.0</v>
      </c>
      <c r="AK997" s="35">
        <f>AK993*MIN(AK995,'Payroll_Rates'!AK13)</f>
        <v>0.0</v>
      </c>
      <c r="AL997" s="35">
        <f>AL993*MIN(AL995,'Payroll_Rates'!AL13)</f>
        <v>0.0</v>
      </c>
      <c r="AM997" s="35">
        <f>AM993*MIN(AM995,'Payroll_Rates'!AM13)</f>
        <v>0.0</v>
      </c>
      <c r="AN997" s="35">
        <f>AN993*MIN(AN995,'Payroll_Rates'!AN13)</f>
        <v>0.0</v>
      </c>
      <c r="AO997" s="35">
        <f>AO993*MIN(AO995,'Payroll_Rates'!AO13)</f>
        <v>0.0</v>
      </c>
      <c r="AP997" s="35">
        <f>AP993*MIN(AP995,'Payroll_Rates'!AP13)</f>
        <v>0.0</v>
      </c>
      <c r="AQ997" s="35">
        <f>AQ993*MIN(AQ995,'Payroll_Rates'!AQ13)</f>
        <v>0.0</v>
      </c>
      <c r="AR997" s="35">
        <f>AR993*MIN(AR995,'Payroll_Rates'!AR13)</f>
        <v>0.0</v>
      </c>
      <c r="AS997" s="35">
        <f>AS993*MIN(AS995,'Payroll_Rates'!AS13)</f>
        <v>0.0</v>
      </c>
      <c r="AT997" s="35">
        <f>AT993*MIN(AT995,'Payroll_Rates'!AT13)</f>
        <v>0.0</v>
      </c>
      <c r="AU997" s="35">
        <f>AU993*MIN(AU995,'Payroll_Rates'!AU13)</f>
        <v>0.0</v>
      </c>
      <c r="AV997" s="35">
        <f>AV993*MIN(AV995,'Payroll_Rates'!AV13)</f>
        <v>0.0</v>
      </c>
      <c r="AW997" s="35">
        <f>AW993*MIN(AW995,'Payroll_Rates'!AW13)</f>
        <v>0.0</v>
      </c>
      <c r="AX997" s="35">
        <f>AX993*MIN(AX995,'Payroll_Rates'!AX13)</f>
        <v>0.0</v>
      </c>
      <c r="AY997" s="35">
        <f>AY993*MIN(AY995,'Payroll_Rates'!AY13)</f>
        <v>0.0</v>
      </c>
      <c r="AZ997" s="35">
        <f>AZ993*MIN(AZ995,'Payroll_Rates'!AZ13)</f>
        <v>0.0</v>
      </c>
      <c r="BA997" s="35">
        <f>BA993*MIN(BA995,'Payroll_Rates'!BA13)</f>
        <v>0.0</v>
      </c>
      <c r="BB997" s="35">
        <f>BB993*MIN(BB995,'Payroll_Rates'!BB13)</f>
        <v>0.0</v>
      </c>
      <c r="BC997" s="35">
        <f>BC993*MIN(BC995,'Payroll_Rates'!BC13)</f>
        <v>0.0</v>
      </c>
      <c r="BD997" s="35">
        <f>BD993*MIN(BD995,'Payroll_Rates'!BD13)</f>
        <v>0.0</v>
      </c>
      <c r="BE997" s="35">
        <f>BE993*MIN(BE995,'Payroll_Rates'!BE13)</f>
        <v>0.0</v>
      </c>
      <c r="BF997" s="35">
        <f>BF993*MIN(BF995,'Payroll_Rates'!BF13)</f>
        <v>0.0</v>
      </c>
      <c r="BG997" s="35">
        <f>BG993*MIN(BG995,'Payroll_Rates'!BG13)</f>
        <v>0.0</v>
      </c>
      <c r="BH997" s="35">
        <f>BH993*MIN(BH995,'Payroll_Rates'!BH13)</f>
        <v>0.0</v>
      </c>
      <c r="BI997" s="35">
        <f>BI993*MIN(BI995,'Payroll_Rates'!BI13)</f>
        <v>0.0</v>
      </c>
      <c r="BJ997" s="35">
        <f>BJ993*MIN(BJ995,'Payroll_Rates'!BJ13)</f>
        <v>0.0</v>
      </c>
      <c r="BK997" s="35">
        <f>BK993*MIN(BK995,'Payroll_Rates'!BK13)</f>
        <v>0.0</v>
      </c>
      <c r="BL997" s="35">
        <f>BL993*MIN(BL995,'Payroll_Rates'!BL13)</f>
        <v>0.0</v>
      </c>
      <c r="BM997" s="35">
        <f>BM993*MIN(BM995,'Payroll_Rates'!BM13)</f>
        <v>0.0</v>
      </c>
      <c r="BN997" s="35">
        <f>BN993*MIN(BN995,'Payroll_Rates'!BN13)</f>
        <v>0.0</v>
      </c>
      <c r="BO997" s="35">
        <f>BO993*MIN(BO995,'Payroll_Rates'!BO13)</f>
        <v>0.0</v>
      </c>
    </row>
    <row r="998" ht="28" customHeight="1">
      <c r="A998" s="2" t="str">
        <v>SLOT50.RV</v>
      </c>
      <c r="B998" s="6" t="str">
        <v>SLOT50 employer pension contribution (RV)</v>
      </c>
      <c r="C998" s="2" t="str">
        <v>EUR</v>
      </c>
      <c r="D998" s="2" t="str">
        <v>SUM</v>
      </c>
      <c r="E998" s="36">
        <f>SUM(H998:BO998)</f>
        <v>0.0</v>
      </c>
      <c r="F998" s="6" t="str">
        <v>Spare row; inactive until a hire and an exit month are entered on People_Inputs</v>
      </c>
      <c r="G998" s="2"/>
      <c r="H998" s="35">
        <f>H996*'Payroll_Rates'!H11/'Inputs'!$E$28</f>
        <v>0.0</v>
      </c>
      <c r="I998" s="35">
        <f>I996*'Payroll_Rates'!I11/'Inputs'!$E$28</f>
        <v>0.0</v>
      </c>
      <c r="J998" s="35">
        <f>J996*'Payroll_Rates'!J11/'Inputs'!$E$28</f>
        <v>0.0</v>
      </c>
      <c r="K998" s="35">
        <f>K996*'Payroll_Rates'!K11/'Inputs'!$E$28</f>
        <v>0.0</v>
      </c>
      <c r="L998" s="35">
        <f>L996*'Payroll_Rates'!L11/'Inputs'!$E$28</f>
        <v>0.0</v>
      </c>
      <c r="M998" s="35">
        <f>M996*'Payroll_Rates'!M11/'Inputs'!$E$28</f>
        <v>0.0</v>
      </c>
      <c r="N998" s="35">
        <f>N996*'Payroll_Rates'!N11/'Inputs'!$E$28</f>
        <v>0.0</v>
      </c>
      <c r="O998" s="35">
        <f>O996*'Payroll_Rates'!O11/'Inputs'!$E$28</f>
        <v>0.0</v>
      </c>
      <c r="P998" s="35">
        <f>P996*'Payroll_Rates'!P11/'Inputs'!$E$28</f>
        <v>0.0</v>
      </c>
      <c r="Q998" s="35">
        <f>Q996*'Payroll_Rates'!Q11/'Inputs'!$E$28</f>
        <v>0.0</v>
      </c>
      <c r="R998" s="35">
        <f>R996*'Payroll_Rates'!R11/'Inputs'!$E$28</f>
        <v>0.0</v>
      </c>
      <c r="S998" s="35">
        <f>S996*'Payroll_Rates'!S11/'Inputs'!$E$28</f>
        <v>0.0</v>
      </c>
      <c r="T998" s="35">
        <f>T996*'Payroll_Rates'!T11/'Inputs'!$E$28</f>
        <v>0.0</v>
      </c>
      <c r="U998" s="35">
        <f>U996*'Payroll_Rates'!U11/'Inputs'!$E$28</f>
        <v>0.0</v>
      </c>
      <c r="V998" s="35">
        <f>V996*'Payroll_Rates'!V11/'Inputs'!$E$28</f>
        <v>0.0</v>
      </c>
      <c r="W998" s="35">
        <f>W996*'Payroll_Rates'!W11/'Inputs'!$E$28</f>
        <v>0.0</v>
      </c>
      <c r="X998" s="35">
        <f>X996*'Payroll_Rates'!X11/'Inputs'!$E$28</f>
        <v>0.0</v>
      </c>
      <c r="Y998" s="35">
        <f>Y996*'Payroll_Rates'!Y11/'Inputs'!$E$28</f>
        <v>0.0</v>
      </c>
      <c r="Z998" s="35">
        <f>Z996*'Payroll_Rates'!Z11/'Inputs'!$E$28</f>
        <v>0.0</v>
      </c>
      <c r="AA998" s="35">
        <f>AA996*'Payroll_Rates'!AA11/'Inputs'!$E$28</f>
        <v>0.0</v>
      </c>
      <c r="AB998" s="35">
        <f>AB996*'Payroll_Rates'!AB11/'Inputs'!$E$28</f>
        <v>0.0</v>
      </c>
      <c r="AC998" s="35">
        <f>AC996*'Payroll_Rates'!AC11/'Inputs'!$E$28</f>
        <v>0.0</v>
      </c>
      <c r="AD998" s="35">
        <f>AD996*'Payroll_Rates'!AD11/'Inputs'!$E$28</f>
        <v>0.0</v>
      </c>
      <c r="AE998" s="35">
        <f>AE996*'Payroll_Rates'!AE11/'Inputs'!$E$28</f>
        <v>0.0</v>
      </c>
      <c r="AF998" s="35">
        <f>AF996*'Payroll_Rates'!AF11/'Inputs'!$E$28</f>
        <v>0.0</v>
      </c>
      <c r="AG998" s="35">
        <f>AG996*'Payroll_Rates'!AG11/'Inputs'!$E$28</f>
        <v>0.0</v>
      </c>
      <c r="AH998" s="35">
        <f>AH996*'Payroll_Rates'!AH11/'Inputs'!$E$28</f>
        <v>0.0</v>
      </c>
      <c r="AI998" s="35">
        <f>AI996*'Payroll_Rates'!AI11/'Inputs'!$E$28</f>
        <v>0.0</v>
      </c>
      <c r="AJ998" s="35">
        <f>AJ996*'Payroll_Rates'!AJ11/'Inputs'!$E$28</f>
        <v>0.0</v>
      </c>
      <c r="AK998" s="35">
        <f>AK996*'Payroll_Rates'!AK11/'Inputs'!$E$28</f>
        <v>0.0</v>
      </c>
      <c r="AL998" s="35">
        <f>AL996*'Payroll_Rates'!AL11/'Inputs'!$E$28</f>
        <v>0.0</v>
      </c>
      <c r="AM998" s="35">
        <f>AM996*'Payroll_Rates'!AM11/'Inputs'!$E$28</f>
        <v>0.0</v>
      </c>
      <c r="AN998" s="35">
        <f>AN996*'Payroll_Rates'!AN11/'Inputs'!$E$28</f>
        <v>0.0</v>
      </c>
      <c r="AO998" s="35">
        <f>AO996*'Payroll_Rates'!AO11/'Inputs'!$E$28</f>
        <v>0.0</v>
      </c>
      <c r="AP998" s="35">
        <f>AP996*'Payroll_Rates'!AP11/'Inputs'!$E$28</f>
        <v>0.0</v>
      </c>
      <c r="AQ998" s="35">
        <f>AQ996*'Payroll_Rates'!AQ11/'Inputs'!$E$28</f>
        <v>0.0</v>
      </c>
      <c r="AR998" s="35">
        <f>AR996*'Payroll_Rates'!AR11/'Inputs'!$E$28</f>
        <v>0.0</v>
      </c>
      <c r="AS998" s="35">
        <f>AS996*'Payroll_Rates'!AS11/'Inputs'!$E$28</f>
        <v>0.0</v>
      </c>
      <c r="AT998" s="35">
        <f>AT996*'Payroll_Rates'!AT11/'Inputs'!$E$28</f>
        <v>0.0</v>
      </c>
      <c r="AU998" s="35">
        <f>AU996*'Payroll_Rates'!AU11/'Inputs'!$E$28</f>
        <v>0.0</v>
      </c>
      <c r="AV998" s="35">
        <f>AV996*'Payroll_Rates'!AV11/'Inputs'!$E$28</f>
        <v>0.0</v>
      </c>
      <c r="AW998" s="35">
        <f>AW996*'Payroll_Rates'!AW11/'Inputs'!$E$28</f>
        <v>0.0</v>
      </c>
      <c r="AX998" s="35">
        <f>AX996*'Payroll_Rates'!AX11/'Inputs'!$E$28</f>
        <v>0.0</v>
      </c>
      <c r="AY998" s="35">
        <f>AY996*'Payroll_Rates'!AY11/'Inputs'!$E$28</f>
        <v>0.0</v>
      </c>
      <c r="AZ998" s="35">
        <f>AZ996*'Payroll_Rates'!AZ11/'Inputs'!$E$28</f>
        <v>0.0</v>
      </c>
      <c r="BA998" s="35">
        <f>BA996*'Payroll_Rates'!BA11/'Inputs'!$E$28</f>
        <v>0.0</v>
      </c>
      <c r="BB998" s="35">
        <f>BB996*'Payroll_Rates'!BB11/'Inputs'!$E$28</f>
        <v>0.0</v>
      </c>
      <c r="BC998" s="35">
        <f>BC996*'Payroll_Rates'!BC11/'Inputs'!$E$28</f>
        <v>0.0</v>
      </c>
      <c r="BD998" s="35">
        <f>BD996*'Payroll_Rates'!BD11/'Inputs'!$E$28</f>
        <v>0.0</v>
      </c>
      <c r="BE998" s="35">
        <f>BE996*'Payroll_Rates'!BE11/'Inputs'!$E$28</f>
        <v>0.0</v>
      </c>
      <c r="BF998" s="35">
        <f>BF996*'Payroll_Rates'!BF11/'Inputs'!$E$28</f>
        <v>0.0</v>
      </c>
      <c r="BG998" s="35">
        <f>BG996*'Payroll_Rates'!BG11/'Inputs'!$E$28</f>
        <v>0.0</v>
      </c>
      <c r="BH998" s="35">
        <f>BH996*'Payroll_Rates'!BH11/'Inputs'!$E$28</f>
        <v>0.0</v>
      </c>
      <c r="BI998" s="35">
        <f>BI996*'Payroll_Rates'!BI11/'Inputs'!$E$28</f>
        <v>0.0</v>
      </c>
      <c r="BJ998" s="35">
        <f>BJ996*'Payroll_Rates'!BJ11/'Inputs'!$E$28</f>
        <v>0.0</v>
      </c>
      <c r="BK998" s="35">
        <f>BK996*'Payroll_Rates'!BK11/'Inputs'!$E$28</f>
        <v>0.0</v>
      </c>
      <c r="BL998" s="35">
        <f>BL996*'Payroll_Rates'!BL11/'Inputs'!$E$28</f>
        <v>0.0</v>
      </c>
      <c r="BM998" s="35">
        <f>BM996*'Payroll_Rates'!BM11/'Inputs'!$E$28</f>
        <v>0.0</v>
      </c>
      <c r="BN998" s="35">
        <f>BN996*'Payroll_Rates'!BN11/'Inputs'!$E$28</f>
        <v>0.0</v>
      </c>
      <c r="BO998" s="35">
        <f>BO996*'Payroll_Rates'!BO11/'Inputs'!$E$28</f>
        <v>0.0</v>
      </c>
    </row>
    <row r="999" ht="28" customHeight="1">
      <c r="A999" s="2" t="str">
        <v>SLOT50.AV</v>
      </c>
      <c r="B999" s="6" t="str">
        <v>SLOT50 employer unemployment contribution (AV)</v>
      </c>
      <c r="C999" s="2" t="str">
        <v>EUR</v>
      </c>
      <c r="D999" s="2" t="str">
        <v>SUM</v>
      </c>
      <c r="E999" s="36">
        <f>SUM(H999:BO999)</f>
        <v>0.0</v>
      </c>
      <c r="F999" s="6" t="str">
        <v>Spare row; inactive until a hire and an exit month are entered on People_Inputs</v>
      </c>
      <c r="G999" s="2"/>
      <c r="H999" s="35">
        <f>H996*'Inputs'!$E$13/'Inputs'!$E$28</f>
        <v>0.0</v>
      </c>
      <c r="I999" s="35">
        <f>I996*'Inputs'!$E$13/'Inputs'!$E$28</f>
        <v>0.0</v>
      </c>
      <c r="J999" s="35">
        <f>J996*'Inputs'!$E$13/'Inputs'!$E$28</f>
        <v>0.0</v>
      </c>
      <c r="K999" s="35">
        <f>K996*'Inputs'!$E$13/'Inputs'!$E$28</f>
        <v>0.0</v>
      </c>
      <c r="L999" s="35">
        <f>L996*'Inputs'!$E$13/'Inputs'!$E$28</f>
        <v>0.0</v>
      </c>
      <c r="M999" s="35">
        <f>M996*'Inputs'!$E$13/'Inputs'!$E$28</f>
        <v>0.0</v>
      </c>
      <c r="N999" s="35">
        <f>N996*'Inputs'!$E$13/'Inputs'!$E$28</f>
        <v>0.0</v>
      </c>
      <c r="O999" s="35">
        <f>O996*'Inputs'!$E$13/'Inputs'!$E$28</f>
        <v>0.0</v>
      </c>
      <c r="P999" s="35">
        <f>P996*'Inputs'!$E$13/'Inputs'!$E$28</f>
        <v>0.0</v>
      </c>
      <c r="Q999" s="35">
        <f>Q996*'Inputs'!$E$13/'Inputs'!$E$28</f>
        <v>0.0</v>
      </c>
      <c r="R999" s="35">
        <f>R996*'Inputs'!$E$13/'Inputs'!$E$28</f>
        <v>0.0</v>
      </c>
      <c r="S999" s="35">
        <f>S996*'Inputs'!$E$13/'Inputs'!$E$28</f>
        <v>0.0</v>
      </c>
      <c r="T999" s="35">
        <f>T996*'Inputs'!$E$13/'Inputs'!$E$28</f>
        <v>0.0</v>
      </c>
      <c r="U999" s="35">
        <f>U996*'Inputs'!$E$13/'Inputs'!$E$28</f>
        <v>0.0</v>
      </c>
      <c r="V999" s="35">
        <f>V996*'Inputs'!$E$13/'Inputs'!$E$28</f>
        <v>0.0</v>
      </c>
      <c r="W999" s="35">
        <f>W996*'Inputs'!$E$13/'Inputs'!$E$28</f>
        <v>0.0</v>
      </c>
      <c r="X999" s="35">
        <f>X996*'Inputs'!$E$13/'Inputs'!$E$28</f>
        <v>0.0</v>
      </c>
      <c r="Y999" s="35">
        <f>Y996*'Inputs'!$E$13/'Inputs'!$E$28</f>
        <v>0.0</v>
      </c>
      <c r="Z999" s="35">
        <f>Z996*'Inputs'!$E$13/'Inputs'!$E$28</f>
        <v>0.0</v>
      </c>
      <c r="AA999" s="35">
        <f>AA996*'Inputs'!$E$13/'Inputs'!$E$28</f>
        <v>0.0</v>
      </c>
      <c r="AB999" s="35">
        <f>AB996*'Inputs'!$E$13/'Inputs'!$E$28</f>
        <v>0.0</v>
      </c>
      <c r="AC999" s="35">
        <f>AC996*'Inputs'!$E$13/'Inputs'!$E$28</f>
        <v>0.0</v>
      </c>
      <c r="AD999" s="35">
        <f>AD996*'Inputs'!$E$13/'Inputs'!$E$28</f>
        <v>0.0</v>
      </c>
      <c r="AE999" s="35">
        <f>AE996*'Inputs'!$E$13/'Inputs'!$E$28</f>
        <v>0.0</v>
      </c>
      <c r="AF999" s="35">
        <f>AF996*'Inputs'!$E$13/'Inputs'!$E$28</f>
        <v>0.0</v>
      </c>
      <c r="AG999" s="35">
        <f>AG996*'Inputs'!$E$13/'Inputs'!$E$28</f>
        <v>0.0</v>
      </c>
      <c r="AH999" s="35">
        <f>AH996*'Inputs'!$E$13/'Inputs'!$E$28</f>
        <v>0.0</v>
      </c>
      <c r="AI999" s="35">
        <f>AI996*'Inputs'!$E$13/'Inputs'!$E$28</f>
        <v>0.0</v>
      </c>
      <c r="AJ999" s="35">
        <f>AJ996*'Inputs'!$E$13/'Inputs'!$E$28</f>
        <v>0.0</v>
      </c>
      <c r="AK999" s="35">
        <f>AK996*'Inputs'!$E$13/'Inputs'!$E$28</f>
        <v>0.0</v>
      </c>
      <c r="AL999" s="35">
        <f>AL996*'Inputs'!$E$13/'Inputs'!$E$28</f>
        <v>0.0</v>
      </c>
      <c r="AM999" s="35">
        <f>AM996*'Inputs'!$E$13/'Inputs'!$E$28</f>
        <v>0.0</v>
      </c>
      <c r="AN999" s="35">
        <f>AN996*'Inputs'!$E$13/'Inputs'!$E$28</f>
        <v>0.0</v>
      </c>
      <c r="AO999" s="35">
        <f>AO996*'Inputs'!$E$13/'Inputs'!$E$28</f>
        <v>0.0</v>
      </c>
      <c r="AP999" s="35">
        <f>AP996*'Inputs'!$E$13/'Inputs'!$E$28</f>
        <v>0.0</v>
      </c>
      <c r="AQ999" s="35">
        <f>AQ996*'Inputs'!$E$13/'Inputs'!$E$28</f>
        <v>0.0</v>
      </c>
      <c r="AR999" s="35">
        <f>AR996*'Inputs'!$E$13/'Inputs'!$E$28</f>
        <v>0.0</v>
      </c>
      <c r="AS999" s="35">
        <f>AS996*'Inputs'!$E$13/'Inputs'!$E$28</f>
        <v>0.0</v>
      </c>
      <c r="AT999" s="35">
        <f>AT996*'Inputs'!$E$13/'Inputs'!$E$28</f>
        <v>0.0</v>
      </c>
      <c r="AU999" s="35">
        <f>AU996*'Inputs'!$E$13/'Inputs'!$E$28</f>
        <v>0.0</v>
      </c>
      <c r="AV999" s="35">
        <f>AV996*'Inputs'!$E$13/'Inputs'!$E$28</f>
        <v>0.0</v>
      </c>
      <c r="AW999" s="35">
        <f>AW996*'Inputs'!$E$13/'Inputs'!$E$28</f>
        <v>0.0</v>
      </c>
      <c r="AX999" s="35">
        <f>AX996*'Inputs'!$E$13/'Inputs'!$E$28</f>
        <v>0.0</v>
      </c>
      <c r="AY999" s="35">
        <f>AY996*'Inputs'!$E$13/'Inputs'!$E$28</f>
        <v>0.0</v>
      </c>
      <c r="AZ999" s="35">
        <f>AZ996*'Inputs'!$E$13/'Inputs'!$E$28</f>
        <v>0.0</v>
      </c>
      <c r="BA999" s="35">
        <f>BA996*'Inputs'!$E$13/'Inputs'!$E$28</f>
        <v>0.0</v>
      </c>
      <c r="BB999" s="35">
        <f>BB996*'Inputs'!$E$13/'Inputs'!$E$28</f>
        <v>0.0</v>
      </c>
      <c r="BC999" s="35">
        <f>BC996*'Inputs'!$E$13/'Inputs'!$E$28</f>
        <v>0.0</v>
      </c>
      <c r="BD999" s="35">
        <f>BD996*'Inputs'!$E$13/'Inputs'!$E$28</f>
        <v>0.0</v>
      </c>
      <c r="BE999" s="35">
        <f>BE996*'Inputs'!$E$13/'Inputs'!$E$28</f>
        <v>0.0</v>
      </c>
      <c r="BF999" s="35">
        <f>BF996*'Inputs'!$E$13/'Inputs'!$E$28</f>
        <v>0.0</v>
      </c>
      <c r="BG999" s="35">
        <f>BG996*'Inputs'!$E$13/'Inputs'!$E$28</f>
        <v>0.0</v>
      </c>
      <c r="BH999" s="35">
        <f>BH996*'Inputs'!$E$13/'Inputs'!$E$28</f>
        <v>0.0</v>
      </c>
      <c r="BI999" s="35">
        <f>BI996*'Inputs'!$E$13/'Inputs'!$E$28</f>
        <v>0.0</v>
      </c>
      <c r="BJ999" s="35">
        <f>BJ996*'Inputs'!$E$13/'Inputs'!$E$28</f>
        <v>0.0</v>
      </c>
      <c r="BK999" s="35">
        <f>BK996*'Inputs'!$E$13/'Inputs'!$E$28</f>
        <v>0.0</v>
      </c>
      <c r="BL999" s="35">
        <f>BL996*'Inputs'!$E$13/'Inputs'!$E$28</f>
        <v>0.0</v>
      </c>
      <c r="BM999" s="35">
        <f>BM996*'Inputs'!$E$13/'Inputs'!$E$28</f>
        <v>0.0</v>
      </c>
      <c r="BN999" s="35">
        <f>BN996*'Inputs'!$E$13/'Inputs'!$E$28</f>
        <v>0.0</v>
      </c>
      <c r="BO999" s="35">
        <f>BO996*'Inputs'!$E$13/'Inputs'!$E$28</f>
        <v>0.0</v>
      </c>
    </row>
    <row r="1000" ht="28" customHeight="1">
      <c r="A1000" s="2" t="str">
        <v>SLOT50.KV</v>
      </c>
      <c r="B1000" s="6" t="str">
        <v>SLOT50 employer health contribution (KV)</v>
      </c>
      <c r="C1000" s="2" t="str">
        <v>EUR</v>
      </c>
      <c r="D1000" s="2" t="str">
        <v>SUM</v>
      </c>
      <c r="E1000" s="36">
        <f>SUM(H1000:BO1000)</f>
        <v>0.0</v>
      </c>
      <c r="F1000" s="6" t="str">
        <v>Spare row; inactive until a hire and an exit month are entered on People_Inputs</v>
      </c>
      <c r="G1000" s="2"/>
      <c r="H1000" s="35">
        <f>H997*('Inputs'!$E$14+'Inputs'!$E$15)/'Inputs'!$E$28</f>
        <v>0.0</v>
      </c>
      <c r="I1000" s="35">
        <f>I997*('Inputs'!$E$14+'Inputs'!$E$15)/'Inputs'!$E$28</f>
        <v>0.0</v>
      </c>
      <c r="J1000" s="35">
        <f>J997*('Inputs'!$E$14+'Inputs'!$E$15)/'Inputs'!$E$28</f>
        <v>0.0</v>
      </c>
      <c r="K1000" s="35">
        <f>K997*('Inputs'!$E$14+'Inputs'!$E$15)/'Inputs'!$E$28</f>
        <v>0.0</v>
      </c>
      <c r="L1000" s="35">
        <f>L997*('Inputs'!$E$14+'Inputs'!$E$15)/'Inputs'!$E$28</f>
        <v>0.0</v>
      </c>
      <c r="M1000" s="35">
        <f>M997*('Inputs'!$E$14+'Inputs'!$E$15)/'Inputs'!$E$28</f>
        <v>0.0</v>
      </c>
      <c r="N1000" s="35">
        <f>N997*('Inputs'!$E$14+'Inputs'!$E$15)/'Inputs'!$E$28</f>
        <v>0.0</v>
      </c>
      <c r="O1000" s="35">
        <f>O997*('Inputs'!$E$14+'Inputs'!$E$15)/'Inputs'!$E$28</f>
        <v>0.0</v>
      </c>
      <c r="P1000" s="35">
        <f>P997*('Inputs'!$E$14+'Inputs'!$E$15)/'Inputs'!$E$28</f>
        <v>0.0</v>
      </c>
      <c r="Q1000" s="35">
        <f>Q997*('Inputs'!$E$14+'Inputs'!$E$15)/'Inputs'!$E$28</f>
        <v>0.0</v>
      </c>
      <c r="R1000" s="35">
        <f>R997*('Inputs'!$E$14+'Inputs'!$E$15)/'Inputs'!$E$28</f>
        <v>0.0</v>
      </c>
      <c r="S1000" s="35">
        <f>S997*('Inputs'!$E$14+'Inputs'!$E$15)/'Inputs'!$E$28</f>
        <v>0.0</v>
      </c>
      <c r="T1000" s="35">
        <f>T997*('Inputs'!$E$14+'Inputs'!$E$15)/'Inputs'!$E$28</f>
        <v>0.0</v>
      </c>
      <c r="U1000" s="35">
        <f>U997*('Inputs'!$E$14+'Inputs'!$E$15)/'Inputs'!$E$28</f>
        <v>0.0</v>
      </c>
      <c r="V1000" s="35">
        <f>V997*('Inputs'!$E$14+'Inputs'!$E$15)/'Inputs'!$E$28</f>
        <v>0.0</v>
      </c>
      <c r="W1000" s="35">
        <f>W997*('Inputs'!$E$14+'Inputs'!$E$15)/'Inputs'!$E$28</f>
        <v>0.0</v>
      </c>
      <c r="X1000" s="35">
        <f>X997*('Inputs'!$E$14+'Inputs'!$E$15)/'Inputs'!$E$28</f>
        <v>0.0</v>
      </c>
      <c r="Y1000" s="35">
        <f>Y997*('Inputs'!$E$14+'Inputs'!$E$15)/'Inputs'!$E$28</f>
        <v>0.0</v>
      </c>
      <c r="Z1000" s="35">
        <f>Z997*('Inputs'!$E$14+'Inputs'!$E$15)/'Inputs'!$E$28</f>
        <v>0.0</v>
      </c>
      <c r="AA1000" s="35">
        <f>AA997*('Inputs'!$E$14+'Inputs'!$E$15)/'Inputs'!$E$28</f>
        <v>0.0</v>
      </c>
      <c r="AB1000" s="35">
        <f>AB997*('Inputs'!$E$14+'Inputs'!$E$15)/'Inputs'!$E$28</f>
        <v>0.0</v>
      </c>
      <c r="AC1000" s="35">
        <f>AC997*('Inputs'!$E$14+'Inputs'!$E$15)/'Inputs'!$E$28</f>
        <v>0.0</v>
      </c>
      <c r="AD1000" s="35">
        <f>AD997*('Inputs'!$E$14+'Inputs'!$E$15)/'Inputs'!$E$28</f>
        <v>0.0</v>
      </c>
      <c r="AE1000" s="35">
        <f>AE997*('Inputs'!$E$14+'Inputs'!$E$15)/'Inputs'!$E$28</f>
        <v>0.0</v>
      </c>
      <c r="AF1000" s="35">
        <f>AF997*('Inputs'!$E$14+'Inputs'!$E$15)/'Inputs'!$E$28</f>
        <v>0.0</v>
      </c>
      <c r="AG1000" s="35">
        <f>AG997*('Inputs'!$E$14+'Inputs'!$E$15)/'Inputs'!$E$28</f>
        <v>0.0</v>
      </c>
      <c r="AH1000" s="35">
        <f>AH997*('Inputs'!$E$14+'Inputs'!$E$15)/'Inputs'!$E$28</f>
        <v>0.0</v>
      </c>
      <c r="AI1000" s="35">
        <f>AI997*('Inputs'!$E$14+'Inputs'!$E$15)/'Inputs'!$E$28</f>
        <v>0.0</v>
      </c>
      <c r="AJ1000" s="35">
        <f>AJ997*('Inputs'!$E$14+'Inputs'!$E$15)/'Inputs'!$E$28</f>
        <v>0.0</v>
      </c>
      <c r="AK1000" s="35">
        <f>AK997*('Inputs'!$E$14+'Inputs'!$E$15)/'Inputs'!$E$28</f>
        <v>0.0</v>
      </c>
      <c r="AL1000" s="35">
        <f>AL997*('Inputs'!$E$14+'Inputs'!$E$15)/'Inputs'!$E$28</f>
        <v>0.0</v>
      </c>
      <c r="AM1000" s="35">
        <f>AM997*('Inputs'!$E$14+'Inputs'!$E$15)/'Inputs'!$E$28</f>
        <v>0.0</v>
      </c>
      <c r="AN1000" s="35">
        <f>AN997*('Inputs'!$E$14+'Inputs'!$E$15)/'Inputs'!$E$28</f>
        <v>0.0</v>
      </c>
      <c r="AO1000" s="35">
        <f>AO997*('Inputs'!$E$14+'Inputs'!$E$15)/'Inputs'!$E$28</f>
        <v>0.0</v>
      </c>
      <c r="AP1000" s="35">
        <f>AP997*('Inputs'!$E$14+'Inputs'!$E$15)/'Inputs'!$E$28</f>
        <v>0.0</v>
      </c>
      <c r="AQ1000" s="35">
        <f>AQ997*('Inputs'!$E$14+'Inputs'!$E$15)/'Inputs'!$E$28</f>
        <v>0.0</v>
      </c>
      <c r="AR1000" s="35">
        <f>AR997*('Inputs'!$E$14+'Inputs'!$E$15)/'Inputs'!$E$28</f>
        <v>0.0</v>
      </c>
      <c r="AS1000" s="35">
        <f>AS997*('Inputs'!$E$14+'Inputs'!$E$15)/'Inputs'!$E$28</f>
        <v>0.0</v>
      </c>
      <c r="AT1000" s="35">
        <f>AT997*('Inputs'!$E$14+'Inputs'!$E$15)/'Inputs'!$E$28</f>
        <v>0.0</v>
      </c>
      <c r="AU1000" s="35">
        <f>AU997*('Inputs'!$E$14+'Inputs'!$E$15)/'Inputs'!$E$28</f>
        <v>0.0</v>
      </c>
      <c r="AV1000" s="35">
        <f>AV997*('Inputs'!$E$14+'Inputs'!$E$15)/'Inputs'!$E$28</f>
        <v>0.0</v>
      </c>
      <c r="AW1000" s="35">
        <f>AW997*('Inputs'!$E$14+'Inputs'!$E$15)/'Inputs'!$E$28</f>
        <v>0.0</v>
      </c>
      <c r="AX1000" s="35">
        <f>AX997*('Inputs'!$E$14+'Inputs'!$E$15)/'Inputs'!$E$28</f>
        <v>0.0</v>
      </c>
      <c r="AY1000" s="35">
        <f>AY997*('Inputs'!$E$14+'Inputs'!$E$15)/'Inputs'!$E$28</f>
        <v>0.0</v>
      </c>
      <c r="AZ1000" s="35">
        <f>AZ997*('Inputs'!$E$14+'Inputs'!$E$15)/'Inputs'!$E$28</f>
        <v>0.0</v>
      </c>
      <c r="BA1000" s="35">
        <f>BA997*('Inputs'!$E$14+'Inputs'!$E$15)/'Inputs'!$E$28</f>
        <v>0.0</v>
      </c>
      <c r="BB1000" s="35">
        <f>BB997*('Inputs'!$E$14+'Inputs'!$E$15)/'Inputs'!$E$28</f>
        <v>0.0</v>
      </c>
      <c r="BC1000" s="35">
        <f>BC997*('Inputs'!$E$14+'Inputs'!$E$15)/'Inputs'!$E$28</f>
        <v>0.0</v>
      </c>
      <c r="BD1000" s="35">
        <f>BD997*('Inputs'!$E$14+'Inputs'!$E$15)/'Inputs'!$E$28</f>
        <v>0.0</v>
      </c>
      <c r="BE1000" s="35">
        <f>BE997*('Inputs'!$E$14+'Inputs'!$E$15)/'Inputs'!$E$28</f>
        <v>0.0</v>
      </c>
      <c r="BF1000" s="35">
        <f>BF997*('Inputs'!$E$14+'Inputs'!$E$15)/'Inputs'!$E$28</f>
        <v>0.0</v>
      </c>
      <c r="BG1000" s="35">
        <f>BG997*('Inputs'!$E$14+'Inputs'!$E$15)/'Inputs'!$E$28</f>
        <v>0.0</v>
      </c>
      <c r="BH1000" s="35">
        <f>BH997*('Inputs'!$E$14+'Inputs'!$E$15)/'Inputs'!$E$28</f>
        <v>0.0</v>
      </c>
      <c r="BI1000" s="35">
        <f>BI997*('Inputs'!$E$14+'Inputs'!$E$15)/'Inputs'!$E$28</f>
        <v>0.0</v>
      </c>
      <c r="BJ1000" s="35">
        <f>BJ997*('Inputs'!$E$14+'Inputs'!$E$15)/'Inputs'!$E$28</f>
        <v>0.0</v>
      </c>
      <c r="BK1000" s="35">
        <f>BK997*('Inputs'!$E$14+'Inputs'!$E$15)/'Inputs'!$E$28</f>
        <v>0.0</v>
      </c>
      <c r="BL1000" s="35">
        <f>BL997*('Inputs'!$E$14+'Inputs'!$E$15)/'Inputs'!$E$28</f>
        <v>0.0</v>
      </c>
      <c r="BM1000" s="35">
        <f>BM997*('Inputs'!$E$14+'Inputs'!$E$15)/'Inputs'!$E$28</f>
        <v>0.0</v>
      </c>
      <c r="BN1000" s="35">
        <f>BN997*('Inputs'!$E$14+'Inputs'!$E$15)/'Inputs'!$E$28</f>
        <v>0.0</v>
      </c>
      <c r="BO1000" s="35">
        <f>BO997*('Inputs'!$E$14+'Inputs'!$E$15)/'Inputs'!$E$28</f>
        <v>0.0</v>
      </c>
    </row>
    <row r="1001" ht="28" customHeight="1">
      <c r="A1001" s="2" t="str">
        <v>SLOT50.PV</v>
      </c>
      <c r="B1001" s="6" t="str">
        <v>SLOT50 employer care contribution (PV)</v>
      </c>
      <c r="C1001" s="2" t="str">
        <v>EUR</v>
      </c>
      <c r="D1001" s="2" t="str">
        <v>SUM</v>
      </c>
      <c r="E1001" s="36">
        <f>SUM(H1001:BO1001)</f>
        <v>0.0</v>
      </c>
      <c r="F1001" s="6" t="str">
        <v>Spare row; inactive until a hire and an exit month are entered on People_Inputs</v>
      </c>
      <c r="G1001" s="2"/>
      <c r="H1001" s="35">
        <f>H997*'Inputs'!$E$16/'Inputs'!$E$28</f>
        <v>0.0</v>
      </c>
      <c r="I1001" s="35">
        <f>I997*'Inputs'!$E$16/'Inputs'!$E$28</f>
        <v>0.0</v>
      </c>
      <c r="J1001" s="35">
        <f>J997*'Inputs'!$E$16/'Inputs'!$E$28</f>
        <v>0.0</v>
      </c>
      <c r="K1001" s="35">
        <f>K997*'Inputs'!$E$16/'Inputs'!$E$28</f>
        <v>0.0</v>
      </c>
      <c r="L1001" s="35">
        <f>L997*'Inputs'!$E$16/'Inputs'!$E$28</f>
        <v>0.0</v>
      </c>
      <c r="M1001" s="35">
        <f>M997*'Inputs'!$E$16/'Inputs'!$E$28</f>
        <v>0.0</v>
      </c>
      <c r="N1001" s="35">
        <f>N997*'Inputs'!$E$16/'Inputs'!$E$28</f>
        <v>0.0</v>
      </c>
      <c r="O1001" s="35">
        <f>O997*'Inputs'!$E$16/'Inputs'!$E$28</f>
        <v>0.0</v>
      </c>
      <c r="P1001" s="35">
        <f>P997*'Inputs'!$E$16/'Inputs'!$E$28</f>
        <v>0.0</v>
      </c>
      <c r="Q1001" s="35">
        <f>Q997*'Inputs'!$E$16/'Inputs'!$E$28</f>
        <v>0.0</v>
      </c>
      <c r="R1001" s="35">
        <f>R997*'Inputs'!$E$16/'Inputs'!$E$28</f>
        <v>0.0</v>
      </c>
      <c r="S1001" s="35">
        <f>S997*'Inputs'!$E$16/'Inputs'!$E$28</f>
        <v>0.0</v>
      </c>
      <c r="T1001" s="35">
        <f>T997*'Inputs'!$E$16/'Inputs'!$E$28</f>
        <v>0.0</v>
      </c>
      <c r="U1001" s="35">
        <f>U997*'Inputs'!$E$16/'Inputs'!$E$28</f>
        <v>0.0</v>
      </c>
      <c r="V1001" s="35">
        <f>V997*'Inputs'!$E$16/'Inputs'!$E$28</f>
        <v>0.0</v>
      </c>
      <c r="W1001" s="35">
        <f>W997*'Inputs'!$E$16/'Inputs'!$E$28</f>
        <v>0.0</v>
      </c>
      <c r="X1001" s="35">
        <f>X997*'Inputs'!$E$16/'Inputs'!$E$28</f>
        <v>0.0</v>
      </c>
      <c r="Y1001" s="35">
        <f>Y997*'Inputs'!$E$16/'Inputs'!$E$28</f>
        <v>0.0</v>
      </c>
      <c r="Z1001" s="35">
        <f>Z997*'Inputs'!$E$16/'Inputs'!$E$28</f>
        <v>0.0</v>
      </c>
      <c r="AA1001" s="35">
        <f>AA997*'Inputs'!$E$16/'Inputs'!$E$28</f>
        <v>0.0</v>
      </c>
      <c r="AB1001" s="35">
        <f>AB997*'Inputs'!$E$16/'Inputs'!$E$28</f>
        <v>0.0</v>
      </c>
      <c r="AC1001" s="35">
        <f>AC997*'Inputs'!$E$16/'Inputs'!$E$28</f>
        <v>0.0</v>
      </c>
      <c r="AD1001" s="35">
        <f>AD997*'Inputs'!$E$16/'Inputs'!$E$28</f>
        <v>0.0</v>
      </c>
      <c r="AE1001" s="35">
        <f>AE997*'Inputs'!$E$16/'Inputs'!$E$28</f>
        <v>0.0</v>
      </c>
      <c r="AF1001" s="35">
        <f>AF997*'Inputs'!$E$16/'Inputs'!$E$28</f>
        <v>0.0</v>
      </c>
      <c r="AG1001" s="35">
        <f>AG997*'Inputs'!$E$16/'Inputs'!$E$28</f>
        <v>0.0</v>
      </c>
      <c r="AH1001" s="35">
        <f>AH997*'Inputs'!$E$16/'Inputs'!$E$28</f>
        <v>0.0</v>
      </c>
      <c r="AI1001" s="35">
        <f>AI997*'Inputs'!$E$16/'Inputs'!$E$28</f>
        <v>0.0</v>
      </c>
      <c r="AJ1001" s="35">
        <f>AJ997*'Inputs'!$E$16/'Inputs'!$E$28</f>
        <v>0.0</v>
      </c>
      <c r="AK1001" s="35">
        <f>AK997*'Inputs'!$E$16/'Inputs'!$E$28</f>
        <v>0.0</v>
      </c>
      <c r="AL1001" s="35">
        <f>AL997*'Inputs'!$E$16/'Inputs'!$E$28</f>
        <v>0.0</v>
      </c>
      <c r="AM1001" s="35">
        <f>AM997*'Inputs'!$E$16/'Inputs'!$E$28</f>
        <v>0.0</v>
      </c>
      <c r="AN1001" s="35">
        <f>AN997*'Inputs'!$E$16/'Inputs'!$E$28</f>
        <v>0.0</v>
      </c>
      <c r="AO1001" s="35">
        <f>AO997*'Inputs'!$E$16/'Inputs'!$E$28</f>
        <v>0.0</v>
      </c>
      <c r="AP1001" s="35">
        <f>AP997*'Inputs'!$E$16/'Inputs'!$E$28</f>
        <v>0.0</v>
      </c>
      <c r="AQ1001" s="35">
        <f>AQ997*'Inputs'!$E$16/'Inputs'!$E$28</f>
        <v>0.0</v>
      </c>
      <c r="AR1001" s="35">
        <f>AR997*'Inputs'!$E$16/'Inputs'!$E$28</f>
        <v>0.0</v>
      </c>
      <c r="AS1001" s="35">
        <f>AS997*'Inputs'!$E$16/'Inputs'!$E$28</f>
        <v>0.0</v>
      </c>
      <c r="AT1001" s="35">
        <f>AT997*'Inputs'!$E$16/'Inputs'!$E$28</f>
        <v>0.0</v>
      </c>
      <c r="AU1001" s="35">
        <f>AU997*'Inputs'!$E$16/'Inputs'!$E$28</f>
        <v>0.0</v>
      </c>
      <c r="AV1001" s="35">
        <f>AV997*'Inputs'!$E$16/'Inputs'!$E$28</f>
        <v>0.0</v>
      </c>
      <c r="AW1001" s="35">
        <f>AW997*'Inputs'!$E$16/'Inputs'!$E$28</f>
        <v>0.0</v>
      </c>
      <c r="AX1001" s="35">
        <f>AX997*'Inputs'!$E$16/'Inputs'!$E$28</f>
        <v>0.0</v>
      </c>
      <c r="AY1001" s="35">
        <f>AY997*'Inputs'!$E$16/'Inputs'!$E$28</f>
        <v>0.0</v>
      </c>
      <c r="AZ1001" s="35">
        <f>AZ997*'Inputs'!$E$16/'Inputs'!$E$28</f>
        <v>0.0</v>
      </c>
      <c r="BA1001" s="35">
        <f>BA997*'Inputs'!$E$16/'Inputs'!$E$28</f>
        <v>0.0</v>
      </c>
      <c r="BB1001" s="35">
        <f>BB997*'Inputs'!$E$16/'Inputs'!$E$28</f>
        <v>0.0</v>
      </c>
      <c r="BC1001" s="35">
        <f>BC997*'Inputs'!$E$16/'Inputs'!$E$28</f>
        <v>0.0</v>
      </c>
      <c r="BD1001" s="35">
        <f>BD997*'Inputs'!$E$16/'Inputs'!$E$28</f>
        <v>0.0</v>
      </c>
      <c r="BE1001" s="35">
        <f>BE997*'Inputs'!$E$16/'Inputs'!$E$28</f>
        <v>0.0</v>
      </c>
      <c r="BF1001" s="35">
        <f>BF997*'Inputs'!$E$16/'Inputs'!$E$28</f>
        <v>0.0</v>
      </c>
      <c r="BG1001" s="35">
        <f>BG997*'Inputs'!$E$16/'Inputs'!$E$28</f>
        <v>0.0</v>
      </c>
      <c r="BH1001" s="35">
        <f>BH997*'Inputs'!$E$16/'Inputs'!$E$28</f>
        <v>0.0</v>
      </c>
      <c r="BI1001" s="35">
        <f>BI997*'Inputs'!$E$16/'Inputs'!$E$28</f>
        <v>0.0</v>
      </c>
      <c r="BJ1001" s="35">
        <f>BJ997*'Inputs'!$E$16/'Inputs'!$E$28</f>
        <v>0.0</v>
      </c>
      <c r="BK1001" s="35">
        <f>BK997*'Inputs'!$E$16/'Inputs'!$E$28</f>
        <v>0.0</v>
      </c>
      <c r="BL1001" s="35">
        <f>BL997*'Inputs'!$E$16/'Inputs'!$E$28</f>
        <v>0.0</v>
      </c>
      <c r="BM1001" s="35">
        <f>BM997*'Inputs'!$E$16/'Inputs'!$E$28</f>
        <v>0.0</v>
      </c>
      <c r="BN1001" s="35">
        <f>BN997*'Inputs'!$E$16/'Inputs'!$E$28</f>
        <v>0.0</v>
      </c>
      <c r="BO1001" s="35">
        <f>BO997*'Inputs'!$E$16/'Inputs'!$E$28</f>
        <v>0.0</v>
      </c>
    </row>
    <row r="1002" ht="28" customHeight="1">
      <c r="A1002" s="2" t="str">
        <v>SLOT50.U1</v>
      </c>
      <c r="B1002" s="6" t="str">
        <v>SLOT50 U1 sick-pay levy</v>
      </c>
      <c r="C1002" s="2" t="str">
        <v>EUR</v>
      </c>
      <c r="D1002" s="2" t="str">
        <v>SUM</v>
      </c>
      <c r="E1002" s="36">
        <f>SUM(H1002:BO1002)</f>
        <v>0.0</v>
      </c>
      <c r="F1002" s="6" t="str">
        <v>Spare row; inactive until a hire and an exit month are entered on People_Inputs</v>
      </c>
      <c r="G1002" s="2"/>
      <c r="H1002" s="35">
        <f>H996*'Inputs'!$E$17*IF('Summary'!H13&lt;='Inputs'!$E$27,1,0)</f>
        <v>0.0</v>
      </c>
      <c r="I1002" s="35">
        <f>I996*'Inputs'!$E$17*IF('Summary'!I13&lt;='Inputs'!$E$27,1,0)</f>
        <v>0.0</v>
      </c>
      <c r="J1002" s="35">
        <f>J996*'Inputs'!$E$17*IF('Summary'!J13&lt;='Inputs'!$E$27,1,0)</f>
        <v>0.0</v>
      </c>
      <c r="K1002" s="35">
        <f>K996*'Inputs'!$E$17*IF('Summary'!K13&lt;='Inputs'!$E$27,1,0)</f>
        <v>0.0</v>
      </c>
      <c r="L1002" s="35">
        <f>L996*'Inputs'!$E$17*IF('Summary'!L13&lt;='Inputs'!$E$27,1,0)</f>
        <v>0.0</v>
      </c>
      <c r="M1002" s="35">
        <f>M996*'Inputs'!$E$17*IF('Summary'!M13&lt;='Inputs'!$E$27,1,0)</f>
        <v>0.0</v>
      </c>
      <c r="N1002" s="35">
        <f>N996*'Inputs'!$E$17*IF('Summary'!N13&lt;='Inputs'!$E$27,1,0)</f>
        <v>0.0</v>
      </c>
      <c r="O1002" s="35">
        <f>O996*'Inputs'!$E$17*IF('Summary'!O13&lt;='Inputs'!$E$27,1,0)</f>
        <v>0.0</v>
      </c>
      <c r="P1002" s="35">
        <f>P996*'Inputs'!$E$17*IF('Summary'!P13&lt;='Inputs'!$E$27,1,0)</f>
        <v>0.0</v>
      </c>
      <c r="Q1002" s="35">
        <f>Q996*'Inputs'!$E$17*IF('Summary'!Q13&lt;='Inputs'!$E$27,1,0)</f>
        <v>0.0</v>
      </c>
      <c r="R1002" s="35">
        <f>R996*'Inputs'!$E$17*IF('Summary'!R13&lt;='Inputs'!$E$27,1,0)</f>
        <v>0.0</v>
      </c>
      <c r="S1002" s="35">
        <f>S996*'Inputs'!$E$17*IF('Summary'!S13&lt;='Inputs'!$E$27,1,0)</f>
        <v>0.0</v>
      </c>
      <c r="T1002" s="35">
        <f>T996*'Inputs'!$E$17*IF('Summary'!T13&lt;='Inputs'!$E$27,1,0)</f>
        <v>0.0</v>
      </c>
      <c r="U1002" s="35">
        <f>U996*'Inputs'!$E$17*IF('Summary'!U13&lt;='Inputs'!$E$27,1,0)</f>
        <v>0.0</v>
      </c>
      <c r="V1002" s="35">
        <f>V996*'Inputs'!$E$17*IF('Summary'!V13&lt;='Inputs'!$E$27,1,0)</f>
        <v>0.0</v>
      </c>
      <c r="W1002" s="35">
        <f>W996*'Inputs'!$E$17*IF('Summary'!W13&lt;='Inputs'!$E$27,1,0)</f>
        <v>0.0</v>
      </c>
      <c r="X1002" s="35">
        <f>X996*'Inputs'!$E$17*IF('Summary'!X13&lt;='Inputs'!$E$27,1,0)</f>
        <v>0.0</v>
      </c>
      <c r="Y1002" s="35">
        <f>Y996*'Inputs'!$E$17*IF('Summary'!Y13&lt;='Inputs'!$E$27,1,0)</f>
        <v>0.0</v>
      </c>
      <c r="Z1002" s="35">
        <f>Z996*'Inputs'!$E$17*IF('Summary'!Z13&lt;='Inputs'!$E$27,1,0)</f>
        <v>0.0</v>
      </c>
      <c r="AA1002" s="35">
        <f>AA996*'Inputs'!$E$17*IF('Summary'!AA13&lt;='Inputs'!$E$27,1,0)</f>
        <v>0.0</v>
      </c>
      <c r="AB1002" s="35">
        <f>AB996*'Inputs'!$E$17*IF('Summary'!AB13&lt;='Inputs'!$E$27,1,0)</f>
        <v>0.0</v>
      </c>
      <c r="AC1002" s="35">
        <f>AC996*'Inputs'!$E$17*IF('Summary'!AC13&lt;='Inputs'!$E$27,1,0)</f>
        <v>0.0</v>
      </c>
      <c r="AD1002" s="35">
        <f>AD996*'Inputs'!$E$17*IF('Summary'!AD13&lt;='Inputs'!$E$27,1,0)</f>
        <v>0.0</v>
      </c>
      <c r="AE1002" s="35">
        <f>AE996*'Inputs'!$E$17*IF('Summary'!AE13&lt;='Inputs'!$E$27,1,0)</f>
        <v>0.0</v>
      </c>
      <c r="AF1002" s="35">
        <f>AF996*'Inputs'!$E$17*IF('Summary'!AF13&lt;='Inputs'!$E$27,1,0)</f>
        <v>0.0</v>
      </c>
      <c r="AG1002" s="35">
        <f>AG996*'Inputs'!$E$17*IF('Summary'!AG13&lt;='Inputs'!$E$27,1,0)</f>
        <v>0.0</v>
      </c>
      <c r="AH1002" s="35">
        <f>AH996*'Inputs'!$E$17*IF('Summary'!AH13&lt;='Inputs'!$E$27,1,0)</f>
        <v>0.0</v>
      </c>
      <c r="AI1002" s="35">
        <f>AI996*'Inputs'!$E$17*IF('Summary'!AI13&lt;='Inputs'!$E$27,1,0)</f>
        <v>0.0</v>
      </c>
      <c r="AJ1002" s="35">
        <f>AJ996*'Inputs'!$E$17*IF('Summary'!AJ13&lt;='Inputs'!$E$27,1,0)</f>
        <v>0.0</v>
      </c>
      <c r="AK1002" s="35">
        <f>AK996*'Inputs'!$E$17*IF('Summary'!AK13&lt;='Inputs'!$E$27,1,0)</f>
        <v>0.0</v>
      </c>
      <c r="AL1002" s="35">
        <f>AL996*'Inputs'!$E$17*IF('Summary'!AL13&lt;='Inputs'!$E$27,1,0)</f>
        <v>0.0</v>
      </c>
      <c r="AM1002" s="35">
        <f>AM996*'Inputs'!$E$17*IF('Summary'!AM13&lt;='Inputs'!$E$27,1,0)</f>
        <v>0.0</v>
      </c>
      <c r="AN1002" s="35">
        <f>AN996*'Inputs'!$E$17*IF('Summary'!AN13&lt;='Inputs'!$E$27,1,0)</f>
        <v>0.0</v>
      </c>
      <c r="AO1002" s="35">
        <f>AO996*'Inputs'!$E$17*IF('Summary'!AO13&lt;='Inputs'!$E$27,1,0)</f>
        <v>0.0</v>
      </c>
      <c r="AP1002" s="35">
        <f>AP996*'Inputs'!$E$17*IF('Summary'!AP13&lt;='Inputs'!$E$27,1,0)</f>
        <v>0.0</v>
      </c>
      <c r="AQ1002" s="35">
        <f>AQ996*'Inputs'!$E$17*IF('Summary'!AQ13&lt;='Inputs'!$E$27,1,0)</f>
        <v>0.0</v>
      </c>
      <c r="AR1002" s="35">
        <f>AR996*'Inputs'!$E$17*IF('Summary'!AR13&lt;='Inputs'!$E$27,1,0)</f>
        <v>0.0</v>
      </c>
      <c r="AS1002" s="35">
        <f>AS996*'Inputs'!$E$17*IF('Summary'!AS13&lt;='Inputs'!$E$27,1,0)</f>
        <v>0.0</v>
      </c>
      <c r="AT1002" s="35">
        <f>AT996*'Inputs'!$E$17*IF('Summary'!AT13&lt;='Inputs'!$E$27,1,0)</f>
        <v>0.0</v>
      </c>
      <c r="AU1002" s="35">
        <f>AU996*'Inputs'!$E$17*IF('Summary'!AU13&lt;='Inputs'!$E$27,1,0)</f>
        <v>0.0</v>
      </c>
      <c r="AV1002" s="35">
        <f>AV996*'Inputs'!$E$17*IF('Summary'!AV13&lt;='Inputs'!$E$27,1,0)</f>
        <v>0.0</v>
      </c>
      <c r="AW1002" s="35">
        <f>AW996*'Inputs'!$E$17*IF('Summary'!AW13&lt;='Inputs'!$E$27,1,0)</f>
        <v>0.0</v>
      </c>
      <c r="AX1002" s="35">
        <f>AX996*'Inputs'!$E$17*IF('Summary'!AX13&lt;='Inputs'!$E$27,1,0)</f>
        <v>0.0</v>
      </c>
      <c r="AY1002" s="35">
        <f>AY996*'Inputs'!$E$17*IF('Summary'!AY13&lt;='Inputs'!$E$27,1,0)</f>
        <v>0.0</v>
      </c>
      <c r="AZ1002" s="35">
        <f>AZ996*'Inputs'!$E$17*IF('Summary'!AZ13&lt;='Inputs'!$E$27,1,0)</f>
        <v>0.0</v>
      </c>
      <c r="BA1002" s="35">
        <f>BA996*'Inputs'!$E$17*IF('Summary'!BA13&lt;='Inputs'!$E$27,1,0)</f>
        <v>0.0</v>
      </c>
      <c r="BB1002" s="35">
        <f>BB996*'Inputs'!$E$17*IF('Summary'!BB13&lt;='Inputs'!$E$27,1,0)</f>
        <v>0.0</v>
      </c>
      <c r="BC1002" s="35">
        <f>BC996*'Inputs'!$E$17*IF('Summary'!BC13&lt;='Inputs'!$E$27,1,0)</f>
        <v>0.0</v>
      </c>
      <c r="BD1002" s="35">
        <f>BD996*'Inputs'!$E$17*IF('Summary'!BD13&lt;='Inputs'!$E$27,1,0)</f>
        <v>0.0</v>
      </c>
      <c r="BE1002" s="35">
        <f>BE996*'Inputs'!$E$17*IF('Summary'!BE13&lt;='Inputs'!$E$27,1,0)</f>
        <v>0.0</v>
      </c>
      <c r="BF1002" s="35">
        <f>BF996*'Inputs'!$E$17*IF('Summary'!BF13&lt;='Inputs'!$E$27,1,0)</f>
        <v>0.0</v>
      </c>
      <c r="BG1002" s="35">
        <f>BG996*'Inputs'!$E$17*IF('Summary'!BG13&lt;='Inputs'!$E$27,1,0)</f>
        <v>0.0</v>
      </c>
      <c r="BH1002" s="35">
        <f>BH996*'Inputs'!$E$17*IF('Summary'!BH13&lt;='Inputs'!$E$27,1,0)</f>
        <v>0.0</v>
      </c>
      <c r="BI1002" s="35">
        <f>BI996*'Inputs'!$E$17*IF('Summary'!BI13&lt;='Inputs'!$E$27,1,0)</f>
        <v>0.0</v>
      </c>
      <c r="BJ1002" s="35">
        <f>BJ996*'Inputs'!$E$17*IF('Summary'!BJ13&lt;='Inputs'!$E$27,1,0)</f>
        <v>0.0</v>
      </c>
      <c r="BK1002" s="35">
        <f>BK996*'Inputs'!$E$17*IF('Summary'!BK13&lt;='Inputs'!$E$27,1,0)</f>
        <v>0.0</v>
      </c>
      <c r="BL1002" s="35">
        <f>BL996*'Inputs'!$E$17*IF('Summary'!BL13&lt;='Inputs'!$E$27,1,0)</f>
        <v>0.0</v>
      </c>
      <c r="BM1002" s="35">
        <f>BM996*'Inputs'!$E$17*IF('Summary'!BM13&lt;='Inputs'!$E$27,1,0)</f>
        <v>0.0</v>
      </c>
      <c r="BN1002" s="35">
        <f>BN996*'Inputs'!$E$17*IF('Summary'!BN13&lt;='Inputs'!$E$27,1,0)</f>
        <v>0.0</v>
      </c>
      <c r="BO1002" s="35">
        <f>BO996*'Inputs'!$E$17*IF('Summary'!BO13&lt;='Inputs'!$E$27,1,0)</f>
        <v>0.0</v>
      </c>
    </row>
    <row r="1003" ht="28" customHeight="1">
      <c r="A1003" s="2" t="str">
        <v>SLOT50.U2</v>
      </c>
      <c r="B1003" s="6" t="str">
        <v>SLOT50 U2 maternity levy</v>
      </c>
      <c r="C1003" s="2" t="str">
        <v>EUR</v>
      </c>
      <c r="D1003" s="2" t="str">
        <v>SUM</v>
      </c>
      <c r="E1003" s="36">
        <f>SUM(H1003:BO1003)</f>
        <v>0.0</v>
      </c>
      <c r="F1003" s="6" t="str">
        <v>Spare row; inactive until a hire and an exit month are entered on People_Inputs</v>
      </c>
      <c r="G1003" s="2"/>
      <c r="H1003" s="35">
        <f>H996*'Inputs'!$E$18</f>
        <v>0.0</v>
      </c>
      <c r="I1003" s="35">
        <f>I996*'Inputs'!$E$18</f>
        <v>0.0</v>
      </c>
      <c r="J1003" s="35">
        <f>J996*'Inputs'!$E$18</f>
        <v>0.0</v>
      </c>
      <c r="K1003" s="35">
        <f>K996*'Inputs'!$E$18</f>
        <v>0.0</v>
      </c>
      <c r="L1003" s="35">
        <f>L996*'Inputs'!$E$18</f>
        <v>0.0</v>
      </c>
      <c r="M1003" s="35">
        <f>M996*'Inputs'!$E$18</f>
        <v>0.0</v>
      </c>
      <c r="N1003" s="35">
        <f>N996*'Inputs'!$E$18</f>
        <v>0.0</v>
      </c>
      <c r="O1003" s="35">
        <f>O996*'Inputs'!$E$18</f>
        <v>0.0</v>
      </c>
      <c r="P1003" s="35">
        <f>P996*'Inputs'!$E$18</f>
        <v>0.0</v>
      </c>
      <c r="Q1003" s="35">
        <f>Q996*'Inputs'!$E$18</f>
        <v>0.0</v>
      </c>
      <c r="R1003" s="35">
        <f>R996*'Inputs'!$E$18</f>
        <v>0.0</v>
      </c>
      <c r="S1003" s="35">
        <f>S996*'Inputs'!$E$18</f>
        <v>0.0</v>
      </c>
      <c r="T1003" s="35">
        <f>T996*'Inputs'!$E$18</f>
        <v>0.0</v>
      </c>
      <c r="U1003" s="35">
        <f>U996*'Inputs'!$E$18</f>
        <v>0.0</v>
      </c>
      <c r="V1003" s="35">
        <f>V996*'Inputs'!$E$18</f>
        <v>0.0</v>
      </c>
      <c r="W1003" s="35">
        <f>W996*'Inputs'!$E$18</f>
        <v>0.0</v>
      </c>
      <c r="X1003" s="35">
        <f>X996*'Inputs'!$E$18</f>
        <v>0.0</v>
      </c>
      <c r="Y1003" s="35">
        <f>Y996*'Inputs'!$E$18</f>
        <v>0.0</v>
      </c>
      <c r="Z1003" s="35">
        <f>Z996*'Inputs'!$E$18</f>
        <v>0.0</v>
      </c>
      <c r="AA1003" s="35">
        <f>AA996*'Inputs'!$E$18</f>
        <v>0.0</v>
      </c>
      <c r="AB1003" s="35">
        <f>AB996*'Inputs'!$E$18</f>
        <v>0.0</v>
      </c>
      <c r="AC1003" s="35">
        <f>AC996*'Inputs'!$E$18</f>
        <v>0.0</v>
      </c>
      <c r="AD1003" s="35">
        <f>AD996*'Inputs'!$E$18</f>
        <v>0.0</v>
      </c>
      <c r="AE1003" s="35">
        <f>AE996*'Inputs'!$E$18</f>
        <v>0.0</v>
      </c>
      <c r="AF1003" s="35">
        <f>AF996*'Inputs'!$E$18</f>
        <v>0.0</v>
      </c>
      <c r="AG1003" s="35">
        <f>AG996*'Inputs'!$E$18</f>
        <v>0.0</v>
      </c>
      <c r="AH1003" s="35">
        <f>AH996*'Inputs'!$E$18</f>
        <v>0.0</v>
      </c>
      <c r="AI1003" s="35">
        <f>AI996*'Inputs'!$E$18</f>
        <v>0.0</v>
      </c>
      <c r="AJ1003" s="35">
        <f>AJ996*'Inputs'!$E$18</f>
        <v>0.0</v>
      </c>
      <c r="AK1003" s="35">
        <f>AK996*'Inputs'!$E$18</f>
        <v>0.0</v>
      </c>
      <c r="AL1003" s="35">
        <f>AL996*'Inputs'!$E$18</f>
        <v>0.0</v>
      </c>
      <c r="AM1003" s="35">
        <f>AM996*'Inputs'!$E$18</f>
        <v>0.0</v>
      </c>
      <c r="AN1003" s="35">
        <f>AN996*'Inputs'!$E$18</f>
        <v>0.0</v>
      </c>
      <c r="AO1003" s="35">
        <f>AO996*'Inputs'!$E$18</f>
        <v>0.0</v>
      </c>
      <c r="AP1003" s="35">
        <f>AP996*'Inputs'!$E$18</f>
        <v>0.0</v>
      </c>
      <c r="AQ1003" s="35">
        <f>AQ996*'Inputs'!$E$18</f>
        <v>0.0</v>
      </c>
      <c r="AR1003" s="35">
        <f>AR996*'Inputs'!$E$18</f>
        <v>0.0</v>
      </c>
      <c r="AS1003" s="35">
        <f>AS996*'Inputs'!$E$18</f>
        <v>0.0</v>
      </c>
      <c r="AT1003" s="35">
        <f>AT996*'Inputs'!$E$18</f>
        <v>0.0</v>
      </c>
      <c r="AU1003" s="35">
        <f>AU996*'Inputs'!$E$18</f>
        <v>0.0</v>
      </c>
      <c r="AV1003" s="35">
        <f>AV996*'Inputs'!$E$18</f>
        <v>0.0</v>
      </c>
      <c r="AW1003" s="35">
        <f>AW996*'Inputs'!$E$18</f>
        <v>0.0</v>
      </c>
      <c r="AX1003" s="35">
        <f>AX996*'Inputs'!$E$18</f>
        <v>0.0</v>
      </c>
      <c r="AY1003" s="35">
        <f>AY996*'Inputs'!$E$18</f>
        <v>0.0</v>
      </c>
      <c r="AZ1003" s="35">
        <f>AZ996*'Inputs'!$E$18</f>
        <v>0.0</v>
      </c>
      <c r="BA1003" s="35">
        <f>BA996*'Inputs'!$E$18</f>
        <v>0.0</v>
      </c>
      <c r="BB1003" s="35">
        <f>BB996*'Inputs'!$E$18</f>
        <v>0.0</v>
      </c>
      <c r="BC1003" s="35">
        <f>BC996*'Inputs'!$E$18</f>
        <v>0.0</v>
      </c>
      <c r="BD1003" s="35">
        <f>BD996*'Inputs'!$E$18</f>
        <v>0.0</v>
      </c>
      <c r="BE1003" s="35">
        <f>BE996*'Inputs'!$E$18</f>
        <v>0.0</v>
      </c>
      <c r="BF1003" s="35">
        <f>BF996*'Inputs'!$E$18</f>
        <v>0.0</v>
      </c>
      <c r="BG1003" s="35">
        <f>BG996*'Inputs'!$E$18</f>
        <v>0.0</v>
      </c>
      <c r="BH1003" s="35">
        <f>BH996*'Inputs'!$E$18</f>
        <v>0.0</v>
      </c>
      <c r="BI1003" s="35">
        <f>BI996*'Inputs'!$E$18</f>
        <v>0.0</v>
      </c>
      <c r="BJ1003" s="35">
        <f>BJ996*'Inputs'!$E$18</f>
        <v>0.0</v>
      </c>
      <c r="BK1003" s="35">
        <f>BK996*'Inputs'!$E$18</f>
        <v>0.0</v>
      </c>
      <c r="BL1003" s="35">
        <f>BL996*'Inputs'!$E$18</f>
        <v>0.0</v>
      </c>
      <c r="BM1003" s="35">
        <f>BM996*'Inputs'!$E$18</f>
        <v>0.0</v>
      </c>
      <c r="BN1003" s="35">
        <f>BN996*'Inputs'!$E$18</f>
        <v>0.0</v>
      </c>
      <c r="BO1003" s="35">
        <f>BO996*'Inputs'!$E$18</f>
        <v>0.0</v>
      </c>
    </row>
    <row r="1004" ht="28" customHeight="1">
      <c r="A1004" s="2" t="str">
        <v>SLOT50.INSOLV</v>
      </c>
      <c r="B1004" s="6" t="str">
        <v>SLOT50 insolvency levy</v>
      </c>
      <c r="C1004" s="2" t="str">
        <v>EUR</v>
      </c>
      <c r="D1004" s="2" t="str">
        <v>SUM</v>
      </c>
      <c r="E1004" s="36">
        <f>SUM(H1004:BO1004)</f>
        <v>0.0</v>
      </c>
      <c r="F1004" s="6" t="str">
        <v>Spare row; inactive until a hire and an exit month are entered on People_Inputs</v>
      </c>
      <c r="G1004" s="2"/>
      <c r="H1004" s="35">
        <f>H996*'Inputs'!$E$19</f>
        <v>0.0</v>
      </c>
      <c r="I1004" s="35">
        <f>I996*'Inputs'!$E$19</f>
        <v>0.0</v>
      </c>
      <c r="J1004" s="35">
        <f>J996*'Inputs'!$E$19</f>
        <v>0.0</v>
      </c>
      <c r="K1004" s="35">
        <f>K996*'Inputs'!$E$19</f>
        <v>0.0</v>
      </c>
      <c r="L1004" s="35">
        <f>L996*'Inputs'!$E$19</f>
        <v>0.0</v>
      </c>
      <c r="M1004" s="35">
        <f>M996*'Inputs'!$E$19</f>
        <v>0.0</v>
      </c>
      <c r="N1004" s="35">
        <f>N996*'Inputs'!$E$19</f>
        <v>0.0</v>
      </c>
      <c r="O1004" s="35">
        <f>O996*'Inputs'!$E$19</f>
        <v>0.0</v>
      </c>
      <c r="P1004" s="35">
        <f>P996*'Inputs'!$E$19</f>
        <v>0.0</v>
      </c>
      <c r="Q1004" s="35">
        <f>Q996*'Inputs'!$E$19</f>
        <v>0.0</v>
      </c>
      <c r="R1004" s="35">
        <f>R996*'Inputs'!$E$19</f>
        <v>0.0</v>
      </c>
      <c r="S1004" s="35">
        <f>S996*'Inputs'!$E$19</f>
        <v>0.0</v>
      </c>
      <c r="T1004" s="35">
        <f>T996*'Inputs'!$E$19</f>
        <v>0.0</v>
      </c>
      <c r="U1004" s="35">
        <f>U996*'Inputs'!$E$19</f>
        <v>0.0</v>
      </c>
      <c r="V1004" s="35">
        <f>V996*'Inputs'!$E$19</f>
        <v>0.0</v>
      </c>
      <c r="W1004" s="35">
        <f>W996*'Inputs'!$E$19</f>
        <v>0.0</v>
      </c>
      <c r="X1004" s="35">
        <f>X996*'Inputs'!$E$19</f>
        <v>0.0</v>
      </c>
      <c r="Y1004" s="35">
        <f>Y996*'Inputs'!$E$19</f>
        <v>0.0</v>
      </c>
      <c r="Z1004" s="35">
        <f>Z996*'Inputs'!$E$19</f>
        <v>0.0</v>
      </c>
      <c r="AA1004" s="35">
        <f>AA996*'Inputs'!$E$19</f>
        <v>0.0</v>
      </c>
      <c r="AB1004" s="35">
        <f>AB996*'Inputs'!$E$19</f>
        <v>0.0</v>
      </c>
      <c r="AC1004" s="35">
        <f>AC996*'Inputs'!$E$19</f>
        <v>0.0</v>
      </c>
      <c r="AD1004" s="35">
        <f>AD996*'Inputs'!$E$19</f>
        <v>0.0</v>
      </c>
      <c r="AE1004" s="35">
        <f>AE996*'Inputs'!$E$19</f>
        <v>0.0</v>
      </c>
      <c r="AF1004" s="35">
        <f>AF996*'Inputs'!$E$19</f>
        <v>0.0</v>
      </c>
      <c r="AG1004" s="35">
        <f>AG996*'Inputs'!$E$19</f>
        <v>0.0</v>
      </c>
      <c r="AH1004" s="35">
        <f>AH996*'Inputs'!$E$19</f>
        <v>0.0</v>
      </c>
      <c r="AI1004" s="35">
        <f>AI996*'Inputs'!$E$19</f>
        <v>0.0</v>
      </c>
      <c r="AJ1004" s="35">
        <f>AJ996*'Inputs'!$E$19</f>
        <v>0.0</v>
      </c>
      <c r="AK1004" s="35">
        <f>AK996*'Inputs'!$E$19</f>
        <v>0.0</v>
      </c>
      <c r="AL1004" s="35">
        <f>AL996*'Inputs'!$E$19</f>
        <v>0.0</v>
      </c>
      <c r="AM1004" s="35">
        <f>AM996*'Inputs'!$E$19</f>
        <v>0.0</v>
      </c>
      <c r="AN1004" s="35">
        <f>AN996*'Inputs'!$E$19</f>
        <v>0.0</v>
      </c>
      <c r="AO1004" s="35">
        <f>AO996*'Inputs'!$E$19</f>
        <v>0.0</v>
      </c>
      <c r="AP1004" s="35">
        <f>AP996*'Inputs'!$E$19</f>
        <v>0.0</v>
      </c>
      <c r="AQ1004" s="35">
        <f>AQ996*'Inputs'!$E$19</f>
        <v>0.0</v>
      </c>
      <c r="AR1004" s="35">
        <f>AR996*'Inputs'!$E$19</f>
        <v>0.0</v>
      </c>
      <c r="AS1004" s="35">
        <f>AS996*'Inputs'!$E$19</f>
        <v>0.0</v>
      </c>
      <c r="AT1004" s="35">
        <f>AT996*'Inputs'!$E$19</f>
        <v>0.0</v>
      </c>
      <c r="AU1004" s="35">
        <f>AU996*'Inputs'!$E$19</f>
        <v>0.0</v>
      </c>
      <c r="AV1004" s="35">
        <f>AV996*'Inputs'!$E$19</f>
        <v>0.0</v>
      </c>
      <c r="AW1004" s="35">
        <f>AW996*'Inputs'!$E$19</f>
        <v>0.0</v>
      </c>
      <c r="AX1004" s="35">
        <f>AX996*'Inputs'!$E$19</f>
        <v>0.0</v>
      </c>
      <c r="AY1004" s="35">
        <f>AY996*'Inputs'!$E$19</f>
        <v>0.0</v>
      </c>
      <c r="AZ1004" s="35">
        <f>AZ996*'Inputs'!$E$19</f>
        <v>0.0</v>
      </c>
      <c r="BA1004" s="35">
        <f>BA996*'Inputs'!$E$19</f>
        <v>0.0</v>
      </c>
      <c r="BB1004" s="35">
        <f>BB996*'Inputs'!$E$19</f>
        <v>0.0</v>
      </c>
      <c r="BC1004" s="35">
        <f>BC996*'Inputs'!$E$19</f>
        <v>0.0</v>
      </c>
      <c r="BD1004" s="35">
        <f>BD996*'Inputs'!$E$19</f>
        <v>0.0</v>
      </c>
      <c r="BE1004" s="35">
        <f>BE996*'Inputs'!$E$19</f>
        <v>0.0</v>
      </c>
      <c r="BF1004" s="35">
        <f>BF996*'Inputs'!$E$19</f>
        <v>0.0</v>
      </c>
      <c r="BG1004" s="35">
        <f>BG996*'Inputs'!$E$19</f>
        <v>0.0</v>
      </c>
      <c r="BH1004" s="35">
        <f>BH996*'Inputs'!$E$19</f>
        <v>0.0</v>
      </c>
      <c r="BI1004" s="35">
        <f>BI996*'Inputs'!$E$19</f>
        <v>0.0</v>
      </c>
      <c r="BJ1004" s="35">
        <f>BJ996*'Inputs'!$E$19</f>
        <v>0.0</v>
      </c>
      <c r="BK1004" s="35">
        <f>BK996*'Inputs'!$E$19</f>
        <v>0.0</v>
      </c>
      <c r="BL1004" s="35">
        <f>BL996*'Inputs'!$E$19</f>
        <v>0.0</v>
      </c>
      <c r="BM1004" s="35">
        <f>BM996*'Inputs'!$E$19</f>
        <v>0.0</v>
      </c>
      <c r="BN1004" s="35">
        <f>BN996*'Inputs'!$E$19</f>
        <v>0.0</v>
      </c>
      <c r="BO1004" s="35">
        <f>BO996*'Inputs'!$E$19</f>
        <v>0.0</v>
      </c>
    </row>
    <row r="1005" ht="28" customHeight="1">
      <c r="A1005" s="2" t="str">
        <v>SLOT50.BG</v>
      </c>
      <c r="B1005" s="6" t="str">
        <v>SLOT50 accident insurance (BG)</v>
      </c>
      <c r="C1005" s="2" t="str">
        <v>EUR</v>
      </c>
      <c r="D1005" s="2" t="str">
        <v>SUM</v>
      </c>
      <c r="E1005" s="36">
        <f>SUM(H1005:BO1005)</f>
        <v>0.0</v>
      </c>
      <c r="F1005" s="6" t="str">
        <v>Spare row; inactive until a hire and an exit month are entered on People_Inputs</v>
      </c>
      <c r="G1005" s="2"/>
      <c r="H1005" s="35">
        <f>H995*H993*'Inputs'!$E$20</f>
        <v>0.0</v>
      </c>
      <c r="I1005" s="35">
        <f>I995*I993*'Inputs'!$E$20</f>
        <v>0.0</v>
      </c>
      <c r="J1005" s="35">
        <f>J995*J993*'Inputs'!$E$20</f>
        <v>0.0</v>
      </c>
      <c r="K1005" s="35">
        <f>K995*K993*'Inputs'!$E$20</f>
        <v>0.0</v>
      </c>
      <c r="L1005" s="35">
        <f>L995*L993*'Inputs'!$E$20</f>
        <v>0.0</v>
      </c>
      <c r="M1005" s="35">
        <f>M995*M993*'Inputs'!$E$20</f>
        <v>0.0</v>
      </c>
      <c r="N1005" s="35">
        <f>N995*N993*'Inputs'!$E$20</f>
        <v>0.0</v>
      </c>
      <c r="O1005" s="35">
        <f>O995*O993*'Inputs'!$E$20</f>
        <v>0.0</v>
      </c>
      <c r="P1005" s="35">
        <f>P995*P993*'Inputs'!$E$20</f>
        <v>0.0</v>
      </c>
      <c r="Q1005" s="35">
        <f>Q995*Q993*'Inputs'!$E$20</f>
        <v>0.0</v>
      </c>
      <c r="R1005" s="35">
        <f>R995*R993*'Inputs'!$E$20</f>
        <v>0.0</v>
      </c>
      <c r="S1005" s="35">
        <f>S995*S993*'Inputs'!$E$20</f>
        <v>0.0</v>
      </c>
      <c r="T1005" s="35">
        <f>T995*T993*'Inputs'!$E$20</f>
        <v>0.0</v>
      </c>
      <c r="U1005" s="35">
        <f>U995*U993*'Inputs'!$E$20</f>
        <v>0.0</v>
      </c>
      <c r="V1005" s="35">
        <f>V995*V993*'Inputs'!$E$20</f>
        <v>0.0</v>
      </c>
      <c r="W1005" s="35">
        <f>W995*W993*'Inputs'!$E$20</f>
        <v>0.0</v>
      </c>
      <c r="X1005" s="35">
        <f>X995*X993*'Inputs'!$E$20</f>
        <v>0.0</v>
      </c>
      <c r="Y1005" s="35">
        <f>Y995*Y993*'Inputs'!$E$20</f>
        <v>0.0</v>
      </c>
      <c r="Z1005" s="35">
        <f>Z995*Z993*'Inputs'!$E$20</f>
        <v>0.0</v>
      </c>
      <c r="AA1005" s="35">
        <f>AA995*AA993*'Inputs'!$E$20</f>
        <v>0.0</v>
      </c>
      <c r="AB1005" s="35">
        <f>AB995*AB993*'Inputs'!$E$20</f>
        <v>0.0</v>
      </c>
      <c r="AC1005" s="35">
        <f>AC995*AC993*'Inputs'!$E$20</f>
        <v>0.0</v>
      </c>
      <c r="AD1005" s="35">
        <f>AD995*AD993*'Inputs'!$E$20</f>
        <v>0.0</v>
      </c>
      <c r="AE1005" s="35">
        <f>AE995*AE993*'Inputs'!$E$20</f>
        <v>0.0</v>
      </c>
      <c r="AF1005" s="35">
        <f>AF995*AF993*'Inputs'!$E$20</f>
        <v>0.0</v>
      </c>
      <c r="AG1005" s="35">
        <f>AG995*AG993*'Inputs'!$E$20</f>
        <v>0.0</v>
      </c>
      <c r="AH1005" s="35">
        <f>AH995*AH993*'Inputs'!$E$20</f>
        <v>0.0</v>
      </c>
      <c r="AI1005" s="35">
        <f>AI995*AI993*'Inputs'!$E$20</f>
        <v>0.0</v>
      </c>
      <c r="AJ1005" s="35">
        <f>AJ995*AJ993*'Inputs'!$E$20</f>
        <v>0.0</v>
      </c>
      <c r="AK1005" s="35">
        <f>AK995*AK993*'Inputs'!$E$20</f>
        <v>0.0</v>
      </c>
      <c r="AL1005" s="35">
        <f>AL995*AL993*'Inputs'!$E$20</f>
        <v>0.0</v>
      </c>
      <c r="AM1005" s="35">
        <f>AM995*AM993*'Inputs'!$E$20</f>
        <v>0.0</v>
      </c>
      <c r="AN1005" s="35">
        <f>AN995*AN993*'Inputs'!$E$20</f>
        <v>0.0</v>
      </c>
      <c r="AO1005" s="35">
        <f>AO995*AO993*'Inputs'!$E$20</f>
        <v>0.0</v>
      </c>
      <c r="AP1005" s="35">
        <f>AP995*AP993*'Inputs'!$E$20</f>
        <v>0.0</v>
      </c>
      <c r="AQ1005" s="35">
        <f>AQ995*AQ993*'Inputs'!$E$20</f>
        <v>0.0</v>
      </c>
      <c r="AR1005" s="35">
        <f>AR995*AR993*'Inputs'!$E$20</f>
        <v>0.0</v>
      </c>
      <c r="AS1005" s="35">
        <f>AS995*AS993*'Inputs'!$E$20</f>
        <v>0.0</v>
      </c>
      <c r="AT1005" s="35">
        <f>AT995*AT993*'Inputs'!$E$20</f>
        <v>0.0</v>
      </c>
      <c r="AU1005" s="35">
        <f>AU995*AU993*'Inputs'!$E$20</f>
        <v>0.0</v>
      </c>
      <c r="AV1005" s="35">
        <f>AV995*AV993*'Inputs'!$E$20</f>
        <v>0.0</v>
      </c>
      <c r="AW1005" s="35">
        <f>AW995*AW993*'Inputs'!$E$20</f>
        <v>0.0</v>
      </c>
      <c r="AX1005" s="35">
        <f>AX995*AX993*'Inputs'!$E$20</f>
        <v>0.0</v>
      </c>
      <c r="AY1005" s="35">
        <f>AY995*AY993*'Inputs'!$E$20</f>
        <v>0.0</v>
      </c>
      <c r="AZ1005" s="35">
        <f>AZ995*AZ993*'Inputs'!$E$20</f>
        <v>0.0</v>
      </c>
      <c r="BA1005" s="35">
        <f>BA995*BA993*'Inputs'!$E$20</f>
        <v>0.0</v>
      </c>
      <c r="BB1005" s="35">
        <f>BB995*BB993*'Inputs'!$E$20</f>
        <v>0.0</v>
      </c>
      <c r="BC1005" s="35">
        <f>BC995*BC993*'Inputs'!$E$20</f>
        <v>0.0</v>
      </c>
      <c r="BD1005" s="35">
        <f>BD995*BD993*'Inputs'!$E$20</f>
        <v>0.0</v>
      </c>
      <c r="BE1005" s="35">
        <f>BE995*BE993*'Inputs'!$E$20</f>
        <v>0.0</v>
      </c>
      <c r="BF1005" s="35">
        <f>BF995*BF993*'Inputs'!$E$20</f>
        <v>0.0</v>
      </c>
      <c r="BG1005" s="35">
        <f>BG995*BG993*'Inputs'!$E$20</f>
        <v>0.0</v>
      </c>
      <c r="BH1005" s="35">
        <f>BH995*BH993*'Inputs'!$E$20</f>
        <v>0.0</v>
      </c>
      <c r="BI1005" s="35">
        <f>BI995*BI993*'Inputs'!$E$20</f>
        <v>0.0</v>
      </c>
      <c r="BJ1005" s="35">
        <f>BJ995*BJ993*'Inputs'!$E$20</f>
        <v>0.0</v>
      </c>
      <c r="BK1005" s="35">
        <f>BK995*BK993*'Inputs'!$E$20</f>
        <v>0.0</v>
      </c>
      <c r="BL1005" s="35">
        <f>BL995*BL993*'Inputs'!$E$20</f>
        <v>0.0</v>
      </c>
      <c r="BM1005" s="35">
        <f>BM995*BM993*'Inputs'!$E$20</f>
        <v>0.0</v>
      </c>
      <c r="BN1005" s="35">
        <f>BN995*BN993*'Inputs'!$E$20</f>
        <v>0.0</v>
      </c>
      <c r="BO1005" s="35">
        <f>BO995*BO993*'Inputs'!$E$20</f>
        <v>0.0</v>
      </c>
    </row>
    <row r="1006" ht="28" customHeight="1">
      <c r="A1006" s="2" t="str">
        <v>SLOT50.TOTAL</v>
      </c>
      <c r="B1006" s="6" t="str">
        <v>SLOT50 payroll cost (salary plus employer contributions)</v>
      </c>
      <c r="C1006" s="2" t="str">
        <v>EUR</v>
      </c>
      <c r="D1006" s="2" t="str">
        <v>SUM</v>
      </c>
      <c r="E1006" s="36">
        <f>SUM(H1006:BO1006)</f>
        <v>0.0</v>
      </c>
      <c r="F1006" s="6" t="str">
        <v>Spare row; inactive until a hire and an exit month are entered on People_Inputs</v>
      </c>
      <c r="G1006" s="2"/>
      <c r="H1006" s="36">
        <f>SUM(H995,H998,H999,H1000,H1001,H1002,H1003,H1004,H1005)</f>
        <v>0.0</v>
      </c>
      <c r="I1006" s="36">
        <f>SUM(I995,I998,I999,I1000,I1001,I1002,I1003,I1004,I1005)</f>
        <v>0.0</v>
      </c>
      <c r="J1006" s="36">
        <f>SUM(J995,J998,J999,J1000,J1001,J1002,J1003,J1004,J1005)</f>
        <v>0.0</v>
      </c>
      <c r="K1006" s="36">
        <f>SUM(K995,K998,K999,K1000,K1001,K1002,K1003,K1004,K1005)</f>
        <v>0.0</v>
      </c>
      <c r="L1006" s="36">
        <f>SUM(L995,L998,L999,L1000,L1001,L1002,L1003,L1004,L1005)</f>
        <v>0.0</v>
      </c>
      <c r="M1006" s="36">
        <f>SUM(M995,M998,M999,M1000,M1001,M1002,M1003,M1004,M1005)</f>
        <v>0.0</v>
      </c>
      <c r="N1006" s="36">
        <f>SUM(N995,N998,N999,N1000,N1001,N1002,N1003,N1004,N1005)</f>
        <v>0.0</v>
      </c>
      <c r="O1006" s="36">
        <f>SUM(O995,O998,O999,O1000,O1001,O1002,O1003,O1004,O1005)</f>
        <v>0.0</v>
      </c>
      <c r="P1006" s="36">
        <f>SUM(P995,P998,P999,P1000,P1001,P1002,P1003,P1004,P1005)</f>
        <v>0.0</v>
      </c>
      <c r="Q1006" s="36">
        <f>SUM(Q995,Q998,Q999,Q1000,Q1001,Q1002,Q1003,Q1004,Q1005)</f>
        <v>0.0</v>
      </c>
      <c r="R1006" s="36">
        <f>SUM(R995,R998,R999,R1000,R1001,R1002,R1003,R1004,R1005)</f>
        <v>0.0</v>
      </c>
      <c r="S1006" s="36">
        <f>SUM(S995,S998,S999,S1000,S1001,S1002,S1003,S1004,S1005)</f>
        <v>0.0</v>
      </c>
      <c r="T1006" s="36">
        <f>SUM(T995,T998,T999,T1000,T1001,T1002,T1003,T1004,T1005)</f>
        <v>0.0</v>
      </c>
      <c r="U1006" s="36">
        <f>SUM(U995,U998,U999,U1000,U1001,U1002,U1003,U1004,U1005)</f>
        <v>0.0</v>
      </c>
      <c r="V1006" s="36">
        <f>SUM(V995,V998,V999,V1000,V1001,V1002,V1003,V1004,V1005)</f>
        <v>0.0</v>
      </c>
      <c r="W1006" s="36">
        <f>SUM(W995,W998,W999,W1000,W1001,W1002,W1003,W1004,W1005)</f>
        <v>0.0</v>
      </c>
      <c r="X1006" s="36">
        <f>SUM(X995,X998,X999,X1000,X1001,X1002,X1003,X1004,X1005)</f>
        <v>0.0</v>
      </c>
      <c r="Y1006" s="36">
        <f>SUM(Y995,Y998,Y999,Y1000,Y1001,Y1002,Y1003,Y1004,Y1005)</f>
        <v>0.0</v>
      </c>
      <c r="Z1006" s="36">
        <f>SUM(Z995,Z998,Z999,Z1000,Z1001,Z1002,Z1003,Z1004,Z1005)</f>
        <v>0.0</v>
      </c>
      <c r="AA1006" s="36">
        <f>SUM(AA995,AA998,AA999,AA1000,AA1001,AA1002,AA1003,AA1004,AA1005)</f>
        <v>0.0</v>
      </c>
      <c r="AB1006" s="36">
        <f>SUM(AB995,AB998,AB999,AB1000,AB1001,AB1002,AB1003,AB1004,AB1005)</f>
        <v>0.0</v>
      </c>
      <c r="AC1006" s="36">
        <f>SUM(AC995,AC998,AC999,AC1000,AC1001,AC1002,AC1003,AC1004,AC1005)</f>
        <v>0.0</v>
      </c>
      <c r="AD1006" s="36">
        <f>SUM(AD995,AD998,AD999,AD1000,AD1001,AD1002,AD1003,AD1004,AD1005)</f>
        <v>0.0</v>
      </c>
      <c r="AE1006" s="36">
        <f>SUM(AE995,AE998,AE999,AE1000,AE1001,AE1002,AE1003,AE1004,AE1005)</f>
        <v>0.0</v>
      </c>
      <c r="AF1006" s="36">
        <f>SUM(AF995,AF998,AF999,AF1000,AF1001,AF1002,AF1003,AF1004,AF1005)</f>
        <v>0.0</v>
      </c>
      <c r="AG1006" s="36">
        <f>SUM(AG995,AG998,AG999,AG1000,AG1001,AG1002,AG1003,AG1004,AG1005)</f>
        <v>0.0</v>
      </c>
      <c r="AH1006" s="36">
        <f>SUM(AH995,AH998,AH999,AH1000,AH1001,AH1002,AH1003,AH1004,AH1005)</f>
        <v>0.0</v>
      </c>
      <c r="AI1006" s="36">
        <f>SUM(AI995,AI998,AI999,AI1000,AI1001,AI1002,AI1003,AI1004,AI1005)</f>
        <v>0.0</v>
      </c>
      <c r="AJ1006" s="36">
        <f>SUM(AJ995,AJ998,AJ999,AJ1000,AJ1001,AJ1002,AJ1003,AJ1004,AJ1005)</f>
        <v>0.0</v>
      </c>
      <c r="AK1006" s="36">
        <f>SUM(AK995,AK998,AK999,AK1000,AK1001,AK1002,AK1003,AK1004,AK1005)</f>
        <v>0.0</v>
      </c>
      <c r="AL1006" s="36">
        <f>SUM(AL995,AL998,AL999,AL1000,AL1001,AL1002,AL1003,AL1004,AL1005)</f>
        <v>0.0</v>
      </c>
      <c r="AM1006" s="36">
        <f>SUM(AM995,AM998,AM999,AM1000,AM1001,AM1002,AM1003,AM1004,AM1005)</f>
        <v>0.0</v>
      </c>
      <c r="AN1006" s="36">
        <f>SUM(AN995,AN998,AN999,AN1000,AN1001,AN1002,AN1003,AN1004,AN1005)</f>
        <v>0.0</v>
      </c>
      <c r="AO1006" s="36">
        <f>SUM(AO995,AO998,AO999,AO1000,AO1001,AO1002,AO1003,AO1004,AO1005)</f>
        <v>0.0</v>
      </c>
      <c r="AP1006" s="36">
        <f>SUM(AP995,AP998,AP999,AP1000,AP1001,AP1002,AP1003,AP1004,AP1005)</f>
        <v>0.0</v>
      </c>
      <c r="AQ1006" s="36">
        <f>SUM(AQ995,AQ998,AQ999,AQ1000,AQ1001,AQ1002,AQ1003,AQ1004,AQ1005)</f>
        <v>0.0</v>
      </c>
      <c r="AR1006" s="36">
        <f>SUM(AR995,AR998,AR999,AR1000,AR1001,AR1002,AR1003,AR1004,AR1005)</f>
        <v>0.0</v>
      </c>
      <c r="AS1006" s="36">
        <f>SUM(AS995,AS998,AS999,AS1000,AS1001,AS1002,AS1003,AS1004,AS1005)</f>
        <v>0.0</v>
      </c>
      <c r="AT1006" s="36">
        <f>SUM(AT995,AT998,AT999,AT1000,AT1001,AT1002,AT1003,AT1004,AT1005)</f>
        <v>0.0</v>
      </c>
      <c r="AU1006" s="36">
        <f>SUM(AU995,AU998,AU999,AU1000,AU1001,AU1002,AU1003,AU1004,AU1005)</f>
        <v>0.0</v>
      </c>
      <c r="AV1006" s="36">
        <f>SUM(AV995,AV998,AV999,AV1000,AV1001,AV1002,AV1003,AV1004,AV1005)</f>
        <v>0.0</v>
      </c>
      <c r="AW1006" s="36">
        <f>SUM(AW995,AW998,AW999,AW1000,AW1001,AW1002,AW1003,AW1004,AW1005)</f>
        <v>0.0</v>
      </c>
      <c r="AX1006" s="36">
        <f>SUM(AX995,AX998,AX999,AX1000,AX1001,AX1002,AX1003,AX1004,AX1005)</f>
        <v>0.0</v>
      </c>
      <c r="AY1006" s="36">
        <f>SUM(AY995,AY998,AY999,AY1000,AY1001,AY1002,AY1003,AY1004,AY1005)</f>
        <v>0.0</v>
      </c>
      <c r="AZ1006" s="36">
        <f>SUM(AZ995,AZ998,AZ999,AZ1000,AZ1001,AZ1002,AZ1003,AZ1004,AZ1005)</f>
        <v>0.0</v>
      </c>
      <c r="BA1006" s="36">
        <f>SUM(BA995,BA998,BA999,BA1000,BA1001,BA1002,BA1003,BA1004,BA1005)</f>
        <v>0.0</v>
      </c>
      <c r="BB1006" s="36">
        <f>SUM(BB995,BB998,BB999,BB1000,BB1001,BB1002,BB1003,BB1004,BB1005)</f>
        <v>0.0</v>
      </c>
      <c r="BC1006" s="36">
        <f>SUM(BC995,BC998,BC999,BC1000,BC1001,BC1002,BC1003,BC1004,BC1005)</f>
        <v>0.0</v>
      </c>
      <c r="BD1006" s="36">
        <f>SUM(BD995,BD998,BD999,BD1000,BD1001,BD1002,BD1003,BD1004,BD1005)</f>
        <v>0.0</v>
      </c>
      <c r="BE1006" s="36">
        <f>SUM(BE995,BE998,BE999,BE1000,BE1001,BE1002,BE1003,BE1004,BE1005)</f>
        <v>0.0</v>
      </c>
      <c r="BF1006" s="36">
        <f>SUM(BF995,BF998,BF999,BF1000,BF1001,BF1002,BF1003,BF1004,BF1005)</f>
        <v>0.0</v>
      </c>
      <c r="BG1006" s="36">
        <f>SUM(BG995,BG998,BG999,BG1000,BG1001,BG1002,BG1003,BG1004,BG1005)</f>
        <v>0.0</v>
      </c>
      <c r="BH1006" s="36">
        <f>SUM(BH995,BH998,BH999,BH1000,BH1001,BH1002,BH1003,BH1004,BH1005)</f>
        <v>0.0</v>
      </c>
      <c r="BI1006" s="36">
        <f>SUM(BI995,BI998,BI999,BI1000,BI1001,BI1002,BI1003,BI1004,BI1005)</f>
        <v>0.0</v>
      </c>
      <c r="BJ1006" s="36">
        <f>SUM(BJ995,BJ998,BJ999,BJ1000,BJ1001,BJ1002,BJ1003,BJ1004,BJ1005)</f>
        <v>0.0</v>
      </c>
      <c r="BK1006" s="36">
        <f>SUM(BK995,BK998,BK999,BK1000,BK1001,BK1002,BK1003,BK1004,BK1005)</f>
        <v>0.0</v>
      </c>
      <c r="BL1006" s="36">
        <f>SUM(BL995,BL998,BL999,BL1000,BL1001,BL1002,BL1003,BL1004,BL1005)</f>
        <v>0.0</v>
      </c>
      <c r="BM1006" s="36">
        <f>SUM(BM995,BM998,BM999,BM1000,BM1001,BM1002,BM1003,BM1004,BM1005)</f>
        <v>0.0</v>
      </c>
      <c r="BN1006" s="36">
        <f>SUM(BN995,BN998,BN999,BN1000,BN1001,BN1002,BN1003,BN1004,BN1005)</f>
        <v>0.0</v>
      </c>
      <c r="BO1006" s="36">
        <f>SUM(BO995,BO998,BO999,BO1000,BO1001,BO1002,BO1003,BO1004,BO1005)</f>
        <v>0.0</v>
      </c>
    </row>
    <row r="1007" ht="28" customHeight="1">
      <c r="A1007" s="2" t="str">
        <v>SLOT50.HIRE</v>
      </c>
      <c r="B1007" s="6" t="str">
        <v>SLOT50 hired in the month (1 = yes)</v>
      </c>
      <c r="C1007" s="2" t="str">
        <v>count</v>
      </c>
      <c r="D1007" s="2" t="str">
        <v>SUM</v>
      </c>
      <c r="E1007" s="34">
        <f>SUM(H1007:BO1007)</f>
        <v>0</v>
      </c>
      <c r="F1007" s="6" t="str">
        <v>Spare row; inactive until a hire and an exit month are entered on People_Inputs</v>
      </c>
      <c r="G1007" s="2"/>
      <c r="H1007" s="33">
        <f>IF(AND(H$6='People_Inputs'!$H$60,H991=1),1,0)</f>
        <v>0</v>
      </c>
      <c r="I1007" s="33">
        <f>IF(AND(I$6='People_Inputs'!$H$60,I991=1),1,0)</f>
        <v>0</v>
      </c>
      <c r="J1007" s="33">
        <f>IF(AND(J$6='People_Inputs'!$H$60,J991=1),1,0)</f>
        <v>0</v>
      </c>
      <c r="K1007" s="33">
        <f>IF(AND(K$6='People_Inputs'!$H$60,K991=1),1,0)</f>
        <v>0</v>
      </c>
      <c r="L1007" s="33">
        <f>IF(AND(L$6='People_Inputs'!$H$60,L991=1),1,0)</f>
        <v>0</v>
      </c>
      <c r="M1007" s="33">
        <f>IF(AND(M$6='People_Inputs'!$H$60,M991=1),1,0)</f>
        <v>0</v>
      </c>
      <c r="N1007" s="33">
        <f>IF(AND(N$6='People_Inputs'!$H$60,N991=1),1,0)</f>
        <v>0</v>
      </c>
      <c r="O1007" s="33">
        <f>IF(AND(O$6='People_Inputs'!$H$60,O991=1),1,0)</f>
        <v>0</v>
      </c>
      <c r="P1007" s="33">
        <f>IF(AND(P$6='People_Inputs'!$H$60,P991=1),1,0)</f>
        <v>0</v>
      </c>
      <c r="Q1007" s="33">
        <f>IF(AND(Q$6='People_Inputs'!$H$60,Q991=1),1,0)</f>
        <v>0</v>
      </c>
      <c r="R1007" s="33">
        <f>IF(AND(R$6='People_Inputs'!$H$60,R991=1),1,0)</f>
        <v>0</v>
      </c>
      <c r="S1007" s="33">
        <f>IF(AND(S$6='People_Inputs'!$H$60,S991=1),1,0)</f>
        <v>0</v>
      </c>
      <c r="T1007" s="33">
        <f>IF(AND(T$6='People_Inputs'!$H$60,T991=1),1,0)</f>
        <v>0</v>
      </c>
      <c r="U1007" s="33">
        <f>IF(AND(U$6='People_Inputs'!$H$60,U991=1),1,0)</f>
        <v>0</v>
      </c>
      <c r="V1007" s="33">
        <f>IF(AND(V$6='People_Inputs'!$H$60,V991=1),1,0)</f>
        <v>0</v>
      </c>
      <c r="W1007" s="33">
        <f>IF(AND(W$6='People_Inputs'!$H$60,W991=1),1,0)</f>
        <v>0</v>
      </c>
      <c r="X1007" s="33">
        <f>IF(AND(X$6='People_Inputs'!$H$60,X991=1),1,0)</f>
        <v>0</v>
      </c>
      <c r="Y1007" s="33">
        <f>IF(AND(Y$6='People_Inputs'!$H$60,Y991=1),1,0)</f>
        <v>0</v>
      </c>
      <c r="Z1007" s="33">
        <f>IF(AND(Z$6='People_Inputs'!$H$60,Z991=1),1,0)</f>
        <v>0</v>
      </c>
      <c r="AA1007" s="33">
        <f>IF(AND(AA$6='People_Inputs'!$H$60,AA991=1),1,0)</f>
        <v>0</v>
      </c>
      <c r="AB1007" s="33">
        <f>IF(AND(AB$6='People_Inputs'!$H$60,AB991=1),1,0)</f>
        <v>0</v>
      </c>
      <c r="AC1007" s="33">
        <f>IF(AND(AC$6='People_Inputs'!$H$60,AC991=1),1,0)</f>
        <v>0</v>
      </c>
      <c r="AD1007" s="33">
        <f>IF(AND(AD$6='People_Inputs'!$H$60,AD991=1),1,0)</f>
        <v>0</v>
      </c>
      <c r="AE1007" s="33">
        <f>IF(AND(AE$6='People_Inputs'!$H$60,AE991=1),1,0)</f>
        <v>0</v>
      </c>
      <c r="AF1007" s="33">
        <f>IF(AND(AF$6='People_Inputs'!$H$60,AF991=1),1,0)</f>
        <v>0</v>
      </c>
      <c r="AG1007" s="33">
        <f>IF(AND(AG$6='People_Inputs'!$H$60,AG991=1),1,0)</f>
        <v>0</v>
      </c>
      <c r="AH1007" s="33">
        <f>IF(AND(AH$6='People_Inputs'!$H$60,AH991=1),1,0)</f>
        <v>0</v>
      </c>
      <c r="AI1007" s="33">
        <f>IF(AND(AI$6='People_Inputs'!$H$60,AI991=1),1,0)</f>
        <v>0</v>
      </c>
      <c r="AJ1007" s="33">
        <f>IF(AND(AJ$6='People_Inputs'!$H$60,AJ991=1),1,0)</f>
        <v>0</v>
      </c>
      <c r="AK1007" s="33">
        <f>IF(AND(AK$6='People_Inputs'!$H$60,AK991=1),1,0)</f>
        <v>0</v>
      </c>
      <c r="AL1007" s="33">
        <f>IF(AND(AL$6='People_Inputs'!$H$60,AL991=1),1,0)</f>
        <v>0</v>
      </c>
      <c r="AM1007" s="33">
        <f>IF(AND(AM$6='People_Inputs'!$H$60,AM991=1),1,0)</f>
        <v>0</v>
      </c>
      <c r="AN1007" s="33">
        <f>IF(AND(AN$6='People_Inputs'!$H$60,AN991=1),1,0)</f>
        <v>0</v>
      </c>
      <c r="AO1007" s="33">
        <f>IF(AND(AO$6='People_Inputs'!$H$60,AO991=1),1,0)</f>
        <v>0</v>
      </c>
      <c r="AP1007" s="33">
        <f>IF(AND(AP$6='People_Inputs'!$H$60,AP991=1),1,0)</f>
        <v>0</v>
      </c>
      <c r="AQ1007" s="33">
        <f>IF(AND(AQ$6='People_Inputs'!$H$60,AQ991=1),1,0)</f>
        <v>0</v>
      </c>
      <c r="AR1007" s="33">
        <f>IF(AND(AR$6='People_Inputs'!$H$60,AR991=1),1,0)</f>
        <v>0</v>
      </c>
      <c r="AS1007" s="33">
        <f>IF(AND(AS$6='People_Inputs'!$H$60,AS991=1),1,0)</f>
        <v>0</v>
      </c>
      <c r="AT1007" s="33">
        <f>IF(AND(AT$6='People_Inputs'!$H$60,AT991=1),1,0)</f>
        <v>0</v>
      </c>
      <c r="AU1007" s="33">
        <f>IF(AND(AU$6='People_Inputs'!$H$60,AU991=1),1,0)</f>
        <v>0</v>
      </c>
      <c r="AV1007" s="33">
        <f>IF(AND(AV$6='People_Inputs'!$H$60,AV991=1),1,0)</f>
        <v>0</v>
      </c>
      <c r="AW1007" s="33">
        <f>IF(AND(AW$6='People_Inputs'!$H$60,AW991=1),1,0)</f>
        <v>0</v>
      </c>
      <c r="AX1007" s="33">
        <f>IF(AND(AX$6='People_Inputs'!$H$60,AX991=1),1,0)</f>
        <v>0</v>
      </c>
      <c r="AY1007" s="33">
        <f>IF(AND(AY$6='People_Inputs'!$H$60,AY991=1),1,0)</f>
        <v>0</v>
      </c>
      <c r="AZ1007" s="33">
        <f>IF(AND(AZ$6='People_Inputs'!$H$60,AZ991=1),1,0)</f>
        <v>0</v>
      </c>
      <c r="BA1007" s="33">
        <f>IF(AND(BA$6='People_Inputs'!$H$60,BA991=1),1,0)</f>
        <v>0</v>
      </c>
      <c r="BB1007" s="33">
        <f>IF(AND(BB$6='People_Inputs'!$H$60,BB991=1),1,0)</f>
        <v>0</v>
      </c>
      <c r="BC1007" s="33">
        <f>IF(AND(BC$6='People_Inputs'!$H$60,BC991=1),1,0)</f>
        <v>0</v>
      </c>
      <c r="BD1007" s="33">
        <f>IF(AND(BD$6='People_Inputs'!$H$60,BD991=1),1,0)</f>
        <v>0</v>
      </c>
      <c r="BE1007" s="33">
        <f>IF(AND(BE$6='People_Inputs'!$H$60,BE991=1),1,0)</f>
        <v>0</v>
      </c>
      <c r="BF1007" s="33">
        <f>IF(AND(BF$6='People_Inputs'!$H$60,BF991=1),1,0)</f>
        <v>0</v>
      </c>
      <c r="BG1007" s="33">
        <f>IF(AND(BG$6='People_Inputs'!$H$60,BG991=1),1,0)</f>
        <v>0</v>
      </c>
      <c r="BH1007" s="33">
        <f>IF(AND(BH$6='People_Inputs'!$H$60,BH991=1),1,0)</f>
        <v>0</v>
      </c>
      <c r="BI1007" s="33">
        <f>IF(AND(BI$6='People_Inputs'!$H$60,BI991=1),1,0)</f>
        <v>0</v>
      </c>
      <c r="BJ1007" s="33">
        <f>IF(AND(BJ$6='People_Inputs'!$H$60,BJ991=1),1,0)</f>
        <v>0</v>
      </c>
      <c r="BK1007" s="33">
        <f>IF(AND(BK$6='People_Inputs'!$H$60,BK991=1),1,0)</f>
        <v>0</v>
      </c>
      <c r="BL1007" s="33">
        <f>IF(AND(BL$6='People_Inputs'!$H$60,BL991=1),1,0)</f>
        <v>0</v>
      </c>
      <c r="BM1007" s="33">
        <f>IF(AND(BM$6='People_Inputs'!$H$60,BM991=1),1,0)</f>
        <v>0</v>
      </c>
      <c r="BN1007" s="33">
        <f>IF(AND(BN$6='People_Inputs'!$H$60,BN991=1),1,0)</f>
        <v>0</v>
      </c>
      <c r="BO1007" s="33">
        <f>IF(AND(BO$6='People_Inputs'!$H$60,BO991=1),1,0)</f>
        <v>0</v>
      </c>
    </row>
    <row r="1008" ht="28" customHeight="1">
      <c r="A1008" s="2" t="str">
        <v>SLOT50.RECRUIT</v>
      </c>
      <c r="B1008" s="6" t="str">
        <v>SLOT50 recruiting cost</v>
      </c>
      <c r="C1008" s="2" t="str">
        <v>EUR</v>
      </c>
      <c r="D1008" s="2" t="str">
        <v>SUM</v>
      </c>
      <c r="E1008" s="36">
        <f>SUM(H1008:BO1008)</f>
        <v>0</v>
      </c>
      <c r="F1008" s="6" t="str">
        <v>Spare row; inactive until a hire and an exit month are entered on People_Inputs</v>
      </c>
      <c r="G1008" s="2"/>
      <c r="H1008" s="35">
        <f>H1007*IF('People_Inputs'!$Q$60="none",0,IF('People_Inputs'!$Q$60="agency",H994*'Inputs'!$E$22,IF('People_Inputs'!$Q$60="direct",'Inputs'!$E$23,'Inputs'!$E$21*'Inputs'!$E$22*H994+(1-'Inputs'!$E$21)*'Inputs'!$E$23)))</f>
        <v>0</v>
      </c>
      <c r="I1008" s="35">
        <f>I1007*IF('People_Inputs'!$Q$60="none",0,IF('People_Inputs'!$Q$60="agency",I994*'Inputs'!$E$22,IF('People_Inputs'!$Q$60="direct",'Inputs'!$E$23,'Inputs'!$E$21*'Inputs'!$E$22*I994+(1-'Inputs'!$E$21)*'Inputs'!$E$23)))</f>
        <v>0</v>
      </c>
      <c r="J1008" s="35">
        <f>J1007*IF('People_Inputs'!$Q$60="none",0,IF('People_Inputs'!$Q$60="agency",J994*'Inputs'!$E$22,IF('People_Inputs'!$Q$60="direct",'Inputs'!$E$23,'Inputs'!$E$21*'Inputs'!$E$22*J994+(1-'Inputs'!$E$21)*'Inputs'!$E$23)))</f>
        <v>0</v>
      </c>
      <c r="K1008" s="35">
        <f>K1007*IF('People_Inputs'!$Q$60="none",0,IF('People_Inputs'!$Q$60="agency",K994*'Inputs'!$E$22,IF('People_Inputs'!$Q$60="direct",'Inputs'!$E$23,'Inputs'!$E$21*'Inputs'!$E$22*K994+(1-'Inputs'!$E$21)*'Inputs'!$E$23)))</f>
        <v>0</v>
      </c>
      <c r="L1008" s="35">
        <f>L1007*IF('People_Inputs'!$Q$60="none",0,IF('People_Inputs'!$Q$60="agency",L994*'Inputs'!$E$22,IF('People_Inputs'!$Q$60="direct",'Inputs'!$E$23,'Inputs'!$E$21*'Inputs'!$E$22*L994+(1-'Inputs'!$E$21)*'Inputs'!$E$23)))</f>
        <v>0</v>
      </c>
      <c r="M1008" s="35">
        <f>M1007*IF('People_Inputs'!$Q$60="none",0,IF('People_Inputs'!$Q$60="agency",M994*'Inputs'!$E$22,IF('People_Inputs'!$Q$60="direct",'Inputs'!$E$23,'Inputs'!$E$21*'Inputs'!$E$22*M994+(1-'Inputs'!$E$21)*'Inputs'!$E$23)))</f>
        <v>0</v>
      </c>
      <c r="N1008" s="35">
        <f>N1007*IF('People_Inputs'!$Q$60="none",0,IF('People_Inputs'!$Q$60="agency",N994*'Inputs'!$E$22,IF('People_Inputs'!$Q$60="direct",'Inputs'!$E$23,'Inputs'!$E$21*'Inputs'!$E$22*N994+(1-'Inputs'!$E$21)*'Inputs'!$E$23)))</f>
        <v>0</v>
      </c>
      <c r="O1008" s="35">
        <f>O1007*IF('People_Inputs'!$Q$60="none",0,IF('People_Inputs'!$Q$60="agency",O994*'Inputs'!$E$22,IF('People_Inputs'!$Q$60="direct",'Inputs'!$E$23,'Inputs'!$E$21*'Inputs'!$E$22*O994+(1-'Inputs'!$E$21)*'Inputs'!$E$23)))</f>
        <v>0</v>
      </c>
      <c r="P1008" s="35">
        <f>P1007*IF('People_Inputs'!$Q$60="none",0,IF('People_Inputs'!$Q$60="agency",P994*'Inputs'!$E$22,IF('People_Inputs'!$Q$60="direct",'Inputs'!$E$23,'Inputs'!$E$21*'Inputs'!$E$22*P994+(1-'Inputs'!$E$21)*'Inputs'!$E$23)))</f>
        <v>0</v>
      </c>
      <c r="Q1008" s="35">
        <f>Q1007*IF('People_Inputs'!$Q$60="none",0,IF('People_Inputs'!$Q$60="agency",Q994*'Inputs'!$E$22,IF('People_Inputs'!$Q$60="direct",'Inputs'!$E$23,'Inputs'!$E$21*'Inputs'!$E$22*Q994+(1-'Inputs'!$E$21)*'Inputs'!$E$23)))</f>
        <v>0</v>
      </c>
      <c r="R1008" s="35">
        <f>R1007*IF('People_Inputs'!$Q$60="none",0,IF('People_Inputs'!$Q$60="agency",R994*'Inputs'!$E$22,IF('People_Inputs'!$Q$60="direct",'Inputs'!$E$23,'Inputs'!$E$21*'Inputs'!$E$22*R994+(1-'Inputs'!$E$21)*'Inputs'!$E$23)))</f>
        <v>0</v>
      </c>
      <c r="S1008" s="35">
        <f>S1007*IF('People_Inputs'!$Q$60="none",0,IF('People_Inputs'!$Q$60="agency",S994*'Inputs'!$E$22,IF('People_Inputs'!$Q$60="direct",'Inputs'!$E$23,'Inputs'!$E$21*'Inputs'!$E$22*S994+(1-'Inputs'!$E$21)*'Inputs'!$E$23)))</f>
        <v>0</v>
      </c>
      <c r="T1008" s="35">
        <f>T1007*IF('People_Inputs'!$Q$60="none",0,IF('People_Inputs'!$Q$60="agency",T994*'Inputs'!$E$22,IF('People_Inputs'!$Q$60="direct",'Inputs'!$E$23,'Inputs'!$E$21*'Inputs'!$E$22*T994+(1-'Inputs'!$E$21)*'Inputs'!$E$23)))</f>
        <v>0</v>
      </c>
      <c r="U1008" s="35">
        <f>U1007*IF('People_Inputs'!$Q$60="none",0,IF('People_Inputs'!$Q$60="agency",U994*'Inputs'!$E$22,IF('People_Inputs'!$Q$60="direct",'Inputs'!$E$23,'Inputs'!$E$21*'Inputs'!$E$22*U994+(1-'Inputs'!$E$21)*'Inputs'!$E$23)))</f>
        <v>0</v>
      </c>
      <c r="V1008" s="35">
        <f>V1007*IF('People_Inputs'!$Q$60="none",0,IF('People_Inputs'!$Q$60="agency",V994*'Inputs'!$E$22,IF('People_Inputs'!$Q$60="direct",'Inputs'!$E$23,'Inputs'!$E$21*'Inputs'!$E$22*V994+(1-'Inputs'!$E$21)*'Inputs'!$E$23)))</f>
        <v>0</v>
      </c>
      <c r="W1008" s="35">
        <f>W1007*IF('People_Inputs'!$Q$60="none",0,IF('People_Inputs'!$Q$60="agency",W994*'Inputs'!$E$22,IF('People_Inputs'!$Q$60="direct",'Inputs'!$E$23,'Inputs'!$E$21*'Inputs'!$E$22*W994+(1-'Inputs'!$E$21)*'Inputs'!$E$23)))</f>
        <v>0</v>
      </c>
      <c r="X1008" s="35">
        <f>X1007*IF('People_Inputs'!$Q$60="none",0,IF('People_Inputs'!$Q$60="agency",X994*'Inputs'!$E$22,IF('People_Inputs'!$Q$60="direct",'Inputs'!$E$23,'Inputs'!$E$21*'Inputs'!$E$22*X994+(1-'Inputs'!$E$21)*'Inputs'!$E$23)))</f>
        <v>0</v>
      </c>
      <c r="Y1008" s="35">
        <f>Y1007*IF('People_Inputs'!$Q$60="none",0,IF('People_Inputs'!$Q$60="agency",Y994*'Inputs'!$E$22,IF('People_Inputs'!$Q$60="direct",'Inputs'!$E$23,'Inputs'!$E$21*'Inputs'!$E$22*Y994+(1-'Inputs'!$E$21)*'Inputs'!$E$23)))</f>
        <v>0</v>
      </c>
      <c r="Z1008" s="35">
        <f>Z1007*IF('People_Inputs'!$Q$60="none",0,IF('People_Inputs'!$Q$60="agency",Z994*'Inputs'!$E$22,IF('People_Inputs'!$Q$60="direct",'Inputs'!$E$23,'Inputs'!$E$21*'Inputs'!$E$22*Z994+(1-'Inputs'!$E$21)*'Inputs'!$E$23)))</f>
        <v>0</v>
      </c>
      <c r="AA1008" s="35">
        <f>AA1007*IF('People_Inputs'!$Q$60="none",0,IF('People_Inputs'!$Q$60="agency",AA994*'Inputs'!$E$22,IF('People_Inputs'!$Q$60="direct",'Inputs'!$E$23,'Inputs'!$E$21*'Inputs'!$E$22*AA994+(1-'Inputs'!$E$21)*'Inputs'!$E$23)))</f>
        <v>0</v>
      </c>
      <c r="AB1008" s="35">
        <f>AB1007*IF('People_Inputs'!$Q$60="none",0,IF('People_Inputs'!$Q$60="agency",AB994*'Inputs'!$E$22,IF('People_Inputs'!$Q$60="direct",'Inputs'!$E$23,'Inputs'!$E$21*'Inputs'!$E$22*AB994+(1-'Inputs'!$E$21)*'Inputs'!$E$23)))</f>
        <v>0</v>
      </c>
      <c r="AC1008" s="35">
        <f>AC1007*IF('People_Inputs'!$Q$60="none",0,IF('People_Inputs'!$Q$60="agency",AC994*'Inputs'!$E$22,IF('People_Inputs'!$Q$60="direct",'Inputs'!$E$23,'Inputs'!$E$21*'Inputs'!$E$22*AC994+(1-'Inputs'!$E$21)*'Inputs'!$E$23)))</f>
        <v>0</v>
      </c>
      <c r="AD1008" s="35">
        <f>AD1007*IF('People_Inputs'!$Q$60="none",0,IF('People_Inputs'!$Q$60="agency",AD994*'Inputs'!$E$22,IF('People_Inputs'!$Q$60="direct",'Inputs'!$E$23,'Inputs'!$E$21*'Inputs'!$E$22*AD994+(1-'Inputs'!$E$21)*'Inputs'!$E$23)))</f>
        <v>0</v>
      </c>
      <c r="AE1008" s="35">
        <f>AE1007*IF('People_Inputs'!$Q$60="none",0,IF('People_Inputs'!$Q$60="agency",AE994*'Inputs'!$E$22,IF('People_Inputs'!$Q$60="direct",'Inputs'!$E$23,'Inputs'!$E$21*'Inputs'!$E$22*AE994+(1-'Inputs'!$E$21)*'Inputs'!$E$23)))</f>
        <v>0</v>
      </c>
      <c r="AF1008" s="35">
        <f>AF1007*IF('People_Inputs'!$Q$60="none",0,IF('People_Inputs'!$Q$60="agency",AF994*'Inputs'!$E$22,IF('People_Inputs'!$Q$60="direct",'Inputs'!$E$23,'Inputs'!$E$21*'Inputs'!$E$22*AF994+(1-'Inputs'!$E$21)*'Inputs'!$E$23)))</f>
        <v>0</v>
      </c>
      <c r="AG1008" s="35">
        <f>AG1007*IF('People_Inputs'!$Q$60="none",0,IF('People_Inputs'!$Q$60="agency",AG994*'Inputs'!$E$22,IF('People_Inputs'!$Q$60="direct",'Inputs'!$E$23,'Inputs'!$E$21*'Inputs'!$E$22*AG994+(1-'Inputs'!$E$21)*'Inputs'!$E$23)))</f>
        <v>0</v>
      </c>
      <c r="AH1008" s="35">
        <f>AH1007*IF('People_Inputs'!$Q$60="none",0,IF('People_Inputs'!$Q$60="agency",AH994*'Inputs'!$E$22,IF('People_Inputs'!$Q$60="direct",'Inputs'!$E$23,'Inputs'!$E$21*'Inputs'!$E$22*AH994+(1-'Inputs'!$E$21)*'Inputs'!$E$23)))</f>
        <v>0</v>
      </c>
      <c r="AI1008" s="35">
        <f>AI1007*IF('People_Inputs'!$Q$60="none",0,IF('People_Inputs'!$Q$60="agency",AI994*'Inputs'!$E$22,IF('People_Inputs'!$Q$60="direct",'Inputs'!$E$23,'Inputs'!$E$21*'Inputs'!$E$22*AI994+(1-'Inputs'!$E$21)*'Inputs'!$E$23)))</f>
        <v>0</v>
      </c>
      <c r="AJ1008" s="35">
        <f>AJ1007*IF('People_Inputs'!$Q$60="none",0,IF('People_Inputs'!$Q$60="agency",AJ994*'Inputs'!$E$22,IF('People_Inputs'!$Q$60="direct",'Inputs'!$E$23,'Inputs'!$E$21*'Inputs'!$E$22*AJ994+(1-'Inputs'!$E$21)*'Inputs'!$E$23)))</f>
        <v>0</v>
      </c>
      <c r="AK1008" s="35">
        <f>AK1007*IF('People_Inputs'!$Q$60="none",0,IF('People_Inputs'!$Q$60="agency",AK994*'Inputs'!$E$22,IF('People_Inputs'!$Q$60="direct",'Inputs'!$E$23,'Inputs'!$E$21*'Inputs'!$E$22*AK994+(1-'Inputs'!$E$21)*'Inputs'!$E$23)))</f>
        <v>0</v>
      </c>
      <c r="AL1008" s="35">
        <f>AL1007*IF('People_Inputs'!$Q$60="none",0,IF('People_Inputs'!$Q$60="agency",AL994*'Inputs'!$E$22,IF('People_Inputs'!$Q$60="direct",'Inputs'!$E$23,'Inputs'!$E$21*'Inputs'!$E$22*AL994+(1-'Inputs'!$E$21)*'Inputs'!$E$23)))</f>
        <v>0</v>
      </c>
      <c r="AM1008" s="35">
        <f>AM1007*IF('People_Inputs'!$Q$60="none",0,IF('People_Inputs'!$Q$60="agency",AM994*'Inputs'!$E$22,IF('People_Inputs'!$Q$60="direct",'Inputs'!$E$23,'Inputs'!$E$21*'Inputs'!$E$22*AM994+(1-'Inputs'!$E$21)*'Inputs'!$E$23)))</f>
        <v>0</v>
      </c>
      <c r="AN1008" s="35">
        <f>AN1007*IF('People_Inputs'!$Q$60="none",0,IF('People_Inputs'!$Q$60="agency",AN994*'Inputs'!$E$22,IF('People_Inputs'!$Q$60="direct",'Inputs'!$E$23,'Inputs'!$E$21*'Inputs'!$E$22*AN994+(1-'Inputs'!$E$21)*'Inputs'!$E$23)))</f>
        <v>0</v>
      </c>
      <c r="AO1008" s="35">
        <f>AO1007*IF('People_Inputs'!$Q$60="none",0,IF('People_Inputs'!$Q$60="agency",AO994*'Inputs'!$E$22,IF('People_Inputs'!$Q$60="direct",'Inputs'!$E$23,'Inputs'!$E$21*'Inputs'!$E$22*AO994+(1-'Inputs'!$E$21)*'Inputs'!$E$23)))</f>
        <v>0</v>
      </c>
      <c r="AP1008" s="35">
        <f>AP1007*IF('People_Inputs'!$Q$60="none",0,IF('People_Inputs'!$Q$60="agency",AP994*'Inputs'!$E$22,IF('People_Inputs'!$Q$60="direct",'Inputs'!$E$23,'Inputs'!$E$21*'Inputs'!$E$22*AP994+(1-'Inputs'!$E$21)*'Inputs'!$E$23)))</f>
        <v>0</v>
      </c>
      <c r="AQ1008" s="35">
        <f>AQ1007*IF('People_Inputs'!$Q$60="none",0,IF('People_Inputs'!$Q$60="agency",AQ994*'Inputs'!$E$22,IF('People_Inputs'!$Q$60="direct",'Inputs'!$E$23,'Inputs'!$E$21*'Inputs'!$E$22*AQ994+(1-'Inputs'!$E$21)*'Inputs'!$E$23)))</f>
        <v>0</v>
      </c>
      <c r="AR1008" s="35">
        <f>AR1007*IF('People_Inputs'!$Q$60="none",0,IF('People_Inputs'!$Q$60="agency",AR994*'Inputs'!$E$22,IF('People_Inputs'!$Q$60="direct",'Inputs'!$E$23,'Inputs'!$E$21*'Inputs'!$E$22*AR994+(1-'Inputs'!$E$21)*'Inputs'!$E$23)))</f>
        <v>0</v>
      </c>
      <c r="AS1008" s="35">
        <f>AS1007*IF('People_Inputs'!$Q$60="none",0,IF('People_Inputs'!$Q$60="agency",AS994*'Inputs'!$E$22,IF('People_Inputs'!$Q$60="direct",'Inputs'!$E$23,'Inputs'!$E$21*'Inputs'!$E$22*AS994+(1-'Inputs'!$E$21)*'Inputs'!$E$23)))</f>
        <v>0</v>
      </c>
      <c r="AT1008" s="35">
        <f>AT1007*IF('People_Inputs'!$Q$60="none",0,IF('People_Inputs'!$Q$60="agency",AT994*'Inputs'!$E$22,IF('People_Inputs'!$Q$60="direct",'Inputs'!$E$23,'Inputs'!$E$21*'Inputs'!$E$22*AT994+(1-'Inputs'!$E$21)*'Inputs'!$E$23)))</f>
        <v>0</v>
      </c>
      <c r="AU1008" s="35">
        <f>AU1007*IF('People_Inputs'!$Q$60="none",0,IF('People_Inputs'!$Q$60="agency",AU994*'Inputs'!$E$22,IF('People_Inputs'!$Q$60="direct",'Inputs'!$E$23,'Inputs'!$E$21*'Inputs'!$E$22*AU994+(1-'Inputs'!$E$21)*'Inputs'!$E$23)))</f>
        <v>0</v>
      </c>
      <c r="AV1008" s="35">
        <f>AV1007*IF('People_Inputs'!$Q$60="none",0,IF('People_Inputs'!$Q$60="agency",AV994*'Inputs'!$E$22,IF('People_Inputs'!$Q$60="direct",'Inputs'!$E$23,'Inputs'!$E$21*'Inputs'!$E$22*AV994+(1-'Inputs'!$E$21)*'Inputs'!$E$23)))</f>
        <v>0</v>
      </c>
      <c r="AW1008" s="35">
        <f>AW1007*IF('People_Inputs'!$Q$60="none",0,IF('People_Inputs'!$Q$60="agency",AW994*'Inputs'!$E$22,IF('People_Inputs'!$Q$60="direct",'Inputs'!$E$23,'Inputs'!$E$21*'Inputs'!$E$22*AW994+(1-'Inputs'!$E$21)*'Inputs'!$E$23)))</f>
        <v>0</v>
      </c>
      <c r="AX1008" s="35">
        <f>AX1007*IF('People_Inputs'!$Q$60="none",0,IF('People_Inputs'!$Q$60="agency",AX994*'Inputs'!$E$22,IF('People_Inputs'!$Q$60="direct",'Inputs'!$E$23,'Inputs'!$E$21*'Inputs'!$E$22*AX994+(1-'Inputs'!$E$21)*'Inputs'!$E$23)))</f>
        <v>0</v>
      </c>
      <c r="AY1008" s="35">
        <f>AY1007*IF('People_Inputs'!$Q$60="none",0,IF('People_Inputs'!$Q$60="agency",AY994*'Inputs'!$E$22,IF('People_Inputs'!$Q$60="direct",'Inputs'!$E$23,'Inputs'!$E$21*'Inputs'!$E$22*AY994+(1-'Inputs'!$E$21)*'Inputs'!$E$23)))</f>
        <v>0</v>
      </c>
      <c r="AZ1008" s="35">
        <f>AZ1007*IF('People_Inputs'!$Q$60="none",0,IF('People_Inputs'!$Q$60="agency",AZ994*'Inputs'!$E$22,IF('People_Inputs'!$Q$60="direct",'Inputs'!$E$23,'Inputs'!$E$21*'Inputs'!$E$22*AZ994+(1-'Inputs'!$E$21)*'Inputs'!$E$23)))</f>
        <v>0</v>
      </c>
      <c r="BA1008" s="35">
        <f>BA1007*IF('People_Inputs'!$Q$60="none",0,IF('People_Inputs'!$Q$60="agency",BA994*'Inputs'!$E$22,IF('People_Inputs'!$Q$60="direct",'Inputs'!$E$23,'Inputs'!$E$21*'Inputs'!$E$22*BA994+(1-'Inputs'!$E$21)*'Inputs'!$E$23)))</f>
        <v>0</v>
      </c>
      <c r="BB1008" s="35">
        <f>BB1007*IF('People_Inputs'!$Q$60="none",0,IF('People_Inputs'!$Q$60="agency",BB994*'Inputs'!$E$22,IF('People_Inputs'!$Q$60="direct",'Inputs'!$E$23,'Inputs'!$E$21*'Inputs'!$E$22*BB994+(1-'Inputs'!$E$21)*'Inputs'!$E$23)))</f>
        <v>0</v>
      </c>
      <c r="BC1008" s="35">
        <f>BC1007*IF('People_Inputs'!$Q$60="none",0,IF('People_Inputs'!$Q$60="agency",BC994*'Inputs'!$E$22,IF('People_Inputs'!$Q$60="direct",'Inputs'!$E$23,'Inputs'!$E$21*'Inputs'!$E$22*BC994+(1-'Inputs'!$E$21)*'Inputs'!$E$23)))</f>
        <v>0</v>
      </c>
      <c r="BD1008" s="35">
        <f>BD1007*IF('People_Inputs'!$Q$60="none",0,IF('People_Inputs'!$Q$60="agency",BD994*'Inputs'!$E$22,IF('People_Inputs'!$Q$60="direct",'Inputs'!$E$23,'Inputs'!$E$21*'Inputs'!$E$22*BD994+(1-'Inputs'!$E$21)*'Inputs'!$E$23)))</f>
        <v>0</v>
      </c>
      <c r="BE1008" s="35">
        <f>BE1007*IF('People_Inputs'!$Q$60="none",0,IF('People_Inputs'!$Q$60="agency",BE994*'Inputs'!$E$22,IF('People_Inputs'!$Q$60="direct",'Inputs'!$E$23,'Inputs'!$E$21*'Inputs'!$E$22*BE994+(1-'Inputs'!$E$21)*'Inputs'!$E$23)))</f>
        <v>0</v>
      </c>
      <c r="BF1008" s="35">
        <f>BF1007*IF('People_Inputs'!$Q$60="none",0,IF('People_Inputs'!$Q$60="agency",BF994*'Inputs'!$E$22,IF('People_Inputs'!$Q$60="direct",'Inputs'!$E$23,'Inputs'!$E$21*'Inputs'!$E$22*BF994+(1-'Inputs'!$E$21)*'Inputs'!$E$23)))</f>
        <v>0</v>
      </c>
      <c r="BG1008" s="35">
        <f>BG1007*IF('People_Inputs'!$Q$60="none",0,IF('People_Inputs'!$Q$60="agency",BG994*'Inputs'!$E$22,IF('People_Inputs'!$Q$60="direct",'Inputs'!$E$23,'Inputs'!$E$21*'Inputs'!$E$22*BG994+(1-'Inputs'!$E$21)*'Inputs'!$E$23)))</f>
        <v>0</v>
      </c>
      <c r="BH1008" s="35">
        <f>BH1007*IF('People_Inputs'!$Q$60="none",0,IF('People_Inputs'!$Q$60="agency",BH994*'Inputs'!$E$22,IF('People_Inputs'!$Q$60="direct",'Inputs'!$E$23,'Inputs'!$E$21*'Inputs'!$E$22*BH994+(1-'Inputs'!$E$21)*'Inputs'!$E$23)))</f>
        <v>0</v>
      </c>
      <c r="BI1008" s="35">
        <f>BI1007*IF('People_Inputs'!$Q$60="none",0,IF('People_Inputs'!$Q$60="agency",BI994*'Inputs'!$E$22,IF('People_Inputs'!$Q$60="direct",'Inputs'!$E$23,'Inputs'!$E$21*'Inputs'!$E$22*BI994+(1-'Inputs'!$E$21)*'Inputs'!$E$23)))</f>
        <v>0</v>
      </c>
      <c r="BJ1008" s="35">
        <f>BJ1007*IF('People_Inputs'!$Q$60="none",0,IF('People_Inputs'!$Q$60="agency",BJ994*'Inputs'!$E$22,IF('People_Inputs'!$Q$60="direct",'Inputs'!$E$23,'Inputs'!$E$21*'Inputs'!$E$22*BJ994+(1-'Inputs'!$E$21)*'Inputs'!$E$23)))</f>
        <v>0</v>
      </c>
      <c r="BK1008" s="35">
        <f>BK1007*IF('People_Inputs'!$Q$60="none",0,IF('People_Inputs'!$Q$60="agency",BK994*'Inputs'!$E$22,IF('People_Inputs'!$Q$60="direct",'Inputs'!$E$23,'Inputs'!$E$21*'Inputs'!$E$22*BK994+(1-'Inputs'!$E$21)*'Inputs'!$E$23)))</f>
        <v>0</v>
      </c>
      <c r="BL1008" s="35">
        <f>BL1007*IF('People_Inputs'!$Q$60="none",0,IF('People_Inputs'!$Q$60="agency",BL994*'Inputs'!$E$22,IF('People_Inputs'!$Q$60="direct",'Inputs'!$E$23,'Inputs'!$E$21*'Inputs'!$E$22*BL994+(1-'Inputs'!$E$21)*'Inputs'!$E$23)))</f>
        <v>0</v>
      </c>
      <c r="BM1008" s="35">
        <f>BM1007*IF('People_Inputs'!$Q$60="none",0,IF('People_Inputs'!$Q$60="agency",BM994*'Inputs'!$E$22,IF('People_Inputs'!$Q$60="direct",'Inputs'!$E$23,'Inputs'!$E$21*'Inputs'!$E$22*BM994+(1-'Inputs'!$E$21)*'Inputs'!$E$23)))</f>
        <v>0</v>
      </c>
      <c r="BN1008" s="35">
        <f>BN1007*IF('People_Inputs'!$Q$60="none",0,IF('People_Inputs'!$Q$60="agency",BN994*'Inputs'!$E$22,IF('People_Inputs'!$Q$60="direct",'Inputs'!$E$23,'Inputs'!$E$21*'Inputs'!$E$22*BN994+(1-'Inputs'!$E$21)*'Inputs'!$E$23)))</f>
        <v>0</v>
      </c>
      <c r="BO1008" s="35">
        <f>BO1007*IF('People_Inputs'!$Q$60="none",0,IF('People_Inputs'!$Q$60="agency",BO994*'Inputs'!$E$22,IF('People_Inputs'!$Q$60="direct",'Inputs'!$E$23,'Inputs'!$E$21*'Inputs'!$E$22*BO994+(1-'Inputs'!$E$21)*'Inputs'!$E$23)))</f>
        <v>0</v>
      </c>
    </row>
    <row r="1009" ht="28" customHeight="1">
      <c r="A1009" s="2" t="str">
        <v>SLOT50.SOFTWARE</v>
      </c>
      <c r="B1009" s="6" t="str">
        <v>SLOT50 software cost</v>
      </c>
      <c r="C1009" s="2" t="str">
        <v>EUR</v>
      </c>
      <c r="D1009" s="2" t="str">
        <v>SUM</v>
      </c>
      <c r="E1009" s="36">
        <f>SUM(H1009:BO1009)</f>
        <v>0</v>
      </c>
      <c r="F1009" s="6" t="str">
        <v>Spare row; inactive until a hire and an exit month are entered on People_Inputs</v>
      </c>
      <c r="G1009" s="2"/>
      <c r="H1009" s="35">
        <f>H992*'People_Inputs'!$O$60</f>
        <v>0</v>
      </c>
      <c r="I1009" s="35">
        <f>I992*'People_Inputs'!$O$60</f>
        <v>0</v>
      </c>
      <c r="J1009" s="35">
        <f>J992*'People_Inputs'!$O$60</f>
        <v>0</v>
      </c>
      <c r="K1009" s="35">
        <f>K992*'People_Inputs'!$O$60</f>
        <v>0</v>
      </c>
      <c r="L1009" s="35">
        <f>L992*'People_Inputs'!$O$60</f>
        <v>0</v>
      </c>
      <c r="M1009" s="35">
        <f>M992*'People_Inputs'!$O$60</f>
        <v>0</v>
      </c>
      <c r="N1009" s="35">
        <f>N992*'People_Inputs'!$O$60</f>
        <v>0</v>
      </c>
      <c r="O1009" s="35">
        <f>O992*'People_Inputs'!$O$60</f>
        <v>0</v>
      </c>
      <c r="P1009" s="35">
        <f>P992*'People_Inputs'!$O$60</f>
        <v>0</v>
      </c>
      <c r="Q1009" s="35">
        <f>Q992*'People_Inputs'!$O$60</f>
        <v>0</v>
      </c>
      <c r="R1009" s="35">
        <f>R992*'People_Inputs'!$O$60</f>
        <v>0</v>
      </c>
      <c r="S1009" s="35">
        <f>S992*'People_Inputs'!$O$60</f>
        <v>0</v>
      </c>
      <c r="T1009" s="35">
        <f>T992*'People_Inputs'!$O$60</f>
        <v>0</v>
      </c>
      <c r="U1009" s="35">
        <f>U992*'People_Inputs'!$O$60</f>
        <v>0</v>
      </c>
      <c r="V1009" s="35">
        <f>V992*'People_Inputs'!$O$60</f>
        <v>0</v>
      </c>
      <c r="W1009" s="35">
        <f>W992*'People_Inputs'!$O$60</f>
        <v>0</v>
      </c>
      <c r="X1009" s="35">
        <f>X992*'People_Inputs'!$O$60</f>
        <v>0</v>
      </c>
      <c r="Y1009" s="35">
        <f>Y992*'People_Inputs'!$O$60</f>
        <v>0</v>
      </c>
      <c r="Z1009" s="35">
        <f>Z992*'People_Inputs'!$O$60</f>
        <v>0</v>
      </c>
      <c r="AA1009" s="35">
        <f>AA992*'People_Inputs'!$O$60</f>
        <v>0</v>
      </c>
      <c r="AB1009" s="35">
        <f>AB992*'People_Inputs'!$O$60</f>
        <v>0</v>
      </c>
      <c r="AC1009" s="35">
        <f>AC992*'People_Inputs'!$O$60</f>
        <v>0</v>
      </c>
      <c r="AD1009" s="35">
        <f>AD992*'People_Inputs'!$O$60</f>
        <v>0</v>
      </c>
      <c r="AE1009" s="35">
        <f>AE992*'People_Inputs'!$O$60</f>
        <v>0</v>
      </c>
      <c r="AF1009" s="35">
        <f>AF992*'People_Inputs'!$O$60</f>
        <v>0</v>
      </c>
      <c r="AG1009" s="35">
        <f>AG992*'People_Inputs'!$O$60</f>
        <v>0</v>
      </c>
      <c r="AH1009" s="35">
        <f>AH992*'People_Inputs'!$O$60</f>
        <v>0</v>
      </c>
      <c r="AI1009" s="35">
        <f>AI992*'People_Inputs'!$O$60</f>
        <v>0</v>
      </c>
      <c r="AJ1009" s="35">
        <f>AJ992*'People_Inputs'!$O$60</f>
        <v>0</v>
      </c>
      <c r="AK1009" s="35">
        <f>AK992*'People_Inputs'!$O$60</f>
        <v>0</v>
      </c>
      <c r="AL1009" s="35">
        <f>AL992*'People_Inputs'!$O$60</f>
        <v>0</v>
      </c>
      <c r="AM1009" s="35">
        <f>AM992*'People_Inputs'!$O$60</f>
        <v>0</v>
      </c>
      <c r="AN1009" s="35">
        <f>AN992*'People_Inputs'!$O$60</f>
        <v>0</v>
      </c>
      <c r="AO1009" s="35">
        <f>AO992*'People_Inputs'!$O$60</f>
        <v>0</v>
      </c>
      <c r="AP1009" s="35">
        <f>AP992*'People_Inputs'!$O$60</f>
        <v>0</v>
      </c>
      <c r="AQ1009" s="35">
        <f>AQ992*'People_Inputs'!$O$60</f>
        <v>0</v>
      </c>
      <c r="AR1009" s="35">
        <f>AR992*'People_Inputs'!$O$60</f>
        <v>0</v>
      </c>
      <c r="AS1009" s="35">
        <f>AS992*'People_Inputs'!$O$60</f>
        <v>0</v>
      </c>
      <c r="AT1009" s="35">
        <f>AT992*'People_Inputs'!$O$60</f>
        <v>0</v>
      </c>
      <c r="AU1009" s="35">
        <f>AU992*'People_Inputs'!$O$60</f>
        <v>0</v>
      </c>
      <c r="AV1009" s="35">
        <f>AV992*'People_Inputs'!$O$60</f>
        <v>0</v>
      </c>
      <c r="AW1009" s="35">
        <f>AW992*'People_Inputs'!$O$60</f>
        <v>0</v>
      </c>
      <c r="AX1009" s="35">
        <f>AX992*'People_Inputs'!$O$60</f>
        <v>0</v>
      </c>
      <c r="AY1009" s="35">
        <f>AY992*'People_Inputs'!$O$60</f>
        <v>0</v>
      </c>
      <c r="AZ1009" s="35">
        <f>AZ992*'People_Inputs'!$O$60</f>
        <v>0</v>
      </c>
      <c r="BA1009" s="35">
        <f>BA992*'People_Inputs'!$O$60</f>
        <v>0</v>
      </c>
      <c r="BB1009" s="35">
        <f>BB992*'People_Inputs'!$O$60</f>
        <v>0</v>
      </c>
      <c r="BC1009" s="35">
        <f>BC992*'People_Inputs'!$O$60</f>
        <v>0</v>
      </c>
      <c r="BD1009" s="35">
        <f>BD992*'People_Inputs'!$O$60</f>
        <v>0</v>
      </c>
      <c r="BE1009" s="35">
        <f>BE992*'People_Inputs'!$O$60</f>
        <v>0</v>
      </c>
      <c r="BF1009" s="35">
        <f>BF992*'People_Inputs'!$O$60</f>
        <v>0</v>
      </c>
      <c r="BG1009" s="35">
        <f>BG992*'People_Inputs'!$O$60</f>
        <v>0</v>
      </c>
      <c r="BH1009" s="35">
        <f>BH992*'People_Inputs'!$O$60</f>
        <v>0</v>
      </c>
      <c r="BI1009" s="35">
        <f>BI992*'People_Inputs'!$O$60</f>
        <v>0</v>
      </c>
      <c r="BJ1009" s="35">
        <f>BJ992*'People_Inputs'!$O$60</f>
        <v>0</v>
      </c>
      <c r="BK1009" s="35">
        <f>BK992*'People_Inputs'!$O$60</f>
        <v>0</v>
      </c>
      <c r="BL1009" s="35">
        <f>BL992*'People_Inputs'!$O$60</f>
        <v>0</v>
      </c>
      <c r="BM1009" s="35">
        <f>BM992*'People_Inputs'!$O$60</f>
        <v>0</v>
      </c>
      <c r="BN1009" s="35">
        <f>BN992*'People_Inputs'!$O$60</f>
        <v>0</v>
      </c>
      <c r="BO1009" s="35">
        <f>BO992*'People_Inputs'!$O$60</f>
        <v>0</v>
      </c>
    </row>
    <row r="1010" ht="28" customHeight="1">
      <c r="A1010" s="2" t="str">
        <v>SLOT50.EQUIPMENT</v>
      </c>
      <c r="B1010" s="6" t="str">
        <v>SLOT50 IT equipment purchase</v>
      </c>
      <c r="C1010" s="2" t="str">
        <v>EUR</v>
      </c>
      <c r="D1010" s="2" t="str">
        <v>SUM</v>
      </c>
      <c r="E1010" s="36">
        <f>SUM(H1010:BO1010)</f>
        <v>0</v>
      </c>
      <c r="F1010" s="6" t="str">
        <v>Spare row; inactive until a hire and an exit month are entered on People_Inputs</v>
      </c>
      <c r="G1010" s="2"/>
      <c r="H1010" s="35">
        <f>IF(AND(H991=1,(H$6-'People_Inputs'!$H$60)/'Inputs'!$E$26=ROUNDDOWN((H$6-'People_Inputs'!$H$60)/'Inputs'!$E$26,0)),'People_Inputs'!$P$60,0)</f>
        <v>0</v>
      </c>
      <c r="I1010" s="35">
        <f>IF(AND(I991=1,(I$6-'People_Inputs'!$H$60)/'Inputs'!$E$26=ROUNDDOWN((I$6-'People_Inputs'!$H$60)/'Inputs'!$E$26,0)),'People_Inputs'!$P$60,0)</f>
        <v>0</v>
      </c>
      <c r="J1010" s="35">
        <f>IF(AND(J991=1,(J$6-'People_Inputs'!$H$60)/'Inputs'!$E$26=ROUNDDOWN((J$6-'People_Inputs'!$H$60)/'Inputs'!$E$26,0)),'People_Inputs'!$P$60,0)</f>
        <v>0</v>
      </c>
      <c r="K1010" s="35">
        <f>IF(AND(K991=1,(K$6-'People_Inputs'!$H$60)/'Inputs'!$E$26=ROUNDDOWN((K$6-'People_Inputs'!$H$60)/'Inputs'!$E$26,0)),'People_Inputs'!$P$60,0)</f>
        <v>0</v>
      </c>
      <c r="L1010" s="35">
        <f>IF(AND(L991=1,(L$6-'People_Inputs'!$H$60)/'Inputs'!$E$26=ROUNDDOWN((L$6-'People_Inputs'!$H$60)/'Inputs'!$E$26,0)),'People_Inputs'!$P$60,0)</f>
        <v>0</v>
      </c>
      <c r="M1010" s="35">
        <f>IF(AND(M991=1,(M$6-'People_Inputs'!$H$60)/'Inputs'!$E$26=ROUNDDOWN((M$6-'People_Inputs'!$H$60)/'Inputs'!$E$26,0)),'People_Inputs'!$P$60,0)</f>
        <v>0</v>
      </c>
      <c r="N1010" s="35">
        <f>IF(AND(N991=1,(N$6-'People_Inputs'!$H$60)/'Inputs'!$E$26=ROUNDDOWN((N$6-'People_Inputs'!$H$60)/'Inputs'!$E$26,0)),'People_Inputs'!$P$60,0)</f>
        <v>0</v>
      </c>
      <c r="O1010" s="35">
        <f>IF(AND(O991=1,(O$6-'People_Inputs'!$H$60)/'Inputs'!$E$26=ROUNDDOWN((O$6-'People_Inputs'!$H$60)/'Inputs'!$E$26,0)),'People_Inputs'!$P$60,0)</f>
        <v>0</v>
      </c>
      <c r="P1010" s="35">
        <f>IF(AND(P991=1,(P$6-'People_Inputs'!$H$60)/'Inputs'!$E$26=ROUNDDOWN((P$6-'People_Inputs'!$H$60)/'Inputs'!$E$26,0)),'People_Inputs'!$P$60,0)</f>
        <v>0</v>
      </c>
      <c r="Q1010" s="35">
        <f>IF(AND(Q991=1,(Q$6-'People_Inputs'!$H$60)/'Inputs'!$E$26=ROUNDDOWN((Q$6-'People_Inputs'!$H$60)/'Inputs'!$E$26,0)),'People_Inputs'!$P$60,0)</f>
        <v>0</v>
      </c>
      <c r="R1010" s="35">
        <f>IF(AND(R991=1,(R$6-'People_Inputs'!$H$60)/'Inputs'!$E$26=ROUNDDOWN((R$6-'People_Inputs'!$H$60)/'Inputs'!$E$26,0)),'People_Inputs'!$P$60,0)</f>
        <v>0</v>
      </c>
      <c r="S1010" s="35">
        <f>IF(AND(S991=1,(S$6-'People_Inputs'!$H$60)/'Inputs'!$E$26=ROUNDDOWN((S$6-'People_Inputs'!$H$60)/'Inputs'!$E$26,0)),'People_Inputs'!$P$60,0)</f>
        <v>0</v>
      </c>
      <c r="T1010" s="35">
        <f>IF(AND(T991=1,(T$6-'People_Inputs'!$H$60)/'Inputs'!$E$26=ROUNDDOWN((T$6-'People_Inputs'!$H$60)/'Inputs'!$E$26,0)),'People_Inputs'!$P$60,0)</f>
        <v>0</v>
      </c>
      <c r="U1010" s="35">
        <f>IF(AND(U991=1,(U$6-'People_Inputs'!$H$60)/'Inputs'!$E$26=ROUNDDOWN((U$6-'People_Inputs'!$H$60)/'Inputs'!$E$26,0)),'People_Inputs'!$P$60,0)</f>
        <v>0</v>
      </c>
      <c r="V1010" s="35">
        <f>IF(AND(V991=1,(V$6-'People_Inputs'!$H$60)/'Inputs'!$E$26=ROUNDDOWN((V$6-'People_Inputs'!$H$60)/'Inputs'!$E$26,0)),'People_Inputs'!$P$60,0)</f>
        <v>0</v>
      </c>
      <c r="W1010" s="35">
        <f>IF(AND(W991=1,(W$6-'People_Inputs'!$H$60)/'Inputs'!$E$26=ROUNDDOWN((W$6-'People_Inputs'!$H$60)/'Inputs'!$E$26,0)),'People_Inputs'!$P$60,0)</f>
        <v>0</v>
      </c>
      <c r="X1010" s="35">
        <f>IF(AND(X991=1,(X$6-'People_Inputs'!$H$60)/'Inputs'!$E$26=ROUNDDOWN((X$6-'People_Inputs'!$H$60)/'Inputs'!$E$26,0)),'People_Inputs'!$P$60,0)</f>
        <v>0</v>
      </c>
      <c r="Y1010" s="35">
        <f>IF(AND(Y991=1,(Y$6-'People_Inputs'!$H$60)/'Inputs'!$E$26=ROUNDDOWN((Y$6-'People_Inputs'!$H$60)/'Inputs'!$E$26,0)),'People_Inputs'!$P$60,0)</f>
        <v>0</v>
      </c>
      <c r="Z1010" s="35">
        <f>IF(AND(Z991=1,(Z$6-'People_Inputs'!$H$60)/'Inputs'!$E$26=ROUNDDOWN((Z$6-'People_Inputs'!$H$60)/'Inputs'!$E$26,0)),'People_Inputs'!$P$60,0)</f>
        <v>0</v>
      </c>
      <c r="AA1010" s="35">
        <f>IF(AND(AA991=1,(AA$6-'People_Inputs'!$H$60)/'Inputs'!$E$26=ROUNDDOWN((AA$6-'People_Inputs'!$H$60)/'Inputs'!$E$26,0)),'People_Inputs'!$P$60,0)</f>
        <v>0</v>
      </c>
      <c r="AB1010" s="35">
        <f>IF(AND(AB991=1,(AB$6-'People_Inputs'!$H$60)/'Inputs'!$E$26=ROUNDDOWN((AB$6-'People_Inputs'!$H$60)/'Inputs'!$E$26,0)),'People_Inputs'!$P$60,0)</f>
        <v>0</v>
      </c>
      <c r="AC1010" s="35">
        <f>IF(AND(AC991=1,(AC$6-'People_Inputs'!$H$60)/'Inputs'!$E$26=ROUNDDOWN((AC$6-'People_Inputs'!$H$60)/'Inputs'!$E$26,0)),'People_Inputs'!$P$60,0)</f>
        <v>0</v>
      </c>
      <c r="AD1010" s="35">
        <f>IF(AND(AD991=1,(AD$6-'People_Inputs'!$H$60)/'Inputs'!$E$26=ROUNDDOWN((AD$6-'People_Inputs'!$H$60)/'Inputs'!$E$26,0)),'People_Inputs'!$P$60,0)</f>
        <v>0</v>
      </c>
      <c r="AE1010" s="35">
        <f>IF(AND(AE991=1,(AE$6-'People_Inputs'!$H$60)/'Inputs'!$E$26=ROUNDDOWN((AE$6-'People_Inputs'!$H$60)/'Inputs'!$E$26,0)),'People_Inputs'!$P$60,0)</f>
        <v>0</v>
      </c>
      <c r="AF1010" s="35">
        <f>IF(AND(AF991=1,(AF$6-'People_Inputs'!$H$60)/'Inputs'!$E$26=ROUNDDOWN((AF$6-'People_Inputs'!$H$60)/'Inputs'!$E$26,0)),'People_Inputs'!$P$60,0)</f>
        <v>0</v>
      </c>
      <c r="AG1010" s="35">
        <f>IF(AND(AG991=1,(AG$6-'People_Inputs'!$H$60)/'Inputs'!$E$26=ROUNDDOWN((AG$6-'People_Inputs'!$H$60)/'Inputs'!$E$26,0)),'People_Inputs'!$P$60,0)</f>
        <v>0</v>
      </c>
      <c r="AH1010" s="35">
        <f>IF(AND(AH991=1,(AH$6-'People_Inputs'!$H$60)/'Inputs'!$E$26=ROUNDDOWN((AH$6-'People_Inputs'!$H$60)/'Inputs'!$E$26,0)),'People_Inputs'!$P$60,0)</f>
        <v>0</v>
      </c>
      <c r="AI1010" s="35">
        <f>IF(AND(AI991=1,(AI$6-'People_Inputs'!$H$60)/'Inputs'!$E$26=ROUNDDOWN((AI$6-'People_Inputs'!$H$60)/'Inputs'!$E$26,0)),'People_Inputs'!$P$60,0)</f>
        <v>0</v>
      </c>
      <c r="AJ1010" s="35">
        <f>IF(AND(AJ991=1,(AJ$6-'People_Inputs'!$H$60)/'Inputs'!$E$26=ROUNDDOWN((AJ$6-'People_Inputs'!$H$60)/'Inputs'!$E$26,0)),'People_Inputs'!$P$60,0)</f>
        <v>0</v>
      </c>
      <c r="AK1010" s="35">
        <f>IF(AND(AK991=1,(AK$6-'People_Inputs'!$H$60)/'Inputs'!$E$26=ROUNDDOWN((AK$6-'People_Inputs'!$H$60)/'Inputs'!$E$26,0)),'People_Inputs'!$P$60,0)</f>
        <v>0</v>
      </c>
      <c r="AL1010" s="35">
        <f>IF(AND(AL991=1,(AL$6-'People_Inputs'!$H$60)/'Inputs'!$E$26=ROUNDDOWN((AL$6-'People_Inputs'!$H$60)/'Inputs'!$E$26,0)),'People_Inputs'!$P$60,0)</f>
        <v>0</v>
      </c>
      <c r="AM1010" s="35">
        <f>IF(AND(AM991=1,(AM$6-'People_Inputs'!$H$60)/'Inputs'!$E$26=ROUNDDOWN((AM$6-'People_Inputs'!$H$60)/'Inputs'!$E$26,0)),'People_Inputs'!$P$60,0)</f>
        <v>0</v>
      </c>
      <c r="AN1010" s="35">
        <f>IF(AND(AN991=1,(AN$6-'People_Inputs'!$H$60)/'Inputs'!$E$26=ROUNDDOWN((AN$6-'People_Inputs'!$H$60)/'Inputs'!$E$26,0)),'People_Inputs'!$P$60,0)</f>
        <v>0</v>
      </c>
      <c r="AO1010" s="35">
        <f>IF(AND(AO991=1,(AO$6-'People_Inputs'!$H$60)/'Inputs'!$E$26=ROUNDDOWN((AO$6-'People_Inputs'!$H$60)/'Inputs'!$E$26,0)),'People_Inputs'!$P$60,0)</f>
        <v>0</v>
      </c>
      <c r="AP1010" s="35">
        <f>IF(AND(AP991=1,(AP$6-'People_Inputs'!$H$60)/'Inputs'!$E$26=ROUNDDOWN((AP$6-'People_Inputs'!$H$60)/'Inputs'!$E$26,0)),'People_Inputs'!$P$60,0)</f>
        <v>0</v>
      </c>
      <c r="AQ1010" s="35">
        <f>IF(AND(AQ991=1,(AQ$6-'People_Inputs'!$H$60)/'Inputs'!$E$26=ROUNDDOWN((AQ$6-'People_Inputs'!$H$60)/'Inputs'!$E$26,0)),'People_Inputs'!$P$60,0)</f>
        <v>0</v>
      </c>
      <c r="AR1010" s="35">
        <f>IF(AND(AR991=1,(AR$6-'People_Inputs'!$H$60)/'Inputs'!$E$26=ROUNDDOWN((AR$6-'People_Inputs'!$H$60)/'Inputs'!$E$26,0)),'People_Inputs'!$P$60,0)</f>
        <v>0</v>
      </c>
      <c r="AS1010" s="35">
        <f>IF(AND(AS991=1,(AS$6-'People_Inputs'!$H$60)/'Inputs'!$E$26=ROUNDDOWN((AS$6-'People_Inputs'!$H$60)/'Inputs'!$E$26,0)),'People_Inputs'!$P$60,0)</f>
        <v>0</v>
      </c>
      <c r="AT1010" s="35">
        <f>IF(AND(AT991=1,(AT$6-'People_Inputs'!$H$60)/'Inputs'!$E$26=ROUNDDOWN((AT$6-'People_Inputs'!$H$60)/'Inputs'!$E$26,0)),'People_Inputs'!$P$60,0)</f>
        <v>0</v>
      </c>
      <c r="AU1010" s="35">
        <f>IF(AND(AU991=1,(AU$6-'People_Inputs'!$H$60)/'Inputs'!$E$26=ROUNDDOWN((AU$6-'People_Inputs'!$H$60)/'Inputs'!$E$26,0)),'People_Inputs'!$P$60,0)</f>
        <v>0</v>
      </c>
      <c r="AV1010" s="35">
        <f>IF(AND(AV991=1,(AV$6-'People_Inputs'!$H$60)/'Inputs'!$E$26=ROUNDDOWN((AV$6-'People_Inputs'!$H$60)/'Inputs'!$E$26,0)),'People_Inputs'!$P$60,0)</f>
        <v>0</v>
      </c>
      <c r="AW1010" s="35">
        <f>IF(AND(AW991=1,(AW$6-'People_Inputs'!$H$60)/'Inputs'!$E$26=ROUNDDOWN((AW$6-'People_Inputs'!$H$60)/'Inputs'!$E$26,0)),'People_Inputs'!$P$60,0)</f>
        <v>0</v>
      </c>
      <c r="AX1010" s="35">
        <f>IF(AND(AX991=1,(AX$6-'People_Inputs'!$H$60)/'Inputs'!$E$26=ROUNDDOWN((AX$6-'People_Inputs'!$H$60)/'Inputs'!$E$26,0)),'People_Inputs'!$P$60,0)</f>
        <v>0</v>
      </c>
      <c r="AY1010" s="35">
        <f>IF(AND(AY991=1,(AY$6-'People_Inputs'!$H$60)/'Inputs'!$E$26=ROUNDDOWN((AY$6-'People_Inputs'!$H$60)/'Inputs'!$E$26,0)),'People_Inputs'!$P$60,0)</f>
        <v>0</v>
      </c>
      <c r="AZ1010" s="35">
        <f>IF(AND(AZ991=1,(AZ$6-'People_Inputs'!$H$60)/'Inputs'!$E$26=ROUNDDOWN((AZ$6-'People_Inputs'!$H$60)/'Inputs'!$E$26,0)),'People_Inputs'!$P$60,0)</f>
        <v>0</v>
      </c>
      <c r="BA1010" s="35">
        <f>IF(AND(BA991=1,(BA$6-'People_Inputs'!$H$60)/'Inputs'!$E$26=ROUNDDOWN((BA$6-'People_Inputs'!$H$60)/'Inputs'!$E$26,0)),'People_Inputs'!$P$60,0)</f>
        <v>0</v>
      </c>
      <c r="BB1010" s="35">
        <f>IF(AND(BB991=1,(BB$6-'People_Inputs'!$H$60)/'Inputs'!$E$26=ROUNDDOWN((BB$6-'People_Inputs'!$H$60)/'Inputs'!$E$26,0)),'People_Inputs'!$P$60,0)</f>
        <v>0</v>
      </c>
      <c r="BC1010" s="35">
        <f>IF(AND(BC991=1,(BC$6-'People_Inputs'!$H$60)/'Inputs'!$E$26=ROUNDDOWN((BC$6-'People_Inputs'!$H$60)/'Inputs'!$E$26,0)),'People_Inputs'!$P$60,0)</f>
        <v>0</v>
      </c>
      <c r="BD1010" s="35">
        <f>IF(AND(BD991=1,(BD$6-'People_Inputs'!$H$60)/'Inputs'!$E$26=ROUNDDOWN((BD$6-'People_Inputs'!$H$60)/'Inputs'!$E$26,0)),'People_Inputs'!$P$60,0)</f>
        <v>0</v>
      </c>
      <c r="BE1010" s="35">
        <f>IF(AND(BE991=1,(BE$6-'People_Inputs'!$H$60)/'Inputs'!$E$26=ROUNDDOWN((BE$6-'People_Inputs'!$H$60)/'Inputs'!$E$26,0)),'People_Inputs'!$P$60,0)</f>
        <v>0</v>
      </c>
      <c r="BF1010" s="35">
        <f>IF(AND(BF991=1,(BF$6-'People_Inputs'!$H$60)/'Inputs'!$E$26=ROUNDDOWN((BF$6-'People_Inputs'!$H$60)/'Inputs'!$E$26,0)),'People_Inputs'!$P$60,0)</f>
        <v>0</v>
      </c>
      <c r="BG1010" s="35">
        <f>IF(AND(BG991=1,(BG$6-'People_Inputs'!$H$60)/'Inputs'!$E$26=ROUNDDOWN((BG$6-'People_Inputs'!$H$60)/'Inputs'!$E$26,0)),'People_Inputs'!$P$60,0)</f>
        <v>0</v>
      </c>
      <c r="BH1010" s="35">
        <f>IF(AND(BH991=1,(BH$6-'People_Inputs'!$H$60)/'Inputs'!$E$26=ROUNDDOWN((BH$6-'People_Inputs'!$H$60)/'Inputs'!$E$26,0)),'People_Inputs'!$P$60,0)</f>
        <v>0</v>
      </c>
      <c r="BI1010" s="35">
        <f>IF(AND(BI991=1,(BI$6-'People_Inputs'!$H$60)/'Inputs'!$E$26=ROUNDDOWN((BI$6-'People_Inputs'!$H$60)/'Inputs'!$E$26,0)),'People_Inputs'!$P$60,0)</f>
        <v>0</v>
      </c>
      <c r="BJ1010" s="35">
        <f>IF(AND(BJ991=1,(BJ$6-'People_Inputs'!$H$60)/'Inputs'!$E$26=ROUNDDOWN((BJ$6-'People_Inputs'!$H$60)/'Inputs'!$E$26,0)),'People_Inputs'!$P$60,0)</f>
        <v>0</v>
      </c>
      <c r="BK1010" s="35">
        <f>IF(AND(BK991=1,(BK$6-'People_Inputs'!$H$60)/'Inputs'!$E$26=ROUNDDOWN((BK$6-'People_Inputs'!$H$60)/'Inputs'!$E$26,0)),'People_Inputs'!$P$60,0)</f>
        <v>0</v>
      </c>
      <c r="BL1010" s="35">
        <f>IF(AND(BL991=1,(BL$6-'People_Inputs'!$H$60)/'Inputs'!$E$26=ROUNDDOWN((BL$6-'People_Inputs'!$H$60)/'Inputs'!$E$26,0)),'People_Inputs'!$P$60,0)</f>
        <v>0</v>
      </c>
      <c r="BM1010" s="35">
        <f>IF(AND(BM991=1,(BM$6-'People_Inputs'!$H$60)/'Inputs'!$E$26=ROUNDDOWN((BM$6-'People_Inputs'!$H$60)/'Inputs'!$E$26,0)),'People_Inputs'!$P$60,0)</f>
        <v>0</v>
      </c>
      <c r="BN1010" s="35">
        <f>IF(AND(BN991=1,(BN$6-'People_Inputs'!$H$60)/'Inputs'!$E$26=ROUNDDOWN((BN$6-'People_Inputs'!$H$60)/'Inputs'!$E$26,0)),'People_Inputs'!$P$60,0)</f>
        <v>0</v>
      </c>
      <c r="BO1010" s="35">
        <f>IF(AND(BO991=1,(BO$6-'People_Inputs'!$H$60)/'Inputs'!$E$26=ROUNDDOWN((BO$6-'People_Inputs'!$H$60)/'Inputs'!$E$26,0)),'People_Inputs'!$P$60,0)</f>
        <v>0</v>
      </c>
    </row>
    <row r="1011" ht="28" customHeight="1">
      <c r="A1011" s="2" t="str">
        <v>SLOT51.ACTIVE</v>
      </c>
      <c r="B1011" s="6" t="str">
        <v>SLOT51 active in the month (1 = yes)</v>
      </c>
      <c r="C1011" s="2" t="str">
        <v>count</v>
      </c>
      <c r="D1011" s="2" t="str">
        <v>END</v>
      </c>
      <c r="E1011" s="34">
        <f>BO1011</f>
        <v>0</v>
      </c>
      <c r="F1011" s="6" t="str">
        <v>Spare row; inactive until a hire and an exit month are entered on People_Inputs</v>
      </c>
      <c r="G1011" s="2"/>
      <c r="H1011" s="33">
        <f>IF(AND(H$6&gt;='People_Inputs'!$H$61,H$6&lt;='People_Inputs'!$I$61),1,0)</f>
        <v>0</v>
      </c>
      <c r="I1011" s="33">
        <f>IF(AND(I$6&gt;='People_Inputs'!$H$61,I$6&lt;='People_Inputs'!$I$61),1,0)</f>
        <v>0</v>
      </c>
      <c r="J1011" s="33">
        <f>IF(AND(J$6&gt;='People_Inputs'!$H$61,J$6&lt;='People_Inputs'!$I$61),1,0)</f>
        <v>0</v>
      </c>
      <c r="K1011" s="33">
        <f>IF(AND(K$6&gt;='People_Inputs'!$H$61,K$6&lt;='People_Inputs'!$I$61),1,0)</f>
        <v>0</v>
      </c>
      <c r="L1011" s="33">
        <f>IF(AND(L$6&gt;='People_Inputs'!$H$61,L$6&lt;='People_Inputs'!$I$61),1,0)</f>
        <v>0</v>
      </c>
      <c r="M1011" s="33">
        <f>IF(AND(M$6&gt;='People_Inputs'!$H$61,M$6&lt;='People_Inputs'!$I$61),1,0)</f>
        <v>0</v>
      </c>
      <c r="N1011" s="33">
        <f>IF(AND(N$6&gt;='People_Inputs'!$H$61,N$6&lt;='People_Inputs'!$I$61),1,0)</f>
        <v>0</v>
      </c>
      <c r="O1011" s="33">
        <f>IF(AND(O$6&gt;='People_Inputs'!$H$61,O$6&lt;='People_Inputs'!$I$61),1,0)</f>
        <v>0</v>
      </c>
      <c r="P1011" s="33">
        <f>IF(AND(P$6&gt;='People_Inputs'!$H$61,P$6&lt;='People_Inputs'!$I$61),1,0)</f>
        <v>0</v>
      </c>
      <c r="Q1011" s="33">
        <f>IF(AND(Q$6&gt;='People_Inputs'!$H$61,Q$6&lt;='People_Inputs'!$I$61),1,0)</f>
        <v>0</v>
      </c>
      <c r="R1011" s="33">
        <f>IF(AND(R$6&gt;='People_Inputs'!$H$61,R$6&lt;='People_Inputs'!$I$61),1,0)</f>
        <v>0</v>
      </c>
      <c r="S1011" s="33">
        <f>IF(AND(S$6&gt;='People_Inputs'!$H$61,S$6&lt;='People_Inputs'!$I$61),1,0)</f>
        <v>0</v>
      </c>
      <c r="T1011" s="33">
        <f>IF(AND(T$6&gt;='People_Inputs'!$H$61,T$6&lt;='People_Inputs'!$I$61),1,0)</f>
        <v>0</v>
      </c>
      <c r="U1011" s="33">
        <f>IF(AND(U$6&gt;='People_Inputs'!$H$61,U$6&lt;='People_Inputs'!$I$61),1,0)</f>
        <v>0</v>
      </c>
      <c r="V1011" s="33">
        <f>IF(AND(V$6&gt;='People_Inputs'!$H$61,V$6&lt;='People_Inputs'!$I$61),1,0)</f>
        <v>0</v>
      </c>
      <c r="W1011" s="33">
        <f>IF(AND(W$6&gt;='People_Inputs'!$H$61,W$6&lt;='People_Inputs'!$I$61),1,0)</f>
        <v>0</v>
      </c>
      <c r="X1011" s="33">
        <f>IF(AND(X$6&gt;='People_Inputs'!$H$61,X$6&lt;='People_Inputs'!$I$61),1,0)</f>
        <v>0</v>
      </c>
      <c r="Y1011" s="33">
        <f>IF(AND(Y$6&gt;='People_Inputs'!$H$61,Y$6&lt;='People_Inputs'!$I$61),1,0)</f>
        <v>0</v>
      </c>
      <c r="Z1011" s="33">
        <f>IF(AND(Z$6&gt;='People_Inputs'!$H$61,Z$6&lt;='People_Inputs'!$I$61),1,0)</f>
        <v>0</v>
      </c>
      <c r="AA1011" s="33">
        <f>IF(AND(AA$6&gt;='People_Inputs'!$H$61,AA$6&lt;='People_Inputs'!$I$61),1,0)</f>
        <v>0</v>
      </c>
      <c r="AB1011" s="33">
        <f>IF(AND(AB$6&gt;='People_Inputs'!$H$61,AB$6&lt;='People_Inputs'!$I$61),1,0)</f>
        <v>0</v>
      </c>
      <c r="AC1011" s="33">
        <f>IF(AND(AC$6&gt;='People_Inputs'!$H$61,AC$6&lt;='People_Inputs'!$I$61),1,0)</f>
        <v>0</v>
      </c>
      <c r="AD1011" s="33">
        <f>IF(AND(AD$6&gt;='People_Inputs'!$H$61,AD$6&lt;='People_Inputs'!$I$61),1,0)</f>
        <v>0</v>
      </c>
      <c r="AE1011" s="33">
        <f>IF(AND(AE$6&gt;='People_Inputs'!$H$61,AE$6&lt;='People_Inputs'!$I$61),1,0)</f>
        <v>0</v>
      </c>
      <c r="AF1011" s="33">
        <f>IF(AND(AF$6&gt;='People_Inputs'!$H$61,AF$6&lt;='People_Inputs'!$I$61),1,0)</f>
        <v>0</v>
      </c>
      <c r="AG1011" s="33">
        <f>IF(AND(AG$6&gt;='People_Inputs'!$H$61,AG$6&lt;='People_Inputs'!$I$61),1,0)</f>
        <v>0</v>
      </c>
      <c r="AH1011" s="33">
        <f>IF(AND(AH$6&gt;='People_Inputs'!$H$61,AH$6&lt;='People_Inputs'!$I$61),1,0)</f>
        <v>0</v>
      </c>
      <c r="AI1011" s="33">
        <f>IF(AND(AI$6&gt;='People_Inputs'!$H$61,AI$6&lt;='People_Inputs'!$I$61),1,0)</f>
        <v>0</v>
      </c>
      <c r="AJ1011" s="33">
        <f>IF(AND(AJ$6&gt;='People_Inputs'!$H$61,AJ$6&lt;='People_Inputs'!$I$61),1,0)</f>
        <v>0</v>
      </c>
      <c r="AK1011" s="33">
        <f>IF(AND(AK$6&gt;='People_Inputs'!$H$61,AK$6&lt;='People_Inputs'!$I$61),1,0)</f>
        <v>0</v>
      </c>
      <c r="AL1011" s="33">
        <f>IF(AND(AL$6&gt;='People_Inputs'!$H$61,AL$6&lt;='People_Inputs'!$I$61),1,0)</f>
        <v>0</v>
      </c>
      <c r="AM1011" s="33">
        <f>IF(AND(AM$6&gt;='People_Inputs'!$H$61,AM$6&lt;='People_Inputs'!$I$61),1,0)</f>
        <v>0</v>
      </c>
      <c r="AN1011" s="33">
        <f>IF(AND(AN$6&gt;='People_Inputs'!$H$61,AN$6&lt;='People_Inputs'!$I$61),1,0)</f>
        <v>0</v>
      </c>
      <c r="AO1011" s="33">
        <f>IF(AND(AO$6&gt;='People_Inputs'!$H$61,AO$6&lt;='People_Inputs'!$I$61),1,0)</f>
        <v>0</v>
      </c>
      <c r="AP1011" s="33">
        <f>IF(AND(AP$6&gt;='People_Inputs'!$H$61,AP$6&lt;='People_Inputs'!$I$61),1,0)</f>
        <v>0</v>
      </c>
      <c r="AQ1011" s="33">
        <f>IF(AND(AQ$6&gt;='People_Inputs'!$H$61,AQ$6&lt;='People_Inputs'!$I$61),1,0)</f>
        <v>0</v>
      </c>
      <c r="AR1011" s="33">
        <f>IF(AND(AR$6&gt;='People_Inputs'!$H$61,AR$6&lt;='People_Inputs'!$I$61),1,0)</f>
        <v>0</v>
      </c>
      <c r="AS1011" s="33">
        <f>IF(AND(AS$6&gt;='People_Inputs'!$H$61,AS$6&lt;='People_Inputs'!$I$61),1,0)</f>
        <v>0</v>
      </c>
      <c r="AT1011" s="33">
        <f>IF(AND(AT$6&gt;='People_Inputs'!$H$61,AT$6&lt;='People_Inputs'!$I$61),1,0)</f>
        <v>0</v>
      </c>
      <c r="AU1011" s="33">
        <f>IF(AND(AU$6&gt;='People_Inputs'!$H$61,AU$6&lt;='People_Inputs'!$I$61),1,0)</f>
        <v>0</v>
      </c>
      <c r="AV1011" s="33">
        <f>IF(AND(AV$6&gt;='People_Inputs'!$H$61,AV$6&lt;='People_Inputs'!$I$61),1,0)</f>
        <v>0</v>
      </c>
      <c r="AW1011" s="33">
        <f>IF(AND(AW$6&gt;='People_Inputs'!$H$61,AW$6&lt;='People_Inputs'!$I$61),1,0)</f>
        <v>0</v>
      </c>
      <c r="AX1011" s="33">
        <f>IF(AND(AX$6&gt;='People_Inputs'!$H$61,AX$6&lt;='People_Inputs'!$I$61),1,0)</f>
        <v>0</v>
      </c>
      <c r="AY1011" s="33">
        <f>IF(AND(AY$6&gt;='People_Inputs'!$H$61,AY$6&lt;='People_Inputs'!$I$61),1,0)</f>
        <v>0</v>
      </c>
      <c r="AZ1011" s="33">
        <f>IF(AND(AZ$6&gt;='People_Inputs'!$H$61,AZ$6&lt;='People_Inputs'!$I$61),1,0)</f>
        <v>0</v>
      </c>
      <c r="BA1011" s="33">
        <f>IF(AND(BA$6&gt;='People_Inputs'!$H$61,BA$6&lt;='People_Inputs'!$I$61),1,0)</f>
        <v>0</v>
      </c>
      <c r="BB1011" s="33">
        <f>IF(AND(BB$6&gt;='People_Inputs'!$H$61,BB$6&lt;='People_Inputs'!$I$61),1,0)</f>
        <v>0</v>
      </c>
      <c r="BC1011" s="33">
        <f>IF(AND(BC$6&gt;='People_Inputs'!$H$61,BC$6&lt;='People_Inputs'!$I$61),1,0)</f>
        <v>0</v>
      </c>
      <c r="BD1011" s="33">
        <f>IF(AND(BD$6&gt;='People_Inputs'!$H$61,BD$6&lt;='People_Inputs'!$I$61),1,0)</f>
        <v>0</v>
      </c>
      <c r="BE1011" s="33">
        <f>IF(AND(BE$6&gt;='People_Inputs'!$H$61,BE$6&lt;='People_Inputs'!$I$61),1,0)</f>
        <v>0</v>
      </c>
      <c r="BF1011" s="33">
        <f>IF(AND(BF$6&gt;='People_Inputs'!$H$61,BF$6&lt;='People_Inputs'!$I$61),1,0)</f>
        <v>0</v>
      </c>
      <c r="BG1011" s="33">
        <f>IF(AND(BG$6&gt;='People_Inputs'!$H$61,BG$6&lt;='People_Inputs'!$I$61),1,0)</f>
        <v>0</v>
      </c>
      <c r="BH1011" s="33">
        <f>IF(AND(BH$6&gt;='People_Inputs'!$H$61,BH$6&lt;='People_Inputs'!$I$61),1,0)</f>
        <v>0</v>
      </c>
      <c r="BI1011" s="33">
        <f>IF(AND(BI$6&gt;='People_Inputs'!$H$61,BI$6&lt;='People_Inputs'!$I$61),1,0)</f>
        <v>0</v>
      </c>
      <c r="BJ1011" s="33">
        <f>IF(AND(BJ$6&gt;='People_Inputs'!$H$61,BJ$6&lt;='People_Inputs'!$I$61),1,0)</f>
        <v>0</v>
      </c>
      <c r="BK1011" s="33">
        <f>IF(AND(BK$6&gt;='People_Inputs'!$H$61,BK$6&lt;='People_Inputs'!$I$61),1,0)</f>
        <v>0</v>
      </c>
      <c r="BL1011" s="33">
        <f>IF(AND(BL$6&gt;='People_Inputs'!$H$61,BL$6&lt;='People_Inputs'!$I$61),1,0)</f>
        <v>0</v>
      </c>
      <c r="BM1011" s="33">
        <f>IF(AND(BM$6&gt;='People_Inputs'!$H$61,BM$6&lt;='People_Inputs'!$I$61),1,0)</f>
        <v>0</v>
      </c>
      <c r="BN1011" s="33">
        <f>IF(AND(BN$6&gt;='People_Inputs'!$H$61,BN$6&lt;='People_Inputs'!$I$61),1,0)</f>
        <v>0</v>
      </c>
      <c r="BO1011" s="33">
        <f>IF(AND(BO$6&gt;='People_Inputs'!$H$61,BO$6&lt;='People_Inputs'!$I$61),1,0)</f>
        <v>0</v>
      </c>
    </row>
    <row r="1012" ht="28" customHeight="1">
      <c r="A1012" s="2" t="str">
        <v>SLOT51.FTE</v>
      </c>
      <c r="B1012" s="6" t="str">
        <v>SLOT51 FTE</v>
      </c>
      <c r="C1012" s="2" t="str">
        <v>FTE</v>
      </c>
      <c r="D1012" s="2" t="str">
        <v>END</v>
      </c>
      <c r="E1012" s="34">
        <f>BO1012</f>
        <v>0</v>
      </c>
      <c r="F1012" s="6" t="str">
        <v>Spare row; inactive until a hire and an exit month are entered on People_Inputs</v>
      </c>
      <c r="G1012" s="2"/>
      <c r="H1012" s="33">
        <f>H1011*'People_Inputs'!$J$61</f>
        <v>0</v>
      </c>
      <c r="I1012" s="33">
        <f>I1011*'People_Inputs'!$J$61</f>
        <v>0</v>
      </c>
      <c r="J1012" s="33">
        <f>J1011*'People_Inputs'!$J$61</f>
        <v>0</v>
      </c>
      <c r="K1012" s="33">
        <f>K1011*'People_Inputs'!$J$61</f>
        <v>0</v>
      </c>
      <c r="L1012" s="33">
        <f>L1011*'People_Inputs'!$J$61</f>
        <v>0</v>
      </c>
      <c r="M1012" s="33">
        <f>M1011*'People_Inputs'!$J$61</f>
        <v>0</v>
      </c>
      <c r="N1012" s="33">
        <f>N1011*'People_Inputs'!$J$61</f>
        <v>0</v>
      </c>
      <c r="O1012" s="33">
        <f>O1011*'People_Inputs'!$J$61</f>
        <v>0</v>
      </c>
      <c r="P1012" s="33">
        <f>P1011*'People_Inputs'!$J$61</f>
        <v>0</v>
      </c>
      <c r="Q1012" s="33">
        <f>Q1011*'People_Inputs'!$J$61</f>
        <v>0</v>
      </c>
      <c r="R1012" s="33">
        <f>R1011*'People_Inputs'!$J$61</f>
        <v>0</v>
      </c>
      <c r="S1012" s="33">
        <f>S1011*'People_Inputs'!$J$61</f>
        <v>0</v>
      </c>
      <c r="T1012" s="33">
        <f>T1011*'People_Inputs'!$J$61</f>
        <v>0</v>
      </c>
      <c r="U1012" s="33">
        <f>U1011*'People_Inputs'!$J$61</f>
        <v>0</v>
      </c>
      <c r="V1012" s="33">
        <f>V1011*'People_Inputs'!$J$61</f>
        <v>0</v>
      </c>
      <c r="W1012" s="33">
        <f>W1011*'People_Inputs'!$J$61</f>
        <v>0</v>
      </c>
      <c r="X1012" s="33">
        <f>X1011*'People_Inputs'!$J$61</f>
        <v>0</v>
      </c>
      <c r="Y1012" s="33">
        <f>Y1011*'People_Inputs'!$J$61</f>
        <v>0</v>
      </c>
      <c r="Z1012" s="33">
        <f>Z1011*'People_Inputs'!$J$61</f>
        <v>0</v>
      </c>
      <c r="AA1012" s="33">
        <f>AA1011*'People_Inputs'!$J$61</f>
        <v>0</v>
      </c>
      <c r="AB1012" s="33">
        <f>AB1011*'People_Inputs'!$J$61</f>
        <v>0</v>
      </c>
      <c r="AC1012" s="33">
        <f>AC1011*'People_Inputs'!$J$61</f>
        <v>0</v>
      </c>
      <c r="AD1012" s="33">
        <f>AD1011*'People_Inputs'!$J$61</f>
        <v>0</v>
      </c>
      <c r="AE1012" s="33">
        <f>AE1011*'People_Inputs'!$J$61</f>
        <v>0</v>
      </c>
      <c r="AF1012" s="33">
        <f>AF1011*'People_Inputs'!$J$61</f>
        <v>0</v>
      </c>
      <c r="AG1012" s="33">
        <f>AG1011*'People_Inputs'!$J$61</f>
        <v>0</v>
      </c>
      <c r="AH1012" s="33">
        <f>AH1011*'People_Inputs'!$J$61</f>
        <v>0</v>
      </c>
      <c r="AI1012" s="33">
        <f>AI1011*'People_Inputs'!$J$61</f>
        <v>0</v>
      </c>
      <c r="AJ1012" s="33">
        <f>AJ1011*'People_Inputs'!$J$61</f>
        <v>0</v>
      </c>
      <c r="AK1012" s="33">
        <f>AK1011*'People_Inputs'!$J$61</f>
        <v>0</v>
      </c>
      <c r="AL1012" s="33">
        <f>AL1011*'People_Inputs'!$J$61</f>
        <v>0</v>
      </c>
      <c r="AM1012" s="33">
        <f>AM1011*'People_Inputs'!$J$61</f>
        <v>0</v>
      </c>
      <c r="AN1012" s="33">
        <f>AN1011*'People_Inputs'!$J$61</f>
        <v>0</v>
      </c>
      <c r="AO1012" s="33">
        <f>AO1011*'People_Inputs'!$J$61</f>
        <v>0</v>
      </c>
      <c r="AP1012" s="33">
        <f>AP1011*'People_Inputs'!$J$61</f>
        <v>0</v>
      </c>
      <c r="AQ1012" s="33">
        <f>AQ1011*'People_Inputs'!$J$61</f>
        <v>0</v>
      </c>
      <c r="AR1012" s="33">
        <f>AR1011*'People_Inputs'!$J$61</f>
        <v>0</v>
      </c>
      <c r="AS1012" s="33">
        <f>AS1011*'People_Inputs'!$J$61</f>
        <v>0</v>
      </c>
      <c r="AT1012" s="33">
        <f>AT1011*'People_Inputs'!$J$61</f>
        <v>0</v>
      </c>
      <c r="AU1012" s="33">
        <f>AU1011*'People_Inputs'!$J$61</f>
        <v>0</v>
      </c>
      <c r="AV1012" s="33">
        <f>AV1011*'People_Inputs'!$J$61</f>
        <v>0</v>
      </c>
      <c r="AW1012" s="33">
        <f>AW1011*'People_Inputs'!$J$61</f>
        <v>0</v>
      </c>
      <c r="AX1012" s="33">
        <f>AX1011*'People_Inputs'!$J$61</f>
        <v>0</v>
      </c>
      <c r="AY1012" s="33">
        <f>AY1011*'People_Inputs'!$J$61</f>
        <v>0</v>
      </c>
      <c r="AZ1012" s="33">
        <f>AZ1011*'People_Inputs'!$J$61</f>
        <v>0</v>
      </c>
      <c r="BA1012" s="33">
        <f>BA1011*'People_Inputs'!$J$61</f>
        <v>0</v>
      </c>
      <c r="BB1012" s="33">
        <f>BB1011*'People_Inputs'!$J$61</f>
        <v>0</v>
      </c>
      <c r="BC1012" s="33">
        <f>BC1011*'People_Inputs'!$J$61</f>
        <v>0</v>
      </c>
      <c r="BD1012" s="33">
        <f>BD1011*'People_Inputs'!$J$61</f>
        <v>0</v>
      </c>
      <c r="BE1012" s="33">
        <f>BE1011*'People_Inputs'!$J$61</f>
        <v>0</v>
      </c>
      <c r="BF1012" s="33">
        <f>BF1011*'People_Inputs'!$J$61</f>
        <v>0</v>
      </c>
      <c r="BG1012" s="33">
        <f>BG1011*'People_Inputs'!$J$61</f>
        <v>0</v>
      </c>
      <c r="BH1012" s="33">
        <f>BH1011*'People_Inputs'!$J$61</f>
        <v>0</v>
      </c>
      <c r="BI1012" s="33">
        <f>BI1011*'People_Inputs'!$J$61</f>
        <v>0</v>
      </c>
      <c r="BJ1012" s="33">
        <f>BJ1011*'People_Inputs'!$J$61</f>
        <v>0</v>
      </c>
      <c r="BK1012" s="33">
        <f>BK1011*'People_Inputs'!$J$61</f>
        <v>0</v>
      </c>
      <c r="BL1012" s="33">
        <f>BL1011*'People_Inputs'!$J$61</f>
        <v>0</v>
      </c>
      <c r="BM1012" s="33">
        <f>BM1011*'People_Inputs'!$J$61</f>
        <v>0</v>
      </c>
      <c r="BN1012" s="33">
        <f>BN1011*'People_Inputs'!$J$61</f>
        <v>0</v>
      </c>
      <c r="BO1012" s="33">
        <f>BO1011*'People_Inputs'!$J$61</f>
        <v>0</v>
      </c>
    </row>
    <row r="1013" ht="28" customHeight="1">
      <c r="A1013" s="2" t="str">
        <v>SLOT51.EMPLOYEE</v>
      </c>
      <c r="B1013" s="6" t="str">
        <v>SLOT51 employee with social insurance (1 = yes)</v>
      </c>
      <c r="C1013" s="2" t="str">
        <v>count</v>
      </c>
      <c r="D1013" s="2" t="str">
        <v>END</v>
      </c>
      <c r="E1013" s="34">
        <f>BO1013</f>
        <v>0</v>
      </c>
      <c r="F1013" s="6" t="str">
        <v>Spare row; inactive until a hire and an exit month are entered on People_Inputs</v>
      </c>
      <c r="G1013" s="2"/>
      <c r="H1013" s="33">
        <f>H1011*'People_Inputs'!$N$61</f>
        <v>0</v>
      </c>
      <c r="I1013" s="33">
        <f>I1011*'People_Inputs'!$N$61</f>
        <v>0</v>
      </c>
      <c r="J1013" s="33">
        <f>J1011*'People_Inputs'!$N$61</f>
        <v>0</v>
      </c>
      <c r="K1013" s="33">
        <f>K1011*'People_Inputs'!$N$61</f>
        <v>0</v>
      </c>
      <c r="L1013" s="33">
        <f>L1011*'People_Inputs'!$N$61</f>
        <v>0</v>
      </c>
      <c r="M1013" s="33">
        <f>M1011*'People_Inputs'!$N$61</f>
        <v>0</v>
      </c>
      <c r="N1013" s="33">
        <f>N1011*'People_Inputs'!$N$61</f>
        <v>0</v>
      </c>
      <c r="O1013" s="33">
        <f>O1011*'People_Inputs'!$N$61</f>
        <v>0</v>
      </c>
      <c r="P1013" s="33">
        <f>P1011*'People_Inputs'!$N$61</f>
        <v>0</v>
      </c>
      <c r="Q1013" s="33">
        <f>Q1011*'People_Inputs'!$N$61</f>
        <v>0</v>
      </c>
      <c r="R1013" s="33">
        <f>R1011*'People_Inputs'!$N$61</f>
        <v>0</v>
      </c>
      <c r="S1013" s="33">
        <f>S1011*'People_Inputs'!$N$61</f>
        <v>0</v>
      </c>
      <c r="T1013" s="33">
        <f>T1011*'People_Inputs'!$N$61</f>
        <v>0</v>
      </c>
      <c r="U1013" s="33">
        <f>U1011*'People_Inputs'!$N$61</f>
        <v>0</v>
      </c>
      <c r="V1013" s="33">
        <f>V1011*'People_Inputs'!$N$61</f>
        <v>0</v>
      </c>
      <c r="W1013" s="33">
        <f>W1011*'People_Inputs'!$N$61</f>
        <v>0</v>
      </c>
      <c r="X1013" s="33">
        <f>X1011*'People_Inputs'!$N$61</f>
        <v>0</v>
      </c>
      <c r="Y1013" s="33">
        <f>Y1011*'People_Inputs'!$N$61</f>
        <v>0</v>
      </c>
      <c r="Z1013" s="33">
        <f>Z1011*'People_Inputs'!$N$61</f>
        <v>0</v>
      </c>
      <c r="AA1013" s="33">
        <f>AA1011*'People_Inputs'!$N$61</f>
        <v>0</v>
      </c>
      <c r="AB1013" s="33">
        <f>AB1011*'People_Inputs'!$N$61</f>
        <v>0</v>
      </c>
      <c r="AC1013" s="33">
        <f>AC1011*'People_Inputs'!$N$61</f>
        <v>0</v>
      </c>
      <c r="AD1013" s="33">
        <f>AD1011*'People_Inputs'!$N$61</f>
        <v>0</v>
      </c>
      <c r="AE1013" s="33">
        <f>AE1011*'People_Inputs'!$N$61</f>
        <v>0</v>
      </c>
      <c r="AF1013" s="33">
        <f>AF1011*'People_Inputs'!$N$61</f>
        <v>0</v>
      </c>
      <c r="AG1013" s="33">
        <f>AG1011*'People_Inputs'!$N$61</f>
        <v>0</v>
      </c>
      <c r="AH1013" s="33">
        <f>AH1011*'People_Inputs'!$N$61</f>
        <v>0</v>
      </c>
      <c r="AI1013" s="33">
        <f>AI1011*'People_Inputs'!$N$61</f>
        <v>0</v>
      </c>
      <c r="AJ1013" s="33">
        <f>AJ1011*'People_Inputs'!$N$61</f>
        <v>0</v>
      </c>
      <c r="AK1013" s="33">
        <f>AK1011*'People_Inputs'!$N$61</f>
        <v>0</v>
      </c>
      <c r="AL1013" s="33">
        <f>AL1011*'People_Inputs'!$N$61</f>
        <v>0</v>
      </c>
      <c r="AM1013" s="33">
        <f>AM1011*'People_Inputs'!$N$61</f>
        <v>0</v>
      </c>
      <c r="AN1013" s="33">
        <f>AN1011*'People_Inputs'!$N$61</f>
        <v>0</v>
      </c>
      <c r="AO1013" s="33">
        <f>AO1011*'People_Inputs'!$N$61</f>
        <v>0</v>
      </c>
      <c r="AP1013" s="33">
        <f>AP1011*'People_Inputs'!$N$61</f>
        <v>0</v>
      </c>
      <c r="AQ1013" s="33">
        <f>AQ1011*'People_Inputs'!$N$61</f>
        <v>0</v>
      </c>
      <c r="AR1013" s="33">
        <f>AR1011*'People_Inputs'!$N$61</f>
        <v>0</v>
      </c>
      <c r="AS1013" s="33">
        <f>AS1011*'People_Inputs'!$N$61</f>
        <v>0</v>
      </c>
      <c r="AT1013" s="33">
        <f>AT1011*'People_Inputs'!$N$61</f>
        <v>0</v>
      </c>
      <c r="AU1013" s="33">
        <f>AU1011*'People_Inputs'!$N$61</f>
        <v>0</v>
      </c>
      <c r="AV1013" s="33">
        <f>AV1011*'People_Inputs'!$N$61</f>
        <v>0</v>
      </c>
      <c r="AW1013" s="33">
        <f>AW1011*'People_Inputs'!$N$61</f>
        <v>0</v>
      </c>
      <c r="AX1013" s="33">
        <f>AX1011*'People_Inputs'!$N$61</f>
        <v>0</v>
      </c>
      <c r="AY1013" s="33">
        <f>AY1011*'People_Inputs'!$N$61</f>
        <v>0</v>
      </c>
      <c r="AZ1013" s="33">
        <f>AZ1011*'People_Inputs'!$N$61</f>
        <v>0</v>
      </c>
      <c r="BA1013" s="33">
        <f>BA1011*'People_Inputs'!$N$61</f>
        <v>0</v>
      </c>
      <c r="BB1013" s="33">
        <f>BB1011*'People_Inputs'!$N$61</f>
        <v>0</v>
      </c>
      <c r="BC1013" s="33">
        <f>BC1011*'People_Inputs'!$N$61</f>
        <v>0</v>
      </c>
      <c r="BD1013" s="33">
        <f>BD1011*'People_Inputs'!$N$61</f>
        <v>0</v>
      </c>
      <c r="BE1013" s="33">
        <f>BE1011*'People_Inputs'!$N$61</f>
        <v>0</v>
      </c>
      <c r="BF1013" s="33">
        <f>BF1011*'People_Inputs'!$N$61</f>
        <v>0</v>
      </c>
      <c r="BG1013" s="33">
        <f>BG1011*'People_Inputs'!$N$61</f>
        <v>0</v>
      </c>
      <c r="BH1013" s="33">
        <f>BH1011*'People_Inputs'!$N$61</f>
        <v>0</v>
      </c>
      <c r="BI1013" s="33">
        <f>BI1011*'People_Inputs'!$N$61</f>
        <v>0</v>
      </c>
      <c r="BJ1013" s="33">
        <f>BJ1011*'People_Inputs'!$N$61</f>
        <v>0</v>
      </c>
      <c r="BK1013" s="33">
        <f>BK1011*'People_Inputs'!$N$61</f>
        <v>0</v>
      </c>
      <c r="BL1013" s="33">
        <f>BL1011*'People_Inputs'!$N$61</f>
        <v>0</v>
      </c>
      <c r="BM1013" s="33">
        <f>BM1011*'People_Inputs'!$N$61</f>
        <v>0</v>
      </c>
      <c r="BN1013" s="33">
        <f>BN1011*'People_Inputs'!$N$61</f>
        <v>0</v>
      </c>
      <c r="BO1013" s="33">
        <f>BO1011*'People_Inputs'!$N$61</f>
        <v>0</v>
      </c>
    </row>
    <row r="1014" ht="28" customHeight="1">
      <c r="A1014" s="2" t="str">
        <v>SLOT51.ANNUAL</v>
      </c>
      <c r="B1014" s="6" t="str">
        <v>SLOT51 annual salary at 1.0 FTE, indexed</v>
      </c>
      <c r="C1014" s="2" t="str">
        <v>EUR</v>
      </c>
      <c r="D1014" s="2" t="str">
        <v>END</v>
      </c>
      <c r="E1014" s="36">
        <f>BO1014</f>
        <v>0</v>
      </c>
      <c r="F1014" s="6" t="str">
        <v>Spare row; inactive until a hire and an exit month are entered on People_Inputs</v>
      </c>
      <c r="G1014" s="2"/>
      <c r="H1014" s="35">
        <f>'People_Inputs'!$K$61*(1+'People_Inputs'!$L$61)^(H$8-'Inputs'!$E$29)</f>
        <v>0</v>
      </c>
      <c r="I1014" s="35">
        <f>'People_Inputs'!$K$61*(1+'People_Inputs'!$L$61)^(I$8-'Inputs'!$E$29)</f>
        <v>0</v>
      </c>
      <c r="J1014" s="35">
        <f>'People_Inputs'!$K$61*(1+'People_Inputs'!$L$61)^(J$8-'Inputs'!$E$29)</f>
        <v>0</v>
      </c>
      <c r="K1014" s="35">
        <f>'People_Inputs'!$K$61*(1+'People_Inputs'!$L$61)^(K$8-'Inputs'!$E$29)</f>
        <v>0</v>
      </c>
      <c r="L1014" s="35">
        <f>'People_Inputs'!$K$61*(1+'People_Inputs'!$L$61)^(L$8-'Inputs'!$E$29)</f>
        <v>0</v>
      </c>
      <c r="M1014" s="35">
        <f>'People_Inputs'!$K$61*(1+'People_Inputs'!$L$61)^(M$8-'Inputs'!$E$29)</f>
        <v>0</v>
      </c>
      <c r="N1014" s="35">
        <f>'People_Inputs'!$K$61*(1+'People_Inputs'!$L$61)^(N$8-'Inputs'!$E$29)</f>
        <v>0</v>
      </c>
      <c r="O1014" s="35">
        <f>'People_Inputs'!$K$61*(1+'People_Inputs'!$L$61)^(O$8-'Inputs'!$E$29)</f>
        <v>0</v>
      </c>
      <c r="P1014" s="35">
        <f>'People_Inputs'!$K$61*(1+'People_Inputs'!$L$61)^(P$8-'Inputs'!$E$29)</f>
        <v>0</v>
      </c>
      <c r="Q1014" s="35">
        <f>'People_Inputs'!$K$61*(1+'People_Inputs'!$L$61)^(Q$8-'Inputs'!$E$29)</f>
        <v>0</v>
      </c>
      <c r="R1014" s="35">
        <f>'People_Inputs'!$K$61*(1+'People_Inputs'!$L$61)^(R$8-'Inputs'!$E$29)</f>
        <v>0</v>
      </c>
      <c r="S1014" s="35">
        <f>'People_Inputs'!$K$61*(1+'People_Inputs'!$L$61)^(S$8-'Inputs'!$E$29)</f>
        <v>0</v>
      </c>
      <c r="T1014" s="35">
        <f>'People_Inputs'!$K$61*(1+'People_Inputs'!$L$61)^(T$8-'Inputs'!$E$29)</f>
        <v>0</v>
      </c>
      <c r="U1014" s="35">
        <f>'People_Inputs'!$K$61*(1+'People_Inputs'!$L$61)^(U$8-'Inputs'!$E$29)</f>
        <v>0</v>
      </c>
      <c r="V1014" s="35">
        <f>'People_Inputs'!$K$61*(1+'People_Inputs'!$L$61)^(V$8-'Inputs'!$E$29)</f>
        <v>0</v>
      </c>
      <c r="W1014" s="35">
        <f>'People_Inputs'!$K$61*(1+'People_Inputs'!$L$61)^(W$8-'Inputs'!$E$29)</f>
        <v>0</v>
      </c>
      <c r="X1014" s="35">
        <f>'People_Inputs'!$K$61*(1+'People_Inputs'!$L$61)^(X$8-'Inputs'!$E$29)</f>
        <v>0</v>
      </c>
      <c r="Y1014" s="35">
        <f>'People_Inputs'!$K$61*(1+'People_Inputs'!$L$61)^(Y$8-'Inputs'!$E$29)</f>
        <v>0</v>
      </c>
      <c r="Z1014" s="35">
        <f>'People_Inputs'!$K$61*(1+'People_Inputs'!$L$61)^(Z$8-'Inputs'!$E$29)</f>
        <v>0</v>
      </c>
      <c r="AA1014" s="35">
        <f>'People_Inputs'!$K$61*(1+'People_Inputs'!$L$61)^(AA$8-'Inputs'!$E$29)</f>
        <v>0</v>
      </c>
      <c r="AB1014" s="35">
        <f>'People_Inputs'!$K$61*(1+'People_Inputs'!$L$61)^(AB$8-'Inputs'!$E$29)</f>
        <v>0</v>
      </c>
      <c r="AC1014" s="35">
        <f>'People_Inputs'!$K$61*(1+'People_Inputs'!$L$61)^(AC$8-'Inputs'!$E$29)</f>
        <v>0</v>
      </c>
      <c r="AD1014" s="35">
        <f>'People_Inputs'!$K$61*(1+'People_Inputs'!$L$61)^(AD$8-'Inputs'!$E$29)</f>
        <v>0</v>
      </c>
      <c r="AE1014" s="35">
        <f>'People_Inputs'!$K$61*(1+'People_Inputs'!$L$61)^(AE$8-'Inputs'!$E$29)</f>
        <v>0</v>
      </c>
      <c r="AF1014" s="35">
        <f>'People_Inputs'!$K$61*(1+'People_Inputs'!$L$61)^(AF$8-'Inputs'!$E$29)</f>
        <v>0</v>
      </c>
      <c r="AG1014" s="35">
        <f>'People_Inputs'!$K$61*(1+'People_Inputs'!$L$61)^(AG$8-'Inputs'!$E$29)</f>
        <v>0</v>
      </c>
      <c r="AH1014" s="35">
        <f>'People_Inputs'!$K$61*(1+'People_Inputs'!$L$61)^(AH$8-'Inputs'!$E$29)</f>
        <v>0</v>
      </c>
      <c r="AI1014" s="35">
        <f>'People_Inputs'!$K$61*(1+'People_Inputs'!$L$61)^(AI$8-'Inputs'!$E$29)</f>
        <v>0</v>
      </c>
      <c r="AJ1014" s="35">
        <f>'People_Inputs'!$K$61*(1+'People_Inputs'!$L$61)^(AJ$8-'Inputs'!$E$29)</f>
        <v>0</v>
      </c>
      <c r="AK1014" s="35">
        <f>'People_Inputs'!$K$61*(1+'People_Inputs'!$L$61)^(AK$8-'Inputs'!$E$29)</f>
        <v>0</v>
      </c>
      <c r="AL1014" s="35">
        <f>'People_Inputs'!$K$61*(1+'People_Inputs'!$L$61)^(AL$8-'Inputs'!$E$29)</f>
        <v>0</v>
      </c>
      <c r="AM1014" s="35">
        <f>'People_Inputs'!$K$61*(1+'People_Inputs'!$L$61)^(AM$8-'Inputs'!$E$29)</f>
        <v>0</v>
      </c>
      <c r="AN1014" s="35">
        <f>'People_Inputs'!$K$61*(1+'People_Inputs'!$L$61)^(AN$8-'Inputs'!$E$29)</f>
        <v>0</v>
      </c>
      <c r="AO1014" s="35">
        <f>'People_Inputs'!$K$61*(1+'People_Inputs'!$L$61)^(AO$8-'Inputs'!$E$29)</f>
        <v>0</v>
      </c>
      <c r="AP1014" s="35">
        <f>'People_Inputs'!$K$61*(1+'People_Inputs'!$L$61)^(AP$8-'Inputs'!$E$29)</f>
        <v>0</v>
      </c>
      <c r="AQ1014" s="35">
        <f>'People_Inputs'!$K$61*(1+'People_Inputs'!$L$61)^(AQ$8-'Inputs'!$E$29)</f>
        <v>0</v>
      </c>
      <c r="AR1014" s="35">
        <f>'People_Inputs'!$K$61*(1+'People_Inputs'!$L$61)^(AR$8-'Inputs'!$E$29)</f>
        <v>0</v>
      </c>
      <c r="AS1014" s="35">
        <f>'People_Inputs'!$K$61*(1+'People_Inputs'!$L$61)^(AS$8-'Inputs'!$E$29)</f>
        <v>0</v>
      </c>
      <c r="AT1014" s="35">
        <f>'People_Inputs'!$K$61*(1+'People_Inputs'!$L$61)^(AT$8-'Inputs'!$E$29)</f>
        <v>0</v>
      </c>
      <c r="AU1014" s="35">
        <f>'People_Inputs'!$K$61*(1+'People_Inputs'!$L$61)^(AU$8-'Inputs'!$E$29)</f>
        <v>0</v>
      </c>
      <c r="AV1014" s="35">
        <f>'People_Inputs'!$K$61*(1+'People_Inputs'!$L$61)^(AV$8-'Inputs'!$E$29)</f>
        <v>0</v>
      </c>
      <c r="AW1014" s="35">
        <f>'People_Inputs'!$K$61*(1+'People_Inputs'!$L$61)^(AW$8-'Inputs'!$E$29)</f>
        <v>0</v>
      </c>
      <c r="AX1014" s="35">
        <f>'People_Inputs'!$K$61*(1+'People_Inputs'!$L$61)^(AX$8-'Inputs'!$E$29)</f>
        <v>0</v>
      </c>
      <c r="AY1014" s="35">
        <f>'People_Inputs'!$K$61*(1+'People_Inputs'!$L$61)^(AY$8-'Inputs'!$E$29)</f>
        <v>0</v>
      </c>
      <c r="AZ1014" s="35">
        <f>'People_Inputs'!$K$61*(1+'People_Inputs'!$L$61)^(AZ$8-'Inputs'!$E$29)</f>
        <v>0</v>
      </c>
      <c r="BA1014" s="35">
        <f>'People_Inputs'!$K$61*(1+'People_Inputs'!$L$61)^(BA$8-'Inputs'!$E$29)</f>
        <v>0</v>
      </c>
      <c r="BB1014" s="35">
        <f>'People_Inputs'!$K$61*(1+'People_Inputs'!$L$61)^(BB$8-'Inputs'!$E$29)</f>
        <v>0</v>
      </c>
      <c r="BC1014" s="35">
        <f>'People_Inputs'!$K$61*(1+'People_Inputs'!$L$61)^(BC$8-'Inputs'!$E$29)</f>
        <v>0</v>
      </c>
      <c r="BD1014" s="35">
        <f>'People_Inputs'!$K$61*(1+'People_Inputs'!$L$61)^(BD$8-'Inputs'!$E$29)</f>
        <v>0</v>
      </c>
      <c r="BE1014" s="35">
        <f>'People_Inputs'!$K$61*(1+'People_Inputs'!$L$61)^(BE$8-'Inputs'!$E$29)</f>
        <v>0</v>
      </c>
      <c r="BF1014" s="35">
        <f>'People_Inputs'!$K$61*(1+'People_Inputs'!$L$61)^(BF$8-'Inputs'!$E$29)</f>
        <v>0</v>
      </c>
      <c r="BG1014" s="35">
        <f>'People_Inputs'!$K$61*(1+'People_Inputs'!$L$61)^(BG$8-'Inputs'!$E$29)</f>
        <v>0</v>
      </c>
      <c r="BH1014" s="35">
        <f>'People_Inputs'!$K$61*(1+'People_Inputs'!$L$61)^(BH$8-'Inputs'!$E$29)</f>
        <v>0</v>
      </c>
      <c r="BI1014" s="35">
        <f>'People_Inputs'!$K$61*(1+'People_Inputs'!$L$61)^(BI$8-'Inputs'!$E$29)</f>
        <v>0</v>
      </c>
      <c r="BJ1014" s="35">
        <f>'People_Inputs'!$K$61*(1+'People_Inputs'!$L$61)^(BJ$8-'Inputs'!$E$29)</f>
        <v>0</v>
      </c>
      <c r="BK1014" s="35">
        <f>'People_Inputs'!$K$61*(1+'People_Inputs'!$L$61)^(BK$8-'Inputs'!$E$29)</f>
        <v>0</v>
      </c>
      <c r="BL1014" s="35">
        <f>'People_Inputs'!$K$61*(1+'People_Inputs'!$L$61)^(BL$8-'Inputs'!$E$29)</f>
        <v>0</v>
      </c>
      <c r="BM1014" s="35">
        <f>'People_Inputs'!$K$61*(1+'People_Inputs'!$L$61)^(BM$8-'Inputs'!$E$29)</f>
        <v>0</v>
      </c>
      <c r="BN1014" s="35">
        <f>'People_Inputs'!$K$61*(1+'People_Inputs'!$L$61)^(BN$8-'Inputs'!$E$29)</f>
        <v>0</v>
      </c>
      <c r="BO1014" s="35">
        <f>'People_Inputs'!$K$61*(1+'People_Inputs'!$L$61)^(BO$8-'Inputs'!$E$29)</f>
        <v>0</v>
      </c>
    </row>
    <row r="1015" ht="28" customHeight="1">
      <c r="A1015" s="2" t="str">
        <v>SLOT51.SALARY</v>
      </c>
      <c r="B1015" s="6" t="str">
        <v>SLOT51 gross salary</v>
      </c>
      <c r="C1015" s="2" t="str">
        <v>EUR</v>
      </c>
      <c r="D1015" s="2" t="str">
        <v>SUM</v>
      </c>
      <c r="E1015" s="36">
        <f>SUM(H1015:BO1015)</f>
        <v>0.0</v>
      </c>
      <c r="F1015" s="6" t="str">
        <v>Spare row; inactive until a hire and an exit month are entered on People_Inputs</v>
      </c>
      <c r="G1015" s="2"/>
      <c r="H1015" s="36">
        <f>H1014*H1012/12</f>
        <v>0.0</v>
      </c>
      <c r="I1015" s="36">
        <f>I1014*I1012/12</f>
        <v>0.0</v>
      </c>
      <c r="J1015" s="36">
        <f>J1014*J1012/12</f>
        <v>0.0</v>
      </c>
      <c r="K1015" s="36">
        <f>K1014*K1012/12</f>
        <v>0.0</v>
      </c>
      <c r="L1015" s="36">
        <f>L1014*L1012/12</f>
        <v>0.0</v>
      </c>
      <c r="M1015" s="36">
        <f>M1014*M1012/12</f>
        <v>0.0</v>
      </c>
      <c r="N1015" s="36">
        <f>N1014*N1012/12</f>
        <v>0.0</v>
      </c>
      <c r="O1015" s="36">
        <f>O1014*O1012/12</f>
        <v>0.0</v>
      </c>
      <c r="P1015" s="36">
        <f>P1014*P1012/12</f>
        <v>0.0</v>
      </c>
      <c r="Q1015" s="36">
        <f>Q1014*Q1012/12</f>
        <v>0.0</v>
      </c>
      <c r="R1015" s="36">
        <f>R1014*R1012/12</f>
        <v>0.0</v>
      </c>
      <c r="S1015" s="36">
        <f>S1014*S1012/12</f>
        <v>0.0</v>
      </c>
      <c r="T1015" s="36">
        <f>T1014*T1012/12</f>
        <v>0.0</v>
      </c>
      <c r="U1015" s="36">
        <f>U1014*U1012/12</f>
        <v>0.0</v>
      </c>
      <c r="V1015" s="36">
        <f>V1014*V1012/12</f>
        <v>0.0</v>
      </c>
      <c r="W1015" s="36">
        <f>W1014*W1012/12</f>
        <v>0.0</v>
      </c>
      <c r="X1015" s="36">
        <f>X1014*X1012/12</f>
        <v>0.0</v>
      </c>
      <c r="Y1015" s="36">
        <f>Y1014*Y1012/12</f>
        <v>0.0</v>
      </c>
      <c r="Z1015" s="36">
        <f>Z1014*Z1012/12</f>
        <v>0.0</v>
      </c>
      <c r="AA1015" s="36">
        <f>AA1014*AA1012/12</f>
        <v>0.0</v>
      </c>
      <c r="AB1015" s="36">
        <f>AB1014*AB1012/12</f>
        <v>0.0</v>
      </c>
      <c r="AC1015" s="36">
        <f>AC1014*AC1012/12</f>
        <v>0.0</v>
      </c>
      <c r="AD1015" s="36">
        <f>AD1014*AD1012/12</f>
        <v>0.0</v>
      </c>
      <c r="AE1015" s="36">
        <f>AE1014*AE1012/12</f>
        <v>0.0</v>
      </c>
      <c r="AF1015" s="36">
        <f>AF1014*AF1012/12</f>
        <v>0.0</v>
      </c>
      <c r="AG1015" s="36">
        <f>AG1014*AG1012/12</f>
        <v>0.0</v>
      </c>
      <c r="AH1015" s="36">
        <f>AH1014*AH1012/12</f>
        <v>0.0</v>
      </c>
      <c r="AI1015" s="36">
        <f>AI1014*AI1012/12</f>
        <v>0.0</v>
      </c>
      <c r="AJ1015" s="36">
        <f>AJ1014*AJ1012/12</f>
        <v>0.0</v>
      </c>
      <c r="AK1015" s="36">
        <f>AK1014*AK1012/12</f>
        <v>0.0</v>
      </c>
      <c r="AL1015" s="36">
        <f>AL1014*AL1012/12</f>
        <v>0.0</v>
      </c>
      <c r="AM1015" s="36">
        <f>AM1014*AM1012/12</f>
        <v>0.0</v>
      </c>
      <c r="AN1015" s="36">
        <f>AN1014*AN1012/12</f>
        <v>0.0</v>
      </c>
      <c r="AO1015" s="36">
        <f>AO1014*AO1012/12</f>
        <v>0.0</v>
      </c>
      <c r="AP1015" s="36">
        <f>AP1014*AP1012/12</f>
        <v>0.0</v>
      </c>
      <c r="AQ1015" s="36">
        <f>AQ1014*AQ1012/12</f>
        <v>0.0</v>
      </c>
      <c r="AR1015" s="36">
        <f>AR1014*AR1012/12</f>
        <v>0.0</v>
      </c>
      <c r="AS1015" s="36">
        <f>AS1014*AS1012/12</f>
        <v>0.0</v>
      </c>
      <c r="AT1015" s="36">
        <f>AT1014*AT1012/12</f>
        <v>0.0</v>
      </c>
      <c r="AU1015" s="36">
        <f>AU1014*AU1012/12</f>
        <v>0.0</v>
      </c>
      <c r="AV1015" s="36">
        <f>AV1014*AV1012/12</f>
        <v>0.0</v>
      </c>
      <c r="AW1015" s="36">
        <f>AW1014*AW1012/12</f>
        <v>0.0</v>
      </c>
      <c r="AX1015" s="36">
        <f>AX1014*AX1012/12</f>
        <v>0.0</v>
      </c>
      <c r="AY1015" s="36">
        <f>AY1014*AY1012/12</f>
        <v>0.0</v>
      </c>
      <c r="AZ1015" s="36">
        <f>AZ1014*AZ1012/12</f>
        <v>0.0</v>
      </c>
      <c r="BA1015" s="36">
        <f>BA1014*BA1012/12</f>
        <v>0.0</v>
      </c>
      <c r="BB1015" s="36">
        <f>BB1014*BB1012/12</f>
        <v>0.0</v>
      </c>
      <c r="BC1015" s="36">
        <f>BC1014*BC1012/12</f>
        <v>0.0</v>
      </c>
      <c r="BD1015" s="36">
        <f>BD1014*BD1012/12</f>
        <v>0.0</v>
      </c>
      <c r="BE1015" s="36">
        <f>BE1014*BE1012/12</f>
        <v>0.0</v>
      </c>
      <c r="BF1015" s="36">
        <f>BF1014*BF1012/12</f>
        <v>0.0</v>
      </c>
      <c r="BG1015" s="36">
        <f>BG1014*BG1012/12</f>
        <v>0.0</v>
      </c>
      <c r="BH1015" s="36">
        <f>BH1014*BH1012/12</f>
        <v>0.0</v>
      </c>
      <c r="BI1015" s="36">
        <f>BI1014*BI1012/12</f>
        <v>0.0</v>
      </c>
      <c r="BJ1015" s="36">
        <f>BJ1014*BJ1012/12</f>
        <v>0.0</v>
      </c>
      <c r="BK1015" s="36">
        <f>BK1014*BK1012/12</f>
        <v>0.0</v>
      </c>
      <c r="BL1015" s="36">
        <f>BL1014*BL1012/12</f>
        <v>0.0</v>
      </c>
      <c r="BM1015" s="36">
        <f>BM1014*BM1012/12</f>
        <v>0.0</v>
      </c>
      <c r="BN1015" s="36">
        <f>BN1014*BN1012/12</f>
        <v>0.0</v>
      </c>
      <c r="BO1015" s="36">
        <f>BO1014*BO1012/12</f>
        <v>0.0</v>
      </c>
    </row>
    <row r="1016" ht="28" customHeight="1">
      <c r="A1016" s="2" t="str">
        <v>SLOT51.RV_BASE</v>
      </c>
      <c r="B1016" s="6" t="str">
        <v>SLOT51 pension / unemployment contribution base</v>
      </c>
      <c r="C1016" s="2" t="str">
        <v>EUR</v>
      </c>
      <c r="D1016" s="2" t="str">
        <v>SUM</v>
      </c>
      <c r="E1016" s="36">
        <f>SUM(H1016:BO1016)</f>
        <v>0.0</v>
      </c>
      <c r="F1016" s="6" t="str">
        <v>Spare row; inactive until a hire and an exit month are entered on People_Inputs</v>
      </c>
      <c r="G1016" s="2"/>
      <c r="H1016" s="35">
        <f>H1013*MIN(H1015,'Payroll_Rates'!H12)</f>
        <v>0.0</v>
      </c>
      <c r="I1016" s="35">
        <f>I1013*MIN(I1015,'Payroll_Rates'!I12)</f>
        <v>0.0</v>
      </c>
      <c r="J1016" s="35">
        <f>J1013*MIN(J1015,'Payroll_Rates'!J12)</f>
        <v>0.0</v>
      </c>
      <c r="K1016" s="35">
        <f>K1013*MIN(K1015,'Payroll_Rates'!K12)</f>
        <v>0.0</v>
      </c>
      <c r="L1016" s="35">
        <f>L1013*MIN(L1015,'Payroll_Rates'!L12)</f>
        <v>0.0</v>
      </c>
      <c r="M1016" s="35">
        <f>M1013*MIN(M1015,'Payroll_Rates'!M12)</f>
        <v>0.0</v>
      </c>
      <c r="N1016" s="35">
        <f>N1013*MIN(N1015,'Payroll_Rates'!N12)</f>
        <v>0.0</v>
      </c>
      <c r="O1016" s="35">
        <f>O1013*MIN(O1015,'Payroll_Rates'!O12)</f>
        <v>0.0</v>
      </c>
      <c r="P1016" s="35">
        <f>P1013*MIN(P1015,'Payroll_Rates'!P12)</f>
        <v>0.0</v>
      </c>
      <c r="Q1016" s="35">
        <f>Q1013*MIN(Q1015,'Payroll_Rates'!Q12)</f>
        <v>0.0</v>
      </c>
      <c r="R1016" s="35">
        <f>R1013*MIN(R1015,'Payroll_Rates'!R12)</f>
        <v>0.0</v>
      </c>
      <c r="S1016" s="35">
        <f>S1013*MIN(S1015,'Payroll_Rates'!S12)</f>
        <v>0.0</v>
      </c>
      <c r="T1016" s="35">
        <f>T1013*MIN(T1015,'Payroll_Rates'!T12)</f>
        <v>0.0</v>
      </c>
      <c r="U1016" s="35">
        <f>U1013*MIN(U1015,'Payroll_Rates'!U12)</f>
        <v>0.0</v>
      </c>
      <c r="V1016" s="35">
        <f>V1013*MIN(V1015,'Payroll_Rates'!V12)</f>
        <v>0.0</v>
      </c>
      <c r="W1016" s="35">
        <f>W1013*MIN(W1015,'Payroll_Rates'!W12)</f>
        <v>0.0</v>
      </c>
      <c r="X1016" s="35">
        <f>X1013*MIN(X1015,'Payroll_Rates'!X12)</f>
        <v>0.0</v>
      </c>
      <c r="Y1016" s="35">
        <f>Y1013*MIN(Y1015,'Payroll_Rates'!Y12)</f>
        <v>0.0</v>
      </c>
      <c r="Z1016" s="35">
        <f>Z1013*MIN(Z1015,'Payroll_Rates'!Z12)</f>
        <v>0.0</v>
      </c>
      <c r="AA1016" s="35">
        <f>AA1013*MIN(AA1015,'Payroll_Rates'!AA12)</f>
        <v>0.0</v>
      </c>
      <c r="AB1016" s="35">
        <f>AB1013*MIN(AB1015,'Payroll_Rates'!AB12)</f>
        <v>0.0</v>
      </c>
      <c r="AC1016" s="35">
        <f>AC1013*MIN(AC1015,'Payroll_Rates'!AC12)</f>
        <v>0.0</v>
      </c>
      <c r="AD1016" s="35">
        <f>AD1013*MIN(AD1015,'Payroll_Rates'!AD12)</f>
        <v>0.0</v>
      </c>
      <c r="AE1016" s="35">
        <f>AE1013*MIN(AE1015,'Payroll_Rates'!AE12)</f>
        <v>0.0</v>
      </c>
      <c r="AF1016" s="35">
        <f>AF1013*MIN(AF1015,'Payroll_Rates'!AF12)</f>
        <v>0.0</v>
      </c>
      <c r="AG1016" s="35">
        <f>AG1013*MIN(AG1015,'Payroll_Rates'!AG12)</f>
        <v>0.0</v>
      </c>
      <c r="AH1016" s="35">
        <f>AH1013*MIN(AH1015,'Payroll_Rates'!AH12)</f>
        <v>0.0</v>
      </c>
      <c r="AI1016" s="35">
        <f>AI1013*MIN(AI1015,'Payroll_Rates'!AI12)</f>
        <v>0.0</v>
      </c>
      <c r="AJ1016" s="35">
        <f>AJ1013*MIN(AJ1015,'Payroll_Rates'!AJ12)</f>
        <v>0.0</v>
      </c>
      <c r="AK1016" s="35">
        <f>AK1013*MIN(AK1015,'Payroll_Rates'!AK12)</f>
        <v>0.0</v>
      </c>
      <c r="AL1016" s="35">
        <f>AL1013*MIN(AL1015,'Payroll_Rates'!AL12)</f>
        <v>0.0</v>
      </c>
      <c r="AM1016" s="35">
        <f>AM1013*MIN(AM1015,'Payroll_Rates'!AM12)</f>
        <v>0.0</v>
      </c>
      <c r="AN1016" s="35">
        <f>AN1013*MIN(AN1015,'Payroll_Rates'!AN12)</f>
        <v>0.0</v>
      </c>
      <c r="AO1016" s="35">
        <f>AO1013*MIN(AO1015,'Payroll_Rates'!AO12)</f>
        <v>0.0</v>
      </c>
      <c r="AP1016" s="35">
        <f>AP1013*MIN(AP1015,'Payroll_Rates'!AP12)</f>
        <v>0.0</v>
      </c>
      <c r="AQ1016" s="35">
        <f>AQ1013*MIN(AQ1015,'Payroll_Rates'!AQ12)</f>
        <v>0.0</v>
      </c>
      <c r="AR1016" s="35">
        <f>AR1013*MIN(AR1015,'Payroll_Rates'!AR12)</f>
        <v>0.0</v>
      </c>
      <c r="AS1016" s="35">
        <f>AS1013*MIN(AS1015,'Payroll_Rates'!AS12)</f>
        <v>0.0</v>
      </c>
      <c r="AT1016" s="35">
        <f>AT1013*MIN(AT1015,'Payroll_Rates'!AT12)</f>
        <v>0.0</v>
      </c>
      <c r="AU1016" s="35">
        <f>AU1013*MIN(AU1015,'Payroll_Rates'!AU12)</f>
        <v>0.0</v>
      </c>
      <c r="AV1016" s="35">
        <f>AV1013*MIN(AV1015,'Payroll_Rates'!AV12)</f>
        <v>0.0</v>
      </c>
      <c r="AW1016" s="35">
        <f>AW1013*MIN(AW1015,'Payroll_Rates'!AW12)</f>
        <v>0.0</v>
      </c>
      <c r="AX1016" s="35">
        <f>AX1013*MIN(AX1015,'Payroll_Rates'!AX12)</f>
        <v>0.0</v>
      </c>
      <c r="AY1016" s="35">
        <f>AY1013*MIN(AY1015,'Payroll_Rates'!AY12)</f>
        <v>0.0</v>
      </c>
      <c r="AZ1016" s="35">
        <f>AZ1013*MIN(AZ1015,'Payroll_Rates'!AZ12)</f>
        <v>0.0</v>
      </c>
      <c r="BA1016" s="35">
        <f>BA1013*MIN(BA1015,'Payroll_Rates'!BA12)</f>
        <v>0.0</v>
      </c>
      <c r="BB1016" s="35">
        <f>BB1013*MIN(BB1015,'Payroll_Rates'!BB12)</f>
        <v>0.0</v>
      </c>
      <c r="BC1016" s="35">
        <f>BC1013*MIN(BC1015,'Payroll_Rates'!BC12)</f>
        <v>0.0</v>
      </c>
      <c r="BD1016" s="35">
        <f>BD1013*MIN(BD1015,'Payroll_Rates'!BD12)</f>
        <v>0.0</v>
      </c>
      <c r="BE1016" s="35">
        <f>BE1013*MIN(BE1015,'Payroll_Rates'!BE12)</f>
        <v>0.0</v>
      </c>
      <c r="BF1016" s="35">
        <f>BF1013*MIN(BF1015,'Payroll_Rates'!BF12)</f>
        <v>0.0</v>
      </c>
      <c r="BG1016" s="35">
        <f>BG1013*MIN(BG1015,'Payroll_Rates'!BG12)</f>
        <v>0.0</v>
      </c>
      <c r="BH1016" s="35">
        <f>BH1013*MIN(BH1015,'Payroll_Rates'!BH12)</f>
        <v>0.0</v>
      </c>
      <c r="BI1016" s="35">
        <f>BI1013*MIN(BI1015,'Payroll_Rates'!BI12)</f>
        <v>0.0</v>
      </c>
      <c r="BJ1016" s="35">
        <f>BJ1013*MIN(BJ1015,'Payroll_Rates'!BJ12)</f>
        <v>0.0</v>
      </c>
      <c r="BK1016" s="35">
        <f>BK1013*MIN(BK1015,'Payroll_Rates'!BK12)</f>
        <v>0.0</v>
      </c>
      <c r="BL1016" s="35">
        <f>BL1013*MIN(BL1015,'Payroll_Rates'!BL12)</f>
        <v>0.0</v>
      </c>
      <c r="BM1016" s="35">
        <f>BM1013*MIN(BM1015,'Payroll_Rates'!BM12)</f>
        <v>0.0</v>
      </c>
      <c r="BN1016" s="35">
        <f>BN1013*MIN(BN1015,'Payroll_Rates'!BN12)</f>
        <v>0.0</v>
      </c>
      <c r="BO1016" s="35">
        <f>BO1013*MIN(BO1015,'Payroll_Rates'!BO12)</f>
        <v>0.0</v>
      </c>
    </row>
    <row r="1017" ht="28" customHeight="1">
      <c r="A1017" s="2" t="str">
        <v>SLOT51.KV_BASE</v>
      </c>
      <c r="B1017" s="6" t="str">
        <v>SLOT51 health / care contribution base</v>
      </c>
      <c r="C1017" s="2" t="str">
        <v>EUR</v>
      </c>
      <c r="D1017" s="2" t="str">
        <v>SUM</v>
      </c>
      <c r="E1017" s="36">
        <f>SUM(H1017:BO1017)</f>
        <v>0.0</v>
      </c>
      <c r="F1017" s="6" t="str">
        <v>Spare row; inactive until a hire and an exit month are entered on People_Inputs</v>
      </c>
      <c r="G1017" s="2"/>
      <c r="H1017" s="35">
        <f>H1013*MIN(H1015,'Payroll_Rates'!H13)</f>
        <v>0.0</v>
      </c>
      <c r="I1017" s="35">
        <f>I1013*MIN(I1015,'Payroll_Rates'!I13)</f>
        <v>0.0</v>
      </c>
      <c r="J1017" s="35">
        <f>J1013*MIN(J1015,'Payroll_Rates'!J13)</f>
        <v>0.0</v>
      </c>
      <c r="K1017" s="35">
        <f>K1013*MIN(K1015,'Payroll_Rates'!K13)</f>
        <v>0.0</v>
      </c>
      <c r="L1017" s="35">
        <f>L1013*MIN(L1015,'Payroll_Rates'!L13)</f>
        <v>0.0</v>
      </c>
      <c r="M1017" s="35">
        <f>M1013*MIN(M1015,'Payroll_Rates'!M13)</f>
        <v>0.0</v>
      </c>
      <c r="N1017" s="35">
        <f>N1013*MIN(N1015,'Payroll_Rates'!N13)</f>
        <v>0.0</v>
      </c>
      <c r="O1017" s="35">
        <f>O1013*MIN(O1015,'Payroll_Rates'!O13)</f>
        <v>0.0</v>
      </c>
      <c r="P1017" s="35">
        <f>P1013*MIN(P1015,'Payroll_Rates'!P13)</f>
        <v>0.0</v>
      </c>
      <c r="Q1017" s="35">
        <f>Q1013*MIN(Q1015,'Payroll_Rates'!Q13)</f>
        <v>0.0</v>
      </c>
      <c r="R1017" s="35">
        <f>R1013*MIN(R1015,'Payroll_Rates'!R13)</f>
        <v>0.0</v>
      </c>
      <c r="S1017" s="35">
        <f>S1013*MIN(S1015,'Payroll_Rates'!S13)</f>
        <v>0.0</v>
      </c>
      <c r="T1017" s="35">
        <f>T1013*MIN(T1015,'Payroll_Rates'!T13)</f>
        <v>0.0</v>
      </c>
      <c r="U1017" s="35">
        <f>U1013*MIN(U1015,'Payroll_Rates'!U13)</f>
        <v>0.0</v>
      </c>
      <c r="V1017" s="35">
        <f>V1013*MIN(V1015,'Payroll_Rates'!V13)</f>
        <v>0.0</v>
      </c>
      <c r="W1017" s="35">
        <f>W1013*MIN(W1015,'Payroll_Rates'!W13)</f>
        <v>0.0</v>
      </c>
      <c r="X1017" s="35">
        <f>X1013*MIN(X1015,'Payroll_Rates'!X13)</f>
        <v>0.0</v>
      </c>
      <c r="Y1017" s="35">
        <f>Y1013*MIN(Y1015,'Payroll_Rates'!Y13)</f>
        <v>0.0</v>
      </c>
      <c r="Z1017" s="35">
        <f>Z1013*MIN(Z1015,'Payroll_Rates'!Z13)</f>
        <v>0.0</v>
      </c>
      <c r="AA1017" s="35">
        <f>AA1013*MIN(AA1015,'Payroll_Rates'!AA13)</f>
        <v>0.0</v>
      </c>
      <c r="AB1017" s="35">
        <f>AB1013*MIN(AB1015,'Payroll_Rates'!AB13)</f>
        <v>0.0</v>
      </c>
      <c r="AC1017" s="35">
        <f>AC1013*MIN(AC1015,'Payroll_Rates'!AC13)</f>
        <v>0.0</v>
      </c>
      <c r="AD1017" s="35">
        <f>AD1013*MIN(AD1015,'Payroll_Rates'!AD13)</f>
        <v>0.0</v>
      </c>
      <c r="AE1017" s="35">
        <f>AE1013*MIN(AE1015,'Payroll_Rates'!AE13)</f>
        <v>0.0</v>
      </c>
      <c r="AF1017" s="35">
        <f>AF1013*MIN(AF1015,'Payroll_Rates'!AF13)</f>
        <v>0.0</v>
      </c>
      <c r="AG1017" s="35">
        <f>AG1013*MIN(AG1015,'Payroll_Rates'!AG13)</f>
        <v>0.0</v>
      </c>
      <c r="AH1017" s="35">
        <f>AH1013*MIN(AH1015,'Payroll_Rates'!AH13)</f>
        <v>0.0</v>
      </c>
      <c r="AI1017" s="35">
        <f>AI1013*MIN(AI1015,'Payroll_Rates'!AI13)</f>
        <v>0.0</v>
      </c>
      <c r="AJ1017" s="35">
        <f>AJ1013*MIN(AJ1015,'Payroll_Rates'!AJ13)</f>
        <v>0.0</v>
      </c>
      <c r="AK1017" s="35">
        <f>AK1013*MIN(AK1015,'Payroll_Rates'!AK13)</f>
        <v>0.0</v>
      </c>
      <c r="AL1017" s="35">
        <f>AL1013*MIN(AL1015,'Payroll_Rates'!AL13)</f>
        <v>0.0</v>
      </c>
      <c r="AM1017" s="35">
        <f>AM1013*MIN(AM1015,'Payroll_Rates'!AM13)</f>
        <v>0.0</v>
      </c>
      <c r="AN1017" s="35">
        <f>AN1013*MIN(AN1015,'Payroll_Rates'!AN13)</f>
        <v>0.0</v>
      </c>
      <c r="AO1017" s="35">
        <f>AO1013*MIN(AO1015,'Payroll_Rates'!AO13)</f>
        <v>0.0</v>
      </c>
      <c r="AP1017" s="35">
        <f>AP1013*MIN(AP1015,'Payroll_Rates'!AP13)</f>
        <v>0.0</v>
      </c>
      <c r="AQ1017" s="35">
        <f>AQ1013*MIN(AQ1015,'Payroll_Rates'!AQ13)</f>
        <v>0.0</v>
      </c>
      <c r="AR1017" s="35">
        <f>AR1013*MIN(AR1015,'Payroll_Rates'!AR13)</f>
        <v>0.0</v>
      </c>
      <c r="AS1017" s="35">
        <f>AS1013*MIN(AS1015,'Payroll_Rates'!AS13)</f>
        <v>0.0</v>
      </c>
      <c r="AT1017" s="35">
        <f>AT1013*MIN(AT1015,'Payroll_Rates'!AT13)</f>
        <v>0.0</v>
      </c>
      <c r="AU1017" s="35">
        <f>AU1013*MIN(AU1015,'Payroll_Rates'!AU13)</f>
        <v>0.0</v>
      </c>
      <c r="AV1017" s="35">
        <f>AV1013*MIN(AV1015,'Payroll_Rates'!AV13)</f>
        <v>0.0</v>
      </c>
      <c r="AW1017" s="35">
        <f>AW1013*MIN(AW1015,'Payroll_Rates'!AW13)</f>
        <v>0.0</v>
      </c>
      <c r="AX1017" s="35">
        <f>AX1013*MIN(AX1015,'Payroll_Rates'!AX13)</f>
        <v>0.0</v>
      </c>
      <c r="AY1017" s="35">
        <f>AY1013*MIN(AY1015,'Payroll_Rates'!AY13)</f>
        <v>0.0</v>
      </c>
      <c r="AZ1017" s="35">
        <f>AZ1013*MIN(AZ1015,'Payroll_Rates'!AZ13)</f>
        <v>0.0</v>
      </c>
      <c r="BA1017" s="35">
        <f>BA1013*MIN(BA1015,'Payroll_Rates'!BA13)</f>
        <v>0.0</v>
      </c>
      <c r="BB1017" s="35">
        <f>BB1013*MIN(BB1015,'Payroll_Rates'!BB13)</f>
        <v>0.0</v>
      </c>
      <c r="BC1017" s="35">
        <f>BC1013*MIN(BC1015,'Payroll_Rates'!BC13)</f>
        <v>0.0</v>
      </c>
      <c r="BD1017" s="35">
        <f>BD1013*MIN(BD1015,'Payroll_Rates'!BD13)</f>
        <v>0.0</v>
      </c>
      <c r="BE1017" s="35">
        <f>BE1013*MIN(BE1015,'Payroll_Rates'!BE13)</f>
        <v>0.0</v>
      </c>
      <c r="BF1017" s="35">
        <f>BF1013*MIN(BF1015,'Payroll_Rates'!BF13)</f>
        <v>0.0</v>
      </c>
      <c r="BG1017" s="35">
        <f>BG1013*MIN(BG1015,'Payroll_Rates'!BG13)</f>
        <v>0.0</v>
      </c>
      <c r="BH1017" s="35">
        <f>BH1013*MIN(BH1015,'Payroll_Rates'!BH13)</f>
        <v>0.0</v>
      </c>
      <c r="BI1017" s="35">
        <f>BI1013*MIN(BI1015,'Payroll_Rates'!BI13)</f>
        <v>0.0</v>
      </c>
      <c r="BJ1017" s="35">
        <f>BJ1013*MIN(BJ1015,'Payroll_Rates'!BJ13)</f>
        <v>0.0</v>
      </c>
      <c r="BK1017" s="35">
        <f>BK1013*MIN(BK1015,'Payroll_Rates'!BK13)</f>
        <v>0.0</v>
      </c>
      <c r="BL1017" s="35">
        <f>BL1013*MIN(BL1015,'Payroll_Rates'!BL13)</f>
        <v>0.0</v>
      </c>
      <c r="BM1017" s="35">
        <f>BM1013*MIN(BM1015,'Payroll_Rates'!BM13)</f>
        <v>0.0</v>
      </c>
      <c r="BN1017" s="35">
        <f>BN1013*MIN(BN1015,'Payroll_Rates'!BN13)</f>
        <v>0.0</v>
      </c>
      <c r="BO1017" s="35">
        <f>BO1013*MIN(BO1015,'Payroll_Rates'!BO13)</f>
        <v>0.0</v>
      </c>
    </row>
    <row r="1018" ht="28" customHeight="1">
      <c r="A1018" s="2" t="str">
        <v>SLOT51.RV</v>
      </c>
      <c r="B1018" s="6" t="str">
        <v>SLOT51 employer pension contribution (RV)</v>
      </c>
      <c r="C1018" s="2" t="str">
        <v>EUR</v>
      </c>
      <c r="D1018" s="2" t="str">
        <v>SUM</v>
      </c>
      <c r="E1018" s="36">
        <f>SUM(H1018:BO1018)</f>
        <v>0.0</v>
      </c>
      <c r="F1018" s="6" t="str">
        <v>Spare row; inactive until a hire and an exit month are entered on People_Inputs</v>
      </c>
      <c r="G1018" s="2"/>
      <c r="H1018" s="35">
        <f>H1016*'Payroll_Rates'!H11/'Inputs'!$E$28</f>
        <v>0.0</v>
      </c>
      <c r="I1018" s="35">
        <f>I1016*'Payroll_Rates'!I11/'Inputs'!$E$28</f>
        <v>0.0</v>
      </c>
      <c r="J1018" s="35">
        <f>J1016*'Payroll_Rates'!J11/'Inputs'!$E$28</f>
        <v>0.0</v>
      </c>
      <c r="K1018" s="35">
        <f>K1016*'Payroll_Rates'!K11/'Inputs'!$E$28</f>
        <v>0.0</v>
      </c>
      <c r="L1018" s="35">
        <f>L1016*'Payroll_Rates'!L11/'Inputs'!$E$28</f>
        <v>0.0</v>
      </c>
      <c r="M1018" s="35">
        <f>M1016*'Payroll_Rates'!M11/'Inputs'!$E$28</f>
        <v>0.0</v>
      </c>
      <c r="N1018" s="35">
        <f>N1016*'Payroll_Rates'!N11/'Inputs'!$E$28</f>
        <v>0.0</v>
      </c>
      <c r="O1018" s="35">
        <f>O1016*'Payroll_Rates'!O11/'Inputs'!$E$28</f>
        <v>0.0</v>
      </c>
      <c r="P1018" s="35">
        <f>P1016*'Payroll_Rates'!P11/'Inputs'!$E$28</f>
        <v>0.0</v>
      </c>
      <c r="Q1018" s="35">
        <f>Q1016*'Payroll_Rates'!Q11/'Inputs'!$E$28</f>
        <v>0.0</v>
      </c>
      <c r="R1018" s="35">
        <f>R1016*'Payroll_Rates'!R11/'Inputs'!$E$28</f>
        <v>0.0</v>
      </c>
      <c r="S1018" s="35">
        <f>S1016*'Payroll_Rates'!S11/'Inputs'!$E$28</f>
        <v>0.0</v>
      </c>
      <c r="T1018" s="35">
        <f>T1016*'Payroll_Rates'!T11/'Inputs'!$E$28</f>
        <v>0.0</v>
      </c>
      <c r="U1018" s="35">
        <f>U1016*'Payroll_Rates'!U11/'Inputs'!$E$28</f>
        <v>0.0</v>
      </c>
      <c r="V1018" s="35">
        <f>V1016*'Payroll_Rates'!V11/'Inputs'!$E$28</f>
        <v>0.0</v>
      </c>
      <c r="W1018" s="35">
        <f>W1016*'Payroll_Rates'!W11/'Inputs'!$E$28</f>
        <v>0.0</v>
      </c>
      <c r="X1018" s="35">
        <f>X1016*'Payroll_Rates'!X11/'Inputs'!$E$28</f>
        <v>0.0</v>
      </c>
      <c r="Y1018" s="35">
        <f>Y1016*'Payroll_Rates'!Y11/'Inputs'!$E$28</f>
        <v>0.0</v>
      </c>
      <c r="Z1018" s="35">
        <f>Z1016*'Payroll_Rates'!Z11/'Inputs'!$E$28</f>
        <v>0.0</v>
      </c>
      <c r="AA1018" s="35">
        <f>AA1016*'Payroll_Rates'!AA11/'Inputs'!$E$28</f>
        <v>0.0</v>
      </c>
      <c r="AB1018" s="35">
        <f>AB1016*'Payroll_Rates'!AB11/'Inputs'!$E$28</f>
        <v>0.0</v>
      </c>
      <c r="AC1018" s="35">
        <f>AC1016*'Payroll_Rates'!AC11/'Inputs'!$E$28</f>
        <v>0.0</v>
      </c>
      <c r="AD1018" s="35">
        <f>AD1016*'Payroll_Rates'!AD11/'Inputs'!$E$28</f>
        <v>0.0</v>
      </c>
      <c r="AE1018" s="35">
        <f>AE1016*'Payroll_Rates'!AE11/'Inputs'!$E$28</f>
        <v>0.0</v>
      </c>
      <c r="AF1018" s="35">
        <f>AF1016*'Payroll_Rates'!AF11/'Inputs'!$E$28</f>
        <v>0.0</v>
      </c>
      <c r="AG1018" s="35">
        <f>AG1016*'Payroll_Rates'!AG11/'Inputs'!$E$28</f>
        <v>0.0</v>
      </c>
      <c r="AH1018" s="35">
        <f>AH1016*'Payroll_Rates'!AH11/'Inputs'!$E$28</f>
        <v>0.0</v>
      </c>
      <c r="AI1018" s="35">
        <f>AI1016*'Payroll_Rates'!AI11/'Inputs'!$E$28</f>
        <v>0.0</v>
      </c>
      <c r="AJ1018" s="35">
        <f>AJ1016*'Payroll_Rates'!AJ11/'Inputs'!$E$28</f>
        <v>0.0</v>
      </c>
      <c r="AK1018" s="35">
        <f>AK1016*'Payroll_Rates'!AK11/'Inputs'!$E$28</f>
        <v>0.0</v>
      </c>
      <c r="AL1018" s="35">
        <f>AL1016*'Payroll_Rates'!AL11/'Inputs'!$E$28</f>
        <v>0.0</v>
      </c>
      <c r="AM1018" s="35">
        <f>AM1016*'Payroll_Rates'!AM11/'Inputs'!$E$28</f>
        <v>0.0</v>
      </c>
      <c r="AN1018" s="35">
        <f>AN1016*'Payroll_Rates'!AN11/'Inputs'!$E$28</f>
        <v>0.0</v>
      </c>
      <c r="AO1018" s="35">
        <f>AO1016*'Payroll_Rates'!AO11/'Inputs'!$E$28</f>
        <v>0.0</v>
      </c>
      <c r="AP1018" s="35">
        <f>AP1016*'Payroll_Rates'!AP11/'Inputs'!$E$28</f>
        <v>0.0</v>
      </c>
      <c r="AQ1018" s="35">
        <f>AQ1016*'Payroll_Rates'!AQ11/'Inputs'!$E$28</f>
        <v>0.0</v>
      </c>
      <c r="AR1018" s="35">
        <f>AR1016*'Payroll_Rates'!AR11/'Inputs'!$E$28</f>
        <v>0.0</v>
      </c>
      <c r="AS1018" s="35">
        <f>AS1016*'Payroll_Rates'!AS11/'Inputs'!$E$28</f>
        <v>0.0</v>
      </c>
      <c r="AT1018" s="35">
        <f>AT1016*'Payroll_Rates'!AT11/'Inputs'!$E$28</f>
        <v>0.0</v>
      </c>
      <c r="AU1018" s="35">
        <f>AU1016*'Payroll_Rates'!AU11/'Inputs'!$E$28</f>
        <v>0.0</v>
      </c>
      <c r="AV1018" s="35">
        <f>AV1016*'Payroll_Rates'!AV11/'Inputs'!$E$28</f>
        <v>0.0</v>
      </c>
      <c r="AW1018" s="35">
        <f>AW1016*'Payroll_Rates'!AW11/'Inputs'!$E$28</f>
        <v>0.0</v>
      </c>
      <c r="AX1018" s="35">
        <f>AX1016*'Payroll_Rates'!AX11/'Inputs'!$E$28</f>
        <v>0.0</v>
      </c>
      <c r="AY1018" s="35">
        <f>AY1016*'Payroll_Rates'!AY11/'Inputs'!$E$28</f>
        <v>0.0</v>
      </c>
      <c r="AZ1018" s="35">
        <f>AZ1016*'Payroll_Rates'!AZ11/'Inputs'!$E$28</f>
        <v>0.0</v>
      </c>
      <c r="BA1018" s="35">
        <f>BA1016*'Payroll_Rates'!BA11/'Inputs'!$E$28</f>
        <v>0.0</v>
      </c>
      <c r="BB1018" s="35">
        <f>BB1016*'Payroll_Rates'!BB11/'Inputs'!$E$28</f>
        <v>0.0</v>
      </c>
      <c r="BC1018" s="35">
        <f>BC1016*'Payroll_Rates'!BC11/'Inputs'!$E$28</f>
        <v>0.0</v>
      </c>
      <c r="BD1018" s="35">
        <f>BD1016*'Payroll_Rates'!BD11/'Inputs'!$E$28</f>
        <v>0.0</v>
      </c>
      <c r="BE1018" s="35">
        <f>BE1016*'Payroll_Rates'!BE11/'Inputs'!$E$28</f>
        <v>0.0</v>
      </c>
      <c r="BF1018" s="35">
        <f>BF1016*'Payroll_Rates'!BF11/'Inputs'!$E$28</f>
        <v>0.0</v>
      </c>
      <c r="BG1018" s="35">
        <f>BG1016*'Payroll_Rates'!BG11/'Inputs'!$E$28</f>
        <v>0.0</v>
      </c>
      <c r="BH1018" s="35">
        <f>BH1016*'Payroll_Rates'!BH11/'Inputs'!$E$28</f>
        <v>0.0</v>
      </c>
      <c r="BI1018" s="35">
        <f>BI1016*'Payroll_Rates'!BI11/'Inputs'!$E$28</f>
        <v>0.0</v>
      </c>
      <c r="BJ1018" s="35">
        <f>BJ1016*'Payroll_Rates'!BJ11/'Inputs'!$E$28</f>
        <v>0.0</v>
      </c>
      <c r="BK1018" s="35">
        <f>BK1016*'Payroll_Rates'!BK11/'Inputs'!$E$28</f>
        <v>0.0</v>
      </c>
      <c r="BL1018" s="35">
        <f>BL1016*'Payroll_Rates'!BL11/'Inputs'!$E$28</f>
        <v>0.0</v>
      </c>
      <c r="BM1018" s="35">
        <f>BM1016*'Payroll_Rates'!BM11/'Inputs'!$E$28</f>
        <v>0.0</v>
      </c>
      <c r="BN1018" s="35">
        <f>BN1016*'Payroll_Rates'!BN11/'Inputs'!$E$28</f>
        <v>0.0</v>
      </c>
      <c r="BO1018" s="35">
        <f>BO1016*'Payroll_Rates'!BO11/'Inputs'!$E$28</f>
        <v>0.0</v>
      </c>
    </row>
    <row r="1019" ht="28" customHeight="1">
      <c r="A1019" s="2" t="str">
        <v>SLOT51.AV</v>
      </c>
      <c r="B1019" s="6" t="str">
        <v>SLOT51 employer unemployment contribution (AV)</v>
      </c>
      <c r="C1019" s="2" t="str">
        <v>EUR</v>
      </c>
      <c r="D1019" s="2" t="str">
        <v>SUM</v>
      </c>
      <c r="E1019" s="36">
        <f>SUM(H1019:BO1019)</f>
        <v>0.0</v>
      </c>
      <c r="F1019" s="6" t="str">
        <v>Spare row; inactive until a hire and an exit month are entered on People_Inputs</v>
      </c>
      <c r="G1019" s="2"/>
      <c r="H1019" s="35">
        <f>H1016*'Inputs'!$E$13/'Inputs'!$E$28</f>
        <v>0.0</v>
      </c>
      <c r="I1019" s="35">
        <f>I1016*'Inputs'!$E$13/'Inputs'!$E$28</f>
        <v>0.0</v>
      </c>
      <c r="J1019" s="35">
        <f>J1016*'Inputs'!$E$13/'Inputs'!$E$28</f>
        <v>0.0</v>
      </c>
      <c r="K1019" s="35">
        <f>K1016*'Inputs'!$E$13/'Inputs'!$E$28</f>
        <v>0.0</v>
      </c>
      <c r="L1019" s="35">
        <f>L1016*'Inputs'!$E$13/'Inputs'!$E$28</f>
        <v>0.0</v>
      </c>
      <c r="M1019" s="35">
        <f>M1016*'Inputs'!$E$13/'Inputs'!$E$28</f>
        <v>0.0</v>
      </c>
      <c r="N1019" s="35">
        <f>N1016*'Inputs'!$E$13/'Inputs'!$E$28</f>
        <v>0.0</v>
      </c>
      <c r="O1019" s="35">
        <f>O1016*'Inputs'!$E$13/'Inputs'!$E$28</f>
        <v>0.0</v>
      </c>
      <c r="P1019" s="35">
        <f>P1016*'Inputs'!$E$13/'Inputs'!$E$28</f>
        <v>0.0</v>
      </c>
      <c r="Q1019" s="35">
        <f>Q1016*'Inputs'!$E$13/'Inputs'!$E$28</f>
        <v>0.0</v>
      </c>
      <c r="R1019" s="35">
        <f>R1016*'Inputs'!$E$13/'Inputs'!$E$28</f>
        <v>0.0</v>
      </c>
      <c r="S1019" s="35">
        <f>S1016*'Inputs'!$E$13/'Inputs'!$E$28</f>
        <v>0.0</v>
      </c>
      <c r="T1019" s="35">
        <f>T1016*'Inputs'!$E$13/'Inputs'!$E$28</f>
        <v>0.0</v>
      </c>
      <c r="U1019" s="35">
        <f>U1016*'Inputs'!$E$13/'Inputs'!$E$28</f>
        <v>0.0</v>
      </c>
      <c r="V1019" s="35">
        <f>V1016*'Inputs'!$E$13/'Inputs'!$E$28</f>
        <v>0.0</v>
      </c>
      <c r="W1019" s="35">
        <f>W1016*'Inputs'!$E$13/'Inputs'!$E$28</f>
        <v>0.0</v>
      </c>
      <c r="X1019" s="35">
        <f>X1016*'Inputs'!$E$13/'Inputs'!$E$28</f>
        <v>0.0</v>
      </c>
      <c r="Y1019" s="35">
        <f>Y1016*'Inputs'!$E$13/'Inputs'!$E$28</f>
        <v>0.0</v>
      </c>
      <c r="Z1019" s="35">
        <f>Z1016*'Inputs'!$E$13/'Inputs'!$E$28</f>
        <v>0.0</v>
      </c>
      <c r="AA1019" s="35">
        <f>AA1016*'Inputs'!$E$13/'Inputs'!$E$28</f>
        <v>0.0</v>
      </c>
      <c r="AB1019" s="35">
        <f>AB1016*'Inputs'!$E$13/'Inputs'!$E$28</f>
        <v>0.0</v>
      </c>
      <c r="AC1019" s="35">
        <f>AC1016*'Inputs'!$E$13/'Inputs'!$E$28</f>
        <v>0.0</v>
      </c>
      <c r="AD1019" s="35">
        <f>AD1016*'Inputs'!$E$13/'Inputs'!$E$28</f>
        <v>0.0</v>
      </c>
      <c r="AE1019" s="35">
        <f>AE1016*'Inputs'!$E$13/'Inputs'!$E$28</f>
        <v>0.0</v>
      </c>
      <c r="AF1019" s="35">
        <f>AF1016*'Inputs'!$E$13/'Inputs'!$E$28</f>
        <v>0.0</v>
      </c>
      <c r="AG1019" s="35">
        <f>AG1016*'Inputs'!$E$13/'Inputs'!$E$28</f>
        <v>0.0</v>
      </c>
      <c r="AH1019" s="35">
        <f>AH1016*'Inputs'!$E$13/'Inputs'!$E$28</f>
        <v>0.0</v>
      </c>
      <c r="AI1019" s="35">
        <f>AI1016*'Inputs'!$E$13/'Inputs'!$E$28</f>
        <v>0.0</v>
      </c>
      <c r="AJ1019" s="35">
        <f>AJ1016*'Inputs'!$E$13/'Inputs'!$E$28</f>
        <v>0.0</v>
      </c>
      <c r="AK1019" s="35">
        <f>AK1016*'Inputs'!$E$13/'Inputs'!$E$28</f>
        <v>0.0</v>
      </c>
      <c r="AL1019" s="35">
        <f>AL1016*'Inputs'!$E$13/'Inputs'!$E$28</f>
        <v>0.0</v>
      </c>
      <c r="AM1019" s="35">
        <f>AM1016*'Inputs'!$E$13/'Inputs'!$E$28</f>
        <v>0.0</v>
      </c>
      <c r="AN1019" s="35">
        <f>AN1016*'Inputs'!$E$13/'Inputs'!$E$28</f>
        <v>0.0</v>
      </c>
      <c r="AO1019" s="35">
        <f>AO1016*'Inputs'!$E$13/'Inputs'!$E$28</f>
        <v>0.0</v>
      </c>
      <c r="AP1019" s="35">
        <f>AP1016*'Inputs'!$E$13/'Inputs'!$E$28</f>
        <v>0.0</v>
      </c>
      <c r="AQ1019" s="35">
        <f>AQ1016*'Inputs'!$E$13/'Inputs'!$E$28</f>
        <v>0.0</v>
      </c>
      <c r="AR1019" s="35">
        <f>AR1016*'Inputs'!$E$13/'Inputs'!$E$28</f>
        <v>0.0</v>
      </c>
      <c r="AS1019" s="35">
        <f>AS1016*'Inputs'!$E$13/'Inputs'!$E$28</f>
        <v>0.0</v>
      </c>
      <c r="AT1019" s="35">
        <f>AT1016*'Inputs'!$E$13/'Inputs'!$E$28</f>
        <v>0.0</v>
      </c>
      <c r="AU1019" s="35">
        <f>AU1016*'Inputs'!$E$13/'Inputs'!$E$28</f>
        <v>0.0</v>
      </c>
      <c r="AV1019" s="35">
        <f>AV1016*'Inputs'!$E$13/'Inputs'!$E$28</f>
        <v>0.0</v>
      </c>
      <c r="AW1019" s="35">
        <f>AW1016*'Inputs'!$E$13/'Inputs'!$E$28</f>
        <v>0.0</v>
      </c>
      <c r="AX1019" s="35">
        <f>AX1016*'Inputs'!$E$13/'Inputs'!$E$28</f>
        <v>0.0</v>
      </c>
      <c r="AY1019" s="35">
        <f>AY1016*'Inputs'!$E$13/'Inputs'!$E$28</f>
        <v>0.0</v>
      </c>
      <c r="AZ1019" s="35">
        <f>AZ1016*'Inputs'!$E$13/'Inputs'!$E$28</f>
        <v>0.0</v>
      </c>
      <c r="BA1019" s="35">
        <f>BA1016*'Inputs'!$E$13/'Inputs'!$E$28</f>
        <v>0.0</v>
      </c>
      <c r="BB1019" s="35">
        <f>BB1016*'Inputs'!$E$13/'Inputs'!$E$28</f>
        <v>0.0</v>
      </c>
      <c r="BC1019" s="35">
        <f>BC1016*'Inputs'!$E$13/'Inputs'!$E$28</f>
        <v>0.0</v>
      </c>
      <c r="BD1019" s="35">
        <f>BD1016*'Inputs'!$E$13/'Inputs'!$E$28</f>
        <v>0.0</v>
      </c>
      <c r="BE1019" s="35">
        <f>BE1016*'Inputs'!$E$13/'Inputs'!$E$28</f>
        <v>0.0</v>
      </c>
      <c r="BF1019" s="35">
        <f>BF1016*'Inputs'!$E$13/'Inputs'!$E$28</f>
        <v>0.0</v>
      </c>
      <c r="BG1019" s="35">
        <f>BG1016*'Inputs'!$E$13/'Inputs'!$E$28</f>
        <v>0.0</v>
      </c>
      <c r="BH1019" s="35">
        <f>BH1016*'Inputs'!$E$13/'Inputs'!$E$28</f>
        <v>0.0</v>
      </c>
      <c r="BI1019" s="35">
        <f>BI1016*'Inputs'!$E$13/'Inputs'!$E$28</f>
        <v>0.0</v>
      </c>
      <c r="BJ1019" s="35">
        <f>BJ1016*'Inputs'!$E$13/'Inputs'!$E$28</f>
        <v>0.0</v>
      </c>
      <c r="BK1019" s="35">
        <f>BK1016*'Inputs'!$E$13/'Inputs'!$E$28</f>
        <v>0.0</v>
      </c>
      <c r="BL1019" s="35">
        <f>BL1016*'Inputs'!$E$13/'Inputs'!$E$28</f>
        <v>0.0</v>
      </c>
      <c r="BM1019" s="35">
        <f>BM1016*'Inputs'!$E$13/'Inputs'!$E$28</f>
        <v>0.0</v>
      </c>
      <c r="BN1019" s="35">
        <f>BN1016*'Inputs'!$E$13/'Inputs'!$E$28</f>
        <v>0.0</v>
      </c>
      <c r="BO1019" s="35">
        <f>BO1016*'Inputs'!$E$13/'Inputs'!$E$28</f>
        <v>0.0</v>
      </c>
    </row>
    <row r="1020" ht="28" customHeight="1">
      <c r="A1020" s="2" t="str">
        <v>SLOT51.KV</v>
      </c>
      <c r="B1020" s="6" t="str">
        <v>SLOT51 employer health contribution (KV)</v>
      </c>
      <c r="C1020" s="2" t="str">
        <v>EUR</v>
      </c>
      <c r="D1020" s="2" t="str">
        <v>SUM</v>
      </c>
      <c r="E1020" s="36">
        <f>SUM(H1020:BO1020)</f>
        <v>0.0</v>
      </c>
      <c r="F1020" s="6" t="str">
        <v>Spare row; inactive until a hire and an exit month are entered on People_Inputs</v>
      </c>
      <c r="G1020" s="2"/>
      <c r="H1020" s="35">
        <f>H1017*('Inputs'!$E$14+'Inputs'!$E$15)/'Inputs'!$E$28</f>
        <v>0.0</v>
      </c>
      <c r="I1020" s="35">
        <f>I1017*('Inputs'!$E$14+'Inputs'!$E$15)/'Inputs'!$E$28</f>
        <v>0.0</v>
      </c>
      <c r="J1020" s="35">
        <f>J1017*('Inputs'!$E$14+'Inputs'!$E$15)/'Inputs'!$E$28</f>
        <v>0.0</v>
      </c>
      <c r="K1020" s="35">
        <f>K1017*('Inputs'!$E$14+'Inputs'!$E$15)/'Inputs'!$E$28</f>
        <v>0.0</v>
      </c>
      <c r="L1020" s="35">
        <f>L1017*('Inputs'!$E$14+'Inputs'!$E$15)/'Inputs'!$E$28</f>
        <v>0.0</v>
      </c>
      <c r="M1020" s="35">
        <f>M1017*('Inputs'!$E$14+'Inputs'!$E$15)/'Inputs'!$E$28</f>
        <v>0.0</v>
      </c>
      <c r="N1020" s="35">
        <f>N1017*('Inputs'!$E$14+'Inputs'!$E$15)/'Inputs'!$E$28</f>
        <v>0.0</v>
      </c>
      <c r="O1020" s="35">
        <f>O1017*('Inputs'!$E$14+'Inputs'!$E$15)/'Inputs'!$E$28</f>
        <v>0.0</v>
      </c>
      <c r="P1020" s="35">
        <f>P1017*('Inputs'!$E$14+'Inputs'!$E$15)/'Inputs'!$E$28</f>
        <v>0.0</v>
      </c>
      <c r="Q1020" s="35">
        <f>Q1017*('Inputs'!$E$14+'Inputs'!$E$15)/'Inputs'!$E$28</f>
        <v>0.0</v>
      </c>
      <c r="R1020" s="35">
        <f>R1017*('Inputs'!$E$14+'Inputs'!$E$15)/'Inputs'!$E$28</f>
        <v>0.0</v>
      </c>
      <c r="S1020" s="35">
        <f>S1017*('Inputs'!$E$14+'Inputs'!$E$15)/'Inputs'!$E$28</f>
        <v>0.0</v>
      </c>
      <c r="T1020" s="35">
        <f>T1017*('Inputs'!$E$14+'Inputs'!$E$15)/'Inputs'!$E$28</f>
        <v>0.0</v>
      </c>
      <c r="U1020" s="35">
        <f>U1017*('Inputs'!$E$14+'Inputs'!$E$15)/'Inputs'!$E$28</f>
        <v>0.0</v>
      </c>
      <c r="V1020" s="35">
        <f>V1017*('Inputs'!$E$14+'Inputs'!$E$15)/'Inputs'!$E$28</f>
        <v>0.0</v>
      </c>
      <c r="W1020" s="35">
        <f>W1017*('Inputs'!$E$14+'Inputs'!$E$15)/'Inputs'!$E$28</f>
        <v>0.0</v>
      </c>
      <c r="X1020" s="35">
        <f>X1017*('Inputs'!$E$14+'Inputs'!$E$15)/'Inputs'!$E$28</f>
        <v>0.0</v>
      </c>
      <c r="Y1020" s="35">
        <f>Y1017*('Inputs'!$E$14+'Inputs'!$E$15)/'Inputs'!$E$28</f>
        <v>0.0</v>
      </c>
      <c r="Z1020" s="35">
        <f>Z1017*('Inputs'!$E$14+'Inputs'!$E$15)/'Inputs'!$E$28</f>
        <v>0.0</v>
      </c>
      <c r="AA1020" s="35">
        <f>AA1017*('Inputs'!$E$14+'Inputs'!$E$15)/'Inputs'!$E$28</f>
        <v>0.0</v>
      </c>
      <c r="AB1020" s="35">
        <f>AB1017*('Inputs'!$E$14+'Inputs'!$E$15)/'Inputs'!$E$28</f>
        <v>0.0</v>
      </c>
      <c r="AC1020" s="35">
        <f>AC1017*('Inputs'!$E$14+'Inputs'!$E$15)/'Inputs'!$E$28</f>
        <v>0.0</v>
      </c>
      <c r="AD1020" s="35">
        <f>AD1017*('Inputs'!$E$14+'Inputs'!$E$15)/'Inputs'!$E$28</f>
        <v>0.0</v>
      </c>
      <c r="AE1020" s="35">
        <f>AE1017*('Inputs'!$E$14+'Inputs'!$E$15)/'Inputs'!$E$28</f>
        <v>0.0</v>
      </c>
      <c r="AF1020" s="35">
        <f>AF1017*('Inputs'!$E$14+'Inputs'!$E$15)/'Inputs'!$E$28</f>
        <v>0.0</v>
      </c>
      <c r="AG1020" s="35">
        <f>AG1017*('Inputs'!$E$14+'Inputs'!$E$15)/'Inputs'!$E$28</f>
        <v>0.0</v>
      </c>
      <c r="AH1020" s="35">
        <f>AH1017*('Inputs'!$E$14+'Inputs'!$E$15)/'Inputs'!$E$28</f>
        <v>0.0</v>
      </c>
      <c r="AI1020" s="35">
        <f>AI1017*('Inputs'!$E$14+'Inputs'!$E$15)/'Inputs'!$E$28</f>
        <v>0.0</v>
      </c>
      <c r="AJ1020" s="35">
        <f>AJ1017*('Inputs'!$E$14+'Inputs'!$E$15)/'Inputs'!$E$28</f>
        <v>0.0</v>
      </c>
      <c r="AK1020" s="35">
        <f>AK1017*('Inputs'!$E$14+'Inputs'!$E$15)/'Inputs'!$E$28</f>
        <v>0.0</v>
      </c>
      <c r="AL1020" s="35">
        <f>AL1017*('Inputs'!$E$14+'Inputs'!$E$15)/'Inputs'!$E$28</f>
        <v>0.0</v>
      </c>
      <c r="AM1020" s="35">
        <f>AM1017*('Inputs'!$E$14+'Inputs'!$E$15)/'Inputs'!$E$28</f>
        <v>0.0</v>
      </c>
      <c r="AN1020" s="35">
        <f>AN1017*('Inputs'!$E$14+'Inputs'!$E$15)/'Inputs'!$E$28</f>
        <v>0.0</v>
      </c>
      <c r="AO1020" s="35">
        <f>AO1017*('Inputs'!$E$14+'Inputs'!$E$15)/'Inputs'!$E$28</f>
        <v>0.0</v>
      </c>
      <c r="AP1020" s="35">
        <f>AP1017*('Inputs'!$E$14+'Inputs'!$E$15)/'Inputs'!$E$28</f>
        <v>0.0</v>
      </c>
      <c r="AQ1020" s="35">
        <f>AQ1017*('Inputs'!$E$14+'Inputs'!$E$15)/'Inputs'!$E$28</f>
        <v>0.0</v>
      </c>
      <c r="AR1020" s="35">
        <f>AR1017*('Inputs'!$E$14+'Inputs'!$E$15)/'Inputs'!$E$28</f>
        <v>0.0</v>
      </c>
      <c r="AS1020" s="35">
        <f>AS1017*('Inputs'!$E$14+'Inputs'!$E$15)/'Inputs'!$E$28</f>
        <v>0.0</v>
      </c>
      <c r="AT1020" s="35">
        <f>AT1017*('Inputs'!$E$14+'Inputs'!$E$15)/'Inputs'!$E$28</f>
        <v>0.0</v>
      </c>
      <c r="AU1020" s="35">
        <f>AU1017*('Inputs'!$E$14+'Inputs'!$E$15)/'Inputs'!$E$28</f>
        <v>0.0</v>
      </c>
      <c r="AV1020" s="35">
        <f>AV1017*('Inputs'!$E$14+'Inputs'!$E$15)/'Inputs'!$E$28</f>
        <v>0.0</v>
      </c>
      <c r="AW1020" s="35">
        <f>AW1017*('Inputs'!$E$14+'Inputs'!$E$15)/'Inputs'!$E$28</f>
        <v>0.0</v>
      </c>
      <c r="AX1020" s="35">
        <f>AX1017*('Inputs'!$E$14+'Inputs'!$E$15)/'Inputs'!$E$28</f>
        <v>0.0</v>
      </c>
      <c r="AY1020" s="35">
        <f>AY1017*('Inputs'!$E$14+'Inputs'!$E$15)/'Inputs'!$E$28</f>
        <v>0.0</v>
      </c>
      <c r="AZ1020" s="35">
        <f>AZ1017*('Inputs'!$E$14+'Inputs'!$E$15)/'Inputs'!$E$28</f>
        <v>0.0</v>
      </c>
      <c r="BA1020" s="35">
        <f>BA1017*('Inputs'!$E$14+'Inputs'!$E$15)/'Inputs'!$E$28</f>
        <v>0.0</v>
      </c>
      <c r="BB1020" s="35">
        <f>BB1017*('Inputs'!$E$14+'Inputs'!$E$15)/'Inputs'!$E$28</f>
        <v>0.0</v>
      </c>
      <c r="BC1020" s="35">
        <f>BC1017*('Inputs'!$E$14+'Inputs'!$E$15)/'Inputs'!$E$28</f>
        <v>0.0</v>
      </c>
      <c r="BD1020" s="35">
        <f>BD1017*('Inputs'!$E$14+'Inputs'!$E$15)/'Inputs'!$E$28</f>
        <v>0.0</v>
      </c>
      <c r="BE1020" s="35">
        <f>BE1017*('Inputs'!$E$14+'Inputs'!$E$15)/'Inputs'!$E$28</f>
        <v>0.0</v>
      </c>
      <c r="BF1020" s="35">
        <f>BF1017*('Inputs'!$E$14+'Inputs'!$E$15)/'Inputs'!$E$28</f>
        <v>0.0</v>
      </c>
      <c r="BG1020" s="35">
        <f>BG1017*('Inputs'!$E$14+'Inputs'!$E$15)/'Inputs'!$E$28</f>
        <v>0.0</v>
      </c>
      <c r="BH1020" s="35">
        <f>BH1017*('Inputs'!$E$14+'Inputs'!$E$15)/'Inputs'!$E$28</f>
        <v>0.0</v>
      </c>
      <c r="BI1020" s="35">
        <f>BI1017*('Inputs'!$E$14+'Inputs'!$E$15)/'Inputs'!$E$28</f>
        <v>0.0</v>
      </c>
      <c r="BJ1020" s="35">
        <f>BJ1017*('Inputs'!$E$14+'Inputs'!$E$15)/'Inputs'!$E$28</f>
        <v>0.0</v>
      </c>
      <c r="BK1020" s="35">
        <f>BK1017*('Inputs'!$E$14+'Inputs'!$E$15)/'Inputs'!$E$28</f>
        <v>0.0</v>
      </c>
      <c r="BL1020" s="35">
        <f>BL1017*('Inputs'!$E$14+'Inputs'!$E$15)/'Inputs'!$E$28</f>
        <v>0.0</v>
      </c>
      <c r="BM1020" s="35">
        <f>BM1017*('Inputs'!$E$14+'Inputs'!$E$15)/'Inputs'!$E$28</f>
        <v>0.0</v>
      </c>
      <c r="BN1020" s="35">
        <f>BN1017*('Inputs'!$E$14+'Inputs'!$E$15)/'Inputs'!$E$28</f>
        <v>0.0</v>
      </c>
      <c r="BO1020" s="35">
        <f>BO1017*('Inputs'!$E$14+'Inputs'!$E$15)/'Inputs'!$E$28</f>
        <v>0.0</v>
      </c>
    </row>
    <row r="1021" ht="28" customHeight="1">
      <c r="A1021" s="2" t="str">
        <v>SLOT51.PV</v>
      </c>
      <c r="B1021" s="6" t="str">
        <v>SLOT51 employer care contribution (PV)</v>
      </c>
      <c r="C1021" s="2" t="str">
        <v>EUR</v>
      </c>
      <c r="D1021" s="2" t="str">
        <v>SUM</v>
      </c>
      <c r="E1021" s="36">
        <f>SUM(H1021:BO1021)</f>
        <v>0.0</v>
      </c>
      <c r="F1021" s="6" t="str">
        <v>Spare row; inactive until a hire and an exit month are entered on People_Inputs</v>
      </c>
      <c r="G1021" s="2"/>
      <c r="H1021" s="35">
        <f>H1017*'Inputs'!$E$16/'Inputs'!$E$28</f>
        <v>0.0</v>
      </c>
      <c r="I1021" s="35">
        <f>I1017*'Inputs'!$E$16/'Inputs'!$E$28</f>
        <v>0.0</v>
      </c>
      <c r="J1021" s="35">
        <f>J1017*'Inputs'!$E$16/'Inputs'!$E$28</f>
        <v>0.0</v>
      </c>
      <c r="K1021" s="35">
        <f>K1017*'Inputs'!$E$16/'Inputs'!$E$28</f>
        <v>0.0</v>
      </c>
      <c r="L1021" s="35">
        <f>L1017*'Inputs'!$E$16/'Inputs'!$E$28</f>
        <v>0.0</v>
      </c>
      <c r="M1021" s="35">
        <f>M1017*'Inputs'!$E$16/'Inputs'!$E$28</f>
        <v>0.0</v>
      </c>
      <c r="N1021" s="35">
        <f>N1017*'Inputs'!$E$16/'Inputs'!$E$28</f>
        <v>0.0</v>
      </c>
      <c r="O1021" s="35">
        <f>O1017*'Inputs'!$E$16/'Inputs'!$E$28</f>
        <v>0.0</v>
      </c>
      <c r="P1021" s="35">
        <f>P1017*'Inputs'!$E$16/'Inputs'!$E$28</f>
        <v>0.0</v>
      </c>
      <c r="Q1021" s="35">
        <f>Q1017*'Inputs'!$E$16/'Inputs'!$E$28</f>
        <v>0.0</v>
      </c>
      <c r="R1021" s="35">
        <f>R1017*'Inputs'!$E$16/'Inputs'!$E$28</f>
        <v>0.0</v>
      </c>
      <c r="S1021" s="35">
        <f>S1017*'Inputs'!$E$16/'Inputs'!$E$28</f>
        <v>0.0</v>
      </c>
      <c r="T1021" s="35">
        <f>T1017*'Inputs'!$E$16/'Inputs'!$E$28</f>
        <v>0.0</v>
      </c>
      <c r="U1021" s="35">
        <f>U1017*'Inputs'!$E$16/'Inputs'!$E$28</f>
        <v>0.0</v>
      </c>
      <c r="V1021" s="35">
        <f>V1017*'Inputs'!$E$16/'Inputs'!$E$28</f>
        <v>0.0</v>
      </c>
      <c r="W1021" s="35">
        <f>W1017*'Inputs'!$E$16/'Inputs'!$E$28</f>
        <v>0.0</v>
      </c>
      <c r="X1021" s="35">
        <f>X1017*'Inputs'!$E$16/'Inputs'!$E$28</f>
        <v>0.0</v>
      </c>
      <c r="Y1021" s="35">
        <f>Y1017*'Inputs'!$E$16/'Inputs'!$E$28</f>
        <v>0.0</v>
      </c>
      <c r="Z1021" s="35">
        <f>Z1017*'Inputs'!$E$16/'Inputs'!$E$28</f>
        <v>0.0</v>
      </c>
      <c r="AA1021" s="35">
        <f>AA1017*'Inputs'!$E$16/'Inputs'!$E$28</f>
        <v>0.0</v>
      </c>
      <c r="AB1021" s="35">
        <f>AB1017*'Inputs'!$E$16/'Inputs'!$E$28</f>
        <v>0.0</v>
      </c>
      <c r="AC1021" s="35">
        <f>AC1017*'Inputs'!$E$16/'Inputs'!$E$28</f>
        <v>0.0</v>
      </c>
      <c r="AD1021" s="35">
        <f>AD1017*'Inputs'!$E$16/'Inputs'!$E$28</f>
        <v>0.0</v>
      </c>
      <c r="AE1021" s="35">
        <f>AE1017*'Inputs'!$E$16/'Inputs'!$E$28</f>
        <v>0.0</v>
      </c>
      <c r="AF1021" s="35">
        <f>AF1017*'Inputs'!$E$16/'Inputs'!$E$28</f>
        <v>0.0</v>
      </c>
      <c r="AG1021" s="35">
        <f>AG1017*'Inputs'!$E$16/'Inputs'!$E$28</f>
        <v>0.0</v>
      </c>
      <c r="AH1021" s="35">
        <f>AH1017*'Inputs'!$E$16/'Inputs'!$E$28</f>
        <v>0.0</v>
      </c>
      <c r="AI1021" s="35">
        <f>AI1017*'Inputs'!$E$16/'Inputs'!$E$28</f>
        <v>0.0</v>
      </c>
      <c r="AJ1021" s="35">
        <f>AJ1017*'Inputs'!$E$16/'Inputs'!$E$28</f>
        <v>0.0</v>
      </c>
      <c r="AK1021" s="35">
        <f>AK1017*'Inputs'!$E$16/'Inputs'!$E$28</f>
        <v>0.0</v>
      </c>
      <c r="AL1021" s="35">
        <f>AL1017*'Inputs'!$E$16/'Inputs'!$E$28</f>
        <v>0.0</v>
      </c>
      <c r="AM1021" s="35">
        <f>AM1017*'Inputs'!$E$16/'Inputs'!$E$28</f>
        <v>0.0</v>
      </c>
      <c r="AN1021" s="35">
        <f>AN1017*'Inputs'!$E$16/'Inputs'!$E$28</f>
        <v>0.0</v>
      </c>
      <c r="AO1021" s="35">
        <f>AO1017*'Inputs'!$E$16/'Inputs'!$E$28</f>
        <v>0.0</v>
      </c>
      <c r="AP1021" s="35">
        <f>AP1017*'Inputs'!$E$16/'Inputs'!$E$28</f>
        <v>0.0</v>
      </c>
      <c r="AQ1021" s="35">
        <f>AQ1017*'Inputs'!$E$16/'Inputs'!$E$28</f>
        <v>0.0</v>
      </c>
      <c r="AR1021" s="35">
        <f>AR1017*'Inputs'!$E$16/'Inputs'!$E$28</f>
        <v>0.0</v>
      </c>
      <c r="AS1021" s="35">
        <f>AS1017*'Inputs'!$E$16/'Inputs'!$E$28</f>
        <v>0.0</v>
      </c>
      <c r="AT1021" s="35">
        <f>AT1017*'Inputs'!$E$16/'Inputs'!$E$28</f>
        <v>0.0</v>
      </c>
      <c r="AU1021" s="35">
        <f>AU1017*'Inputs'!$E$16/'Inputs'!$E$28</f>
        <v>0.0</v>
      </c>
      <c r="AV1021" s="35">
        <f>AV1017*'Inputs'!$E$16/'Inputs'!$E$28</f>
        <v>0.0</v>
      </c>
      <c r="AW1021" s="35">
        <f>AW1017*'Inputs'!$E$16/'Inputs'!$E$28</f>
        <v>0.0</v>
      </c>
      <c r="AX1021" s="35">
        <f>AX1017*'Inputs'!$E$16/'Inputs'!$E$28</f>
        <v>0.0</v>
      </c>
      <c r="AY1021" s="35">
        <f>AY1017*'Inputs'!$E$16/'Inputs'!$E$28</f>
        <v>0.0</v>
      </c>
      <c r="AZ1021" s="35">
        <f>AZ1017*'Inputs'!$E$16/'Inputs'!$E$28</f>
        <v>0.0</v>
      </c>
      <c r="BA1021" s="35">
        <f>BA1017*'Inputs'!$E$16/'Inputs'!$E$28</f>
        <v>0.0</v>
      </c>
      <c r="BB1021" s="35">
        <f>BB1017*'Inputs'!$E$16/'Inputs'!$E$28</f>
        <v>0.0</v>
      </c>
      <c r="BC1021" s="35">
        <f>BC1017*'Inputs'!$E$16/'Inputs'!$E$28</f>
        <v>0.0</v>
      </c>
      <c r="BD1021" s="35">
        <f>BD1017*'Inputs'!$E$16/'Inputs'!$E$28</f>
        <v>0.0</v>
      </c>
      <c r="BE1021" s="35">
        <f>BE1017*'Inputs'!$E$16/'Inputs'!$E$28</f>
        <v>0.0</v>
      </c>
      <c r="BF1021" s="35">
        <f>BF1017*'Inputs'!$E$16/'Inputs'!$E$28</f>
        <v>0.0</v>
      </c>
      <c r="BG1021" s="35">
        <f>BG1017*'Inputs'!$E$16/'Inputs'!$E$28</f>
        <v>0.0</v>
      </c>
      <c r="BH1021" s="35">
        <f>BH1017*'Inputs'!$E$16/'Inputs'!$E$28</f>
        <v>0.0</v>
      </c>
      <c r="BI1021" s="35">
        <f>BI1017*'Inputs'!$E$16/'Inputs'!$E$28</f>
        <v>0.0</v>
      </c>
      <c r="BJ1021" s="35">
        <f>BJ1017*'Inputs'!$E$16/'Inputs'!$E$28</f>
        <v>0.0</v>
      </c>
      <c r="BK1021" s="35">
        <f>BK1017*'Inputs'!$E$16/'Inputs'!$E$28</f>
        <v>0.0</v>
      </c>
      <c r="BL1021" s="35">
        <f>BL1017*'Inputs'!$E$16/'Inputs'!$E$28</f>
        <v>0.0</v>
      </c>
      <c r="BM1021" s="35">
        <f>BM1017*'Inputs'!$E$16/'Inputs'!$E$28</f>
        <v>0.0</v>
      </c>
      <c r="BN1021" s="35">
        <f>BN1017*'Inputs'!$E$16/'Inputs'!$E$28</f>
        <v>0.0</v>
      </c>
      <c r="BO1021" s="35">
        <f>BO1017*'Inputs'!$E$16/'Inputs'!$E$28</f>
        <v>0.0</v>
      </c>
    </row>
    <row r="1022" ht="28" customHeight="1">
      <c r="A1022" s="2" t="str">
        <v>SLOT51.U1</v>
      </c>
      <c r="B1022" s="6" t="str">
        <v>SLOT51 U1 sick-pay levy</v>
      </c>
      <c r="C1022" s="2" t="str">
        <v>EUR</v>
      </c>
      <c r="D1022" s="2" t="str">
        <v>SUM</v>
      </c>
      <c r="E1022" s="36">
        <f>SUM(H1022:BO1022)</f>
        <v>0.0</v>
      </c>
      <c r="F1022" s="6" t="str">
        <v>Spare row; inactive until a hire and an exit month are entered on People_Inputs</v>
      </c>
      <c r="G1022" s="2"/>
      <c r="H1022" s="35">
        <f>H1016*'Inputs'!$E$17*IF('Summary'!H13&lt;='Inputs'!$E$27,1,0)</f>
        <v>0.0</v>
      </c>
      <c r="I1022" s="35">
        <f>I1016*'Inputs'!$E$17*IF('Summary'!I13&lt;='Inputs'!$E$27,1,0)</f>
        <v>0.0</v>
      </c>
      <c r="J1022" s="35">
        <f>J1016*'Inputs'!$E$17*IF('Summary'!J13&lt;='Inputs'!$E$27,1,0)</f>
        <v>0.0</v>
      </c>
      <c r="K1022" s="35">
        <f>K1016*'Inputs'!$E$17*IF('Summary'!K13&lt;='Inputs'!$E$27,1,0)</f>
        <v>0.0</v>
      </c>
      <c r="L1022" s="35">
        <f>L1016*'Inputs'!$E$17*IF('Summary'!L13&lt;='Inputs'!$E$27,1,0)</f>
        <v>0.0</v>
      </c>
      <c r="M1022" s="35">
        <f>M1016*'Inputs'!$E$17*IF('Summary'!M13&lt;='Inputs'!$E$27,1,0)</f>
        <v>0.0</v>
      </c>
      <c r="N1022" s="35">
        <f>N1016*'Inputs'!$E$17*IF('Summary'!N13&lt;='Inputs'!$E$27,1,0)</f>
        <v>0.0</v>
      </c>
      <c r="O1022" s="35">
        <f>O1016*'Inputs'!$E$17*IF('Summary'!O13&lt;='Inputs'!$E$27,1,0)</f>
        <v>0.0</v>
      </c>
      <c r="P1022" s="35">
        <f>P1016*'Inputs'!$E$17*IF('Summary'!P13&lt;='Inputs'!$E$27,1,0)</f>
        <v>0.0</v>
      </c>
      <c r="Q1022" s="35">
        <f>Q1016*'Inputs'!$E$17*IF('Summary'!Q13&lt;='Inputs'!$E$27,1,0)</f>
        <v>0.0</v>
      </c>
      <c r="R1022" s="35">
        <f>R1016*'Inputs'!$E$17*IF('Summary'!R13&lt;='Inputs'!$E$27,1,0)</f>
        <v>0.0</v>
      </c>
      <c r="S1022" s="35">
        <f>S1016*'Inputs'!$E$17*IF('Summary'!S13&lt;='Inputs'!$E$27,1,0)</f>
        <v>0.0</v>
      </c>
      <c r="T1022" s="35">
        <f>T1016*'Inputs'!$E$17*IF('Summary'!T13&lt;='Inputs'!$E$27,1,0)</f>
        <v>0.0</v>
      </c>
      <c r="U1022" s="35">
        <f>U1016*'Inputs'!$E$17*IF('Summary'!U13&lt;='Inputs'!$E$27,1,0)</f>
        <v>0.0</v>
      </c>
      <c r="V1022" s="35">
        <f>V1016*'Inputs'!$E$17*IF('Summary'!V13&lt;='Inputs'!$E$27,1,0)</f>
        <v>0.0</v>
      </c>
      <c r="W1022" s="35">
        <f>W1016*'Inputs'!$E$17*IF('Summary'!W13&lt;='Inputs'!$E$27,1,0)</f>
        <v>0.0</v>
      </c>
      <c r="X1022" s="35">
        <f>X1016*'Inputs'!$E$17*IF('Summary'!X13&lt;='Inputs'!$E$27,1,0)</f>
        <v>0.0</v>
      </c>
      <c r="Y1022" s="35">
        <f>Y1016*'Inputs'!$E$17*IF('Summary'!Y13&lt;='Inputs'!$E$27,1,0)</f>
        <v>0.0</v>
      </c>
      <c r="Z1022" s="35">
        <f>Z1016*'Inputs'!$E$17*IF('Summary'!Z13&lt;='Inputs'!$E$27,1,0)</f>
        <v>0.0</v>
      </c>
      <c r="AA1022" s="35">
        <f>AA1016*'Inputs'!$E$17*IF('Summary'!AA13&lt;='Inputs'!$E$27,1,0)</f>
        <v>0.0</v>
      </c>
      <c r="AB1022" s="35">
        <f>AB1016*'Inputs'!$E$17*IF('Summary'!AB13&lt;='Inputs'!$E$27,1,0)</f>
        <v>0.0</v>
      </c>
      <c r="AC1022" s="35">
        <f>AC1016*'Inputs'!$E$17*IF('Summary'!AC13&lt;='Inputs'!$E$27,1,0)</f>
        <v>0.0</v>
      </c>
      <c r="AD1022" s="35">
        <f>AD1016*'Inputs'!$E$17*IF('Summary'!AD13&lt;='Inputs'!$E$27,1,0)</f>
        <v>0.0</v>
      </c>
      <c r="AE1022" s="35">
        <f>AE1016*'Inputs'!$E$17*IF('Summary'!AE13&lt;='Inputs'!$E$27,1,0)</f>
        <v>0.0</v>
      </c>
      <c r="AF1022" s="35">
        <f>AF1016*'Inputs'!$E$17*IF('Summary'!AF13&lt;='Inputs'!$E$27,1,0)</f>
        <v>0.0</v>
      </c>
      <c r="AG1022" s="35">
        <f>AG1016*'Inputs'!$E$17*IF('Summary'!AG13&lt;='Inputs'!$E$27,1,0)</f>
        <v>0.0</v>
      </c>
      <c r="AH1022" s="35">
        <f>AH1016*'Inputs'!$E$17*IF('Summary'!AH13&lt;='Inputs'!$E$27,1,0)</f>
        <v>0.0</v>
      </c>
      <c r="AI1022" s="35">
        <f>AI1016*'Inputs'!$E$17*IF('Summary'!AI13&lt;='Inputs'!$E$27,1,0)</f>
        <v>0.0</v>
      </c>
      <c r="AJ1022" s="35">
        <f>AJ1016*'Inputs'!$E$17*IF('Summary'!AJ13&lt;='Inputs'!$E$27,1,0)</f>
        <v>0.0</v>
      </c>
      <c r="AK1022" s="35">
        <f>AK1016*'Inputs'!$E$17*IF('Summary'!AK13&lt;='Inputs'!$E$27,1,0)</f>
        <v>0.0</v>
      </c>
      <c r="AL1022" s="35">
        <f>AL1016*'Inputs'!$E$17*IF('Summary'!AL13&lt;='Inputs'!$E$27,1,0)</f>
        <v>0.0</v>
      </c>
      <c r="AM1022" s="35">
        <f>AM1016*'Inputs'!$E$17*IF('Summary'!AM13&lt;='Inputs'!$E$27,1,0)</f>
        <v>0.0</v>
      </c>
      <c r="AN1022" s="35">
        <f>AN1016*'Inputs'!$E$17*IF('Summary'!AN13&lt;='Inputs'!$E$27,1,0)</f>
        <v>0.0</v>
      </c>
      <c r="AO1022" s="35">
        <f>AO1016*'Inputs'!$E$17*IF('Summary'!AO13&lt;='Inputs'!$E$27,1,0)</f>
        <v>0.0</v>
      </c>
      <c r="AP1022" s="35">
        <f>AP1016*'Inputs'!$E$17*IF('Summary'!AP13&lt;='Inputs'!$E$27,1,0)</f>
        <v>0.0</v>
      </c>
      <c r="AQ1022" s="35">
        <f>AQ1016*'Inputs'!$E$17*IF('Summary'!AQ13&lt;='Inputs'!$E$27,1,0)</f>
        <v>0.0</v>
      </c>
      <c r="AR1022" s="35">
        <f>AR1016*'Inputs'!$E$17*IF('Summary'!AR13&lt;='Inputs'!$E$27,1,0)</f>
        <v>0.0</v>
      </c>
      <c r="AS1022" s="35">
        <f>AS1016*'Inputs'!$E$17*IF('Summary'!AS13&lt;='Inputs'!$E$27,1,0)</f>
        <v>0.0</v>
      </c>
      <c r="AT1022" s="35">
        <f>AT1016*'Inputs'!$E$17*IF('Summary'!AT13&lt;='Inputs'!$E$27,1,0)</f>
        <v>0.0</v>
      </c>
      <c r="AU1022" s="35">
        <f>AU1016*'Inputs'!$E$17*IF('Summary'!AU13&lt;='Inputs'!$E$27,1,0)</f>
        <v>0.0</v>
      </c>
      <c r="AV1022" s="35">
        <f>AV1016*'Inputs'!$E$17*IF('Summary'!AV13&lt;='Inputs'!$E$27,1,0)</f>
        <v>0.0</v>
      </c>
      <c r="AW1022" s="35">
        <f>AW1016*'Inputs'!$E$17*IF('Summary'!AW13&lt;='Inputs'!$E$27,1,0)</f>
        <v>0.0</v>
      </c>
      <c r="AX1022" s="35">
        <f>AX1016*'Inputs'!$E$17*IF('Summary'!AX13&lt;='Inputs'!$E$27,1,0)</f>
        <v>0.0</v>
      </c>
      <c r="AY1022" s="35">
        <f>AY1016*'Inputs'!$E$17*IF('Summary'!AY13&lt;='Inputs'!$E$27,1,0)</f>
        <v>0.0</v>
      </c>
      <c r="AZ1022" s="35">
        <f>AZ1016*'Inputs'!$E$17*IF('Summary'!AZ13&lt;='Inputs'!$E$27,1,0)</f>
        <v>0.0</v>
      </c>
      <c r="BA1022" s="35">
        <f>BA1016*'Inputs'!$E$17*IF('Summary'!BA13&lt;='Inputs'!$E$27,1,0)</f>
        <v>0.0</v>
      </c>
      <c r="BB1022" s="35">
        <f>BB1016*'Inputs'!$E$17*IF('Summary'!BB13&lt;='Inputs'!$E$27,1,0)</f>
        <v>0.0</v>
      </c>
      <c r="BC1022" s="35">
        <f>BC1016*'Inputs'!$E$17*IF('Summary'!BC13&lt;='Inputs'!$E$27,1,0)</f>
        <v>0.0</v>
      </c>
      <c r="BD1022" s="35">
        <f>BD1016*'Inputs'!$E$17*IF('Summary'!BD13&lt;='Inputs'!$E$27,1,0)</f>
        <v>0.0</v>
      </c>
      <c r="BE1022" s="35">
        <f>BE1016*'Inputs'!$E$17*IF('Summary'!BE13&lt;='Inputs'!$E$27,1,0)</f>
        <v>0.0</v>
      </c>
      <c r="BF1022" s="35">
        <f>BF1016*'Inputs'!$E$17*IF('Summary'!BF13&lt;='Inputs'!$E$27,1,0)</f>
        <v>0.0</v>
      </c>
      <c r="BG1022" s="35">
        <f>BG1016*'Inputs'!$E$17*IF('Summary'!BG13&lt;='Inputs'!$E$27,1,0)</f>
        <v>0.0</v>
      </c>
      <c r="BH1022" s="35">
        <f>BH1016*'Inputs'!$E$17*IF('Summary'!BH13&lt;='Inputs'!$E$27,1,0)</f>
        <v>0.0</v>
      </c>
      <c r="BI1022" s="35">
        <f>BI1016*'Inputs'!$E$17*IF('Summary'!BI13&lt;='Inputs'!$E$27,1,0)</f>
        <v>0.0</v>
      </c>
      <c r="BJ1022" s="35">
        <f>BJ1016*'Inputs'!$E$17*IF('Summary'!BJ13&lt;='Inputs'!$E$27,1,0)</f>
        <v>0.0</v>
      </c>
      <c r="BK1022" s="35">
        <f>BK1016*'Inputs'!$E$17*IF('Summary'!BK13&lt;='Inputs'!$E$27,1,0)</f>
        <v>0.0</v>
      </c>
      <c r="BL1022" s="35">
        <f>BL1016*'Inputs'!$E$17*IF('Summary'!BL13&lt;='Inputs'!$E$27,1,0)</f>
        <v>0.0</v>
      </c>
      <c r="BM1022" s="35">
        <f>BM1016*'Inputs'!$E$17*IF('Summary'!BM13&lt;='Inputs'!$E$27,1,0)</f>
        <v>0.0</v>
      </c>
      <c r="BN1022" s="35">
        <f>BN1016*'Inputs'!$E$17*IF('Summary'!BN13&lt;='Inputs'!$E$27,1,0)</f>
        <v>0.0</v>
      </c>
      <c r="BO1022" s="35">
        <f>BO1016*'Inputs'!$E$17*IF('Summary'!BO13&lt;='Inputs'!$E$27,1,0)</f>
        <v>0.0</v>
      </c>
    </row>
    <row r="1023" ht="28" customHeight="1">
      <c r="A1023" s="2" t="str">
        <v>SLOT51.U2</v>
      </c>
      <c r="B1023" s="6" t="str">
        <v>SLOT51 U2 maternity levy</v>
      </c>
      <c r="C1023" s="2" t="str">
        <v>EUR</v>
      </c>
      <c r="D1023" s="2" t="str">
        <v>SUM</v>
      </c>
      <c r="E1023" s="36">
        <f>SUM(H1023:BO1023)</f>
        <v>0.0</v>
      </c>
      <c r="F1023" s="6" t="str">
        <v>Spare row; inactive until a hire and an exit month are entered on People_Inputs</v>
      </c>
      <c r="G1023" s="2"/>
      <c r="H1023" s="35">
        <f>H1016*'Inputs'!$E$18</f>
        <v>0.0</v>
      </c>
      <c r="I1023" s="35">
        <f>I1016*'Inputs'!$E$18</f>
        <v>0.0</v>
      </c>
      <c r="J1023" s="35">
        <f>J1016*'Inputs'!$E$18</f>
        <v>0.0</v>
      </c>
      <c r="K1023" s="35">
        <f>K1016*'Inputs'!$E$18</f>
        <v>0.0</v>
      </c>
      <c r="L1023" s="35">
        <f>L1016*'Inputs'!$E$18</f>
        <v>0.0</v>
      </c>
      <c r="M1023" s="35">
        <f>M1016*'Inputs'!$E$18</f>
        <v>0.0</v>
      </c>
      <c r="N1023" s="35">
        <f>N1016*'Inputs'!$E$18</f>
        <v>0.0</v>
      </c>
      <c r="O1023" s="35">
        <f>O1016*'Inputs'!$E$18</f>
        <v>0.0</v>
      </c>
      <c r="P1023" s="35">
        <f>P1016*'Inputs'!$E$18</f>
        <v>0.0</v>
      </c>
      <c r="Q1023" s="35">
        <f>Q1016*'Inputs'!$E$18</f>
        <v>0.0</v>
      </c>
      <c r="R1023" s="35">
        <f>R1016*'Inputs'!$E$18</f>
        <v>0.0</v>
      </c>
      <c r="S1023" s="35">
        <f>S1016*'Inputs'!$E$18</f>
        <v>0.0</v>
      </c>
      <c r="T1023" s="35">
        <f>T1016*'Inputs'!$E$18</f>
        <v>0.0</v>
      </c>
      <c r="U1023" s="35">
        <f>U1016*'Inputs'!$E$18</f>
        <v>0.0</v>
      </c>
      <c r="V1023" s="35">
        <f>V1016*'Inputs'!$E$18</f>
        <v>0.0</v>
      </c>
      <c r="W1023" s="35">
        <f>W1016*'Inputs'!$E$18</f>
        <v>0.0</v>
      </c>
      <c r="X1023" s="35">
        <f>X1016*'Inputs'!$E$18</f>
        <v>0.0</v>
      </c>
      <c r="Y1023" s="35">
        <f>Y1016*'Inputs'!$E$18</f>
        <v>0.0</v>
      </c>
      <c r="Z1023" s="35">
        <f>Z1016*'Inputs'!$E$18</f>
        <v>0.0</v>
      </c>
      <c r="AA1023" s="35">
        <f>AA1016*'Inputs'!$E$18</f>
        <v>0.0</v>
      </c>
      <c r="AB1023" s="35">
        <f>AB1016*'Inputs'!$E$18</f>
        <v>0.0</v>
      </c>
      <c r="AC1023" s="35">
        <f>AC1016*'Inputs'!$E$18</f>
        <v>0.0</v>
      </c>
      <c r="AD1023" s="35">
        <f>AD1016*'Inputs'!$E$18</f>
        <v>0.0</v>
      </c>
      <c r="AE1023" s="35">
        <f>AE1016*'Inputs'!$E$18</f>
        <v>0.0</v>
      </c>
      <c r="AF1023" s="35">
        <f>AF1016*'Inputs'!$E$18</f>
        <v>0.0</v>
      </c>
      <c r="AG1023" s="35">
        <f>AG1016*'Inputs'!$E$18</f>
        <v>0.0</v>
      </c>
      <c r="AH1023" s="35">
        <f>AH1016*'Inputs'!$E$18</f>
        <v>0.0</v>
      </c>
      <c r="AI1023" s="35">
        <f>AI1016*'Inputs'!$E$18</f>
        <v>0.0</v>
      </c>
      <c r="AJ1023" s="35">
        <f>AJ1016*'Inputs'!$E$18</f>
        <v>0.0</v>
      </c>
      <c r="AK1023" s="35">
        <f>AK1016*'Inputs'!$E$18</f>
        <v>0.0</v>
      </c>
      <c r="AL1023" s="35">
        <f>AL1016*'Inputs'!$E$18</f>
        <v>0.0</v>
      </c>
      <c r="AM1023" s="35">
        <f>AM1016*'Inputs'!$E$18</f>
        <v>0.0</v>
      </c>
      <c r="AN1023" s="35">
        <f>AN1016*'Inputs'!$E$18</f>
        <v>0.0</v>
      </c>
      <c r="AO1023" s="35">
        <f>AO1016*'Inputs'!$E$18</f>
        <v>0.0</v>
      </c>
      <c r="AP1023" s="35">
        <f>AP1016*'Inputs'!$E$18</f>
        <v>0.0</v>
      </c>
      <c r="AQ1023" s="35">
        <f>AQ1016*'Inputs'!$E$18</f>
        <v>0.0</v>
      </c>
      <c r="AR1023" s="35">
        <f>AR1016*'Inputs'!$E$18</f>
        <v>0.0</v>
      </c>
      <c r="AS1023" s="35">
        <f>AS1016*'Inputs'!$E$18</f>
        <v>0.0</v>
      </c>
      <c r="AT1023" s="35">
        <f>AT1016*'Inputs'!$E$18</f>
        <v>0.0</v>
      </c>
      <c r="AU1023" s="35">
        <f>AU1016*'Inputs'!$E$18</f>
        <v>0.0</v>
      </c>
      <c r="AV1023" s="35">
        <f>AV1016*'Inputs'!$E$18</f>
        <v>0.0</v>
      </c>
      <c r="AW1023" s="35">
        <f>AW1016*'Inputs'!$E$18</f>
        <v>0.0</v>
      </c>
      <c r="AX1023" s="35">
        <f>AX1016*'Inputs'!$E$18</f>
        <v>0.0</v>
      </c>
      <c r="AY1023" s="35">
        <f>AY1016*'Inputs'!$E$18</f>
        <v>0.0</v>
      </c>
      <c r="AZ1023" s="35">
        <f>AZ1016*'Inputs'!$E$18</f>
        <v>0.0</v>
      </c>
      <c r="BA1023" s="35">
        <f>BA1016*'Inputs'!$E$18</f>
        <v>0.0</v>
      </c>
      <c r="BB1023" s="35">
        <f>BB1016*'Inputs'!$E$18</f>
        <v>0.0</v>
      </c>
      <c r="BC1023" s="35">
        <f>BC1016*'Inputs'!$E$18</f>
        <v>0.0</v>
      </c>
      <c r="BD1023" s="35">
        <f>BD1016*'Inputs'!$E$18</f>
        <v>0.0</v>
      </c>
      <c r="BE1023" s="35">
        <f>BE1016*'Inputs'!$E$18</f>
        <v>0.0</v>
      </c>
      <c r="BF1023" s="35">
        <f>BF1016*'Inputs'!$E$18</f>
        <v>0.0</v>
      </c>
      <c r="BG1023" s="35">
        <f>BG1016*'Inputs'!$E$18</f>
        <v>0.0</v>
      </c>
      <c r="BH1023" s="35">
        <f>BH1016*'Inputs'!$E$18</f>
        <v>0.0</v>
      </c>
      <c r="BI1023" s="35">
        <f>BI1016*'Inputs'!$E$18</f>
        <v>0.0</v>
      </c>
      <c r="BJ1023" s="35">
        <f>BJ1016*'Inputs'!$E$18</f>
        <v>0.0</v>
      </c>
      <c r="BK1023" s="35">
        <f>BK1016*'Inputs'!$E$18</f>
        <v>0.0</v>
      </c>
      <c r="BL1023" s="35">
        <f>BL1016*'Inputs'!$E$18</f>
        <v>0.0</v>
      </c>
      <c r="BM1023" s="35">
        <f>BM1016*'Inputs'!$E$18</f>
        <v>0.0</v>
      </c>
      <c r="BN1023" s="35">
        <f>BN1016*'Inputs'!$E$18</f>
        <v>0.0</v>
      </c>
      <c r="BO1023" s="35">
        <f>BO1016*'Inputs'!$E$18</f>
        <v>0.0</v>
      </c>
    </row>
    <row r="1024" ht="28" customHeight="1">
      <c r="A1024" s="2" t="str">
        <v>SLOT51.INSOLV</v>
      </c>
      <c r="B1024" s="6" t="str">
        <v>SLOT51 insolvency levy</v>
      </c>
      <c r="C1024" s="2" t="str">
        <v>EUR</v>
      </c>
      <c r="D1024" s="2" t="str">
        <v>SUM</v>
      </c>
      <c r="E1024" s="36">
        <f>SUM(H1024:BO1024)</f>
        <v>0.0</v>
      </c>
      <c r="F1024" s="6" t="str">
        <v>Spare row; inactive until a hire and an exit month are entered on People_Inputs</v>
      </c>
      <c r="G1024" s="2"/>
      <c r="H1024" s="35">
        <f>H1016*'Inputs'!$E$19</f>
        <v>0.0</v>
      </c>
      <c r="I1024" s="35">
        <f>I1016*'Inputs'!$E$19</f>
        <v>0.0</v>
      </c>
      <c r="J1024" s="35">
        <f>J1016*'Inputs'!$E$19</f>
        <v>0.0</v>
      </c>
      <c r="K1024" s="35">
        <f>K1016*'Inputs'!$E$19</f>
        <v>0.0</v>
      </c>
      <c r="L1024" s="35">
        <f>L1016*'Inputs'!$E$19</f>
        <v>0.0</v>
      </c>
      <c r="M1024" s="35">
        <f>M1016*'Inputs'!$E$19</f>
        <v>0.0</v>
      </c>
      <c r="N1024" s="35">
        <f>N1016*'Inputs'!$E$19</f>
        <v>0.0</v>
      </c>
      <c r="O1024" s="35">
        <f>O1016*'Inputs'!$E$19</f>
        <v>0.0</v>
      </c>
      <c r="P1024" s="35">
        <f>P1016*'Inputs'!$E$19</f>
        <v>0.0</v>
      </c>
      <c r="Q1024" s="35">
        <f>Q1016*'Inputs'!$E$19</f>
        <v>0.0</v>
      </c>
      <c r="R1024" s="35">
        <f>R1016*'Inputs'!$E$19</f>
        <v>0.0</v>
      </c>
      <c r="S1024" s="35">
        <f>S1016*'Inputs'!$E$19</f>
        <v>0.0</v>
      </c>
      <c r="T1024" s="35">
        <f>T1016*'Inputs'!$E$19</f>
        <v>0.0</v>
      </c>
      <c r="U1024" s="35">
        <f>U1016*'Inputs'!$E$19</f>
        <v>0.0</v>
      </c>
      <c r="V1024" s="35">
        <f>V1016*'Inputs'!$E$19</f>
        <v>0.0</v>
      </c>
      <c r="W1024" s="35">
        <f>W1016*'Inputs'!$E$19</f>
        <v>0.0</v>
      </c>
      <c r="X1024" s="35">
        <f>X1016*'Inputs'!$E$19</f>
        <v>0.0</v>
      </c>
      <c r="Y1024" s="35">
        <f>Y1016*'Inputs'!$E$19</f>
        <v>0.0</v>
      </c>
      <c r="Z1024" s="35">
        <f>Z1016*'Inputs'!$E$19</f>
        <v>0.0</v>
      </c>
      <c r="AA1024" s="35">
        <f>AA1016*'Inputs'!$E$19</f>
        <v>0.0</v>
      </c>
      <c r="AB1024" s="35">
        <f>AB1016*'Inputs'!$E$19</f>
        <v>0.0</v>
      </c>
      <c r="AC1024" s="35">
        <f>AC1016*'Inputs'!$E$19</f>
        <v>0.0</v>
      </c>
      <c r="AD1024" s="35">
        <f>AD1016*'Inputs'!$E$19</f>
        <v>0.0</v>
      </c>
      <c r="AE1024" s="35">
        <f>AE1016*'Inputs'!$E$19</f>
        <v>0.0</v>
      </c>
      <c r="AF1024" s="35">
        <f>AF1016*'Inputs'!$E$19</f>
        <v>0.0</v>
      </c>
      <c r="AG1024" s="35">
        <f>AG1016*'Inputs'!$E$19</f>
        <v>0.0</v>
      </c>
      <c r="AH1024" s="35">
        <f>AH1016*'Inputs'!$E$19</f>
        <v>0.0</v>
      </c>
      <c r="AI1024" s="35">
        <f>AI1016*'Inputs'!$E$19</f>
        <v>0.0</v>
      </c>
      <c r="AJ1024" s="35">
        <f>AJ1016*'Inputs'!$E$19</f>
        <v>0.0</v>
      </c>
      <c r="AK1024" s="35">
        <f>AK1016*'Inputs'!$E$19</f>
        <v>0.0</v>
      </c>
      <c r="AL1024" s="35">
        <f>AL1016*'Inputs'!$E$19</f>
        <v>0.0</v>
      </c>
      <c r="AM1024" s="35">
        <f>AM1016*'Inputs'!$E$19</f>
        <v>0.0</v>
      </c>
      <c r="AN1024" s="35">
        <f>AN1016*'Inputs'!$E$19</f>
        <v>0.0</v>
      </c>
      <c r="AO1024" s="35">
        <f>AO1016*'Inputs'!$E$19</f>
        <v>0.0</v>
      </c>
      <c r="AP1024" s="35">
        <f>AP1016*'Inputs'!$E$19</f>
        <v>0.0</v>
      </c>
      <c r="AQ1024" s="35">
        <f>AQ1016*'Inputs'!$E$19</f>
        <v>0.0</v>
      </c>
      <c r="AR1024" s="35">
        <f>AR1016*'Inputs'!$E$19</f>
        <v>0.0</v>
      </c>
      <c r="AS1024" s="35">
        <f>AS1016*'Inputs'!$E$19</f>
        <v>0.0</v>
      </c>
      <c r="AT1024" s="35">
        <f>AT1016*'Inputs'!$E$19</f>
        <v>0.0</v>
      </c>
      <c r="AU1024" s="35">
        <f>AU1016*'Inputs'!$E$19</f>
        <v>0.0</v>
      </c>
      <c r="AV1024" s="35">
        <f>AV1016*'Inputs'!$E$19</f>
        <v>0.0</v>
      </c>
      <c r="AW1024" s="35">
        <f>AW1016*'Inputs'!$E$19</f>
        <v>0.0</v>
      </c>
      <c r="AX1024" s="35">
        <f>AX1016*'Inputs'!$E$19</f>
        <v>0.0</v>
      </c>
      <c r="AY1024" s="35">
        <f>AY1016*'Inputs'!$E$19</f>
        <v>0.0</v>
      </c>
      <c r="AZ1024" s="35">
        <f>AZ1016*'Inputs'!$E$19</f>
        <v>0.0</v>
      </c>
      <c r="BA1024" s="35">
        <f>BA1016*'Inputs'!$E$19</f>
        <v>0.0</v>
      </c>
      <c r="BB1024" s="35">
        <f>BB1016*'Inputs'!$E$19</f>
        <v>0.0</v>
      </c>
      <c r="BC1024" s="35">
        <f>BC1016*'Inputs'!$E$19</f>
        <v>0.0</v>
      </c>
      <c r="BD1024" s="35">
        <f>BD1016*'Inputs'!$E$19</f>
        <v>0.0</v>
      </c>
      <c r="BE1024" s="35">
        <f>BE1016*'Inputs'!$E$19</f>
        <v>0.0</v>
      </c>
      <c r="BF1024" s="35">
        <f>BF1016*'Inputs'!$E$19</f>
        <v>0.0</v>
      </c>
      <c r="BG1024" s="35">
        <f>BG1016*'Inputs'!$E$19</f>
        <v>0.0</v>
      </c>
      <c r="BH1024" s="35">
        <f>BH1016*'Inputs'!$E$19</f>
        <v>0.0</v>
      </c>
      <c r="BI1024" s="35">
        <f>BI1016*'Inputs'!$E$19</f>
        <v>0.0</v>
      </c>
      <c r="BJ1024" s="35">
        <f>BJ1016*'Inputs'!$E$19</f>
        <v>0.0</v>
      </c>
      <c r="BK1024" s="35">
        <f>BK1016*'Inputs'!$E$19</f>
        <v>0.0</v>
      </c>
      <c r="BL1024" s="35">
        <f>BL1016*'Inputs'!$E$19</f>
        <v>0.0</v>
      </c>
      <c r="BM1024" s="35">
        <f>BM1016*'Inputs'!$E$19</f>
        <v>0.0</v>
      </c>
      <c r="BN1024" s="35">
        <f>BN1016*'Inputs'!$E$19</f>
        <v>0.0</v>
      </c>
      <c r="BO1024" s="35">
        <f>BO1016*'Inputs'!$E$19</f>
        <v>0.0</v>
      </c>
    </row>
    <row r="1025" ht="28" customHeight="1">
      <c r="A1025" s="2" t="str">
        <v>SLOT51.BG</v>
      </c>
      <c r="B1025" s="6" t="str">
        <v>SLOT51 accident insurance (BG)</v>
      </c>
      <c r="C1025" s="2" t="str">
        <v>EUR</v>
      </c>
      <c r="D1025" s="2" t="str">
        <v>SUM</v>
      </c>
      <c r="E1025" s="36">
        <f>SUM(H1025:BO1025)</f>
        <v>0.0</v>
      </c>
      <c r="F1025" s="6" t="str">
        <v>Spare row; inactive until a hire and an exit month are entered on People_Inputs</v>
      </c>
      <c r="G1025" s="2"/>
      <c r="H1025" s="35">
        <f>H1015*H1013*'Inputs'!$E$20</f>
        <v>0.0</v>
      </c>
      <c r="I1025" s="35">
        <f>I1015*I1013*'Inputs'!$E$20</f>
        <v>0.0</v>
      </c>
      <c r="J1025" s="35">
        <f>J1015*J1013*'Inputs'!$E$20</f>
        <v>0.0</v>
      </c>
      <c r="K1025" s="35">
        <f>K1015*K1013*'Inputs'!$E$20</f>
        <v>0.0</v>
      </c>
      <c r="L1025" s="35">
        <f>L1015*L1013*'Inputs'!$E$20</f>
        <v>0.0</v>
      </c>
      <c r="M1025" s="35">
        <f>M1015*M1013*'Inputs'!$E$20</f>
        <v>0.0</v>
      </c>
      <c r="N1025" s="35">
        <f>N1015*N1013*'Inputs'!$E$20</f>
        <v>0.0</v>
      </c>
      <c r="O1025" s="35">
        <f>O1015*O1013*'Inputs'!$E$20</f>
        <v>0.0</v>
      </c>
      <c r="P1025" s="35">
        <f>P1015*P1013*'Inputs'!$E$20</f>
        <v>0.0</v>
      </c>
      <c r="Q1025" s="35">
        <f>Q1015*Q1013*'Inputs'!$E$20</f>
        <v>0.0</v>
      </c>
      <c r="R1025" s="35">
        <f>R1015*R1013*'Inputs'!$E$20</f>
        <v>0.0</v>
      </c>
      <c r="S1025" s="35">
        <f>S1015*S1013*'Inputs'!$E$20</f>
        <v>0.0</v>
      </c>
      <c r="T1025" s="35">
        <f>T1015*T1013*'Inputs'!$E$20</f>
        <v>0.0</v>
      </c>
      <c r="U1025" s="35">
        <f>U1015*U1013*'Inputs'!$E$20</f>
        <v>0.0</v>
      </c>
      <c r="V1025" s="35">
        <f>V1015*V1013*'Inputs'!$E$20</f>
        <v>0.0</v>
      </c>
      <c r="W1025" s="35">
        <f>W1015*W1013*'Inputs'!$E$20</f>
        <v>0.0</v>
      </c>
      <c r="X1025" s="35">
        <f>X1015*X1013*'Inputs'!$E$20</f>
        <v>0.0</v>
      </c>
      <c r="Y1025" s="35">
        <f>Y1015*Y1013*'Inputs'!$E$20</f>
        <v>0.0</v>
      </c>
      <c r="Z1025" s="35">
        <f>Z1015*Z1013*'Inputs'!$E$20</f>
        <v>0.0</v>
      </c>
      <c r="AA1025" s="35">
        <f>AA1015*AA1013*'Inputs'!$E$20</f>
        <v>0.0</v>
      </c>
      <c r="AB1025" s="35">
        <f>AB1015*AB1013*'Inputs'!$E$20</f>
        <v>0.0</v>
      </c>
      <c r="AC1025" s="35">
        <f>AC1015*AC1013*'Inputs'!$E$20</f>
        <v>0.0</v>
      </c>
      <c r="AD1025" s="35">
        <f>AD1015*AD1013*'Inputs'!$E$20</f>
        <v>0.0</v>
      </c>
      <c r="AE1025" s="35">
        <f>AE1015*AE1013*'Inputs'!$E$20</f>
        <v>0.0</v>
      </c>
      <c r="AF1025" s="35">
        <f>AF1015*AF1013*'Inputs'!$E$20</f>
        <v>0.0</v>
      </c>
      <c r="AG1025" s="35">
        <f>AG1015*AG1013*'Inputs'!$E$20</f>
        <v>0.0</v>
      </c>
      <c r="AH1025" s="35">
        <f>AH1015*AH1013*'Inputs'!$E$20</f>
        <v>0.0</v>
      </c>
      <c r="AI1025" s="35">
        <f>AI1015*AI1013*'Inputs'!$E$20</f>
        <v>0.0</v>
      </c>
      <c r="AJ1025" s="35">
        <f>AJ1015*AJ1013*'Inputs'!$E$20</f>
        <v>0.0</v>
      </c>
      <c r="AK1025" s="35">
        <f>AK1015*AK1013*'Inputs'!$E$20</f>
        <v>0.0</v>
      </c>
      <c r="AL1025" s="35">
        <f>AL1015*AL1013*'Inputs'!$E$20</f>
        <v>0.0</v>
      </c>
      <c r="AM1025" s="35">
        <f>AM1015*AM1013*'Inputs'!$E$20</f>
        <v>0.0</v>
      </c>
      <c r="AN1025" s="35">
        <f>AN1015*AN1013*'Inputs'!$E$20</f>
        <v>0.0</v>
      </c>
      <c r="AO1025" s="35">
        <f>AO1015*AO1013*'Inputs'!$E$20</f>
        <v>0.0</v>
      </c>
      <c r="AP1025" s="35">
        <f>AP1015*AP1013*'Inputs'!$E$20</f>
        <v>0.0</v>
      </c>
      <c r="AQ1025" s="35">
        <f>AQ1015*AQ1013*'Inputs'!$E$20</f>
        <v>0.0</v>
      </c>
      <c r="AR1025" s="35">
        <f>AR1015*AR1013*'Inputs'!$E$20</f>
        <v>0.0</v>
      </c>
      <c r="AS1025" s="35">
        <f>AS1015*AS1013*'Inputs'!$E$20</f>
        <v>0.0</v>
      </c>
      <c r="AT1025" s="35">
        <f>AT1015*AT1013*'Inputs'!$E$20</f>
        <v>0.0</v>
      </c>
      <c r="AU1025" s="35">
        <f>AU1015*AU1013*'Inputs'!$E$20</f>
        <v>0.0</v>
      </c>
      <c r="AV1025" s="35">
        <f>AV1015*AV1013*'Inputs'!$E$20</f>
        <v>0.0</v>
      </c>
      <c r="AW1025" s="35">
        <f>AW1015*AW1013*'Inputs'!$E$20</f>
        <v>0.0</v>
      </c>
      <c r="AX1025" s="35">
        <f>AX1015*AX1013*'Inputs'!$E$20</f>
        <v>0.0</v>
      </c>
      <c r="AY1025" s="35">
        <f>AY1015*AY1013*'Inputs'!$E$20</f>
        <v>0.0</v>
      </c>
      <c r="AZ1025" s="35">
        <f>AZ1015*AZ1013*'Inputs'!$E$20</f>
        <v>0.0</v>
      </c>
      <c r="BA1025" s="35">
        <f>BA1015*BA1013*'Inputs'!$E$20</f>
        <v>0.0</v>
      </c>
      <c r="BB1025" s="35">
        <f>BB1015*BB1013*'Inputs'!$E$20</f>
        <v>0.0</v>
      </c>
      <c r="BC1025" s="35">
        <f>BC1015*BC1013*'Inputs'!$E$20</f>
        <v>0.0</v>
      </c>
      <c r="BD1025" s="35">
        <f>BD1015*BD1013*'Inputs'!$E$20</f>
        <v>0.0</v>
      </c>
      <c r="BE1025" s="35">
        <f>BE1015*BE1013*'Inputs'!$E$20</f>
        <v>0.0</v>
      </c>
      <c r="BF1025" s="35">
        <f>BF1015*BF1013*'Inputs'!$E$20</f>
        <v>0.0</v>
      </c>
      <c r="BG1025" s="35">
        <f>BG1015*BG1013*'Inputs'!$E$20</f>
        <v>0.0</v>
      </c>
      <c r="BH1025" s="35">
        <f>BH1015*BH1013*'Inputs'!$E$20</f>
        <v>0.0</v>
      </c>
      <c r="BI1025" s="35">
        <f>BI1015*BI1013*'Inputs'!$E$20</f>
        <v>0.0</v>
      </c>
      <c r="BJ1025" s="35">
        <f>BJ1015*BJ1013*'Inputs'!$E$20</f>
        <v>0.0</v>
      </c>
      <c r="BK1025" s="35">
        <f>BK1015*BK1013*'Inputs'!$E$20</f>
        <v>0.0</v>
      </c>
      <c r="BL1025" s="35">
        <f>BL1015*BL1013*'Inputs'!$E$20</f>
        <v>0.0</v>
      </c>
      <c r="BM1025" s="35">
        <f>BM1015*BM1013*'Inputs'!$E$20</f>
        <v>0.0</v>
      </c>
      <c r="BN1025" s="35">
        <f>BN1015*BN1013*'Inputs'!$E$20</f>
        <v>0.0</v>
      </c>
      <c r="BO1025" s="35">
        <f>BO1015*BO1013*'Inputs'!$E$20</f>
        <v>0.0</v>
      </c>
    </row>
    <row r="1026" ht="28" customHeight="1">
      <c r="A1026" s="2" t="str">
        <v>SLOT51.TOTAL</v>
      </c>
      <c r="B1026" s="6" t="str">
        <v>SLOT51 payroll cost (salary plus employer contributions)</v>
      </c>
      <c r="C1026" s="2" t="str">
        <v>EUR</v>
      </c>
      <c r="D1026" s="2" t="str">
        <v>SUM</v>
      </c>
      <c r="E1026" s="36">
        <f>SUM(H1026:BO1026)</f>
        <v>0.0</v>
      </c>
      <c r="F1026" s="6" t="str">
        <v>Spare row; inactive until a hire and an exit month are entered on People_Inputs</v>
      </c>
      <c r="G1026" s="2"/>
      <c r="H1026" s="36">
        <f>SUM(H1015,H1018,H1019,H1020,H1021,H1022,H1023,H1024,H1025)</f>
        <v>0.0</v>
      </c>
      <c r="I1026" s="36">
        <f>SUM(I1015,I1018,I1019,I1020,I1021,I1022,I1023,I1024,I1025)</f>
        <v>0.0</v>
      </c>
      <c r="J1026" s="36">
        <f>SUM(J1015,J1018,J1019,J1020,J1021,J1022,J1023,J1024,J1025)</f>
        <v>0.0</v>
      </c>
      <c r="K1026" s="36">
        <f>SUM(K1015,K1018,K1019,K1020,K1021,K1022,K1023,K1024,K1025)</f>
        <v>0.0</v>
      </c>
      <c r="L1026" s="36">
        <f>SUM(L1015,L1018,L1019,L1020,L1021,L1022,L1023,L1024,L1025)</f>
        <v>0.0</v>
      </c>
      <c r="M1026" s="36">
        <f>SUM(M1015,M1018,M1019,M1020,M1021,M1022,M1023,M1024,M1025)</f>
        <v>0.0</v>
      </c>
      <c r="N1026" s="36">
        <f>SUM(N1015,N1018,N1019,N1020,N1021,N1022,N1023,N1024,N1025)</f>
        <v>0.0</v>
      </c>
      <c r="O1026" s="36">
        <f>SUM(O1015,O1018,O1019,O1020,O1021,O1022,O1023,O1024,O1025)</f>
        <v>0.0</v>
      </c>
      <c r="P1026" s="36">
        <f>SUM(P1015,P1018,P1019,P1020,P1021,P1022,P1023,P1024,P1025)</f>
        <v>0.0</v>
      </c>
      <c r="Q1026" s="36">
        <f>SUM(Q1015,Q1018,Q1019,Q1020,Q1021,Q1022,Q1023,Q1024,Q1025)</f>
        <v>0.0</v>
      </c>
      <c r="R1026" s="36">
        <f>SUM(R1015,R1018,R1019,R1020,R1021,R1022,R1023,R1024,R1025)</f>
        <v>0.0</v>
      </c>
      <c r="S1026" s="36">
        <f>SUM(S1015,S1018,S1019,S1020,S1021,S1022,S1023,S1024,S1025)</f>
        <v>0.0</v>
      </c>
      <c r="T1026" s="36">
        <f>SUM(T1015,T1018,T1019,T1020,T1021,T1022,T1023,T1024,T1025)</f>
        <v>0.0</v>
      </c>
      <c r="U1026" s="36">
        <f>SUM(U1015,U1018,U1019,U1020,U1021,U1022,U1023,U1024,U1025)</f>
        <v>0.0</v>
      </c>
      <c r="V1026" s="36">
        <f>SUM(V1015,V1018,V1019,V1020,V1021,V1022,V1023,V1024,V1025)</f>
        <v>0.0</v>
      </c>
      <c r="W1026" s="36">
        <f>SUM(W1015,W1018,W1019,W1020,W1021,W1022,W1023,W1024,W1025)</f>
        <v>0.0</v>
      </c>
      <c r="X1026" s="36">
        <f>SUM(X1015,X1018,X1019,X1020,X1021,X1022,X1023,X1024,X1025)</f>
        <v>0.0</v>
      </c>
      <c r="Y1026" s="36">
        <f>SUM(Y1015,Y1018,Y1019,Y1020,Y1021,Y1022,Y1023,Y1024,Y1025)</f>
        <v>0.0</v>
      </c>
      <c r="Z1026" s="36">
        <f>SUM(Z1015,Z1018,Z1019,Z1020,Z1021,Z1022,Z1023,Z1024,Z1025)</f>
        <v>0.0</v>
      </c>
      <c r="AA1026" s="36">
        <f>SUM(AA1015,AA1018,AA1019,AA1020,AA1021,AA1022,AA1023,AA1024,AA1025)</f>
        <v>0.0</v>
      </c>
      <c r="AB1026" s="36">
        <f>SUM(AB1015,AB1018,AB1019,AB1020,AB1021,AB1022,AB1023,AB1024,AB1025)</f>
        <v>0.0</v>
      </c>
      <c r="AC1026" s="36">
        <f>SUM(AC1015,AC1018,AC1019,AC1020,AC1021,AC1022,AC1023,AC1024,AC1025)</f>
        <v>0.0</v>
      </c>
      <c r="AD1026" s="36">
        <f>SUM(AD1015,AD1018,AD1019,AD1020,AD1021,AD1022,AD1023,AD1024,AD1025)</f>
        <v>0.0</v>
      </c>
      <c r="AE1026" s="36">
        <f>SUM(AE1015,AE1018,AE1019,AE1020,AE1021,AE1022,AE1023,AE1024,AE1025)</f>
        <v>0.0</v>
      </c>
      <c r="AF1026" s="36">
        <f>SUM(AF1015,AF1018,AF1019,AF1020,AF1021,AF1022,AF1023,AF1024,AF1025)</f>
        <v>0.0</v>
      </c>
      <c r="AG1026" s="36">
        <f>SUM(AG1015,AG1018,AG1019,AG1020,AG1021,AG1022,AG1023,AG1024,AG1025)</f>
        <v>0.0</v>
      </c>
      <c r="AH1026" s="36">
        <f>SUM(AH1015,AH1018,AH1019,AH1020,AH1021,AH1022,AH1023,AH1024,AH1025)</f>
        <v>0.0</v>
      </c>
      <c r="AI1026" s="36">
        <f>SUM(AI1015,AI1018,AI1019,AI1020,AI1021,AI1022,AI1023,AI1024,AI1025)</f>
        <v>0.0</v>
      </c>
      <c r="AJ1026" s="36">
        <f>SUM(AJ1015,AJ1018,AJ1019,AJ1020,AJ1021,AJ1022,AJ1023,AJ1024,AJ1025)</f>
        <v>0.0</v>
      </c>
      <c r="AK1026" s="36">
        <f>SUM(AK1015,AK1018,AK1019,AK1020,AK1021,AK1022,AK1023,AK1024,AK1025)</f>
        <v>0.0</v>
      </c>
      <c r="AL1026" s="36">
        <f>SUM(AL1015,AL1018,AL1019,AL1020,AL1021,AL1022,AL1023,AL1024,AL1025)</f>
        <v>0.0</v>
      </c>
      <c r="AM1026" s="36">
        <f>SUM(AM1015,AM1018,AM1019,AM1020,AM1021,AM1022,AM1023,AM1024,AM1025)</f>
        <v>0.0</v>
      </c>
      <c r="AN1026" s="36">
        <f>SUM(AN1015,AN1018,AN1019,AN1020,AN1021,AN1022,AN1023,AN1024,AN1025)</f>
        <v>0.0</v>
      </c>
      <c r="AO1026" s="36">
        <f>SUM(AO1015,AO1018,AO1019,AO1020,AO1021,AO1022,AO1023,AO1024,AO1025)</f>
        <v>0.0</v>
      </c>
      <c r="AP1026" s="36">
        <f>SUM(AP1015,AP1018,AP1019,AP1020,AP1021,AP1022,AP1023,AP1024,AP1025)</f>
        <v>0.0</v>
      </c>
      <c r="AQ1026" s="36">
        <f>SUM(AQ1015,AQ1018,AQ1019,AQ1020,AQ1021,AQ1022,AQ1023,AQ1024,AQ1025)</f>
        <v>0.0</v>
      </c>
      <c r="AR1026" s="36">
        <f>SUM(AR1015,AR1018,AR1019,AR1020,AR1021,AR1022,AR1023,AR1024,AR1025)</f>
        <v>0.0</v>
      </c>
      <c r="AS1026" s="36">
        <f>SUM(AS1015,AS1018,AS1019,AS1020,AS1021,AS1022,AS1023,AS1024,AS1025)</f>
        <v>0.0</v>
      </c>
      <c r="AT1026" s="36">
        <f>SUM(AT1015,AT1018,AT1019,AT1020,AT1021,AT1022,AT1023,AT1024,AT1025)</f>
        <v>0.0</v>
      </c>
      <c r="AU1026" s="36">
        <f>SUM(AU1015,AU1018,AU1019,AU1020,AU1021,AU1022,AU1023,AU1024,AU1025)</f>
        <v>0.0</v>
      </c>
      <c r="AV1026" s="36">
        <f>SUM(AV1015,AV1018,AV1019,AV1020,AV1021,AV1022,AV1023,AV1024,AV1025)</f>
        <v>0.0</v>
      </c>
      <c r="AW1026" s="36">
        <f>SUM(AW1015,AW1018,AW1019,AW1020,AW1021,AW1022,AW1023,AW1024,AW1025)</f>
        <v>0.0</v>
      </c>
      <c r="AX1026" s="36">
        <f>SUM(AX1015,AX1018,AX1019,AX1020,AX1021,AX1022,AX1023,AX1024,AX1025)</f>
        <v>0.0</v>
      </c>
      <c r="AY1026" s="36">
        <f>SUM(AY1015,AY1018,AY1019,AY1020,AY1021,AY1022,AY1023,AY1024,AY1025)</f>
        <v>0.0</v>
      </c>
      <c r="AZ1026" s="36">
        <f>SUM(AZ1015,AZ1018,AZ1019,AZ1020,AZ1021,AZ1022,AZ1023,AZ1024,AZ1025)</f>
        <v>0.0</v>
      </c>
      <c r="BA1026" s="36">
        <f>SUM(BA1015,BA1018,BA1019,BA1020,BA1021,BA1022,BA1023,BA1024,BA1025)</f>
        <v>0.0</v>
      </c>
      <c r="BB1026" s="36">
        <f>SUM(BB1015,BB1018,BB1019,BB1020,BB1021,BB1022,BB1023,BB1024,BB1025)</f>
        <v>0.0</v>
      </c>
      <c r="BC1026" s="36">
        <f>SUM(BC1015,BC1018,BC1019,BC1020,BC1021,BC1022,BC1023,BC1024,BC1025)</f>
        <v>0.0</v>
      </c>
      <c r="BD1026" s="36">
        <f>SUM(BD1015,BD1018,BD1019,BD1020,BD1021,BD1022,BD1023,BD1024,BD1025)</f>
        <v>0.0</v>
      </c>
      <c r="BE1026" s="36">
        <f>SUM(BE1015,BE1018,BE1019,BE1020,BE1021,BE1022,BE1023,BE1024,BE1025)</f>
        <v>0.0</v>
      </c>
      <c r="BF1026" s="36">
        <f>SUM(BF1015,BF1018,BF1019,BF1020,BF1021,BF1022,BF1023,BF1024,BF1025)</f>
        <v>0.0</v>
      </c>
      <c r="BG1026" s="36">
        <f>SUM(BG1015,BG1018,BG1019,BG1020,BG1021,BG1022,BG1023,BG1024,BG1025)</f>
        <v>0.0</v>
      </c>
      <c r="BH1026" s="36">
        <f>SUM(BH1015,BH1018,BH1019,BH1020,BH1021,BH1022,BH1023,BH1024,BH1025)</f>
        <v>0.0</v>
      </c>
      <c r="BI1026" s="36">
        <f>SUM(BI1015,BI1018,BI1019,BI1020,BI1021,BI1022,BI1023,BI1024,BI1025)</f>
        <v>0.0</v>
      </c>
      <c r="BJ1026" s="36">
        <f>SUM(BJ1015,BJ1018,BJ1019,BJ1020,BJ1021,BJ1022,BJ1023,BJ1024,BJ1025)</f>
        <v>0.0</v>
      </c>
      <c r="BK1026" s="36">
        <f>SUM(BK1015,BK1018,BK1019,BK1020,BK1021,BK1022,BK1023,BK1024,BK1025)</f>
        <v>0.0</v>
      </c>
      <c r="BL1026" s="36">
        <f>SUM(BL1015,BL1018,BL1019,BL1020,BL1021,BL1022,BL1023,BL1024,BL1025)</f>
        <v>0.0</v>
      </c>
      <c r="BM1026" s="36">
        <f>SUM(BM1015,BM1018,BM1019,BM1020,BM1021,BM1022,BM1023,BM1024,BM1025)</f>
        <v>0.0</v>
      </c>
      <c r="BN1026" s="36">
        <f>SUM(BN1015,BN1018,BN1019,BN1020,BN1021,BN1022,BN1023,BN1024,BN1025)</f>
        <v>0.0</v>
      </c>
      <c r="BO1026" s="36">
        <f>SUM(BO1015,BO1018,BO1019,BO1020,BO1021,BO1022,BO1023,BO1024,BO1025)</f>
        <v>0.0</v>
      </c>
    </row>
    <row r="1027" ht="28" customHeight="1">
      <c r="A1027" s="2" t="str">
        <v>SLOT51.HIRE</v>
      </c>
      <c r="B1027" s="6" t="str">
        <v>SLOT51 hired in the month (1 = yes)</v>
      </c>
      <c r="C1027" s="2" t="str">
        <v>count</v>
      </c>
      <c r="D1027" s="2" t="str">
        <v>SUM</v>
      </c>
      <c r="E1027" s="34">
        <f>SUM(H1027:BO1027)</f>
        <v>0</v>
      </c>
      <c r="F1027" s="6" t="str">
        <v>Spare row; inactive until a hire and an exit month are entered on People_Inputs</v>
      </c>
      <c r="G1027" s="2"/>
      <c r="H1027" s="33">
        <f>IF(AND(H$6='People_Inputs'!$H$61,H1011=1),1,0)</f>
        <v>0</v>
      </c>
      <c r="I1027" s="33">
        <f>IF(AND(I$6='People_Inputs'!$H$61,I1011=1),1,0)</f>
        <v>0</v>
      </c>
      <c r="J1027" s="33">
        <f>IF(AND(J$6='People_Inputs'!$H$61,J1011=1),1,0)</f>
        <v>0</v>
      </c>
      <c r="K1027" s="33">
        <f>IF(AND(K$6='People_Inputs'!$H$61,K1011=1),1,0)</f>
        <v>0</v>
      </c>
      <c r="L1027" s="33">
        <f>IF(AND(L$6='People_Inputs'!$H$61,L1011=1),1,0)</f>
        <v>0</v>
      </c>
      <c r="M1027" s="33">
        <f>IF(AND(M$6='People_Inputs'!$H$61,M1011=1),1,0)</f>
        <v>0</v>
      </c>
      <c r="N1027" s="33">
        <f>IF(AND(N$6='People_Inputs'!$H$61,N1011=1),1,0)</f>
        <v>0</v>
      </c>
      <c r="O1027" s="33">
        <f>IF(AND(O$6='People_Inputs'!$H$61,O1011=1),1,0)</f>
        <v>0</v>
      </c>
      <c r="P1027" s="33">
        <f>IF(AND(P$6='People_Inputs'!$H$61,P1011=1),1,0)</f>
        <v>0</v>
      </c>
      <c r="Q1027" s="33">
        <f>IF(AND(Q$6='People_Inputs'!$H$61,Q1011=1),1,0)</f>
        <v>0</v>
      </c>
      <c r="R1027" s="33">
        <f>IF(AND(R$6='People_Inputs'!$H$61,R1011=1),1,0)</f>
        <v>0</v>
      </c>
      <c r="S1027" s="33">
        <f>IF(AND(S$6='People_Inputs'!$H$61,S1011=1),1,0)</f>
        <v>0</v>
      </c>
      <c r="T1027" s="33">
        <f>IF(AND(T$6='People_Inputs'!$H$61,T1011=1),1,0)</f>
        <v>0</v>
      </c>
      <c r="U1027" s="33">
        <f>IF(AND(U$6='People_Inputs'!$H$61,U1011=1),1,0)</f>
        <v>0</v>
      </c>
      <c r="V1027" s="33">
        <f>IF(AND(V$6='People_Inputs'!$H$61,V1011=1),1,0)</f>
        <v>0</v>
      </c>
      <c r="W1027" s="33">
        <f>IF(AND(W$6='People_Inputs'!$H$61,W1011=1),1,0)</f>
        <v>0</v>
      </c>
      <c r="X1027" s="33">
        <f>IF(AND(X$6='People_Inputs'!$H$61,X1011=1),1,0)</f>
        <v>0</v>
      </c>
      <c r="Y1027" s="33">
        <f>IF(AND(Y$6='People_Inputs'!$H$61,Y1011=1),1,0)</f>
        <v>0</v>
      </c>
      <c r="Z1027" s="33">
        <f>IF(AND(Z$6='People_Inputs'!$H$61,Z1011=1),1,0)</f>
        <v>0</v>
      </c>
      <c r="AA1027" s="33">
        <f>IF(AND(AA$6='People_Inputs'!$H$61,AA1011=1),1,0)</f>
        <v>0</v>
      </c>
      <c r="AB1027" s="33">
        <f>IF(AND(AB$6='People_Inputs'!$H$61,AB1011=1),1,0)</f>
        <v>0</v>
      </c>
      <c r="AC1027" s="33">
        <f>IF(AND(AC$6='People_Inputs'!$H$61,AC1011=1),1,0)</f>
        <v>0</v>
      </c>
      <c r="AD1027" s="33">
        <f>IF(AND(AD$6='People_Inputs'!$H$61,AD1011=1),1,0)</f>
        <v>0</v>
      </c>
      <c r="AE1027" s="33">
        <f>IF(AND(AE$6='People_Inputs'!$H$61,AE1011=1),1,0)</f>
        <v>0</v>
      </c>
      <c r="AF1027" s="33">
        <f>IF(AND(AF$6='People_Inputs'!$H$61,AF1011=1),1,0)</f>
        <v>0</v>
      </c>
      <c r="AG1027" s="33">
        <f>IF(AND(AG$6='People_Inputs'!$H$61,AG1011=1),1,0)</f>
        <v>0</v>
      </c>
      <c r="AH1027" s="33">
        <f>IF(AND(AH$6='People_Inputs'!$H$61,AH1011=1),1,0)</f>
        <v>0</v>
      </c>
      <c r="AI1027" s="33">
        <f>IF(AND(AI$6='People_Inputs'!$H$61,AI1011=1),1,0)</f>
        <v>0</v>
      </c>
      <c r="AJ1027" s="33">
        <f>IF(AND(AJ$6='People_Inputs'!$H$61,AJ1011=1),1,0)</f>
        <v>0</v>
      </c>
      <c r="AK1027" s="33">
        <f>IF(AND(AK$6='People_Inputs'!$H$61,AK1011=1),1,0)</f>
        <v>0</v>
      </c>
      <c r="AL1027" s="33">
        <f>IF(AND(AL$6='People_Inputs'!$H$61,AL1011=1),1,0)</f>
        <v>0</v>
      </c>
      <c r="AM1027" s="33">
        <f>IF(AND(AM$6='People_Inputs'!$H$61,AM1011=1),1,0)</f>
        <v>0</v>
      </c>
      <c r="AN1027" s="33">
        <f>IF(AND(AN$6='People_Inputs'!$H$61,AN1011=1),1,0)</f>
        <v>0</v>
      </c>
      <c r="AO1027" s="33">
        <f>IF(AND(AO$6='People_Inputs'!$H$61,AO1011=1),1,0)</f>
        <v>0</v>
      </c>
      <c r="AP1027" s="33">
        <f>IF(AND(AP$6='People_Inputs'!$H$61,AP1011=1),1,0)</f>
        <v>0</v>
      </c>
      <c r="AQ1027" s="33">
        <f>IF(AND(AQ$6='People_Inputs'!$H$61,AQ1011=1),1,0)</f>
        <v>0</v>
      </c>
      <c r="AR1027" s="33">
        <f>IF(AND(AR$6='People_Inputs'!$H$61,AR1011=1),1,0)</f>
        <v>0</v>
      </c>
      <c r="AS1027" s="33">
        <f>IF(AND(AS$6='People_Inputs'!$H$61,AS1011=1),1,0)</f>
        <v>0</v>
      </c>
      <c r="AT1027" s="33">
        <f>IF(AND(AT$6='People_Inputs'!$H$61,AT1011=1),1,0)</f>
        <v>0</v>
      </c>
      <c r="AU1027" s="33">
        <f>IF(AND(AU$6='People_Inputs'!$H$61,AU1011=1),1,0)</f>
        <v>0</v>
      </c>
      <c r="AV1027" s="33">
        <f>IF(AND(AV$6='People_Inputs'!$H$61,AV1011=1),1,0)</f>
        <v>0</v>
      </c>
      <c r="AW1027" s="33">
        <f>IF(AND(AW$6='People_Inputs'!$H$61,AW1011=1),1,0)</f>
        <v>0</v>
      </c>
      <c r="AX1027" s="33">
        <f>IF(AND(AX$6='People_Inputs'!$H$61,AX1011=1),1,0)</f>
        <v>0</v>
      </c>
      <c r="AY1027" s="33">
        <f>IF(AND(AY$6='People_Inputs'!$H$61,AY1011=1),1,0)</f>
        <v>0</v>
      </c>
      <c r="AZ1027" s="33">
        <f>IF(AND(AZ$6='People_Inputs'!$H$61,AZ1011=1),1,0)</f>
        <v>0</v>
      </c>
      <c r="BA1027" s="33">
        <f>IF(AND(BA$6='People_Inputs'!$H$61,BA1011=1),1,0)</f>
        <v>0</v>
      </c>
      <c r="BB1027" s="33">
        <f>IF(AND(BB$6='People_Inputs'!$H$61,BB1011=1),1,0)</f>
        <v>0</v>
      </c>
      <c r="BC1027" s="33">
        <f>IF(AND(BC$6='People_Inputs'!$H$61,BC1011=1),1,0)</f>
        <v>0</v>
      </c>
      <c r="BD1027" s="33">
        <f>IF(AND(BD$6='People_Inputs'!$H$61,BD1011=1),1,0)</f>
        <v>0</v>
      </c>
      <c r="BE1027" s="33">
        <f>IF(AND(BE$6='People_Inputs'!$H$61,BE1011=1),1,0)</f>
        <v>0</v>
      </c>
      <c r="BF1027" s="33">
        <f>IF(AND(BF$6='People_Inputs'!$H$61,BF1011=1),1,0)</f>
        <v>0</v>
      </c>
      <c r="BG1027" s="33">
        <f>IF(AND(BG$6='People_Inputs'!$H$61,BG1011=1),1,0)</f>
        <v>0</v>
      </c>
      <c r="BH1027" s="33">
        <f>IF(AND(BH$6='People_Inputs'!$H$61,BH1011=1),1,0)</f>
        <v>0</v>
      </c>
      <c r="BI1027" s="33">
        <f>IF(AND(BI$6='People_Inputs'!$H$61,BI1011=1),1,0)</f>
        <v>0</v>
      </c>
      <c r="BJ1027" s="33">
        <f>IF(AND(BJ$6='People_Inputs'!$H$61,BJ1011=1),1,0)</f>
        <v>0</v>
      </c>
      <c r="BK1027" s="33">
        <f>IF(AND(BK$6='People_Inputs'!$H$61,BK1011=1),1,0)</f>
        <v>0</v>
      </c>
      <c r="BL1027" s="33">
        <f>IF(AND(BL$6='People_Inputs'!$H$61,BL1011=1),1,0)</f>
        <v>0</v>
      </c>
      <c r="BM1027" s="33">
        <f>IF(AND(BM$6='People_Inputs'!$H$61,BM1011=1),1,0)</f>
        <v>0</v>
      </c>
      <c r="BN1027" s="33">
        <f>IF(AND(BN$6='People_Inputs'!$H$61,BN1011=1),1,0)</f>
        <v>0</v>
      </c>
      <c r="BO1027" s="33">
        <f>IF(AND(BO$6='People_Inputs'!$H$61,BO1011=1),1,0)</f>
        <v>0</v>
      </c>
    </row>
    <row r="1028" ht="28" customHeight="1">
      <c r="A1028" s="2" t="str">
        <v>SLOT51.RECRUIT</v>
      </c>
      <c r="B1028" s="6" t="str">
        <v>SLOT51 recruiting cost</v>
      </c>
      <c r="C1028" s="2" t="str">
        <v>EUR</v>
      </c>
      <c r="D1028" s="2" t="str">
        <v>SUM</v>
      </c>
      <c r="E1028" s="36">
        <f>SUM(H1028:BO1028)</f>
        <v>0</v>
      </c>
      <c r="F1028" s="6" t="str">
        <v>Spare row; inactive until a hire and an exit month are entered on People_Inputs</v>
      </c>
      <c r="G1028" s="2"/>
      <c r="H1028" s="35">
        <f>H1027*IF('People_Inputs'!$Q$61="none",0,IF('People_Inputs'!$Q$61="agency",H1014*'Inputs'!$E$22,IF('People_Inputs'!$Q$61="direct",'Inputs'!$E$23,'Inputs'!$E$21*'Inputs'!$E$22*H1014+(1-'Inputs'!$E$21)*'Inputs'!$E$23)))</f>
        <v>0</v>
      </c>
      <c r="I1028" s="35">
        <f>I1027*IF('People_Inputs'!$Q$61="none",0,IF('People_Inputs'!$Q$61="agency",I1014*'Inputs'!$E$22,IF('People_Inputs'!$Q$61="direct",'Inputs'!$E$23,'Inputs'!$E$21*'Inputs'!$E$22*I1014+(1-'Inputs'!$E$21)*'Inputs'!$E$23)))</f>
        <v>0</v>
      </c>
      <c r="J1028" s="35">
        <f>J1027*IF('People_Inputs'!$Q$61="none",0,IF('People_Inputs'!$Q$61="agency",J1014*'Inputs'!$E$22,IF('People_Inputs'!$Q$61="direct",'Inputs'!$E$23,'Inputs'!$E$21*'Inputs'!$E$22*J1014+(1-'Inputs'!$E$21)*'Inputs'!$E$23)))</f>
        <v>0</v>
      </c>
      <c r="K1028" s="35">
        <f>K1027*IF('People_Inputs'!$Q$61="none",0,IF('People_Inputs'!$Q$61="agency",K1014*'Inputs'!$E$22,IF('People_Inputs'!$Q$61="direct",'Inputs'!$E$23,'Inputs'!$E$21*'Inputs'!$E$22*K1014+(1-'Inputs'!$E$21)*'Inputs'!$E$23)))</f>
        <v>0</v>
      </c>
      <c r="L1028" s="35">
        <f>L1027*IF('People_Inputs'!$Q$61="none",0,IF('People_Inputs'!$Q$61="agency",L1014*'Inputs'!$E$22,IF('People_Inputs'!$Q$61="direct",'Inputs'!$E$23,'Inputs'!$E$21*'Inputs'!$E$22*L1014+(1-'Inputs'!$E$21)*'Inputs'!$E$23)))</f>
        <v>0</v>
      </c>
      <c r="M1028" s="35">
        <f>M1027*IF('People_Inputs'!$Q$61="none",0,IF('People_Inputs'!$Q$61="agency",M1014*'Inputs'!$E$22,IF('People_Inputs'!$Q$61="direct",'Inputs'!$E$23,'Inputs'!$E$21*'Inputs'!$E$22*M1014+(1-'Inputs'!$E$21)*'Inputs'!$E$23)))</f>
        <v>0</v>
      </c>
      <c r="N1028" s="35">
        <f>N1027*IF('People_Inputs'!$Q$61="none",0,IF('People_Inputs'!$Q$61="agency",N1014*'Inputs'!$E$22,IF('People_Inputs'!$Q$61="direct",'Inputs'!$E$23,'Inputs'!$E$21*'Inputs'!$E$22*N1014+(1-'Inputs'!$E$21)*'Inputs'!$E$23)))</f>
        <v>0</v>
      </c>
      <c r="O1028" s="35">
        <f>O1027*IF('People_Inputs'!$Q$61="none",0,IF('People_Inputs'!$Q$61="agency",O1014*'Inputs'!$E$22,IF('People_Inputs'!$Q$61="direct",'Inputs'!$E$23,'Inputs'!$E$21*'Inputs'!$E$22*O1014+(1-'Inputs'!$E$21)*'Inputs'!$E$23)))</f>
        <v>0</v>
      </c>
      <c r="P1028" s="35">
        <f>P1027*IF('People_Inputs'!$Q$61="none",0,IF('People_Inputs'!$Q$61="agency",P1014*'Inputs'!$E$22,IF('People_Inputs'!$Q$61="direct",'Inputs'!$E$23,'Inputs'!$E$21*'Inputs'!$E$22*P1014+(1-'Inputs'!$E$21)*'Inputs'!$E$23)))</f>
        <v>0</v>
      </c>
      <c r="Q1028" s="35">
        <f>Q1027*IF('People_Inputs'!$Q$61="none",0,IF('People_Inputs'!$Q$61="agency",Q1014*'Inputs'!$E$22,IF('People_Inputs'!$Q$61="direct",'Inputs'!$E$23,'Inputs'!$E$21*'Inputs'!$E$22*Q1014+(1-'Inputs'!$E$21)*'Inputs'!$E$23)))</f>
        <v>0</v>
      </c>
      <c r="R1028" s="35">
        <f>R1027*IF('People_Inputs'!$Q$61="none",0,IF('People_Inputs'!$Q$61="agency",R1014*'Inputs'!$E$22,IF('People_Inputs'!$Q$61="direct",'Inputs'!$E$23,'Inputs'!$E$21*'Inputs'!$E$22*R1014+(1-'Inputs'!$E$21)*'Inputs'!$E$23)))</f>
        <v>0</v>
      </c>
      <c r="S1028" s="35">
        <f>S1027*IF('People_Inputs'!$Q$61="none",0,IF('People_Inputs'!$Q$61="agency",S1014*'Inputs'!$E$22,IF('People_Inputs'!$Q$61="direct",'Inputs'!$E$23,'Inputs'!$E$21*'Inputs'!$E$22*S1014+(1-'Inputs'!$E$21)*'Inputs'!$E$23)))</f>
        <v>0</v>
      </c>
      <c r="T1028" s="35">
        <f>T1027*IF('People_Inputs'!$Q$61="none",0,IF('People_Inputs'!$Q$61="agency",T1014*'Inputs'!$E$22,IF('People_Inputs'!$Q$61="direct",'Inputs'!$E$23,'Inputs'!$E$21*'Inputs'!$E$22*T1014+(1-'Inputs'!$E$21)*'Inputs'!$E$23)))</f>
        <v>0</v>
      </c>
      <c r="U1028" s="35">
        <f>U1027*IF('People_Inputs'!$Q$61="none",0,IF('People_Inputs'!$Q$61="agency",U1014*'Inputs'!$E$22,IF('People_Inputs'!$Q$61="direct",'Inputs'!$E$23,'Inputs'!$E$21*'Inputs'!$E$22*U1014+(1-'Inputs'!$E$21)*'Inputs'!$E$23)))</f>
        <v>0</v>
      </c>
      <c r="V1028" s="35">
        <f>V1027*IF('People_Inputs'!$Q$61="none",0,IF('People_Inputs'!$Q$61="agency",V1014*'Inputs'!$E$22,IF('People_Inputs'!$Q$61="direct",'Inputs'!$E$23,'Inputs'!$E$21*'Inputs'!$E$22*V1014+(1-'Inputs'!$E$21)*'Inputs'!$E$23)))</f>
        <v>0</v>
      </c>
      <c r="W1028" s="35">
        <f>W1027*IF('People_Inputs'!$Q$61="none",0,IF('People_Inputs'!$Q$61="agency",W1014*'Inputs'!$E$22,IF('People_Inputs'!$Q$61="direct",'Inputs'!$E$23,'Inputs'!$E$21*'Inputs'!$E$22*W1014+(1-'Inputs'!$E$21)*'Inputs'!$E$23)))</f>
        <v>0</v>
      </c>
      <c r="X1028" s="35">
        <f>X1027*IF('People_Inputs'!$Q$61="none",0,IF('People_Inputs'!$Q$61="agency",X1014*'Inputs'!$E$22,IF('People_Inputs'!$Q$61="direct",'Inputs'!$E$23,'Inputs'!$E$21*'Inputs'!$E$22*X1014+(1-'Inputs'!$E$21)*'Inputs'!$E$23)))</f>
        <v>0</v>
      </c>
      <c r="Y1028" s="35">
        <f>Y1027*IF('People_Inputs'!$Q$61="none",0,IF('People_Inputs'!$Q$61="agency",Y1014*'Inputs'!$E$22,IF('People_Inputs'!$Q$61="direct",'Inputs'!$E$23,'Inputs'!$E$21*'Inputs'!$E$22*Y1014+(1-'Inputs'!$E$21)*'Inputs'!$E$23)))</f>
        <v>0</v>
      </c>
      <c r="Z1028" s="35">
        <f>Z1027*IF('People_Inputs'!$Q$61="none",0,IF('People_Inputs'!$Q$61="agency",Z1014*'Inputs'!$E$22,IF('People_Inputs'!$Q$61="direct",'Inputs'!$E$23,'Inputs'!$E$21*'Inputs'!$E$22*Z1014+(1-'Inputs'!$E$21)*'Inputs'!$E$23)))</f>
        <v>0</v>
      </c>
      <c r="AA1028" s="35">
        <f>AA1027*IF('People_Inputs'!$Q$61="none",0,IF('People_Inputs'!$Q$61="agency",AA1014*'Inputs'!$E$22,IF('People_Inputs'!$Q$61="direct",'Inputs'!$E$23,'Inputs'!$E$21*'Inputs'!$E$22*AA1014+(1-'Inputs'!$E$21)*'Inputs'!$E$23)))</f>
        <v>0</v>
      </c>
      <c r="AB1028" s="35">
        <f>AB1027*IF('People_Inputs'!$Q$61="none",0,IF('People_Inputs'!$Q$61="agency",AB1014*'Inputs'!$E$22,IF('People_Inputs'!$Q$61="direct",'Inputs'!$E$23,'Inputs'!$E$21*'Inputs'!$E$22*AB1014+(1-'Inputs'!$E$21)*'Inputs'!$E$23)))</f>
        <v>0</v>
      </c>
      <c r="AC1028" s="35">
        <f>AC1027*IF('People_Inputs'!$Q$61="none",0,IF('People_Inputs'!$Q$61="agency",AC1014*'Inputs'!$E$22,IF('People_Inputs'!$Q$61="direct",'Inputs'!$E$23,'Inputs'!$E$21*'Inputs'!$E$22*AC1014+(1-'Inputs'!$E$21)*'Inputs'!$E$23)))</f>
        <v>0</v>
      </c>
      <c r="AD1028" s="35">
        <f>AD1027*IF('People_Inputs'!$Q$61="none",0,IF('People_Inputs'!$Q$61="agency",AD1014*'Inputs'!$E$22,IF('People_Inputs'!$Q$61="direct",'Inputs'!$E$23,'Inputs'!$E$21*'Inputs'!$E$22*AD1014+(1-'Inputs'!$E$21)*'Inputs'!$E$23)))</f>
        <v>0</v>
      </c>
      <c r="AE1028" s="35">
        <f>AE1027*IF('People_Inputs'!$Q$61="none",0,IF('People_Inputs'!$Q$61="agency",AE1014*'Inputs'!$E$22,IF('People_Inputs'!$Q$61="direct",'Inputs'!$E$23,'Inputs'!$E$21*'Inputs'!$E$22*AE1014+(1-'Inputs'!$E$21)*'Inputs'!$E$23)))</f>
        <v>0</v>
      </c>
      <c r="AF1028" s="35">
        <f>AF1027*IF('People_Inputs'!$Q$61="none",0,IF('People_Inputs'!$Q$61="agency",AF1014*'Inputs'!$E$22,IF('People_Inputs'!$Q$61="direct",'Inputs'!$E$23,'Inputs'!$E$21*'Inputs'!$E$22*AF1014+(1-'Inputs'!$E$21)*'Inputs'!$E$23)))</f>
        <v>0</v>
      </c>
      <c r="AG1028" s="35">
        <f>AG1027*IF('People_Inputs'!$Q$61="none",0,IF('People_Inputs'!$Q$61="agency",AG1014*'Inputs'!$E$22,IF('People_Inputs'!$Q$61="direct",'Inputs'!$E$23,'Inputs'!$E$21*'Inputs'!$E$22*AG1014+(1-'Inputs'!$E$21)*'Inputs'!$E$23)))</f>
        <v>0</v>
      </c>
      <c r="AH1028" s="35">
        <f>AH1027*IF('People_Inputs'!$Q$61="none",0,IF('People_Inputs'!$Q$61="agency",AH1014*'Inputs'!$E$22,IF('People_Inputs'!$Q$61="direct",'Inputs'!$E$23,'Inputs'!$E$21*'Inputs'!$E$22*AH1014+(1-'Inputs'!$E$21)*'Inputs'!$E$23)))</f>
        <v>0</v>
      </c>
      <c r="AI1028" s="35">
        <f>AI1027*IF('People_Inputs'!$Q$61="none",0,IF('People_Inputs'!$Q$61="agency",AI1014*'Inputs'!$E$22,IF('People_Inputs'!$Q$61="direct",'Inputs'!$E$23,'Inputs'!$E$21*'Inputs'!$E$22*AI1014+(1-'Inputs'!$E$21)*'Inputs'!$E$23)))</f>
        <v>0</v>
      </c>
      <c r="AJ1028" s="35">
        <f>AJ1027*IF('People_Inputs'!$Q$61="none",0,IF('People_Inputs'!$Q$61="agency",AJ1014*'Inputs'!$E$22,IF('People_Inputs'!$Q$61="direct",'Inputs'!$E$23,'Inputs'!$E$21*'Inputs'!$E$22*AJ1014+(1-'Inputs'!$E$21)*'Inputs'!$E$23)))</f>
        <v>0</v>
      </c>
      <c r="AK1028" s="35">
        <f>AK1027*IF('People_Inputs'!$Q$61="none",0,IF('People_Inputs'!$Q$61="agency",AK1014*'Inputs'!$E$22,IF('People_Inputs'!$Q$61="direct",'Inputs'!$E$23,'Inputs'!$E$21*'Inputs'!$E$22*AK1014+(1-'Inputs'!$E$21)*'Inputs'!$E$23)))</f>
        <v>0</v>
      </c>
      <c r="AL1028" s="35">
        <f>AL1027*IF('People_Inputs'!$Q$61="none",0,IF('People_Inputs'!$Q$61="agency",AL1014*'Inputs'!$E$22,IF('People_Inputs'!$Q$61="direct",'Inputs'!$E$23,'Inputs'!$E$21*'Inputs'!$E$22*AL1014+(1-'Inputs'!$E$21)*'Inputs'!$E$23)))</f>
        <v>0</v>
      </c>
      <c r="AM1028" s="35">
        <f>AM1027*IF('People_Inputs'!$Q$61="none",0,IF('People_Inputs'!$Q$61="agency",AM1014*'Inputs'!$E$22,IF('People_Inputs'!$Q$61="direct",'Inputs'!$E$23,'Inputs'!$E$21*'Inputs'!$E$22*AM1014+(1-'Inputs'!$E$21)*'Inputs'!$E$23)))</f>
        <v>0</v>
      </c>
      <c r="AN1028" s="35">
        <f>AN1027*IF('People_Inputs'!$Q$61="none",0,IF('People_Inputs'!$Q$61="agency",AN1014*'Inputs'!$E$22,IF('People_Inputs'!$Q$61="direct",'Inputs'!$E$23,'Inputs'!$E$21*'Inputs'!$E$22*AN1014+(1-'Inputs'!$E$21)*'Inputs'!$E$23)))</f>
        <v>0</v>
      </c>
      <c r="AO1028" s="35">
        <f>AO1027*IF('People_Inputs'!$Q$61="none",0,IF('People_Inputs'!$Q$61="agency",AO1014*'Inputs'!$E$22,IF('People_Inputs'!$Q$61="direct",'Inputs'!$E$23,'Inputs'!$E$21*'Inputs'!$E$22*AO1014+(1-'Inputs'!$E$21)*'Inputs'!$E$23)))</f>
        <v>0</v>
      </c>
      <c r="AP1028" s="35">
        <f>AP1027*IF('People_Inputs'!$Q$61="none",0,IF('People_Inputs'!$Q$61="agency",AP1014*'Inputs'!$E$22,IF('People_Inputs'!$Q$61="direct",'Inputs'!$E$23,'Inputs'!$E$21*'Inputs'!$E$22*AP1014+(1-'Inputs'!$E$21)*'Inputs'!$E$23)))</f>
        <v>0</v>
      </c>
      <c r="AQ1028" s="35">
        <f>AQ1027*IF('People_Inputs'!$Q$61="none",0,IF('People_Inputs'!$Q$61="agency",AQ1014*'Inputs'!$E$22,IF('People_Inputs'!$Q$61="direct",'Inputs'!$E$23,'Inputs'!$E$21*'Inputs'!$E$22*AQ1014+(1-'Inputs'!$E$21)*'Inputs'!$E$23)))</f>
        <v>0</v>
      </c>
      <c r="AR1028" s="35">
        <f>AR1027*IF('People_Inputs'!$Q$61="none",0,IF('People_Inputs'!$Q$61="agency",AR1014*'Inputs'!$E$22,IF('People_Inputs'!$Q$61="direct",'Inputs'!$E$23,'Inputs'!$E$21*'Inputs'!$E$22*AR1014+(1-'Inputs'!$E$21)*'Inputs'!$E$23)))</f>
        <v>0</v>
      </c>
      <c r="AS1028" s="35">
        <f>AS1027*IF('People_Inputs'!$Q$61="none",0,IF('People_Inputs'!$Q$61="agency",AS1014*'Inputs'!$E$22,IF('People_Inputs'!$Q$61="direct",'Inputs'!$E$23,'Inputs'!$E$21*'Inputs'!$E$22*AS1014+(1-'Inputs'!$E$21)*'Inputs'!$E$23)))</f>
        <v>0</v>
      </c>
      <c r="AT1028" s="35">
        <f>AT1027*IF('People_Inputs'!$Q$61="none",0,IF('People_Inputs'!$Q$61="agency",AT1014*'Inputs'!$E$22,IF('People_Inputs'!$Q$61="direct",'Inputs'!$E$23,'Inputs'!$E$21*'Inputs'!$E$22*AT1014+(1-'Inputs'!$E$21)*'Inputs'!$E$23)))</f>
        <v>0</v>
      </c>
      <c r="AU1028" s="35">
        <f>AU1027*IF('People_Inputs'!$Q$61="none",0,IF('People_Inputs'!$Q$61="agency",AU1014*'Inputs'!$E$22,IF('People_Inputs'!$Q$61="direct",'Inputs'!$E$23,'Inputs'!$E$21*'Inputs'!$E$22*AU1014+(1-'Inputs'!$E$21)*'Inputs'!$E$23)))</f>
        <v>0</v>
      </c>
      <c r="AV1028" s="35">
        <f>AV1027*IF('People_Inputs'!$Q$61="none",0,IF('People_Inputs'!$Q$61="agency",AV1014*'Inputs'!$E$22,IF('People_Inputs'!$Q$61="direct",'Inputs'!$E$23,'Inputs'!$E$21*'Inputs'!$E$22*AV1014+(1-'Inputs'!$E$21)*'Inputs'!$E$23)))</f>
        <v>0</v>
      </c>
      <c r="AW1028" s="35">
        <f>AW1027*IF('People_Inputs'!$Q$61="none",0,IF('People_Inputs'!$Q$61="agency",AW1014*'Inputs'!$E$22,IF('People_Inputs'!$Q$61="direct",'Inputs'!$E$23,'Inputs'!$E$21*'Inputs'!$E$22*AW1014+(1-'Inputs'!$E$21)*'Inputs'!$E$23)))</f>
        <v>0</v>
      </c>
      <c r="AX1028" s="35">
        <f>AX1027*IF('People_Inputs'!$Q$61="none",0,IF('People_Inputs'!$Q$61="agency",AX1014*'Inputs'!$E$22,IF('People_Inputs'!$Q$61="direct",'Inputs'!$E$23,'Inputs'!$E$21*'Inputs'!$E$22*AX1014+(1-'Inputs'!$E$21)*'Inputs'!$E$23)))</f>
        <v>0</v>
      </c>
      <c r="AY1028" s="35">
        <f>AY1027*IF('People_Inputs'!$Q$61="none",0,IF('People_Inputs'!$Q$61="agency",AY1014*'Inputs'!$E$22,IF('People_Inputs'!$Q$61="direct",'Inputs'!$E$23,'Inputs'!$E$21*'Inputs'!$E$22*AY1014+(1-'Inputs'!$E$21)*'Inputs'!$E$23)))</f>
        <v>0</v>
      </c>
      <c r="AZ1028" s="35">
        <f>AZ1027*IF('People_Inputs'!$Q$61="none",0,IF('People_Inputs'!$Q$61="agency",AZ1014*'Inputs'!$E$22,IF('People_Inputs'!$Q$61="direct",'Inputs'!$E$23,'Inputs'!$E$21*'Inputs'!$E$22*AZ1014+(1-'Inputs'!$E$21)*'Inputs'!$E$23)))</f>
        <v>0</v>
      </c>
      <c r="BA1028" s="35">
        <f>BA1027*IF('People_Inputs'!$Q$61="none",0,IF('People_Inputs'!$Q$61="agency",BA1014*'Inputs'!$E$22,IF('People_Inputs'!$Q$61="direct",'Inputs'!$E$23,'Inputs'!$E$21*'Inputs'!$E$22*BA1014+(1-'Inputs'!$E$21)*'Inputs'!$E$23)))</f>
        <v>0</v>
      </c>
      <c r="BB1028" s="35">
        <f>BB1027*IF('People_Inputs'!$Q$61="none",0,IF('People_Inputs'!$Q$61="agency",BB1014*'Inputs'!$E$22,IF('People_Inputs'!$Q$61="direct",'Inputs'!$E$23,'Inputs'!$E$21*'Inputs'!$E$22*BB1014+(1-'Inputs'!$E$21)*'Inputs'!$E$23)))</f>
        <v>0</v>
      </c>
      <c r="BC1028" s="35">
        <f>BC1027*IF('People_Inputs'!$Q$61="none",0,IF('People_Inputs'!$Q$61="agency",BC1014*'Inputs'!$E$22,IF('People_Inputs'!$Q$61="direct",'Inputs'!$E$23,'Inputs'!$E$21*'Inputs'!$E$22*BC1014+(1-'Inputs'!$E$21)*'Inputs'!$E$23)))</f>
        <v>0</v>
      </c>
      <c r="BD1028" s="35">
        <f>BD1027*IF('People_Inputs'!$Q$61="none",0,IF('People_Inputs'!$Q$61="agency",BD1014*'Inputs'!$E$22,IF('People_Inputs'!$Q$61="direct",'Inputs'!$E$23,'Inputs'!$E$21*'Inputs'!$E$22*BD1014+(1-'Inputs'!$E$21)*'Inputs'!$E$23)))</f>
        <v>0</v>
      </c>
      <c r="BE1028" s="35">
        <f>BE1027*IF('People_Inputs'!$Q$61="none",0,IF('People_Inputs'!$Q$61="agency",BE1014*'Inputs'!$E$22,IF('People_Inputs'!$Q$61="direct",'Inputs'!$E$23,'Inputs'!$E$21*'Inputs'!$E$22*BE1014+(1-'Inputs'!$E$21)*'Inputs'!$E$23)))</f>
        <v>0</v>
      </c>
      <c r="BF1028" s="35">
        <f>BF1027*IF('People_Inputs'!$Q$61="none",0,IF('People_Inputs'!$Q$61="agency",BF1014*'Inputs'!$E$22,IF('People_Inputs'!$Q$61="direct",'Inputs'!$E$23,'Inputs'!$E$21*'Inputs'!$E$22*BF1014+(1-'Inputs'!$E$21)*'Inputs'!$E$23)))</f>
        <v>0</v>
      </c>
      <c r="BG1028" s="35">
        <f>BG1027*IF('People_Inputs'!$Q$61="none",0,IF('People_Inputs'!$Q$61="agency",BG1014*'Inputs'!$E$22,IF('People_Inputs'!$Q$61="direct",'Inputs'!$E$23,'Inputs'!$E$21*'Inputs'!$E$22*BG1014+(1-'Inputs'!$E$21)*'Inputs'!$E$23)))</f>
        <v>0</v>
      </c>
      <c r="BH1028" s="35">
        <f>BH1027*IF('People_Inputs'!$Q$61="none",0,IF('People_Inputs'!$Q$61="agency",BH1014*'Inputs'!$E$22,IF('People_Inputs'!$Q$61="direct",'Inputs'!$E$23,'Inputs'!$E$21*'Inputs'!$E$22*BH1014+(1-'Inputs'!$E$21)*'Inputs'!$E$23)))</f>
        <v>0</v>
      </c>
      <c r="BI1028" s="35">
        <f>BI1027*IF('People_Inputs'!$Q$61="none",0,IF('People_Inputs'!$Q$61="agency",BI1014*'Inputs'!$E$22,IF('People_Inputs'!$Q$61="direct",'Inputs'!$E$23,'Inputs'!$E$21*'Inputs'!$E$22*BI1014+(1-'Inputs'!$E$21)*'Inputs'!$E$23)))</f>
        <v>0</v>
      </c>
      <c r="BJ1028" s="35">
        <f>BJ1027*IF('People_Inputs'!$Q$61="none",0,IF('People_Inputs'!$Q$61="agency",BJ1014*'Inputs'!$E$22,IF('People_Inputs'!$Q$61="direct",'Inputs'!$E$23,'Inputs'!$E$21*'Inputs'!$E$22*BJ1014+(1-'Inputs'!$E$21)*'Inputs'!$E$23)))</f>
        <v>0</v>
      </c>
      <c r="BK1028" s="35">
        <f>BK1027*IF('People_Inputs'!$Q$61="none",0,IF('People_Inputs'!$Q$61="agency",BK1014*'Inputs'!$E$22,IF('People_Inputs'!$Q$61="direct",'Inputs'!$E$23,'Inputs'!$E$21*'Inputs'!$E$22*BK1014+(1-'Inputs'!$E$21)*'Inputs'!$E$23)))</f>
        <v>0</v>
      </c>
      <c r="BL1028" s="35">
        <f>BL1027*IF('People_Inputs'!$Q$61="none",0,IF('People_Inputs'!$Q$61="agency",BL1014*'Inputs'!$E$22,IF('People_Inputs'!$Q$61="direct",'Inputs'!$E$23,'Inputs'!$E$21*'Inputs'!$E$22*BL1014+(1-'Inputs'!$E$21)*'Inputs'!$E$23)))</f>
        <v>0</v>
      </c>
      <c r="BM1028" s="35">
        <f>BM1027*IF('People_Inputs'!$Q$61="none",0,IF('People_Inputs'!$Q$61="agency",BM1014*'Inputs'!$E$22,IF('People_Inputs'!$Q$61="direct",'Inputs'!$E$23,'Inputs'!$E$21*'Inputs'!$E$22*BM1014+(1-'Inputs'!$E$21)*'Inputs'!$E$23)))</f>
        <v>0</v>
      </c>
      <c r="BN1028" s="35">
        <f>BN1027*IF('People_Inputs'!$Q$61="none",0,IF('People_Inputs'!$Q$61="agency",BN1014*'Inputs'!$E$22,IF('People_Inputs'!$Q$61="direct",'Inputs'!$E$23,'Inputs'!$E$21*'Inputs'!$E$22*BN1014+(1-'Inputs'!$E$21)*'Inputs'!$E$23)))</f>
        <v>0</v>
      </c>
      <c r="BO1028" s="35">
        <f>BO1027*IF('People_Inputs'!$Q$61="none",0,IF('People_Inputs'!$Q$61="agency",BO1014*'Inputs'!$E$22,IF('People_Inputs'!$Q$61="direct",'Inputs'!$E$23,'Inputs'!$E$21*'Inputs'!$E$22*BO1014+(1-'Inputs'!$E$21)*'Inputs'!$E$23)))</f>
        <v>0</v>
      </c>
    </row>
    <row r="1029" ht="28" customHeight="1">
      <c r="A1029" s="2" t="str">
        <v>SLOT51.SOFTWARE</v>
      </c>
      <c r="B1029" s="6" t="str">
        <v>SLOT51 software cost</v>
      </c>
      <c r="C1029" s="2" t="str">
        <v>EUR</v>
      </c>
      <c r="D1029" s="2" t="str">
        <v>SUM</v>
      </c>
      <c r="E1029" s="36">
        <f>SUM(H1029:BO1029)</f>
        <v>0</v>
      </c>
      <c r="F1029" s="6" t="str">
        <v>Spare row; inactive until a hire and an exit month are entered on People_Inputs</v>
      </c>
      <c r="G1029" s="2"/>
      <c r="H1029" s="35">
        <f>H1012*'People_Inputs'!$O$61</f>
        <v>0</v>
      </c>
      <c r="I1029" s="35">
        <f>I1012*'People_Inputs'!$O$61</f>
        <v>0</v>
      </c>
      <c r="J1029" s="35">
        <f>J1012*'People_Inputs'!$O$61</f>
        <v>0</v>
      </c>
      <c r="K1029" s="35">
        <f>K1012*'People_Inputs'!$O$61</f>
        <v>0</v>
      </c>
      <c r="L1029" s="35">
        <f>L1012*'People_Inputs'!$O$61</f>
        <v>0</v>
      </c>
      <c r="M1029" s="35">
        <f>M1012*'People_Inputs'!$O$61</f>
        <v>0</v>
      </c>
      <c r="N1029" s="35">
        <f>N1012*'People_Inputs'!$O$61</f>
        <v>0</v>
      </c>
      <c r="O1029" s="35">
        <f>O1012*'People_Inputs'!$O$61</f>
        <v>0</v>
      </c>
      <c r="P1029" s="35">
        <f>P1012*'People_Inputs'!$O$61</f>
        <v>0</v>
      </c>
      <c r="Q1029" s="35">
        <f>Q1012*'People_Inputs'!$O$61</f>
        <v>0</v>
      </c>
      <c r="R1029" s="35">
        <f>R1012*'People_Inputs'!$O$61</f>
        <v>0</v>
      </c>
      <c r="S1029" s="35">
        <f>S1012*'People_Inputs'!$O$61</f>
        <v>0</v>
      </c>
      <c r="T1029" s="35">
        <f>T1012*'People_Inputs'!$O$61</f>
        <v>0</v>
      </c>
      <c r="U1029" s="35">
        <f>U1012*'People_Inputs'!$O$61</f>
        <v>0</v>
      </c>
      <c r="V1029" s="35">
        <f>V1012*'People_Inputs'!$O$61</f>
        <v>0</v>
      </c>
      <c r="W1029" s="35">
        <f>W1012*'People_Inputs'!$O$61</f>
        <v>0</v>
      </c>
      <c r="X1029" s="35">
        <f>X1012*'People_Inputs'!$O$61</f>
        <v>0</v>
      </c>
      <c r="Y1029" s="35">
        <f>Y1012*'People_Inputs'!$O$61</f>
        <v>0</v>
      </c>
      <c r="Z1029" s="35">
        <f>Z1012*'People_Inputs'!$O$61</f>
        <v>0</v>
      </c>
      <c r="AA1029" s="35">
        <f>AA1012*'People_Inputs'!$O$61</f>
        <v>0</v>
      </c>
      <c r="AB1029" s="35">
        <f>AB1012*'People_Inputs'!$O$61</f>
        <v>0</v>
      </c>
      <c r="AC1029" s="35">
        <f>AC1012*'People_Inputs'!$O$61</f>
        <v>0</v>
      </c>
      <c r="AD1029" s="35">
        <f>AD1012*'People_Inputs'!$O$61</f>
        <v>0</v>
      </c>
      <c r="AE1029" s="35">
        <f>AE1012*'People_Inputs'!$O$61</f>
        <v>0</v>
      </c>
      <c r="AF1029" s="35">
        <f>AF1012*'People_Inputs'!$O$61</f>
        <v>0</v>
      </c>
      <c r="AG1029" s="35">
        <f>AG1012*'People_Inputs'!$O$61</f>
        <v>0</v>
      </c>
      <c r="AH1029" s="35">
        <f>AH1012*'People_Inputs'!$O$61</f>
        <v>0</v>
      </c>
      <c r="AI1029" s="35">
        <f>AI1012*'People_Inputs'!$O$61</f>
        <v>0</v>
      </c>
      <c r="AJ1029" s="35">
        <f>AJ1012*'People_Inputs'!$O$61</f>
        <v>0</v>
      </c>
      <c r="AK1029" s="35">
        <f>AK1012*'People_Inputs'!$O$61</f>
        <v>0</v>
      </c>
      <c r="AL1029" s="35">
        <f>AL1012*'People_Inputs'!$O$61</f>
        <v>0</v>
      </c>
      <c r="AM1029" s="35">
        <f>AM1012*'People_Inputs'!$O$61</f>
        <v>0</v>
      </c>
      <c r="AN1029" s="35">
        <f>AN1012*'People_Inputs'!$O$61</f>
        <v>0</v>
      </c>
      <c r="AO1029" s="35">
        <f>AO1012*'People_Inputs'!$O$61</f>
        <v>0</v>
      </c>
      <c r="AP1029" s="35">
        <f>AP1012*'People_Inputs'!$O$61</f>
        <v>0</v>
      </c>
      <c r="AQ1029" s="35">
        <f>AQ1012*'People_Inputs'!$O$61</f>
        <v>0</v>
      </c>
      <c r="AR1029" s="35">
        <f>AR1012*'People_Inputs'!$O$61</f>
        <v>0</v>
      </c>
      <c r="AS1029" s="35">
        <f>AS1012*'People_Inputs'!$O$61</f>
        <v>0</v>
      </c>
      <c r="AT1029" s="35">
        <f>AT1012*'People_Inputs'!$O$61</f>
        <v>0</v>
      </c>
      <c r="AU1029" s="35">
        <f>AU1012*'People_Inputs'!$O$61</f>
        <v>0</v>
      </c>
      <c r="AV1029" s="35">
        <f>AV1012*'People_Inputs'!$O$61</f>
        <v>0</v>
      </c>
      <c r="AW1029" s="35">
        <f>AW1012*'People_Inputs'!$O$61</f>
        <v>0</v>
      </c>
      <c r="AX1029" s="35">
        <f>AX1012*'People_Inputs'!$O$61</f>
        <v>0</v>
      </c>
      <c r="AY1029" s="35">
        <f>AY1012*'People_Inputs'!$O$61</f>
        <v>0</v>
      </c>
      <c r="AZ1029" s="35">
        <f>AZ1012*'People_Inputs'!$O$61</f>
        <v>0</v>
      </c>
      <c r="BA1029" s="35">
        <f>BA1012*'People_Inputs'!$O$61</f>
        <v>0</v>
      </c>
      <c r="BB1029" s="35">
        <f>BB1012*'People_Inputs'!$O$61</f>
        <v>0</v>
      </c>
      <c r="BC1029" s="35">
        <f>BC1012*'People_Inputs'!$O$61</f>
        <v>0</v>
      </c>
      <c r="BD1029" s="35">
        <f>BD1012*'People_Inputs'!$O$61</f>
        <v>0</v>
      </c>
      <c r="BE1029" s="35">
        <f>BE1012*'People_Inputs'!$O$61</f>
        <v>0</v>
      </c>
      <c r="BF1029" s="35">
        <f>BF1012*'People_Inputs'!$O$61</f>
        <v>0</v>
      </c>
      <c r="BG1029" s="35">
        <f>BG1012*'People_Inputs'!$O$61</f>
        <v>0</v>
      </c>
      <c r="BH1029" s="35">
        <f>BH1012*'People_Inputs'!$O$61</f>
        <v>0</v>
      </c>
      <c r="BI1029" s="35">
        <f>BI1012*'People_Inputs'!$O$61</f>
        <v>0</v>
      </c>
      <c r="BJ1029" s="35">
        <f>BJ1012*'People_Inputs'!$O$61</f>
        <v>0</v>
      </c>
      <c r="BK1029" s="35">
        <f>BK1012*'People_Inputs'!$O$61</f>
        <v>0</v>
      </c>
      <c r="BL1029" s="35">
        <f>BL1012*'People_Inputs'!$O$61</f>
        <v>0</v>
      </c>
      <c r="BM1029" s="35">
        <f>BM1012*'People_Inputs'!$O$61</f>
        <v>0</v>
      </c>
      <c r="BN1029" s="35">
        <f>BN1012*'People_Inputs'!$O$61</f>
        <v>0</v>
      </c>
      <c r="BO1029" s="35">
        <f>BO1012*'People_Inputs'!$O$61</f>
        <v>0</v>
      </c>
    </row>
    <row r="1030" ht="28" customHeight="1">
      <c r="A1030" s="2" t="str">
        <v>SLOT51.EQUIPMENT</v>
      </c>
      <c r="B1030" s="6" t="str">
        <v>SLOT51 IT equipment purchase</v>
      </c>
      <c r="C1030" s="2" t="str">
        <v>EUR</v>
      </c>
      <c r="D1030" s="2" t="str">
        <v>SUM</v>
      </c>
      <c r="E1030" s="36">
        <f>SUM(H1030:BO1030)</f>
        <v>0</v>
      </c>
      <c r="F1030" s="6" t="str">
        <v>Spare row; inactive until a hire and an exit month are entered on People_Inputs</v>
      </c>
      <c r="G1030" s="2"/>
      <c r="H1030" s="35">
        <f>IF(AND(H1011=1,(H$6-'People_Inputs'!$H$61)/'Inputs'!$E$26=ROUNDDOWN((H$6-'People_Inputs'!$H$61)/'Inputs'!$E$26,0)),'People_Inputs'!$P$61,0)</f>
        <v>0</v>
      </c>
      <c r="I1030" s="35">
        <f>IF(AND(I1011=1,(I$6-'People_Inputs'!$H$61)/'Inputs'!$E$26=ROUNDDOWN((I$6-'People_Inputs'!$H$61)/'Inputs'!$E$26,0)),'People_Inputs'!$P$61,0)</f>
        <v>0</v>
      </c>
      <c r="J1030" s="35">
        <f>IF(AND(J1011=1,(J$6-'People_Inputs'!$H$61)/'Inputs'!$E$26=ROUNDDOWN((J$6-'People_Inputs'!$H$61)/'Inputs'!$E$26,0)),'People_Inputs'!$P$61,0)</f>
        <v>0</v>
      </c>
      <c r="K1030" s="35">
        <f>IF(AND(K1011=1,(K$6-'People_Inputs'!$H$61)/'Inputs'!$E$26=ROUNDDOWN((K$6-'People_Inputs'!$H$61)/'Inputs'!$E$26,0)),'People_Inputs'!$P$61,0)</f>
        <v>0</v>
      </c>
      <c r="L1030" s="35">
        <f>IF(AND(L1011=1,(L$6-'People_Inputs'!$H$61)/'Inputs'!$E$26=ROUNDDOWN((L$6-'People_Inputs'!$H$61)/'Inputs'!$E$26,0)),'People_Inputs'!$P$61,0)</f>
        <v>0</v>
      </c>
      <c r="M1030" s="35">
        <f>IF(AND(M1011=1,(M$6-'People_Inputs'!$H$61)/'Inputs'!$E$26=ROUNDDOWN((M$6-'People_Inputs'!$H$61)/'Inputs'!$E$26,0)),'People_Inputs'!$P$61,0)</f>
        <v>0</v>
      </c>
      <c r="N1030" s="35">
        <f>IF(AND(N1011=1,(N$6-'People_Inputs'!$H$61)/'Inputs'!$E$26=ROUNDDOWN((N$6-'People_Inputs'!$H$61)/'Inputs'!$E$26,0)),'People_Inputs'!$P$61,0)</f>
        <v>0</v>
      </c>
      <c r="O1030" s="35">
        <f>IF(AND(O1011=1,(O$6-'People_Inputs'!$H$61)/'Inputs'!$E$26=ROUNDDOWN((O$6-'People_Inputs'!$H$61)/'Inputs'!$E$26,0)),'People_Inputs'!$P$61,0)</f>
        <v>0</v>
      </c>
      <c r="P1030" s="35">
        <f>IF(AND(P1011=1,(P$6-'People_Inputs'!$H$61)/'Inputs'!$E$26=ROUNDDOWN((P$6-'People_Inputs'!$H$61)/'Inputs'!$E$26,0)),'People_Inputs'!$P$61,0)</f>
        <v>0</v>
      </c>
      <c r="Q1030" s="35">
        <f>IF(AND(Q1011=1,(Q$6-'People_Inputs'!$H$61)/'Inputs'!$E$26=ROUNDDOWN((Q$6-'People_Inputs'!$H$61)/'Inputs'!$E$26,0)),'People_Inputs'!$P$61,0)</f>
        <v>0</v>
      </c>
      <c r="R1030" s="35">
        <f>IF(AND(R1011=1,(R$6-'People_Inputs'!$H$61)/'Inputs'!$E$26=ROUNDDOWN((R$6-'People_Inputs'!$H$61)/'Inputs'!$E$26,0)),'People_Inputs'!$P$61,0)</f>
        <v>0</v>
      </c>
      <c r="S1030" s="35">
        <f>IF(AND(S1011=1,(S$6-'People_Inputs'!$H$61)/'Inputs'!$E$26=ROUNDDOWN((S$6-'People_Inputs'!$H$61)/'Inputs'!$E$26,0)),'People_Inputs'!$P$61,0)</f>
        <v>0</v>
      </c>
      <c r="T1030" s="35">
        <f>IF(AND(T1011=1,(T$6-'People_Inputs'!$H$61)/'Inputs'!$E$26=ROUNDDOWN((T$6-'People_Inputs'!$H$61)/'Inputs'!$E$26,0)),'People_Inputs'!$P$61,0)</f>
        <v>0</v>
      </c>
      <c r="U1030" s="35">
        <f>IF(AND(U1011=1,(U$6-'People_Inputs'!$H$61)/'Inputs'!$E$26=ROUNDDOWN((U$6-'People_Inputs'!$H$61)/'Inputs'!$E$26,0)),'People_Inputs'!$P$61,0)</f>
        <v>0</v>
      </c>
      <c r="V1030" s="35">
        <f>IF(AND(V1011=1,(V$6-'People_Inputs'!$H$61)/'Inputs'!$E$26=ROUNDDOWN((V$6-'People_Inputs'!$H$61)/'Inputs'!$E$26,0)),'People_Inputs'!$P$61,0)</f>
        <v>0</v>
      </c>
      <c r="W1030" s="35">
        <f>IF(AND(W1011=1,(W$6-'People_Inputs'!$H$61)/'Inputs'!$E$26=ROUNDDOWN((W$6-'People_Inputs'!$H$61)/'Inputs'!$E$26,0)),'People_Inputs'!$P$61,0)</f>
        <v>0</v>
      </c>
      <c r="X1030" s="35">
        <f>IF(AND(X1011=1,(X$6-'People_Inputs'!$H$61)/'Inputs'!$E$26=ROUNDDOWN((X$6-'People_Inputs'!$H$61)/'Inputs'!$E$26,0)),'People_Inputs'!$P$61,0)</f>
        <v>0</v>
      </c>
      <c r="Y1030" s="35">
        <f>IF(AND(Y1011=1,(Y$6-'People_Inputs'!$H$61)/'Inputs'!$E$26=ROUNDDOWN((Y$6-'People_Inputs'!$H$61)/'Inputs'!$E$26,0)),'People_Inputs'!$P$61,0)</f>
        <v>0</v>
      </c>
      <c r="Z1030" s="35">
        <f>IF(AND(Z1011=1,(Z$6-'People_Inputs'!$H$61)/'Inputs'!$E$26=ROUNDDOWN((Z$6-'People_Inputs'!$H$61)/'Inputs'!$E$26,0)),'People_Inputs'!$P$61,0)</f>
        <v>0</v>
      </c>
      <c r="AA1030" s="35">
        <f>IF(AND(AA1011=1,(AA$6-'People_Inputs'!$H$61)/'Inputs'!$E$26=ROUNDDOWN((AA$6-'People_Inputs'!$H$61)/'Inputs'!$E$26,0)),'People_Inputs'!$P$61,0)</f>
        <v>0</v>
      </c>
      <c r="AB1030" s="35">
        <f>IF(AND(AB1011=1,(AB$6-'People_Inputs'!$H$61)/'Inputs'!$E$26=ROUNDDOWN((AB$6-'People_Inputs'!$H$61)/'Inputs'!$E$26,0)),'People_Inputs'!$P$61,0)</f>
        <v>0</v>
      </c>
      <c r="AC1030" s="35">
        <f>IF(AND(AC1011=1,(AC$6-'People_Inputs'!$H$61)/'Inputs'!$E$26=ROUNDDOWN((AC$6-'People_Inputs'!$H$61)/'Inputs'!$E$26,0)),'People_Inputs'!$P$61,0)</f>
        <v>0</v>
      </c>
      <c r="AD1030" s="35">
        <f>IF(AND(AD1011=1,(AD$6-'People_Inputs'!$H$61)/'Inputs'!$E$26=ROUNDDOWN((AD$6-'People_Inputs'!$H$61)/'Inputs'!$E$26,0)),'People_Inputs'!$P$61,0)</f>
        <v>0</v>
      </c>
      <c r="AE1030" s="35">
        <f>IF(AND(AE1011=1,(AE$6-'People_Inputs'!$H$61)/'Inputs'!$E$26=ROUNDDOWN((AE$6-'People_Inputs'!$H$61)/'Inputs'!$E$26,0)),'People_Inputs'!$P$61,0)</f>
        <v>0</v>
      </c>
      <c r="AF1030" s="35">
        <f>IF(AND(AF1011=1,(AF$6-'People_Inputs'!$H$61)/'Inputs'!$E$26=ROUNDDOWN((AF$6-'People_Inputs'!$H$61)/'Inputs'!$E$26,0)),'People_Inputs'!$P$61,0)</f>
        <v>0</v>
      </c>
      <c r="AG1030" s="35">
        <f>IF(AND(AG1011=1,(AG$6-'People_Inputs'!$H$61)/'Inputs'!$E$26=ROUNDDOWN((AG$6-'People_Inputs'!$H$61)/'Inputs'!$E$26,0)),'People_Inputs'!$P$61,0)</f>
        <v>0</v>
      </c>
      <c r="AH1030" s="35">
        <f>IF(AND(AH1011=1,(AH$6-'People_Inputs'!$H$61)/'Inputs'!$E$26=ROUNDDOWN((AH$6-'People_Inputs'!$H$61)/'Inputs'!$E$26,0)),'People_Inputs'!$P$61,0)</f>
        <v>0</v>
      </c>
      <c r="AI1030" s="35">
        <f>IF(AND(AI1011=1,(AI$6-'People_Inputs'!$H$61)/'Inputs'!$E$26=ROUNDDOWN((AI$6-'People_Inputs'!$H$61)/'Inputs'!$E$26,0)),'People_Inputs'!$P$61,0)</f>
        <v>0</v>
      </c>
      <c r="AJ1030" s="35">
        <f>IF(AND(AJ1011=1,(AJ$6-'People_Inputs'!$H$61)/'Inputs'!$E$26=ROUNDDOWN((AJ$6-'People_Inputs'!$H$61)/'Inputs'!$E$26,0)),'People_Inputs'!$P$61,0)</f>
        <v>0</v>
      </c>
      <c r="AK1030" s="35">
        <f>IF(AND(AK1011=1,(AK$6-'People_Inputs'!$H$61)/'Inputs'!$E$26=ROUNDDOWN((AK$6-'People_Inputs'!$H$61)/'Inputs'!$E$26,0)),'People_Inputs'!$P$61,0)</f>
        <v>0</v>
      </c>
      <c r="AL1030" s="35">
        <f>IF(AND(AL1011=1,(AL$6-'People_Inputs'!$H$61)/'Inputs'!$E$26=ROUNDDOWN((AL$6-'People_Inputs'!$H$61)/'Inputs'!$E$26,0)),'People_Inputs'!$P$61,0)</f>
        <v>0</v>
      </c>
      <c r="AM1030" s="35">
        <f>IF(AND(AM1011=1,(AM$6-'People_Inputs'!$H$61)/'Inputs'!$E$26=ROUNDDOWN((AM$6-'People_Inputs'!$H$61)/'Inputs'!$E$26,0)),'People_Inputs'!$P$61,0)</f>
        <v>0</v>
      </c>
      <c r="AN1030" s="35">
        <f>IF(AND(AN1011=1,(AN$6-'People_Inputs'!$H$61)/'Inputs'!$E$26=ROUNDDOWN((AN$6-'People_Inputs'!$H$61)/'Inputs'!$E$26,0)),'People_Inputs'!$P$61,0)</f>
        <v>0</v>
      </c>
      <c r="AO1030" s="35">
        <f>IF(AND(AO1011=1,(AO$6-'People_Inputs'!$H$61)/'Inputs'!$E$26=ROUNDDOWN((AO$6-'People_Inputs'!$H$61)/'Inputs'!$E$26,0)),'People_Inputs'!$P$61,0)</f>
        <v>0</v>
      </c>
      <c r="AP1030" s="35">
        <f>IF(AND(AP1011=1,(AP$6-'People_Inputs'!$H$61)/'Inputs'!$E$26=ROUNDDOWN((AP$6-'People_Inputs'!$H$61)/'Inputs'!$E$26,0)),'People_Inputs'!$P$61,0)</f>
        <v>0</v>
      </c>
      <c r="AQ1030" s="35">
        <f>IF(AND(AQ1011=1,(AQ$6-'People_Inputs'!$H$61)/'Inputs'!$E$26=ROUNDDOWN((AQ$6-'People_Inputs'!$H$61)/'Inputs'!$E$26,0)),'People_Inputs'!$P$61,0)</f>
        <v>0</v>
      </c>
      <c r="AR1030" s="35">
        <f>IF(AND(AR1011=1,(AR$6-'People_Inputs'!$H$61)/'Inputs'!$E$26=ROUNDDOWN((AR$6-'People_Inputs'!$H$61)/'Inputs'!$E$26,0)),'People_Inputs'!$P$61,0)</f>
        <v>0</v>
      </c>
      <c r="AS1030" s="35">
        <f>IF(AND(AS1011=1,(AS$6-'People_Inputs'!$H$61)/'Inputs'!$E$26=ROUNDDOWN((AS$6-'People_Inputs'!$H$61)/'Inputs'!$E$26,0)),'People_Inputs'!$P$61,0)</f>
        <v>0</v>
      </c>
      <c r="AT1030" s="35">
        <f>IF(AND(AT1011=1,(AT$6-'People_Inputs'!$H$61)/'Inputs'!$E$26=ROUNDDOWN((AT$6-'People_Inputs'!$H$61)/'Inputs'!$E$26,0)),'People_Inputs'!$P$61,0)</f>
        <v>0</v>
      </c>
      <c r="AU1030" s="35">
        <f>IF(AND(AU1011=1,(AU$6-'People_Inputs'!$H$61)/'Inputs'!$E$26=ROUNDDOWN((AU$6-'People_Inputs'!$H$61)/'Inputs'!$E$26,0)),'People_Inputs'!$P$61,0)</f>
        <v>0</v>
      </c>
      <c r="AV1030" s="35">
        <f>IF(AND(AV1011=1,(AV$6-'People_Inputs'!$H$61)/'Inputs'!$E$26=ROUNDDOWN((AV$6-'People_Inputs'!$H$61)/'Inputs'!$E$26,0)),'People_Inputs'!$P$61,0)</f>
        <v>0</v>
      </c>
      <c r="AW1030" s="35">
        <f>IF(AND(AW1011=1,(AW$6-'People_Inputs'!$H$61)/'Inputs'!$E$26=ROUNDDOWN((AW$6-'People_Inputs'!$H$61)/'Inputs'!$E$26,0)),'People_Inputs'!$P$61,0)</f>
        <v>0</v>
      </c>
      <c r="AX1030" s="35">
        <f>IF(AND(AX1011=1,(AX$6-'People_Inputs'!$H$61)/'Inputs'!$E$26=ROUNDDOWN((AX$6-'People_Inputs'!$H$61)/'Inputs'!$E$26,0)),'People_Inputs'!$P$61,0)</f>
        <v>0</v>
      </c>
      <c r="AY1030" s="35">
        <f>IF(AND(AY1011=1,(AY$6-'People_Inputs'!$H$61)/'Inputs'!$E$26=ROUNDDOWN((AY$6-'People_Inputs'!$H$61)/'Inputs'!$E$26,0)),'People_Inputs'!$P$61,0)</f>
        <v>0</v>
      </c>
      <c r="AZ1030" s="35">
        <f>IF(AND(AZ1011=1,(AZ$6-'People_Inputs'!$H$61)/'Inputs'!$E$26=ROUNDDOWN((AZ$6-'People_Inputs'!$H$61)/'Inputs'!$E$26,0)),'People_Inputs'!$P$61,0)</f>
        <v>0</v>
      </c>
      <c r="BA1030" s="35">
        <f>IF(AND(BA1011=1,(BA$6-'People_Inputs'!$H$61)/'Inputs'!$E$26=ROUNDDOWN((BA$6-'People_Inputs'!$H$61)/'Inputs'!$E$26,0)),'People_Inputs'!$P$61,0)</f>
        <v>0</v>
      </c>
      <c r="BB1030" s="35">
        <f>IF(AND(BB1011=1,(BB$6-'People_Inputs'!$H$61)/'Inputs'!$E$26=ROUNDDOWN((BB$6-'People_Inputs'!$H$61)/'Inputs'!$E$26,0)),'People_Inputs'!$P$61,0)</f>
        <v>0</v>
      </c>
      <c r="BC1030" s="35">
        <f>IF(AND(BC1011=1,(BC$6-'People_Inputs'!$H$61)/'Inputs'!$E$26=ROUNDDOWN((BC$6-'People_Inputs'!$H$61)/'Inputs'!$E$26,0)),'People_Inputs'!$P$61,0)</f>
        <v>0</v>
      </c>
      <c r="BD1030" s="35">
        <f>IF(AND(BD1011=1,(BD$6-'People_Inputs'!$H$61)/'Inputs'!$E$26=ROUNDDOWN((BD$6-'People_Inputs'!$H$61)/'Inputs'!$E$26,0)),'People_Inputs'!$P$61,0)</f>
        <v>0</v>
      </c>
      <c r="BE1030" s="35">
        <f>IF(AND(BE1011=1,(BE$6-'People_Inputs'!$H$61)/'Inputs'!$E$26=ROUNDDOWN((BE$6-'People_Inputs'!$H$61)/'Inputs'!$E$26,0)),'People_Inputs'!$P$61,0)</f>
        <v>0</v>
      </c>
      <c r="BF1030" s="35">
        <f>IF(AND(BF1011=1,(BF$6-'People_Inputs'!$H$61)/'Inputs'!$E$26=ROUNDDOWN((BF$6-'People_Inputs'!$H$61)/'Inputs'!$E$26,0)),'People_Inputs'!$P$61,0)</f>
        <v>0</v>
      </c>
      <c r="BG1030" s="35">
        <f>IF(AND(BG1011=1,(BG$6-'People_Inputs'!$H$61)/'Inputs'!$E$26=ROUNDDOWN((BG$6-'People_Inputs'!$H$61)/'Inputs'!$E$26,0)),'People_Inputs'!$P$61,0)</f>
        <v>0</v>
      </c>
      <c r="BH1030" s="35">
        <f>IF(AND(BH1011=1,(BH$6-'People_Inputs'!$H$61)/'Inputs'!$E$26=ROUNDDOWN((BH$6-'People_Inputs'!$H$61)/'Inputs'!$E$26,0)),'People_Inputs'!$P$61,0)</f>
        <v>0</v>
      </c>
      <c r="BI1030" s="35">
        <f>IF(AND(BI1011=1,(BI$6-'People_Inputs'!$H$61)/'Inputs'!$E$26=ROUNDDOWN((BI$6-'People_Inputs'!$H$61)/'Inputs'!$E$26,0)),'People_Inputs'!$P$61,0)</f>
        <v>0</v>
      </c>
      <c r="BJ1030" s="35">
        <f>IF(AND(BJ1011=1,(BJ$6-'People_Inputs'!$H$61)/'Inputs'!$E$26=ROUNDDOWN((BJ$6-'People_Inputs'!$H$61)/'Inputs'!$E$26,0)),'People_Inputs'!$P$61,0)</f>
        <v>0</v>
      </c>
      <c r="BK1030" s="35">
        <f>IF(AND(BK1011=1,(BK$6-'People_Inputs'!$H$61)/'Inputs'!$E$26=ROUNDDOWN((BK$6-'People_Inputs'!$H$61)/'Inputs'!$E$26,0)),'People_Inputs'!$P$61,0)</f>
        <v>0</v>
      </c>
      <c r="BL1030" s="35">
        <f>IF(AND(BL1011=1,(BL$6-'People_Inputs'!$H$61)/'Inputs'!$E$26=ROUNDDOWN((BL$6-'People_Inputs'!$H$61)/'Inputs'!$E$26,0)),'People_Inputs'!$P$61,0)</f>
        <v>0</v>
      </c>
      <c r="BM1030" s="35">
        <f>IF(AND(BM1011=1,(BM$6-'People_Inputs'!$H$61)/'Inputs'!$E$26=ROUNDDOWN((BM$6-'People_Inputs'!$H$61)/'Inputs'!$E$26,0)),'People_Inputs'!$P$61,0)</f>
        <v>0</v>
      </c>
      <c r="BN1030" s="35">
        <f>IF(AND(BN1011=1,(BN$6-'People_Inputs'!$H$61)/'Inputs'!$E$26=ROUNDDOWN((BN$6-'People_Inputs'!$H$61)/'Inputs'!$E$26,0)),'People_Inputs'!$P$61,0)</f>
        <v>0</v>
      </c>
      <c r="BO1030" s="35">
        <f>IF(AND(BO1011=1,(BO$6-'People_Inputs'!$H$61)/'Inputs'!$E$26=ROUNDDOWN((BO$6-'People_Inputs'!$H$61)/'Inputs'!$E$26,0)),'People_Inputs'!$P$61,0)</f>
        <v>0</v>
      </c>
    </row>
    <row r="1031" ht="28" customHeight="1">
      <c r="A1031" s="2" t="str">
        <v>SLOT52.ACTIVE</v>
      </c>
      <c r="B1031" s="6" t="str">
        <v>SLOT52 active in the month (1 = yes)</v>
      </c>
      <c r="C1031" s="2" t="str">
        <v>count</v>
      </c>
      <c r="D1031" s="2" t="str">
        <v>END</v>
      </c>
      <c r="E1031" s="34">
        <f>BO1031</f>
        <v>0</v>
      </c>
      <c r="F1031" s="6" t="str">
        <v>Spare row; inactive until a hire and an exit month are entered on People_Inputs</v>
      </c>
      <c r="G1031" s="2"/>
      <c r="H1031" s="33">
        <f>IF(AND(H$6&gt;='People_Inputs'!$H$62,H$6&lt;='People_Inputs'!$I$62),1,0)</f>
        <v>0</v>
      </c>
      <c r="I1031" s="33">
        <f>IF(AND(I$6&gt;='People_Inputs'!$H$62,I$6&lt;='People_Inputs'!$I$62),1,0)</f>
        <v>0</v>
      </c>
      <c r="J1031" s="33">
        <f>IF(AND(J$6&gt;='People_Inputs'!$H$62,J$6&lt;='People_Inputs'!$I$62),1,0)</f>
        <v>0</v>
      </c>
      <c r="K1031" s="33">
        <f>IF(AND(K$6&gt;='People_Inputs'!$H$62,K$6&lt;='People_Inputs'!$I$62),1,0)</f>
        <v>0</v>
      </c>
      <c r="L1031" s="33">
        <f>IF(AND(L$6&gt;='People_Inputs'!$H$62,L$6&lt;='People_Inputs'!$I$62),1,0)</f>
        <v>0</v>
      </c>
      <c r="M1031" s="33">
        <f>IF(AND(M$6&gt;='People_Inputs'!$H$62,M$6&lt;='People_Inputs'!$I$62),1,0)</f>
        <v>0</v>
      </c>
      <c r="N1031" s="33">
        <f>IF(AND(N$6&gt;='People_Inputs'!$H$62,N$6&lt;='People_Inputs'!$I$62),1,0)</f>
        <v>0</v>
      </c>
      <c r="O1031" s="33">
        <f>IF(AND(O$6&gt;='People_Inputs'!$H$62,O$6&lt;='People_Inputs'!$I$62),1,0)</f>
        <v>0</v>
      </c>
      <c r="P1031" s="33">
        <f>IF(AND(P$6&gt;='People_Inputs'!$H$62,P$6&lt;='People_Inputs'!$I$62),1,0)</f>
        <v>0</v>
      </c>
      <c r="Q1031" s="33">
        <f>IF(AND(Q$6&gt;='People_Inputs'!$H$62,Q$6&lt;='People_Inputs'!$I$62),1,0)</f>
        <v>0</v>
      </c>
      <c r="R1031" s="33">
        <f>IF(AND(R$6&gt;='People_Inputs'!$H$62,R$6&lt;='People_Inputs'!$I$62),1,0)</f>
        <v>0</v>
      </c>
      <c r="S1031" s="33">
        <f>IF(AND(S$6&gt;='People_Inputs'!$H$62,S$6&lt;='People_Inputs'!$I$62),1,0)</f>
        <v>0</v>
      </c>
      <c r="T1031" s="33">
        <f>IF(AND(T$6&gt;='People_Inputs'!$H$62,T$6&lt;='People_Inputs'!$I$62),1,0)</f>
        <v>0</v>
      </c>
      <c r="U1031" s="33">
        <f>IF(AND(U$6&gt;='People_Inputs'!$H$62,U$6&lt;='People_Inputs'!$I$62),1,0)</f>
        <v>0</v>
      </c>
      <c r="V1031" s="33">
        <f>IF(AND(V$6&gt;='People_Inputs'!$H$62,V$6&lt;='People_Inputs'!$I$62),1,0)</f>
        <v>0</v>
      </c>
      <c r="W1031" s="33">
        <f>IF(AND(W$6&gt;='People_Inputs'!$H$62,W$6&lt;='People_Inputs'!$I$62),1,0)</f>
        <v>0</v>
      </c>
      <c r="X1031" s="33">
        <f>IF(AND(X$6&gt;='People_Inputs'!$H$62,X$6&lt;='People_Inputs'!$I$62),1,0)</f>
        <v>0</v>
      </c>
      <c r="Y1031" s="33">
        <f>IF(AND(Y$6&gt;='People_Inputs'!$H$62,Y$6&lt;='People_Inputs'!$I$62),1,0)</f>
        <v>0</v>
      </c>
      <c r="Z1031" s="33">
        <f>IF(AND(Z$6&gt;='People_Inputs'!$H$62,Z$6&lt;='People_Inputs'!$I$62),1,0)</f>
        <v>0</v>
      </c>
      <c r="AA1031" s="33">
        <f>IF(AND(AA$6&gt;='People_Inputs'!$H$62,AA$6&lt;='People_Inputs'!$I$62),1,0)</f>
        <v>0</v>
      </c>
      <c r="AB1031" s="33">
        <f>IF(AND(AB$6&gt;='People_Inputs'!$H$62,AB$6&lt;='People_Inputs'!$I$62),1,0)</f>
        <v>0</v>
      </c>
      <c r="AC1031" s="33">
        <f>IF(AND(AC$6&gt;='People_Inputs'!$H$62,AC$6&lt;='People_Inputs'!$I$62),1,0)</f>
        <v>0</v>
      </c>
      <c r="AD1031" s="33">
        <f>IF(AND(AD$6&gt;='People_Inputs'!$H$62,AD$6&lt;='People_Inputs'!$I$62),1,0)</f>
        <v>0</v>
      </c>
      <c r="AE1031" s="33">
        <f>IF(AND(AE$6&gt;='People_Inputs'!$H$62,AE$6&lt;='People_Inputs'!$I$62),1,0)</f>
        <v>0</v>
      </c>
      <c r="AF1031" s="33">
        <f>IF(AND(AF$6&gt;='People_Inputs'!$H$62,AF$6&lt;='People_Inputs'!$I$62),1,0)</f>
        <v>0</v>
      </c>
      <c r="AG1031" s="33">
        <f>IF(AND(AG$6&gt;='People_Inputs'!$H$62,AG$6&lt;='People_Inputs'!$I$62),1,0)</f>
        <v>0</v>
      </c>
      <c r="AH1031" s="33">
        <f>IF(AND(AH$6&gt;='People_Inputs'!$H$62,AH$6&lt;='People_Inputs'!$I$62),1,0)</f>
        <v>0</v>
      </c>
      <c r="AI1031" s="33">
        <f>IF(AND(AI$6&gt;='People_Inputs'!$H$62,AI$6&lt;='People_Inputs'!$I$62),1,0)</f>
        <v>0</v>
      </c>
      <c r="AJ1031" s="33">
        <f>IF(AND(AJ$6&gt;='People_Inputs'!$H$62,AJ$6&lt;='People_Inputs'!$I$62),1,0)</f>
        <v>0</v>
      </c>
      <c r="AK1031" s="33">
        <f>IF(AND(AK$6&gt;='People_Inputs'!$H$62,AK$6&lt;='People_Inputs'!$I$62),1,0)</f>
        <v>0</v>
      </c>
      <c r="AL1031" s="33">
        <f>IF(AND(AL$6&gt;='People_Inputs'!$H$62,AL$6&lt;='People_Inputs'!$I$62),1,0)</f>
        <v>0</v>
      </c>
      <c r="AM1031" s="33">
        <f>IF(AND(AM$6&gt;='People_Inputs'!$H$62,AM$6&lt;='People_Inputs'!$I$62),1,0)</f>
        <v>0</v>
      </c>
      <c r="AN1031" s="33">
        <f>IF(AND(AN$6&gt;='People_Inputs'!$H$62,AN$6&lt;='People_Inputs'!$I$62),1,0)</f>
        <v>0</v>
      </c>
      <c r="AO1031" s="33">
        <f>IF(AND(AO$6&gt;='People_Inputs'!$H$62,AO$6&lt;='People_Inputs'!$I$62),1,0)</f>
        <v>0</v>
      </c>
      <c r="AP1031" s="33">
        <f>IF(AND(AP$6&gt;='People_Inputs'!$H$62,AP$6&lt;='People_Inputs'!$I$62),1,0)</f>
        <v>0</v>
      </c>
      <c r="AQ1031" s="33">
        <f>IF(AND(AQ$6&gt;='People_Inputs'!$H$62,AQ$6&lt;='People_Inputs'!$I$62),1,0)</f>
        <v>0</v>
      </c>
      <c r="AR1031" s="33">
        <f>IF(AND(AR$6&gt;='People_Inputs'!$H$62,AR$6&lt;='People_Inputs'!$I$62),1,0)</f>
        <v>0</v>
      </c>
      <c r="AS1031" s="33">
        <f>IF(AND(AS$6&gt;='People_Inputs'!$H$62,AS$6&lt;='People_Inputs'!$I$62),1,0)</f>
        <v>0</v>
      </c>
      <c r="AT1031" s="33">
        <f>IF(AND(AT$6&gt;='People_Inputs'!$H$62,AT$6&lt;='People_Inputs'!$I$62),1,0)</f>
        <v>0</v>
      </c>
      <c r="AU1031" s="33">
        <f>IF(AND(AU$6&gt;='People_Inputs'!$H$62,AU$6&lt;='People_Inputs'!$I$62),1,0)</f>
        <v>0</v>
      </c>
      <c r="AV1031" s="33">
        <f>IF(AND(AV$6&gt;='People_Inputs'!$H$62,AV$6&lt;='People_Inputs'!$I$62),1,0)</f>
        <v>0</v>
      </c>
      <c r="AW1031" s="33">
        <f>IF(AND(AW$6&gt;='People_Inputs'!$H$62,AW$6&lt;='People_Inputs'!$I$62),1,0)</f>
        <v>0</v>
      </c>
      <c r="AX1031" s="33">
        <f>IF(AND(AX$6&gt;='People_Inputs'!$H$62,AX$6&lt;='People_Inputs'!$I$62),1,0)</f>
        <v>0</v>
      </c>
      <c r="AY1031" s="33">
        <f>IF(AND(AY$6&gt;='People_Inputs'!$H$62,AY$6&lt;='People_Inputs'!$I$62),1,0)</f>
        <v>0</v>
      </c>
      <c r="AZ1031" s="33">
        <f>IF(AND(AZ$6&gt;='People_Inputs'!$H$62,AZ$6&lt;='People_Inputs'!$I$62),1,0)</f>
        <v>0</v>
      </c>
      <c r="BA1031" s="33">
        <f>IF(AND(BA$6&gt;='People_Inputs'!$H$62,BA$6&lt;='People_Inputs'!$I$62),1,0)</f>
        <v>0</v>
      </c>
      <c r="BB1031" s="33">
        <f>IF(AND(BB$6&gt;='People_Inputs'!$H$62,BB$6&lt;='People_Inputs'!$I$62),1,0)</f>
        <v>0</v>
      </c>
      <c r="BC1031" s="33">
        <f>IF(AND(BC$6&gt;='People_Inputs'!$H$62,BC$6&lt;='People_Inputs'!$I$62),1,0)</f>
        <v>0</v>
      </c>
      <c r="BD1031" s="33">
        <f>IF(AND(BD$6&gt;='People_Inputs'!$H$62,BD$6&lt;='People_Inputs'!$I$62),1,0)</f>
        <v>0</v>
      </c>
      <c r="BE1031" s="33">
        <f>IF(AND(BE$6&gt;='People_Inputs'!$H$62,BE$6&lt;='People_Inputs'!$I$62),1,0)</f>
        <v>0</v>
      </c>
      <c r="BF1031" s="33">
        <f>IF(AND(BF$6&gt;='People_Inputs'!$H$62,BF$6&lt;='People_Inputs'!$I$62),1,0)</f>
        <v>0</v>
      </c>
      <c r="BG1031" s="33">
        <f>IF(AND(BG$6&gt;='People_Inputs'!$H$62,BG$6&lt;='People_Inputs'!$I$62),1,0)</f>
        <v>0</v>
      </c>
      <c r="BH1031" s="33">
        <f>IF(AND(BH$6&gt;='People_Inputs'!$H$62,BH$6&lt;='People_Inputs'!$I$62),1,0)</f>
        <v>0</v>
      </c>
      <c r="BI1031" s="33">
        <f>IF(AND(BI$6&gt;='People_Inputs'!$H$62,BI$6&lt;='People_Inputs'!$I$62),1,0)</f>
        <v>0</v>
      </c>
      <c r="BJ1031" s="33">
        <f>IF(AND(BJ$6&gt;='People_Inputs'!$H$62,BJ$6&lt;='People_Inputs'!$I$62),1,0)</f>
        <v>0</v>
      </c>
      <c r="BK1031" s="33">
        <f>IF(AND(BK$6&gt;='People_Inputs'!$H$62,BK$6&lt;='People_Inputs'!$I$62),1,0)</f>
        <v>0</v>
      </c>
      <c r="BL1031" s="33">
        <f>IF(AND(BL$6&gt;='People_Inputs'!$H$62,BL$6&lt;='People_Inputs'!$I$62),1,0)</f>
        <v>0</v>
      </c>
      <c r="BM1031" s="33">
        <f>IF(AND(BM$6&gt;='People_Inputs'!$H$62,BM$6&lt;='People_Inputs'!$I$62),1,0)</f>
        <v>0</v>
      </c>
      <c r="BN1031" s="33">
        <f>IF(AND(BN$6&gt;='People_Inputs'!$H$62,BN$6&lt;='People_Inputs'!$I$62),1,0)</f>
        <v>0</v>
      </c>
      <c r="BO1031" s="33">
        <f>IF(AND(BO$6&gt;='People_Inputs'!$H$62,BO$6&lt;='People_Inputs'!$I$62),1,0)</f>
        <v>0</v>
      </c>
    </row>
    <row r="1032" ht="28" customHeight="1">
      <c r="A1032" s="2" t="str">
        <v>SLOT52.FTE</v>
      </c>
      <c r="B1032" s="6" t="str">
        <v>SLOT52 FTE</v>
      </c>
      <c r="C1032" s="2" t="str">
        <v>FTE</v>
      </c>
      <c r="D1032" s="2" t="str">
        <v>END</v>
      </c>
      <c r="E1032" s="34">
        <f>BO1032</f>
        <v>0</v>
      </c>
      <c r="F1032" s="6" t="str">
        <v>Spare row; inactive until a hire and an exit month are entered on People_Inputs</v>
      </c>
      <c r="G1032" s="2"/>
      <c r="H1032" s="33">
        <f>H1031*'People_Inputs'!$J$62</f>
        <v>0</v>
      </c>
      <c r="I1032" s="33">
        <f>I1031*'People_Inputs'!$J$62</f>
        <v>0</v>
      </c>
      <c r="J1032" s="33">
        <f>J1031*'People_Inputs'!$J$62</f>
        <v>0</v>
      </c>
      <c r="K1032" s="33">
        <f>K1031*'People_Inputs'!$J$62</f>
        <v>0</v>
      </c>
      <c r="L1032" s="33">
        <f>L1031*'People_Inputs'!$J$62</f>
        <v>0</v>
      </c>
      <c r="M1032" s="33">
        <f>M1031*'People_Inputs'!$J$62</f>
        <v>0</v>
      </c>
      <c r="N1032" s="33">
        <f>N1031*'People_Inputs'!$J$62</f>
        <v>0</v>
      </c>
      <c r="O1032" s="33">
        <f>O1031*'People_Inputs'!$J$62</f>
        <v>0</v>
      </c>
      <c r="P1032" s="33">
        <f>P1031*'People_Inputs'!$J$62</f>
        <v>0</v>
      </c>
      <c r="Q1032" s="33">
        <f>Q1031*'People_Inputs'!$J$62</f>
        <v>0</v>
      </c>
      <c r="R1032" s="33">
        <f>R1031*'People_Inputs'!$J$62</f>
        <v>0</v>
      </c>
      <c r="S1032" s="33">
        <f>S1031*'People_Inputs'!$J$62</f>
        <v>0</v>
      </c>
      <c r="T1032" s="33">
        <f>T1031*'People_Inputs'!$J$62</f>
        <v>0</v>
      </c>
      <c r="U1032" s="33">
        <f>U1031*'People_Inputs'!$J$62</f>
        <v>0</v>
      </c>
      <c r="V1032" s="33">
        <f>V1031*'People_Inputs'!$J$62</f>
        <v>0</v>
      </c>
      <c r="W1032" s="33">
        <f>W1031*'People_Inputs'!$J$62</f>
        <v>0</v>
      </c>
      <c r="X1032" s="33">
        <f>X1031*'People_Inputs'!$J$62</f>
        <v>0</v>
      </c>
      <c r="Y1032" s="33">
        <f>Y1031*'People_Inputs'!$J$62</f>
        <v>0</v>
      </c>
      <c r="Z1032" s="33">
        <f>Z1031*'People_Inputs'!$J$62</f>
        <v>0</v>
      </c>
      <c r="AA1032" s="33">
        <f>AA1031*'People_Inputs'!$J$62</f>
        <v>0</v>
      </c>
      <c r="AB1032" s="33">
        <f>AB1031*'People_Inputs'!$J$62</f>
        <v>0</v>
      </c>
      <c r="AC1032" s="33">
        <f>AC1031*'People_Inputs'!$J$62</f>
        <v>0</v>
      </c>
      <c r="AD1032" s="33">
        <f>AD1031*'People_Inputs'!$J$62</f>
        <v>0</v>
      </c>
      <c r="AE1032" s="33">
        <f>AE1031*'People_Inputs'!$J$62</f>
        <v>0</v>
      </c>
      <c r="AF1032" s="33">
        <f>AF1031*'People_Inputs'!$J$62</f>
        <v>0</v>
      </c>
      <c r="AG1032" s="33">
        <f>AG1031*'People_Inputs'!$J$62</f>
        <v>0</v>
      </c>
      <c r="AH1032" s="33">
        <f>AH1031*'People_Inputs'!$J$62</f>
        <v>0</v>
      </c>
      <c r="AI1032" s="33">
        <f>AI1031*'People_Inputs'!$J$62</f>
        <v>0</v>
      </c>
      <c r="AJ1032" s="33">
        <f>AJ1031*'People_Inputs'!$J$62</f>
        <v>0</v>
      </c>
      <c r="AK1032" s="33">
        <f>AK1031*'People_Inputs'!$J$62</f>
        <v>0</v>
      </c>
      <c r="AL1032" s="33">
        <f>AL1031*'People_Inputs'!$J$62</f>
        <v>0</v>
      </c>
      <c r="AM1032" s="33">
        <f>AM1031*'People_Inputs'!$J$62</f>
        <v>0</v>
      </c>
      <c r="AN1032" s="33">
        <f>AN1031*'People_Inputs'!$J$62</f>
        <v>0</v>
      </c>
      <c r="AO1032" s="33">
        <f>AO1031*'People_Inputs'!$J$62</f>
        <v>0</v>
      </c>
      <c r="AP1032" s="33">
        <f>AP1031*'People_Inputs'!$J$62</f>
        <v>0</v>
      </c>
      <c r="AQ1032" s="33">
        <f>AQ1031*'People_Inputs'!$J$62</f>
        <v>0</v>
      </c>
      <c r="AR1032" s="33">
        <f>AR1031*'People_Inputs'!$J$62</f>
        <v>0</v>
      </c>
      <c r="AS1032" s="33">
        <f>AS1031*'People_Inputs'!$J$62</f>
        <v>0</v>
      </c>
      <c r="AT1032" s="33">
        <f>AT1031*'People_Inputs'!$J$62</f>
        <v>0</v>
      </c>
      <c r="AU1032" s="33">
        <f>AU1031*'People_Inputs'!$J$62</f>
        <v>0</v>
      </c>
      <c r="AV1032" s="33">
        <f>AV1031*'People_Inputs'!$J$62</f>
        <v>0</v>
      </c>
      <c r="AW1032" s="33">
        <f>AW1031*'People_Inputs'!$J$62</f>
        <v>0</v>
      </c>
      <c r="AX1032" s="33">
        <f>AX1031*'People_Inputs'!$J$62</f>
        <v>0</v>
      </c>
      <c r="AY1032" s="33">
        <f>AY1031*'People_Inputs'!$J$62</f>
        <v>0</v>
      </c>
      <c r="AZ1032" s="33">
        <f>AZ1031*'People_Inputs'!$J$62</f>
        <v>0</v>
      </c>
      <c r="BA1032" s="33">
        <f>BA1031*'People_Inputs'!$J$62</f>
        <v>0</v>
      </c>
      <c r="BB1032" s="33">
        <f>BB1031*'People_Inputs'!$J$62</f>
        <v>0</v>
      </c>
      <c r="BC1032" s="33">
        <f>BC1031*'People_Inputs'!$J$62</f>
        <v>0</v>
      </c>
      <c r="BD1032" s="33">
        <f>BD1031*'People_Inputs'!$J$62</f>
        <v>0</v>
      </c>
      <c r="BE1032" s="33">
        <f>BE1031*'People_Inputs'!$J$62</f>
        <v>0</v>
      </c>
      <c r="BF1032" s="33">
        <f>BF1031*'People_Inputs'!$J$62</f>
        <v>0</v>
      </c>
      <c r="BG1032" s="33">
        <f>BG1031*'People_Inputs'!$J$62</f>
        <v>0</v>
      </c>
      <c r="BH1032" s="33">
        <f>BH1031*'People_Inputs'!$J$62</f>
        <v>0</v>
      </c>
      <c r="BI1032" s="33">
        <f>BI1031*'People_Inputs'!$J$62</f>
        <v>0</v>
      </c>
      <c r="BJ1032" s="33">
        <f>BJ1031*'People_Inputs'!$J$62</f>
        <v>0</v>
      </c>
      <c r="BK1032" s="33">
        <f>BK1031*'People_Inputs'!$J$62</f>
        <v>0</v>
      </c>
      <c r="BL1032" s="33">
        <f>BL1031*'People_Inputs'!$J$62</f>
        <v>0</v>
      </c>
      <c r="BM1032" s="33">
        <f>BM1031*'People_Inputs'!$J$62</f>
        <v>0</v>
      </c>
      <c r="BN1032" s="33">
        <f>BN1031*'People_Inputs'!$J$62</f>
        <v>0</v>
      </c>
      <c r="BO1032" s="33">
        <f>BO1031*'People_Inputs'!$J$62</f>
        <v>0</v>
      </c>
    </row>
    <row r="1033" ht="28" customHeight="1">
      <c r="A1033" s="2" t="str">
        <v>SLOT52.EMPLOYEE</v>
      </c>
      <c r="B1033" s="6" t="str">
        <v>SLOT52 employee with social insurance (1 = yes)</v>
      </c>
      <c r="C1033" s="2" t="str">
        <v>count</v>
      </c>
      <c r="D1033" s="2" t="str">
        <v>END</v>
      </c>
      <c r="E1033" s="34">
        <f>BO1033</f>
        <v>0</v>
      </c>
      <c r="F1033" s="6" t="str">
        <v>Spare row; inactive until a hire and an exit month are entered on People_Inputs</v>
      </c>
      <c r="G1033" s="2"/>
      <c r="H1033" s="33">
        <f>H1031*'People_Inputs'!$N$62</f>
        <v>0</v>
      </c>
      <c r="I1033" s="33">
        <f>I1031*'People_Inputs'!$N$62</f>
        <v>0</v>
      </c>
      <c r="J1033" s="33">
        <f>J1031*'People_Inputs'!$N$62</f>
        <v>0</v>
      </c>
      <c r="K1033" s="33">
        <f>K1031*'People_Inputs'!$N$62</f>
        <v>0</v>
      </c>
      <c r="L1033" s="33">
        <f>L1031*'People_Inputs'!$N$62</f>
        <v>0</v>
      </c>
      <c r="M1033" s="33">
        <f>M1031*'People_Inputs'!$N$62</f>
        <v>0</v>
      </c>
      <c r="N1033" s="33">
        <f>N1031*'People_Inputs'!$N$62</f>
        <v>0</v>
      </c>
      <c r="O1033" s="33">
        <f>O1031*'People_Inputs'!$N$62</f>
        <v>0</v>
      </c>
      <c r="P1033" s="33">
        <f>P1031*'People_Inputs'!$N$62</f>
        <v>0</v>
      </c>
      <c r="Q1033" s="33">
        <f>Q1031*'People_Inputs'!$N$62</f>
        <v>0</v>
      </c>
      <c r="R1033" s="33">
        <f>R1031*'People_Inputs'!$N$62</f>
        <v>0</v>
      </c>
      <c r="S1033" s="33">
        <f>S1031*'People_Inputs'!$N$62</f>
        <v>0</v>
      </c>
      <c r="T1033" s="33">
        <f>T1031*'People_Inputs'!$N$62</f>
        <v>0</v>
      </c>
      <c r="U1033" s="33">
        <f>U1031*'People_Inputs'!$N$62</f>
        <v>0</v>
      </c>
      <c r="V1033" s="33">
        <f>V1031*'People_Inputs'!$N$62</f>
        <v>0</v>
      </c>
      <c r="W1033" s="33">
        <f>W1031*'People_Inputs'!$N$62</f>
        <v>0</v>
      </c>
      <c r="X1033" s="33">
        <f>X1031*'People_Inputs'!$N$62</f>
        <v>0</v>
      </c>
      <c r="Y1033" s="33">
        <f>Y1031*'People_Inputs'!$N$62</f>
        <v>0</v>
      </c>
      <c r="Z1033" s="33">
        <f>Z1031*'People_Inputs'!$N$62</f>
        <v>0</v>
      </c>
      <c r="AA1033" s="33">
        <f>AA1031*'People_Inputs'!$N$62</f>
        <v>0</v>
      </c>
      <c r="AB1033" s="33">
        <f>AB1031*'People_Inputs'!$N$62</f>
        <v>0</v>
      </c>
      <c r="AC1033" s="33">
        <f>AC1031*'People_Inputs'!$N$62</f>
        <v>0</v>
      </c>
      <c r="AD1033" s="33">
        <f>AD1031*'People_Inputs'!$N$62</f>
        <v>0</v>
      </c>
      <c r="AE1033" s="33">
        <f>AE1031*'People_Inputs'!$N$62</f>
        <v>0</v>
      </c>
      <c r="AF1033" s="33">
        <f>AF1031*'People_Inputs'!$N$62</f>
        <v>0</v>
      </c>
      <c r="AG1033" s="33">
        <f>AG1031*'People_Inputs'!$N$62</f>
        <v>0</v>
      </c>
      <c r="AH1033" s="33">
        <f>AH1031*'People_Inputs'!$N$62</f>
        <v>0</v>
      </c>
      <c r="AI1033" s="33">
        <f>AI1031*'People_Inputs'!$N$62</f>
        <v>0</v>
      </c>
      <c r="AJ1033" s="33">
        <f>AJ1031*'People_Inputs'!$N$62</f>
        <v>0</v>
      </c>
      <c r="AK1033" s="33">
        <f>AK1031*'People_Inputs'!$N$62</f>
        <v>0</v>
      </c>
      <c r="AL1033" s="33">
        <f>AL1031*'People_Inputs'!$N$62</f>
        <v>0</v>
      </c>
      <c r="AM1033" s="33">
        <f>AM1031*'People_Inputs'!$N$62</f>
        <v>0</v>
      </c>
      <c r="AN1033" s="33">
        <f>AN1031*'People_Inputs'!$N$62</f>
        <v>0</v>
      </c>
      <c r="AO1033" s="33">
        <f>AO1031*'People_Inputs'!$N$62</f>
        <v>0</v>
      </c>
      <c r="AP1033" s="33">
        <f>AP1031*'People_Inputs'!$N$62</f>
        <v>0</v>
      </c>
      <c r="AQ1033" s="33">
        <f>AQ1031*'People_Inputs'!$N$62</f>
        <v>0</v>
      </c>
      <c r="AR1033" s="33">
        <f>AR1031*'People_Inputs'!$N$62</f>
        <v>0</v>
      </c>
      <c r="AS1033" s="33">
        <f>AS1031*'People_Inputs'!$N$62</f>
        <v>0</v>
      </c>
      <c r="AT1033" s="33">
        <f>AT1031*'People_Inputs'!$N$62</f>
        <v>0</v>
      </c>
      <c r="AU1033" s="33">
        <f>AU1031*'People_Inputs'!$N$62</f>
        <v>0</v>
      </c>
      <c r="AV1033" s="33">
        <f>AV1031*'People_Inputs'!$N$62</f>
        <v>0</v>
      </c>
      <c r="AW1033" s="33">
        <f>AW1031*'People_Inputs'!$N$62</f>
        <v>0</v>
      </c>
      <c r="AX1033" s="33">
        <f>AX1031*'People_Inputs'!$N$62</f>
        <v>0</v>
      </c>
      <c r="AY1033" s="33">
        <f>AY1031*'People_Inputs'!$N$62</f>
        <v>0</v>
      </c>
      <c r="AZ1033" s="33">
        <f>AZ1031*'People_Inputs'!$N$62</f>
        <v>0</v>
      </c>
      <c r="BA1033" s="33">
        <f>BA1031*'People_Inputs'!$N$62</f>
        <v>0</v>
      </c>
      <c r="BB1033" s="33">
        <f>BB1031*'People_Inputs'!$N$62</f>
        <v>0</v>
      </c>
      <c r="BC1033" s="33">
        <f>BC1031*'People_Inputs'!$N$62</f>
        <v>0</v>
      </c>
      <c r="BD1033" s="33">
        <f>BD1031*'People_Inputs'!$N$62</f>
        <v>0</v>
      </c>
      <c r="BE1033" s="33">
        <f>BE1031*'People_Inputs'!$N$62</f>
        <v>0</v>
      </c>
      <c r="BF1033" s="33">
        <f>BF1031*'People_Inputs'!$N$62</f>
        <v>0</v>
      </c>
      <c r="BG1033" s="33">
        <f>BG1031*'People_Inputs'!$N$62</f>
        <v>0</v>
      </c>
      <c r="BH1033" s="33">
        <f>BH1031*'People_Inputs'!$N$62</f>
        <v>0</v>
      </c>
      <c r="BI1033" s="33">
        <f>BI1031*'People_Inputs'!$N$62</f>
        <v>0</v>
      </c>
      <c r="BJ1033" s="33">
        <f>BJ1031*'People_Inputs'!$N$62</f>
        <v>0</v>
      </c>
      <c r="BK1033" s="33">
        <f>BK1031*'People_Inputs'!$N$62</f>
        <v>0</v>
      </c>
      <c r="BL1033" s="33">
        <f>BL1031*'People_Inputs'!$N$62</f>
        <v>0</v>
      </c>
      <c r="BM1033" s="33">
        <f>BM1031*'People_Inputs'!$N$62</f>
        <v>0</v>
      </c>
      <c r="BN1033" s="33">
        <f>BN1031*'People_Inputs'!$N$62</f>
        <v>0</v>
      </c>
      <c r="BO1033" s="33">
        <f>BO1031*'People_Inputs'!$N$62</f>
        <v>0</v>
      </c>
    </row>
    <row r="1034" ht="28" customHeight="1">
      <c r="A1034" s="2" t="str">
        <v>SLOT52.ANNUAL</v>
      </c>
      <c r="B1034" s="6" t="str">
        <v>SLOT52 annual salary at 1.0 FTE, indexed</v>
      </c>
      <c r="C1034" s="2" t="str">
        <v>EUR</v>
      </c>
      <c r="D1034" s="2" t="str">
        <v>END</v>
      </c>
      <c r="E1034" s="36">
        <f>BO1034</f>
        <v>0</v>
      </c>
      <c r="F1034" s="6" t="str">
        <v>Spare row; inactive until a hire and an exit month are entered on People_Inputs</v>
      </c>
      <c r="G1034" s="2"/>
      <c r="H1034" s="35">
        <f>'People_Inputs'!$K$62*(1+'People_Inputs'!$L$62)^(H$8-'Inputs'!$E$29)</f>
        <v>0</v>
      </c>
      <c r="I1034" s="35">
        <f>'People_Inputs'!$K$62*(1+'People_Inputs'!$L$62)^(I$8-'Inputs'!$E$29)</f>
        <v>0</v>
      </c>
      <c r="J1034" s="35">
        <f>'People_Inputs'!$K$62*(1+'People_Inputs'!$L$62)^(J$8-'Inputs'!$E$29)</f>
        <v>0</v>
      </c>
      <c r="K1034" s="35">
        <f>'People_Inputs'!$K$62*(1+'People_Inputs'!$L$62)^(K$8-'Inputs'!$E$29)</f>
        <v>0</v>
      </c>
      <c r="L1034" s="35">
        <f>'People_Inputs'!$K$62*(1+'People_Inputs'!$L$62)^(L$8-'Inputs'!$E$29)</f>
        <v>0</v>
      </c>
      <c r="M1034" s="35">
        <f>'People_Inputs'!$K$62*(1+'People_Inputs'!$L$62)^(M$8-'Inputs'!$E$29)</f>
        <v>0</v>
      </c>
      <c r="N1034" s="35">
        <f>'People_Inputs'!$K$62*(1+'People_Inputs'!$L$62)^(N$8-'Inputs'!$E$29)</f>
        <v>0</v>
      </c>
      <c r="O1034" s="35">
        <f>'People_Inputs'!$K$62*(1+'People_Inputs'!$L$62)^(O$8-'Inputs'!$E$29)</f>
        <v>0</v>
      </c>
      <c r="P1034" s="35">
        <f>'People_Inputs'!$K$62*(1+'People_Inputs'!$L$62)^(P$8-'Inputs'!$E$29)</f>
        <v>0</v>
      </c>
      <c r="Q1034" s="35">
        <f>'People_Inputs'!$K$62*(1+'People_Inputs'!$L$62)^(Q$8-'Inputs'!$E$29)</f>
        <v>0</v>
      </c>
      <c r="R1034" s="35">
        <f>'People_Inputs'!$K$62*(1+'People_Inputs'!$L$62)^(R$8-'Inputs'!$E$29)</f>
        <v>0</v>
      </c>
      <c r="S1034" s="35">
        <f>'People_Inputs'!$K$62*(1+'People_Inputs'!$L$62)^(S$8-'Inputs'!$E$29)</f>
        <v>0</v>
      </c>
      <c r="T1034" s="35">
        <f>'People_Inputs'!$K$62*(1+'People_Inputs'!$L$62)^(T$8-'Inputs'!$E$29)</f>
        <v>0</v>
      </c>
      <c r="U1034" s="35">
        <f>'People_Inputs'!$K$62*(1+'People_Inputs'!$L$62)^(U$8-'Inputs'!$E$29)</f>
        <v>0</v>
      </c>
      <c r="V1034" s="35">
        <f>'People_Inputs'!$K$62*(1+'People_Inputs'!$L$62)^(V$8-'Inputs'!$E$29)</f>
        <v>0</v>
      </c>
      <c r="W1034" s="35">
        <f>'People_Inputs'!$K$62*(1+'People_Inputs'!$L$62)^(W$8-'Inputs'!$E$29)</f>
        <v>0</v>
      </c>
      <c r="X1034" s="35">
        <f>'People_Inputs'!$K$62*(1+'People_Inputs'!$L$62)^(X$8-'Inputs'!$E$29)</f>
        <v>0</v>
      </c>
      <c r="Y1034" s="35">
        <f>'People_Inputs'!$K$62*(1+'People_Inputs'!$L$62)^(Y$8-'Inputs'!$E$29)</f>
        <v>0</v>
      </c>
      <c r="Z1034" s="35">
        <f>'People_Inputs'!$K$62*(1+'People_Inputs'!$L$62)^(Z$8-'Inputs'!$E$29)</f>
        <v>0</v>
      </c>
      <c r="AA1034" s="35">
        <f>'People_Inputs'!$K$62*(1+'People_Inputs'!$L$62)^(AA$8-'Inputs'!$E$29)</f>
        <v>0</v>
      </c>
      <c r="AB1034" s="35">
        <f>'People_Inputs'!$K$62*(1+'People_Inputs'!$L$62)^(AB$8-'Inputs'!$E$29)</f>
        <v>0</v>
      </c>
      <c r="AC1034" s="35">
        <f>'People_Inputs'!$K$62*(1+'People_Inputs'!$L$62)^(AC$8-'Inputs'!$E$29)</f>
        <v>0</v>
      </c>
      <c r="AD1034" s="35">
        <f>'People_Inputs'!$K$62*(1+'People_Inputs'!$L$62)^(AD$8-'Inputs'!$E$29)</f>
        <v>0</v>
      </c>
      <c r="AE1034" s="35">
        <f>'People_Inputs'!$K$62*(1+'People_Inputs'!$L$62)^(AE$8-'Inputs'!$E$29)</f>
        <v>0</v>
      </c>
      <c r="AF1034" s="35">
        <f>'People_Inputs'!$K$62*(1+'People_Inputs'!$L$62)^(AF$8-'Inputs'!$E$29)</f>
        <v>0</v>
      </c>
      <c r="AG1034" s="35">
        <f>'People_Inputs'!$K$62*(1+'People_Inputs'!$L$62)^(AG$8-'Inputs'!$E$29)</f>
        <v>0</v>
      </c>
      <c r="AH1034" s="35">
        <f>'People_Inputs'!$K$62*(1+'People_Inputs'!$L$62)^(AH$8-'Inputs'!$E$29)</f>
        <v>0</v>
      </c>
      <c r="AI1034" s="35">
        <f>'People_Inputs'!$K$62*(1+'People_Inputs'!$L$62)^(AI$8-'Inputs'!$E$29)</f>
        <v>0</v>
      </c>
      <c r="AJ1034" s="35">
        <f>'People_Inputs'!$K$62*(1+'People_Inputs'!$L$62)^(AJ$8-'Inputs'!$E$29)</f>
        <v>0</v>
      </c>
      <c r="AK1034" s="35">
        <f>'People_Inputs'!$K$62*(1+'People_Inputs'!$L$62)^(AK$8-'Inputs'!$E$29)</f>
        <v>0</v>
      </c>
      <c r="AL1034" s="35">
        <f>'People_Inputs'!$K$62*(1+'People_Inputs'!$L$62)^(AL$8-'Inputs'!$E$29)</f>
        <v>0</v>
      </c>
      <c r="AM1034" s="35">
        <f>'People_Inputs'!$K$62*(1+'People_Inputs'!$L$62)^(AM$8-'Inputs'!$E$29)</f>
        <v>0</v>
      </c>
      <c r="AN1034" s="35">
        <f>'People_Inputs'!$K$62*(1+'People_Inputs'!$L$62)^(AN$8-'Inputs'!$E$29)</f>
        <v>0</v>
      </c>
      <c r="AO1034" s="35">
        <f>'People_Inputs'!$K$62*(1+'People_Inputs'!$L$62)^(AO$8-'Inputs'!$E$29)</f>
        <v>0</v>
      </c>
      <c r="AP1034" s="35">
        <f>'People_Inputs'!$K$62*(1+'People_Inputs'!$L$62)^(AP$8-'Inputs'!$E$29)</f>
        <v>0</v>
      </c>
      <c r="AQ1034" s="35">
        <f>'People_Inputs'!$K$62*(1+'People_Inputs'!$L$62)^(AQ$8-'Inputs'!$E$29)</f>
        <v>0</v>
      </c>
      <c r="AR1034" s="35">
        <f>'People_Inputs'!$K$62*(1+'People_Inputs'!$L$62)^(AR$8-'Inputs'!$E$29)</f>
        <v>0</v>
      </c>
      <c r="AS1034" s="35">
        <f>'People_Inputs'!$K$62*(1+'People_Inputs'!$L$62)^(AS$8-'Inputs'!$E$29)</f>
        <v>0</v>
      </c>
      <c r="AT1034" s="35">
        <f>'People_Inputs'!$K$62*(1+'People_Inputs'!$L$62)^(AT$8-'Inputs'!$E$29)</f>
        <v>0</v>
      </c>
      <c r="AU1034" s="35">
        <f>'People_Inputs'!$K$62*(1+'People_Inputs'!$L$62)^(AU$8-'Inputs'!$E$29)</f>
        <v>0</v>
      </c>
      <c r="AV1034" s="35">
        <f>'People_Inputs'!$K$62*(1+'People_Inputs'!$L$62)^(AV$8-'Inputs'!$E$29)</f>
        <v>0</v>
      </c>
      <c r="AW1034" s="35">
        <f>'People_Inputs'!$K$62*(1+'People_Inputs'!$L$62)^(AW$8-'Inputs'!$E$29)</f>
        <v>0</v>
      </c>
      <c r="AX1034" s="35">
        <f>'People_Inputs'!$K$62*(1+'People_Inputs'!$L$62)^(AX$8-'Inputs'!$E$29)</f>
        <v>0</v>
      </c>
      <c r="AY1034" s="35">
        <f>'People_Inputs'!$K$62*(1+'People_Inputs'!$L$62)^(AY$8-'Inputs'!$E$29)</f>
        <v>0</v>
      </c>
      <c r="AZ1034" s="35">
        <f>'People_Inputs'!$K$62*(1+'People_Inputs'!$L$62)^(AZ$8-'Inputs'!$E$29)</f>
        <v>0</v>
      </c>
      <c r="BA1034" s="35">
        <f>'People_Inputs'!$K$62*(1+'People_Inputs'!$L$62)^(BA$8-'Inputs'!$E$29)</f>
        <v>0</v>
      </c>
      <c r="BB1034" s="35">
        <f>'People_Inputs'!$K$62*(1+'People_Inputs'!$L$62)^(BB$8-'Inputs'!$E$29)</f>
        <v>0</v>
      </c>
      <c r="BC1034" s="35">
        <f>'People_Inputs'!$K$62*(1+'People_Inputs'!$L$62)^(BC$8-'Inputs'!$E$29)</f>
        <v>0</v>
      </c>
      <c r="BD1034" s="35">
        <f>'People_Inputs'!$K$62*(1+'People_Inputs'!$L$62)^(BD$8-'Inputs'!$E$29)</f>
        <v>0</v>
      </c>
      <c r="BE1034" s="35">
        <f>'People_Inputs'!$K$62*(1+'People_Inputs'!$L$62)^(BE$8-'Inputs'!$E$29)</f>
        <v>0</v>
      </c>
      <c r="BF1034" s="35">
        <f>'People_Inputs'!$K$62*(1+'People_Inputs'!$L$62)^(BF$8-'Inputs'!$E$29)</f>
        <v>0</v>
      </c>
      <c r="BG1034" s="35">
        <f>'People_Inputs'!$K$62*(1+'People_Inputs'!$L$62)^(BG$8-'Inputs'!$E$29)</f>
        <v>0</v>
      </c>
      <c r="BH1034" s="35">
        <f>'People_Inputs'!$K$62*(1+'People_Inputs'!$L$62)^(BH$8-'Inputs'!$E$29)</f>
        <v>0</v>
      </c>
      <c r="BI1034" s="35">
        <f>'People_Inputs'!$K$62*(1+'People_Inputs'!$L$62)^(BI$8-'Inputs'!$E$29)</f>
        <v>0</v>
      </c>
      <c r="BJ1034" s="35">
        <f>'People_Inputs'!$K$62*(1+'People_Inputs'!$L$62)^(BJ$8-'Inputs'!$E$29)</f>
        <v>0</v>
      </c>
      <c r="BK1034" s="35">
        <f>'People_Inputs'!$K$62*(1+'People_Inputs'!$L$62)^(BK$8-'Inputs'!$E$29)</f>
        <v>0</v>
      </c>
      <c r="BL1034" s="35">
        <f>'People_Inputs'!$K$62*(1+'People_Inputs'!$L$62)^(BL$8-'Inputs'!$E$29)</f>
        <v>0</v>
      </c>
      <c r="BM1034" s="35">
        <f>'People_Inputs'!$K$62*(1+'People_Inputs'!$L$62)^(BM$8-'Inputs'!$E$29)</f>
        <v>0</v>
      </c>
      <c r="BN1034" s="35">
        <f>'People_Inputs'!$K$62*(1+'People_Inputs'!$L$62)^(BN$8-'Inputs'!$E$29)</f>
        <v>0</v>
      </c>
      <c r="BO1034" s="35">
        <f>'People_Inputs'!$K$62*(1+'People_Inputs'!$L$62)^(BO$8-'Inputs'!$E$29)</f>
        <v>0</v>
      </c>
    </row>
    <row r="1035" ht="28" customHeight="1">
      <c r="A1035" s="2" t="str">
        <v>SLOT52.SALARY</v>
      </c>
      <c r="B1035" s="6" t="str">
        <v>SLOT52 gross salary</v>
      </c>
      <c r="C1035" s="2" t="str">
        <v>EUR</v>
      </c>
      <c r="D1035" s="2" t="str">
        <v>SUM</v>
      </c>
      <c r="E1035" s="36">
        <f>SUM(H1035:BO1035)</f>
        <v>0.0</v>
      </c>
      <c r="F1035" s="6" t="str">
        <v>Spare row; inactive until a hire and an exit month are entered on People_Inputs</v>
      </c>
      <c r="G1035" s="2"/>
      <c r="H1035" s="36">
        <f>H1034*H1032/12</f>
        <v>0.0</v>
      </c>
      <c r="I1035" s="36">
        <f>I1034*I1032/12</f>
        <v>0.0</v>
      </c>
      <c r="J1035" s="36">
        <f>J1034*J1032/12</f>
        <v>0.0</v>
      </c>
      <c r="K1035" s="36">
        <f>K1034*K1032/12</f>
        <v>0.0</v>
      </c>
      <c r="L1035" s="36">
        <f>L1034*L1032/12</f>
        <v>0.0</v>
      </c>
      <c r="M1035" s="36">
        <f>M1034*M1032/12</f>
        <v>0.0</v>
      </c>
      <c r="N1035" s="36">
        <f>N1034*N1032/12</f>
        <v>0.0</v>
      </c>
      <c r="O1035" s="36">
        <f>O1034*O1032/12</f>
        <v>0.0</v>
      </c>
      <c r="P1035" s="36">
        <f>P1034*P1032/12</f>
        <v>0.0</v>
      </c>
      <c r="Q1035" s="36">
        <f>Q1034*Q1032/12</f>
        <v>0.0</v>
      </c>
      <c r="R1035" s="36">
        <f>R1034*R1032/12</f>
        <v>0.0</v>
      </c>
      <c r="S1035" s="36">
        <f>S1034*S1032/12</f>
        <v>0.0</v>
      </c>
      <c r="T1035" s="36">
        <f>T1034*T1032/12</f>
        <v>0.0</v>
      </c>
      <c r="U1035" s="36">
        <f>U1034*U1032/12</f>
        <v>0.0</v>
      </c>
      <c r="V1035" s="36">
        <f>V1034*V1032/12</f>
        <v>0.0</v>
      </c>
      <c r="W1035" s="36">
        <f>W1034*W1032/12</f>
        <v>0.0</v>
      </c>
      <c r="X1035" s="36">
        <f>X1034*X1032/12</f>
        <v>0.0</v>
      </c>
      <c r="Y1035" s="36">
        <f>Y1034*Y1032/12</f>
        <v>0.0</v>
      </c>
      <c r="Z1035" s="36">
        <f>Z1034*Z1032/12</f>
        <v>0.0</v>
      </c>
      <c r="AA1035" s="36">
        <f>AA1034*AA1032/12</f>
        <v>0.0</v>
      </c>
      <c r="AB1035" s="36">
        <f>AB1034*AB1032/12</f>
        <v>0.0</v>
      </c>
      <c r="AC1035" s="36">
        <f>AC1034*AC1032/12</f>
        <v>0.0</v>
      </c>
      <c r="AD1035" s="36">
        <f>AD1034*AD1032/12</f>
        <v>0.0</v>
      </c>
      <c r="AE1035" s="36">
        <f>AE1034*AE1032/12</f>
        <v>0.0</v>
      </c>
      <c r="AF1035" s="36">
        <f>AF1034*AF1032/12</f>
        <v>0.0</v>
      </c>
      <c r="AG1035" s="36">
        <f>AG1034*AG1032/12</f>
        <v>0.0</v>
      </c>
      <c r="AH1035" s="36">
        <f>AH1034*AH1032/12</f>
        <v>0.0</v>
      </c>
      <c r="AI1035" s="36">
        <f>AI1034*AI1032/12</f>
        <v>0.0</v>
      </c>
      <c r="AJ1035" s="36">
        <f>AJ1034*AJ1032/12</f>
        <v>0.0</v>
      </c>
      <c r="AK1035" s="36">
        <f>AK1034*AK1032/12</f>
        <v>0.0</v>
      </c>
      <c r="AL1035" s="36">
        <f>AL1034*AL1032/12</f>
        <v>0.0</v>
      </c>
      <c r="AM1035" s="36">
        <f>AM1034*AM1032/12</f>
        <v>0.0</v>
      </c>
      <c r="AN1035" s="36">
        <f>AN1034*AN1032/12</f>
        <v>0.0</v>
      </c>
      <c r="AO1035" s="36">
        <f>AO1034*AO1032/12</f>
        <v>0.0</v>
      </c>
      <c r="AP1035" s="36">
        <f>AP1034*AP1032/12</f>
        <v>0.0</v>
      </c>
      <c r="AQ1035" s="36">
        <f>AQ1034*AQ1032/12</f>
        <v>0.0</v>
      </c>
      <c r="AR1035" s="36">
        <f>AR1034*AR1032/12</f>
        <v>0.0</v>
      </c>
      <c r="AS1035" s="36">
        <f>AS1034*AS1032/12</f>
        <v>0.0</v>
      </c>
      <c r="AT1035" s="36">
        <f>AT1034*AT1032/12</f>
        <v>0.0</v>
      </c>
      <c r="AU1035" s="36">
        <f>AU1034*AU1032/12</f>
        <v>0.0</v>
      </c>
      <c r="AV1035" s="36">
        <f>AV1034*AV1032/12</f>
        <v>0.0</v>
      </c>
      <c r="AW1035" s="36">
        <f>AW1034*AW1032/12</f>
        <v>0.0</v>
      </c>
      <c r="AX1035" s="36">
        <f>AX1034*AX1032/12</f>
        <v>0.0</v>
      </c>
      <c r="AY1035" s="36">
        <f>AY1034*AY1032/12</f>
        <v>0.0</v>
      </c>
      <c r="AZ1035" s="36">
        <f>AZ1034*AZ1032/12</f>
        <v>0.0</v>
      </c>
      <c r="BA1035" s="36">
        <f>BA1034*BA1032/12</f>
        <v>0.0</v>
      </c>
      <c r="BB1035" s="36">
        <f>BB1034*BB1032/12</f>
        <v>0.0</v>
      </c>
      <c r="BC1035" s="36">
        <f>BC1034*BC1032/12</f>
        <v>0.0</v>
      </c>
      <c r="BD1035" s="36">
        <f>BD1034*BD1032/12</f>
        <v>0.0</v>
      </c>
      <c r="BE1035" s="36">
        <f>BE1034*BE1032/12</f>
        <v>0.0</v>
      </c>
      <c r="BF1035" s="36">
        <f>BF1034*BF1032/12</f>
        <v>0.0</v>
      </c>
      <c r="BG1035" s="36">
        <f>BG1034*BG1032/12</f>
        <v>0.0</v>
      </c>
      <c r="BH1035" s="36">
        <f>BH1034*BH1032/12</f>
        <v>0.0</v>
      </c>
      <c r="BI1035" s="36">
        <f>BI1034*BI1032/12</f>
        <v>0.0</v>
      </c>
      <c r="BJ1035" s="36">
        <f>BJ1034*BJ1032/12</f>
        <v>0.0</v>
      </c>
      <c r="BK1035" s="36">
        <f>BK1034*BK1032/12</f>
        <v>0.0</v>
      </c>
      <c r="BL1035" s="36">
        <f>BL1034*BL1032/12</f>
        <v>0.0</v>
      </c>
      <c r="BM1035" s="36">
        <f>BM1034*BM1032/12</f>
        <v>0.0</v>
      </c>
      <c r="BN1035" s="36">
        <f>BN1034*BN1032/12</f>
        <v>0.0</v>
      </c>
      <c r="BO1035" s="36">
        <f>BO1034*BO1032/12</f>
        <v>0.0</v>
      </c>
    </row>
    <row r="1036" ht="28" customHeight="1">
      <c r="A1036" s="2" t="str">
        <v>SLOT52.RV_BASE</v>
      </c>
      <c r="B1036" s="6" t="str">
        <v>SLOT52 pension / unemployment contribution base</v>
      </c>
      <c r="C1036" s="2" t="str">
        <v>EUR</v>
      </c>
      <c r="D1036" s="2" t="str">
        <v>SUM</v>
      </c>
      <c r="E1036" s="36">
        <f>SUM(H1036:BO1036)</f>
        <v>0.0</v>
      </c>
      <c r="F1036" s="6" t="str">
        <v>Spare row; inactive until a hire and an exit month are entered on People_Inputs</v>
      </c>
      <c r="G1036" s="2"/>
      <c r="H1036" s="35">
        <f>H1033*MIN(H1035,'Payroll_Rates'!H12)</f>
        <v>0.0</v>
      </c>
      <c r="I1036" s="35">
        <f>I1033*MIN(I1035,'Payroll_Rates'!I12)</f>
        <v>0.0</v>
      </c>
      <c r="J1036" s="35">
        <f>J1033*MIN(J1035,'Payroll_Rates'!J12)</f>
        <v>0.0</v>
      </c>
      <c r="K1036" s="35">
        <f>K1033*MIN(K1035,'Payroll_Rates'!K12)</f>
        <v>0.0</v>
      </c>
      <c r="L1036" s="35">
        <f>L1033*MIN(L1035,'Payroll_Rates'!L12)</f>
        <v>0.0</v>
      </c>
      <c r="M1036" s="35">
        <f>M1033*MIN(M1035,'Payroll_Rates'!M12)</f>
        <v>0.0</v>
      </c>
      <c r="N1036" s="35">
        <f>N1033*MIN(N1035,'Payroll_Rates'!N12)</f>
        <v>0.0</v>
      </c>
      <c r="O1036" s="35">
        <f>O1033*MIN(O1035,'Payroll_Rates'!O12)</f>
        <v>0.0</v>
      </c>
      <c r="P1036" s="35">
        <f>P1033*MIN(P1035,'Payroll_Rates'!P12)</f>
        <v>0.0</v>
      </c>
      <c r="Q1036" s="35">
        <f>Q1033*MIN(Q1035,'Payroll_Rates'!Q12)</f>
        <v>0.0</v>
      </c>
      <c r="R1036" s="35">
        <f>R1033*MIN(R1035,'Payroll_Rates'!R12)</f>
        <v>0.0</v>
      </c>
      <c r="S1036" s="35">
        <f>S1033*MIN(S1035,'Payroll_Rates'!S12)</f>
        <v>0.0</v>
      </c>
      <c r="T1036" s="35">
        <f>T1033*MIN(T1035,'Payroll_Rates'!T12)</f>
        <v>0.0</v>
      </c>
      <c r="U1036" s="35">
        <f>U1033*MIN(U1035,'Payroll_Rates'!U12)</f>
        <v>0.0</v>
      </c>
      <c r="V1036" s="35">
        <f>V1033*MIN(V1035,'Payroll_Rates'!V12)</f>
        <v>0.0</v>
      </c>
      <c r="W1036" s="35">
        <f>W1033*MIN(W1035,'Payroll_Rates'!W12)</f>
        <v>0.0</v>
      </c>
      <c r="X1036" s="35">
        <f>X1033*MIN(X1035,'Payroll_Rates'!X12)</f>
        <v>0.0</v>
      </c>
      <c r="Y1036" s="35">
        <f>Y1033*MIN(Y1035,'Payroll_Rates'!Y12)</f>
        <v>0.0</v>
      </c>
      <c r="Z1036" s="35">
        <f>Z1033*MIN(Z1035,'Payroll_Rates'!Z12)</f>
        <v>0.0</v>
      </c>
      <c r="AA1036" s="35">
        <f>AA1033*MIN(AA1035,'Payroll_Rates'!AA12)</f>
        <v>0.0</v>
      </c>
      <c r="AB1036" s="35">
        <f>AB1033*MIN(AB1035,'Payroll_Rates'!AB12)</f>
        <v>0.0</v>
      </c>
      <c r="AC1036" s="35">
        <f>AC1033*MIN(AC1035,'Payroll_Rates'!AC12)</f>
        <v>0.0</v>
      </c>
      <c r="AD1036" s="35">
        <f>AD1033*MIN(AD1035,'Payroll_Rates'!AD12)</f>
        <v>0.0</v>
      </c>
      <c r="AE1036" s="35">
        <f>AE1033*MIN(AE1035,'Payroll_Rates'!AE12)</f>
        <v>0.0</v>
      </c>
      <c r="AF1036" s="35">
        <f>AF1033*MIN(AF1035,'Payroll_Rates'!AF12)</f>
        <v>0.0</v>
      </c>
      <c r="AG1036" s="35">
        <f>AG1033*MIN(AG1035,'Payroll_Rates'!AG12)</f>
        <v>0.0</v>
      </c>
      <c r="AH1036" s="35">
        <f>AH1033*MIN(AH1035,'Payroll_Rates'!AH12)</f>
        <v>0.0</v>
      </c>
      <c r="AI1036" s="35">
        <f>AI1033*MIN(AI1035,'Payroll_Rates'!AI12)</f>
        <v>0.0</v>
      </c>
      <c r="AJ1036" s="35">
        <f>AJ1033*MIN(AJ1035,'Payroll_Rates'!AJ12)</f>
        <v>0.0</v>
      </c>
      <c r="AK1036" s="35">
        <f>AK1033*MIN(AK1035,'Payroll_Rates'!AK12)</f>
        <v>0.0</v>
      </c>
      <c r="AL1036" s="35">
        <f>AL1033*MIN(AL1035,'Payroll_Rates'!AL12)</f>
        <v>0.0</v>
      </c>
      <c r="AM1036" s="35">
        <f>AM1033*MIN(AM1035,'Payroll_Rates'!AM12)</f>
        <v>0.0</v>
      </c>
      <c r="AN1036" s="35">
        <f>AN1033*MIN(AN1035,'Payroll_Rates'!AN12)</f>
        <v>0.0</v>
      </c>
      <c r="AO1036" s="35">
        <f>AO1033*MIN(AO1035,'Payroll_Rates'!AO12)</f>
        <v>0.0</v>
      </c>
      <c r="AP1036" s="35">
        <f>AP1033*MIN(AP1035,'Payroll_Rates'!AP12)</f>
        <v>0.0</v>
      </c>
      <c r="AQ1036" s="35">
        <f>AQ1033*MIN(AQ1035,'Payroll_Rates'!AQ12)</f>
        <v>0.0</v>
      </c>
      <c r="AR1036" s="35">
        <f>AR1033*MIN(AR1035,'Payroll_Rates'!AR12)</f>
        <v>0.0</v>
      </c>
      <c r="AS1036" s="35">
        <f>AS1033*MIN(AS1035,'Payroll_Rates'!AS12)</f>
        <v>0.0</v>
      </c>
      <c r="AT1036" s="35">
        <f>AT1033*MIN(AT1035,'Payroll_Rates'!AT12)</f>
        <v>0.0</v>
      </c>
      <c r="AU1036" s="35">
        <f>AU1033*MIN(AU1035,'Payroll_Rates'!AU12)</f>
        <v>0.0</v>
      </c>
      <c r="AV1036" s="35">
        <f>AV1033*MIN(AV1035,'Payroll_Rates'!AV12)</f>
        <v>0.0</v>
      </c>
      <c r="AW1036" s="35">
        <f>AW1033*MIN(AW1035,'Payroll_Rates'!AW12)</f>
        <v>0.0</v>
      </c>
      <c r="AX1036" s="35">
        <f>AX1033*MIN(AX1035,'Payroll_Rates'!AX12)</f>
        <v>0.0</v>
      </c>
      <c r="AY1036" s="35">
        <f>AY1033*MIN(AY1035,'Payroll_Rates'!AY12)</f>
        <v>0.0</v>
      </c>
      <c r="AZ1036" s="35">
        <f>AZ1033*MIN(AZ1035,'Payroll_Rates'!AZ12)</f>
        <v>0.0</v>
      </c>
      <c r="BA1036" s="35">
        <f>BA1033*MIN(BA1035,'Payroll_Rates'!BA12)</f>
        <v>0.0</v>
      </c>
      <c r="BB1036" s="35">
        <f>BB1033*MIN(BB1035,'Payroll_Rates'!BB12)</f>
        <v>0.0</v>
      </c>
      <c r="BC1036" s="35">
        <f>BC1033*MIN(BC1035,'Payroll_Rates'!BC12)</f>
        <v>0.0</v>
      </c>
      <c r="BD1036" s="35">
        <f>BD1033*MIN(BD1035,'Payroll_Rates'!BD12)</f>
        <v>0.0</v>
      </c>
      <c r="BE1036" s="35">
        <f>BE1033*MIN(BE1035,'Payroll_Rates'!BE12)</f>
        <v>0.0</v>
      </c>
      <c r="BF1036" s="35">
        <f>BF1033*MIN(BF1035,'Payroll_Rates'!BF12)</f>
        <v>0.0</v>
      </c>
      <c r="BG1036" s="35">
        <f>BG1033*MIN(BG1035,'Payroll_Rates'!BG12)</f>
        <v>0.0</v>
      </c>
      <c r="BH1036" s="35">
        <f>BH1033*MIN(BH1035,'Payroll_Rates'!BH12)</f>
        <v>0.0</v>
      </c>
      <c r="BI1036" s="35">
        <f>BI1033*MIN(BI1035,'Payroll_Rates'!BI12)</f>
        <v>0.0</v>
      </c>
      <c r="BJ1036" s="35">
        <f>BJ1033*MIN(BJ1035,'Payroll_Rates'!BJ12)</f>
        <v>0.0</v>
      </c>
      <c r="BK1036" s="35">
        <f>BK1033*MIN(BK1035,'Payroll_Rates'!BK12)</f>
        <v>0.0</v>
      </c>
      <c r="BL1036" s="35">
        <f>BL1033*MIN(BL1035,'Payroll_Rates'!BL12)</f>
        <v>0.0</v>
      </c>
      <c r="BM1036" s="35">
        <f>BM1033*MIN(BM1035,'Payroll_Rates'!BM12)</f>
        <v>0.0</v>
      </c>
      <c r="BN1036" s="35">
        <f>BN1033*MIN(BN1035,'Payroll_Rates'!BN12)</f>
        <v>0.0</v>
      </c>
      <c r="BO1036" s="35">
        <f>BO1033*MIN(BO1035,'Payroll_Rates'!BO12)</f>
        <v>0.0</v>
      </c>
    </row>
    <row r="1037" ht="28" customHeight="1">
      <c r="A1037" s="2" t="str">
        <v>SLOT52.KV_BASE</v>
      </c>
      <c r="B1037" s="6" t="str">
        <v>SLOT52 health / care contribution base</v>
      </c>
      <c r="C1037" s="2" t="str">
        <v>EUR</v>
      </c>
      <c r="D1037" s="2" t="str">
        <v>SUM</v>
      </c>
      <c r="E1037" s="36">
        <f>SUM(H1037:BO1037)</f>
        <v>0.0</v>
      </c>
      <c r="F1037" s="6" t="str">
        <v>Spare row; inactive until a hire and an exit month are entered on People_Inputs</v>
      </c>
      <c r="G1037" s="2"/>
      <c r="H1037" s="35">
        <f>H1033*MIN(H1035,'Payroll_Rates'!H13)</f>
        <v>0.0</v>
      </c>
      <c r="I1037" s="35">
        <f>I1033*MIN(I1035,'Payroll_Rates'!I13)</f>
        <v>0.0</v>
      </c>
      <c r="J1037" s="35">
        <f>J1033*MIN(J1035,'Payroll_Rates'!J13)</f>
        <v>0.0</v>
      </c>
      <c r="K1037" s="35">
        <f>K1033*MIN(K1035,'Payroll_Rates'!K13)</f>
        <v>0.0</v>
      </c>
      <c r="L1037" s="35">
        <f>L1033*MIN(L1035,'Payroll_Rates'!L13)</f>
        <v>0.0</v>
      </c>
      <c r="M1037" s="35">
        <f>M1033*MIN(M1035,'Payroll_Rates'!M13)</f>
        <v>0.0</v>
      </c>
      <c r="N1037" s="35">
        <f>N1033*MIN(N1035,'Payroll_Rates'!N13)</f>
        <v>0.0</v>
      </c>
      <c r="O1037" s="35">
        <f>O1033*MIN(O1035,'Payroll_Rates'!O13)</f>
        <v>0.0</v>
      </c>
      <c r="P1037" s="35">
        <f>P1033*MIN(P1035,'Payroll_Rates'!P13)</f>
        <v>0.0</v>
      </c>
      <c r="Q1037" s="35">
        <f>Q1033*MIN(Q1035,'Payroll_Rates'!Q13)</f>
        <v>0.0</v>
      </c>
      <c r="R1037" s="35">
        <f>R1033*MIN(R1035,'Payroll_Rates'!R13)</f>
        <v>0.0</v>
      </c>
      <c r="S1037" s="35">
        <f>S1033*MIN(S1035,'Payroll_Rates'!S13)</f>
        <v>0.0</v>
      </c>
      <c r="T1037" s="35">
        <f>T1033*MIN(T1035,'Payroll_Rates'!T13)</f>
        <v>0.0</v>
      </c>
      <c r="U1037" s="35">
        <f>U1033*MIN(U1035,'Payroll_Rates'!U13)</f>
        <v>0.0</v>
      </c>
      <c r="V1037" s="35">
        <f>V1033*MIN(V1035,'Payroll_Rates'!V13)</f>
        <v>0.0</v>
      </c>
      <c r="W1037" s="35">
        <f>W1033*MIN(W1035,'Payroll_Rates'!W13)</f>
        <v>0.0</v>
      </c>
      <c r="X1037" s="35">
        <f>X1033*MIN(X1035,'Payroll_Rates'!X13)</f>
        <v>0.0</v>
      </c>
      <c r="Y1037" s="35">
        <f>Y1033*MIN(Y1035,'Payroll_Rates'!Y13)</f>
        <v>0.0</v>
      </c>
      <c r="Z1037" s="35">
        <f>Z1033*MIN(Z1035,'Payroll_Rates'!Z13)</f>
        <v>0.0</v>
      </c>
      <c r="AA1037" s="35">
        <f>AA1033*MIN(AA1035,'Payroll_Rates'!AA13)</f>
        <v>0.0</v>
      </c>
      <c r="AB1037" s="35">
        <f>AB1033*MIN(AB1035,'Payroll_Rates'!AB13)</f>
        <v>0.0</v>
      </c>
      <c r="AC1037" s="35">
        <f>AC1033*MIN(AC1035,'Payroll_Rates'!AC13)</f>
        <v>0.0</v>
      </c>
      <c r="AD1037" s="35">
        <f>AD1033*MIN(AD1035,'Payroll_Rates'!AD13)</f>
        <v>0.0</v>
      </c>
      <c r="AE1037" s="35">
        <f>AE1033*MIN(AE1035,'Payroll_Rates'!AE13)</f>
        <v>0.0</v>
      </c>
      <c r="AF1037" s="35">
        <f>AF1033*MIN(AF1035,'Payroll_Rates'!AF13)</f>
        <v>0.0</v>
      </c>
      <c r="AG1037" s="35">
        <f>AG1033*MIN(AG1035,'Payroll_Rates'!AG13)</f>
        <v>0.0</v>
      </c>
      <c r="AH1037" s="35">
        <f>AH1033*MIN(AH1035,'Payroll_Rates'!AH13)</f>
        <v>0.0</v>
      </c>
      <c r="AI1037" s="35">
        <f>AI1033*MIN(AI1035,'Payroll_Rates'!AI13)</f>
        <v>0.0</v>
      </c>
      <c r="AJ1037" s="35">
        <f>AJ1033*MIN(AJ1035,'Payroll_Rates'!AJ13)</f>
        <v>0.0</v>
      </c>
      <c r="AK1037" s="35">
        <f>AK1033*MIN(AK1035,'Payroll_Rates'!AK13)</f>
        <v>0.0</v>
      </c>
      <c r="AL1037" s="35">
        <f>AL1033*MIN(AL1035,'Payroll_Rates'!AL13)</f>
        <v>0.0</v>
      </c>
      <c r="AM1037" s="35">
        <f>AM1033*MIN(AM1035,'Payroll_Rates'!AM13)</f>
        <v>0.0</v>
      </c>
      <c r="AN1037" s="35">
        <f>AN1033*MIN(AN1035,'Payroll_Rates'!AN13)</f>
        <v>0.0</v>
      </c>
      <c r="AO1037" s="35">
        <f>AO1033*MIN(AO1035,'Payroll_Rates'!AO13)</f>
        <v>0.0</v>
      </c>
      <c r="AP1037" s="35">
        <f>AP1033*MIN(AP1035,'Payroll_Rates'!AP13)</f>
        <v>0.0</v>
      </c>
      <c r="AQ1037" s="35">
        <f>AQ1033*MIN(AQ1035,'Payroll_Rates'!AQ13)</f>
        <v>0.0</v>
      </c>
      <c r="AR1037" s="35">
        <f>AR1033*MIN(AR1035,'Payroll_Rates'!AR13)</f>
        <v>0.0</v>
      </c>
      <c r="AS1037" s="35">
        <f>AS1033*MIN(AS1035,'Payroll_Rates'!AS13)</f>
        <v>0.0</v>
      </c>
      <c r="AT1037" s="35">
        <f>AT1033*MIN(AT1035,'Payroll_Rates'!AT13)</f>
        <v>0.0</v>
      </c>
      <c r="AU1037" s="35">
        <f>AU1033*MIN(AU1035,'Payroll_Rates'!AU13)</f>
        <v>0.0</v>
      </c>
      <c r="AV1037" s="35">
        <f>AV1033*MIN(AV1035,'Payroll_Rates'!AV13)</f>
        <v>0.0</v>
      </c>
      <c r="AW1037" s="35">
        <f>AW1033*MIN(AW1035,'Payroll_Rates'!AW13)</f>
        <v>0.0</v>
      </c>
      <c r="AX1037" s="35">
        <f>AX1033*MIN(AX1035,'Payroll_Rates'!AX13)</f>
        <v>0.0</v>
      </c>
      <c r="AY1037" s="35">
        <f>AY1033*MIN(AY1035,'Payroll_Rates'!AY13)</f>
        <v>0.0</v>
      </c>
      <c r="AZ1037" s="35">
        <f>AZ1033*MIN(AZ1035,'Payroll_Rates'!AZ13)</f>
        <v>0.0</v>
      </c>
      <c r="BA1037" s="35">
        <f>BA1033*MIN(BA1035,'Payroll_Rates'!BA13)</f>
        <v>0.0</v>
      </c>
      <c r="BB1037" s="35">
        <f>BB1033*MIN(BB1035,'Payroll_Rates'!BB13)</f>
        <v>0.0</v>
      </c>
      <c r="BC1037" s="35">
        <f>BC1033*MIN(BC1035,'Payroll_Rates'!BC13)</f>
        <v>0.0</v>
      </c>
      <c r="BD1037" s="35">
        <f>BD1033*MIN(BD1035,'Payroll_Rates'!BD13)</f>
        <v>0.0</v>
      </c>
      <c r="BE1037" s="35">
        <f>BE1033*MIN(BE1035,'Payroll_Rates'!BE13)</f>
        <v>0.0</v>
      </c>
      <c r="BF1037" s="35">
        <f>BF1033*MIN(BF1035,'Payroll_Rates'!BF13)</f>
        <v>0.0</v>
      </c>
      <c r="BG1037" s="35">
        <f>BG1033*MIN(BG1035,'Payroll_Rates'!BG13)</f>
        <v>0.0</v>
      </c>
      <c r="BH1037" s="35">
        <f>BH1033*MIN(BH1035,'Payroll_Rates'!BH13)</f>
        <v>0.0</v>
      </c>
      <c r="BI1037" s="35">
        <f>BI1033*MIN(BI1035,'Payroll_Rates'!BI13)</f>
        <v>0.0</v>
      </c>
      <c r="BJ1037" s="35">
        <f>BJ1033*MIN(BJ1035,'Payroll_Rates'!BJ13)</f>
        <v>0.0</v>
      </c>
      <c r="BK1037" s="35">
        <f>BK1033*MIN(BK1035,'Payroll_Rates'!BK13)</f>
        <v>0.0</v>
      </c>
      <c r="BL1037" s="35">
        <f>BL1033*MIN(BL1035,'Payroll_Rates'!BL13)</f>
        <v>0.0</v>
      </c>
      <c r="BM1037" s="35">
        <f>BM1033*MIN(BM1035,'Payroll_Rates'!BM13)</f>
        <v>0.0</v>
      </c>
      <c r="BN1037" s="35">
        <f>BN1033*MIN(BN1035,'Payroll_Rates'!BN13)</f>
        <v>0.0</v>
      </c>
      <c r="BO1037" s="35">
        <f>BO1033*MIN(BO1035,'Payroll_Rates'!BO13)</f>
        <v>0.0</v>
      </c>
    </row>
    <row r="1038" ht="28" customHeight="1">
      <c r="A1038" s="2" t="str">
        <v>SLOT52.RV</v>
      </c>
      <c r="B1038" s="6" t="str">
        <v>SLOT52 employer pension contribution (RV)</v>
      </c>
      <c r="C1038" s="2" t="str">
        <v>EUR</v>
      </c>
      <c r="D1038" s="2" t="str">
        <v>SUM</v>
      </c>
      <c r="E1038" s="36">
        <f>SUM(H1038:BO1038)</f>
        <v>0.0</v>
      </c>
      <c r="F1038" s="6" t="str">
        <v>Spare row; inactive until a hire and an exit month are entered on People_Inputs</v>
      </c>
      <c r="G1038" s="2"/>
      <c r="H1038" s="35">
        <f>H1036*'Payroll_Rates'!H11/'Inputs'!$E$28</f>
        <v>0.0</v>
      </c>
      <c r="I1038" s="35">
        <f>I1036*'Payroll_Rates'!I11/'Inputs'!$E$28</f>
        <v>0.0</v>
      </c>
      <c r="J1038" s="35">
        <f>J1036*'Payroll_Rates'!J11/'Inputs'!$E$28</f>
        <v>0.0</v>
      </c>
      <c r="K1038" s="35">
        <f>K1036*'Payroll_Rates'!K11/'Inputs'!$E$28</f>
        <v>0.0</v>
      </c>
      <c r="L1038" s="35">
        <f>L1036*'Payroll_Rates'!L11/'Inputs'!$E$28</f>
        <v>0.0</v>
      </c>
      <c r="M1038" s="35">
        <f>M1036*'Payroll_Rates'!M11/'Inputs'!$E$28</f>
        <v>0.0</v>
      </c>
      <c r="N1038" s="35">
        <f>N1036*'Payroll_Rates'!N11/'Inputs'!$E$28</f>
        <v>0.0</v>
      </c>
      <c r="O1038" s="35">
        <f>O1036*'Payroll_Rates'!O11/'Inputs'!$E$28</f>
        <v>0.0</v>
      </c>
      <c r="P1038" s="35">
        <f>P1036*'Payroll_Rates'!P11/'Inputs'!$E$28</f>
        <v>0.0</v>
      </c>
      <c r="Q1038" s="35">
        <f>Q1036*'Payroll_Rates'!Q11/'Inputs'!$E$28</f>
        <v>0.0</v>
      </c>
      <c r="R1038" s="35">
        <f>R1036*'Payroll_Rates'!R11/'Inputs'!$E$28</f>
        <v>0.0</v>
      </c>
      <c r="S1038" s="35">
        <f>S1036*'Payroll_Rates'!S11/'Inputs'!$E$28</f>
        <v>0.0</v>
      </c>
      <c r="T1038" s="35">
        <f>T1036*'Payroll_Rates'!T11/'Inputs'!$E$28</f>
        <v>0.0</v>
      </c>
      <c r="U1038" s="35">
        <f>U1036*'Payroll_Rates'!U11/'Inputs'!$E$28</f>
        <v>0.0</v>
      </c>
      <c r="V1038" s="35">
        <f>V1036*'Payroll_Rates'!V11/'Inputs'!$E$28</f>
        <v>0.0</v>
      </c>
      <c r="W1038" s="35">
        <f>W1036*'Payroll_Rates'!W11/'Inputs'!$E$28</f>
        <v>0.0</v>
      </c>
      <c r="X1038" s="35">
        <f>X1036*'Payroll_Rates'!X11/'Inputs'!$E$28</f>
        <v>0.0</v>
      </c>
      <c r="Y1038" s="35">
        <f>Y1036*'Payroll_Rates'!Y11/'Inputs'!$E$28</f>
        <v>0.0</v>
      </c>
      <c r="Z1038" s="35">
        <f>Z1036*'Payroll_Rates'!Z11/'Inputs'!$E$28</f>
        <v>0.0</v>
      </c>
      <c r="AA1038" s="35">
        <f>AA1036*'Payroll_Rates'!AA11/'Inputs'!$E$28</f>
        <v>0.0</v>
      </c>
      <c r="AB1038" s="35">
        <f>AB1036*'Payroll_Rates'!AB11/'Inputs'!$E$28</f>
        <v>0.0</v>
      </c>
      <c r="AC1038" s="35">
        <f>AC1036*'Payroll_Rates'!AC11/'Inputs'!$E$28</f>
        <v>0.0</v>
      </c>
      <c r="AD1038" s="35">
        <f>AD1036*'Payroll_Rates'!AD11/'Inputs'!$E$28</f>
        <v>0.0</v>
      </c>
      <c r="AE1038" s="35">
        <f>AE1036*'Payroll_Rates'!AE11/'Inputs'!$E$28</f>
        <v>0.0</v>
      </c>
      <c r="AF1038" s="35">
        <f>AF1036*'Payroll_Rates'!AF11/'Inputs'!$E$28</f>
        <v>0.0</v>
      </c>
      <c r="AG1038" s="35">
        <f>AG1036*'Payroll_Rates'!AG11/'Inputs'!$E$28</f>
        <v>0.0</v>
      </c>
      <c r="AH1038" s="35">
        <f>AH1036*'Payroll_Rates'!AH11/'Inputs'!$E$28</f>
        <v>0.0</v>
      </c>
      <c r="AI1038" s="35">
        <f>AI1036*'Payroll_Rates'!AI11/'Inputs'!$E$28</f>
        <v>0.0</v>
      </c>
      <c r="AJ1038" s="35">
        <f>AJ1036*'Payroll_Rates'!AJ11/'Inputs'!$E$28</f>
        <v>0.0</v>
      </c>
      <c r="AK1038" s="35">
        <f>AK1036*'Payroll_Rates'!AK11/'Inputs'!$E$28</f>
        <v>0.0</v>
      </c>
      <c r="AL1038" s="35">
        <f>AL1036*'Payroll_Rates'!AL11/'Inputs'!$E$28</f>
        <v>0.0</v>
      </c>
      <c r="AM1038" s="35">
        <f>AM1036*'Payroll_Rates'!AM11/'Inputs'!$E$28</f>
        <v>0.0</v>
      </c>
      <c r="AN1038" s="35">
        <f>AN1036*'Payroll_Rates'!AN11/'Inputs'!$E$28</f>
        <v>0.0</v>
      </c>
      <c r="AO1038" s="35">
        <f>AO1036*'Payroll_Rates'!AO11/'Inputs'!$E$28</f>
        <v>0.0</v>
      </c>
      <c r="AP1038" s="35">
        <f>AP1036*'Payroll_Rates'!AP11/'Inputs'!$E$28</f>
        <v>0.0</v>
      </c>
      <c r="AQ1038" s="35">
        <f>AQ1036*'Payroll_Rates'!AQ11/'Inputs'!$E$28</f>
        <v>0.0</v>
      </c>
      <c r="AR1038" s="35">
        <f>AR1036*'Payroll_Rates'!AR11/'Inputs'!$E$28</f>
        <v>0.0</v>
      </c>
      <c r="AS1038" s="35">
        <f>AS1036*'Payroll_Rates'!AS11/'Inputs'!$E$28</f>
        <v>0.0</v>
      </c>
      <c r="AT1038" s="35">
        <f>AT1036*'Payroll_Rates'!AT11/'Inputs'!$E$28</f>
        <v>0.0</v>
      </c>
      <c r="AU1038" s="35">
        <f>AU1036*'Payroll_Rates'!AU11/'Inputs'!$E$28</f>
        <v>0.0</v>
      </c>
      <c r="AV1038" s="35">
        <f>AV1036*'Payroll_Rates'!AV11/'Inputs'!$E$28</f>
        <v>0.0</v>
      </c>
      <c r="AW1038" s="35">
        <f>AW1036*'Payroll_Rates'!AW11/'Inputs'!$E$28</f>
        <v>0.0</v>
      </c>
      <c r="AX1038" s="35">
        <f>AX1036*'Payroll_Rates'!AX11/'Inputs'!$E$28</f>
        <v>0.0</v>
      </c>
      <c r="AY1038" s="35">
        <f>AY1036*'Payroll_Rates'!AY11/'Inputs'!$E$28</f>
        <v>0.0</v>
      </c>
      <c r="AZ1038" s="35">
        <f>AZ1036*'Payroll_Rates'!AZ11/'Inputs'!$E$28</f>
        <v>0.0</v>
      </c>
      <c r="BA1038" s="35">
        <f>BA1036*'Payroll_Rates'!BA11/'Inputs'!$E$28</f>
        <v>0.0</v>
      </c>
      <c r="BB1038" s="35">
        <f>BB1036*'Payroll_Rates'!BB11/'Inputs'!$E$28</f>
        <v>0.0</v>
      </c>
      <c r="BC1038" s="35">
        <f>BC1036*'Payroll_Rates'!BC11/'Inputs'!$E$28</f>
        <v>0.0</v>
      </c>
      <c r="BD1038" s="35">
        <f>BD1036*'Payroll_Rates'!BD11/'Inputs'!$E$28</f>
        <v>0.0</v>
      </c>
      <c r="BE1038" s="35">
        <f>BE1036*'Payroll_Rates'!BE11/'Inputs'!$E$28</f>
        <v>0.0</v>
      </c>
      <c r="BF1038" s="35">
        <f>BF1036*'Payroll_Rates'!BF11/'Inputs'!$E$28</f>
        <v>0.0</v>
      </c>
      <c r="BG1038" s="35">
        <f>BG1036*'Payroll_Rates'!BG11/'Inputs'!$E$28</f>
        <v>0.0</v>
      </c>
      <c r="BH1038" s="35">
        <f>BH1036*'Payroll_Rates'!BH11/'Inputs'!$E$28</f>
        <v>0.0</v>
      </c>
      <c r="BI1038" s="35">
        <f>BI1036*'Payroll_Rates'!BI11/'Inputs'!$E$28</f>
        <v>0.0</v>
      </c>
      <c r="BJ1038" s="35">
        <f>BJ1036*'Payroll_Rates'!BJ11/'Inputs'!$E$28</f>
        <v>0.0</v>
      </c>
      <c r="BK1038" s="35">
        <f>BK1036*'Payroll_Rates'!BK11/'Inputs'!$E$28</f>
        <v>0.0</v>
      </c>
      <c r="BL1038" s="35">
        <f>BL1036*'Payroll_Rates'!BL11/'Inputs'!$E$28</f>
        <v>0.0</v>
      </c>
      <c r="BM1038" s="35">
        <f>BM1036*'Payroll_Rates'!BM11/'Inputs'!$E$28</f>
        <v>0.0</v>
      </c>
      <c r="BN1038" s="35">
        <f>BN1036*'Payroll_Rates'!BN11/'Inputs'!$E$28</f>
        <v>0.0</v>
      </c>
      <c r="BO1038" s="35">
        <f>BO1036*'Payroll_Rates'!BO11/'Inputs'!$E$28</f>
        <v>0.0</v>
      </c>
    </row>
    <row r="1039" ht="28" customHeight="1">
      <c r="A1039" s="2" t="str">
        <v>SLOT52.AV</v>
      </c>
      <c r="B1039" s="6" t="str">
        <v>SLOT52 employer unemployment contribution (AV)</v>
      </c>
      <c r="C1039" s="2" t="str">
        <v>EUR</v>
      </c>
      <c r="D1039" s="2" t="str">
        <v>SUM</v>
      </c>
      <c r="E1039" s="36">
        <f>SUM(H1039:BO1039)</f>
        <v>0.0</v>
      </c>
      <c r="F1039" s="6" t="str">
        <v>Spare row; inactive until a hire and an exit month are entered on People_Inputs</v>
      </c>
      <c r="G1039" s="2"/>
      <c r="H1039" s="35">
        <f>H1036*'Inputs'!$E$13/'Inputs'!$E$28</f>
        <v>0.0</v>
      </c>
      <c r="I1039" s="35">
        <f>I1036*'Inputs'!$E$13/'Inputs'!$E$28</f>
        <v>0.0</v>
      </c>
      <c r="J1039" s="35">
        <f>J1036*'Inputs'!$E$13/'Inputs'!$E$28</f>
        <v>0.0</v>
      </c>
      <c r="K1039" s="35">
        <f>K1036*'Inputs'!$E$13/'Inputs'!$E$28</f>
        <v>0.0</v>
      </c>
      <c r="L1039" s="35">
        <f>L1036*'Inputs'!$E$13/'Inputs'!$E$28</f>
        <v>0.0</v>
      </c>
      <c r="M1039" s="35">
        <f>M1036*'Inputs'!$E$13/'Inputs'!$E$28</f>
        <v>0.0</v>
      </c>
      <c r="N1039" s="35">
        <f>N1036*'Inputs'!$E$13/'Inputs'!$E$28</f>
        <v>0.0</v>
      </c>
      <c r="O1039" s="35">
        <f>O1036*'Inputs'!$E$13/'Inputs'!$E$28</f>
        <v>0.0</v>
      </c>
      <c r="P1039" s="35">
        <f>P1036*'Inputs'!$E$13/'Inputs'!$E$28</f>
        <v>0.0</v>
      </c>
      <c r="Q1039" s="35">
        <f>Q1036*'Inputs'!$E$13/'Inputs'!$E$28</f>
        <v>0.0</v>
      </c>
      <c r="R1039" s="35">
        <f>R1036*'Inputs'!$E$13/'Inputs'!$E$28</f>
        <v>0.0</v>
      </c>
      <c r="S1039" s="35">
        <f>S1036*'Inputs'!$E$13/'Inputs'!$E$28</f>
        <v>0.0</v>
      </c>
      <c r="T1039" s="35">
        <f>T1036*'Inputs'!$E$13/'Inputs'!$E$28</f>
        <v>0.0</v>
      </c>
      <c r="U1039" s="35">
        <f>U1036*'Inputs'!$E$13/'Inputs'!$E$28</f>
        <v>0.0</v>
      </c>
      <c r="V1039" s="35">
        <f>V1036*'Inputs'!$E$13/'Inputs'!$E$28</f>
        <v>0.0</v>
      </c>
      <c r="W1039" s="35">
        <f>W1036*'Inputs'!$E$13/'Inputs'!$E$28</f>
        <v>0.0</v>
      </c>
      <c r="X1039" s="35">
        <f>X1036*'Inputs'!$E$13/'Inputs'!$E$28</f>
        <v>0.0</v>
      </c>
      <c r="Y1039" s="35">
        <f>Y1036*'Inputs'!$E$13/'Inputs'!$E$28</f>
        <v>0.0</v>
      </c>
      <c r="Z1039" s="35">
        <f>Z1036*'Inputs'!$E$13/'Inputs'!$E$28</f>
        <v>0.0</v>
      </c>
      <c r="AA1039" s="35">
        <f>AA1036*'Inputs'!$E$13/'Inputs'!$E$28</f>
        <v>0.0</v>
      </c>
      <c r="AB1039" s="35">
        <f>AB1036*'Inputs'!$E$13/'Inputs'!$E$28</f>
        <v>0.0</v>
      </c>
      <c r="AC1039" s="35">
        <f>AC1036*'Inputs'!$E$13/'Inputs'!$E$28</f>
        <v>0.0</v>
      </c>
      <c r="AD1039" s="35">
        <f>AD1036*'Inputs'!$E$13/'Inputs'!$E$28</f>
        <v>0.0</v>
      </c>
      <c r="AE1039" s="35">
        <f>AE1036*'Inputs'!$E$13/'Inputs'!$E$28</f>
        <v>0.0</v>
      </c>
      <c r="AF1039" s="35">
        <f>AF1036*'Inputs'!$E$13/'Inputs'!$E$28</f>
        <v>0.0</v>
      </c>
      <c r="AG1039" s="35">
        <f>AG1036*'Inputs'!$E$13/'Inputs'!$E$28</f>
        <v>0.0</v>
      </c>
      <c r="AH1039" s="35">
        <f>AH1036*'Inputs'!$E$13/'Inputs'!$E$28</f>
        <v>0.0</v>
      </c>
      <c r="AI1039" s="35">
        <f>AI1036*'Inputs'!$E$13/'Inputs'!$E$28</f>
        <v>0.0</v>
      </c>
      <c r="AJ1039" s="35">
        <f>AJ1036*'Inputs'!$E$13/'Inputs'!$E$28</f>
        <v>0.0</v>
      </c>
      <c r="AK1039" s="35">
        <f>AK1036*'Inputs'!$E$13/'Inputs'!$E$28</f>
        <v>0.0</v>
      </c>
      <c r="AL1039" s="35">
        <f>AL1036*'Inputs'!$E$13/'Inputs'!$E$28</f>
        <v>0.0</v>
      </c>
      <c r="AM1039" s="35">
        <f>AM1036*'Inputs'!$E$13/'Inputs'!$E$28</f>
        <v>0.0</v>
      </c>
      <c r="AN1039" s="35">
        <f>AN1036*'Inputs'!$E$13/'Inputs'!$E$28</f>
        <v>0.0</v>
      </c>
      <c r="AO1039" s="35">
        <f>AO1036*'Inputs'!$E$13/'Inputs'!$E$28</f>
        <v>0.0</v>
      </c>
      <c r="AP1039" s="35">
        <f>AP1036*'Inputs'!$E$13/'Inputs'!$E$28</f>
        <v>0.0</v>
      </c>
      <c r="AQ1039" s="35">
        <f>AQ1036*'Inputs'!$E$13/'Inputs'!$E$28</f>
        <v>0.0</v>
      </c>
      <c r="AR1039" s="35">
        <f>AR1036*'Inputs'!$E$13/'Inputs'!$E$28</f>
        <v>0.0</v>
      </c>
      <c r="AS1039" s="35">
        <f>AS1036*'Inputs'!$E$13/'Inputs'!$E$28</f>
        <v>0.0</v>
      </c>
      <c r="AT1039" s="35">
        <f>AT1036*'Inputs'!$E$13/'Inputs'!$E$28</f>
        <v>0.0</v>
      </c>
      <c r="AU1039" s="35">
        <f>AU1036*'Inputs'!$E$13/'Inputs'!$E$28</f>
        <v>0.0</v>
      </c>
      <c r="AV1039" s="35">
        <f>AV1036*'Inputs'!$E$13/'Inputs'!$E$28</f>
        <v>0.0</v>
      </c>
      <c r="AW1039" s="35">
        <f>AW1036*'Inputs'!$E$13/'Inputs'!$E$28</f>
        <v>0.0</v>
      </c>
      <c r="AX1039" s="35">
        <f>AX1036*'Inputs'!$E$13/'Inputs'!$E$28</f>
        <v>0.0</v>
      </c>
      <c r="AY1039" s="35">
        <f>AY1036*'Inputs'!$E$13/'Inputs'!$E$28</f>
        <v>0.0</v>
      </c>
      <c r="AZ1039" s="35">
        <f>AZ1036*'Inputs'!$E$13/'Inputs'!$E$28</f>
        <v>0.0</v>
      </c>
      <c r="BA1039" s="35">
        <f>BA1036*'Inputs'!$E$13/'Inputs'!$E$28</f>
        <v>0.0</v>
      </c>
      <c r="BB1039" s="35">
        <f>BB1036*'Inputs'!$E$13/'Inputs'!$E$28</f>
        <v>0.0</v>
      </c>
      <c r="BC1039" s="35">
        <f>BC1036*'Inputs'!$E$13/'Inputs'!$E$28</f>
        <v>0.0</v>
      </c>
      <c r="BD1039" s="35">
        <f>BD1036*'Inputs'!$E$13/'Inputs'!$E$28</f>
        <v>0.0</v>
      </c>
      <c r="BE1039" s="35">
        <f>BE1036*'Inputs'!$E$13/'Inputs'!$E$28</f>
        <v>0.0</v>
      </c>
      <c r="BF1039" s="35">
        <f>BF1036*'Inputs'!$E$13/'Inputs'!$E$28</f>
        <v>0.0</v>
      </c>
      <c r="BG1039" s="35">
        <f>BG1036*'Inputs'!$E$13/'Inputs'!$E$28</f>
        <v>0.0</v>
      </c>
      <c r="BH1039" s="35">
        <f>BH1036*'Inputs'!$E$13/'Inputs'!$E$28</f>
        <v>0.0</v>
      </c>
      <c r="BI1039" s="35">
        <f>BI1036*'Inputs'!$E$13/'Inputs'!$E$28</f>
        <v>0.0</v>
      </c>
      <c r="BJ1039" s="35">
        <f>BJ1036*'Inputs'!$E$13/'Inputs'!$E$28</f>
        <v>0.0</v>
      </c>
      <c r="BK1039" s="35">
        <f>BK1036*'Inputs'!$E$13/'Inputs'!$E$28</f>
        <v>0.0</v>
      </c>
      <c r="BL1039" s="35">
        <f>BL1036*'Inputs'!$E$13/'Inputs'!$E$28</f>
        <v>0.0</v>
      </c>
      <c r="BM1039" s="35">
        <f>BM1036*'Inputs'!$E$13/'Inputs'!$E$28</f>
        <v>0.0</v>
      </c>
      <c r="BN1039" s="35">
        <f>BN1036*'Inputs'!$E$13/'Inputs'!$E$28</f>
        <v>0.0</v>
      </c>
      <c r="BO1039" s="35">
        <f>BO1036*'Inputs'!$E$13/'Inputs'!$E$28</f>
        <v>0.0</v>
      </c>
    </row>
    <row r="1040" ht="28" customHeight="1">
      <c r="A1040" s="2" t="str">
        <v>SLOT52.KV</v>
      </c>
      <c r="B1040" s="6" t="str">
        <v>SLOT52 employer health contribution (KV)</v>
      </c>
      <c r="C1040" s="2" t="str">
        <v>EUR</v>
      </c>
      <c r="D1040" s="2" t="str">
        <v>SUM</v>
      </c>
      <c r="E1040" s="36">
        <f>SUM(H1040:BO1040)</f>
        <v>0.0</v>
      </c>
      <c r="F1040" s="6" t="str">
        <v>Spare row; inactive until a hire and an exit month are entered on People_Inputs</v>
      </c>
      <c r="G1040" s="2"/>
      <c r="H1040" s="35">
        <f>H1037*('Inputs'!$E$14+'Inputs'!$E$15)/'Inputs'!$E$28</f>
        <v>0.0</v>
      </c>
      <c r="I1040" s="35">
        <f>I1037*('Inputs'!$E$14+'Inputs'!$E$15)/'Inputs'!$E$28</f>
        <v>0.0</v>
      </c>
      <c r="J1040" s="35">
        <f>J1037*('Inputs'!$E$14+'Inputs'!$E$15)/'Inputs'!$E$28</f>
        <v>0.0</v>
      </c>
      <c r="K1040" s="35">
        <f>K1037*('Inputs'!$E$14+'Inputs'!$E$15)/'Inputs'!$E$28</f>
        <v>0.0</v>
      </c>
      <c r="L1040" s="35">
        <f>L1037*('Inputs'!$E$14+'Inputs'!$E$15)/'Inputs'!$E$28</f>
        <v>0.0</v>
      </c>
      <c r="M1040" s="35">
        <f>M1037*('Inputs'!$E$14+'Inputs'!$E$15)/'Inputs'!$E$28</f>
        <v>0.0</v>
      </c>
      <c r="N1040" s="35">
        <f>N1037*('Inputs'!$E$14+'Inputs'!$E$15)/'Inputs'!$E$28</f>
        <v>0.0</v>
      </c>
      <c r="O1040" s="35">
        <f>O1037*('Inputs'!$E$14+'Inputs'!$E$15)/'Inputs'!$E$28</f>
        <v>0.0</v>
      </c>
      <c r="P1040" s="35">
        <f>P1037*('Inputs'!$E$14+'Inputs'!$E$15)/'Inputs'!$E$28</f>
        <v>0.0</v>
      </c>
      <c r="Q1040" s="35">
        <f>Q1037*('Inputs'!$E$14+'Inputs'!$E$15)/'Inputs'!$E$28</f>
        <v>0.0</v>
      </c>
      <c r="R1040" s="35">
        <f>R1037*('Inputs'!$E$14+'Inputs'!$E$15)/'Inputs'!$E$28</f>
        <v>0.0</v>
      </c>
      <c r="S1040" s="35">
        <f>S1037*('Inputs'!$E$14+'Inputs'!$E$15)/'Inputs'!$E$28</f>
        <v>0.0</v>
      </c>
      <c r="T1040" s="35">
        <f>T1037*('Inputs'!$E$14+'Inputs'!$E$15)/'Inputs'!$E$28</f>
        <v>0.0</v>
      </c>
      <c r="U1040" s="35">
        <f>U1037*('Inputs'!$E$14+'Inputs'!$E$15)/'Inputs'!$E$28</f>
        <v>0.0</v>
      </c>
      <c r="V1040" s="35">
        <f>V1037*('Inputs'!$E$14+'Inputs'!$E$15)/'Inputs'!$E$28</f>
        <v>0.0</v>
      </c>
      <c r="W1040" s="35">
        <f>W1037*('Inputs'!$E$14+'Inputs'!$E$15)/'Inputs'!$E$28</f>
        <v>0.0</v>
      </c>
      <c r="X1040" s="35">
        <f>X1037*('Inputs'!$E$14+'Inputs'!$E$15)/'Inputs'!$E$28</f>
        <v>0.0</v>
      </c>
      <c r="Y1040" s="35">
        <f>Y1037*('Inputs'!$E$14+'Inputs'!$E$15)/'Inputs'!$E$28</f>
        <v>0.0</v>
      </c>
      <c r="Z1040" s="35">
        <f>Z1037*('Inputs'!$E$14+'Inputs'!$E$15)/'Inputs'!$E$28</f>
        <v>0.0</v>
      </c>
      <c r="AA1040" s="35">
        <f>AA1037*('Inputs'!$E$14+'Inputs'!$E$15)/'Inputs'!$E$28</f>
        <v>0.0</v>
      </c>
      <c r="AB1040" s="35">
        <f>AB1037*('Inputs'!$E$14+'Inputs'!$E$15)/'Inputs'!$E$28</f>
        <v>0.0</v>
      </c>
      <c r="AC1040" s="35">
        <f>AC1037*('Inputs'!$E$14+'Inputs'!$E$15)/'Inputs'!$E$28</f>
        <v>0.0</v>
      </c>
      <c r="AD1040" s="35">
        <f>AD1037*('Inputs'!$E$14+'Inputs'!$E$15)/'Inputs'!$E$28</f>
        <v>0.0</v>
      </c>
      <c r="AE1040" s="35">
        <f>AE1037*('Inputs'!$E$14+'Inputs'!$E$15)/'Inputs'!$E$28</f>
        <v>0.0</v>
      </c>
      <c r="AF1040" s="35">
        <f>AF1037*('Inputs'!$E$14+'Inputs'!$E$15)/'Inputs'!$E$28</f>
        <v>0.0</v>
      </c>
      <c r="AG1040" s="35">
        <f>AG1037*('Inputs'!$E$14+'Inputs'!$E$15)/'Inputs'!$E$28</f>
        <v>0.0</v>
      </c>
      <c r="AH1040" s="35">
        <f>AH1037*('Inputs'!$E$14+'Inputs'!$E$15)/'Inputs'!$E$28</f>
        <v>0.0</v>
      </c>
      <c r="AI1040" s="35">
        <f>AI1037*('Inputs'!$E$14+'Inputs'!$E$15)/'Inputs'!$E$28</f>
        <v>0.0</v>
      </c>
      <c r="AJ1040" s="35">
        <f>AJ1037*('Inputs'!$E$14+'Inputs'!$E$15)/'Inputs'!$E$28</f>
        <v>0.0</v>
      </c>
      <c r="AK1040" s="35">
        <f>AK1037*('Inputs'!$E$14+'Inputs'!$E$15)/'Inputs'!$E$28</f>
        <v>0.0</v>
      </c>
      <c r="AL1040" s="35">
        <f>AL1037*('Inputs'!$E$14+'Inputs'!$E$15)/'Inputs'!$E$28</f>
        <v>0.0</v>
      </c>
      <c r="AM1040" s="35">
        <f>AM1037*('Inputs'!$E$14+'Inputs'!$E$15)/'Inputs'!$E$28</f>
        <v>0.0</v>
      </c>
      <c r="AN1040" s="35">
        <f>AN1037*('Inputs'!$E$14+'Inputs'!$E$15)/'Inputs'!$E$28</f>
        <v>0.0</v>
      </c>
      <c r="AO1040" s="35">
        <f>AO1037*('Inputs'!$E$14+'Inputs'!$E$15)/'Inputs'!$E$28</f>
        <v>0.0</v>
      </c>
      <c r="AP1040" s="35">
        <f>AP1037*('Inputs'!$E$14+'Inputs'!$E$15)/'Inputs'!$E$28</f>
        <v>0.0</v>
      </c>
      <c r="AQ1040" s="35">
        <f>AQ1037*('Inputs'!$E$14+'Inputs'!$E$15)/'Inputs'!$E$28</f>
        <v>0.0</v>
      </c>
      <c r="AR1040" s="35">
        <f>AR1037*('Inputs'!$E$14+'Inputs'!$E$15)/'Inputs'!$E$28</f>
        <v>0.0</v>
      </c>
      <c r="AS1040" s="35">
        <f>AS1037*('Inputs'!$E$14+'Inputs'!$E$15)/'Inputs'!$E$28</f>
        <v>0.0</v>
      </c>
      <c r="AT1040" s="35">
        <f>AT1037*('Inputs'!$E$14+'Inputs'!$E$15)/'Inputs'!$E$28</f>
        <v>0.0</v>
      </c>
      <c r="AU1040" s="35">
        <f>AU1037*('Inputs'!$E$14+'Inputs'!$E$15)/'Inputs'!$E$28</f>
        <v>0.0</v>
      </c>
      <c r="AV1040" s="35">
        <f>AV1037*('Inputs'!$E$14+'Inputs'!$E$15)/'Inputs'!$E$28</f>
        <v>0.0</v>
      </c>
      <c r="AW1040" s="35">
        <f>AW1037*('Inputs'!$E$14+'Inputs'!$E$15)/'Inputs'!$E$28</f>
        <v>0.0</v>
      </c>
      <c r="AX1040" s="35">
        <f>AX1037*('Inputs'!$E$14+'Inputs'!$E$15)/'Inputs'!$E$28</f>
        <v>0.0</v>
      </c>
      <c r="AY1040" s="35">
        <f>AY1037*('Inputs'!$E$14+'Inputs'!$E$15)/'Inputs'!$E$28</f>
        <v>0.0</v>
      </c>
      <c r="AZ1040" s="35">
        <f>AZ1037*('Inputs'!$E$14+'Inputs'!$E$15)/'Inputs'!$E$28</f>
        <v>0.0</v>
      </c>
      <c r="BA1040" s="35">
        <f>BA1037*('Inputs'!$E$14+'Inputs'!$E$15)/'Inputs'!$E$28</f>
        <v>0.0</v>
      </c>
      <c r="BB1040" s="35">
        <f>BB1037*('Inputs'!$E$14+'Inputs'!$E$15)/'Inputs'!$E$28</f>
        <v>0.0</v>
      </c>
      <c r="BC1040" s="35">
        <f>BC1037*('Inputs'!$E$14+'Inputs'!$E$15)/'Inputs'!$E$28</f>
        <v>0.0</v>
      </c>
      <c r="BD1040" s="35">
        <f>BD1037*('Inputs'!$E$14+'Inputs'!$E$15)/'Inputs'!$E$28</f>
        <v>0.0</v>
      </c>
      <c r="BE1040" s="35">
        <f>BE1037*('Inputs'!$E$14+'Inputs'!$E$15)/'Inputs'!$E$28</f>
        <v>0.0</v>
      </c>
      <c r="BF1040" s="35">
        <f>BF1037*('Inputs'!$E$14+'Inputs'!$E$15)/'Inputs'!$E$28</f>
        <v>0.0</v>
      </c>
      <c r="BG1040" s="35">
        <f>BG1037*('Inputs'!$E$14+'Inputs'!$E$15)/'Inputs'!$E$28</f>
        <v>0.0</v>
      </c>
      <c r="BH1040" s="35">
        <f>BH1037*('Inputs'!$E$14+'Inputs'!$E$15)/'Inputs'!$E$28</f>
        <v>0.0</v>
      </c>
      <c r="BI1040" s="35">
        <f>BI1037*('Inputs'!$E$14+'Inputs'!$E$15)/'Inputs'!$E$28</f>
        <v>0.0</v>
      </c>
      <c r="BJ1040" s="35">
        <f>BJ1037*('Inputs'!$E$14+'Inputs'!$E$15)/'Inputs'!$E$28</f>
        <v>0.0</v>
      </c>
      <c r="BK1040" s="35">
        <f>BK1037*('Inputs'!$E$14+'Inputs'!$E$15)/'Inputs'!$E$28</f>
        <v>0.0</v>
      </c>
      <c r="BL1040" s="35">
        <f>BL1037*('Inputs'!$E$14+'Inputs'!$E$15)/'Inputs'!$E$28</f>
        <v>0.0</v>
      </c>
      <c r="BM1040" s="35">
        <f>BM1037*('Inputs'!$E$14+'Inputs'!$E$15)/'Inputs'!$E$28</f>
        <v>0.0</v>
      </c>
      <c r="BN1040" s="35">
        <f>BN1037*('Inputs'!$E$14+'Inputs'!$E$15)/'Inputs'!$E$28</f>
        <v>0.0</v>
      </c>
      <c r="BO1040" s="35">
        <f>BO1037*('Inputs'!$E$14+'Inputs'!$E$15)/'Inputs'!$E$28</f>
        <v>0.0</v>
      </c>
    </row>
    <row r="1041" ht="28" customHeight="1">
      <c r="A1041" s="2" t="str">
        <v>SLOT52.PV</v>
      </c>
      <c r="B1041" s="6" t="str">
        <v>SLOT52 employer care contribution (PV)</v>
      </c>
      <c r="C1041" s="2" t="str">
        <v>EUR</v>
      </c>
      <c r="D1041" s="2" t="str">
        <v>SUM</v>
      </c>
      <c r="E1041" s="36">
        <f>SUM(H1041:BO1041)</f>
        <v>0.0</v>
      </c>
      <c r="F1041" s="6" t="str">
        <v>Spare row; inactive until a hire and an exit month are entered on People_Inputs</v>
      </c>
      <c r="G1041" s="2"/>
      <c r="H1041" s="35">
        <f>H1037*'Inputs'!$E$16/'Inputs'!$E$28</f>
        <v>0.0</v>
      </c>
      <c r="I1041" s="35">
        <f>I1037*'Inputs'!$E$16/'Inputs'!$E$28</f>
        <v>0.0</v>
      </c>
      <c r="J1041" s="35">
        <f>J1037*'Inputs'!$E$16/'Inputs'!$E$28</f>
        <v>0.0</v>
      </c>
      <c r="K1041" s="35">
        <f>K1037*'Inputs'!$E$16/'Inputs'!$E$28</f>
        <v>0.0</v>
      </c>
      <c r="L1041" s="35">
        <f>L1037*'Inputs'!$E$16/'Inputs'!$E$28</f>
        <v>0.0</v>
      </c>
      <c r="M1041" s="35">
        <f>M1037*'Inputs'!$E$16/'Inputs'!$E$28</f>
        <v>0.0</v>
      </c>
      <c r="N1041" s="35">
        <f>N1037*'Inputs'!$E$16/'Inputs'!$E$28</f>
        <v>0.0</v>
      </c>
      <c r="O1041" s="35">
        <f>O1037*'Inputs'!$E$16/'Inputs'!$E$28</f>
        <v>0.0</v>
      </c>
      <c r="P1041" s="35">
        <f>P1037*'Inputs'!$E$16/'Inputs'!$E$28</f>
        <v>0.0</v>
      </c>
      <c r="Q1041" s="35">
        <f>Q1037*'Inputs'!$E$16/'Inputs'!$E$28</f>
        <v>0.0</v>
      </c>
      <c r="R1041" s="35">
        <f>R1037*'Inputs'!$E$16/'Inputs'!$E$28</f>
        <v>0.0</v>
      </c>
      <c r="S1041" s="35">
        <f>S1037*'Inputs'!$E$16/'Inputs'!$E$28</f>
        <v>0.0</v>
      </c>
      <c r="T1041" s="35">
        <f>T1037*'Inputs'!$E$16/'Inputs'!$E$28</f>
        <v>0.0</v>
      </c>
      <c r="U1041" s="35">
        <f>U1037*'Inputs'!$E$16/'Inputs'!$E$28</f>
        <v>0.0</v>
      </c>
      <c r="V1041" s="35">
        <f>V1037*'Inputs'!$E$16/'Inputs'!$E$28</f>
        <v>0.0</v>
      </c>
      <c r="W1041" s="35">
        <f>W1037*'Inputs'!$E$16/'Inputs'!$E$28</f>
        <v>0.0</v>
      </c>
      <c r="X1041" s="35">
        <f>X1037*'Inputs'!$E$16/'Inputs'!$E$28</f>
        <v>0.0</v>
      </c>
      <c r="Y1041" s="35">
        <f>Y1037*'Inputs'!$E$16/'Inputs'!$E$28</f>
        <v>0.0</v>
      </c>
      <c r="Z1041" s="35">
        <f>Z1037*'Inputs'!$E$16/'Inputs'!$E$28</f>
        <v>0.0</v>
      </c>
      <c r="AA1041" s="35">
        <f>AA1037*'Inputs'!$E$16/'Inputs'!$E$28</f>
        <v>0.0</v>
      </c>
      <c r="AB1041" s="35">
        <f>AB1037*'Inputs'!$E$16/'Inputs'!$E$28</f>
        <v>0.0</v>
      </c>
      <c r="AC1041" s="35">
        <f>AC1037*'Inputs'!$E$16/'Inputs'!$E$28</f>
        <v>0.0</v>
      </c>
      <c r="AD1041" s="35">
        <f>AD1037*'Inputs'!$E$16/'Inputs'!$E$28</f>
        <v>0.0</v>
      </c>
      <c r="AE1041" s="35">
        <f>AE1037*'Inputs'!$E$16/'Inputs'!$E$28</f>
        <v>0.0</v>
      </c>
      <c r="AF1041" s="35">
        <f>AF1037*'Inputs'!$E$16/'Inputs'!$E$28</f>
        <v>0.0</v>
      </c>
      <c r="AG1041" s="35">
        <f>AG1037*'Inputs'!$E$16/'Inputs'!$E$28</f>
        <v>0.0</v>
      </c>
      <c r="AH1041" s="35">
        <f>AH1037*'Inputs'!$E$16/'Inputs'!$E$28</f>
        <v>0.0</v>
      </c>
      <c r="AI1041" s="35">
        <f>AI1037*'Inputs'!$E$16/'Inputs'!$E$28</f>
        <v>0.0</v>
      </c>
      <c r="AJ1041" s="35">
        <f>AJ1037*'Inputs'!$E$16/'Inputs'!$E$28</f>
        <v>0.0</v>
      </c>
      <c r="AK1041" s="35">
        <f>AK1037*'Inputs'!$E$16/'Inputs'!$E$28</f>
        <v>0.0</v>
      </c>
      <c r="AL1041" s="35">
        <f>AL1037*'Inputs'!$E$16/'Inputs'!$E$28</f>
        <v>0.0</v>
      </c>
      <c r="AM1041" s="35">
        <f>AM1037*'Inputs'!$E$16/'Inputs'!$E$28</f>
        <v>0.0</v>
      </c>
      <c r="AN1041" s="35">
        <f>AN1037*'Inputs'!$E$16/'Inputs'!$E$28</f>
        <v>0.0</v>
      </c>
      <c r="AO1041" s="35">
        <f>AO1037*'Inputs'!$E$16/'Inputs'!$E$28</f>
        <v>0.0</v>
      </c>
      <c r="AP1041" s="35">
        <f>AP1037*'Inputs'!$E$16/'Inputs'!$E$28</f>
        <v>0.0</v>
      </c>
      <c r="AQ1041" s="35">
        <f>AQ1037*'Inputs'!$E$16/'Inputs'!$E$28</f>
        <v>0.0</v>
      </c>
      <c r="AR1041" s="35">
        <f>AR1037*'Inputs'!$E$16/'Inputs'!$E$28</f>
        <v>0.0</v>
      </c>
      <c r="AS1041" s="35">
        <f>AS1037*'Inputs'!$E$16/'Inputs'!$E$28</f>
        <v>0.0</v>
      </c>
      <c r="AT1041" s="35">
        <f>AT1037*'Inputs'!$E$16/'Inputs'!$E$28</f>
        <v>0.0</v>
      </c>
      <c r="AU1041" s="35">
        <f>AU1037*'Inputs'!$E$16/'Inputs'!$E$28</f>
        <v>0.0</v>
      </c>
      <c r="AV1041" s="35">
        <f>AV1037*'Inputs'!$E$16/'Inputs'!$E$28</f>
        <v>0.0</v>
      </c>
      <c r="AW1041" s="35">
        <f>AW1037*'Inputs'!$E$16/'Inputs'!$E$28</f>
        <v>0.0</v>
      </c>
      <c r="AX1041" s="35">
        <f>AX1037*'Inputs'!$E$16/'Inputs'!$E$28</f>
        <v>0.0</v>
      </c>
      <c r="AY1041" s="35">
        <f>AY1037*'Inputs'!$E$16/'Inputs'!$E$28</f>
        <v>0.0</v>
      </c>
      <c r="AZ1041" s="35">
        <f>AZ1037*'Inputs'!$E$16/'Inputs'!$E$28</f>
        <v>0.0</v>
      </c>
      <c r="BA1041" s="35">
        <f>BA1037*'Inputs'!$E$16/'Inputs'!$E$28</f>
        <v>0.0</v>
      </c>
      <c r="BB1041" s="35">
        <f>BB1037*'Inputs'!$E$16/'Inputs'!$E$28</f>
        <v>0.0</v>
      </c>
      <c r="BC1041" s="35">
        <f>BC1037*'Inputs'!$E$16/'Inputs'!$E$28</f>
        <v>0.0</v>
      </c>
      <c r="BD1041" s="35">
        <f>BD1037*'Inputs'!$E$16/'Inputs'!$E$28</f>
        <v>0.0</v>
      </c>
      <c r="BE1041" s="35">
        <f>BE1037*'Inputs'!$E$16/'Inputs'!$E$28</f>
        <v>0.0</v>
      </c>
      <c r="BF1041" s="35">
        <f>BF1037*'Inputs'!$E$16/'Inputs'!$E$28</f>
        <v>0.0</v>
      </c>
      <c r="BG1041" s="35">
        <f>BG1037*'Inputs'!$E$16/'Inputs'!$E$28</f>
        <v>0.0</v>
      </c>
      <c r="BH1041" s="35">
        <f>BH1037*'Inputs'!$E$16/'Inputs'!$E$28</f>
        <v>0.0</v>
      </c>
      <c r="BI1041" s="35">
        <f>BI1037*'Inputs'!$E$16/'Inputs'!$E$28</f>
        <v>0.0</v>
      </c>
      <c r="BJ1041" s="35">
        <f>BJ1037*'Inputs'!$E$16/'Inputs'!$E$28</f>
        <v>0.0</v>
      </c>
      <c r="BK1041" s="35">
        <f>BK1037*'Inputs'!$E$16/'Inputs'!$E$28</f>
        <v>0.0</v>
      </c>
      <c r="BL1041" s="35">
        <f>BL1037*'Inputs'!$E$16/'Inputs'!$E$28</f>
        <v>0.0</v>
      </c>
      <c r="BM1041" s="35">
        <f>BM1037*'Inputs'!$E$16/'Inputs'!$E$28</f>
        <v>0.0</v>
      </c>
      <c r="BN1041" s="35">
        <f>BN1037*'Inputs'!$E$16/'Inputs'!$E$28</f>
        <v>0.0</v>
      </c>
      <c r="BO1041" s="35">
        <f>BO1037*'Inputs'!$E$16/'Inputs'!$E$28</f>
        <v>0.0</v>
      </c>
    </row>
    <row r="1042" ht="28" customHeight="1">
      <c r="A1042" s="2" t="str">
        <v>SLOT52.U1</v>
      </c>
      <c r="B1042" s="6" t="str">
        <v>SLOT52 U1 sick-pay levy</v>
      </c>
      <c r="C1042" s="2" t="str">
        <v>EUR</v>
      </c>
      <c r="D1042" s="2" t="str">
        <v>SUM</v>
      </c>
      <c r="E1042" s="36">
        <f>SUM(H1042:BO1042)</f>
        <v>0.0</v>
      </c>
      <c r="F1042" s="6" t="str">
        <v>Spare row; inactive until a hire and an exit month are entered on People_Inputs</v>
      </c>
      <c r="G1042" s="2"/>
      <c r="H1042" s="35">
        <f>H1036*'Inputs'!$E$17*IF('Summary'!H13&lt;='Inputs'!$E$27,1,0)</f>
        <v>0.0</v>
      </c>
      <c r="I1042" s="35">
        <f>I1036*'Inputs'!$E$17*IF('Summary'!I13&lt;='Inputs'!$E$27,1,0)</f>
        <v>0.0</v>
      </c>
      <c r="J1042" s="35">
        <f>J1036*'Inputs'!$E$17*IF('Summary'!J13&lt;='Inputs'!$E$27,1,0)</f>
        <v>0.0</v>
      </c>
      <c r="K1042" s="35">
        <f>K1036*'Inputs'!$E$17*IF('Summary'!K13&lt;='Inputs'!$E$27,1,0)</f>
        <v>0.0</v>
      </c>
      <c r="L1042" s="35">
        <f>L1036*'Inputs'!$E$17*IF('Summary'!L13&lt;='Inputs'!$E$27,1,0)</f>
        <v>0.0</v>
      </c>
      <c r="M1042" s="35">
        <f>M1036*'Inputs'!$E$17*IF('Summary'!M13&lt;='Inputs'!$E$27,1,0)</f>
        <v>0.0</v>
      </c>
      <c r="N1042" s="35">
        <f>N1036*'Inputs'!$E$17*IF('Summary'!N13&lt;='Inputs'!$E$27,1,0)</f>
        <v>0.0</v>
      </c>
      <c r="O1042" s="35">
        <f>O1036*'Inputs'!$E$17*IF('Summary'!O13&lt;='Inputs'!$E$27,1,0)</f>
        <v>0.0</v>
      </c>
      <c r="P1042" s="35">
        <f>P1036*'Inputs'!$E$17*IF('Summary'!P13&lt;='Inputs'!$E$27,1,0)</f>
        <v>0.0</v>
      </c>
      <c r="Q1042" s="35">
        <f>Q1036*'Inputs'!$E$17*IF('Summary'!Q13&lt;='Inputs'!$E$27,1,0)</f>
        <v>0.0</v>
      </c>
      <c r="R1042" s="35">
        <f>R1036*'Inputs'!$E$17*IF('Summary'!R13&lt;='Inputs'!$E$27,1,0)</f>
        <v>0.0</v>
      </c>
      <c r="S1042" s="35">
        <f>S1036*'Inputs'!$E$17*IF('Summary'!S13&lt;='Inputs'!$E$27,1,0)</f>
        <v>0.0</v>
      </c>
      <c r="T1042" s="35">
        <f>T1036*'Inputs'!$E$17*IF('Summary'!T13&lt;='Inputs'!$E$27,1,0)</f>
        <v>0.0</v>
      </c>
      <c r="U1042" s="35">
        <f>U1036*'Inputs'!$E$17*IF('Summary'!U13&lt;='Inputs'!$E$27,1,0)</f>
        <v>0.0</v>
      </c>
      <c r="V1042" s="35">
        <f>V1036*'Inputs'!$E$17*IF('Summary'!V13&lt;='Inputs'!$E$27,1,0)</f>
        <v>0.0</v>
      </c>
      <c r="W1042" s="35">
        <f>W1036*'Inputs'!$E$17*IF('Summary'!W13&lt;='Inputs'!$E$27,1,0)</f>
        <v>0.0</v>
      </c>
      <c r="X1042" s="35">
        <f>X1036*'Inputs'!$E$17*IF('Summary'!X13&lt;='Inputs'!$E$27,1,0)</f>
        <v>0.0</v>
      </c>
      <c r="Y1042" s="35">
        <f>Y1036*'Inputs'!$E$17*IF('Summary'!Y13&lt;='Inputs'!$E$27,1,0)</f>
        <v>0.0</v>
      </c>
      <c r="Z1042" s="35">
        <f>Z1036*'Inputs'!$E$17*IF('Summary'!Z13&lt;='Inputs'!$E$27,1,0)</f>
        <v>0.0</v>
      </c>
      <c r="AA1042" s="35">
        <f>AA1036*'Inputs'!$E$17*IF('Summary'!AA13&lt;='Inputs'!$E$27,1,0)</f>
        <v>0.0</v>
      </c>
      <c r="AB1042" s="35">
        <f>AB1036*'Inputs'!$E$17*IF('Summary'!AB13&lt;='Inputs'!$E$27,1,0)</f>
        <v>0.0</v>
      </c>
      <c r="AC1042" s="35">
        <f>AC1036*'Inputs'!$E$17*IF('Summary'!AC13&lt;='Inputs'!$E$27,1,0)</f>
        <v>0.0</v>
      </c>
      <c r="AD1042" s="35">
        <f>AD1036*'Inputs'!$E$17*IF('Summary'!AD13&lt;='Inputs'!$E$27,1,0)</f>
        <v>0.0</v>
      </c>
      <c r="AE1042" s="35">
        <f>AE1036*'Inputs'!$E$17*IF('Summary'!AE13&lt;='Inputs'!$E$27,1,0)</f>
        <v>0.0</v>
      </c>
      <c r="AF1042" s="35">
        <f>AF1036*'Inputs'!$E$17*IF('Summary'!AF13&lt;='Inputs'!$E$27,1,0)</f>
        <v>0.0</v>
      </c>
      <c r="AG1042" s="35">
        <f>AG1036*'Inputs'!$E$17*IF('Summary'!AG13&lt;='Inputs'!$E$27,1,0)</f>
        <v>0.0</v>
      </c>
      <c r="AH1042" s="35">
        <f>AH1036*'Inputs'!$E$17*IF('Summary'!AH13&lt;='Inputs'!$E$27,1,0)</f>
        <v>0.0</v>
      </c>
      <c r="AI1042" s="35">
        <f>AI1036*'Inputs'!$E$17*IF('Summary'!AI13&lt;='Inputs'!$E$27,1,0)</f>
        <v>0.0</v>
      </c>
      <c r="AJ1042" s="35">
        <f>AJ1036*'Inputs'!$E$17*IF('Summary'!AJ13&lt;='Inputs'!$E$27,1,0)</f>
        <v>0.0</v>
      </c>
      <c r="AK1042" s="35">
        <f>AK1036*'Inputs'!$E$17*IF('Summary'!AK13&lt;='Inputs'!$E$27,1,0)</f>
        <v>0.0</v>
      </c>
      <c r="AL1042" s="35">
        <f>AL1036*'Inputs'!$E$17*IF('Summary'!AL13&lt;='Inputs'!$E$27,1,0)</f>
        <v>0.0</v>
      </c>
      <c r="AM1042" s="35">
        <f>AM1036*'Inputs'!$E$17*IF('Summary'!AM13&lt;='Inputs'!$E$27,1,0)</f>
        <v>0.0</v>
      </c>
      <c r="AN1042" s="35">
        <f>AN1036*'Inputs'!$E$17*IF('Summary'!AN13&lt;='Inputs'!$E$27,1,0)</f>
        <v>0.0</v>
      </c>
      <c r="AO1042" s="35">
        <f>AO1036*'Inputs'!$E$17*IF('Summary'!AO13&lt;='Inputs'!$E$27,1,0)</f>
        <v>0.0</v>
      </c>
      <c r="AP1042" s="35">
        <f>AP1036*'Inputs'!$E$17*IF('Summary'!AP13&lt;='Inputs'!$E$27,1,0)</f>
        <v>0.0</v>
      </c>
      <c r="AQ1042" s="35">
        <f>AQ1036*'Inputs'!$E$17*IF('Summary'!AQ13&lt;='Inputs'!$E$27,1,0)</f>
        <v>0.0</v>
      </c>
      <c r="AR1042" s="35">
        <f>AR1036*'Inputs'!$E$17*IF('Summary'!AR13&lt;='Inputs'!$E$27,1,0)</f>
        <v>0.0</v>
      </c>
      <c r="AS1042" s="35">
        <f>AS1036*'Inputs'!$E$17*IF('Summary'!AS13&lt;='Inputs'!$E$27,1,0)</f>
        <v>0.0</v>
      </c>
      <c r="AT1042" s="35">
        <f>AT1036*'Inputs'!$E$17*IF('Summary'!AT13&lt;='Inputs'!$E$27,1,0)</f>
        <v>0.0</v>
      </c>
      <c r="AU1042" s="35">
        <f>AU1036*'Inputs'!$E$17*IF('Summary'!AU13&lt;='Inputs'!$E$27,1,0)</f>
        <v>0.0</v>
      </c>
      <c r="AV1042" s="35">
        <f>AV1036*'Inputs'!$E$17*IF('Summary'!AV13&lt;='Inputs'!$E$27,1,0)</f>
        <v>0.0</v>
      </c>
      <c r="AW1042" s="35">
        <f>AW1036*'Inputs'!$E$17*IF('Summary'!AW13&lt;='Inputs'!$E$27,1,0)</f>
        <v>0.0</v>
      </c>
      <c r="AX1042" s="35">
        <f>AX1036*'Inputs'!$E$17*IF('Summary'!AX13&lt;='Inputs'!$E$27,1,0)</f>
        <v>0.0</v>
      </c>
      <c r="AY1042" s="35">
        <f>AY1036*'Inputs'!$E$17*IF('Summary'!AY13&lt;='Inputs'!$E$27,1,0)</f>
        <v>0.0</v>
      </c>
      <c r="AZ1042" s="35">
        <f>AZ1036*'Inputs'!$E$17*IF('Summary'!AZ13&lt;='Inputs'!$E$27,1,0)</f>
        <v>0.0</v>
      </c>
      <c r="BA1042" s="35">
        <f>BA1036*'Inputs'!$E$17*IF('Summary'!BA13&lt;='Inputs'!$E$27,1,0)</f>
        <v>0.0</v>
      </c>
      <c r="BB1042" s="35">
        <f>BB1036*'Inputs'!$E$17*IF('Summary'!BB13&lt;='Inputs'!$E$27,1,0)</f>
        <v>0.0</v>
      </c>
      <c r="BC1042" s="35">
        <f>BC1036*'Inputs'!$E$17*IF('Summary'!BC13&lt;='Inputs'!$E$27,1,0)</f>
        <v>0.0</v>
      </c>
      <c r="BD1042" s="35">
        <f>BD1036*'Inputs'!$E$17*IF('Summary'!BD13&lt;='Inputs'!$E$27,1,0)</f>
        <v>0.0</v>
      </c>
      <c r="BE1042" s="35">
        <f>BE1036*'Inputs'!$E$17*IF('Summary'!BE13&lt;='Inputs'!$E$27,1,0)</f>
        <v>0.0</v>
      </c>
      <c r="BF1042" s="35">
        <f>BF1036*'Inputs'!$E$17*IF('Summary'!BF13&lt;='Inputs'!$E$27,1,0)</f>
        <v>0.0</v>
      </c>
      <c r="BG1042" s="35">
        <f>BG1036*'Inputs'!$E$17*IF('Summary'!BG13&lt;='Inputs'!$E$27,1,0)</f>
        <v>0.0</v>
      </c>
      <c r="BH1042" s="35">
        <f>BH1036*'Inputs'!$E$17*IF('Summary'!BH13&lt;='Inputs'!$E$27,1,0)</f>
        <v>0.0</v>
      </c>
      <c r="BI1042" s="35">
        <f>BI1036*'Inputs'!$E$17*IF('Summary'!BI13&lt;='Inputs'!$E$27,1,0)</f>
        <v>0.0</v>
      </c>
      <c r="BJ1042" s="35">
        <f>BJ1036*'Inputs'!$E$17*IF('Summary'!BJ13&lt;='Inputs'!$E$27,1,0)</f>
        <v>0.0</v>
      </c>
      <c r="BK1042" s="35">
        <f>BK1036*'Inputs'!$E$17*IF('Summary'!BK13&lt;='Inputs'!$E$27,1,0)</f>
        <v>0.0</v>
      </c>
      <c r="BL1042" s="35">
        <f>BL1036*'Inputs'!$E$17*IF('Summary'!BL13&lt;='Inputs'!$E$27,1,0)</f>
        <v>0.0</v>
      </c>
      <c r="BM1042" s="35">
        <f>BM1036*'Inputs'!$E$17*IF('Summary'!BM13&lt;='Inputs'!$E$27,1,0)</f>
        <v>0.0</v>
      </c>
      <c r="BN1042" s="35">
        <f>BN1036*'Inputs'!$E$17*IF('Summary'!BN13&lt;='Inputs'!$E$27,1,0)</f>
        <v>0.0</v>
      </c>
      <c r="BO1042" s="35">
        <f>BO1036*'Inputs'!$E$17*IF('Summary'!BO13&lt;='Inputs'!$E$27,1,0)</f>
        <v>0.0</v>
      </c>
    </row>
    <row r="1043" ht="28" customHeight="1">
      <c r="A1043" s="2" t="str">
        <v>SLOT52.U2</v>
      </c>
      <c r="B1043" s="6" t="str">
        <v>SLOT52 U2 maternity levy</v>
      </c>
      <c r="C1043" s="2" t="str">
        <v>EUR</v>
      </c>
      <c r="D1043" s="2" t="str">
        <v>SUM</v>
      </c>
      <c r="E1043" s="36">
        <f>SUM(H1043:BO1043)</f>
        <v>0.0</v>
      </c>
      <c r="F1043" s="6" t="str">
        <v>Spare row; inactive until a hire and an exit month are entered on People_Inputs</v>
      </c>
      <c r="G1043" s="2"/>
      <c r="H1043" s="35">
        <f>H1036*'Inputs'!$E$18</f>
        <v>0.0</v>
      </c>
      <c r="I1043" s="35">
        <f>I1036*'Inputs'!$E$18</f>
        <v>0.0</v>
      </c>
      <c r="J1043" s="35">
        <f>J1036*'Inputs'!$E$18</f>
        <v>0.0</v>
      </c>
      <c r="K1043" s="35">
        <f>K1036*'Inputs'!$E$18</f>
        <v>0.0</v>
      </c>
      <c r="L1043" s="35">
        <f>L1036*'Inputs'!$E$18</f>
        <v>0.0</v>
      </c>
      <c r="M1043" s="35">
        <f>M1036*'Inputs'!$E$18</f>
        <v>0.0</v>
      </c>
      <c r="N1043" s="35">
        <f>N1036*'Inputs'!$E$18</f>
        <v>0.0</v>
      </c>
      <c r="O1043" s="35">
        <f>O1036*'Inputs'!$E$18</f>
        <v>0.0</v>
      </c>
      <c r="P1043" s="35">
        <f>P1036*'Inputs'!$E$18</f>
        <v>0.0</v>
      </c>
      <c r="Q1043" s="35">
        <f>Q1036*'Inputs'!$E$18</f>
        <v>0.0</v>
      </c>
      <c r="R1043" s="35">
        <f>R1036*'Inputs'!$E$18</f>
        <v>0.0</v>
      </c>
      <c r="S1043" s="35">
        <f>S1036*'Inputs'!$E$18</f>
        <v>0.0</v>
      </c>
      <c r="T1043" s="35">
        <f>T1036*'Inputs'!$E$18</f>
        <v>0.0</v>
      </c>
      <c r="U1043" s="35">
        <f>U1036*'Inputs'!$E$18</f>
        <v>0.0</v>
      </c>
      <c r="V1043" s="35">
        <f>V1036*'Inputs'!$E$18</f>
        <v>0.0</v>
      </c>
      <c r="W1043" s="35">
        <f>W1036*'Inputs'!$E$18</f>
        <v>0.0</v>
      </c>
      <c r="X1043" s="35">
        <f>X1036*'Inputs'!$E$18</f>
        <v>0.0</v>
      </c>
      <c r="Y1043" s="35">
        <f>Y1036*'Inputs'!$E$18</f>
        <v>0.0</v>
      </c>
      <c r="Z1043" s="35">
        <f>Z1036*'Inputs'!$E$18</f>
        <v>0.0</v>
      </c>
      <c r="AA1043" s="35">
        <f>AA1036*'Inputs'!$E$18</f>
        <v>0.0</v>
      </c>
      <c r="AB1043" s="35">
        <f>AB1036*'Inputs'!$E$18</f>
        <v>0.0</v>
      </c>
      <c r="AC1043" s="35">
        <f>AC1036*'Inputs'!$E$18</f>
        <v>0.0</v>
      </c>
      <c r="AD1043" s="35">
        <f>AD1036*'Inputs'!$E$18</f>
        <v>0.0</v>
      </c>
      <c r="AE1043" s="35">
        <f>AE1036*'Inputs'!$E$18</f>
        <v>0.0</v>
      </c>
      <c r="AF1043" s="35">
        <f>AF1036*'Inputs'!$E$18</f>
        <v>0.0</v>
      </c>
      <c r="AG1043" s="35">
        <f>AG1036*'Inputs'!$E$18</f>
        <v>0.0</v>
      </c>
      <c r="AH1043" s="35">
        <f>AH1036*'Inputs'!$E$18</f>
        <v>0.0</v>
      </c>
      <c r="AI1043" s="35">
        <f>AI1036*'Inputs'!$E$18</f>
        <v>0.0</v>
      </c>
      <c r="AJ1043" s="35">
        <f>AJ1036*'Inputs'!$E$18</f>
        <v>0.0</v>
      </c>
      <c r="AK1043" s="35">
        <f>AK1036*'Inputs'!$E$18</f>
        <v>0.0</v>
      </c>
      <c r="AL1043" s="35">
        <f>AL1036*'Inputs'!$E$18</f>
        <v>0.0</v>
      </c>
      <c r="AM1043" s="35">
        <f>AM1036*'Inputs'!$E$18</f>
        <v>0.0</v>
      </c>
      <c r="AN1043" s="35">
        <f>AN1036*'Inputs'!$E$18</f>
        <v>0.0</v>
      </c>
      <c r="AO1043" s="35">
        <f>AO1036*'Inputs'!$E$18</f>
        <v>0.0</v>
      </c>
      <c r="AP1043" s="35">
        <f>AP1036*'Inputs'!$E$18</f>
        <v>0.0</v>
      </c>
      <c r="AQ1043" s="35">
        <f>AQ1036*'Inputs'!$E$18</f>
        <v>0.0</v>
      </c>
      <c r="AR1043" s="35">
        <f>AR1036*'Inputs'!$E$18</f>
        <v>0.0</v>
      </c>
      <c r="AS1043" s="35">
        <f>AS1036*'Inputs'!$E$18</f>
        <v>0.0</v>
      </c>
      <c r="AT1043" s="35">
        <f>AT1036*'Inputs'!$E$18</f>
        <v>0.0</v>
      </c>
      <c r="AU1043" s="35">
        <f>AU1036*'Inputs'!$E$18</f>
        <v>0.0</v>
      </c>
      <c r="AV1043" s="35">
        <f>AV1036*'Inputs'!$E$18</f>
        <v>0.0</v>
      </c>
      <c r="AW1043" s="35">
        <f>AW1036*'Inputs'!$E$18</f>
        <v>0.0</v>
      </c>
      <c r="AX1043" s="35">
        <f>AX1036*'Inputs'!$E$18</f>
        <v>0.0</v>
      </c>
      <c r="AY1043" s="35">
        <f>AY1036*'Inputs'!$E$18</f>
        <v>0.0</v>
      </c>
      <c r="AZ1043" s="35">
        <f>AZ1036*'Inputs'!$E$18</f>
        <v>0.0</v>
      </c>
      <c r="BA1043" s="35">
        <f>BA1036*'Inputs'!$E$18</f>
        <v>0.0</v>
      </c>
      <c r="BB1043" s="35">
        <f>BB1036*'Inputs'!$E$18</f>
        <v>0.0</v>
      </c>
      <c r="BC1043" s="35">
        <f>BC1036*'Inputs'!$E$18</f>
        <v>0.0</v>
      </c>
      <c r="BD1043" s="35">
        <f>BD1036*'Inputs'!$E$18</f>
        <v>0.0</v>
      </c>
      <c r="BE1043" s="35">
        <f>BE1036*'Inputs'!$E$18</f>
        <v>0.0</v>
      </c>
      <c r="BF1043" s="35">
        <f>BF1036*'Inputs'!$E$18</f>
        <v>0.0</v>
      </c>
      <c r="BG1043" s="35">
        <f>BG1036*'Inputs'!$E$18</f>
        <v>0.0</v>
      </c>
      <c r="BH1043" s="35">
        <f>BH1036*'Inputs'!$E$18</f>
        <v>0.0</v>
      </c>
      <c r="BI1043" s="35">
        <f>BI1036*'Inputs'!$E$18</f>
        <v>0.0</v>
      </c>
      <c r="BJ1043" s="35">
        <f>BJ1036*'Inputs'!$E$18</f>
        <v>0.0</v>
      </c>
      <c r="BK1043" s="35">
        <f>BK1036*'Inputs'!$E$18</f>
        <v>0.0</v>
      </c>
      <c r="BL1043" s="35">
        <f>BL1036*'Inputs'!$E$18</f>
        <v>0.0</v>
      </c>
      <c r="BM1043" s="35">
        <f>BM1036*'Inputs'!$E$18</f>
        <v>0.0</v>
      </c>
      <c r="BN1043" s="35">
        <f>BN1036*'Inputs'!$E$18</f>
        <v>0.0</v>
      </c>
      <c r="BO1043" s="35">
        <f>BO1036*'Inputs'!$E$18</f>
        <v>0.0</v>
      </c>
    </row>
    <row r="1044" ht="28" customHeight="1">
      <c r="A1044" s="2" t="str">
        <v>SLOT52.INSOLV</v>
      </c>
      <c r="B1044" s="6" t="str">
        <v>SLOT52 insolvency levy</v>
      </c>
      <c r="C1044" s="2" t="str">
        <v>EUR</v>
      </c>
      <c r="D1044" s="2" t="str">
        <v>SUM</v>
      </c>
      <c r="E1044" s="36">
        <f>SUM(H1044:BO1044)</f>
        <v>0.0</v>
      </c>
      <c r="F1044" s="6" t="str">
        <v>Spare row; inactive until a hire and an exit month are entered on People_Inputs</v>
      </c>
      <c r="G1044" s="2"/>
      <c r="H1044" s="35">
        <f>H1036*'Inputs'!$E$19</f>
        <v>0.0</v>
      </c>
      <c r="I1044" s="35">
        <f>I1036*'Inputs'!$E$19</f>
        <v>0.0</v>
      </c>
      <c r="J1044" s="35">
        <f>J1036*'Inputs'!$E$19</f>
        <v>0.0</v>
      </c>
      <c r="K1044" s="35">
        <f>K1036*'Inputs'!$E$19</f>
        <v>0.0</v>
      </c>
      <c r="L1044" s="35">
        <f>L1036*'Inputs'!$E$19</f>
        <v>0.0</v>
      </c>
      <c r="M1044" s="35">
        <f>M1036*'Inputs'!$E$19</f>
        <v>0.0</v>
      </c>
      <c r="N1044" s="35">
        <f>N1036*'Inputs'!$E$19</f>
        <v>0.0</v>
      </c>
      <c r="O1044" s="35">
        <f>O1036*'Inputs'!$E$19</f>
        <v>0.0</v>
      </c>
      <c r="P1044" s="35">
        <f>P1036*'Inputs'!$E$19</f>
        <v>0.0</v>
      </c>
      <c r="Q1044" s="35">
        <f>Q1036*'Inputs'!$E$19</f>
        <v>0.0</v>
      </c>
      <c r="R1044" s="35">
        <f>R1036*'Inputs'!$E$19</f>
        <v>0.0</v>
      </c>
      <c r="S1044" s="35">
        <f>S1036*'Inputs'!$E$19</f>
        <v>0.0</v>
      </c>
      <c r="T1044" s="35">
        <f>T1036*'Inputs'!$E$19</f>
        <v>0.0</v>
      </c>
      <c r="U1044" s="35">
        <f>U1036*'Inputs'!$E$19</f>
        <v>0.0</v>
      </c>
      <c r="V1044" s="35">
        <f>V1036*'Inputs'!$E$19</f>
        <v>0.0</v>
      </c>
      <c r="W1044" s="35">
        <f>W1036*'Inputs'!$E$19</f>
        <v>0.0</v>
      </c>
      <c r="X1044" s="35">
        <f>X1036*'Inputs'!$E$19</f>
        <v>0.0</v>
      </c>
      <c r="Y1044" s="35">
        <f>Y1036*'Inputs'!$E$19</f>
        <v>0.0</v>
      </c>
      <c r="Z1044" s="35">
        <f>Z1036*'Inputs'!$E$19</f>
        <v>0.0</v>
      </c>
      <c r="AA1044" s="35">
        <f>AA1036*'Inputs'!$E$19</f>
        <v>0.0</v>
      </c>
      <c r="AB1044" s="35">
        <f>AB1036*'Inputs'!$E$19</f>
        <v>0.0</v>
      </c>
      <c r="AC1044" s="35">
        <f>AC1036*'Inputs'!$E$19</f>
        <v>0.0</v>
      </c>
      <c r="AD1044" s="35">
        <f>AD1036*'Inputs'!$E$19</f>
        <v>0.0</v>
      </c>
      <c r="AE1044" s="35">
        <f>AE1036*'Inputs'!$E$19</f>
        <v>0.0</v>
      </c>
      <c r="AF1044" s="35">
        <f>AF1036*'Inputs'!$E$19</f>
        <v>0.0</v>
      </c>
      <c r="AG1044" s="35">
        <f>AG1036*'Inputs'!$E$19</f>
        <v>0.0</v>
      </c>
      <c r="AH1044" s="35">
        <f>AH1036*'Inputs'!$E$19</f>
        <v>0.0</v>
      </c>
      <c r="AI1044" s="35">
        <f>AI1036*'Inputs'!$E$19</f>
        <v>0.0</v>
      </c>
      <c r="AJ1044" s="35">
        <f>AJ1036*'Inputs'!$E$19</f>
        <v>0.0</v>
      </c>
      <c r="AK1044" s="35">
        <f>AK1036*'Inputs'!$E$19</f>
        <v>0.0</v>
      </c>
      <c r="AL1044" s="35">
        <f>AL1036*'Inputs'!$E$19</f>
        <v>0.0</v>
      </c>
      <c r="AM1044" s="35">
        <f>AM1036*'Inputs'!$E$19</f>
        <v>0.0</v>
      </c>
      <c r="AN1044" s="35">
        <f>AN1036*'Inputs'!$E$19</f>
        <v>0.0</v>
      </c>
      <c r="AO1044" s="35">
        <f>AO1036*'Inputs'!$E$19</f>
        <v>0.0</v>
      </c>
      <c r="AP1044" s="35">
        <f>AP1036*'Inputs'!$E$19</f>
        <v>0.0</v>
      </c>
      <c r="AQ1044" s="35">
        <f>AQ1036*'Inputs'!$E$19</f>
        <v>0.0</v>
      </c>
      <c r="AR1044" s="35">
        <f>AR1036*'Inputs'!$E$19</f>
        <v>0.0</v>
      </c>
      <c r="AS1044" s="35">
        <f>AS1036*'Inputs'!$E$19</f>
        <v>0.0</v>
      </c>
      <c r="AT1044" s="35">
        <f>AT1036*'Inputs'!$E$19</f>
        <v>0.0</v>
      </c>
      <c r="AU1044" s="35">
        <f>AU1036*'Inputs'!$E$19</f>
        <v>0.0</v>
      </c>
      <c r="AV1044" s="35">
        <f>AV1036*'Inputs'!$E$19</f>
        <v>0.0</v>
      </c>
      <c r="AW1044" s="35">
        <f>AW1036*'Inputs'!$E$19</f>
        <v>0.0</v>
      </c>
      <c r="AX1044" s="35">
        <f>AX1036*'Inputs'!$E$19</f>
        <v>0.0</v>
      </c>
      <c r="AY1044" s="35">
        <f>AY1036*'Inputs'!$E$19</f>
        <v>0.0</v>
      </c>
      <c r="AZ1044" s="35">
        <f>AZ1036*'Inputs'!$E$19</f>
        <v>0.0</v>
      </c>
      <c r="BA1044" s="35">
        <f>BA1036*'Inputs'!$E$19</f>
        <v>0.0</v>
      </c>
      <c r="BB1044" s="35">
        <f>BB1036*'Inputs'!$E$19</f>
        <v>0.0</v>
      </c>
      <c r="BC1044" s="35">
        <f>BC1036*'Inputs'!$E$19</f>
        <v>0.0</v>
      </c>
      <c r="BD1044" s="35">
        <f>BD1036*'Inputs'!$E$19</f>
        <v>0.0</v>
      </c>
      <c r="BE1044" s="35">
        <f>BE1036*'Inputs'!$E$19</f>
        <v>0.0</v>
      </c>
      <c r="BF1044" s="35">
        <f>BF1036*'Inputs'!$E$19</f>
        <v>0.0</v>
      </c>
      <c r="BG1044" s="35">
        <f>BG1036*'Inputs'!$E$19</f>
        <v>0.0</v>
      </c>
      <c r="BH1044" s="35">
        <f>BH1036*'Inputs'!$E$19</f>
        <v>0.0</v>
      </c>
      <c r="BI1044" s="35">
        <f>BI1036*'Inputs'!$E$19</f>
        <v>0.0</v>
      </c>
      <c r="BJ1044" s="35">
        <f>BJ1036*'Inputs'!$E$19</f>
        <v>0.0</v>
      </c>
      <c r="BK1044" s="35">
        <f>BK1036*'Inputs'!$E$19</f>
        <v>0.0</v>
      </c>
      <c r="BL1044" s="35">
        <f>BL1036*'Inputs'!$E$19</f>
        <v>0.0</v>
      </c>
      <c r="BM1044" s="35">
        <f>BM1036*'Inputs'!$E$19</f>
        <v>0.0</v>
      </c>
      <c r="BN1044" s="35">
        <f>BN1036*'Inputs'!$E$19</f>
        <v>0.0</v>
      </c>
      <c r="BO1044" s="35">
        <f>BO1036*'Inputs'!$E$19</f>
        <v>0.0</v>
      </c>
    </row>
    <row r="1045" ht="28" customHeight="1">
      <c r="A1045" s="2" t="str">
        <v>SLOT52.BG</v>
      </c>
      <c r="B1045" s="6" t="str">
        <v>SLOT52 accident insurance (BG)</v>
      </c>
      <c r="C1045" s="2" t="str">
        <v>EUR</v>
      </c>
      <c r="D1045" s="2" t="str">
        <v>SUM</v>
      </c>
      <c r="E1045" s="36">
        <f>SUM(H1045:BO1045)</f>
        <v>0.0</v>
      </c>
      <c r="F1045" s="6" t="str">
        <v>Spare row; inactive until a hire and an exit month are entered on People_Inputs</v>
      </c>
      <c r="G1045" s="2"/>
      <c r="H1045" s="35">
        <f>H1035*H1033*'Inputs'!$E$20</f>
        <v>0.0</v>
      </c>
      <c r="I1045" s="35">
        <f>I1035*I1033*'Inputs'!$E$20</f>
        <v>0.0</v>
      </c>
      <c r="J1045" s="35">
        <f>J1035*J1033*'Inputs'!$E$20</f>
        <v>0.0</v>
      </c>
      <c r="K1045" s="35">
        <f>K1035*K1033*'Inputs'!$E$20</f>
        <v>0.0</v>
      </c>
      <c r="L1045" s="35">
        <f>L1035*L1033*'Inputs'!$E$20</f>
        <v>0.0</v>
      </c>
      <c r="M1045" s="35">
        <f>M1035*M1033*'Inputs'!$E$20</f>
        <v>0.0</v>
      </c>
      <c r="N1045" s="35">
        <f>N1035*N1033*'Inputs'!$E$20</f>
        <v>0.0</v>
      </c>
      <c r="O1045" s="35">
        <f>O1035*O1033*'Inputs'!$E$20</f>
        <v>0.0</v>
      </c>
      <c r="P1045" s="35">
        <f>P1035*P1033*'Inputs'!$E$20</f>
        <v>0.0</v>
      </c>
      <c r="Q1045" s="35">
        <f>Q1035*Q1033*'Inputs'!$E$20</f>
        <v>0.0</v>
      </c>
      <c r="R1045" s="35">
        <f>R1035*R1033*'Inputs'!$E$20</f>
        <v>0.0</v>
      </c>
      <c r="S1045" s="35">
        <f>S1035*S1033*'Inputs'!$E$20</f>
        <v>0.0</v>
      </c>
      <c r="T1045" s="35">
        <f>T1035*T1033*'Inputs'!$E$20</f>
        <v>0.0</v>
      </c>
      <c r="U1045" s="35">
        <f>U1035*U1033*'Inputs'!$E$20</f>
        <v>0.0</v>
      </c>
      <c r="V1045" s="35">
        <f>V1035*V1033*'Inputs'!$E$20</f>
        <v>0.0</v>
      </c>
      <c r="W1045" s="35">
        <f>W1035*W1033*'Inputs'!$E$20</f>
        <v>0.0</v>
      </c>
      <c r="X1045" s="35">
        <f>X1035*X1033*'Inputs'!$E$20</f>
        <v>0.0</v>
      </c>
      <c r="Y1045" s="35">
        <f>Y1035*Y1033*'Inputs'!$E$20</f>
        <v>0.0</v>
      </c>
      <c r="Z1045" s="35">
        <f>Z1035*Z1033*'Inputs'!$E$20</f>
        <v>0.0</v>
      </c>
      <c r="AA1045" s="35">
        <f>AA1035*AA1033*'Inputs'!$E$20</f>
        <v>0.0</v>
      </c>
      <c r="AB1045" s="35">
        <f>AB1035*AB1033*'Inputs'!$E$20</f>
        <v>0.0</v>
      </c>
      <c r="AC1045" s="35">
        <f>AC1035*AC1033*'Inputs'!$E$20</f>
        <v>0.0</v>
      </c>
      <c r="AD1045" s="35">
        <f>AD1035*AD1033*'Inputs'!$E$20</f>
        <v>0.0</v>
      </c>
      <c r="AE1045" s="35">
        <f>AE1035*AE1033*'Inputs'!$E$20</f>
        <v>0.0</v>
      </c>
      <c r="AF1045" s="35">
        <f>AF1035*AF1033*'Inputs'!$E$20</f>
        <v>0.0</v>
      </c>
      <c r="AG1045" s="35">
        <f>AG1035*AG1033*'Inputs'!$E$20</f>
        <v>0.0</v>
      </c>
      <c r="AH1045" s="35">
        <f>AH1035*AH1033*'Inputs'!$E$20</f>
        <v>0.0</v>
      </c>
      <c r="AI1045" s="35">
        <f>AI1035*AI1033*'Inputs'!$E$20</f>
        <v>0.0</v>
      </c>
      <c r="AJ1045" s="35">
        <f>AJ1035*AJ1033*'Inputs'!$E$20</f>
        <v>0.0</v>
      </c>
      <c r="AK1045" s="35">
        <f>AK1035*AK1033*'Inputs'!$E$20</f>
        <v>0.0</v>
      </c>
      <c r="AL1045" s="35">
        <f>AL1035*AL1033*'Inputs'!$E$20</f>
        <v>0.0</v>
      </c>
      <c r="AM1045" s="35">
        <f>AM1035*AM1033*'Inputs'!$E$20</f>
        <v>0.0</v>
      </c>
      <c r="AN1045" s="35">
        <f>AN1035*AN1033*'Inputs'!$E$20</f>
        <v>0.0</v>
      </c>
      <c r="AO1045" s="35">
        <f>AO1035*AO1033*'Inputs'!$E$20</f>
        <v>0.0</v>
      </c>
      <c r="AP1045" s="35">
        <f>AP1035*AP1033*'Inputs'!$E$20</f>
        <v>0.0</v>
      </c>
      <c r="AQ1045" s="35">
        <f>AQ1035*AQ1033*'Inputs'!$E$20</f>
        <v>0.0</v>
      </c>
      <c r="AR1045" s="35">
        <f>AR1035*AR1033*'Inputs'!$E$20</f>
        <v>0.0</v>
      </c>
      <c r="AS1045" s="35">
        <f>AS1035*AS1033*'Inputs'!$E$20</f>
        <v>0.0</v>
      </c>
      <c r="AT1045" s="35">
        <f>AT1035*AT1033*'Inputs'!$E$20</f>
        <v>0.0</v>
      </c>
      <c r="AU1045" s="35">
        <f>AU1035*AU1033*'Inputs'!$E$20</f>
        <v>0.0</v>
      </c>
      <c r="AV1045" s="35">
        <f>AV1035*AV1033*'Inputs'!$E$20</f>
        <v>0.0</v>
      </c>
      <c r="AW1045" s="35">
        <f>AW1035*AW1033*'Inputs'!$E$20</f>
        <v>0.0</v>
      </c>
      <c r="AX1045" s="35">
        <f>AX1035*AX1033*'Inputs'!$E$20</f>
        <v>0.0</v>
      </c>
      <c r="AY1045" s="35">
        <f>AY1035*AY1033*'Inputs'!$E$20</f>
        <v>0.0</v>
      </c>
      <c r="AZ1045" s="35">
        <f>AZ1035*AZ1033*'Inputs'!$E$20</f>
        <v>0.0</v>
      </c>
      <c r="BA1045" s="35">
        <f>BA1035*BA1033*'Inputs'!$E$20</f>
        <v>0.0</v>
      </c>
      <c r="BB1045" s="35">
        <f>BB1035*BB1033*'Inputs'!$E$20</f>
        <v>0.0</v>
      </c>
      <c r="BC1045" s="35">
        <f>BC1035*BC1033*'Inputs'!$E$20</f>
        <v>0.0</v>
      </c>
      <c r="BD1045" s="35">
        <f>BD1035*BD1033*'Inputs'!$E$20</f>
        <v>0.0</v>
      </c>
      <c r="BE1045" s="35">
        <f>BE1035*BE1033*'Inputs'!$E$20</f>
        <v>0.0</v>
      </c>
      <c r="BF1045" s="35">
        <f>BF1035*BF1033*'Inputs'!$E$20</f>
        <v>0.0</v>
      </c>
      <c r="BG1045" s="35">
        <f>BG1035*BG1033*'Inputs'!$E$20</f>
        <v>0.0</v>
      </c>
      <c r="BH1045" s="35">
        <f>BH1035*BH1033*'Inputs'!$E$20</f>
        <v>0.0</v>
      </c>
      <c r="BI1045" s="35">
        <f>BI1035*BI1033*'Inputs'!$E$20</f>
        <v>0.0</v>
      </c>
      <c r="BJ1045" s="35">
        <f>BJ1035*BJ1033*'Inputs'!$E$20</f>
        <v>0.0</v>
      </c>
      <c r="BK1045" s="35">
        <f>BK1035*BK1033*'Inputs'!$E$20</f>
        <v>0.0</v>
      </c>
      <c r="BL1045" s="35">
        <f>BL1035*BL1033*'Inputs'!$E$20</f>
        <v>0.0</v>
      </c>
      <c r="BM1045" s="35">
        <f>BM1035*BM1033*'Inputs'!$E$20</f>
        <v>0.0</v>
      </c>
      <c r="BN1045" s="35">
        <f>BN1035*BN1033*'Inputs'!$E$20</f>
        <v>0.0</v>
      </c>
      <c r="BO1045" s="35">
        <f>BO1035*BO1033*'Inputs'!$E$20</f>
        <v>0.0</v>
      </c>
    </row>
    <row r="1046" ht="28" customHeight="1">
      <c r="A1046" s="2" t="str">
        <v>SLOT52.TOTAL</v>
      </c>
      <c r="B1046" s="6" t="str">
        <v>SLOT52 payroll cost (salary plus employer contributions)</v>
      </c>
      <c r="C1046" s="2" t="str">
        <v>EUR</v>
      </c>
      <c r="D1046" s="2" t="str">
        <v>SUM</v>
      </c>
      <c r="E1046" s="36">
        <f>SUM(H1046:BO1046)</f>
        <v>0.0</v>
      </c>
      <c r="F1046" s="6" t="str">
        <v>Spare row; inactive until a hire and an exit month are entered on People_Inputs</v>
      </c>
      <c r="G1046" s="2"/>
      <c r="H1046" s="36">
        <f>SUM(H1035,H1038,H1039,H1040,H1041,H1042,H1043,H1044,H1045)</f>
        <v>0.0</v>
      </c>
      <c r="I1046" s="36">
        <f>SUM(I1035,I1038,I1039,I1040,I1041,I1042,I1043,I1044,I1045)</f>
        <v>0.0</v>
      </c>
      <c r="J1046" s="36">
        <f>SUM(J1035,J1038,J1039,J1040,J1041,J1042,J1043,J1044,J1045)</f>
        <v>0.0</v>
      </c>
      <c r="K1046" s="36">
        <f>SUM(K1035,K1038,K1039,K1040,K1041,K1042,K1043,K1044,K1045)</f>
        <v>0.0</v>
      </c>
      <c r="L1046" s="36">
        <f>SUM(L1035,L1038,L1039,L1040,L1041,L1042,L1043,L1044,L1045)</f>
        <v>0.0</v>
      </c>
      <c r="M1046" s="36">
        <f>SUM(M1035,M1038,M1039,M1040,M1041,M1042,M1043,M1044,M1045)</f>
        <v>0.0</v>
      </c>
      <c r="N1046" s="36">
        <f>SUM(N1035,N1038,N1039,N1040,N1041,N1042,N1043,N1044,N1045)</f>
        <v>0.0</v>
      </c>
      <c r="O1046" s="36">
        <f>SUM(O1035,O1038,O1039,O1040,O1041,O1042,O1043,O1044,O1045)</f>
        <v>0.0</v>
      </c>
      <c r="P1046" s="36">
        <f>SUM(P1035,P1038,P1039,P1040,P1041,P1042,P1043,P1044,P1045)</f>
        <v>0.0</v>
      </c>
      <c r="Q1046" s="36">
        <f>SUM(Q1035,Q1038,Q1039,Q1040,Q1041,Q1042,Q1043,Q1044,Q1045)</f>
        <v>0.0</v>
      </c>
      <c r="R1046" s="36">
        <f>SUM(R1035,R1038,R1039,R1040,R1041,R1042,R1043,R1044,R1045)</f>
        <v>0.0</v>
      </c>
      <c r="S1046" s="36">
        <f>SUM(S1035,S1038,S1039,S1040,S1041,S1042,S1043,S1044,S1045)</f>
        <v>0.0</v>
      </c>
      <c r="T1046" s="36">
        <f>SUM(T1035,T1038,T1039,T1040,T1041,T1042,T1043,T1044,T1045)</f>
        <v>0.0</v>
      </c>
      <c r="U1046" s="36">
        <f>SUM(U1035,U1038,U1039,U1040,U1041,U1042,U1043,U1044,U1045)</f>
        <v>0.0</v>
      </c>
      <c r="V1046" s="36">
        <f>SUM(V1035,V1038,V1039,V1040,V1041,V1042,V1043,V1044,V1045)</f>
        <v>0.0</v>
      </c>
      <c r="W1046" s="36">
        <f>SUM(W1035,W1038,W1039,W1040,W1041,W1042,W1043,W1044,W1045)</f>
        <v>0.0</v>
      </c>
      <c r="X1046" s="36">
        <f>SUM(X1035,X1038,X1039,X1040,X1041,X1042,X1043,X1044,X1045)</f>
        <v>0.0</v>
      </c>
      <c r="Y1046" s="36">
        <f>SUM(Y1035,Y1038,Y1039,Y1040,Y1041,Y1042,Y1043,Y1044,Y1045)</f>
        <v>0.0</v>
      </c>
      <c r="Z1046" s="36">
        <f>SUM(Z1035,Z1038,Z1039,Z1040,Z1041,Z1042,Z1043,Z1044,Z1045)</f>
        <v>0.0</v>
      </c>
      <c r="AA1046" s="36">
        <f>SUM(AA1035,AA1038,AA1039,AA1040,AA1041,AA1042,AA1043,AA1044,AA1045)</f>
        <v>0.0</v>
      </c>
      <c r="AB1046" s="36">
        <f>SUM(AB1035,AB1038,AB1039,AB1040,AB1041,AB1042,AB1043,AB1044,AB1045)</f>
        <v>0.0</v>
      </c>
      <c r="AC1046" s="36">
        <f>SUM(AC1035,AC1038,AC1039,AC1040,AC1041,AC1042,AC1043,AC1044,AC1045)</f>
        <v>0.0</v>
      </c>
      <c r="AD1046" s="36">
        <f>SUM(AD1035,AD1038,AD1039,AD1040,AD1041,AD1042,AD1043,AD1044,AD1045)</f>
        <v>0.0</v>
      </c>
      <c r="AE1046" s="36">
        <f>SUM(AE1035,AE1038,AE1039,AE1040,AE1041,AE1042,AE1043,AE1044,AE1045)</f>
        <v>0.0</v>
      </c>
      <c r="AF1046" s="36">
        <f>SUM(AF1035,AF1038,AF1039,AF1040,AF1041,AF1042,AF1043,AF1044,AF1045)</f>
        <v>0.0</v>
      </c>
      <c r="AG1046" s="36">
        <f>SUM(AG1035,AG1038,AG1039,AG1040,AG1041,AG1042,AG1043,AG1044,AG1045)</f>
        <v>0.0</v>
      </c>
      <c r="AH1046" s="36">
        <f>SUM(AH1035,AH1038,AH1039,AH1040,AH1041,AH1042,AH1043,AH1044,AH1045)</f>
        <v>0.0</v>
      </c>
      <c r="AI1046" s="36">
        <f>SUM(AI1035,AI1038,AI1039,AI1040,AI1041,AI1042,AI1043,AI1044,AI1045)</f>
        <v>0.0</v>
      </c>
      <c r="AJ1046" s="36">
        <f>SUM(AJ1035,AJ1038,AJ1039,AJ1040,AJ1041,AJ1042,AJ1043,AJ1044,AJ1045)</f>
        <v>0.0</v>
      </c>
      <c r="AK1046" s="36">
        <f>SUM(AK1035,AK1038,AK1039,AK1040,AK1041,AK1042,AK1043,AK1044,AK1045)</f>
        <v>0.0</v>
      </c>
      <c r="AL1046" s="36">
        <f>SUM(AL1035,AL1038,AL1039,AL1040,AL1041,AL1042,AL1043,AL1044,AL1045)</f>
        <v>0.0</v>
      </c>
      <c r="AM1046" s="36">
        <f>SUM(AM1035,AM1038,AM1039,AM1040,AM1041,AM1042,AM1043,AM1044,AM1045)</f>
        <v>0.0</v>
      </c>
      <c r="AN1046" s="36">
        <f>SUM(AN1035,AN1038,AN1039,AN1040,AN1041,AN1042,AN1043,AN1044,AN1045)</f>
        <v>0.0</v>
      </c>
      <c r="AO1046" s="36">
        <f>SUM(AO1035,AO1038,AO1039,AO1040,AO1041,AO1042,AO1043,AO1044,AO1045)</f>
        <v>0.0</v>
      </c>
      <c r="AP1046" s="36">
        <f>SUM(AP1035,AP1038,AP1039,AP1040,AP1041,AP1042,AP1043,AP1044,AP1045)</f>
        <v>0.0</v>
      </c>
      <c r="AQ1046" s="36">
        <f>SUM(AQ1035,AQ1038,AQ1039,AQ1040,AQ1041,AQ1042,AQ1043,AQ1044,AQ1045)</f>
        <v>0.0</v>
      </c>
      <c r="AR1046" s="36">
        <f>SUM(AR1035,AR1038,AR1039,AR1040,AR1041,AR1042,AR1043,AR1044,AR1045)</f>
        <v>0.0</v>
      </c>
      <c r="AS1046" s="36">
        <f>SUM(AS1035,AS1038,AS1039,AS1040,AS1041,AS1042,AS1043,AS1044,AS1045)</f>
        <v>0.0</v>
      </c>
      <c r="AT1046" s="36">
        <f>SUM(AT1035,AT1038,AT1039,AT1040,AT1041,AT1042,AT1043,AT1044,AT1045)</f>
        <v>0.0</v>
      </c>
      <c r="AU1046" s="36">
        <f>SUM(AU1035,AU1038,AU1039,AU1040,AU1041,AU1042,AU1043,AU1044,AU1045)</f>
        <v>0.0</v>
      </c>
      <c r="AV1046" s="36">
        <f>SUM(AV1035,AV1038,AV1039,AV1040,AV1041,AV1042,AV1043,AV1044,AV1045)</f>
        <v>0.0</v>
      </c>
      <c r="AW1046" s="36">
        <f>SUM(AW1035,AW1038,AW1039,AW1040,AW1041,AW1042,AW1043,AW1044,AW1045)</f>
        <v>0.0</v>
      </c>
      <c r="AX1046" s="36">
        <f>SUM(AX1035,AX1038,AX1039,AX1040,AX1041,AX1042,AX1043,AX1044,AX1045)</f>
        <v>0.0</v>
      </c>
      <c r="AY1046" s="36">
        <f>SUM(AY1035,AY1038,AY1039,AY1040,AY1041,AY1042,AY1043,AY1044,AY1045)</f>
        <v>0.0</v>
      </c>
      <c r="AZ1046" s="36">
        <f>SUM(AZ1035,AZ1038,AZ1039,AZ1040,AZ1041,AZ1042,AZ1043,AZ1044,AZ1045)</f>
        <v>0.0</v>
      </c>
      <c r="BA1046" s="36">
        <f>SUM(BA1035,BA1038,BA1039,BA1040,BA1041,BA1042,BA1043,BA1044,BA1045)</f>
        <v>0.0</v>
      </c>
      <c r="BB1046" s="36">
        <f>SUM(BB1035,BB1038,BB1039,BB1040,BB1041,BB1042,BB1043,BB1044,BB1045)</f>
        <v>0.0</v>
      </c>
      <c r="BC1046" s="36">
        <f>SUM(BC1035,BC1038,BC1039,BC1040,BC1041,BC1042,BC1043,BC1044,BC1045)</f>
        <v>0.0</v>
      </c>
      <c r="BD1046" s="36">
        <f>SUM(BD1035,BD1038,BD1039,BD1040,BD1041,BD1042,BD1043,BD1044,BD1045)</f>
        <v>0.0</v>
      </c>
      <c r="BE1046" s="36">
        <f>SUM(BE1035,BE1038,BE1039,BE1040,BE1041,BE1042,BE1043,BE1044,BE1045)</f>
        <v>0.0</v>
      </c>
      <c r="BF1046" s="36">
        <f>SUM(BF1035,BF1038,BF1039,BF1040,BF1041,BF1042,BF1043,BF1044,BF1045)</f>
        <v>0.0</v>
      </c>
      <c r="BG1046" s="36">
        <f>SUM(BG1035,BG1038,BG1039,BG1040,BG1041,BG1042,BG1043,BG1044,BG1045)</f>
        <v>0.0</v>
      </c>
      <c r="BH1046" s="36">
        <f>SUM(BH1035,BH1038,BH1039,BH1040,BH1041,BH1042,BH1043,BH1044,BH1045)</f>
        <v>0.0</v>
      </c>
      <c r="BI1046" s="36">
        <f>SUM(BI1035,BI1038,BI1039,BI1040,BI1041,BI1042,BI1043,BI1044,BI1045)</f>
        <v>0.0</v>
      </c>
      <c r="BJ1046" s="36">
        <f>SUM(BJ1035,BJ1038,BJ1039,BJ1040,BJ1041,BJ1042,BJ1043,BJ1044,BJ1045)</f>
        <v>0.0</v>
      </c>
      <c r="BK1046" s="36">
        <f>SUM(BK1035,BK1038,BK1039,BK1040,BK1041,BK1042,BK1043,BK1044,BK1045)</f>
        <v>0.0</v>
      </c>
      <c r="BL1046" s="36">
        <f>SUM(BL1035,BL1038,BL1039,BL1040,BL1041,BL1042,BL1043,BL1044,BL1045)</f>
        <v>0.0</v>
      </c>
      <c r="BM1046" s="36">
        <f>SUM(BM1035,BM1038,BM1039,BM1040,BM1041,BM1042,BM1043,BM1044,BM1045)</f>
        <v>0.0</v>
      </c>
      <c r="BN1046" s="36">
        <f>SUM(BN1035,BN1038,BN1039,BN1040,BN1041,BN1042,BN1043,BN1044,BN1045)</f>
        <v>0.0</v>
      </c>
      <c r="BO1046" s="36">
        <f>SUM(BO1035,BO1038,BO1039,BO1040,BO1041,BO1042,BO1043,BO1044,BO1045)</f>
        <v>0.0</v>
      </c>
    </row>
    <row r="1047" ht="28" customHeight="1">
      <c r="A1047" s="2" t="str">
        <v>SLOT52.HIRE</v>
      </c>
      <c r="B1047" s="6" t="str">
        <v>SLOT52 hired in the month (1 = yes)</v>
      </c>
      <c r="C1047" s="2" t="str">
        <v>count</v>
      </c>
      <c r="D1047" s="2" t="str">
        <v>SUM</v>
      </c>
      <c r="E1047" s="34">
        <f>SUM(H1047:BO1047)</f>
        <v>0</v>
      </c>
      <c r="F1047" s="6" t="str">
        <v>Spare row; inactive until a hire and an exit month are entered on People_Inputs</v>
      </c>
      <c r="G1047" s="2"/>
      <c r="H1047" s="33">
        <f>IF(AND(H$6='People_Inputs'!$H$62,H1031=1),1,0)</f>
        <v>0</v>
      </c>
      <c r="I1047" s="33">
        <f>IF(AND(I$6='People_Inputs'!$H$62,I1031=1),1,0)</f>
        <v>0</v>
      </c>
      <c r="J1047" s="33">
        <f>IF(AND(J$6='People_Inputs'!$H$62,J1031=1),1,0)</f>
        <v>0</v>
      </c>
      <c r="K1047" s="33">
        <f>IF(AND(K$6='People_Inputs'!$H$62,K1031=1),1,0)</f>
        <v>0</v>
      </c>
      <c r="L1047" s="33">
        <f>IF(AND(L$6='People_Inputs'!$H$62,L1031=1),1,0)</f>
        <v>0</v>
      </c>
      <c r="M1047" s="33">
        <f>IF(AND(M$6='People_Inputs'!$H$62,M1031=1),1,0)</f>
        <v>0</v>
      </c>
      <c r="N1047" s="33">
        <f>IF(AND(N$6='People_Inputs'!$H$62,N1031=1),1,0)</f>
        <v>0</v>
      </c>
      <c r="O1047" s="33">
        <f>IF(AND(O$6='People_Inputs'!$H$62,O1031=1),1,0)</f>
        <v>0</v>
      </c>
      <c r="P1047" s="33">
        <f>IF(AND(P$6='People_Inputs'!$H$62,P1031=1),1,0)</f>
        <v>0</v>
      </c>
      <c r="Q1047" s="33">
        <f>IF(AND(Q$6='People_Inputs'!$H$62,Q1031=1),1,0)</f>
        <v>0</v>
      </c>
      <c r="R1047" s="33">
        <f>IF(AND(R$6='People_Inputs'!$H$62,R1031=1),1,0)</f>
        <v>0</v>
      </c>
      <c r="S1047" s="33">
        <f>IF(AND(S$6='People_Inputs'!$H$62,S1031=1),1,0)</f>
        <v>0</v>
      </c>
      <c r="T1047" s="33">
        <f>IF(AND(T$6='People_Inputs'!$H$62,T1031=1),1,0)</f>
        <v>0</v>
      </c>
      <c r="U1047" s="33">
        <f>IF(AND(U$6='People_Inputs'!$H$62,U1031=1),1,0)</f>
        <v>0</v>
      </c>
      <c r="V1047" s="33">
        <f>IF(AND(V$6='People_Inputs'!$H$62,V1031=1),1,0)</f>
        <v>0</v>
      </c>
      <c r="W1047" s="33">
        <f>IF(AND(W$6='People_Inputs'!$H$62,W1031=1),1,0)</f>
        <v>0</v>
      </c>
      <c r="X1047" s="33">
        <f>IF(AND(X$6='People_Inputs'!$H$62,X1031=1),1,0)</f>
        <v>0</v>
      </c>
      <c r="Y1047" s="33">
        <f>IF(AND(Y$6='People_Inputs'!$H$62,Y1031=1),1,0)</f>
        <v>0</v>
      </c>
      <c r="Z1047" s="33">
        <f>IF(AND(Z$6='People_Inputs'!$H$62,Z1031=1),1,0)</f>
        <v>0</v>
      </c>
      <c r="AA1047" s="33">
        <f>IF(AND(AA$6='People_Inputs'!$H$62,AA1031=1),1,0)</f>
        <v>0</v>
      </c>
      <c r="AB1047" s="33">
        <f>IF(AND(AB$6='People_Inputs'!$H$62,AB1031=1),1,0)</f>
        <v>0</v>
      </c>
      <c r="AC1047" s="33">
        <f>IF(AND(AC$6='People_Inputs'!$H$62,AC1031=1),1,0)</f>
        <v>0</v>
      </c>
      <c r="AD1047" s="33">
        <f>IF(AND(AD$6='People_Inputs'!$H$62,AD1031=1),1,0)</f>
        <v>0</v>
      </c>
      <c r="AE1047" s="33">
        <f>IF(AND(AE$6='People_Inputs'!$H$62,AE1031=1),1,0)</f>
        <v>0</v>
      </c>
      <c r="AF1047" s="33">
        <f>IF(AND(AF$6='People_Inputs'!$H$62,AF1031=1),1,0)</f>
        <v>0</v>
      </c>
      <c r="AG1047" s="33">
        <f>IF(AND(AG$6='People_Inputs'!$H$62,AG1031=1),1,0)</f>
        <v>0</v>
      </c>
      <c r="AH1047" s="33">
        <f>IF(AND(AH$6='People_Inputs'!$H$62,AH1031=1),1,0)</f>
        <v>0</v>
      </c>
      <c r="AI1047" s="33">
        <f>IF(AND(AI$6='People_Inputs'!$H$62,AI1031=1),1,0)</f>
        <v>0</v>
      </c>
      <c r="AJ1047" s="33">
        <f>IF(AND(AJ$6='People_Inputs'!$H$62,AJ1031=1),1,0)</f>
        <v>0</v>
      </c>
      <c r="AK1047" s="33">
        <f>IF(AND(AK$6='People_Inputs'!$H$62,AK1031=1),1,0)</f>
        <v>0</v>
      </c>
      <c r="AL1047" s="33">
        <f>IF(AND(AL$6='People_Inputs'!$H$62,AL1031=1),1,0)</f>
        <v>0</v>
      </c>
      <c r="AM1047" s="33">
        <f>IF(AND(AM$6='People_Inputs'!$H$62,AM1031=1),1,0)</f>
        <v>0</v>
      </c>
      <c r="AN1047" s="33">
        <f>IF(AND(AN$6='People_Inputs'!$H$62,AN1031=1),1,0)</f>
        <v>0</v>
      </c>
      <c r="AO1047" s="33">
        <f>IF(AND(AO$6='People_Inputs'!$H$62,AO1031=1),1,0)</f>
        <v>0</v>
      </c>
      <c r="AP1047" s="33">
        <f>IF(AND(AP$6='People_Inputs'!$H$62,AP1031=1),1,0)</f>
        <v>0</v>
      </c>
      <c r="AQ1047" s="33">
        <f>IF(AND(AQ$6='People_Inputs'!$H$62,AQ1031=1),1,0)</f>
        <v>0</v>
      </c>
      <c r="AR1047" s="33">
        <f>IF(AND(AR$6='People_Inputs'!$H$62,AR1031=1),1,0)</f>
        <v>0</v>
      </c>
      <c r="AS1047" s="33">
        <f>IF(AND(AS$6='People_Inputs'!$H$62,AS1031=1),1,0)</f>
        <v>0</v>
      </c>
      <c r="AT1047" s="33">
        <f>IF(AND(AT$6='People_Inputs'!$H$62,AT1031=1),1,0)</f>
        <v>0</v>
      </c>
      <c r="AU1047" s="33">
        <f>IF(AND(AU$6='People_Inputs'!$H$62,AU1031=1),1,0)</f>
        <v>0</v>
      </c>
      <c r="AV1047" s="33">
        <f>IF(AND(AV$6='People_Inputs'!$H$62,AV1031=1),1,0)</f>
        <v>0</v>
      </c>
      <c r="AW1047" s="33">
        <f>IF(AND(AW$6='People_Inputs'!$H$62,AW1031=1),1,0)</f>
        <v>0</v>
      </c>
      <c r="AX1047" s="33">
        <f>IF(AND(AX$6='People_Inputs'!$H$62,AX1031=1),1,0)</f>
        <v>0</v>
      </c>
      <c r="AY1047" s="33">
        <f>IF(AND(AY$6='People_Inputs'!$H$62,AY1031=1),1,0)</f>
        <v>0</v>
      </c>
      <c r="AZ1047" s="33">
        <f>IF(AND(AZ$6='People_Inputs'!$H$62,AZ1031=1),1,0)</f>
        <v>0</v>
      </c>
      <c r="BA1047" s="33">
        <f>IF(AND(BA$6='People_Inputs'!$H$62,BA1031=1),1,0)</f>
        <v>0</v>
      </c>
      <c r="BB1047" s="33">
        <f>IF(AND(BB$6='People_Inputs'!$H$62,BB1031=1),1,0)</f>
        <v>0</v>
      </c>
      <c r="BC1047" s="33">
        <f>IF(AND(BC$6='People_Inputs'!$H$62,BC1031=1),1,0)</f>
        <v>0</v>
      </c>
      <c r="BD1047" s="33">
        <f>IF(AND(BD$6='People_Inputs'!$H$62,BD1031=1),1,0)</f>
        <v>0</v>
      </c>
      <c r="BE1047" s="33">
        <f>IF(AND(BE$6='People_Inputs'!$H$62,BE1031=1),1,0)</f>
        <v>0</v>
      </c>
      <c r="BF1047" s="33">
        <f>IF(AND(BF$6='People_Inputs'!$H$62,BF1031=1),1,0)</f>
        <v>0</v>
      </c>
      <c r="BG1047" s="33">
        <f>IF(AND(BG$6='People_Inputs'!$H$62,BG1031=1),1,0)</f>
        <v>0</v>
      </c>
      <c r="BH1047" s="33">
        <f>IF(AND(BH$6='People_Inputs'!$H$62,BH1031=1),1,0)</f>
        <v>0</v>
      </c>
      <c r="BI1047" s="33">
        <f>IF(AND(BI$6='People_Inputs'!$H$62,BI1031=1),1,0)</f>
        <v>0</v>
      </c>
      <c r="BJ1047" s="33">
        <f>IF(AND(BJ$6='People_Inputs'!$H$62,BJ1031=1),1,0)</f>
        <v>0</v>
      </c>
      <c r="BK1047" s="33">
        <f>IF(AND(BK$6='People_Inputs'!$H$62,BK1031=1),1,0)</f>
        <v>0</v>
      </c>
      <c r="BL1047" s="33">
        <f>IF(AND(BL$6='People_Inputs'!$H$62,BL1031=1),1,0)</f>
        <v>0</v>
      </c>
      <c r="BM1047" s="33">
        <f>IF(AND(BM$6='People_Inputs'!$H$62,BM1031=1),1,0)</f>
        <v>0</v>
      </c>
      <c r="BN1047" s="33">
        <f>IF(AND(BN$6='People_Inputs'!$H$62,BN1031=1),1,0)</f>
        <v>0</v>
      </c>
      <c r="BO1047" s="33">
        <f>IF(AND(BO$6='People_Inputs'!$H$62,BO1031=1),1,0)</f>
        <v>0</v>
      </c>
    </row>
    <row r="1048" ht="28" customHeight="1">
      <c r="A1048" s="2" t="str">
        <v>SLOT52.RECRUIT</v>
      </c>
      <c r="B1048" s="6" t="str">
        <v>SLOT52 recruiting cost</v>
      </c>
      <c r="C1048" s="2" t="str">
        <v>EUR</v>
      </c>
      <c r="D1048" s="2" t="str">
        <v>SUM</v>
      </c>
      <c r="E1048" s="36">
        <f>SUM(H1048:BO1048)</f>
        <v>0</v>
      </c>
      <c r="F1048" s="6" t="str">
        <v>Spare row; inactive until a hire and an exit month are entered on People_Inputs</v>
      </c>
      <c r="G1048" s="2"/>
      <c r="H1048" s="35">
        <f>H1047*IF('People_Inputs'!$Q$62="none",0,IF('People_Inputs'!$Q$62="agency",H1034*'Inputs'!$E$22,IF('People_Inputs'!$Q$62="direct",'Inputs'!$E$23,'Inputs'!$E$21*'Inputs'!$E$22*H1034+(1-'Inputs'!$E$21)*'Inputs'!$E$23)))</f>
        <v>0</v>
      </c>
      <c r="I1048" s="35">
        <f>I1047*IF('People_Inputs'!$Q$62="none",0,IF('People_Inputs'!$Q$62="agency",I1034*'Inputs'!$E$22,IF('People_Inputs'!$Q$62="direct",'Inputs'!$E$23,'Inputs'!$E$21*'Inputs'!$E$22*I1034+(1-'Inputs'!$E$21)*'Inputs'!$E$23)))</f>
        <v>0</v>
      </c>
      <c r="J1048" s="35">
        <f>J1047*IF('People_Inputs'!$Q$62="none",0,IF('People_Inputs'!$Q$62="agency",J1034*'Inputs'!$E$22,IF('People_Inputs'!$Q$62="direct",'Inputs'!$E$23,'Inputs'!$E$21*'Inputs'!$E$22*J1034+(1-'Inputs'!$E$21)*'Inputs'!$E$23)))</f>
        <v>0</v>
      </c>
      <c r="K1048" s="35">
        <f>K1047*IF('People_Inputs'!$Q$62="none",0,IF('People_Inputs'!$Q$62="agency",K1034*'Inputs'!$E$22,IF('People_Inputs'!$Q$62="direct",'Inputs'!$E$23,'Inputs'!$E$21*'Inputs'!$E$22*K1034+(1-'Inputs'!$E$21)*'Inputs'!$E$23)))</f>
        <v>0</v>
      </c>
      <c r="L1048" s="35">
        <f>L1047*IF('People_Inputs'!$Q$62="none",0,IF('People_Inputs'!$Q$62="agency",L1034*'Inputs'!$E$22,IF('People_Inputs'!$Q$62="direct",'Inputs'!$E$23,'Inputs'!$E$21*'Inputs'!$E$22*L1034+(1-'Inputs'!$E$21)*'Inputs'!$E$23)))</f>
        <v>0</v>
      </c>
      <c r="M1048" s="35">
        <f>M1047*IF('People_Inputs'!$Q$62="none",0,IF('People_Inputs'!$Q$62="agency",M1034*'Inputs'!$E$22,IF('People_Inputs'!$Q$62="direct",'Inputs'!$E$23,'Inputs'!$E$21*'Inputs'!$E$22*M1034+(1-'Inputs'!$E$21)*'Inputs'!$E$23)))</f>
        <v>0</v>
      </c>
      <c r="N1048" s="35">
        <f>N1047*IF('People_Inputs'!$Q$62="none",0,IF('People_Inputs'!$Q$62="agency",N1034*'Inputs'!$E$22,IF('People_Inputs'!$Q$62="direct",'Inputs'!$E$23,'Inputs'!$E$21*'Inputs'!$E$22*N1034+(1-'Inputs'!$E$21)*'Inputs'!$E$23)))</f>
        <v>0</v>
      </c>
      <c r="O1048" s="35">
        <f>O1047*IF('People_Inputs'!$Q$62="none",0,IF('People_Inputs'!$Q$62="agency",O1034*'Inputs'!$E$22,IF('People_Inputs'!$Q$62="direct",'Inputs'!$E$23,'Inputs'!$E$21*'Inputs'!$E$22*O1034+(1-'Inputs'!$E$21)*'Inputs'!$E$23)))</f>
        <v>0</v>
      </c>
      <c r="P1048" s="35">
        <f>P1047*IF('People_Inputs'!$Q$62="none",0,IF('People_Inputs'!$Q$62="agency",P1034*'Inputs'!$E$22,IF('People_Inputs'!$Q$62="direct",'Inputs'!$E$23,'Inputs'!$E$21*'Inputs'!$E$22*P1034+(1-'Inputs'!$E$21)*'Inputs'!$E$23)))</f>
        <v>0</v>
      </c>
      <c r="Q1048" s="35">
        <f>Q1047*IF('People_Inputs'!$Q$62="none",0,IF('People_Inputs'!$Q$62="agency",Q1034*'Inputs'!$E$22,IF('People_Inputs'!$Q$62="direct",'Inputs'!$E$23,'Inputs'!$E$21*'Inputs'!$E$22*Q1034+(1-'Inputs'!$E$21)*'Inputs'!$E$23)))</f>
        <v>0</v>
      </c>
      <c r="R1048" s="35">
        <f>R1047*IF('People_Inputs'!$Q$62="none",0,IF('People_Inputs'!$Q$62="agency",R1034*'Inputs'!$E$22,IF('People_Inputs'!$Q$62="direct",'Inputs'!$E$23,'Inputs'!$E$21*'Inputs'!$E$22*R1034+(1-'Inputs'!$E$21)*'Inputs'!$E$23)))</f>
        <v>0</v>
      </c>
      <c r="S1048" s="35">
        <f>S1047*IF('People_Inputs'!$Q$62="none",0,IF('People_Inputs'!$Q$62="agency",S1034*'Inputs'!$E$22,IF('People_Inputs'!$Q$62="direct",'Inputs'!$E$23,'Inputs'!$E$21*'Inputs'!$E$22*S1034+(1-'Inputs'!$E$21)*'Inputs'!$E$23)))</f>
        <v>0</v>
      </c>
      <c r="T1048" s="35">
        <f>T1047*IF('People_Inputs'!$Q$62="none",0,IF('People_Inputs'!$Q$62="agency",T1034*'Inputs'!$E$22,IF('People_Inputs'!$Q$62="direct",'Inputs'!$E$23,'Inputs'!$E$21*'Inputs'!$E$22*T1034+(1-'Inputs'!$E$21)*'Inputs'!$E$23)))</f>
        <v>0</v>
      </c>
      <c r="U1048" s="35">
        <f>U1047*IF('People_Inputs'!$Q$62="none",0,IF('People_Inputs'!$Q$62="agency",U1034*'Inputs'!$E$22,IF('People_Inputs'!$Q$62="direct",'Inputs'!$E$23,'Inputs'!$E$21*'Inputs'!$E$22*U1034+(1-'Inputs'!$E$21)*'Inputs'!$E$23)))</f>
        <v>0</v>
      </c>
      <c r="V1048" s="35">
        <f>V1047*IF('People_Inputs'!$Q$62="none",0,IF('People_Inputs'!$Q$62="agency",V1034*'Inputs'!$E$22,IF('People_Inputs'!$Q$62="direct",'Inputs'!$E$23,'Inputs'!$E$21*'Inputs'!$E$22*V1034+(1-'Inputs'!$E$21)*'Inputs'!$E$23)))</f>
        <v>0</v>
      </c>
      <c r="W1048" s="35">
        <f>W1047*IF('People_Inputs'!$Q$62="none",0,IF('People_Inputs'!$Q$62="agency",W1034*'Inputs'!$E$22,IF('People_Inputs'!$Q$62="direct",'Inputs'!$E$23,'Inputs'!$E$21*'Inputs'!$E$22*W1034+(1-'Inputs'!$E$21)*'Inputs'!$E$23)))</f>
        <v>0</v>
      </c>
      <c r="X1048" s="35">
        <f>X1047*IF('People_Inputs'!$Q$62="none",0,IF('People_Inputs'!$Q$62="agency",X1034*'Inputs'!$E$22,IF('People_Inputs'!$Q$62="direct",'Inputs'!$E$23,'Inputs'!$E$21*'Inputs'!$E$22*X1034+(1-'Inputs'!$E$21)*'Inputs'!$E$23)))</f>
        <v>0</v>
      </c>
      <c r="Y1048" s="35">
        <f>Y1047*IF('People_Inputs'!$Q$62="none",0,IF('People_Inputs'!$Q$62="agency",Y1034*'Inputs'!$E$22,IF('People_Inputs'!$Q$62="direct",'Inputs'!$E$23,'Inputs'!$E$21*'Inputs'!$E$22*Y1034+(1-'Inputs'!$E$21)*'Inputs'!$E$23)))</f>
        <v>0</v>
      </c>
      <c r="Z1048" s="35">
        <f>Z1047*IF('People_Inputs'!$Q$62="none",0,IF('People_Inputs'!$Q$62="agency",Z1034*'Inputs'!$E$22,IF('People_Inputs'!$Q$62="direct",'Inputs'!$E$23,'Inputs'!$E$21*'Inputs'!$E$22*Z1034+(1-'Inputs'!$E$21)*'Inputs'!$E$23)))</f>
        <v>0</v>
      </c>
      <c r="AA1048" s="35">
        <f>AA1047*IF('People_Inputs'!$Q$62="none",0,IF('People_Inputs'!$Q$62="agency",AA1034*'Inputs'!$E$22,IF('People_Inputs'!$Q$62="direct",'Inputs'!$E$23,'Inputs'!$E$21*'Inputs'!$E$22*AA1034+(1-'Inputs'!$E$21)*'Inputs'!$E$23)))</f>
        <v>0</v>
      </c>
      <c r="AB1048" s="35">
        <f>AB1047*IF('People_Inputs'!$Q$62="none",0,IF('People_Inputs'!$Q$62="agency",AB1034*'Inputs'!$E$22,IF('People_Inputs'!$Q$62="direct",'Inputs'!$E$23,'Inputs'!$E$21*'Inputs'!$E$22*AB1034+(1-'Inputs'!$E$21)*'Inputs'!$E$23)))</f>
        <v>0</v>
      </c>
      <c r="AC1048" s="35">
        <f>AC1047*IF('People_Inputs'!$Q$62="none",0,IF('People_Inputs'!$Q$62="agency",AC1034*'Inputs'!$E$22,IF('People_Inputs'!$Q$62="direct",'Inputs'!$E$23,'Inputs'!$E$21*'Inputs'!$E$22*AC1034+(1-'Inputs'!$E$21)*'Inputs'!$E$23)))</f>
        <v>0</v>
      </c>
      <c r="AD1048" s="35">
        <f>AD1047*IF('People_Inputs'!$Q$62="none",0,IF('People_Inputs'!$Q$62="agency",AD1034*'Inputs'!$E$22,IF('People_Inputs'!$Q$62="direct",'Inputs'!$E$23,'Inputs'!$E$21*'Inputs'!$E$22*AD1034+(1-'Inputs'!$E$21)*'Inputs'!$E$23)))</f>
        <v>0</v>
      </c>
      <c r="AE1048" s="35">
        <f>AE1047*IF('People_Inputs'!$Q$62="none",0,IF('People_Inputs'!$Q$62="agency",AE1034*'Inputs'!$E$22,IF('People_Inputs'!$Q$62="direct",'Inputs'!$E$23,'Inputs'!$E$21*'Inputs'!$E$22*AE1034+(1-'Inputs'!$E$21)*'Inputs'!$E$23)))</f>
        <v>0</v>
      </c>
      <c r="AF1048" s="35">
        <f>AF1047*IF('People_Inputs'!$Q$62="none",0,IF('People_Inputs'!$Q$62="agency",AF1034*'Inputs'!$E$22,IF('People_Inputs'!$Q$62="direct",'Inputs'!$E$23,'Inputs'!$E$21*'Inputs'!$E$22*AF1034+(1-'Inputs'!$E$21)*'Inputs'!$E$23)))</f>
        <v>0</v>
      </c>
      <c r="AG1048" s="35">
        <f>AG1047*IF('People_Inputs'!$Q$62="none",0,IF('People_Inputs'!$Q$62="agency",AG1034*'Inputs'!$E$22,IF('People_Inputs'!$Q$62="direct",'Inputs'!$E$23,'Inputs'!$E$21*'Inputs'!$E$22*AG1034+(1-'Inputs'!$E$21)*'Inputs'!$E$23)))</f>
        <v>0</v>
      </c>
      <c r="AH1048" s="35">
        <f>AH1047*IF('People_Inputs'!$Q$62="none",0,IF('People_Inputs'!$Q$62="agency",AH1034*'Inputs'!$E$22,IF('People_Inputs'!$Q$62="direct",'Inputs'!$E$23,'Inputs'!$E$21*'Inputs'!$E$22*AH1034+(1-'Inputs'!$E$21)*'Inputs'!$E$23)))</f>
        <v>0</v>
      </c>
      <c r="AI1048" s="35">
        <f>AI1047*IF('People_Inputs'!$Q$62="none",0,IF('People_Inputs'!$Q$62="agency",AI1034*'Inputs'!$E$22,IF('People_Inputs'!$Q$62="direct",'Inputs'!$E$23,'Inputs'!$E$21*'Inputs'!$E$22*AI1034+(1-'Inputs'!$E$21)*'Inputs'!$E$23)))</f>
        <v>0</v>
      </c>
      <c r="AJ1048" s="35">
        <f>AJ1047*IF('People_Inputs'!$Q$62="none",0,IF('People_Inputs'!$Q$62="agency",AJ1034*'Inputs'!$E$22,IF('People_Inputs'!$Q$62="direct",'Inputs'!$E$23,'Inputs'!$E$21*'Inputs'!$E$22*AJ1034+(1-'Inputs'!$E$21)*'Inputs'!$E$23)))</f>
        <v>0</v>
      </c>
      <c r="AK1048" s="35">
        <f>AK1047*IF('People_Inputs'!$Q$62="none",0,IF('People_Inputs'!$Q$62="agency",AK1034*'Inputs'!$E$22,IF('People_Inputs'!$Q$62="direct",'Inputs'!$E$23,'Inputs'!$E$21*'Inputs'!$E$22*AK1034+(1-'Inputs'!$E$21)*'Inputs'!$E$23)))</f>
        <v>0</v>
      </c>
      <c r="AL1048" s="35">
        <f>AL1047*IF('People_Inputs'!$Q$62="none",0,IF('People_Inputs'!$Q$62="agency",AL1034*'Inputs'!$E$22,IF('People_Inputs'!$Q$62="direct",'Inputs'!$E$23,'Inputs'!$E$21*'Inputs'!$E$22*AL1034+(1-'Inputs'!$E$21)*'Inputs'!$E$23)))</f>
        <v>0</v>
      </c>
      <c r="AM1048" s="35">
        <f>AM1047*IF('People_Inputs'!$Q$62="none",0,IF('People_Inputs'!$Q$62="agency",AM1034*'Inputs'!$E$22,IF('People_Inputs'!$Q$62="direct",'Inputs'!$E$23,'Inputs'!$E$21*'Inputs'!$E$22*AM1034+(1-'Inputs'!$E$21)*'Inputs'!$E$23)))</f>
        <v>0</v>
      </c>
      <c r="AN1048" s="35">
        <f>AN1047*IF('People_Inputs'!$Q$62="none",0,IF('People_Inputs'!$Q$62="agency",AN1034*'Inputs'!$E$22,IF('People_Inputs'!$Q$62="direct",'Inputs'!$E$23,'Inputs'!$E$21*'Inputs'!$E$22*AN1034+(1-'Inputs'!$E$21)*'Inputs'!$E$23)))</f>
        <v>0</v>
      </c>
      <c r="AO1048" s="35">
        <f>AO1047*IF('People_Inputs'!$Q$62="none",0,IF('People_Inputs'!$Q$62="agency",AO1034*'Inputs'!$E$22,IF('People_Inputs'!$Q$62="direct",'Inputs'!$E$23,'Inputs'!$E$21*'Inputs'!$E$22*AO1034+(1-'Inputs'!$E$21)*'Inputs'!$E$23)))</f>
        <v>0</v>
      </c>
      <c r="AP1048" s="35">
        <f>AP1047*IF('People_Inputs'!$Q$62="none",0,IF('People_Inputs'!$Q$62="agency",AP1034*'Inputs'!$E$22,IF('People_Inputs'!$Q$62="direct",'Inputs'!$E$23,'Inputs'!$E$21*'Inputs'!$E$22*AP1034+(1-'Inputs'!$E$21)*'Inputs'!$E$23)))</f>
        <v>0</v>
      </c>
      <c r="AQ1048" s="35">
        <f>AQ1047*IF('People_Inputs'!$Q$62="none",0,IF('People_Inputs'!$Q$62="agency",AQ1034*'Inputs'!$E$22,IF('People_Inputs'!$Q$62="direct",'Inputs'!$E$23,'Inputs'!$E$21*'Inputs'!$E$22*AQ1034+(1-'Inputs'!$E$21)*'Inputs'!$E$23)))</f>
        <v>0</v>
      </c>
      <c r="AR1048" s="35">
        <f>AR1047*IF('People_Inputs'!$Q$62="none",0,IF('People_Inputs'!$Q$62="agency",AR1034*'Inputs'!$E$22,IF('People_Inputs'!$Q$62="direct",'Inputs'!$E$23,'Inputs'!$E$21*'Inputs'!$E$22*AR1034+(1-'Inputs'!$E$21)*'Inputs'!$E$23)))</f>
        <v>0</v>
      </c>
      <c r="AS1048" s="35">
        <f>AS1047*IF('People_Inputs'!$Q$62="none",0,IF('People_Inputs'!$Q$62="agency",AS1034*'Inputs'!$E$22,IF('People_Inputs'!$Q$62="direct",'Inputs'!$E$23,'Inputs'!$E$21*'Inputs'!$E$22*AS1034+(1-'Inputs'!$E$21)*'Inputs'!$E$23)))</f>
        <v>0</v>
      </c>
      <c r="AT1048" s="35">
        <f>AT1047*IF('People_Inputs'!$Q$62="none",0,IF('People_Inputs'!$Q$62="agency",AT1034*'Inputs'!$E$22,IF('People_Inputs'!$Q$62="direct",'Inputs'!$E$23,'Inputs'!$E$21*'Inputs'!$E$22*AT1034+(1-'Inputs'!$E$21)*'Inputs'!$E$23)))</f>
        <v>0</v>
      </c>
      <c r="AU1048" s="35">
        <f>AU1047*IF('People_Inputs'!$Q$62="none",0,IF('People_Inputs'!$Q$62="agency",AU1034*'Inputs'!$E$22,IF('People_Inputs'!$Q$62="direct",'Inputs'!$E$23,'Inputs'!$E$21*'Inputs'!$E$22*AU1034+(1-'Inputs'!$E$21)*'Inputs'!$E$23)))</f>
        <v>0</v>
      </c>
      <c r="AV1048" s="35">
        <f>AV1047*IF('People_Inputs'!$Q$62="none",0,IF('People_Inputs'!$Q$62="agency",AV1034*'Inputs'!$E$22,IF('People_Inputs'!$Q$62="direct",'Inputs'!$E$23,'Inputs'!$E$21*'Inputs'!$E$22*AV1034+(1-'Inputs'!$E$21)*'Inputs'!$E$23)))</f>
        <v>0</v>
      </c>
      <c r="AW1048" s="35">
        <f>AW1047*IF('People_Inputs'!$Q$62="none",0,IF('People_Inputs'!$Q$62="agency",AW1034*'Inputs'!$E$22,IF('People_Inputs'!$Q$62="direct",'Inputs'!$E$23,'Inputs'!$E$21*'Inputs'!$E$22*AW1034+(1-'Inputs'!$E$21)*'Inputs'!$E$23)))</f>
        <v>0</v>
      </c>
      <c r="AX1048" s="35">
        <f>AX1047*IF('People_Inputs'!$Q$62="none",0,IF('People_Inputs'!$Q$62="agency",AX1034*'Inputs'!$E$22,IF('People_Inputs'!$Q$62="direct",'Inputs'!$E$23,'Inputs'!$E$21*'Inputs'!$E$22*AX1034+(1-'Inputs'!$E$21)*'Inputs'!$E$23)))</f>
        <v>0</v>
      </c>
      <c r="AY1048" s="35">
        <f>AY1047*IF('People_Inputs'!$Q$62="none",0,IF('People_Inputs'!$Q$62="agency",AY1034*'Inputs'!$E$22,IF('People_Inputs'!$Q$62="direct",'Inputs'!$E$23,'Inputs'!$E$21*'Inputs'!$E$22*AY1034+(1-'Inputs'!$E$21)*'Inputs'!$E$23)))</f>
        <v>0</v>
      </c>
      <c r="AZ1048" s="35">
        <f>AZ1047*IF('People_Inputs'!$Q$62="none",0,IF('People_Inputs'!$Q$62="agency",AZ1034*'Inputs'!$E$22,IF('People_Inputs'!$Q$62="direct",'Inputs'!$E$23,'Inputs'!$E$21*'Inputs'!$E$22*AZ1034+(1-'Inputs'!$E$21)*'Inputs'!$E$23)))</f>
        <v>0</v>
      </c>
      <c r="BA1048" s="35">
        <f>BA1047*IF('People_Inputs'!$Q$62="none",0,IF('People_Inputs'!$Q$62="agency",BA1034*'Inputs'!$E$22,IF('People_Inputs'!$Q$62="direct",'Inputs'!$E$23,'Inputs'!$E$21*'Inputs'!$E$22*BA1034+(1-'Inputs'!$E$21)*'Inputs'!$E$23)))</f>
        <v>0</v>
      </c>
      <c r="BB1048" s="35">
        <f>BB1047*IF('People_Inputs'!$Q$62="none",0,IF('People_Inputs'!$Q$62="agency",BB1034*'Inputs'!$E$22,IF('People_Inputs'!$Q$62="direct",'Inputs'!$E$23,'Inputs'!$E$21*'Inputs'!$E$22*BB1034+(1-'Inputs'!$E$21)*'Inputs'!$E$23)))</f>
        <v>0</v>
      </c>
      <c r="BC1048" s="35">
        <f>BC1047*IF('People_Inputs'!$Q$62="none",0,IF('People_Inputs'!$Q$62="agency",BC1034*'Inputs'!$E$22,IF('People_Inputs'!$Q$62="direct",'Inputs'!$E$23,'Inputs'!$E$21*'Inputs'!$E$22*BC1034+(1-'Inputs'!$E$21)*'Inputs'!$E$23)))</f>
        <v>0</v>
      </c>
      <c r="BD1048" s="35">
        <f>BD1047*IF('People_Inputs'!$Q$62="none",0,IF('People_Inputs'!$Q$62="agency",BD1034*'Inputs'!$E$22,IF('People_Inputs'!$Q$62="direct",'Inputs'!$E$23,'Inputs'!$E$21*'Inputs'!$E$22*BD1034+(1-'Inputs'!$E$21)*'Inputs'!$E$23)))</f>
        <v>0</v>
      </c>
      <c r="BE1048" s="35">
        <f>BE1047*IF('People_Inputs'!$Q$62="none",0,IF('People_Inputs'!$Q$62="agency",BE1034*'Inputs'!$E$22,IF('People_Inputs'!$Q$62="direct",'Inputs'!$E$23,'Inputs'!$E$21*'Inputs'!$E$22*BE1034+(1-'Inputs'!$E$21)*'Inputs'!$E$23)))</f>
        <v>0</v>
      </c>
      <c r="BF1048" s="35">
        <f>BF1047*IF('People_Inputs'!$Q$62="none",0,IF('People_Inputs'!$Q$62="agency",BF1034*'Inputs'!$E$22,IF('People_Inputs'!$Q$62="direct",'Inputs'!$E$23,'Inputs'!$E$21*'Inputs'!$E$22*BF1034+(1-'Inputs'!$E$21)*'Inputs'!$E$23)))</f>
        <v>0</v>
      </c>
      <c r="BG1048" s="35">
        <f>BG1047*IF('People_Inputs'!$Q$62="none",0,IF('People_Inputs'!$Q$62="agency",BG1034*'Inputs'!$E$22,IF('People_Inputs'!$Q$62="direct",'Inputs'!$E$23,'Inputs'!$E$21*'Inputs'!$E$22*BG1034+(1-'Inputs'!$E$21)*'Inputs'!$E$23)))</f>
        <v>0</v>
      </c>
      <c r="BH1048" s="35">
        <f>BH1047*IF('People_Inputs'!$Q$62="none",0,IF('People_Inputs'!$Q$62="agency",BH1034*'Inputs'!$E$22,IF('People_Inputs'!$Q$62="direct",'Inputs'!$E$23,'Inputs'!$E$21*'Inputs'!$E$22*BH1034+(1-'Inputs'!$E$21)*'Inputs'!$E$23)))</f>
        <v>0</v>
      </c>
      <c r="BI1048" s="35">
        <f>BI1047*IF('People_Inputs'!$Q$62="none",0,IF('People_Inputs'!$Q$62="agency",BI1034*'Inputs'!$E$22,IF('People_Inputs'!$Q$62="direct",'Inputs'!$E$23,'Inputs'!$E$21*'Inputs'!$E$22*BI1034+(1-'Inputs'!$E$21)*'Inputs'!$E$23)))</f>
        <v>0</v>
      </c>
      <c r="BJ1048" s="35">
        <f>BJ1047*IF('People_Inputs'!$Q$62="none",0,IF('People_Inputs'!$Q$62="agency",BJ1034*'Inputs'!$E$22,IF('People_Inputs'!$Q$62="direct",'Inputs'!$E$23,'Inputs'!$E$21*'Inputs'!$E$22*BJ1034+(1-'Inputs'!$E$21)*'Inputs'!$E$23)))</f>
        <v>0</v>
      </c>
      <c r="BK1048" s="35">
        <f>BK1047*IF('People_Inputs'!$Q$62="none",0,IF('People_Inputs'!$Q$62="agency",BK1034*'Inputs'!$E$22,IF('People_Inputs'!$Q$62="direct",'Inputs'!$E$23,'Inputs'!$E$21*'Inputs'!$E$22*BK1034+(1-'Inputs'!$E$21)*'Inputs'!$E$23)))</f>
        <v>0</v>
      </c>
      <c r="BL1048" s="35">
        <f>BL1047*IF('People_Inputs'!$Q$62="none",0,IF('People_Inputs'!$Q$62="agency",BL1034*'Inputs'!$E$22,IF('People_Inputs'!$Q$62="direct",'Inputs'!$E$23,'Inputs'!$E$21*'Inputs'!$E$22*BL1034+(1-'Inputs'!$E$21)*'Inputs'!$E$23)))</f>
        <v>0</v>
      </c>
      <c r="BM1048" s="35">
        <f>BM1047*IF('People_Inputs'!$Q$62="none",0,IF('People_Inputs'!$Q$62="agency",BM1034*'Inputs'!$E$22,IF('People_Inputs'!$Q$62="direct",'Inputs'!$E$23,'Inputs'!$E$21*'Inputs'!$E$22*BM1034+(1-'Inputs'!$E$21)*'Inputs'!$E$23)))</f>
        <v>0</v>
      </c>
      <c r="BN1048" s="35">
        <f>BN1047*IF('People_Inputs'!$Q$62="none",0,IF('People_Inputs'!$Q$62="agency",BN1034*'Inputs'!$E$22,IF('People_Inputs'!$Q$62="direct",'Inputs'!$E$23,'Inputs'!$E$21*'Inputs'!$E$22*BN1034+(1-'Inputs'!$E$21)*'Inputs'!$E$23)))</f>
        <v>0</v>
      </c>
      <c r="BO1048" s="35">
        <f>BO1047*IF('People_Inputs'!$Q$62="none",0,IF('People_Inputs'!$Q$62="agency",BO1034*'Inputs'!$E$22,IF('People_Inputs'!$Q$62="direct",'Inputs'!$E$23,'Inputs'!$E$21*'Inputs'!$E$22*BO1034+(1-'Inputs'!$E$21)*'Inputs'!$E$23)))</f>
        <v>0</v>
      </c>
    </row>
    <row r="1049" ht="28" customHeight="1">
      <c r="A1049" s="2" t="str">
        <v>SLOT52.SOFTWARE</v>
      </c>
      <c r="B1049" s="6" t="str">
        <v>SLOT52 software cost</v>
      </c>
      <c r="C1049" s="2" t="str">
        <v>EUR</v>
      </c>
      <c r="D1049" s="2" t="str">
        <v>SUM</v>
      </c>
      <c r="E1049" s="36">
        <f>SUM(H1049:BO1049)</f>
        <v>0</v>
      </c>
      <c r="F1049" s="6" t="str">
        <v>Spare row; inactive until a hire and an exit month are entered on People_Inputs</v>
      </c>
      <c r="G1049" s="2"/>
      <c r="H1049" s="35">
        <f>H1032*'People_Inputs'!$O$62</f>
        <v>0</v>
      </c>
      <c r="I1049" s="35">
        <f>I1032*'People_Inputs'!$O$62</f>
        <v>0</v>
      </c>
      <c r="J1049" s="35">
        <f>J1032*'People_Inputs'!$O$62</f>
        <v>0</v>
      </c>
      <c r="K1049" s="35">
        <f>K1032*'People_Inputs'!$O$62</f>
        <v>0</v>
      </c>
      <c r="L1049" s="35">
        <f>L1032*'People_Inputs'!$O$62</f>
        <v>0</v>
      </c>
      <c r="M1049" s="35">
        <f>M1032*'People_Inputs'!$O$62</f>
        <v>0</v>
      </c>
      <c r="N1049" s="35">
        <f>N1032*'People_Inputs'!$O$62</f>
        <v>0</v>
      </c>
      <c r="O1049" s="35">
        <f>O1032*'People_Inputs'!$O$62</f>
        <v>0</v>
      </c>
      <c r="P1049" s="35">
        <f>P1032*'People_Inputs'!$O$62</f>
        <v>0</v>
      </c>
      <c r="Q1049" s="35">
        <f>Q1032*'People_Inputs'!$O$62</f>
        <v>0</v>
      </c>
      <c r="R1049" s="35">
        <f>R1032*'People_Inputs'!$O$62</f>
        <v>0</v>
      </c>
      <c r="S1049" s="35">
        <f>S1032*'People_Inputs'!$O$62</f>
        <v>0</v>
      </c>
      <c r="T1049" s="35">
        <f>T1032*'People_Inputs'!$O$62</f>
        <v>0</v>
      </c>
      <c r="U1049" s="35">
        <f>U1032*'People_Inputs'!$O$62</f>
        <v>0</v>
      </c>
      <c r="V1049" s="35">
        <f>V1032*'People_Inputs'!$O$62</f>
        <v>0</v>
      </c>
      <c r="W1049" s="35">
        <f>W1032*'People_Inputs'!$O$62</f>
        <v>0</v>
      </c>
      <c r="X1049" s="35">
        <f>X1032*'People_Inputs'!$O$62</f>
        <v>0</v>
      </c>
      <c r="Y1049" s="35">
        <f>Y1032*'People_Inputs'!$O$62</f>
        <v>0</v>
      </c>
      <c r="Z1049" s="35">
        <f>Z1032*'People_Inputs'!$O$62</f>
        <v>0</v>
      </c>
      <c r="AA1049" s="35">
        <f>AA1032*'People_Inputs'!$O$62</f>
        <v>0</v>
      </c>
      <c r="AB1049" s="35">
        <f>AB1032*'People_Inputs'!$O$62</f>
        <v>0</v>
      </c>
      <c r="AC1049" s="35">
        <f>AC1032*'People_Inputs'!$O$62</f>
        <v>0</v>
      </c>
      <c r="AD1049" s="35">
        <f>AD1032*'People_Inputs'!$O$62</f>
        <v>0</v>
      </c>
      <c r="AE1049" s="35">
        <f>AE1032*'People_Inputs'!$O$62</f>
        <v>0</v>
      </c>
      <c r="AF1049" s="35">
        <f>AF1032*'People_Inputs'!$O$62</f>
        <v>0</v>
      </c>
      <c r="AG1049" s="35">
        <f>AG1032*'People_Inputs'!$O$62</f>
        <v>0</v>
      </c>
      <c r="AH1049" s="35">
        <f>AH1032*'People_Inputs'!$O$62</f>
        <v>0</v>
      </c>
      <c r="AI1049" s="35">
        <f>AI1032*'People_Inputs'!$O$62</f>
        <v>0</v>
      </c>
      <c r="AJ1049" s="35">
        <f>AJ1032*'People_Inputs'!$O$62</f>
        <v>0</v>
      </c>
      <c r="AK1049" s="35">
        <f>AK1032*'People_Inputs'!$O$62</f>
        <v>0</v>
      </c>
      <c r="AL1049" s="35">
        <f>AL1032*'People_Inputs'!$O$62</f>
        <v>0</v>
      </c>
      <c r="AM1049" s="35">
        <f>AM1032*'People_Inputs'!$O$62</f>
        <v>0</v>
      </c>
      <c r="AN1049" s="35">
        <f>AN1032*'People_Inputs'!$O$62</f>
        <v>0</v>
      </c>
      <c r="AO1049" s="35">
        <f>AO1032*'People_Inputs'!$O$62</f>
        <v>0</v>
      </c>
      <c r="AP1049" s="35">
        <f>AP1032*'People_Inputs'!$O$62</f>
        <v>0</v>
      </c>
      <c r="AQ1049" s="35">
        <f>AQ1032*'People_Inputs'!$O$62</f>
        <v>0</v>
      </c>
      <c r="AR1049" s="35">
        <f>AR1032*'People_Inputs'!$O$62</f>
        <v>0</v>
      </c>
      <c r="AS1049" s="35">
        <f>AS1032*'People_Inputs'!$O$62</f>
        <v>0</v>
      </c>
      <c r="AT1049" s="35">
        <f>AT1032*'People_Inputs'!$O$62</f>
        <v>0</v>
      </c>
      <c r="AU1049" s="35">
        <f>AU1032*'People_Inputs'!$O$62</f>
        <v>0</v>
      </c>
      <c r="AV1049" s="35">
        <f>AV1032*'People_Inputs'!$O$62</f>
        <v>0</v>
      </c>
      <c r="AW1049" s="35">
        <f>AW1032*'People_Inputs'!$O$62</f>
        <v>0</v>
      </c>
      <c r="AX1049" s="35">
        <f>AX1032*'People_Inputs'!$O$62</f>
        <v>0</v>
      </c>
      <c r="AY1049" s="35">
        <f>AY1032*'People_Inputs'!$O$62</f>
        <v>0</v>
      </c>
      <c r="AZ1049" s="35">
        <f>AZ1032*'People_Inputs'!$O$62</f>
        <v>0</v>
      </c>
      <c r="BA1049" s="35">
        <f>BA1032*'People_Inputs'!$O$62</f>
        <v>0</v>
      </c>
      <c r="BB1049" s="35">
        <f>BB1032*'People_Inputs'!$O$62</f>
        <v>0</v>
      </c>
      <c r="BC1049" s="35">
        <f>BC1032*'People_Inputs'!$O$62</f>
        <v>0</v>
      </c>
      <c r="BD1049" s="35">
        <f>BD1032*'People_Inputs'!$O$62</f>
        <v>0</v>
      </c>
      <c r="BE1049" s="35">
        <f>BE1032*'People_Inputs'!$O$62</f>
        <v>0</v>
      </c>
      <c r="BF1049" s="35">
        <f>BF1032*'People_Inputs'!$O$62</f>
        <v>0</v>
      </c>
      <c r="BG1049" s="35">
        <f>BG1032*'People_Inputs'!$O$62</f>
        <v>0</v>
      </c>
      <c r="BH1049" s="35">
        <f>BH1032*'People_Inputs'!$O$62</f>
        <v>0</v>
      </c>
      <c r="BI1049" s="35">
        <f>BI1032*'People_Inputs'!$O$62</f>
        <v>0</v>
      </c>
      <c r="BJ1049" s="35">
        <f>BJ1032*'People_Inputs'!$O$62</f>
        <v>0</v>
      </c>
      <c r="BK1049" s="35">
        <f>BK1032*'People_Inputs'!$O$62</f>
        <v>0</v>
      </c>
      <c r="BL1049" s="35">
        <f>BL1032*'People_Inputs'!$O$62</f>
        <v>0</v>
      </c>
      <c r="BM1049" s="35">
        <f>BM1032*'People_Inputs'!$O$62</f>
        <v>0</v>
      </c>
      <c r="BN1049" s="35">
        <f>BN1032*'People_Inputs'!$O$62</f>
        <v>0</v>
      </c>
      <c r="BO1049" s="35">
        <f>BO1032*'People_Inputs'!$O$62</f>
        <v>0</v>
      </c>
    </row>
    <row r="1050" ht="28" customHeight="1">
      <c r="A1050" s="2" t="str">
        <v>SLOT52.EQUIPMENT</v>
      </c>
      <c r="B1050" s="6" t="str">
        <v>SLOT52 IT equipment purchase</v>
      </c>
      <c r="C1050" s="2" t="str">
        <v>EUR</v>
      </c>
      <c r="D1050" s="2" t="str">
        <v>SUM</v>
      </c>
      <c r="E1050" s="36">
        <f>SUM(H1050:BO1050)</f>
        <v>0</v>
      </c>
      <c r="F1050" s="6" t="str">
        <v>Spare row; inactive until a hire and an exit month are entered on People_Inputs</v>
      </c>
      <c r="G1050" s="2"/>
      <c r="H1050" s="35">
        <f>IF(AND(H1031=1,(H$6-'People_Inputs'!$H$62)/'Inputs'!$E$26=ROUNDDOWN((H$6-'People_Inputs'!$H$62)/'Inputs'!$E$26,0)),'People_Inputs'!$P$62,0)</f>
        <v>0</v>
      </c>
      <c r="I1050" s="35">
        <f>IF(AND(I1031=1,(I$6-'People_Inputs'!$H$62)/'Inputs'!$E$26=ROUNDDOWN((I$6-'People_Inputs'!$H$62)/'Inputs'!$E$26,0)),'People_Inputs'!$P$62,0)</f>
        <v>0</v>
      </c>
      <c r="J1050" s="35">
        <f>IF(AND(J1031=1,(J$6-'People_Inputs'!$H$62)/'Inputs'!$E$26=ROUNDDOWN((J$6-'People_Inputs'!$H$62)/'Inputs'!$E$26,0)),'People_Inputs'!$P$62,0)</f>
        <v>0</v>
      </c>
      <c r="K1050" s="35">
        <f>IF(AND(K1031=1,(K$6-'People_Inputs'!$H$62)/'Inputs'!$E$26=ROUNDDOWN((K$6-'People_Inputs'!$H$62)/'Inputs'!$E$26,0)),'People_Inputs'!$P$62,0)</f>
        <v>0</v>
      </c>
      <c r="L1050" s="35">
        <f>IF(AND(L1031=1,(L$6-'People_Inputs'!$H$62)/'Inputs'!$E$26=ROUNDDOWN((L$6-'People_Inputs'!$H$62)/'Inputs'!$E$26,0)),'People_Inputs'!$P$62,0)</f>
        <v>0</v>
      </c>
      <c r="M1050" s="35">
        <f>IF(AND(M1031=1,(M$6-'People_Inputs'!$H$62)/'Inputs'!$E$26=ROUNDDOWN((M$6-'People_Inputs'!$H$62)/'Inputs'!$E$26,0)),'People_Inputs'!$P$62,0)</f>
        <v>0</v>
      </c>
      <c r="N1050" s="35">
        <f>IF(AND(N1031=1,(N$6-'People_Inputs'!$H$62)/'Inputs'!$E$26=ROUNDDOWN((N$6-'People_Inputs'!$H$62)/'Inputs'!$E$26,0)),'People_Inputs'!$P$62,0)</f>
        <v>0</v>
      </c>
      <c r="O1050" s="35">
        <f>IF(AND(O1031=1,(O$6-'People_Inputs'!$H$62)/'Inputs'!$E$26=ROUNDDOWN((O$6-'People_Inputs'!$H$62)/'Inputs'!$E$26,0)),'People_Inputs'!$P$62,0)</f>
        <v>0</v>
      </c>
      <c r="P1050" s="35">
        <f>IF(AND(P1031=1,(P$6-'People_Inputs'!$H$62)/'Inputs'!$E$26=ROUNDDOWN((P$6-'People_Inputs'!$H$62)/'Inputs'!$E$26,0)),'People_Inputs'!$P$62,0)</f>
        <v>0</v>
      </c>
      <c r="Q1050" s="35">
        <f>IF(AND(Q1031=1,(Q$6-'People_Inputs'!$H$62)/'Inputs'!$E$26=ROUNDDOWN((Q$6-'People_Inputs'!$H$62)/'Inputs'!$E$26,0)),'People_Inputs'!$P$62,0)</f>
        <v>0</v>
      </c>
      <c r="R1050" s="35">
        <f>IF(AND(R1031=1,(R$6-'People_Inputs'!$H$62)/'Inputs'!$E$26=ROUNDDOWN((R$6-'People_Inputs'!$H$62)/'Inputs'!$E$26,0)),'People_Inputs'!$P$62,0)</f>
        <v>0</v>
      </c>
      <c r="S1050" s="35">
        <f>IF(AND(S1031=1,(S$6-'People_Inputs'!$H$62)/'Inputs'!$E$26=ROUNDDOWN((S$6-'People_Inputs'!$H$62)/'Inputs'!$E$26,0)),'People_Inputs'!$P$62,0)</f>
        <v>0</v>
      </c>
      <c r="T1050" s="35">
        <f>IF(AND(T1031=1,(T$6-'People_Inputs'!$H$62)/'Inputs'!$E$26=ROUNDDOWN((T$6-'People_Inputs'!$H$62)/'Inputs'!$E$26,0)),'People_Inputs'!$P$62,0)</f>
        <v>0</v>
      </c>
      <c r="U1050" s="35">
        <f>IF(AND(U1031=1,(U$6-'People_Inputs'!$H$62)/'Inputs'!$E$26=ROUNDDOWN((U$6-'People_Inputs'!$H$62)/'Inputs'!$E$26,0)),'People_Inputs'!$P$62,0)</f>
        <v>0</v>
      </c>
      <c r="V1050" s="35">
        <f>IF(AND(V1031=1,(V$6-'People_Inputs'!$H$62)/'Inputs'!$E$26=ROUNDDOWN((V$6-'People_Inputs'!$H$62)/'Inputs'!$E$26,0)),'People_Inputs'!$P$62,0)</f>
        <v>0</v>
      </c>
      <c r="W1050" s="35">
        <f>IF(AND(W1031=1,(W$6-'People_Inputs'!$H$62)/'Inputs'!$E$26=ROUNDDOWN((W$6-'People_Inputs'!$H$62)/'Inputs'!$E$26,0)),'People_Inputs'!$P$62,0)</f>
        <v>0</v>
      </c>
      <c r="X1050" s="35">
        <f>IF(AND(X1031=1,(X$6-'People_Inputs'!$H$62)/'Inputs'!$E$26=ROUNDDOWN((X$6-'People_Inputs'!$H$62)/'Inputs'!$E$26,0)),'People_Inputs'!$P$62,0)</f>
        <v>0</v>
      </c>
      <c r="Y1050" s="35">
        <f>IF(AND(Y1031=1,(Y$6-'People_Inputs'!$H$62)/'Inputs'!$E$26=ROUNDDOWN((Y$6-'People_Inputs'!$H$62)/'Inputs'!$E$26,0)),'People_Inputs'!$P$62,0)</f>
        <v>0</v>
      </c>
      <c r="Z1050" s="35">
        <f>IF(AND(Z1031=1,(Z$6-'People_Inputs'!$H$62)/'Inputs'!$E$26=ROUNDDOWN((Z$6-'People_Inputs'!$H$62)/'Inputs'!$E$26,0)),'People_Inputs'!$P$62,0)</f>
        <v>0</v>
      </c>
      <c r="AA1050" s="35">
        <f>IF(AND(AA1031=1,(AA$6-'People_Inputs'!$H$62)/'Inputs'!$E$26=ROUNDDOWN((AA$6-'People_Inputs'!$H$62)/'Inputs'!$E$26,0)),'People_Inputs'!$P$62,0)</f>
        <v>0</v>
      </c>
      <c r="AB1050" s="35">
        <f>IF(AND(AB1031=1,(AB$6-'People_Inputs'!$H$62)/'Inputs'!$E$26=ROUNDDOWN((AB$6-'People_Inputs'!$H$62)/'Inputs'!$E$26,0)),'People_Inputs'!$P$62,0)</f>
        <v>0</v>
      </c>
      <c r="AC1050" s="35">
        <f>IF(AND(AC1031=1,(AC$6-'People_Inputs'!$H$62)/'Inputs'!$E$26=ROUNDDOWN((AC$6-'People_Inputs'!$H$62)/'Inputs'!$E$26,0)),'People_Inputs'!$P$62,0)</f>
        <v>0</v>
      </c>
      <c r="AD1050" s="35">
        <f>IF(AND(AD1031=1,(AD$6-'People_Inputs'!$H$62)/'Inputs'!$E$26=ROUNDDOWN((AD$6-'People_Inputs'!$H$62)/'Inputs'!$E$26,0)),'People_Inputs'!$P$62,0)</f>
        <v>0</v>
      </c>
      <c r="AE1050" s="35">
        <f>IF(AND(AE1031=1,(AE$6-'People_Inputs'!$H$62)/'Inputs'!$E$26=ROUNDDOWN((AE$6-'People_Inputs'!$H$62)/'Inputs'!$E$26,0)),'People_Inputs'!$P$62,0)</f>
        <v>0</v>
      </c>
      <c r="AF1050" s="35">
        <f>IF(AND(AF1031=1,(AF$6-'People_Inputs'!$H$62)/'Inputs'!$E$26=ROUNDDOWN((AF$6-'People_Inputs'!$H$62)/'Inputs'!$E$26,0)),'People_Inputs'!$P$62,0)</f>
        <v>0</v>
      </c>
      <c r="AG1050" s="35">
        <f>IF(AND(AG1031=1,(AG$6-'People_Inputs'!$H$62)/'Inputs'!$E$26=ROUNDDOWN((AG$6-'People_Inputs'!$H$62)/'Inputs'!$E$26,0)),'People_Inputs'!$P$62,0)</f>
        <v>0</v>
      </c>
      <c r="AH1050" s="35">
        <f>IF(AND(AH1031=1,(AH$6-'People_Inputs'!$H$62)/'Inputs'!$E$26=ROUNDDOWN((AH$6-'People_Inputs'!$H$62)/'Inputs'!$E$26,0)),'People_Inputs'!$P$62,0)</f>
        <v>0</v>
      </c>
      <c r="AI1050" s="35">
        <f>IF(AND(AI1031=1,(AI$6-'People_Inputs'!$H$62)/'Inputs'!$E$26=ROUNDDOWN((AI$6-'People_Inputs'!$H$62)/'Inputs'!$E$26,0)),'People_Inputs'!$P$62,0)</f>
        <v>0</v>
      </c>
      <c r="AJ1050" s="35">
        <f>IF(AND(AJ1031=1,(AJ$6-'People_Inputs'!$H$62)/'Inputs'!$E$26=ROUNDDOWN((AJ$6-'People_Inputs'!$H$62)/'Inputs'!$E$26,0)),'People_Inputs'!$P$62,0)</f>
        <v>0</v>
      </c>
      <c r="AK1050" s="35">
        <f>IF(AND(AK1031=1,(AK$6-'People_Inputs'!$H$62)/'Inputs'!$E$26=ROUNDDOWN((AK$6-'People_Inputs'!$H$62)/'Inputs'!$E$26,0)),'People_Inputs'!$P$62,0)</f>
        <v>0</v>
      </c>
      <c r="AL1050" s="35">
        <f>IF(AND(AL1031=1,(AL$6-'People_Inputs'!$H$62)/'Inputs'!$E$26=ROUNDDOWN((AL$6-'People_Inputs'!$H$62)/'Inputs'!$E$26,0)),'People_Inputs'!$P$62,0)</f>
        <v>0</v>
      </c>
      <c r="AM1050" s="35">
        <f>IF(AND(AM1031=1,(AM$6-'People_Inputs'!$H$62)/'Inputs'!$E$26=ROUNDDOWN((AM$6-'People_Inputs'!$H$62)/'Inputs'!$E$26,0)),'People_Inputs'!$P$62,0)</f>
        <v>0</v>
      </c>
      <c r="AN1050" s="35">
        <f>IF(AND(AN1031=1,(AN$6-'People_Inputs'!$H$62)/'Inputs'!$E$26=ROUNDDOWN((AN$6-'People_Inputs'!$H$62)/'Inputs'!$E$26,0)),'People_Inputs'!$P$62,0)</f>
        <v>0</v>
      </c>
      <c r="AO1050" s="35">
        <f>IF(AND(AO1031=1,(AO$6-'People_Inputs'!$H$62)/'Inputs'!$E$26=ROUNDDOWN((AO$6-'People_Inputs'!$H$62)/'Inputs'!$E$26,0)),'People_Inputs'!$P$62,0)</f>
        <v>0</v>
      </c>
      <c r="AP1050" s="35">
        <f>IF(AND(AP1031=1,(AP$6-'People_Inputs'!$H$62)/'Inputs'!$E$26=ROUNDDOWN((AP$6-'People_Inputs'!$H$62)/'Inputs'!$E$26,0)),'People_Inputs'!$P$62,0)</f>
        <v>0</v>
      </c>
      <c r="AQ1050" s="35">
        <f>IF(AND(AQ1031=1,(AQ$6-'People_Inputs'!$H$62)/'Inputs'!$E$26=ROUNDDOWN((AQ$6-'People_Inputs'!$H$62)/'Inputs'!$E$26,0)),'People_Inputs'!$P$62,0)</f>
        <v>0</v>
      </c>
      <c r="AR1050" s="35">
        <f>IF(AND(AR1031=1,(AR$6-'People_Inputs'!$H$62)/'Inputs'!$E$26=ROUNDDOWN((AR$6-'People_Inputs'!$H$62)/'Inputs'!$E$26,0)),'People_Inputs'!$P$62,0)</f>
        <v>0</v>
      </c>
      <c r="AS1050" s="35">
        <f>IF(AND(AS1031=1,(AS$6-'People_Inputs'!$H$62)/'Inputs'!$E$26=ROUNDDOWN((AS$6-'People_Inputs'!$H$62)/'Inputs'!$E$26,0)),'People_Inputs'!$P$62,0)</f>
        <v>0</v>
      </c>
      <c r="AT1050" s="35">
        <f>IF(AND(AT1031=1,(AT$6-'People_Inputs'!$H$62)/'Inputs'!$E$26=ROUNDDOWN((AT$6-'People_Inputs'!$H$62)/'Inputs'!$E$26,0)),'People_Inputs'!$P$62,0)</f>
        <v>0</v>
      </c>
      <c r="AU1050" s="35">
        <f>IF(AND(AU1031=1,(AU$6-'People_Inputs'!$H$62)/'Inputs'!$E$26=ROUNDDOWN((AU$6-'People_Inputs'!$H$62)/'Inputs'!$E$26,0)),'People_Inputs'!$P$62,0)</f>
        <v>0</v>
      </c>
      <c r="AV1050" s="35">
        <f>IF(AND(AV1031=1,(AV$6-'People_Inputs'!$H$62)/'Inputs'!$E$26=ROUNDDOWN((AV$6-'People_Inputs'!$H$62)/'Inputs'!$E$26,0)),'People_Inputs'!$P$62,0)</f>
        <v>0</v>
      </c>
      <c r="AW1050" s="35">
        <f>IF(AND(AW1031=1,(AW$6-'People_Inputs'!$H$62)/'Inputs'!$E$26=ROUNDDOWN((AW$6-'People_Inputs'!$H$62)/'Inputs'!$E$26,0)),'People_Inputs'!$P$62,0)</f>
        <v>0</v>
      </c>
      <c r="AX1050" s="35">
        <f>IF(AND(AX1031=1,(AX$6-'People_Inputs'!$H$62)/'Inputs'!$E$26=ROUNDDOWN((AX$6-'People_Inputs'!$H$62)/'Inputs'!$E$26,0)),'People_Inputs'!$P$62,0)</f>
        <v>0</v>
      </c>
      <c r="AY1050" s="35">
        <f>IF(AND(AY1031=1,(AY$6-'People_Inputs'!$H$62)/'Inputs'!$E$26=ROUNDDOWN((AY$6-'People_Inputs'!$H$62)/'Inputs'!$E$26,0)),'People_Inputs'!$P$62,0)</f>
        <v>0</v>
      </c>
      <c r="AZ1050" s="35">
        <f>IF(AND(AZ1031=1,(AZ$6-'People_Inputs'!$H$62)/'Inputs'!$E$26=ROUNDDOWN((AZ$6-'People_Inputs'!$H$62)/'Inputs'!$E$26,0)),'People_Inputs'!$P$62,0)</f>
        <v>0</v>
      </c>
      <c r="BA1050" s="35">
        <f>IF(AND(BA1031=1,(BA$6-'People_Inputs'!$H$62)/'Inputs'!$E$26=ROUNDDOWN((BA$6-'People_Inputs'!$H$62)/'Inputs'!$E$26,0)),'People_Inputs'!$P$62,0)</f>
        <v>0</v>
      </c>
      <c r="BB1050" s="35">
        <f>IF(AND(BB1031=1,(BB$6-'People_Inputs'!$H$62)/'Inputs'!$E$26=ROUNDDOWN((BB$6-'People_Inputs'!$H$62)/'Inputs'!$E$26,0)),'People_Inputs'!$P$62,0)</f>
        <v>0</v>
      </c>
      <c r="BC1050" s="35">
        <f>IF(AND(BC1031=1,(BC$6-'People_Inputs'!$H$62)/'Inputs'!$E$26=ROUNDDOWN((BC$6-'People_Inputs'!$H$62)/'Inputs'!$E$26,0)),'People_Inputs'!$P$62,0)</f>
        <v>0</v>
      </c>
      <c r="BD1050" s="35">
        <f>IF(AND(BD1031=1,(BD$6-'People_Inputs'!$H$62)/'Inputs'!$E$26=ROUNDDOWN((BD$6-'People_Inputs'!$H$62)/'Inputs'!$E$26,0)),'People_Inputs'!$P$62,0)</f>
        <v>0</v>
      </c>
      <c r="BE1050" s="35">
        <f>IF(AND(BE1031=1,(BE$6-'People_Inputs'!$H$62)/'Inputs'!$E$26=ROUNDDOWN((BE$6-'People_Inputs'!$H$62)/'Inputs'!$E$26,0)),'People_Inputs'!$P$62,0)</f>
        <v>0</v>
      </c>
      <c r="BF1050" s="35">
        <f>IF(AND(BF1031=1,(BF$6-'People_Inputs'!$H$62)/'Inputs'!$E$26=ROUNDDOWN((BF$6-'People_Inputs'!$H$62)/'Inputs'!$E$26,0)),'People_Inputs'!$P$62,0)</f>
        <v>0</v>
      </c>
      <c r="BG1050" s="35">
        <f>IF(AND(BG1031=1,(BG$6-'People_Inputs'!$H$62)/'Inputs'!$E$26=ROUNDDOWN((BG$6-'People_Inputs'!$H$62)/'Inputs'!$E$26,0)),'People_Inputs'!$P$62,0)</f>
        <v>0</v>
      </c>
      <c r="BH1050" s="35">
        <f>IF(AND(BH1031=1,(BH$6-'People_Inputs'!$H$62)/'Inputs'!$E$26=ROUNDDOWN((BH$6-'People_Inputs'!$H$62)/'Inputs'!$E$26,0)),'People_Inputs'!$P$62,0)</f>
        <v>0</v>
      </c>
      <c r="BI1050" s="35">
        <f>IF(AND(BI1031=1,(BI$6-'People_Inputs'!$H$62)/'Inputs'!$E$26=ROUNDDOWN((BI$6-'People_Inputs'!$H$62)/'Inputs'!$E$26,0)),'People_Inputs'!$P$62,0)</f>
        <v>0</v>
      </c>
      <c r="BJ1050" s="35">
        <f>IF(AND(BJ1031=1,(BJ$6-'People_Inputs'!$H$62)/'Inputs'!$E$26=ROUNDDOWN((BJ$6-'People_Inputs'!$H$62)/'Inputs'!$E$26,0)),'People_Inputs'!$P$62,0)</f>
        <v>0</v>
      </c>
      <c r="BK1050" s="35">
        <f>IF(AND(BK1031=1,(BK$6-'People_Inputs'!$H$62)/'Inputs'!$E$26=ROUNDDOWN((BK$6-'People_Inputs'!$H$62)/'Inputs'!$E$26,0)),'People_Inputs'!$P$62,0)</f>
        <v>0</v>
      </c>
      <c r="BL1050" s="35">
        <f>IF(AND(BL1031=1,(BL$6-'People_Inputs'!$H$62)/'Inputs'!$E$26=ROUNDDOWN((BL$6-'People_Inputs'!$H$62)/'Inputs'!$E$26,0)),'People_Inputs'!$P$62,0)</f>
        <v>0</v>
      </c>
      <c r="BM1050" s="35">
        <f>IF(AND(BM1031=1,(BM$6-'People_Inputs'!$H$62)/'Inputs'!$E$26=ROUNDDOWN((BM$6-'People_Inputs'!$H$62)/'Inputs'!$E$26,0)),'People_Inputs'!$P$62,0)</f>
        <v>0</v>
      </c>
      <c r="BN1050" s="35">
        <f>IF(AND(BN1031=1,(BN$6-'People_Inputs'!$H$62)/'Inputs'!$E$26=ROUNDDOWN((BN$6-'People_Inputs'!$H$62)/'Inputs'!$E$26,0)),'People_Inputs'!$P$62,0)</f>
        <v>0</v>
      </c>
      <c r="BO1050" s="35">
        <f>IF(AND(BO1031=1,(BO$6-'People_Inputs'!$H$62)/'Inputs'!$E$26=ROUNDDOWN((BO$6-'People_Inputs'!$H$62)/'Inputs'!$E$26,0)),'People_Inputs'!$P$62,0)</f>
        <v>0</v>
      </c>
    </row>
    <row r="1051" ht="28" customHeight="1">
      <c r="A1051" s="2" t="str">
        <v>SLOT53.ACTIVE</v>
      </c>
      <c r="B1051" s="6" t="str">
        <v>SLOT53 active in the month (1 = yes)</v>
      </c>
      <c r="C1051" s="2" t="str">
        <v>count</v>
      </c>
      <c r="D1051" s="2" t="str">
        <v>END</v>
      </c>
      <c r="E1051" s="34">
        <f>BO1051</f>
        <v>0</v>
      </c>
      <c r="F1051" s="6" t="str">
        <v>Spare row; inactive until a hire and an exit month are entered on People_Inputs</v>
      </c>
      <c r="G1051" s="2"/>
      <c r="H1051" s="33">
        <f>IF(AND(H$6&gt;='People_Inputs'!$H$63,H$6&lt;='People_Inputs'!$I$63),1,0)</f>
        <v>0</v>
      </c>
      <c r="I1051" s="33">
        <f>IF(AND(I$6&gt;='People_Inputs'!$H$63,I$6&lt;='People_Inputs'!$I$63),1,0)</f>
        <v>0</v>
      </c>
      <c r="J1051" s="33">
        <f>IF(AND(J$6&gt;='People_Inputs'!$H$63,J$6&lt;='People_Inputs'!$I$63),1,0)</f>
        <v>0</v>
      </c>
      <c r="K1051" s="33">
        <f>IF(AND(K$6&gt;='People_Inputs'!$H$63,K$6&lt;='People_Inputs'!$I$63),1,0)</f>
        <v>0</v>
      </c>
      <c r="L1051" s="33">
        <f>IF(AND(L$6&gt;='People_Inputs'!$H$63,L$6&lt;='People_Inputs'!$I$63),1,0)</f>
        <v>0</v>
      </c>
      <c r="M1051" s="33">
        <f>IF(AND(M$6&gt;='People_Inputs'!$H$63,M$6&lt;='People_Inputs'!$I$63),1,0)</f>
        <v>0</v>
      </c>
      <c r="N1051" s="33">
        <f>IF(AND(N$6&gt;='People_Inputs'!$H$63,N$6&lt;='People_Inputs'!$I$63),1,0)</f>
        <v>0</v>
      </c>
      <c r="O1051" s="33">
        <f>IF(AND(O$6&gt;='People_Inputs'!$H$63,O$6&lt;='People_Inputs'!$I$63),1,0)</f>
        <v>0</v>
      </c>
      <c r="P1051" s="33">
        <f>IF(AND(P$6&gt;='People_Inputs'!$H$63,P$6&lt;='People_Inputs'!$I$63),1,0)</f>
        <v>0</v>
      </c>
      <c r="Q1051" s="33">
        <f>IF(AND(Q$6&gt;='People_Inputs'!$H$63,Q$6&lt;='People_Inputs'!$I$63),1,0)</f>
        <v>0</v>
      </c>
      <c r="R1051" s="33">
        <f>IF(AND(R$6&gt;='People_Inputs'!$H$63,R$6&lt;='People_Inputs'!$I$63),1,0)</f>
        <v>0</v>
      </c>
      <c r="S1051" s="33">
        <f>IF(AND(S$6&gt;='People_Inputs'!$H$63,S$6&lt;='People_Inputs'!$I$63),1,0)</f>
        <v>0</v>
      </c>
      <c r="T1051" s="33">
        <f>IF(AND(T$6&gt;='People_Inputs'!$H$63,T$6&lt;='People_Inputs'!$I$63),1,0)</f>
        <v>0</v>
      </c>
      <c r="U1051" s="33">
        <f>IF(AND(U$6&gt;='People_Inputs'!$H$63,U$6&lt;='People_Inputs'!$I$63),1,0)</f>
        <v>0</v>
      </c>
      <c r="V1051" s="33">
        <f>IF(AND(V$6&gt;='People_Inputs'!$H$63,V$6&lt;='People_Inputs'!$I$63),1,0)</f>
        <v>0</v>
      </c>
      <c r="W1051" s="33">
        <f>IF(AND(W$6&gt;='People_Inputs'!$H$63,W$6&lt;='People_Inputs'!$I$63),1,0)</f>
        <v>0</v>
      </c>
      <c r="X1051" s="33">
        <f>IF(AND(X$6&gt;='People_Inputs'!$H$63,X$6&lt;='People_Inputs'!$I$63),1,0)</f>
        <v>0</v>
      </c>
      <c r="Y1051" s="33">
        <f>IF(AND(Y$6&gt;='People_Inputs'!$H$63,Y$6&lt;='People_Inputs'!$I$63),1,0)</f>
        <v>0</v>
      </c>
      <c r="Z1051" s="33">
        <f>IF(AND(Z$6&gt;='People_Inputs'!$H$63,Z$6&lt;='People_Inputs'!$I$63),1,0)</f>
        <v>0</v>
      </c>
      <c r="AA1051" s="33">
        <f>IF(AND(AA$6&gt;='People_Inputs'!$H$63,AA$6&lt;='People_Inputs'!$I$63),1,0)</f>
        <v>0</v>
      </c>
      <c r="AB1051" s="33">
        <f>IF(AND(AB$6&gt;='People_Inputs'!$H$63,AB$6&lt;='People_Inputs'!$I$63),1,0)</f>
        <v>0</v>
      </c>
      <c r="AC1051" s="33">
        <f>IF(AND(AC$6&gt;='People_Inputs'!$H$63,AC$6&lt;='People_Inputs'!$I$63),1,0)</f>
        <v>0</v>
      </c>
      <c r="AD1051" s="33">
        <f>IF(AND(AD$6&gt;='People_Inputs'!$H$63,AD$6&lt;='People_Inputs'!$I$63),1,0)</f>
        <v>0</v>
      </c>
      <c r="AE1051" s="33">
        <f>IF(AND(AE$6&gt;='People_Inputs'!$H$63,AE$6&lt;='People_Inputs'!$I$63),1,0)</f>
        <v>0</v>
      </c>
      <c r="AF1051" s="33">
        <f>IF(AND(AF$6&gt;='People_Inputs'!$H$63,AF$6&lt;='People_Inputs'!$I$63),1,0)</f>
        <v>0</v>
      </c>
      <c r="AG1051" s="33">
        <f>IF(AND(AG$6&gt;='People_Inputs'!$H$63,AG$6&lt;='People_Inputs'!$I$63),1,0)</f>
        <v>0</v>
      </c>
      <c r="AH1051" s="33">
        <f>IF(AND(AH$6&gt;='People_Inputs'!$H$63,AH$6&lt;='People_Inputs'!$I$63),1,0)</f>
        <v>0</v>
      </c>
      <c r="AI1051" s="33">
        <f>IF(AND(AI$6&gt;='People_Inputs'!$H$63,AI$6&lt;='People_Inputs'!$I$63),1,0)</f>
        <v>0</v>
      </c>
      <c r="AJ1051" s="33">
        <f>IF(AND(AJ$6&gt;='People_Inputs'!$H$63,AJ$6&lt;='People_Inputs'!$I$63),1,0)</f>
        <v>0</v>
      </c>
      <c r="AK1051" s="33">
        <f>IF(AND(AK$6&gt;='People_Inputs'!$H$63,AK$6&lt;='People_Inputs'!$I$63),1,0)</f>
        <v>0</v>
      </c>
      <c r="AL1051" s="33">
        <f>IF(AND(AL$6&gt;='People_Inputs'!$H$63,AL$6&lt;='People_Inputs'!$I$63),1,0)</f>
        <v>0</v>
      </c>
      <c r="AM1051" s="33">
        <f>IF(AND(AM$6&gt;='People_Inputs'!$H$63,AM$6&lt;='People_Inputs'!$I$63),1,0)</f>
        <v>0</v>
      </c>
      <c r="AN1051" s="33">
        <f>IF(AND(AN$6&gt;='People_Inputs'!$H$63,AN$6&lt;='People_Inputs'!$I$63),1,0)</f>
        <v>0</v>
      </c>
      <c r="AO1051" s="33">
        <f>IF(AND(AO$6&gt;='People_Inputs'!$H$63,AO$6&lt;='People_Inputs'!$I$63),1,0)</f>
        <v>0</v>
      </c>
      <c r="AP1051" s="33">
        <f>IF(AND(AP$6&gt;='People_Inputs'!$H$63,AP$6&lt;='People_Inputs'!$I$63),1,0)</f>
        <v>0</v>
      </c>
      <c r="AQ1051" s="33">
        <f>IF(AND(AQ$6&gt;='People_Inputs'!$H$63,AQ$6&lt;='People_Inputs'!$I$63),1,0)</f>
        <v>0</v>
      </c>
      <c r="AR1051" s="33">
        <f>IF(AND(AR$6&gt;='People_Inputs'!$H$63,AR$6&lt;='People_Inputs'!$I$63),1,0)</f>
        <v>0</v>
      </c>
      <c r="AS1051" s="33">
        <f>IF(AND(AS$6&gt;='People_Inputs'!$H$63,AS$6&lt;='People_Inputs'!$I$63),1,0)</f>
        <v>0</v>
      </c>
      <c r="AT1051" s="33">
        <f>IF(AND(AT$6&gt;='People_Inputs'!$H$63,AT$6&lt;='People_Inputs'!$I$63),1,0)</f>
        <v>0</v>
      </c>
      <c r="AU1051" s="33">
        <f>IF(AND(AU$6&gt;='People_Inputs'!$H$63,AU$6&lt;='People_Inputs'!$I$63),1,0)</f>
        <v>0</v>
      </c>
      <c r="AV1051" s="33">
        <f>IF(AND(AV$6&gt;='People_Inputs'!$H$63,AV$6&lt;='People_Inputs'!$I$63),1,0)</f>
        <v>0</v>
      </c>
      <c r="AW1051" s="33">
        <f>IF(AND(AW$6&gt;='People_Inputs'!$H$63,AW$6&lt;='People_Inputs'!$I$63),1,0)</f>
        <v>0</v>
      </c>
      <c r="AX1051" s="33">
        <f>IF(AND(AX$6&gt;='People_Inputs'!$H$63,AX$6&lt;='People_Inputs'!$I$63),1,0)</f>
        <v>0</v>
      </c>
      <c r="AY1051" s="33">
        <f>IF(AND(AY$6&gt;='People_Inputs'!$H$63,AY$6&lt;='People_Inputs'!$I$63),1,0)</f>
        <v>0</v>
      </c>
      <c r="AZ1051" s="33">
        <f>IF(AND(AZ$6&gt;='People_Inputs'!$H$63,AZ$6&lt;='People_Inputs'!$I$63),1,0)</f>
        <v>0</v>
      </c>
      <c r="BA1051" s="33">
        <f>IF(AND(BA$6&gt;='People_Inputs'!$H$63,BA$6&lt;='People_Inputs'!$I$63),1,0)</f>
        <v>0</v>
      </c>
      <c r="BB1051" s="33">
        <f>IF(AND(BB$6&gt;='People_Inputs'!$H$63,BB$6&lt;='People_Inputs'!$I$63),1,0)</f>
        <v>0</v>
      </c>
      <c r="BC1051" s="33">
        <f>IF(AND(BC$6&gt;='People_Inputs'!$H$63,BC$6&lt;='People_Inputs'!$I$63),1,0)</f>
        <v>0</v>
      </c>
      <c r="BD1051" s="33">
        <f>IF(AND(BD$6&gt;='People_Inputs'!$H$63,BD$6&lt;='People_Inputs'!$I$63),1,0)</f>
        <v>0</v>
      </c>
      <c r="BE1051" s="33">
        <f>IF(AND(BE$6&gt;='People_Inputs'!$H$63,BE$6&lt;='People_Inputs'!$I$63),1,0)</f>
        <v>0</v>
      </c>
      <c r="BF1051" s="33">
        <f>IF(AND(BF$6&gt;='People_Inputs'!$H$63,BF$6&lt;='People_Inputs'!$I$63),1,0)</f>
        <v>0</v>
      </c>
      <c r="BG1051" s="33">
        <f>IF(AND(BG$6&gt;='People_Inputs'!$H$63,BG$6&lt;='People_Inputs'!$I$63),1,0)</f>
        <v>0</v>
      </c>
      <c r="BH1051" s="33">
        <f>IF(AND(BH$6&gt;='People_Inputs'!$H$63,BH$6&lt;='People_Inputs'!$I$63),1,0)</f>
        <v>0</v>
      </c>
      <c r="BI1051" s="33">
        <f>IF(AND(BI$6&gt;='People_Inputs'!$H$63,BI$6&lt;='People_Inputs'!$I$63),1,0)</f>
        <v>0</v>
      </c>
      <c r="BJ1051" s="33">
        <f>IF(AND(BJ$6&gt;='People_Inputs'!$H$63,BJ$6&lt;='People_Inputs'!$I$63),1,0)</f>
        <v>0</v>
      </c>
      <c r="BK1051" s="33">
        <f>IF(AND(BK$6&gt;='People_Inputs'!$H$63,BK$6&lt;='People_Inputs'!$I$63),1,0)</f>
        <v>0</v>
      </c>
      <c r="BL1051" s="33">
        <f>IF(AND(BL$6&gt;='People_Inputs'!$H$63,BL$6&lt;='People_Inputs'!$I$63),1,0)</f>
        <v>0</v>
      </c>
      <c r="BM1051" s="33">
        <f>IF(AND(BM$6&gt;='People_Inputs'!$H$63,BM$6&lt;='People_Inputs'!$I$63),1,0)</f>
        <v>0</v>
      </c>
      <c r="BN1051" s="33">
        <f>IF(AND(BN$6&gt;='People_Inputs'!$H$63,BN$6&lt;='People_Inputs'!$I$63),1,0)</f>
        <v>0</v>
      </c>
      <c r="BO1051" s="33">
        <f>IF(AND(BO$6&gt;='People_Inputs'!$H$63,BO$6&lt;='People_Inputs'!$I$63),1,0)</f>
        <v>0</v>
      </c>
    </row>
    <row r="1052" ht="28" customHeight="1">
      <c r="A1052" s="2" t="str">
        <v>SLOT53.FTE</v>
      </c>
      <c r="B1052" s="6" t="str">
        <v>SLOT53 FTE</v>
      </c>
      <c r="C1052" s="2" t="str">
        <v>FTE</v>
      </c>
      <c r="D1052" s="2" t="str">
        <v>END</v>
      </c>
      <c r="E1052" s="34">
        <f>BO1052</f>
        <v>0</v>
      </c>
      <c r="F1052" s="6" t="str">
        <v>Spare row; inactive until a hire and an exit month are entered on People_Inputs</v>
      </c>
      <c r="G1052" s="2"/>
      <c r="H1052" s="33">
        <f>H1051*'People_Inputs'!$J$63</f>
        <v>0</v>
      </c>
      <c r="I1052" s="33">
        <f>I1051*'People_Inputs'!$J$63</f>
        <v>0</v>
      </c>
      <c r="J1052" s="33">
        <f>J1051*'People_Inputs'!$J$63</f>
        <v>0</v>
      </c>
      <c r="K1052" s="33">
        <f>K1051*'People_Inputs'!$J$63</f>
        <v>0</v>
      </c>
      <c r="L1052" s="33">
        <f>L1051*'People_Inputs'!$J$63</f>
        <v>0</v>
      </c>
      <c r="M1052" s="33">
        <f>M1051*'People_Inputs'!$J$63</f>
        <v>0</v>
      </c>
      <c r="N1052" s="33">
        <f>N1051*'People_Inputs'!$J$63</f>
        <v>0</v>
      </c>
      <c r="O1052" s="33">
        <f>O1051*'People_Inputs'!$J$63</f>
        <v>0</v>
      </c>
      <c r="P1052" s="33">
        <f>P1051*'People_Inputs'!$J$63</f>
        <v>0</v>
      </c>
      <c r="Q1052" s="33">
        <f>Q1051*'People_Inputs'!$J$63</f>
        <v>0</v>
      </c>
      <c r="R1052" s="33">
        <f>R1051*'People_Inputs'!$J$63</f>
        <v>0</v>
      </c>
      <c r="S1052" s="33">
        <f>S1051*'People_Inputs'!$J$63</f>
        <v>0</v>
      </c>
      <c r="T1052" s="33">
        <f>T1051*'People_Inputs'!$J$63</f>
        <v>0</v>
      </c>
      <c r="U1052" s="33">
        <f>U1051*'People_Inputs'!$J$63</f>
        <v>0</v>
      </c>
      <c r="V1052" s="33">
        <f>V1051*'People_Inputs'!$J$63</f>
        <v>0</v>
      </c>
      <c r="W1052" s="33">
        <f>W1051*'People_Inputs'!$J$63</f>
        <v>0</v>
      </c>
      <c r="X1052" s="33">
        <f>X1051*'People_Inputs'!$J$63</f>
        <v>0</v>
      </c>
      <c r="Y1052" s="33">
        <f>Y1051*'People_Inputs'!$J$63</f>
        <v>0</v>
      </c>
      <c r="Z1052" s="33">
        <f>Z1051*'People_Inputs'!$J$63</f>
        <v>0</v>
      </c>
      <c r="AA1052" s="33">
        <f>AA1051*'People_Inputs'!$J$63</f>
        <v>0</v>
      </c>
      <c r="AB1052" s="33">
        <f>AB1051*'People_Inputs'!$J$63</f>
        <v>0</v>
      </c>
      <c r="AC1052" s="33">
        <f>AC1051*'People_Inputs'!$J$63</f>
        <v>0</v>
      </c>
      <c r="AD1052" s="33">
        <f>AD1051*'People_Inputs'!$J$63</f>
        <v>0</v>
      </c>
      <c r="AE1052" s="33">
        <f>AE1051*'People_Inputs'!$J$63</f>
        <v>0</v>
      </c>
      <c r="AF1052" s="33">
        <f>AF1051*'People_Inputs'!$J$63</f>
        <v>0</v>
      </c>
      <c r="AG1052" s="33">
        <f>AG1051*'People_Inputs'!$J$63</f>
        <v>0</v>
      </c>
      <c r="AH1052" s="33">
        <f>AH1051*'People_Inputs'!$J$63</f>
        <v>0</v>
      </c>
      <c r="AI1052" s="33">
        <f>AI1051*'People_Inputs'!$J$63</f>
        <v>0</v>
      </c>
      <c r="AJ1052" s="33">
        <f>AJ1051*'People_Inputs'!$J$63</f>
        <v>0</v>
      </c>
      <c r="AK1052" s="33">
        <f>AK1051*'People_Inputs'!$J$63</f>
        <v>0</v>
      </c>
      <c r="AL1052" s="33">
        <f>AL1051*'People_Inputs'!$J$63</f>
        <v>0</v>
      </c>
      <c r="AM1052" s="33">
        <f>AM1051*'People_Inputs'!$J$63</f>
        <v>0</v>
      </c>
      <c r="AN1052" s="33">
        <f>AN1051*'People_Inputs'!$J$63</f>
        <v>0</v>
      </c>
      <c r="AO1052" s="33">
        <f>AO1051*'People_Inputs'!$J$63</f>
        <v>0</v>
      </c>
      <c r="AP1052" s="33">
        <f>AP1051*'People_Inputs'!$J$63</f>
        <v>0</v>
      </c>
      <c r="AQ1052" s="33">
        <f>AQ1051*'People_Inputs'!$J$63</f>
        <v>0</v>
      </c>
      <c r="AR1052" s="33">
        <f>AR1051*'People_Inputs'!$J$63</f>
        <v>0</v>
      </c>
      <c r="AS1052" s="33">
        <f>AS1051*'People_Inputs'!$J$63</f>
        <v>0</v>
      </c>
      <c r="AT1052" s="33">
        <f>AT1051*'People_Inputs'!$J$63</f>
        <v>0</v>
      </c>
      <c r="AU1052" s="33">
        <f>AU1051*'People_Inputs'!$J$63</f>
        <v>0</v>
      </c>
      <c r="AV1052" s="33">
        <f>AV1051*'People_Inputs'!$J$63</f>
        <v>0</v>
      </c>
      <c r="AW1052" s="33">
        <f>AW1051*'People_Inputs'!$J$63</f>
        <v>0</v>
      </c>
      <c r="AX1052" s="33">
        <f>AX1051*'People_Inputs'!$J$63</f>
        <v>0</v>
      </c>
      <c r="AY1052" s="33">
        <f>AY1051*'People_Inputs'!$J$63</f>
        <v>0</v>
      </c>
      <c r="AZ1052" s="33">
        <f>AZ1051*'People_Inputs'!$J$63</f>
        <v>0</v>
      </c>
      <c r="BA1052" s="33">
        <f>BA1051*'People_Inputs'!$J$63</f>
        <v>0</v>
      </c>
      <c r="BB1052" s="33">
        <f>BB1051*'People_Inputs'!$J$63</f>
        <v>0</v>
      </c>
      <c r="BC1052" s="33">
        <f>BC1051*'People_Inputs'!$J$63</f>
        <v>0</v>
      </c>
      <c r="BD1052" s="33">
        <f>BD1051*'People_Inputs'!$J$63</f>
        <v>0</v>
      </c>
      <c r="BE1052" s="33">
        <f>BE1051*'People_Inputs'!$J$63</f>
        <v>0</v>
      </c>
      <c r="BF1052" s="33">
        <f>BF1051*'People_Inputs'!$J$63</f>
        <v>0</v>
      </c>
      <c r="BG1052" s="33">
        <f>BG1051*'People_Inputs'!$J$63</f>
        <v>0</v>
      </c>
      <c r="BH1052" s="33">
        <f>BH1051*'People_Inputs'!$J$63</f>
        <v>0</v>
      </c>
      <c r="BI1052" s="33">
        <f>BI1051*'People_Inputs'!$J$63</f>
        <v>0</v>
      </c>
      <c r="BJ1052" s="33">
        <f>BJ1051*'People_Inputs'!$J$63</f>
        <v>0</v>
      </c>
      <c r="BK1052" s="33">
        <f>BK1051*'People_Inputs'!$J$63</f>
        <v>0</v>
      </c>
      <c r="BL1052" s="33">
        <f>BL1051*'People_Inputs'!$J$63</f>
        <v>0</v>
      </c>
      <c r="BM1052" s="33">
        <f>BM1051*'People_Inputs'!$J$63</f>
        <v>0</v>
      </c>
      <c r="BN1052" s="33">
        <f>BN1051*'People_Inputs'!$J$63</f>
        <v>0</v>
      </c>
      <c r="BO1052" s="33">
        <f>BO1051*'People_Inputs'!$J$63</f>
        <v>0</v>
      </c>
    </row>
    <row r="1053" ht="28" customHeight="1">
      <c r="A1053" s="2" t="str">
        <v>SLOT53.EMPLOYEE</v>
      </c>
      <c r="B1053" s="6" t="str">
        <v>SLOT53 employee with social insurance (1 = yes)</v>
      </c>
      <c r="C1053" s="2" t="str">
        <v>count</v>
      </c>
      <c r="D1053" s="2" t="str">
        <v>END</v>
      </c>
      <c r="E1053" s="34">
        <f>BO1053</f>
        <v>0</v>
      </c>
      <c r="F1053" s="6" t="str">
        <v>Spare row; inactive until a hire and an exit month are entered on People_Inputs</v>
      </c>
      <c r="G1053" s="2"/>
      <c r="H1053" s="33">
        <f>H1051*'People_Inputs'!$N$63</f>
        <v>0</v>
      </c>
      <c r="I1053" s="33">
        <f>I1051*'People_Inputs'!$N$63</f>
        <v>0</v>
      </c>
      <c r="J1053" s="33">
        <f>J1051*'People_Inputs'!$N$63</f>
        <v>0</v>
      </c>
      <c r="K1053" s="33">
        <f>K1051*'People_Inputs'!$N$63</f>
        <v>0</v>
      </c>
      <c r="L1053" s="33">
        <f>L1051*'People_Inputs'!$N$63</f>
        <v>0</v>
      </c>
      <c r="M1053" s="33">
        <f>M1051*'People_Inputs'!$N$63</f>
        <v>0</v>
      </c>
      <c r="N1053" s="33">
        <f>N1051*'People_Inputs'!$N$63</f>
        <v>0</v>
      </c>
      <c r="O1053" s="33">
        <f>O1051*'People_Inputs'!$N$63</f>
        <v>0</v>
      </c>
      <c r="P1053" s="33">
        <f>P1051*'People_Inputs'!$N$63</f>
        <v>0</v>
      </c>
      <c r="Q1053" s="33">
        <f>Q1051*'People_Inputs'!$N$63</f>
        <v>0</v>
      </c>
      <c r="R1053" s="33">
        <f>R1051*'People_Inputs'!$N$63</f>
        <v>0</v>
      </c>
      <c r="S1053" s="33">
        <f>S1051*'People_Inputs'!$N$63</f>
        <v>0</v>
      </c>
      <c r="T1053" s="33">
        <f>T1051*'People_Inputs'!$N$63</f>
        <v>0</v>
      </c>
      <c r="U1053" s="33">
        <f>U1051*'People_Inputs'!$N$63</f>
        <v>0</v>
      </c>
      <c r="V1053" s="33">
        <f>V1051*'People_Inputs'!$N$63</f>
        <v>0</v>
      </c>
      <c r="W1053" s="33">
        <f>W1051*'People_Inputs'!$N$63</f>
        <v>0</v>
      </c>
      <c r="X1053" s="33">
        <f>X1051*'People_Inputs'!$N$63</f>
        <v>0</v>
      </c>
      <c r="Y1053" s="33">
        <f>Y1051*'People_Inputs'!$N$63</f>
        <v>0</v>
      </c>
      <c r="Z1053" s="33">
        <f>Z1051*'People_Inputs'!$N$63</f>
        <v>0</v>
      </c>
      <c r="AA1053" s="33">
        <f>AA1051*'People_Inputs'!$N$63</f>
        <v>0</v>
      </c>
      <c r="AB1053" s="33">
        <f>AB1051*'People_Inputs'!$N$63</f>
        <v>0</v>
      </c>
      <c r="AC1053" s="33">
        <f>AC1051*'People_Inputs'!$N$63</f>
        <v>0</v>
      </c>
      <c r="AD1053" s="33">
        <f>AD1051*'People_Inputs'!$N$63</f>
        <v>0</v>
      </c>
      <c r="AE1053" s="33">
        <f>AE1051*'People_Inputs'!$N$63</f>
        <v>0</v>
      </c>
      <c r="AF1053" s="33">
        <f>AF1051*'People_Inputs'!$N$63</f>
        <v>0</v>
      </c>
      <c r="AG1053" s="33">
        <f>AG1051*'People_Inputs'!$N$63</f>
        <v>0</v>
      </c>
      <c r="AH1053" s="33">
        <f>AH1051*'People_Inputs'!$N$63</f>
        <v>0</v>
      </c>
      <c r="AI1053" s="33">
        <f>AI1051*'People_Inputs'!$N$63</f>
        <v>0</v>
      </c>
      <c r="AJ1053" s="33">
        <f>AJ1051*'People_Inputs'!$N$63</f>
        <v>0</v>
      </c>
      <c r="AK1053" s="33">
        <f>AK1051*'People_Inputs'!$N$63</f>
        <v>0</v>
      </c>
      <c r="AL1053" s="33">
        <f>AL1051*'People_Inputs'!$N$63</f>
        <v>0</v>
      </c>
      <c r="AM1053" s="33">
        <f>AM1051*'People_Inputs'!$N$63</f>
        <v>0</v>
      </c>
      <c r="AN1053" s="33">
        <f>AN1051*'People_Inputs'!$N$63</f>
        <v>0</v>
      </c>
      <c r="AO1053" s="33">
        <f>AO1051*'People_Inputs'!$N$63</f>
        <v>0</v>
      </c>
      <c r="AP1053" s="33">
        <f>AP1051*'People_Inputs'!$N$63</f>
        <v>0</v>
      </c>
      <c r="AQ1053" s="33">
        <f>AQ1051*'People_Inputs'!$N$63</f>
        <v>0</v>
      </c>
      <c r="AR1053" s="33">
        <f>AR1051*'People_Inputs'!$N$63</f>
        <v>0</v>
      </c>
      <c r="AS1053" s="33">
        <f>AS1051*'People_Inputs'!$N$63</f>
        <v>0</v>
      </c>
      <c r="AT1053" s="33">
        <f>AT1051*'People_Inputs'!$N$63</f>
        <v>0</v>
      </c>
      <c r="AU1053" s="33">
        <f>AU1051*'People_Inputs'!$N$63</f>
        <v>0</v>
      </c>
      <c r="AV1053" s="33">
        <f>AV1051*'People_Inputs'!$N$63</f>
        <v>0</v>
      </c>
      <c r="AW1053" s="33">
        <f>AW1051*'People_Inputs'!$N$63</f>
        <v>0</v>
      </c>
      <c r="AX1053" s="33">
        <f>AX1051*'People_Inputs'!$N$63</f>
        <v>0</v>
      </c>
      <c r="AY1053" s="33">
        <f>AY1051*'People_Inputs'!$N$63</f>
        <v>0</v>
      </c>
      <c r="AZ1053" s="33">
        <f>AZ1051*'People_Inputs'!$N$63</f>
        <v>0</v>
      </c>
      <c r="BA1053" s="33">
        <f>BA1051*'People_Inputs'!$N$63</f>
        <v>0</v>
      </c>
      <c r="BB1053" s="33">
        <f>BB1051*'People_Inputs'!$N$63</f>
        <v>0</v>
      </c>
      <c r="BC1053" s="33">
        <f>BC1051*'People_Inputs'!$N$63</f>
        <v>0</v>
      </c>
      <c r="BD1053" s="33">
        <f>BD1051*'People_Inputs'!$N$63</f>
        <v>0</v>
      </c>
      <c r="BE1053" s="33">
        <f>BE1051*'People_Inputs'!$N$63</f>
        <v>0</v>
      </c>
      <c r="BF1053" s="33">
        <f>BF1051*'People_Inputs'!$N$63</f>
        <v>0</v>
      </c>
      <c r="BG1053" s="33">
        <f>BG1051*'People_Inputs'!$N$63</f>
        <v>0</v>
      </c>
      <c r="BH1053" s="33">
        <f>BH1051*'People_Inputs'!$N$63</f>
        <v>0</v>
      </c>
      <c r="BI1053" s="33">
        <f>BI1051*'People_Inputs'!$N$63</f>
        <v>0</v>
      </c>
      <c r="BJ1053" s="33">
        <f>BJ1051*'People_Inputs'!$N$63</f>
        <v>0</v>
      </c>
      <c r="BK1053" s="33">
        <f>BK1051*'People_Inputs'!$N$63</f>
        <v>0</v>
      </c>
      <c r="BL1053" s="33">
        <f>BL1051*'People_Inputs'!$N$63</f>
        <v>0</v>
      </c>
      <c r="BM1053" s="33">
        <f>BM1051*'People_Inputs'!$N$63</f>
        <v>0</v>
      </c>
      <c r="BN1053" s="33">
        <f>BN1051*'People_Inputs'!$N$63</f>
        <v>0</v>
      </c>
      <c r="BO1053" s="33">
        <f>BO1051*'People_Inputs'!$N$63</f>
        <v>0</v>
      </c>
    </row>
    <row r="1054" ht="28" customHeight="1">
      <c r="A1054" s="2" t="str">
        <v>SLOT53.ANNUAL</v>
      </c>
      <c r="B1054" s="6" t="str">
        <v>SLOT53 annual salary at 1.0 FTE, indexed</v>
      </c>
      <c r="C1054" s="2" t="str">
        <v>EUR</v>
      </c>
      <c r="D1054" s="2" t="str">
        <v>END</v>
      </c>
      <c r="E1054" s="36">
        <f>BO1054</f>
        <v>0</v>
      </c>
      <c r="F1054" s="6" t="str">
        <v>Spare row; inactive until a hire and an exit month are entered on People_Inputs</v>
      </c>
      <c r="G1054" s="2"/>
      <c r="H1054" s="35">
        <f>'People_Inputs'!$K$63*(1+'People_Inputs'!$L$63)^(H$8-'Inputs'!$E$29)</f>
        <v>0</v>
      </c>
      <c r="I1054" s="35">
        <f>'People_Inputs'!$K$63*(1+'People_Inputs'!$L$63)^(I$8-'Inputs'!$E$29)</f>
        <v>0</v>
      </c>
      <c r="J1054" s="35">
        <f>'People_Inputs'!$K$63*(1+'People_Inputs'!$L$63)^(J$8-'Inputs'!$E$29)</f>
        <v>0</v>
      </c>
      <c r="K1054" s="35">
        <f>'People_Inputs'!$K$63*(1+'People_Inputs'!$L$63)^(K$8-'Inputs'!$E$29)</f>
        <v>0</v>
      </c>
      <c r="L1054" s="35">
        <f>'People_Inputs'!$K$63*(1+'People_Inputs'!$L$63)^(L$8-'Inputs'!$E$29)</f>
        <v>0</v>
      </c>
      <c r="M1054" s="35">
        <f>'People_Inputs'!$K$63*(1+'People_Inputs'!$L$63)^(M$8-'Inputs'!$E$29)</f>
        <v>0</v>
      </c>
      <c r="N1054" s="35">
        <f>'People_Inputs'!$K$63*(1+'People_Inputs'!$L$63)^(N$8-'Inputs'!$E$29)</f>
        <v>0</v>
      </c>
      <c r="O1054" s="35">
        <f>'People_Inputs'!$K$63*(1+'People_Inputs'!$L$63)^(O$8-'Inputs'!$E$29)</f>
        <v>0</v>
      </c>
      <c r="P1054" s="35">
        <f>'People_Inputs'!$K$63*(1+'People_Inputs'!$L$63)^(P$8-'Inputs'!$E$29)</f>
        <v>0</v>
      </c>
      <c r="Q1054" s="35">
        <f>'People_Inputs'!$K$63*(1+'People_Inputs'!$L$63)^(Q$8-'Inputs'!$E$29)</f>
        <v>0</v>
      </c>
      <c r="R1054" s="35">
        <f>'People_Inputs'!$K$63*(1+'People_Inputs'!$L$63)^(R$8-'Inputs'!$E$29)</f>
        <v>0</v>
      </c>
      <c r="S1054" s="35">
        <f>'People_Inputs'!$K$63*(1+'People_Inputs'!$L$63)^(S$8-'Inputs'!$E$29)</f>
        <v>0</v>
      </c>
      <c r="T1054" s="35">
        <f>'People_Inputs'!$K$63*(1+'People_Inputs'!$L$63)^(T$8-'Inputs'!$E$29)</f>
        <v>0</v>
      </c>
      <c r="U1054" s="35">
        <f>'People_Inputs'!$K$63*(1+'People_Inputs'!$L$63)^(U$8-'Inputs'!$E$29)</f>
        <v>0</v>
      </c>
      <c r="V1054" s="35">
        <f>'People_Inputs'!$K$63*(1+'People_Inputs'!$L$63)^(V$8-'Inputs'!$E$29)</f>
        <v>0</v>
      </c>
      <c r="W1054" s="35">
        <f>'People_Inputs'!$K$63*(1+'People_Inputs'!$L$63)^(W$8-'Inputs'!$E$29)</f>
        <v>0</v>
      </c>
      <c r="X1054" s="35">
        <f>'People_Inputs'!$K$63*(1+'People_Inputs'!$L$63)^(X$8-'Inputs'!$E$29)</f>
        <v>0</v>
      </c>
      <c r="Y1054" s="35">
        <f>'People_Inputs'!$K$63*(1+'People_Inputs'!$L$63)^(Y$8-'Inputs'!$E$29)</f>
        <v>0</v>
      </c>
      <c r="Z1054" s="35">
        <f>'People_Inputs'!$K$63*(1+'People_Inputs'!$L$63)^(Z$8-'Inputs'!$E$29)</f>
        <v>0</v>
      </c>
      <c r="AA1054" s="35">
        <f>'People_Inputs'!$K$63*(1+'People_Inputs'!$L$63)^(AA$8-'Inputs'!$E$29)</f>
        <v>0</v>
      </c>
      <c r="AB1054" s="35">
        <f>'People_Inputs'!$K$63*(1+'People_Inputs'!$L$63)^(AB$8-'Inputs'!$E$29)</f>
        <v>0</v>
      </c>
      <c r="AC1054" s="35">
        <f>'People_Inputs'!$K$63*(1+'People_Inputs'!$L$63)^(AC$8-'Inputs'!$E$29)</f>
        <v>0</v>
      </c>
      <c r="AD1054" s="35">
        <f>'People_Inputs'!$K$63*(1+'People_Inputs'!$L$63)^(AD$8-'Inputs'!$E$29)</f>
        <v>0</v>
      </c>
      <c r="AE1054" s="35">
        <f>'People_Inputs'!$K$63*(1+'People_Inputs'!$L$63)^(AE$8-'Inputs'!$E$29)</f>
        <v>0</v>
      </c>
      <c r="AF1054" s="35">
        <f>'People_Inputs'!$K$63*(1+'People_Inputs'!$L$63)^(AF$8-'Inputs'!$E$29)</f>
        <v>0</v>
      </c>
      <c r="AG1054" s="35">
        <f>'People_Inputs'!$K$63*(1+'People_Inputs'!$L$63)^(AG$8-'Inputs'!$E$29)</f>
        <v>0</v>
      </c>
      <c r="AH1054" s="35">
        <f>'People_Inputs'!$K$63*(1+'People_Inputs'!$L$63)^(AH$8-'Inputs'!$E$29)</f>
        <v>0</v>
      </c>
      <c r="AI1054" s="35">
        <f>'People_Inputs'!$K$63*(1+'People_Inputs'!$L$63)^(AI$8-'Inputs'!$E$29)</f>
        <v>0</v>
      </c>
      <c r="AJ1054" s="35">
        <f>'People_Inputs'!$K$63*(1+'People_Inputs'!$L$63)^(AJ$8-'Inputs'!$E$29)</f>
        <v>0</v>
      </c>
      <c r="AK1054" s="35">
        <f>'People_Inputs'!$K$63*(1+'People_Inputs'!$L$63)^(AK$8-'Inputs'!$E$29)</f>
        <v>0</v>
      </c>
      <c r="AL1054" s="35">
        <f>'People_Inputs'!$K$63*(1+'People_Inputs'!$L$63)^(AL$8-'Inputs'!$E$29)</f>
        <v>0</v>
      </c>
      <c r="AM1054" s="35">
        <f>'People_Inputs'!$K$63*(1+'People_Inputs'!$L$63)^(AM$8-'Inputs'!$E$29)</f>
        <v>0</v>
      </c>
      <c r="AN1054" s="35">
        <f>'People_Inputs'!$K$63*(1+'People_Inputs'!$L$63)^(AN$8-'Inputs'!$E$29)</f>
        <v>0</v>
      </c>
      <c r="AO1054" s="35">
        <f>'People_Inputs'!$K$63*(1+'People_Inputs'!$L$63)^(AO$8-'Inputs'!$E$29)</f>
        <v>0</v>
      </c>
      <c r="AP1054" s="35">
        <f>'People_Inputs'!$K$63*(1+'People_Inputs'!$L$63)^(AP$8-'Inputs'!$E$29)</f>
        <v>0</v>
      </c>
      <c r="AQ1054" s="35">
        <f>'People_Inputs'!$K$63*(1+'People_Inputs'!$L$63)^(AQ$8-'Inputs'!$E$29)</f>
        <v>0</v>
      </c>
      <c r="AR1054" s="35">
        <f>'People_Inputs'!$K$63*(1+'People_Inputs'!$L$63)^(AR$8-'Inputs'!$E$29)</f>
        <v>0</v>
      </c>
      <c r="AS1054" s="35">
        <f>'People_Inputs'!$K$63*(1+'People_Inputs'!$L$63)^(AS$8-'Inputs'!$E$29)</f>
        <v>0</v>
      </c>
      <c r="AT1054" s="35">
        <f>'People_Inputs'!$K$63*(1+'People_Inputs'!$L$63)^(AT$8-'Inputs'!$E$29)</f>
        <v>0</v>
      </c>
      <c r="AU1054" s="35">
        <f>'People_Inputs'!$K$63*(1+'People_Inputs'!$L$63)^(AU$8-'Inputs'!$E$29)</f>
        <v>0</v>
      </c>
      <c r="AV1054" s="35">
        <f>'People_Inputs'!$K$63*(1+'People_Inputs'!$L$63)^(AV$8-'Inputs'!$E$29)</f>
        <v>0</v>
      </c>
      <c r="AW1054" s="35">
        <f>'People_Inputs'!$K$63*(1+'People_Inputs'!$L$63)^(AW$8-'Inputs'!$E$29)</f>
        <v>0</v>
      </c>
      <c r="AX1054" s="35">
        <f>'People_Inputs'!$K$63*(1+'People_Inputs'!$L$63)^(AX$8-'Inputs'!$E$29)</f>
        <v>0</v>
      </c>
      <c r="AY1054" s="35">
        <f>'People_Inputs'!$K$63*(1+'People_Inputs'!$L$63)^(AY$8-'Inputs'!$E$29)</f>
        <v>0</v>
      </c>
      <c r="AZ1054" s="35">
        <f>'People_Inputs'!$K$63*(1+'People_Inputs'!$L$63)^(AZ$8-'Inputs'!$E$29)</f>
        <v>0</v>
      </c>
      <c r="BA1054" s="35">
        <f>'People_Inputs'!$K$63*(1+'People_Inputs'!$L$63)^(BA$8-'Inputs'!$E$29)</f>
        <v>0</v>
      </c>
      <c r="BB1054" s="35">
        <f>'People_Inputs'!$K$63*(1+'People_Inputs'!$L$63)^(BB$8-'Inputs'!$E$29)</f>
        <v>0</v>
      </c>
      <c r="BC1054" s="35">
        <f>'People_Inputs'!$K$63*(1+'People_Inputs'!$L$63)^(BC$8-'Inputs'!$E$29)</f>
        <v>0</v>
      </c>
      <c r="BD1054" s="35">
        <f>'People_Inputs'!$K$63*(1+'People_Inputs'!$L$63)^(BD$8-'Inputs'!$E$29)</f>
        <v>0</v>
      </c>
      <c r="BE1054" s="35">
        <f>'People_Inputs'!$K$63*(1+'People_Inputs'!$L$63)^(BE$8-'Inputs'!$E$29)</f>
        <v>0</v>
      </c>
      <c r="BF1054" s="35">
        <f>'People_Inputs'!$K$63*(1+'People_Inputs'!$L$63)^(BF$8-'Inputs'!$E$29)</f>
        <v>0</v>
      </c>
      <c r="BG1054" s="35">
        <f>'People_Inputs'!$K$63*(1+'People_Inputs'!$L$63)^(BG$8-'Inputs'!$E$29)</f>
        <v>0</v>
      </c>
      <c r="BH1054" s="35">
        <f>'People_Inputs'!$K$63*(1+'People_Inputs'!$L$63)^(BH$8-'Inputs'!$E$29)</f>
        <v>0</v>
      </c>
      <c r="BI1054" s="35">
        <f>'People_Inputs'!$K$63*(1+'People_Inputs'!$L$63)^(BI$8-'Inputs'!$E$29)</f>
        <v>0</v>
      </c>
      <c r="BJ1054" s="35">
        <f>'People_Inputs'!$K$63*(1+'People_Inputs'!$L$63)^(BJ$8-'Inputs'!$E$29)</f>
        <v>0</v>
      </c>
      <c r="BK1054" s="35">
        <f>'People_Inputs'!$K$63*(1+'People_Inputs'!$L$63)^(BK$8-'Inputs'!$E$29)</f>
        <v>0</v>
      </c>
      <c r="BL1054" s="35">
        <f>'People_Inputs'!$K$63*(1+'People_Inputs'!$L$63)^(BL$8-'Inputs'!$E$29)</f>
        <v>0</v>
      </c>
      <c r="BM1054" s="35">
        <f>'People_Inputs'!$K$63*(1+'People_Inputs'!$L$63)^(BM$8-'Inputs'!$E$29)</f>
        <v>0</v>
      </c>
      <c r="BN1054" s="35">
        <f>'People_Inputs'!$K$63*(1+'People_Inputs'!$L$63)^(BN$8-'Inputs'!$E$29)</f>
        <v>0</v>
      </c>
      <c r="BO1054" s="35">
        <f>'People_Inputs'!$K$63*(1+'People_Inputs'!$L$63)^(BO$8-'Inputs'!$E$29)</f>
        <v>0</v>
      </c>
    </row>
    <row r="1055" ht="28" customHeight="1">
      <c r="A1055" s="2" t="str">
        <v>SLOT53.SALARY</v>
      </c>
      <c r="B1055" s="6" t="str">
        <v>SLOT53 gross salary</v>
      </c>
      <c r="C1055" s="2" t="str">
        <v>EUR</v>
      </c>
      <c r="D1055" s="2" t="str">
        <v>SUM</v>
      </c>
      <c r="E1055" s="36">
        <f>SUM(H1055:BO1055)</f>
        <v>0.0</v>
      </c>
      <c r="F1055" s="6" t="str">
        <v>Spare row; inactive until a hire and an exit month are entered on People_Inputs</v>
      </c>
      <c r="G1055" s="2"/>
      <c r="H1055" s="36">
        <f>H1054*H1052/12</f>
        <v>0.0</v>
      </c>
      <c r="I1055" s="36">
        <f>I1054*I1052/12</f>
        <v>0.0</v>
      </c>
      <c r="J1055" s="36">
        <f>J1054*J1052/12</f>
        <v>0.0</v>
      </c>
      <c r="K1055" s="36">
        <f>K1054*K1052/12</f>
        <v>0.0</v>
      </c>
      <c r="L1055" s="36">
        <f>L1054*L1052/12</f>
        <v>0.0</v>
      </c>
      <c r="M1055" s="36">
        <f>M1054*M1052/12</f>
        <v>0.0</v>
      </c>
      <c r="N1055" s="36">
        <f>N1054*N1052/12</f>
        <v>0.0</v>
      </c>
      <c r="O1055" s="36">
        <f>O1054*O1052/12</f>
        <v>0.0</v>
      </c>
      <c r="P1055" s="36">
        <f>P1054*P1052/12</f>
        <v>0.0</v>
      </c>
      <c r="Q1055" s="36">
        <f>Q1054*Q1052/12</f>
        <v>0.0</v>
      </c>
      <c r="R1055" s="36">
        <f>R1054*R1052/12</f>
        <v>0.0</v>
      </c>
      <c r="S1055" s="36">
        <f>S1054*S1052/12</f>
        <v>0.0</v>
      </c>
      <c r="T1055" s="36">
        <f>T1054*T1052/12</f>
        <v>0.0</v>
      </c>
      <c r="U1055" s="36">
        <f>U1054*U1052/12</f>
        <v>0.0</v>
      </c>
      <c r="V1055" s="36">
        <f>V1054*V1052/12</f>
        <v>0.0</v>
      </c>
      <c r="W1055" s="36">
        <f>W1054*W1052/12</f>
        <v>0.0</v>
      </c>
      <c r="X1055" s="36">
        <f>X1054*X1052/12</f>
        <v>0.0</v>
      </c>
      <c r="Y1055" s="36">
        <f>Y1054*Y1052/12</f>
        <v>0.0</v>
      </c>
      <c r="Z1055" s="36">
        <f>Z1054*Z1052/12</f>
        <v>0.0</v>
      </c>
      <c r="AA1055" s="36">
        <f>AA1054*AA1052/12</f>
        <v>0.0</v>
      </c>
      <c r="AB1055" s="36">
        <f>AB1054*AB1052/12</f>
        <v>0.0</v>
      </c>
      <c r="AC1055" s="36">
        <f>AC1054*AC1052/12</f>
        <v>0.0</v>
      </c>
      <c r="AD1055" s="36">
        <f>AD1054*AD1052/12</f>
        <v>0.0</v>
      </c>
      <c r="AE1055" s="36">
        <f>AE1054*AE1052/12</f>
        <v>0.0</v>
      </c>
      <c r="AF1055" s="36">
        <f>AF1054*AF1052/12</f>
        <v>0.0</v>
      </c>
      <c r="AG1055" s="36">
        <f>AG1054*AG1052/12</f>
        <v>0.0</v>
      </c>
      <c r="AH1055" s="36">
        <f>AH1054*AH1052/12</f>
        <v>0.0</v>
      </c>
      <c r="AI1055" s="36">
        <f>AI1054*AI1052/12</f>
        <v>0.0</v>
      </c>
      <c r="AJ1055" s="36">
        <f>AJ1054*AJ1052/12</f>
        <v>0.0</v>
      </c>
      <c r="AK1055" s="36">
        <f>AK1054*AK1052/12</f>
        <v>0.0</v>
      </c>
      <c r="AL1055" s="36">
        <f>AL1054*AL1052/12</f>
        <v>0.0</v>
      </c>
      <c r="AM1055" s="36">
        <f>AM1054*AM1052/12</f>
        <v>0.0</v>
      </c>
      <c r="AN1055" s="36">
        <f>AN1054*AN1052/12</f>
        <v>0.0</v>
      </c>
      <c r="AO1055" s="36">
        <f>AO1054*AO1052/12</f>
        <v>0.0</v>
      </c>
      <c r="AP1055" s="36">
        <f>AP1054*AP1052/12</f>
        <v>0.0</v>
      </c>
      <c r="AQ1055" s="36">
        <f>AQ1054*AQ1052/12</f>
        <v>0.0</v>
      </c>
      <c r="AR1055" s="36">
        <f>AR1054*AR1052/12</f>
        <v>0.0</v>
      </c>
      <c r="AS1055" s="36">
        <f>AS1054*AS1052/12</f>
        <v>0.0</v>
      </c>
      <c r="AT1055" s="36">
        <f>AT1054*AT1052/12</f>
        <v>0.0</v>
      </c>
      <c r="AU1055" s="36">
        <f>AU1054*AU1052/12</f>
        <v>0.0</v>
      </c>
      <c r="AV1055" s="36">
        <f>AV1054*AV1052/12</f>
        <v>0.0</v>
      </c>
      <c r="AW1055" s="36">
        <f>AW1054*AW1052/12</f>
        <v>0.0</v>
      </c>
      <c r="AX1055" s="36">
        <f>AX1054*AX1052/12</f>
        <v>0.0</v>
      </c>
      <c r="AY1055" s="36">
        <f>AY1054*AY1052/12</f>
        <v>0.0</v>
      </c>
      <c r="AZ1055" s="36">
        <f>AZ1054*AZ1052/12</f>
        <v>0.0</v>
      </c>
      <c r="BA1055" s="36">
        <f>BA1054*BA1052/12</f>
        <v>0.0</v>
      </c>
      <c r="BB1055" s="36">
        <f>BB1054*BB1052/12</f>
        <v>0.0</v>
      </c>
      <c r="BC1055" s="36">
        <f>BC1054*BC1052/12</f>
        <v>0.0</v>
      </c>
      <c r="BD1055" s="36">
        <f>BD1054*BD1052/12</f>
        <v>0.0</v>
      </c>
      <c r="BE1055" s="36">
        <f>BE1054*BE1052/12</f>
        <v>0.0</v>
      </c>
      <c r="BF1055" s="36">
        <f>BF1054*BF1052/12</f>
        <v>0.0</v>
      </c>
      <c r="BG1055" s="36">
        <f>BG1054*BG1052/12</f>
        <v>0.0</v>
      </c>
      <c r="BH1055" s="36">
        <f>BH1054*BH1052/12</f>
        <v>0.0</v>
      </c>
      <c r="BI1055" s="36">
        <f>BI1054*BI1052/12</f>
        <v>0.0</v>
      </c>
      <c r="BJ1055" s="36">
        <f>BJ1054*BJ1052/12</f>
        <v>0.0</v>
      </c>
      <c r="BK1055" s="36">
        <f>BK1054*BK1052/12</f>
        <v>0.0</v>
      </c>
      <c r="BL1055" s="36">
        <f>BL1054*BL1052/12</f>
        <v>0.0</v>
      </c>
      <c r="BM1055" s="36">
        <f>BM1054*BM1052/12</f>
        <v>0.0</v>
      </c>
      <c r="BN1055" s="36">
        <f>BN1054*BN1052/12</f>
        <v>0.0</v>
      </c>
      <c r="BO1055" s="36">
        <f>BO1054*BO1052/12</f>
        <v>0.0</v>
      </c>
    </row>
    <row r="1056" ht="28" customHeight="1">
      <c r="A1056" s="2" t="str">
        <v>SLOT53.RV_BASE</v>
      </c>
      <c r="B1056" s="6" t="str">
        <v>SLOT53 pension / unemployment contribution base</v>
      </c>
      <c r="C1056" s="2" t="str">
        <v>EUR</v>
      </c>
      <c r="D1056" s="2" t="str">
        <v>SUM</v>
      </c>
      <c r="E1056" s="36">
        <f>SUM(H1056:BO1056)</f>
        <v>0.0</v>
      </c>
      <c r="F1056" s="6" t="str">
        <v>Spare row; inactive until a hire and an exit month are entered on People_Inputs</v>
      </c>
      <c r="G1056" s="2"/>
      <c r="H1056" s="35">
        <f>H1053*MIN(H1055,'Payroll_Rates'!H12)</f>
        <v>0.0</v>
      </c>
      <c r="I1056" s="35">
        <f>I1053*MIN(I1055,'Payroll_Rates'!I12)</f>
        <v>0.0</v>
      </c>
      <c r="J1056" s="35">
        <f>J1053*MIN(J1055,'Payroll_Rates'!J12)</f>
        <v>0.0</v>
      </c>
      <c r="K1056" s="35">
        <f>K1053*MIN(K1055,'Payroll_Rates'!K12)</f>
        <v>0.0</v>
      </c>
      <c r="L1056" s="35">
        <f>L1053*MIN(L1055,'Payroll_Rates'!L12)</f>
        <v>0.0</v>
      </c>
      <c r="M1056" s="35">
        <f>M1053*MIN(M1055,'Payroll_Rates'!M12)</f>
        <v>0.0</v>
      </c>
      <c r="N1056" s="35">
        <f>N1053*MIN(N1055,'Payroll_Rates'!N12)</f>
        <v>0.0</v>
      </c>
      <c r="O1056" s="35">
        <f>O1053*MIN(O1055,'Payroll_Rates'!O12)</f>
        <v>0.0</v>
      </c>
      <c r="P1056" s="35">
        <f>P1053*MIN(P1055,'Payroll_Rates'!P12)</f>
        <v>0.0</v>
      </c>
      <c r="Q1056" s="35">
        <f>Q1053*MIN(Q1055,'Payroll_Rates'!Q12)</f>
        <v>0.0</v>
      </c>
      <c r="R1056" s="35">
        <f>R1053*MIN(R1055,'Payroll_Rates'!R12)</f>
        <v>0.0</v>
      </c>
      <c r="S1056" s="35">
        <f>S1053*MIN(S1055,'Payroll_Rates'!S12)</f>
        <v>0.0</v>
      </c>
      <c r="T1056" s="35">
        <f>T1053*MIN(T1055,'Payroll_Rates'!T12)</f>
        <v>0.0</v>
      </c>
      <c r="U1056" s="35">
        <f>U1053*MIN(U1055,'Payroll_Rates'!U12)</f>
        <v>0.0</v>
      </c>
      <c r="V1056" s="35">
        <f>V1053*MIN(V1055,'Payroll_Rates'!V12)</f>
        <v>0.0</v>
      </c>
      <c r="W1056" s="35">
        <f>W1053*MIN(W1055,'Payroll_Rates'!W12)</f>
        <v>0.0</v>
      </c>
      <c r="X1056" s="35">
        <f>X1053*MIN(X1055,'Payroll_Rates'!X12)</f>
        <v>0.0</v>
      </c>
      <c r="Y1056" s="35">
        <f>Y1053*MIN(Y1055,'Payroll_Rates'!Y12)</f>
        <v>0.0</v>
      </c>
      <c r="Z1056" s="35">
        <f>Z1053*MIN(Z1055,'Payroll_Rates'!Z12)</f>
        <v>0.0</v>
      </c>
      <c r="AA1056" s="35">
        <f>AA1053*MIN(AA1055,'Payroll_Rates'!AA12)</f>
        <v>0.0</v>
      </c>
      <c r="AB1056" s="35">
        <f>AB1053*MIN(AB1055,'Payroll_Rates'!AB12)</f>
        <v>0.0</v>
      </c>
      <c r="AC1056" s="35">
        <f>AC1053*MIN(AC1055,'Payroll_Rates'!AC12)</f>
        <v>0.0</v>
      </c>
      <c r="AD1056" s="35">
        <f>AD1053*MIN(AD1055,'Payroll_Rates'!AD12)</f>
        <v>0.0</v>
      </c>
      <c r="AE1056" s="35">
        <f>AE1053*MIN(AE1055,'Payroll_Rates'!AE12)</f>
        <v>0.0</v>
      </c>
      <c r="AF1056" s="35">
        <f>AF1053*MIN(AF1055,'Payroll_Rates'!AF12)</f>
        <v>0.0</v>
      </c>
      <c r="AG1056" s="35">
        <f>AG1053*MIN(AG1055,'Payroll_Rates'!AG12)</f>
        <v>0.0</v>
      </c>
      <c r="AH1056" s="35">
        <f>AH1053*MIN(AH1055,'Payroll_Rates'!AH12)</f>
        <v>0.0</v>
      </c>
      <c r="AI1056" s="35">
        <f>AI1053*MIN(AI1055,'Payroll_Rates'!AI12)</f>
        <v>0.0</v>
      </c>
      <c r="AJ1056" s="35">
        <f>AJ1053*MIN(AJ1055,'Payroll_Rates'!AJ12)</f>
        <v>0.0</v>
      </c>
      <c r="AK1056" s="35">
        <f>AK1053*MIN(AK1055,'Payroll_Rates'!AK12)</f>
        <v>0.0</v>
      </c>
      <c r="AL1056" s="35">
        <f>AL1053*MIN(AL1055,'Payroll_Rates'!AL12)</f>
        <v>0.0</v>
      </c>
      <c r="AM1056" s="35">
        <f>AM1053*MIN(AM1055,'Payroll_Rates'!AM12)</f>
        <v>0.0</v>
      </c>
      <c r="AN1056" s="35">
        <f>AN1053*MIN(AN1055,'Payroll_Rates'!AN12)</f>
        <v>0.0</v>
      </c>
      <c r="AO1056" s="35">
        <f>AO1053*MIN(AO1055,'Payroll_Rates'!AO12)</f>
        <v>0.0</v>
      </c>
      <c r="AP1056" s="35">
        <f>AP1053*MIN(AP1055,'Payroll_Rates'!AP12)</f>
        <v>0.0</v>
      </c>
      <c r="AQ1056" s="35">
        <f>AQ1053*MIN(AQ1055,'Payroll_Rates'!AQ12)</f>
        <v>0.0</v>
      </c>
      <c r="AR1056" s="35">
        <f>AR1053*MIN(AR1055,'Payroll_Rates'!AR12)</f>
        <v>0.0</v>
      </c>
      <c r="AS1056" s="35">
        <f>AS1053*MIN(AS1055,'Payroll_Rates'!AS12)</f>
        <v>0.0</v>
      </c>
      <c r="AT1056" s="35">
        <f>AT1053*MIN(AT1055,'Payroll_Rates'!AT12)</f>
        <v>0.0</v>
      </c>
      <c r="AU1056" s="35">
        <f>AU1053*MIN(AU1055,'Payroll_Rates'!AU12)</f>
        <v>0.0</v>
      </c>
      <c r="AV1056" s="35">
        <f>AV1053*MIN(AV1055,'Payroll_Rates'!AV12)</f>
        <v>0.0</v>
      </c>
      <c r="AW1056" s="35">
        <f>AW1053*MIN(AW1055,'Payroll_Rates'!AW12)</f>
        <v>0.0</v>
      </c>
      <c r="AX1056" s="35">
        <f>AX1053*MIN(AX1055,'Payroll_Rates'!AX12)</f>
        <v>0.0</v>
      </c>
      <c r="AY1056" s="35">
        <f>AY1053*MIN(AY1055,'Payroll_Rates'!AY12)</f>
        <v>0.0</v>
      </c>
      <c r="AZ1056" s="35">
        <f>AZ1053*MIN(AZ1055,'Payroll_Rates'!AZ12)</f>
        <v>0.0</v>
      </c>
      <c r="BA1056" s="35">
        <f>BA1053*MIN(BA1055,'Payroll_Rates'!BA12)</f>
        <v>0.0</v>
      </c>
      <c r="BB1056" s="35">
        <f>BB1053*MIN(BB1055,'Payroll_Rates'!BB12)</f>
        <v>0.0</v>
      </c>
      <c r="BC1056" s="35">
        <f>BC1053*MIN(BC1055,'Payroll_Rates'!BC12)</f>
        <v>0.0</v>
      </c>
      <c r="BD1056" s="35">
        <f>BD1053*MIN(BD1055,'Payroll_Rates'!BD12)</f>
        <v>0.0</v>
      </c>
      <c r="BE1056" s="35">
        <f>BE1053*MIN(BE1055,'Payroll_Rates'!BE12)</f>
        <v>0.0</v>
      </c>
      <c r="BF1056" s="35">
        <f>BF1053*MIN(BF1055,'Payroll_Rates'!BF12)</f>
        <v>0.0</v>
      </c>
      <c r="BG1056" s="35">
        <f>BG1053*MIN(BG1055,'Payroll_Rates'!BG12)</f>
        <v>0.0</v>
      </c>
      <c r="BH1056" s="35">
        <f>BH1053*MIN(BH1055,'Payroll_Rates'!BH12)</f>
        <v>0.0</v>
      </c>
      <c r="BI1056" s="35">
        <f>BI1053*MIN(BI1055,'Payroll_Rates'!BI12)</f>
        <v>0.0</v>
      </c>
      <c r="BJ1056" s="35">
        <f>BJ1053*MIN(BJ1055,'Payroll_Rates'!BJ12)</f>
        <v>0.0</v>
      </c>
      <c r="BK1056" s="35">
        <f>BK1053*MIN(BK1055,'Payroll_Rates'!BK12)</f>
        <v>0.0</v>
      </c>
      <c r="BL1056" s="35">
        <f>BL1053*MIN(BL1055,'Payroll_Rates'!BL12)</f>
        <v>0.0</v>
      </c>
      <c r="BM1056" s="35">
        <f>BM1053*MIN(BM1055,'Payroll_Rates'!BM12)</f>
        <v>0.0</v>
      </c>
      <c r="BN1056" s="35">
        <f>BN1053*MIN(BN1055,'Payroll_Rates'!BN12)</f>
        <v>0.0</v>
      </c>
      <c r="BO1056" s="35">
        <f>BO1053*MIN(BO1055,'Payroll_Rates'!BO12)</f>
        <v>0.0</v>
      </c>
    </row>
    <row r="1057" ht="28" customHeight="1">
      <c r="A1057" s="2" t="str">
        <v>SLOT53.KV_BASE</v>
      </c>
      <c r="B1057" s="6" t="str">
        <v>SLOT53 health / care contribution base</v>
      </c>
      <c r="C1057" s="2" t="str">
        <v>EUR</v>
      </c>
      <c r="D1057" s="2" t="str">
        <v>SUM</v>
      </c>
      <c r="E1057" s="36">
        <f>SUM(H1057:BO1057)</f>
        <v>0.0</v>
      </c>
      <c r="F1057" s="6" t="str">
        <v>Spare row; inactive until a hire and an exit month are entered on People_Inputs</v>
      </c>
      <c r="G1057" s="2"/>
      <c r="H1057" s="35">
        <f>H1053*MIN(H1055,'Payroll_Rates'!H13)</f>
        <v>0.0</v>
      </c>
      <c r="I1057" s="35">
        <f>I1053*MIN(I1055,'Payroll_Rates'!I13)</f>
        <v>0.0</v>
      </c>
      <c r="J1057" s="35">
        <f>J1053*MIN(J1055,'Payroll_Rates'!J13)</f>
        <v>0.0</v>
      </c>
      <c r="K1057" s="35">
        <f>K1053*MIN(K1055,'Payroll_Rates'!K13)</f>
        <v>0.0</v>
      </c>
      <c r="L1057" s="35">
        <f>L1053*MIN(L1055,'Payroll_Rates'!L13)</f>
        <v>0.0</v>
      </c>
      <c r="M1057" s="35">
        <f>M1053*MIN(M1055,'Payroll_Rates'!M13)</f>
        <v>0.0</v>
      </c>
      <c r="N1057" s="35">
        <f>N1053*MIN(N1055,'Payroll_Rates'!N13)</f>
        <v>0.0</v>
      </c>
      <c r="O1057" s="35">
        <f>O1053*MIN(O1055,'Payroll_Rates'!O13)</f>
        <v>0.0</v>
      </c>
      <c r="P1057" s="35">
        <f>P1053*MIN(P1055,'Payroll_Rates'!P13)</f>
        <v>0.0</v>
      </c>
      <c r="Q1057" s="35">
        <f>Q1053*MIN(Q1055,'Payroll_Rates'!Q13)</f>
        <v>0.0</v>
      </c>
      <c r="R1057" s="35">
        <f>R1053*MIN(R1055,'Payroll_Rates'!R13)</f>
        <v>0.0</v>
      </c>
      <c r="S1057" s="35">
        <f>S1053*MIN(S1055,'Payroll_Rates'!S13)</f>
        <v>0.0</v>
      </c>
      <c r="T1057" s="35">
        <f>T1053*MIN(T1055,'Payroll_Rates'!T13)</f>
        <v>0.0</v>
      </c>
      <c r="U1057" s="35">
        <f>U1053*MIN(U1055,'Payroll_Rates'!U13)</f>
        <v>0.0</v>
      </c>
      <c r="V1057" s="35">
        <f>V1053*MIN(V1055,'Payroll_Rates'!V13)</f>
        <v>0.0</v>
      </c>
      <c r="W1057" s="35">
        <f>W1053*MIN(W1055,'Payroll_Rates'!W13)</f>
        <v>0.0</v>
      </c>
      <c r="X1057" s="35">
        <f>X1053*MIN(X1055,'Payroll_Rates'!X13)</f>
        <v>0.0</v>
      </c>
      <c r="Y1057" s="35">
        <f>Y1053*MIN(Y1055,'Payroll_Rates'!Y13)</f>
        <v>0.0</v>
      </c>
      <c r="Z1057" s="35">
        <f>Z1053*MIN(Z1055,'Payroll_Rates'!Z13)</f>
        <v>0.0</v>
      </c>
      <c r="AA1057" s="35">
        <f>AA1053*MIN(AA1055,'Payroll_Rates'!AA13)</f>
        <v>0.0</v>
      </c>
      <c r="AB1057" s="35">
        <f>AB1053*MIN(AB1055,'Payroll_Rates'!AB13)</f>
        <v>0.0</v>
      </c>
      <c r="AC1057" s="35">
        <f>AC1053*MIN(AC1055,'Payroll_Rates'!AC13)</f>
        <v>0.0</v>
      </c>
      <c r="AD1057" s="35">
        <f>AD1053*MIN(AD1055,'Payroll_Rates'!AD13)</f>
        <v>0.0</v>
      </c>
      <c r="AE1057" s="35">
        <f>AE1053*MIN(AE1055,'Payroll_Rates'!AE13)</f>
        <v>0.0</v>
      </c>
      <c r="AF1057" s="35">
        <f>AF1053*MIN(AF1055,'Payroll_Rates'!AF13)</f>
        <v>0.0</v>
      </c>
      <c r="AG1057" s="35">
        <f>AG1053*MIN(AG1055,'Payroll_Rates'!AG13)</f>
        <v>0.0</v>
      </c>
      <c r="AH1057" s="35">
        <f>AH1053*MIN(AH1055,'Payroll_Rates'!AH13)</f>
        <v>0.0</v>
      </c>
      <c r="AI1057" s="35">
        <f>AI1053*MIN(AI1055,'Payroll_Rates'!AI13)</f>
        <v>0.0</v>
      </c>
      <c r="AJ1057" s="35">
        <f>AJ1053*MIN(AJ1055,'Payroll_Rates'!AJ13)</f>
        <v>0.0</v>
      </c>
      <c r="AK1057" s="35">
        <f>AK1053*MIN(AK1055,'Payroll_Rates'!AK13)</f>
        <v>0.0</v>
      </c>
      <c r="AL1057" s="35">
        <f>AL1053*MIN(AL1055,'Payroll_Rates'!AL13)</f>
        <v>0.0</v>
      </c>
      <c r="AM1057" s="35">
        <f>AM1053*MIN(AM1055,'Payroll_Rates'!AM13)</f>
        <v>0.0</v>
      </c>
      <c r="AN1057" s="35">
        <f>AN1053*MIN(AN1055,'Payroll_Rates'!AN13)</f>
        <v>0.0</v>
      </c>
      <c r="AO1057" s="35">
        <f>AO1053*MIN(AO1055,'Payroll_Rates'!AO13)</f>
        <v>0.0</v>
      </c>
      <c r="AP1057" s="35">
        <f>AP1053*MIN(AP1055,'Payroll_Rates'!AP13)</f>
        <v>0.0</v>
      </c>
      <c r="AQ1057" s="35">
        <f>AQ1053*MIN(AQ1055,'Payroll_Rates'!AQ13)</f>
        <v>0.0</v>
      </c>
      <c r="AR1057" s="35">
        <f>AR1053*MIN(AR1055,'Payroll_Rates'!AR13)</f>
        <v>0.0</v>
      </c>
      <c r="AS1057" s="35">
        <f>AS1053*MIN(AS1055,'Payroll_Rates'!AS13)</f>
        <v>0.0</v>
      </c>
      <c r="AT1057" s="35">
        <f>AT1053*MIN(AT1055,'Payroll_Rates'!AT13)</f>
        <v>0.0</v>
      </c>
      <c r="AU1057" s="35">
        <f>AU1053*MIN(AU1055,'Payroll_Rates'!AU13)</f>
        <v>0.0</v>
      </c>
      <c r="AV1057" s="35">
        <f>AV1053*MIN(AV1055,'Payroll_Rates'!AV13)</f>
        <v>0.0</v>
      </c>
      <c r="AW1057" s="35">
        <f>AW1053*MIN(AW1055,'Payroll_Rates'!AW13)</f>
        <v>0.0</v>
      </c>
      <c r="AX1057" s="35">
        <f>AX1053*MIN(AX1055,'Payroll_Rates'!AX13)</f>
        <v>0.0</v>
      </c>
      <c r="AY1057" s="35">
        <f>AY1053*MIN(AY1055,'Payroll_Rates'!AY13)</f>
        <v>0.0</v>
      </c>
      <c r="AZ1057" s="35">
        <f>AZ1053*MIN(AZ1055,'Payroll_Rates'!AZ13)</f>
        <v>0.0</v>
      </c>
      <c r="BA1057" s="35">
        <f>BA1053*MIN(BA1055,'Payroll_Rates'!BA13)</f>
        <v>0.0</v>
      </c>
      <c r="BB1057" s="35">
        <f>BB1053*MIN(BB1055,'Payroll_Rates'!BB13)</f>
        <v>0.0</v>
      </c>
      <c r="BC1057" s="35">
        <f>BC1053*MIN(BC1055,'Payroll_Rates'!BC13)</f>
        <v>0.0</v>
      </c>
      <c r="BD1057" s="35">
        <f>BD1053*MIN(BD1055,'Payroll_Rates'!BD13)</f>
        <v>0.0</v>
      </c>
      <c r="BE1057" s="35">
        <f>BE1053*MIN(BE1055,'Payroll_Rates'!BE13)</f>
        <v>0.0</v>
      </c>
      <c r="BF1057" s="35">
        <f>BF1053*MIN(BF1055,'Payroll_Rates'!BF13)</f>
        <v>0.0</v>
      </c>
      <c r="BG1057" s="35">
        <f>BG1053*MIN(BG1055,'Payroll_Rates'!BG13)</f>
        <v>0.0</v>
      </c>
      <c r="BH1057" s="35">
        <f>BH1053*MIN(BH1055,'Payroll_Rates'!BH13)</f>
        <v>0.0</v>
      </c>
      <c r="BI1057" s="35">
        <f>BI1053*MIN(BI1055,'Payroll_Rates'!BI13)</f>
        <v>0.0</v>
      </c>
      <c r="BJ1057" s="35">
        <f>BJ1053*MIN(BJ1055,'Payroll_Rates'!BJ13)</f>
        <v>0.0</v>
      </c>
      <c r="BK1057" s="35">
        <f>BK1053*MIN(BK1055,'Payroll_Rates'!BK13)</f>
        <v>0.0</v>
      </c>
      <c r="BL1057" s="35">
        <f>BL1053*MIN(BL1055,'Payroll_Rates'!BL13)</f>
        <v>0.0</v>
      </c>
      <c r="BM1057" s="35">
        <f>BM1053*MIN(BM1055,'Payroll_Rates'!BM13)</f>
        <v>0.0</v>
      </c>
      <c r="BN1057" s="35">
        <f>BN1053*MIN(BN1055,'Payroll_Rates'!BN13)</f>
        <v>0.0</v>
      </c>
      <c r="BO1057" s="35">
        <f>BO1053*MIN(BO1055,'Payroll_Rates'!BO13)</f>
        <v>0.0</v>
      </c>
    </row>
    <row r="1058" ht="28" customHeight="1">
      <c r="A1058" s="2" t="str">
        <v>SLOT53.RV</v>
      </c>
      <c r="B1058" s="6" t="str">
        <v>SLOT53 employer pension contribution (RV)</v>
      </c>
      <c r="C1058" s="2" t="str">
        <v>EUR</v>
      </c>
      <c r="D1058" s="2" t="str">
        <v>SUM</v>
      </c>
      <c r="E1058" s="36">
        <f>SUM(H1058:BO1058)</f>
        <v>0.0</v>
      </c>
      <c r="F1058" s="6" t="str">
        <v>Spare row; inactive until a hire and an exit month are entered on People_Inputs</v>
      </c>
      <c r="G1058" s="2"/>
      <c r="H1058" s="35">
        <f>H1056*'Payroll_Rates'!H11/'Inputs'!$E$28</f>
        <v>0.0</v>
      </c>
      <c r="I1058" s="35">
        <f>I1056*'Payroll_Rates'!I11/'Inputs'!$E$28</f>
        <v>0.0</v>
      </c>
      <c r="J1058" s="35">
        <f>J1056*'Payroll_Rates'!J11/'Inputs'!$E$28</f>
        <v>0.0</v>
      </c>
      <c r="K1058" s="35">
        <f>K1056*'Payroll_Rates'!K11/'Inputs'!$E$28</f>
        <v>0.0</v>
      </c>
      <c r="L1058" s="35">
        <f>L1056*'Payroll_Rates'!L11/'Inputs'!$E$28</f>
        <v>0.0</v>
      </c>
      <c r="M1058" s="35">
        <f>M1056*'Payroll_Rates'!M11/'Inputs'!$E$28</f>
        <v>0.0</v>
      </c>
      <c r="N1058" s="35">
        <f>N1056*'Payroll_Rates'!N11/'Inputs'!$E$28</f>
        <v>0.0</v>
      </c>
      <c r="O1058" s="35">
        <f>O1056*'Payroll_Rates'!O11/'Inputs'!$E$28</f>
        <v>0.0</v>
      </c>
      <c r="P1058" s="35">
        <f>P1056*'Payroll_Rates'!P11/'Inputs'!$E$28</f>
        <v>0.0</v>
      </c>
      <c r="Q1058" s="35">
        <f>Q1056*'Payroll_Rates'!Q11/'Inputs'!$E$28</f>
        <v>0.0</v>
      </c>
      <c r="R1058" s="35">
        <f>R1056*'Payroll_Rates'!R11/'Inputs'!$E$28</f>
        <v>0.0</v>
      </c>
      <c r="S1058" s="35">
        <f>S1056*'Payroll_Rates'!S11/'Inputs'!$E$28</f>
        <v>0.0</v>
      </c>
      <c r="T1058" s="35">
        <f>T1056*'Payroll_Rates'!T11/'Inputs'!$E$28</f>
        <v>0.0</v>
      </c>
      <c r="U1058" s="35">
        <f>U1056*'Payroll_Rates'!U11/'Inputs'!$E$28</f>
        <v>0.0</v>
      </c>
      <c r="V1058" s="35">
        <f>V1056*'Payroll_Rates'!V11/'Inputs'!$E$28</f>
        <v>0.0</v>
      </c>
      <c r="W1058" s="35">
        <f>W1056*'Payroll_Rates'!W11/'Inputs'!$E$28</f>
        <v>0.0</v>
      </c>
      <c r="X1058" s="35">
        <f>X1056*'Payroll_Rates'!X11/'Inputs'!$E$28</f>
        <v>0.0</v>
      </c>
      <c r="Y1058" s="35">
        <f>Y1056*'Payroll_Rates'!Y11/'Inputs'!$E$28</f>
        <v>0.0</v>
      </c>
      <c r="Z1058" s="35">
        <f>Z1056*'Payroll_Rates'!Z11/'Inputs'!$E$28</f>
        <v>0.0</v>
      </c>
      <c r="AA1058" s="35">
        <f>AA1056*'Payroll_Rates'!AA11/'Inputs'!$E$28</f>
        <v>0.0</v>
      </c>
      <c r="AB1058" s="35">
        <f>AB1056*'Payroll_Rates'!AB11/'Inputs'!$E$28</f>
        <v>0.0</v>
      </c>
      <c r="AC1058" s="35">
        <f>AC1056*'Payroll_Rates'!AC11/'Inputs'!$E$28</f>
        <v>0.0</v>
      </c>
      <c r="AD1058" s="35">
        <f>AD1056*'Payroll_Rates'!AD11/'Inputs'!$E$28</f>
        <v>0.0</v>
      </c>
      <c r="AE1058" s="35">
        <f>AE1056*'Payroll_Rates'!AE11/'Inputs'!$E$28</f>
        <v>0.0</v>
      </c>
      <c r="AF1058" s="35">
        <f>AF1056*'Payroll_Rates'!AF11/'Inputs'!$E$28</f>
        <v>0.0</v>
      </c>
      <c r="AG1058" s="35">
        <f>AG1056*'Payroll_Rates'!AG11/'Inputs'!$E$28</f>
        <v>0.0</v>
      </c>
      <c r="AH1058" s="35">
        <f>AH1056*'Payroll_Rates'!AH11/'Inputs'!$E$28</f>
        <v>0.0</v>
      </c>
      <c r="AI1058" s="35">
        <f>AI1056*'Payroll_Rates'!AI11/'Inputs'!$E$28</f>
        <v>0.0</v>
      </c>
      <c r="AJ1058" s="35">
        <f>AJ1056*'Payroll_Rates'!AJ11/'Inputs'!$E$28</f>
        <v>0.0</v>
      </c>
      <c r="AK1058" s="35">
        <f>AK1056*'Payroll_Rates'!AK11/'Inputs'!$E$28</f>
        <v>0.0</v>
      </c>
      <c r="AL1058" s="35">
        <f>AL1056*'Payroll_Rates'!AL11/'Inputs'!$E$28</f>
        <v>0.0</v>
      </c>
      <c r="AM1058" s="35">
        <f>AM1056*'Payroll_Rates'!AM11/'Inputs'!$E$28</f>
        <v>0.0</v>
      </c>
      <c r="AN1058" s="35">
        <f>AN1056*'Payroll_Rates'!AN11/'Inputs'!$E$28</f>
        <v>0.0</v>
      </c>
      <c r="AO1058" s="35">
        <f>AO1056*'Payroll_Rates'!AO11/'Inputs'!$E$28</f>
        <v>0.0</v>
      </c>
      <c r="AP1058" s="35">
        <f>AP1056*'Payroll_Rates'!AP11/'Inputs'!$E$28</f>
        <v>0.0</v>
      </c>
      <c r="AQ1058" s="35">
        <f>AQ1056*'Payroll_Rates'!AQ11/'Inputs'!$E$28</f>
        <v>0.0</v>
      </c>
      <c r="AR1058" s="35">
        <f>AR1056*'Payroll_Rates'!AR11/'Inputs'!$E$28</f>
        <v>0.0</v>
      </c>
      <c r="AS1058" s="35">
        <f>AS1056*'Payroll_Rates'!AS11/'Inputs'!$E$28</f>
        <v>0.0</v>
      </c>
      <c r="AT1058" s="35">
        <f>AT1056*'Payroll_Rates'!AT11/'Inputs'!$E$28</f>
        <v>0.0</v>
      </c>
      <c r="AU1058" s="35">
        <f>AU1056*'Payroll_Rates'!AU11/'Inputs'!$E$28</f>
        <v>0.0</v>
      </c>
      <c r="AV1058" s="35">
        <f>AV1056*'Payroll_Rates'!AV11/'Inputs'!$E$28</f>
        <v>0.0</v>
      </c>
      <c r="AW1058" s="35">
        <f>AW1056*'Payroll_Rates'!AW11/'Inputs'!$E$28</f>
        <v>0.0</v>
      </c>
      <c r="AX1058" s="35">
        <f>AX1056*'Payroll_Rates'!AX11/'Inputs'!$E$28</f>
        <v>0.0</v>
      </c>
      <c r="AY1058" s="35">
        <f>AY1056*'Payroll_Rates'!AY11/'Inputs'!$E$28</f>
        <v>0.0</v>
      </c>
      <c r="AZ1058" s="35">
        <f>AZ1056*'Payroll_Rates'!AZ11/'Inputs'!$E$28</f>
        <v>0.0</v>
      </c>
      <c r="BA1058" s="35">
        <f>BA1056*'Payroll_Rates'!BA11/'Inputs'!$E$28</f>
        <v>0.0</v>
      </c>
      <c r="BB1058" s="35">
        <f>BB1056*'Payroll_Rates'!BB11/'Inputs'!$E$28</f>
        <v>0.0</v>
      </c>
      <c r="BC1058" s="35">
        <f>BC1056*'Payroll_Rates'!BC11/'Inputs'!$E$28</f>
        <v>0.0</v>
      </c>
      <c r="BD1058" s="35">
        <f>BD1056*'Payroll_Rates'!BD11/'Inputs'!$E$28</f>
        <v>0.0</v>
      </c>
      <c r="BE1058" s="35">
        <f>BE1056*'Payroll_Rates'!BE11/'Inputs'!$E$28</f>
        <v>0.0</v>
      </c>
      <c r="BF1058" s="35">
        <f>BF1056*'Payroll_Rates'!BF11/'Inputs'!$E$28</f>
        <v>0.0</v>
      </c>
      <c r="BG1058" s="35">
        <f>BG1056*'Payroll_Rates'!BG11/'Inputs'!$E$28</f>
        <v>0.0</v>
      </c>
      <c r="BH1058" s="35">
        <f>BH1056*'Payroll_Rates'!BH11/'Inputs'!$E$28</f>
        <v>0.0</v>
      </c>
      <c r="BI1058" s="35">
        <f>BI1056*'Payroll_Rates'!BI11/'Inputs'!$E$28</f>
        <v>0.0</v>
      </c>
      <c r="BJ1058" s="35">
        <f>BJ1056*'Payroll_Rates'!BJ11/'Inputs'!$E$28</f>
        <v>0.0</v>
      </c>
      <c r="BK1058" s="35">
        <f>BK1056*'Payroll_Rates'!BK11/'Inputs'!$E$28</f>
        <v>0.0</v>
      </c>
      <c r="BL1058" s="35">
        <f>BL1056*'Payroll_Rates'!BL11/'Inputs'!$E$28</f>
        <v>0.0</v>
      </c>
      <c r="BM1058" s="35">
        <f>BM1056*'Payroll_Rates'!BM11/'Inputs'!$E$28</f>
        <v>0.0</v>
      </c>
      <c r="BN1058" s="35">
        <f>BN1056*'Payroll_Rates'!BN11/'Inputs'!$E$28</f>
        <v>0.0</v>
      </c>
      <c r="BO1058" s="35">
        <f>BO1056*'Payroll_Rates'!BO11/'Inputs'!$E$28</f>
        <v>0.0</v>
      </c>
    </row>
    <row r="1059" ht="28" customHeight="1">
      <c r="A1059" s="2" t="str">
        <v>SLOT53.AV</v>
      </c>
      <c r="B1059" s="6" t="str">
        <v>SLOT53 employer unemployment contribution (AV)</v>
      </c>
      <c r="C1059" s="2" t="str">
        <v>EUR</v>
      </c>
      <c r="D1059" s="2" t="str">
        <v>SUM</v>
      </c>
      <c r="E1059" s="36">
        <f>SUM(H1059:BO1059)</f>
        <v>0.0</v>
      </c>
      <c r="F1059" s="6" t="str">
        <v>Spare row; inactive until a hire and an exit month are entered on People_Inputs</v>
      </c>
      <c r="G1059" s="2"/>
      <c r="H1059" s="35">
        <f>H1056*'Inputs'!$E$13/'Inputs'!$E$28</f>
        <v>0.0</v>
      </c>
      <c r="I1059" s="35">
        <f>I1056*'Inputs'!$E$13/'Inputs'!$E$28</f>
        <v>0.0</v>
      </c>
      <c r="J1059" s="35">
        <f>J1056*'Inputs'!$E$13/'Inputs'!$E$28</f>
        <v>0.0</v>
      </c>
      <c r="K1059" s="35">
        <f>K1056*'Inputs'!$E$13/'Inputs'!$E$28</f>
        <v>0.0</v>
      </c>
      <c r="L1059" s="35">
        <f>L1056*'Inputs'!$E$13/'Inputs'!$E$28</f>
        <v>0.0</v>
      </c>
      <c r="M1059" s="35">
        <f>M1056*'Inputs'!$E$13/'Inputs'!$E$28</f>
        <v>0.0</v>
      </c>
      <c r="N1059" s="35">
        <f>N1056*'Inputs'!$E$13/'Inputs'!$E$28</f>
        <v>0.0</v>
      </c>
      <c r="O1059" s="35">
        <f>O1056*'Inputs'!$E$13/'Inputs'!$E$28</f>
        <v>0.0</v>
      </c>
      <c r="P1059" s="35">
        <f>P1056*'Inputs'!$E$13/'Inputs'!$E$28</f>
        <v>0.0</v>
      </c>
      <c r="Q1059" s="35">
        <f>Q1056*'Inputs'!$E$13/'Inputs'!$E$28</f>
        <v>0.0</v>
      </c>
      <c r="R1059" s="35">
        <f>R1056*'Inputs'!$E$13/'Inputs'!$E$28</f>
        <v>0.0</v>
      </c>
      <c r="S1059" s="35">
        <f>S1056*'Inputs'!$E$13/'Inputs'!$E$28</f>
        <v>0.0</v>
      </c>
      <c r="T1059" s="35">
        <f>T1056*'Inputs'!$E$13/'Inputs'!$E$28</f>
        <v>0.0</v>
      </c>
      <c r="U1059" s="35">
        <f>U1056*'Inputs'!$E$13/'Inputs'!$E$28</f>
        <v>0.0</v>
      </c>
      <c r="V1059" s="35">
        <f>V1056*'Inputs'!$E$13/'Inputs'!$E$28</f>
        <v>0.0</v>
      </c>
      <c r="W1059" s="35">
        <f>W1056*'Inputs'!$E$13/'Inputs'!$E$28</f>
        <v>0.0</v>
      </c>
      <c r="X1059" s="35">
        <f>X1056*'Inputs'!$E$13/'Inputs'!$E$28</f>
        <v>0.0</v>
      </c>
      <c r="Y1059" s="35">
        <f>Y1056*'Inputs'!$E$13/'Inputs'!$E$28</f>
        <v>0.0</v>
      </c>
      <c r="Z1059" s="35">
        <f>Z1056*'Inputs'!$E$13/'Inputs'!$E$28</f>
        <v>0.0</v>
      </c>
      <c r="AA1059" s="35">
        <f>AA1056*'Inputs'!$E$13/'Inputs'!$E$28</f>
        <v>0.0</v>
      </c>
      <c r="AB1059" s="35">
        <f>AB1056*'Inputs'!$E$13/'Inputs'!$E$28</f>
        <v>0.0</v>
      </c>
      <c r="AC1059" s="35">
        <f>AC1056*'Inputs'!$E$13/'Inputs'!$E$28</f>
        <v>0.0</v>
      </c>
      <c r="AD1059" s="35">
        <f>AD1056*'Inputs'!$E$13/'Inputs'!$E$28</f>
        <v>0.0</v>
      </c>
      <c r="AE1059" s="35">
        <f>AE1056*'Inputs'!$E$13/'Inputs'!$E$28</f>
        <v>0.0</v>
      </c>
      <c r="AF1059" s="35">
        <f>AF1056*'Inputs'!$E$13/'Inputs'!$E$28</f>
        <v>0.0</v>
      </c>
      <c r="AG1059" s="35">
        <f>AG1056*'Inputs'!$E$13/'Inputs'!$E$28</f>
        <v>0.0</v>
      </c>
      <c r="AH1059" s="35">
        <f>AH1056*'Inputs'!$E$13/'Inputs'!$E$28</f>
        <v>0.0</v>
      </c>
      <c r="AI1059" s="35">
        <f>AI1056*'Inputs'!$E$13/'Inputs'!$E$28</f>
        <v>0.0</v>
      </c>
      <c r="AJ1059" s="35">
        <f>AJ1056*'Inputs'!$E$13/'Inputs'!$E$28</f>
        <v>0.0</v>
      </c>
      <c r="AK1059" s="35">
        <f>AK1056*'Inputs'!$E$13/'Inputs'!$E$28</f>
        <v>0.0</v>
      </c>
      <c r="AL1059" s="35">
        <f>AL1056*'Inputs'!$E$13/'Inputs'!$E$28</f>
        <v>0.0</v>
      </c>
      <c r="AM1059" s="35">
        <f>AM1056*'Inputs'!$E$13/'Inputs'!$E$28</f>
        <v>0.0</v>
      </c>
      <c r="AN1059" s="35">
        <f>AN1056*'Inputs'!$E$13/'Inputs'!$E$28</f>
        <v>0.0</v>
      </c>
      <c r="AO1059" s="35">
        <f>AO1056*'Inputs'!$E$13/'Inputs'!$E$28</f>
        <v>0.0</v>
      </c>
      <c r="AP1059" s="35">
        <f>AP1056*'Inputs'!$E$13/'Inputs'!$E$28</f>
        <v>0.0</v>
      </c>
      <c r="AQ1059" s="35">
        <f>AQ1056*'Inputs'!$E$13/'Inputs'!$E$28</f>
        <v>0.0</v>
      </c>
      <c r="AR1059" s="35">
        <f>AR1056*'Inputs'!$E$13/'Inputs'!$E$28</f>
        <v>0.0</v>
      </c>
      <c r="AS1059" s="35">
        <f>AS1056*'Inputs'!$E$13/'Inputs'!$E$28</f>
        <v>0.0</v>
      </c>
      <c r="AT1059" s="35">
        <f>AT1056*'Inputs'!$E$13/'Inputs'!$E$28</f>
        <v>0.0</v>
      </c>
      <c r="AU1059" s="35">
        <f>AU1056*'Inputs'!$E$13/'Inputs'!$E$28</f>
        <v>0.0</v>
      </c>
      <c r="AV1059" s="35">
        <f>AV1056*'Inputs'!$E$13/'Inputs'!$E$28</f>
        <v>0.0</v>
      </c>
      <c r="AW1059" s="35">
        <f>AW1056*'Inputs'!$E$13/'Inputs'!$E$28</f>
        <v>0.0</v>
      </c>
      <c r="AX1059" s="35">
        <f>AX1056*'Inputs'!$E$13/'Inputs'!$E$28</f>
        <v>0.0</v>
      </c>
      <c r="AY1059" s="35">
        <f>AY1056*'Inputs'!$E$13/'Inputs'!$E$28</f>
        <v>0.0</v>
      </c>
      <c r="AZ1059" s="35">
        <f>AZ1056*'Inputs'!$E$13/'Inputs'!$E$28</f>
        <v>0.0</v>
      </c>
      <c r="BA1059" s="35">
        <f>BA1056*'Inputs'!$E$13/'Inputs'!$E$28</f>
        <v>0.0</v>
      </c>
      <c r="BB1059" s="35">
        <f>BB1056*'Inputs'!$E$13/'Inputs'!$E$28</f>
        <v>0.0</v>
      </c>
      <c r="BC1059" s="35">
        <f>BC1056*'Inputs'!$E$13/'Inputs'!$E$28</f>
        <v>0.0</v>
      </c>
      <c r="BD1059" s="35">
        <f>BD1056*'Inputs'!$E$13/'Inputs'!$E$28</f>
        <v>0.0</v>
      </c>
      <c r="BE1059" s="35">
        <f>BE1056*'Inputs'!$E$13/'Inputs'!$E$28</f>
        <v>0.0</v>
      </c>
      <c r="BF1059" s="35">
        <f>BF1056*'Inputs'!$E$13/'Inputs'!$E$28</f>
        <v>0.0</v>
      </c>
      <c r="BG1059" s="35">
        <f>BG1056*'Inputs'!$E$13/'Inputs'!$E$28</f>
        <v>0.0</v>
      </c>
      <c r="BH1059" s="35">
        <f>BH1056*'Inputs'!$E$13/'Inputs'!$E$28</f>
        <v>0.0</v>
      </c>
      <c r="BI1059" s="35">
        <f>BI1056*'Inputs'!$E$13/'Inputs'!$E$28</f>
        <v>0.0</v>
      </c>
      <c r="BJ1059" s="35">
        <f>BJ1056*'Inputs'!$E$13/'Inputs'!$E$28</f>
        <v>0.0</v>
      </c>
      <c r="BK1059" s="35">
        <f>BK1056*'Inputs'!$E$13/'Inputs'!$E$28</f>
        <v>0.0</v>
      </c>
      <c r="BL1059" s="35">
        <f>BL1056*'Inputs'!$E$13/'Inputs'!$E$28</f>
        <v>0.0</v>
      </c>
      <c r="BM1059" s="35">
        <f>BM1056*'Inputs'!$E$13/'Inputs'!$E$28</f>
        <v>0.0</v>
      </c>
      <c r="BN1059" s="35">
        <f>BN1056*'Inputs'!$E$13/'Inputs'!$E$28</f>
        <v>0.0</v>
      </c>
      <c r="BO1059" s="35">
        <f>BO1056*'Inputs'!$E$13/'Inputs'!$E$28</f>
        <v>0.0</v>
      </c>
    </row>
    <row r="1060" ht="28" customHeight="1">
      <c r="A1060" s="2" t="str">
        <v>SLOT53.KV</v>
      </c>
      <c r="B1060" s="6" t="str">
        <v>SLOT53 employer health contribution (KV)</v>
      </c>
      <c r="C1060" s="2" t="str">
        <v>EUR</v>
      </c>
      <c r="D1060" s="2" t="str">
        <v>SUM</v>
      </c>
      <c r="E1060" s="36">
        <f>SUM(H1060:BO1060)</f>
        <v>0.0</v>
      </c>
      <c r="F1060" s="6" t="str">
        <v>Spare row; inactive until a hire and an exit month are entered on People_Inputs</v>
      </c>
      <c r="G1060" s="2"/>
      <c r="H1060" s="35">
        <f>H1057*('Inputs'!$E$14+'Inputs'!$E$15)/'Inputs'!$E$28</f>
        <v>0.0</v>
      </c>
      <c r="I1060" s="35">
        <f>I1057*('Inputs'!$E$14+'Inputs'!$E$15)/'Inputs'!$E$28</f>
        <v>0.0</v>
      </c>
      <c r="J1060" s="35">
        <f>J1057*('Inputs'!$E$14+'Inputs'!$E$15)/'Inputs'!$E$28</f>
        <v>0.0</v>
      </c>
      <c r="K1060" s="35">
        <f>K1057*('Inputs'!$E$14+'Inputs'!$E$15)/'Inputs'!$E$28</f>
        <v>0.0</v>
      </c>
      <c r="L1060" s="35">
        <f>L1057*('Inputs'!$E$14+'Inputs'!$E$15)/'Inputs'!$E$28</f>
        <v>0.0</v>
      </c>
      <c r="M1060" s="35">
        <f>M1057*('Inputs'!$E$14+'Inputs'!$E$15)/'Inputs'!$E$28</f>
        <v>0.0</v>
      </c>
      <c r="N1060" s="35">
        <f>N1057*('Inputs'!$E$14+'Inputs'!$E$15)/'Inputs'!$E$28</f>
        <v>0.0</v>
      </c>
      <c r="O1060" s="35">
        <f>O1057*('Inputs'!$E$14+'Inputs'!$E$15)/'Inputs'!$E$28</f>
        <v>0.0</v>
      </c>
      <c r="P1060" s="35">
        <f>P1057*('Inputs'!$E$14+'Inputs'!$E$15)/'Inputs'!$E$28</f>
        <v>0.0</v>
      </c>
      <c r="Q1060" s="35">
        <f>Q1057*('Inputs'!$E$14+'Inputs'!$E$15)/'Inputs'!$E$28</f>
        <v>0.0</v>
      </c>
      <c r="R1060" s="35">
        <f>R1057*('Inputs'!$E$14+'Inputs'!$E$15)/'Inputs'!$E$28</f>
        <v>0.0</v>
      </c>
      <c r="S1060" s="35">
        <f>S1057*('Inputs'!$E$14+'Inputs'!$E$15)/'Inputs'!$E$28</f>
        <v>0.0</v>
      </c>
      <c r="T1060" s="35">
        <f>T1057*('Inputs'!$E$14+'Inputs'!$E$15)/'Inputs'!$E$28</f>
        <v>0.0</v>
      </c>
      <c r="U1060" s="35">
        <f>U1057*('Inputs'!$E$14+'Inputs'!$E$15)/'Inputs'!$E$28</f>
        <v>0.0</v>
      </c>
      <c r="V1060" s="35">
        <f>V1057*('Inputs'!$E$14+'Inputs'!$E$15)/'Inputs'!$E$28</f>
        <v>0.0</v>
      </c>
      <c r="W1060" s="35">
        <f>W1057*('Inputs'!$E$14+'Inputs'!$E$15)/'Inputs'!$E$28</f>
        <v>0.0</v>
      </c>
      <c r="X1060" s="35">
        <f>X1057*('Inputs'!$E$14+'Inputs'!$E$15)/'Inputs'!$E$28</f>
        <v>0.0</v>
      </c>
      <c r="Y1060" s="35">
        <f>Y1057*('Inputs'!$E$14+'Inputs'!$E$15)/'Inputs'!$E$28</f>
        <v>0.0</v>
      </c>
      <c r="Z1060" s="35">
        <f>Z1057*('Inputs'!$E$14+'Inputs'!$E$15)/'Inputs'!$E$28</f>
        <v>0.0</v>
      </c>
      <c r="AA1060" s="35">
        <f>AA1057*('Inputs'!$E$14+'Inputs'!$E$15)/'Inputs'!$E$28</f>
        <v>0.0</v>
      </c>
      <c r="AB1060" s="35">
        <f>AB1057*('Inputs'!$E$14+'Inputs'!$E$15)/'Inputs'!$E$28</f>
        <v>0.0</v>
      </c>
      <c r="AC1060" s="35">
        <f>AC1057*('Inputs'!$E$14+'Inputs'!$E$15)/'Inputs'!$E$28</f>
        <v>0.0</v>
      </c>
      <c r="AD1060" s="35">
        <f>AD1057*('Inputs'!$E$14+'Inputs'!$E$15)/'Inputs'!$E$28</f>
        <v>0.0</v>
      </c>
      <c r="AE1060" s="35">
        <f>AE1057*('Inputs'!$E$14+'Inputs'!$E$15)/'Inputs'!$E$28</f>
        <v>0.0</v>
      </c>
      <c r="AF1060" s="35">
        <f>AF1057*('Inputs'!$E$14+'Inputs'!$E$15)/'Inputs'!$E$28</f>
        <v>0.0</v>
      </c>
      <c r="AG1060" s="35">
        <f>AG1057*('Inputs'!$E$14+'Inputs'!$E$15)/'Inputs'!$E$28</f>
        <v>0.0</v>
      </c>
      <c r="AH1060" s="35">
        <f>AH1057*('Inputs'!$E$14+'Inputs'!$E$15)/'Inputs'!$E$28</f>
        <v>0.0</v>
      </c>
      <c r="AI1060" s="35">
        <f>AI1057*('Inputs'!$E$14+'Inputs'!$E$15)/'Inputs'!$E$28</f>
        <v>0.0</v>
      </c>
      <c r="AJ1060" s="35">
        <f>AJ1057*('Inputs'!$E$14+'Inputs'!$E$15)/'Inputs'!$E$28</f>
        <v>0.0</v>
      </c>
      <c r="AK1060" s="35">
        <f>AK1057*('Inputs'!$E$14+'Inputs'!$E$15)/'Inputs'!$E$28</f>
        <v>0.0</v>
      </c>
      <c r="AL1060" s="35">
        <f>AL1057*('Inputs'!$E$14+'Inputs'!$E$15)/'Inputs'!$E$28</f>
        <v>0.0</v>
      </c>
      <c r="AM1060" s="35">
        <f>AM1057*('Inputs'!$E$14+'Inputs'!$E$15)/'Inputs'!$E$28</f>
        <v>0.0</v>
      </c>
      <c r="AN1060" s="35">
        <f>AN1057*('Inputs'!$E$14+'Inputs'!$E$15)/'Inputs'!$E$28</f>
        <v>0.0</v>
      </c>
      <c r="AO1060" s="35">
        <f>AO1057*('Inputs'!$E$14+'Inputs'!$E$15)/'Inputs'!$E$28</f>
        <v>0.0</v>
      </c>
      <c r="AP1060" s="35">
        <f>AP1057*('Inputs'!$E$14+'Inputs'!$E$15)/'Inputs'!$E$28</f>
        <v>0.0</v>
      </c>
      <c r="AQ1060" s="35">
        <f>AQ1057*('Inputs'!$E$14+'Inputs'!$E$15)/'Inputs'!$E$28</f>
        <v>0.0</v>
      </c>
      <c r="AR1060" s="35">
        <f>AR1057*('Inputs'!$E$14+'Inputs'!$E$15)/'Inputs'!$E$28</f>
        <v>0.0</v>
      </c>
      <c r="AS1060" s="35">
        <f>AS1057*('Inputs'!$E$14+'Inputs'!$E$15)/'Inputs'!$E$28</f>
        <v>0.0</v>
      </c>
      <c r="AT1060" s="35">
        <f>AT1057*('Inputs'!$E$14+'Inputs'!$E$15)/'Inputs'!$E$28</f>
        <v>0.0</v>
      </c>
      <c r="AU1060" s="35">
        <f>AU1057*('Inputs'!$E$14+'Inputs'!$E$15)/'Inputs'!$E$28</f>
        <v>0.0</v>
      </c>
      <c r="AV1060" s="35">
        <f>AV1057*('Inputs'!$E$14+'Inputs'!$E$15)/'Inputs'!$E$28</f>
        <v>0.0</v>
      </c>
      <c r="AW1060" s="35">
        <f>AW1057*('Inputs'!$E$14+'Inputs'!$E$15)/'Inputs'!$E$28</f>
        <v>0.0</v>
      </c>
      <c r="AX1060" s="35">
        <f>AX1057*('Inputs'!$E$14+'Inputs'!$E$15)/'Inputs'!$E$28</f>
        <v>0.0</v>
      </c>
      <c r="AY1060" s="35">
        <f>AY1057*('Inputs'!$E$14+'Inputs'!$E$15)/'Inputs'!$E$28</f>
        <v>0.0</v>
      </c>
      <c r="AZ1060" s="35">
        <f>AZ1057*('Inputs'!$E$14+'Inputs'!$E$15)/'Inputs'!$E$28</f>
        <v>0.0</v>
      </c>
      <c r="BA1060" s="35">
        <f>BA1057*('Inputs'!$E$14+'Inputs'!$E$15)/'Inputs'!$E$28</f>
        <v>0.0</v>
      </c>
      <c r="BB1060" s="35">
        <f>BB1057*('Inputs'!$E$14+'Inputs'!$E$15)/'Inputs'!$E$28</f>
        <v>0.0</v>
      </c>
      <c r="BC1060" s="35">
        <f>BC1057*('Inputs'!$E$14+'Inputs'!$E$15)/'Inputs'!$E$28</f>
        <v>0.0</v>
      </c>
      <c r="BD1060" s="35">
        <f>BD1057*('Inputs'!$E$14+'Inputs'!$E$15)/'Inputs'!$E$28</f>
        <v>0.0</v>
      </c>
      <c r="BE1060" s="35">
        <f>BE1057*('Inputs'!$E$14+'Inputs'!$E$15)/'Inputs'!$E$28</f>
        <v>0.0</v>
      </c>
      <c r="BF1060" s="35">
        <f>BF1057*('Inputs'!$E$14+'Inputs'!$E$15)/'Inputs'!$E$28</f>
        <v>0.0</v>
      </c>
      <c r="BG1060" s="35">
        <f>BG1057*('Inputs'!$E$14+'Inputs'!$E$15)/'Inputs'!$E$28</f>
        <v>0.0</v>
      </c>
      <c r="BH1060" s="35">
        <f>BH1057*('Inputs'!$E$14+'Inputs'!$E$15)/'Inputs'!$E$28</f>
        <v>0.0</v>
      </c>
      <c r="BI1060" s="35">
        <f>BI1057*('Inputs'!$E$14+'Inputs'!$E$15)/'Inputs'!$E$28</f>
        <v>0.0</v>
      </c>
      <c r="BJ1060" s="35">
        <f>BJ1057*('Inputs'!$E$14+'Inputs'!$E$15)/'Inputs'!$E$28</f>
        <v>0.0</v>
      </c>
      <c r="BK1060" s="35">
        <f>BK1057*('Inputs'!$E$14+'Inputs'!$E$15)/'Inputs'!$E$28</f>
        <v>0.0</v>
      </c>
      <c r="BL1060" s="35">
        <f>BL1057*('Inputs'!$E$14+'Inputs'!$E$15)/'Inputs'!$E$28</f>
        <v>0.0</v>
      </c>
      <c r="BM1060" s="35">
        <f>BM1057*('Inputs'!$E$14+'Inputs'!$E$15)/'Inputs'!$E$28</f>
        <v>0.0</v>
      </c>
      <c r="BN1060" s="35">
        <f>BN1057*('Inputs'!$E$14+'Inputs'!$E$15)/'Inputs'!$E$28</f>
        <v>0.0</v>
      </c>
      <c r="BO1060" s="35">
        <f>BO1057*('Inputs'!$E$14+'Inputs'!$E$15)/'Inputs'!$E$28</f>
        <v>0.0</v>
      </c>
    </row>
    <row r="1061" ht="28" customHeight="1">
      <c r="A1061" s="2" t="str">
        <v>SLOT53.PV</v>
      </c>
      <c r="B1061" s="6" t="str">
        <v>SLOT53 employer care contribution (PV)</v>
      </c>
      <c r="C1061" s="2" t="str">
        <v>EUR</v>
      </c>
      <c r="D1061" s="2" t="str">
        <v>SUM</v>
      </c>
      <c r="E1061" s="36">
        <f>SUM(H1061:BO1061)</f>
        <v>0.0</v>
      </c>
      <c r="F1061" s="6" t="str">
        <v>Spare row; inactive until a hire and an exit month are entered on People_Inputs</v>
      </c>
      <c r="G1061" s="2"/>
      <c r="H1061" s="35">
        <f>H1057*'Inputs'!$E$16/'Inputs'!$E$28</f>
        <v>0.0</v>
      </c>
      <c r="I1061" s="35">
        <f>I1057*'Inputs'!$E$16/'Inputs'!$E$28</f>
        <v>0.0</v>
      </c>
      <c r="J1061" s="35">
        <f>J1057*'Inputs'!$E$16/'Inputs'!$E$28</f>
        <v>0.0</v>
      </c>
      <c r="K1061" s="35">
        <f>K1057*'Inputs'!$E$16/'Inputs'!$E$28</f>
        <v>0.0</v>
      </c>
      <c r="L1061" s="35">
        <f>L1057*'Inputs'!$E$16/'Inputs'!$E$28</f>
        <v>0.0</v>
      </c>
      <c r="M1061" s="35">
        <f>M1057*'Inputs'!$E$16/'Inputs'!$E$28</f>
        <v>0.0</v>
      </c>
      <c r="N1061" s="35">
        <f>N1057*'Inputs'!$E$16/'Inputs'!$E$28</f>
        <v>0.0</v>
      </c>
      <c r="O1061" s="35">
        <f>O1057*'Inputs'!$E$16/'Inputs'!$E$28</f>
        <v>0.0</v>
      </c>
      <c r="P1061" s="35">
        <f>P1057*'Inputs'!$E$16/'Inputs'!$E$28</f>
        <v>0.0</v>
      </c>
      <c r="Q1061" s="35">
        <f>Q1057*'Inputs'!$E$16/'Inputs'!$E$28</f>
        <v>0.0</v>
      </c>
      <c r="R1061" s="35">
        <f>R1057*'Inputs'!$E$16/'Inputs'!$E$28</f>
        <v>0.0</v>
      </c>
      <c r="S1061" s="35">
        <f>S1057*'Inputs'!$E$16/'Inputs'!$E$28</f>
        <v>0.0</v>
      </c>
      <c r="T1061" s="35">
        <f>T1057*'Inputs'!$E$16/'Inputs'!$E$28</f>
        <v>0.0</v>
      </c>
      <c r="U1061" s="35">
        <f>U1057*'Inputs'!$E$16/'Inputs'!$E$28</f>
        <v>0.0</v>
      </c>
      <c r="V1061" s="35">
        <f>V1057*'Inputs'!$E$16/'Inputs'!$E$28</f>
        <v>0.0</v>
      </c>
      <c r="W1061" s="35">
        <f>W1057*'Inputs'!$E$16/'Inputs'!$E$28</f>
        <v>0.0</v>
      </c>
      <c r="X1061" s="35">
        <f>X1057*'Inputs'!$E$16/'Inputs'!$E$28</f>
        <v>0.0</v>
      </c>
      <c r="Y1061" s="35">
        <f>Y1057*'Inputs'!$E$16/'Inputs'!$E$28</f>
        <v>0.0</v>
      </c>
      <c r="Z1061" s="35">
        <f>Z1057*'Inputs'!$E$16/'Inputs'!$E$28</f>
        <v>0.0</v>
      </c>
      <c r="AA1061" s="35">
        <f>AA1057*'Inputs'!$E$16/'Inputs'!$E$28</f>
        <v>0.0</v>
      </c>
      <c r="AB1061" s="35">
        <f>AB1057*'Inputs'!$E$16/'Inputs'!$E$28</f>
        <v>0.0</v>
      </c>
      <c r="AC1061" s="35">
        <f>AC1057*'Inputs'!$E$16/'Inputs'!$E$28</f>
        <v>0.0</v>
      </c>
      <c r="AD1061" s="35">
        <f>AD1057*'Inputs'!$E$16/'Inputs'!$E$28</f>
        <v>0.0</v>
      </c>
      <c r="AE1061" s="35">
        <f>AE1057*'Inputs'!$E$16/'Inputs'!$E$28</f>
        <v>0.0</v>
      </c>
      <c r="AF1061" s="35">
        <f>AF1057*'Inputs'!$E$16/'Inputs'!$E$28</f>
        <v>0.0</v>
      </c>
      <c r="AG1061" s="35">
        <f>AG1057*'Inputs'!$E$16/'Inputs'!$E$28</f>
        <v>0.0</v>
      </c>
      <c r="AH1061" s="35">
        <f>AH1057*'Inputs'!$E$16/'Inputs'!$E$28</f>
        <v>0.0</v>
      </c>
      <c r="AI1061" s="35">
        <f>AI1057*'Inputs'!$E$16/'Inputs'!$E$28</f>
        <v>0.0</v>
      </c>
      <c r="AJ1061" s="35">
        <f>AJ1057*'Inputs'!$E$16/'Inputs'!$E$28</f>
        <v>0.0</v>
      </c>
      <c r="AK1061" s="35">
        <f>AK1057*'Inputs'!$E$16/'Inputs'!$E$28</f>
        <v>0.0</v>
      </c>
      <c r="AL1061" s="35">
        <f>AL1057*'Inputs'!$E$16/'Inputs'!$E$28</f>
        <v>0.0</v>
      </c>
      <c r="AM1061" s="35">
        <f>AM1057*'Inputs'!$E$16/'Inputs'!$E$28</f>
        <v>0.0</v>
      </c>
      <c r="AN1061" s="35">
        <f>AN1057*'Inputs'!$E$16/'Inputs'!$E$28</f>
        <v>0.0</v>
      </c>
      <c r="AO1061" s="35">
        <f>AO1057*'Inputs'!$E$16/'Inputs'!$E$28</f>
        <v>0.0</v>
      </c>
      <c r="AP1061" s="35">
        <f>AP1057*'Inputs'!$E$16/'Inputs'!$E$28</f>
        <v>0.0</v>
      </c>
      <c r="AQ1061" s="35">
        <f>AQ1057*'Inputs'!$E$16/'Inputs'!$E$28</f>
        <v>0.0</v>
      </c>
      <c r="AR1061" s="35">
        <f>AR1057*'Inputs'!$E$16/'Inputs'!$E$28</f>
        <v>0.0</v>
      </c>
      <c r="AS1061" s="35">
        <f>AS1057*'Inputs'!$E$16/'Inputs'!$E$28</f>
        <v>0.0</v>
      </c>
      <c r="AT1061" s="35">
        <f>AT1057*'Inputs'!$E$16/'Inputs'!$E$28</f>
        <v>0.0</v>
      </c>
      <c r="AU1061" s="35">
        <f>AU1057*'Inputs'!$E$16/'Inputs'!$E$28</f>
        <v>0.0</v>
      </c>
      <c r="AV1061" s="35">
        <f>AV1057*'Inputs'!$E$16/'Inputs'!$E$28</f>
        <v>0.0</v>
      </c>
      <c r="AW1061" s="35">
        <f>AW1057*'Inputs'!$E$16/'Inputs'!$E$28</f>
        <v>0.0</v>
      </c>
      <c r="AX1061" s="35">
        <f>AX1057*'Inputs'!$E$16/'Inputs'!$E$28</f>
        <v>0.0</v>
      </c>
      <c r="AY1061" s="35">
        <f>AY1057*'Inputs'!$E$16/'Inputs'!$E$28</f>
        <v>0.0</v>
      </c>
      <c r="AZ1061" s="35">
        <f>AZ1057*'Inputs'!$E$16/'Inputs'!$E$28</f>
        <v>0.0</v>
      </c>
      <c r="BA1061" s="35">
        <f>BA1057*'Inputs'!$E$16/'Inputs'!$E$28</f>
        <v>0.0</v>
      </c>
      <c r="BB1061" s="35">
        <f>BB1057*'Inputs'!$E$16/'Inputs'!$E$28</f>
        <v>0.0</v>
      </c>
      <c r="BC1061" s="35">
        <f>BC1057*'Inputs'!$E$16/'Inputs'!$E$28</f>
        <v>0.0</v>
      </c>
      <c r="BD1061" s="35">
        <f>BD1057*'Inputs'!$E$16/'Inputs'!$E$28</f>
        <v>0.0</v>
      </c>
      <c r="BE1061" s="35">
        <f>BE1057*'Inputs'!$E$16/'Inputs'!$E$28</f>
        <v>0.0</v>
      </c>
      <c r="BF1061" s="35">
        <f>BF1057*'Inputs'!$E$16/'Inputs'!$E$28</f>
        <v>0.0</v>
      </c>
      <c r="BG1061" s="35">
        <f>BG1057*'Inputs'!$E$16/'Inputs'!$E$28</f>
        <v>0.0</v>
      </c>
      <c r="BH1061" s="35">
        <f>BH1057*'Inputs'!$E$16/'Inputs'!$E$28</f>
        <v>0.0</v>
      </c>
      <c r="BI1061" s="35">
        <f>BI1057*'Inputs'!$E$16/'Inputs'!$E$28</f>
        <v>0.0</v>
      </c>
      <c r="BJ1061" s="35">
        <f>BJ1057*'Inputs'!$E$16/'Inputs'!$E$28</f>
        <v>0.0</v>
      </c>
      <c r="BK1061" s="35">
        <f>BK1057*'Inputs'!$E$16/'Inputs'!$E$28</f>
        <v>0.0</v>
      </c>
      <c r="BL1061" s="35">
        <f>BL1057*'Inputs'!$E$16/'Inputs'!$E$28</f>
        <v>0.0</v>
      </c>
      <c r="BM1061" s="35">
        <f>BM1057*'Inputs'!$E$16/'Inputs'!$E$28</f>
        <v>0.0</v>
      </c>
      <c r="BN1061" s="35">
        <f>BN1057*'Inputs'!$E$16/'Inputs'!$E$28</f>
        <v>0.0</v>
      </c>
      <c r="BO1061" s="35">
        <f>BO1057*'Inputs'!$E$16/'Inputs'!$E$28</f>
        <v>0.0</v>
      </c>
    </row>
    <row r="1062" ht="28" customHeight="1">
      <c r="A1062" s="2" t="str">
        <v>SLOT53.U1</v>
      </c>
      <c r="B1062" s="6" t="str">
        <v>SLOT53 U1 sick-pay levy</v>
      </c>
      <c r="C1062" s="2" t="str">
        <v>EUR</v>
      </c>
      <c r="D1062" s="2" t="str">
        <v>SUM</v>
      </c>
      <c r="E1062" s="36">
        <f>SUM(H1062:BO1062)</f>
        <v>0.0</v>
      </c>
      <c r="F1062" s="6" t="str">
        <v>Spare row; inactive until a hire and an exit month are entered on People_Inputs</v>
      </c>
      <c r="G1062" s="2"/>
      <c r="H1062" s="35">
        <f>H1056*'Inputs'!$E$17*IF('Summary'!H13&lt;='Inputs'!$E$27,1,0)</f>
        <v>0.0</v>
      </c>
      <c r="I1062" s="35">
        <f>I1056*'Inputs'!$E$17*IF('Summary'!I13&lt;='Inputs'!$E$27,1,0)</f>
        <v>0.0</v>
      </c>
      <c r="J1062" s="35">
        <f>J1056*'Inputs'!$E$17*IF('Summary'!J13&lt;='Inputs'!$E$27,1,0)</f>
        <v>0.0</v>
      </c>
      <c r="K1062" s="35">
        <f>K1056*'Inputs'!$E$17*IF('Summary'!K13&lt;='Inputs'!$E$27,1,0)</f>
        <v>0.0</v>
      </c>
      <c r="L1062" s="35">
        <f>L1056*'Inputs'!$E$17*IF('Summary'!L13&lt;='Inputs'!$E$27,1,0)</f>
        <v>0.0</v>
      </c>
      <c r="M1062" s="35">
        <f>M1056*'Inputs'!$E$17*IF('Summary'!M13&lt;='Inputs'!$E$27,1,0)</f>
        <v>0.0</v>
      </c>
      <c r="N1062" s="35">
        <f>N1056*'Inputs'!$E$17*IF('Summary'!N13&lt;='Inputs'!$E$27,1,0)</f>
        <v>0.0</v>
      </c>
      <c r="O1062" s="35">
        <f>O1056*'Inputs'!$E$17*IF('Summary'!O13&lt;='Inputs'!$E$27,1,0)</f>
        <v>0.0</v>
      </c>
      <c r="P1062" s="35">
        <f>P1056*'Inputs'!$E$17*IF('Summary'!P13&lt;='Inputs'!$E$27,1,0)</f>
        <v>0.0</v>
      </c>
      <c r="Q1062" s="35">
        <f>Q1056*'Inputs'!$E$17*IF('Summary'!Q13&lt;='Inputs'!$E$27,1,0)</f>
        <v>0.0</v>
      </c>
      <c r="R1062" s="35">
        <f>R1056*'Inputs'!$E$17*IF('Summary'!R13&lt;='Inputs'!$E$27,1,0)</f>
        <v>0.0</v>
      </c>
      <c r="S1062" s="35">
        <f>S1056*'Inputs'!$E$17*IF('Summary'!S13&lt;='Inputs'!$E$27,1,0)</f>
        <v>0.0</v>
      </c>
      <c r="T1062" s="35">
        <f>T1056*'Inputs'!$E$17*IF('Summary'!T13&lt;='Inputs'!$E$27,1,0)</f>
        <v>0.0</v>
      </c>
      <c r="U1062" s="35">
        <f>U1056*'Inputs'!$E$17*IF('Summary'!U13&lt;='Inputs'!$E$27,1,0)</f>
        <v>0.0</v>
      </c>
      <c r="V1062" s="35">
        <f>V1056*'Inputs'!$E$17*IF('Summary'!V13&lt;='Inputs'!$E$27,1,0)</f>
        <v>0.0</v>
      </c>
      <c r="W1062" s="35">
        <f>W1056*'Inputs'!$E$17*IF('Summary'!W13&lt;='Inputs'!$E$27,1,0)</f>
        <v>0.0</v>
      </c>
      <c r="X1062" s="35">
        <f>X1056*'Inputs'!$E$17*IF('Summary'!X13&lt;='Inputs'!$E$27,1,0)</f>
        <v>0.0</v>
      </c>
      <c r="Y1062" s="35">
        <f>Y1056*'Inputs'!$E$17*IF('Summary'!Y13&lt;='Inputs'!$E$27,1,0)</f>
        <v>0.0</v>
      </c>
      <c r="Z1062" s="35">
        <f>Z1056*'Inputs'!$E$17*IF('Summary'!Z13&lt;='Inputs'!$E$27,1,0)</f>
        <v>0.0</v>
      </c>
      <c r="AA1062" s="35">
        <f>AA1056*'Inputs'!$E$17*IF('Summary'!AA13&lt;='Inputs'!$E$27,1,0)</f>
        <v>0.0</v>
      </c>
      <c r="AB1062" s="35">
        <f>AB1056*'Inputs'!$E$17*IF('Summary'!AB13&lt;='Inputs'!$E$27,1,0)</f>
        <v>0.0</v>
      </c>
      <c r="AC1062" s="35">
        <f>AC1056*'Inputs'!$E$17*IF('Summary'!AC13&lt;='Inputs'!$E$27,1,0)</f>
        <v>0.0</v>
      </c>
      <c r="AD1062" s="35">
        <f>AD1056*'Inputs'!$E$17*IF('Summary'!AD13&lt;='Inputs'!$E$27,1,0)</f>
        <v>0.0</v>
      </c>
      <c r="AE1062" s="35">
        <f>AE1056*'Inputs'!$E$17*IF('Summary'!AE13&lt;='Inputs'!$E$27,1,0)</f>
        <v>0.0</v>
      </c>
      <c r="AF1062" s="35">
        <f>AF1056*'Inputs'!$E$17*IF('Summary'!AF13&lt;='Inputs'!$E$27,1,0)</f>
        <v>0.0</v>
      </c>
      <c r="AG1062" s="35">
        <f>AG1056*'Inputs'!$E$17*IF('Summary'!AG13&lt;='Inputs'!$E$27,1,0)</f>
        <v>0.0</v>
      </c>
      <c r="AH1062" s="35">
        <f>AH1056*'Inputs'!$E$17*IF('Summary'!AH13&lt;='Inputs'!$E$27,1,0)</f>
        <v>0.0</v>
      </c>
      <c r="AI1062" s="35">
        <f>AI1056*'Inputs'!$E$17*IF('Summary'!AI13&lt;='Inputs'!$E$27,1,0)</f>
        <v>0.0</v>
      </c>
      <c r="AJ1062" s="35">
        <f>AJ1056*'Inputs'!$E$17*IF('Summary'!AJ13&lt;='Inputs'!$E$27,1,0)</f>
        <v>0.0</v>
      </c>
      <c r="AK1062" s="35">
        <f>AK1056*'Inputs'!$E$17*IF('Summary'!AK13&lt;='Inputs'!$E$27,1,0)</f>
        <v>0.0</v>
      </c>
      <c r="AL1062" s="35">
        <f>AL1056*'Inputs'!$E$17*IF('Summary'!AL13&lt;='Inputs'!$E$27,1,0)</f>
        <v>0.0</v>
      </c>
      <c r="AM1062" s="35">
        <f>AM1056*'Inputs'!$E$17*IF('Summary'!AM13&lt;='Inputs'!$E$27,1,0)</f>
        <v>0.0</v>
      </c>
      <c r="AN1062" s="35">
        <f>AN1056*'Inputs'!$E$17*IF('Summary'!AN13&lt;='Inputs'!$E$27,1,0)</f>
        <v>0.0</v>
      </c>
      <c r="AO1062" s="35">
        <f>AO1056*'Inputs'!$E$17*IF('Summary'!AO13&lt;='Inputs'!$E$27,1,0)</f>
        <v>0.0</v>
      </c>
      <c r="AP1062" s="35">
        <f>AP1056*'Inputs'!$E$17*IF('Summary'!AP13&lt;='Inputs'!$E$27,1,0)</f>
        <v>0.0</v>
      </c>
      <c r="AQ1062" s="35">
        <f>AQ1056*'Inputs'!$E$17*IF('Summary'!AQ13&lt;='Inputs'!$E$27,1,0)</f>
        <v>0.0</v>
      </c>
      <c r="AR1062" s="35">
        <f>AR1056*'Inputs'!$E$17*IF('Summary'!AR13&lt;='Inputs'!$E$27,1,0)</f>
        <v>0.0</v>
      </c>
      <c r="AS1062" s="35">
        <f>AS1056*'Inputs'!$E$17*IF('Summary'!AS13&lt;='Inputs'!$E$27,1,0)</f>
        <v>0.0</v>
      </c>
      <c r="AT1062" s="35">
        <f>AT1056*'Inputs'!$E$17*IF('Summary'!AT13&lt;='Inputs'!$E$27,1,0)</f>
        <v>0.0</v>
      </c>
      <c r="AU1062" s="35">
        <f>AU1056*'Inputs'!$E$17*IF('Summary'!AU13&lt;='Inputs'!$E$27,1,0)</f>
        <v>0.0</v>
      </c>
      <c r="AV1062" s="35">
        <f>AV1056*'Inputs'!$E$17*IF('Summary'!AV13&lt;='Inputs'!$E$27,1,0)</f>
        <v>0.0</v>
      </c>
      <c r="AW1062" s="35">
        <f>AW1056*'Inputs'!$E$17*IF('Summary'!AW13&lt;='Inputs'!$E$27,1,0)</f>
        <v>0.0</v>
      </c>
      <c r="AX1062" s="35">
        <f>AX1056*'Inputs'!$E$17*IF('Summary'!AX13&lt;='Inputs'!$E$27,1,0)</f>
        <v>0.0</v>
      </c>
      <c r="AY1062" s="35">
        <f>AY1056*'Inputs'!$E$17*IF('Summary'!AY13&lt;='Inputs'!$E$27,1,0)</f>
        <v>0.0</v>
      </c>
      <c r="AZ1062" s="35">
        <f>AZ1056*'Inputs'!$E$17*IF('Summary'!AZ13&lt;='Inputs'!$E$27,1,0)</f>
        <v>0.0</v>
      </c>
      <c r="BA1062" s="35">
        <f>BA1056*'Inputs'!$E$17*IF('Summary'!BA13&lt;='Inputs'!$E$27,1,0)</f>
        <v>0.0</v>
      </c>
      <c r="BB1062" s="35">
        <f>BB1056*'Inputs'!$E$17*IF('Summary'!BB13&lt;='Inputs'!$E$27,1,0)</f>
        <v>0.0</v>
      </c>
      <c r="BC1062" s="35">
        <f>BC1056*'Inputs'!$E$17*IF('Summary'!BC13&lt;='Inputs'!$E$27,1,0)</f>
        <v>0.0</v>
      </c>
      <c r="BD1062" s="35">
        <f>BD1056*'Inputs'!$E$17*IF('Summary'!BD13&lt;='Inputs'!$E$27,1,0)</f>
        <v>0.0</v>
      </c>
      <c r="BE1062" s="35">
        <f>BE1056*'Inputs'!$E$17*IF('Summary'!BE13&lt;='Inputs'!$E$27,1,0)</f>
        <v>0.0</v>
      </c>
      <c r="BF1062" s="35">
        <f>BF1056*'Inputs'!$E$17*IF('Summary'!BF13&lt;='Inputs'!$E$27,1,0)</f>
        <v>0.0</v>
      </c>
      <c r="BG1062" s="35">
        <f>BG1056*'Inputs'!$E$17*IF('Summary'!BG13&lt;='Inputs'!$E$27,1,0)</f>
        <v>0.0</v>
      </c>
      <c r="BH1062" s="35">
        <f>BH1056*'Inputs'!$E$17*IF('Summary'!BH13&lt;='Inputs'!$E$27,1,0)</f>
        <v>0.0</v>
      </c>
      <c r="BI1062" s="35">
        <f>BI1056*'Inputs'!$E$17*IF('Summary'!BI13&lt;='Inputs'!$E$27,1,0)</f>
        <v>0.0</v>
      </c>
      <c r="BJ1062" s="35">
        <f>BJ1056*'Inputs'!$E$17*IF('Summary'!BJ13&lt;='Inputs'!$E$27,1,0)</f>
        <v>0.0</v>
      </c>
      <c r="BK1062" s="35">
        <f>BK1056*'Inputs'!$E$17*IF('Summary'!BK13&lt;='Inputs'!$E$27,1,0)</f>
        <v>0.0</v>
      </c>
      <c r="BL1062" s="35">
        <f>BL1056*'Inputs'!$E$17*IF('Summary'!BL13&lt;='Inputs'!$E$27,1,0)</f>
        <v>0.0</v>
      </c>
      <c r="BM1062" s="35">
        <f>BM1056*'Inputs'!$E$17*IF('Summary'!BM13&lt;='Inputs'!$E$27,1,0)</f>
        <v>0.0</v>
      </c>
      <c r="BN1062" s="35">
        <f>BN1056*'Inputs'!$E$17*IF('Summary'!BN13&lt;='Inputs'!$E$27,1,0)</f>
        <v>0.0</v>
      </c>
      <c r="BO1062" s="35">
        <f>BO1056*'Inputs'!$E$17*IF('Summary'!BO13&lt;='Inputs'!$E$27,1,0)</f>
        <v>0.0</v>
      </c>
    </row>
    <row r="1063" ht="28" customHeight="1">
      <c r="A1063" s="2" t="str">
        <v>SLOT53.U2</v>
      </c>
      <c r="B1063" s="6" t="str">
        <v>SLOT53 U2 maternity levy</v>
      </c>
      <c r="C1063" s="2" t="str">
        <v>EUR</v>
      </c>
      <c r="D1063" s="2" t="str">
        <v>SUM</v>
      </c>
      <c r="E1063" s="36">
        <f>SUM(H1063:BO1063)</f>
        <v>0.0</v>
      </c>
      <c r="F1063" s="6" t="str">
        <v>Spare row; inactive until a hire and an exit month are entered on People_Inputs</v>
      </c>
      <c r="G1063" s="2"/>
      <c r="H1063" s="35">
        <f>H1056*'Inputs'!$E$18</f>
        <v>0.0</v>
      </c>
      <c r="I1063" s="35">
        <f>I1056*'Inputs'!$E$18</f>
        <v>0.0</v>
      </c>
      <c r="J1063" s="35">
        <f>J1056*'Inputs'!$E$18</f>
        <v>0.0</v>
      </c>
      <c r="K1063" s="35">
        <f>K1056*'Inputs'!$E$18</f>
        <v>0.0</v>
      </c>
      <c r="L1063" s="35">
        <f>L1056*'Inputs'!$E$18</f>
        <v>0.0</v>
      </c>
      <c r="M1063" s="35">
        <f>M1056*'Inputs'!$E$18</f>
        <v>0.0</v>
      </c>
      <c r="N1063" s="35">
        <f>N1056*'Inputs'!$E$18</f>
        <v>0.0</v>
      </c>
      <c r="O1063" s="35">
        <f>O1056*'Inputs'!$E$18</f>
        <v>0.0</v>
      </c>
      <c r="P1063" s="35">
        <f>P1056*'Inputs'!$E$18</f>
        <v>0.0</v>
      </c>
      <c r="Q1063" s="35">
        <f>Q1056*'Inputs'!$E$18</f>
        <v>0.0</v>
      </c>
      <c r="R1063" s="35">
        <f>R1056*'Inputs'!$E$18</f>
        <v>0.0</v>
      </c>
      <c r="S1063" s="35">
        <f>S1056*'Inputs'!$E$18</f>
        <v>0.0</v>
      </c>
      <c r="T1063" s="35">
        <f>T1056*'Inputs'!$E$18</f>
        <v>0.0</v>
      </c>
      <c r="U1063" s="35">
        <f>U1056*'Inputs'!$E$18</f>
        <v>0.0</v>
      </c>
      <c r="V1063" s="35">
        <f>V1056*'Inputs'!$E$18</f>
        <v>0.0</v>
      </c>
      <c r="W1063" s="35">
        <f>W1056*'Inputs'!$E$18</f>
        <v>0.0</v>
      </c>
      <c r="X1063" s="35">
        <f>X1056*'Inputs'!$E$18</f>
        <v>0.0</v>
      </c>
      <c r="Y1063" s="35">
        <f>Y1056*'Inputs'!$E$18</f>
        <v>0.0</v>
      </c>
      <c r="Z1063" s="35">
        <f>Z1056*'Inputs'!$E$18</f>
        <v>0.0</v>
      </c>
      <c r="AA1063" s="35">
        <f>AA1056*'Inputs'!$E$18</f>
        <v>0.0</v>
      </c>
      <c r="AB1063" s="35">
        <f>AB1056*'Inputs'!$E$18</f>
        <v>0.0</v>
      </c>
      <c r="AC1063" s="35">
        <f>AC1056*'Inputs'!$E$18</f>
        <v>0.0</v>
      </c>
      <c r="AD1063" s="35">
        <f>AD1056*'Inputs'!$E$18</f>
        <v>0.0</v>
      </c>
      <c r="AE1063" s="35">
        <f>AE1056*'Inputs'!$E$18</f>
        <v>0.0</v>
      </c>
      <c r="AF1063" s="35">
        <f>AF1056*'Inputs'!$E$18</f>
        <v>0.0</v>
      </c>
      <c r="AG1063" s="35">
        <f>AG1056*'Inputs'!$E$18</f>
        <v>0.0</v>
      </c>
      <c r="AH1063" s="35">
        <f>AH1056*'Inputs'!$E$18</f>
        <v>0.0</v>
      </c>
      <c r="AI1063" s="35">
        <f>AI1056*'Inputs'!$E$18</f>
        <v>0.0</v>
      </c>
      <c r="AJ1063" s="35">
        <f>AJ1056*'Inputs'!$E$18</f>
        <v>0.0</v>
      </c>
      <c r="AK1063" s="35">
        <f>AK1056*'Inputs'!$E$18</f>
        <v>0.0</v>
      </c>
      <c r="AL1063" s="35">
        <f>AL1056*'Inputs'!$E$18</f>
        <v>0.0</v>
      </c>
      <c r="AM1063" s="35">
        <f>AM1056*'Inputs'!$E$18</f>
        <v>0.0</v>
      </c>
      <c r="AN1063" s="35">
        <f>AN1056*'Inputs'!$E$18</f>
        <v>0.0</v>
      </c>
      <c r="AO1063" s="35">
        <f>AO1056*'Inputs'!$E$18</f>
        <v>0.0</v>
      </c>
      <c r="AP1063" s="35">
        <f>AP1056*'Inputs'!$E$18</f>
        <v>0.0</v>
      </c>
      <c r="AQ1063" s="35">
        <f>AQ1056*'Inputs'!$E$18</f>
        <v>0.0</v>
      </c>
      <c r="AR1063" s="35">
        <f>AR1056*'Inputs'!$E$18</f>
        <v>0.0</v>
      </c>
      <c r="AS1063" s="35">
        <f>AS1056*'Inputs'!$E$18</f>
        <v>0.0</v>
      </c>
      <c r="AT1063" s="35">
        <f>AT1056*'Inputs'!$E$18</f>
        <v>0.0</v>
      </c>
      <c r="AU1063" s="35">
        <f>AU1056*'Inputs'!$E$18</f>
        <v>0.0</v>
      </c>
      <c r="AV1063" s="35">
        <f>AV1056*'Inputs'!$E$18</f>
        <v>0.0</v>
      </c>
      <c r="AW1063" s="35">
        <f>AW1056*'Inputs'!$E$18</f>
        <v>0.0</v>
      </c>
      <c r="AX1063" s="35">
        <f>AX1056*'Inputs'!$E$18</f>
        <v>0.0</v>
      </c>
      <c r="AY1063" s="35">
        <f>AY1056*'Inputs'!$E$18</f>
        <v>0.0</v>
      </c>
      <c r="AZ1063" s="35">
        <f>AZ1056*'Inputs'!$E$18</f>
        <v>0.0</v>
      </c>
      <c r="BA1063" s="35">
        <f>BA1056*'Inputs'!$E$18</f>
        <v>0.0</v>
      </c>
      <c r="BB1063" s="35">
        <f>BB1056*'Inputs'!$E$18</f>
        <v>0.0</v>
      </c>
      <c r="BC1063" s="35">
        <f>BC1056*'Inputs'!$E$18</f>
        <v>0.0</v>
      </c>
      <c r="BD1063" s="35">
        <f>BD1056*'Inputs'!$E$18</f>
        <v>0.0</v>
      </c>
      <c r="BE1063" s="35">
        <f>BE1056*'Inputs'!$E$18</f>
        <v>0.0</v>
      </c>
      <c r="BF1063" s="35">
        <f>BF1056*'Inputs'!$E$18</f>
        <v>0.0</v>
      </c>
      <c r="BG1063" s="35">
        <f>BG1056*'Inputs'!$E$18</f>
        <v>0.0</v>
      </c>
      <c r="BH1063" s="35">
        <f>BH1056*'Inputs'!$E$18</f>
        <v>0.0</v>
      </c>
      <c r="BI1063" s="35">
        <f>BI1056*'Inputs'!$E$18</f>
        <v>0.0</v>
      </c>
      <c r="BJ1063" s="35">
        <f>BJ1056*'Inputs'!$E$18</f>
        <v>0.0</v>
      </c>
      <c r="BK1063" s="35">
        <f>BK1056*'Inputs'!$E$18</f>
        <v>0.0</v>
      </c>
      <c r="BL1063" s="35">
        <f>BL1056*'Inputs'!$E$18</f>
        <v>0.0</v>
      </c>
      <c r="BM1063" s="35">
        <f>BM1056*'Inputs'!$E$18</f>
        <v>0.0</v>
      </c>
      <c r="BN1063" s="35">
        <f>BN1056*'Inputs'!$E$18</f>
        <v>0.0</v>
      </c>
      <c r="BO1063" s="35">
        <f>BO1056*'Inputs'!$E$18</f>
        <v>0.0</v>
      </c>
    </row>
    <row r="1064" ht="28" customHeight="1">
      <c r="A1064" s="2" t="str">
        <v>SLOT53.INSOLV</v>
      </c>
      <c r="B1064" s="6" t="str">
        <v>SLOT53 insolvency levy</v>
      </c>
      <c r="C1064" s="2" t="str">
        <v>EUR</v>
      </c>
      <c r="D1064" s="2" t="str">
        <v>SUM</v>
      </c>
      <c r="E1064" s="36">
        <f>SUM(H1064:BO1064)</f>
        <v>0.0</v>
      </c>
      <c r="F1064" s="6" t="str">
        <v>Spare row; inactive until a hire and an exit month are entered on People_Inputs</v>
      </c>
      <c r="G1064" s="2"/>
      <c r="H1064" s="35">
        <f>H1056*'Inputs'!$E$19</f>
        <v>0.0</v>
      </c>
      <c r="I1064" s="35">
        <f>I1056*'Inputs'!$E$19</f>
        <v>0.0</v>
      </c>
      <c r="J1064" s="35">
        <f>J1056*'Inputs'!$E$19</f>
        <v>0.0</v>
      </c>
      <c r="K1064" s="35">
        <f>K1056*'Inputs'!$E$19</f>
        <v>0.0</v>
      </c>
      <c r="L1064" s="35">
        <f>L1056*'Inputs'!$E$19</f>
        <v>0.0</v>
      </c>
      <c r="M1064" s="35">
        <f>M1056*'Inputs'!$E$19</f>
        <v>0.0</v>
      </c>
      <c r="N1064" s="35">
        <f>N1056*'Inputs'!$E$19</f>
        <v>0.0</v>
      </c>
      <c r="O1064" s="35">
        <f>O1056*'Inputs'!$E$19</f>
        <v>0.0</v>
      </c>
      <c r="P1064" s="35">
        <f>P1056*'Inputs'!$E$19</f>
        <v>0.0</v>
      </c>
      <c r="Q1064" s="35">
        <f>Q1056*'Inputs'!$E$19</f>
        <v>0.0</v>
      </c>
      <c r="R1064" s="35">
        <f>R1056*'Inputs'!$E$19</f>
        <v>0.0</v>
      </c>
      <c r="S1064" s="35">
        <f>S1056*'Inputs'!$E$19</f>
        <v>0.0</v>
      </c>
      <c r="T1064" s="35">
        <f>T1056*'Inputs'!$E$19</f>
        <v>0.0</v>
      </c>
      <c r="U1064" s="35">
        <f>U1056*'Inputs'!$E$19</f>
        <v>0.0</v>
      </c>
      <c r="V1064" s="35">
        <f>V1056*'Inputs'!$E$19</f>
        <v>0.0</v>
      </c>
      <c r="W1064" s="35">
        <f>W1056*'Inputs'!$E$19</f>
        <v>0.0</v>
      </c>
      <c r="X1064" s="35">
        <f>X1056*'Inputs'!$E$19</f>
        <v>0.0</v>
      </c>
      <c r="Y1064" s="35">
        <f>Y1056*'Inputs'!$E$19</f>
        <v>0.0</v>
      </c>
      <c r="Z1064" s="35">
        <f>Z1056*'Inputs'!$E$19</f>
        <v>0.0</v>
      </c>
      <c r="AA1064" s="35">
        <f>AA1056*'Inputs'!$E$19</f>
        <v>0.0</v>
      </c>
      <c r="AB1064" s="35">
        <f>AB1056*'Inputs'!$E$19</f>
        <v>0.0</v>
      </c>
      <c r="AC1064" s="35">
        <f>AC1056*'Inputs'!$E$19</f>
        <v>0.0</v>
      </c>
      <c r="AD1064" s="35">
        <f>AD1056*'Inputs'!$E$19</f>
        <v>0.0</v>
      </c>
      <c r="AE1064" s="35">
        <f>AE1056*'Inputs'!$E$19</f>
        <v>0.0</v>
      </c>
      <c r="AF1064" s="35">
        <f>AF1056*'Inputs'!$E$19</f>
        <v>0.0</v>
      </c>
      <c r="AG1064" s="35">
        <f>AG1056*'Inputs'!$E$19</f>
        <v>0.0</v>
      </c>
      <c r="AH1064" s="35">
        <f>AH1056*'Inputs'!$E$19</f>
        <v>0.0</v>
      </c>
      <c r="AI1064" s="35">
        <f>AI1056*'Inputs'!$E$19</f>
        <v>0.0</v>
      </c>
      <c r="AJ1064" s="35">
        <f>AJ1056*'Inputs'!$E$19</f>
        <v>0.0</v>
      </c>
      <c r="AK1064" s="35">
        <f>AK1056*'Inputs'!$E$19</f>
        <v>0.0</v>
      </c>
      <c r="AL1064" s="35">
        <f>AL1056*'Inputs'!$E$19</f>
        <v>0.0</v>
      </c>
      <c r="AM1064" s="35">
        <f>AM1056*'Inputs'!$E$19</f>
        <v>0.0</v>
      </c>
      <c r="AN1064" s="35">
        <f>AN1056*'Inputs'!$E$19</f>
        <v>0.0</v>
      </c>
      <c r="AO1064" s="35">
        <f>AO1056*'Inputs'!$E$19</f>
        <v>0.0</v>
      </c>
      <c r="AP1064" s="35">
        <f>AP1056*'Inputs'!$E$19</f>
        <v>0.0</v>
      </c>
      <c r="AQ1064" s="35">
        <f>AQ1056*'Inputs'!$E$19</f>
        <v>0.0</v>
      </c>
      <c r="AR1064" s="35">
        <f>AR1056*'Inputs'!$E$19</f>
        <v>0.0</v>
      </c>
      <c r="AS1064" s="35">
        <f>AS1056*'Inputs'!$E$19</f>
        <v>0.0</v>
      </c>
      <c r="AT1064" s="35">
        <f>AT1056*'Inputs'!$E$19</f>
        <v>0.0</v>
      </c>
      <c r="AU1064" s="35">
        <f>AU1056*'Inputs'!$E$19</f>
        <v>0.0</v>
      </c>
      <c r="AV1064" s="35">
        <f>AV1056*'Inputs'!$E$19</f>
        <v>0.0</v>
      </c>
      <c r="AW1064" s="35">
        <f>AW1056*'Inputs'!$E$19</f>
        <v>0.0</v>
      </c>
      <c r="AX1064" s="35">
        <f>AX1056*'Inputs'!$E$19</f>
        <v>0.0</v>
      </c>
      <c r="AY1064" s="35">
        <f>AY1056*'Inputs'!$E$19</f>
        <v>0.0</v>
      </c>
      <c r="AZ1064" s="35">
        <f>AZ1056*'Inputs'!$E$19</f>
        <v>0.0</v>
      </c>
      <c r="BA1064" s="35">
        <f>BA1056*'Inputs'!$E$19</f>
        <v>0.0</v>
      </c>
      <c r="BB1064" s="35">
        <f>BB1056*'Inputs'!$E$19</f>
        <v>0.0</v>
      </c>
      <c r="BC1064" s="35">
        <f>BC1056*'Inputs'!$E$19</f>
        <v>0.0</v>
      </c>
      <c r="BD1064" s="35">
        <f>BD1056*'Inputs'!$E$19</f>
        <v>0.0</v>
      </c>
      <c r="BE1064" s="35">
        <f>BE1056*'Inputs'!$E$19</f>
        <v>0.0</v>
      </c>
      <c r="BF1064" s="35">
        <f>BF1056*'Inputs'!$E$19</f>
        <v>0.0</v>
      </c>
      <c r="BG1064" s="35">
        <f>BG1056*'Inputs'!$E$19</f>
        <v>0.0</v>
      </c>
      <c r="BH1064" s="35">
        <f>BH1056*'Inputs'!$E$19</f>
        <v>0.0</v>
      </c>
      <c r="BI1064" s="35">
        <f>BI1056*'Inputs'!$E$19</f>
        <v>0.0</v>
      </c>
      <c r="BJ1064" s="35">
        <f>BJ1056*'Inputs'!$E$19</f>
        <v>0.0</v>
      </c>
      <c r="BK1064" s="35">
        <f>BK1056*'Inputs'!$E$19</f>
        <v>0.0</v>
      </c>
      <c r="BL1064" s="35">
        <f>BL1056*'Inputs'!$E$19</f>
        <v>0.0</v>
      </c>
      <c r="BM1064" s="35">
        <f>BM1056*'Inputs'!$E$19</f>
        <v>0.0</v>
      </c>
      <c r="BN1064" s="35">
        <f>BN1056*'Inputs'!$E$19</f>
        <v>0.0</v>
      </c>
      <c r="BO1064" s="35">
        <f>BO1056*'Inputs'!$E$19</f>
        <v>0.0</v>
      </c>
    </row>
    <row r="1065" ht="28" customHeight="1">
      <c r="A1065" s="2" t="str">
        <v>SLOT53.BG</v>
      </c>
      <c r="B1065" s="6" t="str">
        <v>SLOT53 accident insurance (BG)</v>
      </c>
      <c r="C1065" s="2" t="str">
        <v>EUR</v>
      </c>
      <c r="D1065" s="2" t="str">
        <v>SUM</v>
      </c>
      <c r="E1065" s="36">
        <f>SUM(H1065:BO1065)</f>
        <v>0.0</v>
      </c>
      <c r="F1065" s="6" t="str">
        <v>Spare row; inactive until a hire and an exit month are entered on People_Inputs</v>
      </c>
      <c r="G1065" s="2"/>
      <c r="H1065" s="35">
        <f>H1055*H1053*'Inputs'!$E$20</f>
        <v>0.0</v>
      </c>
      <c r="I1065" s="35">
        <f>I1055*I1053*'Inputs'!$E$20</f>
        <v>0.0</v>
      </c>
      <c r="J1065" s="35">
        <f>J1055*J1053*'Inputs'!$E$20</f>
        <v>0.0</v>
      </c>
      <c r="K1065" s="35">
        <f>K1055*K1053*'Inputs'!$E$20</f>
        <v>0.0</v>
      </c>
      <c r="L1065" s="35">
        <f>L1055*L1053*'Inputs'!$E$20</f>
        <v>0.0</v>
      </c>
      <c r="M1065" s="35">
        <f>M1055*M1053*'Inputs'!$E$20</f>
        <v>0.0</v>
      </c>
      <c r="N1065" s="35">
        <f>N1055*N1053*'Inputs'!$E$20</f>
        <v>0.0</v>
      </c>
      <c r="O1065" s="35">
        <f>O1055*O1053*'Inputs'!$E$20</f>
        <v>0.0</v>
      </c>
      <c r="P1065" s="35">
        <f>P1055*P1053*'Inputs'!$E$20</f>
        <v>0.0</v>
      </c>
      <c r="Q1065" s="35">
        <f>Q1055*Q1053*'Inputs'!$E$20</f>
        <v>0.0</v>
      </c>
      <c r="R1065" s="35">
        <f>R1055*R1053*'Inputs'!$E$20</f>
        <v>0.0</v>
      </c>
      <c r="S1065" s="35">
        <f>S1055*S1053*'Inputs'!$E$20</f>
        <v>0.0</v>
      </c>
      <c r="T1065" s="35">
        <f>T1055*T1053*'Inputs'!$E$20</f>
        <v>0.0</v>
      </c>
      <c r="U1065" s="35">
        <f>U1055*U1053*'Inputs'!$E$20</f>
        <v>0.0</v>
      </c>
      <c r="V1065" s="35">
        <f>V1055*V1053*'Inputs'!$E$20</f>
        <v>0.0</v>
      </c>
      <c r="W1065" s="35">
        <f>W1055*W1053*'Inputs'!$E$20</f>
        <v>0.0</v>
      </c>
      <c r="X1065" s="35">
        <f>X1055*X1053*'Inputs'!$E$20</f>
        <v>0.0</v>
      </c>
      <c r="Y1065" s="35">
        <f>Y1055*Y1053*'Inputs'!$E$20</f>
        <v>0.0</v>
      </c>
      <c r="Z1065" s="35">
        <f>Z1055*Z1053*'Inputs'!$E$20</f>
        <v>0.0</v>
      </c>
      <c r="AA1065" s="35">
        <f>AA1055*AA1053*'Inputs'!$E$20</f>
        <v>0.0</v>
      </c>
      <c r="AB1065" s="35">
        <f>AB1055*AB1053*'Inputs'!$E$20</f>
        <v>0.0</v>
      </c>
      <c r="AC1065" s="35">
        <f>AC1055*AC1053*'Inputs'!$E$20</f>
        <v>0.0</v>
      </c>
      <c r="AD1065" s="35">
        <f>AD1055*AD1053*'Inputs'!$E$20</f>
        <v>0.0</v>
      </c>
      <c r="AE1065" s="35">
        <f>AE1055*AE1053*'Inputs'!$E$20</f>
        <v>0.0</v>
      </c>
      <c r="AF1065" s="35">
        <f>AF1055*AF1053*'Inputs'!$E$20</f>
        <v>0.0</v>
      </c>
      <c r="AG1065" s="35">
        <f>AG1055*AG1053*'Inputs'!$E$20</f>
        <v>0.0</v>
      </c>
      <c r="AH1065" s="35">
        <f>AH1055*AH1053*'Inputs'!$E$20</f>
        <v>0.0</v>
      </c>
      <c r="AI1065" s="35">
        <f>AI1055*AI1053*'Inputs'!$E$20</f>
        <v>0.0</v>
      </c>
      <c r="AJ1065" s="35">
        <f>AJ1055*AJ1053*'Inputs'!$E$20</f>
        <v>0.0</v>
      </c>
      <c r="AK1065" s="35">
        <f>AK1055*AK1053*'Inputs'!$E$20</f>
        <v>0.0</v>
      </c>
      <c r="AL1065" s="35">
        <f>AL1055*AL1053*'Inputs'!$E$20</f>
        <v>0.0</v>
      </c>
      <c r="AM1065" s="35">
        <f>AM1055*AM1053*'Inputs'!$E$20</f>
        <v>0.0</v>
      </c>
      <c r="AN1065" s="35">
        <f>AN1055*AN1053*'Inputs'!$E$20</f>
        <v>0.0</v>
      </c>
      <c r="AO1065" s="35">
        <f>AO1055*AO1053*'Inputs'!$E$20</f>
        <v>0.0</v>
      </c>
      <c r="AP1065" s="35">
        <f>AP1055*AP1053*'Inputs'!$E$20</f>
        <v>0.0</v>
      </c>
      <c r="AQ1065" s="35">
        <f>AQ1055*AQ1053*'Inputs'!$E$20</f>
        <v>0.0</v>
      </c>
      <c r="AR1065" s="35">
        <f>AR1055*AR1053*'Inputs'!$E$20</f>
        <v>0.0</v>
      </c>
      <c r="AS1065" s="35">
        <f>AS1055*AS1053*'Inputs'!$E$20</f>
        <v>0.0</v>
      </c>
      <c r="AT1065" s="35">
        <f>AT1055*AT1053*'Inputs'!$E$20</f>
        <v>0.0</v>
      </c>
      <c r="AU1065" s="35">
        <f>AU1055*AU1053*'Inputs'!$E$20</f>
        <v>0.0</v>
      </c>
      <c r="AV1065" s="35">
        <f>AV1055*AV1053*'Inputs'!$E$20</f>
        <v>0.0</v>
      </c>
      <c r="AW1065" s="35">
        <f>AW1055*AW1053*'Inputs'!$E$20</f>
        <v>0.0</v>
      </c>
      <c r="AX1065" s="35">
        <f>AX1055*AX1053*'Inputs'!$E$20</f>
        <v>0.0</v>
      </c>
      <c r="AY1065" s="35">
        <f>AY1055*AY1053*'Inputs'!$E$20</f>
        <v>0.0</v>
      </c>
      <c r="AZ1065" s="35">
        <f>AZ1055*AZ1053*'Inputs'!$E$20</f>
        <v>0.0</v>
      </c>
      <c r="BA1065" s="35">
        <f>BA1055*BA1053*'Inputs'!$E$20</f>
        <v>0.0</v>
      </c>
      <c r="BB1065" s="35">
        <f>BB1055*BB1053*'Inputs'!$E$20</f>
        <v>0.0</v>
      </c>
      <c r="BC1065" s="35">
        <f>BC1055*BC1053*'Inputs'!$E$20</f>
        <v>0.0</v>
      </c>
      <c r="BD1065" s="35">
        <f>BD1055*BD1053*'Inputs'!$E$20</f>
        <v>0.0</v>
      </c>
      <c r="BE1065" s="35">
        <f>BE1055*BE1053*'Inputs'!$E$20</f>
        <v>0.0</v>
      </c>
      <c r="BF1065" s="35">
        <f>BF1055*BF1053*'Inputs'!$E$20</f>
        <v>0.0</v>
      </c>
      <c r="BG1065" s="35">
        <f>BG1055*BG1053*'Inputs'!$E$20</f>
        <v>0.0</v>
      </c>
      <c r="BH1065" s="35">
        <f>BH1055*BH1053*'Inputs'!$E$20</f>
        <v>0.0</v>
      </c>
      <c r="BI1065" s="35">
        <f>BI1055*BI1053*'Inputs'!$E$20</f>
        <v>0.0</v>
      </c>
      <c r="BJ1065" s="35">
        <f>BJ1055*BJ1053*'Inputs'!$E$20</f>
        <v>0.0</v>
      </c>
      <c r="BK1065" s="35">
        <f>BK1055*BK1053*'Inputs'!$E$20</f>
        <v>0.0</v>
      </c>
      <c r="BL1065" s="35">
        <f>BL1055*BL1053*'Inputs'!$E$20</f>
        <v>0.0</v>
      </c>
      <c r="BM1065" s="35">
        <f>BM1055*BM1053*'Inputs'!$E$20</f>
        <v>0.0</v>
      </c>
      <c r="BN1065" s="35">
        <f>BN1055*BN1053*'Inputs'!$E$20</f>
        <v>0.0</v>
      </c>
      <c r="BO1065" s="35">
        <f>BO1055*BO1053*'Inputs'!$E$20</f>
        <v>0.0</v>
      </c>
    </row>
    <row r="1066" ht="28" customHeight="1">
      <c r="A1066" s="2" t="str">
        <v>SLOT53.TOTAL</v>
      </c>
      <c r="B1066" s="6" t="str">
        <v>SLOT53 payroll cost (salary plus employer contributions)</v>
      </c>
      <c r="C1066" s="2" t="str">
        <v>EUR</v>
      </c>
      <c r="D1066" s="2" t="str">
        <v>SUM</v>
      </c>
      <c r="E1066" s="36">
        <f>SUM(H1066:BO1066)</f>
        <v>0.0</v>
      </c>
      <c r="F1066" s="6" t="str">
        <v>Spare row; inactive until a hire and an exit month are entered on People_Inputs</v>
      </c>
      <c r="G1066" s="2"/>
      <c r="H1066" s="36">
        <f>SUM(H1055,H1058,H1059,H1060,H1061,H1062,H1063,H1064,H1065)</f>
        <v>0.0</v>
      </c>
      <c r="I1066" s="36">
        <f>SUM(I1055,I1058,I1059,I1060,I1061,I1062,I1063,I1064,I1065)</f>
        <v>0.0</v>
      </c>
      <c r="J1066" s="36">
        <f>SUM(J1055,J1058,J1059,J1060,J1061,J1062,J1063,J1064,J1065)</f>
        <v>0.0</v>
      </c>
      <c r="K1066" s="36">
        <f>SUM(K1055,K1058,K1059,K1060,K1061,K1062,K1063,K1064,K1065)</f>
        <v>0.0</v>
      </c>
      <c r="L1066" s="36">
        <f>SUM(L1055,L1058,L1059,L1060,L1061,L1062,L1063,L1064,L1065)</f>
        <v>0.0</v>
      </c>
      <c r="M1066" s="36">
        <f>SUM(M1055,M1058,M1059,M1060,M1061,M1062,M1063,M1064,M1065)</f>
        <v>0.0</v>
      </c>
      <c r="N1066" s="36">
        <f>SUM(N1055,N1058,N1059,N1060,N1061,N1062,N1063,N1064,N1065)</f>
        <v>0.0</v>
      </c>
      <c r="O1066" s="36">
        <f>SUM(O1055,O1058,O1059,O1060,O1061,O1062,O1063,O1064,O1065)</f>
        <v>0.0</v>
      </c>
      <c r="P1066" s="36">
        <f>SUM(P1055,P1058,P1059,P1060,P1061,P1062,P1063,P1064,P1065)</f>
        <v>0.0</v>
      </c>
      <c r="Q1066" s="36">
        <f>SUM(Q1055,Q1058,Q1059,Q1060,Q1061,Q1062,Q1063,Q1064,Q1065)</f>
        <v>0.0</v>
      </c>
      <c r="R1066" s="36">
        <f>SUM(R1055,R1058,R1059,R1060,R1061,R1062,R1063,R1064,R1065)</f>
        <v>0.0</v>
      </c>
      <c r="S1066" s="36">
        <f>SUM(S1055,S1058,S1059,S1060,S1061,S1062,S1063,S1064,S1065)</f>
        <v>0.0</v>
      </c>
      <c r="T1066" s="36">
        <f>SUM(T1055,T1058,T1059,T1060,T1061,T1062,T1063,T1064,T1065)</f>
        <v>0.0</v>
      </c>
      <c r="U1066" s="36">
        <f>SUM(U1055,U1058,U1059,U1060,U1061,U1062,U1063,U1064,U1065)</f>
        <v>0.0</v>
      </c>
      <c r="V1066" s="36">
        <f>SUM(V1055,V1058,V1059,V1060,V1061,V1062,V1063,V1064,V1065)</f>
        <v>0.0</v>
      </c>
      <c r="W1066" s="36">
        <f>SUM(W1055,W1058,W1059,W1060,W1061,W1062,W1063,W1064,W1065)</f>
        <v>0.0</v>
      </c>
      <c r="X1066" s="36">
        <f>SUM(X1055,X1058,X1059,X1060,X1061,X1062,X1063,X1064,X1065)</f>
        <v>0.0</v>
      </c>
      <c r="Y1066" s="36">
        <f>SUM(Y1055,Y1058,Y1059,Y1060,Y1061,Y1062,Y1063,Y1064,Y1065)</f>
        <v>0.0</v>
      </c>
      <c r="Z1066" s="36">
        <f>SUM(Z1055,Z1058,Z1059,Z1060,Z1061,Z1062,Z1063,Z1064,Z1065)</f>
        <v>0.0</v>
      </c>
      <c r="AA1066" s="36">
        <f>SUM(AA1055,AA1058,AA1059,AA1060,AA1061,AA1062,AA1063,AA1064,AA1065)</f>
        <v>0.0</v>
      </c>
      <c r="AB1066" s="36">
        <f>SUM(AB1055,AB1058,AB1059,AB1060,AB1061,AB1062,AB1063,AB1064,AB1065)</f>
        <v>0.0</v>
      </c>
      <c r="AC1066" s="36">
        <f>SUM(AC1055,AC1058,AC1059,AC1060,AC1061,AC1062,AC1063,AC1064,AC1065)</f>
        <v>0.0</v>
      </c>
      <c r="AD1066" s="36">
        <f>SUM(AD1055,AD1058,AD1059,AD1060,AD1061,AD1062,AD1063,AD1064,AD1065)</f>
        <v>0.0</v>
      </c>
      <c r="AE1066" s="36">
        <f>SUM(AE1055,AE1058,AE1059,AE1060,AE1061,AE1062,AE1063,AE1064,AE1065)</f>
        <v>0.0</v>
      </c>
      <c r="AF1066" s="36">
        <f>SUM(AF1055,AF1058,AF1059,AF1060,AF1061,AF1062,AF1063,AF1064,AF1065)</f>
        <v>0.0</v>
      </c>
      <c r="AG1066" s="36">
        <f>SUM(AG1055,AG1058,AG1059,AG1060,AG1061,AG1062,AG1063,AG1064,AG1065)</f>
        <v>0.0</v>
      </c>
      <c r="AH1066" s="36">
        <f>SUM(AH1055,AH1058,AH1059,AH1060,AH1061,AH1062,AH1063,AH1064,AH1065)</f>
        <v>0.0</v>
      </c>
      <c r="AI1066" s="36">
        <f>SUM(AI1055,AI1058,AI1059,AI1060,AI1061,AI1062,AI1063,AI1064,AI1065)</f>
        <v>0.0</v>
      </c>
      <c r="AJ1066" s="36">
        <f>SUM(AJ1055,AJ1058,AJ1059,AJ1060,AJ1061,AJ1062,AJ1063,AJ1064,AJ1065)</f>
        <v>0.0</v>
      </c>
      <c r="AK1066" s="36">
        <f>SUM(AK1055,AK1058,AK1059,AK1060,AK1061,AK1062,AK1063,AK1064,AK1065)</f>
        <v>0.0</v>
      </c>
      <c r="AL1066" s="36">
        <f>SUM(AL1055,AL1058,AL1059,AL1060,AL1061,AL1062,AL1063,AL1064,AL1065)</f>
        <v>0.0</v>
      </c>
      <c r="AM1066" s="36">
        <f>SUM(AM1055,AM1058,AM1059,AM1060,AM1061,AM1062,AM1063,AM1064,AM1065)</f>
        <v>0.0</v>
      </c>
      <c r="AN1066" s="36">
        <f>SUM(AN1055,AN1058,AN1059,AN1060,AN1061,AN1062,AN1063,AN1064,AN1065)</f>
        <v>0.0</v>
      </c>
      <c r="AO1066" s="36">
        <f>SUM(AO1055,AO1058,AO1059,AO1060,AO1061,AO1062,AO1063,AO1064,AO1065)</f>
        <v>0.0</v>
      </c>
      <c r="AP1066" s="36">
        <f>SUM(AP1055,AP1058,AP1059,AP1060,AP1061,AP1062,AP1063,AP1064,AP1065)</f>
        <v>0.0</v>
      </c>
      <c r="AQ1066" s="36">
        <f>SUM(AQ1055,AQ1058,AQ1059,AQ1060,AQ1061,AQ1062,AQ1063,AQ1064,AQ1065)</f>
        <v>0.0</v>
      </c>
      <c r="AR1066" s="36">
        <f>SUM(AR1055,AR1058,AR1059,AR1060,AR1061,AR1062,AR1063,AR1064,AR1065)</f>
        <v>0.0</v>
      </c>
      <c r="AS1066" s="36">
        <f>SUM(AS1055,AS1058,AS1059,AS1060,AS1061,AS1062,AS1063,AS1064,AS1065)</f>
        <v>0.0</v>
      </c>
      <c r="AT1066" s="36">
        <f>SUM(AT1055,AT1058,AT1059,AT1060,AT1061,AT1062,AT1063,AT1064,AT1065)</f>
        <v>0.0</v>
      </c>
      <c r="AU1066" s="36">
        <f>SUM(AU1055,AU1058,AU1059,AU1060,AU1061,AU1062,AU1063,AU1064,AU1065)</f>
        <v>0.0</v>
      </c>
      <c r="AV1066" s="36">
        <f>SUM(AV1055,AV1058,AV1059,AV1060,AV1061,AV1062,AV1063,AV1064,AV1065)</f>
        <v>0.0</v>
      </c>
      <c r="AW1066" s="36">
        <f>SUM(AW1055,AW1058,AW1059,AW1060,AW1061,AW1062,AW1063,AW1064,AW1065)</f>
        <v>0.0</v>
      </c>
      <c r="AX1066" s="36">
        <f>SUM(AX1055,AX1058,AX1059,AX1060,AX1061,AX1062,AX1063,AX1064,AX1065)</f>
        <v>0.0</v>
      </c>
      <c r="AY1066" s="36">
        <f>SUM(AY1055,AY1058,AY1059,AY1060,AY1061,AY1062,AY1063,AY1064,AY1065)</f>
        <v>0.0</v>
      </c>
      <c r="AZ1066" s="36">
        <f>SUM(AZ1055,AZ1058,AZ1059,AZ1060,AZ1061,AZ1062,AZ1063,AZ1064,AZ1065)</f>
        <v>0.0</v>
      </c>
      <c r="BA1066" s="36">
        <f>SUM(BA1055,BA1058,BA1059,BA1060,BA1061,BA1062,BA1063,BA1064,BA1065)</f>
        <v>0.0</v>
      </c>
      <c r="BB1066" s="36">
        <f>SUM(BB1055,BB1058,BB1059,BB1060,BB1061,BB1062,BB1063,BB1064,BB1065)</f>
        <v>0.0</v>
      </c>
      <c r="BC1066" s="36">
        <f>SUM(BC1055,BC1058,BC1059,BC1060,BC1061,BC1062,BC1063,BC1064,BC1065)</f>
        <v>0.0</v>
      </c>
      <c r="BD1066" s="36">
        <f>SUM(BD1055,BD1058,BD1059,BD1060,BD1061,BD1062,BD1063,BD1064,BD1065)</f>
        <v>0.0</v>
      </c>
      <c r="BE1066" s="36">
        <f>SUM(BE1055,BE1058,BE1059,BE1060,BE1061,BE1062,BE1063,BE1064,BE1065)</f>
        <v>0.0</v>
      </c>
      <c r="BF1066" s="36">
        <f>SUM(BF1055,BF1058,BF1059,BF1060,BF1061,BF1062,BF1063,BF1064,BF1065)</f>
        <v>0.0</v>
      </c>
      <c r="BG1066" s="36">
        <f>SUM(BG1055,BG1058,BG1059,BG1060,BG1061,BG1062,BG1063,BG1064,BG1065)</f>
        <v>0.0</v>
      </c>
      <c r="BH1066" s="36">
        <f>SUM(BH1055,BH1058,BH1059,BH1060,BH1061,BH1062,BH1063,BH1064,BH1065)</f>
        <v>0.0</v>
      </c>
      <c r="BI1066" s="36">
        <f>SUM(BI1055,BI1058,BI1059,BI1060,BI1061,BI1062,BI1063,BI1064,BI1065)</f>
        <v>0.0</v>
      </c>
      <c r="BJ1066" s="36">
        <f>SUM(BJ1055,BJ1058,BJ1059,BJ1060,BJ1061,BJ1062,BJ1063,BJ1064,BJ1065)</f>
        <v>0.0</v>
      </c>
      <c r="BK1066" s="36">
        <f>SUM(BK1055,BK1058,BK1059,BK1060,BK1061,BK1062,BK1063,BK1064,BK1065)</f>
        <v>0.0</v>
      </c>
      <c r="BL1066" s="36">
        <f>SUM(BL1055,BL1058,BL1059,BL1060,BL1061,BL1062,BL1063,BL1064,BL1065)</f>
        <v>0.0</v>
      </c>
      <c r="BM1066" s="36">
        <f>SUM(BM1055,BM1058,BM1059,BM1060,BM1061,BM1062,BM1063,BM1064,BM1065)</f>
        <v>0.0</v>
      </c>
      <c r="BN1066" s="36">
        <f>SUM(BN1055,BN1058,BN1059,BN1060,BN1061,BN1062,BN1063,BN1064,BN1065)</f>
        <v>0.0</v>
      </c>
      <c r="BO1066" s="36">
        <f>SUM(BO1055,BO1058,BO1059,BO1060,BO1061,BO1062,BO1063,BO1064,BO1065)</f>
        <v>0.0</v>
      </c>
    </row>
    <row r="1067" ht="28" customHeight="1">
      <c r="A1067" s="2" t="str">
        <v>SLOT53.HIRE</v>
      </c>
      <c r="B1067" s="6" t="str">
        <v>SLOT53 hired in the month (1 = yes)</v>
      </c>
      <c r="C1067" s="2" t="str">
        <v>count</v>
      </c>
      <c r="D1067" s="2" t="str">
        <v>SUM</v>
      </c>
      <c r="E1067" s="34">
        <f>SUM(H1067:BO1067)</f>
        <v>0</v>
      </c>
      <c r="F1067" s="6" t="str">
        <v>Spare row; inactive until a hire and an exit month are entered on People_Inputs</v>
      </c>
      <c r="G1067" s="2"/>
      <c r="H1067" s="33">
        <f>IF(AND(H$6='People_Inputs'!$H$63,H1051=1),1,0)</f>
        <v>0</v>
      </c>
      <c r="I1067" s="33">
        <f>IF(AND(I$6='People_Inputs'!$H$63,I1051=1),1,0)</f>
        <v>0</v>
      </c>
      <c r="J1067" s="33">
        <f>IF(AND(J$6='People_Inputs'!$H$63,J1051=1),1,0)</f>
        <v>0</v>
      </c>
      <c r="K1067" s="33">
        <f>IF(AND(K$6='People_Inputs'!$H$63,K1051=1),1,0)</f>
        <v>0</v>
      </c>
      <c r="L1067" s="33">
        <f>IF(AND(L$6='People_Inputs'!$H$63,L1051=1),1,0)</f>
        <v>0</v>
      </c>
      <c r="M1067" s="33">
        <f>IF(AND(M$6='People_Inputs'!$H$63,M1051=1),1,0)</f>
        <v>0</v>
      </c>
      <c r="N1067" s="33">
        <f>IF(AND(N$6='People_Inputs'!$H$63,N1051=1),1,0)</f>
        <v>0</v>
      </c>
      <c r="O1067" s="33">
        <f>IF(AND(O$6='People_Inputs'!$H$63,O1051=1),1,0)</f>
        <v>0</v>
      </c>
      <c r="P1067" s="33">
        <f>IF(AND(P$6='People_Inputs'!$H$63,P1051=1),1,0)</f>
        <v>0</v>
      </c>
      <c r="Q1067" s="33">
        <f>IF(AND(Q$6='People_Inputs'!$H$63,Q1051=1),1,0)</f>
        <v>0</v>
      </c>
      <c r="R1067" s="33">
        <f>IF(AND(R$6='People_Inputs'!$H$63,R1051=1),1,0)</f>
        <v>0</v>
      </c>
      <c r="S1067" s="33">
        <f>IF(AND(S$6='People_Inputs'!$H$63,S1051=1),1,0)</f>
        <v>0</v>
      </c>
      <c r="T1067" s="33">
        <f>IF(AND(T$6='People_Inputs'!$H$63,T1051=1),1,0)</f>
        <v>0</v>
      </c>
      <c r="U1067" s="33">
        <f>IF(AND(U$6='People_Inputs'!$H$63,U1051=1),1,0)</f>
        <v>0</v>
      </c>
      <c r="V1067" s="33">
        <f>IF(AND(V$6='People_Inputs'!$H$63,V1051=1),1,0)</f>
        <v>0</v>
      </c>
      <c r="W1067" s="33">
        <f>IF(AND(W$6='People_Inputs'!$H$63,W1051=1),1,0)</f>
        <v>0</v>
      </c>
      <c r="X1067" s="33">
        <f>IF(AND(X$6='People_Inputs'!$H$63,X1051=1),1,0)</f>
        <v>0</v>
      </c>
      <c r="Y1067" s="33">
        <f>IF(AND(Y$6='People_Inputs'!$H$63,Y1051=1),1,0)</f>
        <v>0</v>
      </c>
      <c r="Z1067" s="33">
        <f>IF(AND(Z$6='People_Inputs'!$H$63,Z1051=1),1,0)</f>
        <v>0</v>
      </c>
      <c r="AA1067" s="33">
        <f>IF(AND(AA$6='People_Inputs'!$H$63,AA1051=1),1,0)</f>
        <v>0</v>
      </c>
      <c r="AB1067" s="33">
        <f>IF(AND(AB$6='People_Inputs'!$H$63,AB1051=1),1,0)</f>
        <v>0</v>
      </c>
      <c r="AC1067" s="33">
        <f>IF(AND(AC$6='People_Inputs'!$H$63,AC1051=1),1,0)</f>
        <v>0</v>
      </c>
      <c r="AD1067" s="33">
        <f>IF(AND(AD$6='People_Inputs'!$H$63,AD1051=1),1,0)</f>
        <v>0</v>
      </c>
      <c r="AE1067" s="33">
        <f>IF(AND(AE$6='People_Inputs'!$H$63,AE1051=1),1,0)</f>
        <v>0</v>
      </c>
      <c r="AF1067" s="33">
        <f>IF(AND(AF$6='People_Inputs'!$H$63,AF1051=1),1,0)</f>
        <v>0</v>
      </c>
      <c r="AG1067" s="33">
        <f>IF(AND(AG$6='People_Inputs'!$H$63,AG1051=1),1,0)</f>
        <v>0</v>
      </c>
      <c r="AH1067" s="33">
        <f>IF(AND(AH$6='People_Inputs'!$H$63,AH1051=1),1,0)</f>
        <v>0</v>
      </c>
      <c r="AI1067" s="33">
        <f>IF(AND(AI$6='People_Inputs'!$H$63,AI1051=1),1,0)</f>
        <v>0</v>
      </c>
      <c r="AJ1067" s="33">
        <f>IF(AND(AJ$6='People_Inputs'!$H$63,AJ1051=1),1,0)</f>
        <v>0</v>
      </c>
      <c r="AK1067" s="33">
        <f>IF(AND(AK$6='People_Inputs'!$H$63,AK1051=1),1,0)</f>
        <v>0</v>
      </c>
      <c r="AL1067" s="33">
        <f>IF(AND(AL$6='People_Inputs'!$H$63,AL1051=1),1,0)</f>
        <v>0</v>
      </c>
      <c r="AM1067" s="33">
        <f>IF(AND(AM$6='People_Inputs'!$H$63,AM1051=1),1,0)</f>
        <v>0</v>
      </c>
      <c r="AN1067" s="33">
        <f>IF(AND(AN$6='People_Inputs'!$H$63,AN1051=1),1,0)</f>
        <v>0</v>
      </c>
      <c r="AO1067" s="33">
        <f>IF(AND(AO$6='People_Inputs'!$H$63,AO1051=1),1,0)</f>
        <v>0</v>
      </c>
      <c r="AP1067" s="33">
        <f>IF(AND(AP$6='People_Inputs'!$H$63,AP1051=1),1,0)</f>
        <v>0</v>
      </c>
      <c r="AQ1067" s="33">
        <f>IF(AND(AQ$6='People_Inputs'!$H$63,AQ1051=1),1,0)</f>
        <v>0</v>
      </c>
      <c r="AR1067" s="33">
        <f>IF(AND(AR$6='People_Inputs'!$H$63,AR1051=1),1,0)</f>
        <v>0</v>
      </c>
      <c r="AS1067" s="33">
        <f>IF(AND(AS$6='People_Inputs'!$H$63,AS1051=1),1,0)</f>
        <v>0</v>
      </c>
      <c r="AT1067" s="33">
        <f>IF(AND(AT$6='People_Inputs'!$H$63,AT1051=1),1,0)</f>
        <v>0</v>
      </c>
      <c r="AU1067" s="33">
        <f>IF(AND(AU$6='People_Inputs'!$H$63,AU1051=1),1,0)</f>
        <v>0</v>
      </c>
      <c r="AV1067" s="33">
        <f>IF(AND(AV$6='People_Inputs'!$H$63,AV1051=1),1,0)</f>
        <v>0</v>
      </c>
      <c r="AW1067" s="33">
        <f>IF(AND(AW$6='People_Inputs'!$H$63,AW1051=1),1,0)</f>
        <v>0</v>
      </c>
      <c r="AX1067" s="33">
        <f>IF(AND(AX$6='People_Inputs'!$H$63,AX1051=1),1,0)</f>
        <v>0</v>
      </c>
      <c r="AY1067" s="33">
        <f>IF(AND(AY$6='People_Inputs'!$H$63,AY1051=1),1,0)</f>
        <v>0</v>
      </c>
      <c r="AZ1067" s="33">
        <f>IF(AND(AZ$6='People_Inputs'!$H$63,AZ1051=1),1,0)</f>
        <v>0</v>
      </c>
      <c r="BA1067" s="33">
        <f>IF(AND(BA$6='People_Inputs'!$H$63,BA1051=1),1,0)</f>
        <v>0</v>
      </c>
      <c r="BB1067" s="33">
        <f>IF(AND(BB$6='People_Inputs'!$H$63,BB1051=1),1,0)</f>
        <v>0</v>
      </c>
      <c r="BC1067" s="33">
        <f>IF(AND(BC$6='People_Inputs'!$H$63,BC1051=1),1,0)</f>
        <v>0</v>
      </c>
      <c r="BD1067" s="33">
        <f>IF(AND(BD$6='People_Inputs'!$H$63,BD1051=1),1,0)</f>
        <v>0</v>
      </c>
      <c r="BE1067" s="33">
        <f>IF(AND(BE$6='People_Inputs'!$H$63,BE1051=1),1,0)</f>
        <v>0</v>
      </c>
      <c r="BF1067" s="33">
        <f>IF(AND(BF$6='People_Inputs'!$H$63,BF1051=1),1,0)</f>
        <v>0</v>
      </c>
      <c r="BG1067" s="33">
        <f>IF(AND(BG$6='People_Inputs'!$H$63,BG1051=1),1,0)</f>
        <v>0</v>
      </c>
      <c r="BH1067" s="33">
        <f>IF(AND(BH$6='People_Inputs'!$H$63,BH1051=1),1,0)</f>
        <v>0</v>
      </c>
      <c r="BI1067" s="33">
        <f>IF(AND(BI$6='People_Inputs'!$H$63,BI1051=1),1,0)</f>
        <v>0</v>
      </c>
      <c r="BJ1067" s="33">
        <f>IF(AND(BJ$6='People_Inputs'!$H$63,BJ1051=1),1,0)</f>
        <v>0</v>
      </c>
      <c r="BK1067" s="33">
        <f>IF(AND(BK$6='People_Inputs'!$H$63,BK1051=1),1,0)</f>
        <v>0</v>
      </c>
      <c r="BL1067" s="33">
        <f>IF(AND(BL$6='People_Inputs'!$H$63,BL1051=1),1,0)</f>
        <v>0</v>
      </c>
      <c r="BM1067" s="33">
        <f>IF(AND(BM$6='People_Inputs'!$H$63,BM1051=1),1,0)</f>
        <v>0</v>
      </c>
      <c r="BN1067" s="33">
        <f>IF(AND(BN$6='People_Inputs'!$H$63,BN1051=1),1,0)</f>
        <v>0</v>
      </c>
      <c r="BO1067" s="33">
        <f>IF(AND(BO$6='People_Inputs'!$H$63,BO1051=1),1,0)</f>
        <v>0</v>
      </c>
    </row>
    <row r="1068" ht="28" customHeight="1">
      <c r="A1068" s="2" t="str">
        <v>SLOT53.RECRUIT</v>
      </c>
      <c r="B1068" s="6" t="str">
        <v>SLOT53 recruiting cost</v>
      </c>
      <c r="C1068" s="2" t="str">
        <v>EUR</v>
      </c>
      <c r="D1068" s="2" t="str">
        <v>SUM</v>
      </c>
      <c r="E1068" s="36">
        <f>SUM(H1068:BO1068)</f>
        <v>0</v>
      </c>
      <c r="F1068" s="6" t="str">
        <v>Spare row; inactive until a hire and an exit month are entered on People_Inputs</v>
      </c>
      <c r="G1068" s="2"/>
      <c r="H1068" s="35">
        <f>H1067*IF('People_Inputs'!$Q$63="none",0,IF('People_Inputs'!$Q$63="agency",H1054*'Inputs'!$E$22,IF('People_Inputs'!$Q$63="direct",'Inputs'!$E$23,'Inputs'!$E$21*'Inputs'!$E$22*H1054+(1-'Inputs'!$E$21)*'Inputs'!$E$23)))</f>
        <v>0</v>
      </c>
      <c r="I1068" s="35">
        <f>I1067*IF('People_Inputs'!$Q$63="none",0,IF('People_Inputs'!$Q$63="agency",I1054*'Inputs'!$E$22,IF('People_Inputs'!$Q$63="direct",'Inputs'!$E$23,'Inputs'!$E$21*'Inputs'!$E$22*I1054+(1-'Inputs'!$E$21)*'Inputs'!$E$23)))</f>
        <v>0</v>
      </c>
      <c r="J1068" s="35">
        <f>J1067*IF('People_Inputs'!$Q$63="none",0,IF('People_Inputs'!$Q$63="agency",J1054*'Inputs'!$E$22,IF('People_Inputs'!$Q$63="direct",'Inputs'!$E$23,'Inputs'!$E$21*'Inputs'!$E$22*J1054+(1-'Inputs'!$E$21)*'Inputs'!$E$23)))</f>
        <v>0</v>
      </c>
      <c r="K1068" s="35">
        <f>K1067*IF('People_Inputs'!$Q$63="none",0,IF('People_Inputs'!$Q$63="agency",K1054*'Inputs'!$E$22,IF('People_Inputs'!$Q$63="direct",'Inputs'!$E$23,'Inputs'!$E$21*'Inputs'!$E$22*K1054+(1-'Inputs'!$E$21)*'Inputs'!$E$23)))</f>
        <v>0</v>
      </c>
      <c r="L1068" s="35">
        <f>L1067*IF('People_Inputs'!$Q$63="none",0,IF('People_Inputs'!$Q$63="agency",L1054*'Inputs'!$E$22,IF('People_Inputs'!$Q$63="direct",'Inputs'!$E$23,'Inputs'!$E$21*'Inputs'!$E$22*L1054+(1-'Inputs'!$E$21)*'Inputs'!$E$23)))</f>
        <v>0</v>
      </c>
      <c r="M1068" s="35">
        <f>M1067*IF('People_Inputs'!$Q$63="none",0,IF('People_Inputs'!$Q$63="agency",M1054*'Inputs'!$E$22,IF('People_Inputs'!$Q$63="direct",'Inputs'!$E$23,'Inputs'!$E$21*'Inputs'!$E$22*M1054+(1-'Inputs'!$E$21)*'Inputs'!$E$23)))</f>
        <v>0</v>
      </c>
      <c r="N1068" s="35">
        <f>N1067*IF('People_Inputs'!$Q$63="none",0,IF('People_Inputs'!$Q$63="agency",N1054*'Inputs'!$E$22,IF('People_Inputs'!$Q$63="direct",'Inputs'!$E$23,'Inputs'!$E$21*'Inputs'!$E$22*N1054+(1-'Inputs'!$E$21)*'Inputs'!$E$23)))</f>
        <v>0</v>
      </c>
      <c r="O1068" s="35">
        <f>O1067*IF('People_Inputs'!$Q$63="none",0,IF('People_Inputs'!$Q$63="agency",O1054*'Inputs'!$E$22,IF('People_Inputs'!$Q$63="direct",'Inputs'!$E$23,'Inputs'!$E$21*'Inputs'!$E$22*O1054+(1-'Inputs'!$E$21)*'Inputs'!$E$23)))</f>
        <v>0</v>
      </c>
      <c r="P1068" s="35">
        <f>P1067*IF('People_Inputs'!$Q$63="none",0,IF('People_Inputs'!$Q$63="agency",P1054*'Inputs'!$E$22,IF('People_Inputs'!$Q$63="direct",'Inputs'!$E$23,'Inputs'!$E$21*'Inputs'!$E$22*P1054+(1-'Inputs'!$E$21)*'Inputs'!$E$23)))</f>
        <v>0</v>
      </c>
      <c r="Q1068" s="35">
        <f>Q1067*IF('People_Inputs'!$Q$63="none",0,IF('People_Inputs'!$Q$63="agency",Q1054*'Inputs'!$E$22,IF('People_Inputs'!$Q$63="direct",'Inputs'!$E$23,'Inputs'!$E$21*'Inputs'!$E$22*Q1054+(1-'Inputs'!$E$21)*'Inputs'!$E$23)))</f>
        <v>0</v>
      </c>
      <c r="R1068" s="35">
        <f>R1067*IF('People_Inputs'!$Q$63="none",0,IF('People_Inputs'!$Q$63="agency",R1054*'Inputs'!$E$22,IF('People_Inputs'!$Q$63="direct",'Inputs'!$E$23,'Inputs'!$E$21*'Inputs'!$E$22*R1054+(1-'Inputs'!$E$21)*'Inputs'!$E$23)))</f>
        <v>0</v>
      </c>
      <c r="S1068" s="35">
        <f>S1067*IF('People_Inputs'!$Q$63="none",0,IF('People_Inputs'!$Q$63="agency",S1054*'Inputs'!$E$22,IF('People_Inputs'!$Q$63="direct",'Inputs'!$E$23,'Inputs'!$E$21*'Inputs'!$E$22*S1054+(1-'Inputs'!$E$21)*'Inputs'!$E$23)))</f>
        <v>0</v>
      </c>
      <c r="T1068" s="35">
        <f>T1067*IF('People_Inputs'!$Q$63="none",0,IF('People_Inputs'!$Q$63="agency",T1054*'Inputs'!$E$22,IF('People_Inputs'!$Q$63="direct",'Inputs'!$E$23,'Inputs'!$E$21*'Inputs'!$E$22*T1054+(1-'Inputs'!$E$21)*'Inputs'!$E$23)))</f>
        <v>0</v>
      </c>
      <c r="U1068" s="35">
        <f>U1067*IF('People_Inputs'!$Q$63="none",0,IF('People_Inputs'!$Q$63="agency",U1054*'Inputs'!$E$22,IF('People_Inputs'!$Q$63="direct",'Inputs'!$E$23,'Inputs'!$E$21*'Inputs'!$E$22*U1054+(1-'Inputs'!$E$21)*'Inputs'!$E$23)))</f>
        <v>0</v>
      </c>
      <c r="V1068" s="35">
        <f>V1067*IF('People_Inputs'!$Q$63="none",0,IF('People_Inputs'!$Q$63="agency",V1054*'Inputs'!$E$22,IF('People_Inputs'!$Q$63="direct",'Inputs'!$E$23,'Inputs'!$E$21*'Inputs'!$E$22*V1054+(1-'Inputs'!$E$21)*'Inputs'!$E$23)))</f>
        <v>0</v>
      </c>
      <c r="W1068" s="35">
        <f>W1067*IF('People_Inputs'!$Q$63="none",0,IF('People_Inputs'!$Q$63="agency",W1054*'Inputs'!$E$22,IF('People_Inputs'!$Q$63="direct",'Inputs'!$E$23,'Inputs'!$E$21*'Inputs'!$E$22*W1054+(1-'Inputs'!$E$21)*'Inputs'!$E$23)))</f>
        <v>0</v>
      </c>
      <c r="X1068" s="35">
        <f>X1067*IF('People_Inputs'!$Q$63="none",0,IF('People_Inputs'!$Q$63="agency",X1054*'Inputs'!$E$22,IF('People_Inputs'!$Q$63="direct",'Inputs'!$E$23,'Inputs'!$E$21*'Inputs'!$E$22*X1054+(1-'Inputs'!$E$21)*'Inputs'!$E$23)))</f>
        <v>0</v>
      </c>
      <c r="Y1068" s="35">
        <f>Y1067*IF('People_Inputs'!$Q$63="none",0,IF('People_Inputs'!$Q$63="agency",Y1054*'Inputs'!$E$22,IF('People_Inputs'!$Q$63="direct",'Inputs'!$E$23,'Inputs'!$E$21*'Inputs'!$E$22*Y1054+(1-'Inputs'!$E$21)*'Inputs'!$E$23)))</f>
        <v>0</v>
      </c>
      <c r="Z1068" s="35">
        <f>Z1067*IF('People_Inputs'!$Q$63="none",0,IF('People_Inputs'!$Q$63="agency",Z1054*'Inputs'!$E$22,IF('People_Inputs'!$Q$63="direct",'Inputs'!$E$23,'Inputs'!$E$21*'Inputs'!$E$22*Z1054+(1-'Inputs'!$E$21)*'Inputs'!$E$23)))</f>
        <v>0</v>
      </c>
      <c r="AA1068" s="35">
        <f>AA1067*IF('People_Inputs'!$Q$63="none",0,IF('People_Inputs'!$Q$63="agency",AA1054*'Inputs'!$E$22,IF('People_Inputs'!$Q$63="direct",'Inputs'!$E$23,'Inputs'!$E$21*'Inputs'!$E$22*AA1054+(1-'Inputs'!$E$21)*'Inputs'!$E$23)))</f>
        <v>0</v>
      </c>
      <c r="AB1068" s="35">
        <f>AB1067*IF('People_Inputs'!$Q$63="none",0,IF('People_Inputs'!$Q$63="agency",AB1054*'Inputs'!$E$22,IF('People_Inputs'!$Q$63="direct",'Inputs'!$E$23,'Inputs'!$E$21*'Inputs'!$E$22*AB1054+(1-'Inputs'!$E$21)*'Inputs'!$E$23)))</f>
        <v>0</v>
      </c>
      <c r="AC1068" s="35">
        <f>AC1067*IF('People_Inputs'!$Q$63="none",0,IF('People_Inputs'!$Q$63="agency",AC1054*'Inputs'!$E$22,IF('People_Inputs'!$Q$63="direct",'Inputs'!$E$23,'Inputs'!$E$21*'Inputs'!$E$22*AC1054+(1-'Inputs'!$E$21)*'Inputs'!$E$23)))</f>
        <v>0</v>
      </c>
      <c r="AD1068" s="35">
        <f>AD1067*IF('People_Inputs'!$Q$63="none",0,IF('People_Inputs'!$Q$63="agency",AD1054*'Inputs'!$E$22,IF('People_Inputs'!$Q$63="direct",'Inputs'!$E$23,'Inputs'!$E$21*'Inputs'!$E$22*AD1054+(1-'Inputs'!$E$21)*'Inputs'!$E$23)))</f>
        <v>0</v>
      </c>
      <c r="AE1068" s="35">
        <f>AE1067*IF('People_Inputs'!$Q$63="none",0,IF('People_Inputs'!$Q$63="agency",AE1054*'Inputs'!$E$22,IF('People_Inputs'!$Q$63="direct",'Inputs'!$E$23,'Inputs'!$E$21*'Inputs'!$E$22*AE1054+(1-'Inputs'!$E$21)*'Inputs'!$E$23)))</f>
        <v>0</v>
      </c>
      <c r="AF1068" s="35">
        <f>AF1067*IF('People_Inputs'!$Q$63="none",0,IF('People_Inputs'!$Q$63="agency",AF1054*'Inputs'!$E$22,IF('People_Inputs'!$Q$63="direct",'Inputs'!$E$23,'Inputs'!$E$21*'Inputs'!$E$22*AF1054+(1-'Inputs'!$E$21)*'Inputs'!$E$23)))</f>
        <v>0</v>
      </c>
      <c r="AG1068" s="35">
        <f>AG1067*IF('People_Inputs'!$Q$63="none",0,IF('People_Inputs'!$Q$63="agency",AG1054*'Inputs'!$E$22,IF('People_Inputs'!$Q$63="direct",'Inputs'!$E$23,'Inputs'!$E$21*'Inputs'!$E$22*AG1054+(1-'Inputs'!$E$21)*'Inputs'!$E$23)))</f>
        <v>0</v>
      </c>
      <c r="AH1068" s="35">
        <f>AH1067*IF('People_Inputs'!$Q$63="none",0,IF('People_Inputs'!$Q$63="agency",AH1054*'Inputs'!$E$22,IF('People_Inputs'!$Q$63="direct",'Inputs'!$E$23,'Inputs'!$E$21*'Inputs'!$E$22*AH1054+(1-'Inputs'!$E$21)*'Inputs'!$E$23)))</f>
        <v>0</v>
      </c>
      <c r="AI1068" s="35">
        <f>AI1067*IF('People_Inputs'!$Q$63="none",0,IF('People_Inputs'!$Q$63="agency",AI1054*'Inputs'!$E$22,IF('People_Inputs'!$Q$63="direct",'Inputs'!$E$23,'Inputs'!$E$21*'Inputs'!$E$22*AI1054+(1-'Inputs'!$E$21)*'Inputs'!$E$23)))</f>
        <v>0</v>
      </c>
      <c r="AJ1068" s="35">
        <f>AJ1067*IF('People_Inputs'!$Q$63="none",0,IF('People_Inputs'!$Q$63="agency",AJ1054*'Inputs'!$E$22,IF('People_Inputs'!$Q$63="direct",'Inputs'!$E$23,'Inputs'!$E$21*'Inputs'!$E$22*AJ1054+(1-'Inputs'!$E$21)*'Inputs'!$E$23)))</f>
        <v>0</v>
      </c>
      <c r="AK1068" s="35">
        <f>AK1067*IF('People_Inputs'!$Q$63="none",0,IF('People_Inputs'!$Q$63="agency",AK1054*'Inputs'!$E$22,IF('People_Inputs'!$Q$63="direct",'Inputs'!$E$23,'Inputs'!$E$21*'Inputs'!$E$22*AK1054+(1-'Inputs'!$E$21)*'Inputs'!$E$23)))</f>
        <v>0</v>
      </c>
      <c r="AL1068" s="35">
        <f>AL1067*IF('People_Inputs'!$Q$63="none",0,IF('People_Inputs'!$Q$63="agency",AL1054*'Inputs'!$E$22,IF('People_Inputs'!$Q$63="direct",'Inputs'!$E$23,'Inputs'!$E$21*'Inputs'!$E$22*AL1054+(1-'Inputs'!$E$21)*'Inputs'!$E$23)))</f>
        <v>0</v>
      </c>
      <c r="AM1068" s="35">
        <f>AM1067*IF('People_Inputs'!$Q$63="none",0,IF('People_Inputs'!$Q$63="agency",AM1054*'Inputs'!$E$22,IF('People_Inputs'!$Q$63="direct",'Inputs'!$E$23,'Inputs'!$E$21*'Inputs'!$E$22*AM1054+(1-'Inputs'!$E$21)*'Inputs'!$E$23)))</f>
        <v>0</v>
      </c>
      <c r="AN1068" s="35">
        <f>AN1067*IF('People_Inputs'!$Q$63="none",0,IF('People_Inputs'!$Q$63="agency",AN1054*'Inputs'!$E$22,IF('People_Inputs'!$Q$63="direct",'Inputs'!$E$23,'Inputs'!$E$21*'Inputs'!$E$22*AN1054+(1-'Inputs'!$E$21)*'Inputs'!$E$23)))</f>
        <v>0</v>
      </c>
      <c r="AO1068" s="35">
        <f>AO1067*IF('People_Inputs'!$Q$63="none",0,IF('People_Inputs'!$Q$63="agency",AO1054*'Inputs'!$E$22,IF('People_Inputs'!$Q$63="direct",'Inputs'!$E$23,'Inputs'!$E$21*'Inputs'!$E$22*AO1054+(1-'Inputs'!$E$21)*'Inputs'!$E$23)))</f>
        <v>0</v>
      </c>
      <c r="AP1068" s="35">
        <f>AP1067*IF('People_Inputs'!$Q$63="none",0,IF('People_Inputs'!$Q$63="agency",AP1054*'Inputs'!$E$22,IF('People_Inputs'!$Q$63="direct",'Inputs'!$E$23,'Inputs'!$E$21*'Inputs'!$E$22*AP1054+(1-'Inputs'!$E$21)*'Inputs'!$E$23)))</f>
        <v>0</v>
      </c>
      <c r="AQ1068" s="35">
        <f>AQ1067*IF('People_Inputs'!$Q$63="none",0,IF('People_Inputs'!$Q$63="agency",AQ1054*'Inputs'!$E$22,IF('People_Inputs'!$Q$63="direct",'Inputs'!$E$23,'Inputs'!$E$21*'Inputs'!$E$22*AQ1054+(1-'Inputs'!$E$21)*'Inputs'!$E$23)))</f>
        <v>0</v>
      </c>
      <c r="AR1068" s="35">
        <f>AR1067*IF('People_Inputs'!$Q$63="none",0,IF('People_Inputs'!$Q$63="agency",AR1054*'Inputs'!$E$22,IF('People_Inputs'!$Q$63="direct",'Inputs'!$E$23,'Inputs'!$E$21*'Inputs'!$E$22*AR1054+(1-'Inputs'!$E$21)*'Inputs'!$E$23)))</f>
        <v>0</v>
      </c>
      <c r="AS1068" s="35">
        <f>AS1067*IF('People_Inputs'!$Q$63="none",0,IF('People_Inputs'!$Q$63="agency",AS1054*'Inputs'!$E$22,IF('People_Inputs'!$Q$63="direct",'Inputs'!$E$23,'Inputs'!$E$21*'Inputs'!$E$22*AS1054+(1-'Inputs'!$E$21)*'Inputs'!$E$23)))</f>
        <v>0</v>
      </c>
      <c r="AT1068" s="35">
        <f>AT1067*IF('People_Inputs'!$Q$63="none",0,IF('People_Inputs'!$Q$63="agency",AT1054*'Inputs'!$E$22,IF('People_Inputs'!$Q$63="direct",'Inputs'!$E$23,'Inputs'!$E$21*'Inputs'!$E$22*AT1054+(1-'Inputs'!$E$21)*'Inputs'!$E$23)))</f>
        <v>0</v>
      </c>
      <c r="AU1068" s="35">
        <f>AU1067*IF('People_Inputs'!$Q$63="none",0,IF('People_Inputs'!$Q$63="agency",AU1054*'Inputs'!$E$22,IF('People_Inputs'!$Q$63="direct",'Inputs'!$E$23,'Inputs'!$E$21*'Inputs'!$E$22*AU1054+(1-'Inputs'!$E$21)*'Inputs'!$E$23)))</f>
        <v>0</v>
      </c>
      <c r="AV1068" s="35">
        <f>AV1067*IF('People_Inputs'!$Q$63="none",0,IF('People_Inputs'!$Q$63="agency",AV1054*'Inputs'!$E$22,IF('People_Inputs'!$Q$63="direct",'Inputs'!$E$23,'Inputs'!$E$21*'Inputs'!$E$22*AV1054+(1-'Inputs'!$E$21)*'Inputs'!$E$23)))</f>
        <v>0</v>
      </c>
      <c r="AW1068" s="35">
        <f>AW1067*IF('People_Inputs'!$Q$63="none",0,IF('People_Inputs'!$Q$63="agency",AW1054*'Inputs'!$E$22,IF('People_Inputs'!$Q$63="direct",'Inputs'!$E$23,'Inputs'!$E$21*'Inputs'!$E$22*AW1054+(1-'Inputs'!$E$21)*'Inputs'!$E$23)))</f>
        <v>0</v>
      </c>
      <c r="AX1068" s="35">
        <f>AX1067*IF('People_Inputs'!$Q$63="none",0,IF('People_Inputs'!$Q$63="agency",AX1054*'Inputs'!$E$22,IF('People_Inputs'!$Q$63="direct",'Inputs'!$E$23,'Inputs'!$E$21*'Inputs'!$E$22*AX1054+(1-'Inputs'!$E$21)*'Inputs'!$E$23)))</f>
        <v>0</v>
      </c>
      <c r="AY1068" s="35">
        <f>AY1067*IF('People_Inputs'!$Q$63="none",0,IF('People_Inputs'!$Q$63="agency",AY1054*'Inputs'!$E$22,IF('People_Inputs'!$Q$63="direct",'Inputs'!$E$23,'Inputs'!$E$21*'Inputs'!$E$22*AY1054+(1-'Inputs'!$E$21)*'Inputs'!$E$23)))</f>
        <v>0</v>
      </c>
      <c r="AZ1068" s="35">
        <f>AZ1067*IF('People_Inputs'!$Q$63="none",0,IF('People_Inputs'!$Q$63="agency",AZ1054*'Inputs'!$E$22,IF('People_Inputs'!$Q$63="direct",'Inputs'!$E$23,'Inputs'!$E$21*'Inputs'!$E$22*AZ1054+(1-'Inputs'!$E$21)*'Inputs'!$E$23)))</f>
        <v>0</v>
      </c>
      <c r="BA1068" s="35">
        <f>BA1067*IF('People_Inputs'!$Q$63="none",0,IF('People_Inputs'!$Q$63="agency",BA1054*'Inputs'!$E$22,IF('People_Inputs'!$Q$63="direct",'Inputs'!$E$23,'Inputs'!$E$21*'Inputs'!$E$22*BA1054+(1-'Inputs'!$E$21)*'Inputs'!$E$23)))</f>
        <v>0</v>
      </c>
      <c r="BB1068" s="35">
        <f>BB1067*IF('People_Inputs'!$Q$63="none",0,IF('People_Inputs'!$Q$63="agency",BB1054*'Inputs'!$E$22,IF('People_Inputs'!$Q$63="direct",'Inputs'!$E$23,'Inputs'!$E$21*'Inputs'!$E$22*BB1054+(1-'Inputs'!$E$21)*'Inputs'!$E$23)))</f>
        <v>0</v>
      </c>
      <c r="BC1068" s="35">
        <f>BC1067*IF('People_Inputs'!$Q$63="none",0,IF('People_Inputs'!$Q$63="agency",BC1054*'Inputs'!$E$22,IF('People_Inputs'!$Q$63="direct",'Inputs'!$E$23,'Inputs'!$E$21*'Inputs'!$E$22*BC1054+(1-'Inputs'!$E$21)*'Inputs'!$E$23)))</f>
        <v>0</v>
      </c>
      <c r="BD1068" s="35">
        <f>BD1067*IF('People_Inputs'!$Q$63="none",0,IF('People_Inputs'!$Q$63="agency",BD1054*'Inputs'!$E$22,IF('People_Inputs'!$Q$63="direct",'Inputs'!$E$23,'Inputs'!$E$21*'Inputs'!$E$22*BD1054+(1-'Inputs'!$E$21)*'Inputs'!$E$23)))</f>
        <v>0</v>
      </c>
      <c r="BE1068" s="35">
        <f>BE1067*IF('People_Inputs'!$Q$63="none",0,IF('People_Inputs'!$Q$63="agency",BE1054*'Inputs'!$E$22,IF('People_Inputs'!$Q$63="direct",'Inputs'!$E$23,'Inputs'!$E$21*'Inputs'!$E$22*BE1054+(1-'Inputs'!$E$21)*'Inputs'!$E$23)))</f>
        <v>0</v>
      </c>
      <c r="BF1068" s="35">
        <f>BF1067*IF('People_Inputs'!$Q$63="none",0,IF('People_Inputs'!$Q$63="agency",BF1054*'Inputs'!$E$22,IF('People_Inputs'!$Q$63="direct",'Inputs'!$E$23,'Inputs'!$E$21*'Inputs'!$E$22*BF1054+(1-'Inputs'!$E$21)*'Inputs'!$E$23)))</f>
        <v>0</v>
      </c>
      <c r="BG1068" s="35">
        <f>BG1067*IF('People_Inputs'!$Q$63="none",0,IF('People_Inputs'!$Q$63="agency",BG1054*'Inputs'!$E$22,IF('People_Inputs'!$Q$63="direct",'Inputs'!$E$23,'Inputs'!$E$21*'Inputs'!$E$22*BG1054+(1-'Inputs'!$E$21)*'Inputs'!$E$23)))</f>
        <v>0</v>
      </c>
      <c r="BH1068" s="35">
        <f>BH1067*IF('People_Inputs'!$Q$63="none",0,IF('People_Inputs'!$Q$63="agency",BH1054*'Inputs'!$E$22,IF('People_Inputs'!$Q$63="direct",'Inputs'!$E$23,'Inputs'!$E$21*'Inputs'!$E$22*BH1054+(1-'Inputs'!$E$21)*'Inputs'!$E$23)))</f>
        <v>0</v>
      </c>
      <c r="BI1068" s="35">
        <f>BI1067*IF('People_Inputs'!$Q$63="none",0,IF('People_Inputs'!$Q$63="agency",BI1054*'Inputs'!$E$22,IF('People_Inputs'!$Q$63="direct",'Inputs'!$E$23,'Inputs'!$E$21*'Inputs'!$E$22*BI1054+(1-'Inputs'!$E$21)*'Inputs'!$E$23)))</f>
        <v>0</v>
      </c>
      <c r="BJ1068" s="35">
        <f>BJ1067*IF('People_Inputs'!$Q$63="none",0,IF('People_Inputs'!$Q$63="agency",BJ1054*'Inputs'!$E$22,IF('People_Inputs'!$Q$63="direct",'Inputs'!$E$23,'Inputs'!$E$21*'Inputs'!$E$22*BJ1054+(1-'Inputs'!$E$21)*'Inputs'!$E$23)))</f>
        <v>0</v>
      </c>
      <c r="BK1068" s="35">
        <f>BK1067*IF('People_Inputs'!$Q$63="none",0,IF('People_Inputs'!$Q$63="agency",BK1054*'Inputs'!$E$22,IF('People_Inputs'!$Q$63="direct",'Inputs'!$E$23,'Inputs'!$E$21*'Inputs'!$E$22*BK1054+(1-'Inputs'!$E$21)*'Inputs'!$E$23)))</f>
        <v>0</v>
      </c>
      <c r="BL1068" s="35">
        <f>BL1067*IF('People_Inputs'!$Q$63="none",0,IF('People_Inputs'!$Q$63="agency",BL1054*'Inputs'!$E$22,IF('People_Inputs'!$Q$63="direct",'Inputs'!$E$23,'Inputs'!$E$21*'Inputs'!$E$22*BL1054+(1-'Inputs'!$E$21)*'Inputs'!$E$23)))</f>
        <v>0</v>
      </c>
      <c r="BM1068" s="35">
        <f>BM1067*IF('People_Inputs'!$Q$63="none",0,IF('People_Inputs'!$Q$63="agency",BM1054*'Inputs'!$E$22,IF('People_Inputs'!$Q$63="direct",'Inputs'!$E$23,'Inputs'!$E$21*'Inputs'!$E$22*BM1054+(1-'Inputs'!$E$21)*'Inputs'!$E$23)))</f>
        <v>0</v>
      </c>
      <c r="BN1068" s="35">
        <f>BN1067*IF('People_Inputs'!$Q$63="none",0,IF('People_Inputs'!$Q$63="agency",BN1054*'Inputs'!$E$22,IF('People_Inputs'!$Q$63="direct",'Inputs'!$E$23,'Inputs'!$E$21*'Inputs'!$E$22*BN1054+(1-'Inputs'!$E$21)*'Inputs'!$E$23)))</f>
        <v>0</v>
      </c>
      <c r="BO1068" s="35">
        <f>BO1067*IF('People_Inputs'!$Q$63="none",0,IF('People_Inputs'!$Q$63="agency",BO1054*'Inputs'!$E$22,IF('People_Inputs'!$Q$63="direct",'Inputs'!$E$23,'Inputs'!$E$21*'Inputs'!$E$22*BO1054+(1-'Inputs'!$E$21)*'Inputs'!$E$23)))</f>
        <v>0</v>
      </c>
    </row>
    <row r="1069" ht="28" customHeight="1">
      <c r="A1069" s="2" t="str">
        <v>SLOT53.SOFTWARE</v>
      </c>
      <c r="B1069" s="6" t="str">
        <v>SLOT53 software cost</v>
      </c>
      <c r="C1069" s="2" t="str">
        <v>EUR</v>
      </c>
      <c r="D1069" s="2" t="str">
        <v>SUM</v>
      </c>
      <c r="E1069" s="36">
        <f>SUM(H1069:BO1069)</f>
        <v>0</v>
      </c>
      <c r="F1069" s="6" t="str">
        <v>Spare row; inactive until a hire and an exit month are entered on People_Inputs</v>
      </c>
      <c r="G1069" s="2"/>
      <c r="H1069" s="35">
        <f>H1052*'People_Inputs'!$O$63</f>
        <v>0</v>
      </c>
      <c r="I1069" s="35">
        <f>I1052*'People_Inputs'!$O$63</f>
        <v>0</v>
      </c>
      <c r="J1069" s="35">
        <f>J1052*'People_Inputs'!$O$63</f>
        <v>0</v>
      </c>
      <c r="K1069" s="35">
        <f>K1052*'People_Inputs'!$O$63</f>
        <v>0</v>
      </c>
      <c r="L1069" s="35">
        <f>L1052*'People_Inputs'!$O$63</f>
        <v>0</v>
      </c>
      <c r="M1069" s="35">
        <f>M1052*'People_Inputs'!$O$63</f>
        <v>0</v>
      </c>
      <c r="N1069" s="35">
        <f>N1052*'People_Inputs'!$O$63</f>
        <v>0</v>
      </c>
      <c r="O1069" s="35">
        <f>O1052*'People_Inputs'!$O$63</f>
        <v>0</v>
      </c>
      <c r="P1069" s="35">
        <f>P1052*'People_Inputs'!$O$63</f>
        <v>0</v>
      </c>
      <c r="Q1069" s="35">
        <f>Q1052*'People_Inputs'!$O$63</f>
        <v>0</v>
      </c>
      <c r="R1069" s="35">
        <f>R1052*'People_Inputs'!$O$63</f>
        <v>0</v>
      </c>
      <c r="S1069" s="35">
        <f>S1052*'People_Inputs'!$O$63</f>
        <v>0</v>
      </c>
      <c r="T1069" s="35">
        <f>T1052*'People_Inputs'!$O$63</f>
        <v>0</v>
      </c>
      <c r="U1069" s="35">
        <f>U1052*'People_Inputs'!$O$63</f>
        <v>0</v>
      </c>
      <c r="V1069" s="35">
        <f>V1052*'People_Inputs'!$O$63</f>
        <v>0</v>
      </c>
      <c r="W1069" s="35">
        <f>W1052*'People_Inputs'!$O$63</f>
        <v>0</v>
      </c>
      <c r="X1069" s="35">
        <f>X1052*'People_Inputs'!$O$63</f>
        <v>0</v>
      </c>
      <c r="Y1069" s="35">
        <f>Y1052*'People_Inputs'!$O$63</f>
        <v>0</v>
      </c>
      <c r="Z1069" s="35">
        <f>Z1052*'People_Inputs'!$O$63</f>
        <v>0</v>
      </c>
      <c r="AA1069" s="35">
        <f>AA1052*'People_Inputs'!$O$63</f>
        <v>0</v>
      </c>
      <c r="AB1069" s="35">
        <f>AB1052*'People_Inputs'!$O$63</f>
        <v>0</v>
      </c>
      <c r="AC1069" s="35">
        <f>AC1052*'People_Inputs'!$O$63</f>
        <v>0</v>
      </c>
      <c r="AD1069" s="35">
        <f>AD1052*'People_Inputs'!$O$63</f>
        <v>0</v>
      </c>
      <c r="AE1069" s="35">
        <f>AE1052*'People_Inputs'!$O$63</f>
        <v>0</v>
      </c>
      <c r="AF1069" s="35">
        <f>AF1052*'People_Inputs'!$O$63</f>
        <v>0</v>
      </c>
      <c r="AG1069" s="35">
        <f>AG1052*'People_Inputs'!$O$63</f>
        <v>0</v>
      </c>
      <c r="AH1069" s="35">
        <f>AH1052*'People_Inputs'!$O$63</f>
        <v>0</v>
      </c>
      <c r="AI1069" s="35">
        <f>AI1052*'People_Inputs'!$O$63</f>
        <v>0</v>
      </c>
      <c r="AJ1069" s="35">
        <f>AJ1052*'People_Inputs'!$O$63</f>
        <v>0</v>
      </c>
      <c r="AK1069" s="35">
        <f>AK1052*'People_Inputs'!$O$63</f>
        <v>0</v>
      </c>
      <c r="AL1069" s="35">
        <f>AL1052*'People_Inputs'!$O$63</f>
        <v>0</v>
      </c>
      <c r="AM1069" s="35">
        <f>AM1052*'People_Inputs'!$O$63</f>
        <v>0</v>
      </c>
      <c r="AN1069" s="35">
        <f>AN1052*'People_Inputs'!$O$63</f>
        <v>0</v>
      </c>
      <c r="AO1069" s="35">
        <f>AO1052*'People_Inputs'!$O$63</f>
        <v>0</v>
      </c>
      <c r="AP1069" s="35">
        <f>AP1052*'People_Inputs'!$O$63</f>
        <v>0</v>
      </c>
      <c r="AQ1069" s="35">
        <f>AQ1052*'People_Inputs'!$O$63</f>
        <v>0</v>
      </c>
      <c r="AR1069" s="35">
        <f>AR1052*'People_Inputs'!$O$63</f>
        <v>0</v>
      </c>
      <c r="AS1069" s="35">
        <f>AS1052*'People_Inputs'!$O$63</f>
        <v>0</v>
      </c>
      <c r="AT1069" s="35">
        <f>AT1052*'People_Inputs'!$O$63</f>
        <v>0</v>
      </c>
      <c r="AU1069" s="35">
        <f>AU1052*'People_Inputs'!$O$63</f>
        <v>0</v>
      </c>
      <c r="AV1069" s="35">
        <f>AV1052*'People_Inputs'!$O$63</f>
        <v>0</v>
      </c>
      <c r="AW1069" s="35">
        <f>AW1052*'People_Inputs'!$O$63</f>
        <v>0</v>
      </c>
      <c r="AX1069" s="35">
        <f>AX1052*'People_Inputs'!$O$63</f>
        <v>0</v>
      </c>
      <c r="AY1069" s="35">
        <f>AY1052*'People_Inputs'!$O$63</f>
        <v>0</v>
      </c>
      <c r="AZ1069" s="35">
        <f>AZ1052*'People_Inputs'!$O$63</f>
        <v>0</v>
      </c>
      <c r="BA1069" s="35">
        <f>BA1052*'People_Inputs'!$O$63</f>
        <v>0</v>
      </c>
      <c r="BB1069" s="35">
        <f>BB1052*'People_Inputs'!$O$63</f>
        <v>0</v>
      </c>
      <c r="BC1069" s="35">
        <f>BC1052*'People_Inputs'!$O$63</f>
        <v>0</v>
      </c>
      <c r="BD1069" s="35">
        <f>BD1052*'People_Inputs'!$O$63</f>
        <v>0</v>
      </c>
      <c r="BE1069" s="35">
        <f>BE1052*'People_Inputs'!$O$63</f>
        <v>0</v>
      </c>
      <c r="BF1069" s="35">
        <f>BF1052*'People_Inputs'!$O$63</f>
        <v>0</v>
      </c>
      <c r="BG1069" s="35">
        <f>BG1052*'People_Inputs'!$O$63</f>
        <v>0</v>
      </c>
      <c r="BH1069" s="35">
        <f>BH1052*'People_Inputs'!$O$63</f>
        <v>0</v>
      </c>
      <c r="BI1069" s="35">
        <f>BI1052*'People_Inputs'!$O$63</f>
        <v>0</v>
      </c>
      <c r="BJ1069" s="35">
        <f>BJ1052*'People_Inputs'!$O$63</f>
        <v>0</v>
      </c>
      <c r="BK1069" s="35">
        <f>BK1052*'People_Inputs'!$O$63</f>
        <v>0</v>
      </c>
      <c r="BL1069" s="35">
        <f>BL1052*'People_Inputs'!$O$63</f>
        <v>0</v>
      </c>
      <c r="BM1069" s="35">
        <f>BM1052*'People_Inputs'!$O$63</f>
        <v>0</v>
      </c>
      <c r="BN1069" s="35">
        <f>BN1052*'People_Inputs'!$O$63</f>
        <v>0</v>
      </c>
      <c r="BO1069" s="35">
        <f>BO1052*'People_Inputs'!$O$63</f>
        <v>0</v>
      </c>
    </row>
    <row r="1070" ht="28" customHeight="1">
      <c r="A1070" s="2" t="str">
        <v>SLOT53.EQUIPMENT</v>
      </c>
      <c r="B1070" s="6" t="str">
        <v>SLOT53 IT equipment purchase</v>
      </c>
      <c r="C1070" s="2" t="str">
        <v>EUR</v>
      </c>
      <c r="D1070" s="2" t="str">
        <v>SUM</v>
      </c>
      <c r="E1070" s="36">
        <f>SUM(H1070:BO1070)</f>
        <v>0</v>
      </c>
      <c r="F1070" s="6" t="str">
        <v>Spare row; inactive until a hire and an exit month are entered on People_Inputs</v>
      </c>
      <c r="G1070" s="2"/>
      <c r="H1070" s="35">
        <f>IF(AND(H1051=1,(H$6-'People_Inputs'!$H$63)/'Inputs'!$E$26=ROUNDDOWN((H$6-'People_Inputs'!$H$63)/'Inputs'!$E$26,0)),'People_Inputs'!$P$63,0)</f>
        <v>0</v>
      </c>
      <c r="I1070" s="35">
        <f>IF(AND(I1051=1,(I$6-'People_Inputs'!$H$63)/'Inputs'!$E$26=ROUNDDOWN((I$6-'People_Inputs'!$H$63)/'Inputs'!$E$26,0)),'People_Inputs'!$P$63,0)</f>
        <v>0</v>
      </c>
      <c r="J1070" s="35">
        <f>IF(AND(J1051=1,(J$6-'People_Inputs'!$H$63)/'Inputs'!$E$26=ROUNDDOWN((J$6-'People_Inputs'!$H$63)/'Inputs'!$E$26,0)),'People_Inputs'!$P$63,0)</f>
        <v>0</v>
      </c>
      <c r="K1070" s="35">
        <f>IF(AND(K1051=1,(K$6-'People_Inputs'!$H$63)/'Inputs'!$E$26=ROUNDDOWN((K$6-'People_Inputs'!$H$63)/'Inputs'!$E$26,0)),'People_Inputs'!$P$63,0)</f>
        <v>0</v>
      </c>
      <c r="L1070" s="35">
        <f>IF(AND(L1051=1,(L$6-'People_Inputs'!$H$63)/'Inputs'!$E$26=ROUNDDOWN((L$6-'People_Inputs'!$H$63)/'Inputs'!$E$26,0)),'People_Inputs'!$P$63,0)</f>
        <v>0</v>
      </c>
      <c r="M1070" s="35">
        <f>IF(AND(M1051=1,(M$6-'People_Inputs'!$H$63)/'Inputs'!$E$26=ROUNDDOWN((M$6-'People_Inputs'!$H$63)/'Inputs'!$E$26,0)),'People_Inputs'!$P$63,0)</f>
        <v>0</v>
      </c>
      <c r="N1070" s="35">
        <f>IF(AND(N1051=1,(N$6-'People_Inputs'!$H$63)/'Inputs'!$E$26=ROUNDDOWN((N$6-'People_Inputs'!$H$63)/'Inputs'!$E$26,0)),'People_Inputs'!$P$63,0)</f>
        <v>0</v>
      </c>
      <c r="O1070" s="35">
        <f>IF(AND(O1051=1,(O$6-'People_Inputs'!$H$63)/'Inputs'!$E$26=ROUNDDOWN((O$6-'People_Inputs'!$H$63)/'Inputs'!$E$26,0)),'People_Inputs'!$P$63,0)</f>
        <v>0</v>
      </c>
      <c r="P1070" s="35">
        <f>IF(AND(P1051=1,(P$6-'People_Inputs'!$H$63)/'Inputs'!$E$26=ROUNDDOWN((P$6-'People_Inputs'!$H$63)/'Inputs'!$E$26,0)),'People_Inputs'!$P$63,0)</f>
        <v>0</v>
      </c>
      <c r="Q1070" s="35">
        <f>IF(AND(Q1051=1,(Q$6-'People_Inputs'!$H$63)/'Inputs'!$E$26=ROUNDDOWN((Q$6-'People_Inputs'!$H$63)/'Inputs'!$E$26,0)),'People_Inputs'!$P$63,0)</f>
        <v>0</v>
      </c>
      <c r="R1070" s="35">
        <f>IF(AND(R1051=1,(R$6-'People_Inputs'!$H$63)/'Inputs'!$E$26=ROUNDDOWN((R$6-'People_Inputs'!$H$63)/'Inputs'!$E$26,0)),'People_Inputs'!$P$63,0)</f>
        <v>0</v>
      </c>
      <c r="S1070" s="35">
        <f>IF(AND(S1051=1,(S$6-'People_Inputs'!$H$63)/'Inputs'!$E$26=ROUNDDOWN((S$6-'People_Inputs'!$H$63)/'Inputs'!$E$26,0)),'People_Inputs'!$P$63,0)</f>
        <v>0</v>
      </c>
      <c r="T1070" s="35">
        <f>IF(AND(T1051=1,(T$6-'People_Inputs'!$H$63)/'Inputs'!$E$26=ROUNDDOWN((T$6-'People_Inputs'!$H$63)/'Inputs'!$E$26,0)),'People_Inputs'!$P$63,0)</f>
        <v>0</v>
      </c>
      <c r="U1070" s="35">
        <f>IF(AND(U1051=1,(U$6-'People_Inputs'!$H$63)/'Inputs'!$E$26=ROUNDDOWN((U$6-'People_Inputs'!$H$63)/'Inputs'!$E$26,0)),'People_Inputs'!$P$63,0)</f>
        <v>0</v>
      </c>
      <c r="V1070" s="35">
        <f>IF(AND(V1051=1,(V$6-'People_Inputs'!$H$63)/'Inputs'!$E$26=ROUNDDOWN((V$6-'People_Inputs'!$H$63)/'Inputs'!$E$26,0)),'People_Inputs'!$P$63,0)</f>
        <v>0</v>
      </c>
      <c r="W1070" s="35">
        <f>IF(AND(W1051=1,(W$6-'People_Inputs'!$H$63)/'Inputs'!$E$26=ROUNDDOWN((W$6-'People_Inputs'!$H$63)/'Inputs'!$E$26,0)),'People_Inputs'!$P$63,0)</f>
        <v>0</v>
      </c>
      <c r="X1070" s="35">
        <f>IF(AND(X1051=1,(X$6-'People_Inputs'!$H$63)/'Inputs'!$E$26=ROUNDDOWN((X$6-'People_Inputs'!$H$63)/'Inputs'!$E$26,0)),'People_Inputs'!$P$63,0)</f>
        <v>0</v>
      </c>
      <c r="Y1070" s="35">
        <f>IF(AND(Y1051=1,(Y$6-'People_Inputs'!$H$63)/'Inputs'!$E$26=ROUNDDOWN((Y$6-'People_Inputs'!$H$63)/'Inputs'!$E$26,0)),'People_Inputs'!$P$63,0)</f>
        <v>0</v>
      </c>
      <c r="Z1070" s="35">
        <f>IF(AND(Z1051=1,(Z$6-'People_Inputs'!$H$63)/'Inputs'!$E$26=ROUNDDOWN((Z$6-'People_Inputs'!$H$63)/'Inputs'!$E$26,0)),'People_Inputs'!$P$63,0)</f>
        <v>0</v>
      </c>
      <c r="AA1070" s="35">
        <f>IF(AND(AA1051=1,(AA$6-'People_Inputs'!$H$63)/'Inputs'!$E$26=ROUNDDOWN((AA$6-'People_Inputs'!$H$63)/'Inputs'!$E$26,0)),'People_Inputs'!$P$63,0)</f>
        <v>0</v>
      </c>
      <c r="AB1070" s="35">
        <f>IF(AND(AB1051=1,(AB$6-'People_Inputs'!$H$63)/'Inputs'!$E$26=ROUNDDOWN((AB$6-'People_Inputs'!$H$63)/'Inputs'!$E$26,0)),'People_Inputs'!$P$63,0)</f>
        <v>0</v>
      </c>
      <c r="AC1070" s="35">
        <f>IF(AND(AC1051=1,(AC$6-'People_Inputs'!$H$63)/'Inputs'!$E$26=ROUNDDOWN((AC$6-'People_Inputs'!$H$63)/'Inputs'!$E$26,0)),'People_Inputs'!$P$63,0)</f>
        <v>0</v>
      </c>
      <c r="AD1070" s="35">
        <f>IF(AND(AD1051=1,(AD$6-'People_Inputs'!$H$63)/'Inputs'!$E$26=ROUNDDOWN((AD$6-'People_Inputs'!$H$63)/'Inputs'!$E$26,0)),'People_Inputs'!$P$63,0)</f>
        <v>0</v>
      </c>
      <c r="AE1070" s="35">
        <f>IF(AND(AE1051=1,(AE$6-'People_Inputs'!$H$63)/'Inputs'!$E$26=ROUNDDOWN((AE$6-'People_Inputs'!$H$63)/'Inputs'!$E$26,0)),'People_Inputs'!$P$63,0)</f>
        <v>0</v>
      </c>
      <c r="AF1070" s="35">
        <f>IF(AND(AF1051=1,(AF$6-'People_Inputs'!$H$63)/'Inputs'!$E$26=ROUNDDOWN((AF$6-'People_Inputs'!$H$63)/'Inputs'!$E$26,0)),'People_Inputs'!$P$63,0)</f>
        <v>0</v>
      </c>
      <c r="AG1070" s="35">
        <f>IF(AND(AG1051=1,(AG$6-'People_Inputs'!$H$63)/'Inputs'!$E$26=ROUNDDOWN((AG$6-'People_Inputs'!$H$63)/'Inputs'!$E$26,0)),'People_Inputs'!$P$63,0)</f>
        <v>0</v>
      </c>
      <c r="AH1070" s="35">
        <f>IF(AND(AH1051=1,(AH$6-'People_Inputs'!$H$63)/'Inputs'!$E$26=ROUNDDOWN((AH$6-'People_Inputs'!$H$63)/'Inputs'!$E$26,0)),'People_Inputs'!$P$63,0)</f>
        <v>0</v>
      </c>
      <c r="AI1070" s="35">
        <f>IF(AND(AI1051=1,(AI$6-'People_Inputs'!$H$63)/'Inputs'!$E$26=ROUNDDOWN((AI$6-'People_Inputs'!$H$63)/'Inputs'!$E$26,0)),'People_Inputs'!$P$63,0)</f>
        <v>0</v>
      </c>
      <c r="AJ1070" s="35">
        <f>IF(AND(AJ1051=1,(AJ$6-'People_Inputs'!$H$63)/'Inputs'!$E$26=ROUNDDOWN((AJ$6-'People_Inputs'!$H$63)/'Inputs'!$E$26,0)),'People_Inputs'!$P$63,0)</f>
        <v>0</v>
      </c>
      <c r="AK1070" s="35">
        <f>IF(AND(AK1051=1,(AK$6-'People_Inputs'!$H$63)/'Inputs'!$E$26=ROUNDDOWN((AK$6-'People_Inputs'!$H$63)/'Inputs'!$E$26,0)),'People_Inputs'!$P$63,0)</f>
        <v>0</v>
      </c>
      <c r="AL1070" s="35">
        <f>IF(AND(AL1051=1,(AL$6-'People_Inputs'!$H$63)/'Inputs'!$E$26=ROUNDDOWN((AL$6-'People_Inputs'!$H$63)/'Inputs'!$E$26,0)),'People_Inputs'!$P$63,0)</f>
        <v>0</v>
      </c>
      <c r="AM1070" s="35">
        <f>IF(AND(AM1051=1,(AM$6-'People_Inputs'!$H$63)/'Inputs'!$E$26=ROUNDDOWN((AM$6-'People_Inputs'!$H$63)/'Inputs'!$E$26,0)),'People_Inputs'!$P$63,0)</f>
        <v>0</v>
      </c>
      <c r="AN1070" s="35">
        <f>IF(AND(AN1051=1,(AN$6-'People_Inputs'!$H$63)/'Inputs'!$E$26=ROUNDDOWN((AN$6-'People_Inputs'!$H$63)/'Inputs'!$E$26,0)),'People_Inputs'!$P$63,0)</f>
        <v>0</v>
      </c>
      <c r="AO1070" s="35">
        <f>IF(AND(AO1051=1,(AO$6-'People_Inputs'!$H$63)/'Inputs'!$E$26=ROUNDDOWN((AO$6-'People_Inputs'!$H$63)/'Inputs'!$E$26,0)),'People_Inputs'!$P$63,0)</f>
        <v>0</v>
      </c>
      <c r="AP1070" s="35">
        <f>IF(AND(AP1051=1,(AP$6-'People_Inputs'!$H$63)/'Inputs'!$E$26=ROUNDDOWN((AP$6-'People_Inputs'!$H$63)/'Inputs'!$E$26,0)),'People_Inputs'!$P$63,0)</f>
        <v>0</v>
      </c>
      <c r="AQ1070" s="35">
        <f>IF(AND(AQ1051=1,(AQ$6-'People_Inputs'!$H$63)/'Inputs'!$E$26=ROUNDDOWN((AQ$6-'People_Inputs'!$H$63)/'Inputs'!$E$26,0)),'People_Inputs'!$P$63,0)</f>
        <v>0</v>
      </c>
      <c r="AR1070" s="35">
        <f>IF(AND(AR1051=1,(AR$6-'People_Inputs'!$H$63)/'Inputs'!$E$26=ROUNDDOWN((AR$6-'People_Inputs'!$H$63)/'Inputs'!$E$26,0)),'People_Inputs'!$P$63,0)</f>
        <v>0</v>
      </c>
      <c r="AS1070" s="35">
        <f>IF(AND(AS1051=1,(AS$6-'People_Inputs'!$H$63)/'Inputs'!$E$26=ROUNDDOWN((AS$6-'People_Inputs'!$H$63)/'Inputs'!$E$26,0)),'People_Inputs'!$P$63,0)</f>
        <v>0</v>
      </c>
      <c r="AT1070" s="35">
        <f>IF(AND(AT1051=1,(AT$6-'People_Inputs'!$H$63)/'Inputs'!$E$26=ROUNDDOWN((AT$6-'People_Inputs'!$H$63)/'Inputs'!$E$26,0)),'People_Inputs'!$P$63,0)</f>
        <v>0</v>
      </c>
      <c r="AU1070" s="35">
        <f>IF(AND(AU1051=1,(AU$6-'People_Inputs'!$H$63)/'Inputs'!$E$26=ROUNDDOWN((AU$6-'People_Inputs'!$H$63)/'Inputs'!$E$26,0)),'People_Inputs'!$P$63,0)</f>
        <v>0</v>
      </c>
      <c r="AV1070" s="35">
        <f>IF(AND(AV1051=1,(AV$6-'People_Inputs'!$H$63)/'Inputs'!$E$26=ROUNDDOWN((AV$6-'People_Inputs'!$H$63)/'Inputs'!$E$26,0)),'People_Inputs'!$P$63,0)</f>
        <v>0</v>
      </c>
      <c r="AW1070" s="35">
        <f>IF(AND(AW1051=1,(AW$6-'People_Inputs'!$H$63)/'Inputs'!$E$26=ROUNDDOWN((AW$6-'People_Inputs'!$H$63)/'Inputs'!$E$26,0)),'People_Inputs'!$P$63,0)</f>
        <v>0</v>
      </c>
      <c r="AX1070" s="35">
        <f>IF(AND(AX1051=1,(AX$6-'People_Inputs'!$H$63)/'Inputs'!$E$26=ROUNDDOWN((AX$6-'People_Inputs'!$H$63)/'Inputs'!$E$26,0)),'People_Inputs'!$P$63,0)</f>
        <v>0</v>
      </c>
      <c r="AY1070" s="35">
        <f>IF(AND(AY1051=1,(AY$6-'People_Inputs'!$H$63)/'Inputs'!$E$26=ROUNDDOWN((AY$6-'People_Inputs'!$H$63)/'Inputs'!$E$26,0)),'People_Inputs'!$P$63,0)</f>
        <v>0</v>
      </c>
      <c r="AZ1070" s="35">
        <f>IF(AND(AZ1051=1,(AZ$6-'People_Inputs'!$H$63)/'Inputs'!$E$26=ROUNDDOWN((AZ$6-'People_Inputs'!$H$63)/'Inputs'!$E$26,0)),'People_Inputs'!$P$63,0)</f>
        <v>0</v>
      </c>
      <c r="BA1070" s="35">
        <f>IF(AND(BA1051=1,(BA$6-'People_Inputs'!$H$63)/'Inputs'!$E$26=ROUNDDOWN((BA$6-'People_Inputs'!$H$63)/'Inputs'!$E$26,0)),'People_Inputs'!$P$63,0)</f>
        <v>0</v>
      </c>
      <c r="BB1070" s="35">
        <f>IF(AND(BB1051=1,(BB$6-'People_Inputs'!$H$63)/'Inputs'!$E$26=ROUNDDOWN((BB$6-'People_Inputs'!$H$63)/'Inputs'!$E$26,0)),'People_Inputs'!$P$63,0)</f>
        <v>0</v>
      </c>
      <c r="BC1070" s="35">
        <f>IF(AND(BC1051=1,(BC$6-'People_Inputs'!$H$63)/'Inputs'!$E$26=ROUNDDOWN((BC$6-'People_Inputs'!$H$63)/'Inputs'!$E$26,0)),'People_Inputs'!$P$63,0)</f>
        <v>0</v>
      </c>
      <c r="BD1070" s="35">
        <f>IF(AND(BD1051=1,(BD$6-'People_Inputs'!$H$63)/'Inputs'!$E$26=ROUNDDOWN((BD$6-'People_Inputs'!$H$63)/'Inputs'!$E$26,0)),'People_Inputs'!$P$63,0)</f>
        <v>0</v>
      </c>
      <c r="BE1070" s="35">
        <f>IF(AND(BE1051=1,(BE$6-'People_Inputs'!$H$63)/'Inputs'!$E$26=ROUNDDOWN((BE$6-'People_Inputs'!$H$63)/'Inputs'!$E$26,0)),'People_Inputs'!$P$63,0)</f>
        <v>0</v>
      </c>
      <c r="BF1070" s="35">
        <f>IF(AND(BF1051=1,(BF$6-'People_Inputs'!$H$63)/'Inputs'!$E$26=ROUNDDOWN((BF$6-'People_Inputs'!$H$63)/'Inputs'!$E$26,0)),'People_Inputs'!$P$63,0)</f>
        <v>0</v>
      </c>
      <c r="BG1070" s="35">
        <f>IF(AND(BG1051=1,(BG$6-'People_Inputs'!$H$63)/'Inputs'!$E$26=ROUNDDOWN((BG$6-'People_Inputs'!$H$63)/'Inputs'!$E$26,0)),'People_Inputs'!$P$63,0)</f>
        <v>0</v>
      </c>
      <c r="BH1070" s="35">
        <f>IF(AND(BH1051=1,(BH$6-'People_Inputs'!$H$63)/'Inputs'!$E$26=ROUNDDOWN((BH$6-'People_Inputs'!$H$63)/'Inputs'!$E$26,0)),'People_Inputs'!$P$63,0)</f>
        <v>0</v>
      </c>
      <c r="BI1070" s="35">
        <f>IF(AND(BI1051=1,(BI$6-'People_Inputs'!$H$63)/'Inputs'!$E$26=ROUNDDOWN((BI$6-'People_Inputs'!$H$63)/'Inputs'!$E$26,0)),'People_Inputs'!$P$63,0)</f>
        <v>0</v>
      </c>
      <c r="BJ1070" s="35">
        <f>IF(AND(BJ1051=1,(BJ$6-'People_Inputs'!$H$63)/'Inputs'!$E$26=ROUNDDOWN((BJ$6-'People_Inputs'!$H$63)/'Inputs'!$E$26,0)),'People_Inputs'!$P$63,0)</f>
        <v>0</v>
      </c>
      <c r="BK1070" s="35">
        <f>IF(AND(BK1051=1,(BK$6-'People_Inputs'!$H$63)/'Inputs'!$E$26=ROUNDDOWN((BK$6-'People_Inputs'!$H$63)/'Inputs'!$E$26,0)),'People_Inputs'!$P$63,0)</f>
        <v>0</v>
      </c>
      <c r="BL1070" s="35">
        <f>IF(AND(BL1051=1,(BL$6-'People_Inputs'!$H$63)/'Inputs'!$E$26=ROUNDDOWN((BL$6-'People_Inputs'!$H$63)/'Inputs'!$E$26,0)),'People_Inputs'!$P$63,0)</f>
        <v>0</v>
      </c>
      <c r="BM1070" s="35">
        <f>IF(AND(BM1051=1,(BM$6-'People_Inputs'!$H$63)/'Inputs'!$E$26=ROUNDDOWN((BM$6-'People_Inputs'!$H$63)/'Inputs'!$E$26,0)),'People_Inputs'!$P$63,0)</f>
        <v>0</v>
      </c>
      <c r="BN1070" s="35">
        <f>IF(AND(BN1051=1,(BN$6-'People_Inputs'!$H$63)/'Inputs'!$E$26=ROUNDDOWN((BN$6-'People_Inputs'!$H$63)/'Inputs'!$E$26,0)),'People_Inputs'!$P$63,0)</f>
        <v>0</v>
      </c>
      <c r="BO1070" s="35">
        <f>IF(AND(BO1051=1,(BO$6-'People_Inputs'!$H$63)/'Inputs'!$E$26=ROUNDDOWN((BO$6-'People_Inputs'!$H$63)/'Inputs'!$E$26,0)),'People_Inputs'!$P$63,0)</f>
        <v>0</v>
      </c>
    </row>
    <row r="1071" ht="28" customHeight="1">
      <c r="A1071" s="2" t="str">
        <v>SLOT54.ACTIVE</v>
      </c>
      <c r="B1071" s="6" t="str">
        <v>SLOT54 active in the month (1 = yes)</v>
      </c>
      <c r="C1071" s="2" t="str">
        <v>count</v>
      </c>
      <c r="D1071" s="2" t="str">
        <v>END</v>
      </c>
      <c r="E1071" s="34">
        <f>BO1071</f>
        <v>0</v>
      </c>
      <c r="F1071" s="6" t="str">
        <v>Spare row; inactive until a hire and an exit month are entered on People_Inputs</v>
      </c>
      <c r="G1071" s="2"/>
      <c r="H1071" s="33">
        <f>IF(AND(H$6&gt;='People_Inputs'!$H$64,H$6&lt;='People_Inputs'!$I$64),1,0)</f>
        <v>0</v>
      </c>
      <c r="I1071" s="33">
        <f>IF(AND(I$6&gt;='People_Inputs'!$H$64,I$6&lt;='People_Inputs'!$I$64),1,0)</f>
        <v>0</v>
      </c>
      <c r="J1071" s="33">
        <f>IF(AND(J$6&gt;='People_Inputs'!$H$64,J$6&lt;='People_Inputs'!$I$64),1,0)</f>
        <v>0</v>
      </c>
      <c r="K1071" s="33">
        <f>IF(AND(K$6&gt;='People_Inputs'!$H$64,K$6&lt;='People_Inputs'!$I$64),1,0)</f>
        <v>0</v>
      </c>
      <c r="L1071" s="33">
        <f>IF(AND(L$6&gt;='People_Inputs'!$H$64,L$6&lt;='People_Inputs'!$I$64),1,0)</f>
        <v>0</v>
      </c>
      <c r="M1071" s="33">
        <f>IF(AND(M$6&gt;='People_Inputs'!$H$64,M$6&lt;='People_Inputs'!$I$64),1,0)</f>
        <v>0</v>
      </c>
      <c r="N1071" s="33">
        <f>IF(AND(N$6&gt;='People_Inputs'!$H$64,N$6&lt;='People_Inputs'!$I$64),1,0)</f>
        <v>0</v>
      </c>
      <c r="O1071" s="33">
        <f>IF(AND(O$6&gt;='People_Inputs'!$H$64,O$6&lt;='People_Inputs'!$I$64),1,0)</f>
        <v>0</v>
      </c>
      <c r="P1071" s="33">
        <f>IF(AND(P$6&gt;='People_Inputs'!$H$64,P$6&lt;='People_Inputs'!$I$64),1,0)</f>
        <v>0</v>
      </c>
      <c r="Q1071" s="33">
        <f>IF(AND(Q$6&gt;='People_Inputs'!$H$64,Q$6&lt;='People_Inputs'!$I$64),1,0)</f>
        <v>0</v>
      </c>
      <c r="R1071" s="33">
        <f>IF(AND(R$6&gt;='People_Inputs'!$H$64,R$6&lt;='People_Inputs'!$I$64),1,0)</f>
        <v>0</v>
      </c>
      <c r="S1071" s="33">
        <f>IF(AND(S$6&gt;='People_Inputs'!$H$64,S$6&lt;='People_Inputs'!$I$64),1,0)</f>
        <v>0</v>
      </c>
      <c r="T1071" s="33">
        <f>IF(AND(T$6&gt;='People_Inputs'!$H$64,T$6&lt;='People_Inputs'!$I$64),1,0)</f>
        <v>0</v>
      </c>
      <c r="U1071" s="33">
        <f>IF(AND(U$6&gt;='People_Inputs'!$H$64,U$6&lt;='People_Inputs'!$I$64),1,0)</f>
        <v>0</v>
      </c>
      <c r="V1071" s="33">
        <f>IF(AND(V$6&gt;='People_Inputs'!$H$64,V$6&lt;='People_Inputs'!$I$64),1,0)</f>
        <v>0</v>
      </c>
      <c r="W1071" s="33">
        <f>IF(AND(W$6&gt;='People_Inputs'!$H$64,W$6&lt;='People_Inputs'!$I$64),1,0)</f>
        <v>0</v>
      </c>
      <c r="X1071" s="33">
        <f>IF(AND(X$6&gt;='People_Inputs'!$H$64,X$6&lt;='People_Inputs'!$I$64),1,0)</f>
        <v>0</v>
      </c>
      <c r="Y1071" s="33">
        <f>IF(AND(Y$6&gt;='People_Inputs'!$H$64,Y$6&lt;='People_Inputs'!$I$64),1,0)</f>
        <v>0</v>
      </c>
      <c r="Z1071" s="33">
        <f>IF(AND(Z$6&gt;='People_Inputs'!$H$64,Z$6&lt;='People_Inputs'!$I$64),1,0)</f>
        <v>0</v>
      </c>
      <c r="AA1071" s="33">
        <f>IF(AND(AA$6&gt;='People_Inputs'!$H$64,AA$6&lt;='People_Inputs'!$I$64),1,0)</f>
        <v>0</v>
      </c>
      <c r="AB1071" s="33">
        <f>IF(AND(AB$6&gt;='People_Inputs'!$H$64,AB$6&lt;='People_Inputs'!$I$64),1,0)</f>
        <v>0</v>
      </c>
      <c r="AC1071" s="33">
        <f>IF(AND(AC$6&gt;='People_Inputs'!$H$64,AC$6&lt;='People_Inputs'!$I$64),1,0)</f>
        <v>0</v>
      </c>
      <c r="AD1071" s="33">
        <f>IF(AND(AD$6&gt;='People_Inputs'!$H$64,AD$6&lt;='People_Inputs'!$I$64),1,0)</f>
        <v>0</v>
      </c>
      <c r="AE1071" s="33">
        <f>IF(AND(AE$6&gt;='People_Inputs'!$H$64,AE$6&lt;='People_Inputs'!$I$64),1,0)</f>
        <v>0</v>
      </c>
      <c r="AF1071" s="33">
        <f>IF(AND(AF$6&gt;='People_Inputs'!$H$64,AF$6&lt;='People_Inputs'!$I$64),1,0)</f>
        <v>0</v>
      </c>
      <c r="AG1071" s="33">
        <f>IF(AND(AG$6&gt;='People_Inputs'!$H$64,AG$6&lt;='People_Inputs'!$I$64),1,0)</f>
        <v>0</v>
      </c>
      <c r="AH1071" s="33">
        <f>IF(AND(AH$6&gt;='People_Inputs'!$H$64,AH$6&lt;='People_Inputs'!$I$64),1,0)</f>
        <v>0</v>
      </c>
      <c r="AI1071" s="33">
        <f>IF(AND(AI$6&gt;='People_Inputs'!$H$64,AI$6&lt;='People_Inputs'!$I$64),1,0)</f>
        <v>0</v>
      </c>
      <c r="AJ1071" s="33">
        <f>IF(AND(AJ$6&gt;='People_Inputs'!$H$64,AJ$6&lt;='People_Inputs'!$I$64),1,0)</f>
        <v>0</v>
      </c>
      <c r="AK1071" s="33">
        <f>IF(AND(AK$6&gt;='People_Inputs'!$H$64,AK$6&lt;='People_Inputs'!$I$64),1,0)</f>
        <v>0</v>
      </c>
      <c r="AL1071" s="33">
        <f>IF(AND(AL$6&gt;='People_Inputs'!$H$64,AL$6&lt;='People_Inputs'!$I$64),1,0)</f>
        <v>0</v>
      </c>
      <c r="AM1071" s="33">
        <f>IF(AND(AM$6&gt;='People_Inputs'!$H$64,AM$6&lt;='People_Inputs'!$I$64),1,0)</f>
        <v>0</v>
      </c>
      <c r="AN1071" s="33">
        <f>IF(AND(AN$6&gt;='People_Inputs'!$H$64,AN$6&lt;='People_Inputs'!$I$64),1,0)</f>
        <v>0</v>
      </c>
      <c r="AO1071" s="33">
        <f>IF(AND(AO$6&gt;='People_Inputs'!$H$64,AO$6&lt;='People_Inputs'!$I$64),1,0)</f>
        <v>0</v>
      </c>
      <c r="AP1071" s="33">
        <f>IF(AND(AP$6&gt;='People_Inputs'!$H$64,AP$6&lt;='People_Inputs'!$I$64),1,0)</f>
        <v>0</v>
      </c>
      <c r="AQ1071" s="33">
        <f>IF(AND(AQ$6&gt;='People_Inputs'!$H$64,AQ$6&lt;='People_Inputs'!$I$64),1,0)</f>
        <v>0</v>
      </c>
      <c r="AR1071" s="33">
        <f>IF(AND(AR$6&gt;='People_Inputs'!$H$64,AR$6&lt;='People_Inputs'!$I$64),1,0)</f>
        <v>0</v>
      </c>
      <c r="AS1071" s="33">
        <f>IF(AND(AS$6&gt;='People_Inputs'!$H$64,AS$6&lt;='People_Inputs'!$I$64),1,0)</f>
        <v>0</v>
      </c>
      <c r="AT1071" s="33">
        <f>IF(AND(AT$6&gt;='People_Inputs'!$H$64,AT$6&lt;='People_Inputs'!$I$64),1,0)</f>
        <v>0</v>
      </c>
      <c r="AU1071" s="33">
        <f>IF(AND(AU$6&gt;='People_Inputs'!$H$64,AU$6&lt;='People_Inputs'!$I$64),1,0)</f>
        <v>0</v>
      </c>
      <c r="AV1071" s="33">
        <f>IF(AND(AV$6&gt;='People_Inputs'!$H$64,AV$6&lt;='People_Inputs'!$I$64),1,0)</f>
        <v>0</v>
      </c>
      <c r="AW1071" s="33">
        <f>IF(AND(AW$6&gt;='People_Inputs'!$H$64,AW$6&lt;='People_Inputs'!$I$64),1,0)</f>
        <v>0</v>
      </c>
      <c r="AX1071" s="33">
        <f>IF(AND(AX$6&gt;='People_Inputs'!$H$64,AX$6&lt;='People_Inputs'!$I$64),1,0)</f>
        <v>0</v>
      </c>
      <c r="AY1071" s="33">
        <f>IF(AND(AY$6&gt;='People_Inputs'!$H$64,AY$6&lt;='People_Inputs'!$I$64),1,0)</f>
        <v>0</v>
      </c>
      <c r="AZ1071" s="33">
        <f>IF(AND(AZ$6&gt;='People_Inputs'!$H$64,AZ$6&lt;='People_Inputs'!$I$64),1,0)</f>
        <v>0</v>
      </c>
      <c r="BA1071" s="33">
        <f>IF(AND(BA$6&gt;='People_Inputs'!$H$64,BA$6&lt;='People_Inputs'!$I$64),1,0)</f>
        <v>0</v>
      </c>
      <c r="BB1071" s="33">
        <f>IF(AND(BB$6&gt;='People_Inputs'!$H$64,BB$6&lt;='People_Inputs'!$I$64),1,0)</f>
        <v>0</v>
      </c>
      <c r="BC1071" s="33">
        <f>IF(AND(BC$6&gt;='People_Inputs'!$H$64,BC$6&lt;='People_Inputs'!$I$64),1,0)</f>
        <v>0</v>
      </c>
      <c r="BD1071" s="33">
        <f>IF(AND(BD$6&gt;='People_Inputs'!$H$64,BD$6&lt;='People_Inputs'!$I$64),1,0)</f>
        <v>0</v>
      </c>
      <c r="BE1071" s="33">
        <f>IF(AND(BE$6&gt;='People_Inputs'!$H$64,BE$6&lt;='People_Inputs'!$I$64),1,0)</f>
        <v>0</v>
      </c>
      <c r="BF1071" s="33">
        <f>IF(AND(BF$6&gt;='People_Inputs'!$H$64,BF$6&lt;='People_Inputs'!$I$64),1,0)</f>
        <v>0</v>
      </c>
      <c r="BG1071" s="33">
        <f>IF(AND(BG$6&gt;='People_Inputs'!$H$64,BG$6&lt;='People_Inputs'!$I$64),1,0)</f>
        <v>0</v>
      </c>
      <c r="BH1071" s="33">
        <f>IF(AND(BH$6&gt;='People_Inputs'!$H$64,BH$6&lt;='People_Inputs'!$I$64),1,0)</f>
        <v>0</v>
      </c>
      <c r="BI1071" s="33">
        <f>IF(AND(BI$6&gt;='People_Inputs'!$H$64,BI$6&lt;='People_Inputs'!$I$64),1,0)</f>
        <v>0</v>
      </c>
      <c r="BJ1071" s="33">
        <f>IF(AND(BJ$6&gt;='People_Inputs'!$H$64,BJ$6&lt;='People_Inputs'!$I$64),1,0)</f>
        <v>0</v>
      </c>
      <c r="BK1071" s="33">
        <f>IF(AND(BK$6&gt;='People_Inputs'!$H$64,BK$6&lt;='People_Inputs'!$I$64),1,0)</f>
        <v>0</v>
      </c>
      <c r="BL1071" s="33">
        <f>IF(AND(BL$6&gt;='People_Inputs'!$H$64,BL$6&lt;='People_Inputs'!$I$64),1,0)</f>
        <v>0</v>
      </c>
      <c r="BM1071" s="33">
        <f>IF(AND(BM$6&gt;='People_Inputs'!$H$64,BM$6&lt;='People_Inputs'!$I$64),1,0)</f>
        <v>0</v>
      </c>
      <c r="BN1071" s="33">
        <f>IF(AND(BN$6&gt;='People_Inputs'!$H$64,BN$6&lt;='People_Inputs'!$I$64),1,0)</f>
        <v>0</v>
      </c>
      <c r="BO1071" s="33">
        <f>IF(AND(BO$6&gt;='People_Inputs'!$H$64,BO$6&lt;='People_Inputs'!$I$64),1,0)</f>
        <v>0</v>
      </c>
    </row>
    <row r="1072" ht="28" customHeight="1">
      <c r="A1072" s="2" t="str">
        <v>SLOT54.FTE</v>
      </c>
      <c r="B1072" s="6" t="str">
        <v>SLOT54 FTE</v>
      </c>
      <c r="C1072" s="2" t="str">
        <v>FTE</v>
      </c>
      <c r="D1072" s="2" t="str">
        <v>END</v>
      </c>
      <c r="E1072" s="34">
        <f>BO1072</f>
        <v>0</v>
      </c>
      <c r="F1072" s="6" t="str">
        <v>Spare row; inactive until a hire and an exit month are entered on People_Inputs</v>
      </c>
      <c r="G1072" s="2"/>
      <c r="H1072" s="33">
        <f>H1071*'People_Inputs'!$J$64</f>
        <v>0</v>
      </c>
      <c r="I1072" s="33">
        <f>I1071*'People_Inputs'!$J$64</f>
        <v>0</v>
      </c>
      <c r="J1072" s="33">
        <f>J1071*'People_Inputs'!$J$64</f>
        <v>0</v>
      </c>
      <c r="K1072" s="33">
        <f>K1071*'People_Inputs'!$J$64</f>
        <v>0</v>
      </c>
      <c r="L1072" s="33">
        <f>L1071*'People_Inputs'!$J$64</f>
        <v>0</v>
      </c>
      <c r="M1072" s="33">
        <f>M1071*'People_Inputs'!$J$64</f>
        <v>0</v>
      </c>
      <c r="N1072" s="33">
        <f>N1071*'People_Inputs'!$J$64</f>
        <v>0</v>
      </c>
      <c r="O1072" s="33">
        <f>O1071*'People_Inputs'!$J$64</f>
        <v>0</v>
      </c>
      <c r="P1072" s="33">
        <f>P1071*'People_Inputs'!$J$64</f>
        <v>0</v>
      </c>
      <c r="Q1072" s="33">
        <f>Q1071*'People_Inputs'!$J$64</f>
        <v>0</v>
      </c>
      <c r="R1072" s="33">
        <f>R1071*'People_Inputs'!$J$64</f>
        <v>0</v>
      </c>
      <c r="S1072" s="33">
        <f>S1071*'People_Inputs'!$J$64</f>
        <v>0</v>
      </c>
      <c r="T1072" s="33">
        <f>T1071*'People_Inputs'!$J$64</f>
        <v>0</v>
      </c>
      <c r="U1072" s="33">
        <f>U1071*'People_Inputs'!$J$64</f>
        <v>0</v>
      </c>
      <c r="V1072" s="33">
        <f>V1071*'People_Inputs'!$J$64</f>
        <v>0</v>
      </c>
      <c r="W1072" s="33">
        <f>W1071*'People_Inputs'!$J$64</f>
        <v>0</v>
      </c>
      <c r="X1072" s="33">
        <f>X1071*'People_Inputs'!$J$64</f>
        <v>0</v>
      </c>
      <c r="Y1072" s="33">
        <f>Y1071*'People_Inputs'!$J$64</f>
        <v>0</v>
      </c>
      <c r="Z1072" s="33">
        <f>Z1071*'People_Inputs'!$J$64</f>
        <v>0</v>
      </c>
      <c r="AA1072" s="33">
        <f>AA1071*'People_Inputs'!$J$64</f>
        <v>0</v>
      </c>
      <c r="AB1072" s="33">
        <f>AB1071*'People_Inputs'!$J$64</f>
        <v>0</v>
      </c>
      <c r="AC1072" s="33">
        <f>AC1071*'People_Inputs'!$J$64</f>
        <v>0</v>
      </c>
      <c r="AD1072" s="33">
        <f>AD1071*'People_Inputs'!$J$64</f>
        <v>0</v>
      </c>
      <c r="AE1072" s="33">
        <f>AE1071*'People_Inputs'!$J$64</f>
        <v>0</v>
      </c>
      <c r="AF1072" s="33">
        <f>AF1071*'People_Inputs'!$J$64</f>
        <v>0</v>
      </c>
      <c r="AG1072" s="33">
        <f>AG1071*'People_Inputs'!$J$64</f>
        <v>0</v>
      </c>
      <c r="AH1072" s="33">
        <f>AH1071*'People_Inputs'!$J$64</f>
        <v>0</v>
      </c>
      <c r="AI1072" s="33">
        <f>AI1071*'People_Inputs'!$J$64</f>
        <v>0</v>
      </c>
      <c r="AJ1072" s="33">
        <f>AJ1071*'People_Inputs'!$J$64</f>
        <v>0</v>
      </c>
      <c r="AK1072" s="33">
        <f>AK1071*'People_Inputs'!$J$64</f>
        <v>0</v>
      </c>
      <c r="AL1072" s="33">
        <f>AL1071*'People_Inputs'!$J$64</f>
        <v>0</v>
      </c>
      <c r="AM1072" s="33">
        <f>AM1071*'People_Inputs'!$J$64</f>
        <v>0</v>
      </c>
      <c r="AN1072" s="33">
        <f>AN1071*'People_Inputs'!$J$64</f>
        <v>0</v>
      </c>
      <c r="AO1072" s="33">
        <f>AO1071*'People_Inputs'!$J$64</f>
        <v>0</v>
      </c>
      <c r="AP1072" s="33">
        <f>AP1071*'People_Inputs'!$J$64</f>
        <v>0</v>
      </c>
      <c r="AQ1072" s="33">
        <f>AQ1071*'People_Inputs'!$J$64</f>
        <v>0</v>
      </c>
      <c r="AR1072" s="33">
        <f>AR1071*'People_Inputs'!$J$64</f>
        <v>0</v>
      </c>
      <c r="AS1072" s="33">
        <f>AS1071*'People_Inputs'!$J$64</f>
        <v>0</v>
      </c>
      <c r="AT1072" s="33">
        <f>AT1071*'People_Inputs'!$J$64</f>
        <v>0</v>
      </c>
      <c r="AU1072" s="33">
        <f>AU1071*'People_Inputs'!$J$64</f>
        <v>0</v>
      </c>
      <c r="AV1072" s="33">
        <f>AV1071*'People_Inputs'!$J$64</f>
        <v>0</v>
      </c>
      <c r="AW1072" s="33">
        <f>AW1071*'People_Inputs'!$J$64</f>
        <v>0</v>
      </c>
      <c r="AX1072" s="33">
        <f>AX1071*'People_Inputs'!$J$64</f>
        <v>0</v>
      </c>
      <c r="AY1072" s="33">
        <f>AY1071*'People_Inputs'!$J$64</f>
        <v>0</v>
      </c>
      <c r="AZ1072" s="33">
        <f>AZ1071*'People_Inputs'!$J$64</f>
        <v>0</v>
      </c>
      <c r="BA1072" s="33">
        <f>BA1071*'People_Inputs'!$J$64</f>
        <v>0</v>
      </c>
      <c r="BB1072" s="33">
        <f>BB1071*'People_Inputs'!$J$64</f>
        <v>0</v>
      </c>
      <c r="BC1072" s="33">
        <f>BC1071*'People_Inputs'!$J$64</f>
        <v>0</v>
      </c>
      <c r="BD1072" s="33">
        <f>BD1071*'People_Inputs'!$J$64</f>
        <v>0</v>
      </c>
      <c r="BE1072" s="33">
        <f>BE1071*'People_Inputs'!$J$64</f>
        <v>0</v>
      </c>
      <c r="BF1072" s="33">
        <f>BF1071*'People_Inputs'!$J$64</f>
        <v>0</v>
      </c>
      <c r="BG1072" s="33">
        <f>BG1071*'People_Inputs'!$J$64</f>
        <v>0</v>
      </c>
      <c r="BH1072" s="33">
        <f>BH1071*'People_Inputs'!$J$64</f>
        <v>0</v>
      </c>
      <c r="BI1072" s="33">
        <f>BI1071*'People_Inputs'!$J$64</f>
        <v>0</v>
      </c>
      <c r="BJ1072" s="33">
        <f>BJ1071*'People_Inputs'!$J$64</f>
        <v>0</v>
      </c>
      <c r="BK1072" s="33">
        <f>BK1071*'People_Inputs'!$J$64</f>
        <v>0</v>
      </c>
      <c r="BL1072" s="33">
        <f>BL1071*'People_Inputs'!$J$64</f>
        <v>0</v>
      </c>
      <c r="BM1072" s="33">
        <f>BM1071*'People_Inputs'!$J$64</f>
        <v>0</v>
      </c>
      <c r="BN1072" s="33">
        <f>BN1071*'People_Inputs'!$J$64</f>
        <v>0</v>
      </c>
      <c r="BO1072" s="33">
        <f>BO1071*'People_Inputs'!$J$64</f>
        <v>0</v>
      </c>
    </row>
    <row r="1073" ht="28" customHeight="1">
      <c r="A1073" s="2" t="str">
        <v>SLOT54.EMPLOYEE</v>
      </c>
      <c r="B1073" s="6" t="str">
        <v>SLOT54 employee with social insurance (1 = yes)</v>
      </c>
      <c r="C1073" s="2" t="str">
        <v>count</v>
      </c>
      <c r="D1073" s="2" t="str">
        <v>END</v>
      </c>
      <c r="E1073" s="34">
        <f>BO1073</f>
        <v>0</v>
      </c>
      <c r="F1073" s="6" t="str">
        <v>Spare row; inactive until a hire and an exit month are entered on People_Inputs</v>
      </c>
      <c r="G1073" s="2"/>
      <c r="H1073" s="33">
        <f>H1071*'People_Inputs'!$N$64</f>
        <v>0</v>
      </c>
      <c r="I1073" s="33">
        <f>I1071*'People_Inputs'!$N$64</f>
        <v>0</v>
      </c>
      <c r="J1073" s="33">
        <f>J1071*'People_Inputs'!$N$64</f>
        <v>0</v>
      </c>
      <c r="K1073" s="33">
        <f>K1071*'People_Inputs'!$N$64</f>
        <v>0</v>
      </c>
      <c r="L1073" s="33">
        <f>L1071*'People_Inputs'!$N$64</f>
        <v>0</v>
      </c>
      <c r="M1073" s="33">
        <f>M1071*'People_Inputs'!$N$64</f>
        <v>0</v>
      </c>
      <c r="N1073" s="33">
        <f>N1071*'People_Inputs'!$N$64</f>
        <v>0</v>
      </c>
      <c r="O1073" s="33">
        <f>O1071*'People_Inputs'!$N$64</f>
        <v>0</v>
      </c>
      <c r="P1073" s="33">
        <f>P1071*'People_Inputs'!$N$64</f>
        <v>0</v>
      </c>
      <c r="Q1073" s="33">
        <f>Q1071*'People_Inputs'!$N$64</f>
        <v>0</v>
      </c>
      <c r="R1073" s="33">
        <f>R1071*'People_Inputs'!$N$64</f>
        <v>0</v>
      </c>
      <c r="S1073" s="33">
        <f>S1071*'People_Inputs'!$N$64</f>
        <v>0</v>
      </c>
      <c r="T1073" s="33">
        <f>T1071*'People_Inputs'!$N$64</f>
        <v>0</v>
      </c>
      <c r="U1073" s="33">
        <f>U1071*'People_Inputs'!$N$64</f>
        <v>0</v>
      </c>
      <c r="V1073" s="33">
        <f>V1071*'People_Inputs'!$N$64</f>
        <v>0</v>
      </c>
      <c r="W1073" s="33">
        <f>W1071*'People_Inputs'!$N$64</f>
        <v>0</v>
      </c>
      <c r="X1073" s="33">
        <f>X1071*'People_Inputs'!$N$64</f>
        <v>0</v>
      </c>
      <c r="Y1073" s="33">
        <f>Y1071*'People_Inputs'!$N$64</f>
        <v>0</v>
      </c>
      <c r="Z1073" s="33">
        <f>Z1071*'People_Inputs'!$N$64</f>
        <v>0</v>
      </c>
      <c r="AA1073" s="33">
        <f>AA1071*'People_Inputs'!$N$64</f>
        <v>0</v>
      </c>
      <c r="AB1073" s="33">
        <f>AB1071*'People_Inputs'!$N$64</f>
        <v>0</v>
      </c>
      <c r="AC1073" s="33">
        <f>AC1071*'People_Inputs'!$N$64</f>
        <v>0</v>
      </c>
      <c r="AD1073" s="33">
        <f>AD1071*'People_Inputs'!$N$64</f>
        <v>0</v>
      </c>
      <c r="AE1073" s="33">
        <f>AE1071*'People_Inputs'!$N$64</f>
        <v>0</v>
      </c>
      <c r="AF1073" s="33">
        <f>AF1071*'People_Inputs'!$N$64</f>
        <v>0</v>
      </c>
      <c r="AG1073" s="33">
        <f>AG1071*'People_Inputs'!$N$64</f>
        <v>0</v>
      </c>
      <c r="AH1073" s="33">
        <f>AH1071*'People_Inputs'!$N$64</f>
        <v>0</v>
      </c>
      <c r="AI1073" s="33">
        <f>AI1071*'People_Inputs'!$N$64</f>
        <v>0</v>
      </c>
      <c r="AJ1073" s="33">
        <f>AJ1071*'People_Inputs'!$N$64</f>
        <v>0</v>
      </c>
      <c r="AK1073" s="33">
        <f>AK1071*'People_Inputs'!$N$64</f>
        <v>0</v>
      </c>
      <c r="AL1073" s="33">
        <f>AL1071*'People_Inputs'!$N$64</f>
        <v>0</v>
      </c>
      <c r="AM1073" s="33">
        <f>AM1071*'People_Inputs'!$N$64</f>
        <v>0</v>
      </c>
      <c r="AN1073" s="33">
        <f>AN1071*'People_Inputs'!$N$64</f>
        <v>0</v>
      </c>
      <c r="AO1073" s="33">
        <f>AO1071*'People_Inputs'!$N$64</f>
        <v>0</v>
      </c>
      <c r="AP1073" s="33">
        <f>AP1071*'People_Inputs'!$N$64</f>
        <v>0</v>
      </c>
      <c r="AQ1073" s="33">
        <f>AQ1071*'People_Inputs'!$N$64</f>
        <v>0</v>
      </c>
      <c r="AR1073" s="33">
        <f>AR1071*'People_Inputs'!$N$64</f>
        <v>0</v>
      </c>
      <c r="AS1073" s="33">
        <f>AS1071*'People_Inputs'!$N$64</f>
        <v>0</v>
      </c>
      <c r="AT1073" s="33">
        <f>AT1071*'People_Inputs'!$N$64</f>
        <v>0</v>
      </c>
      <c r="AU1073" s="33">
        <f>AU1071*'People_Inputs'!$N$64</f>
        <v>0</v>
      </c>
      <c r="AV1073" s="33">
        <f>AV1071*'People_Inputs'!$N$64</f>
        <v>0</v>
      </c>
      <c r="AW1073" s="33">
        <f>AW1071*'People_Inputs'!$N$64</f>
        <v>0</v>
      </c>
      <c r="AX1073" s="33">
        <f>AX1071*'People_Inputs'!$N$64</f>
        <v>0</v>
      </c>
      <c r="AY1073" s="33">
        <f>AY1071*'People_Inputs'!$N$64</f>
        <v>0</v>
      </c>
      <c r="AZ1073" s="33">
        <f>AZ1071*'People_Inputs'!$N$64</f>
        <v>0</v>
      </c>
      <c r="BA1073" s="33">
        <f>BA1071*'People_Inputs'!$N$64</f>
        <v>0</v>
      </c>
      <c r="BB1073" s="33">
        <f>BB1071*'People_Inputs'!$N$64</f>
        <v>0</v>
      </c>
      <c r="BC1073" s="33">
        <f>BC1071*'People_Inputs'!$N$64</f>
        <v>0</v>
      </c>
      <c r="BD1073" s="33">
        <f>BD1071*'People_Inputs'!$N$64</f>
        <v>0</v>
      </c>
      <c r="BE1073" s="33">
        <f>BE1071*'People_Inputs'!$N$64</f>
        <v>0</v>
      </c>
      <c r="BF1073" s="33">
        <f>BF1071*'People_Inputs'!$N$64</f>
        <v>0</v>
      </c>
      <c r="BG1073" s="33">
        <f>BG1071*'People_Inputs'!$N$64</f>
        <v>0</v>
      </c>
      <c r="BH1073" s="33">
        <f>BH1071*'People_Inputs'!$N$64</f>
        <v>0</v>
      </c>
      <c r="BI1073" s="33">
        <f>BI1071*'People_Inputs'!$N$64</f>
        <v>0</v>
      </c>
      <c r="BJ1073" s="33">
        <f>BJ1071*'People_Inputs'!$N$64</f>
        <v>0</v>
      </c>
      <c r="BK1073" s="33">
        <f>BK1071*'People_Inputs'!$N$64</f>
        <v>0</v>
      </c>
      <c r="BL1073" s="33">
        <f>BL1071*'People_Inputs'!$N$64</f>
        <v>0</v>
      </c>
      <c r="BM1073" s="33">
        <f>BM1071*'People_Inputs'!$N$64</f>
        <v>0</v>
      </c>
      <c r="BN1073" s="33">
        <f>BN1071*'People_Inputs'!$N$64</f>
        <v>0</v>
      </c>
      <c r="BO1073" s="33">
        <f>BO1071*'People_Inputs'!$N$64</f>
        <v>0</v>
      </c>
    </row>
    <row r="1074" ht="28" customHeight="1">
      <c r="A1074" s="2" t="str">
        <v>SLOT54.ANNUAL</v>
      </c>
      <c r="B1074" s="6" t="str">
        <v>SLOT54 annual salary at 1.0 FTE, indexed</v>
      </c>
      <c r="C1074" s="2" t="str">
        <v>EUR</v>
      </c>
      <c r="D1074" s="2" t="str">
        <v>END</v>
      </c>
      <c r="E1074" s="36">
        <f>BO1074</f>
        <v>0</v>
      </c>
      <c r="F1074" s="6" t="str">
        <v>Spare row; inactive until a hire and an exit month are entered on People_Inputs</v>
      </c>
      <c r="G1074" s="2"/>
      <c r="H1074" s="35">
        <f>'People_Inputs'!$K$64*(1+'People_Inputs'!$L$64)^(H$8-'Inputs'!$E$29)</f>
        <v>0</v>
      </c>
      <c r="I1074" s="35">
        <f>'People_Inputs'!$K$64*(1+'People_Inputs'!$L$64)^(I$8-'Inputs'!$E$29)</f>
        <v>0</v>
      </c>
      <c r="J1074" s="35">
        <f>'People_Inputs'!$K$64*(1+'People_Inputs'!$L$64)^(J$8-'Inputs'!$E$29)</f>
        <v>0</v>
      </c>
      <c r="K1074" s="35">
        <f>'People_Inputs'!$K$64*(1+'People_Inputs'!$L$64)^(K$8-'Inputs'!$E$29)</f>
        <v>0</v>
      </c>
      <c r="L1074" s="35">
        <f>'People_Inputs'!$K$64*(1+'People_Inputs'!$L$64)^(L$8-'Inputs'!$E$29)</f>
        <v>0</v>
      </c>
      <c r="M1074" s="35">
        <f>'People_Inputs'!$K$64*(1+'People_Inputs'!$L$64)^(M$8-'Inputs'!$E$29)</f>
        <v>0</v>
      </c>
      <c r="N1074" s="35">
        <f>'People_Inputs'!$K$64*(1+'People_Inputs'!$L$64)^(N$8-'Inputs'!$E$29)</f>
        <v>0</v>
      </c>
      <c r="O1074" s="35">
        <f>'People_Inputs'!$K$64*(1+'People_Inputs'!$L$64)^(O$8-'Inputs'!$E$29)</f>
        <v>0</v>
      </c>
      <c r="P1074" s="35">
        <f>'People_Inputs'!$K$64*(1+'People_Inputs'!$L$64)^(P$8-'Inputs'!$E$29)</f>
        <v>0</v>
      </c>
      <c r="Q1074" s="35">
        <f>'People_Inputs'!$K$64*(1+'People_Inputs'!$L$64)^(Q$8-'Inputs'!$E$29)</f>
        <v>0</v>
      </c>
      <c r="R1074" s="35">
        <f>'People_Inputs'!$K$64*(1+'People_Inputs'!$L$64)^(R$8-'Inputs'!$E$29)</f>
        <v>0</v>
      </c>
      <c r="S1074" s="35">
        <f>'People_Inputs'!$K$64*(1+'People_Inputs'!$L$64)^(S$8-'Inputs'!$E$29)</f>
        <v>0</v>
      </c>
      <c r="T1074" s="35">
        <f>'People_Inputs'!$K$64*(1+'People_Inputs'!$L$64)^(T$8-'Inputs'!$E$29)</f>
        <v>0</v>
      </c>
      <c r="U1074" s="35">
        <f>'People_Inputs'!$K$64*(1+'People_Inputs'!$L$64)^(U$8-'Inputs'!$E$29)</f>
        <v>0</v>
      </c>
      <c r="V1074" s="35">
        <f>'People_Inputs'!$K$64*(1+'People_Inputs'!$L$64)^(V$8-'Inputs'!$E$29)</f>
        <v>0</v>
      </c>
      <c r="W1074" s="35">
        <f>'People_Inputs'!$K$64*(1+'People_Inputs'!$L$64)^(W$8-'Inputs'!$E$29)</f>
        <v>0</v>
      </c>
      <c r="X1074" s="35">
        <f>'People_Inputs'!$K$64*(1+'People_Inputs'!$L$64)^(X$8-'Inputs'!$E$29)</f>
        <v>0</v>
      </c>
      <c r="Y1074" s="35">
        <f>'People_Inputs'!$K$64*(1+'People_Inputs'!$L$64)^(Y$8-'Inputs'!$E$29)</f>
        <v>0</v>
      </c>
      <c r="Z1074" s="35">
        <f>'People_Inputs'!$K$64*(1+'People_Inputs'!$L$64)^(Z$8-'Inputs'!$E$29)</f>
        <v>0</v>
      </c>
      <c r="AA1074" s="35">
        <f>'People_Inputs'!$K$64*(1+'People_Inputs'!$L$64)^(AA$8-'Inputs'!$E$29)</f>
        <v>0</v>
      </c>
      <c r="AB1074" s="35">
        <f>'People_Inputs'!$K$64*(1+'People_Inputs'!$L$64)^(AB$8-'Inputs'!$E$29)</f>
        <v>0</v>
      </c>
      <c r="AC1074" s="35">
        <f>'People_Inputs'!$K$64*(1+'People_Inputs'!$L$64)^(AC$8-'Inputs'!$E$29)</f>
        <v>0</v>
      </c>
      <c r="AD1074" s="35">
        <f>'People_Inputs'!$K$64*(1+'People_Inputs'!$L$64)^(AD$8-'Inputs'!$E$29)</f>
        <v>0</v>
      </c>
      <c r="AE1074" s="35">
        <f>'People_Inputs'!$K$64*(1+'People_Inputs'!$L$64)^(AE$8-'Inputs'!$E$29)</f>
        <v>0</v>
      </c>
      <c r="AF1074" s="35">
        <f>'People_Inputs'!$K$64*(1+'People_Inputs'!$L$64)^(AF$8-'Inputs'!$E$29)</f>
        <v>0</v>
      </c>
      <c r="AG1074" s="35">
        <f>'People_Inputs'!$K$64*(1+'People_Inputs'!$L$64)^(AG$8-'Inputs'!$E$29)</f>
        <v>0</v>
      </c>
      <c r="AH1074" s="35">
        <f>'People_Inputs'!$K$64*(1+'People_Inputs'!$L$64)^(AH$8-'Inputs'!$E$29)</f>
        <v>0</v>
      </c>
      <c r="AI1074" s="35">
        <f>'People_Inputs'!$K$64*(1+'People_Inputs'!$L$64)^(AI$8-'Inputs'!$E$29)</f>
        <v>0</v>
      </c>
      <c r="AJ1074" s="35">
        <f>'People_Inputs'!$K$64*(1+'People_Inputs'!$L$64)^(AJ$8-'Inputs'!$E$29)</f>
        <v>0</v>
      </c>
      <c r="AK1074" s="35">
        <f>'People_Inputs'!$K$64*(1+'People_Inputs'!$L$64)^(AK$8-'Inputs'!$E$29)</f>
        <v>0</v>
      </c>
      <c r="AL1074" s="35">
        <f>'People_Inputs'!$K$64*(1+'People_Inputs'!$L$64)^(AL$8-'Inputs'!$E$29)</f>
        <v>0</v>
      </c>
      <c r="AM1074" s="35">
        <f>'People_Inputs'!$K$64*(1+'People_Inputs'!$L$64)^(AM$8-'Inputs'!$E$29)</f>
        <v>0</v>
      </c>
      <c r="AN1074" s="35">
        <f>'People_Inputs'!$K$64*(1+'People_Inputs'!$L$64)^(AN$8-'Inputs'!$E$29)</f>
        <v>0</v>
      </c>
      <c r="AO1074" s="35">
        <f>'People_Inputs'!$K$64*(1+'People_Inputs'!$L$64)^(AO$8-'Inputs'!$E$29)</f>
        <v>0</v>
      </c>
      <c r="AP1074" s="35">
        <f>'People_Inputs'!$K$64*(1+'People_Inputs'!$L$64)^(AP$8-'Inputs'!$E$29)</f>
        <v>0</v>
      </c>
      <c r="AQ1074" s="35">
        <f>'People_Inputs'!$K$64*(1+'People_Inputs'!$L$64)^(AQ$8-'Inputs'!$E$29)</f>
        <v>0</v>
      </c>
      <c r="AR1074" s="35">
        <f>'People_Inputs'!$K$64*(1+'People_Inputs'!$L$64)^(AR$8-'Inputs'!$E$29)</f>
        <v>0</v>
      </c>
      <c r="AS1074" s="35">
        <f>'People_Inputs'!$K$64*(1+'People_Inputs'!$L$64)^(AS$8-'Inputs'!$E$29)</f>
        <v>0</v>
      </c>
      <c r="AT1074" s="35">
        <f>'People_Inputs'!$K$64*(1+'People_Inputs'!$L$64)^(AT$8-'Inputs'!$E$29)</f>
        <v>0</v>
      </c>
      <c r="AU1074" s="35">
        <f>'People_Inputs'!$K$64*(1+'People_Inputs'!$L$64)^(AU$8-'Inputs'!$E$29)</f>
        <v>0</v>
      </c>
      <c r="AV1074" s="35">
        <f>'People_Inputs'!$K$64*(1+'People_Inputs'!$L$64)^(AV$8-'Inputs'!$E$29)</f>
        <v>0</v>
      </c>
      <c r="AW1074" s="35">
        <f>'People_Inputs'!$K$64*(1+'People_Inputs'!$L$64)^(AW$8-'Inputs'!$E$29)</f>
        <v>0</v>
      </c>
      <c r="AX1074" s="35">
        <f>'People_Inputs'!$K$64*(1+'People_Inputs'!$L$64)^(AX$8-'Inputs'!$E$29)</f>
        <v>0</v>
      </c>
      <c r="AY1074" s="35">
        <f>'People_Inputs'!$K$64*(1+'People_Inputs'!$L$64)^(AY$8-'Inputs'!$E$29)</f>
        <v>0</v>
      </c>
      <c r="AZ1074" s="35">
        <f>'People_Inputs'!$K$64*(1+'People_Inputs'!$L$64)^(AZ$8-'Inputs'!$E$29)</f>
        <v>0</v>
      </c>
      <c r="BA1074" s="35">
        <f>'People_Inputs'!$K$64*(1+'People_Inputs'!$L$64)^(BA$8-'Inputs'!$E$29)</f>
        <v>0</v>
      </c>
      <c r="BB1074" s="35">
        <f>'People_Inputs'!$K$64*(1+'People_Inputs'!$L$64)^(BB$8-'Inputs'!$E$29)</f>
        <v>0</v>
      </c>
      <c r="BC1074" s="35">
        <f>'People_Inputs'!$K$64*(1+'People_Inputs'!$L$64)^(BC$8-'Inputs'!$E$29)</f>
        <v>0</v>
      </c>
      <c r="BD1074" s="35">
        <f>'People_Inputs'!$K$64*(1+'People_Inputs'!$L$64)^(BD$8-'Inputs'!$E$29)</f>
        <v>0</v>
      </c>
      <c r="BE1074" s="35">
        <f>'People_Inputs'!$K$64*(1+'People_Inputs'!$L$64)^(BE$8-'Inputs'!$E$29)</f>
        <v>0</v>
      </c>
      <c r="BF1074" s="35">
        <f>'People_Inputs'!$K$64*(1+'People_Inputs'!$L$64)^(BF$8-'Inputs'!$E$29)</f>
        <v>0</v>
      </c>
      <c r="BG1074" s="35">
        <f>'People_Inputs'!$K$64*(1+'People_Inputs'!$L$64)^(BG$8-'Inputs'!$E$29)</f>
        <v>0</v>
      </c>
      <c r="BH1074" s="35">
        <f>'People_Inputs'!$K$64*(1+'People_Inputs'!$L$64)^(BH$8-'Inputs'!$E$29)</f>
        <v>0</v>
      </c>
      <c r="BI1074" s="35">
        <f>'People_Inputs'!$K$64*(1+'People_Inputs'!$L$64)^(BI$8-'Inputs'!$E$29)</f>
        <v>0</v>
      </c>
      <c r="BJ1074" s="35">
        <f>'People_Inputs'!$K$64*(1+'People_Inputs'!$L$64)^(BJ$8-'Inputs'!$E$29)</f>
        <v>0</v>
      </c>
      <c r="BK1074" s="35">
        <f>'People_Inputs'!$K$64*(1+'People_Inputs'!$L$64)^(BK$8-'Inputs'!$E$29)</f>
        <v>0</v>
      </c>
      <c r="BL1074" s="35">
        <f>'People_Inputs'!$K$64*(1+'People_Inputs'!$L$64)^(BL$8-'Inputs'!$E$29)</f>
        <v>0</v>
      </c>
      <c r="BM1074" s="35">
        <f>'People_Inputs'!$K$64*(1+'People_Inputs'!$L$64)^(BM$8-'Inputs'!$E$29)</f>
        <v>0</v>
      </c>
      <c r="BN1074" s="35">
        <f>'People_Inputs'!$K$64*(1+'People_Inputs'!$L$64)^(BN$8-'Inputs'!$E$29)</f>
        <v>0</v>
      </c>
      <c r="BO1074" s="35">
        <f>'People_Inputs'!$K$64*(1+'People_Inputs'!$L$64)^(BO$8-'Inputs'!$E$29)</f>
        <v>0</v>
      </c>
    </row>
    <row r="1075" ht="28" customHeight="1">
      <c r="A1075" s="2" t="str">
        <v>SLOT54.SALARY</v>
      </c>
      <c r="B1075" s="6" t="str">
        <v>SLOT54 gross salary</v>
      </c>
      <c r="C1075" s="2" t="str">
        <v>EUR</v>
      </c>
      <c r="D1075" s="2" t="str">
        <v>SUM</v>
      </c>
      <c r="E1075" s="36">
        <f>SUM(H1075:BO1075)</f>
        <v>0.0</v>
      </c>
      <c r="F1075" s="6" t="str">
        <v>Spare row; inactive until a hire and an exit month are entered on People_Inputs</v>
      </c>
      <c r="G1075" s="2"/>
      <c r="H1075" s="36">
        <f>H1074*H1072/12</f>
        <v>0.0</v>
      </c>
      <c r="I1075" s="36">
        <f>I1074*I1072/12</f>
        <v>0.0</v>
      </c>
      <c r="J1075" s="36">
        <f>J1074*J1072/12</f>
        <v>0.0</v>
      </c>
      <c r="K1075" s="36">
        <f>K1074*K1072/12</f>
        <v>0.0</v>
      </c>
      <c r="L1075" s="36">
        <f>L1074*L1072/12</f>
        <v>0.0</v>
      </c>
      <c r="M1075" s="36">
        <f>M1074*M1072/12</f>
        <v>0.0</v>
      </c>
      <c r="N1075" s="36">
        <f>N1074*N1072/12</f>
        <v>0.0</v>
      </c>
      <c r="O1075" s="36">
        <f>O1074*O1072/12</f>
        <v>0.0</v>
      </c>
      <c r="P1075" s="36">
        <f>P1074*P1072/12</f>
        <v>0.0</v>
      </c>
      <c r="Q1075" s="36">
        <f>Q1074*Q1072/12</f>
        <v>0.0</v>
      </c>
      <c r="R1075" s="36">
        <f>R1074*R1072/12</f>
        <v>0.0</v>
      </c>
      <c r="S1075" s="36">
        <f>S1074*S1072/12</f>
        <v>0.0</v>
      </c>
      <c r="T1075" s="36">
        <f>T1074*T1072/12</f>
        <v>0.0</v>
      </c>
      <c r="U1075" s="36">
        <f>U1074*U1072/12</f>
        <v>0.0</v>
      </c>
      <c r="V1075" s="36">
        <f>V1074*V1072/12</f>
        <v>0.0</v>
      </c>
      <c r="W1075" s="36">
        <f>W1074*W1072/12</f>
        <v>0.0</v>
      </c>
      <c r="X1075" s="36">
        <f>X1074*X1072/12</f>
        <v>0.0</v>
      </c>
      <c r="Y1075" s="36">
        <f>Y1074*Y1072/12</f>
        <v>0.0</v>
      </c>
      <c r="Z1075" s="36">
        <f>Z1074*Z1072/12</f>
        <v>0.0</v>
      </c>
      <c r="AA1075" s="36">
        <f>AA1074*AA1072/12</f>
        <v>0.0</v>
      </c>
      <c r="AB1075" s="36">
        <f>AB1074*AB1072/12</f>
        <v>0.0</v>
      </c>
      <c r="AC1075" s="36">
        <f>AC1074*AC1072/12</f>
        <v>0.0</v>
      </c>
      <c r="AD1075" s="36">
        <f>AD1074*AD1072/12</f>
        <v>0.0</v>
      </c>
      <c r="AE1075" s="36">
        <f>AE1074*AE1072/12</f>
        <v>0.0</v>
      </c>
      <c r="AF1075" s="36">
        <f>AF1074*AF1072/12</f>
        <v>0.0</v>
      </c>
      <c r="AG1075" s="36">
        <f>AG1074*AG1072/12</f>
        <v>0.0</v>
      </c>
      <c r="AH1075" s="36">
        <f>AH1074*AH1072/12</f>
        <v>0.0</v>
      </c>
      <c r="AI1075" s="36">
        <f>AI1074*AI1072/12</f>
        <v>0.0</v>
      </c>
      <c r="AJ1075" s="36">
        <f>AJ1074*AJ1072/12</f>
        <v>0.0</v>
      </c>
      <c r="AK1075" s="36">
        <f>AK1074*AK1072/12</f>
        <v>0.0</v>
      </c>
      <c r="AL1075" s="36">
        <f>AL1074*AL1072/12</f>
        <v>0.0</v>
      </c>
      <c r="AM1075" s="36">
        <f>AM1074*AM1072/12</f>
        <v>0.0</v>
      </c>
      <c r="AN1075" s="36">
        <f>AN1074*AN1072/12</f>
        <v>0.0</v>
      </c>
      <c r="AO1075" s="36">
        <f>AO1074*AO1072/12</f>
        <v>0.0</v>
      </c>
      <c r="AP1075" s="36">
        <f>AP1074*AP1072/12</f>
        <v>0.0</v>
      </c>
      <c r="AQ1075" s="36">
        <f>AQ1074*AQ1072/12</f>
        <v>0.0</v>
      </c>
      <c r="AR1075" s="36">
        <f>AR1074*AR1072/12</f>
        <v>0.0</v>
      </c>
      <c r="AS1075" s="36">
        <f>AS1074*AS1072/12</f>
        <v>0.0</v>
      </c>
      <c r="AT1075" s="36">
        <f>AT1074*AT1072/12</f>
        <v>0.0</v>
      </c>
      <c r="AU1075" s="36">
        <f>AU1074*AU1072/12</f>
        <v>0.0</v>
      </c>
      <c r="AV1075" s="36">
        <f>AV1074*AV1072/12</f>
        <v>0.0</v>
      </c>
      <c r="AW1075" s="36">
        <f>AW1074*AW1072/12</f>
        <v>0.0</v>
      </c>
      <c r="AX1075" s="36">
        <f>AX1074*AX1072/12</f>
        <v>0.0</v>
      </c>
      <c r="AY1075" s="36">
        <f>AY1074*AY1072/12</f>
        <v>0.0</v>
      </c>
      <c r="AZ1075" s="36">
        <f>AZ1074*AZ1072/12</f>
        <v>0.0</v>
      </c>
      <c r="BA1075" s="36">
        <f>BA1074*BA1072/12</f>
        <v>0.0</v>
      </c>
      <c r="BB1075" s="36">
        <f>BB1074*BB1072/12</f>
        <v>0.0</v>
      </c>
      <c r="BC1075" s="36">
        <f>BC1074*BC1072/12</f>
        <v>0.0</v>
      </c>
      <c r="BD1075" s="36">
        <f>BD1074*BD1072/12</f>
        <v>0.0</v>
      </c>
      <c r="BE1075" s="36">
        <f>BE1074*BE1072/12</f>
        <v>0.0</v>
      </c>
      <c r="BF1075" s="36">
        <f>BF1074*BF1072/12</f>
        <v>0.0</v>
      </c>
      <c r="BG1075" s="36">
        <f>BG1074*BG1072/12</f>
        <v>0.0</v>
      </c>
      <c r="BH1075" s="36">
        <f>BH1074*BH1072/12</f>
        <v>0.0</v>
      </c>
      <c r="BI1075" s="36">
        <f>BI1074*BI1072/12</f>
        <v>0.0</v>
      </c>
      <c r="BJ1075" s="36">
        <f>BJ1074*BJ1072/12</f>
        <v>0.0</v>
      </c>
      <c r="BK1075" s="36">
        <f>BK1074*BK1072/12</f>
        <v>0.0</v>
      </c>
      <c r="BL1075" s="36">
        <f>BL1074*BL1072/12</f>
        <v>0.0</v>
      </c>
      <c r="BM1075" s="36">
        <f>BM1074*BM1072/12</f>
        <v>0.0</v>
      </c>
      <c r="BN1075" s="36">
        <f>BN1074*BN1072/12</f>
        <v>0.0</v>
      </c>
      <c r="BO1075" s="36">
        <f>BO1074*BO1072/12</f>
        <v>0.0</v>
      </c>
    </row>
    <row r="1076" ht="28" customHeight="1">
      <c r="A1076" s="2" t="str">
        <v>SLOT54.RV_BASE</v>
      </c>
      <c r="B1076" s="6" t="str">
        <v>SLOT54 pension / unemployment contribution base</v>
      </c>
      <c r="C1076" s="2" t="str">
        <v>EUR</v>
      </c>
      <c r="D1076" s="2" t="str">
        <v>SUM</v>
      </c>
      <c r="E1076" s="36">
        <f>SUM(H1076:BO1076)</f>
        <v>0.0</v>
      </c>
      <c r="F1076" s="6" t="str">
        <v>Spare row; inactive until a hire and an exit month are entered on People_Inputs</v>
      </c>
      <c r="G1076" s="2"/>
      <c r="H1076" s="35">
        <f>H1073*MIN(H1075,'Payroll_Rates'!H12)</f>
        <v>0.0</v>
      </c>
      <c r="I1076" s="35">
        <f>I1073*MIN(I1075,'Payroll_Rates'!I12)</f>
        <v>0.0</v>
      </c>
      <c r="J1076" s="35">
        <f>J1073*MIN(J1075,'Payroll_Rates'!J12)</f>
        <v>0.0</v>
      </c>
      <c r="K1076" s="35">
        <f>K1073*MIN(K1075,'Payroll_Rates'!K12)</f>
        <v>0.0</v>
      </c>
      <c r="L1076" s="35">
        <f>L1073*MIN(L1075,'Payroll_Rates'!L12)</f>
        <v>0.0</v>
      </c>
      <c r="M1076" s="35">
        <f>M1073*MIN(M1075,'Payroll_Rates'!M12)</f>
        <v>0.0</v>
      </c>
      <c r="N1076" s="35">
        <f>N1073*MIN(N1075,'Payroll_Rates'!N12)</f>
        <v>0.0</v>
      </c>
      <c r="O1076" s="35">
        <f>O1073*MIN(O1075,'Payroll_Rates'!O12)</f>
        <v>0.0</v>
      </c>
      <c r="P1076" s="35">
        <f>P1073*MIN(P1075,'Payroll_Rates'!P12)</f>
        <v>0.0</v>
      </c>
      <c r="Q1076" s="35">
        <f>Q1073*MIN(Q1075,'Payroll_Rates'!Q12)</f>
        <v>0.0</v>
      </c>
      <c r="R1076" s="35">
        <f>R1073*MIN(R1075,'Payroll_Rates'!R12)</f>
        <v>0.0</v>
      </c>
      <c r="S1076" s="35">
        <f>S1073*MIN(S1075,'Payroll_Rates'!S12)</f>
        <v>0.0</v>
      </c>
      <c r="T1076" s="35">
        <f>T1073*MIN(T1075,'Payroll_Rates'!T12)</f>
        <v>0.0</v>
      </c>
      <c r="U1076" s="35">
        <f>U1073*MIN(U1075,'Payroll_Rates'!U12)</f>
        <v>0.0</v>
      </c>
      <c r="V1076" s="35">
        <f>V1073*MIN(V1075,'Payroll_Rates'!V12)</f>
        <v>0.0</v>
      </c>
      <c r="W1076" s="35">
        <f>W1073*MIN(W1075,'Payroll_Rates'!W12)</f>
        <v>0.0</v>
      </c>
      <c r="X1076" s="35">
        <f>X1073*MIN(X1075,'Payroll_Rates'!X12)</f>
        <v>0.0</v>
      </c>
      <c r="Y1076" s="35">
        <f>Y1073*MIN(Y1075,'Payroll_Rates'!Y12)</f>
        <v>0.0</v>
      </c>
      <c r="Z1076" s="35">
        <f>Z1073*MIN(Z1075,'Payroll_Rates'!Z12)</f>
        <v>0.0</v>
      </c>
      <c r="AA1076" s="35">
        <f>AA1073*MIN(AA1075,'Payroll_Rates'!AA12)</f>
        <v>0.0</v>
      </c>
      <c r="AB1076" s="35">
        <f>AB1073*MIN(AB1075,'Payroll_Rates'!AB12)</f>
        <v>0.0</v>
      </c>
      <c r="AC1076" s="35">
        <f>AC1073*MIN(AC1075,'Payroll_Rates'!AC12)</f>
        <v>0.0</v>
      </c>
      <c r="AD1076" s="35">
        <f>AD1073*MIN(AD1075,'Payroll_Rates'!AD12)</f>
        <v>0.0</v>
      </c>
      <c r="AE1076" s="35">
        <f>AE1073*MIN(AE1075,'Payroll_Rates'!AE12)</f>
        <v>0.0</v>
      </c>
      <c r="AF1076" s="35">
        <f>AF1073*MIN(AF1075,'Payroll_Rates'!AF12)</f>
        <v>0.0</v>
      </c>
      <c r="AG1076" s="35">
        <f>AG1073*MIN(AG1075,'Payroll_Rates'!AG12)</f>
        <v>0.0</v>
      </c>
      <c r="AH1076" s="35">
        <f>AH1073*MIN(AH1075,'Payroll_Rates'!AH12)</f>
        <v>0.0</v>
      </c>
      <c r="AI1076" s="35">
        <f>AI1073*MIN(AI1075,'Payroll_Rates'!AI12)</f>
        <v>0.0</v>
      </c>
      <c r="AJ1076" s="35">
        <f>AJ1073*MIN(AJ1075,'Payroll_Rates'!AJ12)</f>
        <v>0.0</v>
      </c>
      <c r="AK1076" s="35">
        <f>AK1073*MIN(AK1075,'Payroll_Rates'!AK12)</f>
        <v>0.0</v>
      </c>
      <c r="AL1076" s="35">
        <f>AL1073*MIN(AL1075,'Payroll_Rates'!AL12)</f>
        <v>0.0</v>
      </c>
      <c r="AM1076" s="35">
        <f>AM1073*MIN(AM1075,'Payroll_Rates'!AM12)</f>
        <v>0.0</v>
      </c>
      <c r="AN1076" s="35">
        <f>AN1073*MIN(AN1075,'Payroll_Rates'!AN12)</f>
        <v>0.0</v>
      </c>
      <c r="AO1076" s="35">
        <f>AO1073*MIN(AO1075,'Payroll_Rates'!AO12)</f>
        <v>0.0</v>
      </c>
      <c r="AP1076" s="35">
        <f>AP1073*MIN(AP1075,'Payroll_Rates'!AP12)</f>
        <v>0.0</v>
      </c>
      <c r="AQ1076" s="35">
        <f>AQ1073*MIN(AQ1075,'Payroll_Rates'!AQ12)</f>
        <v>0.0</v>
      </c>
      <c r="AR1076" s="35">
        <f>AR1073*MIN(AR1075,'Payroll_Rates'!AR12)</f>
        <v>0.0</v>
      </c>
      <c r="AS1076" s="35">
        <f>AS1073*MIN(AS1075,'Payroll_Rates'!AS12)</f>
        <v>0.0</v>
      </c>
      <c r="AT1076" s="35">
        <f>AT1073*MIN(AT1075,'Payroll_Rates'!AT12)</f>
        <v>0.0</v>
      </c>
      <c r="AU1076" s="35">
        <f>AU1073*MIN(AU1075,'Payroll_Rates'!AU12)</f>
        <v>0.0</v>
      </c>
      <c r="AV1076" s="35">
        <f>AV1073*MIN(AV1075,'Payroll_Rates'!AV12)</f>
        <v>0.0</v>
      </c>
      <c r="AW1076" s="35">
        <f>AW1073*MIN(AW1075,'Payroll_Rates'!AW12)</f>
        <v>0.0</v>
      </c>
      <c r="AX1076" s="35">
        <f>AX1073*MIN(AX1075,'Payroll_Rates'!AX12)</f>
        <v>0.0</v>
      </c>
      <c r="AY1076" s="35">
        <f>AY1073*MIN(AY1075,'Payroll_Rates'!AY12)</f>
        <v>0.0</v>
      </c>
      <c r="AZ1076" s="35">
        <f>AZ1073*MIN(AZ1075,'Payroll_Rates'!AZ12)</f>
        <v>0.0</v>
      </c>
      <c r="BA1076" s="35">
        <f>BA1073*MIN(BA1075,'Payroll_Rates'!BA12)</f>
        <v>0.0</v>
      </c>
      <c r="BB1076" s="35">
        <f>BB1073*MIN(BB1075,'Payroll_Rates'!BB12)</f>
        <v>0.0</v>
      </c>
      <c r="BC1076" s="35">
        <f>BC1073*MIN(BC1075,'Payroll_Rates'!BC12)</f>
        <v>0.0</v>
      </c>
      <c r="BD1076" s="35">
        <f>BD1073*MIN(BD1075,'Payroll_Rates'!BD12)</f>
        <v>0.0</v>
      </c>
      <c r="BE1076" s="35">
        <f>BE1073*MIN(BE1075,'Payroll_Rates'!BE12)</f>
        <v>0.0</v>
      </c>
      <c r="BF1076" s="35">
        <f>BF1073*MIN(BF1075,'Payroll_Rates'!BF12)</f>
        <v>0.0</v>
      </c>
      <c r="BG1076" s="35">
        <f>BG1073*MIN(BG1075,'Payroll_Rates'!BG12)</f>
        <v>0.0</v>
      </c>
      <c r="BH1076" s="35">
        <f>BH1073*MIN(BH1075,'Payroll_Rates'!BH12)</f>
        <v>0.0</v>
      </c>
      <c r="BI1076" s="35">
        <f>BI1073*MIN(BI1075,'Payroll_Rates'!BI12)</f>
        <v>0.0</v>
      </c>
      <c r="BJ1076" s="35">
        <f>BJ1073*MIN(BJ1075,'Payroll_Rates'!BJ12)</f>
        <v>0.0</v>
      </c>
      <c r="BK1076" s="35">
        <f>BK1073*MIN(BK1075,'Payroll_Rates'!BK12)</f>
        <v>0.0</v>
      </c>
      <c r="BL1076" s="35">
        <f>BL1073*MIN(BL1075,'Payroll_Rates'!BL12)</f>
        <v>0.0</v>
      </c>
      <c r="BM1076" s="35">
        <f>BM1073*MIN(BM1075,'Payroll_Rates'!BM12)</f>
        <v>0.0</v>
      </c>
      <c r="BN1076" s="35">
        <f>BN1073*MIN(BN1075,'Payroll_Rates'!BN12)</f>
        <v>0.0</v>
      </c>
      <c r="BO1076" s="35">
        <f>BO1073*MIN(BO1075,'Payroll_Rates'!BO12)</f>
        <v>0.0</v>
      </c>
    </row>
    <row r="1077" ht="28" customHeight="1">
      <c r="A1077" s="2" t="str">
        <v>SLOT54.KV_BASE</v>
      </c>
      <c r="B1077" s="6" t="str">
        <v>SLOT54 health / care contribution base</v>
      </c>
      <c r="C1077" s="2" t="str">
        <v>EUR</v>
      </c>
      <c r="D1077" s="2" t="str">
        <v>SUM</v>
      </c>
      <c r="E1077" s="36">
        <f>SUM(H1077:BO1077)</f>
        <v>0.0</v>
      </c>
      <c r="F1077" s="6" t="str">
        <v>Spare row; inactive until a hire and an exit month are entered on People_Inputs</v>
      </c>
      <c r="G1077" s="2"/>
      <c r="H1077" s="35">
        <f>H1073*MIN(H1075,'Payroll_Rates'!H13)</f>
        <v>0.0</v>
      </c>
      <c r="I1077" s="35">
        <f>I1073*MIN(I1075,'Payroll_Rates'!I13)</f>
        <v>0.0</v>
      </c>
      <c r="J1077" s="35">
        <f>J1073*MIN(J1075,'Payroll_Rates'!J13)</f>
        <v>0.0</v>
      </c>
      <c r="K1077" s="35">
        <f>K1073*MIN(K1075,'Payroll_Rates'!K13)</f>
        <v>0.0</v>
      </c>
      <c r="L1077" s="35">
        <f>L1073*MIN(L1075,'Payroll_Rates'!L13)</f>
        <v>0.0</v>
      </c>
      <c r="M1077" s="35">
        <f>M1073*MIN(M1075,'Payroll_Rates'!M13)</f>
        <v>0.0</v>
      </c>
      <c r="N1077" s="35">
        <f>N1073*MIN(N1075,'Payroll_Rates'!N13)</f>
        <v>0.0</v>
      </c>
      <c r="O1077" s="35">
        <f>O1073*MIN(O1075,'Payroll_Rates'!O13)</f>
        <v>0.0</v>
      </c>
      <c r="P1077" s="35">
        <f>P1073*MIN(P1075,'Payroll_Rates'!P13)</f>
        <v>0.0</v>
      </c>
      <c r="Q1077" s="35">
        <f>Q1073*MIN(Q1075,'Payroll_Rates'!Q13)</f>
        <v>0.0</v>
      </c>
      <c r="R1077" s="35">
        <f>R1073*MIN(R1075,'Payroll_Rates'!R13)</f>
        <v>0.0</v>
      </c>
      <c r="S1077" s="35">
        <f>S1073*MIN(S1075,'Payroll_Rates'!S13)</f>
        <v>0.0</v>
      </c>
      <c r="T1077" s="35">
        <f>T1073*MIN(T1075,'Payroll_Rates'!T13)</f>
        <v>0.0</v>
      </c>
      <c r="U1077" s="35">
        <f>U1073*MIN(U1075,'Payroll_Rates'!U13)</f>
        <v>0.0</v>
      </c>
      <c r="V1077" s="35">
        <f>V1073*MIN(V1075,'Payroll_Rates'!V13)</f>
        <v>0.0</v>
      </c>
      <c r="W1077" s="35">
        <f>W1073*MIN(W1075,'Payroll_Rates'!W13)</f>
        <v>0.0</v>
      </c>
      <c r="X1077" s="35">
        <f>X1073*MIN(X1075,'Payroll_Rates'!X13)</f>
        <v>0.0</v>
      </c>
      <c r="Y1077" s="35">
        <f>Y1073*MIN(Y1075,'Payroll_Rates'!Y13)</f>
        <v>0.0</v>
      </c>
      <c r="Z1077" s="35">
        <f>Z1073*MIN(Z1075,'Payroll_Rates'!Z13)</f>
        <v>0.0</v>
      </c>
      <c r="AA1077" s="35">
        <f>AA1073*MIN(AA1075,'Payroll_Rates'!AA13)</f>
        <v>0.0</v>
      </c>
      <c r="AB1077" s="35">
        <f>AB1073*MIN(AB1075,'Payroll_Rates'!AB13)</f>
        <v>0.0</v>
      </c>
      <c r="AC1077" s="35">
        <f>AC1073*MIN(AC1075,'Payroll_Rates'!AC13)</f>
        <v>0.0</v>
      </c>
      <c r="AD1077" s="35">
        <f>AD1073*MIN(AD1075,'Payroll_Rates'!AD13)</f>
        <v>0.0</v>
      </c>
      <c r="AE1077" s="35">
        <f>AE1073*MIN(AE1075,'Payroll_Rates'!AE13)</f>
        <v>0.0</v>
      </c>
      <c r="AF1077" s="35">
        <f>AF1073*MIN(AF1075,'Payroll_Rates'!AF13)</f>
        <v>0.0</v>
      </c>
      <c r="AG1077" s="35">
        <f>AG1073*MIN(AG1075,'Payroll_Rates'!AG13)</f>
        <v>0.0</v>
      </c>
      <c r="AH1077" s="35">
        <f>AH1073*MIN(AH1075,'Payroll_Rates'!AH13)</f>
        <v>0.0</v>
      </c>
      <c r="AI1077" s="35">
        <f>AI1073*MIN(AI1075,'Payroll_Rates'!AI13)</f>
        <v>0.0</v>
      </c>
      <c r="AJ1077" s="35">
        <f>AJ1073*MIN(AJ1075,'Payroll_Rates'!AJ13)</f>
        <v>0.0</v>
      </c>
      <c r="AK1077" s="35">
        <f>AK1073*MIN(AK1075,'Payroll_Rates'!AK13)</f>
        <v>0.0</v>
      </c>
      <c r="AL1077" s="35">
        <f>AL1073*MIN(AL1075,'Payroll_Rates'!AL13)</f>
        <v>0.0</v>
      </c>
      <c r="AM1077" s="35">
        <f>AM1073*MIN(AM1075,'Payroll_Rates'!AM13)</f>
        <v>0.0</v>
      </c>
      <c r="AN1077" s="35">
        <f>AN1073*MIN(AN1075,'Payroll_Rates'!AN13)</f>
        <v>0.0</v>
      </c>
      <c r="AO1077" s="35">
        <f>AO1073*MIN(AO1075,'Payroll_Rates'!AO13)</f>
        <v>0.0</v>
      </c>
      <c r="AP1077" s="35">
        <f>AP1073*MIN(AP1075,'Payroll_Rates'!AP13)</f>
        <v>0.0</v>
      </c>
      <c r="AQ1077" s="35">
        <f>AQ1073*MIN(AQ1075,'Payroll_Rates'!AQ13)</f>
        <v>0.0</v>
      </c>
      <c r="AR1077" s="35">
        <f>AR1073*MIN(AR1075,'Payroll_Rates'!AR13)</f>
        <v>0.0</v>
      </c>
      <c r="AS1077" s="35">
        <f>AS1073*MIN(AS1075,'Payroll_Rates'!AS13)</f>
        <v>0.0</v>
      </c>
      <c r="AT1077" s="35">
        <f>AT1073*MIN(AT1075,'Payroll_Rates'!AT13)</f>
        <v>0.0</v>
      </c>
      <c r="AU1077" s="35">
        <f>AU1073*MIN(AU1075,'Payroll_Rates'!AU13)</f>
        <v>0.0</v>
      </c>
      <c r="AV1077" s="35">
        <f>AV1073*MIN(AV1075,'Payroll_Rates'!AV13)</f>
        <v>0.0</v>
      </c>
      <c r="AW1077" s="35">
        <f>AW1073*MIN(AW1075,'Payroll_Rates'!AW13)</f>
        <v>0.0</v>
      </c>
      <c r="AX1077" s="35">
        <f>AX1073*MIN(AX1075,'Payroll_Rates'!AX13)</f>
        <v>0.0</v>
      </c>
      <c r="AY1077" s="35">
        <f>AY1073*MIN(AY1075,'Payroll_Rates'!AY13)</f>
        <v>0.0</v>
      </c>
      <c r="AZ1077" s="35">
        <f>AZ1073*MIN(AZ1075,'Payroll_Rates'!AZ13)</f>
        <v>0.0</v>
      </c>
      <c r="BA1077" s="35">
        <f>BA1073*MIN(BA1075,'Payroll_Rates'!BA13)</f>
        <v>0.0</v>
      </c>
      <c r="BB1077" s="35">
        <f>BB1073*MIN(BB1075,'Payroll_Rates'!BB13)</f>
        <v>0.0</v>
      </c>
      <c r="BC1077" s="35">
        <f>BC1073*MIN(BC1075,'Payroll_Rates'!BC13)</f>
        <v>0.0</v>
      </c>
      <c r="BD1077" s="35">
        <f>BD1073*MIN(BD1075,'Payroll_Rates'!BD13)</f>
        <v>0.0</v>
      </c>
      <c r="BE1077" s="35">
        <f>BE1073*MIN(BE1075,'Payroll_Rates'!BE13)</f>
        <v>0.0</v>
      </c>
      <c r="BF1077" s="35">
        <f>BF1073*MIN(BF1075,'Payroll_Rates'!BF13)</f>
        <v>0.0</v>
      </c>
      <c r="BG1077" s="35">
        <f>BG1073*MIN(BG1075,'Payroll_Rates'!BG13)</f>
        <v>0.0</v>
      </c>
      <c r="BH1077" s="35">
        <f>BH1073*MIN(BH1075,'Payroll_Rates'!BH13)</f>
        <v>0.0</v>
      </c>
      <c r="BI1077" s="35">
        <f>BI1073*MIN(BI1075,'Payroll_Rates'!BI13)</f>
        <v>0.0</v>
      </c>
      <c r="BJ1077" s="35">
        <f>BJ1073*MIN(BJ1075,'Payroll_Rates'!BJ13)</f>
        <v>0.0</v>
      </c>
      <c r="BK1077" s="35">
        <f>BK1073*MIN(BK1075,'Payroll_Rates'!BK13)</f>
        <v>0.0</v>
      </c>
      <c r="BL1077" s="35">
        <f>BL1073*MIN(BL1075,'Payroll_Rates'!BL13)</f>
        <v>0.0</v>
      </c>
      <c r="BM1077" s="35">
        <f>BM1073*MIN(BM1075,'Payroll_Rates'!BM13)</f>
        <v>0.0</v>
      </c>
      <c r="BN1077" s="35">
        <f>BN1073*MIN(BN1075,'Payroll_Rates'!BN13)</f>
        <v>0.0</v>
      </c>
      <c r="BO1077" s="35">
        <f>BO1073*MIN(BO1075,'Payroll_Rates'!BO13)</f>
        <v>0.0</v>
      </c>
    </row>
    <row r="1078" ht="28" customHeight="1">
      <c r="A1078" s="2" t="str">
        <v>SLOT54.RV</v>
      </c>
      <c r="B1078" s="6" t="str">
        <v>SLOT54 employer pension contribution (RV)</v>
      </c>
      <c r="C1078" s="2" t="str">
        <v>EUR</v>
      </c>
      <c r="D1078" s="2" t="str">
        <v>SUM</v>
      </c>
      <c r="E1078" s="36">
        <f>SUM(H1078:BO1078)</f>
        <v>0.0</v>
      </c>
      <c r="F1078" s="6" t="str">
        <v>Spare row; inactive until a hire and an exit month are entered on People_Inputs</v>
      </c>
      <c r="G1078" s="2"/>
      <c r="H1078" s="35">
        <f>H1076*'Payroll_Rates'!H11/'Inputs'!$E$28</f>
        <v>0.0</v>
      </c>
      <c r="I1078" s="35">
        <f>I1076*'Payroll_Rates'!I11/'Inputs'!$E$28</f>
        <v>0.0</v>
      </c>
      <c r="J1078" s="35">
        <f>J1076*'Payroll_Rates'!J11/'Inputs'!$E$28</f>
        <v>0.0</v>
      </c>
      <c r="K1078" s="35">
        <f>K1076*'Payroll_Rates'!K11/'Inputs'!$E$28</f>
        <v>0.0</v>
      </c>
      <c r="L1078" s="35">
        <f>L1076*'Payroll_Rates'!L11/'Inputs'!$E$28</f>
        <v>0.0</v>
      </c>
      <c r="M1078" s="35">
        <f>M1076*'Payroll_Rates'!M11/'Inputs'!$E$28</f>
        <v>0.0</v>
      </c>
      <c r="N1078" s="35">
        <f>N1076*'Payroll_Rates'!N11/'Inputs'!$E$28</f>
        <v>0.0</v>
      </c>
      <c r="O1078" s="35">
        <f>O1076*'Payroll_Rates'!O11/'Inputs'!$E$28</f>
        <v>0.0</v>
      </c>
      <c r="P1078" s="35">
        <f>P1076*'Payroll_Rates'!P11/'Inputs'!$E$28</f>
        <v>0.0</v>
      </c>
      <c r="Q1078" s="35">
        <f>Q1076*'Payroll_Rates'!Q11/'Inputs'!$E$28</f>
        <v>0.0</v>
      </c>
      <c r="R1078" s="35">
        <f>R1076*'Payroll_Rates'!R11/'Inputs'!$E$28</f>
        <v>0.0</v>
      </c>
      <c r="S1078" s="35">
        <f>S1076*'Payroll_Rates'!S11/'Inputs'!$E$28</f>
        <v>0.0</v>
      </c>
      <c r="T1078" s="35">
        <f>T1076*'Payroll_Rates'!T11/'Inputs'!$E$28</f>
        <v>0.0</v>
      </c>
      <c r="U1078" s="35">
        <f>U1076*'Payroll_Rates'!U11/'Inputs'!$E$28</f>
        <v>0.0</v>
      </c>
      <c r="V1078" s="35">
        <f>V1076*'Payroll_Rates'!V11/'Inputs'!$E$28</f>
        <v>0.0</v>
      </c>
      <c r="W1078" s="35">
        <f>W1076*'Payroll_Rates'!W11/'Inputs'!$E$28</f>
        <v>0.0</v>
      </c>
      <c r="X1078" s="35">
        <f>X1076*'Payroll_Rates'!X11/'Inputs'!$E$28</f>
        <v>0.0</v>
      </c>
      <c r="Y1078" s="35">
        <f>Y1076*'Payroll_Rates'!Y11/'Inputs'!$E$28</f>
        <v>0.0</v>
      </c>
      <c r="Z1078" s="35">
        <f>Z1076*'Payroll_Rates'!Z11/'Inputs'!$E$28</f>
        <v>0.0</v>
      </c>
      <c r="AA1078" s="35">
        <f>AA1076*'Payroll_Rates'!AA11/'Inputs'!$E$28</f>
        <v>0.0</v>
      </c>
      <c r="AB1078" s="35">
        <f>AB1076*'Payroll_Rates'!AB11/'Inputs'!$E$28</f>
        <v>0.0</v>
      </c>
      <c r="AC1078" s="35">
        <f>AC1076*'Payroll_Rates'!AC11/'Inputs'!$E$28</f>
        <v>0.0</v>
      </c>
      <c r="AD1078" s="35">
        <f>AD1076*'Payroll_Rates'!AD11/'Inputs'!$E$28</f>
        <v>0.0</v>
      </c>
      <c r="AE1078" s="35">
        <f>AE1076*'Payroll_Rates'!AE11/'Inputs'!$E$28</f>
        <v>0.0</v>
      </c>
      <c r="AF1078" s="35">
        <f>AF1076*'Payroll_Rates'!AF11/'Inputs'!$E$28</f>
        <v>0.0</v>
      </c>
      <c r="AG1078" s="35">
        <f>AG1076*'Payroll_Rates'!AG11/'Inputs'!$E$28</f>
        <v>0.0</v>
      </c>
      <c r="AH1078" s="35">
        <f>AH1076*'Payroll_Rates'!AH11/'Inputs'!$E$28</f>
        <v>0.0</v>
      </c>
      <c r="AI1078" s="35">
        <f>AI1076*'Payroll_Rates'!AI11/'Inputs'!$E$28</f>
        <v>0.0</v>
      </c>
      <c r="AJ1078" s="35">
        <f>AJ1076*'Payroll_Rates'!AJ11/'Inputs'!$E$28</f>
        <v>0.0</v>
      </c>
      <c r="AK1078" s="35">
        <f>AK1076*'Payroll_Rates'!AK11/'Inputs'!$E$28</f>
        <v>0.0</v>
      </c>
      <c r="AL1078" s="35">
        <f>AL1076*'Payroll_Rates'!AL11/'Inputs'!$E$28</f>
        <v>0.0</v>
      </c>
      <c r="AM1078" s="35">
        <f>AM1076*'Payroll_Rates'!AM11/'Inputs'!$E$28</f>
        <v>0.0</v>
      </c>
      <c r="AN1078" s="35">
        <f>AN1076*'Payroll_Rates'!AN11/'Inputs'!$E$28</f>
        <v>0.0</v>
      </c>
      <c r="AO1078" s="35">
        <f>AO1076*'Payroll_Rates'!AO11/'Inputs'!$E$28</f>
        <v>0.0</v>
      </c>
      <c r="AP1078" s="35">
        <f>AP1076*'Payroll_Rates'!AP11/'Inputs'!$E$28</f>
        <v>0.0</v>
      </c>
      <c r="AQ1078" s="35">
        <f>AQ1076*'Payroll_Rates'!AQ11/'Inputs'!$E$28</f>
        <v>0.0</v>
      </c>
      <c r="AR1078" s="35">
        <f>AR1076*'Payroll_Rates'!AR11/'Inputs'!$E$28</f>
        <v>0.0</v>
      </c>
      <c r="AS1078" s="35">
        <f>AS1076*'Payroll_Rates'!AS11/'Inputs'!$E$28</f>
        <v>0.0</v>
      </c>
      <c r="AT1078" s="35">
        <f>AT1076*'Payroll_Rates'!AT11/'Inputs'!$E$28</f>
        <v>0.0</v>
      </c>
      <c r="AU1078" s="35">
        <f>AU1076*'Payroll_Rates'!AU11/'Inputs'!$E$28</f>
        <v>0.0</v>
      </c>
      <c r="AV1078" s="35">
        <f>AV1076*'Payroll_Rates'!AV11/'Inputs'!$E$28</f>
        <v>0.0</v>
      </c>
      <c r="AW1078" s="35">
        <f>AW1076*'Payroll_Rates'!AW11/'Inputs'!$E$28</f>
        <v>0.0</v>
      </c>
      <c r="AX1078" s="35">
        <f>AX1076*'Payroll_Rates'!AX11/'Inputs'!$E$28</f>
        <v>0.0</v>
      </c>
      <c r="AY1078" s="35">
        <f>AY1076*'Payroll_Rates'!AY11/'Inputs'!$E$28</f>
        <v>0.0</v>
      </c>
      <c r="AZ1078" s="35">
        <f>AZ1076*'Payroll_Rates'!AZ11/'Inputs'!$E$28</f>
        <v>0.0</v>
      </c>
      <c r="BA1078" s="35">
        <f>BA1076*'Payroll_Rates'!BA11/'Inputs'!$E$28</f>
        <v>0.0</v>
      </c>
      <c r="BB1078" s="35">
        <f>BB1076*'Payroll_Rates'!BB11/'Inputs'!$E$28</f>
        <v>0.0</v>
      </c>
      <c r="BC1078" s="35">
        <f>BC1076*'Payroll_Rates'!BC11/'Inputs'!$E$28</f>
        <v>0.0</v>
      </c>
      <c r="BD1078" s="35">
        <f>BD1076*'Payroll_Rates'!BD11/'Inputs'!$E$28</f>
        <v>0.0</v>
      </c>
      <c r="BE1078" s="35">
        <f>BE1076*'Payroll_Rates'!BE11/'Inputs'!$E$28</f>
        <v>0.0</v>
      </c>
      <c r="BF1078" s="35">
        <f>BF1076*'Payroll_Rates'!BF11/'Inputs'!$E$28</f>
        <v>0.0</v>
      </c>
      <c r="BG1078" s="35">
        <f>BG1076*'Payroll_Rates'!BG11/'Inputs'!$E$28</f>
        <v>0.0</v>
      </c>
      <c r="BH1078" s="35">
        <f>BH1076*'Payroll_Rates'!BH11/'Inputs'!$E$28</f>
        <v>0.0</v>
      </c>
      <c r="BI1078" s="35">
        <f>BI1076*'Payroll_Rates'!BI11/'Inputs'!$E$28</f>
        <v>0.0</v>
      </c>
      <c r="BJ1078" s="35">
        <f>BJ1076*'Payroll_Rates'!BJ11/'Inputs'!$E$28</f>
        <v>0.0</v>
      </c>
      <c r="BK1078" s="35">
        <f>BK1076*'Payroll_Rates'!BK11/'Inputs'!$E$28</f>
        <v>0.0</v>
      </c>
      <c r="BL1078" s="35">
        <f>BL1076*'Payroll_Rates'!BL11/'Inputs'!$E$28</f>
        <v>0.0</v>
      </c>
      <c r="BM1078" s="35">
        <f>BM1076*'Payroll_Rates'!BM11/'Inputs'!$E$28</f>
        <v>0.0</v>
      </c>
      <c r="BN1078" s="35">
        <f>BN1076*'Payroll_Rates'!BN11/'Inputs'!$E$28</f>
        <v>0.0</v>
      </c>
      <c r="BO1078" s="35">
        <f>BO1076*'Payroll_Rates'!BO11/'Inputs'!$E$28</f>
        <v>0.0</v>
      </c>
    </row>
    <row r="1079" ht="28" customHeight="1">
      <c r="A1079" s="2" t="str">
        <v>SLOT54.AV</v>
      </c>
      <c r="B1079" s="6" t="str">
        <v>SLOT54 employer unemployment contribution (AV)</v>
      </c>
      <c r="C1079" s="2" t="str">
        <v>EUR</v>
      </c>
      <c r="D1079" s="2" t="str">
        <v>SUM</v>
      </c>
      <c r="E1079" s="36">
        <f>SUM(H1079:BO1079)</f>
        <v>0.0</v>
      </c>
      <c r="F1079" s="6" t="str">
        <v>Spare row; inactive until a hire and an exit month are entered on People_Inputs</v>
      </c>
      <c r="G1079" s="2"/>
      <c r="H1079" s="35">
        <f>H1076*'Inputs'!$E$13/'Inputs'!$E$28</f>
        <v>0.0</v>
      </c>
      <c r="I1079" s="35">
        <f>I1076*'Inputs'!$E$13/'Inputs'!$E$28</f>
        <v>0.0</v>
      </c>
      <c r="J1079" s="35">
        <f>J1076*'Inputs'!$E$13/'Inputs'!$E$28</f>
        <v>0.0</v>
      </c>
      <c r="K1079" s="35">
        <f>K1076*'Inputs'!$E$13/'Inputs'!$E$28</f>
        <v>0.0</v>
      </c>
      <c r="L1079" s="35">
        <f>L1076*'Inputs'!$E$13/'Inputs'!$E$28</f>
        <v>0.0</v>
      </c>
      <c r="M1079" s="35">
        <f>M1076*'Inputs'!$E$13/'Inputs'!$E$28</f>
        <v>0.0</v>
      </c>
      <c r="N1079" s="35">
        <f>N1076*'Inputs'!$E$13/'Inputs'!$E$28</f>
        <v>0.0</v>
      </c>
      <c r="O1079" s="35">
        <f>O1076*'Inputs'!$E$13/'Inputs'!$E$28</f>
        <v>0.0</v>
      </c>
      <c r="P1079" s="35">
        <f>P1076*'Inputs'!$E$13/'Inputs'!$E$28</f>
        <v>0.0</v>
      </c>
      <c r="Q1079" s="35">
        <f>Q1076*'Inputs'!$E$13/'Inputs'!$E$28</f>
        <v>0.0</v>
      </c>
      <c r="R1079" s="35">
        <f>R1076*'Inputs'!$E$13/'Inputs'!$E$28</f>
        <v>0.0</v>
      </c>
      <c r="S1079" s="35">
        <f>S1076*'Inputs'!$E$13/'Inputs'!$E$28</f>
        <v>0.0</v>
      </c>
      <c r="T1079" s="35">
        <f>T1076*'Inputs'!$E$13/'Inputs'!$E$28</f>
        <v>0.0</v>
      </c>
      <c r="U1079" s="35">
        <f>U1076*'Inputs'!$E$13/'Inputs'!$E$28</f>
        <v>0.0</v>
      </c>
      <c r="V1079" s="35">
        <f>V1076*'Inputs'!$E$13/'Inputs'!$E$28</f>
        <v>0.0</v>
      </c>
      <c r="W1079" s="35">
        <f>W1076*'Inputs'!$E$13/'Inputs'!$E$28</f>
        <v>0.0</v>
      </c>
      <c r="X1079" s="35">
        <f>X1076*'Inputs'!$E$13/'Inputs'!$E$28</f>
        <v>0.0</v>
      </c>
      <c r="Y1079" s="35">
        <f>Y1076*'Inputs'!$E$13/'Inputs'!$E$28</f>
        <v>0.0</v>
      </c>
      <c r="Z1079" s="35">
        <f>Z1076*'Inputs'!$E$13/'Inputs'!$E$28</f>
        <v>0.0</v>
      </c>
      <c r="AA1079" s="35">
        <f>AA1076*'Inputs'!$E$13/'Inputs'!$E$28</f>
        <v>0.0</v>
      </c>
      <c r="AB1079" s="35">
        <f>AB1076*'Inputs'!$E$13/'Inputs'!$E$28</f>
        <v>0.0</v>
      </c>
      <c r="AC1079" s="35">
        <f>AC1076*'Inputs'!$E$13/'Inputs'!$E$28</f>
        <v>0.0</v>
      </c>
      <c r="AD1079" s="35">
        <f>AD1076*'Inputs'!$E$13/'Inputs'!$E$28</f>
        <v>0.0</v>
      </c>
      <c r="AE1079" s="35">
        <f>AE1076*'Inputs'!$E$13/'Inputs'!$E$28</f>
        <v>0.0</v>
      </c>
      <c r="AF1079" s="35">
        <f>AF1076*'Inputs'!$E$13/'Inputs'!$E$28</f>
        <v>0.0</v>
      </c>
      <c r="AG1079" s="35">
        <f>AG1076*'Inputs'!$E$13/'Inputs'!$E$28</f>
        <v>0.0</v>
      </c>
      <c r="AH1079" s="35">
        <f>AH1076*'Inputs'!$E$13/'Inputs'!$E$28</f>
        <v>0.0</v>
      </c>
      <c r="AI1079" s="35">
        <f>AI1076*'Inputs'!$E$13/'Inputs'!$E$28</f>
        <v>0.0</v>
      </c>
      <c r="AJ1079" s="35">
        <f>AJ1076*'Inputs'!$E$13/'Inputs'!$E$28</f>
        <v>0.0</v>
      </c>
      <c r="AK1079" s="35">
        <f>AK1076*'Inputs'!$E$13/'Inputs'!$E$28</f>
        <v>0.0</v>
      </c>
      <c r="AL1079" s="35">
        <f>AL1076*'Inputs'!$E$13/'Inputs'!$E$28</f>
        <v>0.0</v>
      </c>
      <c r="AM1079" s="35">
        <f>AM1076*'Inputs'!$E$13/'Inputs'!$E$28</f>
        <v>0.0</v>
      </c>
      <c r="AN1079" s="35">
        <f>AN1076*'Inputs'!$E$13/'Inputs'!$E$28</f>
        <v>0.0</v>
      </c>
      <c r="AO1079" s="35">
        <f>AO1076*'Inputs'!$E$13/'Inputs'!$E$28</f>
        <v>0.0</v>
      </c>
      <c r="AP1079" s="35">
        <f>AP1076*'Inputs'!$E$13/'Inputs'!$E$28</f>
        <v>0.0</v>
      </c>
      <c r="AQ1079" s="35">
        <f>AQ1076*'Inputs'!$E$13/'Inputs'!$E$28</f>
        <v>0.0</v>
      </c>
      <c r="AR1079" s="35">
        <f>AR1076*'Inputs'!$E$13/'Inputs'!$E$28</f>
        <v>0.0</v>
      </c>
      <c r="AS1079" s="35">
        <f>AS1076*'Inputs'!$E$13/'Inputs'!$E$28</f>
        <v>0.0</v>
      </c>
      <c r="AT1079" s="35">
        <f>AT1076*'Inputs'!$E$13/'Inputs'!$E$28</f>
        <v>0.0</v>
      </c>
      <c r="AU1079" s="35">
        <f>AU1076*'Inputs'!$E$13/'Inputs'!$E$28</f>
        <v>0.0</v>
      </c>
      <c r="AV1079" s="35">
        <f>AV1076*'Inputs'!$E$13/'Inputs'!$E$28</f>
        <v>0.0</v>
      </c>
      <c r="AW1079" s="35">
        <f>AW1076*'Inputs'!$E$13/'Inputs'!$E$28</f>
        <v>0.0</v>
      </c>
      <c r="AX1079" s="35">
        <f>AX1076*'Inputs'!$E$13/'Inputs'!$E$28</f>
        <v>0.0</v>
      </c>
      <c r="AY1079" s="35">
        <f>AY1076*'Inputs'!$E$13/'Inputs'!$E$28</f>
        <v>0.0</v>
      </c>
      <c r="AZ1079" s="35">
        <f>AZ1076*'Inputs'!$E$13/'Inputs'!$E$28</f>
        <v>0.0</v>
      </c>
      <c r="BA1079" s="35">
        <f>BA1076*'Inputs'!$E$13/'Inputs'!$E$28</f>
        <v>0.0</v>
      </c>
      <c r="BB1079" s="35">
        <f>BB1076*'Inputs'!$E$13/'Inputs'!$E$28</f>
        <v>0.0</v>
      </c>
      <c r="BC1079" s="35">
        <f>BC1076*'Inputs'!$E$13/'Inputs'!$E$28</f>
        <v>0.0</v>
      </c>
      <c r="BD1079" s="35">
        <f>BD1076*'Inputs'!$E$13/'Inputs'!$E$28</f>
        <v>0.0</v>
      </c>
      <c r="BE1079" s="35">
        <f>BE1076*'Inputs'!$E$13/'Inputs'!$E$28</f>
        <v>0.0</v>
      </c>
      <c r="BF1079" s="35">
        <f>BF1076*'Inputs'!$E$13/'Inputs'!$E$28</f>
        <v>0.0</v>
      </c>
      <c r="BG1079" s="35">
        <f>BG1076*'Inputs'!$E$13/'Inputs'!$E$28</f>
        <v>0.0</v>
      </c>
      <c r="BH1079" s="35">
        <f>BH1076*'Inputs'!$E$13/'Inputs'!$E$28</f>
        <v>0.0</v>
      </c>
      <c r="BI1079" s="35">
        <f>BI1076*'Inputs'!$E$13/'Inputs'!$E$28</f>
        <v>0.0</v>
      </c>
      <c r="BJ1079" s="35">
        <f>BJ1076*'Inputs'!$E$13/'Inputs'!$E$28</f>
        <v>0.0</v>
      </c>
      <c r="BK1079" s="35">
        <f>BK1076*'Inputs'!$E$13/'Inputs'!$E$28</f>
        <v>0.0</v>
      </c>
      <c r="BL1079" s="35">
        <f>BL1076*'Inputs'!$E$13/'Inputs'!$E$28</f>
        <v>0.0</v>
      </c>
      <c r="BM1079" s="35">
        <f>BM1076*'Inputs'!$E$13/'Inputs'!$E$28</f>
        <v>0.0</v>
      </c>
      <c r="BN1079" s="35">
        <f>BN1076*'Inputs'!$E$13/'Inputs'!$E$28</f>
        <v>0.0</v>
      </c>
      <c r="BO1079" s="35">
        <f>BO1076*'Inputs'!$E$13/'Inputs'!$E$28</f>
        <v>0.0</v>
      </c>
    </row>
    <row r="1080" ht="28" customHeight="1">
      <c r="A1080" s="2" t="str">
        <v>SLOT54.KV</v>
      </c>
      <c r="B1080" s="6" t="str">
        <v>SLOT54 employer health contribution (KV)</v>
      </c>
      <c r="C1080" s="2" t="str">
        <v>EUR</v>
      </c>
      <c r="D1080" s="2" t="str">
        <v>SUM</v>
      </c>
      <c r="E1080" s="36">
        <f>SUM(H1080:BO1080)</f>
        <v>0.0</v>
      </c>
      <c r="F1080" s="6" t="str">
        <v>Spare row; inactive until a hire and an exit month are entered on People_Inputs</v>
      </c>
      <c r="G1080" s="2"/>
      <c r="H1080" s="35">
        <f>H1077*('Inputs'!$E$14+'Inputs'!$E$15)/'Inputs'!$E$28</f>
        <v>0.0</v>
      </c>
      <c r="I1080" s="35">
        <f>I1077*('Inputs'!$E$14+'Inputs'!$E$15)/'Inputs'!$E$28</f>
        <v>0.0</v>
      </c>
      <c r="J1080" s="35">
        <f>J1077*('Inputs'!$E$14+'Inputs'!$E$15)/'Inputs'!$E$28</f>
        <v>0.0</v>
      </c>
      <c r="K1080" s="35">
        <f>K1077*('Inputs'!$E$14+'Inputs'!$E$15)/'Inputs'!$E$28</f>
        <v>0.0</v>
      </c>
      <c r="L1080" s="35">
        <f>L1077*('Inputs'!$E$14+'Inputs'!$E$15)/'Inputs'!$E$28</f>
        <v>0.0</v>
      </c>
      <c r="M1080" s="35">
        <f>M1077*('Inputs'!$E$14+'Inputs'!$E$15)/'Inputs'!$E$28</f>
        <v>0.0</v>
      </c>
      <c r="N1080" s="35">
        <f>N1077*('Inputs'!$E$14+'Inputs'!$E$15)/'Inputs'!$E$28</f>
        <v>0.0</v>
      </c>
      <c r="O1080" s="35">
        <f>O1077*('Inputs'!$E$14+'Inputs'!$E$15)/'Inputs'!$E$28</f>
        <v>0.0</v>
      </c>
      <c r="P1080" s="35">
        <f>P1077*('Inputs'!$E$14+'Inputs'!$E$15)/'Inputs'!$E$28</f>
        <v>0.0</v>
      </c>
      <c r="Q1080" s="35">
        <f>Q1077*('Inputs'!$E$14+'Inputs'!$E$15)/'Inputs'!$E$28</f>
        <v>0.0</v>
      </c>
      <c r="R1080" s="35">
        <f>R1077*('Inputs'!$E$14+'Inputs'!$E$15)/'Inputs'!$E$28</f>
        <v>0.0</v>
      </c>
      <c r="S1080" s="35">
        <f>S1077*('Inputs'!$E$14+'Inputs'!$E$15)/'Inputs'!$E$28</f>
        <v>0.0</v>
      </c>
      <c r="T1080" s="35">
        <f>T1077*('Inputs'!$E$14+'Inputs'!$E$15)/'Inputs'!$E$28</f>
        <v>0.0</v>
      </c>
      <c r="U1080" s="35">
        <f>U1077*('Inputs'!$E$14+'Inputs'!$E$15)/'Inputs'!$E$28</f>
        <v>0.0</v>
      </c>
      <c r="V1080" s="35">
        <f>V1077*('Inputs'!$E$14+'Inputs'!$E$15)/'Inputs'!$E$28</f>
        <v>0.0</v>
      </c>
      <c r="W1080" s="35">
        <f>W1077*('Inputs'!$E$14+'Inputs'!$E$15)/'Inputs'!$E$28</f>
        <v>0.0</v>
      </c>
      <c r="X1080" s="35">
        <f>X1077*('Inputs'!$E$14+'Inputs'!$E$15)/'Inputs'!$E$28</f>
        <v>0.0</v>
      </c>
      <c r="Y1080" s="35">
        <f>Y1077*('Inputs'!$E$14+'Inputs'!$E$15)/'Inputs'!$E$28</f>
        <v>0.0</v>
      </c>
      <c r="Z1080" s="35">
        <f>Z1077*('Inputs'!$E$14+'Inputs'!$E$15)/'Inputs'!$E$28</f>
        <v>0.0</v>
      </c>
      <c r="AA1080" s="35">
        <f>AA1077*('Inputs'!$E$14+'Inputs'!$E$15)/'Inputs'!$E$28</f>
        <v>0.0</v>
      </c>
      <c r="AB1080" s="35">
        <f>AB1077*('Inputs'!$E$14+'Inputs'!$E$15)/'Inputs'!$E$28</f>
        <v>0.0</v>
      </c>
      <c r="AC1080" s="35">
        <f>AC1077*('Inputs'!$E$14+'Inputs'!$E$15)/'Inputs'!$E$28</f>
        <v>0.0</v>
      </c>
      <c r="AD1080" s="35">
        <f>AD1077*('Inputs'!$E$14+'Inputs'!$E$15)/'Inputs'!$E$28</f>
        <v>0.0</v>
      </c>
      <c r="AE1080" s="35">
        <f>AE1077*('Inputs'!$E$14+'Inputs'!$E$15)/'Inputs'!$E$28</f>
        <v>0.0</v>
      </c>
      <c r="AF1080" s="35">
        <f>AF1077*('Inputs'!$E$14+'Inputs'!$E$15)/'Inputs'!$E$28</f>
        <v>0.0</v>
      </c>
      <c r="AG1080" s="35">
        <f>AG1077*('Inputs'!$E$14+'Inputs'!$E$15)/'Inputs'!$E$28</f>
        <v>0.0</v>
      </c>
      <c r="AH1080" s="35">
        <f>AH1077*('Inputs'!$E$14+'Inputs'!$E$15)/'Inputs'!$E$28</f>
        <v>0.0</v>
      </c>
      <c r="AI1080" s="35">
        <f>AI1077*('Inputs'!$E$14+'Inputs'!$E$15)/'Inputs'!$E$28</f>
        <v>0.0</v>
      </c>
      <c r="AJ1080" s="35">
        <f>AJ1077*('Inputs'!$E$14+'Inputs'!$E$15)/'Inputs'!$E$28</f>
        <v>0.0</v>
      </c>
      <c r="AK1080" s="35">
        <f>AK1077*('Inputs'!$E$14+'Inputs'!$E$15)/'Inputs'!$E$28</f>
        <v>0.0</v>
      </c>
      <c r="AL1080" s="35">
        <f>AL1077*('Inputs'!$E$14+'Inputs'!$E$15)/'Inputs'!$E$28</f>
        <v>0.0</v>
      </c>
      <c r="AM1080" s="35">
        <f>AM1077*('Inputs'!$E$14+'Inputs'!$E$15)/'Inputs'!$E$28</f>
        <v>0.0</v>
      </c>
      <c r="AN1080" s="35">
        <f>AN1077*('Inputs'!$E$14+'Inputs'!$E$15)/'Inputs'!$E$28</f>
        <v>0.0</v>
      </c>
      <c r="AO1080" s="35">
        <f>AO1077*('Inputs'!$E$14+'Inputs'!$E$15)/'Inputs'!$E$28</f>
        <v>0.0</v>
      </c>
      <c r="AP1080" s="35">
        <f>AP1077*('Inputs'!$E$14+'Inputs'!$E$15)/'Inputs'!$E$28</f>
        <v>0.0</v>
      </c>
      <c r="AQ1080" s="35">
        <f>AQ1077*('Inputs'!$E$14+'Inputs'!$E$15)/'Inputs'!$E$28</f>
        <v>0.0</v>
      </c>
      <c r="AR1080" s="35">
        <f>AR1077*('Inputs'!$E$14+'Inputs'!$E$15)/'Inputs'!$E$28</f>
        <v>0.0</v>
      </c>
      <c r="AS1080" s="35">
        <f>AS1077*('Inputs'!$E$14+'Inputs'!$E$15)/'Inputs'!$E$28</f>
        <v>0.0</v>
      </c>
      <c r="AT1080" s="35">
        <f>AT1077*('Inputs'!$E$14+'Inputs'!$E$15)/'Inputs'!$E$28</f>
        <v>0.0</v>
      </c>
      <c r="AU1080" s="35">
        <f>AU1077*('Inputs'!$E$14+'Inputs'!$E$15)/'Inputs'!$E$28</f>
        <v>0.0</v>
      </c>
      <c r="AV1080" s="35">
        <f>AV1077*('Inputs'!$E$14+'Inputs'!$E$15)/'Inputs'!$E$28</f>
        <v>0.0</v>
      </c>
      <c r="AW1080" s="35">
        <f>AW1077*('Inputs'!$E$14+'Inputs'!$E$15)/'Inputs'!$E$28</f>
        <v>0.0</v>
      </c>
      <c r="AX1080" s="35">
        <f>AX1077*('Inputs'!$E$14+'Inputs'!$E$15)/'Inputs'!$E$28</f>
        <v>0.0</v>
      </c>
      <c r="AY1080" s="35">
        <f>AY1077*('Inputs'!$E$14+'Inputs'!$E$15)/'Inputs'!$E$28</f>
        <v>0.0</v>
      </c>
      <c r="AZ1080" s="35">
        <f>AZ1077*('Inputs'!$E$14+'Inputs'!$E$15)/'Inputs'!$E$28</f>
        <v>0.0</v>
      </c>
      <c r="BA1080" s="35">
        <f>BA1077*('Inputs'!$E$14+'Inputs'!$E$15)/'Inputs'!$E$28</f>
        <v>0.0</v>
      </c>
      <c r="BB1080" s="35">
        <f>BB1077*('Inputs'!$E$14+'Inputs'!$E$15)/'Inputs'!$E$28</f>
        <v>0.0</v>
      </c>
      <c r="BC1080" s="35">
        <f>BC1077*('Inputs'!$E$14+'Inputs'!$E$15)/'Inputs'!$E$28</f>
        <v>0.0</v>
      </c>
      <c r="BD1080" s="35">
        <f>BD1077*('Inputs'!$E$14+'Inputs'!$E$15)/'Inputs'!$E$28</f>
        <v>0.0</v>
      </c>
      <c r="BE1080" s="35">
        <f>BE1077*('Inputs'!$E$14+'Inputs'!$E$15)/'Inputs'!$E$28</f>
        <v>0.0</v>
      </c>
      <c r="BF1080" s="35">
        <f>BF1077*('Inputs'!$E$14+'Inputs'!$E$15)/'Inputs'!$E$28</f>
        <v>0.0</v>
      </c>
      <c r="BG1080" s="35">
        <f>BG1077*('Inputs'!$E$14+'Inputs'!$E$15)/'Inputs'!$E$28</f>
        <v>0.0</v>
      </c>
      <c r="BH1080" s="35">
        <f>BH1077*('Inputs'!$E$14+'Inputs'!$E$15)/'Inputs'!$E$28</f>
        <v>0.0</v>
      </c>
      <c r="BI1080" s="35">
        <f>BI1077*('Inputs'!$E$14+'Inputs'!$E$15)/'Inputs'!$E$28</f>
        <v>0.0</v>
      </c>
      <c r="BJ1080" s="35">
        <f>BJ1077*('Inputs'!$E$14+'Inputs'!$E$15)/'Inputs'!$E$28</f>
        <v>0.0</v>
      </c>
      <c r="BK1080" s="35">
        <f>BK1077*('Inputs'!$E$14+'Inputs'!$E$15)/'Inputs'!$E$28</f>
        <v>0.0</v>
      </c>
      <c r="BL1080" s="35">
        <f>BL1077*('Inputs'!$E$14+'Inputs'!$E$15)/'Inputs'!$E$28</f>
        <v>0.0</v>
      </c>
      <c r="BM1080" s="35">
        <f>BM1077*('Inputs'!$E$14+'Inputs'!$E$15)/'Inputs'!$E$28</f>
        <v>0.0</v>
      </c>
      <c r="BN1080" s="35">
        <f>BN1077*('Inputs'!$E$14+'Inputs'!$E$15)/'Inputs'!$E$28</f>
        <v>0.0</v>
      </c>
      <c r="BO1080" s="35">
        <f>BO1077*('Inputs'!$E$14+'Inputs'!$E$15)/'Inputs'!$E$28</f>
        <v>0.0</v>
      </c>
    </row>
    <row r="1081" ht="28" customHeight="1">
      <c r="A1081" s="2" t="str">
        <v>SLOT54.PV</v>
      </c>
      <c r="B1081" s="6" t="str">
        <v>SLOT54 employer care contribution (PV)</v>
      </c>
      <c r="C1081" s="2" t="str">
        <v>EUR</v>
      </c>
      <c r="D1081" s="2" t="str">
        <v>SUM</v>
      </c>
      <c r="E1081" s="36">
        <f>SUM(H1081:BO1081)</f>
        <v>0.0</v>
      </c>
      <c r="F1081" s="6" t="str">
        <v>Spare row; inactive until a hire and an exit month are entered on People_Inputs</v>
      </c>
      <c r="G1081" s="2"/>
      <c r="H1081" s="35">
        <f>H1077*'Inputs'!$E$16/'Inputs'!$E$28</f>
        <v>0.0</v>
      </c>
      <c r="I1081" s="35">
        <f>I1077*'Inputs'!$E$16/'Inputs'!$E$28</f>
        <v>0.0</v>
      </c>
      <c r="J1081" s="35">
        <f>J1077*'Inputs'!$E$16/'Inputs'!$E$28</f>
        <v>0.0</v>
      </c>
      <c r="K1081" s="35">
        <f>K1077*'Inputs'!$E$16/'Inputs'!$E$28</f>
        <v>0.0</v>
      </c>
      <c r="L1081" s="35">
        <f>L1077*'Inputs'!$E$16/'Inputs'!$E$28</f>
        <v>0.0</v>
      </c>
      <c r="M1081" s="35">
        <f>M1077*'Inputs'!$E$16/'Inputs'!$E$28</f>
        <v>0.0</v>
      </c>
      <c r="N1081" s="35">
        <f>N1077*'Inputs'!$E$16/'Inputs'!$E$28</f>
        <v>0.0</v>
      </c>
      <c r="O1081" s="35">
        <f>O1077*'Inputs'!$E$16/'Inputs'!$E$28</f>
        <v>0.0</v>
      </c>
      <c r="P1081" s="35">
        <f>P1077*'Inputs'!$E$16/'Inputs'!$E$28</f>
        <v>0.0</v>
      </c>
      <c r="Q1081" s="35">
        <f>Q1077*'Inputs'!$E$16/'Inputs'!$E$28</f>
        <v>0.0</v>
      </c>
      <c r="R1081" s="35">
        <f>R1077*'Inputs'!$E$16/'Inputs'!$E$28</f>
        <v>0.0</v>
      </c>
      <c r="S1081" s="35">
        <f>S1077*'Inputs'!$E$16/'Inputs'!$E$28</f>
        <v>0.0</v>
      </c>
      <c r="T1081" s="35">
        <f>T1077*'Inputs'!$E$16/'Inputs'!$E$28</f>
        <v>0.0</v>
      </c>
      <c r="U1081" s="35">
        <f>U1077*'Inputs'!$E$16/'Inputs'!$E$28</f>
        <v>0.0</v>
      </c>
      <c r="V1081" s="35">
        <f>V1077*'Inputs'!$E$16/'Inputs'!$E$28</f>
        <v>0.0</v>
      </c>
      <c r="W1081" s="35">
        <f>W1077*'Inputs'!$E$16/'Inputs'!$E$28</f>
        <v>0.0</v>
      </c>
      <c r="X1081" s="35">
        <f>X1077*'Inputs'!$E$16/'Inputs'!$E$28</f>
        <v>0.0</v>
      </c>
      <c r="Y1081" s="35">
        <f>Y1077*'Inputs'!$E$16/'Inputs'!$E$28</f>
        <v>0.0</v>
      </c>
      <c r="Z1081" s="35">
        <f>Z1077*'Inputs'!$E$16/'Inputs'!$E$28</f>
        <v>0.0</v>
      </c>
      <c r="AA1081" s="35">
        <f>AA1077*'Inputs'!$E$16/'Inputs'!$E$28</f>
        <v>0.0</v>
      </c>
      <c r="AB1081" s="35">
        <f>AB1077*'Inputs'!$E$16/'Inputs'!$E$28</f>
        <v>0.0</v>
      </c>
      <c r="AC1081" s="35">
        <f>AC1077*'Inputs'!$E$16/'Inputs'!$E$28</f>
        <v>0.0</v>
      </c>
      <c r="AD1081" s="35">
        <f>AD1077*'Inputs'!$E$16/'Inputs'!$E$28</f>
        <v>0.0</v>
      </c>
      <c r="AE1081" s="35">
        <f>AE1077*'Inputs'!$E$16/'Inputs'!$E$28</f>
        <v>0.0</v>
      </c>
      <c r="AF1081" s="35">
        <f>AF1077*'Inputs'!$E$16/'Inputs'!$E$28</f>
        <v>0.0</v>
      </c>
      <c r="AG1081" s="35">
        <f>AG1077*'Inputs'!$E$16/'Inputs'!$E$28</f>
        <v>0.0</v>
      </c>
      <c r="AH1081" s="35">
        <f>AH1077*'Inputs'!$E$16/'Inputs'!$E$28</f>
        <v>0.0</v>
      </c>
      <c r="AI1081" s="35">
        <f>AI1077*'Inputs'!$E$16/'Inputs'!$E$28</f>
        <v>0.0</v>
      </c>
      <c r="AJ1081" s="35">
        <f>AJ1077*'Inputs'!$E$16/'Inputs'!$E$28</f>
        <v>0.0</v>
      </c>
      <c r="AK1081" s="35">
        <f>AK1077*'Inputs'!$E$16/'Inputs'!$E$28</f>
        <v>0.0</v>
      </c>
      <c r="AL1081" s="35">
        <f>AL1077*'Inputs'!$E$16/'Inputs'!$E$28</f>
        <v>0.0</v>
      </c>
      <c r="AM1081" s="35">
        <f>AM1077*'Inputs'!$E$16/'Inputs'!$E$28</f>
        <v>0.0</v>
      </c>
      <c r="AN1081" s="35">
        <f>AN1077*'Inputs'!$E$16/'Inputs'!$E$28</f>
        <v>0.0</v>
      </c>
      <c r="AO1081" s="35">
        <f>AO1077*'Inputs'!$E$16/'Inputs'!$E$28</f>
        <v>0.0</v>
      </c>
      <c r="AP1081" s="35">
        <f>AP1077*'Inputs'!$E$16/'Inputs'!$E$28</f>
        <v>0.0</v>
      </c>
      <c r="AQ1081" s="35">
        <f>AQ1077*'Inputs'!$E$16/'Inputs'!$E$28</f>
        <v>0.0</v>
      </c>
      <c r="AR1081" s="35">
        <f>AR1077*'Inputs'!$E$16/'Inputs'!$E$28</f>
        <v>0.0</v>
      </c>
      <c r="AS1081" s="35">
        <f>AS1077*'Inputs'!$E$16/'Inputs'!$E$28</f>
        <v>0.0</v>
      </c>
      <c r="AT1081" s="35">
        <f>AT1077*'Inputs'!$E$16/'Inputs'!$E$28</f>
        <v>0.0</v>
      </c>
      <c r="AU1081" s="35">
        <f>AU1077*'Inputs'!$E$16/'Inputs'!$E$28</f>
        <v>0.0</v>
      </c>
      <c r="AV1081" s="35">
        <f>AV1077*'Inputs'!$E$16/'Inputs'!$E$28</f>
        <v>0.0</v>
      </c>
      <c r="AW1081" s="35">
        <f>AW1077*'Inputs'!$E$16/'Inputs'!$E$28</f>
        <v>0.0</v>
      </c>
      <c r="AX1081" s="35">
        <f>AX1077*'Inputs'!$E$16/'Inputs'!$E$28</f>
        <v>0.0</v>
      </c>
      <c r="AY1081" s="35">
        <f>AY1077*'Inputs'!$E$16/'Inputs'!$E$28</f>
        <v>0.0</v>
      </c>
      <c r="AZ1081" s="35">
        <f>AZ1077*'Inputs'!$E$16/'Inputs'!$E$28</f>
        <v>0.0</v>
      </c>
      <c r="BA1081" s="35">
        <f>BA1077*'Inputs'!$E$16/'Inputs'!$E$28</f>
        <v>0.0</v>
      </c>
      <c r="BB1081" s="35">
        <f>BB1077*'Inputs'!$E$16/'Inputs'!$E$28</f>
        <v>0.0</v>
      </c>
      <c r="BC1081" s="35">
        <f>BC1077*'Inputs'!$E$16/'Inputs'!$E$28</f>
        <v>0.0</v>
      </c>
      <c r="BD1081" s="35">
        <f>BD1077*'Inputs'!$E$16/'Inputs'!$E$28</f>
        <v>0.0</v>
      </c>
      <c r="BE1081" s="35">
        <f>BE1077*'Inputs'!$E$16/'Inputs'!$E$28</f>
        <v>0.0</v>
      </c>
      <c r="BF1081" s="35">
        <f>BF1077*'Inputs'!$E$16/'Inputs'!$E$28</f>
        <v>0.0</v>
      </c>
      <c r="BG1081" s="35">
        <f>BG1077*'Inputs'!$E$16/'Inputs'!$E$28</f>
        <v>0.0</v>
      </c>
      <c r="BH1081" s="35">
        <f>BH1077*'Inputs'!$E$16/'Inputs'!$E$28</f>
        <v>0.0</v>
      </c>
      <c r="BI1081" s="35">
        <f>BI1077*'Inputs'!$E$16/'Inputs'!$E$28</f>
        <v>0.0</v>
      </c>
      <c r="BJ1081" s="35">
        <f>BJ1077*'Inputs'!$E$16/'Inputs'!$E$28</f>
        <v>0.0</v>
      </c>
      <c r="BK1081" s="35">
        <f>BK1077*'Inputs'!$E$16/'Inputs'!$E$28</f>
        <v>0.0</v>
      </c>
      <c r="BL1081" s="35">
        <f>BL1077*'Inputs'!$E$16/'Inputs'!$E$28</f>
        <v>0.0</v>
      </c>
      <c r="BM1081" s="35">
        <f>BM1077*'Inputs'!$E$16/'Inputs'!$E$28</f>
        <v>0.0</v>
      </c>
      <c r="BN1081" s="35">
        <f>BN1077*'Inputs'!$E$16/'Inputs'!$E$28</f>
        <v>0.0</v>
      </c>
      <c r="BO1081" s="35">
        <f>BO1077*'Inputs'!$E$16/'Inputs'!$E$28</f>
        <v>0.0</v>
      </c>
    </row>
    <row r="1082" ht="28" customHeight="1">
      <c r="A1082" s="2" t="str">
        <v>SLOT54.U1</v>
      </c>
      <c r="B1082" s="6" t="str">
        <v>SLOT54 U1 sick-pay levy</v>
      </c>
      <c r="C1082" s="2" t="str">
        <v>EUR</v>
      </c>
      <c r="D1082" s="2" t="str">
        <v>SUM</v>
      </c>
      <c r="E1082" s="36">
        <f>SUM(H1082:BO1082)</f>
        <v>0.0</v>
      </c>
      <c r="F1082" s="6" t="str">
        <v>Spare row; inactive until a hire and an exit month are entered on People_Inputs</v>
      </c>
      <c r="G1082" s="2"/>
      <c r="H1082" s="35">
        <f>H1076*'Inputs'!$E$17*IF('Summary'!H13&lt;='Inputs'!$E$27,1,0)</f>
        <v>0.0</v>
      </c>
      <c r="I1082" s="35">
        <f>I1076*'Inputs'!$E$17*IF('Summary'!I13&lt;='Inputs'!$E$27,1,0)</f>
        <v>0.0</v>
      </c>
      <c r="J1082" s="35">
        <f>J1076*'Inputs'!$E$17*IF('Summary'!J13&lt;='Inputs'!$E$27,1,0)</f>
        <v>0.0</v>
      </c>
      <c r="K1082" s="35">
        <f>K1076*'Inputs'!$E$17*IF('Summary'!K13&lt;='Inputs'!$E$27,1,0)</f>
        <v>0.0</v>
      </c>
      <c r="L1082" s="35">
        <f>L1076*'Inputs'!$E$17*IF('Summary'!L13&lt;='Inputs'!$E$27,1,0)</f>
        <v>0.0</v>
      </c>
      <c r="M1082" s="35">
        <f>M1076*'Inputs'!$E$17*IF('Summary'!M13&lt;='Inputs'!$E$27,1,0)</f>
        <v>0.0</v>
      </c>
      <c r="N1082" s="35">
        <f>N1076*'Inputs'!$E$17*IF('Summary'!N13&lt;='Inputs'!$E$27,1,0)</f>
        <v>0.0</v>
      </c>
      <c r="O1082" s="35">
        <f>O1076*'Inputs'!$E$17*IF('Summary'!O13&lt;='Inputs'!$E$27,1,0)</f>
        <v>0.0</v>
      </c>
      <c r="P1082" s="35">
        <f>P1076*'Inputs'!$E$17*IF('Summary'!P13&lt;='Inputs'!$E$27,1,0)</f>
        <v>0.0</v>
      </c>
      <c r="Q1082" s="35">
        <f>Q1076*'Inputs'!$E$17*IF('Summary'!Q13&lt;='Inputs'!$E$27,1,0)</f>
        <v>0.0</v>
      </c>
      <c r="R1082" s="35">
        <f>R1076*'Inputs'!$E$17*IF('Summary'!R13&lt;='Inputs'!$E$27,1,0)</f>
        <v>0.0</v>
      </c>
      <c r="S1082" s="35">
        <f>S1076*'Inputs'!$E$17*IF('Summary'!S13&lt;='Inputs'!$E$27,1,0)</f>
        <v>0.0</v>
      </c>
      <c r="T1082" s="35">
        <f>T1076*'Inputs'!$E$17*IF('Summary'!T13&lt;='Inputs'!$E$27,1,0)</f>
        <v>0.0</v>
      </c>
      <c r="U1082" s="35">
        <f>U1076*'Inputs'!$E$17*IF('Summary'!U13&lt;='Inputs'!$E$27,1,0)</f>
        <v>0.0</v>
      </c>
      <c r="V1082" s="35">
        <f>V1076*'Inputs'!$E$17*IF('Summary'!V13&lt;='Inputs'!$E$27,1,0)</f>
        <v>0.0</v>
      </c>
      <c r="W1082" s="35">
        <f>W1076*'Inputs'!$E$17*IF('Summary'!W13&lt;='Inputs'!$E$27,1,0)</f>
        <v>0.0</v>
      </c>
      <c r="X1082" s="35">
        <f>X1076*'Inputs'!$E$17*IF('Summary'!X13&lt;='Inputs'!$E$27,1,0)</f>
        <v>0.0</v>
      </c>
      <c r="Y1082" s="35">
        <f>Y1076*'Inputs'!$E$17*IF('Summary'!Y13&lt;='Inputs'!$E$27,1,0)</f>
        <v>0.0</v>
      </c>
      <c r="Z1082" s="35">
        <f>Z1076*'Inputs'!$E$17*IF('Summary'!Z13&lt;='Inputs'!$E$27,1,0)</f>
        <v>0.0</v>
      </c>
      <c r="AA1082" s="35">
        <f>AA1076*'Inputs'!$E$17*IF('Summary'!AA13&lt;='Inputs'!$E$27,1,0)</f>
        <v>0.0</v>
      </c>
      <c r="AB1082" s="35">
        <f>AB1076*'Inputs'!$E$17*IF('Summary'!AB13&lt;='Inputs'!$E$27,1,0)</f>
        <v>0.0</v>
      </c>
      <c r="AC1082" s="35">
        <f>AC1076*'Inputs'!$E$17*IF('Summary'!AC13&lt;='Inputs'!$E$27,1,0)</f>
        <v>0.0</v>
      </c>
      <c r="AD1082" s="35">
        <f>AD1076*'Inputs'!$E$17*IF('Summary'!AD13&lt;='Inputs'!$E$27,1,0)</f>
        <v>0.0</v>
      </c>
      <c r="AE1082" s="35">
        <f>AE1076*'Inputs'!$E$17*IF('Summary'!AE13&lt;='Inputs'!$E$27,1,0)</f>
        <v>0.0</v>
      </c>
      <c r="AF1082" s="35">
        <f>AF1076*'Inputs'!$E$17*IF('Summary'!AF13&lt;='Inputs'!$E$27,1,0)</f>
        <v>0.0</v>
      </c>
      <c r="AG1082" s="35">
        <f>AG1076*'Inputs'!$E$17*IF('Summary'!AG13&lt;='Inputs'!$E$27,1,0)</f>
        <v>0.0</v>
      </c>
      <c r="AH1082" s="35">
        <f>AH1076*'Inputs'!$E$17*IF('Summary'!AH13&lt;='Inputs'!$E$27,1,0)</f>
        <v>0.0</v>
      </c>
      <c r="AI1082" s="35">
        <f>AI1076*'Inputs'!$E$17*IF('Summary'!AI13&lt;='Inputs'!$E$27,1,0)</f>
        <v>0.0</v>
      </c>
      <c r="AJ1082" s="35">
        <f>AJ1076*'Inputs'!$E$17*IF('Summary'!AJ13&lt;='Inputs'!$E$27,1,0)</f>
        <v>0.0</v>
      </c>
      <c r="AK1082" s="35">
        <f>AK1076*'Inputs'!$E$17*IF('Summary'!AK13&lt;='Inputs'!$E$27,1,0)</f>
        <v>0.0</v>
      </c>
      <c r="AL1082" s="35">
        <f>AL1076*'Inputs'!$E$17*IF('Summary'!AL13&lt;='Inputs'!$E$27,1,0)</f>
        <v>0.0</v>
      </c>
      <c r="AM1082" s="35">
        <f>AM1076*'Inputs'!$E$17*IF('Summary'!AM13&lt;='Inputs'!$E$27,1,0)</f>
        <v>0.0</v>
      </c>
      <c r="AN1082" s="35">
        <f>AN1076*'Inputs'!$E$17*IF('Summary'!AN13&lt;='Inputs'!$E$27,1,0)</f>
        <v>0.0</v>
      </c>
      <c r="AO1082" s="35">
        <f>AO1076*'Inputs'!$E$17*IF('Summary'!AO13&lt;='Inputs'!$E$27,1,0)</f>
        <v>0.0</v>
      </c>
      <c r="AP1082" s="35">
        <f>AP1076*'Inputs'!$E$17*IF('Summary'!AP13&lt;='Inputs'!$E$27,1,0)</f>
        <v>0.0</v>
      </c>
      <c r="AQ1082" s="35">
        <f>AQ1076*'Inputs'!$E$17*IF('Summary'!AQ13&lt;='Inputs'!$E$27,1,0)</f>
        <v>0.0</v>
      </c>
      <c r="AR1082" s="35">
        <f>AR1076*'Inputs'!$E$17*IF('Summary'!AR13&lt;='Inputs'!$E$27,1,0)</f>
        <v>0.0</v>
      </c>
      <c r="AS1082" s="35">
        <f>AS1076*'Inputs'!$E$17*IF('Summary'!AS13&lt;='Inputs'!$E$27,1,0)</f>
        <v>0.0</v>
      </c>
      <c r="AT1082" s="35">
        <f>AT1076*'Inputs'!$E$17*IF('Summary'!AT13&lt;='Inputs'!$E$27,1,0)</f>
        <v>0.0</v>
      </c>
      <c r="AU1082" s="35">
        <f>AU1076*'Inputs'!$E$17*IF('Summary'!AU13&lt;='Inputs'!$E$27,1,0)</f>
        <v>0.0</v>
      </c>
      <c r="AV1082" s="35">
        <f>AV1076*'Inputs'!$E$17*IF('Summary'!AV13&lt;='Inputs'!$E$27,1,0)</f>
        <v>0.0</v>
      </c>
      <c r="AW1082" s="35">
        <f>AW1076*'Inputs'!$E$17*IF('Summary'!AW13&lt;='Inputs'!$E$27,1,0)</f>
        <v>0.0</v>
      </c>
      <c r="AX1082" s="35">
        <f>AX1076*'Inputs'!$E$17*IF('Summary'!AX13&lt;='Inputs'!$E$27,1,0)</f>
        <v>0.0</v>
      </c>
      <c r="AY1082" s="35">
        <f>AY1076*'Inputs'!$E$17*IF('Summary'!AY13&lt;='Inputs'!$E$27,1,0)</f>
        <v>0.0</v>
      </c>
      <c r="AZ1082" s="35">
        <f>AZ1076*'Inputs'!$E$17*IF('Summary'!AZ13&lt;='Inputs'!$E$27,1,0)</f>
        <v>0.0</v>
      </c>
      <c r="BA1082" s="35">
        <f>BA1076*'Inputs'!$E$17*IF('Summary'!BA13&lt;='Inputs'!$E$27,1,0)</f>
        <v>0.0</v>
      </c>
      <c r="BB1082" s="35">
        <f>BB1076*'Inputs'!$E$17*IF('Summary'!BB13&lt;='Inputs'!$E$27,1,0)</f>
        <v>0.0</v>
      </c>
      <c r="BC1082" s="35">
        <f>BC1076*'Inputs'!$E$17*IF('Summary'!BC13&lt;='Inputs'!$E$27,1,0)</f>
        <v>0.0</v>
      </c>
      <c r="BD1082" s="35">
        <f>BD1076*'Inputs'!$E$17*IF('Summary'!BD13&lt;='Inputs'!$E$27,1,0)</f>
        <v>0.0</v>
      </c>
      <c r="BE1082" s="35">
        <f>BE1076*'Inputs'!$E$17*IF('Summary'!BE13&lt;='Inputs'!$E$27,1,0)</f>
        <v>0.0</v>
      </c>
      <c r="BF1082" s="35">
        <f>BF1076*'Inputs'!$E$17*IF('Summary'!BF13&lt;='Inputs'!$E$27,1,0)</f>
        <v>0.0</v>
      </c>
      <c r="BG1082" s="35">
        <f>BG1076*'Inputs'!$E$17*IF('Summary'!BG13&lt;='Inputs'!$E$27,1,0)</f>
        <v>0.0</v>
      </c>
      <c r="BH1082" s="35">
        <f>BH1076*'Inputs'!$E$17*IF('Summary'!BH13&lt;='Inputs'!$E$27,1,0)</f>
        <v>0.0</v>
      </c>
      <c r="BI1082" s="35">
        <f>BI1076*'Inputs'!$E$17*IF('Summary'!BI13&lt;='Inputs'!$E$27,1,0)</f>
        <v>0.0</v>
      </c>
      <c r="BJ1082" s="35">
        <f>BJ1076*'Inputs'!$E$17*IF('Summary'!BJ13&lt;='Inputs'!$E$27,1,0)</f>
        <v>0.0</v>
      </c>
      <c r="BK1082" s="35">
        <f>BK1076*'Inputs'!$E$17*IF('Summary'!BK13&lt;='Inputs'!$E$27,1,0)</f>
        <v>0.0</v>
      </c>
      <c r="BL1082" s="35">
        <f>BL1076*'Inputs'!$E$17*IF('Summary'!BL13&lt;='Inputs'!$E$27,1,0)</f>
        <v>0.0</v>
      </c>
      <c r="BM1082" s="35">
        <f>BM1076*'Inputs'!$E$17*IF('Summary'!BM13&lt;='Inputs'!$E$27,1,0)</f>
        <v>0.0</v>
      </c>
      <c r="BN1082" s="35">
        <f>BN1076*'Inputs'!$E$17*IF('Summary'!BN13&lt;='Inputs'!$E$27,1,0)</f>
        <v>0.0</v>
      </c>
      <c r="BO1082" s="35">
        <f>BO1076*'Inputs'!$E$17*IF('Summary'!BO13&lt;='Inputs'!$E$27,1,0)</f>
        <v>0.0</v>
      </c>
    </row>
    <row r="1083" ht="28" customHeight="1">
      <c r="A1083" s="2" t="str">
        <v>SLOT54.U2</v>
      </c>
      <c r="B1083" s="6" t="str">
        <v>SLOT54 U2 maternity levy</v>
      </c>
      <c r="C1083" s="2" t="str">
        <v>EUR</v>
      </c>
      <c r="D1083" s="2" t="str">
        <v>SUM</v>
      </c>
      <c r="E1083" s="36">
        <f>SUM(H1083:BO1083)</f>
        <v>0.0</v>
      </c>
      <c r="F1083" s="6" t="str">
        <v>Spare row; inactive until a hire and an exit month are entered on People_Inputs</v>
      </c>
      <c r="G1083" s="2"/>
      <c r="H1083" s="35">
        <f>H1076*'Inputs'!$E$18</f>
        <v>0.0</v>
      </c>
      <c r="I1083" s="35">
        <f>I1076*'Inputs'!$E$18</f>
        <v>0.0</v>
      </c>
      <c r="J1083" s="35">
        <f>J1076*'Inputs'!$E$18</f>
        <v>0.0</v>
      </c>
      <c r="K1083" s="35">
        <f>K1076*'Inputs'!$E$18</f>
        <v>0.0</v>
      </c>
      <c r="L1083" s="35">
        <f>L1076*'Inputs'!$E$18</f>
        <v>0.0</v>
      </c>
      <c r="M1083" s="35">
        <f>M1076*'Inputs'!$E$18</f>
        <v>0.0</v>
      </c>
      <c r="N1083" s="35">
        <f>N1076*'Inputs'!$E$18</f>
        <v>0.0</v>
      </c>
      <c r="O1083" s="35">
        <f>O1076*'Inputs'!$E$18</f>
        <v>0.0</v>
      </c>
      <c r="P1083" s="35">
        <f>P1076*'Inputs'!$E$18</f>
        <v>0.0</v>
      </c>
      <c r="Q1083" s="35">
        <f>Q1076*'Inputs'!$E$18</f>
        <v>0.0</v>
      </c>
      <c r="R1083" s="35">
        <f>R1076*'Inputs'!$E$18</f>
        <v>0.0</v>
      </c>
      <c r="S1083" s="35">
        <f>S1076*'Inputs'!$E$18</f>
        <v>0.0</v>
      </c>
      <c r="T1083" s="35">
        <f>T1076*'Inputs'!$E$18</f>
        <v>0.0</v>
      </c>
      <c r="U1083" s="35">
        <f>U1076*'Inputs'!$E$18</f>
        <v>0.0</v>
      </c>
      <c r="V1083" s="35">
        <f>V1076*'Inputs'!$E$18</f>
        <v>0.0</v>
      </c>
      <c r="W1083" s="35">
        <f>W1076*'Inputs'!$E$18</f>
        <v>0.0</v>
      </c>
      <c r="X1083" s="35">
        <f>X1076*'Inputs'!$E$18</f>
        <v>0.0</v>
      </c>
      <c r="Y1083" s="35">
        <f>Y1076*'Inputs'!$E$18</f>
        <v>0.0</v>
      </c>
      <c r="Z1083" s="35">
        <f>Z1076*'Inputs'!$E$18</f>
        <v>0.0</v>
      </c>
      <c r="AA1083" s="35">
        <f>AA1076*'Inputs'!$E$18</f>
        <v>0.0</v>
      </c>
      <c r="AB1083" s="35">
        <f>AB1076*'Inputs'!$E$18</f>
        <v>0.0</v>
      </c>
      <c r="AC1083" s="35">
        <f>AC1076*'Inputs'!$E$18</f>
        <v>0.0</v>
      </c>
      <c r="AD1083" s="35">
        <f>AD1076*'Inputs'!$E$18</f>
        <v>0.0</v>
      </c>
      <c r="AE1083" s="35">
        <f>AE1076*'Inputs'!$E$18</f>
        <v>0.0</v>
      </c>
      <c r="AF1083" s="35">
        <f>AF1076*'Inputs'!$E$18</f>
        <v>0.0</v>
      </c>
      <c r="AG1083" s="35">
        <f>AG1076*'Inputs'!$E$18</f>
        <v>0.0</v>
      </c>
      <c r="AH1083" s="35">
        <f>AH1076*'Inputs'!$E$18</f>
        <v>0.0</v>
      </c>
      <c r="AI1083" s="35">
        <f>AI1076*'Inputs'!$E$18</f>
        <v>0.0</v>
      </c>
      <c r="AJ1083" s="35">
        <f>AJ1076*'Inputs'!$E$18</f>
        <v>0.0</v>
      </c>
      <c r="AK1083" s="35">
        <f>AK1076*'Inputs'!$E$18</f>
        <v>0.0</v>
      </c>
      <c r="AL1083" s="35">
        <f>AL1076*'Inputs'!$E$18</f>
        <v>0.0</v>
      </c>
      <c r="AM1083" s="35">
        <f>AM1076*'Inputs'!$E$18</f>
        <v>0.0</v>
      </c>
      <c r="AN1083" s="35">
        <f>AN1076*'Inputs'!$E$18</f>
        <v>0.0</v>
      </c>
      <c r="AO1083" s="35">
        <f>AO1076*'Inputs'!$E$18</f>
        <v>0.0</v>
      </c>
      <c r="AP1083" s="35">
        <f>AP1076*'Inputs'!$E$18</f>
        <v>0.0</v>
      </c>
      <c r="AQ1083" s="35">
        <f>AQ1076*'Inputs'!$E$18</f>
        <v>0.0</v>
      </c>
      <c r="AR1083" s="35">
        <f>AR1076*'Inputs'!$E$18</f>
        <v>0.0</v>
      </c>
      <c r="AS1083" s="35">
        <f>AS1076*'Inputs'!$E$18</f>
        <v>0.0</v>
      </c>
      <c r="AT1083" s="35">
        <f>AT1076*'Inputs'!$E$18</f>
        <v>0.0</v>
      </c>
      <c r="AU1083" s="35">
        <f>AU1076*'Inputs'!$E$18</f>
        <v>0.0</v>
      </c>
      <c r="AV1083" s="35">
        <f>AV1076*'Inputs'!$E$18</f>
        <v>0.0</v>
      </c>
      <c r="AW1083" s="35">
        <f>AW1076*'Inputs'!$E$18</f>
        <v>0.0</v>
      </c>
      <c r="AX1083" s="35">
        <f>AX1076*'Inputs'!$E$18</f>
        <v>0.0</v>
      </c>
      <c r="AY1083" s="35">
        <f>AY1076*'Inputs'!$E$18</f>
        <v>0.0</v>
      </c>
      <c r="AZ1083" s="35">
        <f>AZ1076*'Inputs'!$E$18</f>
        <v>0.0</v>
      </c>
      <c r="BA1083" s="35">
        <f>BA1076*'Inputs'!$E$18</f>
        <v>0.0</v>
      </c>
      <c r="BB1083" s="35">
        <f>BB1076*'Inputs'!$E$18</f>
        <v>0.0</v>
      </c>
      <c r="BC1083" s="35">
        <f>BC1076*'Inputs'!$E$18</f>
        <v>0.0</v>
      </c>
      <c r="BD1083" s="35">
        <f>BD1076*'Inputs'!$E$18</f>
        <v>0.0</v>
      </c>
      <c r="BE1083" s="35">
        <f>BE1076*'Inputs'!$E$18</f>
        <v>0.0</v>
      </c>
      <c r="BF1083" s="35">
        <f>BF1076*'Inputs'!$E$18</f>
        <v>0.0</v>
      </c>
      <c r="BG1083" s="35">
        <f>BG1076*'Inputs'!$E$18</f>
        <v>0.0</v>
      </c>
      <c r="BH1083" s="35">
        <f>BH1076*'Inputs'!$E$18</f>
        <v>0.0</v>
      </c>
      <c r="BI1083" s="35">
        <f>BI1076*'Inputs'!$E$18</f>
        <v>0.0</v>
      </c>
      <c r="BJ1083" s="35">
        <f>BJ1076*'Inputs'!$E$18</f>
        <v>0.0</v>
      </c>
      <c r="BK1083" s="35">
        <f>BK1076*'Inputs'!$E$18</f>
        <v>0.0</v>
      </c>
      <c r="BL1083" s="35">
        <f>BL1076*'Inputs'!$E$18</f>
        <v>0.0</v>
      </c>
      <c r="BM1083" s="35">
        <f>BM1076*'Inputs'!$E$18</f>
        <v>0.0</v>
      </c>
      <c r="BN1083" s="35">
        <f>BN1076*'Inputs'!$E$18</f>
        <v>0.0</v>
      </c>
      <c r="BO1083" s="35">
        <f>BO1076*'Inputs'!$E$18</f>
        <v>0.0</v>
      </c>
    </row>
    <row r="1084" ht="28" customHeight="1">
      <c r="A1084" s="2" t="str">
        <v>SLOT54.INSOLV</v>
      </c>
      <c r="B1084" s="6" t="str">
        <v>SLOT54 insolvency levy</v>
      </c>
      <c r="C1084" s="2" t="str">
        <v>EUR</v>
      </c>
      <c r="D1084" s="2" t="str">
        <v>SUM</v>
      </c>
      <c r="E1084" s="36">
        <f>SUM(H1084:BO1084)</f>
        <v>0.0</v>
      </c>
      <c r="F1084" s="6" t="str">
        <v>Spare row; inactive until a hire and an exit month are entered on People_Inputs</v>
      </c>
      <c r="G1084" s="2"/>
      <c r="H1084" s="35">
        <f>H1076*'Inputs'!$E$19</f>
        <v>0.0</v>
      </c>
      <c r="I1084" s="35">
        <f>I1076*'Inputs'!$E$19</f>
        <v>0.0</v>
      </c>
      <c r="J1084" s="35">
        <f>J1076*'Inputs'!$E$19</f>
        <v>0.0</v>
      </c>
      <c r="K1084" s="35">
        <f>K1076*'Inputs'!$E$19</f>
        <v>0.0</v>
      </c>
      <c r="L1084" s="35">
        <f>L1076*'Inputs'!$E$19</f>
        <v>0.0</v>
      </c>
      <c r="M1084" s="35">
        <f>M1076*'Inputs'!$E$19</f>
        <v>0.0</v>
      </c>
      <c r="N1084" s="35">
        <f>N1076*'Inputs'!$E$19</f>
        <v>0.0</v>
      </c>
      <c r="O1084" s="35">
        <f>O1076*'Inputs'!$E$19</f>
        <v>0.0</v>
      </c>
      <c r="P1084" s="35">
        <f>P1076*'Inputs'!$E$19</f>
        <v>0.0</v>
      </c>
      <c r="Q1084" s="35">
        <f>Q1076*'Inputs'!$E$19</f>
        <v>0.0</v>
      </c>
      <c r="R1084" s="35">
        <f>R1076*'Inputs'!$E$19</f>
        <v>0.0</v>
      </c>
      <c r="S1084" s="35">
        <f>S1076*'Inputs'!$E$19</f>
        <v>0.0</v>
      </c>
      <c r="T1084" s="35">
        <f>T1076*'Inputs'!$E$19</f>
        <v>0.0</v>
      </c>
      <c r="U1084" s="35">
        <f>U1076*'Inputs'!$E$19</f>
        <v>0.0</v>
      </c>
      <c r="V1084" s="35">
        <f>V1076*'Inputs'!$E$19</f>
        <v>0.0</v>
      </c>
      <c r="W1084" s="35">
        <f>W1076*'Inputs'!$E$19</f>
        <v>0.0</v>
      </c>
      <c r="X1084" s="35">
        <f>X1076*'Inputs'!$E$19</f>
        <v>0.0</v>
      </c>
      <c r="Y1084" s="35">
        <f>Y1076*'Inputs'!$E$19</f>
        <v>0.0</v>
      </c>
      <c r="Z1084" s="35">
        <f>Z1076*'Inputs'!$E$19</f>
        <v>0.0</v>
      </c>
      <c r="AA1084" s="35">
        <f>AA1076*'Inputs'!$E$19</f>
        <v>0.0</v>
      </c>
      <c r="AB1084" s="35">
        <f>AB1076*'Inputs'!$E$19</f>
        <v>0.0</v>
      </c>
      <c r="AC1084" s="35">
        <f>AC1076*'Inputs'!$E$19</f>
        <v>0.0</v>
      </c>
      <c r="AD1084" s="35">
        <f>AD1076*'Inputs'!$E$19</f>
        <v>0.0</v>
      </c>
      <c r="AE1084" s="35">
        <f>AE1076*'Inputs'!$E$19</f>
        <v>0.0</v>
      </c>
      <c r="AF1084" s="35">
        <f>AF1076*'Inputs'!$E$19</f>
        <v>0.0</v>
      </c>
      <c r="AG1084" s="35">
        <f>AG1076*'Inputs'!$E$19</f>
        <v>0.0</v>
      </c>
      <c r="AH1084" s="35">
        <f>AH1076*'Inputs'!$E$19</f>
        <v>0.0</v>
      </c>
      <c r="AI1084" s="35">
        <f>AI1076*'Inputs'!$E$19</f>
        <v>0.0</v>
      </c>
      <c r="AJ1084" s="35">
        <f>AJ1076*'Inputs'!$E$19</f>
        <v>0.0</v>
      </c>
      <c r="AK1084" s="35">
        <f>AK1076*'Inputs'!$E$19</f>
        <v>0.0</v>
      </c>
      <c r="AL1084" s="35">
        <f>AL1076*'Inputs'!$E$19</f>
        <v>0.0</v>
      </c>
      <c r="AM1084" s="35">
        <f>AM1076*'Inputs'!$E$19</f>
        <v>0.0</v>
      </c>
      <c r="AN1084" s="35">
        <f>AN1076*'Inputs'!$E$19</f>
        <v>0.0</v>
      </c>
      <c r="AO1084" s="35">
        <f>AO1076*'Inputs'!$E$19</f>
        <v>0.0</v>
      </c>
      <c r="AP1084" s="35">
        <f>AP1076*'Inputs'!$E$19</f>
        <v>0.0</v>
      </c>
      <c r="AQ1084" s="35">
        <f>AQ1076*'Inputs'!$E$19</f>
        <v>0.0</v>
      </c>
      <c r="AR1084" s="35">
        <f>AR1076*'Inputs'!$E$19</f>
        <v>0.0</v>
      </c>
      <c r="AS1084" s="35">
        <f>AS1076*'Inputs'!$E$19</f>
        <v>0.0</v>
      </c>
      <c r="AT1084" s="35">
        <f>AT1076*'Inputs'!$E$19</f>
        <v>0.0</v>
      </c>
      <c r="AU1084" s="35">
        <f>AU1076*'Inputs'!$E$19</f>
        <v>0.0</v>
      </c>
      <c r="AV1084" s="35">
        <f>AV1076*'Inputs'!$E$19</f>
        <v>0.0</v>
      </c>
      <c r="AW1084" s="35">
        <f>AW1076*'Inputs'!$E$19</f>
        <v>0.0</v>
      </c>
      <c r="AX1084" s="35">
        <f>AX1076*'Inputs'!$E$19</f>
        <v>0.0</v>
      </c>
      <c r="AY1084" s="35">
        <f>AY1076*'Inputs'!$E$19</f>
        <v>0.0</v>
      </c>
      <c r="AZ1084" s="35">
        <f>AZ1076*'Inputs'!$E$19</f>
        <v>0.0</v>
      </c>
      <c r="BA1084" s="35">
        <f>BA1076*'Inputs'!$E$19</f>
        <v>0.0</v>
      </c>
      <c r="BB1084" s="35">
        <f>BB1076*'Inputs'!$E$19</f>
        <v>0.0</v>
      </c>
      <c r="BC1084" s="35">
        <f>BC1076*'Inputs'!$E$19</f>
        <v>0.0</v>
      </c>
      <c r="BD1084" s="35">
        <f>BD1076*'Inputs'!$E$19</f>
        <v>0.0</v>
      </c>
      <c r="BE1084" s="35">
        <f>BE1076*'Inputs'!$E$19</f>
        <v>0.0</v>
      </c>
      <c r="BF1084" s="35">
        <f>BF1076*'Inputs'!$E$19</f>
        <v>0.0</v>
      </c>
      <c r="BG1084" s="35">
        <f>BG1076*'Inputs'!$E$19</f>
        <v>0.0</v>
      </c>
      <c r="BH1084" s="35">
        <f>BH1076*'Inputs'!$E$19</f>
        <v>0.0</v>
      </c>
      <c r="BI1084" s="35">
        <f>BI1076*'Inputs'!$E$19</f>
        <v>0.0</v>
      </c>
      <c r="BJ1084" s="35">
        <f>BJ1076*'Inputs'!$E$19</f>
        <v>0.0</v>
      </c>
      <c r="BK1084" s="35">
        <f>BK1076*'Inputs'!$E$19</f>
        <v>0.0</v>
      </c>
      <c r="BL1084" s="35">
        <f>BL1076*'Inputs'!$E$19</f>
        <v>0.0</v>
      </c>
      <c r="BM1084" s="35">
        <f>BM1076*'Inputs'!$E$19</f>
        <v>0.0</v>
      </c>
      <c r="BN1084" s="35">
        <f>BN1076*'Inputs'!$E$19</f>
        <v>0.0</v>
      </c>
      <c r="BO1084" s="35">
        <f>BO1076*'Inputs'!$E$19</f>
        <v>0.0</v>
      </c>
    </row>
    <row r="1085" ht="28" customHeight="1">
      <c r="A1085" s="2" t="str">
        <v>SLOT54.BG</v>
      </c>
      <c r="B1085" s="6" t="str">
        <v>SLOT54 accident insurance (BG)</v>
      </c>
      <c r="C1085" s="2" t="str">
        <v>EUR</v>
      </c>
      <c r="D1085" s="2" t="str">
        <v>SUM</v>
      </c>
      <c r="E1085" s="36">
        <f>SUM(H1085:BO1085)</f>
        <v>0.0</v>
      </c>
      <c r="F1085" s="6" t="str">
        <v>Spare row; inactive until a hire and an exit month are entered on People_Inputs</v>
      </c>
      <c r="G1085" s="2"/>
      <c r="H1085" s="35">
        <f>H1075*H1073*'Inputs'!$E$20</f>
        <v>0.0</v>
      </c>
      <c r="I1085" s="35">
        <f>I1075*I1073*'Inputs'!$E$20</f>
        <v>0.0</v>
      </c>
      <c r="J1085" s="35">
        <f>J1075*J1073*'Inputs'!$E$20</f>
        <v>0.0</v>
      </c>
      <c r="K1085" s="35">
        <f>K1075*K1073*'Inputs'!$E$20</f>
        <v>0.0</v>
      </c>
      <c r="L1085" s="35">
        <f>L1075*L1073*'Inputs'!$E$20</f>
        <v>0.0</v>
      </c>
      <c r="M1085" s="35">
        <f>M1075*M1073*'Inputs'!$E$20</f>
        <v>0.0</v>
      </c>
      <c r="N1085" s="35">
        <f>N1075*N1073*'Inputs'!$E$20</f>
        <v>0.0</v>
      </c>
      <c r="O1085" s="35">
        <f>O1075*O1073*'Inputs'!$E$20</f>
        <v>0.0</v>
      </c>
      <c r="P1085" s="35">
        <f>P1075*P1073*'Inputs'!$E$20</f>
        <v>0.0</v>
      </c>
      <c r="Q1085" s="35">
        <f>Q1075*Q1073*'Inputs'!$E$20</f>
        <v>0.0</v>
      </c>
      <c r="R1085" s="35">
        <f>R1075*R1073*'Inputs'!$E$20</f>
        <v>0.0</v>
      </c>
      <c r="S1085" s="35">
        <f>S1075*S1073*'Inputs'!$E$20</f>
        <v>0.0</v>
      </c>
      <c r="T1085" s="35">
        <f>T1075*T1073*'Inputs'!$E$20</f>
        <v>0.0</v>
      </c>
      <c r="U1085" s="35">
        <f>U1075*U1073*'Inputs'!$E$20</f>
        <v>0.0</v>
      </c>
      <c r="V1085" s="35">
        <f>V1075*V1073*'Inputs'!$E$20</f>
        <v>0.0</v>
      </c>
      <c r="W1085" s="35">
        <f>W1075*W1073*'Inputs'!$E$20</f>
        <v>0.0</v>
      </c>
      <c r="X1085" s="35">
        <f>X1075*X1073*'Inputs'!$E$20</f>
        <v>0.0</v>
      </c>
      <c r="Y1085" s="35">
        <f>Y1075*Y1073*'Inputs'!$E$20</f>
        <v>0.0</v>
      </c>
      <c r="Z1085" s="35">
        <f>Z1075*Z1073*'Inputs'!$E$20</f>
        <v>0.0</v>
      </c>
      <c r="AA1085" s="35">
        <f>AA1075*AA1073*'Inputs'!$E$20</f>
        <v>0.0</v>
      </c>
      <c r="AB1085" s="35">
        <f>AB1075*AB1073*'Inputs'!$E$20</f>
        <v>0.0</v>
      </c>
      <c r="AC1085" s="35">
        <f>AC1075*AC1073*'Inputs'!$E$20</f>
        <v>0.0</v>
      </c>
      <c r="AD1085" s="35">
        <f>AD1075*AD1073*'Inputs'!$E$20</f>
        <v>0.0</v>
      </c>
      <c r="AE1085" s="35">
        <f>AE1075*AE1073*'Inputs'!$E$20</f>
        <v>0.0</v>
      </c>
      <c r="AF1085" s="35">
        <f>AF1075*AF1073*'Inputs'!$E$20</f>
        <v>0.0</v>
      </c>
      <c r="AG1085" s="35">
        <f>AG1075*AG1073*'Inputs'!$E$20</f>
        <v>0.0</v>
      </c>
      <c r="AH1085" s="35">
        <f>AH1075*AH1073*'Inputs'!$E$20</f>
        <v>0.0</v>
      </c>
      <c r="AI1085" s="35">
        <f>AI1075*AI1073*'Inputs'!$E$20</f>
        <v>0.0</v>
      </c>
      <c r="AJ1085" s="35">
        <f>AJ1075*AJ1073*'Inputs'!$E$20</f>
        <v>0.0</v>
      </c>
      <c r="AK1085" s="35">
        <f>AK1075*AK1073*'Inputs'!$E$20</f>
        <v>0.0</v>
      </c>
      <c r="AL1085" s="35">
        <f>AL1075*AL1073*'Inputs'!$E$20</f>
        <v>0.0</v>
      </c>
      <c r="AM1085" s="35">
        <f>AM1075*AM1073*'Inputs'!$E$20</f>
        <v>0.0</v>
      </c>
      <c r="AN1085" s="35">
        <f>AN1075*AN1073*'Inputs'!$E$20</f>
        <v>0.0</v>
      </c>
      <c r="AO1085" s="35">
        <f>AO1075*AO1073*'Inputs'!$E$20</f>
        <v>0.0</v>
      </c>
      <c r="AP1085" s="35">
        <f>AP1075*AP1073*'Inputs'!$E$20</f>
        <v>0.0</v>
      </c>
      <c r="AQ1085" s="35">
        <f>AQ1075*AQ1073*'Inputs'!$E$20</f>
        <v>0.0</v>
      </c>
      <c r="AR1085" s="35">
        <f>AR1075*AR1073*'Inputs'!$E$20</f>
        <v>0.0</v>
      </c>
      <c r="AS1085" s="35">
        <f>AS1075*AS1073*'Inputs'!$E$20</f>
        <v>0.0</v>
      </c>
      <c r="AT1085" s="35">
        <f>AT1075*AT1073*'Inputs'!$E$20</f>
        <v>0.0</v>
      </c>
      <c r="AU1085" s="35">
        <f>AU1075*AU1073*'Inputs'!$E$20</f>
        <v>0.0</v>
      </c>
      <c r="AV1085" s="35">
        <f>AV1075*AV1073*'Inputs'!$E$20</f>
        <v>0.0</v>
      </c>
      <c r="AW1085" s="35">
        <f>AW1075*AW1073*'Inputs'!$E$20</f>
        <v>0.0</v>
      </c>
      <c r="AX1085" s="35">
        <f>AX1075*AX1073*'Inputs'!$E$20</f>
        <v>0.0</v>
      </c>
      <c r="AY1085" s="35">
        <f>AY1075*AY1073*'Inputs'!$E$20</f>
        <v>0.0</v>
      </c>
      <c r="AZ1085" s="35">
        <f>AZ1075*AZ1073*'Inputs'!$E$20</f>
        <v>0.0</v>
      </c>
      <c r="BA1085" s="35">
        <f>BA1075*BA1073*'Inputs'!$E$20</f>
        <v>0.0</v>
      </c>
      <c r="BB1085" s="35">
        <f>BB1075*BB1073*'Inputs'!$E$20</f>
        <v>0.0</v>
      </c>
      <c r="BC1085" s="35">
        <f>BC1075*BC1073*'Inputs'!$E$20</f>
        <v>0.0</v>
      </c>
      <c r="BD1085" s="35">
        <f>BD1075*BD1073*'Inputs'!$E$20</f>
        <v>0.0</v>
      </c>
      <c r="BE1085" s="35">
        <f>BE1075*BE1073*'Inputs'!$E$20</f>
        <v>0.0</v>
      </c>
      <c r="BF1085" s="35">
        <f>BF1075*BF1073*'Inputs'!$E$20</f>
        <v>0.0</v>
      </c>
      <c r="BG1085" s="35">
        <f>BG1075*BG1073*'Inputs'!$E$20</f>
        <v>0.0</v>
      </c>
      <c r="BH1085" s="35">
        <f>BH1075*BH1073*'Inputs'!$E$20</f>
        <v>0.0</v>
      </c>
      <c r="BI1085" s="35">
        <f>BI1075*BI1073*'Inputs'!$E$20</f>
        <v>0.0</v>
      </c>
      <c r="BJ1085" s="35">
        <f>BJ1075*BJ1073*'Inputs'!$E$20</f>
        <v>0.0</v>
      </c>
      <c r="BK1085" s="35">
        <f>BK1075*BK1073*'Inputs'!$E$20</f>
        <v>0.0</v>
      </c>
      <c r="BL1085" s="35">
        <f>BL1075*BL1073*'Inputs'!$E$20</f>
        <v>0.0</v>
      </c>
      <c r="BM1085" s="35">
        <f>BM1075*BM1073*'Inputs'!$E$20</f>
        <v>0.0</v>
      </c>
      <c r="BN1085" s="35">
        <f>BN1075*BN1073*'Inputs'!$E$20</f>
        <v>0.0</v>
      </c>
      <c r="BO1085" s="35">
        <f>BO1075*BO1073*'Inputs'!$E$20</f>
        <v>0.0</v>
      </c>
    </row>
    <row r="1086" ht="28" customHeight="1">
      <c r="A1086" s="2" t="str">
        <v>SLOT54.TOTAL</v>
      </c>
      <c r="B1086" s="6" t="str">
        <v>SLOT54 payroll cost (salary plus employer contributions)</v>
      </c>
      <c r="C1086" s="2" t="str">
        <v>EUR</v>
      </c>
      <c r="D1086" s="2" t="str">
        <v>SUM</v>
      </c>
      <c r="E1086" s="36">
        <f>SUM(H1086:BO1086)</f>
        <v>0.0</v>
      </c>
      <c r="F1086" s="6" t="str">
        <v>Spare row; inactive until a hire and an exit month are entered on People_Inputs</v>
      </c>
      <c r="G1086" s="2"/>
      <c r="H1086" s="36">
        <f>SUM(H1075,H1078,H1079,H1080,H1081,H1082,H1083,H1084,H1085)</f>
        <v>0.0</v>
      </c>
      <c r="I1086" s="36">
        <f>SUM(I1075,I1078,I1079,I1080,I1081,I1082,I1083,I1084,I1085)</f>
        <v>0.0</v>
      </c>
      <c r="J1086" s="36">
        <f>SUM(J1075,J1078,J1079,J1080,J1081,J1082,J1083,J1084,J1085)</f>
        <v>0.0</v>
      </c>
      <c r="K1086" s="36">
        <f>SUM(K1075,K1078,K1079,K1080,K1081,K1082,K1083,K1084,K1085)</f>
        <v>0.0</v>
      </c>
      <c r="L1086" s="36">
        <f>SUM(L1075,L1078,L1079,L1080,L1081,L1082,L1083,L1084,L1085)</f>
        <v>0.0</v>
      </c>
      <c r="M1086" s="36">
        <f>SUM(M1075,M1078,M1079,M1080,M1081,M1082,M1083,M1084,M1085)</f>
        <v>0.0</v>
      </c>
      <c r="N1086" s="36">
        <f>SUM(N1075,N1078,N1079,N1080,N1081,N1082,N1083,N1084,N1085)</f>
        <v>0.0</v>
      </c>
      <c r="O1086" s="36">
        <f>SUM(O1075,O1078,O1079,O1080,O1081,O1082,O1083,O1084,O1085)</f>
        <v>0.0</v>
      </c>
      <c r="P1086" s="36">
        <f>SUM(P1075,P1078,P1079,P1080,P1081,P1082,P1083,P1084,P1085)</f>
        <v>0.0</v>
      </c>
      <c r="Q1086" s="36">
        <f>SUM(Q1075,Q1078,Q1079,Q1080,Q1081,Q1082,Q1083,Q1084,Q1085)</f>
        <v>0.0</v>
      </c>
      <c r="R1086" s="36">
        <f>SUM(R1075,R1078,R1079,R1080,R1081,R1082,R1083,R1084,R1085)</f>
        <v>0.0</v>
      </c>
      <c r="S1086" s="36">
        <f>SUM(S1075,S1078,S1079,S1080,S1081,S1082,S1083,S1084,S1085)</f>
        <v>0.0</v>
      </c>
      <c r="T1086" s="36">
        <f>SUM(T1075,T1078,T1079,T1080,T1081,T1082,T1083,T1084,T1085)</f>
        <v>0.0</v>
      </c>
      <c r="U1086" s="36">
        <f>SUM(U1075,U1078,U1079,U1080,U1081,U1082,U1083,U1084,U1085)</f>
        <v>0.0</v>
      </c>
      <c r="V1086" s="36">
        <f>SUM(V1075,V1078,V1079,V1080,V1081,V1082,V1083,V1084,V1085)</f>
        <v>0.0</v>
      </c>
      <c r="W1086" s="36">
        <f>SUM(W1075,W1078,W1079,W1080,W1081,W1082,W1083,W1084,W1085)</f>
        <v>0.0</v>
      </c>
      <c r="X1086" s="36">
        <f>SUM(X1075,X1078,X1079,X1080,X1081,X1082,X1083,X1084,X1085)</f>
        <v>0.0</v>
      </c>
      <c r="Y1086" s="36">
        <f>SUM(Y1075,Y1078,Y1079,Y1080,Y1081,Y1082,Y1083,Y1084,Y1085)</f>
        <v>0.0</v>
      </c>
      <c r="Z1086" s="36">
        <f>SUM(Z1075,Z1078,Z1079,Z1080,Z1081,Z1082,Z1083,Z1084,Z1085)</f>
        <v>0.0</v>
      </c>
      <c r="AA1086" s="36">
        <f>SUM(AA1075,AA1078,AA1079,AA1080,AA1081,AA1082,AA1083,AA1084,AA1085)</f>
        <v>0.0</v>
      </c>
      <c r="AB1086" s="36">
        <f>SUM(AB1075,AB1078,AB1079,AB1080,AB1081,AB1082,AB1083,AB1084,AB1085)</f>
        <v>0.0</v>
      </c>
      <c r="AC1086" s="36">
        <f>SUM(AC1075,AC1078,AC1079,AC1080,AC1081,AC1082,AC1083,AC1084,AC1085)</f>
        <v>0.0</v>
      </c>
      <c r="AD1086" s="36">
        <f>SUM(AD1075,AD1078,AD1079,AD1080,AD1081,AD1082,AD1083,AD1084,AD1085)</f>
        <v>0.0</v>
      </c>
      <c r="AE1086" s="36">
        <f>SUM(AE1075,AE1078,AE1079,AE1080,AE1081,AE1082,AE1083,AE1084,AE1085)</f>
        <v>0.0</v>
      </c>
      <c r="AF1086" s="36">
        <f>SUM(AF1075,AF1078,AF1079,AF1080,AF1081,AF1082,AF1083,AF1084,AF1085)</f>
        <v>0.0</v>
      </c>
      <c r="AG1086" s="36">
        <f>SUM(AG1075,AG1078,AG1079,AG1080,AG1081,AG1082,AG1083,AG1084,AG1085)</f>
        <v>0.0</v>
      </c>
      <c r="AH1086" s="36">
        <f>SUM(AH1075,AH1078,AH1079,AH1080,AH1081,AH1082,AH1083,AH1084,AH1085)</f>
        <v>0.0</v>
      </c>
      <c r="AI1086" s="36">
        <f>SUM(AI1075,AI1078,AI1079,AI1080,AI1081,AI1082,AI1083,AI1084,AI1085)</f>
        <v>0.0</v>
      </c>
      <c r="AJ1086" s="36">
        <f>SUM(AJ1075,AJ1078,AJ1079,AJ1080,AJ1081,AJ1082,AJ1083,AJ1084,AJ1085)</f>
        <v>0.0</v>
      </c>
      <c r="AK1086" s="36">
        <f>SUM(AK1075,AK1078,AK1079,AK1080,AK1081,AK1082,AK1083,AK1084,AK1085)</f>
        <v>0.0</v>
      </c>
      <c r="AL1086" s="36">
        <f>SUM(AL1075,AL1078,AL1079,AL1080,AL1081,AL1082,AL1083,AL1084,AL1085)</f>
        <v>0.0</v>
      </c>
      <c r="AM1086" s="36">
        <f>SUM(AM1075,AM1078,AM1079,AM1080,AM1081,AM1082,AM1083,AM1084,AM1085)</f>
        <v>0.0</v>
      </c>
      <c r="AN1086" s="36">
        <f>SUM(AN1075,AN1078,AN1079,AN1080,AN1081,AN1082,AN1083,AN1084,AN1085)</f>
        <v>0.0</v>
      </c>
      <c r="AO1086" s="36">
        <f>SUM(AO1075,AO1078,AO1079,AO1080,AO1081,AO1082,AO1083,AO1084,AO1085)</f>
        <v>0.0</v>
      </c>
      <c r="AP1086" s="36">
        <f>SUM(AP1075,AP1078,AP1079,AP1080,AP1081,AP1082,AP1083,AP1084,AP1085)</f>
        <v>0.0</v>
      </c>
      <c r="AQ1086" s="36">
        <f>SUM(AQ1075,AQ1078,AQ1079,AQ1080,AQ1081,AQ1082,AQ1083,AQ1084,AQ1085)</f>
        <v>0.0</v>
      </c>
      <c r="AR1086" s="36">
        <f>SUM(AR1075,AR1078,AR1079,AR1080,AR1081,AR1082,AR1083,AR1084,AR1085)</f>
        <v>0.0</v>
      </c>
      <c r="AS1086" s="36">
        <f>SUM(AS1075,AS1078,AS1079,AS1080,AS1081,AS1082,AS1083,AS1084,AS1085)</f>
        <v>0.0</v>
      </c>
      <c r="AT1086" s="36">
        <f>SUM(AT1075,AT1078,AT1079,AT1080,AT1081,AT1082,AT1083,AT1084,AT1085)</f>
        <v>0.0</v>
      </c>
      <c r="AU1086" s="36">
        <f>SUM(AU1075,AU1078,AU1079,AU1080,AU1081,AU1082,AU1083,AU1084,AU1085)</f>
        <v>0.0</v>
      </c>
      <c r="AV1086" s="36">
        <f>SUM(AV1075,AV1078,AV1079,AV1080,AV1081,AV1082,AV1083,AV1084,AV1085)</f>
        <v>0.0</v>
      </c>
      <c r="AW1086" s="36">
        <f>SUM(AW1075,AW1078,AW1079,AW1080,AW1081,AW1082,AW1083,AW1084,AW1085)</f>
        <v>0.0</v>
      </c>
      <c r="AX1086" s="36">
        <f>SUM(AX1075,AX1078,AX1079,AX1080,AX1081,AX1082,AX1083,AX1084,AX1085)</f>
        <v>0.0</v>
      </c>
      <c r="AY1086" s="36">
        <f>SUM(AY1075,AY1078,AY1079,AY1080,AY1081,AY1082,AY1083,AY1084,AY1085)</f>
        <v>0.0</v>
      </c>
      <c r="AZ1086" s="36">
        <f>SUM(AZ1075,AZ1078,AZ1079,AZ1080,AZ1081,AZ1082,AZ1083,AZ1084,AZ1085)</f>
        <v>0.0</v>
      </c>
      <c r="BA1086" s="36">
        <f>SUM(BA1075,BA1078,BA1079,BA1080,BA1081,BA1082,BA1083,BA1084,BA1085)</f>
        <v>0.0</v>
      </c>
      <c r="BB1086" s="36">
        <f>SUM(BB1075,BB1078,BB1079,BB1080,BB1081,BB1082,BB1083,BB1084,BB1085)</f>
        <v>0.0</v>
      </c>
      <c r="BC1086" s="36">
        <f>SUM(BC1075,BC1078,BC1079,BC1080,BC1081,BC1082,BC1083,BC1084,BC1085)</f>
        <v>0.0</v>
      </c>
      <c r="BD1086" s="36">
        <f>SUM(BD1075,BD1078,BD1079,BD1080,BD1081,BD1082,BD1083,BD1084,BD1085)</f>
        <v>0.0</v>
      </c>
      <c r="BE1086" s="36">
        <f>SUM(BE1075,BE1078,BE1079,BE1080,BE1081,BE1082,BE1083,BE1084,BE1085)</f>
        <v>0.0</v>
      </c>
      <c r="BF1086" s="36">
        <f>SUM(BF1075,BF1078,BF1079,BF1080,BF1081,BF1082,BF1083,BF1084,BF1085)</f>
        <v>0.0</v>
      </c>
      <c r="BG1086" s="36">
        <f>SUM(BG1075,BG1078,BG1079,BG1080,BG1081,BG1082,BG1083,BG1084,BG1085)</f>
        <v>0.0</v>
      </c>
      <c r="BH1086" s="36">
        <f>SUM(BH1075,BH1078,BH1079,BH1080,BH1081,BH1082,BH1083,BH1084,BH1085)</f>
        <v>0.0</v>
      </c>
      <c r="BI1086" s="36">
        <f>SUM(BI1075,BI1078,BI1079,BI1080,BI1081,BI1082,BI1083,BI1084,BI1085)</f>
        <v>0.0</v>
      </c>
      <c r="BJ1086" s="36">
        <f>SUM(BJ1075,BJ1078,BJ1079,BJ1080,BJ1081,BJ1082,BJ1083,BJ1084,BJ1085)</f>
        <v>0.0</v>
      </c>
      <c r="BK1086" s="36">
        <f>SUM(BK1075,BK1078,BK1079,BK1080,BK1081,BK1082,BK1083,BK1084,BK1085)</f>
        <v>0.0</v>
      </c>
      <c r="BL1086" s="36">
        <f>SUM(BL1075,BL1078,BL1079,BL1080,BL1081,BL1082,BL1083,BL1084,BL1085)</f>
        <v>0.0</v>
      </c>
      <c r="BM1086" s="36">
        <f>SUM(BM1075,BM1078,BM1079,BM1080,BM1081,BM1082,BM1083,BM1084,BM1085)</f>
        <v>0.0</v>
      </c>
      <c r="BN1086" s="36">
        <f>SUM(BN1075,BN1078,BN1079,BN1080,BN1081,BN1082,BN1083,BN1084,BN1085)</f>
        <v>0.0</v>
      </c>
      <c r="BO1086" s="36">
        <f>SUM(BO1075,BO1078,BO1079,BO1080,BO1081,BO1082,BO1083,BO1084,BO1085)</f>
        <v>0.0</v>
      </c>
    </row>
    <row r="1087" ht="28" customHeight="1">
      <c r="A1087" s="2" t="str">
        <v>SLOT54.HIRE</v>
      </c>
      <c r="B1087" s="6" t="str">
        <v>SLOT54 hired in the month (1 = yes)</v>
      </c>
      <c r="C1087" s="2" t="str">
        <v>count</v>
      </c>
      <c r="D1087" s="2" t="str">
        <v>SUM</v>
      </c>
      <c r="E1087" s="34">
        <f>SUM(H1087:BO1087)</f>
        <v>0</v>
      </c>
      <c r="F1087" s="6" t="str">
        <v>Spare row; inactive until a hire and an exit month are entered on People_Inputs</v>
      </c>
      <c r="G1087" s="2"/>
      <c r="H1087" s="33">
        <f>IF(AND(H$6='People_Inputs'!$H$64,H1071=1),1,0)</f>
        <v>0</v>
      </c>
      <c r="I1087" s="33">
        <f>IF(AND(I$6='People_Inputs'!$H$64,I1071=1),1,0)</f>
        <v>0</v>
      </c>
      <c r="J1087" s="33">
        <f>IF(AND(J$6='People_Inputs'!$H$64,J1071=1),1,0)</f>
        <v>0</v>
      </c>
      <c r="K1087" s="33">
        <f>IF(AND(K$6='People_Inputs'!$H$64,K1071=1),1,0)</f>
        <v>0</v>
      </c>
      <c r="L1087" s="33">
        <f>IF(AND(L$6='People_Inputs'!$H$64,L1071=1),1,0)</f>
        <v>0</v>
      </c>
      <c r="M1087" s="33">
        <f>IF(AND(M$6='People_Inputs'!$H$64,M1071=1),1,0)</f>
        <v>0</v>
      </c>
      <c r="N1087" s="33">
        <f>IF(AND(N$6='People_Inputs'!$H$64,N1071=1),1,0)</f>
        <v>0</v>
      </c>
      <c r="O1087" s="33">
        <f>IF(AND(O$6='People_Inputs'!$H$64,O1071=1),1,0)</f>
        <v>0</v>
      </c>
      <c r="P1087" s="33">
        <f>IF(AND(P$6='People_Inputs'!$H$64,P1071=1),1,0)</f>
        <v>0</v>
      </c>
      <c r="Q1087" s="33">
        <f>IF(AND(Q$6='People_Inputs'!$H$64,Q1071=1),1,0)</f>
        <v>0</v>
      </c>
      <c r="R1087" s="33">
        <f>IF(AND(R$6='People_Inputs'!$H$64,R1071=1),1,0)</f>
        <v>0</v>
      </c>
      <c r="S1087" s="33">
        <f>IF(AND(S$6='People_Inputs'!$H$64,S1071=1),1,0)</f>
        <v>0</v>
      </c>
      <c r="T1087" s="33">
        <f>IF(AND(T$6='People_Inputs'!$H$64,T1071=1),1,0)</f>
        <v>0</v>
      </c>
      <c r="U1087" s="33">
        <f>IF(AND(U$6='People_Inputs'!$H$64,U1071=1),1,0)</f>
        <v>0</v>
      </c>
      <c r="V1087" s="33">
        <f>IF(AND(V$6='People_Inputs'!$H$64,V1071=1),1,0)</f>
        <v>0</v>
      </c>
      <c r="W1087" s="33">
        <f>IF(AND(W$6='People_Inputs'!$H$64,W1071=1),1,0)</f>
        <v>0</v>
      </c>
      <c r="X1087" s="33">
        <f>IF(AND(X$6='People_Inputs'!$H$64,X1071=1),1,0)</f>
        <v>0</v>
      </c>
      <c r="Y1087" s="33">
        <f>IF(AND(Y$6='People_Inputs'!$H$64,Y1071=1),1,0)</f>
        <v>0</v>
      </c>
      <c r="Z1087" s="33">
        <f>IF(AND(Z$6='People_Inputs'!$H$64,Z1071=1),1,0)</f>
        <v>0</v>
      </c>
      <c r="AA1087" s="33">
        <f>IF(AND(AA$6='People_Inputs'!$H$64,AA1071=1),1,0)</f>
        <v>0</v>
      </c>
      <c r="AB1087" s="33">
        <f>IF(AND(AB$6='People_Inputs'!$H$64,AB1071=1),1,0)</f>
        <v>0</v>
      </c>
      <c r="AC1087" s="33">
        <f>IF(AND(AC$6='People_Inputs'!$H$64,AC1071=1),1,0)</f>
        <v>0</v>
      </c>
      <c r="AD1087" s="33">
        <f>IF(AND(AD$6='People_Inputs'!$H$64,AD1071=1),1,0)</f>
        <v>0</v>
      </c>
      <c r="AE1087" s="33">
        <f>IF(AND(AE$6='People_Inputs'!$H$64,AE1071=1),1,0)</f>
        <v>0</v>
      </c>
      <c r="AF1087" s="33">
        <f>IF(AND(AF$6='People_Inputs'!$H$64,AF1071=1),1,0)</f>
        <v>0</v>
      </c>
      <c r="AG1087" s="33">
        <f>IF(AND(AG$6='People_Inputs'!$H$64,AG1071=1),1,0)</f>
        <v>0</v>
      </c>
      <c r="AH1087" s="33">
        <f>IF(AND(AH$6='People_Inputs'!$H$64,AH1071=1),1,0)</f>
        <v>0</v>
      </c>
      <c r="AI1087" s="33">
        <f>IF(AND(AI$6='People_Inputs'!$H$64,AI1071=1),1,0)</f>
        <v>0</v>
      </c>
      <c r="AJ1087" s="33">
        <f>IF(AND(AJ$6='People_Inputs'!$H$64,AJ1071=1),1,0)</f>
        <v>0</v>
      </c>
      <c r="AK1087" s="33">
        <f>IF(AND(AK$6='People_Inputs'!$H$64,AK1071=1),1,0)</f>
        <v>0</v>
      </c>
      <c r="AL1087" s="33">
        <f>IF(AND(AL$6='People_Inputs'!$H$64,AL1071=1),1,0)</f>
        <v>0</v>
      </c>
      <c r="AM1087" s="33">
        <f>IF(AND(AM$6='People_Inputs'!$H$64,AM1071=1),1,0)</f>
        <v>0</v>
      </c>
      <c r="AN1087" s="33">
        <f>IF(AND(AN$6='People_Inputs'!$H$64,AN1071=1),1,0)</f>
        <v>0</v>
      </c>
      <c r="AO1087" s="33">
        <f>IF(AND(AO$6='People_Inputs'!$H$64,AO1071=1),1,0)</f>
        <v>0</v>
      </c>
      <c r="AP1087" s="33">
        <f>IF(AND(AP$6='People_Inputs'!$H$64,AP1071=1),1,0)</f>
        <v>0</v>
      </c>
      <c r="AQ1087" s="33">
        <f>IF(AND(AQ$6='People_Inputs'!$H$64,AQ1071=1),1,0)</f>
        <v>0</v>
      </c>
      <c r="AR1087" s="33">
        <f>IF(AND(AR$6='People_Inputs'!$H$64,AR1071=1),1,0)</f>
        <v>0</v>
      </c>
      <c r="AS1087" s="33">
        <f>IF(AND(AS$6='People_Inputs'!$H$64,AS1071=1),1,0)</f>
        <v>0</v>
      </c>
      <c r="AT1087" s="33">
        <f>IF(AND(AT$6='People_Inputs'!$H$64,AT1071=1),1,0)</f>
        <v>0</v>
      </c>
      <c r="AU1087" s="33">
        <f>IF(AND(AU$6='People_Inputs'!$H$64,AU1071=1),1,0)</f>
        <v>0</v>
      </c>
      <c r="AV1087" s="33">
        <f>IF(AND(AV$6='People_Inputs'!$H$64,AV1071=1),1,0)</f>
        <v>0</v>
      </c>
      <c r="AW1087" s="33">
        <f>IF(AND(AW$6='People_Inputs'!$H$64,AW1071=1),1,0)</f>
        <v>0</v>
      </c>
      <c r="AX1087" s="33">
        <f>IF(AND(AX$6='People_Inputs'!$H$64,AX1071=1),1,0)</f>
        <v>0</v>
      </c>
      <c r="AY1087" s="33">
        <f>IF(AND(AY$6='People_Inputs'!$H$64,AY1071=1),1,0)</f>
        <v>0</v>
      </c>
      <c r="AZ1087" s="33">
        <f>IF(AND(AZ$6='People_Inputs'!$H$64,AZ1071=1),1,0)</f>
        <v>0</v>
      </c>
      <c r="BA1087" s="33">
        <f>IF(AND(BA$6='People_Inputs'!$H$64,BA1071=1),1,0)</f>
        <v>0</v>
      </c>
      <c r="BB1087" s="33">
        <f>IF(AND(BB$6='People_Inputs'!$H$64,BB1071=1),1,0)</f>
        <v>0</v>
      </c>
      <c r="BC1087" s="33">
        <f>IF(AND(BC$6='People_Inputs'!$H$64,BC1071=1),1,0)</f>
        <v>0</v>
      </c>
      <c r="BD1087" s="33">
        <f>IF(AND(BD$6='People_Inputs'!$H$64,BD1071=1),1,0)</f>
        <v>0</v>
      </c>
      <c r="BE1087" s="33">
        <f>IF(AND(BE$6='People_Inputs'!$H$64,BE1071=1),1,0)</f>
        <v>0</v>
      </c>
      <c r="BF1087" s="33">
        <f>IF(AND(BF$6='People_Inputs'!$H$64,BF1071=1),1,0)</f>
        <v>0</v>
      </c>
      <c r="BG1087" s="33">
        <f>IF(AND(BG$6='People_Inputs'!$H$64,BG1071=1),1,0)</f>
        <v>0</v>
      </c>
      <c r="BH1087" s="33">
        <f>IF(AND(BH$6='People_Inputs'!$H$64,BH1071=1),1,0)</f>
        <v>0</v>
      </c>
      <c r="BI1087" s="33">
        <f>IF(AND(BI$6='People_Inputs'!$H$64,BI1071=1),1,0)</f>
        <v>0</v>
      </c>
      <c r="BJ1087" s="33">
        <f>IF(AND(BJ$6='People_Inputs'!$H$64,BJ1071=1),1,0)</f>
        <v>0</v>
      </c>
      <c r="BK1087" s="33">
        <f>IF(AND(BK$6='People_Inputs'!$H$64,BK1071=1),1,0)</f>
        <v>0</v>
      </c>
      <c r="BL1087" s="33">
        <f>IF(AND(BL$6='People_Inputs'!$H$64,BL1071=1),1,0)</f>
        <v>0</v>
      </c>
      <c r="BM1087" s="33">
        <f>IF(AND(BM$6='People_Inputs'!$H$64,BM1071=1),1,0)</f>
        <v>0</v>
      </c>
      <c r="BN1087" s="33">
        <f>IF(AND(BN$6='People_Inputs'!$H$64,BN1071=1),1,0)</f>
        <v>0</v>
      </c>
      <c r="BO1087" s="33">
        <f>IF(AND(BO$6='People_Inputs'!$H$64,BO1071=1),1,0)</f>
        <v>0</v>
      </c>
    </row>
    <row r="1088" ht="28" customHeight="1">
      <c r="A1088" s="2" t="str">
        <v>SLOT54.RECRUIT</v>
      </c>
      <c r="B1088" s="6" t="str">
        <v>SLOT54 recruiting cost</v>
      </c>
      <c r="C1088" s="2" t="str">
        <v>EUR</v>
      </c>
      <c r="D1088" s="2" t="str">
        <v>SUM</v>
      </c>
      <c r="E1088" s="36">
        <f>SUM(H1088:BO1088)</f>
        <v>0</v>
      </c>
      <c r="F1088" s="6" t="str">
        <v>Spare row; inactive until a hire and an exit month are entered on People_Inputs</v>
      </c>
      <c r="G1088" s="2"/>
      <c r="H1088" s="35">
        <f>H1087*IF('People_Inputs'!$Q$64="none",0,IF('People_Inputs'!$Q$64="agency",H1074*'Inputs'!$E$22,IF('People_Inputs'!$Q$64="direct",'Inputs'!$E$23,'Inputs'!$E$21*'Inputs'!$E$22*H1074+(1-'Inputs'!$E$21)*'Inputs'!$E$23)))</f>
        <v>0</v>
      </c>
      <c r="I1088" s="35">
        <f>I1087*IF('People_Inputs'!$Q$64="none",0,IF('People_Inputs'!$Q$64="agency",I1074*'Inputs'!$E$22,IF('People_Inputs'!$Q$64="direct",'Inputs'!$E$23,'Inputs'!$E$21*'Inputs'!$E$22*I1074+(1-'Inputs'!$E$21)*'Inputs'!$E$23)))</f>
        <v>0</v>
      </c>
      <c r="J1088" s="35">
        <f>J1087*IF('People_Inputs'!$Q$64="none",0,IF('People_Inputs'!$Q$64="agency",J1074*'Inputs'!$E$22,IF('People_Inputs'!$Q$64="direct",'Inputs'!$E$23,'Inputs'!$E$21*'Inputs'!$E$22*J1074+(1-'Inputs'!$E$21)*'Inputs'!$E$23)))</f>
        <v>0</v>
      </c>
      <c r="K1088" s="35">
        <f>K1087*IF('People_Inputs'!$Q$64="none",0,IF('People_Inputs'!$Q$64="agency",K1074*'Inputs'!$E$22,IF('People_Inputs'!$Q$64="direct",'Inputs'!$E$23,'Inputs'!$E$21*'Inputs'!$E$22*K1074+(1-'Inputs'!$E$21)*'Inputs'!$E$23)))</f>
        <v>0</v>
      </c>
      <c r="L1088" s="35">
        <f>L1087*IF('People_Inputs'!$Q$64="none",0,IF('People_Inputs'!$Q$64="agency",L1074*'Inputs'!$E$22,IF('People_Inputs'!$Q$64="direct",'Inputs'!$E$23,'Inputs'!$E$21*'Inputs'!$E$22*L1074+(1-'Inputs'!$E$21)*'Inputs'!$E$23)))</f>
        <v>0</v>
      </c>
      <c r="M1088" s="35">
        <f>M1087*IF('People_Inputs'!$Q$64="none",0,IF('People_Inputs'!$Q$64="agency",M1074*'Inputs'!$E$22,IF('People_Inputs'!$Q$64="direct",'Inputs'!$E$23,'Inputs'!$E$21*'Inputs'!$E$22*M1074+(1-'Inputs'!$E$21)*'Inputs'!$E$23)))</f>
        <v>0</v>
      </c>
      <c r="N1088" s="35">
        <f>N1087*IF('People_Inputs'!$Q$64="none",0,IF('People_Inputs'!$Q$64="agency",N1074*'Inputs'!$E$22,IF('People_Inputs'!$Q$64="direct",'Inputs'!$E$23,'Inputs'!$E$21*'Inputs'!$E$22*N1074+(1-'Inputs'!$E$21)*'Inputs'!$E$23)))</f>
        <v>0</v>
      </c>
      <c r="O1088" s="35">
        <f>O1087*IF('People_Inputs'!$Q$64="none",0,IF('People_Inputs'!$Q$64="agency",O1074*'Inputs'!$E$22,IF('People_Inputs'!$Q$64="direct",'Inputs'!$E$23,'Inputs'!$E$21*'Inputs'!$E$22*O1074+(1-'Inputs'!$E$21)*'Inputs'!$E$23)))</f>
        <v>0</v>
      </c>
      <c r="P1088" s="35">
        <f>P1087*IF('People_Inputs'!$Q$64="none",0,IF('People_Inputs'!$Q$64="agency",P1074*'Inputs'!$E$22,IF('People_Inputs'!$Q$64="direct",'Inputs'!$E$23,'Inputs'!$E$21*'Inputs'!$E$22*P1074+(1-'Inputs'!$E$21)*'Inputs'!$E$23)))</f>
        <v>0</v>
      </c>
      <c r="Q1088" s="35">
        <f>Q1087*IF('People_Inputs'!$Q$64="none",0,IF('People_Inputs'!$Q$64="agency",Q1074*'Inputs'!$E$22,IF('People_Inputs'!$Q$64="direct",'Inputs'!$E$23,'Inputs'!$E$21*'Inputs'!$E$22*Q1074+(1-'Inputs'!$E$21)*'Inputs'!$E$23)))</f>
        <v>0</v>
      </c>
      <c r="R1088" s="35">
        <f>R1087*IF('People_Inputs'!$Q$64="none",0,IF('People_Inputs'!$Q$64="agency",R1074*'Inputs'!$E$22,IF('People_Inputs'!$Q$64="direct",'Inputs'!$E$23,'Inputs'!$E$21*'Inputs'!$E$22*R1074+(1-'Inputs'!$E$21)*'Inputs'!$E$23)))</f>
        <v>0</v>
      </c>
      <c r="S1088" s="35">
        <f>S1087*IF('People_Inputs'!$Q$64="none",0,IF('People_Inputs'!$Q$64="agency",S1074*'Inputs'!$E$22,IF('People_Inputs'!$Q$64="direct",'Inputs'!$E$23,'Inputs'!$E$21*'Inputs'!$E$22*S1074+(1-'Inputs'!$E$21)*'Inputs'!$E$23)))</f>
        <v>0</v>
      </c>
      <c r="T1088" s="35">
        <f>T1087*IF('People_Inputs'!$Q$64="none",0,IF('People_Inputs'!$Q$64="agency",T1074*'Inputs'!$E$22,IF('People_Inputs'!$Q$64="direct",'Inputs'!$E$23,'Inputs'!$E$21*'Inputs'!$E$22*T1074+(1-'Inputs'!$E$21)*'Inputs'!$E$23)))</f>
        <v>0</v>
      </c>
      <c r="U1088" s="35">
        <f>U1087*IF('People_Inputs'!$Q$64="none",0,IF('People_Inputs'!$Q$64="agency",U1074*'Inputs'!$E$22,IF('People_Inputs'!$Q$64="direct",'Inputs'!$E$23,'Inputs'!$E$21*'Inputs'!$E$22*U1074+(1-'Inputs'!$E$21)*'Inputs'!$E$23)))</f>
        <v>0</v>
      </c>
      <c r="V1088" s="35">
        <f>V1087*IF('People_Inputs'!$Q$64="none",0,IF('People_Inputs'!$Q$64="agency",V1074*'Inputs'!$E$22,IF('People_Inputs'!$Q$64="direct",'Inputs'!$E$23,'Inputs'!$E$21*'Inputs'!$E$22*V1074+(1-'Inputs'!$E$21)*'Inputs'!$E$23)))</f>
        <v>0</v>
      </c>
      <c r="W1088" s="35">
        <f>W1087*IF('People_Inputs'!$Q$64="none",0,IF('People_Inputs'!$Q$64="agency",W1074*'Inputs'!$E$22,IF('People_Inputs'!$Q$64="direct",'Inputs'!$E$23,'Inputs'!$E$21*'Inputs'!$E$22*W1074+(1-'Inputs'!$E$21)*'Inputs'!$E$23)))</f>
        <v>0</v>
      </c>
      <c r="X1088" s="35">
        <f>X1087*IF('People_Inputs'!$Q$64="none",0,IF('People_Inputs'!$Q$64="agency",X1074*'Inputs'!$E$22,IF('People_Inputs'!$Q$64="direct",'Inputs'!$E$23,'Inputs'!$E$21*'Inputs'!$E$22*X1074+(1-'Inputs'!$E$21)*'Inputs'!$E$23)))</f>
        <v>0</v>
      </c>
      <c r="Y1088" s="35">
        <f>Y1087*IF('People_Inputs'!$Q$64="none",0,IF('People_Inputs'!$Q$64="agency",Y1074*'Inputs'!$E$22,IF('People_Inputs'!$Q$64="direct",'Inputs'!$E$23,'Inputs'!$E$21*'Inputs'!$E$22*Y1074+(1-'Inputs'!$E$21)*'Inputs'!$E$23)))</f>
        <v>0</v>
      </c>
      <c r="Z1088" s="35">
        <f>Z1087*IF('People_Inputs'!$Q$64="none",0,IF('People_Inputs'!$Q$64="agency",Z1074*'Inputs'!$E$22,IF('People_Inputs'!$Q$64="direct",'Inputs'!$E$23,'Inputs'!$E$21*'Inputs'!$E$22*Z1074+(1-'Inputs'!$E$21)*'Inputs'!$E$23)))</f>
        <v>0</v>
      </c>
      <c r="AA1088" s="35">
        <f>AA1087*IF('People_Inputs'!$Q$64="none",0,IF('People_Inputs'!$Q$64="agency",AA1074*'Inputs'!$E$22,IF('People_Inputs'!$Q$64="direct",'Inputs'!$E$23,'Inputs'!$E$21*'Inputs'!$E$22*AA1074+(1-'Inputs'!$E$21)*'Inputs'!$E$23)))</f>
        <v>0</v>
      </c>
      <c r="AB1088" s="35">
        <f>AB1087*IF('People_Inputs'!$Q$64="none",0,IF('People_Inputs'!$Q$64="agency",AB1074*'Inputs'!$E$22,IF('People_Inputs'!$Q$64="direct",'Inputs'!$E$23,'Inputs'!$E$21*'Inputs'!$E$22*AB1074+(1-'Inputs'!$E$21)*'Inputs'!$E$23)))</f>
        <v>0</v>
      </c>
      <c r="AC1088" s="35">
        <f>AC1087*IF('People_Inputs'!$Q$64="none",0,IF('People_Inputs'!$Q$64="agency",AC1074*'Inputs'!$E$22,IF('People_Inputs'!$Q$64="direct",'Inputs'!$E$23,'Inputs'!$E$21*'Inputs'!$E$22*AC1074+(1-'Inputs'!$E$21)*'Inputs'!$E$23)))</f>
        <v>0</v>
      </c>
      <c r="AD1088" s="35">
        <f>AD1087*IF('People_Inputs'!$Q$64="none",0,IF('People_Inputs'!$Q$64="agency",AD1074*'Inputs'!$E$22,IF('People_Inputs'!$Q$64="direct",'Inputs'!$E$23,'Inputs'!$E$21*'Inputs'!$E$22*AD1074+(1-'Inputs'!$E$21)*'Inputs'!$E$23)))</f>
        <v>0</v>
      </c>
      <c r="AE1088" s="35">
        <f>AE1087*IF('People_Inputs'!$Q$64="none",0,IF('People_Inputs'!$Q$64="agency",AE1074*'Inputs'!$E$22,IF('People_Inputs'!$Q$64="direct",'Inputs'!$E$23,'Inputs'!$E$21*'Inputs'!$E$22*AE1074+(1-'Inputs'!$E$21)*'Inputs'!$E$23)))</f>
        <v>0</v>
      </c>
      <c r="AF1088" s="35">
        <f>AF1087*IF('People_Inputs'!$Q$64="none",0,IF('People_Inputs'!$Q$64="agency",AF1074*'Inputs'!$E$22,IF('People_Inputs'!$Q$64="direct",'Inputs'!$E$23,'Inputs'!$E$21*'Inputs'!$E$22*AF1074+(1-'Inputs'!$E$21)*'Inputs'!$E$23)))</f>
        <v>0</v>
      </c>
      <c r="AG1088" s="35">
        <f>AG1087*IF('People_Inputs'!$Q$64="none",0,IF('People_Inputs'!$Q$64="agency",AG1074*'Inputs'!$E$22,IF('People_Inputs'!$Q$64="direct",'Inputs'!$E$23,'Inputs'!$E$21*'Inputs'!$E$22*AG1074+(1-'Inputs'!$E$21)*'Inputs'!$E$23)))</f>
        <v>0</v>
      </c>
      <c r="AH1088" s="35">
        <f>AH1087*IF('People_Inputs'!$Q$64="none",0,IF('People_Inputs'!$Q$64="agency",AH1074*'Inputs'!$E$22,IF('People_Inputs'!$Q$64="direct",'Inputs'!$E$23,'Inputs'!$E$21*'Inputs'!$E$22*AH1074+(1-'Inputs'!$E$21)*'Inputs'!$E$23)))</f>
        <v>0</v>
      </c>
      <c r="AI1088" s="35">
        <f>AI1087*IF('People_Inputs'!$Q$64="none",0,IF('People_Inputs'!$Q$64="agency",AI1074*'Inputs'!$E$22,IF('People_Inputs'!$Q$64="direct",'Inputs'!$E$23,'Inputs'!$E$21*'Inputs'!$E$22*AI1074+(1-'Inputs'!$E$21)*'Inputs'!$E$23)))</f>
        <v>0</v>
      </c>
      <c r="AJ1088" s="35">
        <f>AJ1087*IF('People_Inputs'!$Q$64="none",0,IF('People_Inputs'!$Q$64="agency",AJ1074*'Inputs'!$E$22,IF('People_Inputs'!$Q$64="direct",'Inputs'!$E$23,'Inputs'!$E$21*'Inputs'!$E$22*AJ1074+(1-'Inputs'!$E$21)*'Inputs'!$E$23)))</f>
        <v>0</v>
      </c>
      <c r="AK1088" s="35">
        <f>AK1087*IF('People_Inputs'!$Q$64="none",0,IF('People_Inputs'!$Q$64="agency",AK1074*'Inputs'!$E$22,IF('People_Inputs'!$Q$64="direct",'Inputs'!$E$23,'Inputs'!$E$21*'Inputs'!$E$22*AK1074+(1-'Inputs'!$E$21)*'Inputs'!$E$23)))</f>
        <v>0</v>
      </c>
      <c r="AL1088" s="35">
        <f>AL1087*IF('People_Inputs'!$Q$64="none",0,IF('People_Inputs'!$Q$64="agency",AL1074*'Inputs'!$E$22,IF('People_Inputs'!$Q$64="direct",'Inputs'!$E$23,'Inputs'!$E$21*'Inputs'!$E$22*AL1074+(1-'Inputs'!$E$21)*'Inputs'!$E$23)))</f>
        <v>0</v>
      </c>
      <c r="AM1088" s="35">
        <f>AM1087*IF('People_Inputs'!$Q$64="none",0,IF('People_Inputs'!$Q$64="agency",AM1074*'Inputs'!$E$22,IF('People_Inputs'!$Q$64="direct",'Inputs'!$E$23,'Inputs'!$E$21*'Inputs'!$E$22*AM1074+(1-'Inputs'!$E$21)*'Inputs'!$E$23)))</f>
        <v>0</v>
      </c>
      <c r="AN1088" s="35">
        <f>AN1087*IF('People_Inputs'!$Q$64="none",0,IF('People_Inputs'!$Q$64="agency",AN1074*'Inputs'!$E$22,IF('People_Inputs'!$Q$64="direct",'Inputs'!$E$23,'Inputs'!$E$21*'Inputs'!$E$22*AN1074+(1-'Inputs'!$E$21)*'Inputs'!$E$23)))</f>
        <v>0</v>
      </c>
      <c r="AO1088" s="35">
        <f>AO1087*IF('People_Inputs'!$Q$64="none",0,IF('People_Inputs'!$Q$64="agency",AO1074*'Inputs'!$E$22,IF('People_Inputs'!$Q$64="direct",'Inputs'!$E$23,'Inputs'!$E$21*'Inputs'!$E$22*AO1074+(1-'Inputs'!$E$21)*'Inputs'!$E$23)))</f>
        <v>0</v>
      </c>
      <c r="AP1088" s="35">
        <f>AP1087*IF('People_Inputs'!$Q$64="none",0,IF('People_Inputs'!$Q$64="agency",AP1074*'Inputs'!$E$22,IF('People_Inputs'!$Q$64="direct",'Inputs'!$E$23,'Inputs'!$E$21*'Inputs'!$E$22*AP1074+(1-'Inputs'!$E$21)*'Inputs'!$E$23)))</f>
        <v>0</v>
      </c>
      <c r="AQ1088" s="35">
        <f>AQ1087*IF('People_Inputs'!$Q$64="none",0,IF('People_Inputs'!$Q$64="agency",AQ1074*'Inputs'!$E$22,IF('People_Inputs'!$Q$64="direct",'Inputs'!$E$23,'Inputs'!$E$21*'Inputs'!$E$22*AQ1074+(1-'Inputs'!$E$21)*'Inputs'!$E$23)))</f>
        <v>0</v>
      </c>
      <c r="AR1088" s="35">
        <f>AR1087*IF('People_Inputs'!$Q$64="none",0,IF('People_Inputs'!$Q$64="agency",AR1074*'Inputs'!$E$22,IF('People_Inputs'!$Q$64="direct",'Inputs'!$E$23,'Inputs'!$E$21*'Inputs'!$E$22*AR1074+(1-'Inputs'!$E$21)*'Inputs'!$E$23)))</f>
        <v>0</v>
      </c>
      <c r="AS1088" s="35">
        <f>AS1087*IF('People_Inputs'!$Q$64="none",0,IF('People_Inputs'!$Q$64="agency",AS1074*'Inputs'!$E$22,IF('People_Inputs'!$Q$64="direct",'Inputs'!$E$23,'Inputs'!$E$21*'Inputs'!$E$22*AS1074+(1-'Inputs'!$E$21)*'Inputs'!$E$23)))</f>
        <v>0</v>
      </c>
      <c r="AT1088" s="35">
        <f>AT1087*IF('People_Inputs'!$Q$64="none",0,IF('People_Inputs'!$Q$64="agency",AT1074*'Inputs'!$E$22,IF('People_Inputs'!$Q$64="direct",'Inputs'!$E$23,'Inputs'!$E$21*'Inputs'!$E$22*AT1074+(1-'Inputs'!$E$21)*'Inputs'!$E$23)))</f>
        <v>0</v>
      </c>
      <c r="AU1088" s="35">
        <f>AU1087*IF('People_Inputs'!$Q$64="none",0,IF('People_Inputs'!$Q$64="agency",AU1074*'Inputs'!$E$22,IF('People_Inputs'!$Q$64="direct",'Inputs'!$E$23,'Inputs'!$E$21*'Inputs'!$E$22*AU1074+(1-'Inputs'!$E$21)*'Inputs'!$E$23)))</f>
        <v>0</v>
      </c>
      <c r="AV1088" s="35">
        <f>AV1087*IF('People_Inputs'!$Q$64="none",0,IF('People_Inputs'!$Q$64="agency",AV1074*'Inputs'!$E$22,IF('People_Inputs'!$Q$64="direct",'Inputs'!$E$23,'Inputs'!$E$21*'Inputs'!$E$22*AV1074+(1-'Inputs'!$E$21)*'Inputs'!$E$23)))</f>
        <v>0</v>
      </c>
      <c r="AW1088" s="35">
        <f>AW1087*IF('People_Inputs'!$Q$64="none",0,IF('People_Inputs'!$Q$64="agency",AW1074*'Inputs'!$E$22,IF('People_Inputs'!$Q$64="direct",'Inputs'!$E$23,'Inputs'!$E$21*'Inputs'!$E$22*AW1074+(1-'Inputs'!$E$21)*'Inputs'!$E$23)))</f>
        <v>0</v>
      </c>
      <c r="AX1088" s="35">
        <f>AX1087*IF('People_Inputs'!$Q$64="none",0,IF('People_Inputs'!$Q$64="agency",AX1074*'Inputs'!$E$22,IF('People_Inputs'!$Q$64="direct",'Inputs'!$E$23,'Inputs'!$E$21*'Inputs'!$E$22*AX1074+(1-'Inputs'!$E$21)*'Inputs'!$E$23)))</f>
        <v>0</v>
      </c>
      <c r="AY1088" s="35">
        <f>AY1087*IF('People_Inputs'!$Q$64="none",0,IF('People_Inputs'!$Q$64="agency",AY1074*'Inputs'!$E$22,IF('People_Inputs'!$Q$64="direct",'Inputs'!$E$23,'Inputs'!$E$21*'Inputs'!$E$22*AY1074+(1-'Inputs'!$E$21)*'Inputs'!$E$23)))</f>
        <v>0</v>
      </c>
      <c r="AZ1088" s="35">
        <f>AZ1087*IF('People_Inputs'!$Q$64="none",0,IF('People_Inputs'!$Q$64="agency",AZ1074*'Inputs'!$E$22,IF('People_Inputs'!$Q$64="direct",'Inputs'!$E$23,'Inputs'!$E$21*'Inputs'!$E$22*AZ1074+(1-'Inputs'!$E$21)*'Inputs'!$E$23)))</f>
        <v>0</v>
      </c>
      <c r="BA1088" s="35">
        <f>BA1087*IF('People_Inputs'!$Q$64="none",0,IF('People_Inputs'!$Q$64="agency",BA1074*'Inputs'!$E$22,IF('People_Inputs'!$Q$64="direct",'Inputs'!$E$23,'Inputs'!$E$21*'Inputs'!$E$22*BA1074+(1-'Inputs'!$E$21)*'Inputs'!$E$23)))</f>
        <v>0</v>
      </c>
      <c r="BB1088" s="35">
        <f>BB1087*IF('People_Inputs'!$Q$64="none",0,IF('People_Inputs'!$Q$64="agency",BB1074*'Inputs'!$E$22,IF('People_Inputs'!$Q$64="direct",'Inputs'!$E$23,'Inputs'!$E$21*'Inputs'!$E$22*BB1074+(1-'Inputs'!$E$21)*'Inputs'!$E$23)))</f>
        <v>0</v>
      </c>
      <c r="BC1088" s="35">
        <f>BC1087*IF('People_Inputs'!$Q$64="none",0,IF('People_Inputs'!$Q$64="agency",BC1074*'Inputs'!$E$22,IF('People_Inputs'!$Q$64="direct",'Inputs'!$E$23,'Inputs'!$E$21*'Inputs'!$E$22*BC1074+(1-'Inputs'!$E$21)*'Inputs'!$E$23)))</f>
        <v>0</v>
      </c>
      <c r="BD1088" s="35">
        <f>BD1087*IF('People_Inputs'!$Q$64="none",0,IF('People_Inputs'!$Q$64="agency",BD1074*'Inputs'!$E$22,IF('People_Inputs'!$Q$64="direct",'Inputs'!$E$23,'Inputs'!$E$21*'Inputs'!$E$22*BD1074+(1-'Inputs'!$E$21)*'Inputs'!$E$23)))</f>
        <v>0</v>
      </c>
      <c r="BE1088" s="35">
        <f>BE1087*IF('People_Inputs'!$Q$64="none",0,IF('People_Inputs'!$Q$64="agency",BE1074*'Inputs'!$E$22,IF('People_Inputs'!$Q$64="direct",'Inputs'!$E$23,'Inputs'!$E$21*'Inputs'!$E$22*BE1074+(1-'Inputs'!$E$21)*'Inputs'!$E$23)))</f>
        <v>0</v>
      </c>
      <c r="BF1088" s="35">
        <f>BF1087*IF('People_Inputs'!$Q$64="none",0,IF('People_Inputs'!$Q$64="agency",BF1074*'Inputs'!$E$22,IF('People_Inputs'!$Q$64="direct",'Inputs'!$E$23,'Inputs'!$E$21*'Inputs'!$E$22*BF1074+(1-'Inputs'!$E$21)*'Inputs'!$E$23)))</f>
        <v>0</v>
      </c>
      <c r="BG1088" s="35">
        <f>BG1087*IF('People_Inputs'!$Q$64="none",0,IF('People_Inputs'!$Q$64="agency",BG1074*'Inputs'!$E$22,IF('People_Inputs'!$Q$64="direct",'Inputs'!$E$23,'Inputs'!$E$21*'Inputs'!$E$22*BG1074+(1-'Inputs'!$E$21)*'Inputs'!$E$23)))</f>
        <v>0</v>
      </c>
      <c r="BH1088" s="35">
        <f>BH1087*IF('People_Inputs'!$Q$64="none",0,IF('People_Inputs'!$Q$64="agency",BH1074*'Inputs'!$E$22,IF('People_Inputs'!$Q$64="direct",'Inputs'!$E$23,'Inputs'!$E$21*'Inputs'!$E$22*BH1074+(1-'Inputs'!$E$21)*'Inputs'!$E$23)))</f>
        <v>0</v>
      </c>
      <c r="BI1088" s="35">
        <f>BI1087*IF('People_Inputs'!$Q$64="none",0,IF('People_Inputs'!$Q$64="agency",BI1074*'Inputs'!$E$22,IF('People_Inputs'!$Q$64="direct",'Inputs'!$E$23,'Inputs'!$E$21*'Inputs'!$E$22*BI1074+(1-'Inputs'!$E$21)*'Inputs'!$E$23)))</f>
        <v>0</v>
      </c>
      <c r="BJ1088" s="35">
        <f>BJ1087*IF('People_Inputs'!$Q$64="none",0,IF('People_Inputs'!$Q$64="agency",BJ1074*'Inputs'!$E$22,IF('People_Inputs'!$Q$64="direct",'Inputs'!$E$23,'Inputs'!$E$21*'Inputs'!$E$22*BJ1074+(1-'Inputs'!$E$21)*'Inputs'!$E$23)))</f>
        <v>0</v>
      </c>
      <c r="BK1088" s="35">
        <f>BK1087*IF('People_Inputs'!$Q$64="none",0,IF('People_Inputs'!$Q$64="agency",BK1074*'Inputs'!$E$22,IF('People_Inputs'!$Q$64="direct",'Inputs'!$E$23,'Inputs'!$E$21*'Inputs'!$E$22*BK1074+(1-'Inputs'!$E$21)*'Inputs'!$E$23)))</f>
        <v>0</v>
      </c>
      <c r="BL1088" s="35">
        <f>BL1087*IF('People_Inputs'!$Q$64="none",0,IF('People_Inputs'!$Q$64="agency",BL1074*'Inputs'!$E$22,IF('People_Inputs'!$Q$64="direct",'Inputs'!$E$23,'Inputs'!$E$21*'Inputs'!$E$22*BL1074+(1-'Inputs'!$E$21)*'Inputs'!$E$23)))</f>
        <v>0</v>
      </c>
      <c r="BM1088" s="35">
        <f>BM1087*IF('People_Inputs'!$Q$64="none",0,IF('People_Inputs'!$Q$64="agency",BM1074*'Inputs'!$E$22,IF('People_Inputs'!$Q$64="direct",'Inputs'!$E$23,'Inputs'!$E$21*'Inputs'!$E$22*BM1074+(1-'Inputs'!$E$21)*'Inputs'!$E$23)))</f>
        <v>0</v>
      </c>
      <c r="BN1088" s="35">
        <f>BN1087*IF('People_Inputs'!$Q$64="none",0,IF('People_Inputs'!$Q$64="agency",BN1074*'Inputs'!$E$22,IF('People_Inputs'!$Q$64="direct",'Inputs'!$E$23,'Inputs'!$E$21*'Inputs'!$E$22*BN1074+(1-'Inputs'!$E$21)*'Inputs'!$E$23)))</f>
        <v>0</v>
      </c>
      <c r="BO1088" s="35">
        <f>BO1087*IF('People_Inputs'!$Q$64="none",0,IF('People_Inputs'!$Q$64="agency",BO1074*'Inputs'!$E$22,IF('People_Inputs'!$Q$64="direct",'Inputs'!$E$23,'Inputs'!$E$21*'Inputs'!$E$22*BO1074+(1-'Inputs'!$E$21)*'Inputs'!$E$23)))</f>
        <v>0</v>
      </c>
    </row>
    <row r="1089" ht="28" customHeight="1">
      <c r="A1089" s="2" t="str">
        <v>SLOT54.SOFTWARE</v>
      </c>
      <c r="B1089" s="6" t="str">
        <v>SLOT54 software cost</v>
      </c>
      <c r="C1089" s="2" t="str">
        <v>EUR</v>
      </c>
      <c r="D1089" s="2" t="str">
        <v>SUM</v>
      </c>
      <c r="E1089" s="36">
        <f>SUM(H1089:BO1089)</f>
        <v>0</v>
      </c>
      <c r="F1089" s="6" t="str">
        <v>Spare row; inactive until a hire and an exit month are entered on People_Inputs</v>
      </c>
      <c r="G1089" s="2"/>
      <c r="H1089" s="35">
        <f>H1072*'People_Inputs'!$O$64</f>
        <v>0</v>
      </c>
      <c r="I1089" s="35">
        <f>I1072*'People_Inputs'!$O$64</f>
        <v>0</v>
      </c>
      <c r="J1089" s="35">
        <f>J1072*'People_Inputs'!$O$64</f>
        <v>0</v>
      </c>
      <c r="K1089" s="35">
        <f>K1072*'People_Inputs'!$O$64</f>
        <v>0</v>
      </c>
      <c r="L1089" s="35">
        <f>L1072*'People_Inputs'!$O$64</f>
        <v>0</v>
      </c>
      <c r="M1089" s="35">
        <f>M1072*'People_Inputs'!$O$64</f>
        <v>0</v>
      </c>
      <c r="N1089" s="35">
        <f>N1072*'People_Inputs'!$O$64</f>
        <v>0</v>
      </c>
      <c r="O1089" s="35">
        <f>O1072*'People_Inputs'!$O$64</f>
        <v>0</v>
      </c>
      <c r="P1089" s="35">
        <f>P1072*'People_Inputs'!$O$64</f>
        <v>0</v>
      </c>
      <c r="Q1089" s="35">
        <f>Q1072*'People_Inputs'!$O$64</f>
        <v>0</v>
      </c>
      <c r="R1089" s="35">
        <f>R1072*'People_Inputs'!$O$64</f>
        <v>0</v>
      </c>
      <c r="S1089" s="35">
        <f>S1072*'People_Inputs'!$O$64</f>
        <v>0</v>
      </c>
      <c r="T1089" s="35">
        <f>T1072*'People_Inputs'!$O$64</f>
        <v>0</v>
      </c>
      <c r="U1089" s="35">
        <f>U1072*'People_Inputs'!$O$64</f>
        <v>0</v>
      </c>
      <c r="V1089" s="35">
        <f>V1072*'People_Inputs'!$O$64</f>
        <v>0</v>
      </c>
      <c r="W1089" s="35">
        <f>W1072*'People_Inputs'!$O$64</f>
        <v>0</v>
      </c>
      <c r="X1089" s="35">
        <f>X1072*'People_Inputs'!$O$64</f>
        <v>0</v>
      </c>
      <c r="Y1089" s="35">
        <f>Y1072*'People_Inputs'!$O$64</f>
        <v>0</v>
      </c>
      <c r="Z1089" s="35">
        <f>Z1072*'People_Inputs'!$O$64</f>
        <v>0</v>
      </c>
      <c r="AA1089" s="35">
        <f>AA1072*'People_Inputs'!$O$64</f>
        <v>0</v>
      </c>
      <c r="AB1089" s="35">
        <f>AB1072*'People_Inputs'!$O$64</f>
        <v>0</v>
      </c>
      <c r="AC1089" s="35">
        <f>AC1072*'People_Inputs'!$O$64</f>
        <v>0</v>
      </c>
      <c r="AD1089" s="35">
        <f>AD1072*'People_Inputs'!$O$64</f>
        <v>0</v>
      </c>
      <c r="AE1089" s="35">
        <f>AE1072*'People_Inputs'!$O$64</f>
        <v>0</v>
      </c>
      <c r="AF1089" s="35">
        <f>AF1072*'People_Inputs'!$O$64</f>
        <v>0</v>
      </c>
      <c r="AG1089" s="35">
        <f>AG1072*'People_Inputs'!$O$64</f>
        <v>0</v>
      </c>
      <c r="AH1089" s="35">
        <f>AH1072*'People_Inputs'!$O$64</f>
        <v>0</v>
      </c>
      <c r="AI1089" s="35">
        <f>AI1072*'People_Inputs'!$O$64</f>
        <v>0</v>
      </c>
      <c r="AJ1089" s="35">
        <f>AJ1072*'People_Inputs'!$O$64</f>
        <v>0</v>
      </c>
      <c r="AK1089" s="35">
        <f>AK1072*'People_Inputs'!$O$64</f>
        <v>0</v>
      </c>
      <c r="AL1089" s="35">
        <f>AL1072*'People_Inputs'!$O$64</f>
        <v>0</v>
      </c>
      <c r="AM1089" s="35">
        <f>AM1072*'People_Inputs'!$O$64</f>
        <v>0</v>
      </c>
      <c r="AN1089" s="35">
        <f>AN1072*'People_Inputs'!$O$64</f>
        <v>0</v>
      </c>
      <c r="AO1089" s="35">
        <f>AO1072*'People_Inputs'!$O$64</f>
        <v>0</v>
      </c>
      <c r="AP1089" s="35">
        <f>AP1072*'People_Inputs'!$O$64</f>
        <v>0</v>
      </c>
      <c r="AQ1089" s="35">
        <f>AQ1072*'People_Inputs'!$O$64</f>
        <v>0</v>
      </c>
      <c r="AR1089" s="35">
        <f>AR1072*'People_Inputs'!$O$64</f>
        <v>0</v>
      </c>
      <c r="AS1089" s="35">
        <f>AS1072*'People_Inputs'!$O$64</f>
        <v>0</v>
      </c>
      <c r="AT1089" s="35">
        <f>AT1072*'People_Inputs'!$O$64</f>
        <v>0</v>
      </c>
      <c r="AU1089" s="35">
        <f>AU1072*'People_Inputs'!$O$64</f>
        <v>0</v>
      </c>
      <c r="AV1089" s="35">
        <f>AV1072*'People_Inputs'!$O$64</f>
        <v>0</v>
      </c>
      <c r="AW1089" s="35">
        <f>AW1072*'People_Inputs'!$O$64</f>
        <v>0</v>
      </c>
      <c r="AX1089" s="35">
        <f>AX1072*'People_Inputs'!$O$64</f>
        <v>0</v>
      </c>
      <c r="AY1089" s="35">
        <f>AY1072*'People_Inputs'!$O$64</f>
        <v>0</v>
      </c>
      <c r="AZ1089" s="35">
        <f>AZ1072*'People_Inputs'!$O$64</f>
        <v>0</v>
      </c>
      <c r="BA1089" s="35">
        <f>BA1072*'People_Inputs'!$O$64</f>
        <v>0</v>
      </c>
      <c r="BB1089" s="35">
        <f>BB1072*'People_Inputs'!$O$64</f>
        <v>0</v>
      </c>
      <c r="BC1089" s="35">
        <f>BC1072*'People_Inputs'!$O$64</f>
        <v>0</v>
      </c>
      <c r="BD1089" s="35">
        <f>BD1072*'People_Inputs'!$O$64</f>
        <v>0</v>
      </c>
      <c r="BE1089" s="35">
        <f>BE1072*'People_Inputs'!$O$64</f>
        <v>0</v>
      </c>
      <c r="BF1089" s="35">
        <f>BF1072*'People_Inputs'!$O$64</f>
        <v>0</v>
      </c>
      <c r="BG1089" s="35">
        <f>BG1072*'People_Inputs'!$O$64</f>
        <v>0</v>
      </c>
      <c r="BH1089" s="35">
        <f>BH1072*'People_Inputs'!$O$64</f>
        <v>0</v>
      </c>
      <c r="BI1089" s="35">
        <f>BI1072*'People_Inputs'!$O$64</f>
        <v>0</v>
      </c>
      <c r="BJ1089" s="35">
        <f>BJ1072*'People_Inputs'!$O$64</f>
        <v>0</v>
      </c>
      <c r="BK1089" s="35">
        <f>BK1072*'People_Inputs'!$O$64</f>
        <v>0</v>
      </c>
      <c r="BL1089" s="35">
        <f>BL1072*'People_Inputs'!$O$64</f>
        <v>0</v>
      </c>
      <c r="BM1089" s="35">
        <f>BM1072*'People_Inputs'!$O$64</f>
        <v>0</v>
      </c>
      <c r="BN1089" s="35">
        <f>BN1072*'People_Inputs'!$O$64</f>
        <v>0</v>
      </c>
      <c r="BO1089" s="35">
        <f>BO1072*'People_Inputs'!$O$64</f>
        <v>0</v>
      </c>
    </row>
    <row r="1090" ht="28" customHeight="1">
      <c r="A1090" s="2" t="str">
        <v>SLOT54.EQUIPMENT</v>
      </c>
      <c r="B1090" s="6" t="str">
        <v>SLOT54 IT equipment purchase</v>
      </c>
      <c r="C1090" s="2" t="str">
        <v>EUR</v>
      </c>
      <c r="D1090" s="2" t="str">
        <v>SUM</v>
      </c>
      <c r="E1090" s="36">
        <f>SUM(H1090:BO1090)</f>
        <v>0</v>
      </c>
      <c r="F1090" s="6" t="str">
        <v>Spare row; inactive until a hire and an exit month are entered on People_Inputs</v>
      </c>
      <c r="G1090" s="2"/>
      <c r="H1090" s="35">
        <f>IF(AND(H1071=1,(H$6-'People_Inputs'!$H$64)/'Inputs'!$E$26=ROUNDDOWN((H$6-'People_Inputs'!$H$64)/'Inputs'!$E$26,0)),'People_Inputs'!$P$64,0)</f>
        <v>0</v>
      </c>
      <c r="I1090" s="35">
        <f>IF(AND(I1071=1,(I$6-'People_Inputs'!$H$64)/'Inputs'!$E$26=ROUNDDOWN((I$6-'People_Inputs'!$H$64)/'Inputs'!$E$26,0)),'People_Inputs'!$P$64,0)</f>
        <v>0</v>
      </c>
      <c r="J1090" s="35">
        <f>IF(AND(J1071=1,(J$6-'People_Inputs'!$H$64)/'Inputs'!$E$26=ROUNDDOWN((J$6-'People_Inputs'!$H$64)/'Inputs'!$E$26,0)),'People_Inputs'!$P$64,0)</f>
        <v>0</v>
      </c>
      <c r="K1090" s="35">
        <f>IF(AND(K1071=1,(K$6-'People_Inputs'!$H$64)/'Inputs'!$E$26=ROUNDDOWN((K$6-'People_Inputs'!$H$64)/'Inputs'!$E$26,0)),'People_Inputs'!$P$64,0)</f>
        <v>0</v>
      </c>
      <c r="L1090" s="35">
        <f>IF(AND(L1071=1,(L$6-'People_Inputs'!$H$64)/'Inputs'!$E$26=ROUNDDOWN((L$6-'People_Inputs'!$H$64)/'Inputs'!$E$26,0)),'People_Inputs'!$P$64,0)</f>
        <v>0</v>
      </c>
      <c r="M1090" s="35">
        <f>IF(AND(M1071=1,(M$6-'People_Inputs'!$H$64)/'Inputs'!$E$26=ROUNDDOWN((M$6-'People_Inputs'!$H$64)/'Inputs'!$E$26,0)),'People_Inputs'!$P$64,0)</f>
        <v>0</v>
      </c>
      <c r="N1090" s="35">
        <f>IF(AND(N1071=1,(N$6-'People_Inputs'!$H$64)/'Inputs'!$E$26=ROUNDDOWN((N$6-'People_Inputs'!$H$64)/'Inputs'!$E$26,0)),'People_Inputs'!$P$64,0)</f>
        <v>0</v>
      </c>
      <c r="O1090" s="35">
        <f>IF(AND(O1071=1,(O$6-'People_Inputs'!$H$64)/'Inputs'!$E$26=ROUNDDOWN((O$6-'People_Inputs'!$H$64)/'Inputs'!$E$26,0)),'People_Inputs'!$P$64,0)</f>
        <v>0</v>
      </c>
      <c r="P1090" s="35">
        <f>IF(AND(P1071=1,(P$6-'People_Inputs'!$H$64)/'Inputs'!$E$26=ROUNDDOWN((P$6-'People_Inputs'!$H$64)/'Inputs'!$E$26,0)),'People_Inputs'!$P$64,0)</f>
        <v>0</v>
      </c>
      <c r="Q1090" s="35">
        <f>IF(AND(Q1071=1,(Q$6-'People_Inputs'!$H$64)/'Inputs'!$E$26=ROUNDDOWN((Q$6-'People_Inputs'!$H$64)/'Inputs'!$E$26,0)),'People_Inputs'!$P$64,0)</f>
        <v>0</v>
      </c>
      <c r="R1090" s="35">
        <f>IF(AND(R1071=1,(R$6-'People_Inputs'!$H$64)/'Inputs'!$E$26=ROUNDDOWN((R$6-'People_Inputs'!$H$64)/'Inputs'!$E$26,0)),'People_Inputs'!$P$64,0)</f>
        <v>0</v>
      </c>
      <c r="S1090" s="35">
        <f>IF(AND(S1071=1,(S$6-'People_Inputs'!$H$64)/'Inputs'!$E$26=ROUNDDOWN((S$6-'People_Inputs'!$H$64)/'Inputs'!$E$26,0)),'People_Inputs'!$P$64,0)</f>
        <v>0</v>
      </c>
      <c r="T1090" s="35">
        <f>IF(AND(T1071=1,(T$6-'People_Inputs'!$H$64)/'Inputs'!$E$26=ROUNDDOWN((T$6-'People_Inputs'!$H$64)/'Inputs'!$E$26,0)),'People_Inputs'!$P$64,0)</f>
        <v>0</v>
      </c>
      <c r="U1090" s="35">
        <f>IF(AND(U1071=1,(U$6-'People_Inputs'!$H$64)/'Inputs'!$E$26=ROUNDDOWN((U$6-'People_Inputs'!$H$64)/'Inputs'!$E$26,0)),'People_Inputs'!$P$64,0)</f>
        <v>0</v>
      </c>
      <c r="V1090" s="35">
        <f>IF(AND(V1071=1,(V$6-'People_Inputs'!$H$64)/'Inputs'!$E$26=ROUNDDOWN((V$6-'People_Inputs'!$H$64)/'Inputs'!$E$26,0)),'People_Inputs'!$P$64,0)</f>
        <v>0</v>
      </c>
      <c r="W1090" s="35">
        <f>IF(AND(W1071=1,(W$6-'People_Inputs'!$H$64)/'Inputs'!$E$26=ROUNDDOWN((W$6-'People_Inputs'!$H$64)/'Inputs'!$E$26,0)),'People_Inputs'!$P$64,0)</f>
        <v>0</v>
      </c>
      <c r="X1090" s="35">
        <f>IF(AND(X1071=1,(X$6-'People_Inputs'!$H$64)/'Inputs'!$E$26=ROUNDDOWN((X$6-'People_Inputs'!$H$64)/'Inputs'!$E$26,0)),'People_Inputs'!$P$64,0)</f>
        <v>0</v>
      </c>
      <c r="Y1090" s="35">
        <f>IF(AND(Y1071=1,(Y$6-'People_Inputs'!$H$64)/'Inputs'!$E$26=ROUNDDOWN((Y$6-'People_Inputs'!$H$64)/'Inputs'!$E$26,0)),'People_Inputs'!$P$64,0)</f>
        <v>0</v>
      </c>
      <c r="Z1090" s="35">
        <f>IF(AND(Z1071=1,(Z$6-'People_Inputs'!$H$64)/'Inputs'!$E$26=ROUNDDOWN((Z$6-'People_Inputs'!$H$64)/'Inputs'!$E$26,0)),'People_Inputs'!$P$64,0)</f>
        <v>0</v>
      </c>
      <c r="AA1090" s="35">
        <f>IF(AND(AA1071=1,(AA$6-'People_Inputs'!$H$64)/'Inputs'!$E$26=ROUNDDOWN((AA$6-'People_Inputs'!$H$64)/'Inputs'!$E$26,0)),'People_Inputs'!$P$64,0)</f>
        <v>0</v>
      </c>
      <c r="AB1090" s="35">
        <f>IF(AND(AB1071=1,(AB$6-'People_Inputs'!$H$64)/'Inputs'!$E$26=ROUNDDOWN((AB$6-'People_Inputs'!$H$64)/'Inputs'!$E$26,0)),'People_Inputs'!$P$64,0)</f>
        <v>0</v>
      </c>
      <c r="AC1090" s="35">
        <f>IF(AND(AC1071=1,(AC$6-'People_Inputs'!$H$64)/'Inputs'!$E$26=ROUNDDOWN((AC$6-'People_Inputs'!$H$64)/'Inputs'!$E$26,0)),'People_Inputs'!$P$64,0)</f>
        <v>0</v>
      </c>
      <c r="AD1090" s="35">
        <f>IF(AND(AD1071=1,(AD$6-'People_Inputs'!$H$64)/'Inputs'!$E$26=ROUNDDOWN((AD$6-'People_Inputs'!$H$64)/'Inputs'!$E$26,0)),'People_Inputs'!$P$64,0)</f>
        <v>0</v>
      </c>
      <c r="AE1090" s="35">
        <f>IF(AND(AE1071=1,(AE$6-'People_Inputs'!$H$64)/'Inputs'!$E$26=ROUNDDOWN((AE$6-'People_Inputs'!$H$64)/'Inputs'!$E$26,0)),'People_Inputs'!$P$64,0)</f>
        <v>0</v>
      </c>
      <c r="AF1090" s="35">
        <f>IF(AND(AF1071=1,(AF$6-'People_Inputs'!$H$64)/'Inputs'!$E$26=ROUNDDOWN((AF$6-'People_Inputs'!$H$64)/'Inputs'!$E$26,0)),'People_Inputs'!$P$64,0)</f>
        <v>0</v>
      </c>
      <c r="AG1090" s="35">
        <f>IF(AND(AG1071=1,(AG$6-'People_Inputs'!$H$64)/'Inputs'!$E$26=ROUNDDOWN((AG$6-'People_Inputs'!$H$64)/'Inputs'!$E$26,0)),'People_Inputs'!$P$64,0)</f>
        <v>0</v>
      </c>
      <c r="AH1090" s="35">
        <f>IF(AND(AH1071=1,(AH$6-'People_Inputs'!$H$64)/'Inputs'!$E$26=ROUNDDOWN((AH$6-'People_Inputs'!$H$64)/'Inputs'!$E$26,0)),'People_Inputs'!$P$64,0)</f>
        <v>0</v>
      </c>
      <c r="AI1090" s="35">
        <f>IF(AND(AI1071=1,(AI$6-'People_Inputs'!$H$64)/'Inputs'!$E$26=ROUNDDOWN((AI$6-'People_Inputs'!$H$64)/'Inputs'!$E$26,0)),'People_Inputs'!$P$64,0)</f>
        <v>0</v>
      </c>
      <c r="AJ1090" s="35">
        <f>IF(AND(AJ1071=1,(AJ$6-'People_Inputs'!$H$64)/'Inputs'!$E$26=ROUNDDOWN((AJ$6-'People_Inputs'!$H$64)/'Inputs'!$E$26,0)),'People_Inputs'!$P$64,0)</f>
        <v>0</v>
      </c>
      <c r="AK1090" s="35">
        <f>IF(AND(AK1071=1,(AK$6-'People_Inputs'!$H$64)/'Inputs'!$E$26=ROUNDDOWN((AK$6-'People_Inputs'!$H$64)/'Inputs'!$E$26,0)),'People_Inputs'!$P$64,0)</f>
        <v>0</v>
      </c>
      <c r="AL1090" s="35">
        <f>IF(AND(AL1071=1,(AL$6-'People_Inputs'!$H$64)/'Inputs'!$E$26=ROUNDDOWN((AL$6-'People_Inputs'!$H$64)/'Inputs'!$E$26,0)),'People_Inputs'!$P$64,0)</f>
        <v>0</v>
      </c>
      <c r="AM1090" s="35">
        <f>IF(AND(AM1071=1,(AM$6-'People_Inputs'!$H$64)/'Inputs'!$E$26=ROUNDDOWN((AM$6-'People_Inputs'!$H$64)/'Inputs'!$E$26,0)),'People_Inputs'!$P$64,0)</f>
        <v>0</v>
      </c>
      <c r="AN1090" s="35">
        <f>IF(AND(AN1071=1,(AN$6-'People_Inputs'!$H$64)/'Inputs'!$E$26=ROUNDDOWN((AN$6-'People_Inputs'!$H$64)/'Inputs'!$E$26,0)),'People_Inputs'!$P$64,0)</f>
        <v>0</v>
      </c>
      <c r="AO1090" s="35">
        <f>IF(AND(AO1071=1,(AO$6-'People_Inputs'!$H$64)/'Inputs'!$E$26=ROUNDDOWN((AO$6-'People_Inputs'!$H$64)/'Inputs'!$E$26,0)),'People_Inputs'!$P$64,0)</f>
        <v>0</v>
      </c>
      <c r="AP1090" s="35">
        <f>IF(AND(AP1071=1,(AP$6-'People_Inputs'!$H$64)/'Inputs'!$E$26=ROUNDDOWN((AP$6-'People_Inputs'!$H$64)/'Inputs'!$E$26,0)),'People_Inputs'!$P$64,0)</f>
        <v>0</v>
      </c>
      <c r="AQ1090" s="35">
        <f>IF(AND(AQ1071=1,(AQ$6-'People_Inputs'!$H$64)/'Inputs'!$E$26=ROUNDDOWN((AQ$6-'People_Inputs'!$H$64)/'Inputs'!$E$26,0)),'People_Inputs'!$P$64,0)</f>
        <v>0</v>
      </c>
      <c r="AR1090" s="35">
        <f>IF(AND(AR1071=1,(AR$6-'People_Inputs'!$H$64)/'Inputs'!$E$26=ROUNDDOWN((AR$6-'People_Inputs'!$H$64)/'Inputs'!$E$26,0)),'People_Inputs'!$P$64,0)</f>
        <v>0</v>
      </c>
      <c r="AS1090" s="35">
        <f>IF(AND(AS1071=1,(AS$6-'People_Inputs'!$H$64)/'Inputs'!$E$26=ROUNDDOWN((AS$6-'People_Inputs'!$H$64)/'Inputs'!$E$26,0)),'People_Inputs'!$P$64,0)</f>
        <v>0</v>
      </c>
      <c r="AT1090" s="35">
        <f>IF(AND(AT1071=1,(AT$6-'People_Inputs'!$H$64)/'Inputs'!$E$26=ROUNDDOWN((AT$6-'People_Inputs'!$H$64)/'Inputs'!$E$26,0)),'People_Inputs'!$P$64,0)</f>
        <v>0</v>
      </c>
      <c r="AU1090" s="35">
        <f>IF(AND(AU1071=1,(AU$6-'People_Inputs'!$H$64)/'Inputs'!$E$26=ROUNDDOWN((AU$6-'People_Inputs'!$H$64)/'Inputs'!$E$26,0)),'People_Inputs'!$P$64,0)</f>
        <v>0</v>
      </c>
      <c r="AV1090" s="35">
        <f>IF(AND(AV1071=1,(AV$6-'People_Inputs'!$H$64)/'Inputs'!$E$26=ROUNDDOWN((AV$6-'People_Inputs'!$H$64)/'Inputs'!$E$26,0)),'People_Inputs'!$P$64,0)</f>
        <v>0</v>
      </c>
      <c r="AW1090" s="35">
        <f>IF(AND(AW1071=1,(AW$6-'People_Inputs'!$H$64)/'Inputs'!$E$26=ROUNDDOWN((AW$6-'People_Inputs'!$H$64)/'Inputs'!$E$26,0)),'People_Inputs'!$P$64,0)</f>
        <v>0</v>
      </c>
      <c r="AX1090" s="35">
        <f>IF(AND(AX1071=1,(AX$6-'People_Inputs'!$H$64)/'Inputs'!$E$26=ROUNDDOWN((AX$6-'People_Inputs'!$H$64)/'Inputs'!$E$26,0)),'People_Inputs'!$P$64,0)</f>
        <v>0</v>
      </c>
      <c r="AY1090" s="35">
        <f>IF(AND(AY1071=1,(AY$6-'People_Inputs'!$H$64)/'Inputs'!$E$26=ROUNDDOWN((AY$6-'People_Inputs'!$H$64)/'Inputs'!$E$26,0)),'People_Inputs'!$P$64,0)</f>
        <v>0</v>
      </c>
      <c r="AZ1090" s="35">
        <f>IF(AND(AZ1071=1,(AZ$6-'People_Inputs'!$H$64)/'Inputs'!$E$26=ROUNDDOWN((AZ$6-'People_Inputs'!$H$64)/'Inputs'!$E$26,0)),'People_Inputs'!$P$64,0)</f>
        <v>0</v>
      </c>
      <c r="BA1090" s="35">
        <f>IF(AND(BA1071=1,(BA$6-'People_Inputs'!$H$64)/'Inputs'!$E$26=ROUNDDOWN((BA$6-'People_Inputs'!$H$64)/'Inputs'!$E$26,0)),'People_Inputs'!$P$64,0)</f>
        <v>0</v>
      </c>
      <c r="BB1090" s="35">
        <f>IF(AND(BB1071=1,(BB$6-'People_Inputs'!$H$64)/'Inputs'!$E$26=ROUNDDOWN((BB$6-'People_Inputs'!$H$64)/'Inputs'!$E$26,0)),'People_Inputs'!$P$64,0)</f>
        <v>0</v>
      </c>
      <c r="BC1090" s="35">
        <f>IF(AND(BC1071=1,(BC$6-'People_Inputs'!$H$64)/'Inputs'!$E$26=ROUNDDOWN((BC$6-'People_Inputs'!$H$64)/'Inputs'!$E$26,0)),'People_Inputs'!$P$64,0)</f>
        <v>0</v>
      </c>
      <c r="BD1090" s="35">
        <f>IF(AND(BD1071=1,(BD$6-'People_Inputs'!$H$64)/'Inputs'!$E$26=ROUNDDOWN((BD$6-'People_Inputs'!$H$64)/'Inputs'!$E$26,0)),'People_Inputs'!$P$64,0)</f>
        <v>0</v>
      </c>
      <c r="BE1090" s="35">
        <f>IF(AND(BE1071=1,(BE$6-'People_Inputs'!$H$64)/'Inputs'!$E$26=ROUNDDOWN((BE$6-'People_Inputs'!$H$64)/'Inputs'!$E$26,0)),'People_Inputs'!$P$64,0)</f>
        <v>0</v>
      </c>
      <c r="BF1090" s="35">
        <f>IF(AND(BF1071=1,(BF$6-'People_Inputs'!$H$64)/'Inputs'!$E$26=ROUNDDOWN((BF$6-'People_Inputs'!$H$64)/'Inputs'!$E$26,0)),'People_Inputs'!$P$64,0)</f>
        <v>0</v>
      </c>
      <c r="BG1090" s="35">
        <f>IF(AND(BG1071=1,(BG$6-'People_Inputs'!$H$64)/'Inputs'!$E$26=ROUNDDOWN((BG$6-'People_Inputs'!$H$64)/'Inputs'!$E$26,0)),'People_Inputs'!$P$64,0)</f>
        <v>0</v>
      </c>
      <c r="BH1090" s="35">
        <f>IF(AND(BH1071=1,(BH$6-'People_Inputs'!$H$64)/'Inputs'!$E$26=ROUNDDOWN((BH$6-'People_Inputs'!$H$64)/'Inputs'!$E$26,0)),'People_Inputs'!$P$64,0)</f>
        <v>0</v>
      </c>
      <c r="BI1090" s="35">
        <f>IF(AND(BI1071=1,(BI$6-'People_Inputs'!$H$64)/'Inputs'!$E$26=ROUNDDOWN((BI$6-'People_Inputs'!$H$64)/'Inputs'!$E$26,0)),'People_Inputs'!$P$64,0)</f>
        <v>0</v>
      </c>
      <c r="BJ1090" s="35">
        <f>IF(AND(BJ1071=1,(BJ$6-'People_Inputs'!$H$64)/'Inputs'!$E$26=ROUNDDOWN((BJ$6-'People_Inputs'!$H$64)/'Inputs'!$E$26,0)),'People_Inputs'!$P$64,0)</f>
        <v>0</v>
      </c>
      <c r="BK1090" s="35">
        <f>IF(AND(BK1071=1,(BK$6-'People_Inputs'!$H$64)/'Inputs'!$E$26=ROUNDDOWN((BK$6-'People_Inputs'!$H$64)/'Inputs'!$E$26,0)),'People_Inputs'!$P$64,0)</f>
        <v>0</v>
      </c>
      <c r="BL1090" s="35">
        <f>IF(AND(BL1071=1,(BL$6-'People_Inputs'!$H$64)/'Inputs'!$E$26=ROUNDDOWN((BL$6-'People_Inputs'!$H$64)/'Inputs'!$E$26,0)),'People_Inputs'!$P$64,0)</f>
        <v>0</v>
      </c>
      <c r="BM1090" s="35">
        <f>IF(AND(BM1071=1,(BM$6-'People_Inputs'!$H$64)/'Inputs'!$E$26=ROUNDDOWN((BM$6-'People_Inputs'!$H$64)/'Inputs'!$E$26,0)),'People_Inputs'!$P$64,0)</f>
        <v>0</v>
      </c>
      <c r="BN1090" s="35">
        <f>IF(AND(BN1071=1,(BN$6-'People_Inputs'!$H$64)/'Inputs'!$E$26=ROUNDDOWN((BN$6-'People_Inputs'!$H$64)/'Inputs'!$E$26,0)),'People_Inputs'!$P$64,0)</f>
        <v>0</v>
      </c>
      <c r="BO1090" s="35">
        <f>IF(AND(BO1071=1,(BO$6-'People_Inputs'!$H$64)/'Inputs'!$E$26=ROUNDDOWN((BO$6-'People_Inputs'!$H$64)/'Inputs'!$E$26,0)),'People_Inputs'!$P$64,0)</f>
        <v>0</v>
      </c>
    </row>
    <row r="1091" ht="28" customHeight="1">
      <c r="A1091" s="2" t="str">
        <v>SLOT55.ACTIVE</v>
      </c>
      <c r="B1091" s="6" t="str">
        <v>SLOT55 active in the month (1 = yes)</v>
      </c>
      <c r="C1091" s="2" t="str">
        <v>count</v>
      </c>
      <c r="D1091" s="2" t="str">
        <v>END</v>
      </c>
      <c r="E1091" s="34">
        <f>BO1091</f>
        <v>0</v>
      </c>
      <c r="F1091" s="6" t="str">
        <v>Spare row; inactive until a hire and an exit month are entered on People_Inputs</v>
      </c>
      <c r="G1091" s="2"/>
      <c r="H1091" s="33">
        <f>IF(AND(H$6&gt;='People_Inputs'!$H$65,H$6&lt;='People_Inputs'!$I$65),1,0)</f>
        <v>0</v>
      </c>
      <c r="I1091" s="33">
        <f>IF(AND(I$6&gt;='People_Inputs'!$H$65,I$6&lt;='People_Inputs'!$I$65),1,0)</f>
        <v>0</v>
      </c>
      <c r="J1091" s="33">
        <f>IF(AND(J$6&gt;='People_Inputs'!$H$65,J$6&lt;='People_Inputs'!$I$65),1,0)</f>
        <v>0</v>
      </c>
      <c r="K1091" s="33">
        <f>IF(AND(K$6&gt;='People_Inputs'!$H$65,K$6&lt;='People_Inputs'!$I$65),1,0)</f>
        <v>0</v>
      </c>
      <c r="L1091" s="33">
        <f>IF(AND(L$6&gt;='People_Inputs'!$H$65,L$6&lt;='People_Inputs'!$I$65),1,0)</f>
        <v>0</v>
      </c>
      <c r="M1091" s="33">
        <f>IF(AND(M$6&gt;='People_Inputs'!$H$65,M$6&lt;='People_Inputs'!$I$65),1,0)</f>
        <v>0</v>
      </c>
      <c r="N1091" s="33">
        <f>IF(AND(N$6&gt;='People_Inputs'!$H$65,N$6&lt;='People_Inputs'!$I$65),1,0)</f>
        <v>0</v>
      </c>
      <c r="O1091" s="33">
        <f>IF(AND(O$6&gt;='People_Inputs'!$H$65,O$6&lt;='People_Inputs'!$I$65),1,0)</f>
        <v>0</v>
      </c>
      <c r="P1091" s="33">
        <f>IF(AND(P$6&gt;='People_Inputs'!$H$65,P$6&lt;='People_Inputs'!$I$65),1,0)</f>
        <v>0</v>
      </c>
      <c r="Q1091" s="33">
        <f>IF(AND(Q$6&gt;='People_Inputs'!$H$65,Q$6&lt;='People_Inputs'!$I$65),1,0)</f>
        <v>0</v>
      </c>
      <c r="R1091" s="33">
        <f>IF(AND(R$6&gt;='People_Inputs'!$H$65,R$6&lt;='People_Inputs'!$I$65),1,0)</f>
        <v>0</v>
      </c>
      <c r="S1091" s="33">
        <f>IF(AND(S$6&gt;='People_Inputs'!$H$65,S$6&lt;='People_Inputs'!$I$65),1,0)</f>
        <v>0</v>
      </c>
      <c r="T1091" s="33">
        <f>IF(AND(T$6&gt;='People_Inputs'!$H$65,T$6&lt;='People_Inputs'!$I$65),1,0)</f>
        <v>0</v>
      </c>
      <c r="U1091" s="33">
        <f>IF(AND(U$6&gt;='People_Inputs'!$H$65,U$6&lt;='People_Inputs'!$I$65),1,0)</f>
        <v>0</v>
      </c>
      <c r="V1091" s="33">
        <f>IF(AND(V$6&gt;='People_Inputs'!$H$65,V$6&lt;='People_Inputs'!$I$65),1,0)</f>
        <v>0</v>
      </c>
      <c r="W1091" s="33">
        <f>IF(AND(W$6&gt;='People_Inputs'!$H$65,W$6&lt;='People_Inputs'!$I$65),1,0)</f>
        <v>0</v>
      </c>
      <c r="X1091" s="33">
        <f>IF(AND(X$6&gt;='People_Inputs'!$H$65,X$6&lt;='People_Inputs'!$I$65),1,0)</f>
        <v>0</v>
      </c>
      <c r="Y1091" s="33">
        <f>IF(AND(Y$6&gt;='People_Inputs'!$H$65,Y$6&lt;='People_Inputs'!$I$65),1,0)</f>
        <v>0</v>
      </c>
      <c r="Z1091" s="33">
        <f>IF(AND(Z$6&gt;='People_Inputs'!$H$65,Z$6&lt;='People_Inputs'!$I$65),1,0)</f>
        <v>0</v>
      </c>
      <c r="AA1091" s="33">
        <f>IF(AND(AA$6&gt;='People_Inputs'!$H$65,AA$6&lt;='People_Inputs'!$I$65),1,0)</f>
        <v>0</v>
      </c>
      <c r="AB1091" s="33">
        <f>IF(AND(AB$6&gt;='People_Inputs'!$H$65,AB$6&lt;='People_Inputs'!$I$65),1,0)</f>
        <v>0</v>
      </c>
      <c r="AC1091" s="33">
        <f>IF(AND(AC$6&gt;='People_Inputs'!$H$65,AC$6&lt;='People_Inputs'!$I$65),1,0)</f>
        <v>0</v>
      </c>
      <c r="AD1091" s="33">
        <f>IF(AND(AD$6&gt;='People_Inputs'!$H$65,AD$6&lt;='People_Inputs'!$I$65),1,0)</f>
        <v>0</v>
      </c>
      <c r="AE1091" s="33">
        <f>IF(AND(AE$6&gt;='People_Inputs'!$H$65,AE$6&lt;='People_Inputs'!$I$65),1,0)</f>
        <v>0</v>
      </c>
      <c r="AF1091" s="33">
        <f>IF(AND(AF$6&gt;='People_Inputs'!$H$65,AF$6&lt;='People_Inputs'!$I$65),1,0)</f>
        <v>0</v>
      </c>
      <c r="AG1091" s="33">
        <f>IF(AND(AG$6&gt;='People_Inputs'!$H$65,AG$6&lt;='People_Inputs'!$I$65),1,0)</f>
        <v>0</v>
      </c>
      <c r="AH1091" s="33">
        <f>IF(AND(AH$6&gt;='People_Inputs'!$H$65,AH$6&lt;='People_Inputs'!$I$65),1,0)</f>
        <v>0</v>
      </c>
      <c r="AI1091" s="33">
        <f>IF(AND(AI$6&gt;='People_Inputs'!$H$65,AI$6&lt;='People_Inputs'!$I$65),1,0)</f>
        <v>0</v>
      </c>
      <c r="AJ1091" s="33">
        <f>IF(AND(AJ$6&gt;='People_Inputs'!$H$65,AJ$6&lt;='People_Inputs'!$I$65),1,0)</f>
        <v>0</v>
      </c>
      <c r="AK1091" s="33">
        <f>IF(AND(AK$6&gt;='People_Inputs'!$H$65,AK$6&lt;='People_Inputs'!$I$65),1,0)</f>
        <v>0</v>
      </c>
      <c r="AL1091" s="33">
        <f>IF(AND(AL$6&gt;='People_Inputs'!$H$65,AL$6&lt;='People_Inputs'!$I$65),1,0)</f>
        <v>0</v>
      </c>
      <c r="AM1091" s="33">
        <f>IF(AND(AM$6&gt;='People_Inputs'!$H$65,AM$6&lt;='People_Inputs'!$I$65),1,0)</f>
        <v>0</v>
      </c>
      <c r="AN1091" s="33">
        <f>IF(AND(AN$6&gt;='People_Inputs'!$H$65,AN$6&lt;='People_Inputs'!$I$65),1,0)</f>
        <v>0</v>
      </c>
      <c r="AO1091" s="33">
        <f>IF(AND(AO$6&gt;='People_Inputs'!$H$65,AO$6&lt;='People_Inputs'!$I$65),1,0)</f>
        <v>0</v>
      </c>
      <c r="AP1091" s="33">
        <f>IF(AND(AP$6&gt;='People_Inputs'!$H$65,AP$6&lt;='People_Inputs'!$I$65),1,0)</f>
        <v>0</v>
      </c>
      <c r="AQ1091" s="33">
        <f>IF(AND(AQ$6&gt;='People_Inputs'!$H$65,AQ$6&lt;='People_Inputs'!$I$65),1,0)</f>
        <v>0</v>
      </c>
      <c r="AR1091" s="33">
        <f>IF(AND(AR$6&gt;='People_Inputs'!$H$65,AR$6&lt;='People_Inputs'!$I$65),1,0)</f>
        <v>0</v>
      </c>
      <c r="AS1091" s="33">
        <f>IF(AND(AS$6&gt;='People_Inputs'!$H$65,AS$6&lt;='People_Inputs'!$I$65),1,0)</f>
        <v>0</v>
      </c>
      <c r="AT1091" s="33">
        <f>IF(AND(AT$6&gt;='People_Inputs'!$H$65,AT$6&lt;='People_Inputs'!$I$65),1,0)</f>
        <v>0</v>
      </c>
      <c r="AU1091" s="33">
        <f>IF(AND(AU$6&gt;='People_Inputs'!$H$65,AU$6&lt;='People_Inputs'!$I$65),1,0)</f>
        <v>0</v>
      </c>
      <c r="AV1091" s="33">
        <f>IF(AND(AV$6&gt;='People_Inputs'!$H$65,AV$6&lt;='People_Inputs'!$I$65),1,0)</f>
        <v>0</v>
      </c>
      <c r="AW1091" s="33">
        <f>IF(AND(AW$6&gt;='People_Inputs'!$H$65,AW$6&lt;='People_Inputs'!$I$65),1,0)</f>
        <v>0</v>
      </c>
      <c r="AX1091" s="33">
        <f>IF(AND(AX$6&gt;='People_Inputs'!$H$65,AX$6&lt;='People_Inputs'!$I$65),1,0)</f>
        <v>0</v>
      </c>
      <c r="AY1091" s="33">
        <f>IF(AND(AY$6&gt;='People_Inputs'!$H$65,AY$6&lt;='People_Inputs'!$I$65),1,0)</f>
        <v>0</v>
      </c>
      <c r="AZ1091" s="33">
        <f>IF(AND(AZ$6&gt;='People_Inputs'!$H$65,AZ$6&lt;='People_Inputs'!$I$65),1,0)</f>
        <v>0</v>
      </c>
      <c r="BA1091" s="33">
        <f>IF(AND(BA$6&gt;='People_Inputs'!$H$65,BA$6&lt;='People_Inputs'!$I$65),1,0)</f>
        <v>0</v>
      </c>
      <c r="BB1091" s="33">
        <f>IF(AND(BB$6&gt;='People_Inputs'!$H$65,BB$6&lt;='People_Inputs'!$I$65),1,0)</f>
        <v>0</v>
      </c>
      <c r="BC1091" s="33">
        <f>IF(AND(BC$6&gt;='People_Inputs'!$H$65,BC$6&lt;='People_Inputs'!$I$65),1,0)</f>
        <v>0</v>
      </c>
      <c r="BD1091" s="33">
        <f>IF(AND(BD$6&gt;='People_Inputs'!$H$65,BD$6&lt;='People_Inputs'!$I$65),1,0)</f>
        <v>0</v>
      </c>
      <c r="BE1091" s="33">
        <f>IF(AND(BE$6&gt;='People_Inputs'!$H$65,BE$6&lt;='People_Inputs'!$I$65),1,0)</f>
        <v>0</v>
      </c>
      <c r="BF1091" s="33">
        <f>IF(AND(BF$6&gt;='People_Inputs'!$H$65,BF$6&lt;='People_Inputs'!$I$65),1,0)</f>
        <v>0</v>
      </c>
      <c r="BG1091" s="33">
        <f>IF(AND(BG$6&gt;='People_Inputs'!$H$65,BG$6&lt;='People_Inputs'!$I$65),1,0)</f>
        <v>0</v>
      </c>
      <c r="BH1091" s="33">
        <f>IF(AND(BH$6&gt;='People_Inputs'!$H$65,BH$6&lt;='People_Inputs'!$I$65),1,0)</f>
        <v>0</v>
      </c>
      <c r="BI1091" s="33">
        <f>IF(AND(BI$6&gt;='People_Inputs'!$H$65,BI$6&lt;='People_Inputs'!$I$65),1,0)</f>
        <v>0</v>
      </c>
      <c r="BJ1091" s="33">
        <f>IF(AND(BJ$6&gt;='People_Inputs'!$H$65,BJ$6&lt;='People_Inputs'!$I$65),1,0)</f>
        <v>0</v>
      </c>
      <c r="BK1091" s="33">
        <f>IF(AND(BK$6&gt;='People_Inputs'!$H$65,BK$6&lt;='People_Inputs'!$I$65),1,0)</f>
        <v>0</v>
      </c>
      <c r="BL1091" s="33">
        <f>IF(AND(BL$6&gt;='People_Inputs'!$H$65,BL$6&lt;='People_Inputs'!$I$65),1,0)</f>
        <v>0</v>
      </c>
      <c r="BM1091" s="33">
        <f>IF(AND(BM$6&gt;='People_Inputs'!$H$65,BM$6&lt;='People_Inputs'!$I$65),1,0)</f>
        <v>0</v>
      </c>
      <c r="BN1091" s="33">
        <f>IF(AND(BN$6&gt;='People_Inputs'!$H$65,BN$6&lt;='People_Inputs'!$I$65),1,0)</f>
        <v>0</v>
      </c>
      <c r="BO1091" s="33">
        <f>IF(AND(BO$6&gt;='People_Inputs'!$H$65,BO$6&lt;='People_Inputs'!$I$65),1,0)</f>
        <v>0</v>
      </c>
    </row>
    <row r="1092" ht="28" customHeight="1">
      <c r="A1092" s="2" t="str">
        <v>SLOT55.FTE</v>
      </c>
      <c r="B1092" s="6" t="str">
        <v>SLOT55 FTE</v>
      </c>
      <c r="C1092" s="2" t="str">
        <v>FTE</v>
      </c>
      <c r="D1092" s="2" t="str">
        <v>END</v>
      </c>
      <c r="E1092" s="34">
        <f>BO1092</f>
        <v>0</v>
      </c>
      <c r="F1092" s="6" t="str">
        <v>Spare row; inactive until a hire and an exit month are entered on People_Inputs</v>
      </c>
      <c r="G1092" s="2"/>
      <c r="H1092" s="33">
        <f>H1091*'People_Inputs'!$J$65</f>
        <v>0</v>
      </c>
      <c r="I1092" s="33">
        <f>I1091*'People_Inputs'!$J$65</f>
        <v>0</v>
      </c>
      <c r="J1092" s="33">
        <f>J1091*'People_Inputs'!$J$65</f>
        <v>0</v>
      </c>
      <c r="K1092" s="33">
        <f>K1091*'People_Inputs'!$J$65</f>
        <v>0</v>
      </c>
      <c r="L1092" s="33">
        <f>L1091*'People_Inputs'!$J$65</f>
        <v>0</v>
      </c>
      <c r="M1092" s="33">
        <f>M1091*'People_Inputs'!$J$65</f>
        <v>0</v>
      </c>
      <c r="N1092" s="33">
        <f>N1091*'People_Inputs'!$J$65</f>
        <v>0</v>
      </c>
      <c r="O1092" s="33">
        <f>O1091*'People_Inputs'!$J$65</f>
        <v>0</v>
      </c>
      <c r="P1092" s="33">
        <f>P1091*'People_Inputs'!$J$65</f>
        <v>0</v>
      </c>
      <c r="Q1092" s="33">
        <f>Q1091*'People_Inputs'!$J$65</f>
        <v>0</v>
      </c>
      <c r="R1092" s="33">
        <f>R1091*'People_Inputs'!$J$65</f>
        <v>0</v>
      </c>
      <c r="S1092" s="33">
        <f>S1091*'People_Inputs'!$J$65</f>
        <v>0</v>
      </c>
      <c r="T1092" s="33">
        <f>T1091*'People_Inputs'!$J$65</f>
        <v>0</v>
      </c>
      <c r="U1092" s="33">
        <f>U1091*'People_Inputs'!$J$65</f>
        <v>0</v>
      </c>
      <c r="V1092" s="33">
        <f>V1091*'People_Inputs'!$J$65</f>
        <v>0</v>
      </c>
      <c r="W1092" s="33">
        <f>W1091*'People_Inputs'!$J$65</f>
        <v>0</v>
      </c>
      <c r="X1092" s="33">
        <f>X1091*'People_Inputs'!$J$65</f>
        <v>0</v>
      </c>
      <c r="Y1092" s="33">
        <f>Y1091*'People_Inputs'!$J$65</f>
        <v>0</v>
      </c>
      <c r="Z1092" s="33">
        <f>Z1091*'People_Inputs'!$J$65</f>
        <v>0</v>
      </c>
      <c r="AA1092" s="33">
        <f>AA1091*'People_Inputs'!$J$65</f>
        <v>0</v>
      </c>
      <c r="AB1092" s="33">
        <f>AB1091*'People_Inputs'!$J$65</f>
        <v>0</v>
      </c>
      <c r="AC1092" s="33">
        <f>AC1091*'People_Inputs'!$J$65</f>
        <v>0</v>
      </c>
      <c r="AD1092" s="33">
        <f>AD1091*'People_Inputs'!$J$65</f>
        <v>0</v>
      </c>
      <c r="AE1092" s="33">
        <f>AE1091*'People_Inputs'!$J$65</f>
        <v>0</v>
      </c>
      <c r="AF1092" s="33">
        <f>AF1091*'People_Inputs'!$J$65</f>
        <v>0</v>
      </c>
      <c r="AG1092" s="33">
        <f>AG1091*'People_Inputs'!$J$65</f>
        <v>0</v>
      </c>
      <c r="AH1092" s="33">
        <f>AH1091*'People_Inputs'!$J$65</f>
        <v>0</v>
      </c>
      <c r="AI1092" s="33">
        <f>AI1091*'People_Inputs'!$J$65</f>
        <v>0</v>
      </c>
      <c r="AJ1092" s="33">
        <f>AJ1091*'People_Inputs'!$J$65</f>
        <v>0</v>
      </c>
      <c r="AK1092" s="33">
        <f>AK1091*'People_Inputs'!$J$65</f>
        <v>0</v>
      </c>
      <c r="AL1092" s="33">
        <f>AL1091*'People_Inputs'!$J$65</f>
        <v>0</v>
      </c>
      <c r="AM1092" s="33">
        <f>AM1091*'People_Inputs'!$J$65</f>
        <v>0</v>
      </c>
      <c r="AN1092" s="33">
        <f>AN1091*'People_Inputs'!$J$65</f>
        <v>0</v>
      </c>
      <c r="AO1092" s="33">
        <f>AO1091*'People_Inputs'!$J$65</f>
        <v>0</v>
      </c>
      <c r="AP1092" s="33">
        <f>AP1091*'People_Inputs'!$J$65</f>
        <v>0</v>
      </c>
      <c r="AQ1092" s="33">
        <f>AQ1091*'People_Inputs'!$J$65</f>
        <v>0</v>
      </c>
      <c r="AR1092" s="33">
        <f>AR1091*'People_Inputs'!$J$65</f>
        <v>0</v>
      </c>
      <c r="AS1092" s="33">
        <f>AS1091*'People_Inputs'!$J$65</f>
        <v>0</v>
      </c>
      <c r="AT1092" s="33">
        <f>AT1091*'People_Inputs'!$J$65</f>
        <v>0</v>
      </c>
      <c r="AU1092" s="33">
        <f>AU1091*'People_Inputs'!$J$65</f>
        <v>0</v>
      </c>
      <c r="AV1092" s="33">
        <f>AV1091*'People_Inputs'!$J$65</f>
        <v>0</v>
      </c>
      <c r="AW1092" s="33">
        <f>AW1091*'People_Inputs'!$J$65</f>
        <v>0</v>
      </c>
      <c r="AX1092" s="33">
        <f>AX1091*'People_Inputs'!$J$65</f>
        <v>0</v>
      </c>
      <c r="AY1092" s="33">
        <f>AY1091*'People_Inputs'!$J$65</f>
        <v>0</v>
      </c>
      <c r="AZ1092" s="33">
        <f>AZ1091*'People_Inputs'!$J$65</f>
        <v>0</v>
      </c>
      <c r="BA1092" s="33">
        <f>BA1091*'People_Inputs'!$J$65</f>
        <v>0</v>
      </c>
      <c r="BB1092" s="33">
        <f>BB1091*'People_Inputs'!$J$65</f>
        <v>0</v>
      </c>
      <c r="BC1092" s="33">
        <f>BC1091*'People_Inputs'!$J$65</f>
        <v>0</v>
      </c>
      <c r="BD1092" s="33">
        <f>BD1091*'People_Inputs'!$J$65</f>
        <v>0</v>
      </c>
      <c r="BE1092" s="33">
        <f>BE1091*'People_Inputs'!$J$65</f>
        <v>0</v>
      </c>
      <c r="BF1092" s="33">
        <f>BF1091*'People_Inputs'!$J$65</f>
        <v>0</v>
      </c>
      <c r="BG1092" s="33">
        <f>BG1091*'People_Inputs'!$J$65</f>
        <v>0</v>
      </c>
      <c r="BH1092" s="33">
        <f>BH1091*'People_Inputs'!$J$65</f>
        <v>0</v>
      </c>
      <c r="BI1092" s="33">
        <f>BI1091*'People_Inputs'!$J$65</f>
        <v>0</v>
      </c>
      <c r="BJ1092" s="33">
        <f>BJ1091*'People_Inputs'!$J$65</f>
        <v>0</v>
      </c>
      <c r="BK1092" s="33">
        <f>BK1091*'People_Inputs'!$J$65</f>
        <v>0</v>
      </c>
      <c r="BL1092" s="33">
        <f>BL1091*'People_Inputs'!$J$65</f>
        <v>0</v>
      </c>
      <c r="BM1092" s="33">
        <f>BM1091*'People_Inputs'!$J$65</f>
        <v>0</v>
      </c>
      <c r="BN1092" s="33">
        <f>BN1091*'People_Inputs'!$J$65</f>
        <v>0</v>
      </c>
      <c r="BO1092" s="33">
        <f>BO1091*'People_Inputs'!$J$65</f>
        <v>0</v>
      </c>
    </row>
    <row r="1093" ht="28" customHeight="1">
      <c r="A1093" s="2" t="str">
        <v>SLOT55.EMPLOYEE</v>
      </c>
      <c r="B1093" s="6" t="str">
        <v>SLOT55 employee with social insurance (1 = yes)</v>
      </c>
      <c r="C1093" s="2" t="str">
        <v>count</v>
      </c>
      <c r="D1093" s="2" t="str">
        <v>END</v>
      </c>
      <c r="E1093" s="34">
        <f>BO1093</f>
        <v>0</v>
      </c>
      <c r="F1093" s="6" t="str">
        <v>Spare row; inactive until a hire and an exit month are entered on People_Inputs</v>
      </c>
      <c r="G1093" s="2"/>
      <c r="H1093" s="33">
        <f>H1091*'People_Inputs'!$N$65</f>
        <v>0</v>
      </c>
      <c r="I1093" s="33">
        <f>I1091*'People_Inputs'!$N$65</f>
        <v>0</v>
      </c>
      <c r="J1093" s="33">
        <f>J1091*'People_Inputs'!$N$65</f>
        <v>0</v>
      </c>
      <c r="K1093" s="33">
        <f>K1091*'People_Inputs'!$N$65</f>
        <v>0</v>
      </c>
      <c r="L1093" s="33">
        <f>L1091*'People_Inputs'!$N$65</f>
        <v>0</v>
      </c>
      <c r="M1093" s="33">
        <f>M1091*'People_Inputs'!$N$65</f>
        <v>0</v>
      </c>
      <c r="N1093" s="33">
        <f>N1091*'People_Inputs'!$N$65</f>
        <v>0</v>
      </c>
      <c r="O1093" s="33">
        <f>O1091*'People_Inputs'!$N$65</f>
        <v>0</v>
      </c>
      <c r="P1093" s="33">
        <f>P1091*'People_Inputs'!$N$65</f>
        <v>0</v>
      </c>
      <c r="Q1093" s="33">
        <f>Q1091*'People_Inputs'!$N$65</f>
        <v>0</v>
      </c>
      <c r="R1093" s="33">
        <f>R1091*'People_Inputs'!$N$65</f>
        <v>0</v>
      </c>
      <c r="S1093" s="33">
        <f>S1091*'People_Inputs'!$N$65</f>
        <v>0</v>
      </c>
      <c r="T1093" s="33">
        <f>T1091*'People_Inputs'!$N$65</f>
        <v>0</v>
      </c>
      <c r="U1093" s="33">
        <f>U1091*'People_Inputs'!$N$65</f>
        <v>0</v>
      </c>
      <c r="V1093" s="33">
        <f>V1091*'People_Inputs'!$N$65</f>
        <v>0</v>
      </c>
      <c r="W1093" s="33">
        <f>W1091*'People_Inputs'!$N$65</f>
        <v>0</v>
      </c>
      <c r="X1093" s="33">
        <f>X1091*'People_Inputs'!$N$65</f>
        <v>0</v>
      </c>
      <c r="Y1093" s="33">
        <f>Y1091*'People_Inputs'!$N$65</f>
        <v>0</v>
      </c>
      <c r="Z1093" s="33">
        <f>Z1091*'People_Inputs'!$N$65</f>
        <v>0</v>
      </c>
      <c r="AA1093" s="33">
        <f>AA1091*'People_Inputs'!$N$65</f>
        <v>0</v>
      </c>
      <c r="AB1093" s="33">
        <f>AB1091*'People_Inputs'!$N$65</f>
        <v>0</v>
      </c>
      <c r="AC1093" s="33">
        <f>AC1091*'People_Inputs'!$N$65</f>
        <v>0</v>
      </c>
      <c r="AD1093" s="33">
        <f>AD1091*'People_Inputs'!$N$65</f>
        <v>0</v>
      </c>
      <c r="AE1093" s="33">
        <f>AE1091*'People_Inputs'!$N$65</f>
        <v>0</v>
      </c>
      <c r="AF1093" s="33">
        <f>AF1091*'People_Inputs'!$N$65</f>
        <v>0</v>
      </c>
      <c r="AG1093" s="33">
        <f>AG1091*'People_Inputs'!$N$65</f>
        <v>0</v>
      </c>
      <c r="AH1093" s="33">
        <f>AH1091*'People_Inputs'!$N$65</f>
        <v>0</v>
      </c>
      <c r="AI1093" s="33">
        <f>AI1091*'People_Inputs'!$N$65</f>
        <v>0</v>
      </c>
      <c r="AJ1093" s="33">
        <f>AJ1091*'People_Inputs'!$N$65</f>
        <v>0</v>
      </c>
      <c r="AK1093" s="33">
        <f>AK1091*'People_Inputs'!$N$65</f>
        <v>0</v>
      </c>
      <c r="AL1093" s="33">
        <f>AL1091*'People_Inputs'!$N$65</f>
        <v>0</v>
      </c>
      <c r="AM1093" s="33">
        <f>AM1091*'People_Inputs'!$N$65</f>
        <v>0</v>
      </c>
      <c r="AN1093" s="33">
        <f>AN1091*'People_Inputs'!$N$65</f>
        <v>0</v>
      </c>
      <c r="AO1093" s="33">
        <f>AO1091*'People_Inputs'!$N$65</f>
        <v>0</v>
      </c>
      <c r="AP1093" s="33">
        <f>AP1091*'People_Inputs'!$N$65</f>
        <v>0</v>
      </c>
      <c r="AQ1093" s="33">
        <f>AQ1091*'People_Inputs'!$N$65</f>
        <v>0</v>
      </c>
      <c r="AR1093" s="33">
        <f>AR1091*'People_Inputs'!$N$65</f>
        <v>0</v>
      </c>
      <c r="AS1093" s="33">
        <f>AS1091*'People_Inputs'!$N$65</f>
        <v>0</v>
      </c>
      <c r="AT1093" s="33">
        <f>AT1091*'People_Inputs'!$N$65</f>
        <v>0</v>
      </c>
      <c r="AU1093" s="33">
        <f>AU1091*'People_Inputs'!$N$65</f>
        <v>0</v>
      </c>
      <c r="AV1093" s="33">
        <f>AV1091*'People_Inputs'!$N$65</f>
        <v>0</v>
      </c>
      <c r="AW1093" s="33">
        <f>AW1091*'People_Inputs'!$N$65</f>
        <v>0</v>
      </c>
      <c r="AX1093" s="33">
        <f>AX1091*'People_Inputs'!$N$65</f>
        <v>0</v>
      </c>
      <c r="AY1093" s="33">
        <f>AY1091*'People_Inputs'!$N$65</f>
        <v>0</v>
      </c>
      <c r="AZ1093" s="33">
        <f>AZ1091*'People_Inputs'!$N$65</f>
        <v>0</v>
      </c>
      <c r="BA1093" s="33">
        <f>BA1091*'People_Inputs'!$N$65</f>
        <v>0</v>
      </c>
      <c r="BB1093" s="33">
        <f>BB1091*'People_Inputs'!$N$65</f>
        <v>0</v>
      </c>
      <c r="BC1093" s="33">
        <f>BC1091*'People_Inputs'!$N$65</f>
        <v>0</v>
      </c>
      <c r="BD1093" s="33">
        <f>BD1091*'People_Inputs'!$N$65</f>
        <v>0</v>
      </c>
      <c r="BE1093" s="33">
        <f>BE1091*'People_Inputs'!$N$65</f>
        <v>0</v>
      </c>
      <c r="BF1093" s="33">
        <f>BF1091*'People_Inputs'!$N$65</f>
        <v>0</v>
      </c>
      <c r="BG1093" s="33">
        <f>BG1091*'People_Inputs'!$N$65</f>
        <v>0</v>
      </c>
      <c r="BH1093" s="33">
        <f>BH1091*'People_Inputs'!$N$65</f>
        <v>0</v>
      </c>
      <c r="BI1093" s="33">
        <f>BI1091*'People_Inputs'!$N$65</f>
        <v>0</v>
      </c>
      <c r="BJ1093" s="33">
        <f>BJ1091*'People_Inputs'!$N$65</f>
        <v>0</v>
      </c>
      <c r="BK1093" s="33">
        <f>BK1091*'People_Inputs'!$N$65</f>
        <v>0</v>
      </c>
      <c r="BL1093" s="33">
        <f>BL1091*'People_Inputs'!$N$65</f>
        <v>0</v>
      </c>
      <c r="BM1093" s="33">
        <f>BM1091*'People_Inputs'!$N$65</f>
        <v>0</v>
      </c>
      <c r="BN1093" s="33">
        <f>BN1091*'People_Inputs'!$N$65</f>
        <v>0</v>
      </c>
      <c r="BO1093" s="33">
        <f>BO1091*'People_Inputs'!$N$65</f>
        <v>0</v>
      </c>
    </row>
    <row r="1094" ht="28" customHeight="1">
      <c r="A1094" s="2" t="str">
        <v>SLOT55.ANNUAL</v>
      </c>
      <c r="B1094" s="6" t="str">
        <v>SLOT55 annual salary at 1.0 FTE, indexed</v>
      </c>
      <c r="C1094" s="2" t="str">
        <v>EUR</v>
      </c>
      <c r="D1094" s="2" t="str">
        <v>END</v>
      </c>
      <c r="E1094" s="36">
        <f>BO1094</f>
        <v>0</v>
      </c>
      <c r="F1094" s="6" t="str">
        <v>Spare row; inactive until a hire and an exit month are entered on People_Inputs</v>
      </c>
      <c r="G1094" s="2"/>
      <c r="H1094" s="35">
        <f>'People_Inputs'!$K$65*(1+'People_Inputs'!$L$65)^(H$8-'Inputs'!$E$29)</f>
        <v>0</v>
      </c>
      <c r="I1094" s="35">
        <f>'People_Inputs'!$K$65*(1+'People_Inputs'!$L$65)^(I$8-'Inputs'!$E$29)</f>
        <v>0</v>
      </c>
      <c r="J1094" s="35">
        <f>'People_Inputs'!$K$65*(1+'People_Inputs'!$L$65)^(J$8-'Inputs'!$E$29)</f>
        <v>0</v>
      </c>
      <c r="K1094" s="35">
        <f>'People_Inputs'!$K$65*(1+'People_Inputs'!$L$65)^(K$8-'Inputs'!$E$29)</f>
        <v>0</v>
      </c>
      <c r="L1094" s="35">
        <f>'People_Inputs'!$K$65*(1+'People_Inputs'!$L$65)^(L$8-'Inputs'!$E$29)</f>
        <v>0</v>
      </c>
      <c r="M1094" s="35">
        <f>'People_Inputs'!$K$65*(1+'People_Inputs'!$L$65)^(M$8-'Inputs'!$E$29)</f>
        <v>0</v>
      </c>
      <c r="N1094" s="35">
        <f>'People_Inputs'!$K$65*(1+'People_Inputs'!$L$65)^(N$8-'Inputs'!$E$29)</f>
        <v>0</v>
      </c>
      <c r="O1094" s="35">
        <f>'People_Inputs'!$K$65*(1+'People_Inputs'!$L$65)^(O$8-'Inputs'!$E$29)</f>
        <v>0</v>
      </c>
      <c r="P1094" s="35">
        <f>'People_Inputs'!$K$65*(1+'People_Inputs'!$L$65)^(P$8-'Inputs'!$E$29)</f>
        <v>0</v>
      </c>
      <c r="Q1094" s="35">
        <f>'People_Inputs'!$K$65*(1+'People_Inputs'!$L$65)^(Q$8-'Inputs'!$E$29)</f>
        <v>0</v>
      </c>
      <c r="R1094" s="35">
        <f>'People_Inputs'!$K$65*(1+'People_Inputs'!$L$65)^(R$8-'Inputs'!$E$29)</f>
        <v>0</v>
      </c>
      <c r="S1094" s="35">
        <f>'People_Inputs'!$K$65*(1+'People_Inputs'!$L$65)^(S$8-'Inputs'!$E$29)</f>
        <v>0</v>
      </c>
      <c r="T1094" s="35">
        <f>'People_Inputs'!$K$65*(1+'People_Inputs'!$L$65)^(T$8-'Inputs'!$E$29)</f>
        <v>0</v>
      </c>
      <c r="U1094" s="35">
        <f>'People_Inputs'!$K$65*(1+'People_Inputs'!$L$65)^(U$8-'Inputs'!$E$29)</f>
        <v>0</v>
      </c>
      <c r="V1094" s="35">
        <f>'People_Inputs'!$K$65*(1+'People_Inputs'!$L$65)^(V$8-'Inputs'!$E$29)</f>
        <v>0</v>
      </c>
      <c r="W1094" s="35">
        <f>'People_Inputs'!$K$65*(1+'People_Inputs'!$L$65)^(W$8-'Inputs'!$E$29)</f>
        <v>0</v>
      </c>
      <c r="X1094" s="35">
        <f>'People_Inputs'!$K$65*(1+'People_Inputs'!$L$65)^(X$8-'Inputs'!$E$29)</f>
        <v>0</v>
      </c>
      <c r="Y1094" s="35">
        <f>'People_Inputs'!$K$65*(1+'People_Inputs'!$L$65)^(Y$8-'Inputs'!$E$29)</f>
        <v>0</v>
      </c>
      <c r="Z1094" s="35">
        <f>'People_Inputs'!$K$65*(1+'People_Inputs'!$L$65)^(Z$8-'Inputs'!$E$29)</f>
        <v>0</v>
      </c>
      <c r="AA1094" s="35">
        <f>'People_Inputs'!$K$65*(1+'People_Inputs'!$L$65)^(AA$8-'Inputs'!$E$29)</f>
        <v>0</v>
      </c>
      <c r="AB1094" s="35">
        <f>'People_Inputs'!$K$65*(1+'People_Inputs'!$L$65)^(AB$8-'Inputs'!$E$29)</f>
        <v>0</v>
      </c>
      <c r="AC1094" s="35">
        <f>'People_Inputs'!$K$65*(1+'People_Inputs'!$L$65)^(AC$8-'Inputs'!$E$29)</f>
        <v>0</v>
      </c>
      <c r="AD1094" s="35">
        <f>'People_Inputs'!$K$65*(1+'People_Inputs'!$L$65)^(AD$8-'Inputs'!$E$29)</f>
        <v>0</v>
      </c>
      <c r="AE1094" s="35">
        <f>'People_Inputs'!$K$65*(1+'People_Inputs'!$L$65)^(AE$8-'Inputs'!$E$29)</f>
        <v>0</v>
      </c>
      <c r="AF1094" s="35">
        <f>'People_Inputs'!$K$65*(1+'People_Inputs'!$L$65)^(AF$8-'Inputs'!$E$29)</f>
        <v>0</v>
      </c>
      <c r="AG1094" s="35">
        <f>'People_Inputs'!$K$65*(1+'People_Inputs'!$L$65)^(AG$8-'Inputs'!$E$29)</f>
        <v>0</v>
      </c>
      <c r="AH1094" s="35">
        <f>'People_Inputs'!$K$65*(1+'People_Inputs'!$L$65)^(AH$8-'Inputs'!$E$29)</f>
        <v>0</v>
      </c>
      <c r="AI1094" s="35">
        <f>'People_Inputs'!$K$65*(1+'People_Inputs'!$L$65)^(AI$8-'Inputs'!$E$29)</f>
        <v>0</v>
      </c>
      <c r="AJ1094" s="35">
        <f>'People_Inputs'!$K$65*(1+'People_Inputs'!$L$65)^(AJ$8-'Inputs'!$E$29)</f>
        <v>0</v>
      </c>
      <c r="AK1094" s="35">
        <f>'People_Inputs'!$K$65*(1+'People_Inputs'!$L$65)^(AK$8-'Inputs'!$E$29)</f>
        <v>0</v>
      </c>
      <c r="AL1094" s="35">
        <f>'People_Inputs'!$K$65*(1+'People_Inputs'!$L$65)^(AL$8-'Inputs'!$E$29)</f>
        <v>0</v>
      </c>
      <c r="AM1094" s="35">
        <f>'People_Inputs'!$K$65*(1+'People_Inputs'!$L$65)^(AM$8-'Inputs'!$E$29)</f>
        <v>0</v>
      </c>
      <c r="AN1094" s="35">
        <f>'People_Inputs'!$K$65*(1+'People_Inputs'!$L$65)^(AN$8-'Inputs'!$E$29)</f>
        <v>0</v>
      </c>
      <c r="AO1094" s="35">
        <f>'People_Inputs'!$K$65*(1+'People_Inputs'!$L$65)^(AO$8-'Inputs'!$E$29)</f>
        <v>0</v>
      </c>
      <c r="AP1094" s="35">
        <f>'People_Inputs'!$K$65*(1+'People_Inputs'!$L$65)^(AP$8-'Inputs'!$E$29)</f>
        <v>0</v>
      </c>
      <c r="AQ1094" s="35">
        <f>'People_Inputs'!$K$65*(1+'People_Inputs'!$L$65)^(AQ$8-'Inputs'!$E$29)</f>
        <v>0</v>
      </c>
      <c r="AR1094" s="35">
        <f>'People_Inputs'!$K$65*(1+'People_Inputs'!$L$65)^(AR$8-'Inputs'!$E$29)</f>
        <v>0</v>
      </c>
      <c r="AS1094" s="35">
        <f>'People_Inputs'!$K$65*(1+'People_Inputs'!$L$65)^(AS$8-'Inputs'!$E$29)</f>
        <v>0</v>
      </c>
      <c r="AT1094" s="35">
        <f>'People_Inputs'!$K$65*(1+'People_Inputs'!$L$65)^(AT$8-'Inputs'!$E$29)</f>
        <v>0</v>
      </c>
      <c r="AU1094" s="35">
        <f>'People_Inputs'!$K$65*(1+'People_Inputs'!$L$65)^(AU$8-'Inputs'!$E$29)</f>
        <v>0</v>
      </c>
      <c r="AV1094" s="35">
        <f>'People_Inputs'!$K$65*(1+'People_Inputs'!$L$65)^(AV$8-'Inputs'!$E$29)</f>
        <v>0</v>
      </c>
      <c r="AW1094" s="35">
        <f>'People_Inputs'!$K$65*(1+'People_Inputs'!$L$65)^(AW$8-'Inputs'!$E$29)</f>
        <v>0</v>
      </c>
      <c r="AX1094" s="35">
        <f>'People_Inputs'!$K$65*(1+'People_Inputs'!$L$65)^(AX$8-'Inputs'!$E$29)</f>
        <v>0</v>
      </c>
      <c r="AY1094" s="35">
        <f>'People_Inputs'!$K$65*(1+'People_Inputs'!$L$65)^(AY$8-'Inputs'!$E$29)</f>
        <v>0</v>
      </c>
      <c r="AZ1094" s="35">
        <f>'People_Inputs'!$K$65*(1+'People_Inputs'!$L$65)^(AZ$8-'Inputs'!$E$29)</f>
        <v>0</v>
      </c>
      <c r="BA1094" s="35">
        <f>'People_Inputs'!$K$65*(1+'People_Inputs'!$L$65)^(BA$8-'Inputs'!$E$29)</f>
        <v>0</v>
      </c>
      <c r="BB1094" s="35">
        <f>'People_Inputs'!$K$65*(1+'People_Inputs'!$L$65)^(BB$8-'Inputs'!$E$29)</f>
        <v>0</v>
      </c>
      <c r="BC1094" s="35">
        <f>'People_Inputs'!$K$65*(1+'People_Inputs'!$L$65)^(BC$8-'Inputs'!$E$29)</f>
        <v>0</v>
      </c>
      <c r="BD1094" s="35">
        <f>'People_Inputs'!$K$65*(1+'People_Inputs'!$L$65)^(BD$8-'Inputs'!$E$29)</f>
        <v>0</v>
      </c>
      <c r="BE1094" s="35">
        <f>'People_Inputs'!$K$65*(1+'People_Inputs'!$L$65)^(BE$8-'Inputs'!$E$29)</f>
        <v>0</v>
      </c>
      <c r="BF1094" s="35">
        <f>'People_Inputs'!$K$65*(1+'People_Inputs'!$L$65)^(BF$8-'Inputs'!$E$29)</f>
        <v>0</v>
      </c>
      <c r="BG1094" s="35">
        <f>'People_Inputs'!$K$65*(1+'People_Inputs'!$L$65)^(BG$8-'Inputs'!$E$29)</f>
        <v>0</v>
      </c>
      <c r="BH1094" s="35">
        <f>'People_Inputs'!$K$65*(1+'People_Inputs'!$L$65)^(BH$8-'Inputs'!$E$29)</f>
        <v>0</v>
      </c>
      <c r="BI1094" s="35">
        <f>'People_Inputs'!$K$65*(1+'People_Inputs'!$L$65)^(BI$8-'Inputs'!$E$29)</f>
        <v>0</v>
      </c>
      <c r="BJ1094" s="35">
        <f>'People_Inputs'!$K$65*(1+'People_Inputs'!$L$65)^(BJ$8-'Inputs'!$E$29)</f>
        <v>0</v>
      </c>
      <c r="BK1094" s="35">
        <f>'People_Inputs'!$K$65*(1+'People_Inputs'!$L$65)^(BK$8-'Inputs'!$E$29)</f>
        <v>0</v>
      </c>
      <c r="BL1094" s="35">
        <f>'People_Inputs'!$K$65*(1+'People_Inputs'!$L$65)^(BL$8-'Inputs'!$E$29)</f>
        <v>0</v>
      </c>
      <c r="BM1094" s="35">
        <f>'People_Inputs'!$K$65*(1+'People_Inputs'!$L$65)^(BM$8-'Inputs'!$E$29)</f>
        <v>0</v>
      </c>
      <c r="BN1094" s="35">
        <f>'People_Inputs'!$K$65*(1+'People_Inputs'!$L$65)^(BN$8-'Inputs'!$E$29)</f>
        <v>0</v>
      </c>
      <c r="BO1094" s="35">
        <f>'People_Inputs'!$K$65*(1+'People_Inputs'!$L$65)^(BO$8-'Inputs'!$E$29)</f>
        <v>0</v>
      </c>
    </row>
    <row r="1095" ht="28" customHeight="1">
      <c r="A1095" s="2" t="str">
        <v>SLOT55.SALARY</v>
      </c>
      <c r="B1095" s="6" t="str">
        <v>SLOT55 gross salary</v>
      </c>
      <c r="C1095" s="2" t="str">
        <v>EUR</v>
      </c>
      <c r="D1095" s="2" t="str">
        <v>SUM</v>
      </c>
      <c r="E1095" s="36">
        <f>SUM(H1095:BO1095)</f>
        <v>0.0</v>
      </c>
      <c r="F1095" s="6" t="str">
        <v>Spare row; inactive until a hire and an exit month are entered on People_Inputs</v>
      </c>
      <c r="G1095" s="2"/>
      <c r="H1095" s="36">
        <f>H1094*H1092/12</f>
        <v>0.0</v>
      </c>
      <c r="I1095" s="36">
        <f>I1094*I1092/12</f>
        <v>0.0</v>
      </c>
      <c r="J1095" s="36">
        <f>J1094*J1092/12</f>
        <v>0.0</v>
      </c>
      <c r="K1095" s="36">
        <f>K1094*K1092/12</f>
        <v>0.0</v>
      </c>
      <c r="L1095" s="36">
        <f>L1094*L1092/12</f>
        <v>0.0</v>
      </c>
      <c r="M1095" s="36">
        <f>M1094*M1092/12</f>
        <v>0.0</v>
      </c>
      <c r="N1095" s="36">
        <f>N1094*N1092/12</f>
        <v>0.0</v>
      </c>
      <c r="O1095" s="36">
        <f>O1094*O1092/12</f>
        <v>0.0</v>
      </c>
      <c r="P1095" s="36">
        <f>P1094*P1092/12</f>
        <v>0.0</v>
      </c>
      <c r="Q1095" s="36">
        <f>Q1094*Q1092/12</f>
        <v>0.0</v>
      </c>
      <c r="R1095" s="36">
        <f>R1094*R1092/12</f>
        <v>0.0</v>
      </c>
      <c r="S1095" s="36">
        <f>S1094*S1092/12</f>
        <v>0.0</v>
      </c>
      <c r="T1095" s="36">
        <f>T1094*T1092/12</f>
        <v>0.0</v>
      </c>
      <c r="U1095" s="36">
        <f>U1094*U1092/12</f>
        <v>0.0</v>
      </c>
      <c r="V1095" s="36">
        <f>V1094*V1092/12</f>
        <v>0.0</v>
      </c>
      <c r="W1095" s="36">
        <f>W1094*W1092/12</f>
        <v>0.0</v>
      </c>
      <c r="X1095" s="36">
        <f>X1094*X1092/12</f>
        <v>0.0</v>
      </c>
      <c r="Y1095" s="36">
        <f>Y1094*Y1092/12</f>
        <v>0.0</v>
      </c>
      <c r="Z1095" s="36">
        <f>Z1094*Z1092/12</f>
        <v>0.0</v>
      </c>
      <c r="AA1095" s="36">
        <f>AA1094*AA1092/12</f>
        <v>0.0</v>
      </c>
      <c r="AB1095" s="36">
        <f>AB1094*AB1092/12</f>
        <v>0.0</v>
      </c>
      <c r="AC1095" s="36">
        <f>AC1094*AC1092/12</f>
        <v>0.0</v>
      </c>
      <c r="AD1095" s="36">
        <f>AD1094*AD1092/12</f>
        <v>0.0</v>
      </c>
      <c r="AE1095" s="36">
        <f>AE1094*AE1092/12</f>
        <v>0.0</v>
      </c>
      <c r="AF1095" s="36">
        <f>AF1094*AF1092/12</f>
        <v>0.0</v>
      </c>
      <c r="AG1095" s="36">
        <f>AG1094*AG1092/12</f>
        <v>0.0</v>
      </c>
      <c r="AH1095" s="36">
        <f>AH1094*AH1092/12</f>
        <v>0.0</v>
      </c>
      <c r="AI1095" s="36">
        <f>AI1094*AI1092/12</f>
        <v>0.0</v>
      </c>
      <c r="AJ1095" s="36">
        <f>AJ1094*AJ1092/12</f>
        <v>0.0</v>
      </c>
      <c r="AK1095" s="36">
        <f>AK1094*AK1092/12</f>
        <v>0.0</v>
      </c>
      <c r="AL1095" s="36">
        <f>AL1094*AL1092/12</f>
        <v>0.0</v>
      </c>
      <c r="AM1095" s="36">
        <f>AM1094*AM1092/12</f>
        <v>0.0</v>
      </c>
      <c r="AN1095" s="36">
        <f>AN1094*AN1092/12</f>
        <v>0.0</v>
      </c>
      <c r="AO1095" s="36">
        <f>AO1094*AO1092/12</f>
        <v>0.0</v>
      </c>
      <c r="AP1095" s="36">
        <f>AP1094*AP1092/12</f>
        <v>0.0</v>
      </c>
      <c r="AQ1095" s="36">
        <f>AQ1094*AQ1092/12</f>
        <v>0.0</v>
      </c>
      <c r="AR1095" s="36">
        <f>AR1094*AR1092/12</f>
        <v>0.0</v>
      </c>
      <c r="AS1095" s="36">
        <f>AS1094*AS1092/12</f>
        <v>0.0</v>
      </c>
      <c r="AT1095" s="36">
        <f>AT1094*AT1092/12</f>
        <v>0.0</v>
      </c>
      <c r="AU1095" s="36">
        <f>AU1094*AU1092/12</f>
        <v>0.0</v>
      </c>
      <c r="AV1095" s="36">
        <f>AV1094*AV1092/12</f>
        <v>0.0</v>
      </c>
      <c r="AW1095" s="36">
        <f>AW1094*AW1092/12</f>
        <v>0.0</v>
      </c>
      <c r="AX1095" s="36">
        <f>AX1094*AX1092/12</f>
        <v>0.0</v>
      </c>
      <c r="AY1095" s="36">
        <f>AY1094*AY1092/12</f>
        <v>0.0</v>
      </c>
      <c r="AZ1095" s="36">
        <f>AZ1094*AZ1092/12</f>
        <v>0.0</v>
      </c>
      <c r="BA1095" s="36">
        <f>BA1094*BA1092/12</f>
        <v>0.0</v>
      </c>
      <c r="BB1095" s="36">
        <f>BB1094*BB1092/12</f>
        <v>0.0</v>
      </c>
      <c r="BC1095" s="36">
        <f>BC1094*BC1092/12</f>
        <v>0.0</v>
      </c>
      <c r="BD1095" s="36">
        <f>BD1094*BD1092/12</f>
        <v>0.0</v>
      </c>
      <c r="BE1095" s="36">
        <f>BE1094*BE1092/12</f>
        <v>0.0</v>
      </c>
      <c r="BF1095" s="36">
        <f>BF1094*BF1092/12</f>
        <v>0.0</v>
      </c>
      <c r="BG1095" s="36">
        <f>BG1094*BG1092/12</f>
        <v>0.0</v>
      </c>
      <c r="BH1095" s="36">
        <f>BH1094*BH1092/12</f>
        <v>0.0</v>
      </c>
      <c r="BI1095" s="36">
        <f>BI1094*BI1092/12</f>
        <v>0.0</v>
      </c>
      <c r="BJ1095" s="36">
        <f>BJ1094*BJ1092/12</f>
        <v>0.0</v>
      </c>
      <c r="BK1095" s="36">
        <f>BK1094*BK1092/12</f>
        <v>0.0</v>
      </c>
      <c r="BL1095" s="36">
        <f>BL1094*BL1092/12</f>
        <v>0.0</v>
      </c>
      <c r="BM1095" s="36">
        <f>BM1094*BM1092/12</f>
        <v>0.0</v>
      </c>
      <c r="BN1095" s="36">
        <f>BN1094*BN1092/12</f>
        <v>0.0</v>
      </c>
      <c r="BO1095" s="36">
        <f>BO1094*BO1092/12</f>
        <v>0.0</v>
      </c>
    </row>
    <row r="1096" ht="28" customHeight="1">
      <c r="A1096" s="2" t="str">
        <v>SLOT55.RV_BASE</v>
      </c>
      <c r="B1096" s="6" t="str">
        <v>SLOT55 pension / unemployment contribution base</v>
      </c>
      <c r="C1096" s="2" t="str">
        <v>EUR</v>
      </c>
      <c r="D1096" s="2" t="str">
        <v>SUM</v>
      </c>
      <c r="E1096" s="36">
        <f>SUM(H1096:BO1096)</f>
        <v>0.0</v>
      </c>
      <c r="F1096" s="6" t="str">
        <v>Spare row; inactive until a hire and an exit month are entered on People_Inputs</v>
      </c>
      <c r="G1096" s="2"/>
      <c r="H1096" s="35">
        <f>H1093*MIN(H1095,'Payroll_Rates'!H12)</f>
        <v>0.0</v>
      </c>
      <c r="I1096" s="35">
        <f>I1093*MIN(I1095,'Payroll_Rates'!I12)</f>
        <v>0.0</v>
      </c>
      <c r="J1096" s="35">
        <f>J1093*MIN(J1095,'Payroll_Rates'!J12)</f>
        <v>0.0</v>
      </c>
      <c r="K1096" s="35">
        <f>K1093*MIN(K1095,'Payroll_Rates'!K12)</f>
        <v>0.0</v>
      </c>
      <c r="L1096" s="35">
        <f>L1093*MIN(L1095,'Payroll_Rates'!L12)</f>
        <v>0.0</v>
      </c>
      <c r="M1096" s="35">
        <f>M1093*MIN(M1095,'Payroll_Rates'!M12)</f>
        <v>0.0</v>
      </c>
      <c r="N1096" s="35">
        <f>N1093*MIN(N1095,'Payroll_Rates'!N12)</f>
        <v>0.0</v>
      </c>
      <c r="O1096" s="35">
        <f>O1093*MIN(O1095,'Payroll_Rates'!O12)</f>
        <v>0.0</v>
      </c>
      <c r="P1096" s="35">
        <f>P1093*MIN(P1095,'Payroll_Rates'!P12)</f>
        <v>0.0</v>
      </c>
      <c r="Q1096" s="35">
        <f>Q1093*MIN(Q1095,'Payroll_Rates'!Q12)</f>
        <v>0.0</v>
      </c>
      <c r="R1096" s="35">
        <f>R1093*MIN(R1095,'Payroll_Rates'!R12)</f>
        <v>0.0</v>
      </c>
      <c r="S1096" s="35">
        <f>S1093*MIN(S1095,'Payroll_Rates'!S12)</f>
        <v>0.0</v>
      </c>
      <c r="T1096" s="35">
        <f>T1093*MIN(T1095,'Payroll_Rates'!T12)</f>
        <v>0.0</v>
      </c>
      <c r="U1096" s="35">
        <f>U1093*MIN(U1095,'Payroll_Rates'!U12)</f>
        <v>0.0</v>
      </c>
      <c r="V1096" s="35">
        <f>V1093*MIN(V1095,'Payroll_Rates'!V12)</f>
        <v>0.0</v>
      </c>
      <c r="W1096" s="35">
        <f>W1093*MIN(W1095,'Payroll_Rates'!W12)</f>
        <v>0.0</v>
      </c>
      <c r="X1096" s="35">
        <f>X1093*MIN(X1095,'Payroll_Rates'!X12)</f>
        <v>0.0</v>
      </c>
      <c r="Y1096" s="35">
        <f>Y1093*MIN(Y1095,'Payroll_Rates'!Y12)</f>
        <v>0.0</v>
      </c>
      <c r="Z1096" s="35">
        <f>Z1093*MIN(Z1095,'Payroll_Rates'!Z12)</f>
        <v>0.0</v>
      </c>
      <c r="AA1096" s="35">
        <f>AA1093*MIN(AA1095,'Payroll_Rates'!AA12)</f>
        <v>0.0</v>
      </c>
      <c r="AB1096" s="35">
        <f>AB1093*MIN(AB1095,'Payroll_Rates'!AB12)</f>
        <v>0.0</v>
      </c>
      <c r="AC1096" s="35">
        <f>AC1093*MIN(AC1095,'Payroll_Rates'!AC12)</f>
        <v>0.0</v>
      </c>
      <c r="AD1096" s="35">
        <f>AD1093*MIN(AD1095,'Payroll_Rates'!AD12)</f>
        <v>0.0</v>
      </c>
      <c r="AE1096" s="35">
        <f>AE1093*MIN(AE1095,'Payroll_Rates'!AE12)</f>
        <v>0.0</v>
      </c>
      <c r="AF1096" s="35">
        <f>AF1093*MIN(AF1095,'Payroll_Rates'!AF12)</f>
        <v>0.0</v>
      </c>
      <c r="AG1096" s="35">
        <f>AG1093*MIN(AG1095,'Payroll_Rates'!AG12)</f>
        <v>0.0</v>
      </c>
      <c r="AH1096" s="35">
        <f>AH1093*MIN(AH1095,'Payroll_Rates'!AH12)</f>
        <v>0.0</v>
      </c>
      <c r="AI1096" s="35">
        <f>AI1093*MIN(AI1095,'Payroll_Rates'!AI12)</f>
        <v>0.0</v>
      </c>
      <c r="AJ1096" s="35">
        <f>AJ1093*MIN(AJ1095,'Payroll_Rates'!AJ12)</f>
        <v>0.0</v>
      </c>
      <c r="AK1096" s="35">
        <f>AK1093*MIN(AK1095,'Payroll_Rates'!AK12)</f>
        <v>0.0</v>
      </c>
      <c r="AL1096" s="35">
        <f>AL1093*MIN(AL1095,'Payroll_Rates'!AL12)</f>
        <v>0.0</v>
      </c>
      <c r="AM1096" s="35">
        <f>AM1093*MIN(AM1095,'Payroll_Rates'!AM12)</f>
        <v>0.0</v>
      </c>
      <c r="AN1096" s="35">
        <f>AN1093*MIN(AN1095,'Payroll_Rates'!AN12)</f>
        <v>0.0</v>
      </c>
      <c r="AO1096" s="35">
        <f>AO1093*MIN(AO1095,'Payroll_Rates'!AO12)</f>
        <v>0.0</v>
      </c>
      <c r="AP1096" s="35">
        <f>AP1093*MIN(AP1095,'Payroll_Rates'!AP12)</f>
        <v>0.0</v>
      </c>
      <c r="AQ1096" s="35">
        <f>AQ1093*MIN(AQ1095,'Payroll_Rates'!AQ12)</f>
        <v>0.0</v>
      </c>
      <c r="AR1096" s="35">
        <f>AR1093*MIN(AR1095,'Payroll_Rates'!AR12)</f>
        <v>0.0</v>
      </c>
      <c r="AS1096" s="35">
        <f>AS1093*MIN(AS1095,'Payroll_Rates'!AS12)</f>
        <v>0.0</v>
      </c>
      <c r="AT1096" s="35">
        <f>AT1093*MIN(AT1095,'Payroll_Rates'!AT12)</f>
        <v>0.0</v>
      </c>
      <c r="AU1096" s="35">
        <f>AU1093*MIN(AU1095,'Payroll_Rates'!AU12)</f>
        <v>0.0</v>
      </c>
      <c r="AV1096" s="35">
        <f>AV1093*MIN(AV1095,'Payroll_Rates'!AV12)</f>
        <v>0.0</v>
      </c>
      <c r="AW1096" s="35">
        <f>AW1093*MIN(AW1095,'Payroll_Rates'!AW12)</f>
        <v>0.0</v>
      </c>
      <c r="AX1096" s="35">
        <f>AX1093*MIN(AX1095,'Payroll_Rates'!AX12)</f>
        <v>0.0</v>
      </c>
      <c r="AY1096" s="35">
        <f>AY1093*MIN(AY1095,'Payroll_Rates'!AY12)</f>
        <v>0.0</v>
      </c>
      <c r="AZ1096" s="35">
        <f>AZ1093*MIN(AZ1095,'Payroll_Rates'!AZ12)</f>
        <v>0.0</v>
      </c>
      <c r="BA1096" s="35">
        <f>BA1093*MIN(BA1095,'Payroll_Rates'!BA12)</f>
        <v>0.0</v>
      </c>
      <c r="BB1096" s="35">
        <f>BB1093*MIN(BB1095,'Payroll_Rates'!BB12)</f>
        <v>0.0</v>
      </c>
      <c r="BC1096" s="35">
        <f>BC1093*MIN(BC1095,'Payroll_Rates'!BC12)</f>
        <v>0.0</v>
      </c>
      <c r="BD1096" s="35">
        <f>BD1093*MIN(BD1095,'Payroll_Rates'!BD12)</f>
        <v>0.0</v>
      </c>
      <c r="BE1096" s="35">
        <f>BE1093*MIN(BE1095,'Payroll_Rates'!BE12)</f>
        <v>0.0</v>
      </c>
      <c r="BF1096" s="35">
        <f>BF1093*MIN(BF1095,'Payroll_Rates'!BF12)</f>
        <v>0.0</v>
      </c>
      <c r="BG1096" s="35">
        <f>BG1093*MIN(BG1095,'Payroll_Rates'!BG12)</f>
        <v>0.0</v>
      </c>
      <c r="BH1096" s="35">
        <f>BH1093*MIN(BH1095,'Payroll_Rates'!BH12)</f>
        <v>0.0</v>
      </c>
      <c r="BI1096" s="35">
        <f>BI1093*MIN(BI1095,'Payroll_Rates'!BI12)</f>
        <v>0.0</v>
      </c>
      <c r="BJ1096" s="35">
        <f>BJ1093*MIN(BJ1095,'Payroll_Rates'!BJ12)</f>
        <v>0.0</v>
      </c>
      <c r="BK1096" s="35">
        <f>BK1093*MIN(BK1095,'Payroll_Rates'!BK12)</f>
        <v>0.0</v>
      </c>
      <c r="BL1096" s="35">
        <f>BL1093*MIN(BL1095,'Payroll_Rates'!BL12)</f>
        <v>0.0</v>
      </c>
      <c r="BM1096" s="35">
        <f>BM1093*MIN(BM1095,'Payroll_Rates'!BM12)</f>
        <v>0.0</v>
      </c>
      <c r="BN1096" s="35">
        <f>BN1093*MIN(BN1095,'Payroll_Rates'!BN12)</f>
        <v>0.0</v>
      </c>
      <c r="BO1096" s="35">
        <f>BO1093*MIN(BO1095,'Payroll_Rates'!BO12)</f>
        <v>0.0</v>
      </c>
    </row>
    <row r="1097" ht="28" customHeight="1">
      <c r="A1097" s="2" t="str">
        <v>SLOT55.KV_BASE</v>
      </c>
      <c r="B1097" s="6" t="str">
        <v>SLOT55 health / care contribution base</v>
      </c>
      <c r="C1097" s="2" t="str">
        <v>EUR</v>
      </c>
      <c r="D1097" s="2" t="str">
        <v>SUM</v>
      </c>
      <c r="E1097" s="36">
        <f>SUM(H1097:BO1097)</f>
        <v>0.0</v>
      </c>
      <c r="F1097" s="6" t="str">
        <v>Spare row; inactive until a hire and an exit month are entered on People_Inputs</v>
      </c>
      <c r="G1097" s="2"/>
      <c r="H1097" s="35">
        <f>H1093*MIN(H1095,'Payroll_Rates'!H13)</f>
        <v>0.0</v>
      </c>
      <c r="I1097" s="35">
        <f>I1093*MIN(I1095,'Payroll_Rates'!I13)</f>
        <v>0.0</v>
      </c>
      <c r="J1097" s="35">
        <f>J1093*MIN(J1095,'Payroll_Rates'!J13)</f>
        <v>0.0</v>
      </c>
      <c r="K1097" s="35">
        <f>K1093*MIN(K1095,'Payroll_Rates'!K13)</f>
        <v>0.0</v>
      </c>
      <c r="L1097" s="35">
        <f>L1093*MIN(L1095,'Payroll_Rates'!L13)</f>
        <v>0.0</v>
      </c>
      <c r="M1097" s="35">
        <f>M1093*MIN(M1095,'Payroll_Rates'!M13)</f>
        <v>0.0</v>
      </c>
      <c r="N1097" s="35">
        <f>N1093*MIN(N1095,'Payroll_Rates'!N13)</f>
        <v>0.0</v>
      </c>
      <c r="O1097" s="35">
        <f>O1093*MIN(O1095,'Payroll_Rates'!O13)</f>
        <v>0.0</v>
      </c>
      <c r="P1097" s="35">
        <f>P1093*MIN(P1095,'Payroll_Rates'!P13)</f>
        <v>0.0</v>
      </c>
      <c r="Q1097" s="35">
        <f>Q1093*MIN(Q1095,'Payroll_Rates'!Q13)</f>
        <v>0.0</v>
      </c>
      <c r="R1097" s="35">
        <f>R1093*MIN(R1095,'Payroll_Rates'!R13)</f>
        <v>0.0</v>
      </c>
      <c r="S1097" s="35">
        <f>S1093*MIN(S1095,'Payroll_Rates'!S13)</f>
        <v>0.0</v>
      </c>
      <c r="T1097" s="35">
        <f>T1093*MIN(T1095,'Payroll_Rates'!T13)</f>
        <v>0.0</v>
      </c>
      <c r="U1097" s="35">
        <f>U1093*MIN(U1095,'Payroll_Rates'!U13)</f>
        <v>0.0</v>
      </c>
      <c r="V1097" s="35">
        <f>V1093*MIN(V1095,'Payroll_Rates'!V13)</f>
        <v>0.0</v>
      </c>
      <c r="W1097" s="35">
        <f>W1093*MIN(W1095,'Payroll_Rates'!W13)</f>
        <v>0.0</v>
      </c>
      <c r="X1097" s="35">
        <f>X1093*MIN(X1095,'Payroll_Rates'!X13)</f>
        <v>0.0</v>
      </c>
      <c r="Y1097" s="35">
        <f>Y1093*MIN(Y1095,'Payroll_Rates'!Y13)</f>
        <v>0.0</v>
      </c>
      <c r="Z1097" s="35">
        <f>Z1093*MIN(Z1095,'Payroll_Rates'!Z13)</f>
        <v>0.0</v>
      </c>
      <c r="AA1097" s="35">
        <f>AA1093*MIN(AA1095,'Payroll_Rates'!AA13)</f>
        <v>0.0</v>
      </c>
      <c r="AB1097" s="35">
        <f>AB1093*MIN(AB1095,'Payroll_Rates'!AB13)</f>
        <v>0.0</v>
      </c>
      <c r="AC1097" s="35">
        <f>AC1093*MIN(AC1095,'Payroll_Rates'!AC13)</f>
        <v>0.0</v>
      </c>
      <c r="AD1097" s="35">
        <f>AD1093*MIN(AD1095,'Payroll_Rates'!AD13)</f>
        <v>0.0</v>
      </c>
      <c r="AE1097" s="35">
        <f>AE1093*MIN(AE1095,'Payroll_Rates'!AE13)</f>
        <v>0.0</v>
      </c>
      <c r="AF1097" s="35">
        <f>AF1093*MIN(AF1095,'Payroll_Rates'!AF13)</f>
        <v>0.0</v>
      </c>
      <c r="AG1097" s="35">
        <f>AG1093*MIN(AG1095,'Payroll_Rates'!AG13)</f>
        <v>0.0</v>
      </c>
      <c r="AH1097" s="35">
        <f>AH1093*MIN(AH1095,'Payroll_Rates'!AH13)</f>
        <v>0.0</v>
      </c>
      <c r="AI1097" s="35">
        <f>AI1093*MIN(AI1095,'Payroll_Rates'!AI13)</f>
        <v>0.0</v>
      </c>
      <c r="AJ1097" s="35">
        <f>AJ1093*MIN(AJ1095,'Payroll_Rates'!AJ13)</f>
        <v>0.0</v>
      </c>
      <c r="AK1097" s="35">
        <f>AK1093*MIN(AK1095,'Payroll_Rates'!AK13)</f>
        <v>0.0</v>
      </c>
      <c r="AL1097" s="35">
        <f>AL1093*MIN(AL1095,'Payroll_Rates'!AL13)</f>
        <v>0.0</v>
      </c>
      <c r="AM1097" s="35">
        <f>AM1093*MIN(AM1095,'Payroll_Rates'!AM13)</f>
        <v>0.0</v>
      </c>
      <c r="AN1097" s="35">
        <f>AN1093*MIN(AN1095,'Payroll_Rates'!AN13)</f>
        <v>0.0</v>
      </c>
      <c r="AO1097" s="35">
        <f>AO1093*MIN(AO1095,'Payroll_Rates'!AO13)</f>
        <v>0.0</v>
      </c>
      <c r="AP1097" s="35">
        <f>AP1093*MIN(AP1095,'Payroll_Rates'!AP13)</f>
        <v>0.0</v>
      </c>
      <c r="AQ1097" s="35">
        <f>AQ1093*MIN(AQ1095,'Payroll_Rates'!AQ13)</f>
        <v>0.0</v>
      </c>
      <c r="AR1097" s="35">
        <f>AR1093*MIN(AR1095,'Payroll_Rates'!AR13)</f>
        <v>0.0</v>
      </c>
      <c r="AS1097" s="35">
        <f>AS1093*MIN(AS1095,'Payroll_Rates'!AS13)</f>
        <v>0.0</v>
      </c>
      <c r="AT1097" s="35">
        <f>AT1093*MIN(AT1095,'Payroll_Rates'!AT13)</f>
        <v>0.0</v>
      </c>
      <c r="AU1097" s="35">
        <f>AU1093*MIN(AU1095,'Payroll_Rates'!AU13)</f>
        <v>0.0</v>
      </c>
      <c r="AV1097" s="35">
        <f>AV1093*MIN(AV1095,'Payroll_Rates'!AV13)</f>
        <v>0.0</v>
      </c>
      <c r="AW1097" s="35">
        <f>AW1093*MIN(AW1095,'Payroll_Rates'!AW13)</f>
        <v>0.0</v>
      </c>
      <c r="AX1097" s="35">
        <f>AX1093*MIN(AX1095,'Payroll_Rates'!AX13)</f>
        <v>0.0</v>
      </c>
      <c r="AY1097" s="35">
        <f>AY1093*MIN(AY1095,'Payroll_Rates'!AY13)</f>
        <v>0.0</v>
      </c>
      <c r="AZ1097" s="35">
        <f>AZ1093*MIN(AZ1095,'Payroll_Rates'!AZ13)</f>
        <v>0.0</v>
      </c>
      <c r="BA1097" s="35">
        <f>BA1093*MIN(BA1095,'Payroll_Rates'!BA13)</f>
        <v>0.0</v>
      </c>
      <c r="BB1097" s="35">
        <f>BB1093*MIN(BB1095,'Payroll_Rates'!BB13)</f>
        <v>0.0</v>
      </c>
      <c r="BC1097" s="35">
        <f>BC1093*MIN(BC1095,'Payroll_Rates'!BC13)</f>
        <v>0.0</v>
      </c>
      <c r="BD1097" s="35">
        <f>BD1093*MIN(BD1095,'Payroll_Rates'!BD13)</f>
        <v>0.0</v>
      </c>
      <c r="BE1097" s="35">
        <f>BE1093*MIN(BE1095,'Payroll_Rates'!BE13)</f>
        <v>0.0</v>
      </c>
      <c r="BF1097" s="35">
        <f>BF1093*MIN(BF1095,'Payroll_Rates'!BF13)</f>
        <v>0.0</v>
      </c>
      <c r="BG1097" s="35">
        <f>BG1093*MIN(BG1095,'Payroll_Rates'!BG13)</f>
        <v>0.0</v>
      </c>
      <c r="BH1097" s="35">
        <f>BH1093*MIN(BH1095,'Payroll_Rates'!BH13)</f>
        <v>0.0</v>
      </c>
      <c r="BI1097" s="35">
        <f>BI1093*MIN(BI1095,'Payroll_Rates'!BI13)</f>
        <v>0.0</v>
      </c>
      <c r="BJ1097" s="35">
        <f>BJ1093*MIN(BJ1095,'Payroll_Rates'!BJ13)</f>
        <v>0.0</v>
      </c>
      <c r="BK1097" s="35">
        <f>BK1093*MIN(BK1095,'Payroll_Rates'!BK13)</f>
        <v>0.0</v>
      </c>
      <c r="BL1097" s="35">
        <f>BL1093*MIN(BL1095,'Payroll_Rates'!BL13)</f>
        <v>0.0</v>
      </c>
      <c r="BM1097" s="35">
        <f>BM1093*MIN(BM1095,'Payroll_Rates'!BM13)</f>
        <v>0.0</v>
      </c>
      <c r="BN1097" s="35">
        <f>BN1093*MIN(BN1095,'Payroll_Rates'!BN13)</f>
        <v>0.0</v>
      </c>
      <c r="BO1097" s="35">
        <f>BO1093*MIN(BO1095,'Payroll_Rates'!BO13)</f>
        <v>0.0</v>
      </c>
    </row>
    <row r="1098" ht="28" customHeight="1">
      <c r="A1098" s="2" t="str">
        <v>SLOT55.RV</v>
      </c>
      <c r="B1098" s="6" t="str">
        <v>SLOT55 employer pension contribution (RV)</v>
      </c>
      <c r="C1098" s="2" t="str">
        <v>EUR</v>
      </c>
      <c r="D1098" s="2" t="str">
        <v>SUM</v>
      </c>
      <c r="E1098" s="36">
        <f>SUM(H1098:BO1098)</f>
        <v>0.0</v>
      </c>
      <c r="F1098" s="6" t="str">
        <v>Spare row; inactive until a hire and an exit month are entered on People_Inputs</v>
      </c>
      <c r="G1098" s="2"/>
      <c r="H1098" s="35">
        <f>H1096*'Payroll_Rates'!H11/'Inputs'!$E$28</f>
        <v>0.0</v>
      </c>
      <c r="I1098" s="35">
        <f>I1096*'Payroll_Rates'!I11/'Inputs'!$E$28</f>
        <v>0.0</v>
      </c>
      <c r="J1098" s="35">
        <f>J1096*'Payroll_Rates'!J11/'Inputs'!$E$28</f>
        <v>0.0</v>
      </c>
      <c r="K1098" s="35">
        <f>K1096*'Payroll_Rates'!K11/'Inputs'!$E$28</f>
        <v>0.0</v>
      </c>
      <c r="L1098" s="35">
        <f>L1096*'Payroll_Rates'!L11/'Inputs'!$E$28</f>
        <v>0.0</v>
      </c>
      <c r="M1098" s="35">
        <f>M1096*'Payroll_Rates'!M11/'Inputs'!$E$28</f>
        <v>0.0</v>
      </c>
      <c r="N1098" s="35">
        <f>N1096*'Payroll_Rates'!N11/'Inputs'!$E$28</f>
        <v>0.0</v>
      </c>
      <c r="O1098" s="35">
        <f>O1096*'Payroll_Rates'!O11/'Inputs'!$E$28</f>
        <v>0.0</v>
      </c>
      <c r="P1098" s="35">
        <f>P1096*'Payroll_Rates'!P11/'Inputs'!$E$28</f>
        <v>0.0</v>
      </c>
      <c r="Q1098" s="35">
        <f>Q1096*'Payroll_Rates'!Q11/'Inputs'!$E$28</f>
        <v>0.0</v>
      </c>
      <c r="R1098" s="35">
        <f>R1096*'Payroll_Rates'!R11/'Inputs'!$E$28</f>
        <v>0.0</v>
      </c>
      <c r="S1098" s="35">
        <f>S1096*'Payroll_Rates'!S11/'Inputs'!$E$28</f>
        <v>0.0</v>
      </c>
      <c r="T1098" s="35">
        <f>T1096*'Payroll_Rates'!T11/'Inputs'!$E$28</f>
        <v>0.0</v>
      </c>
      <c r="U1098" s="35">
        <f>U1096*'Payroll_Rates'!U11/'Inputs'!$E$28</f>
        <v>0.0</v>
      </c>
      <c r="V1098" s="35">
        <f>V1096*'Payroll_Rates'!V11/'Inputs'!$E$28</f>
        <v>0.0</v>
      </c>
      <c r="W1098" s="35">
        <f>W1096*'Payroll_Rates'!W11/'Inputs'!$E$28</f>
        <v>0.0</v>
      </c>
      <c r="X1098" s="35">
        <f>X1096*'Payroll_Rates'!X11/'Inputs'!$E$28</f>
        <v>0.0</v>
      </c>
      <c r="Y1098" s="35">
        <f>Y1096*'Payroll_Rates'!Y11/'Inputs'!$E$28</f>
        <v>0.0</v>
      </c>
      <c r="Z1098" s="35">
        <f>Z1096*'Payroll_Rates'!Z11/'Inputs'!$E$28</f>
        <v>0.0</v>
      </c>
      <c r="AA1098" s="35">
        <f>AA1096*'Payroll_Rates'!AA11/'Inputs'!$E$28</f>
        <v>0.0</v>
      </c>
      <c r="AB1098" s="35">
        <f>AB1096*'Payroll_Rates'!AB11/'Inputs'!$E$28</f>
        <v>0.0</v>
      </c>
      <c r="AC1098" s="35">
        <f>AC1096*'Payroll_Rates'!AC11/'Inputs'!$E$28</f>
        <v>0.0</v>
      </c>
      <c r="AD1098" s="35">
        <f>AD1096*'Payroll_Rates'!AD11/'Inputs'!$E$28</f>
        <v>0.0</v>
      </c>
      <c r="AE1098" s="35">
        <f>AE1096*'Payroll_Rates'!AE11/'Inputs'!$E$28</f>
        <v>0.0</v>
      </c>
      <c r="AF1098" s="35">
        <f>AF1096*'Payroll_Rates'!AF11/'Inputs'!$E$28</f>
        <v>0.0</v>
      </c>
      <c r="AG1098" s="35">
        <f>AG1096*'Payroll_Rates'!AG11/'Inputs'!$E$28</f>
        <v>0.0</v>
      </c>
      <c r="AH1098" s="35">
        <f>AH1096*'Payroll_Rates'!AH11/'Inputs'!$E$28</f>
        <v>0.0</v>
      </c>
      <c r="AI1098" s="35">
        <f>AI1096*'Payroll_Rates'!AI11/'Inputs'!$E$28</f>
        <v>0.0</v>
      </c>
      <c r="AJ1098" s="35">
        <f>AJ1096*'Payroll_Rates'!AJ11/'Inputs'!$E$28</f>
        <v>0.0</v>
      </c>
      <c r="AK1098" s="35">
        <f>AK1096*'Payroll_Rates'!AK11/'Inputs'!$E$28</f>
        <v>0.0</v>
      </c>
      <c r="AL1098" s="35">
        <f>AL1096*'Payroll_Rates'!AL11/'Inputs'!$E$28</f>
        <v>0.0</v>
      </c>
      <c r="AM1098" s="35">
        <f>AM1096*'Payroll_Rates'!AM11/'Inputs'!$E$28</f>
        <v>0.0</v>
      </c>
      <c r="AN1098" s="35">
        <f>AN1096*'Payroll_Rates'!AN11/'Inputs'!$E$28</f>
        <v>0.0</v>
      </c>
      <c r="AO1098" s="35">
        <f>AO1096*'Payroll_Rates'!AO11/'Inputs'!$E$28</f>
        <v>0.0</v>
      </c>
      <c r="AP1098" s="35">
        <f>AP1096*'Payroll_Rates'!AP11/'Inputs'!$E$28</f>
        <v>0.0</v>
      </c>
      <c r="AQ1098" s="35">
        <f>AQ1096*'Payroll_Rates'!AQ11/'Inputs'!$E$28</f>
        <v>0.0</v>
      </c>
      <c r="AR1098" s="35">
        <f>AR1096*'Payroll_Rates'!AR11/'Inputs'!$E$28</f>
        <v>0.0</v>
      </c>
      <c r="AS1098" s="35">
        <f>AS1096*'Payroll_Rates'!AS11/'Inputs'!$E$28</f>
        <v>0.0</v>
      </c>
      <c r="AT1098" s="35">
        <f>AT1096*'Payroll_Rates'!AT11/'Inputs'!$E$28</f>
        <v>0.0</v>
      </c>
      <c r="AU1098" s="35">
        <f>AU1096*'Payroll_Rates'!AU11/'Inputs'!$E$28</f>
        <v>0.0</v>
      </c>
      <c r="AV1098" s="35">
        <f>AV1096*'Payroll_Rates'!AV11/'Inputs'!$E$28</f>
        <v>0.0</v>
      </c>
      <c r="AW1098" s="35">
        <f>AW1096*'Payroll_Rates'!AW11/'Inputs'!$E$28</f>
        <v>0.0</v>
      </c>
      <c r="AX1098" s="35">
        <f>AX1096*'Payroll_Rates'!AX11/'Inputs'!$E$28</f>
        <v>0.0</v>
      </c>
      <c r="AY1098" s="35">
        <f>AY1096*'Payroll_Rates'!AY11/'Inputs'!$E$28</f>
        <v>0.0</v>
      </c>
      <c r="AZ1098" s="35">
        <f>AZ1096*'Payroll_Rates'!AZ11/'Inputs'!$E$28</f>
        <v>0.0</v>
      </c>
      <c r="BA1098" s="35">
        <f>BA1096*'Payroll_Rates'!BA11/'Inputs'!$E$28</f>
        <v>0.0</v>
      </c>
      <c r="BB1098" s="35">
        <f>BB1096*'Payroll_Rates'!BB11/'Inputs'!$E$28</f>
        <v>0.0</v>
      </c>
      <c r="BC1098" s="35">
        <f>BC1096*'Payroll_Rates'!BC11/'Inputs'!$E$28</f>
        <v>0.0</v>
      </c>
      <c r="BD1098" s="35">
        <f>BD1096*'Payroll_Rates'!BD11/'Inputs'!$E$28</f>
        <v>0.0</v>
      </c>
      <c r="BE1098" s="35">
        <f>BE1096*'Payroll_Rates'!BE11/'Inputs'!$E$28</f>
        <v>0.0</v>
      </c>
      <c r="BF1098" s="35">
        <f>BF1096*'Payroll_Rates'!BF11/'Inputs'!$E$28</f>
        <v>0.0</v>
      </c>
      <c r="BG1098" s="35">
        <f>BG1096*'Payroll_Rates'!BG11/'Inputs'!$E$28</f>
        <v>0.0</v>
      </c>
      <c r="BH1098" s="35">
        <f>BH1096*'Payroll_Rates'!BH11/'Inputs'!$E$28</f>
        <v>0.0</v>
      </c>
      <c r="BI1098" s="35">
        <f>BI1096*'Payroll_Rates'!BI11/'Inputs'!$E$28</f>
        <v>0.0</v>
      </c>
      <c r="BJ1098" s="35">
        <f>BJ1096*'Payroll_Rates'!BJ11/'Inputs'!$E$28</f>
        <v>0.0</v>
      </c>
      <c r="BK1098" s="35">
        <f>BK1096*'Payroll_Rates'!BK11/'Inputs'!$E$28</f>
        <v>0.0</v>
      </c>
      <c r="BL1098" s="35">
        <f>BL1096*'Payroll_Rates'!BL11/'Inputs'!$E$28</f>
        <v>0.0</v>
      </c>
      <c r="BM1098" s="35">
        <f>BM1096*'Payroll_Rates'!BM11/'Inputs'!$E$28</f>
        <v>0.0</v>
      </c>
      <c r="BN1098" s="35">
        <f>BN1096*'Payroll_Rates'!BN11/'Inputs'!$E$28</f>
        <v>0.0</v>
      </c>
      <c r="BO1098" s="35">
        <f>BO1096*'Payroll_Rates'!BO11/'Inputs'!$E$28</f>
        <v>0.0</v>
      </c>
    </row>
    <row r="1099" ht="28" customHeight="1">
      <c r="A1099" s="2" t="str">
        <v>SLOT55.AV</v>
      </c>
      <c r="B1099" s="6" t="str">
        <v>SLOT55 employer unemployment contribution (AV)</v>
      </c>
      <c r="C1099" s="2" t="str">
        <v>EUR</v>
      </c>
      <c r="D1099" s="2" t="str">
        <v>SUM</v>
      </c>
      <c r="E1099" s="36">
        <f>SUM(H1099:BO1099)</f>
        <v>0.0</v>
      </c>
      <c r="F1099" s="6" t="str">
        <v>Spare row; inactive until a hire and an exit month are entered on People_Inputs</v>
      </c>
      <c r="G1099" s="2"/>
      <c r="H1099" s="35">
        <f>H1096*'Inputs'!$E$13/'Inputs'!$E$28</f>
        <v>0.0</v>
      </c>
      <c r="I1099" s="35">
        <f>I1096*'Inputs'!$E$13/'Inputs'!$E$28</f>
        <v>0.0</v>
      </c>
      <c r="J1099" s="35">
        <f>J1096*'Inputs'!$E$13/'Inputs'!$E$28</f>
        <v>0.0</v>
      </c>
      <c r="K1099" s="35">
        <f>K1096*'Inputs'!$E$13/'Inputs'!$E$28</f>
        <v>0.0</v>
      </c>
      <c r="L1099" s="35">
        <f>L1096*'Inputs'!$E$13/'Inputs'!$E$28</f>
        <v>0.0</v>
      </c>
      <c r="M1099" s="35">
        <f>M1096*'Inputs'!$E$13/'Inputs'!$E$28</f>
        <v>0.0</v>
      </c>
      <c r="N1099" s="35">
        <f>N1096*'Inputs'!$E$13/'Inputs'!$E$28</f>
        <v>0.0</v>
      </c>
      <c r="O1099" s="35">
        <f>O1096*'Inputs'!$E$13/'Inputs'!$E$28</f>
        <v>0.0</v>
      </c>
      <c r="P1099" s="35">
        <f>P1096*'Inputs'!$E$13/'Inputs'!$E$28</f>
        <v>0.0</v>
      </c>
      <c r="Q1099" s="35">
        <f>Q1096*'Inputs'!$E$13/'Inputs'!$E$28</f>
        <v>0.0</v>
      </c>
      <c r="R1099" s="35">
        <f>R1096*'Inputs'!$E$13/'Inputs'!$E$28</f>
        <v>0.0</v>
      </c>
      <c r="S1099" s="35">
        <f>S1096*'Inputs'!$E$13/'Inputs'!$E$28</f>
        <v>0.0</v>
      </c>
      <c r="T1099" s="35">
        <f>T1096*'Inputs'!$E$13/'Inputs'!$E$28</f>
        <v>0.0</v>
      </c>
      <c r="U1099" s="35">
        <f>U1096*'Inputs'!$E$13/'Inputs'!$E$28</f>
        <v>0.0</v>
      </c>
      <c r="V1099" s="35">
        <f>V1096*'Inputs'!$E$13/'Inputs'!$E$28</f>
        <v>0.0</v>
      </c>
      <c r="W1099" s="35">
        <f>W1096*'Inputs'!$E$13/'Inputs'!$E$28</f>
        <v>0.0</v>
      </c>
      <c r="X1099" s="35">
        <f>X1096*'Inputs'!$E$13/'Inputs'!$E$28</f>
        <v>0.0</v>
      </c>
      <c r="Y1099" s="35">
        <f>Y1096*'Inputs'!$E$13/'Inputs'!$E$28</f>
        <v>0.0</v>
      </c>
      <c r="Z1099" s="35">
        <f>Z1096*'Inputs'!$E$13/'Inputs'!$E$28</f>
        <v>0.0</v>
      </c>
      <c r="AA1099" s="35">
        <f>AA1096*'Inputs'!$E$13/'Inputs'!$E$28</f>
        <v>0.0</v>
      </c>
      <c r="AB1099" s="35">
        <f>AB1096*'Inputs'!$E$13/'Inputs'!$E$28</f>
        <v>0.0</v>
      </c>
      <c r="AC1099" s="35">
        <f>AC1096*'Inputs'!$E$13/'Inputs'!$E$28</f>
        <v>0.0</v>
      </c>
      <c r="AD1099" s="35">
        <f>AD1096*'Inputs'!$E$13/'Inputs'!$E$28</f>
        <v>0.0</v>
      </c>
      <c r="AE1099" s="35">
        <f>AE1096*'Inputs'!$E$13/'Inputs'!$E$28</f>
        <v>0.0</v>
      </c>
      <c r="AF1099" s="35">
        <f>AF1096*'Inputs'!$E$13/'Inputs'!$E$28</f>
        <v>0.0</v>
      </c>
      <c r="AG1099" s="35">
        <f>AG1096*'Inputs'!$E$13/'Inputs'!$E$28</f>
        <v>0.0</v>
      </c>
      <c r="AH1099" s="35">
        <f>AH1096*'Inputs'!$E$13/'Inputs'!$E$28</f>
        <v>0.0</v>
      </c>
      <c r="AI1099" s="35">
        <f>AI1096*'Inputs'!$E$13/'Inputs'!$E$28</f>
        <v>0.0</v>
      </c>
      <c r="AJ1099" s="35">
        <f>AJ1096*'Inputs'!$E$13/'Inputs'!$E$28</f>
        <v>0.0</v>
      </c>
      <c r="AK1099" s="35">
        <f>AK1096*'Inputs'!$E$13/'Inputs'!$E$28</f>
        <v>0.0</v>
      </c>
      <c r="AL1099" s="35">
        <f>AL1096*'Inputs'!$E$13/'Inputs'!$E$28</f>
        <v>0.0</v>
      </c>
      <c r="AM1099" s="35">
        <f>AM1096*'Inputs'!$E$13/'Inputs'!$E$28</f>
        <v>0.0</v>
      </c>
      <c r="AN1099" s="35">
        <f>AN1096*'Inputs'!$E$13/'Inputs'!$E$28</f>
        <v>0.0</v>
      </c>
      <c r="AO1099" s="35">
        <f>AO1096*'Inputs'!$E$13/'Inputs'!$E$28</f>
        <v>0.0</v>
      </c>
      <c r="AP1099" s="35">
        <f>AP1096*'Inputs'!$E$13/'Inputs'!$E$28</f>
        <v>0.0</v>
      </c>
      <c r="AQ1099" s="35">
        <f>AQ1096*'Inputs'!$E$13/'Inputs'!$E$28</f>
        <v>0.0</v>
      </c>
      <c r="AR1099" s="35">
        <f>AR1096*'Inputs'!$E$13/'Inputs'!$E$28</f>
        <v>0.0</v>
      </c>
      <c r="AS1099" s="35">
        <f>AS1096*'Inputs'!$E$13/'Inputs'!$E$28</f>
        <v>0.0</v>
      </c>
      <c r="AT1099" s="35">
        <f>AT1096*'Inputs'!$E$13/'Inputs'!$E$28</f>
        <v>0.0</v>
      </c>
      <c r="AU1099" s="35">
        <f>AU1096*'Inputs'!$E$13/'Inputs'!$E$28</f>
        <v>0.0</v>
      </c>
      <c r="AV1099" s="35">
        <f>AV1096*'Inputs'!$E$13/'Inputs'!$E$28</f>
        <v>0.0</v>
      </c>
      <c r="AW1099" s="35">
        <f>AW1096*'Inputs'!$E$13/'Inputs'!$E$28</f>
        <v>0.0</v>
      </c>
      <c r="AX1099" s="35">
        <f>AX1096*'Inputs'!$E$13/'Inputs'!$E$28</f>
        <v>0.0</v>
      </c>
      <c r="AY1099" s="35">
        <f>AY1096*'Inputs'!$E$13/'Inputs'!$E$28</f>
        <v>0.0</v>
      </c>
      <c r="AZ1099" s="35">
        <f>AZ1096*'Inputs'!$E$13/'Inputs'!$E$28</f>
        <v>0.0</v>
      </c>
      <c r="BA1099" s="35">
        <f>BA1096*'Inputs'!$E$13/'Inputs'!$E$28</f>
        <v>0.0</v>
      </c>
      <c r="BB1099" s="35">
        <f>BB1096*'Inputs'!$E$13/'Inputs'!$E$28</f>
        <v>0.0</v>
      </c>
      <c r="BC1099" s="35">
        <f>BC1096*'Inputs'!$E$13/'Inputs'!$E$28</f>
        <v>0.0</v>
      </c>
      <c r="BD1099" s="35">
        <f>BD1096*'Inputs'!$E$13/'Inputs'!$E$28</f>
        <v>0.0</v>
      </c>
      <c r="BE1099" s="35">
        <f>BE1096*'Inputs'!$E$13/'Inputs'!$E$28</f>
        <v>0.0</v>
      </c>
      <c r="BF1099" s="35">
        <f>BF1096*'Inputs'!$E$13/'Inputs'!$E$28</f>
        <v>0.0</v>
      </c>
      <c r="BG1099" s="35">
        <f>BG1096*'Inputs'!$E$13/'Inputs'!$E$28</f>
        <v>0.0</v>
      </c>
      <c r="BH1099" s="35">
        <f>BH1096*'Inputs'!$E$13/'Inputs'!$E$28</f>
        <v>0.0</v>
      </c>
      <c r="BI1099" s="35">
        <f>BI1096*'Inputs'!$E$13/'Inputs'!$E$28</f>
        <v>0.0</v>
      </c>
      <c r="BJ1099" s="35">
        <f>BJ1096*'Inputs'!$E$13/'Inputs'!$E$28</f>
        <v>0.0</v>
      </c>
      <c r="BK1099" s="35">
        <f>BK1096*'Inputs'!$E$13/'Inputs'!$E$28</f>
        <v>0.0</v>
      </c>
      <c r="BL1099" s="35">
        <f>BL1096*'Inputs'!$E$13/'Inputs'!$E$28</f>
        <v>0.0</v>
      </c>
      <c r="BM1099" s="35">
        <f>BM1096*'Inputs'!$E$13/'Inputs'!$E$28</f>
        <v>0.0</v>
      </c>
      <c r="BN1099" s="35">
        <f>BN1096*'Inputs'!$E$13/'Inputs'!$E$28</f>
        <v>0.0</v>
      </c>
      <c r="BO1099" s="35">
        <f>BO1096*'Inputs'!$E$13/'Inputs'!$E$28</f>
        <v>0.0</v>
      </c>
    </row>
    <row r="1100" ht="28" customHeight="1">
      <c r="A1100" s="2" t="str">
        <v>SLOT55.KV</v>
      </c>
      <c r="B1100" s="6" t="str">
        <v>SLOT55 employer health contribution (KV)</v>
      </c>
      <c r="C1100" s="2" t="str">
        <v>EUR</v>
      </c>
      <c r="D1100" s="2" t="str">
        <v>SUM</v>
      </c>
      <c r="E1100" s="36">
        <f>SUM(H1100:BO1100)</f>
        <v>0.0</v>
      </c>
      <c r="F1100" s="6" t="str">
        <v>Spare row; inactive until a hire and an exit month are entered on People_Inputs</v>
      </c>
      <c r="G1100" s="2"/>
      <c r="H1100" s="35">
        <f>H1097*('Inputs'!$E$14+'Inputs'!$E$15)/'Inputs'!$E$28</f>
        <v>0.0</v>
      </c>
      <c r="I1100" s="35">
        <f>I1097*('Inputs'!$E$14+'Inputs'!$E$15)/'Inputs'!$E$28</f>
        <v>0.0</v>
      </c>
      <c r="J1100" s="35">
        <f>J1097*('Inputs'!$E$14+'Inputs'!$E$15)/'Inputs'!$E$28</f>
        <v>0.0</v>
      </c>
      <c r="K1100" s="35">
        <f>K1097*('Inputs'!$E$14+'Inputs'!$E$15)/'Inputs'!$E$28</f>
        <v>0.0</v>
      </c>
      <c r="L1100" s="35">
        <f>L1097*('Inputs'!$E$14+'Inputs'!$E$15)/'Inputs'!$E$28</f>
        <v>0.0</v>
      </c>
      <c r="M1100" s="35">
        <f>M1097*('Inputs'!$E$14+'Inputs'!$E$15)/'Inputs'!$E$28</f>
        <v>0.0</v>
      </c>
      <c r="N1100" s="35">
        <f>N1097*('Inputs'!$E$14+'Inputs'!$E$15)/'Inputs'!$E$28</f>
        <v>0.0</v>
      </c>
      <c r="O1100" s="35">
        <f>O1097*('Inputs'!$E$14+'Inputs'!$E$15)/'Inputs'!$E$28</f>
        <v>0.0</v>
      </c>
      <c r="P1100" s="35">
        <f>P1097*('Inputs'!$E$14+'Inputs'!$E$15)/'Inputs'!$E$28</f>
        <v>0.0</v>
      </c>
      <c r="Q1100" s="35">
        <f>Q1097*('Inputs'!$E$14+'Inputs'!$E$15)/'Inputs'!$E$28</f>
        <v>0.0</v>
      </c>
      <c r="R1100" s="35">
        <f>R1097*('Inputs'!$E$14+'Inputs'!$E$15)/'Inputs'!$E$28</f>
        <v>0.0</v>
      </c>
      <c r="S1100" s="35">
        <f>S1097*('Inputs'!$E$14+'Inputs'!$E$15)/'Inputs'!$E$28</f>
        <v>0.0</v>
      </c>
      <c r="T1100" s="35">
        <f>T1097*('Inputs'!$E$14+'Inputs'!$E$15)/'Inputs'!$E$28</f>
        <v>0.0</v>
      </c>
      <c r="U1100" s="35">
        <f>U1097*('Inputs'!$E$14+'Inputs'!$E$15)/'Inputs'!$E$28</f>
        <v>0.0</v>
      </c>
      <c r="V1100" s="35">
        <f>V1097*('Inputs'!$E$14+'Inputs'!$E$15)/'Inputs'!$E$28</f>
        <v>0.0</v>
      </c>
      <c r="W1100" s="35">
        <f>W1097*('Inputs'!$E$14+'Inputs'!$E$15)/'Inputs'!$E$28</f>
        <v>0.0</v>
      </c>
      <c r="X1100" s="35">
        <f>X1097*('Inputs'!$E$14+'Inputs'!$E$15)/'Inputs'!$E$28</f>
        <v>0.0</v>
      </c>
      <c r="Y1100" s="35">
        <f>Y1097*('Inputs'!$E$14+'Inputs'!$E$15)/'Inputs'!$E$28</f>
        <v>0.0</v>
      </c>
      <c r="Z1100" s="35">
        <f>Z1097*('Inputs'!$E$14+'Inputs'!$E$15)/'Inputs'!$E$28</f>
        <v>0.0</v>
      </c>
      <c r="AA1100" s="35">
        <f>AA1097*('Inputs'!$E$14+'Inputs'!$E$15)/'Inputs'!$E$28</f>
        <v>0.0</v>
      </c>
      <c r="AB1100" s="35">
        <f>AB1097*('Inputs'!$E$14+'Inputs'!$E$15)/'Inputs'!$E$28</f>
        <v>0.0</v>
      </c>
      <c r="AC1100" s="35">
        <f>AC1097*('Inputs'!$E$14+'Inputs'!$E$15)/'Inputs'!$E$28</f>
        <v>0.0</v>
      </c>
      <c r="AD1100" s="35">
        <f>AD1097*('Inputs'!$E$14+'Inputs'!$E$15)/'Inputs'!$E$28</f>
        <v>0.0</v>
      </c>
      <c r="AE1100" s="35">
        <f>AE1097*('Inputs'!$E$14+'Inputs'!$E$15)/'Inputs'!$E$28</f>
        <v>0.0</v>
      </c>
      <c r="AF1100" s="35">
        <f>AF1097*('Inputs'!$E$14+'Inputs'!$E$15)/'Inputs'!$E$28</f>
        <v>0.0</v>
      </c>
      <c r="AG1100" s="35">
        <f>AG1097*('Inputs'!$E$14+'Inputs'!$E$15)/'Inputs'!$E$28</f>
        <v>0.0</v>
      </c>
      <c r="AH1100" s="35">
        <f>AH1097*('Inputs'!$E$14+'Inputs'!$E$15)/'Inputs'!$E$28</f>
        <v>0.0</v>
      </c>
      <c r="AI1100" s="35">
        <f>AI1097*('Inputs'!$E$14+'Inputs'!$E$15)/'Inputs'!$E$28</f>
        <v>0.0</v>
      </c>
      <c r="AJ1100" s="35">
        <f>AJ1097*('Inputs'!$E$14+'Inputs'!$E$15)/'Inputs'!$E$28</f>
        <v>0.0</v>
      </c>
      <c r="AK1100" s="35">
        <f>AK1097*('Inputs'!$E$14+'Inputs'!$E$15)/'Inputs'!$E$28</f>
        <v>0.0</v>
      </c>
      <c r="AL1100" s="35">
        <f>AL1097*('Inputs'!$E$14+'Inputs'!$E$15)/'Inputs'!$E$28</f>
        <v>0.0</v>
      </c>
      <c r="AM1100" s="35">
        <f>AM1097*('Inputs'!$E$14+'Inputs'!$E$15)/'Inputs'!$E$28</f>
        <v>0.0</v>
      </c>
      <c r="AN1100" s="35">
        <f>AN1097*('Inputs'!$E$14+'Inputs'!$E$15)/'Inputs'!$E$28</f>
        <v>0.0</v>
      </c>
      <c r="AO1100" s="35">
        <f>AO1097*('Inputs'!$E$14+'Inputs'!$E$15)/'Inputs'!$E$28</f>
        <v>0.0</v>
      </c>
      <c r="AP1100" s="35">
        <f>AP1097*('Inputs'!$E$14+'Inputs'!$E$15)/'Inputs'!$E$28</f>
        <v>0.0</v>
      </c>
      <c r="AQ1100" s="35">
        <f>AQ1097*('Inputs'!$E$14+'Inputs'!$E$15)/'Inputs'!$E$28</f>
        <v>0.0</v>
      </c>
      <c r="AR1100" s="35">
        <f>AR1097*('Inputs'!$E$14+'Inputs'!$E$15)/'Inputs'!$E$28</f>
        <v>0.0</v>
      </c>
      <c r="AS1100" s="35">
        <f>AS1097*('Inputs'!$E$14+'Inputs'!$E$15)/'Inputs'!$E$28</f>
        <v>0.0</v>
      </c>
      <c r="AT1100" s="35">
        <f>AT1097*('Inputs'!$E$14+'Inputs'!$E$15)/'Inputs'!$E$28</f>
        <v>0.0</v>
      </c>
      <c r="AU1100" s="35">
        <f>AU1097*('Inputs'!$E$14+'Inputs'!$E$15)/'Inputs'!$E$28</f>
        <v>0.0</v>
      </c>
      <c r="AV1100" s="35">
        <f>AV1097*('Inputs'!$E$14+'Inputs'!$E$15)/'Inputs'!$E$28</f>
        <v>0.0</v>
      </c>
      <c r="AW1100" s="35">
        <f>AW1097*('Inputs'!$E$14+'Inputs'!$E$15)/'Inputs'!$E$28</f>
        <v>0.0</v>
      </c>
      <c r="AX1100" s="35">
        <f>AX1097*('Inputs'!$E$14+'Inputs'!$E$15)/'Inputs'!$E$28</f>
        <v>0.0</v>
      </c>
      <c r="AY1100" s="35">
        <f>AY1097*('Inputs'!$E$14+'Inputs'!$E$15)/'Inputs'!$E$28</f>
        <v>0.0</v>
      </c>
      <c r="AZ1100" s="35">
        <f>AZ1097*('Inputs'!$E$14+'Inputs'!$E$15)/'Inputs'!$E$28</f>
        <v>0.0</v>
      </c>
      <c r="BA1100" s="35">
        <f>BA1097*('Inputs'!$E$14+'Inputs'!$E$15)/'Inputs'!$E$28</f>
        <v>0.0</v>
      </c>
      <c r="BB1100" s="35">
        <f>BB1097*('Inputs'!$E$14+'Inputs'!$E$15)/'Inputs'!$E$28</f>
        <v>0.0</v>
      </c>
      <c r="BC1100" s="35">
        <f>BC1097*('Inputs'!$E$14+'Inputs'!$E$15)/'Inputs'!$E$28</f>
        <v>0.0</v>
      </c>
      <c r="BD1100" s="35">
        <f>BD1097*('Inputs'!$E$14+'Inputs'!$E$15)/'Inputs'!$E$28</f>
        <v>0.0</v>
      </c>
      <c r="BE1100" s="35">
        <f>BE1097*('Inputs'!$E$14+'Inputs'!$E$15)/'Inputs'!$E$28</f>
        <v>0.0</v>
      </c>
      <c r="BF1100" s="35">
        <f>BF1097*('Inputs'!$E$14+'Inputs'!$E$15)/'Inputs'!$E$28</f>
        <v>0.0</v>
      </c>
      <c r="BG1100" s="35">
        <f>BG1097*('Inputs'!$E$14+'Inputs'!$E$15)/'Inputs'!$E$28</f>
        <v>0.0</v>
      </c>
      <c r="BH1100" s="35">
        <f>BH1097*('Inputs'!$E$14+'Inputs'!$E$15)/'Inputs'!$E$28</f>
        <v>0.0</v>
      </c>
      <c r="BI1100" s="35">
        <f>BI1097*('Inputs'!$E$14+'Inputs'!$E$15)/'Inputs'!$E$28</f>
        <v>0.0</v>
      </c>
      <c r="BJ1100" s="35">
        <f>BJ1097*('Inputs'!$E$14+'Inputs'!$E$15)/'Inputs'!$E$28</f>
        <v>0.0</v>
      </c>
      <c r="BK1100" s="35">
        <f>BK1097*('Inputs'!$E$14+'Inputs'!$E$15)/'Inputs'!$E$28</f>
        <v>0.0</v>
      </c>
      <c r="BL1100" s="35">
        <f>BL1097*('Inputs'!$E$14+'Inputs'!$E$15)/'Inputs'!$E$28</f>
        <v>0.0</v>
      </c>
      <c r="BM1100" s="35">
        <f>BM1097*('Inputs'!$E$14+'Inputs'!$E$15)/'Inputs'!$E$28</f>
        <v>0.0</v>
      </c>
      <c r="BN1100" s="35">
        <f>BN1097*('Inputs'!$E$14+'Inputs'!$E$15)/'Inputs'!$E$28</f>
        <v>0.0</v>
      </c>
      <c r="BO1100" s="35">
        <f>BO1097*('Inputs'!$E$14+'Inputs'!$E$15)/'Inputs'!$E$28</f>
        <v>0.0</v>
      </c>
    </row>
    <row r="1101" ht="28" customHeight="1">
      <c r="A1101" s="2" t="str">
        <v>SLOT55.PV</v>
      </c>
      <c r="B1101" s="6" t="str">
        <v>SLOT55 employer care contribution (PV)</v>
      </c>
      <c r="C1101" s="2" t="str">
        <v>EUR</v>
      </c>
      <c r="D1101" s="2" t="str">
        <v>SUM</v>
      </c>
      <c r="E1101" s="36">
        <f>SUM(H1101:BO1101)</f>
        <v>0.0</v>
      </c>
      <c r="F1101" s="6" t="str">
        <v>Spare row; inactive until a hire and an exit month are entered on People_Inputs</v>
      </c>
      <c r="G1101" s="2"/>
      <c r="H1101" s="35">
        <f>H1097*'Inputs'!$E$16/'Inputs'!$E$28</f>
        <v>0.0</v>
      </c>
      <c r="I1101" s="35">
        <f>I1097*'Inputs'!$E$16/'Inputs'!$E$28</f>
        <v>0.0</v>
      </c>
      <c r="J1101" s="35">
        <f>J1097*'Inputs'!$E$16/'Inputs'!$E$28</f>
        <v>0.0</v>
      </c>
      <c r="K1101" s="35">
        <f>K1097*'Inputs'!$E$16/'Inputs'!$E$28</f>
        <v>0.0</v>
      </c>
      <c r="L1101" s="35">
        <f>L1097*'Inputs'!$E$16/'Inputs'!$E$28</f>
        <v>0.0</v>
      </c>
      <c r="M1101" s="35">
        <f>M1097*'Inputs'!$E$16/'Inputs'!$E$28</f>
        <v>0.0</v>
      </c>
      <c r="N1101" s="35">
        <f>N1097*'Inputs'!$E$16/'Inputs'!$E$28</f>
        <v>0.0</v>
      </c>
      <c r="O1101" s="35">
        <f>O1097*'Inputs'!$E$16/'Inputs'!$E$28</f>
        <v>0.0</v>
      </c>
      <c r="P1101" s="35">
        <f>P1097*'Inputs'!$E$16/'Inputs'!$E$28</f>
        <v>0.0</v>
      </c>
      <c r="Q1101" s="35">
        <f>Q1097*'Inputs'!$E$16/'Inputs'!$E$28</f>
        <v>0.0</v>
      </c>
      <c r="R1101" s="35">
        <f>R1097*'Inputs'!$E$16/'Inputs'!$E$28</f>
        <v>0.0</v>
      </c>
      <c r="S1101" s="35">
        <f>S1097*'Inputs'!$E$16/'Inputs'!$E$28</f>
        <v>0.0</v>
      </c>
      <c r="T1101" s="35">
        <f>T1097*'Inputs'!$E$16/'Inputs'!$E$28</f>
        <v>0.0</v>
      </c>
      <c r="U1101" s="35">
        <f>U1097*'Inputs'!$E$16/'Inputs'!$E$28</f>
        <v>0.0</v>
      </c>
      <c r="V1101" s="35">
        <f>V1097*'Inputs'!$E$16/'Inputs'!$E$28</f>
        <v>0.0</v>
      </c>
      <c r="W1101" s="35">
        <f>W1097*'Inputs'!$E$16/'Inputs'!$E$28</f>
        <v>0.0</v>
      </c>
      <c r="X1101" s="35">
        <f>X1097*'Inputs'!$E$16/'Inputs'!$E$28</f>
        <v>0.0</v>
      </c>
      <c r="Y1101" s="35">
        <f>Y1097*'Inputs'!$E$16/'Inputs'!$E$28</f>
        <v>0.0</v>
      </c>
      <c r="Z1101" s="35">
        <f>Z1097*'Inputs'!$E$16/'Inputs'!$E$28</f>
        <v>0.0</v>
      </c>
      <c r="AA1101" s="35">
        <f>AA1097*'Inputs'!$E$16/'Inputs'!$E$28</f>
        <v>0.0</v>
      </c>
      <c r="AB1101" s="35">
        <f>AB1097*'Inputs'!$E$16/'Inputs'!$E$28</f>
        <v>0.0</v>
      </c>
      <c r="AC1101" s="35">
        <f>AC1097*'Inputs'!$E$16/'Inputs'!$E$28</f>
        <v>0.0</v>
      </c>
      <c r="AD1101" s="35">
        <f>AD1097*'Inputs'!$E$16/'Inputs'!$E$28</f>
        <v>0.0</v>
      </c>
      <c r="AE1101" s="35">
        <f>AE1097*'Inputs'!$E$16/'Inputs'!$E$28</f>
        <v>0.0</v>
      </c>
      <c r="AF1101" s="35">
        <f>AF1097*'Inputs'!$E$16/'Inputs'!$E$28</f>
        <v>0.0</v>
      </c>
      <c r="AG1101" s="35">
        <f>AG1097*'Inputs'!$E$16/'Inputs'!$E$28</f>
        <v>0.0</v>
      </c>
      <c r="AH1101" s="35">
        <f>AH1097*'Inputs'!$E$16/'Inputs'!$E$28</f>
        <v>0.0</v>
      </c>
      <c r="AI1101" s="35">
        <f>AI1097*'Inputs'!$E$16/'Inputs'!$E$28</f>
        <v>0.0</v>
      </c>
      <c r="AJ1101" s="35">
        <f>AJ1097*'Inputs'!$E$16/'Inputs'!$E$28</f>
        <v>0.0</v>
      </c>
      <c r="AK1101" s="35">
        <f>AK1097*'Inputs'!$E$16/'Inputs'!$E$28</f>
        <v>0.0</v>
      </c>
      <c r="AL1101" s="35">
        <f>AL1097*'Inputs'!$E$16/'Inputs'!$E$28</f>
        <v>0.0</v>
      </c>
      <c r="AM1101" s="35">
        <f>AM1097*'Inputs'!$E$16/'Inputs'!$E$28</f>
        <v>0.0</v>
      </c>
      <c r="AN1101" s="35">
        <f>AN1097*'Inputs'!$E$16/'Inputs'!$E$28</f>
        <v>0.0</v>
      </c>
      <c r="AO1101" s="35">
        <f>AO1097*'Inputs'!$E$16/'Inputs'!$E$28</f>
        <v>0.0</v>
      </c>
      <c r="AP1101" s="35">
        <f>AP1097*'Inputs'!$E$16/'Inputs'!$E$28</f>
        <v>0.0</v>
      </c>
      <c r="AQ1101" s="35">
        <f>AQ1097*'Inputs'!$E$16/'Inputs'!$E$28</f>
        <v>0.0</v>
      </c>
      <c r="AR1101" s="35">
        <f>AR1097*'Inputs'!$E$16/'Inputs'!$E$28</f>
        <v>0.0</v>
      </c>
      <c r="AS1101" s="35">
        <f>AS1097*'Inputs'!$E$16/'Inputs'!$E$28</f>
        <v>0.0</v>
      </c>
      <c r="AT1101" s="35">
        <f>AT1097*'Inputs'!$E$16/'Inputs'!$E$28</f>
        <v>0.0</v>
      </c>
      <c r="AU1101" s="35">
        <f>AU1097*'Inputs'!$E$16/'Inputs'!$E$28</f>
        <v>0.0</v>
      </c>
      <c r="AV1101" s="35">
        <f>AV1097*'Inputs'!$E$16/'Inputs'!$E$28</f>
        <v>0.0</v>
      </c>
      <c r="AW1101" s="35">
        <f>AW1097*'Inputs'!$E$16/'Inputs'!$E$28</f>
        <v>0.0</v>
      </c>
      <c r="AX1101" s="35">
        <f>AX1097*'Inputs'!$E$16/'Inputs'!$E$28</f>
        <v>0.0</v>
      </c>
      <c r="AY1101" s="35">
        <f>AY1097*'Inputs'!$E$16/'Inputs'!$E$28</f>
        <v>0.0</v>
      </c>
      <c r="AZ1101" s="35">
        <f>AZ1097*'Inputs'!$E$16/'Inputs'!$E$28</f>
        <v>0.0</v>
      </c>
      <c r="BA1101" s="35">
        <f>BA1097*'Inputs'!$E$16/'Inputs'!$E$28</f>
        <v>0.0</v>
      </c>
      <c r="BB1101" s="35">
        <f>BB1097*'Inputs'!$E$16/'Inputs'!$E$28</f>
        <v>0.0</v>
      </c>
      <c r="BC1101" s="35">
        <f>BC1097*'Inputs'!$E$16/'Inputs'!$E$28</f>
        <v>0.0</v>
      </c>
      <c r="BD1101" s="35">
        <f>BD1097*'Inputs'!$E$16/'Inputs'!$E$28</f>
        <v>0.0</v>
      </c>
      <c r="BE1101" s="35">
        <f>BE1097*'Inputs'!$E$16/'Inputs'!$E$28</f>
        <v>0.0</v>
      </c>
      <c r="BF1101" s="35">
        <f>BF1097*'Inputs'!$E$16/'Inputs'!$E$28</f>
        <v>0.0</v>
      </c>
      <c r="BG1101" s="35">
        <f>BG1097*'Inputs'!$E$16/'Inputs'!$E$28</f>
        <v>0.0</v>
      </c>
      <c r="BH1101" s="35">
        <f>BH1097*'Inputs'!$E$16/'Inputs'!$E$28</f>
        <v>0.0</v>
      </c>
      <c r="BI1101" s="35">
        <f>BI1097*'Inputs'!$E$16/'Inputs'!$E$28</f>
        <v>0.0</v>
      </c>
      <c r="BJ1101" s="35">
        <f>BJ1097*'Inputs'!$E$16/'Inputs'!$E$28</f>
        <v>0.0</v>
      </c>
      <c r="BK1101" s="35">
        <f>BK1097*'Inputs'!$E$16/'Inputs'!$E$28</f>
        <v>0.0</v>
      </c>
      <c r="BL1101" s="35">
        <f>BL1097*'Inputs'!$E$16/'Inputs'!$E$28</f>
        <v>0.0</v>
      </c>
      <c r="BM1101" s="35">
        <f>BM1097*'Inputs'!$E$16/'Inputs'!$E$28</f>
        <v>0.0</v>
      </c>
      <c r="BN1101" s="35">
        <f>BN1097*'Inputs'!$E$16/'Inputs'!$E$28</f>
        <v>0.0</v>
      </c>
      <c r="BO1101" s="35">
        <f>BO1097*'Inputs'!$E$16/'Inputs'!$E$28</f>
        <v>0.0</v>
      </c>
    </row>
    <row r="1102" ht="28" customHeight="1">
      <c r="A1102" s="2" t="str">
        <v>SLOT55.U1</v>
      </c>
      <c r="B1102" s="6" t="str">
        <v>SLOT55 U1 sick-pay levy</v>
      </c>
      <c r="C1102" s="2" t="str">
        <v>EUR</v>
      </c>
      <c r="D1102" s="2" t="str">
        <v>SUM</v>
      </c>
      <c r="E1102" s="36">
        <f>SUM(H1102:BO1102)</f>
        <v>0.0</v>
      </c>
      <c r="F1102" s="6" t="str">
        <v>Spare row; inactive until a hire and an exit month are entered on People_Inputs</v>
      </c>
      <c r="G1102" s="2"/>
      <c r="H1102" s="35">
        <f>H1096*'Inputs'!$E$17*IF('Summary'!H13&lt;='Inputs'!$E$27,1,0)</f>
        <v>0.0</v>
      </c>
      <c r="I1102" s="35">
        <f>I1096*'Inputs'!$E$17*IF('Summary'!I13&lt;='Inputs'!$E$27,1,0)</f>
        <v>0.0</v>
      </c>
      <c r="J1102" s="35">
        <f>J1096*'Inputs'!$E$17*IF('Summary'!J13&lt;='Inputs'!$E$27,1,0)</f>
        <v>0.0</v>
      </c>
      <c r="K1102" s="35">
        <f>K1096*'Inputs'!$E$17*IF('Summary'!K13&lt;='Inputs'!$E$27,1,0)</f>
        <v>0.0</v>
      </c>
      <c r="L1102" s="35">
        <f>L1096*'Inputs'!$E$17*IF('Summary'!L13&lt;='Inputs'!$E$27,1,0)</f>
        <v>0.0</v>
      </c>
      <c r="M1102" s="35">
        <f>M1096*'Inputs'!$E$17*IF('Summary'!M13&lt;='Inputs'!$E$27,1,0)</f>
        <v>0.0</v>
      </c>
      <c r="N1102" s="35">
        <f>N1096*'Inputs'!$E$17*IF('Summary'!N13&lt;='Inputs'!$E$27,1,0)</f>
        <v>0.0</v>
      </c>
      <c r="O1102" s="35">
        <f>O1096*'Inputs'!$E$17*IF('Summary'!O13&lt;='Inputs'!$E$27,1,0)</f>
        <v>0.0</v>
      </c>
      <c r="P1102" s="35">
        <f>P1096*'Inputs'!$E$17*IF('Summary'!P13&lt;='Inputs'!$E$27,1,0)</f>
        <v>0.0</v>
      </c>
      <c r="Q1102" s="35">
        <f>Q1096*'Inputs'!$E$17*IF('Summary'!Q13&lt;='Inputs'!$E$27,1,0)</f>
        <v>0.0</v>
      </c>
      <c r="R1102" s="35">
        <f>R1096*'Inputs'!$E$17*IF('Summary'!R13&lt;='Inputs'!$E$27,1,0)</f>
        <v>0.0</v>
      </c>
      <c r="S1102" s="35">
        <f>S1096*'Inputs'!$E$17*IF('Summary'!S13&lt;='Inputs'!$E$27,1,0)</f>
        <v>0.0</v>
      </c>
      <c r="T1102" s="35">
        <f>T1096*'Inputs'!$E$17*IF('Summary'!T13&lt;='Inputs'!$E$27,1,0)</f>
        <v>0.0</v>
      </c>
      <c r="U1102" s="35">
        <f>U1096*'Inputs'!$E$17*IF('Summary'!U13&lt;='Inputs'!$E$27,1,0)</f>
        <v>0.0</v>
      </c>
      <c r="V1102" s="35">
        <f>V1096*'Inputs'!$E$17*IF('Summary'!V13&lt;='Inputs'!$E$27,1,0)</f>
        <v>0.0</v>
      </c>
      <c r="W1102" s="35">
        <f>W1096*'Inputs'!$E$17*IF('Summary'!W13&lt;='Inputs'!$E$27,1,0)</f>
        <v>0.0</v>
      </c>
      <c r="X1102" s="35">
        <f>X1096*'Inputs'!$E$17*IF('Summary'!X13&lt;='Inputs'!$E$27,1,0)</f>
        <v>0.0</v>
      </c>
      <c r="Y1102" s="35">
        <f>Y1096*'Inputs'!$E$17*IF('Summary'!Y13&lt;='Inputs'!$E$27,1,0)</f>
        <v>0.0</v>
      </c>
      <c r="Z1102" s="35">
        <f>Z1096*'Inputs'!$E$17*IF('Summary'!Z13&lt;='Inputs'!$E$27,1,0)</f>
        <v>0.0</v>
      </c>
      <c r="AA1102" s="35">
        <f>AA1096*'Inputs'!$E$17*IF('Summary'!AA13&lt;='Inputs'!$E$27,1,0)</f>
        <v>0.0</v>
      </c>
      <c r="AB1102" s="35">
        <f>AB1096*'Inputs'!$E$17*IF('Summary'!AB13&lt;='Inputs'!$E$27,1,0)</f>
        <v>0.0</v>
      </c>
      <c r="AC1102" s="35">
        <f>AC1096*'Inputs'!$E$17*IF('Summary'!AC13&lt;='Inputs'!$E$27,1,0)</f>
        <v>0.0</v>
      </c>
      <c r="AD1102" s="35">
        <f>AD1096*'Inputs'!$E$17*IF('Summary'!AD13&lt;='Inputs'!$E$27,1,0)</f>
        <v>0.0</v>
      </c>
      <c r="AE1102" s="35">
        <f>AE1096*'Inputs'!$E$17*IF('Summary'!AE13&lt;='Inputs'!$E$27,1,0)</f>
        <v>0.0</v>
      </c>
      <c r="AF1102" s="35">
        <f>AF1096*'Inputs'!$E$17*IF('Summary'!AF13&lt;='Inputs'!$E$27,1,0)</f>
        <v>0.0</v>
      </c>
      <c r="AG1102" s="35">
        <f>AG1096*'Inputs'!$E$17*IF('Summary'!AG13&lt;='Inputs'!$E$27,1,0)</f>
        <v>0.0</v>
      </c>
      <c r="AH1102" s="35">
        <f>AH1096*'Inputs'!$E$17*IF('Summary'!AH13&lt;='Inputs'!$E$27,1,0)</f>
        <v>0.0</v>
      </c>
      <c r="AI1102" s="35">
        <f>AI1096*'Inputs'!$E$17*IF('Summary'!AI13&lt;='Inputs'!$E$27,1,0)</f>
        <v>0.0</v>
      </c>
      <c r="AJ1102" s="35">
        <f>AJ1096*'Inputs'!$E$17*IF('Summary'!AJ13&lt;='Inputs'!$E$27,1,0)</f>
        <v>0.0</v>
      </c>
      <c r="AK1102" s="35">
        <f>AK1096*'Inputs'!$E$17*IF('Summary'!AK13&lt;='Inputs'!$E$27,1,0)</f>
        <v>0.0</v>
      </c>
      <c r="AL1102" s="35">
        <f>AL1096*'Inputs'!$E$17*IF('Summary'!AL13&lt;='Inputs'!$E$27,1,0)</f>
        <v>0.0</v>
      </c>
      <c r="AM1102" s="35">
        <f>AM1096*'Inputs'!$E$17*IF('Summary'!AM13&lt;='Inputs'!$E$27,1,0)</f>
        <v>0.0</v>
      </c>
      <c r="AN1102" s="35">
        <f>AN1096*'Inputs'!$E$17*IF('Summary'!AN13&lt;='Inputs'!$E$27,1,0)</f>
        <v>0.0</v>
      </c>
      <c r="AO1102" s="35">
        <f>AO1096*'Inputs'!$E$17*IF('Summary'!AO13&lt;='Inputs'!$E$27,1,0)</f>
        <v>0.0</v>
      </c>
      <c r="AP1102" s="35">
        <f>AP1096*'Inputs'!$E$17*IF('Summary'!AP13&lt;='Inputs'!$E$27,1,0)</f>
        <v>0.0</v>
      </c>
      <c r="AQ1102" s="35">
        <f>AQ1096*'Inputs'!$E$17*IF('Summary'!AQ13&lt;='Inputs'!$E$27,1,0)</f>
        <v>0.0</v>
      </c>
      <c r="AR1102" s="35">
        <f>AR1096*'Inputs'!$E$17*IF('Summary'!AR13&lt;='Inputs'!$E$27,1,0)</f>
        <v>0.0</v>
      </c>
      <c r="AS1102" s="35">
        <f>AS1096*'Inputs'!$E$17*IF('Summary'!AS13&lt;='Inputs'!$E$27,1,0)</f>
        <v>0.0</v>
      </c>
      <c r="AT1102" s="35">
        <f>AT1096*'Inputs'!$E$17*IF('Summary'!AT13&lt;='Inputs'!$E$27,1,0)</f>
        <v>0.0</v>
      </c>
      <c r="AU1102" s="35">
        <f>AU1096*'Inputs'!$E$17*IF('Summary'!AU13&lt;='Inputs'!$E$27,1,0)</f>
        <v>0.0</v>
      </c>
      <c r="AV1102" s="35">
        <f>AV1096*'Inputs'!$E$17*IF('Summary'!AV13&lt;='Inputs'!$E$27,1,0)</f>
        <v>0.0</v>
      </c>
      <c r="AW1102" s="35">
        <f>AW1096*'Inputs'!$E$17*IF('Summary'!AW13&lt;='Inputs'!$E$27,1,0)</f>
        <v>0.0</v>
      </c>
      <c r="AX1102" s="35">
        <f>AX1096*'Inputs'!$E$17*IF('Summary'!AX13&lt;='Inputs'!$E$27,1,0)</f>
        <v>0.0</v>
      </c>
      <c r="AY1102" s="35">
        <f>AY1096*'Inputs'!$E$17*IF('Summary'!AY13&lt;='Inputs'!$E$27,1,0)</f>
        <v>0.0</v>
      </c>
      <c r="AZ1102" s="35">
        <f>AZ1096*'Inputs'!$E$17*IF('Summary'!AZ13&lt;='Inputs'!$E$27,1,0)</f>
        <v>0.0</v>
      </c>
      <c r="BA1102" s="35">
        <f>BA1096*'Inputs'!$E$17*IF('Summary'!BA13&lt;='Inputs'!$E$27,1,0)</f>
        <v>0.0</v>
      </c>
      <c r="BB1102" s="35">
        <f>BB1096*'Inputs'!$E$17*IF('Summary'!BB13&lt;='Inputs'!$E$27,1,0)</f>
        <v>0.0</v>
      </c>
      <c r="BC1102" s="35">
        <f>BC1096*'Inputs'!$E$17*IF('Summary'!BC13&lt;='Inputs'!$E$27,1,0)</f>
        <v>0.0</v>
      </c>
      <c r="BD1102" s="35">
        <f>BD1096*'Inputs'!$E$17*IF('Summary'!BD13&lt;='Inputs'!$E$27,1,0)</f>
        <v>0.0</v>
      </c>
      <c r="BE1102" s="35">
        <f>BE1096*'Inputs'!$E$17*IF('Summary'!BE13&lt;='Inputs'!$E$27,1,0)</f>
        <v>0.0</v>
      </c>
      <c r="BF1102" s="35">
        <f>BF1096*'Inputs'!$E$17*IF('Summary'!BF13&lt;='Inputs'!$E$27,1,0)</f>
        <v>0.0</v>
      </c>
      <c r="BG1102" s="35">
        <f>BG1096*'Inputs'!$E$17*IF('Summary'!BG13&lt;='Inputs'!$E$27,1,0)</f>
        <v>0.0</v>
      </c>
      <c r="BH1102" s="35">
        <f>BH1096*'Inputs'!$E$17*IF('Summary'!BH13&lt;='Inputs'!$E$27,1,0)</f>
        <v>0.0</v>
      </c>
      <c r="BI1102" s="35">
        <f>BI1096*'Inputs'!$E$17*IF('Summary'!BI13&lt;='Inputs'!$E$27,1,0)</f>
        <v>0.0</v>
      </c>
      <c r="BJ1102" s="35">
        <f>BJ1096*'Inputs'!$E$17*IF('Summary'!BJ13&lt;='Inputs'!$E$27,1,0)</f>
        <v>0.0</v>
      </c>
      <c r="BK1102" s="35">
        <f>BK1096*'Inputs'!$E$17*IF('Summary'!BK13&lt;='Inputs'!$E$27,1,0)</f>
        <v>0.0</v>
      </c>
      <c r="BL1102" s="35">
        <f>BL1096*'Inputs'!$E$17*IF('Summary'!BL13&lt;='Inputs'!$E$27,1,0)</f>
        <v>0.0</v>
      </c>
      <c r="BM1102" s="35">
        <f>BM1096*'Inputs'!$E$17*IF('Summary'!BM13&lt;='Inputs'!$E$27,1,0)</f>
        <v>0.0</v>
      </c>
      <c r="BN1102" s="35">
        <f>BN1096*'Inputs'!$E$17*IF('Summary'!BN13&lt;='Inputs'!$E$27,1,0)</f>
        <v>0.0</v>
      </c>
      <c r="BO1102" s="35">
        <f>BO1096*'Inputs'!$E$17*IF('Summary'!BO13&lt;='Inputs'!$E$27,1,0)</f>
        <v>0.0</v>
      </c>
    </row>
    <row r="1103" ht="28" customHeight="1">
      <c r="A1103" s="2" t="str">
        <v>SLOT55.U2</v>
      </c>
      <c r="B1103" s="6" t="str">
        <v>SLOT55 U2 maternity levy</v>
      </c>
      <c r="C1103" s="2" t="str">
        <v>EUR</v>
      </c>
      <c r="D1103" s="2" t="str">
        <v>SUM</v>
      </c>
      <c r="E1103" s="36">
        <f>SUM(H1103:BO1103)</f>
        <v>0.0</v>
      </c>
      <c r="F1103" s="6" t="str">
        <v>Spare row; inactive until a hire and an exit month are entered on People_Inputs</v>
      </c>
      <c r="G1103" s="2"/>
      <c r="H1103" s="35">
        <f>H1096*'Inputs'!$E$18</f>
        <v>0.0</v>
      </c>
      <c r="I1103" s="35">
        <f>I1096*'Inputs'!$E$18</f>
        <v>0.0</v>
      </c>
      <c r="J1103" s="35">
        <f>J1096*'Inputs'!$E$18</f>
        <v>0.0</v>
      </c>
      <c r="K1103" s="35">
        <f>K1096*'Inputs'!$E$18</f>
        <v>0.0</v>
      </c>
      <c r="L1103" s="35">
        <f>L1096*'Inputs'!$E$18</f>
        <v>0.0</v>
      </c>
      <c r="M1103" s="35">
        <f>M1096*'Inputs'!$E$18</f>
        <v>0.0</v>
      </c>
      <c r="N1103" s="35">
        <f>N1096*'Inputs'!$E$18</f>
        <v>0.0</v>
      </c>
      <c r="O1103" s="35">
        <f>O1096*'Inputs'!$E$18</f>
        <v>0.0</v>
      </c>
      <c r="P1103" s="35">
        <f>P1096*'Inputs'!$E$18</f>
        <v>0.0</v>
      </c>
      <c r="Q1103" s="35">
        <f>Q1096*'Inputs'!$E$18</f>
        <v>0.0</v>
      </c>
      <c r="R1103" s="35">
        <f>R1096*'Inputs'!$E$18</f>
        <v>0.0</v>
      </c>
      <c r="S1103" s="35">
        <f>S1096*'Inputs'!$E$18</f>
        <v>0.0</v>
      </c>
      <c r="T1103" s="35">
        <f>T1096*'Inputs'!$E$18</f>
        <v>0.0</v>
      </c>
      <c r="U1103" s="35">
        <f>U1096*'Inputs'!$E$18</f>
        <v>0.0</v>
      </c>
      <c r="V1103" s="35">
        <f>V1096*'Inputs'!$E$18</f>
        <v>0.0</v>
      </c>
      <c r="W1103" s="35">
        <f>W1096*'Inputs'!$E$18</f>
        <v>0.0</v>
      </c>
      <c r="X1103" s="35">
        <f>X1096*'Inputs'!$E$18</f>
        <v>0.0</v>
      </c>
      <c r="Y1103" s="35">
        <f>Y1096*'Inputs'!$E$18</f>
        <v>0.0</v>
      </c>
      <c r="Z1103" s="35">
        <f>Z1096*'Inputs'!$E$18</f>
        <v>0.0</v>
      </c>
      <c r="AA1103" s="35">
        <f>AA1096*'Inputs'!$E$18</f>
        <v>0.0</v>
      </c>
      <c r="AB1103" s="35">
        <f>AB1096*'Inputs'!$E$18</f>
        <v>0.0</v>
      </c>
      <c r="AC1103" s="35">
        <f>AC1096*'Inputs'!$E$18</f>
        <v>0.0</v>
      </c>
      <c r="AD1103" s="35">
        <f>AD1096*'Inputs'!$E$18</f>
        <v>0.0</v>
      </c>
      <c r="AE1103" s="35">
        <f>AE1096*'Inputs'!$E$18</f>
        <v>0.0</v>
      </c>
      <c r="AF1103" s="35">
        <f>AF1096*'Inputs'!$E$18</f>
        <v>0.0</v>
      </c>
      <c r="AG1103" s="35">
        <f>AG1096*'Inputs'!$E$18</f>
        <v>0.0</v>
      </c>
      <c r="AH1103" s="35">
        <f>AH1096*'Inputs'!$E$18</f>
        <v>0.0</v>
      </c>
      <c r="AI1103" s="35">
        <f>AI1096*'Inputs'!$E$18</f>
        <v>0.0</v>
      </c>
      <c r="AJ1103" s="35">
        <f>AJ1096*'Inputs'!$E$18</f>
        <v>0.0</v>
      </c>
      <c r="AK1103" s="35">
        <f>AK1096*'Inputs'!$E$18</f>
        <v>0.0</v>
      </c>
      <c r="AL1103" s="35">
        <f>AL1096*'Inputs'!$E$18</f>
        <v>0.0</v>
      </c>
      <c r="AM1103" s="35">
        <f>AM1096*'Inputs'!$E$18</f>
        <v>0.0</v>
      </c>
      <c r="AN1103" s="35">
        <f>AN1096*'Inputs'!$E$18</f>
        <v>0.0</v>
      </c>
      <c r="AO1103" s="35">
        <f>AO1096*'Inputs'!$E$18</f>
        <v>0.0</v>
      </c>
      <c r="AP1103" s="35">
        <f>AP1096*'Inputs'!$E$18</f>
        <v>0.0</v>
      </c>
      <c r="AQ1103" s="35">
        <f>AQ1096*'Inputs'!$E$18</f>
        <v>0.0</v>
      </c>
      <c r="AR1103" s="35">
        <f>AR1096*'Inputs'!$E$18</f>
        <v>0.0</v>
      </c>
      <c r="AS1103" s="35">
        <f>AS1096*'Inputs'!$E$18</f>
        <v>0.0</v>
      </c>
      <c r="AT1103" s="35">
        <f>AT1096*'Inputs'!$E$18</f>
        <v>0.0</v>
      </c>
      <c r="AU1103" s="35">
        <f>AU1096*'Inputs'!$E$18</f>
        <v>0.0</v>
      </c>
      <c r="AV1103" s="35">
        <f>AV1096*'Inputs'!$E$18</f>
        <v>0.0</v>
      </c>
      <c r="AW1103" s="35">
        <f>AW1096*'Inputs'!$E$18</f>
        <v>0.0</v>
      </c>
      <c r="AX1103" s="35">
        <f>AX1096*'Inputs'!$E$18</f>
        <v>0.0</v>
      </c>
      <c r="AY1103" s="35">
        <f>AY1096*'Inputs'!$E$18</f>
        <v>0.0</v>
      </c>
      <c r="AZ1103" s="35">
        <f>AZ1096*'Inputs'!$E$18</f>
        <v>0.0</v>
      </c>
      <c r="BA1103" s="35">
        <f>BA1096*'Inputs'!$E$18</f>
        <v>0.0</v>
      </c>
      <c r="BB1103" s="35">
        <f>BB1096*'Inputs'!$E$18</f>
        <v>0.0</v>
      </c>
      <c r="BC1103" s="35">
        <f>BC1096*'Inputs'!$E$18</f>
        <v>0.0</v>
      </c>
      <c r="BD1103" s="35">
        <f>BD1096*'Inputs'!$E$18</f>
        <v>0.0</v>
      </c>
      <c r="BE1103" s="35">
        <f>BE1096*'Inputs'!$E$18</f>
        <v>0.0</v>
      </c>
      <c r="BF1103" s="35">
        <f>BF1096*'Inputs'!$E$18</f>
        <v>0.0</v>
      </c>
      <c r="BG1103" s="35">
        <f>BG1096*'Inputs'!$E$18</f>
        <v>0.0</v>
      </c>
      <c r="BH1103" s="35">
        <f>BH1096*'Inputs'!$E$18</f>
        <v>0.0</v>
      </c>
      <c r="BI1103" s="35">
        <f>BI1096*'Inputs'!$E$18</f>
        <v>0.0</v>
      </c>
      <c r="BJ1103" s="35">
        <f>BJ1096*'Inputs'!$E$18</f>
        <v>0.0</v>
      </c>
      <c r="BK1103" s="35">
        <f>BK1096*'Inputs'!$E$18</f>
        <v>0.0</v>
      </c>
      <c r="BL1103" s="35">
        <f>BL1096*'Inputs'!$E$18</f>
        <v>0.0</v>
      </c>
      <c r="BM1103" s="35">
        <f>BM1096*'Inputs'!$E$18</f>
        <v>0.0</v>
      </c>
      <c r="BN1103" s="35">
        <f>BN1096*'Inputs'!$E$18</f>
        <v>0.0</v>
      </c>
      <c r="BO1103" s="35">
        <f>BO1096*'Inputs'!$E$18</f>
        <v>0.0</v>
      </c>
    </row>
    <row r="1104" ht="28" customHeight="1">
      <c r="A1104" s="2" t="str">
        <v>SLOT55.INSOLV</v>
      </c>
      <c r="B1104" s="6" t="str">
        <v>SLOT55 insolvency levy</v>
      </c>
      <c r="C1104" s="2" t="str">
        <v>EUR</v>
      </c>
      <c r="D1104" s="2" t="str">
        <v>SUM</v>
      </c>
      <c r="E1104" s="36">
        <f>SUM(H1104:BO1104)</f>
        <v>0.0</v>
      </c>
      <c r="F1104" s="6" t="str">
        <v>Spare row; inactive until a hire and an exit month are entered on People_Inputs</v>
      </c>
      <c r="G1104" s="2"/>
      <c r="H1104" s="35">
        <f>H1096*'Inputs'!$E$19</f>
        <v>0.0</v>
      </c>
      <c r="I1104" s="35">
        <f>I1096*'Inputs'!$E$19</f>
        <v>0.0</v>
      </c>
      <c r="J1104" s="35">
        <f>J1096*'Inputs'!$E$19</f>
        <v>0.0</v>
      </c>
      <c r="K1104" s="35">
        <f>K1096*'Inputs'!$E$19</f>
        <v>0.0</v>
      </c>
      <c r="L1104" s="35">
        <f>L1096*'Inputs'!$E$19</f>
        <v>0.0</v>
      </c>
      <c r="M1104" s="35">
        <f>M1096*'Inputs'!$E$19</f>
        <v>0.0</v>
      </c>
      <c r="N1104" s="35">
        <f>N1096*'Inputs'!$E$19</f>
        <v>0.0</v>
      </c>
      <c r="O1104" s="35">
        <f>O1096*'Inputs'!$E$19</f>
        <v>0.0</v>
      </c>
      <c r="P1104" s="35">
        <f>P1096*'Inputs'!$E$19</f>
        <v>0.0</v>
      </c>
      <c r="Q1104" s="35">
        <f>Q1096*'Inputs'!$E$19</f>
        <v>0.0</v>
      </c>
      <c r="R1104" s="35">
        <f>R1096*'Inputs'!$E$19</f>
        <v>0.0</v>
      </c>
      <c r="S1104" s="35">
        <f>S1096*'Inputs'!$E$19</f>
        <v>0.0</v>
      </c>
      <c r="T1104" s="35">
        <f>T1096*'Inputs'!$E$19</f>
        <v>0.0</v>
      </c>
      <c r="U1104" s="35">
        <f>U1096*'Inputs'!$E$19</f>
        <v>0.0</v>
      </c>
      <c r="V1104" s="35">
        <f>V1096*'Inputs'!$E$19</f>
        <v>0.0</v>
      </c>
      <c r="W1104" s="35">
        <f>W1096*'Inputs'!$E$19</f>
        <v>0.0</v>
      </c>
      <c r="X1104" s="35">
        <f>X1096*'Inputs'!$E$19</f>
        <v>0.0</v>
      </c>
      <c r="Y1104" s="35">
        <f>Y1096*'Inputs'!$E$19</f>
        <v>0.0</v>
      </c>
      <c r="Z1104" s="35">
        <f>Z1096*'Inputs'!$E$19</f>
        <v>0.0</v>
      </c>
      <c r="AA1104" s="35">
        <f>AA1096*'Inputs'!$E$19</f>
        <v>0.0</v>
      </c>
      <c r="AB1104" s="35">
        <f>AB1096*'Inputs'!$E$19</f>
        <v>0.0</v>
      </c>
      <c r="AC1104" s="35">
        <f>AC1096*'Inputs'!$E$19</f>
        <v>0.0</v>
      </c>
      <c r="AD1104" s="35">
        <f>AD1096*'Inputs'!$E$19</f>
        <v>0.0</v>
      </c>
      <c r="AE1104" s="35">
        <f>AE1096*'Inputs'!$E$19</f>
        <v>0.0</v>
      </c>
      <c r="AF1104" s="35">
        <f>AF1096*'Inputs'!$E$19</f>
        <v>0.0</v>
      </c>
      <c r="AG1104" s="35">
        <f>AG1096*'Inputs'!$E$19</f>
        <v>0.0</v>
      </c>
      <c r="AH1104" s="35">
        <f>AH1096*'Inputs'!$E$19</f>
        <v>0.0</v>
      </c>
      <c r="AI1104" s="35">
        <f>AI1096*'Inputs'!$E$19</f>
        <v>0.0</v>
      </c>
      <c r="AJ1104" s="35">
        <f>AJ1096*'Inputs'!$E$19</f>
        <v>0.0</v>
      </c>
      <c r="AK1104" s="35">
        <f>AK1096*'Inputs'!$E$19</f>
        <v>0.0</v>
      </c>
      <c r="AL1104" s="35">
        <f>AL1096*'Inputs'!$E$19</f>
        <v>0.0</v>
      </c>
      <c r="AM1104" s="35">
        <f>AM1096*'Inputs'!$E$19</f>
        <v>0.0</v>
      </c>
      <c r="AN1104" s="35">
        <f>AN1096*'Inputs'!$E$19</f>
        <v>0.0</v>
      </c>
      <c r="AO1104" s="35">
        <f>AO1096*'Inputs'!$E$19</f>
        <v>0.0</v>
      </c>
      <c r="AP1104" s="35">
        <f>AP1096*'Inputs'!$E$19</f>
        <v>0.0</v>
      </c>
      <c r="AQ1104" s="35">
        <f>AQ1096*'Inputs'!$E$19</f>
        <v>0.0</v>
      </c>
      <c r="AR1104" s="35">
        <f>AR1096*'Inputs'!$E$19</f>
        <v>0.0</v>
      </c>
      <c r="AS1104" s="35">
        <f>AS1096*'Inputs'!$E$19</f>
        <v>0.0</v>
      </c>
      <c r="AT1104" s="35">
        <f>AT1096*'Inputs'!$E$19</f>
        <v>0.0</v>
      </c>
      <c r="AU1104" s="35">
        <f>AU1096*'Inputs'!$E$19</f>
        <v>0.0</v>
      </c>
      <c r="AV1104" s="35">
        <f>AV1096*'Inputs'!$E$19</f>
        <v>0.0</v>
      </c>
      <c r="AW1104" s="35">
        <f>AW1096*'Inputs'!$E$19</f>
        <v>0.0</v>
      </c>
      <c r="AX1104" s="35">
        <f>AX1096*'Inputs'!$E$19</f>
        <v>0.0</v>
      </c>
      <c r="AY1104" s="35">
        <f>AY1096*'Inputs'!$E$19</f>
        <v>0.0</v>
      </c>
      <c r="AZ1104" s="35">
        <f>AZ1096*'Inputs'!$E$19</f>
        <v>0.0</v>
      </c>
      <c r="BA1104" s="35">
        <f>BA1096*'Inputs'!$E$19</f>
        <v>0.0</v>
      </c>
      <c r="BB1104" s="35">
        <f>BB1096*'Inputs'!$E$19</f>
        <v>0.0</v>
      </c>
      <c r="BC1104" s="35">
        <f>BC1096*'Inputs'!$E$19</f>
        <v>0.0</v>
      </c>
      <c r="BD1104" s="35">
        <f>BD1096*'Inputs'!$E$19</f>
        <v>0.0</v>
      </c>
      <c r="BE1104" s="35">
        <f>BE1096*'Inputs'!$E$19</f>
        <v>0.0</v>
      </c>
      <c r="BF1104" s="35">
        <f>BF1096*'Inputs'!$E$19</f>
        <v>0.0</v>
      </c>
      <c r="BG1104" s="35">
        <f>BG1096*'Inputs'!$E$19</f>
        <v>0.0</v>
      </c>
      <c r="BH1104" s="35">
        <f>BH1096*'Inputs'!$E$19</f>
        <v>0.0</v>
      </c>
      <c r="BI1104" s="35">
        <f>BI1096*'Inputs'!$E$19</f>
        <v>0.0</v>
      </c>
      <c r="BJ1104" s="35">
        <f>BJ1096*'Inputs'!$E$19</f>
        <v>0.0</v>
      </c>
      <c r="BK1104" s="35">
        <f>BK1096*'Inputs'!$E$19</f>
        <v>0.0</v>
      </c>
      <c r="BL1104" s="35">
        <f>BL1096*'Inputs'!$E$19</f>
        <v>0.0</v>
      </c>
      <c r="BM1104" s="35">
        <f>BM1096*'Inputs'!$E$19</f>
        <v>0.0</v>
      </c>
      <c r="BN1104" s="35">
        <f>BN1096*'Inputs'!$E$19</f>
        <v>0.0</v>
      </c>
      <c r="BO1104" s="35">
        <f>BO1096*'Inputs'!$E$19</f>
        <v>0.0</v>
      </c>
    </row>
    <row r="1105" ht="28" customHeight="1">
      <c r="A1105" s="2" t="str">
        <v>SLOT55.BG</v>
      </c>
      <c r="B1105" s="6" t="str">
        <v>SLOT55 accident insurance (BG)</v>
      </c>
      <c r="C1105" s="2" t="str">
        <v>EUR</v>
      </c>
      <c r="D1105" s="2" t="str">
        <v>SUM</v>
      </c>
      <c r="E1105" s="36">
        <f>SUM(H1105:BO1105)</f>
        <v>0.0</v>
      </c>
      <c r="F1105" s="6" t="str">
        <v>Spare row; inactive until a hire and an exit month are entered on People_Inputs</v>
      </c>
      <c r="G1105" s="2"/>
      <c r="H1105" s="35">
        <f>H1095*H1093*'Inputs'!$E$20</f>
        <v>0.0</v>
      </c>
      <c r="I1105" s="35">
        <f>I1095*I1093*'Inputs'!$E$20</f>
        <v>0.0</v>
      </c>
      <c r="J1105" s="35">
        <f>J1095*J1093*'Inputs'!$E$20</f>
        <v>0.0</v>
      </c>
      <c r="K1105" s="35">
        <f>K1095*K1093*'Inputs'!$E$20</f>
        <v>0.0</v>
      </c>
      <c r="L1105" s="35">
        <f>L1095*L1093*'Inputs'!$E$20</f>
        <v>0.0</v>
      </c>
      <c r="M1105" s="35">
        <f>M1095*M1093*'Inputs'!$E$20</f>
        <v>0.0</v>
      </c>
      <c r="N1105" s="35">
        <f>N1095*N1093*'Inputs'!$E$20</f>
        <v>0.0</v>
      </c>
      <c r="O1105" s="35">
        <f>O1095*O1093*'Inputs'!$E$20</f>
        <v>0.0</v>
      </c>
      <c r="P1105" s="35">
        <f>P1095*P1093*'Inputs'!$E$20</f>
        <v>0.0</v>
      </c>
      <c r="Q1105" s="35">
        <f>Q1095*Q1093*'Inputs'!$E$20</f>
        <v>0.0</v>
      </c>
      <c r="R1105" s="35">
        <f>R1095*R1093*'Inputs'!$E$20</f>
        <v>0.0</v>
      </c>
      <c r="S1105" s="35">
        <f>S1095*S1093*'Inputs'!$E$20</f>
        <v>0.0</v>
      </c>
      <c r="T1105" s="35">
        <f>T1095*T1093*'Inputs'!$E$20</f>
        <v>0.0</v>
      </c>
      <c r="U1105" s="35">
        <f>U1095*U1093*'Inputs'!$E$20</f>
        <v>0.0</v>
      </c>
      <c r="V1105" s="35">
        <f>V1095*V1093*'Inputs'!$E$20</f>
        <v>0.0</v>
      </c>
      <c r="W1105" s="35">
        <f>W1095*W1093*'Inputs'!$E$20</f>
        <v>0.0</v>
      </c>
      <c r="X1105" s="35">
        <f>X1095*X1093*'Inputs'!$E$20</f>
        <v>0.0</v>
      </c>
      <c r="Y1105" s="35">
        <f>Y1095*Y1093*'Inputs'!$E$20</f>
        <v>0.0</v>
      </c>
      <c r="Z1105" s="35">
        <f>Z1095*Z1093*'Inputs'!$E$20</f>
        <v>0.0</v>
      </c>
      <c r="AA1105" s="35">
        <f>AA1095*AA1093*'Inputs'!$E$20</f>
        <v>0.0</v>
      </c>
      <c r="AB1105" s="35">
        <f>AB1095*AB1093*'Inputs'!$E$20</f>
        <v>0.0</v>
      </c>
      <c r="AC1105" s="35">
        <f>AC1095*AC1093*'Inputs'!$E$20</f>
        <v>0.0</v>
      </c>
      <c r="AD1105" s="35">
        <f>AD1095*AD1093*'Inputs'!$E$20</f>
        <v>0.0</v>
      </c>
      <c r="AE1105" s="35">
        <f>AE1095*AE1093*'Inputs'!$E$20</f>
        <v>0.0</v>
      </c>
      <c r="AF1105" s="35">
        <f>AF1095*AF1093*'Inputs'!$E$20</f>
        <v>0.0</v>
      </c>
      <c r="AG1105" s="35">
        <f>AG1095*AG1093*'Inputs'!$E$20</f>
        <v>0.0</v>
      </c>
      <c r="AH1105" s="35">
        <f>AH1095*AH1093*'Inputs'!$E$20</f>
        <v>0.0</v>
      </c>
      <c r="AI1105" s="35">
        <f>AI1095*AI1093*'Inputs'!$E$20</f>
        <v>0.0</v>
      </c>
      <c r="AJ1105" s="35">
        <f>AJ1095*AJ1093*'Inputs'!$E$20</f>
        <v>0.0</v>
      </c>
      <c r="AK1105" s="35">
        <f>AK1095*AK1093*'Inputs'!$E$20</f>
        <v>0.0</v>
      </c>
      <c r="AL1105" s="35">
        <f>AL1095*AL1093*'Inputs'!$E$20</f>
        <v>0.0</v>
      </c>
      <c r="AM1105" s="35">
        <f>AM1095*AM1093*'Inputs'!$E$20</f>
        <v>0.0</v>
      </c>
      <c r="AN1105" s="35">
        <f>AN1095*AN1093*'Inputs'!$E$20</f>
        <v>0.0</v>
      </c>
      <c r="AO1105" s="35">
        <f>AO1095*AO1093*'Inputs'!$E$20</f>
        <v>0.0</v>
      </c>
      <c r="AP1105" s="35">
        <f>AP1095*AP1093*'Inputs'!$E$20</f>
        <v>0.0</v>
      </c>
      <c r="AQ1105" s="35">
        <f>AQ1095*AQ1093*'Inputs'!$E$20</f>
        <v>0.0</v>
      </c>
      <c r="AR1105" s="35">
        <f>AR1095*AR1093*'Inputs'!$E$20</f>
        <v>0.0</v>
      </c>
      <c r="AS1105" s="35">
        <f>AS1095*AS1093*'Inputs'!$E$20</f>
        <v>0.0</v>
      </c>
      <c r="AT1105" s="35">
        <f>AT1095*AT1093*'Inputs'!$E$20</f>
        <v>0.0</v>
      </c>
      <c r="AU1105" s="35">
        <f>AU1095*AU1093*'Inputs'!$E$20</f>
        <v>0.0</v>
      </c>
      <c r="AV1105" s="35">
        <f>AV1095*AV1093*'Inputs'!$E$20</f>
        <v>0.0</v>
      </c>
      <c r="AW1105" s="35">
        <f>AW1095*AW1093*'Inputs'!$E$20</f>
        <v>0.0</v>
      </c>
      <c r="AX1105" s="35">
        <f>AX1095*AX1093*'Inputs'!$E$20</f>
        <v>0.0</v>
      </c>
      <c r="AY1105" s="35">
        <f>AY1095*AY1093*'Inputs'!$E$20</f>
        <v>0.0</v>
      </c>
      <c r="AZ1105" s="35">
        <f>AZ1095*AZ1093*'Inputs'!$E$20</f>
        <v>0.0</v>
      </c>
      <c r="BA1105" s="35">
        <f>BA1095*BA1093*'Inputs'!$E$20</f>
        <v>0.0</v>
      </c>
      <c r="BB1105" s="35">
        <f>BB1095*BB1093*'Inputs'!$E$20</f>
        <v>0.0</v>
      </c>
      <c r="BC1105" s="35">
        <f>BC1095*BC1093*'Inputs'!$E$20</f>
        <v>0.0</v>
      </c>
      <c r="BD1105" s="35">
        <f>BD1095*BD1093*'Inputs'!$E$20</f>
        <v>0.0</v>
      </c>
      <c r="BE1105" s="35">
        <f>BE1095*BE1093*'Inputs'!$E$20</f>
        <v>0.0</v>
      </c>
      <c r="BF1105" s="35">
        <f>BF1095*BF1093*'Inputs'!$E$20</f>
        <v>0.0</v>
      </c>
      <c r="BG1105" s="35">
        <f>BG1095*BG1093*'Inputs'!$E$20</f>
        <v>0.0</v>
      </c>
      <c r="BH1105" s="35">
        <f>BH1095*BH1093*'Inputs'!$E$20</f>
        <v>0.0</v>
      </c>
      <c r="BI1105" s="35">
        <f>BI1095*BI1093*'Inputs'!$E$20</f>
        <v>0.0</v>
      </c>
      <c r="BJ1105" s="35">
        <f>BJ1095*BJ1093*'Inputs'!$E$20</f>
        <v>0.0</v>
      </c>
      <c r="BK1105" s="35">
        <f>BK1095*BK1093*'Inputs'!$E$20</f>
        <v>0.0</v>
      </c>
      <c r="BL1105" s="35">
        <f>BL1095*BL1093*'Inputs'!$E$20</f>
        <v>0.0</v>
      </c>
      <c r="BM1105" s="35">
        <f>BM1095*BM1093*'Inputs'!$E$20</f>
        <v>0.0</v>
      </c>
      <c r="BN1105" s="35">
        <f>BN1095*BN1093*'Inputs'!$E$20</f>
        <v>0.0</v>
      </c>
      <c r="BO1105" s="35">
        <f>BO1095*BO1093*'Inputs'!$E$20</f>
        <v>0.0</v>
      </c>
    </row>
    <row r="1106" ht="28" customHeight="1">
      <c r="A1106" s="2" t="str">
        <v>SLOT55.TOTAL</v>
      </c>
      <c r="B1106" s="6" t="str">
        <v>SLOT55 payroll cost (salary plus employer contributions)</v>
      </c>
      <c r="C1106" s="2" t="str">
        <v>EUR</v>
      </c>
      <c r="D1106" s="2" t="str">
        <v>SUM</v>
      </c>
      <c r="E1106" s="36">
        <f>SUM(H1106:BO1106)</f>
        <v>0.0</v>
      </c>
      <c r="F1106" s="6" t="str">
        <v>Spare row; inactive until a hire and an exit month are entered on People_Inputs</v>
      </c>
      <c r="G1106" s="2"/>
      <c r="H1106" s="36">
        <f>SUM(H1095,H1098,H1099,H1100,H1101,H1102,H1103,H1104,H1105)</f>
        <v>0.0</v>
      </c>
      <c r="I1106" s="36">
        <f>SUM(I1095,I1098,I1099,I1100,I1101,I1102,I1103,I1104,I1105)</f>
        <v>0.0</v>
      </c>
      <c r="J1106" s="36">
        <f>SUM(J1095,J1098,J1099,J1100,J1101,J1102,J1103,J1104,J1105)</f>
        <v>0.0</v>
      </c>
      <c r="K1106" s="36">
        <f>SUM(K1095,K1098,K1099,K1100,K1101,K1102,K1103,K1104,K1105)</f>
        <v>0.0</v>
      </c>
      <c r="L1106" s="36">
        <f>SUM(L1095,L1098,L1099,L1100,L1101,L1102,L1103,L1104,L1105)</f>
        <v>0.0</v>
      </c>
      <c r="M1106" s="36">
        <f>SUM(M1095,M1098,M1099,M1100,M1101,M1102,M1103,M1104,M1105)</f>
        <v>0.0</v>
      </c>
      <c r="N1106" s="36">
        <f>SUM(N1095,N1098,N1099,N1100,N1101,N1102,N1103,N1104,N1105)</f>
        <v>0.0</v>
      </c>
      <c r="O1106" s="36">
        <f>SUM(O1095,O1098,O1099,O1100,O1101,O1102,O1103,O1104,O1105)</f>
        <v>0.0</v>
      </c>
      <c r="P1106" s="36">
        <f>SUM(P1095,P1098,P1099,P1100,P1101,P1102,P1103,P1104,P1105)</f>
        <v>0.0</v>
      </c>
      <c r="Q1106" s="36">
        <f>SUM(Q1095,Q1098,Q1099,Q1100,Q1101,Q1102,Q1103,Q1104,Q1105)</f>
        <v>0.0</v>
      </c>
      <c r="R1106" s="36">
        <f>SUM(R1095,R1098,R1099,R1100,R1101,R1102,R1103,R1104,R1105)</f>
        <v>0.0</v>
      </c>
      <c r="S1106" s="36">
        <f>SUM(S1095,S1098,S1099,S1100,S1101,S1102,S1103,S1104,S1105)</f>
        <v>0.0</v>
      </c>
      <c r="T1106" s="36">
        <f>SUM(T1095,T1098,T1099,T1100,T1101,T1102,T1103,T1104,T1105)</f>
        <v>0.0</v>
      </c>
      <c r="U1106" s="36">
        <f>SUM(U1095,U1098,U1099,U1100,U1101,U1102,U1103,U1104,U1105)</f>
        <v>0.0</v>
      </c>
      <c r="V1106" s="36">
        <f>SUM(V1095,V1098,V1099,V1100,V1101,V1102,V1103,V1104,V1105)</f>
        <v>0.0</v>
      </c>
      <c r="W1106" s="36">
        <f>SUM(W1095,W1098,W1099,W1100,W1101,W1102,W1103,W1104,W1105)</f>
        <v>0.0</v>
      </c>
      <c r="X1106" s="36">
        <f>SUM(X1095,X1098,X1099,X1100,X1101,X1102,X1103,X1104,X1105)</f>
        <v>0.0</v>
      </c>
      <c r="Y1106" s="36">
        <f>SUM(Y1095,Y1098,Y1099,Y1100,Y1101,Y1102,Y1103,Y1104,Y1105)</f>
        <v>0.0</v>
      </c>
      <c r="Z1106" s="36">
        <f>SUM(Z1095,Z1098,Z1099,Z1100,Z1101,Z1102,Z1103,Z1104,Z1105)</f>
        <v>0.0</v>
      </c>
      <c r="AA1106" s="36">
        <f>SUM(AA1095,AA1098,AA1099,AA1100,AA1101,AA1102,AA1103,AA1104,AA1105)</f>
        <v>0.0</v>
      </c>
      <c r="AB1106" s="36">
        <f>SUM(AB1095,AB1098,AB1099,AB1100,AB1101,AB1102,AB1103,AB1104,AB1105)</f>
        <v>0.0</v>
      </c>
      <c r="AC1106" s="36">
        <f>SUM(AC1095,AC1098,AC1099,AC1100,AC1101,AC1102,AC1103,AC1104,AC1105)</f>
        <v>0.0</v>
      </c>
      <c r="AD1106" s="36">
        <f>SUM(AD1095,AD1098,AD1099,AD1100,AD1101,AD1102,AD1103,AD1104,AD1105)</f>
        <v>0.0</v>
      </c>
      <c r="AE1106" s="36">
        <f>SUM(AE1095,AE1098,AE1099,AE1100,AE1101,AE1102,AE1103,AE1104,AE1105)</f>
        <v>0.0</v>
      </c>
      <c r="AF1106" s="36">
        <f>SUM(AF1095,AF1098,AF1099,AF1100,AF1101,AF1102,AF1103,AF1104,AF1105)</f>
        <v>0.0</v>
      </c>
      <c r="AG1106" s="36">
        <f>SUM(AG1095,AG1098,AG1099,AG1100,AG1101,AG1102,AG1103,AG1104,AG1105)</f>
        <v>0.0</v>
      </c>
      <c r="AH1106" s="36">
        <f>SUM(AH1095,AH1098,AH1099,AH1100,AH1101,AH1102,AH1103,AH1104,AH1105)</f>
        <v>0.0</v>
      </c>
      <c r="AI1106" s="36">
        <f>SUM(AI1095,AI1098,AI1099,AI1100,AI1101,AI1102,AI1103,AI1104,AI1105)</f>
        <v>0.0</v>
      </c>
      <c r="AJ1106" s="36">
        <f>SUM(AJ1095,AJ1098,AJ1099,AJ1100,AJ1101,AJ1102,AJ1103,AJ1104,AJ1105)</f>
        <v>0.0</v>
      </c>
      <c r="AK1106" s="36">
        <f>SUM(AK1095,AK1098,AK1099,AK1100,AK1101,AK1102,AK1103,AK1104,AK1105)</f>
        <v>0.0</v>
      </c>
      <c r="AL1106" s="36">
        <f>SUM(AL1095,AL1098,AL1099,AL1100,AL1101,AL1102,AL1103,AL1104,AL1105)</f>
        <v>0.0</v>
      </c>
      <c r="AM1106" s="36">
        <f>SUM(AM1095,AM1098,AM1099,AM1100,AM1101,AM1102,AM1103,AM1104,AM1105)</f>
        <v>0.0</v>
      </c>
      <c r="AN1106" s="36">
        <f>SUM(AN1095,AN1098,AN1099,AN1100,AN1101,AN1102,AN1103,AN1104,AN1105)</f>
        <v>0.0</v>
      </c>
      <c r="AO1106" s="36">
        <f>SUM(AO1095,AO1098,AO1099,AO1100,AO1101,AO1102,AO1103,AO1104,AO1105)</f>
        <v>0.0</v>
      </c>
      <c r="AP1106" s="36">
        <f>SUM(AP1095,AP1098,AP1099,AP1100,AP1101,AP1102,AP1103,AP1104,AP1105)</f>
        <v>0.0</v>
      </c>
      <c r="AQ1106" s="36">
        <f>SUM(AQ1095,AQ1098,AQ1099,AQ1100,AQ1101,AQ1102,AQ1103,AQ1104,AQ1105)</f>
        <v>0.0</v>
      </c>
      <c r="AR1106" s="36">
        <f>SUM(AR1095,AR1098,AR1099,AR1100,AR1101,AR1102,AR1103,AR1104,AR1105)</f>
        <v>0.0</v>
      </c>
      <c r="AS1106" s="36">
        <f>SUM(AS1095,AS1098,AS1099,AS1100,AS1101,AS1102,AS1103,AS1104,AS1105)</f>
        <v>0.0</v>
      </c>
      <c r="AT1106" s="36">
        <f>SUM(AT1095,AT1098,AT1099,AT1100,AT1101,AT1102,AT1103,AT1104,AT1105)</f>
        <v>0.0</v>
      </c>
      <c r="AU1106" s="36">
        <f>SUM(AU1095,AU1098,AU1099,AU1100,AU1101,AU1102,AU1103,AU1104,AU1105)</f>
        <v>0.0</v>
      </c>
      <c r="AV1106" s="36">
        <f>SUM(AV1095,AV1098,AV1099,AV1100,AV1101,AV1102,AV1103,AV1104,AV1105)</f>
        <v>0.0</v>
      </c>
      <c r="AW1106" s="36">
        <f>SUM(AW1095,AW1098,AW1099,AW1100,AW1101,AW1102,AW1103,AW1104,AW1105)</f>
        <v>0.0</v>
      </c>
      <c r="AX1106" s="36">
        <f>SUM(AX1095,AX1098,AX1099,AX1100,AX1101,AX1102,AX1103,AX1104,AX1105)</f>
        <v>0.0</v>
      </c>
      <c r="AY1106" s="36">
        <f>SUM(AY1095,AY1098,AY1099,AY1100,AY1101,AY1102,AY1103,AY1104,AY1105)</f>
        <v>0.0</v>
      </c>
      <c r="AZ1106" s="36">
        <f>SUM(AZ1095,AZ1098,AZ1099,AZ1100,AZ1101,AZ1102,AZ1103,AZ1104,AZ1105)</f>
        <v>0.0</v>
      </c>
      <c r="BA1106" s="36">
        <f>SUM(BA1095,BA1098,BA1099,BA1100,BA1101,BA1102,BA1103,BA1104,BA1105)</f>
        <v>0.0</v>
      </c>
      <c r="BB1106" s="36">
        <f>SUM(BB1095,BB1098,BB1099,BB1100,BB1101,BB1102,BB1103,BB1104,BB1105)</f>
        <v>0.0</v>
      </c>
      <c r="BC1106" s="36">
        <f>SUM(BC1095,BC1098,BC1099,BC1100,BC1101,BC1102,BC1103,BC1104,BC1105)</f>
        <v>0.0</v>
      </c>
      <c r="BD1106" s="36">
        <f>SUM(BD1095,BD1098,BD1099,BD1100,BD1101,BD1102,BD1103,BD1104,BD1105)</f>
        <v>0.0</v>
      </c>
      <c r="BE1106" s="36">
        <f>SUM(BE1095,BE1098,BE1099,BE1100,BE1101,BE1102,BE1103,BE1104,BE1105)</f>
        <v>0.0</v>
      </c>
      <c r="BF1106" s="36">
        <f>SUM(BF1095,BF1098,BF1099,BF1100,BF1101,BF1102,BF1103,BF1104,BF1105)</f>
        <v>0.0</v>
      </c>
      <c r="BG1106" s="36">
        <f>SUM(BG1095,BG1098,BG1099,BG1100,BG1101,BG1102,BG1103,BG1104,BG1105)</f>
        <v>0.0</v>
      </c>
      <c r="BH1106" s="36">
        <f>SUM(BH1095,BH1098,BH1099,BH1100,BH1101,BH1102,BH1103,BH1104,BH1105)</f>
        <v>0.0</v>
      </c>
      <c r="BI1106" s="36">
        <f>SUM(BI1095,BI1098,BI1099,BI1100,BI1101,BI1102,BI1103,BI1104,BI1105)</f>
        <v>0.0</v>
      </c>
      <c r="BJ1106" s="36">
        <f>SUM(BJ1095,BJ1098,BJ1099,BJ1100,BJ1101,BJ1102,BJ1103,BJ1104,BJ1105)</f>
        <v>0.0</v>
      </c>
      <c r="BK1106" s="36">
        <f>SUM(BK1095,BK1098,BK1099,BK1100,BK1101,BK1102,BK1103,BK1104,BK1105)</f>
        <v>0.0</v>
      </c>
      <c r="BL1106" s="36">
        <f>SUM(BL1095,BL1098,BL1099,BL1100,BL1101,BL1102,BL1103,BL1104,BL1105)</f>
        <v>0.0</v>
      </c>
      <c r="BM1106" s="36">
        <f>SUM(BM1095,BM1098,BM1099,BM1100,BM1101,BM1102,BM1103,BM1104,BM1105)</f>
        <v>0.0</v>
      </c>
      <c r="BN1106" s="36">
        <f>SUM(BN1095,BN1098,BN1099,BN1100,BN1101,BN1102,BN1103,BN1104,BN1105)</f>
        <v>0.0</v>
      </c>
      <c r="BO1106" s="36">
        <f>SUM(BO1095,BO1098,BO1099,BO1100,BO1101,BO1102,BO1103,BO1104,BO1105)</f>
        <v>0.0</v>
      </c>
    </row>
    <row r="1107" ht="28" customHeight="1">
      <c r="A1107" s="2" t="str">
        <v>SLOT55.HIRE</v>
      </c>
      <c r="B1107" s="6" t="str">
        <v>SLOT55 hired in the month (1 = yes)</v>
      </c>
      <c r="C1107" s="2" t="str">
        <v>count</v>
      </c>
      <c r="D1107" s="2" t="str">
        <v>SUM</v>
      </c>
      <c r="E1107" s="34">
        <f>SUM(H1107:BO1107)</f>
        <v>0</v>
      </c>
      <c r="F1107" s="6" t="str">
        <v>Spare row; inactive until a hire and an exit month are entered on People_Inputs</v>
      </c>
      <c r="G1107" s="2"/>
      <c r="H1107" s="33">
        <f>IF(AND(H$6='People_Inputs'!$H$65,H1091=1),1,0)</f>
        <v>0</v>
      </c>
      <c r="I1107" s="33">
        <f>IF(AND(I$6='People_Inputs'!$H$65,I1091=1),1,0)</f>
        <v>0</v>
      </c>
      <c r="J1107" s="33">
        <f>IF(AND(J$6='People_Inputs'!$H$65,J1091=1),1,0)</f>
        <v>0</v>
      </c>
      <c r="K1107" s="33">
        <f>IF(AND(K$6='People_Inputs'!$H$65,K1091=1),1,0)</f>
        <v>0</v>
      </c>
      <c r="L1107" s="33">
        <f>IF(AND(L$6='People_Inputs'!$H$65,L1091=1),1,0)</f>
        <v>0</v>
      </c>
      <c r="M1107" s="33">
        <f>IF(AND(M$6='People_Inputs'!$H$65,M1091=1),1,0)</f>
        <v>0</v>
      </c>
      <c r="N1107" s="33">
        <f>IF(AND(N$6='People_Inputs'!$H$65,N1091=1),1,0)</f>
        <v>0</v>
      </c>
      <c r="O1107" s="33">
        <f>IF(AND(O$6='People_Inputs'!$H$65,O1091=1),1,0)</f>
        <v>0</v>
      </c>
      <c r="P1107" s="33">
        <f>IF(AND(P$6='People_Inputs'!$H$65,P1091=1),1,0)</f>
        <v>0</v>
      </c>
      <c r="Q1107" s="33">
        <f>IF(AND(Q$6='People_Inputs'!$H$65,Q1091=1),1,0)</f>
        <v>0</v>
      </c>
      <c r="R1107" s="33">
        <f>IF(AND(R$6='People_Inputs'!$H$65,R1091=1),1,0)</f>
        <v>0</v>
      </c>
      <c r="S1107" s="33">
        <f>IF(AND(S$6='People_Inputs'!$H$65,S1091=1),1,0)</f>
        <v>0</v>
      </c>
      <c r="T1107" s="33">
        <f>IF(AND(T$6='People_Inputs'!$H$65,T1091=1),1,0)</f>
        <v>0</v>
      </c>
      <c r="U1107" s="33">
        <f>IF(AND(U$6='People_Inputs'!$H$65,U1091=1),1,0)</f>
        <v>0</v>
      </c>
      <c r="V1107" s="33">
        <f>IF(AND(V$6='People_Inputs'!$H$65,V1091=1),1,0)</f>
        <v>0</v>
      </c>
      <c r="W1107" s="33">
        <f>IF(AND(W$6='People_Inputs'!$H$65,W1091=1),1,0)</f>
        <v>0</v>
      </c>
      <c r="X1107" s="33">
        <f>IF(AND(X$6='People_Inputs'!$H$65,X1091=1),1,0)</f>
        <v>0</v>
      </c>
      <c r="Y1107" s="33">
        <f>IF(AND(Y$6='People_Inputs'!$H$65,Y1091=1),1,0)</f>
        <v>0</v>
      </c>
      <c r="Z1107" s="33">
        <f>IF(AND(Z$6='People_Inputs'!$H$65,Z1091=1),1,0)</f>
        <v>0</v>
      </c>
      <c r="AA1107" s="33">
        <f>IF(AND(AA$6='People_Inputs'!$H$65,AA1091=1),1,0)</f>
        <v>0</v>
      </c>
      <c r="AB1107" s="33">
        <f>IF(AND(AB$6='People_Inputs'!$H$65,AB1091=1),1,0)</f>
        <v>0</v>
      </c>
      <c r="AC1107" s="33">
        <f>IF(AND(AC$6='People_Inputs'!$H$65,AC1091=1),1,0)</f>
        <v>0</v>
      </c>
      <c r="AD1107" s="33">
        <f>IF(AND(AD$6='People_Inputs'!$H$65,AD1091=1),1,0)</f>
        <v>0</v>
      </c>
      <c r="AE1107" s="33">
        <f>IF(AND(AE$6='People_Inputs'!$H$65,AE1091=1),1,0)</f>
        <v>0</v>
      </c>
      <c r="AF1107" s="33">
        <f>IF(AND(AF$6='People_Inputs'!$H$65,AF1091=1),1,0)</f>
        <v>0</v>
      </c>
      <c r="AG1107" s="33">
        <f>IF(AND(AG$6='People_Inputs'!$H$65,AG1091=1),1,0)</f>
        <v>0</v>
      </c>
      <c r="AH1107" s="33">
        <f>IF(AND(AH$6='People_Inputs'!$H$65,AH1091=1),1,0)</f>
        <v>0</v>
      </c>
      <c r="AI1107" s="33">
        <f>IF(AND(AI$6='People_Inputs'!$H$65,AI1091=1),1,0)</f>
        <v>0</v>
      </c>
      <c r="AJ1107" s="33">
        <f>IF(AND(AJ$6='People_Inputs'!$H$65,AJ1091=1),1,0)</f>
        <v>0</v>
      </c>
      <c r="AK1107" s="33">
        <f>IF(AND(AK$6='People_Inputs'!$H$65,AK1091=1),1,0)</f>
        <v>0</v>
      </c>
      <c r="AL1107" s="33">
        <f>IF(AND(AL$6='People_Inputs'!$H$65,AL1091=1),1,0)</f>
        <v>0</v>
      </c>
      <c r="AM1107" s="33">
        <f>IF(AND(AM$6='People_Inputs'!$H$65,AM1091=1),1,0)</f>
        <v>0</v>
      </c>
      <c r="AN1107" s="33">
        <f>IF(AND(AN$6='People_Inputs'!$H$65,AN1091=1),1,0)</f>
        <v>0</v>
      </c>
      <c r="AO1107" s="33">
        <f>IF(AND(AO$6='People_Inputs'!$H$65,AO1091=1),1,0)</f>
        <v>0</v>
      </c>
      <c r="AP1107" s="33">
        <f>IF(AND(AP$6='People_Inputs'!$H$65,AP1091=1),1,0)</f>
        <v>0</v>
      </c>
      <c r="AQ1107" s="33">
        <f>IF(AND(AQ$6='People_Inputs'!$H$65,AQ1091=1),1,0)</f>
        <v>0</v>
      </c>
      <c r="AR1107" s="33">
        <f>IF(AND(AR$6='People_Inputs'!$H$65,AR1091=1),1,0)</f>
        <v>0</v>
      </c>
      <c r="AS1107" s="33">
        <f>IF(AND(AS$6='People_Inputs'!$H$65,AS1091=1),1,0)</f>
        <v>0</v>
      </c>
      <c r="AT1107" s="33">
        <f>IF(AND(AT$6='People_Inputs'!$H$65,AT1091=1),1,0)</f>
        <v>0</v>
      </c>
      <c r="AU1107" s="33">
        <f>IF(AND(AU$6='People_Inputs'!$H$65,AU1091=1),1,0)</f>
        <v>0</v>
      </c>
      <c r="AV1107" s="33">
        <f>IF(AND(AV$6='People_Inputs'!$H$65,AV1091=1),1,0)</f>
        <v>0</v>
      </c>
      <c r="AW1107" s="33">
        <f>IF(AND(AW$6='People_Inputs'!$H$65,AW1091=1),1,0)</f>
        <v>0</v>
      </c>
      <c r="AX1107" s="33">
        <f>IF(AND(AX$6='People_Inputs'!$H$65,AX1091=1),1,0)</f>
        <v>0</v>
      </c>
      <c r="AY1107" s="33">
        <f>IF(AND(AY$6='People_Inputs'!$H$65,AY1091=1),1,0)</f>
        <v>0</v>
      </c>
      <c r="AZ1107" s="33">
        <f>IF(AND(AZ$6='People_Inputs'!$H$65,AZ1091=1),1,0)</f>
        <v>0</v>
      </c>
      <c r="BA1107" s="33">
        <f>IF(AND(BA$6='People_Inputs'!$H$65,BA1091=1),1,0)</f>
        <v>0</v>
      </c>
      <c r="BB1107" s="33">
        <f>IF(AND(BB$6='People_Inputs'!$H$65,BB1091=1),1,0)</f>
        <v>0</v>
      </c>
      <c r="BC1107" s="33">
        <f>IF(AND(BC$6='People_Inputs'!$H$65,BC1091=1),1,0)</f>
        <v>0</v>
      </c>
      <c r="BD1107" s="33">
        <f>IF(AND(BD$6='People_Inputs'!$H$65,BD1091=1),1,0)</f>
        <v>0</v>
      </c>
      <c r="BE1107" s="33">
        <f>IF(AND(BE$6='People_Inputs'!$H$65,BE1091=1),1,0)</f>
        <v>0</v>
      </c>
      <c r="BF1107" s="33">
        <f>IF(AND(BF$6='People_Inputs'!$H$65,BF1091=1),1,0)</f>
        <v>0</v>
      </c>
      <c r="BG1107" s="33">
        <f>IF(AND(BG$6='People_Inputs'!$H$65,BG1091=1),1,0)</f>
        <v>0</v>
      </c>
      <c r="BH1107" s="33">
        <f>IF(AND(BH$6='People_Inputs'!$H$65,BH1091=1),1,0)</f>
        <v>0</v>
      </c>
      <c r="BI1107" s="33">
        <f>IF(AND(BI$6='People_Inputs'!$H$65,BI1091=1),1,0)</f>
        <v>0</v>
      </c>
      <c r="BJ1107" s="33">
        <f>IF(AND(BJ$6='People_Inputs'!$H$65,BJ1091=1),1,0)</f>
        <v>0</v>
      </c>
      <c r="BK1107" s="33">
        <f>IF(AND(BK$6='People_Inputs'!$H$65,BK1091=1),1,0)</f>
        <v>0</v>
      </c>
      <c r="BL1107" s="33">
        <f>IF(AND(BL$6='People_Inputs'!$H$65,BL1091=1),1,0)</f>
        <v>0</v>
      </c>
      <c r="BM1107" s="33">
        <f>IF(AND(BM$6='People_Inputs'!$H$65,BM1091=1),1,0)</f>
        <v>0</v>
      </c>
      <c r="BN1107" s="33">
        <f>IF(AND(BN$6='People_Inputs'!$H$65,BN1091=1),1,0)</f>
        <v>0</v>
      </c>
      <c r="BO1107" s="33">
        <f>IF(AND(BO$6='People_Inputs'!$H$65,BO1091=1),1,0)</f>
        <v>0</v>
      </c>
    </row>
    <row r="1108" ht="28" customHeight="1">
      <c r="A1108" s="2" t="str">
        <v>SLOT55.RECRUIT</v>
      </c>
      <c r="B1108" s="6" t="str">
        <v>SLOT55 recruiting cost</v>
      </c>
      <c r="C1108" s="2" t="str">
        <v>EUR</v>
      </c>
      <c r="D1108" s="2" t="str">
        <v>SUM</v>
      </c>
      <c r="E1108" s="36">
        <f>SUM(H1108:BO1108)</f>
        <v>0</v>
      </c>
      <c r="F1108" s="6" t="str">
        <v>Spare row; inactive until a hire and an exit month are entered on People_Inputs</v>
      </c>
      <c r="G1108" s="2"/>
      <c r="H1108" s="35">
        <f>H1107*IF('People_Inputs'!$Q$65="none",0,IF('People_Inputs'!$Q$65="agency",H1094*'Inputs'!$E$22,IF('People_Inputs'!$Q$65="direct",'Inputs'!$E$23,'Inputs'!$E$21*'Inputs'!$E$22*H1094+(1-'Inputs'!$E$21)*'Inputs'!$E$23)))</f>
        <v>0</v>
      </c>
      <c r="I1108" s="35">
        <f>I1107*IF('People_Inputs'!$Q$65="none",0,IF('People_Inputs'!$Q$65="agency",I1094*'Inputs'!$E$22,IF('People_Inputs'!$Q$65="direct",'Inputs'!$E$23,'Inputs'!$E$21*'Inputs'!$E$22*I1094+(1-'Inputs'!$E$21)*'Inputs'!$E$23)))</f>
        <v>0</v>
      </c>
      <c r="J1108" s="35">
        <f>J1107*IF('People_Inputs'!$Q$65="none",0,IF('People_Inputs'!$Q$65="agency",J1094*'Inputs'!$E$22,IF('People_Inputs'!$Q$65="direct",'Inputs'!$E$23,'Inputs'!$E$21*'Inputs'!$E$22*J1094+(1-'Inputs'!$E$21)*'Inputs'!$E$23)))</f>
        <v>0</v>
      </c>
      <c r="K1108" s="35">
        <f>K1107*IF('People_Inputs'!$Q$65="none",0,IF('People_Inputs'!$Q$65="agency",K1094*'Inputs'!$E$22,IF('People_Inputs'!$Q$65="direct",'Inputs'!$E$23,'Inputs'!$E$21*'Inputs'!$E$22*K1094+(1-'Inputs'!$E$21)*'Inputs'!$E$23)))</f>
        <v>0</v>
      </c>
      <c r="L1108" s="35">
        <f>L1107*IF('People_Inputs'!$Q$65="none",0,IF('People_Inputs'!$Q$65="agency",L1094*'Inputs'!$E$22,IF('People_Inputs'!$Q$65="direct",'Inputs'!$E$23,'Inputs'!$E$21*'Inputs'!$E$22*L1094+(1-'Inputs'!$E$21)*'Inputs'!$E$23)))</f>
        <v>0</v>
      </c>
      <c r="M1108" s="35">
        <f>M1107*IF('People_Inputs'!$Q$65="none",0,IF('People_Inputs'!$Q$65="agency",M1094*'Inputs'!$E$22,IF('People_Inputs'!$Q$65="direct",'Inputs'!$E$23,'Inputs'!$E$21*'Inputs'!$E$22*M1094+(1-'Inputs'!$E$21)*'Inputs'!$E$23)))</f>
        <v>0</v>
      </c>
      <c r="N1108" s="35">
        <f>N1107*IF('People_Inputs'!$Q$65="none",0,IF('People_Inputs'!$Q$65="agency",N1094*'Inputs'!$E$22,IF('People_Inputs'!$Q$65="direct",'Inputs'!$E$23,'Inputs'!$E$21*'Inputs'!$E$22*N1094+(1-'Inputs'!$E$21)*'Inputs'!$E$23)))</f>
        <v>0</v>
      </c>
      <c r="O1108" s="35">
        <f>O1107*IF('People_Inputs'!$Q$65="none",0,IF('People_Inputs'!$Q$65="agency",O1094*'Inputs'!$E$22,IF('People_Inputs'!$Q$65="direct",'Inputs'!$E$23,'Inputs'!$E$21*'Inputs'!$E$22*O1094+(1-'Inputs'!$E$21)*'Inputs'!$E$23)))</f>
        <v>0</v>
      </c>
      <c r="P1108" s="35">
        <f>P1107*IF('People_Inputs'!$Q$65="none",0,IF('People_Inputs'!$Q$65="agency",P1094*'Inputs'!$E$22,IF('People_Inputs'!$Q$65="direct",'Inputs'!$E$23,'Inputs'!$E$21*'Inputs'!$E$22*P1094+(1-'Inputs'!$E$21)*'Inputs'!$E$23)))</f>
        <v>0</v>
      </c>
      <c r="Q1108" s="35">
        <f>Q1107*IF('People_Inputs'!$Q$65="none",0,IF('People_Inputs'!$Q$65="agency",Q1094*'Inputs'!$E$22,IF('People_Inputs'!$Q$65="direct",'Inputs'!$E$23,'Inputs'!$E$21*'Inputs'!$E$22*Q1094+(1-'Inputs'!$E$21)*'Inputs'!$E$23)))</f>
        <v>0</v>
      </c>
      <c r="R1108" s="35">
        <f>R1107*IF('People_Inputs'!$Q$65="none",0,IF('People_Inputs'!$Q$65="agency",R1094*'Inputs'!$E$22,IF('People_Inputs'!$Q$65="direct",'Inputs'!$E$23,'Inputs'!$E$21*'Inputs'!$E$22*R1094+(1-'Inputs'!$E$21)*'Inputs'!$E$23)))</f>
        <v>0</v>
      </c>
      <c r="S1108" s="35">
        <f>S1107*IF('People_Inputs'!$Q$65="none",0,IF('People_Inputs'!$Q$65="agency",S1094*'Inputs'!$E$22,IF('People_Inputs'!$Q$65="direct",'Inputs'!$E$23,'Inputs'!$E$21*'Inputs'!$E$22*S1094+(1-'Inputs'!$E$21)*'Inputs'!$E$23)))</f>
        <v>0</v>
      </c>
      <c r="T1108" s="35">
        <f>T1107*IF('People_Inputs'!$Q$65="none",0,IF('People_Inputs'!$Q$65="agency",T1094*'Inputs'!$E$22,IF('People_Inputs'!$Q$65="direct",'Inputs'!$E$23,'Inputs'!$E$21*'Inputs'!$E$22*T1094+(1-'Inputs'!$E$21)*'Inputs'!$E$23)))</f>
        <v>0</v>
      </c>
      <c r="U1108" s="35">
        <f>U1107*IF('People_Inputs'!$Q$65="none",0,IF('People_Inputs'!$Q$65="agency",U1094*'Inputs'!$E$22,IF('People_Inputs'!$Q$65="direct",'Inputs'!$E$23,'Inputs'!$E$21*'Inputs'!$E$22*U1094+(1-'Inputs'!$E$21)*'Inputs'!$E$23)))</f>
        <v>0</v>
      </c>
      <c r="V1108" s="35">
        <f>V1107*IF('People_Inputs'!$Q$65="none",0,IF('People_Inputs'!$Q$65="agency",V1094*'Inputs'!$E$22,IF('People_Inputs'!$Q$65="direct",'Inputs'!$E$23,'Inputs'!$E$21*'Inputs'!$E$22*V1094+(1-'Inputs'!$E$21)*'Inputs'!$E$23)))</f>
        <v>0</v>
      </c>
      <c r="W1108" s="35">
        <f>W1107*IF('People_Inputs'!$Q$65="none",0,IF('People_Inputs'!$Q$65="agency",W1094*'Inputs'!$E$22,IF('People_Inputs'!$Q$65="direct",'Inputs'!$E$23,'Inputs'!$E$21*'Inputs'!$E$22*W1094+(1-'Inputs'!$E$21)*'Inputs'!$E$23)))</f>
        <v>0</v>
      </c>
      <c r="X1108" s="35">
        <f>X1107*IF('People_Inputs'!$Q$65="none",0,IF('People_Inputs'!$Q$65="agency",X1094*'Inputs'!$E$22,IF('People_Inputs'!$Q$65="direct",'Inputs'!$E$23,'Inputs'!$E$21*'Inputs'!$E$22*X1094+(1-'Inputs'!$E$21)*'Inputs'!$E$23)))</f>
        <v>0</v>
      </c>
      <c r="Y1108" s="35">
        <f>Y1107*IF('People_Inputs'!$Q$65="none",0,IF('People_Inputs'!$Q$65="agency",Y1094*'Inputs'!$E$22,IF('People_Inputs'!$Q$65="direct",'Inputs'!$E$23,'Inputs'!$E$21*'Inputs'!$E$22*Y1094+(1-'Inputs'!$E$21)*'Inputs'!$E$23)))</f>
        <v>0</v>
      </c>
      <c r="Z1108" s="35">
        <f>Z1107*IF('People_Inputs'!$Q$65="none",0,IF('People_Inputs'!$Q$65="agency",Z1094*'Inputs'!$E$22,IF('People_Inputs'!$Q$65="direct",'Inputs'!$E$23,'Inputs'!$E$21*'Inputs'!$E$22*Z1094+(1-'Inputs'!$E$21)*'Inputs'!$E$23)))</f>
        <v>0</v>
      </c>
      <c r="AA1108" s="35">
        <f>AA1107*IF('People_Inputs'!$Q$65="none",0,IF('People_Inputs'!$Q$65="agency",AA1094*'Inputs'!$E$22,IF('People_Inputs'!$Q$65="direct",'Inputs'!$E$23,'Inputs'!$E$21*'Inputs'!$E$22*AA1094+(1-'Inputs'!$E$21)*'Inputs'!$E$23)))</f>
        <v>0</v>
      </c>
      <c r="AB1108" s="35">
        <f>AB1107*IF('People_Inputs'!$Q$65="none",0,IF('People_Inputs'!$Q$65="agency",AB1094*'Inputs'!$E$22,IF('People_Inputs'!$Q$65="direct",'Inputs'!$E$23,'Inputs'!$E$21*'Inputs'!$E$22*AB1094+(1-'Inputs'!$E$21)*'Inputs'!$E$23)))</f>
        <v>0</v>
      </c>
      <c r="AC1108" s="35">
        <f>AC1107*IF('People_Inputs'!$Q$65="none",0,IF('People_Inputs'!$Q$65="agency",AC1094*'Inputs'!$E$22,IF('People_Inputs'!$Q$65="direct",'Inputs'!$E$23,'Inputs'!$E$21*'Inputs'!$E$22*AC1094+(1-'Inputs'!$E$21)*'Inputs'!$E$23)))</f>
        <v>0</v>
      </c>
      <c r="AD1108" s="35">
        <f>AD1107*IF('People_Inputs'!$Q$65="none",0,IF('People_Inputs'!$Q$65="agency",AD1094*'Inputs'!$E$22,IF('People_Inputs'!$Q$65="direct",'Inputs'!$E$23,'Inputs'!$E$21*'Inputs'!$E$22*AD1094+(1-'Inputs'!$E$21)*'Inputs'!$E$23)))</f>
        <v>0</v>
      </c>
      <c r="AE1108" s="35">
        <f>AE1107*IF('People_Inputs'!$Q$65="none",0,IF('People_Inputs'!$Q$65="agency",AE1094*'Inputs'!$E$22,IF('People_Inputs'!$Q$65="direct",'Inputs'!$E$23,'Inputs'!$E$21*'Inputs'!$E$22*AE1094+(1-'Inputs'!$E$21)*'Inputs'!$E$23)))</f>
        <v>0</v>
      </c>
      <c r="AF1108" s="35">
        <f>AF1107*IF('People_Inputs'!$Q$65="none",0,IF('People_Inputs'!$Q$65="agency",AF1094*'Inputs'!$E$22,IF('People_Inputs'!$Q$65="direct",'Inputs'!$E$23,'Inputs'!$E$21*'Inputs'!$E$22*AF1094+(1-'Inputs'!$E$21)*'Inputs'!$E$23)))</f>
        <v>0</v>
      </c>
      <c r="AG1108" s="35">
        <f>AG1107*IF('People_Inputs'!$Q$65="none",0,IF('People_Inputs'!$Q$65="agency",AG1094*'Inputs'!$E$22,IF('People_Inputs'!$Q$65="direct",'Inputs'!$E$23,'Inputs'!$E$21*'Inputs'!$E$22*AG1094+(1-'Inputs'!$E$21)*'Inputs'!$E$23)))</f>
        <v>0</v>
      </c>
      <c r="AH1108" s="35">
        <f>AH1107*IF('People_Inputs'!$Q$65="none",0,IF('People_Inputs'!$Q$65="agency",AH1094*'Inputs'!$E$22,IF('People_Inputs'!$Q$65="direct",'Inputs'!$E$23,'Inputs'!$E$21*'Inputs'!$E$22*AH1094+(1-'Inputs'!$E$21)*'Inputs'!$E$23)))</f>
        <v>0</v>
      </c>
      <c r="AI1108" s="35">
        <f>AI1107*IF('People_Inputs'!$Q$65="none",0,IF('People_Inputs'!$Q$65="agency",AI1094*'Inputs'!$E$22,IF('People_Inputs'!$Q$65="direct",'Inputs'!$E$23,'Inputs'!$E$21*'Inputs'!$E$22*AI1094+(1-'Inputs'!$E$21)*'Inputs'!$E$23)))</f>
        <v>0</v>
      </c>
      <c r="AJ1108" s="35">
        <f>AJ1107*IF('People_Inputs'!$Q$65="none",0,IF('People_Inputs'!$Q$65="agency",AJ1094*'Inputs'!$E$22,IF('People_Inputs'!$Q$65="direct",'Inputs'!$E$23,'Inputs'!$E$21*'Inputs'!$E$22*AJ1094+(1-'Inputs'!$E$21)*'Inputs'!$E$23)))</f>
        <v>0</v>
      </c>
      <c r="AK1108" s="35">
        <f>AK1107*IF('People_Inputs'!$Q$65="none",0,IF('People_Inputs'!$Q$65="agency",AK1094*'Inputs'!$E$22,IF('People_Inputs'!$Q$65="direct",'Inputs'!$E$23,'Inputs'!$E$21*'Inputs'!$E$22*AK1094+(1-'Inputs'!$E$21)*'Inputs'!$E$23)))</f>
        <v>0</v>
      </c>
      <c r="AL1108" s="35">
        <f>AL1107*IF('People_Inputs'!$Q$65="none",0,IF('People_Inputs'!$Q$65="agency",AL1094*'Inputs'!$E$22,IF('People_Inputs'!$Q$65="direct",'Inputs'!$E$23,'Inputs'!$E$21*'Inputs'!$E$22*AL1094+(1-'Inputs'!$E$21)*'Inputs'!$E$23)))</f>
        <v>0</v>
      </c>
      <c r="AM1108" s="35">
        <f>AM1107*IF('People_Inputs'!$Q$65="none",0,IF('People_Inputs'!$Q$65="agency",AM1094*'Inputs'!$E$22,IF('People_Inputs'!$Q$65="direct",'Inputs'!$E$23,'Inputs'!$E$21*'Inputs'!$E$22*AM1094+(1-'Inputs'!$E$21)*'Inputs'!$E$23)))</f>
        <v>0</v>
      </c>
      <c r="AN1108" s="35">
        <f>AN1107*IF('People_Inputs'!$Q$65="none",0,IF('People_Inputs'!$Q$65="agency",AN1094*'Inputs'!$E$22,IF('People_Inputs'!$Q$65="direct",'Inputs'!$E$23,'Inputs'!$E$21*'Inputs'!$E$22*AN1094+(1-'Inputs'!$E$21)*'Inputs'!$E$23)))</f>
        <v>0</v>
      </c>
      <c r="AO1108" s="35">
        <f>AO1107*IF('People_Inputs'!$Q$65="none",0,IF('People_Inputs'!$Q$65="agency",AO1094*'Inputs'!$E$22,IF('People_Inputs'!$Q$65="direct",'Inputs'!$E$23,'Inputs'!$E$21*'Inputs'!$E$22*AO1094+(1-'Inputs'!$E$21)*'Inputs'!$E$23)))</f>
        <v>0</v>
      </c>
      <c r="AP1108" s="35">
        <f>AP1107*IF('People_Inputs'!$Q$65="none",0,IF('People_Inputs'!$Q$65="agency",AP1094*'Inputs'!$E$22,IF('People_Inputs'!$Q$65="direct",'Inputs'!$E$23,'Inputs'!$E$21*'Inputs'!$E$22*AP1094+(1-'Inputs'!$E$21)*'Inputs'!$E$23)))</f>
        <v>0</v>
      </c>
      <c r="AQ1108" s="35">
        <f>AQ1107*IF('People_Inputs'!$Q$65="none",0,IF('People_Inputs'!$Q$65="agency",AQ1094*'Inputs'!$E$22,IF('People_Inputs'!$Q$65="direct",'Inputs'!$E$23,'Inputs'!$E$21*'Inputs'!$E$22*AQ1094+(1-'Inputs'!$E$21)*'Inputs'!$E$23)))</f>
        <v>0</v>
      </c>
      <c r="AR1108" s="35">
        <f>AR1107*IF('People_Inputs'!$Q$65="none",0,IF('People_Inputs'!$Q$65="agency",AR1094*'Inputs'!$E$22,IF('People_Inputs'!$Q$65="direct",'Inputs'!$E$23,'Inputs'!$E$21*'Inputs'!$E$22*AR1094+(1-'Inputs'!$E$21)*'Inputs'!$E$23)))</f>
        <v>0</v>
      </c>
      <c r="AS1108" s="35">
        <f>AS1107*IF('People_Inputs'!$Q$65="none",0,IF('People_Inputs'!$Q$65="agency",AS1094*'Inputs'!$E$22,IF('People_Inputs'!$Q$65="direct",'Inputs'!$E$23,'Inputs'!$E$21*'Inputs'!$E$22*AS1094+(1-'Inputs'!$E$21)*'Inputs'!$E$23)))</f>
        <v>0</v>
      </c>
      <c r="AT1108" s="35">
        <f>AT1107*IF('People_Inputs'!$Q$65="none",0,IF('People_Inputs'!$Q$65="agency",AT1094*'Inputs'!$E$22,IF('People_Inputs'!$Q$65="direct",'Inputs'!$E$23,'Inputs'!$E$21*'Inputs'!$E$22*AT1094+(1-'Inputs'!$E$21)*'Inputs'!$E$23)))</f>
        <v>0</v>
      </c>
      <c r="AU1108" s="35">
        <f>AU1107*IF('People_Inputs'!$Q$65="none",0,IF('People_Inputs'!$Q$65="agency",AU1094*'Inputs'!$E$22,IF('People_Inputs'!$Q$65="direct",'Inputs'!$E$23,'Inputs'!$E$21*'Inputs'!$E$22*AU1094+(1-'Inputs'!$E$21)*'Inputs'!$E$23)))</f>
        <v>0</v>
      </c>
      <c r="AV1108" s="35">
        <f>AV1107*IF('People_Inputs'!$Q$65="none",0,IF('People_Inputs'!$Q$65="agency",AV1094*'Inputs'!$E$22,IF('People_Inputs'!$Q$65="direct",'Inputs'!$E$23,'Inputs'!$E$21*'Inputs'!$E$22*AV1094+(1-'Inputs'!$E$21)*'Inputs'!$E$23)))</f>
        <v>0</v>
      </c>
      <c r="AW1108" s="35">
        <f>AW1107*IF('People_Inputs'!$Q$65="none",0,IF('People_Inputs'!$Q$65="agency",AW1094*'Inputs'!$E$22,IF('People_Inputs'!$Q$65="direct",'Inputs'!$E$23,'Inputs'!$E$21*'Inputs'!$E$22*AW1094+(1-'Inputs'!$E$21)*'Inputs'!$E$23)))</f>
        <v>0</v>
      </c>
      <c r="AX1108" s="35">
        <f>AX1107*IF('People_Inputs'!$Q$65="none",0,IF('People_Inputs'!$Q$65="agency",AX1094*'Inputs'!$E$22,IF('People_Inputs'!$Q$65="direct",'Inputs'!$E$23,'Inputs'!$E$21*'Inputs'!$E$22*AX1094+(1-'Inputs'!$E$21)*'Inputs'!$E$23)))</f>
        <v>0</v>
      </c>
      <c r="AY1108" s="35">
        <f>AY1107*IF('People_Inputs'!$Q$65="none",0,IF('People_Inputs'!$Q$65="agency",AY1094*'Inputs'!$E$22,IF('People_Inputs'!$Q$65="direct",'Inputs'!$E$23,'Inputs'!$E$21*'Inputs'!$E$22*AY1094+(1-'Inputs'!$E$21)*'Inputs'!$E$23)))</f>
        <v>0</v>
      </c>
      <c r="AZ1108" s="35">
        <f>AZ1107*IF('People_Inputs'!$Q$65="none",0,IF('People_Inputs'!$Q$65="agency",AZ1094*'Inputs'!$E$22,IF('People_Inputs'!$Q$65="direct",'Inputs'!$E$23,'Inputs'!$E$21*'Inputs'!$E$22*AZ1094+(1-'Inputs'!$E$21)*'Inputs'!$E$23)))</f>
        <v>0</v>
      </c>
      <c r="BA1108" s="35">
        <f>BA1107*IF('People_Inputs'!$Q$65="none",0,IF('People_Inputs'!$Q$65="agency",BA1094*'Inputs'!$E$22,IF('People_Inputs'!$Q$65="direct",'Inputs'!$E$23,'Inputs'!$E$21*'Inputs'!$E$22*BA1094+(1-'Inputs'!$E$21)*'Inputs'!$E$23)))</f>
        <v>0</v>
      </c>
      <c r="BB1108" s="35">
        <f>BB1107*IF('People_Inputs'!$Q$65="none",0,IF('People_Inputs'!$Q$65="agency",BB1094*'Inputs'!$E$22,IF('People_Inputs'!$Q$65="direct",'Inputs'!$E$23,'Inputs'!$E$21*'Inputs'!$E$22*BB1094+(1-'Inputs'!$E$21)*'Inputs'!$E$23)))</f>
        <v>0</v>
      </c>
      <c r="BC1108" s="35">
        <f>BC1107*IF('People_Inputs'!$Q$65="none",0,IF('People_Inputs'!$Q$65="agency",BC1094*'Inputs'!$E$22,IF('People_Inputs'!$Q$65="direct",'Inputs'!$E$23,'Inputs'!$E$21*'Inputs'!$E$22*BC1094+(1-'Inputs'!$E$21)*'Inputs'!$E$23)))</f>
        <v>0</v>
      </c>
      <c r="BD1108" s="35">
        <f>BD1107*IF('People_Inputs'!$Q$65="none",0,IF('People_Inputs'!$Q$65="agency",BD1094*'Inputs'!$E$22,IF('People_Inputs'!$Q$65="direct",'Inputs'!$E$23,'Inputs'!$E$21*'Inputs'!$E$22*BD1094+(1-'Inputs'!$E$21)*'Inputs'!$E$23)))</f>
        <v>0</v>
      </c>
      <c r="BE1108" s="35">
        <f>BE1107*IF('People_Inputs'!$Q$65="none",0,IF('People_Inputs'!$Q$65="agency",BE1094*'Inputs'!$E$22,IF('People_Inputs'!$Q$65="direct",'Inputs'!$E$23,'Inputs'!$E$21*'Inputs'!$E$22*BE1094+(1-'Inputs'!$E$21)*'Inputs'!$E$23)))</f>
        <v>0</v>
      </c>
      <c r="BF1108" s="35">
        <f>BF1107*IF('People_Inputs'!$Q$65="none",0,IF('People_Inputs'!$Q$65="agency",BF1094*'Inputs'!$E$22,IF('People_Inputs'!$Q$65="direct",'Inputs'!$E$23,'Inputs'!$E$21*'Inputs'!$E$22*BF1094+(1-'Inputs'!$E$21)*'Inputs'!$E$23)))</f>
        <v>0</v>
      </c>
      <c r="BG1108" s="35">
        <f>BG1107*IF('People_Inputs'!$Q$65="none",0,IF('People_Inputs'!$Q$65="agency",BG1094*'Inputs'!$E$22,IF('People_Inputs'!$Q$65="direct",'Inputs'!$E$23,'Inputs'!$E$21*'Inputs'!$E$22*BG1094+(1-'Inputs'!$E$21)*'Inputs'!$E$23)))</f>
        <v>0</v>
      </c>
      <c r="BH1108" s="35">
        <f>BH1107*IF('People_Inputs'!$Q$65="none",0,IF('People_Inputs'!$Q$65="agency",BH1094*'Inputs'!$E$22,IF('People_Inputs'!$Q$65="direct",'Inputs'!$E$23,'Inputs'!$E$21*'Inputs'!$E$22*BH1094+(1-'Inputs'!$E$21)*'Inputs'!$E$23)))</f>
        <v>0</v>
      </c>
      <c r="BI1108" s="35">
        <f>BI1107*IF('People_Inputs'!$Q$65="none",0,IF('People_Inputs'!$Q$65="agency",BI1094*'Inputs'!$E$22,IF('People_Inputs'!$Q$65="direct",'Inputs'!$E$23,'Inputs'!$E$21*'Inputs'!$E$22*BI1094+(1-'Inputs'!$E$21)*'Inputs'!$E$23)))</f>
        <v>0</v>
      </c>
      <c r="BJ1108" s="35">
        <f>BJ1107*IF('People_Inputs'!$Q$65="none",0,IF('People_Inputs'!$Q$65="agency",BJ1094*'Inputs'!$E$22,IF('People_Inputs'!$Q$65="direct",'Inputs'!$E$23,'Inputs'!$E$21*'Inputs'!$E$22*BJ1094+(1-'Inputs'!$E$21)*'Inputs'!$E$23)))</f>
        <v>0</v>
      </c>
      <c r="BK1108" s="35">
        <f>BK1107*IF('People_Inputs'!$Q$65="none",0,IF('People_Inputs'!$Q$65="agency",BK1094*'Inputs'!$E$22,IF('People_Inputs'!$Q$65="direct",'Inputs'!$E$23,'Inputs'!$E$21*'Inputs'!$E$22*BK1094+(1-'Inputs'!$E$21)*'Inputs'!$E$23)))</f>
        <v>0</v>
      </c>
      <c r="BL1108" s="35">
        <f>BL1107*IF('People_Inputs'!$Q$65="none",0,IF('People_Inputs'!$Q$65="agency",BL1094*'Inputs'!$E$22,IF('People_Inputs'!$Q$65="direct",'Inputs'!$E$23,'Inputs'!$E$21*'Inputs'!$E$22*BL1094+(1-'Inputs'!$E$21)*'Inputs'!$E$23)))</f>
        <v>0</v>
      </c>
      <c r="BM1108" s="35">
        <f>BM1107*IF('People_Inputs'!$Q$65="none",0,IF('People_Inputs'!$Q$65="agency",BM1094*'Inputs'!$E$22,IF('People_Inputs'!$Q$65="direct",'Inputs'!$E$23,'Inputs'!$E$21*'Inputs'!$E$22*BM1094+(1-'Inputs'!$E$21)*'Inputs'!$E$23)))</f>
        <v>0</v>
      </c>
      <c r="BN1108" s="35">
        <f>BN1107*IF('People_Inputs'!$Q$65="none",0,IF('People_Inputs'!$Q$65="agency",BN1094*'Inputs'!$E$22,IF('People_Inputs'!$Q$65="direct",'Inputs'!$E$23,'Inputs'!$E$21*'Inputs'!$E$22*BN1094+(1-'Inputs'!$E$21)*'Inputs'!$E$23)))</f>
        <v>0</v>
      </c>
      <c r="BO1108" s="35">
        <f>BO1107*IF('People_Inputs'!$Q$65="none",0,IF('People_Inputs'!$Q$65="agency",BO1094*'Inputs'!$E$22,IF('People_Inputs'!$Q$65="direct",'Inputs'!$E$23,'Inputs'!$E$21*'Inputs'!$E$22*BO1094+(1-'Inputs'!$E$21)*'Inputs'!$E$23)))</f>
        <v>0</v>
      </c>
    </row>
    <row r="1109" ht="28" customHeight="1">
      <c r="A1109" s="2" t="str">
        <v>SLOT55.SOFTWARE</v>
      </c>
      <c r="B1109" s="6" t="str">
        <v>SLOT55 software cost</v>
      </c>
      <c r="C1109" s="2" t="str">
        <v>EUR</v>
      </c>
      <c r="D1109" s="2" t="str">
        <v>SUM</v>
      </c>
      <c r="E1109" s="36">
        <f>SUM(H1109:BO1109)</f>
        <v>0</v>
      </c>
      <c r="F1109" s="6" t="str">
        <v>Spare row; inactive until a hire and an exit month are entered on People_Inputs</v>
      </c>
      <c r="G1109" s="2"/>
      <c r="H1109" s="35">
        <f>H1092*'People_Inputs'!$O$65</f>
        <v>0</v>
      </c>
      <c r="I1109" s="35">
        <f>I1092*'People_Inputs'!$O$65</f>
        <v>0</v>
      </c>
      <c r="J1109" s="35">
        <f>J1092*'People_Inputs'!$O$65</f>
        <v>0</v>
      </c>
      <c r="K1109" s="35">
        <f>K1092*'People_Inputs'!$O$65</f>
        <v>0</v>
      </c>
      <c r="L1109" s="35">
        <f>L1092*'People_Inputs'!$O$65</f>
        <v>0</v>
      </c>
      <c r="M1109" s="35">
        <f>M1092*'People_Inputs'!$O$65</f>
        <v>0</v>
      </c>
      <c r="N1109" s="35">
        <f>N1092*'People_Inputs'!$O$65</f>
        <v>0</v>
      </c>
      <c r="O1109" s="35">
        <f>O1092*'People_Inputs'!$O$65</f>
        <v>0</v>
      </c>
      <c r="P1109" s="35">
        <f>P1092*'People_Inputs'!$O$65</f>
        <v>0</v>
      </c>
      <c r="Q1109" s="35">
        <f>Q1092*'People_Inputs'!$O$65</f>
        <v>0</v>
      </c>
      <c r="R1109" s="35">
        <f>R1092*'People_Inputs'!$O$65</f>
        <v>0</v>
      </c>
      <c r="S1109" s="35">
        <f>S1092*'People_Inputs'!$O$65</f>
        <v>0</v>
      </c>
      <c r="T1109" s="35">
        <f>T1092*'People_Inputs'!$O$65</f>
        <v>0</v>
      </c>
      <c r="U1109" s="35">
        <f>U1092*'People_Inputs'!$O$65</f>
        <v>0</v>
      </c>
      <c r="V1109" s="35">
        <f>V1092*'People_Inputs'!$O$65</f>
        <v>0</v>
      </c>
      <c r="W1109" s="35">
        <f>W1092*'People_Inputs'!$O$65</f>
        <v>0</v>
      </c>
      <c r="X1109" s="35">
        <f>X1092*'People_Inputs'!$O$65</f>
        <v>0</v>
      </c>
      <c r="Y1109" s="35">
        <f>Y1092*'People_Inputs'!$O$65</f>
        <v>0</v>
      </c>
      <c r="Z1109" s="35">
        <f>Z1092*'People_Inputs'!$O$65</f>
        <v>0</v>
      </c>
      <c r="AA1109" s="35">
        <f>AA1092*'People_Inputs'!$O$65</f>
        <v>0</v>
      </c>
      <c r="AB1109" s="35">
        <f>AB1092*'People_Inputs'!$O$65</f>
        <v>0</v>
      </c>
      <c r="AC1109" s="35">
        <f>AC1092*'People_Inputs'!$O$65</f>
        <v>0</v>
      </c>
      <c r="AD1109" s="35">
        <f>AD1092*'People_Inputs'!$O$65</f>
        <v>0</v>
      </c>
      <c r="AE1109" s="35">
        <f>AE1092*'People_Inputs'!$O$65</f>
        <v>0</v>
      </c>
      <c r="AF1109" s="35">
        <f>AF1092*'People_Inputs'!$O$65</f>
        <v>0</v>
      </c>
      <c r="AG1109" s="35">
        <f>AG1092*'People_Inputs'!$O$65</f>
        <v>0</v>
      </c>
      <c r="AH1109" s="35">
        <f>AH1092*'People_Inputs'!$O$65</f>
        <v>0</v>
      </c>
      <c r="AI1109" s="35">
        <f>AI1092*'People_Inputs'!$O$65</f>
        <v>0</v>
      </c>
      <c r="AJ1109" s="35">
        <f>AJ1092*'People_Inputs'!$O$65</f>
        <v>0</v>
      </c>
      <c r="AK1109" s="35">
        <f>AK1092*'People_Inputs'!$O$65</f>
        <v>0</v>
      </c>
      <c r="AL1109" s="35">
        <f>AL1092*'People_Inputs'!$O$65</f>
        <v>0</v>
      </c>
      <c r="AM1109" s="35">
        <f>AM1092*'People_Inputs'!$O$65</f>
        <v>0</v>
      </c>
      <c r="AN1109" s="35">
        <f>AN1092*'People_Inputs'!$O$65</f>
        <v>0</v>
      </c>
      <c r="AO1109" s="35">
        <f>AO1092*'People_Inputs'!$O$65</f>
        <v>0</v>
      </c>
      <c r="AP1109" s="35">
        <f>AP1092*'People_Inputs'!$O$65</f>
        <v>0</v>
      </c>
      <c r="AQ1109" s="35">
        <f>AQ1092*'People_Inputs'!$O$65</f>
        <v>0</v>
      </c>
      <c r="AR1109" s="35">
        <f>AR1092*'People_Inputs'!$O$65</f>
        <v>0</v>
      </c>
      <c r="AS1109" s="35">
        <f>AS1092*'People_Inputs'!$O$65</f>
        <v>0</v>
      </c>
      <c r="AT1109" s="35">
        <f>AT1092*'People_Inputs'!$O$65</f>
        <v>0</v>
      </c>
      <c r="AU1109" s="35">
        <f>AU1092*'People_Inputs'!$O$65</f>
        <v>0</v>
      </c>
      <c r="AV1109" s="35">
        <f>AV1092*'People_Inputs'!$O$65</f>
        <v>0</v>
      </c>
      <c r="AW1109" s="35">
        <f>AW1092*'People_Inputs'!$O$65</f>
        <v>0</v>
      </c>
      <c r="AX1109" s="35">
        <f>AX1092*'People_Inputs'!$O$65</f>
        <v>0</v>
      </c>
      <c r="AY1109" s="35">
        <f>AY1092*'People_Inputs'!$O$65</f>
        <v>0</v>
      </c>
      <c r="AZ1109" s="35">
        <f>AZ1092*'People_Inputs'!$O$65</f>
        <v>0</v>
      </c>
      <c r="BA1109" s="35">
        <f>BA1092*'People_Inputs'!$O$65</f>
        <v>0</v>
      </c>
      <c r="BB1109" s="35">
        <f>BB1092*'People_Inputs'!$O$65</f>
        <v>0</v>
      </c>
      <c r="BC1109" s="35">
        <f>BC1092*'People_Inputs'!$O$65</f>
        <v>0</v>
      </c>
      <c r="BD1109" s="35">
        <f>BD1092*'People_Inputs'!$O$65</f>
        <v>0</v>
      </c>
      <c r="BE1109" s="35">
        <f>BE1092*'People_Inputs'!$O$65</f>
        <v>0</v>
      </c>
      <c r="BF1109" s="35">
        <f>BF1092*'People_Inputs'!$O$65</f>
        <v>0</v>
      </c>
      <c r="BG1109" s="35">
        <f>BG1092*'People_Inputs'!$O$65</f>
        <v>0</v>
      </c>
      <c r="BH1109" s="35">
        <f>BH1092*'People_Inputs'!$O$65</f>
        <v>0</v>
      </c>
      <c r="BI1109" s="35">
        <f>BI1092*'People_Inputs'!$O$65</f>
        <v>0</v>
      </c>
      <c r="BJ1109" s="35">
        <f>BJ1092*'People_Inputs'!$O$65</f>
        <v>0</v>
      </c>
      <c r="BK1109" s="35">
        <f>BK1092*'People_Inputs'!$O$65</f>
        <v>0</v>
      </c>
      <c r="BL1109" s="35">
        <f>BL1092*'People_Inputs'!$O$65</f>
        <v>0</v>
      </c>
      <c r="BM1109" s="35">
        <f>BM1092*'People_Inputs'!$O$65</f>
        <v>0</v>
      </c>
      <c r="BN1109" s="35">
        <f>BN1092*'People_Inputs'!$O$65</f>
        <v>0</v>
      </c>
      <c r="BO1109" s="35">
        <f>BO1092*'People_Inputs'!$O$65</f>
        <v>0</v>
      </c>
    </row>
    <row r="1110" ht="28" customHeight="1">
      <c r="A1110" s="2" t="str">
        <v>SLOT55.EQUIPMENT</v>
      </c>
      <c r="B1110" s="6" t="str">
        <v>SLOT55 IT equipment purchase</v>
      </c>
      <c r="C1110" s="2" t="str">
        <v>EUR</v>
      </c>
      <c r="D1110" s="2" t="str">
        <v>SUM</v>
      </c>
      <c r="E1110" s="36">
        <f>SUM(H1110:BO1110)</f>
        <v>0</v>
      </c>
      <c r="F1110" s="6" t="str">
        <v>Spare row; inactive until a hire and an exit month are entered on People_Inputs</v>
      </c>
      <c r="G1110" s="2"/>
      <c r="H1110" s="35">
        <f>IF(AND(H1091=1,(H$6-'People_Inputs'!$H$65)/'Inputs'!$E$26=ROUNDDOWN((H$6-'People_Inputs'!$H$65)/'Inputs'!$E$26,0)),'People_Inputs'!$P$65,0)</f>
        <v>0</v>
      </c>
      <c r="I1110" s="35">
        <f>IF(AND(I1091=1,(I$6-'People_Inputs'!$H$65)/'Inputs'!$E$26=ROUNDDOWN((I$6-'People_Inputs'!$H$65)/'Inputs'!$E$26,0)),'People_Inputs'!$P$65,0)</f>
        <v>0</v>
      </c>
      <c r="J1110" s="35">
        <f>IF(AND(J1091=1,(J$6-'People_Inputs'!$H$65)/'Inputs'!$E$26=ROUNDDOWN((J$6-'People_Inputs'!$H$65)/'Inputs'!$E$26,0)),'People_Inputs'!$P$65,0)</f>
        <v>0</v>
      </c>
      <c r="K1110" s="35">
        <f>IF(AND(K1091=1,(K$6-'People_Inputs'!$H$65)/'Inputs'!$E$26=ROUNDDOWN((K$6-'People_Inputs'!$H$65)/'Inputs'!$E$26,0)),'People_Inputs'!$P$65,0)</f>
        <v>0</v>
      </c>
      <c r="L1110" s="35">
        <f>IF(AND(L1091=1,(L$6-'People_Inputs'!$H$65)/'Inputs'!$E$26=ROUNDDOWN((L$6-'People_Inputs'!$H$65)/'Inputs'!$E$26,0)),'People_Inputs'!$P$65,0)</f>
        <v>0</v>
      </c>
      <c r="M1110" s="35">
        <f>IF(AND(M1091=1,(M$6-'People_Inputs'!$H$65)/'Inputs'!$E$26=ROUNDDOWN((M$6-'People_Inputs'!$H$65)/'Inputs'!$E$26,0)),'People_Inputs'!$P$65,0)</f>
        <v>0</v>
      </c>
      <c r="N1110" s="35">
        <f>IF(AND(N1091=1,(N$6-'People_Inputs'!$H$65)/'Inputs'!$E$26=ROUNDDOWN((N$6-'People_Inputs'!$H$65)/'Inputs'!$E$26,0)),'People_Inputs'!$P$65,0)</f>
        <v>0</v>
      </c>
      <c r="O1110" s="35">
        <f>IF(AND(O1091=1,(O$6-'People_Inputs'!$H$65)/'Inputs'!$E$26=ROUNDDOWN((O$6-'People_Inputs'!$H$65)/'Inputs'!$E$26,0)),'People_Inputs'!$P$65,0)</f>
        <v>0</v>
      </c>
      <c r="P1110" s="35">
        <f>IF(AND(P1091=1,(P$6-'People_Inputs'!$H$65)/'Inputs'!$E$26=ROUNDDOWN((P$6-'People_Inputs'!$H$65)/'Inputs'!$E$26,0)),'People_Inputs'!$P$65,0)</f>
        <v>0</v>
      </c>
      <c r="Q1110" s="35">
        <f>IF(AND(Q1091=1,(Q$6-'People_Inputs'!$H$65)/'Inputs'!$E$26=ROUNDDOWN((Q$6-'People_Inputs'!$H$65)/'Inputs'!$E$26,0)),'People_Inputs'!$P$65,0)</f>
        <v>0</v>
      </c>
      <c r="R1110" s="35">
        <f>IF(AND(R1091=1,(R$6-'People_Inputs'!$H$65)/'Inputs'!$E$26=ROUNDDOWN((R$6-'People_Inputs'!$H$65)/'Inputs'!$E$26,0)),'People_Inputs'!$P$65,0)</f>
        <v>0</v>
      </c>
      <c r="S1110" s="35">
        <f>IF(AND(S1091=1,(S$6-'People_Inputs'!$H$65)/'Inputs'!$E$26=ROUNDDOWN((S$6-'People_Inputs'!$H$65)/'Inputs'!$E$26,0)),'People_Inputs'!$P$65,0)</f>
        <v>0</v>
      </c>
      <c r="T1110" s="35">
        <f>IF(AND(T1091=1,(T$6-'People_Inputs'!$H$65)/'Inputs'!$E$26=ROUNDDOWN((T$6-'People_Inputs'!$H$65)/'Inputs'!$E$26,0)),'People_Inputs'!$P$65,0)</f>
        <v>0</v>
      </c>
      <c r="U1110" s="35">
        <f>IF(AND(U1091=1,(U$6-'People_Inputs'!$H$65)/'Inputs'!$E$26=ROUNDDOWN((U$6-'People_Inputs'!$H$65)/'Inputs'!$E$26,0)),'People_Inputs'!$P$65,0)</f>
        <v>0</v>
      </c>
      <c r="V1110" s="35">
        <f>IF(AND(V1091=1,(V$6-'People_Inputs'!$H$65)/'Inputs'!$E$26=ROUNDDOWN((V$6-'People_Inputs'!$H$65)/'Inputs'!$E$26,0)),'People_Inputs'!$P$65,0)</f>
        <v>0</v>
      </c>
      <c r="W1110" s="35">
        <f>IF(AND(W1091=1,(W$6-'People_Inputs'!$H$65)/'Inputs'!$E$26=ROUNDDOWN((W$6-'People_Inputs'!$H$65)/'Inputs'!$E$26,0)),'People_Inputs'!$P$65,0)</f>
        <v>0</v>
      </c>
      <c r="X1110" s="35">
        <f>IF(AND(X1091=1,(X$6-'People_Inputs'!$H$65)/'Inputs'!$E$26=ROUNDDOWN((X$6-'People_Inputs'!$H$65)/'Inputs'!$E$26,0)),'People_Inputs'!$P$65,0)</f>
        <v>0</v>
      </c>
      <c r="Y1110" s="35">
        <f>IF(AND(Y1091=1,(Y$6-'People_Inputs'!$H$65)/'Inputs'!$E$26=ROUNDDOWN((Y$6-'People_Inputs'!$H$65)/'Inputs'!$E$26,0)),'People_Inputs'!$P$65,0)</f>
        <v>0</v>
      </c>
      <c r="Z1110" s="35">
        <f>IF(AND(Z1091=1,(Z$6-'People_Inputs'!$H$65)/'Inputs'!$E$26=ROUNDDOWN((Z$6-'People_Inputs'!$H$65)/'Inputs'!$E$26,0)),'People_Inputs'!$P$65,0)</f>
        <v>0</v>
      </c>
      <c r="AA1110" s="35">
        <f>IF(AND(AA1091=1,(AA$6-'People_Inputs'!$H$65)/'Inputs'!$E$26=ROUNDDOWN((AA$6-'People_Inputs'!$H$65)/'Inputs'!$E$26,0)),'People_Inputs'!$P$65,0)</f>
        <v>0</v>
      </c>
      <c r="AB1110" s="35">
        <f>IF(AND(AB1091=1,(AB$6-'People_Inputs'!$H$65)/'Inputs'!$E$26=ROUNDDOWN((AB$6-'People_Inputs'!$H$65)/'Inputs'!$E$26,0)),'People_Inputs'!$P$65,0)</f>
        <v>0</v>
      </c>
      <c r="AC1110" s="35">
        <f>IF(AND(AC1091=1,(AC$6-'People_Inputs'!$H$65)/'Inputs'!$E$26=ROUNDDOWN((AC$6-'People_Inputs'!$H$65)/'Inputs'!$E$26,0)),'People_Inputs'!$P$65,0)</f>
        <v>0</v>
      </c>
      <c r="AD1110" s="35">
        <f>IF(AND(AD1091=1,(AD$6-'People_Inputs'!$H$65)/'Inputs'!$E$26=ROUNDDOWN((AD$6-'People_Inputs'!$H$65)/'Inputs'!$E$26,0)),'People_Inputs'!$P$65,0)</f>
        <v>0</v>
      </c>
      <c r="AE1110" s="35">
        <f>IF(AND(AE1091=1,(AE$6-'People_Inputs'!$H$65)/'Inputs'!$E$26=ROUNDDOWN((AE$6-'People_Inputs'!$H$65)/'Inputs'!$E$26,0)),'People_Inputs'!$P$65,0)</f>
        <v>0</v>
      </c>
      <c r="AF1110" s="35">
        <f>IF(AND(AF1091=1,(AF$6-'People_Inputs'!$H$65)/'Inputs'!$E$26=ROUNDDOWN((AF$6-'People_Inputs'!$H$65)/'Inputs'!$E$26,0)),'People_Inputs'!$P$65,0)</f>
        <v>0</v>
      </c>
      <c r="AG1110" s="35">
        <f>IF(AND(AG1091=1,(AG$6-'People_Inputs'!$H$65)/'Inputs'!$E$26=ROUNDDOWN((AG$6-'People_Inputs'!$H$65)/'Inputs'!$E$26,0)),'People_Inputs'!$P$65,0)</f>
        <v>0</v>
      </c>
      <c r="AH1110" s="35">
        <f>IF(AND(AH1091=1,(AH$6-'People_Inputs'!$H$65)/'Inputs'!$E$26=ROUNDDOWN((AH$6-'People_Inputs'!$H$65)/'Inputs'!$E$26,0)),'People_Inputs'!$P$65,0)</f>
        <v>0</v>
      </c>
      <c r="AI1110" s="35">
        <f>IF(AND(AI1091=1,(AI$6-'People_Inputs'!$H$65)/'Inputs'!$E$26=ROUNDDOWN((AI$6-'People_Inputs'!$H$65)/'Inputs'!$E$26,0)),'People_Inputs'!$P$65,0)</f>
        <v>0</v>
      </c>
      <c r="AJ1110" s="35">
        <f>IF(AND(AJ1091=1,(AJ$6-'People_Inputs'!$H$65)/'Inputs'!$E$26=ROUNDDOWN((AJ$6-'People_Inputs'!$H$65)/'Inputs'!$E$26,0)),'People_Inputs'!$P$65,0)</f>
        <v>0</v>
      </c>
      <c r="AK1110" s="35">
        <f>IF(AND(AK1091=1,(AK$6-'People_Inputs'!$H$65)/'Inputs'!$E$26=ROUNDDOWN((AK$6-'People_Inputs'!$H$65)/'Inputs'!$E$26,0)),'People_Inputs'!$P$65,0)</f>
        <v>0</v>
      </c>
      <c r="AL1110" s="35">
        <f>IF(AND(AL1091=1,(AL$6-'People_Inputs'!$H$65)/'Inputs'!$E$26=ROUNDDOWN((AL$6-'People_Inputs'!$H$65)/'Inputs'!$E$26,0)),'People_Inputs'!$P$65,0)</f>
        <v>0</v>
      </c>
      <c r="AM1110" s="35">
        <f>IF(AND(AM1091=1,(AM$6-'People_Inputs'!$H$65)/'Inputs'!$E$26=ROUNDDOWN((AM$6-'People_Inputs'!$H$65)/'Inputs'!$E$26,0)),'People_Inputs'!$P$65,0)</f>
        <v>0</v>
      </c>
      <c r="AN1110" s="35">
        <f>IF(AND(AN1091=1,(AN$6-'People_Inputs'!$H$65)/'Inputs'!$E$26=ROUNDDOWN((AN$6-'People_Inputs'!$H$65)/'Inputs'!$E$26,0)),'People_Inputs'!$P$65,0)</f>
        <v>0</v>
      </c>
      <c r="AO1110" s="35">
        <f>IF(AND(AO1091=1,(AO$6-'People_Inputs'!$H$65)/'Inputs'!$E$26=ROUNDDOWN((AO$6-'People_Inputs'!$H$65)/'Inputs'!$E$26,0)),'People_Inputs'!$P$65,0)</f>
        <v>0</v>
      </c>
      <c r="AP1110" s="35">
        <f>IF(AND(AP1091=1,(AP$6-'People_Inputs'!$H$65)/'Inputs'!$E$26=ROUNDDOWN((AP$6-'People_Inputs'!$H$65)/'Inputs'!$E$26,0)),'People_Inputs'!$P$65,0)</f>
        <v>0</v>
      </c>
      <c r="AQ1110" s="35">
        <f>IF(AND(AQ1091=1,(AQ$6-'People_Inputs'!$H$65)/'Inputs'!$E$26=ROUNDDOWN((AQ$6-'People_Inputs'!$H$65)/'Inputs'!$E$26,0)),'People_Inputs'!$P$65,0)</f>
        <v>0</v>
      </c>
      <c r="AR1110" s="35">
        <f>IF(AND(AR1091=1,(AR$6-'People_Inputs'!$H$65)/'Inputs'!$E$26=ROUNDDOWN((AR$6-'People_Inputs'!$H$65)/'Inputs'!$E$26,0)),'People_Inputs'!$P$65,0)</f>
        <v>0</v>
      </c>
      <c r="AS1110" s="35">
        <f>IF(AND(AS1091=1,(AS$6-'People_Inputs'!$H$65)/'Inputs'!$E$26=ROUNDDOWN((AS$6-'People_Inputs'!$H$65)/'Inputs'!$E$26,0)),'People_Inputs'!$P$65,0)</f>
        <v>0</v>
      </c>
      <c r="AT1110" s="35">
        <f>IF(AND(AT1091=1,(AT$6-'People_Inputs'!$H$65)/'Inputs'!$E$26=ROUNDDOWN((AT$6-'People_Inputs'!$H$65)/'Inputs'!$E$26,0)),'People_Inputs'!$P$65,0)</f>
        <v>0</v>
      </c>
      <c r="AU1110" s="35">
        <f>IF(AND(AU1091=1,(AU$6-'People_Inputs'!$H$65)/'Inputs'!$E$26=ROUNDDOWN((AU$6-'People_Inputs'!$H$65)/'Inputs'!$E$26,0)),'People_Inputs'!$P$65,0)</f>
        <v>0</v>
      </c>
      <c r="AV1110" s="35">
        <f>IF(AND(AV1091=1,(AV$6-'People_Inputs'!$H$65)/'Inputs'!$E$26=ROUNDDOWN((AV$6-'People_Inputs'!$H$65)/'Inputs'!$E$26,0)),'People_Inputs'!$P$65,0)</f>
        <v>0</v>
      </c>
      <c r="AW1110" s="35">
        <f>IF(AND(AW1091=1,(AW$6-'People_Inputs'!$H$65)/'Inputs'!$E$26=ROUNDDOWN((AW$6-'People_Inputs'!$H$65)/'Inputs'!$E$26,0)),'People_Inputs'!$P$65,0)</f>
        <v>0</v>
      </c>
      <c r="AX1110" s="35">
        <f>IF(AND(AX1091=1,(AX$6-'People_Inputs'!$H$65)/'Inputs'!$E$26=ROUNDDOWN((AX$6-'People_Inputs'!$H$65)/'Inputs'!$E$26,0)),'People_Inputs'!$P$65,0)</f>
        <v>0</v>
      </c>
      <c r="AY1110" s="35">
        <f>IF(AND(AY1091=1,(AY$6-'People_Inputs'!$H$65)/'Inputs'!$E$26=ROUNDDOWN((AY$6-'People_Inputs'!$H$65)/'Inputs'!$E$26,0)),'People_Inputs'!$P$65,0)</f>
        <v>0</v>
      </c>
      <c r="AZ1110" s="35">
        <f>IF(AND(AZ1091=1,(AZ$6-'People_Inputs'!$H$65)/'Inputs'!$E$26=ROUNDDOWN((AZ$6-'People_Inputs'!$H$65)/'Inputs'!$E$26,0)),'People_Inputs'!$P$65,0)</f>
        <v>0</v>
      </c>
      <c r="BA1110" s="35">
        <f>IF(AND(BA1091=1,(BA$6-'People_Inputs'!$H$65)/'Inputs'!$E$26=ROUNDDOWN((BA$6-'People_Inputs'!$H$65)/'Inputs'!$E$26,0)),'People_Inputs'!$P$65,0)</f>
        <v>0</v>
      </c>
      <c r="BB1110" s="35">
        <f>IF(AND(BB1091=1,(BB$6-'People_Inputs'!$H$65)/'Inputs'!$E$26=ROUNDDOWN((BB$6-'People_Inputs'!$H$65)/'Inputs'!$E$26,0)),'People_Inputs'!$P$65,0)</f>
        <v>0</v>
      </c>
      <c r="BC1110" s="35">
        <f>IF(AND(BC1091=1,(BC$6-'People_Inputs'!$H$65)/'Inputs'!$E$26=ROUNDDOWN((BC$6-'People_Inputs'!$H$65)/'Inputs'!$E$26,0)),'People_Inputs'!$P$65,0)</f>
        <v>0</v>
      </c>
      <c r="BD1110" s="35">
        <f>IF(AND(BD1091=1,(BD$6-'People_Inputs'!$H$65)/'Inputs'!$E$26=ROUNDDOWN((BD$6-'People_Inputs'!$H$65)/'Inputs'!$E$26,0)),'People_Inputs'!$P$65,0)</f>
        <v>0</v>
      </c>
      <c r="BE1110" s="35">
        <f>IF(AND(BE1091=1,(BE$6-'People_Inputs'!$H$65)/'Inputs'!$E$26=ROUNDDOWN((BE$6-'People_Inputs'!$H$65)/'Inputs'!$E$26,0)),'People_Inputs'!$P$65,0)</f>
        <v>0</v>
      </c>
      <c r="BF1110" s="35">
        <f>IF(AND(BF1091=1,(BF$6-'People_Inputs'!$H$65)/'Inputs'!$E$26=ROUNDDOWN((BF$6-'People_Inputs'!$H$65)/'Inputs'!$E$26,0)),'People_Inputs'!$P$65,0)</f>
        <v>0</v>
      </c>
      <c r="BG1110" s="35">
        <f>IF(AND(BG1091=1,(BG$6-'People_Inputs'!$H$65)/'Inputs'!$E$26=ROUNDDOWN((BG$6-'People_Inputs'!$H$65)/'Inputs'!$E$26,0)),'People_Inputs'!$P$65,0)</f>
        <v>0</v>
      </c>
      <c r="BH1110" s="35">
        <f>IF(AND(BH1091=1,(BH$6-'People_Inputs'!$H$65)/'Inputs'!$E$26=ROUNDDOWN((BH$6-'People_Inputs'!$H$65)/'Inputs'!$E$26,0)),'People_Inputs'!$P$65,0)</f>
        <v>0</v>
      </c>
      <c r="BI1110" s="35">
        <f>IF(AND(BI1091=1,(BI$6-'People_Inputs'!$H$65)/'Inputs'!$E$26=ROUNDDOWN((BI$6-'People_Inputs'!$H$65)/'Inputs'!$E$26,0)),'People_Inputs'!$P$65,0)</f>
        <v>0</v>
      </c>
      <c r="BJ1110" s="35">
        <f>IF(AND(BJ1091=1,(BJ$6-'People_Inputs'!$H$65)/'Inputs'!$E$26=ROUNDDOWN((BJ$6-'People_Inputs'!$H$65)/'Inputs'!$E$26,0)),'People_Inputs'!$P$65,0)</f>
        <v>0</v>
      </c>
      <c r="BK1110" s="35">
        <f>IF(AND(BK1091=1,(BK$6-'People_Inputs'!$H$65)/'Inputs'!$E$26=ROUNDDOWN((BK$6-'People_Inputs'!$H$65)/'Inputs'!$E$26,0)),'People_Inputs'!$P$65,0)</f>
        <v>0</v>
      </c>
      <c r="BL1110" s="35">
        <f>IF(AND(BL1091=1,(BL$6-'People_Inputs'!$H$65)/'Inputs'!$E$26=ROUNDDOWN((BL$6-'People_Inputs'!$H$65)/'Inputs'!$E$26,0)),'People_Inputs'!$P$65,0)</f>
        <v>0</v>
      </c>
      <c r="BM1110" s="35">
        <f>IF(AND(BM1091=1,(BM$6-'People_Inputs'!$H$65)/'Inputs'!$E$26=ROUNDDOWN((BM$6-'People_Inputs'!$H$65)/'Inputs'!$E$26,0)),'People_Inputs'!$P$65,0)</f>
        <v>0</v>
      </c>
      <c r="BN1110" s="35">
        <f>IF(AND(BN1091=1,(BN$6-'People_Inputs'!$H$65)/'Inputs'!$E$26=ROUNDDOWN((BN$6-'People_Inputs'!$H$65)/'Inputs'!$E$26,0)),'People_Inputs'!$P$65,0)</f>
        <v>0</v>
      </c>
      <c r="BO1110" s="35">
        <f>IF(AND(BO1091=1,(BO$6-'People_Inputs'!$H$65)/'Inputs'!$E$26=ROUNDDOWN((BO$6-'People_Inputs'!$H$65)/'Inputs'!$E$26,0)),'People_Inputs'!$P$65,0)</f>
        <v>0</v>
      </c>
    </row>
    <row r="1111" ht="28" customHeight="1">
      <c r="A1111" s="2" t="str">
        <v>SLOT56.ACTIVE</v>
      </c>
      <c r="B1111" s="6" t="str">
        <v>SLOT56 active in the month (1 = yes)</v>
      </c>
      <c r="C1111" s="2" t="str">
        <v>count</v>
      </c>
      <c r="D1111" s="2" t="str">
        <v>END</v>
      </c>
      <c r="E1111" s="34">
        <f>BO1111</f>
        <v>0</v>
      </c>
      <c r="F1111" s="6" t="str">
        <v>Spare row; inactive until a hire and an exit month are entered on People_Inputs</v>
      </c>
      <c r="G1111" s="2"/>
      <c r="H1111" s="33">
        <f>IF(AND(H$6&gt;='People_Inputs'!$H$66,H$6&lt;='People_Inputs'!$I$66),1,0)</f>
        <v>0</v>
      </c>
      <c r="I1111" s="33">
        <f>IF(AND(I$6&gt;='People_Inputs'!$H$66,I$6&lt;='People_Inputs'!$I$66),1,0)</f>
        <v>0</v>
      </c>
      <c r="J1111" s="33">
        <f>IF(AND(J$6&gt;='People_Inputs'!$H$66,J$6&lt;='People_Inputs'!$I$66),1,0)</f>
        <v>0</v>
      </c>
      <c r="K1111" s="33">
        <f>IF(AND(K$6&gt;='People_Inputs'!$H$66,K$6&lt;='People_Inputs'!$I$66),1,0)</f>
        <v>0</v>
      </c>
      <c r="L1111" s="33">
        <f>IF(AND(L$6&gt;='People_Inputs'!$H$66,L$6&lt;='People_Inputs'!$I$66),1,0)</f>
        <v>0</v>
      </c>
      <c r="M1111" s="33">
        <f>IF(AND(M$6&gt;='People_Inputs'!$H$66,M$6&lt;='People_Inputs'!$I$66),1,0)</f>
        <v>0</v>
      </c>
      <c r="N1111" s="33">
        <f>IF(AND(N$6&gt;='People_Inputs'!$H$66,N$6&lt;='People_Inputs'!$I$66),1,0)</f>
        <v>0</v>
      </c>
      <c r="O1111" s="33">
        <f>IF(AND(O$6&gt;='People_Inputs'!$H$66,O$6&lt;='People_Inputs'!$I$66),1,0)</f>
        <v>0</v>
      </c>
      <c r="P1111" s="33">
        <f>IF(AND(P$6&gt;='People_Inputs'!$H$66,P$6&lt;='People_Inputs'!$I$66),1,0)</f>
        <v>0</v>
      </c>
      <c r="Q1111" s="33">
        <f>IF(AND(Q$6&gt;='People_Inputs'!$H$66,Q$6&lt;='People_Inputs'!$I$66),1,0)</f>
        <v>0</v>
      </c>
      <c r="R1111" s="33">
        <f>IF(AND(R$6&gt;='People_Inputs'!$H$66,R$6&lt;='People_Inputs'!$I$66),1,0)</f>
        <v>0</v>
      </c>
      <c r="S1111" s="33">
        <f>IF(AND(S$6&gt;='People_Inputs'!$H$66,S$6&lt;='People_Inputs'!$I$66),1,0)</f>
        <v>0</v>
      </c>
      <c r="T1111" s="33">
        <f>IF(AND(T$6&gt;='People_Inputs'!$H$66,T$6&lt;='People_Inputs'!$I$66),1,0)</f>
        <v>0</v>
      </c>
      <c r="U1111" s="33">
        <f>IF(AND(U$6&gt;='People_Inputs'!$H$66,U$6&lt;='People_Inputs'!$I$66),1,0)</f>
        <v>0</v>
      </c>
      <c r="V1111" s="33">
        <f>IF(AND(V$6&gt;='People_Inputs'!$H$66,V$6&lt;='People_Inputs'!$I$66),1,0)</f>
        <v>0</v>
      </c>
      <c r="W1111" s="33">
        <f>IF(AND(W$6&gt;='People_Inputs'!$H$66,W$6&lt;='People_Inputs'!$I$66),1,0)</f>
        <v>0</v>
      </c>
      <c r="X1111" s="33">
        <f>IF(AND(X$6&gt;='People_Inputs'!$H$66,X$6&lt;='People_Inputs'!$I$66),1,0)</f>
        <v>0</v>
      </c>
      <c r="Y1111" s="33">
        <f>IF(AND(Y$6&gt;='People_Inputs'!$H$66,Y$6&lt;='People_Inputs'!$I$66),1,0)</f>
        <v>0</v>
      </c>
      <c r="Z1111" s="33">
        <f>IF(AND(Z$6&gt;='People_Inputs'!$H$66,Z$6&lt;='People_Inputs'!$I$66),1,0)</f>
        <v>0</v>
      </c>
      <c r="AA1111" s="33">
        <f>IF(AND(AA$6&gt;='People_Inputs'!$H$66,AA$6&lt;='People_Inputs'!$I$66),1,0)</f>
        <v>0</v>
      </c>
      <c r="AB1111" s="33">
        <f>IF(AND(AB$6&gt;='People_Inputs'!$H$66,AB$6&lt;='People_Inputs'!$I$66),1,0)</f>
        <v>0</v>
      </c>
      <c r="AC1111" s="33">
        <f>IF(AND(AC$6&gt;='People_Inputs'!$H$66,AC$6&lt;='People_Inputs'!$I$66),1,0)</f>
        <v>0</v>
      </c>
      <c r="AD1111" s="33">
        <f>IF(AND(AD$6&gt;='People_Inputs'!$H$66,AD$6&lt;='People_Inputs'!$I$66),1,0)</f>
        <v>0</v>
      </c>
      <c r="AE1111" s="33">
        <f>IF(AND(AE$6&gt;='People_Inputs'!$H$66,AE$6&lt;='People_Inputs'!$I$66),1,0)</f>
        <v>0</v>
      </c>
      <c r="AF1111" s="33">
        <f>IF(AND(AF$6&gt;='People_Inputs'!$H$66,AF$6&lt;='People_Inputs'!$I$66),1,0)</f>
        <v>0</v>
      </c>
      <c r="AG1111" s="33">
        <f>IF(AND(AG$6&gt;='People_Inputs'!$H$66,AG$6&lt;='People_Inputs'!$I$66),1,0)</f>
        <v>0</v>
      </c>
      <c r="AH1111" s="33">
        <f>IF(AND(AH$6&gt;='People_Inputs'!$H$66,AH$6&lt;='People_Inputs'!$I$66),1,0)</f>
        <v>0</v>
      </c>
      <c r="AI1111" s="33">
        <f>IF(AND(AI$6&gt;='People_Inputs'!$H$66,AI$6&lt;='People_Inputs'!$I$66),1,0)</f>
        <v>0</v>
      </c>
      <c r="AJ1111" s="33">
        <f>IF(AND(AJ$6&gt;='People_Inputs'!$H$66,AJ$6&lt;='People_Inputs'!$I$66),1,0)</f>
        <v>0</v>
      </c>
      <c r="AK1111" s="33">
        <f>IF(AND(AK$6&gt;='People_Inputs'!$H$66,AK$6&lt;='People_Inputs'!$I$66),1,0)</f>
        <v>0</v>
      </c>
      <c r="AL1111" s="33">
        <f>IF(AND(AL$6&gt;='People_Inputs'!$H$66,AL$6&lt;='People_Inputs'!$I$66),1,0)</f>
        <v>0</v>
      </c>
      <c r="AM1111" s="33">
        <f>IF(AND(AM$6&gt;='People_Inputs'!$H$66,AM$6&lt;='People_Inputs'!$I$66),1,0)</f>
        <v>0</v>
      </c>
      <c r="AN1111" s="33">
        <f>IF(AND(AN$6&gt;='People_Inputs'!$H$66,AN$6&lt;='People_Inputs'!$I$66),1,0)</f>
        <v>0</v>
      </c>
      <c r="AO1111" s="33">
        <f>IF(AND(AO$6&gt;='People_Inputs'!$H$66,AO$6&lt;='People_Inputs'!$I$66),1,0)</f>
        <v>0</v>
      </c>
      <c r="AP1111" s="33">
        <f>IF(AND(AP$6&gt;='People_Inputs'!$H$66,AP$6&lt;='People_Inputs'!$I$66),1,0)</f>
        <v>0</v>
      </c>
      <c r="AQ1111" s="33">
        <f>IF(AND(AQ$6&gt;='People_Inputs'!$H$66,AQ$6&lt;='People_Inputs'!$I$66),1,0)</f>
        <v>0</v>
      </c>
      <c r="AR1111" s="33">
        <f>IF(AND(AR$6&gt;='People_Inputs'!$H$66,AR$6&lt;='People_Inputs'!$I$66),1,0)</f>
        <v>0</v>
      </c>
      <c r="AS1111" s="33">
        <f>IF(AND(AS$6&gt;='People_Inputs'!$H$66,AS$6&lt;='People_Inputs'!$I$66),1,0)</f>
        <v>0</v>
      </c>
      <c r="AT1111" s="33">
        <f>IF(AND(AT$6&gt;='People_Inputs'!$H$66,AT$6&lt;='People_Inputs'!$I$66),1,0)</f>
        <v>0</v>
      </c>
      <c r="AU1111" s="33">
        <f>IF(AND(AU$6&gt;='People_Inputs'!$H$66,AU$6&lt;='People_Inputs'!$I$66),1,0)</f>
        <v>0</v>
      </c>
      <c r="AV1111" s="33">
        <f>IF(AND(AV$6&gt;='People_Inputs'!$H$66,AV$6&lt;='People_Inputs'!$I$66),1,0)</f>
        <v>0</v>
      </c>
      <c r="AW1111" s="33">
        <f>IF(AND(AW$6&gt;='People_Inputs'!$H$66,AW$6&lt;='People_Inputs'!$I$66),1,0)</f>
        <v>0</v>
      </c>
      <c r="AX1111" s="33">
        <f>IF(AND(AX$6&gt;='People_Inputs'!$H$66,AX$6&lt;='People_Inputs'!$I$66),1,0)</f>
        <v>0</v>
      </c>
      <c r="AY1111" s="33">
        <f>IF(AND(AY$6&gt;='People_Inputs'!$H$66,AY$6&lt;='People_Inputs'!$I$66),1,0)</f>
        <v>0</v>
      </c>
      <c r="AZ1111" s="33">
        <f>IF(AND(AZ$6&gt;='People_Inputs'!$H$66,AZ$6&lt;='People_Inputs'!$I$66),1,0)</f>
        <v>0</v>
      </c>
      <c r="BA1111" s="33">
        <f>IF(AND(BA$6&gt;='People_Inputs'!$H$66,BA$6&lt;='People_Inputs'!$I$66),1,0)</f>
        <v>0</v>
      </c>
      <c r="BB1111" s="33">
        <f>IF(AND(BB$6&gt;='People_Inputs'!$H$66,BB$6&lt;='People_Inputs'!$I$66),1,0)</f>
        <v>0</v>
      </c>
      <c r="BC1111" s="33">
        <f>IF(AND(BC$6&gt;='People_Inputs'!$H$66,BC$6&lt;='People_Inputs'!$I$66),1,0)</f>
        <v>0</v>
      </c>
      <c r="BD1111" s="33">
        <f>IF(AND(BD$6&gt;='People_Inputs'!$H$66,BD$6&lt;='People_Inputs'!$I$66),1,0)</f>
        <v>0</v>
      </c>
      <c r="BE1111" s="33">
        <f>IF(AND(BE$6&gt;='People_Inputs'!$H$66,BE$6&lt;='People_Inputs'!$I$66),1,0)</f>
        <v>0</v>
      </c>
      <c r="BF1111" s="33">
        <f>IF(AND(BF$6&gt;='People_Inputs'!$H$66,BF$6&lt;='People_Inputs'!$I$66),1,0)</f>
        <v>0</v>
      </c>
      <c r="BG1111" s="33">
        <f>IF(AND(BG$6&gt;='People_Inputs'!$H$66,BG$6&lt;='People_Inputs'!$I$66),1,0)</f>
        <v>0</v>
      </c>
      <c r="BH1111" s="33">
        <f>IF(AND(BH$6&gt;='People_Inputs'!$H$66,BH$6&lt;='People_Inputs'!$I$66),1,0)</f>
        <v>0</v>
      </c>
      <c r="BI1111" s="33">
        <f>IF(AND(BI$6&gt;='People_Inputs'!$H$66,BI$6&lt;='People_Inputs'!$I$66),1,0)</f>
        <v>0</v>
      </c>
      <c r="BJ1111" s="33">
        <f>IF(AND(BJ$6&gt;='People_Inputs'!$H$66,BJ$6&lt;='People_Inputs'!$I$66),1,0)</f>
        <v>0</v>
      </c>
      <c r="BK1111" s="33">
        <f>IF(AND(BK$6&gt;='People_Inputs'!$H$66,BK$6&lt;='People_Inputs'!$I$66),1,0)</f>
        <v>0</v>
      </c>
      <c r="BL1111" s="33">
        <f>IF(AND(BL$6&gt;='People_Inputs'!$H$66,BL$6&lt;='People_Inputs'!$I$66),1,0)</f>
        <v>0</v>
      </c>
      <c r="BM1111" s="33">
        <f>IF(AND(BM$6&gt;='People_Inputs'!$H$66,BM$6&lt;='People_Inputs'!$I$66),1,0)</f>
        <v>0</v>
      </c>
      <c r="BN1111" s="33">
        <f>IF(AND(BN$6&gt;='People_Inputs'!$H$66,BN$6&lt;='People_Inputs'!$I$66),1,0)</f>
        <v>0</v>
      </c>
      <c r="BO1111" s="33">
        <f>IF(AND(BO$6&gt;='People_Inputs'!$H$66,BO$6&lt;='People_Inputs'!$I$66),1,0)</f>
        <v>0</v>
      </c>
    </row>
    <row r="1112" ht="28" customHeight="1">
      <c r="A1112" s="2" t="str">
        <v>SLOT56.FTE</v>
      </c>
      <c r="B1112" s="6" t="str">
        <v>SLOT56 FTE</v>
      </c>
      <c r="C1112" s="2" t="str">
        <v>FTE</v>
      </c>
      <c r="D1112" s="2" t="str">
        <v>END</v>
      </c>
      <c r="E1112" s="34">
        <f>BO1112</f>
        <v>0</v>
      </c>
      <c r="F1112" s="6" t="str">
        <v>Spare row; inactive until a hire and an exit month are entered on People_Inputs</v>
      </c>
      <c r="G1112" s="2"/>
      <c r="H1112" s="33">
        <f>H1111*'People_Inputs'!$J$66</f>
        <v>0</v>
      </c>
      <c r="I1112" s="33">
        <f>I1111*'People_Inputs'!$J$66</f>
        <v>0</v>
      </c>
      <c r="J1112" s="33">
        <f>J1111*'People_Inputs'!$J$66</f>
        <v>0</v>
      </c>
      <c r="K1112" s="33">
        <f>K1111*'People_Inputs'!$J$66</f>
        <v>0</v>
      </c>
      <c r="L1112" s="33">
        <f>L1111*'People_Inputs'!$J$66</f>
        <v>0</v>
      </c>
      <c r="M1112" s="33">
        <f>M1111*'People_Inputs'!$J$66</f>
        <v>0</v>
      </c>
      <c r="N1112" s="33">
        <f>N1111*'People_Inputs'!$J$66</f>
        <v>0</v>
      </c>
      <c r="O1112" s="33">
        <f>O1111*'People_Inputs'!$J$66</f>
        <v>0</v>
      </c>
      <c r="P1112" s="33">
        <f>P1111*'People_Inputs'!$J$66</f>
        <v>0</v>
      </c>
      <c r="Q1112" s="33">
        <f>Q1111*'People_Inputs'!$J$66</f>
        <v>0</v>
      </c>
      <c r="R1112" s="33">
        <f>R1111*'People_Inputs'!$J$66</f>
        <v>0</v>
      </c>
      <c r="S1112" s="33">
        <f>S1111*'People_Inputs'!$J$66</f>
        <v>0</v>
      </c>
      <c r="T1112" s="33">
        <f>T1111*'People_Inputs'!$J$66</f>
        <v>0</v>
      </c>
      <c r="U1112" s="33">
        <f>U1111*'People_Inputs'!$J$66</f>
        <v>0</v>
      </c>
      <c r="V1112" s="33">
        <f>V1111*'People_Inputs'!$J$66</f>
        <v>0</v>
      </c>
      <c r="W1112" s="33">
        <f>W1111*'People_Inputs'!$J$66</f>
        <v>0</v>
      </c>
      <c r="X1112" s="33">
        <f>X1111*'People_Inputs'!$J$66</f>
        <v>0</v>
      </c>
      <c r="Y1112" s="33">
        <f>Y1111*'People_Inputs'!$J$66</f>
        <v>0</v>
      </c>
      <c r="Z1112" s="33">
        <f>Z1111*'People_Inputs'!$J$66</f>
        <v>0</v>
      </c>
      <c r="AA1112" s="33">
        <f>AA1111*'People_Inputs'!$J$66</f>
        <v>0</v>
      </c>
      <c r="AB1112" s="33">
        <f>AB1111*'People_Inputs'!$J$66</f>
        <v>0</v>
      </c>
      <c r="AC1112" s="33">
        <f>AC1111*'People_Inputs'!$J$66</f>
        <v>0</v>
      </c>
      <c r="AD1112" s="33">
        <f>AD1111*'People_Inputs'!$J$66</f>
        <v>0</v>
      </c>
      <c r="AE1112" s="33">
        <f>AE1111*'People_Inputs'!$J$66</f>
        <v>0</v>
      </c>
      <c r="AF1112" s="33">
        <f>AF1111*'People_Inputs'!$J$66</f>
        <v>0</v>
      </c>
      <c r="AG1112" s="33">
        <f>AG1111*'People_Inputs'!$J$66</f>
        <v>0</v>
      </c>
      <c r="AH1112" s="33">
        <f>AH1111*'People_Inputs'!$J$66</f>
        <v>0</v>
      </c>
      <c r="AI1112" s="33">
        <f>AI1111*'People_Inputs'!$J$66</f>
        <v>0</v>
      </c>
      <c r="AJ1112" s="33">
        <f>AJ1111*'People_Inputs'!$J$66</f>
        <v>0</v>
      </c>
      <c r="AK1112" s="33">
        <f>AK1111*'People_Inputs'!$J$66</f>
        <v>0</v>
      </c>
      <c r="AL1112" s="33">
        <f>AL1111*'People_Inputs'!$J$66</f>
        <v>0</v>
      </c>
      <c r="AM1112" s="33">
        <f>AM1111*'People_Inputs'!$J$66</f>
        <v>0</v>
      </c>
      <c r="AN1112" s="33">
        <f>AN1111*'People_Inputs'!$J$66</f>
        <v>0</v>
      </c>
      <c r="AO1112" s="33">
        <f>AO1111*'People_Inputs'!$J$66</f>
        <v>0</v>
      </c>
      <c r="AP1112" s="33">
        <f>AP1111*'People_Inputs'!$J$66</f>
        <v>0</v>
      </c>
      <c r="AQ1112" s="33">
        <f>AQ1111*'People_Inputs'!$J$66</f>
        <v>0</v>
      </c>
      <c r="AR1112" s="33">
        <f>AR1111*'People_Inputs'!$J$66</f>
        <v>0</v>
      </c>
      <c r="AS1112" s="33">
        <f>AS1111*'People_Inputs'!$J$66</f>
        <v>0</v>
      </c>
      <c r="AT1112" s="33">
        <f>AT1111*'People_Inputs'!$J$66</f>
        <v>0</v>
      </c>
      <c r="AU1112" s="33">
        <f>AU1111*'People_Inputs'!$J$66</f>
        <v>0</v>
      </c>
      <c r="AV1112" s="33">
        <f>AV1111*'People_Inputs'!$J$66</f>
        <v>0</v>
      </c>
      <c r="AW1112" s="33">
        <f>AW1111*'People_Inputs'!$J$66</f>
        <v>0</v>
      </c>
      <c r="AX1112" s="33">
        <f>AX1111*'People_Inputs'!$J$66</f>
        <v>0</v>
      </c>
      <c r="AY1112" s="33">
        <f>AY1111*'People_Inputs'!$J$66</f>
        <v>0</v>
      </c>
      <c r="AZ1112" s="33">
        <f>AZ1111*'People_Inputs'!$J$66</f>
        <v>0</v>
      </c>
      <c r="BA1112" s="33">
        <f>BA1111*'People_Inputs'!$J$66</f>
        <v>0</v>
      </c>
      <c r="BB1112" s="33">
        <f>BB1111*'People_Inputs'!$J$66</f>
        <v>0</v>
      </c>
      <c r="BC1112" s="33">
        <f>BC1111*'People_Inputs'!$J$66</f>
        <v>0</v>
      </c>
      <c r="BD1112" s="33">
        <f>BD1111*'People_Inputs'!$J$66</f>
        <v>0</v>
      </c>
      <c r="BE1112" s="33">
        <f>BE1111*'People_Inputs'!$J$66</f>
        <v>0</v>
      </c>
      <c r="BF1112" s="33">
        <f>BF1111*'People_Inputs'!$J$66</f>
        <v>0</v>
      </c>
      <c r="BG1112" s="33">
        <f>BG1111*'People_Inputs'!$J$66</f>
        <v>0</v>
      </c>
      <c r="BH1112" s="33">
        <f>BH1111*'People_Inputs'!$J$66</f>
        <v>0</v>
      </c>
      <c r="BI1112" s="33">
        <f>BI1111*'People_Inputs'!$J$66</f>
        <v>0</v>
      </c>
      <c r="BJ1112" s="33">
        <f>BJ1111*'People_Inputs'!$J$66</f>
        <v>0</v>
      </c>
      <c r="BK1112" s="33">
        <f>BK1111*'People_Inputs'!$J$66</f>
        <v>0</v>
      </c>
      <c r="BL1112" s="33">
        <f>BL1111*'People_Inputs'!$J$66</f>
        <v>0</v>
      </c>
      <c r="BM1112" s="33">
        <f>BM1111*'People_Inputs'!$J$66</f>
        <v>0</v>
      </c>
      <c r="BN1112" s="33">
        <f>BN1111*'People_Inputs'!$J$66</f>
        <v>0</v>
      </c>
      <c r="BO1112" s="33">
        <f>BO1111*'People_Inputs'!$J$66</f>
        <v>0</v>
      </c>
    </row>
    <row r="1113" ht="28" customHeight="1">
      <c r="A1113" s="2" t="str">
        <v>SLOT56.EMPLOYEE</v>
      </c>
      <c r="B1113" s="6" t="str">
        <v>SLOT56 employee with social insurance (1 = yes)</v>
      </c>
      <c r="C1113" s="2" t="str">
        <v>count</v>
      </c>
      <c r="D1113" s="2" t="str">
        <v>END</v>
      </c>
      <c r="E1113" s="34">
        <f>BO1113</f>
        <v>0</v>
      </c>
      <c r="F1113" s="6" t="str">
        <v>Spare row; inactive until a hire and an exit month are entered on People_Inputs</v>
      </c>
      <c r="G1113" s="2"/>
      <c r="H1113" s="33">
        <f>H1111*'People_Inputs'!$N$66</f>
        <v>0</v>
      </c>
      <c r="I1113" s="33">
        <f>I1111*'People_Inputs'!$N$66</f>
        <v>0</v>
      </c>
      <c r="J1113" s="33">
        <f>J1111*'People_Inputs'!$N$66</f>
        <v>0</v>
      </c>
      <c r="K1113" s="33">
        <f>K1111*'People_Inputs'!$N$66</f>
        <v>0</v>
      </c>
      <c r="L1113" s="33">
        <f>L1111*'People_Inputs'!$N$66</f>
        <v>0</v>
      </c>
      <c r="M1113" s="33">
        <f>M1111*'People_Inputs'!$N$66</f>
        <v>0</v>
      </c>
      <c r="N1113" s="33">
        <f>N1111*'People_Inputs'!$N$66</f>
        <v>0</v>
      </c>
      <c r="O1113" s="33">
        <f>O1111*'People_Inputs'!$N$66</f>
        <v>0</v>
      </c>
      <c r="P1113" s="33">
        <f>P1111*'People_Inputs'!$N$66</f>
        <v>0</v>
      </c>
      <c r="Q1113" s="33">
        <f>Q1111*'People_Inputs'!$N$66</f>
        <v>0</v>
      </c>
      <c r="R1113" s="33">
        <f>R1111*'People_Inputs'!$N$66</f>
        <v>0</v>
      </c>
      <c r="S1113" s="33">
        <f>S1111*'People_Inputs'!$N$66</f>
        <v>0</v>
      </c>
      <c r="T1113" s="33">
        <f>T1111*'People_Inputs'!$N$66</f>
        <v>0</v>
      </c>
      <c r="U1113" s="33">
        <f>U1111*'People_Inputs'!$N$66</f>
        <v>0</v>
      </c>
      <c r="V1113" s="33">
        <f>V1111*'People_Inputs'!$N$66</f>
        <v>0</v>
      </c>
      <c r="W1113" s="33">
        <f>W1111*'People_Inputs'!$N$66</f>
        <v>0</v>
      </c>
      <c r="X1113" s="33">
        <f>X1111*'People_Inputs'!$N$66</f>
        <v>0</v>
      </c>
      <c r="Y1113" s="33">
        <f>Y1111*'People_Inputs'!$N$66</f>
        <v>0</v>
      </c>
      <c r="Z1113" s="33">
        <f>Z1111*'People_Inputs'!$N$66</f>
        <v>0</v>
      </c>
      <c r="AA1113" s="33">
        <f>AA1111*'People_Inputs'!$N$66</f>
        <v>0</v>
      </c>
      <c r="AB1113" s="33">
        <f>AB1111*'People_Inputs'!$N$66</f>
        <v>0</v>
      </c>
      <c r="AC1113" s="33">
        <f>AC1111*'People_Inputs'!$N$66</f>
        <v>0</v>
      </c>
      <c r="AD1113" s="33">
        <f>AD1111*'People_Inputs'!$N$66</f>
        <v>0</v>
      </c>
      <c r="AE1113" s="33">
        <f>AE1111*'People_Inputs'!$N$66</f>
        <v>0</v>
      </c>
      <c r="AF1113" s="33">
        <f>AF1111*'People_Inputs'!$N$66</f>
        <v>0</v>
      </c>
      <c r="AG1113" s="33">
        <f>AG1111*'People_Inputs'!$N$66</f>
        <v>0</v>
      </c>
      <c r="AH1113" s="33">
        <f>AH1111*'People_Inputs'!$N$66</f>
        <v>0</v>
      </c>
      <c r="AI1113" s="33">
        <f>AI1111*'People_Inputs'!$N$66</f>
        <v>0</v>
      </c>
      <c r="AJ1113" s="33">
        <f>AJ1111*'People_Inputs'!$N$66</f>
        <v>0</v>
      </c>
      <c r="AK1113" s="33">
        <f>AK1111*'People_Inputs'!$N$66</f>
        <v>0</v>
      </c>
      <c r="AL1113" s="33">
        <f>AL1111*'People_Inputs'!$N$66</f>
        <v>0</v>
      </c>
      <c r="AM1113" s="33">
        <f>AM1111*'People_Inputs'!$N$66</f>
        <v>0</v>
      </c>
      <c r="AN1113" s="33">
        <f>AN1111*'People_Inputs'!$N$66</f>
        <v>0</v>
      </c>
      <c r="AO1113" s="33">
        <f>AO1111*'People_Inputs'!$N$66</f>
        <v>0</v>
      </c>
      <c r="AP1113" s="33">
        <f>AP1111*'People_Inputs'!$N$66</f>
        <v>0</v>
      </c>
      <c r="AQ1113" s="33">
        <f>AQ1111*'People_Inputs'!$N$66</f>
        <v>0</v>
      </c>
      <c r="AR1113" s="33">
        <f>AR1111*'People_Inputs'!$N$66</f>
        <v>0</v>
      </c>
      <c r="AS1113" s="33">
        <f>AS1111*'People_Inputs'!$N$66</f>
        <v>0</v>
      </c>
      <c r="AT1113" s="33">
        <f>AT1111*'People_Inputs'!$N$66</f>
        <v>0</v>
      </c>
      <c r="AU1113" s="33">
        <f>AU1111*'People_Inputs'!$N$66</f>
        <v>0</v>
      </c>
      <c r="AV1113" s="33">
        <f>AV1111*'People_Inputs'!$N$66</f>
        <v>0</v>
      </c>
      <c r="AW1113" s="33">
        <f>AW1111*'People_Inputs'!$N$66</f>
        <v>0</v>
      </c>
      <c r="AX1113" s="33">
        <f>AX1111*'People_Inputs'!$N$66</f>
        <v>0</v>
      </c>
      <c r="AY1113" s="33">
        <f>AY1111*'People_Inputs'!$N$66</f>
        <v>0</v>
      </c>
      <c r="AZ1113" s="33">
        <f>AZ1111*'People_Inputs'!$N$66</f>
        <v>0</v>
      </c>
      <c r="BA1113" s="33">
        <f>BA1111*'People_Inputs'!$N$66</f>
        <v>0</v>
      </c>
      <c r="BB1113" s="33">
        <f>BB1111*'People_Inputs'!$N$66</f>
        <v>0</v>
      </c>
      <c r="BC1113" s="33">
        <f>BC1111*'People_Inputs'!$N$66</f>
        <v>0</v>
      </c>
      <c r="BD1113" s="33">
        <f>BD1111*'People_Inputs'!$N$66</f>
        <v>0</v>
      </c>
      <c r="BE1113" s="33">
        <f>BE1111*'People_Inputs'!$N$66</f>
        <v>0</v>
      </c>
      <c r="BF1113" s="33">
        <f>BF1111*'People_Inputs'!$N$66</f>
        <v>0</v>
      </c>
      <c r="BG1113" s="33">
        <f>BG1111*'People_Inputs'!$N$66</f>
        <v>0</v>
      </c>
      <c r="BH1113" s="33">
        <f>BH1111*'People_Inputs'!$N$66</f>
        <v>0</v>
      </c>
      <c r="BI1113" s="33">
        <f>BI1111*'People_Inputs'!$N$66</f>
        <v>0</v>
      </c>
      <c r="BJ1113" s="33">
        <f>BJ1111*'People_Inputs'!$N$66</f>
        <v>0</v>
      </c>
      <c r="BK1113" s="33">
        <f>BK1111*'People_Inputs'!$N$66</f>
        <v>0</v>
      </c>
      <c r="BL1113" s="33">
        <f>BL1111*'People_Inputs'!$N$66</f>
        <v>0</v>
      </c>
      <c r="BM1113" s="33">
        <f>BM1111*'People_Inputs'!$N$66</f>
        <v>0</v>
      </c>
      <c r="BN1113" s="33">
        <f>BN1111*'People_Inputs'!$N$66</f>
        <v>0</v>
      </c>
      <c r="BO1113" s="33">
        <f>BO1111*'People_Inputs'!$N$66</f>
        <v>0</v>
      </c>
    </row>
    <row r="1114" ht="28" customHeight="1">
      <c r="A1114" s="2" t="str">
        <v>SLOT56.ANNUAL</v>
      </c>
      <c r="B1114" s="6" t="str">
        <v>SLOT56 annual salary at 1.0 FTE, indexed</v>
      </c>
      <c r="C1114" s="2" t="str">
        <v>EUR</v>
      </c>
      <c r="D1114" s="2" t="str">
        <v>END</v>
      </c>
      <c r="E1114" s="36">
        <f>BO1114</f>
        <v>0</v>
      </c>
      <c r="F1114" s="6" t="str">
        <v>Spare row; inactive until a hire and an exit month are entered on People_Inputs</v>
      </c>
      <c r="G1114" s="2"/>
      <c r="H1114" s="35">
        <f>'People_Inputs'!$K$66*(1+'People_Inputs'!$L$66)^(H$8-'Inputs'!$E$29)</f>
        <v>0</v>
      </c>
      <c r="I1114" s="35">
        <f>'People_Inputs'!$K$66*(1+'People_Inputs'!$L$66)^(I$8-'Inputs'!$E$29)</f>
        <v>0</v>
      </c>
      <c r="J1114" s="35">
        <f>'People_Inputs'!$K$66*(1+'People_Inputs'!$L$66)^(J$8-'Inputs'!$E$29)</f>
        <v>0</v>
      </c>
      <c r="K1114" s="35">
        <f>'People_Inputs'!$K$66*(1+'People_Inputs'!$L$66)^(K$8-'Inputs'!$E$29)</f>
        <v>0</v>
      </c>
      <c r="L1114" s="35">
        <f>'People_Inputs'!$K$66*(1+'People_Inputs'!$L$66)^(L$8-'Inputs'!$E$29)</f>
        <v>0</v>
      </c>
      <c r="M1114" s="35">
        <f>'People_Inputs'!$K$66*(1+'People_Inputs'!$L$66)^(M$8-'Inputs'!$E$29)</f>
        <v>0</v>
      </c>
      <c r="N1114" s="35">
        <f>'People_Inputs'!$K$66*(1+'People_Inputs'!$L$66)^(N$8-'Inputs'!$E$29)</f>
        <v>0</v>
      </c>
      <c r="O1114" s="35">
        <f>'People_Inputs'!$K$66*(1+'People_Inputs'!$L$66)^(O$8-'Inputs'!$E$29)</f>
        <v>0</v>
      </c>
      <c r="P1114" s="35">
        <f>'People_Inputs'!$K$66*(1+'People_Inputs'!$L$66)^(P$8-'Inputs'!$E$29)</f>
        <v>0</v>
      </c>
      <c r="Q1114" s="35">
        <f>'People_Inputs'!$K$66*(1+'People_Inputs'!$L$66)^(Q$8-'Inputs'!$E$29)</f>
        <v>0</v>
      </c>
      <c r="R1114" s="35">
        <f>'People_Inputs'!$K$66*(1+'People_Inputs'!$L$66)^(R$8-'Inputs'!$E$29)</f>
        <v>0</v>
      </c>
      <c r="S1114" s="35">
        <f>'People_Inputs'!$K$66*(1+'People_Inputs'!$L$66)^(S$8-'Inputs'!$E$29)</f>
        <v>0</v>
      </c>
      <c r="T1114" s="35">
        <f>'People_Inputs'!$K$66*(1+'People_Inputs'!$L$66)^(T$8-'Inputs'!$E$29)</f>
        <v>0</v>
      </c>
      <c r="U1114" s="35">
        <f>'People_Inputs'!$K$66*(1+'People_Inputs'!$L$66)^(U$8-'Inputs'!$E$29)</f>
        <v>0</v>
      </c>
      <c r="V1114" s="35">
        <f>'People_Inputs'!$K$66*(1+'People_Inputs'!$L$66)^(V$8-'Inputs'!$E$29)</f>
        <v>0</v>
      </c>
      <c r="W1114" s="35">
        <f>'People_Inputs'!$K$66*(1+'People_Inputs'!$L$66)^(W$8-'Inputs'!$E$29)</f>
        <v>0</v>
      </c>
      <c r="X1114" s="35">
        <f>'People_Inputs'!$K$66*(1+'People_Inputs'!$L$66)^(X$8-'Inputs'!$E$29)</f>
        <v>0</v>
      </c>
      <c r="Y1114" s="35">
        <f>'People_Inputs'!$K$66*(1+'People_Inputs'!$L$66)^(Y$8-'Inputs'!$E$29)</f>
        <v>0</v>
      </c>
      <c r="Z1114" s="35">
        <f>'People_Inputs'!$K$66*(1+'People_Inputs'!$L$66)^(Z$8-'Inputs'!$E$29)</f>
        <v>0</v>
      </c>
      <c r="AA1114" s="35">
        <f>'People_Inputs'!$K$66*(1+'People_Inputs'!$L$66)^(AA$8-'Inputs'!$E$29)</f>
        <v>0</v>
      </c>
      <c r="AB1114" s="35">
        <f>'People_Inputs'!$K$66*(1+'People_Inputs'!$L$66)^(AB$8-'Inputs'!$E$29)</f>
        <v>0</v>
      </c>
      <c r="AC1114" s="35">
        <f>'People_Inputs'!$K$66*(1+'People_Inputs'!$L$66)^(AC$8-'Inputs'!$E$29)</f>
        <v>0</v>
      </c>
      <c r="AD1114" s="35">
        <f>'People_Inputs'!$K$66*(1+'People_Inputs'!$L$66)^(AD$8-'Inputs'!$E$29)</f>
        <v>0</v>
      </c>
      <c r="AE1114" s="35">
        <f>'People_Inputs'!$K$66*(1+'People_Inputs'!$L$66)^(AE$8-'Inputs'!$E$29)</f>
        <v>0</v>
      </c>
      <c r="AF1114" s="35">
        <f>'People_Inputs'!$K$66*(1+'People_Inputs'!$L$66)^(AF$8-'Inputs'!$E$29)</f>
        <v>0</v>
      </c>
      <c r="AG1114" s="35">
        <f>'People_Inputs'!$K$66*(1+'People_Inputs'!$L$66)^(AG$8-'Inputs'!$E$29)</f>
        <v>0</v>
      </c>
      <c r="AH1114" s="35">
        <f>'People_Inputs'!$K$66*(1+'People_Inputs'!$L$66)^(AH$8-'Inputs'!$E$29)</f>
        <v>0</v>
      </c>
      <c r="AI1114" s="35">
        <f>'People_Inputs'!$K$66*(1+'People_Inputs'!$L$66)^(AI$8-'Inputs'!$E$29)</f>
        <v>0</v>
      </c>
      <c r="AJ1114" s="35">
        <f>'People_Inputs'!$K$66*(1+'People_Inputs'!$L$66)^(AJ$8-'Inputs'!$E$29)</f>
        <v>0</v>
      </c>
      <c r="AK1114" s="35">
        <f>'People_Inputs'!$K$66*(1+'People_Inputs'!$L$66)^(AK$8-'Inputs'!$E$29)</f>
        <v>0</v>
      </c>
      <c r="AL1114" s="35">
        <f>'People_Inputs'!$K$66*(1+'People_Inputs'!$L$66)^(AL$8-'Inputs'!$E$29)</f>
        <v>0</v>
      </c>
      <c r="AM1114" s="35">
        <f>'People_Inputs'!$K$66*(1+'People_Inputs'!$L$66)^(AM$8-'Inputs'!$E$29)</f>
        <v>0</v>
      </c>
      <c r="AN1114" s="35">
        <f>'People_Inputs'!$K$66*(1+'People_Inputs'!$L$66)^(AN$8-'Inputs'!$E$29)</f>
        <v>0</v>
      </c>
      <c r="AO1114" s="35">
        <f>'People_Inputs'!$K$66*(1+'People_Inputs'!$L$66)^(AO$8-'Inputs'!$E$29)</f>
        <v>0</v>
      </c>
      <c r="AP1114" s="35">
        <f>'People_Inputs'!$K$66*(1+'People_Inputs'!$L$66)^(AP$8-'Inputs'!$E$29)</f>
        <v>0</v>
      </c>
      <c r="AQ1114" s="35">
        <f>'People_Inputs'!$K$66*(1+'People_Inputs'!$L$66)^(AQ$8-'Inputs'!$E$29)</f>
        <v>0</v>
      </c>
      <c r="AR1114" s="35">
        <f>'People_Inputs'!$K$66*(1+'People_Inputs'!$L$66)^(AR$8-'Inputs'!$E$29)</f>
        <v>0</v>
      </c>
      <c r="AS1114" s="35">
        <f>'People_Inputs'!$K$66*(1+'People_Inputs'!$L$66)^(AS$8-'Inputs'!$E$29)</f>
        <v>0</v>
      </c>
      <c r="AT1114" s="35">
        <f>'People_Inputs'!$K$66*(1+'People_Inputs'!$L$66)^(AT$8-'Inputs'!$E$29)</f>
        <v>0</v>
      </c>
      <c r="AU1114" s="35">
        <f>'People_Inputs'!$K$66*(1+'People_Inputs'!$L$66)^(AU$8-'Inputs'!$E$29)</f>
        <v>0</v>
      </c>
      <c r="AV1114" s="35">
        <f>'People_Inputs'!$K$66*(1+'People_Inputs'!$L$66)^(AV$8-'Inputs'!$E$29)</f>
        <v>0</v>
      </c>
      <c r="AW1114" s="35">
        <f>'People_Inputs'!$K$66*(1+'People_Inputs'!$L$66)^(AW$8-'Inputs'!$E$29)</f>
        <v>0</v>
      </c>
      <c r="AX1114" s="35">
        <f>'People_Inputs'!$K$66*(1+'People_Inputs'!$L$66)^(AX$8-'Inputs'!$E$29)</f>
        <v>0</v>
      </c>
      <c r="AY1114" s="35">
        <f>'People_Inputs'!$K$66*(1+'People_Inputs'!$L$66)^(AY$8-'Inputs'!$E$29)</f>
        <v>0</v>
      </c>
      <c r="AZ1114" s="35">
        <f>'People_Inputs'!$K$66*(1+'People_Inputs'!$L$66)^(AZ$8-'Inputs'!$E$29)</f>
        <v>0</v>
      </c>
      <c r="BA1114" s="35">
        <f>'People_Inputs'!$K$66*(1+'People_Inputs'!$L$66)^(BA$8-'Inputs'!$E$29)</f>
        <v>0</v>
      </c>
      <c r="BB1114" s="35">
        <f>'People_Inputs'!$K$66*(1+'People_Inputs'!$L$66)^(BB$8-'Inputs'!$E$29)</f>
        <v>0</v>
      </c>
      <c r="BC1114" s="35">
        <f>'People_Inputs'!$K$66*(1+'People_Inputs'!$L$66)^(BC$8-'Inputs'!$E$29)</f>
        <v>0</v>
      </c>
      <c r="BD1114" s="35">
        <f>'People_Inputs'!$K$66*(1+'People_Inputs'!$L$66)^(BD$8-'Inputs'!$E$29)</f>
        <v>0</v>
      </c>
      <c r="BE1114" s="35">
        <f>'People_Inputs'!$K$66*(1+'People_Inputs'!$L$66)^(BE$8-'Inputs'!$E$29)</f>
        <v>0</v>
      </c>
      <c r="BF1114" s="35">
        <f>'People_Inputs'!$K$66*(1+'People_Inputs'!$L$66)^(BF$8-'Inputs'!$E$29)</f>
        <v>0</v>
      </c>
      <c r="BG1114" s="35">
        <f>'People_Inputs'!$K$66*(1+'People_Inputs'!$L$66)^(BG$8-'Inputs'!$E$29)</f>
        <v>0</v>
      </c>
      <c r="BH1114" s="35">
        <f>'People_Inputs'!$K$66*(1+'People_Inputs'!$L$66)^(BH$8-'Inputs'!$E$29)</f>
        <v>0</v>
      </c>
      <c r="BI1114" s="35">
        <f>'People_Inputs'!$K$66*(1+'People_Inputs'!$L$66)^(BI$8-'Inputs'!$E$29)</f>
        <v>0</v>
      </c>
      <c r="BJ1114" s="35">
        <f>'People_Inputs'!$K$66*(1+'People_Inputs'!$L$66)^(BJ$8-'Inputs'!$E$29)</f>
        <v>0</v>
      </c>
      <c r="BK1114" s="35">
        <f>'People_Inputs'!$K$66*(1+'People_Inputs'!$L$66)^(BK$8-'Inputs'!$E$29)</f>
        <v>0</v>
      </c>
      <c r="BL1114" s="35">
        <f>'People_Inputs'!$K$66*(1+'People_Inputs'!$L$66)^(BL$8-'Inputs'!$E$29)</f>
        <v>0</v>
      </c>
      <c r="BM1114" s="35">
        <f>'People_Inputs'!$K$66*(1+'People_Inputs'!$L$66)^(BM$8-'Inputs'!$E$29)</f>
        <v>0</v>
      </c>
      <c r="BN1114" s="35">
        <f>'People_Inputs'!$K$66*(1+'People_Inputs'!$L$66)^(BN$8-'Inputs'!$E$29)</f>
        <v>0</v>
      </c>
      <c r="BO1114" s="35">
        <f>'People_Inputs'!$K$66*(1+'People_Inputs'!$L$66)^(BO$8-'Inputs'!$E$29)</f>
        <v>0</v>
      </c>
    </row>
    <row r="1115" ht="28" customHeight="1">
      <c r="A1115" s="2" t="str">
        <v>SLOT56.SALARY</v>
      </c>
      <c r="B1115" s="6" t="str">
        <v>SLOT56 gross salary</v>
      </c>
      <c r="C1115" s="2" t="str">
        <v>EUR</v>
      </c>
      <c r="D1115" s="2" t="str">
        <v>SUM</v>
      </c>
      <c r="E1115" s="36">
        <f>SUM(H1115:BO1115)</f>
        <v>0.0</v>
      </c>
      <c r="F1115" s="6" t="str">
        <v>Spare row; inactive until a hire and an exit month are entered on People_Inputs</v>
      </c>
      <c r="G1115" s="2"/>
      <c r="H1115" s="36">
        <f>H1114*H1112/12</f>
        <v>0.0</v>
      </c>
      <c r="I1115" s="36">
        <f>I1114*I1112/12</f>
        <v>0.0</v>
      </c>
      <c r="J1115" s="36">
        <f>J1114*J1112/12</f>
        <v>0.0</v>
      </c>
      <c r="K1115" s="36">
        <f>K1114*K1112/12</f>
        <v>0.0</v>
      </c>
      <c r="L1115" s="36">
        <f>L1114*L1112/12</f>
        <v>0.0</v>
      </c>
      <c r="M1115" s="36">
        <f>M1114*M1112/12</f>
        <v>0.0</v>
      </c>
      <c r="N1115" s="36">
        <f>N1114*N1112/12</f>
        <v>0.0</v>
      </c>
      <c r="O1115" s="36">
        <f>O1114*O1112/12</f>
        <v>0.0</v>
      </c>
      <c r="P1115" s="36">
        <f>P1114*P1112/12</f>
        <v>0.0</v>
      </c>
      <c r="Q1115" s="36">
        <f>Q1114*Q1112/12</f>
        <v>0.0</v>
      </c>
      <c r="R1115" s="36">
        <f>R1114*R1112/12</f>
        <v>0.0</v>
      </c>
      <c r="S1115" s="36">
        <f>S1114*S1112/12</f>
        <v>0.0</v>
      </c>
      <c r="T1115" s="36">
        <f>T1114*T1112/12</f>
        <v>0.0</v>
      </c>
      <c r="U1115" s="36">
        <f>U1114*U1112/12</f>
        <v>0.0</v>
      </c>
      <c r="V1115" s="36">
        <f>V1114*V1112/12</f>
        <v>0.0</v>
      </c>
      <c r="W1115" s="36">
        <f>W1114*W1112/12</f>
        <v>0.0</v>
      </c>
      <c r="X1115" s="36">
        <f>X1114*X1112/12</f>
        <v>0.0</v>
      </c>
      <c r="Y1115" s="36">
        <f>Y1114*Y1112/12</f>
        <v>0.0</v>
      </c>
      <c r="Z1115" s="36">
        <f>Z1114*Z1112/12</f>
        <v>0.0</v>
      </c>
      <c r="AA1115" s="36">
        <f>AA1114*AA1112/12</f>
        <v>0.0</v>
      </c>
      <c r="AB1115" s="36">
        <f>AB1114*AB1112/12</f>
        <v>0.0</v>
      </c>
      <c r="AC1115" s="36">
        <f>AC1114*AC1112/12</f>
        <v>0.0</v>
      </c>
      <c r="AD1115" s="36">
        <f>AD1114*AD1112/12</f>
        <v>0.0</v>
      </c>
      <c r="AE1115" s="36">
        <f>AE1114*AE1112/12</f>
        <v>0.0</v>
      </c>
      <c r="AF1115" s="36">
        <f>AF1114*AF1112/12</f>
        <v>0.0</v>
      </c>
      <c r="AG1115" s="36">
        <f>AG1114*AG1112/12</f>
        <v>0.0</v>
      </c>
      <c r="AH1115" s="36">
        <f>AH1114*AH1112/12</f>
        <v>0.0</v>
      </c>
      <c r="AI1115" s="36">
        <f>AI1114*AI1112/12</f>
        <v>0.0</v>
      </c>
      <c r="AJ1115" s="36">
        <f>AJ1114*AJ1112/12</f>
        <v>0.0</v>
      </c>
      <c r="AK1115" s="36">
        <f>AK1114*AK1112/12</f>
        <v>0.0</v>
      </c>
      <c r="AL1115" s="36">
        <f>AL1114*AL1112/12</f>
        <v>0.0</v>
      </c>
      <c r="AM1115" s="36">
        <f>AM1114*AM1112/12</f>
        <v>0.0</v>
      </c>
      <c r="AN1115" s="36">
        <f>AN1114*AN1112/12</f>
        <v>0.0</v>
      </c>
      <c r="AO1115" s="36">
        <f>AO1114*AO1112/12</f>
        <v>0.0</v>
      </c>
      <c r="AP1115" s="36">
        <f>AP1114*AP1112/12</f>
        <v>0.0</v>
      </c>
      <c r="AQ1115" s="36">
        <f>AQ1114*AQ1112/12</f>
        <v>0.0</v>
      </c>
      <c r="AR1115" s="36">
        <f>AR1114*AR1112/12</f>
        <v>0.0</v>
      </c>
      <c r="AS1115" s="36">
        <f>AS1114*AS1112/12</f>
        <v>0.0</v>
      </c>
      <c r="AT1115" s="36">
        <f>AT1114*AT1112/12</f>
        <v>0.0</v>
      </c>
      <c r="AU1115" s="36">
        <f>AU1114*AU1112/12</f>
        <v>0.0</v>
      </c>
      <c r="AV1115" s="36">
        <f>AV1114*AV1112/12</f>
        <v>0.0</v>
      </c>
      <c r="AW1115" s="36">
        <f>AW1114*AW1112/12</f>
        <v>0.0</v>
      </c>
      <c r="AX1115" s="36">
        <f>AX1114*AX1112/12</f>
        <v>0.0</v>
      </c>
      <c r="AY1115" s="36">
        <f>AY1114*AY1112/12</f>
        <v>0.0</v>
      </c>
      <c r="AZ1115" s="36">
        <f>AZ1114*AZ1112/12</f>
        <v>0.0</v>
      </c>
      <c r="BA1115" s="36">
        <f>BA1114*BA1112/12</f>
        <v>0.0</v>
      </c>
      <c r="BB1115" s="36">
        <f>BB1114*BB1112/12</f>
        <v>0.0</v>
      </c>
      <c r="BC1115" s="36">
        <f>BC1114*BC1112/12</f>
        <v>0.0</v>
      </c>
      <c r="BD1115" s="36">
        <f>BD1114*BD1112/12</f>
        <v>0.0</v>
      </c>
      <c r="BE1115" s="36">
        <f>BE1114*BE1112/12</f>
        <v>0.0</v>
      </c>
      <c r="BF1115" s="36">
        <f>BF1114*BF1112/12</f>
        <v>0.0</v>
      </c>
      <c r="BG1115" s="36">
        <f>BG1114*BG1112/12</f>
        <v>0.0</v>
      </c>
      <c r="BH1115" s="36">
        <f>BH1114*BH1112/12</f>
        <v>0.0</v>
      </c>
      <c r="BI1115" s="36">
        <f>BI1114*BI1112/12</f>
        <v>0.0</v>
      </c>
      <c r="BJ1115" s="36">
        <f>BJ1114*BJ1112/12</f>
        <v>0.0</v>
      </c>
      <c r="BK1115" s="36">
        <f>BK1114*BK1112/12</f>
        <v>0.0</v>
      </c>
      <c r="BL1115" s="36">
        <f>BL1114*BL1112/12</f>
        <v>0.0</v>
      </c>
      <c r="BM1115" s="36">
        <f>BM1114*BM1112/12</f>
        <v>0.0</v>
      </c>
      <c r="BN1115" s="36">
        <f>BN1114*BN1112/12</f>
        <v>0.0</v>
      </c>
      <c r="BO1115" s="36">
        <f>BO1114*BO1112/12</f>
        <v>0.0</v>
      </c>
    </row>
    <row r="1116" ht="28" customHeight="1">
      <c r="A1116" s="2" t="str">
        <v>SLOT56.RV_BASE</v>
      </c>
      <c r="B1116" s="6" t="str">
        <v>SLOT56 pension / unemployment contribution base</v>
      </c>
      <c r="C1116" s="2" t="str">
        <v>EUR</v>
      </c>
      <c r="D1116" s="2" t="str">
        <v>SUM</v>
      </c>
      <c r="E1116" s="36">
        <f>SUM(H1116:BO1116)</f>
        <v>0.0</v>
      </c>
      <c r="F1116" s="6" t="str">
        <v>Spare row; inactive until a hire and an exit month are entered on People_Inputs</v>
      </c>
      <c r="G1116" s="2"/>
      <c r="H1116" s="35">
        <f>H1113*MIN(H1115,'Payroll_Rates'!H12)</f>
        <v>0.0</v>
      </c>
      <c r="I1116" s="35">
        <f>I1113*MIN(I1115,'Payroll_Rates'!I12)</f>
        <v>0.0</v>
      </c>
      <c r="J1116" s="35">
        <f>J1113*MIN(J1115,'Payroll_Rates'!J12)</f>
        <v>0.0</v>
      </c>
      <c r="K1116" s="35">
        <f>K1113*MIN(K1115,'Payroll_Rates'!K12)</f>
        <v>0.0</v>
      </c>
      <c r="L1116" s="35">
        <f>L1113*MIN(L1115,'Payroll_Rates'!L12)</f>
        <v>0.0</v>
      </c>
      <c r="M1116" s="35">
        <f>M1113*MIN(M1115,'Payroll_Rates'!M12)</f>
        <v>0.0</v>
      </c>
      <c r="N1116" s="35">
        <f>N1113*MIN(N1115,'Payroll_Rates'!N12)</f>
        <v>0.0</v>
      </c>
      <c r="O1116" s="35">
        <f>O1113*MIN(O1115,'Payroll_Rates'!O12)</f>
        <v>0.0</v>
      </c>
      <c r="P1116" s="35">
        <f>P1113*MIN(P1115,'Payroll_Rates'!P12)</f>
        <v>0.0</v>
      </c>
      <c r="Q1116" s="35">
        <f>Q1113*MIN(Q1115,'Payroll_Rates'!Q12)</f>
        <v>0.0</v>
      </c>
      <c r="R1116" s="35">
        <f>R1113*MIN(R1115,'Payroll_Rates'!R12)</f>
        <v>0.0</v>
      </c>
      <c r="S1116" s="35">
        <f>S1113*MIN(S1115,'Payroll_Rates'!S12)</f>
        <v>0.0</v>
      </c>
      <c r="T1116" s="35">
        <f>T1113*MIN(T1115,'Payroll_Rates'!T12)</f>
        <v>0.0</v>
      </c>
      <c r="U1116" s="35">
        <f>U1113*MIN(U1115,'Payroll_Rates'!U12)</f>
        <v>0.0</v>
      </c>
      <c r="V1116" s="35">
        <f>V1113*MIN(V1115,'Payroll_Rates'!V12)</f>
        <v>0.0</v>
      </c>
      <c r="W1116" s="35">
        <f>W1113*MIN(W1115,'Payroll_Rates'!W12)</f>
        <v>0.0</v>
      </c>
      <c r="X1116" s="35">
        <f>X1113*MIN(X1115,'Payroll_Rates'!X12)</f>
        <v>0.0</v>
      </c>
      <c r="Y1116" s="35">
        <f>Y1113*MIN(Y1115,'Payroll_Rates'!Y12)</f>
        <v>0.0</v>
      </c>
      <c r="Z1116" s="35">
        <f>Z1113*MIN(Z1115,'Payroll_Rates'!Z12)</f>
        <v>0.0</v>
      </c>
      <c r="AA1116" s="35">
        <f>AA1113*MIN(AA1115,'Payroll_Rates'!AA12)</f>
        <v>0.0</v>
      </c>
      <c r="AB1116" s="35">
        <f>AB1113*MIN(AB1115,'Payroll_Rates'!AB12)</f>
        <v>0.0</v>
      </c>
      <c r="AC1116" s="35">
        <f>AC1113*MIN(AC1115,'Payroll_Rates'!AC12)</f>
        <v>0.0</v>
      </c>
      <c r="AD1116" s="35">
        <f>AD1113*MIN(AD1115,'Payroll_Rates'!AD12)</f>
        <v>0.0</v>
      </c>
      <c r="AE1116" s="35">
        <f>AE1113*MIN(AE1115,'Payroll_Rates'!AE12)</f>
        <v>0.0</v>
      </c>
      <c r="AF1116" s="35">
        <f>AF1113*MIN(AF1115,'Payroll_Rates'!AF12)</f>
        <v>0.0</v>
      </c>
      <c r="AG1116" s="35">
        <f>AG1113*MIN(AG1115,'Payroll_Rates'!AG12)</f>
        <v>0.0</v>
      </c>
      <c r="AH1116" s="35">
        <f>AH1113*MIN(AH1115,'Payroll_Rates'!AH12)</f>
        <v>0.0</v>
      </c>
      <c r="AI1116" s="35">
        <f>AI1113*MIN(AI1115,'Payroll_Rates'!AI12)</f>
        <v>0.0</v>
      </c>
      <c r="AJ1116" s="35">
        <f>AJ1113*MIN(AJ1115,'Payroll_Rates'!AJ12)</f>
        <v>0.0</v>
      </c>
      <c r="AK1116" s="35">
        <f>AK1113*MIN(AK1115,'Payroll_Rates'!AK12)</f>
        <v>0.0</v>
      </c>
      <c r="AL1116" s="35">
        <f>AL1113*MIN(AL1115,'Payroll_Rates'!AL12)</f>
        <v>0.0</v>
      </c>
      <c r="AM1116" s="35">
        <f>AM1113*MIN(AM1115,'Payroll_Rates'!AM12)</f>
        <v>0.0</v>
      </c>
      <c r="AN1116" s="35">
        <f>AN1113*MIN(AN1115,'Payroll_Rates'!AN12)</f>
        <v>0.0</v>
      </c>
      <c r="AO1116" s="35">
        <f>AO1113*MIN(AO1115,'Payroll_Rates'!AO12)</f>
        <v>0.0</v>
      </c>
      <c r="AP1116" s="35">
        <f>AP1113*MIN(AP1115,'Payroll_Rates'!AP12)</f>
        <v>0.0</v>
      </c>
      <c r="AQ1116" s="35">
        <f>AQ1113*MIN(AQ1115,'Payroll_Rates'!AQ12)</f>
        <v>0.0</v>
      </c>
      <c r="AR1116" s="35">
        <f>AR1113*MIN(AR1115,'Payroll_Rates'!AR12)</f>
        <v>0.0</v>
      </c>
      <c r="AS1116" s="35">
        <f>AS1113*MIN(AS1115,'Payroll_Rates'!AS12)</f>
        <v>0.0</v>
      </c>
      <c r="AT1116" s="35">
        <f>AT1113*MIN(AT1115,'Payroll_Rates'!AT12)</f>
        <v>0.0</v>
      </c>
      <c r="AU1116" s="35">
        <f>AU1113*MIN(AU1115,'Payroll_Rates'!AU12)</f>
        <v>0.0</v>
      </c>
      <c r="AV1116" s="35">
        <f>AV1113*MIN(AV1115,'Payroll_Rates'!AV12)</f>
        <v>0.0</v>
      </c>
      <c r="AW1116" s="35">
        <f>AW1113*MIN(AW1115,'Payroll_Rates'!AW12)</f>
        <v>0.0</v>
      </c>
      <c r="AX1116" s="35">
        <f>AX1113*MIN(AX1115,'Payroll_Rates'!AX12)</f>
        <v>0.0</v>
      </c>
      <c r="AY1116" s="35">
        <f>AY1113*MIN(AY1115,'Payroll_Rates'!AY12)</f>
        <v>0.0</v>
      </c>
      <c r="AZ1116" s="35">
        <f>AZ1113*MIN(AZ1115,'Payroll_Rates'!AZ12)</f>
        <v>0.0</v>
      </c>
      <c r="BA1116" s="35">
        <f>BA1113*MIN(BA1115,'Payroll_Rates'!BA12)</f>
        <v>0.0</v>
      </c>
      <c r="BB1116" s="35">
        <f>BB1113*MIN(BB1115,'Payroll_Rates'!BB12)</f>
        <v>0.0</v>
      </c>
      <c r="BC1116" s="35">
        <f>BC1113*MIN(BC1115,'Payroll_Rates'!BC12)</f>
        <v>0.0</v>
      </c>
      <c r="BD1116" s="35">
        <f>BD1113*MIN(BD1115,'Payroll_Rates'!BD12)</f>
        <v>0.0</v>
      </c>
      <c r="BE1116" s="35">
        <f>BE1113*MIN(BE1115,'Payroll_Rates'!BE12)</f>
        <v>0.0</v>
      </c>
      <c r="BF1116" s="35">
        <f>BF1113*MIN(BF1115,'Payroll_Rates'!BF12)</f>
        <v>0.0</v>
      </c>
      <c r="BG1116" s="35">
        <f>BG1113*MIN(BG1115,'Payroll_Rates'!BG12)</f>
        <v>0.0</v>
      </c>
      <c r="BH1116" s="35">
        <f>BH1113*MIN(BH1115,'Payroll_Rates'!BH12)</f>
        <v>0.0</v>
      </c>
      <c r="BI1116" s="35">
        <f>BI1113*MIN(BI1115,'Payroll_Rates'!BI12)</f>
        <v>0.0</v>
      </c>
      <c r="BJ1116" s="35">
        <f>BJ1113*MIN(BJ1115,'Payroll_Rates'!BJ12)</f>
        <v>0.0</v>
      </c>
      <c r="BK1116" s="35">
        <f>BK1113*MIN(BK1115,'Payroll_Rates'!BK12)</f>
        <v>0.0</v>
      </c>
      <c r="BL1116" s="35">
        <f>BL1113*MIN(BL1115,'Payroll_Rates'!BL12)</f>
        <v>0.0</v>
      </c>
      <c r="BM1116" s="35">
        <f>BM1113*MIN(BM1115,'Payroll_Rates'!BM12)</f>
        <v>0.0</v>
      </c>
      <c r="BN1116" s="35">
        <f>BN1113*MIN(BN1115,'Payroll_Rates'!BN12)</f>
        <v>0.0</v>
      </c>
      <c r="BO1116" s="35">
        <f>BO1113*MIN(BO1115,'Payroll_Rates'!BO12)</f>
        <v>0.0</v>
      </c>
    </row>
    <row r="1117" ht="28" customHeight="1">
      <c r="A1117" s="2" t="str">
        <v>SLOT56.KV_BASE</v>
      </c>
      <c r="B1117" s="6" t="str">
        <v>SLOT56 health / care contribution base</v>
      </c>
      <c r="C1117" s="2" t="str">
        <v>EUR</v>
      </c>
      <c r="D1117" s="2" t="str">
        <v>SUM</v>
      </c>
      <c r="E1117" s="36">
        <f>SUM(H1117:BO1117)</f>
        <v>0.0</v>
      </c>
      <c r="F1117" s="6" t="str">
        <v>Spare row; inactive until a hire and an exit month are entered on People_Inputs</v>
      </c>
      <c r="G1117" s="2"/>
      <c r="H1117" s="35">
        <f>H1113*MIN(H1115,'Payroll_Rates'!H13)</f>
        <v>0.0</v>
      </c>
      <c r="I1117" s="35">
        <f>I1113*MIN(I1115,'Payroll_Rates'!I13)</f>
        <v>0.0</v>
      </c>
      <c r="J1117" s="35">
        <f>J1113*MIN(J1115,'Payroll_Rates'!J13)</f>
        <v>0.0</v>
      </c>
      <c r="K1117" s="35">
        <f>K1113*MIN(K1115,'Payroll_Rates'!K13)</f>
        <v>0.0</v>
      </c>
      <c r="L1117" s="35">
        <f>L1113*MIN(L1115,'Payroll_Rates'!L13)</f>
        <v>0.0</v>
      </c>
      <c r="M1117" s="35">
        <f>M1113*MIN(M1115,'Payroll_Rates'!M13)</f>
        <v>0.0</v>
      </c>
      <c r="N1117" s="35">
        <f>N1113*MIN(N1115,'Payroll_Rates'!N13)</f>
        <v>0.0</v>
      </c>
      <c r="O1117" s="35">
        <f>O1113*MIN(O1115,'Payroll_Rates'!O13)</f>
        <v>0.0</v>
      </c>
      <c r="P1117" s="35">
        <f>P1113*MIN(P1115,'Payroll_Rates'!P13)</f>
        <v>0.0</v>
      </c>
      <c r="Q1117" s="35">
        <f>Q1113*MIN(Q1115,'Payroll_Rates'!Q13)</f>
        <v>0.0</v>
      </c>
      <c r="R1117" s="35">
        <f>R1113*MIN(R1115,'Payroll_Rates'!R13)</f>
        <v>0.0</v>
      </c>
      <c r="S1117" s="35">
        <f>S1113*MIN(S1115,'Payroll_Rates'!S13)</f>
        <v>0.0</v>
      </c>
      <c r="T1117" s="35">
        <f>T1113*MIN(T1115,'Payroll_Rates'!T13)</f>
        <v>0.0</v>
      </c>
      <c r="U1117" s="35">
        <f>U1113*MIN(U1115,'Payroll_Rates'!U13)</f>
        <v>0.0</v>
      </c>
      <c r="V1117" s="35">
        <f>V1113*MIN(V1115,'Payroll_Rates'!V13)</f>
        <v>0.0</v>
      </c>
      <c r="W1117" s="35">
        <f>W1113*MIN(W1115,'Payroll_Rates'!W13)</f>
        <v>0.0</v>
      </c>
      <c r="X1117" s="35">
        <f>X1113*MIN(X1115,'Payroll_Rates'!X13)</f>
        <v>0.0</v>
      </c>
      <c r="Y1117" s="35">
        <f>Y1113*MIN(Y1115,'Payroll_Rates'!Y13)</f>
        <v>0.0</v>
      </c>
      <c r="Z1117" s="35">
        <f>Z1113*MIN(Z1115,'Payroll_Rates'!Z13)</f>
        <v>0.0</v>
      </c>
      <c r="AA1117" s="35">
        <f>AA1113*MIN(AA1115,'Payroll_Rates'!AA13)</f>
        <v>0.0</v>
      </c>
      <c r="AB1117" s="35">
        <f>AB1113*MIN(AB1115,'Payroll_Rates'!AB13)</f>
        <v>0.0</v>
      </c>
      <c r="AC1117" s="35">
        <f>AC1113*MIN(AC1115,'Payroll_Rates'!AC13)</f>
        <v>0.0</v>
      </c>
      <c r="AD1117" s="35">
        <f>AD1113*MIN(AD1115,'Payroll_Rates'!AD13)</f>
        <v>0.0</v>
      </c>
      <c r="AE1117" s="35">
        <f>AE1113*MIN(AE1115,'Payroll_Rates'!AE13)</f>
        <v>0.0</v>
      </c>
      <c r="AF1117" s="35">
        <f>AF1113*MIN(AF1115,'Payroll_Rates'!AF13)</f>
        <v>0.0</v>
      </c>
      <c r="AG1117" s="35">
        <f>AG1113*MIN(AG1115,'Payroll_Rates'!AG13)</f>
        <v>0.0</v>
      </c>
      <c r="AH1117" s="35">
        <f>AH1113*MIN(AH1115,'Payroll_Rates'!AH13)</f>
        <v>0.0</v>
      </c>
      <c r="AI1117" s="35">
        <f>AI1113*MIN(AI1115,'Payroll_Rates'!AI13)</f>
        <v>0.0</v>
      </c>
      <c r="AJ1117" s="35">
        <f>AJ1113*MIN(AJ1115,'Payroll_Rates'!AJ13)</f>
        <v>0.0</v>
      </c>
      <c r="AK1117" s="35">
        <f>AK1113*MIN(AK1115,'Payroll_Rates'!AK13)</f>
        <v>0.0</v>
      </c>
      <c r="AL1117" s="35">
        <f>AL1113*MIN(AL1115,'Payroll_Rates'!AL13)</f>
        <v>0.0</v>
      </c>
      <c r="AM1117" s="35">
        <f>AM1113*MIN(AM1115,'Payroll_Rates'!AM13)</f>
        <v>0.0</v>
      </c>
      <c r="AN1117" s="35">
        <f>AN1113*MIN(AN1115,'Payroll_Rates'!AN13)</f>
        <v>0.0</v>
      </c>
      <c r="AO1117" s="35">
        <f>AO1113*MIN(AO1115,'Payroll_Rates'!AO13)</f>
        <v>0.0</v>
      </c>
      <c r="AP1117" s="35">
        <f>AP1113*MIN(AP1115,'Payroll_Rates'!AP13)</f>
        <v>0.0</v>
      </c>
      <c r="AQ1117" s="35">
        <f>AQ1113*MIN(AQ1115,'Payroll_Rates'!AQ13)</f>
        <v>0.0</v>
      </c>
      <c r="AR1117" s="35">
        <f>AR1113*MIN(AR1115,'Payroll_Rates'!AR13)</f>
        <v>0.0</v>
      </c>
      <c r="AS1117" s="35">
        <f>AS1113*MIN(AS1115,'Payroll_Rates'!AS13)</f>
        <v>0.0</v>
      </c>
      <c r="AT1117" s="35">
        <f>AT1113*MIN(AT1115,'Payroll_Rates'!AT13)</f>
        <v>0.0</v>
      </c>
      <c r="AU1117" s="35">
        <f>AU1113*MIN(AU1115,'Payroll_Rates'!AU13)</f>
        <v>0.0</v>
      </c>
      <c r="AV1117" s="35">
        <f>AV1113*MIN(AV1115,'Payroll_Rates'!AV13)</f>
        <v>0.0</v>
      </c>
      <c r="AW1117" s="35">
        <f>AW1113*MIN(AW1115,'Payroll_Rates'!AW13)</f>
        <v>0.0</v>
      </c>
      <c r="AX1117" s="35">
        <f>AX1113*MIN(AX1115,'Payroll_Rates'!AX13)</f>
        <v>0.0</v>
      </c>
      <c r="AY1117" s="35">
        <f>AY1113*MIN(AY1115,'Payroll_Rates'!AY13)</f>
        <v>0.0</v>
      </c>
      <c r="AZ1117" s="35">
        <f>AZ1113*MIN(AZ1115,'Payroll_Rates'!AZ13)</f>
        <v>0.0</v>
      </c>
      <c r="BA1117" s="35">
        <f>BA1113*MIN(BA1115,'Payroll_Rates'!BA13)</f>
        <v>0.0</v>
      </c>
      <c r="BB1117" s="35">
        <f>BB1113*MIN(BB1115,'Payroll_Rates'!BB13)</f>
        <v>0.0</v>
      </c>
      <c r="BC1117" s="35">
        <f>BC1113*MIN(BC1115,'Payroll_Rates'!BC13)</f>
        <v>0.0</v>
      </c>
      <c r="BD1117" s="35">
        <f>BD1113*MIN(BD1115,'Payroll_Rates'!BD13)</f>
        <v>0.0</v>
      </c>
      <c r="BE1117" s="35">
        <f>BE1113*MIN(BE1115,'Payroll_Rates'!BE13)</f>
        <v>0.0</v>
      </c>
      <c r="BF1117" s="35">
        <f>BF1113*MIN(BF1115,'Payroll_Rates'!BF13)</f>
        <v>0.0</v>
      </c>
      <c r="BG1117" s="35">
        <f>BG1113*MIN(BG1115,'Payroll_Rates'!BG13)</f>
        <v>0.0</v>
      </c>
      <c r="BH1117" s="35">
        <f>BH1113*MIN(BH1115,'Payroll_Rates'!BH13)</f>
        <v>0.0</v>
      </c>
      <c r="BI1117" s="35">
        <f>BI1113*MIN(BI1115,'Payroll_Rates'!BI13)</f>
        <v>0.0</v>
      </c>
      <c r="BJ1117" s="35">
        <f>BJ1113*MIN(BJ1115,'Payroll_Rates'!BJ13)</f>
        <v>0.0</v>
      </c>
      <c r="BK1117" s="35">
        <f>BK1113*MIN(BK1115,'Payroll_Rates'!BK13)</f>
        <v>0.0</v>
      </c>
      <c r="BL1117" s="35">
        <f>BL1113*MIN(BL1115,'Payroll_Rates'!BL13)</f>
        <v>0.0</v>
      </c>
      <c r="BM1117" s="35">
        <f>BM1113*MIN(BM1115,'Payroll_Rates'!BM13)</f>
        <v>0.0</v>
      </c>
      <c r="BN1117" s="35">
        <f>BN1113*MIN(BN1115,'Payroll_Rates'!BN13)</f>
        <v>0.0</v>
      </c>
      <c r="BO1117" s="35">
        <f>BO1113*MIN(BO1115,'Payroll_Rates'!BO13)</f>
        <v>0.0</v>
      </c>
    </row>
    <row r="1118" ht="28" customHeight="1">
      <c r="A1118" s="2" t="str">
        <v>SLOT56.RV</v>
      </c>
      <c r="B1118" s="6" t="str">
        <v>SLOT56 employer pension contribution (RV)</v>
      </c>
      <c r="C1118" s="2" t="str">
        <v>EUR</v>
      </c>
      <c r="D1118" s="2" t="str">
        <v>SUM</v>
      </c>
      <c r="E1118" s="36">
        <f>SUM(H1118:BO1118)</f>
        <v>0.0</v>
      </c>
      <c r="F1118" s="6" t="str">
        <v>Spare row; inactive until a hire and an exit month are entered on People_Inputs</v>
      </c>
      <c r="G1118" s="2"/>
      <c r="H1118" s="35">
        <f>H1116*'Payroll_Rates'!H11/'Inputs'!$E$28</f>
        <v>0.0</v>
      </c>
      <c r="I1118" s="35">
        <f>I1116*'Payroll_Rates'!I11/'Inputs'!$E$28</f>
        <v>0.0</v>
      </c>
      <c r="J1118" s="35">
        <f>J1116*'Payroll_Rates'!J11/'Inputs'!$E$28</f>
        <v>0.0</v>
      </c>
      <c r="K1118" s="35">
        <f>K1116*'Payroll_Rates'!K11/'Inputs'!$E$28</f>
        <v>0.0</v>
      </c>
      <c r="L1118" s="35">
        <f>L1116*'Payroll_Rates'!L11/'Inputs'!$E$28</f>
        <v>0.0</v>
      </c>
      <c r="M1118" s="35">
        <f>M1116*'Payroll_Rates'!M11/'Inputs'!$E$28</f>
        <v>0.0</v>
      </c>
      <c r="N1118" s="35">
        <f>N1116*'Payroll_Rates'!N11/'Inputs'!$E$28</f>
        <v>0.0</v>
      </c>
      <c r="O1118" s="35">
        <f>O1116*'Payroll_Rates'!O11/'Inputs'!$E$28</f>
        <v>0.0</v>
      </c>
      <c r="P1118" s="35">
        <f>P1116*'Payroll_Rates'!P11/'Inputs'!$E$28</f>
        <v>0.0</v>
      </c>
      <c r="Q1118" s="35">
        <f>Q1116*'Payroll_Rates'!Q11/'Inputs'!$E$28</f>
        <v>0.0</v>
      </c>
      <c r="R1118" s="35">
        <f>R1116*'Payroll_Rates'!R11/'Inputs'!$E$28</f>
        <v>0.0</v>
      </c>
      <c r="S1118" s="35">
        <f>S1116*'Payroll_Rates'!S11/'Inputs'!$E$28</f>
        <v>0.0</v>
      </c>
      <c r="T1118" s="35">
        <f>T1116*'Payroll_Rates'!T11/'Inputs'!$E$28</f>
        <v>0.0</v>
      </c>
      <c r="U1118" s="35">
        <f>U1116*'Payroll_Rates'!U11/'Inputs'!$E$28</f>
        <v>0.0</v>
      </c>
      <c r="V1118" s="35">
        <f>V1116*'Payroll_Rates'!V11/'Inputs'!$E$28</f>
        <v>0.0</v>
      </c>
      <c r="W1118" s="35">
        <f>W1116*'Payroll_Rates'!W11/'Inputs'!$E$28</f>
        <v>0.0</v>
      </c>
      <c r="X1118" s="35">
        <f>X1116*'Payroll_Rates'!X11/'Inputs'!$E$28</f>
        <v>0.0</v>
      </c>
      <c r="Y1118" s="35">
        <f>Y1116*'Payroll_Rates'!Y11/'Inputs'!$E$28</f>
        <v>0.0</v>
      </c>
      <c r="Z1118" s="35">
        <f>Z1116*'Payroll_Rates'!Z11/'Inputs'!$E$28</f>
        <v>0.0</v>
      </c>
      <c r="AA1118" s="35">
        <f>AA1116*'Payroll_Rates'!AA11/'Inputs'!$E$28</f>
        <v>0.0</v>
      </c>
      <c r="AB1118" s="35">
        <f>AB1116*'Payroll_Rates'!AB11/'Inputs'!$E$28</f>
        <v>0.0</v>
      </c>
      <c r="AC1118" s="35">
        <f>AC1116*'Payroll_Rates'!AC11/'Inputs'!$E$28</f>
        <v>0.0</v>
      </c>
      <c r="AD1118" s="35">
        <f>AD1116*'Payroll_Rates'!AD11/'Inputs'!$E$28</f>
        <v>0.0</v>
      </c>
      <c r="AE1118" s="35">
        <f>AE1116*'Payroll_Rates'!AE11/'Inputs'!$E$28</f>
        <v>0.0</v>
      </c>
      <c r="AF1118" s="35">
        <f>AF1116*'Payroll_Rates'!AF11/'Inputs'!$E$28</f>
        <v>0.0</v>
      </c>
      <c r="AG1118" s="35">
        <f>AG1116*'Payroll_Rates'!AG11/'Inputs'!$E$28</f>
        <v>0.0</v>
      </c>
      <c r="AH1118" s="35">
        <f>AH1116*'Payroll_Rates'!AH11/'Inputs'!$E$28</f>
        <v>0.0</v>
      </c>
      <c r="AI1118" s="35">
        <f>AI1116*'Payroll_Rates'!AI11/'Inputs'!$E$28</f>
        <v>0.0</v>
      </c>
      <c r="AJ1118" s="35">
        <f>AJ1116*'Payroll_Rates'!AJ11/'Inputs'!$E$28</f>
        <v>0.0</v>
      </c>
      <c r="AK1118" s="35">
        <f>AK1116*'Payroll_Rates'!AK11/'Inputs'!$E$28</f>
        <v>0.0</v>
      </c>
      <c r="AL1118" s="35">
        <f>AL1116*'Payroll_Rates'!AL11/'Inputs'!$E$28</f>
        <v>0.0</v>
      </c>
      <c r="AM1118" s="35">
        <f>AM1116*'Payroll_Rates'!AM11/'Inputs'!$E$28</f>
        <v>0.0</v>
      </c>
      <c r="AN1118" s="35">
        <f>AN1116*'Payroll_Rates'!AN11/'Inputs'!$E$28</f>
        <v>0.0</v>
      </c>
      <c r="AO1118" s="35">
        <f>AO1116*'Payroll_Rates'!AO11/'Inputs'!$E$28</f>
        <v>0.0</v>
      </c>
      <c r="AP1118" s="35">
        <f>AP1116*'Payroll_Rates'!AP11/'Inputs'!$E$28</f>
        <v>0.0</v>
      </c>
      <c r="AQ1118" s="35">
        <f>AQ1116*'Payroll_Rates'!AQ11/'Inputs'!$E$28</f>
        <v>0.0</v>
      </c>
      <c r="AR1118" s="35">
        <f>AR1116*'Payroll_Rates'!AR11/'Inputs'!$E$28</f>
        <v>0.0</v>
      </c>
      <c r="AS1118" s="35">
        <f>AS1116*'Payroll_Rates'!AS11/'Inputs'!$E$28</f>
        <v>0.0</v>
      </c>
      <c r="AT1118" s="35">
        <f>AT1116*'Payroll_Rates'!AT11/'Inputs'!$E$28</f>
        <v>0.0</v>
      </c>
      <c r="AU1118" s="35">
        <f>AU1116*'Payroll_Rates'!AU11/'Inputs'!$E$28</f>
        <v>0.0</v>
      </c>
      <c r="AV1118" s="35">
        <f>AV1116*'Payroll_Rates'!AV11/'Inputs'!$E$28</f>
        <v>0.0</v>
      </c>
      <c r="AW1118" s="35">
        <f>AW1116*'Payroll_Rates'!AW11/'Inputs'!$E$28</f>
        <v>0.0</v>
      </c>
      <c r="AX1118" s="35">
        <f>AX1116*'Payroll_Rates'!AX11/'Inputs'!$E$28</f>
        <v>0.0</v>
      </c>
      <c r="AY1118" s="35">
        <f>AY1116*'Payroll_Rates'!AY11/'Inputs'!$E$28</f>
        <v>0.0</v>
      </c>
      <c r="AZ1118" s="35">
        <f>AZ1116*'Payroll_Rates'!AZ11/'Inputs'!$E$28</f>
        <v>0.0</v>
      </c>
      <c r="BA1118" s="35">
        <f>BA1116*'Payroll_Rates'!BA11/'Inputs'!$E$28</f>
        <v>0.0</v>
      </c>
      <c r="BB1118" s="35">
        <f>BB1116*'Payroll_Rates'!BB11/'Inputs'!$E$28</f>
        <v>0.0</v>
      </c>
      <c r="BC1118" s="35">
        <f>BC1116*'Payroll_Rates'!BC11/'Inputs'!$E$28</f>
        <v>0.0</v>
      </c>
      <c r="BD1118" s="35">
        <f>BD1116*'Payroll_Rates'!BD11/'Inputs'!$E$28</f>
        <v>0.0</v>
      </c>
      <c r="BE1118" s="35">
        <f>BE1116*'Payroll_Rates'!BE11/'Inputs'!$E$28</f>
        <v>0.0</v>
      </c>
      <c r="BF1118" s="35">
        <f>BF1116*'Payroll_Rates'!BF11/'Inputs'!$E$28</f>
        <v>0.0</v>
      </c>
      <c r="BG1118" s="35">
        <f>BG1116*'Payroll_Rates'!BG11/'Inputs'!$E$28</f>
        <v>0.0</v>
      </c>
      <c r="BH1118" s="35">
        <f>BH1116*'Payroll_Rates'!BH11/'Inputs'!$E$28</f>
        <v>0.0</v>
      </c>
      <c r="BI1118" s="35">
        <f>BI1116*'Payroll_Rates'!BI11/'Inputs'!$E$28</f>
        <v>0.0</v>
      </c>
      <c r="BJ1118" s="35">
        <f>BJ1116*'Payroll_Rates'!BJ11/'Inputs'!$E$28</f>
        <v>0.0</v>
      </c>
      <c r="BK1118" s="35">
        <f>BK1116*'Payroll_Rates'!BK11/'Inputs'!$E$28</f>
        <v>0.0</v>
      </c>
      <c r="BL1118" s="35">
        <f>BL1116*'Payroll_Rates'!BL11/'Inputs'!$E$28</f>
        <v>0.0</v>
      </c>
      <c r="BM1118" s="35">
        <f>BM1116*'Payroll_Rates'!BM11/'Inputs'!$E$28</f>
        <v>0.0</v>
      </c>
      <c r="BN1118" s="35">
        <f>BN1116*'Payroll_Rates'!BN11/'Inputs'!$E$28</f>
        <v>0.0</v>
      </c>
      <c r="BO1118" s="35">
        <f>BO1116*'Payroll_Rates'!BO11/'Inputs'!$E$28</f>
        <v>0.0</v>
      </c>
    </row>
    <row r="1119" ht="28" customHeight="1">
      <c r="A1119" s="2" t="str">
        <v>SLOT56.AV</v>
      </c>
      <c r="B1119" s="6" t="str">
        <v>SLOT56 employer unemployment contribution (AV)</v>
      </c>
      <c r="C1119" s="2" t="str">
        <v>EUR</v>
      </c>
      <c r="D1119" s="2" t="str">
        <v>SUM</v>
      </c>
      <c r="E1119" s="36">
        <f>SUM(H1119:BO1119)</f>
        <v>0.0</v>
      </c>
      <c r="F1119" s="6" t="str">
        <v>Spare row; inactive until a hire and an exit month are entered on People_Inputs</v>
      </c>
      <c r="G1119" s="2"/>
      <c r="H1119" s="35">
        <f>H1116*'Inputs'!$E$13/'Inputs'!$E$28</f>
        <v>0.0</v>
      </c>
      <c r="I1119" s="35">
        <f>I1116*'Inputs'!$E$13/'Inputs'!$E$28</f>
        <v>0.0</v>
      </c>
      <c r="J1119" s="35">
        <f>J1116*'Inputs'!$E$13/'Inputs'!$E$28</f>
        <v>0.0</v>
      </c>
      <c r="K1119" s="35">
        <f>K1116*'Inputs'!$E$13/'Inputs'!$E$28</f>
        <v>0.0</v>
      </c>
      <c r="L1119" s="35">
        <f>L1116*'Inputs'!$E$13/'Inputs'!$E$28</f>
        <v>0.0</v>
      </c>
      <c r="M1119" s="35">
        <f>M1116*'Inputs'!$E$13/'Inputs'!$E$28</f>
        <v>0.0</v>
      </c>
      <c r="N1119" s="35">
        <f>N1116*'Inputs'!$E$13/'Inputs'!$E$28</f>
        <v>0.0</v>
      </c>
      <c r="O1119" s="35">
        <f>O1116*'Inputs'!$E$13/'Inputs'!$E$28</f>
        <v>0.0</v>
      </c>
      <c r="P1119" s="35">
        <f>P1116*'Inputs'!$E$13/'Inputs'!$E$28</f>
        <v>0.0</v>
      </c>
      <c r="Q1119" s="35">
        <f>Q1116*'Inputs'!$E$13/'Inputs'!$E$28</f>
        <v>0.0</v>
      </c>
      <c r="R1119" s="35">
        <f>R1116*'Inputs'!$E$13/'Inputs'!$E$28</f>
        <v>0.0</v>
      </c>
      <c r="S1119" s="35">
        <f>S1116*'Inputs'!$E$13/'Inputs'!$E$28</f>
        <v>0.0</v>
      </c>
      <c r="T1119" s="35">
        <f>T1116*'Inputs'!$E$13/'Inputs'!$E$28</f>
        <v>0.0</v>
      </c>
      <c r="U1119" s="35">
        <f>U1116*'Inputs'!$E$13/'Inputs'!$E$28</f>
        <v>0.0</v>
      </c>
      <c r="V1119" s="35">
        <f>V1116*'Inputs'!$E$13/'Inputs'!$E$28</f>
        <v>0.0</v>
      </c>
      <c r="W1119" s="35">
        <f>W1116*'Inputs'!$E$13/'Inputs'!$E$28</f>
        <v>0.0</v>
      </c>
      <c r="X1119" s="35">
        <f>X1116*'Inputs'!$E$13/'Inputs'!$E$28</f>
        <v>0.0</v>
      </c>
      <c r="Y1119" s="35">
        <f>Y1116*'Inputs'!$E$13/'Inputs'!$E$28</f>
        <v>0.0</v>
      </c>
      <c r="Z1119" s="35">
        <f>Z1116*'Inputs'!$E$13/'Inputs'!$E$28</f>
        <v>0.0</v>
      </c>
      <c r="AA1119" s="35">
        <f>AA1116*'Inputs'!$E$13/'Inputs'!$E$28</f>
        <v>0.0</v>
      </c>
      <c r="AB1119" s="35">
        <f>AB1116*'Inputs'!$E$13/'Inputs'!$E$28</f>
        <v>0.0</v>
      </c>
      <c r="AC1119" s="35">
        <f>AC1116*'Inputs'!$E$13/'Inputs'!$E$28</f>
        <v>0.0</v>
      </c>
      <c r="AD1119" s="35">
        <f>AD1116*'Inputs'!$E$13/'Inputs'!$E$28</f>
        <v>0.0</v>
      </c>
      <c r="AE1119" s="35">
        <f>AE1116*'Inputs'!$E$13/'Inputs'!$E$28</f>
        <v>0.0</v>
      </c>
      <c r="AF1119" s="35">
        <f>AF1116*'Inputs'!$E$13/'Inputs'!$E$28</f>
        <v>0.0</v>
      </c>
      <c r="AG1119" s="35">
        <f>AG1116*'Inputs'!$E$13/'Inputs'!$E$28</f>
        <v>0.0</v>
      </c>
      <c r="AH1119" s="35">
        <f>AH1116*'Inputs'!$E$13/'Inputs'!$E$28</f>
        <v>0.0</v>
      </c>
      <c r="AI1119" s="35">
        <f>AI1116*'Inputs'!$E$13/'Inputs'!$E$28</f>
        <v>0.0</v>
      </c>
      <c r="AJ1119" s="35">
        <f>AJ1116*'Inputs'!$E$13/'Inputs'!$E$28</f>
        <v>0.0</v>
      </c>
      <c r="AK1119" s="35">
        <f>AK1116*'Inputs'!$E$13/'Inputs'!$E$28</f>
        <v>0.0</v>
      </c>
      <c r="AL1119" s="35">
        <f>AL1116*'Inputs'!$E$13/'Inputs'!$E$28</f>
        <v>0.0</v>
      </c>
      <c r="AM1119" s="35">
        <f>AM1116*'Inputs'!$E$13/'Inputs'!$E$28</f>
        <v>0.0</v>
      </c>
      <c r="AN1119" s="35">
        <f>AN1116*'Inputs'!$E$13/'Inputs'!$E$28</f>
        <v>0.0</v>
      </c>
      <c r="AO1119" s="35">
        <f>AO1116*'Inputs'!$E$13/'Inputs'!$E$28</f>
        <v>0.0</v>
      </c>
      <c r="AP1119" s="35">
        <f>AP1116*'Inputs'!$E$13/'Inputs'!$E$28</f>
        <v>0.0</v>
      </c>
      <c r="AQ1119" s="35">
        <f>AQ1116*'Inputs'!$E$13/'Inputs'!$E$28</f>
        <v>0.0</v>
      </c>
      <c r="AR1119" s="35">
        <f>AR1116*'Inputs'!$E$13/'Inputs'!$E$28</f>
        <v>0.0</v>
      </c>
      <c r="AS1119" s="35">
        <f>AS1116*'Inputs'!$E$13/'Inputs'!$E$28</f>
        <v>0.0</v>
      </c>
      <c r="AT1119" s="35">
        <f>AT1116*'Inputs'!$E$13/'Inputs'!$E$28</f>
        <v>0.0</v>
      </c>
      <c r="AU1119" s="35">
        <f>AU1116*'Inputs'!$E$13/'Inputs'!$E$28</f>
        <v>0.0</v>
      </c>
      <c r="AV1119" s="35">
        <f>AV1116*'Inputs'!$E$13/'Inputs'!$E$28</f>
        <v>0.0</v>
      </c>
      <c r="AW1119" s="35">
        <f>AW1116*'Inputs'!$E$13/'Inputs'!$E$28</f>
        <v>0.0</v>
      </c>
      <c r="AX1119" s="35">
        <f>AX1116*'Inputs'!$E$13/'Inputs'!$E$28</f>
        <v>0.0</v>
      </c>
      <c r="AY1119" s="35">
        <f>AY1116*'Inputs'!$E$13/'Inputs'!$E$28</f>
        <v>0.0</v>
      </c>
      <c r="AZ1119" s="35">
        <f>AZ1116*'Inputs'!$E$13/'Inputs'!$E$28</f>
        <v>0.0</v>
      </c>
      <c r="BA1119" s="35">
        <f>BA1116*'Inputs'!$E$13/'Inputs'!$E$28</f>
        <v>0.0</v>
      </c>
      <c r="BB1119" s="35">
        <f>BB1116*'Inputs'!$E$13/'Inputs'!$E$28</f>
        <v>0.0</v>
      </c>
      <c r="BC1119" s="35">
        <f>BC1116*'Inputs'!$E$13/'Inputs'!$E$28</f>
        <v>0.0</v>
      </c>
      <c r="BD1119" s="35">
        <f>BD1116*'Inputs'!$E$13/'Inputs'!$E$28</f>
        <v>0.0</v>
      </c>
      <c r="BE1119" s="35">
        <f>BE1116*'Inputs'!$E$13/'Inputs'!$E$28</f>
        <v>0.0</v>
      </c>
      <c r="BF1119" s="35">
        <f>BF1116*'Inputs'!$E$13/'Inputs'!$E$28</f>
        <v>0.0</v>
      </c>
      <c r="BG1119" s="35">
        <f>BG1116*'Inputs'!$E$13/'Inputs'!$E$28</f>
        <v>0.0</v>
      </c>
      <c r="BH1119" s="35">
        <f>BH1116*'Inputs'!$E$13/'Inputs'!$E$28</f>
        <v>0.0</v>
      </c>
      <c r="BI1119" s="35">
        <f>BI1116*'Inputs'!$E$13/'Inputs'!$E$28</f>
        <v>0.0</v>
      </c>
      <c r="BJ1119" s="35">
        <f>BJ1116*'Inputs'!$E$13/'Inputs'!$E$28</f>
        <v>0.0</v>
      </c>
      <c r="BK1119" s="35">
        <f>BK1116*'Inputs'!$E$13/'Inputs'!$E$28</f>
        <v>0.0</v>
      </c>
      <c r="BL1119" s="35">
        <f>BL1116*'Inputs'!$E$13/'Inputs'!$E$28</f>
        <v>0.0</v>
      </c>
      <c r="BM1119" s="35">
        <f>BM1116*'Inputs'!$E$13/'Inputs'!$E$28</f>
        <v>0.0</v>
      </c>
      <c r="BN1119" s="35">
        <f>BN1116*'Inputs'!$E$13/'Inputs'!$E$28</f>
        <v>0.0</v>
      </c>
      <c r="BO1119" s="35">
        <f>BO1116*'Inputs'!$E$13/'Inputs'!$E$28</f>
        <v>0.0</v>
      </c>
    </row>
    <row r="1120" ht="28" customHeight="1">
      <c r="A1120" s="2" t="str">
        <v>SLOT56.KV</v>
      </c>
      <c r="B1120" s="6" t="str">
        <v>SLOT56 employer health contribution (KV)</v>
      </c>
      <c r="C1120" s="2" t="str">
        <v>EUR</v>
      </c>
      <c r="D1120" s="2" t="str">
        <v>SUM</v>
      </c>
      <c r="E1120" s="36">
        <f>SUM(H1120:BO1120)</f>
        <v>0.0</v>
      </c>
      <c r="F1120" s="6" t="str">
        <v>Spare row; inactive until a hire and an exit month are entered on People_Inputs</v>
      </c>
      <c r="G1120" s="2"/>
      <c r="H1120" s="35">
        <f>H1117*('Inputs'!$E$14+'Inputs'!$E$15)/'Inputs'!$E$28</f>
        <v>0.0</v>
      </c>
      <c r="I1120" s="35">
        <f>I1117*('Inputs'!$E$14+'Inputs'!$E$15)/'Inputs'!$E$28</f>
        <v>0.0</v>
      </c>
      <c r="J1120" s="35">
        <f>J1117*('Inputs'!$E$14+'Inputs'!$E$15)/'Inputs'!$E$28</f>
        <v>0.0</v>
      </c>
      <c r="K1120" s="35">
        <f>K1117*('Inputs'!$E$14+'Inputs'!$E$15)/'Inputs'!$E$28</f>
        <v>0.0</v>
      </c>
      <c r="L1120" s="35">
        <f>L1117*('Inputs'!$E$14+'Inputs'!$E$15)/'Inputs'!$E$28</f>
        <v>0.0</v>
      </c>
      <c r="M1120" s="35">
        <f>M1117*('Inputs'!$E$14+'Inputs'!$E$15)/'Inputs'!$E$28</f>
        <v>0.0</v>
      </c>
      <c r="N1120" s="35">
        <f>N1117*('Inputs'!$E$14+'Inputs'!$E$15)/'Inputs'!$E$28</f>
        <v>0.0</v>
      </c>
      <c r="O1120" s="35">
        <f>O1117*('Inputs'!$E$14+'Inputs'!$E$15)/'Inputs'!$E$28</f>
        <v>0.0</v>
      </c>
      <c r="P1120" s="35">
        <f>P1117*('Inputs'!$E$14+'Inputs'!$E$15)/'Inputs'!$E$28</f>
        <v>0.0</v>
      </c>
      <c r="Q1120" s="35">
        <f>Q1117*('Inputs'!$E$14+'Inputs'!$E$15)/'Inputs'!$E$28</f>
        <v>0.0</v>
      </c>
      <c r="R1120" s="35">
        <f>R1117*('Inputs'!$E$14+'Inputs'!$E$15)/'Inputs'!$E$28</f>
        <v>0.0</v>
      </c>
      <c r="S1120" s="35">
        <f>S1117*('Inputs'!$E$14+'Inputs'!$E$15)/'Inputs'!$E$28</f>
        <v>0.0</v>
      </c>
      <c r="T1120" s="35">
        <f>T1117*('Inputs'!$E$14+'Inputs'!$E$15)/'Inputs'!$E$28</f>
        <v>0.0</v>
      </c>
      <c r="U1120" s="35">
        <f>U1117*('Inputs'!$E$14+'Inputs'!$E$15)/'Inputs'!$E$28</f>
        <v>0.0</v>
      </c>
      <c r="V1120" s="35">
        <f>V1117*('Inputs'!$E$14+'Inputs'!$E$15)/'Inputs'!$E$28</f>
        <v>0.0</v>
      </c>
      <c r="W1120" s="35">
        <f>W1117*('Inputs'!$E$14+'Inputs'!$E$15)/'Inputs'!$E$28</f>
        <v>0.0</v>
      </c>
      <c r="X1120" s="35">
        <f>X1117*('Inputs'!$E$14+'Inputs'!$E$15)/'Inputs'!$E$28</f>
        <v>0.0</v>
      </c>
      <c r="Y1120" s="35">
        <f>Y1117*('Inputs'!$E$14+'Inputs'!$E$15)/'Inputs'!$E$28</f>
        <v>0.0</v>
      </c>
      <c r="Z1120" s="35">
        <f>Z1117*('Inputs'!$E$14+'Inputs'!$E$15)/'Inputs'!$E$28</f>
        <v>0.0</v>
      </c>
      <c r="AA1120" s="35">
        <f>AA1117*('Inputs'!$E$14+'Inputs'!$E$15)/'Inputs'!$E$28</f>
        <v>0.0</v>
      </c>
      <c r="AB1120" s="35">
        <f>AB1117*('Inputs'!$E$14+'Inputs'!$E$15)/'Inputs'!$E$28</f>
        <v>0.0</v>
      </c>
      <c r="AC1120" s="35">
        <f>AC1117*('Inputs'!$E$14+'Inputs'!$E$15)/'Inputs'!$E$28</f>
        <v>0.0</v>
      </c>
      <c r="AD1120" s="35">
        <f>AD1117*('Inputs'!$E$14+'Inputs'!$E$15)/'Inputs'!$E$28</f>
        <v>0.0</v>
      </c>
      <c r="AE1120" s="35">
        <f>AE1117*('Inputs'!$E$14+'Inputs'!$E$15)/'Inputs'!$E$28</f>
        <v>0.0</v>
      </c>
      <c r="AF1120" s="35">
        <f>AF1117*('Inputs'!$E$14+'Inputs'!$E$15)/'Inputs'!$E$28</f>
        <v>0.0</v>
      </c>
      <c r="AG1120" s="35">
        <f>AG1117*('Inputs'!$E$14+'Inputs'!$E$15)/'Inputs'!$E$28</f>
        <v>0.0</v>
      </c>
      <c r="AH1120" s="35">
        <f>AH1117*('Inputs'!$E$14+'Inputs'!$E$15)/'Inputs'!$E$28</f>
        <v>0.0</v>
      </c>
      <c r="AI1120" s="35">
        <f>AI1117*('Inputs'!$E$14+'Inputs'!$E$15)/'Inputs'!$E$28</f>
        <v>0.0</v>
      </c>
      <c r="AJ1120" s="35">
        <f>AJ1117*('Inputs'!$E$14+'Inputs'!$E$15)/'Inputs'!$E$28</f>
        <v>0.0</v>
      </c>
      <c r="AK1120" s="35">
        <f>AK1117*('Inputs'!$E$14+'Inputs'!$E$15)/'Inputs'!$E$28</f>
        <v>0.0</v>
      </c>
      <c r="AL1120" s="35">
        <f>AL1117*('Inputs'!$E$14+'Inputs'!$E$15)/'Inputs'!$E$28</f>
        <v>0.0</v>
      </c>
      <c r="AM1120" s="35">
        <f>AM1117*('Inputs'!$E$14+'Inputs'!$E$15)/'Inputs'!$E$28</f>
        <v>0.0</v>
      </c>
      <c r="AN1120" s="35">
        <f>AN1117*('Inputs'!$E$14+'Inputs'!$E$15)/'Inputs'!$E$28</f>
        <v>0.0</v>
      </c>
      <c r="AO1120" s="35">
        <f>AO1117*('Inputs'!$E$14+'Inputs'!$E$15)/'Inputs'!$E$28</f>
        <v>0.0</v>
      </c>
      <c r="AP1120" s="35">
        <f>AP1117*('Inputs'!$E$14+'Inputs'!$E$15)/'Inputs'!$E$28</f>
        <v>0.0</v>
      </c>
      <c r="AQ1120" s="35">
        <f>AQ1117*('Inputs'!$E$14+'Inputs'!$E$15)/'Inputs'!$E$28</f>
        <v>0.0</v>
      </c>
      <c r="AR1120" s="35">
        <f>AR1117*('Inputs'!$E$14+'Inputs'!$E$15)/'Inputs'!$E$28</f>
        <v>0.0</v>
      </c>
      <c r="AS1120" s="35">
        <f>AS1117*('Inputs'!$E$14+'Inputs'!$E$15)/'Inputs'!$E$28</f>
        <v>0.0</v>
      </c>
      <c r="AT1120" s="35">
        <f>AT1117*('Inputs'!$E$14+'Inputs'!$E$15)/'Inputs'!$E$28</f>
        <v>0.0</v>
      </c>
      <c r="AU1120" s="35">
        <f>AU1117*('Inputs'!$E$14+'Inputs'!$E$15)/'Inputs'!$E$28</f>
        <v>0.0</v>
      </c>
      <c r="AV1120" s="35">
        <f>AV1117*('Inputs'!$E$14+'Inputs'!$E$15)/'Inputs'!$E$28</f>
        <v>0.0</v>
      </c>
      <c r="AW1120" s="35">
        <f>AW1117*('Inputs'!$E$14+'Inputs'!$E$15)/'Inputs'!$E$28</f>
        <v>0.0</v>
      </c>
      <c r="AX1120" s="35">
        <f>AX1117*('Inputs'!$E$14+'Inputs'!$E$15)/'Inputs'!$E$28</f>
        <v>0.0</v>
      </c>
      <c r="AY1120" s="35">
        <f>AY1117*('Inputs'!$E$14+'Inputs'!$E$15)/'Inputs'!$E$28</f>
        <v>0.0</v>
      </c>
      <c r="AZ1120" s="35">
        <f>AZ1117*('Inputs'!$E$14+'Inputs'!$E$15)/'Inputs'!$E$28</f>
        <v>0.0</v>
      </c>
      <c r="BA1120" s="35">
        <f>BA1117*('Inputs'!$E$14+'Inputs'!$E$15)/'Inputs'!$E$28</f>
        <v>0.0</v>
      </c>
      <c r="BB1120" s="35">
        <f>BB1117*('Inputs'!$E$14+'Inputs'!$E$15)/'Inputs'!$E$28</f>
        <v>0.0</v>
      </c>
      <c r="BC1120" s="35">
        <f>BC1117*('Inputs'!$E$14+'Inputs'!$E$15)/'Inputs'!$E$28</f>
        <v>0.0</v>
      </c>
      <c r="BD1120" s="35">
        <f>BD1117*('Inputs'!$E$14+'Inputs'!$E$15)/'Inputs'!$E$28</f>
        <v>0.0</v>
      </c>
      <c r="BE1120" s="35">
        <f>BE1117*('Inputs'!$E$14+'Inputs'!$E$15)/'Inputs'!$E$28</f>
        <v>0.0</v>
      </c>
      <c r="BF1120" s="35">
        <f>BF1117*('Inputs'!$E$14+'Inputs'!$E$15)/'Inputs'!$E$28</f>
        <v>0.0</v>
      </c>
      <c r="BG1120" s="35">
        <f>BG1117*('Inputs'!$E$14+'Inputs'!$E$15)/'Inputs'!$E$28</f>
        <v>0.0</v>
      </c>
      <c r="BH1120" s="35">
        <f>BH1117*('Inputs'!$E$14+'Inputs'!$E$15)/'Inputs'!$E$28</f>
        <v>0.0</v>
      </c>
      <c r="BI1120" s="35">
        <f>BI1117*('Inputs'!$E$14+'Inputs'!$E$15)/'Inputs'!$E$28</f>
        <v>0.0</v>
      </c>
      <c r="BJ1120" s="35">
        <f>BJ1117*('Inputs'!$E$14+'Inputs'!$E$15)/'Inputs'!$E$28</f>
        <v>0.0</v>
      </c>
      <c r="BK1120" s="35">
        <f>BK1117*('Inputs'!$E$14+'Inputs'!$E$15)/'Inputs'!$E$28</f>
        <v>0.0</v>
      </c>
      <c r="BL1120" s="35">
        <f>BL1117*('Inputs'!$E$14+'Inputs'!$E$15)/'Inputs'!$E$28</f>
        <v>0.0</v>
      </c>
      <c r="BM1120" s="35">
        <f>BM1117*('Inputs'!$E$14+'Inputs'!$E$15)/'Inputs'!$E$28</f>
        <v>0.0</v>
      </c>
      <c r="BN1120" s="35">
        <f>BN1117*('Inputs'!$E$14+'Inputs'!$E$15)/'Inputs'!$E$28</f>
        <v>0.0</v>
      </c>
      <c r="BO1120" s="35">
        <f>BO1117*('Inputs'!$E$14+'Inputs'!$E$15)/'Inputs'!$E$28</f>
        <v>0.0</v>
      </c>
    </row>
    <row r="1121" ht="28" customHeight="1">
      <c r="A1121" s="2" t="str">
        <v>SLOT56.PV</v>
      </c>
      <c r="B1121" s="6" t="str">
        <v>SLOT56 employer care contribution (PV)</v>
      </c>
      <c r="C1121" s="2" t="str">
        <v>EUR</v>
      </c>
      <c r="D1121" s="2" t="str">
        <v>SUM</v>
      </c>
      <c r="E1121" s="36">
        <f>SUM(H1121:BO1121)</f>
        <v>0.0</v>
      </c>
      <c r="F1121" s="6" t="str">
        <v>Spare row; inactive until a hire and an exit month are entered on People_Inputs</v>
      </c>
      <c r="G1121" s="2"/>
      <c r="H1121" s="35">
        <f>H1117*'Inputs'!$E$16/'Inputs'!$E$28</f>
        <v>0.0</v>
      </c>
      <c r="I1121" s="35">
        <f>I1117*'Inputs'!$E$16/'Inputs'!$E$28</f>
        <v>0.0</v>
      </c>
      <c r="J1121" s="35">
        <f>J1117*'Inputs'!$E$16/'Inputs'!$E$28</f>
        <v>0.0</v>
      </c>
      <c r="K1121" s="35">
        <f>K1117*'Inputs'!$E$16/'Inputs'!$E$28</f>
        <v>0.0</v>
      </c>
      <c r="L1121" s="35">
        <f>L1117*'Inputs'!$E$16/'Inputs'!$E$28</f>
        <v>0.0</v>
      </c>
      <c r="M1121" s="35">
        <f>M1117*'Inputs'!$E$16/'Inputs'!$E$28</f>
        <v>0.0</v>
      </c>
      <c r="N1121" s="35">
        <f>N1117*'Inputs'!$E$16/'Inputs'!$E$28</f>
        <v>0.0</v>
      </c>
      <c r="O1121" s="35">
        <f>O1117*'Inputs'!$E$16/'Inputs'!$E$28</f>
        <v>0.0</v>
      </c>
      <c r="P1121" s="35">
        <f>P1117*'Inputs'!$E$16/'Inputs'!$E$28</f>
        <v>0.0</v>
      </c>
      <c r="Q1121" s="35">
        <f>Q1117*'Inputs'!$E$16/'Inputs'!$E$28</f>
        <v>0.0</v>
      </c>
      <c r="R1121" s="35">
        <f>R1117*'Inputs'!$E$16/'Inputs'!$E$28</f>
        <v>0.0</v>
      </c>
      <c r="S1121" s="35">
        <f>S1117*'Inputs'!$E$16/'Inputs'!$E$28</f>
        <v>0.0</v>
      </c>
      <c r="T1121" s="35">
        <f>T1117*'Inputs'!$E$16/'Inputs'!$E$28</f>
        <v>0.0</v>
      </c>
      <c r="U1121" s="35">
        <f>U1117*'Inputs'!$E$16/'Inputs'!$E$28</f>
        <v>0.0</v>
      </c>
      <c r="V1121" s="35">
        <f>V1117*'Inputs'!$E$16/'Inputs'!$E$28</f>
        <v>0.0</v>
      </c>
      <c r="W1121" s="35">
        <f>W1117*'Inputs'!$E$16/'Inputs'!$E$28</f>
        <v>0.0</v>
      </c>
      <c r="X1121" s="35">
        <f>X1117*'Inputs'!$E$16/'Inputs'!$E$28</f>
        <v>0.0</v>
      </c>
      <c r="Y1121" s="35">
        <f>Y1117*'Inputs'!$E$16/'Inputs'!$E$28</f>
        <v>0.0</v>
      </c>
      <c r="Z1121" s="35">
        <f>Z1117*'Inputs'!$E$16/'Inputs'!$E$28</f>
        <v>0.0</v>
      </c>
      <c r="AA1121" s="35">
        <f>AA1117*'Inputs'!$E$16/'Inputs'!$E$28</f>
        <v>0.0</v>
      </c>
      <c r="AB1121" s="35">
        <f>AB1117*'Inputs'!$E$16/'Inputs'!$E$28</f>
        <v>0.0</v>
      </c>
      <c r="AC1121" s="35">
        <f>AC1117*'Inputs'!$E$16/'Inputs'!$E$28</f>
        <v>0.0</v>
      </c>
      <c r="AD1121" s="35">
        <f>AD1117*'Inputs'!$E$16/'Inputs'!$E$28</f>
        <v>0.0</v>
      </c>
      <c r="AE1121" s="35">
        <f>AE1117*'Inputs'!$E$16/'Inputs'!$E$28</f>
        <v>0.0</v>
      </c>
      <c r="AF1121" s="35">
        <f>AF1117*'Inputs'!$E$16/'Inputs'!$E$28</f>
        <v>0.0</v>
      </c>
      <c r="AG1121" s="35">
        <f>AG1117*'Inputs'!$E$16/'Inputs'!$E$28</f>
        <v>0.0</v>
      </c>
      <c r="AH1121" s="35">
        <f>AH1117*'Inputs'!$E$16/'Inputs'!$E$28</f>
        <v>0.0</v>
      </c>
      <c r="AI1121" s="35">
        <f>AI1117*'Inputs'!$E$16/'Inputs'!$E$28</f>
        <v>0.0</v>
      </c>
      <c r="AJ1121" s="35">
        <f>AJ1117*'Inputs'!$E$16/'Inputs'!$E$28</f>
        <v>0.0</v>
      </c>
      <c r="AK1121" s="35">
        <f>AK1117*'Inputs'!$E$16/'Inputs'!$E$28</f>
        <v>0.0</v>
      </c>
      <c r="AL1121" s="35">
        <f>AL1117*'Inputs'!$E$16/'Inputs'!$E$28</f>
        <v>0.0</v>
      </c>
      <c r="AM1121" s="35">
        <f>AM1117*'Inputs'!$E$16/'Inputs'!$E$28</f>
        <v>0.0</v>
      </c>
      <c r="AN1121" s="35">
        <f>AN1117*'Inputs'!$E$16/'Inputs'!$E$28</f>
        <v>0.0</v>
      </c>
      <c r="AO1121" s="35">
        <f>AO1117*'Inputs'!$E$16/'Inputs'!$E$28</f>
        <v>0.0</v>
      </c>
      <c r="AP1121" s="35">
        <f>AP1117*'Inputs'!$E$16/'Inputs'!$E$28</f>
        <v>0.0</v>
      </c>
      <c r="AQ1121" s="35">
        <f>AQ1117*'Inputs'!$E$16/'Inputs'!$E$28</f>
        <v>0.0</v>
      </c>
      <c r="AR1121" s="35">
        <f>AR1117*'Inputs'!$E$16/'Inputs'!$E$28</f>
        <v>0.0</v>
      </c>
      <c r="AS1121" s="35">
        <f>AS1117*'Inputs'!$E$16/'Inputs'!$E$28</f>
        <v>0.0</v>
      </c>
      <c r="AT1121" s="35">
        <f>AT1117*'Inputs'!$E$16/'Inputs'!$E$28</f>
        <v>0.0</v>
      </c>
      <c r="AU1121" s="35">
        <f>AU1117*'Inputs'!$E$16/'Inputs'!$E$28</f>
        <v>0.0</v>
      </c>
      <c r="AV1121" s="35">
        <f>AV1117*'Inputs'!$E$16/'Inputs'!$E$28</f>
        <v>0.0</v>
      </c>
      <c r="AW1121" s="35">
        <f>AW1117*'Inputs'!$E$16/'Inputs'!$E$28</f>
        <v>0.0</v>
      </c>
      <c r="AX1121" s="35">
        <f>AX1117*'Inputs'!$E$16/'Inputs'!$E$28</f>
        <v>0.0</v>
      </c>
      <c r="AY1121" s="35">
        <f>AY1117*'Inputs'!$E$16/'Inputs'!$E$28</f>
        <v>0.0</v>
      </c>
      <c r="AZ1121" s="35">
        <f>AZ1117*'Inputs'!$E$16/'Inputs'!$E$28</f>
        <v>0.0</v>
      </c>
      <c r="BA1121" s="35">
        <f>BA1117*'Inputs'!$E$16/'Inputs'!$E$28</f>
        <v>0.0</v>
      </c>
      <c r="BB1121" s="35">
        <f>BB1117*'Inputs'!$E$16/'Inputs'!$E$28</f>
        <v>0.0</v>
      </c>
      <c r="BC1121" s="35">
        <f>BC1117*'Inputs'!$E$16/'Inputs'!$E$28</f>
        <v>0.0</v>
      </c>
      <c r="BD1121" s="35">
        <f>BD1117*'Inputs'!$E$16/'Inputs'!$E$28</f>
        <v>0.0</v>
      </c>
      <c r="BE1121" s="35">
        <f>BE1117*'Inputs'!$E$16/'Inputs'!$E$28</f>
        <v>0.0</v>
      </c>
      <c r="BF1121" s="35">
        <f>BF1117*'Inputs'!$E$16/'Inputs'!$E$28</f>
        <v>0.0</v>
      </c>
      <c r="BG1121" s="35">
        <f>BG1117*'Inputs'!$E$16/'Inputs'!$E$28</f>
        <v>0.0</v>
      </c>
      <c r="BH1121" s="35">
        <f>BH1117*'Inputs'!$E$16/'Inputs'!$E$28</f>
        <v>0.0</v>
      </c>
      <c r="BI1121" s="35">
        <f>BI1117*'Inputs'!$E$16/'Inputs'!$E$28</f>
        <v>0.0</v>
      </c>
      <c r="BJ1121" s="35">
        <f>BJ1117*'Inputs'!$E$16/'Inputs'!$E$28</f>
        <v>0.0</v>
      </c>
      <c r="BK1121" s="35">
        <f>BK1117*'Inputs'!$E$16/'Inputs'!$E$28</f>
        <v>0.0</v>
      </c>
      <c r="BL1121" s="35">
        <f>BL1117*'Inputs'!$E$16/'Inputs'!$E$28</f>
        <v>0.0</v>
      </c>
      <c r="BM1121" s="35">
        <f>BM1117*'Inputs'!$E$16/'Inputs'!$E$28</f>
        <v>0.0</v>
      </c>
      <c r="BN1121" s="35">
        <f>BN1117*'Inputs'!$E$16/'Inputs'!$E$28</f>
        <v>0.0</v>
      </c>
      <c r="BO1121" s="35">
        <f>BO1117*'Inputs'!$E$16/'Inputs'!$E$28</f>
        <v>0.0</v>
      </c>
    </row>
    <row r="1122" ht="28" customHeight="1">
      <c r="A1122" s="2" t="str">
        <v>SLOT56.U1</v>
      </c>
      <c r="B1122" s="6" t="str">
        <v>SLOT56 U1 sick-pay levy</v>
      </c>
      <c r="C1122" s="2" t="str">
        <v>EUR</v>
      </c>
      <c r="D1122" s="2" t="str">
        <v>SUM</v>
      </c>
      <c r="E1122" s="36">
        <f>SUM(H1122:BO1122)</f>
        <v>0.0</v>
      </c>
      <c r="F1122" s="6" t="str">
        <v>Spare row; inactive until a hire and an exit month are entered on People_Inputs</v>
      </c>
      <c r="G1122" s="2"/>
      <c r="H1122" s="35">
        <f>H1116*'Inputs'!$E$17*IF('Summary'!H13&lt;='Inputs'!$E$27,1,0)</f>
        <v>0.0</v>
      </c>
      <c r="I1122" s="35">
        <f>I1116*'Inputs'!$E$17*IF('Summary'!I13&lt;='Inputs'!$E$27,1,0)</f>
        <v>0.0</v>
      </c>
      <c r="J1122" s="35">
        <f>J1116*'Inputs'!$E$17*IF('Summary'!J13&lt;='Inputs'!$E$27,1,0)</f>
        <v>0.0</v>
      </c>
      <c r="K1122" s="35">
        <f>K1116*'Inputs'!$E$17*IF('Summary'!K13&lt;='Inputs'!$E$27,1,0)</f>
        <v>0.0</v>
      </c>
      <c r="L1122" s="35">
        <f>L1116*'Inputs'!$E$17*IF('Summary'!L13&lt;='Inputs'!$E$27,1,0)</f>
        <v>0.0</v>
      </c>
      <c r="M1122" s="35">
        <f>M1116*'Inputs'!$E$17*IF('Summary'!M13&lt;='Inputs'!$E$27,1,0)</f>
        <v>0.0</v>
      </c>
      <c r="N1122" s="35">
        <f>N1116*'Inputs'!$E$17*IF('Summary'!N13&lt;='Inputs'!$E$27,1,0)</f>
        <v>0.0</v>
      </c>
      <c r="O1122" s="35">
        <f>O1116*'Inputs'!$E$17*IF('Summary'!O13&lt;='Inputs'!$E$27,1,0)</f>
        <v>0.0</v>
      </c>
      <c r="P1122" s="35">
        <f>P1116*'Inputs'!$E$17*IF('Summary'!P13&lt;='Inputs'!$E$27,1,0)</f>
        <v>0.0</v>
      </c>
      <c r="Q1122" s="35">
        <f>Q1116*'Inputs'!$E$17*IF('Summary'!Q13&lt;='Inputs'!$E$27,1,0)</f>
        <v>0.0</v>
      </c>
      <c r="R1122" s="35">
        <f>R1116*'Inputs'!$E$17*IF('Summary'!R13&lt;='Inputs'!$E$27,1,0)</f>
        <v>0.0</v>
      </c>
      <c r="S1122" s="35">
        <f>S1116*'Inputs'!$E$17*IF('Summary'!S13&lt;='Inputs'!$E$27,1,0)</f>
        <v>0.0</v>
      </c>
      <c r="T1122" s="35">
        <f>T1116*'Inputs'!$E$17*IF('Summary'!T13&lt;='Inputs'!$E$27,1,0)</f>
        <v>0.0</v>
      </c>
      <c r="U1122" s="35">
        <f>U1116*'Inputs'!$E$17*IF('Summary'!U13&lt;='Inputs'!$E$27,1,0)</f>
        <v>0.0</v>
      </c>
      <c r="V1122" s="35">
        <f>V1116*'Inputs'!$E$17*IF('Summary'!V13&lt;='Inputs'!$E$27,1,0)</f>
        <v>0.0</v>
      </c>
      <c r="W1122" s="35">
        <f>W1116*'Inputs'!$E$17*IF('Summary'!W13&lt;='Inputs'!$E$27,1,0)</f>
        <v>0.0</v>
      </c>
      <c r="X1122" s="35">
        <f>X1116*'Inputs'!$E$17*IF('Summary'!X13&lt;='Inputs'!$E$27,1,0)</f>
        <v>0.0</v>
      </c>
      <c r="Y1122" s="35">
        <f>Y1116*'Inputs'!$E$17*IF('Summary'!Y13&lt;='Inputs'!$E$27,1,0)</f>
        <v>0.0</v>
      </c>
      <c r="Z1122" s="35">
        <f>Z1116*'Inputs'!$E$17*IF('Summary'!Z13&lt;='Inputs'!$E$27,1,0)</f>
        <v>0.0</v>
      </c>
      <c r="AA1122" s="35">
        <f>AA1116*'Inputs'!$E$17*IF('Summary'!AA13&lt;='Inputs'!$E$27,1,0)</f>
        <v>0.0</v>
      </c>
      <c r="AB1122" s="35">
        <f>AB1116*'Inputs'!$E$17*IF('Summary'!AB13&lt;='Inputs'!$E$27,1,0)</f>
        <v>0.0</v>
      </c>
      <c r="AC1122" s="35">
        <f>AC1116*'Inputs'!$E$17*IF('Summary'!AC13&lt;='Inputs'!$E$27,1,0)</f>
        <v>0.0</v>
      </c>
      <c r="AD1122" s="35">
        <f>AD1116*'Inputs'!$E$17*IF('Summary'!AD13&lt;='Inputs'!$E$27,1,0)</f>
        <v>0.0</v>
      </c>
      <c r="AE1122" s="35">
        <f>AE1116*'Inputs'!$E$17*IF('Summary'!AE13&lt;='Inputs'!$E$27,1,0)</f>
        <v>0.0</v>
      </c>
      <c r="AF1122" s="35">
        <f>AF1116*'Inputs'!$E$17*IF('Summary'!AF13&lt;='Inputs'!$E$27,1,0)</f>
        <v>0.0</v>
      </c>
      <c r="AG1122" s="35">
        <f>AG1116*'Inputs'!$E$17*IF('Summary'!AG13&lt;='Inputs'!$E$27,1,0)</f>
        <v>0.0</v>
      </c>
      <c r="AH1122" s="35">
        <f>AH1116*'Inputs'!$E$17*IF('Summary'!AH13&lt;='Inputs'!$E$27,1,0)</f>
        <v>0.0</v>
      </c>
      <c r="AI1122" s="35">
        <f>AI1116*'Inputs'!$E$17*IF('Summary'!AI13&lt;='Inputs'!$E$27,1,0)</f>
        <v>0.0</v>
      </c>
      <c r="AJ1122" s="35">
        <f>AJ1116*'Inputs'!$E$17*IF('Summary'!AJ13&lt;='Inputs'!$E$27,1,0)</f>
        <v>0.0</v>
      </c>
      <c r="AK1122" s="35">
        <f>AK1116*'Inputs'!$E$17*IF('Summary'!AK13&lt;='Inputs'!$E$27,1,0)</f>
        <v>0.0</v>
      </c>
      <c r="AL1122" s="35">
        <f>AL1116*'Inputs'!$E$17*IF('Summary'!AL13&lt;='Inputs'!$E$27,1,0)</f>
        <v>0.0</v>
      </c>
      <c r="AM1122" s="35">
        <f>AM1116*'Inputs'!$E$17*IF('Summary'!AM13&lt;='Inputs'!$E$27,1,0)</f>
        <v>0.0</v>
      </c>
      <c r="AN1122" s="35">
        <f>AN1116*'Inputs'!$E$17*IF('Summary'!AN13&lt;='Inputs'!$E$27,1,0)</f>
        <v>0.0</v>
      </c>
      <c r="AO1122" s="35">
        <f>AO1116*'Inputs'!$E$17*IF('Summary'!AO13&lt;='Inputs'!$E$27,1,0)</f>
        <v>0.0</v>
      </c>
      <c r="AP1122" s="35">
        <f>AP1116*'Inputs'!$E$17*IF('Summary'!AP13&lt;='Inputs'!$E$27,1,0)</f>
        <v>0.0</v>
      </c>
      <c r="AQ1122" s="35">
        <f>AQ1116*'Inputs'!$E$17*IF('Summary'!AQ13&lt;='Inputs'!$E$27,1,0)</f>
        <v>0.0</v>
      </c>
      <c r="AR1122" s="35">
        <f>AR1116*'Inputs'!$E$17*IF('Summary'!AR13&lt;='Inputs'!$E$27,1,0)</f>
        <v>0.0</v>
      </c>
      <c r="AS1122" s="35">
        <f>AS1116*'Inputs'!$E$17*IF('Summary'!AS13&lt;='Inputs'!$E$27,1,0)</f>
        <v>0.0</v>
      </c>
      <c r="AT1122" s="35">
        <f>AT1116*'Inputs'!$E$17*IF('Summary'!AT13&lt;='Inputs'!$E$27,1,0)</f>
        <v>0.0</v>
      </c>
      <c r="AU1122" s="35">
        <f>AU1116*'Inputs'!$E$17*IF('Summary'!AU13&lt;='Inputs'!$E$27,1,0)</f>
        <v>0.0</v>
      </c>
      <c r="AV1122" s="35">
        <f>AV1116*'Inputs'!$E$17*IF('Summary'!AV13&lt;='Inputs'!$E$27,1,0)</f>
        <v>0.0</v>
      </c>
      <c r="AW1122" s="35">
        <f>AW1116*'Inputs'!$E$17*IF('Summary'!AW13&lt;='Inputs'!$E$27,1,0)</f>
        <v>0.0</v>
      </c>
      <c r="AX1122" s="35">
        <f>AX1116*'Inputs'!$E$17*IF('Summary'!AX13&lt;='Inputs'!$E$27,1,0)</f>
        <v>0.0</v>
      </c>
      <c r="AY1122" s="35">
        <f>AY1116*'Inputs'!$E$17*IF('Summary'!AY13&lt;='Inputs'!$E$27,1,0)</f>
        <v>0.0</v>
      </c>
      <c r="AZ1122" s="35">
        <f>AZ1116*'Inputs'!$E$17*IF('Summary'!AZ13&lt;='Inputs'!$E$27,1,0)</f>
        <v>0.0</v>
      </c>
      <c r="BA1122" s="35">
        <f>BA1116*'Inputs'!$E$17*IF('Summary'!BA13&lt;='Inputs'!$E$27,1,0)</f>
        <v>0.0</v>
      </c>
      <c r="BB1122" s="35">
        <f>BB1116*'Inputs'!$E$17*IF('Summary'!BB13&lt;='Inputs'!$E$27,1,0)</f>
        <v>0.0</v>
      </c>
      <c r="BC1122" s="35">
        <f>BC1116*'Inputs'!$E$17*IF('Summary'!BC13&lt;='Inputs'!$E$27,1,0)</f>
        <v>0.0</v>
      </c>
      <c r="BD1122" s="35">
        <f>BD1116*'Inputs'!$E$17*IF('Summary'!BD13&lt;='Inputs'!$E$27,1,0)</f>
        <v>0.0</v>
      </c>
      <c r="BE1122" s="35">
        <f>BE1116*'Inputs'!$E$17*IF('Summary'!BE13&lt;='Inputs'!$E$27,1,0)</f>
        <v>0.0</v>
      </c>
      <c r="BF1122" s="35">
        <f>BF1116*'Inputs'!$E$17*IF('Summary'!BF13&lt;='Inputs'!$E$27,1,0)</f>
        <v>0.0</v>
      </c>
      <c r="BG1122" s="35">
        <f>BG1116*'Inputs'!$E$17*IF('Summary'!BG13&lt;='Inputs'!$E$27,1,0)</f>
        <v>0.0</v>
      </c>
      <c r="BH1122" s="35">
        <f>BH1116*'Inputs'!$E$17*IF('Summary'!BH13&lt;='Inputs'!$E$27,1,0)</f>
        <v>0.0</v>
      </c>
      <c r="BI1122" s="35">
        <f>BI1116*'Inputs'!$E$17*IF('Summary'!BI13&lt;='Inputs'!$E$27,1,0)</f>
        <v>0.0</v>
      </c>
      <c r="BJ1122" s="35">
        <f>BJ1116*'Inputs'!$E$17*IF('Summary'!BJ13&lt;='Inputs'!$E$27,1,0)</f>
        <v>0.0</v>
      </c>
      <c r="BK1122" s="35">
        <f>BK1116*'Inputs'!$E$17*IF('Summary'!BK13&lt;='Inputs'!$E$27,1,0)</f>
        <v>0.0</v>
      </c>
      <c r="BL1122" s="35">
        <f>BL1116*'Inputs'!$E$17*IF('Summary'!BL13&lt;='Inputs'!$E$27,1,0)</f>
        <v>0.0</v>
      </c>
      <c r="BM1122" s="35">
        <f>BM1116*'Inputs'!$E$17*IF('Summary'!BM13&lt;='Inputs'!$E$27,1,0)</f>
        <v>0.0</v>
      </c>
      <c r="BN1122" s="35">
        <f>BN1116*'Inputs'!$E$17*IF('Summary'!BN13&lt;='Inputs'!$E$27,1,0)</f>
        <v>0.0</v>
      </c>
      <c r="BO1122" s="35">
        <f>BO1116*'Inputs'!$E$17*IF('Summary'!BO13&lt;='Inputs'!$E$27,1,0)</f>
        <v>0.0</v>
      </c>
    </row>
    <row r="1123" ht="28" customHeight="1">
      <c r="A1123" s="2" t="str">
        <v>SLOT56.U2</v>
      </c>
      <c r="B1123" s="6" t="str">
        <v>SLOT56 U2 maternity levy</v>
      </c>
      <c r="C1123" s="2" t="str">
        <v>EUR</v>
      </c>
      <c r="D1123" s="2" t="str">
        <v>SUM</v>
      </c>
      <c r="E1123" s="36">
        <f>SUM(H1123:BO1123)</f>
        <v>0.0</v>
      </c>
      <c r="F1123" s="6" t="str">
        <v>Spare row; inactive until a hire and an exit month are entered on People_Inputs</v>
      </c>
      <c r="G1123" s="2"/>
      <c r="H1123" s="35">
        <f>H1116*'Inputs'!$E$18</f>
        <v>0.0</v>
      </c>
      <c r="I1123" s="35">
        <f>I1116*'Inputs'!$E$18</f>
        <v>0.0</v>
      </c>
      <c r="J1123" s="35">
        <f>J1116*'Inputs'!$E$18</f>
        <v>0.0</v>
      </c>
      <c r="K1123" s="35">
        <f>K1116*'Inputs'!$E$18</f>
        <v>0.0</v>
      </c>
      <c r="L1123" s="35">
        <f>L1116*'Inputs'!$E$18</f>
        <v>0.0</v>
      </c>
      <c r="M1123" s="35">
        <f>M1116*'Inputs'!$E$18</f>
        <v>0.0</v>
      </c>
      <c r="N1123" s="35">
        <f>N1116*'Inputs'!$E$18</f>
        <v>0.0</v>
      </c>
      <c r="O1123" s="35">
        <f>O1116*'Inputs'!$E$18</f>
        <v>0.0</v>
      </c>
      <c r="P1123" s="35">
        <f>P1116*'Inputs'!$E$18</f>
        <v>0.0</v>
      </c>
      <c r="Q1123" s="35">
        <f>Q1116*'Inputs'!$E$18</f>
        <v>0.0</v>
      </c>
      <c r="R1123" s="35">
        <f>R1116*'Inputs'!$E$18</f>
        <v>0.0</v>
      </c>
      <c r="S1123" s="35">
        <f>S1116*'Inputs'!$E$18</f>
        <v>0.0</v>
      </c>
      <c r="T1123" s="35">
        <f>T1116*'Inputs'!$E$18</f>
        <v>0.0</v>
      </c>
      <c r="U1123" s="35">
        <f>U1116*'Inputs'!$E$18</f>
        <v>0.0</v>
      </c>
      <c r="V1123" s="35">
        <f>V1116*'Inputs'!$E$18</f>
        <v>0.0</v>
      </c>
      <c r="W1123" s="35">
        <f>W1116*'Inputs'!$E$18</f>
        <v>0.0</v>
      </c>
      <c r="X1123" s="35">
        <f>X1116*'Inputs'!$E$18</f>
        <v>0.0</v>
      </c>
      <c r="Y1123" s="35">
        <f>Y1116*'Inputs'!$E$18</f>
        <v>0.0</v>
      </c>
      <c r="Z1123" s="35">
        <f>Z1116*'Inputs'!$E$18</f>
        <v>0.0</v>
      </c>
      <c r="AA1123" s="35">
        <f>AA1116*'Inputs'!$E$18</f>
        <v>0.0</v>
      </c>
      <c r="AB1123" s="35">
        <f>AB1116*'Inputs'!$E$18</f>
        <v>0.0</v>
      </c>
      <c r="AC1123" s="35">
        <f>AC1116*'Inputs'!$E$18</f>
        <v>0.0</v>
      </c>
      <c r="AD1123" s="35">
        <f>AD1116*'Inputs'!$E$18</f>
        <v>0.0</v>
      </c>
      <c r="AE1123" s="35">
        <f>AE1116*'Inputs'!$E$18</f>
        <v>0.0</v>
      </c>
      <c r="AF1123" s="35">
        <f>AF1116*'Inputs'!$E$18</f>
        <v>0.0</v>
      </c>
      <c r="AG1123" s="35">
        <f>AG1116*'Inputs'!$E$18</f>
        <v>0.0</v>
      </c>
      <c r="AH1123" s="35">
        <f>AH1116*'Inputs'!$E$18</f>
        <v>0.0</v>
      </c>
      <c r="AI1123" s="35">
        <f>AI1116*'Inputs'!$E$18</f>
        <v>0.0</v>
      </c>
      <c r="AJ1123" s="35">
        <f>AJ1116*'Inputs'!$E$18</f>
        <v>0.0</v>
      </c>
      <c r="AK1123" s="35">
        <f>AK1116*'Inputs'!$E$18</f>
        <v>0.0</v>
      </c>
      <c r="AL1123" s="35">
        <f>AL1116*'Inputs'!$E$18</f>
        <v>0.0</v>
      </c>
      <c r="AM1123" s="35">
        <f>AM1116*'Inputs'!$E$18</f>
        <v>0.0</v>
      </c>
      <c r="AN1123" s="35">
        <f>AN1116*'Inputs'!$E$18</f>
        <v>0.0</v>
      </c>
      <c r="AO1123" s="35">
        <f>AO1116*'Inputs'!$E$18</f>
        <v>0.0</v>
      </c>
      <c r="AP1123" s="35">
        <f>AP1116*'Inputs'!$E$18</f>
        <v>0.0</v>
      </c>
      <c r="AQ1123" s="35">
        <f>AQ1116*'Inputs'!$E$18</f>
        <v>0.0</v>
      </c>
      <c r="AR1123" s="35">
        <f>AR1116*'Inputs'!$E$18</f>
        <v>0.0</v>
      </c>
      <c r="AS1123" s="35">
        <f>AS1116*'Inputs'!$E$18</f>
        <v>0.0</v>
      </c>
      <c r="AT1123" s="35">
        <f>AT1116*'Inputs'!$E$18</f>
        <v>0.0</v>
      </c>
      <c r="AU1123" s="35">
        <f>AU1116*'Inputs'!$E$18</f>
        <v>0.0</v>
      </c>
      <c r="AV1123" s="35">
        <f>AV1116*'Inputs'!$E$18</f>
        <v>0.0</v>
      </c>
      <c r="AW1123" s="35">
        <f>AW1116*'Inputs'!$E$18</f>
        <v>0.0</v>
      </c>
      <c r="AX1123" s="35">
        <f>AX1116*'Inputs'!$E$18</f>
        <v>0.0</v>
      </c>
      <c r="AY1123" s="35">
        <f>AY1116*'Inputs'!$E$18</f>
        <v>0.0</v>
      </c>
      <c r="AZ1123" s="35">
        <f>AZ1116*'Inputs'!$E$18</f>
        <v>0.0</v>
      </c>
      <c r="BA1123" s="35">
        <f>BA1116*'Inputs'!$E$18</f>
        <v>0.0</v>
      </c>
      <c r="BB1123" s="35">
        <f>BB1116*'Inputs'!$E$18</f>
        <v>0.0</v>
      </c>
      <c r="BC1123" s="35">
        <f>BC1116*'Inputs'!$E$18</f>
        <v>0.0</v>
      </c>
      <c r="BD1123" s="35">
        <f>BD1116*'Inputs'!$E$18</f>
        <v>0.0</v>
      </c>
      <c r="BE1123" s="35">
        <f>BE1116*'Inputs'!$E$18</f>
        <v>0.0</v>
      </c>
      <c r="BF1123" s="35">
        <f>BF1116*'Inputs'!$E$18</f>
        <v>0.0</v>
      </c>
      <c r="BG1123" s="35">
        <f>BG1116*'Inputs'!$E$18</f>
        <v>0.0</v>
      </c>
      <c r="BH1123" s="35">
        <f>BH1116*'Inputs'!$E$18</f>
        <v>0.0</v>
      </c>
      <c r="BI1123" s="35">
        <f>BI1116*'Inputs'!$E$18</f>
        <v>0.0</v>
      </c>
      <c r="BJ1123" s="35">
        <f>BJ1116*'Inputs'!$E$18</f>
        <v>0.0</v>
      </c>
      <c r="BK1123" s="35">
        <f>BK1116*'Inputs'!$E$18</f>
        <v>0.0</v>
      </c>
      <c r="BL1123" s="35">
        <f>BL1116*'Inputs'!$E$18</f>
        <v>0.0</v>
      </c>
      <c r="BM1123" s="35">
        <f>BM1116*'Inputs'!$E$18</f>
        <v>0.0</v>
      </c>
      <c r="BN1123" s="35">
        <f>BN1116*'Inputs'!$E$18</f>
        <v>0.0</v>
      </c>
      <c r="BO1123" s="35">
        <f>BO1116*'Inputs'!$E$18</f>
        <v>0.0</v>
      </c>
    </row>
    <row r="1124" ht="28" customHeight="1">
      <c r="A1124" s="2" t="str">
        <v>SLOT56.INSOLV</v>
      </c>
      <c r="B1124" s="6" t="str">
        <v>SLOT56 insolvency levy</v>
      </c>
      <c r="C1124" s="2" t="str">
        <v>EUR</v>
      </c>
      <c r="D1124" s="2" t="str">
        <v>SUM</v>
      </c>
      <c r="E1124" s="36">
        <f>SUM(H1124:BO1124)</f>
        <v>0.0</v>
      </c>
      <c r="F1124" s="6" t="str">
        <v>Spare row; inactive until a hire and an exit month are entered on People_Inputs</v>
      </c>
      <c r="G1124" s="2"/>
      <c r="H1124" s="35">
        <f>H1116*'Inputs'!$E$19</f>
        <v>0.0</v>
      </c>
      <c r="I1124" s="35">
        <f>I1116*'Inputs'!$E$19</f>
        <v>0.0</v>
      </c>
      <c r="J1124" s="35">
        <f>J1116*'Inputs'!$E$19</f>
        <v>0.0</v>
      </c>
      <c r="K1124" s="35">
        <f>K1116*'Inputs'!$E$19</f>
        <v>0.0</v>
      </c>
      <c r="L1124" s="35">
        <f>L1116*'Inputs'!$E$19</f>
        <v>0.0</v>
      </c>
      <c r="M1124" s="35">
        <f>M1116*'Inputs'!$E$19</f>
        <v>0.0</v>
      </c>
      <c r="N1124" s="35">
        <f>N1116*'Inputs'!$E$19</f>
        <v>0.0</v>
      </c>
      <c r="O1124" s="35">
        <f>O1116*'Inputs'!$E$19</f>
        <v>0.0</v>
      </c>
      <c r="P1124" s="35">
        <f>P1116*'Inputs'!$E$19</f>
        <v>0.0</v>
      </c>
      <c r="Q1124" s="35">
        <f>Q1116*'Inputs'!$E$19</f>
        <v>0.0</v>
      </c>
      <c r="R1124" s="35">
        <f>R1116*'Inputs'!$E$19</f>
        <v>0.0</v>
      </c>
      <c r="S1124" s="35">
        <f>S1116*'Inputs'!$E$19</f>
        <v>0.0</v>
      </c>
      <c r="T1124" s="35">
        <f>T1116*'Inputs'!$E$19</f>
        <v>0.0</v>
      </c>
      <c r="U1124" s="35">
        <f>U1116*'Inputs'!$E$19</f>
        <v>0.0</v>
      </c>
      <c r="V1124" s="35">
        <f>V1116*'Inputs'!$E$19</f>
        <v>0.0</v>
      </c>
      <c r="W1124" s="35">
        <f>W1116*'Inputs'!$E$19</f>
        <v>0.0</v>
      </c>
      <c r="X1124" s="35">
        <f>X1116*'Inputs'!$E$19</f>
        <v>0.0</v>
      </c>
      <c r="Y1124" s="35">
        <f>Y1116*'Inputs'!$E$19</f>
        <v>0.0</v>
      </c>
      <c r="Z1124" s="35">
        <f>Z1116*'Inputs'!$E$19</f>
        <v>0.0</v>
      </c>
      <c r="AA1124" s="35">
        <f>AA1116*'Inputs'!$E$19</f>
        <v>0.0</v>
      </c>
      <c r="AB1124" s="35">
        <f>AB1116*'Inputs'!$E$19</f>
        <v>0.0</v>
      </c>
      <c r="AC1124" s="35">
        <f>AC1116*'Inputs'!$E$19</f>
        <v>0.0</v>
      </c>
      <c r="AD1124" s="35">
        <f>AD1116*'Inputs'!$E$19</f>
        <v>0.0</v>
      </c>
      <c r="AE1124" s="35">
        <f>AE1116*'Inputs'!$E$19</f>
        <v>0.0</v>
      </c>
      <c r="AF1124" s="35">
        <f>AF1116*'Inputs'!$E$19</f>
        <v>0.0</v>
      </c>
      <c r="AG1124" s="35">
        <f>AG1116*'Inputs'!$E$19</f>
        <v>0.0</v>
      </c>
      <c r="AH1124" s="35">
        <f>AH1116*'Inputs'!$E$19</f>
        <v>0.0</v>
      </c>
      <c r="AI1124" s="35">
        <f>AI1116*'Inputs'!$E$19</f>
        <v>0.0</v>
      </c>
      <c r="AJ1124" s="35">
        <f>AJ1116*'Inputs'!$E$19</f>
        <v>0.0</v>
      </c>
      <c r="AK1124" s="35">
        <f>AK1116*'Inputs'!$E$19</f>
        <v>0.0</v>
      </c>
      <c r="AL1124" s="35">
        <f>AL1116*'Inputs'!$E$19</f>
        <v>0.0</v>
      </c>
      <c r="AM1124" s="35">
        <f>AM1116*'Inputs'!$E$19</f>
        <v>0.0</v>
      </c>
      <c r="AN1124" s="35">
        <f>AN1116*'Inputs'!$E$19</f>
        <v>0.0</v>
      </c>
      <c r="AO1124" s="35">
        <f>AO1116*'Inputs'!$E$19</f>
        <v>0.0</v>
      </c>
      <c r="AP1124" s="35">
        <f>AP1116*'Inputs'!$E$19</f>
        <v>0.0</v>
      </c>
      <c r="AQ1124" s="35">
        <f>AQ1116*'Inputs'!$E$19</f>
        <v>0.0</v>
      </c>
      <c r="AR1124" s="35">
        <f>AR1116*'Inputs'!$E$19</f>
        <v>0.0</v>
      </c>
      <c r="AS1124" s="35">
        <f>AS1116*'Inputs'!$E$19</f>
        <v>0.0</v>
      </c>
      <c r="AT1124" s="35">
        <f>AT1116*'Inputs'!$E$19</f>
        <v>0.0</v>
      </c>
      <c r="AU1124" s="35">
        <f>AU1116*'Inputs'!$E$19</f>
        <v>0.0</v>
      </c>
      <c r="AV1124" s="35">
        <f>AV1116*'Inputs'!$E$19</f>
        <v>0.0</v>
      </c>
      <c r="AW1124" s="35">
        <f>AW1116*'Inputs'!$E$19</f>
        <v>0.0</v>
      </c>
      <c r="AX1124" s="35">
        <f>AX1116*'Inputs'!$E$19</f>
        <v>0.0</v>
      </c>
      <c r="AY1124" s="35">
        <f>AY1116*'Inputs'!$E$19</f>
        <v>0.0</v>
      </c>
      <c r="AZ1124" s="35">
        <f>AZ1116*'Inputs'!$E$19</f>
        <v>0.0</v>
      </c>
      <c r="BA1124" s="35">
        <f>BA1116*'Inputs'!$E$19</f>
        <v>0.0</v>
      </c>
      <c r="BB1124" s="35">
        <f>BB1116*'Inputs'!$E$19</f>
        <v>0.0</v>
      </c>
      <c r="BC1124" s="35">
        <f>BC1116*'Inputs'!$E$19</f>
        <v>0.0</v>
      </c>
      <c r="BD1124" s="35">
        <f>BD1116*'Inputs'!$E$19</f>
        <v>0.0</v>
      </c>
      <c r="BE1124" s="35">
        <f>BE1116*'Inputs'!$E$19</f>
        <v>0.0</v>
      </c>
      <c r="BF1124" s="35">
        <f>BF1116*'Inputs'!$E$19</f>
        <v>0.0</v>
      </c>
      <c r="BG1124" s="35">
        <f>BG1116*'Inputs'!$E$19</f>
        <v>0.0</v>
      </c>
      <c r="BH1124" s="35">
        <f>BH1116*'Inputs'!$E$19</f>
        <v>0.0</v>
      </c>
      <c r="BI1124" s="35">
        <f>BI1116*'Inputs'!$E$19</f>
        <v>0.0</v>
      </c>
      <c r="BJ1124" s="35">
        <f>BJ1116*'Inputs'!$E$19</f>
        <v>0.0</v>
      </c>
      <c r="BK1124" s="35">
        <f>BK1116*'Inputs'!$E$19</f>
        <v>0.0</v>
      </c>
      <c r="BL1124" s="35">
        <f>BL1116*'Inputs'!$E$19</f>
        <v>0.0</v>
      </c>
      <c r="BM1124" s="35">
        <f>BM1116*'Inputs'!$E$19</f>
        <v>0.0</v>
      </c>
      <c r="BN1124" s="35">
        <f>BN1116*'Inputs'!$E$19</f>
        <v>0.0</v>
      </c>
      <c r="BO1124" s="35">
        <f>BO1116*'Inputs'!$E$19</f>
        <v>0.0</v>
      </c>
    </row>
    <row r="1125" ht="28" customHeight="1">
      <c r="A1125" s="2" t="str">
        <v>SLOT56.BG</v>
      </c>
      <c r="B1125" s="6" t="str">
        <v>SLOT56 accident insurance (BG)</v>
      </c>
      <c r="C1125" s="2" t="str">
        <v>EUR</v>
      </c>
      <c r="D1125" s="2" t="str">
        <v>SUM</v>
      </c>
      <c r="E1125" s="36">
        <f>SUM(H1125:BO1125)</f>
        <v>0.0</v>
      </c>
      <c r="F1125" s="6" t="str">
        <v>Spare row; inactive until a hire and an exit month are entered on People_Inputs</v>
      </c>
      <c r="G1125" s="2"/>
      <c r="H1125" s="35">
        <f>H1115*H1113*'Inputs'!$E$20</f>
        <v>0.0</v>
      </c>
      <c r="I1125" s="35">
        <f>I1115*I1113*'Inputs'!$E$20</f>
        <v>0.0</v>
      </c>
      <c r="J1125" s="35">
        <f>J1115*J1113*'Inputs'!$E$20</f>
        <v>0.0</v>
      </c>
      <c r="K1125" s="35">
        <f>K1115*K1113*'Inputs'!$E$20</f>
        <v>0.0</v>
      </c>
      <c r="L1125" s="35">
        <f>L1115*L1113*'Inputs'!$E$20</f>
        <v>0.0</v>
      </c>
      <c r="M1125" s="35">
        <f>M1115*M1113*'Inputs'!$E$20</f>
        <v>0.0</v>
      </c>
      <c r="N1125" s="35">
        <f>N1115*N1113*'Inputs'!$E$20</f>
        <v>0.0</v>
      </c>
      <c r="O1125" s="35">
        <f>O1115*O1113*'Inputs'!$E$20</f>
        <v>0.0</v>
      </c>
      <c r="P1125" s="35">
        <f>P1115*P1113*'Inputs'!$E$20</f>
        <v>0.0</v>
      </c>
      <c r="Q1125" s="35">
        <f>Q1115*Q1113*'Inputs'!$E$20</f>
        <v>0.0</v>
      </c>
      <c r="R1125" s="35">
        <f>R1115*R1113*'Inputs'!$E$20</f>
        <v>0.0</v>
      </c>
      <c r="S1125" s="35">
        <f>S1115*S1113*'Inputs'!$E$20</f>
        <v>0.0</v>
      </c>
      <c r="T1125" s="35">
        <f>T1115*T1113*'Inputs'!$E$20</f>
        <v>0.0</v>
      </c>
      <c r="U1125" s="35">
        <f>U1115*U1113*'Inputs'!$E$20</f>
        <v>0.0</v>
      </c>
      <c r="V1125" s="35">
        <f>V1115*V1113*'Inputs'!$E$20</f>
        <v>0.0</v>
      </c>
      <c r="W1125" s="35">
        <f>W1115*W1113*'Inputs'!$E$20</f>
        <v>0.0</v>
      </c>
      <c r="X1125" s="35">
        <f>X1115*X1113*'Inputs'!$E$20</f>
        <v>0.0</v>
      </c>
      <c r="Y1125" s="35">
        <f>Y1115*Y1113*'Inputs'!$E$20</f>
        <v>0.0</v>
      </c>
      <c r="Z1125" s="35">
        <f>Z1115*Z1113*'Inputs'!$E$20</f>
        <v>0.0</v>
      </c>
      <c r="AA1125" s="35">
        <f>AA1115*AA1113*'Inputs'!$E$20</f>
        <v>0.0</v>
      </c>
      <c r="AB1125" s="35">
        <f>AB1115*AB1113*'Inputs'!$E$20</f>
        <v>0.0</v>
      </c>
      <c r="AC1125" s="35">
        <f>AC1115*AC1113*'Inputs'!$E$20</f>
        <v>0.0</v>
      </c>
      <c r="AD1125" s="35">
        <f>AD1115*AD1113*'Inputs'!$E$20</f>
        <v>0.0</v>
      </c>
      <c r="AE1125" s="35">
        <f>AE1115*AE1113*'Inputs'!$E$20</f>
        <v>0.0</v>
      </c>
      <c r="AF1125" s="35">
        <f>AF1115*AF1113*'Inputs'!$E$20</f>
        <v>0.0</v>
      </c>
      <c r="AG1125" s="35">
        <f>AG1115*AG1113*'Inputs'!$E$20</f>
        <v>0.0</v>
      </c>
      <c r="AH1125" s="35">
        <f>AH1115*AH1113*'Inputs'!$E$20</f>
        <v>0.0</v>
      </c>
      <c r="AI1125" s="35">
        <f>AI1115*AI1113*'Inputs'!$E$20</f>
        <v>0.0</v>
      </c>
      <c r="AJ1125" s="35">
        <f>AJ1115*AJ1113*'Inputs'!$E$20</f>
        <v>0.0</v>
      </c>
      <c r="AK1125" s="35">
        <f>AK1115*AK1113*'Inputs'!$E$20</f>
        <v>0.0</v>
      </c>
      <c r="AL1125" s="35">
        <f>AL1115*AL1113*'Inputs'!$E$20</f>
        <v>0.0</v>
      </c>
      <c r="AM1125" s="35">
        <f>AM1115*AM1113*'Inputs'!$E$20</f>
        <v>0.0</v>
      </c>
      <c r="AN1125" s="35">
        <f>AN1115*AN1113*'Inputs'!$E$20</f>
        <v>0.0</v>
      </c>
      <c r="AO1125" s="35">
        <f>AO1115*AO1113*'Inputs'!$E$20</f>
        <v>0.0</v>
      </c>
      <c r="AP1125" s="35">
        <f>AP1115*AP1113*'Inputs'!$E$20</f>
        <v>0.0</v>
      </c>
      <c r="AQ1125" s="35">
        <f>AQ1115*AQ1113*'Inputs'!$E$20</f>
        <v>0.0</v>
      </c>
      <c r="AR1125" s="35">
        <f>AR1115*AR1113*'Inputs'!$E$20</f>
        <v>0.0</v>
      </c>
      <c r="AS1125" s="35">
        <f>AS1115*AS1113*'Inputs'!$E$20</f>
        <v>0.0</v>
      </c>
      <c r="AT1125" s="35">
        <f>AT1115*AT1113*'Inputs'!$E$20</f>
        <v>0.0</v>
      </c>
      <c r="AU1125" s="35">
        <f>AU1115*AU1113*'Inputs'!$E$20</f>
        <v>0.0</v>
      </c>
      <c r="AV1125" s="35">
        <f>AV1115*AV1113*'Inputs'!$E$20</f>
        <v>0.0</v>
      </c>
      <c r="AW1125" s="35">
        <f>AW1115*AW1113*'Inputs'!$E$20</f>
        <v>0.0</v>
      </c>
      <c r="AX1125" s="35">
        <f>AX1115*AX1113*'Inputs'!$E$20</f>
        <v>0.0</v>
      </c>
      <c r="AY1125" s="35">
        <f>AY1115*AY1113*'Inputs'!$E$20</f>
        <v>0.0</v>
      </c>
      <c r="AZ1125" s="35">
        <f>AZ1115*AZ1113*'Inputs'!$E$20</f>
        <v>0.0</v>
      </c>
      <c r="BA1125" s="35">
        <f>BA1115*BA1113*'Inputs'!$E$20</f>
        <v>0.0</v>
      </c>
      <c r="BB1125" s="35">
        <f>BB1115*BB1113*'Inputs'!$E$20</f>
        <v>0.0</v>
      </c>
      <c r="BC1125" s="35">
        <f>BC1115*BC1113*'Inputs'!$E$20</f>
        <v>0.0</v>
      </c>
      <c r="BD1125" s="35">
        <f>BD1115*BD1113*'Inputs'!$E$20</f>
        <v>0.0</v>
      </c>
      <c r="BE1125" s="35">
        <f>BE1115*BE1113*'Inputs'!$E$20</f>
        <v>0.0</v>
      </c>
      <c r="BF1125" s="35">
        <f>BF1115*BF1113*'Inputs'!$E$20</f>
        <v>0.0</v>
      </c>
      <c r="BG1125" s="35">
        <f>BG1115*BG1113*'Inputs'!$E$20</f>
        <v>0.0</v>
      </c>
      <c r="BH1125" s="35">
        <f>BH1115*BH1113*'Inputs'!$E$20</f>
        <v>0.0</v>
      </c>
      <c r="BI1125" s="35">
        <f>BI1115*BI1113*'Inputs'!$E$20</f>
        <v>0.0</v>
      </c>
      <c r="BJ1125" s="35">
        <f>BJ1115*BJ1113*'Inputs'!$E$20</f>
        <v>0.0</v>
      </c>
      <c r="BK1125" s="35">
        <f>BK1115*BK1113*'Inputs'!$E$20</f>
        <v>0.0</v>
      </c>
      <c r="BL1125" s="35">
        <f>BL1115*BL1113*'Inputs'!$E$20</f>
        <v>0.0</v>
      </c>
      <c r="BM1125" s="35">
        <f>BM1115*BM1113*'Inputs'!$E$20</f>
        <v>0.0</v>
      </c>
      <c r="BN1125" s="35">
        <f>BN1115*BN1113*'Inputs'!$E$20</f>
        <v>0.0</v>
      </c>
      <c r="BO1125" s="35">
        <f>BO1115*BO1113*'Inputs'!$E$20</f>
        <v>0.0</v>
      </c>
    </row>
    <row r="1126" ht="28" customHeight="1">
      <c r="A1126" s="2" t="str">
        <v>SLOT56.TOTAL</v>
      </c>
      <c r="B1126" s="6" t="str">
        <v>SLOT56 payroll cost (salary plus employer contributions)</v>
      </c>
      <c r="C1126" s="2" t="str">
        <v>EUR</v>
      </c>
      <c r="D1126" s="2" t="str">
        <v>SUM</v>
      </c>
      <c r="E1126" s="36">
        <f>SUM(H1126:BO1126)</f>
        <v>0.0</v>
      </c>
      <c r="F1126" s="6" t="str">
        <v>Spare row; inactive until a hire and an exit month are entered on People_Inputs</v>
      </c>
      <c r="G1126" s="2"/>
      <c r="H1126" s="36">
        <f>SUM(H1115,H1118,H1119,H1120,H1121,H1122,H1123,H1124,H1125)</f>
        <v>0.0</v>
      </c>
      <c r="I1126" s="36">
        <f>SUM(I1115,I1118,I1119,I1120,I1121,I1122,I1123,I1124,I1125)</f>
        <v>0.0</v>
      </c>
      <c r="J1126" s="36">
        <f>SUM(J1115,J1118,J1119,J1120,J1121,J1122,J1123,J1124,J1125)</f>
        <v>0.0</v>
      </c>
      <c r="K1126" s="36">
        <f>SUM(K1115,K1118,K1119,K1120,K1121,K1122,K1123,K1124,K1125)</f>
        <v>0.0</v>
      </c>
      <c r="L1126" s="36">
        <f>SUM(L1115,L1118,L1119,L1120,L1121,L1122,L1123,L1124,L1125)</f>
        <v>0.0</v>
      </c>
      <c r="M1126" s="36">
        <f>SUM(M1115,M1118,M1119,M1120,M1121,M1122,M1123,M1124,M1125)</f>
        <v>0.0</v>
      </c>
      <c r="N1126" s="36">
        <f>SUM(N1115,N1118,N1119,N1120,N1121,N1122,N1123,N1124,N1125)</f>
        <v>0.0</v>
      </c>
      <c r="O1126" s="36">
        <f>SUM(O1115,O1118,O1119,O1120,O1121,O1122,O1123,O1124,O1125)</f>
        <v>0.0</v>
      </c>
      <c r="P1126" s="36">
        <f>SUM(P1115,P1118,P1119,P1120,P1121,P1122,P1123,P1124,P1125)</f>
        <v>0.0</v>
      </c>
      <c r="Q1126" s="36">
        <f>SUM(Q1115,Q1118,Q1119,Q1120,Q1121,Q1122,Q1123,Q1124,Q1125)</f>
        <v>0.0</v>
      </c>
      <c r="R1126" s="36">
        <f>SUM(R1115,R1118,R1119,R1120,R1121,R1122,R1123,R1124,R1125)</f>
        <v>0.0</v>
      </c>
      <c r="S1126" s="36">
        <f>SUM(S1115,S1118,S1119,S1120,S1121,S1122,S1123,S1124,S1125)</f>
        <v>0.0</v>
      </c>
      <c r="T1126" s="36">
        <f>SUM(T1115,T1118,T1119,T1120,T1121,T1122,T1123,T1124,T1125)</f>
        <v>0.0</v>
      </c>
      <c r="U1126" s="36">
        <f>SUM(U1115,U1118,U1119,U1120,U1121,U1122,U1123,U1124,U1125)</f>
        <v>0.0</v>
      </c>
      <c r="V1126" s="36">
        <f>SUM(V1115,V1118,V1119,V1120,V1121,V1122,V1123,V1124,V1125)</f>
        <v>0.0</v>
      </c>
      <c r="W1126" s="36">
        <f>SUM(W1115,W1118,W1119,W1120,W1121,W1122,W1123,W1124,W1125)</f>
        <v>0.0</v>
      </c>
      <c r="X1126" s="36">
        <f>SUM(X1115,X1118,X1119,X1120,X1121,X1122,X1123,X1124,X1125)</f>
        <v>0.0</v>
      </c>
      <c r="Y1126" s="36">
        <f>SUM(Y1115,Y1118,Y1119,Y1120,Y1121,Y1122,Y1123,Y1124,Y1125)</f>
        <v>0.0</v>
      </c>
      <c r="Z1126" s="36">
        <f>SUM(Z1115,Z1118,Z1119,Z1120,Z1121,Z1122,Z1123,Z1124,Z1125)</f>
        <v>0.0</v>
      </c>
      <c r="AA1126" s="36">
        <f>SUM(AA1115,AA1118,AA1119,AA1120,AA1121,AA1122,AA1123,AA1124,AA1125)</f>
        <v>0.0</v>
      </c>
      <c r="AB1126" s="36">
        <f>SUM(AB1115,AB1118,AB1119,AB1120,AB1121,AB1122,AB1123,AB1124,AB1125)</f>
        <v>0.0</v>
      </c>
      <c r="AC1126" s="36">
        <f>SUM(AC1115,AC1118,AC1119,AC1120,AC1121,AC1122,AC1123,AC1124,AC1125)</f>
        <v>0.0</v>
      </c>
      <c r="AD1126" s="36">
        <f>SUM(AD1115,AD1118,AD1119,AD1120,AD1121,AD1122,AD1123,AD1124,AD1125)</f>
        <v>0.0</v>
      </c>
      <c r="AE1126" s="36">
        <f>SUM(AE1115,AE1118,AE1119,AE1120,AE1121,AE1122,AE1123,AE1124,AE1125)</f>
        <v>0.0</v>
      </c>
      <c r="AF1126" s="36">
        <f>SUM(AF1115,AF1118,AF1119,AF1120,AF1121,AF1122,AF1123,AF1124,AF1125)</f>
        <v>0.0</v>
      </c>
      <c r="AG1126" s="36">
        <f>SUM(AG1115,AG1118,AG1119,AG1120,AG1121,AG1122,AG1123,AG1124,AG1125)</f>
        <v>0.0</v>
      </c>
      <c r="AH1126" s="36">
        <f>SUM(AH1115,AH1118,AH1119,AH1120,AH1121,AH1122,AH1123,AH1124,AH1125)</f>
        <v>0.0</v>
      </c>
      <c r="AI1126" s="36">
        <f>SUM(AI1115,AI1118,AI1119,AI1120,AI1121,AI1122,AI1123,AI1124,AI1125)</f>
        <v>0.0</v>
      </c>
      <c r="AJ1126" s="36">
        <f>SUM(AJ1115,AJ1118,AJ1119,AJ1120,AJ1121,AJ1122,AJ1123,AJ1124,AJ1125)</f>
        <v>0.0</v>
      </c>
      <c r="AK1126" s="36">
        <f>SUM(AK1115,AK1118,AK1119,AK1120,AK1121,AK1122,AK1123,AK1124,AK1125)</f>
        <v>0.0</v>
      </c>
      <c r="AL1126" s="36">
        <f>SUM(AL1115,AL1118,AL1119,AL1120,AL1121,AL1122,AL1123,AL1124,AL1125)</f>
        <v>0.0</v>
      </c>
      <c r="AM1126" s="36">
        <f>SUM(AM1115,AM1118,AM1119,AM1120,AM1121,AM1122,AM1123,AM1124,AM1125)</f>
        <v>0.0</v>
      </c>
      <c r="AN1126" s="36">
        <f>SUM(AN1115,AN1118,AN1119,AN1120,AN1121,AN1122,AN1123,AN1124,AN1125)</f>
        <v>0.0</v>
      </c>
      <c r="AO1126" s="36">
        <f>SUM(AO1115,AO1118,AO1119,AO1120,AO1121,AO1122,AO1123,AO1124,AO1125)</f>
        <v>0.0</v>
      </c>
      <c r="AP1126" s="36">
        <f>SUM(AP1115,AP1118,AP1119,AP1120,AP1121,AP1122,AP1123,AP1124,AP1125)</f>
        <v>0.0</v>
      </c>
      <c r="AQ1126" s="36">
        <f>SUM(AQ1115,AQ1118,AQ1119,AQ1120,AQ1121,AQ1122,AQ1123,AQ1124,AQ1125)</f>
        <v>0.0</v>
      </c>
      <c r="AR1126" s="36">
        <f>SUM(AR1115,AR1118,AR1119,AR1120,AR1121,AR1122,AR1123,AR1124,AR1125)</f>
        <v>0.0</v>
      </c>
      <c r="AS1126" s="36">
        <f>SUM(AS1115,AS1118,AS1119,AS1120,AS1121,AS1122,AS1123,AS1124,AS1125)</f>
        <v>0.0</v>
      </c>
      <c r="AT1126" s="36">
        <f>SUM(AT1115,AT1118,AT1119,AT1120,AT1121,AT1122,AT1123,AT1124,AT1125)</f>
        <v>0.0</v>
      </c>
      <c r="AU1126" s="36">
        <f>SUM(AU1115,AU1118,AU1119,AU1120,AU1121,AU1122,AU1123,AU1124,AU1125)</f>
        <v>0.0</v>
      </c>
      <c r="AV1126" s="36">
        <f>SUM(AV1115,AV1118,AV1119,AV1120,AV1121,AV1122,AV1123,AV1124,AV1125)</f>
        <v>0.0</v>
      </c>
      <c r="AW1126" s="36">
        <f>SUM(AW1115,AW1118,AW1119,AW1120,AW1121,AW1122,AW1123,AW1124,AW1125)</f>
        <v>0.0</v>
      </c>
      <c r="AX1126" s="36">
        <f>SUM(AX1115,AX1118,AX1119,AX1120,AX1121,AX1122,AX1123,AX1124,AX1125)</f>
        <v>0.0</v>
      </c>
      <c r="AY1126" s="36">
        <f>SUM(AY1115,AY1118,AY1119,AY1120,AY1121,AY1122,AY1123,AY1124,AY1125)</f>
        <v>0.0</v>
      </c>
      <c r="AZ1126" s="36">
        <f>SUM(AZ1115,AZ1118,AZ1119,AZ1120,AZ1121,AZ1122,AZ1123,AZ1124,AZ1125)</f>
        <v>0.0</v>
      </c>
      <c r="BA1126" s="36">
        <f>SUM(BA1115,BA1118,BA1119,BA1120,BA1121,BA1122,BA1123,BA1124,BA1125)</f>
        <v>0.0</v>
      </c>
      <c r="BB1126" s="36">
        <f>SUM(BB1115,BB1118,BB1119,BB1120,BB1121,BB1122,BB1123,BB1124,BB1125)</f>
        <v>0.0</v>
      </c>
      <c r="BC1126" s="36">
        <f>SUM(BC1115,BC1118,BC1119,BC1120,BC1121,BC1122,BC1123,BC1124,BC1125)</f>
        <v>0.0</v>
      </c>
      <c r="BD1126" s="36">
        <f>SUM(BD1115,BD1118,BD1119,BD1120,BD1121,BD1122,BD1123,BD1124,BD1125)</f>
        <v>0.0</v>
      </c>
      <c r="BE1126" s="36">
        <f>SUM(BE1115,BE1118,BE1119,BE1120,BE1121,BE1122,BE1123,BE1124,BE1125)</f>
        <v>0.0</v>
      </c>
      <c r="BF1126" s="36">
        <f>SUM(BF1115,BF1118,BF1119,BF1120,BF1121,BF1122,BF1123,BF1124,BF1125)</f>
        <v>0.0</v>
      </c>
      <c r="BG1126" s="36">
        <f>SUM(BG1115,BG1118,BG1119,BG1120,BG1121,BG1122,BG1123,BG1124,BG1125)</f>
        <v>0.0</v>
      </c>
      <c r="BH1126" s="36">
        <f>SUM(BH1115,BH1118,BH1119,BH1120,BH1121,BH1122,BH1123,BH1124,BH1125)</f>
        <v>0.0</v>
      </c>
      <c r="BI1126" s="36">
        <f>SUM(BI1115,BI1118,BI1119,BI1120,BI1121,BI1122,BI1123,BI1124,BI1125)</f>
        <v>0.0</v>
      </c>
      <c r="BJ1126" s="36">
        <f>SUM(BJ1115,BJ1118,BJ1119,BJ1120,BJ1121,BJ1122,BJ1123,BJ1124,BJ1125)</f>
        <v>0.0</v>
      </c>
      <c r="BK1126" s="36">
        <f>SUM(BK1115,BK1118,BK1119,BK1120,BK1121,BK1122,BK1123,BK1124,BK1125)</f>
        <v>0.0</v>
      </c>
      <c r="BL1126" s="36">
        <f>SUM(BL1115,BL1118,BL1119,BL1120,BL1121,BL1122,BL1123,BL1124,BL1125)</f>
        <v>0.0</v>
      </c>
      <c r="BM1126" s="36">
        <f>SUM(BM1115,BM1118,BM1119,BM1120,BM1121,BM1122,BM1123,BM1124,BM1125)</f>
        <v>0.0</v>
      </c>
      <c r="BN1126" s="36">
        <f>SUM(BN1115,BN1118,BN1119,BN1120,BN1121,BN1122,BN1123,BN1124,BN1125)</f>
        <v>0.0</v>
      </c>
      <c r="BO1126" s="36">
        <f>SUM(BO1115,BO1118,BO1119,BO1120,BO1121,BO1122,BO1123,BO1124,BO1125)</f>
        <v>0.0</v>
      </c>
    </row>
    <row r="1127" ht="28" customHeight="1">
      <c r="A1127" s="2" t="str">
        <v>SLOT56.HIRE</v>
      </c>
      <c r="B1127" s="6" t="str">
        <v>SLOT56 hired in the month (1 = yes)</v>
      </c>
      <c r="C1127" s="2" t="str">
        <v>count</v>
      </c>
      <c r="D1127" s="2" t="str">
        <v>SUM</v>
      </c>
      <c r="E1127" s="34">
        <f>SUM(H1127:BO1127)</f>
        <v>0</v>
      </c>
      <c r="F1127" s="6" t="str">
        <v>Spare row; inactive until a hire and an exit month are entered on People_Inputs</v>
      </c>
      <c r="G1127" s="2"/>
      <c r="H1127" s="33">
        <f>IF(AND(H$6='People_Inputs'!$H$66,H1111=1),1,0)</f>
        <v>0</v>
      </c>
      <c r="I1127" s="33">
        <f>IF(AND(I$6='People_Inputs'!$H$66,I1111=1),1,0)</f>
        <v>0</v>
      </c>
      <c r="J1127" s="33">
        <f>IF(AND(J$6='People_Inputs'!$H$66,J1111=1),1,0)</f>
        <v>0</v>
      </c>
      <c r="K1127" s="33">
        <f>IF(AND(K$6='People_Inputs'!$H$66,K1111=1),1,0)</f>
        <v>0</v>
      </c>
      <c r="L1127" s="33">
        <f>IF(AND(L$6='People_Inputs'!$H$66,L1111=1),1,0)</f>
        <v>0</v>
      </c>
      <c r="M1127" s="33">
        <f>IF(AND(M$6='People_Inputs'!$H$66,M1111=1),1,0)</f>
        <v>0</v>
      </c>
      <c r="N1127" s="33">
        <f>IF(AND(N$6='People_Inputs'!$H$66,N1111=1),1,0)</f>
        <v>0</v>
      </c>
      <c r="O1127" s="33">
        <f>IF(AND(O$6='People_Inputs'!$H$66,O1111=1),1,0)</f>
        <v>0</v>
      </c>
      <c r="P1127" s="33">
        <f>IF(AND(P$6='People_Inputs'!$H$66,P1111=1),1,0)</f>
        <v>0</v>
      </c>
      <c r="Q1127" s="33">
        <f>IF(AND(Q$6='People_Inputs'!$H$66,Q1111=1),1,0)</f>
        <v>0</v>
      </c>
      <c r="R1127" s="33">
        <f>IF(AND(R$6='People_Inputs'!$H$66,R1111=1),1,0)</f>
        <v>0</v>
      </c>
      <c r="S1127" s="33">
        <f>IF(AND(S$6='People_Inputs'!$H$66,S1111=1),1,0)</f>
        <v>0</v>
      </c>
      <c r="T1127" s="33">
        <f>IF(AND(T$6='People_Inputs'!$H$66,T1111=1),1,0)</f>
        <v>0</v>
      </c>
      <c r="U1127" s="33">
        <f>IF(AND(U$6='People_Inputs'!$H$66,U1111=1),1,0)</f>
        <v>0</v>
      </c>
      <c r="V1127" s="33">
        <f>IF(AND(V$6='People_Inputs'!$H$66,V1111=1),1,0)</f>
        <v>0</v>
      </c>
      <c r="W1127" s="33">
        <f>IF(AND(W$6='People_Inputs'!$H$66,W1111=1),1,0)</f>
        <v>0</v>
      </c>
      <c r="X1127" s="33">
        <f>IF(AND(X$6='People_Inputs'!$H$66,X1111=1),1,0)</f>
        <v>0</v>
      </c>
      <c r="Y1127" s="33">
        <f>IF(AND(Y$6='People_Inputs'!$H$66,Y1111=1),1,0)</f>
        <v>0</v>
      </c>
      <c r="Z1127" s="33">
        <f>IF(AND(Z$6='People_Inputs'!$H$66,Z1111=1),1,0)</f>
        <v>0</v>
      </c>
      <c r="AA1127" s="33">
        <f>IF(AND(AA$6='People_Inputs'!$H$66,AA1111=1),1,0)</f>
        <v>0</v>
      </c>
      <c r="AB1127" s="33">
        <f>IF(AND(AB$6='People_Inputs'!$H$66,AB1111=1),1,0)</f>
        <v>0</v>
      </c>
      <c r="AC1127" s="33">
        <f>IF(AND(AC$6='People_Inputs'!$H$66,AC1111=1),1,0)</f>
        <v>0</v>
      </c>
      <c r="AD1127" s="33">
        <f>IF(AND(AD$6='People_Inputs'!$H$66,AD1111=1),1,0)</f>
        <v>0</v>
      </c>
      <c r="AE1127" s="33">
        <f>IF(AND(AE$6='People_Inputs'!$H$66,AE1111=1),1,0)</f>
        <v>0</v>
      </c>
      <c r="AF1127" s="33">
        <f>IF(AND(AF$6='People_Inputs'!$H$66,AF1111=1),1,0)</f>
        <v>0</v>
      </c>
      <c r="AG1127" s="33">
        <f>IF(AND(AG$6='People_Inputs'!$H$66,AG1111=1),1,0)</f>
        <v>0</v>
      </c>
      <c r="AH1127" s="33">
        <f>IF(AND(AH$6='People_Inputs'!$H$66,AH1111=1),1,0)</f>
        <v>0</v>
      </c>
      <c r="AI1127" s="33">
        <f>IF(AND(AI$6='People_Inputs'!$H$66,AI1111=1),1,0)</f>
        <v>0</v>
      </c>
      <c r="AJ1127" s="33">
        <f>IF(AND(AJ$6='People_Inputs'!$H$66,AJ1111=1),1,0)</f>
        <v>0</v>
      </c>
      <c r="AK1127" s="33">
        <f>IF(AND(AK$6='People_Inputs'!$H$66,AK1111=1),1,0)</f>
        <v>0</v>
      </c>
      <c r="AL1127" s="33">
        <f>IF(AND(AL$6='People_Inputs'!$H$66,AL1111=1),1,0)</f>
        <v>0</v>
      </c>
      <c r="AM1127" s="33">
        <f>IF(AND(AM$6='People_Inputs'!$H$66,AM1111=1),1,0)</f>
        <v>0</v>
      </c>
      <c r="AN1127" s="33">
        <f>IF(AND(AN$6='People_Inputs'!$H$66,AN1111=1),1,0)</f>
        <v>0</v>
      </c>
      <c r="AO1127" s="33">
        <f>IF(AND(AO$6='People_Inputs'!$H$66,AO1111=1),1,0)</f>
        <v>0</v>
      </c>
      <c r="AP1127" s="33">
        <f>IF(AND(AP$6='People_Inputs'!$H$66,AP1111=1),1,0)</f>
        <v>0</v>
      </c>
      <c r="AQ1127" s="33">
        <f>IF(AND(AQ$6='People_Inputs'!$H$66,AQ1111=1),1,0)</f>
        <v>0</v>
      </c>
      <c r="AR1127" s="33">
        <f>IF(AND(AR$6='People_Inputs'!$H$66,AR1111=1),1,0)</f>
        <v>0</v>
      </c>
      <c r="AS1127" s="33">
        <f>IF(AND(AS$6='People_Inputs'!$H$66,AS1111=1),1,0)</f>
        <v>0</v>
      </c>
      <c r="AT1127" s="33">
        <f>IF(AND(AT$6='People_Inputs'!$H$66,AT1111=1),1,0)</f>
        <v>0</v>
      </c>
      <c r="AU1127" s="33">
        <f>IF(AND(AU$6='People_Inputs'!$H$66,AU1111=1),1,0)</f>
        <v>0</v>
      </c>
      <c r="AV1127" s="33">
        <f>IF(AND(AV$6='People_Inputs'!$H$66,AV1111=1),1,0)</f>
        <v>0</v>
      </c>
      <c r="AW1127" s="33">
        <f>IF(AND(AW$6='People_Inputs'!$H$66,AW1111=1),1,0)</f>
        <v>0</v>
      </c>
      <c r="AX1127" s="33">
        <f>IF(AND(AX$6='People_Inputs'!$H$66,AX1111=1),1,0)</f>
        <v>0</v>
      </c>
      <c r="AY1127" s="33">
        <f>IF(AND(AY$6='People_Inputs'!$H$66,AY1111=1),1,0)</f>
        <v>0</v>
      </c>
      <c r="AZ1127" s="33">
        <f>IF(AND(AZ$6='People_Inputs'!$H$66,AZ1111=1),1,0)</f>
        <v>0</v>
      </c>
      <c r="BA1127" s="33">
        <f>IF(AND(BA$6='People_Inputs'!$H$66,BA1111=1),1,0)</f>
        <v>0</v>
      </c>
      <c r="BB1127" s="33">
        <f>IF(AND(BB$6='People_Inputs'!$H$66,BB1111=1),1,0)</f>
        <v>0</v>
      </c>
      <c r="BC1127" s="33">
        <f>IF(AND(BC$6='People_Inputs'!$H$66,BC1111=1),1,0)</f>
        <v>0</v>
      </c>
      <c r="BD1127" s="33">
        <f>IF(AND(BD$6='People_Inputs'!$H$66,BD1111=1),1,0)</f>
        <v>0</v>
      </c>
      <c r="BE1127" s="33">
        <f>IF(AND(BE$6='People_Inputs'!$H$66,BE1111=1),1,0)</f>
        <v>0</v>
      </c>
      <c r="BF1127" s="33">
        <f>IF(AND(BF$6='People_Inputs'!$H$66,BF1111=1),1,0)</f>
        <v>0</v>
      </c>
      <c r="BG1127" s="33">
        <f>IF(AND(BG$6='People_Inputs'!$H$66,BG1111=1),1,0)</f>
        <v>0</v>
      </c>
      <c r="BH1127" s="33">
        <f>IF(AND(BH$6='People_Inputs'!$H$66,BH1111=1),1,0)</f>
        <v>0</v>
      </c>
      <c r="BI1127" s="33">
        <f>IF(AND(BI$6='People_Inputs'!$H$66,BI1111=1),1,0)</f>
        <v>0</v>
      </c>
      <c r="BJ1127" s="33">
        <f>IF(AND(BJ$6='People_Inputs'!$H$66,BJ1111=1),1,0)</f>
        <v>0</v>
      </c>
      <c r="BK1127" s="33">
        <f>IF(AND(BK$6='People_Inputs'!$H$66,BK1111=1),1,0)</f>
        <v>0</v>
      </c>
      <c r="BL1127" s="33">
        <f>IF(AND(BL$6='People_Inputs'!$H$66,BL1111=1),1,0)</f>
        <v>0</v>
      </c>
      <c r="BM1127" s="33">
        <f>IF(AND(BM$6='People_Inputs'!$H$66,BM1111=1),1,0)</f>
        <v>0</v>
      </c>
      <c r="BN1127" s="33">
        <f>IF(AND(BN$6='People_Inputs'!$H$66,BN1111=1),1,0)</f>
        <v>0</v>
      </c>
      <c r="BO1127" s="33">
        <f>IF(AND(BO$6='People_Inputs'!$H$66,BO1111=1),1,0)</f>
        <v>0</v>
      </c>
    </row>
    <row r="1128" ht="28" customHeight="1">
      <c r="A1128" s="2" t="str">
        <v>SLOT56.RECRUIT</v>
      </c>
      <c r="B1128" s="6" t="str">
        <v>SLOT56 recruiting cost</v>
      </c>
      <c r="C1128" s="2" t="str">
        <v>EUR</v>
      </c>
      <c r="D1128" s="2" t="str">
        <v>SUM</v>
      </c>
      <c r="E1128" s="36">
        <f>SUM(H1128:BO1128)</f>
        <v>0</v>
      </c>
      <c r="F1128" s="6" t="str">
        <v>Spare row; inactive until a hire and an exit month are entered on People_Inputs</v>
      </c>
      <c r="G1128" s="2"/>
      <c r="H1128" s="35">
        <f>H1127*IF('People_Inputs'!$Q$66="none",0,IF('People_Inputs'!$Q$66="agency",H1114*'Inputs'!$E$22,IF('People_Inputs'!$Q$66="direct",'Inputs'!$E$23,'Inputs'!$E$21*'Inputs'!$E$22*H1114+(1-'Inputs'!$E$21)*'Inputs'!$E$23)))</f>
        <v>0</v>
      </c>
      <c r="I1128" s="35">
        <f>I1127*IF('People_Inputs'!$Q$66="none",0,IF('People_Inputs'!$Q$66="agency",I1114*'Inputs'!$E$22,IF('People_Inputs'!$Q$66="direct",'Inputs'!$E$23,'Inputs'!$E$21*'Inputs'!$E$22*I1114+(1-'Inputs'!$E$21)*'Inputs'!$E$23)))</f>
        <v>0</v>
      </c>
      <c r="J1128" s="35">
        <f>J1127*IF('People_Inputs'!$Q$66="none",0,IF('People_Inputs'!$Q$66="agency",J1114*'Inputs'!$E$22,IF('People_Inputs'!$Q$66="direct",'Inputs'!$E$23,'Inputs'!$E$21*'Inputs'!$E$22*J1114+(1-'Inputs'!$E$21)*'Inputs'!$E$23)))</f>
        <v>0</v>
      </c>
      <c r="K1128" s="35">
        <f>K1127*IF('People_Inputs'!$Q$66="none",0,IF('People_Inputs'!$Q$66="agency",K1114*'Inputs'!$E$22,IF('People_Inputs'!$Q$66="direct",'Inputs'!$E$23,'Inputs'!$E$21*'Inputs'!$E$22*K1114+(1-'Inputs'!$E$21)*'Inputs'!$E$23)))</f>
        <v>0</v>
      </c>
      <c r="L1128" s="35">
        <f>L1127*IF('People_Inputs'!$Q$66="none",0,IF('People_Inputs'!$Q$66="agency",L1114*'Inputs'!$E$22,IF('People_Inputs'!$Q$66="direct",'Inputs'!$E$23,'Inputs'!$E$21*'Inputs'!$E$22*L1114+(1-'Inputs'!$E$21)*'Inputs'!$E$23)))</f>
        <v>0</v>
      </c>
      <c r="M1128" s="35">
        <f>M1127*IF('People_Inputs'!$Q$66="none",0,IF('People_Inputs'!$Q$66="agency",M1114*'Inputs'!$E$22,IF('People_Inputs'!$Q$66="direct",'Inputs'!$E$23,'Inputs'!$E$21*'Inputs'!$E$22*M1114+(1-'Inputs'!$E$21)*'Inputs'!$E$23)))</f>
        <v>0</v>
      </c>
      <c r="N1128" s="35">
        <f>N1127*IF('People_Inputs'!$Q$66="none",0,IF('People_Inputs'!$Q$66="agency",N1114*'Inputs'!$E$22,IF('People_Inputs'!$Q$66="direct",'Inputs'!$E$23,'Inputs'!$E$21*'Inputs'!$E$22*N1114+(1-'Inputs'!$E$21)*'Inputs'!$E$23)))</f>
        <v>0</v>
      </c>
      <c r="O1128" s="35">
        <f>O1127*IF('People_Inputs'!$Q$66="none",0,IF('People_Inputs'!$Q$66="agency",O1114*'Inputs'!$E$22,IF('People_Inputs'!$Q$66="direct",'Inputs'!$E$23,'Inputs'!$E$21*'Inputs'!$E$22*O1114+(1-'Inputs'!$E$21)*'Inputs'!$E$23)))</f>
        <v>0</v>
      </c>
      <c r="P1128" s="35">
        <f>P1127*IF('People_Inputs'!$Q$66="none",0,IF('People_Inputs'!$Q$66="agency",P1114*'Inputs'!$E$22,IF('People_Inputs'!$Q$66="direct",'Inputs'!$E$23,'Inputs'!$E$21*'Inputs'!$E$22*P1114+(1-'Inputs'!$E$21)*'Inputs'!$E$23)))</f>
        <v>0</v>
      </c>
      <c r="Q1128" s="35">
        <f>Q1127*IF('People_Inputs'!$Q$66="none",0,IF('People_Inputs'!$Q$66="agency",Q1114*'Inputs'!$E$22,IF('People_Inputs'!$Q$66="direct",'Inputs'!$E$23,'Inputs'!$E$21*'Inputs'!$E$22*Q1114+(1-'Inputs'!$E$21)*'Inputs'!$E$23)))</f>
        <v>0</v>
      </c>
      <c r="R1128" s="35">
        <f>R1127*IF('People_Inputs'!$Q$66="none",0,IF('People_Inputs'!$Q$66="agency",R1114*'Inputs'!$E$22,IF('People_Inputs'!$Q$66="direct",'Inputs'!$E$23,'Inputs'!$E$21*'Inputs'!$E$22*R1114+(1-'Inputs'!$E$21)*'Inputs'!$E$23)))</f>
        <v>0</v>
      </c>
      <c r="S1128" s="35">
        <f>S1127*IF('People_Inputs'!$Q$66="none",0,IF('People_Inputs'!$Q$66="agency",S1114*'Inputs'!$E$22,IF('People_Inputs'!$Q$66="direct",'Inputs'!$E$23,'Inputs'!$E$21*'Inputs'!$E$22*S1114+(1-'Inputs'!$E$21)*'Inputs'!$E$23)))</f>
        <v>0</v>
      </c>
      <c r="T1128" s="35">
        <f>T1127*IF('People_Inputs'!$Q$66="none",0,IF('People_Inputs'!$Q$66="agency",T1114*'Inputs'!$E$22,IF('People_Inputs'!$Q$66="direct",'Inputs'!$E$23,'Inputs'!$E$21*'Inputs'!$E$22*T1114+(1-'Inputs'!$E$21)*'Inputs'!$E$23)))</f>
        <v>0</v>
      </c>
      <c r="U1128" s="35">
        <f>U1127*IF('People_Inputs'!$Q$66="none",0,IF('People_Inputs'!$Q$66="agency",U1114*'Inputs'!$E$22,IF('People_Inputs'!$Q$66="direct",'Inputs'!$E$23,'Inputs'!$E$21*'Inputs'!$E$22*U1114+(1-'Inputs'!$E$21)*'Inputs'!$E$23)))</f>
        <v>0</v>
      </c>
      <c r="V1128" s="35">
        <f>V1127*IF('People_Inputs'!$Q$66="none",0,IF('People_Inputs'!$Q$66="agency",V1114*'Inputs'!$E$22,IF('People_Inputs'!$Q$66="direct",'Inputs'!$E$23,'Inputs'!$E$21*'Inputs'!$E$22*V1114+(1-'Inputs'!$E$21)*'Inputs'!$E$23)))</f>
        <v>0</v>
      </c>
      <c r="W1128" s="35">
        <f>W1127*IF('People_Inputs'!$Q$66="none",0,IF('People_Inputs'!$Q$66="agency",W1114*'Inputs'!$E$22,IF('People_Inputs'!$Q$66="direct",'Inputs'!$E$23,'Inputs'!$E$21*'Inputs'!$E$22*W1114+(1-'Inputs'!$E$21)*'Inputs'!$E$23)))</f>
        <v>0</v>
      </c>
      <c r="X1128" s="35">
        <f>X1127*IF('People_Inputs'!$Q$66="none",0,IF('People_Inputs'!$Q$66="agency",X1114*'Inputs'!$E$22,IF('People_Inputs'!$Q$66="direct",'Inputs'!$E$23,'Inputs'!$E$21*'Inputs'!$E$22*X1114+(1-'Inputs'!$E$21)*'Inputs'!$E$23)))</f>
        <v>0</v>
      </c>
      <c r="Y1128" s="35">
        <f>Y1127*IF('People_Inputs'!$Q$66="none",0,IF('People_Inputs'!$Q$66="agency",Y1114*'Inputs'!$E$22,IF('People_Inputs'!$Q$66="direct",'Inputs'!$E$23,'Inputs'!$E$21*'Inputs'!$E$22*Y1114+(1-'Inputs'!$E$21)*'Inputs'!$E$23)))</f>
        <v>0</v>
      </c>
      <c r="Z1128" s="35">
        <f>Z1127*IF('People_Inputs'!$Q$66="none",0,IF('People_Inputs'!$Q$66="agency",Z1114*'Inputs'!$E$22,IF('People_Inputs'!$Q$66="direct",'Inputs'!$E$23,'Inputs'!$E$21*'Inputs'!$E$22*Z1114+(1-'Inputs'!$E$21)*'Inputs'!$E$23)))</f>
        <v>0</v>
      </c>
      <c r="AA1128" s="35">
        <f>AA1127*IF('People_Inputs'!$Q$66="none",0,IF('People_Inputs'!$Q$66="agency",AA1114*'Inputs'!$E$22,IF('People_Inputs'!$Q$66="direct",'Inputs'!$E$23,'Inputs'!$E$21*'Inputs'!$E$22*AA1114+(1-'Inputs'!$E$21)*'Inputs'!$E$23)))</f>
        <v>0</v>
      </c>
      <c r="AB1128" s="35">
        <f>AB1127*IF('People_Inputs'!$Q$66="none",0,IF('People_Inputs'!$Q$66="agency",AB1114*'Inputs'!$E$22,IF('People_Inputs'!$Q$66="direct",'Inputs'!$E$23,'Inputs'!$E$21*'Inputs'!$E$22*AB1114+(1-'Inputs'!$E$21)*'Inputs'!$E$23)))</f>
        <v>0</v>
      </c>
      <c r="AC1128" s="35">
        <f>AC1127*IF('People_Inputs'!$Q$66="none",0,IF('People_Inputs'!$Q$66="agency",AC1114*'Inputs'!$E$22,IF('People_Inputs'!$Q$66="direct",'Inputs'!$E$23,'Inputs'!$E$21*'Inputs'!$E$22*AC1114+(1-'Inputs'!$E$21)*'Inputs'!$E$23)))</f>
        <v>0</v>
      </c>
      <c r="AD1128" s="35">
        <f>AD1127*IF('People_Inputs'!$Q$66="none",0,IF('People_Inputs'!$Q$66="agency",AD1114*'Inputs'!$E$22,IF('People_Inputs'!$Q$66="direct",'Inputs'!$E$23,'Inputs'!$E$21*'Inputs'!$E$22*AD1114+(1-'Inputs'!$E$21)*'Inputs'!$E$23)))</f>
        <v>0</v>
      </c>
      <c r="AE1128" s="35">
        <f>AE1127*IF('People_Inputs'!$Q$66="none",0,IF('People_Inputs'!$Q$66="agency",AE1114*'Inputs'!$E$22,IF('People_Inputs'!$Q$66="direct",'Inputs'!$E$23,'Inputs'!$E$21*'Inputs'!$E$22*AE1114+(1-'Inputs'!$E$21)*'Inputs'!$E$23)))</f>
        <v>0</v>
      </c>
      <c r="AF1128" s="35">
        <f>AF1127*IF('People_Inputs'!$Q$66="none",0,IF('People_Inputs'!$Q$66="agency",AF1114*'Inputs'!$E$22,IF('People_Inputs'!$Q$66="direct",'Inputs'!$E$23,'Inputs'!$E$21*'Inputs'!$E$22*AF1114+(1-'Inputs'!$E$21)*'Inputs'!$E$23)))</f>
        <v>0</v>
      </c>
      <c r="AG1128" s="35">
        <f>AG1127*IF('People_Inputs'!$Q$66="none",0,IF('People_Inputs'!$Q$66="agency",AG1114*'Inputs'!$E$22,IF('People_Inputs'!$Q$66="direct",'Inputs'!$E$23,'Inputs'!$E$21*'Inputs'!$E$22*AG1114+(1-'Inputs'!$E$21)*'Inputs'!$E$23)))</f>
        <v>0</v>
      </c>
      <c r="AH1128" s="35">
        <f>AH1127*IF('People_Inputs'!$Q$66="none",0,IF('People_Inputs'!$Q$66="agency",AH1114*'Inputs'!$E$22,IF('People_Inputs'!$Q$66="direct",'Inputs'!$E$23,'Inputs'!$E$21*'Inputs'!$E$22*AH1114+(1-'Inputs'!$E$21)*'Inputs'!$E$23)))</f>
        <v>0</v>
      </c>
      <c r="AI1128" s="35">
        <f>AI1127*IF('People_Inputs'!$Q$66="none",0,IF('People_Inputs'!$Q$66="agency",AI1114*'Inputs'!$E$22,IF('People_Inputs'!$Q$66="direct",'Inputs'!$E$23,'Inputs'!$E$21*'Inputs'!$E$22*AI1114+(1-'Inputs'!$E$21)*'Inputs'!$E$23)))</f>
        <v>0</v>
      </c>
      <c r="AJ1128" s="35">
        <f>AJ1127*IF('People_Inputs'!$Q$66="none",0,IF('People_Inputs'!$Q$66="agency",AJ1114*'Inputs'!$E$22,IF('People_Inputs'!$Q$66="direct",'Inputs'!$E$23,'Inputs'!$E$21*'Inputs'!$E$22*AJ1114+(1-'Inputs'!$E$21)*'Inputs'!$E$23)))</f>
        <v>0</v>
      </c>
      <c r="AK1128" s="35">
        <f>AK1127*IF('People_Inputs'!$Q$66="none",0,IF('People_Inputs'!$Q$66="agency",AK1114*'Inputs'!$E$22,IF('People_Inputs'!$Q$66="direct",'Inputs'!$E$23,'Inputs'!$E$21*'Inputs'!$E$22*AK1114+(1-'Inputs'!$E$21)*'Inputs'!$E$23)))</f>
        <v>0</v>
      </c>
      <c r="AL1128" s="35">
        <f>AL1127*IF('People_Inputs'!$Q$66="none",0,IF('People_Inputs'!$Q$66="agency",AL1114*'Inputs'!$E$22,IF('People_Inputs'!$Q$66="direct",'Inputs'!$E$23,'Inputs'!$E$21*'Inputs'!$E$22*AL1114+(1-'Inputs'!$E$21)*'Inputs'!$E$23)))</f>
        <v>0</v>
      </c>
      <c r="AM1128" s="35">
        <f>AM1127*IF('People_Inputs'!$Q$66="none",0,IF('People_Inputs'!$Q$66="agency",AM1114*'Inputs'!$E$22,IF('People_Inputs'!$Q$66="direct",'Inputs'!$E$23,'Inputs'!$E$21*'Inputs'!$E$22*AM1114+(1-'Inputs'!$E$21)*'Inputs'!$E$23)))</f>
        <v>0</v>
      </c>
      <c r="AN1128" s="35">
        <f>AN1127*IF('People_Inputs'!$Q$66="none",0,IF('People_Inputs'!$Q$66="agency",AN1114*'Inputs'!$E$22,IF('People_Inputs'!$Q$66="direct",'Inputs'!$E$23,'Inputs'!$E$21*'Inputs'!$E$22*AN1114+(1-'Inputs'!$E$21)*'Inputs'!$E$23)))</f>
        <v>0</v>
      </c>
      <c r="AO1128" s="35">
        <f>AO1127*IF('People_Inputs'!$Q$66="none",0,IF('People_Inputs'!$Q$66="agency",AO1114*'Inputs'!$E$22,IF('People_Inputs'!$Q$66="direct",'Inputs'!$E$23,'Inputs'!$E$21*'Inputs'!$E$22*AO1114+(1-'Inputs'!$E$21)*'Inputs'!$E$23)))</f>
        <v>0</v>
      </c>
      <c r="AP1128" s="35">
        <f>AP1127*IF('People_Inputs'!$Q$66="none",0,IF('People_Inputs'!$Q$66="agency",AP1114*'Inputs'!$E$22,IF('People_Inputs'!$Q$66="direct",'Inputs'!$E$23,'Inputs'!$E$21*'Inputs'!$E$22*AP1114+(1-'Inputs'!$E$21)*'Inputs'!$E$23)))</f>
        <v>0</v>
      </c>
      <c r="AQ1128" s="35">
        <f>AQ1127*IF('People_Inputs'!$Q$66="none",0,IF('People_Inputs'!$Q$66="agency",AQ1114*'Inputs'!$E$22,IF('People_Inputs'!$Q$66="direct",'Inputs'!$E$23,'Inputs'!$E$21*'Inputs'!$E$22*AQ1114+(1-'Inputs'!$E$21)*'Inputs'!$E$23)))</f>
        <v>0</v>
      </c>
      <c r="AR1128" s="35">
        <f>AR1127*IF('People_Inputs'!$Q$66="none",0,IF('People_Inputs'!$Q$66="agency",AR1114*'Inputs'!$E$22,IF('People_Inputs'!$Q$66="direct",'Inputs'!$E$23,'Inputs'!$E$21*'Inputs'!$E$22*AR1114+(1-'Inputs'!$E$21)*'Inputs'!$E$23)))</f>
        <v>0</v>
      </c>
      <c r="AS1128" s="35">
        <f>AS1127*IF('People_Inputs'!$Q$66="none",0,IF('People_Inputs'!$Q$66="agency",AS1114*'Inputs'!$E$22,IF('People_Inputs'!$Q$66="direct",'Inputs'!$E$23,'Inputs'!$E$21*'Inputs'!$E$22*AS1114+(1-'Inputs'!$E$21)*'Inputs'!$E$23)))</f>
        <v>0</v>
      </c>
      <c r="AT1128" s="35">
        <f>AT1127*IF('People_Inputs'!$Q$66="none",0,IF('People_Inputs'!$Q$66="agency",AT1114*'Inputs'!$E$22,IF('People_Inputs'!$Q$66="direct",'Inputs'!$E$23,'Inputs'!$E$21*'Inputs'!$E$22*AT1114+(1-'Inputs'!$E$21)*'Inputs'!$E$23)))</f>
        <v>0</v>
      </c>
      <c r="AU1128" s="35">
        <f>AU1127*IF('People_Inputs'!$Q$66="none",0,IF('People_Inputs'!$Q$66="agency",AU1114*'Inputs'!$E$22,IF('People_Inputs'!$Q$66="direct",'Inputs'!$E$23,'Inputs'!$E$21*'Inputs'!$E$22*AU1114+(1-'Inputs'!$E$21)*'Inputs'!$E$23)))</f>
        <v>0</v>
      </c>
      <c r="AV1128" s="35">
        <f>AV1127*IF('People_Inputs'!$Q$66="none",0,IF('People_Inputs'!$Q$66="agency",AV1114*'Inputs'!$E$22,IF('People_Inputs'!$Q$66="direct",'Inputs'!$E$23,'Inputs'!$E$21*'Inputs'!$E$22*AV1114+(1-'Inputs'!$E$21)*'Inputs'!$E$23)))</f>
        <v>0</v>
      </c>
      <c r="AW1128" s="35">
        <f>AW1127*IF('People_Inputs'!$Q$66="none",0,IF('People_Inputs'!$Q$66="agency",AW1114*'Inputs'!$E$22,IF('People_Inputs'!$Q$66="direct",'Inputs'!$E$23,'Inputs'!$E$21*'Inputs'!$E$22*AW1114+(1-'Inputs'!$E$21)*'Inputs'!$E$23)))</f>
        <v>0</v>
      </c>
      <c r="AX1128" s="35">
        <f>AX1127*IF('People_Inputs'!$Q$66="none",0,IF('People_Inputs'!$Q$66="agency",AX1114*'Inputs'!$E$22,IF('People_Inputs'!$Q$66="direct",'Inputs'!$E$23,'Inputs'!$E$21*'Inputs'!$E$22*AX1114+(1-'Inputs'!$E$21)*'Inputs'!$E$23)))</f>
        <v>0</v>
      </c>
      <c r="AY1128" s="35">
        <f>AY1127*IF('People_Inputs'!$Q$66="none",0,IF('People_Inputs'!$Q$66="agency",AY1114*'Inputs'!$E$22,IF('People_Inputs'!$Q$66="direct",'Inputs'!$E$23,'Inputs'!$E$21*'Inputs'!$E$22*AY1114+(1-'Inputs'!$E$21)*'Inputs'!$E$23)))</f>
        <v>0</v>
      </c>
      <c r="AZ1128" s="35">
        <f>AZ1127*IF('People_Inputs'!$Q$66="none",0,IF('People_Inputs'!$Q$66="agency",AZ1114*'Inputs'!$E$22,IF('People_Inputs'!$Q$66="direct",'Inputs'!$E$23,'Inputs'!$E$21*'Inputs'!$E$22*AZ1114+(1-'Inputs'!$E$21)*'Inputs'!$E$23)))</f>
        <v>0</v>
      </c>
      <c r="BA1128" s="35">
        <f>BA1127*IF('People_Inputs'!$Q$66="none",0,IF('People_Inputs'!$Q$66="agency",BA1114*'Inputs'!$E$22,IF('People_Inputs'!$Q$66="direct",'Inputs'!$E$23,'Inputs'!$E$21*'Inputs'!$E$22*BA1114+(1-'Inputs'!$E$21)*'Inputs'!$E$23)))</f>
        <v>0</v>
      </c>
      <c r="BB1128" s="35">
        <f>BB1127*IF('People_Inputs'!$Q$66="none",0,IF('People_Inputs'!$Q$66="agency",BB1114*'Inputs'!$E$22,IF('People_Inputs'!$Q$66="direct",'Inputs'!$E$23,'Inputs'!$E$21*'Inputs'!$E$22*BB1114+(1-'Inputs'!$E$21)*'Inputs'!$E$23)))</f>
        <v>0</v>
      </c>
      <c r="BC1128" s="35">
        <f>BC1127*IF('People_Inputs'!$Q$66="none",0,IF('People_Inputs'!$Q$66="agency",BC1114*'Inputs'!$E$22,IF('People_Inputs'!$Q$66="direct",'Inputs'!$E$23,'Inputs'!$E$21*'Inputs'!$E$22*BC1114+(1-'Inputs'!$E$21)*'Inputs'!$E$23)))</f>
        <v>0</v>
      </c>
      <c r="BD1128" s="35">
        <f>BD1127*IF('People_Inputs'!$Q$66="none",0,IF('People_Inputs'!$Q$66="agency",BD1114*'Inputs'!$E$22,IF('People_Inputs'!$Q$66="direct",'Inputs'!$E$23,'Inputs'!$E$21*'Inputs'!$E$22*BD1114+(1-'Inputs'!$E$21)*'Inputs'!$E$23)))</f>
        <v>0</v>
      </c>
      <c r="BE1128" s="35">
        <f>BE1127*IF('People_Inputs'!$Q$66="none",0,IF('People_Inputs'!$Q$66="agency",BE1114*'Inputs'!$E$22,IF('People_Inputs'!$Q$66="direct",'Inputs'!$E$23,'Inputs'!$E$21*'Inputs'!$E$22*BE1114+(1-'Inputs'!$E$21)*'Inputs'!$E$23)))</f>
        <v>0</v>
      </c>
      <c r="BF1128" s="35">
        <f>BF1127*IF('People_Inputs'!$Q$66="none",0,IF('People_Inputs'!$Q$66="agency",BF1114*'Inputs'!$E$22,IF('People_Inputs'!$Q$66="direct",'Inputs'!$E$23,'Inputs'!$E$21*'Inputs'!$E$22*BF1114+(1-'Inputs'!$E$21)*'Inputs'!$E$23)))</f>
        <v>0</v>
      </c>
      <c r="BG1128" s="35">
        <f>BG1127*IF('People_Inputs'!$Q$66="none",0,IF('People_Inputs'!$Q$66="agency",BG1114*'Inputs'!$E$22,IF('People_Inputs'!$Q$66="direct",'Inputs'!$E$23,'Inputs'!$E$21*'Inputs'!$E$22*BG1114+(1-'Inputs'!$E$21)*'Inputs'!$E$23)))</f>
        <v>0</v>
      </c>
      <c r="BH1128" s="35">
        <f>BH1127*IF('People_Inputs'!$Q$66="none",0,IF('People_Inputs'!$Q$66="agency",BH1114*'Inputs'!$E$22,IF('People_Inputs'!$Q$66="direct",'Inputs'!$E$23,'Inputs'!$E$21*'Inputs'!$E$22*BH1114+(1-'Inputs'!$E$21)*'Inputs'!$E$23)))</f>
        <v>0</v>
      </c>
      <c r="BI1128" s="35">
        <f>BI1127*IF('People_Inputs'!$Q$66="none",0,IF('People_Inputs'!$Q$66="agency",BI1114*'Inputs'!$E$22,IF('People_Inputs'!$Q$66="direct",'Inputs'!$E$23,'Inputs'!$E$21*'Inputs'!$E$22*BI1114+(1-'Inputs'!$E$21)*'Inputs'!$E$23)))</f>
        <v>0</v>
      </c>
      <c r="BJ1128" s="35">
        <f>BJ1127*IF('People_Inputs'!$Q$66="none",0,IF('People_Inputs'!$Q$66="agency",BJ1114*'Inputs'!$E$22,IF('People_Inputs'!$Q$66="direct",'Inputs'!$E$23,'Inputs'!$E$21*'Inputs'!$E$22*BJ1114+(1-'Inputs'!$E$21)*'Inputs'!$E$23)))</f>
        <v>0</v>
      </c>
      <c r="BK1128" s="35">
        <f>BK1127*IF('People_Inputs'!$Q$66="none",0,IF('People_Inputs'!$Q$66="agency",BK1114*'Inputs'!$E$22,IF('People_Inputs'!$Q$66="direct",'Inputs'!$E$23,'Inputs'!$E$21*'Inputs'!$E$22*BK1114+(1-'Inputs'!$E$21)*'Inputs'!$E$23)))</f>
        <v>0</v>
      </c>
      <c r="BL1128" s="35">
        <f>BL1127*IF('People_Inputs'!$Q$66="none",0,IF('People_Inputs'!$Q$66="agency",BL1114*'Inputs'!$E$22,IF('People_Inputs'!$Q$66="direct",'Inputs'!$E$23,'Inputs'!$E$21*'Inputs'!$E$22*BL1114+(1-'Inputs'!$E$21)*'Inputs'!$E$23)))</f>
        <v>0</v>
      </c>
      <c r="BM1128" s="35">
        <f>BM1127*IF('People_Inputs'!$Q$66="none",0,IF('People_Inputs'!$Q$66="agency",BM1114*'Inputs'!$E$22,IF('People_Inputs'!$Q$66="direct",'Inputs'!$E$23,'Inputs'!$E$21*'Inputs'!$E$22*BM1114+(1-'Inputs'!$E$21)*'Inputs'!$E$23)))</f>
        <v>0</v>
      </c>
      <c r="BN1128" s="35">
        <f>BN1127*IF('People_Inputs'!$Q$66="none",0,IF('People_Inputs'!$Q$66="agency",BN1114*'Inputs'!$E$22,IF('People_Inputs'!$Q$66="direct",'Inputs'!$E$23,'Inputs'!$E$21*'Inputs'!$E$22*BN1114+(1-'Inputs'!$E$21)*'Inputs'!$E$23)))</f>
        <v>0</v>
      </c>
      <c r="BO1128" s="35">
        <f>BO1127*IF('People_Inputs'!$Q$66="none",0,IF('People_Inputs'!$Q$66="agency",BO1114*'Inputs'!$E$22,IF('People_Inputs'!$Q$66="direct",'Inputs'!$E$23,'Inputs'!$E$21*'Inputs'!$E$22*BO1114+(1-'Inputs'!$E$21)*'Inputs'!$E$23)))</f>
        <v>0</v>
      </c>
    </row>
    <row r="1129" ht="28" customHeight="1">
      <c r="A1129" s="2" t="str">
        <v>SLOT56.SOFTWARE</v>
      </c>
      <c r="B1129" s="6" t="str">
        <v>SLOT56 software cost</v>
      </c>
      <c r="C1129" s="2" t="str">
        <v>EUR</v>
      </c>
      <c r="D1129" s="2" t="str">
        <v>SUM</v>
      </c>
      <c r="E1129" s="36">
        <f>SUM(H1129:BO1129)</f>
        <v>0</v>
      </c>
      <c r="F1129" s="6" t="str">
        <v>Spare row; inactive until a hire and an exit month are entered on People_Inputs</v>
      </c>
      <c r="G1129" s="2"/>
      <c r="H1129" s="35">
        <f>H1112*'People_Inputs'!$O$66</f>
        <v>0</v>
      </c>
      <c r="I1129" s="35">
        <f>I1112*'People_Inputs'!$O$66</f>
        <v>0</v>
      </c>
      <c r="J1129" s="35">
        <f>J1112*'People_Inputs'!$O$66</f>
        <v>0</v>
      </c>
      <c r="K1129" s="35">
        <f>K1112*'People_Inputs'!$O$66</f>
        <v>0</v>
      </c>
      <c r="L1129" s="35">
        <f>L1112*'People_Inputs'!$O$66</f>
        <v>0</v>
      </c>
      <c r="M1129" s="35">
        <f>M1112*'People_Inputs'!$O$66</f>
        <v>0</v>
      </c>
      <c r="N1129" s="35">
        <f>N1112*'People_Inputs'!$O$66</f>
        <v>0</v>
      </c>
      <c r="O1129" s="35">
        <f>O1112*'People_Inputs'!$O$66</f>
        <v>0</v>
      </c>
      <c r="P1129" s="35">
        <f>P1112*'People_Inputs'!$O$66</f>
        <v>0</v>
      </c>
      <c r="Q1129" s="35">
        <f>Q1112*'People_Inputs'!$O$66</f>
        <v>0</v>
      </c>
      <c r="R1129" s="35">
        <f>R1112*'People_Inputs'!$O$66</f>
        <v>0</v>
      </c>
      <c r="S1129" s="35">
        <f>S1112*'People_Inputs'!$O$66</f>
        <v>0</v>
      </c>
      <c r="T1129" s="35">
        <f>T1112*'People_Inputs'!$O$66</f>
        <v>0</v>
      </c>
      <c r="U1129" s="35">
        <f>U1112*'People_Inputs'!$O$66</f>
        <v>0</v>
      </c>
      <c r="V1129" s="35">
        <f>V1112*'People_Inputs'!$O$66</f>
        <v>0</v>
      </c>
      <c r="W1129" s="35">
        <f>W1112*'People_Inputs'!$O$66</f>
        <v>0</v>
      </c>
      <c r="X1129" s="35">
        <f>X1112*'People_Inputs'!$O$66</f>
        <v>0</v>
      </c>
      <c r="Y1129" s="35">
        <f>Y1112*'People_Inputs'!$O$66</f>
        <v>0</v>
      </c>
      <c r="Z1129" s="35">
        <f>Z1112*'People_Inputs'!$O$66</f>
        <v>0</v>
      </c>
      <c r="AA1129" s="35">
        <f>AA1112*'People_Inputs'!$O$66</f>
        <v>0</v>
      </c>
      <c r="AB1129" s="35">
        <f>AB1112*'People_Inputs'!$O$66</f>
        <v>0</v>
      </c>
      <c r="AC1129" s="35">
        <f>AC1112*'People_Inputs'!$O$66</f>
        <v>0</v>
      </c>
      <c r="AD1129" s="35">
        <f>AD1112*'People_Inputs'!$O$66</f>
        <v>0</v>
      </c>
      <c r="AE1129" s="35">
        <f>AE1112*'People_Inputs'!$O$66</f>
        <v>0</v>
      </c>
      <c r="AF1129" s="35">
        <f>AF1112*'People_Inputs'!$O$66</f>
        <v>0</v>
      </c>
      <c r="AG1129" s="35">
        <f>AG1112*'People_Inputs'!$O$66</f>
        <v>0</v>
      </c>
      <c r="AH1129" s="35">
        <f>AH1112*'People_Inputs'!$O$66</f>
        <v>0</v>
      </c>
      <c r="AI1129" s="35">
        <f>AI1112*'People_Inputs'!$O$66</f>
        <v>0</v>
      </c>
      <c r="AJ1129" s="35">
        <f>AJ1112*'People_Inputs'!$O$66</f>
        <v>0</v>
      </c>
      <c r="AK1129" s="35">
        <f>AK1112*'People_Inputs'!$O$66</f>
        <v>0</v>
      </c>
      <c r="AL1129" s="35">
        <f>AL1112*'People_Inputs'!$O$66</f>
        <v>0</v>
      </c>
      <c r="AM1129" s="35">
        <f>AM1112*'People_Inputs'!$O$66</f>
        <v>0</v>
      </c>
      <c r="AN1129" s="35">
        <f>AN1112*'People_Inputs'!$O$66</f>
        <v>0</v>
      </c>
      <c r="AO1129" s="35">
        <f>AO1112*'People_Inputs'!$O$66</f>
        <v>0</v>
      </c>
      <c r="AP1129" s="35">
        <f>AP1112*'People_Inputs'!$O$66</f>
        <v>0</v>
      </c>
      <c r="AQ1129" s="35">
        <f>AQ1112*'People_Inputs'!$O$66</f>
        <v>0</v>
      </c>
      <c r="AR1129" s="35">
        <f>AR1112*'People_Inputs'!$O$66</f>
        <v>0</v>
      </c>
      <c r="AS1129" s="35">
        <f>AS1112*'People_Inputs'!$O$66</f>
        <v>0</v>
      </c>
      <c r="AT1129" s="35">
        <f>AT1112*'People_Inputs'!$O$66</f>
        <v>0</v>
      </c>
      <c r="AU1129" s="35">
        <f>AU1112*'People_Inputs'!$O$66</f>
        <v>0</v>
      </c>
      <c r="AV1129" s="35">
        <f>AV1112*'People_Inputs'!$O$66</f>
        <v>0</v>
      </c>
      <c r="AW1129" s="35">
        <f>AW1112*'People_Inputs'!$O$66</f>
        <v>0</v>
      </c>
      <c r="AX1129" s="35">
        <f>AX1112*'People_Inputs'!$O$66</f>
        <v>0</v>
      </c>
      <c r="AY1129" s="35">
        <f>AY1112*'People_Inputs'!$O$66</f>
        <v>0</v>
      </c>
      <c r="AZ1129" s="35">
        <f>AZ1112*'People_Inputs'!$O$66</f>
        <v>0</v>
      </c>
      <c r="BA1129" s="35">
        <f>BA1112*'People_Inputs'!$O$66</f>
        <v>0</v>
      </c>
      <c r="BB1129" s="35">
        <f>BB1112*'People_Inputs'!$O$66</f>
        <v>0</v>
      </c>
      <c r="BC1129" s="35">
        <f>BC1112*'People_Inputs'!$O$66</f>
        <v>0</v>
      </c>
      <c r="BD1129" s="35">
        <f>BD1112*'People_Inputs'!$O$66</f>
        <v>0</v>
      </c>
      <c r="BE1129" s="35">
        <f>BE1112*'People_Inputs'!$O$66</f>
        <v>0</v>
      </c>
      <c r="BF1129" s="35">
        <f>BF1112*'People_Inputs'!$O$66</f>
        <v>0</v>
      </c>
      <c r="BG1129" s="35">
        <f>BG1112*'People_Inputs'!$O$66</f>
        <v>0</v>
      </c>
      <c r="BH1129" s="35">
        <f>BH1112*'People_Inputs'!$O$66</f>
        <v>0</v>
      </c>
      <c r="BI1129" s="35">
        <f>BI1112*'People_Inputs'!$O$66</f>
        <v>0</v>
      </c>
      <c r="BJ1129" s="35">
        <f>BJ1112*'People_Inputs'!$O$66</f>
        <v>0</v>
      </c>
      <c r="BK1129" s="35">
        <f>BK1112*'People_Inputs'!$O$66</f>
        <v>0</v>
      </c>
      <c r="BL1129" s="35">
        <f>BL1112*'People_Inputs'!$O$66</f>
        <v>0</v>
      </c>
      <c r="BM1129" s="35">
        <f>BM1112*'People_Inputs'!$O$66</f>
        <v>0</v>
      </c>
      <c r="BN1129" s="35">
        <f>BN1112*'People_Inputs'!$O$66</f>
        <v>0</v>
      </c>
      <c r="BO1129" s="35">
        <f>BO1112*'People_Inputs'!$O$66</f>
        <v>0</v>
      </c>
    </row>
    <row r="1130" ht="28" customHeight="1">
      <c r="A1130" s="2" t="str">
        <v>SLOT56.EQUIPMENT</v>
      </c>
      <c r="B1130" s="6" t="str">
        <v>SLOT56 IT equipment purchase</v>
      </c>
      <c r="C1130" s="2" t="str">
        <v>EUR</v>
      </c>
      <c r="D1130" s="2" t="str">
        <v>SUM</v>
      </c>
      <c r="E1130" s="36">
        <f>SUM(H1130:BO1130)</f>
        <v>0</v>
      </c>
      <c r="F1130" s="6" t="str">
        <v>Spare row; inactive until a hire and an exit month are entered on People_Inputs</v>
      </c>
      <c r="G1130" s="2"/>
      <c r="H1130" s="35">
        <f>IF(AND(H1111=1,(H$6-'People_Inputs'!$H$66)/'Inputs'!$E$26=ROUNDDOWN((H$6-'People_Inputs'!$H$66)/'Inputs'!$E$26,0)),'People_Inputs'!$P$66,0)</f>
        <v>0</v>
      </c>
      <c r="I1130" s="35">
        <f>IF(AND(I1111=1,(I$6-'People_Inputs'!$H$66)/'Inputs'!$E$26=ROUNDDOWN((I$6-'People_Inputs'!$H$66)/'Inputs'!$E$26,0)),'People_Inputs'!$P$66,0)</f>
        <v>0</v>
      </c>
      <c r="J1130" s="35">
        <f>IF(AND(J1111=1,(J$6-'People_Inputs'!$H$66)/'Inputs'!$E$26=ROUNDDOWN((J$6-'People_Inputs'!$H$66)/'Inputs'!$E$26,0)),'People_Inputs'!$P$66,0)</f>
        <v>0</v>
      </c>
      <c r="K1130" s="35">
        <f>IF(AND(K1111=1,(K$6-'People_Inputs'!$H$66)/'Inputs'!$E$26=ROUNDDOWN((K$6-'People_Inputs'!$H$66)/'Inputs'!$E$26,0)),'People_Inputs'!$P$66,0)</f>
        <v>0</v>
      </c>
      <c r="L1130" s="35">
        <f>IF(AND(L1111=1,(L$6-'People_Inputs'!$H$66)/'Inputs'!$E$26=ROUNDDOWN((L$6-'People_Inputs'!$H$66)/'Inputs'!$E$26,0)),'People_Inputs'!$P$66,0)</f>
        <v>0</v>
      </c>
      <c r="M1130" s="35">
        <f>IF(AND(M1111=1,(M$6-'People_Inputs'!$H$66)/'Inputs'!$E$26=ROUNDDOWN((M$6-'People_Inputs'!$H$66)/'Inputs'!$E$26,0)),'People_Inputs'!$P$66,0)</f>
        <v>0</v>
      </c>
      <c r="N1130" s="35">
        <f>IF(AND(N1111=1,(N$6-'People_Inputs'!$H$66)/'Inputs'!$E$26=ROUNDDOWN((N$6-'People_Inputs'!$H$66)/'Inputs'!$E$26,0)),'People_Inputs'!$P$66,0)</f>
        <v>0</v>
      </c>
      <c r="O1130" s="35">
        <f>IF(AND(O1111=1,(O$6-'People_Inputs'!$H$66)/'Inputs'!$E$26=ROUNDDOWN((O$6-'People_Inputs'!$H$66)/'Inputs'!$E$26,0)),'People_Inputs'!$P$66,0)</f>
        <v>0</v>
      </c>
      <c r="P1130" s="35">
        <f>IF(AND(P1111=1,(P$6-'People_Inputs'!$H$66)/'Inputs'!$E$26=ROUNDDOWN((P$6-'People_Inputs'!$H$66)/'Inputs'!$E$26,0)),'People_Inputs'!$P$66,0)</f>
        <v>0</v>
      </c>
      <c r="Q1130" s="35">
        <f>IF(AND(Q1111=1,(Q$6-'People_Inputs'!$H$66)/'Inputs'!$E$26=ROUNDDOWN((Q$6-'People_Inputs'!$H$66)/'Inputs'!$E$26,0)),'People_Inputs'!$P$66,0)</f>
        <v>0</v>
      </c>
      <c r="R1130" s="35">
        <f>IF(AND(R1111=1,(R$6-'People_Inputs'!$H$66)/'Inputs'!$E$26=ROUNDDOWN((R$6-'People_Inputs'!$H$66)/'Inputs'!$E$26,0)),'People_Inputs'!$P$66,0)</f>
        <v>0</v>
      </c>
      <c r="S1130" s="35">
        <f>IF(AND(S1111=1,(S$6-'People_Inputs'!$H$66)/'Inputs'!$E$26=ROUNDDOWN((S$6-'People_Inputs'!$H$66)/'Inputs'!$E$26,0)),'People_Inputs'!$P$66,0)</f>
        <v>0</v>
      </c>
      <c r="T1130" s="35">
        <f>IF(AND(T1111=1,(T$6-'People_Inputs'!$H$66)/'Inputs'!$E$26=ROUNDDOWN((T$6-'People_Inputs'!$H$66)/'Inputs'!$E$26,0)),'People_Inputs'!$P$66,0)</f>
        <v>0</v>
      </c>
      <c r="U1130" s="35">
        <f>IF(AND(U1111=1,(U$6-'People_Inputs'!$H$66)/'Inputs'!$E$26=ROUNDDOWN((U$6-'People_Inputs'!$H$66)/'Inputs'!$E$26,0)),'People_Inputs'!$P$66,0)</f>
        <v>0</v>
      </c>
      <c r="V1130" s="35">
        <f>IF(AND(V1111=1,(V$6-'People_Inputs'!$H$66)/'Inputs'!$E$26=ROUNDDOWN((V$6-'People_Inputs'!$H$66)/'Inputs'!$E$26,0)),'People_Inputs'!$P$66,0)</f>
        <v>0</v>
      </c>
      <c r="W1130" s="35">
        <f>IF(AND(W1111=1,(W$6-'People_Inputs'!$H$66)/'Inputs'!$E$26=ROUNDDOWN((W$6-'People_Inputs'!$H$66)/'Inputs'!$E$26,0)),'People_Inputs'!$P$66,0)</f>
        <v>0</v>
      </c>
      <c r="X1130" s="35">
        <f>IF(AND(X1111=1,(X$6-'People_Inputs'!$H$66)/'Inputs'!$E$26=ROUNDDOWN((X$6-'People_Inputs'!$H$66)/'Inputs'!$E$26,0)),'People_Inputs'!$P$66,0)</f>
        <v>0</v>
      </c>
      <c r="Y1130" s="35">
        <f>IF(AND(Y1111=1,(Y$6-'People_Inputs'!$H$66)/'Inputs'!$E$26=ROUNDDOWN((Y$6-'People_Inputs'!$H$66)/'Inputs'!$E$26,0)),'People_Inputs'!$P$66,0)</f>
        <v>0</v>
      </c>
      <c r="Z1130" s="35">
        <f>IF(AND(Z1111=1,(Z$6-'People_Inputs'!$H$66)/'Inputs'!$E$26=ROUNDDOWN((Z$6-'People_Inputs'!$H$66)/'Inputs'!$E$26,0)),'People_Inputs'!$P$66,0)</f>
        <v>0</v>
      </c>
      <c r="AA1130" s="35">
        <f>IF(AND(AA1111=1,(AA$6-'People_Inputs'!$H$66)/'Inputs'!$E$26=ROUNDDOWN((AA$6-'People_Inputs'!$H$66)/'Inputs'!$E$26,0)),'People_Inputs'!$P$66,0)</f>
        <v>0</v>
      </c>
      <c r="AB1130" s="35">
        <f>IF(AND(AB1111=1,(AB$6-'People_Inputs'!$H$66)/'Inputs'!$E$26=ROUNDDOWN((AB$6-'People_Inputs'!$H$66)/'Inputs'!$E$26,0)),'People_Inputs'!$P$66,0)</f>
        <v>0</v>
      </c>
      <c r="AC1130" s="35">
        <f>IF(AND(AC1111=1,(AC$6-'People_Inputs'!$H$66)/'Inputs'!$E$26=ROUNDDOWN((AC$6-'People_Inputs'!$H$66)/'Inputs'!$E$26,0)),'People_Inputs'!$P$66,0)</f>
        <v>0</v>
      </c>
      <c r="AD1130" s="35">
        <f>IF(AND(AD1111=1,(AD$6-'People_Inputs'!$H$66)/'Inputs'!$E$26=ROUNDDOWN((AD$6-'People_Inputs'!$H$66)/'Inputs'!$E$26,0)),'People_Inputs'!$P$66,0)</f>
        <v>0</v>
      </c>
      <c r="AE1130" s="35">
        <f>IF(AND(AE1111=1,(AE$6-'People_Inputs'!$H$66)/'Inputs'!$E$26=ROUNDDOWN((AE$6-'People_Inputs'!$H$66)/'Inputs'!$E$26,0)),'People_Inputs'!$P$66,0)</f>
        <v>0</v>
      </c>
      <c r="AF1130" s="35">
        <f>IF(AND(AF1111=1,(AF$6-'People_Inputs'!$H$66)/'Inputs'!$E$26=ROUNDDOWN((AF$6-'People_Inputs'!$H$66)/'Inputs'!$E$26,0)),'People_Inputs'!$P$66,0)</f>
        <v>0</v>
      </c>
      <c r="AG1130" s="35">
        <f>IF(AND(AG1111=1,(AG$6-'People_Inputs'!$H$66)/'Inputs'!$E$26=ROUNDDOWN((AG$6-'People_Inputs'!$H$66)/'Inputs'!$E$26,0)),'People_Inputs'!$P$66,0)</f>
        <v>0</v>
      </c>
      <c r="AH1130" s="35">
        <f>IF(AND(AH1111=1,(AH$6-'People_Inputs'!$H$66)/'Inputs'!$E$26=ROUNDDOWN((AH$6-'People_Inputs'!$H$66)/'Inputs'!$E$26,0)),'People_Inputs'!$P$66,0)</f>
        <v>0</v>
      </c>
      <c r="AI1130" s="35">
        <f>IF(AND(AI1111=1,(AI$6-'People_Inputs'!$H$66)/'Inputs'!$E$26=ROUNDDOWN((AI$6-'People_Inputs'!$H$66)/'Inputs'!$E$26,0)),'People_Inputs'!$P$66,0)</f>
        <v>0</v>
      </c>
      <c r="AJ1130" s="35">
        <f>IF(AND(AJ1111=1,(AJ$6-'People_Inputs'!$H$66)/'Inputs'!$E$26=ROUNDDOWN((AJ$6-'People_Inputs'!$H$66)/'Inputs'!$E$26,0)),'People_Inputs'!$P$66,0)</f>
        <v>0</v>
      </c>
      <c r="AK1130" s="35">
        <f>IF(AND(AK1111=1,(AK$6-'People_Inputs'!$H$66)/'Inputs'!$E$26=ROUNDDOWN((AK$6-'People_Inputs'!$H$66)/'Inputs'!$E$26,0)),'People_Inputs'!$P$66,0)</f>
        <v>0</v>
      </c>
      <c r="AL1130" s="35">
        <f>IF(AND(AL1111=1,(AL$6-'People_Inputs'!$H$66)/'Inputs'!$E$26=ROUNDDOWN((AL$6-'People_Inputs'!$H$66)/'Inputs'!$E$26,0)),'People_Inputs'!$P$66,0)</f>
        <v>0</v>
      </c>
      <c r="AM1130" s="35">
        <f>IF(AND(AM1111=1,(AM$6-'People_Inputs'!$H$66)/'Inputs'!$E$26=ROUNDDOWN((AM$6-'People_Inputs'!$H$66)/'Inputs'!$E$26,0)),'People_Inputs'!$P$66,0)</f>
        <v>0</v>
      </c>
      <c r="AN1130" s="35">
        <f>IF(AND(AN1111=1,(AN$6-'People_Inputs'!$H$66)/'Inputs'!$E$26=ROUNDDOWN((AN$6-'People_Inputs'!$H$66)/'Inputs'!$E$26,0)),'People_Inputs'!$P$66,0)</f>
        <v>0</v>
      </c>
      <c r="AO1130" s="35">
        <f>IF(AND(AO1111=1,(AO$6-'People_Inputs'!$H$66)/'Inputs'!$E$26=ROUNDDOWN((AO$6-'People_Inputs'!$H$66)/'Inputs'!$E$26,0)),'People_Inputs'!$P$66,0)</f>
        <v>0</v>
      </c>
      <c r="AP1130" s="35">
        <f>IF(AND(AP1111=1,(AP$6-'People_Inputs'!$H$66)/'Inputs'!$E$26=ROUNDDOWN((AP$6-'People_Inputs'!$H$66)/'Inputs'!$E$26,0)),'People_Inputs'!$P$66,0)</f>
        <v>0</v>
      </c>
      <c r="AQ1130" s="35">
        <f>IF(AND(AQ1111=1,(AQ$6-'People_Inputs'!$H$66)/'Inputs'!$E$26=ROUNDDOWN((AQ$6-'People_Inputs'!$H$66)/'Inputs'!$E$26,0)),'People_Inputs'!$P$66,0)</f>
        <v>0</v>
      </c>
      <c r="AR1130" s="35">
        <f>IF(AND(AR1111=1,(AR$6-'People_Inputs'!$H$66)/'Inputs'!$E$26=ROUNDDOWN((AR$6-'People_Inputs'!$H$66)/'Inputs'!$E$26,0)),'People_Inputs'!$P$66,0)</f>
        <v>0</v>
      </c>
      <c r="AS1130" s="35">
        <f>IF(AND(AS1111=1,(AS$6-'People_Inputs'!$H$66)/'Inputs'!$E$26=ROUNDDOWN((AS$6-'People_Inputs'!$H$66)/'Inputs'!$E$26,0)),'People_Inputs'!$P$66,0)</f>
        <v>0</v>
      </c>
      <c r="AT1130" s="35">
        <f>IF(AND(AT1111=1,(AT$6-'People_Inputs'!$H$66)/'Inputs'!$E$26=ROUNDDOWN((AT$6-'People_Inputs'!$H$66)/'Inputs'!$E$26,0)),'People_Inputs'!$P$66,0)</f>
        <v>0</v>
      </c>
      <c r="AU1130" s="35">
        <f>IF(AND(AU1111=1,(AU$6-'People_Inputs'!$H$66)/'Inputs'!$E$26=ROUNDDOWN((AU$6-'People_Inputs'!$H$66)/'Inputs'!$E$26,0)),'People_Inputs'!$P$66,0)</f>
        <v>0</v>
      </c>
      <c r="AV1130" s="35">
        <f>IF(AND(AV1111=1,(AV$6-'People_Inputs'!$H$66)/'Inputs'!$E$26=ROUNDDOWN((AV$6-'People_Inputs'!$H$66)/'Inputs'!$E$26,0)),'People_Inputs'!$P$66,0)</f>
        <v>0</v>
      </c>
      <c r="AW1130" s="35">
        <f>IF(AND(AW1111=1,(AW$6-'People_Inputs'!$H$66)/'Inputs'!$E$26=ROUNDDOWN((AW$6-'People_Inputs'!$H$66)/'Inputs'!$E$26,0)),'People_Inputs'!$P$66,0)</f>
        <v>0</v>
      </c>
      <c r="AX1130" s="35">
        <f>IF(AND(AX1111=1,(AX$6-'People_Inputs'!$H$66)/'Inputs'!$E$26=ROUNDDOWN((AX$6-'People_Inputs'!$H$66)/'Inputs'!$E$26,0)),'People_Inputs'!$P$66,0)</f>
        <v>0</v>
      </c>
      <c r="AY1130" s="35">
        <f>IF(AND(AY1111=1,(AY$6-'People_Inputs'!$H$66)/'Inputs'!$E$26=ROUNDDOWN((AY$6-'People_Inputs'!$H$66)/'Inputs'!$E$26,0)),'People_Inputs'!$P$66,0)</f>
        <v>0</v>
      </c>
      <c r="AZ1130" s="35">
        <f>IF(AND(AZ1111=1,(AZ$6-'People_Inputs'!$H$66)/'Inputs'!$E$26=ROUNDDOWN((AZ$6-'People_Inputs'!$H$66)/'Inputs'!$E$26,0)),'People_Inputs'!$P$66,0)</f>
        <v>0</v>
      </c>
      <c r="BA1130" s="35">
        <f>IF(AND(BA1111=1,(BA$6-'People_Inputs'!$H$66)/'Inputs'!$E$26=ROUNDDOWN((BA$6-'People_Inputs'!$H$66)/'Inputs'!$E$26,0)),'People_Inputs'!$P$66,0)</f>
        <v>0</v>
      </c>
      <c r="BB1130" s="35">
        <f>IF(AND(BB1111=1,(BB$6-'People_Inputs'!$H$66)/'Inputs'!$E$26=ROUNDDOWN((BB$6-'People_Inputs'!$H$66)/'Inputs'!$E$26,0)),'People_Inputs'!$P$66,0)</f>
        <v>0</v>
      </c>
      <c r="BC1130" s="35">
        <f>IF(AND(BC1111=1,(BC$6-'People_Inputs'!$H$66)/'Inputs'!$E$26=ROUNDDOWN((BC$6-'People_Inputs'!$H$66)/'Inputs'!$E$26,0)),'People_Inputs'!$P$66,0)</f>
        <v>0</v>
      </c>
      <c r="BD1130" s="35">
        <f>IF(AND(BD1111=1,(BD$6-'People_Inputs'!$H$66)/'Inputs'!$E$26=ROUNDDOWN((BD$6-'People_Inputs'!$H$66)/'Inputs'!$E$26,0)),'People_Inputs'!$P$66,0)</f>
        <v>0</v>
      </c>
      <c r="BE1130" s="35">
        <f>IF(AND(BE1111=1,(BE$6-'People_Inputs'!$H$66)/'Inputs'!$E$26=ROUNDDOWN((BE$6-'People_Inputs'!$H$66)/'Inputs'!$E$26,0)),'People_Inputs'!$P$66,0)</f>
        <v>0</v>
      </c>
      <c r="BF1130" s="35">
        <f>IF(AND(BF1111=1,(BF$6-'People_Inputs'!$H$66)/'Inputs'!$E$26=ROUNDDOWN((BF$6-'People_Inputs'!$H$66)/'Inputs'!$E$26,0)),'People_Inputs'!$P$66,0)</f>
        <v>0</v>
      </c>
      <c r="BG1130" s="35">
        <f>IF(AND(BG1111=1,(BG$6-'People_Inputs'!$H$66)/'Inputs'!$E$26=ROUNDDOWN((BG$6-'People_Inputs'!$H$66)/'Inputs'!$E$26,0)),'People_Inputs'!$P$66,0)</f>
        <v>0</v>
      </c>
      <c r="BH1130" s="35">
        <f>IF(AND(BH1111=1,(BH$6-'People_Inputs'!$H$66)/'Inputs'!$E$26=ROUNDDOWN((BH$6-'People_Inputs'!$H$66)/'Inputs'!$E$26,0)),'People_Inputs'!$P$66,0)</f>
        <v>0</v>
      </c>
      <c r="BI1130" s="35">
        <f>IF(AND(BI1111=1,(BI$6-'People_Inputs'!$H$66)/'Inputs'!$E$26=ROUNDDOWN((BI$6-'People_Inputs'!$H$66)/'Inputs'!$E$26,0)),'People_Inputs'!$P$66,0)</f>
        <v>0</v>
      </c>
      <c r="BJ1130" s="35">
        <f>IF(AND(BJ1111=1,(BJ$6-'People_Inputs'!$H$66)/'Inputs'!$E$26=ROUNDDOWN((BJ$6-'People_Inputs'!$H$66)/'Inputs'!$E$26,0)),'People_Inputs'!$P$66,0)</f>
        <v>0</v>
      </c>
      <c r="BK1130" s="35">
        <f>IF(AND(BK1111=1,(BK$6-'People_Inputs'!$H$66)/'Inputs'!$E$26=ROUNDDOWN((BK$6-'People_Inputs'!$H$66)/'Inputs'!$E$26,0)),'People_Inputs'!$P$66,0)</f>
        <v>0</v>
      </c>
      <c r="BL1130" s="35">
        <f>IF(AND(BL1111=1,(BL$6-'People_Inputs'!$H$66)/'Inputs'!$E$26=ROUNDDOWN((BL$6-'People_Inputs'!$H$66)/'Inputs'!$E$26,0)),'People_Inputs'!$P$66,0)</f>
        <v>0</v>
      </c>
      <c r="BM1130" s="35">
        <f>IF(AND(BM1111=1,(BM$6-'People_Inputs'!$H$66)/'Inputs'!$E$26=ROUNDDOWN((BM$6-'People_Inputs'!$H$66)/'Inputs'!$E$26,0)),'People_Inputs'!$P$66,0)</f>
        <v>0</v>
      </c>
      <c r="BN1130" s="35">
        <f>IF(AND(BN1111=1,(BN$6-'People_Inputs'!$H$66)/'Inputs'!$E$26=ROUNDDOWN((BN$6-'People_Inputs'!$H$66)/'Inputs'!$E$26,0)),'People_Inputs'!$P$66,0)</f>
        <v>0</v>
      </c>
      <c r="BO1130" s="35">
        <f>IF(AND(BO1111=1,(BO$6-'People_Inputs'!$H$66)/'Inputs'!$E$26=ROUNDDOWN((BO$6-'People_Inputs'!$H$66)/'Inputs'!$E$26,0)),'People_Inputs'!$P$66,0)</f>
        <v>0</v>
      </c>
    </row>
    <row r="1131" ht="28" customHeight="1">
      <c r="A1131" s="2" t="str">
        <v>SLOT57.ACTIVE</v>
      </c>
      <c r="B1131" s="6" t="str">
        <v>SLOT57 active in the month (1 = yes)</v>
      </c>
      <c r="C1131" s="2" t="str">
        <v>count</v>
      </c>
      <c r="D1131" s="2" t="str">
        <v>END</v>
      </c>
      <c r="E1131" s="34">
        <f>BO1131</f>
        <v>0</v>
      </c>
      <c r="F1131" s="6" t="str">
        <v>Spare row; inactive until a hire and an exit month are entered on People_Inputs</v>
      </c>
      <c r="G1131" s="2"/>
      <c r="H1131" s="33">
        <f>IF(AND(H$6&gt;='People_Inputs'!$H$67,H$6&lt;='People_Inputs'!$I$67),1,0)</f>
        <v>0</v>
      </c>
      <c r="I1131" s="33">
        <f>IF(AND(I$6&gt;='People_Inputs'!$H$67,I$6&lt;='People_Inputs'!$I$67),1,0)</f>
        <v>0</v>
      </c>
      <c r="J1131" s="33">
        <f>IF(AND(J$6&gt;='People_Inputs'!$H$67,J$6&lt;='People_Inputs'!$I$67),1,0)</f>
        <v>0</v>
      </c>
      <c r="K1131" s="33">
        <f>IF(AND(K$6&gt;='People_Inputs'!$H$67,K$6&lt;='People_Inputs'!$I$67),1,0)</f>
        <v>0</v>
      </c>
      <c r="L1131" s="33">
        <f>IF(AND(L$6&gt;='People_Inputs'!$H$67,L$6&lt;='People_Inputs'!$I$67),1,0)</f>
        <v>0</v>
      </c>
      <c r="M1131" s="33">
        <f>IF(AND(M$6&gt;='People_Inputs'!$H$67,M$6&lt;='People_Inputs'!$I$67),1,0)</f>
        <v>0</v>
      </c>
      <c r="N1131" s="33">
        <f>IF(AND(N$6&gt;='People_Inputs'!$H$67,N$6&lt;='People_Inputs'!$I$67),1,0)</f>
        <v>0</v>
      </c>
      <c r="O1131" s="33">
        <f>IF(AND(O$6&gt;='People_Inputs'!$H$67,O$6&lt;='People_Inputs'!$I$67),1,0)</f>
        <v>0</v>
      </c>
      <c r="P1131" s="33">
        <f>IF(AND(P$6&gt;='People_Inputs'!$H$67,P$6&lt;='People_Inputs'!$I$67),1,0)</f>
        <v>0</v>
      </c>
      <c r="Q1131" s="33">
        <f>IF(AND(Q$6&gt;='People_Inputs'!$H$67,Q$6&lt;='People_Inputs'!$I$67),1,0)</f>
        <v>0</v>
      </c>
      <c r="R1131" s="33">
        <f>IF(AND(R$6&gt;='People_Inputs'!$H$67,R$6&lt;='People_Inputs'!$I$67),1,0)</f>
        <v>0</v>
      </c>
      <c r="S1131" s="33">
        <f>IF(AND(S$6&gt;='People_Inputs'!$H$67,S$6&lt;='People_Inputs'!$I$67),1,0)</f>
        <v>0</v>
      </c>
      <c r="T1131" s="33">
        <f>IF(AND(T$6&gt;='People_Inputs'!$H$67,T$6&lt;='People_Inputs'!$I$67),1,0)</f>
        <v>0</v>
      </c>
      <c r="U1131" s="33">
        <f>IF(AND(U$6&gt;='People_Inputs'!$H$67,U$6&lt;='People_Inputs'!$I$67),1,0)</f>
        <v>0</v>
      </c>
      <c r="V1131" s="33">
        <f>IF(AND(V$6&gt;='People_Inputs'!$H$67,V$6&lt;='People_Inputs'!$I$67),1,0)</f>
        <v>0</v>
      </c>
      <c r="W1131" s="33">
        <f>IF(AND(W$6&gt;='People_Inputs'!$H$67,W$6&lt;='People_Inputs'!$I$67),1,0)</f>
        <v>0</v>
      </c>
      <c r="X1131" s="33">
        <f>IF(AND(X$6&gt;='People_Inputs'!$H$67,X$6&lt;='People_Inputs'!$I$67),1,0)</f>
        <v>0</v>
      </c>
      <c r="Y1131" s="33">
        <f>IF(AND(Y$6&gt;='People_Inputs'!$H$67,Y$6&lt;='People_Inputs'!$I$67),1,0)</f>
        <v>0</v>
      </c>
      <c r="Z1131" s="33">
        <f>IF(AND(Z$6&gt;='People_Inputs'!$H$67,Z$6&lt;='People_Inputs'!$I$67),1,0)</f>
        <v>0</v>
      </c>
      <c r="AA1131" s="33">
        <f>IF(AND(AA$6&gt;='People_Inputs'!$H$67,AA$6&lt;='People_Inputs'!$I$67),1,0)</f>
        <v>0</v>
      </c>
      <c r="AB1131" s="33">
        <f>IF(AND(AB$6&gt;='People_Inputs'!$H$67,AB$6&lt;='People_Inputs'!$I$67),1,0)</f>
        <v>0</v>
      </c>
      <c r="AC1131" s="33">
        <f>IF(AND(AC$6&gt;='People_Inputs'!$H$67,AC$6&lt;='People_Inputs'!$I$67),1,0)</f>
        <v>0</v>
      </c>
      <c r="AD1131" s="33">
        <f>IF(AND(AD$6&gt;='People_Inputs'!$H$67,AD$6&lt;='People_Inputs'!$I$67),1,0)</f>
        <v>0</v>
      </c>
      <c r="AE1131" s="33">
        <f>IF(AND(AE$6&gt;='People_Inputs'!$H$67,AE$6&lt;='People_Inputs'!$I$67),1,0)</f>
        <v>0</v>
      </c>
      <c r="AF1131" s="33">
        <f>IF(AND(AF$6&gt;='People_Inputs'!$H$67,AF$6&lt;='People_Inputs'!$I$67),1,0)</f>
        <v>0</v>
      </c>
      <c r="AG1131" s="33">
        <f>IF(AND(AG$6&gt;='People_Inputs'!$H$67,AG$6&lt;='People_Inputs'!$I$67),1,0)</f>
        <v>0</v>
      </c>
      <c r="AH1131" s="33">
        <f>IF(AND(AH$6&gt;='People_Inputs'!$H$67,AH$6&lt;='People_Inputs'!$I$67),1,0)</f>
        <v>0</v>
      </c>
      <c r="AI1131" s="33">
        <f>IF(AND(AI$6&gt;='People_Inputs'!$H$67,AI$6&lt;='People_Inputs'!$I$67),1,0)</f>
        <v>0</v>
      </c>
      <c r="AJ1131" s="33">
        <f>IF(AND(AJ$6&gt;='People_Inputs'!$H$67,AJ$6&lt;='People_Inputs'!$I$67),1,0)</f>
        <v>0</v>
      </c>
      <c r="AK1131" s="33">
        <f>IF(AND(AK$6&gt;='People_Inputs'!$H$67,AK$6&lt;='People_Inputs'!$I$67),1,0)</f>
        <v>0</v>
      </c>
      <c r="AL1131" s="33">
        <f>IF(AND(AL$6&gt;='People_Inputs'!$H$67,AL$6&lt;='People_Inputs'!$I$67),1,0)</f>
        <v>0</v>
      </c>
      <c r="AM1131" s="33">
        <f>IF(AND(AM$6&gt;='People_Inputs'!$H$67,AM$6&lt;='People_Inputs'!$I$67),1,0)</f>
        <v>0</v>
      </c>
      <c r="AN1131" s="33">
        <f>IF(AND(AN$6&gt;='People_Inputs'!$H$67,AN$6&lt;='People_Inputs'!$I$67),1,0)</f>
        <v>0</v>
      </c>
      <c r="AO1131" s="33">
        <f>IF(AND(AO$6&gt;='People_Inputs'!$H$67,AO$6&lt;='People_Inputs'!$I$67),1,0)</f>
        <v>0</v>
      </c>
      <c r="AP1131" s="33">
        <f>IF(AND(AP$6&gt;='People_Inputs'!$H$67,AP$6&lt;='People_Inputs'!$I$67),1,0)</f>
        <v>0</v>
      </c>
      <c r="AQ1131" s="33">
        <f>IF(AND(AQ$6&gt;='People_Inputs'!$H$67,AQ$6&lt;='People_Inputs'!$I$67),1,0)</f>
        <v>0</v>
      </c>
      <c r="AR1131" s="33">
        <f>IF(AND(AR$6&gt;='People_Inputs'!$H$67,AR$6&lt;='People_Inputs'!$I$67),1,0)</f>
        <v>0</v>
      </c>
      <c r="AS1131" s="33">
        <f>IF(AND(AS$6&gt;='People_Inputs'!$H$67,AS$6&lt;='People_Inputs'!$I$67),1,0)</f>
        <v>0</v>
      </c>
      <c r="AT1131" s="33">
        <f>IF(AND(AT$6&gt;='People_Inputs'!$H$67,AT$6&lt;='People_Inputs'!$I$67),1,0)</f>
        <v>0</v>
      </c>
      <c r="AU1131" s="33">
        <f>IF(AND(AU$6&gt;='People_Inputs'!$H$67,AU$6&lt;='People_Inputs'!$I$67),1,0)</f>
        <v>0</v>
      </c>
      <c r="AV1131" s="33">
        <f>IF(AND(AV$6&gt;='People_Inputs'!$H$67,AV$6&lt;='People_Inputs'!$I$67),1,0)</f>
        <v>0</v>
      </c>
      <c r="AW1131" s="33">
        <f>IF(AND(AW$6&gt;='People_Inputs'!$H$67,AW$6&lt;='People_Inputs'!$I$67),1,0)</f>
        <v>0</v>
      </c>
      <c r="AX1131" s="33">
        <f>IF(AND(AX$6&gt;='People_Inputs'!$H$67,AX$6&lt;='People_Inputs'!$I$67),1,0)</f>
        <v>0</v>
      </c>
      <c r="AY1131" s="33">
        <f>IF(AND(AY$6&gt;='People_Inputs'!$H$67,AY$6&lt;='People_Inputs'!$I$67),1,0)</f>
        <v>0</v>
      </c>
      <c r="AZ1131" s="33">
        <f>IF(AND(AZ$6&gt;='People_Inputs'!$H$67,AZ$6&lt;='People_Inputs'!$I$67),1,0)</f>
        <v>0</v>
      </c>
      <c r="BA1131" s="33">
        <f>IF(AND(BA$6&gt;='People_Inputs'!$H$67,BA$6&lt;='People_Inputs'!$I$67),1,0)</f>
        <v>0</v>
      </c>
      <c r="BB1131" s="33">
        <f>IF(AND(BB$6&gt;='People_Inputs'!$H$67,BB$6&lt;='People_Inputs'!$I$67),1,0)</f>
        <v>0</v>
      </c>
      <c r="BC1131" s="33">
        <f>IF(AND(BC$6&gt;='People_Inputs'!$H$67,BC$6&lt;='People_Inputs'!$I$67),1,0)</f>
        <v>0</v>
      </c>
      <c r="BD1131" s="33">
        <f>IF(AND(BD$6&gt;='People_Inputs'!$H$67,BD$6&lt;='People_Inputs'!$I$67),1,0)</f>
        <v>0</v>
      </c>
      <c r="BE1131" s="33">
        <f>IF(AND(BE$6&gt;='People_Inputs'!$H$67,BE$6&lt;='People_Inputs'!$I$67),1,0)</f>
        <v>0</v>
      </c>
      <c r="BF1131" s="33">
        <f>IF(AND(BF$6&gt;='People_Inputs'!$H$67,BF$6&lt;='People_Inputs'!$I$67),1,0)</f>
        <v>0</v>
      </c>
      <c r="BG1131" s="33">
        <f>IF(AND(BG$6&gt;='People_Inputs'!$H$67,BG$6&lt;='People_Inputs'!$I$67),1,0)</f>
        <v>0</v>
      </c>
      <c r="BH1131" s="33">
        <f>IF(AND(BH$6&gt;='People_Inputs'!$H$67,BH$6&lt;='People_Inputs'!$I$67),1,0)</f>
        <v>0</v>
      </c>
      <c r="BI1131" s="33">
        <f>IF(AND(BI$6&gt;='People_Inputs'!$H$67,BI$6&lt;='People_Inputs'!$I$67),1,0)</f>
        <v>0</v>
      </c>
      <c r="BJ1131" s="33">
        <f>IF(AND(BJ$6&gt;='People_Inputs'!$H$67,BJ$6&lt;='People_Inputs'!$I$67),1,0)</f>
        <v>0</v>
      </c>
      <c r="BK1131" s="33">
        <f>IF(AND(BK$6&gt;='People_Inputs'!$H$67,BK$6&lt;='People_Inputs'!$I$67),1,0)</f>
        <v>0</v>
      </c>
      <c r="BL1131" s="33">
        <f>IF(AND(BL$6&gt;='People_Inputs'!$H$67,BL$6&lt;='People_Inputs'!$I$67),1,0)</f>
        <v>0</v>
      </c>
      <c r="BM1131" s="33">
        <f>IF(AND(BM$6&gt;='People_Inputs'!$H$67,BM$6&lt;='People_Inputs'!$I$67),1,0)</f>
        <v>0</v>
      </c>
      <c r="BN1131" s="33">
        <f>IF(AND(BN$6&gt;='People_Inputs'!$H$67,BN$6&lt;='People_Inputs'!$I$67),1,0)</f>
        <v>0</v>
      </c>
      <c r="BO1131" s="33">
        <f>IF(AND(BO$6&gt;='People_Inputs'!$H$67,BO$6&lt;='People_Inputs'!$I$67),1,0)</f>
        <v>0</v>
      </c>
    </row>
    <row r="1132" ht="28" customHeight="1">
      <c r="A1132" s="2" t="str">
        <v>SLOT57.FTE</v>
      </c>
      <c r="B1132" s="6" t="str">
        <v>SLOT57 FTE</v>
      </c>
      <c r="C1132" s="2" t="str">
        <v>FTE</v>
      </c>
      <c r="D1132" s="2" t="str">
        <v>END</v>
      </c>
      <c r="E1132" s="34">
        <f>BO1132</f>
        <v>0</v>
      </c>
      <c r="F1132" s="6" t="str">
        <v>Spare row; inactive until a hire and an exit month are entered on People_Inputs</v>
      </c>
      <c r="G1132" s="2"/>
      <c r="H1132" s="33">
        <f>H1131*'People_Inputs'!$J$67</f>
        <v>0</v>
      </c>
      <c r="I1132" s="33">
        <f>I1131*'People_Inputs'!$J$67</f>
        <v>0</v>
      </c>
      <c r="J1132" s="33">
        <f>J1131*'People_Inputs'!$J$67</f>
        <v>0</v>
      </c>
      <c r="K1132" s="33">
        <f>K1131*'People_Inputs'!$J$67</f>
        <v>0</v>
      </c>
      <c r="L1132" s="33">
        <f>L1131*'People_Inputs'!$J$67</f>
        <v>0</v>
      </c>
      <c r="M1132" s="33">
        <f>M1131*'People_Inputs'!$J$67</f>
        <v>0</v>
      </c>
      <c r="N1132" s="33">
        <f>N1131*'People_Inputs'!$J$67</f>
        <v>0</v>
      </c>
      <c r="O1132" s="33">
        <f>O1131*'People_Inputs'!$J$67</f>
        <v>0</v>
      </c>
      <c r="P1132" s="33">
        <f>P1131*'People_Inputs'!$J$67</f>
        <v>0</v>
      </c>
      <c r="Q1132" s="33">
        <f>Q1131*'People_Inputs'!$J$67</f>
        <v>0</v>
      </c>
      <c r="R1132" s="33">
        <f>R1131*'People_Inputs'!$J$67</f>
        <v>0</v>
      </c>
      <c r="S1132" s="33">
        <f>S1131*'People_Inputs'!$J$67</f>
        <v>0</v>
      </c>
      <c r="T1132" s="33">
        <f>T1131*'People_Inputs'!$J$67</f>
        <v>0</v>
      </c>
      <c r="U1132" s="33">
        <f>U1131*'People_Inputs'!$J$67</f>
        <v>0</v>
      </c>
      <c r="V1132" s="33">
        <f>V1131*'People_Inputs'!$J$67</f>
        <v>0</v>
      </c>
      <c r="W1132" s="33">
        <f>W1131*'People_Inputs'!$J$67</f>
        <v>0</v>
      </c>
      <c r="X1132" s="33">
        <f>X1131*'People_Inputs'!$J$67</f>
        <v>0</v>
      </c>
      <c r="Y1132" s="33">
        <f>Y1131*'People_Inputs'!$J$67</f>
        <v>0</v>
      </c>
      <c r="Z1132" s="33">
        <f>Z1131*'People_Inputs'!$J$67</f>
        <v>0</v>
      </c>
      <c r="AA1132" s="33">
        <f>AA1131*'People_Inputs'!$J$67</f>
        <v>0</v>
      </c>
      <c r="AB1132" s="33">
        <f>AB1131*'People_Inputs'!$J$67</f>
        <v>0</v>
      </c>
      <c r="AC1132" s="33">
        <f>AC1131*'People_Inputs'!$J$67</f>
        <v>0</v>
      </c>
      <c r="AD1132" s="33">
        <f>AD1131*'People_Inputs'!$J$67</f>
        <v>0</v>
      </c>
      <c r="AE1132" s="33">
        <f>AE1131*'People_Inputs'!$J$67</f>
        <v>0</v>
      </c>
      <c r="AF1132" s="33">
        <f>AF1131*'People_Inputs'!$J$67</f>
        <v>0</v>
      </c>
      <c r="AG1132" s="33">
        <f>AG1131*'People_Inputs'!$J$67</f>
        <v>0</v>
      </c>
      <c r="AH1132" s="33">
        <f>AH1131*'People_Inputs'!$J$67</f>
        <v>0</v>
      </c>
      <c r="AI1132" s="33">
        <f>AI1131*'People_Inputs'!$J$67</f>
        <v>0</v>
      </c>
      <c r="AJ1132" s="33">
        <f>AJ1131*'People_Inputs'!$J$67</f>
        <v>0</v>
      </c>
      <c r="AK1132" s="33">
        <f>AK1131*'People_Inputs'!$J$67</f>
        <v>0</v>
      </c>
      <c r="AL1132" s="33">
        <f>AL1131*'People_Inputs'!$J$67</f>
        <v>0</v>
      </c>
      <c r="AM1132" s="33">
        <f>AM1131*'People_Inputs'!$J$67</f>
        <v>0</v>
      </c>
      <c r="AN1132" s="33">
        <f>AN1131*'People_Inputs'!$J$67</f>
        <v>0</v>
      </c>
      <c r="AO1132" s="33">
        <f>AO1131*'People_Inputs'!$J$67</f>
        <v>0</v>
      </c>
      <c r="AP1132" s="33">
        <f>AP1131*'People_Inputs'!$J$67</f>
        <v>0</v>
      </c>
      <c r="AQ1132" s="33">
        <f>AQ1131*'People_Inputs'!$J$67</f>
        <v>0</v>
      </c>
      <c r="AR1132" s="33">
        <f>AR1131*'People_Inputs'!$J$67</f>
        <v>0</v>
      </c>
      <c r="AS1132" s="33">
        <f>AS1131*'People_Inputs'!$J$67</f>
        <v>0</v>
      </c>
      <c r="AT1132" s="33">
        <f>AT1131*'People_Inputs'!$J$67</f>
        <v>0</v>
      </c>
      <c r="AU1132" s="33">
        <f>AU1131*'People_Inputs'!$J$67</f>
        <v>0</v>
      </c>
      <c r="AV1132" s="33">
        <f>AV1131*'People_Inputs'!$J$67</f>
        <v>0</v>
      </c>
      <c r="AW1132" s="33">
        <f>AW1131*'People_Inputs'!$J$67</f>
        <v>0</v>
      </c>
      <c r="AX1132" s="33">
        <f>AX1131*'People_Inputs'!$J$67</f>
        <v>0</v>
      </c>
      <c r="AY1132" s="33">
        <f>AY1131*'People_Inputs'!$J$67</f>
        <v>0</v>
      </c>
      <c r="AZ1132" s="33">
        <f>AZ1131*'People_Inputs'!$J$67</f>
        <v>0</v>
      </c>
      <c r="BA1132" s="33">
        <f>BA1131*'People_Inputs'!$J$67</f>
        <v>0</v>
      </c>
      <c r="BB1132" s="33">
        <f>BB1131*'People_Inputs'!$J$67</f>
        <v>0</v>
      </c>
      <c r="BC1132" s="33">
        <f>BC1131*'People_Inputs'!$J$67</f>
        <v>0</v>
      </c>
      <c r="BD1132" s="33">
        <f>BD1131*'People_Inputs'!$J$67</f>
        <v>0</v>
      </c>
      <c r="BE1132" s="33">
        <f>BE1131*'People_Inputs'!$J$67</f>
        <v>0</v>
      </c>
      <c r="BF1132" s="33">
        <f>BF1131*'People_Inputs'!$J$67</f>
        <v>0</v>
      </c>
      <c r="BG1132" s="33">
        <f>BG1131*'People_Inputs'!$J$67</f>
        <v>0</v>
      </c>
      <c r="BH1132" s="33">
        <f>BH1131*'People_Inputs'!$J$67</f>
        <v>0</v>
      </c>
      <c r="BI1132" s="33">
        <f>BI1131*'People_Inputs'!$J$67</f>
        <v>0</v>
      </c>
      <c r="BJ1132" s="33">
        <f>BJ1131*'People_Inputs'!$J$67</f>
        <v>0</v>
      </c>
      <c r="BK1132" s="33">
        <f>BK1131*'People_Inputs'!$J$67</f>
        <v>0</v>
      </c>
      <c r="BL1132" s="33">
        <f>BL1131*'People_Inputs'!$J$67</f>
        <v>0</v>
      </c>
      <c r="BM1132" s="33">
        <f>BM1131*'People_Inputs'!$J$67</f>
        <v>0</v>
      </c>
      <c r="BN1132" s="33">
        <f>BN1131*'People_Inputs'!$J$67</f>
        <v>0</v>
      </c>
      <c r="BO1132" s="33">
        <f>BO1131*'People_Inputs'!$J$67</f>
        <v>0</v>
      </c>
    </row>
    <row r="1133" ht="28" customHeight="1">
      <c r="A1133" s="2" t="str">
        <v>SLOT57.EMPLOYEE</v>
      </c>
      <c r="B1133" s="6" t="str">
        <v>SLOT57 employee with social insurance (1 = yes)</v>
      </c>
      <c r="C1133" s="2" t="str">
        <v>count</v>
      </c>
      <c r="D1133" s="2" t="str">
        <v>END</v>
      </c>
      <c r="E1133" s="34">
        <f>BO1133</f>
        <v>0</v>
      </c>
      <c r="F1133" s="6" t="str">
        <v>Spare row; inactive until a hire and an exit month are entered on People_Inputs</v>
      </c>
      <c r="G1133" s="2"/>
      <c r="H1133" s="33">
        <f>H1131*'People_Inputs'!$N$67</f>
        <v>0</v>
      </c>
      <c r="I1133" s="33">
        <f>I1131*'People_Inputs'!$N$67</f>
        <v>0</v>
      </c>
      <c r="J1133" s="33">
        <f>J1131*'People_Inputs'!$N$67</f>
        <v>0</v>
      </c>
      <c r="K1133" s="33">
        <f>K1131*'People_Inputs'!$N$67</f>
        <v>0</v>
      </c>
      <c r="L1133" s="33">
        <f>L1131*'People_Inputs'!$N$67</f>
        <v>0</v>
      </c>
      <c r="M1133" s="33">
        <f>M1131*'People_Inputs'!$N$67</f>
        <v>0</v>
      </c>
      <c r="N1133" s="33">
        <f>N1131*'People_Inputs'!$N$67</f>
        <v>0</v>
      </c>
      <c r="O1133" s="33">
        <f>O1131*'People_Inputs'!$N$67</f>
        <v>0</v>
      </c>
      <c r="P1133" s="33">
        <f>P1131*'People_Inputs'!$N$67</f>
        <v>0</v>
      </c>
      <c r="Q1133" s="33">
        <f>Q1131*'People_Inputs'!$N$67</f>
        <v>0</v>
      </c>
      <c r="R1133" s="33">
        <f>R1131*'People_Inputs'!$N$67</f>
        <v>0</v>
      </c>
      <c r="S1133" s="33">
        <f>S1131*'People_Inputs'!$N$67</f>
        <v>0</v>
      </c>
      <c r="T1133" s="33">
        <f>T1131*'People_Inputs'!$N$67</f>
        <v>0</v>
      </c>
      <c r="U1133" s="33">
        <f>U1131*'People_Inputs'!$N$67</f>
        <v>0</v>
      </c>
      <c r="V1133" s="33">
        <f>V1131*'People_Inputs'!$N$67</f>
        <v>0</v>
      </c>
      <c r="W1133" s="33">
        <f>W1131*'People_Inputs'!$N$67</f>
        <v>0</v>
      </c>
      <c r="X1133" s="33">
        <f>X1131*'People_Inputs'!$N$67</f>
        <v>0</v>
      </c>
      <c r="Y1133" s="33">
        <f>Y1131*'People_Inputs'!$N$67</f>
        <v>0</v>
      </c>
      <c r="Z1133" s="33">
        <f>Z1131*'People_Inputs'!$N$67</f>
        <v>0</v>
      </c>
      <c r="AA1133" s="33">
        <f>AA1131*'People_Inputs'!$N$67</f>
        <v>0</v>
      </c>
      <c r="AB1133" s="33">
        <f>AB1131*'People_Inputs'!$N$67</f>
        <v>0</v>
      </c>
      <c r="AC1133" s="33">
        <f>AC1131*'People_Inputs'!$N$67</f>
        <v>0</v>
      </c>
      <c r="AD1133" s="33">
        <f>AD1131*'People_Inputs'!$N$67</f>
        <v>0</v>
      </c>
      <c r="AE1133" s="33">
        <f>AE1131*'People_Inputs'!$N$67</f>
        <v>0</v>
      </c>
      <c r="AF1133" s="33">
        <f>AF1131*'People_Inputs'!$N$67</f>
        <v>0</v>
      </c>
      <c r="AG1133" s="33">
        <f>AG1131*'People_Inputs'!$N$67</f>
        <v>0</v>
      </c>
      <c r="AH1133" s="33">
        <f>AH1131*'People_Inputs'!$N$67</f>
        <v>0</v>
      </c>
      <c r="AI1133" s="33">
        <f>AI1131*'People_Inputs'!$N$67</f>
        <v>0</v>
      </c>
      <c r="AJ1133" s="33">
        <f>AJ1131*'People_Inputs'!$N$67</f>
        <v>0</v>
      </c>
      <c r="AK1133" s="33">
        <f>AK1131*'People_Inputs'!$N$67</f>
        <v>0</v>
      </c>
      <c r="AL1133" s="33">
        <f>AL1131*'People_Inputs'!$N$67</f>
        <v>0</v>
      </c>
      <c r="AM1133" s="33">
        <f>AM1131*'People_Inputs'!$N$67</f>
        <v>0</v>
      </c>
      <c r="AN1133" s="33">
        <f>AN1131*'People_Inputs'!$N$67</f>
        <v>0</v>
      </c>
      <c r="AO1133" s="33">
        <f>AO1131*'People_Inputs'!$N$67</f>
        <v>0</v>
      </c>
      <c r="AP1133" s="33">
        <f>AP1131*'People_Inputs'!$N$67</f>
        <v>0</v>
      </c>
      <c r="AQ1133" s="33">
        <f>AQ1131*'People_Inputs'!$N$67</f>
        <v>0</v>
      </c>
      <c r="AR1133" s="33">
        <f>AR1131*'People_Inputs'!$N$67</f>
        <v>0</v>
      </c>
      <c r="AS1133" s="33">
        <f>AS1131*'People_Inputs'!$N$67</f>
        <v>0</v>
      </c>
      <c r="AT1133" s="33">
        <f>AT1131*'People_Inputs'!$N$67</f>
        <v>0</v>
      </c>
      <c r="AU1133" s="33">
        <f>AU1131*'People_Inputs'!$N$67</f>
        <v>0</v>
      </c>
      <c r="AV1133" s="33">
        <f>AV1131*'People_Inputs'!$N$67</f>
        <v>0</v>
      </c>
      <c r="AW1133" s="33">
        <f>AW1131*'People_Inputs'!$N$67</f>
        <v>0</v>
      </c>
      <c r="AX1133" s="33">
        <f>AX1131*'People_Inputs'!$N$67</f>
        <v>0</v>
      </c>
      <c r="AY1133" s="33">
        <f>AY1131*'People_Inputs'!$N$67</f>
        <v>0</v>
      </c>
      <c r="AZ1133" s="33">
        <f>AZ1131*'People_Inputs'!$N$67</f>
        <v>0</v>
      </c>
      <c r="BA1133" s="33">
        <f>BA1131*'People_Inputs'!$N$67</f>
        <v>0</v>
      </c>
      <c r="BB1133" s="33">
        <f>BB1131*'People_Inputs'!$N$67</f>
        <v>0</v>
      </c>
      <c r="BC1133" s="33">
        <f>BC1131*'People_Inputs'!$N$67</f>
        <v>0</v>
      </c>
      <c r="BD1133" s="33">
        <f>BD1131*'People_Inputs'!$N$67</f>
        <v>0</v>
      </c>
      <c r="BE1133" s="33">
        <f>BE1131*'People_Inputs'!$N$67</f>
        <v>0</v>
      </c>
      <c r="BF1133" s="33">
        <f>BF1131*'People_Inputs'!$N$67</f>
        <v>0</v>
      </c>
      <c r="BG1133" s="33">
        <f>BG1131*'People_Inputs'!$N$67</f>
        <v>0</v>
      </c>
      <c r="BH1133" s="33">
        <f>BH1131*'People_Inputs'!$N$67</f>
        <v>0</v>
      </c>
      <c r="BI1133" s="33">
        <f>BI1131*'People_Inputs'!$N$67</f>
        <v>0</v>
      </c>
      <c r="BJ1133" s="33">
        <f>BJ1131*'People_Inputs'!$N$67</f>
        <v>0</v>
      </c>
      <c r="BK1133" s="33">
        <f>BK1131*'People_Inputs'!$N$67</f>
        <v>0</v>
      </c>
      <c r="BL1133" s="33">
        <f>BL1131*'People_Inputs'!$N$67</f>
        <v>0</v>
      </c>
      <c r="BM1133" s="33">
        <f>BM1131*'People_Inputs'!$N$67</f>
        <v>0</v>
      </c>
      <c r="BN1133" s="33">
        <f>BN1131*'People_Inputs'!$N$67</f>
        <v>0</v>
      </c>
      <c r="BO1133" s="33">
        <f>BO1131*'People_Inputs'!$N$67</f>
        <v>0</v>
      </c>
    </row>
    <row r="1134" ht="28" customHeight="1">
      <c r="A1134" s="2" t="str">
        <v>SLOT57.ANNUAL</v>
      </c>
      <c r="B1134" s="6" t="str">
        <v>SLOT57 annual salary at 1.0 FTE, indexed</v>
      </c>
      <c r="C1134" s="2" t="str">
        <v>EUR</v>
      </c>
      <c r="D1134" s="2" t="str">
        <v>END</v>
      </c>
      <c r="E1134" s="36">
        <f>BO1134</f>
        <v>0</v>
      </c>
      <c r="F1134" s="6" t="str">
        <v>Spare row; inactive until a hire and an exit month are entered on People_Inputs</v>
      </c>
      <c r="G1134" s="2"/>
      <c r="H1134" s="35">
        <f>'People_Inputs'!$K$67*(1+'People_Inputs'!$L$67)^(H$8-'Inputs'!$E$29)</f>
        <v>0</v>
      </c>
      <c r="I1134" s="35">
        <f>'People_Inputs'!$K$67*(1+'People_Inputs'!$L$67)^(I$8-'Inputs'!$E$29)</f>
        <v>0</v>
      </c>
      <c r="J1134" s="35">
        <f>'People_Inputs'!$K$67*(1+'People_Inputs'!$L$67)^(J$8-'Inputs'!$E$29)</f>
        <v>0</v>
      </c>
      <c r="K1134" s="35">
        <f>'People_Inputs'!$K$67*(1+'People_Inputs'!$L$67)^(K$8-'Inputs'!$E$29)</f>
        <v>0</v>
      </c>
      <c r="L1134" s="35">
        <f>'People_Inputs'!$K$67*(1+'People_Inputs'!$L$67)^(L$8-'Inputs'!$E$29)</f>
        <v>0</v>
      </c>
      <c r="M1134" s="35">
        <f>'People_Inputs'!$K$67*(1+'People_Inputs'!$L$67)^(M$8-'Inputs'!$E$29)</f>
        <v>0</v>
      </c>
      <c r="N1134" s="35">
        <f>'People_Inputs'!$K$67*(1+'People_Inputs'!$L$67)^(N$8-'Inputs'!$E$29)</f>
        <v>0</v>
      </c>
      <c r="O1134" s="35">
        <f>'People_Inputs'!$K$67*(1+'People_Inputs'!$L$67)^(O$8-'Inputs'!$E$29)</f>
        <v>0</v>
      </c>
      <c r="P1134" s="35">
        <f>'People_Inputs'!$K$67*(1+'People_Inputs'!$L$67)^(P$8-'Inputs'!$E$29)</f>
        <v>0</v>
      </c>
      <c r="Q1134" s="35">
        <f>'People_Inputs'!$K$67*(1+'People_Inputs'!$L$67)^(Q$8-'Inputs'!$E$29)</f>
        <v>0</v>
      </c>
      <c r="R1134" s="35">
        <f>'People_Inputs'!$K$67*(1+'People_Inputs'!$L$67)^(R$8-'Inputs'!$E$29)</f>
        <v>0</v>
      </c>
      <c r="S1134" s="35">
        <f>'People_Inputs'!$K$67*(1+'People_Inputs'!$L$67)^(S$8-'Inputs'!$E$29)</f>
        <v>0</v>
      </c>
      <c r="T1134" s="35">
        <f>'People_Inputs'!$K$67*(1+'People_Inputs'!$L$67)^(T$8-'Inputs'!$E$29)</f>
        <v>0</v>
      </c>
      <c r="U1134" s="35">
        <f>'People_Inputs'!$K$67*(1+'People_Inputs'!$L$67)^(U$8-'Inputs'!$E$29)</f>
        <v>0</v>
      </c>
      <c r="V1134" s="35">
        <f>'People_Inputs'!$K$67*(1+'People_Inputs'!$L$67)^(V$8-'Inputs'!$E$29)</f>
        <v>0</v>
      </c>
      <c r="W1134" s="35">
        <f>'People_Inputs'!$K$67*(1+'People_Inputs'!$L$67)^(W$8-'Inputs'!$E$29)</f>
        <v>0</v>
      </c>
      <c r="X1134" s="35">
        <f>'People_Inputs'!$K$67*(1+'People_Inputs'!$L$67)^(X$8-'Inputs'!$E$29)</f>
        <v>0</v>
      </c>
      <c r="Y1134" s="35">
        <f>'People_Inputs'!$K$67*(1+'People_Inputs'!$L$67)^(Y$8-'Inputs'!$E$29)</f>
        <v>0</v>
      </c>
      <c r="Z1134" s="35">
        <f>'People_Inputs'!$K$67*(1+'People_Inputs'!$L$67)^(Z$8-'Inputs'!$E$29)</f>
        <v>0</v>
      </c>
      <c r="AA1134" s="35">
        <f>'People_Inputs'!$K$67*(1+'People_Inputs'!$L$67)^(AA$8-'Inputs'!$E$29)</f>
        <v>0</v>
      </c>
      <c r="AB1134" s="35">
        <f>'People_Inputs'!$K$67*(1+'People_Inputs'!$L$67)^(AB$8-'Inputs'!$E$29)</f>
        <v>0</v>
      </c>
      <c r="AC1134" s="35">
        <f>'People_Inputs'!$K$67*(1+'People_Inputs'!$L$67)^(AC$8-'Inputs'!$E$29)</f>
        <v>0</v>
      </c>
      <c r="AD1134" s="35">
        <f>'People_Inputs'!$K$67*(1+'People_Inputs'!$L$67)^(AD$8-'Inputs'!$E$29)</f>
        <v>0</v>
      </c>
      <c r="AE1134" s="35">
        <f>'People_Inputs'!$K$67*(1+'People_Inputs'!$L$67)^(AE$8-'Inputs'!$E$29)</f>
        <v>0</v>
      </c>
      <c r="AF1134" s="35">
        <f>'People_Inputs'!$K$67*(1+'People_Inputs'!$L$67)^(AF$8-'Inputs'!$E$29)</f>
        <v>0</v>
      </c>
      <c r="AG1134" s="35">
        <f>'People_Inputs'!$K$67*(1+'People_Inputs'!$L$67)^(AG$8-'Inputs'!$E$29)</f>
        <v>0</v>
      </c>
      <c r="AH1134" s="35">
        <f>'People_Inputs'!$K$67*(1+'People_Inputs'!$L$67)^(AH$8-'Inputs'!$E$29)</f>
        <v>0</v>
      </c>
      <c r="AI1134" s="35">
        <f>'People_Inputs'!$K$67*(1+'People_Inputs'!$L$67)^(AI$8-'Inputs'!$E$29)</f>
        <v>0</v>
      </c>
      <c r="AJ1134" s="35">
        <f>'People_Inputs'!$K$67*(1+'People_Inputs'!$L$67)^(AJ$8-'Inputs'!$E$29)</f>
        <v>0</v>
      </c>
      <c r="AK1134" s="35">
        <f>'People_Inputs'!$K$67*(1+'People_Inputs'!$L$67)^(AK$8-'Inputs'!$E$29)</f>
        <v>0</v>
      </c>
      <c r="AL1134" s="35">
        <f>'People_Inputs'!$K$67*(1+'People_Inputs'!$L$67)^(AL$8-'Inputs'!$E$29)</f>
        <v>0</v>
      </c>
      <c r="AM1134" s="35">
        <f>'People_Inputs'!$K$67*(1+'People_Inputs'!$L$67)^(AM$8-'Inputs'!$E$29)</f>
        <v>0</v>
      </c>
      <c r="AN1134" s="35">
        <f>'People_Inputs'!$K$67*(1+'People_Inputs'!$L$67)^(AN$8-'Inputs'!$E$29)</f>
        <v>0</v>
      </c>
      <c r="AO1134" s="35">
        <f>'People_Inputs'!$K$67*(1+'People_Inputs'!$L$67)^(AO$8-'Inputs'!$E$29)</f>
        <v>0</v>
      </c>
      <c r="AP1134" s="35">
        <f>'People_Inputs'!$K$67*(1+'People_Inputs'!$L$67)^(AP$8-'Inputs'!$E$29)</f>
        <v>0</v>
      </c>
      <c r="AQ1134" s="35">
        <f>'People_Inputs'!$K$67*(1+'People_Inputs'!$L$67)^(AQ$8-'Inputs'!$E$29)</f>
        <v>0</v>
      </c>
      <c r="AR1134" s="35">
        <f>'People_Inputs'!$K$67*(1+'People_Inputs'!$L$67)^(AR$8-'Inputs'!$E$29)</f>
        <v>0</v>
      </c>
      <c r="AS1134" s="35">
        <f>'People_Inputs'!$K$67*(1+'People_Inputs'!$L$67)^(AS$8-'Inputs'!$E$29)</f>
        <v>0</v>
      </c>
      <c r="AT1134" s="35">
        <f>'People_Inputs'!$K$67*(1+'People_Inputs'!$L$67)^(AT$8-'Inputs'!$E$29)</f>
        <v>0</v>
      </c>
      <c r="AU1134" s="35">
        <f>'People_Inputs'!$K$67*(1+'People_Inputs'!$L$67)^(AU$8-'Inputs'!$E$29)</f>
        <v>0</v>
      </c>
      <c r="AV1134" s="35">
        <f>'People_Inputs'!$K$67*(1+'People_Inputs'!$L$67)^(AV$8-'Inputs'!$E$29)</f>
        <v>0</v>
      </c>
      <c r="AW1134" s="35">
        <f>'People_Inputs'!$K$67*(1+'People_Inputs'!$L$67)^(AW$8-'Inputs'!$E$29)</f>
        <v>0</v>
      </c>
      <c r="AX1134" s="35">
        <f>'People_Inputs'!$K$67*(1+'People_Inputs'!$L$67)^(AX$8-'Inputs'!$E$29)</f>
        <v>0</v>
      </c>
      <c r="AY1134" s="35">
        <f>'People_Inputs'!$K$67*(1+'People_Inputs'!$L$67)^(AY$8-'Inputs'!$E$29)</f>
        <v>0</v>
      </c>
      <c r="AZ1134" s="35">
        <f>'People_Inputs'!$K$67*(1+'People_Inputs'!$L$67)^(AZ$8-'Inputs'!$E$29)</f>
        <v>0</v>
      </c>
      <c r="BA1134" s="35">
        <f>'People_Inputs'!$K$67*(1+'People_Inputs'!$L$67)^(BA$8-'Inputs'!$E$29)</f>
        <v>0</v>
      </c>
      <c r="BB1134" s="35">
        <f>'People_Inputs'!$K$67*(1+'People_Inputs'!$L$67)^(BB$8-'Inputs'!$E$29)</f>
        <v>0</v>
      </c>
      <c r="BC1134" s="35">
        <f>'People_Inputs'!$K$67*(1+'People_Inputs'!$L$67)^(BC$8-'Inputs'!$E$29)</f>
        <v>0</v>
      </c>
      <c r="BD1134" s="35">
        <f>'People_Inputs'!$K$67*(1+'People_Inputs'!$L$67)^(BD$8-'Inputs'!$E$29)</f>
        <v>0</v>
      </c>
      <c r="BE1134" s="35">
        <f>'People_Inputs'!$K$67*(1+'People_Inputs'!$L$67)^(BE$8-'Inputs'!$E$29)</f>
        <v>0</v>
      </c>
      <c r="BF1134" s="35">
        <f>'People_Inputs'!$K$67*(1+'People_Inputs'!$L$67)^(BF$8-'Inputs'!$E$29)</f>
        <v>0</v>
      </c>
      <c r="BG1134" s="35">
        <f>'People_Inputs'!$K$67*(1+'People_Inputs'!$L$67)^(BG$8-'Inputs'!$E$29)</f>
        <v>0</v>
      </c>
      <c r="BH1134" s="35">
        <f>'People_Inputs'!$K$67*(1+'People_Inputs'!$L$67)^(BH$8-'Inputs'!$E$29)</f>
        <v>0</v>
      </c>
      <c r="BI1134" s="35">
        <f>'People_Inputs'!$K$67*(1+'People_Inputs'!$L$67)^(BI$8-'Inputs'!$E$29)</f>
        <v>0</v>
      </c>
      <c r="BJ1134" s="35">
        <f>'People_Inputs'!$K$67*(1+'People_Inputs'!$L$67)^(BJ$8-'Inputs'!$E$29)</f>
        <v>0</v>
      </c>
      <c r="BK1134" s="35">
        <f>'People_Inputs'!$K$67*(1+'People_Inputs'!$L$67)^(BK$8-'Inputs'!$E$29)</f>
        <v>0</v>
      </c>
      <c r="BL1134" s="35">
        <f>'People_Inputs'!$K$67*(1+'People_Inputs'!$L$67)^(BL$8-'Inputs'!$E$29)</f>
        <v>0</v>
      </c>
      <c r="BM1134" s="35">
        <f>'People_Inputs'!$K$67*(1+'People_Inputs'!$L$67)^(BM$8-'Inputs'!$E$29)</f>
        <v>0</v>
      </c>
      <c r="BN1134" s="35">
        <f>'People_Inputs'!$K$67*(1+'People_Inputs'!$L$67)^(BN$8-'Inputs'!$E$29)</f>
        <v>0</v>
      </c>
      <c r="BO1134" s="35">
        <f>'People_Inputs'!$K$67*(1+'People_Inputs'!$L$67)^(BO$8-'Inputs'!$E$29)</f>
        <v>0</v>
      </c>
    </row>
    <row r="1135" ht="28" customHeight="1">
      <c r="A1135" s="2" t="str">
        <v>SLOT57.SALARY</v>
      </c>
      <c r="B1135" s="6" t="str">
        <v>SLOT57 gross salary</v>
      </c>
      <c r="C1135" s="2" t="str">
        <v>EUR</v>
      </c>
      <c r="D1135" s="2" t="str">
        <v>SUM</v>
      </c>
      <c r="E1135" s="36">
        <f>SUM(H1135:BO1135)</f>
        <v>0.0</v>
      </c>
      <c r="F1135" s="6" t="str">
        <v>Spare row; inactive until a hire and an exit month are entered on People_Inputs</v>
      </c>
      <c r="G1135" s="2"/>
      <c r="H1135" s="36">
        <f>H1134*H1132/12</f>
        <v>0.0</v>
      </c>
      <c r="I1135" s="36">
        <f>I1134*I1132/12</f>
        <v>0.0</v>
      </c>
      <c r="J1135" s="36">
        <f>J1134*J1132/12</f>
        <v>0.0</v>
      </c>
      <c r="K1135" s="36">
        <f>K1134*K1132/12</f>
        <v>0.0</v>
      </c>
      <c r="L1135" s="36">
        <f>L1134*L1132/12</f>
        <v>0.0</v>
      </c>
      <c r="M1135" s="36">
        <f>M1134*M1132/12</f>
        <v>0.0</v>
      </c>
      <c r="N1135" s="36">
        <f>N1134*N1132/12</f>
        <v>0.0</v>
      </c>
      <c r="O1135" s="36">
        <f>O1134*O1132/12</f>
        <v>0.0</v>
      </c>
      <c r="P1135" s="36">
        <f>P1134*P1132/12</f>
        <v>0.0</v>
      </c>
      <c r="Q1135" s="36">
        <f>Q1134*Q1132/12</f>
        <v>0.0</v>
      </c>
      <c r="R1135" s="36">
        <f>R1134*R1132/12</f>
        <v>0.0</v>
      </c>
      <c r="S1135" s="36">
        <f>S1134*S1132/12</f>
        <v>0.0</v>
      </c>
      <c r="T1135" s="36">
        <f>T1134*T1132/12</f>
        <v>0.0</v>
      </c>
      <c r="U1135" s="36">
        <f>U1134*U1132/12</f>
        <v>0.0</v>
      </c>
      <c r="V1135" s="36">
        <f>V1134*V1132/12</f>
        <v>0.0</v>
      </c>
      <c r="W1135" s="36">
        <f>W1134*W1132/12</f>
        <v>0.0</v>
      </c>
      <c r="X1135" s="36">
        <f>X1134*X1132/12</f>
        <v>0.0</v>
      </c>
      <c r="Y1135" s="36">
        <f>Y1134*Y1132/12</f>
        <v>0.0</v>
      </c>
      <c r="Z1135" s="36">
        <f>Z1134*Z1132/12</f>
        <v>0.0</v>
      </c>
      <c r="AA1135" s="36">
        <f>AA1134*AA1132/12</f>
        <v>0.0</v>
      </c>
      <c r="AB1135" s="36">
        <f>AB1134*AB1132/12</f>
        <v>0.0</v>
      </c>
      <c r="AC1135" s="36">
        <f>AC1134*AC1132/12</f>
        <v>0.0</v>
      </c>
      <c r="AD1135" s="36">
        <f>AD1134*AD1132/12</f>
        <v>0.0</v>
      </c>
      <c r="AE1135" s="36">
        <f>AE1134*AE1132/12</f>
        <v>0.0</v>
      </c>
      <c r="AF1135" s="36">
        <f>AF1134*AF1132/12</f>
        <v>0.0</v>
      </c>
      <c r="AG1135" s="36">
        <f>AG1134*AG1132/12</f>
        <v>0.0</v>
      </c>
      <c r="AH1135" s="36">
        <f>AH1134*AH1132/12</f>
        <v>0.0</v>
      </c>
      <c r="AI1135" s="36">
        <f>AI1134*AI1132/12</f>
        <v>0.0</v>
      </c>
      <c r="AJ1135" s="36">
        <f>AJ1134*AJ1132/12</f>
        <v>0.0</v>
      </c>
      <c r="AK1135" s="36">
        <f>AK1134*AK1132/12</f>
        <v>0.0</v>
      </c>
      <c r="AL1135" s="36">
        <f>AL1134*AL1132/12</f>
        <v>0.0</v>
      </c>
      <c r="AM1135" s="36">
        <f>AM1134*AM1132/12</f>
        <v>0.0</v>
      </c>
      <c r="AN1135" s="36">
        <f>AN1134*AN1132/12</f>
        <v>0.0</v>
      </c>
      <c r="AO1135" s="36">
        <f>AO1134*AO1132/12</f>
        <v>0.0</v>
      </c>
      <c r="AP1135" s="36">
        <f>AP1134*AP1132/12</f>
        <v>0.0</v>
      </c>
      <c r="AQ1135" s="36">
        <f>AQ1134*AQ1132/12</f>
        <v>0.0</v>
      </c>
      <c r="AR1135" s="36">
        <f>AR1134*AR1132/12</f>
        <v>0.0</v>
      </c>
      <c r="AS1135" s="36">
        <f>AS1134*AS1132/12</f>
        <v>0.0</v>
      </c>
      <c r="AT1135" s="36">
        <f>AT1134*AT1132/12</f>
        <v>0.0</v>
      </c>
      <c r="AU1135" s="36">
        <f>AU1134*AU1132/12</f>
        <v>0.0</v>
      </c>
      <c r="AV1135" s="36">
        <f>AV1134*AV1132/12</f>
        <v>0.0</v>
      </c>
      <c r="AW1135" s="36">
        <f>AW1134*AW1132/12</f>
        <v>0.0</v>
      </c>
      <c r="AX1135" s="36">
        <f>AX1134*AX1132/12</f>
        <v>0.0</v>
      </c>
      <c r="AY1135" s="36">
        <f>AY1134*AY1132/12</f>
        <v>0.0</v>
      </c>
      <c r="AZ1135" s="36">
        <f>AZ1134*AZ1132/12</f>
        <v>0.0</v>
      </c>
      <c r="BA1135" s="36">
        <f>BA1134*BA1132/12</f>
        <v>0.0</v>
      </c>
      <c r="BB1135" s="36">
        <f>BB1134*BB1132/12</f>
        <v>0.0</v>
      </c>
      <c r="BC1135" s="36">
        <f>BC1134*BC1132/12</f>
        <v>0.0</v>
      </c>
      <c r="BD1135" s="36">
        <f>BD1134*BD1132/12</f>
        <v>0.0</v>
      </c>
      <c r="BE1135" s="36">
        <f>BE1134*BE1132/12</f>
        <v>0.0</v>
      </c>
      <c r="BF1135" s="36">
        <f>BF1134*BF1132/12</f>
        <v>0.0</v>
      </c>
      <c r="BG1135" s="36">
        <f>BG1134*BG1132/12</f>
        <v>0.0</v>
      </c>
      <c r="BH1135" s="36">
        <f>BH1134*BH1132/12</f>
        <v>0.0</v>
      </c>
      <c r="BI1135" s="36">
        <f>BI1134*BI1132/12</f>
        <v>0.0</v>
      </c>
      <c r="BJ1135" s="36">
        <f>BJ1134*BJ1132/12</f>
        <v>0.0</v>
      </c>
      <c r="BK1135" s="36">
        <f>BK1134*BK1132/12</f>
        <v>0.0</v>
      </c>
      <c r="BL1135" s="36">
        <f>BL1134*BL1132/12</f>
        <v>0.0</v>
      </c>
      <c r="BM1135" s="36">
        <f>BM1134*BM1132/12</f>
        <v>0.0</v>
      </c>
      <c r="BN1135" s="36">
        <f>BN1134*BN1132/12</f>
        <v>0.0</v>
      </c>
      <c r="BO1135" s="36">
        <f>BO1134*BO1132/12</f>
        <v>0.0</v>
      </c>
    </row>
    <row r="1136" ht="28" customHeight="1">
      <c r="A1136" s="2" t="str">
        <v>SLOT57.RV_BASE</v>
      </c>
      <c r="B1136" s="6" t="str">
        <v>SLOT57 pension / unemployment contribution base</v>
      </c>
      <c r="C1136" s="2" t="str">
        <v>EUR</v>
      </c>
      <c r="D1136" s="2" t="str">
        <v>SUM</v>
      </c>
      <c r="E1136" s="36">
        <f>SUM(H1136:BO1136)</f>
        <v>0.0</v>
      </c>
      <c r="F1136" s="6" t="str">
        <v>Spare row; inactive until a hire and an exit month are entered on People_Inputs</v>
      </c>
      <c r="G1136" s="2"/>
      <c r="H1136" s="35">
        <f>H1133*MIN(H1135,'Payroll_Rates'!H12)</f>
        <v>0.0</v>
      </c>
      <c r="I1136" s="35">
        <f>I1133*MIN(I1135,'Payroll_Rates'!I12)</f>
        <v>0.0</v>
      </c>
      <c r="J1136" s="35">
        <f>J1133*MIN(J1135,'Payroll_Rates'!J12)</f>
        <v>0.0</v>
      </c>
      <c r="K1136" s="35">
        <f>K1133*MIN(K1135,'Payroll_Rates'!K12)</f>
        <v>0.0</v>
      </c>
      <c r="L1136" s="35">
        <f>L1133*MIN(L1135,'Payroll_Rates'!L12)</f>
        <v>0.0</v>
      </c>
      <c r="M1136" s="35">
        <f>M1133*MIN(M1135,'Payroll_Rates'!M12)</f>
        <v>0.0</v>
      </c>
      <c r="N1136" s="35">
        <f>N1133*MIN(N1135,'Payroll_Rates'!N12)</f>
        <v>0.0</v>
      </c>
      <c r="O1136" s="35">
        <f>O1133*MIN(O1135,'Payroll_Rates'!O12)</f>
        <v>0.0</v>
      </c>
      <c r="P1136" s="35">
        <f>P1133*MIN(P1135,'Payroll_Rates'!P12)</f>
        <v>0.0</v>
      </c>
      <c r="Q1136" s="35">
        <f>Q1133*MIN(Q1135,'Payroll_Rates'!Q12)</f>
        <v>0.0</v>
      </c>
      <c r="R1136" s="35">
        <f>R1133*MIN(R1135,'Payroll_Rates'!R12)</f>
        <v>0.0</v>
      </c>
      <c r="S1136" s="35">
        <f>S1133*MIN(S1135,'Payroll_Rates'!S12)</f>
        <v>0.0</v>
      </c>
      <c r="T1136" s="35">
        <f>T1133*MIN(T1135,'Payroll_Rates'!T12)</f>
        <v>0.0</v>
      </c>
      <c r="U1136" s="35">
        <f>U1133*MIN(U1135,'Payroll_Rates'!U12)</f>
        <v>0.0</v>
      </c>
      <c r="V1136" s="35">
        <f>V1133*MIN(V1135,'Payroll_Rates'!V12)</f>
        <v>0.0</v>
      </c>
      <c r="W1136" s="35">
        <f>W1133*MIN(W1135,'Payroll_Rates'!W12)</f>
        <v>0.0</v>
      </c>
      <c r="X1136" s="35">
        <f>X1133*MIN(X1135,'Payroll_Rates'!X12)</f>
        <v>0.0</v>
      </c>
      <c r="Y1136" s="35">
        <f>Y1133*MIN(Y1135,'Payroll_Rates'!Y12)</f>
        <v>0.0</v>
      </c>
      <c r="Z1136" s="35">
        <f>Z1133*MIN(Z1135,'Payroll_Rates'!Z12)</f>
        <v>0.0</v>
      </c>
      <c r="AA1136" s="35">
        <f>AA1133*MIN(AA1135,'Payroll_Rates'!AA12)</f>
        <v>0.0</v>
      </c>
      <c r="AB1136" s="35">
        <f>AB1133*MIN(AB1135,'Payroll_Rates'!AB12)</f>
        <v>0.0</v>
      </c>
      <c r="AC1136" s="35">
        <f>AC1133*MIN(AC1135,'Payroll_Rates'!AC12)</f>
        <v>0.0</v>
      </c>
      <c r="AD1136" s="35">
        <f>AD1133*MIN(AD1135,'Payroll_Rates'!AD12)</f>
        <v>0.0</v>
      </c>
      <c r="AE1136" s="35">
        <f>AE1133*MIN(AE1135,'Payroll_Rates'!AE12)</f>
        <v>0.0</v>
      </c>
      <c r="AF1136" s="35">
        <f>AF1133*MIN(AF1135,'Payroll_Rates'!AF12)</f>
        <v>0.0</v>
      </c>
      <c r="AG1136" s="35">
        <f>AG1133*MIN(AG1135,'Payroll_Rates'!AG12)</f>
        <v>0.0</v>
      </c>
      <c r="AH1136" s="35">
        <f>AH1133*MIN(AH1135,'Payroll_Rates'!AH12)</f>
        <v>0.0</v>
      </c>
      <c r="AI1136" s="35">
        <f>AI1133*MIN(AI1135,'Payroll_Rates'!AI12)</f>
        <v>0.0</v>
      </c>
      <c r="AJ1136" s="35">
        <f>AJ1133*MIN(AJ1135,'Payroll_Rates'!AJ12)</f>
        <v>0.0</v>
      </c>
      <c r="AK1136" s="35">
        <f>AK1133*MIN(AK1135,'Payroll_Rates'!AK12)</f>
        <v>0.0</v>
      </c>
      <c r="AL1136" s="35">
        <f>AL1133*MIN(AL1135,'Payroll_Rates'!AL12)</f>
        <v>0.0</v>
      </c>
      <c r="AM1136" s="35">
        <f>AM1133*MIN(AM1135,'Payroll_Rates'!AM12)</f>
        <v>0.0</v>
      </c>
      <c r="AN1136" s="35">
        <f>AN1133*MIN(AN1135,'Payroll_Rates'!AN12)</f>
        <v>0.0</v>
      </c>
      <c r="AO1136" s="35">
        <f>AO1133*MIN(AO1135,'Payroll_Rates'!AO12)</f>
        <v>0.0</v>
      </c>
      <c r="AP1136" s="35">
        <f>AP1133*MIN(AP1135,'Payroll_Rates'!AP12)</f>
        <v>0.0</v>
      </c>
      <c r="AQ1136" s="35">
        <f>AQ1133*MIN(AQ1135,'Payroll_Rates'!AQ12)</f>
        <v>0.0</v>
      </c>
      <c r="AR1136" s="35">
        <f>AR1133*MIN(AR1135,'Payroll_Rates'!AR12)</f>
        <v>0.0</v>
      </c>
      <c r="AS1136" s="35">
        <f>AS1133*MIN(AS1135,'Payroll_Rates'!AS12)</f>
        <v>0.0</v>
      </c>
      <c r="AT1136" s="35">
        <f>AT1133*MIN(AT1135,'Payroll_Rates'!AT12)</f>
        <v>0.0</v>
      </c>
      <c r="AU1136" s="35">
        <f>AU1133*MIN(AU1135,'Payroll_Rates'!AU12)</f>
        <v>0.0</v>
      </c>
      <c r="AV1136" s="35">
        <f>AV1133*MIN(AV1135,'Payroll_Rates'!AV12)</f>
        <v>0.0</v>
      </c>
      <c r="AW1136" s="35">
        <f>AW1133*MIN(AW1135,'Payroll_Rates'!AW12)</f>
        <v>0.0</v>
      </c>
      <c r="AX1136" s="35">
        <f>AX1133*MIN(AX1135,'Payroll_Rates'!AX12)</f>
        <v>0.0</v>
      </c>
      <c r="AY1136" s="35">
        <f>AY1133*MIN(AY1135,'Payroll_Rates'!AY12)</f>
        <v>0.0</v>
      </c>
      <c r="AZ1136" s="35">
        <f>AZ1133*MIN(AZ1135,'Payroll_Rates'!AZ12)</f>
        <v>0.0</v>
      </c>
      <c r="BA1136" s="35">
        <f>BA1133*MIN(BA1135,'Payroll_Rates'!BA12)</f>
        <v>0.0</v>
      </c>
      <c r="BB1136" s="35">
        <f>BB1133*MIN(BB1135,'Payroll_Rates'!BB12)</f>
        <v>0.0</v>
      </c>
      <c r="BC1136" s="35">
        <f>BC1133*MIN(BC1135,'Payroll_Rates'!BC12)</f>
        <v>0.0</v>
      </c>
      <c r="BD1136" s="35">
        <f>BD1133*MIN(BD1135,'Payroll_Rates'!BD12)</f>
        <v>0.0</v>
      </c>
      <c r="BE1136" s="35">
        <f>BE1133*MIN(BE1135,'Payroll_Rates'!BE12)</f>
        <v>0.0</v>
      </c>
      <c r="BF1136" s="35">
        <f>BF1133*MIN(BF1135,'Payroll_Rates'!BF12)</f>
        <v>0.0</v>
      </c>
      <c r="BG1136" s="35">
        <f>BG1133*MIN(BG1135,'Payroll_Rates'!BG12)</f>
        <v>0.0</v>
      </c>
      <c r="BH1136" s="35">
        <f>BH1133*MIN(BH1135,'Payroll_Rates'!BH12)</f>
        <v>0.0</v>
      </c>
      <c r="BI1136" s="35">
        <f>BI1133*MIN(BI1135,'Payroll_Rates'!BI12)</f>
        <v>0.0</v>
      </c>
      <c r="BJ1136" s="35">
        <f>BJ1133*MIN(BJ1135,'Payroll_Rates'!BJ12)</f>
        <v>0.0</v>
      </c>
      <c r="BK1136" s="35">
        <f>BK1133*MIN(BK1135,'Payroll_Rates'!BK12)</f>
        <v>0.0</v>
      </c>
      <c r="BL1136" s="35">
        <f>BL1133*MIN(BL1135,'Payroll_Rates'!BL12)</f>
        <v>0.0</v>
      </c>
      <c r="BM1136" s="35">
        <f>BM1133*MIN(BM1135,'Payroll_Rates'!BM12)</f>
        <v>0.0</v>
      </c>
      <c r="BN1136" s="35">
        <f>BN1133*MIN(BN1135,'Payroll_Rates'!BN12)</f>
        <v>0.0</v>
      </c>
      <c r="BO1136" s="35">
        <f>BO1133*MIN(BO1135,'Payroll_Rates'!BO12)</f>
        <v>0.0</v>
      </c>
    </row>
    <row r="1137" ht="28" customHeight="1">
      <c r="A1137" s="2" t="str">
        <v>SLOT57.KV_BASE</v>
      </c>
      <c r="B1137" s="6" t="str">
        <v>SLOT57 health / care contribution base</v>
      </c>
      <c r="C1137" s="2" t="str">
        <v>EUR</v>
      </c>
      <c r="D1137" s="2" t="str">
        <v>SUM</v>
      </c>
      <c r="E1137" s="36">
        <f>SUM(H1137:BO1137)</f>
        <v>0.0</v>
      </c>
      <c r="F1137" s="6" t="str">
        <v>Spare row; inactive until a hire and an exit month are entered on People_Inputs</v>
      </c>
      <c r="G1137" s="2"/>
      <c r="H1137" s="35">
        <f>H1133*MIN(H1135,'Payroll_Rates'!H13)</f>
        <v>0.0</v>
      </c>
      <c r="I1137" s="35">
        <f>I1133*MIN(I1135,'Payroll_Rates'!I13)</f>
        <v>0.0</v>
      </c>
      <c r="J1137" s="35">
        <f>J1133*MIN(J1135,'Payroll_Rates'!J13)</f>
        <v>0.0</v>
      </c>
      <c r="K1137" s="35">
        <f>K1133*MIN(K1135,'Payroll_Rates'!K13)</f>
        <v>0.0</v>
      </c>
      <c r="L1137" s="35">
        <f>L1133*MIN(L1135,'Payroll_Rates'!L13)</f>
        <v>0.0</v>
      </c>
      <c r="M1137" s="35">
        <f>M1133*MIN(M1135,'Payroll_Rates'!M13)</f>
        <v>0.0</v>
      </c>
      <c r="N1137" s="35">
        <f>N1133*MIN(N1135,'Payroll_Rates'!N13)</f>
        <v>0.0</v>
      </c>
      <c r="O1137" s="35">
        <f>O1133*MIN(O1135,'Payroll_Rates'!O13)</f>
        <v>0.0</v>
      </c>
      <c r="P1137" s="35">
        <f>P1133*MIN(P1135,'Payroll_Rates'!P13)</f>
        <v>0.0</v>
      </c>
      <c r="Q1137" s="35">
        <f>Q1133*MIN(Q1135,'Payroll_Rates'!Q13)</f>
        <v>0.0</v>
      </c>
      <c r="R1137" s="35">
        <f>R1133*MIN(R1135,'Payroll_Rates'!R13)</f>
        <v>0.0</v>
      </c>
      <c r="S1137" s="35">
        <f>S1133*MIN(S1135,'Payroll_Rates'!S13)</f>
        <v>0.0</v>
      </c>
      <c r="T1137" s="35">
        <f>T1133*MIN(T1135,'Payroll_Rates'!T13)</f>
        <v>0.0</v>
      </c>
      <c r="U1137" s="35">
        <f>U1133*MIN(U1135,'Payroll_Rates'!U13)</f>
        <v>0.0</v>
      </c>
      <c r="V1137" s="35">
        <f>V1133*MIN(V1135,'Payroll_Rates'!V13)</f>
        <v>0.0</v>
      </c>
      <c r="W1137" s="35">
        <f>W1133*MIN(W1135,'Payroll_Rates'!W13)</f>
        <v>0.0</v>
      </c>
      <c r="X1137" s="35">
        <f>X1133*MIN(X1135,'Payroll_Rates'!X13)</f>
        <v>0.0</v>
      </c>
      <c r="Y1137" s="35">
        <f>Y1133*MIN(Y1135,'Payroll_Rates'!Y13)</f>
        <v>0.0</v>
      </c>
      <c r="Z1137" s="35">
        <f>Z1133*MIN(Z1135,'Payroll_Rates'!Z13)</f>
        <v>0.0</v>
      </c>
      <c r="AA1137" s="35">
        <f>AA1133*MIN(AA1135,'Payroll_Rates'!AA13)</f>
        <v>0.0</v>
      </c>
      <c r="AB1137" s="35">
        <f>AB1133*MIN(AB1135,'Payroll_Rates'!AB13)</f>
        <v>0.0</v>
      </c>
      <c r="AC1137" s="35">
        <f>AC1133*MIN(AC1135,'Payroll_Rates'!AC13)</f>
        <v>0.0</v>
      </c>
      <c r="AD1137" s="35">
        <f>AD1133*MIN(AD1135,'Payroll_Rates'!AD13)</f>
        <v>0.0</v>
      </c>
      <c r="AE1137" s="35">
        <f>AE1133*MIN(AE1135,'Payroll_Rates'!AE13)</f>
        <v>0.0</v>
      </c>
      <c r="AF1137" s="35">
        <f>AF1133*MIN(AF1135,'Payroll_Rates'!AF13)</f>
        <v>0.0</v>
      </c>
      <c r="AG1137" s="35">
        <f>AG1133*MIN(AG1135,'Payroll_Rates'!AG13)</f>
        <v>0.0</v>
      </c>
      <c r="AH1137" s="35">
        <f>AH1133*MIN(AH1135,'Payroll_Rates'!AH13)</f>
        <v>0.0</v>
      </c>
      <c r="AI1137" s="35">
        <f>AI1133*MIN(AI1135,'Payroll_Rates'!AI13)</f>
        <v>0.0</v>
      </c>
      <c r="AJ1137" s="35">
        <f>AJ1133*MIN(AJ1135,'Payroll_Rates'!AJ13)</f>
        <v>0.0</v>
      </c>
      <c r="AK1137" s="35">
        <f>AK1133*MIN(AK1135,'Payroll_Rates'!AK13)</f>
        <v>0.0</v>
      </c>
      <c r="AL1137" s="35">
        <f>AL1133*MIN(AL1135,'Payroll_Rates'!AL13)</f>
        <v>0.0</v>
      </c>
      <c r="AM1137" s="35">
        <f>AM1133*MIN(AM1135,'Payroll_Rates'!AM13)</f>
        <v>0.0</v>
      </c>
      <c r="AN1137" s="35">
        <f>AN1133*MIN(AN1135,'Payroll_Rates'!AN13)</f>
        <v>0.0</v>
      </c>
      <c r="AO1137" s="35">
        <f>AO1133*MIN(AO1135,'Payroll_Rates'!AO13)</f>
        <v>0.0</v>
      </c>
      <c r="AP1137" s="35">
        <f>AP1133*MIN(AP1135,'Payroll_Rates'!AP13)</f>
        <v>0.0</v>
      </c>
      <c r="AQ1137" s="35">
        <f>AQ1133*MIN(AQ1135,'Payroll_Rates'!AQ13)</f>
        <v>0.0</v>
      </c>
      <c r="AR1137" s="35">
        <f>AR1133*MIN(AR1135,'Payroll_Rates'!AR13)</f>
        <v>0.0</v>
      </c>
      <c r="AS1137" s="35">
        <f>AS1133*MIN(AS1135,'Payroll_Rates'!AS13)</f>
        <v>0.0</v>
      </c>
      <c r="AT1137" s="35">
        <f>AT1133*MIN(AT1135,'Payroll_Rates'!AT13)</f>
        <v>0.0</v>
      </c>
      <c r="AU1137" s="35">
        <f>AU1133*MIN(AU1135,'Payroll_Rates'!AU13)</f>
        <v>0.0</v>
      </c>
      <c r="AV1137" s="35">
        <f>AV1133*MIN(AV1135,'Payroll_Rates'!AV13)</f>
        <v>0.0</v>
      </c>
      <c r="AW1137" s="35">
        <f>AW1133*MIN(AW1135,'Payroll_Rates'!AW13)</f>
        <v>0.0</v>
      </c>
      <c r="AX1137" s="35">
        <f>AX1133*MIN(AX1135,'Payroll_Rates'!AX13)</f>
        <v>0.0</v>
      </c>
      <c r="AY1137" s="35">
        <f>AY1133*MIN(AY1135,'Payroll_Rates'!AY13)</f>
        <v>0.0</v>
      </c>
      <c r="AZ1137" s="35">
        <f>AZ1133*MIN(AZ1135,'Payroll_Rates'!AZ13)</f>
        <v>0.0</v>
      </c>
      <c r="BA1137" s="35">
        <f>BA1133*MIN(BA1135,'Payroll_Rates'!BA13)</f>
        <v>0.0</v>
      </c>
      <c r="BB1137" s="35">
        <f>BB1133*MIN(BB1135,'Payroll_Rates'!BB13)</f>
        <v>0.0</v>
      </c>
      <c r="BC1137" s="35">
        <f>BC1133*MIN(BC1135,'Payroll_Rates'!BC13)</f>
        <v>0.0</v>
      </c>
      <c r="BD1137" s="35">
        <f>BD1133*MIN(BD1135,'Payroll_Rates'!BD13)</f>
        <v>0.0</v>
      </c>
      <c r="BE1137" s="35">
        <f>BE1133*MIN(BE1135,'Payroll_Rates'!BE13)</f>
        <v>0.0</v>
      </c>
      <c r="BF1137" s="35">
        <f>BF1133*MIN(BF1135,'Payroll_Rates'!BF13)</f>
        <v>0.0</v>
      </c>
      <c r="BG1137" s="35">
        <f>BG1133*MIN(BG1135,'Payroll_Rates'!BG13)</f>
        <v>0.0</v>
      </c>
      <c r="BH1137" s="35">
        <f>BH1133*MIN(BH1135,'Payroll_Rates'!BH13)</f>
        <v>0.0</v>
      </c>
      <c r="BI1137" s="35">
        <f>BI1133*MIN(BI1135,'Payroll_Rates'!BI13)</f>
        <v>0.0</v>
      </c>
      <c r="BJ1137" s="35">
        <f>BJ1133*MIN(BJ1135,'Payroll_Rates'!BJ13)</f>
        <v>0.0</v>
      </c>
      <c r="BK1137" s="35">
        <f>BK1133*MIN(BK1135,'Payroll_Rates'!BK13)</f>
        <v>0.0</v>
      </c>
      <c r="BL1137" s="35">
        <f>BL1133*MIN(BL1135,'Payroll_Rates'!BL13)</f>
        <v>0.0</v>
      </c>
      <c r="BM1137" s="35">
        <f>BM1133*MIN(BM1135,'Payroll_Rates'!BM13)</f>
        <v>0.0</v>
      </c>
      <c r="BN1137" s="35">
        <f>BN1133*MIN(BN1135,'Payroll_Rates'!BN13)</f>
        <v>0.0</v>
      </c>
      <c r="BO1137" s="35">
        <f>BO1133*MIN(BO1135,'Payroll_Rates'!BO13)</f>
        <v>0.0</v>
      </c>
    </row>
    <row r="1138" ht="28" customHeight="1">
      <c r="A1138" s="2" t="str">
        <v>SLOT57.RV</v>
      </c>
      <c r="B1138" s="6" t="str">
        <v>SLOT57 employer pension contribution (RV)</v>
      </c>
      <c r="C1138" s="2" t="str">
        <v>EUR</v>
      </c>
      <c r="D1138" s="2" t="str">
        <v>SUM</v>
      </c>
      <c r="E1138" s="36">
        <f>SUM(H1138:BO1138)</f>
        <v>0.0</v>
      </c>
      <c r="F1138" s="6" t="str">
        <v>Spare row; inactive until a hire and an exit month are entered on People_Inputs</v>
      </c>
      <c r="G1138" s="2"/>
      <c r="H1138" s="35">
        <f>H1136*'Payroll_Rates'!H11/'Inputs'!$E$28</f>
        <v>0.0</v>
      </c>
      <c r="I1138" s="35">
        <f>I1136*'Payroll_Rates'!I11/'Inputs'!$E$28</f>
        <v>0.0</v>
      </c>
      <c r="J1138" s="35">
        <f>J1136*'Payroll_Rates'!J11/'Inputs'!$E$28</f>
        <v>0.0</v>
      </c>
      <c r="K1138" s="35">
        <f>K1136*'Payroll_Rates'!K11/'Inputs'!$E$28</f>
        <v>0.0</v>
      </c>
      <c r="L1138" s="35">
        <f>L1136*'Payroll_Rates'!L11/'Inputs'!$E$28</f>
        <v>0.0</v>
      </c>
      <c r="M1138" s="35">
        <f>M1136*'Payroll_Rates'!M11/'Inputs'!$E$28</f>
        <v>0.0</v>
      </c>
      <c r="N1138" s="35">
        <f>N1136*'Payroll_Rates'!N11/'Inputs'!$E$28</f>
        <v>0.0</v>
      </c>
      <c r="O1138" s="35">
        <f>O1136*'Payroll_Rates'!O11/'Inputs'!$E$28</f>
        <v>0.0</v>
      </c>
      <c r="P1138" s="35">
        <f>P1136*'Payroll_Rates'!P11/'Inputs'!$E$28</f>
        <v>0.0</v>
      </c>
      <c r="Q1138" s="35">
        <f>Q1136*'Payroll_Rates'!Q11/'Inputs'!$E$28</f>
        <v>0.0</v>
      </c>
      <c r="R1138" s="35">
        <f>R1136*'Payroll_Rates'!R11/'Inputs'!$E$28</f>
        <v>0.0</v>
      </c>
      <c r="S1138" s="35">
        <f>S1136*'Payroll_Rates'!S11/'Inputs'!$E$28</f>
        <v>0.0</v>
      </c>
      <c r="T1138" s="35">
        <f>T1136*'Payroll_Rates'!T11/'Inputs'!$E$28</f>
        <v>0.0</v>
      </c>
      <c r="U1138" s="35">
        <f>U1136*'Payroll_Rates'!U11/'Inputs'!$E$28</f>
        <v>0.0</v>
      </c>
      <c r="V1138" s="35">
        <f>V1136*'Payroll_Rates'!V11/'Inputs'!$E$28</f>
        <v>0.0</v>
      </c>
      <c r="W1138" s="35">
        <f>W1136*'Payroll_Rates'!W11/'Inputs'!$E$28</f>
        <v>0.0</v>
      </c>
      <c r="X1138" s="35">
        <f>X1136*'Payroll_Rates'!X11/'Inputs'!$E$28</f>
        <v>0.0</v>
      </c>
      <c r="Y1138" s="35">
        <f>Y1136*'Payroll_Rates'!Y11/'Inputs'!$E$28</f>
        <v>0.0</v>
      </c>
      <c r="Z1138" s="35">
        <f>Z1136*'Payroll_Rates'!Z11/'Inputs'!$E$28</f>
        <v>0.0</v>
      </c>
      <c r="AA1138" s="35">
        <f>AA1136*'Payroll_Rates'!AA11/'Inputs'!$E$28</f>
        <v>0.0</v>
      </c>
      <c r="AB1138" s="35">
        <f>AB1136*'Payroll_Rates'!AB11/'Inputs'!$E$28</f>
        <v>0.0</v>
      </c>
      <c r="AC1138" s="35">
        <f>AC1136*'Payroll_Rates'!AC11/'Inputs'!$E$28</f>
        <v>0.0</v>
      </c>
      <c r="AD1138" s="35">
        <f>AD1136*'Payroll_Rates'!AD11/'Inputs'!$E$28</f>
        <v>0.0</v>
      </c>
      <c r="AE1138" s="35">
        <f>AE1136*'Payroll_Rates'!AE11/'Inputs'!$E$28</f>
        <v>0.0</v>
      </c>
      <c r="AF1138" s="35">
        <f>AF1136*'Payroll_Rates'!AF11/'Inputs'!$E$28</f>
        <v>0.0</v>
      </c>
      <c r="AG1138" s="35">
        <f>AG1136*'Payroll_Rates'!AG11/'Inputs'!$E$28</f>
        <v>0.0</v>
      </c>
      <c r="AH1138" s="35">
        <f>AH1136*'Payroll_Rates'!AH11/'Inputs'!$E$28</f>
        <v>0.0</v>
      </c>
      <c r="AI1138" s="35">
        <f>AI1136*'Payroll_Rates'!AI11/'Inputs'!$E$28</f>
        <v>0.0</v>
      </c>
      <c r="AJ1138" s="35">
        <f>AJ1136*'Payroll_Rates'!AJ11/'Inputs'!$E$28</f>
        <v>0.0</v>
      </c>
      <c r="AK1138" s="35">
        <f>AK1136*'Payroll_Rates'!AK11/'Inputs'!$E$28</f>
        <v>0.0</v>
      </c>
      <c r="AL1138" s="35">
        <f>AL1136*'Payroll_Rates'!AL11/'Inputs'!$E$28</f>
        <v>0.0</v>
      </c>
      <c r="AM1138" s="35">
        <f>AM1136*'Payroll_Rates'!AM11/'Inputs'!$E$28</f>
        <v>0.0</v>
      </c>
      <c r="AN1138" s="35">
        <f>AN1136*'Payroll_Rates'!AN11/'Inputs'!$E$28</f>
        <v>0.0</v>
      </c>
      <c r="AO1138" s="35">
        <f>AO1136*'Payroll_Rates'!AO11/'Inputs'!$E$28</f>
        <v>0.0</v>
      </c>
      <c r="AP1138" s="35">
        <f>AP1136*'Payroll_Rates'!AP11/'Inputs'!$E$28</f>
        <v>0.0</v>
      </c>
      <c r="AQ1138" s="35">
        <f>AQ1136*'Payroll_Rates'!AQ11/'Inputs'!$E$28</f>
        <v>0.0</v>
      </c>
      <c r="AR1138" s="35">
        <f>AR1136*'Payroll_Rates'!AR11/'Inputs'!$E$28</f>
        <v>0.0</v>
      </c>
      <c r="AS1138" s="35">
        <f>AS1136*'Payroll_Rates'!AS11/'Inputs'!$E$28</f>
        <v>0.0</v>
      </c>
      <c r="AT1138" s="35">
        <f>AT1136*'Payroll_Rates'!AT11/'Inputs'!$E$28</f>
        <v>0.0</v>
      </c>
      <c r="AU1138" s="35">
        <f>AU1136*'Payroll_Rates'!AU11/'Inputs'!$E$28</f>
        <v>0.0</v>
      </c>
      <c r="AV1138" s="35">
        <f>AV1136*'Payroll_Rates'!AV11/'Inputs'!$E$28</f>
        <v>0.0</v>
      </c>
      <c r="AW1138" s="35">
        <f>AW1136*'Payroll_Rates'!AW11/'Inputs'!$E$28</f>
        <v>0.0</v>
      </c>
      <c r="AX1138" s="35">
        <f>AX1136*'Payroll_Rates'!AX11/'Inputs'!$E$28</f>
        <v>0.0</v>
      </c>
      <c r="AY1138" s="35">
        <f>AY1136*'Payroll_Rates'!AY11/'Inputs'!$E$28</f>
        <v>0.0</v>
      </c>
      <c r="AZ1138" s="35">
        <f>AZ1136*'Payroll_Rates'!AZ11/'Inputs'!$E$28</f>
        <v>0.0</v>
      </c>
      <c r="BA1138" s="35">
        <f>BA1136*'Payroll_Rates'!BA11/'Inputs'!$E$28</f>
        <v>0.0</v>
      </c>
      <c r="BB1138" s="35">
        <f>BB1136*'Payroll_Rates'!BB11/'Inputs'!$E$28</f>
        <v>0.0</v>
      </c>
      <c r="BC1138" s="35">
        <f>BC1136*'Payroll_Rates'!BC11/'Inputs'!$E$28</f>
        <v>0.0</v>
      </c>
      <c r="BD1138" s="35">
        <f>BD1136*'Payroll_Rates'!BD11/'Inputs'!$E$28</f>
        <v>0.0</v>
      </c>
      <c r="BE1138" s="35">
        <f>BE1136*'Payroll_Rates'!BE11/'Inputs'!$E$28</f>
        <v>0.0</v>
      </c>
      <c r="BF1138" s="35">
        <f>BF1136*'Payroll_Rates'!BF11/'Inputs'!$E$28</f>
        <v>0.0</v>
      </c>
      <c r="BG1138" s="35">
        <f>BG1136*'Payroll_Rates'!BG11/'Inputs'!$E$28</f>
        <v>0.0</v>
      </c>
      <c r="BH1138" s="35">
        <f>BH1136*'Payroll_Rates'!BH11/'Inputs'!$E$28</f>
        <v>0.0</v>
      </c>
      <c r="BI1138" s="35">
        <f>BI1136*'Payroll_Rates'!BI11/'Inputs'!$E$28</f>
        <v>0.0</v>
      </c>
      <c r="BJ1138" s="35">
        <f>BJ1136*'Payroll_Rates'!BJ11/'Inputs'!$E$28</f>
        <v>0.0</v>
      </c>
      <c r="BK1138" s="35">
        <f>BK1136*'Payroll_Rates'!BK11/'Inputs'!$E$28</f>
        <v>0.0</v>
      </c>
      <c r="BL1138" s="35">
        <f>BL1136*'Payroll_Rates'!BL11/'Inputs'!$E$28</f>
        <v>0.0</v>
      </c>
      <c r="BM1138" s="35">
        <f>BM1136*'Payroll_Rates'!BM11/'Inputs'!$E$28</f>
        <v>0.0</v>
      </c>
      <c r="BN1138" s="35">
        <f>BN1136*'Payroll_Rates'!BN11/'Inputs'!$E$28</f>
        <v>0.0</v>
      </c>
      <c r="BO1138" s="35">
        <f>BO1136*'Payroll_Rates'!BO11/'Inputs'!$E$28</f>
        <v>0.0</v>
      </c>
    </row>
    <row r="1139" ht="28" customHeight="1">
      <c r="A1139" s="2" t="str">
        <v>SLOT57.AV</v>
      </c>
      <c r="B1139" s="6" t="str">
        <v>SLOT57 employer unemployment contribution (AV)</v>
      </c>
      <c r="C1139" s="2" t="str">
        <v>EUR</v>
      </c>
      <c r="D1139" s="2" t="str">
        <v>SUM</v>
      </c>
      <c r="E1139" s="36">
        <f>SUM(H1139:BO1139)</f>
        <v>0.0</v>
      </c>
      <c r="F1139" s="6" t="str">
        <v>Spare row; inactive until a hire and an exit month are entered on People_Inputs</v>
      </c>
      <c r="G1139" s="2"/>
      <c r="H1139" s="35">
        <f>H1136*'Inputs'!$E$13/'Inputs'!$E$28</f>
        <v>0.0</v>
      </c>
      <c r="I1139" s="35">
        <f>I1136*'Inputs'!$E$13/'Inputs'!$E$28</f>
        <v>0.0</v>
      </c>
      <c r="J1139" s="35">
        <f>J1136*'Inputs'!$E$13/'Inputs'!$E$28</f>
        <v>0.0</v>
      </c>
      <c r="K1139" s="35">
        <f>K1136*'Inputs'!$E$13/'Inputs'!$E$28</f>
        <v>0.0</v>
      </c>
      <c r="L1139" s="35">
        <f>L1136*'Inputs'!$E$13/'Inputs'!$E$28</f>
        <v>0.0</v>
      </c>
      <c r="M1139" s="35">
        <f>M1136*'Inputs'!$E$13/'Inputs'!$E$28</f>
        <v>0.0</v>
      </c>
      <c r="N1139" s="35">
        <f>N1136*'Inputs'!$E$13/'Inputs'!$E$28</f>
        <v>0.0</v>
      </c>
      <c r="O1139" s="35">
        <f>O1136*'Inputs'!$E$13/'Inputs'!$E$28</f>
        <v>0.0</v>
      </c>
      <c r="P1139" s="35">
        <f>P1136*'Inputs'!$E$13/'Inputs'!$E$28</f>
        <v>0.0</v>
      </c>
      <c r="Q1139" s="35">
        <f>Q1136*'Inputs'!$E$13/'Inputs'!$E$28</f>
        <v>0.0</v>
      </c>
      <c r="R1139" s="35">
        <f>R1136*'Inputs'!$E$13/'Inputs'!$E$28</f>
        <v>0.0</v>
      </c>
      <c r="S1139" s="35">
        <f>S1136*'Inputs'!$E$13/'Inputs'!$E$28</f>
        <v>0.0</v>
      </c>
      <c r="T1139" s="35">
        <f>T1136*'Inputs'!$E$13/'Inputs'!$E$28</f>
        <v>0.0</v>
      </c>
      <c r="U1139" s="35">
        <f>U1136*'Inputs'!$E$13/'Inputs'!$E$28</f>
        <v>0.0</v>
      </c>
      <c r="V1139" s="35">
        <f>V1136*'Inputs'!$E$13/'Inputs'!$E$28</f>
        <v>0.0</v>
      </c>
      <c r="W1139" s="35">
        <f>W1136*'Inputs'!$E$13/'Inputs'!$E$28</f>
        <v>0.0</v>
      </c>
      <c r="X1139" s="35">
        <f>X1136*'Inputs'!$E$13/'Inputs'!$E$28</f>
        <v>0.0</v>
      </c>
      <c r="Y1139" s="35">
        <f>Y1136*'Inputs'!$E$13/'Inputs'!$E$28</f>
        <v>0.0</v>
      </c>
      <c r="Z1139" s="35">
        <f>Z1136*'Inputs'!$E$13/'Inputs'!$E$28</f>
        <v>0.0</v>
      </c>
      <c r="AA1139" s="35">
        <f>AA1136*'Inputs'!$E$13/'Inputs'!$E$28</f>
        <v>0.0</v>
      </c>
      <c r="AB1139" s="35">
        <f>AB1136*'Inputs'!$E$13/'Inputs'!$E$28</f>
        <v>0.0</v>
      </c>
      <c r="AC1139" s="35">
        <f>AC1136*'Inputs'!$E$13/'Inputs'!$E$28</f>
        <v>0.0</v>
      </c>
      <c r="AD1139" s="35">
        <f>AD1136*'Inputs'!$E$13/'Inputs'!$E$28</f>
        <v>0.0</v>
      </c>
      <c r="AE1139" s="35">
        <f>AE1136*'Inputs'!$E$13/'Inputs'!$E$28</f>
        <v>0.0</v>
      </c>
      <c r="AF1139" s="35">
        <f>AF1136*'Inputs'!$E$13/'Inputs'!$E$28</f>
        <v>0.0</v>
      </c>
      <c r="AG1139" s="35">
        <f>AG1136*'Inputs'!$E$13/'Inputs'!$E$28</f>
        <v>0.0</v>
      </c>
      <c r="AH1139" s="35">
        <f>AH1136*'Inputs'!$E$13/'Inputs'!$E$28</f>
        <v>0.0</v>
      </c>
      <c r="AI1139" s="35">
        <f>AI1136*'Inputs'!$E$13/'Inputs'!$E$28</f>
        <v>0.0</v>
      </c>
      <c r="AJ1139" s="35">
        <f>AJ1136*'Inputs'!$E$13/'Inputs'!$E$28</f>
        <v>0.0</v>
      </c>
      <c r="AK1139" s="35">
        <f>AK1136*'Inputs'!$E$13/'Inputs'!$E$28</f>
        <v>0.0</v>
      </c>
      <c r="AL1139" s="35">
        <f>AL1136*'Inputs'!$E$13/'Inputs'!$E$28</f>
        <v>0.0</v>
      </c>
      <c r="AM1139" s="35">
        <f>AM1136*'Inputs'!$E$13/'Inputs'!$E$28</f>
        <v>0.0</v>
      </c>
      <c r="AN1139" s="35">
        <f>AN1136*'Inputs'!$E$13/'Inputs'!$E$28</f>
        <v>0.0</v>
      </c>
      <c r="AO1139" s="35">
        <f>AO1136*'Inputs'!$E$13/'Inputs'!$E$28</f>
        <v>0.0</v>
      </c>
      <c r="AP1139" s="35">
        <f>AP1136*'Inputs'!$E$13/'Inputs'!$E$28</f>
        <v>0.0</v>
      </c>
      <c r="AQ1139" s="35">
        <f>AQ1136*'Inputs'!$E$13/'Inputs'!$E$28</f>
        <v>0.0</v>
      </c>
      <c r="AR1139" s="35">
        <f>AR1136*'Inputs'!$E$13/'Inputs'!$E$28</f>
        <v>0.0</v>
      </c>
      <c r="AS1139" s="35">
        <f>AS1136*'Inputs'!$E$13/'Inputs'!$E$28</f>
        <v>0.0</v>
      </c>
      <c r="AT1139" s="35">
        <f>AT1136*'Inputs'!$E$13/'Inputs'!$E$28</f>
        <v>0.0</v>
      </c>
      <c r="AU1139" s="35">
        <f>AU1136*'Inputs'!$E$13/'Inputs'!$E$28</f>
        <v>0.0</v>
      </c>
      <c r="AV1139" s="35">
        <f>AV1136*'Inputs'!$E$13/'Inputs'!$E$28</f>
        <v>0.0</v>
      </c>
      <c r="AW1139" s="35">
        <f>AW1136*'Inputs'!$E$13/'Inputs'!$E$28</f>
        <v>0.0</v>
      </c>
      <c r="AX1139" s="35">
        <f>AX1136*'Inputs'!$E$13/'Inputs'!$E$28</f>
        <v>0.0</v>
      </c>
      <c r="AY1139" s="35">
        <f>AY1136*'Inputs'!$E$13/'Inputs'!$E$28</f>
        <v>0.0</v>
      </c>
      <c r="AZ1139" s="35">
        <f>AZ1136*'Inputs'!$E$13/'Inputs'!$E$28</f>
        <v>0.0</v>
      </c>
      <c r="BA1139" s="35">
        <f>BA1136*'Inputs'!$E$13/'Inputs'!$E$28</f>
        <v>0.0</v>
      </c>
      <c r="BB1139" s="35">
        <f>BB1136*'Inputs'!$E$13/'Inputs'!$E$28</f>
        <v>0.0</v>
      </c>
      <c r="BC1139" s="35">
        <f>BC1136*'Inputs'!$E$13/'Inputs'!$E$28</f>
        <v>0.0</v>
      </c>
      <c r="BD1139" s="35">
        <f>BD1136*'Inputs'!$E$13/'Inputs'!$E$28</f>
        <v>0.0</v>
      </c>
      <c r="BE1139" s="35">
        <f>BE1136*'Inputs'!$E$13/'Inputs'!$E$28</f>
        <v>0.0</v>
      </c>
      <c r="BF1139" s="35">
        <f>BF1136*'Inputs'!$E$13/'Inputs'!$E$28</f>
        <v>0.0</v>
      </c>
      <c r="BG1139" s="35">
        <f>BG1136*'Inputs'!$E$13/'Inputs'!$E$28</f>
        <v>0.0</v>
      </c>
      <c r="BH1139" s="35">
        <f>BH1136*'Inputs'!$E$13/'Inputs'!$E$28</f>
        <v>0.0</v>
      </c>
      <c r="BI1139" s="35">
        <f>BI1136*'Inputs'!$E$13/'Inputs'!$E$28</f>
        <v>0.0</v>
      </c>
      <c r="BJ1139" s="35">
        <f>BJ1136*'Inputs'!$E$13/'Inputs'!$E$28</f>
        <v>0.0</v>
      </c>
      <c r="BK1139" s="35">
        <f>BK1136*'Inputs'!$E$13/'Inputs'!$E$28</f>
        <v>0.0</v>
      </c>
      <c r="BL1139" s="35">
        <f>BL1136*'Inputs'!$E$13/'Inputs'!$E$28</f>
        <v>0.0</v>
      </c>
      <c r="BM1139" s="35">
        <f>BM1136*'Inputs'!$E$13/'Inputs'!$E$28</f>
        <v>0.0</v>
      </c>
      <c r="BN1139" s="35">
        <f>BN1136*'Inputs'!$E$13/'Inputs'!$E$28</f>
        <v>0.0</v>
      </c>
      <c r="BO1139" s="35">
        <f>BO1136*'Inputs'!$E$13/'Inputs'!$E$28</f>
        <v>0.0</v>
      </c>
    </row>
    <row r="1140" ht="28" customHeight="1">
      <c r="A1140" s="2" t="str">
        <v>SLOT57.KV</v>
      </c>
      <c r="B1140" s="6" t="str">
        <v>SLOT57 employer health contribution (KV)</v>
      </c>
      <c r="C1140" s="2" t="str">
        <v>EUR</v>
      </c>
      <c r="D1140" s="2" t="str">
        <v>SUM</v>
      </c>
      <c r="E1140" s="36">
        <f>SUM(H1140:BO1140)</f>
        <v>0.0</v>
      </c>
      <c r="F1140" s="6" t="str">
        <v>Spare row; inactive until a hire and an exit month are entered on People_Inputs</v>
      </c>
      <c r="G1140" s="2"/>
      <c r="H1140" s="35">
        <f>H1137*('Inputs'!$E$14+'Inputs'!$E$15)/'Inputs'!$E$28</f>
        <v>0.0</v>
      </c>
      <c r="I1140" s="35">
        <f>I1137*('Inputs'!$E$14+'Inputs'!$E$15)/'Inputs'!$E$28</f>
        <v>0.0</v>
      </c>
      <c r="J1140" s="35">
        <f>J1137*('Inputs'!$E$14+'Inputs'!$E$15)/'Inputs'!$E$28</f>
        <v>0.0</v>
      </c>
      <c r="K1140" s="35">
        <f>K1137*('Inputs'!$E$14+'Inputs'!$E$15)/'Inputs'!$E$28</f>
        <v>0.0</v>
      </c>
      <c r="L1140" s="35">
        <f>L1137*('Inputs'!$E$14+'Inputs'!$E$15)/'Inputs'!$E$28</f>
        <v>0.0</v>
      </c>
      <c r="M1140" s="35">
        <f>M1137*('Inputs'!$E$14+'Inputs'!$E$15)/'Inputs'!$E$28</f>
        <v>0.0</v>
      </c>
      <c r="N1140" s="35">
        <f>N1137*('Inputs'!$E$14+'Inputs'!$E$15)/'Inputs'!$E$28</f>
        <v>0.0</v>
      </c>
      <c r="O1140" s="35">
        <f>O1137*('Inputs'!$E$14+'Inputs'!$E$15)/'Inputs'!$E$28</f>
        <v>0.0</v>
      </c>
      <c r="P1140" s="35">
        <f>P1137*('Inputs'!$E$14+'Inputs'!$E$15)/'Inputs'!$E$28</f>
        <v>0.0</v>
      </c>
      <c r="Q1140" s="35">
        <f>Q1137*('Inputs'!$E$14+'Inputs'!$E$15)/'Inputs'!$E$28</f>
        <v>0.0</v>
      </c>
      <c r="R1140" s="35">
        <f>R1137*('Inputs'!$E$14+'Inputs'!$E$15)/'Inputs'!$E$28</f>
        <v>0.0</v>
      </c>
      <c r="S1140" s="35">
        <f>S1137*('Inputs'!$E$14+'Inputs'!$E$15)/'Inputs'!$E$28</f>
        <v>0.0</v>
      </c>
      <c r="T1140" s="35">
        <f>T1137*('Inputs'!$E$14+'Inputs'!$E$15)/'Inputs'!$E$28</f>
        <v>0.0</v>
      </c>
      <c r="U1140" s="35">
        <f>U1137*('Inputs'!$E$14+'Inputs'!$E$15)/'Inputs'!$E$28</f>
        <v>0.0</v>
      </c>
      <c r="V1140" s="35">
        <f>V1137*('Inputs'!$E$14+'Inputs'!$E$15)/'Inputs'!$E$28</f>
        <v>0.0</v>
      </c>
      <c r="W1140" s="35">
        <f>W1137*('Inputs'!$E$14+'Inputs'!$E$15)/'Inputs'!$E$28</f>
        <v>0.0</v>
      </c>
      <c r="X1140" s="35">
        <f>X1137*('Inputs'!$E$14+'Inputs'!$E$15)/'Inputs'!$E$28</f>
        <v>0.0</v>
      </c>
      <c r="Y1140" s="35">
        <f>Y1137*('Inputs'!$E$14+'Inputs'!$E$15)/'Inputs'!$E$28</f>
        <v>0.0</v>
      </c>
      <c r="Z1140" s="35">
        <f>Z1137*('Inputs'!$E$14+'Inputs'!$E$15)/'Inputs'!$E$28</f>
        <v>0.0</v>
      </c>
      <c r="AA1140" s="35">
        <f>AA1137*('Inputs'!$E$14+'Inputs'!$E$15)/'Inputs'!$E$28</f>
        <v>0.0</v>
      </c>
      <c r="AB1140" s="35">
        <f>AB1137*('Inputs'!$E$14+'Inputs'!$E$15)/'Inputs'!$E$28</f>
        <v>0.0</v>
      </c>
      <c r="AC1140" s="35">
        <f>AC1137*('Inputs'!$E$14+'Inputs'!$E$15)/'Inputs'!$E$28</f>
        <v>0.0</v>
      </c>
      <c r="AD1140" s="35">
        <f>AD1137*('Inputs'!$E$14+'Inputs'!$E$15)/'Inputs'!$E$28</f>
        <v>0.0</v>
      </c>
      <c r="AE1140" s="35">
        <f>AE1137*('Inputs'!$E$14+'Inputs'!$E$15)/'Inputs'!$E$28</f>
        <v>0.0</v>
      </c>
      <c r="AF1140" s="35">
        <f>AF1137*('Inputs'!$E$14+'Inputs'!$E$15)/'Inputs'!$E$28</f>
        <v>0.0</v>
      </c>
      <c r="AG1140" s="35">
        <f>AG1137*('Inputs'!$E$14+'Inputs'!$E$15)/'Inputs'!$E$28</f>
        <v>0.0</v>
      </c>
      <c r="AH1140" s="35">
        <f>AH1137*('Inputs'!$E$14+'Inputs'!$E$15)/'Inputs'!$E$28</f>
        <v>0.0</v>
      </c>
      <c r="AI1140" s="35">
        <f>AI1137*('Inputs'!$E$14+'Inputs'!$E$15)/'Inputs'!$E$28</f>
        <v>0.0</v>
      </c>
      <c r="AJ1140" s="35">
        <f>AJ1137*('Inputs'!$E$14+'Inputs'!$E$15)/'Inputs'!$E$28</f>
        <v>0.0</v>
      </c>
      <c r="AK1140" s="35">
        <f>AK1137*('Inputs'!$E$14+'Inputs'!$E$15)/'Inputs'!$E$28</f>
        <v>0.0</v>
      </c>
      <c r="AL1140" s="35">
        <f>AL1137*('Inputs'!$E$14+'Inputs'!$E$15)/'Inputs'!$E$28</f>
        <v>0.0</v>
      </c>
      <c r="AM1140" s="35">
        <f>AM1137*('Inputs'!$E$14+'Inputs'!$E$15)/'Inputs'!$E$28</f>
        <v>0.0</v>
      </c>
      <c r="AN1140" s="35">
        <f>AN1137*('Inputs'!$E$14+'Inputs'!$E$15)/'Inputs'!$E$28</f>
        <v>0.0</v>
      </c>
      <c r="AO1140" s="35">
        <f>AO1137*('Inputs'!$E$14+'Inputs'!$E$15)/'Inputs'!$E$28</f>
        <v>0.0</v>
      </c>
      <c r="AP1140" s="35">
        <f>AP1137*('Inputs'!$E$14+'Inputs'!$E$15)/'Inputs'!$E$28</f>
        <v>0.0</v>
      </c>
      <c r="AQ1140" s="35">
        <f>AQ1137*('Inputs'!$E$14+'Inputs'!$E$15)/'Inputs'!$E$28</f>
        <v>0.0</v>
      </c>
      <c r="AR1140" s="35">
        <f>AR1137*('Inputs'!$E$14+'Inputs'!$E$15)/'Inputs'!$E$28</f>
        <v>0.0</v>
      </c>
      <c r="AS1140" s="35">
        <f>AS1137*('Inputs'!$E$14+'Inputs'!$E$15)/'Inputs'!$E$28</f>
        <v>0.0</v>
      </c>
      <c r="AT1140" s="35">
        <f>AT1137*('Inputs'!$E$14+'Inputs'!$E$15)/'Inputs'!$E$28</f>
        <v>0.0</v>
      </c>
      <c r="AU1140" s="35">
        <f>AU1137*('Inputs'!$E$14+'Inputs'!$E$15)/'Inputs'!$E$28</f>
        <v>0.0</v>
      </c>
      <c r="AV1140" s="35">
        <f>AV1137*('Inputs'!$E$14+'Inputs'!$E$15)/'Inputs'!$E$28</f>
        <v>0.0</v>
      </c>
      <c r="AW1140" s="35">
        <f>AW1137*('Inputs'!$E$14+'Inputs'!$E$15)/'Inputs'!$E$28</f>
        <v>0.0</v>
      </c>
      <c r="AX1140" s="35">
        <f>AX1137*('Inputs'!$E$14+'Inputs'!$E$15)/'Inputs'!$E$28</f>
        <v>0.0</v>
      </c>
      <c r="AY1140" s="35">
        <f>AY1137*('Inputs'!$E$14+'Inputs'!$E$15)/'Inputs'!$E$28</f>
        <v>0.0</v>
      </c>
      <c r="AZ1140" s="35">
        <f>AZ1137*('Inputs'!$E$14+'Inputs'!$E$15)/'Inputs'!$E$28</f>
        <v>0.0</v>
      </c>
      <c r="BA1140" s="35">
        <f>BA1137*('Inputs'!$E$14+'Inputs'!$E$15)/'Inputs'!$E$28</f>
        <v>0.0</v>
      </c>
      <c r="BB1140" s="35">
        <f>BB1137*('Inputs'!$E$14+'Inputs'!$E$15)/'Inputs'!$E$28</f>
        <v>0.0</v>
      </c>
      <c r="BC1140" s="35">
        <f>BC1137*('Inputs'!$E$14+'Inputs'!$E$15)/'Inputs'!$E$28</f>
        <v>0.0</v>
      </c>
      <c r="BD1140" s="35">
        <f>BD1137*('Inputs'!$E$14+'Inputs'!$E$15)/'Inputs'!$E$28</f>
        <v>0.0</v>
      </c>
      <c r="BE1140" s="35">
        <f>BE1137*('Inputs'!$E$14+'Inputs'!$E$15)/'Inputs'!$E$28</f>
        <v>0.0</v>
      </c>
      <c r="BF1140" s="35">
        <f>BF1137*('Inputs'!$E$14+'Inputs'!$E$15)/'Inputs'!$E$28</f>
        <v>0.0</v>
      </c>
      <c r="BG1140" s="35">
        <f>BG1137*('Inputs'!$E$14+'Inputs'!$E$15)/'Inputs'!$E$28</f>
        <v>0.0</v>
      </c>
      <c r="BH1140" s="35">
        <f>BH1137*('Inputs'!$E$14+'Inputs'!$E$15)/'Inputs'!$E$28</f>
        <v>0.0</v>
      </c>
      <c r="BI1140" s="35">
        <f>BI1137*('Inputs'!$E$14+'Inputs'!$E$15)/'Inputs'!$E$28</f>
        <v>0.0</v>
      </c>
      <c r="BJ1140" s="35">
        <f>BJ1137*('Inputs'!$E$14+'Inputs'!$E$15)/'Inputs'!$E$28</f>
        <v>0.0</v>
      </c>
      <c r="BK1140" s="35">
        <f>BK1137*('Inputs'!$E$14+'Inputs'!$E$15)/'Inputs'!$E$28</f>
        <v>0.0</v>
      </c>
      <c r="BL1140" s="35">
        <f>BL1137*('Inputs'!$E$14+'Inputs'!$E$15)/'Inputs'!$E$28</f>
        <v>0.0</v>
      </c>
      <c r="BM1140" s="35">
        <f>BM1137*('Inputs'!$E$14+'Inputs'!$E$15)/'Inputs'!$E$28</f>
        <v>0.0</v>
      </c>
      <c r="BN1140" s="35">
        <f>BN1137*('Inputs'!$E$14+'Inputs'!$E$15)/'Inputs'!$E$28</f>
        <v>0.0</v>
      </c>
      <c r="BO1140" s="35">
        <f>BO1137*('Inputs'!$E$14+'Inputs'!$E$15)/'Inputs'!$E$28</f>
        <v>0.0</v>
      </c>
    </row>
    <row r="1141" ht="28" customHeight="1">
      <c r="A1141" s="2" t="str">
        <v>SLOT57.PV</v>
      </c>
      <c r="B1141" s="6" t="str">
        <v>SLOT57 employer care contribution (PV)</v>
      </c>
      <c r="C1141" s="2" t="str">
        <v>EUR</v>
      </c>
      <c r="D1141" s="2" t="str">
        <v>SUM</v>
      </c>
      <c r="E1141" s="36">
        <f>SUM(H1141:BO1141)</f>
        <v>0.0</v>
      </c>
      <c r="F1141" s="6" t="str">
        <v>Spare row; inactive until a hire and an exit month are entered on People_Inputs</v>
      </c>
      <c r="G1141" s="2"/>
      <c r="H1141" s="35">
        <f>H1137*'Inputs'!$E$16/'Inputs'!$E$28</f>
        <v>0.0</v>
      </c>
      <c r="I1141" s="35">
        <f>I1137*'Inputs'!$E$16/'Inputs'!$E$28</f>
        <v>0.0</v>
      </c>
      <c r="J1141" s="35">
        <f>J1137*'Inputs'!$E$16/'Inputs'!$E$28</f>
        <v>0.0</v>
      </c>
      <c r="K1141" s="35">
        <f>K1137*'Inputs'!$E$16/'Inputs'!$E$28</f>
        <v>0.0</v>
      </c>
      <c r="L1141" s="35">
        <f>L1137*'Inputs'!$E$16/'Inputs'!$E$28</f>
        <v>0.0</v>
      </c>
      <c r="M1141" s="35">
        <f>M1137*'Inputs'!$E$16/'Inputs'!$E$28</f>
        <v>0.0</v>
      </c>
      <c r="N1141" s="35">
        <f>N1137*'Inputs'!$E$16/'Inputs'!$E$28</f>
        <v>0.0</v>
      </c>
      <c r="O1141" s="35">
        <f>O1137*'Inputs'!$E$16/'Inputs'!$E$28</f>
        <v>0.0</v>
      </c>
      <c r="P1141" s="35">
        <f>P1137*'Inputs'!$E$16/'Inputs'!$E$28</f>
        <v>0.0</v>
      </c>
      <c r="Q1141" s="35">
        <f>Q1137*'Inputs'!$E$16/'Inputs'!$E$28</f>
        <v>0.0</v>
      </c>
      <c r="R1141" s="35">
        <f>R1137*'Inputs'!$E$16/'Inputs'!$E$28</f>
        <v>0.0</v>
      </c>
      <c r="S1141" s="35">
        <f>S1137*'Inputs'!$E$16/'Inputs'!$E$28</f>
        <v>0.0</v>
      </c>
      <c r="T1141" s="35">
        <f>T1137*'Inputs'!$E$16/'Inputs'!$E$28</f>
        <v>0.0</v>
      </c>
      <c r="U1141" s="35">
        <f>U1137*'Inputs'!$E$16/'Inputs'!$E$28</f>
        <v>0.0</v>
      </c>
      <c r="V1141" s="35">
        <f>V1137*'Inputs'!$E$16/'Inputs'!$E$28</f>
        <v>0.0</v>
      </c>
      <c r="W1141" s="35">
        <f>W1137*'Inputs'!$E$16/'Inputs'!$E$28</f>
        <v>0.0</v>
      </c>
      <c r="X1141" s="35">
        <f>X1137*'Inputs'!$E$16/'Inputs'!$E$28</f>
        <v>0.0</v>
      </c>
      <c r="Y1141" s="35">
        <f>Y1137*'Inputs'!$E$16/'Inputs'!$E$28</f>
        <v>0.0</v>
      </c>
      <c r="Z1141" s="35">
        <f>Z1137*'Inputs'!$E$16/'Inputs'!$E$28</f>
        <v>0.0</v>
      </c>
      <c r="AA1141" s="35">
        <f>AA1137*'Inputs'!$E$16/'Inputs'!$E$28</f>
        <v>0.0</v>
      </c>
      <c r="AB1141" s="35">
        <f>AB1137*'Inputs'!$E$16/'Inputs'!$E$28</f>
        <v>0.0</v>
      </c>
      <c r="AC1141" s="35">
        <f>AC1137*'Inputs'!$E$16/'Inputs'!$E$28</f>
        <v>0.0</v>
      </c>
      <c r="AD1141" s="35">
        <f>AD1137*'Inputs'!$E$16/'Inputs'!$E$28</f>
        <v>0.0</v>
      </c>
      <c r="AE1141" s="35">
        <f>AE1137*'Inputs'!$E$16/'Inputs'!$E$28</f>
        <v>0.0</v>
      </c>
      <c r="AF1141" s="35">
        <f>AF1137*'Inputs'!$E$16/'Inputs'!$E$28</f>
        <v>0.0</v>
      </c>
      <c r="AG1141" s="35">
        <f>AG1137*'Inputs'!$E$16/'Inputs'!$E$28</f>
        <v>0.0</v>
      </c>
      <c r="AH1141" s="35">
        <f>AH1137*'Inputs'!$E$16/'Inputs'!$E$28</f>
        <v>0.0</v>
      </c>
      <c r="AI1141" s="35">
        <f>AI1137*'Inputs'!$E$16/'Inputs'!$E$28</f>
        <v>0.0</v>
      </c>
      <c r="AJ1141" s="35">
        <f>AJ1137*'Inputs'!$E$16/'Inputs'!$E$28</f>
        <v>0.0</v>
      </c>
      <c r="AK1141" s="35">
        <f>AK1137*'Inputs'!$E$16/'Inputs'!$E$28</f>
        <v>0.0</v>
      </c>
      <c r="AL1141" s="35">
        <f>AL1137*'Inputs'!$E$16/'Inputs'!$E$28</f>
        <v>0.0</v>
      </c>
      <c r="AM1141" s="35">
        <f>AM1137*'Inputs'!$E$16/'Inputs'!$E$28</f>
        <v>0.0</v>
      </c>
      <c r="AN1141" s="35">
        <f>AN1137*'Inputs'!$E$16/'Inputs'!$E$28</f>
        <v>0.0</v>
      </c>
      <c r="AO1141" s="35">
        <f>AO1137*'Inputs'!$E$16/'Inputs'!$E$28</f>
        <v>0.0</v>
      </c>
      <c r="AP1141" s="35">
        <f>AP1137*'Inputs'!$E$16/'Inputs'!$E$28</f>
        <v>0.0</v>
      </c>
      <c r="AQ1141" s="35">
        <f>AQ1137*'Inputs'!$E$16/'Inputs'!$E$28</f>
        <v>0.0</v>
      </c>
      <c r="AR1141" s="35">
        <f>AR1137*'Inputs'!$E$16/'Inputs'!$E$28</f>
        <v>0.0</v>
      </c>
      <c r="AS1141" s="35">
        <f>AS1137*'Inputs'!$E$16/'Inputs'!$E$28</f>
        <v>0.0</v>
      </c>
      <c r="AT1141" s="35">
        <f>AT1137*'Inputs'!$E$16/'Inputs'!$E$28</f>
        <v>0.0</v>
      </c>
      <c r="AU1141" s="35">
        <f>AU1137*'Inputs'!$E$16/'Inputs'!$E$28</f>
        <v>0.0</v>
      </c>
      <c r="AV1141" s="35">
        <f>AV1137*'Inputs'!$E$16/'Inputs'!$E$28</f>
        <v>0.0</v>
      </c>
      <c r="AW1141" s="35">
        <f>AW1137*'Inputs'!$E$16/'Inputs'!$E$28</f>
        <v>0.0</v>
      </c>
      <c r="AX1141" s="35">
        <f>AX1137*'Inputs'!$E$16/'Inputs'!$E$28</f>
        <v>0.0</v>
      </c>
      <c r="AY1141" s="35">
        <f>AY1137*'Inputs'!$E$16/'Inputs'!$E$28</f>
        <v>0.0</v>
      </c>
      <c r="AZ1141" s="35">
        <f>AZ1137*'Inputs'!$E$16/'Inputs'!$E$28</f>
        <v>0.0</v>
      </c>
      <c r="BA1141" s="35">
        <f>BA1137*'Inputs'!$E$16/'Inputs'!$E$28</f>
        <v>0.0</v>
      </c>
      <c r="BB1141" s="35">
        <f>BB1137*'Inputs'!$E$16/'Inputs'!$E$28</f>
        <v>0.0</v>
      </c>
      <c r="BC1141" s="35">
        <f>BC1137*'Inputs'!$E$16/'Inputs'!$E$28</f>
        <v>0.0</v>
      </c>
      <c r="BD1141" s="35">
        <f>BD1137*'Inputs'!$E$16/'Inputs'!$E$28</f>
        <v>0.0</v>
      </c>
      <c r="BE1141" s="35">
        <f>BE1137*'Inputs'!$E$16/'Inputs'!$E$28</f>
        <v>0.0</v>
      </c>
      <c r="BF1141" s="35">
        <f>BF1137*'Inputs'!$E$16/'Inputs'!$E$28</f>
        <v>0.0</v>
      </c>
      <c r="BG1141" s="35">
        <f>BG1137*'Inputs'!$E$16/'Inputs'!$E$28</f>
        <v>0.0</v>
      </c>
      <c r="BH1141" s="35">
        <f>BH1137*'Inputs'!$E$16/'Inputs'!$E$28</f>
        <v>0.0</v>
      </c>
      <c r="BI1141" s="35">
        <f>BI1137*'Inputs'!$E$16/'Inputs'!$E$28</f>
        <v>0.0</v>
      </c>
      <c r="BJ1141" s="35">
        <f>BJ1137*'Inputs'!$E$16/'Inputs'!$E$28</f>
        <v>0.0</v>
      </c>
      <c r="BK1141" s="35">
        <f>BK1137*'Inputs'!$E$16/'Inputs'!$E$28</f>
        <v>0.0</v>
      </c>
      <c r="BL1141" s="35">
        <f>BL1137*'Inputs'!$E$16/'Inputs'!$E$28</f>
        <v>0.0</v>
      </c>
      <c r="BM1141" s="35">
        <f>BM1137*'Inputs'!$E$16/'Inputs'!$E$28</f>
        <v>0.0</v>
      </c>
      <c r="BN1141" s="35">
        <f>BN1137*'Inputs'!$E$16/'Inputs'!$E$28</f>
        <v>0.0</v>
      </c>
      <c r="BO1141" s="35">
        <f>BO1137*'Inputs'!$E$16/'Inputs'!$E$28</f>
        <v>0.0</v>
      </c>
    </row>
    <row r="1142" ht="28" customHeight="1">
      <c r="A1142" s="2" t="str">
        <v>SLOT57.U1</v>
      </c>
      <c r="B1142" s="6" t="str">
        <v>SLOT57 U1 sick-pay levy</v>
      </c>
      <c r="C1142" s="2" t="str">
        <v>EUR</v>
      </c>
      <c r="D1142" s="2" t="str">
        <v>SUM</v>
      </c>
      <c r="E1142" s="36">
        <f>SUM(H1142:BO1142)</f>
        <v>0.0</v>
      </c>
      <c r="F1142" s="6" t="str">
        <v>Spare row; inactive until a hire and an exit month are entered on People_Inputs</v>
      </c>
      <c r="G1142" s="2"/>
      <c r="H1142" s="35">
        <f>H1136*'Inputs'!$E$17*IF('Summary'!H13&lt;='Inputs'!$E$27,1,0)</f>
        <v>0.0</v>
      </c>
      <c r="I1142" s="35">
        <f>I1136*'Inputs'!$E$17*IF('Summary'!I13&lt;='Inputs'!$E$27,1,0)</f>
        <v>0.0</v>
      </c>
      <c r="J1142" s="35">
        <f>J1136*'Inputs'!$E$17*IF('Summary'!J13&lt;='Inputs'!$E$27,1,0)</f>
        <v>0.0</v>
      </c>
      <c r="K1142" s="35">
        <f>K1136*'Inputs'!$E$17*IF('Summary'!K13&lt;='Inputs'!$E$27,1,0)</f>
        <v>0.0</v>
      </c>
      <c r="L1142" s="35">
        <f>L1136*'Inputs'!$E$17*IF('Summary'!L13&lt;='Inputs'!$E$27,1,0)</f>
        <v>0.0</v>
      </c>
      <c r="M1142" s="35">
        <f>M1136*'Inputs'!$E$17*IF('Summary'!M13&lt;='Inputs'!$E$27,1,0)</f>
        <v>0.0</v>
      </c>
      <c r="N1142" s="35">
        <f>N1136*'Inputs'!$E$17*IF('Summary'!N13&lt;='Inputs'!$E$27,1,0)</f>
        <v>0.0</v>
      </c>
      <c r="O1142" s="35">
        <f>O1136*'Inputs'!$E$17*IF('Summary'!O13&lt;='Inputs'!$E$27,1,0)</f>
        <v>0.0</v>
      </c>
      <c r="P1142" s="35">
        <f>P1136*'Inputs'!$E$17*IF('Summary'!P13&lt;='Inputs'!$E$27,1,0)</f>
        <v>0.0</v>
      </c>
      <c r="Q1142" s="35">
        <f>Q1136*'Inputs'!$E$17*IF('Summary'!Q13&lt;='Inputs'!$E$27,1,0)</f>
        <v>0.0</v>
      </c>
      <c r="R1142" s="35">
        <f>R1136*'Inputs'!$E$17*IF('Summary'!R13&lt;='Inputs'!$E$27,1,0)</f>
        <v>0.0</v>
      </c>
      <c r="S1142" s="35">
        <f>S1136*'Inputs'!$E$17*IF('Summary'!S13&lt;='Inputs'!$E$27,1,0)</f>
        <v>0.0</v>
      </c>
      <c r="T1142" s="35">
        <f>T1136*'Inputs'!$E$17*IF('Summary'!T13&lt;='Inputs'!$E$27,1,0)</f>
        <v>0.0</v>
      </c>
      <c r="U1142" s="35">
        <f>U1136*'Inputs'!$E$17*IF('Summary'!U13&lt;='Inputs'!$E$27,1,0)</f>
        <v>0.0</v>
      </c>
      <c r="V1142" s="35">
        <f>V1136*'Inputs'!$E$17*IF('Summary'!V13&lt;='Inputs'!$E$27,1,0)</f>
        <v>0.0</v>
      </c>
      <c r="W1142" s="35">
        <f>W1136*'Inputs'!$E$17*IF('Summary'!W13&lt;='Inputs'!$E$27,1,0)</f>
        <v>0.0</v>
      </c>
      <c r="X1142" s="35">
        <f>X1136*'Inputs'!$E$17*IF('Summary'!X13&lt;='Inputs'!$E$27,1,0)</f>
        <v>0.0</v>
      </c>
      <c r="Y1142" s="35">
        <f>Y1136*'Inputs'!$E$17*IF('Summary'!Y13&lt;='Inputs'!$E$27,1,0)</f>
        <v>0.0</v>
      </c>
      <c r="Z1142" s="35">
        <f>Z1136*'Inputs'!$E$17*IF('Summary'!Z13&lt;='Inputs'!$E$27,1,0)</f>
        <v>0.0</v>
      </c>
      <c r="AA1142" s="35">
        <f>AA1136*'Inputs'!$E$17*IF('Summary'!AA13&lt;='Inputs'!$E$27,1,0)</f>
        <v>0.0</v>
      </c>
      <c r="AB1142" s="35">
        <f>AB1136*'Inputs'!$E$17*IF('Summary'!AB13&lt;='Inputs'!$E$27,1,0)</f>
        <v>0.0</v>
      </c>
      <c r="AC1142" s="35">
        <f>AC1136*'Inputs'!$E$17*IF('Summary'!AC13&lt;='Inputs'!$E$27,1,0)</f>
        <v>0.0</v>
      </c>
      <c r="AD1142" s="35">
        <f>AD1136*'Inputs'!$E$17*IF('Summary'!AD13&lt;='Inputs'!$E$27,1,0)</f>
        <v>0.0</v>
      </c>
      <c r="AE1142" s="35">
        <f>AE1136*'Inputs'!$E$17*IF('Summary'!AE13&lt;='Inputs'!$E$27,1,0)</f>
        <v>0.0</v>
      </c>
      <c r="AF1142" s="35">
        <f>AF1136*'Inputs'!$E$17*IF('Summary'!AF13&lt;='Inputs'!$E$27,1,0)</f>
        <v>0.0</v>
      </c>
      <c r="AG1142" s="35">
        <f>AG1136*'Inputs'!$E$17*IF('Summary'!AG13&lt;='Inputs'!$E$27,1,0)</f>
        <v>0.0</v>
      </c>
      <c r="AH1142" s="35">
        <f>AH1136*'Inputs'!$E$17*IF('Summary'!AH13&lt;='Inputs'!$E$27,1,0)</f>
        <v>0.0</v>
      </c>
      <c r="AI1142" s="35">
        <f>AI1136*'Inputs'!$E$17*IF('Summary'!AI13&lt;='Inputs'!$E$27,1,0)</f>
        <v>0.0</v>
      </c>
      <c r="AJ1142" s="35">
        <f>AJ1136*'Inputs'!$E$17*IF('Summary'!AJ13&lt;='Inputs'!$E$27,1,0)</f>
        <v>0.0</v>
      </c>
      <c r="AK1142" s="35">
        <f>AK1136*'Inputs'!$E$17*IF('Summary'!AK13&lt;='Inputs'!$E$27,1,0)</f>
        <v>0.0</v>
      </c>
      <c r="AL1142" s="35">
        <f>AL1136*'Inputs'!$E$17*IF('Summary'!AL13&lt;='Inputs'!$E$27,1,0)</f>
        <v>0.0</v>
      </c>
      <c r="AM1142" s="35">
        <f>AM1136*'Inputs'!$E$17*IF('Summary'!AM13&lt;='Inputs'!$E$27,1,0)</f>
        <v>0.0</v>
      </c>
      <c r="AN1142" s="35">
        <f>AN1136*'Inputs'!$E$17*IF('Summary'!AN13&lt;='Inputs'!$E$27,1,0)</f>
        <v>0.0</v>
      </c>
      <c r="AO1142" s="35">
        <f>AO1136*'Inputs'!$E$17*IF('Summary'!AO13&lt;='Inputs'!$E$27,1,0)</f>
        <v>0.0</v>
      </c>
      <c r="AP1142" s="35">
        <f>AP1136*'Inputs'!$E$17*IF('Summary'!AP13&lt;='Inputs'!$E$27,1,0)</f>
        <v>0.0</v>
      </c>
      <c r="AQ1142" s="35">
        <f>AQ1136*'Inputs'!$E$17*IF('Summary'!AQ13&lt;='Inputs'!$E$27,1,0)</f>
        <v>0.0</v>
      </c>
      <c r="AR1142" s="35">
        <f>AR1136*'Inputs'!$E$17*IF('Summary'!AR13&lt;='Inputs'!$E$27,1,0)</f>
        <v>0.0</v>
      </c>
      <c r="AS1142" s="35">
        <f>AS1136*'Inputs'!$E$17*IF('Summary'!AS13&lt;='Inputs'!$E$27,1,0)</f>
        <v>0.0</v>
      </c>
      <c r="AT1142" s="35">
        <f>AT1136*'Inputs'!$E$17*IF('Summary'!AT13&lt;='Inputs'!$E$27,1,0)</f>
        <v>0.0</v>
      </c>
      <c r="AU1142" s="35">
        <f>AU1136*'Inputs'!$E$17*IF('Summary'!AU13&lt;='Inputs'!$E$27,1,0)</f>
        <v>0.0</v>
      </c>
      <c r="AV1142" s="35">
        <f>AV1136*'Inputs'!$E$17*IF('Summary'!AV13&lt;='Inputs'!$E$27,1,0)</f>
        <v>0.0</v>
      </c>
      <c r="AW1142" s="35">
        <f>AW1136*'Inputs'!$E$17*IF('Summary'!AW13&lt;='Inputs'!$E$27,1,0)</f>
        <v>0.0</v>
      </c>
      <c r="AX1142" s="35">
        <f>AX1136*'Inputs'!$E$17*IF('Summary'!AX13&lt;='Inputs'!$E$27,1,0)</f>
        <v>0.0</v>
      </c>
      <c r="AY1142" s="35">
        <f>AY1136*'Inputs'!$E$17*IF('Summary'!AY13&lt;='Inputs'!$E$27,1,0)</f>
        <v>0.0</v>
      </c>
      <c r="AZ1142" s="35">
        <f>AZ1136*'Inputs'!$E$17*IF('Summary'!AZ13&lt;='Inputs'!$E$27,1,0)</f>
        <v>0.0</v>
      </c>
      <c r="BA1142" s="35">
        <f>BA1136*'Inputs'!$E$17*IF('Summary'!BA13&lt;='Inputs'!$E$27,1,0)</f>
        <v>0.0</v>
      </c>
      <c r="BB1142" s="35">
        <f>BB1136*'Inputs'!$E$17*IF('Summary'!BB13&lt;='Inputs'!$E$27,1,0)</f>
        <v>0.0</v>
      </c>
      <c r="BC1142" s="35">
        <f>BC1136*'Inputs'!$E$17*IF('Summary'!BC13&lt;='Inputs'!$E$27,1,0)</f>
        <v>0.0</v>
      </c>
      <c r="BD1142" s="35">
        <f>BD1136*'Inputs'!$E$17*IF('Summary'!BD13&lt;='Inputs'!$E$27,1,0)</f>
        <v>0.0</v>
      </c>
      <c r="BE1142" s="35">
        <f>BE1136*'Inputs'!$E$17*IF('Summary'!BE13&lt;='Inputs'!$E$27,1,0)</f>
        <v>0.0</v>
      </c>
      <c r="BF1142" s="35">
        <f>BF1136*'Inputs'!$E$17*IF('Summary'!BF13&lt;='Inputs'!$E$27,1,0)</f>
        <v>0.0</v>
      </c>
      <c r="BG1142" s="35">
        <f>BG1136*'Inputs'!$E$17*IF('Summary'!BG13&lt;='Inputs'!$E$27,1,0)</f>
        <v>0.0</v>
      </c>
      <c r="BH1142" s="35">
        <f>BH1136*'Inputs'!$E$17*IF('Summary'!BH13&lt;='Inputs'!$E$27,1,0)</f>
        <v>0.0</v>
      </c>
      <c r="BI1142" s="35">
        <f>BI1136*'Inputs'!$E$17*IF('Summary'!BI13&lt;='Inputs'!$E$27,1,0)</f>
        <v>0.0</v>
      </c>
      <c r="BJ1142" s="35">
        <f>BJ1136*'Inputs'!$E$17*IF('Summary'!BJ13&lt;='Inputs'!$E$27,1,0)</f>
        <v>0.0</v>
      </c>
      <c r="BK1142" s="35">
        <f>BK1136*'Inputs'!$E$17*IF('Summary'!BK13&lt;='Inputs'!$E$27,1,0)</f>
        <v>0.0</v>
      </c>
      <c r="BL1142" s="35">
        <f>BL1136*'Inputs'!$E$17*IF('Summary'!BL13&lt;='Inputs'!$E$27,1,0)</f>
        <v>0.0</v>
      </c>
      <c r="BM1142" s="35">
        <f>BM1136*'Inputs'!$E$17*IF('Summary'!BM13&lt;='Inputs'!$E$27,1,0)</f>
        <v>0.0</v>
      </c>
      <c r="BN1142" s="35">
        <f>BN1136*'Inputs'!$E$17*IF('Summary'!BN13&lt;='Inputs'!$E$27,1,0)</f>
        <v>0.0</v>
      </c>
      <c r="BO1142" s="35">
        <f>BO1136*'Inputs'!$E$17*IF('Summary'!BO13&lt;='Inputs'!$E$27,1,0)</f>
        <v>0.0</v>
      </c>
    </row>
    <row r="1143" ht="28" customHeight="1">
      <c r="A1143" s="2" t="str">
        <v>SLOT57.U2</v>
      </c>
      <c r="B1143" s="6" t="str">
        <v>SLOT57 U2 maternity levy</v>
      </c>
      <c r="C1143" s="2" t="str">
        <v>EUR</v>
      </c>
      <c r="D1143" s="2" t="str">
        <v>SUM</v>
      </c>
      <c r="E1143" s="36">
        <f>SUM(H1143:BO1143)</f>
        <v>0.0</v>
      </c>
      <c r="F1143" s="6" t="str">
        <v>Spare row; inactive until a hire and an exit month are entered on People_Inputs</v>
      </c>
      <c r="G1143" s="2"/>
      <c r="H1143" s="35">
        <f>H1136*'Inputs'!$E$18</f>
        <v>0.0</v>
      </c>
      <c r="I1143" s="35">
        <f>I1136*'Inputs'!$E$18</f>
        <v>0.0</v>
      </c>
      <c r="J1143" s="35">
        <f>J1136*'Inputs'!$E$18</f>
        <v>0.0</v>
      </c>
      <c r="K1143" s="35">
        <f>K1136*'Inputs'!$E$18</f>
        <v>0.0</v>
      </c>
      <c r="L1143" s="35">
        <f>L1136*'Inputs'!$E$18</f>
        <v>0.0</v>
      </c>
      <c r="M1143" s="35">
        <f>M1136*'Inputs'!$E$18</f>
        <v>0.0</v>
      </c>
      <c r="N1143" s="35">
        <f>N1136*'Inputs'!$E$18</f>
        <v>0.0</v>
      </c>
      <c r="O1143" s="35">
        <f>O1136*'Inputs'!$E$18</f>
        <v>0.0</v>
      </c>
      <c r="P1143" s="35">
        <f>P1136*'Inputs'!$E$18</f>
        <v>0.0</v>
      </c>
      <c r="Q1143" s="35">
        <f>Q1136*'Inputs'!$E$18</f>
        <v>0.0</v>
      </c>
      <c r="R1143" s="35">
        <f>R1136*'Inputs'!$E$18</f>
        <v>0.0</v>
      </c>
      <c r="S1143" s="35">
        <f>S1136*'Inputs'!$E$18</f>
        <v>0.0</v>
      </c>
      <c r="T1143" s="35">
        <f>T1136*'Inputs'!$E$18</f>
        <v>0.0</v>
      </c>
      <c r="U1143" s="35">
        <f>U1136*'Inputs'!$E$18</f>
        <v>0.0</v>
      </c>
      <c r="V1143" s="35">
        <f>V1136*'Inputs'!$E$18</f>
        <v>0.0</v>
      </c>
      <c r="W1143" s="35">
        <f>W1136*'Inputs'!$E$18</f>
        <v>0.0</v>
      </c>
      <c r="X1143" s="35">
        <f>X1136*'Inputs'!$E$18</f>
        <v>0.0</v>
      </c>
      <c r="Y1143" s="35">
        <f>Y1136*'Inputs'!$E$18</f>
        <v>0.0</v>
      </c>
      <c r="Z1143" s="35">
        <f>Z1136*'Inputs'!$E$18</f>
        <v>0.0</v>
      </c>
      <c r="AA1143" s="35">
        <f>AA1136*'Inputs'!$E$18</f>
        <v>0.0</v>
      </c>
      <c r="AB1143" s="35">
        <f>AB1136*'Inputs'!$E$18</f>
        <v>0.0</v>
      </c>
      <c r="AC1143" s="35">
        <f>AC1136*'Inputs'!$E$18</f>
        <v>0.0</v>
      </c>
      <c r="AD1143" s="35">
        <f>AD1136*'Inputs'!$E$18</f>
        <v>0.0</v>
      </c>
      <c r="AE1143" s="35">
        <f>AE1136*'Inputs'!$E$18</f>
        <v>0.0</v>
      </c>
      <c r="AF1143" s="35">
        <f>AF1136*'Inputs'!$E$18</f>
        <v>0.0</v>
      </c>
      <c r="AG1143" s="35">
        <f>AG1136*'Inputs'!$E$18</f>
        <v>0.0</v>
      </c>
      <c r="AH1143" s="35">
        <f>AH1136*'Inputs'!$E$18</f>
        <v>0.0</v>
      </c>
      <c r="AI1143" s="35">
        <f>AI1136*'Inputs'!$E$18</f>
        <v>0.0</v>
      </c>
      <c r="AJ1143" s="35">
        <f>AJ1136*'Inputs'!$E$18</f>
        <v>0.0</v>
      </c>
      <c r="AK1143" s="35">
        <f>AK1136*'Inputs'!$E$18</f>
        <v>0.0</v>
      </c>
      <c r="AL1143" s="35">
        <f>AL1136*'Inputs'!$E$18</f>
        <v>0.0</v>
      </c>
      <c r="AM1143" s="35">
        <f>AM1136*'Inputs'!$E$18</f>
        <v>0.0</v>
      </c>
      <c r="AN1143" s="35">
        <f>AN1136*'Inputs'!$E$18</f>
        <v>0.0</v>
      </c>
      <c r="AO1143" s="35">
        <f>AO1136*'Inputs'!$E$18</f>
        <v>0.0</v>
      </c>
      <c r="AP1143" s="35">
        <f>AP1136*'Inputs'!$E$18</f>
        <v>0.0</v>
      </c>
      <c r="AQ1143" s="35">
        <f>AQ1136*'Inputs'!$E$18</f>
        <v>0.0</v>
      </c>
      <c r="AR1143" s="35">
        <f>AR1136*'Inputs'!$E$18</f>
        <v>0.0</v>
      </c>
      <c r="AS1143" s="35">
        <f>AS1136*'Inputs'!$E$18</f>
        <v>0.0</v>
      </c>
      <c r="AT1143" s="35">
        <f>AT1136*'Inputs'!$E$18</f>
        <v>0.0</v>
      </c>
      <c r="AU1143" s="35">
        <f>AU1136*'Inputs'!$E$18</f>
        <v>0.0</v>
      </c>
      <c r="AV1143" s="35">
        <f>AV1136*'Inputs'!$E$18</f>
        <v>0.0</v>
      </c>
      <c r="AW1143" s="35">
        <f>AW1136*'Inputs'!$E$18</f>
        <v>0.0</v>
      </c>
      <c r="AX1143" s="35">
        <f>AX1136*'Inputs'!$E$18</f>
        <v>0.0</v>
      </c>
      <c r="AY1143" s="35">
        <f>AY1136*'Inputs'!$E$18</f>
        <v>0.0</v>
      </c>
      <c r="AZ1143" s="35">
        <f>AZ1136*'Inputs'!$E$18</f>
        <v>0.0</v>
      </c>
      <c r="BA1143" s="35">
        <f>BA1136*'Inputs'!$E$18</f>
        <v>0.0</v>
      </c>
      <c r="BB1143" s="35">
        <f>BB1136*'Inputs'!$E$18</f>
        <v>0.0</v>
      </c>
      <c r="BC1143" s="35">
        <f>BC1136*'Inputs'!$E$18</f>
        <v>0.0</v>
      </c>
      <c r="BD1143" s="35">
        <f>BD1136*'Inputs'!$E$18</f>
        <v>0.0</v>
      </c>
      <c r="BE1143" s="35">
        <f>BE1136*'Inputs'!$E$18</f>
        <v>0.0</v>
      </c>
      <c r="BF1143" s="35">
        <f>BF1136*'Inputs'!$E$18</f>
        <v>0.0</v>
      </c>
      <c r="BG1143" s="35">
        <f>BG1136*'Inputs'!$E$18</f>
        <v>0.0</v>
      </c>
      <c r="BH1143" s="35">
        <f>BH1136*'Inputs'!$E$18</f>
        <v>0.0</v>
      </c>
      <c r="BI1143" s="35">
        <f>BI1136*'Inputs'!$E$18</f>
        <v>0.0</v>
      </c>
      <c r="BJ1143" s="35">
        <f>BJ1136*'Inputs'!$E$18</f>
        <v>0.0</v>
      </c>
      <c r="BK1143" s="35">
        <f>BK1136*'Inputs'!$E$18</f>
        <v>0.0</v>
      </c>
      <c r="BL1143" s="35">
        <f>BL1136*'Inputs'!$E$18</f>
        <v>0.0</v>
      </c>
      <c r="BM1143" s="35">
        <f>BM1136*'Inputs'!$E$18</f>
        <v>0.0</v>
      </c>
      <c r="BN1143" s="35">
        <f>BN1136*'Inputs'!$E$18</f>
        <v>0.0</v>
      </c>
      <c r="BO1143" s="35">
        <f>BO1136*'Inputs'!$E$18</f>
        <v>0.0</v>
      </c>
    </row>
    <row r="1144" ht="28" customHeight="1">
      <c r="A1144" s="2" t="str">
        <v>SLOT57.INSOLV</v>
      </c>
      <c r="B1144" s="6" t="str">
        <v>SLOT57 insolvency levy</v>
      </c>
      <c r="C1144" s="2" t="str">
        <v>EUR</v>
      </c>
      <c r="D1144" s="2" t="str">
        <v>SUM</v>
      </c>
      <c r="E1144" s="36">
        <f>SUM(H1144:BO1144)</f>
        <v>0.0</v>
      </c>
      <c r="F1144" s="6" t="str">
        <v>Spare row; inactive until a hire and an exit month are entered on People_Inputs</v>
      </c>
      <c r="G1144" s="2"/>
      <c r="H1144" s="35">
        <f>H1136*'Inputs'!$E$19</f>
        <v>0.0</v>
      </c>
      <c r="I1144" s="35">
        <f>I1136*'Inputs'!$E$19</f>
        <v>0.0</v>
      </c>
      <c r="J1144" s="35">
        <f>J1136*'Inputs'!$E$19</f>
        <v>0.0</v>
      </c>
      <c r="K1144" s="35">
        <f>K1136*'Inputs'!$E$19</f>
        <v>0.0</v>
      </c>
      <c r="L1144" s="35">
        <f>L1136*'Inputs'!$E$19</f>
        <v>0.0</v>
      </c>
      <c r="M1144" s="35">
        <f>M1136*'Inputs'!$E$19</f>
        <v>0.0</v>
      </c>
      <c r="N1144" s="35">
        <f>N1136*'Inputs'!$E$19</f>
        <v>0.0</v>
      </c>
      <c r="O1144" s="35">
        <f>O1136*'Inputs'!$E$19</f>
        <v>0.0</v>
      </c>
      <c r="P1144" s="35">
        <f>P1136*'Inputs'!$E$19</f>
        <v>0.0</v>
      </c>
      <c r="Q1144" s="35">
        <f>Q1136*'Inputs'!$E$19</f>
        <v>0.0</v>
      </c>
      <c r="R1144" s="35">
        <f>R1136*'Inputs'!$E$19</f>
        <v>0.0</v>
      </c>
      <c r="S1144" s="35">
        <f>S1136*'Inputs'!$E$19</f>
        <v>0.0</v>
      </c>
      <c r="T1144" s="35">
        <f>T1136*'Inputs'!$E$19</f>
        <v>0.0</v>
      </c>
      <c r="U1144" s="35">
        <f>U1136*'Inputs'!$E$19</f>
        <v>0.0</v>
      </c>
      <c r="V1144" s="35">
        <f>V1136*'Inputs'!$E$19</f>
        <v>0.0</v>
      </c>
      <c r="W1144" s="35">
        <f>W1136*'Inputs'!$E$19</f>
        <v>0.0</v>
      </c>
      <c r="X1144" s="35">
        <f>X1136*'Inputs'!$E$19</f>
        <v>0.0</v>
      </c>
      <c r="Y1144" s="35">
        <f>Y1136*'Inputs'!$E$19</f>
        <v>0.0</v>
      </c>
      <c r="Z1144" s="35">
        <f>Z1136*'Inputs'!$E$19</f>
        <v>0.0</v>
      </c>
      <c r="AA1144" s="35">
        <f>AA1136*'Inputs'!$E$19</f>
        <v>0.0</v>
      </c>
      <c r="AB1144" s="35">
        <f>AB1136*'Inputs'!$E$19</f>
        <v>0.0</v>
      </c>
      <c r="AC1144" s="35">
        <f>AC1136*'Inputs'!$E$19</f>
        <v>0.0</v>
      </c>
      <c r="AD1144" s="35">
        <f>AD1136*'Inputs'!$E$19</f>
        <v>0.0</v>
      </c>
      <c r="AE1144" s="35">
        <f>AE1136*'Inputs'!$E$19</f>
        <v>0.0</v>
      </c>
      <c r="AF1144" s="35">
        <f>AF1136*'Inputs'!$E$19</f>
        <v>0.0</v>
      </c>
      <c r="AG1144" s="35">
        <f>AG1136*'Inputs'!$E$19</f>
        <v>0.0</v>
      </c>
      <c r="AH1144" s="35">
        <f>AH1136*'Inputs'!$E$19</f>
        <v>0.0</v>
      </c>
      <c r="AI1144" s="35">
        <f>AI1136*'Inputs'!$E$19</f>
        <v>0.0</v>
      </c>
      <c r="AJ1144" s="35">
        <f>AJ1136*'Inputs'!$E$19</f>
        <v>0.0</v>
      </c>
      <c r="AK1144" s="35">
        <f>AK1136*'Inputs'!$E$19</f>
        <v>0.0</v>
      </c>
      <c r="AL1144" s="35">
        <f>AL1136*'Inputs'!$E$19</f>
        <v>0.0</v>
      </c>
      <c r="AM1144" s="35">
        <f>AM1136*'Inputs'!$E$19</f>
        <v>0.0</v>
      </c>
      <c r="AN1144" s="35">
        <f>AN1136*'Inputs'!$E$19</f>
        <v>0.0</v>
      </c>
      <c r="AO1144" s="35">
        <f>AO1136*'Inputs'!$E$19</f>
        <v>0.0</v>
      </c>
      <c r="AP1144" s="35">
        <f>AP1136*'Inputs'!$E$19</f>
        <v>0.0</v>
      </c>
      <c r="AQ1144" s="35">
        <f>AQ1136*'Inputs'!$E$19</f>
        <v>0.0</v>
      </c>
      <c r="AR1144" s="35">
        <f>AR1136*'Inputs'!$E$19</f>
        <v>0.0</v>
      </c>
      <c r="AS1144" s="35">
        <f>AS1136*'Inputs'!$E$19</f>
        <v>0.0</v>
      </c>
      <c r="AT1144" s="35">
        <f>AT1136*'Inputs'!$E$19</f>
        <v>0.0</v>
      </c>
      <c r="AU1144" s="35">
        <f>AU1136*'Inputs'!$E$19</f>
        <v>0.0</v>
      </c>
      <c r="AV1144" s="35">
        <f>AV1136*'Inputs'!$E$19</f>
        <v>0.0</v>
      </c>
      <c r="AW1144" s="35">
        <f>AW1136*'Inputs'!$E$19</f>
        <v>0.0</v>
      </c>
      <c r="AX1144" s="35">
        <f>AX1136*'Inputs'!$E$19</f>
        <v>0.0</v>
      </c>
      <c r="AY1144" s="35">
        <f>AY1136*'Inputs'!$E$19</f>
        <v>0.0</v>
      </c>
      <c r="AZ1144" s="35">
        <f>AZ1136*'Inputs'!$E$19</f>
        <v>0.0</v>
      </c>
      <c r="BA1144" s="35">
        <f>BA1136*'Inputs'!$E$19</f>
        <v>0.0</v>
      </c>
      <c r="BB1144" s="35">
        <f>BB1136*'Inputs'!$E$19</f>
        <v>0.0</v>
      </c>
      <c r="BC1144" s="35">
        <f>BC1136*'Inputs'!$E$19</f>
        <v>0.0</v>
      </c>
      <c r="BD1144" s="35">
        <f>BD1136*'Inputs'!$E$19</f>
        <v>0.0</v>
      </c>
      <c r="BE1144" s="35">
        <f>BE1136*'Inputs'!$E$19</f>
        <v>0.0</v>
      </c>
      <c r="BF1144" s="35">
        <f>BF1136*'Inputs'!$E$19</f>
        <v>0.0</v>
      </c>
      <c r="BG1144" s="35">
        <f>BG1136*'Inputs'!$E$19</f>
        <v>0.0</v>
      </c>
      <c r="BH1144" s="35">
        <f>BH1136*'Inputs'!$E$19</f>
        <v>0.0</v>
      </c>
      <c r="BI1144" s="35">
        <f>BI1136*'Inputs'!$E$19</f>
        <v>0.0</v>
      </c>
      <c r="BJ1144" s="35">
        <f>BJ1136*'Inputs'!$E$19</f>
        <v>0.0</v>
      </c>
      <c r="BK1144" s="35">
        <f>BK1136*'Inputs'!$E$19</f>
        <v>0.0</v>
      </c>
      <c r="BL1144" s="35">
        <f>BL1136*'Inputs'!$E$19</f>
        <v>0.0</v>
      </c>
      <c r="BM1144" s="35">
        <f>BM1136*'Inputs'!$E$19</f>
        <v>0.0</v>
      </c>
      <c r="BN1144" s="35">
        <f>BN1136*'Inputs'!$E$19</f>
        <v>0.0</v>
      </c>
      <c r="BO1144" s="35">
        <f>BO1136*'Inputs'!$E$19</f>
        <v>0.0</v>
      </c>
    </row>
    <row r="1145" ht="28" customHeight="1">
      <c r="A1145" s="2" t="str">
        <v>SLOT57.BG</v>
      </c>
      <c r="B1145" s="6" t="str">
        <v>SLOT57 accident insurance (BG)</v>
      </c>
      <c r="C1145" s="2" t="str">
        <v>EUR</v>
      </c>
      <c r="D1145" s="2" t="str">
        <v>SUM</v>
      </c>
      <c r="E1145" s="36">
        <f>SUM(H1145:BO1145)</f>
        <v>0.0</v>
      </c>
      <c r="F1145" s="6" t="str">
        <v>Spare row; inactive until a hire and an exit month are entered on People_Inputs</v>
      </c>
      <c r="G1145" s="2"/>
      <c r="H1145" s="35">
        <f>H1135*H1133*'Inputs'!$E$20</f>
        <v>0.0</v>
      </c>
      <c r="I1145" s="35">
        <f>I1135*I1133*'Inputs'!$E$20</f>
        <v>0.0</v>
      </c>
      <c r="J1145" s="35">
        <f>J1135*J1133*'Inputs'!$E$20</f>
        <v>0.0</v>
      </c>
      <c r="K1145" s="35">
        <f>K1135*K1133*'Inputs'!$E$20</f>
        <v>0.0</v>
      </c>
      <c r="L1145" s="35">
        <f>L1135*L1133*'Inputs'!$E$20</f>
        <v>0.0</v>
      </c>
      <c r="M1145" s="35">
        <f>M1135*M1133*'Inputs'!$E$20</f>
        <v>0.0</v>
      </c>
      <c r="N1145" s="35">
        <f>N1135*N1133*'Inputs'!$E$20</f>
        <v>0.0</v>
      </c>
      <c r="O1145" s="35">
        <f>O1135*O1133*'Inputs'!$E$20</f>
        <v>0.0</v>
      </c>
      <c r="P1145" s="35">
        <f>P1135*P1133*'Inputs'!$E$20</f>
        <v>0.0</v>
      </c>
      <c r="Q1145" s="35">
        <f>Q1135*Q1133*'Inputs'!$E$20</f>
        <v>0.0</v>
      </c>
      <c r="R1145" s="35">
        <f>R1135*R1133*'Inputs'!$E$20</f>
        <v>0.0</v>
      </c>
      <c r="S1145" s="35">
        <f>S1135*S1133*'Inputs'!$E$20</f>
        <v>0.0</v>
      </c>
      <c r="T1145" s="35">
        <f>T1135*T1133*'Inputs'!$E$20</f>
        <v>0.0</v>
      </c>
      <c r="U1145" s="35">
        <f>U1135*U1133*'Inputs'!$E$20</f>
        <v>0.0</v>
      </c>
      <c r="V1145" s="35">
        <f>V1135*V1133*'Inputs'!$E$20</f>
        <v>0.0</v>
      </c>
      <c r="W1145" s="35">
        <f>W1135*W1133*'Inputs'!$E$20</f>
        <v>0.0</v>
      </c>
      <c r="X1145" s="35">
        <f>X1135*X1133*'Inputs'!$E$20</f>
        <v>0.0</v>
      </c>
      <c r="Y1145" s="35">
        <f>Y1135*Y1133*'Inputs'!$E$20</f>
        <v>0.0</v>
      </c>
      <c r="Z1145" s="35">
        <f>Z1135*Z1133*'Inputs'!$E$20</f>
        <v>0.0</v>
      </c>
      <c r="AA1145" s="35">
        <f>AA1135*AA1133*'Inputs'!$E$20</f>
        <v>0.0</v>
      </c>
      <c r="AB1145" s="35">
        <f>AB1135*AB1133*'Inputs'!$E$20</f>
        <v>0.0</v>
      </c>
      <c r="AC1145" s="35">
        <f>AC1135*AC1133*'Inputs'!$E$20</f>
        <v>0.0</v>
      </c>
      <c r="AD1145" s="35">
        <f>AD1135*AD1133*'Inputs'!$E$20</f>
        <v>0.0</v>
      </c>
      <c r="AE1145" s="35">
        <f>AE1135*AE1133*'Inputs'!$E$20</f>
        <v>0.0</v>
      </c>
      <c r="AF1145" s="35">
        <f>AF1135*AF1133*'Inputs'!$E$20</f>
        <v>0.0</v>
      </c>
      <c r="AG1145" s="35">
        <f>AG1135*AG1133*'Inputs'!$E$20</f>
        <v>0.0</v>
      </c>
      <c r="AH1145" s="35">
        <f>AH1135*AH1133*'Inputs'!$E$20</f>
        <v>0.0</v>
      </c>
      <c r="AI1145" s="35">
        <f>AI1135*AI1133*'Inputs'!$E$20</f>
        <v>0.0</v>
      </c>
      <c r="AJ1145" s="35">
        <f>AJ1135*AJ1133*'Inputs'!$E$20</f>
        <v>0.0</v>
      </c>
      <c r="AK1145" s="35">
        <f>AK1135*AK1133*'Inputs'!$E$20</f>
        <v>0.0</v>
      </c>
      <c r="AL1145" s="35">
        <f>AL1135*AL1133*'Inputs'!$E$20</f>
        <v>0.0</v>
      </c>
      <c r="AM1145" s="35">
        <f>AM1135*AM1133*'Inputs'!$E$20</f>
        <v>0.0</v>
      </c>
      <c r="AN1145" s="35">
        <f>AN1135*AN1133*'Inputs'!$E$20</f>
        <v>0.0</v>
      </c>
      <c r="AO1145" s="35">
        <f>AO1135*AO1133*'Inputs'!$E$20</f>
        <v>0.0</v>
      </c>
      <c r="AP1145" s="35">
        <f>AP1135*AP1133*'Inputs'!$E$20</f>
        <v>0.0</v>
      </c>
      <c r="AQ1145" s="35">
        <f>AQ1135*AQ1133*'Inputs'!$E$20</f>
        <v>0.0</v>
      </c>
      <c r="AR1145" s="35">
        <f>AR1135*AR1133*'Inputs'!$E$20</f>
        <v>0.0</v>
      </c>
      <c r="AS1145" s="35">
        <f>AS1135*AS1133*'Inputs'!$E$20</f>
        <v>0.0</v>
      </c>
      <c r="AT1145" s="35">
        <f>AT1135*AT1133*'Inputs'!$E$20</f>
        <v>0.0</v>
      </c>
      <c r="AU1145" s="35">
        <f>AU1135*AU1133*'Inputs'!$E$20</f>
        <v>0.0</v>
      </c>
      <c r="AV1145" s="35">
        <f>AV1135*AV1133*'Inputs'!$E$20</f>
        <v>0.0</v>
      </c>
      <c r="AW1145" s="35">
        <f>AW1135*AW1133*'Inputs'!$E$20</f>
        <v>0.0</v>
      </c>
      <c r="AX1145" s="35">
        <f>AX1135*AX1133*'Inputs'!$E$20</f>
        <v>0.0</v>
      </c>
      <c r="AY1145" s="35">
        <f>AY1135*AY1133*'Inputs'!$E$20</f>
        <v>0.0</v>
      </c>
      <c r="AZ1145" s="35">
        <f>AZ1135*AZ1133*'Inputs'!$E$20</f>
        <v>0.0</v>
      </c>
      <c r="BA1145" s="35">
        <f>BA1135*BA1133*'Inputs'!$E$20</f>
        <v>0.0</v>
      </c>
      <c r="BB1145" s="35">
        <f>BB1135*BB1133*'Inputs'!$E$20</f>
        <v>0.0</v>
      </c>
      <c r="BC1145" s="35">
        <f>BC1135*BC1133*'Inputs'!$E$20</f>
        <v>0.0</v>
      </c>
      <c r="BD1145" s="35">
        <f>BD1135*BD1133*'Inputs'!$E$20</f>
        <v>0.0</v>
      </c>
      <c r="BE1145" s="35">
        <f>BE1135*BE1133*'Inputs'!$E$20</f>
        <v>0.0</v>
      </c>
      <c r="BF1145" s="35">
        <f>BF1135*BF1133*'Inputs'!$E$20</f>
        <v>0.0</v>
      </c>
      <c r="BG1145" s="35">
        <f>BG1135*BG1133*'Inputs'!$E$20</f>
        <v>0.0</v>
      </c>
      <c r="BH1145" s="35">
        <f>BH1135*BH1133*'Inputs'!$E$20</f>
        <v>0.0</v>
      </c>
      <c r="BI1145" s="35">
        <f>BI1135*BI1133*'Inputs'!$E$20</f>
        <v>0.0</v>
      </c>
      <c r="BJ1145" s="35">
        <f>BJ1135*BJ1133*'Inputs'!$E$20</f>
        <v>0.0</v>
      </c>
      <c r="BK1145" s="35">
        <f>BK1135*BK1133*'Inputs'!$E$20</f>
        <v>0.0</v>
      </c>
      <c r="BL1145" s="35">
        <f>BL1135*BL1133*'Inputs'!$E$20</f>
        <v>0.0</v>
      </c>
      <c r="BM1145" s="35">
        <f>BM1135*BM1133*'Inputs'!$E$20</f>
        <v>0.0</v>
      </c>
      <c r="BN1145" s="35">
        <f>BN1135*BN1133*'Inputs'!$E$20</f>
        <v>0.0</v>
      </c>
      <c r="BO1145" s="35">
        <f>BO1135*BO1133*'Inputs'!$E$20</f>
        <v>0.0</v>
      </c>
    </row>
    <row r="1146" ht="28" customHeight="1">
      <c r="A1146" s="2" t="str">
        <v>SLOT57.TOTAL</v>
      </c>
      <c r="B1146" s="6" t="str">
        <v>SLOT57 payroll cost (salary plus employer contributions)</v>
      </c>
      <c r="C1146" s="2" t="str">
        <v>EUR</v>
      </c>
      <c r="D1146" s="2" t="str">
        <v>SUM</v>
      </c>
      <c r="E1146" s="36">
        <f>SUM(H1146:BO1146)</f>
        <v>0.0</v>
      </c>
      <c r="F1146" s="6" t="str">
        <v>Spare row; inactive until a hire and an exit month are entered on People_Inputs</v>
      </c>
      <c r="G1146" s="2"/>
      <c r="H1146" s="36">
        <f>SUM(H1135,H1138,H1139,H1140,H1141,H1142,H1143,H1144,H1145)</f>
        <v>0.0</v>
      </c>
      <c r="I1146" s="36">
        <f>SUM(I1135,I1138,I1139,I1140,I1141,I1142,I1143,I1144,I1145)</f>
        <v>0.0</v>
      </c>
      <c r="J1146" s="36">
        <f>SUM(J1135,J1138,J1139,J1140,J1141,J1142,J1143,J1144,J1145)</f>
        <v>0.0</v>
      </c>
      <c r="K1146" s="36">
        <f>SUM(K1135,K1138,K1139,K1140,K1141,K1142,K1143,K1144,K1145)</f>
        <v>0.0</v>
      </c>
      <c r="L1146" s="36">
        <f>SUM(L1135,L1138,L1139,L1140,L1141,L1142,L1143,L1144,L1145)</f>
        <v>0.0</v>
      </c>
      <c r="M1146" s="36">
        <f>SUM(M1135,M1138,M1139,M1140,M1141,M1142,M1143,M1144,M1145)</f>
        <v>0.0</v>
      </c>
      <c r="N1146" s="36">
        <f>SUM(N1135,N1138,N1139,N1140,N1141,N1142,N1143,N1144,N1145)</f>
        <v>0.0</v>
      </c>
      <c r="O1146" s="36">
        <f>SUM(O1135,O1138,O1139,O1140,O1141,O1142,O1143,O1144,O1145)</f>
        <v>0.0</v>
      </c>
      <c r="P1146" s="36">
        <f>SUM(P1135,P1138,P1139,P1140,P1141,P1142,P1143,P1144,P1145)</f>
        <v>0.0</v>
      </c>
      <c r="Q1146" s="36">
        <f>SUM(Q1135,Q1138,Q1139,Q1140,Q1141,Q1142,Q1143,Q1144,Q1145)</f>
        <v>0.0</v>
      </c>
      <c r="R1146" s="36">
        <f>SUM(R1135,R1138,R1139,R1140,R1141,R1142,R1143,R1144,R1145)</f>
        <v>0.0</v>
      </c>
      <c r="S1146" s="36">
        <f>SUM(S1135,S1138,S1139,S1140,S1141,S1142,S1143,S1144,S1145)</f>
        <v>0.0</v>
      </c>
      <c r="T1146" s="36">
        <f>SUM(T1135,T1138,T1139,T1140,T1141,T1142,T1143,T1144,T1145)</f>
        <v>0.0</v>
      </c>
      <c r="U1146" s="36">
        <f>SUM(U1135,U1138,U1139,U1140,U1141,U1142,U1143,U1144,U1145)</f>
        <v>0.0</v>
      </c>
      <c r="V1146" s="36">
        <f>SUM(V1135,V1138,V1139,V1140,V1141,V1142,V1143,V1144,V1145)</f>
        <v>0.0</v>
      </c>
      <c r="W1146" s="36">
        <f>SUM(W1135,W1138,W1139,W1140,W1141,W1142,W1143,W1144,W1145)</f>
        <v>0.0</v>
      </c>
      <c r="X1146" s="36">
        <f>SUM(X1135,X1138,X1139,X1140,X1141,X1142,X1143,X1144,X1145)</f>
        <v>0.0</v>
      </c>
      <c r="Y1146" s="36">
        <f>SUM(Y1135,Y1138,Y1139,Y1140,Y1141,Y1142,Y1143,Y1144,Y1145)</f>
        <v>0.0</v>
      </c>
      <c r="Z1146" s="36">
        <f>SUM(Z1135,Z1138,Z1139,Z1140,Z1141,Z1142,Z1143,Z1144,Z1145)</f>
        <v>0.0</v>
      </c>
      <c r="AA1146" s="36">
        <f>SUM(AA1135,AA1138,AA1139,AA1140,AA1141,AA1142,AA1143,AA1144,AA1145)</f>
        <v>0.0</v>
      </c>
      <c r="AB1146" s="36">
        <f>SUM(AB1135,AB1138,AB1139,AB1140,AB1141,AB1142,AB1143,AB1144,AB1145)</f>
        <v>0.0</v>
      </c>
      <c r="AC1146" s="36">
        <f>SUM(AC1135,AC1138,AC1139,AC1140,AC1141,AC1142,AC1143,AC1144,AC1145)</f>
        <v>0.0</v>
      </c>
      <c r="AD1146" s="36">
        <f>SUM(AD1135,AD1138,AD1139,AD1140,AD1141,AD1142,AD1143,AD1144,AD1145)</f>
        <v>0.0</v>
      </c>
      <c r="AE1146" s="36">
        <f>SUM(AE1135,AE1138,AE1139,AE1140,AE1141,AE1142,AE1143,AE1144,AE1145)</f>
        <v>0.0</v>
      </c>
      <c r="AF1146" s="36">
        <f>SUM(AF1135,AF1138,AF1139,AF1140,AF1141,AF1142,AF1143,AF1144,AF1145)</f>
        <v>0.0</v>
      </c>
      <c r="AG1146" s="36">
        <f>SUM(AG1135,AG1138,AG1139,AG1140,AG1141,AG1142,AG1143,AG1144,AG1145)</f>
        <v>0.0</v>
      </c>
      <c r="AH1146" s="36">
        <f>SUM(AH1135,AH1138,AH1139,AH1140,AH1141,AH1142,AH1143,AH1144,AH1145)</f>
        <v>0.0</v>
      </c>
      <c r="AI1146" s="36">
        <f>SUM(AI1135,AI1138,AI1139,AI1140,AI1141,AI1142,AI1143,AI1144,AI1145)</f>
        <v>0.0</v>
      </c>
      <c r="AJ1146" s="36">
        <f>SUM(AJ1135,AJ1138,AJ1139,AJ1140,AJ1141,AJ1142,AJ1143,AJ1144,AJ1145)</f>
        <v>0.0</v>
      </c>
      <c r="AK1146" s="36">
        <f>SUM(AK1135,AK1138,AK1139,AK1140,AK1141,AK1142,AK1143,AK1144,AK1145)</f>
        <v>0.0</v>
      </c>
      <c r="AL1146" s="36">
        <f>SUM(AL1135,AL1138,AL1139,AL1140,AL1141,AL1142,AL1143,AL1144,AL1145)</f>
        <v>0.0</v>
      </c>
      <c r="AM1146" s="36">
        <f>SUM(AM1135,AM1138,AM1139,AM1140,AM1141,AM1142,AM1143,AM1144,AM1145)</f>
        <v>0.0</v>
      </c>
      <c r="AN1146" s="36">
        <f>SUM(AN1135,AN1138,AN1139,AN1140,AN1141,AN1142,AN1143,AN1144,AN1145)</f>
        <v>0.0</v>
      </c>
      <c r="AO1146" s="36">
        <f>SUM(AO1135,AO1138,AO1139,AO1140,AO1141,AO1142,AO1143,AO1144,AO1145)</f>
        <v>0.0</v>
      </c>
      <c r="AP1146" s="36">
        <f>SUM(AP1135,AP1138,AP1139,AP1140,AP1141,AP1142,AP1143,AP1144,AP1145)</f>
        <v>0.0</v>
      </c>
      <c r="AQ1146" s="36">
        <f>SUM(AQ1135,AQ1138,AQ1139,AQ1140,AQ1141,AQ1142,AQ1143,AQ1144,AQ1145)</f>
        <v>0.0</v>
      </c>
      <c r="AR1146" s="36">
        <f>SUM(AR1135,AR1138,AR1139,AR1140,AR1141,AR1142,AR1143,AR1144,AR1145)</f>
        <v>0.0</v>
      </c>
      <c r="AS1146" s="36">
        <f>SUM(AS1135,AS1138,AS1139,AS1140,AS1141,AS1142,AS1143,AS1144,AS1145)</f>
        <v>0.0</v>
      </c>
      <c r="AT1146" s="36">
        <f>SUM(AT1135,AT1138,AT1139,AT1140,AT1141,AT1142,AT1143,AT1144,AT1145)</f>
        <v>0.0</v>
      </c>
      <c r="AU1146" s="36">
        <f>SUM(AU1135,AU1138,AU1139,AU1140,AU1141,AU1142,AU1143,AU1144,AU1145)</f>
        <v>0.0</v>
      </c>
      <c r="AV1146" s="36">
        <f>SUM(AV1135,AV1138,AV1139,AV1140,AV1141,AV1142,AV1143,AV1144,AV1145)</f>
        <v>0.0</v>
      </c>
      <c r="AW1146" s="36">
        <f>SUM(AW1135,AW1138,AW1139,AW1140,AW1141,AW1142,AW1143,AW1144,AW1145)</f>
        <v>0.0</v>
      </c>
      <c r="AX1146" s="36">
        <f>SUM(AX1135,AX1138,AX1139,AX1140,AX1141,AX1142,AX1143,AX1144,AX1145)</f>
        <v>0.0</v>
      </c>
      <c r="AY1146" s="36">
        <f>SUM(AY1135,AY1138,AY1139,AY1140,AY1141,AY1142,AY1143,AY1144,AY1145)</f>
        <v>0.0</v>
      </c>
      <c r="AZ1146" s="36">
        <f>SUM(AZ1135,AZ1138,AZ1139,AZ1140,AZ1141,AZ1142,AZ1143,AZ1144,AZ1145)</f>
        <v>0.0</v>
      </c>
      <c r="BA1146" s="36">
        <f>SUM(BA1135,BA1138,BA1139,BA1140,BA1141,BA1142,BA1143,BA1144,BA1145)</f>
        <v>0.0</v>
      </c>
      <c r="BB1146" s="36">
        <f>SUM(BB1135,BB1138,BB1139,BB1140,BB1141,BB1142,BB1143,BB1144,BB1145)</f>
        <v>0.0</v>
      </c>
      <c r="BC1146" s="36">
        <f>SUM(BC1135,BC1138,BC1139,BC1140,BC1141,BC1142,BC1143,BC1144,BC1145)</f>
        <v>0.0</v>
      </c>
      <c r="BD1146" s="36">
        <f>SUM(BD1135,BD1138,BD1139,BD1140,BD1141,BD1142,BD1143,BD1144,BD1145)</f>
        <v>0.0</v>
      </c>
      <c r="BE1146" s="36">
        <f>SUM(BE1135,BE1138,BE1139,BE1140,BE1141,BE1142,BE1143,BE1144,BE1145)</f>
        <v>0.0</v>
      </c>
      <c r="BF1146" s="36">
        <f>SUM(BF1135,BF1138,BF1139,BF1140,BF1141,BF1142,BF1143,BF1144,BF1145)</f>
        <v>0.0</v>
      </c>
      <c r="BG1146" s="36">
        <f>SUM(BG1135,BG1138,BG1139,BG1140,BG1141,BG1142,BG1143,BG1144,BG1145)</f>
        <v>0.0</v>
      </c>
      <c r="BH1146" s="36">
        <f>SUM(BH1135,BH1138,BH1139,BH1140,BH1141,BH1142,BH1143,BH1144,BH1145)</f>
        <v>0.0</v>
      </c>
      <c r="BI1146" s="36">
        <f>SUM(BI1135,BI1138,BI1139,BI1140,BI1141,BI1142,BI1143,BI1144,BI1145)</f>
        <v>0.0</v>
      </c>
      <c r="BJ1146" s="36">
        <f>SUM(BJ1135,BJ1138,BJ1139,BJ1140,BJ1141,BJ1142,BJ1143,BJ1144,BJ1145)</f>
        <v>0.0</v>
      </c>
      <c r="BK1146" s="36">
        <f>SUM(BK1135,BK1138,BK1139,BK1140,BK1141,BK1142,BK1143,BK1144,BK1145)</f>
        <v>0.0</v>
      </c>
      <c r="BL1146" s="36">
        <f>SUM(BL1135,BL1138,BL1139,BL1140,BL1141,BL1142,BL1143,BL1144,BL1145)</f>
        <v>0.0</v>
      </c>
      <c r="BM1146" s="36">
        <f>SUM(BM1135,BM1138,BM1139,BM1140,BM1141,BM1142,BM1143,BM1144,BM1145)</f>
        <v>0.0</v>
      </c>
      <c r="BN1146" s="36">
        <f>SUM(BN1135,BN1138,BN1139,BN1140,BN1141,BN1142,BN1143,BN1144,BN1145)</f>
        <v>0.0</v>
      </c>
      <c r="BO1146" s="36">
        <f>SUM(BO1135,BO1138,BO1139,BO1140,BO1141,BO1142,BO1143,BO1144,BO1145)</f>
        <v>0.0</v>
      </c>
    </row>
    <row r="1147" ht="28" customHeight="1">
      <c r="A1147" s="2" t="str">
        <v>SLOT57.HIRE</v>
      </c>
      <c r="B1147" s="6" t="str">
        <v>SLOT57 hired in the month (1 = yes)</v>
      </c>
      <c r="C1147" s="2" t="str">
        <v>count</v>
      </c>
      <c r="D1147" s="2" t="str">
        <v>SUM</v>
      </c>
      <c r="E1147" s="34">
        <f>SUM(H1147:BO1147)</f>
        <v>0</v>
      </c>
      <c r="F1147" s="6" t="str">
        <v>Spare row; inactive until a hire and an exit month are entered on People_Inputs</v>
      </c>
      <c r="G1147" s="2"/>
      <c r="H1147" s="33">
        <f>IF(AND(H$6='People_Inputs'!$H$67,H1131=1),1,0)</f>
        <v>0</v>
      </c>
      <c r="I1147" s="33">
        <f>IF(AND(I$6='People_Inputs'!$H$67,I1131=1),1,0)</f>
        <v>0</v>
      </c>
      <c r="J1147" s="33">
        <f>IF(AND(J$6='People_Inputs'!$H$67,J1131=1),1,0)</f>
        <v>0</v>
      </c>
      <c r="K1147" s="33">
        <f>IF(AND(K$6='People_Inputs'!$H$67,K1131=1),1,0)</f>
        <v>0</v>
      </c>
      <c r="L1147" s="33">
        <f>IF(AND(L$6='People_Inputs'!$H$67,L1131=1),1,0)</f>
        <v>0</v>
      </c>
      <c r="M1147" s="33">
        <f>IF(AND(M$6='People_Inputs'!$H$67,M1131=1),1,0)</f>
        <v>0</v>
      </c>
      <c r="N1147" s="33">
        <f>IF(AND(N$6='People_Inputs'!$H$67,N1131=1),1,0)</f>
        <v>0</v>
      </c>
      <c r="O1147" s="33">
        <f>IF(AND(O$6='People_Inputs'!$H$67,O1131=1),1,0)</f>
        <v>0</v>
      </c>
      <c r="P1147" s="33">
        <f>IF(AND(P$6='People_Inputs'!$H$67,P1131=1),1,0)</f>
        <v>0</v>
      </c>
      <c r="Q1147" s="33">
        <f>IF(AND(Q$6='People_Inputs'!$H$67,Q1131=1),1,0)</f>
        <v>0</v>
      </c>
      <c r="R1147" s="33">
        <f>IF(AND(R$6='People_Inputs'!$H$67,R1131=1),1,0)</f>
        <v>0</v>
      </c>
      <c r="S1147" s="33">
        <f>IF(AND(S$6='People_Inputs'!$H$67,S1131=1),1,0)</f>
        <v>0</v>
      </c>
      <c r="T1147" s="33">
        <f>IF(AND(T$6='People_Inputs'!$H$67,T1131=1),1,0)</f>
        <v>0</v>
      </c>
      <c r="U1147" s="33">
        <f>IF(AND(U$6='People_Inputs'!$H$67,U1131=1),1,0)</f>
        <v>0</v>
      </c>
      <c r="V1147" s="33">
        <f>IF(AND(V$6='People_Inputs'!$H$67,V1131=1),1,0)</f>
        <v>0</v>
      </c>
      <c r="W1147" s="33">
        <f>IF(AND(W$6='People_Inputs'!$H$67,W1131=1),1,0)</f>
        <v>0</v>
      </c>
      <c r="X1147" s="33">
        <f>IF(AND(X$6='People_Inputs'!$H$67,X1131=1),1,0)</f>
        <v>0</v>
      </c>
      <c r="Y1147" s="33">
        <f>IF(AND(Y$6='People_Inputs'!$H$67,Y1131=1),1,0)</f>
        <v>0</v>
      </c>
      <c r="Z1147" s="33">
        <f>IF(AND(Z$6='People_Inputs'!$H$67,Z1131=1),1,0)</f>
        <v>0</v>
      </c>
      <c r="AA1147" s="33">
        <f>IF(AND(AA$6='People_Inputs'!$H$67,AA1131=1),1,0)</f>
        <v>0</v>
      </c>
      <c r="AB1147" s="33">
        <f>IF(AND(AB$6='People_Inputs'!$H$67,AB1131=1),1,0)</f>
        <v>0</v>
      </c>
      <c r="AC1147" s="33">
        <f>IF(AND(AC$6='People_Inputs'!$H$67,AC1131=1),1,0)</f>
        <v>0</v>
      </c>
      <c r="AD1147" s="33">
        <f>IF(AND(AD$6='People_Inputs'!$H$67,AD1131=1),1,0)</f>
        <v>0</v>
      </c>
      <c r="AE1147" s="33">
        <f>IF(AND(AE$6='People_Inputs'!$H$67,AE1131=1),1,0)</f>
        <v>0</v>
      </c>
      <c r="AF1147" s="33">
        <f>IF(AND(AF$6='People_Inputs'!$H$67,AF1131=1),1,0)</f>
        <v>0</v>
      </c>
      <c r="AG1147" s="33">
        <f>IF(AND(AG$6='People_Inputs'!$H$67,AG1131=1),1,0)</f>
        <v>0</v>
      </c>
      <c r="AH1147" s="33">
        <f>IF(AND(AH$6='People_Inputs'!$H$67,AH1131=1),1,0)</f>
        <v>0</v>
      </c>
      <c r="AI1147" s="33">
        <f>IF(AND(AI$6='People_Inputs'!$H$67,AI1131=1),1,0)</f>
        <v>0</v>
      </c>
      <c r="AJ1147" s="33">
        <f>IF(AND(AJ$6='People_Inputs'!$H$67,AJ1131=1),1,0)</f>
        <v>0</v>
      </c>
      <c r="AK1147" s="33">
        <f>IF(AND(AK$6='People_Inputs'!$H$67,AK1131=1),1,0)</f>
        <v>0</v>
      </c>
      <c r="AL1147" s="33">
        <f>IF(AND(AL$6='People_Inputs'!$H$67,AL1131=1),1,0)</f>
        <v>0</v>
      </c>
      <c r="AM1147" s="33">
        <f>IF(AND(AM$6='People_Inputs'!$H$67,AM1131=1),1,0)</f>
        <v>0</v>
      </c>
      <c r="AN1147" s="33">
        <f>IF(AND(AN$6='People_Inputs'!$H$67,AN1131=1),1,0)</f>
        <v>0</v>
      </c>
      <c r="AO1147" s="33">
        <f>IF(AND(AO$6='People_Inputs'!$H$67,AO1131=1),1,0)</f>
        <v>0</v>
      </c>
      <c r="AP1147" s="33">
        <f>IF(AND(AP$6='People_Inputs'!$H$67,AP1131=1),1,0)</f>
        <v>0</v>
      </c>
      <c r="AQ1147" s="33">
        <f>IF(AND(AQ$6='People_Inputs'!$H$67,AQ1131=1),1,0)</f>
        <v>0</v>
      </c>
      <c r="AR1147" s="33">
        <f>IF(AND(AR$6='People_Inputs'!$H$67,AR1131=1),1,0)</f>
        <v>0</v>
      </c>
      <c r="AS1147" s="33">
        <f>IF(AND(AS$6='People_Inputs'!$H$67,AS1131=1),1,0)</f>
        <v>0</v>
      </c>
      <c r="AT1147" s="33">
        <f>IF(AND(AT$6='People_Inputs'!$H$67,AT1131=1),1,0)</f>
        <v>0</v>
      </c>
      <c r="AU1147" s="33">
        <f>IF(AND(AU$6='People_Inputs'!$H$67,AU1131=1),1,0)</f>
        <v>0</v>
      </c>
      <c r="AV1147" s="33">
        <f>IF(AND(AV$6='People_Inputs'!$H$67,AV1131=1),1,0)</f>
        <v>0</v>
      </c>
      <c r="AW1147" s="33">
        <f>IF(AND(AW$6='People_Inputs'!$H$67,AW1131=1),1,0)</f>
        <v>0</v>
      </c>
      <c r="AX1147" s="33">
        <f>IF(AND(AX$6='People_Inputs'!$H$67,AX1131=1),1,0)</f>
        <v>0</v>
      </c>
      <c r="AY1147" s="33">
        <f>IF(AND(AY$6='People_Inputs'!$H$67,AY1131=1),1,0)</f>
        <v>0</v>
      </c>
      <c r="AZ1147" s="33">
        <f>IF(AND(AZ$6='People_Inputs'!$H$67,AZ1131=1),1,0)</f>
        <v>0</v>
      </c>
      <c r="BA1147" s="33">
        <f>IF(AND(BA$6='People_Inputs'!$H$67,BA1131=1),1,0)</f>
        <v>0</v>
      </c>
      <c r="BB1147" s="33">
        <f>IF(AND(BB$6='People_Inputs'!$H$67,BB1131=1),1,0)</f>
        <v>0</v>
      </c>
      <c r="BC1147" s="33">
        <f>IF(AND(BC$6='People_Inputs'!$H$67,BC1131=1),1,0)</f>
        <v>0</v>
      </c>
      <c r="BD1147" s="33">
        <f>IF(AND(BD$6='People_Inputs'!$H$67,BD1131=1),1,0)</f>
        <v>0</v>
      </c>
      <c r="BE1147" s="33">
        <f>IF(AND(BE$6='People_Inputs'!$H$67,BE1131=1),1,0)</f>
        <v>0</v>
      </c>
      <c r="BF1147" s="33">
        <f>IF(AND(BF$6='People_Inputs'!$H$67,BF1131=1),1,0)</f>
        <v>0</v>
      </c>
      <c r="BG1147" s="33">
        <f>IF(AND(BG$6='People_Inputs'!$H$67,BG1131=1),1,0)</f>
        <v>0</v>
      </c>
      <c r="BH1147" s="33">
        <f>IF(AND(BH$6='People_Inputs'!$H$67,BH1131=1),1,0)</f>
        <v>0</v>
      </c>
      <c r="BI1147" s="33">
        <f>IF(AND(BI$6='People_Inputs'!$H$67,BI1131=1),1,0)</f>
        <v>0</v>
      </c>
      <c r="BJ1147" s="33">
        <f>IF(AND(BJ$6='People_Inputs'!$H$67,BJ1131=1),1,0)</f>
        <v>0</v>
      </c>
      <c r="BK1147" s="33">
        <f>IF(AND(BK$6='People_Inputs'!$H$67,BK1131=1),1,0)</f>
        <v>0</v>
      </c>
      <c r="BL1147" s="33">
        <f>IF(AND(BL$6='People_Inputs'!$H$67,BL1131=1),1,0)</f>
        <v>0</v>
      </c>
      <c r="BM1147" s="33">
        <f>IF(AND(BM$6='People_Inputs'!$H$67,BM1131=1),1,0)</f>
        <v>0</v>
      </c>
      <c r="BN1147" s="33">
        <f>IF(AND(BN$6='People_Inputs'!$H$67,BN1131=1),1,0)</f>
        <v>0</v>
      </c>
      <c r="BO1147" s="33">
        <f>IF(AND(BO$6='People_Inputs'!$H$67,BO1131=1),1,0)</f>
        <v>0</v>
      </c>
    </row>
    <row r="1148" ht="28" customHeight="1">
      <c r="A1148" s="2" t="str">
        <v>SLOT57.RECRUIT</v>
      </c>
      <c r="B1148" s="6" t="str">
        <v>SLOT57 recruiting cost</v>
      </c>
      <c r="C1148" s="2" t="str">
        <v>EUR</v>
      </c>
      <c r="D1148" s="2" t="str">
        <v>SUM</v>
      </c>
      <c r="E1148" s="36">
        <f>SUM(H1148:BO1148)</f>
        <v>0</v>
      </c>
      <c r="F1148" s="6" t="str">
        <v>Spare row; inactive until a hire and an exit month are entered on People_Inputs</v>
      </c>
      <c r="G1148" s="2"/>
      <c r="H1148" s="35">
        <f>H1147*IF('People_Inputs'!$Q$67="none",0,IF('People_Inputs'!$Q$67="agency",H1134*'Inputs'!$E$22,IF('People_Inputs'!$Q$67="direct",'Inputs'!$E$23,'Inputs'!$E$21*'Inputs'!$E$22*H1134+(1-'Inputs'!$E$21)*'Inputs'!$E$23)))</f>
        <v>0</v>
      </c>
      <c r="I1148" s="35">
        <f>I1147*IF('People_Inputs'!$Q$67="none",0,IF('People_Inputs'!$Q$67="agency",I1134*'Inputs'!$E$22,IF('People_Inputs'!$Q$67="direct",'Inputs'!$E$23,'Inputs'!$E$21*'Inputs'!$E$22*I1134+(1-'Inputs'!$E$21)*'Inputs'!$E$23)))</f>
        <v>0</v>
      </c>
      <c r="J1148" s="35">
        <f>J1147*IF('People_Inputs'!$Q$67="none",0,IF('People_Inputs'!$Q$67="agency",J1134*'Inputs'!$E$22,IF('People_Inputs'!$Q$67="direct",'Inputs'!$E$23,'Inputs'!$E$21*'Inputs'!$E$22*J1134+(1-'Inputs'!$E$21)*'Inputs'!$E$23)))</f>
        <v>0</v>
      </c>
      <c r="K1148" s="35">
        <f>K1147*IF('People_Inputs'!$Q$67="none",0,IF('People_Inputs'!$Q$67="agency",K1134*'Inputs'!$E$22,IF('People_Inputs'!$Q$67="direct",'Inputs'!$E$23,'Inputs'!$E$21*'Inputs'!$E$22*K1134+(1-'Inputs'!$E$21)*'Inputs'!$E$23)))</f>
        <v>0</v>
      </c>
      <c r="L1148" s="35">
        <f>L1147*IF('People_Inputs'!$Q$67="none",0,IF('People_Inputs'!$Q$67="agency",L1134*'Inputs'!$E$22,IF('People_Inputs'!$Q$67="direct",'Inputs'!$E$23,'Inputs'!$E$21*'Inputs'!$E$22*L1134+(1-'Inputs'!$E$21)*'Inputs'!$E$23)))</f>
        <v>0</v>
      </c>
      <c r="M1148" s="35">
        <f>M1147*IF('People_Inputs'!$Q$67="none",0,IF('People_Inputs'!$Q$67="agency",M1134*'Inputs'!$E$22,IF('People_Inputs'!$Q$67="direct",'Inputs'!$E$23,'Inputs'!$E$21*'Inputs'!$E$22*M1134+(1-'Inputs'!$E$21)*'Inputs'!$E$23)))</f>
        <v>0</v>
      </c>
      <c r="N1148" s="35">
        <f>N1147*IF('People_Inputs'!$Q$67="none",0,IF('People_Inputs'!$Q$67="agency",N1134*'Inputs'!$E$22,IF('People_Inputs'!$Q$67="direct",'Inputs'!$E$23,'Inputs'!$E$21*'Inputs'!$E$22*N1134+(1-'Inputs'!$E$21)*'Inputs'!$E$23)))</f>
        <v>0</v>
      </c>
      <c r="O1148" s="35">
        <f>O1147*IF('People_Inputs'!$Q$67="none",0,IF('People_Inputs'!$Q$67="agency",O1134*'Inputs'!$E$22,IF('People_Inputs'!$Q$67="direct",'Inputs'!$E$23,'Inputs'!$E$21*'Inputs'!$E$22*O1134+(1-'Inputs'!$E$21)*'Inputs'!$E$23)))</f>
        <v>0</v>
      </c>
      <c r="P1148" s="35">
        <f>P1147*IF('People_Inputs'!$Q$67="none",0,IF('People_Inputs'!$Q$67="agency",P1134*'Inputs'!$E$22,IF('People_Inputs'!$Q$67="direct",'Inputs'!$E$23,'Inputs'!$E$21*'Inputs'!$E$22*P1134+(1-'Inputs'!$E$21)*'Inputs'!$E$23)))</f>
        <v>0</v>
      </c>
      <c r="Q1148" s="35">
        <f>Q1147*IF('People_Inputs'!$Q$67="none",0,IF('People_Inputs'!$Q$67="agency",Q1134*'Inputs'!$E$22,IF('People_Inputs'!$Q$67="direct",'Inputs'!$E$23,'Inputs'!$E$21*'Inputs'!$E$22*Q1134+(1-'Inputs'!$E$21)*'Inputs'!$E$23)))</f>
        <v>0</v>
      </c>
      <c r="R1148" s="35">
        <f>R1147*IF('People_Inputs'!$Q$67="none",0,IF('People_Inputs'!$Q$67="agency",R1134*'Inputs'!$E$22,IF('People_Inputs'!$Q$67="direct",'Inputs'!$E$23,'Inputs'!$E$21*'Inputs'!$E$22*R1134+(1-'Inputs'!$E$21)*'Inputs'!$E$23)))</f>
        <v>0</v>
      </c>
      <c r="S1148" s="35">
        <f>S1147*IF('People_Inputs'!$Q$67="none",0,IF('People_Inputs'!$Q$67="agency",S1134*'Inputs'!$E$22,IF('People_Inputs'!$Q$67="direct",'Inputs'!$E$23,'Inputs'!$E$21*'Inputs'!$E$22*S1134+(1-'Inputs'!$E$21)*'Inputs'!$E$23)))</f>
        <v>0</v>
      </c>
      <c r="T1148" s="35">
        <f>T1147*IF('People_Inputs'!$Q$67="none",0,IF('People_Inputs'!$Q$67="agency",T1134*'Inputs'!$E$22,IF('People_Inputs'!$Q$67="direct",'Inputs'!$E$23,'Inputs'!$E$21*'Inputs'!$E$22*T1134+(1-'Inputs'!$E$21)*'Inputs'!$E$23)))</f>
        <v>0</v>
      </c>
      <c r="U1148" s="35">
        <f>U1147*IF('People_Inputs'!$Q$67="none",0,IF('People_Inputs'!$Q$67="agency",U1134*'Inputs'!$E$22,IF('People_Inputs'!$Q$67="direct",'Inputs'!$E$23,'Inputs'!$E$21*'Inputs'!$E$22*U1134+(1-'Inputs'!$E$21)*'Inputs'!$E$23)))</f>
        <v>0</v>
      </c>
      <c r="V1148" s="35">
        <f>V1147*IF('People_Inputs'!$Q$67="none",0,IF('People_Inputs'!$Q$67="agency",V1134*'Inputs'!$E$22,IF('People_Inputs'!$Q$67="direct",'Inputs'!$E$23,'Inputs'!$E$21*'Inputs'!$E$22*V1134+(1-'Inputs'!$E$21)*'Inputs'!$E$23)))</f>
        <v>0</v>
      </c>
      <c r="W1148" s="35">
        <f>W1147*IF('People_Inputs'!$Q$67="none",0,IF('People_Inputs'!$Q$67="agency",W1134*'Inputs'!$E$22,IF('People_Inputs'!$Q$67="direct",'Inputs'!$E$23,'Inputs'!$E$21*'Inputs'!$E$22*W1134+(1-'Inputs'!$E$21)*'Inputs'!$E$23)))</f>
        <v>0</v>
      </c>
      <c r="X1148" s="35">
        <f>X1147*IF('People_Inputs'!$Q$67="none",0,IF('People_Inputs'!$Q$67="agency",X1134*'Inputs'!$E$22,IF('People_Inputs'!$Q$67="direct",'Inputs'!$E$23,'Inputs'!$E$21*'Inputs'!$E$22*X1134+(1-'Inputs'!$E$21)*'Inputs'!$E$23)))</f>
        <v>0</v>
      </c>
      <c r="Y1148" s="35">
        <f>Y1147*IF('People_Inputs'!$Q$67="none",0,IF('People_Inputs'!$Q$67="agency",Y1134*'Inputs'!$E$22,IF('People_Inputs'!$Q$67="direct",'Inputs'!$E$23,'Inputs'!$E$21*'Inputs'!$E$22*Y1134+(1-'Inputs'!$E$21)*'Inputs'!$E$23)))</f>
        <v>0</v>
      </c>
      <c r="Z1148" s="35">
        <f>Z1147*IF('People_Inputs'!$Q$67="none",0,IF('People_Inputs'!$Q$67="agency",Z1134*'Inputs'!$E$22,IF('People_Inputs'!$Q$67="direct",'Inputs'!$E$23,'Inputs'!$E$21*'Inputs'!$E$22*Z1134+(1-'Inputs'!$E$21)*'Inputs'!$E$23)))</f>
        <v>0</v>
      </c>
      <c r="AA1148" s="35">
        <f>AA1147*IF('People_Inputs'!$Q$67="none",0,IF('People_Inputs'!$Q$67="agency",AA1134*'Inputs'!$E$22,IF('People_Inputs'!$Q$67="direct",'Inputs'!$E$23,'Inputs'!$E$21*'Inputs'!$E$22*AA1134+(1-'Inputs'!$E$21)*'Inputs'!$E$23)))</f>
        <v>0</v>
      </c>
      <c r="AB1148" s="35">
        <f>AB1147*IF('People_Inputs'!$Q$67="none",0,IF('People_Inputs'!$Q$67="agency",AB1134*'Inputs'!$E$22,IF('People_Inputs'!$Q$67="direct",'Inputs'!$E$23,'Inputs'!$E$21*'Inputs'!$E$22*AB1134+(1-'Inputs'!$E$21)*'Inputs'!$E$23)))</f>
        <v>0</v>
      </c>
      <c r="AC1148" s="35">
        <f>AC1147*IF('People_Inputs'!$Q$67="none",0,IF('People_Inputs'!$Q$67="agency",AC1134*'Inputs'!$E$22,IF('People_Inputs'!$Q$67="direct",'Inputs'!$E$23,'Inputs'!$E$21*'Inputs'!$E$22*AC1134+(1-'Inputs'!$E$21)*'Inputs'!$E$23)))</f>
        <v>0</v>
      </c>
      <c r="AD1148" s="35">
        <f>AD1147*IF('People_Inputs'!$Q$67="none",0,IF('People_Inputs'!$Q$67="agency",AD1134*'Inputs'!$E$22,IF('People_Inputs'!$Q$67="direct",'Inputs'!$E$23,'Inputs'!$E$21*'Inputs'!$E$22*AD1134+(1-'Inputs'!$E$21)*'Inputs'!$E$23)))</f>
        <v>0</v>
      </c>
      <c r="AE1148" s="35">
        <f>AE1147*IF('People_Inputs'!$Q$67="none",0,IF('People_Inputs'!$Q$67="agency",AE1134*'Inputs'!$E$22,IF('People_Inputs'!$Q$67="direct",'Inputs'!$E$23,'Inputs'!$E$21*'Inputs'!$E$22*AE1134+(1-'Inputs'!$E$21)*'Inputs'!$E$23)))</f>
        <v>0</v>
      </c>
      <c r="AF1148" s="35">
        <f>AF1147*IF('People_Inputs'!$Q$67="none",0,IF('People_Inputs'!$Q$67="agency",AF1134*'Inputs'!$E$22,IF('People_Inputs'!$Q$67="direct",'Inputs'!$E$23,'Inputs'!$E$21*'Inputs'!$E$22*AF1134+(1-'Inputs'!$E$21)*'Inputs'!$E$23)))</f>
        <v>0</v>
      </c>
      <c r="AG1148" s="35">
        <f>AG1147*IF('People_Inputs'!$Q$67="none",0,IF('People_Inputs'!$Q$67="agency",AG1134*'Inputs'!$E$22,IF('People_Inputs'!$Q$67="direct",'Inputs'!$E$23,'Inputs'!$E$21*'Inputs'!$E$22*AG1134+(1-'Inputs'!$E$21)*'Inputs'!$E$23)))</f>
        <v>0</v>
      </c>
      <c r="AH1148" s="35">
        <f>AH1147*IF('People_Inputs'!$Q$67="none",0,IF('People_Inputs'!$Q$67="agency",AH1134*'Inputs'!$E$22,IF('People_Inputs'!$Q$67="direct",'Inputs'!$E$23,'Inputs'!$E$21*'Inputs'!$E$22*AH1134+(1-'Inputs'!$E$21)*'Inputs'!$E$23)))</f>
        <v>0</v>
      </c>
      <c r="AI1148" s="35">
        <f>AI1147*IF('People_Inputs'!$Q$67="none",0,IF('People_Inputs'!$Q$67="agency",AI1134*'Inputs'!$E$22,IF('People_Inputs'!$Q$67="direct",'Inputs'!$E$23,'Inputs'!$E$21*'Inputs'!$E$22*AI1134+(1-'Inputs'!$E$21)*'Inputs'!$E$23)))</f>
        <v>0</v>
      </c>
      <c r="AJ1148" s="35">
        <f>AJ1147*IF('People_Inputs'!$Q$67="none",0,IF('People_Inputs'!$Q$67="agency",AJ1134*'Inputs'!$E$22,IF('People_Inputs'!$Q$67="direct",'Inputs'!$E$23,'Inputs'!$E$21*'Inputs'!$E$22*AJ1134+(1-'Inputs'!$E$21)*'Inputs'!$E$23)))</f>
        <v>0</v>
      </c>
      <c r="AK1148" s="35">
        <f>AK1147*IF('People_Inputs'!$Q$67="none",0,IF('People_Inputs'!$Q$67="agency",AK1134*'Inputs'!$E$22,IF('People_Inputs'!$Q$67="direct",'Inputs'!$E$23,'Inputs'!$E$21*'Inputs'!$E$22*AK1134+(1-'Inputs'!$E$21)*'Inputs'!$E$23)))</f>
        <v>0</v>
      </c>
      <c r="AL1148" s="35">
        <f>AL1147*IF('People_Inputs'!$Q$67="none",0,IF('People_Inputs'!$Q$67="agency",AL1134*'Inputs'!$E$22,IF('People_Inputs'!$Q$67="direct",'Inputs'!$E$23,'Inputs'!$E$21*'Inputs'!$E$22*AL1134+(1-'Inputs'!$E$21)*'Inputs'!$E$23)))</f>
        <v>0</v>
      </c>
      <c r="AM1148" s="35">
        <f>AM1147*IF('People_Inputs'!$Q$67="none",0,IF('People_Inputs'!$Q$67="agency",AM1134*'Inputs'!$E$22,IF('People_Inputs'!$Q$67="direct",'Inputs'!$E$23,'Inputs'!$E$21*'Inputs'!$E$22*AM1134+(1-'Inputs'!$E$21)*'Inputs'!$E$23)))</f>
        <v>0</v>
      </c>
      <c r="AN1148" s="35">
        <f>AN1147*IF('People_Inputs'!$Q$67="none",0,IF('People_Inputs'!$Q$67="agency",AN1134*'Inputs'!$E$22,IF('People_Inputs'!$Q$67="direct",'Inputs'!$E$23,'Inputs'!$E$21*'Inputs'!$E$22*AN1134+(1-'Inputs'!$E$21)*'Inputs'!$E$23)))</f>
        <v>0</v>
      </c>
      <c r="AO1148" s="35">
        <f>AO1147*IF('People_Inputs'!$Q$67="none",0,IF('People_Inputs'!$Q$67="agency",AO1134*'Inputs'!$E$22,IF('People_Inputs'!$Q$67="direct",'Inputs'!$E$23,'Inputs'!$E$21*'Inputs'!$E$22*AO1134+(1-'Inputs'!$E$21)*'Inputs'!$E$23)))</f>
        <v>0</v>
      </c>
      <c r="AP1148" s="35">
        <f>AP1147*IF('People_Inputs'!$Q$67="none",0,IF('People_Inputs'!$Q$67="agency",AP1134*'Inputs'!$E$22,IF('People_Inputs'!$Q$67="direct",'Inputs'!$E$23,'Inputs'!$E$21*'Inputs'!$E$22*AP1134+(1-'Inputs'!$E$21)*'Inputs'!$E$23)))</f>
        <v>0</v>
      </c>
      <c r="AQ1148" s="35">
        <f>AQ1147*IF('People_Inputs'!$Q$67="none",0,IF('People_Inputs'!$Q$67="agency",AQ1134*'Inputs'!$E$22,IF('People_Inputs'!$Q$67="direct",'Inputs'!$E$23,'Inputs'!$E$21*'Inputs'!$E$22*AQ1134+(1-'Inputs'!$E$21)*'Inputs'!$E$23)))</f>
        <v>0</v>
      </c>
      <c r="AR1148" s="35">
        <f>AR1147*IF('People_Inputs'!$Q$67="none",0,IF('People_Inputs'!$Q$67="agency",AR1134*'Inputs'!$E$22,IF('People_Inputs'!$Q$67="direct",'Inputs'!$E$23,'Inputs'!$E$21*'Inputs'!$E$22*AR1134+(1-'Inputs'!$E$21)*'Inputs'!$E$23)))</f>
        <v>0</v>
      </c>
      <c r="AS1148" s="35">
        <f>AS1147*IF('People_Inputs'!$Q$67="none",0,IF('People_Inputs'!$Q$67="agency",AS1134*'Inputs'!$E$22,IF('People_Inputs'!$Q$67="direct",'Inputs'!$E$23,'Inputs'!$E$21*'Inputs'!$E$22*AS1134+(1-'Inputs'!$E$21)*'Inputs'!$E$23)))</f>
        <v>0</v>
      </c>
      <c r="AT1148" s="35">
        <f>AT1147*IF('People_Inputs'!$Q$67="none",0,IF('People_Inputs'!$Q$67="agency",AT1134*'Inputs'!$E$22,IF('People_Inputs'!$Q$67="direct",'Inputs'!$E$23,'Inputs'!$E$21*'Inputs'!$E$22*AT1134+(1-'Inputs'!$E$21)*'Inputs'!$E$23)))</f>
        <v>0</v>
      </c>
      <c r="AU1148" s="35">
        <f>AU1147*IF('People_Inputs'!$Q$67="none",0,IF('People_Inputs'!$Q$67="agency",AU1134*'Inputs'!$E$22,IF('People_Inputs'!$Q$67="direct",'Inputs'!$E$23,'Inputs'!$E$21*'Inputs'!$E$22*AU1134+(1-'Inputs'!$E$21)*'Inputs'!$E$23)))</f>
        <v>0</v>
      </c>
      <c r="AV1148" s="35">
        <f>AV1147*IF('People_Inputs'!$Q$67="none",0,IF('People_Inputs'!$Q$67="agency",AV1134*'Inputs'!$E$22,IF('People_Inputs'!$Q$67="direct",'Inputs'!$E$23,'Inputs'!$E$21*'Inputs'!$E$22*AV1134+(1-'Inputs'!$E$21)*'Inputs'!$E$23)))</f>
        <v>0</v>
      </c>
      <c r="AW1148" s="35">
        <f>AW1147*IF('People_Inputs'!$Q$67="none",0,IF('People_Inputs'!$Q$67="agency",AW1134*'Inputs'!$E$22,IF('People_Inputs'!$Q$67="direct",'Inputs'!$E$23,'Inputs'!$E$21*'Inputs'!$E$22*AW1134+(1-'Inputs'!$E$21)*'Inputs'!$E$23)))</f>
        <v>0</v>
      </c>
      <c r="AX1148" s="35">
        <f>AX1147*IF('People_Inputs'!$Q$67="none",0,IF('People_Inputs'!$Q$67="agency",AX1134*'Inputs'!$E$22,IF('People_Inputs'!$Q$67="direct",'Inputs'!$E$23,'Inputs'!$E$21*'Inputs'!$E$22*AX1134+(1-'Inputs'!$E$21)*'Inputs'!$E$23)))</f>
        <v>0</v>
      </c>
      <c r="AY1148" s="35">
        <f>AY1147*IF('People_Inputs'!$Q$67="none",0,IF('People_Inputs'!$Q$67="agency",AY1134*'Inputs'!$E$22,IF('People_Inputs'!$Q$67="direct",'Inputs'!$E$23,'Inputs'!$E$21*'Inputs'!$E$22*AY1134+(1-'Inputs'!$E$21)*'Inputs'!$E$23)))</f>
        <v>0</v>
      </c>
      <c r="AZ1148" s="35">
        <f>AZ1147*IF('People_Inputs'!$Q$67="none",0,IF('People_Inputs'!$Q$67="agency",AZ1134*'Inputs'!$E$22,IF('People_Inputs'!$Q$67="direct",'Inputs'!$E$23,'Inputs'!$E$21*'Inputs'!$E$22*AZ1134+(1-'Inputs'!$E$21)*'Inputs'!$E$23)))</f>
        <v>0</v>
      </c>
      <c r="BA1148" s="35">
        <f>BA1147*IF('People_Inputs'!$Q$67="none",0,IF('People_Inputs'!$Q$67="agency",BA1134*'Inputs'!$E$22,IF('People_Inputs'!$Q$67="direct",'Inputs'!$E$23,'Inputs'!$E$21*'Inputs'!$E$22*BA1134+(1-'Inputs'!$E$21)*'Inputs'!$E$23)))</f>
        <v>0</v>
      </c>
      <c r="BB1148" s="35">
        <f>BB1147*IF('People_Inputs'!$Q$67="none",0,IF('People_Inputs'!$Q$67="agency",BB1134*'Inputs'!$E$22,IF('People_Inputs'!$Q$67="direct",'Inputs'!$E$23,'Inputs'!$E$21*'Inputs'!$E$22*BB1134+(1-'Inputs'!$E$21)*'Inputs'!$E$23)))</f>
        <v>0</v>
      </c>
      <c r="BC1148" s="35">
        <f>BC1147*IF('People_Inputs'!$Q$67="none",0,IF('People_Inputs'!$Q$67="agency",BC1134*'Inputs'!$E$22,IF('People_Inputs'!$Q$67="direct",'Inputs'!$E$23,'Inputs'!$E$21*'Inputs'!$E$22*BC1134+(1-'Inputs'!$E$21)*'Inputs'!$E$23)))</f>
        <v>0</v>
      </c>
      <c r="BD1148" s="35">
        <f>BD1147*IF('People_Inputs'!$Q$67="none",0,IF('People_Inputs'!$Q$67="agency",BD1134*'Inputs'!$E$22,IF('People_Inputs'!$Q$67="direct",'Inputs'!$E$23,'Inputs'!$E$21*'Inputs'!$E$22*BD1134+(1-'Inputs'!$E$21)*'Inputs'!$E$23)))</f>
        <v>0</v>
      </c>
      <c r="BE1148" s="35">
        <f>BE1147*IF('People_Inputs'!$Q$67="none",0,IF('People_Inputs'!$Q$67="agency",BE1134*'Inputs'!$E$22,IF('People_Inputs'!$Q$67="direct",'Inputs'!$E$23,'Inputs'!$E$21*'Inputs'!$E$22*BE1134+(1-'Inputs'!$E$21)*'Inputs'!$E$23)))</f>
        <v>0</v>
      </c>
      <c r="BF1148" s="35">
        <f>BF1147*IF('People_Inputs'!$Q$67="none",0,IF('People_Inputs'!$Q$67="agency",BF1134*'Inputs'!$E$22,IF('People_Inputs'!$Q$67="direct",'Inputs'!$E$23,'Inputs'!$E$21*'Inputs'!$E$22*BF1134+(1-'Inputs'!$E$21)*'Inputs'!$E$23)))</f>
        <v>0</v>
      </c>
      <c r="BG1148" s="35">
        <f>BG1147*IF('People_Inputs'!$Q$67="none",0,IF('People_Inputs'!$Q$67="agency",BG1134*'Inputs'!$E$22,IF('People_Inputs'!$Q$67="direct",'Inputs'!$E$23,'Inputs'!$E$21*'Inputs'!$E$22*BG1134+(1-'Inputs'!$E$21)*'Inputs'!$E$23)))</f>
        <v>0</v>
      </c>
      <c r="BH1148" s="35">
        <f>BH1147*IF('People_Inputs'!$Q$67="none",0,IF('People_Inputs'!$Q$67="agency",BH1134*'Inputs'!$E$22,IF('People_Inputs'!$Q$67="direct",'Inputs'!$E$23,'Inputs'!$E$21*'Inputs'!$E$22*BH1134+(1-'Inputs'!$E$21)*'Inputs'!$E$23)))</f>
        <v>0</v>
      </c>
      <c r="BI1148" s="35">
        <f>BI1147*IF('People_Inputs'!$Q$67="none",0,IF('People_Inputs'!$Q$67="agency",BI1134*'Inputs'!$E$22,IF('People_Inputs'!$Q$67="direct",'Inputs'!$E$23,'Inputs'!$E$21*'Inputs'!$E$22*BI1134+(1-'Inputs'!$E$21)*'Inputs'!$E$23)))</f>
        <v>0</v>
      </c>
      <c r="BJ1148" s="35">
        <f>BJ1147*IF('People_Inputs'!$Q$67="none",0,IF('People_Inputs'!$Q$67="agency",BJ1134*'Inputs'!$E$22,IF('People_Inputs'!$Q$67="direct",'Inputs'!$E$23,'Inputs'!$E$21*'Inputs'!$E$22*BJ1134+(1-'Inputs'!$E$21)*'Inputs'!$E$23)))</f>
        <v>0</v>
      </c>
      <c r="BK1148" s="35">
        <f>BK1147*IF('People_Inputs'!$Q$67="none",0,IF('People_Inputs'!$Q$67="agency",BK1134*'Inputs'!$E$22,IF('People_Inputs'!$Q$67="direct",'Inputs'!$E$23,'Inputs'!$E$21*'Inputs'!$E$22*BK1134+(1-'Inputs'!$E$21)*'Inputs'!$E$23)))</f>
        <v>0</v>
      </c>
      <c r="BL1148" s="35">
        <f>BL1147*IF('People_Inputs'!$Q$67="none",0,IF('People_Inputs'!$Q$67="agency",BL1134*'Inputs'!$E$22,IF('People_Inputs'!$Q$67="direct",'Inputs'!$E$23,'Inputs'!$E$21*'Inputs'!$E$22*BL1134+(1-'Inputs'!$E$21)*'Inputs'!$E$23)))</f>
        <v>0</v>
      </c>
      <c r="BM1148" s="35">
        <f>BM1147*IF('People_Inputs'!$Q$67="none",0,IF('People_Inputs'!$Q$67="agency",BM1134*'Inputs'!$E$22,IF('People_Inputs'!$Q$67="direct",'Inputs'!$E$23,'Inputs'!$E$21*'Inputs'!$E$22*BM1134+(1-'Inputs'!$E$21)*'Inputs'!$E$23)))</f>
        <v>0</v>
      </c>
      <c r="BN1148" s="35">
        <f>BN1147*IF('People_Inputs'!$Q$67="none",0,IF('People_Inputs'!$Q$67="agency",BN1134*'Inputs'!$E$22,IF('People_Inputs'!$Q$67="direct",'Inputs'!$E$23,'Inputs'!$E$21*'Inputs'!$E$22*BN1134+(1-'Inputs'!$E$21)*'Inputs'!$E$23)))</f>
        <v>0</v>
      </c>
      <c r="BO1148" s="35">
        <f>BO1147*IF('People_Inputs'!$Q$67="none",0,IF('People_Inputs'!$Q$67="agency",BO1134*'Inputs'!$E$22,IF('People_Inputs'!$Q$67="direct",'Inputs'!$E$23,'Inputs'!$E$21*'Inputs'!$E$22*BO1134+(1-'Inputs'!$E$21)*'Inputs'!$E$23)))</f>
        <v>0</v>
      </c>
    </row>
    <row r="1149" ht="28" customHeight="1">
      <c r="A1149" s="2" t="str">
        <v>SLOT57.SOFTWARE</v>
      </c>
      <c r="B1149" s="6" t="str">
        <v>SLOT57 software cost</v>
      </c>
      <c r="C1149" s="2" t="str">
        <v>EUR</v>
      </c>
      <c r="D1149" s="2" t="str">
        <v>SUM</v>
      </c>
      <c r="E1149" s="36">
        <f>SUM(H1149:BO1149)</f>
        <v>0</v>
      </c>
      <c r="F1149" s="6" t="str">
        <v>Spare row; inactive until a hire and an exit month are entered on People_Inputs</v>
      </c>
      <c r="G1149" s="2"/>
      <c r="H1149" s="35">
        <f>H1132*'People_Inputs'!$O$67</f>
        <v>0</v>
      </c>
      <c r="I1149" s="35">
        <f>I1132*'People_Inputs'!$O$67</f>
        <v>0</v>
      </c>
      <c r="J1149" s="35">
        <f>J1132*'People_Inputs'!$O$67</f>
        <v>0</v>
      </c>
      <c r="K1149" s="35">
        <f>K1132*'People_Inputs'!$O$67</f>
        <v>0</v>
      </c>
      <c r="L1149" s="35">
        <f>L1132*'People_Inputs'!$O$67</f>
        <v>0</v>
      </c>
      <c r="M1149" s="35">
        <f>M1132*'People_Inputs'!$O$67</f>
        <v>0</v>
      </c>
      <c r="N1149" s="35">
        <f>N1132*'People_Inputs'!$O$67</f>
        <v>0</v>
      </c>
      <c r="O1149" s="35">
        <f>O1132*'People_Inputs'!$O$67</f>
        <v>0</v>
      </c>
      <c r="P1149" s="35">
        <f>P1132*'People_Inputs'!$O$67</f>
        <v>0</v>
      </c>
      <c r="Q1149" s="35">
        <f>Q1132*'People_Inputs'!$O$67</f>
        <v>0</v>
      </c>
      <c r="R1149" s="35">
        <f>R1132*'People_Inputs'!$O$67</f>
        <v>0</v>
      </c>
      <c r="S1149" s="35">
        <f>S1132*'People_Inputs'!$O$67</f>
        <v>0</v>
      </c>
      <c r="T1149" s="35">
        <f>T1132*'People_Inputs'!$O$67</f>
        <v>0</v>
      </c>
      <c r="U1149" s="35">
        <f>U1132*'People_Inputs'!$O$67</f>
        <v>0</v>
      </c>
      <c r="V1149" s="35">
        <f>V1132*'People_Inputs'!$O$67</f>
        <v>0</v>
      </c>
      <c r="W1149" s="35">
        <f>W1132*'People_Inputs'!$O$67</f>
        <v>0</v>
      </c>
      <c r="X1149" s="35">
        <f>X1132*'People_Inputs'!$O$67</f>
        <v>0</v>
      </c>
      <c r="Y1149" s="35">
        <f>Y1132*'People_Inputs'!$O$67</f>
        <v>0</v>
      </c>
      <c r="Z1149" s="35">
        <f>Z1132*'People_Inputs'!$O$67</f>
        <v>0</v>
      </c>
      <c r="AA1149" s="35">
        <f>AA1132*'People_Inputs'!$O$67</f>
        <v>0</v>
      </c>
      <c r="AB1149" s="35">
        <f>AB1132*'People_Inputs'!$O$67</f>
        <v>0</v>
      </c>
      <c r="AC1149" s="35">
        <f>AC1132*'People_Inputs'!$O$67</f>
        <v>0</v>
      </c>
      <c r="AD1149" s="35">
        <f>AD1132*'People_Inputs'!$O$67</f>
        <v>0</v>
      </c>
      <c r="AE1149" s="35">
        <f>AE1132*'People_Inputs'!$O$67</f>
        <v>0</v>
      </c>
      <c r="AF1149" s="35">
        <f>AF1132*'People_Inputs'!$O$67</f>
        <v>0</v>
      </c>
      <c r="AG1149" s="35">
        <f>AG1132*'People_Inputs'!$O$67</f>
        <v>0</v>
      </c>
      <c r="AH1149" s="35">
        <f>AH1132*'People_Inputs'!$O$67</f>
        <v>0</v>
      </c>
      <c r="AI1149" s="35">
        <f>AI1132*'People_Inputs'!$O$67</f>
        <v>0</v>
      </c>
      <c r="AJ1149" s="35">
        <f>AJ1132*'People_Inputs'!$O$67</f>
        <v>0</v>
      </c>
      <c r="AK1149" s="35">
        <f>AK1132*'People_Inputs'!$O$67</f>
        <v>0</v>
      </c>
      <c r="AL1149" s="35">
        <f>AL1132*'People_Inputs'!$O$67</f>
        <v>0</v>
      </c>
      <c r="AM1149" s="35">
        <f>AM1132*'People_Inputs'!$O$67</f>
        <v>0</v>
      </c>
      <c r="AN1149" s="35">
        <f>AN1132*'People_Inputs'!$O$67</f>
        <v>0</v>
      </c>
      <c r="AO1149" s="35">
        <f>AO1132*'People_Inputs'!$O$67</f>
        <v>0</v>
      </c>
      <c r="AP1149" s="35">
        <f>AP1132*'People_Inputs'!$O$67</f>
        <v>0</v>
      </c>
      <c r="AQ1149" s="35">
        <f>AQ1132*'People_Inputs'!$O$67</f>
        <v>0</v>
      </c>
      <c r="AR1149" s="35">
        <f>AR1132*'People_Inputs'!$O$67</f>
        <v>0</v>
      </c>
      <c r="AS1149" s="35">
        <f>AS1132*'People_Inputs'!$O$67</f>
        <v>0</v>
      </c>
      <c r="AT1149" s="35">
        <f>AT1132*'People_Inputs'!$O$67</f>
        <v>0</v>
      </c>
      <c r="AU1149" s="35">
        <f>AU1132*'People_Inputs'!$O$67</f>
        <v>0</v>
      </c>
      <c r="AV1149" s="35">
        <f>AV1132*'People_Inputs'!$O$67</f>
        <v>0</v>
      </c>
      <c r="AW1149" s="35">
        <f>AW1132*'People_Inputs'!$O$67</f>
        <v>0</v>
      </c>
      <c r="AX1149" s="35">
        <f>AX1132*'People_Inputs'!$O$67</f>
        <v>0</v>
      </c>
      <c r="AY1149" s="35">
        <f>AY1132*'People_Inputs'!$O$67</f>
        <v>0</v>
      </c>
      <c r="AZ1149" s="35">
        <f>AZ1132*'People_Inputs'!$O$67</f>
        <v>0</v>
      </c>
      <c r="BA1149" s="35">
        <f>BA1132*'People_Inputs'!$O$67</f>
        <v>0</v>
      </c>
      <c r="BB1149" s="35">
        <f>BB1132*'People_Inputs'!$O$67</f>
        <v>0</v>
      </c>
      <c r="BC1149" s="35">
        <f>BC1132*'People_Inputs'!$O$67</f>
        <v>0</v>
      </c>
      <c r="BD1149" s="35">
        <f>BD1132*'People_Inputs'!$O$67</f>
        <v>0</v>
      </c>
      <c r="BE1149" s="35">
        <f>BE1132*'People_Inputs'!$O$67</f>
        <v>0</v>
      </c>
      <c r="BF1149" s="35">
        <f>BF1132*'People_Inputs'!$O$67</f>
        <v>0</v>
      </c>
      <c r="BG1149" s="35">
        <f>BG1132*'People_Inputs'!$O$67</f>
        <v>0</v>
      </c>
      <c r="BH1149" s="35">
        <f>BH1132*'People_Inputs'!$O$67</f>
        <v>0</v>
      </c>
      <c r="BI1149" s="35">
        <f>BI1132*'People_Inputs'!$O$67</f>
        <v>0</v>
      </c>
      <c r="BJ1149" s="35">
        <f>BJ1132*'People_Inputs'!$O$67</f>
        <v>0</v>
      </c>
      <c r="BK1149" s="35">
        <f>BK1132*'People_Inputs'!$O$67</f>
        <v>0</v>
      </c>
      <c r="BL1149" s="35">
        <f>BL1132*'People_Inputs'!$O$67</f>
        <v>0</v>
      </c>
      <c r="BM1149" s="35">
        <f>BM1132*'People_Inputs'!$O$67</f>
        <v>0</v>
      </c>
      <c r="BN1149" s="35">
        <f>BN1132*'People_Inputs'!$O$67</f>
        <v>0</v>
      </c>
      <c r="BO1149" s="35">
        <f>BO1132*'People_Inputs'!$O$67</f>
        <v>0</v>
      </c>
    </row>
    <row r="1150" ht="28" customHeight="1">
      <c r="A1150" s="2" t="str">
        <v>SLOT57.EQUIPMENT</v>
      </c>
      <c r="B1150" s="6" t="str">
        <v>SLOT57 IT equipment purchase</v>
      </c>
      <c r="C1150" s="2" t="str">
        <v>EUR</v>
      </c>
      <c r="D1150" s="2" t="str">
        <v>SUM</v>
      </c>
      <c r="E1150" s="36">
        <f>SUM(H1150:BO1150)</f>
        <v>0</v>
      </c>
      <c r="F1150" s="6" t="str">
        <v>Spare row; inactive until a hire and an exit month are entered on People_Inputs</v>
      </c>
      <c r="G1150" s="2"/>
      <c r="H1150" s="35">
        <f>IF(AND(H1131=1,(H$6-'People_Inputs'!$H$67)/'Inputs'!$E$26=ROUNDDOWN((H$6-'People_Inputs'!$H$67)/'Inputs'!$E$26,0)),'People_Inputs'!$P$67,0)</f>
        <v>0</v>
      </c>
      <c r="I1150" s="35">
        <f>IF(AND(I1131=1,(I$6-'People_Inputs'!$H$67)/'Inputs'!$E$26=ROUNDDOWN((I$6-'People_Inputs'!$H$67)/'Inputs'!$E$26,0)),'People_Inputs'!$P$67,0)</f>
        <v>0</v>
      </c>
      <c r="J1150" s="35">
        <f>IF(AND(J1131=1,(J$6-'People_Inputs'!$H$67)/'Inputs'!$E$26=ROUNDDOWN((J$6-'People_Inputs'!$H$67)/'Inputs'!$E$26,0)),'People_Inputs'!$P$67,0)</f>
        <v>0</v>
      </c>
      <c r="K1150" s="35">
        <f>IF(AND(K1131=1,(K$6-'People_Inputs'!$H$67)/'Inputs'!$E$26=ROUNDDOWN((K$6-'People_Inputs'!$H$67)/'Inputs'!$E$26,0)),'People_Inputs'!$P$67,0)</f>
        <v>0</v>
      </c>
      <c r="L1150" s="35">
        <f>IF(AND(L1131=1,(L$6-'People_Inputs'!$H$67)/'Inputs'!$E$26=ROUNDDOWN((L$6-'People_Inputs'!$H$67)/'Inputs'!$E$26,0)),'People_Inputs'!$P$67,0)</f>
        <v>0</v>
      </c>
      <c r="M1150" s="35">
        <f>IF(AND(M1131=1,(M$6-'People_Inputs'!$H$67)/'Inputs'!$E$26=ROUNDDOWN((M$6-'People_Inputs'!$H$67)/'Inputs'!$E$26,0)),'People_Inputs'!$P$67,0)</f>
        <v>0</v>
      </c>
      <c r="N1150" s="35">
        <f>IF(AND(N1131=1,(N$6-'People_Inputs'!$H$67)/'Inputs'!$E$26=ROUNDDOWN((N$6-'People_Inputs'!$H$67)/'Inputs'!$E$26,0)),'People_Inputs'!$P$67,0)</f>
        <v>0</v>
      </c>
      <c r="O1150" s="35">
        <f>IF(AND(O1131=1,(O$6-'People_Inputs'!$H$67)/'Inputs'!$E$26=ROUNDDOWN((O$6-'People_Inputs'!$H$67)/'Inputs'!$E$26,0)),'People_Inputs'!$P$67,0)</f>
        <v>0</v>
      </c>
      <c r="P1150" s="35">
        <f>IF(AND(P1131=1,(P$6-'People_Inputs'!$H$67)/'Inputs'!$E$26=ROUNDDOWN((P$6-'People_Inputs'!$H$67)/'Inputs'!$E$26,0)),'People_Inputs'!$P$67,0)</f>
        <v>0</v>
      </c>
      <c r="Q1150" s="35">
        <f>IF(AND(Q1131=1,(Q$6-'People_Inputs'!$H$67)/'Inputs'!$E$26=ROUNDDOWN((Q$6-'People_Inputs'!$H$67)/'Inputs'!$E$26,0)),'People_Inputs'!$P$67,0)</f>
        <v>0</v>
      </c>
      <c r="R1150" s="35">
        <f>IF(AND(R1131=1,(R$6-'People_Inputs'!$H$67)/'Inputs'!$E$26=ROUNDDOWN((R$6-'People_Inputs'!$H$67)/'Inputs'!$E$26,0)),'People_Inputs'!$P$67,0)</f>
        <v>0</v>
      </c>
      <c r="S1150" s="35">
        <f>IF(AND(S1131=1,(S$6-'People_Inputs'!$H$67)/'Inputs'!$E$26=ROUNDDOWN((S$6-'People_Inputs'!$H$67)/'Inputs'!$E$26,0)),'People_Inputs'!$P$67,0)</f>
        <v>0</v>
      </c>
      <c r="T1150" s="35">
        <f>IF(AND(T1131=1,(T$6-'People_Inputs'!$H$67)/'Inputs'!$E$26=ROUNDDOWN((T$6-'People_Inputs'!$H$67)/'Inputs'!$E$26,0)),'People_Inputs'!$P$67,0)</f>
        <v>0</v>
      </c>
      <c r="U1150" s="35">
        <f>IF(AND(U1131=1,(U$6-'People_Inputs'!$H$67)/'Inputs'!$E$26=ROUNDDOWN((U$6-'People_Inputs'!$H$67)/'Inputs'!$E$26,0)),'People_Inputs'!$P$67,0)</f>
        <v>0</v>
      </c>
      <c r="V1150" s="35">
        <f>IF(AND(V1131=1,(V$6-'People_Inputs'!$H$67)/'Inputs'!$E$26=ROUNDDOWN((V$6-'People_Inputs'!$H$67)/'Inputs'!$E$26,0)),'People_Inputs'!$P$67,0)</f>
        <v>0</v>
      </c>
      <c r="W1150" s="35">
        <f>IF(AND(W1131=1,(W$6-'People_Inputs'!$H$67)/'Inputs'!$E$26=ROUNDDOWN((W$6-'People_Inputs'!$H$67)/'Inputs'!$E$26,0)),'People_Inputs'!$P$67,0)</f>
        <v>0</v>
      </c>
      <c r="X1150" s="35">
        <f>IF(AND(X1131=1,(X$6-'People_Inputs'!$H$67)/'Inputs'!$E$26=ROUNDDOWN((X$6-'People_Inputs'!$H$67)/'Inputs'!$E$26,0)),'People_Inputs'!$P$67,0)</f>
        <v>0</v>
      </c>
      <c r="Y1150" s="35">
        <f>IF(AND(Y1131=1,(Y$6-'People_Inputs'!$H$67)/'Inputs'!$E$26=ROUNDDOWN((Y$6-'People_Inputs'!$H$67)/'Inputs'!$E$26,0)),'People_Inputs'!$P$67,0)</f>
        <v>0</v>
      </c>
      <c r="Z1150" s="35">
        <f>IF(AND(Z1131=1,(Z$6-'People_Inputs'!$H$67)/'Inputs'!$E$26=ROUNDDOWN((Z$6-'People_Inputs'!$H$67)/'Inputs'!$E$26,0)),'People_Inputs'!$P$67,0)</f>
        <v>0</v>
      </c>
      <c r="AA1150" s="35">
        <f>IF(AND(AA1131=1,(AA$6-'People_Inputs'!$H$67)/'Inputs'!$E$26=ROUNDDOWN((AA$6-'People_Inputs'!$H$67)/'Inputs'!$E$26,0)),'People_Inputs'!$P$67,0)</f>
        <v>0</v>
      </c>
      <c r="AB1150" s="35">
        <f>IF(AND(AB1131=1,(AB$6-'People_Inputs'!$H$67)/'Inputs'!$E$26=ROUNDDOWN((AB$6-'People_Inputs'!$H$67)/'Inputs'!$E$26,0)),'People_Inputs'!$P$67,0)</f>
        <v>0</v>
      </c>
      <c r="AC1150" s="35">
        <f>IF(AND(AC1131=1,(AC$6-'People_Inputs'!$H$67)/'Inputs'!$E$26=ROUNDDOWN((AC$6-'People_Inputs'!$H$67)/'Inputs'!$E$26,0)),'People_Inputs'!$P$67,0)</f>
        <v>0</v>
      </c>
      <c r="AD1150" s="35">
        <f>IF(AND(AD1131=1,(AD$6-'People_Inputs'!$H$67)/'Inputs'!$E$26=ROUNDDOWN((AD$6-'People_Inputs'!$H$67)/'Inputs'!$E$26,0)),'People_Inputs'!$P$67,0)</f>
        <v>0</v>
      </c>
      <c r="AE1150" s="35">
        <f>IF(AND(AE1131=1,(AE$6-'People_Inputs'!$H$67)/'Inputs'!$E$26=ROUNDDOWN((AE$6-'People_Inputs'!$H$67)/'Inputs'!$E$26,0)),'People_Inputs'!$P$67,0)</f>
        <v>0</v>
      </c>
      <c r="AF1150" s="35">
        <f>IF(AND(AF1131=1,(AF$6-'People_Inputs'!$H$67)/'Inputs'!$E$26=ROUNDDOWN((AF$6-'People_Inputs'!$H$67)/'Inputs'!$E$26,0)),'People_Inputs'!$P$67,0)</f>
        <v>0</v>
      </c>
      <c r="AG1150" s="35">
        <f>IF(AND(AG1131=1,(AG$6-'People_Inputs'!$H$67)/'Inputs'!$E$26=ROUNDDOWN((AG$6-'People_Inputs'!$H$67)/'Inputs'!$E$26,0)),'People_Inputs'!$P$67,0)</f>
        <v>0</v>
      </c>
      <c r="AH1150" s="35">
        <f>IF(AND(AH1131=1,(AH$6-'People_Inputs'!$H$67)/'Inputs'!$E$26=ROUNDDOWN((AH$6-'People_Inputs'!$H$67)/'Inputs'!$E$26,0)),'People_Inputs'!$P$67,0)</f>
        <v>0</v>
      </c>
      <c r="AI1150" s="35">
        <f>IF(AND(AI1131=1,(AI$6-'People_Inputs'!$H$67)/'Inputs'!$E$26=ROUNDDOWN((AI$6-'People_Inputs'!$H$67)/'Inputs'!$E$26,0)),'People_Inputs'!$P$67,0)</f>
        <v>0</v>
      </c>
      <c r="AJ1150" s="35">
        <f>IF(AND(AJ1131=1,(AJ$6-'People_Inputs'!$H$67)/'Inputs'!$E$26=ROUNDDOWN((AJ$6-'People_Inputs'!$H$67)/'Inputs'!$E$26,0)),'People_Inputs'!$P$67,0)</f>
        <v>0</v>
      </c>
      <c r="AK1150" s="35">
        <f>IF(AND(AK1131=1,(AK$6-'People_Inputs'!$H$67)/'Inputs'!$E$26=ROUNDDOWN((AK$6-'People_Inputs'!$H$67)/'Inputs'!$E$26,0)),'People_Inputs'!$P$67,0)</f>
        <v>0</v>
      </c>
      <c r="AL1150" s="35">
        <f>IF(AND(AL1131=1,(AL$6-'People_Inputs'!$H$67)/'Inputs'!$E$26=ROUNDDOWN((AL$6-'People_Inputs'!$H$67)/'Inputs'!$E$26,0)),'People_Inputs'!$P$67,0)</f>
        <v>0</v>
      </c>
      <c r="AM1150" s="35">
        <f>IF(AND(AM1131=1,(AM$6-'People_Inputs'!$H$67)/'Inputs'!$E$26=ROUNDDOWN((AM$6-'People_Inputs'!$H$67)/'Inputs'!$E$26,0)),'People_Inputs'!$P$67,0)</f>
        <v>0</v>
      </c>
      <c r="AN1150" s="35">
        <f>IF(AND(AN1131=1,(AN$6-'People_Inputs'!$H$67)/'Inputs'!$E$26=ROUNDDOWN((AN$6-'People_Inputs'!$H$67)/'Inputs'!$E$26,0)),'People_Inputs'!$P$67,0)</f>
        <v>0</v>
      </c>
      <c r="AO1150" s="35">
        <f>IF(AND(AO1131=1,(AO$6-'People_Inputs'!$H$67)/'Inputs'!$E$26=ROUNDDOWN((AO$6-'People_Inputs'!$H$67)/'Inputs'!$E$26,0)),'People_Inputs'!$P$67,0)</f>
        <v>0</v>
      </c>
      <c r="AP1150" s="35">
        <f>IF(AND(AP1131=1,(AP$6-'People_Inputs'!$H$67)/'Inputs'!$E$26=ROUNDDOWN((AP$6-'People_Inputs'!$H$67)/'Inputs'!$E$26,0)),'People_Inputs'!$P$67,0)</f>
        <v>0</v>
      </c>
      <c r="AQ1150" s="35">
        <f>IF(AND(AQ1131=1,(AQ$6-'People_Inputs'!$H$67)/'Inputs'!$E$26=ROUNDDOWN((AQ$6-'People_Inputs'!$H$67)/'Inputs'!$E$26,0)),'People_Inputs'!$P$67,0)</f>
        <v>0</v>
      </c>
      <c r="AR1150" s="35">
        <f>IF(AND(AR1131=1,(AR$6-'People_Inputs'!$H$67)/'Inputs'!$E$26=ROUNDDOWN((AR$6-'People_Inputs'!$H$67)/'Inputs'!$E$26,0)),'People_Inputs'!$P$67,0)</f>
        <v>0</v>
      </c>
      <c r="AS1150" s="35">
        <f>IF(AND(AS1131=1,(AS$6-'People_Inputs'!$H$67)/'Inputs'!$E$26=ROUNDDOWN((AS$6-'People_Inputs'!$H$67)/'Inputs'!$E$26,0)),'People_Inputs'!$P$67,0)</f>
        <v>0</v>
      </c>
      <c r="AT1150" s="35">
        <f>IF(AND(AT1131=1,(AT$6-'People_Inputs'!$H$67)/'Inputs'!$E$26=ROUNDDOWN((AT$6-'People_Inputs'!$H$67)/'Inputs'!$E$26,0)),'People_Inputs'!$P$67,0)</f>
        <v>0</v>
      </c>
      <c r="AU1150" s="35">
        <f>IF(AND(AU1131=1,(AU$6-'People_Inputs'!$H$67)/'Inputs'!$E$26=ROUNDDOWN((AU$6-'People_Inputs'!$H$67)/'Inputs'!$E$26,0)),'People_Inputs'!$P$67,0)</f>
        <v>0</v>
      </c>
      <c r="AV1150" s="35">
        <f>IF(AND(AV1131=1,(AV$6-'People_Inputs'!$H$67)/'Inputs'!$E$26=ROUNDDOWN((AV$6-'People_Inputs'!$H$67)/'Inputs'!$E$26,0)),'People_Inputs'!$P$67,0)</f>
        <v>0</v>
      </c>
      <c r="AW1150" s="35">
        <f>IF(AND(AW1131=1,(AW$6-'People_Inputs'!$H$67)/'Inputs'!$E$26=ROUNDDOWN((AW$6-'People_Inputs'!$H$67)/'Inputs'!$E$26,0)),'People_Inputs'!$P$67,0)</f>
        <v>0</v>
      </c>
      <c r="AX1150" s="35">
        <f>IF(AND(AX1131=1,(AX$6-'People_Inputs'!$H$67)/'Inputs'!$E$26=ROUNDDOWN((AX$6-'People_Inputs'!$H$67)/'Inputs'!$E$26,0)),'People_Inputs'!$P$67,0)</f>
        <v>0</v>
      </c>
      <c r="AY1150" s="35">
        <f>IF(AND(AY1131=1,(AY$6-'People_Inputs'!$H$67)/'Inputs'!$E$26=ROUNDDOWN((AY$6-'People_Inputs'!$H$67)/'Inputs'!$E$26,0)),'People_Inputs'!$P$67,0)</f>
        <v>0</v>
      </c>
      <c r="AZ1150" s="35">
        <f>IF(AND(AZ1131=1,(AZ$6-'People_Inputs'!$H$67)/'Inputs'!$E$26=ROUNDDOWN((AZ$6-'People_Inputs'!$H$67)/'Inputs'!$E$26,0)),'People_Inputs'!$P$67,0)</f>
        <v>0</v>
      </c>
      <c r="BA1150" s="35">
        <f>IF(AND(BA1131=1,(BA$6-'People_Inputs'!$H$67)/'Inputs'!$E$26=ROUNDDOWN((BA$6-'People_Inputs'!$H$67)/'Inputs'!$E$26,0)),'People_Inputs'!$P$67,0)</f>
        <v>0</v>
      </c>
      <c r="BB1150" s="35">
        <f>IF(AND(BB1131=1,(BB$6-'People_Inputs'!$H$67)/'Inputs'!$E$26=ROUNDDOWN((BB$6-'People_Inputs'!$H$67)/'Inputs'!$E$26,0)),'People_Inputs'!$P$67,0)</f>
        <v>0</v>
      </c>
      <c r="BC1150" s="35">
        <f>IF(AND(BC1131=1,(BC$6-'People_Inputs'!$H$67)/'Inputs'!$E$26=ROUNDDOWN((BC$6-'People_Inputs'!$H$67)/'Inputs'!$E$26,0)),'People_Inputs'!$P$67,0)</f>
        <v>0</v>
      </c>
      <c r="BD1150" s="35">
        <f>IF(AND(BD1131=1,(BD$6-'People_Inputs'!$H$67)/'Inputs'!$E$26=ROUNDDOWN((BD$6-'People_Inputs'!$H$67)/'Inputs'!$E$26,0)),'People_Inputs'!$P$67,0)</f>
        <v>0</v>
      </c>
      <c r="BE1150" s="35">
        <f>IF(AND(BE1131=1,(BE$6-'People_Inputs'!$H$67)/'Inputs'!$E$26=ROUNDDOWN((BE$6-'People_Inputs'!$H$67)/'Inputs'!$E$26,0)),'People_Inputs'!$P$67,0)</f>
        <v>0</v>
      </c>
      <c r="BF1150" s="35">
        <f>IF(AND(BF1131=1,(BF$6-'People_Inputs'!$H$67)/'Inputs'!$E$26=ROUNDDOWN((BF$6-'People_Inputs'!$H$67)/'Inputs'!$E$26,0)),'People_Inputs'!$P$67,0)</f>
        <v>0</v>
      </c>
      <c r="BG1150" s="35">
        <f>IF(AND(BG1131=1,(BG$6-'People_Inputs'!$H$67)/'Inputs'!$E$26=ROUNDDOWN((BG$6-'People_Inputs'!$H$67)/'Inputs'!$E$26,0)),'People_Inputs'!$P$67,0)</f>
        <v>0</v>
      </c>
      <c r="BH1150" s="35">
        <f>IF(AND(BH1131=1,(BH$6-'People_Inputs'!$H$67)/'Inputs'!$E$26=ROUNDDOWN((BH$6-'People_Inputs'!$H$67)/'Inputs'!$E$26,0)),'People_Inputs'!$P$67,0)</f>
        <v>0</v>
      </c>
      <c r="BI1150" s="35">
        <f>IF(AND(BI1131=1,(BI$6-'People_Inputs'!$H$67)/'Inputs'!$E$26=ROUNDDOWN((BI$6-'People_Inputs'!$H$67)/'Inputs'!$E$26,0)),'People_Inputs'!$P$67,0)</f>
        <v>0</v>
      </c>
      <c r="BJ1150" s="35">
        <f>IF(AND(BJ1131=1,(BJ$6-'People_Inputs'!$H$67)/'Inputs'!$E$26=ROUNDDOWN((BJ$6-'People_Inputs'!$H$67)/'Inputs'!$E$26,0)),'People_Inputs'!$P$67,0)</f>
        <v>0</v>
      </c>
      <c r="BK1150" s="35">
        <f>IF(AND(BK1131=1,(BK$6-'People_Inputs'!$H$67)/'Inputs'!$E$26=ROUNDDOWN((BK$6-'People_Inputs'!$H$67)/'Inputs'!$E$26,0)),'People_Inputs'!$P$67,0)</f>
        <v>0</v>
      </c>
      <c r="BL1150" s="35">
        <f>IF(AND(BL1131=1,(BL$6-'People_Inputs'!$H$67)/'Inputs'!$E$26=ROUNDDOWN((BL$6-'People_Inputs'!$H$67)/'Inputs'!$E$26,0)),'People_Inputs'!$P$67,0)</f>
        <v>0</v>
      </c>
      <c r="BM1150" s="35">
        <f>IF(AND(BM1131=1,(BM$6-'People_Inputs'!$H$67)/'Inputs'!$E$26=ROUNDDOWN((BM$6-'People_Inputs'!$H$67)/'Inputs'!$E$26,0)),'People_Inputs'!$P$67,0)</f>
        <v>0</v>
      </c>
      <c r="BN1150" s="35">
        <f>IF(AND(BN1131=1,(BN$6-'People_Inputs'!$H$67)/'Inputs'!$E$26=ROUNDDOWN((BN$6-'People_Inputs'!$H$67)/'Inputs'!$E$26,0)),'People_Inputs'!$P$67,0)</f>
        <v>0</v>
      </c>
      <c r="BO1150" s="35">
        <f>IF(AND(BO1131=1,(BO$6-'People_Inputs'!$H$67)/'Inputs'!$E$26=ROUNDDOWN((BO$6-'People_Inputs'!$H$67)/'Inputs'!$E$26,0)),'People_Inputs'!$P$67,0)</f>
        <v>0</v>
      </c>
    </row>
    <row r="1151" ht="28" customHeight="1">
      <c r="A1151" s="2" t="str">
        <v>SLOT58.ACTIVE</v>
      </c>
      <c r="B1151" s="6" t="str">
        <v>SLOT58 active in the month (1 = yes)</v>
      </c>
      <c r="C1151" s="2" t="str">
        <v>count</v>
      </c>
      <c r="D1151" s="2" t="str">
        <v>END</v>
      </c>
      <c r="E1151" s="34">
        <f>BO1151</f>
        <v>0</v>
      </c>
      <c r="F1151" s="6" t="str">
        <v>Spare row; inactive until a hire and an exit month are entered on People_Inputs</v>
      </c>
      <c r="G1151" s="2"/>
      <c r="H1151" s="33">
        <f>IF(AND(H$6&gt;='People_Inputs'!$H$68,H$6&lt;='People_Inputs'!$I$68),1,0)</f>
        <v>0</v>
      </c>
      <c r="I1151" s="33">
        <f>IF(AND(I$6&gt;='People_Inputs'!$H$68,I$6&lt;='People_Inputs'!$I$68),1,0)</f>
        <v>0</v>
      </c>
      <c r="J1151" s="33">
        <f>IF(AND(J$6&gt;='People_Inputs'!$H$68,J$6&lt;='People_Inputs'!$I$68),1,0)</f>
        <v>0</v>
      </c>
      <c r="K1151" s="33">
        <f>IF(AND(K$6&gt;='People_Inputs'!$H$68,K$6&lt;='People_Inputs'!$I$68),1,0)</f>
        <v>0</v>
      </c>
      <c r="L1151" s="33">
        <f>IF(AND(L$6&gt;='People_Inputs'!$H$68,L$6&lt;='People_Inputs'!$I$68),1,0)</f>
        <v>0</v>
      </c>
      <c r="M1151" s="33">
        <f>IF(AND(M$6&gt;='People_Inputs'!$H$68,M$6&lt;='People_Inputs'!$I$68),1,0)</f>
        <v>0</v>
      </c>
      <c r="N1151" s="33">
        <f>IF(AND(N$6&gt;='People_Inputs'!$H$68,N$6&lt;='People_Inputs'!$I$68),1,0)</f>
        <v>0</v>
      </c>
      <c r="O1151" s="33">
        <f>IF(AND(O$6&gt;='People_Inputs'!$H$68,O$6&lt;='People_Inputs'!$I$68),1,0)</f>
        <v>0</v>
      </c>
      <c r="P1151" s="33">
        <f>IF(AND(P$6&gt;='People_Inputs'!$H$68,P$6&lt;='People_Inputs'!$I$68),1,0)</f>
        <v>0</v>
      </c>
      <c r="Q1151" s="33">
        <f>IF(AND(Q$6&gt;='People_Inputs'!$H$68,Q$6&lt;='People_Inputs'!$I$68),1,0)</f>
        <v>0</v>
      </c>
      <c r="R1151" s="33">
        <f>IF(AND(R$6&gt;='People_Inputs'!$H$68,R$6&lt;='People_Inputs'!$I$68),1,0)</f>
        <v>0</v>
      </c>
      <c r="S1151" s="33">
        <f>IF(AND(S$6&gt;='People_Inputs'!$H$68,S$6&lt;='People_Inputs'!$I$68),1,0)</f>
        <v>0</v>
      </c>
      <c r="T1151" s="33">
        <f>IF(AND(T$6&gt;='People_Inputs'!$H$68,T$6&lt;='People_Inputs'!$I$68),1,0)</f>
        <v>0</v>
      </c>
      <c r="U1151" s="33">
        <f>IF(AND(U$6&gt;='People_Inputs'!$H$68,U$6&lt;='People_Inputs'!$I$68),1,0)</f>
        <v>0</v>
      </c>
      <c r="V1151" s="33">
        <f>IF(AND(V$6&gt;='People_Inputs'!$H$68,V$6&lt;='People_Inputs'!$I$68),1,0)</f>
        <v>0</v>
      </c>
      <c r="W1151" s="33">
        <f>IF(AND(W$6&gt;='People_Inputs'!$H$68,W$6&lt;='People_Inputs'!$I$68),1,0)</f>
        <v>0</v>
      </c>
      <c r="X1151" s="33">
        <f>IF(AND(X$6&gt;='People_Inputs'!$H$68,X$6&lt;='People_Inputs'!$I$68),1,0)</f>
        <v>0</v>
      </c>
      <c r="Y1151" s="33">
        <f>IF(AND(Y$6&gt;='People_Inputs'!$H$68,Y$6&lt;='People_Inputs'!$I$68),1,0)</f>
        <v>0</v>
      </c>
      <c r="Z1151" s="33">
        <f>IF(AND(Z$6&gt;='People_Inputs'!$H$68,Z$6&lt;='People_Inputs'!$I$68),1,0)</f>
        <v>0</v>
      </c>
      <c r="AA1151" s="33">
        <f>IF(AND(AA$6&gt;='People_Inputs'!$H$68,AA$6&lt;='People_Inputs'!$I$68),1,0)</f>
        <v>0</v>
      </c>
      <c r="AB1151" s="33">
        <f>IF(AND(AB$6&gt;='People_Inputs'!$H$68,AB$6&lt;='People_Inputs'!$I$68),1,0)</f>
        <v>0</v>
      </c>
      <c r="AC1151" s="33">
        <f>IF(AND(AC$6&gt;='People_Inputs'!$H$68,AC$6&lt;='People_Inputs'!$I$68),1,0)</f>
        <v>0</v>
      </c>
      <c r="AD1151" s="33">
        <f>IF(AND(AD$6&gt;='People_Inputs'!$H$68,AD$6&lt;='People_Inputs'!$I$68),1,0)</f>
        <v>0</v>
      </c>
      <c r="AE1151" s="33">
        <f>IF(AND(AE$6&gt;='People_Inputs'!$H$68,AE$6&lt;='People_Inputs'!$I$68),1,0)</f>
        <v>0</v>
      </c>
      <c r="AF1151" s="33">
        <f>IF(AND(AF$6&gt;='People_Inputs'!$H$68,AF$6&lt;='People_Inputs'!$I$68),1,0)</f>
        <v>0</v>
      </c>
      <c r="AG1151" s="33">
        <f>IF(AND(AG$6&gt;='People_Inputs'!$H$68,AG$6&lt;='People_Inputs'!$I$68),1,0)</f>
        <v>0</v>
      </c>
      <c r="AH1151" s="33">
        <f>IF(AND(AH$6&gt;='People_Inputs'!$H$68,AH$6&lt;='People_Inputs'!$I$68),1,0)</f>
        <v>0</v>
      </c>
      <c r="AI1151" s="33">
        <f>IF(AND(AI$6&gt;='People_Inputs'!$H$68,AI$6&lt;='People_Inputs'!$I$68),1,0)</f>
        <v>0</v>
      </c>
      <c r="AJ1151" s="33">
        <f>IF(AND(AJ$6&gt;='People_Inputs'!$H$68,AJ$6&lt;='People_Inputs'!$I$68),1,0)</f>
        <v>0</v>
      </c>
      <c r="AK1151" s="33">
        <f>IF(AND(AK$6&gt;='People_Inputs'!$H$68,AK$6&lt;='People_Inputs'!$I$68),1,0)</f>
        <v>0</v>
      </c>
      <c r="AL1151" s="33">
        <f>IF(AND(AL$6&gt;='People_Inputs'!$H$68,AL$6&lt;='People_Inputs'!$I$68),1,0)</f>
        <v>0</v>
      </c>
      <c r="AM1151" s="33">
        <f>IF(AND(AM$6&gt;='People_Inputs'!$H$68,AM$6&lt;='People_Inputs'!$I$68),1,0)</f>
        <v>0</v>
      </c>
      <c r="AN1151" s="33">
        <f>IF(AND(AN$6&gt;='People_Inputs'!$H$68,AN$6&lt;='People_Inputs'!$I$68),1,0)</f>
        <v>0</v>
      </c>
      <c r="AO1151" s="33">
        <f>IF(AND(AO$6&gt;='People_Inputs'!$H$68,AO$6&lt;='People_Inputs'!$I$68),1,0)</f>
        <v>0</v>
      </c>
      <c r="AP1151" s="33">
        <f>IF(AND(AP$6&gt;='People_Inputs'!$H$68,AP$6&lt;='People_Inputs'!$I$68),1,0)</f>
        <v>0</v>
      </c>
      <c r="AQ1151" s="33">
        <f>IF(AND(AQ$6&gt;='People_Inputs'!$H$68,AQ$6&lt;='People_Inputs'!$I$68),1,0)</f>
        <v>0</v>
      </c>
      <c r="AR1151" s="33">
        <f>IF(AND(AR$6&gt;='People_Inputs'!$H$68,AR$6&lt;='People_Inputs'!$I$68),1,0)</f>
        <v>0</v>
      </c>
      <c r="AS1151" s="33">
        <f>IF(AND(AS$6&gt;='People_Inputs'!$H$68,AS$6&lt;='People_Inputs'!$I$68),1,0)</f>
        <v>0</v>
      </c>
      <c r="AT1151" s="33">
        <f>IF(AND(AT$6&gt;='People_Inputs'!$H$68,AT$6&lt;='People_Inputs'!$I$68),1,0)</f>
        <v>0</v>
      </c>
      <c r="AU1151" s="33">
        <f>IF(AND(AU$6&gt;='People_Inputs'!$H$68,AU$6&lt;='People_Inputs'!$I$68),1,0)</f>
        <v>0</v>
      </c>
      <c r="AV1151" s="33">
        <f>IF(AND(AV$6&gt;='People_Inputs'!$H$68,AV$6&lt;='People_Inputs'!$I$68),1,0)</f>
        <v>0</v>
      </c>
      <c r="AW1151" s="33">
        <f>IF(AND(AW$6&gt;='People_Inputs'!$H$68,AW$6&lt;='People_Inputs'!$I$68),1,0)</f>
        <v>0</v>
      </c>
      <c r="AX1151" s="33">
        <f>IF(AND(AX$6&gt;='People_Inputs'!$H$68,AX$6&lt;='People_Inputs'!$I$68),1,0)</f>
        <v>0</v>
      </c>
      <c r="AY1151" s="33">
        <f>IF(AND(AY$6&gt;='People_Inputs'!$H$68,AY$6&lt;='People_Inputs'!$I$68),1,0)</f>
        <v>0</v>
      </c>
      <c r="AZ1151" s="33">
        <f>IF(AND(AZ$6&gt;='People_Inputs'!$H$68,AZ$6&lt;='People_Inputs'!$I$68),1,0)</f>
        <v>0</v>
      </c>
      <c r="BA1151" s="33">
        <f>IF(AND(BA$6&gt;='People_Inputs'!$H$68,BA$6&lt;='People_Inputs'!$I$68),1,0)</f>
        <v>0</v>
      </c>
      <c r="BB1151" s="33">
        <f>IF(AND(BB$6&gt;='People_Inputs'!$H$68,BB$6&lt;='People_Inputs'!$I$68),1,0)</f>
        <v>0</v>
      </c>
      <c r="BC1151" s="33">
        <f>IF(AND(BC$6&gt;='People_Inputs'!$H$68,BC$6&lt;='People_Inputs'!$I$68),1,0)</f>
        <v>0</v>
      </c>
      <c r="BD1151" s="33">
        <f>IF(AND(BD$6&gt;='People_Inputs'!$H$68,BD$6&lt;='People_Inputs'!$I$68),1,0)</f>
        <v>0</v>
      </c>
      <c r="BE1151" s="33">
        <f>IF(AND(BE$6&gt;='People_Inputs'!$H$68,BE$6&lt;='People_Inputs'!$I$68),1,0)</f>
        <v>0</v>
      </c>
      <c r="BF1151" s="33">
        <f>IF(AND(BF$6&gt;='People_Inputs'!$H$68,BF$6&lt;='People_Inputs'!$I$68),1,0)</f>
        <v>0</v>
      </c>
      <c r="BG1151" s="33">
        <f>IF(AND(BG$6&gt;='People_Inputs'!$H$68,BG$6&lt;='People_Inputs'!$I$68),1,0)</f>
        <v>0</v>
      </c>
      <c r="BH1151" s="33">
        <f>IF(AND(BH$6&gt;='People_Inputs'!$H$68,BH$6&lt;='People_Inputs'!$I$68),1,0)</f>
        <v>0</v>
      </c>
      <c r="BI1151" s="33">
        <f>IF(AND(BI$6&gt;='People_Inputs'!$H$68,BI$6&lt;='People_Inputs'!$I$68),1,0)</f>
        <v>0</v>
      </c>
      <c r="BJ1151" s="33">
        <f>IF(AND(BJ$6&gt;='People_Inputs'!$H$68,BJ$6&lt;='People_Inputs'!$I$68),1,0)</f>
        <v>0</v>
      </c>
      <c r="BK1151" s="33">
        <f>IF(AND(BK$6&gt;='People_Inputs'!$H$68,BK$6&lt;='People_Inputs'!$I$68),1,0)</f>
        <v>0</v>
      </c>
      <c r="BL1151" s="33">
        <f>IF(AND(BL$6&gt;='People_Inputs'!$H$68,BL$6&lt;='People_Inputs'!$I$68),1,0)</f>
        <v>0</v>
      </c>
      <c r="BM1151" s="33">
        <f>IF(AND(BM$6&gt;='People_Inputs'!$H$68,BM$6&lt;='People_Inputs'!$I$68),1,0)</f>
        <v>0</v>
      </c>
      <c r="BN1151" s="33">
        <f>IF(AND(BN$6&gt;='People_Inputs'!$H$68,BN$6&lt;='People_Inputs'!$I$68),1,0)</f>
        <v>0</v>
      </c>
      <c r="BO1151" s="33">
        <f>IF(AND(BO$6&gt;='People_Inputs'!$H$68,BO$6&lt;='People_Inputs'!$I$68),1,0)</f>
        <v>0</v>
      </c>
    </row>
    <row r="1152" ht="28" customHeight="1">
      <c r="A1152" s="2" t="str">
        <v>SLOT58.FTE</v>
      </c>
      <c r="B1152" s="6" t="str">
        <v>SLOT58 FTE</v>
      </c>
      <c r="C1152" s="2" t="str">
        <v>FTE</v>
      </c>
      <c r="D1152" s="2" t="str">
        <v>END</v>
      </c>
      <c r="E1152" s="34">
        <f>BO1152</f>
        <v>0</v>
      </c>
      <c r="F1152" s="6" t="str">
        <v>Spare row; inactive until a hire and an exit month are entered on People_Inputs</v>
      </c>
      <c r="G1152" s="2"/>
      <c r="H1152" s="33">
        <f>H1151*'People_Inputs'!$J$68</f>
        <v>0</v>
      </c>
      <c r="I1152" s="33">
        <f>I1151*'People_Inputs'!$J$68</f>
        <v>0</v>
      </c>
      <c r="J1152" s="33">
        <f>J1151*'People_Inputs'!$J$68</f>
        <v>0</v>
      </c>
      <c r="K1152" s="33">
        <f>K1151*'People_Inputs'!$J$68</f>
        <v>0</v>
      </c>
      <c r="L1152" s="33">
        <f>L1151*'People_Inputs'!$J$68</f>
        <v>0</v>
      </c>
      <c r="M1152" s="33">
        <f>M1151*'People_Inputs'!$J$68</f>
        <v>0</v>
      </c>
      <c r="N1152" s="33">
        <f>N1151*'People_Inputs'!$J$68</f>
        <v>0</v>
      </c>
      <c r="O1152" s="33">
        <f>O1151*'People_Inputs'!$J$68</f>
        <v>0</v>
      </c>
      <c r="P1152" s="33">
        <f>P1151*'People_Inputs'!$J$68</f>
        <v>0</v>
      </c>
      <c r="Q1152" s="33">
        <f>Q1151*'People_Inputs'!$J$68</f>
        <v>0</v>
      </c>
      <c r="R1152" s="33">
        <f>R1151*'People_Inputs'!$J$68</f>
        <v>0</v>
      </c>
      <c r="S1152" s="33">
        <f>S1151*'People_Inputs'!$J$68</f>
        <v>0</v>
      </c>
      <c r="T1152" s="33">
        <f>T1151*'People_Inputs'!$J$68</f>
        <v>0</v>
      </c>
      <c r="U1152" s="33">
        <f>U1151*'People_Inputs'!$J$68</f>
        <v>0</v>
      </c>
      <c r="V1152" s="33">
        <f>V1151*'People_Inputs'!$J$68</f>
        <v>0</v>
      </c>
      <c r="W1152" s="33">
        <f>W1151*'People_Inputs'!$J$68</f>
        <v>0</v>
      </c>
      <c r="X1152" s="33">
        <f>X1151*'People_Inputs'!$J$68</f>
        <v>0</v>
      </c>
      <c r="Y1152" s="33">
        <f>Y1151*'People_Inputs'!$J$68</f>
        <v>0</v>
      </c>
      <c r="Z1152" s="33">
        <f>Z1151*'People_Inputs'!$J$68</f>
        <v>0</v>
      </c>
      <c r="AA1152" s="33">
        <f>AA1151*'People_Inputs'!$J$68</f>
        <v>0</v>
      </c>
      <c r="AB1152" s="33">
        <f>AB1151*'People_Inputs'!$J$68</f>
        <v>0</v>
      </c>
      <c r="AC1152" s="33">
        <f>AC1151*'People_Inputs'!$J$68</f>
        <v>0</v>
      </c>
      <c r="AD1152" s="33">
        <f>AD1151*'People_Inputs'!$J$68</f>
        <v>0</v>
      </c>
      <c r="AE1152" s="33">
        <f>AE1151*'People_Inputs'!$J$68</f>
        <v>0</v>
      </c>
      <c r="AF1152" s="33">
        <f>AF1151*'People_Inputs'!$J$68</f>
        <v>0</v>
      </c>
      <c r="AG1152" s="33">
        <f>AG1151*'People_Inputs'!$J$68</f>
        <v>0</v>
      </c>
      <c r="AH1152" s="33">
        <f>AH1151*'People_Inputs'!$J$68</f>
        <v>0</v>
      </c>
      <c r="AI1152" s="33">
        <f>AI1151*'People_Inputs'!$J$68</f>
        <v>0</v>
      </c>
      <c r="AJ1152" s="33">
        <f>AJ1151*'People_Inputs'!$J$68</f>
        <v>0</v>
      </c>
      <c r="AK1152" s="33">
        <f>AK1151*'People_Inputs'!$J$68</f>
        <v>0</v>
      </c>
      <c r="AL1152" s="33">
        <f>AL1151*'People_Inputs'!$J$68</f>
        <v>0</v>
      </c>
      <c r="AM1152" s="33">
        <f>AM1151*'People_Inputs'!$J$68</f>
        <v>0</v>
      </c>
      <c r="AN1152" s="33">
        <f>AN1151*'People_Inputs'!$J$68</f>
        <v>0</v>
      </c>
      <c r="AO1152" s="33">
        <f>AO1151*'People_Inputs'!$J$68</f>
        <v>0</v>
      </c>
      <c r="AP1152" s="33">
        <f>AP1151*'People_Inputs'!$J$68</f>
        <v>0</v>
      </c>
      <c r="AQ1152" s="33">
        <f>AQ1151*'People_Inputs'!$J$68</f>
        <v>0</v>
      </c>
      <c r="AR1152" s="33">
        <f>AR1151*'People_Inputs'!$J$68</f>
        <v>0</v>
      </c>
      <c r="AS1152" s="33">
        <f>AS1151*'People_Inputs'!$J$68</f>
        <v>0</v>
      </c>
      <c r="AT1152" s="33">
        <f>AT1151*'People_Inputs'!$J$68</f>
        <v>0</v>
      </c>
      <c r="AU1152" s="33">
        <f>AU1151*'People_Inputs'!$J$68</f>
        <v>0</v>
      </c>
      <c r="AV1152" s="33">
        <f>AV1151*'People_Inputs'!$J$68</f>
        <v>0</v>
      </c>
      <c r="AW1152" s="33">
        <f>AW1151*'People_Inputs'!$J$68</f>
        <v>0</v>
      </c>
      <c r="AX1152" s="33">
        <f>AX1151*'People_Inputs'!$J$68</f>
        <v>0</v>
      </c>
      <c r="AY1152" s="33">
        <f>AY1151*'People_Inputs'!$J$68</f>
        <v>0</v>
      </c>
      <c r="AZ1152" s="33">
        <f>AZ1151*'People_Inputs'!$J$68</f>
        <v>0</v>
      </c>
      <c r="BA1152" s="33">
        <f>BA1151*'People_Inputs'!$J$68</f>
        <v>0</v>
      </c>
      <c r="BB1152" s="33">
        <f>BB1151*'People_Inputs'!$J$68</f>
        <v>0</v>
      </c>
      <c r="BC1152" s="33">
        <f>BC1151*'People_Inputs'!$J$68</f>
        <v>0</v>
      </c>
      <c r="BD1152" s="33">
        <f>BD1151*'People_Inputs'!$J$68</f>
        <v>0</v>
      </c>
      <c r="BE1152" s="33">
        <f>BE1151*'People_Inputs'!$J$68</f>
        <v>0</v>
      </c>
      <c r="BF1152" s="33">
        <f>BF1151*'People_Inputs'!$J$68</f>
        <v>0</v>
      </c>
      <c r="BG1152" s="33">
        <f>BG1151*'People_Inputs'!$J$68</f>
        <v>0</v>
      </c>
      <c r="BH1152" s="33">
        <f>BH1151*'People_Inputs'!$J$68</f>
        <v>0</v>
      </c>
      <c r="BI1152" s="33">
        <f>BI1151*'People_Inputs'!$J$68</f>
        <v>0</v>
      </c>
      <c r="BJ1152" s="33">
        <f>BJ1151*'People_Inputs'!$J$68</f>
        <v>0</v>
      </c>
      <c r="BK1152" s="33">
        <f>BK1151*'People_Inputs'!$J$68</f>
        <v>0</v>
      </c>
      <c r="BL1152" s="33">
        <f>BL1151*'People_Inputs'!$J$68</f>
        <v>0</v>
      </c>
      <c r="BM1152" s="33">
        <f>BM1151*'People_Inputs'!$J$68</f>
        <v>0</v>
      </c>
      <c r="BN1152" s="33">
        <f>BN1151*'People_Inputs'!$J$68</f>
        <v>0</v>
      </c>
      <c r="BO1152" s="33">
        <f>BO1151*'People_Inputs'!$J$68</f>
        <v>0</v>
      </c>
    </row>
    <row r="1153" ht="28" customHeight="1">
      <c r="A1153" s="2" t="str">
        <v>SLOT58.EMPLOYEE</v>
      </c>
      <c r="B1153" s="6" t="str">
        <v>SLOT58 employee with social insurance (1 = yes)</v>
      </c>
      <c r="C1153" s="2" t="str">
        <v>count</v>
      </c>
      <c r="D1153" s="2" t="str">
        <v>END</v>
      </c>
      <c r="E1153" s="34">
        <f>BO1153</f>
        <v>0</v>
      </c>
      <c r="F1153" s="6" t="str">
        <v>Spare row; inactive until a hire and an exit month are entered on People_Inputs</v>
      </c>
      <c r="G1153" s="2"/>
      <c r="H1153" s="33">
        <f>H1151*'People_Inputs'!$N$68</f>
        <v>0</v>
      </c>
      <c r="I1153" s="33">
        <f>I1151*'People_Inputs'!$N$68</f>
        <v>0</v>
      </c>
      <c r="J1153" s="33">
        <f>J1151*'People_Inputs'!$N$68</f>
        <v>0</v>
      </c>
      <c r="K1153" s="33">
        <f>K1151*'People_Inputs'!$N$68</f>
        <v>0</v>
      </c>
      <c r="L1153" s="33">
        <f>L1151*'People_Inputs'!$N$68</f>
        <v>0</v>
      </c>
      <c r="M1153" s="33">
        <f>M1151*'People_Inputs'!$N$68</f>
        <v>0</v>
      </c>
      <c r="N1153" s="33">
        <f>N1151*'People_Inputs'!$N$68</f>
        <v>0</v>
      </c>
      <c r="O1153" s="33">
        <f>O1151*'People_Inputs'!$N$68</f>
        <v>0</v>
      </c>
      <c r="P1153" s="33">
        <f>P1151*'People_Inputs'!$N$68</f>
        <v>0</v>
      </c>
      <c r="Q1153" s="33">
        <f>Q1151*'People_Inputs'!$N$68</f>
        <v>0</v>
      </c>
      <c r="R1153" s="33">
        <f>R1151*'People_Inputs'!$N$68</f>
        <v>0</v>
      </c>
      <c r="S1153" s="33">
        <f>S1151*'People_Inputs'!$N$68</f>
        <v>0</v>
      </c>
      <c r="T1153" s="33">
        <f>T1151*'People_Inputs'!$N$68</f>
        <v>0</v>
      </c>
      <c r="U1153" s="33">
        <f>U1151*'People_Inputs'!$N$68</f>
        <v>0</v>
      </c>
      <c r="V1153" s="33">
        <f>V1151*'People_Inputs'!$N$68</f>
        <v>0</v>
      </c>
      <c r="W1153" s="33">
        <f>W1151*'People_Inputs'!$N$68</f>
        <v>0</v>
      </c>
      <c r="X1153" s="33">
        <f>X1151*'People_Inputs'!$N$68</f>
        <v>0</v>
      </c>
      <c r="Y1153" s="33">
        <f>Y1151*'People_Inputs'!$N$68</f>
        <v>0</v>
      </c>
      <c r="Z1153" s="33">
        <f>Z1151*'People_Inputs'!$N$68</f>
        <v>0</v>
      </c>
      <c r="AA1153" s="33">
        <f>AA1151*'People_Inputs'!$N$68</f>
        <v>0</v>
      </c>
      <c r="AB1153" s="33">
        <f>AB1151*'People_Inputs'!$N$68</f>
        <v>0</v>
      </c>
      <c r="AC1153" s="33">
        <f>AC1151*'People_Inputs'!$N$68</f>
        <v>0</v>
      </c>
      <c r="AD1153" s="33">
        <f>AD1151*'People_Inputs'!$N$68</f>
        <v>0</v>
      </c>
      <c r="AE1153" s="33">
        <f>AE1151*'People_Inputs'!$N$68</f>
        <v>0</v>
      </c>
      <c r="AF1153" s="33">
        <f>AF1151*'People_Inputs'!$N$68</f>
        <v>0</v>
      </c>
      <c r="AG1153" s="33">
        <f>AG1151*'People_Inputs'!$N$68</f>
        <v>0</v>
      </c>
      <c r="AH1153" s="33">
        <f>AH1151*'People_Inputs'!$N$68</f>
        <v>0</v>
      </c>
      <c r="AI1153" s="33">
        <f>AI1151*'People_Inputs'!$N$68</f>
        <v>0</v>
      </c>
      <c r="AJ1153" s="33">
        <f>AJ1151*'People_Inputs'!$N$68</f>
        <v>0</v>
      </c>
      <c r="AK1153" s="33">
        <f>AK1151*'People_Inputs'!$N$68</f>
        <v>0</v>
      </c>
      <c r="AL1153" s="33">
        <f>AL1151*'People_Inputs'!$N$68</f>
        <v>0</v>
      </c>
      <c r="AM1153" s="33">
        <f>AM1151*'People_Inputs'!$N$68</f>
        <v>0</v>
      </c>
      <c r="AN1153" s="33">
        <f>AN1151*'People_Inputs'!$N$68</f>
        <v>0</v>
      </c>
      <c r="AO1153" s="33">
        <f>AO1151*'People_Inputs'!$N$68</f>
        <v>0</v>
      </c>
      <c r="AP1153" s="33">
        <f>AP1151*'People_Inputs'!$N$68</f>
        <v>0</v>
      </c>
      <c r="AQ1153" s="33">
        <f>AQ1151*'People_Inputs'!$N$68</f>
        <v>0</v>
      </c>
      <c r="AR1153" s="33">
        <f>AR1151*'People_Inputs'!$N$68</f>
        <v>0</v>
      </c>
      <c r="AS1153" s="33">
        <f>AS1151*'People_Inputs'!$N$68</f>
        <v>0</v>
      </c>
      <c r="AT1153" s="33">
        <f>AT1151*'People_Inputs'!$N$68</f>
        <v>0</v>
      </c>
      <c r="AU1153" s="33">
        <f>AU1151*'People_Inputs'!$N$68</f>
        <v>0</v>
      </c>
      <c r="AV1153" s="33">
        <f>AV1151*'People_Inputs'!$N$68</f>
        <v>0</v>
      </c>
      <c r="AW1153" s="33">
        <f>AW1151*'People_Inputs'!$N$68</f>
        <v>0</v>
      </c>
      <c r="AX1153" s="33">
        <f>AX1151*'People_Inputs'!$N$68</f>
        <v>0</v>
      </c>
      <c r="AY1153" s="33">
        <f>AY1151*'People_Inputs'!$N$68</f>
        <v>0</v>
      </c>
      <c r="AZ1153" s="33">
        <f>AZ1151*'People_Inputs'!$N$68</f>
        <v>0</v>
      </c>
      <c r="BA1153" s="33">
        <f>BA1151*'People_Inputs'!$N$68</f>
        <v>0</v>
      </c>
      <c r="BB1153" s="33">
        <f>BB1151*'People_Inputs'!$N$68</f>
        <v>0</v>
      </c>
      <c r="BC1153" s="33">
        <f>BC1151*'People_Inputs'!$N$68</f>
        <v>0</v>
      </c>
      <c r="BD1153" s="33">
        <f>BD1151*'People_Inputs'!$N$68</f>
        <v>0</v>
      </c>
      <c r="BE1153" s="33">
        <f>BE1151*'People_Inputs'!$N$68</f>
        <v>0</v>
      </c>
      <c r="BF1153" s="33">
        <f>BF1151*'People_Inputs'!$N$68</f>
        <v>0</v>
      </c>
      <c r="BG1153" s="33">
        <f>BG1151*'People_Inputs'!$N$68</f>
        <v>0</v>
      </c>
      <c r="BH1153" s="33">
        <f>BH1151*'People_Inputs'!$N$68</f>
        <v>0</v>
      </c>
      <c r="BI1153" s="33">
        <f>BI1151*'People_Inputs'!$N$68</f>
        <v>0</v>
      </c>
      <c r="BJ1153" s="33">
        <f>BJ1151*'People_Inputs'!$N$68</f>
        <v>0</v>
      </c>
      <c r="BK1153" s="33">
        <f>BK1151*'People_Inputs'!$N$68</f>
        <v>0</v>
      </c>
      <c r="BL1153" s="33">
        <f>BL1151*'People_Inputs'!$N$68</f>
        <v>0</v>
      </c>
      <c r="BM1153" s="33">
        <f>BM1151*'People_Inputs'!$N$68</f>
        <v>0</v>
      </c>
      <c r="BN1153" s="33">
        <f>BN1151*'People_Inputs'!$N$68</f>
        <v>0</v>
      </c>
      <c r="BO1153" s="33">
        <f>BO1151*'People_Inputs'!$N$68</f>
        <v>0</v>
      </c>
    </row>
    <row r="1154" ht="28" customHeight="1">
      <c r="A1154" s="2" t="str">
        <v>SLOT58.ANNUAL</v>
      </c>
      <c r="B1154" s="6" t="str">
        <v>SLOT58 annual salary at 1.0 FTE, indexed</v>
      </c>
      <c r="C1154" s="2" t="str">
        <v>EUR</v>
      </c>
      <c r="D1154" s="2" t="str">
        <v>END</v>
      </c>
      <c r="E1154" s="36">
        <f>BO1154</f>
        <v>0</v>
      </c>
      <c r="F1154" s="6" t="str">
        <v>Spare row; inactive until a hire and an exit month are entered on People_Inputs</v>
      </c>
      <c r="G1154" s="2"/>
      <c r="H1154" s="35">
        <f>'People_Inputs'!$K$68*(1+'People_Inputs'!$L$68)^(H$8-'Inputs'!$E$29)</f>
        <v>0</v>
      </c>
      <c r="I1154" s="35">
        <f>'People_Inputs'!$K$68*(1+'People_Inputs'!$L$68)^(I$8-'Inputs'!$E$29)</f>
        <v>0</v>
      </c>
      <c r="J1154" s="35">
        <f>'People_Inputs'!$K$68*(1+'People_Inputs'!$L$68)^(J$8-'Inputs'!$E$29)</f>
        <v>0</v>
      </c>
      <c r="K1154" s="35">
        <f>'People_Inputs'!$K$68*(1+'People_Inputs'!$L$68)^(K$8-'Inputs'!$E$29)</f>
        <v>0</v>
      </c>
      <c r="L1154" s="35">
        <f>'People_Inputs'!$K$68*(1+'People_Inputs'!$L$68)^(L$8-'Inputs'!$E$29)</f>
        <v>0</v>
      </c>
      <c r="M1154" s="35">
        <f>'People_Inputs'!$K$68*(1+'People_Inputs'!$L$68)^(M$8-'Inputs'!$E$29)</f>
        <v>0</v>
      </c>
      <c r="N1154" s="35">
        <f>'People_Inputs'!$K$68*(1+'People_Inputs'!$L$68)^(N$8-'Inputs'!$E$29)</f>
        <v>0</v>
      </c>
      <c r="O1154" s="35">
        <f>'People_Inputs'!$K$68*(1+'People_Inputs'!$L$68)^(O$8-'Inputs'!$E$29)</f>
        <v>0</v>
      </c>
      <c r="P1154" s="35">
        <f>'People_Inputs'!$K$68*(1+'People_Inputs'!$L$68)^(P$8-'Inputs'!$E$29)</f>
        <v>0</v>
      </c>
      <c r="Q1154" s="35">
        <f>'People_Inputs'!$K$68*(1+'People_Inputs'!$L$68)^(Q$8-'Inputs'!$E$29)</f>
        <v>0</v>
      </c>
      <c r="R1154" s="35">
        <f>'People_Inputs'!$K$68*(1+'People_Inputs'!$L$68)^(R$8-'Inputs'!$E$29)</f>
        <v>0</v>
      </c>
      <c r="S1154" s="35">
        <f>'People_Inputs'!$K$68*(1+'People_Inputs'!$L$68)^(S$8-'Inputs'!$E$29)</f>
        <v>0</v>
      </c>
      <c r="T1154" s="35">
        <f>'People_Inputs'!$K$68*(1+'People_Inputs'!$L$68)^(T$8-'Inputs'!$E$29)</f>
        <v>0</v>
      </c>
      <c r="U1154" s="35">
        <f>'People_Inputs'!$K$68*(1+'People_Inputs'!$L$68)^(U$8-'Inputs'!$E$29)</f>
        <v>0</v>
      </c>
      <c r="V1154" s="35">
        <f>'People_Inputs'!$K$68*(1+'People_Inputs'!$L$68)^(V$8-'Inputs'!$E$29)</f>
        <v>0</v>
      </c>
      <c r="W1154" s="35">
        <f>'People_Inputs'!$K$68*(1+'People_Inputs'!$L$68)^(W$8-'Inputs'!$E$29)</f>
        <v>0</v>
      </c>
      <c r="X1154" s="35">
        <f>'People_Inputs'!$K$68*(1+'People_Inputs'!$L$68)^(X$8-'Inputs'!$E$29)</f>
        <v>0</v>
      </c>
      <c r="Y1154" s="35">
        <f>'People_Inputs'!$K$68*(1+'People_Inputs'!$L$68)^(Y$8-'Inputs'!$E$29)</f>
        <v>0</v>
      </c>
      <c r="Z1154" s="35">
        <f>'People_Inputs'!$K$68*(1+'People_Inputs'!$L$68)^(Z$8-'Inputs'!$E$29)</f>
        <v>0</v>
      </c>
      <c r="AA1154" s="35">
        <f>'People_Inputs'!$K$68*(1+'People_Inputs'!$L$68)^(AA$8-'Inputs'!$E$29)</f>
        <v>0</v>
      </c>
      <c r="AB1154" s="35">
        <f>'People_Inputs'!$K$68*(1+'People_Inputs'!$L$68)^(AB$8-'Inputs'!$E$29)</f>
        <v>0</v>
      </c>
      <c r="AC1154" s="35">
        <f>'People_Inputs'!$K$68*(1+'People_Inputs'!$L$68)^(AC$8-'Inputs'!$E$29)</f>
        <v>0</v>
      </c>
      <c r="AD1154" s="35">
        <f>'People_Inputs'!$K$68*(1+'People_Inputs'!$L$68)^(AD$8-'Inputs'!$E$29)</f>
        <v>0</v>
      </c>
      <c r="AE1154" s="35">
        <f>'People_Inputs'!$K$68*(1+'People_Inputs'!$L$68)^(AE$8-'Inputs'!$E$29)</f>
        <v>0</v>
      </c>
      <c r="AF1154" s="35">
        <f>'People_Inputs'!$K$68*(1+'People_Inputs'!$L$68)^(AF$8-'Inputs'!$E$29)</f>
        <v>0</v>
      </c>
      <c r="AG1154" s="35">
        <f>'People_Inputs'!$K$68*(1+'People_Inputs'!$L$68)^(AG$8-'Inputs'!$E$29)</f>
        <v>0</v>
      </c>
      <c r="AH1154" s="35">
        <f>'People_Inputs'!$K$68*(1+'People_Inputs'!$L$68)^(AH$8-'Inputs'!$E$29)</f>
        <v>0</v>
      </c>
      <c r="AI1154" s="35">
        <f>'People_Inputs'!$K$68*(1+'People_Inputs'!$L$68)^(AI$8-'Inputs'!$E$29)</f>
        <v>0</v>
      </c>
      <c r="AJ1154" s="35">
        <f>'People_Inputs'!$K$68*(1+'People_Inputs'!$L$68)^(AJ$8-'Inputs'!$E$29)</f>
        <v>0</v>
      </c>
      <c r="AK1154" s="35">
        <f>'People_Inputs'!$K$68*(1+'People_Inputs'!$L$68)^(AK$8-'Inputs'!$E$29)</f>
        <v>0</v>
      </c>
      <c r="AL1154" s="35">
        <f>'People_Inputs'!$K$68*(1+'People_Inputs'!$L$68)^(AL$8-'Inputs'!$E$29)</f>
        <v>0</v>
      </c>
      <c r="AM1154" s="35">
        <f>'People_Inputs'!$K$68*(1+'People_Inputs'!$L$68)^(AM$8-'Inputs'!$E$29)</f>
        <v>0</v>
      </c>
      <c r="AN1154" s="35">
        <f>'People_Inputs'!$K$68*(1+'People_Inputs'!$L$68)^(AN$8-'Inputs'!$E$29)</f>
        <v>0</v>
      </c>
      <c r="AO1154" s="35">
        <f>'People_Inputs'!$K$68*(1+'People_Inputs'!$L$68)^(AO$8-'Inputs'!$E$29)</f>
        <v>0</v>
      </c>
      <c r="AP1154" s="35">
        <f>'People_Inputs'!$K$68*(1+'People_Inputs'!$L$68)^(AP$8-'Inputs'!$E$29)</f>
        <v>0</v>
      </c>
      <c r="AQ1154" s="35">
        <f>'People_Inputs'!$K$68*(1+'People_Inputs'!$L$68)^(AQ$8-'Inputs'!$E$29)</f>
        <v>0</v>
      </c>
      <c r="AR1154" s="35">
        <f>'People_Inputs'!$K$68*(1+'People_Inputs'!$L$68)^(AR$8-'Inputs'!$E$29)</f>
        <v>0</v>
      </c>
      <c r="AS1154" s="35">
        <f>'People_Inputs'!$K$68*(1+'People_Inputs'!$L$68)^(AS$8-'Inputs'!$E$29)</f>
        <v>0</v>
      </c>
      <c r="AT1154" s="35">
        <f>'People_Inputs'!$K$68*(1+'People_Inputs'!$L$68)^(AT$8-'Inputs'!$E$29)</f>
        <v>0</v>
      </c>
      <c r="AU1154" s="35">
        <f>'People_Inputs'!$K$68*(1+'People_Inputs'!$L$68)^(AU$8-'Inputs'!$E$29)</f>
        <v>0</v>
      </c>
      <c r="AV1154" s="35">
        <f>'People_Inputs'!$K$68*(1+'People_Inputs'!$L$68)^(AV$8-'Inputs'!$E$29)</f>
        <v>0</v>
      </c>
      <c r="AW1154" s="35">
        <f>'People_Inputs'!$K$68*(1+'People_Inputs'!$L$68)^(AW$8-'Inputs'!$E$29)</f>
        <v>0</v>
      </c>
      <c r="AX1154" s="35">
        <f>'People_Inputs'!$K$68*(1+'People_Inputs'!$L$68)^(AX$8-'Inputs'!$E$29)</f>
        <v>0</v>
      </c>
      <c r="AY1154" s="35">
        <f>'People_Inputs'!$K$68*(1+'People_Inputs'!$L$68)^(AY$8-'Inputs'!$E$29)</f>
        <v>0</v>
      </c>
      <c r="AZ1154" s="35">
        <f>'People_Inputs'!$K$68*(1+'People_Inputs'!$L$68)^(AZ$8-'Inputs'!$E$29)</f>
        <v>0</v>
      </c>
      <c r="BA1154" s="35">
        <f>'People_Inputs'!$K$68*(1+'People_Inputs'!$L$68)^(BA$8-'Inputs'!$E$29)</f>
        <v>0</v>
      </c>
      <c r="BB1154" s="35">
        <f>'People_Inputs'!$K$68*(1+'People_Inputs'!$L$68)^(BB$8-'Inputs'!$E$29)</f>
        <v>0</v>
      </c>
      <c r="BC1154" s="35">
        <f>'People_Inputs'!$K$68*(1+'People_Inputs'!$L$68)^(BC$8-'Inputs'!$E$29)</f>
        <v>0</v>
      </c>
      <c r="BD1154" s="35">
        <f>'People_Inputs'!$K$68*(1+'People_Inputs'!$L$68)^(BD$8-'Inputs'!$E$29)</f>
        <v>0</v>
      </c>
      <c r="BE1154" s="35">
        <f>'People_Inputs'!$K$68*(1+'People_Inputs'!$L$68)^(BE$8-'Inputs'!$E$29)</f>
        <v>0</v>
      </c>
      <c r="BF1154" s="35">
        <f>'People_Inputs'!$K$68*(1+'People_Inputs'!$L$68)^(BF$8-'Inputs'!$E$29)</f>
        <v>0</v>
      </c>
      <c r="BG1154" s="35">
        <f>'People_Inputs'!$K$68*(1+'People_Inputs'!$L$68)^(BG$8-'Inputs'!$E$29)</f>
        <v>0</v>
      </c>
      <c r="BH1154" s="35">
        <f>'People_Inputs'!$K$68*(1+'People_Inputs'!$L$68)^(BH$8-'Inputs'!$E$29)</f>
        <v>0</v>
      </c>
      <c r="BI1154" s="35">
        <f>'People_Inputs'!$K$68*(1+'People_Inputs'!$L$68)^(BI$8-'Inputs'!$E$29)</f>
        <v>0</v>
      </c>
      <c r="BJ1154" s="35">
        <f>'People_Inputs'!$K$68*(1+'People_Inputs'!$L$68)^(BJ$8-'Inputs'!$E$29)</f>
        <v>0</v>
      </c>
      <c r="BK1154" s="35">
        <f>'People_Inputs'!$K$68*(1+'People_Inputs'!$L$68)^(BK$8-'Inputs'!$E$29)</f>
        <v>0</v>
      </c>
      <c r="BL1154" s="35">
        <f>'People_Inputs'!$K$68*(1+'People_Inputs'!$L$68)^(BL$8-'Inputs'!$E$29)</f>
        <v>0</v>
      </c>
      <c r="BM1154" s="35">
        <f>'People_Inputs'!$K$68*(1+'People_Inputs'!$L$68)^(BM$8-'Inputs'!$E$29)</f>
        <v>0</v>
      </c>
      <c r="BN1154" s="35">
        <f>'People_Inputs'!$K$68*(1+'People_Inputs'!$L$68)^(BN$8-'Inputs'!$E$29)</f>
        <v>0</v>
      </c>
      <c r="BO1154" s="35">
        <f>'People_Inputs'!$K$68*(1+'People_Inputs'!$L$68)^(BO$8-'Inputs'!$E$29)</f>
        <v>0</v>
      </c>
    </row>
    <row r="1155" ht="28" customHeight="1">
      <c r="A1155" s="2" t="str">
        <v>SLOT58.SALARY</v>
      </c>
      <c r="B1155" s="6" t="str">
        <v>SLOT58 gross salary</v>
      </c>
      <c r="C1155" s="2" t="str">
        <v>EUR</v>
      </c>
      <c r="D1155" s="2" t="str">
        <v>SUM</v>
      </c>
      <c r="E1155" s="36">
        <f>SUM(H1155:BO1155)</f>
        <v>0.0</v>
      </c>
      <c r="F1155" s="6" t="str">
        <v>Spare row; inactive until a hire and an exit month are entered on People_Inputs</v>
      </c>
      <c r="G1155" s="2"/>
      <c r="H1155" s="36">
        <f>H1154*H1152/12</f>
        <v>0.0</v>
      </c>
      <c r="I1155" s="36">
        <f>I1154*I1152/12</f>
        <v>0.0</v>
      </c>
      <c r="J1155" s="36">
        <f>J1154*J1152/12</f>
        <v>0.0</v>
      </c>
      <c r="K1155" s="36">
        <f>K1154*K1152/12</f>
        <v>0.0</v>
      </c>
      <c r="L1155" s="36">
        <f>L1154*L1152/12</f>
        <v>0.0</v>
      </c>
      <c r="M1155" s="36">
        <f>M1154*M1152/12</f>
        <v>0.0</v>
      </c>
      <c r="N1155" s="36">
        <f>N1154*N1152/12</f>
        <v>0.0</v>
      </c>
      <c r="O1155" s="36">
        <f>O1154*O1152/12</f>
        <v>0.0</v>
      </c>
      <c r="P1155" s="36">
        <f>P1154*P1152/12</f>
        <v>0.0</v>
      </c>
      <c r="Q1155" s="36">
        <f>Q1154*Q1152/12</f>
        <v>0.0</v>
      </c>
      <c r="R1155" s="36">
        <f>R1154*R1152/12</f>
        <v>0.0</v>
      </c>
      <c r="S1155" s="36">
        <f>S1154*S1152/12</f>
        <v>0.0</v>
      </c>
      <c r="T1155" s="36">
        <f>T1154*T1152/12</f>
        <v>0.0</v>
      </c>
      <c r="U1155" s="36">
        <f>U1154*U1152/12</f>
        <v>0.0</v>
      </c>
      <c r="V1155" s="36">
        <f>V1154*V1152/12</f>
        <v>0.0</v>
      </c>
      <c r="W1155" s="36">
        <f>W1154*W1152/12</f>
        <v>0.0</v>
      </c>
      <c r="X1155" s="36">
        <f>X1154*X1152/12</f>
        <v>0.0</v>
      </c>
      <c r="Y1155" s="36">
        <f>Y1154*Y1152/12</f>
        <v>0.0</v>
      </c>
      <c r="Z1155" s="36">
        <f>Z1154*Z1152/12</f>
        <v>0.0</v>
      </c>
      <c r="AA1155" s="36">
        <f>AA1154*AA1152/12</f>
        <v>0.0</v>
      </c>
      <c r="AB1155" s="36">
        <f>AB1154*AB1152/12</f>
        <v>0.0</v>
      </c>
      <c r="AC1155" s="36">
        <f>AC1154*AC1152/12</f>
        <v>0.0</v>
      </c>
      <c r="AD1155" s="36">
        <f>AD1154*AD1152/12</f>
        <v>0.0</v>
      </c>
      <c r="AE1155" s="36">
        <f>AE1154*AE1152/12</f>
        <v>0.0</v>
      </c>
      <c r="AF1155" s="36">
        <f>AF1154*AF1152/12</f>
        <v>0.0</v>
      </c>
      <c r="AG1155" s="36">
        <f>AG1154*AG1152/12</f>
        <v>0.0</v>
      </c>
      <c r="AH1155" s="36">
        <f>AH1154*AH1152/12</f>
        <v>0.0</v>
      </c>
      <c r="AI1155" s="36">
        <f>AI1154*AI1152/12</f>
        <v>0.0</v>
      </c>
      <c r="AJ1155" s="36">
        <f>AJ1154*AJ1152/12</f>
        <v>0.0</v>
      </c>
      <c r="AK1155" s="36">
        <f>AK1154*AK1152/12</f>
        <v>0.0</v>
      </c>
      <c r="AL1155" s="36">
        <f>AL1154*AL1152/12</f>
        <v>0.0</v>
      </c>
      <c r="AM1155" s="36">
        <f>AM1154*AM1152/12</f>
        <v>0.0</v>
      </c>
      <c r="AN1155" s="36">
        <f>AN1154*AN1152/12</f>
        <v>0.0</v>
      </c>
      <c r="AO1155" s="36">
        <f>AO1154*AO1152/12</f>
        <v>0.0</v>
      </c>
      <c r="AP1155" s="36">
        <f>AP1154*AP1152/12</f>
        <v>0.0</v>
      </c>
      <c r="AQ1155" s="36">
        <f>AQ1154*AQ1152/12</f>
        <v>0.0</v>
      </c>
      <c r="AR1155" s="36">
        <f>AR1154*AR1152/12</f>
        <v>0.0</v>
      </c>
      <c r="AS1155" s="36">
        <f>AS1154*AS1152/12</f>
        <v>0.0</v>
      </c>
      <c r="AT1155" s="36">
        <f>AT1154*AT1152/12</f>
        <v>0.0</v>
      </c>
      <c r="AU1155" s="36">
        <f>AU1154*AU1152/12</f>
        <v>0.0</v>
      </c>
      <c r="AV1155" s="36">
        <f>AV1154*AV1152/12</f>
        <v>0.0</v>
      </c>
      <c r="AW1155" s="36">
        <f>AW1154*AW1152/12</f>
        <v>0.0</v>
      </c>
      <c r="AX1155" s="36">
        <f>AX1154*AX1152/12</f>
        <v>0.0</v>
      </c>
      <c r="AY1155" s="36">
        <f>AY1154*AY1152/12</f>
        <v>0.0</v>
      </c>
      <c r="AZ1155" s="36">
        <f>AZ1154*AZ1152/12</f>
        <v>0.0</v>
      </c>
      <c r="BA1155" s="36">
        <f>BA1154*BA1152/12</f>
        <v>0.0</v>
      </c>
      <c r="BB1155" s="36">
        <f>BB1154*BB1152/12</f>
        <v>0.0</v>
      </c>
      <c r="BC1155" s="36">
        <f>BC1154*BC1152/12</f>
        <v>0.0</v>
      </c>
      <c r="BD1155" s="36">
        <f>BD1154*BD1152/12</f>
        <v>0.0</v>
      </c>
      <c r="BE1155" s="36">
        <f>BE1154*BE1152/12</f>
        <v>0.0</v>
      </c>
      <c r="BF1155" s="36">
        <f>BF1154*BF1152/12</f>
        <v>0.0</v>
      </c>
      <c r="BG1155" s="36">
        <f>BG1154*BG1152/12</f>
        <v>0.0</v>
      </c>
      <c r="BH1155" s="36">
        <f>BH1154*BH1152/12</f>
        <v>0.0</v>
      </c>
      <c r="BI1155" s="36">
        <f>BI1154*BI1152/12</f>
        <v>0.0</v>
      </c>
      <c r="BJ1155" s="36">
        <f>BJ1154*BJ1152/12</f>
        <v>0.0</v>
      </c>
      <c r="BK1155" s="36">
        <f>BK1154*BK1152/12</f>
        <v>0.0</v>
      </c>
      <c r="BL1155" s="36">
        <f>BL1154*BL1152/12</f>
        <v>0.0</v>
      </c>
      <c r="BM1155" s="36">
        <f>BM1154*BM1152/12</f>
        <v>0.0</v>
      </c>
      <c r="BN1155" s="36">
        <f>BN1154*BN1152/12</f>
        <v>0.0</v>
      </c>
      <c r="BO1155" s="36">
        <f>BO1154*BO1152/12</f>
        <v>0.0</v>
      </c>
    </row>
    <row r="1156" ht="28" customHeight="1">
      <c r="A1156" s="2" t="str">
        <v>SLOT58.RV_BASE</v>
      </c>
      <c r="B1156" s="6" t="str">
        <v>SLOT58 pension / unemployment contribution base</v>
      </c>
      <c r="C1156" s="2" t="str">
        <v>EUR</v>
      </c>
      <c r="D1156" s="2" t="str">
        <v>SUM</v>
      </c>
      <c r="E1156" s="36">
        <f>SUM(H1156:BO1156)</f>
        <v>0.0</v>
      </c>
      <c r="F1156" s="6" t="str">
        <v>Spare row; inactive until a hire and an exit month are entered on People_Inputs</v>
      </c>
      <c r="G1156" s="2"/>
      <c r="H1156" s="35">
        <f>H1153*MIN(H1155,'Payroll_Rates'!H12)</f>
        <v>0.0</v>
      </c>
      <c r="I1156" s="35">
        <f>I1153*MIN(I1155,'Payroll_Rates'!I12)</f>
        <v>0.0</v>
      </c>
      <c r="J1156" s="35">
        <f>J1153*MIN(J1155,'Payroll_Rates'!J12)</f>
        <v>0.0</v>
      </c>
      <c r="K1156" s="35">
        <f>K1153*MIN(K1155,'Payroll_Rates'!K12)</f>
        <v>0.0</v>
      </c>
      <c r="L1156" s="35">
        <f>L1153*MIN(L1155,'Payroll_Rates'!L12)</f>
        <v>0.0</v>
      </c>
      <c r="M1156" s="35">
        <f>M1153*MIN(M1155,'Payroll_Rates'!M12)</f>
        <v>0.0</v>
      </c>
      <c r="N1156" s="35">
        <f>N1153*MIN(N1155,'Payroll_Rates'!N12)</f>
        <v>0.0</v>
      </c>
      <c r="O1156" s="35">
        <f>O1153*MIN(O1155,'Payroll_Rates'!O12)</f>
        <v>0.0</v>
      </c>
      <c r="P1156" s="35">
        <f>P1153*MIN(P1155,'Payroll_Rates'!P12)</f>
        <v>0.0</v>
      </c>
      <c r="Q1156" s="35">
        <f>Q1153*MIN(Q1155,'Payroll_Rates'!Q12)</f>
        <v>0.0</v>
      </c>
      <c r="R1156" s="35">
        <f>R1153*MIN(R1155,'Payroll_Rates'!R12)</f>
        <v>0.0</v>
      </c>
      <c r="S1156" s="35">
        <f>S1153*MIN(S1155,'Payroll_Rates'!S12)</f>
        <v>0.0</v>
      </c>
      <c r="T1156" s="35">
        <f>T1153*MIN(T1155,'Payroll_Rates'!T12)</f>
        <v>0.0</v>
      </c>
      <c r="U1156" s="35">
        <f>U1153*MIN(U1155,'Payroll_Rates'!U12)</f>
        <v>0.0</v>
      </c>
      <c r="V1156" s="35">
        <f>V1153*MIN(V1155,'Payroll_Rates'!V12)</f>
        <v>0.0</v>
      </c>
      <c r="W1156" s="35">
        <f>W1153*MIN(W1155,'Payroll_Rates'!W12)</f>
        <v>0.0</v>
      </c>
      <c r="X1156" s="35">
        <f>X1153*MIN(X1155,'Payroll_Rates'!X12)</f>
        <v>0.0</v>
      </c>
      <c r="Y1156" s="35">
        <f>Y1153*MIN(Y1155,'Payroll_Rates'!Y12)</f>
        <v>0.0</v>
      </c>
      <c r="Z1156" s="35">
        <f>Z1153*MIN(Z1155,'Payroll_Rates'!Z12)</f>
        <v>0.0</v>
      </c>
      <c r="AA1156" s="35">
        <f>AA1153*MIN(AA1155,'Payroll_Rates'!AA12)</f>
        <v>0.0</v>
      </c>
      <c r="AB1156" s="35">
        <f>AB1153*MIN(AB1155,'Payroll_Rates'!AB12)</f>
        <v>0.0</v>
      </c>
      <c r="AC1156" s="35">
        <f>AC1153*MIN(AC1155,'Payroll_Rates'!AC12)</f>
        <v>0.0</v>
      </c>
      <c r="AD1156" s="35">
        <f>AD1153*MIN(AD1155,'Payroll_Rates'!AD12)</f>
        <v>0.0</v>
      </c>
      <c r="AE1156" s="35">
        <f>AE1153*MIN(AE1155,'Payroll_Rates'!AE12)</f>
        <v>0.0</v>
      </c>
      <c r="AF1156" s="35">
        <f>AF1153*MIN(AF1155,'Payroll_Rates'!AF12)</f>
        <v>0.0</v>
      </c>
      <c r="AG1156" s="35">
        <f>AG1153*MIN(AG1155,'Payroll_Rates'!AG12)</f>
        <v>0.0</v>
      </c>
      <c r="AH1156" s="35">
        <f>AH1153*MIN(AH1155,'Payroll_Rates'!AH12)</f>
        <v>0.0</v>
      </c>
      <c r="AI1156" s="35">
        <f>AI1153*MIN(AI1155,'Payroll_Rates'!AI12)</f>
        <v>0.0</v>
      </c>
      <c r="AJ1156" s="35">
        <f>AJ1153*MIN(AJ1155,'Payroll_Rates'!AJ12)</f>
        <v>0.0</v>
      </c>
      <c r="AK1156" s="35">
        <f>AK1153*MIN(AK1155,'Payroll_Rates'!AK12)</f>
        <v>0.0</v>
      </c>
      <c r="AL1156" s="35">
        <f>AL1153*MIN(AL1155,'Payroll_Rates'!AL12)</f>
        <v>0.0</v>
      </c>
      <c r="AM1156" s="35">
        <f>AM1153*MIN(AM1155,'Payroll_Rates'!AM12)</f>
        <v>0.0</v>
      </c>
      <c r="AN1156" s="35">
        <f>AN1153*MIN(AN1155,'Payroll_Rates'!AN12)</f>
        <v>0.0</v>
      </c>
      <c r="AO1156" s="35">
        <f>AO1153*MIN(AO1155,'Payroll_Rates'!AO12)</f>
        <v>0.0</v>
      </c>
      <c r="AP1156" s="35">
        <f>AP1153*MIN(AP1155,'Payroll_Rates'!AP12)</f>
        <v>0.0</v>
      </c>
      <c r="AQ1156" s="35">
        <f>AQ1153*MIN(AQ1155,'Payroll_Rates'!AQ12)</f>
        <v>0.0</v>
      </c>
      <c r="AR1156" s="35">
        <f>AR1153*MIN(AR1155,'Payroll_Rates'!AR12)</f>
        <v>0.0</v>
      </c>
      <c r="AS1156" s="35">
        <f>AS1153*MIN(AS1155,'Payroll_Rates'!AS12)</f>
        <v>0.0</v>
      </c>
      <c r="AT1156" s="35">
        <f>AT1153*MIN(AT1155,'Payroll_Rates'!AT12)</f>
        <v>0.0</v>
      </c>
      <c r="AU1156" s="35">
        <f>AU1153*MIN(AU1155,'Payroll_Rates'!AU12)</f>
        <v>0.0</v>
      </c>
      <c r="AV1156" s="35">
        <f>AV1153*MIN(AV1155,'Payroll_Rates'!AV12)</f>
        <v>0.0</v>
      </c>
      <c r="AW1156" s="35">
        <f>AW1153*MIN(AW1155,'Payroll_Rates'!AW12)</f>
        <v>0.0</v>
      </c>
      <c r="AX1156" s="35">
        <f>AX1153*MIN(AX1155,'Payroll_Rates'!AX12)</f>
        <v>0.0</v>
      </c>
      <c r="AY1156" s="35">
        <f>AY1153*MIN(AY1155,'Payroll_Rates'!AY12)</f>
        <v>0.0</v>
      </c>
      <c r="AZ1156" s="35">
        <f>AZ1153*MIN(AZ1155,'Payroll_Rates'!AZ12)</f>
        <v>0.0</v>
      </c>
      <c r="BA1156" s="35">
        <f>BA1153*MIN(BA1155,'Payroll_Rates'!BA12)</f>
        <v>0.0</v>
      </c>
      <c r="BB1156" s="35">
        <f>BB1153*MIN(BB1155,'Payroll_Rates'!BB12)</f>
        <v>0.0</v>
      </c>
      <c r="BC1156" s="35">
        <f>BC1153*MIN(BC1155,'Payroll_Rates'!BC12)</f>
        <v>0.0</v>
      </c>
      <c r="BD1156" s="35">
        <f>BD1153*MIN(BD1155,'Payroll_Rates'!BD12)</f>
        <v>0.0</v>
      </c>
      <c r="BE1156" s="35">
        <f>BE1153*MIN(BE1155,'Payroll_Rates'!BE12)</f>
        <v>0.0</v>
      </c>
      <c r="BF1156" s="35">
        <f>BF1153*MIN(BF1155,'Payroll_Rates'!BF12)</f>
        <v>0.0</v>
      </c>
      <c r="BG1156" s="35">
        <f>BG1153*MIN(BG1155,'Payroll_Rates'!BG12)</f>
        <v>0.0</v>
      </c>
      <c r="BH1156" s="35">
        <f>BH1153*MIN(BH1155,'Payroll_Rates'!BH12)</f>
        <v>0.0</v>
      </c>
      <c r="BI1156" s="35">
        <f>BI1153*MIN(BI1155,'Payroll_Rates'!BI12)</f>
        <v>0.0</v>
      </c>
      <c r="BJ1156" s="35">
        <f>BJ1153*MIN(BJ1155,'Payroll_Rates'!BJ12)</f>
        <v>0.0</v>
      </c>
      <c r="BK1156" s="35">
        <f>BK1153*MIN(BK1155,'Payroll_Rates'!BK12)</f>
        <v>0.0</v>
      </c>
      <c r="BL1156" s="35">
        <f>BL1153*MIN(BL1155,'Payroll_Rates'!BL12)</f>
        <v>0.0</v>
      </c>
      <c r="BM1156" s="35">
        <f>BM1153*MIN(BM1155,'Payroll_Rates'!BM12)</f>
        <v>0.0</v>
      </c>
      <c r="BN1156" s="35">
        <f>BN1153*MIN(BN1155,'Payroll_Rates'!BN12)</f>
        <v>0.0</v>
      </c>
      <c r="BO1156" s="35">
        <f>BO1153*MIN(BO1155,'Payroll_Rates'!BO12)</f>
        <v>0.0</v>
      </c>
    </row>
    <row r="1157" ht="28" customHeight="1">
      <c r="A1157" s="2" t="str">
        <v>SLOT58.KV_BASE</v>
      </c>
      <c r="B1157" s="6" t="str">
        <v>SLOT58 health / care contribution base</v>
      </c>
      <c r="C1157" s="2" t="str">
        <v>EUR</v>
      </c>
      <c r="D1157" s="2" t="str">
        <v>SUM</v>
      </c>
      <c r="E1157" s="36">
        <f>SUM(H1157:BO1157)</f>
        <v>0.0</v>
      </c>
      <c r="F1157" s="6" t="str">
        <v>Spare row; inactive until a hire and an exit month are entered on People_Inputs</v>
      </c>
      <c r="G1157" s="2"/>
      <c r="H1157" s="35">
        <f>H1153*MIN(H1155,'Payroll_Rates'!H13)</f>
        <v>0.0</v>
      </c>
      <c r="I1157" s="35">
        <f>I1153*MIN(I1155,'Payroll_Rates'!I13)</f>
        <v>0.0</v>
      </c>
      <c r="J1157" s="35">
        <f>J1153*MIN(J1155,'Payroll_Rates'!J13)</f>
        <v>0.0</v>
      </c>
      <c r="K1157" s="35">
        <f>K1153*MIN(K1155,'Payroll_Rates'!K13)</f>
        <v>0.0</v>
      </c>
      <c r="L1157" s="35">
        <f>L1153*MIN(L1155,'Payroll_Rates'!L13)</f>
        <v>0.0</v>
      </c>
      <c r="M1157" s="35">
        <f>M1153*MIN(M1155,'Payroll_Rates'!M13)</f>
        <v>0.0</v>
      </c>
      <c r="N1157" s="35">
        <f>N1153*MIN(N1155,'Payroll_Rates'!N13)</f>
        <v>0.0</v>
      </c>
      <c r="O1157" s="35">
        <f>O1153*MIN(O1155,'Payroll_Rates'!O13)</f>
        <v>0.0</v>
      </c>
      <c r="P1157" s="35">
        <f>P1153*MIN(P1155,'Payroll_Rates'!P13)</f>
        <v>0.0</v>
      </c>
      <c r="Q1157" s="35">
        <f>Q1153*MIN(Q1155,'Payroll_Rates'!Q13)</f>
        <v>0.0</v>
      </c>
      <c r="R1157" s="35">
        <f>R1153*MIN(R1155,'Payroll_Rates'!R13)</f>
        <v>0.0</v>
      </c>
      <c r="S1157" s="35">
        <f>S1153*MIN(S1155,'Payroll_Rates'!S13)</f>
        <v>0.0</v>
      </c>
      <c r="T1157" s="35">
        <f>T1153*MIN(T1155,'Payroll_Rates'!T13)</f>
        <v>0.0</v>
      </c>
      <c r="U1157" s="35">
        <f>U1153*MIN(U1155,'Payroll_Rates'!U13)</f>
        <v>0.0</v>
      </c>
      <c r="V1157" s="35">
        <f>V1153*MIN(V1155,'Payroll_Rates'!V13)</f>
        <v>0.0</v>
      </c>
      <c r="W1157" s="35">
        <f>W1153*MIN(W1155,'Payroll_Rates'!W13)</f>
        <v>0.0</v>
      </c>
      <c r="X1157" s="35">
        <f>X1153*MIN(X1155,'Payroll_Rates'!X13)</f>
        <v>0.0</v>
      </c>
      <c r="Y1157" s="35">
        <f>Y1153*MIN(Y1155,'Payroll_Rates'!Y13)</f>
        <v>0.0</v>
      </c>
      <c r="Z1157" s="35">
        <f>Z1153*MIN(Z1155,'Payroll_Rates'!Z13)</f>
        <v>0.0</v>
      </c>
      <c r="AA1157" s="35">
        <f>AA1153*MIN(AA1155,'Payroll_Rates'!AA13)</f>
        <v>0.0</v>
      </c>
      <c r="AB1157" s="35">
        <f>AB1153*MIN(AB1155,'Payroll_Rates'!AB13)</f>
        <v>0.0</v>
      </c>
      <c r="AC1157" s="35">
        <f>AC1153*MIN(AC1155,'Payroll_Rates'!AC13)</f>
        <v>0.0</v>
      </c>
      <c r="AD1157" s="35">
        <f>AD1153*MIN(AD1155,'Payroll_Rates'!AD13)</f>
        <v>0.0</v>
      </c>
      <c r="AE1157" s="35">
        <f>AE1153*MIN(AE1155,'Payroll_Rates'!AE13)</f>
        <v>0.0</v>
      </c>
      <c r="AF1157" s="35">
        <f>AF1153*MIN(AF1155,'Payroll_Rates'!AF13)</f>
        <v>0.0</v>
      </c>
      <c r="AG1157" s="35">
        <f>AG1153*MIN(AG1155,'Payroll_Rates'!AG13)</f>
        <v>0.0</v>
      </c>
      <c r="AH1157" s="35">
        <f>AH1153*MIN(AH1155,'Payroll_Rates'!AH13)</f>
        <v>0.0</v>
      </c>
      <c r="AI1157" s="35">
        <f>AI1153*MIN(AI1155,'Payroll_Rates'!AI13)</f>
        <v>0.0</v>
      </c>
      <c r="AJ1157" s="35">
        <f>AJ1153*MIN(AJ1155,'Payroll_Rates'!AJ13)</f>
        <v>0.0</v>
      </c>
      <c r="AK1157" s="35">
        <f>AK1153*MIN(AK1155,'Payroll_Rates'!AK13)</f>
        <v>0.0</v>
      </c>
      <c r="AL1157" s="35">
        <f>AL1153*MIN(AL1155,'Payroll_Rates'!AL13)</f>
        <v>0.0</v>
      </c>
      <c r="AM1157" s="35">
        <f>AM1153*MIN(AM1155,'Payroll_Rates'!AM13)</f>
        <v>0.0</v>
      </c>
      <c r="AN1157" s="35">
        <f>AN1153*MIN(AN1155,'Payroll_Rates'!AN13)</f>
        <v>0.0</v>
      </c>
      <c r="AO1157" s="35">
        <f>AO1153*MIN(AO1155,'Payroll_Rates'!AO13)</f>
        <v>0.0</v>
      </c>
      <c r="AP1157" s="35">
        <f>AP1153*MIN(AP1155,'Payroll_Rates'!AP13)</f>
        <v>0.0</v>
      </c>
      <c r="AQ1157" s="35">
        <f>AQ1153*MIN(AQ1155,'Payroll_Rates'!AQ13)</f>
        <v>0.0</v>
      </c>
      <c r="AR1157" s="35">
        <f>AR1153*MIN(AR1155,'Payroll_Rates'!AR13)</f>
        <v>0.0</v>
      </c>
      <c r="AS1157" s="35">
        <f>AS1153*MIN(AS1155,'Payroll_Rates'!AS13)</f>
        <v>0.0</v>
      </c>
      <c r="AT1157" s="35">
        <f>AT1153*MIN(AT1155,'Payroll_Rates'!AT13)</f>
        <v>0.0</v>
      </c>
      <c r="AU1157" s="35">
        <f>AU1153*MIN(AU1155,'Payroll_Rates'!AU13)</f>
        <v>0.0</v>
      </c>
      <c r="AV1157" s="35">
        <f>AV1153*MIN(AV1155,'Payroll_Rates'!AV13)</f>
        <v>0.0</v>
      </c>
      <c r="AW1157" s="35">
        <f>AW1153*MIN(AW1155,'Payroll_Rates'!AW13)</f>
        <v>0.0</v>
      </c>
      <c r="AX1157" s="35">
        <f>AX1153*MIN(AX1155,'Payroll_Rates'!AX13)</f>
        <v>0.0</v>
      </c>
      <c r="AY1157" s="35">
        <f>AY1153*MIN(AY1155,'Payroll_Rates'!AY13)</f>
        <v>0.0</v>
      </c>
      <c r="AZ1157" s="35">
        <f>AZ1153*MIN(AZ1155,'Payroll_Rates'!AZ13)</f>
        <v>0.0</v>
      </c>
      <c r="BA1157" s="35">
        <f>BA1153*MIN(BA1155,'Payroll_Rates'!BA13)</f>
        <v>0.0</v>
      </c>
      <c r="BB1157" s="35">
        <f>BB1153*MIN(BB1155,'Payroll_Rates'!BB13)</f>
        <v>0.0</v>
      </c>
      <c r="BC1157" s="35">
        <f>BC1153*MIN(BC1155,'Payroll_Rates'!BC13)</f>
        <v>0.0</v>
      </c>
      <c r="BD1157" s="35">
        <f>BD1153*MIN(BD1155,'Payroll_Rates'!BD13)</f>
        <v>0.0</v>
      </c>
      <c r="BE1157" s="35">
        <f>BE1153*MIN(BE1155,'Payroll_Rates'!BE13)</f>
        <v>0.0</v>
      </c>
      <c r="BF1157" s="35">
        <f>BF1153*MIN(BF1155,'Payroll_Rates'!BF13)</f>
        <v>0.0</v>
      </c>
      <c r="BG1157" s="35">
        <f>BG1153*MIN(BG1155,'Payroll_Rates'!BG13)</f>
        <v>0.0</v>
      </c>
      <c r="BH1157" s="35">
        <f>BH1153*MIN(BH1155,'Payroll_Rates'!BH13)</f>
        <v>0.0</v>
      </c>
      <c r="BI1157" s="35">
        <f>BI1153*MIN(BI1155,'Payroll_Rates'!BI13)</f>
        <v>0.0</v>
      </c>
      <c r="BJ1157" s="35">
        <f>BJ1153*MIN(BJ1155,'Payroll_Rates'!BJ13)</f>
        <v>0.0</v>
      </c>
      <c r="BK1157" s="35">
        <f>BK1153*MIN(BK1155,'Payroll_Rates'!BK13)</f>
        <v>0.0</v>
      </c>
      <c r="BL1157" s="35">
        <f>BL1153*MIN(BL1155,'Payroll_Rates'!BL13)</f>
        <v>0.0</v>
      </c>
      <c r="BM1157" s="35">
        <f>BM1153*MIN(BM1155,'Payroll_Rates'!BM13)</f>
        <v>0.0</v>
      </c>
      <c r="BN1157" s="35">
        <f>BN1153*MIN(BN1155,'Payroll_Rates'!BN13)</f>
        <v>0.0</v>
      </c>
      <c r="BO1157" s="35">
        <f>BO1153*MIN(BO1155,'Payroll_Rates'!BO13)</f>
        <v>0.0</v>
      </c>
    </row>
    <row r="1158" ht="28" customHeight="1">
      <c r="A1158" s="2" t="str">
        <v>SLOT58.RV</v>
      </c>
      <c r="B1158" s="6" t="str">
        <v>SLOT58 employer pension contribution (RV)</v>
      </c>
      <c r="C1158" s="2" t="str">
        <v>EUR</v>
      </c>
      <c r="D1158" s="2" t="str">
        <v>SUM</v>
      </c>
      <c r="E1158" s="36">
        <f>SUM(H1158:BO1158)</f>
        <v>0.0</v>
      </c>
      <c r="F1158" s="6" t="str">
        <v>Spare row; inactive until a hire and an exit month are entered on People_Inputs</v>
      </c>
      <c r="G1158" s="2"/>
      <c r="H1158" s="35">
        <f>H1156*'Payroll_Rates'!H11/'Inputs'!$E$28</f>
        <v>0.0</v>
      </c>
      <c r="I1158" s="35">
        <f>I1156*'Payroll_Rates'!I11/'Inputs'!$E$28</f>
        <v>0.0</v>
      </c>
      <c r="J1158" s="35">
        <f>J1156*'Payroll_Rates'!J11/'Inputs'!$E$28</f>
        <v>0.0</v>
      </c>
      <c r="K1158" s="35">
        <f>K1156*'Payroll_Rates'!K11/'Inputs'!$E$28</f>
        <v>0.0</v>
      </c>
      <c r="L1158" s="35">
        <f>L1156*'Payroll_Rates'!L11/'Inputs'!$E$28</f>
        <v>0.0</v>
      </c>
      <c r="M1158" s="35">
        <f>M1156*'Payroll_Rates'!M11/'Inputs'!$E$28</f>
        <v>0.0</v>
      </c>
      <c r="N1158" s="35">
        <f>N1156*'Payroll_Rates'!N11/'Inputs'!$E$28</f>
        <v>0.0</v>
      </c>
      <c r="O1158" s="35">
        <f>O1156*'Payroll_Rates'!O11/'Inputs'!$E$28</f>
        <v>0.0</v>
      </c>
      <c r="P1158" s="35">
        <f>P1156*'Payroll_Rates'!P11/'Inputs'!$E$28</f>
        <v>0.0</v>
      </c>
      <c r="Q1158" s="35">
        <f>Q1156*'Payroll_Rates'!Q11/'Inputs'!$E$28</f>
        <v>0.0</v>
      </c>
      <c r="R1158" s="35">
        <f>R1156*'Payroll_Rates'!R11/'Inputs'!$E$28</f>
        <v>0.0</v>
      </c>
      <c r="S1158" s="35">
        <f>S1156*'Payroll_Rates'!S11/'Inputs'!$E$28</f>
        <v>0.0</v>
      </c>
      <c r="T1158" s="35">
        <f>T1156*'Payroll_Rates'!T11/'Inputs'!$E$28</f>
        <v>0.0</v>
      </c>
      <c r="U1158" s="35">
        <f>U1156*'Payroll_Rates'!U11/'Inputs'!$E$28</f>
        <v>0.0</v>
      </c>
      <c r="V1158" s="35">
        <f>V1156*'Payroll_Rates'!V11/'Inputs'!$E$28</f>
        <v>0.0</v>
      </c>
      <c r="W1158" s="35">
        <f>W1156*'Payroll_Rates'!W11/'Inputs'!$E$28</f>
        <v>0.0</v>
      </c>
      <c r="X1158" s="35">
        <f>X1156*'Payroll_Rates'!X11/'Inputs'!$E$28</f>
        <v>0.0</v>
      </c>
      <c r="Y1158" s="35">
        <f>Y1156*'Payroll_Rates'!Y11/'Inputs'!$E$28</f>
        <v>0.0</v>
      </c>
      <c r="Z1158" s="35">
        <f>Z1156*'Payroll_Rates'!Z11/'Inputs'!$E$28</f>
        <v>0.0</v>
      </c>
      <c r="AA1158" s="35">
        <f>AA1156*'Payroll_Rates'!AA11/'Inputs'!$E$28</f>
        <v>0.0</v>
      </c>
      <c r="AB1158" s="35">
        <f>AB1156*'Payroll_Rates'!AB11/'Inputs'!$E$28</f>
        <v>0.0</v>
      </c>
      <c r="AC1158" s="35">
        <f>AC1156*'Payroll_Rates'!AC11/'Inputs'!$E$28</f>
        <v>0.0</v>
      </c>
      <c r="AD1158" s="35">
        <f>AD1156*'Payroll_Rates'!AD11/'Inputs'!$E$28</f>
        <v>0.0</v>
      </c>
      <c r="AE1158" s="35">
        <f>AE1156*'Payroll_Rates'!AE11/'Inputs'!$E$28</f>
        <v>0.0</v>
      </c>
      <c r="AF1158" s="35">
        <f>AF1156*'Payroll_Rates'!AF11/'Inputs'!$E$28</f>
        <v>0.0</v>
      </c>
      <c r="AG1158" s="35">
        <f>AG1156*'Payroll_Rates'!AG11/'Inputs'!$E$28</f>
        <v>0.0</v>
      </c>
      <c r="AH1158" s="35">
        <f>AH1156*'Payroll_Rates'!AH11/'Inputs'!$E$28</f>
        <v>0.0</v>
      </c>
      <c r="AI1158" s="35">
        <f>AI1156*'Payroll_Rates'!AI11/'Inputs'!$E$28</f>
        <v>0.0</v>
      </c>
      <c r="AJ1158" s="35">
        <f>AJ1156*'Payroll_Rates'!AJ11/'Inputs'!$E$28</f>
        <v>0.0</v>
      </c>
      <c r="AK1158" s="35">
        <f>AK1156*'Payroll_Rates'!AK11/'Inputs'!$E$28</f>
        <v>0.0</v>
      </c>
      <c r="AL1158" s="35">
        <f>AL1156*'Payroll_Rates'!AL11/'Inputs'!$E$28</f>
        <v>0.0</v>
      </c>
      <c r="AM1158" s="35">
        <f>AM1156*'Payroll_Rates'!AM11/'Inputs'!$E$28</f>
        <v>0.0</v>
      </c>
      <c r="AN1158" s="35">
        <f>AN1156*'Payroll_Rates'!AN11/'Inputs'!$E$28</f>
        <v>0.0</v>
      </c>
      <c r="AO1158" s="35">
        <f>AO1156*'Payroll_Rates'!AO11/'Inputs'!$E$28</f>
        <v>0.0</v>
      </c>
      <c r="AP1158" s="35">
        <f>AP1156*'Payroll_Rates'!AP11/'Inputs'!$E$28</f>
        <v>0.0</v>
      </c>
      <c r="AQ1158" s="35">
        <f>AQ1156*'Payroll_Rates'!AQ11/'Inputs'!$E$28</f>
        <v>0.0</v>
      </c>
      <c r="AR1158" s="35">
        <f>AR1156*'Payroll_Rates'!AR11/'Inputs'!$E$28</f>
        <v>0.0</v>
      </c>
      <c r="AS1158" s="35">
        <f>AS1156*'Payroll_Rates'!AS11/'Inputs'!$E$28</f>
        <v>0.0</v>
      </c>
      <c r="AT1158" s="35">
        <f>AT1156*'Payroll_Rates'!AT11/'Inputs'!$E$28</f>
        <v>0.0</v>
      </c>
      <c r="AU1158" s="35">
        <f>AU1156*'Payroll_Rates'!AU11/'Inputs'!$E$28</f>
        <v>0.0</v>
      </c>
      <c r="AV1158" s="35">
        <f>AV1156*'Payroll_Rates'!AV11/'Inputs'!$E$28</f>
        <v>0.0</v>
      </c>
      <c r="AW1158" s="35">
        <f>AW1156*'Payroll_Rates'!AW11/'Inputs'!$E$28</f>
        <v>0.0</v>
      </c>
      <c r="AX1158" s="35">
        <f>AX1156*'Payroll_Rates'!AX11/'Inputs'!$E$28</f>
        <v>0.0</v>
      </c>
      <c r="AY1158" s="35">
        <f>AY1156*'Payroll_Rates'!AY11/'Inputs'!$E$28</f>
        <v>0.0</v>
      </c>
      <c r="AZ1158" s="35">
        <f>AZ1156*'Payroll_Rates'!AZ11/'Inputs'!$E$28</f>
        <v>0.0</v>
      </c>
      <c r="BA1158" s="35">
        <f>BA1156*'Payroll_Rates'!BA11/'Inputs'!$E$28</f>
        <v>0.0</v>
      </c>
      <c r="BB1158" s="35">
        <f>BB1156*'Payroll_Rates'!BB11/'Inputs'!$E$28</f>
        <v>0.0</v>
      </c>
      <c r="BC1158" s="35">
        <f>BC1156*'Payroll_Rates'!BC11/'Inputs'!$E$28</f>
        <v>0.0</v>
      </c>
      <c r="BD1158" s="35">
        <f>BD1156*'Payroll_Rates'!BD11/'Inputs'!$E$28</f>
        <v>0.0</v>
      </c>
      <c r="BE1158" s="35">
        <f>BE1156*'Payroll_Rates'!BE11/'Inputs'!$E$28</f>
        <v>0.0</v>
      </c>
      <c r="BF1158" s="35">
        <f>BF1156*'Payroll_Rates'!BF11/'Inputs'!$E$28</f>
        <v>0.0</v>
      </c>
      <c r="BG1158" s="35">
        <f>BG1156*'Payroll_Rates'!BG11/'Inputs'!$E$28</f>
        <v>0.0</v>
      </c>
      <c r="BH1158" s="35">
        <f>BH1156*'Payroll_Rates'!BH11/'Inputs'!$E$28</f>
        <v>0.0</v>
      </c>
      <c r="BI1158" s="35">
        <f>BI1156*'Payroll_Rates'!BI11/'Inputs'!$E$28</f>
        <v>0.0</v>
      </c>
      <c r="BJ1158" s="35">
        <f>BJ1156*'Payroll_Rates'!BJ11/'Inputs'!$E$28</f>
        <v>0.0</v>
      </c>
      <c r="BK1158" s="35">
        <f>BK1156*'Payroll_Rates'!BK11/'Inputs'!$E$28</f>
        <v>0.0</v>
      </c>
      <c r="BL1158" s="35">
        <f>BL1156*'Payroll_Rates'!BL11/'Inputs'!$E$28</f>
        <v>0.0</v>
      </c>
      <c r="BM1158" s="35">
        <f>BM1156*'Payroll_Rates'!BM11/'Inputs'!$E$28</f>
        <v>0.0</v>
      </c>
      <c r="BN1158" s="35">
        <f>BN1156*'Payroll_Rates'!BN11/'Inputs'!$E$28</f>
        <v>0.0</v>
      </c>
      <c r="BO1158" s="35">
        <f>BO1156*'Payroll_Rates'!BO11/'Inputs'!$E$28</f>
        <v>0.0</v>
      </c>
    </row>
    <row r="1159" ht="28" customHeight="1">
      <c r="A1159" s="2" t="str">
        <v>SLOT58.AV</v>
      </c>
      <c r="B1159" s="6" t="str">
        <v>SLOT58 employer unemployment contribution (AV)</v>
      </c>
      <c r="C1159" s="2" t="str">
        <v>EUR</v>
      </c>
      <c r="D1159" s="2" t="str">
        <v>SUM</v>
      </c>
      <c r="E1159" s="36">
        <f>SUM(H1159:BO1159)</f>
        <v>0.0</v>
      </c>
      <c r="F1159" s="6" t="str">
        <v>Spare row; inactive until a hire and an exit month are entered on People_Inputs</v>
      </c>
      <c r="G1159" s="2"/>
      <c r="H1159" s="35">
        <f>H1156*'Inputs'!$E$13/'Inputs'!$E$28</f>
        <v>0.0</v>
      </c>
      <c r="I1159" s="35">
        <f>I1156*'Inputs'!$E$13/'Inputs'!$E$28</f>
        <v>0.0</v>
      </c>
      <c r="J1159" s="35">
        <f>J1156*'Inputs'!$E$13/'Inputs'!$E$28</f>
        <v>0.0</v>
      </c>
      <c r="K1159" s="35">
        <f>K1156*'Inputs'!$E$13/'Inputs'!$E$28</f>
        <v>0.0</v>
      </c>
      <c r="L1159" s="35">
        <f>L1156*'Inputs'!$E$13/'Inputs'!$E$28</f>
        <v>0.0</v>
      </c>
      <c r="M1159" s="35">
        <f>M1156*'Inputs'!$E$13/'Inputs'!$E$28</f>
        <v>0.0</v>
      </c>
      <c r="N1159" s="35">
        <f>N1156*'Inputs'!$E$13/'Inputs'!$E$28</f>
        <v>0.0</v>
      </c>
      <c r="O1159" s="35">
        <f>O1156*'Inputs'!$E$13/'Inputs'!$E$28</f>
        <v>0.0</v>
      </c>
      <c r="P1159" s="35">
        <f>P1156*'Inputs'!$E$13/'Inputs'!$E$28</f>
        <v>0.0</v>
      </c>
      <c r="Q1159" s="35">
        <f>Q1156*'Inputs'!$E$13/'Inputs'!$E$28</f>
        <v>0.0</v>
      </c>
      <c r="R1159" s="35">
        <f>R1156*'Inputs'!$E$13/'Inputs'!$E$28</f>
        <v>0.0</v>
      </c>
      <c r="S1159" s="35">
        <f>S1156*'Inputs'!$E$13/'Inputs'!$E$28</f>
        <v>0.0</v>
      </c>
      <c r="T1159" s="35">
        <f>T1156*'Inputs'!$E$13/'Inputs'!$E$28</f>
        <v>0.0</v>
      </c>
      <c r="U1159" s="35">
        <f>U1156*'Inputs'!$E$13/'Inputs'!$E$28</f>
        <v>0.0</v>
      </c>
      <c r="V1159" s="35">
        <f>V1156*'Inputs'!$E$13/'Inputs'!$E$28</f>
        <v>0.0</v>
      </c>
      <c r="W1159" s="35">
        <f>W1156*'Inputs'!$E$13/'Inputs'!$E$28</f>
        <v>0.0</v>
      </c>
      <c r="X1159" s="35">
        <f>X1156*'Inputs'!$E$13/'Inputs'!$E$28</f>
        <v>0.0</v>
      </c>
      <c r="Y1159" s="35">
        <f>Y1156*'Inputs'!$E$13/'Inputs'!$E$28</f>
        <v>0.0</v>
      </c>
      <c r="Z1159" s="35">
        <f>Z1156*'Inputs'!$E$13/'Inputs'!$E$28</f>
        <v>0.0</v>
      </c>
      <c r="AA1159" s="35">
        <f>AA1156*'Inputs'!$E$13/'Inputs'!$E$28</f>
        <v>0.0</v>
      </c>
      <c r="AB1159" s="35">
        <f>AB1156*'Inputs'!$E$13/'Inputs'!$E$28</f>
        <v>0.0</v>
      </c>
      <c r="AC1159" s="35">
        <f>AC1156*'Inputs'!$E$13/'Inputs'!$E$28</f>
        <v>0.0</v>
      </c>
      <c r="AD1159" s="35">
        <f>AD1156*'Inputs'!$E$13/'Inputs'!$E$28</f>
        <v>0.0</v>
      </c>
      <c r="AE1159" s="35">
        <f>AE1156*'Inputs'!$E$13/'Inputs'!$E$28</f>
        <v>0.0</v>
      </c>
      <c r="AF1159" s="35">
        <f>AF1156*'Inputs'!$E$13/'Inputs'!$E$28</f>
        <v>0.0</v>
      </c>
      <c r="AG1159" s="35">
        <f>AG1156*'Inputs'!$E$13/'Inputs'!$E$28</f>
        <v>0.0</v>
      </c>
      <c r="AH1159" s="35">
        <f>AH1156*'Inputs'!$E$13/'Inputs'!$E$28</f>
        <v>0.0</v>
      </c>
      <c r="AI1159" s="35">
        <f>AI1156*'Inputs'!$E$13/'Inputs'!$E$28</f>
        <v>0.0</v>
      </c>
      <c r="AJ1159" s="35">
        <f>AJ1156*'Inputs'!$E$13/'Inputs'!$E$28</f>
        <v>0.0</v>
      </c>
      <c r="AK1159" s="35">
        <f>AK1156*'Inputs'!$E$13/'Inputs'!$E$28</f>
        <v>0.0</v>
      </c>
      <c r="AL1159" s="35">
        <f>AL1156*'Inputs'!$E$13/'Inputs'!$E$28</f>
        <v>0.0</v>
      </c>
      <c r="AM1159" s="35">
        <f>AM1156*'Inputs'!$E$13/'Inputs'!$E$28</f>
        <v>0.0</v>
      </c>
      <c r="AN1159" s="35">
        <f>AN1156*'Inputs'!$E$13/'Inputs'!$E$28</f>
        <v>0.0</v>
      </c>
      <c r="AO1159" s="35">
        <f>AO1156*'Inputs'!$E$13/'Inputs'!$E$28</f>
        <v>0.0</v>
      </c>
      <c r="AP1159" s="35">
        <f>AP1156*'Inputs'!$E$13/'Inputs'!$E$28</f>
        <v>0.0</v>
      </c>
      <c r="AQ1159" s="35">
        <f>AQ1156*'Inputs'!$E$13/'Inputs'!$E$28</f>
        <v>0.0</v>
      </c>
      <c r="AR1159" s="35">
        <f>AR1156*'Inputs'!$E$13/'Inputs'!$E$28</f>
        <v>0.0</v>
      </c>
      <c r="AS1159" s="35">
        <f>AS1156*'Inputs'!$E$13/'Inputs'!$E$28</f>
        <v>0.0</v>
      </c>
      <c r="AT1159" s="35">
        <f>AT1156*'Inputs'!$E$13/'Inputs'!$E$28</f>
        <v>0.0</v>
      </c>
      <c r="AU1159" s="35">
        <f>AU1156*'Inputs'!$E$13/'Inputs'!$E$28</f>
        <v>0.0</v>
      </c>
      <c r="AV1159" s="35">
        <f>AV1156*'Inputs'!$E$13/'Inputs'!$E$28</f>
        <v>0.0</v>
      </c>
      <c r="AW1159" s="35">
        <f>AW1156*'Inputs'!$E$13/'Inputs'!$E$28</f>
        <v>0.0</v>
      </c>
      <c r="AX1159" s="35">
        <f>AX1156*'Inputs'!$E$13/'Inputs'!$E$28</f>
        <v>0.0</v>
      </c>
      <c r="AY1159" s="35">
        <f>AY1156*'Inputs'!$E$13/'Inputs'!$E$28</f>
        <v>0.0</v>
      </c>
      <c r="AZ1159" s="35">
        <f>AZ1156*'Inputs'!$E$13/'Inputs'!$E$28</f>
        <v>0.0</v>
      </c>
      <c r="BA1159" s="35">
        <f>BA1156*'Inputs'!$E$13/'Inputs'!$E$28</f>
        <v>0.0</v>
      </c>
      <c r="BB1159" s="35">
        <f>BB1156*'Inputs'!$E$13/'Inputs'!$E$28</f>
        <v>0.0</v>
      </c>
      <c r="BC1159" s="35">
        <f>BC1156*'Inputs'!$E$13/'Inputs'!$E$28</f>
        <v>0.0</v>
      </c>
      <c r="BD1159" s="35">
        <f>BD1156*'Inputs'!$E$13/'Inputs'!$E$28</f>
        <v>0.0</v>
      </c>
      <c r="BE1159" s="35">
        <f>BE1156*'Inputs'!$E$13/'Inputs'!$E$28</f>
        <v>0.0</v>
      </c>
      <c r="BF1159" s="35">
        <f>BF1156*'Inputs'!$E$13/'Inputs'!$E$28</f>
        <v>0.0</v>
      </c>
      <c r="BG1159" s="35">
        <f>BG1156*'Inputs'!$E$13/'Inputs'!$E$28</f>
        <v>0.0</v>
      </c>
      <c r="BH1159" s="35">
        <f>BH1156*'Inputs'!$E$13/'Inputs'!$E$28</f>
        <v>0.0</v>
      </c>
      <c r="BI1159" s="35">
        <f>BI1156*'Inputs'!$E$13/'Inputs'!$E$28</f>
        <v>0.0</v>
      </c>
      <c r="BJ1159" s="35">
        <f>BJ1156*'Inputs'!$E$13/'Inputs'!$E$28</f>
        <v>0.0</v>
      </c>
      <c r="BK1159" s="35">
        <f>BK1156*'Inputs'!$E$13/'Inputs'!$E$28</f>
        <v>0.0</v>
      </c>
      <c r="BL1159" s="35">
        <f>BL1156*'Inputs'!$E$13/'Inputs'!$E$28</f>
        <v>0.0</v>
      </c>
      <c r="BM1159" s="35">
        <f>BM1156*'Inputs'!$E$13/'Inputs'!$E$28</f>
        <v>0.0</v>
      </c>
      <c r="BN1159" s="35">
        <f>BN1156*'Inputs'!$E$13/'Inputs'!$E$28</f>
        <v>0.0</v>
      </c>
      <c r="BO1159" s="35">
        <f>BO1156*'Inputs'!$E$13/'Inputs'!$E$28</f>
        <v>0.0</v>
      </c>
    </row>
    <row r="1160" ht="28" customHeight="1">
      <c r="A1160" s="2" t="str">
        <v>SLOT58.KV</v>
      </c>
      <c r="B1160" s="6" t="str">
        <v>SLOT58 employer health contribution (KV)</v>
      </c>
      <c r="C1160" s="2" t="str">
        <v>EUR</v>
      </c>
      <c r="D1160" s="2" t="str">
        <v>SUM</v>
      </c>
      <c r="E1160" s="36">
        <f>SUM(H1160:BO1160)</f>
        <v>0.0</v>
      </c>
      <c r="F1160" s="6" t="str">
        <v>Spare row; inactive until a hire and an exit month are entered on People_Inputs</v>
      </c>
      <c r="G1160" s="2"/>
      <c r="H1160" s="35">
        <f>H1157*('Inputs'!$E$14+'Inputs'!$E$15)/'Inputs'!$E$28</f>
        <v>0.0</v>
      </c>
      <c r="I1160" s="35">
        <f>I1157*('Inputs'!$E$14+'Inputs'!$E$15)/'Inputs'!$E$28</f>
        <v>0.0</v>
      </c>
      <c r="J1160" s="35">
        <f>J1157*('Inputs'!$E$14+'Inputs'!$E$15)/'Inputs'!$E$28</f>
        <v>0.0</v>
      </c>
      <c r="K1160" s="35">
        <f>K1157*('Inputs'!$E$14+'Inputs'!$E$15)/'Inputs'!$E$28</f>
        <v>0.0</v>
      </c>
      <c r="L1160" s="35">
        <f>L1157*('Inputs'!$E$14+'Inputs'!$E$15)/'Inputs'!$E$28</f>
        <v>0.0</v>
      </c>
      <c r="M1160" s="35">
        <f>M1157*('Inputs'!$E$14+'Inputs'!$E$15)/'Inputs'!$E$28</f>
        <v>0.0</v>
      </c>
      <c r="N1160" s="35">
        <f>N1157*('Inputs'!$E$14+'Inputs'!$E$15)/'Inputs'!$E$28</f>
        <v>0.0</v>
      </c>
      <c r="O1160" s="35">
        <f>O1157*('Inputs'!$E$14+'Inputs'!$E$15)/'Inputs'!$E$28</f>
        <v>0.0</v>
      </c>
      <c r="P1160" s="35">
        <f>P1157*('Inputs'!$E$14+'Inputs'!$E$15)/'Inputs'!$E$28</f>
        <v>0.0</v>
      </c>
      <c r="Q1160" s="35">
        <f>Q1157*('Inputs'!$E$14+'Inputs'!$E$15)/'Inputs'!$E$28</f>
        <v>0.0</v>
      </c>
      <c r="R1160" s="35">
        <f>R1157*('Inputs'!$E$14+'Inputs'!$E$15)/'Inputs'!$E$28</f>
        <v>0.0</v>
      </c>
      <c r="S1160" s="35">
        <f>S1157*('Inputs'!$E$14+'Inputs'!$E$15)/'Inputs'!$E$28</f>
        <v>0.0</v>
      </c>
      <c r="T1160" s="35">
        <f>T1157*('Inputs'!$E$14+'Inputs'!$E$15)/'Inputs'!$E$28</f>
        <v>0.0</v>
      </c>
      <c r="U1160" s="35">
        <f>U1157*('Inputs'!$E$14+'Inputs'!$E$15)/'Inputs'!$E$28</f>
        <v>0.0</v>
      </c>
      <c r="V1160" s="35">
        <f>V1157*('Inputs'!$E$14+'Inputs'!$E$15)/'Inputs'!$E$28</f>
        <v>0.0</v>
      </c>
      <c r="W1160" s="35">
        <f>W1157*('Inputs'!$E$14+'Inputs'!$E$15)/'Inputs'!$E$28</f>
        <v>0.0</v>
      </c>
      <c r="X1160" s="35">
        <f>X1157*('Inputs'!$E$14+'Inputs'!$E$15)/'Inputs'!$E$28</f>
        <v>0.0</v>
      </c>
      <c r="Y1160" s="35">
        <f>Y1157*('Inputs'!$E$14+'Inputs'!$E$15)/'Inputs'!$E$28</f>
        <v>0.0</v>
      </c>
      <c r="Z1160" s="35">
        <f>Z1157*('Inputs'!$E$14+'Inputs'!$E$15)/'Inputs'!$E$28</f>
        <v>0.0</v>
      </c>
      <c r="AA1160" s="35">
        <f>AA1157*('Inputs'!$E$14+'Inputs'!$E$15)/'Inputs'!$E$28</f>
        <v>0.0</v>
      </c>
      <c r="AB1160" s="35">
        <f>AB1157*('Inputs'!$E$14+'Inputs'!$E$15)/'Inputs'!$E$28</f>
        <v>0.0</v>
      </c>
      <c r="AC1160" s="35">
        <f>AC1157*('Inputs'!$E$14+'Inputs'!$E$15)/'Inputs'!$E$28</f>
        <v>0.0</v>
      </c>
      <c r="AD1160" s="35">
        <f>AD1157*('Inputs'!$E$14+'Inputs'!$E$15)/'Inputs'!$E$28</f>
        <v>0.0</v>
      </c>
      <c r="AE1160" s="35">
        <f>AE1157*('Inputs'!$E$14+'Inputs'!$E$15)/'Inputs'!$E$28</f>
        <v>0.0</v>
      </c>
      <c r="AF1160" s="35">
        <f>AF1157*('Inputs'!$E$14+'Inputs'!$E$15)/'Inputs'!$E$28</f>
        <v>0.0</v>
      </c>
      <c r="AG1160" s="35">
        <f>AG1157*('Inputs'!$E$14+'Inputs'!$E$15)/'Inputs'!$E$28</f>
        <v>0.0</v>
      </c>
      <c r="AH1160" s="35">
        <f>AH1157*('Inputs'!$E$14+'Inputs'!$E$15)/'Inputs'!$E$28</f>
        <v>0.0</v>
      </c>
      <c r="AI1160" s="35">
        <f>AI1157*('Inputs'!$E$14+'Inputs'!$E$15)/'Inputs'!$E$28</f>
        <v>0.0</v>
      </c>
      <c r="AJ1160" s="35">
        <f>AJ1157*('Inputs'!$E$14+'Inputs'!$E$15)/'Inputs'!$E$28</f>
        <v>0.0</v>
      </c>
      <c r="AK1160" s="35">
        <f>AK1157*('Inputs'!$E$14+'Inputs'!$E$15)/'Inputs'!$E$28</f>
        <v>0.0</v>
      </c>
      <c r="AL1160" s="35">
        <f>AL1157*('Inputs'!$E$14+'Inputs'!$E$15)/'Inputs'!$E$28</f>
        <v>0.0</v>
      </c>
      <c r="AM1160" s="35">
        <f>AM1157*('Inputs'!$E$14+'Inputs'!$E$15)/'Inputs'!$E$28</f>
        <v>0.0</v>
      </c>
      <c r="AN1160" s="35">
        <f>AN1157*('Inputs'!$E$14+'Inputs'!$E$15)/'Inputs'!$E$28</f>
        <v>0.0</v>
      </c>
      <c r="AO1160" s="35">
        <f>AO1157*('Inputs'!$E$14+'Inputs'!$E$15)/'Inputs'!$E$28</f>
        <v>0.0</v>
      </c>
      <c r="AP1160" s="35">
        <f>AP1157*('Inputs'!$E$14+'Inputs'!$E$15)/'Inputs'!$E$28</f>
        <v>0.0</v>
      </c>
      <c r="AQ1160" s="35">
        <f>AQ1157*('Inputs'!$E$14+'Inputs'!$E$15)/'Inputs'!$E$28</f>
        <v>0.0</v>
      </c>
      <c r="AR1160" s="35">
        <f>AR1157*('Inputs'!$E$14+'Inputs'!$E$15)/'Inputs'!$E$28</f>
        <v>0.0</v>
      </c>
      <c r="AS1160" s="35">
        <f>AS1157*('Inputs'!$E$14+'Inputs'!$E$15)/'Inputs'!$E$28</f>
        <v>0.0</v>
      </c>
      <c r="AT1160" s="35">
        <f>AT1157*('Inputs'!$E$14+'Inputs'!$E$15)/'Inputs'!$E$28</f>
        <v>0.0</v>
      </c>
      <c r="AU1160" s="35">
        <f>AU1157*('Inputs'!$E$14+'Inputs'!$E$15)/'Inputs'!$E$28</f>
        <v>0.0</v>
      </c>
      <c r="AV1160" s="35">
        <f>AV1157*('Inputs'!$E$14+'Inputs'!$E$15)/'Inputs'!$E$28</f>
        <v>0.0</v>
      </c>
      <c r="AW1160" s="35">
        <f>AW1157*('Inputs'!$E$14+'Inputs'!$E$15)/'Inputs'!$E$28</f>
        <v>0.0</v>
      </c>
      <c r="AX1160" s="35">
        <f>AX1157*('Inputs'!$E$14+'Inputs'!$E$15)/'Inputs'!$E$28</f>
        <v>0.0</v>
      </c>
      <c r="AY1160" s="35">
        <f>AY1157*('Inputs'!$E$14+'Inputs'!$E$15)/'Inputs'!$E$28</f>
        <v>0.0</v>
      </c>
      <c r="AZ1160" s="35">
        <f>AZ1157*('Inputs'!$E$14+'Inputs'!$E$15)/'Inputs'!$E$28</f>
        <v>0.0</v>
      </c>
      <c r="BA1160" s="35">
        <f>BA1157*('Inputs'!$E$14+'Inputs'!$E$15)/'Inputs'!$E$28</f>
        <v>0.0</v>
      </c>
      <c r="BB1160" s="35">
        <f>BB1157*('Inputs'!$E$14+'Inputs'!$E$15)/'Inputs'!$E$28</f>
        <v>0.0</v>
      </c>
      <c r="BC1160" s="35">
        <f>BC1157*('Inputs'!$E$14+'Inputs'!$E$15)/'Inputs'!$E$28</f>
        <v>0.0</v>
      </c>
      <c r="BD1160" s="35">
        <f>BD1157*('Inputs'!$E$14+'Inputs'!$E$15)/'Inputs'!$E$28</f>
        <v>0.0</v>
      </c>
      <c r="BE1160" s="35">
        <f>BE1157*('Inputs'!$E$14+'Inputs'!$E$15)/'Inputs'!$E$28</f>
        <v>0.0</v>
      </c>
      <c r="BF1160" s="35">
        <f>BF1157*('Inputs'!$E$14+'Inputs'!$E$15)/'Inputs'!$E$28</f>
        <v>0.0</v>
      </c>
      <c r="BG1160" s="35">
        <f>BG1157*('Inputs'!$E$14+'Inputs'!$E$15)/'Inputs'!$E$28</f>
        <v>0.0</v>
      </c>
      <c r="BH1160" s="35">
        <f>BH1157*('Inputs'!$E$14+'Inputs'!$E$15)/'Inputs'!$E$28</f>
        <v>0.0</v>
      </c>
      <c r="BI1160" s="35">
        <f>BI1157*('Inputs'!$E$14+'Inputs'!$E$15)/'Inputs'!$E$28</f>
        <v>0.0</v>
      </c>
      <c r="BJ1160" s="35">
        <f>BJ1157*('Inputs'!$E$14+'Inputs'!$E$15)/'Inputs'!$E$28</f>
        <v>0.0</v>
      </c>
      <c r="BK1160" s="35">
        <f>BK1157*('Inputs'!$E$14+'Inputs'!$E$15)/'Inputs'!$E$28</f>
        <v>0.0</v>
      </c>
      <c r="BL1160" s="35">
        <f>BL1157*('Inputs'!$E$14+'Inputs'!$E$15)/'Inputs'!$E$28</f>
        <v>0.0</v>
      </c>
      <c r="BM1160" s="35">
        <f>BM1157*('Inputs'!$E$14+'Inputs'!$E$15)/'Inputs'!$E$28</f>
        <v>0.0</v>
      </c>
      <c r="BN1160" s="35">
        <f>BN1157*('Inputs'!$E$14+'Inputs'!$E$15)/'Inputs'!$E$28</f>
        <v>0.0</v>
      </c>
      <c r="BO1160" s="35">
        <f>BO1157*('Inputs'!$E$14+'Inputs'!$E$15)/'Inputs'!$E$28</f>
        <v>0.0</v>
      </c>
    </row>
    <row r="1161" ht="28" customHeight="1">
      <c r="A1161" s="2" t="str">
        <v>SLOT58.PV</v>
      </c>
      <c r="B1161" s="6" t="str">
        <v>SLOT58 employer care contribution (PV)</v>
      </c>
      <c r="C1161" s="2" t="str">
        <v>EUR</v>
      </c>
      <c r="D1161" s="2" t="str">
        <v>SUM</v>
      </c>
      <c r="E1161" s="36">
        <f>SUM(H1161:BO1161)</f>
        <v>0.0</v>
      </c>
      <c r="F1161" s="6" t="str">
        <v>Spare row; inactive until a hire and an exit month are entered on People_Inputs</v>
      </c>
      <c r="G1161" s="2"/>
      <c r="H1161" s="35">
        <f>H1157*'Inputs'!$E$16/'Inputs'!$E$28</f>
        <v>0.0</v>
      </c>
      <c r="I1161" s="35">
        <f>I1157*'Inputs'!$E$16/'Inputs'!$E$28</f>
        <v>0.0</v>
      </c>
      <c r="J1161" s="35">
        <f>J1157*'Inputs'!$E$16/'Inputs'!$E$28</f>
        <v>0.0</v>
      </c>
      <c r="K1161" s="35">
        <f>K1157*'Inputs'!$E$16/'Inputs'!$E$28</f>
        <v>0.0</v>
      </c>
      <c r="L1161" s="35">
        <f>L1157*'Inputs'!$E$16/'Inputs'!$E$28</f>
        <v>0.0</v>
      </c>
      <c r="M1161" s="35">
        <f>M1157*'Inputs'!$E$16/'Inputs'!$E$28</f>
        <v>0.0</v>
      </c>
      <c r="N1161" s="35">
        <f>N1157*'Inputs'!$E$16/'Inputs'!$E$28</f>
        <v>0.0</v>
      </c>
      <c r="O1161" s="35">
        <f>O1157*'Inputs'!$E$16/'Inputs'!$E$28</f>
        <v>0.0</v>
      </c>
      <c r="P1161" s="35">
        <f>P1157*'Inputs'!$E$16/'Inputs'!$E$28</f>
        <v>0.0</v>
      </c>
      <c r="Q1161" s="35">
        <f>Q1157*'Inputs'!$E$16/'Inputs'!$E$28</f>
        <v>0.0</v>
      </c>
      <c r="R1161" s="35">
        <f>R1157*'Inputs'!$E$16/'Inputs'!$E$28</f>
        <v>0.0</v>
      </c>
      <c r="S1161" s="35">
        <f>S1157*'Inputs'!$E$16/'Inputs'!$E$28</f>
        <v>0.0</v>
      </c>
      <c r="T1161" s="35">
        <f>T1157*'Inputs'!$E$16/'Inputs'!$E$28</f>
        <v>0.0</v>
      </c>
      <c r="U1161" s="35">
        <f>U1157*'Inputs'!$E$16/'Inputs'!$E$28</f>
        <v>0.0</v>
      </c>
      <c r="V1161" s="35">
        <f>V1157*'Inputs'!$E$16/'Inputs'!$E$28</f>
        <v>0.0</v>
      </c>
      <c r="W1161" s="35">
        <f>W1157*'Inputs'!$E$16/'Inputs'!$E$28</f>
        <v>0.0</v>
      </c>
      <c r="X1161" s="35">
        <f>X1157*'Inputs'!$E$16/'Inputs'!$E$28</f>
        <v>0.0</v>
      </c>
      <c r="Y1161" s="35">
        <f>Y1157*'Inputs'!$E$16/'Inputs'!$E$28</f>
        <v>0.0</v>
      </c>
      <c r="Z1161" s="35">
        <f>Z1157*'Inputs'!$E$16/'Inputs'!$E$28</f>
        <v>0.0</v>
      </c>
      <c r="AA1161" s="35">
        <f>AA1157*'Inputs'!$E$16/'Inputs'!$E$28</f>
        <v>0.0</v>
      </c>
      <c r="AB1161" s="35">
        <f>AB1157*'Inputs'!$E$16/'Inputs'!$E$28</f>
        <v>0.0</v>
      </c>
      <c r="AC1161" s="35">
        <f>AC1157*'Inputs'!$E$16/'Inputs'!$E$28</f>
        <v>0.0</v>
      </c>
      <c r="AD1161" s="35">
        <f>AD1157*'Inputs'!$E$16/'Inputs'!$E$28</f>
        <v>0.0</v>
      </c>
      <c r="AE1161" s="35">
        <f>AE1157*'Inputs'!$E$16/'Inputs'!$E$28</f>
        <v>0.0</v>
      </c>
      <c r="AF1161" s="35">
        <f>AF1157*'Inputs'!$E$16/'Inputs'!$E$28</f>
        <v>0.0</v>
      </c>
      <c r="AG1161" s="35">
        <f>AG1157*'Inputs'!$E$16/'Inputs'!$E$28</f>
        <v>0.0</v>
      </c>
      <c r="AH1161" s="35">
        <f>AH1157*'Inputs'!$E$16/'Inputs'!$E$28</f>
        <v>0.0</v>
      </c>
      <c r="AI1161" s="35">
        <f>AI1157*'Inputs'!$E$16/'Inputs'!$E$28</f>
        <v>0.0</v>
      </c>
      <c r="AJ1161" s="35">
        <f>AJ1157*'Inputs'!$E$16/'Inputs'!$E$28</f>
        <v>0.0</v>
      </c>
      <c r="AK1161" s="35">
        <f>AK1157*'Inputs'!$E$16/'Inputs'!$E$28</f>
        <v>0.0</v>
      </c>
      <c r="AL1161" s="35">
        <f>AL1157*'Inputs'!$E$16/'Inputs'!$E$28</f>
        <v>0.0</v>
      </c>
      <c r="AM1161" s="35">
        <f>AM1157*'Inputs'!$E$16/'Inputs'!$E$28</f>
        <v>0.0</v>
      </c>
      <c r="AN1161" s="35">
        <f>AN1157*'Inputs'!$E$16/'Inputs'!$E$28</f>
        <v>0.0</v>
      </c>
      <c r="AO1161" s="35">
        <f>AO1157*'Inputs'!$E$16/'Inputs'!$E$28</f>
        <v>0.0</v>
      </c>
      <c r="AP1161" s="35">
        <f>AP1157*'Inputs'!$E$16/'Inputs'!$E$28</f>
        <v>0.0</v>
      </c>
      <c r="AQ1161" s="35">
        <f>AQ1157*'Inputs'!$E$16/'Inputs'!$E$28</f>
        <v>0.0</v>
      </c>
      <c r="AR1161" s="35">
        <f>AR1157*'Inputs'!$E$16/'Inputs'!$E$28</f>
        <v>0.0</v>
      </c>
      <c r="AS1161" s="35">
        <f>AS1157*'Inputs'!$E$16/'Inputs'!$E$28</f>
        <v>0.0</v>
      </c>
      <c r="AT1161" s="35">
        <f>AT1157*'Inputs'!$E$16/'Inputs'!$E$28</f>
        <v>0.0</v>
      </c>
      <c r="AU1161" s="35">
        <f>AU1157*'Inputs'!$E$16/'Inputs'!$E$28</f>
        <v>0.0</v>
      </c>
      <c r="AV1161" s="35">
        <f>AV1157*'Inputs'!$E$16/'Inputs'!$E$28</f>
        <v>0.0</v>
      </c>
      <c r="AW1161" s="35">
        <f>AW1157*'Inputs'!$E$16/'Inputs'!$E$28</f>
        <v>0.0</v>
      </c>
      <c r="AX1161" s="35">
        <f>AX1157*'Inputs'!$E$16/'Inputs'!$E$28</f>
        <v>0.0</v>
      </c>
      <c r="AY1161" s="35">
        <f>AY1157*'Inputs'!$E$16/'Inputs'!$E$28</f>
        <v>0.0</v>
      </c>
      <c r="AZ1161" s="35">
        <f>AZ1157*'Inputs'!$E$16/'Inputs'!$E$28</f>
        <v>0.0</v>
      </c>
      <c r="BA1161" s="35">
        <f>BA1157*'Inputs'!$E$16/'Inputs'!$E$28</f>
        <v>0.0</v>
      </c>
      <c r="BB1161" s="35">
        <f>BB1157*'Inputs'!$E$16/'Inputs'!$E$28</f>
        <v>0.0</v>
      </c>
      <c r="BC1161" s="35">
        <f>BC1157*'Inputs'!$E$16/'Inputs'!$E$28</f>
        <v>0.0</v>
      </c>
      <c r="BD1161" s="35">
        <f>BD1157*'Inputs'!$E$16/'Inputs'!$E$28</f>
        <v>0.0</v>
      </c>
      <c r="BE1161" s="35">
        <f>BE1157*'Inputs'!$E$16/'Inputs'!$E$28</f>
        <v>0.0</v>
      </c>
      <c r="BF1161" s="35">
        <f>BF1157*'Inputs'!$E$16/'Inputs'!$E$28</f>
        <v>0.0</v>
      </c>
      <c r="BG1161" s="35">
        <f>BG1157*'Inputs'!$E$16/'Inputs'!$E$28</f>
        <v>0.0</v>
      </c>
      <c r="BH1161" s="35">
        <f>BH1157*'Inputs'!$E$16/'Inputs'!$E$28</f>
        <v>0.0</v>
      </c>
      <c r="BI1161" s="35">
        <f>BI1157*'Inputs'!$E$16/'Inputs'!$E$28</f>
        <v>0.0</v>
      </c>
      <c r="BJ1161" s="35">
        <f>BJ1157*'Inputs'!$E$16/'Inputs'!$E$28</f>
        <v>0.0</v>
      </c>
      <c r="BK1161" s="35">
        <f>BK1157*'Inputs'!$E$16/'Inputs'!$E$28</f>
        <v>0.0</v>
      </c>
      <c r="BL1161" s="35">
        <f>BL1157*'Inputs'!$E$16/'Inputs'!$E$28</f>
        <v>0.0</v>
      </c>
      <c r="BM1161" s="35">
        <f>BM1157*'Inputs'!$E$16/'Inputs'!$E$28</f>
        <v>0.0</v>
      </c>
      <c r="BN1161" s="35">
        <f>BN1157*'Inputs'!$E$16/'Inputs'!$E$28</f>
        <v>0.0</v>
      </c>
      <c r="BO1161" s="35">
        <f>BO1157*'Inputs'!$E$16/'Inputs'!$E$28</f>
        <v>0.0</v>
      </c>
    </row>
    <row r="1162" ht="28" customHeight="1">
      <c r="A1162" s="2" t="str">
        <v>SLOT58.U1</v>
      </c>
      <c r="B1162" s="6" t="str">
        <v>SLOT58 U1 sick-pay levy</v>
      </c>
      <c r="C1162" s="2" t="str">
        <v>EUR</v>
      </c>
      <c r="D1162" s="2" t="str">
        <v>SUM</v>
      </c>
      <c r="E1162" s="36">
        <f>SUM(H1162:BO1162)</f>
        <v>0.0</v>
      </c>
      <c r="F1162" s="6" t="str">
        <v>Spare row; inactive until a hire and an exit month are entered on People_Inputs</v>
      </c>
      <c r="G1162" s="2"/>
      <c r="H1162" s="35">
        <f>H1156*'Inputs'!$E$17*IF('Summary'!H13&lt;='Inputs'!$E$27,1,0)</f>
        <v>0.0</v>
      </c>
      <c r="I1162" s="35">
        <f>I1156*'Inputs'!$E$17*IF('Summary'!I13&lt;='Inputs'!$E$27,1,0)</f>
        <v>0.0</v>
      </c>
      <c r="J1162" s="35">
        <f>J1156*'Inputs'!$E$17*IF('Summary'!J13&lt;='Inputs'!$E$27,1,0)</f>
        <v>0.0</v>
      </c>
      <c r="K1162" s="35">
        <f>K1156*'Inputs'!$E$17*IF('Summary'!K13&lt;='Inputs'!$E$27,1,0)</f>
        <v>0.0</v>
      </c>
      <c r="L1162" s="35">
        <f>L1156*'Inputs'!$E$17*IF('Summary'!L13&lt;='Inputs'!$E$27,1,0)</f>
        <v>0.0</v>
      </c>
      <c r="M1162" s="35">
        <f>M1156*'Inputs'!$E$17*IF('Summary'!M13&lt;='Inputs'!$E$27,1,0)</f>
        <v>0.0</v>
      </c>
      <c r="N1162" s="35">
        <f>N1156*'Inputs'!$E$17*IF('Summary'!N13&lt;='Inputs'!$E$27,1,0)</f>
        <v>0.0</v>
      </c>
      <c r="O1162" s="35">
        <f>O1156*'Inputs'!$E$17*IF('Summary'!O13&lt;='Inputs'!$E$27,1,0)</f>
        <v>0.0</v>
      </c>
      <c r="P1162" s="35">
        <f>P1156*'Inputs'!$E$17*IF('Summary'!P13&lt;='Inputs'!$E$27,1,0)</f>
        <v>0.0</v>
      </c>
      <c r="Q1162" s="35">
        <f>Q1156*'Inputs'!$E$17*IF('Summary'!Q13&lt;='Inputs'!$E$27,1,0)</f>
        <v>0.0</v>
      </c>
      <c r="R1162" s="35">
        <f>R1156*'Inputs'!$E$17*IF('Summary'!R13&lt;='Inputs'!$E$27,1,0)</f>
        <v>0.0</v>
      </c>
      <c r="S1162" s="35">
        <f>S1156*'Inputs'!$E$17*IF('Summary'!S13&lt;='Inputs'!$E$27,1,0)</f>
        <v>0.0</v>
      </c>
      <c r="T1162" s="35">
        <f>T1156*'Inputs'!$E$17*IF('Summary'!T13&lt;='Inputs'!$E$27,1,0)</f>
        <v>0.0</v>
      </c>
      <c r="U1162" s="35">
        <f>U1156*'Inputs'!$E$17*IF('Summary'!U13&lt;='Inputs'!$E$27,1,0)</f>
        <v>0.0</v>
      </c>
      <c r="V1162" s="35">
        <f>V1156*'Inputs'!$E$17*IF('Summary'!V13&lt;='Inputs'!$E$27,1,0)</f>
        <v>0.0</v>
      </c>
      <c r="W1162" s="35">
        <f>W1156*'Inputs'!$E$17*IF('Summary'!W13&lt;='Inputs'!$E$27,1,0)</f>
        <v>0.0</v>
      </c>
      <c r="X1162" s="35">
        <f>X1156*'Inputs'!$E$17*IF('Summary'!X13&lt;='Inputs'!$E$27,1,0)</f>
        <v>0.0</v>
      </c>
      <c r="Y1162" s="35">
        <f>Y1156*'Inputs'!$E$17*IF('Summary'!Y13&lt;='Inputs'!$E$27,1,0)</f>
        <v>0.0</v>
      </c>
      <c r="Z1162" s="35">
        <f>Z1156*'Inputs'!$E$17*IF('Summary'!Z13&lt;='Inputs'!$E$27,1,0)</f>
        <v>0.0</v>
      </c>
      <c r="AA1162" s="35">
        <f>AA1156*'Inputs'!$E$17*IF('Summary'!AA13&lt;='Inputs'!$E$27,1,0)</f>
        <v>0.0</v>
      </c>
      <c r="AB1162" s="35">
        <f>AB1156*'Inputs'!$E$17*IF('Summary'!AB13&lt;='Inputs'!$E$27,1,0)</f>
        <v>0.0</v>
      </c>
      <c r="AC1162" s="35">
        <f>AC1156*'Inputs'!$E$17*IF('Summary'!AC13&lt;='Inputs'!$E$27,1,0)</f>
        <v>0.0</v>
      </c>
      <c r="AD1162" s="35">
        <f>AD1156*'Inputs'!$E$17*IF('Summary'!AD13&lt;='Inputs'!$E$27,1,0)</f>
        <v>0.0</v>
      </c>
      <c r="AE1162" s="35">
        <f>AE1156*'Inputs'!$E$17*IF('Summary'!AE13&lt;='Inputs'!$E$27,1,0)</f>
        <v>0.0</v>
      </c>
      <c r="AF1162" s="35">
        <f>AF1156*'Inputs'!$E$17*IF('Summary'!AF13&lt;='Inputs'!$E$27,1,0)</f>
        <v>0.0</v>
      </c>
      <c r="AG1162" s="35">
        <f>AG1156*'Inputs'!$E$17*IF('Summary'!AG13&lt;='Inputs'!$E$27,1,0)</f>
        <v>0.0</v>
      </c>
      <c r="AH1162" s="35">
        <f>AH1156*'Inputs'!$E$17*IF('Summary'!AH13&lt;='Inputs'!$E$27,1,0)</f>
        <v>0.0</v>
      </c>
      <c r="AI1162" s="35">
        <f>AI1156*'Inputs'!$E$17*IF('Summary'!AI13&lt;='Inputs'!$E$27,1,0)</f>
        <v>0.0</v>
      </c>
      <c r="AJ1162" s="35">
        <f>AJ1156*'Inputs'!$E$17*IF('Summary'!AJ13&lt;='Inputs'!$E$27,1,0)</f>
        <v>0.0</v>
      </c>
      <c r="AK1162" s="35">
        <f>AK1156*'Inputs'!$E$17*IF('Summary'!AK13&lt;='Inputs'!$E$27,1,0)</f>
        <v>0.0</v>
      </c>
      <c r="AL1162" s="35">
        <f>AL1156*'Inputs'!$E$17*IF('Summary'!AL13&lt;='Inputs'!$E$27,1,0)</f>
        <v>0.0</v>
      </c>
      <c r="AM1162" s="35">
        <f>AM1156*'Inputs'!$E$17*IF('Summary'!AM13&lt;='Inputs'!$E$27,1,0)</f>
        <v>0.0</v>
      </c>
      <c r="AN1162" s="35">
        <f>AN1156*'Inputs'!$E$17*IF('Summary'!AN13&lt;='Inputs'!$E$27,1,0)</f>
        <v>0.0</v>
      </c>
      <c r="AO1162" s="35">
        <f>AO1156*'Inputs'!$E$17*IF('Summary'!AO13&lt;='Inputs'!$E$27,1,0)</f>
        <v>0.0</v>
      </c>
      <c r="AP1162" s="35">
        <f>AP1156*'Inputs'!$E$17*IF('Summary'!AP13&lt;='Inputs'!$E$27,1,0)</f>
        <v>0.0</v>
      </c>
      <c r="AQ1162" s="35">
        <f>AQ1156*'Inputs'!$E$17*IF('Summary'!AQ13&lt;='Inputs'!$E$27,1,0)</f>
        <v>0.0</v>
      </c>
      <c r="AR1162" s="35">
        <f>AR1156*'Inputs'!$E$17*IF('Summary'!AR13&lt;='Inputs'!$E$27,1,0)</f>
        <v>0.0</v>
      </c>
      <c r="AS1162" s="35">
        <f>AS1156*'Inputs'!$E$17*IF('Summary'!AS13&lt;='Inputs'!$E$27,1,0)</f>
        <v>0.0</v>
      </c>
      <c r="AT1162" s="35">
        <f>AT1156*'Inputs'!$E$17*IF('Summary'!AT13&lt;='Inputs'!$E$27,1,0)</f>
        <v>0.0</v>
      </c>
      <c r="AU1162" s="35">
        <f>AU1156*'Inputs'!$E$17*IF('Summary'!AU13&lt;='Inputs'!$E$27,1,0)</f>
        <v>0.0</v>
      </c>
      <c r="AV1162" s="35">
        <f>AV1156*'Inputs'!$E$17*IF('Summary'!AV13&lt;='Inputs'!$E$27,1,0)</f>
        <v>0.0</v>
      </c>
      <c r="AW1162" s="35">
        <f>AW1156*'Inputs'!$E$17*IF('Summary'!AW13&lt;='Inputs'!$E$27,1,0)</f>
        <v>0.0</v>
      </c>
      <c r="AX1162" s="35">
        <f>AX1156*'Inputs'!$E$17*IF('Summary'!AX13&lt;='Inputs'!$E$27,1,0)</f>
        <v>0.0</v>
      </c>
      <c r="AY1162" s="35">
        <f>AY1156*'Inputs'!$E$17*IF('Summary'!AY13&lt;='Inputs'!$E$27,1,0)</f>
        <v>0.0</v>
      </c>
      <c r="AZ1162" s="35">
        <f>AZ1156*'Inputs'!$E$17*IF('Summary'!AZ13&lt;='Inputs'!$E$27,1,0)</f>
        <v>0.0</v>
      </c>
      <c r="BA1162" s="35">
        <f>BA1156*'Inputs'!$E$17*IF('Summary'!BA13&lt;='Inputs'!$E$27,1,0)</f>
        <v>0.0</v>
      </c>
      <c r="BB1162" s="35">
        <f>BB1156*'Inputs'!$E$17*IF('Summary'!BB13&lt;='Inputs'!$E$27,1,0)</f>
        <v>0.0</v>
      </c>
      <c r="BC1162" s="35">
        <f>BC1156*'Inputs'!$E$17*IF('Summary'!BC13&lt;='Inputs'!$E$27,1,0)</f>
        <v>0.0</v>
      </c>
      <c r="BD1162" s="35">
        <f>BD1156*'Inputs'!$E$17*IF('Summary'!BD13&lt;='Inputs'!$E$27,1,0)</f>
        <v>0.0</v>
      </c>
      <c r="BE1162" s="35">
        <f>BE1156*'Inputs'!$E$17*IF('Summary'!BE13&lt;='Inputs'!$E$27,1,0)</f>
        <v>0.0</v>
      </c>
      <c r="BF1162" s="35">
        <f>BF1156*'Inputs'!$E$17*IF('Summary'!BF13&lt;='Inputs'!$E$27,1,0)</f>
        <v>0.0</v>
      </c>
      <c r="BG1162" s="35">
        <f>BG1156*'Inputs'!$E$17*IF('Summary'!BG13&lt;='Inputs'!$E$27,1,0)</f>
        <v>0.0</v>
      </c>
      <c r="BH1162" s="35">
        <f>BH1156*'Inputs'!$E$17*IF('Summary'!BH13&lt;='Inputs'!$E$27,1,0)</f>
        <v>0.0</v>
      </c>
      <c r="BI1162" s="35">
        <f>BI1156*'Inputs'!$E$17*IF('Summary'!BI13&lt;='Inputs'!$E$27,1,0)</f>
        <v>0.0</v>
      </c>
      <c r="BJ1162" s="35">
        <f>BJ1156*'Inputs'!$E$17*IF('Summary'!BJ13&lt;='Inputs'!$E$27,1,0)</f>
        <v>0.0</v>
      </c>
      <c r="BK1162" s="35">
        <f>BK1156*'Inputs'!$E$17*IF('Summary'!BK13&lt;='Inputs'!$E$27,1,0)</f>
        <v>0.0</v>
      </c>
      <c r="BL1162" s="35">
        <f>BL1156*'Inputs'!$E$17*IF('Summary'!BL13&lt;='Inputs'!$E$27,1,0)</f>
        <v>0.0</v>
      </c>
      <c r="BM1162" s="35">
        <f>BM1156*'Inputs'!$E$17*IF('Summary'!BM13&lt;='Inputs'!$E$27,1,0)</f>
        <v>0.0</v>
      </c>
      <c r="BN1162" s="35">
        <f>BN1156*'Inputs'!$E$17*IF('Summary'!BN13&lt;='Inputs'!$E$27,1,0)</f>
        <v>0.0</v>
      </c>
      <c r="BO1162" s="35">
        <f>BO1156*'Inputs'!$E$17*IF('Summary'!BO13&lt;='Inputs'!$E$27,1,0)</f>
        <v>0.0</v>
      </c>
    </row>
    <row r="1163" ht="28" customHeight="1">
      <c r="A1163" s="2" t="str">
        <v>SLOT58.U2</v>
      </c>
      <c r="B1163" s="6" t="str">
        <v>SLOT58 U2 maternity levy</v>
      </c>
      <c r="C1163" s="2" t="str">
        <v>EUR</v>
      </c>
      <c r="D1163" s="2" t="str">
        <v>SUM</v>
      </c>
      <c r="E1163" s="36">
        <f>SUM(H1163:BO1163)</f>
        <v>0.0</v>
      </c>
      <c r="F1163" s="6" t="str">
        <v>Spare row; inactive until a hire and an exit month are entered on People_Inputs</v>
      </c>
      <c r="G1163" s="2"/>
      <c r="H1163" s="35">
        <f>H1156*'Inputs'!$E$18</f>
        <v>0.0</v>
      </c>
      <c r="I1163" s="35">
        <f>I1156*'Inputs'!$E$18</f>
        <v>0.0</v>
      </c>
      <c r="J1163" s="35">
        <f>J1156*'Inputs'!$E$18</f>
        <v>0.0</v>
      </c>
      <c r="K1163" s="35">
        <f>K1156*'Inputs'!$E$18</f>
        <v>0.0</v>
      </c>
      <c r="L1163" s="35">
        <f>L1156*'Inputs'!$E$18</f>
        <v>0.0</v>
      </c>
      <c r="M1163" s="35">
        <f>M1156*'Inputs'!$E$18</f>
        <v>0.0</v>
      </c>
      <c r="N1163" s="35">
        <f>N1156*'Inputs'!$E$18</f>
        <v>0.0</v>
      </c>
      <c r="O1163" s="35">
        <f>O1156*'Inputs'!$E$18</f>
        <v>0.0</v>
      </c>
      <c r="P1163" s="35">
        <f>P1156*'Inputs'!$E$18</f>
        <v>0.0</v>
      </c>
      <c r="Q1163" s="35">
        <f>Q1156*'Inputs'!$E$18</f>
        <v>0.0</v>
      </c>
      <c r="R1163" s="35">
        <f>R1156*'Inputs'!$E$18</f>
        <v>0.0</v>
      </c>
      <c r="S1163" s="35">
        <f>S1156*'Inputs'!$E$18</f>
        <v>0.0</v>
      </c>
      <c r="T1163" s="35">
        <f>T1156*'Inputs'!$E$18</f>
        <v>0.0</v>
      </c>
      <c r="U1163" s="35">
        <f>U1156*'Inputs'!$E$18</f>
        <v>0.0</v>
      </c>
      <c r="V1163" s="35">
        <f>V1156*'Inputs'!$E$18</f>
        <v>0.0</v>
      </c>
      <c r="W1163" s="35">
        <f>W1156*'Inputs'!$E$18</f>
        <v>0.0</v>
      </c>
      <c r="X1163" s="35">
        <f>X1156*'Inputs'!$E$18</f>
        <v>0.0</v>
      </c>
      <c r="Y1163" s="35">
        <f>Y1156*'Inputs'!$E$18</f>
        <v>0.0</v>
      </c>
      <c r="Z1163" s="35">
        <f>Z1156*'Inputs'!$E$18</f>
        <v>0.0</v>
      </c>
      <c r="AA1163" s="35">
        <f>AA1156*'Inputs'!$E$18</f>
        <v>0.0</v>
      </c>
      <c r="AB1163" s="35">
        <f>AB1156*'Inputs'!$E$18</f>
        <v>0.0</v>
      </c>
      <c r="AC1163" s="35">
        <f>AC1156*'Inputs'!$E$18</f>
        <v>0.0</v>
      </c>
      <c r="AD1163" s="35">
        <f>AD1156*'Inputs'!$E$18</f>
        <v>0.0</v>
      </c>
      <c r="AE1163" s="35">
        <f>AE1156*'Inputs'!$E$18</f>
        <v>0.0</v>
      </c>
      <c r="AF1163" s="35">
        <f>AF1156*'Inputs'!$E$18</f>
        <v>0.0</v>
      </c>
      <c r="AG1163" s="35">
        <f>AG1156*'Inputs'!$E$18</f>
        <v>0.0</v>
      </c>
      <c r="AH1163" s="35">
        <f>AH1156*'Inputs'!$E$18</f>
        <v>0.0</v>
      </c>
      <c r="AI1163" s="35">
        <f>AI1156*'Inputs'!$E$18</f>
        <v>0.0</v>
      </c>
      <c r="AJ1163" s="35">
        <f>AJ1156*'Inputs'!$E$18</f>
        <v>0.0</v>
      </c>
      <c r="AK1163" s="35">
        <f>AK1156*'Inputs'!$E$18</f>
        <v>0.0</v>
      </c>
      <c r="AL1163" s="35">
        <f>AL1156*'Inputs'!$E$18</f>
        <v>0.0</v>
      </c>
      <c r="AM1163" s="35">
        <f>AM1156*'Inputs'!$E$18</f>
        <v>0.0</v>
      </c>
      <c r="AN1163" s="35">
        <f>AN1156*'Inputs'!$E$18</f>
        <v>0.0</v>
      </c>
      <c r="AO1163" s="35">
        <f>AO1156*'Inputs'!$E$18</f>
        <v>0.0</v>
      </c>
      <c r="AP1163" s="35">
        <f>AP1156*'Inputs'!$E$18</f>
        <v>0.0</v>
      </c>
      <c r="AQ1163" s="35">
        <f>AQ1156*'Inputs'!$E$18</f>
        <v>0.0</v>
      </c>
      <c r="AR1163" s="35">
        <f>AR1156*'Inputs'!$E$18</f>
        <v>0.0</v>
      </c>
      <c r="AS1163" s="35">
        <f>AS1156*'Inputs'!$E$18</f>
        <v>0.0</v>
      </c>
      <c r="AT1163" s="35">
        <f>AT1156*'Inputs'!$E$18</f>
        <v>0.0</v>
      </c>
      <c r="AU1163" s="35">
        <f>AU1156*'Inputs'!$E$18</f>
        <v>0.0</v>
      </c>
      <c r="AV1163" s="35">
        <f>AV1156*'Inputs'!$E$18</f>
        <v>0.0</v>
      </c>
      <c r="AW1163" s="35">
        <f>AW1156*'Inputs'!$E$18</f>
        <v>0.0</v>
      </c>
      <c r="AX1163" s="35">
        <f>AX1156*'Inputs'!$E$18</f>
        <v>0.0</v>
      </c>
      <c r="AY1163" s="35">
        <f>AY1156*'Inputs'!$E$18</f>
        <v>0.0</v>
      </c>
      <c r="AZ1163" s="35">
        <f>AZ1156*'Inputs'!$E$18</f>
        <v>0.0</v>
      </c>
      <c r="BA1163" s="35">
        <f>BA1156*'Inputs'!$E$18</f>
        <v>0.0</v>
      </c>
      <c r="BB1163" s="35">
        <f>BB1156*'Inputs'!$E$18</f>
        <v>0.0</v>
      </c>
      <c r="BC1163" s="35">
        <f>BC1156*'Inputs'!$E$18</f>
        <v>0.0</v>
      </c>
      <c r="BD1163" s="35">
        <f>BD1156*'Inputs'!$E$18</f>
        <v>0.0</v>
      </c>
      <c r="BE1163" s="35">
        <f>BE1156*'Inputs'!$E$18</f>
        <v>0.0</v>
      </c>
      <c r="BF1163" s="35">
        <f>BF1156*'Inputs'!$E$18</f>
        <v>0.0</v>
      </c>
      <c r="BG1163" s="35">
        <f>BG1156*'Inputs'!$E$18</f>
        <v>0.0</v>
      </c>
      <c r="BH1163" s="35">
        <f>BH1156*'Inputs'!$E$18</f>
        <v>0.0</v>
      </c>
      <c r="BI1163" s="35">
        <f>BI1156*'Inputs'!$E$18</f>
        <v>0.0</v>
      </c>
      <c r="BJ1163" s="35">
        <f>BJ1156*'Inputs'!$E$18</f>
        <v>0.0</v>
      </c>
      <c r="BK1163" s="35">
        <f>BK1156*'Inputs'!$E$18</f>
        <v>0.0</v>
      </c>
      <c r="BL1163" s="35">
        <f>BL1156*'Inputs'!$E$18</f>
        <v>0.0</v>
      </c>
      <c r="BM1163" s="35">
        <f>BM1156*'Inputs'!$E$18</f>
        <v>0.0</v>
      </c>
      <c r="BN1163" s="35">
        <f>BN1156*'Inputs'!$E$18</f>
        <v>0.0</v>
      </c>
      <c r="BO1163" s="35">
        <f>BO1156*'Inputs'!$E$18</f>
        <v>0.0</v>
      </c>
    </row>
    <row r="1164" ht="28" customHeight="1">
      <c r="A1164" s="2" t="str">
        <v>SLOT58.INSOLV</v>
      </c>
      <c r="B1164" s="6" t="str">
        <v>SLOT58 insolvency levy</v>
      </c>
      <c r="C1164" s="2" t="str">
        <v>EUR</v>
      </c>
      <c r="D1164" s="2" t="str">
        <v>SUM</v>
      </c>
      <c r="E1164" s="36">
        <f>SUM(H1164:BO1164)</f>
        <v>0.0</v>
      </c>
      <c r="F1164" s="6" t="str">
        <v>Spare row; inactive until a hire and an exit month are entered on People_Inputs</v>
      </c>
      <c r="G1164" s="2"/>
      <c r="H1164" s="35">
        <f>H1156*'Inputs'!$E$19</f>
        <v>0.0</v>
      </c>
      <c r="I1164" s="35">
        <f>I1156*'Inputs'!$E$19</f>
        <v>0.0</v>
      </c>
      <c r="J1164" s="35">
        <f>J1156*'Inputs'!$E$19</f>
        <v>0.0</v>
      </c>
      <c r="K1164" s="35">
        <f>K1156*'Inputs'!$E$19</f>
        <v>0.0</v>
      </c>
      <c r="L1164" s="35">
        <f>L1156*'Inputs'!$E$19</f>
        <v>0.0</v>
      </c>
      <c r="M1164" s="35">
        <f>M1156*'Inputs'!$E$19</f>
        <v>0.0</v>
      </c>
      <c r="N1164" s="35">
        <f>N1156*'Inputs'!$E$19</f>
        <v>0.0</v>
      </c>
      <c r="O1164" s="35">
        <f>O1156*'Inputs'!$E$19</f>
        <v>0.0</v>
      </c>
      <c r="P1164" s="35">
        <f>P1156*'Inputs'!$E$19</f>
        <v>0.0</v>
      </c>
      <c r="Q1164" s="35">
        <f>Q1156*'Inputs'!$E$19</f>
        <v>0.0</v>
      </c>
      <c r="R1164" s="35">
        <f>R1156*'Inputs'!$E$19</f>
        <v>0.0</v>
      </c>
      <c r="S1164" s="35">
        <f>S1156*'Inputs'!$E$19</f>
        <v>0.0</v>
      </c>
      <c r="T1164" s="35">
        <f>T1156*'Inputs'!$E$19</f>
        <v>0.0</v>
      </c>
      <c r="U1164" s="35">
        <f>U1156*'Inputs'!$E$19</f>
        <v>0.0</v>
      </c>
      <c r="V1164" s="35">
        <f>V1156*'Inputs'!$E$19</f>
        <v>0.0</v>
      </c>
      <c r="W1164" s="35">
        <f>W1156*'Inputs'!$E$19</f>
        <v>0.0</v>
      </c>
      <c r="X1164" s="35">
        <f>X1156*'Inputs'!$E$19</f>
        <v>0.0</v>
      </c>
      <c r="Y1164" s="35">
        <f>Y1156*'Inputs'!$E$19</f>
        <v>0.0</v>
      </c>
      <c r="Z1164" s="35">
        <f>Z1156*'Inputs'!$E$19</f>
        <v>0.0</v>
      </c>
      <c r="AA1164" s="35">
        <f>AA1156*'Inputs'!$E$19</f>
        <v>0.0</v>
      </c>
      <c r="AB1164" s="35">
        <f>AB1156*'Inputs'!$E$19</f>
        <v>0.0</v>
      </c>
      <c r="AC1164" s="35">
        <f>AC1156*'Inputs'!$E$19</f>
        <v>0.0</v>
      </c>
      <c r="AD1164" s="35">
        <f>AD1156*'Inputs'!$E$19</f>
        <v>0.0</v>
      </c>
      <c r="AE1164" s="35">
        <f>AE1156*'Inputs'!$E$19</f>
        <v>0.0</v>
      </c>
      <c r="AF1164" s="35">
        <f>AF1156*'Inputs'!$E$19</f>
        <v>0.0</v>
      </c>
      <c r="AG1164" s="35">
        <f>AG1156*'Inputs'!$E$19</f>
        <v>0.0</v>
      </c>
      <c r="AH1164" s="35">
        <f>AH1156*'Inputs'!$E$19</f>
        <v>0.0</v>
      </c>
      <c r="AI1164" s="35">
        <f>AI1156*'Inputs'!$E$19</f>
        <v>0.0</v>
      </c>
      <c r="AJ1164" s="35">
        <f>AJ1156*'Inputs'!$E$19</f>
        <v>0.0</v>
      </c>
      <c r="AK1164" s="35">
        <f>AK1156*'Inputs'!$E$19</f>
        <v>0.0</v>
      </c>
      <c r="AL1164" s="35">
        <f>AL1156*'Inputs'!$E$19</f>
        <v>0.0</v>
      </c>
      <c r="AM1164" s="35">
        <f>AM1156*'Inputs'!$E$19</f>
        <v>0.0</v>
      </c>
      <c r="AN1164" s="35">
        <f>AN1156*'Inputs'!$E$19</f>
        <v>0.0</v>
      </c>
      <c r="AO1164" s="35">
        <f>AO1156*'Inputs'!$E$19</f>
        <v>0.0</v>
      </c>
      <c r="AP1164" s="35">
        <f>AP1156*'Inputs'!$E$19</f>
        <v>0.0</v>
      </c>
      <c r="AQ1164" s="35">
        <f>AQ1156*'Inputs'!$E$19</f>
        <v>0.0</v>
      </c>
      <c r="AR1164" s="35">
        <f>AR1156*'Inputs'!$E$19</f>
        <v>0.0</v>
      </c>
      <c r="AS1164" s="35">
        <f>AS1156*'Inputs'!$E$19</f>
        <v>0.0</v>
      </c>
      <c r="AT1164" s="35">
        <f>AT1156*'Inputs'!$E$19</f>
        <v>0.0</v>
      </c>
      <c r="AU1164" s="35">
        <f>AU1156*'Inputs'!$E$19</f>
        <v>0.0</v>
      </c>
      <c r="AV1164" s="35">
        <f>AV1156*'Inputs'!$E$19</f>
        <v>0.0</v>
      </c>
      <c r="AW1164" s="35">
        <f>AW1156*'Inputs'!$E$19</f>
        <v>0.0</v>
      </c>
      <c r="AX1164" s="35">
        <f>AX1156*'Inputs'!$E$19</f>
        <v>0.0</v>
      </c>
      <c r="AY1164" s="35">
        <f>AY1156*'Inputs'!$E$19</f>
        <v>0.0</v>
      </c>
      <c r="AZ1164" s="35">
        <f>AZ1156*'Inputs'!$E$19</f>
        <v>0.0</v>
      </c>
      <c r="BA1164" s="35">
        <f>BA1156*'Inputs'!$E$19</f>
        <v>0.0</v>
      </c>
      <c r="BB1164" s="35">
        <f>BB1156*'Inputs'!$E$19</f>
        <v>0.0</v>
      </c>
      <c r="BC1164" s="35">
        <f>BC1156*'Inputs'!$E$19</f>
        <v>0.0</v>
      </c>
      <c r="BD1164" s="35">
        <f>BD1156*'Inputs'!$E$19</f>
        <v>0.0</v>
      </c>
      <c r="BE1164" s="35">
        <f>BE1156*'Inputs'!$E$19</f>
        <v>0.0</v>
      </c>
      <c r="BF1164" s="35">
        <f>BF1156*'Inputs'!$E$19</f>
        <v>0.0</v>
      </c>
      <c r="BG1164" s="35">
        <f>BG1156*'Inputs'!$E$19</f>
        <v>0.0</v>
      </c>
      <c r="BH1164" s="35">
        <f>BH1156*'Inputs'!$E$19</f>
        <v>0.0</v>
      </c>
      <c r="BI1164" s="35">
        <f>BI1156*'Inputs'!$E$19</f>
        <v>0.0</v>
      </c>
      <c r="BJ1164" s="35">
        <f>BJ1156*'Inputs'!$E$19</f>
        <v>0.0</v>
      </c>
      <c r="BK1164" s="35">
        <f>BK1156*'Inputs'!$E$19</f>
        <v>0.0</v>
      </c>
      <c r="BL1164" s="35">
        <f>BL1156*'Inputs'!$E$19</f>
        <v>0.0</v>
      </c>
      <c r="BM1164" s="35">
        <f>BM1156*'Inputs'!$E$19</f>
        <v>0.0</v>
      </c>
      <c r="BN1164" s="35">
        <f>BN1156*'Inputs'!$E$19</f>
        <v>0.0</v>
      </c>
      <c r="BO1164" s="35">
        <f>BO1156*'Inputs'!$E$19</f>
        <v>0.0</v>
      </c>
    </row>
    <row r="1165" ht="28" customHeight="1">
      <c r="A1165" s="2" t="str">
        <v>SLOT58.BG</v>
      </c>
      <c r="B1165" s="6" t="str">
        <v>SLOT58 accident insurance (BG)</v>
      </c>
      <c r="C1165" s="2" t="str">
        <v>EUR</v>
      </c>
      <c r="D1165" s="2" t="str">
        <v>SUM</v>
      </c>
      <c r="E1165" s="36">
        <f>SUM(H1165:BO1165)</f>
        <v>0.0</v>
      </c>
      <c r="F1165" s="6" t="str">
        <v>Spare row; inactive until a hire and an exit month are entered on People_Inputs</v>
      </c>
      <c r="G1165" s="2"/>
      <c r="H1165" s="35">
        <f>H1155*H1153*'Inputs'!$E$20</f>
        <v>0.0</v>
      </c>
      <c r="I1165" s="35">
        <f>I1155*I1153*'Inputs'!$E$20</f>
        <v>0.0</v>
      </c>
      <c r="J1165" s="35">
        <f>J1155*J1153*'Inputs'!$E$20</f>
        <v>0.0</v>
      </c>
      <c r="K1165" s="35">
        <f>K1155*K1153*'Inputs'!$E$20</f>
        <v>0.0</v>
      </c>
      <c r="L1165" s="35">
        <f>L1155*L1153*'Inputs'!$E$20</f>
        <v>0.0</v>
      </c>
      <c r="M1165" s="35">
        <f>M1155*M1153*'Inputs'!$E$20</f>
        <v>0.0</v>
      </c>
      <c r="N1165" s="35">
        <f>N1155*N1153*'Inputs'!$E$20</f>
        <v>0.0</v>
      </c>
      <c r="O1165" s="35">
        <f>O1155*O1153*'Inputs'!$E$20</f>
        <v>0.0</v>
      </c>
      <c r="P1165" s="35">
        <f>P1155*P1153*'Inputs'!$E$20</f>
        <v>0.0</v>
      </c>
      <c r="Q1165" s="35">
        <f>Q1155*Q1153*'Inputs'!$E$20</f>
        <v>0.0</v>
      </c>
      <c r="R1165" s="35">
        <f>R1155*R1153*'Inputs'!$E$20</f>
        <v>0.0</v>
      </c>
      <c r="S1165" s="35">
        <f>S1155*S1153*'Inputs'!$E$20</f>
        <v>0.0</v>
      </c>
      <c r="T1165" s="35">
        <f>T1155*T1153*'Inputs'!$E$20</f>
        <v>0.0</v>
      </c>
      <c r="U1165" s="35">
        <f>U1155*U1153*'Inputs'!$E$20</f>
        <v>0.0</v>
      </c>
      <c r="V1165" s="35">
        <f>V1155*V1153*'Inputs'!$E$20</f>
        <v>0.0</v>
      </c>
      <c r="W1165" s="35">
        <f>W1155*W1153*'Inputs'!$E$20</f>
        <v>0.0</v>
      </c>
      <c r="X1165" s="35">
        <f>X1155*X1153*'Inputs'!$E$20</f>
        <v>0.0</v>
      </c>
      <c r="Y1165" s="35">
        <f>Y1155*Y1153*'Inputs'!$E$20</f>
        <v>0.0</v>
      </c>
      <c r="Z1165" s="35">
        <f>Z1155*Z1153*'Inputs'!$E$20</f>
        <v>0.0</v>
      </c>
      <c r="AA1165" s="35">
        <f>AA1155*AA1153*'Inputs'!$E$20</f>
        <v>0.0</v>
      </c>
      <c r="AB1165" s="35">
        <f>AB1155*AB1153*'Inputs'!$E$20</f>
        <v>0.0</v>
      </c>
      <c r="AC1165" s="35">
        <f>AC1155*AC1153*'Inputs'!$E$20</f>
        <v>0.0</v>
      </c>
      <c r="AD1165" s="35">
        <f>AD1155*AD1153*'Inputs'!$E$20</f>
        <v>0.0</v>
      </c>
      <c r="AE1165" s="35">
        <f>AE1155*AE1153*'Inputs'!$E$20</f>
        <v>0.0</v>
      </c>
      <c r="AF1165" s="35">
        <f>AF1155*AF1153*'Inputs'!$E$20</f>
        <v>0.0</v>
      </c>
      <c r="AG1165" s="35">
        <f>AG1155*AG1153*'Inputs'!$E$20</f>
        <v>0.0</v>
      </c>
      <c r="AH1165" s="35">
        <f>AH1155*AH1153*'Inputs'!$E$20</f>
        <v>0.0</v>
      </c>
      <c r="AI1165" s="35">
        <f>AI1155*AI1153*'Inputs'!$E$20</f>
        <v>0.0</v>
      </c>
      <c r="AJ1165" s="35">
        <f>AJ1155*AJ1153*'Inputs'!$E$20</f>
        <v>0.0</v>
      </c>
      <c r="AK1165" s="35">
        <f>AK1155*AK1153*'Inputs'!$E$20</f>
        <v>0.0</v>
      </c>
      <c r="AL1165" s="35">
        <f>AL1155*AL1153*'Inputs'!$E$20</f>
        <v>0.0</v>
      </c>
      <c r="AM1165" s="35">
        <f>AM1155*AM1153*'Inputs'!$E$20</f>
        <v>0.0</v>
      </c>
      <c r="AN1165" s="35">
        <f>AN1155*AN1153*'Inputs'!$E$20</f>
        <v>0.0</v>
      </c>
      <c r="AO1165" s="35">
        <f>AO1155*AO1153*'Inputs'!$E$20</f>
        <v>0.0</v>
      </c>
      <c r="AP1165" s="35">
        <f>AP1155*AP1153*'Inputs'!$E$20</f>
        <v>0.0</v>
      </c>
      <c r="AQ1165" s="35">
        <f>AQ1155*AQ1153*'Inputs'!$E$20</f>
        <v>0.0</v>
      </c>
      <c r="AR1165" s="35">
        <f>AR1155*AR1153*'Inputs'!$E$20</f>
        <v>0.0</v>
      </c>
      <c r="AS1165" s="35">
        <f>AS1155*AS1153*'Inputs'!$E$20</f>
        <v>0.0</v>
      </c>
      <c r="AT1165" s="35">
        <f>AT1155*AT1153*'Inputs'!$E$20</f>
        <v>0.0</v>
      </c>
      <c r="AU1165" s="35">
        <f>AU1155*AU1153*'Inputs'!$E$20</f>
        <v>0.0</v>
      </c>
      <c r="AV1165" s="35">
        <f>AV1155*AV1153*'Inputs'!$E$20</f>
        <v>0.0</v>
      </c>
      <c r="AW1165" s="35">
        <f>AW1155*AW1153*'Inputs'!$E$20</f>
        <v>0.0</v>
      </c>
      <c r="AX1165" s="35">
        <f>AX1155*AX1153*'Inputs'!$E$20</f>
        <v>0.0</v>
      </c>
      <c r="AY1165" s="35">
        <f>AY1155*AY1153*'Inputs'!$E$20</f>
        <v>0.0</v>
      </c>
      <c r="AZ1165" s="35">
        <f>AZ1155*AZ1153*'Inputs'!$E$20</f>
        <v>0.0</v>
      </c>
      <c r="BA1165" s="35">
        <f>BA1155*BA1153*'Inputs'!$E$20</f>
        <v>0.0</v>
      </c>
      <c r="BB1165" s="35">
        <f>BB1155*BB1153*'Inputs'!$E$20</f>
        <v>0.0</v>
      </c>
      <c r="BC1165" s="35">
        <f>BC1155*BC1153*'Inputs'!$E$20</f>
        <v>0.0</v>
      </c>
      <c r="BD1165" s="35">
        <f>BD1155*BD1153*'Inputs'!$E$20</f>
        <v>0.0</v>
      </c>
      <c r="BE1165" s="35">
        <f>BE1155*BE1153*'Inputs'!$E$20</f>
        <v>0.0</v>
      </c>
      <c r="BF1165" s="35">
        <f>BF1155*BF1153*'Inputs'!$E$20</f>
        <v>0.0</v>
      </c>
      <c r="BG1165" s="35">
        <f>BG1155*BG1153*'Inputs'!$E$20</f>
        <v>0.0</v>
      </c>
      <c r="BH1165" s="35">
        <f>BH1155*BH1153*'Inputs'!$E$20</f>
        <v>0.0</v>
      </c>
      <c r="BI1165" s="35">
        <f>BI1155*BI1153*'Inputs'!$E$20</f>
        <v>0.0</v>
      </c>
      <c r="BJ1165" s="35">
        <f>BJ1155*BJ1153*'Inputs'!$E$20</f>
        <v>0.0</v>
      </c>
      <c r="BK1165" s="35">
        <f>BK1155*BK1153*'Inputs'!$E$20</f>
        <v>0.0</v>
      </c>
      <c r="BL1165" s="35">
        <f>BL1155*BL1153*'Inputs'!$E$20</f>
        <v>0.0</v>
      </c>
      <c r="BM1165" s="35">
        <f>BM1155*BM1153*'Inputs'!$E$20</f>
        <v>0.0</v>
      </c>
      <c r="BN1165" s="35">
        <f>BN1155*BN1153*'Inputs'!$E$20</f>
        <v>0.0</v>
      </c>
      <c r="BO1165" s="35">
        <f>BO1155*BO1153*'Inputs'!$E$20</f>
        <v>0.0</v>
      </c>
    </row>
    <row r="1166" ht="28" customHeight="1">
      <c r="A1166" s="2" t="str">
        <v>SLOT58.TOTAL</v>
      </c>
      <c r="B1166" s="6" t="str">
        <v>SLOT58 payroll cost (salary plus employer contributions)</v>
      </c>
      <c r="C1166" s="2" t="str">
        <v>EUR</v>
      </c>
      <c r="D1166" s="2" t="str">
        <v>SUM</v>
      </c>
      <c r="E1166" s="36">
        <f>SUM(H1166:BO1166)</f>
        <v>0.0</v>
      </c>
      <c r="F1166" s="6" t="str">
        <v>Spare row; inactive until a hire and an exit month are entered on People_Inputs</v>
      </c>
      <c r="G1166" s="2"/>
      <c r="H1166" s="36">
        <f>SUM(H1155,H1158,H1159,H1160,H1161,H1162,H1163,H1164,H1165)</f>
        <v>0.0</v>
      </c>
      <c r="I1166" s="36">
        <f>SUM(I1155,I1158,I1159,I1160,I1161,I1162,I1163,I1164,I1165)</f>
        <v>0.0</v>
      </c>
      <c r="J1166" s="36">
        <f>SUM(J1155,J1158,J1159,J1160,J1161,J1162,J1163,J1164,J1165)</f>
        <v>0.0</v>
      </c>
      <c r="K1166" s="36">
        <f>SUM(K1155,K1158,K1159,K1160,K1161,K1162,K1163,K1164,K1165)</f>
        <v>0.0</v>
      </c>
      <c r="L1166" s="36">
        <f>SUM(L1155,L1158,L1159,L1160,L1161,L1162,L1163,L1164,L1165)</f>
        <v>0.0</v>
      </c>
      <c r="M1166" s="36">
        <f>SUM(M1155,M1158,M1159,M1160,M1161,M1162,M1163,M1164,M1165)</f>
        <v>0.0</v>
      </c>
      <c r="N1166" s="36">
        <f>SUM(N1155,N1158,N1159,N1160,N1161,N1162,N1163,N1164,N1165)</f>
        <v>0.0</v>
      </c>
      <c r="O1166" s="36">
        <f>SUM(O1155,O1158,O1159,O1160,O1161,O1162,O1163,O1164,O1165)</f>
        <v>0.0</v>
      </c>
      <c r="P1166" s="36">
        <f>SUM(P1155,P1158,P1159,P1160,P1161,P1162,P1163,P1164,P1165)</f>
        <v>0.0</v>
      </c>
      <c r="Q1166" s="36">
        <f>SUM(Q1155,Q1158,Q1159,Q1160,Q1161,Q1162,Q1163,Q1164,Q1165)</f>
        <v>0.0</v>
      </c>
      <c r="R1166" s="36">
        <f>SUM(R1155,R1158,R1159,R1160,R1161,R1162,R1163,R1164,R1165)</f>
        <v>0.0</v>
      </c>
      <c r="S1166" s="36">
        <f>SUM(S1155,S1158,S1159,S1160,S1161,S1162,S1163,S1164,S1165)</f>
        <v>0.0</v>
      </c>
      <c r="T1166" s="36">
        <f>SUM(T1155,T1158,T1159,T1160,T1161,T1162,T1163,T1164,T1165)</f>
        <v>0.0</v>
      </c>
      <c r="U1166" s="36">
        <f>SUM(U1155,U1158,U1159,U1160,U1161,U1162,U1163,U1164,U1165)</f>
        <v>0.0</v>
      </c>
      <c r="V1166" s="36">
        <f>SUM(V1155,V1158,V1159,V1160,V1161,V1162,V1163,V1164,V1165)</f>
        <v>0.0</v>
      </c>
      <c r="W1166" s="36">
        <f>SUM(W1155,W1158,W1159,W1160,W1161,W1162,W1163,W1164,W1165)</f>
        <v>0.0</v>
      </c>
      <c r="X1166" s="36">
        <f>SUM(X1155,X1158,X1159,X1160,X1161,X1162,X1163,X1164,X1165)</f>
        <v>0.0</v>
      </c>
      <c r="Y1166" s="36">
        <f>SUM(Y1155,Y1158,Y1159,Y1160,Y1161,Y1162,Y1163,Y1164,Y1165)</f>
        <v>0.0</v>
      </c>
      <c r="Z1166" s="36">
        <f>SUM(Z1155,Z1158,Z1159,Z1160,Z1161,Z1162,Z1163,Z1164,Z1165)</f>
        <v>0.0</v>
      </c>
      <c r="AA1166" s="36">
        <f>SUM(AA1155,AA1158,AA1159,AA1160,AA1161,AA1162,AA1163,AA1164,AA1165)</f>
        <v>0.0</v>
      </c>
      <c r="AB1166" s="36">
        <f>SUM(AB1155,AB1158,AB1159,AB1160,AB1161,AB1162,AB1163,AB1164,AB1165)</f>
        <v>0.0</v>
      </c>
      <c r="AC1166" s="36">
        <f>SUM(AC1155,AC1158,AC1159,AC1160,AC1161,AC1162,AC1163,AC1164,AC1165)</f>
        <v>0.0</v>
      </c>
      <c r="AD1166" s="36">
        <f>SUM(AD1155,AD1158,AD1159,AD1160,AD1161,AD1162,AD1163,AD1164,AD1165)</f>
        <v>0.0</v>
      </c>
      <c r="AE1166" s="36">
        <f>SUM(AE1155,AE1158,AE1159,AE1160,AE1161,AE1162,AE1163,AE1164,AE1165)</f>
        <v>0.0</v>
      </c>
      <c r="AF1166" s="36">
        <f>SUM(AF1155,AF1158,AF1159,AF1160,AF1161,AF1162,AF1163,AF1164,AF1165)</f>
        <v>0.0</v>
      </c>
      <c r="AG1166" s="36">
        <f>SUM(AG1155,AG1158,AG1159,AG1160,AG1161,AG1162,AG1163,AG1164,AG1165)</f>
        <v>0.0</v>
      </c>
      <c r="AH1166" s="36">
        <f>SUM(AH1155,AH1158,AH1159,AH1160,AH1161,AH1162,AH1163,AH1164,AH1165)</f>
        <v>0.0</v>
      </c>
      <c r="AI1166" s="36">
        <f>SUM(AI1155,AI1158,AI1159,AI1160,AI1161,AI1162,AI1163,AI1164,AI1165)</f>
        <v>0.0</v>
      </c>
      <c r="AJ1166" s="36">
        <f>SUM(AJ1155,AJ1158,AJ1159,AJ1160,AJ1161,AJ1162,AJ1163,AJ1164,AJ1165)</f>
        <v>0.0</v>
      </c>
      <c r="AK1166" s="36">
        <f>SUM(AK1155,AK1158,AK1159,AK1160,AK1161,AK1162,AK1163,AK1164,AK1165)</f>
        <v>0.0</v>
      </c>
      <c r="AL1166" s="36">
        <f>SUM(AL1155,AL1158,AL1159,AL1160,AL1161,AL1162,AL1163,AL1164,AL1165)</f>
        <v>0.0</v>
      </c>
      <c r="AM1166" s="36">
        <f>SUM(AM1155,AM1158,AM1159,AM1160,AM1161,AM1162,AM1163,AM1164,AM1165)</f>
        <v>0.0</v>
      </c>
      <c r="AN1166" s="36">
        <f>SUM(AN1155,AN1158,AN1159,AN1160,AN1161,AN1162,AN1163,AN1164,AN1165)</f>
        <v>0.0</v>
      </c>
      <c r="AO1166" s="36">
        <f>SUM(AO1155,AO1158,AO1159,AO1160,AO1161,AO1162,AO1163,AO1164,AO1165)</f>
        <v>0.0</v>
      </c>
      <c r="AP1166" s="36">
        <f>SUM(AP1155,AP1158,AP1159,AP1160,AP1161,AP1162,AP1163,AP1164,AP1165)</f>
        <v>0.0</v>
      </c>
      <c r="AQ1166" s="36">
        <f>SUM(AQ1155,AQ1158,AQ1159,AQ1160,AQ1161,AQ1162,AQ1163,AQ1164,AQ1165)</f>
        <v>0.0</v>
      </c>
      <c r="AR1166" s="36">
        <f>SUM(AR1155,AR1158,AR1159,AR1160,AR1161,AR1162,AR1163,AR1164,AR1165)</f>
        <v>0.0</v>
      </c>
      <c r="AS1166" s="36">
        <f>SUM(AS1155,AS1158,AS1159,AS1160,AS1161,AS1162,AS1163,AS1164,AS1165)</f>
        <v>0.0</v>
      </c>
      <c r="AT1166" s="36">
        <f>SUM(AT1155,AT1158,AT1159,AT1160,AT1161,AT1162,AT1163,AT1164,AT1165)</f>
        <v>0.0</v>
      </c>
      <c r="AU1166" s="36">
        <f>SUM(AU1155,AU1158,AU1159,AU1160,AU1161,AU1162,AU1163,AU1164,AU1165)</f>
        <v>0.0</v>
      </c>
      <c r="AV1166" s="36">
        <f>SUM(AV1155,AV1158,AV1159,AV1160,AV1161,AV1162,AV1163,AV1164,AV1165)</f>
        <v>0.0</v>
      </c>
      <c r="AW1166" s="36">
        <f>SUM(AW1155,AW1158,AW1159,AW1160,AW1161,AW1162,AW1163,AW1164,AW1165)</f>
        <v>0.0</v>
      </c>
      <c r="AX1166" s="36">
        <f>SUM(AX1155,AX1158,AX1159,AX1160,AX1161,AX1162,AX1163,AX1164,AX1165)</f>
        <v>0.0</v>
      </c>
      <c r="AY1166" s="36">
        <f>SUM(AY1155,AY1158,AY1159,AY1160,AY1161,AY1162,AY1163,AY1164,AY1165)</f>
        <v>0.0</v>
      </c>
      <c r="AZ1166" s="36">
        <f>SUM(AZ1155,AZ1158,AZ1159,AZ1160,AZ1161,AZ1162,AZ1163,AZ1164,AZ1165)</f>
        <v>0.0</v>
      </c>
      <c r="BA1166" s="36">
        <f>SUM(BA1155,BA1158,BA1159,BA1160,BA1161,BA1162,BA1163,BA1164,BA1165)</f>
        <v>0.0</v>
      </c>
      <c r="BB1166" s="36">
        <f>SUM(BB1155,BB1158,BB1159,BB1160,BB1161,BB1162,BB1163,BB1164,BB1165)</f>
        <v>0.0</v>
      </c>
      <c r="BC1166" s="36">
        <f>SUM(BC1155,BC1158,BC1159,BC1160,BC1161,BC1162,BC1163,BC1164,BC1165)</f>
        <v>0.0</v>
      </c>
      <c r="BD1166" s="36">
        <f>SUM(BD1155,BD1158,BD1159,BD1160,BD1161,BD1162,BD1163,BD1164,BD1165)</f>
        <v>0.0</v>
      </c>
      <c r="BE1166" s="36">
        <f>SUM(BE1155,BE1158,BE1159,BE1160,BE1161,BE1162,BE1163,BE1164,BE1165)</f>
        <v>0.0</v>
      </c>
      <c r="BF1166" s="36">
        <f>SUM(BF1155,BF1158,BF1159,BF1160,BF1161,BF1162,BF1163,BF1164,BF1165)</f>
        <v>0.0</v>
      </c>
      <c r="BG1166" s="36">
        <f>SUM(BG1155,BG1158,BG1159,BG1160,BG1161,BG1162,BG1163,BG1164,BG1165)</f>
        <v>0.0</v>
      </c>
      <c r="BH1166" s="36">
        <f>SUM(BH1155,BH1158,BH1159,BH1160,BH1161,BH1162,BH1163,BH1164,BH1165)</f>
        <v>0.0</v>
      </c>
      <c r="BI1166" s="36">
        <f>SUM(BI1155,BI1158,BI1159,BI1160,BI1161,BI1162,BI1163,BI1164,BI1165)</f>
        <v>0.0</v>
      </c>
      <c r="BJ1166" s="36">
        <f>SUM(BJ1155,BJ1158,BJ1159,BJ1160,BJ1161,BJ1162,BJ1163,BJ1164,BJ1165)</f>
        <v>0.0</v>
      </c>
      <c r="BK1166" s="36">
        <f>SUM(BK1155,BK1158,BK1159,BK1160,BK1161,BK1162,BK1163,BK1164,BK1165)</f>
        <v>0.0</v>
      </c>
      <c r="BL1166" s="36">
        <f>SUM(BL1155,BL1158,BL1159,BL1160,BL1161,BL1162,BL1163,BL1164,BL1165)</f>
        <v>0.0</v>
      </c>
      <c r="BM1166" s="36">
        <f>SUM(BM1155,BM1158,BM1159,BM1160,BM1161,BM1162,BM1163,BM1164,BM1165)</f>
        <v>0.0</v>
      </c>
      <c r="BN1166" s="36">
        <f>SUM(BN1155,BN1158,BN1159,BN1160,BN1161,BN1162,BN1163,BN1164,BN1165)</f>
        <v>0.0</v>
      </c>
      <c r="BO1166" s="36">
        <f>SUM(BO1155,BO1158,BO1159,BO1160,BO1161,BO1162,BO1163,BO1164,BO1165)</f>
        <v>0.0</v>
      </c>
    </row>
    <row r="1167" ht="28" customHeight="1">
      <c r="A1167" s="2" t="str">
        <v>SLOT58.HIRE</v>
      </c>
      <c r="B1167" s="6" t="str">
        <v>SLOT58 hired in the month (1 = yes)</v>
      </c>
      <c r="C1167" s="2" t="str">
        <v>count</v>
      </c>
      <c r="D1167" s="2" t="str">
        <v>SUM</v>
      </c>
      <c r="E1167" s="34">
        <f>SUM(H1167:BO1167)</f>
        <v>0</v>
      </c>
      <c r="F1167" s="6" t="str">
        <v>Spare row; inactive until a hire and an exit month are entered on People_Inputs</v>
      </c>
      <c r="G1167" s="2"/>
      <c r="H1167" s="33">
        <f>IF(AND(H$6='People_Inputs'!$H$68,H1151=1),1,0)</f>
        <v>0</v>
      </c>
      <c r="I1167" s="33">
        <f>IF(AND(I$6='People_Inputs'!$H$68,I1151=1),1,0)</f>
        <v>0</v>
      </c>
      <c r="J1167" s="33">
        <f>IF(AND(J$6='People_Inputs'!$H$68,J1151=1),1,0)</f>
        <v>0</v>
      </c>
      <c r="K1167" s="33">
        <f>IF(AND(K$6='People_Inputs'!$H$68,K1151=1),1,0)</f>
        <v>0</v>
      </c>
      <c r="L1167" s="33">
        <f>IF(AND(L$6='People_Inputs'!$H$68,L1151=1),1,0)</f>
        <v>0</v>
      </c>
      <c r="M1167" s="33">
        <f>IF(AND(M$6='People_Inputs'!$H$68,M1151=1),1,0)</f>
        <v>0</v>
      </c>
      <c r="N1167" s="33">
        <f>IF(AND(N$6='People_Inputs'!$H$68,N1151=1),1,0)</f>
        <v>0</v>
      </c>
      <c r="O1167" s="33">
        <f>IF(AND(O$6='People_Inputs'!$H$68,O1151=1),1,0)</f>
        <v>0</v>
      </c>
      <c r="P1167" s="33">
        <f>IF(AND(P$6='People_Inputs'!$H$68,P1151=1),1,0)</f>
        <v>0</v>
      </c>
      <c r="Q1167" s="33">
        <f>IF(AND(Q$6='People_Inputs'!$H$68,Q1151=1),1,0)</f>
        <v>0</v>
      </c>
      <c r="R1167" s="33">
        <f>IF(AND(R$6='People_Inputs'!$H$68,R1151=1),1,0)</f>
        <v>0</v>
      </c>
      <c r="S1167" s="33">
        <f>IF(AND(S$6='People_Inputs'!$H$68,S1151=1),1,0)</f>
        <v>0</v>
      </c>
      <c r="T1167" s="33">
        <f>IF(AND(T$6='People_Inputs'!$H$68,T1151=1),1,0)</f>
        <v>0</v>
      </c>
      <c r="U1167" s="33">
        <f>IF(AND(U$6='People_Inputs'!$H$68,U1151=1),1,0)</f>
        <v>0</v>
      </c>
      <c r="V1167" s="33">
        <f>IF(AND(V$6='People_Inputs'!$H$68,V1151=1),1,0)</f>
        <v>0</v>
      </c>
      <c r="W1167" s="33">
        <f>IF(AND(W$6='People_Inputs'!$H$68,W1151=1),1,0)</f>
        <v>0</v>
      </c>
      <c r="X1167" s="33">
        <f>IF(AND(X$6='People_Inputs'!$H$68,X1151=1),1,0)</f>
        <v>0</v>
      </c>
      <c r="Y1167" s="33">
        <f>IF(AND(Y$6='People_Inputs'!$H$68,Y1151=1),1,0)</f>
        <v>0</v>
      </c>
      <c r="Z1167" s="33">
        <f>IF(AND(Z$6='People_Inputs'!$H$68,Z1151=1),1,0)</f>
        <v>0</v>
      </c>
      <c r="AA1167" s="33">
        <f>IF(AND(AA$6='People_Inputs'!$H$68,AA1151=1),1,0)</f>
        <v>0</v>
      </c>
      <c r="AB1167" s="33">
        <f>IF(AND(AB$6='People_Inputs'!$H$68,AB1151=1),1,0)</f>
        <v>0</v>
      </c>
      <c r="AC1167" s="33">
        <f>IF(AND(AC$6='People_Inputs'!$H$68,AC1151=1),1,0)</f>
        <v>0</v>
      </c>
      <c r="AD1167" s="33">
        <f>IF(AND(AD$6='People_Inputs'!$H$68,AD1151=1),1,0)</f>
        <v>0</v>
      </c>
      <c r="AE1167" s="33">
        <f>IF(AND(AE$6='People_Inputs'!$H$68,AE1151=1),1,0)</f>
        <v>0</v>
      </c>
      <c r="AF1167" s="33">
        <f>IF(AND(AF$6='People_Inputs'!$H$68,AF1151=1),1,0)</f>
        <v>0</v>
      </c>
      <c r="AG1167" s="33">
        <f>IF(AND(AG$6='People_Inputs'!$H$68,AG1151=1),1,0)</f>
        <v>0</v>
      </c>
      <c r="AH1167" s="33">
        <f>IF(AND(AH$6='People_Inputs'!$H$68,AH1151=1),1,0)</f>
        <v>0</v>
      </c>
      <c r="AI1167" s="33">
        <f>IF(AND(AI$6='People_Inputs'!$H$68,AI1151=1),1,0)</f>
        <v>0</v>
      </c>
      <c r="AJ1167" s="33">
        <f>IF(AND(AJ$6='People_Inputs'!$H$68,AJ1151=1),1,0)</f>
        <v>0</v>
      </c>
      <c r="AK1167" s="33">
        <f>IF(AND(AK$6='People_Inputs'!$H$68,AK1151=1),1,0)</f>
        <v>0</v>
      </c>
      <c r="AL1167" s="33">
        <f>IF(AND(AL$6='People_Inputs'!$H$68,AL1151=1),1,0)</f>
        <v>0</v>
      </c>
      <c r="AM1167" s="33">
        <f>IF(AND(AM$6='People_Inputs'!$H$68,AM1151=1),1,0)</f>
        <v>0</v>
      </c>
      <c r="AN1167" s="33">
        <f>IF(AND(AN$6='People_Inputs'!$H$68,AN1151=1),1,0)</f>
        <v>0</v>
      </c>
      <c r="AO1167" s="33">
        <f>IF(AND(AO$6='People_Inputs'!$H$68,AO1151=1),1,0)</f>
        <v>0</v>
      </c>
      <c r="AP1167" s="33">
        <f>IF(AND(AP$6='People_Inputs'!$H$68,AP1151=1),1,0)</f>
        <v>0</v>
      </c>
      <c r="AQ1167" s="33">
        <f>IF(AND(AQ$6='People_Inputs'!$H$68,AQ1151=1),1,0)</f>
        <v>0</v>
      </c>
      <c r="AR1167" s="33">
        <f>IF(AND(AR$6='People_Inputs'!$H$68,AR1151=1),1,0)</f>
        <v>0</v>
      </c>
      <c r="AS1167" s="33">
        <f>IF(AND(AS$6='People_Inputs'!$H$68,AS1151=1),1,0)</f>
        <v>0</v>
      </c>
      <c r="AT1167" s="33">
        <f>IF(AND(AT$6='People_Inputs'!$H$68,AT1151=1),1,0)</f>
        <v>0</v>
      </c>
      <c r="AU1167" s="33">
        <f>IF(AND(AU$6='People_Inputs'!$H$68,AU1151=1),1,0)</f>
        <v>0</v>
      </c>
      <c r="AV1167" s="33">
        <f>IF(AND(AV$6='People_Inputs'!$H$68,AV1151=1),1,0)</f>
        <v>0</v>
      </c>
      <c r="AW1167" s="33">
        <f>IF(AND(AW$6='People_Inputs'!$H$68,AW1151=1),1,0)</f>
        <v>0</v>
      </c>
      <c r="AX1167" s="33">
        <f>IF(AND(AX$6='People_Inputs'!$H$68,AX1151=1),1,0)</f>
        <v>0</v>
      </c>
      <c r="AY1167" s="33">
        <f>IF(AND(AY$6='People_Inputs'!$H$68,AY1151=1),1,0)</f>
        <v>0</v>
      </c>
      <c r="AZ1167" s="33">
        <f>IF(AND(AZ$6='People_Inputs'!$H$68,AZ1151=1),1,0)</f>
        <v>0</v>
      </c>
      <c r="BA1167" s="33">
        <f>IF(AND(BA$6='People_Inputs'!$H$68,BA1151=1),1,0)</f>
        <v>0</v>
      </c>
      <c r="BB1167" s="33">
        <f>IF(AND(BB$6='People_Inputs'!$H$68,BB1151=1),1,0)</f>
        <v>0</v>
      </c>
      <c r="BC1167" s="33">
        <f>IF(AND(BC$6='People_Inputs'!$H$68,BC1151=1),1,0)</f>
        <v>0</v>
      </c>
      <c r="BD1167" s="33">
        <f>IF(AND(BD$6='People_Inputs'!$H$68,BD1151=1),1,0)</f>
        <v>0</v>
      </c>
      <c r="BE1167" s="33">
        <f>IF(AND(BE$6='People_Inputs'!$H$68,BE1151=1),1,0)</f>
        <v>0</v>
      </c>
      <c r="BF1167" s="33">
        <f>IF(AND(BF$6='People_Inputs'!$H$68,BF1151=1),1,0)</f>
        <v>0</v>
      </c>
      <c r="BG1167" s="33">
        <f>IF(AND(BG$6='People_Inputs'!$H$68,BG1151=1),1,0)</f>
        <v>0</v>
      </c>
      <c r="BH1167" s="33">
        <f>IF(AND(BH$6='People_Inputs'!$H$68,BH1151=1),1,0)</f>
        <v>0</v>
      </c>
      <c r="BI1167" s="33">
        <f>IF(AND(BI$6='People_Inputs'!$H$68,BI1151=1),1,0)</f>
        <v>0</v>
      </c>
      <c r="BJ1167" s="33">
        <f>IF(AND(BJ$6='People_Inputs'!$H$68,BJ1151=1),1,0)</f>
        <v>0</v>
      </c>
      <c r="BK1167" s="33">
        <f>IF(AND(BK$6='People_Inputs'!$H$68,BK1151=1),1,0)</f>
        <v>0</v>
      </c>
      <c r="BL1167" s="33">
        <f>IF(AND(BL$6='People_Inputs'!$H$68,BL1151=1),1,0)</f>
        <v>0</v>
      </c>
      <c r="BM1167" s="33">
        <f>IF(AND(BM$6='People_Inputs'!$H$68,BM1151=1),1,0)</f>
        <v>0</v>
      </c>
      <c r="BN1167" s="33">
        <f>IF(AND(BN$6='People_Inputs'!$H$68,BN1151=1),1,0)</f>
        <v>0</v>
      </c>
      <c r="BO1167" s="33">
        <f>IF(AND(BO$6='People_Inputs'!$H$68,BO1151=1),1,0)</f>
        <v>0</v>
      </c>
    </row>
    <row r="1168" ht="28" customHeight="1">
      <c r="A1168" s="2" t="str">
        <v>SLOT58.RECRUIT</v>
      </c>
      <c r="B1168" s="6" t="str">
        <v>SLOT58 recruiting cost</v>
      </c>
      <c r="C1168" s="2" t="str">
        <v>EUR</v>
      </c>
      <c r="D1168" s="2" t="str">
        <v>SUM</v>
      </c>
      <c r="E1168" s="36">
        <f>SUM(H1168:BO1168)</f>
        <v>0</v>
      </c>
      <c r="F1168" s="6" t="str">
        <v>Spare row; inactive until a hire and an exit month are entered on People_Inputs</v>
      </c>
      <c r="G1168" s="2"/>
      <c r="H1168" s="35">
        <f>H1167*IF('People_Inputs'!$Q$68="none",0,IF('People_Inputs'!$Q$68="agency",H1154*'Inputs'!$E$22,IF('People_Inputs'!$Q$68="direct",'Inputs'!$E$23,'Inputs'!$E$21*'Inputs'!$E$22*H1154+(1-'Inputs'!$E$21)*'Inputs'!$E$23)))</f>
        <v>0</v>
      </c>
      <c r="I1168" s="35">
        <f>I1167*IF('People_Inputs'!$Q$68="none",0,IF('People_Inputs'!$Q$68="agency",I1154*'Inputs'!$E$22,IF('People_Inputs'!$Q$68="direct",'Inputs'!$E$23,'Inputs'!$E$21*'Inputs'!$E$22*I1154+(1-'Inputs'!$E$21)*'Inputs'!$E$23)))</f>
        <v>0</v>
      </c>
      <c r="J1168" s="35">
        <f>J1167*IF('People_Inputs'!$Q$68="none",0,IF('People_Inputs'!$Q$68="agency",J1154*'Inputs'!$E$22,IF('People_Inputs'!$Q$68="direct",'Inputs'!$E$23,'Inputs'!$E$21*'Inputs'!$E$22*J1154+(1-'Inputs'!$E$21)*'Inputs'!$E$23)))</f>
        <v>0</v>
      </c>
      <c r="K1168" s="35">
        <f>K1167*IF('People_Inputs'!$Q$68="none",0,IF('People_Inputs'!$Q$68="agency",K1154*'Inputs'!$E$22,IF('People_Inputs'!$Q$68="direct",'Inputs'!$E$23,'Inputs'!$E$21*'Inputs'!$E$22*K1154+(1-'Inputs'!$E$21)*'Inputs'!$E$23)))</f>
        <v>0</v>
      </c>
      <c r="L1168" s="35">
        <f>L1167*IF('People_Inputs'!$Q$68="none",0,IF('People_Inputs'!$Q$68="agency",L1154*'Inputs'!$E$22,IF('People_Inputs'!$Q$68="direct",'Inputs'!$E$23,'Inputs'!$E$21*'Inputs'!$E$22*L1154+(1-'Inputs'!$E$21)*'Inputs'!$E$23)))</f>
        <v>0</v>
      </c>
      <c r="M1168" s="35">
        <f>M1167*IF('People_Inputs'!$Q$68="none",0,IF('People_Inputs'!$Q$68="agency",M1154*'Inputs'!$E$22,IF('People_Inputs'!$Q$68="direct",'Inputs'!$E$23,'Inputs'!$E$21*'Inputs'!$E$22*M1154+(1-'Inputs'!$E$21)*'Inputs'!$E$23)))</f>
        <v>0</v>
      </c>
      <c r="N1168" s="35">
        <f>N1167*IF('People_Inputs'!$Q$68="none",0,IF('People_Inputs'!$Q$68="agency",N1154*'Inputs'!$E$22,IF('People_Inputs'!$Q$68="direct",'Inputs'!$E$23,'Inputs'!$E$21*'Inputs'!$E$22*N1154+(1-'Inputs'!$E$21)*'Inputs'!$E$23)))</f>
        <v>0</v>
      </c>
      <c r="O1168" s="35">
        <f>O1167*IF('People_Inputs'!$Q$68="none",0,IF('People_Inputs'!$Q$68="agency",O1154*'Inputs'!$E$22,IF('People_Inputs'!$Q$68="direct",'Inputs'!$E$23,'Inputs'!$E$21*'Inputs'!$E$22*O1154+(1-'Inputs'!$E$21)*'Inputs'!$E$23)))</f>
        <v>0</v>
      </c>
      <c r="P1168" s="35">
        <f>P1167*IF('People_Inputs'!$Q$68="none",0,IF('People_Inputs'!$Q$68="agency",P1154*'Inputs'!$E$22,IF('People_Inputs'!$Q$68="direct",'Inputs'!$E$23,'Inputs'!$E$21*'Inputs'!$E$22*P1154+(1-'Inputs'!$E$21)*'Inputs'!$E$23)))</f>
        <v>0</v>
      </c>
      <c r="Q1168" s="35">
        <f>Q1167*IF('People_Inputs'!$Q$68="none",0,IF('People_Inputs'!$Q$68="agency",Q1154*'Inputs'!$E$22,IF('People_Inputs'!$Q$68="direct",'Inputs'!$E$23,'Inputs'!$E$21*'Inputs'!$E$22*Q1154+(1-'Inputs'!$E$21)*'Inputs'!$E$23)))</f>
        <v>0</v>
      </c>
      <c r="R1168" s="35">
        <f>R1167*IF('People_Inputs'!$Q$68="none",0,IF('People_Inputs'!$Q$68="agency",R1154*'Inputs'!$E$22,IF('People_Inputs'!$Q$68="direct",'Inputs'!$E$23,'Inputs'!$E$21*'Inputs'!$E$22*R1154+(1-'Inputs'!$E$21)*'Inputs'!$E$23)))</f>
        <v>0</v>
      </c>
      <c r="S1168" s="35">
        <f>S1167*IF('People_Inputs'!$Q$68="none",0,IF('People_Inputs'!$Q$68="agency",S1154*'Inputs'!$E$22,IF('People_Inputs'!$Q$68="direct",'Inputs'!$E$23,'Inputs'!$E$21*'Inputs'!$E$22*S1154+(1-'Inputs'!$E$21)*'Inputs'!$E$23)))</f>
        <v>0</v>
      </c>
      <c r="T1168" s="35">
        <f>T1167*IF('People_Inputs'!$Q$68="none",0,IF('People_Inputs'!$Q$68="agency",T1154*'Inputs'!$E$22,IF('People_Inputs'!$Q$68="direct",'Inputs'!$E$23,'Inputs'!$E$21*'Inputs'!$E$22*T1154+(1-'Inputs'!$E$21)*'Inputs'!$E$23)))</f>
        <v>0</v>
      </c>
      <c r="U1168" s="35">
        <f>U1167*IF('People_Inputs'!$Q$68="none",0,IF('People_Inputs'!$Q$68="agency",U1154*'Inputs'!$E$22,IF('People_Inputs'!$Q$68="direct",'Inputs'!$E$23,'Inputs'!$E$21*'Inputs'!$E$22*U1154+(1-'Inputs'!$E$21)*'Inputs'!$E$23)))</f>
        <v>0</v>
      </c>
      <c r="V1168" s="35">
        <f>V1167*IF('People_Inputs'!$Q$68="none",0,IF('People_Inputs'!$Q$68="agency",V1154*'Inputs'!$E$22,IF('People_Inputs'!$Q$68="direct",'Inputs'!$E$23,'Inputs'!$E$21*'Inputs'!$E$22*V1154+(1-'Inputs'!$E$21)*'Inputs'!$E$23)))</f>
        <v>0</v>
      </c>
      <c r="W1168" s="35">
        <f>W1167*IF('People_Inputs'!$Q$68="none",0,IF('People_Inputs'!$Q$68="agency",W1154*'Inputs'!$E$22,IF('People_Inputs'!$Q$68="direct",'Inputs'!$E$23,'Inputs'!$E$21*'Inputs'!$E$22*W1154+(1-'Inputs'!$E$21)*'Inputs'!$E$23)))</f>
        <v>0</v>
      </c>
      <c r="X1168" s="35">
        <f>X1167*IF('People_Inputs'!$Q$68="none",0,IF('People_Inputs'!$Q$68="agency",X1154*'Inputs'!$E$22,IF('People_Inputs'!$Q$68="direct",'Inputs'!$E$23,'Inputs'!$E$21*'Inputs'!$E$22*X1154+(1-'Inputs'!$E$21)*'Inputs'!$E$23)))</f>
        <v>0</v>
      </c>
      <c r="Y1168" s="35">
        <f>Y1167*IF('People_Inputs'!$Q$68="none",0,IF('People_Inputs'!$Q$68="agency",Y1154*'Inputs'!$E$22,IF('People_Inputs'!$Q$68="direct",'Inputs'!$E$23,'Inputs'!$E$21*'Inputs'!$E$22*Y1154+(1-'Inputs'!$E$21)*'Inputs'!$E$23)))</f>
        <v>0</v>
      </c>
      <c r="Z1168" s="35">
        <f>Z1167*IF('People_Inputs'!$Q$68="none",0,IF('People_Inputs'!$Q$68="agency",Z1154*'Inputs'!$E$22,IF('People_Inputs'!$Q$68="direct",'Inputs'!$E$23,'Inputs'!$E$21*'Inputs'!$E$22*Z1154+(1-'Inputs'!$E$21)*'Inputs'!$E$23)))</f>
        <v>0</v>
      </c>
      <c r="AA1168" s="35">
        <f>AA1167*IF('People_Inputs'!$Q$68="none",0,IF('People_Inputs'!$Q$68="agency",AA1154*'Inputs'!$E$22,IF('People_Inputs'!$Q$68="direct",'Inputs'!$E$23,'Inputs'!$E$21*'Inputs'!$E$22*AA1154+(1-'Inputs'!$E$21)*'Inputs'!$E$23)))</f>
        <v>0</v>
      </c>
      <c r="AB1168" s="35">
        <f>AB1167*IF('People_Inputs'!$Q$68="none",0,IF('People_Inputs'!$Q$68="agency",AB1154*'Inputs'!$E$22,IF('People_Inputs'!$Q$68="direct",'Inputs'!$E$23,'Inputs'!$E$21*'Inputs'!$E$22*AB1154+(1-'Inputs'!$E$21)*'Inputs'!$E$23)))</f>
        <v>0</v>
      </c>
      <c r="AC1168" s="35">
        <f>AC1167*IF('People_Inputs'!$Q$68="none",0,IF('People_Inputs'!$Q$68="agency",AC1154*'Inputs'!$E$22,IF('People_Inputs'!$Q$68="direct",'Inputs'!$E$23,'Inputs'!$E$21*'Inputs'!$E$22*AC1154+(1-'Inputs'!$E$21)*'Inputs'!$E$23)))</f>
        <v>0</v>
      </c>
      <c r="AD1168" s="35">
        <f>AD1167*IF('People_Inputs'!$Q$68="none",0,IF('People_Inputs'!$Q$68="agency",AD1154*'Inputs'!$E$22,IF('People_Inputs'!$Q$68="direct",'Inputs'!$E$23,'Inputs'!$E$21*'Inputs'!$E$22*AD1154+(1-'Inputs'!$E$21)*'Inputs'!$E$23)))</f>
        <v>0</v>
      </c>
      <c r="AE1168" s="35">
        <f>AE1167*IF('People_Inputs'!$Q$68="none",0,IF('People_Inputs'!$Q$68="agency",AE1154*'Inputs'!$E$22,IF('People_Inputs'!$Q$68="direct",'Inputs'!$E$23,'Inputs'!$E$21*'Inputs'!$E$22*AE1154+(1-'Inputs'!$E$21)*'Inputs'!$E$23)))</f>
        <v>0</v>
      </c>
      <c r="AF1168" s="35">
        <f>AF1167*IF('People_Inputs'!$Q$68="none",0,IF('People_Inputs'!$Q$68="agency",AF1154*'Inputs'!$E$22,IF('People_Inputs'!$Q$68="direct",'Inputs'!$E$23,'Inputs'!$E$21*'Inputs'!$E$22*AF1154+(1-'Inputs'!$E$21)*'Inputs'!$E$23)))</f>
        <v>0</v>
      </c>
      <c r="AG1168" s="35">
        <f>AG1167*IF('People_Inputs'!$Q$68="none",0,IF('People_Inputs'!$Q$68="agency",AG1154*'Inputs'!$E$22,IF('People_Inputs'!$Q$68="direct",'Inputs'!$E$23,'Inputs'!$E$21*'Inputs'!$E$22*AG1154+(1-'Inputs'!$E$21)*'Inputs'!$E$23)))</f>
        <v>0</v>
      </c>
      <c r="AH1168" s="35">
        <f>AH1167*IF('People_Inputs'!$Q$68="none",0,IF('People_Inputs'!$Q$68="agency",AH1154*'Inputs'!$E$22,IF('People_Inputs'!$Q$68="direct",'Inputs'!$E$23,'Inputs'!$E$21*'Inputs'!$E$22*AH1154+(1-'Inputs'!$E$21)*'Inputs'!$E$23)))</f>
        <v>0</v>
      </c>
      <c r="AI1168" s="35">
        <f>AI1167*IF('People_Inputs'!$Q$68="none",0,IF('People_Inputs'!$Q$68="agency",AI1154*'Inputs'!$E$22,IF('People_Inputs'!$Q$68="direct",'Inputs'!$E$23,'Inputs'!$E$21*'Inputs'!$E$22*AI1154+(1-'Inputs'!$E$21)*'Inputs'!$E$23)))</f>
        <v>0</v>
      </c>
      <c r="AJ1168" s="35">
        <f>AJ1167*IF('People_Inputs'!$Q$68="none",0,IF('People_Inputs'!$Q$68="agency",AJ1154*'Inputs'!$E$22,IF('People_Inputs'!$Q$68="direct",'Inputs'!$E$23,'Inputs'!$E$21*'Inputs'!$E$22*AJ1154+(1-'Inputs'!$E$21)*'Inputs'!$E$23)))</f>
        <v>0</v>
      </c>
      <c r="AK1168" s="35">
        <f>AK1167*IF('People_Inputs'!$Q$68="none",0,IF('People_Inputs'!$Q$68="agency",AK1154*'Inputs'!$E$22,IF('People_Inputs'!$Q$68="direct",'Inputs'!$E$23,'Inputs'!$E$21*'Inputs'!$E$22*AK1154+(1-'Inputs'!$E$21)*'Inputs'!$E$23)))</f>
        <v>0</v>
      </c>
      <c r="AL1168" s="35">
        <f>AL1167*IF('People_Inputs'!$Q$68="none",0,IF('People_Inputs'!$Q$68="agency",AL1154*'Inputs'!$E$22,IF('People_Inputs'!$Q$68="direct",'Inputs'!$E$23,'Inputs'!$E$21*'Inputs'!$E$22*AL1154+(1-'Inputs'!$E$21)*'Inputs'!$E$23)))</f>
        <v>0</v>
      </c>
      <c r="AM1168" s="35">
        <f>AM1167*IF('People_Inputs'!$Q$68="none",0,IF('People_Inputs'!$Q$68="agency",AM1154*'Inputs'!$E$22,IF('People_Inputs'!$Q$68="direct",'Inputs'!$E$23,'Inputs'!$E$21*'Inputs'!$E$22*AM1154+(1-'Inputs'!$E$21)*'Inputs'!$E$23)))</f>
        <v>0</v>
      </c>
      <c r="AN1168" s="35">
        <f>AN1167*IF('People_Inputs'!$Q$68="none",0,IF('People_Inputs'!$Q$68="agency",AN1154*'Inputs'!$E$22,IF('People_Inputs'!$Q$68="direct",'Inputs'!$E$23,'Inputs'!$E$21*'Inputs'!$E$22*AN1154+(1-'Inputs'!$E$21)*'Inputs'!$E$23)))</f>
        <v>0</v>
      </c>
      <c r="AO1168" s="35">
        <f>AO1167*IF('People_Inputs'!$Q$68="none",0,IF('People_Inputs'!$Q$68="agency",AO1154*'Inputs'!$E$22,IF('People_Inputs'!$Q$68="direct",'Inputs'!$E$23,'Inputs'!$E$21*'Inputs'!$E$22*AO1154+(1-'Inputs'!$E$21)*'Inputs'!$E$23)))</f>
        <v>0</v>
      </c>
      <c r="AP1168" s="35">
        <f>AP1167*IF('People_Inputs'!$Q$68="none",0,IF('People_Inputs'!$Q$68="agency",AP1154*'Inputs'!$E$22,IF('People_Inputs'!$Q$68="direct",'Inputs'!$E$23,'Inputs'!$E$21*'Inputs'!$E$22*AP1154+(1-'Inputs'!$E$21)*'Inputs'!$E$23)))</f>
        <v>0</v>
      </c>
      <c r="AQ1168" s="35">
        <f>AQ1167*IF('People_Inputs'!$Q$68="none",0,IF('People_Inputs'!$Q$68="agency",AQ1154*'Inputs'!$E$22,IF('People_Inputs'!$Q$68="direct",'Inputs'!$E$23,'Inputs'!$E$21*'Inputs'!$E$22*AQ1154+(1-'Inputs'!$E$21)*'Inputs'!$E$23)))</f>
        <v>0</v>
      </c>
      <c r="AR1168" s="35">
        <f>AR1167*IF('People_Inputs'!$Q$68="none",0,IF('People_Inputs'!$Q$68="agency",AR1154*'Inputs'!$E$22,IF('People_Inputs'!$Q$68="direct",'Inputs'!$E$23,'Inputs'!$E$21*'Inputs'!$E$22*AR1154+(1-'Inputs'!$E$21)*'Inputs'!$E$23)))</f>
        <v>0</v>
      </c>
      <c r="AS1168" s="35">
        <f>AS1167*IF('People_Inputs'!$Q$68="none",0,IF('People_Inputs'!$Q$68="agency",AS1154*'Inputs'!$E$22,IF('People_Inputs'!$Q$68="direct",'Inputs'!$E$23,'Inputs'!$E$21*'Inputs'!$E$22*AS1154+(1-'Inputs'!$E$21)*'Inputs'!$E$23)))</f>
        <v>0</v>
      </c>
      <c r="AT1168" s="35">
        <f>AT1167*IF('People_Inputs'!$Q$68="none",0,IF('People_Inputs'!$Q$68="agency",AT1154*'Inputs'!$E$22,IF('People_Inputs'!$Q$68="direct",'Inputs'!$E$23,'Inputs'!$E$21*'Inputs'!$E$22*AT1154+(1-'Inputs'!$E$21)*'Inputs'!$E$23)))</f>
        <v>0</v>
      </c>
      <c r="AU1168" s="35">
        <f>AU1167*IF('People_Inputs'!$Q$68="none",0,IF('People_Inputs'!$Q$68="agency",AU1154*'Inputs'!$E$22,IF('People_Inputs'!$Q$68="direct",'Inputs'!$E$23,'Inputs'!$E$21*'Inputs'!$E$22*AU1154+(1-'Inputs'!$E$21)*'Inputs'!$E$23)))</f>
        <v>0</v>
      </c>
      <c r="AV1168" s="35">
        <f>AV1167*IF('People_Inputs'!$Q$68="none",0,IF('People_Inputs'!$Q$68="agency",AV1154*'Inputs'!$E$22,IF('People_Inputs'!$Q$68="direct",'Inputs'!$E$23,'Inputs'!$E$21*'Inputs'!$E$22*AV1154+(1-'Inputs'!$E$21)*'Inputs'!$E$23)))</f>
        <v>0</v>
      </c>
      <c r="AW1168" s="35">
        <f>AW1167*IF('People_Inputs'!$Q$68="none",0,IF('People_Inputs'!$Q$68="agency",AW1154*'Inputs'!$E$22,IF('People_Inputs'!$Q$68="direct",'Inputs'!$E$23,'Inputs'!$E$21*'Inputs'!$E$22*AW1154+(1-'Inputs'!$E$21)*'Inputs'!$E$23)))</f>
        <v>0</v>
      </c>
      <c r="AX1168" s="35">
        <f>AX1167*IF('People_Inputs'!$Q$68="none",0,IF('People_Inputs'!$Q$68="agency",AX1154*'Inputs'!$E$22,IF('People_Inputs'!$Q$68="direct",'Inputs'!$E$23,'Inputs'!$E$21*'Inputs'!$E$22*AX1154+(1-'Inputs'!$E$21)*'Inputs'!$E$23)))</f>
        <v>0</v>
      </c>
      <c r="AY1168" s="35">
        <f>AY1167*IF('People_Inputs'!$Q$68="none",0,IF('People_Inputs'!$Q$68="agency",AY1154*'Inputs'!$E$22,IF('People_Inputs'!$Q$68="direct",'Inputs'!$E$23,'Inputs'!$E$21*'Inputs'!$E$22*AY1154+(1-'Inputs'!$E$21)*'Inputs'!$E$23)))</f>
        <v>0</v>
      </c>
      <c r="AZ1168" s="35">
        <f>AZ1167*IF('People_Inputs'!$Q$68="none",0,IF('People_Inputs'!$Q$68="agency",AZ1154*'Inputs'!$E$22,IF('People_Inputs'!$Q$68="direct",'Inputs'!$E$23,'Inputs'!$E$21*'Inputs'!$E$22*AZ1154+(1-'Inputs'!$E$21)*'Inputs'!$E$23)))</f>
        <v>0</v>
      </c>
      <c r="BA1168" s="35">
        <f>BA1167*IF('People_Inputs'!$Q$68="none",0,IF('People_Inputs'!$Q$68="agency",BA1154*'Inputs'!$E$22,IF('People_Inputs'!$Q$68="direct",'Inputs'!$E$23,'Inputs'!$E$21*'Inputs'!$E$22*BA1154+(1-'Inputs'!$E$21)*'Inputs'!$E$23)))</f>
        <v>0</v>
      </c>
      <c r="BB1168" s="35">
        <f>BB1167*IF('People_Inputs'!$Q$68="none",0,IF('People_Inputs'!$Q$68="agency",BB1154*'Inputs'!$E$22,IF('People_Inputs'!$Q$68="direct",'Inputs'!$E$23,'Inputs'!$E$21*'Inputs'!$E$22*BB1154+(1-'Inputs'!$E$21)*'Inputs'!$E$23)))</f>
        <v>0</v>
      </c>
      <c r="BC1168" s="35">
        <f>BC1167*IF('People_Inputs'!$Q$68="none",0,IF('People_Inputs'!$Q$68="agency",BC1154*'Inputs'!$E$22,IF('People_Inputs'!$Q$68="direct",'Inputs'!$E$23,'Inputs'!$E$21*'Inputs'!$E$22*BC1154+(1-'Inputs'!$E$21)*'Inputs'!$E$23)))</f>
        <v>0</v>
      </c>
      <c r="BD1168" s="35">
        <f>BD1167*IF('People_Inputs'!$Q$68="none",0,IF('People_Inputs'!$Q$68="agency",BD1154*'Inputs'!$E$22,IF('People_Inputs'!$Q$68="direct",'Inputs'!$E$23,'Inputs'!$E$21*'Inputs'!$E$22*BD1154+(1-'Inputs'!$E$21)*'Inputs'!$E$23)))</f>
        <v>0</v>
      </c>
      <c r="BE1168" s="35">
        <f>BE1167*IF('People_Inputs'!$Q$68="none",0,IF('People_Inputs'!$Q$68="agency",BE1154*'Inputs'!$E$22,IF('People_Inputs'!$Q$68="direct",'Inputs'!$E$23,'Inputs'!$E$21*'Inputs'!$E$22*BE1154+(1-'Inputs'!$E$21)*'Inputs'!$E$23)))</f>
        <v>0</v>
      </c>
      <c r="BF1168" s="35">
        <f>BF1167*IF('People_Inputs'!$Q$68="none",0,IF('People_Inputs'!$Q$68="agency",BF1154*'Inputs'!$E$22,IF('People_Inputs'!$Q$68="direct",'Inputs'!$E$23,'Inputs'!$E$21*'Inputs'!$E$22*BF1154+(1-'Inputs'!$E$21)*'Inputs'!$E$23)))</f>
        <v>0</v>
      </c>
      <c r="BG1168" s="35">
        <f>BG1167*IF('People_Inputs'!$Q$68="none",0,IF('People_Inputs'!$Q$68="agency",BG1154*'Inputs'!$E$22,IF('People_Inputs'!$Q$68="direct",'Inputs'!$E$23,'Inputs'!$E$21*'Inputs'!$E$22*BG1154+(1-'Inputs'!$E$21)*'Inputs'!$E$23)))</f>
        <v>0</v>
      </c>
      <c r="BH1168" s="35">
        <f>BH1167*IF('People_Inputs'!$Q$68="none",0,IF('People_Inputs'!$Q$68="agency",BH1154*'Inputs'!$E$22,IF('People_Inputs'!$Q$68="direct",'Inputs'!$E$23,'Inputs'!$E$21*'Inputs'!$E$22*BH1154+(1-'Inputs'!$E$21)*'Inputs'!$E$23)))</f>
        <v>0</v>
      </c>
      <c r="BI1168" s="35">
        <f>BI1167*IF('People_Inputs'!$Q$68="none",0,IF('People_Inputs'!$Q$68="agency",BI1154*'Inputs'!$E$22,IF('People_Inputs'!$Q$68="direct",'Inputs'!$E$23,'Inputs'!$E$21*'Inputs'!$E$22*BI1154+(1-'Inputs'!$E$21)*'Inputs'!$E$23)))</f>
        <v>0</v>
      </c>
      <c r="BJ1168" s="35">
        <f>BJ1167*IF('People_Inputs'!$Q$68="none",0,IF('People_Inputs'!$Q$68="agency",BJ1154*'Inputs'!$E$22,IF('People_Inputs'!$Q$68="direct",'Inputs'!$E$23,'Inputs'!$E$21*'Inputs'!$E$22*BJ1154+(1-'Inputs'!$E$21)*'Inputs'!$E$23)))</f>
        <v>0</v>
      </c>
      <c r="BK1168" s="35">
        <f>BK1167*IF('People_Inputs'!$Q$68="none",0,IF('People_Inputs'!$Q$68="agency",BK1154*'Inputs'!$E$22,IF('People_Inputs'!$Q$68="direct",'Inputs'!$E$23,'Inputs'!$E$21*'Inputs'!$E$22*BK1154+(1-'Inputs'!$E$21)*'Inputs'!$E$23)))</f>
        <v>0</v>
      </c>
      <c r="BL1168" s="35">
        <f>BL1167*IF('People_Inputs'!$Q$68="none",0,IF('People_Inputs'!$Q$68="agency",BL1154*'Inputs'!$E$22,IF('People_Inputs'!$Q$68="direct",'Inputs'!$E$23,'Inputs'!$E$21*'Inputs'!$E$22*BL1154+(1-'Inputs'!$E$21)*'Inputs'!$E$23)))</f>
        <v>0</v>
      </c>
      <c r="BM1168" s="35">
        <f>BM1167*IF('People_Inputs'!$Q$68="none",0,IF('People_Inputs'!$Q$68="agency",BM1154*'Inputs'!$E$22,IF('People_Inputs'!$Q$68="direct",'Inputs'!$E$23,'Inputs'!$E$21*'Inputs'!$E$22*BM1154+(1-'Inputs'!$E$21)*'Inputs'!$E$23)))</f>
        <v>0</v>
      </c>
      <c r="BN1168" s="35">
        <f>BN1167*IF('People_Inputs'!$Q$68="none",0,IF('People_Inputs'!$Q$68="agency",BN1154*'Inputs'!$E$22,IF('People_Inputs'!$Q$68="direct",'Inputs'!$E$23,'Inputs'!$E$21*'Inputs'!$E$22*BN1154+(1-'Inputs'!$E$21)*'Inputs'!$E$23)))</f>
        <v>0</v>
      </c>
      <c r="BO1168" s="35">
        <f>BO1167*IF('People_Inputs'!$Q$68="none",0,IF('People_Inputs'!$Q$68="agency",BO1154*'Inputs'!$E$22,IF('People_Inputs'!$Q$68="direct",'Inputs'!$E$23,'Inputs'!$E$21*'Inputs'!$E$22*BO1154+(1-'Inputs'!$E$21)*'Inputs'!$E$23)))</f>
        <v>0</v>
      </c>
    </row>
    <row r="1169" ht="28" customHeight="1">
      <c r="A1169" s="2" t="str">
        <v>SLOT58.SOFTWARE</v>
      </c>
      <c r="B1169" s="6" t="str">
        <v>SLOT58 software cost</v>
      </c>
      <c r="C1169" s="2" t="str">
        <v>EUR</v>
      </c>
      <c r="D1169" s="2" t="str">
        <v>SUM</v>
      </c>
      <c r="E1169" s="36">
        <f>SUM(H1169:BO1169)</f>
        <v>0</v>
      </c>
      <c r="F1169" s="6" t="str">
        <v>Spare row; inactive until a hire and an exit month are entered on People_Inputs</v>
      </c>
      <c r="G1169" s="2"/>
      <c r="H1169" s="35">
        <f>H1152*'People_Inputs'!$O$68</f>
        <v>0</v>
      </c>
      <c r="I1169" s="35">
        <f>I1152*'People_Inputs'!$O$68</f>
        <v>0</v>
      </c>
      <c r="J1169" s="35">
        <f>J1152*'People_Inputs'!$O$68</f>
        <v>0</v>
      </c>
      <c r="K1169" s="35">
        <f>K1152*'People_Inputs'!$O$68</f>
        <v>0</v>
      </c>
      <c r="L1169" s="35">
        <f>L1152*'People_Inputs'!$O$68</f>
        <v>0</v>
      </c>
      <c r="M1169" s="35">
        <f>M1152*'People_Inputs'!$O$68</f>
        <v>0</v>
      </c>
      <c r="N1169" s="35">
        <f>N1152*'People_Inputs'!$O$68</f>
        <v>0</v>
      </c>
      <c r="O1169" s="35">
        <f>O1152*'People_Inputs'!$O$68</f>
        <v>0</v>
      </c>
      <c r="P1169" s="35">
        <f>P1152*'People_Inputs'!$O$68</f>
        <v>0</v>
      </c>
      <c r="Q1169" s="35">
        <f>Q1152*'People_Inputs'!$O$68</f>
        <v>0</v>
      </c>
      <c r="R1169" s="35">
        <f>R1152*'People_Inputs'!$O$68</f>
        <v>0</v>
      </c>
      <c r="S1169" s="35">
        <f>S1152*'People_Inputs'!$O$68</f>
        <v>0</v>
      </c>
      <c r="T1169" s="35">
        <f>T1152*'People_Inputs'!$O$68</f>
        <v>0</v>
      </c>
      <c r="U1169" s="35">
        <f>U1152*'People_Inputs'!$O$68</f>
        <v>0</v>
      </c>
      <c r="V1169" s="35">
        <f>V1152*'People_Inputs'!$O$68</f>
        <v>0</v>
      </c>
      <c r="W1169" s="35">
        <f>W1152*'People_Inputs'!$O$68</f>
        <v>0</v>
      </c>
      <c r="X1169" s="35">
        <f>X1152*'People_Inputs'!$O$68</f>
        <v>0</v>
      </c>
      <c r="Y1169" s="35">
        <f>Y1152*'People_Inputs'!$O$68</f>
        <v>0</v>
      </c>
      <c r="Z1169" s="35">
        <f>Z1152*'People_Inputs'!$O$68</f>
        <v>0</v>
      </c>
      <c r="AA1169" s="35">
        <f>AA1152*'People_Inputs'!$O$68</f>
        <v>0</v>
      </c>
      <c r="AB1169" s="35">
        <f>AB1152*'People_Inputs'!$O$68</f>
        <v>0</v>
      </c>
      <c r="AC1169" s="35">
        <f>AC1152*'People_Inputs'!$O$68</f>
        <v>0</v>
      </c>
      <c r="AD1169" s="35">
        <f>AD1152*'People_Inputs'!$O$68</f>
        <v>0</v>
      </c>
      <c r="AE1169" s="35">
        <f>AE1152*'People_Inputs'!$O$68</f>
        <v>0</v>
      </c>
      <c r="AF1169" s="35">
        <f>AF1152*'People_Inputs'!$O$68</f>
        <v>0</v>
      </c>
      <c r="AG1169" s="35">
        <f>AG1152*'People_Inputs'!$O$68</f>
        <v>0</v>
      </c>
      <c r="AH1169" s="35">
        <f>AH1152*'People_Inputs'!$O$68</f>
        <v>0</v>
      </c>
      <c r="AI1169" s="35">
        <f>AI1152*'People_Inputs'!$O$68</f>
        <v>0</v>
      </c>
      <c r="AJ1169" s="35">
        <f>AJ1152*'People_Inputs'!$O$68</f>
        <v>0</v>
      </c>
      <c r="AK1169" s="35">
        <f>AK1152*'People_Inputs'!$O$68</f>
        <v>0</v>
      </c>
      <c r="AL1169" s="35">
        <f>AL1152*'People_Inputs'!$O$68</f>
        <v>0</v>
      </c>
      <c r="AM1169" s="35">
        <f>AM1152*'People_Inputs'!$O$68</f>
        <v>0</v>
      </c>
      <c r="AN1169" s="35">
        <f>AN1152*'People_Inputs'!$O$68</f>
        <v>0</v>
      </c>
      <c r="AO1169" s="35">
        <f>AO1152*'People_Inputs'!$O$68</f>
        <v>0</v>
      </c>
      <c r="AP1169" s="35">
        <f>AP1152*'People_Inputs'!$O$68</f>
        <v>0</v>
      </c>
      <c r="AQ1169" s="35">
        <f>AQ1152*'People_Inputs'!$O$68</f>
        <v>0</v>
      </c>
      <c r="AR1169" s="35">
        <f>AR1152*'People_Inputs'!$O$68</f>
        <v>0</v>
      </c>
      <c r="AS1169" s="35">
        <f>AS1152*'People_Inputs'!$O$68</f>
        <v>0</v>
      </c>
      <c r="AT1169" s="35">
        <f>AT1152*'People_Inputs'!$O$68</f>
        <v>0</v>
      </c>
      <c r="AU1169" s="35">
        <f>AU1152*'People_Inputs'!$O$68</f>
        <v>0</v>
      </c>
      <c r="AV1169" s="35">
        <f>AV1152*'People_Inputs'!$O$68</f>
        <v>0</v>
      </c>
      <c r="AW1169" s="35">
        <f>AW1152*'People_Inputs'!$O$68</f>
        <v>0</v>
      </c>
      <c r="AX1169" s="35">
        <f>AX1152*'People_Inputs'!$O$68</f>
        <v>0</v>
      </c>
      <c r="AY1169" s="35">
        <f>AY1152*'People_Inputs'!$O$68</f>
        <v>0</v>
      </c>
      <c r="AZ1169" s="35">
        <f>AZ1152*'People_Inputs'!$O$68</f>
        <v>0</v>
      </c>
      <c r="BA1169" s="35">
        <f>BA1152*'People_Inputs'!$O$68</f>
        <v>0</v>
      </c>
      <c r="BB1169" s="35">
        <f>BB1152*'People_Inputs'!$O$68</f>
        <v>0</v>
      </c>
      <c r="BC1169" s="35">
        <f>BC1152*'People_Inputs'!$O$68</f>
        <v>0</v>
      </c>
      <c r="BD1169" s="35">
        <f>BD1152*'People_Inputs'!$O$68</f>
        <v>0</v>
      </c>
      <c r="BE1169" s="35">
        <f>BE1152*'People_Inputs'!$O$68</f>
        <v>0</v>
      </c>
      <c r="BF1169" s="35">
        <f>BF1152*'People_Inputs'!$O$68</f>
        <v>0</v>
      </c>
      <c r="BG1169" s="35">
        <f>BG1152*'People_Inputs'!$O$68</f>
        <v>0</v>
      </c>
      <c r="BH1169" s="35">
        <f>BH1152*'People_Inputs'!$O$68</f>
        <v>0</v>
      </c>
      <c r="BI1169" s="35">
        <f>BI1152*'People_Inputs'!$O$68</f>
        <v>0</v>
      </c>
      <c r="BJ1169" s="35">
        <f>BJ1152*'People_Inputs'!$O$68</f>
        <v>0</v>
      </c>
      <c r="BK1169" s="35">
        <f>BK1152*'People_Inputs'!$O$68</f>
        <v>0</v>
      </c>
      <c r="BL1169" s="35">
        <f>BL1152*'People_Inputs'!$O$68</f>
        <v>0</v>
      </c>
      <c r="BM1169" s="35">
        <f>BM1152*'People_Inputs'!$O$68</f>
        <v>0</v>
      </c>
      <c r="BN1169" s="35">
        <f>BN1152*'People_Inputs'!$O$68</f>
        <v>0</v>
      </c>
      <c r="BO1169" s="35">
        <f>BO1152*'People_Inputs'!$O$68</f>
        <v>0</v>
      </c>
    </row>
    <row r="1170" ht="28" customHeight="1">
      <c r="A1170" s="2" t="str">
        <v>SLOT58.EQUIPMENT</v>
      </c>
      <c r="B1170" s="6" t="str">
        <v>SLOT58 IT equipment purchase</v>
      </c>
      <c r="C1170" s="2" t="str">
        <v>EUR</v>
      </c>
      <c r="D1170" s="2" t="str">
        <v>SUM</v>
      </c>
      <c r="E1170" s="36">
        <f>SUM(H1170:BO1170)</f>
        <v>0</v>
      </c>
      <c r="F1170" s="6" t="str">
        <v>Spare row; inactive until a hire and an exit month are entered on People_Inputs</v>
      </c>
      <c r="G1170" s="2"/>
      <c r="H1170" s="35">
        <f>IF(AND(H1151=1,(H$6-'People_Inputs'!$H$68)/'Inputs'!$E$26=ROUNDDOWN((H$6-'People_Inputs'!$H$68)/'Inputs'!$E$26,0)),'People_Inputs'!$P$68,0)</f>
        <v>0</v>
      </c>
      <c r="I1170" s="35">
        <f>IF(AND(I1151=1,(I$6-'People_Inputs'!$H$68)/'Inputs'!$E$26=ROUNDDOWN((I$6-'People_Inputs'!$H$68)/'Inputs'!$E$26,0)),'People_Inputs'!$P$68,0)</f>
        <v>0</v>
      </c>
      <c r="J1170" s="35">
        <f>IF(AND(J1151=1,(J$6-'People_Inputs'!$H$68)/'Inputs'!$E$26=ROUNDDOWN((J$6-'People_Inputs'!$H$68)/'Inputs'!$E$26,0)),'People_Inputs'!$P$68,0)</f>
        <v>0</v>
      </c>
      <c r="K1170" s="35">
        <f>IF(AND(K1151=1,(K$6-'People_Inputs'!$H$68)/'Inputs'!$E$26=ROUNDDOWN((K$6-'People_Inputs'!$H$68)/'Inputs'!$E$26,0)),'People_Inputs'!$P$68,0)</f>
        <v>0</v>
      </c>
      <c r="L1170" s="35">
        <f>IF(AND(L1151=1,(L$6-'People_Inputs'!$H$68)/'Inputs'!$E$26=ROUNDDOWN((L$6-'People_Inputs'!$H$68)/'Inputs'!$E$26,0)),'People_Inputs'!$P$68,0)</f>
        <v>0</v>
      </c>
      <c r="M1170" s="35">
        <f>IF(AND(M1151=1,(M$6-'People_Inputs'!$H$68)/'Inputs'!$E$26=ROUNDDOWN((M$6-'People_Inputs'!$H$68)/'Inputs'!$E$26,0)),'People_Inputs'!$P$68,0)</f>
        <v>0</v>
      </c>
      <c r="N1170" s="35">
        <f>IF(AND(N1151=1,(N$6-'People_Inputs'!$H$68)/'Inputs'!$E$26=ROUNDDOWN((N$6-'People_Inputs'!$H$68)/'Inputs'!$E$26,0)),'People_Inputs'!$P$68,0)</f>
        <v>0</v>
      </c>
      <c r="O1170" s="35">
        <f>IF(AND(O1151=1,(O$6-'People_Inputs'!$H$68)/'Inputs'!$E$26=ROUNDDOWN((O$6-'People_Inputs'!$H$68)/'Inputs'!$E$26,0)),'People_Inputs'!$P$68,0)</f>
        <v>0</v>
      </c>
      <c r="P1170" s="35">
        <f>IF(AND(P1151=1,(P$6-'People_Inputs'!$H$68)/'Inputs'!$E$26=ROUNDDOWN((P$6-'People_Inputs'!$H$68)/'Inputs'!$E$26,0)),'People_Inputs'!$P$68,0)</f>
        <v>0</v>
      </c>
      <c r="Q1170" s="35">
        <f>IF(AND(Q1151=1,(Q$6-'People_Inputs'!$H$68)/'Inputs'!$E$26=ROUNDDOWN((Q$6-'People_Inputs'!$H$68)/'Inputs'!$E$26,0)),'People_Inputs'!$P$68,0)</f>
        <v>0</v>
      </c>
      <c r="R1170" s="35">
        <f>IF(AND(R1151=1,(R$6-'People_Inputs'!$H$68)/'Inputs'!$E$26=ROUNDDOWN((R$6-'People_Inputs'!$H$68)/'Inputs'!$E$26,0)),'People_Inputs'!$P$68,0)</f>
        <v>0</v>
      </c>
      <c r="S1170" s="35">
        <f>IF(AND(S1151=1,(S$6-'People_Inputs'!$H$68)/'Inputs'!$E$26=ROUNDDOWN((S$6-'People_Inputs'!$H$68)/'Inputs'!$E$26,0)),'People_Inputs'!$P$68,0)</f>
        <v>0</v>
      </c>
      <c r="T1170" s="35">
        <f>IF(AND(T1151=1,(T$6-'People_Inputs'!$H$68)/'Inputs'!$E$26=ROUNDDOWN((T$6-'People_Inputs'!$H$68)/'Inputs'!$E$26,0)),'People_Inputs'!$P$68,0)</f>
        <v>0</v>
      </c>
      <c r="U1170" s="35">
        <f>IF(AND(U1151=1,(U$6-'People_Inputs'!$H$68)/'Inputs'!$E$26=ROUNDDOWN((U$6-'People_Inputs'!$H$68)/'Inputs'!$E$26,0)),'People_Inputs'!$P$68,0)</f>
        <v>0</v>
      </c>
      <c r="V1170" s="35">
        <f>IF(AND(V1151=1,(V$6-'People_Inputs'!$H$68)/'Inputs'!$E$26=ROUNDDOWN((V$6-'People_Inputs'!$H$68)/'Inputs'!$E$26,0)),'People_Inputs'!$P$68,0)</f>
        <v>0</v>
      </c>
      <c r="W1170" s="35">
        <f>IF(AND(W1151=1,(W$6-'People_Inputs'!$H$68)/'Inputs'!$E$26=ROUNDDOWN((W$6-'People_Inputs'!$H$68)/'Inputs'!$E$26,0)),'People_Inputs'!$P$68,0)</f>
        <v>0</v>
      </c>
      <c r="X1170" s="35">
        <f>IF(AND(X1151=1,(X$6-'People_Inputs'!$H$68)/'Inputs'!$E$26=ROUNDDOWN((X$6-'People_Inputs'!$H$68)/'Inputs'!$E$26,0)),'People_Inputs'!$P$68,0)</f>
        <v>0</v>
      </c>
      <c r="Y1170" s="35">
        <f>IF(AND(Y1151=1,(Y$6-'People_Inputs'!$H$68)/'Inputs'!$E$26=ROUNDDOWN((Y$6-'People_Inputs'!$H$68)/'Inputs'!$E$26,0)),'People_Inputs'!$P$68,0)</f>
        <v>0</v>
      </c>
      <c r="Z1170" s="35">
        <f>IF(AND(Z1151=1,(Z$6-'People_Inputs'!$H$68)/'Inputs'!$E$26=ROUNDDOWN((Z$6-'People_Inputs'!$H$68)/'Inputs'!$E$26,0)),'People_Inputs'!$P$68,0)</f>
        <v>0</v>
      </c>
      <c r="AA1170" s="35">
        <f>IF(AND(AA1151=1,(AA$6-'People_Inputs'!$H$68)/'Inputs'!$E$26=ROUNDDOWN((AA$6-'People_Inputs'!$H$68)/'Inputs'!$E$26,0)),'People_Inputs'!$P$68,0)</f>
        <v>0</v>
      </c>
      <c r="AB1170" s="35">
        <f>IF(AND(AB1151=1,(AB$6-'People_Inputs'!$H$68)/'Inputs'!$E$26=ROUNDDOWN((AB$6-'People_Inputs'!$H$68)/'Inputs'!$E$26,0)),'People_Inputs'!$P$68,0)</f>
        <v>0</v>
      </c>
      <c r="AC1170" s="35">
        <f>IF(AND(AC1151=1,(AC$6-'People_Inputs'!$H$68)/'Inputs'!$E$26=ROUNDDOWN((AC$6-'People_Inputs'!$H$68)/'Inputs'!$E$26,0)),'People_Inputs'!$P$68,0)</f>
        <v>0</v>
      </c>
      <c r="AD1170" s="35">
        <f>IF(AND(AD1151=1,(AD$6-'People_Inputs'!$H$68)/'Inputs'!$E$26=ROUNDDOWN((AD$6-'People_Inputs'!$H$68)/'Inputs'!$E$26,0)),'People_Inputs'!$P$68,0)</f>
        <v>0</v>
      </c>
      <c r="AE1170" s="35">
        <f>IF(AND(AE1151=1,(AE$6-'People_Inputs'!$H$68)/'Inputs'!$E$26=ROUNDDOWN((AE$6-'People_Inputs'!$H$68)/'Inputs'!$E$26,0)),'People_Inputs'!$P$68,0)</f>
        <v>0</v>
      </c>
      <c r="AF1170" s="35">
        <f>IF(AND(AF1151=1,(AF$6-'People_Inputs'!$H$68)/'Inputs'!$E$26=ROUNDDOWN((AF$6-'People_Inputs'!$H$68)/'Inputs'!$E$26,0)),'People_Inputs'!$P$68,0)</f>
        <v>0</v>
      </c>
      <c r="AG1170" s="35">
        <f>IF(AND(AG1151=1,(AG$6-'People_Inputs'!$H$68)/'Inputs'!$E$26=ROUNDDOWN((AG$6-'People_Inputs'!$H$68)/'Inputs'!$E$26,0)),'People_Inputs'!$P$68,0)</f>
        <v>0</v>
      </c>
      <c r="AH1170" s="35">
        <f>IF(AND(AH1151=1,(AH$6-'People_Inputs'!$H$68)/'Inputs'!$E$26=ROUNDDOWN((AH$6-'People_Inputs'!$H$68)/'Inputs'!$E$26,0)),'People_Inputs'!$P$68,0)</f>
        <v>0</v>
      </c>
      <c r="AI1170" s="35">
        <f>IF(AND(AI1151=1,(AI$6-'People_Inputs'!$H$68)/'Inputs'!$E$26=ROUNDDOWN((AI$6-'People_Inputs'!$H$68)/'Inputs'!$E$26,0)),'People_Inputs'!$P$68,0)</f>
        <v>0</v>
      </c>
      <c r="AJ1170" s="35">
        <f>IF(AND(AJ1151=1,(AJ$6-'People_Inputs'!$H$68)/'Inputs'!$E$26=ROUNDDOWN((AJ$6-'People_Inputs'!$H$68)/'Inputs'!$E$26,0)),'People_Inputs'!$P$68,0)</f>
        <v>0</v>
      </c>
      <c r="AK1170" s="35">
        <f>IF(AND(AK1151=1,(AK$6-'People_Inputs'!$H$68)/'Inputs'!$E$26=ROUNDDOWN((AK$6-'People_Inputs'!$H$68)/'Inputs'!$E$26,0)),'People_Inputs'!$P$68,0)</f>
        <v>0</v>
      </c>
      <c r="AL1170" s="35">
        <f>IF(AND(AL1151=1,(AL$6-'People_Inputs'!$H$68)/'Inputs'!$E$26=ROUNDDOWN((AL$6-'People_Inputs'!$H$68)/'Inputs'!$E$26,0)),'People_Inputs'!$P$68,0)</f>
        <v>0</v>
      </c>
      <c r="AM1170" s="35">
        <f>IF(AND(AM1151=1,(AM$6-'People_Inputs'!$H$68)/'Inputs'!$E$26=ROUNDDOWN((AM$6-'People_Inputs'!$H$68)/'Inputs'!$E$26,0)),'People_Inputs'!$P$68,0)</f>
        <v>0</v>
      </c>
      <c r="AN1170" s="35">
        <f>IF(AND(AN1151=1,(AN$6-'People_Inputs'!$H$68)/'Inputs'!$E$26=ROUNDDOWN((AN$6-'People_Inputs'!$H$68)/'Inputs'!$E$26,0)),'People_Inputs'!$P$68,0)</f>
        <v>0</v>
      </c>
      <c r="AO1170" s="35">
        <f>IF(AND(AO1151=1,(AO$6-'People_Inputs'!$H$68)/'Inputs'!$E$26=ROUNDDOWN((AO$6-'People_Inputs'!$H$68)/'Inputs'!$E$26,0)),'People_Inputs'!$P$68,0)</f>
        <v>0</v>
      </c>
      <c r="AP1170" s="35">
        <f>IF(AND(AP1151=1,(AP$6-'People_Inputs'!$H$68)/'Inputs'!$E$26=ROUNDDOWN((AP$6-'People_Inputs'!$H$68)/'Inputs'!$E$26,0)),'People_Inputs'!$P$68,0)</f>
        <v>0</v>
      </c>
      <c r="AQ1170" s="35">
        <f>IF(AND(AQ1151=1,(AQ$6-'People_Inputs'!$H$68)/'Inputs'!$E$26=ROUNDDOWN((AQ$6-'People_Inputs'!$H$68)/'Inputs'!$E$26,0)),'People_Inputs'!$P$68,0)</f>
        <v>0</v>
      </c>
      <c r="AR1170" s="35">
        <f>IF(AND(AR1151=1,(AR$6-'People_Inputs'!$H$68)/'Inputs'!$E$26=ROUNDDOWN((AR$6-'People_Inputs'!$H$68)/'Inputs'!$E$26,0)),'People_Inputs'!$P$68,0)</f>
        <v>0</v>
      </c>
      <c r="AS1170" s="35">
        <f>IF(AND(AS1151=1,(AS$6-'People_Inputs'!$H$68)/'Inputs'!$E$26=ROUNDDOWN((AS$6-'People_Inputs'!$H$68)/'Inputs'!$E$26,0)),'People_Inputs'!$P$68,0)</f>
        <v>0</v>
      </c>
      <c r="AT1170" s="35">
        <f>IF(AND(AT1151=1,(AT$6-'People_Inputs'!$H$68)/'Inputs'!$E$26=ROUNDDOWN((AT$6-'People_Inputs'!$H$68)/'Inputs'!$E$26,0)),'People_Inputs'!$P$68,0)</f>
        <v>0</v>
      </c>
      <c r="AU1170" s="35">
        <f>IF(AND(AU1151=1,(AU$6-'People_Inputs'!$H$68)/'Inputs'!$E$26=ROUNDDOWN((AU$6-'People_Inputs'!$H$68)/'Inputs'!$E$26,0)),'People_Inputs'!$P$68,0)</f>
        <v>0</v>
      </c>
      <c r="AV1170" s="35">
        <f>IF(AND(AV1151=1,(AV$6-'People_Inputs'!$H$68)/'Inputs'!$E$26=ROUNDDOWN((AV$6-'People_Inputs'!$H$68)/'Inputs'!$E$26,0)),'People_Inputs'!$P$68,0)</f>
        <v>0</v>
      </c>
      <c r="AW1170" s="35">
        <f>IF(AND(AW1151=1,(AW$6-'People_Inputs'!$H$68)/'Inputs'!$E$26=ROUNDDOWN((AW$6-'People_Inputs'!$H$68)/'Inputs'!$E$26,0)),'People_Inputs'!$P$68,0)</f>
        <v>0</v>
      </c>
      <c r="AX1170" s="35">
        <f>IF(AND(AX1151=1,(AX$6-'People_Inputs'!$H$68)/'Inputs'!$E$26=ROUNDDOWN((AX$6-'People_Inputs'!$H$68)/'Inputs'!$E$26,0)),'People_Inputs'!$P$68,0)</f>
        <v>0</v>
      </c>
      <c r="AY1170" s="35">
        <f>IF(AND(AY1151=1,(AY$6-'People_Inputs'!$H$68)/'Inputs'!$E$26=ROUNDDOWN((AY$6-'People_Inputs'!$H$68)/'Inputs'!$E$26,0)),'People_Inputs'!$P$68,0)</f>
        <v>0</v>
      </c>
      <c r="AZ1170" s="35">
        <f>IF(AND(AZ1151=1,(AZ$6-'People_Inputs'!$H$68)/'Inputs'!$E$26=ROUNDDOWN((AZ$6-'People_Inputs'!$H$68)/'Inputs'!$E$26,0)),'People_Inputs'!$P$68,0)</f>
        <v>0</v>
      </c>
      <c r="BA1170" s="35">
        <f>IF(AND(BA1151=1,(BA$6-'People_Inputs'!$H$68)/'Inputs'!$E$26=ROUNDDOWN((BA$6-'People_Inputs'!$H$68)/'Inputs'!$E$26,0)),'People_Inputs'!$P$68,0)</f>
        <v>0</v>
      </c>
      <c r="BB1170" s="35">
        <f>IF(AND(BB1151=1,(BB$6-'People_Inputs'!$H$68)/'Inputs'!$E$26=ROUNDDOWN((BB$6-'People_Inputs'!$H$68)/'Inputs'!$E$26,0)),'People_Inputs'!$P$68,0)</f>
        <v>0</v>
      </c>
      <c r="BC1170" s="35">
        <f>IF(AND(BC1151=1,(BC$6-'People_Inputs'!$H$68)/'Inputs'!$E$26=ROUNDDOWN((BC$6-'People_Inputs'!$H$68)/'Inputs'!$E$26,0)),'People_Inputs'!$P$68,0)</f>
        <v>0</v>
      </c>
      <c r="BD1170" s="35">
        <f>IF(AND(BD1151=1,(BD$6-'People_Inputs'!$H$68)/'Inputs'!$E$26=ROUNDDOWN((BD$6-'People_Inputs'!$H$68)/'Inputs'!$E$26,0)),'People_Inputs'!$P$68,0)</f>
        <v>0</v>
      </c>
      <c r="BE1170" s="35">
        <f>IF(AND(BE1151=1,(BE$6-'People_Inputs'!$H$68)/'Inputs'!$E$26=ROUNDDOWN((BE$6-'People_Inputs'!$H$68)/'Inputs'!$E$26,0)),'People_Inputs'!$P$68,0)</f>
        <v>0</v>
      </c>
      <c r="BF1170" s="35">
        <f>IF(AND(BF1151=1,(BF$6-'People_Inputs'!$H$68)/'Inputs'!$E$26=ROUNDDOWN((BF$6-'People_Inputs'!$H$68)/'Inputs'!$E$26,0)),'People_Inputs'!$P$68,0)</f>
        <v>0</v>
      </c>
      <c r="BG1170" s="35">
        <f>IF(AND(BG1151=1,(BG$6-'People_Inputs'!$H$68)/'Inputs'!$E$26=ROUNDDOWN((BG$6-'People_Inputs'!$H$68)/'Inputs'!$E$26,0)),'People_Inputs'!$P$68,0)</f>
        <v>0</v>
      </c>
      <c r="BH1170" s="35">
        <f>IF(AND(BH1151=1,(BH$6-'People_Inputs'!$H$68)/'Inputs'!$E$26=ROUNDDOWN((BH$6-'People_Inputs'!$H$68)/'Inputs'!$E$26,0)),'People_Inputs'!$P$68,0)</f>
        <v>0</v>
      </c>
      <c r="BI1170" s="35">
        <f>IF(AND(BI1151=1,(BI$6-'People_Inputs'!$H$68)/'Inputs'!$E$26=ROUNDDOWN((BI$6-'People_Inputs'!$H$68)/'Inputs'!$E$26,0)),'People_Inputs'!$P$68,0)</f>
        <v>0</v>
      </c>
      <c r="BJ1170" s="35">
        <f>IF(AND(BJ1151=1,(BJ$6-'People_Inputs'!$H$68)/'Inputs'!$E$26=ROUNDDOWN((BJ$6-'People_Inputs'!$H$68)/'Inputs'!$E$26,0)),'People_Inputs'!$P$68,0)</f>
        <v>0</v>
      </c>
      <c r="BK1170" s="35">
        <f>IF(AND(BK1151=1,(BK$6-'People_Inputs'!$H$68)/'Inputs'!$E$26=ROUNDDOWN((BK$6-'People_Inputs'!$H$68)/'Inputs'!$E$26,0)),'People_Inputs'!$P$68,0)</f>
        <v>0</v>
      </c>
      <c r="BL1170" s="35">
        <f>IF(AND(BL1151=1,(BL$6-'People_Inputs'!$H$68)/'Inputs'!$E$26=ROUNDDOWN((BL$6-'People_Inputs'!$H$68)/'Inputs'!$E$26,0)),'People_Inputs'!$P$68,0)</f>
        <v>0</v>
      </c>
      <c r="BM1170" s="35">
        <f>IF(AND(BM1151=1,(BM$6-'People_Inputs'!$H$68)/'Inputs'!$E$26=ROUNDDOWN((BM$6-'People_Inputs'!$H$68)/'Inputs'!$E$26,0)),'People_Inputs'!$P$68,0)</f>
        <v>0</v>
      </c>
      <c r="BN1170" s="35">
        <f>IF(AND(BN1151=1,(BN$6-'People_Inputs'!$H$68)/'Inputs'!$E$26=ROUNDDOWN((BN$6-'People_Inputs'!$H$68)/'Inputs'!$E$26,0)),'People_Inputs'!$P$68,0)</f>
        <v>0</v>
      </c>
      <c r="BO1170" s="35">
        <f>IF(AND(BO1151=1,(BO$6-'People_Inputs'!$H$68)/'Inputs'!$E$26=ROUNDDOWN((BO$6-'People_Inputs'!$H$68)/'Inputs'!$E$26,0)),'People_Inputs'!$P$68,0)</f>
        <v>0</v>
      </c>
    </row>
    <row r="1171" ht="28" customHeight="1">
      <c r="A1171" s="2" t="str">
        <v>SLOT59.ACTIVE</v>
      </c>
      <c r="B1171" s="6" t="str">
        <v>SLOT59 active in the month (1 = yes)</v>
      </c>
      <c r="C1171" s="2" t="str">
        <v>count</v>
      </c>
      <c r="D1171" s="2" t="str">
        <v>END</v>
      </c>
      <c r="E1171" s="34">
        <f>BO1171</f>
        <v>0</v>
      </c>
      <c r="F1171" s="6" t="str">
        <v>Spare row; inactive until a hire and an exit month are entered on People_Inputs</v>
      </c>
      <c r="G1171" s="2"/>
      <c r="H1171" s="33">
        <f>IF(AND(H$6&gt;='People_Inputs'!$H$69,H$6&lt;='People_Inputs'!$I$69),1,0)</f>
        <v>0</v>
      </c>
      <c r="I1171" s="33">
        <f>IF(AND(I$6&gt;='People_Inputs'!$H$69,I$6&lt;='People_Inputs'!$I$69),1,0)</f>
        <v>0</v>
      </c>
      <c r="J1171" s="33">
        <f>IF(AND(J$6&gt;='People_Inputs'!$H$69,J$6&lt;='People_Inputs'!$I$69),1,0)</f>
        <v>0</v>
      </c>
      <c r="K1171" s="33">
        <f>IF(AND(K$6&gt;='People_Inputs'!$H$69,K$6&lt;='People_Inputs'!$I$69),1,0)</f>
        <v>0</v>
      </c>
      <c r="L1171" s="33">
        <f>IF(AND(L$6&gt;='People_Inputs'!$H$69,L$6&lt;='People_Inputs'!$I$69),1,0)</f>
        <v>0</v>
      </c>
      <c r="M1171" s="33">
        <f>IF(AND(M$6&gt;='People_Inputs'!$H$69,M$6&lt;='People_Inputs'!$I$69),1,0)</f>
        <v>0</v>
      </c>
      <c r="N1171" s="33">
        <f>IF(AND(N$6&gt;='People_Inputs'!$H$69,N$6&lt;='People_Inputs'!$I$69),1,0)</f>
        <v>0</v>
      </c>
      <c r="O1171" s="33">
        <f>IF(AND(O$6&gt;='People_Inputs'!$H$69,O$6&lt;='People_Inputs'!$I$69),1,0)</f>
        <v>0</v>
      </c>
      <c r="P1171" s="33">
        <f>IF(AND(P$6&gt;='People_Inputs'!$H$69,P$6&lt;='People_Inputs'!$I$69),1,0)</f>
        <v>0</v>
      </c>
      <c r="Q1171" s="33">
        <f>IF(AND(Q$6&gt;='People_Inputs'!$H$69,Q$6&lt;='People_Inputs'!$I$69),1,0)</f>
        <v>0</v>
      </c>
      <c r="R1171" s="33">
        <f>IF(AND(R$6&gt;='People_Inputs'!$H$69,R$6&lt;='People_Inputs'!$I$69),1,0)</f>
        <v>0</v>
      </c>
      <c r="S1171" s="33">
        <f>IF(AND(S$6&gt;='People_Inputs'!$H$69,S$6&lt;='People_Inputs'!$I$69),1,0)</f>
        <v>0</v>
      </c>
      <c r="T1171" s="33">
        <f>IF(AND(T$6&gt;='People_Inputs'!$H$69,T$6&lt;='People_Inputs'!$I$69),1,0)</f>
        <v>0</v>
      </c>
      <c r="U1171" s="33">
        <f>IF(AND(U$6&gt;='People_Inputs'!$H$69,U$6&lt;='People_Inputs'!$I$69),1,0)</f>
        <v>0</v>
      </c>
      <c r="V1171" s="33">
        <f>IF(AND(V$6&gt;='People_Inputs'!$H$69,V$6&lt;='People_Inputs'!$I$69),1,0)</f>
        <v>0</v>
      </c>
      <c r="W1171" s="33">
        <f>IF(AND(W$6&gt;='People_Inputs'!$H$69,W$6&lt;='People_Inputs'!$I$69),1,0)</f>
        <v>0</v>
      </c>
      <c r="X1171" s="33">
        <f>IF(AND(X$6&gt;='People_Inputs'!$H$69,X$6&lt;='People_Inputs'!$I$69),1,0)</f>
        <v>0</v>
      </c>
      <c r="Y1171" s="33">
        <f>IF(AND(Y$6&gt;='People_Inputs'!$H$69,Y$6&lt;='People_Inputs'!$I$69),1,0)</f>
        <v>0</v>
      </c>
      <c r="Z1171" s="33">
        <f>IF(AND(Z$6&gt;='People_Inputs'!$H$69,Z$6&lt;='People_Inputs'!$I$69),1,0)</f>
        <v>0</v>
      </c>
      <c r="AA1171" s="33">
        <f>IF(AND(AA$6&gt;='People_Inputs'!$H$69,AA$6&lt;='People_Inputs'!$I$69),1,0)</f>
        <v>0</v>
      </c>
      <c r="AB1171" s="33">
        <f>IF(AND(AB$6&gt;='People_Inputs'!$H$69,AB$6&lt;='People_Inputs'!$I$69),1,0)</f>
        <v>0</v>
      </c>
      <c r="AC1171" s="33">
        <f>IF(AND(AC$6&gt;='People_Inputs'!$H$69,AC$6&lt;='People_Inputs'!$I$69),1,0)</f>
        <v>0</v>
      </c>
      <c r="AD1171" s="33">
        <f>IF(AND(AD$6&gt;='People_Inputs'!$H$69,AD$6&lt;='People_Inputs'!$I$69),1,0)</f>
        <v>0</v>
      </c>
      <c r="AE1171" s="33">
        <f>IF(AND(AE$6&gt;='People_Inputs'!$H$69,AE$6&lt;='People_Inputs'!$I$69),1,0)</f>
        <v>0</v>
      </c>
      <c r="AF1171" s="33">
        <f>IF(AND(AF$6&gt;='People_Inputs'!$H$69,AF$6&lt;='People_Inputs'!$I$69),1,0)</f>
        <v>0</v>
      </c>
      <c r="AG1171" s="33">
        <f>IF(AND(AG$6&gt;='People_Inputs'!$H$69,AG$6&lt;='People_Inputs'!$I$69),1,0)</f>
        <v>0</v>
      </c>
      <c r="AH1171" s="33">
        <f>IF(AND(AH$6&gt;='People_Inputs'!$H$69,AH$6&lt;='People_Inputs'!$I$69),1,0)</f>
        <v>0</v>
      </c>
      <c r="AI1171" s="33">
        <f>IF(AND(AI$6&gt;='People_Inputs'!$H$69,AI$6&lt;='People_Inputs'!$I$69),1,0)</f>
        <v>0</v>
      </c>
      <c r="AJ1171" s="33">
        <f>IF(AND(AJ$6&gt;='People_Inputs'!$H$69,AJ$6&lt;='People_Inputs'!$I$69),1,0)</f>
        <v>0</v>
      </c>
      <c r="AK1171" s="33">
        <f>IF(AND(AK$6&gt;='People_Inputs'!$H$69,AK$6&lt;='People_Inputs'!$I$69),1,0)</f>
        <v>0</v>
      </c>
      <c r="AL1171" s="33">
        <f>IF(AND(AL$6&gt;='People_Inputs'!$H$69,AL$6&lt;='People_Inputs'!$I$69),1,0)</f>
        <v>0</v>
      </c>
      <c r="AM1171" s="33">
        <f>IF(AND(AM$6&gt;='People_Inputs'!$H$69,AM$6&lt;='People_Inputs'!$I$69),1,0)</f>
        <v>0</v>
      </c>
      <c r="AN1171" s="33">
        <f>IF(AND(AN$6&gt;='People_Inputs'!$H$69,AN$6&lt;='People_Inputs'!$I$69),1,0)</f>
        <v>0</v>
      </c>
      <c r="AO1171" s="33">
        <f>IF(AND(AO$6&gt;='People_Inputs'!$H$69,AO$6&lt;='People_Inputs'!$I$69),1,0)</f>
        <v>0</v>
      </c>
      <c r="AP1171" s="33">
        <f>IF(AND(AP$6&gt;='People_Inputs'!$H$69,AP$6&lt;='People_Inputs'!$I$69),1,0)</f>
        <v>0</v>
      </c>
      <c r="AQ1171" s="33">
        <f>IF(AND(AQ$6&gt;='People_Inputs'!$H$69,AQ$6&lt;='People_Inputs'!$I$69),1,0)</f>
        <v>0</v>
      </c>
      <c r="AR1171" s="33">
        <f>IF(AND(AR$6&gt;='People_Inputs'!$H$69,AR$6&lt;='People_Inputs'!$I$69),1,0)</f>
        <v>0</v>
      </c>
      <c r="AS1171" s="33">
        <f>IF(AND(AS$6&gt;='People_Inputs'!$H$69,AS$6&lt;='People_Inputs'!$I$69),1,0)</f>
        <v>0</v>
      </c>
      <c r="AT1171" s="33">
        <f>IF(AND(AT$6&gt;='People_Inputs'!$H$69,AT$6&lt;='People_Inputs'!$I$69),1,0)</f>
        <v>0</v>
      </c>
      <c r="AU1171" s="33">
        <f>IF(AND(AU$6&gt;='People_Inputs'!$H$69,AU$6&lt;='People_Inputs'!$I$69),1,0)</f>
        <v>0</v>
      </c>
      <c r="AV1171" s="33">
        <f>IF(AND(AV$6&gt;='People_Inputs'!$H$69,AV$6&lt;='People_Inputs'!$I$69),1,0)</f>
        <v>0</v>
      </c>
      <c r="AW1171" s="33">
        <f>IF(AND(AW$6&gt;='People_Inputs'!$H$69,AW$6&lt;='People_Inputs'!$I$69),1,0)</f>
        <v>0</v>
      </c>
      <c r="AX1171" s="33">
        <f>IF(AND(AX$6&gt;='People_Inputs'!$H$69,AX$6&lt;='People_Inputs'!$I$69),1,0)</f>
        <v>0</v>
      </c>
      <c r="AY1171" s="33">
        <f>IF(AND(AY$6&gt;='People_Inputs'!$H$69,AY$6&lt;='People_Inputs'!$I$69),1,0)</f>
        <v>0</v>
      </c>
      <c r="AZ1171" s="33">
        <f>IF(AND(AZ$6&gt;='People_Inputs'!$H$69,AZ$6&lt;='People_Inputs'!$I$69),1,0)</f>
        <v>0</v>
      </c>
      <c r="BA1171" s="33">
        <f>IF(AND(BA$6&gt;='People_Inputs'!$H$69,BA$6&lt;='People_Inputs'!$I$69),1,0)</f>
        <v>0</v>
      </c>
      <c r="BB1171" s="33">
        <f>IF(AND(BB$6&gt;='People_Inputs'!$H$69,BB$6&lt;='People_Inputs'!$I$69),1,0)</f>
        <v>0</v>
      </c>
      <c r="BC1171" s="33">
        <f>IF(AND(BC$6&gt;='People_Inputs'!$H$69,BC$6&lt;='People_Inputs'!$I$69),1,0)</f>
        <v>0</v>
      </c>
      <c r="BD1171" s="33">
        <f>IF(AND(BD$6&gt;='People_Inputs'!$H$69,BD$6&lt;='People_Inputs'!$I$69),1,0)</f>
        <v>0</v>
      </c>
      <c r="BE1171" s="33">
        <f>IF(AND(BE$6&gt;='People_Inputs'!$H$69,BE$6&lt;='People_Inputs'!$I$69),1,0)</f>
        <v>0</v>
      </c>
      <c r="BF1171" s="33">
        <f>IF(AND(BF$6&gt;='People_Inputs'!$H$69,BF$6&lt;='People_Inputs'!$I$69),1,0)</f>
        <v>0</v>
      </c>
      <c r="BG1171" s="33">
        <f>IF(AND(BG$6&gt;='People_Inputs'!$H$69,BG$6&lt;='People_Inputs'!$I$69),1,0)</f>
        <v>0</v>
      </c>
      <c r="BH1171" s="33">
        <f>IF(AND(BH$6&gt;='People_Inputs'!$H$69,BH$6&lt;='People_Inputs'!$I$69),1,0)</f>
        <v>0</v>
      </c>
      <c r="BI1171" s="33">
        <f>IF(AND(BI$6&gt;='People_Inputs'!$H$69,BI$6&lt;='People_Inputs'!$I$69),1,0)</f>
        <v>0</v>
      </c>
      <c r="BJ1171" s="33">
        <f>IF(AND(BJ$6&gt;='People_Inputs'!$H$69,BJ$6&lt;='People_Inputs'!$I$69),1,0)</f>
        <v>0</v>
      </c>
      <c r="BK1171" s="33">
        <f>IF(AND(BK$6&gt;='People_Inputs'!$H$69,BK$6&lt;='People_Inputs'!$I$69),1,0)</f>
        <v>0</v>
      </c>
      <c r="BL1171" s="33">
        <f>IF(AND(BL$6&gt;='People_Inputs'!$H$69,BL$6&lt;='People_Inputs'!$I$69),1,0)</f>
        <v>0</v>
      </c>
      <c r="BM1171" s="33">
        <f>IF(AND(BM$6&gt;='People_Inputs'!$H$69,BM$6&lt;='People_Inputs'!$I$69),1,0)</f>
        <v>0</v>
      </c>
      <c r="BN1171" s="33">
        <f>IF(AND(BN$6&gt;='People_Inputs'!$H$69,BN$6&lt;='People_Inputs'!$I$69),1,0)</f>
        <v>0</v>
      </c>
      <c r="BO1171" s="33">
        <f>IF(AND(BO$6&gt;='People_Inputs'!$H$69,BO$6&lt;='People_Inputs'!$I$69),1,0)</f>
        <v>0</v>
      </c>
    </row>
    <row r="1172" ht="28" customHeight="1">
      <c r="A1172" s="2" t="str">
        <v>SLOT59.FTE</v>
      </c>
      <c r="B1172" s="6" t="str">
        <v>SLOT59 FTE</v>
      </c>
      <c r="C1172" s="2" t="str">
        <v>FTE</v>
      </c>
      <c r="D1172" s="2" t="str">
        <v>END</v>
      </c>
      <c r="E1172" s="34">
        <f>BO1172</f>
        <v>0</v>
      </c>
      <c r="F1172" s="6" t="str">
        <v>Spare row; inactive until a hire and an exit month are entered on People_Inputs</v>
      </c>
      <c r="G1172" s="2"/>
      <c r="H1172" s="33">
        <f>H1171*'People_Inputs'!$J$69</f>
        <v>0</v>
      </c>
      <c r="I1172" s="33">
        <f>I1171*'People_Inputs'!$J$69</f>
        <v>0</v>
      </c>
      <c r="J1172" s="33">
        <f>J1171*'People_Inputs'!$J$69</f>
        <v>0</v>
      </c>
      <c r="K1172" s="33">
        <f>K1171*'People_Inputs'!$J$69</f>
        <v>0</v>
      </c>
      <c r="L1172" s="33">
        <f>L1171*'People_Inputs'!$J$69</f>
        <v>0</v>
      </c>
      <c r="M1172" s="33">
        <f>M1171*'People_Inputs'!$J$69</f>
        <v>0</v>
      </c>
      <c r="N1172" s="33">
        <f>N1171*'People_Inputs'!$J$69</f>
        <v>0</v>
      </c>
      <c r="O1172" s="33">
        <f>O1171*'People_Inputs'!$J$69</f>
        <v>0</v>
      </c>
      <c r="P1172" s="33">
        <f>P1171*'People_Inputs'!$J$69</f>
        <v>0</v>
      </c>
      <c r="Q1172" s="33">
        <f>Q1171*'People_Inputs'!$J$69</f>
        <v>0</v>
      </c>
      <c r="R1172" s="33">
        <f>R1171*'People_Inputs'!$J$69</f>
        <v>0</v>
      </c>
      <c r="S1172" s="33">
        <f>S1171*'People_Inputs'!$J$69</f>
        <v>0</v>
      </c>
      <c r="T1172" s="33">
        <f>T1171*'People_Inputs'!$J$69</f>
        <v>0</v>
      </c>
      <c r="U1172" s="33">
        <f>U1171*'People_Inputs'!$J$69</f>
        <v>0</v>
      </c>
      <c r="V1172" s="33">
        <f>V1171*'People_Inputs'!$J$69</f>
        <v>0</v>
      </c>
      <c r="W1172" s="33">
        <f>W1171*'People_Inputs'!$J$69</f>
        <v>0</v>
      </c>
      <c r="X1172" s="33">
        <f>X1171*'People_Inputs'!$J$69</f>
        <v>0</v>
      </c>
      <c r="Y1172" s="33">
        <f>Y1171*'People_Inputs'!$J$69</f>
        <v>0</v>
      </c>
      <c r="Z1172" s="33">
        <f>Z1171*'People_Inputs'!$J$69</f>
        <v>0</v>
      </c>
      <c r="AA1172" s="33">
        <f>AA1171*'People_Inputs'!$J$69</f>
        <v>0</v>
      </c>
      <c r="AB1172" s="33">
        <f>AB1171*'People_Inputs'!$J$69</f>
        <v>0</v>
      </c>
      <c r="AC1172" s="33">
        <f>AC1171*'People_Inputs'!$J$69</f>
        <v>0</v>
      </c>
      <c r="AD1172" s="33">
        <f>AD1171*'People_Inputs'!$J$69</f>
        <v>0</v>
      </c>
      <c r="AE1172" s="33">
        <f>AE1171*'People_Inputs'!$J$69</f>
        <v>0</v>
      </c>
      <c r="AF1172" s="33">
        <f>AF1171*'People_Inputs'!$J$69</f>
        <v>0</v>
      </c>
      <c r="AG1172" s="33">
        <f>AG1171*'People_Inputs'!$J$69</f>
        <v>0</v>
      </c>
      <c r="AH1172" s="33">
        <f>AH1171*'People_Inputs'!$J$69</f>
        <v>0</v>
      </c>
      <c r="AI1172" s="33">
        <f>AI1171*'People_Inputs'!$J$69</f>
        <v>0</v>
      </c>
      <c r="AJ1172" s="33">
        <f>AJ1171*'People_Inputs'!$J$69</f>
        <v>0</v>
      </c>
      <c r="AK1172" s="33">
        <f>AK1171*'People_Inputs'!$J$69</f>
        <v>0</v>
      </c>
      <c r="AL1172" s="33">
        <f>AL1171*'People_Inputs'!$J$69</f>
        <v>0</v>
      </c>
      <c r="AM1172" s="33">
        <f>AM1171*'People_Inputs'!$J$69</f>
        <v>0</v>
      </c>
      <c r="AN1172" s="33">
        <f>AN1171*'People_Inputs'!$J$69</f>
        <v>0</v>
      </c>
      <c r="AO1172" s="33">
        <f>AO1171*'People_Inputs'!$J$69</f>
        <v>0</v>
      </c>
      <c r="AP1172" s="33">
        <f>AP1171*'People_Inputs'!$J$69</f>
        <v>0</v>
      </c>
      <c r="AQ1172" s="33">
        <f>AQ1171*'People_Inputs'!$J$69</f>
        <v>0</v>
      </c>
      <c r="AR1172" s="33">
        <f>AR1171*'People_Inputs'!$J$69</f>
        <v>0</v>
      </c>
      <c r="AS1172" s="33">
        <f>AS1171*'People_Inputs'!$J$69</f>
        <v>0</v>
      </c>
      <c r="AT1172" s="33">
        <f>AT1171*'People_Inputs'!$J$69</f>
        <v>0</v>
      </c>
      <c r="AU1172" s="33">
        <f>AU1171*'People_Inputs'!$J$69</f>
        <v>0</v>
      </c>
      <c r="AV1172" s="33">
        <f>AV1171*'People_Inputs'!$J$69</f>
        <v>0</v>
      </c>
      <c r="AW1172" s="33">
        <f>AW1171*'People_Inputs'!$J$69</f>
        <v>0</v>
      </c>
      <c r="AX1172" s="33">
        <f>AX1171*'People_Inputs'!$J$69</f>
        <v>0</v>
      </c>
      <c r="AY1172" s="33">
        <f>AY1171*'People_Inputs'!$J$69</f>
        <v>0</v>
      </c>
      <c r="AZ1172" s="33">
        <f>AZ1171*'People_Inputs'!$J$69</f>
        <v>0</v>
      </c>
      <c r="BA1172" s="33">
        <f>BA1171*'People_Inputs'!$J$69</f>
        <v>0</v>
      </c>
      <c r="BB1172" s="33">
        <f>BB1171*'People_Inputs'!$J$69</f>
        <v>0</v>
      </c>
      <c r="BC1172" s="33">
        <f>BC1171*'People_Inputs'!$J$69</f>
        <v>0</v>
      </c>
      <c r="BD1172" s="33">
        <f>BD1171*'People_Inputs'!$J$69</f>
        <v>0</v>
      </c>
      <c r="BE1172" s="33">
        <f>BE1171*'People_Inputs'!$J$69</f>
        <v>0</v>
      </c>
      <c r="BF1172" s="33">
        <f>BF1171*'People_Inputs'!$J$69</f>
        <v>0</v>
      </c>
      <c r="BG1172" s="33">
        <f>BG1171*'People_Inputs'!$J$69</f>
        <v>0</v>
      </c>
      <c r="BH1172" s="33">
        <f>BH1171*'People_Inputs'!$J$69</f>
        <v>0</v>
      </c>
      <c r="BI1172" s="33">
        <f>BI1171*'People_Inputs'!$J$69</f>
        <v>0</v>
      </c>
      <c r="BJ1172" s="33">
        <f>BJ1171*'People_Inputs'!$J$69</f>
        <v>0</v>
      </c>
      <c r="BK1172" s="33">
        <f>BK1171*'People_Inputs'!$J$69</f>
        <v>0</v>
      </c>
      <c r="BL1172" s="33">
        <f>BL1171*'People_Inputs'!$J$69</f>
        <v>0</v>
      </c>
      <c r="BM1172" s="33">
        <f>BM1171*'People_Inputs'!$J$69</f>
        <v>0</v>
      </c>
      <c r="BN1172" s="33">
        <f>BN1171*'People_Inputs'!$J$69</f>
        <v>0</v>
      </c>
      <c r="BO1172" s="33">
        <f>BO1171*'People_Inputs'!$J$69</f>
        <v>0</v>
      </c>
    </row>
    <row r="1173" ht="28" customHeight="1">
      <c r="A1173" s="2" t="str">
        <v>SLOT59.EMPLOYEE</v>
      </c>
      <c r="B1173" s="6" t="str">
        <v>SLOT59 employee with social insurance (1 = yes)</v>
      </c>
      <c r="C1173" s="2" t="str">
        <v>count</v>
      </c>
      <c r="D1173" s="2" t="str">
        <v>END</v>
      </c>
      <c r="E1173" s="34">
        <f>BO1173</f>
        <v>0</v>
      </c>
      <c r="F1173" s="6" t="str">
        <v>Spare row; inactive until a hire and an exit month are entered on People_Inputs</v>
      </c>
      <c r="G1173" s="2"/>
      <c r="H1173" s="33">
        <f>H1171*'People_Inputs'!$N$69</f>
        <v>0</v>
      </c>
      <c r="I1173" s="33">
        <f>I1171*'People_Inputs'!$N$69</f>
        <v>0</v>
      </c>
      <c r="J1173" s="33">
        <f>J1171*'People_Inputs'!$N$69</f>
        <v>0</v>
      </c>
      <c r="K1173" s="33">
        <f>K1171*'People_Inputs'!$N$69</f>
        <v>0</v>
      </c>
      <c r="L1173" s="33">
        <f>L1171*'People_Inputs'!$N$69</f>
        <v>0</v>
      </c>
      <c r="M1173" s="33">
        <f>M1171*'People_Inputs'!$N$69</f>
        <v>0</v>
      </c>
      <c r="N1173" s="33">
        <f>N1171*'People_Inputs'!$N$69</f>
        <v>0</v>
      </c>
      <c r="O1173" s="33">
        <f>O1171*'People_Inputs'!$N$69</f>
        <v>0</v>
      </c>
      <c r="P1173" s="33">
        <f>P1171*'People_Inputs'!$N$69</f>
        <v>0</v>
      </c>
      <c r="Q1173" s="33">
        <f>Q1171*'People_Inputs'!$N$69</f>
        <v>0</v>
      </c>
      <c r="R1173" s="33">
        <f>R1171*'People_Inputs'!$N$69</f>
        <v>0</v>
      </c>
      <c r="S1173" s="33">
        <f>S1171*'People_Inputs'!$N$69</f>
        <v>0</v>
      </c>
      <c r="T1173" s="33">
        <f>T1171*'People_Inputs'!$N$69</f>
        <v>0</v>
      </c>
      <c r="U1173" s="33">
        <f>U1171*'People_Inputs'!$N$69</f>
        <v>0</v>
      </c>
      <c r="V1173" s="33">
        <f>V1171*'People_Inputs'!$N$69</f>
        <v>0</v>
      </c>
      <c r="W1173" s="33">
        <f>W1171*'People_Inputs'!$N$69</f>
        <v>0</v>
      </c>
      <c r="X1173" s="33">
        <f>X1171*'People_Inputs'!$N$69</f>
        <v>0</v>
      </c>
      <c r="Y1173" s="33">
        <f>Y1171*'People_Inputs'!$N$69</f>
        <v>0</v>
      </c>
      <c r="Z1173" s="33">
        <f>Z1171*'People_Inputs'!$N$69</f>
        <v>0</v>
      </c>
      <c r="AA1173" s="33">
        <f>AA1171*'People_Inputs'!$N$69</f>
        <v>0</v>
      </c>
      <c r="AB1173" s="33">
        <f>AB1171*'People_Inputs'!$N$69</f>
        <v>0</v>
      </c>
      <c r="AC1173" s="33">
        <f>AC1171*'People_Inputs'!$N$69</f>
        <v>0</v>
      </c>
      <c r="AD1173" s="33">
        <f>AD1171*'People_Inputs'!$N$69</f>
        <v>0</v>
      </c>
      <c r="AE1173" s="33">
        <f>AE1171*'People_Inputs'!$N$69</f>
        <v>0</v>
      </c>
      <c r="AF1173" s="33">
        <f>AF1171*'People_Inputs'!$N$69</f>
        <v>0</v>
      </c>
      <c r="AG1173" s="33">
        <f>AG1171*'People_Inputs'!$N$69</f>
        <v>0</v>
      </c>
      <c r="AH1173" s="33">
        <f>AH1171*'People_Inputs'!$N$69</f>
        <v>0</v>
      </c>
      <c r="AI1173" s="33">
        <f>AI1171*'People_Inputs'!$N$69</f>
        <v>0</v>
      </c>
      <c r="AJ1173" s="33">
        <f>AJ1171*'People_Inputs'!$N$69</f>
        <v>0</v>
      </c>
      <c r="AK1173" s="33">
        <f>AK1171*'People_Inputs'!$N$69</f>
        <v>0</v>
      </c>
      <c r="AL1173" s="33">
        <f>AL1171*'People_Inputs'!$N$69</f>
        <v>0</v>
      </c>
      <c r="AM1173" s="33">
        <f>AM1171*'People_Inputs'!$N$69</f>
        <v>0</v>
      </c>
      <c r="AN1173" s="33">
        <f>AN1171*'People_Inputs'!$N$69</f>
        <v>0</v>
      </c>
      <c r="AO1173" s="33">
        <f>AO1171*'People_Inputs'!$N$69</f>
        <v>0</v>
      </c>
      <c r="AP1173" s="33">
        <f>AP1171*'People_Inputs'!$N$69</f>
        <v>0</v>
      </c>
      <c r="AQ1173" s="33">
        <f>AQ1171*'People_Inputs'!$N$69</f>
        <v>0</v>
      </c>
      <c r="AR1173" s="33">
        <f>AR1171*'People_Inputs'!$N$69</f>
        <v>0</v>
      </c>
      <c r="AS1173" s="33">
        <f>AS1171*'People_Inputs'!$N$69</f>
        <v>0</v>
      </c>
      <c r="AT1173" s="33">
        <f>AT1171*'People_Inputs'!$N$69</f>
        <v>0</v>
      </c>
      <c r="AU1173" s="33">
        <f>AU1171*'People_Inputs'!$N$69</f>
        <v>0</v>
      </c>
      <c r="AV1173" s="33">
        <f>AV1171*'People_Inputs'!$N$69</f>
        <v>0</v>
      </c>
      <c r="AW1173" s="33">
        <f>AW1171*'People_Inputs'!$N$69</f>
        <v>0</v>
      </c>
      <c r="AX1173" s="33">
        <f>AX1171*'People_Inputs'!$N$69</f>
        <v>0</v>
      </c>
      <c r="AY1173" s="33">
        <f>AY1171*'People_Inputs'!$N$69</f>
        <v>0</v>
      </c>
      <c r="AZ1173" s="33">
        <f>AZ1171*'People_Inputs'!$N$69</f>
        <v>0</v>
      </c>
      <c r="BA1173" s="33">
        <f>BA1171*'People_Inputs'!$N$69</f>
        <v>0</v>
      </c>
      <c r="BB1173" s="33">
        <f>BB1171*'People_Inputs'!$N$69</f>
        <v>0</v>
      </c>
      <c r="BC1173" s="33">
        <f>BC1171*'People_Inputs'!$N$69</f>
        <v>0</v>
      </c>
      <c r="BD1173" s="33">
        <f>BD1171*'People_Inputs'!$N$69</f>
        <v>0</v>
      </c>
      <c r="BE1173" s="33">
        <f>BE1171*'People_Inputs'!$N$69</f>
        <v>0</v>
      </c>
      <c r="BF1173" s="33">
        <f>BF1171*'People_Inputs'!$N$69</f>
        <v>0</v>
      </c>
      <c r="BG1173" s="33">
        <f>BG1171*'People_Inputs'!$N$69</f>
        <v>0</v>
      </c>
      <c r="BH1173" s="33">
        <f>BH1171*'People_Inputs'!$N$69</f>
        <v>0</v>
      </c>
      <c r="BI1173" s="33">
        <f>BI1171*'People_Inputs'!$N$69</f>
        <v>0</v>
      </c>
      <c r="BJ1173" s="33">
        <f>BJ1171*'People_Inputs'!$N$69</f>
        <v>0</v>
      </c>
      <c r="BK1173" s="33">
        <f>BK1171*'People_Inputs'!$N$69</f>
        <v>0</v>
      </c>
      <c r="BL1173" s="33">
        <f>BL1171*'People_Inputs'!$N$69</f>
        <v>0</v>
      </c>
      <c r="BM1173" s="33">
        <f>BM1171*'People_Inputs'!$N$69</f>
        <v>0</v>
      </c>
      <c r="BN1173" s="33">
        <f>BN1171*'People_Inputs'!$N$69</f>
        <v>0</v>
      </c>
      <c r="BO1173" s="33">
        <f>BO1171*'People_Inputs'!$N$69</f>
        <v>0</v>
      </c>
    </row>
    <row r="1174" ht="28" customHeight="1">
      <c r="A1174" s="2" t="str">
        <v>SLOT59.ANNUAL</v>
      </c>
      <c r="B1174" s="6" t="str">
        <v>SLOT59 annual salary at 1.0 FTE, indexed</v>
      </c>
      <c r="C1174" s="2" t="str">
        <v>EUR</v>
      </c>
      <c r="D1174" s="2" t="str">
        <v>END</v>
      </c>
      <c r="E1174" s="36">
        <f>BO1174</f>
        <v>0</v>
      </c>
      <c r="F1174" s="6" t="str">
        <v>Spare row; inactive until a hire and an exit month are entered on People_Inputs</v>
      </c>
      <c r="G1174" s="2"/>
      <c r="H1174" s="35">
        <f>'People_Inputs'!$K$69*(1+'People_Inputs'!$L$69)^(H$8-'Inputs'!$E$29)</f>
        <v>0</v>
      </c>
      <c r="I1174" s="35">
        <f>'People_Inputs'!$K$69*(1+'People_Inputs'!$L$69)^(I$8-'Inputs'!$E$29)</f>
        <v>0</v>
      </c>
      <c r="J1174" s="35">
        <f>'People_Inputs'!$K$69*(1+'People_Inputs'!$L$69)^(J$8-'Inputs'!$E$29)</f>
        <v>0</v>
      </c>
      <c r="K1174" s="35">
        <f>'People_Inputs'!$K$69*(1+'People_Inputs'!$L$69)^(K$8-'Inputs'!$E$29)</f>
        <v>0</v>
      </c>
      <c r="L1174" s="35">
        <f>'People_Inputs'!$K$69*(1+'People_Inputs'!$L$69)^(L$8-'Inputs'!$E$29)</f>
        <v>0</v>
      </c>
      <c r="M1174" s="35">
        <f>'People_Inputs'!$K$69*(1+'People_Inputs'!$L$69)^(M$8-'Inputs'!$E$29)</f>
        <v>0</v>
      </c>
      <c r="N1174" s="35">
        <f>'People_Inputs'!$K$69*(1+'People_Inputs'!$L$69)^(N$8-'Inputs'!$E$29)</f>
        <v>0</v>
      </c>
      <c r="O1174" s="35">
        <f>'People_Inputs'!$K$69*(1+'People_Inputs'!$L$69)^(O$8-'Inputs'!$E$29)</f>
        <v>0</v>
      </c>
      <c r="P1174" s="35">
        <f>'People_Inputs'!$K$69*(1+'People_Inputs'!$L$69)^(P$8-'Inputs'!$E$29)</f>
        <v>0</v>
      </c>
      <c r="Q1174" s="35">
        <f>'People_Inputs'!$K$69*(1+'People_Inputs'!$L$69)^(Q$8-'Inputs'!$E$29)</f>
        <v>0</v>
      </c>
      <c r="R1174" s="35">
        <f>'People_Inputs'!$K$69*(1+'People_Inputs'!$L$69)^(R$8-'Inputs'!$E$29)</f>
        <v>0</v>
      </c>
      <c r="S1174" s="35">
        <f>'People_Inputs'!$K$69*(1+'People_Inputs'!$L$69)^(S$8-'Inputs'!$E$29)</f>
        <v>0</v>
      </c>
      <c r="T1174" s="35">
        <f>'People_Inputs'!$K$69*(1+'People_Inputs'!$L$69)^(T$8-'Inputs'!$E$29)</f>
        <v>0</v>
      </c>
      <c r="U1174" s="35">
        <f>'People_Inputs'!$K$69*(1+'People_Inputs'!$L$69)^(U$8-'Inputs'!$E$29)</f>
        <v>0</v>
      </c>
      <c r="V1174" s="35">
        <f>'People_Inputs'!$K$69*(1+'People_Inputs'!$L$69)^(V$8-'Inputs'!$E$29)</f>
        <v>0</v>
      </c>
      <c r="W1174" s="35">
        <f>'People_Inputs'!$K$69*(1+'People_Inputs'!$L$69)^(W$8-'Inputs'!$E$29)</f>
        <v>0</v>
      </c>
      <c r="X1174" s="35">
        <f>'People_Inputs'!$K$69*(1+'People_Inputs'!$L$69)^(X$8-'Inputs'!$E$29)</f>
        <v>0</v>
      </c>
      <c r="Y1174" s="35">
        <f>'People_Inputs'!$K$69*(1+'People_Inputs'!$L$69)^(Y$8-'Inputs'!$E$29)</f>
        <v>0</v>
      </c>
      <c r="Z1174" s="35">
        <f>'People_Inputs'!$K$69*(1+'People_Inputs'!$L$69)^(Z$8-'Inputs'!$E$29)</f>
        <v>0</v>
      </c>
      <c r="AA1174" s="35">
        <f>'People_Inputs'!$K$69*(1+'People_Inputs'!$L$69)^(AA$8-'Inputs'!$E$29)</f>
        <v>0</v>
      </c>
      <c r="AB1174" s="35">
        <f>'People_Inputs'!$K$69*(1+'People_Inputs'!$L$69)^(AB$8-'Inputs'!$E$29)</f>
        <v>0</v>
      </c>
      <c r="AC1174" s="35">
        <f>'People_Inputs'!$K$69*(1+'People_Inputs'!$L$69)^(AC$8-'Inputs'!$E$29)</f>
        <v>0</v>
      </c>
      <c r="AD1174" s="35">
        <f>'People_Inputs'!$K$69*(1+'People_Inputs'!$L$69)^(AD$8-'Inputs'!$E$29)</f>
        <v>0</v>
      </c>
      <c r="AE1174" s="35">
        <f>'People_Inputs'!$K$69*(1+'People_Inputs'!$L$69)^(AE$8-'Inputs'!$E$29)</f>
        <v>0</v>
      </c>
      <c r="AF1174" s="35">
        <f>'People_Inputs'!$K$69*(1+'People_Inputs'!$L$69)^(AF$8-'Inputs'!$E$29)</f>
        <v>0</v>
      </c>
      <c r="AG1174" s="35">
        <f>'People_Inputs'!$K$69*(1+'People_Inputs'!$L$69)^(AG$8-'Inputs'!$E$29)</f>
        <v>0</v>
      </c>
      <c r="AH1174" s="35">
        <f>'People_Inputs'!$K$69*(1+'People_Inputs'!$L$69)^(AH$8-'Inputs'!$E$29)</f>
        <v>0</v>
      </c>
      <c r="AI1174" s="35">
        <f>'People_Inputs'!$K$69*(1+'People_Inputs'!$L$69)^(AI$8-'Inputs'!$E$29)</f>
        <v>0</v>
      </c>
      <c r="AJ1174" s="35">
        <f>'People_Inputs'!$K$69*(1+'People_Inputs'!$L$69)^(AJ$8-'Inputs'!$E$29)</f>
        <v>0</v>
      </c>
      <c r="AK1174" s="35">
        <f>'People_Inputs'!$K$69*(1+'People_Inputs'!$L$69)^(AK$8-'Inputs'!$E$29)</f>
        <v>0</v>
      </c>
      <c r="AL1174" s="35">
        <f>'People_Inputs'!$K$69*(1+'People_Inputs'!$L$69)^(AL$8-'Inputs'!$E$29)</f>
        <v>0</v>
      </c>
      <c r="AM1174" s="35">
        <f>'People_Inputs'!$K$69*(1+'People_Inputs'!$L$69)^(AM$8-'Inputs'!$E$29)</f>
        <v>0</v>
      </c>
      <c r="AN1174" s="35">
        <f>'People_Inputs'!$K$69*(1+'People_Inputs'!$L$69)^(AN$8-'Inputs'!$E$29)</f>
        <v>0</v>
      </c>
      <c r="AO1174" s="35">
        <f>'People_Inputs'!$K$69*(1+'People_Inputs'!$L$69)^(AO$8-'Inputs'!$E$29)</f>
        <v>0</v>
      </c>
      <c r="AP1174" s="35">
        <f>'People_Inputs'!$K$69*(1+'People_Inputs'!$L$69)^(AP$8-'Inputs'!$E$29)</f>
        <v>0</v>
      </c>
      <c r="AQ1174" s="35">
        <f>'People_Inputs'!$K$69*(1+'People_Inputs'!$L$69)^(AQ$8-'Inputs'!$E$29)</f>
        <v>0</v>
      </c>
      <c r="AR1174" s="35">
        <f>'People_Inputs'!$K$69*(1+'People_Inputs'!$L$69)^(AR$8-'Inputs'!$E$29)</f>
        <v>0</v>
      </c>
      <c r="AS1174" s="35">
        <f>'People_Inputs'!$K$69*(1+'People_Inputs'!$L$69)^(AS$8-'Inputs'!$E$29)</f>
        <v>0</v>
      </c>
      <c r="AT1174" s="35">
        <f>'People_Inputs'!$K$69*(1+'People_Inputs'!$L$69)^(AT$8-'Inputs'!$E$29)</f>
        <v>0</v>
      </c>
      <c r="AU1174" s="35">
        <f>'People_Inputs'!$K$69*(1+'People_Inputs'!$L$69)^(AU$8-'Inputs'!$E$29)</f>
        <v>0</v>
      </c>
      <c r="AV1174" s="35">
        <f>'People_Inputs'!$K$69*(1+'People_Inputs'!$L$69)^(AV$8-'Inputs'!$E$29)</f>
        <v>0</v>
      </c>
      <c r="AW1174" s="35">
        <f>'People_Inputs'!$K$69*(1+'People_Inputs'!$L$69)^(AW$8-'Inputs'!$E$29)</f>
        <v>0</v>
      </c>
      <c r="AX1174" s="35">
        <f>'People_Inputs'!$K$69*(1+'People_Inputs'!$L$69)^(AX$8-'Inputs'!$E$29)</f>
        <v>0</v>
      </c>
      <c r="AY1174" s="35">
        <f>'People_Inputs'!$K$69*(1+'People_Inputs'!$L$69)^(AY$8-'Inputs'!$E$29)</f>
        <v>0</v>
      </c>
      <c r="AZ1174" s="35">
        <f>'People_Inputs'!$K$69*(1+'People_Inputs'!$L$69)^(AZ$8-'Inputs'!$E$29)</f>
        <v>0</v>
      </c>
      <c r="BA1174" s="35">
        <f>'People_Inputs'!$K$69*(1+'People_Inputs'!$L$69)^(BA$8-'Inputs'!$E$29)</f>
        <v>0</v>
      </c>
      <c r="BB1174" s="35">
        <f>'People_Inputs'!$K$69*(1+'People_Inputs'!$L$69)^(BB$8-'Inputs'!$E$29)</f>
        <v>0</v>
      </c>
      <c r="BC1174" s="35">
        <f>'People_Inputs'!$K$69*(1+'People_Inputs'!$L$69)^(BC$8-'Inputs'!$E$29)</f>
        <v>0</v>
      </c>
      <c r="BD1174" s="35">
        <f>'People_Inputs'!$K$69*(1+'People_Inputs'!$L$69)^(BD$8-'Inputs'!$E$29)</f>
        <v>0</v>
      </c>
      <c r="BE1174" s="35">
        <f>'People_Inputs'!$K$69*(1+'People_Inputs'!$L$69)^(BE$8-'Inputs'!$E$29)</f>
        <v>0</v>
      </c>
      <c r="BF1174" s="35">
        <f>'People_Inputs'!$K$69*(1+'People_Inputs'!$L$69)^(BF$8-'Inputs'!$E$29)</f>
        <v>0</v>
      </c>
      <c r="BG1174" s="35">
        <f>'People_Inputs'!$K$69*(1+'People_Inputs'!$L$69)^(BG$8-'Inputs'!$E$29)</f>
        <v>0</v>
      </c>
      <c r="BH1174" s="35">
        <f>'People_Inputs'!$K$69*(1+'People_Inputs'!$L$69)^(BH$8-'Inputs'!$E$29)</f>
        <v>0</v>
      </c>
      <c r="BI1174" s="35">
        <f>'People_Inputs'!$K$69*(1+'People_Inputs'!$L$69)^(BI$8-'Inputs'!$E$29)</f>
        <v>0</v>
      </c>
      <c r="BJ1174" s="35">
        <f>'People_Inputs'!$K$69*(1+'People_Inputs'!$L$69)^(BJ$8-'Inputs'!$E$29)</f>
        <v>0</v>
      </c>
      <c r="BK1174" s="35">
        <f>'People_Inputs'!$K$69*(1+'People_Inputs'!$L$69)^(BK$8-'Inputs'!$E$29)</f>
        <v>0</v>
      </c>
      <c r="BL1174" s="35">
        <f>'People_Inputs'!$K$69*(1+'People_Inputs'!$L$69)^(BL$8-'Inputs'!$E$29)</f>
        <v>0</v>
      </c>
      <c r="BM1174" s="35">
        <f>'People_Inputs'!$K$69*(1+'People_Inputs'!$L$69)^(BM$8-'Inputs'!$E$29)</f>
        <v>0</v>
      </c>
      <c r="BN1174" s="35">
        <f>'People_Inputs'!$K$69*(1+'People_Inputs'!$L$69)^(BN$8-'Inputs'!$E$29)</f>
        <v>0</v>
      </c>
      <c r="BO1174" s="35">
        <f>'People_Inputs'!$K$69*(1+'People_Inputs'!$L$69)^(BO$8-'Inputs'!$E$29)</f>
        <v>0</v>
      </c>
    </row>
    <row r="1175" ht="28" customHeight="1">
      <c r="A1175" s="2" t="str">
        <v>SLOT59.SALARY</v>
      </c>
      <c r="B1175" s="6" t="str">
        <v>SLOT59 gross salary</v>
      </c>
      <c r="C1175" s="2" t="str">
        <v>EUR</v>
      </c>
      <c r="D1175" s="2" t="str">
        <v>SUM</v>
      </c>
      <c r="E1175" s="36">
        <f>SUM(H1175:BO1175)</f>
        <v>0.0</v>
      </c>
      <c r="F1175" s="6" t="str">
        <v>Spare row; inactive until a hire and an exit month are entered on People_Inputs</v>
      </c>
      <c r="G1175" s="2"/>
      <c r="H1175" s="36">
        <f>H1174*H1172/12</f>
        <v>0.0</v>
      </c>
      <c r="I1175" s="36">
        <f>I1174*I1172/12</f>
        <v>0.0</v>
      </c>
      <c r="J1175" s="36">
        <f>J1174*J1172/12</f>
        <v>0.0</v>
      </c>
      <c r="K1175" s="36">
        <f>K1174*K1172/12</f>
        <v>0.0</v>
      </c>
      <c r="L1175" s="36">
        <f>L1174*L1172/12</f>
        <v>0.0</v>
      </c>
      <c r="M1175" s="36">
        <f>M1174*M1172/12</f>
        <v>0.0</v>
      </c>
      <c r="N1175" s="36">
        <f>N1174*N1172/12</f>
        <v>0.0</v>
      </c>
      <c r="O1175" s="36">
        <f>O1174*O1172/12</f>
        <v>0.0</v>
      </c>
      <c r="P1175" s="36">
        <f>P1174*P1172/12</f>
        <v>0.0</v>
      </c>
      <c r="Q1175" s="36">
        <f>Q1174*Q1172/12</f>
        <v>0.0</v>
      </c>
      <c r="R1175" s="36">
        <f>R1174*R1172/12</f>
        <v>0.0</v>
      </c>
      <c r="S1175" s="36">
        <f>S1174*S1172/12</f>
        <v>0.0</v>
      </c>
      <c r="T1175" s="36">
        <f>T1174*T1172/12</f>
        <v>0.0</v>
      </c>
      <c r="U1175" s="36">
        <f>U1174*U1172/12</f>
        <v>0.0</v>
      </c>
      <c r="V1175" s="36">
        <f>V1174*V1172/12</f>
        <v>0.0</v>
      </c>
      <c r="W1175" s="36">
        <f>W1174*W1172/12</f>
        <v>0.0</v>
      </c>
      <c r="X1175" s="36">
        <f>X1174*X1172/12</f>
        <v>0.0</v>
      </c>
      <c r="Y1175" s="36">
        <f>Y1174*Y1172/12</f>
        <v>0.0</v>
      </c>
      <c r="Z1175" s="36">
        <f>Z1174*Z1172/12</f>
        <v>0.0</v>
      </c>
      <c r="AA1175" s="36">
        <f>AA1174*AA1172/12</f>
        <v>0.0</v>
      </c>
      <c r="AB1175" s="36">
        <f>AB1174*AB1172/12</f>
        <v>0.0</v>
      </c>
      <c r="AC1175" s="36">
        <f>AC1174*AC1172/12</f>
        <v>0.0</v>
      </c>
      <c r="AD1175" s="36">
        <f>AD1174*AD1172/12</f>
        <v>0.0</v>
      </c>
      <c r="AE1175" s="36">
        <f>AE1174*AE1172/12</f>
        <v>0.0</v>
      </c>
      <c r="AF1175" s="36">
        <f>AF1174*AF1172/12</f>
        <v>0.0</v>
      </c>
      <c r="AG1175" s="36">
        <f>AG1174*AG1172/12</f>
        <v>0.0</v>
      </c>
      <c r="AH1175" s="36">
        <f>AH1174*AH1172/12</f>
        <v>0.0</v>
      </c>
      <c r="AI1175" s="36">
        <f>AI1174*AI1172/12</f>
        <v>0.0</v>
      </c>
      <c r="AJ1175" s="36">
        <f>AJ1174*AJ1172/12</f>
        <v>0.0</v>
      </c>
      <c r="AK1175" s="36">
        <f>AK1174*AK1172/12</f>
        <v>0.0</v>
      </c>
      <c r="AL1175" s="36">
        <f>AL1174*AL1172/12</f>
        <v>0.0</v>
      </c>
      <c r="AM1175" s="36">
        <f>AM1174*AM1172/12</f>
        <v>0.0</v>
      </c>
      <c r="AN1175" s="36">
        <f>AN1174*AN1172/12</f>
        <v>0.0</v>
      </c>
      <c r="AO1175" s="36">
        <f>AO1174*AO1172/12</f>
        <v>0.0</v>
      </c>
      <c r="AP1175" s="36">
        <f>AP1174*AP1172/12</f>
        <v>0.0</v>
      </c>
      <c r="AQ1175" s="36">
        <f>AQ1174*AQ1172/12</f>
        <v>0.0</v>
      </c>
      <c r="AR1175" s="36">
        <f>AR1174*AR1172/12</f>
        <v>0.0</v>
      </c>
      <c r="AS1175" s="36">
        <f>AS1174*AS1172/12</f>
        <v>0.0</v>
      </c>
      <c r="AT1175" s="36">
        <f>AT1174*AT1172/12</f>
        <v>0.0</v>
      </c>
      <c r="AU1175" s="36">
        <f>AU1174*AU1172/12</f>
        <v>0.0</v>
      </c>
      <c r="AV1175" s="36">
        <f>AV1174*AV1172/12</f>
        <v>0.0</v>
      </c>
      <c r="AW1175" s="36">
        <f>AW1174*AW1172/12</f>
        <v>0.0</v>
      </c>
      <c r="AX1175" s="36">
        <f>AX1174*AX1172/12</f>
        <v>0.0</v>
      </c>
      <c r="AY1175" s="36">
        <f>AY1174*AY1172/12</f>
        <v>0.0</v>
      </c>
      <c r="AZ1175" s="36">
        <f>AZ1174*AZ1172/12</f>
        <v>0.0</v>
      </c>
      <c r="BA1175" s="36">
        <f>BA1174*BA1172/12</f>
        <v>0.0</v>
      </c>
      <c r="BB1175" s="36">
        <f>BB1174*BB1172/12</f>
        <v>0.0</v>
      </c>
      <c r="BC1175" s="36">
        <f>BC1174*BC1172/12</f>
        <v>0.0</v>
      </c>
      <c r="BD1175" s="36">
        <f>BD1174*BD1172/12</f>
        <v>0.0</v>
      </c>
      <c r="BE1175" s="36">
        <f>BE1174*BE1172/12</f>
        <v>0.0</v>
      </c>
      <c r="BF1175" s="36">
        <f>BF1174*BF1172/12</f>
        <v>0.0</v>
      </c>
      <c r="BG1175" s="36">
        <f>BG1174*BG1172/12</f>
        <v>0.0</v>
      </c>
      <c r="BH1175" s="36">
        <f>BH1174*BH1172/12</f>
        <v>0.0</v>
      </c>
      <c r="BI1175" s="36">
        <f>BI1174*BI1172/12</f>
        <v>0.0</v>
      </c>
      <c r="BJ1175" s="36">
        <f>BJ1174*BJ1172/12</f>
        <v>0.0</v>
      </c>
      <c r="BK1175" s="36">
        <f>BK1174*BK1172/12</f>
        <v>0.0</v>
      </c>
      <c r="BL1175" s="36">
        <f>BL1174*BL1172/12</f>
        <v>0.0</v>
      </c>
      <c r="BM1175" s="36">
        <f>BM1174*BM1172/12</f>
        <v>0.0</v>
      </c>
      <c r="BN1175" s="36">
        <f>BN1174*BN1172/12</f>
        <v>0.0</v>
      </c>
      <c r="BO1175" s="36">
        <f>BO1174*BO1172/12</f>
        <v>0.0</v>
      </c>
    </row>
    <row r="1176" ht="28" customHeight="1">
      <c r="A1176" s="2" t="str">
        <v>SLOT59.RV_BASE</v>
      </c>
      <c r="B1176" s="6" t="str">
        <v>SLOT59 pension / unemployment contribution base</v>
      </c>
      <c r="C1176" s="2" t="str">
        <v>EUR</v>
      </c>
      <c r="D1176" s="2" t="str">
        <v>SUM</v>
      </c>
      <c r="E1176" s="36">
        <f>SUM(H1176:BO1176)</f>
        <v>0.0</v>
      </c>
      <c r="F1176" s="6" t="str">
        <v>Spare row; inactive until a hire and an exit month are entered on People_Inputs</v>
      </c>
      <c r="G1176" s="2"/>
      <c r="H1176" s="35">
        <f>H1173*MIN(H1175,'Payroll_Rates'!H12)</f>
        <v>0.0</v>
      </c>
      <c r="I1176" s="35">
        <f>I1173*MIN(I1175,'Payroll_Rates'!I12)</f>
        <v>0.0</v>
      </c>
      <c r="J1176" s="35">
        <f>J1173*MIN(J1175,'Payroll_Rates'!J12)</f>
        <v>0.0</v>
      </c>
      <c r="K1176" s="35">
        <f>K1173*MIN(K1175,'Payroll_Rates'!K12)</f>
        <v>0.0</v>
      </c>
      <c r="L1176" s="35">
        <f>L1173*MIN(L1175,'Payroll_Rates'!L12)</f>
        <v>0.0</v>
      </c>
      <c r="M1176" s="35">
        <f>M1173*MIN(M1175,'Payroll_Rates'!M12)</f>
        <v>0.0</v>
      </c>
      <c r="N1176" s="35">
        <f>N1173*MIN(N1175,'Payroll_Rates'!N12)</f>
        <v>0.0</v>
      </c>
      <c r="O1176" s="35">
        <f>O1173*MIN(O1175,'Payroll_Rates'!O12)</f>
        <v>0.0</v>
      </c>
      <c r="P1176" s="35">
        <f>P1173*MIN(P1175,'Payroll_Rates'!P12)</f>
        <v>0.0</v>
      </c>
      <c r="Q1176" s="35">
        <f>Q1173*MIN(Q1175,'Payroll_Rates'!Q12)</f>
        <v>0.0</v>
      </c>
      <c r="R1176" s="35">
        <f>R1173*MIN(R1175,'Payroll_Rates'!R12)</f>
        <v>0.0</v>
      </c>
      <c r="S1176" s="35">
        <f>S1173*MIN(S1175,'Payroll_Rates'!S12)</f>
        <v>0.0</v>
      </c>
      <c r="T1176" s="35">
        <f>T1173*MIN(T1175,'Payroll_Rates'!T12)</f>
        <v>0.0</v>
      </c>
      <c r="U1176" s="35">
        <f>U1173*MIN(U1175,'Payroll_Rates'!U12)</f>
        <v>0.0</v>
      </c>
      <c r="V1176" s="35">
        <f>V1173*MIN(V1175,'Payroll_Rates'!V12)</f>
        <v>0.0</v>
      </c>
      <c r="W1176" s="35">
        <f>W1173*MIN(W1175,'Payroll_Rates'!W12)</f>
        <v>0.0</v>
      </c>
      <c r="X1176" s="35">
        <f>X1173*MIN(X1175,'Payroll_Rates'!X12)</f>
        <v>0.0</v>
      </c>
      <c r="Y1176" s="35">
        <f>Y1173*MIN(Y1175,'Payroll_Rates'!Y12)</f>
        <v>0.0</v>
      </c>
      <c r="Z1176" s="35">
        <f>Z1173*MIN(Z1175,'Payroll_Rates'!Z12)</f>
        <v>0.0</v>
      </c>
      <c r="AA1176" s="35">
        <f>AA1173*MIN(AA1175,'Payroll_Rates'!AA12)</f>
        <v>0.0</v>
      </c>
      <c r="AB1176" s="35">
        <f>AB1173*MIN(AB1175,'Payroll_Rates'!AB12)</f>
        <v>0.0</v>
      </c>
      <c r="AC1176" s="35">
        <f>AC1173*MIN(AC1175,'Payroll_Rates'!AC12)</f>
        <v>0.0</v>
      </c>
      <c r="AD1176" s="35">
        <f>AD1173*MIN(AD1175,'Payroll_Rates'!AD12)</f>
        <v>0.0</v>
      </c>
      <c r="AE1176" s="35">
        <f>AE1173*MIN(AE1175,'Payroll_Rates'!AE12)</f>
        <v>0.0</v>
      </c>
      <c r="AF1176" s="35">
        <f>AF1173*MIN(AF1175,'Payroll_Rates'!AF12)</f>
        <v>0.0</v>
      </c>
      <c r="AG1176" s="35">
        <f>AG1173*MIN(AG1175,'Payroll_Rates'!AG12)</f>
        <v>0.0</v>
      </c>
      <c r="AH1176" s="35">
        <f>AH1173*MIN(AH1175,'Payroll_Rates'!AH12)</f>
        <v>0.0</v>
      </c>
      <c r="AI1176" s="35">
        <f>AI1173*MIN(AI1175,'Payroll_Rates'!AI12)</f>
        <v>0.0</v>
      </c>
      <c r="AJ1176" s="35">
        <f>AJ1173*MIN(AJ1175,'Payroll_Rates'!AJ12)</f>
        <v>0.0</v>
      </c>
      <c r="AK1176" s="35">
        <f>AK1173*MIN(AK1175,'Payroll_Rates'!AK12)</f>
        <v>0.0</v>
      </c>
      <c r="AL1176" s="35">
        <f>AL1173*MIN(AL1175,'Payroll_Rates'!AL12)</f>
        <v>0.0</v>
      </c>
      <c r="AM1176" s="35">
        <f>AM1173*MIN(AM1175,'Payroll_Rates'!AM12)</f>
        <v>0.0</v>
      </c>
      <c r="AN1176" s="35">
        <f>AN1173*MIN(AN1175,'Payroll_Rates'!AN12)</f>
        <v>0.0</v>
      </c>
      <c r="AO1176" s="35">
        <f>AO1173*MIN(AO1175,'Payroll_Rates'!AO12)</f>
        <v>0.0</v>
      </c>
      <c r="AP1176" s="35">
        <f>AP1173*MIN(AP1175,'Payroll_Rates'!AP12)</f>
        <v>0.0</v>
      </c>
      <c r="AQ1176" s="35">
        <f>AQ1173*MIN(AQ1175,'Payroll_Rates'!AQ12)</f>
        <v>0.0</v>
      </c>
      <c r="AR1176" s="35">
        <f>AR1173*MIN(AR1175,'Payroll_Rates'!AR12)</f>
        <v>0.0</v>
      </c>
      <c r="AS1176" s="35">
        <f>AS1173*MIN(AS1175,'Payroll_Rates'!AS12)</f>
        <v>0.0</v>
      </c>
      <c r="AT1176" s="35">
        <f>AT1173*MIN(AT1175,'Payroll_Rates'!AT12)</f>
        <v>0.0</v>
      </c>
      <c r="AU1176" s="35">
        <f>AU1173*MIN(AU1175,'Payroll_Rates'!AU12)</f>
        <v>0.0</v>
      </c>
      <c r="AV1176" s="35">
        <f>AV1173*MIN(AV1175,'Payroll_Rates'!AV12)</f>
        <v>0.0</v>
      </c>
      <c r="AW1176" s="35">
        <f>AW1173*MIN(AW1175,'Payroll_Rates'!AW12)</f>
        <v>0.0</v>
      </c>
      <c r="AX1176" s="35">
        <f>AX1173*MIN(AX1175,'Payroll_Rates'!AX12)</f>
        <v>0.0</v>
      </c>
      <c r="AY1176" s="35">
        <f>AY1173*MIN(AY1175,'Payroll_Rates'!AY12)</f>
        <v>0.0</v>
      </c>
      <c r="AZ1176" s="35">
        <f>AZ1173*MIN(AZ1175,'Payroll_Rates'!AZ12)</f>
        <v>0.0</v>
      </c>
      <c r="BA1176" s="35">
        <f>BA1173*MIN(BA1175,'Payroll_Rates'!BA12)</f>
        <v>0.0</v>
      </c>
      <c r="BB1176" s="35">
        <f>BB1173*MIN(BB1175,'Payroll_Rates'!BB12)</f>
        <v>0.0</v>
      </c>
      <c r="BC1176" s="35">
        <f>BC1173*MIN(BC1175,'Payroll_Rates'!BC12)</f>
        <v>0.0</v>
      </c>
      <c r="BD1176" s="35">
        <f>BD1173*MIN(BD1175,'Payroll_Rates'!BD12)</f>
        <v>0.0</v>
      </c>
      <c r="BE1176" s="35">
        <f>BE1173*MIN(BE1175,'Payroll_Rates'!BE12)</f>
        <v>0.0</v>
      </c>
      <c r="BF1176" s="35">
        <f>BF1173*MIN(BF1175,'Payroll_Rates'!BF12)</f>
        <v>0.0</v>
      </c>
      <c r="BG1176" s="35">
        <f>BG1173*MIN(BG1175,'Payroll_Rates'!BG12)</f>
        <v>0.0</v>
      </c>
      <c r="BH1176" s="35">
        <f>BH1173*MIN(BH1175,'Payroll_Rates'!BH12)</f>
        <v>0.0</v>
      </c>
      <c r="BI1176" s="35">
        <f>BI1173*MIN(BI1175,'Payroll_Rates'!BI12)</f>
        <v>0.0</v>
      </c>
      <c r="BJ1176" s="35">
        <f>BJ1173*MIN(BJ1175,'Payroll_Rates'!BJ12)</f>
        <v>0.0</v>
      </c>
      <c r="BK1176" s="35">
        <f>BK1173*MIN(BK1175,'Payroll_Rates'!BK12)</f>
        <v>0.0</v>
      </c>
      <c r="BL1176" s="35">
        <f>BL1173*MIN(BL1175,'Payroll_Rates'!BL12)</f>
        <v>0.0</v>
      </c>
      <c r="BM1176" s="35">
        <f>BM1173*MIN(BM1175,'Payroll_Rates'!BM12)</f>
        <v>0.0</v>
      </c>
      <c r="BN1176" s="35">
        <f>BN1173*MIN(BN1175,'Payroll_Rates'!BN12)</f>
        <v>0.0</v>
      </c>
      <c r="BO1176" s="35">
        <f>BO1173*MIN(BO1175,'Payroll_Rates'!BO12)</f>
        <v>0.0</v>
      </c>
    </row>
    <row r="1177" ht="28" customHeight="1">
      <c r="A1177" s="2" t="str">
        <v>SLOT59.KV_BASE</v>
      </c>
      <c r="B1177" s="6" t="str">
        <v>SLOT59 health / care contribution base</v>
      </c>
      <c r="C1177" s="2" t="str">
        <v>EUR</v>
      </c>
      <c r="D1177" s="2" t="str">
        <v>SUM</v>
      </c>
      <c r="E1177" s="36">
        <f>SUM(H1177:BO1177)</f>
        <v>0.0</v>
      </c>
      <c r="F1177" s="6" t="str">
        <v>Spare row; inactive until a hire and an exit month are entered on People_Inputs</v>
      </c>
      <c r="G1177" s="2"/>
      <c r="H1177" s="35">
        <f>H1173*MIN(H1175,'Payroll_Rates'!H13)</f>
        <v>0.0</v>
      </c>
      <c r="I1177" s="35">
        <f>I1173*MIN(I1175,'Payroll_Rates'!I13)</f>
        <v>0.0</v>
      </c>
      <c r="J1177" s="35">
        <f>J1173*MIN(J1175,'Payroll_Rates'!J13)</f>
        <v>0.0</v>
      </c>
      <c r="K1177" s="35">
        <f>K1173*MIN(K1175,'Payroll_Rates'!K13)</f>
        <v>0.0</v>
      </c>
      <c r="L1177" s="35">
        <f>L1173*MIN(L1175,'Payroll_Rates'!L13)</f>
        <v>0.0</v>
      </c>
      <c r="M1177" s="35">
        <f>M1173*MIN(M1175,'Payroll_Rates'!M13)</f>
        <v>0.0</v>
      </c>
      <c r="N1177" s="35">
        <f>N1173*MIN(N1175,'Payroll_Rates'!N13)</f>
        <v>0.0</v>
      </c>
      <c r="O1177" s="35">
        <f>O1173*MIN(O1175,'Payroll_Rates'!O13)</f>
        <v>0.0</v>
      </c>
      <c r="P1177" s="35">
        <f>P1173*MIN(P1175,'Payroll_Rates'!P13)</f>
        <v>0.0</v>
      </c>
      <c r="Q1177" s="35">
        <f>Q1173*MIN(Q1175,'Payroll_Rates'!Q13)</f>
        <v>0.0</v>
      </c>
      <c r="R1177" s="35">
        <f>R1173*MIN(R1175,'Payroll_Rates'!R13)</f>
        <v>0.0</v>
      </c>
      <c r="S1177" s="35">
        <f>S1173*MIN(S1175,'Payroll_Rates'!S13)</f>
        <v>0.0</v>
      </c>
      <c r="T1177" s="35">
        <f>T1173*MIN(T1175,'Payroll_Rates'!T13)</f>
        <v>0.0</v>
      </c>
      <c r="U1177" s="35">
        <f>U1173*MIN(U1175,'Payroll_Rates'!U13)</f>
        <v>0.0</v>
      </c>
      <c r="V1177" s="35">
        <f>V1173*MIN(V1175,'Payroll_Rates'!V13)</f>
        <v>0.0</v>
      </c>
      <c r="W1177" s="35">
        <f>W1173*MIN(W1175,'Payroll_Rates'!W13)</f>
        <v>0.0</v>
      </c>
      <c r="X1177" s="35">
        <f>X1173*MIN(X1175,'Payroll_Rates'!X13)</f>
        <v>0.0</v>
      </c>
      <c r="Y1177" s="35">
        <f>Y1173*MIN(Y1175,'Payroll_Rates'!Y13)</f>
        <v>0.0</v>
      </c>
      <c r="Z1177" s="35">
        <f>Z1173*MIN(Z1175,'Payroll_Rates'!Z13)</f>
        <v>0.0</v>
      </c>
      <c r="AA1177" s="35">
        <f>AA1173*MIN(AA1175,'Payroll_Rates'!AA13)</f>
        <v>0.0</v>
      </c>
      <c r="AB1177" s="35">
        <f>AB1173*MIN(AB1175,'Payroll_Rates'!AB13)</f>
        <v>0.0</v>
      </c>
      <c r="AC1177" s="35">
        <f>AC1173*MIN(AC1175,'Payroll_Rates'!AC13)</f>
        <v>0.0</v>
      </c>
      <c r="AD1177" s="35">
        <f>AD1173*MIN(AD1175,'Payroll_Rates'!AD13)</f>
        <v>0.0</v>
      </c>
      <c r="AE1177" s="35">
        <f>AE1173*MIN(AE1175,'Payroll_Rates'!AE13)</f>
        <v>0.0</v>
      </c>
      <c r="AF1177" s="35">
        <f>AF1173*MIN(AF1175,'Payroll_Rates'!AF13)</f>
        <v>0.0</v>
      </c>
      <c r="AG1177" s="35">
        <f>AG1173*MIN(AG1175,'Payroll_Rates'!AG13)</f>
        <v>0.0</v>
      </c>
      <c r="AH1177" s="35">
        <f>AH1173*MIN(AH1175,'Payroll_Rates'!AH13)</f>
        <v>0.0</v>
      </c>
      <c r="AI1177" s="35">
        <f>AI1173*MIN(AI1175,'Payroll_Rates'!AI13)</f>
        <v>0.0</v>
      </c>
      <c r="AJ1177" s="35">
        <f>AJ1173*MIN(AJ1175,'Payroll_Rates'!AJ13)</f>
        <v>0.0</v>
      </c>
      <c r="AK1177" s="35">
        <f>AK1173*MIN(AK1175,'Payroll_Rates'!AK13)</f>
        <v>0.0</v>
      </c>
      <c r="AL1177" s="35">
        <f>AL1173*MIN(AL1175,'Payroll_Rates'!AL13)</f>
        <v>0.0</v>
      </c>
      <c r="AM1177" s="35">
        <f>AM1173*MIN(AM1175,'Payroll_Rates'!AM13)</f>
        <v>0.0</v>
      </c>
      <c r="AN1177" s="35">
        <f>AN1173*MIN(AN1175,'Payroll_Rates'!AN13)</f>
        <v>0.0</v>
      </c>
      <c r="AO1177" s="35">
        <f>AO1173*MIN(AO1175,'Payroll_Rates'!AO13)</f>
        <v>0.0</v>
      </c>
      <c r="AP1177" s="35">
        <f>AP1173*MIN(AP1175,'Payroll_Rates'!AP13)</f>
        <v>0.0</v>
      </c>
      <c r="AQ1177" s="35">
        <f>AQ1173*MIN(AQ1175,'Payroll_Rates'!AQ13)</f>
        <v>0.0</v>
      </c>
      <c r="AR1177" s="35">
        <f>AR1173*MIN(AR1175,'Payroll_Rates'!AR13)</f>
        <v>0.0</v>
      </c>
      <c r="AS1177" s="35">
        <f>AS1173*MIN(AS1175,'Payroll_Rates'!AS13)</f>
        <v>0.0</v>
      </c>
      <c r="AT1177" s="35">
        <f>AT1173*MIN(AT1175,'Payroll_Rates'!AT13)</f>
        <v>0.0</v>
      </c>
      <c r="AU1177" s="35">
        <f>AU1173*MIN(AU1175,'Payroll_Rates'!AU13)</f>
        <v>0.0</v>
      </c>
      <c r="AV1177" s="35">
        <f>AV1173*MIN(AV1175,'Payroll_Rates'!AV13)</f>
        <v>0.0</v>
      </c>
      <c r="AW1177" s="35">
        <f>AW1173*MIN(AW1175,'Payroll_Rates'!AW13)</f>
        <v>0.0</v>
      </c>
      <c r="AX1177" s="35">
        <f>AX1173*MIN(AX1175,'Payroll_Rates'!AX13)</f>
        <v>0.0</v>
      </c>
      <c r="AY1177" s="35">
        <f>AY1173*MIN(AY1175,'Payroll_Rates'!AY13)</f>
        <v>0.0</v>
      </c>
      <c r="AZ1177" s="35">
        <f>AZ1173*MIN(AZ1175,'Payroll_Rates'!AZ13)</f>
        <v>0.0</v>
      </c>
      <c r="BA1177" s="35">
        <f>BA1173*MIN(BA1175,'Payroll_Rates'!BA13)</f>
        <v>0.0</v>
      </c>
      <c r="BB1177" s="35">
        <f>BB1173*MIN(BB1175,'Payroll_Rates'!BB13)</f>
        <v>0.0</v>
      </c>
      <c r="BC1177" s="35">
        <f>BC1173*MIN(BC1175,'Payroll_Rates'!BC13)</f>
        <v>0.0</v>
      </c>
      <c r="BD1177" s="35">
        <f>BD1173*MIN(BD1175,'Payroll_Rates'!BD13)</f>
        <v>0.0</v>
      </c>
      <c r="BE1177" s="35">
        <f>BE1173*MIN(BE1175,'Payroll_Rates'!BE13)</f>
        <v>0.0</v>
      </c>
      <c r="BF1177" s="35">
        <f>BF1173*MIN(BF1175,'Payroll_Rates'!BF13)</f>
        <v>0.0</v>
      </c>
      <c r="BG1177" s="35">
        <f>BG1173*MIN(BG1175,'Payroll_Rates'!BG13)</f>
        <v>0.0</v>
      </c>
      <c r="BH1177" s="35">
        <f>BH1173*MIN(BH1175,'Payroll_Rates'!BH13)</f>
        <v>0.0</v>
      </c>
      <c r="BI1177" s="35">
        <f>BI1173*MIN(BI1175,'Payroll_Rates'!BI13)</f>
        <v>0.0</v>
      </c>
      <c r="BJ1177" s="35">
        <f>BJ1173*MIN(BJ1175,'Payroll_Rates'!BJ13)</f>
        <v>0.0</v>
      </c>
      <c r="BK1177" s="35">
        <f>BK1173*MIN(BK1175,'Payroll_Rates'!BK13)</f>
        <v>0.0</v>
      </c>
      <c r="BL1177" s="35">
        <f>BL1173*MIN(BL1175,'Payroll_Rates'!BL13)</f>
        <v>0.0</v>
      </c>
      <c r="BM1177" s="35">
        <f>BM1173*MIN(BM1175,'Payroll_Rates'!BM13)</f>
        <v>0.0</v>
      </c>
      <c r="BN1177" s="35">
        <f>BN1173*MIN(BN1175,'Payroll_Rates'!BN13)</f>
        <v>0.0</v>
      </c>
      <c r="BO1177" s="35">
        <f>BO1173*MIN(BO1175,'Payroll_Rates'!BO13)</f>
        <v>0.0</v>
      </c>
    </row>
    <row r="1178" ht="28" customHeight="1">
      <c r="A1178" s="2" t="str">
        <v>SLOT59.RV</v>
      </c>
      <c r="B1178" s="6" t="str">
        <v>SLOT59 employer pension contribution (RV)</v>
      </c>
      <c r="C1178" s="2" t="str">
        <v>EUR</v>
      </c>
      <c r="D1178" s="2" t="str">
        <v>SUM</v>
      </c>
      <c r="E1178" s="36">
        <f>SUM(H1178:BO1178)</f>
        <v>0.0</v>
      </c>
      <c r="F1178" s="6" t="str">
        <v>Spare row; inactive until a hire and an exit month are entered on People_Inputs</v>
      </c>
      <c r="G1178" s="2"/>
      <c r="H1178" s="35">
        <f>H1176*'Payroll_Rates'!H11/'Inputs'!$E$28</f>
        <v>0.0</v>
      </c>
      <c r="I1178" s="35">
        <f>I1176*'Payroll_Rates'!I11/'Inputs'!$E$28</f>
        <v>0.0</v>
      </c>
      <c r="J1178" s="35">
        <f>J1176*'Payroll_Rates'!J11/'Inputs'!$E$28</f>
        <v>0.0</v>
      </c>
      <c r="K1178" s="35">
        <f>K1176*'Payroll_Rates'!K11/'Inputs'!$E$28</f>
        <v>0.0</v>
      </c>
      <c r="L1178" s="35">
        <f>L1176*'Payroll_Rates'!L11/'Inputs'!$E$28</f>
        <v>0.0</v>
      </c>
      <c r="M1178" s="35">
        <f>M1176*'Payroll_Rates'!M11/'Inputs'!$E$28</f>
        <v>0.0</v>
      </c>
      <c r="N1178" s="35">
        <f>N1176*'Payroll_Rates'!N11/'Inputs'!$E$28</f>
        <v>0.0</v>
      </c>
      <c r="O1178" s="35">
        <f>O1176*'Payroll_Rates'!O11/'Inputs'!$E$28</f>
        <v>0.0</v>
      </c>
      <c r="P1178" s="35">
        <f>P1176*'Payroll_Rates'!P11/'Inputs'!$E$28</f>
        <v>0.0</v>
      </c>
      <c r="Q1178" s="35">
        <f>Q1176*'Payroll_Rates'!Q11/'Inputs'!$E$28</f>
        <v>0.0</v>
      </c>
      <c r="R1178" s="35">
        <f>R1176*'Payroll_Rates'!R11/'Inputs'!$E$28</f>
        <v>0.0</v>
      </c>
      <c r="S1178" s="35">
        <f>S1176*'Payroll_Rates'!S11/'Inputs'!$E$28</f>
        <v>0.0</v>
      </c>
      <c r="T1178" s="35">
        <f>T1176*'Payroll_Rates'!T11/'Inputs'!$E$28</f>
        <v>0.0</v>
      </c>
      <c r="U1178" s="35">
        <f>U1176*'Payroll_Rates'!U11/'Inputs'!$E$28</f>
        <v>0.0</v>
      </c>
      <c r="V1178" s="35">
        <f>V1176*'Payroll_Rates'!V11/'Inputs'!$E$28</f>
        <v>0.0</v>
      </c>
      <c r="W1178" s="35">
        <f>W1176*'Payroll_Rates'!W11/'Inputs'!$E$28</f>
        <v>0.0</v>
      </c>
      <c r="X1178" s="35">
        <f>X1176*'Payroll_Rates'!X11/'Inputs'!$E$28</f>
        <v>0.0</v>
      </c>
      <c r="Y1178" s="35">
        <f>Y1176*'Payroll_Rates'!Y11/'Inputs'!$E$28</f>
        <v>0.0</v>
      </c>
      <c r="Z1178" s="35">
        <f>Z1176*'Payroll_Rates'!Z11/'Inputs'!$E$28</f>
        <v>0.0</v>
      </c>
      <c r="AA1178" s="35">
        <f>AA1176*'Payroll_Rates'!AA11/'Inputs'!$E$28</f>
        <v>0.0</v>
      </c>
      <c r="AB1178" s="35">
        <f>AB1176*'Payroll_Rates'!AB11/'Inputs'!$E$28</f>
        <v>0.0</v>
      </c>
      <c r="AC1178" s="35">
        <f>AC1176*'Payroll_Rates'!AC11/'Inputs'!$E$28</f>
        <v>0.0</v>
      </c>
      <c r="AD1178" s="35">
        <f>AD1176*'Payroll_Rates'!AD11/'Inputs'!$E$28</f>
        <v>0.0</v>
      </c>
      <c r="AE1178" s="35">
        <f>AE1176*'Payroll_Rates'!AE11/'Inputs'!$E$28</f>
        <v>0.0</v>
      </c>
      <c r="AF1178" s="35">
        <f>AF1176*'Payroll_Rates'!AF11/'Inputs'!$E$28</f>
        <v>0.0</v>
      </c>
      <c r="AG1178" s="35">
        <f>AG1176*'Payroll_Rates'!AG11/'Inputs'!$E$28</f>
        <v>0.0</v>
      </c>
      <c r="AH1178" s="35">
        <f>AH1176*'Payroll_Rates'!AH11/'Inputs'!$E$28</f>
        <v>0.0</v>
      </c>
      <c r="AI1178" s="35">
        <f>AI1176*'Payroll_Rates'!AI11/'Inputs'!$E$28</f>
        <v>0.0</v>
      </c>
      <c r="AJ1178" s="35">
        <f>AJ1176*'Payroll_Rates'!AJ11/'Inputs'!$E$28</f>
        <v>0.0</v>
      </c>
      <c r="AK1178" s="35">
        <f>AK1176*'Payroll_Rates'!AK11/'Inputs'!$E$28</f>
        <v>0.0</v>
      </c>
      <c r="AL1178" s="35">
        <f>AL1176*'Payroll_Rates'!AL11/'Inputs'!$E$28</f>
        <v>0.0</v>
      </c>
      <c r="AM1178" s="35">
        <f>AM1176*'Payroll_Rates'!AM11/'Inputs'!$E$28</f>
        <v>0.0</v>
      </c>
      <c r="AN1178" s="35">
        <f>AN1176*'Payroll_Rates'!AN11/'Inputs'!$E$28</f>
        <v>0.0</v>
      </c>
      <c r="AO1178" s="35">
        <f>AO1176*'Payroll_Rates'!AO11/'Inputs'!$E$28</f>
        <v>0.0</v>
      </c>
      <c r="AP1178" s="35">
        <f>AP1176*'Payroll_Rates'!AP11/'Inputs'!$E$28</f>
        <v>0.0</v>
      </c>
      <c r="AQ1178" s="35">
        <f>AQ1176*'Payroll_Rates'!AQ11/'Inputs'!$E$28</f>
        <v>0.0</v>
      </c>
      <c r="AR1178" s="35">
        <f>AR1176*'Payroll_Rates'!AR11/'Inputs'!$E$28</f>
        <v>0.0</v>
      </c>
      <c r="AS1178" s="35">
        <f>AS1176*'Payroll_Rates'!AS11/'Inputs'!$E$28</f>
        <v>0.0</v>
      </c>
      <c r="AT1178" s="35">
        <f>AT1176*'Payroll_Rates'!AT11/'Inputs'!$E$28</f>
        <v>0.0</v>
      </c>
      <c r="AU1178" s="35">
        <f>AU1176*'Payroll_Rates'!AU11/'Inputs'!$E$28</f>
        <v>0.0</v>
      </c>
      <c r="AV1178" s="35">
        <f>AV1176*'Payroll_Rates'!AV11/'Inputs'!$E$28</f>
        <v>0.0</v>
      </c>
      <c r="AW1178" s="35">
        <f>AW1176*'Payroll_Rates'!AW11/'Inputs'!$E$28</f>
        <v>0.0</v>
      </c>
      <c r="AX1178" s="35">
        <f>AX1176*'Payroll_Rates'!AX11/'Inputs'!$E$28</f>
        <v>0.0</v>
      </c>
      <c r="AY1178" s="35">
        <f>AY1176*'Payroll_Rates'!AY11/'Inputs'!$E$28</f>
        <v>0.0</v>
      </c>
      <c r="AZ1178" s="35">
        <f>AZ1176*'Payroll_Rates'!AZ11/'Inputs'!$E$28</f>
        <v>0.0</v>
      </c>
      <c r="BA1178" s="35">
        <f>BA1176*'Payroll_Rates'!BA11/'Inputs'!$E$28</f>
        <v>0.0</v>
      </c>
      <c r="BB1178" s="35">
        <f>BB1176*'Payroll_Rates'!BB11/'Inputs'!$E$28</f>
        <v>0.0</v>
      </c>
      <c r="BC1178" s="35">
        <f>BC1176*'Payroll_Rates'!BC11/'Inputs'!$E$28</f>
        <v>0.0</v>
      </c>
      <c r="BD1178" s="35">
        <f>BD1176*'Payroll_Rates'!BD11/'Inputs'!$E$28</f>
        <v>0.0</v>
      </c>
      <c r="BE1178" s="35">
        <f>BE1176*'Payroll_Rates'!BE11/'Inputs'!$E$28</f>
        <v>0.0</v>
      </c>
      <c r="BF1178" s="35">
        <f>BF1176*'Payroll_Rates'!BF11/'Inputs'!$E$28</f>
        <v>0.0</v>
      </c>
      <c r="BG1178" s="35">
        <f>BG1176*'Payroll_Rates'!BG11/'Inputs'!$E$28</f>
        <v>0.0</v>
      </c>
      <c r="BH1178" s="35">
        <f>BH1176*'Payroll_Rates'!BH11/'Inputs'!$E$28</f>
        <v>0.0</v>
      </c>
      <c r="BI1178" s="35">
        <f>BI1176*'Payroll_Rates'!BI11/'Inputs'!$E$28</f>
        <v>0.0</v>
      </c>
      <c r="BJ1178" s="35">
        <f>BJ1176*'Payroll_Rates'!BJ11/'Inputs'!$E$28</f>
        <v>0.0</v>
      </c>
      <c r="BK1178" s="35">
        <f>BK1176*'Payroll_Rates'!BK11/'Inputs'!$E$28</f>
        <v>0.0</v>
      </c>
      <c r="BL1178" s="35">
        <f>BL1176*'Payroll_Rates'!BL11/'Inputs'!$E$28</f>
        <v>0.0</v>
      </c>
      <c r="BM1178" s="35">
        <f>BM1176*'Payroll_Rates'!BM11/'Inputs'!$E$28</f>
        <v>0.0</v>
      </c>
      <c r="BN1178" s="35">
        <f>BN1176*'Payroll_Rates'!BN11/'Inputs'!$E$28</f>
        <v>0.0</v>
      </c>
      <c r="BO1178" s="35">
        <f>BO1176*'Payroll_Rates'!BO11/'Inputs'!$E$28</f>
        <v>0.0</v>
      </c>
    </row>
    <row r="1179" ht="28" customHeight="1">
      <c r="A1179" s="2" t="str">
        <v>SLOT59.AV</v>
      </c>
      <c r="B1179" s="6" t="str">
        <v>SLOT59 employer unemployment contribution (AV)</v>
      </c>
      <c r="C1179" s="2" t="str">
        <v>EUR</v>
      </c>
      <c r="D1179" s="2" t="str">
        <v>SUM</v>
      </c>
      <c r="E1179" s="36">
        <f>SUM(H1179:BO1179)</f>
        <v>0.0</v>
      </c>
      <c r="F1179" s="6" t="str">
        <v>Spare row; inactive until a hire and an exit month are entered on People_Inputs</v>
      </c>
      <c r="G1179" s="2"/>
      <c r="H1179" s="35">
        <f>H1176*'Inputs'!$E$13/'Inputs'!$E$28</f>
        <v>0.0</v>
      </c>
      <c r="I1179" s="35">
        <f>I1176*'Inputs'!$E$13/'Inputs'!$E$28</f>
        <v>0.0</v>
      </c>
      <c r="J1179" s="35">
        <f>J1176*'Inputs'!$E$13/'Inputs'!$E$28</f>
        <v>0.0</v>
      </c>
      <c r="K1179" s="35">
        <f>K1176*'Inputs'!$E$13/'Inputs'!$E$28</f>
        <v>0.0</v>
      </c>
      <c r="L1179" s="35">
        <f>L1176*'Inputs'!$E$13/'Inputs'!$E$28</f>
        <v>0.0</v>
      </c>
      <c r="M1179" s="35">
        <f>M1176*'Inputs'!$E$13/'Inputs'!$E$28</f>
        <v>0.0</v>
      </c>
      <c r="N1179" s="35">
        <f>N1176*'Inputs'!$E$13/'Inputs'!$E$28</f>
        <v>0.0</v>
      </c>
      <c r="O1179" s="35">
        <f>O1176*'Inputs'!$E$13/'Inputs'!$E$28</f>
        <v>0.0</v>
      </c>
      <c r="P1179" s="35">
        <f>P1176*'Inputs'!$E$13/'Inputs'!$E$28</f>
        <v>0.0</v>
      </c>
      <c r="Q1179" s="35">
        <f>Q1176*'Inputs'!$E$13/'Inputs'!$E$28</f>
        <v>0.0</v>
      </c>
      <c r="R1179" s="35">
        <f>R1176*'Inputs'!$E$13/'Inputs'!$E$28</f>
        <v>0.0</v>
      </c>
      <c r="S1179" s="35">
        <f>S1176*'Inputs'!$E$13/'Inputs'!$E$28</f>
        <v>0.0</v>
      </c>
      <c r="T1179" s="35">
        <f>T1176*'Inputs'!$E$13/'Inputs'!$E$28</f>
        <v>0.0</v>
      </c>
      <c r="U1179" s="35">
        <f>U1176*'Inputs'!$E$13/'Inputs'!$E$28</f>
        <v>0.0</v>
      </c>
      <c r="V1179" s="35">
        <f>V1176*'Inputs'!$E$13/'Inputs'!$E$28</f>
        <v>0.0</v>
      </c>
      <c r="W1179" s="35">
        <f>W1176*'Inputs'!$E$13/'Inputs'!$E$28</f>
        <v>0.0</v>
      </c>
      <c r="X1179" s="35">
        <f>X1176*'Inputs'!$E$13/'Inputs'!$E$28</f>
        <v>0.0</v>
      </c>
      <c r="Y1179" s="35">
        <f>Y1176*'Inputs'!$E$13/'Inputs'!$E$28</f>
        <v>0.0</v>
      </c>
      <c r="Z1179" s="35">
        <f>Z1176*'Inputs'!$E$13/'Inputs'!$E$28</f>
        <v>0.0</v>
      </c>
      <c r="AA1179" s="35">
        <f>AA1176*'Inputs'!$E$13/'Inputs'!$E$28</f>
        <v>0.0</v>
      </c>
      <c r="AB1179" s="35">
        <f>AB1176*'Inputs'!$E$13/'Inputs'!$E$28</f>
        <v>0.0</v>
      </c>
      <c r="AC1179" s="35">
        <f>AC1176*'Inputs'!$E$13/'Inputs'!$E$28</f>
        <v>0.0</v>
      </c>
      <c r="AD1179" s="35">
        <f>AD1176*'Inputs'!$E$13/'Inputs'!$E$28</f>
        <v>0.0</v>
      </c>
      <c r="AE1179" s="35">
        <f>AE1176*'Inputs'!$E$13/'Inputs'!$E$28</f>
        <v>0.0</v>
      </c>
      <c r="AF1179" s="35">
        <f>AF1176*'Inputs'!$E$13/'Inputs'!$E$28</f>
        <v>0.0</v>
      </c>
      <c r="AG1179" s="35">
        <f>AG1176*'Inputs'!$E$13/'Inputs'!$E$28</f>
        <v>0.0</v>
      </c>
      <c r="AH1179" s="35">
        <f>AH1176*'Inputs'!$E$13/'Inputs'!$E$28</f>
        <v>0.0</v>
      </c>
      <c r="AI1179" s="35">
        <f>AI1176*'Inputs'!$E$13/'Inputs'!$E$28</f>
        <v>0.0</v>
      </c>
      <c r="AJ1179" s="35">
        <f>AJ1176*'Inputs'!$E$13/'Inputs'!$E$28</f>
        <v>0.0</v>
      </c>
      <c r="AK1179" s="35">
        <f>AK1176*'Inputs'!$E$13/'Inputs'!$E$28</f>
        <v>0.0</v>
      </c>
      <c r="AL1179" s="35">
        <f>AL1176*'Inputs'!$E$13/'Inputs'!$E$28</f>
        <v>0.0</v>
      </c>
      <c r="AM1179" s="35">
        <f>AM1176*'Inputs'!$E$13/'Inputs'!$E$28</f>
        <v>0.0</v>
      </c>
      <c r="AN1179" s="35">
        <f>AN1176*'Inputs'!$E$13/'Inputs'!$E$28</f>
        <v>0.0</v>
      </c>
      <c r="AO1179" s="35">
        <f>AO1176*'Inputs'!$E$13/'Inputs'!$E$28</f>
        <v>0.0</v>
      </c>
      <c r="AP1179" s="35">
        <f>AP1176*'Inputs'!$E$13/'Inputs'!$E$28</f>
        <v>0.0</v>
      </c>
      <c r="AQ1179" s="35">
        <f>AQ1176*'Inputs'!$E$13/'Inputs'!$E$28</f>
        <v>0.0</v>
      </c>
      <c r="AR1179" s="35">
        <f>AR1176*'Inputs'!$E$13/'Inputs'!$E$28</f>
        <v>0.0</v>
      </c>
      <c r="AS1179" s="35">
        <f>AS1176*'Inputs'!$E$13/'Inputs'!$E$28</f>
        <v>0.0</v>
      </c>
      <c r="AT1179" s="35">
        <f>AT1176*'Inputs'!$E$13/'Inputs'!$E$28</f>
        <v>0.0</v>
      </c>
      <c r="AU1179" s="35">
        <f>AU1176*'Inputs'!$E$13/'Inputs'!$E$28</f>
        <v>0.0</v>
      </c>
      <c r="AV1179" s="35">
        <f>AV1176*'Inputs'!$E$13/'Inputs'!$E$28</f>
        <v>0.0</v>
      </c>
      <c r="AW1179" s="35">
        <f>AW1176*'Inputs'!$E$13/'Inputs'!$E$28</f>
        <v>0.0</v>
      </c>
      <c r="AX1179" s="35">
        <f>AX1176*'Inputs'!$E$13/'Inputs'!$E$28</f>
        <v>0.0</v>
      </c>
      <c r="AY1179" s="35">
        <f>AY1176*'Inputs'!$E$13/'Inputs'!$E$28</f>
        <v>0.0</v>
      </c>
      <c r="AZ1179" s="35">
        <f>AZ1176*'Inputs'!$E$13/'Inputs'!$E$28</f>
        <v>0.0</v>
      </c>
      <c r="BA1179" s="35">
        <f>BA1176*'Inputs'!$E$13/'Inputs'!$E$28</f>
        <v>0.0</v>
      </c>
      <c r="BB1179" s="35">
        <f>BB1176*'Inputs'!$E$13/'Inputs'!$E$28</f>
        <v>0.0</v>
      </c>
      <c r="BC1179" s="35">
        <f>BC1176*'Inputs'!$E$13/'Inputs'!$E$28</f>
        <v>0.0</v>
      </c>
      <c r="BD1179" s="35">
        <f>BD1176*'Inputs'!$E$13/'Inputs'!$E$28</f>
        <v>0.0</v>
      </c>
      <c r="BE1179" s="35">
        <f>BE1176*'Inputs'!$E$13/'Inputs'!$E$28</f>
        <v>0.0</v>
      </c>
      <c r="BF1179" s="35">
        <f>BF1176*'Inputs'!$E$13/'Inputs'!$E$28</f>
        <v>0.0</v>
      </c>
      <c r="BG1179" s="35">
        <f>BG1176*'Inputs'!$E$13/'Inputs'!$E$28</f>
        <v>0.0</v>
      </c>
      <c r="BH1179" s="35">
        <f>BH1176*'Inputs'!$E$13/'Inputs'!$E$28</f>
        <v>0.0</v>
      </c>
      <c r="BI1179" s="35">
        <f>BI1176*'Inputs'!$E$13/'Inputs'!$E$28</f>
        <v>0.0</v>
      </c>
      <c r="BJ1179" s="35">
        <f>BJ1176*'Inputs'!$E$13/'Inputs'!$E$28</f>
        <v>0.0</v>
      </c>
      <c r="BK1179" s="35">
        <f>BK1176*'Inputs'!$E$13/'Inputs'!$E$28</f>
        <v>0.0</v>
      </c>
      <c r="BL1179" s="35">
        <f>BL1176*'Inputs'!$E$13/'Inputs'!$E$28</f>
        <v>0.0</v>
      </c>
      <c r="BM1179" s="35">
        <f>BM1176*'Inputs'!$E$13/'Inputs'!$E$28</f>
        <v>0.0</v>
      </c>
      <c r="BN1179" s="35">
        <f>BN1176*'Inputs'!$E$13/'Inputs'!$E$28</f>
        <v>0.0</v>
      </c>
      <c r="BO1179" s="35">
        <f>BO1176*'Inputs'!$E$13/'Inputs'!$E$28</f>
        <v>0.0</v>
      </c>
    </row>
    <row r="1180" ht="28" customHeight="1">
      <c r="A1180" s="2" t="str">
        <v>SLOT59.KV</v>
      </c>
      <c r="B1180" s="6" t="str">
        <v>SLOT59 employer health contribution (KV)</v>
      </c>
      <c r="C1180" s="2" t="str">
        <v>EUR</v>
      </c>
      <c r="D1180" s="2" t="str">
        <v>SUM</v>
      </c>
      <c r="E1180" s="36">
        <f>SUM(H1180:BO1180)</f>
        <v>0.0</v>
      </c>
      <c r="F1180" s="6" t="str">
        <v>Spare row; inactive until a hire and an exit month are entered on People_Inputs</v>
      </c>
      <c r="G1180" s="2"/>
      <c r="H1180" s="35">
        <f>H1177*('Inputs'!$E$14+'Inputs'!$E$15)/'Inputs'!$E$28</f>
        <v>0.0</v>
      </c>
      <c r="I1180" s="35">
        <f>I1177*('Inputs'!$E$14+'Inputs'!$E$15)/'Inputs'!$E$28</f>
        <v>0.0</v>
      </c>
      <c r="J1180" s="35">
        <f>J1177*('Inputs'!$E$14+'Inputs'!$E$15)/'Inputs'!$E$28</f>
        <v>0.0</v>
      </c>
      <c r="K1180" s="35">
        <f>K1177*('Inputs'!$E$14+'Inputs'!$E$15)/'Inputs'!$E$28</f>
        <v>0.0</v>
      </c>
      <c r="L1180" s="35">
        <f>L1177*('Inputs'!$E$14+'Inputs'!$E$15)/'Inputs'!$E$28</f>
        <v>0.0</v>
      </c>
      <c r="M1180" s="35">
        <f>M1177*('Inputs'!$E$14+'Inputs'!$E$15)/'Inputs'!$E$28</f>
        <v>0.0</v>
      </c>
      <c r="N1180" s="35">
        <f>N1177*('Inputs'!$E$14+'Inputs'!$E$15)/'Inputs'!$E$28</f>
        <v>0.0</v>
      </c>
      <c r="O1180" s="35">
        <f>O1177*('Inputs'!$E$14+'Inputs'!$E$15)/'Inputs'!$E$28</f>
        <v>0.0</v>
      </c>
      <c r="P1180" s="35">
        <f>P1177*('Inputs'!$E$14+'Inputs'!$E$15)/'Inputs'!$E$28</f>
        <v>0.0</v>
      </c>
      <c r="Q1180" s="35">
        <f>Q1177*('Inputs'!$E$14+'Inputs'!$E$15)/'Inputs'!$E$28</f>
        <v>0.0</v>
      </c>
      <c r="R1180" s="35">
        <f>R1177*('Inputs'!$E$14+'Inputs'!$E$15)/'Inputs'!$E$28</f>
        <v>0.0</v>
      </c>
      <c r="S1180" s="35">
        <f>S1177*('Inputs'!$E$14+'Inputs'!$E$15)/'Inputs'!$E$28</f>
        <v>0.0</v>
      </c>
      <c r="T1180" s="35">
        <f>T1177*('Inputs'!$E$14+'Inputs'!$E$15)/'Inputs'!$E$28</f>
        <v>0.0</v>
      </c>
      <c r="U1180" s="35">
        <f>U1177*('Inputs'!$E$14+'Inputs'!$E$15)/'Inputs'!$E$28</f>
        <v>0.0</v>
      </c>
      <c r="V1180" s="35">
        <f>V1177*('Inputs'!$E$14+'Inputs'!$E$15)/'Inputs'!$E$28</f>
        <v>0.0</v>
      </c>
      <c r="W1180" s="35">
        <f>W1177*('Inputs'!$E$14+'Inputs'!$E$15)/'Inputs'!$E$28</f>
        <v>0.0</v>
      </c>
      <c r="X1180" s="35">
        <f>X1177*('Inputs'!$E$14+'Inputs'!$E$15)/'Inputs'!$E$28</f>
        <v>0.0</v>
      </c>
      <c r="Y1180" s="35">
        <f>Y1177*('Inputs'!$E$14+'Inputs'!$E$15)/'Inputs'!$E$28</f>
        <v>0.0</v>
      </c>
      <c r="Z1180" s="35">
        <f>Z1177*('Inputs'!$E$14+'Inputs'!$E$15)/'Inputs'!$E$28</f>
        <v>0.0</v>
      </c>
      <c r="AA1180" s="35">
        <f>AA1177*('Inputs'!$E$14+'Inputs'!$E$15)/'Inputs'!$E$28</f>
        <v>0.0</v>
      </c>
      <c r="AB1180" s="35">
        <f>AB1177*('Inputs'!$E$14+'Inputs'!$E$15)/'Inputs'!$E$28</f>
        <v>0.0</v>
      </c>
      <c r="AC1180" s="35">
        <f>AC1177*('Inputs'!$E$14+'Inputs'!$E$15)/'Inputs'!$E$28</f>
        <v>0.0</v>
      </c>
      <c r="AD1180" s="35">
        <f>AD1177*('Inputs'!$E$14+'Inputs'!$E$15)/'Inputs'!$E$28</f>
        <v>0.0</v>
      </c>
      <c r="AE1180" s="35">
        <f>AE1177*('Inputs'!$E$14+'Inputs'!$E$15)/'Inputs'!$E$28</f>
        <v>0.0</v>
      </c>
      <c r="AF1180" s="35">
        <f>AF1177*('Inputs'!$E$14+'Inputs'!$E$15)/'Inputs'!$E$28</f>
        <v>0.0</v>
      </c>
      <c r="AG1180" s="35">
        <f>AG1177*('Inputs'!$E$14+'Inputs'!$E$15)/'Inputs'!$E$28</f>
        <v>0.0</v>
      </c>
      <c r="AH1180" s="35">
        <f>AH1177*('Inputs'!$E$14+'Inputs'!$E$15)/'Inputs'!$E$28</f>
        <v>0.0</v>
      </c>
      <c r="AI1180" s="35">
        <f>AI1177*('Inputs'!$E$14+'Inputs'!$E$15)/'Inputs'!$E$28</f>
        <v>0.0</v>
      </c>
      <c r="AJ1180" s="35">
        <f>AJ1177*('Inputs'!$E$14+'Inputs'!$E$15)/'Inputs'!$E$28</f>
        <v>0.0</v>
      </c>
      <c r="AK1180" s="35">
        <f>AK1177*('Inputs'!$E$14+'Inputs'!$E$15)/'Inputs'!$E$28</f>
        <v>0.0</v>
      </c>
      <c r="AL1180" s="35">
        <f>AL1177*('Inputs'!$E$14+'Inputs'!$E$15)/'Inputs'!$E$28</f>
        <v>0.0</v>
      </c>
      <c r="AM1180" s="35">
        <f>AM1177*('Inputs'!$E$14+'Inputs'!$E$15)/'Inputs'!$E$28</f>
        <v>0.0</v>
      </c>
      <c r="AN1180" s="35">
        <f>AN1177*('Inputs'!$E$14+'Inputs'!$E$15)/'Inputs'!$E$28</f>
        <v>0.0</v>
      </c>
      <c r="AO1180" s="35">
        <f>AO1177*('Inputs'!$E$14+'Inputs'!$E$15)/'Inputs'!$E$28</f>
        <v>0.0</v>
      </c>
      <c r="AP1180" s="35">
        <f>AP1177*('Inputs'!$E$14+'Inputs'!$E$15)/'Inputs'!$E$28</f>
        <v>0.0</v>
      </c>
      <c r="AQ1180" s="35">
        <f>AQ1177*('Inputs'!$E$14+'Inputs'!$E$15)/'Inputs'!$E$28</f>
        <v>0.0</v>
      </c>
      <c r="AR1180" s="35">
        <f>AR1177*('Inputs'!$E$14+'Inputs'!$E$15)/'Inputs'!$E$28</f>
        <v>0.0</v>
      </c>
      <c r="AS1180" s="35">
        <f>AS1177*('Inputs'!$E$14+'Inputs'!$E$15)/'Inputs'!$E$28</f>
        <v>0.0</v>
      </c>
      <c r="AT1180" s="35">
        <f>AT1177*('Inputs'!$E$14+'Inputs'!$E$15)/'Inputs'!$E$28</f>
        <v>0.0</v>
      </c>
      <c r="AU1180" s="35">
        <f>AU1177*('Inputs'!$E$14+'Inputs'!$E$15)/'Inputs'!$E$28</f>
        <v>0.0</v>
      </c>
      <c r="AV1180" s="35">
        <f>AV1177*('Inputs'!$E$14+'Inputs'!$E$15)/'Inputs'!$E$28</f>
        <v>0.0</v>
      </c>
      <c r="AW1180" s="35">
        <f>AW1177*('Inputs'!$E$14+'Inputs'!$E$15)/'Inputs'!$E$28</f>
        <v>0.0</v>
      </c>
      <c r="AX1180" s="35">
        <f>AX1177*('Inputs'!$E$14+'Inputs'!$E$15)/'Inputs'!$E$28</f>
        <v>0.0</v>
      </c>
      <c r="AY1180" s="35">
        <f>AY1177*('Inputs'!$E$14+'Inputs'!$E$15)/'Inputs'!$E$28</f>
        <v>0.0</v>
      </c>
      <c r="AZ1180" s="35">
        <f>AZ1177*('Inputs'!$E$14+'Inputs'!$E$15)/'Inputs'!$E$28</f>
        <v>0.0</v>
      </c>
      <c r="BA1180" s="35">
        <f>BA1177*('Inputs'!$E$14+'Inputs'!$E$15)/'Inputs'!$E$28</f>
        <v>0.0</v>
      </c>
      <c r="BB1180" s="35">
        <f>BB1177*('Inputs'!$E$14+'Inputs'!$E$15)/'Inputs'!$E$28</f>
        <v>0.0</v>
      </c>
      <c r="BC1180" s="35">
        <f>BC1177*('Inputs'!$E$14+'Inputs'!$E$15)/'Inputs'!$E$28</f>
        <v>0.0</v>
      </c>
      <c r="BD1180" s="35">
        <f>BD1177*('Inputs'!$E$14+'Inputs'!$E$15)/'Inputs'!$E$28</f>
        <v>0.0</v>
      </c>
      <c r="BE1180" s="35">
        <f>BE1177*('Inputs'!$E$14+'Inputs'!$E$15)/'Inputs'!$E$28</f>
        <v>0.0</v>
      </c>
      <c r="BF1180" s="35">
        <f>BF1177*('Inputs'!$E$14+'Inputs'!$E$15)/'Inputs'!$E$28</f>
        <v>0.0</v>
      </c>
      <c r="BG1180" s="35">
        <f>BG1177*('Inputs'!$E$14+'Inputs'!$E$15)/'Inputs'!$E$28</f>
        <v>0.0</v>
      </c>
      <c r="BH1180" s="35">
        <f>BH1177*('Inputs'!$E$14+'Inputs'!$E$15)/'Inputs'!$E$28</f>
        <v>0.0</v>
      </c>
      <c r="BI1180" s="35">
        <f>BI1177*('Inputs'!$E$14+'Inputs'!$E$15)/'Inputs'!$E$28</f>
        <v>0.0</v>
      </c>
      <c r="BJ1180" s="35">
        <f>BJ1177*('Inputs'!$E$14+'Inputs'!$E$15)/'Inputs'!$E$28</f>
        <v>0.0</v>
      </c>
      <c r="BK1180" s="35">
        <f>BK1177*('Inputs'!$E$14+'Inputs'!$E$15)/'Inputs'!$E$28</f>
        <v>0.0</v>
      </c>
      <c r="BL1180" s="35">
        <f>BL1177*('Inputs'!$E$14+'Inputs'!$E$15)/'Inputs'!$E$28</f>
        <v>0.0</v>
      </c>
      <c r="BM1180" s="35">
        <f>BM1177*('Inputs'!$E$14+'Inputs'!$E$15)/'Inputs'!$E$28</f>
        <v>0.0</v>
      </c>
      <c r="BN1180" s="35">
        <f>BN1177*('Inputs'!$E$14+'Inputs'!$E$15)/'Inputs'!$E$28</f>
        <v>0.0</v>
      </c>
      <c r="BO1180" s="35">
        <f>BO1177*('Inputs'!$E$14+'Inputs'!$E$15)/'Inputs'!$E$28</f>
        <v>0.0</v>
      </c>
    </row>
    <row r="1181" ht="28" customHeight="1">
      <c r="A1181" s="2" t="str">
        <v>SLOT59.PV</v>
      </c>
      <c r="B1181" s="6" t="str">
        <v>SLOT59 employer care contribution (PV)</v>
      </c>
      <c r="C1181" s="2" t="str">
        <v>EUR</v>
      </c>
      <c r="D1181" s="2" t="str">
        <v>SUM</v>
      </c>
      <c r="E1181" s="36">
        <f>SUM(H1181:BO1181)</f>
        <v>0.0</v>
      </c>
      <c r="F1181" s="6" t="str">
        <v>Spare row; inactive until a hire and an exit month are entered on People_Inputs</v>
      </c>
      <c r="G1181" s="2"/>
      <c r="H1181" s="35">
        <f>H1177*'Inputs'!$E$16/'Inputs'!$E$28</f>
        <v>0.0</v>
      </c>
      <c r="I1181" s="35">
        <f>I1177*'Inputs'!$E$16/'Inputs'!$E$28</f>
        <v>0.0</v>
      </c>
      <c r="J1181" s="35">
        <f>J1177*'Inputs'!$E$16/'Inputs'!$E$28</f>
        <v>0.0</v>
      </c>
      <c r="K1181" s="35">
        <f>K1177*'Inputs'!$E$16/'Inputs'!$E$28</f>
        <v>0.0</v>
      </c>
      <c r="L1181" s="35">
        <f>L1177*'Inputs'!$E$16/'Inputs'!$E$28</f>
        <v>0.0</v>
      </c>
      <c r="M1181" s="35">
        <f>M1177*'Inputs'!$E$16/'Inputs'!$E$28</f>
        <v>0.0</v>
      </c>
      <c r="N1181" s="35">
        <f>N1177*'Inputs'!$E$16/'Inputs'!$E$28</f>
        <v>0.0</v>
      </c>
      <c r="O1181" s="35">
        <f>O1177*'Inputs'!$E$16/'Inputs'!$E$28</f>
        <v>0.0</v>
      </c>
      <c r="P1181" s="35">
        <f>P1177*'Inputs'!$E$16/'Inputs'!$E$28</f>
        <v>0.0</v>
      </c>
      <c r="Q1181" s="35">
        <f>Q1177*'Inputs'!$E$16/'Inputs'!$E$28</f>
        <v>0.0</v>
      </c>
      <c r="R1181" s="35">
        <f>R1177*'Inputs'!$E$16/'Inputs'!$E$28</f>
        <v>0.0</v>
      </c>
      <c r="S1181" s="35">
        <f>S1177*'Inputs'!$E$16/'Inputs'!$E$28</f>
        <v>0.0</v>
      </c>
      <c r="T1181" s="35">
        <f>T1177*'Inputs'!$E$16/'Inputs'!$E$28</f>
        <v>0.0</v>
      </c>
      <c r="U1181" s="35">
        <f>U1177*'Inputs'!$E$16/'Inputs'!$E$28</f>
        <v>0.0</v>
      </c>
      <c r="V1181" s="35">
        <f>V1177*'Inputs'!$E$16/'Inputs'!$E$28</f>
        <v>0.0</v>
      </c>
      <c r="W1181" s="35">
        <f>W1177*'Inputs'!$E$16/'Inputs'!$E$28</f>
        <v>0.0</v>
      </c>
      <c r="X1181" s="35">
        <f>X1177*'Inputs'!$E$16/'Inputs'!$E$28</f>
        <v>0.0</v>
      </c>
      <c r="Y1181" s="35">
        <f>Y1177*'Inputs'!$E$16/'Inputs'!$E$28</f>
        <v>0.0</v>
      </c>
      <c r="Z1181" s="35">
        <f>Z1177*'Inputs'!$E$16/'Inputs'!$E$28</f>
        <v>0.0</v>
      </c>
      <c r="AA1181" s="35">
        <f>AA1177*'Inputs'!$E$16/'Inputs'!$E$28</f>
        <v>0.0</v>
      </c>
      <c r="AB1181" s="35">
        <f>AB1177*'Inputs'!$E$16/'Inputs'!$E$28</f>
        <v>0.0</v>
      </c>
      <c r="AC1181" s="35">
        <f>AC1177*'Inputs'!$E$16/'Inputs'!$E$28</f>
        <v>0.0</v>
      </c>
      <c r="AD1181" s="35">
        <f>AD1177*'Inputs'!$E$16/'Inputs'!$E$28</f>
        <v>0.0</v>
      </c>
      <c r="AE1181" s="35">
        <f>AE1177*'Inputs'!$E$16/'Inputs'!$E$28</f>
        <v>0.0</v>
      </c>
      <c r="AF1181" s="35">
        <f>AF1177*'Inputs'!$E$16/'Inputs'!$E$28</f>
        <v>0.0</v>
      </c>
      <c r="AG1181" s="35">
        <f>AG1177*'Inputs'!$E$16/'Inputs'!$E$28</f>
        <v>0.0</v>
      </c>
      <c r="AH1181" s="35">
        <f>AH1177*'Inputs'!$E$16/'Inputs'!$E$28</f>
        <v>0.0</v>
      </c>
      <c r="AI1181" s="35">
        <f>AI1177*'Inputs'!$E$16/'Inputs'!$E$28</f>
        <v>0.0</v>
      </c>
      <c r="AJ1181" s="35">
        <f>AJ1177*'Inputs'!$E$16/'Inputs'!$E$28</f>
        <v>0.0</v>
      </c>
      <c r="AK1181" s="35">
        <f>AK1177*'Inputs'!$E$16/'Inputs'!$E$28</f>
        <v>0.0</v>
      </c>
      <c r="AL1181" s="35">
        <f>AL1177*'Inputs'!$E$16/'Inputs'!$E$28</f>
        <v>0.0</v>
      </c>
      <c r="AM1181" s="35">
        <f>AM1177*'Inputs'!$E$16/'Inputs'!$E$28</f>
        <v>0.0</v>
      </c>
      <c r="AN1181" s="35">
        <f>AN1177*'Inputs'!$E$16/'Inputs'!$E$28</f>
        <v>0.0</v>
      </c>
      <c r="AO1181" s="35">
        <f>AO1177*'Inputs'!$E$16/'Inputs'!$E$28</f>
        <v>0.0</v>
      </c>
      <c r="AP1181" s="35">
        <f>AP1177*'Inputs'!$E$16/'Inputs'!$E$28</f>
        <v>0.0</v>
      </c>
      <c r="AQ1181" s="35">
        <f>AQ1177*'Inputs'!$E$16/'Inputs'!$E$28</f>
        <v>0.0</v>
      </c>
      <c r="AR1181" s="35">
        <f>AR1177*'Inputs'!$E$16/'Inputs'!$E$28</f>
        <v>0.0</v>
      </c>
      <c r="AS1181" s="35">
        <f>AS1177*'Inputs'!$E$16/'Inputs'!$E$28</f>
        <v>0.0</v>
      </c>
      <c r="AT1181" s="35">
        <f>AT1177*'Inputs'!$E$16/'Inputs'!$E$28</f>
        <v>0.0</v>
      </c>
      <c r="AU1181" s="35">
        <f>AU1177*'Inputs'!$E$16/'Inputs'!$E$28</f>
        <v>0.0</v>
      </c>
      <c r="AV1181" s="35">
        <f>AV1177*'Inputs'!$E$16/'Inputs'!$E$28</f>
        <v>0.0</v>
      </c>
      <c r="AW1181" s="35">
        <f>AW1177*'Inputs'!$E$16/'Inputs'!$E$28</f>
        <v>0.0</v>
      </c>
      <c r="AX1181" s="35">
        <f>AX1177*'Inputs'!$E$16/'Inputs'!$E$28</f>
        <v>0.0</v>
      </c>
      <c r="AY1181" s="35">
        <f>AY1177*'Inputs'!$E$16/'Inputs'!$E$28</f>
        <v>0.0</v>
      </c>
      <c r="AZ1181" s="35">
        <f>AZ1177*'Inputs'!$E$16/'Inputs'!$E$28</f>
        <v>0.0</v>
      </c>
      <c r="BA1181" s="35">
        <f>BA1177*'Inputs'!$E$16/'Inputs'!$E$28</f>
        <v>0.0</v>
      </c>
      <c r="BB1181" s="35">
        <f>BB1177*'Inputs'!$E$16/'Inputs'!$E$28</f>
        <v>0.0</v>
      </c>
      <c r="BC1181" s="35">
        <f>BC1177*'Inputs'!$E$16/'Inputs'!$E$28</f>
        <v>0.0</v>
      </c>
      <c r="BD1181" s="35">
        <f>BD1177*'Inputs'!$E$16/'Inputs'!$E$28</f>
        <v>0.0</v>
      </c>
      <c r="BE1181" s="35">
        <f>BE1177*'Inputs'!$E$16/'Inputs'!$E$28</f>
        <v>0.0</v>
      </c>
      <c r="BF1181" s="35">
        <f>BF1177*'Inputs'!$E$16/'Inputs'!$E$28</f>
        <v>0.0</v>
      </c>
      <c r="BG1181" s="35">
        <f>BG1177*'Inputs'!$E$16/'Inputs'!$E$28</f>
        <v>0.0</v>
      </c>
      <c r="BH1181" s="35">
        <f>BH1177*'Inputs'!$E$16/'Inputs'!$E$28</f>
        <v>0.0</v>
      </c>
      <c r="BI1181" s="35">
        <f>BI1177*'Inputs'!$E$16/'Inputs'!$E$28</f>
        <v>0.0</v>
      </c>
      <c r="BJ1181" s="35">
        <f>BJ1177*'Inputs'!$E$16/'Inputs'!$E$28</f>
        <v>0.0</v>
      </c>
      <c r="BK1181" s="35">
        <f>BK1177*'Inputs'!$E$16/'Inputs'!$E$28</f>
        <v>0.0</v>
      </c>
      <c r="BL1181" s="35">
        <f>BL1177*'Inputs'!$E$16/'Inputs'!$E$28</f>
        <v>0.0</v>
      </c>
      <c r="BM1181" s="35">
        <f>BM1177*'Inputs'!$E$16/'Inputs'!$E$28</f>
        <v>0.0</v>
      </c>
      <c r="BN1181" s="35">
        <f>BN1177*'Inputs'!$E$16/'Inputs'!$E$28</f>
        <v>0.0</v>
      </c>
      <c r="BO1181" s="35">
        <f>BO1177*'Inputs'!$E$16/'Inputs'!$E$28</f>
        <v>0.0</v>
      </c>
    </row>
    <row r="1182" ht="28" customHeight="1">
      <c r="A1182" s="2" t="str">
        <v>SLOT59.U1</v>
      </c>
      <c r="B1182" s="6" t="str">
        <v>SLOT59 U1 sick-pay levy</v>
      </c>
      <c r="C1182" s="2" t="str">
        <v>EUR</v>
      </c>
      <c r="D1182" s="2" t="str">
        <v>SUM</v>
      </c>
      <c r="E1182" s="36">
        <f>SUM(H1182:BO1182)</f>
        <v>0.0</v>
      </c>
      <c r="F1182" s="6" t="str">
        <v>Spare row; inactive until a hire and an exit month are entered on People_Inputs</v>
      </c>
      <c r="G1182" s="2"/>
      <c r="H1182" s="35">
        <f>H1176*'Inputs'!$E$17*IF('Summary'!H13&lt;='Inputs'!$E$27,1,0)</f>
        <v>0.0</v>
      </c>
      <c r="I1182" s="35">
        <f>I1176*'Inputs'!$E$17*IF('Summary'!I13&lt;='Inputs'!$E$27,1,0)</f>
        <v>0.0</v>
      </c>
      <c r="J1182" s="35">
        <f>J1176*'Inputs'!$E$17*IF('Summary'!J13&lt;='Inputs'!$E$27,1,0)</f>
        <v>0.0</v>
      </c>
      <c r="K1182" s="35">
        <f>K1176*'Inputs'!$E$17*IF('Summary'!K13&lt;='Inputs'!$E$27,1,0)</f>
        <v>0.0</v>
      </c>
      <c r="L1182" s="35">
        <f>L1176*'Inputs'!$E$17*IF('Summary'!L13&lt;='Inputs'!$E$27,1,0)</f>
        <v>0.0</v>
      </c>
      <c r="M1182" s="35">
        <f>M1176*'Inputs'!$E$17*IF('Summary'!M13&lt;='Inputs'!$E$27,1,0)</f>
        <v>0.0</v>
      </c>
      <c r="N1182" s="35">
        <f>N1176*'Inputs'!$E$17*IF('Summary'!N13&lt;='Inputs'!$E$27,1,0)</f>
        <v>0.0</v>
      </c>
      <c r="O1182" s="35">
        <f>O1176*'Inputs'!$E$17*IF('Summary'!O13&lt;='Inputs'!$E$27,1,0)</f>
        <v>0.0</v>
      </c>
      <c r="P1182" s="35">
        <f>P1176*'Inputs'!$E$17*IF('Summary'!P13&lt;='Inputs'!$E$27,1,0)</f>
        <v>0.0</v>
      </c>
      <c r="Q1182" s="35">
        <f>Q1176*'Inputs'!$E$17*IF('Summary'!Q13&lt;='Inputs'!$E$27,1,0)</f>
        <v>0.0</v>
      </c>
      <c r="R1182" s="35">
        <f>R1176*'Inputs'!$E$17*IF('Summary'!R13&lt;='Inputs'!$E$27,1,0)</f>
        <v>0.0</v>
      </c>
      <c r="S1182" s="35">
        <f>S1176*'Inputs'!$E$17*IF('Summary'!S13&lt;='Inputs'!$E$27,1,0)</f>
        <v>0.0</v>
      </c>
      <c r="T1182" s="35">
        <f>T1176*'Inputs'!$E$17*IF('Summary'!T13&lt;='Inputs'!$E$27,1,0)</f>
        <v>0.0</v>
      </c>
      <c r="U1182" s="35">
        <f>U1176*'Inputs'!$E$17*IF('Summary'!U13&lt;='Inputs'!$E$27,1,0)</f>
        <v>0.0</v>
      </c>
      <c r="V1182" s="35">
        <f>V1176*'Inputs'!$E$17*IF('Summary'!V13&lt;='Inputs'!$E$27,1,0)</f>
        <v>0.0</v>
      </c>
      <c r="W1182" s="35">
        <f>W1176*'Inputs'!$E$17*IF('Summary'!W13&lt;='Inputs'!$E$27,1,0)</f>
        <v>0.0</v>
      </c>
      <c r="X1182" s="35">
        <f>X1176*'Inputs'!$E$17*IF('Summary'!X13&lt;='Inputs'!$E$27,1,0)</f>
        <v>0.0</v>
      </c>
      <c r="Y1182" s="35">
        <f>Y1176*'Inputs'!$E$17*IF('Summary'!Y13&lt;='Inputs'!$E$27,1,0)</f>
        <v>0.0</v>
      </c>
      <c r="Z1182" s="35">
        <f>Z1176*'Inputs'!$E$17*IF('Summary'!Z13&lt;='Inputs'!$E$27,1,0)</f>
        <v>0.0</v>
      </c>
      <c r="AA1182" s="35">
        <f>AA1176*'Inputs'!$E$17*IF('Summary'!AA13&lt;='Inputs'!$E$27,1,0)</f>
        <v>0.0</v>
      </c>
      <c r="AB1182" s="35">
        <f>AB1176*'Inputs'!$E$17*IF('Summary'!AB13&lt;='Inputs'!$E$27,1,0)</f>
        <v>0.0</v>
      </c>
      <c r="AC1182" s="35">
        <f>AC1176*'Inputs'!$E$17*IF('Summary'!AC13&lt;='Inputs'!$E$27,1,0)</f>
        <v>0.0</v>
      </c>
      <c r="AD1182" s="35">
        <f>AD1176*'Inputs'!$E$17*IF('Summary'!AD13&lt;='Inputs'!$E$27,1,0)</f>
        <v>0.0</v>
      </c>
      <c r="AE1182" s="35">
        <f>AE1176*'Inputs'!$E$17*IF('Summary'!AE13&lt;='Inputs'!$E$27,1,0)</f>
        <v>0.0</v>
      </c>
      <c r="AF1182" s="35">
        <f>AF1176*'Inputs'!$E$17*IF('Summary'!AF13&lt;='Inputs'!$E$27,1,0)</f>
        <v>0.0</v>
      </c>
      <c r="AG1182" s="35">
        <f>AG1176*'Inputs'!$E$17*IF('Summary'!AG13&lt;='Inputs'!$E$27,1,0)</f>
        <v>0.0</v>
      </c>
      <c r="AH1182" s="35">
        <f>AH1176*'Inputs'!$E$17*IF('Summary'!AH13&lt;='Inputs'!$E$27,1,0)</f>
        <v>0.0</v>
      </c>
      <c r="AI1182" s="35">
        <f>AI1176*'Inputs'!$E$17*IF('Summary'!AI13&lt;='Inputs'!$E$27,1,0)</f>
        <v>0.0</v>
      </c>
      <c r="AJ1182" s="35">
        <f>AJ1176*'Inputs'!$E$17*IF('Summary'!AJ13&lt;='Inputs'!$E$27,1,0)</f>
        <v>0.0</v>
      </c>
      <c r="AK1182" s="35">
        <f>AK1176*'Inputs'!$E$17*IF('Summary'!AK13&lt;='Inputs'!$E$27,1,0)</f>
        <v>0.0</v>
      </c>
      <c r="AL1182" s="35">
        <f>AL1176*'Inputs'!$E$17*IF('Summary'!AL13&lt;='Inputs'!$E$27,1,0)</f>
        <v>0.0</v>
      </c>
      <c r="AM1182" s="35">
        <f>AM1176*'Inputs'!$E$17*IF('Summary'!AM13&lt;='Inputs'!$E$27,1,0)</f>
        <v>0.0</v>
      </c>
      <c r="AN1182" s="35">
        <f>AN1176*'Inputs'!$E$17*IF('Summary'!AN13&lt;='Inputs'!$E$27,1,0)</f>
        <v>0.0</v>
      </c>
      <c r="AO1182" s="35">
        <f>AO1176*'Inputs'!$E$17*IF('Summary'!AO13&lt;='Inputs'!$E$27,1,0)</f>
        <v>0.0</v>
      </c>
      <c r="AP1182" s="35">
        <f>AP1176*'Inputs'!$E$17*IF('Summary'!AP13&lt;='Inputs'!$E$27,1,0)</f>
        <v>0.0</v>
      </c>
      <c r="AQ1182" s="35">
        <f>AQ1176*'Inputs'!$E$17*IF('Summary'!AQ13&lt;='Inputs'!$E$27,1,0)</f>
        <v>0.0</v>
      </c>
      <c r="AR1182" s="35">
        <f>AR1176*'Inputs'!$E$17*IF('Summary'!AR13&lt;='Inputs'!$E$27,1,0)</f>
        <v>0.0</v>
      </c>
      <c r="AS1182" s="35">
        <f>AS1176*'Inputs'!$E$17*IF('Summary'!AS13&lt;='Inputs'!$E$27,1,0)</f>
        <v>0.0</v>
      </c>
      <c r="AT1182" s="35">
        <f>AT1176*'Inputs'!$E$17*IF('Summary'!AT13&lt;='Inputs'!$E$27,1,0)</f>
        <v>0.0</v>
      </c>
      <c r="AU1182" s="35">
        <f>AU1176*'Inputs'!$E$17*IF('Summary'!AU13&lt;='Inputs'!$E$27,1,0)</f>
        <v>0.0</v>
      </c>
      <c r="AV1182" s="35">
        <f>AV1176*'Inputs'!$E$17*IF('Summary'!AV13&lt;='Inputs'!$E$27,1,0)</f>
        <v>0.0</v>
      </c>
      <c r="AW1182" s="35">
        <f>AW1176*'Inputs'!$E$17*IF('Summary'!AW13&lt;='Inputs'!$E$27,1,0)</f>
        <v>0.0</v>
      </c>
      <c r="AX1182" s="35">
        <f>AX1176*'Inputs'!$E$17*IF('Summary'!AX13&lt;='Inputs'!$E$27,1,0)</f>
        <v>0.0</v>
      </c>
      <c r="AY1182" s="35">
        <f>AY1176*'Inputs'!$E$17*IF('Summary'!AY13&lt;='Inputs'!$E$27,1,0)</f>
        <v>0.0</v>
      </c>
      <c r="AZ1182" s="35">
        <f>AZ1176*'Inputs'!$E$17*IF('Summary'!AZ13&lt;='Inputs'!$E$27,1,0)</f>
        <v>0.0</v>
      </c>
      <c r="BA1182" s="35">
        <f>BA1176*'Inputs'!$E$17*IF('Summary'!BA13&lt;='Inputs'!$E$27,1,0)</f>
        <v>0.0</v>
      </c>
      <c r="BB1182" s="35">
        <f>BB1176*'Inputs'!$E$17*IF('Summary'!BB13&lt;='Inputs'!$E$27,1,0)</f>
        <v>0.0</v>
      </c>
      <c r="BC1182" s="35">
        <f>BC1176*'Inputs'!$E$17*IF('Summary'!BC13&lt;='Inputs'!$E$27,1,0)</f>
        <v>0.0</v>
      </c>
      <c r="BD1182" s="35">
        <f>BD1176*'Inputs'!$E$17*IF('Summary'!BD13&lt;='Inputs'!$E$27,1,0)</f>
        <v>0.0</v>
      </c>
      <c r="BE1182" s="35">
        <f>BE1176*'Inputs'!$E$17*IF('Summary'!BE13&lt;='Inputs'!$E$27,1,0)</f>
        <v>0.0</v>
      </c>
      <c r="BF1182" s="35">
        <f>BF1176*'Inputs'!$E$17*IF('Summary'!BF13&lt;='Inputs'!$E$27,1,0)</f>
        <v>0.0</v>
      </c>
      <c r="BG1182" s="35">
        <f>BG1176*'Inputs'!$E$17*IF('Summary'!BG13&lt;='Inputs'!$E$27,1,0)</f>
        <v>0.0</v>
      </c>
      <c r="BH1182" s="35">
        <f>BH1176*'Inputs'!$E$17*IF('Summary'!BH13&lt;='Inputs'!$E$27,1,0)</f>
        <v>0.0</v>
      </c>
      <c r="BI1182" s="35">
        <f>BI1176*'Inputs'!$E$17*IF('Summary'!BI13&lt;='Inputs'!$E$27,1,0)</f>
        <v>0.0</v>
      </c>
      <c r="BJ1182" s="35">
        <f>BJ1176*'Inputs'!$E$17*IF('Summary'!BJ13&lt;='Inputs'!$E$27,1,0)</f>
        <v>0.0</v>
      </c>
      <c r="BK1182" s="35">
        <f>BK1176*'Inputs'!$E$17*IF('Summary'!BK13&lt;='Inputs'!$E$27,1,0)</f>
        <v>0.0</v>
      </c>
      <c r="BL1182" s="35">
        <f>BL1176*'Inputs'!$E$17*IF('Summary'!BL13&lt;='Inputs'!$E$27,1,0)</f>
        <v>0.0</v>
      </c>
      <c r="BM1182" s="35">
        <f>BM1176*'Inputs'!$E$17*IF('Summary'!BM13&lt;='Inputs'!$E$27,1,0)</f>
        <v>0.0</v>
      </c>
      <c r="BN1182" s="35">
        <f>BN1176*'Inputs'!$E$17*IF('Summary'!BN13&lt;='Inputs'!$E$27,1,0)</f>
        <v>0.0</v>
      </c>
      <c r="BO1182" s="35">
        <f>BO1176*'Inputs'!$E$17*IF('Summary'!BO13&lt;='Inputs'!$E$27,1,0)</f>
        <v>0.0</v>
      </c>
    </row>
    <row r="1183" ht="28" customHeight="1">
      <c r="A1183" s="2" t="str">
        <v>SLOT59.U2</v>
      </c>
      <c r="B1183" s="6" t="str">
        <v>SLOT59 U2 maternity levy</v>
      </c>
      <c r="C1183" s="2" t="str">
        <v>EUR</v>
      </c>
      <c r="D1183" s="2" t="str">
        <v>SUM</v>
      </c>
      <c r="E1183" s="36">
        <f>SUM(H1183:BO1183)</f>
        <v>0.0</v>
      </c>
      <c r="F1183" s="6" t="str">
        <v>Spare row; inactive until a hire and an exit month are entered on People_Inputs</v>
      </c>
      <c r="G1183" s="2"/>
      <c r="H1183" s="35">
        <f>H1176*'Inputs'!$E$18</f>
        <v>0.0</v>
      </c>
      <c r="I1183" s="35">
        <f>I1176*'Inputs'!$E$18</f>
        <v>0.0</v>
      </c>
      <c r="J1183" s="35">
        <f>J1176*'Inputs'!$E$18</f>
        <v>0.0</v>
      </c>
      <c r="K1183" s="35">
        <f>K1176*'Inputs'!$E$18</f>
        <v>0.0</v>
      </c>
      <c r="L1183" s="35">
        <f>L1176*'Inputs'!$E$18</f>
        <v>0.0</v>
      </c>
      <c r="M1183" s="35">
        <f>M1176*'Inputs'!$E$18</f>
        <v>0.0</v>
      </c>
      <c r="N1183" s="35">
        <f>N1176*'Inputs'!$E$18</f>
        <v>0.0</v>
      </c>
      <c r="O1183" s="35">
        <f>O1176*'Inputs'!$E$18</f>
        <v>0.0</v>
      </c>
      <c r="P1183" s="35">
        <f>P1176*'Inputs'!$E$18</f>
        <v>0.0</v>
      </c>
      <c r="Q1183" s="35">
        <f>Q1176*'Inputs'!$E$18</f>
        <v>0.0</v>
      </c>
      <c r="R1183" s="35">
        <f>R1176*'Inputs'!$E$18</f>
        <v>0.0</v>
      </c>
      <c r="S1183" s="35">
        <f>S1176*'Inputs'!$E$18</f>
        <v>0.0</v>
      </c>
      <c r="T1183" s="35">
        <f>T1176*'Inputs'!$E$18</f>
        <v>0.0</v>
      </c>
      <c r="U1183" s="35">
        <f>U1176*'Inputs'!$E$18</f>
        <v>0.0</v>
      </c>
      <c r="V1183" s="35">
        <f>V1176*'Inputs'!$E$18</f>
        <v>0.0</v>
      </c>
      <c r="W1183" s="35">
        <f>W1176*'Inputs'!$E$18</f>
        <v>0.0</v>
      </c>
      <c r="X1183" s="35">
        <f>X1176*'Inputs'!$E$18</f>
        <v>0.0</v>
      </c>
      <c r="Y1183" s="35">
        <f>Y1176*'Inputs'!$E$18</f>
        <v>0.0</v>
      </c>
      <c r="Z1183" s="35">
        <f>Z1176*'Inputs'!$E$18</f>
        <v>0.0</v>
      </c>
      <c r="AA1183" s="35">
        <f>AA1176*'Inputs'!$E$18</f>
        <v>0.0</v>
      </c>
      <c r="AB1183" s="35">
        <f>AB1176*'Inputs'!$E$18</f>
        <v>0.0</v>
      </c>
      <c r="AC1183" s="35">
        <f>AC1176*'Inputs'!$E$18</f>
        <v>0.0</v>
      </c>
      <c r="AD1183" s="35">
        <f>AD1176*'Inputs'!$E$18</f>
        <v>0.0</v>
      </c>
      <c r="AE1183" s="35">
        <f>AE1176*'Inputs'!$E$18</f>
        <v>0.0</v>
      </c>
      <c r="AF1183" s="35">
        <f>AF1176*'Inputs'!$E$18</f>
        <v>0.0</v>
      </c>
      <c r="AG1183" s="35">
        <f>AG1176*'Inputs'!$E$18</f>
        <v>0.0</v>
      </c>
      <c r="AH1183" s="35">
        <f>AH1176*'Inputs'!$E$18</f>
        <v>0.0</v>
      </c>
      <c r="AI1183" s="35">
        <f>AI1176*'Inputs'!$E$18</f>
        <v>0.0</v>
      </c>
      <c r="AJ1183" s="35">
        <f>AJ1176*'Inputs'!$E$18</f>
        <v>0.0</v>
      </c>
      <c r="AK1183" s="35">
        <f>AK1176*'Inputs'!$E$18</f>
        <v>0.0</v>
      </c>
      <c r="AL1183" s="35">
        <f>AL1176*'Inputs'!$E$18</f>
        <v>0.0</v>
      </c>
      <c r="AM1183" s="35">
        <f>AM1176*'Inputs'!$E$18</f>
        <v>0.0</v>
      </c>
      <c r="AN1183" s="35">
        <f>AN1176*'Inputs'!$E$18</f>
        <v>0.0</v>
      </c>
      <c r="AO1183" s="35">
        <f>AO1176*'Inputs'!$E$18</f>
        <v>0.0</v>
      </c>
      <c r="AP1183" s="35">
        <f>AP1176*'Inputs'!$E$18</f>
        <v>0.0</v>
      </c>
      <c r="AQ1183" s="35">
        <f>AQ1176*'Inputs'!$E$18</f>
        <v>0.0</v>
      </c>
      <c r="AR1183" s="35">
        <f>AR1176*'Inputs'!$E$18</f>
        <v>0.0</v>
      </c>
      <c r="AS1183" s="35">
        <f>AS1176*'Inputs'!$E$18</f>
        <v>0.0</v>
      </c>
      <c r="AT1183" s="35">
        <f>AT1176*'Inputs'!$E$18</f>
        <v>0.0</v>
      </c>
      <c r="AU1183" s="35">
        <f>AU1176*'Inputs'!$E$18</f>
        <v>0.0</v>
      </c>
      <c r="AV1183" s="35">
        <f>AV1176*'Inputs'!$E$18</f>
        <v>0.0</v>
      </c>
      <c r="AW1183" s="35">
        <f>AW1176*'Inputs'!$E$18</f>
        <v>0.0</v>
      </c>
      <c r="AX1183" s="35">
        <f>AX1176*'Inputs'!$E$18</f>
        <v>0.0</v>
      </c>
      <c r="AY1183" s="35">
        <f>AY1176*'Inputs'!$E$18</f>
        <v>0.0</v>
      </c>
      <c r="AZ1183" s="35">
        <f>AZ1176*'Inputs'!$E$18</f>
        <v>0.0</v>
      </c>
      <c r="BA1183" s="35">
        <f>BA1176*'Inputs'!$E$18</f>
        <v>0.0</v>
      </c>
      <c r="BB1183" s="35">
        <f>BB1176*'Inputs'!$E$18</f>
        <v>0.0</v>
      </c>
      <c r="BC1183" s="35">
        <f>BC1176*'Inputs'!$E$18</f>
        <v>0.0</v>
      </c>
      <c r="BD1183" s="35">
        <f>BD1176*'Inputs'!$E$18</f>
        <v>0.0</v>
      </c>
      <c r="BE1183" s="35">
        <f>BE1176*'Inputs'!$E$18</f>
        <v>0.0</v>
      </c>
      <c r="BF1183" s="35">
        <f>BF1176*'Inputs'!$E$18</f>
        <v>0.0</v>
      </c>
      <c r="BG1183" s="35">
        <f>BG1176*'Inputs'!$E$18</f>
        <v>0.0</v>
      </c>
      <c r="BH1183" s="35">
        <f>BH1176*'Inputs'!$E$18</f>
        <v>0.0</v>
      </c>
      <c r="BI1183" s="35">
        <f>BI1176*'Inputs'!$E$18</f>
        <v>0.0</v>
      </c>
      <c r="BJ1183" s="35">
        <f>BJ1176*'Inputs'!$E$18</f>
        <v>0.0</v>
      </c>
      <c r="BK1183" s="35">
        <f>BK1176*'Inputs'!$E$18</f>
        <v>0.0</v>
      </c>
      <c r="BL1183" s="35">
        <f>BL1176*'Inputs'!$E$18</f>
        <v>0.0</v>
      </c>
      <c r="BM1183" s="35">
        <f>BM1176*'Inputs'!$E$18</f>
        <v>0.0</v>
      </c>
      <c r="BN1183" s="35">
        <f>BN1176*'Inputs'!$E$18</f>
        <v>0.0</v>
      </c>
      <c r="BO1183" s="35">
        <f>BO1176*'Inputs'!$E$18</f>
        <v>0.0</v>
      </c>
    </row>
    <row r="1184" ht="28" customHeight="1">
      <c r="A1184" s="2" t="str">
        <v>SLOT59.INSOLV</v>
      </c>
      <c r="B1184" s="6" t="str">
        <v>SLOT59 insolvency levy</v>
      </c>
      <c r="C1184" s="2" t="str">
        <v>EUR</v>
      </c>
      <c r="D1184" s="2" t="str">
        <v>SUM</v>
      </c>
      <c r="E1184" s="36">
        <f>SUM(H1184:BO1184)</f>
        <v>0.0</v>
      </c>
      <c r="F1184" s="6" t="str">
        <v>Spare row; inactive until a hire and an exit month are entered on People_Inputs</v>
      </c>
      <c r="G1184" s="2"/>
      <c r="H1184" s="35">
        <f>H1176*'Inputs'!$E$19</f>
        <v>0.0</v>
      </c>
      <c r="I1184" s="35">
        <f>I1176*'Inputs'!$E$19</f>
        <v>0.0</v>
      </c>
      <c r="J1184" s="35">
        <f>J1176*'Inputs'!$E$19</f>
        <v>0.0</v>
      </c>
      <c r="K1184" s="35">
        <f>K1176*'Inputs'!$E$19</f>
        <v>0.0</v>
      </c>
      <c r="L1184" s="35">
        <f>L1176*'Inputs'!$E$19</f>
        <v>0.0</v>
      </c>
      <c r="M1184" s="35">
        <f>M1176*'Inputs'!$E$19</f>
        <v>0.0</v>
      </c>
      <c r="N1184" s="35">
        <f>N1176*'Inputs'!$E$19</f>
        <v>0.0</v>
      </c>
      <c r="O1184" s="35">
        <f>O1176*'Inputs'!$E$19</f>
        <v>0.0</v>
      </c>
      <c r="P1184" s="35">
        <f>P1176*'Inputs'!$E$19</f>
        <v>0.0</v>
      </c>
      <c r="Q1184" s="35">
        <f>Q1176*'Inputs'!$E$19</f>
        <v>0.0</v>
      </c>
      <c r="R1184" s="35">
        <f>R1176*'Inputs'!$E$19</f>
        <v>0.0</v>
      </c>
      <c r="S1184" s="35">
        <f>S1176*'Inputs'!$E$19</f>
        <v>0.0</v>
      </c>
      <c r="T1184" s="35">
        <f>T1176*'Inputs'!$E$19</f>
        <v>0.0</v>
      </c>
      <c r="U1184" s="35">
        <f>U1176*'Inputs'!$E$19</f>
        <v>0.0</v>
      </c>
      <c r="V1184" s="35">
        <f>V1176*'Inputs'!$E$19</f>
        <v>0.0</v>
      </c>
      <c r="W1184" s="35">
        <f>W1176*'Inputs'!$E$19</f>
        <v>0.0</v>
      </c>
      <c r="X1184" s="35">
        <f>X1176*'Inputs'!$E$19</f>
        <v>0.0</v>
      </c>
      <c r="Y1184" s="35">
        <f>Y1176*'Inputs'!$E$19</f>
        <v>0.0</v>
      </c>
      <c r="Z1184" s="35">
        <f>Z1176*'Inputs'!$E$19</f>
        <v>0.0</v>
      </c>
      <c r="AA1184" s="35">
        <f>AA1176*'Inputs'!$E$19</f>
        <v>0.0</v>
      </c>
      <c r="AB1184" s="35">
        <f>AB1176*'Inputs'!$E$19</f>
        <v>0.0</v>
      </c>
      <c r="AC1184" s="35">
        <f>AC1176*'Inputs'!$E$19</f>
        <v>0.0</v>
      </c>
      <c r="AD1184" s="35">
        <f>AD1176*'Inputs'!$E$19</f>
        <v>0.0</v>
      </c>
      <c r="AE1184" s="35">
        <f>AE1176*'Inputs'!$E$19</f>
        <v>0.0</v>
      </c>
      <c r="AF1184" s="35">
        <f>AF1176*'Inputs'!$E$19</f>
        <v>0.0</v>
      </c>
      <c r="AG1184" s="35">
        <f>AG1176*'Inputs'!$E$19</f>
        <v>0.0</v>
      </c>
      <c r="AH1184" s="35">
        <f>AH1176*'Inputs'!$E$19</f>
        <v>0.0</v>
      </c>
      <c r="AI1184" s="35">
        <f>AI1176*'Inputs'!$E$19</f>
        <v>0.0</v>
      </c>
      <c r="AJ1184" s="35">
        <f>AJ1176*'Inputs'!$E$19</f>
        <v>0.0</v>
      </c>
      <c r="AK1184" s="35">
        <f>AK1176*'Inputs'!$E$19</f>
        <v>0.0</v>
      </c>
      <c r="AL1184" s="35">
        <f>AL1176*'Inputs'!$E$19</f>
        <v>0.0</v>
      </c>
      <c r="AM1184" s="35">
        <f>AM1176*'Inputs'!$E$19</f>
        <v>0.0</v>
      </c>
      <c r="AN1184" s="35">
        <f>AN1176*'Inputs'!$E$19</f>
        <v>0.0</v>
      </c>
      <c r="AO1184" s="35">
        <f>AO1176*'Inputs'!$E$19</f>
        <v>0.0</v>
      </c>
      <c r="AP1184" s="35">
        <f>AP1176*'Inputs'!$E$19</f>
        <v>0.0</v>
      </c>
      <c r="AQ1184" s="35">
        <f>AQ1176*'Inputs'!$E$19</f>
        <v>0.0</v>
      </c>
      <c r="AR1184" s="35">
        <f>AR1176*'Inputs'!$E$19</f>
        <v>0.0</v>
      </c>
      <c r="AS1184" s="35">
        <f>AS1176*'Inputs'!$E$19</f>
        <v>0.0</v>
      </c>
      <c r="AT1184" s="35">
        <f>AT1176*'Inputs'!$E$19</f>
        <v>0.0</v>
      </c>
      <c r="AU1184" s="35">
        <f>AU1176*'Inputs'!$E$19</f>
        <v>0.0</v>
      </c>
      <c r="AV1184" s="35">
        <f>AV1176*'Inputs'!$E$19</f>
        <v>0.0</v>
      </c>
      <c r="AW1184" s="35">
        <f>AW1176*'Inputs'!$E$19</f>
        <v>0.0</v>
      </c>
      <c r="AX1184" s="35">
        <f>AX1176*'Inputs'!$E$19</f>
        <v>0.0</v>
      </c>
      <c r="AY1184" s="35">
        <f>AY1176*'Inputs'!$E$19</f>
        <v>0.0</v>
      </c>
      <c r="AZ1184" s="35">
        <f>AZ1176*'Inputs'!$E$19</f>
        <v>0.0</v>
      </c>
      <c r="BA1184" s="35">
        <f>BA1176*'Inputs'!$E$19</f>
        <v>0.0</v>
      </c>
      <c r="BB1184" s="35">
        <f>BB1176*'Inputs'!$E$19</f>
        <v>0.0</v>
      </c>
      <c r="BC1184" s="35">
        <f>BC1176*'Inputs'!$E$19</f>
        <v>0.0</v>
      </c>
      <c r="BD1184" s="35">
        <f>BD1176*'Inputs'!$E$19</f>
        <v>0.0</v>
      </c>
      <c r="BE1184" s="35">
        <f>BE1176*'Inputs'!$E$19</f>
        <v>0.0</v>
      </c>
      <c r="BF1184" s="35">
        <f>BF1176*'Inputs'!$E$19</f>
        <v>0.0</v>
      </c>
      <c r="BG1184" s="35">
        <f>BG1176*'Inputs'!$E$19</f>
        <v>0.0</v>
      </c>
      <c r="BH1184" s="35">
        <f>BH1176*'Inputs'!$E$19</f>
        <v>0.0</v>
      </c>
      <c r="BI1184" s="35">
        <f>BI1176*'Inputs'!$E$19</f>
        <v>0.0</v>
      </c>
      <c r="BJ1184" s="35">
        <f>BJ1176*'Inputs'!$E$19</f>
        <v>0.0</v>
      </c>
      <c r="BK1184" s="35">
        <f>BK1176*'Inputs'!$E$19</f>
        <v>0.0</v>
      </c>
      <c r="BL1184" s="35">
        <f>BL1176*'Inputs'!$E$19</f>
        <v>0.0</v>
      </c>
      <c r="BM1184" s="35">
        <f>BM1176*'Inputs'!$E$19</f>
        <v>0.0</v>
      </c>
      <c r="BN1184" s="35">
        <f>BN1176*'Inputs'!$E$19</f>
        <v>0.0</v>
      </c>
      <c r="BO1184" s="35">
        <f>BO1176*'Inputs'!$E$19</f>
        <v>0.0</v>
      </c>
    </row>
    <row r="1185" ht="28" customHeight="1">
      <c r="A1185" s="2" t="str">
        <v>SLOT59.BG</v>
      </c>
      <c r="B1185" s="6" t="str">
        <v>SLOT59 accident insurance (BG)</v>
      </c>
      <c r="C1185" s="2" t="str">
        <v>EUR</v>
      </c>
      <c r="D1185" s="2" t="str">
        <v>SUM</v>
      </c>
      <c r="E1185" s="36">
        <f>SUM(H1185:BO1185)</f>
        <v>0.0</v>
      </c>
      <c r="F1185" s="6" t="str">
        <v>Spare row; inactive until a hire and an exit month are entered on People_Inputs</v>
      </c>
      <c r="G1185" s="2"/>
      <c r="H1185" s="35">
        <f>H1175*H1173*'Inputs'!$E$20</f>
        <v>0.0</v>
      </c>
      <c r="I1185" s="35">
        <f>I1175*I1173*'Inputs'!$E$20</f>
        <v>0.0</v>
      </c>
      <c r="J1185" s="35">
        <f>J1175*J1173*'Inputs'!$E$20</f>
        <v>0.0</v>
      </c>
      <c r="K1185" s="35">
        <f>K1175*K1173*'Inputs'!$E$20</f>
        <v>0.0</v>
      </c>
      <c r="L1185" s="35">
        <f>L1175*L1173*'Inputs'!$E$20</f>
        <v>0.0</v>
      </c>
      <c r="M1185" s="35">
        <f>M1175*M1173*'Inputs'!$E$20</f>
        <v>0.0</v>
      </c>
      <c r="N1185" s="35">
        <f>N1175*N1173*'Inputs'!$E$20</f>
        <v>0.0</v>
      </c>
      <c r="O1185" s="35">
        <f>O1175*O1173*'Inputs'!$E$20</f>
        <v>0.0</v>
      </c>
      <c r="P1185" s="35">
        <f>P1175*P1173*'Inputs'!$E$20</f>
        <v>0.0</v>
      </c>
      <c r="Q1185" s="35">
        <f>Q1175*Q1173*'Inputs'!$E$20</f>
        <v>0.0</v>
      </c>
      <c r="R1185" s="35">
        <f>R1175*R1173*'Inputs'!$E$20</f>
        <v>0.0</v>
      </c>
      <c r="S1185" s="35">
        <f>S1175*S1173*'Inputs'!$E$20</f>
        <v>0.0</v>
      </c>
      <c r="T1185" s="35">
        <f>T1175*T1173*'Inputs'!$E$20</f>
        <v>0.0</v>
      </c>
      <c r="U1185" s="35">
        <f>U1175*U1173*'Inputs'!$E$20</f>
        <v>0.0</v>
      </c>
      <c r="V1185" s="35">
        <f>V1175*V1173*'Inputs'!$E$20</f>
        <v>0.0</v>
      </c>
      <c r="W1185" s="35">
        <f>W1175*W1173*'Inputs'!$E$20</f>
        <v>0.0</v>
      </c>
      <c r="X1185" s="35">
        <f>X1175*X1173*'Inputs'!$E$20</f>
        <v>0.0</v>
      </c>
      <c r="Y1185" s="35">
        <f>Y1175*Y1173*'Inputs'!$E$20</f>
        <v>0.0</v>
      </c>
      <c r="Z1185" s="35">
        <f>Z1175*Z1173*'Inputs'!$E$20</f>
        <v>0.0</v>
      </c>
      <c r="AA1185" s="35">
        <f>AA1175*AA1173*'Inputs'!$E$20</f>
        <v>0.0</v>
      </c>
      <c r="AB1185" s="35">
        <f>AB1175*AB1173*'Inputs'!$E$20</f>
        <v>0.0</v>
      </c>
      <c r="AC1185" s="35">
        <f>AC1175*AC1173*'Inputs'!$E$20</f>
        <v>0.0</v>
      </c>
      <c r="AD1185" s="35">
        <f>AD1175*AD1173*'Inputs'!$E$20</f>
        <v>0.0</v>
      </c>
      <c r="AE1185" s="35">
        <f>AE1175*AE1173*'Inputs'!$E$20</f>
        <v>0.0</v>
      </c>
      <c r="AF1185" s="35">
        <f>AF1175*AF1173*'Inputs'!$E$20</f>
        <v>0.0</v>
      </c>
      <c r="AG1185" s="35">
        <f>AG1175*AG1173*'Inputs'!$E$20</f>
        <v>0.0</v>
      </c>
      <c r="AH1185" s="35">
        <f>AH1175*AH1173*'Inputs'!$E$20</f>
        <v>0.0</v>
      </c>
      <c r="AI1185" s="35">
        <f>AI1175*AI1173*'Inputs'!$E$20</f>
        <v>0.0</v>
      </c>
      <c r="AJ1185" s="35">
        <f>AJ1175*AJ1173*'Inputs'!$E$20</f>
        <v>0.0</v>
      </c>
      <c r="AK1185" s="35">
        <f>AK1175*AK1173*'Inputs'!$E$20</f>
        <v>0.0</v>
      </c>
      <c r="AL1185" s="35">
        <f>AL1175*AL1173*'Inputs'!$E$20</f>
        <v>0.0</v>
      </c>
      <c r="AM1185" s="35">
        <f>AM1175*AM1173*'Inputs'!$E$20</f>
        <v>0.0</v>
      </c>
      <c r="AN1185" s="35">
        <f>AN1175*AN1173*'Inputs'!$E$20</f>
        <v>0.0</v>
      </c>
      <c r="AO1185" s="35">
        <f>AO1175*AO1173*'Inputs'!$E$20</f>
        <v>0.0</v>
      </c>
      <c r="AP1185" s="35">
        <f>AP1175*AP1173*'Inputs'!$E$20</f>
        <v>0.0</v>
      </c>
      <c r="AQ1185" s="35">
        <f>AQ1175*AQ1173*'Inputs'!$E$20</f>
        <v>0.0</v>
      </c>
      <c r="AR1185" s="35">
        <f>AR1175*AR1173*'Inputs'!$E$20</f>
        <v>0.0</v>
      </c>
      <c r="AS1185" s="35">
        <f>AS1175*AS1173*'Inputs'!$E$20</f>
        <v>0.0</v>
      </c>
      <c r="AT1185" s="35">
        <f>AT1175*AT1173*'Inputs'!$E$20</f>
        <v>0.0</v>
      </c>
      <c r="AU1185" s="35">
        <f>AU1175*AU1173*'Inputs'!$E$20</f>
        <v>0.0</v>
      </c>
      <c r="AV1185" s="35">
        <f>AV1175*AV1173*'Inputs'!$E$20</f>
        <v>0.0</v>
      </c>
      <c r="AW1185" s="35">
        <f>AW1175*AW1173*'Inputs'!$E$20</f>
        <v>0.0</v>
      </c>
      <c r="AX1185" s="35">
        <f>AX1175*AX1173*'Inputs'!$E$20</f>
        <v>0.0</v>
      </c>
      <c r="AY1185" s="35">
        <f>AY1175*AY1173*'Inputs'!$E$20</f>
        <v>0.0</v>
      </c>
      <c r="AZ1185" s="35">
        <f>AZ1175*AZ1173*'Inputs'!$E$20</f>
        <v>0.0</v>
      </c>
      <c r="BA1185" s="35">
        <f>BA1175*BA1173*'Inputs'!$E$20</f>
        <v>0.0</v>
      </c>
      <c r="BB1185" s="35">
        <f>BB1175*BB1173*'Inputs'!$E$20</f>
        <v>0.0</v>
      </c>
      <c r="BC1185" s="35">
        <f>BC1175*BC1173*'Inputs'!$E$20</f>
        <v>0.0</v>
      </c>
      <c r="BD1185" s="35">
        <f>BD1175*BD1173*'Inputs'!$E$20</f>
        <v>0.0</v>
      </c>
      <c r="BE1185" s="35">
        <f>BE1175*BE1173*'Inputs'!$E$20</f>
        <v>0.0</v>
      </c>
      <c r="BF1185" s="35">
        <f>BF1175*BF1173*'Inputs'!$E$20</f>
        <v>0.0</v>
      </c>
      <c r="BG1185" s="35">
        <f>BG1175*BG1173*'Inputs'!$E$20</f>
        <v>0.0</v>
      </c>
      <c r="BH1185" s="35">
        <f>BH1175*BH1173*'Inputs'!$E$20</f>
        <v>0.0</v>
      </c>
      <c r="BI1185" s="35">
        <f>BI1175*BI1173*'Inputs'!$E$20</f>
        <v>0.0</v>
      </c>
      <c r="BJ1185" s="35">
        <f>BJ1175*BJ1173*'Inputs'!$E$20</f>
        <v>0.0</v>
      </c>
      <c r="BK1185" s="35">
        <f>BK1175*BK1173*'Inputs'!$E$20</f>
        <v>0.0</v>
      </c>
      <c r="BL1185" s="35">
        <f>BL1175*BL1173*'Inputs'!$E$20</f>
        <v>0.0</v>
      </c>
      <c r="BM1185" s="35">
        <f>BM1175*BM1173*'Inputs'!$E$20</f>
        <v>0.0</v>
      </c>
      <c r="BN1185" s="35">
        <f>BN1175*BN1173*'Inputs'!$E$20</f>
        <v>0.0</v>
      </c>
      <c r="BO1185" s="35">
        <f>BO1175*BO1173*'Inputs'!$E$20</f>
        <v>0.0</v>
      </c>
    </row>
    <row r="1186" ht="28" customHeight="1">
      <c r="A1186" s="2" t="str">
        <v>SLOT59.TOTAL</v>
      </c>
      <c r="B1186" s="6" t="str">
        <v>SLOT59 payroll cost (salary plus employer contributions)</v>
      </c>
      <c r="C1186" s="2" t="str">
        <v>EUR</v>
      </c>
      <c r="D1186" s="2" t="str">
        <v>SUM</v>
      </c>
      <c r="E1186" s="36">
        <f>SUM(H1186:BO1186)</f>
        <v>0.0</v>
      </c>
      <c r="F1186" s="6" t="str">
        <v>Spare row; inactive until a hire and an exit month are entered on People_Inputs</v>
      </c>
      <c r="G1186" s="2"/>
      <c r="H1186" s="36">
        <f>SUM(H1175,H1178,H1179,H1180,H1181,H1182,H1183,H1184,H1185)</f>
        <v>0.0</v>
      </c>
      <c r="I1186" s="36">
        <f>SUM(I1175,I1178,I1179,I1180,I1181,I1182,I1183,I1184,I1185)</f>
        <v>0.0</v>
      </c>
      <c r="J1186" s="36">
        <f>SUM(J1175,J1178,J1179,J1180,J1181,J1182,J1183,J1184,J1185)</f>
        <v>0.0</v>
      </c>
      <c r="K1186" s="36">
        <f>SUM(K1175,K1178,K1179,K1180,K1181,K1182,K1183,K1184,K1185)</f>
        <v>0.0</v>
      </c>
      <c r="L1186" s="36">
        <f>SUM(L1175,L1178,L1179,L1180,L1181,L1182,L1183,L1184,L1185)</f>
        <v>0.0</v>
      </c>
      <c r="M1186" s="36">
        <f>SUM(M1175,M1178,M1179,M1180,M1181,M1182,M1183,M1184,M1185)</f>
        <v>0.0</v>
      </c>
      <c r="N1186" s="36">
        <f>SUM(N1175,N1178,N1179,N1180,N1181,N1182,N1183,N1184,N1185)</f>
        <v>0.0</v>
      </c>
      <c r="O1186" s="36">
        <f>SUM(O1175,O1178,O1179,O1180,O1181,O1182,O1183,O1184,O1185)</f>
        <v>0.0</v>
      </c>
      <c r="P1186" s="36">
        <f>SUM(P1175,P1178,P1179,P1180,P1181,P1182,P1183,P1184,P1185)</f>
        <v>0.0</v>
      </c>
      <c r="Q1186" s="36">
        <f>SUM(Q1175,Q1178,Q1179,Q1180,Q1181,Q1182,Q1183,Q1184,Q1185)</f>
        <v>0.0</v>
      </c>
      <c r="R1186" s="36">
        <f>SUM(R1175,R1178,R1179,R1180,R1181,R1182,R1183,R1184,R1185)</f>
        <v>0.0</v>
      </c>
      <c r="S1186" s="36">
        <f>SUM(S1175,S1178,S1179,S1180,S1181,S1182,S1183,S1184,S1185)</f>
        <v>0.0</v>
      </c>
      <c r="T1186" s="36">
        <f>SUM(T1175,T1178,T1179,T1180,T1181,T1182,T1183,T1184,T1185)</f>
        <v>0.0</v>
      </c>
      <c r="U1186" s="36">
        <f>SUM(U1175,U1178,U1179,U1180,U1181,U1182,U1183,U1184,U1185)</f>
        <v>0.0</v>
      </c>
      <c r="V1186" s="36">
        <f>SUM(V1175,V1178,V1179,V1180,V1181,V1182,V1183,V1184,V1185)</f>
        <v>0.0</v>
      </c>
      <c r="W1186" s="36">
        <f>SUM(W1175,W1178,W1179,W1180,W1181,W1182,W1183,W1184,W1185)</f>
        <v>0.0</v>
      </c>
      <c r="X1186" s="36">
        <f>SUM(X1175,X1178,X1179,X1180,X1181,X1182,X1183,X1184,X1185)</f>
        <v>0.0</v>
      </c>
      <c r="Y1186" s="36">
        <f>SUM(Y1175,Y1178,Y1179,Y1180,Y1181,Y1182,Y1183,Y1184,Y1185)</f>
        <v>0.0</v>
      </c>
      <c r="Z1186" s="36">
        <f>SUM(Z1175,Z1178,Z1179,Z1180,Z1181,Z1182,Z1183,Z1184,Z1185)</f>
        <v>0.0</v>
      </c>
      <c r="AA1186" s="36">
        <f>SUM(AA1175,AA1178,AA1179,AA1180,AA1181,AA1182,AA1183,AA1184,AA1185)</f>
        <v>0.0</v>
      </c>
      <c r="AB1186" s="36">
        <f>SUM(AB1175,AB1178,AB1179,AB1180,AB1181,AB1182,AB1183,AB1184,AB1185)</f>
        <v>0.0</v>
      </c>
      <c r="AC1186" s="36">
        <f>SUM(AC1175,AC1178,AC1179,AC1180,AC1181,AC1182,AC1183,AC1184,AC1185)</f>
        <v>0.0</v>
      </c>
      <c r="AD1186" s="36">
        <f>SUM(AD1175,AD1178,AD1179,AD1180,AD1181,AD1182,AD1183,AD1184,AD1185)</f>
        <v>0.0</v>
      </c>
      <c r="AE1186" s="36">
        <f>SUM(AE1175,AE1178,AE1179,AE1180,AE1181,AE1182,AE1183,AE1184,AE1185)</f>
        <v>0.0</v>
      </c>
      <c r="AF1186" s="36">
        <f>SUM(AF1175,AF1178,AF1179,AF1180,AF1181,AF1182,AF1183,AF1184,AF1185)</f>
        <v>0.0</v>
      </c>
      <c r="AG1186" s="36">
        <f>SUM(AG1175,AG1178,AG1179,AG1180,AG1181,AG1182,AG1183,AG1184,AG1185)</f>
        <v>0.0</v>
      </c>
      <c r="AH1186" s="36">
        <f>SUM(AH1175,AH1178,AH1179,AH1180,AH1181,AH1182,AH1183,AH1184,AH1185)</f>
        <v>0.0</v>
      </c>
      <c r="AI1186" s="36">
        <f>SUM(AI1175,AI1178,AI1179,AI1180,AI1181,AI1182,AI1183,AI1184,AI1185)</f>
        <v>0.0</v>
      </c>
      <c r="AJ1186" s="36">
        <f>SUM(AJ1175,AJ1178,AJ1179,AJ1180,AJ1181,AJ1182,AJ1183,AJ1184,AJ1185)</f>
        <v>0.0</v>
      </c>
      <c r="AK1186" s="36">
        <f>SUM(AK1175,AK1178,AK1179,AK1180,AK1181,AK1182,AK1183,AK1184,AK1185)</f>
        <v>0.0</v>
      </c>
      <c r="AL1186" s="36">
        <f>SUM(AL1175,AL1178,AL1179,AL1180,AL1181,AL1182,AL1183,AL1184,AL1185)</f>
        <v>0.0</v>
      </c>
      <c r="AM1186" s="36">
        <f>SUM(AM1175,AM1178,AM1179,AM1180,AM1181,AM1182,AM1183,AM1184,AM1185)</f>
        <v>0.0</v>
      </c>
      <c r="AN1186" s="36">
        <f>SUM(AN1175,AN1178,AN1179,AN1180,AN1181,AN1182,AN1183,AN1184,AN1185)</f>
        <v>0.0</v>
      </c>
      <c r="AO1186" s="36">
        <f>SUM(AO1175,AO1178,AO1179,AO1180,AO1181,AO1182,AO1183,AO1184,AO1185)</f>
        <v>0.0</v>
      </c>
      <c r="AP1186" s="36">
        <f>SUM(AP1175,AP1178,AP1179,AP1180,AP1181,AP1182,AP1183,AP1184,AP1185)</f>
        <v>0.0</v>
      </c>
      <c r="AQ1186" s="36">
        <f>SUM(AQ1175,AQ1178,AQ1179,AQ1180,AQ1181,AQ1182,AQ1183,AQ1184,AQ1185)</f>
        <v>0.0</v>
      </c>
      <c r="AR1186" s="36">
        <f>SUM(AR1175,AR1178,AR1179,AR1180,AR1181,AR1182,AR1183,AR1184,AR1185)</f>
        <v>0.0</v>
      </c>
      <c r="AS1186" s="36">
        <f>SUM(AS1175,AS1178,AS1179,AS1180,AS1181,AS1182,AS1183,AS1184,AS1185)</f>
        <v>0.0</v>
      </c>
      <c r="AT1186" s="36">
        <f>SUM(AT1175,AT1178,AT1179,AT1180,AT1181,AT1182,AT1183,AT1184,AT1185)</f>
        <v>0.0</v>
      </c>
      <c r="AU1186" s="36">
        <f>SUM(AU1175,AU1178,AU1179,AU1180,AU1181,AU1182,AU1183,AU1184,AU1185)</f>
        <v>0.0</v>
      </c>
      <c r="AV1186" s="36">
        <f>SUM(AV1175,AV1178,AV1179,AV1180,AV1181,AV1182,AV1183,AV1184,AV1185)</f>
        <v>0.0</v>
      </c>
      <c r="AW1186" s="36">
        <f>SUM(AW1175,AW1178,AW1179,AW1180,AW1181,AW1182,AW1183,AW1184,AW1185)</f>
        <v>0.0</v>
      </c>
      <c r="AX1186" s="36">
        <f>SUM(AX1175,AX1178,AX1179,AX1180,AX1181,AX1182,AX1183,AX1184,AX1185)</f>
        <v>0.0</v>
      </c>
      <c r="AY1186" s="36">
        <f>SUM(AY1175,AY1178,AY1179,AY1180,AY1181,AY1182,AY1183,AY1184,AY1185)</f>
        <v>0.0</v>
      </c>
      <c r="AZ1186" s="36">
        <f>SUM(AZ1175,AZ1178,AZ1179,AZ1180,AZ1181,AZ1182,AZ1183,AZ1184,AZ1185)</f>
        <v>0.0</v>
      </c>
      <c r="BA1186" s="36">
        <f>SUM(BA1175,BA1178,BA1179,BA1180,BA1181,BA1182,BA1183,BA1184,BA1185)</f>
        <v>0.0</v>
      </c>
      <c r="BB1186" s="36">
        <f>SUM(BB1175,BB1178,BB1179,BB1180,BB1181,BB1182,BB1183,BB1184,BB1185)</f>
        <v>0.0</v>
      </c>
      <c r="BC1186" s="36">
        <f>SUM(BC1175,BC1178,BC1179,BC1180,BC1181,BC1182,BC1183,BC1184,BC1185)</f>
        <v>0.0</v>
      </c>
      <c r="BD1186" s="36">
        <f>SUM(BD1175,BD1178,BD1179,BD1180,BD1181,BD1182,BD1183,BD1184,BD1185)</f>
        <v>0.0</v>
      </c>
      <c r="BE1186" s="36">
        <f>SUM(BE1175,BE1178,BE1179,BE1180,BE1181,BE1182,BE1183,BE1184,BE1185)</f>
        <v>0.0</v>
      </c>
      <c r="BF1186" s="36">
        <f>SUM(BF1175,BF1178,BF1179,BF1180,BF1181,BF1182,BF1183,BF1184,BF1185)</f>
        <v>0.0</v>
      </c>
      <c r="BG1186" s="36">
        <f>SUM(BG1175,BG1178,BG1179,BG1180,BG1181,BG1182,BG1183,BG1184,BG1185)</f>
        <v>0.0</v>
      </c>
      <c r="BH1186" s="36">
        <f>SUM(BH1175,BH1178,BH1179,BH1180,BH1181,BH1182,BH1183,BH1184,BH1185)</f>
        <v>0.0</v>
      </c>
      <c r="BI1186" s="36">
        <f>SUM(BI1175,BI1178,BI1179,BI1180,BI1181,BI1182,BI1183,BI1184,BI1185)</f>
        <v>0.0</v>
      </c>
      <c r="BJ1186" s="36">
        <f>SUM(BJ1175,BJ1178,BJ1179,BJ1180,BJ1181,BJ1182,BJ1183,BJ1184,BJ1185)</f>
        <v>0.0</v>
      </c>
      <c r="BK1186" s="36">
        <f>SUM(BK1175,BK1178,BK1179,BK1180,BK1181,BK1182,BK1183,BK1184,BK1185)</f>
        <v>0.0</v>
      </c>
      <c r="BL1186" s="36">
        <f>SUM(BL1175,BL1178,BL1179,BL1180,BL1181,BL1182,BL1183,BL1184,BL1185)</f>
        <v>0.0</v>
      </c>
      <c r="BM1186" s="36">
        <f>SUM(BM1175,BM1178,BM1179,BM1180,BM1181,BM1182,BM1183,BM1184,BM1185)</f>
        <v>0.0</v>
      </c>
      <c r="BN1186" s="36">
        <f>SUM(BN1175,BN1178,BN1179,BN1180,BN1181,BN1182,BN1183,BN1184,BN1185)</f>
        <v>0.0</v>
      </c>
      <c r="BO1186" s="36">
        <f>SUM(BO1175,BO1178,BO1179,BO1180,BO1181,BO1182,BO1183,BO1184,BO1185)</f>
        <v>0.0</v>
      </c>
    </row>
    <row r="1187" ht="28" customHeight="1">
      <c r="A1187" s="2" t="str">
        <v>SLOT59.HIRE</v>
      </c>
      <c r="B1187" s="6" t="str">
        <v>SLOT59 hired in the month (1 = yes)</v>
      </c>
      <c r="C1187" s="2" t="str">
        <v>count</v>
      </c>
      <c r="D1187" s="2" t="str">
        <v>SUM</v>
      </c>
      <c r="E1187" s="34">
        <f>SUM(H1187:BO1187)</f>
        <v>0</v>
      </c>
      <c r="F1187" s="6" t="str">
        <v>Spare row; inactive until a hire and an exit month are entered on People_Inputs</v>
      </c>
      <c r="G1187" s="2"/>
      <c r="H1187" s="33">
        <f>IF(AND(H$6='People_Inputs'!$H$69,H1171=1),1,0)</f>
        <v>0</v>
      </c>
      <c r="I1187" s="33">
        <f>IF(AND(I$6='People_Inputs'!$H$69,I1171=1),1,0)</f>
        <v>0</v>
      </c>
      <c r="J1187" s="33">
        <f>IF(AND(J$6='People_Inputs'!$H$69,J1171=1),1,0)</f>
        <v>0</v>
      </c>
      <c r="K1187" s="33">
        <f>IF(AND(K$6='People_Inputs'!$H$69,K1171=1),1,0)</f>
        <v>0</v>
      </c>
      <c r="L1187" s="33">
        <f>IF(AND(L$6='People_Inputs'!$H$69,L1171=1),1,0)</f>
        <v>0</v>
      </c>
      <c r="M1187" s="33">
        <f>IF(AND(M$6='People_Inputs'!$H$69,M1171=1),1,0)</f>
        <v>0</v>
      </c>
      <c r="N1187" s="33">
        <f>IF(AND(N$6='People_Inputs'!$H$69,N1171=1),1,0)</f>
        <v>0</v>
      </c>
      <c r="O1187" s="33">
        <f>IF(AND(O$6='People_Inputs'!$H$69,O1171=1),1,0)</f>
        <v>0</v>
      </c>
      <c r="P1187" s="33">
        <f>IF(AND(P$6='People_Inputs'!$H$69,P1171=1),1,0)</f>
        <v>0</v>
      </c>
      <c r="Q1187" s="33">
        <f>IF(AND(Q$6='People_Inputs'!$H$69,Q1171=1),1,0)</f>
        <v>0</v>
      </c>
      <c r="R1187" s="33">
        <f>IF(AND(R$6='People_Inputs'!$H$69,R1171=1),1,0)</f>
        <v>0</v>
      </c>
      <c r="S1187" s="33">
        <f>IF(AND(S$6='People_Inputs'!$H$69,S1171=1),1,0)</f>
        <v>0</v>
      </c>
      <c r="T1187" s="33">
        <f>IF(AND(T$6='People_Inputs'!$H$69,T1171=1),1,0)</f>
        <v>0</v>
      </c>
      <c r="U1187" s="33">
        <f>IF(AND(U$6='People_Inputs'!$H$69,U1171=1),1,0)</f>
        <v>0</v>
      </c>
      <c r="V1187" s="33">
        <f>IF(AND(V$6='People_Inputs'!$H$69,V1171=1),1,0)</f>
        <v>0</v>
      </c>
      <c r="W1187" s="33">
        <f>IF(AND(W$6='People_Inputs'!$H$69,W1171=1),1,0)</f>
        <v>0</v>
      </c>
      <c r="X1187" s="33">
        <f>IF(AND(X$6='People_Inputs'!$H$69,X1171=1),1,0)</f>
        <v>0</v>
      </c>
      <c r="Y1187" s="33">
        <f>IF(AND(Y$6='People_Inputs'!$H$69,Y1171=1),1,0)</f>
        <v>0</v>
      </c>
      <c r="Z1187" s="33">
        <f>IF(AND(Z$6='People_Inputs'!$H$69,Z1171=1),1,0)</f>
        <v>0</v>
      </c>
      <c r="AA1187" s="33">
        <f>IF(AND(AA$6='People_Inputs'!$H$69,AA1171=1),1,0)</f>
        <v>0</v>
      </c>
      <c r="AB1187" s="33">
        <f>IF(AND(AB$6='People_Inputs'!$H$69,AB1171=1),1,0)</f>
        <v>0</v>
      </c>
      <c r="AC1187" s="33">
        <f>IF(AND(AC$6='People_Inputs'!$H$69,AC1171=1),1,0)</f>
        <v>0</v>
      </c>
      <c r="AD1187" s="33">
        <f>IF(AND(AD$6='People_Inputs'!$H$69,AD1171=1),1,0)</f>
        <v>0</v>
      </c>
      <c r="AE1187" s="33">
        <f>IF(AND(AE$6='People_Inputs'!$H$69,AE1171=1),1,0)</f>
        <v>0</v>
      </c>
      <c r="AF1187" s="33">
        <f>IF(AND(AF$6='People_Inputs'!$H$69,AF1171=1),1,0)</f>
        <v>0</v>
      </c>
      <c r="AG1187" s="33">
        <f>IF(AND(AG$6='People_Inputs'!$H$69,AG1171=1),1,0)</f>
        <v>0</v>
      </c>
      <c r="AH1187" s="33">
        <f>IF(AND(AH$6='People_Inputs'!$H$69,AH1171=1),1,0)</f>
        <v>0</v>
      </c>
      <c r="AI1187" s="33">
        <f>IF(AND(AI$6='People_Inputs'!$H$69,AI1171=1),1,0)</f>
        <v>0</v>
      </c>
      <c r="AJ1187" s="33">
        <f>IF(AND(AJ$6='People_Inputs'!$H$69,AJ1171=1),1,0)</f>
        <v>0</v>
      </c>
      <c r="AK1187" s="33">
        <f>IF(AND(AK$6='People_Inputs'!$H$69,AK1171=1),1,0)</f>
        <v>0</v>
      </c>
      <c r="AL1187" s="33">
        <f>IF(AND(AL$6='People_Inputs'!$H$69,AL1171=1),1,0)</f>
        <v>0</v>
      </c>
      <c r="AM1187" s="33">
        <f>IF(AND(AM$6='People_Inputs'!$H$69,AM1171=1),1,0)</f>
        <v>0</v>
      </c>
      <c r="AN1187" s="33">
        <f>IF(AND(AN$6='People_Inputs'!$H$69,AN1171=1),1,0)</f>
        <v>0</v>
      </c>
      <c r="AO1187" s="33">
        <f>IF(AND(AO$6='People_Inputs'!$H$69,AO1171=1),1,0)</f>
        <v>0</v>
      </c>
      <c r="AP1187" s="33">
        <f>IF(AND(AP$6='People_Inputs'!$H$69,AP1171=1),1,0)</f>
        <v>0</v>
      </c>
      <c r="AQ1187" s="33">
        <f>IF(AND(AQ$6='People_Inputs'!$H$69,AQ1171=1),1,0)</f>
        <v>0</v>
      </c>
      <c r="AR1187" s="33">
        <f>IF(AND(AR$6='People_Inputs'!$H$69,AR1171=1),1,0)</f>
        <v>0</v>
      </c>
      <c r="AS1187" s="33">
        <f>IF(AND(AS$6='People_Inputs'!$H$69,AS1171=1),1,0)</f>
        <v>0</v>
      </c>
      <c r="AT1187" s="33">
        <f>IF(AND(AT$6='People_Inputs'!$H$69,AT1171=1),1,0)</f>
        <v>0</v>
      </c>
      <c r="AU1187" s="33">
        <f>IF(AND(AU$6='People_Inputs'!$H$69,AU1171=1),1,0)</f>
        <v>0</v>
      </c>
      <c r="AV1187" s="33">
        <f>IF(AND(AV$6='People_Inputs'!$H$69,AV1171=1),1,0)</f>
        <v>0</v>
      </c>
      <c r="AW1187" s="33">
        <f>IF(AND(AW$6='People_Inputs'!$H$69,AW1171=1),1,0)</f>
        <v>0</v>
      </c>
      <c r="AX1187" s="33">
        <f>IF(AND(AX$6='People_Inputs'!$H$69,AX1171=1),1,0)</f>
        <v>0</v>
      </c>
      <c r="AY1187" s="33">
        <f>IF(AND(AY$6='People_Inputs'!$H$69,AY1171=1),1,0)</f>
        <v>0</v>
      </c>
      <c r="AZ1187" s="33">
        <f>IF(AND(AZ$6='People_Inputs'!$H$69,AZ1171=1),1,0)</f>
        <v>0</v>
      </c>
      <c r="BA1187" s="33">
        <f>IF(AND(BA$6='People_Inputs'!$H$69,BA1171=1),1,0)</f>
        <v>0</v>
      </c>
      <c r="BB1187" s="33">
        <f>IF(AND(BB$6='People_Inputs'!$H$69,BB1171=1),1,0)</f>
        <v>0</v>
      </c>
      <c r="BC1187" s="33">
        <f>IF(AND(BC$6='People_Inputs'!$H$69,BC1171=1),1,0)</f>
        <v>0</v>
      </c>
      <c r="BD1187" s="33">
        <f>IF(AND(BD$6='People_Inputs'!$H$69,BD1171=1),1,0)</f>
        <v>0</v>
      </c>
      <c r="BE1187" s="33">
        <f>IF(AND(BE$6='People_Inputs'!$H$69,BE1171=1),1,0)</f>
        <v>0</v>
      </c>
      <c r="BF1187" s="33">
        <f>IF(AND(BF$6='People_Inputs'!$H$69,BF1171=1),1,0)</f>
        <v>0</v>
      </c>
      <c r="BG1187" s="33">
        <f>IF(AND(BG$6='People_Inputs'!$H$69,BG1171=1),1,0)</f>
        <v>0</v>
      </c>
      <c r="BH1187" s="33">
        <f>IF(AND(BH$6='People_Inputs'!$H$69,BH1171=1),1,0)</f>
        <v>0</v>
      </c>
      <c r="BI1187" s="33">
        <f>IF(AND(BI$6='People_Inputs'!$H$69,BI1171=1),1,0)</f>
        <v>0</v>
      </c>
      <c r="BJ1187" s="33">
        <f>IF(AND(BJ$6='People_Inputs'!$H$69,BJ1171=1),1,0)</f>
        <v>0</v>
      </c>
      <c r="BK1187" s="33">
        <f>IF(AND(BK$6='People_Inputs'!$H$69,BK1171=1),1,0)</f>
        <v>0</v>
      </c>
      <c r="BL1187" s="33">
        <f>IF(AND(BL$6='People_Inputs'!$H$69,BL1171=1),1,0)</f>
        <v>0</v>
      </c>
      <c r="BM1187" s="33">
        <f>IF(AND(BM$6='People_Inputs'!$H$69,BM1171=1),1,0)</f>
        <v>0</v>
      </c>
      <c r="BN1187" s="33">
        <f>IF(AND(BN$6='People_Inputs'!$H$69,BN1171=1),1,0)</f>
        <v>0</v>
      </c>
      <c r="BO1187" s="33">
        <f>IF(AND(BO$6='People_Inputs'!$H$69,BO1171=1),1,0)</f>
        <v>0</v>
      </c>
    </row>
    <row r="1188" ht="28" customHeight="1">
      <c r="A1188" s="2" t="str">
        <v>SLOT59.RECRUIT</v>
      </c>
      <c r="B1188" s="6" t="str">
        <v>SLOT59 recruiting cost</v>
      </c>
      <c r="C1188" s="2" t="str">
        <v>EUR</v>
      </c>
      <c r="D1188" s="2" t="str">
        <v>SUM</v>
      </c>
      <c r="E1188" s="36">
        <f>SUM(H1188:BO1188)</f>
        <v>0</v>
      </c>
      <c r="F1188" s="6" t="str">
        <v>Spare row; inactive until a hire and an exit month are entered on People_Inputs</v>
      </c>
      <c r="G1188" s="2"/>
      <c r="H1188" s="35">
        <f>H1187*IF('People_Inputs'!$Q$69="none",0,IF('People_Inputs'!$Q$69="agency",H1174*'Inputs'!$E$22,IF('People_Inputs'!$Q$69="direct",'Inputs'!$E$23,'Inputs'!$E$21*'Inputs'!$E$22*H1174+(1-'Inputs'!$E$21)*'Inputs'!$E$23)))</f>
        <v>0</v>
      </c>
      <c r="I1188" s="35">
        <f>I1187*IF('People_Inputs'!$Q$69="none",0,IF('People_Inputs'!$Q$69="agency",I1174*'Inputs'!$E$22,IF('People_Inputs'!$Q$69="direct",'Inputs'!$E$23,'Inputs'!$E$21*'Inputs'!$E$22*I1174+(1-'Inputs'!$E$21)*'Inputs'!$E$23)))</f>
        <v>0</v>
      </c>
      <c r="J1188" s="35">
        <f>J1187*IF('People_Inputs'!$Q$69="none",0,IF('People_Inputs'!$Q$69="agency",J1174*'Inputs'!$E$22,IF('People_Inputs'!$Q$69="direct",'Inputs'!$E$23,'Inputs'!$E$21*'Inputs'!$E$22*J1174+(1-'Inputs'!$E$21)*'Inputs'!$E$23)))</f>
        <v>0</v>
      </c>
      <c r="K1188" s="35">
        <f>K1187*IF('People_Inputs'!$Q$69="none",0,IF('People_Inputs'!$Q$69="agency",K1174*'Inputs'!$E$22,IF('People_Inputs'!$Q$69="direct",'Inputs'!$E$23,'Inputs'!$E$21*'Inputs'!$E$22*K1174+(1-'Inputs'!$E$21)*'Inputs'!$E$23)))</f>
        <v>0</v>
      </c>
      <c r="L1188" s="35">
        <f>L1187*IF('People_Inputs'!$Q$69="none",0,IF('People_Inputs'!$Q$69="agency",L1174*'Inputs'!$E$22,IF('People_Inputs'!$Q$69="direct",'Inputs'!$E$23,'Inputs'!$E$21*'Inputs'!$E$22*L1174+(1-'Inputs'!$E$21)*'Inputs'!$E$23)))</f>
        <v>0</v>
      </c>
      <c r="M1188" s="35">
        <f>M1187*IF('People_Inputs'!$Q$69="none",0,IF('People_Inputs'!$Q$69="agency",M1174*'Inputs'!$E$22,IF('People_Inputs'!$Q$69="direct",'Inputs'!$E$23,'Inputs'!$E$21*'Inputs'!$E$22*M1174+(1-'Inputs'!$E$21)*'Inputs'!$E$23)))</f>
        <v>0</v>
      </c>
      <c r="N1188" s="35">
        <f>N1187*IF('People_Inputs'!$Q$69="none",0,IF('People_Inputs'!$Q$69="agency",N1174*'Inputs'!$E$22,IF('People_Inputs'!$Q$69="direct",'Inputs'!$E$23,'Inputs'!$E$21*'Inputs'!$E$22*N1174+(1-'Inputs'!$E$21)*'Inputs'!$E$23)))</f>
        <v>0</v>
      </c>
      <c r="O1188" s="35">
        <f>O1187*IF('People_Inputs'!$Q$69="none",0,IF('People_Inputs'!$Q$69="agency",O1174*'Inputs'!$E$22,IF('People_Inputs'!$Q$69="direct",'Inputs'!$E$23,'Inputs'!$E$21*'Inputs'!$E$22*O1174+(1-'Inputs'!$E$21)*'Inputs'!$E$23)))</f>
        <v>0</v>
      </c>
      <c r="P1188" s="35">
        <f>P1187*IF('People_Inputs'!$Q$69="none",0,IF('People_Inputs'!$Q$69="agency",P1174*'Inputs'!$E$22,IF('People_Inputs'!$Q$69="direct",'Inputs'!$E$23,'Inputs'!$E$21*'Inputs'!$E$22*P1174+(1-'Inputs'!$E$21)*'Inputs'!$E$23)))</f>
        <v>0</v>
      </c>
      <c r="Q1188" s="35">
        <f>Q1187*IF('People_Inputs'!$Q$69="none",0,IF('People_Inputs'!$Q$69="agency",Q1174*'Inputs'!$E$22,IF('People_Inputs'!$Q$69="direct",'Inputs'!$E$23,'Inputs'!$E$21*'Inputs'!$E$22*Q1174+(1-'Inputs'!$E$21)*'Inputs'!$E$23)))</f>
        <v>0</v>
      </c>
      <c r="R1188" s="35">
        <f>R1187*IF('People_Inputs'!$Q$69="none",0,IF('People_Inputs'!$Q$69="agency",R1174*'Inputs'!$E$22,IF('People_Inputs'!$Q$69="direct",'Inputs'!$E$23,'Inputs'!$E$21*'Inputs'!$E$22*R1174+(1-'Inputs'!$E$21)*'Inputs'!$E$23)))</f>
        <v>0</v>
      </c>
      <c r="S1188" s="35">
        <f>S1187*IF('People_Inputs'!$Q$69="none",0,IF('People_Inputs'!$Q$69="agency",S1174*'Inputs'!$E$22,IF('People_Inputs'!$Q$69="direct",'Inputs'!$E$23,'Inputs'!$E$21*'Inputs'!$E$22*S1174+(1-'Inputs'!$E$21)*'Inputs'!$E$23)))</f>
        <v>0</v>
      </c>
      <c r="T1188" s="35">
        <f>T1187*IF('People_Inputs'!$Q$69="none",0,IF('People_Inputs'!$Q$69="agency",T1174*'Inputs'!$E$22,IF('People_Inputs'!$Q$69="direct",'Inputs'!$E$23,'Inputs'!$E$21*'Inputs'!$E$22*T1174+(1-'Inputs'!$E$21)*'Inputs'!$E$23)))</f>
        <v>0</v>
      </c>
      <c r="U1188" s="35">
        <f>U1187*IF('People_Inputs'!$Q$69="none",0,IF('People_Inputs'!$Q$69="agency",U1174*'Inputs'!$E$22,IF('People_Inputs'!$Q$69="direct",'Inputs'!$E$23,'Inputs'!$E$21*'Inputs'!$E$22*U1174+(1-'Inputs'!$E$21)*'Inputs'!$E$23)))</f>
        <v>0</v>
      </c>
      <c r="V1188" s="35">
        <f>V1187*IF('People_Inputs'!$Q$69="none",0,IF('People_Inputs'!$Q$69="agency",V1174*'Inputs'!$E$22,IF('People_Inputs'!$Q$69="direct",'Inputs'!$E$23,'Inputs'!$E$21*'Inputs'!$E$22*V1174+(1-'Inputs'!$E$21)*'Inputs'!$E$23)))</f>
        <v>0</v>
      </c>
      <c r="W1188" s="35">
        <f>W1187*IF('People_Inputs'!$Q$69="none",0,IF('People_Inputs'!$Q$69="agency",W1174*'Inputs'!$E$22,IF('People_Inputs'!$Q$69="direct",'Inputs'!$E$23,'Inputs'!$E$21*'Inputs'!$E$22*W1174+(1-'Inputs'!$E$21)*'Inputs'!$E$23)))</f>
        <v>0</v>
      </c>
      <c r="X1188" s="35">
        <f>X1187*IF('People_Inputs'!$Q$69="none",0,IF('People_Inputs'!$Q$69="agency",X1174*'Inputs'!$E$22,IF('People_Inputs'!$Q$69="direct",'Inputs'!$E$23,'Inputs'!$E$21*'Inputs'!$E$22*X1174+(1-'Inputs'!$E$21)*'Inputs'!$E$23)))</f>
        <v>0</v>
      </c>
      <c r="Y1188" s="35">
        <f>Y1187*IF('People_Inputs'!$Q$69="none",0,IF('People_Inputs'!$Q$69="agency",Y1174*'Inputs'!$E$22,IF('People_Inputs'!$Q$69="direct",'Inputs'!$E$23,'Inputs'!$E$21*'Inputs'!$E$22*Y1174+(1-'Inputs'!$E$21)*'Inputs'!$E$23)))</f>
        <v>0</v>
      </c>
      <c r="Z1188" s="35">
        <f>Z1187*IF('People_Inputs'!$Q$69="none",0,IF('People_Inputs'!$Q$69="agency",Z1174*'Inputs'!$E$22,IF('People_Inputs'!$Q$69="direct",'Inputs'!$E$23,'Inputs'!$E$21*'Inputs'!$E$22*Z1174+(1-'Inputs'!$E$21)*'Inputs'!$E$23)))</f>
        <v>0</v>
      </c>
      <c r="AA1188" s="35">
        <f>AA1187*IF('People_Inputs'!$Q$69="none",0,IF('People_Inputs'!$Q$69="agency",AA1174*'Inputs'!$E$22,IF('People_Inputs'!$Q$69="direct",'Inputs'!$E$23,'Inputs'!$E$21*'Inputs'!$E$22*AA1174+(1-'Inputs'!$E$21)*'Inputs'!$E$23)))</f>
        <v>0</v>
      </c>
      <c r="AB1188" s="35">
        <f>AB1187*IF('People_Inputs'!$Q$69="none",0,IF('People_Inputs'!$Q$69="agency",AB1174*'Inputs'!$E$22,IF('People_Inputs'!$Q$69="direct",'Inputs'!$E$23,'Inputs'!$E$21*'Inputs'!$E$22*AB1174+(1-'Inputs'!$E$21)*'Inputs'!$E$23)))</f>
        <v>0</v>
      </c>
      <c r="AC1188" s="35">
        <f>AC1187*IF('People_Inputs'!$Q$69="none",0,IF('People_Inputs'!$Q$69="agency",AC1174*'Inputs'!$E$22,IF('People_Inputs'!$Q$69="direct",'Inputs'!$E$23,'Inputs'!$E$21*'Inputs'!$E$22*AC1174+(1-'Inputs'!$E$21)*'Inputs'!$E$23)))</f>
        <v>0</v>
      </c>
      <c r="AD1188" s="35">
        <f>AD1187*IF('People_Inputs'!$Q$69="none",0,IF('People_Inputs'!$Q$69="agency",AD1174*'Inputs'!$E$22,IF('People_Inputs'!$Q$69="direct",'Inputs'!$E$23,'Inputs'!$E$21*'Inputs'!$E$22*AD1174+(1-'Inputs'!$E$21)*'Inputs'!$E$23)))</f>
        <v>0</v>
      </c>
      <c r="AE1188" s="35">
        <f>AE1187*IF('People_Inputs'!$Q$69="none",0,IF('People_Inputs'!$Q$69="agency",AE1174*'Inputs'!$E$22,IF('People_Inputs'!$Q$69="direct",'Inputs'!$E$23,'Inputs'!$E$21*'Inputs'!$E$22*AE1174+(1-'Inputs'!$E$21)*'Inputs'!$E$23)))</f>
        <v>0</v>
      </c>
      <c r="AF1188" s="35">
        <f>AF1187*IF('People_Inputs'!$Q$69="none",0,IF('People_Inputs'!$Q$69="agency",AF1174*'Inputs'!$E$22,IF('People_Inputs'!$Q$69="direct",'Inputs'!$E$23,'Inputs'!$E$21*'Inputs'!$E$22*AF1174+(1-'Inputs'!$E$21)*'Inputs'!$E$23)))</f>
        <v>0</v>
      </c>
      <c r="AG1188" s="35">
        <f>AG1187*IF('People_Inputs'!$Q$69="none",0,IF('People_Inputs'!$Q$69="agency",AG1174*'Inputs'!$E$22,IF('People_Inputs'!$Q$69="direct",'Inputs'!$E$23,'Inputs'!$E$21*'Inputs'!$E$22*AG1174+(1-'Inputs'!$E$21)*'Inputs'!$E$23)))</f>
        <v>0</v>
      </c>
      <c r="AH1188" s="35">
        <f>AH1187*IF('People_Inputs'!$Q$69="none",0,IF('People_Inputs'!$Q$69="agency",AH1174*'Inputs'!$E$22,IF('People_Inputs'!$Q$69="direct",'Inputs'!$E$23,'Inputs'!$E$21*'Inputs'!$E$22*AH1174+(1-'Inputs'!$E$21)*'Inputs'!$E$23)))</f>
        <v>0</v>
      </c>
      <c r="AI1188" s="35">
        <f>AI1187*IF('People_Inputs'!$Q$69="none",0,IF('People_Inputs'!$Q$69="agency",AI1174*'Inputs'!$E$22,IF('People_Inputs'!$Q$69="direct",'Inputs'!$E$23,'Inputs'!$E$21*'Inputs'!$E$22*AI1174+(1-'Inputs'!$E$21)*'Inputs'!$E$23)))</f>
        <v>0</v>
      </c>
      <c r="AJ1188" s="35">
        <f>AJ1187*IF('People_Inputs'!$Q$69="none",0,IF('People_Inputs'!$Q$69="agency",AJ1174*'Inputs'!$E$22,IF('People_Inputs'!$Q$69="direct",'Inputs'!$E$23,'Inputs'!$E$21*'Inputs'!$E$22*AJ1174+(1-'Inputs'!$E$21)*'Inputs'!$E$23)))</f>
        <v>0</v>
      </c>
      <c r="AK1188" s="35">
        <f>AK1187*IF('People_Inputs'!$Q$69="none",0,IF('People_Inputs'!$Q$69="agency",AK1174*'Inputs'!$E$22,IF('People_Inputs'!$Q$69="direct",'Inputs'!$E$23,'Inputs'!$E$21*'Inputs'!$E$22*AK1174+(1-'Inputs'!$E$21)*'Inputs'!$E$23)))</f>
        <v>0</v>
      </c>
      <c r="AL1188" s="35">
        <f>AL1187*IF('People_Inputs'!$Q$69="none",0,IF('People_Inputs'!$Q$69="agency",AL1174*'Inputs'!$E$22,IF('People_Inputs'!$Q$69="direct",'Inputs'!$E$23,'Inputs'!$E$21*'Inputs'!$E$22*AL1174+(1-'Inputs'!$E$21)*'Inputs'!$E$23)))</f>
        <v>0</v>
      </c>
      <c r="AM1188" s="35">
        <f>AM1187*IF('People_Inputs'!$Q$69="none",0,IF('People_Inputs'!$Q$69="agency",AM1174*'Inputs'!$E$22,IF('People_Inputs'!$Q$69="direct",'Inputs'!$E$23,'Inputs'!$E$21*'Inputs'!$E$22*AM1174+(1-'Inputs'!$E$21)*'Inputs'!$E$23)))</f>
        <v>0</v>
      </c>
      <c r="AN1188" s="35">
        <f>AN1187*IF('People_Inputs'!$Q$69="none",0,IF('People_Inputs'!$Q$69="agency",AN1174*'Inputs'!$E$22,IF('People_Inputs'!$Q$69="direct",'Inputs'!$E$23,'Inputs'!$E$21*'Inputs'!$E$22*AN1174+(1-'Inputs'!$E$21)*'Inputs'!$E$23)))</f>
        <v>0</v>
      </c>
      <c r="AO1188" s="35">
        <f>AO1187*IF('People_Inputs'!$Q$69="none",0,IF('People_Inputs'!$Q$69="agency",AO1174*'Inputs'!$E$22,IF('People_Inputs'!$Q$69="direct",'Inputs'!$E$23,'Inputs'!$E$21*'Inputs'!$E$22*AO1174+(1-'Inputs'!$E$21)*'Inputs'!$E$23)))</f>
        <v>0</v>
      </c>
      <c r="AP1188" s="35">
        <f>AP1187*IF('People_Inputs'!$Q$69="none",0,IF('People_Inputs'!$Q$69="agency",AP1174*'Inputs'!$E$22,IF('People_Inputs'!$Q$69="direct",'Inputs'!$E$23,'Inputs'!$E$21*'Inputs'!$E$22*AP1174+(1-'Inputs'!$E$21)*'Inputs'!$E$23)))</f>
        <v>0</v>
      </c>
      <c r="AQ1188" s="35">
        <f>AQ1187*IF('People_Inputs'!$Q$69="none",0,IF('People_Inputs'!$Q$69="agency",AQ1174*'Inputs'!$E$22,IF('People_Inputs'!$Q$69="direct",'Inputs'!$E$23,'Inputs'!$E$21*'Inputs'!$E$22*AQ1174+(1-'Inputs'!$E$21)*'Inputs'!$E$23)))</f>
        <v>0</v>
      </c>
      <c r="AR1188" s="35">
        <f>AR1187*IF('People_Inputs'!$Q$69="none",0,IF('People_Inputs'!$Q$69="agency",AR1174*'Inputs'!$E$22,IF('People_Inputs'!$Q$69="direct",'Inputs'!$E$23,'Inputs'!$E$21*'Inputs'!$E$22*AR1174+(1-'Inputs'!$E$21)*'Inputs'!$E$23)))</f>
        <v>0</v>
      </c>
      <c r="AS1188" s="35">
        <f>AS1187*IF('People_Inputs'!$Q$69="none",0,IF('People_Inputs'!$Q$69="agency",AS1174*'Inputs'!$E$22,IF('People_Inputs'!$Q$69="direct",'Inputs'!$E$23,'Inputs'!$E$21*'Inputs'!$E$22*AS1174+(1-'Inputs'!$E$21)*'Inputs'!$E$23)))</f>
        <v>0</v>
      </c>
      <c r="AT1188" s="35">
        <f>AT1187*IF('People_Inputs'!$Q$69="none",0,IF('People_Inputs'!$Q$69="agency",AT1174*'Inputs'!$E$22,IF('People_Inputs'!$Q$69="direct",'Inputs'!$E$23,'Inputs'!$E$21*'Inputs'!$E$22*AT1174+(1-'Inputs'!$E$21)*'Inputs'!$E$23)))</f>
        <v>0</v>
      </c>
      <c r="AU1188" s="35">
        <f>AU1187*IF('People_Inputs'!$Q$69="none",0,IF('People_Inputs'!$Q$69="agency",AU1174*'Inputs'!$E$22,IF('People_Inputs'!$Q$69="direct",'Inputs'!$E$23,'Inputs'!$E$21*'Inputs'!$E$22*AU1174+(1-'Inputs'!$E$21)*'Inputs'!$E$23)))</f>
        <v>0</v>
      </c>
      <c r="AV1188" s="35">
        <f>AV1187*IF('People_Inputs'!$Q$69="none",0,IF('People_Inputs'!$Q$69="agency",AV1174*'Inputs'!$E$22,IF('People_Inputs'!$Q$69="direct",'Inputs'!$E$23,'Inputs'!$E$21*'Inputs'!$E$22*AV1174+(1-'Inputs'!$E$21)*'Inputs'!$E$23)))</f>
        <v>0</v>
      </c>
      <c r="AW1188" s="35">
        <f>AW1187*IF('People_Inputs'!$Q$69="none",0,IF('People_Inputs'!$Q$69="agency",AW1174*'Inputs'!$E$22,IF('People_Inputs'!$Q$69="direct",'Inputs'!$E$23,'Inputs'!$E$21*'Inputs'!$E$22*AW1174+(1-'Inputs'!$E$21)*'Inputs'!$E$23)))</f>
        <v>0</v>
      </c>
      <c r="AX1188" s="35">
        <f>AX1187*IF('People_Inputs'!$Q$69="none",0,IF('People_Inputs'!$Q$69="agency",AX1174*'Inputs'!$E$22,IF('People_Inputs'!$Q$69="direct",'Inputs'!$E$23,'Inputs'!$E$21*'Inputs'!$E$22*AX1174+(1-'Inputs'!$E$21)*'Inputs'!$E$23)))</f>
        <v>0</v>
      </c>
      <c r="AY1188" s="35">
        <f>AY1187*IF('People_Inputs'!$Q$69="none",0,IF('People_Inputs'!$Q$69="agency",AY1174*'Inputs'!$E$22,IF('People_Inputs'!$Q$69="direct",'Inputs'!$E$23,'Inputs'!$E$21*'Inputs'!$E$22*AY1174+(1-'Inputs'!$E$21)*'Inputs'!$E$23)))</f>
        <v>0</v>
      </c>
      <c r="AZ1188" s="35">
        <f>AZ1187*IF('People_Inputs'!$Q$69="none",0,IF('People_Inputs'!$Q$69="agency",AZ1174*'Inputs'!$E$22,IF('People_Inputs'!$Q$69="direct",'Inputs'!$E$23,'Inputs'!$E$21*'Inputs'!$E$22*AZ1174+(1-'Inputs'!$E$21)*'Inputs'!$E$23)))</f>
        <v>0</v>
      </c>
      <c r="BA1188" s="35">
        <f>BA1187*IF('People_Inputs'!$Q$69="none",0,IF('People_Inputs'!$Q$69="agency",BA1174*'Inputs'!$E$22,IF('People_Inputs'!$Q$69="direct",'Inputs'!$E$23,'Inputs'!$E$21*'Inputs'!$E$22*BA1174+(1-'Inputs'!$E$21)*'Inputs'!$E$23)))</f>
        <v>0</v>
      </c>
      <c r="BB1188" s="35">
        <f>BB1187*IF('People_Inputs'!$Q$69="none",0,IF('People_Inputs'!$Q$69="agency",BB1174*'Inputs'!$E$22,IF('People_Inputs'!$Q$69="direct",'Inputs'!$E$23,'Inputs'!$E$21*'Inputs'!$E$22*BB1174+(1-'Inputs'!$E$21)*'Inputs'!$E$23)))</f>
        <v>0</v>
      </c>
      <c r="BC1188" s="35">
        <f>BC1187*IF('People_Inputs'!$Q$69="none",0,IF('People_Inputs'!$Q$69="agency",BC1174*'Inputs'!$E$22,IF('People_Inputs'!$Q$69="direct",'Inputs'!$E$23,'Inputs'!$E$21*'Inputs'!$E$22*BC1174+(1-'Inputs'!$E$21)*'Inputs'!$E$23)))</f>
        <v>0</v>
      </c>
      <c r="BD1188" s="35">
        <f>BD1187*IF('People_Inputs'!$Q$69="none",0,IF('People_Inputs'!$Q$69="agency",BD1174*'Inputs'!$E$22,IF('People_Inputs'!$Q$69="direct",'Inputs'!$E$23,'Inputs'!$E$21*'Inputs'!$E$22*BD1174+(1-'Inputs'!$E$21)*'Inputs'!$E$23)))</f>
        <v>0</v>
      </c>
      <c r="BE1188" s="35">
        <f>BE1187*IF('People_Inputs'!$Q$69="none",0,IF('People_Inputs'!$Q$69="agency",BE1174*'Inputs'!$E$22,IF('People_Inputs'!$Q$69="direct",'Inputs'!$E$23,'Inputs'!$E$21*'Inputs'!$E$22*BE1174+(1-'Inputs'!$E$21)*'Inputs'!$E$23)))</f>
        <v>0</v>
      </c>
      <c r="BF1188" s="35">
        <f>BF1187*IF('People_Inputs'!$Q$69="none",0,IF('People_Inputs'!$Q$69="agency",BF1174*'Inputs'!$E$22,IF('People_Inputs'!$Q$69="direct",'Inputs'!$E$23,'Inputs'!$E$21*'Inputs'!$E$22*BF1174+(1-'Inputs'!$E$21)*'Inputs'!$E$23)))</f>
        <v>0</v>
      </c>
      <c r="BG1188" s="35">
        <f>BG1187*IF('People_Inputs'!$Q$69="none",0,IF('People_Inputs'!$Q$69="agency",BG1174*'Inputs'!$E$22,IF('People_Inputs'!$Q$69="direct",'Inputs'!$E$23,'Inputs'!$E$21*'Inputs'!$E$22*BG1174+(1-'Inputs'!$E$21)*'Inputs'!$E$23)))</f>
        <v>0</v>
      </c>
      <c r="BH1188" s="35">
        <f>BH1187*IF('People_Inputs'!$Q$69="none",0,IF('People_Inputs'!$Q$69="agency",BH1174*'Inputs'!$E$22,IF('People_Inputs'!$Q$69="direct",'Inputs'!$E$23,'Inputs'!$E$21*'Inputs'!$E$22*BH1174+(1-'Inputs'!$E$21)*'Inputs'!$E$23)))</f>
        <v>0</v>
      </c>
      <c r="BI1188" s="35">
        <f>BI1187*IF('People_Inputs'!$Q$69="none",0,IF('People_Inputs'!$Q$69="agency",BI1174*'Inputs'!$E$22,IF('People_Inputs'!$Q$69="direct",'Inputs'!$E$23,'Inputs'!$E$21*'Inputs'!$E$22*BI1174+(1-'Inputs'!$E$21)*'Inputs'!$E$23)))</f>
        <v>0</v>
      </c>
      <c r="BJ1188" s="35">
        <f>BJ1187*IF('People_Inputs'!$Q$69="none",0,IF('People_Inputs'!$Q$69="agency",BJ1174*'Inputs'!$E$22,IF('People_Inputs'!$Q$69="direct",'Inputs'!$E$23,'Inputs'!$E$21*'Inputs'!$E$22*BJ1174+(1-'Inputs'!$E$21)*'Inputs'!$E$23)))</f>
        <v>0</v>
      </c>
      <c r="BK1188" s="35">
        <f>BK1187*IF('People_Inputs'!$Q$69="none",0,IF('People_Inputs'!$Q$69="agency",BK1174*'Inputs'!$E$22,IF('People_Inputs'!$Q$69="direct",'Inputs'!$E$23,'Inputs'!$E$21*'Inputs'!$E$22*BK1174+(1-'Inputs'!$E$21)*'Inputs'!$E$23)))</f>
        <v>0</v>
      </c>
      <c r="BL1188" s="35">
        <f>BL1187*IF('People_Inputs'!$Q$69="none",0,IF('People_Inputs'!$Q$69="agency",BL1174*'Inputs'!$E$22,IF('People_Inputs'!$Q$69="direct",'Inputs'!$E$23,'Inputs'!$E$21*'Inputs'!$E$22*BL1174+(1-'Inputs'!$E$21)*'Inputs'!$E$23)))</f>
        <v>0</v>
      </c>
      <c r="BM1188" s="35">
        <f>BM1187*IF('People_Inputs'!$Q$69="none",0,IF('People_Inputs'!$Q$69="agency",BM1174*'Inputs'!$E$22,IF('People_Inputs'!$Q$69="direct",'Inputs'!$E$23,'Inputs'!$E$21*'Inputs'!$E$22*BM1174+(1-'Inputs'!$E$21)*'Inputs'!$E$23)))</f>
        <v>0</v>
      </c>
      <c r="BN1188" s="35">
        <f>BN1187*IF('People_Inputs'!$Q$69="none",0,IF('People_Inputs'!$Q$69="agency",BN1174*'Inputs'!$E$22,IF('People_Inputs'!$Q$69="direct",'Inputs'!$E$23,'Inputs'!$E$21*'Inputs'!$E$22*BN1174+(1-'Inputs'!$E$21)*'Inputs'!$E$23)))</f>
        <v>0</v>
      </c>
      <c r="BO1188" s="35">
        <f>BO1187*IF('People_Inputs'!$Q$69="none",0,IF('People_Inputs'!$Q$69="agency",BO1174*'Inputs'!$E$22,IF('People_Inputs'!$Q$69="direct",'Inputs'!$E$23,'Inputs'!$E$21*'Inputs'!$E$22*BO1174+(1-'Inputs'!$E$21)*'Inputs'!$E$23)))</f>
        <v>0</v>
      </c>
    </row>
    <row r="1189" ht="28" customHeight="1">
      <c r="A1189" s="2" t="str">
        <v>SLOT59.SOFTWARE</v>
      </c>
      <c r="B1189" s="6" t="str">
        <v>SLOT59 software cost</v>
      </c>
      <c r="C1189" s="2" t="str">
        <v>EUR</v>
      </c>
      <c r="D1189" s="2" t="str">
        <v>SUM</v>
      </c>
      <c r="E1189" s="36">
        <f>SUM(H1189:BO1189)</f>
        <v>0</v>
      </c>
      <c r="F1189" s="6" t="str">
        <v>Spare row; inactive until a hire and an exit month are entered on People_Inputs</v>
      </c>
      <c r="G1189" s="2"/>
      <c r="H1189" s="35">
        <f>H1172*'People_Inputs'!$O$69</f>
        <v>0</v>
      </c>
      <c r="I1189" s="35">
        <f>I1172*'People_Inputs'!$O$69</f>
        <v>0</v>
      </c>
      <c r="J1189" s="35">
        <f>J1172*'People_Inputs'!$O$69</f>
        <v>0</v>
      </c>
      <c r="K1189" s="35">
        <f>K1172*'People_Inputs'!$O$69</f>
        <v>0</v>
      </c>
      <c r="L1189" s="35">
        <f>L1172*'People_Inputs'!$O$69</f>
        <v>0</v>
      </c>
      <c r="M1189" s="35">
        <f>M1172*'People_Inputs'!$O$69</f>
        <v>0</v>
      </c>
      <c r="N1189" s="35">
        <f>N1172*'People_Inputs'!$O$69</f>
        <v>0</v>
      </c>
      <c r="O1189" s="35">
        <f>O1172*'People_Inputs'!$O$69</f>
        <v>0</v>
      </c>
      <c r="P1189" s="35">
        <f>P1172*'People_Inputs'!$O$69</f>
        <v>0</v>
      </c>
      <c r="Q1189" s="35">
        <f>Q1172*'People_Inputs'!$O$69</f>
        <v>0</v>
      </c>
      <c r="R1189" s="35">
        <f>R1172*'People_Inputs'!$O$69</f>
        <v>0</v>
      </c>
      <c r="S1189" s="35">
        <f>S1172*'People_Inputs'!$O$69</f>
        <v>0</v>
      </c>
      <c r="T1189" s="35">
        <f>T1172*'People_Inputs'!$O$69</f>
        <v>0</v>
      </c>
      <c r="U1189" s="35">
        <f>U1172*'People_Inputs'!$O$69</f>
        <v>0</v>
      </c>
      <c r="V1189" s="35">
        <f>V1172*'People_Inputs'!$O$69</f>
        <v>0</v>
      </c>
      <c r="W1189" s="35">
        <f>W1172*'People_Inputs'!$O$69</f>
        <v>0</v>
      </c>
      <c r="X1189" s="35">
        <f>X1172*'People_Inputs'!$O$69</f>
        <v>0</v>
      </c>
      <c r="Y1189" s="35">
        <f>Y1172*'People_Inputs'!$O$69</f>
        <v>0</v>
      </c>
      <c r="Z1189" s="35">
        <f>Z1172*'People_Inputs'!$O$69</f>
        <v>0</v>
      </c>
      <c r="AA1189" s="35">
        <f>AA1172*'People_Inputs'!$O$69</f>
        <v>0</v>
      </c>
      <c r="AB1189" s="35">
        <f>AB1172*'People_Inputs'!$O$69</f>
        <v>0</v>
      </c>
      <c r="AC1189" s="35">
        <f>AC1172*'People_Inputs'!$O$69</f>
        <v>0</v>
      </c>
      <c r="AD1189" s="35">
        <f>AD1172*'People_Inputs'!$O$69</f>
        <v>0</v>
      </c>
      <c r="AE1189" s="35">
        <f>AE1172*'People_Inputs'!$O$69</f>
        <v>0</v>
      </c>
      <c r="AF1189" s="35">
        <f>AF1172*'People_Inputs'!$O$69</f>
        <v>0</v>
      </c>
      <c r="AG1189" s="35">
        <f>AG1172*'People_Inputs'!$O$69</f>
        <v>0</v>
      </c>
      <c r="AH1189" s="35">
        <f>AH1172*'People_Inputs'!$O$69</f>
        <v>0</v>
      </c>
      <c r="AI1189" s="35">
        <f>AI1172*'People_Inputs'!$O$69</f>
        <v>0</v>
      </c>
      <c r="AJ1189" s="35">
        <f>AJ1172*'People_Inputs'!$O$69</f>
        <v>0</v>
      </c>
      <c r="AK1189" s="35">
        <f>AK1172*'People_Inputs'!$O$69</f>
        <v>0</v>
      </c>
      <c r="AL1189" s="35">
        <f>AL1172*'People_Inputs'!$O$69</f>
        <v>0</v>
      </c>
      <c r="AM1189" s="35">
        <f>AM1172*'People_Inputs'!$O$69</f>
        <v>0</v>
      </c>
      <c r="AN1189" s="35">
        <f>AN1172*'People_Inputs'!$O$69</f>
        <v>0</v>
      </c>
      <c r="AO1189" s="35">
        <f>AO1172*'People_Inputs'!$O$69</f>
        <v>0</v>
      </c>
      <c r="AP1189" s="35">
        <f>AP1172*'People_Inputs'!$O$69</f>
        <v>0</v>
      </c>
      <c r="AQ1189" s="35">
        <f>AQ1172*'People_Inputs'!$O$69</f>
        <v>0</v>
      </c>
      <c r="AR1189" s="35">
        <f>AR1172*'People_Inputs'!$O$69</f>
        <v>0</v>
      </c>
      <c r="AS1189" s="35">
        <f>AS1172*'People_Inputs'!$O$69</f>
        <v>0</v>
      </c>
      <c r="AT1189" s="35">
        <f>AT1172*'People_Inputs'!$O$69</f>
        <v>0</v>
      </c>
      <c r="AU1189" s="35">
        <f>AU1172*'People_Inputs'!$O$69</f>
        <v>0</v>
      </c>
      <c r="AV1189" s="35">
        <f>AV1172*'People_Inputs'!$O$69</f>
        <v>0</v>
      </c>
      <c r="AW1189" s="35">
        <f>AW1172*'People_Inputs'!$O$69</f>
        <v>0</v>
      </c>
      <c r="AX1189" s="35">
        <f>AX1172*'People_Inputs'!$O$69</f>
        <v>0</v>
      </c>
      <c r="AY1189" s="35">
        <f>AY1172*'People_Inputs'!$O$69</f>
        <v>0</v>
      </c>
      <c r="AZ1189" s="35">
        <f>AZ1172*'People_Inputs'!$O$69</f>
        <v>0</v>
      </c>
      <c r="BA1189" s="35">
        <f>BA1172*'People_Inputs'!$O$69</f>
        <v>0</v>
      </c>
      <c r="BB1189" s="35">
        <f>BB1172*'People_Inputs'!$O$69</f>
        <v>0</v>
      </c>
      <c r="BC1189" s="35">
        <f>BC1172*'People_Inputs'!$O$69</f>
        <v>0</v>
      </c>
      <c r="BD1189" s="35">
        <f>BD1172*'People_Inputs'!$O$69</f>
        <v>0</v>
      </c>
      <c r="BE1189" s="35">
        <f>BE1172*'People_Inputs'!$O$69</f>
        <v>0</v>
      </c>
      <c r="BF1189" s="35">
        <f>BF1172*'People_Inputs'!$O$69</f>
        <v>0</v>
      </c>
      <c r="BG1189" s="35">
        <f>BG1172*'People_Inputs'!$O$69</f>
        <v>0</v>
      </c>
      <c r="BH1189" s="35">
        <f>BH1172*'People_Inputs'!$O$69</f>
        <v>0</v>
      </c>
      <c r="BI1189" s="35">
        <f>BI1172*'People_Inputs'!$O$69</f>
        <v>0</v>
      </c>
      <c r="BJ1189" s="35">
        <f>BJ1172*'People_Inputs'!$O$69</f>
        <v>0</v>
      </c>
      <c r="BK1189" s="35">
        <f>BK1172*'People_Inputs'!$O$69</f>
        <v>0</v>
      </c>
      <c r="BL1189" s="35">
        <f>BL1172*'People_Inputs'!$O$69</f>
        <v>0</v>
      </c>
      <c r="BM1189" s="35">
        <f>BM1172*'People_Inputs'!$O$69</f>
        <v>0</v>
      </c>
      <c r="BN1189" s="35">
        <f>BN1172*'People_Inputs'!$O$69</f>
        <v>0</v>
      </c>
      <c r="BO1189" s="35">
        <f>BO1172*'People_Inputs'!$O$69</f>
        <v>0</v>
      </c>
    </row>
    <row r="1190" ht="28" customHeight="1">
      <c r="A1190" s="2" t="str">
        <v>SLOT59.EQUIPMENT</v>
      </c>
      <c r="B1190" s="6" t="str">
        <v>SLOT59 IT equipment purchase</v>
      </c>
      <c r="C1190" s="2" t="str">
        <v>EUR</v>
      </c>
      <c r="D1190" s="2" t="str">
        <v>SUM</v>
      </c>
      <c r="E1190" s="36">
        <f>SUM(H1190:BO1190)</f>
        <v>0</v>
      </c>
      <c r="F1190" s="6" t="str">
        <v>Spare row; inactive until a hire and an exit month are entered on People_Inputs</v>
      </c>
      <c r="G1190" s="2"/>
      <c r="H1190" s="35">
        <f>IF(AND(H1171=1,(H$6-'People_Inputs'!$H$69)/'Inputs'!$E$26=ROUNDDOWN((H$6-'People_Inputs'!$H$69)/'Inputs'!$E$26,0)),'People_Inputs'!$P$69,0)</f>
        <v>0</v>
      </c>
      <c r="I1190" s="35">
        <f>IF(AND(I1171=1,(I$6-'People_Inputs'!$H$69)/'Inputs'!$E$26=ROUNDDOWN((I$6-'People_Inputs'!$H$69)/'Inputs'!$E$26,0)),'People_Inputs'!$P$69,0)</f>
        <v>0</v>
      </c>
      <c r="J1190" s="35">
        <f>IF(AND(J1171=1,(J$6-'People_Inputs'!$H$69)/'Inputs'!$E$26=ROUNDDOWN((J$6-'People_Inputs'!$H$69)/'Inputs'!$E$26,0)),'People_Inputs'!$P$69,0)</f>
        <v>0</v>
      </c>
      <c r="K1190" s="35">
        <f>IF(AND(K1171=1,(K$6-'People_Inputs'!$H$69)/'Inputs'!$E$26=ROUNDDOWN((K$6-'People_Inputs'!$H$69)/'Inputs'!$E$26,0)),'People_Inputs'!$P$69,0)</f>
        <v>0</v>
      </c>
      <c r="L1190" s="35">
        <f>IF(AND(L1171=1,(L$6-'People_Inputs'!$H$69)/'Inputs'!$E$26=ROUNDDOWN((L$6-'People_Inputs'!$H$69)/'Inputs'!$E$26,0)),'People_Inputs'!$P$69,0)</f>
        <v>0</v>
      </c>
      <c r="M1190" s="35">
        <f>IF(AND(M1171=1,(M$6-'People_Inputs'!$H$69)/'Inputs'!$E$26=ROUNDDOWN((M$6-'People_Inputs'!$H$69)/'Inputs'!$E$26,0)),'People_Inputs'!$P$69,0)</f>
        <v>0</v>
      </c>
      <c r="N1190" s="35">
        <f>IF(AND(N1171=1,(N$6-'People_Inputs'!$H$69)/'Inputs'!$E$26=ROUNDDOWN((N$6-'People_Inputs'!$H$69)/'Inputs'!$E$26,0)),'People_Inputs'!$P$69,0)</f>
        <v>0</v>
      </c>
      <c r="O1190" s="35">
        <f>IF(AND(O1171=1,(O$6-'People_Inputs'!$H$69)/'Inputs'!$E$26=ROUNDDOWN((O$6-'People_Inputs'!$H$69)/'Inputs'!$E$26,0)),'People_Inputs'!$P$69,0)</f>
        <v>0</v>
      </c>
      <c r="P1190" s="35">
        <f>IF(AND(P1171=1,(P$6-'People_Inputs'!$H$69)/'Inputs'!$E$26=ROUNDDOWN((P$6-'People_Inputs'!$H$69)/'Inputs'!$E$26,0)),'People_Inputs'!$P$69,0)</f>
        <v>0</v>
      </c>
      <c r="Q1190" s="35">
        <f>IF(AND(Q1171=1,(Q$6-'People_Inputs'!$H$69)/'Inputs'!$E$26=ROUNDDOWN((Q$6-'People_Inputs'!$H$69)/'Inputs'!$E$26,0)),'People_Inputs'!$P$69,0)</f>
        <v>0</v>
      </c>
      <c r="R1190" s="35">
        <f>IF(AND(R1171=1,(R$6-'People_Inputs'!$H$69)/'Inputs'!$E$26=ROUNDDOWN((R$6-'People_Inputs'!$H$69)/'Inputs'!$E$26,0)),'People_Inputs'!$P$69,0)</f>
        <v>0</v>
      </c>
      <c r="S1190" s="35">
        <f>IF(AND(S1171=1,(S$6-'People_Inputs'!$H$69)/'Inputs'!$E$26=ROUNDDOWN((S$6-'People_Inputs'!$H$69)/'Inputs'!$E$26,0)),'People_Inputs'!$P$69,0)</f>
        <v>0</v>
      </c>
      <c r="T1190" s="35">
        <f>IF(AND(T1171=1,(T$6-'People_Inputs'!$H$69)/'Inputs'!$E$26=ROUNDDOWN((T$6-'People_Inputs'!$H$69)/'Inputs'!$E$26,0)),'People_Inputs'!$P$69,0)</f>
        <v>0</v>
      </c>
      <c r="U1190" s="35">
        <f>IF(AND(U1171=1,(U$6-'People_Inputs'!$H$69)/'Inputs'!$E$26=ROUNDDOWN((U$6-'People_Inputs'!$H$69)/'Inputs'!$E$26,0)),'People_Inputs'!$P$69,0)</f>
        <v>0</v>
      </c>
      <c r="V1190" s="35">
        <f>IF(AND(V1171=1,(V$6-'People_Inputs'!$H$69)/'Inputs'!$E$26=ROUNDDOWN((V$6-'People_Inputs'!$H$69)/'Inputs'!$E$26,0)),'People_Inputs'!$P$69,0)</f>
        <v>0</v>
      </c>
      <c r="W1190" s="35">
        <f>IF(AND(W1171=1,(W$6-'People_Inputs'!$H$69)/'Inputs'!$E$26=ROUNDDOWN((W$6-'People_Inputs'!$H$69)/'Inputs'!$E$26,0)),'People_Inputs'!$P$69,0)</f>
        <v>0</v>
      </c>
      <c r="X1190" s="35">
        <f>IF(AND(X1171=1,(X$6-'People_Inputs'!$H$69)/'Inputs'!$E$26=ROUNDDOWN((X$6-'People_Inputs'!$H$69)/'Inputs'!$E$26,0)),'People_Inputs'!$P$69,0)</f>
        <v>0</v>
      </c>
      <c r="Y1190" s="35">
        <f>IF(AND(Y1171=1,(Y$6-'People_Inputs'!$H$69)/'Inputs'!$E$26=ROUNDDOWN((Y$6-'People_Inputs'!$H$69)/'Inputs'!$E$26,0)),'People_Inputs'!$P$69,0)</f>
        <v>0</v>
      </c>
      <c r="Z1190" s="35">
        <f>IF(AND(Z1171=1,(Z$6-'People_Inputs'!$H$69)/'Inputs'!$E$26=ROUNDDOWN((Z$6-'People_Inputs'!$H$69)/'Inputs'!$E$26,0)),'People_Inputs'!$P$69,0)</f>
        <v>0</v>
      </c>
      <c r="AA1190" s="35">
        <f>IF(AND(AA1171=1,(AA$6-'People_Inputs'!$H$69)/'Inputs'!$E$26=ROUNDDOWN((AA$6-'People_Inputs'!$H$69)/'Inputs'!$E$26,0)),'People_Inputs'!$P$69,0)</f>
        <v>0</v>
      </c>
      <c r="AB1190" s="35">
        <f>IF(AND(AB1171=1,(AB$6-'People_Inputs'!$H$69)/'Inputs'!$E$26=ROUNDDOWN((AB$6-'People_Inputs'!$H$69)/'Inputs'!$E$26,0)),'People_Inputs'!$P$69,0)</f>
        <v>0</v>
      </c>
      <c r="AC1190" s="35">
        <f>IF(AND(AC1171=1,(AC$6-'People_Inputs'!$H$69)/'Inputs'!$E$26=ROUNDDOWN((AC$6-'People_Inputs'!$H$69)/'Inputs'!$E$26,0)),'People_Inputs'!$P$69,0)</f>
        <v>0</v>
      </c>
      <c r="AD1190" s="35">
        <f>IF(AND(AD1171=1,(AD$6-'People_Inputs'!$H$69)/'Inputs'!$E$26=ROUNDDOWN((AD$6-'People_Inputs'!$H$69)/'Inputs'!$E$26,0)),'People_Inputs'!$P$69,0)</f>
        <v>0</v>
      </c>
      <c r="AE1190" s="35">
        <f>IF(AND(AE1171=1,(AE$6-'People_Inputs'!$H$69)/'Inputs'!$E$26=ROUNDDOWN((AE$6-'People_Inputs'!$H$69)/'Inputs'!$E$26,0)),'People_Inputs'!$P$69,0)</f>
        <v>0</v>
      </c>
      <c r="AF1190" s="35">
        <f>IF(AND(AF1171=1,(AF$6-'People_Inputs'!$H$69)/'Inputs'!$E$26=ROUNDDOWN((AF$6-'People_Inputs'!$H$69)/'Inputs'!$E$26,0)),'People_Inputs'!$P$69,0)</f>
        <v>0</v>
      </c>
      <c r="AG1190" s="35">
        <f>IF(AND(AG1171=1,(AG$6-'People_Inputs'!$H$69)/'Inputs'!$E$26=ROUNDDOWN((AG$6-'People_Inputs'!$H$69)/'Inputs'!$E$26,0)),'People_Inputs'!$P$69,0)</f>
        <v>0</v>
      </c>
      <c r="AH1190" s="35">
        <f>IF(AND(AH1171=1,(AH$6-'People_Inputs'!$H$69)/'Inputs'!$E$26=ROUNDDOWN((AH$6-'People_Inputs'!$H$69)/'Inputs'!$E$26,0)),'People_Inputs'!$P$69,0)</f>
        <v>0</v>
      </c>
      <c r="AI1190" s="35">
        <f>IF(AND(AI1171=1,(AI$6-'People_Inputs'!$H$69)/'Inputs'!$E$26=ROUNDDOWN((AI$6-'People_Inputs'!$H$69)/'Inputs'!$E$26,0)),'People_Inputs'!$P$69,0)</f>
        <v>0</v>
      </c>
      <c r="AJ1190" s="35">
        <f>IF(AND(AJ1171=1,(AJ$6-'People_Inputs'!$H$69)/'Inputs'!$E$26=ROUNDDOWN((AJ$6-'People_Inputs'!$H$69)/'Inputs'!$E$26,0)),'People_Inputs'!$P$69,0)</f>
        <v>0</v>
      </c>
      <c r="AK1190" s="35">
        <f>IF(AND(AK1171=1,(AK$6-'People_Inputs'!$H$69)/'Inputs'!$E$26=ROUNDDOWN((AK$6-'People_Inputs'!$H$69)/'Inputs'!$E$26,0)),'People_Inputs'!$P$69,0)</f>
        <v>0</v>
      </c>
      <c r="AL1190" s="35">
        <f>IF(AND(AL1171=1,(AL$6-'People_Inputs'!$H$69)/'Inputs'!$E$26=ROUNDDOWN((AL$6-'People_Inputs'!$H$69)/'Inputs'!$E$26,0)),'People_Inputs'!$P$69,0)</f>
        <v>0</v>
      </c>
      <c r="AM1190" s="35">
        <f>IF(AND(AM1171=1,(AM$6-'People_Inputs'!$H$69)/'Inputs'!$E$26=ROUNDDOWN((AM$6-'People_Inputs'!$H$69)/'Inputs'!$E$26,0)),'People_Inputs'!$P$69,0)</f>
        <v>0</v>
      </c>
      <c r="AN1190" s="35">
        <f>IF(AND(AN1171=1,(AN$6-'People_Inputs'!$H$69)/'Inputs'!$E$26=ROUNDDOWN((AN$6-'People_Inputs'!$H$69)/'Inputs'!$E$26,0)),'People_Inputs'!$P$69,0)</f>
        <v>0</v>
      </c>
      <c r="AO1190" s="35">
        <f>IF(AND(AO1171=1,(AO$6-'People_Inputs'!$H$69)/'Inputs'!$E$26=ROUNDDOWN((AO$6-'People_Inputs'!$H$69)/'Inputs'!$E$26,0)),'People_Inputs'!$P$69,0)</f>
        <v>0</v>
      </c>
      <c r="AP1190" s="35">
        <f>IF(AND(AP1171=1,(AP$6-'People_Inputs'!$H$69)/'Inputs'!$E$26=ROUNDDOWN((AP$6-'People_Inputs'!$H$69)/'Inputs'!$E$26,0)),'People_Inputs'!$P$69,0)</f>
        <v>0</v>
      </c>
      <c r="AQ1190" s="35">
        <f>IF(AND(AQ1171=1,(AQ$6-'People_Inputs'!$H$69)/'Inputs'!$E$26=ROUNDDOWN((AQ$6-'People_Inputs'!$H$69)/'Inputs'!$E$26,0)),'People_Inputs'!$P$69,0)</f>
        <v>0</v>
      </c>
      <c r="AR1190" s="35">
        <f>IF(AND(AR1171=1,(AR$6-'People_Inputs'!$H$69)/'Inputs'!$E$26=ROUNDDOWN((AR$6-'People_Inputs'!$H$69)/'Inputs'!$E$26,0)),'People_Inputs'!$P$69,0)</f>
        <v>0</v>
      </c>
      <c r="AS1190" s="35">
        <f>IF(AND(AS1171=1,(AS$6-'People_Inputs'!$H$69)/'Inputs'!$E$26=ROUNDDOWN((AS$6-'People_Inputs'!$H$69)/'Inputs'!$E$26,0)),'People_Inputs'!$P$69,0)</f>
        <v>0</v>
      </c>
      <c r="AT1190" s="35">
        <f>IF(AND(AT1171=1,(AT$6-'People_Inputs'!$H$69)/'Inputs'!$E$26=ROUNDDOWN((AT$6-'People_Inputs'!$H$69)/'Inputs'!$E$26,0)),'People_Inputs'!$P$69,0)</f>
        <v>0</v>
      </c>
      <c r="AU1190" s="35">
        <f>IF(AND(AU1171=1,(AU$6-'People_Inputs'!$H$69)/'Inputs'!$E$26=ROUNDDOWN((AU$6-'People_Inputs'!$H$69)/'Inputs'!$E$26,0)),'People_Inputs'!$P$69,0)</f>
        <v>0</v>
      </c>
      <c r="AV1190" s="35">
        <f>IF(AND(AV1171=1,(AV$6-'People_Inputs'!$H$69)/'Inputs'!$E$26=ROUNDDOWN((AV$6-'People_Inputs'!$H$69)/'Inputs'!$E$26,0)),'People_Inputs'!$P$69,0)</f>
        <v>0</v>
      </c>
      <c r="AW1190" s="35">
        <f>IF(AND(AW1171=1,(AW$6-'People_Inputs'!$H$69)/'Inputs'!$E$26=ROUNDDOWN((AW$6-'People_Inputs'!$H$69)/'Inputs'!$E$26,0)),'People_Inputs'!$P$69,0)</f>
        <v>0</v>
      </c>
      <c r="AX1190" s="35">
        <f>IF(AND(AX1171=1,(AX$6-'People_Inputs'!$H$69)/'Inputs'!$E$26=ROUNDDOWN((AX$6-'People_Inputs'!$H$69)/'Inputs'!$E$26,0)),'People_Inputs'!$P$69,0)</f>
        <v>0</v>
      </c>
      <c r="AY1190" s="35">
        <f>IF(AND(AY1171=1,(AY$6-'People_Inputs'!$H$69)/'Inputs'!$E$26=ROUNDDOWN((AY$6-'People_Inputs'!$H$69)/'Inputs'!$E$26,0)),'People_Inputs'!$P$69,0)</f>
        <v>0</v>
      </c>
      <c r="AZ1190" s="35">
        <f>IF(AND(AZ1171=1,(AZ$6-'People_Inputs'!$H$69)/'Inputs'!$E$26=ROUNDDOWN((AZ$6-'People_Inputs'!$H$69)/'Inputs'!$E$26,0)),'People_Inputs'!$P$69,0)</f>
        <v>0</v>
      </c>
      <c r="BA1190" s="35">
        <f>IF(AND(BA1171=1,(BA$6-'People_Inputs'!$H$69)/'Inputs'!$E$26=ROUNDDOWN((BA$6-'People_Inputs'!$H$69)/'Inputs'!$E$26,0)),'People_Inputs'!$P$69,0)</f>
        <v>0</v>
      </c>
      <c r="BB1190" s="35">
        <f>IF(AND(BB1171=1,(BB$6-'People_Inputs'!$H$69)/'Inputs'!$E$26=ROUNDDOWN((BB$6-'People_Inputs'!$H$69)/'Inputs'!$E$26,0)),'People_Inputs'!$P$69,0)</f>
        <v>0</v>
      </c>
      <c r="BC1190" s="35">
        <f>IF(AND(BC1171=1,(BC$6-'People_Inputs'!$H$69)/'Inputs'!$E$26=ROUNDDOWN((BC$6-'People_Inputs'!$H$69)/'Inputs'!$E$26,0)),'People_Inputs'!$P$69,0)</f>
        <v>0</v>
      </c>
      <c r="BD1190" s="35">
        <f>IF(AND(BD1171=1,(BD$6-'People_Inputs'!$H$69)/'Inputs'!$E$26=ROUNDDOWN((BD$6-'People_Inputs'!$H$69)/'Inputs'!$E$26,0)),'People_Inputs'!$P$69,0)</f>
        <v>0</v>
      </c>
      <c r="BE1190" s="35">
        <f>IF(AND(BE1171=1,(BE$6-'People_Inputs'!$H$69)/'Inputs'!$E$26=ROUNDDOWN((BE$6-'People_Inputs'!$H$69)/'Inputs'!$E$26,0)),'People_Inputs'!$P$69,0)</f>
        <v>0</v>
      </c>
      <c r="BF1190" s="35">
        <f>IF(AND(BF1171=1,(BF$6-'People_Inputs'!$H$69)/'Inputs'!$E$26=ROUNDDOWN((BF$6-'People_Inputs'!$H$69)/'Inputs'!$E$26,0)),'People_Inputs'!$P$69,0)</f>
        <v>0</v>
      </c>
      <c r="BG1190" s="35">
        <f>IF(AND(BG1171=1,(BG$6-'People_Inputs'!$H$69)/'Inputs'!$E$26=ROUNDDOWN((BG$6-'People_Inputs'!$H$69)/'Inputs'!$E$26,0)),'People_Inputs'!$P$69,0)</f>
        <v>0</v>
      </c>
      <c r="BH1190" s="35">
        <f>IF(AND(BH1171=1,(BH$6-'People_Inputs'!$H$69)/'Inputs'!$E$26=ROUNDDOWN((BH$6-'People_Inputs'!$H$69)/'Inputs'!$E$26,0)),'People_Inputs'!$P$69,0)</f>
        <v>0</v>
      </c>
      <c r="BI1190" s="35">
        <f>IF(AND(BI1171=1,(BI$6-'People_Inputs'!$H$69)/'Inputs'!$E$26=ROUNDDOWN((BI$6-'People_Inputs'!$H$69)/'Inputs'!$E$26,0)),'People_Inputs'!$P$69,0)</f>
        <v>0</v>
      </c>
      <c r="BJ1190" s="35">
        <f>IF(AND(BJ1171=1,(BJ$6-'People_Inputs'!$H$69)/'Inputs'!$E$26=ROUNDDOWN((BJ$6-'People_Inputs'!$H$69)/'Inputs'!$E$26,0)),'People_Inputs'!$P$69,0)</f>
        <v>0</v>
      </c>
      <c r="BK1190" s="35">
        <f>IF(AND(BK1171=1,(BK$6-'People_Inputs'!$H$69)/'Inputs'!$E$26=ROUNDDOWN((BK$6-'People_Inputs'!$H$69)/'Inputs'!$E$26,0)),'People_Inputs'!$P$69,0)</f>
        <v>0</v>
      </c>
      <c r="BL1190" s="35">
        <f>IF(AND(BL1171=1,(BL$6-'People_Inputs'!$H$69)/'Inputs'!$E$26=ROUNDDOWN((BL$6-'People_Inputs'!$H$69)/'Inputs'!$E$26,0)),'People_Inputs'!$P$69,0)</f>
        <v>0</v>
      </c>
      <c r="BM1190" s="35">
        <f>IF(AND(BM1171=1,(BM$6-'People_Inputs'!$H$69)/'Inputs'!$E$26=ROUNDDOWN((BM$6-'People_Inputs'!$H$69)/'Inputs'!$E$26,0)),'People_Inputs'!$P$69,0)</f>
        <v>0</v>
      </c>
      <c r="BN1190" s="35">
        <f>IF(AND(BN1171=1,(BN$6-'People_Inputs'!$H$69)/'Inputs'!$E$26=ROUNDDOWN((BN$6-'People_Inputs'!$H$69)/'Inputs'!$E$26,0)),'People_Inputs'!$P$69,0)</f>
        <v>0</v>
      </c>
      <c r="BO1190" s="35">
        <f>IF(AND(BO1171=1,(BO$6-'People_Inputs'!$H$69)/'Inputs'!$E$26=ROUNDDOWN((BO$6-'People_Inputs'!$H$69)/'Inputs'!$E$26,0)),'People_Inputs'!$P$69,0)</f>
        <v>0</v>
      </c>
    </row>
    <row r="1191" ht="28" customHeight="1">
      <c r="A1191" s="2" t="str">
        <v>SLOT60.ACTIVE</v>
      </c>
      <c r="B1191" s="6" t="str">
        <v>SLOT60 active in the month (1 = yes)</v>
      </c>
      <c r="C1191" s="2" t="str">
        <v>count</v>
      </c>
      <c r="D1191" s="2" t="str">
        <v>END</v>
      </c>
      <c r="E1191" s="34">
        <f>BO1191</f>
        <v>0</v>
      </c>
      <c r="F1191" s="6" t="str">
        <v>Spare row; inactive until a hire and an exit month are entered on People_Inputs</v>
      </c>
      <c r="G1191" s="2"/>
      <c r="H1191" s="33">
        <f>IF(AND(H$6&gt;='People_Inputs'!$H$70,H$6&lt;='People_Inputs'!$I$70),1,0)</f>
        <v>0</v>
      </c>
      <c r="I1191" s="33">
        <f>IF(AND(I$6&gt;='People_Inputs'!$H$70,I$6&lt;='People_Inputs'!$I$70),1,0)</f>
        <v>0</v>
      </c>
      <c r="J1191" s="33">
        <f>IF(AND(J$6&gt;='People_Inputs'!$H$70,J$6&lt;='People_Inputs'!$I$70),1,0)</f>
        <v>0</v>
      </c>
      <c r="K1191" s="33">
        <f>IF(AND(K$6&gt;='People_Inputs'!$H$70,K$6&lt;='People_Inputs'!$I$70),1,0)</f>
        <v>0</v>
      </c>
      <c r="L1191" s="33">
        <f>IF(AND(L$6&gt;='People_Inputs'!$H$70,L$6&lt;='People_Inputs'!$I$70),1,0)</f>
        <v>0</v>
      </c>
      <c r="M1191" s="33">
        <f>IF(AND(M$6&gt;='People_Inputs'!$H$70,M$6&lt;='People_Inputs'!$I$70),1,0)</f>
        <v>0</v>
      </c>
      <c r="N1191" s="33">
        <f>IF(AND(N$6&gt;='People_Inputs'!$H$70,N$6&lt;='People_Inputs'!$I$70),1,0)</f>
        <v>0</v>
      </c>
      <c r="O1191" s="33">
        <f>IF(AND(O$6&gt;='People_Inputs'!$H$70,O$6&lt;='People_Inputs'!$I$70),1,0)</f>
        <v>0</v>
      </c>
      <c r="P1191" s="33">
        <f>IF(AND(P$6&gt;='People_Inputs'!$H$70,P$6&lt;='People_Inputs'!$I$70),1,0)</f>
        <v>0</v>
      </c>
      <c r="Q1191" s="33">
        <f>IF(AND(Q$6&gt;='People_Inputs'!$H$70,Q$6&lt;='People_Inputs'!$I$70),1,0)</f>
        <v>0</v>
      </c>
      <c r="R1191" s="33">
        <f>IF(AND(R$6&gt;='People_Inputs'!$H$70,R$6&lt;='People_Inputs'!$I$70),1,0)</f>
        <v>0</v>
      </c>
      <c r="S1191" s="33">
        <f>IF(AND(S$6&gt;='People_Inputs'!$H$70,S$6&lt;='People_Inputs'!$I$70),1,0)</f>
        <v>0</v>
      </c>
      <c r="T1191" s="33">
        <f>IF(AND(T$6&gt;='People_Inputs'!$H$70,T$6&lt;='People_Inputs'!$I$70),1,0)</f>
        <v>0</v>
      </c>
      <c r="U1191" s="33">
        <f>IF(AND(U$6&gt;='People_Inputs'!$H$70,U$6&lt;='People_Inputs'!$I$70),1,0)</f>
        <v>0</v>
      </c>
      <c r="V1191" s="33">
        <f>IF(AND(V$6&gt;='People_Inputs'!$H$70,V$6&lt;='People_Inputs'!$I$70),1,0)</f>
        <v>0</v>
      </c>
      <c r="W1191" s="33">
        <f>IF(AND(W$6&gt;='People_Inputs'!$H$70,W$6&lt;='People_Inputs'!$I$70),1,0)</f>
        <v>0</v>
      </c>
      <c r="X1191" s="33">
        <f>IF(AND(X$6&gt;='People_Inputs'!$H$70,X$6&lt;='People_Inputs'!$I$70),1,0)</f>
        <v>0</v>
      </c>
      <c r="Y1191" s="33">
        <f>IF(AND(Y$6&gt;='People_Inputs'!$H$70,Y$6&lt;='People_Inputs'!$I$70),1,0)</f>
        <v>0</v>
      </c>
      <c r="Z1191" s="33">
        <f>IF(AND(Z$6&gt;='People_Inputs'!$H$70,Z$6&lt;='People_Inputs'!$I$70),1,0)</f>
        <v>0</v>
      </c>
      <c r="AA1191" s="33">
        <f>IF(AND(AA$6&gt;='People_Inputs'!$H$70,AA$6&lt;='People_Inputs'!$I$70),1,0)</f>
        <v>0</v>
      </c>
      <c r="AB1191" s="33">
        <f>IF(AND(AB$6&gt;='People_Inputs'!$H$70,AB$6&lt;='People_Inputs'!$I$70),1,0)</f>
        <v>0</v>
      </c>
      <c r="AC1191" s="33">
        <f>IF(AND(AC$6&gt;='People_Inputs'!$H$70,AC$6&lt;='People_Inputs'!$I$70),1,0)</f>
        <v>0</v>
      </c>
      <c r="AD1191" s="33">
        <f>IF(AND(AD$6&gt;='People_Inputs'!$H$70,AD$6&lt;='People_Inputs'!$I$70),1,0)</f>
        <v>0</v>
      </c>
      <c r="AE1191" s="33">
        <f>IF(AND(AE$6&gt;='People_Inputs'!$H$70,AE$6&lt;='People_Inputs'!$I$70),1,0)</f>
        <v>0</v>
      </c>
      <c r="AF1191" s="33">
        <f>IF(AND(AF$6&gt;='People_Inputs'!$H$70,AF$6&lt;='People_Inputs'!$I$70),1,0)</f>
        <v>0</v>
      </c>
      <c r="AG1191" s="33">
        <f>IF(AND(AG$6&gt;='People_Inputs'!$H$70,AG$6&lt;='People_Inputs'!$I$70),1,0)</f>
        <v>0</v>
      </c>
      <c r="AH1191" s="33">
        <f>IF(AND(AH$6&gt;='People_Inputs'!$H$70,AH$6&lt;='People_Inputs'!$I$70),1,0)</f>
        <v>0</v>
      </c>
      <c r="AI1191" s="33">
        <f>IF(AND(AI$6&gt;='People_Inputs'!$H$70,AI$6&lt;='People_Inputs'!$I$70),1,0)</f>
        <v>0</v>
      </c>
      <c r="AJ1191" s="33">
        <f>IF(AND(AJ$6&gt;='People_Inputs'!$H$70,AJ$6&lt;='People_Inputs'!$I$70),1,0)</f>
        <v>0</v>
      </c>
      <c r="AK1191" s="33">
        <f>IF(AND(AK$6&gt;='People_Inputs'!$H$70,AK$6&lt;='People_Inputs'!$I$70),1,0)</f>
        <v>0</v>
      </c>
      <c r="AL1191" s="33">
        <f>IF(AND(AL$6&gt;='People_Inputs'!$H$70,AL$6&lt;='People_Inputs'!$I$70),1,0)</f>
        <v>0</v>
      </c>
      <c r="AM1191" s="33">
        <f>IF(AND(AM$6&gt;='People_Inputs'!$H$70,AM$6&lt;='People_Inputs'!$I$70),1,0)</f>
        <v>0</v>
      </c>
      <c r="AN1191" s="33">
        <f>IF(AND(AN$6&gt;='People_Inputs'!$H$70,AN$6&lt;='People_Inputs'!$I$70),1,0)</f>
        <v>0</v>
      </c>
      <c r="AO1191" s="33">
        <f>IF(AND(AO$6&gt;='People_Inputs'!$H$70,AO$6&lt;='People_Inputs'!$I$70),1,0)</f>
        <v>0</v>
      </c>
      <c r="AP1191" s="33">
        <f>IF(AND(AP$6&gt;='People_Inputs'!$H$70,AP$6&lt;='People_Inputs'!$I$70),1,0)</f>
        <v>0</v>
      </c>
      <c r="AQ1191" s="33">
        <f>IF(AND(AQ$6&gt;='People_Inputs'!$H$70,AQ$6&lt;='People_Inputs'!$I$70),1,0)</f>
        <v>0</v>
      </c>
      <c r="AR1191" s="33">
        <f>IF(AND(AR$6&gt;='People_Inputs'!$H$70,AR$6&lt;='People_Inputs'!$I$70),1,0)</f>
        <v>0</v>
      </c>
      <c r="AS1191" s="33">
        <f>IF(AND(AS$6&gt;='People_Inputs'!$H$70,AS$6&lt;='People_Inputs'!$I$70),1,0)</f>
        <v>0</v>
      </c>
      <c r="AT1191" s="33">
        <f>IF(AND(AT$6&gt;='People_Inputs'!$H$70,AT$6&lt;='People_Inputs'!$I$70),1,0)</f>
        <v>0</v>
      </c>
      <c r="AU1191" s="33">
        <f>IF(AND(AU$6&gt;='People_Inputs'!$H$70,AU$6&lt;='People_Inputs'!$I$70),1,0)</f>
        <v>0</v>
      </c>
      <c r="AV1191" s="33">
        <f>IF(AND(AV$6&gt;='People_Inputs'!$H$70,AV$6&lt;='People_Inputs'!$I$70),1,0)</f>
        <v>0</v>
      </c>
      <c r="AW1191" s="33">
        <f>IF(AND(AW$6&gt;='People_Inputs'!$H$70,AW$6&lt;='People_Inputs'!$I$70),1,0)</f>
        <v>0</v>
      </c>
      <c r="AX1191" s="33">
        <f>IF(AND(AX$6&gt;='People_Inputs'!$H$70,AX$6&lt;='People_Inputs'!$I$70),1,0)</f>
        <v>0</v>
      </c>
      <c r="AY1191" s="33">
        <f>IF(AND(AY$6&gt;='People_Inputs'!$H$70,AY$6&lt;='People_Inputs'!$I$70),1,0)</f>
        <v>0</v>
      </c>
      <c r="AZ1191" s="33">
        <f>IF(AND(AZ$6&gt;='People_Inputs'!$H$70,AZ$6&lt;='People_Inputs'!$I$70),1,0)</f>
        <v>0</v>
      </c>
      <c r="BA1191" s="33">
        <f>IF(AND(BA$6&gt;='People_Inputs'!$H$70,BA$6&lt;='People_Inputs'!$I$70),1,0)</f>
        <v>0</v>
      </c>
      <c r="BB1191" s="33">
        <f>IF(AND(BB$6&gt;='People_Inputs'!$H$70,BB$6&lt;='People_Inputs'!$I$70),1,0)</f>
        <v>0</v>
      </c>
      <c r="BC1191" s="33">
        <f>IF(AND(BC$6&gt;='People_Inputs'!$H$70,BC$6&lt;='People_Inputs'!$I$70),1,0)</f>
        <v>0</v>
      </c>
      <c r="BD1191" s="33">
        <f>IF(AND(BD$6&gt;='People_Inputs'!$H$70,BD$6&lt;='People_Inputs'!$I$70),1,0)</f>
        <v>0</v>
      </c>
      <c r="BE1191" s="33">
        <f>IF(AND(BE$6&gt;='People_Inputs'!$H$70,BE$6&lt;='People_Inputs'!$I$70),1,0)</f>
        <v>0</v>
      </c>
      <c r="BF1191" s="33">
        <f>IF(AND(BF$6&gt;='People_Inputs'!$H$70,BF$6&lt;='People_Inputs'!$I$70),1,0)</f>
        <v>0</v>
      </c>
      <c r="BG1191" s="33">
        <f>IF(AND(BG$6&gt;='People_Inputs'!$H$70,BG$6&lt;='People_Inputs'!$I$70),1,0)</f>
        <v>0</v>
      </c>
      <c r="BH1191" s="33">
        <f>IF(AND(BH$6&gt;='People_Inputs'!$H$70,BH$6&lt;='People_Inputs'!$I$70),1,0)</f>
        <v>0</v>
      </c>
      <c r="BI1191" s="33">
        <f>IF(AND(BI$6&gt;='People_Inputs'!$H$70,BI$6&lt;='People_Inputs'!$I$70),1,0)</f>
        <v>0</v>
      </c>
      <c r="BJ1191" s="33">
        <f>IF(AND(BJ$6&gt;='People_Inputs'!$H$70,BJ$6&lt;='People_Inputs'!$I$70),1,0)</f>
        <v>0</v>
      </c>
      <c r="BK1191" s="33">
        <f>IF(AND(BK$6&gt;='People_Inputs'!$H$70,BK$6&lt;='People_Inputs'!$I$70),1,0)</f>
        <v>0</v>
      </c>
      <c r="BL1191" s="33">
        <f>IF(AND(BL$6&gt;='People_Inputs'!$H$70,BL$6&lt;='People_Inputs'!$I$70),1,0)</f>
        <v>0</v>
      </c>
      <c r="BM1191" s="33">
        <f>IF(AND(BM$6&gt;='People_Inputs'!$H$70,BM$6&lt;='People_Inputs'!$I$70),1,0)</f>
        <v>0</v>
      </c>
      <c r="BN1191" s="33">
        <f>IF(AND(BN$6&gt;='People_Inputs'!$H$70,BN$6&lt;='People_Inputs'!$I$70),1,0)</f>
        <v>0</v>
      </c>
      <c r="BO1191" s="33">
        <f>IF(AND(BO$6&gt;='People_Inputs'!$H$70,BO$6&lt;='People_Inputs'!$I$70),1,0)</f>
        <v>0</v>
      </c>
    </row>
    <row r="1192" ht="28" customHeight="1">
      <c r="A1192" s="2" t="str">
        <v>SLOT60.FTE</v>
      </c>
      <c r="B1192" s="6" t="str">
        <v>SLOT60 FTE</v>
      </c>
      <c r="C1192" s="2" t="str">
        <v>FTE</v>
      </c>
      <c r="D1192" s="2" t="str">
        <v>END</v>
      </c>
      <c r="E1192" s="34">
        <f>BO1192</f>
        <v>0</v>
      </c>
      <c r="F1192" s="6" t="str">
        <v>Spare row; inactive until a hire and an exit month are entered on People_Inputs</v>
      </c>
      <c r="G1192" s="2"/>
      <c r="H1192" s="33">
        <f>H1191*'People_Inputs'!$J$70</f>
        <v>0</v>
      </c>
      <c r="I1192" s="33">
        <f>I1191*'People_Inputs'!$J$70</f>
        <v>0</v>
      </c>
      <c r="J1192" s="33">
        <f>J1191*'People_Inputs'!$J$70</f>
        <v>0</v>
      </c>
      <c r="K1192" s="33">
        <f>K1191*'People_Inputs'!$J$70</f>
        <v>0</v>
      </c>
      <c r="L1192" s="33">
        <f>L1191*'People_Inputs'!$J$70</f>
        <v>0</v>
      </c>
      <c r="M1192" s="33">
        <f>M1191*'People_Inputs'!$J$70</f>
        <v>0</v>
      </c>
      <c r="N1192" s="33">
        <f>N1191*'People_Inputs'!$J$70</f>
        <v>0</v>
      </c>
      <c r="O1192" s="33">
        <f>O1191*'People_Inputs'!$J$70</f>
        <v>0</v>
      </c>
      <c r="P1192" s="33">
        <f>P1191*'People_Inputs'!$J$70</f>
        <v>0</v>
      </c>
      <c r="Q1192" s="33">
        <f>Q1191*'People_Inputs'!$J$70</f>
        <v>0</v>
      </c>
      <c r="R1192" s="33">
        <f>R1191*'People_Inputs'!$J$70</f>
        <v>0</v>
      </c>
      <c r="S1192" s="33">
        <f>S1191*'People_Inputs'!$J$70</f>
        <v>0</v>
      </c>
      <c r="T1192" s="33">
        <f>T1191*'People_Inputs'!$J$70</f>
        <v>0</v>
      </c>
      <c r="U1192" s="33">
        <f>U1191*'People_Inputs'!$J$70</f>
        <v>0</v>
      </c>
      <c r="V1192" s="33">
        <f>V1191*'People_Inputs'!$J$70</f>
        <v>0</v>
      </c>
      <c r="W1192" s="33">
        <f>W1191*'People_Inputs'!$J$70</f>
        <v>0</v>
      </c>
      <c r="X1192" s="33">
        <f>X1191*'People_Inputs'!$J$70</f>
        <v>0</v>
      </c>
      <c r="Y1192" s="33">
        <f>Y1191*'People_Inputs'!$J$70</f>
        <v>0</v>
      </c>
      <c r="Z1192" s="33">
        <f>Z1191*'People_Inputs'!$J$70</f>
        <v>0</v>
      </c>
      <c r="AA1192" s="33">
        <f>AA1191*'People_Inputs'!$J$70</f>
        <v>0</v>
      </c>
      <c r="AB1192" s="33">
        <f>AB1191*'People_Inputs'!$J$70</f>
        <v>0</v>
      </c>
      <c r="AC1192" s="33">
        <f>AC1191*'People_Inputs'!$J$70</f>
        <v>0</v>
      </c>
      <c r="AD1192" s="33">
        <f>AD1191*'People_Inputs'!$J$70</f>
        <v>0</v>
      </c>
      <c r="AE1192" s="33">
        <f>AE1191*'People_Inputs'!$J$70</f>
        <v>0</v>
      </c>
      <c r="AF1192" s="33">
        <f>AF1191*'People_Inputs'!$J$70</f>
        <v>0</v>
      </c>
      <c r="AG1192" s="33">
        <f>AG1191*'People_Inputs'!$J$70</f>
        <v>0</v>
      </c>
      <c r="AH1192" s="33">
        <f>AH1191*'People_Inputs'!$J$70</f>
        <v>0</v>
      </c>
      <c r="AI1192" s="33">
        <f>AI1191*'People_Inputs'!$J$70</f>
        <v>0</v>
      </c>
      <c r="AJ1192" s="33">
        <f>AJ1191*'People_Inputs'!$J$70</f>
        <v>0</v>
      </c>
      <c r="AK1192" s="33">
        <f>AK1191*'People_Inputs'!$J$70</f>
        <v>0</v>
      </c>
      <c r="AL1192" s="33">
        <f>AL1191*'People_Inputs'!$J$70</f>
        <v>0</v>
      </c>
      <c r="AM1192" s="33">
        <f>AM1191*'People_Inputs'!$J$70</f>
        <v>0</v>
      </c>
      <c r="AN1192" s="33">
        <f>AN1191*'People_Inputs'!$J$70</f>
        <v>0</v>
      </c>
      <c r="AO1192" s="33">
        <f>AO1191*'People_Inputs'!$J$70</f>
        <v>0</v>
      </c>
      <c r="AP1192" s="33">
        <f>AP1191*'People_Inputs'!$J$70</f>
        <v>0</v>
      </c>
      <c r="AQ1192" s="33">
        <f>AQ1191*'People_Inputs'!$J$70</f>
        <v>0</v>
      </c>
      <c r="AR1192" s="33">
        <f>AR1191*'People_Inputs'!$J$70</f>
        <v>0</v>
      </c>
      <c r="AS1192" s="33">
        <f>AS1191*'People_Inputs'!$J$70</f>
        <v>0</v>
      </c>
      <c r="AT1192" s="33">
        <f>AT1191*'People_Inputs'!$J$70</f>
        <v>0</v>
      </c>
      <c r="AU1192" s="33">
        <f>AU1191*'People_Inputs'!$J$70</f>
        <v>0</v>
      </c>
      <c r="AV1192" s="33">
        <f>AV1191*'People_Inputs'!$J$70</f>
        <v>0</v>
      </c>
      <c r="AW1192" s="33">
        <f>AW1191*'People_Inputs'!$J$70</f>
        <v>0</v>
      </c>
      <c r="AX1192" s="33">
        <f>AX1191*'People_Inputs'!$J$70</f>
        <v>0</v>
      </c>
      <c r="AY1192" s="33">
        <f>AY1191*'People_Inputs'!$J$70</f>
        <v>0</v>
      </c>
      <c r="AZ1192" s="33">
        <f>AZ1191*'People_Inputs'!$J$70</f>
        <v>0</v>
      </c>
      <c r="BA1192" s="33">
        <f>BA1191*'People_Inputs'!$J$70</f>
        <v>0</v>
      </c>
      <c r="BB1192" s="33">
        <f>BB1191*'People_Inputs'!$J$70</f>
        <v>0</v>
      </c>
      <c r="BC1192" s="33">
        <f>BC1191*'People_Inputs'!$J$70</f>
        <v>0</v>
      </c>
      <c r="BD1192" s="33">
        <f>BD1191*'People_Inputs'!$J$70</f>
        <v>0</v>
      </c>
      <c r="BE1192" s="33">
        <f>BE1191*'People_Inputs'!$J$70</f>
        <v>0</v>
      </c>
      <c r="BF1192" s="33">
        <f>BF1191*'People_Inputs'!$J$70</f>
        <v>0</v>
      </c>
      <c r="BG1192" s="33">
        <f>BG1191*'People_Inputs'!$J$70</f>
        <v>0</v>
      </c>
      <c r="BH1192" s="33">
        <f>BH1191*'People_Inputs'!$J$70</f>
        <v>0</v>
      </c>
      <c r="BI1192" s="33">
        <f>BI1191*'People_Inputs'!$J$70</f>
        <v>0</v>
      </c>
      <c r="BJ1192" s="33">
        <f>BJ1191*'People_Inputs'!$J$70</f>
        <v>0</v>
      </c>
      <c r="BK1192" s="33">
        <f>BK1191*'People_Inputs'!$J$70</f>
        <v>0</v>
      </c>
      <c r="BL1192" s="33">
        <f>BL1191*'People_Inputs'!$J$70</f>
        <v>0</v>
      </c>
      <c r="BM1192" s="33">
        <f>BM1191*'People_Inputs'!$J$70</f>
        <v>0</v>
      </c>
      <c r="BN1192" s="33">
        <f>BN1191*'People_Inputs'!$J$70</f>
        <v>0</v>
      </c>
      <c r="BO1192" s="33">
        <f>BO1191*'People_Inputs'!$J$70</f>
        <v>0</v>
      </c>
    </row>
    <row r="1193" ht="28" customHeight="1">
      <c r="A1193" s="2" t="str">
        <v>SLOT60.EMPLOYEE</v>
      </c>
      <c r="B1193" s="6" t="str">
        <v>SLOT60 employee with social insurance (1 = yes)</v>
      </c>
      <c r="C1193" s="2" t="str">
        <v>count</v>
      </c>
      <c r="D1193" s="2" t="str">
        <v>END</v>
      </c>
      <c r="E1193" s="34">
        <f>BO1193</f>
        <v>0</v>
      </c>
      <c r="F1193" s="6" t="str">
        <v>Spare row; inactive until a hire and an exit month are entered on People_Inputs</v>
      </c>
      <c r="G1193" s="2"/>
      <c r="H1193" s="33">
        <f>H1191*'People_Inputs'!$N$70</f>
        <v>0</v>
      </c>
      <c r="I1193" s="33">
        <f>I1191*'People_Inputs'!$N$70</f>
        <v>0</v>
      </c>
      <c r="J1193" s="33">
        <f>J1191*'People_Inputs'!$N$70</f>
        <v>0</v>
      </c>
      <c r="K1193" s="33">
        <f>K1191*'People_Inputs'!$N$70</f>
        <v>0</v>
      </c>
      <c r="L1193" s="33">
        <f>L1191*'People_Inputs'!$N$70</f>
        <v>0</v>
      </c>
      <c r="M1193" s="33">
        <f>M1191*'People_Inputs'!$N$70</f>
        <v>0</v>
      </c>
      <c r="N1193" s="33">
        <f>N1191*'People_Inputs'!$N$70</f>
        <v>0</v>
      </c>
      <c r="O1193" s="33">
        <f>O1191*'People_Inputs'!$N$70</f>
        <v>0</v>
      </c>
      <c r="P1193" s="33">
        <f>P1191*'People_Inputs'!$N$70</f>
        <v>0</v>
      </c>
      <c r="Q1193" s="33">
        <f>Q1191*'People_Inputs'!$N$70</f>
        <v>0</v>
      </c>
      <c r="R1193" s="33">
        <f>R1191*'People_Inputs'!$N$70</f>
        <v>0</v>
      </c>
      <c r="S1193" s="33">
        <f>S1191*'People_Inputs'!$N$70</f>
        <v>0</v>
      </c>
      <c r="T1193" s="33">
        <f>T1191*'People_Inputs'!$N$70</f>
        <v>0</v>
      </c>
      <c r="U1193" s="33">
        <f>U1191*'People_Inputs'!$N$70</f>
        <v>0</v>
      </c>
      <c r="V1193" s="33">
        <f>V1191*'People_Inputs'!$N$70</f>
        <v>0</v>
      </c>
      <c r="W1193" s="33">
        <f>W1191*'People_Inputs'!$N$70</f>
        <v>0</v>
      </c>
      <c r="X1193" s="33">
        <f>X1191*'People_Inputs'!$N$70</f>
        <v>0</v>
      </c>
      <c r="Y1193" s="33">
        <f>Y1191*'People_Inputs'!$N$70</f>
        <v>0</v>
      </c>
      <c r="Z1193" s="33">
        <f>Z1191*'People_Inputs'!$N$70</f>
        <v>0</v>
      </c>
      <c r="AA1193" s="33">
        <f>AA1191*'People_Inputs'!$N$70</f>
        <v>0</v>
      </c>
      <c r="AB1193" s="33">
        <f>AB1191*'People_Inputs'!$N$70</f>
        <v>0</v>
      </c>
      <c r="AC1193" s="33">
        <f>AC1191*'People_Inputs'!$N$70</f>
        <v>0</v>
      </c>
      <c r="AD1193" s="33">
        <f>AD1191*'People_Inputs'!$N$70</f>
        <v>0</v>
      </c>
      <c r="AE1193" s="33">
        <f>AE1191*'People_Inputs'!$N$70</f>
        <v>0</v>
      </c>
      <c r="AF1193" s="33">
        <f>AF1191*'People_Inputs'!$N$70</f>
        <v>0</v>
      </c>
      <c r="AG1193" s="33">
        <f>AG1191*'People_Inputs'!$N$70</f>
        <v>0</v>
      </c>
      <c r="AH1193" s="33">
        <f>AH1191*'People_Inputs'!$N$70</f>
        <v>0</v>
      </c>
      <c r="AI1193" s="33">
        <f>AI1191*'People_Inputs'!$N$70</f>
        <v>0</v>
      </c>
      <c r="AJ1193" s="33">
        <f>AJ1191*'People_Inputs'!$N$70</f>
        <v>0</v>
      </c>
      <c r="AK1193" s="33">
        <f>AK1191*'People_Inputs'!$N$70</f>
        <v>0</v>
      </c>
      <c r="AL1193" s="33">
        <f>AL1191*'People_Inputs'!$N$70</f>
        <v>0</v>
      </c>
      <c r="AM1193" s="33">
        <f>AM1191*'People_Inputs'!$N$70</f>
        <v>0</v>
      </c>
      <c r="AN1193" s="33">
        <f>AN1191*'People_Inputs'!$N$70</f>
        <v>0</v>
      </c>
      <c r="AO1193" s="33">
        <f>AO1191*'People_Inputs'!$N$70</f>
        <v>0</v>
      </c>
      <c r="AP1193" s="33">
        <f>AP1191*'People_Inputs'!$N$70</f>
        <v>0</v>
      </c>
      <c r="AQ1193" s="33">
        <f>AQ1191*'People_Inputs'!$N$70</f>
        <v>0</v>
      </c>
      <c r="AR1193" s="33">
        <f>AR1191*'People_Inputs'!$N$70</f>
        <v>0</v>
      </c>
      <c r="AS1193" s="33">
        <f>AS1191*'People_Inputs'!$N$70</f>
        <v>0</v>
      </c>
      <c r="AT1193" s="33">
        <f>AT1191*'People_Inputs'!$N$70</f>
        <v>0</v>
      </c>
      <c r="AU1193" s="33">
        <f>AU1191*'People_Inputs'!$N$70</f>
        <v>0</v>
      </c>
      <c r="AV1193" s="33">
        <f>AV1191*'People_Inputs'!$N$70</f>
        <v>0</v>
      </c>
      <c r="AW1193" s="33">
        <f>AW1191*'People_Inputs'!$N$70</f>
        <v>0</v>
      </c>
      <c r="AX1193" s="33">
        <f>AX1191*'People_Inputs'!$N$70</f>
        <v>0</v>
      </c>
      <c r="AY1193" s="33">
        <f>AY1191*'People_Inputs'!$N$70</f>
        <v>0</v>
      </c>
      <c r="AZ1193" s="33">
        <f>AZ1191*'People_Inputs'!$N$70</f>
        <v>0</v>
      </c>
      <c r="BA1193" s="33">
        <f>BA1191*'People_Inputs'!$N$70</f>
        <v>0</v>
      </c>
      <c r="BB1193" s="33">
        <f>BB1191*'People_Inputs'!$N$70</f>
        <v>0</v>
      </c>
      <c r="BC1193" s="33">
        <f>BC1191*'People_Inputs'!$N$70</f>
        <v>0</v>
      </c>
      <c r="BD1193" s="33">
        <f>BD1191*'People_Inputs'!$N$70</f>
        <v>0</v>
      </c>
      <c r="BE1193" s="33">
        <f>BE1191*'People_Inputs'!$N$70</f>
        <v>0</v>
      </c>
      <c r="BF1193" s="33">
        <f>BF1191*'People_Inputs'!$N$70</f>
        <v>0</v>
      </c>
      <c r="BG1193" s="33">
        <f>BG1191*'People_Inputs'!$N$70</f>
        <v>0</v>
      </c>
      <c r="BH1193" s="33">
        <f>BH1191*'People_Inputs'!$N$70</f>
        <v>0</v>
      </c>
      <c r="BI1193" s="33">
        <f>BI1191*'People_Inputs'!$N$70</f>
        <v>0</v>
      </c>
      <c r="BJ1193" s="33">
        <f>BJ1191*'People_Inputs'!$N$70</f>
        <v>0</v>
      </c>
      <c r="BK1193" s="33">
        <f>BK1191*'People_Inputs'!$N$70</f>
        <v>0</v>
      </c>
      <c r="BL1193" s="33">
        <f>BL1191*'People_Inputs'!$N$70</f>
        <v>0</v>
      </c>
      <c r="BM1193" s="33">
        <f>BM1191*'People_Inputs'!$N$70</f>
        <v>0</v>
      </c>
      <c r="BN1193" s="33">
        <f>BN1191*'People_Inputs'!$N$70</f>
        <v>0</v>
      </c>
      <c r="BO1193" s="33">
        <f>BO1191*'People_Inputs'!$N$70</f>
        <v>0</v>
      </c>
    </row>
    <row r="1194" ht="28" customHeight="1">
      <c r="A1194" s="2" t="str">
        <v>SLOT60.ANNUAL</v>
      </c>
      <c r="B1194" s="6" t="str">
        <v>SLOT60 annual salary at 1.0 FTE, indexed</v>
      </c>
      <c r="C1194" s="2" t="str">
        <v>EUR</v>
      </c>
      <c r="D1194" s="2" t="str">
        <v>END</v>
      </c>
      <c r="E1194" s="36">
        <f>BO1194</f>
        <v>0</v>
      </c>
      <c r="F1194" s="6" t="str">
        <v>Spare row; inactive until a hire and an exit month are entered on People_Inputs</v>
      </c>
      <c r="G1194" s="2"/>
      <c r="H1194" s="35">
        <f>'People_Inputs'!$K$70*(1+'People_Inputs'!$L$70)^(H$8-'Inputs'!$E$29)</f>
        <v>0</v>
      </c>
      <c r="I1194" s="35">
        <f>'People_Inputs'!$K$70*(1+'People_Inputs'!$L$70)^(I$8-'Inputs'!$E$29)</f>
        <v>0</v>
      </c>
      <c r="J1194" s="35">
        <f>'People_Inputs'!$K$70*(1+'People_Inputs'!$L$70)^(J$8-'Inputs'!$E$29)</f>
        <v>0</v>
      </c>
      <c r="K1194" s="35">
        <f>'People_Inputs'!$K$70*(1+'People_Inputs'!$L$70)^(K$8-'Inputs'!$E$29)</f>
        <v>0</v>
      </c>
      <c r="L1194" s="35">
        <f>'People_Inputs'!$K$70*(1+'People_Inputs'!$L$70)^(L$8-'Inputs'!$E$29)</f>
        <v>0</v>
      </c>
      <c r="M1194" s="35">
        <f>'People_Inputs'!$K$70*(1+'People_Inputs'!$L$70)^(M$8-'Inputs'!$E$29)</f>
        <v>0</v>
      </c>
      <c r="N1194" s="35">
        <f>'People_Inputs'!$K$70*(1+'People_Inputs'!$L$70)^(N$8-'Inputs'!$E$29)</f>
        <v>0</v>
      </c>
      <c r="O1194" s="35">
        <f>'People_Inputs'!$K$70*(1+'People_Inputs'!$L$70)^(O$8-'Inputs'!$E$29)</f>
        <v>0</v>
      </c>
      <c r="P1194" s="35">
        <f>'People_Inputs'!$K$70*(1+'People_Inputs'!$L$70)^(P$8-'Inputs'!$E$29)</f>
        <v>0</v>
      </c>
      <c r="Q1194" s="35">
        <f>'People_Inputs'!$K$70*(1+'People_Inputs'!$L$70)^(Q$8-'Inputs'!$E$29)</f>
        <v>0</v>
      </c>
      <c r="R1194" s="35">
        <f>'People_Inputs'!$K$70*(1+'People_Inputs'!$L$70)^(R$8-'Inputs'!$E$29)</f>
        <v>0</v>
      </c>
      <c r="S1194" s="35">
        <f>'People_Inputs'!$K$70*(1+'People_Inputs'!$L$70)^(S$8-'Inputs'!$E$29)</f>
        <v>0</v>
      </c>
      <c r="T1194" s="35">
        <f>'People_Inputs'!$K$70*(1+'People_Inputs'!$L$70)^(T$8-'Inputs'!$E$29)</f>
        <v>0</v>
      </c>
      <c r="U1194" s="35">
        <f>'People_Inputs'!$K$70*(1+'People_Inputs'!$L$70)^(U$8-'Inputs'!$E$29)</f>
        <v>0</v>
      </c>
      <c r="V1194" s="35">
        <f>'People_Inputs'!$K$70*(1+'People_Inputs'!$L$70)^(V$8-'Inputs'!$E$29)</f>
        <v>0</v>
      </c>
      <c r="W1194" s="35">
        <f>'People_Inputs'!$K$70*(1+'People_Inputs'!$L$70)^(W$8-'Inputs'!$E$29)</f>
        <v>0</v>
      </c>
      <c r="X1194" s="35">
        <f>'People_Inputs'!$K$70*(1+'People_Inputs'!$L$70)^(X$8-'Inputs'!$E$29)</f>
        <v>0</v>
      </c>
      <c r="Y1194" s="35">
        <f>'People_Inputs'!$K$70*(1+'People_Inputs'!$L$70)^(Y$8-'Inputs'!$E$29)</f>
        <v>0</v>
      </c>
      <c r="Z1194" s="35">
        <f>'People_Inputs'!$K$70*(1+'People_Inputs'!$L$70)^(Z$8-'Inputs'!$E$29)</f>
        <v>0</v>
      </c>
      <c r="AA1194" s="35">
        <f>'People_Inputs'!$K$70*(1+'People_Inputs'!$L$70)^(AA$8-'Inputs'!$E$29)</f>
        <v>0</v>
      </c>
      <c r="AB1194" s="35">
        <f>'People_Inputs'!$K$70*(1+'People_Inputs'!$L$70)^(AB$8-'Inputs'!$E$29)</f>
        <v>0</v>
      </c>
      <c r="AC1194" s="35">
        <f>'People_Inputs'!$K$70*(1+'People_Inputs'!$L$70)^(AC$8-'Inputs'!$E$29)</f>
        <v>0</v>
      </c>
      <c r="AD1194" s="35">
        <f>'People_Inputs'!$K$70*(1+'People_Inputs'!$L$70)^(AD$8-'Inputs'!$E$29)</f>
        <v>0</v>
      </c>
      <c r="AE1194" s="35">
        <f>'People_Inputs'!$K$70*(1+'People_Inputs'!$L$70)^(AE$8-'Inputs'!$E$29)</f>
        <v>0</v>
      </c>
      <c r="AF1194" s="35">
        <f>'People_Inputs'!$K$70*(1+'People_Inputs'!$L$70)^(AF$8-'Inputs'!$E$29)</f>
        <v>0</v>
      </c>
      <c r="AG1194" s="35">
        <f>'People_Inputs'!$K$70*(1+'People_Inputs'!$L$70)^(AG$8-'Inputs'!$E$29)</f>
        <v>0</v>
      </c>
      <c r="AH1194" s="35">
        <f>'People_Inputs'!$K$70*(1+'People_Inputs'!$L$70)^(AH$8-'Inputs'!$E$29)</f>
        <v>0</v>
      </c>
      <c r="AI1194" s="35">
        <f>'People_Inputs'!$K$70*(1+'People_Inputs'!$L$70)^(AI$8-'Inputs'!$E$29)</f>
        <v>0</v>
      </c>
      <c r="AJ1194" s="35">
        <f>'People_Inputs'!$K$70*(1+'People_Inputs'!$L$70)^(AJ$8-'Inputs'!$E$29)</f>
        <v>0</v>
      </c>
      <c r="AK1194" s="35">
        <f>'People_Inputs'!$K$70*(1+'People_Inputs'!$L$70)^(AK$8-'Inputs'!$E$29)</f>
        <v>0</v>
      </c>
      <c r="AL1194" s="35">
        <f>'People_Inputs'!$K$70*(1+'People_Inputs'!$L$70)^(AL$8-'Inputs'!$E$29)</f>
        <v>0</v>
      </c>
      <c r="AM1194" s="35">
        <f>'People_Inputs'!$K$70*(1+'People_Inputs'!$L$70)^(AM$8-'Inputs'!$E$29)</f>
        <v>0</v>
      </c>
      <c r="AN1194" s="35">
        <f>'People_Inputs'!$K$70*(1+'People_Inputs'!$L$70)^(AN$8-'Inputs'!$E$29)</f>
        <v>0</v>
      </c>
      <c r="AO1194" s="35">
        <f>'People_Inputs'!$K$70*(1+'People_Inputs'!$L$70)^(AO$8-'Inputs'!$E$29)</f>
        <v>0</v>
      </c>
      <c r="AP1194" s="35">
        <f>'People_Inputs'!$K$70*(1+'People_Inputs'!$L$70)^(AP$8-'Inputs'!$E$29)</f>
        <v>0</v>
      </c>
      <c r="AQ1194" s="35">
        <f>'People_Inputs'!$K$70*(1+'People_Inputs'!$L$70)^(AQ$8-'Inputs'!$E$29)</f>
        <v>0</v>
      </c>
      <c r="AR1194" s="35">
        <f>'People_Inputs'!$K$70*(1+'People_Inputs'!$L$70)^(AR$8-'Inputs'!$E$29)</f>
        <v>0</v>
      </c>
      <c r="AS1194" s="35">
        <f>'People_Inputs'!$K$70*(1+'People_Inputs'!$L$70)^(AS$8-'Inputs'!$E$29)</f>
        <v>0</v>
      </c>
      <c r="AT1194" s="35">
        <f>'People_Inputs'!$K$70*(1+'People_Inputs'!$L$70)^(AT$8-'Inputs'!$E$29)</f>
        <v>0</v>
      </c>
      <c r="AU1194" s="35">
        <f>'People_Inputs'!$K$70*(1+'People_Inputs'!$L$70)^(AU$8-'Inputs'!$E$29)</f>
        <v>0</v>
      </c>
      <c r="AV1194" s="35">
        <f>'People_Inputs'!$K$70*(1+'People_Inputs'!$L$70)^(AV$8-'Inputs'!$E$29)</f>
        <v>0</v>
      </c>
      <c r="AW1194" s="35">
        <f>'People_Inputs'!$K$70*(1+'People_Inputs'!$L$70)^(AW$8-'Inputs'!$E$29)</f>
        <v>0</v>
      </c>
      <c r="AX1194" s="35">
        <f>'People_Inputs'!$K$70*(1+'People_Inputs'!$L$70)^(AX$8-'Inputs'!$E$29)</f>
        <v>0</v>
      </c>
      <c r="AY1194" s="35">
        <f>'People_Inputs'!$K$70*(1+'People_Inputs'!$L$70)^(AY$8-'Inputs'!$E$29)</f>
        <v>0</v>
      </c>
      <c r="AZ1194" s="35">
        <f>'People_Inputs'!$K$70*(1+'People_Inputs'!$L$70)^(AZ$8-'Inputs'!$E$29)</f>
        <v>0</v>
      </c>
      <c r="BA1194" s="35">
        <f>'People_Inputs'!$K$70*(1+'People_Inputs'!$L$70)^(BA$8-'Inputs'!$E$29)</f>
        <v>0</v>
      </c>
      <c r="BB1194" s="35">
        <f>'People_Inputs'!$K$70*(1+'People_Inputs'!$L$70)^(BB$8-'Inputs'!$E$29)</f>
        <v>0</v>
      </c>
      <c r="BC1194" s="35">
        <f>'People_Inputs'!$K$70*(1+'People_Inputs'!$L$70)^(BC$8-'Inputs'!$E$29)</f>
        <v>0</v>
      </c>
      <c r="BD1194" s="35">
        <f>'People_Inputs'!$K$70*(1+'People_Inputs'!$L$70)^(BD$8-'Inputs'!$E$29)</f>
        <v>0</v>
      </c>
      <c r="BE1194" s="35">
        <f>'People_Inputs'!$K$70*(1+'People_Inputs'!$L$70)^(BE$8-'Inputs'!$E$29)</f>
        <v>0</v>
      </c>
      <c r="BF1194" s="35">
        <f>'People_Inputs'!$K$70*(1+'People_Inputs'!$L$70)^(BF$8-'Inputs'!$E$29)</f>
        <v>0</v>
      </c>
      <c r="BG1194" s="35">
        <f>'People_Inputs'!$K$70*(1+'People_Inputs'!$L$70)^(BG$8-'Inputs'!$E$29)</f>
        <v>0</v>
      </c>
      <c r="BH1194" s="35">
        <f>'People_Inputs'!$K$70*(1+'People_Inputs'!$L$70)^(BH$8-'Inputs'!$E$29)</f>
        <v>0</v>
      </c>
      <c r="BI1194" s="35">
        <f>'People_Inputs'!$K$70*(1+'People_Inputs'!$L$70)^(BI$8-'Inputs'!$E$29)</f>
        <v>0</v>
      </c>
      <c r="BJ1194" s="35">
        <f>'People_Inputs'!$K$70*(1+'People_Inputs'!$L$70)^(BJ$8-'Inputs'!$E$29)</f>
        <v>0</v>
      </c>
      <c r="BK1194" s="35">
        <f>'People_Inputs'!$K$70*(1+'People_Inputs'!$L$70)^(BK$8-'Inputs'!$E$29)</f>
        <v>0</v>
      </c>
      <c r="BL1194" s="35">
        <f>'People_Inputs'!$K$70*(1+'People_Inputs'!$L$70)^(BL$8-'Inputs'!$E$29)</f>
        <v>0</v>
      </c>
      <c r="BM1194" s="35">
        <f>'People_Inputs'!$K$70*(1+'People_Inputs'!$L$70)^(BM$8-'Inputs'!$E$29)</f>
        <v>0</v>
      </c>
      <c r="BN1194" s="35">
        <f>'People_Inputs'!$K$70*(1+'People_Inputs'!$L$70)^(BN$8-'Inputs'!$E$29)</f>
        <v>0</v>
      </c>
      <c r="BO1194" s="35">
        <f>'People_Inputs'!$K$70*(1+'People_Inputs'!$L$70)^(BO$8-'Inputs'!$E$29)</f>
        <v>0</v>
      </c>
    </row>
    <row r="1195" ht="28" customHeight="1">
      <c r="A1195" s="2" t="str">
        <v>SLOT60.SALARY</v>
      </c>
      <c r="B1195" s="6" t="str">
        <v>SLOT60 gross salary</v>
      </c>
      <c r="C1195" s="2" t="str">
        <v>EUR</v>
      </c>
      <c r="D1195" s="2" t="str">
        <v>SUM</v>
      </c>
      <c r="E1195" s="36">
        <f>SUM(H1195:BO1195)</f>
        <v>0.0</v>
      </c>
      <c r="F1195" s="6" t="str">
        <v>Spare row; inactive until a hire and an exit month are entered on People_Inputs</v>
      </c>
      <c r="G1195" s="2"/>
      <c r="H1195" s="36">
        <f>H1194*H1192/12</f>
        <v>0.0</v>
      </c>
      <c r="I1195" s="36">
        <f>I1194*I1192/12</f>
        <v>0.0</v>
      </c>
      <c r="J1195" s="36">
        <f>J1194*J1192/12</f>
        <v>0.0</v>
      </c>
      <c r="K1195" s="36">
        <f>K1194*K1192/12</f>
        <v>0.0</v>
      </c>
      <c r="L1195" s="36">
        <f>L1194*L1192/12</f>
        <v>0.0</v>
      </c>
      <c r="M1195" s="36">
        <f>M1194*M1192/12</f>
        <v>0.0</v>
      </c>
      <c r="N1195" s="36">
        <f>N1194*N1192/12</f>
        <v>0.0</v>
      </c>
      <c r="O1195" s="36">
        <f>O1194*O1192/12</f>
        <v>0.0</v>
      </c>
      <c r="P1195" s="36">
        <f>P1194*P1192/12</f>
        <v>0.0</v>
      </c>
      <c r="Q1195" s="36">
        <f>Q1194*Q1192/12</f>
        <v>0.0</v>
      </c>
      <c r="R1195" s="36">
        <f>R1194*R1192/12</f>
        <v>0.0</v>
      </c>
      <c r="S1195" s="36">
        <f>S1194*S1192/12</f>
        <v>0.0</v>
      </c>
      <c r="T1195" s="36">
        <f>T1194*T1192/12</f>
        <v>0.0</v>
      </c>
      <c r="U1195" s="36">
        <f>U1194*U1192/12</f>
        <v>0.0</v>
      </c>
      <c r="V1195" s="36">
        <f>V1194*V1192/12</f>
        <v>0.0</v>
      </c>
      <c r="W1195" s="36">
        <f>W1194*W1192/12</f>
        <v>0.0</v>
      </c>
      <c r="X1195" s="36">
        <f>X1194*X1192/12</f>
        <v>0.0</v>
      </c>
      <c r="Y1195" s="36">
        <f>Y1194*Y1192/12</f>
        <v>0.0</v>
      </c>
      <c r="Z1195" s="36">
        <f>Z1194*Z1192/12</f>
        <v>0.0</v>
      </c>
      <c r="AA1195" s="36">
        <f>AA1194*AA1192/12</f>
        <v>0.0</v>
      </c>
      <c r="AB1195" s="36">
        <f>AB1194*AB1192/12</f>
        <v>0.0</v>
      </c>
      <c r="AC1195" s="36">
        <f>AC1194*AC1192/12</f>
        <v>0.0</v>
      </c>
      <c r="AD1195" s="36">
        <f>AD1194*AD1192/12</f>
        <v>0.0</v>
      </c>
      <c r="AE1195" s="36">
        <f>AE1194*AE1192/12</f>
        <v>0.0</v>
      </c>
      <c r="AF1195" s="36">
        <f>AF1194*AF1192/12</f>
        <v>0.0</v>
      </c>
      <c r="AG1195" s="36">
        <f>AG1194*AG1192/12</f>
        <v>0.0</v>
      </c>
      <c r="AH1195" s="36">
        <f>AH1194*AH1192/12</f>
        <v>0.0</v>
      </c>
      <c r="AI1195" s="36">
        <f>AI1194*AI1192/12</f>
        <v>0.0</v>
      </c>
      <c r="AJ1195" s="36">
        <f>AJ1194*AJ1192/12</f>
        <v>0.0</v>
      </c>
      <c r="AK1195" s="36">
        <f>AK1194*AK1192/12</f>
        <v>0.0</v>
      </c>
      <c r="AL1195" s="36">
        <f>AL1194*AL1192/12</f>
        <v>0.0</v>
      </c>
      <c r="AM1195" s="36">
        <f>AM1194*AM1192/12</f>
        <v>0.0</v>
      </c>
      <c r="AN1195" s="36">
        <f>AN1194*AN1192/12</f>
        <v>0.0</v>
      </c>
      <c r="AO1195" s="36">
        <f>AO1194*AO1192/12</f>
        <v>0.0</v>
      </c>
      <c r="AP1195" s="36">
        <f>AP1194*AP1192/12</f>
        <v>0.0</v>
      </c>
      <c r="AQ1195" s="36">
        <f>AQ1194*AQ1192/12</f>
        <v>0.0</v>
      </c>
      <c r="AR1195" s="36">
        <f>AR1194*AR1192/12</f>
        <v>0.0</v>
      </c>
      <c r="AS1195" s="36">
        <f>AS1194*AS1192/12</f>
        <v>0.0</v>
      </c>
      <c r="AT1195" s="36">
        <f>AT1194*AT1192/12</f>
        <v>0.0</v>
      </c>
      <c r="AU1195" s="36">
        <f>AU1194*AU1192/12</f>
        <v>0.0</v>
      </c>
      <c r="AV1195" s="36">
        <f>AV1194*AV1192/12</f>
        <v>0.0</v>
      </c>
      <c r="AW1195" s="36">
        <f>AW1194*AW1192/12</f>
        <v>0.0</v>
      </c>
      <c r="AX1195" s="36">
        <f>AX1194*AX1192/12</f>
        <v>0.0</v>
      </c>
      <c r="AY1195" s="36">
        <f>AY1194*AY1192/12</f>
        <v>0.0</v>
      </c>
      <c r="AZ1195" s="36">
        <f>AZ1194*AZ1192/12</f>
        <v>0.0</v>
      </c>
      <c r="BA1195" s="36">
        <f>BA1194*BA1192/12</f>
        <v>0.0</v>
      </c>
      <c r="BB1195" s="36">
        <f>BB1194*BB1192/12</f>
        <v>0.0</v>
      </c>
      <c r="BC1195" s="36">
        <f>BC1194*BC1192/12</f>
        <v>0.0</v>
      </c>
      <c r="BD1195" s="36">
        <f>BD1194*BD1192/12</f>
        <v>0.0</v>
      </c>
      <c r="BE1195" s="36">
        <f>BE1194*BE1192/12</f>
        <v>0.0</v>
      </c>
      <c r="BF1195" s="36">
        <f>BF1194*BF1192/12</f>
        <v>0.0</v>
      </c>
      <c r="BG1195" s="36">
        <f>BG1194*BG1192/12</f>
        <v>0.0</v>
      </c>
      <c r="BH1195" s="36">
        <f>BH1194*BH1192/12</f>
        <v>0.0</v>
      </c>
      <c r="BI1195" s="36">
        <f>BI1194*BI1192/12</f>
        <v>0.0</v>
      </c>
      <c r="BJ1195" s="36">
        <f>BJ1194*BJ1192/12</f>
        <v>0.0</v>
      </c>
      <c r="BK1195" s="36">
        <f>BK1194*BK1192/12</f>
        <v>0.0</v>
      </c>
      <c r="BL1195" s="36">
        <f>BL1194*BL1192/12</f>
        <v>0.0</v>
      </c>
      <c r="BM1195" s="36">
        <f>BM1194*BM1192/12</f>
        <v>0.0</v>
      </c>
      <c r="BN1195" s="36">
        <f>BN1194*BN1192/12</f>
        <v>0.0</v>
      </c>
      <c r="BO1195" s="36">
        <f>BO1194*BO1192/12</f>
        <v>0.0</v>
      </c>
    </row>
    <row r="1196" ht="28" customHeight="1">
      <c r="A1196" s="2" t="str">
        <v>SLOT60.RV_BASE</v>
      </c>
      <c r="B1196" s="6" t="str">
        <v>SLOT60 pension / unemployment contribution base</v>
      </c>
      <c r="C1196" s="2" t="str">
        <v>EUR</v>
      </c>
      <c r="D1196" s="2" t="str">
        <v>SUM</v>
      </c>
      <c r="E1196" s="36">
        <f>SUM(H1196:BO1196)</f>
        <v>0.0</v>
      </c>
      <c r="F1196" s="6" t="str">
        <v>Spare row; inactive until a hire and an exit month are entered on People_Inputs</v>
      </c>
      <c r="G1196" s="2"/>
      <c r="H1196" s="35">
        <f>H1193*MIN(H1195,'Payroll_Rates'!H12)</f>
        <v>0.0</v>
      </c>
      <c r="I1196" s="35">
        <f>I1193*MIN(I1195,'Payroll_Rates'!I12)</f>
        <v>0.0</v>
      </c>
      <c r="J1196" s="35">
        <f>J1193*MIN(J1195,'Payroll_Rates'!J12)</f>
        <v>0.0</v>
      </c>
      <c r="K1196" s="35">
        <f>K1193*MIN(K1195,'Payroll_Rates'!K12)</f>
        <v>0.0</v>
      </c>
      <c r="L1196" s="35">
        <f>L1193*MIN(L1195,'Payroll_Rates'!L12)</f>
        <v>0.0</v>
      </c>
      <c r="M1196" s="35">
        <f>M1193*MIN(M1195,'Payroll_Rates'!M12)</f>
        <v>0.0</v>
      </c>
      <c r="N1196" s="35">
        <f>N1193*MIN(N1195,'Payroll_Rates'!N12)</f>
        <v>0.0</v>
      </c>
      <c r="O1196" s="35">
        <f>O1193*MIN(O1195,'Payroll_Rates'!O12)</f>
        <v>0.0</v>
      </c>
      <c r="P1196" s="35">
        <f>P1193*MIN(P1195,'Payroll_Rates'!P12)</f>
        <v>0.0</v>
      </c>
      <c r="Q1196" s="35">
        <f>Q1193*MIN(Q1195,'Payroll_Rates'!Q12)</f>
        <v>0.0</v>
      </c>
      <c r="R1196" s="35">
        <f>R1193*MIN(R1195,'Payroll_Rates'!R12)</f>
        <v>0.0</v>
      </c>
      <c r="S1196" s="35">
        <f>S1193*MIN(S1195,'Payroll_Rates'!S12)</f>
        <v>0.0</v>
      </c>
      <c r="T1196" s="35">
        <f>T1193*MIN(T1195,'Payroll_Rates'!T12)</f>
        <v>0.0</v>
      </c>
      <c r="U1196" s="35">
        <f>U1193*MIN(U1195,'Payroll_Rates'!U12)</f>
        <v>0.0</v>
      </c>
      <c r="V1196" s="35">
        <f>V1193*MIN(V1195,'Payroll_Rates'!V12)</f>
        <v>0.0</v>
      </c>
      <c r="W1196" s="35">
        <f>W1193*MIN(W1195,'Payroll_Rates'!W12)</f>
        <v>0.0</v>
      </c>
      <c r="X1196" s="35">
        <f>X1193*MIN(X1195,'Payroll_Rates'!X12)</f>
        <v>0.0</v>
      </c>
      <c r="Y1196" s="35">
        <f>Y1193*MIN(Y1195,'Payroll_Rates'!Y12)</f>
        <v>0.0</v>
      </c>
      <c r="Z1196" s="35">
        <f>Z1193*MIN(Z1195,'Payroll_Rates'!Z12)</f>
        <v>0.0</v>
      </c>
      <c r="AA1196" s="35">
        <f>AA1193*MIN(AA1195,'Payroll_Rates'!AA12)</f>
        <v>0.0</v>
      </c>
      <c r="AB1196" s="35">
        <f>AB1193*MIN(AB1195,'Payroll_Rates'!AB12)</f>
        <v>0.0</v>
      </c>
      <c r="AC1196" s="35">
        <f>AC1193*MIN(AC1195,'Payroll_Rates'!AC12)</f>
        <v>0.0</v>
      </c>
      <c r="AD1196" s="35">
        <f>AD1193*MIN(AD1195,'Payroll_Rates'!AD12)</f>
        <v>0.0</v>
      </c>
      <c r="AE1196" s="35">
        <f>AE1193*MIN(AE1195,'Payroll_Rates'!AE12)</f>
        <v>0.0</v>
      </c>
      <c r="AF1196" s="35">
        <f>AF1193*MIN(AF1195,'Payroll_Rates'!AF12)</f>
        <v>0.0</v>
      </c>
      <c r="AG1196" s="35">
        <f>AG1193*MIN(AG1195,'Payroll_Rates'!AG12)</f>
        <v>0.0</v>
      </c>
      <c r="AH1196" s="35">
        <f>AH1193*MIN(AH1195,'Payroll_Rates'!AH12)</f>
        <v>0.0</v>
      </c>
      <c r="AI1196" s="35">
        <f>AI1193*MIN(AI1195,'Payroll_Rates'!AI12)</f>
        <v>0.0</v>
      </c>
      <c r="AJ1196" s="35">
        <f>AJ1193*MIN(AJ1195,'Payroll_Rates'!AJ12)</f>
        <v>0.0</v>
      </c>
      <c r="AK1196" s="35">
        <f>AK1193*MIN(AK1195,'Payroll_Rates'!AK12)</f>
        <v>0.0</v>
      </c>
      <c r="AL1196" s="35">
        <f>AL1193*MIN(AL1195,'Payroll_Rates'!AL12)</f>
        <v>0.0</v>
      </c>
      <c r="AM1196" s="35">
        <f>AM1193*MIN(AM1195,'Payroll_Rates'!AM12)</f>
        <v>0.0</v>
      </c>
      <c r="AN1196" s="35">
        <f>AN1193*MIN(AN1195,'Payroll_Rates'!AN12)</f>
        <v>0.0</v>
      </c>
      <c r="AO1196" s="35">
        <f>AO1193*MIN(AO1195,'Payroll_Rates'!AO12)</f>
        <v>0.0</v>
      </c>
      <c r="AP1196" s="35">
        <f>AP1193*MIN(AP1195,'Payroll_Rates'!AP12)</f>
        <v>0.0</v>
      </c>
      <c r="AQ1196" s="35">
        <f>AQ1193*MIN(AQ1195,'Payroll_Rates'!AQ12)</f>
        <v>0.0</v>
      </c>
      <c r="AR1196" s="35">
        <f>AR1193*MIN(AR1195,'Payroll_Rates'!AR12)</f>
        <v>0.0</v>
      </c>
      <c r="AS1196" s="35">
        <f>AS1193*MIN(AS1195,'Payroll_Rates'!AS12)</f>
        <v>0.0</v>
      </c>
      <c r="AT1196" s="35">
        <f>AT1193*MIN(AT1195,'Payroll_Rates'!AT12)</f>
        <v>0.0</v>
      </c>
      <c r="AU1196" s="35">
        <f>AU1193*MIN(AU1195,'Payroll_Rates'!AU12)</f>
        <v>0.0</v>
      </c>
      <c r="AV1196" s="35">
        <f>AV1193*MIN(AV1195,'Payroll_Rates'!AV12)</f>
        <v>0.0</v>
      </c>
      <c r="AW1196" s="35">
        <f>AW1193*MIN(AW1195,'Payroll_Rates'!AW12)</f>
        <v>0.0</v>
      </c>
      <c r="AX1196" s="35">
        <f>AX1193*MIN(AX1195,'Payroll_Rates'!AX12)</f>
        <v>0.0</v>
      </c>
      <c r="AY1196" s="35">
        <f>AY1193*MIN(AY1195,'Payroll_Rates'!AY12)</f>
        <v>0.0</v>
      </c>
      <c r="AZ1196" s="35">
        <f>AZ1193*MIN(AZ1195,'Payroll_Rates'!AZ12)</f>
        <v>0.0</v>
      </c>
      <c r="BA1196" s="35">
        <f>BA1193*MIN(BA1195,'Payroll_Rates'!BA12)</f>
        <v>0.0</v>
      </c>
      <c r="BB1196" s="35">
        <f>BB1193*MIN(BB1195,'Payroll_Rates'!BB12)</f>
        <v>0.0</v>
      </c>
      <c r="BC1196" s="35">
        <f>BC1193*MIN(BC1195,'Payroll_Rates'!BC12)</f>
        <v>0.0</v>
      </c>
      <c r="BD1196" s="35">
        <f>BD1193*MIN(BD1195,'Payroll_Rates'!BD12)</f>
        <v>0.0</v>
      </c>
      <c r="BE1196" s="35">
        <f>BE1193*MIN(BE1195,'Payroll_Rates'!BE12)</f>
        <v>0.0</v>
      </c>
      <c r="BF1196" s="35">
        <f>BF1193*MIN(BF1195,'Payroll_Rates'!BF12)</f>
        <v>0.0</v>
      </c>
      <c r="BG1196" s="35">
        <f>BG1193*MIN(BG1195,'Payroll_Rates'!BG12)</f>
        <v>0.0</v>
      </c>
      <c r="BH1196" s="35">
        <f>BH1193*MIN(BH1195,'Payroll_Rates'!BH12)</f>
        <v>0.0</v>
      </c>
      <c r="BI1196" s="35">
        <f>BI1193*MIN(BI1195,'Payroll_Rates'!BI12)</f>
        <v>0.0</v>
      </c>
      <c r="BJ1196" s="35">
        <f>BJ1193*MIN(BJ1195,'Payroll_Rates'!BJ12)</f>
        <v>0.0</v>
      </c>
      <c r="BK1196" s="35">
        <f>BK1193*MIN(BK1195,'Payroll_Rates'!BK12)</f>
        <v>0.0</v>
      </c>
      <c r="BL1196" s="35">
        <f>BL1193*MIN(BL1195,'Payroll_Rates'!BL12)</f>
        <v>0.0</v>
      </c>
      <c r="BM1196" s="35">
        <f>BM1193*MIN(BM1195,'Payroll_Rates'!BM12)</f>
        <v>0.0</v>
      </c>
      <c r="BN1196" s="35">
        <f>BN1193*MIN(BN1195,'Payroll_Rates'!BN12)</f>
        <v>0.0</v>
      </c>
      <c r="BO1196" s="35">
        <f>BO1193*MIN(BO1195,'Payroll_Rates'!BO12)</f>
        <v>0.0</v>
      </c>
    </row>
    <row r="1197" ht="28" customHeight="1">
      <c r="A1197" s="2" t="str">
        <v>SLOT60.KV_BASE</v>
      </c>
      <c r="B1197" s="6" t="str">
        <v>SLOT60 health / care contribution base</v>
      </c>
      <c r="C1197" s="2" t="str">
        <v>EUR</v>
      </c>
      <c r="D1197" s="2" t="str">
        <v>SUM</v>
      </c>
      <c r="E1197" s="36">
        <f>SUM(H1197:BO1197)</f>
        <v>0.0</v>
      </c>
      <c r="F1197" s="6" t="str">
        <v>Spare row; inactive until a hire and an exit month are entered on People_Inputs</v>
      </c>
      <c r="G1197" s="2"/>
      <c r="H1197" s="35">
        <f>H1193*MIN(H1195,'Payroll_Rates'!H13)</f>
        <v>0.0</v>
      </c>
      <c r="I1197" s="35">
        <f>I1193*MIN(I1195,'Payroll_Rates'!I13)</f>
        <v>0.0</v>
      </c>
      <c r="J1197" s="35">
        <f>J1193*MIN(J1195,'Payroll_Rates'!J13)</f>
        <v>0.0</v>
      </c>
      <c r="K1197" s="35">
        <f>K1193*MIN(K1195,'Payroll_Rates'!K13)</f>
        <v>0.0</v>
      </c>
      <c r="L1197" s="35">
        <f>L1193*MIN(L1195,'Payroll_Rates'!L13)</f>
        <v>0.0</v>
      </c>
      <c r="M1197" s="35">
        <f>M1193*MIN(M1195,'Payroll_Rates'!M13)</f>
        <v>0.0</v>
      </c>
      <c r="N1197" s="35">
        <f>N1193*MIN(N1195,'Payroll_Rates'!N13)</f>
        <v>0.0</v>
      </c>
      <c r="O1197" s="35">
        <f>O1193*MIN(O1195,'Payroll_Rates'!O13)</f>
        <v>0.0</v>
      </c>
      <c r="P1197" s="35">
        <f>P1193*MIN(P1195,'Payroll_Rates'!P13)</f>
        <v>0.0</v>
      </c>
      <c r="Q1197" s="35">
        <f>Q1193*MIN(Q1195,'Payroll_Rates'!Q13)</f>
        <v>0.0</v>
      </c>
      <c r="R1197" s="35">
        <f>R1193*MIN(R1195,'Payroll_Rates'!R13)</f>
        <v>0.0</v>
      </c>
      <c r="S1197" s="35">
        <f>S1193*MIN(S1195,'Payroll_Rates'!S13)</f>
        <v>0.0</v>
      </c>
      <c r="T1197" s="35">
        <f>T1193*MIN(T1195,'Payroll_Rates'!T13)</f>
        <v>0.0</v>
      </c>
      <c r="U1197" s="35">
        <f>U1193*MIN(U1195,'Payroll_Rates'!U13)</f>
        <v>0.0</v>
      </c>
      <c r="V1197" s="35">
        <f>V1193*MIN(V1195,'Payroll_Rates'!V13)</f>
        <v>0.0</v>
      </c>
      <c r="W1197" s="35">
        <f>W1193*MIN(W1195,'Payroll_Rates'!W13)</f>
        <v>0.0</v>
      </c>
      <c r="X1197" s="35">
        <f>X1193*MIN(X1195,'Payroll_Rates'!X13)</f>
        <v>0.0</v>
      </c>
      <c r="Y1197" s="35">
        <f>Y1193*MIN(Y1195,'Payroll_Rates'!Y13)</f>
        <v>0.0</v>
      </c>
      <c r="Z1197" s="35">
        <f>Z1193*MIN(Z1195,'Payroll_Rates'!Z13)</f>
        <v>0.0</v>
      </c>
      <c r="AA1197" s="35">
        <f>AA1193*MIN(AA1195,'Payroll_Rates'!AA13)</f>
        <v>0.0</v>
      </c>
      <c r="AB1197" s="35">
        <f>AB1193*MIN(AB1195,'Payroll_Rates'!AB13)</f>
        <v>0.0</v>
      </c>
      <c r="AC1197" s="35">
        <f>AC1193*MIN(AC1195,'Payroll_Rates'!AC13)</f>
        <v>0.0</v>
      </c>
      <c r="AD1197" s="35">
        <f>AD1193*MIN(AD1195,'Payroll_Rates'!AD13)</f>
        <v>0.0</v>
      </c>
      <c r="AE1197" s="35">
        <f>AE1193*MIN(AE1195,'Payroll_Rates'!AE13)</f>
        <v>0.0</v>
      </c>
      <c r="AF1197" s="35">
        <f>AF1193*MIN(AF1195,'Payroll_Rates'!AF13)</f>
        <v>0.0</v>
      </c>
      <c r="AG1197" s="35">
        <f>AG1193*MIN(AG1195,'Payroll_Rates'!AG13)</f>
        <v>0.0</v>
      </c>
      <c r="AH1197" s="35">
        <f>AH1193*MIN(AH1195,'Payroll_Rates'!AH13)</f>
        <v>0.0</v>
      </c>
      <c r="AI1197" s="35">
        <f>AI1193*MIN(AI1195,'Payroll_Rates'!AI13)</f>
        <v>0.0</v>
      </c>
      <c r="AJ1197" s="35">
        <f>AJ1193*MIN(AJ1195,'Payroll_Rates'!AJ13)</f>
        <v>0.0</v>
      </c>
      <c r="AK1197" s="35">
        <f>AK1193*MIN(AK1195,'Payroll_Rates'!AK13)</f>
        <v>0.0</v>
      </c>
      <c r="AL1197" s="35">
        <f>AL1193*MIN(AL1195,'Payroll_Rates'!AL13)</f>
        <v>0.0</v>
      </c>
      <c r="AM1197" s="35">
        <f>AM1193*MIN(AM1195,'Payroll_Rates'!AM13)</f>
        <v>0.0</v>
      </c>
      <c r="AN1197" s="35">
        <f>AN1193*MIN(AN1195,'Payroll_Rates'!AN13)</f>
        <v>0.0</v>
      </c>
      <c r="AO1197" s="35">
        <f>AO1193*MIN(AO1195,'Payroll_Rates'!AO13)</f>
        <v>0.0</v>
      </c>
      <c r="AP1197" s="35">
        <f>AP1193*MIN(AP1195,'Payroll_Rates'!AP13)</f>
        <v>0.0</v>
      </c>
      <c r="AQ1197" s="35">
        <f>AQ1193*MIN(AQ1195,'Payroll_Rates'!AQ13)</f>
        <v>0.0</v>
      </c>
      <c r="AR1197" s="35">
        <f>AR1193*MIN(AR1195,'Payroll_Rates'!AR13)</f>
        <v>0.0</v>
      </c>
      <c r="AS1197" s="35">
        <f>AS1193*MIN(AS1195,'Payroll_Rates'!AS13)</f>
        <v>0.0</v>
      </c>
      <c r="AT1197" s="35">
        <f>AT1193*MIN(AT1195,'Payroll_Rates'!AT13)</f>
        <v>0.0</v>
      </c>
      <c r="AU1197" s="35">
        <f>AU1193*MIN(AU1195,'Payroll_Rates'!AU13)</f>
        <v>0.0</v>
      </c>
      <c r="AV1197" s="35">
        <f>AV1193*MIN(AV1195,'Payroll_Rates'!AV13)</f>
        <v>0.0</v>
      </c>
      <c r="AW1197" s="35">
        <f>AW1193*MIN(AW1195,'Payroll_Rates'!AW13)</f>
        <v>0.0</v>
      </c>
      <c r="AX1197" s="35">
        <f>AX1193*MIN(AX1195,'Payroll_Rates'!AX13)</f>
        <v>0.0</v>
      </c>
      <c r="AY1197" s="35">
        <f>AY1193*MIN(AY1195,'Payroll_Rates'!AY13)</f>
        <v>0.0</v>
      </c>
      <c r="AZ1197" s="35">
        <f>AZ1193*MIN(AZ1195,'Payroll_Rates'!AZ13)</f>
        <v>0.0</v>
      </c>
      <c r="BA1197" s="35">
        <f>BA1193*MIN(BA1195,'Payroll_Rates'!BA13)</f>
        <v>0.0</v>
      </c>
      <c r="BB1197" s="35">
        <f>BB1193*MIN(BB1195,'Payroll_Rates'!BB13)</f>
        <v>0.0</v>
      </c>
      <c r="BC1197" s="35">
        <f>BC1193*MIN(BC1195,'Payroll_Rates'!BC13)</f>
        <v>0.0</v>
      </c>
      <c r="BD1197" s="35">
        <f>BD1193*MIN(BD1195,'Payroll_Rates'!BD13)</f>
        <v>0.0</v>
      </c>
      <c r="BE1197" s="35">
        <f>BE1193*MIN(BE1195,'Payroll_Rates'!BE13)</f>
        <v>0.0</v>
      </c>
      <c r="BF1197" s="35">
        <f>BF1193*MIN(BF1195,'Payroll_Rates'!BF13)</f>
        <v>0.0</v>
      </c>
      <c r="BG1197" s="35">
        <f>BG1193*MIN(BG1195,'Payroll_Rates'!BG13)</f>
        <v>0.0</v>
      </c>
      <c r="BH1197" s="35">
        <f>BH1193*MIN(BH1195,'Payroll_Rates'!BH13)</f>
        <v>0.0</v>
      </c>
      <c r="BI1197" s="35">
        <f>BI1193*MIN(BI1195,'Payroll_Rates'!BI13)</f>
        <v>0.0</v>
      </c>
      <c r="BJ1197" s="35">
        <f>BJ1193*MIN(BJ1195,'Payroll_Rates'!BJ13)</f>
        <v>0.0</v>
      </c>
      <c r="BK1197" s="35">
        <f>BK1193*MIN(BK1195,'Payroll_Rates'!BK13)</f>
        <v>0.0</v>
      </c>
      <c r="BL1197" s="35">
        <f>BL1193*MIN(BL1195,'Payroll_Rates'!BL13)</f>
        <v>0.0</v>
      </c>
      <c r="BM1197" s="35">
        <f>BM1193*MIN(BM1195,'Payroll_Rates'!BM13)</f>
        <v>0.0</v>
      </c>
      <c r="BN1197" s="35">
        <f>BN1193*MIN(BN1195,'Payroll_Rates'!BN13)</f>
        <v>0.0</v>
      </c>
      <c r="BO1197" s="35">
        <f>BO1193*MIN(BO1195,'Payroll_Rates'!BO13)</f>
        <v>0.0</v>
      </c>
    </row>
    <row r="1198" ht="28" customHeight="1">
      <c r="A1198" s="2" t="str">
        <v>SLOT60.RV</v>
      </c>
      <c r="B1198" s="6" t="str">
        <v>SLOT60 employer pension contribution (RV)</v>
      </c>
      <c r="C1198" s="2" t="str">
        <v>EUR</v>
      </c>
      <c r="D1198" s="2" t="str">
        <v>SUM</v>
      </c>
      <c r="E1198" s="36">
        <f>SUM(H1198:BO1198)</f>
        <v>0.0</v>
      </c>
      <c r="F1198" s="6" t="str">
        <v>Spare row; inactive until a hire and an exit month are entered on People_Inputs</v>
      </c>
      <c r="G1198" s="2"/>
      <c r="H1198" s="35">
        <f>H1196*'Payroll_Rates'!H11/'Inputs'!$E$28</f>
        <v>0.0</v>
      </c>
      <c r="I1198" s="35">
        <f>I1196*'Payroll_Rates'!I11/'Inputs'!$E$28</f>
        <v>0.0</v>
      </c>
      <c r="J1198" s="35">
        <f>J1196*'Payroll_Rates'!J11/'Inputs'!$E$28</f>
        <v>0.0</v>
      </c>
      <c r="K1198" s="35">
        <f>K1196*'Payroll_Rates'!K11/'Inputs'!$E$28</f>
        <v>0.0</v>
      </c>
      <c r="L1198" s="35">
        <f>L1196*'Payroll_Rates'!L11/'Inputs'!$E$28</f>
        <v>0.0</v>
      </c>
      <c r="M1198" s="35">
        <f>M1196*'Payroll_Rates'!M11/'Inputs'!$E$28</f>
        <v>0.0</v>
      </c>
      <c r="N1198" s="35">
        <f>N1196*'Payroll_Rates'!N11/'Inputs'!$E$28</f>
        <v>0.0</v>
      </c>
      <c r="O1198" s="35">
        <f>O1196*'Payroll_Rates'!O11/'Inputs'!$E$28</f>
        <v>0.0</v>
      </c>
      <c r="P1198" s="35">
        <f>P1196*'Payroll_Rates'!P11/'Inputs'!$E$28</f>
        <v>0.0</v>
      </c>
      <c r="Q1198" s="35">
        <f>Q1196*'Payroll_Rates'!Q11/'Inputs'!$E$28</f>
        <v>0.0</v>
      </c>
      <c r="R1198" s="35">
        <f>R1196*'Payroll_Rates'!R11/'Inputs'!$E$28</f>
        <v>0.0</v>
      </c>
      <c r="S1198" s="35">
        <f>S1196*'Payroll_Rates'!S11/'Inputs'!$E$28</f>
        <v>0.0</v>
      </c>
      <c r="T1198" s="35">
        <f>T1196*'Payroll_Rates'!T11/'Inputs'!$E$28</f>
        <v>0.0</v>
      </c>
      <c r="U1198" s="35">
        <f>U1196*'Payroll_Rates'!U11/'Inputs'!$E$28</f>
        <v>0.0</v>
      </c>
      <c r="V1198" s="35">
        <f>V1196*'Payroll_Rates'!V11/'Inputs'!$E$28</f>
        <v>0.0</v>
      </c>
      <c r="W1198" s="35">
        <f>W1196*'Payroll_Rates'!W11/'Inputs'!$E$28</f>
        <v>0.0</v>
      </c>
      <c r="X1198" s="35">
        <f>X1196*'Payroll_Rates'!X11/'Inputs'!$E$28</f>
        <v>0.0</v>
      </c>
      <c r="Y1198" s="35">
        <f>Y1196*'Payroll_Rates'!Y11/'Inputs'!$E$28</f>
        <v>0.0</v>
      </c>
      <c r="Z1198" s="35">
        <f>Z1196*'Payroll_Rates'!Z11/'Inputs'!$E$28</f>
        <v>0.0</v>
      </c>
      <c r="AA1198" s="35">
        <f>AA1196*'Payroll_Rates'!AA11/'Inputs'!$E$28</f>
        <v>0.0</v>
      </c>
      <c r="AB1198" s="35">
        <f>AB1196*'Payroll_Rates'!AB11/'Inputs'!$E$28</f>
        <v>0.0</v>
      </c>
      <c r="AC1198" s="35">
        <f>AC1196*'Payroll_Rates'!AC11/'Inputs'!$E$28</f>
        <v>0.0</v>
      </c>
      <c r="AD1198" s="35">
        <f>AD1196*'Payroll_Rates'!AD11/'Inputs'!$E$28</f>
        <v>0.0</v>
      </c>
      <c r="AE1198" s="35">
        <f>AE1196*'Payroll_Rates'!AE11/'Inputs'!$E$28</f>
        <v>0.0</v>
      </c>
      <c r="AF1198" s="35">
        <f>AF1196*'Payroll_Rates'!AF11/'Inputs'!$E$28</f>
        <v>0.0</v>
      </c>
      <c r="AG1198" s="35">
        <f>AG1196*'Payroll_Rates'!AG11/'Inputs'!$E$28</f>
        <v>0.0</v>
      </c>
      <c r="AH1198" s="35">
        <f>AH1196*'Payroll_Rates'!AH11/'Inputs'!$E$28</f>
        <v>0.0</v>
      </c>
      <c r="AI1198" s="35">
        <f>AI1196*'Payroll_Rates'!AI11/'Inputs'!$E$28</f>
        <v>0.0</v>
      </c>
      <c r="AJ1198" s="35">
        <f>AJ1196*'Payroll_Rates'!AJ11/'Inputs'!$E$28</f>
        <v>0.0</v>
      </c>
      <c r="AK1198" s="35">
        <f>AK1196*'Payroll_Rates'!AK11/'Inputs'!$E$28</f>
        <v>0.0</v>
      </c>
      <c r="AL1198" s="35">
        <f>AL1196*'Payroll_Rates'!AL11/'Inputs'!$E$28</f>
        <v>0.0</v>
      </c>
      <c r="AM1198" s="35">
        <f>AM1196*'Payroll_Rates'!AM11/'Inputs'!$E$28</f>
        <v>0.0</v>
      </c>
      <c r="AN1198" s="35">
        <f>AN1196*'Payroll_Rates'!AN11/'Inputs'!$E$28</f>
        <v>0.0</v>
      </c>
      <c r="AO1198" s="35">
        <f>AO1196*'Payroll_Rates'!AO11/'Inputs'!$E$28</f>
        <v>0.0</v>
      </c>
      <c r="AP1198" s="35">
        <f>AP1196*'Payroll_Rates'!AP11/'Inputs'!$E$28</f>
        <v>0.0</v>
      </c>
      <c r="AQ1198" s="35">
        <f>AQ1196*'Payroll_Rates'!AQ11/'Inputs'!$E$28</f>
        <v>0.0</v>
      </c>
      <c r="AR1198" s="35">
        <f>AR1196*'Payroll_Rates'!AR11/'Inputs'!$E$28</f>
        <v>0.0</v>
      </c>
      <c r="AS1198" s="35">
        <f>AS1196*'Payroll_Rates'!AS11/'Inputs'!$E$28</f>
        <v>0.0</v>
      </c>
      <c r="AT1198" s="35">
        <f>AT1196*'Payroll_Rates'!AT11/'Inputs'!$E$28</f>
        <v>0.0</v>
      </c>
      <c r="AU1198" s="35">
        <f>AU1196*'Payroll_Rates'!AU11/'Inputs'!$E$28</f>
        <v>0.0</v>
      </c>
      <c r="AV1198" s="35">
        <f>AV1196*'Payroll_Rates'!AV11/'Inputs'!$E$28</f>
        <v>0.0</v>
      </c>
      <c r="AW1198" s="35">
        <f>AW1196*'Payroll_Rates'!AW11/'Inputs'!$E$28</f>
        <v>0.0</v>
      </c>
      <c r="AX1198" s="35">
        <f>AX1196*'Payroll_Rates'!AX11/'Inputs'!$E$28</f>
        <v>0.0</v>
      </c>
      <c r="AY1198" s="35">
        <f>AY1196*'Payroll_Rates'!AY11/'Inputs'!$E$28</f>
        <v>0.0</v>
      </c>
      <c r="AZ1198" s="35">
        <f>AZ1196*'Payroll_Rates'!AZ11/'Inputs'!$E$28</f>
        <v>0.0</v>
      </c>
      <c r="BA1198" s="35">
        <f>BA1196*'Payroll_Rates'!BA11/'Inputs'!$E$28</f>
        <v>0.0</v>
      </c>
      <c r="BB1198" s="35">
        <f>BB1196*'Payroll_Rates'!BB11/'Inputs'!$E$28</f>
        <v>0.0</v>
      </c>
      <c r="BC1198" s="35">
        <f>BC1196*'Payroll_Rates'!BC11/'Inputs'!$E$28</f>
        <v>0.0</v>
      </c>
      <c r="BD1198" s="35">
        <f>BD1196*'Payroll_Rates'!BD11/'Inputs'!$E$28</f>
        <v>0.0</v>
      </c>
      <c r="BE1198" s="35">
        <f>BE1196*'Payroll_Rates'!BE11/'Inputs'!$E$28</f>
        <v>0.0</v>
      </c>
      <c r="BF1198" s="35">
        <f>BF1196*'Payroll_Rates'!BF11/'Inputs'!$E$28</f>
        <v>0.0</v>
      </c>
      <c r="BG1198" s="35">
        <f>BG1196*'Payroll_Rates'!BG11/'Inputs'!$E$28</f>
        <v>0.0</v>
      </c>
      <c r="BH1198" s="35">
        <f>BH1196*'Payroll_Rates'!BH11/'Inputs'!$E$28</f>
        <v>0.0</v>
      </c>
      <c r="BI1198" s="35">
        <f>BI1196*'Payroll_Rates'!BI11/'Inputs'!$E$28</f>
        <v>0.0</v>
      </c>
      <c r="BJ1198" s="35">
        <f>BJ1196*'Payroll_Rates'!BJ11/'Inputs'!$E$28</f>
        <v>0.0</v>
      </c>
      <c r="BK1198" s="35">
        <f>BK1196*'Payroll_Rates'!BK11/'Inputs'!$E$28</f>
        <v>0.0</v>
      </c>
      <c r="BL1198" s="35">
        <f>BL1196*'Payroll_Rates'!BL11/'Inputs'!$E$28</f>
        <v>0.0</v>
      </c>
      <c r="BM1198" s="35">
        <f>BM1196*'Payroll_Rates'!BM11/'Inputs'!$E$28</f>
        <v>0.0</v>
      </c>
      <c r="BN1198" s="35">
        <f>BN1196*'Payroll_Rates'!BN11/'Inputs'!$E$28</f>
        <v>0.0</v>
      </c>
      <c r="BO1198" s="35">
        <f>BO1196*'Payroll_Rates'!BO11/'Inputs'!$E$28</f>
        <v>0.0</v>
      </c>
    </row>
    <row r="1199" ht="28" customHeight="1">
      <c r="A1199" s="2" t="str">
        <v>SLOT60.AV</v>
      </c>
      <c r="B1199" s="6" t="str">
        <v>SLOT60 employer unemployment contribution (AV)</v>
      </c>
      <c r="C1199" s="2" t="str">
        <v>EUR</v>
      </c>
      <c r="D1199" s="2" t="str">
        <v>SUM</v>
      </c>
      <c r="E1199" s="36">
        <f>SUM(H1199:BO1199)</f>
        <v>0.0</v>
      </c>
      <c r="F1199" s="6" t="str">
        <v>Spare row; inactive until a hire and an exit month are entered on People_Inputs</v>
      </c>
      <c r="G1199" s="2"/>
      <c r="H1199" s="35">
        <f>H1196*'Inputs'!$E$13/'Inputs'!$E$28</f>
        <v>0.0</v>
      </c>
      <c r="I1199" s="35">
        <f>I1196*'Inputs'!$E$13/'Inputs'!$E$28</f>
        <v>0.0</v>
      </c>
      <c r="J1199" s="35">
        <f>J1196*'Inputs'!$E$13/'Inputs'!$E$28</f>
        <v>0.0</v>
      </c>
      <c r="K1199" s="35">
        <f>K1196*'Inputs'!$E$13/'Inputs'!$E$28</f>
        <v>0.0</v>
      </c>
      <c r="L1199" s="35">
        <f>L1196*'Inputs'!$E$13/'Inputs'!$E$28</f>
        <v>0.0</v>
      </c>
      <c r="M1199" s="35">
        <f>M1196*'Inputs'!$E$13/'Inputs'!$E$28</f>
        <v>0.0</v>
      </c>
      <c r="N1199" s="35">
        <f>N1196*'Inputs'!$E$13/'Inputs'!$E$28</f>
        <v>0.0</v>
      </c>
      <c r="O1199" s="35">
        <f>O1196*'Inputs'!$E$13/'Inputs'!$E$28</f>
        <v>0.0</v>
      </c>
      <c r="P1199" s="35">
        <f>P1196*'Inputs'!$E$13/'Inputs'!$E$28</f>
        <v>0.0</v>
      </c>
      <c r="Q1199" s="35">
        <f>Q1196*'Inputs'!$E$13/'Inputs'!$E$28</f>
        <v>0.0</v>
      </c>
      <c r="R1199" s="35">
        <f>R1196*'Inputs'!$E$13/'Inputs'!$E$28</f>
        <v>0.0</v>
      </c>
      <c r="S1199" s="35">
        <f>S1196*'Inputs'!$E$13/'Inputs'!$E$28</f>
        <v>0.0</v>
      </c>
      <c r="T1199" s="35">
        <f>T1196*'Inputs'!$E$13/'Inputs'!$E$28</f>
        <v>0.0</v>
      </c>
      <c r="U1199" s="35">
        <f>U1196*'Inputs'!$E$13/'Inputs'!$E$28</f>
        <v>0.0</v>
      </c>
      <c r="V1199" s="35">
        <f>V1196*'Inputs'!$E$13/'Inputs'!$E$28</f>
        <v>0.0</v>
      </c>
      <c r="W1199" s="35">
        <f>W1196*'Inputs'!$E$13/'Inputs'!$E$28</f>
        <v>0.0</v>
      </c>
      <c r="X1199" s="35">
        <f>X1196*'Inputs'!$E$13/'Inputs'!$E$28</f>
        <v>0.0</v>
      </c>
      <c r="Y1199" s="35">
        <f>Y1196*'Inputs'!$E$13/'Inputs'!$E$28</f>
        <v>0.0</v>
      </c>
      <c r="Z1199" s="35">
        <f>Z1196*'Inputs'!$E$13/'Inputs'!$E$28</f>
        <v>0.0</v>
      </c>
      <c r="AA1199" s="35">
        <f>AA1196*'Inputs'!$E$13/'Inputs'!$E$28</f>
        <v>0.0</v>
      </c>
      <c r="AB1199" s="35">
        <f>AB1196*'Inputs'!$E$13/'Inputs'!$E$28</f>
        <v>0.0</v>
      </c>
      <c r="AC1199" s="35">
        <f>AC1196*'Inputs'!$E$13/'Inputs'!$E$28</f>
        <v>0.0</v>
      </c>
      <c r="AD1199" s="35">
        <f>AD1196*'Inputs'!$E$13/'Inputs'!$E$28</f>
        <v>0.0</v>
      </c>
      <c r="AE1199" s="35">
        <f>AE1196*'Inputs'!$E$13/'Inputs'!$E$28</f>
        <v>0.0</v>
      </c>
      <c r="AF1199" s="35">
        <f>AF1196*'Inputs'!$E$13/'Inputs'!$E$28</f>
        <v>0.0</v>
      </c>
      <c r="AG1199" s="35">
        <f>AG1196*'Inputs'!$E$13/'Inputs'!$E$28</f>
        <v>0.0</v>
      </c>
      <c r="AH1199" s="35">
        <f>AH1196*'Inputs'!$E$13/'Inputs'!$E$28</f>
        <v>0.0</v>
      </c>
      <c r="AI1199" s="35">
        <f>AI1196*'Inputs'!$E$13/'Inputs'!$E$28</f>
        <v>0.0</v>
      </c>
      <c r="AJ1199" s="35">
        <f>AJ1196*'Inputs'!$E$13/'Inputs'!$E$28</f>
        <v>0.0</v>
      </c>
      <c r="AK1199" s="35">
        <f>AK1196*'Inputs'!$E$13/'Inputs'!$E$28</f>
        <v>0.0</v>
      </c>
      <c r="AL1199" s="35">
        <f>AL1196*'Inputs'!$E$13/'Inputs'!$E$28</f>
        <v>0.0</v>
      </c>
      <c r="AM1199" s="35">
        <f>AM1196*'Inputs'!$E$13/'Inputs'!$E$28</f>
        <v>0.0</v>
      </c>
      <c r="AN1199" s="35">
        <f>AN1196*'Inputs'!$E$13/'Inputs'!$E$28</f>
        <v>0.0</v>
      </c>
      <c r="AO1199" s="35">
        <f>AO1196*'Inputs'!$E$13/'Inputs'!$E$28</f>
        <v>0.0</v>
      </c>
      <c r="AP1199" s="35">
        <f>AP1196*'Inputs'!$E$13/'Inputs'!$E$28</f>
        <v>0.0</v>
      </c>
      <c r="AQ1199" s="35">
        <f>AQ1196*'Inputs'!$E$13/'Inputs'!$E$28</f>
        <v>0.0</v>
      </c>
      <c r="AR1199" s="35">
        <f>AR1196*'Inputs'!$E$13/'Inputs'!$E$28</f>
        <v>0.0</v>
      </c>
      <c r="AS1199" s="35">
        <f>AS1196*'Inputs'!$E$13/'Inputs'!$E$28</f>
        <v>0.0</v>
      </c>
      <c r="AT1199" s="35">
        <f>AT1196*'Inputs'!$E$13/'Inputs'!$E$28</f>
        <v>0.0</v>
      </c>
      <c r="AU1199" s="35">
        <f>AU1196*'Inputs'!$E$13/'Inputs'!$E$28</f>
        <v>0.0</v>
      </c>
      <c r="AV1199" s="35">
        <f>AV1196*'Inputs'!$E$13/'Inputs'!$E$28</f>
        <v>0.0</v>
      </c>
      <c r="AW1199" s="35">
        <f>AW1196*'Inputs'!$E$13/'Inputs'!$E$28</f>
        <v>0.0</v>
      </c>
      <c r="AX1199" s="35">
        <f>AX1196*'Inputs'!$E$13/'Inputs'!$E$28</f>
        <v>0.0</v>
      </c>
      <c r="AY1199" s="35">
        <f>AY1196*'Inputs'!$E$13/'Inputs'!$E$28</f>
        <v>0.0</v>
      </c>
      <c r="AZ1199" s="35">
        <f>AZ1196*'Inputs'!$E$13/'Inputs'!$E$28</f>
        <v>0.0</v>
      </c>
      <c r="BA1199" s="35">
        <f>BA1196*'Inputs'!$E$13/'Inputs'!$E$28</f>
        <v>0.0</v>
      </c>
      <c r="BB1199" s="35">
        <f>BB1196*'Inputs'!$E$13/'Inputs'!$E$28</f>
        <v>0.0</v>
      </c>
      <c r="BC1199" s="35">
        <f>BC1196*'Inputs'!$E$13/'Inputs'!$E$28</f>
        <v>0.0</v>
      </c>
      <c r="BD1199" s="35">
        <f>BD1196*'Inputs'!$E$13/'Inputs'!$E$28</f>
        <v>0.0</v>
      </c>
      <c r="BE1199" s="35">
        <f>BE1196*'Inputs'!$E$13/'Inputs'!$E$28</f>
        <v>0.0</v>
      </c>
      <c r="BF1199" s="35">
        <f>BF1196*'Inputs'!$E$13/'Inputs'!$E$28</f>
        <v>0.0</v>
      </c>
      <c r="BG1199" s="35">
        <f>BG1196*'Inputs'!$E$13/'Inputs'!$E$28</f>
        <v>0.0</v>
      </c>
      <c r="BH1199" s="35">
        <f>BH1196*'Inputs'!$E$13/'Inputs'!$E$28</f>
        <v>0.0</v>
      </c>
      <c r="BI1199" s="35">
        <f>BI1196*'Inputs'!$E$13/'Inputs'!$E$28</f>
        <v>0.0</v>
      </c>
      <c r="BJ1199" s="35">
        <f>BJ1196*'Inputs'!$E$13/'Inputs'!$E$28</f>
        <v>0.0</v>
      </c>
      <c r="BK1199" s="35">
        <f>BK1196*'Inputs'!$E$13/'Inputs'!$E$28</f>
        <v>0.0</v>
      </c>
      <c r="BL1199" s="35">
        <f>BL1196*'Inputs'!$E$13/'Inputs'!$E$28</f>
        <v>0.0</v>
      </c>
      <c r="BM1199" s="35">
        <f>BM1196*'Inputs'!$E$13/'Inputs'!$E$28</f>
        <v>0.0</v>
      </c>
      <c r="BN1199" s="35">
        <f>BN1196*'Inputs'!$E$13/'Inputs'!$E$28</f>
        <v>0.0</v>
      </c>
      <c r="BO1199" s="35">
        <f>BO1196*'Inputs'!$E$13/'Inputs'!$E$28</f>
        <v>0.0</v>
      </c>
    </row>
    <row r="1200" ht="28" customHeight="1">
      <c r="A1200" s="2" t="str">
        <v>SLOT60.KV</v>
      </c>
      <c r="B1200" s="6" t="str">
        <v>SLOT60 employer health contribution (KV)</v>
      </c>
      <c r="C1200" s="2" t="str">
        <v>EUR</v>
      </c>
      <c r="D1200" s="2" t="str">
        <v>SUM</v>
      </c>
      <c r="E1200" s="36">
        <f>SUM(H1200:BO1200)</f>
        <v>0.0</v>
      </c>
      <c r="F1200" s="6" t="str">
        <v>Spare row; inactive until a hire and an exit month are entered on People_Inputs</v>
      </c>
      <c r="G1200" s="2"/>
      <c r="H1200" s="35">
        <f>H1197*('Inputs'!$E$14+'Inputs'!$E$15)/'Inputs'!$E$28</f>
        <v>0.0</v>
      </c>
      <c r="I1200" s="35">
        <f>I1197*('Inputs'!$E$14+'Inputs'!$E$15)/'Inputs'!$E$28</f>
        <v>0.0</v>
      </c>
      <c r="J1200" s="35">
        <f>J1197*('Inputs'!$E$14+'Inputs'!$E$15)/'Inputs'!$E$28</f>
        <v>0.0</v>
      </c>
      <c r="K1200" s="35">
        <f>K1197*('Inputs'!$E$14+'Inputs'!$E$15)/'Inputs'!$E$28</f>
        <v>0.0</v>
      </c>
      <c r="L1200" s="35">
        <f>L1197*('Inputs'!$E$14+'Inputs'!$E$15)/'Inputs'!$E$28</f>
        <v>0.0</v>
      </c>
      <c r="M1200" s="35">
        <f>M1197*('Inputs'!$E$14+'Inputs'!$E$15)/'Inputs'!$E$28</f>
        <v>0.0</v>
      </c>
      <c r="N1200" s="35">
        <f>N1197*('Inputs'!$E$14+'Inputs'!$E$15)/'Inputs'!$E$28</f>
        <v>0.0</v>
      </c>
      <c r="O1200" s="35">
        <f>O1197*('Inputs'!$E$14+'Inputs'!$E$15)/'Inputs'!$E$28</f>
        <v>0.0</v>
      </c>
      <c r="P1200" s="35">
        <f>P1197*('Inputs'!$E$14+'Inputs'!$E$15)/'Inputs'!$E$28</f>
        <v>0.0</v>
      </c>
      <c r="Q1200" s="35">
        <f>Q1197*('Inputs'!$E$14+'Inputs'!$E$15)/'Inputs'!$E$28</f>
        <v>0.0</v>
      </c>
      <c r="R1200" s="35">
        <f>R1197*('Inputs'!$E$14+'Inputs'!$E$15)/'Inputs'!$E$28</f>
        <v>0.0</v>
      </c>
      <c r="S1200" s="35">
        <f>S1197*('Inputs'!$E$14+'Inputs'!$E$15)/'Inputs'!$E$28</f>
        <v>0.0</v>
      </c>
      <c r="T1200" s="35">
        <f>T1197*('Inputs'!$E$14+'Inputs'!$E$15)/'Inputs'!$E$28</f>
        <v>0.0</v>
      </c>
      <c r="U1200" s="35">
        <f>U1197*('Inputs'!$E$14+'Inputs'!$E$15)/'Inputs'!$E$28</f>
        <v>0.0</v>
      </c>
      <c r="V1200" s="35">
        <f>V1197*('Inputs'!$E$14+'Inputs'!$E$15)/'Inputs'!$E$28</f>
        <v>0.0</v>
      </c>
      <c r="W1200" s="35">
        <f>W1197*('Inputs'!$E$14+'Inputs'!$E$15)/'Inputs'!$E$28</f>
        <v>0.0</v>
      </c>
      <c r="X1200" s="35">
        <f>X1197*('Inputs'!$E$14+'Inputs'!$E$15)/'Inputs'!$E$28</f>
        <v>0.0</v>
      </c>
      <c r="Y1200" s="35">
        <f>Y1197*('Inputs'!$E$14+'Inputs'!$E$15)/'Inputs'!$E$28</f>
        <v>0.0</v>
      </c>
      <c r="Z1200" s="35">
        <f>Z1197*('Inputs'!$E$14+'Inputs'!$E$15)/'Inputs'!$E$28</f>
        <v>0.0</v>
      </c>
      <c r="AA1200" s="35">
        <f>AA1197*('Inputs'!$E$14+'Inputs'!$E$15)/'Inputs'!$E$28</f>
        <v>0.0</v>
      </c>
      <c r="AB1200" s="35">
        <f>AB1197*('Inputs'!$E$14+'Inputs'!$E$15)/'Inputs'!$E$28</f>
        <v>0.0</v>
      </c>
      <c r="AC1200" s="35">
        <f>AC1197*('Inputs'!$E$14+'Inputs'!$E$15)/'Inputs'!$E$28</f>
        <v>0.0</v>
      </c>
      <c r="AD1200" s="35">
        <f>AD1197*('Inputs'!$E$14+'Inputs'!$E$15)/'Inputs'!$E$28</f>
        <v>0.0</v>
      </c>
      <c r="AE1200" s="35">
        <f>AE1197*('Inputs'!$E$14+'Inputs'!$E$15)/'Inputs'!$E$28</f>
        <v>0.0</v>
      </c>
      <c r="AF1200" s="35">
        <f>AF1197*('Inputs'!$E$14+'Inputs'!$E$15)/'Inputs'!$E$28</f>
        <v>0.0</v>
      </c>
      <c r="AG1200" s="35">
        <f>AG1197*('Inputs'!$E$14+'Inputs'!$E$15)/'Inputs'!$E$28</f>
        <v>0.0</v>
      </c>
      <c r="AH1200" s="35">
        <f>AH1197*('Inputs'!$E$14+'Inputs'!$E$15)/'Inputs'!$E$28</f>
        <v>0.0</v>
      </c>
      <c r="AI1200" s="35">
        <f>AI1197*('Inputs'!$E$14+'Inputs'!$E$15)/'Inputs'!$E$28</f>
        <v>0.0</v>
      </c>
      <c r="AJ1200" s="35">
        <f>AJ1197*('Inputs'!$E$14+'Inputs'!$E$15)/'Inputs'!$E$28</f>
        <v>0.0</v>
      </c>
      <c r="AK1200" s="35">
        <f>AK1197*('Inputs'!$E$14+'Inputs'!$E$15)/'Inputs'!$E$28</f>
        <v>0.0</v>
      </c>
      <c r="AL1200" s="35">
        <f>AL1197*('Inputs'!$E$14+'Inputs'!$E$15)/'Inputs'!$E$28</f>
        <v>0.0</v>
      </c>
      <c r="AM1200" s="35">
        <f>AM1197*('Inputs'!$E$14+'Inputs'!$E$15)/'Inputs'!$E$28</f>
        <v>0.0</v>
      </c>
      <c r="AN1200" s="35">
        <f>AN1197*('Inputs'!$E$14+'Inputs'!$E$15)/'Inputs'!$E$28</f>
        <v>0.0</v>
      </c>
      <c r="AO1200" s="35">
        <f>AO1197*('Inputs'!$E$14+'Inputs'!$E$15)/'Inputs'!$E$28</f>
        <v>0.0</v>
      </c>
      <c r="AP1200" s="35">
        <f>AP1197*('Inputs'!$E$14+'Inputs'!$E$15)/'Inputs'!$E$28</f>
        <v>0.0</v>
      </c>
      <c r="AQ1200" s="35">
        <f>AQ1197*('Inputs'!$E$14+'Inputs'!$E$15)/'Inputs'!$E$28</f>
        <v>0.0</v>
      </c>
      <c r="AR1200" s="35">
        <f>AR1197*('Inputs'!$E$14+'Inputs'!$E$15)/'Inputs'!$E$28</f>
        <v>0.0</v>
      </c>
      <c r="AS1200" s="35">
        <f>AS1197*('Inputs'!$E$14+'Inputs'!$E$15)/'Inputs'!$E$28</f>
        <v>0.0</v>
      </c>
      <c r="AT1200" s="35">
        <f>AT1197*('Inputs'!$E$14+'Inputs'!$E$15)/'Inputs'!$E$28</f>
        <v>0.0</v>
      </c>
      <c r="AU1200" s="35">
        <f>AU1197*('Inputs'!$E$14+'Inputs'!$E$15)/'Inputs'!$E$28</f>
        <v>0.0</v>
      </c>
      <c r="AV1200" s="35">
        <f>AV1197*('Inputs'!$E$14+'Inputs'!$E$15)/'Inputs'!$E$28</f>
        <v>0.0</v>
      </c>
      <c r="AW1200" s="35">
        <f>AW1197*('Inputs'!$E$14+'Inputs'!$E$15)/'Inputs'!$E$28</f>
        <v>0.0</v>
      </c>
      <c r="AX1200" s="35">
        <f>AX1197*('Inputs'!$E$14+'Inputs'!$E$15)/'Inputs'!$E$28</f>
        <v>0.0</v>
      </c>
      <c r="AY1200" s="35">
        <f>AY1197*('Inputs'!$E$14+'Inputs'!$E$15)/'Inputs'!$E$28</f>
        <v>0.0</v>
      </c>
      <c r="AZ1200" s="35">
        <f>AZ1197*('Inputs'!$E$14+'Inputs'!$E$15)/'Inputs'!$E$28</f>
        <v>0.0</v>
      </c>
      <c r="BA1200" s="35">
        <f>BA1197*('Inputs'!$E$14+'Inputs'!$E$15)/'Inputs'!$E$28</f>
        <v>0.0</v>
      </c>
      <c r="BB1200" s="35">
        <f>BB1197*('Inputs'!$E$14+'Inputs'!$E$15)/'Inputs'!$E$28</f>
        <v>0.0</v>
      </c>
      <c r="BC1200" s="35">
        <f>BC1197*('Inputs'!$E$14+'Inputs'!$E$15)/'Inputs'!$E$28</f>
        <v>0.0</v>
      </c>
      <c r="BD1200" s="35">
        <f>BD1197*('Inputs'!$E$14+'Inputs'!$E$15)/'Inputs'!$E$28</f>
        <v>0.0</v>
      </c>
      <c r="BE1200" s="35">
        <f>BE1197*('Inputs'!$E$14+'Inputs'!$E$15)/'Inputs'!$E$28</f>
        <v>0.0</v>
      </c>
      <c r="BF1200" s="35">
        <f>BF1197*('Inputs'!$E$14+'Inputs'!$E$15)/'Inputs'!$E$28</f>
        <v>0.0</v>
      </c>
      <c r="BG1200" s="35">
        <f>BG1197*('Inputs'!$E$14+'Inputs'!$E$15)/'Inputs'!$E$28</f>
        <v>0.0</v>
      </c>
      <c r="BH1200" s="35">
        <f>BH1197*('Inputs'!$E$14+'Inputs'!$E$15)/'Inputs'!$E$28</f>
        <v>0.0</v>
      </c>
      <c r="BI1200" s="35">
        <f>BI1197*('Inputs'!$E$14+'Inputs'!$E$15)/'Inputs'!$E$28</f>
        <v>0.0</v>
      </c>
      <c r="BJ1200" s="35">
        <f>BJ1197*('Inputs'!$E$14+'Inputs'!$E$15)/'Inputs'!$E$28</f>
        <v>0.0</v>
      </c>
      <c r="BK1200" s="35">
        <f>BK1197*('Inputs'!$E$14+'Inputs'!$E$15)/'Inputs'!$E$28</f>
        <v>0.0</v>
      </c>
      <c r="BL1200" s="35">
        <f>BL1197*('Inputs'!$E$14+'Inputs'!$E$15)/'Inputs'!$E$28</f>
        <v>0.0</v>
      </c>
      <c r="BM1200" s="35">
        <f>BM1197*('Inputs'!$E$14+'Inputs'!$E$15)/'Inputs'!$E$28</f>
        <v>0.0</v>
      </c>
      <c r="BN1200" s="35">
        <f>BN1197*('Inputs'!$E$14+'Inputs'!$E$15)/'Inputs'!$E$28</f>
        <v>0.0</v>
      </c>
      <c r="BO1200" s="35">
        <f>BO1197*('Inputs'!$E$14+'Inputs'!$E$15)/'Inputs'!$E$28</f>
        <v>0.0</v>
      </c>
    </row>
    <row r="1201" ht="28" customHeight="1">
      <c r="A1201" s="2" t="str">
        <v>SLOT60.PV</v>
      </c>
      <c r="B1201" s="6" t="str">
        <v>SLOT60 employer care contribution (PV)</v>
      </c>
      <c r="C1201" s="2" t="str">
        <v>EUR</v>
      </c>
      <c r="D1201" s="2" t="str">
        <v>SUM</v>
      </c>
      <c r="E1201" s="36">
        <f>SUM(H1201:BO1201)</f>
        <v>0.0</v>
      </c>
      <c r="F1201" s="6" t="str">
        <v>Spare row; inactive until a hire and an exit month are entered on People_Inputs</v>
      </c>
      <c r="G1201" s="2"/>
      <c r="H1201" s="35">
        <f>H1197*'Inputs'!$E$16/'Inputs'!$E$28</f>
        <v>0.0</v>
      </c>
      <c r="I1201" s="35">
        <f>I1197*'Inputs'!$E$16/'Inputs'!$E$28</f>
        <v>0.0</v>
      </c>
      <c r="J1201" s="35">
        <f>J1197*'Inputs'!$E$16/'Inputs'!$E$28</f>
        <v>0.0</v>
      </c>
      <c r="K1201" s="35">
        <f>K1197*'Inputs'!$E$16/'Inputs'!$E$28</f>
        <v>0.0</v>
      </c>
      <c r="L1201" s="35">
        <f>L1197*'Inputs'!$E$16/'Inputs'!$E$28</f>
        <v>0.0</v>
      </c>
      <c r="M1201" s="35">
        <f>M1197*'Inputs'!$E$16/'Inputs'!$E$28</f>
        <v>0.0</v>
      </c>
      <c r="N1201" s="35">
        <f>N1197*'Inputs'!$E$16/'Inputs'!$E$28</f>
        <v>0.0</v>
      </c>
      <c r="O1201" s="35">
        <f>O1197*'Inputs'!$E$16/'Inputs'!$E$28</f>
        <v>0.0</v>
      </c>
      <c r="P1201" s="35">
        <f>P1197*'Inputs'!$E$16/'Inputs'!$E$28</f>
        <v>0.0</v>
      </c>
      <c r="Q1201" s="35">
        <f>Q1197*'Inputs'!$E$16/'Inputs'!$E$28</f>
        <v>0.0</v>
      </c>
      <c r="R1201" s="35">
        <f>R1197*'Inputs'!$E$16/'Inputs'!$E$28</f>
        <v>0.0</v>
      </c>
      <c r="S1201" s="35">
        <f>S1197*'Inputs'!$E$16/'Inputs'!$E$28</f>
        <v>0.0</v>
      </c>
      <c r="T1201" s="35">
        <f>T1197*'Inputs'!$E$16/'Inputs'!$E$28</f>
        <v>0.0</v>
      </c>
      <c r="U1201" s="35">
        <f>U1197*'Inputs'!$E$16/'Inputs'!$E$28</f>
        <v>0.0</v>
      </c>
      <c r="V1201" s="35">
        <f>V1197*'Inputs'!$E$16/'Inputs'!$E$28</f>
        <v>0.0</v>
      </c>
      <c r="W1201" s="35">
        <f>W1197*'Inputs'!$E$16/'Inputs'!$E$28</f>
        <v>0.0</v>
      </c>
      <c r="X1201" s="35">
        <f>X1197*'Inputs'!$E$16/'Inputs'!$E$28</f>
        <v>0.0</v>
      </c>
      <c r="Y1201" s="35">
        <f>Y1197*'Inputs'!$E$16/'Inputs'!$E$28</f>
        <v>0.0</v>
      </c>
      <c r="Z1201" s="35">
        <f>Z1197*'Inputs'!$E$16/'Inputs'!$E$28</f>
        <v>0.0</v>
      </c>
      <c r="AA1201" s="35">
        <f>AA1197*'Inputs'!$E$16/'Inputs'!$E$28</f>
        <v>0.0</v>
      </c>
      <c r="AB1201" s="35">
        <f>AB1197*'Inputs'!$E$16/'Inputs'!$E$28</f>
        <v>0.0</v>
      </c>
      <c r="AC1201" s="35">
        <f>AC1197*'Inputs'!$E$16/'Inputs'!$E$28</f>
        <v>0.0</v>
      </c>
      <c r="AD1201" s="35">
        <f>AD1197*'Inputs'!$E$16/'Inputs'!$E$28</f>
        <v>0.0</v>
      </c>
      <c r="AE1201" s="35">
        <f>AE1197*'Inputs'!$E$16/'Inputs'!$E$28</f>
        <v>0.0</v>
      </c>
      <c r="AF1201" s="35">
        <f>AF1197*'Inputs'!$E$16/'Inputs'!$E$28</f>
        <v>0.0</v>
      </c>
      <c r="AG1201" s="35">
        <f>AG1197*'Inputs'!$E$16/'Inputs'!$E$28</f>
        <v>0.0</v>
      </c>
      <c r="AH1201" s="35">
        <f>AH1197*'Inputs'!$E$16/'Inputs'!$E$28</f>
        <v>0.0</v>
      </c>
      <c r="AI1201" s="35">
        <f>AI1197*'Inputs'!$E$16/'Inputs'!$E$28</f>
        <v>0.0</v>
      </c>
      <c r="AJ1201" s="35">
        <f>AJ1197*'Inputs'!$E$16/'Inputs'!$E$28</f>
        <v>0.0</v>
      </c>
      <c r="AK1201" s="35">
        <f>AK1197*'Inputs'!$E$16/'Inputs'!$E$28</f>
        <v>0.0</v>
      </c>
      <c r="AL1201" s="35">
        <f>AL1197*'Inputs'!$E$16/'Inputs'!$E$28</f>
        <v>0.0</v>
      </c>
      <c r="AM1201" s="35">
        <f>AM1197*'Inputs'!$E$16/'Inputs'!$E$28</f>
        <v>0.0</v>
      </c>
      <c r="AN1201" s="35">
        <f>AN1197*'Inputs'!$E$16/'Inputs'!$E$28</f>
        <v>0.0</v>
      </c>
      <c r="AO1201" s="35">
        <f>AO1197*'Inputs'!$E$16/'Inputs'!$E$28</f>
        <v>0.0</v>
      </c>
      <c r="AP1201" s="35">
        <f>AP1197*'Inputs'!$E$16/'Inputs'!$E$28</f>
        <v>0.0</v>
      </c>
      <c r="AQ1201" s="35">
        <f>AQ1197*'Inputs'!$E$16/'Inputs'!$E$28</f>
        <v>0.0</v>
      </c>
      <c r="AR1201" s="35">
        <f>AR1197*'Inputs'!$E$16/'Inputs'!$E$28</f>
        <v>0.0</v>
      </c>
      <c r="AS1201" s="35">
        <f>AS1197*'Inputs'!$E$16/'Inputs'!$E$28</f>
        <v>0.0</v>
      </c>
      <c r="AT1201" s="35">
        <f>AT1197*'Inputs'!$E$16/'Inputs'!$E$28</f>
        <v>0.0</v>
      </c>
      <c r="AU1201" s="35">
        <f>AU1197*'Inputs'!$E$16/'Inputs'!$E$28</f>
        <v>0.0</v>
      </c>
      <c r="AV1201" s="35">
        <f>AV1197*'Inputs'!$E$16/'Inputs'!$E$28</f>
        <v>0.0</v>
      </c>
      <c r="AW1201" s="35">
        <f>AW1197*'Inputs'!$E$16/'Inputs'!$E$28</f>
        <v>0.0</v>
      </c>
      <c r="AX1201" s="35">
        <f>AX1197*'Inputs'!$E$16/'Inputs'!$E$28</f>
        <v>0.0</v>
      </c>
      <c r="AY1201" s="35">
        <f>AY1197*'Inputs'!$E$16/'Inputs'!$E$28</f>
        <v>0.0</v>
      </c>
      <c r="AZ1201" s="35">
        <f>AZ1197*'Inputs'!$E$16/'Inputs'!$E$28</f>
        <v>0.0</v>
      </c>
      <c r="BA1201" s="35">
        <f>BA1197*'Inputs'!$E$16/'Inputs'!$E$28</f>
        <v>0.0</v>
      </c>
      <c r="BB1201" s="35">
        <f>BB1197*'Inputs'!$E$16/'Inputs'!$E$28</f>
        <v>0.0</v>
      </c>
      <c r="BC1201" s="35">
        <f>BC1197*'Inputs'!$E$16/'Inputs'!$E$28</f>
        <v>0.0</v>
      </c>
      <c r="BD1201" s="35">
        <f>BD1197*'Inputs'!$E$16/'Inputs'!$E$28</f>
        <v>0.0</v>
      </c>
      <c r="BE1201" s="35">
        <f>BE1197*'Inputs'!$E$16/'Inputs'!$E$28</f>
        <v>0.0</v>
      </c>
      <c r="BF1201" s="35">
        <f>BF1197*'Inputs'!$E$16/'Inputs'!$E$28</f>
        <v>0.0</v>
      </c>
      <c r="BG1201" s="35">
        <f>BG1197*'Inputs'!$E$16/'Inputs'!$E$28</f>
        <v>0.0</v>
      </c>
      <c r="BH1201" s="35">
        <f>BH1197*'Inputs'!$E$16/'Inputs'!$E$28</f>
        <v>0.0</v>
      </c>
      <c r="BI1201" s="35">
        <f>BI1197*'Inputs'!$E$16/'Inputs'!$E$28</f>
        <v>0.0</v>
      </c>
      <c r="BJ1201" s="35">
        <f>BJ1197*'Inputs'!$E$16/'Inputs'!$E$28</f>
        <v>0.0</v>
      </c>
      <c r="BK1201" s="35">
        <f>BK1197*'Inputs'!$E$16/'Inputs'!$E$28</f>
        <v>0.0</v>
      </c>
      <c r="BL1201" s="35">
        <f>BL1197*'Inputs'!$E$16/'Inputs'!$E$28</f>
        <v>0.0</v>
      </c>
      <c r="BM1201" s="35">
        <f>BM1197*'Inputs'!$E$16/'Inputs'!$E$28</f>
        <v>0.0</v>
      </c>
      <c r="BN1201" s="35">
        <f>BN1197*'Inputs'!$E$16/'Inputs'!$E$28</f>
        <v>0.0</v>
      </c>
      <c r="BO1201" s="35">
        <f>BO1197*'Inputs'!$E$16/'Inputs'!$E$28</f>
        <v>0.0</v>
      </c>
    </row>
    <row r="1202" ht="28" customHeight="1">
      <c r="A1202" s="2" t="str">
        <v>SLOT60.U1</v>
      </c>
      <c r="B1202" s="6" t="str">
        <v>SLOT60 U1 sick-pay levy</v>
      </c>
      <c r="C1202" s="2" t="str">
        <v>EUR</v>
      </c>
      <c r="D1202" s="2" t="str">
        <v>SUM</v>
      </c>
      <c r="E1202" s="36">
        <f>SUM(H1202:BO1202)</f>
        <v>0.0</v>
      </c>
      <c r="F1202" s="6" t="str">
        <v>Spare row; inactive until a hire and an exit month are entered on People_Inputs</v>
      </c>
      <c r="G1202" s="2"/>
      <c r="H1202" s="35">
        <f>H1196*'Inputs'!$E$17*IF('Summary'!H13&lt;='Inputs'!$E$27,1,0)</f>
        <v>0.0</v>
      </c>
      <c r="I1202" s="35">
        <f>I1196*'Inputs'!$E$17*IF('Summary'!I13&lt;='Inputs'!$E$27,1,0)</f>
        <v>0.0</v>
      </c>
      <c r="J1202" s="35">
        <f>J1196*'Inputs'!$E$17*IF('Summary'!J13&lt;='Inputs'!$E$27,1,0)</f>
        <v>0.0</v>
      </c>
      <c r="K1202" s="35">
        <f>K1196*'Inputs'!$E$17*IF('Summary'!K13&lt;='Inputs'!$E$27,1,0)</f>
        <v>0.0</v>
      </c>
      <c r="L1202" s="35">
        <f>L1196*'Inputs'!$E$17*IF('Summary'!L13&lt;='Inputs'!$E$27,1,0)</f>
        <v>0.0</v>
      </c>
      <c r="M1202" s="35">
        <f>M1196*'Inputs'!$E$17*IF('Summary'!M13&lt;='Inputs'!$E$27,1,0)</f>
        <v>0.0</v>
      </c>
      <c r="N1202" s="35">
        <f>N1196*'Inputs'!$E$17*IF('Summary'!N13&lt;='Inputs'!$E$27,1,0)</f>
        <v>0.0</v>
      </c>
      <c r="O1202" s="35">
        <f>O1196*'Inputs'!$E$17*IF('Summary'!O13&lt;='Inputs'!$E$27,1,0)</f>
        <v>0.0</v>
      </c>
      <c r="P1202" s="35">
        <f>P1196*'Inputs'!$E$17*IF('Summary'!P13&lt;='Inputs'!$E$27,1,0)</f>
        <v>0.0</v>
      </c>
      <c r="Q1202" s="35">
        <f>Q1196*'Inputs'!$E$17*IF('Summary'!Q13&lt;='Inputs'!$E$27,1,0)</f>
        <v>0.0</v>
      </c>
      <c r="R1202" s="35">
        <f>R1196*'Inputs'!$E$17*IF('Summary'!R13&lt;='Inputs'!$E$27,1,0)</f>
        <v>0.0</v>
      </c>
      <c r="S1202" s="35">
        <f>S1196*'Inputs'!$E$17*IF('Summary'!S13&lt;='Inputs'!$E$27,1,0)</f>
        <v>0.0</v>
      </c>
      <c r="T1202" s="35">
        <f>T1196*'Inputs'!$E$17*IF('Summary'!T13&lt;='Inputs'!$E$27,1,0)</f>
        <v>0.0</v>
      </c>
      <c r="U1202" s="35">
        <f>U1196*'Inputs'!$E$17*IF('Summary'!U13&lt;='Inputs'!$E$27,1,0)</f>
        <v>0.0</v>
      </c>
      <c r="V1202" s="35">
        <f>V1196*'Inputs'!$E$17*IF('Summary'!V13&lt;='Inputs'!$E$27,1,0)</f>
        <v>0.0</v>
      </c>
      <c r="W1202" s="35">
        <f>W1196*'Inputs'!$E$17*IF('Summary'!W13&lt;='Inputs'!$E$27,1,0)</f>
        <v>0.0</v>
      </c>
      <c r="X1202" s="35">
        <f>X1196*'Inputs'!$E$17*IF('Summary'!X13&lt;='Inputs'!$E$27,1,0)</f>
        <v>0.0</v>
      </c>
      <c r="Y1202" s="35">
        <f>Y1196*'Inputs'!$E$17*IF('Summary'!Y13&lt;='Inputs'!$E$27,1,0)</f>
        <v>0.0</v>
      </c>
      <c r="Z1202" s="35">
        <f>Z1196*'Inputs'!$E$17*IF('Summary'!Z13&lt;='Inputs'!$E$27,1,0)</f>
        <v>0.0</v>
      </c>
      <c r="AA1202" s="35">
        <f>AA1196*'Inputs'!$E$17*IF('Summary'!AA13&lt;='Inputs'!$E$27,1,0)</f>
        <v>0.0</v>
      </c>
      <c r="AB1202" s="35">
        <f>AB1196*'Inputs'!$E$17*IF('Summary'!AB13&lt;='Inputs'!$E$27,1,0)</f>
        <v>0.0</v>
      </c>
      <c r="AC1202" s="35">
        <f>AC1196*'Inputs'!$E$17*IF('Summary'!AC13&lt;='Inputs'!$E$27,1,0)</f>
        <v>0.0</v>
      </c>
      <c r="AD1202" s="35">
        <f>AD1196*'Inputs'!$E$17*IF('Summary'!AD13&lt;='Inputs'!$E$27,1,0)</f>
        <v>0.0</v>
      </c>
      <c r="AE1202" s="35">
        <f>AE1196*'Inputs'!$E$17*IF('Summary'!AE13&lt;='Inputs'!$E$27,1,0)</f>
        <v>0.0</v>
      </c>
      <c r="AF1202" s="35">
        <f>AF1196*'Inputs'!$E$17*IF('Summary'!AF13&lt;='Inputs'!$E$27,1,0)</f>
        <v>0.0</v>
      </c>
      <c r="AG1202" s="35">
        <f>AG1196*'Inputs'!$E$17*IF('Summary'!AG13&lt;='Inputs'!$E$27,1,0)</f>
        <v>0.0</v>
      </c>
      <c r="AH1202" s="35">
        <f>AH1196*'Inputs'!$E$17*IF('Summary'!AH13&lt;='Inputs'!$E$27,1,0)</f>
        <v>0.0</v>
      </c>
      <c r="AI1202" s="35">
        <f>AI1196*'Inputs'!$E$17*IF('Summary'!AI13&lt;='Inputs'!$E$27,1,0)</f>
        <v>0.0</v>
      </c>
      <c r="AJ1202" s="35">
        <f>AJ1196*'Inputs'!$E$17*IF('Summary'!AJ13&lt;='Inputs'!$E$27,1,0)</f>
        <v>0.0</v>
      </c>
      <c r="AK1202" s="35">
        <f>AK1196*'Inputs'!$E$17*IF('Summary'!AK13&lt;='Inputs'!$E$27,1,0)</f>
        <v>0.0</v>
      </c>
      <c r="AL1202" s="35">
        <f>AL1196*'Inputs'!$E$17*IF('Summary'!AL13&lt;='Inputs'!$E$27,1,0)</f>
        <v>0.0</v>
      </c>
      <c r="AM1202" s="35">
        <f>AM1196*'Inputs'!$E$17*IF('Summary'!AM13&lt;='Inputs'!$E$27,1,0)</f>
        <v>0.0</v>
      </c>
      <c r="AN1202" s="35">
        <f>AN1196*'Inputs'!$E$17*IF('Summary'!AN13&lt;='Inputs'!$E$27,1,0)</f>
        <v>0.0</v>
      </c>
      <c r="AO1202" s="35">
        <f>AO1196*'Inputs'!$E$17*IF('Summary'!AO13&lt;='Inputs'!$E$27,1,0)</f>
        <v>0.0</v>
      </c>
      <c r="AP1202" s="35">
        <f>AP1196*'Inputs'!$E$17*IF('Summary'!AP13&lt;='Inputs'!$E$27,1,0)</f>
        <v>0.0</v>
      </c>
      <c r="AQ1202" s="35">
        <f>AQ1196*'Inputs'!$E$17*IF('Summary'!AQ13&lt;='Inputs'!$E$27,1,0)</f>
        <v>0.0</v>
      </c>
      <c r="AR1202" s="35">
        <f>AR1196*'Inputs'!$E$17*IF('Summary'!AR13&lt;='Inputs'!$E$27,1,0)</f>
        <v>0.0</v>
      </c>
      <c r="AS1202" s="35">
        <f>AS1196*'Inputs'!$E$17*IF('Summary'!AS13&lt;='Inputs'!$E$27,1,0)</f>
        <v>0.0</v>
      </c>
      <c r="AT1202" s="35">
        <f>AT1196*'Inputs'!$E$17*IF('Summary'!AT13&lt;='Inputs'!$E$27,1,0)</f>
        <v>0.0</v>
      </c>
      <c r="AU1202" s="35">
        <f>AU1196*'Inputs'!$E$17*IF('Summary'!AU13&lt;='Inputs'!$E$27,1,0)</f>
        <v>0.0</v>
      </c>
      <c r="AV1202" s="35">
        <f>AV1196*'Inputs'!$E$17*IF('Summary'!AV13&lt;='Inputs'!$E$27,1,0)</f>
        <v>0.0</v>
      </c>
      <c r="AW1202" s="35">
        <f>AW1196*'Inputs'!$E$17*IF('Summary'!AW13&lt;='Inputs'!$E$27,1,0)</f>
        <v>0.0</v>
      </c>
      <c r="AX1202" s="35">
        <f>AX1196*'Inputs'!$E$17*IF('Summary'!AX13&lt;='Inputs'!$E$27,1,0)</f>
        <v>0.0</v>
      </c>
      <c r="AY1202" s="35">
        <f>AY1196*'Inputs'!$E$17*IF('Summary'!AY13&lt;='Inputs'!$E$27,1,0)</f>
        <v>0.0</v>
      </c>
      <c r="AZ1202" s="35">
        <f>AZ1196*'Inputs'!$E$17*IF('Summary'!AZ13&lt;='Inputs'!$E$27,1,0)</f>
        <v>0.0</v>
      </c>
      <c r="BA1202" s="35">
        <f>BA1196*'Inputs'!$E$17*IF('Summary'!BA13&lt;='Inputs'!$E$27,1,0)</f>
        <v>0.0</v>
      </c>
      <c r="BB1202" s="35">
        <f>BB1196*'Inputs'!$E$17*IF('Summary'!BB13&lt;='Inputs'!$E$27,1,0)</f>
        <v>0.0</v>
      </c>
      <c r="BC1202" s="35">
        <f>BC1196*'Inputs'!$E$17*IF('Summary'!BC13&lt;='Inputs'!$E$27,1,0)</f>
        <v>0.0</v>
      </c>
      <c r="BD1202" s="35">
        <f>BD1196*'Inputs'!$E$17*IF('Summary'!BD13&lt;='Inputs'!$E$27,1,0)</f>
        <v>0.0</v>
      </c>
      <c r="BE1202" s="35">
        <f>BE1196*'Inputs'!$E$17*IF('Summary'!BE13&lt;='Inputs'!$E$27,1,0)</f>
        <v>0.0</v>
      </c>
      <c r="BF1202" s="35">
        <f>BF1196*'Inputs'!$E$17*IF('Summary'!BF13&lt;='Inputs'!$E$27,1,0)</f>
        <v>0.0</v>
      </c>
      <c r="BG1202" s="35">
        <f>BG1196*'Inputs'!$E$17*IF('Summary'!BG13&lt;='Inputs'!$E$27,1,0)</f>
        <v>0.0</v>
      </c>
      <c r="BH1202" s="35">
        <f>BH1196*'Inputs'!$E$17*IF('Summary'!BH13&lt;='Inputs'!$E$27,1,0)</f>
        <v>0.0</v>
      </c>
      <c r="BI1202" s="35">
        <f>BI1196*'Inputs'!$E$17*IF('Summary'!BI13&lt;='Inputs'!$E$27,1,0)</f>
        <v>0.0</v>
      </c>
      <c r="BJ1202" s="35">
        <f>BJ1196*'Inputs'!$E$17*IF('Summary'!BJ13&lt;='Inputs'!$E$27,1,0)</f>
        <v>0.0</v>
      </c>
      <c r="BK1202" s="35">
        <f>BK1196*'Inputs'!$E$17*IF('Summary'!BK13&lt;='Inputs'!$E$27,1,0)</f>
        <v>0.0</v>
      </c>
      <c r="BL1202" s="35">
        <f>BL1196*'Inputs'!$E$17*IF('Summary'!BL13&lt;='Inputs'!$E$27,1,0)</f>
        <v>0.0</v>
      </c>
      <c r="BM1202" s="35">
        <f>BM1196*'Inputs'!$E$17*IF('Summary'!BM13&lt;='Inputs'!$E$27,1,0)</f>
        <v>0.0</v>
      </c>
      <c r="BN1202" s="35">
        <f>BN1196*'Inputs'!$E$17*IF('Summary'!BN13&lt;='Inputs'!$E$27,1,0)</f>
        <v>0.0</v>
      </c>
      <c r="BO1202" s="35">
        <f>BO1196*'Inputs'!$E$17*IF('Summary'!BO13&lt;='Inputs'!$E$27,1,0)</f>
        <v>0.0</v>
      </c>
    </row>
    <row r="1203" ht="28" customHeight="1">
      <c r="A1203" s="2" t="str">
        <v>SLOT60.U2</v>
      </c>
      <c r="B1203" s="6" t="str">
        <v>SLOT60 U2 maternity levy</v>
      </c>
      <c r="C1203" s="2" t="str">
        <v>EUR</v>
      </c>
      <c r="D1203" s="2" t="str">
        <v>SUM</v>
      </c>
      <c r="E1203" s="36">
        <f>SUM(H1203:BO1203)</f>
        <v>0.0</v>
      </c>
      <c r="F1203" s="6" t="str">
        <v>Spare row; inactive until a hire and an exit month are entered on People_Inputs</v>
      </c>
      <c r="G1203" s="2"/>
      <c r="H1203" s="35">
        <f>H1196*'Inputs'!$E$18</f>
        <v>0.0</v>
      </c>
      <c r="I1203" s="35">
        <f>I1196*'Inputs'!$E$18</f>
        <v>0.0</v>
      </c>
      <c r="J1203" s="35">
        <f>J1196*'Inputs'!$E$18</f>
        <v>0.0</v>
      </c>
      <c r="K1203" s="35">
        <f>K1196*'Inputs'!$E$18</f>
        <v>0.0</v>
      </c>
      <c r="L1203" s="35">
        <f>L1196*'Inputs'!$E$18</f>
        <v>0.0</v>
      </c>
      <c r="M1203" s="35">
        <f>M1196*'Inputs'!$E$18</f>
        <v>0.0</v>
      </c>
      <c r="N1203" s="35">
        <f>N1196*'Inputs'!$E$18</f>
        <v>0.0</v>
      </c>
      <c r="O1203" s="35">
        <f>O1196*'Inputs'!$E$18</f>
        <v>0.0</v>
      </c>
      <c r="P1203" s="35">
        <f>P1196*'Inputs'!$E$18</f>
        <v>0.0</v>
      </c>
      <c r="Q1203" s="35">
        <f>Q1196*'Inputs'!$E$18</f>
        <v>0.0</v>
      </c>
      <c r="R1203" s="35">
        <f>R1196*'Inputs'!$E$18</f>
        <v>0.0</v>
      </c>
      <c r="S1203" s="35">
        <f>S1196*'Inputs'!$E$18</f>
        <v>0.0</v>
      </c>
      <c r="T1203" s="35">
        <f>T1196*'Inputs'!$E$18</f>
        <v>0.0</v>
      </c>
      <c r="U1203" s="35">
        <f>U1196*'Inputs'!$E$18</f>
        <v>0.0</v>
      </c>
      <c r="V1203" s="35">
        <f>V1196*'Inputs'!$E$18</f>
        <v>0.0</v>
      </c>
      <c r="W1203" s="35">
        <f>W1196*'Inputs'!$E$18</f>
        <v>0.0</v>
      </c>
      <c r="X1203" s="35">
        <f>X1196*'Inputs'!$E$18</f>
        <v>0.0</v>
      </c>
      <c r="Y1203" s="35">
        <f>Y1196*'Inputs'!$E$18</f>
        <v>0.0</v>
      </c>
      <c r="Z1203" s="35">
        <f>Z1196*'Inputs'!$E$18</f>
        <v>0.0</v>
      </c>
      <c r="AA1203" s="35">
        <f>AA1196*'Inputs'!$E$18</f>
        <v>0.0</v>
      </c>
      <c r="AB1203" s="35">
        <f>AB1196*'Inputs'!$E$18</f>
        <v>0.0</v>
      </c>
      <c r="AC1203" s="35">
        <f>AC1196*'Inputs'!$E$18</f>
        <v>0.0</v>
      </c>
      <c r="AD1203" s="35">
        <f>AD1196*'Inputs'!$E$18</f>
        <v>0.0</v>
      </c>
      <c r="AE1203" s="35">
        <f>AE1196*'Inputs'!$E$18</f>
        <v>0.0</v>
      </c>
      <c r="AF1203" s="35">
        <f>AF1196*'Inputs'!$E$18</f>
        <v>0.0</v>
      </c>
      <c r="AG1203" s="35">
        <f>AG1196*'Inputs'!$E$18</f>
        <v>0.0</v>
      </c>
      <c r="AH1203" s="35">
        <f>AH1196*'Inputs'!$E$18</f>
        <v>0.0</v>
      </c>
      <c r="AI1203" s="35">
        <f>AI1196*'Inputs'!$E$18</f>
        <v>0.0</v>
      </c>
      <c r="AJ1203" s="35">
        <f>AJ1196*'Inputs'!$E$18</f>
        <v>0.0</v>
      </c>
      <c r="AK1203" s="35">
        <f>AK1196*'Inputs'!$E$18</f>
        <v>0.0</v>
      </c>
      <c r="AL1203" s="35">
        <f>AL1196*'Inputs'!$E$18</f>
        <v>0.0</v>
      </c>
      <c r="AM1203" s="35">
        <f>AM1196*'Inputs'!$E$18</f>
        <v>0.0</v>
      </c>
      <c r="AN1203" s="35">
        <f>AN1196*'Inputs'!$E$18</f>
        <v>0.0</v>
      </c>
      <c r="AO1203" s="35">
        <f>AO1196*'Inputs'!$E$18</f>
        <v>0.0</v>
      </c>
      <c r="AP1203" s="35">
        <f>AP1196*'Inputs'!$E$18</f>
        <v>0.0</v>
      </c>
      <c r="AQ1203" s="35">
        <f>AQ1196*'Inputs'!$E$18</f>
        <v>0.0</v>
      </c>
      <c r="AR1203" s="35">
        <f>AR1196*'Inputs'!$E$18</f>
        <v>0.0</v>
      </c>
      <c r="AS1203" s="35">
        <f>AS1196*'Inputs'!$E$18</f>
        <v>0.0</v>
      </c>
      <c r="AT1203" s="35">
        <f>AT1196*'Inputs'!$E$18</f>
        <v>0.0</v>
      </c>
      <c r="AU1203" s="35">
        <f>AU1196*'Inputs'!$E$18</f>
        <v>0.0</v>
      </c>
      <c r="AV1203" s="35">
        <f>AV1196*'Inputs'!$E$18</f>
        <v>0.0</v>
      </c>
      <c r="AW1203" s="35">
        <f>AW1196*'Inputs'!$E$18</f>
        <v>0.0</v>
      </c>
      <c r="AX1203" s="35">
        <f>AX1196*'Inputs'!$E$18</f>
        <v>0.0</v>
      </c>
      <c r="AY1203" s="35">
        <f>AY1196*'Inputs'!$E$18</f>
        <v>0.0</v>
      </c>
      <c r="AZ1203" s="35">
        <f>AZ1196*'Inputs'!$E$18</f>
        <v>0.0</v>
      </c>
      <c r="BA1203" s="35">
        <f>BA1196*'Inputs'!$E$18</f>
        <v>0.0</v>
      </c>
      <c r="BB1203" s="35">
        <f>BB1196*'Inputs'!$E$18</f>
        <v>0.0</v>
      </c>
      <c r="BC1203" s="35">
        <f>BC1196*'Inputs'!$E$18</f>
        <v>0.0</v>
      </c>
      <c r="BD1203" s="35">
        <f>BD1196*'Inputs'!$E$18</f>
        <v>0.0</v>
      </c>
      <c r="BE1203" s="35">
        <f>BE1196*'Inputs'!$E$18</f>
        <v>0.0</v>
      </c>
      <c r="BF1203" s="35">
        <f>BF1196*'Inputs'!$E$18</f>
        <v>0.0</v>
      </c>
      <c r="BG1203" s="35">
        <f>BG1196*'Inputs'!$E$18</f>
        <v>0.0</v>
      </c>
      <c r="BH1203" s="35">
        <f>BH1196*'Inputs'!$E$18</f>
        <v>0.0</v>
      </c>
      <c r="BI1203" s="35">
        <f>BI1196*'Inputs'!$E$18</f>
        <v>0.0</v>
      </c>
      <c r="BJ1203" s="35">
        <f>BJ1196*'Inputs'!$E$18</f>
        <v>0.0</v>
      </c>
      <c r="BK1203" s="35">
        <f>BK1196*'Inputs'!$E$18</f>
        <v>0.0</v>
      </c>
      <c r="BL1203" s="35">
        <f>BL1196*'Inputs'!$E$18</f>
        <v>0.0</v>
      </c>
      <c r="BM1203" s="35">
        <f>BM1196*'Inputs'!$E$18</f>
        <v>0.0</v>
      </c>
      <c r="BN1203" s="35">
        <f>BN1196*'Inputs'!$E$18</f>
        <v>0.0</v>
      </c>
      <c r="BO1203" s="35">
        <f>BO1196*'Inputs'!$E$18</f>
        <v>0.0</v>
      </c>
    </row>
    <row r="1204" ht="28" customHeight="1">
      <c r="A1204" s="2" t="str">
        <v>SLOT60.INSOLV</v>
      </c>
      <c r="B1204" s="6" t="str">
        <v>SLOT60 insolvency levy</v>
      </c>
      <c r="C1204" s="2" t="str">
        <v>EUR</v>
      </c>
      <c r="D1204" s="2" t="str">
        <v>SUM</v>
      </c>
      <c r="E1204" s="36">
        <f>SUM(H1204:BO1204)</f>
        <v>0.0</v>
      </c>
      <c r="F1204" s="6" t="str">
        <v>Spare row; inactive until a hire and an exit month are entered on People_Inputs</v>
      </c>
      <c r="G1204" s="2"/>
      <c r="H1204" s="35">
        <f>H1196*'Inputs'!$E$19</f>
        <v>0.0</v>
      </c>
      <c r="I1204" s="35">
        <f>I1196*'Inputs'!$E$19</f>
        <v>0.0</v>
      </c>
      <c r="J1204" s="35">
        <f>J1196*'Inputs'!$E$19</f>
        <v>0.0</v>
      </c>
      <c r="K1204" s="35">
        <f>K1196*'Inputs'!$E$19</f>
        <v>0.0</v>
      </c>
      <c r="L1204" s="35">
        <f>L1196*'Inputs'!$E$19</f>
        <v>0.0</v>
      </c>
      <c r="M1204" s="35">
        <f>M1196*'Inputs'!$E$19</f>
        <v>0.0</v>
      </c>
      <c r="N1204" s="35">
        <f>N1196*'Inputs'!$E$19</f>
        <v>0.0</v>
      </c>
      <c r="O1204" s="35">
        <f>O1196*'Inputs'!$E$19</f>
        <v>0.0</v>
      </c>
      <c r="P1204" s="35">
        <f>P1196*'Inputs'!$E$19</f>
        <v>0.0</v>
      </c>
      <c r="Q1204" s="35">
        <f>Q1196*'Inputs'!$E$19</f>
        <v>0.0</v>
      </c>
      <c r="R1204" s="35">
        <f>R1196*'Inputs'!$E$19</f>
        <v>0.0</v>
      </c>
      <c r="S1204" s="35">
        <f>S1196*'Inputs'!$E$19</f>
        <v>0.0</v>
      </c>
      <c r="T1204" s="35">
        <f>T1196*'Inputs'!$E$19</f>
        <v>0.0</v>
      </c>
      <c r="U1204" s="35">
        <f>U1196*'Inputs'!$E$19</f>
        <v>0.0</v>
      </c>
      <c r="V1204" s="35">
        <f>V1196*'Inputs'!$E$19</f>
        <v>0.0</v>
      </c>
      <c r="W1204" s="35">
        <f>W1196*'Inputs'!$E$19</f>
        <v>0.0</v>
      </c>
      <c r="X1204" s="35">
        <f>X1196*'Inputs'!$E$19</f>
        <v>0.0</v>
      </c>
      <c r="Y1204" s="35">
        <f>Y1196*'Inputs'!$E$19</f>
        <v>0.0</v>
      </c>
      <c r="Z1204" s="35">
        <f>Z1196*'Inputs'!$E$19</f>
        <v>0.0</v>
      </c>
      <c r="AA1204" s="35">
        <f>AA1196*'Inputs'!$E$19</f>
        <v>0.0</v>
      </c>
      <c r="AB1204" s="35">
        <f>AB1196*'Inputs'!$E$19</f>
        <v>0.0</v>
      </c>
      <c r="AC1204" s="35">
        <f>AC1196*'Inputs'!$E$19</f>
        <v>0.0</v>
      </c>
      <c r="AD1204" s="35">
        <f>AD1196*'Inputs'!$E$19</f>
        <v>0.0</v>
      </c>
      <c r="AE1204" s="35">
        <f>AE1196*'Inputs'!$E$19</f>
        <v>0.0</v>
      </c>
      <c r="AF1204" s="35">
        <f>AF1196*'Inputs'!$E$19</f>
        <v>0.0</v>
      </c>
      <c r="AG1204" s="35">
        <f>AG1196*'Inputs'!$E$19</f>
        <v>0.0</v>
      </c>
      <c r="AH1204" s="35">
        <f>AH1196*'Inputs'!$E$19</f>
        <v>0.0</v>
      </c>
      <c r="AI1204" s="35">
        <f>AI1196*'Inputs'!$E$19</f>
        <v>0.0</v>
      </c>
      <c r="AJ1204" s="35">
        <f>AJ1196*'Inputs'!$E$19</f>
        <v>0.0</v>
      </c>
      <c r="AK1204" s="35">
        <f>AK1196*'Inputs'!$E$19</f>
        <v>0.0</v>
      </c>
      <c r="AL1204" s="35">
        <f>AL1196*'Inputs'!$E$19</f>
        <v>0.0</v>
      </c>
      <c r="AM1204" s="35">
        <f>AM1196*'Inputs'!$E$19</f>
        <v>0.0</v>
      </c>
      <c r="AN1204" s="35">
        <f>AN1196*'Inputs'!$E$19</f>
        <v>0.0</v>
      </c>
      <c r="AO1204" s="35">
        <f>AO1196*'Inputs'!$E$19</f>
        <v>0.0</v>
      </c>
      <c r="AP1204" s="35">
        <f>AP1196*'Inputs'!$E$19</f>
        <v>0.0</v>
      </c>
      <c r="AQ1204" s="35">
        <f>AQ1196*'Inputs'!$E$19</f>
        <v>0.0</v>
      </c>
      <c r="AR1204" s="35">
        <f>AR1196*'Inputs'!$E$19</f>
        <v>0.0</v>
      </c>
      <c r="AS1204" s="35">
        <f>AS1196*'Inputs'!$E$19</f>
        <v>0.0</v>
      </c>
      <c r="AT1204" s="35">
        <f>AT1196*'Inputs'!$E$19</f>
        <v>0.0</v>
      </c>
      <c r="AU1204" s="35">
        <f>AU1196*'Inputs'!$E$19</f>
        <v>0.0</v>
      </c>
      <c r="AV1204" s="35">
        <f>AV1196*'Inputs'!$E$19</f>
        <v>0.0</v>
      </c>
      <c r="AW1204" s="35">
        <f>AW1196*'Inputs'!$E$19</f>
        <v>0.0</v>
      </c>
      <c r="AX1204" s="35">
        <f>AX1196*'Inputs'!$E$19</f>
        <v>0.0</v>
      </c>
      <c r="AY1204" s="35">
        <f>AY1196*'Inputs'!$E$19</f>
        <v>0.0</v>
      </c>
      <c r="AZ1204" s="35">
        <f>AZ1196*'Inputs'!$E$19</f>
        <v>0.0</v>
      </c>
      <c r="BA1204" s="35">
        <f>BA1196*'Inputs'!$E$19</f>
        <v>0.0</v>
      </c>
      <c r="BB1204" s="35">
        <f>BB1196*'Inputs'!$E$19</f>
        <v>0.0</v>
      </c>
      <c r="BC1204" s="35">
        <f>BC1196*'Inputs'!$E$19</f>
        <v>0.0</v>
      </c>
      <c r="BD1204" s="35">
        <f>BD1196*'Inputs'!$E$19</f>
        <v>0.0</v>
      </c>
      <c r="BE1204" s="35">
        <f>BE1196*'Inputs'!$E$19</f>
        <v>0.0</v>
      </c>
      <c r="BF1204" s="35">
        <f>BF1196*'Inputs'!$E$19</f>
        <v>0.0</v>
      </c>
      <c r="BG1204" s="35">
        <f>BG1196*'Inputs'!$E$19</f>
        <v>0.0</v>
      </c>
      <c r="BH1204" s="35">
        <f>BH1196*'Inputs'!$E$19</f>
        <v>0.0</v>
      </c>
      <c r="BI1204" s="35">
        <f>BI1196*'Inputs'!$E$19</f>
        <v>0.0</v>
      </c>
      <c r="BJ1204" s="35">
        <f>BJ1196*'Inputs'!$E$19</f>
        <v>0.0</v>
      </c>
      <c r="BK1204" s="35">
        <f>BK1196*'Inputs'!$E$19</f>
        <v>0.0</v>
      </c>
      <c r="BL1204" s="35">
        <f>BL1196*'Inputs'!$E$19</f>
        <v>0.0</v>
      </c>
      <c r="BM1204" s="35">
        <f>BM1196*'Inputs'!$E$19</f>
        <v>0.0</v>
      </c>
      <c r="BN1204" s="35">
        <f>BN1196*'Inputs'!$E$19</f>
        <v>0.0</v>
      </c>
      <c r="BO1204" s="35">
        <f>BO1196*'Inputs'!$E$19</f>
        <v>0.0</v>
      </c>
    </row>
    <row r="1205" ht="28" customHeight="1">
      <c r="A1205" s="2" t="str">
        <v>SLOT60.BG</v>
      </c>
      <c r="B1205" s="6" t="str">
        <v>SLOT60 accident insurance (BG)</v>
      </c>
      <c r="C1205" s="2" t="str">
        <v>EUR</v>
      </c>
      <c r="D1205" s="2" t="str">
        <v>SUM</v>
      </c>
      <c r="E1205" s="36">
        <f>SUM(H1205:BO1205)</f>
        <v>0.0</v>
      </c>
      <c r="F1205" s="6" t="str">
        <v>Spare row; inactive until a hire and an exit month are entered on People_Inputs</v>
      </c>
      <c r="G1205" s="2"/>
      <c r="H1205" s="35">
        <f>H1195*H1193*'Inputs'!$E$20</f>
        <v>0.0</v>
      </c>
      <c r="I1205" s="35">
        <f>I1195*I1193*'Inputs'!$E$20</f>
        <v>0.0</v>
      </c>
      <c r="J1205" s="35">
        <f>J1195*J1193*'Inputs'!$E$20</f>
        <v>0.0</v>
      </c>
      <c r="K1205" s="35">
        <f>K1195*K1193*'Inputs'!$E$20</f>
        <v>0.0</v>
      </c>
      <c r="L1205" s="35">
        <f>L1195*L1193*'Inputs'!$E$20</f>
        <v>0.0</v>
      </c>
      <c r="M1205" s="35">
        <f>M1195*M1193*'Inputs'!$E$20</f>
        <v>0.0</v>
      </c>
      <c r="N1205" s="35">
        <f>N1195*N1193*'Inputs'!$E$20</f>
        <v>0.0</v>
      </c>
      <c r="O1205" s="35">
        <f>O1195*O1193*'Inputs'!$E$20</f>
        <v>0.0</v>
      </c>
      <c r="P1205" s="35">
        <f>P1195*P1193*'Inputs'!$E$20</f>
        <v>0.0</v>
      </c>
      <c r="Q1205" s="35">
        <f>Q1195*Q1193*'Inputs'!$E$20</f>
        <v>0.0</v>
      </c>
      <c r="R1205" s="35">
        <f>R1195*R1193*'Inputs'!$E$20</f>
        <v>0.0</v>
      </c>
      <c r="S1205" s="35">
        <f>S1195*S1193*'Inputs'!$E$20</f>
        <v>0.0</v>
      </c>
      <c r="T1205" s="35">
        <f>T1195*T1193*'Inputs'!$E$20</f>
        <v>0.0</v>
      </c>
      <c r="U1205" s="35">
        <f>U1195*U1193*'Inputs'!$E$20</f>
        <v>0.0</v>
      </c>
      <c r="V1205" s="35">
        <f>V1195*V1193*'Inputs'!$E$20</f>
        <v>0.0</v>
      </c>
      <c r="W1205" s="35">
        <f>W1195*W1193*'Inputs'!$E$20</f>
        <v>0.0</v>
      </c>
      <c r="X1205" s="35">
        <f>X1195*X1193*'Inputs'!$E$20</f>
        <v>0.0</v>
      </c>
      <c r="Y1205" s="35">
        <f>Y1195*Y1193*'Inputs'!$E$20</f>
        <v>0.0</v>
      </c>
      <c r="Z1205" s="35">
        <f>Z1195*Z1193*'Inputs'!$E$20</f>
        <v>0.0</v>
      </c>
      <c r="AA1205" s="35">
        <f>AA1195*AA1193*'Inputs'!$E$20</f>
        <v>0.0</v>
      </c>
      <c r="AB1205" s="35">
        <f>AB1195*AB1193*'Inputs'!$E$20</f>
        <v>0.0</v>
      </c>
      <c r="AC1205" s="35">
        <f>AC1195*AC1193*'Inputs'!$E$20</f>
        <v>0.0</v>
      </c>
      <c r="AD1205" s="35">
        <f>AD1195*AD1193*'Inputs'!$E$20</f>
        <v>0.0</v>
      </c>
      <c r="AE1205" s="35">
        <f>AE1195*AE1193*'Inputs'!$E$20</f>
        <v>0.0</v>
      </c>
      <c r="AF1205" s="35">
        <f>AF1195*AF1193*'Inputs'!$E$20</f>
        <v>0.0</v>
      </c>
      <c r="AG1205" s="35">
        <f>AG1195*AG1193*'Inputs'!$E$20</f>
        <v>0.0</v>
      </c>
      <c r="AH1205" s="35">
        <f>AH1195*AH1193*'Inputs'!$E$20</f>
        <v>0.0</v>
      </c>
      <c r="AI1205" s="35">
        <f>AI1195*AI1193*'Inputs'!$E$20</f>
        <v>0.0</v>
      </c>
      <c r="AJ1205" s="35">
        <f>AJ1195*AJ1193*'Inputs'!$E$20</f>
        <v>0.0</v>
      </c>
      <c r="AK1205" s="35">
        <f>AK1195*AK1193*'Inputs'!$E$20</f>
        <v>0.0</v>
      </c>
      <c r="AL1205" s="35">
        <f>AL1195*AL1193*'Inputs'!$E$20</f>
        <v>0.0</v>
      </c>
      <c r="AM1205" s="35">
        <f>AM1195*AM1193*'Inputs'!$E$20</f>
        <v>0.0</v>
      </c>
      <c r="AN1205" s="35">
        <f>AN1195*AN1193*'Inputs'!$E$20</f>
        <v>0.0</v>
      </c>
      <c r="AO1205" s="35">
        <f>AO1195*AO1193*'Inputs'!$E$20</f>
        <v>0.0</v>
      </c>
      <c r="AP1205" s="35">
        <f>AP1195*AP1193*'Inputs'!$E$20</f>
        <v>0.0</v>
      </c>
      <c r="AQ1205" s="35">
        <f>AQ1195*AQ1193*'Inputs'!$E$20</f>
        <v>0.0</v>
      </c>
      <c r="AR1205" s="35">
        <f>AR1195*AR1193*'Inputs'!$E$20</f>
        <v>0.0</v>
      </c>
      <c r="AS1205" s="35">
        <f>AS1195*AS1193*'Inputs'!$E$20</f>
        <v>0.0</v>
      </c>
      <c r="AT1205" s="35">
        <f>AT1195*AT1193*'Inputs'!$E$20</f>
        <v>0.0</v>
      </c>
      <c r="AU1205" s="35">
        <f>AU1195*AU1193*'Inputs'!$E$20</f>
        <v>0.0</v>
      </c>
      <c r="AV1205" s="35">
        <f>AV1195*AV1193*'Inputs'!$E$20</f>
        <v>0.0</v>
      </c>
      <c r="AW1205" s="35">
        <f>AW1195*AW1193*'Inputs'!$E$20</f>
        <v>0.0</v>
      </c>
      <c r="AX1205" s="35">
        <f>AX1195*AX1193*'Inputs'!$E$20</f>
        <v>0.0</v>
      </c>
      <c r="AY1205" s="35">
        <f>AY1195*AY1193*'Inputs'!$E$20</f>
        <v>0.0</v>
      </c>
      <c r="AZ1205" s="35">
        <f>AZ1195*AZ1193*'Inputs'!$E$20</f>
        <v>0.0</v>
      </c>
      <c r="BA1205" s="35">
        <f>BA1195*BA1193*'Inputs'!$E$20</f>
        <v>0.0</v>
      </c>
      <c r="BB1205" s="35">
        <f>BB1195*BB1193*'Inputs'!$E$20</f>
        <v>0.0</v>
      </c>
      <c r="BC1205" s="35">
        <f>BC1195*BC1193*'Inputs'!$E$20</f>
        <v>0.0</v>
      </c>
      <c r="BD1205" s="35">
        <f>BD1195*BD1193*'Inputs'!$E$20</f>
        <v>0.0</v>
      </c>
      <c r="BE1205" s="35">
        <f>BE1195*BE1193*'Inputs'!$E$20</f>
        <v>0.0</v>
      </c>
      <c r="BF1205" s="35">
        <f>BF1195*BF1193*'Inputs'!$E$20</f>
        <v>0.0</v>
      </c>
      <c r="BG1205" s="35">
        <f>BG1195*BG1193*'Inputs'!$E$20</f>
        <v>0.0</v>
      </c>
      <c r="BH1205" s="35">
        <f>BH1195*BH1193*'Inputs'!$E$20</f>
        <v>0.0</v>
      </c>
      <c r="BI1205" s="35">
        <f>BI1195*BI1193*'Inputs'!$E$20</f>
        <v>0.0</v>
      </c>
      <c r="BJ1205" s="35">
        <f>BJ1195*BJ1193*'Inputs'!$E$20</f>
        <v>0.0</v>
      </c>
      <c r="BK1205" s="35">
        <f>BK1195*BK1193*'Inputs'!$E$20</f>
        <v>0.0</v>
      </c>
      <c r="BL1205" s="35">
        <f>BL1195*BL1193*'Inputs'!$E$20</f>
        <v>0.0</v>
      </c>
      <c r="BM1205" s="35">
        <f>BM1195*BM1193*'Inputs'!$E$20</f>
        <v>0.0</v>
      </c>
      <c r="BN1205" s="35">
        <f>BN1195*BN1193*'Inputs'!$E$20</f>
        <v>0.0</v>
      </c>
      <c r="BO1205" s="35">
        <f>BO1195*BO1193*'Inputs'!$E$20</f>
        <v>0.0</v>
      </c>
    </row>
    <row r="1206" ht="28" customHeight="1">
      <c r="A1206" s="2" t="str">
        <v>SLOT60.TOTAL</v>
      </c>
      <c r="B1206" s="6" t="str">
        <v>SLOT60 payroll cost (salary plus employer contributions)</v>
      </c>
      <c r="C1206" s="2" t="str">
        <v>EUR</v>
      </c>
      <c r="D1206" s="2" t="str">
        <v>SUM</v>
      </c>
      <c r="E1206" s="36">
        <f>SUM(H1206:BO1206)</f>
        <v>0.0</v>
      </c>
      <c r="F1206" s="6" t="str">
        <v>Spare row; inactive until a hire and an exit month are entered on People_Inputs</v>
      </c>
      <c r="G1206" s="2"/>
      <c r="H1206" s="36">
        <f>SUM(H1195,H1198,H1199,H1200,H1201,H1202,H1203,H1204,H1205)</f>
        <v>0.0</v>
      </c>
      <c r="I1206" s="36">
        <f>SUM(I1195,I1198,I1199,I1200,I1201,I1202,I1203,I1204,I1205)</f>
        <v>0.0</v>
      </c>
      <c r="J1206" s="36">
        <f>SUM(J1195,J1198,J1199,J1200,J1201,J1202,J1203,J1204,J1205)</f>
        <v>0.0</v>
      </c>
      <c r="K1206" s="36">
        <f>SUM(K1195,K1198,K1199,K1200,K1201,K1202,K1203,K1204,K1205)</f>
        <v>0.0</v>
      </c>
      <c r="L1206" s="36">
        <f>SUM(L1195,L1198,L1199,L1200,L1201,L1202,L1203,L1204,L1205)</f>
        <v>0.0</v>
      </c>
      <c r="M1206" s="36">
        <f>SUM(M1195,M1198,M1199,M1200,M1201,M1202,M1203,M1204,M1205)</f>
        <v>0.0</v>
      </c>
      <c r="N1206" s="36">
        <f>SUM(N1195,N1198,N1199,N1200,N1201,N1202,N1203,N1204,N1205)</f>
        <v>0.0</v>
      </c>
      <c r="O1206" s="36">
        <f>SUM(O1195,O1198,O1199,O1200,O1201,O1202,O1203,O1204,O1205)</f>
        <v>0.0</v>
      </c>
      <c r="P1206" s="36">
        <f>SUM(P1195,P1198,P1199,P1200,P1201,P1202,P1203,P1204,P1205)</f>
        <v>0.0</v>
      </c>
      <c r="Q1206" s="36">
        <f>SUM(Q1195,Q1198,Q1199,Q1200,Q1201,Q1202,Q1203,Q1204,Q1205)</f>
        <v>0.0</v>
      </c>
      <c r="R1206" s="36">
        <f>SUM(R1195,R1198,R1199,R1200,R1201,R1202,R1203,R1204,R1205)</f>
        <v>0.0</v>
      </c>
      <c r="S1206" s="36">
        <f>SUM(S1195,S1198,S1199,S1200,S1201,S1202,S1203,S1204,S1205)</f>
        <v>0.0</v>
      </c>
      <c r="T1206" s="36">
        <f>SUM(T1195,T1198,T1199,T1200,T1201,T1202,T1203,T1204,T1205)</f>
        <v>0.0</v>
      </c>
      <c r="U1206" s="36">
        <f>SUM(U1195,U1198,U1199,U1200,U1201,U1202,U1203,U1204,U1205)</f>
        <v>0.0</v>
      </c>
      <c r="V1206" s="36">
        <f>SUM(V1195,V1198,V1199,V1200,V1201,V1202,V1203,V1204,V1205)</f>
        <v>0.0</v>
      </c>
      <c r="W1206" s="36">
        <f>SUM(W1195,W1198,W1199,W1200,W1201,W1202,W1203,W1204,W1205)</f>
        <v>0.0</v>
      </c>
      <c r="X1206" s="36">
        <f>SUM(X1195,X1198,X1199,X1200,X1201,X1202,X1203,X1204,X1205)</f>
        <v>0.0</v>
      </c>
      <c r="Y1206" s="36">
        <f>SUM(Y1195,Y1198,Y1199,Y1200,Y1201,Y1202,Y1203,Y1204,Y1205)</f>
        <v>0.0</v>
      </c>
      <c r="Z1206" s="36">
        <f>SUM(Z1195,Z1198,Z1199,Z1200,Z1201,Z1202,Z1203,Z1204,Z1205)</f>
        <v>0.0</v>
      </c>
      <c r="AA1206" s="36">
        <f>SUM(AA1195,AA1198,AA1199,AA1200,AA1201,AA1202,AA1203,AA1204,AA1205)</f>
        <v>0.0</v>
      </c>
      <c r="AB1206" s="36">
        <f>SUM(AB1195,AB1198,AB1199,AB1200,AB1201,AB1202,AB1203,AB1204,AB1205)</f>
        <v>0.0</v>
      </c>
      <c r="AC1206" s="36">
        <f>SUM(AC1195,AC1198,AC1199,AC1200,AC1201,AC1202,AC1203,AC1204,AC1205)</f>
        <v>0.0</v>
      </c>
      <c r="AD1206" s="36">
        <f>SUM(AD1195,AD1198,AD1199,AD1200,AD1201,AD1202,AD1203,AD1204,AD1205)</f>
        <v>0.0</v>
      </c>
      <c r="AE1206" s="36">
        <f>SUM(AE1195,AE1198,AE1199,AE1200,AE1201,AE1202,AE1203,AE1204,AE1205)</f>
        <v>0.0</v>
      </c>
      <c r="AF1206" s="36">
        <f>SUM(AF1195,AF1198,AF1199,AF1200,AF1201,AF1202,AF1203,AF1204,AF1205)</f>
        <v>0.0</v>
      </c>
      <c r="AG1206" s="36">
        <f>SUM(AG1195,AG1198,AG1199,AG1200,AG1201,AG1202,AG1203,AG1204,AG1205)</f>
        <v>0.0</v>
      </c>
      <c r="AH1206" s="36">
        <f>SUM(AH1195,AH1198,AH1199,AH1200,AH1201,AH1202,AH1203,AH1204,AH1205)</f>
        <v>0.0</v>
      </c>
      <c r="AI1206" s="36">
        <f>SUM(AI1195,AI1198,AI1199,AI1200,AI1201,AI1202,AI1203,AI1204,AI1205)</f>
        <v>0.0</v>
      </c>
      <c r="AJ1206" s="36">
        <f>SUM(AJ1195,AJ1198,AJ1199,AJ1200,AJ1201,AJ1202,AJ1203,AJ1204,AJ1205)</f>
        <v>0.0</v>
      </c>
      <c r="AK1206" s="36">
        <f>SUM(AK1195,AK1198,AK1199,AK1200,AK1201,AK1202,AK1203,AK1204,AK1205)</f>
        <v>0.0</v>
      </c>
      <c r="AL1206" s="36">
        <f>SUM(AL1195,AL1198,AL1199,AL1200,AL1201,AL1202,AL1203,AL1204,AL1205)</f>
        <v>0.0</v>
      </c>
      <c r="AM1206" s="36">
        <f>SUM(AM1195,AM1198,AM1199,AM1200,AM1201,AM1202,AM1203,AM1204,AM1205)</f>
        <v>0.0</v>
      </c>
      <c r="AN1206" s="36">
        <f>SUM(AN1195,AN1198,AN1199,AN1200,AN1201,AN1202,AN1203,AN1204,AN1205)</f>
        <v>0.0</v>
      </c>
      <c r="AO1206" s="36">
        <f>SUM(AO1195,AO1198,AO1199,AO1200,AO1201,AO1202,AO1203,AO1204,AO1205)</f>
        <v>0.0</v>
      </c>
      <c r="AP1206" s="36">
        <f>SUM(AP1195,AP1198,AP1199,AP1200,AP1201,AP1202,AP1203,AP1204,AP1205)</f>
        <v>0.0</v>
      </c>
      <c r="AQ1206" s="36">
        <f>SUM(AQ1195,AQ1198,AQ1199,AQ1200,AQ1201,AQ1202,AQ1203,AQ1204,AQ1205)</f>
        <v>0.0</v>
      </c>
      <c r="AR1206" s="36">
        <f>SUM(AR1195,AR1198,AR1199,AR1200,AR1201,AR1202,AR1203,AR1204,AR1205)</f>
        <v>0.0</v>
      </c>
      <c r="AS1206" s="36">
        <f>SUM(AS1195,AS1198,AS1199,AS1200,AS1201,AS1202,AS1203,AS1204,AS1205)</f>
        <v>0.0</v>
      </c>
      <c r="AT1206" s="36">
        <f>SUM(AT1195,AT1198,AT1199,AT1200,AT1201,AT1202,AT1203,AT1204,AT1205)</f>
        <v>0.0</v>
      </c>
      <c r="AU1206" s="36">
        <f>SUM(AU1195,AU1198,AU1199,AU1200,AU1201,AU1202,AU1203,AU1204,AU1205)</f>
        <v>0.0</v>
      </c>
      <c r="AV1206" s="36">
        <f>SUM(AV1195,AV1198,AV1199,AV1200,AV1201,AV1202,AV1203,AV1204,AV1205)</f>
        <v>0.0</v>
      </c>
      <c r="AW1206" s="36">
        <f>SUM(AW1195,AW1198,AW1199,AW1200,AW1201,AW1202,AW1203,AW1204,AW1205)</f>
        <v>0.0</v>
      </c>
      <c r="AX1206" s="36">
        <f>SUM(AX1195,AX1198,AX1199,AX1200,AX1201,AX1202,AX1203,AX1204,AX1205)</f>
        <v>0.0</v>
      </c>
      <c r="AY1206" s="36">
        <f>SUM(AY1195,AY1198,AY1199,AY1200,AY1201,AY1202,AY1203,AY1204,AY1205)</f>
        <v>0.0</v>
      </c>
      <c r="AZ1206" s="36">
        <f>SUM(AZ1195,AZ1198,AZ1199,AZ1200,AZ1201,AZ1202,AZ1203,AZ1204,AZ1205)</f>
        <v>0.0</v>
      </c>
      <c r="BA1206" s="36">
        <f>SUM(BA1195,BA1198,BA1199,BA1200,BA1201,BA1202,BA1203,BA1204,BA1205)</f>
        <v>0.0</v>
      </c>
      <c r="BB1206" s="36">
        <f>SUM(BB1195,BB1198,BB1199,BB1200,BB1201,BB1202,BB1203,BB1204,BB1205)</f>
        <v>0.0</v>
      </c>
      <c r="BC1206" s="36">
        <f>SUM(BC1195,BC1198,BC1199,BC1200,BC1201,BC1202,BC1203,BC1204,BC1205)</f>
        <v>0.0</v>
      </c>
      <c r="BD1206" s="36">
        <f>SUM(BD1195,BD1198,BD1199,BD1200,BD1201,BD1202,BD1203,BD1204,BD1205)</f>
        <v>0.0</v>
      </c>
      <c r="BE1206" s="36">
        <f>SUM(BE1195,BE1198,BE1199,BE1200,BE1201,BE1202,BE1203,BE1204,BE1205)</f>
        <v>0.0</v>
      </c>
      <c r="BF1206" s="36">
        <f>SUM(BF1195,BF1198,BF1199,BF1200,BF1201,BF1202,BF1203,BF1204,BF1205)</f>
        <v>0.0</v>
      </c>
      <c r="BG1206" s="36">
        <f>SUM(BG1195,BG1198,BG1199,BG1200,BG1201,BG1202,BG1203,BG1204,BG1205)</f>
        <v>0.0</v>
      </c>
      <c r="BH1206" s="36">
        <f>SUM(BH1195,BH1198,BH1199,BH1200,BH1201,BH1202,BH1203,BH1204,BH1205)</f>
        <v>0.0</v>
      </c>
      <c r="BI1206" s="36">
        <f>SUM(BI1195,BI1198,BI1199,BI1200,BI1201,BI1202,BI1203,BI1204,BI1205)</f>
        <v>0.0</v>
      </c>
      <c r="BJ1206" s="36">
        <f>SUM(BJ1195,BJ1198,BJ1199,BJ1200,BJ1201,BJ1202,BJ1203,BJ1204,BJ1205)</f>
        <v>0.0</v>
      </c>
      <c r="BK1206" s="36">
        <f>SUM(BK1195,BK1198,BK1199,BK1200,BK1201,BK1202,BK1203,BK1204,BK1205)</f>
        <v>0.0</v>
      </c>
      <c r="BL1206" s="36">
        <f>SUM(BL1195,BL1198,BL1199,BL1200,BL1201,BL1202,BL1203,BL1204,BL1205)</f>
        <v>0.0</v>
      </c>
      <c r="BM1206" s="36">
        <f>SUM(BM1195,BM1198,BM1199,BM1200,BM1201,BM1202,BM1203,BM1204,BM1205)</f>
        <v>0.0</v>
      </c>
      <c r="BN1206" s="36">
        <f>SUM(BN1195,BN1198,BN1199,BN1200,BN1201,BN1202,BN1203,BN1204,BN1205)</f>
        <v>0.0</v>
      </c>
      <c r="BO1206" s="36">
        <f>SUM(BO1195,BO1198,BO1199,BO1200,BO1201,BO1202,BO1203,BO1204,BO1205)</f>
        <v>0.0</v>
      </c>
    </row>
    <row r="1207" ht="28" customHeight="1">
      <c r="A1207" s="2" t="str">
        <v>SLOT60.HIRE</v>
      </c>
      <c r="B1207" s="6" t="str">
        <v>SLOT60 hired in the month (1 = yes)</v>
      </c>
      <c r="C1207" s="2" t="str">
        <v>count</v>
      </c>
      <c r="D1207" s="2" t="str">
        <v>SUM</v>
      </c>
      <c r="E1207" s="34">
        <f>SUM(H1207:BO1207)</f>
        <v>0</v>
      </c>
      <c r="F1207" s="6" t="str">
        <v>Spare row; inactive until a hire and an exit month are entered on People_Inputs</v>
      </c>
      <c r="G1207" s="2"/>
      <c r="H1207" s="33">
        <f>IF(AND(H$6='People_Inputs'!$H$70,H1191=1),1,0)</f>
        <v>0</v>
      </c>
      <c r="I1207" s="33">
        <f>IF(AND(I$6='People_Inputs'!$H$70,I1191=1),1,0)</f>
        <v>0</v>
      </c>
      <c r="J1207" s="33">
        <f>IF(AND(J$6='People_Inputs'!$H$70,J1191=1),1,0)</f>
        <v>0</v>
      </c>
      <c r="K1207" s="33">
        <f>IF(AND(K$6='People_Inputs'!$H$70,K1191=1),1,0)</f>
        <v>0</v>
      </c>
      <c r="L1207" s="33">
        <f>IF(AND(L$6='People_Inputs'!$H$70,L1191=1),1,0)</f>
        <v>0</v>
      </c>
      <c r="M1207" s="33">
        <f>IF(AND(M$6='People_Inputs'!$H$70,M1191=1),1,0)</f>
        <v>0</v>
      </c>
      <c r="N1207" s="33">
        <f>IF(AND(N$6='People_Inputs'!$H$70,N1191=1),1,0)</f>
        <v>0</v>
      </c>
      <c r="O1207" s="33">
        <f>IF(AND(O$6='People_Inputs'!$H$70,O1191=1),1,0)</f>
        <v>0</v>
      </c>
      <c r="P1207" s="33">
        <f>IF(AND(P$6='People_Inputs'!$H$70,P1191=1),1,0)</f>
        <v>0</v>
      </c>
      <c r="Q1207" s="33">
        <f>IF(AND(Q$6='People_Inputs'!$H$70,Q1191=1),1,0)</f>
        <v>0</v>
      </c>
      <c r="R1207" s="33">
        <f>IF(AND(R$6='People_Inputs'!$H$70,R1191=1),1,0)</f>
        <v>0</v>
      </c>
      <c r="S1207" s="33">
        <f>IF(AND(S$6='People_Inputs'!$H$70,S1191=1),1,0)</f>
        <v>0</v>
      </c>
      <c r="T1207" s="33">
        <f>IF(AND(T$6='People_Inputs'!$H$70,T1191=1),1,0)</f>
        <v>0</v>
      </c>
      <c r="U1207" s="33">
        <f>IF(AND(U$6='People_Inputs'!$H$70,U1191=1),1,0)</f>
        <v>0</v>
      </c>
      <c r="V1207" s="33">
        <f>IF(AND(V$6='People_Inputs'!$H$70,V1191=1),1,0)</f>
        <v>0</v>
      </c>
      <c r="W1207" s="33">
        <f>IF(AND(W$6='People_Inputs'!$H$70,W1191=1),1,0)</f>
        <v>0</v>
      </c>
      <c r="X1207" s="33">
        <f>IF(AND(X$6='People_Inputs'!$H$70,X1191=1),1,0)</f>
        <v>0</v>
      </c>
      <c r="Y1207" s="33">
        <f>IF(AND(Y$6='People_Inputs'!$H$70,Y1191=1),1,0)</f>
        <v>0</v>
      </c>
      <c r="Z1207" s="33">
        <f>IF(AND(Z$6='People_Inputs'!$H$70,Z1191=1),1,0)</f>
        <v>0</v>
      </c>
      <c r="AA1207" s="33">
        <f>IF(AND(AA$6='People_Inputs'!$H$70,AA1191=1),1,0)</f>
        <v>0</v>
      </c>
      <c r="AB1207" s="33">
        <f>IF(AND(AB$6='People_Inputs'!$H$70,AB1191=1),1,0)</f>
        <v>0</v>
      </c>
      <c r="AC1207" s="33">
        <f>IF(AND(AC$6='People_Inputs'!$H$70,AC1191=1),1,0)</f>
        <v>0</v>
      </c>
      <c r="AD1207" s="33">
        <f>IF(AND(AD$6='People_Inputs'!$H$70,AD1191=1),1,0)</f>
        <v>0</v>
      </c>
      <c r="AE1207" s="33">
        <f>IF(AND(AE$6='People_Inputs'!$H$70,AE1191=1),1,0)</f>
        <v>0</v>
      </c>
      <c r="AF1207" s="33">
        <f>IF(AND(AF$6='People_Inputs'!$H$70,AF1191=1),1,0)</f>
        <v>0</v>
      </c>
      <c r="AG1207" s="33">
        <f>IF(AND(AG$6='People_Inputs'!$H$70,AG1191=1),1,0)</f>
        <v>0</v>
      </c>
      <c r="AH1207" s="33">
        <f>IF(AND(AH$6='People_Inputs'!$H$70,AH1191=1),1,0)</f>
        <v>0</v>
      </c>
      <c r="AI1207" s="33">
        <f>IF(AND(AI$6='People_Inputs'!$H$70,AI1191=1),1,0)</f>
        <v>0</v>
      </c>
      <c r="AJ1207" s="33">
        <f>IF(AND(AJ$6='People_Inputs'!$H$70,AJ1191=1),1,0)</f>
        <v>0</v>
      </c>
      <c r="AK1207" s="33">
        <f>IF(AND(AK$6='People_Inputs'!$H$70,AK1191=1),1,0)</f>
        <v>0</v>
      </c>
      <c r="AL1207" s="33">
        <f>IF(AND(AL$6='People_Inputs'!$H$70,AL1191=1),1,0)</f>
        <v>0</v>
      </c>
      <c r="AM1207" s="33">
        <f>IF(AND(AM$6='People_Inputs'!$H$70,AM1191=1),1,0)</f>
        <v>0</v>
      </c>
      <c r="AN1207" s="33">
        <f>IF(AND(AN$6='People_Inputs'!$H$70,AN1191=1),1,0)</f>
        <v>0</v>
      </c>
      <c r="AO1207" s="33">
        <f>IF(AND(AO$6='People_Inputs'!$H$70,AO1191=1),1,0)</f>
        <v>0</v>
      </c>
      <c r="AP1207" s="33">
        <f>IF(AND(AP$6='People_Inputs'!$H$70,AP1191=1),1,0)</f>
        <v>0</v>
      </c>
      <c r="AQ1207" s="33">
        <f>IF(AND(AQ$6='People_Inputs'!$H$70,AQ1191=1),1,0)</f>
        <v>0</v>
      </c>
      <c r="AR1207" s="33">
        <f>IF(AND(AR$6='People_Inputs'!$H$70,AR1191=1),1,0)</f>
        <v>0</v>
      </c>
      <c r="AS1207" s="33">
        <f>IF(AND(AS$6='People_Inputs'!$H$70,AS1191=1),1,0)</f>
        <v>0</v>
      </c>
      <c r="AT1207" s="33">
        <f>IF(AND(AT$6='People_Inputs'!$H$70,AT1191=1),1,0)</f>
        <v>0</v>
      </c>
      <c r="AU1207" s="33">
        <f>IF(AND(AU$6='People_Inputs'!$H$70,AU1191=1),1,0)</f>
        <v>0</v>
      </c>
      <c r="AV1207" s="33">
        <f>IF(AND(AV$6='People_Inputs'!$H$70,AV1191=1),1,0)</f>
        <v>0</v>
      </c>
      <c r="AW1207" s="33">
        <f>IF(AND(AW$6='People_Inputs'!$H$70,AW1191=1),1,0)</f>
        <v>0</v>
      </c>
      <c r="AX1207" s="33">
        <f>IF(AND(AX$6='People_Inputs'!$H$70,AX1191=1),1,0)</f>
        <v>0</v>
      </c>
      <c r="AY1207" s="33">
        <f>IF(AND(AY$6='People_Inputs'!$H$70,AY1191=1),1,0)</f>
        <v>0</v>
      </c>
      <c r="AZ1207" s="33">
        <f>IF(AND(AZ$6='People_Inputs'!$H$70,AZ1191=1),1,0)</f>
        <v>0</v>
      </c>
      <c r="BA1207" s="33">
        <f>IF(AND(BA$6='People_Inputs'!$H$70,BA1191=1),1,0)</f>
        <v>0</v>
      </c>
      <c r="BB1207" s="33">
        <f>IF(AND(BB$6='People_Inputs'!$H$70,BB1191=1),1,0)</f>
        <v>0</v>
      </c>
      <c r="BC1207" s="33">
        <f>IF(AND(BC$6='People_Inputs'!$H$70,BC1191=1),1,0)</f>
        <v>0</v>
      </c>
      <c r="BD1207" s="33">
        <f>IF(AND(BD$6='People_Inputs'!$H$70,BD1191=1),1,0)</f>
        <v>0</v>
      </c>
      <c r="BE1207" s="33">
        <f>IF(AND(BE$6='People_Inputs'!$H$70,BE1191=1),1,0)</f>
        <v>0</v>
      </c>
      <c r="BF1207" s="33">
        <f>IF(AND(BF$6='People_Inputs'!$H$70,BF1191=1),1,0)</f>
        <v>0</v>
      </c>
      <c r="BG1207" s="33">
        <f>IF(AND(BG$6='People_Inputs'!$H$70,BG1191=1),1,0)</f>
        <v>0</v>
      </c>
      <c r="BH1207" s="33">
        <f>IF(AND(BH$6='People_Inputs'!$H$70,BH1191=1),1,0)</f>
        <v>0</v>
      </c>
      <c r="BI1207" s="33">
        <f>IF(AND(BI$6='People_Inputs'!$H$70,BI1191=1),1,0)</f>
        <v>0</v>
      </c>
      <c r="BJ1207" s="33">
        <f>IF(AND(BJ$6='People_Inputs'!$H$70,BJ1191=1),1,0)</f>
        <v>0</v>
      </c>
      <c r="BK1207" s="33">
        <f>IF(AND(BK$6='People_Inputs'!$H$70,BK1191=1),1,0)</f>
        <v>0</v>
      </c>
      <c r="BL1207" s="33">
        <f>IF(AND(BL$6='People_Inputs'!$H$70,BL1191=1),1,0)</f>
        <v>0</v>
      </c>
      <c r="BM1207" s="33">
        <f>IF(AND(BM$6='People_Inputs'!$H$70,BM1191=1),1,0)</f>
        <v>0</v>
      </c>
      <c r="BN1207" s="33">
        <f>IF(AND(BN$6='People_Inputs'!$H$70,BN1191=1),1,0)</f>
        <v>0</v>
      </c>
      <c r="BO1207" s="33">
        <f>IF(AND(BO$6='People_Inputs'!$H$70,BO1191=1),1,0)</f>
        <v>0</v>
      </c>
    </row>
    <row r="1208" ht="28" customHeight="1">
      <c r="A1208" s="2" t="str">
        <v>SLOT60.RECRUIT</v>
      </c>
      <c r="B1208" s="6" t="str">
        <v>SLOT60 recruiting cost</v>
      </c>
      <c r="C1208" s="2" t="str">
        <v>EUR</v>
      </c>
      <c r="D1208" s="2" t="str">
        <v>SUM</v>
      </c>
      <c r="E1208" s="36">
        <f>SUM(H1208:BO1208)</f>
        <v>0</v>
      </c>
      <c r="F1208" s="6" t="str">
        <v>Spare row; inactive until a hire and an exit month are entered on People_Inputs</v>
      </c>
      <c r="G1208" s="2"/>
      <c r="H1208" s="35">
        <f>H1207*IF('People_Inputs'!$Q$70="none",0,IF('People_Inputs'!$Q$70="agency",H1194*'Inputs'!$E$22,IF('People_Inputs'!$Q$70="direct",'Inputs'!$E$23,'Inputs'!$E$21*'Inputs'!$E$22*H1194+(1-'Inputs'!$E$21)*'Inputs'!$E$23)))</f>
        <v>0</v>
      </c>
      <c r="I1208" s="35">
        <f>I1207*IF('People_Inputs'!$Q$70="none",0,IF('People_Inputs'!$Q$70="agency",I1194*'Inputs'!$E$22,IF('People_Inputs'!$Q$70="direct",'Inputs'!$E$23,'Inputs'!$E$21*'Inputs'!$E$22*I1194+(1-'Inputs'!$E$21)*'Inputs'!$E$23)))</f>
        <v>0</v>
      </c>
      <c r="J1208" s="35">
        <f>J1207*IF('People_Inputs'!$Q$70="none",0,IF('People_Inputs'!$Q$70="agency",J1194*'Inputs'!$E$22,IF('People_Inputs'!$Q$70="direct",'Inputs'!$E$23,'Inputs'!$E$21*'Inputs'!$E$22*J1194+(1-'Inputs'!$E$21)*'Inputs'!$E$23)))</f>
        <v>0</v>
      </c>
      <c r="K1208" s="35">
        <f>K1207*IF('People_Inputs'!$Q$70="none",0,IF('People_Inputs'!$Q$70="agency",K1194*'Inputs'!$E$22,IF('People_Inputs'!$Q$70="direct",'Inputs'!$E$23,'Inputs'!$E$21*'Inputs'!$E$22*K1194+(1-'Inputs'!$E$21)*'Inputs'!$E$23)))</f>
        <v>0</v>
      </c>
      <c r="L1208" s="35">
        <f>L1207*IF('People_Inputs'!$Q$70="none",0,IF('People_Inputs'!$Q$70="agency",L1194*'Inputs'!$E$22,IF('People_Inputs'!$Q$70="direct",'Inputs'!$E$23,'Inputs'!$E$21*'Inputs'!$E$22*L1194+(1-'Inputs'!$E$21)*'Inputs'!$E$23)))</f>
        <v>0</v>
      </c>
      <c r="M1208" s="35">
        <f>M1207*IF('People_Inputs'!$Q$70="none",0,IF('People_Inputs'!$Q$70="agency",M1194*'Inputs'!$E$22,IF('People_Inputs'!$Q$70="direct",'Inputs'!$E$23,'Inputs'!$E$21*'Inputs'!$E$22*M1194+(1-'Inputs'!$E$21)*'Inputs'!$E$23)))</f>
        <v>0</v>
      </c>
      <c r="N1208" s="35">
        <f>N1207*IF('People_Inputs'!$Q$70="none",0,IF('People_Inputs'!$Q$70="agency",N1194*'Inputs'!$E$22,IF('People_Inputs'!$Q$70="direct",'Inputs'!$E$23,'Inputs'!$E$21*'Inputs'!$E$22*N1194+(1-'Inputs'!$E$21)*'Inputs'!$E$23)))</f>
        <v>0</v>
      </c>
      <c r="O1208" s="35">
        <f>O1207*IF('People_Inputs'!$Q$70="none",0,IF('People_Inputs'!$Q$70="agency",O1194*'Inputs'!$E$22,IF('People_Inputs'!$Q$70="direct",'Inputs'!$E$23,'Inputs'!$E$21*'Inputs'!$E$22*O1194+(1-'Inputs'!$E$21)*'Inputs'!$E$23)))</f>
        <v>0</v>
      </c>
      <c r="P1208" s="35">
        <f>P1207*IF('People_Inputs'!$Q$70="none",0,IF('People_Inputs'!$Q$70="agency",P1194*'Inputs'!$E$22,IF('People_Inputs'!$Q$70="direct",'Inputs'!$E$23,'Inputs'!$E$21*'Inputs'!$E$22*P1194+(1-'Inputs'!$E$21)*'Inputs'!$E$23)))</f>
        <v>0</v>
      </c>
      <c r="Q1208" s="35">
        <f>Q1207*IF('People_Inputs'!$Q$70="none",0,IF('People_Inputs'!$Q$70="agency",Q1194*'Inputs'!$E$22,IF('People_Inputs'!$Q$70="direct",'Inputs'!$E$23,'Inputs'!$E$21*'Inputs'!$E$22*Q1194+(1-'Inputs'!$E$21)*'Inputs'!$E$23)))</f>
        <v>0</v>
      </c>
      <c r="R1208" s="35">
        <f>R1207*IF('People_Inputs'!$Q$70="none",0,IF('People_Inputs'!$Q$70="agency",R1194*'Inputs'!$E$22,IF('People_Inputs'!$Q$70="direct",'Inputs'!$E$23,'Inputs'!$E$21*'Inputs'!$E$22*R1194+(1-'Inputs'!$E$21)*'Inputs'!$E$23)))</f>
        <v>0</v>
      </c>
      <c r="S1208" s="35">
        <f>S1207*IF('People_Inputs'!$Q$70="none",0,IF('People_Inputs'!$Q$70="agency",S1194*'Inputs'!$E$22,IF('People_Inputs'!$Q$70="direct",'Inputs'!$E$23,'Inputs'!$E$21*'Inputs'!$E$22*S1194+(1-'Inputs'!$E$21)*'Inputs'!$E$23)))</f>
        <v>0</v>
      </c>
      <c r="T1208" s="35">
        <f>T1207*IF('People_Inputs'!$Q$70="none",0,IF('People_Inputs'!$Q$70="agency",T1194*'Inputs'!$E$22,IF('People_Inputs'!$Q$70="direct",'Inputs'!$E$23,'Inputs'!$E$21*'Inputs'!$E$22*T1194+(1-'Inputs'!$E$21)*'Inputs'!$E$23)))</f>
        <v>0</v>
      </c>
      <c r="U1208" s="35">
        <f>U1207*IF('People_Inputs'!$Q$70="none",0,IF('People_Inputs'!$Q$70="agency",U1194*'Inputs'!$E$22,IF('People_Inputs'!$Q$70="direct",'Inputs'!$E$23,'Inputs'!$E$21*'Inputs'!$E$22*U1194+(1-'Inputs'!$E$21)*'Inputs'!$E$23)))</f>
        <v>0</v>
      </c>
      <c r="V1208" s="35">
        <f>V1207*IF('People_Inputs'!$Q$70="none",0,IF('People_Inputs'!$Q$70="agency",V1194*'Inputs'!$E$22,IF('People_Inputs'!$Q$70="direct",'Inputs'!$E$23,'Inputs'!$E$21*'Inputs'!$E$22*V1194+(1-'Inputs'!$E$21)*'Inputs'!$E$23)))</f>
        <v>0</v>
      </c>
      <c r="W1208" s="35">
        <f>W1207*IF('People_Inputs'!$Q$70="none",0,IF('People_Inputs'!$Q$70="agency",W1194*'Inputs'!$E$22,IF('People_Inputs'!$Q$70="direct",'Inputs'!$E$23,'Inputs'!$E$21*'Inputs'!$E$22*W1194+(1-'Inputs'!$E$21)*'Inputs'!$E$23)))</f>
        <v>0</v>
      </c>
      <c r="X1208" s="35">
        <f>X1207*IF('People_Inputs'!$Q$70="none",0,IF('People_Inputs'!$Q$70="agency",X1194*'Inputs'!$E$22,IF('People_Inputs'!$Q$70="direct",'Inputs'!$E$23,'Inputs'!$E$21*'Inputs'!$E$22*X1194+(1-'Inputs'!$E$21)*'Inputs'!$E$23)))</f>
        <v>0</v>
      </c>
      <c r="Y1208" s="35">
        <f>Y1207*IF('People_Inputs'!$Q$70="none",0,IF('People_Inputs'!$Q$70="agency",Y1194*'Inputs'!$E$22,IF('People_Inputs'!$Q$70="direct",'Inputs'!$E$23,'Inputs'!$E$21*'Inputs'!$E$22*Y1194+(1-'Inputs'!$E$21)*'Inputs'!$E$23)))</f>
        <v>0</v>
      </c>
      <c r="Z1208" s="35">
        <f>Z1207*IF('People_Inputs'!$Q$70="none",0,IF('People_Inputs'!$Q$70="agency",Z1194*'Inputs'!$E$22,IF('People_Inputs'!$Q$70="direct",'Inputs'!$E$23,'Inputs'!$E$21*'Inputs'!$E$22*Z1194+(1-'Inputs'!$E$21)*'Inputs'!$E$23)))</f>
        <v>0</v>
      </c>
      <c r="AA1208" s="35">
        <f>AA1207*IF('People_Inputs'!$Q$70="none",0,IF('People_Inputs'!$Q$70="agency",AA1194*'Inputs'!$E$22,IF('People_Inputs'!$Q$70="direct",'Inputs'!$E$23,'Inputs'!$E$21*'Inputs'!$E$22*AA1194+(1-'Inputs'!$E$21)*'Inputs'!$E$23)))</f>
        <v>0</v>
      </c>
      <c r="AB1208" s="35">
        <f>AB1207*IF('People_Inputs'!$Q$70="none",0,IF('People_Inputs'!$Q$70="agency",AB1194*'Inputs'!$E$22,IF('People_Inputs'!$Q$70="direct",'Inputs'!$E$23,'Inputs'!$E$21*'Inputs'!$E$22*AB1194+(1-'Inputs'!$E$21)*'Inputs'!$E$23)))</f>
        <v>0</v>
      </c>
      <c r="AC1208" s="35">
        <f>AC1207*IF('People_Inputs'!$Q$70="none",0,IF('People_Inputs'!$Q$70="agency",AC1194*'Inputs'!$E$22,IF('People_Inputs'!$Q$70="direct",'Inputs'!$E$23,'Inputs'!$E$21*'Inputs'!$E$22*AC1194+(1-'Inputs'!$E$21)*'Inputs'!$E$23)))</f>
        <v>0</v>
      </c>
      <c r="AD1208" s="35">
        <f>AD1207*IF('People_Inputs'!$Q$70="none",0,IF('People_Inputs'!$Q$70="agency",AD1194*'Inputs'!$E$22,IF('People_Inputs'!$Q$70="direct",'Inputs'!$E$23,'Inputs'!$E$21*'Inputs'!$E$22*AD1194+(1-'Inputs'!$E$21)*'Inputs'!$E$23)))</f>
        <v>0</v>
      </c>
      <c r="AE1208" s="35">
        <f>AE1207*IF('People_Inputs'!$Q$70="none",0,IF('People_Inputs'!$Q$70="agency",AE1194*'Inputs'!$E$22,IF('People_Inputs'!$Q$70="direct",'Inputs'!$E$23,'Inputs'!$E$21*'Inputs'!$E$22*AE1194+(1-'Inputs'!$E$21)*'Inputs'!$E$23)))</f>
        <v>0</v>
      </c>
      <c r="AF1208" s="35">
        <f>AF1207*IF('People_Inputs'!$Q$70="none",0,IF('People_Inputs'!$Q$70="agency",AF1194*'Inputs'!$E$22,IF('People_Inputs'!$Q$70="direct",'Inputs'!$E$23,'Inputs'!$E$21*'Inputs'!$E$22*AF1194+(1-'Inputs'!$E$21)*'Inputs'!$E$23)))</f>
        <v>0</v>
      </c>
      <c r="AG1208" s="35">
        <f>AG1207*IF('People_Inputs'!$Q$70="none",0,IF('People_Inputs'!$Q$70="agency",AG1194*'Inputs'!$E$22,IF('People_Inputs'!$Q$70="direct",'Inputs'!$E$23,'Inputs'!$E$21*'Inputs'!$E$22*AG1194+(1-'Inputs'!$E$21)*'Inputs'!$E$23)))</f>
        <v>0</v>
      </c>
      <c r="AH1208" s="35">
        <f>AH1207*IF('People_Inputs'!$Q$70="none",0,IF('People_Inputs'!$Q$70="agency",AH1194*'Inputs'!$E$22,IF('People_Inputs'!$Q$70="direct",'Inputs'!$E$23,'Inputs'!$E$21*'Inputs'!$E$22*AH1194+(1-'Inputs'!$E$21)*'Inputs'!$E$23)))</f>
        <v>0</v>
      </c>
      <c r="AI1208" s="35">
        <f>AI1207*IF('People_Inputs'!$Q$70="none",0,IF('People_Inputs'!$Q$70="agency",AI1194*'Inputs'!$E$22,IF('People_Inputs'!$Q$70="direct",'Inputs'!$E$23,'Inputs'!$E$21*'Inputs'!$E$22*AI1194+(1-'Inputs'!$E$21)*'Inputs'!$E$23)))</f>
        <v>0</v>
      </c>
      <c r="AJ1208" s="35">
        <f>AJ1207*IF('People_Inputs'!$Q$70="none",0,IF('People_Inputs'!$Q$70="agency",AJ1194*'Inputs'!$E$22,IF('People_Inputs'!$Q$70="direct",'Inputs'!$E$23,'Inputs'!$E$21*'Inputs'!$E$22*AJ1194+(1-'Inputs'!$E$21)*'Inputs'!$E$23)))</f>
        <v>0</v>
      </c>
      <c r="AK1208" s="35">
        <f>AK1207*IF('People_Inputs'!$Q$70="none",0,IF('People_Inputs'!$Q$70="agency",AK1194*'Inputs'!$E$22,IF('People_Inputs'!$Q$70="direct",'Inputs'!$E$23,'Inputs'!$E$21*'Inputs'!$E$22*AK1194+(1-'Inputs'!$E$21)*'Inputs'!$E$23)))</f>
        <v>0</v>
      </c>
      <c r="AL1208" s="35">
        <f>AL1207*IF('People_Inputs'!$Q$70="none",0,IF('People_Inputs'!$Q$70="agency",AL1194*'Inputs'!$E$22,IF('People_Inputs'!$Q$70="direct",'Inputs'!$E$23,'Inputs'!$E$21*'Inputs'!$E$22*AL1194+(1-'Inputs'!$E$21)*'Inputs'!$E$23)))</f>
        <v>0</v>
      </c>
      <c r="AM1208" s="35">
        <f>AM1207*IF('People_Inputs'!$Q$70="none",0,IF('People_Inputs'!$Q$70="agency",AM1194*'Inputs'!$E$22,IF('People_Inputs'!$Q$70="direct",'Inputs'!$E$23,'Inputs'!$E$21*'Inputs'!$E$22*AM1194+(1-'Inputs'!$E$21)*'Inputs'!$E$23)))</f>
        <v>0</v>
      </c>
      <c r="AN1208" s="35">
        <f>AN1207*IF('People_Inputs'!$Q$70="none",0,IF('People_Inputs'!$Q$70="agency",AN1194*'Inputs'!$E$22,IF('People_Inputs'!$Q$70="direct",'Inputs'!$E$23,'Inputs'!$E$21*'Inputs'!$E$22*AN1194+(1-'Inputs'!$E$21)*'Inputs'!$E$23)))</f>
        <v>0</v>
      </c>
      <c r="AO1208" s="35">
        <f>AO1207*IF('People_Inputs'!$Q$70="none",0,IF('People_Inputs'!$Q$70="agency",AO1194*'Inputs'!$E$22,IF('People_Inputs'!$Q$70="direct",'Inputs'!$E$23,'Inputs'!$E$21*'Inputs'!$E$22*AO1194+(1-'Inputs'!$E$21)*'Inputs'!$E$23)))</f>
        <v>0</v>
      </c>
      <c r="AP1208" s="35">
        <f>AP1207*IF('People_Inputs'!$Q$70="none",0,IF('People_Inputs'!$Q$70="agency",AP1194*'Inputs'!$E$22,IF('People_Inputs'!$Q$70="direct",'Inputs'!$E$23,'Inputs'!$E$21*'Inputs'!$E$22*AP1194+(1-'Inputs'!$E$21)*'Inputs'!$E$23)))</f>
        <v>0</v>
      </c>
      <c r="AQ1208" s="35">
        <f>AQ1207*IF('People_Inputs'!$Q$70="none",0,IF('People_Inputs'!$Q$70="agency",AQ1194*'Inputs'!$E$22,IF('People_Inputs'!$Q$70="direct",'Inputs'!$E$23,'Inputs'!$E$21*'Inputs'!$E$22*AQ1194+(1-'Inputs'!$E$21)*'Inputs'!$E$23)))</f>
        <v>0</v>
      </c>
      <c r="AR1208" s="35">
        <f>AR1207*IF('People_Inputs'!$Q$70="none",0,IF('People_Inputs'!$Q$70="agency",AR1194*'Inputs'!$E$22,IF('People_Inputs'!$Q$70="direct",'Inputs'!$E$23,'Inputs'!$E$21*'Inputs'!$E$22*AR1194+(1-'Inputs'!$E$21)*'Inputs'!$E$23)))</f>
        <v>0</v>
      </c>
      <c r="AS1208" s="35">
        <f>AS1207*IF('People_Inputs'!$Q$70="none",0,IF('People_Inputs'!$Q$70="agency",AS1194*'Inputs'!$E$22,IF('People_Inputs'!$Q$70="direct",'Inputs'!$E$23,'Inputs'!$E$21*'Inputs'!$E$22*AS1194+(1-'Inputs'!$E$21)*'Inputs'!$E$23)))</f>
        <v>0</v>
      </c>
      <c r="AT1208" s="35">
        <f>AT1207*IF('People_Inputs'!$Q$70="none",0,IF('People_Inputs'!$Q$70="agency",AT1194*'Inputs'!$E$22,IF('People_Inputs'!$Q$70="direct",'Inputs'!$E$23,'Inputs'!$E$21*'Inputs'!$E$22*AT1194+(1-'Inputs'!$E$21)*'Inputs'!$E$23)))</f>
        <v>0</v>
      </c>
      <c r="AU1208" s="35">
        <f>AU1207*IF('People_Inputs'!$Q$70="none",0,IF('People_Inputs'!$Q$70="agency",AU1194*'Inputs'!$E$22,IF('People_Inputs'!$Q$70="direct",'Inputs'!$E$23,'Inputs'!$E$21*'Inputs'!$E$22*AU1194+(1-'Inputs'!$E$21)*'Inputs'!$E$23)))</f>
        <v>0</v>
      </c>
      <c r="AV1208" s="35">
        <f>AV1207*IF('People_Inputs'!$Q$70="none",0,IF('People_Inputs'!$Q$70="agency",AV1194*'Inputs'!$E$22,IF('People_Inputs'!$Q$70="direct",'Inputs'!$E$23,'Inputs'!$E$21*'Inputs'!$E$22*AV1194+(1-'Inputs'!$E$21)*'Inputs'!$E$23)))</f>
        <v>0</v>
      </c>
      <c r="AW1208" s="35">
        <f>AW1207*IF('People_Inputs'!$Q$70="none",0,IF('People_Inputs'!$Q$70="agency",AW1194*'Inputs'!$E$22,IF('People_Inputs'!$Q$70="direct",'Inputs'!$E$23,'Inputs'!$E$21*'Inputs'!$E$22*AW1194+(1-'Inputs'!$E$21)*'Inputs'!$E$23)))</f>
        <v>0</v>
      </c>
      <c r="AX1208" s="35">
        <f>AX1207*IF('People_Inputs'!$Q$70="none",0,IF('People_Inputs'!$Q$70="agency",AX1194*'Inputs'!$E$22,IF('People_Inputs'!$Q$70="direct",'Inputs'!$E$23,'Inputs'!$E$21*'Inputs'!$E$22*AX1194+(1-'Inputs'!$E$21)*'Inputs'!$E$23)))</f>
        <v>0</v>
      </c>
      <c r="AY1208" s="35">
        <f>AY1207*IF('People_Inputs'!$Q$70="none",0,IF('People_Inputs'!$Q$70="agency",AY1194*'Inputs'!$E$22,IF('People_Inputs'!$Q$70="direct",'Inputs'!$E$23,'Inputs'!$E$21*'Inputs'!$E$22*AY1194+(1-'Inputs'!$E$21)*'Inputs'!$E$23)))</f>
        <v>0</v>
      </c>
      <c r="AZ1208" s="35">
        <f>AZ1207*IF('People_Inputs'!$Q$70="none",0,IF('People_Inputs'!$Q$70="agency",AZ1194*'Inputs'!$E$22,IF('People_Inputs'!$Q$70="direct",'Inputs'!$E$23,'Inputs'!$E$21*'Inputs'!$E$22*AZ1194+(1-'Inputs'!$E$21)*'Inputs'!$E$23)))</f>
        <v>0</v>
      </c>
      <c r="BA1208" s="35">
        <f>BA1207*IF('People_Inputs'!$Q$70="none",0,IF('People_Inputs'!$Q$70="agency",BA1194*'Inputs'!$E$22,IF('People_Inputs'!$Q$70="direct",'Inputs'!$E$23,'Inputs'!$E$21*'Inputs'!$E$22*BA1194+(1-'Inputs'!$E$21)*'Inputs'!$E$23)))</f>
        <v>0</v>
      </c>
      <c r="BB1208" s="35">
        <f>BB1207*IF('People_Inputs'!$Q$70="none",0,IF('People_Inputs'!$Q$70="agency",BB1194*'Inputs'!$E$22,IF('People_Inputs'!$Q$70="direct",'Inputs'!$E$23,'Inputs'!$E$21*'Inputs'!$E$22*BB1194+(1-'Inputs'!$E$21)*'Inputs'!$E$23)))</f>
        <v>0</v>
      </c>
      <c r="BC1208" s="35">
        <f>BC1207*IF('People_Inputs'!$Q$70="none",0,IF('People_Inputs'!$Q$70="agency",BC1194*'Inputs'!$E$22,IF('People_Inputs'!$Q$70="direct",'Inputs'!$E$23,'Inputs'!$E$21*'Inputs'!$E$22*BC1194+(1-'Inputs'!$E$21)*'Inputs'!$E$23)))</f>
        <v>0</v>
      </c>
      <c r="BD1208" s="35">
        <f>BD1207*IF('People_Inputs'!$Q$70="none",0,IF('People_Inputs'!$Q$70="agency",BD1194*'Inputs'!$E$22,IF('People_Inputs'!$Q$70="direct",'Inputs'!$E$23,'Inputs'!$E$21*'Inputs'!$E$22*BD1194+(1-'Inputs'!$E$21)*'Inputs'!$E$23)))</f>
        <v>0</v>
      </c>
      <c r="BE1208" s="35">
        <f>BE1207*IF('People_Inputs'!$Q$70="none",0,IF('People_Inputs'!$Q$70="agency",BE1194*'Inputs'!$E$22,IF('People_Inputs'!$Q$70="direct",'Inputs'!$E$23,'Inputs'!$E$21*'Inputs'!$E$22*BE1194+(1-'Inputs'!$E$21)*'Inputs'!$E$23)))</f>
        <v>0</v>
      </c>
      <c r="BF1208" s="35">
        <f>BF1207*IF('People_Inputs'!$Q$70="none",0,IF('People_Inputs'!$Q$70="agency",BF1194*'Inputs'!$E$22,IF('People_Inputs'!$Q$70="direct",'Inputs'!$E$23,'Inputs'!$E$21*'Inputs'!$E$22*BF1194+(1-'Inputs'!$E$21)*'Inputs'!$E$23)))</f>
        <v>0</v>
      </c>
      <c r="BG1208" s="35">
        <f>BG1207*IF('People_Inputs'!$Q$70="none",0,IF('People_Inputs'!$Q$70="agency",BG1194*'Inputs'!$E$22,IF('People_Inputs'!$Q$70="direct",'Inputs'!$E$23,'Inputs'!$E$21*'Inputs'!$E$22*BG1194+(1-'Inputs'!$E$21)*'Inputs'!$E$23)))</f>
        <v>0</v>
      </c>
      <c r="BH1208" s="35">
        <f>BH1207*IF('People_Inputs'!$Q$70="none",0,IF('People_Inputs'!$Q$70="agency",BH1194*'Inputs'!$E$22,IF('People_Inputs'!$Q$70="direct",'Inputs'!$E$23,'Inputs'!$E$21*'Inputs'!$E$22*BH1194+(1-'Inputs'!$E$21)*'Inputs'!$E$23)))</f>
        <v>0</v>
      </c>
      <c r="BI1208" s="35">
        <f>BI1207*IF('People_Inputs'!$Q$70="none",0,IF('People_Inputs'!$Q$70="agency",BI1194*'Inputs'!$E$22,IF('People_Inputs'!$Q$70="direct",'Inputs'!$E$23,'Inputs'!$E$21*'Inputs'!$E$22*BI1194+(1-'Inputs'!$E$21)*'Inputs'!$E$23)))</f>
        <v>0</v>
      </c>
      <c r="BJ1208" s="35">
        <f>BJ1207*IF('People_Inputs'!$Q$70="none",0,IF('People_Inputs'!$Q$70="agency",BJ1194*'Inputs'!$E$22,IF('People_Inputs'!$Q$70="direct",'Inputs'!$E$23,'Inputs'!$E$21*'Inputs'!$E$22*BJ1194+(1-'Inputs'!$E$21)*'Inputs'!$E$23)))</f>
        <v>0</v>
      </c>
      <c r="BK1208" s="35">
        <f>BK1207*IF('People_Inputs'!$Q$70="none",0,IF('People_Inputs'!$Q$70="agency",BK1194*'Inputs'!$E$22,IF('People_Inputs'!$Q$70="direct",'Inputs'!$E$23,'Inputs'!$E$21*'Inputs'!$E$22*BK1194+(1-'Inputs'!$E$21)*'Inputs'!$E$23)))</f>
        <v>0</v>
      </c>
      <c r="BL1208" s="35">
        <f>BL1207*IF('People_Inputs'!$Q$70="none",0,IF('People_Inputs'!$Q$70="agency",BL1194*'Inputs'!$E$22,IF('People_Inputs'!$Q$70="direct",'Inputs'!$E$23,'Inputs'!$E$21*'Inputs'!$E$22*BL1194+(1-'Inputs'!$E$21)*'Inputs'!$E$23)))</f>
        <v>0</v>
      </c>
      <c r="BM1208" s="35">
        <f>BM1207*IF('People_Inputs'!$Q$70="none",0,IF('People_Inputs'!$Q$70="agency",BM1194*'Inputs'!$E$22,IF('People_Inputs'!$Q$70="direct",'Inputs'!$E$23,'Inputs'!$E$21*'Inputs'!$E$22*BM1194+(1-'Inputs'!$E$21)*'Inputs'!$E$23)))</f>
        <v>0</v>
      </c>
      <c r="BN1208" s="35">
        <f>BN1207*IF('People_Inputs'!$Q$70="none",0,IF('People_Inputs'!$Q$70="agency",BN1194*'Inputs'!$E$22,IF('People_Inputs'!$Q$70="direct",'Inputs'!$E$23,'Inputs'!$E$21*'Inputs'!$E$22*BN1194+(1-'Inputs'!$E$21)*'Inputs'!$E$23)))</f>
        <v>0</v>
      </c>
      <c r="BO1208" s="35">
        <f>BO1207*IF('People_Inputs'!$Q$70="none",0,IF('People_Inputs'!$Q$70="agency",BO1194*'Inputs'!$E$22,IF('People_Inputs'!$Q$70="direct",'Inputs'!$E$23,'Inputs'!$E$21*'Inputs'!$E$22*BO1194+(1-'Inputs'!$E$21)*'Inputs'!$E$23)))</f>
        <v>0</v>
      </c>
    </row>
    <row r="1209" ht="28" customHeight="1">
      <c r="A1209" s="2" t="str">
        <v>SLOT60.SOFTWARE</v>
      </c>
      <c r="B1209" s="6" t="str">
        <v>SLOT60 software cost</v>
      </c>
      <c r="C1209" s="2" t="str">
        <v>EUR</v>
      </c>
      <c r="D1209" s="2" t="str">
        <v>SUM</v>
      </c>
      <c r="E1209" s="36">
        <f>SUM(H1209:BO1209)</f>
        <v>0</v>
      </c>
      <c r="F1209" s="6" t="str">
        <v>Spare row; inactive until a hire and an exit month are entered on People_Inputs</v>
      </c>
      <c r="G1209" s="2"/>
      <c r="H1209" s="35">
        <f>H1192*'People_Inputs'!$O$70</f>
        <v>0</v>
      </c>
      <c r="I1209" s="35">
        <f>I1192*'People_Inputs'!$O$70</f>
        <v>0</v>
      </c>
      <c r="J1209" s="35">
        <f>J1192*'People_Inputs'!$O$70</f>
        <v>0</v>
      </c>
      <c r="K1209" s="35">
        <f>K1192*'People_Inputs'!$O$70</f>
        <v>0</v>
      </c>
      <c r="L1209" s="35">
        <f>L1192*'People_Inputs'!$O$70</f>
        <v>0</v>
      </c>
      <c r="M1209" s="35">
        <f>M1192*'People_Inputs'!$O$70</f>
        <v>0</v>
      </c>
      <c r="N1209" s="35">
        <f>N1192*'People_Inputs'!$O$70</f>
        <v>0</v>
      </c>
      <c r="O1209" s="35">
        <f>O1192*'People_Inputs'!$O$70</f>
        <v>0</v>
      </c>
      <c r="P1209" s="35">
        <f>P1192*'People_Inputs'!$O$70</f>
        <v>0</v>
      </c>
      <c r="Q1209" s="35">
        <f>Q1192*'People_Inputs'!$O$70</f>
        <v>0</v>
      </c>
      <c r="R1209" s="35">
        <f>R1192*'People_Inputs'!$O$70</f>
        <v>0</v>
      </c>
      <c r="S1209" s="35">
        <f>S1192*'People_Inputs'!$O$70</f>
        <v>0</v>
      </c>
      <c r="T1209" s="35">
        <f>T1192*'People_Inputs'!$O$70</f>
        <v>0</v>
      </c>
      <c r="U1209" s="35">
        <f>U1192*'People_Inputs'!$O$70</f>
        <v>0</v>
      </c>
      <c r="V1209" s="35">
        <f>V1192*'People_Inputs'!$O$70</f>
        <v>0</v>
      </c>
      <c r="W1209" s="35">
        <f>W1192*'People_Inputs'!$O$70</f>
        <v>0</v>
      </c>
      <c r="X1209" s="35">
        <f>X1192*'People_Inputs'!$O$70</f>
        <v>0</v>
      </c>
      <c r="Y1209" s="35">
        <f>Y1192*'People_Inputs'!$O$70</f>
        <v>0</v>
      </c>
      <c r="Z1209" s="35">
        <f>Z1192*'People_Inputs'!$O$70</f>
        <v>0</v>
      </c>
      <c r="AA1209" s="35">
        <f>AA1192*'People_Inputs'!$O$70</f>
        <v>0</v>
      </c>
      <c r="AB1209" s="35">
        <f>AB1192*'People_Inputs'!$O$70</f>
        <v>0</v>
      </c>
      <c r="AC1209" s="35">
        <f>AC1192*'People_Inputs'!$O$70</f>
        <v>0</v>
      </c>
      <c r="AD1209" s="35">
        <f>AD1192*'People_Inputs'!$O$70</f>
        <v>0</v>
      </c>
      <c r="AE1209" s="35">
        <f>AE1192*'People_Inputs'!$O$70</f>
        <v>0</v>
      </c>
      <c r="AF1209" s="35">
        <f>AF1192*'People_Inputs'!$O$70</f>
        <v>0</v>
      </c>
      <c r="AG1209" s="35">
        <f>AG1192*'People_Inputs'!$O$70</f>
        <v>0</v>
      </c>
      <c r="AH1209" s="35">
        <f>AH1192*'People_Inputs'!$O$70</f>
        <v>0</v>
      </c>
      <c r="AI1209" s="35">
        <f>AI1192*'People_Inputs'!$O$70</f>
        <v>0</v>
      </c>
      <c r="AJ1209" s="35">
        <f>AJ1192*'People_Inputs'!$O$70</f>
        <v>0</v>
      </c>
      <c r="AK1209" s="35">
        <f>AK1192*'People_Inputs'!$O$70</f>
        <v>0</v>
      </c>
      <c r="AL1209" s="35">
        <f>AL1192*'People_Inputs'!$O$70</f>
        <v>0</v>
      </c>
      <c r="AM1209" s="35">
        <f>AM1192*'People_Inputs'!$O$70</f>
        <v>0</v>
      </c>
      <c r="AN1209" s="35">
        <f>AN1192*'People_Inputs'!$O$70</f>
        <v>0</v>
      </c>
      <c r="AO1209" s="35">
        <f>AO1192*'People_Inputs'!$O$70</f>
        <v>0</v>
      </c>
      <c r="AP1209" s="35">
        <f>AP1192*'People_Inputs'!$O$70</f>
        <v>0</v>
      </c>
      <c r="AQ1209" s="35">
        <f>AQ1192*'People_Inputs'!$O$70</f>
        <v>0</v>
      </c>
      <c r="AR1209" s="35">
        <f>AR1192*'People_Inputs'!$O$70</f>
        <v>0</v>
      </c>
      <c r="AS1209" s="35">
        <f>AS1192*'People_Inputs'!$O$70</f>
        <v>0</v>
      </c>
      <c r="AT1209" s="35">
        <f>AT1192*'People_Inputs'!$O$70</f>
        <v>0</v>
      </c>
      <c r="AU1209" s="35">
        <f>AU1192*'People_Inputs'!$O$70</f>
        <v>0</v>
      </c>
      <c r="AV1209" s="35">
        <f>AV1192*'People_Inputs'!$O$70</f>
        <v>0</v>
      </c>
      <c r="AW1209" s="35">
        <f>AW1192*'People_Inputs'!$O$70</f>
        <v>0</v>
      </c>
      <c r="AX1209" s="35">
        <f>AX1192*'People_Inputs'!$O$70</f>
        <v>0</v>
      </c>
      <c r="AY1209" s="35">
        <f>AY1192*'People_Inputs'!$O$70</f>
        <v>0</v>
      </c>
      <c r="AZ1209" s="35">
        <f>AZ1192*'People_Inputs'!$O$70</f>
        <v>0</v>
      </c>
      <c r="BA1209" s="35">
        <f>BA1192*'People_Inputs'!$O$70</f>
        <v>0</v>
      </c>
      <c r="BB1209" s="35">
        <f>BB1192*'People_Inputs'!$O$70</f>
        <v>0</v>
      </c>
      <c r="BC1209" s="35">
        <f>BC1192*'People_Inputs'!$O$70</f>
        <v>0</v>
      </c>
      <c r="BD1209" s="35">
        <f>BD1192*'People_Inputs'!$O$70</f>
        <v>0</v>
      </c>
      <c r="BE1209" s="35">
        <f>BE1192*'People_Inputs'!$O$70</f>
        <v>0</v>
      </c>
      <c r="BF1209" s="35">
        <f>BF1192*'People_Inputs'!$O$70</f>
        <v>0</v>
      </c>
      <c r="BG1209" s="35">
        <f>BG1192*'People_Inputs'!$O$70</f>
        <v>0</v>
      </c>
      <c r="BH1209" s="35">
        <f>BH1192*'People_Inputs'!$O$70</f>
        <v>0</v>
      </c>
      <c r="BI1209" s="35">
        <f>BI1192*'People_Inputs'!$O$70</f>
        <v>0</v>
      </c>
      <c r="BJ1209" s="35">
        <f>BJ1192*'People_Inputs'!$O$70</f>
        <v>0</v>
      </c>
      <c r="BK1209" s="35">
        <f>BK1192*'People_Inputs'!$O$70</f>
        <v>0</v>
      </c>
      <c r="BL1209" s="35">
        <f>BL1192*'People_Inputs'!$O$70</f>
        <v>0</v>
      </c>
      <c r="BM1209" s="35">
        <f>BM1192*'People_Inputs'!$O$70</f>
        <v>0</v>
      </c>
      <c r="BN1209" s="35">
        <f>BN1192*'People_Inputs'!$O$70</f>
        <v>0</v>
      </c>
      <c r="BO1209" s="35">
        <f>BO1192*'People_Inputs'!$O$70</f>
        <v>0</v>
      </c>
    </row>
    <row r="1210" ht="28" customHeight="1">
      <c r="A1210" s="2" t="str">
        <v>SLOT60.EQUIPMENT</v>
      </c>
      <c r="B1210" s="6" t="str">
        <v>SLOT60 IT equipment purchase</v>
      </c>
      <c r="C1210" s="2" t="str">
        <v>EUR</v>
      </c>
      <c r="D1210" s="2" t="str">
        <v>SUM</v>
      </c>
      <c r="E1210" s="36">
        <f>SUM(H1210:BO1210)</f>
        <v>0</v>
      </c>
      <c r="F1210" s="6" t="str">
        <v>Spare row; inactive until a hire and an exit month are entered on People_Inputs</v>
      </c>
      <c r="G1210" s="2"/>
      <c r="H1210" s="35">
        <f>IF(AND(H1191=1,(H$6-'People_Inputs'!$H$70)/'Inputs'!$E$26=ROUNDDOWN((H$6-'People_Inputs'!$H$70)/'Inputs'!$E$26,0)),'People_Inputs'!$P$70,0)</f>
        <v>0</v>
      </c>
      <c r="I1210" s="35">
        <f>IF(AND(I1191=1,(I$6-'People_Inputs'!$H$70)/'Inputs'!$E$26=ROUNDDOWN((I$6-'People_Inputs'!$H$70)/'Inputs'!$E$26,0)),'People_Inputs'!$P$70,0)</f>
        <v>0</v>
      </c>
      <c r="J1210" s="35">
        <f>IF(AND(J1191=1,(J$6-'People_Inputs'!$H$70)/'Inputs'!$E$26=ROUNDDOWN((J$6-'People_Inputs'!$H$70)/'Inputs'!$E$26,0)),'People_Inputs'!$P$70,0)</f>
        <v>0</v>
      </c>
      <c r="K1210" s="35">
        <f>IF(AND(K1191=1,(K$6-'People_Inputs'!$H$70)/'Inputs'!$E$26=ROUNDDOWN((K$6-'People_Inputs'!$H$70)/'Inputs'!$E$26,0)),'People_Inputs'!$P$70,0)</f>
        <v>0</v>
      </c>
      <c r="L1210" s="35">
        <f>IF(AND(L1191=1,(L$6-'People_Inputs'!$H$70)/'Inputs'!$E$26=ROUNDDOWN((L$6-'People_Inputs'!$H$70)/'Inputs'!$E$26,0)),'People_Inputs'!$P$70,0)</f>
        <v>0</v>
      </c>
      <c r="M1210" s="35">
        <f>IF(AND(M1191=1,(M$6-'People_Inputs'!$H$70)/'Inputs'!$E$26=ROUNDDOWN((M$6-'People_Inputs'!$H$70)/'Inputs'!$E$26,0)),'People_Inputs'!$P$70,0)</f>
        <v>0</v>
      </c>
      <c r="N1210" s="35">
        <f>IF(AND(N1191=1,(N$6-'People_Inputs'!$H$70)/'Inputs'!$E$26=ROUNDDOWN((N$6-'People_Inputs'!$H$70)/'Inputs'!$E$26,0)),'People_Inputs'!$P$70,0)</f>
        <v>0</v>
      </c>
      <c r="O1210" s="35">
        <f>IF(AND(O1191=1,(O$6-'People_Inputs'!$H$70)/'Inputs'!$E$26=ROUNDDOWN((O$6-'People_Inputs'!$H$70)/'Inputs'!$E$26,0)),'People_Inputs'!$P$70,0)</f>
        <v>0</v>
      </c>
      <c r="P1210" s="35">
        <f>IF(AND(P1191=1,(P$6-'People_Inputs'!$H$70)/'Inputs'!$E$26=ROUNDDOWN((P$6-'People_Inputs'!$H$70)/'Inputs'!$E$26,0)),'People_Inputs'!$P$70,0)</f>
        <v>0</v>
      </c>
      <c r="Q1210" s="35">
        <f>IF(AND(Q1191=1,(Q$6-'People_Inputs'!$H$70)/'Inputs'!$E$26=ROUNDDOWN((Q$6-'People_Inputs'!$H$70)/'Inputs'!$E$26,0)),'People_Inputs'!$P$70,0)</f>
        <v>0</v>
      </c>
      <c r="R1210" s="35">
        <f>IF(AND(R1191=1,(R$6-'People_Inputs'!$H$70)/'Inputs'!$E$26=ROUNDDOWN((R$6-'People_Inputs'!$H$70)/'Inputs'!$E$26,0)),'People_Inputs'!$P$70,0)</f>
        <v>0</v>
      </c>
      <c r="S1210" s="35">
        <f>IF(AND(S1191=1,(S$6-'People_Inputs'!$H$70)/'Inputs'!$E$26=ROUNDDOWN((S$6-'People_Inputs'!$H$70)/'Inputs'!$E$26,0)),'People_Inputs'!$P$70,0)</f>
        <v>0</v>
      </c>
      <c r="T1210" s="35">
        <f>IF(AND(T1191=1,(T$6-'People_Inputs'!$H$70)/'Inputs'!$E$26=ROUNDDOWN((T$6-'People_Inputs'!$H$70)/'Inputs'!$E$26,0)),'People_Inputs'!$P$70,0)</f>
        <v>0</v>
      </c>
      <c r="U1210" s="35">
        <f>IF(AND(U1191=1,(U$6-'People_Inputs'!$H$70)/'Inputs'!$E$26=ROUNDDOWN((U$6-'People_Inputs'!$H$70)/'Inputs'!$E$26,0)),'People_Inputs'!$P$70,0)</f>
        <v>0</v>
      </c>
      <c r="V1210" s="35">
        <f>IF(AND(V1191=1,(V$6-'People_Inputs'!$H$70)/'Inputs'!$E$26=ROUNDDOWN((V$6-'People_Inputs'!$H$70)/'Inputs'!$E$26,0)),'People_Inputs'!$P$70,0)</f>
        <v>0</v>
      </c>
      <c r="W1210" s="35">
        <f>IF(AND(W1191=1,(W$6-'People_Inputs'!$H$70)/'Inputs'!$E$26=ROUNDDOWN((W$6-'People_Inputs'!$H$70)/'Inputs'!$E$26,0)),'People_Inputs'!$P$70,0)</f>
        <v>0</v>
      </c>
      <c r="X1210" s="35">
        <f>IF(AND(X1191=1,(X$6-'People_Inputs'!$H$70)/'Inputs'!$E$26=ROUNDDOWN((X$6-'People_Inputs'!$H$70)/'Inputs'!$E$26,0)),'People_Inputs'!$P$70,0)</f>
        <v>0</v>
      </c>
      <c r="Y1210" s="35">
        <f>IF(AND(Y1191=1,(Y$6-'People_Inputs'!$H$70)/'Inputs'!$E$26=ROUNDDOWN((Y$6-'People_Inputs'!$H$70)/'Inputs'!$E$26,0)),'People_Inputs'!$P$70,0)</f>
        <v>0</v>
      </c>
      <c r="Z1210" s="35">
        <f>IF(AND(Z1191=1,(Z$6-'People_Inputs'!$H$70)/'Inputs'!$E$26=ROUNDDOWN((Z$6-'People_Inputs'!$H$70)/'Inputs'!$E$26,0)),'People_Inputs'!$P$70,0)</f>
        <v>0</v>
      </c>
      <c r="AA1210" s="35">
        <f>IF(AND(AA1191=1,(AA$6-'People_Inputs'!$H$70)/'Inputs'!$E$26=ROUNDDOWN((AA$6-'People_Inputs'!$H$70)/'Inputs'!$E$26,0)),'People_Inputs'!$P$70,0)</f>
        <v>0</v>
      </c>
      <c r="AB1210" s="35">
        <f>IF(AND(AB1191=1,(AB$6-'People_Inputs'!$H$70)/'Inputs'!$E$26=ROUNDDOWN((AB$6-'People_Inputs'!$H$70)/'Inputs'!$E$26,0)),'People_Inputs'!$P$70,0)</f>
        <v>0</v>
      </c>
      <c r="AC1210" s="35">
        <f>IF(AND(AC1191=1,(AC$6-'People_Inputs'!$H$70)/'Inputs'!$E$26=ROUNDDOWN((AC$6-'People_Inputs'!$H$70)/'Inputs'!$E$26,0)),'People_Inputs'!$P$70,0)</f>
        <v>0</v>
      </c>
      <c r="AD1210" s="35">
        <f>IF(AND(AD1191=1,(AD$6-'People_Inputs'!$H$70)/'Inputs'!$E$26=ROUNDDOWN((AD$6-'People_Inputs'!$H$70)/'Inputs'!$E$26,0)),'People_Inputs'!$P$70,0)</f>
        <v>0</v>
      </c>
      <c r="AE1210" s="35">
        <f>IF(AND(AE1191=1,(AE$6-'People_Inputs'!$H$70)/'Inputs'!$E$26=ROUNDDOWN((AE$6-'People_Inputs'!$H$70)/'Inputs'!$E$26,0)),'People_Inputs'!$P$70,0)</f>
        <v>0</v>
      </c>
      <c r="AF1210" s="35">
        <f>IF(AND(AF1191=1,(AF$6-'People_Inputs'!$H$70)/'Inputs'!$E$26=ROUNDDOWN((AF$6-'People_Inputs'!$H$70)/'Inputs'!$E$26,0)),'People_Inputs'!$P$70,0)</f>
        <v>0</v>
      </c>
      <c r="AG1210" s="35">
        <f>IF(AND(AG1191=1,(AG$6-'People_Inputs'!$H$70)/'Inputs'!$E$26=ROUNDDOWN((AG$6-'People_Inputs'!$H$70)/'Inputs'!$E$26,0)),'People_Inputs'!$P$70,0)</f>
        <v>0</v>
      </c>
      <c r="AH1210" s="35">
        <f>IF(AND(AH1191=1,(AH$6-'People_Inputs'!$H$70)/'Inputs'!$E$26=ROUNDDOWN((AH$6-'People_Inputs'!$H$70)/'Inputs'!$E$26,0)),'People_Inputs'!$P$70,0)</f>
        <v>0</v>
      </c>
      <c r="AI1210" s="35">
        <f>IF(AND(AI1191=1,(AI$6-'People_Inputs'!$H$70)/'Inputs'!$E$26=ROUNDDOWN((AI$6-'People_Inputs'!$H$70)/'Inputs'!$E$26,0)),'People_Inputs'!$P$70,0)</f>
        <v>0</v>
      </c>
      <c r="AJ1210" s="35">
        <f>IF(AND(AJ1191=1,(AJ$6-'People_Inputs'!$H$70)/'Inputs'!$E$26=ROUNDDOWN((AJ$6-'People_Inputs'!$H$70)/'Inputs'!$E$26,0)),'People_Inputs'!$P$70,0)</f>
        <v>0</v>
      </c>
      <c r="AK1210" s="35">
        <f>IF(AND(AK1191=1,(AK$6-'People_Inputs'!$H$70)/'Inputs'!$E$26=ROUNDDOWN((AK$6-'People_Inputs'!$H$70)/'Inputs'!$E$26,0)),'People_Inputs'!$P$70,0)</f>
        <v>0</v>
      </c>
      <c r="AL1210" s="35">
        <f>IF(AND(AL1191=1,(AL$6-'People_Inputs'!$H$70)/'Inputs'!$E$26=ROUNDDOWN((AL$6-'People_Inputs'!$H$70)/'Inputs'!$E$26,0)),'People_Inputs'!$P$70,0)</f>
        <v>0</v>
      </c>
      <c r="AM1210" s="35">
        <f>IF(AND(AM1191=1,(AM$6-'People_Inputs'!$H$70)/'Inputs'!$E$26=ROUNDDOWN((AM$6-'People_Inputs'!$H$70)/'Inputs'!$E$26,0)),'People_Inputs'!$P$70,0)</f>
        <v>0</v>
      </c>
      <c r="AN1210" s="35">
        <f>IF(AND(AN1191=1,(AN$6-'People_Inputs'!$H$70)/'Inputs'!$E$26=ROUNDDOWN((AN$6-'People_Inputs'!$H$70)/'Inputs'!$E$26,0)),'People_Inputs'!$P$70,0)</f>
        <v>0</v>
      </c>
      <c r="AO1210" s="35">
        <f>IF(AND(AO1191=1,(AO$6-'People_Inputs'!$H$70)/'Inputs'!$E$26=ROUNDDOWN((AO$6-'People_Inputs'!$H$70)/'Inputs'!$E$26,0)),'People_Inputs'!$P$70,0)</f>
        <v>0</v>
      </c>
      <c r="AP1210" s="35">
        <f>IF(AND(AP1191=1,(AP$6-'People_Inputs'!$H$70)/'Inputs'!$E$26=ROUNDDOWN((AP$6-'People_Inputs'!$H$70)/'Inputs'!$E$26,0)),'People_Inputs'!$P$70,0)</f>
        <v>0</v>
      </c>
      <c r="AQ1210" s="35">
        <f>IF(AND(AQ1191=1,(AQ$6-'People_Inputs'!$H$70)/'Inputs'!$E$26=ROUNDDOWN((AQ$6-'People_Inputs'!$H$70)/'Inputs'!$E$26,0)),'People_Inputs'!$P$70,0)</f>
        <v>0</v>
      </c>
      <c r="AR1210" s="35">
        <f>IF(AND(AR1191=1,(AR$6-'People_Inputs'!$H$70)/'Inputs'!$E$26=ROUNDDOWN((AR$6-'People_Inputs'!$H$70)/'Inputs'!$E$26,0)),'People_Inputs'!$P$70,0)</f>
        <v>0</v>
      </c>
      <c r="AS1210" s="35">
        <f>IF(AND(AS1191=1,(AS$6-'People_Inputs'!$H$70)/'Inputs'!$E$26=ROUNDDOWN((AS$6-'People_Inputs'!$H$70)/'Inputs'!$E$26,0)),'People_Inputs'!$P$70,0)</f>
        <v>0</v>
      </c>
      <c r="AT1210" s="35">
        <f>IF(AND(AT1191=1,(AT$6-'People_Inputs'!$H$70)/'Inputs'!$E$26=ROUNDDOWN((AT$6-'People_Inputs'!$H$70)/'Inputs'!$E$26,0)),'People_Inputs'!$P$70,0)</f>
        <v>0</v>
      </c>
      <c r="AU1210" s="35">
        <f>IF(AND(AU1191=1,(AU$6-'People_Inputs'!$H$70)/'Inputs'!$E$26=ROUNDDOWN((AU$6-'People_Inputs'!$H$70)/'Inputs'!$E$26,0)),'People_Inputs'!$P$70,0)</f>
        <v>0</v>
      </c>
      <c r="AV1210" s="35">
        <f>IF(AND(AV1191=1,(AV$6-'People_Inputs'!$H$70)/'Inputs'!$E$26=ROUNDDOWN((AV$6-'People_Inputs'!$H$70)/'Inputs'!$E$26,0)),'People_Inputs'!$P$70,0)</f>
        <v>0</v>
      </c>
      <c r="AW1210" s="35">
        <f>IF(AND(AW1191=1,(AW$6-'People_Inputs'!$H$70)/'Inputs'!$E$26=ROUNDDOWN((AW$6-'People_Inputs'!$H$70)/'Inputs'!$E$26,0)),'People_Inputs'!$P$70,0)</f>
        <v>0</v>
      </c>
      <c r="AX1210" s="35">
        <f>IF(AND(AX1191=1,(AX$6-'People_Inputs'!$H$70)/'Inputs'!$E$26=ROUNDDOWN((AX$6-'People_Inputs'!$H$70)/'Inputs'!$E$26,0)),'People_Inputs'!$P$70,0)</f>
        <v>0</v>
      </c>
      <c r="AY1210" s="35">
        <f>IF(AND(AY1191=1,(AY$6-'People_Inputs'!$H$70)/'Inputs'!$E$26=ROUNDDOWN((AY$6-'People_Inputs'!$H$70)/'Inputs'!$E$26,0)),'People_Inputs'!$P$70,0)</f>
        <v>0</v>
      </c>
      <c r="AZ1210" s="35">
        <f>IF(AND(AZ1191=1,(AZ$6-'People_Inputs'!$H$70)/'Inputs'!$E$26=ROUNDDOWN((AZ$6-'People_Inputs'!$H$70)/'Inputs'!$E$26,0)),'People_Inputs'!$P$70,0)</f>
        <v>0</v>
      </c>
      <c r="BA1210" s="35">
        <f>IF(AND(BA1191=1,(BA$6-'People_Inputs'!$H$70)/'Inputs'!$E$26=ROUNDDOWN((BA$6-'People_Inputs'!$H$70)/'Inputs'!$E$26,0)),'People_Inputs'!$P$70,0)</f>
        <v>0</v>
      </c>
      <c r="BB1210" s="35">
        <f>IF(AND(BB1191=1,(BB$6-'People_Inputs'!$H$70)/'Inputs'!$E$26=ROUNDDOWN((BB$6-'People_Inputs'!$H$70)/'Inputs'!$E$26,0)),'People_Inputs'!$P$70,0)</f>
        <v>0</v>
      </c>
      <c r="BC1210" s="35">
        <f>IF(AND(BC1191=1,(BC$6-'People_Inputs'!$H$70)/'Inputs'!$E$26=ROUNDDOWN((BC$6-'People_Inputs'!$H$70)/'Inputs'!$E$26,0)),'People_Inputs'!$P$70,0)</f>
        <v>0</v>
      </c>
      <c r="BD1210" s="35">
        <f>IF(AND(BD1191=1,(BD$6-'People_Inputs'!$H$70)/'Inputs'!$E$26=ROUNDDOWN((BD$6-'People_Inputs'!$H$70)/'Inputs'!$E$26,0)),'People_Inputs'!$P$70,0)</f>
        <v>0</v>
      </c>
      <c r="BE1210" s="35">
        <f>IF(AND(BE1191=1,(BE$6-'People_Inputs'!$H$70)/'Inputs'!$E$26=ROUNDDOWN((BE$6-'People_Inputs'!$H$70)/'Inputs'!$E$26,0)),'People_Inputs'!$P$70,0)</f>
        <v>0</v>
      </c>
      <c r="BF1210" s="35">
        <f>IF(AND(BF1191=1,(BF$6-'People_Inputs'!$H$70)/'Inputs'!$E$26=ROUNDDOWN((BF$6-'People_Inputs'!$H$70)/'Inputs'!$E$26,0)),'People_Inputs'!$P$70,0)</f>
        <v>0</v>
      </c>
      <c r="BG1210" s="35">
        <f>IF(AND(BG1191=1,(BG$6-'People_Inputs'!$H$70)/'Inputs'!$E$26=ROUNDDOWN((BG$6-'People_Inputs'!$H$70)/'Inputs'!$E$26,0)),'People_Inputs'!$P$70,0)</f>
        <v>0</v>
      </c>
      <c r="BH1210" s="35">
        <f>IF(AND(BH1191=1,(BH$6-'People_Inputs'!$H$70)/'Inputs'!$E$26=ROUNDDOWN((BH$6-'People_Inputs'!$H$70)/'Inputs'!$E$26,0)),'People_Inputs'!$P$70,0)</f>
        <v>0</v>
      </c>
      <c r="BI1210" s="35">
        <f>IF(AND(BI1191=1,(BI$6-'People_Inputs'!$H$70)/'Inputs'!$E$26=ROUNDDOWN((BI$6-'People_Inputs'!$H$70)/'Inputs'!$E$26,0)),'People_Inputs'!$P$70,0)</f>
        <v>0</v>
      </c>
      <c r="BJ1210" s="35">
        <f>IF(AND(BJ1191=1,(BJ$6-'People_Inputs'!$H$70)/'Inputs'!$E$26=ROUNDDOWN((BJ$6-'People_Inputs'!$H$70)/'Inputs'!$E$26,0)),'People_Inputs'!$P$70,0)</f>
        <v>0</v>
      </c>
      <c r="BK1210" s="35">
        <f>IF(AND(BK1191=1,(BK$6-'People_Inputs'!$H$70)/'Inputs'!$E$26=ROUNDDOWN((BK$6-'People_Inputs'!$H$70)/'Inputs'!$E$26,0)),'People_Inputs'!$P$70,0)</f>
        <v>0</v>
      </c>
      <c r="BL1210" s="35">
        <f>IF(AND(BL1191=1,(BL$6-'People_Inputs'!$H$70)/'Inputs'!$E$26=ROUNDDOWN((BL$6-'People_Inputs'!$H$70)/'Inputs'!$E$26,0)),'People_Inputs'!$P$70,0)</f>
        <v>0</v>
      </c>
      <c r="BM1210" s="35">
        <f>IF(AND(BM1191=1,(BM$6-'People_Inputs'!$H$70)/'Inputs'!$E$26=ROUNDDOWN((BM$6-'People_Inputs'!$H$70)/'Inputs'!$E$26,0)),'People_Inputs'!$P$70,0)</f>
        <v>0</v>
      </c>
      <c r="BN1210" s="35">
        <f>IF(AND(BN1191=1,(BN$6-'People_Inputs'!$H$70)/'Inputs'!$E$26=ROUNDDOWN((BN$6-'People_Inputs'!$H$70)/'Inputs'!$E$26,0)),'People_Inputs'!$P$70,0)</f>
        <v>0</v>
      </c>
      <c r="BO1210" s="35">
        <f>IF(AND(BO1191=1,(BO$6-'People_Inputs'!$H$70)/'Inputs'!$E$26=ROUNDDOWN((BO$6-'People_Inputs'!$H$70)/'Inputs'!$E$26,0)),'People_Inputs'!$P$70,0)</f>
        <v>0</v>
      </c>
    </row>
  </sheetData>
  <mergeCells>
    <mergeCell ref="B1:F1"/>
    <mergeCell ref="B2:F2"/>
    <mergeCell ref="B3:F3"/>
    <mergeCell ref="B4:F4"/>
    <mergeCell ref="B5:F5"/>
  </mergeCells>
  <pageMargins left="0.7" right="0.7" top="0.75" bottom="0.75" header="0.3" footer="0.3"/>
  <tableParts count="1">
    <tablePart ns1:id="R4e32a2b445e641ee"/>
  </tableParts>
</worksheet>
</file>

<file path=xl/worksheets/sheet7.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s>
  <sheetData>
    <row r="1" ht="28" customHeight="1">
      <c r="A1" s="2"/>
      <c r="B1" s="28" t="str">
        <v>Calculation inputs</v>
      </c>
      <c r="C1" s="2"/>
      <c r="D1" s="2"/>
      <c r="E1" s="2"/>
      <c r="F1" s="2"/>
      <c r="G1" s="2"/>
    </row>
    <row r="2" ht="22" customHeight="1">
      <c r="A2" s="2"/>
      <c r="B2" s="2" t="str">
        <v>Mirovest GmbH — fictional</v>
      </c>
      <c r="C2" s="2"/>
      <c r="D2" s="2"/>
      <c r="E2" s="2"/>
      <c r="F2" s="2"/>
      <c r="G2" s="2"/>
    </row>
    <row r="3" ht="22" customHeight="1">
      <c r="A3" s="2"/>
      <c r="B3" s="2" t="str">
        <v>Base / local user copy</v>
      </c>
      <c r="C3" s="2"/>
      <c r="D3" s="2"/>
      <c r="E3" s="2"/>
      <c r="F3" s="2"/>
      <c r="G3" s="2"/>
    </row>
    <row r="4" ht="22" customHeight="1">
      <c r="A4" s="2"/>
      <c r="B4" s="2" t="str">
        <v>EUR; calculation costs positive, P&amp;L costs negative</v>
      </c>
      <c r="C4" s="2"/>
      <c r="D4" s="2"/>
      <c r="E4" s="2"/>
      <c r="F4" s="2"/>
      <c r="G4" s="2"/>
    </row>
    <row r="5" ht="22" customHeight="1">
      <c r="A5" s="2"/>
      <c r="B5" s="2" t="str">
        <v>Release CR02-2026-10-13-v1</v>
      </c>
      <c r="C5" s="2"/>
      <c r="D5" s="2"/>
      <c r="E5" s="2"/>
      <c r="F5" s="2"/>
      <c r="G5" s="2"/>
    </row>
    <row r="6" ht="22" customHeight="1">
      <c r="A6" s="2"/>
      <c r="B6" s="2"/>
      <c r="C6" s="2"/>
      <c r="D6" s="2"/>
      <c r="E6" s="2"/>
      <c r="F6" s="2"/>
      <c r="G6" s="2"/>
    </row>
    <row r="7" ht="22" customHeight="1">
      <c r="A7" s="2"/>
      <c r="B7" s="2"/>
      <c r="C7" s="2"/>
      <c r="D7" s="2"/>
      <c r="E7" s="2"/>
      <c r="F7" s="2"/>
      <c r="G7" s="2"/>
    </row>
    <row r="8" ht="22" customHeight="1">
      <c r="A8" s="2"/>
      <c r="B8" s="2"/>
      <c r="C8" s="2"/>
      <c r="D8" s="2"/>
      <c r="E8" s="2"/>
      <c r="F8" s="2"/>
      <c r="G8" s="2"/>
    </row>
    <row r="9" ht="22" customHeight="1">
      <c r="A9" s="2"/>
      <c r="B9" s="2"/>
      <c r="C9" s="2"/>
      <c r="D9" s="2"/>
      <c r="E9" s="2"/>
      <c r="F9" s="2"/>
      <c r="G9" s="2"/>
    </row>
    <row r="10" ht="34" customHeight="1">
      <c r="A10" s="32" t="str">
        <v>Row ID</v>
      </c>
      <c r="B10" s="32" t="str">
        <v>Label</v>
      </c>
      <c r="C10" s="32" t="str">
        <v>Unit</v>
      </c>
      <c r="D10" s="32" t="str">
        <v>Reducer</v>
      </c>
      <c r="E10" s="32" t="str">
        <v>Total / closing</v>
      </c>
      <c r="F10" s="32" t="str">
        <v>Note / source</v>
      </c>
      <c r="G10" s="32" t="str">
        <v>Spacer</v>
      </c>
    </row>
    <row r="11" ht="28" customHeight="1">
      <c r="A11" s="2" t="str">
        <v>FUND.SEED.MONTH</v>
      </c>
      <c r="B11" s="6" t="str">
        <v>Seed round: month</v>
      </c>
      <c r="C11" s="2" t="str">
        <v>month_index</v>
      </c>
      <c r="D11" s="2" t="str">
        <v>NA</v>
      </c>
      <c r="E11" s="41" t="n">
        <v>8</v>
      </c>
      <c r="F11" s="6" t="str">
        <v>Assumption FUND.SEED.MONTH (see D01); IA; checked 2026-10-12; Policy P09; sources: SRC.S2.FUND.SEED, SRC.GC.SECTION_7</v>
      </c>
      <c r="G11" s="2"/>
    </row>
    <row r="12" ht="28" customHeight="1">
      <c r="A12" s="2" t="str">
        <v>FUND.A.MONTH</v>
      </c>
      <c r="B12" s="6" t="str">
        <v>Series A: month</v>
      </c>
      <c r="C12" s="2" t="str">
        <v>month_index</v>
      </c>
      <c r="D12" s="2" t="str">
        <v>NA</v>
      </c>
      <c r="E12" s="41" t="n">
        <v>19</v>
      </c>
      <c r="F12" s="6" t="str">
        <v>Assumption FUND.A.MONTH (see D01); IA; checked 2026-10-12; Policy P09; sources: SRC.S2.FUND.A, SRC.GC.SECTION_7</v>
      </c>
      <c r="G12" s="2"/>
    </row>
    <row r="13" ht="28" customHeight="1">
      <c r="A13" s="2" t="str">
        <v>PPL.AV</v>
      </c>
      <c r="B13" s="6" t="str">
        <v>Unemployment total</v>
      </c>
      <c r="C13" s="2" t="str">
        <v>fraction</v>
      </c>
      <c r="D13" s="2" t="str">
        <v>NA</v>
      </c>
      <c r="E13" s="43" t="n">
        <v>0.026</v>
      </c>
      <c r="F13" s="6" t="str">
        <v>Assumption PPL.AV (see D01); IA; checked 2026-10-12; Policy P07; sources: SRC.S2.PPL.AV, SRC.GC.2a.AV</v>
      </c>
      <c r="G13" s="2"/>
    </row>
    <row r="14" ht="28" customHeight="1">
      <c r="A14" s="2" t="str">
        <v>PPL.KV.GENERAL</v>
      </c>
      <c r="B14" s="6" t="str">
        <v>Health insurance: general contribution rate (total)</v>
      </c>
      <c r="C14" s="2" t="str">
        <v>fraction</v>
      </c>
      <c r="D14" s="2" t="str">
        <v>NA</v>
      </c>
      <c r="E14" s="43" t="n">
        <v>0.146</v>
      </c>
      <c r="F14" s="6" t="str">
        <v>Assumption PPL.KV.GENERAL (see D01); IA; checked 2026-10-12; Policy P07; sources: SRC.S2.PPL.KV, SRC.GC.2a.KV</v>
      </c>
      <c r="G14" s="2"/>
    </row>
    <row r="15" ht="28" customHeight="1">
      <c r="A15" s="2" t="str">
        <v>PPL.KV.ADDITIONAL</v>
      </c>
      <c r="B15" s="6" t="str">
        <v>Health insurance: average additional contribution rate (total)</v>
      </c>
      <c r="C15" s="2" t="str">
        <v>fraction</v>
      </c>
      <c r="D15" s="2" t="str">
        <v>NA</v>
      </c>
      <c r="E15" s="43" t="n">
        <v>0.031</v>
      </c>
      <c r="F15" s="6" t="str">
        <v>Assumption PPL.KV.ADDITIONAL (see D01); IA; checked 2026-10-12; Policy P07; sources: SRC.S2.PPL.KV, SRC.GC.2b.KV_ADD</v>
      </c>
      <c r="G15" s="2"/>
    </row>
    <row r="16" ht="28" customHeight="1">
      <c r="A16" s="2" t="str">
        <v>PPL.PV</v>
      </c>
      <c r="B16" s="6" t="str">
        <v>Care total (employer 1.8%)</v>
      </c>
      <c r="C16" s="2" t="str">
        <v>fraction</v>
      </c>
      <c r="D16" s="2" t="str">
        <v>NA</v>
      </c>
      <c r="E16" s="43" t="n">
        <v>0.036</v>
      </c>
      <c r="F16" s="6" t="str">
        <v>Assumption PPL.PV (see D01); IA; checked 2026-10-12; Policy P07; sources: SRC.S2.PPL.PV, SRC.GC.2a.PV</v>
      </c>
      <c r="G16" s="2"/>
    </row>
    <row r="17" ht="28" customHeight="1">
      <c r="A17" s="2" t="str">
        <v>PPL.U1</v>
      </c>
      <c r="B17" s="6" t="str">
        <v>Sick-pay levy (only while ≤ 30 employees)</v>
      </c>
      <c r="C17" s="2" t="str">
        <v>fraction</v>
      </c>
      <c r="D17" s="2" t="str">
        <v>NA</v>
      </c>
      <c r="E17" s="43" t="n">
        <v>0.021</v>
      </c>
      <c r="F17" s="6" t="str">
        <v>Assumption PPL.U1 (see D01); IA; checked 2026-10-12; Policy P07; sources: SRC.S2.PPL.U1, SRC.GC.2a.U1</v>
      </c>
      <c r="G17" s="2"/>
    </row>
    <row r="18" ht="28" customHeight="1">
      <c r="A18" s="2" t="str">
        <v>PPL.U2</v>
      </c>
      <c r="B18" s="6" t="str">
        <v>Maternity levy</v>
      </c>
      <c r="C18" s="2" t="str">
        <v>fraction</v>
      </c>
      <c r="D18" s="2" t="str">
        <v>NA</v>
      </c>
      <c r="E18" s="43" t="n">
        <v>0.0044</v>
      </c>
      <c r="F18" s="6" t="str">
        <v>Assumption PPL.U2 (see D01); IA; checked 2026-10-12; Policy P07; sources: SRC.S2.PPL.U2, SRC.GC.2a.U2</v>
      </c>
      <c r="G18" s="2"/>
    </row>
    <row r="19" ht="28" customHeight="1">
      <c r="A19" s="2" t="str">
        <v>PPL.INSOLV</v>
      </c>
      <c r="B19" s="6" t="str">
        <v>Insolvency levy</v>
      </c>
      <c r="C19" s="2" t="str">
        <v>fraction</v>
      </c>
      <c r="D19" s="2" t="str">
        <v>NA</v>
      </c>
      <c r="E19" s="43" t="n">
        <v>0.0015</v>
      </c>
      <c r="F19" s="6" t="str">
        <v>Assumption PPL.INSOLV (see D01); IA; checked 2026-10-12; Policy P07; sources: SRC.S2.PPL.INSOLV, SRC.GC.2a.INSOLV</v>
      </c>
      <c r="G19" s="2"/>
    </row>
    <row r="20" ht="28" customHeight="1">
      <c r="A20" s="2" t="str">
        <v>PPL.BG</v>
      </c>
      <c r="B20" s="6" t="str">
        <v>Accident insurance</v>
      </c>
      <c r="C20" s="2" t="str">
        <v>fraction</v>
      </c>
      <c r="D20" s="2" t="str">
        <v>NA</v>
      </c>
      <c r="E20" s="43" t="n">
        <v>0.003</v>
      </c>
      <c r="F20" s="6" t="str">
        <v>Assumption PPL.BG (see D01); IA; checked 2026-10-12; Policy P07; sources: SRC.S2.PPL.BG, SRC.GC.2a.BG</v>
      </c>
      <c r="G20" s="2"/>
    </row>
    <row r="21" ht="28" customHeight="1">
      <c r="A21" s="2" t="str">
        <v>PPL.RECRUIT.AGENCY_SHARE</v>
      </c>
      <c r="B21" s="6" t="str">
        <v>Recruiting: share of hires through an agency</v>
      </c>
      <c r="C21" s="2" t="str">
        <v>fraction</v>
      </c>
      <c r="D21" s="2" t="str">
        <v>NA</v>
      </c>
      <c r="E21" s="43" t="n">
        <v>0.4</v>
      </c>
      <c r="F21" s="6" t="str">
        <v>Assumption PPL.RECRUIT.AGENCY_SHARE (see D01); IA; checked 2026-10-12; Policy P07; sources: SRC.S2.PPL.RECRUIT, SRC.GC.SECTION_5</v>
      </c>
      <c r="G21" s="2"/>
    </row>
    <row r="22" ht="28" customHeight="1">
      <c r="A22" s="2" t="str">
        <v>PPL.RECRUIT.AGENCY_RATE</v>
      </c>
      <c r="B22" s="6" t="str">
        <v>Recruiting: agency fee as a share of annual salary</v>
      </c>
      <c r="C22" s="2" t="str">
        <v>fraction</v>
      </c>
      <c r="D22" s="2" t="str">
        <v>NA</v>
      </c>
      <c r="E22" s="43" t="n">
        <v>0.25</v>
      </c>
      <c r="F22" s="6" t="str">
        <v>Assumption PPL.RECRUIT.AGENCY_RATE (see D01); IA; checked 2026-10-12; Policy P07; sources: SRC.S2.PPL.RECRUIT, SRC.GC.SECTION_5</v>
      </c>
      <c r="G22" s="2"/>
    </row>
    <row r="23" ht="28" customHeight="1">
      <c r="A23" s="2" t="str">
        <v>PPL.RECRUIT.DIRECT</v>
      </c>
      <c r="B23" s="6" t="str">
        <v>Recruiting: cost per direct hire</v>
      </c>
      <c r="C23" s="2" t="str">
        <v>EUR_per_person</v>
      </c>
      <c r="D23" s="2" t="str">
        <v>NA</v>
      </c>
      <c r="E23" s="45" t="n">
        <v>500</v>
      </c>
      <c r="F23" s="6" t="str">
        <v>Assumption PPL.RECRUIT.DIRECT (see D01); IA; checked 2026-10-12; Policy P07; sources: SRC.S2.PPL.RECRUIT, SRC.GC.SECTION_5</v>
      </c>
      <c r="G23" s="2"/>
    </row>
    <row r="24" ht="28" customHeight="1">
      <c r="A24" s="2" t="str">
        <v>VAT.DE</v>
      </c>
      <c r="B24" s="6" t="str">
        <v>B2C VAT rate, Germany</v>
      </c>
      <c r="C24" s="2" t="str">
        <v>fraction</v>
      </c>
      <c r="D24" s="2" t="str">
        <v>NA</v>
      </c>
      <c r="E24" s="43" t="n">
        <v>0.19</v>
      </c>
      <c r="F24" s="6" t="str">
        <v>Assumption VAT.DE (see D01); VF; checked 2026-10-12; Policy P05; sources: SRC.S2.VAT.DE, SRC.GC.4.VAT_DE</v>
      </c>
      <c r="G24" s="2"/>
    </row>
    <row r="25" ht="28" customHeight="1">
      <c r="A25" s="2" t="str">
        <v>VAT.RECOVERY</v>
      </c>
      <c r="B25" s="6" t="str">
        <v>Input-VAT recovery</v>
      </c>
      <c r="C25" s="2" t="str">
        <v>fraction</v>
      </c>
      <c r="D25" s="2" t="str">
        <v>NA</v>
      </c>
      <c r="E25" s="43" t="n">
        <v>1</v>
      </c>
      <c r="F25" s="6" t="str">
        <v>Assumption VAT.RECOVERY (see D01); IA; checked 2026-10-12; Policy P05; sources: SRC.S2.VAT.RECOVERY</v>
      </c>
      <c r="G25" s="2"/>
    </row>
    <row r="26" ht="28" customHeight="1">
      <c r="A26" s="2" t="str">
        <v>X.REPLACE_IT</v>
      </c>
      <c r="B26" s="6" t="str">
        <v>IT equipment replacement cycle in months</v>
      </c>
      <c r="C26" s="2" t="str">
        <v>months</v>
      </c>
      <c r="D26" s="2" t="str">
        <v>NA</v>
      </c>
      <c r="E26" s="41" t="n">
        <v>48</v>
      </c>
      <c r="F26" s="6" t="str">
        <v>Assumption X.REPLACE_IT (see D01); IA; checked 2026-10-12; Policy P08; sources: SRC.T03, SRC.S5.R-050</v>
      </c>
      <c r="G26" s="2"/>
    </row>
    <row r="27" ht="28" customHeight="1">
      <c r="A27" s="2" t="str">
        <v>U1_LIMIT</v>
      </c>
      <c r="B27" s="6" t="str">
        <v>U1 employee-person limit (inclusive)</v>
      </c>
      <c r="C27" s="2" t="str">
        <v>number</v>
      </c>
      <c r="D27" s="2" t="str">
        <v>NA</v>
      </c>
      <c r="E27" s="45" t="n">
        <v>30</v>
      </c>
      <c r="F27" s="6" t="str">
        <v>The U1 sick-pay levy applies while the employee persons are at most this limit</v>
      </c>
      <c r="G27" s="2"/>
    </row>
    <row r="28" ht="28" customHeight="1">
      <c r="A28" s="2" t="str">
        <v>HALF</v>
      </c>
      <c r="B28" s="6" t="str">
        <v>Employer share divisor</v>
      </c>
      <c r="C28" s="2" t="str">
        <v>number</v>
      </c>
      <c r="D28" s="2" t="str">
        <v>NA</v>
      </c>
      <c r="E28" s="45" t="n">
        <v>2</v>
      </c>
      <c r="F28" s="6" t="str">
        <v>The employer pays half of pension, unemployment, health and care contributions</v>
      </c>
      <c r="G28" s="2"/>
    </row>
    <row r="29" ht="22" customHeight="1">
      <c r="A29" s="2" t="str">
        <v>BASE_YEAR</v>
      </c>
      <c r="B29" s="6" t="str">
        <v>Salary base year</v>
      </c>
      <c r="C29" s="2" t="str">
        <v>number</v>
      </c>
      <c r="D29" s="2" t="str">
        <v>NA</v>
      </c>
      <c r="E29" s="45" t="n">
        <v>2026</v>
      </c>
      <c r="F29" s="6" t="str">
        <v>Salaries are entered at this year's level and indexed from it</v>
      </c>
      <c r="G29" s="2"/>
    </row>
    <row r="30" ht="28" customHeight="1">
      <c r="A30" s="2" t="str">
        <v>FUND.SEED.ACTIVE</v>
      </c>
      <c r="B30" s="6" t="str">
        <v>Seed round occurs</v>
      </c>
      <c r="C30" s="2" t="str">
        <v>number</v>
      </c>
      <c r="D30" s="2" t="str">
        <v>NA</v>
      </c>
      <c r="E30" s="45" t="n">
        <v>1</v>
      </c>
      <c r="F30" s="6" t="str">
        <v>Round switch: 1 = the round happens; 0 = it does not, and the founder steps tied to it never happen</v>
      </c>
      <c r="G30" s="2"/>
    </row>
    <row r="31" ht="28" customHeight="1">
      <c r="A31" s="2" t="str">
        <v>FUND.A.ACTIVE</v>
      </c>
      <c r="B31" s="6" t="str">
        <v>Series A occurs</v>
      </c>
      <c r="C31" s="2" t="str">
        <v>number</v>
      </c>
      <c r="D31" s="2" t="str">
        <v>NA</v>
      </c>
      <c r="E31" s="45" t="n">
        <v>1</v>
      </c>
      <c r="F31" s="6" t="str">
        <v>Round switch: 1 = the round happens; 0 = it does not, and the founder steps tied to it never happen</v>
      </c>
      <c r="G31" s="2"/>
    </row>
    <row r="32" ht="22" customHeight="1">
      <c r="A32" s="2" t="str">
        <v>CONST.QuarterMonths</v>
      </c>
      <c r="B32" s="6" t="str">
        <v>Months per quarter</v>
      </c>
      <c r="C32" s="2" t="str">
        <v>number</v>
      </c>
      <c r="D32" s="2" t="str">
        <v>NA</v>
      </c>
      <c r="E32" s="36" t="n">
        <v>3</v>
      </c>
      <c r="F32" s="6" t="str">
        <v>Fixed structural constant, not an editable financial driver</v>
      </c>
      <c r="G32" s="2"/>
    </row>
    <row r="33" ht="22" customHeight="1">
      <c r="A33" s="2" t="str">
        <v>CONST.OrganicChannel</v>
      </c>
      <c r="B33" s="6" t="str">
        <v>Organic channel index</v>
      </c>
      <c r="C33" s="2" t="str">
        <v>number</v>
      </c>
      <c r="D33" s="2" t="str">
        <v>NA</v>
      </c>
      <c r="E33" s="36" t="n">
        <v>2</v>
      </c>
      <c r="F33" s="6" t="str">
        <v>Fixed structural constant, not an editable financial driver</v>
      </c>
      <c r="G33" s="2"/>
    </row>
    <row r="34" ht="22" customHeight="1">
      <c r="A34" s="2" t="str">
        <v>CONST.ReferralChannel</v>
      </c>
      <c r="B34" s="6" t="str">
        <v>Referral channel index</v>
      </c>
      <c r="C34" s="2" t="str">
        <v>number</v>
      </c>
      <c r="D34" s="2" t="str">
        <v>NA</v>
      </c>
      <c r="E34" s="36" t="n">
        <v>3</v>
      </c>
      <c r="F34" s="6" t="str">
        <v>Fixed structural constant, not an editable financial driver</v>
      </c>
      <c r="G34" s="2"/>
    </row>
    <row r="35" ht="22" customHeight="1">
      <c r="A35" s="2" t="str">
        <v>CONST.TraderChannel</v>
      </c>
      <c r="B35" s="6" t="str">
        <v>Trader channel index</v>
      </c>
      <c r="C35" s="2" t="str">
        <v>number</v>
      </c>
      <c r="D35" s="2" t="str">
        <v>NA</v>
      </c>
      <c r="E35" s="36" t="n">
        <v>4</v>
      </c>
      <c r="F35" s="6" t="str">
        <v>Fixed structural constant, not an editable financial driver</v>
      </c>
      <c r="G35" s="2"/>
    </row>
    <row r="36" ht="22" customHeight="1">
      <c r="A36" s="2" t="str">
        <v>CONST.HorizonMonths</v>
      </c>
      <c r="B36" s="6" t="str">
        <v>Source calendar horizon</v>
      </c>
      <c r="C36" s="2" t="str">
        <v>months</v>
      </c>
      <c r="D36" s="2" t="str">
        <v>NA</v>
      </c>
      <c r="E36" s="38" t="n">
        <v>60</v>
      </c>
      <c r="F36" s="6" t="str">
        <v>Fixed structural constant, not an editable financial driver</v>
      </c>
      <c r="G36" s="2"/>
    </row>
    <row r="37" ht="22" customHeight="1">
      <c r="A37" s="2" t="str">
        <v>CONST.ModelStart</v>
      </c>
      <c r="B37" s="6" t="str">
        <v>Source model start</v>
      </c>
      <c r="C37" s="2" t="str">
        <v>date</v>
      </c>
      <c r="D37" s="2" t="str">
        <v>NA</v>
      </c>
      <c r="E37" s="46" t="n">
        <v>46388</v>
      </c>
      <c r="F37" s="6" t="str">
        <v>Fixed structural constant, not an editable financial driver</v>
      </c>
      <c r="G37" s="2"/>
    </row>
    <row r="38" ht="22" customHeight="1">
      <c r="A38" s="2" t="str">
        <v>CONST.ModelYear</v>
      </c>
      <c r="B38" s="6" t="str">
        <v>Source model start year</v>
      </c>
      <c r="C38" s="2" t="str">
        <v>year</v>
      </c>
      <c r="D38" s="2" t="str">
        <v>NA</v>
      </c>
      <c r="E38" s="38" t="n">
        <v>2027</v>
      </c>
      <c r="F38" s="6" t="str">
        <v>Fixed structural constant, not an editable financial driver</v>
      </c>
      <c r="G38" s="2"/>
    </row>
    <row r="39" ht="22" customHeight="1">
      <c r="A39" s="2" t="str">
        <v>CONST.LTVMonths</v>
      </c>
      <c r="B39" s="6" t="str">
        <v>Fixed LTV horizon</v>
      </c>
      <c r="C39" s="2" t="str">
        <v>months</v>
      </c>
      <c r="D39" s="2" t="str">
        <v>NA</v>
      </c>
      <c r="E39" s="38" t="n">
        <v>36</v>
      </c>
      <c r="F39" s="6" t="str">
        <v>Fixed structural constant, not an editable financial driver</v>
      </c>
      <c r="G39" s="2"/>
    </row>
  </sheetData>
  <mergeCells>
    <mergeCell ref="B1:F1"/>
    <mergeCell ref="B2:F2"/>
    <mergeCell ref="B3:F3"/>
    <mergeCell ref="B4:F4"/>
    <mergeCell ref="B5:F5"/>
  </mergeCells>
  <dataValidations count="16">
    <dataValidation type="decimal" operator="between" sqref="E11">
      <formula1>1</formula1>
      <formula2>60</formula2>
    </dataValidation>
    <dataValidation type="decimal" operator="between" sqref="E12">
      <formula1>1</formula1>
      <formula2>60</formula2>
    </dataValidation>
    <dataValidation type="decimal" operator="between" sqref="E13">
      <formula1>0</formula1>
      <formula2>1</formula2>
    </dataValidation>
    <dataValidation type="decimal" operator="between" sqref="E14">
      <formula1>0</formula1>
      <formula2>1</formula2>
    </dataValidation>
    <dataValidation type="decimal" operator="between" sqref="E15">
      <formula1>0</formula1>
      <formula2>1</formula2>
    </dataValidation>
    <dataValidation type="decimal" operator="between" sqref="E16">
      <formula1>0</formula1>
      <formula2>1</formula2>
    </dataValidation>
    <dataValidation type="decimal" operator="between" sqref="E17">
      <formula1>0</formula1>
      <formula2>1</formula2>
    </dataValidation>
    <dataValidation type="decimal" operator="between" sqref="E18">
      <formula1>0</formula1>
      <formula2>1</formula2>
    </dataValidation>
    <dataValidation type="decimal" operator="between" sqref="E19">
      <formula1>0</formula1>
      <formula2>1</formula2>
    </dataValidation>
    <dataValidation type="decimal" operator="between" sqref="E20">
      <formula1>0</formula1>
      <formula2>1</formula2>
    </dataValidation>
    <dataValidation type="decimal" operator="between" sqref="E21">
      <formula1>0</formula1>
      <formula2>1</formula2>
    </dataValidation>
    <dataValidation type="decimal" operator="between" sqref="E22">
      <formula1>0</formula1>
      <formula2>1</formula2>
    </dataValidation>
    <dataValidation type="decimal" operator="greaterThanOrEqual" sqref="E23">
      <formula1>0</formula1>
    </dataValidation>
    <dataValidation type="decimal" operator="between" sqref="E24">
      <formula1>0</formula1>
      <formula2>1</formula2>
    </dataValidation>
    <dataValidation type="decimal" operator="between" sqref="E25">
      <formula1>0</formula1>
      <formula2>1</formula2>
    </dataValidation>
    <dataValidation type="decimal" operator="greaterThanOrEqual" sqref="E26">
      <formula1>0</formula1>
    </dataValidation>
  </dataValidations>
  <pageMargins left="0.7" right="0.7" top="0.75" bottom="0.75" header="0.3" footer="0.3"/>
  <tableParts count="1">
    <tablePart ns1:id="R31ba17dcde124c61"/>
  </tableParts>
</worksheet>
</file>

<file path=xl/worksheets/sheet8.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s>
  <sheetData>
    <row r="1" ht="28" customHeight="1">
      <c r="A1" s="2"/>
      <c r="B1" s="28" t="str">
        <v>Unique people and initial employment inputs</v>
      </c>
      <c r="C1" s="2"/>
      <c r="D1" s="2"/>
      <c r="E1" s="2"/>
      <c r="F1" s="2"/>
      <c r="G1" s="2"/>
      <c r="H1" s="2"/>
      <c r="I1" s="2"/>
      <c r="J1" s="2"/>
      <c r="K1" s="2"/>
      <c r="L1" s="2"/>
      <c r="M1" s="2"/>
      <c r="N1" s="2"/>
      <c r="O1" s="2"/>
      <c r="P1" s="2"/>
      <c r="Q1" s="2"/>
    </row>
    <row r="2" ht="22" customHeight="1">
      <c r="A2" s="2"/>
      <c r="B2" s="2" t="str">
        <v>Mirovest GmbH — fictional</v>
      </c>
      <c r="C2" s="2"/>
      <c r="D2" s="2"/>
      <c r="E2" s="2"/>
      <c r="F2" s="2"/>
      <c r="G2" s="2"/>
      <c r="H2" s="2"/>
      <c r="I2" s="2"/>
      <c r="J2" s="2"/>
      <c r="K2" s="2"/>
      <c r="L2" s="2"/>
      <c r="M2" s="2"/>
      <c r="N2" s="2"/>
      <c r="O2" s="2"/>
      <c r="P2" s="2"/>
      <c r="Q2" s="2"/>
    </row>
    <row r="3" ht="22" customHeight="1">
      <c r="A3" s="2"/>
      <c r="B3" s="2" t="str">
        <v>Base / local user copy</v>
      </c>
      <c r="C3" s="2"/>
      <c r="D3" s="2"/>
      <c r="E3" s="2"/>
      <c r="F3" s="2"/>
      <c r="G3" s="2"/>
      <c r="H3" s="2"/>
      <c r="I3" s="2"/>
      <c r="J3" s="2"/>
      <c r="K3" s="2"/>
      <c r="L3" s="2"/>
      <c r="M3" s="2"/>
      <c r="N3" s="2"/>
      <c r="O3" s="2"/>
      <c r="P3" s="2"/>
      <c r="Q3" s="2"/>
    </row>
    <row r="4" ht="22" customHeight="1">
      <c r="A4" s="2"/>
      <c r="B4" s="2" t="str">
        <v>EUR; calculation costs positive, P&amp;L costs negative</v>
      </c>
      <c r="C4" s="2"/>
      <c r="D4" s="2"/>
      <c r="E4" s="2"/>
      <c r="F4" s="2"/>
      <c r="G4" s="2"/>
      <c r="H4" s="2"/>
      <c r="I4" s="2"/>
      <c r="J4" s="2"/>
      <c r="K4" s="2"/>
      <c r="L4" s="2"/>
      <c r="M4" s="2"/>
      <c r="N4" s="2"/>
      <c r="O4" s="2"/>
      <c r="P4" s="2"/>
      <c r="Q4" s="2"/>
    </row>
    <row r="5" ht="22" customHeight="1">
      <c r="A5" s="2"/>
      <c r="B5" s="2" t="str">
        <v>Release CR02-2026-10-13-v1</v>
      </c>
      <c r="C5" s="2"/>
      <c r="D5" s="2"/>
      <c r="E5" s="2"/>
      <c r="F5" s="2"/>
      <c r="G5" s="2"/>
      <c r="H5" s="2"/>
      <c r="I5" s="2"/>
      <c r="J5" s="2"/>
      <c r="K5" s="2"/>
      <c r="L5" s="2"/>
      <c r="M5" s="2"/>
      <c r="N5" s="2"/>
      <c r="O5" s="2"/>
      <c r="P5" s="2"/>
      <c r="Q5" s="2"/>
    </row>
    <row r="6" ht="22" customHeight="1">
      <c r="A6" s="2"/>
      <c r="B6" s="2"/>
      <c r="C6" s="2"/>
      <c r="D6" s="2"/>
      <c r="E6" s="2"/>
      <c r="F6" s="2"/>
      <c r="G6" s="2"/>
      <c r="H6" s="2"/>
      <c r="I6" s="2"/>
      <c r="J6" s="2"/>
      <c r="K6" s="2"/>
      <c r="L6" s="2"/>
      <c r="M6" s="2"/>
      <c r="N6" s="2"/>
      <c r="O6" s="2"/>
      <c r="P6" s="2"/>
      <c r="Q6" s="2"/>
    </row>
    <row r="7" ht="22" customHeight="1">
      <c r="A7" s="2"/>
      <c r="B7" s="2"/>
      <c r="C7" s="2"/>
      <c r="D7" s="2"/>
      <c r="E7" s="2"/>
      <c r="F7" s="2"/>
      <c r="G7" s="2"/>
      <c r="H7" s="2"/>
      <c r="I7" s="2"/>
      <c r="J7" s="2"/>
      <c r="K7" s="2"/>
      <c r="L7" s="2"/>
      <c r="M7" s="2"/>
      <c r="N7" s="2"/>
      <c r="O7" s="2"/>
      <c r="P7" s="2"/>
      <c r="Q7" s="2"/>
    </row>
    <row r="8" ht="22" customHeight="1">
      <c r="A8" s="2"/>
      <c r="B8" s="2"/>
      <c r="C8" s="2"/>
      <c r="D8" s="2"/>
      <c r="E8" s="2"/>
      <c r="F8" s="2"/>
      <c r="G8" s="2"/>
      <c r="H8" s="2"/>
      <c r="I8" s="2"/>
      <c r="J8" s="2"/>
      <c r="K8" s="2"/>
      <c r="L8" s="2"/>
      <c r="M8" s="2"/>
      <c r="N8" s="2"/>
      <c r="O8" s="2"/>
      <c r="P8" s="2"/>
      <c r="Q8" s="2"/>
    </row>
    <row r="9" ht="22" customHeight="1">
      <c r="A9" s="2"/>
      <c r="B9" s="2"/>
      <c r="C9" s="2"/>
      <c r="D9" s="2"/>
      <c r="E9" s="2"/>
      <c r="F9" s="2"/>
      <c r="G9" s="2"/>
      <c r="H9" s="2"/>
      <c r="I9" s="2"/>
      <c r="J9" s="2"/>
      <c r="K9" s="2"/>
      <c r="L9" s="2"/>
      <c r="M9" s="2"/>
      <c r="N9" s="2"/>
      <c r="O9" s="2"/>
      <c r="P9" s="2"/>
      <c r="Q9" s="2"/>
    </row>
    <row r="10" ht="34" customHeight="1">
      <c r="A10" s="32" t="str">
        <v>Row ID</v>
      </c>
      <c r="B10" s="32" t="str">
        <v>Label</v>
      </c>
      <c r="C10" s="32" t="str">
        <v>Unit</v>
      </c>
      <c r="D10" s="32" t="str">
        <v>Reducer</v>
      </c>
      <c r="E10" s="32" t="str">
        <v>Total / closing</v>
      </c>
      <c r="F10" s="32" t="str">
        <v>Note / source</v>
      </c>
      <c r="G10" s="32" t="str">
        <v>Spacer</v>
      </c>
      <c r="H10" s="32" t="str">
        <v>Hire month</v>
      </c>
      <c r="I10" s="32" t="str">
        <v>Exit month</v>
      </c>
      <c r="J10" s="32" t="str">
        <v>FTE</v>
      </c>
      <c r="K10" s="32" t="str">
        <v>2026 salary</v>
      </c>
      <c r="L10" s="32" t="str">
        <v>Raise</v>
      </c>
      <c r="M10" s="32" t="str">
        <v>Founder</v>
      </c>
      <c r="N10" s="32" t="str">
        <v>Employee at hire</v>
      </c>
      <c r="O10" s="32" t="str">
        <v>Software / FTE</v>
      </c>
      <c r="P10" s="32" t="str">
        <v>Equipment / person</v>
      </c>
      <c r="Q10" s="32" t="str">
        <v>Recruiting mode</v>
      </c>
    </row>
    <row r="11" ht="28" customHeight="1">
      <c r="A11" s="2" t="str">
        <v>P01</v>
      </c>
      <c r="B11" s="6" t="str">
        <v>CEO, founder, managing director</v>
      </c>
      <c r="C11" s="2" t="str">
        <v>person</v>
      </c>
      <c r="D11" s="2" t="str">
        <v>NA</v>
      </c>
      <c r="E11" s="48" t="str">
        <v>MGMT</v>
      </c>
      <c r="F11" s="6" t="str">
        <v>Fictional person plan; Policy P07: verify before real use; sources: SRC.S2.P01, SRC.S5.R-022, SRC.S5.R-023</v>
      </c>
      <c r="G11" s="2"/>
      <c r="H11" s="48" t="n">
        <v>1</v>
      </c>
      <c r="I11" s="48" t="n">
        <v>60</v>
      </c>
      <c r="J11" s="48" t="n">
        <v>1</v>
      </c>
      <c r="K11" s="48" t="n">
        <v>63000</v>
      </c>
      <c r="L11" s="48" t="n">
        <v>0.035</v>
      </c>
      <c r="M11" s="48" t="n">
        <v>1</v>
      </c>
      <c r="N11" s="48" t="n">
        <v>0</v>
      </c>
      <c r="O11" s="48" t="n">
        <v>450</v>
      </c>
      <c r="P11" s="48" t="n">
        <v>2500</v>
      </c>
      <c r="Q11" s="48" t="str">
        <v>none</v>
      </c>
    </row>
    <row r="12" ht="28" customHeight="1">
      <c r="A12" s="2" t="str">
        <v>P02</v>
      </c>
      <c r="B12" s="6" t="str">
        <v>CTO, founder, managing director</v>
      </c>
      <c r="C12" s="2" t="str">
        <v>person</v>
      </c>
      <c r="D12" s="2" t="str">
        <v>NA</v>
      </c>
      <c r="E12" s="48" t="str">
        <v>ENG</v>
      </c>
      <c r="F12" s="6" t="str">
        <v>Fictional person plan; Policy P07: verify before real use; sources: SRC.S2.P02, SRC.S5.R-022, SRC.S5.R-023</v>
      </c>
      <c r="G12" s="2"/>
      <c r="H12" s="48" t="n">
        <v>1</v>
      </c>
      <c r="I12" s="48" t="n">
        <v>60</v>
      </c>
      <c r="J12" s="48" t="n">
        <v>1</v>
      </c>
      <c r="K12" s="48" t="n">
        <v>63000</v>
      </c>
      <c r="L12" s="48" t="n">
        <v>0.035</v>
      </c>
      <c r="M12" s="48" t="n">
        <v>1</v>
      </c>
      <c r="N12" s="48" t="n">
        <v>0</v>
      </c>
      <c r="O12" s="48" t="n">
        <v>450</v>
      </c>
      <c r="P12" s="48" t="n">
        <v>2500</v>
      </c>
      <c r="Q12" s="48" t="str">
        <v>none</v>
      </c>
    </row>
    <row r="13" ht="28" customHeight="1">
      <c r="A13" s="2" t="str">
        <v>P03</v>
      </c>
      <c r="B13" s="6" t="str">
        <v>Senior backend engineer</v>
      </c>
      <c r="C13" s="2" t="str">
        <v>person</v>
      </c>
      <c r="D13" s="2" t="str">
        <v>NA</v>
      </c>
      <c r="E13" s="48" t="str">
        <v>ENG</v>
      </c>
      <c r="F13" s="6" t="str">
        <v>Fictional person plan; Policy P07: verify before real use; sources: SRC.S2.P03, SRC.S5.R-022, SRC.S5.R-023</v>
      </c>
      <c r="G13" s="2"/>
      <c r="H13" s="48" t="n">
        <v>1</v>
      </c>
      <c r="I13" s="48" t="n">
        <v>60</v>
      </c>
      <c r="J13" s="48" t="n">
        <v>1</v>
      </c>
      <c r="K13" s="48" t="n">
        <v>90000</v>
      </c>
      <c r="L13" s="48" t="n">
        <v>0.035</v>
      </c>
      <c r="M13" s="48" t="n">
        <v>0</v>
      </c>
      <c r="N13" s="48" t="n">
        <v>1</v>
      </c>
      <c r="O13" s="48" t="n">
        <v>450</v>
      </c>
      <c r="P13" s="48" t="n">
        <v>2500</v>
      </c>
      <c r="Q13" s="48" t="str">
        <v>blended</v>
      </c>
    </row>
    <row r="14" ht="28" customHeight="1">
      <c r="A14" s="2" t="str">
        <v>P04</v>
      </c>
      <c r="B14" s="6" t="str">
        <v>Senior backend engineer</v>
      </c>
      <c r="C14" s="2" t="str">
        <v>person</v>
      </c>
      <c r="D14" s="2" t="str">
        <v>NA</v>
      </c>
      <c r="E14" s="48" t="str">
        <v>ENG</v>
      </c>
      <c r="F14" s="6" t="str">
        <v>Fictional person plan; Policy P07: verify before real use; sources: SRC.S2.P04, SRC.S5.R-022, SRC.S5.R-023</v>
      </c>
      <c r="G14" s="2"/>
      <c r="H14" s="48" t="n">
        <v>2</v>
      </c>
      <c r="I14" s="48" t="n">
        <v>60</v>
      </c>
      <c r="J14" s="48" t="n">
        <v>1</v>
      </c>
      <c r="K14" s="48" t="n">
        <v>90000</v>
      </c>
      <c r="L14" s="48" t="n">
        <v>0.035</v>
      </c>
      <c r="M14" s="48" t="n">
        <v>0</v>
      </c>
      <c r="N14" s="48" t="n">
        <v>1</v>
      </c>
      <c r="O14" s="48" t="n">
        <v>450</v>
      </c>
      <c r="P14" s="48" t="n">
        <v>2500</v>
      </c>
      <c r="Q14" s="48" t="str">
        <v>blended</v>
      </c>
    </row>
    <row r="15" ht="28" customHeight="1">
      <c r="A15" s="2" t="str">
        <v>P05</v>
      </c>
      <c r="B15" s="6" t="str">
        <v>Mobile engineer</v>
      </c>
      <c r="C15" s="2" t="str">
        <v>person</v>
      </c>
      <c r="D15" s="2" t="str">
        <v>NA</v>
      </c>
      <c r="E15" s="48" t="str">
        <v>ENG</v>
      </c>
      <c r="F15" s="6" t="str">
        <v>Fictional person plan; Policy P07: verify before real use; sources: SRC.S2.P05, SRC.S5.R-022, SRC.S5.R-023</v>
      </c>
      <c r="G15" s="2"/>
      <c r="H15" s="48" t="n">
        <v>3</v>
      </c>
      <c r="I15" s="48" t="n">
        <v>60</v>
      </c>
      <c r="J15" s="48" t="n">
        <v>1</v>
      </c>
      <c r="K15" s="48" t="n">
        <v>80000</v>
      </c>
      <c r="L15" s="48" t="n">
        <v>0.035</v>
      </c>
      <c r="M15" s="48" t="n">
        <v>0</v>
      </c>
      <c r="N15" s="48" t="n">
        <v>1</v>
      </c>
      <c r="O15" s="48" t="n">
        <v>450</v>
      </c>
      <c r="P15" s="48" t="n">
        <v>2500</v>
      </c>
      <c r="Q15" s="48" t="str">
        <v>blended</v>
      </c>
    </row>
    <row r="16" ht="28" customHeight="1">
      <c r="A16" s="2" t="str">
        <v>P06</v>
      </c>
      <c r="B16" s="6" t="str">
        <v>Head of compliance</v>
      </c>
      <c r="C16" s="2" t="str">
        <v>person</v>
      </c>
      <c r="D16" s="2" t="str">
        <v>NA</v>
      </c>
      <c r="E16" s="48" t="str">
        <v>COMP</v>
      </c>
      <c r="F16" s="6" t="str">
        <v>Fictional person plan; Policy P07: verify before real use; sources: SRC.S2.P06, SRC.S5.R-022, SRC.S5.R-023</v>
      </c>
      <c r="G16" s="2"/>
      <c r="H16" s="48" t="n">
        <v>4</v>
      </c>
      <c r="I16" s="48" t="n">
        <v>60</v>
      </c>
      <c r="J16" s="48" t="n">
        <v>1</v>
      </c>
      <c r="K16" s="48" t="n">
        <v>90000</v>
      </c>
      <c r="L16" s="48" t="n">
        <v>0.035</v>
      </c>
      <c r="M16" s="48" t="n">
        <v>0</v>
      </c>
      <c r="N16" s="48" t="n">
        <v>1</v>
      </c>
      <c r="O16" s="48" t="n">
        <v>450</v>
      </c>
      <c r="P16" s="48" t="n">
        <v>2500</v>
      </c>
      <c r="Q16" s="48" t="str">
        <v>blended</v>
      </c>
    </row>
    <row r="17" ht="28" customHeight="1">
      <c r="A17" s="2" t="str">
        <v>P07</v>
      </c>
      <c r="B17" s="6" t="str">
        <v>Product designer</v>
      </c>
      <c r="C17" s="2" t="str">
        <v>person</v>
      </c>
      <c r="D17" s="2" t="str">
        <v>NA</v>
      </c>
      <c r="E17" s="48" t="str">
        <v>PROD</v>
      </c>
      <c r="F17" s="6" t="str">
        <v>Fictional person plan; Policy P07: verify before real use; sources: SRC.S2.P07, SRC.S5.R-022, SRC.S5.R-023</v>
      </c>
      <c r="G17" s="2"/>
      <c r="H17" s="48" t="n">
        <v>4</v>
      </c>
      <c r="I17" s="48" t="n">
        <v>60</v>
      </c>
      <c r="J17" s="48" t="n">
        <v>1</v>
      </c>
      <c r="K17" s="48" t="n">
        <v>70000</v>
      </c>
      <c r="L17" s="48" t="n">
        <v>0.035</v>
      </c>
      <c r="M17" s="48" t="n">
        <v>0</v>
      </c>
      <c r="N17" s="48" t="n">
        <v>1</v>
      </c>
      <c r="O17" s="48" t="n">
        <v>450</v>
      </c>
      <c r="P17" s="48" t="n">
        <v>2500</v>
      </c>
      <c r="Q17" s="48" t="str">
        <v>blended</v>
      </c>
    </row>
    <row r="18" ht="28" customHeight="1">
      <c r="A18" s="2" t="str">
        <v>P08</v>
      </c>
      <c r="B18" s="6" t="str">
        <v>Frontend engineer</v>
      </c>
      <c r="C18" s="2" t="str">
        <v>person</v>
      </c>
      <c r="D18" s="2" t="str">
        <v>NA</v>
      </c>
      <c r="E18" s="48" t="str">
        <v>ENG</v>
      </c>
      <c r="F18" s="6" t="str">
        <v>Fictional person plan; Policy P07: verify before real use; sources: SRC.S2.P08, SRC.S5.R-022, SRC.S5.R-023</v>
      </c>
      <c r="G18" s="2"/>
      <c r="H18" s="48" t="n">
        <v>5</v>
      </c>
      <c r="I18" s="48" t="n">
        <v>60</v>
      </c>
      <c r="J18" s="48" t="n">
        <v>1</v>
      </c>
      <c r="K18" s="48" t="n">
        <v>80000</v>
      </c>
      <c r="L18" s="48" t="n">
        <v>0.035</v>
      </c>
      <c r="M18" s="48" t="n">
        <v>0</v>
      </c>
      <c r="N18" s="48" t="n">
        <v>1</v>
      </c>
      <c r="O18" s="48" t="n">
        <v>450</v>
      </c>
      <c r="P18" s="48" t="n">
        <v>2500</v>
      </c>
      <c r="Q18" s="48" t="str">
        <v>blended</v>
      </c>
    </row>
    <row r="19" ht="28" customHeight="1">
      <c r="A19" s="2" t="str">
        <v>P10</v>
      </c>
      <c r="B19" s="6" t="str">
        <v>Performance-marketing manager</v>
      </c>
      <c r="C19" s="2" t="str">
        <v>person</v>
      </c>
      <c r="D19" s="2" t="str">
        <v>NA</v>
      </c>
      <c r="E19" s="48" t="str">
        <v>MKT</v>
      </c>
      <c r="F19" s="6" t="str">
        <v>Fictional person plan; Policy P07: verify before real use; sources: SRC.S2.P10, SRC.S5.R-022, SRC.S5.R-023</v>
      </c>
      <c r="G19" s="2"/>
      <c r="H19" s="48" t="n">
        <v>8</v>
      </c>
      <c r="I19" s="48" t="n">
        <v>60</v>
      </c>
      <c r="J19" s="48" t="n">
        <v>1</v>
      </c>
      <c r="K19" s="48" t="n">
        <v>60000</v>
      </c>
      <c r="L19" s="48" t="n">
        <v>0.035</v>
      </c>
      <c r="M19" s="48" t="n">
        <v>0</v>
      </c>
      <c r="N19" s="48" t="n">
        <v>1</v>
      </c>
      <c r="O19" s="48" t="n">
        <v>450</v>
      </c>
      <c r="P19" s="48" t="n">
        <v>2500</v>
      </c>
      <c r="Q19" s="48" t="str">
        <v>blended</v>
      </c>
    </row>
    <row r="20" ht="28" customHeight="1">
      <c r="A20" s="2" t="str">
        <v>P11</v>
      </c>
      <c r="B20" s="6" t="str">
        <v>Community and trader-relations manager</v>
      </c>
      <c r="C20" s="2" t="str">
        <v>person</v>
      </c>
      <c r="D20" s="2" t="str">
        <v>NA</v>
      </c>
      <c r="E20" s="48" t="str">
        <v>MKT</v>
      </c>
      <c r="F20" s="6" t="str">
        <v>Fictional person plan; Policy P07: verify before real use; sources: SRC.S2.P11, SRC.S5.R-022, SRC.S5.R-023</v>
      </c>
      <c r="G20" s="2"/>
      <c r="H20" s="48" t="n">
        <v>8</v>
      </c>
      <c r="I20" s="48" t="n">
        <v>60</v>
      </c>
      <c r="J20" s="48" t="n">
        <v>1</v>
      </c>
      <c r="K20" s="48" t="n">
        <v>50000</v>
      </c>
      <c r="L20" s="48" t="n">
        <v>0.035</v>
      </c>
      <c r="M20" s="48" t="n">
        <v>0</v>
      </c>
      <c r="N20" s="48" t="n">
        <v>1</v>
      </c>
      <c r="O20" s="48" t="n">
        <v>450</v>
      </c>
      <c r="P20" s="48" t="n">
        <v>2500</v>
      </c>
      <c r="Q20" s="48" t="str">
        <v>blended</v>
      </c>
    </row>
    <row r="21" ht="28" customHeight="1">
      <c r="A21" s="2" t="str">
        <v>P12</v>
      </c>
      <c r="B21" s="6" t="str">
        <v>AML officer</v>
      </c>
      <c r="C21" s="2" t="str">
        <v>person</v>
      </c>
      <c r="D21" s="2" t="str">
        <v>NA</v>
      </c>
      <c r="E21" s="48" t="str">
        <v>COMP</v>
      </c>
      <c r="F21" s="6" t="str">
        <v>Fictional person plan; Policy P07: verify before real use; sources: SRC.S2.P12, SRC.S5.R-022, SRC.S5.R-023</v>
      </c>
      <c r="G21" s="2"/>
      <c r="H21" s="48" t="n">
        <v>9</v>
      </c>
      <c r="I21" s="48" t="n">
        <v>60</v>
      </c>
      <c r="J21" s="48" t="n">
        <v>1</v>
      </c>
      <c r="K21" s="48" t="n">
        <v>90000</v>
      </c>
      <c r="L21" s="48" t="n">
        <v>0.035</v>
      </c>
      <c r="M21" s="48" t="n">
        <v>0</v>
      </c>
      <c r="N21" s="48" t="n">
        <v>1</v>
      </c>
      <c r="O21" s="48" t="n">
        <v>450</v>
      </c>
      <c r="P21" s="48" t="n">
        <v>2500</v>
      </c>
      <c r="Q21" s="48" t="str">
        <v>blended</v>
      </c>
    </row>
    <row r="22" ht="28" customHeight="1">
      <c r="A22" s="2" t="str">
        <v>P13</v>
      </c>
      <c r="B22" s="6" t="str">
        <v>DevOps / SRE</v>
      </c>
      <c r="C22" s="2" t="str">
        <v>person</v>
      </c>
      <c r="D22" s="2" t="str">
        <v>NA</v>
      </c>
      <c r="E22" s="48" t="str">
        <v>ENG</v>
      </c>
      <c r="F22" s="6" t="str">
        <v>Fictional person plan; Policy P07: verify before real use; sources: SRC.S2.P13, SRC.S5.R-022, SRC.S5.R-023</v>
      </c>
      <c r="G22" s="2"/>
      <c r="H22" s="48" t="n">
        <v>9</v>
      </c>
      <c r="I22" s="48" t="n">
        <v>60</v>
      </c>
      <c r="J22" s="48" t="n">
        <v>1</v>
      </c>
      <c r="K22" s="48" t="n">
        <v>82000</v>
      </c>
      <c r="L22" s="48" t="n">
        <v>0.035</v>
      </c>
      <c r="M22" s="48" t="n">
        <v>0</v>
      </c>
      <c r="N22" s="48" t="n">
        <v>1</v>
      </c>
      <c r="O22" s="48" t="n">
        <v>450</v>
      </c>
      <c r="P22" s="48" t="n">
        <v>2500</v>
      </c>
      <c r="Q22" s="48" t="str">
        <v>blended</v>
      </c>
    </row>
    <row r="23" ht="28" customHeight="1">
      <c r="A23" s="2" t="str">
        <v>P14</v>
      </c>
      <c r="B23" s="6" t="str">
        <v>Customer-support lead</v>
      </c>
      <c r="C23" s="2" t="str">
        <v>person</v>
      </c>
      <c r="D23" s="2" t="str">
        <v>NA</v>
      </c>
      <c r="E23" s="48" t="str">
        <v>SUP</v>
      </c>
      <c r="F23" s="6" t="str">
        <v>Fictional person plan; Policy P07: verify before real use; sources: SRC.S2.P14, SRC.S5.R-022, SRC.S5.R-023</v>
      </c>
      <c r="G23" s="2"/>
      <c r="H23" s="48" t="n">
        <v>10</v>
      </c>
      <c r="I23" s="48" t="n">
        <v>60</v>
      </c>
      <c r="J23" s="48" t="n">
        <v>1</v>
      </c>
      <c r="K23" s="48" t="n">
        <v>45000</v>
      </c>
      <c r="L23" s="48" t="n">
        <v>0.035</v>
      </c>
      <c r="M23" s="48" t="n">
        <v>0</v>
      </c>
      <c r="N23" s="48" t="n">
        <v>1</v>
      </c>
      <c r="O23" s="48" t="n">
        <v>450</v>
      </c>
      <c r="P23" s="48" t="n">
        <v>2500</v>
      </c>
      <c r="Q23" s="48" t="str">
        <v>blended</v>
      </c>
    </row>
    <row r="24" ht="28" customHeight="1">
      <c r="A24" s="2" t="str">
        <v>P17</v>
      </c>
      <c r="B24" s="6" t="str">
        <v>Finance manager</v>
      </c>
      <c r="C24" s="2" t="str">
        <v>person</v>
      </c>
      <c r="D24" s="2" t="str">
        <v>NA</v>
      </c>
      <c r="E24" s="48" t="str">
        <v>FIN</v>
      </c>
      <c r="F24" s="6" t="str">
        <v>Fictional person plan; Policy P07: verify before real use; sources: SRC.S2.P17, SRC.S5.R-022, SRC.S5.R-023</v>
      </c>
      <c r="G24" s="2"/>
      <c r="H24" s="48" t="n">
        <v>13</v>
      </c>
      <c r="I24" s="48" t="n">
        <v>60</v>
      </c>
      <c r="J24" s="48" t="n">
        <v>1</v>
      </c>
      <c r="K24" s="48" t="n">
        <v>70000</v>
      </c>
      <c r="L24" s="48" t="n">
        <v>0.035</v>
      </c>
      <c r="M24" s="48" t="n">
        <v>0</v>
      </c>
      <c r="N24" s="48" t="n">
        <v>1</v>
      </c>
      <c r="O24" s="48" t="n">
        <v>450</v>
      </c>
      <c r="P24" s="48" t="n">
        <v>2500</v>
      </c>
      <c r="Q24" s="48" t="str">
        <v>blended</v>
      </c>
    </row>
    <row r="25" ht="28" customHeight="1">
      <c r="A25" s="2" t="str">
        <v>P23</v>
      </c>
      <c r="B25" s="6" t="str">
        <v>Risk manager</v>
      </c>
      <c r="C25" s="2" t="str">
        <v>person</v>
      </c>
      <c r="D25" s="2" t="str">
        <v>NA</v>
      </c>
      <c r="E25" s="48" t="str">
        <v>COMP</v>
      </c>
      <c r="F25" s="6" t="str">
        <v>Fictional person plan; Policy P07: verify before real use; sources: SRC.S2.P23, SRC.S5.R-022, SRC.S5.R-023</v>
      </c>
      <c r="G25" s="2"/>
      <c r="H25" s="48" t="n">
        <v>19</v>
      </c>
      <c r="I25" s="48" t="n">
        <v>60</v>
      </c>
      <c r="J25" s="48" t="n">
        <v>1</v>
      </c>
      <c r="K25" s="48" t="n">
        <v>90000</v>
      </c>
      <c r="L25" s="48" t="n">
        <v>0.035</v>
      </c>
      <c r="M25" s="48" t="n">
        <v>0</v>
      </c>
      <c r="N25" s="48" t="n">
        <v>1</v>
      </c>
      <c r="O25" s="48" t="n">
        <v>450</v>
      </c>
      <c r="P25" s="48" t="n">
        <v>2500</v>
      </c>
      <c r="Q25" s="48" t="str">
        <v>blended</v>
      </c>
    </row>
    <row r="26" ht="28" customHeight="1">
      <c r="A26" s="2" t="str">
        <v>P25</v>
      </c>
      <c r="B26" s="6" t="str">
        <v>B2B sales manager</v>
      </c>
      <c r="C26" s="2" t="str">
        <v>person</v>
      </c>
      <c r="D26" s="2" t="str">
        <v>NA</v>
      </c>
      <c r="E26" s="48" t="str">
        <v>SALES</v>
      </c>
      <c r="F26" s="6" t="str">
        <v>Fictional person plan; Policy P07: verify before real use; sources: SRC.S2.P25, SRC.S5.R-022, SRC.S5.R-023</v>
      </c>
      <c r="G26" s="2"/>
      <c r="H26" s="48" t="n">
        <v>24</v>
      </c>
      <c r="I26" s="48" t="n">
        <v>60</v>
      </c>
      <c r="J26" s="48" t="n">
        <v>1</v>
      </c>
      <c r="K26" s="48" t="n">
        <v>65000</v>
      </c>
      <c r="L26" s="48" t="n">
        <v>0.035</v>
      </c>
      <c r="M26" s="48" t="n">
        <v>0</v>
      </c>
      <c r="N26" s="48" t="n">
        <v>1</v>
      </c>
      <c r="O26" s="48" t="n">
        <v>450</v>
      </c>
      <c r="P26" s="48" t="n">
        <v>2500</v>
      </c>
      <c r="Q26" s="48" t="str">
        <v>blended</v>
      </c>
    </row>
    <row r="27" ht="28" customHeight="1">
      <c r="A27" s="2" t="str">
        <v>SLOT17</v>
      </c>
      <c r="B27" s="6" t="str">
        <v>Spare person</v>
      </c>
      <c r="C27" s="2" t="str">
        <v>person</v>
      </c>
      <c r="D27" s="2" t="str">
        <v>NA</v>
      </c>
      <c r="E27" s="48" t="str">
        <v>CORP</v>
      </c>
      <c r="F27" s="6" t="str">
        <v>Spare row: inactive until you enter a hire month and an exit month, then FTE, salary, tools and recruiting mode.</v>
      </c>
      <c r="G27" s="2"/>
      <c r="H27" s="48"/>
      <c r="I27" s="48"/>
      <c r="J27" s="48" t="n">
        <v>0</v>
      </c>
      <c r="K27" s="48" t="n">
        <v>0</v>
      </c>
      <c r="L27" s="48" t="n">
        <v>0</v>
      </c>
      <c r="M27" s="48" t="n">
        <v>0</v>
      </c>
      <c r="N27" s="48" t="n">
        <v>1</v>
      </c>
      <c r="O27" s="48" t="n">
        <v>0</v>
      </c>
      <c r="P27" s="48" t="n">
        <v>0</v>
      </c>
      <c r="Q27" s="48" t="str">
        <v>none</v>
      </c>
    </row>
    <row r="28" ht="28" customHeight="1">
      <c r="A28" s="2" t="str">
        <v>SLOT18</v>
      </c>
      <c r="B28" s="6" t="str">
        <v>Spare person</v>
      </c>
      <c r="C28" s="2" t="str">
        <v>person</v>
      </c>
      <c r="D28" s="2" t="str">
        <v>NA</v>
      </c>
      <c r="E28" s="48" t="str">
        <v>CORP</v>
      </c>
      <c r="F28" s="6" t="str">
        <v>Spare row: inactive until you enter a hire month and an exit month, then FTE, salary, tools and recruiting mode.</v>
      </c>
      <c r="G28" s="2"/>
      <c r="H28" s="48"/>
      <c r="I28" s="48"/>
      <c r="J28" s="48" t="n">
        <v>0</v>
      </c>
      <c r="K28" s="48" t="n">
        <v>0</v>
      </c>
      <c r="L28" s="48" t="n">
        <v>0</v>
      </c>
      <c r="M28" s="48" t="n">
        <v>0</v>
      </c>
      <c r="N28" s="48" t="n">
        <v>1</v>
      </c>
      <c r="O28" s="48" t="n">
        <v>0</v>
      </c>
      <c r="P28" s="48" t="n">
        <v>0</v>
      </c>
      <c r="Q28" s="48" t="str">
        <v>none</v>
      </c>
    </row>
    <row r="29" ht="28" customHeight="1">
      <c r="A29" s="2" t="str">
        <v>SLOT19</v>
      </c>
      <c r="B29" s="6" t="str">
        <v>Spare person</v>
      </c>
      <c r="C29" s="2" t="str">
        <v>person</v>
      </c>
      <c r="D29" s="2" t="str">
        <v>NA</v>
      </c>
      <c r="E29" s="48" t="str">
        <v>CORP</v>
      </c>
      <c r="F29" s="6" t="str">
        <v>Spare row: inactive until you enter a hire month and an exit month, then FTE, salary, tools and recruiting mode.</v>
      </c>
      <c r="G29" s="2"/>
      <c r="H29" s="48"/>
      <c r="I29" s="48"/>
      <c r="J29" s="48" t="n">
        <v>0</v>
      </c>
      <c r="K29" s="48" t="n">
        <v>0</v>
      </c>
      <c r="L29" s="48" t="n">
        <v>0</v>
      </c>
      <c r="M29" s="48" t="n">
        <v>0</v>
      </c>
      <c r="N29" s="48" t="n">
        <v>1</v>
      </c>
      <c r="O29" s="48" t="n">
        <v>0</v>
      </c>
      <c r="P29" s="48" t="n">
        <v>0</v>
      </c>
      <c r="Q29" s="48" t="str">
        <v>none</v>
      </c>
    </row>
    <row r="30" ht="28" customHeight="1">
      <c r="A30" s="2" t="str">
        <v>SLOT20</v>
      </c>
      <c r="B30" s="6" t="str">
        <v>Spare person</v>
      </c>
      <c r="C30" s="2" t="str">
        <v>person</v>
      </c>
      <c r="D30" s="2" t="str">
        <v>NA</v>
      </c>
      <c r="E30" s="48" t="str">
        <v>CORP</v>
      </c>
      <c r="F30" s="6" t="str">
        <v>Spare row: inactive until you enter a hire month and an exit month, then FTE, salary, tools and recruiting mode.</v>
      </c>
      <c r="G30" s="2"/>
      <c r="H30" s="48"/>
      <c r="I30" s="48"/>
      <c r="J30" s="48" t="n">
        <v>0</v>
      </c>
      <c r="K30" s="48" t="n">
        <v>0</v>
      </c>
      <c r="L30" s="48" t="n">
        <v>0</v>
      </c>
      <c r="M30" s="48" t="n">
        <v>0</v>
      </c>
      <c r="N30" s="48" t="n">
        <v>1</v>
      </c>
      <c r="O30" s="48" t="n">
        <v>0</v>
      </c>
      <c r="P30" s="48" t="n">
        <v>0</v>
      </c>
      <c r="Q30" s="48" t="str">
        <v>none</v>
      </c>
    </row>
    <row r="31" ht="28" customHeight="1">
      <c r="A31" s="2" t="str">
        <v>SLOT21</v>
      </c>
      <c r="B31" s="6" t="str">
        <v>Spare person</v>
      </c>
      <c r="C31" s="2" t="str">
        <v>person</v>
      </c>
      <c r="D31" s="2" t="str">
        <v>NA</v>
      </c>
      <c r="E31" s="48" t="str">
        <v>CORP</v>
      </c>
      <c r="F31" s="6" t="str">
        <v>Spare row: inactive until you enter a hire month and an exit month, then FTE, salary, tools and recruiting mode.</v>
      </c>
      <c r="G31" s="2"/>
      <c r="H31" s="48"/>
      <c r="I31" s="48"/>
      <c r="J31" s="48" t="n">
        <v>0</v>
      </c>
      <c r="K31" s="48" t="n">
        <v>0</v>
      </c>
      <c r="L31" s="48" t="n">
        <v>0</v>
      </c>
      <c r="M31" s="48" t="n">
        <v>0</v>
      </c>
      <c r="N31" s="48" t="n">
        <v>1</v>
      </c>
      <c r="O31" s="48" t="n">
        <v>0</v>
      </c>
      <c r="P31" s="48" t="n">
        <v>0</v>
      </c>
      <c r="Q31" s="48" t="str">
        <v>none</v>
      </c>
    </row>
    <row r="32" ht="28" customHeight="1">
      <c r="A32" s="2" t="str">
        <v>SLOT22</v>
      </c>
      <c r="B32" s="6" t="str">
        <v>Spare person</v>
      </c>
      <c r="C32" s="2" t="str">
        <v>person</v>
      </c>
      <c r="D32" s="2" t="str">
        <v>NA</v>
      </c>
      <c r="E32" s="48" t="str">
        <v>CORP</v>
      </c>
      <c r="F32" s="6" t="str">
        <v>Spare row: inactive until you enter a hire month and an exit month, then FTE, salary, tools and recruiting mode.</v>
      </c>
      <c r="G32" s="2"/>
      <c r="H32" s="48"/>
      <c r="I32" s="48"/>
      <c r="J32" s="48" t="n">
        <v>0</v>
      </c>
      <c r="K32" s="48" t="n">
        <v>0</v>
      </c>
      <c r="L32" s="48" t="n">
        <v>0</v>
      </c>
      <c r="M32" s="48" t="n">
        <v>0</v>
      </c>
      <c r="N32" s="48" t="n">
        <v>1</v>
      </c>
      <c r="O32" s="48" t="n">
        <v>0</v>
      </c>
      <c r="P32" s="48" t="n">
        <v>0</v>
      </c>
      <c r="Q32" s="48" t="str">
        <v>none</v>
      </c>
    </row>
    <row r="33" ht="28" customHeight="1">
      <c r="A33" s="2" t="str">
        <v>SLOT23</v>
      </c>
      <c r="B33" s="6" t="str">
        <v>Spare person</v>
      </c>
      <c r="C33" s="2" t="str">
        <v>person</v>
      </c>
      <c r="D33" s="2" t="str">
        <v>NA</v>
      </c>
      <c r="E33" s="48" t="str">
        <v>CORP</v>
      </c>
      <c r="F33" s="6" t="str">
        <v>Spare row: inactive until you enter a hire month and an exit month, then FTE, salary, tools and recruiting mode.</v>
      </c>
      <c r="G33" s="2"/>
      <c r="H33" s="48"/>
      <c r="I33" s="48"/>
      <c r="J33" s="48" t="n">
        <v>0</v>
      </c>
      <c r="K33" s="48" t="n">
        <v>0</v>
      </c>
      <c r="L33" s="48" t="n">
        <v>0</v>
      </c>
      <c r="M33" s="48" t="n">
        <v>0</v>
      </c>
      <c r="N33" s="48" t="n">
        <v>1</v>
      </c>
      <c r="O33" s="48" t="n">
        <v>0</v>
      </c>
      <c r="P33" s="48" t="n">
        <v>0</v>
      </c>
      <c r="Q33" s="48" t="str">
        <v>none</v>
      </c>
    </row>
    <row r="34" ht="28" customHeight="1">
      <c r="A34" s="2" t="str">
        <v>SLOT24</v>
      </c>
      <c r="B34" s="6" t="str">
        <v>Spare person</v>
      </c>
      <c r="C34" s="2" t="str">
        <v>person</v>
      </c>
      <c r="D34" s="2" t="str">
        <v>NA</v>
      </c>
      <c r="E34" s="48" t="str">
        <v>CORP</v>
      </c>
      <c r="F34" s="6" t="str">
        <v>Spare row: inactive until you enter a hire month and an exit month, then FTE, salary, tools and recruiting mode.</v>
      </c>
      <c r="G34" s="2"/>
      <c r="H34" s="48"/>
      <c r="I34" s="48"/>
      <c r="J34" s="48" t="n">
        <v>0</v>
      </c>
      <c r="K34" s="48" t="n">
        <v>0</v>
      </c>
      <c r="L34" s="48" t="n">
        <v>0</v>
      </c>
      <c r="M34" s="48" t="n">
        <v>0</v>
      </c>
      <c r="N34" s="48" t="n">
        <v>1</v>
      </c>
      <c r="O34" s="48" t="n">
        <v>0</v>
      </c>
      <c r="P34" s="48" t="n">
        <v>0</v>
      </c>
      <c r="Q34" s="48" t="str">
        <v>none</v>
      </c>
    </row>
    <row r="35" ht="28" customHeight="1">
      <c r="A35" s="2" t="str">
        <v>SLOT25</v>
      </c>
      <c r="B35" s="6" t="str">
        <v>Spare person</v>
      </c>
      <c r="C35" s="2" t="str">
        <v>person</v>
      </c>
      <c r="D35" s="2" t="str">
        <v>NA</v>
      </c>
      <c r="E35" s="48" t="str">
        <v>CORP</v>
      </c>
      <c r="F35" s="6" t="str">
        <v>Spare row: inactive until you enter a hire month and an exit month, then FTE, salary, tools and recruiting mode.</v>
      </c>
      <c r="G35" s="2"/>
      <c r="H35" s="48"/>
      <c r="I35" s="48"/>
      <c r="J35" s="48" t="n">
        <v>0</v>
      </c>
      <c r="K35" s="48" t="n">
        <v>0</v>
      </c>
      <c r="L35" s="48" t="n">
        <v>0</v>
      </c>
      <c r="M35" s="48" t="n">
        <v>0</v>
      </c>
      <c r="N35" s="48" t="n">
        <v>1</v>
      </c>
      <c r="O35" s="48" t="n">
        <v>0</v>
      </c>
      <c r="P35" s="48" t="n">
        <v>0</v>
      </c>
      <c r="Q35" s="48" t="str">
        <v>none</v>
      </c>
    </row>
    <row r="36" ht="28" customHeight="1">
      <c r="A36" s="2" t="str">
        <v>SLOT26</v>
      </c>
      <c r="B36" s="6" t="str">
        <v>Spare person</v>
      </c>
      <c r="C36" s="2" t="str">
        <v>person</v>
      </c>
      <c r="D36" s="2" t="str">
        <v>NA</v>
      </c>
      <c r="E36" s="48" t="str">
        <v>CORP</v>
      </c>
      <c r="F36" s="6" t="str">
        <v>Spare row: inactive until you enter a hire month and an exit month, then FTE, salary, tools and recruiting mode.</v>
      </c>
      <c r="G36" s="2"/>
      <c r="H36" s="48"/>
      <c r="I36" s="48"/>
      <c r="J36" s="48" t="n">
        <v>0</v>
      </c>
      <c r="K36" s="48" t="n">
        <v>0</v>
      </c>
      <c r="L36" s="48" t="n">
        <v>0</v>
      </c>
      <c r="M36" s="48" t="n">
        <v>0</v>
      </c>
      <c r="N36" s="48" t="n">
        <v>1</v>
      </c>
      <c r="O36" s="48" t="n">
        <v>0</v>
      </c>
      <c r="P36" s="48" t="n">
        <v>0</v>
      </c>
      <c r="Q36" s="48" t="str">
        <v>none</v>
      </c>
    </row>
    <row r="37" ht="28" customHeight="1">
      <c r="A37" s="2" t="str">
        <v>SLOT27</v>
      </c>
      <c r="B37" s="6" t="str">
        <v>Spare person</v>
      </c>
      <c r="C37" s="2" t="str">
        <v>person</v>
      </c>
      <c r="D37" s="2" t="str">
        <v>NA</v>
      </c>
      <c r="E37" s="48" t="str">
        <v>CORP</v>
      </c>
      <c r="F37" s="6" t="str">
        <v>Spare row: inactive until you enter a hire month and an exit month, then FTE, salary, tools and recruiting mode.</v>
      </c>
      <c r="G37" s="2"/>
      <c r="H37" s="48"/>
      <c r="I37" s="48"/>
      <c r="J37" s="48" t="n">
        <v>0</v>
      </c>
      <c r="K37" s="48" t="n">
        <v>0</v>
      </c>
      <c r="L37" s="48" t="n">
        <v>0</v>
      </c>
      <c r="M37" s="48" t="n">
        <v>0</v>
      </c>
      <c r="N37" s="48" t="n">
        <v>1</v>
      </c>
      <c r="O37" s="48" t="n">
        <v>0</v>
      </c>
      <c r="P37" s="48" t="n">
        <v>0</v>
      </c>
      <c r="Q37" s="48" t="str">
        <v>none</v>
      </c>
    </row>
    <row r="38" ht="28" customHeight="1">
      <c r="A38" s="2" t="str">
        <v>SLOT28</v>
      </c>
      <c r="B38" s="6" t="str">
        <v>Spare person</v>
      </c>
      <c r="C38" s="2" t="str">
        <v>person</v>
      </c>
      <c r="D38" s="2" t="str">
        <v>NA</v>
      </c>
      <c r="E38" s="48" t="str">
        <v>CORP</v>
      </c>
      <c r="F38" s="6" t="str">
        <v>Spare row: inactive until you enter a hire month and an exit month, then FTE, salary, tools and recruiting mode.</v>
      </c>
      <c r="G38" s="2"/>
      <c r="H38" s="48"/>
      <c r="I38" s="48"/>
      <c r="J38" s="48" t="n">
        <v>0</v>
      </c>
      <c r="K38" s="48" t="n">
        <v>0</v>
      </c>
      <c r="L38" s="48" t="n">
        <v>0</v>
      </c>
      <c r="M38" s="48" t="n">
        <v>0</v>
      </c>
      <c r="N38" s="48" t="n">
        <v>1</v>
      </c>
      <c r="O38" s="48" t="n">
        <v>0</v>
      </c>
      <c r="P38" s="48" t="n">
        <v>0</v>
      </c>
      <c r="Q38" s="48" t="str">
        <v>none</v>
      </c>
    </row>
    <row r="39" ht="28" customHeight="1">
      <c r="A39" s="2" t="str">
        <v>SLOT29</v>
      </c>
      <c r="B39" s="6" t="str">
        <v>Spare person</v>
      </c>
      <c r="C39" s="2" t="str">
        <v>person</v>
      </c>
      <c r="D39" s="2" t="str">
        <v>NA</v>
      </c>
      <c r="E39" s="48" t="str">
        <v>CORP</v>
      </c>
      <c r="F39" s="6" t="str">
        <v>Spare row: inactive until you enter a hire month and an exit month, then FTE, salary, tools and recruiting mode.</v>
      </c>
      <c r="G39" s="2"/>
      <c r="H39" s="48"/>
      <c r="I39" s="48"/>
      <c r="J39" s="48" t="n">
        <v>0</v>
      </c>
      <c r="K39" s="48" t="n">
        <v>0</v>
      </c>
      <c r="L39" s="48" t="n">
        <v>0</v>
      </c>
      <c r="M39" s="48" t="n">
        <v>0</v>
      </c>
      <c r="N39" s="48" t="n">
        <v>1</v>
      </c>
      <c r="O39" s="48" t="n">
        <v>0</v>
      </c>
      <c r="P39" s="48" t="n">
        <v>0</v>
      </c>
      <c r="Q39" s="48" t="str">
        <v>none</v>
      </c>
    </row>
    <row r="40" ht="28" customHeight="1">
      <c r="A40" s="2" t="str">
        <v>SLOT30</v>
      </c>
      <c r="B40" s="6" t="str">
        <v>Spare person</v>
      </c>
      <c r="C40" s="2" t="str">
        <v>person</v>
      </c>
      <c r="D40" s="2" t="str">
        <v>NA</v>
      </c>
      <c r="E40" s="48" t="str">
        <v>CORP</v>
      </c>
      <c r="F40" s="6" t="str">
        <v>Spare row: inactive until you enter a hire month and an exit month, then FTE, salary, tools and recruiting mode.</v>
      </c>
      <c r="G40" s="2"/>
      <c r="H40" s="48"/>
      <c r="I40" s="48"/>
      <c r="J40" s="48" t="n">
        <v>0</v>
      </c>
      <c r="K40" s="48" t="n">
        <v>0</v>
      </c>
      <c r="L40" s="48" t="n">
        <v>0</v>
      </c>
      <c r="M40" s="48" t="n">
        <v>0</v>
      </c>
      <c r="N40" s="48" t="n">
        <v>1</v>
      </c>
      <c r="O40" s="48" t="n">
        <v>0</v>
      </c>
      <c r="P40" s="48" t="n">
        <v>0</v>
      </c>
      <c r="Q40" s="48" t="str">
        <v>none</v>
      </c>
    </row>
    <row r="41" ht="28" customHeight="1">
      <c r="A41" s="2" t="str">
        <v>SLOT31</v>
      </c>
      <c r="B41" s="6" t="str">
        <v>Spare person</v>
      </c>
      <c r="C41" s="2" t="str">
        <v>person</v>
      </c>
      <c r="D41" s="2" t="str">
        <v>NA</v>
      </c>
      <c r="E41" s="48" t="str">
        <v>CORP</v>
      </c>
      <c r="F41" s="6" t="str">
        <v>Spare row: inactive until you enter a hire month and an exit month, then FTE, salary, tools and recruiting mode.</v>
      </c>
      <c r="G41" s="2"/>
      <c r="H41" s="48"/>
      <c r="I41" s="48"/>
      <c r="J41" s="48" t="n">
        <v>0</v>
      </c>
      <c r="K41" s="48" t="n">
        <v>0</v>
      </c>
      <c r="L41" s="48" t="n">
        <v>0</v>
      </c>
      <c r="M41" s="48" t="n">
        <v>0</v>
      </c>
      <c r="N41" s="48" t="n">
        <v>1</v>
      </c>
      <c r="O41" s="48" t="n">
        <v>0</v>
      </c>
      <c r="P41" s="48" t="n">
        <v>0</v>
      </c>
      <c r="Q41" s="48" t="str">
        <v>none</v>
      </c>
    </row>
    <row r="42" ht="28" customHeight="1">
      <c r="A42" s="2" t="str">
        <v>SLOT32</v>
      </c>
      <c r="B42" s="6" t="str">
        <v>Spare person</v>
      </c>
      <c r="C42" s="2" t="str">
        <v>person</v>
      </c>
      <c r="D42" s="2" t="str">
        <v>NA</v>
      </c>
      <c r="E42" s="48" t="str">
        <v>CORP</v>
      </c>
      <c r="F42" s="6" t="str">
        <v>Spare row: inactive until you enter a hire month and an exit month, then FTE, salary, tools and recruiting mode.</v>
      </c>
      <c r="G42" s="2"/>
      <c r="H42" s="48"/>
      <c r="I42" s="48"/>
      <c r="J42" s="48" t="n">
        <v>0</v>
      </c>
      <c r="K42" s="48" t="n">
        <v>0</v>
      </c>
      <c r="L42" s="48" t="n">
        <v>0</v>
      </c>
      <c r="M42" s="48" t="n">
        <v>0</v>
      </c>
      <c r="N42" s="48" t="n">
        <v>1</v>
      </c>
      <c r="O42" s="48" t="n">
        <v>0</v>
      </c>
      <c r="P42" s="48" t="n">
        <v>0</v>
      </c>
      <c r="Q42" s="48" t="str">
        <v>none</v>
      </c>
    </row>
    <row r="43" ht="28" customHeight="1">
      <c r="A43" s="2" t="str">
        <v>SLOT33</v>
      </c>
      <c r="B43" s="6" t="str">
        <v>Spare person</v>
      </c>
      <c r="C43" s="2" t="str">
        <v>person</v>
      </c>
      <c r="D43" s="2" t="str">
        <v>NA</v>
      </c>
      <c r="E43" s="48" t="str">
        <v>CORP</v>
      </c>
      <c r="F43" s="6" t="str">
        <v>Spare row: inactive until you enter a hire month and an exit month, then FTE, salary, tools and recruiting mode.</v>
      </c>
      <c r="G43" s="2"/>
      <c r="H43" s="48"/>
      <c r="I43" s="48"/>
      <c r="J43" s="48" t="n">
        <v>0</v>
      </c>
      <c r="K43" s="48" t="n">
        <v>0</v>
      </c>
      <c r="L43" s="48" t="n">
        <v>0</v>
      </c>
      <c r="M43" s="48" t="n">
        <v>0</v>
      </c>
      <c r="N43" s="48" t="n">
        <v>1</v>
      </c>
      <c r="O43" s="48" t="n">
        <v>0</v>
      </c>
      <c r="P43" s="48" t="n">
        <v>0</v>
      </c>
      <c r="Q43" s="48" t="str">
        <v>none</v>
      </c>
    </row>
    <row r="44" ht="28" customHeight="1">
      <c r="A44" s="2" t="str">
        <v>SLOT34</v>
      </c>
      <c r="B44" s="6" t="str">
        <v>Spare person</v>
      </c>
      <c r="C44" s="2" t="str">
        <v>person</v>
      </c>
      <c r="D44" s="2" t="str">
        <v>NA</v>
      </c>
      <c r="E44" s="48" t="str">
        <v>CORP</v>
      </c>
      <c r="F44" s="6" t="str">
        <v>Spare row: inactive until you enter a hire month and an exit month, then FTE, salary, tools and recruiting mode.</v>
      </c>
      <c r="G44" s="2"/>
      <c r="H44" s="48"/>
      <c r="I44" s="48"/>
      <c r="J44" s="48" t="n">
        <v>0</v>
      </c>
      <c r="K44" s="48" t="n">
        <v>0</v>
      </c>
      <c r="L44" s="48" t="n">
        <v>0</v>
      </c>
      <c r="M44" s="48" t="n">
        <v>0</v>
      </c>
      <c r="N44" s="48" t="n">
        <v>1</v>
      </c>
      <c r="O44" s="48" t="n">
        <v>0</v>
      </c>
      <c r="P44" s="48" t="n">
        <v>0</v>
      </c>
      <c r="Q44" s="48" t="str">
        <v>none</v>
      </c>
    </row>
    <row r="45" ht="28" customHeight="1">
      <c r="A45" s="2" t="str">
        <v>SLOT35</v>
      </c>
      <c r="B45" s="6" t="str">
        <v>Spare person</v>
      </c>
      <c r="C45" s="2" t="str">
        <v>person</v>
      </c>
      <c r="D45" s="2" t="str">
        <v>NA</v>
      </c>
      <c r="E45" s="48" t="str">
        <v>CORP</v>
      </c>
      <c r="F45" s="6" t="str">
        <v>Spare row: inactive until you enter a hire month and an exit month, then FTE, salary, tools and recruiting mode.</v>
      </c>
      <c r="G45" s="2"/>
      <c r="H45" s="48"/>
      <c r="I45" s="48"/>
      <c r="J45" s="48" t="n">
        <v>0</v>
      </c>
      <c r="K45" s="48" t="n">
        <v>0</v>
      </c>
      <c r="L45" s="48" t="n">
        <v>0</v>
      </c>
      <c r="M45" s="48" t="n">
        <v>0</v>
      </c>
      <c r="N45" s="48" t="n">
        <v>1</v>
      </c>
      <c r="O45" s="48" t="n">
        <v>0</v>
      </c>
      <c r="P45" s="48" t="n">
        <v>0</v>
      </c>
      <c r="Q45" s="48" t="str">
        <v>none</v>
      </c>
    </row>
    <row r="46" ht="28" customHeight="1">
      <c r="A46" s="2" t="str">
        <v>SLOT36</v>
      </c>
      <c r="B46" s="6" t="str">
        <v>Spare person</v>
      </c>
      <c r="C46" s="2" t="str">
        <v>person</v>
      </c>
      <c r="D46" s="2" t="str">
        <v>NA</v>
      </c>
      <c r="E46" s="48" t="str">
        <v>CORP</v>
      </c>
      <c r="F46" s="6" t="str">
        <v>Spare row: inactive until you enter a hire month and an exit month, then FTE, salary, tools and recruiting mode.</v>
      </c>
      <c r="G46" s="2"/>
      <c r="H46" s="48"/>
      <c r="I46" s="48"/>
      <c r="J46" s="48" t="n">
        <v>0</v>
      </c>
      <c r="K46" s="48" t="n">
        <v>0</v>
      </c>
      <c r="L46" s="48" t="n">
        <v>0</v>
      </c>
      <c r="M46" s="48" t="n">
        <v>0</v>
      </c>
      <c r="N46" s="48" t="n">
        <v>1</v>
      </c>
      <c r="O46" s="48" t="n">
        <v>0</v>
      </c>
      <c r="P46" s="48" t="n">
        <v>0</v>
      </c>
      <c r="Q46" s="48" t="str">
        <v>none</v>
      </c>
    </row>
    <row r="47" ht="28" customHeight="1">
      <c r="A47" s="2" t="str">
        <v>SLOT37</v>
      </c>
      <c r="B47" s="6" t="str">
        <v>Spare person</v>
      </c>
      <c r="C47" s="2" t="str">
        <v>person</v>
      </c>
      <c r="D47" s="2" t="str">
        <v>NA</v>
      </c>
      <c r="E47" s="48" t="str">
        <v>CORP</v>
      </c>
      <c r="F47" s="6" t="str">
        <v>Spare row: inactive until you enter a hire month and an exit month, then FTE, salary, tools and recruiting mode.</v>
      </c>
      <c r="G47" s="2"/>
      <c r="H47" s="48"/>
      <c r="I47" s="48"/>
      <c r="J47" s="48" t="n">
        <v>0</v>
      </c>
      <c r="K47" s="48" t="n">
        <v>0</v>
      </c>
      <c r="L47" s="48" t="n">
        <v>0</v>
      </c>
      <c r="M47" s="48" t="n">
        <v>0</v>
      </c>
      <c r="N47" s="48" t="n">
        <v>1</v>
      </c>
      <c r="O47" s="48" t="n">
        <v>0</v>
      </c>
      <c r="P47" s="48" t="n">
        <v>0</v>
      </c>
      <c r="Q47" s="48" t="str">
        <v>none</v>
      </c>
    </row>
    <row r="48" ht="28" customHeight="1">
      <c r="A48" s="2" t="str">
        <v>SLOT38</v>
      </c>
      <c r="B48" s="6" t="str">
        <v>Spare person</v>
      </c>
      <c r="C48" s="2" t="str">
        <v>person</v>
      </c>
      <c r="D48" s="2" t="str">
        <v>NA</v>
      </c>
      <c r="E48" s="48" t="str">
        <v>CORP</v>
      </c>
      <c r="F48" s="6" t="str">
        <v>Spare row: inactive until you enter a hire month and an exit month, then FTE, salary, tools and recruiting mode.</v>
      </c>
      <c r="G48" s="2"/>
      <c r="H48" s="48"/>
      <c r="I48" s="48"/>
      <c r="J48" s="48" t="n">
        <v>0</v>
      </c>
      <c r="K48" s="48" t="n">
        <v>0</v>
      </c>
      <c r="L48" s="48" t="n">
        <v>0</v>
      </c>
      <c r="M48" s="48" t="n">
        <v>0</v>
      </c>
      <c r="N48" s="48" t="n">
        <v>1</v>
      </c>
      <c r="O48" s="48" t="n">
        <v>0</v>
      </c>
      <c r="P48" s="48" t="n">
        <v>0</v>
      </c>
      <c r="Q48" s="48" t="str">
        <v>none</v>
      </c>
    </row>
    <row r="49" ht="28" customHeight="1">
      <c r="A49" s="2" t="str">
        <v>SLOT39</v>
      </c>
      <c r="B49" s="6" t="str">
        <v>Spare person</v>
      </c>
      <c r="C49" s="2" t="str">
        <v>person</v>
      </c>
      <c r="D49" s="2" t="str">
        <v>NA</v>
      </c>
      <c r="E49" s="48" t="str">
        <v>CORP</v>
      </c>
      <c r="F49" s="6" t="str">
        <v>Spare row: inactive until you enter a hire month and an exit month, then FTE, salary, tools and recruiting mode.</v>
      </c>
      <c r="G49" s="2"/>
      <c r="H49" s="48"/>
      <c r="I49" s="48"/>
      <c r="J49" s="48" t="n">
        <v>0</v>
      </c>
      <c r="K49" s="48" t="n">
        <v>0</v>
      </c>
      <c r="L49" s="48" t="n">
        <v>0</v>
      </c>
      <c r="M49" s="48" t="n">
        <v>0</v>
      </c>
      <c r="N49" s="48" t="n">
        <v>1</v>
      </c>
      <c r="O49" s="48" t="n">
        <v>0</v>
      </c>
      <c r="P49" s="48" t="n">
        <v>0</v>
      </c>
      <c r="Q49" s="48" t="str">
        <v>none</v>
      </c>
    </row>
    <row r="50" ht="28" customHeight="1">
      <c r="A50" s="2" t="str">
        <v>SLOT40</v>
      </c>
      <c r="B50" s="6" t="str">
        <v>Spare person</v>
      </c>
      <c r="C50" s="2" t="str">
        <v>person</v>
      </c>
      <c r="D50" s="2" t="str">
        <v>NA</v>
      </c>
      <c r="E50" s="48" t="str">
        <v>CORP</v>
      </c>
      <c r="F50" s="6" t="str">
        <v>Spare row: inactive until you enter a hire month and an exit month, then FTE, salary, tools and recruiting mode.</v>
      </c>
      <c r="G50" s="2"/>
      <c r="H50" s="48"/>
      <c r="I50" s="48"/>
      <c r="J50" s="48" t="n">
        <v>0</v>
      </c>
      <c r="K50" s="48" t="n">
        <v>0</v>
      </c>
      <c r="L50" s="48" t="n">
        <v>0</v>
      </c>
      <c r="M50" s="48" t="n">
        <v>0</v>
      </c>
      <c r="N50" s="48" t="n">
        <v>1</v>
      </c>
      <c r="O50" s="48" t="n">
        <v>0</v>
      </c>
      <c r="P50" s="48" t="n">
        <v>0</v>
      </c>
      <c r="Q50" s="48" t="str">
        <v>none</v>
      </c>
    </row>
    <row r="51" ht="28" customHeight="1">
      <c r="A51" s="2" t="str">
        <v>SLOT41</v>
      </c>
      <c r="B51" s="6" t="str">
        <v>Spare person</v>
      </c>
      <c r="C51" s="2" t="str">
        <v>person</v>
      </c>
      <c r="D51" s="2" t="str">
        <v>NA</v>
      </c>
      <c r="E51" s="48" t="str">
        <v>CORP</v>
      </c>
      <c r="F51" s="6" t="str">
        <v>Spare row: inactive until you enter a hire month and an exit month, then FTE, salary, tools and recruiting mode.</v>
      </c>
      <c r="G51" s="2"/>
      <c r="H51" s="48"/>
      <c r="I51" s="48"/>
      <c r="J51" s="48" t="n">
        <v>0</v>
      </c>
      <c r="K51" s="48" t="n">
        <v>0</v>
      </c>
      <c r="L51" s="48" t="n">
        <v>0</v>
      </c>
      <c r="M51" s="48" t="n">
        <v>0</v>
      </c>
      <c r="N51" s="48" t="n">
        <v>1</v>
      </c>
      <c r="O51" s="48" t="n">
        <v>0</v>
      </c>
      <c r="P51" s="48" t="n">
        <v>0</v>
      </c>
      <c r="Q51" s="48" t="str">
        <v>none</v>
      </c>
    </row>
    <row r="52" ht="28" customHeight="1">
      <c r="A52" s="2" t="str">
        <v>SLOT42</v>
      </c>
      <c r="B52" s="6" t="str">
        <v>Spare person</v>
      </c>
      <c r="C52" s="2" t="str">
        <v>person</v>
      </c>
      <c r="D52" s="2" t="str">
        <v>NA</v>
      </c>
      <c r="E52" s="48" t="str">
        <v>CORP</v>
      </c>
      <c r="F52" s="6" t="str">
        <v>Spare row: inactive until you enter a hire month and an exit month, then FTE, salary, tools and recruiting mode.</v>
      </c>
      <c r="G52" s="2"/>
      <c r="H52" s="48"/>
      <c r="I52" s="48"/>
      <c r="J52" s="48" t="n">
        <v>0</v>
      </c>
      <c r="K52" s="48" t="n">
        <v>0</v>
      </c>
      <c r="L52" s="48" t="n">
        <v>0</v>
      </c>
      <c r="M52" s="48" t="n">
        <v>0</v>
      </c>
      <c r="N52" s="48" t="n">
        <v>1</v>
      </c>
      <c r="O52" s="48" t="n">
        <v>0</v>
      </c>
      <c r="P52" s="48" t="n">
        <v>0</v>
      </c>
      <c r="Q52" s="48" t="str">
        <v>none</v>
      </c>
    </row>
    <row r="53" ht="28" customHeight="1">
      <c r="A53" s="2" t="str">
        <v>SLOT43</v>
      </c>
      <c r="B53" s="6" t="str">
        <v>Spare person</v>
      </c>
      <c r="C53" s="2" t="str">
        <v>person</v>
      </c>
      <c r="D53" s="2" t="str">
        <v>NA</v>
      </c>
      <c r="E53" s="48" t="str">
        <v>CORP</v>
      </c>
      <c r="F53" s="6" t="str">
        <v>Spare row: inactive until you enter a hire month and an exit month, then FTE, salary, tools and recruiting mode.</v>
      </c>
      <c r="G53" s="2"/>
      <c r="H53" s="48"/>
      <c r="I53" s="48"/>
      <c r="J53" s="48" t="n">
        <v>0</v>
      </c>
      <c r="K53" s="48" t="n">
        <v>0</v>
      </c>
      <c r="L53" s="48" t="n">
        <v>0</v>
      </c>
      <c r="M53" s="48" t="n">
        <v>0</v>
      </c>
      <c r="N53" s="48" t="n">
        <v>1</v>
      </c>
      <c r="O53" s="48" t="n">
        <v>0</v>
      </c>
      <c r="P53" s="48" t="n">
        <v>0</v>
      </c>
      <c r="Q53" s="48" t="str">
        <v>none</v>
      </c>
    </row>
    <row r="54" ht="28" customHeight="1">
      <c r="A54" s="2" t="str">
        <v>SLOT44</v>
      </c>
      <c r="B54" s="6" t="str">
        <v>Spare person</v>
      </c>
      <c r="C54" s="2" t="str">
        <v>person</v>
      </c>
      <c r="D54" s="2" t="str">
        <v>NA</v>
      </c>
      <c r="E54" s="48" t="str">
        <v>CORP</v>
      </c>
      <c r="F54" s="6" t="str">
        <v>Spare row: inactive until you enter a hire month and an exit month, then FTE, salary, tools and recruiting mode.</v>
      </c>
      <c r="G54" s="2"/>
      <c r="H54" s="48"/>
      <c r="I54" s="48"/>
      <c r="J54" s="48" t="n">
        <v>0</v>
      </c>
      <c r="K54" s="48" t="n">
        <v>0</v>
      </c>
      <c r="L54" s="48" t="n">
        <v>0</v>
      </c>
      <c r="M54" s="48" t="n">
        <v>0</v>
      </c>
      <c r="N54" s="48" t="n">
        <v>1</v>
      </c>
      <c r="O54" s="48" t="n">
        <v>0</v>
      </c>
      <c r="P54" s="48" t="n">
        <v>0</v>
      </c>
      <c r="Q54" s="48" t="str">
        <v>none</v>
      </c>
    </row>
    <row r="55" ht="28" customHeight="1">
      <c r="A55" s="2" t="str">
        <v>SLOT45</v>
      </c>
      <c r="B55" s="6" t="str">
        <v>Spare person</v>
      </c>
      <c r="C55" s="2" t="str">
        <v>person</v>
      </c>
      <c r="D55" s="2" t="str">
        <v>NA</v>
      </c>
      <c r="E55" s="48" t="str">
        <v>CORP</v>
      </c>
      <c r="F55" s="6" t="str">
        <v>Spare row: inactive until you enter a hire month and an exit month, then FTE, salary, tools and recruiting mode.</v>
      </c>
      <c r="G55" s="2"/>
      <c r="H55" s="48"/>
      <c r="I55" s="48"/>
      <c r="J55" s="48" t="n">
        <v>0</v>
      </c>
      <c r="K55" s="48" t="n">
        <v>0</v>
      </c>
      <c r="L55" s="48" t="n">
        <v>0</v>
      </c>
      <c r="M55" s="48" t="n">
        <v>0</v>
      </c>
      <c r="N55" s="48" t="n">
        <v>1</v>
      </c>
      <c r="O55" s="48" t="n">
        <v>0</v>
      </c>
      <c r="P55" s="48" t="n">
        <v>0</v>
      </c>
      <c r="Q55" s="48" t="str">
        <v>none</v>
      </c>
    </row>
    <row r="56" ht="28" customHeight="1">
      <c r="A56" s="2" t="str">
        <v>SLOT46</v>
      </c>
      <c r="B56" s="6" t="str">
        <v>Spare person</v>
      </c>
      <c r="C56" s="2" t="str">
        <v>person</v>
      </c>
      <c r="D56" s="2" t="str">
        <v>NA</v>
      </c>
      <c r="E56" s="48" t="str">
        <v>CORP</v>
      </c>
      <c r="F56" s="6" t="str">
        <v>Spare row: inactive until you enter a hire month and an exit month, then FTE, salary, tools and recruiting mode.</v>
      </c>
      <c r="G56" s="2"/>
      <c r="H56" s="48"/>
      <c r="I56" s="48"/>
      <c r="J56" s="48" t="n">
        <v>0</v>
      </c>
      <c r="K56" s="48" t="n">
        <v>0</v>
      </c>
      <c r="L56" s="48" t="n">
        <v>0</v>
      </c>
      <c r="M56" s="48" t="n">
        <v>0</v>
      </c>
      <c r="N56" s="48" t="n">
        <v>1</v>
      </c>
      <c r="O56" s="48" t="n">
        <v>0</v>
      </c>
      <c r="P56" s="48" t="n">
        <v>0</v>
      </c>
      <c r="Q56" s="48" t="str">
        <v>none</v>
      </c>
    </row>
    <row r="57" ht="28" customHeight="1">
      <c r="A57" s="2" t="str">
        <v>SLOT47</v>
      </c>
      <c r="B57" s="6" t="str">
        <v>Spare person</v>
      </c>
      <c r="C57" s="2" t="str">
        <v>person</v>
      </c>
      <c r="D57" s="2" t="str">
        <v>NA</v>
      </c>
      <c r="E57" s="48" t="str">
        <v>CORP</v>
      </c>
      <c r="F57" s="6" t="str">
        <v>Spare row: inactive until you enter a hire month and an exit month, then FTE, salary, tools and recruiting mode.</v>
      </c>
      <c r="G57" s="2"/>
      <c r="H57" s="48"/>
      <c r="I57" s="48"/>
      <c r="J57" s="48" t="n">
        <v>0</v>
      </c>
      <c r="K57" s="48" t="n">
        <v>0</v>
      </c>
      <c r="L57" s="48" t="n">
        <v>0</v>
      </c>
      <c r="M57" s="48" t="n">
        <v>0</v>
      </c>
      <c r="N57" s="48" t="n">
        <v>1</v>
      </c>
      <c r="O57" s="48" t="n">
        <v>0</v>
      </c>
      <c r="P57" s="48" t="n">
        <v>0</v>
      </c>
      <c r="Q57" s="48" t="str">
        <v>none</v>
      </c>
    </row>
    <row r="58" ht="28" customHeight="1">
      <c r="A58" s="2" t="str">
        <v>SLOT48</v>
      </c>
      <c r="B58" s="6" t="str">
        <v>Spare person</v>
      </c>
      <c r="C58" s="2" t="str">
        <v>person</v>
      </c>
      <c r="D58" s="2" t="str">
        <v>NA</v>
      </c>
      <c r="E58" s="48" t="str">
        <v>CORP</v>
      </c>
      <c r="F58" s="6" t="str">
        <v>Spare row: inactive until you enter a hire month and an exit month, then FTE, salary, tools and recruiting mode.</v>
      </c>
      <c r="G58" s="2"/>
      <c r="H58" s="48"/>
      <c r="I58" s="48"/>
      <c r="J58" s="48" t="n">
        <v>0</v>
      </c>
      <c r="K58" s="48" t="n">
        <v>0</v>
      </c>
      <c r="L58" s="48" t="n">
        <v>0</v>
      </c>
      <c r="M58" s="48" t="n">
        <v>0</v>
      </c>
      <c r="N58" s="48" t="n">
        <v>1</v>
      </c>
      <c r="O58" s="48" t="n">
        <v>0</v>
      </c>
      <c r="P58" s="48" t="n">
        <v>0</v>
      </c>
      <c r="Q58" s="48" t="str">
        <v>none</v>
      </c>
    </row>
    <row r="59" ht="28" customHeight="1">
      <c r="A59" s="2" t="str">
        <v>SLOT49</v>
      </c>
      <c r="B59" s="6" t="str">
        <v>Spare person</v>
      </c>
      <c r="C59" s="2" t="str">
        <v>person</v>
      </c>
      <c r="D59" s="2" t="str">
        <v>NA</v>
      </c>
      <c r="E59" s="48" t="str">
        <v>CORP</v>
      </c>
      <c r="F59" s="6" t="str">
        <v>Spare row: inactive until you enter a hire month and an exit month, then FTE, salary, tools and recruiting mode.</v>
      </c>
      <c r="G59" s="2"/>
      <c r="H59" s="48"/>
      <c r="I59" s="48"/>
      <c r="J59" s="48" t="n">
        <v>0</v>
      </c>
      <c r="K59" s="48" t="n">
        <v>0</v>
      </c>
      <c r="L59" s="48" t="n">
        <v>0</v>
      </c>
      <c r="M59" s="48" t="n">
        <v>0</v>
      </c>
      <c r="N59" s="48" t="n">
        <v>1</v>
      </c>
      <c r="O59" s="48" t="n">
        <v>0</v>
      </c>
      <c r="P59" s="48" t="n">
        <v>0</v>
      </c>
      <c r="Q59" s="48" t="str">
        <v>none</v>
      </c>
    </row>
    <row r="60" ht="28" customHeight="1">
      <c r="A60" s="2" t="str">
        <v>SLOT50</v>
      </c>
      <c r="B60" s="6" t="str">
        <v>Spare person</v>
      </c>
      <c r="C60" s="2" t="str">
        <v>person</v>
      </c>
      <c r="D60" s="2" t="str">
        <v>NA</v>
      </c>
      <c r="E60" s="48" t="str">
        <v>CORP</v>
      </c>
      <c r="F60" s="6" t="str">
        <v>Spare row: inactive until you enter a hire month and an exit month, then FTE, salary, tools and recruiting mode.</v>
      </c>
      <c r="G60" s="2"/>
      <c r="H60" s="48"/>
      <c r="I60" s="48"/>
      <c r="J60" s="48" t="n">
        <v>0</v>
      </c>
      <c r="K60" s="48" t="n">
        <v>0</v>
      </c>
      <c r="L60" s="48" t="n">
        <v>0</v>
      </c>
      <c r="M60" s="48" t="n">
        <v>0</v>
      </c>
      <c r="N60" s="48" t="n">
        <v>1</v>
      </c>
      <c r="O60" s="48" t="n">
        <v>0</v>
      </c>
      <c r="P60" s="48" t="n">
        <v>0</v>
      </c>
      <c r="Q60" s="48" t="str">
        <v>none</v>
      </c>
    </row>
    <row r="61" ht="28" customHeight="1">
      <c r="A61" s="2" t="str">
        <v>SLOT51</v>
      </c>
      <c r="B61" s="6" t="str">
        <v>Spare person</v>
      </c>
      <c r="C61" s="2" t="str">
        <v>person</v>
      </c>
      <c r="D61" s="2" t="str">
        <v>NA</v>
      </c>
      <c r="E61" s="48" t="str">
        <v>CORP</v>
      </c>
      <c r="F61" s="6" t="str">
        <v>Spare row: inactive until you enter a hire month and an exit month, then FTE, salary, tools and recruiting mode.</v>
      </c>
      <c r="G61" s="2"/>
      <c r="H61" s="48"/>
      <c r="I61" s="48"/>
      <c r="J61" s="48" t="n">
        <v>0</v>
      </c>
      <c r="K61" s="48" t="n">
        <v>0</v>
      </c>
      <c r="L61" s="48" t="n">
        <v>0</v>
      </c>
      <c r="M61" s="48" t="n">
        <v>0</v>
      </c>
      <c r="N61" s="48" t="n">
        <v>1</v>
      </c>
      <c r="O61" s="48" t="n">
        <v>0</v>
      </c>
      <c r="P61" s="48" t="n">
        <v>0</v>
      </c>
      <c r="Q61" s="48" t="str">
        <v>none</v>
      </c>
    </row>
    <row r="62" ht="28" customHeight="1">
      <c r="A62" s="2" t="str">
        <v>SLOT52</v>
      </c>
      <c r="B62" s="6" t="str">
        <v>Spare person</v>
      </c>
      <c r="C62" s="2" t="str">
        <v>person</v>
      </c>
      <c r="D62" s="2" t="str">
        <v>NA</v>
      </c>
      <c r="E62" s="48" t="str">
        <v>CORP</v>
      </c>
      <c r="F62" s="6" t="str">
        <v>Spare row: inactive until you enter a hire month and an exit month, then FTE, salary, tools and recruiting mode.</v>
      </c>
      <c r="G62" s="2"/>
      <c r="H62" s="48"/>
      <c r="I62" s="48"/>
      <c r="J62" s="48" t="n">
        <v>0</v>
      </c>
      <c r="K62" s="48" t="n">
        <v>0</v>
      </c>
      <c r="L62" s="48" t="n">
        <v>0</v>
      </c>
      <c r="M62" s="48" t="n">
        <v>0</v>
      </c>
      <c r="N62" s="48" t="n">
        <v>1</v>
      </c>
      <c r="O62" s="48" t="n">
        <v>0</v>
      </c>
      <c r="P62" s="48" t="n">
        <v>0</v>
      </c>
      <c r="Q62" s="48" t="str">
        <v>none</v>
      </c>
    </row>
    <row r="63" ht="28" customHeight="1">
      <c r="A63" s="2" t="str">
        <v>SLOT53</v>
      </c>
      <c r="B63" s="6" t="str">
        <v>Spare person</v>
      </c>
      <c r="C63" s="2" t="str">
        <v>person</v>
      </c>
      <c r="D63" s="2" t="str">
        <v>NA</v>
      </c>
      <c r="E63" s="48" t="str">
        <v>CORP</v>
      </c>
      <c r="F63" s="6" t="str">
        <v>Spare row: inactive until you enter a hire month and an exit month, then FTE, salary, tools and recruiting mode.</v>
      </c>
      <c r="G63" s="2"/>
      <c r="H63" s="48"/>
      <c r="I63" s="48"/>
      <c r="J63" s="48" t="n">
        <v>0</v>
      </c>
      <c r="K63" s="48" t="n">
        <v>0</v>
      </c>
      <c r="L63" s="48" t="n">
        <v>0</v>
      </c>
      <c r="M63" s="48" t="n">
        <v>0</v>
      </c>
      <c r="N63" s="48" t="n">
        <v>1</v>
      </c>
      <c r="O63" s="48" t="n">
        <v>0</v>
      </c>
      <c r="P63" s="48" t="n">
        <v>0</v>
      </c>
      <c r="Q63" s="48" t="str">
        <v>none</v>
      </c>
    </row>
    <row r="64" ht="28" customHeight="1">
      <c r="A64" s="2" t="str">
        <v>SLOT54</v>
      </c>
      <c r="B64" s="6" t="str">
        <v>Spare person</v>
      </c>
      <c r="C64" s="2" t="str">
        <v>person</v>
      </c>
      <c r="D64" s="2" t="str">
        <v>NA</v>
      </c>
      <c r="E64" s="48" t="str">
        <v>CORP</v>
      </c>
      <c r="F64" s="6" t="str">
        <v>Spare row: inactive until you enter a hire month and an exit month, then FTE, salary, tools and recruiting mode.</v>
      </c>
      <c r="G64" s="2"/>
      <c r="H64" s="48"/>
      <c r="I64" s="48"/>
      <c r="J64" s="48" t="n">
        <v>0</v>
      </c>
      <c r="K64" s="48" t="n">
        <v>0</v>
      </c>
      <c r="L64" s="48" t="n">
        <v>0</v>
      </c>
      <c r="M64" s="48" t="n">
        <v>0</v>
      </c>
      <c r="N64" s="48" t="n">
        <v>1</v>
      </c>
      <c r="O64" s="48" t="n">
        <v>0</v>
      </c>
      <c r="P64" s="48" t="n">
        <v>0</v>
      </c>
      <c r="Q64" s="48" t="str">
        <v>none</v>
      </c>
    </row>
    <row r="65" ht="28" customHeight="1">
      <c r="A65" s="2" t="str">
        <v>SLOT55</v>
      </c>
      <c r="B65" s="6" t="str">
        <v>Spare person</v>
      </c>
      <c r="C65" s="2" t="str">
        <v>person</v>
      </c>
      <c r="D65" s="2" t="str">
        <v>NA</v>
      </c>
      <c r="E65" s="48" t="str">
        <v>CORP</v>
      </c>
      <c r="F65" s="6" t="str">
        <v>Spare row: inactive until you enter a hire month and an exit month, then FTE, salary, tools and recruiting mode.</v>
      </c>
      <c r="G65" s="2"/>
      <c r="H65" s="48"/>
      <c r="I65" s="48"/>
      <c r="J65" s="48" t="n">
        <v>0</v>
      </c>
      <c r="K65" s="48" t="n">
        <v>0</v>
      </c>
      <c r="L65" s="48" t="n">
        <v>0</v>
      </c>
      <c r="M65" s="48" t="n">
        <v>0</v>
      </c>
      <c r="N65" s="48" t="n">
        <v>1</v>
      </c>
      <c r="O65" s="48" t="n">
        <v>0</v>
      </c>
      <c r="P65" s="48" t="n">
        <v>0</v>
      </c>
      <c r="Q65" s="48" t="str">
        <v>none</v>
      </c>
    </row>
    <row r="66" ht="28" customHeight="1">
      <c r="A66" s="2" t="str">
        <v>SLOT56</v>
      </c>
      <c r="B66" s="6" t="str">
        <v>Spare person</v>
      </c>
      <c r="C66" s="2" t="str">
        <v>person</v>
      </c>
      <c r="D66" s="2" t="str">
        <v>NA</v>
      </c>
      <c r="E66" s="48" t="str">
        <v>CORP</v>
      </c>
      <c r="F66" s="6" t="str">
        <v>Spare row: inactive until you enter a hire month and an exit month, then FTE, salary, tools and recruiting mode.</v>
      </c>
      <c r="G66" s="2"/>
      <c r="H66" s="48"/>
      <c r="I66" s="48"/>
      <c r="J66" s="48" t="n">
        <v>0</v>
      </c>
      <c r="K66" s="48" t="n">
        <v>0</v>
      </c>
      <c r="L66" s="48" t="n">
        <v>0</v>
      </c>
      <c r="M66" s="48" t="n">
        <v>0</v>
      </c>
      <c r="N66" s="48" t="n">
        <v>1</v>
      </c>
      <c r="O66" s="48" t="n">
        <v>0</v>
      </c>
      <c r="P66" s="48" t="n">
        <v>0</v>
      </c>
      <c r="Q66" s="48" t="str">
        <v>none</v>
      </c>
    </row>
    <row r="67" ht="28" customHeight="1">
      <c r="A67" s="2" t="str">
        <v>SLOT57</v>
      </c>
      <c r="B67" s="6" t="str">
        <v>Spare person</v>
      </c>
      <c r="C67" s="2" t="str">
        <v>person</v>
      </c>
      <c r="D67" s="2" t="str">
        <v>NA</v>
      </c>
      <c r="E67" s="48" t="str">
        <v>CORP</v>
      </c>
      <c r="F67" s="6" t="str">
        <v>Spare row: inactive until you enter a hire month and an exit month, then FTE, salary, tools and recruiting mode.</v>
      </c>
      <c r="G67" s="2"/>
      <c r="H67" s="48"/>
      <c r="I67" s="48"/>
      <c r="J67" s="48" t="n">
        <v>0</v>
      </c>
      <c r="K67" s="48" t="n">
        <v>0</v>
      </c>
      <c r="L67" s="48" t="n">
        <v>0</v>
      </c>
      <c r="M67" s="48" t="n">
        <v>0</v>
      </c>
      <c r="N67" s="48" t="n">
        <v>1</v>
      </c>
      <c r="O67" s="48" t="n">
        <v>0</v>
      </c>
      <c r="P67" s="48" t="n">
        <v>0</v>
      </c>
      <c r="Q67" s="48" t="str">
        <v>none</v>
      </c>
    </row>
    <row r="68" ht="28" customHeight="1">
      <c r="A68" s="2" t="str">
        <v>SLOT58</v>
      </c>
      <c r="B68" s="6" t="str">
        <v>Spare person</v>
      </c>
      <c r="C68" s="2" t="str">
        <v>person</v>
      </c>
      <c r="D68" s="2" t="str">
        <v>NA</v>
      </c>
      <c r="E68" s="48" t="str">
        <v>CORP</v>
      </c>
      <c r="F68" s="6" t="str">
        <v>Spare row: inactive until you enter a hire month and an exit month, then FTE, salary, tools and recruiting mode.</v>
      </c>
      <c r="G68" s="2"/>
      <c r="H68" s="48"/>
      <c r="I68" s="48"/>
      <c r="J68" s="48" t="n">
        <v>0</v>
      </c>
      <c r="K68" s="48" t="n">
        <v>0</v>
      </c>
      <c r="L68" s="48" t="n">
        <v>0</v>
      </c>
      <c r="M68" s="48" t="n">
        <v>0</v>
      </c>
      <c r="N68" s="48" t="n">
        <v>1</v>
      </c>
      <c r="O68" s="48" t="n">
        <v>0</v>
      </c>
      <c r="P68" s="48" t="n">
        <v>0</v>
      </c>
      <c r="Q68" s="48" t="str">
        <v>none</v>
      </c>
    </row>
    <row r="69" ht="28" customHeight="1">
      <c r="A69" s="2" t="str">
        <v>SLOT59</v>
      </c>
      <c r="B69" s="6" t="str">
        <v>Spare person</v>
      </c>
      <c r="C69" s="2" t="str">
        <v>person</v>
      </c>
      <c r="D69" s="2" t="str">
        <v>NA</v>
      </c>
      <c r="E69" s="48" t="str">
        <v>CORP</v>
      </c>
      <c r="F69" s="6" t="str">
        <v>Spare row: inactive until you enter a hire month and an exit month, then FTE, salary, tools and recruiting mode.</v>
      </c>
      <c r="G69" s="2"/>
      <c r="H69" s="48"/>
      <c r="I69" s="48"/>
      <c r="J69" s="48" t="n">
        <v>0</v>
      </c>
      <c r="K69" s="48" t="n">
        <v>0</v>
      </c>
      <c r="L69" s="48" t="n">
        <v>0</v>
      </c>
      <c r="M69" s="48" t="n">
        <v>0</v>
      </c>
      <c r="N69" s="48" t="n">
        <v>1</v>
      </c>
      <c r="O69" s="48" t="n">
        <v>0</v>
      </c>
      <c r="P69" s="48" t="n">
        <v>0</v>
      </c>
      <c r="Q69" s="48" t="str">
        <v>none</v>
      </c>
    </row>
    <row r="70" ht="28" customHeight="1">
      <c r="A70" s="2" t="str">
        <v>SLOT60</v>
      </c>
      <c r="B70" s="6" t="str">
        <v>Spare person</v>
      </c>
      <c r="C70" s="2" t="str">
        <v>person</v>
      </c>
      <c r="D70" s="2" t="str">
        <v>NA</v>
      </c>
      <c r="E70" s="48" t="str">
        <v>CORP</v>
      </c>
      <c r="F70" s="6" t="str">
        <v>Spare row: inactive until you enter a hire month and an exit month, then FTE, salary, tools and recruiting mode.</v>
      </c>
      <c r="G70" s="2"/>
      <c r="H70" s="48"/>
      <c r="I70" s="48"/>
      <c r="J70" s="48" t="n">
        <v>0</v>
      </c>
      <c r="K70" s="48" t="n">
        <v>0</v>
      </c>
      <c r="L70" s="48" t="n">
        <v>0</v>
      </c>
      <c r="M70" s="48" t="n">
        <v>0</v>
      </c>
      <c r="N70" s="48" t="n">
        <v>1</v>
      </c>
      <c r="O70" s="48" t="n">
        <v>0</v>
      </c>
      <c r="P70" s="48" t="n">
        <v>0</v>
      </c>
      <c r="Q70" s="48" t="str">
        <v>none</v>
      </c>
    </row>
  </sheetData>
  <mergeCells>
    <mergeCell ref="B1:F1"/>
    <mergeCell ref="B2:F2"/>
    <mergeCell ref="B3:F3"/>
    <mergeCell ref="B4:F4"/>
    <mergeCell ref="B5:F5"/>
  </mergeCells>
  <dataValidations count="4">
    <dataValidation type="whole" operator="between" sqref="H11:I70">
      <formula1>1</formula1>
      <formula2>60</formula2>
    </dataValidation>
    <dataValidation type="decimal" operator="between" sqref="J11:J70">
      <formula1>0</formula1>
      <formula2>1</formula2>
    </dataValidation>
    <dataValidation type="list" sqref="Q11:Q70">
      <formula1>"none,blended,agency,direct"</formula1>
    </dataValidation>
    <dataValidation type="list" sqref="E11:E70">
      <formula1>"MGMT,ENG,COMP,PROD,MKT,SUP,FIN,SALES,CORP"</formula1>
    </dataValidation>
  </dataValidations>
  <pageMargins left="0.7" right="0.7" top="0.75" bottom="0.75" header="0.3" footer="0.3"/>
  <tableParts count="1">
    <tablePart ns1:id="Rc6474bab5c854749"/>
  </tableParts>
</worksheet>
</file>

<file path=xl/worksheets/sheet9.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s>
  <sheetData>
    <row r="1" ht="28" customHeight="1">
      <c r="A1" s="2"/>
      <c r="B1" s="28" t="str">
        <v>Salary, insurance-status and FTE events</v>
      </c>
      <c r="C1" s="2"/>
      <c r="D1" s="2"/>
      <c r="E1" s="2"/>
      <c r="F1" s="2"/>
      <c r="G1" s="2"/>
      <c r="H1" s="2"/>
      <c r="I1" s="2"/>
      <c r="J1" s="2"/>
      <c r="K1" s="2"/>
      <c r="L1" s="2"/>
    </row>
    <row r="2" ht="22" customHeight="1">
      <c r="A2" s="2"/>
      <c r="B2" s="2" t="str">
        <v>Mirovest GmbH — fictional</v>
      </c>
      <c r="C2" s="2"/>
      <c r="D2" s="2"/>
      <c r="E2" s="2"/>
      <c r="F2" s="2"/>
      <c r="G2" s="2"/>
      <c r="H2" s="2"/>
      <c r="I2" s="2"/>
      <c r="J2" s="2"/>
      <c r="K2" s="2"/>
      <c r="L2" s="2"/>
    </row>
    <row r="3" ht="22" customHeight="1">
      <c r="A3" s="2"/>
      <c r="B3" s="2" t="str">
        <v>Base / local user copy</v>
      </c>
      <c r="C3" s="2"/>
      <c r="D3" s="2"/>
      <c r="E3" s="2"/>
      <c r="F3" s="2"/>
      <c r="G3" s="2"/>
      <c r="H3" s="2"/>
      <c r="I3" s="2"/>
      <c r="J3" s="2"/>
      <c r="K3" s="2"/>
      <c r="L3" s="2"/>
    </row>
    <row r="4" ht="22" customHeight="1">
      <c r="A4" s="2"/>
      <c r="B4" s="2" t="str">
        <v>EUR; calculation costs positive, P&amp;L costs negative</v>
      </c>
      <c r="C4" s="2"/>
      <c r="D4" s="2"/>
      <c r="E4" s="2"/>
      <c r="F4" s="2"/>
      <c r="G4" s="2"/>
      <c r="H4" s="2"/>
      <c r="I4" s="2"/>
      <c r="J4" s="2"/>
      <c r="K4" s="2"/>
      <c r="L4" s="2"/>
    </row>
    <row r="5" ht="22" customHeight="1">
      <c r="A5" s="2"/>
      <c r="B5" s="2" t="str">
        <v>Release CR02-2026-10-13-v1</v>
      </c>
      <c r="C5" s="2"/>
      <c r="D5" s="2"/>
      <c r="E5" s="2"/>
      <c r="F5" s="2"/>
      <c r="G5" s="2"/>
      <c r="H5" s="2"/>
      <c r="I5" s="2"/>
      <c r="J5" s="2"/>
      <c r="K5" s="2"/>
      <c r="L5" s="2"/>
    </row>
    <row r="6" ht="22" customHeight="1">
      <c r="A6" s="2"/>
      <c r="B6" s="2"/>
      <c r="C6" s="2"/>
      <c r="D6" s="2"/>
      <c r="E6" s="2"/>
      <c r="F6" s="2"/>
      <c r="G6" s="2"/>
      <c r="H6" s="2"/>
      <c r="I6" s="2"/>
      <c r="J6" s="2"/>
      <c r="K6" s="2"/>
      <c r="L6" s="2"/>
    </row>
    <row r="7" ht="22" customHeight="1">
      <c r="A7" s="2"/>
      <c r="B7" s="2"/>
      <c r="C7" s="2"/>
      <c r="D7" s="2"/>
      <c r="E7" s="2"/>
      <c r="F7" s="2"/>
      <c r="G7" s="2"/>
      <c r="H7" s="2"/>
      <c r="I7" s="2"/>
      <c r="J7" s="2"/>
      <c r="K7" s="2"/>
      <c r="L7" s="2"/>
    </row>
    <row r="8" ht="22" customHeight="1">
      <c r="A8" s="2"/>
      <c r="B8" s="2"/>
      <c r="C8" s="2"/>
      <c r="D8" s="2"/>
      <c r="E8" s="2"/>
      <c r="F8" s="2"/>
      <c r="G8" s="2"/>
      <c r="H8" s="2"/>
      <c r="I8" s="2"/>
      <c r="J8" s="2"/>
      <c r="K8" s="2"/>
      <c r="L8" s="2"/>
    </row>
    <row r="9" ht="22" customHeight="1">
      <c r="A9" s="2"/>
      <c r="B9" s="2"/>
      <c r="C9" s="2"/>
      <c r="D9" s="2"/>
      <c r="E9" s="2"/>
      <c r="F9" s="2"/>
      <c r="G9" s="2"/>
      <c r="H9" s="2"/>
      <c r="I9" s="2"/>
      <c r="J9" s="2"/>
      <c r="K9" s="2"/>
      <c r="L9" s="2"/>
    </row>
    <row r="10" ht="34" customHeight="1">
      <c r="A10" s="32" t="str">
        <v>Row ID</v>
      </c>
      <c r="B10" s="32" t="str">
        <v>Label</v>
      </c>
      <c r="C10" s="32" t="str">
        <v>Unit</v>
      </c>
      <c r="D10" s="32" t="str">
        <v>Reducer</v>
      </c>
      <c r="E10" s="32" t="str">
        <v>Total / closing</v>
      </c>
      <c r="F10" s="32" t="str">
        <v>Note / source</v>
      </c>
      <c r="G10" s="32" t="str">
        <v>Spacer</v>
      </c>
      <c r="H10" s="32" t="str">
        <v>Person</v>
      </c>
      <c r="I10" s="32" t="str">
        <v>Event type</v>
      </c>
      <c r="J10" s="32" t="str">
        <v>Trigger type</v>
      </c>
      <c r="K10" s="32" t="str">
        <v>Month / event</v>
      </c>
      <c r="L10" s="32" t="str">
        <v>New value</v>
      </c>
    </row>
    <row r="11" ht="22" customHeight="1">
      <c r="A11" s="2" t="str">
        <v>P01.SEED</v>
      </c>
      <c r="B11" s="6" t="str">
        <v>P01 salary step</v>
      </c>
      <c r="C11" s="2" t="str">
        <v>event</v>
      </c>
      <c r="D11" s="2" t="str">
        <v>NA</v>
      </c>
      <c r="E11" s="49">
        <f>IF('Inputs'!$E$30=1,'Inputs'!$E$11,'Inputs'!$E$36+1)</f>
        <v>8</v>
      </c>
      <c r="F11" s="6" t="str">
        <v>Event of an existing person; it never adds a hire</v>
      </c>
      <c r="G11" s="2"/>
      <c r="H11" s="48" t="str">
        <v>P01</v>
      </c>
      <c r="I11" s="48" t="str">
        <v>salary</v>
      </c>
      <c r="J11" s="48" t="str">
        <v>funding_event</v>
      </c>
      <c r="K11" s="48" t="str">
        <v>SEED</v>
      </c>
      <c r="L11" s="48" t="n">
        <v>85000</v>
      </c>
    </row>
    <row r="12" ht="22" customHeight="1">
      <c r="A12" s="2" t="str">
        <v>P01.A</v>
      </c>
      <c r="B12" s="6" t="str">
        <v>P01 salary step</v>
      </c>
      <c r="C12" s="2" t="str">
        <v>event</v>
      </c>
      <c r="D12" s="2" t="str">
        <v>NA</v>
      </c>
      <c r="E12" s="49">
        <f>IF('Inputs'!$E$31=1,'Inputs'!$E$12,'Inputs'!$E$36+1)</f>
        <v>19</v>
      </c>
      <c r="F12" s="6" t="str">
        <v>Event of an existing person; it never adds a hire</v>
      </c>
      <c r="G12" s="2"/>
      <c r="H12" s="48" t="str">
        <v>P01</v>
      </c>
      <c r="I12" s="48" t="str">
        <v>salary</v>
      </c>
      <c r="J12" s="48" t="str">
        <v>funding_event</v>
      </c>
      <c r="K12" s="48" t="str">
        <v>SERIES_A</v>
      </c>
      <c r="L12" s="48" t="n">
        <v>115000</v>
      </c>
    </row>
    <row r="13" ht="22" customHeight="1">
      <c r="A13" s="2" t="str">
        <v>P01.EMPLOYEE</v>
      </c>
      <c r="B13" s="6" t="str">
        <v>P01 insurance-status change</v>
      </c>
      <c r="C13" s="2" t="str">
        <v>event</v>
      </c>
      <c r="D13" s="2" t="str">
        <v>NA</v>
      </c>
      <c r="E13" s="49">
        <f>IF('Inputs'!$E$31=1,'Inputs'!$E$12,'Inputs'!$E$36+1)</f>
        <v>19</v>
      </c>
      <c r="F13" s="6" t="str">
        <v>Event of an existing person; it never adds a hire</v>
      </c>
      <c r="G13" s="2"/>
      <c r="H13" s="48" t="str">
        <v>P01</v>
      </c>
      <c r="I13" s="48" t="str">
        <v>status</v>
      </c>
      <c r="J13" s="48" t="str">
        <v>funding_event</v>
      </c>
      <c r="K13" s="48" t="str">
        <v>SERIES_A</v>
      </c>
      <c r="L13" s="48" t="n">
        <v>1</v>
      </c>
    </row>
    <row r="14" ht="22" customHeight="1">
      <c r="A14" s="2" t="str">
        <v>P02.SEED</v>
      </c>
      <c r="B14" s="6" t="str">
        <v>P02 salary step</v>
      </c>
      <c r="C14" s="2" t="str">
        <v>event</v>
      </c>
      <c r="D14" s="2" t="str">
        <v>NA</v>
      </c>
      <c r="E14" s="49">
        <f>IF('Inputs'!$E$30=1,'Inputs'!$E$11,'Inputs'!$E$36+1)</f>
        <v>8</v>
      </c>
      <c r="F14" s="6" t="str">
        <v>Event of an existing person; it never adds a hire</v>
      </c>
      <c r="G14" s="2"/>
      <c r="H14" s="48" t="str">
        <v>P02</v>
      </c>
      <c r="I14" s="48" t="str">
        <v>salary</v>
      </c>
      <c r="J14" s="48" t="str">
        <v>funding_event</v>
      </c>
      <c r="K14" s="48" t="str">
        <v>SEED</v>
      </c>
      <c r="L14" s="48" t="n">
        <v>85000</v>
      </c>
    </row>
    <row r="15" ht="22" customHeight="1">
      <c r="A15" s="2" t="str">
        <v>P02.A</v>
      </c>
      <c r="B15" s="6" t="str">
        <v>P02 salary step</v>
      </c>
      <c r="C15" s="2" t="str">
        <v>event</v>
      </c>
      <c r="D15" s="2" t="str">
        <v>NA</v>
      </c>
      <c r="E15" s="49">
        <f>IF('Inputs'!$E$31=1,'Inputs'!$E$12,'Inputs'!$E$36+1)</f>
        <v>19</v>
      </c>
      <c r="F15" s="6" t="str">
        <v>Event of an existing person; it never adds a hire</v>
      </c>
      <c r="G15" s="2"/>
      <c r="H15" s="48" t="str">
        <v>P02</v>
      </c>
      <c r="I15" s="48" t="str">
        <v>salary</v>
      </c>
      <c r="J15" s="48" t="str">
        <v>funding_event</v>
      </c>
      <c r="K15" s="48" t="str">
        <v>SERIES_A</v>
      </c>
      <c r="L15" s="48" t="n">
        <v>115000</v>
      </c>
    </row>
    <row r="16" ht="22" customHeight="1">
      <c r="A16" s="2" t="str">
        <v>P02.EMPLOYEE</v>
      </c>
      <c r="B16" s="6" t="str">
        <v>P02 insurance-status change</v>
      </c>
      <c r="C16" s="2" t="str">
        <v>event</v>
      </c>
      <c r="D16" s="2" t="str">
        <v>NA</v>
      </c>
      <c r="E16" s="49">
        <f>IF('Inputs'!$E$31=1,'Inputs'!$E$12,'Inputs'!$E$36+1)</f>
        <v>19</v>
      </c>
      <c r="F16" s="6" t="str">
        <v>Event of an existing person; it never adds a hire</v>
      </c>
      <c r="G16" s="2"/>
      <c r="H16" s="48" t="str">
        <v>P02</v>
      </c>
      <c r="I16" s="48" t="str">
        <v>status</v>
      </c>
      <c r="J16" s="48" t="str">
        <v>funding_event</v>
      </c>
      <c r="K16" s="48" t="str">
        <v>SERIES_A</v>
      </c>
      <c r="L16" s="48" t="n">
        <v>1</v>
      </c>
    </row>
  </sheetData>
  <mergeCells>
    <mergeCell ref="B1:F1"/>
    <mergeCell ref="B2:F2"/>
    <mergeCell ref="B3:F3"/>
    <mergeCell ref="B4:F4"/>
    <mergeCell ref="B5:F5"/>
  </mergeCells>
  <pageMargins left="0.7" right="0.7" top="0.75" bottom="0.75" header="0.3" footer="0.3"/>
  <tableParts count="1">
    <tablePart ns1:id="R8c045e589c634d75"/>
  </tableParts>
</worksheet>
</file>

<file path=xl/worksheets/sheet10.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s>
  <sheetData>
    <row r="1" ht="28" customHeight="1">
      <c r="A1" s="2"/>
      <c r="B1" s="28" t="str">
        <v>Annual social-insurance rates and ceilings</v>
      </c>
      <c r="C1" s="2"/>
      <c r="D1" s="2"/>
      <c r="E1" s="2"/>
      <c r="F1" s="2"/>
      <c r="G1" s="2"/>
      <c r="H1" s="2"/>
      <c r="I1" s="2"/>
      <c r="J1" s="2"/>
    </row>
    <row r="2" ht="22" customHeight="1">
      <c r="A2" s="2"/>
      <c r="B2" s="2" t="str">
        <v>Mirovest GmbH — fictional</v>
      </c>
      <c r="C2" s="2"/>
      <c r="D2" s="2"/>
      <c r="E2" s="2"/>
      <c r="F2" s="2"/>
      <c r="G2" s="2"/>
      <c r="H2" s="2"/>
      <c r="I2" s="2"/>
      <c r="J2" s="2"/>
    </row>
    <row r="3" ht="22" customHeight="1">
      <c r="A3" s="2"/>
      <c r="B3" s="2" t="str">
        <v>Base / local user copy</v>
      </c>
      <c r="C3" s="2"/>
      <c r="D3" s="2"/>
      <c r="E3" s="2"/>
      <c r="F3" s="2"/>
      <c r="G3" s="2"/>
      <c r="H3" s="2"/>
      <c r="I3" s="2"/>
      <c r="J3" s="2"/>
    </row>
    <row r="4" ht="22" customHeight="1">
      <c r="A4" s="2"/>
      <c r="B4" s="2" t="str">
        <v>EUR; calculation costs positive, P&amp;L costs negative</v>
      </c>
      <c r="C4" s="2"/>
      <c r="D4" s="2"/>
      <c r="E4" s="2"/>
      <c r="F4" s="2"/>
      <c r="G4" s="2"/>
      <c r="H4" s="2"/>
      <c r="I4" s="2"/>
      <c r="J4" s="2"/>
    </row>
    <row r="5" ht="22" customHeight="1">
      <c r="A5" s="2"/>
      <c r="B5" s="2" t="str">
        <v>Release CR02-2026-10-13-v1</v>
      </c>
      <c r="C5" s="2"/>
      <c r="D5" s="2"/>
      <c r="E5" s="2"/>
      <c r="F5" s="2"/>
      <c r="G5" s="2"/>
      <c r="H5" s="2"/>
      <c r="I5" s="2"/>
      <c r="J5" s="2"/>
    </row>
    <row r="6" ht="22" customHeight="1">
      <c r="A6" s="2"/>
      <c r="B6" s="2"/>
      <c r="C6" s="2"/>
      <c r="D6" s="2"/>
      <c r="E6" s="2"/>
      <c r="F6" s="2"/>
      <c r="G6" s="2"/>
      <c r="H6" s="2"/>
      <c r="I6" s="2"/>
      <c r="J6" s="2"/>
    </row>
    <row r="7" ht="22" customHeight="1">
      <c r="A7" s="2"/>
      <c r="B7" s="2"/>
      <c r="C7" s="2"/>
      <c r="D7" s="2"/>
      <c r="E7" s="2"/>
      <c r="F7" s="2"/>
      <c r="G7" s="2"/>
      <c r="H7" s="2"/>
      <c r="I7" s="2"/>
      <c r="J7" s="2"/>
    </row>
    <row r="8" ht="22" customHeight="1">
      <c r="A8" s="2"/>
      <c r="B8" s="2"/>
      <c r="C8" s="2"/>
      <c r="D8" s="2"/>
      <c r="E8" s="2"/>
      <c r="F8" s="2"/>
      <c r="G8" s="2"/>
      <c r="H8" s="2"/>
      <c r="I8" s="2"/>
      <c r="J8" s="2"/>
    </row>
    <row r="9" ht="22" customHeight="1">
      <c r="A9" s="2"/>
      <c r="B9" s="2"/>
      <c r="C9" s="2"/>
      <c r="D9" s="2"/>
      <c r="E9" s="2"/>
      <c r="F9" s="2"/>
      <c r="G9" s="2"/>
      <c r="H9" s="2"/>
      <c r="I9" s="2"/>
      <c r="J9" s="2"/>
    </row>
    <row r="10" ht="34" customHeight="1">
      <c r="A10" s="32" t="str">
        <v>Row ID</v>
      </c>
      <c r="B10" s="32" t="str">
        <v>Label</v>
      </c>
      <c r="C10" s="32" t="str">
        <v>Unit</v>
      </c>
      <c r="D10" s="32" t="str">
        <v>Reducer</v>
      </c>
      <c r="E10" s="32" t="str">
        <v>Total / closing</v>
      </c>
      <c r="F10" s="32" t="str">
        <v>Note / source</v>
      </c>
      <c r="G10" s="32" t="str">
        <v>Spacer</v>
      </c>
      <c r="H10" s="32" t="str">
        <v>Pension total rate</v>
      </c>
      <c r="I10" s="32" t="str">
        <v>Pension / unemployment ceiling</v>
      </c>
      <c r="J10" s="32" t="str">
        <v>Health / care ceiling</v>
      </c>
    </row>
    <row r="11" ht="28" customHeight="1">
      <c r="A11" s="2" t="str">
        <v>2027</v>
      </c>
      <c r="B11" s="6" t="str">
        <v>2027</v>
      </c>
      <c r="C11" s="2" t="str">
        <v>year</v>
      </c>
      <c r="D11" s="2" t="str">
        <v>NA</v>
      </c>
      <c r="E11" s="2"/>
      <c r="F11" s="6" t="str">
        <v>Frozen payroll assumptions; future rates and ceilings are forecasts: verify before real use</v>
      </c>
      <c r="G11" s="2"/>
      <c r="H11" s="43" t="n">
        <v>0.186</v>
      </c>
      <c r="I11" s="48" t="n">
        <v>8850</v>
      </c>
      <c r="J11" s="48" t="n">
        <v>6375</v>
      </c>
    </row>
    <row r="12" ht="28" customHeight="1">
      <c r="A12" s="2" t="str">
        <v>2028</v>
      </c>
      <c r="B12" s="6" t="str">
        <v>2028</v>
      </c>
      <c r="C12" s="2" t="str">
        <v>year</v>
      </c>
      <c r="D12" s="2" t="str">
        <v>NA</v>
      </c>
      <c r="E12" s="2"/>
      <c r="F12" s="6" t="str">
        <v>Frozen payroll assumptions; future rates and ceilings are forecasts: verify before real use</v>
      </c>
      <c r="G12" s="2"/>
      <c r="H12" s="43" t="n">
        <v>0.199</v>
      </c>
      <c r="I12" s="48" t="n">
        <v>9204</v>
      </c>
      <c r="J12" s="48" t="n">
        <v>6630</v>
      </c>
    </row>
    <row r="13" ht="28" customHeight="1">
      <c r="A13" s="2" t="str">
        <v>2029</v>
      </c>
      <c r="B13" s="6" t="str">
        <v>2029</v>
      </c>
      <c r="C13" s="2" t="str">
        <v>year</v>
      </c>
      <c r="D13" s="2" t="str">
        <v>NA</v>
      </c>
      <c r="E13" s="2"/>
      <c r="F13" s="6" t="str">
        <v>Frozen payroll assumptions; future rates and ceilings are forecasts: verify before real use</v>
      </c>
      <c r="G13" s="2"/>
      <c r="H13" s="43" t="n">
        <v>0.199</v>
      </c>
      <c r="I13" s="48" t="n">
        <v>9572.16</v>
      </c>
      <c r="J13" s="48" t="n">
        <v>6895.2</v>
      </c>
    </row>
    <row r="14" ht="28" customHeight="1">
      <c r="A14" s="2" t="str">
        <v>2030</v>
      </c>
      <c r="B14" s="6" t="str">
        <v>2030</v>
      </c>
      <c r="C14" s="2" t="str">
        <v>year</v>
      </c>
      <c r="D14" s="2" t="str">
        <v>NA</v>
      </c>
      <c r="E14" s="2"/>
      <c r="F14" s="6" t="str">
        <v>Frozen payroll assumptions; future rates and ceilings are forecasts: verify before real use</v>
      </c>
      <c r="G14" s="2"/>
      <c r="H14" s="43" t="n">
        <v>0.199</v>
      </c>
      <c r="I14" s="48" t="n">
        <v>9955.0464</v>
      </c>
      <c r="J14" s="48" t="n">
        <v>7171.008</v>
      </c>
    </row>
    <row r="15" ht="28" customHeight="1">
      <c r="A15" s="2" t="str">
        <v>2031</v>
      </c>
      <c r="B15" s="6" t="str">
        <v>2031</v>
      </c>
      <c r="C15" s="2" t="str">
        <v>year</v>
      </c>
      <c r="D15" s="2" t="str">
        <v>NA</v>
      </c>
      <c r="E15" s="2"/>
      <c r="F15" s="6" t="str">
        <v>Frozen payroll assumptions; future rates and ceilings are forecasts: verify before real use</v>
      </c>
      <c r="G15" s="2"/>
      <c r="H15" s="43" t="n">
        <v>0.199</v>
      </c>
      <c r="I15" s="48" t="n">
        <v>10353.248256</v>
      </c>
      <c r="J15" s="48" t="n">
        <v>7457.84832</v>
      </c>
    </row>
  </sheetData>
  <mergeCells>
    <mergeCell ref="B1:F1"/>
    <mergeCell ref="B2:F2"/>
    <mergeCell ref="B3:F3"/>
    <mergeCell ref="B4:F4"/>
    <mergeCell ref="B5:F5"/>
  </mergeCells>
  <pageMargins left="0.7" right="0.7" top="0.75" bottom="0.75" header="0.3" footer="0.3"/>
  <tableParts count="1">
    <tablePart ns1:id="R07db52475aa64bbd"/>
  </tableParts>
</worksheet>
</file>

<file path=xl/worksheets/sheet11.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Year-specific employer parameters</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28" customHeight="1">
      <c r="A11" s="2" t="str">
        <v>PPL.RV</v>
      </c>
      <c r="B11" s="6" t="str">
        <v>Pension contribution total rate</v>
      </c>
      <c r="C11" s="2" t="str">
        <v>fraction</v>
      </c>
      <c r="D11" s="2" t="str">
        <v>END</v>
      </c>
      <c r="E11" s="39">
        <f>BO11</f>
        <v>0.199</v>
      </c>
      <c r="F11" s="6" t="str">
        <v>Year value from Payroll_Years (table TBL.PPL.RV, see D01); 2028 onwards forecast: verify before real use</v>
      </c>
      <c r="G11" s="2"/>
      <c r="H11" s="50">
        <f>'Payroll_Years'!H11</f>
        <v>0.186</v>
      </c>
      <c r="I11" s="50">
        <f>'Payroll_Years'!H11</f>
        <v>0.186</v>
      </c>
      <c r="J11" s="50">
        <f>'Payroll_Years'!H11</f>
        <v>0.186</v>
      </c>
      <c r="K11" s="50">
        <f>'Payroll_Years'!H11</f>
        <v>0.186</v>
      </c>
      <c r="L11" s="50">
        <f>'Payroll_Years'!H11</f>
        <v>0.186</v>
      </c>
      <c r="M11" s="50">
        <f>'Payroll_Years'!H11</f>
        <v>0.186</v>
      </c>
      <c r="N11" s="50">
        <f>'Payroll_Years'!H11</f>
        <v>0.186</v>
      </c>
      <c r="O11" s="50">
        <f>'Payroll_Years'!H11</f>
        <v>0.186</v>
      </c>
      <c r="P11" s="50">
        <f>'Payroll_Years'!H11</f>
        <v>0.186</v>
      </c>
      <c r="Q11" s="50">
        <f>'Payroll_Years'!H11</f>
        <v>0.186</v>
      </c>
      <c r="R11" s="50">
        <f>'Payroll_Years'!H11</f>
        <v>0.186</v>
      </c>
      <c r="S11" s="50">
        <f>'Payroll_Years'!H11</f>
        <v>0.186</v>
      </c>
      <c r="T11" s="50">
        <f>'Payroll_Years'!H12</f>
        <v>0.199</v>
      </c>
      <c r="U11" s="50">
        <f>'Payroll_Years'!H12</f>
        <v>0.199</v>
      </c>
      <c r="V11" s="50">
        <f>'Payroll_Years'!H12</f>
        <v>0.199</v>
      </c>
      <c r="W11" s="50">
        <f>'Payroll_Years'!H12</f>
        <v>0.199</v>
      </c>
      <c r="X11" s="50">
        <f>'Payroll_Years'!H12</f>
        <v>0.199</v>
      </c>
      <c r="Y11" s="50">
        <f>'Payroll_Years'!H12</f>
        <v>0.199</v>
      </c>
      <c r="Z11" s="50">
        <f>'Payroll_Years'!H12</f>
        <v>0.199</v>
      </c>
      <c r="AA11" s="50">
        <f>'Payroll_Years'!H12</f>
        <v>0.199</v>
      </c>
      <c r="AB11" s="50">
        <f>'Payroll_Years'!H12</f>
        <v>0.199</v>
      </c>
      <c r="AC11" s="50">
        <f>'Payroll_Years'!H12</f>
        <v>0.199</v>
      </c>
      <c r="AD11" s="50">
        <f>'Payroll_Years'!H12</f>
        <v>0.199</v>
      </c>
      <c r="AE11" s="50">
        <f>'Payroll_Years'!H12</f>
        <v>0.199</v>
      </c>
      <c r="AF11" s="50">
        <f>'Payroll_Years'!H13</f>
        <v>0.199</v>
      </c>
      <c r="AG11" s="50">
        <f>'Payroll_Years'!H13</f>
        <v>0.199</v>
      </c>
      <c r="AH11" s="50">
        <f>'Payroll_Years'!H13</f>
        <v>0.199</v>
      </c>
      <c r="AI11" s="50">
        <f>'Payroll_Years'!H13</f>
        <v>0.199</v>
      </c>
      <c r="AJ11" s="50">
        <f>'Payroll_Years'!H13</f>
        <v>0.199</v>
      </c>
      <c r="AK11" s="50">
        <f>'Payroll_Years'!H13</f>
        <v>0.199</v>
      </c>
      <c r="AL11" s="50">
        <f>'Payroll_Years'!H13</f>
        <v>0.199</v>
      </c>
      <c r="AM11" s="50">
        <f>'Payroll_Years'!H13</f>
        <v>0.199</v>
      </c>
      <c r="AN11" s="50">
        <f>'Payroll_Years'!H13</f>
        <v>0.199</v>
      </c>
      <c r="AO11" s="50">
        <f>'Payroll_Years'!H13</f>
        <v>0.199</v>
      </c>
      <c r="AP11" s="50">
        <f>'Payroll_Years'!H13</f>
        <v>0.199</v>
      </c>
      <c r="AQ11" s="50">
        <f>'Payroll_Years'!H13</f>
        <v>0.199</v>
      </c>
      <c r="AR11" s="50">
        <f>'Payroll_Years'!H14</f>
        <v>0.199</v>
      </c>
      <c r="AS11" s="50">
        <f>'Payroll_Years'!H14</f>
        <v>0.199</v>
      </c>
      <c r="AT11" s="50">
        <f>'Payroll_Years'!H14</f>
        <v>0.199</v>
      </c>
      <c r="AU11" s="50">
        <f>'Payroll_Years'!H14</f>
        <v>0.199</v>
      </c>
      <c r="AV11" s="50">
        <f>'Payroll_Years'!H14</f>
        <v>0.199</v>
      </c>
      <c r="AW11" s="50">
        <f>'Payroll_Years'!H14</f>
        <v>0.199</v>
      </c>
      <c r="AX11" s="50">
        <f>'Payroll_Years'!H14</f>
        <v>0.199</v>
      </c>
      <c r="AY11" s="50">
        <f>'Payroll_Years'!H14</f>
        <v>0.199</v>
      </c>
      <c r="AZ11" s="50">
        <f>'Payroll_Years'!H14</f>
        <v>0.199</v>
      </c>
      <c r="BA11" s="50">
        <f>'Payroll_Years'!H14</f>
        <v>0.199</v>
      </c>
      <c r="BB11" s="50">
        <f>'Payroll_Years'!H14</f>
        <v>0.199</v>
      </c>
      <c r="BC11" s="50">
        <f>'Payroll_Years'!H14</f>
        <v>0.199</v>
      </c>
      <c r="BD11" s="50">
        <f>'Payroll_Years'!H15</f>
        <v>0.199</v>
      </c>
      <c r="BE11" s="50">
        <f>'Payroll_Years'!H15</f>
        <v>0.199</v>
      </c>
      <c r="BF11" s="50">
        <f>'Payroll_Years'!H15</f>
        <v>0.199</v>
      </c>
      <c r="BG11" s="50">
        <f>'Payroll_Years'!H15</f>
        <v>0.199</v>
      </c>
      <c r="BH11" s="50">
        <f>'Payroll_Years'!H15</f>
        <v>0.199</v>
      </c>
      <c r="BI11" s="50">
        <f>'Payroll_Years'!H15</f>
        <v>0.199</v>
      </c>
      <c r="BJ11" s="50">
        <f>'Payroll_Years'!H15</f>
        <v>0.199</v>
      </c>
      <c r="BK11" s="50">
        <f>'Payroll_Years'!H15</f>
        <v>0.199</v>
      </c>
      <c r="BL11" s="50">
        <f>'Payroll_Years'!H15</f>
        <v>0.199</v>
      </c>
      <c r="BM11" s="50">
        <f>'Payroll_Years'!H15</f>
        <v>0.199</v>
      </c>
      <c r="BN11" s="50">
        <f>'Payroll_Years'!H15</f>
        <v>0.199</v>
      </c>
      <c r="BO11" s="50">
        <f>'Payroll_Years'!H15</f>
        <v>0.199</v>
      </c>
    </row>
    <row r="12" ht="28" customHeight="1">
      <c r="A12" s="2" t="str">
        <v>PPL.CEIL_RV</v>
      </c>
      <c r="B12" s="6" t="str">
        <v>Pension / unemployment contribution ceiling, monthly</v>
      </c>
      <c r="C12" s="2" t="str">
        <v>EUR</v>
      </c>
      <c r="D12" s="2" t="str">
        <v>END</v>
      </c>
      <c r="E12" s="36">
        <f>BO12</f>
        <v>10353.248256</v>
      </c>
      <c r="F12" s="6" t="str">
        <v>Year value from Payroll_Years (table TBL.PPL.CEIL_RV, see D01); 2028 onwards forecast: verify before real use</v>
      </c>
      <c r="G12" s="2"/>
      <c r="H12" s="35">
        <f>'Payroll_Years'!I11</f>
        <v>8850</v>
      </c>
      <c r="I12" s="35">
        <f>'Payroll_Years'!I11</f>
        <v>8850</v>
      </c>
      <c r="J12" s="35">
        <f>'Payroll_Years'!I11</f>
        <v>8850</v>
      </c>
      <c r="K12" s="35">
        <f>'Payroll_Years'!I11</f>
        <v>8850</v>
      </c>
      <c r="L12" s="35">
        <f>'Payroll_Years'!I11</f>
        <v>8850</v>
      </c>
      <c r="M12" s="35">
        <f>'Payroll_Years'!I11</f>
        <v>8850</v>
      </c>
      <c r="N12" s="35">
        <f>'Payroll_Years'!I11</f>
        <v>8850</v>
      </c>
      <c r="O12" s="35">
        <f>'Payroll_Years'!I11</f>
        <v>8850</v>
      </c>
      <c r="P12" s="35">
        <f>'Payroll_Years'!I11</f>
        <v>8850</v>
      </c>
      <c r="Q12" s="35">
        <f>'Payroll_Years'!I11</f>
        <v>8850</v>
      </c>
      <c r="R12" s="35">
        <f>'Payroll_Years'!I11</f>
        <v>8850</v>
      </c>
      <c r="S12" s="35">
        <f>'Payroll_Years'!I11</f>
        <v>8850</v>
      </c>
      <c r="T12" s="35">
        <f>'Payroll_Years'!I12</f>
        <v>9204</v>
      </c>
      <c r="U12" s="35">
        <f>'Payroll_Years'!I12</f>
        <v>9204</v>
      </c>
      <c r="V12" s="35">
        <f>'Payroll_Years'!I12</f>
        <v>9204</v>
      </c>
      <c r="W12" s="35">
        <f>'Payroll_Years'!I12</f>
        <v>9204</v>
      </c>
      <c r="X12" s="35">
        <f>'Payroll_Years'!I12</f>
        <v>9204</v>
      </c>
      <c r="Y12" s="35">
        <f>'Payroll_Years'!I12</f>
        <v>9204</v>
      </c>
      <c r="Z12" s="35">
        <f>'Payroll_Years'!I12</f>
        <v>9204</v>
      </c>
      <c r="AA12" s="35">
        <f>'Payroll_Years'!I12</f>
        <v>9204</v>
      </c>
      <c r="AB12" s="35">
        <f>'Payroll_Years'!I12</f>
        <v>9204</v>
      </c>
      <c r="AC12" s="35">
        <f>'Payroll_Years'!I12</f>
        <v>9204</v>
      </c>
      <c r="AD12" s="35">
        <f>'Payroll_Years'!I12</f>
        <v>9204</v>
      </c>
      <c r="AE12" s="35">
        <f>'Payroll_Years'!I12</f>
        <v>9204</v>
      </c>
      <c r="AF12" s="35">
        <f>'Payroll_Years'!I13</f>
        <v>9572.16</v>
      </c>
      <c r="AG12" s="35">
        <f>'Payroll_Years'!I13</f>
        <v>9572.16</v>
      </c>
      <c r="AH12" s="35">
        <f>'Payroll_Years'!I13</f>
        <v>9572.16</v>
      </c>
      <c r="AI12" s="35">
        <f>'Payroll_Years'!I13</f>
        <v>9572.16</v>
      </c>
      <c r="AJ12" s="35">
        <f>'Payroll_Years'!I13</f>
        <v>9572.16</v>
      </c>
      <c r="AK12" s="35">
        <f>'Payroll_Years'!I13</f>
        <v>9572.16</v>
      </c>
      <c r="AL12" s="35">
        <f>'Payroll_Years'!I13</f>
        <v>9572.16</v>
      </c>
      <c r="AM12" s="35">
        <f>'Payroll_Years'!I13</f>
        <v>9572.16</v>
      </c>
      <c r="AN12" s="35">
        <f>'Payroll_Years'!I13</f>
        <v>9572.16</v>
      </c>
      <c r="AO12" s="35">
        <f>'Payroll_Years'!I13</f>
        <v>9572.16</v>
      </c>
      <c r="AP12" s="35">
        <f>'Payroll_Years'!I13</f>
        <v>9572.16</v>
      </c>
      <c r="AQ12" s="35">
        <f>'Payroll_Years'!I13</f>
        <v>9572.16</v>
      </c>
      <c r="AR12" s="35">
        <f>'Payroll_Years'!I14</f>
        <v>9955.0464</v>
      </c>
      <c r="AS12" s="35">
        <f>'Payroll_Years'!I14</f>
        <v>9955.0464</v>
      </c>
      <c r="AT12" s="35">
        <f>'Payroll_Years'!I14</f>
        <v>9955.0464</v>
      </c>
      <c r="AU12" s="35">
        <f>'Payroll_Years'!I14</f>
        <v>9955.0464</v>
      </c>
      <c r="AV12" s="35">
        <f>'Payroll_Years'!I14</f>
        <v>9955.0464</v>
      </c>
      <c r="AW12" s="35">
        <f>'Payroll_Years'!I14</f>
        <v>9955.0464</v>
      </c>
      <c r="AX12" s="35">
        <f>'Payroll_Years'!I14</f>
        <v>9955.0464</v>
      </c>
      <c r="AY12" s="35">
        <f>'Payroll_Years'!I14</f>
        <v>9955.0464</v>
      </c>
      <c r="AZ12" s="35">
        <f>'Payroll_Years'!I14</f>
        <v>9955.0464</v>
      </c>
      <c r="BA12" s="35">
        <f>'Payroll_Years'!I14</f>
        <v>9955.0464</v>
      </c>
      <c r="BB12" s="35">
        <f>'Payroll_Years'!I14</f>
        <v>9955.0464</v>
      </c>
      <c r="BC12" s="35">
        <f>'Payroll_Years'!I14</f>
        <v>9955.0464</v>
      </c>
      <c r="BD12" s="35">
        <f>'Payroll_Years'!I15</f>
        <v>10353.248256</v>
      </c>
      <c r="BE12" s="35">
        <f>'Payroll_Years'!I15</f>
        <v>10353.248256</v>
      </c>
      <c r="BF12" s="35">
        <f>'Payroll_Years'!I15</f>
        <v>10353.248256</v>
      </c>
      <c r="BG12" s="35">
        <f>'Payroll_Years'!I15</f>
        <v>10353.248256</v>
      </c>
      <c r="BH12" s="35">
        <f>'Payroll_Years'!I15</f>
        <v>10353.248256</v>
      </c>
      <c r="BI12" s="35">
        <f>'Payroll_Years'!I15</f>
        <v>10353.248256</v>
      </c>
      <c r="BJ12" s="35">
        <f>'Payroll_Years'!I15</f>
        <v>10353.248256</v>
      </c>
      <c r="BK12" s="35">
        <f>'Payroll_Years'!I15</f>
        <v>10353.248256</v>
      </c>
      <c r="BL12" s="35">
        <f>'Payroll_Years'!I15</f>
        <v>10353.248256</v>
      </c>
      <c r="BM12" s="35">
        <f>'Payroll_Years'!I15</f>
        <v>10353.248256</v>
      </c>
      <c r="BN12" s="35">
        <f>'Payroll_Years'!I15</f>
        <v>10353.248256</v>
      </c>
      <c r="BO12" s="35">
        <f>'Payroll_Years'!I15</f>
        <v>10353.248256</v>
      </c>
    </row>
    <row r="13" ht="28" customHeight="1">
      <c r="A13" s="2" t="str">
        <v>PPL.CEIL_KV</v>
      </c>
      <c r="B13" s="6" t="str">
        <v>Health / care contribution ceiling, monthly</v>
      </c>
      <c r="C13" s="2" t="str">
        <v>EUR</v>
      </c>
      <c r="D13" s="2" t="str">
        <v>END</v>
      </c>
      <c r="E13" s="36">
        <f>BO13</f>
        <v>7457.84832</v>
      </c>
      <c r="F13" s="6" t="str">
        <v>Year value from Payroll_Years (table TBL.PPL.CEIL_KV, see D01); 2028 onwards forecast: verify before real use</v>
      </c>
      <c r="G13" s="2"/>
      <c r="H13" s="35">
        <f>'Payroll_Years'!J11</f>
        <v>6375</v>
      </c>
      <c r="I13" s="35">
        <f>'Payroll_Years'!J11</f>
        <v>6375</v>
      </c>
      <c r="J13" s="35">
        <f>'Payroll_Years'!J11</f>
        <v>6375</v>
      </c>
      <c r="K13" s="35">
        <f>'Payroll_Years'!J11</f>
        <v>6375</v>
      </c>
      <c r="L13" s="35">
        <f>'Payroll_Years'!J11</f>
        <v>6375</v>
      </c>
      <c r="M13" s="35">
        <f>'Payroll_Years'!J11</f>
        <v>6375</v>
      </c>
      <c r="N13" s="35">
        <f>'Payroll_Years'!J11</f>
        <v>6375</v>
      </c>
      <c r="O13" s="35">
        <f>'Payroll_Years'!J11</f>
        <v>6375</v>
      </c>
      <c r="P13" s="35">
        <f>'Payroll_Years'!J11</f>
        <v>6375</v>
      </c>
      <c r="Q13" s="35">
        <f>'Payroll_Years'!J11</f>
        <v>6375</v>
      </c>
      <c r="R13" s="35">
        <f>'Payroll_Years'!J11</f>
        <v>6375</v>
      </c>
      <c r="S13" s="35">
        <f>'Payroll_Years'!J11</f>
        <v>6375</v>
      </c>
      <c r="T13" s="35">
        <f>'Payroll_Years'!J12</f>
        <v>6630</v>
      </c>
      <c r="U13" s="35">
        <f>'Payroll_Years'!J12</f>
        <v>6630</v>
      </c>
      <c r="V13" s="35">
        <f>'Payroll_Years'!J12</f>
        <v>6630</v>
      </c>
      <c r="W13" s="35">
        <f>'Payroll_Years'!J12</f>
        <v>6630</v>
      </c>
      <c r="X13" s="35">
        <f>'Payroll_Years'!J12</f>
        <v>6630</v>
      </c>
      <c r="Y13" s="35">
        <f>'Payroll_Years'!J12</f>
        <v>6630</v>
      </c>
      <c r="Z13" s="35">
        <f>'Payroll_Years'!J12</f>
        <v>6630</v>
      </c>
      <c r="AA13" s="35">
        <f>'Payroll_Years'!J12</f>
        <v>6630</v>
      </c>
      <c r="AB13" s="35">
        <f>'Payroll_Years'!J12</f>
        <v>6630</v>
      </c>
      <c r="AC13" s="35">
        <f>'Payroll_Years'!J12</f>
        <v>6630</v>
      </c>
      <c r="AD13" s="35">
        <f>'Payroll_Years'!J12</f>
        <v>6630</v>
      </c>
      <c r="AE13" s="35">
        <f>'Payroll_Years'!J12</f>
        <v>6630</v>
      </c>
      <c r="AF13" s="35">
        <f>'Payroll_Years'!J13</f>
        <v>6895.2</v>
      </c>
      <c r="AG13" s="35">
        <f>'Payroll_Years'!J13</f>
        <v>6895.2</v>
      </c>
      <c r="AH13" s="35">
        <f>'Payroll_Years'!J13</f>
        <v>6895.2</v>
      </c>
      <c r="AI13" s="35">
        <f>'Payroll_Years'!J13</f>
        <v>6895.2</v>
      </c>
      <c r="AJ13" s="35">
        <f>'Payroll_Years'!J13</f>
        <v>6895.2</v>
      </c>
      <c r="AK13" s="35">
        <f>'Payroll_Years'!J13</f>
        <v>6895.2</v>
      </c>
      <c r="AL13" s="35">
        <f>'Payroll_Years'!J13</f>
        <v>6895.2</v>
      </c>
      <c r="AM13" s="35">
        <f>'Payroll_Years'!J13</f>
        <v>6895.2</v>
      </c>
      <c r="AN13" s="35">
        <f>'Payroll_Years'!J13</f>
        <v>6895.2</v>
      </c>
      <c r="AO13" s="35">
        <f>'Payroll_Years'!J13</f>
        <v>6895.2</v>
      </c>
      <c r="AP13" s="35">
        <f>'Payroll_Years'!J13</f>
        <v>6895.2</v>
      </c>
      <c r="AQ13" s="35">
        <f>'Payroll_Years'!J13</f>
        <v>6895.2</v>
      </c>
      <c r="AR13" s="35">
        <f>'Payroll_Years'!J14</f>
        <v>7171.008</v>
      </c>
      <c r="AS13" s="35">
        <f>'Payroll_Years'!J14</f>
        <v>7171.008</v>
      </c>
      <c r="AT13" s="35">
        <f>'Payroll_Years'!J14</f>
        <v>7171.008</v>
      </c>
      <c r="AU13" s="35">
        <f>'Payroll_Years'!J14</f>
        <v>7171.008</v>
      </c>
      <c r="AV13" s="35">
        <f>'Payroll_Years'!J14</f>
        <v>7171.008</v>
      </c>
      <c r="AW13" s="35">
        <f>'Payroll_Years'!J14</f>
        <v>7171.008</v>
      </c>
      <c r="AX13" s="35">
        <f>'Payroll_Years'!J14</f>
        <v>7171.008</v>
      </c>
      <c r="AY13" s="35">
        <f>'Payroll_Years'!J14</f>
        <v>7171.008</v>
      </c>
      <c r="AZ13" s="35">
        <f>'Payroll_Years'!J14</f>
        <v>7171.008</v>
      </c>
      <c r="BA13" s="35">
        <f>'Payroll_Years'!J14</f>
        <v>7171.008</v>
      </c>
      <c r="BB13" s="35">
        <f>'Payroll_Years'!J14</f>
        <v>7171.008</v>
      </c>
      <c r="BC13" s="35">
        <f>'Payroll_Years'!J14</f>
        <v>7171.008</v>
      </c>
      <c r="BD13" s="35">
        <f>'Payroll_Years'!J15</f>
        <v>7457.84832</v>
      </c>
      <c r="BE13" s="35">
        <f>'Payroll_Years'!J15</f>
        <v>7457.84832</v>
      </c>
      <c r="BF13" s="35">
        <f>'Payroll_Years'!J15</f>
        <v>7457.84832</v>
      </c>
      <c r="BG13" s="35">
        <f>'Payroll_Years'!J15</f>
        <v>7457.84832</v>
      </c>
      <c r="BH13" s="35">
        <f>'Payroll_Years'!J15</f>
        <v>7457.84832</v>
      </c>
      <c r="BI13" s="35">
        <f>'Payroll_Years'!J15</f>
        <v>7457.84832</v>
      </c>
      <c r="BJ13" s="35">
        <f>'Payroll_Years'!J15</f>
        <v>7457.84832</v>
      </c>
      <c r="BK13" s="35">
        <f>'Payroll_Years'!J15</f>
        <v>7457.84832</v>
      </c>
      <c r="BL13" s="35">
        <f>'Payroll_Years'!J15</f>
        <v>7457.84832</v>
      </c>
      <c r="BM13" s="35">
        <f>'Payroll_Years'!J15</f>
        <v>7457.84832</v>
      </c>
      <c r="BN13" s="35">
        <f>'Payroll_Years'!J15</f>
        <v>7457.84832</v>
      </c>
      <c r="BO13" s="35">
        <f>'Payroll_Years'!J15</f>
        <v>7457.84832</v>
      </c>
    </row>
  </sheetData>
  <mergeCells>
    <mergeCell ref="B1:F1"/>
    <mergeCell ref="B2:F2"/>
    <mergeCell ref="B3:F3"/>
    <mergeCell ref="B4:F4"/>
    <mergeCell ref="B5:F5"/>
  </mergeCells>
  <pageMargins left="0.7" right="0.7" top="0.75" bottom="0.75" header="0.3" footer="0.3"/>
  <tableParts count="1">
    <tablePart ns1:id="Rbd6f83bca0c749aa"/>
  </tableParts>
</worksheet>
</file>

<file path=xl/worksheets/sheet12.xml><?xml version="1.0" encoding="utf-8"?>
<worksheet xmlns="http://schemas.openxmlformats.org/spreadsheetml/2006/main" xmlns:ns1="http://schemas.openxmlformats.org/officeDocument/2006/relationships">
  <sheetViews>
    <sheetView showGridLines="0" workbookViewId="0">
      <pane xSplit="7" ySplit="10" topLeftCell="H11" activePane="bottomRight" state="frozen"/>
    </sheetView>
  </sheetViews>
  <sheetFormatPr defaultRowHeight="15"/>
  <cols>
    <col min="1" max="1" width="34" hidden="0" customWidth="1"/>
    <col min="2" max="2" width="40" hidden="0" customWidth="1"/>
    <col min="3" max="3" width="17" hidden="0" customWidth="1"/>
    <col min="4" max="4" width="17" hidden="0" customWidth="1"/>
    <col min="5" max="5" width="20" hidden="0" customWidth="1"/>
    <col min="6" max="6" width="68" hidden="0" customWidth="1"/>
    <col min="7" max="7" width="3" hidden="0" customWidth="1"/>
    <col min="8" max="8" width="17" hidden="0" customWidth="1"/>
    <col min="9" max="9" width="17" hidden="0" customWidth="1"/>
    <col min="10" max="10" width="17" hidden="0" customWidth="1"/>
    <col min="11" max="11" width="17" hidden="0" customWidth="1"/>
    <col min="12" max="12" width="17" hidden="0" customWidth="1"/>
    <col min="13" max="13" width="17" hidden="0" customWidth="1"/>
    <col min="14" max="14" width="17" hidden="0" customWidth="1"/>
    <col min="15" max="15" width="17" hidden="0" customWidth="1"/>
    <col min="16" max="16" width="17" hidden="0" customWidth="1"/>
    <col min="17" max="17" width="17" hidden="0" customWidth="1"/>
    <col min="18" max="18" width="17" hidden="0" customWidth="1"/>
    <col min="19" max="19" width="17" hidden="0" customWidth="1"/>
    <col min="20" max="20" width="17" hidden="0" customWidth="1"/>
    <col min="21" max="21" width="17" hidden="0" customWidth="1"/>
    <col min="22" max="22" width="17" hidden="0" customWidth="1"/>
    <col min="23" max="23" width="17" hidden="0" customWidth="1"/>
    <col min="24" max="24" width="17" hidden="0" customWidth="1"/>
    <col min="25" max="25" width="17" hidden="0" customWidth="1"/>
    <col min="26" max="26" width="17" hidden="0" customWidth="1"/>
    <col min="27" max="27" width="17" hidden="0" customWidth="1"/>
    <col min="28" max="28" width="17" hidden="0" customWidth="1"/>
    <col min="29" max="29" width="17" hidden="0" customWidth="1"/>
    <col min="30" max="30" width="17" hidden="0" customWidth="1"/>
    <col min="31" max="31" width="17" hidden="0" customWidth="1"/>
    <col min="32" max="32" width="17" hidden="0" customWidth="1"/>
    <col min="33" max="33" width="17" hidden="0" customWidth="1"/>
    <col min="34" max="34" width="17" hidden="0" customWidth="1"/>
    <col min="35" max="35" width="17" hidden="0" customWidth="1"/>
    <col min="36" max="36" width="17" hidden="0" customWidth="1"/>
    <col min="37" max="37" width="17" hidden="0" customWidth="1"/>
    <col min="38" max="38" width="17" hidden="0" customWidth="1"/>
    <col min="39" max="39" width="17" hidden="0" customWidth="1"/>
    <col min="40" max="40" width="17" hidden="0" customWidth="1"/>
    <col min="41" max="41" width="17" hidden="0" customWidth="1"/>
    <col min="42" max="42" width="17" hidden="0" customWidth="1"/>
    <col min="43" max="43" width="17" hidden="0" customWidth="1"/>
    <col min="44" max="44" width="17" hidden="0" customWidth="1"/>
    <col min="45" max="45" width="17" hidden="0" customWidth="1"/>
    <col min="46" max="46" width="17" hidden="0" customWidth="1"/>
    <col min="47" max="47" width="17" hidden="0" customWidth="1"/>
    <col min="48" max="48" width="17" hidden="0" customWidth="1"/>
    <col min="49" max="49" width="17" hidden="0" customWidth="1"/>
    <col min="50" max="50" width="17" hidden="0" customWidth="1"/>
    <col min="51" max="51" width="17" hidden="0" customWidth="1"/>
    <col min="52" max="52" width="17" hidden="0" customWidth="1"/>
    <col min="53" max="53" width="17" hidden="0" customWidth="1"/>
    <col min="54" max="54" width="17" hidden="0" customWidth="1"/>
    <col min="55" max="55" width="17" hidden="0" customWidth="1"/>
    <col min="56" max="56" width="17" hidden="0" customWidth="1"/>
    <col min="57" max="57" width="17" hidden="0" customWidth="1"/>
    <col min="58" max="58" width="17" hidden="0" customWidth="1"/>
    <col min="59" max="59" width="17" hidden="0" customWidth="1"/>
    <col min="60" max="60" width="17" hidden="0" customWidth="1"/>
    <col min="61" max="61" width="17" hidden="0" customWidth="1"/>
    <col min="62" max="62" width="17" hidden="0" customWidth="1"/>
    <col min="63" max="63" width="17" hidden="0" customWidth="1"/>
    <col min="64" max="64" width="17" hidden="0" customWidth="1"/>
    <col min="65" max="65" width="17" hidden="0" customWidth="1"/>
    <col min="66" max="66" width="17" hidden="0" customWidth="1"/>
    <col min="67" max="67" width="17" hidden="0" customWidth="1"/>
  </cols>
  <sheetData>
    <row r="1" ht="28" customHeight="1">
      <c r="A1" s="2"/>
      <c r="B1" s="28" t="str">
        <v>D10 release reconciliation</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row>
    <row r="2" ht="22" customHeight="1">
      <c r="A2" s="2"/>
      <c r="B2" s="2" t="str">
        <v>Mirovest GmbH — fictional</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row>
    <row r="3" ht="22" customHeight="1">
      <c r="A3" s="2"/>
      <c r="B3" s="2" t="str">
        <v>Base / local user copy</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row>
    <row r="4" ht="22" customHeight="1">
      <c r="A4" s="2"/>
      <c r="B4" s="2" t="str">
        <v>EUR; calculation costs positive, P&amp;L costs negative</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row>
    <row r="5" ht="22" customHeight="1">
      <c r="A5" s="2"/>
      <c r="B5" s="2" t="str">
        <v>Release CR02-2026-10-13-v1</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row>
    <row r="6" ht="22" customHeight="1">
      <c r="A6" s="2"/>
      <c r="B6" s="2"/>
      <c r="C6" s="2"/>
      <c r="D6" s="2"/>
      <c r="E6" s="2"/>
      <c r="F6" s="2"/>
      <c r="G6" s="2"/>
      <c r="H6" s="2" t="n">
        <v>1</v>
      </c>
      <c r="I6" s="2" t="n">
        <v>2</v>
      </c>
      <c r="J6" s="2" t="n">
        <v>3</v>
      </c>
      <c r="K6" s="2" t="n">
        <v>4</v>
      </c>
      <c r="L6" s="2" t="n">
        <v>5</v>
      </c>
      <c r="M6" s="2" t="n">
        <v>6</v>
      </c>
      <c r="N6" s="2" t="n">
        <v>7</v>
      </c>
      <c r="O6" s="2" t="n">
        <v>8</v>
      </c>
      <c r="P6" s="2" t="n">
        <v>9</v>
      </c>
      <c r="Q6" s="2" t="n">
        <v>10</v>
      </c>
      <c r="R6" s="2" t="n">
        <v>11</v>
      </c>
      <c r="S6" s="2" t="n">
        <v>12</v>
      </c>
      <c r="T6" s="2" t="n">
        <v>13</v>
      </c>
      <c r="U6" s="2" t="n">
        <v>14</v>
      </c>
      <c r="V6" s="2" t="n">
        <v>15</v>
      </c>
      <c r="W6" s="2" t="n">
        <v>16</v>
      </c>
      <c r="X6" s="2" t="n">
        <v>17</v>
      </c>
      <c r="Y6" s="2" t="n">
        <v>18</v>
      </c>
      <c r="Z6" s="2" t="n">
        <v>19</v>
      </c>
      <c r="AA6" s="2" t="n">
        <v>20</v>
      </c>
      <c r="AB6" s="2" t="n">
        <v>21</v>
      </c>
      <c r="AC6" s="2" t="n">
        <v>22</v>
      </c>
      <c r="AD6" s="2" t="n">
        <v>23</v>
      </c>
      <c r="AE6" s="2" t="n">
        <v>24</v>
      </c>
      <c r="AF6" s="2" t="n">
        <v>25</v>
      </c>
      <c r="AG6" s="2" t="n">
        <v>26</v>
      </c>
      <c r="AH6" s="2" t="n">
        <v>27</v>
      </c>
      <c r="AI6" s="2" t="n">
        <v>28</v>
      </c>
      <c r="AJ6" s="2" t="n">
        <v>29</v>
      </c>
      <c r="AK6" s="2" t="n">
        <v>30</v>
      </c>
      <c r="AL6" s="2" t="n">
        <v>31</v>
      </c>
      <c r="AM6" s="2" t="n">
        <v>32</v>
      </c>
      <c r="AN6" s="2" t="n">
        <v>33</v>
      </c>
      <c r="AO6" s="2" t="n">
        <v>34</v>
      </c>
      <c r="AP6" s="2" t="n">
        <v>35</v>
      </c>
      <c r="AQ6" s="2" t="n">
        <v>36</v>
      </c>
      <c r="AR6" s="2" t="n">
        <v>37</v>
      </c>
      <c r="AS6" s="2" t="n">
        <v>38</v>
      </c>
      <c r="AT6" s="2" t="n">
        <v>39</v>
      </c>
      <c r="AU6" s="2" t="n">
        <v>40</v>
      </c>
      <c r="AV6" s="2" t="n">
        <v>41</v>
      </c>
      <c r="AW6" s="2" t="n">
        <v>42</v>
      </c>
      <c r="AX6" s="2" t="n">
        <v>43</v>
      </c>
      <c r="AY6" s="2" t="n">
        <v>44</v>
      </c>
      <c r="AZ6" s="2" t="n">
        <v>45</v>
      </c>
      <c r="BA6" s="2" t="n">
        <v>46</v>
      </c>
      <c r="BB6" s="2" t="n">
        <v>47</v>
      </c>
      <c r="BC6" s="2" t="n">
        <v>48</v>
      </c>
      <c r="BD6" s="2" t="n">
        <v>49</v>
      </c>
      <c r="BE6" s="2" t="n">
        <v>50</v>
      </c>
      <c r="BF6" s="2" t="n">
        <v>51</v>
      </c>
      <c r="BG6" s="2" t="n">
        <v>52</v>
      </c>
      <c r="BH6" s="2" t="n">
        <v>53</v>
      </c>
      <c r="BI6" s="2" t="n">
        <v>54</v>
      </c>
      <c r="BJ6" s="2" t="n">
        <v>55</v>
      </c>
      <c r="BK6" s="2" t="n">
        <v>56</v>
      </c>
      <c r="BL6" s="2" t="n">
        <v>57</v>
      </c>
      <c r="BM6" s="2" t="n">
        <v>58</v>
      </c>
      <c r="BN6" s="2" t="n">
        <v>59</v>
      </c>
      <c r="BO6" s="2" t="n">
        <v>60</v>
      </c>
    </row>
    <row r="7" ht="22" customHeight="1">
      <c r="A7" s="2"/>
      <c r="B7" s="2"/>
      <c r="C7" s="2"/>
      <c r="D7" s="2"/>
      <c r="E7" s="2"/>
      <c r="F7" s="2"/>
      <c r="G7" s="2"/>
      <c r="H7" s="37" t="n">
        <v>46388</v>
      </c>
      <c r="I7" s="37" t="n">
        <v>46419</v>
      </c>
      <c r="J7" s="37" t="n">
        <v>46447</v>
      </c>
      <c r="K7" s="37" t="n">
        <v>46478</v>
      </c>
      <c r="L7" s="37" t="n">
        <v>46508</v>
      </c>
      <c r="M7" s="37" t="n">
        <v>46539</v>
      </c>
      <c r="N7" s="37" t="n">
        <v>46569</v>
      </c>
      <c r="O7" s="37" t="n">
        <v>46600</v>
      </c>
      <c r="P7" s="37" t="n">
        <v>46631</v>
      </c>
      <c r="Q7" s="37" t="n">
        <v>46661</v>
      </c>
      <c r="R7" s="37" t="n">
        <v>46692</v>
      </c>
      <c r="S7" s="37" t="n">
        <v>46722</v>
      </c>
      <c r="T7" s="37" t="n">
        <v>46753</v>
      </c>
      <c r="U7" s="37" t="n">
        <v>46784</v>
      </c>
      <c r="V7" s="37" t="n">
        <v>46813</v>
      </c>
      <c r="W7" s="37" t="n">
        <v>46844</v>
      </c>
      <c r="X7" s="37" t="n">
        <v>46874</v>
      </c>
      <c r="Y7" s="37" t="n">
        <v>46905</v>
      </c>
      <c r="Z7" s="37" t="n">
        <v>46935</v>
      </c>
      <c r="AA7" s="37" t="n">
        <v>46966</v>
      </c>
      <c r="AB7" s="37" t="n">
        <v>46997</v>
      </c>
      <c r="AC7" s="37" t="n">
        <v>47027</v>
      </c>
      <c r="AD7" s="37" t="n">
        <v>47058</v>
      </c>
      <c r="AE7" s="37" t="n">
        <v>47088</v>
      </c>
      <c r="AF7" s="37" t="n">
        <v>47119</v>
      </c>
      <c r="AG7" s="37" t="n">
        <v>47150</v>
      </c>
      <c r="AH7" s="37" t="n">
        <v>47178</v>
      </c>
      <c r="AI7" s="37" t="n">
        <v>47209</v>
      </c>
      <c r="AJ7" s="37" t="n">
        <v>47239</v>
      </c>
      <c r="AK7" s="37" t="n">
        <v>47270</v>
      </c>
      <c r="AL7" s="37" t="n">
        <v>47300</v>
      </c>
      <c r="AM7" s="37" t="n">
        <v>47331</v>
      </c>
      <c r="AN7" s="37" t="n">
        <v>47362</v>
      </c>
      <c r="AO7" s="37" t="n">
        <v>47392</v>
      </c>
      <c r="AP7" s="37" t="n">
        <v>47423</v>
      </c>
      <c r="AQ7" s="37" t="n">
        <v>47453</v>
      </c>
      <c r="AR7" s="37" t="n">
        <v>47484</v>
      </c>
      <c r="AS7" s="37" t="n">
        <v>47515</v>
      </c>
      <c r="AT7" s="37" t="n">
        <v>47543</v>
      </c>
      <c r="AU7" s="37" t="n">
        <v>47574</v>
      </c>
      <c r="AV7" s="37" t="n">
        <v>47604</v>
      </c>
      <c r="AW7" s="37" t="n">
        <v>47635</v>
      </c>
      <c r="AX7" s="37" t="n">
        <v>47665</v>
      </c>
      <c r="AY7" s="37" t="n">
        <v>47696</v>
      </c>
      <c r="AZ7" s="37" t="n">
        <v>47727</v>
      </c>
      <c r="BA7" s="37" t="n">
        <v>47757</v>
      </c>
      <c r="BB7" s="37" t="n">
        <v>47788</v>
      </c>
      <c r="BC7" s="37" t="n">
        <v>47818</v>
      </c>
      <c r="BD7" s="37" t="n">
        <v>47849</v>
      </c>
      <c r="BE7" s="37" t="n">
        <v>47880</v>
      </c>
      <c r="BF7" s="37" t="n">
        <v>47908</v>
      </c>
      <c r="BG7" s="37" t="n">
        <v>47939</v>
      </c>
      <c r="BH7" s="37" t="n">
        <v>47969</v>
      </c>
      <c r="BI7" s="37" t="n">
        <v>48000</v>
      </c>
      <c r="BJ7" s="37" t="n">
        <v>48030</v>
      </c>
      <c r="BK7" s="37" t="n">
        <v>48061</v>
      </c>
      <c r="BL7" s="37" t="n">
        <v>48092</v>
      </c>
      <c r="BM7" s="37" t="n">
        <v>48122</v>
      </c>
      <c r="BN7" s="37" t="n">
        <v>48153</v>
      </c>
      <c r="BO7" s="37" t="n">
        <v>48183</v>
      </c>
    </row>
    <row r="8" ht="22" customHeight="1">
      <c r="A8" s="2"/>
      <c r="B8" s="2"/>
      <c r="C8" s="2"/>
      <c r="D8" s="2"/>
      <c r="E8" s="2"/>
      <c r="F8" s="2"/>
      <c r="G8" s="2"/>
      <c r="H8" s="2">
        <f>YEAR(H7)</f>
        <v>2027</v>
      </c>
      <c r="I8" s="2">
        <f>YEAR(I7)</f>
        <v>2027</v>
      </c>
      <c r="J8" s="2">
        <f>YEAR(J7)</f>
        <v>2027</v>
      </c>
      <c r="K8" s="2">
        <f>YEAR(K7)</f>
        <v>2027</v>
      </c>
      <c r="L8" s="2">
        <f>YEAR(L7)</f>
        <v>2027</v>
      </c>
      <c r="M8" s="2">
        <f>YEAR(M7)</f>
        <v>2027</v>
      </c>
      <c r="N8" s="2">
        <f>YEAR(N7)</f>
        <v>2027</v>
      </c>
      <c r="O8" s="2">
        <f>YEAR(O7)</f>
        <v>2027</v>
      </c>
      <c r="P8" s="2">
        <f>YEAR(P7)</f>
        <v>2027</v>
      </c>
      <c r="Q8" s="2">
        <f>YEAR(Q7)</f>
        <v>2027</v>
      </c>
      <c r="R8" s="2">
        <f>YEAR(R7)</f>
        <v>2027</v>
      </c>
      <c r="S8" s="2">
        <f>YEAR(S7)</f>
        <v>2027</v>
      </c>
      <c r="T8" s="2">
        <f>YEAR(T7)</f>
        <v>2028</v>
      </c>
      <c r="U8" s="2">
        <f>YEAR(U7)</f>
        <v>2028</v>
      </c>
      <c r="V8" s="2">
        <f>YEAR(V7)</f>
        <v>2028</v>
      </c>
      <c r="W8" s="2">
        <f>YEAR(W7)</f>
        <v>2028</v>
      </c>
      <c r="X8" s="2">
        <f>YEAR(X7)</f>
        <v>2028</v>
      </c>
      <c r="Y8" s="2">
        <f>YEAR(Y7)</f>
        <v>2028</v>
      </c>
      <c r="Z8" s="2">
        <f>YEAR(Z7)</f>
        <v>2028</v>
      </c>
      <c r="AA8" s="2">
        <f>YEAR(AA7)</f>
        <v>2028</v>
      </c>
      <c r="AB8" s="2">
        <f>YEAR(AB7)</f>
        <v>2028</v>
      </c>
      <c r="AC8" s="2">
        <f>YEAR(AC7)</f>
        <v>2028</v>
      </c>
      <c r="AD8" s="2">
        <f>YEAR(AD7)</f>
        <v>2028</v>
      </c>
      <c r="AE8" s="2">
        <f>YEAR(AE7)</f>
        <v>2028</v>
      </c>
      <c r="AF8" s="2">
        <f>YEAR(AF7)</f>
        <v>2029</v>
      </c>
      <c r="AG8" s="2">
        <f>YEAR(AG7)</f>
        <v>2029</v>
      </c>
      <c r="AH8" s="2">
        <f>YEAR(AH7)</f>
        <v>2029</v>
      </c>
      <c r="AI8" s="2">
        <f>YEAR(AI7)</f>
        <v>2029</v>
      </c>
      <c r="AJ8" s="2">
        <f>YEAR(AJ7)</f>
        <v>2029</v>
      </c>
      <c r="AK8" s="2">
        <f>YEAR(AK7)</f>
        <v>2029</v>
      </c>
      <c r="AL8" s="2">
        <f>YEAR(AL7)</f>
        <v>2029</v>
      </c>
      <c r="AM8" s="2">
        <f>YEAR(AM7)</f>
        <v>2029</v>
      </c>
      <c r="AN8" s="2">
        <f>YEAR(AN7)</f>
        <v>2029</v>
      </c>
      <c r="AO8" s="2">
        <f>YEAR(AO7)</f>
        <v>2029</v>
      </c>
      <c r="AP8" s="2">
        <f>YEAR(AP7)</f>
        <v>2029</v>
      </c>
      <c r="AQ8" s="2">
        <f>YEAR(AQ7)</f>
        <v>2029</v>
      </c>
      <c r="AR8" s="2">
        <f>YEAR(AR7)</f>
        <v>2030</v>
      </c>
      <c r="AS8" s="2">
        <f>YEAR(AS7)</f>
        <v>2030</v>
      </c>
      <c r="AT8" s="2">
        <f>YEAR(AT7)</f>
        <v>2030</v>
      </c>
      <c r="AU8" s="2">
        <f>YEAR(AU7)</f>
        <v>2030</v>
      </c>
      <c r="AV8" s="2">
        <f>YEAR(AV7)</f>
        <v>2030</v>
      </c>
      <c r="AW8" s="2">
        <f>YEAR(AW7)</f>
        <v>2030</v>
      </c>
      <c r="AX8" s="2">
        <f>YEAR(AX7)</f>
        <v>2030</v>
      </c>
      <c r="AY8" s="2">
        <f>YEAR(AY7)</f>
        <v>2030</v>
      </c>
      <c r="AZ8" s="2">
        <f>YEAR(AZ7)</f>
        <v>2030</v>
      </c>
      <c r="BA8" s="2">
        <f>YEAR(BA7)</f>
        <v>2030</v>
      </c>
      <c r="BB8" s="2">
        <f>YEAR(BB7)</f>
        <v>2030</v>
      </c>
      <c r="BC8" s="2">
        <f>YEAR(BC7)</f>
        <v>2030</v>
      </c>
      <c r="BD8" s="2">
        <f>YEAR(BD7)</f>
        <v>2031</v>
      </c>
      <c r="BE8" s="2">
        <f>YEAR(BE7)</f>
        <v>2031</v>
      </c>
      <c r="BF8" s="2">
        <f>YEAR(BF7)</f>
        <v>2031</v>
      </c>
      <c r="BG8" s="2">
        <f>YEAR(BG7)</f>
        <v>2031</v>
      </c>
      <c r="BH8" s="2">
        <f>YEAR(BH7)</f>
        <v>2031</v>
      </c>
      <c r="BI8" s="2">
        <f>YEAR(BI7)</f>
        <v>2031</v>
      </c>
      <c r="BJ8" s="2">
        <f>YEAR(BJ7)</f>
        <v>2031</v>
      </c>
      <c r="BK8" s="2">
        <f>YEAR(BK7)</f>
        <v>2031</v>
      </c>
      <c r="BL8" s="2">
        <f>YEAR(BL7)</f>
        <v>2031</v>
      </c>
      <c r="BM8" s="2">
        <f>YEAR(BM7)</f>
        <v>2031</v>
      </c>
      <c r="BN8" s="2">
        <f>YEAR(BN7)</f>
        <v>2031</v>
      </c>
      <c r="BO8" s="2">
        <f>YEAR(BO7)</f>
        <v>2031</v>
      </c>
    </row>
    <row r="9" ht="22" customHeight="1">
      <c r="A9" s="2"/>
      <c r="B9" s="2"/>
      <c r="C9" s="2"/>
      <c r="D9" s="2"/>
      <c r="E9" s="2"/>
      <c r="F9" s="2"/>
      <c r="G9" s="2"/>
      <c r="H9" s="8">
        <f>ROUNDDOWN((MONTH(H7)-1)/'Inputs'!$E$32,0)+1</f>
        <v>1.0</v>
      </c>
      <c r="I9" s="8">
        <f>ROUNDDOWN((MONTH(I7)-1)/'Inputs'!$E$32,0)+1</f>
        <v>1.0</v>
      </c>
      <c r="J9" s="8">
        <f>ROUNDDOWN((MONTH(J7)-1)/'Inputs'!$E$32,0)+1</f>
        <v>1.0</v>
      </c>
      <c r="K9" s="8">
        <f>ROUNDDOWN((MONTH(K7)-1)/'Inputs'!$E$32,0)+1</f>
        <v>2.0</v>
      </c>
      <c r="L9" s="8">
        <f>ROUNDDOWN((MONTH(L7)-1)/'Inputs'!$E$32,0)+1</f>
        <v>2.0</v>
      </c>
      <c r="M9" s="8">
        <f>ROUNDDOWN((MONTH(M7)-1)/'Inputs'!$E$32,0)+1</f>
        <v>2.0</v>
      </c>
      <c r="N9" s="8">
        <f>ROUNDDOWN((MONTH(N7)-1)/'Inputs'!$E$32,0)+1</f>
        <v>3.0</v>
      </c>
      <c r="O9" s="8">
        <f>ROUNDDOWN((MONTH(O7)-1)/'Inputs'!$E$32,0)+1</f>
        <v>3.0</v>
      </c>
      <c r="P9" s="8">
        <f>ROUNDDOWN((MONTH(P7)-1)/'Inputs'!$E$32,0)+1</f>
        <v>3.0</v>
      </c>
      <c r="Q9" s="8">
        <f>ROUNDDOWN((MONTH(Q7)-1)/'Inputs'!$E$32,0)+1</f>
        <v>4.0</v>
      </c>
      <c r="R9" s="8">
        <f>ROUNDDOWN((MONTH(R7)-1)/'Inputs'!$E$32,0)+1</f>
        <v>4.0</v>
      </c>
      <c r="S9" s="8">
        <f>ROUNDDOWN((MONTH(S7)-1)/'Inputs'!$E$32,0)+1</f>
        <v>4.0</v>
      </c>
      <c r="T9" s="8">
        <f>ROUNDDOWN((MONTH(T7)-1)/'Inputs'!$E$32,0)+1</f>
        <v>1.0</v>
      </c>
      <c r="U9" s="8">
        <f>ROUNDDOWN((MONTH(U7)-1)/'Inputs'!$E$32,0)+1</f>
        <v>1.0</v>
      </c>
      <c r="V9" s="8">
        <f>ROUNDDOWN((MONTH(V7)-1)/'Inputs'!$E$32,0)+1</f>
        <v>1.0</v>
      </c>
      <c r="W9" s="8">
        <f>ROUNDDOWN((MONTH(W7)-1)/'Inputs'!$E$32,0)+1</f>
        <v>2.0</v>
      </c>
      <c r="X9" s="8">
        <f>ROUNDDOWN((MONTH(X7)-1)/'Inputs'!$E$32,0)+1</f>
        <v>2.0</v>
      </c>
      <c r="Y9" s="8">
        <f>ROUNDDOWN((MONTH(Y7)-1)/'Inputs'!$E$32,0)+1</f>
        <v>2.0</v>
      </c>
      <c r="Z9" s="8">
        <f>ROUNDDOWN((MONTH(Z7)-1)/'Inputs'!$E$32,0)+1</f>
        <v>3.0</v>
      </c>
      <c r="AA9" s="8">
        <f>ROUNDDOWN((MONTH(AA7)-1)/'Inputs'!$E$32,0)+1</f>
        <v>3.0</v>
      </c>
      <c r="AB9" s="8">
        <f>ROUNDDOWN((MONTH(AB7)-1)/'Inputs'!$E$32,0)+1</f>
        <v>3.0</v>
      </c>
      <c r="AC9" s="8">
        <f>ROUNDDOWN((MONTH(AC7)-1)/'Inputs'!$E$32,0)+1</f>
        <v>4.0</v>
      </c>
      <c r="AD9" s="8">
        <f>ROUNDDOWN((MONTH(AD7)-1)/'Inputs'!$E$32,0)+1</f>
        <v>4.0</v>
      </c>
      <c r="AE9" s="8">
        <f>ROUNDDOWN((MONTH(AE7)-1)/'Inputs'!$E$32,0)+1</f>
        <v>4.0</v>
      </c>
      <c r="AF9" s="8">
        <f>ROUNDDOWN((MONTH(AF7)-1)/'Inputs'!$E$32,0)+1</f>
        <v>1.0</v>
      </c>
      <c r="AG9" s="8">
        <f>ROUNDDOWN((MONTH(AG7)-1)/'Inputs'!$E$32,0)+1</f>
        <v>1.0</v>
      </c>
      <c r="AH9" s="8">
        <f>ROUNDDOWN((MONTH(AH7)-1)/'Inputs'!$E$32,0)+1</f>
        <v>1.0</v>
      </c>
      <c r="AI9" s="8">
        <f>ROUNDDOWN((MONTH(AI7)-1)/'Inputs'!$E$32,0)+1</f>
        <v>2.0</v>
      </c>
      <c r="AJ9" s="8">
        <f>ROUNDDOWN((MONTH(AJ7)-1)/'Inputs'!$E$32,0)+1</f>
        <v>2.0</v>
      </c>
      <c r="AK9" s="8">
        <f>ROUNDDOWN((MONTH(AK7)-1)/'Inputs'!$E$32,0)+1</f>
        <v>2.0</v>
      </c>
      <c r="AL9" s="8">
        <f>ROUNDDOWN((MONTH(AL7)-1)/'Inputs'!$E$32,0)+1</f>
        <v>3.0</v>
      </c>
      <c r="AM9" s="8">
        <f>ROUNDDOWN((MONTH(AM7)-1)/'Inputs'!$E$32,0)+1</f>
        <v>3.0</v>
      </c>
      <c r="AN9" s="8">
        <f>ROUNDDOWN((MONTH(AN7)-1)/'Inputs'!$E$32,0)+1</f>
        <v>3.0</v>
      </c>
      <c r="AO9" s="8">
        <f>ROUNDDOWN((MONTH(AO7)-1)/'Inputs'!$E$32,0)+1</f>
        <v>4.0</v>
      </c>
      <c r="AP9" s="8">
        <f>ROUNDDOWN((MONTH(AP7)-1)/'Inputs'!$E$32,0)+1</f>
        <v>4.0</v>
      </c>
      <c r="AQ9" s="8">
        <f>ROUNDDOWN((MONTH(AQ7)-1)/'Inputs'!$E$32,0)+1</f>
        <v>4.0</v>
      </c>
      <c r="AR9" s="8">
        <f>ROUNDDOWN((MONTH(AR7)-1)/'Inputs'!$E$32,0)+1</f>
        <v>1.0</v>
      </c>
      <c r="AS9" s="8">
        <f>ROUNDDOWN((MONTH(AS7)-1)/'Inputs'!$E$32,0)+1</f>
        <v>1.0</v>
      </c>
      <c r="AT9" s="8">
        <f>ROUNDDOWN((MONTH(AT7)-1)/'Inputs'!$E$32,0)+1</f>
        <v>1.0</v>
      </c>
      <c r="AU9" s="8">
        <f>ROUNDDOWN((MONTH(AU7)-1)/'Inputs'!$E$32,0)+1</f>
        <v>2.0</v>
      </c>
      <c r="AV9" s="8">
        <f>ROUNDDOWN((MONTH(AV7)-1)/'Inputs'!$E$32,0)+1</f>
        <v>2.0</v>
      </c>
      <c r="AW9" s="8">
        <f>ROUNDDOWN((MONTH(AW7)-1)/'Inputs'!$E$32,0)+1</f>
        <v>2.0</v>
      </c>
      <c r="AX9" s="8">
        <f>ROUNDDOWN((MONTH(AX7)-1)/'Inputs'!$E$32,0)+1</f>
        <v>3.0</v>
      </c>
      <c r="AY9" s="8">
        <f>ROUNDDOWN((MONTH(AY7)-1)/'Inputs'!$E$32,0)+1</f>
        <v>3.0</v>
      </c>
      <c r="AZ9" s="8">
        <f>ROUNDDOWN((MONTH(AZ7)-1)/'Inputs'!$E$32,0)+1</f>
        <v>3.0</v>
      </c>
      <c r="BA9" s="8">
        <f>ROUNDDOWN((MONTH(BA7)-1)/'Inputs'!$E$32,0)+1</f>
        <v>4.0</v>
      </c>
      <c r="BB9" s="8">
        <f>ROUNDDOWN((MONTH(BB7)-1)/'Inputs'!$E$32,0)+1</f>
        <v>4.0</v>
      </c>
      <c r="BC9" s="8">
        <f>ROUNDDOWN((MONTH(BC7)-1)/'Inputs'!$E$32,0)+1</f>
        <v>4.0</v>
      </c>
      <c r="BD9" s="8">
        <f>ROUNDDOWN((MONTH(BD7)-1)/'Inputs'!$E$32,0)+1</f>
        <v>1.0</v>
      </c>
      <c r="BE9" s="8">
        <f>ROUNDDOWN((MONTH(BE7)-1)/'Inputs'!$E$32,0)+1</f>
        <v>1.0</v>
      </c>
      <c r="BF9" s="8">
        <f>ROUNDDOWN((MONTH(BF7)-1)/'Inputs'!$E$32,0)+1</f>
        <v>1.0</v>
      </c>
      <c r="BG9" s="8">
        <f>ROUNDDOWN((MONTH(BG7)-1)/'Inputs'!$E$32,0)+1</f>
        <v>2.0</v>
      </c>
      <c r="BH9" s="8">
        <f>ROUNDDOWN((MONTH(BH7)-1)/'Inputs'!$E$32,0)+1</f>
        <v>2.0</v>
      </c>
      <c r="BI9" s="8">
        <f>ROUNDDOWN((MONTH(BI7)-1)/'Inputs'!$E$32,0)+1</f>
        <v>2.0</v>
      </c>
      <c r="BJ9" s="8">
        <f>ROUNDDOWN((MONTH(BJ7)-1)/'Inputs'!$E$32,0)+1</f>
        <v>3.0</v>
      </c>
      <c r="BK9" s="8">
        <f>ROUNDDOWN((MONTH(BK7)-1)/'Inputs'!$E$32,0)+1</f>
        <v>3.0</v>
      </c>
      <c r="BL9" s="8">
        <f>ROUNDDOWN((MONTH(BL7)-1)/'Inputs'!$E$32,0)+1</f>
        <v>3.0</v>
      </c>
      <c r="BM9" s="8">
        <f>ROUNDDOWN((MONTH(BM7)-1)/'Inputs'!$E$32,0)+1</f>
        <v>4.0</v>
      </c>
      <c r="BN9" s="8">
        <f>ROUNDDOWN((MONTH(BN7)-1)/'Inputs'!$E$32,0)+1</f>
        <v>4.0</v>
      </c>
      <c r="BO9" s="8">
        <f>ROUNDDOWN((MONTH(BO7)-1)/'Inputs'!$E$32,0)+1</f>
        <v>4.0</v>
      </c>
    </row>
    <row r="10" ht="34" customHeight="1">
      <c r="A10" s="32" t="str">
        <v>Row ID</v>
      </c>
      <c r="B10" s="32" t="str">
        <v>Label</v>
      </c>
      <c r="C10" s="32" t="str">
        <v>Unit</v>
      </c>
      <c r="D10" s="32" t="str">
        <v>Reducer</v>
      </c>
      <c r="E10" s="32" t="str">
        <v>Total / closing</v>
      </c>
      <c r="F10" s="32" t="str">
        <v>Note / source</v>
      </c>
      <c r="G10" s="32" t="str">
        <v>Spacer</v>
      </c>
      <c r="H10" s="32" t="str">
        <v>M1</v>
      </c>
      <c r="I10" s="32" t="str">
        <v>M2</v>
      </c>
      <c r="J10" s="32" t="str">
        <v>M3</v>
      </c>
      <c r="K10" s="32" t="str">
        <v>M4</v>
      </c>
      <c r="L10" s="32" t="str">
        <v>M5</v>
      </c>
      <c r="M10" s="32" t="str">
        <v>M6</v>
      </c>
      <c r="N10" s="32" t="str">
        <v>M7</v>
      </c>
      <c r="O10" s="32" t="str">
        <v>M8</v>
      </c>
      <c r="P10" s="32" t="str">
        <v>M9</v>
      </c>
      <c r="Q10" s="32" t="str">
        <v>M10</v>
      </c>
      <c r="R10" s="32" t="str">
        <v>M11</v>
      </c>
      <c r="S10" s="32" t="str">
        <v>M12</v>
      </c>
      <c r="T10" s="32" t="str">
        <v>M13</v>
      </c>
      <c r="U10" s="32" t="str">
        <v>M14</v>
      </c>
      <c r="V10" s="32" t="str">
        <v>M15</v>
      </c>
      <c r="W10" s="32" t="str">
        <v>M16</v>
      </c>
      <c r="X10" s="32" t="str">
        <v>M17</v>
      </c>
      <c r="Y10" s="32" t="str">
        <v>M18</v>
      </c>
      <c r="Z10" s="32" t="str">
        <v>M19</v>
      </c>
      <c r="AA10" s="32" t="str">
        <v>M20</v>
      </c>
      <c r="AB10" s="32" t="str">
        <v>M21</v>
      </c>
      <c r="AC10" s="32" t="str">
        <v>M22</v>
      </c>
      <c r="AD10" s="32" t="str">
        <v>M23</v>
      </c>
      <c r="AE10" s="32" t="str">
        <v>M24</v>
      </c>
      <c r="AF10" s="32" t="str">
        <v>M25</v>
      </c>
      <c r="AG10" s="32" t="str">
        <v>M26</v>
      </c>
      <c r="AH10" s="32" t="str">
        <v>M27</v>
      </c>
      <c r="AI10" s="32" t="str">
        <v>M28</v>
      </c>
      <c r="AJ10" s="32" t="str">
        <v>M29</v>
      </c>
      <c r="AK10" s="32" t="str">
        <v>M30</v>
      </c>
      <c r="AL10" s="32" t="str">
        <v>M31</v>
      </c>
      <c r="AM10" s="32" t="str">
        <v>M32</v>
      </c>
      <c r="AN10" s="32" t="str">
        <v>M33</v>
      </c>
      <c r="AO10" s="32" t="str">
        <v>M34</v>
      </c>
      <c r="AP10" s="32" t="str">
        <v>M35</v>
      </c>
      <c r="AQ10" s="32" t="str">
        <v>M36</v>
      </c>
      <c r="AR10" s="32" t="str">
        <v>M37</v>
      </c>
      <c r="AS10" s="32" t="str">
        <v>M38</v>
      </c>
      <c r="AT10" s="32" t="str">
        <v>M39</v>
      </c>
      <c r="AU10" s="32" t="str">
        <v>M40</v>
      </c>
      <c r="AV10" s="32" t="str">
        <v>M41</v>
      </c>
      <c r="AW10" s="32" t="str">
        <v>M42</v>
      </c>
      <c r="AX10" s="32" t="str">
        <v>M43</v>
      </c>
      <c r="AY10" s="32" t="str">
        <v>M44</v>
      </c>
      <c r="AZ10" s="32" t="str">
        <v>M45</v>
      </c>
      <c r="BA10" s="32" t="str">
        <v>M46</v>
      </c>
      <c r="BB10" s="32" t="str">
        <v>M47</v>
      </c>
      <c r="BC10" s="32" t="str">
        <v>M48</v>
      </c>
      <c r="BD10" s="32" t="str">
        <v>M49</v>
      </c>
      <c r="BE10" s="32" t="str">
        <v>M50</v>
      </c>
      <c r="BF10" s="32" t="str">
        <v>M51</v>
      </c>
      <c r="BG10" s="32" t="str">
        <v>M52</v>
      </c>
      <c r="BH10" s="32" t="str">
        <v>M53</v>
      </c>
      <c r="BI10" s="32" t="str">
        <v>M54</v>
      </c>
      <c r="BJ10" s="32" t="str">
        <v>M55</v>
      </c>
      <c r="BK10" s="32" t="str">
        <v>M56</v>
      </c>
      <c r="BL10" s="32" t="str">
        <v>M57</v>
      </c>
      <c r="BM10" s="32" t="str">
        <v>M58</v>
      </c>
      <c r="BN10" s="32" t="str">
        <v>M59</v>
      </c>
      <c r="BO10" s="32" t="str">
        <v>M60</v>
      </c>
    </row>
    <row r="11" ht="22" customHeight="1">
      <c r="A11" s="2" t="str">
        <v>PPL.HEADCOUNT.EXPECTED</v>
      </c>
      <c r="B11" s="6" t="str">
        <v>D10 value: Headcount</v>
      </c>
      <c r="C11" s="2" t="str">
        <v>count</v>
      </c>
      <c r="D11" s="2" t="str">
        <v>NA</v>
      </c>
      <c r="E11" s="2"/>
      <c r="F11" s="6" t="str">
        <v>People / PPL.HEADCOUNT; frozen D10 release value</v>
      </c>
      <c r="G11" s="2"/>
      <c r="H11" s="34" t="n">
        <v>3</v>
      </c>
      <c r="I11" s="34" t="n">
        <v>4</v>
      </c>
      <c r="J11" s="34" t="n">
        <v>5</v>
      </c>
      <c r="K11" s="34" t="n">
        <v>7</v>
      </c>
      <c r="L11" s="34" t="n">
        <v>8</v>
      </c>
      <c r="M11" s="34" t="n">
        <v>8</v>
      </c>
      <c r="N11" s="34" t="n">
        <v>8</v>
      </c>
      <c r="O11" s="34" t="n">
        <v>10</v>
      </c>
      <c r="P11" s="34" t="n">
        <v>12</v>
      </c>
      <c r="Q11" s="34" t="n">
        <v>13</v>
      </c>
      <c r="R11" s="34" t="n">
        <v>13</v>
      </c>
      <c r="S11" s="34" t="n">
        <v>13</v>
      </c>
      <c r="T11" s="34" t="n">
        <v>14</v>
      </c>
      <c r="U11" s="34" t="n">
        <v>14</v>
      </c>
      <c r="V11" s="34" t="n">
        <v>14</v>
      </c>
      <c r="W11" s="34" t="n">
        <v>14</v>
      </c>
      <c r="X11" s="34" t="n">
        <v>14</v>
      </c>
      <c r="Y11" s="34" t="n">
        <v>14</v>
      </c>
      <c r="Z11" s="34" t="n">
        <v>15</v>
      </c>
      <c r="AA11" s="34" t="n">
        <v>15</v>
      </c>
      <c r="AB11" s="34" t="n">
        <v>15</v>
      </c>
      <c r="AC11" s="34" t="n">
        <v>15</v>
      </c>
      <c r="AD11" s="34" t="n">
        <v>15</v>
      </c>
      <c r="AE11" s="34" t="n">
        <v>16</v>
      </c>
      <c r="AF11" s="34" t="n">
        <v>16</v>
      </c>
      <c r="AG11" s="34" t="n">
        <v>16</v>
      </c>
      <c r="AH11" s="34" t="n">
        <v>16</v>
      </c>
      <c r="AI11" s="34" t="n">
        <v>16</v>
      </c>
      <c r="AJ11" s="34" t="n">
        <v>16</v>
      </c>
      <c r="AK11" s="34" t="n">
        <v>16</v>
      </c>
      <c r="AL11" s="34" t="n">
        <v>16</v>
      </c>
      <c r="AM11" s="34" t="n">
        <v>16</v>
      </c>
      <c r="AN11" s="34" t="n">
        <v>16</v>
      </c>
      <c r="AO11" s="34" t="n">
        <v>16</v>
      </c>
      <c r="AP11" s="34" t="n">
        <v>16</v>
      </c>
      <c r="AQ11" s="34" t="n">
        <v>16</v>
      </c>
      <c r="AR11" s="34" t="n">
        <v>16</v>
      </c>
      <c r="AS11" s="34" t="n">
        <v>16</v>
      </c>
      <c r="AT11" s="34" t="n">
        <v>16</v>
      </c>
      <c r="AU11" s="34" t="n">
        <v>16</v>
      </c>
      <c r="AV11" s="34" t="n">
        <v>16</v>
      </c>
      <c r="AW11" s="34" t="n">
        <v>16</v>
      </c>
      <c r="AX11" s="34" t="n">
        <v>16</v>
      </c>
      <c r="AY11" s="34" t="n">
        <v>16</v>
      </c>
      <c r="AZ11" s="34" t="n">
        <v>16</v>
      </c>
      <c r="BA11" s="34" t="n">
        <v>16</v>
      </c>
      <c r="BB11" s="34" t="n">
        <v>16</v>
      </c>
      <c r="BC11" s="34" t="n">
        <v>16</v>
      </c>
      <c r="BD11" s="34" t="n">
        <v>16</v>
      </c>
      <c r="BE11" s="34" t="n">
        <v>16</v>
      </c>
      <c r="BF11" s="34" t="n">
        <v>16</v>
      </c>
      <c r="BG11" s="34" t="n">
        <v>16</v>
      </c>
      <c r="BH11" s="34" t="n">
        <v>16</v>
      </c>
      <c r="BI11" s="34" t="n">
        <v>16</v>
      </c>
      <c r="BJ11" s="34" t="n">
        <v>16</v>
      </c>
      <c r="BK11" s="34" t="n">
        <v>16</v>
      </c>
      <c r="BL11" s="34" t="n">
        <v>16</v>
      </c>
      <c r="BM11" s="34" t="n">
        <v>16</v>
      </c>
      <c r="BN11" s="34" t="n">
        <v>16</v>
      </c>
      <c r="BO11" s="34" t="n">
        <v>16</v>
      </c>
    </row>
    <row r="12" ht="22" customHeight="1">
      <c r="A12" s="2" t="str">
        <v>PPL.HEADCOUNT.DIFFERENCE</v>
      </c>
      <c r="B12" s="6" t="str">
        <v>Difference: Headcount</v>
      </c>
      <c r="C12" s="2" t="str">
        <v>count</v>
      </c>
      <c r="D12" s="2" t="str">
        <v>NA</v>
      </c>
      <c r="E12" s="51"/>
      <c r="F12" s="52" t="str">
        <v>This workbook minus D10; tolerance 0.000001</v>
      </c>
      <c r="G12" s="51"/>
      <c r="H12" s="51">
        <f>'Summary'!H11-H11</f>
        <v>0</v>
      </c>
      <c r="I12" s="51">
        <f>'Summary'!I11-I11</f>
        <v>0</v>
      </c>
      <c r="J12" s="51">
        <f>'Summary'!J11-J11</f>
        <v>0</v>
      </c>
      <c r="K12" s="51">
        <f>'Summary'!K11-K11</f>
        <v>0</v>
      </c>
      <c r="L12" s="51">
        <f>'Summary'!L11-L11</f>
        <v>0</v>
      </c>
      <c r="M12" s="51">
        <f>'Summary'!M11-M11</f>
        <v>0</v>
      </c>
      <c r="N12" s="51">
        <f>'Summary'!N11-N11</f>
        <v>0</v>
      </c>
      <c r="O12" s="51">
        <f>'Summary'!O11-O11</f>
        <v>0</v>
      </c>
      <c r="P12" s="51">
        <f>'Summary'!P11-P11</f>
        <v>0</v>
      </c>
      <c r="Q12" s="51">
        <f>'Summary'!Q11-Q11</f>
        <v>0</v>
      </c>
      <c r="R12" s="51">
        <f>'Summary'!R11-R11</f>
        <v>0</v>
      </c>
      <c r="S12" s="51">
        <f>'Summary'!S11-S11</f>
        <v>0</v>
      </c>
      <c r="T12" s="51">
        <f>'Summary'!T11-T11</f>
        <v>0</v>
      </c>
      <c r="U12" s="51">
        <f>'Summary'!U11-U11</f>
        <v>0</v>
      </c>
      <c r="V12" s="51">
        <f>'Summary'!V11-V11</f>
        <v>0</v>
      </c>
      <c r="W12" s="51">
        <f>'Summary'!W11-W11</f>
        <v>0</v>
      </c>
      <c r="X12" s="51">
        <f>'Summary'!X11-X11</f>
        <v>0</v>
      </c>
      <c r="Y12" s="51">
        <f>'Summary'!Y11-Y11</f>
        <v>0</v>
      </c>
      <c r="Z12" s="51">
        <f>'Summary'!Z11-Z11</f>
        <v>0</v>
      </c>
      <c r="AA12" s="51">
        <f>'Summary'!AA11-AA11</f>
        <v>0</v>
      </c>
      <c r="AB12" s="51">
        <f>'Summary'!AB11-AB11</f>
        <v>0</v>
      </c>
      <c r="AC12" s="51">
        <f>'Summary'!AC11-AC11</f>
        <v>0</v>
      </c>
      <c r="AD12" s="51">
        <f>'Summary'!AD11-AD11</f>
        <v>0</v>
      </c>
      <c r="AE12" s="51">
        <f>'Summary'!AE11-AE11</f>
        <v>0</v>
      </c>
      <c r="AF12" s="51">
        <f>'Summary'!AF11-AF11</f>
        <v>0</v>
      </c>
      <c r="AG12" s="51">
        <f>'Summary'!AG11-AG11</f>
        <v>0</v>
      </c>
      <c r="AH12" s="51">
        <f>'Summary'!AH11-AH11</f>
        <v>0</v>
      </c>
      <c r="AI12" s="51">
        <f>'Summary'!AI11-AI11</f>
        <v>0</v>
      </c>
      <c r="AJ12" s="51">
        <f>'Summary'!AJ11-AJ11</f>
        <v>0</v>
      </c>
      <c r="AK12" s="51">
        <f>'Summary'!AK11-AK11</f>
        <v>0</v>
      </c>
      <c r="AL12" s="51">
        <f>'Summary'!AL11-AL11</f>
        <v>0</v>
      </c>
      <c r="AM12" s="51">
        <f>'Summary'!AM11-AM11</f>
        <v>0</v>
      </c>
      <c r="AN12" s="51">
        <f>'Summary'!AN11-AN11</f>
        <v>0</v>
      </c>
      <c r="AO12" s="51">
        <f>'Summary'!AO11-AO11</f>
        <v>0</v>
      </c>
      <c r="AP12" s="51">
        <f>'Summary'!AP11-AP11</f>
        <v>0</v>
      </c>
      <c r="AQ12" s="51">
        <f>'Summary'!AQ11-AQ11</f>
        <v>0</v>
      </c>
      <c r="AR12" s="51">
        <f>'Summary'!AR11-AR11</f>
        <v>0</v>
      </c>
      <c r="AS12" s="51">
        <f>'Summary'!AS11-AS11</f>
        <v>0</v>
      </c>
      <c r="AT12" s="51">
        <f>'Summary'!AT11-AT11</f>
        <v>0</v>
      </c>
      <c r="AU12" s="51">
        <f>'Summary'!AU11-AU11</f>
        <v>0</v>
      </c>
      <c r="AV12" s="51">
        <f>'Summary'!AV11-AV11</f>
        <v>0</v>
      </c>
      <c r="AW12" s="51">
        <f>'Summary'!AW11-AW11</f>
        <v>0</v>
      </c>
      <c r="AX12" s="51">
        <f>'Summary'!AX11-AX11</f>
        <v>0</v>
      </c>
      <c r="AY12" s="51">
        <f>'Summary'!AY11-AY11</f>
        <v>0</v>
      </c>
      <c r="AZ12" s="51">
        <f>'Summary'!AZ11-AZ11</f>
        <v>0</v>
      </c>
      <c r="BA12" s="51">
        <f>'Summary'!BA11-BA11</f>
        <v>0</v>
      </c>
      <c r="BB12" s="51">
        <f>'Summary'!BB11-BB11</f>
        <v>0</v>
      </c>
      <c r="BC12" s="51">
        <f>'Summary'!BC11-BC11</f>
        <v>0</v>
      </c>
      <c r="BD12" s="51">
        <f>'Summary'!BD11-BD11</f>
        <v>0</v>
      </c>
      <c r="BE12" s="51">
        <f>'Summary'!BE11-BE11</f>
        <v>0</v>
      </c>
      <c r="BF12" s="51">
        <f>'Summary'!BF11-BF11</f>
        <v>0</v>
      </c>
      <c r="BG12" s="51">
        <f>'Summary'!BG11-BG11</f>
        <v>0</v>
      </c>
      <c r="BH12" s="51">
        <f>'Summary'!BH11-BH11</f>
        <v>0</v>
      </c>
      <c r="BI12" s="51">
        <f>'Summary'!BI11-BI11</f>
        <v>0</v>
      </c>
      <c r="BJ12" s="51">
        <f>'Summary'!BJ11-BJ11</f>
        <v>0</v>
      </c>
      <c r="BK12" s="51">
        <f>'Summary'!BK11-BK11</f>
        <v>0</v>
      </c>
      <c r="BL12" s="51">
        <f>'Summary'!BL11-BL11</f>
        <v>0</v>
      </c>
      <c r="BM12" s="51">
        <f>'Summary'!BM11-BM11</f>
        <v>0</v>
      </c>
      <c r="BN12" s="51">
        <f>'Summary'!BN11-BN11</f>
        <v>0</v>
      </c>
      <c r="BO12" s="51">
        <f>'Summary'!BO11-BO11</f>
        <v>0</v>
      </c>
    </row>
    <row r="13" ht="22" customHeight="1">
      <c r="A13" s="2" t="str">
        <v>PPL.FTE.EXPECTED</v>
      </c>
      <c r="B13" s="6" t="str">
        <v>D10 value: Full-time equivalents (FTE)</v>
      </c>
      <c r="C13" s="2" t="str">
        <v>FTE</v>
      </c>
      <c r="D13" s="2" t="str">
        <v>NA</v>
      </c>
      <c r="E13" s="2"/>
      <c r="F13" s="6" t="str">
        <v>People / PPL.FTE; frozen D10 release value</v>
      </c>
      <c r="G13" s="2"/>
      <c r="H13" s="34" t="n">
        <v>3</v>
      </c>
      <c r="I13" s="34" t="n">
        <v>4</v>
      </c>
      <c r="J13" s="34" t="n">
        <v>5</v>
      </c>
      <c r="K13" s="34" t="n">
        <v>7</v>
      </c>
      <c r="L13" s="34" t="n">
        <v>8</v>
      </c>
      <c r="M13" s="34" t="n">
        <v>8</v>
      </c>
      <c r="N13" s="34" t="n">
        <v>8</v>
      </c>
      <c r="O13" s="34" t="n">
        <v>10</v>
      </c>
      <c r="P13" s="34" t="n">
        <v>12</v>
      </c>
      <c r="Q13" s="34" t="n">
        <v>13</v>
      </c>
      <c r="R13" s="34" t="n">
        <v>13</v>
      </c>
      <c r="S13" s="34" t="n">
        <v>13</v>
      </c>
      <c r="T13" s="34" t="n">
        <v>14</v>
      </c>
      <c r="U13" s="34" t="n">
        <v>14</v>
      </c>
      <c r="V13" s="34" t="n">
        <v>14</v>
      </c>
      <c r="W13" s="34" t="n">
        <v>14</v>
      </c>
      <c r="X13" s="34" t="n">
        <v>14</v>
      </c>
      <c r="Y13" s="34" t="n">
        <v>14</v>
      </c>
      <c r="Z13" s="34" t="n">
        <v>15</v>
      </c>
      <c r="AA13" s="34" t="n">
        <v>15</v>
      </c>
      <c r="AB13" s="34" t="n">
        <v>15</v>
      </c>
      <c r="AC13" s="34" t="n">
        <v>15</v>
      </c>
      <c r="AD13" s="34" t="n">
        <v>15</v>
      </c>
      <c r="AE13" s="34" t="n">
        <v>16</v>
      </c>
      <c r="AF13" s="34" t="n">
        <v>16</v>
      </c>
      <c r="AG13" s="34" t="n">
        <v>16</v>
      </c>
      <c r="AH13" s="34" t="n">
        <v>16</v>
      </c>
      <c r="AI13" s="34" t="n">
        <v>16</v>
      </c>
      <c r="AJ13" s="34" t="n">
        <v>16</v>
      </c>
      <c r="AK13" s="34" t="n">
        <v>16</v>
      </c>
      <c r="AL13" s="34" t="n">
        <v>16</v>
      </c>
      <c r="AM13" s="34" t="n">
        <v>16</v>
      </c>
      <c r="AN13" s="34" t="n">
        <v>16</v>
      </c>
      <c r="AO13" s="34" t="n">
        <v>16</v>
      </c>
      <c r="AP13" s="34" t="n">
        <v>16</v>
      </c>
      <c r="AQ13" s="34" t="n">
        <v>16</v>
      </c>
      <c r="AR13" s="34" t="n">
        <v>16</v>
      </c>
      <c r="AS13" s="34" t="n">
        <v>16</v>
      </c>
      <c r="AT13" s="34" t="n">
        <v>16</v>
      </c>
      <c r="AU13" s="34" t="n">
        <v>16</v>
      </c>
      <c r="AV13" s="34" t="n">
        <v>16</v>
      </c>
      <c r="AW13" s="34" t="n">
        <v>16</v>
      </c>
      <c r="AX13" s="34" t="n">
        <v>16</v>
      </c>
      <c r="AY13" s="34" t="n">
        <v>16</v>
      </c>
      <c r="AZ13" s="34" t="n">
        <v>16</v>
      </c>
      <c r="BA13" s="34" t="n">
        <v>16</v>
      </c>
      <c r="BB13" s="34" t="n">
        <v>16</v>
      </c>
      <c r="BC13" s="34" t="n">
        <v>16</v>
      </c>
      <c r="BD13" s="34" t="n">
        <v>16</v>
      </c>
      <c r="BE13" s="34" t="n">
        <v>16</v>
      </c>
      <c r="BF13" s="34" t="n">
        <v>16</v>
      </c>
      <c r="BG13" s="34" t="n">
        <v>16</v>
      </c>
      <c r="BH13" s="34" t="n">
        <v>16</v>
      </c>
      <c r="BI13" s="34" t="n">
        <v>16</v>
      </c>
      <c r="BJ13" s="34" t="n">
        <v>16</v>
      </c>
      <c r="BK13" s="34" t="n">
        <v>16</v>
      </c>
      <c r="BL13" s="34" t="n">
        <v>16</v>
      </c>
      <c r="BM13" s="34" t="n">
        <v>16</v>
      </c>
      <c r="BN13" s="34" t="n">
        <v>16</v>
      </c>
      <c r="BO13" s="34" t="n">
        <v>16</v>
      </c>
    </row>
    <row r="14" ht="28" customHeight="1">
      <c r="A14" s="2" t="str">
        <v>PPL.FTE.DIFFERENCE</v>
      </c>
      <c r="B14" s="6" t="str">
        <v>Difference: Full-time equivalents (FTE)</v>
      </c>
      <c r="C14" s="2" t="str">
        <v>FTE</v>
      </c>
      <c r="D14" s="2" t="str">
        <v>NA</v>
      </c>
      <c r="E14" s="51"/>
      <c r="F14" s="52" t="str">
        <v>This workbook minus D10; tolerance 0.000001</v>
      </c>
      <c r="G14" s="51"/>
      <c r="H14" s="51">
        <f>'Summary'!H12-H13</f>
        <v>0</v>
      </c>
      <c r="I14" s="51">
        <f>'Summary'!I12-I13</f>
        <v>0</v>
      </c>
      <c r="J14" s="51">
        <f>'Summary'!J12-J13</f>
        <v>0</v>
      </c>
      <c r="K14" s="51">
        <f>'Summary'!K12-K13</f>
        <v>0</v>
      </c>
      <c r="L14" s="51">
        <f>'Summary'!L12-L13</f>
        <v>0</v>
      </c>
      <c r="M14" s="51">
        <f>'Summary'!M12-M13</f>
        <v>0</v>
      </c>
      <c r="N14" s="51">
        <f>'Summary'!N12-N13</f>
        <v>0</v>
      </c>
      <c r="O14" s="51">
        <f>'Summary'!O12-O13</f>
        <v>0</v>
      </c>
      <c r="P14" s="51">
        <f>'Summary'!P12-P13</f>
        <v>0</v>
      </c>
      <c r="Q14" s="51">
        <f>'Summary'!Q12-Q13</f>
        <v>0</v>
      </c>
      <c r="R14" s="51">
        <f>'Summary'!R12-R13</f>
        <v>0</v>
      </c>
      <c r="S14" s="51">
        <f>'Summary'!S12-S13</f>
        <v>0</v>
      </c>
      <c r="T14" s="51">
        <f>'Summary'!T12-T13</f>
        <v>0</v>
      </c>
      <c r="U14" s="51">
        <f>'Summary'!U12-U13</f>
        <v>0</v>
      </c>
      <c r="V14" s="51">
        <f>'Summary'!V12-V13</f>
        <v>0</v>
      </c>
      <c r="W14" s="51">
        <f>'Summary'!W12-W13</f>
        <v>0</v>
      </c>
      <c r="X14" s="51">
        <f>'Summary'!X12-X13</f>
        <v>0</v>
      </c>
      <c r="Y14" s="51">
        <f>'Summary'!Y12-Y13</f>
        <v>0</v>
      </c>
      <c r="Z14" s="51">
        <f>'Summary'!Z12-Z13</f>
        <v>0</v>
      </c>
      <c r="AA14" s="51">
        <f>'Summary'!AA12-AA13</f>
        <v>0</v>
      </c>
      <c r="AB14" s="51">
        <f>'Summary'!AB12-AB13</f>
        <v>0</v>
      </c>
      <c r="AC14" s="51">
        <f>'Summary'!AC12-AC13</f>
        <v>0</v>
      </c>
      <c r="AD14" s="51">
        <f>'Summary'!AD12-AD13</f>
        <v>0</v>
      </c>
      <c r="AE14" s="51">
        <f>'Summary'!AE12-AE13</f>
        <v>0</v>
      </c>
      <c r="AF14" s="51">
        <f>'Summary'!AF12-AF13</f>
        <v>0</v>
      </c>
      <c r="AG14" s="51">
        <f>'Summary'!AG12-AG13</f>
        <v>0</v>
      </c>
      <c r="AH14" s="51">
        <f>'Summary'!AH12-AH13</f>
        <v>0</v>
      </c>
      <c r="AI14" s="51">
        <f>'Summary'!AI12-AI13</f>
        <v>0</v>
      </c>
      <c r="AJ14" s="51">
        <f>'Summary'!AJ12-AJ13</f>
        <v>0</v>
      </c>
      <c r="AK14" s="51">
        <f>'Summary'!AK12-AK13</f>
        <v>0</v>
      </c>
      <c r="AL14" s="51">
        <f>'Summary'!AL12-AL13</f>
        <v>0</v>
      </c>
      <c r="AM14" s="51">
        <f>'Summary'!AM12-AM13</f>
        <v>0</v>
      </c>
      <c r="AN14" s="51">
        <f>'Summary'!AN12-AN13</f>
        <v>0</v>
      </c>
      <c r="AO14" s="51">
        <f>'Summary'!AO12-AO13</f>
        <v>0</v>
      </c>
      <c r="AP14" s="51">
        <f>'Summary'!AP12-AP13</f>
        <v>0</v>
      </c>
      <c r="AQ14" s="51">
        <f>'Summary'!AQ12-AQ13</f>
        <v>0</v>
      </c>
      <c r="AR14" s="51">
        <f>'Summary'!AR12-AR13</f>
        <v>0</v>
      </c>
      <c r="AS14" s="51">
        <f>'Summary'!AS12-AS13</f>
        <v>0</v>
      </c>
      <c r="AT14" s="51">
        <f>'Summary'!AT12-AT13</f>
        <v>0</v>
      </c>
      <c r="AU14" s="51">
        <f>'Summary'!AU12-AU13</f>
        <v>0</v>
      </c>
      <c r="AV14" s="51">
        <f>'Summary'!AV12-AV13</f>
        <v>0</v>
      </c>
      <c r="AW14" s="51">
        <f>'Summary'!AW12-AW13</f>
        <v>0</v>
      </c>
      <c r="AX14" s="51">
        <f>'Summary'!AX12-AX13</f>
        <v>0</v>
      </c>
      <c r="AY14" s="51">
        <f>'Summary'!AY12-AY13</f>
        <v>0</v>
      </c>
      <c r="AZ14" s="51">
        <f>'Summary'!AZ12-AZ13</f>
        <v>0</v>
      </c>
      <c r="BA14" s="51">
        <f>'Summary'!BA12-BA13</f>
        <v>0</v>
      </c>
      <c r="BB14" s="51">
        <f>'Summary'!BB12-BB13</f>
        <v>0</v>
      </c>
      <c r="BC14" s="51">
        <f>'Summary'!BC12-BC13</f>
        <v>0</v>
      </c>
      <c r="BD14" s="51">
        <f>'Summary'!BD12-BD13</f>
        <v>0</v>
      </c>
      <c r="BE14" s="51">
        <f>'Summary'!BE12-BE13</f>
        <v>0</v>
      </c>
      <c r="BF14" s="51">
        <f>'Summary'!BF12-BF13</f>
        <v>0</v>
      </c>
      <c r="BG14" s="51">
        <f>'Summary'!BG12-BG13</f>
        <v>0</v>
      </c>
      <c r="BH14" s="51">
        <f>'Summary'!BH12-BH13</f>
        <v>0</v>
      </c>
      <c r="BI14" s="51">
        <f>'Summary'!BI12-BI13</f>
        <v>0</v>
      </c>
      <c r="BJ14" s="51">
        <f>'Summary'!BJ12-BJ13</f>
        <v>0</v>
      </c>
      <c r="BK14" s="51">
        <f>'Summary'!BK12-BK13</f>
        <v>0</v>
      </c>
      <c r="BL14" s="51">
        <f>'Summary'!BL12-BL13</f>
        <v>0</v>
      </c>
      <c r="BM14" s="51">
        <f>'Summary'!BM12-BM13</f>
        <v>0</v>
      </c>
      <c r="BN14" s="51">
        <f>'Summary'!BN12-BN13</f>
        <v>0</v>
      </c>
      <c r="BO14" s="51">
        <f>'Summary'!BO12-BO13</f>
        <v>0</v>
      </c>
    </row>
    <row r="15" ht="28" customHeight="1">
      <c r="A15" s="2" t="str">
        <v>PPL.EMPLOYEES.EXPECTED</v>
      </c>
      <c r="B15" s="6" t="str">
        <v>D10 value: Employees with social insurance</v>
      </c>
      <c r="C15" s="2" t="str">
        <v>count</v>
      </c>
      <c r="D15" s="2" t="str">
        <v>NA</v>
      </c>
      <c r="E15" s="2"/>
      <c r="F15" s="6" t="str">
        <v>People / PPL.EMPLOYEES; frozen D10 release value</v>
      </c>
      <c r="G15" s="2"/>
      <c r="H15" s="34" t="n">
        <v>1</v>
      </c>
      <c r="I15" s="34" t="n">
        <v>2</v>
      </c>
      <c r="J15" s="34" t="n">
        <v>3</v>
      </c>
      <c r="K15" s="34" t="n">
        <v>5</v>
      </c>
      <c r="L15" s="34" t="n">
        <v>6</v>
      </c>
      <c r="M15" s="34" t="n">
        <v>6</v>
      </c>
      <c r="N15" s="34" t="n">
        <v>6</v>
      </c>
      <c r="O15" s="34" t="n">
        <v>8</v>
      </c>
      <c r="P15" s="34" t="n">
        <v>10</v>
      </c>
      <c r="Q15" s="34" t="n">
        <v>11</v>
      </c>
      <c r="R15" s="34" t="n">
        <v>11</v>
      </c>
      <c r="S15" s="34" t="n">
        <v>11</v>
      </c>
      <c r="T15" s="34" t="n">
        <v>12</v>
      </c>
      <c r="U15" s="34" t="n">
        <v>12</v>
      </c>
      <c r="V15" s="34" t="n">
        <v>12</v>
      </c>
      <c r="W15" s="34" t="n">
        <v>12</v>
      </c>
      <c r="X15" s="34" t="n">
        <v>12</v>
      </c>
      <c r="Y15" s="34" t="n">
        <v>12</v>
      </c>
      <c r="Z15" s="34" t="n">
        <v>15</v>
      </c>
      <c r="AA15" s="34" t="n">
        <v>15</v>
      </c>
      <c r="AB15" s="34" t="n">
        <v>15</v>
      </c>
      <c r="AC15" s="34" t="n">
        <v>15</v>
      </c>
      <c r="AD15" s="34" t="n">
        <v>15</v>
      </c>
      <c r="AE15" s="34" t="n">
        <v>16</v>
      </c>
      <c r="AF15" s="34" t="n">
        <v>16</v>
      </c>
      <c r="AG15" s="34" t="n">
        <v>16</v>
      </c>
      <c r="AH15" s="34" t="n">
        <v>16</v>
      </c>
      <c r="AI15" s="34" t="n">
        <v>16</v>
      </c>
      <c r="AJ15" s="34" t="n">
        <v>16</v>
      </c>
      <c r="AK15" s="34" t="n">
        <v>16</v>
      </c>
      <c r="AL15" s="34" t="n">
        <v>16</v>
      </c>
      <c r="AM15" s="34" t="n">
        <v>16</v>
      </c>
      <c r="AN15" s="34" t="n">
        <v>16</v>
      </c>
      <c r="AO15" s="34" t="n">
        <v>16</v>
      </c>
      <c r="AP15" s="34" t="n">
        <v>16</v>
      </c>
      <c r="AQ15" s="34" t="n">
        <v>16</v>
      </c>
      <c r="AR15" s="34" t="n">
        <v>16</v>
      </c>
      <c r="AS15" s="34" t="n">
        <v>16</v>
      </c>
      <c r="AT15" s="34" t="n">
        <v>16</v>
      </c>
      <c r="AU15" s="34" t="n">
        <v>16</v>
      </c>
      <c r="AV15" s="34" t="n">
        <v>16</v>
      </c>
      <c r="AW15" s="34" t="n">
        <v>16</v>
      </c>
      <c r="AX15" s="34" t="n">
        <v>16</v>
      </c>
      <c r="AY15" s="34" t="n">
        <v>16</v>
      </c>
      <c r="AZ15" s="34" t="n">
        <v>16</v>
      </c>
      <c r="BA15" s="34" t="n">
        <v>16</v>
      </c>
      <c r="BB15" s="34" t="n">
        <v>16</v>
      </c>
      <c r="BC15" s="34" t="n">
        <v>16</v>
      </c>
      <c r="BD15" s="34" t="n">
        <v>16</v>
      </c>
      <c r="BE15" s="34" t="n">
        <v>16</v>
      </c>
      <c r="BF15" s="34" t="n">
        <v>16</v>
      </c>
      <c r="BG15" s="34" t="n">
        <v>16</v>
      </c>
      <c r="BH15" s="34" t="n">
        <v>16</v>
      </c>
      <c r="BI15" s="34" t="n">
        <v>16</v>
      </c>
      <c r="BJ15" s="34" t="n">
        <v>16</v>
      </c>
      <c r="BK15" s="34" t="n">
        <v>16</v>
      </c>
      <c r="BL15" s="34" t="n">
        <v>16</v>
      </c>
      <c r="BM15" s="34" t="n">
        <v>16</v>
      </c>
      <c r="BN15" s="34" t="n">
        <v>16</v>
      </c>
      <c r="BO15" s="34" t="n">
        <v>16</v>
      </c>
    </row>
    <row r="16" ht="28" customHeight="1">
      <c r="A16" s="2" t="str">
        <v>PPL.EMPLOYEES.DIFFERENCE</v>
      </c>
      <c r="B16" s="6" t="str">
        <v>Difference: Employees with social insurance</v>
      </c>
      <c r="C16" s="2" t="str">
        <v>count</v>
      </c>
      <c r="D16" s="2" t="str">
        <v>NA</v>
      </c>
      <c r="E16" s="51"/>
      <c r="F16" s="52" t="str">
        <v>This workbook minus D10; tolerance 0.000001</v>
      </c>
      <c r="G16" s="51"/>
      <c r="H16" s="51">
        <f>'Summary'!H13-H15</f>
        <v>0</v>
      </c>
      <c r="I16" s="51">
        <f>'Summary'!I13-I15</f>
        <v>0</v>
      </c>
      <c r="J16" s="51">
        <f>'Summary'!J13-J15</f>
        <v>0</v>
      </c>
      <c r="K16" s="51">
        <f>'Summary'!K13-K15</f>
        <v>0</v>
      </c>
      <c r="L16" s="51">
        <f>'Summary'!L13-L15</f>
        <v>0</v>
      </c>
      <c r="M16" s="51">
        <f>'Summary'!M13-M15</f>
        <v>0</v>
      </c>
      <c r="N16" s="51">
        <f>'Summary'!N13-N15</f>
        <v>0</v>
      </c>
      <c r="O16" s="51">
        <f>'Summary'!O13-O15</f>
        <v>0</v>
      </c>
      <c r="P16" s="51">
        <f>'Summary'!P13-P15</f>
        <v>0</v>
      </c>
      <c r="Q16" s="51">
        <f>'Summary'!Q13-Q15</f>
        <v>0</v>
      </c>
      <c r="R16" s="51">
        <f>'Summary'!R13-R15</f>
        <v>0</v>
      </c>
      <c r="S16" s="51">
        <f>'Summary'!S13-S15</f>
        <v>0</v>
      </c>
      <c r="T16" s="51">
        <f>'Summary'!T13-T15</f>
        <v>0</v>
      </c>
      <c r="U16" s="51">
        <f>'Summary'!U13-U15</f>
        <v>0</v>
      </c>
      <c r="V16" s="51">
        <f>'Summary'!V13-V15</f>
        <v>0</v>
      </c>
      <c r="W16" s="51">
        <f>'Summary'!W13-W15</f>
        <v>0</v>
      </c>
      <c r="X16" s="51">
        <f>'Summary'!X13-X15</f>
        <v>0</v>
      </c>
      <c r="Y16" s="51">
        <f>'Summary'!Y13-Y15</f>
        <v>0</v>
      </c>
      <c r="Z16" s="51">
        <f>'Summary'!Z13-Z15</f>
        <v>0</v>
      </c>
      <c r="AA16" s="51">
        <f>'Summary'!AA13-AA15</f>
        <v>0</v>
      </c>
      <c r="AB16" s="51">
        <f>'Summary'!AB13-AB15</f>
        <v>0</v>
      </c>
      <c r="AC16" s="51">
        <f>'Summary'!AC13-AC15</f>
        <v>0</v>
      </c>
      <c r="AD16" s="51">
        <f>'Summary'!AD13-AD15</f>
        <v>0</v>
      </c>
      <c r="AE16" s="51">
        <f>'Summary'!AE13-AE15</f>
        <v>0</v>
      </c>
      <c r="AF16" s="51">
        <f>'Summary'!AF13-AF15</f>
        <v>0</v>
      </c>
      <c r="AG16" s="51">
        <f>'Summary'!AG13-AG15</f>
        <v>0</v>
      </c>
      <c r="AH16" s="51">
        <f>'Summary'!AH13-AH15</f>
        <v>0</v>
      </c>
      <c r="AI16" s="51">
        <f>'Summary'!AI13-AI15</f>
        <v>0</v>
      </c>
      <c r="AJ16" s="51">
        <f>'Summary'!AJ13-AJ15</f>
        <v>0</v>
      </c>
      <c r="AK16" s="51">
        <f>'Summary'!AK13-AK15</f>
        <v>0</v>
      </c>
      <c r="AL16" s="51">
        <f>'Summary'!AL13-AL15</f>
        <v>0</v>
      </c>
      <c r="AM16" s="51">
        <f>'Summary'!AM13-AM15</f>
        <v>0</v>
      </c>
      <c r="AN16" s="51">
        <f>'Summary'!AN13-AN15</f>
        <v>0</v>
      </c>
      <c r="AO16" s="51">
        <f>'Summary'!AO13-AO15</f>
        <v>0</v>
      </c>
      <c r="AP16" s="51">
        <f>'Summary'!AP13-AP15</f>
        <v>0</v>
      </c>
      <c r="AQ16" s="51">
        <f>'Summary'!AQ13-AQ15</f>
        <v>0</v>
      </c>
      <c r="AR16" s="51">
        <f>'Summary'!AR13-AR15</f>
        <v>0</v>
      </c>
      <c r="AS16" s="51">
        <f>'Summary'!AS13-AS15</f>
        <v>0</v>
      </c>
      <c r="AT16" s="51">
        <f>'Summary'!AT13-AT15</f>
        <v>0</v>
      </c>
      <c r="AU16" s="51">
        <f>'Summary'!AU13-AU15</f>
        <v>0</v>
      </c>
      <c r="AV16" s="51">
        <f>'Summary'!AV13-AV15</f>
        <v>0</v>
      </c>
      <c r="AW16" s="51">
        <f>'Summary'!AW13-AW15</f>
        <v>0</v>
      </c>
      <c r="AX16" s="51">
        <f>'Summary'!AX13-AX15</f>
        <v>0</v>
      </c>
      <c r="AY16" s="51">
        <f>'Summary'!AY13-AY15</f>
        <v>0</v>
      </c>
      <c r="AZ16" s="51">
        <f>'Summary'!AZ13-AZ15</f>
        <v>0</v>
      </c>
      <c r="BA16" s="51">
        <f>'Summary'!BA13-BA15</f>
        <v>0</v>
      </c>
      <c r="BB16" s="51">
        <f>'Summary'!BB13-BB15</f>
        <v>0</v>
      </c>
      <c r="BC16" s="51">
        <f>'Summary'!BC13-BC15</f>
        <v>0</v>
      </c>
      <c r="BD16" s="51">
        <f>'Summary'!BD13-BD15</f>
        <v>0</v>
      </c>
      <c r="BE16" s="51">
        <f>'Summary'!BE13-BE15</f>
        <v>0</v>
      </c>
      <c r="BF16" s="51">
        <f>'Summary'!BF13-BF15</f>
        <v>0</v>
      </c>
      <c r="BG16" s="51">
        <f>'Summary'!BG13-BG15</f>
        <v>0</v>
      </c>
      <c r="BH16" s="51">
        <f>'Summary'!BH13-BH15</f>
        <v>0</v>
      </c>
      <c r="BI16" s="51">
        <f>'Summary'!BI13-BI15</f>
        <v>0</v>
      </c>
      <c r="BJ16" s="51">
        <f>'Summary'!BJ13-BJ15</f>
        <v>0</v>
      </c>
      <c r="BK16" s="51">
        <f>'Summary'!BK13-BK15</f>
        <v>0</v>
      </c>
      <c r="BL16" s="51">
        <f>'Summary'!BL13-BL15</f>
        <v>0</v>
      </c>
      <c r="BM16" s="51">
        <f>'Summary'!BM13-BM15</f>
        <v>0</v>
      </c>
      <c r="BN16" s="51">
        <f>'Summary'!BN13-BN15</f>
        <v>0</v>
      </c>
      <c r="BO16" s="51">
        <f>'Summary'!BO13-BO15</f>
        <v>0</v>
      </c>
    </row>
    <row r="17" ht="22" customHeight="1">
      <c r="A17" s="2" t="str">
        <v>PPL.SALARY.EXPECTED</v>
      </c>
      <c r="B17" s="6" t="str">
        <v>D10 value: Gross salaries</v>
      </c>
      <c r="C17" s="2" t="str">
        <v>EUR</v>
      </c>
      <c r="D17" s="2" t="str">
        <v>NA</v>
      </c>
      <c r="E17" s="2"/>
      <c r="F17" s="6" t="str">
        <v>People / PPL.SALARY; frozen D10 release value</v>
      </c>
      <c r="G17" s="2"/>
      <c r="H17" s="36" t="n">
        <v>18630</v>
      </c>
      <c r="I17" s="36" t="n">
        <v>26392.5</v>
      </c>
      <c r="J17" s="36" t="n">
        <v>33292.5</v>
      </c>
      <c r="K17" s="36" t="n">
        <v>47092.5</v>
      </c>
      <c r="L17" s="36" t="n">
        <v>53992.5</v>
      </c>
      <c r="M17" s="36" t="n">
        <v>53992.5</v>
      </c>
      <c r="N17" s="36" t="n">
        <v>53992.5</v>
      </c>
      <c r="O17" s="36" t="n">
        <v>67275</v>
      </c>
      <c r="P17" s="36" t="n">
        <v>82110</v>
      </c>
      <c r="Q17" s="36" t="n">
        <v>85991.25</v>
      </c>
      <c r="R17" s="36" t="n">
        <v>85991.25</v>
      </c>
      <c r="S17" s="36" t="n">
        <v>85991.25</v>
      </c>
      <c r="T17" s="36" t="n">
        <v>95249.75624999998</v>
      </c>
      <c r="U17" s="36" t="n">
        <v>95249.75624999998</v>
      </c>
      <c r="V17" s="36" t="n">
        <v>95249.75624999998</v>
      </c>
      <c r="W17" s="36" t="n">
        <v>95249.75624999998</v>
      </c>
      <c r="X17" s="36" t="n">
        <v>95249.75624999998</v>
      </c>
      <c r="Y17" s="36" t="n">
        <v>95249.75624999998</v>
      </c>
      <c r="Z17" s="36" t="n">
        <v>108640.06874999998</v>
      </c>
      <c r="AA17" s="36" t="n">
        <v>108640.06874999998</v>
      </c>
      <c r="AB17" s="36" t="n">
        <v>108640.06874999998</v>
      </c>
      <c r="AC17" s="36" t="n">
        <v>108640.06874999998</v>
      </c>
      <c r="AD17" s="36" t="n">
        <v>108640.06874999998</v>
      </c>
      <c r="AE17" s="36" t="n">
        <v>114442.53749999998</v>
      </c>
      <c r="AF17" s="36" t="n">
        <v>118448.02631249998</v>
      </c>
      <c r="AG17" s="36" t="n">
        <v>118448.02631249998</v>
      </c>
      <c r="AH17" s="36" t="n">
        <v>118448.02631249998</v>
      </c>
      <c r="AI17" s="36" t="n">
        <v>118448.02631249998</v>
      </c>
      <c r="AJ17" s="36" t="n">
        <v>118448.02631249998</v>
      </c>
      <c r="AK17" s="36" t="n">
        <v>118448.02631249998</v>
      </c>
      <c r="AL17" s="36" t="n">
        <v>118448.02631249998</v>
      </c>
      <c r="AM17" s="36" t="n">
        <v>118448.02631249998</v>
      </c>
      <c r="AN17" s="36" t="n">
        <v>118448.02631249998</v>
      </c>
      <c r="AO17" s="36" t="n">
        <v>118448.02631249998</v>
      </c>
      <c r="AP17" s="36" t="n">
        <v>118448.02631249998</v>
      </c>
      <c r="AQ17" s="36" t="n">
        <v>118448.02631249998</v>
      </c>
      <c r="AR17" s="36" t="n">
        <v>122593.70723343747</v>
      </c>
      <c r="AS17" s="36" t="n">
        <v>122593.70723343747</v>
      </c>
      <c r="AT17" s="36" t="n">
        <v>122593.70723343747</v>
      </c>
      <c r="AU17" s="36" t="n">
        <v>122593.70723343747</v>
      </c>
      <c r="AV17" s="36" t="n">
        <v>122593.70723343747</v>
      </c>
      <c r="AW17" s="36" t="n">
        <v>122593.70723343747</v>
      </c>
      <c r="AX17" s="36" t="n">
        <v>122593.70723343747</v>
      </c>
      <c r="AY17" s="36" t="n">
        <v>122593.70723343747</v>
      </c>
      <c r="AZ17" s="36" t="n">
        <v>122593.70723343747</v>
      </c>
      <c r="BA17" s="36" t="n">
        <v>122593.70723343747</v>
      </c>
      <c r="BB17" s="36" t="n">
        <v>122593.70723343747</v>
      </c>
      <c r="BC17" s="36" t="n">
        <v>122593.70723343747</v>
      </c>
      <c r="BD17" s="36" t="n">
        <v>126884.48698660775</v>
      </c>
      <c r="BE17" s="36" t="n">
        <v>126884.48698660775</v>
      </c>
      <c r="BF17" s="36" t="n">
        <v>126884.48698660775</v>
      </c>
      <c r="BG17" s="36" t="n">
        <v>126884.48698660775</v>
      </c>
      <c r="BH17" s="36" t="n">
        <v>126884.48698660775</v>
      </c>
      <c r="BI17" s="36" t="n">
        <v>126884.48698660775</v>
      </c>
      <c r="BJ17" s="36" t="n">
        <v>126884.48698660775</v>
      </c>
      <c r="BK17" s="36" t="n">
        <v>126884.48698660775</v>
      </c>
      <c r="BL17" s="36" t="n">
        <v>126884.48698660775</v>
      </c>
      <c r="BM17" s="36" t="n">
        <v>126884.48698660775</v>
      </c>
      <c r="BN17" s="36" t="n">
        <v>126884.48698660775</v>
      </c>
      <c r="BO17" s="36" t="n">
        <v>126884.48698660775</v>
      </c>
    </row>
    <row r="18" ht="22" customHeight="1">
      <c r="A18" s="2" t="str">
        <v>PPL.SALARY.DIFFERENCE</v>
      </c>
      <c r="B18" s="6" t="str">
        <v>Difference: Gross salaries</v>
      </c>
      <c r="C18" s="2" t="str">
        <v>EUR</v>
      </c>
      <c r="D18" s="2" t="str">
        <v>NA</v>
      </c>
      <c r="E18" s="53"/>
      <c r="F18" s="54" t="str">
        <v>This workbook minus D10; tolerance EUR 0.01</v>
      </c>
      <c r="G18" s="53"/>
      <c r="H18" s="53">
        <f>'Summary'!H14-H17</f>
        <v>0.0</v>
      </c>
      <c r="I18" s="53">
        <f>'Summary'!I14-I17</f>
        <v>0.0</v>
      </c>
      <c r="J18" s="53">
        <f>'Summary'!J14-J17</f>
        <v>0.0</v>
      </c>
      <c r="K18" s="53">
        <f>'Summary'!K14-K17</f>
        <v>0.0</v>
      </c>
      <c r="L18" s="53">
        <f>'Summary'!L14-L17</f>
        <v>0.0</v>
      </c>
      <c r="M18" s="53">
        <f>'Summary'!M14-M17</f>
        <v>0.0</v>
      </c>
      <c r="N18" s="53">
        <f>'Summary'!N14-N17</f>
        <v>0.0</v>
      </c>
      <c r="O18" s="53">
        <f>'Summary'!O14-O17</f>
        <v>0.0</v>
      </c>
      <c r="P18" s="53">
        <f>'Summary'!P14-P17</f>
        <v>0.0</v>
      </c>
      <c r="Q18" s="53">
        <f>'Summary'!Q14-Q17</f>
        <v>0.0</v>
      </c>
      <c r="R18" s="53">
        <f>'Summary'!R14-R17</f>
        <v>0.0</v>
      </c>
      <c r="S18" s="53">
        <f>'Summary'!S14-S17</f>
        <v>0.0</v>
      </c>
      <c r="T18" s="53">
        <f>'Summary'!T14-T17</f>
        <v>1.4551915228366852e-11</v>
      </c>
      <c r="U18" s="53">
        <f>'Summary'!U14-U17</f>
        <v>1.4551915228366852e-11</v>
      </c>
      <c r="V18" s="53">
        <f>'Summary'!V14-V17</f>
        <v>1.4551915228366852e-11</v>
      </c>
      <c r="W18" s="53">
        <f>'Summary'!W14-W17</f>
        <v>1.4551915228366852e-11</v>
      </c>
      <c r="X18" s="53">
        <f>'Summary'!X14-X17</f>
        <v>1.4551915228366852e-11</v>
      </c>
      <c r="Y18" s="53">
        <f>'Summary'!Y14-Y17</f>
        <v>1.4551915228366852e-11</v>
      </c>
      <c r="Z18" s="53">
        <f>'Summary'!Z14-Z17</f>
        <v>1.4551915228366852e-11</v>
      </c>
      <c r="AA18" s="53">
        <f>'Summary'!AA14-AA17</f>
        <v>1.4551915228366852e-11</v>
      </c>
      <c r="AB18" s="53">
        <f>'Summary'!AB14-AB17</f>
        <v>1.4551915228366852e-11</v>
      </c>
      <c r="AC18" s="53">
        <f>'Summary'!AC14-AC17</f>
        <v>1.4551915228366852e-11</v>
      </c>
      <c r="AD18" s="53">
        <f>'Summary'!AD14-AD17</f>
        <v>1.4551915228366852e-11</v>
      </c>
      <c r="AE18" s="53">
        <f>'Summary'!AE14-AE17</f>
        <v>0.0</v>
      </c>
      <c r="AF18" s="53">
        <f>'Summary'!AF14-AF17</f>
        <v>-1.4551915228366852e-11</v>
      </c>
      <c r="AG18" s="53">
        <f>'Summary'!AG14-AG17</f>
        <v>-1.4551915228366852e-11</v>
      </c>
      <c r="AH18" s="53">
        <f>'Summary'!AH14-AH17</f>
        <v>-1.4551915228366852e-11</v>
      </c>
      <c r="AI18" s="53">
        <f>'Summary'!AI14-AI17</f>
        <v>-1.4551915228366852e-11</v>
      </c>
      <c r="AJ18" s="53">
        <f>'Summary'!AJ14-AJ17</f>
        <v>-1.4551915228366852e-11</v>
      </c>
      <c r="AK18" s="53">
        <f>'Summary'!AK14-AK17</f>
        <v>-1.4551915228366852e-11</v>
      </c>
      <c r="AL18" s="53">
        <f>'Summary'!AL14-AL17</f>
        <v>-1.4551915228366852e-11</v>
      </c>
      <c r="AM18" s="53">
        <f>'Summary'!AM14-AM17</f>
        <v>-1.4551915228366852e-11</v>
      </c>
      <c r="AN18" s="53">
        <f>'Summary'!AN14-AN17</f>
        <v>-1.4551915228366852e-11</v>
      </c>
      <c r="AO18" s="53">
        <f>'Summary'!AO14-AO17</f>
        <v>-1.4551915228366852e-11</v>
      </c>
      <c r="AP18" s="53">
        <f>'Summary'!AP14-AP17</f>
        <v>-1.4551915228366852e-11</v>
      </c>
      <c r="AQ18" s="53">
        <f>'Summary'!AQ14-AQ17</f>
        <v>-1.4551915228366852e-11</v>
      </c>
      <c r="AR18" s="53">
        <f>'Summary'!AR14-AR17</f>
        <v>0.0</v>
      </c>
      <c r="AS18" s="53">
        <f>'Summary'!AS14-AS17</f>
        <v>0.0</v>
      </c>
      <c r="AT18" s="53">
        <f>'Summary'!AT14-AT17</f>
        <v>0.0</v>
      </c>
      <c r="AU18" s="53">
        <f>'Summary'!AU14-AU17</f>
        <v>0.0</v>
      </c>
      <c r="AV18" s="53">
        <f>'Summary'!AV14-AV17</f>
        <v>0.0</v>
      </c>
      <c r="AW18" s="53">
        <f>'Summary'!AW14-AW17</f>
        <v>0.0</v>
      </c>
      <c r="AX18" s="53">
        <f>'Summary'!AX14-AX17</f>
        <v>0.0</v>
      </c>
      <c r="AY18" s="53">
        <f>'Summary'!AY14-AY17</f>
        <v>0.0</v>
      </c>
      <c r="AZ18" s="53">
        <f>'Summary'!AZ14-AZ17</f>
        <v>0.0</v>
      </c>
      <c r="BA18" s="53">
        <f>'Summary'!BA14-BA17</f>
        <v>0.0</v>
      </c>
      <c r="BB18" s="53">
        <f>'Summary'!BB14-BB17</f>
        <v>0.0</v>
      </c>
      <c r="BC18" s="53">
        <f>'Summary'!BC14-BC17</f>
        <v>0.0</v>
      </c>
      <c r="BD18" s="53">
        <f>'Summary'!BD14-BD17</f>
        <v>1.4551915228366852e-11</v>
      </c>
      <c r="BE18" s="53">
        <f>'Summary'!BE14-BE17</f>
        <v>1.4551915228366852e-11</v>
      </c>
      <c r="BF18" s="53">
        <f>'Summary'!BF14-BF17</f>
        <v>1.4551915228366852e-11</v>
      </c>
      <c r="BG18" s="53">
        <f>'Summary'!BG14-BG17</f>
        <v>1.4551915228366852e-11</v>
      </c>
      <c r="BH18" s="53">
        <f>'Summary'!BH14-BH17</f>
        <v>1.4551915228366852e-11</v>
      </c>
      <c r="BI18" s="53">
        <f>'Summary'!BI14-BI17</f>
        <v>1.4551915228366852e-11</v>
      </c>
      <c r="BJ18" s="53">
        <f>'Summary'!BJ14-BJ17</f>
        <v>1.4551915228366852e-11</v>
      </c>
      <c r="BK18" s="53">
        <f>'Summary'!BK14-BK17</f>
        <v>1.4551915228366852e-11</v>
      </c>
      <c r="BL18" s="53">
        <f>'Summary'!BL14-BL17</f>
        <v>1.4551915228366852e-11</v>
      </c>
      <c r="BM18" s="53">
        <f>'Summary'!BM14-BM17</f>
        <v>1.4551915228366852e-11</v>
      </c>
      <c r="BN18" s="53">
        <f>'Summary'!BN14-BN17</f>
        <v>1.4551915228366852e-11</v>
      </c>
      <c r="BO18" s="53">
        <f>'Summary'!BO14-BO17</f>
        <v>1.4551915228366852e-11</v>
      </c>
    </row>
    <row r="19" ht="28" customHeight="1">
      <c r="A19" s="2" t="str">
        <v>PPL.RV.EXPECTED</v>
      </c>
      <c r="B19" s="6" t="str">
        <v>D10 value: Employer pension contribution (RV)</v>
      </c>
      <c r="C19" s="2" t="str">
        <v>EUR</v>
      </c>
      <c r="D19" s="2" t="str">
        <v>NA</v>
      </c>
      <c r="E19" s="2"/>
      <c r="F19" s="6" t="str">
        <v>People / PPL.RV; frozen D10 release value</v>
      </c>
      <c r="G19" s="2"/>
      <c r="H19" s="36" t="n">
        <v>721.9125</v>
      </c>
      <c r="I19" s="36" t="n">
        <v>1443.825</v>
      </c>
      <c r="J19" s="36" t="n">
        <v>2085.525</v>
      </c>
      <c r="K19" s="36" t="n">
        <v>3368.925</v>
      </c>
      <c r="L19" s="36" t="n">
        <v>4010.625</v>
      </c>
      <c r="M19" s="36" t="n">
        <v>4010.625</v>
      </c>
      <c r="N19" s="36" t="n">
        <v>4010.625</v>
      </c>
      <c r="O19" s="36" t="n">
        <v>4892.9625</v>
      </c>
      <c r="P19" s="36" t="n">
        <v>6272.6175</v>
      </c>
      <c r="Q19" s="36" t="n">
        <v>6633.5737500000005</v>
      </c>
      <c r="R19" s="36" t="n">
        <v>6633.5737500000005</v>
      </c>
      <c r="S19" s="36" t="n">
        <v>6633.5737500000005</v>
      </c>
      <c r="T19" s="36" t="n">
        <v>7967.3698406250005</v>
      </c>
      <c r="U19" s="36" t="n">
        <v>7967.3698406250005</v>
      </c>
      <c r="V19" s="36" t="n">
        <v>7967.3698406250005</v>
      </c>
      <c r="W19" s="36" t="n">
        <v>7967.3698406250005</v>
      </c>
      <c r="X19" s="36" t="n">
        <v>7967.3698406250005</v>
      </c>
      <c r="Y19" s="36" t="n">
        <v>7967.3698406250005</v>
      </c>
      <c r="Z19" s="36" t="n">
        <v>10598.367496874998</v>
      </c>
      <c r="AA19" s="36" t="n">
        <v>10598.367496874998</v>
      </c>
      <c r="AB19" s="36" t="n">
        <v>10598.367496874998</v>
      </c>
      <c r="AC19" s="36" t="n">
        <v>10598.367496874998</v>
      </c>
      <c r="AD19" s="36" t="n">
        <v>10598.367496874998</v>
      </c>
      <c r="AE19" s="36" t="n">
        <v>11175.713137499999</v>
      </c>
      <c r="AF19" s="36" t="n">
        <v>11576.021077312496</v>
      </c>
      <c r="AG19" s="36" t="n">
        <v>11576.021077312496</v>
      </c>
      <c r="AH19" s="36" t="n">
        <v>11576.021077312496</v>
      </c>
      <c r="AI19" s="36" t="n">
        <v>11576.021077312496</v>
      </c>
      <c r="AJ19" s="36" t="n">
        <v>11576.021077312496</v>
      </c>
      <c r="AK19" s="36" t="n">
        <v>11576.021077312496</v>
      </c>
      <c r="AL19" s="36" t="n">
        <v>11576.021077312496</v>
      </c>
      <c r="AM19" s="36" t="n">
        <v>11576.021077312496</v>
      </c>
      <c r="AN19" s="36" t="n">
        <v>11576.021077312496</v>
      </c>
      <c r="AO19" s="36" t="n">
        <v>11576.021077312496</v>
      </c>
      <c r="AP19" s="36" t="n">
        <v>11576.021077312496</v>
      </c>
      <c r="AQ19" s="36" t="n">
        <v>11576.021077312496</v>
      </c>
      <c r="AR19" s="36" t="n">
        <v>11990.706114218436</v>
      </c>
      <c r="AS19" s="36" t="n">
        <v>11990.706114218436</v>
      </c>
      <c r="AT19" s="36" t="n">
        <v>11990.706114218436</v>
      </c>
      <c r="AU19" s="36" t="n">
        <v>11990.706114218436</v>
      </c>
      <c r="AV19" s="36" t="n">
        <v>11990.706114218436</v>
      </c>
      <c r="AW19" s="36" t="n">
        <v>11990.706114218436</v>
      </c>
      <c r="AX19" s="36" t="n">
        <v>11990.706114218436</v>
      </c>
      <c r="AY19" s="36" t="n">
        <v>11990.706114218436</v>
      </c>
      <c r="AZ19" s="36" t="n">
        <v>11990.706114218436</v>
      </c>
      <c r="BA19" s="36" t="n">
        <v>11990.706114218436</v>
      </c>
      <c r="BB19" s="36" t="n">
        <v>11990.706114218436</v>
      </c>
      <c r="BC19" s="36" t="n">
        <v>11990.706114218436</v>
      </c>
      <c r="BD19" s="36" t="n">
        <v>12420.28609938408</v>
      </c>
      <c r="BE19" s="36" t="n">
        <v>12420.28609938408</v>
      </c>
      <c r="BF19" s="36" t="n">
        <v>12420.28609938408</v>
      </c>
      <c r="BG19" s="36" t="n">
        <v>12420.28609938408</v>
      </c>
      <c r="BH19" s="36" t="n">
        <v>12420.28609938408</v>
      </c>
      <c r="BI19" s="36" t="n">
        <v>12420.28609938408</v>
      </c>
      <c r="BJ19" s="36" t="n">
        <v>12420.28609938408</v>
      </c>
      <c r="BK19" s="36" t="n">
        <v>12420.28609938408</v>
      </c>
      <c r="BL19" s="36" t="n">
        <v>12420.28609938408</v>
      </c>
      <c r="BM19" s="36" t="n">
        <v>12420.28609938408</v>
      </c>
      <c r="BN19" s="36" t="n">
        <v>12420.28609938408</v>
      </c>
      <c r="BO19" s="36" t="n">
        <v>12420.28609938408</v>
      </c>
    </row>
    <row r="20" ht="28" customHeight="1">
      <c r="A20" s="2" t="str">
        <v>PPL.RV.DIFFERENCE</v>
      </c>
      <c r="B20" s="6" t="str">
        <v>Difference: Employer pension contribution (RV)</v>
      </c>
      <c r="C20" s="2" t="str">
        <v>EUR</v>
      </c>
      <c r="D20" s="2" t="str">
        <v>NA</v>
      </c>
      <c r="E20" s="53"/>
      <c r="F20" s="54" t="str">
        <v>This workbook minus D10; tolerance EUR 0.01</v>
      </c>
      <c r="G20" s="53"/>
      <c r="H20" s="53">
        <f>'Summary'!H15-H19</f>
        <v>0.0</v>
      </c>
      <c r="I20" s="53">
        <f>'Summary'!I15-I19</f>
        <v>0.0</v>
      </c>
      <c r="J20" s="53">
        <f>'Summary'!J15-J19</f>
        <v>0.0</v>
      </c>
      <c r="K20" s="53">
        <f>'Summary'!K15-K19</f>
        <v>0.0</v>
      </c>
      <c r="L20" s="53">
        <f>'Summary'!L15-L19</f>
        <v>0.0</v>
      </c>
      <c r="M20" s="53">
        <f>'Summary'!M15-M19</f>
        <v>0.0</v>
      </c>
      <c r="N20" s="53">
        <f>'Summary'!N15-N19</f>
        <v>0.0</v>
      </c>
      <c r="O20" s="53">
        <f>'Summary'!O15-O19</f>
        <v>0.0</v>
      </c>
      <c r="P20" s="53">
        <f>'Summary'!P15-P19</f>
        <v>0.0</v>
      </c>
      <c r="Q20" s="53">
        <f>'Summary'!Q15-Q19</f>
        <v>-9.094947017729282e-13</v>
      </c>
      <c r="R20" s="53">
        <f>'Summary'!R15-R19</f>
        <v>-9.094947017729282e-13</v>
      </c>
      <c r="S20" s="53">
        <f>'Summary'!S15-S19</f>
        <v>-9.094947017729282e-13</v>
      </c>
      <c r="T20" s="53">
        <f>'Summary'!T15-T19</f>
        <v>-9.094947017729282e-13</v>
      </c>
      <c r="U20" s="53">
        <f>'Summary'!U15-U19</f>
        <v>-9.094947017729282e-13</v>
      </c>
      <c r="V20" s="53">
        <f>'Summary'!V15-V19</f>
        <v>-9.094947017729282e-13</v>
      </c>
      <c r="W20" s="53">
        <f>'Summary'!W15-W19</f>
        <v>-9.094947017729282e-13</v>
      </c>
      <c r="X20" s="53">
        <f>'Summary'!X15-X19</f>
        <v>-9.094947017729282e-13</v>
      </c>
      <c r="Y20" s="53">
        <f>'Summary'!Y15-Y19</f>
        <v>-9.094947017729282e-13</v>
      </c>
      <c r="Z20" s="53">
        <f>'Summary'!Z15-Z19</f>
        <v>1.8189894035458565e-12</v>
      </c>
      <c r="AA20" s="53">
        <f>'Summary'!AA15-AA19</f>
        <v>1.8189894035458565e-12</v>
      </c>
      <c r="AB20" s="53">
        <f>'Summary'!AB15-AB19</f>
        <v>1.8189894035458565e-12</v>
      </c>
      <c r="AC20" s="53">
        <f>'Summary'!AC15-AC19</f>
        <v>1.8189894035458565e-12</v>
      </c>
      <c r="AD20" s="53">
        <f>'Summary'!AD15-AD19</f>
        <v>1.8189894035458565e-12</v>
      </c>
      <c r="AE20" s="53">
        <f>'Summary'!AE15-AE19</f>
        <v>0.0</v>
      </c>
      <c r="AF20" s="53">
        <f>'Summary'!AF15-AF19</f>
        <v>1.8189894035458565e-12</v>
      </c>
      <c r="AG20" s="53">
        <f>'Summary'!AG15-AG19</f>
        <v>1.8189894035458565e-12</v>
      </c>
      <c r="AH20" s="53">
        <f>'Summary'!AH15-AH19</f>
        <v>1.8189894035458565e-12</v>
      </c>
      <c r="AI20" s="53">
        <f>'Summary'!AI15-AI19</f>
        <v>1.8189894035458565e-12</v>
      </c>
      <c r="AJ20" s="53">
        <f>'Summary'!AJ15-AJ19</f>
        <v>1.8189894035458565e-12</v>
      </c>
      <c r="AK20" s="53">
        <f>'Summary'!AK15-AK19</f>
        <v>1.8189894035458565e-12</v>
      </c>
      <c r="AL20" s="53">
        <f>'Summary'!AL15-AL19</f>
        <v>1.8189894035458565e-12</v>
      </c>
      <c r="AM20" s="53">
        <f>'Summary'!AM15-AM19</f>
        <v>1.8189894035458565e-12</v>
      </c>
      <c r="AN20" s="53">
        <f>'Summary'!AN15-AN19</f>
        <v>1.8189894035458565e-12</v>
      </c>
      <c r="AO20" s="53">
        <f>'Summary'!AO15-AO19</f>
        <v>1.8189894035458565e-12</v>
      </c>
      <c r="AP20" s="53">
        <f>'Summary'!AP15-AP19</f>
        <v>1.8189894035458565e-12</v>
      </c>
      <c r="AQ20" s="53">
        <f>'Summary'!AQ15-AQ19</f>
        <v>1.8189894035458565e-12</v>
      </c>
      <c r="AR20" s="53">
        <f>'Summary'!AR15-AR19</f>
        <v>0.0</v>
      </c>
      <c r="AS20" s="53">
        <f>'Summary'!AS15-AS19</f>
        <v>0.0</v>
      </c>
      <c r="AT20" s="53">
        <f>'Summary'!AT15-AT19</f>
        <v>0.0</v>
      </c>
      <c r="AU20" s="53">
        <f>'Summary'!AU15-AU19</f>
        <v>0.0</v>
      </c>
      <c r="AV20" s="53">
        <f>'Summary'!AV15-AV19</f>
        <v>0.0</v>
      </c>
      <c r="AW20" s="53">
        <f>'Summary'!AW15-AW19</f>
        <v>0.0</v>
      </c>
      <c r="AX20" s="53">
        <f>'Summary'!AX15-AX19</f>
        <v>0.0</v>
      </c>
      <c r="AY20" s="53">
        <f>'Summary'!AY15-AY19</f>
        <v>0.0</v>
      </c>
      <c r="AZ20" s="53">
        <f>'Summary'!AZ15-AZ19</f>
        <v>0.0</v>
      </c>
      <c r="BA20" s="53">
        <f>'Summary'!BA15-BA19</f>
        <v>0.0</v>
      </c>
      <c r="BB20" s="53">
        <f>'Summary'!BB15-BB19</f>
        <v>0.0</v>
      </c>
      <c r="BC20" s="53">
        <f>'Summary'!BC15-BC19</f>
        <v>0.0</v>
      </c>
      <c r="BD20" s="53">
        <f>'Summary'!BD15-BD19</f>
        <v>-1.8189894035458565e-12</v>
      </c>
      <c r="BE20" s="53">
        <f>'Summary'!BE15-BE19</f>
        <v>-1.8189894035458565e-12</v>
      </c>
      <c r="BF20" s="53">
        <f>'Summary'!BF15-BF19</f>
        <v>-1.8189894035458565e-12</v>
      </c>
      <c r="BG20" s="53">
        <f>'Summary'!BG15-BG19</f>
        <v>-1.8189894035458565e-12</v>
      </c>
      <c r="BH20" s="53">
        <f>'Summary'!BH15-BH19</f>
        <v>-1.8189894035458565e-12</v>
      </c>
      <c r="BI20" s="53">
        <f>'Summary'!BI15-BI19</f>
        <v>-1.8189894035458565e-12</v>
      </c>
      <c r="BJ20" s="53">
        <f>'Summary'!BJ15-BJ19</f>
        <v>-1.8189894035458565e-12</v>
      </c>
      <c r="BK20" s="53">
        <f>'Summary'!BK15-BK19</f>
        <v>-1.8189894035458565e-12</v>
      </c>
      <c r="BL20" s="53">
        <f>'Summary'!BL15-BL19</f>
        <v>-1.8189894035458565e-12</v>
      </c>
      <c r="BM20" s="53">
        <f>'Summary'!BM15-BM19</f>
        <v>-1.8189894035458565e-12</v>
      </c>
      <c r="BN20" s="53">
        <f>'Summary'!BN15-BN19</f>
        <v>-1.8189894035458565e-12</v>
      </c>
      <c r="BO20" s="53">
        <f>'Summary'!BO15-BO19</f>
        <v>-1.8189894035458565e-12</v>
      </c>
    </row>
    <row r="21" ht="28" customHeight="1">
      <c r="A21" s="2" t="str">
        <v>PPL.AV.EXPECTED</v>
      </c>
      <c r="B21" s="6" t="str">
        <v>D10 value: Employer unemployment contribution (AV)</v>
      </c>
      <c r="C21" s="2" t="str">
        <v>EUR</v>
      </c>
      <c r="D21" s="2" t="str">
        <v>NA</v>
      </c>
      <c r="E21" s="2"/>
      <c r="F21" s="6" t="str">
        <v>People / PPL.AV; frozen D10 release value</v>
      </c>
      <c r="G21" s="2"/>
      <c r="H21" s="36" t="n">
        <v>100.9125</v>
      </c>
      <c r="I21" s="36" t="n">
        <v>201.825</v>
      </c>
      <c r="J21" s="36" t="n">
        <v>291.525</v>
      </c>
      <c r="K21" s="36" t="n">
        <v>470.925</v>
      </c>
      <c r="L21" s="36" t="n">
        <v>560.625</v>
      </c>
      <c r="M21" s="36" t="n">
        <v>560.625</v>
      </c>
      <c r="N21" s="36" t="n">
        <v>560.625</v>
      </c>
      <c r="O21" s="36" t="n">
        <v>683.9625</v>
      </c>
      <c r="P21" s="36" t="n">
        <v>876.8175</v>
      </c>
      <c r="Q21" s="36" t="n">
        <v>927.27375</v>
      </c>
      <c r="R21" s="36" t="n">
        <v>927.27375</v>
      </c>
      <c r="S21" s="36" t="n">
        <v>927.27375</v>
      </c>
      <c r="T21" s="36" t="n">
        <v>1040.9628937499997</v>
      </c>
      <c r="U21" s="36" t="n">
        <v>1040.9628937499997</v>
      </c>
      <c r="V21" s="36" t="n">
        <v>1040.9628937499997</v>
      </c>
      <c r="W21" s="36" t="n">
        <v>1040.9628937499997</v>
      </c>
      <c r="X21" s="36" t="n">
        <v>1040.9628937499997</v>
      </c>
      <c r="Y21" s="36" t="n">
        <v>1040.9628937499997</v>
      </c>
      <c r="Z21" s="36" t="n">
        <v>1384.71133125</v>
      </c>
      <c r="AA21" s="36" t="n">
        <v>1384.71133125</v>
      </c>
      <c r="AB21" s="36" t="n">
        <v>1384.71133125</v>
      </c>
      <c r="AC21" s="36" t="n">
        <v>1384.71133125</v>
      </c>
      <c r="AD21" s="36" t="n">
        <v>1384.71133125</v>
      </c>
      <c r="AE21" s="36" t="n">
        <v>1460.143425</v>
      </c>
      <c r="AF21" s="36" t="n">
        <v>1512.4449648749994</v>
      </c>
      <c r="AG21" s="36" t="n">
        <v>1512.4449648749994</v>
      </c>
      <c r="AH21" s="36" t="n">
        <v>1512.4449648749994</v>
      </c>
      <c r="AI21" s="36" t="n">
        <v>1512.4449648749994</v>
      </c>
      <c r="AJ21" s="36" t="n">
        <v>1512.4449648749994</v>
      </c>
      <c r="AK21" s="36" t="n">
        <v>1512.4449648749994</v>
      </c>
      <c r="AL21" s="36" t="n">
        <v>1512.4449648749994</v>
      </c>
      <c r="AM21" s="36" t="n">
        <v>1512.4449648749994</v>
      </c>
      <c r="AN21" s="36" t="n">
        <v>1512.4449648749994</v>
      </c>
      <c r="AO21" s="36" t="n">
        <v>1512.4449648749994</v>
      </c>
      <c r="AP21" s="36" t="n">
        <v>1512.4449648749994</v>
      </c>
      <c r="AQ21" s="36" t="n">
        <v>1512.4449648749994</v>
      </c>
      <c r="AR21" s="36" t="n">
        <v>1566.6249194456243</v>
      </c>
      <c r="AS21" s="36" t="n">
        <v>1566.6249194456243</v>
      </c>
      <c r="AT21" s="36" t="n">
        <v>1566.6249194456243</v>
      </c>
      <c r="AU21" s="36" t="n">
        <v>1566.6249194456243</v>
      </c>
      <c r="AV21" s="36" t="n">
        <v>1566.6249194456243</v>
      </c>
      <c r="AW21" s="36" t="n">
        <v>1566.6249194456243</v>
      </c>
      <c r="AX21" s="36" t="n">
        <v>1566.6249194456243</v>
      </c>
      <c r="AY21" s="36" t="n">
        <v>1566.6249194456243</v>
      </c>
      <c r="AZ21" s="36" t="n">
        <v>1566.6249194456243</v>
      </c>
      <c r="BA21" s="36" t="n">
        <v>1566.6249194456243</v>
      </c>
      <c r="BB21" s="36" t="n">
        <v>1566.6249194456243</v>
      </c>
      <c r="BC21" s="36" t="n">
        <v>1566.6249194456243</v>
      </c>
      <c r="BD21" s="36" t="n">
        <v>1622.7509476582215</v>
      </c>
      <c r="BE21" s="36" t="n">
        <v>1622.7509476582215</v>
      </c>
      <c r="BF21" s="36" t="n">
        <v>1622.7509476582215</v>
      </c>
      <c r="BG21" s="36" t="n">
        <v>1622.7509476582215</v>
      </c>
      <c r="BH21" s="36" t="n">
        <v>1622.7509476582215</v>
      </c>
      <c r="BI21" s="36" t="n">
        <v>1622.7509476582215</v>
      </c>
      <c r="BJ21" s="36" t="n">
        <v>1622.7509476582215</v>
      </c>
      <c r="BK21" s="36" t="n">
        <v>1622.7509476582215</v>
      </c>
      <c r="BL21" s="36" t="n">
        <v>1622.7509476582215</v>
      </c>
      <c r="BM21" s="36" t="n">
        <v>1622.7509476582215</v>
      </c>
      <c r="BN21" s="36" t="n">
        <v>1622.7509476582215</v>
      </c>
      <c r="BO21" s="36" t="n">
        <v>1622.7509476582215</v>
      </c>
    </row>
    <row r="22" ht="28" customHeight="1">
      <c r="A22" s="2" t="str">
        <v>PPL.AV.DIFFERENCE</v>
      </c>
      <c r="B22" s="6" t="str">
        <v>Difference: Employer unemployment contribution (AV)</v>
      </c>
      <c r="C22" s="2" t="str">
        <v>EUR</v>
      </c>
      <c r="D22" s="2" t="str">
        <v>NA</v>
      </c>
      <c r="E22" s="53"/>
      <c r="F22" s="54" t="str">
        <v>This workbook minus D10; tolerance EUR 0.01</v>
      </c>
      <c r="G22" s="53"/>
      <c r="H22" s="53">
        <f>'Summary'!H16-H21</f>
        <v>0.0</v>
      </c>
      <c r="I22" s="53">
        <f>'Summary'!I16-I21</f>
        <v>0.0</v>
      </c>
      <c r="J22" s="53">
        <f>'Summary'!J16-J21</f>
        <v>0.0</v>
      </c>
      <c r="K22" s="53">
        <f>'Summary'!K16-K21</f>
        <v>-5.684341886080802e-14</v>
      </c>
      <c r="L22" s="53">
        <f>'Summary'!L16-L21</f>
        <v>0.0</v>
      </c>
      <c r="M22" s="53">
        <f>'Summary'!M16-M21</f>
        <v>0.0</v>
      </c>
      <c r="N22" s="53">
        <f>'Summary'!N16-N21</f>
        <v>0.0</v>
      </c>
      <c r="O22" s="53">
        <f>'Summary'!O16-O21</f>
        <v>0.0</v>
      </c>
      <c r="P22" s="53">
        <f>'Summary'!P16-P21</f>
        <v>0.0</v>
      </c>
      <c r="Q22" s="53">
        <f>'Summary'!Q16-Q21</f>
        <v>0.0</v>
      </c>
      <c r="R22" s="53">
        <f>'Summary'!R16-R21</f>
        <v>0.0</v>
      </c>
      <c r="S22" s="53">
        <f>'Summary'!S16-S21</f>
        <v>0.0</v>
      </c>
      <c r="T22" s="53">
        <f>'Summary'!T16-T21</f>
        <v>0.0</v>
      </c>
      <c r="U22" s="53">
        <f>'Summary'!U16-U21</f>
        <v>0.0</v>
      </c>
      <c r="V22" s="53">
        <f>'Summary'!V16-V21</f>
        <v>0.0</v>
      </c>
      <c r="W22" s="53">
        <f>'Summary'!W16-W21</f>
        <v>0.0</v>
      </c>
      <c r="X22" s="53">
        <f>'Summary'!X16-X21</f>
        <v>0.0</v>
      </c>
      <c r="Y22" s="53">
        <f>'Summary'!Y16-Y21</f>
        <v>0.0</v>
      </c>
      <c r="Z22" s="53">
        <f>'Summary'!Z16-Z21</f>
        <v>-2.2737367544323206e-13</v>
      </c>
      <c r="AA22" s="53">
        <f>'Summary'!AA16-AA21</f>
        <v>-2.2737367544323206e-13</v>
      </c>
      <c r="AB22" s="53">
        <f>'Summary'!AB16-AB21</f>
        <v>-2.2737367544323206e-13</v>
      </c>
      <c r="AC22" s="53">
        <f>'Summary'!AC16-AC21</f>
        <v>-2.2737367544323206e-13</v>
      </c>
      <c r="AD22" s="53">
        <f>'Summary'!AD16-AD21</f>
        <v>-2.2737367544323206e-13</v>
      </c>
      <c r="AE22" s="53">
        <f>'Summary'!AE16-AE21</f>
        <v>-2.2737367544323206e-13</v>
      </c>
      <c r="AF22" s="53">
        <f>'Summary'!AF16-AF21</f>
        <v>2.2737367544323206e-13</v>
      </c>
      <c r="AG22" s="53">
        <f>'Summary'!AG16-AG21</f>
        <v>2.2737367544323206e-13</v>
      </c>
      <c r="AH22" s="53">
        <f>'Summary'!AH16-AH21</f>
        <v>2.2737367544323206e-13</v>
      </c>
      <c r="AI22" s="53">
        <f>'Summary'!AI16-AI21</f>
        <v>2.2737367544323206e-13</v>
      </c>
      <c r="AJ22" s="53">
        <f>'Summary'!AJ16-AJ21</f>
        <v>2.2737367544323206e-13</v>
      </c>
      <c r="AK22" s="53">
        <f>'Summary'!AK16-AK21</f>
        <v>2.2737367544323206e-13</v>
      </c>
      <c r="AL22" s="53">
        <f>'Summary'!AL16-AL21</f>
        <v>2.2737367544323206e-13</v>
      </c>
      <c r="AM22" s="53">
        <f>'Summary'!AM16-AM21</f>
        <v>2.2737367544323206e-13</v>
      </c>
      <c r="AN22" s="53">
        <f>'Summary'!AN16-AN21</f>
        <v>2.2737367544323206e-13</v>
      </c>
      <c r="AO22" s="53">
        <f>'Summary'!AO16-AO21</f>
        <v>2.2737367544323206e-13</v>
      </c>
      <c r="AP22" s="53">
        <f>'Summary'!AP16-AP21</f>
        <v>2.2737367544323206e-13</v>
      </c>
      <c r="AQ22" s="53">
        <f>'Summary'!AQ16-AQ21</f>
        <v>2.2737367544323206e-13</v>
      </c>
      <c r="AR22" s="53">
        <f>'Summary'!AR16-AR21</f>
        <v>2.2737367544323206e-13</v>
      </c>
      <c r="AS22" s="53">
        <f>'Summary'!AS16-AS21</f>
        <v>2.2737367544323206e-13</v>
      </c>
      <c r="AT22" s="53">
        <f>'Summary'!AT16-AT21</f>
        <v>2.2737367544323206e-13</v>
      </c>
      <c r="AU22" s="53">
        <f>'Summary'!AU16-AU21</f>
        <v>2.2737367544323206e-13</v>
      </c>
      <c r="AV22" s="53">
        <f>'Summary'!AV16-AV21</f>
        <v>2.2737367544323206e-13</v>
      </c>
      <c r="AW22" s="53">
        <f>'Summary'!AW16-AW21</f>
        <v>2.2737367544323206e-13</v>
      </c>
      <c r="AX22" s="53">
        <f>'Summary'!AX16-AX21</f>
        <v>2.2737367544323206e-13</v>
      </c>
      <c r="AY22" s="53">
        <f>'Summary'!AY16-AY21</f>
        <v>2.2737367544323206e-13</v>
      </c>
      <c r="AZ22" s="53">
        <f>'Summary'!AZ16-AZ21</f>
        <v>2.2737367544323206e-13</v>
      </c>
      <c r="BA22" s="53">
        <f>'Summary'!BA16-BA21</f>
        <v>2.2737367544323206e-13</v>
      </c>
      <c r="BB22" s="53">
        <f>'Summary'!BB16-BB21</f>
        <v>2.2737367544323206e-13</v>
      </c>
      <c r="BC22" s="53">
        <f>'Summary'!BC16-BC21</f>
        <v>2.2737367544323206e-13</v>
      </c>
      <c r="BD22" s="53">
        <f>'Summary'!BD16-BD21</f>
        <v>-2.2737367544323206e-13</v>
      </c>
      <c r="BE22" s="53">
        <f>'Summary'!BE16-BE21</f>
        <v>-2.2737367544323206e-13</v>
      </c>
      <c r="BF22" s="53">
        <f>'Summary'!BF16-BF21</f>
        <v>-2.2737367544323206e-13</v>
      </c>
      <c r="BG22" s="53">
        <f>'Summary'!BG16-BG21</f>
        <v>-2.2737367544323206e-13</v>
      </c>
      <c r="BH22" s="53">
        <f>'Summary'!BH16-BH21</f>
        <v>-2.2737367544323206e-13</v>
      </c>
      <c r="BI22" s="53">
        <f>'Summary'!BI16-BI21</f>
        <v>-2.2737367544323206e-13</v>
      </c>
      <c r="BJ22" s="53">
        <f>'Summary'!BJ16-BJ21</f>
        <v>-2.2737367544323206e-13</v>
      </c>
      <c r="BK22" s="53">
        <f>'Summary'!BK16-BK21</f>
        <v>-2.2737367544323206e-13</v>
      </c>
      <c r="BL22" s="53">
        <f>'Summary'!BL16-BL21</f>
        <v>-2.2737367544323206e-13</v>
      </c>
      <c r="BM22" s="53">
        <f>'Summary'!BM16-BM21</f>
        <v>-2.2737367544323206e-13</v>
      </c>
      <c r="BN22" s="53">
        <f>'Summary'!BN16-BN21</f>
        <v>-2.2737367544323206e-13</v>
      </c>
      <c r="BO22" s="53">
        <f>'Summary'!BO16-BO21</f>
        <v>-2.2737367544323206e-13</v>
      </c>
    </row>
    <row r="23" ht="28" customHeight="1">
      <c r="A23" s="2" t="str">
        <v>PPL.KV.EXPECTED</v>
      </c>
      <c r="B23" s="6" t="str">
        <v>D10 value: Employer health contribution (KV)</v>
      </c>
      <c r="C23" s="2" t="str">
        <v>EUR</v>
      </c>
      <c r="D23" s="2" t="str">
        <v>NA</v>
      </c>
      <c r="E23" s="2"/>
      <c r="F23" s="6" t="str">
        <v>People / PPL.KV; frozen D10 release value</v>
      </c>
      <c r="G23" s="2"/>
      <c r="H23" s="36" t="n">
        <v>564.1875</v>
      </c>
      <c r="I23" s="36" t="n">
        <v>1128.375</v>
      </c>
      <c r="J23" s="36" t="n">
        <v>1692.5625</v>
      </c>
      <c r="K23" s="36" t="n">
        <v>2791.06875</v>
      </c>
      <c r="L23" s="36" t="n">
        <v>3355.25625</v>
      </c>
      <c r="M23" s="36" t="n">
        <v>3355.25625</v>
      </c>
      <c r="N23" s="36" t="n">
        <v>3355.25625</v>
      </c>
      <c r="O23" s="36" t="n">
        <v>4194.9</v>
      </c>
      <c r="P23" s="36" t="n">
        <v>5323.275</v>
      </c>
      <c r="Q23" s="36" t="n">
        <v>5666.765625</v>
      </c>
      <c r="R23" s="36" t="n">
        <v>5666.765625</v>
      </c>
      <c r="S23" s="36" t="n">
        <v>5666.765625</v>
      </c>
      <c r="T23" s="36" t="n">
        <v>6437.868890625</v>
      </c>
      <c r="U23" s="36" t="n">
        <v>6437.868890625</v>
      </c>
      <c r="V23" s="36" t="n">
        <v>6437.868890625</v>
      </c>
      <c r="W23" s="36" t="n">
        <v>6437.868890625</v>
      </c>
      <c r="X23" s="36" t="n">
        <v>6437.868890625</v>
      </c>
      <c r="Y23" s="36" t="n">
        <v>6437.868890625</v>
      </c>
      <c r="Z23" s="36" t="n">
        <v>8198.133890625</v>
      </c>
      <c r="AA23" s="36" t="n">
        <v>8198.133890625</v>
      </c>
      <c r="AB23" s="36" t="n">
        <v>8198.133890625</v>
      </c>
      <c r="AC23" s="36" t="n">
        <v>8198.133890625</v>
      </c>
      <c r="AD23" s="36" t="n">
        <v>8198.133890625</v>
      </c>
      <c r="AE23" s="36" t="n">
        <v>8711.652375</v>
      </c>
      <c r="AF23" s="36" t="n">
        <v>9045.897958124999</v>
      </c>
      <c r="AG23" s="36" t="n">
        <v>9045.897958124999</v>
      </c>
      <c r="AH23" s="36" t="n">
        <v>9045.897958124999</v>
      </c>
      <c r="AI23" s="36" t="n">
        <v>9045.897958124999</v>
      </c>
      <c r="AJ23" s="36" t="n">
        <v>9045.897958124999</v>
      </c>
      <c r="AK23" s="36" t="n">
        <v>9045.897958124999</v>
      </c>
      <c r="AL23" s="36" t="n">
        <v>9045.897958124999</v>
      </c>
      <c r="AM23" s="36" t="n">
        <v>9045.897958124999</v>
      </c>
      <c r="AN23" s="36" t="n">
        <v>9045.897958124999</v>
      </c>
      <c r="AO23" s="36" t="n">
        <v>9045.897958124999</v>
      </c>
      <c r="AP23" s="36" t="n">
        <v>9045.897958124999</v>
      </c>
      <c r="AQ23" s="36" t="n">
        <v>9045.897958124999</v>
      </c>
      <c r="AR23" s="36" t="n">
        <v>9393.015646659373</v>
      </c>
      <c r="AS23" s="36" t="n">
        <v>9393.015646659373</v>
      </c>
      <c r="AT23" s="36" t="n">
        <v>9393.015646659373</v>
      </c>
      <c r="AU23" s="36" t="n">
        <v>9393.015646659373</v>
      </c>
      <c r="AV23" s="36" t="n">
        <v>9393.015646659373</v>
      </c>
      <c r="AW23" s="36" t="n">
        <v>9393.015646659373</v>
      </c>
      <c r="AX23" s="36" t="n">
        <v>9393.015646659373</v>
      </c>
      <c r="AY23" s="36" t="n">
        <v>9393.015646659373</v>
      </c>
      <c r="AZ23" s="36" t="n">
        <v>9393.015646659373</v>
      </c>
      <c r="BA23" s="36" t="n">
        <v>9393.015646659373</v>
      </c>
      <c r="BB23" s="36" t="n">
        <v>9393.015646659373</v>
      </c>
      <c r="BC23" s="36" t="n">
        <v>9393.015646659373</v>
      </c>
      <c r="BD23" s="36" t="n">
        <v>9753.502904692452</v>
      </c>
      <c r="BE23" s="36" t="n">
        <v>9753.502904692452</v>
      </c>
      <c r="BF23" s="36" t="n">
        <v>9753.502904692452</v>
      </c>
      <c r="BG23" s="36" t="n">
        <v>9753.502904692452</v>
      </c>
      <c r="BH23" s="36" t="n">
        <v>9753.502904692452</v>
      </c>
      <c r="BI23" s="36" t="n">
        <v>9753.502904692452</v>
      </c>
      <c r="BJ23" s="36" t="n">
        <v>9753.502904692452</v>
      </c>
      <c r="BK23" s="36" t="n">
        <v>9753.502904692452</v>
      </c>
      <c r="BL23" s="36" t="n">
        <v>9753.502904692452</v>
      </c>
      <c r="BM23" s="36" t="n">
        <v>9753.502904692452</v>
      </c>
      <c r="BN23" s="36" t="n">
        <v>9753.502904692452</v>
      </c>
      <c r="BO23" s="36" t="n">
        <v>9753.502904692452</v>
      </c>
    </row>
    <row r="24" ht="28" customHeight="1">
      <c r="A24" s="2" t="str">
        <v>PPL.KV.DIFFERENCE</v>
      </c>
      <c r="B24" s="6" t="str">
        <v>Difference: Employer health contribution (KV)</v>
      </c>
      <c r="C24" s="2" t="str">
        <v>EUR</v>
      </c>
      <c r="D24" s="2" t="str">
        <v>NA</v>
      </c>
      <c r="E24" s="53"/>
      <c r="F24" s="54" t="str">
        <v>This workbook minus D10; tolerance EUR 0.01</v>
      </c>
      <c r="G24" s="53"/>
      <c r="H24" s="53">
        <f>'Summary'!H17-H23</f>
        <v>0.0</v>
      </c>
      <c r="I24" s="53">
        <f>'Summary'!I17-I23</f>
        <v>0.0</v>
      </c>
      <c r="J24" s="53">
        <f>'Summary'!J17-J23</f>
        <v>0.0</v>
      </c>
      <c r="K24" s="53">
        <f>'Summary'!K17-K23</f>
        <v>0.0</v>
      </c>
      <c r="L24" s="53">
        <f>'Summary'!L17-L23</f>
        <v>0.0</v>
      </c>
      <c r="M24" s="53">
        <f>'Summary'!M17-M23</f>
        <v>0.0</v>
      </c>
      <c r="N24" s="53">
        <f>'Summary'!N17-N23</f>
        <v>0.0</v>
      </c>
      <c r="O24" s="53">
        <f>'Summary'!O17-O23</f>
        <v>0.0</v>
      </c>
      <c r="P24" s="53">
        <f>'Summary'!P17-P23</f>
        <v>0.0</v>
      </c>
      <c r="Q24" s="53">
        <f>'Summary'!Q17-Q23</f>
        <v>0.0</v>
      </c>
      <c r="R24" s="53">
        <f>'Summary'!R17-R23</f>
        <v>0.0</v>
      </c>
      <c r="S24" s="53">
        <f>'Summary'!S17-S23</f>
        <v>0.0</v>
      </c>
      <c r="T24" s="53">
        <f>'Summary'!T17-T23</f>
        <v>-9.094947017729282e-13</v>
      </c>
      <c r="U24" s="53">
        <f>'Summary'!U17-U23</f>
        <v>-9.094947017729282e-13</v>
      </c>
      <c r="V24" s="53">
        <f>'Summary'!V17-V23</f>
        <v>-9.094947017729282e-13</v>
      </c>
      <c r="W24" s="53">
        <f>'Summary'!W17-W23</f>
        <v>-9.094947017729282e-13</v>
      </c>
      <c r="X24" s="53">
        <f>'Summary'!X17-X23</f>
        <v>-9.094947017729282e-13</v>
      </c>
      <c r="Y24" s="53">
        <f>'Summary'!Y17-Y23</f>
        <v>-9.094947017729282e-13</v>
      </c>
      <c r="Z24" s="53">
        <f>'Summary'!Z17-Z23</f>
        <v>-1.8189894035458565e-12</v>
      </c>
      <c r="AA24" s="53">
        <f>'Summary'!AA17-AA23</f>
        <v>-1.8189894035458565e-12</v>
      </c>
      <c r="AB24" s="53">
        <f>'Summary'!AB17-AB23</f>
        <v>-1.8189894035458565e-12</v>
      </c>
      <c r="AC24" s="53">
        <f>'Summary'!AC17-AC23</f>
        <v>-1.8189894035458565e-12</v>
      </c>
      <c r="AD24" s="53">
        <f>'Summary'!AD17-AD23</f>
        <v>-1.8189894035458565e-12</v>
      </c>
      <c r="AE24" s="53">
        <f>'Summary'!AE17-AE23</f>
        <v>0.0</v>
      </c>
      <c r="AF24" s="53">
        <f>'Summary'!AF17-AF23</f>
        <v>0.0</v>
      </c>
      <c r="AG24" s="53">
        <f>'Summary'!AG17-AG23</f>
        <v>0.0</v>
      </c>
      <c r="AH24" s="53">
        <f>'Summary'!AH17-AH23</f>
        <v>0.0</v>
      </c>
      <c r="AI24" s="53">
        <f>'Summary'!AI17-AI23</f>
        <v>0.0</v>
      </c>
      <c r="AJ24" s="53">
        <f>'Summary'!AJ17-AJ23</f>
        <v>0.0</v>
      </c>
      <c r="AK24" s="53">
        <f>'Summary'!AK17-AK23</f>
        <v>0.0</v>
      </c>
      <c r="AL24" s="53">
        <f>'Summary'!AL17-AL23</f>
        <v>0.0</v>
      </c>
      <c r="AM24" s="53">
        <f>'Summary'!AM17-AM23</f>
        <v>0.0</v>
      </c>
      <c r="AN24" s="53">
        <f>'Summary'!AN17-AN23</f>
        <v>0.0</v>
      </c>
      <c r="AO24" s="53">
        <f>'Summary'!AO17-AO23</f>
        <v>0.0</v>
      </c>
      <c r="AP24" s="53">
        <f>'Summary'!AP17-AP23</f>
        <v>0.0</v>
      </c>
      <c r="AQ24" s="53">
        <f>'Summary'!AQ17-AQ23</f>
        <v>0.0</v>
      </c>
      <c r="AR24" s="53">
        <f>'Summary'!AR17-AR23</f>
        <v>1.8189894035458565e-12</v>
      </c>
      <c r="AS24" s="53">
        <f>'Summary'!AS17-AS23</f>
        <v>1.8189894035458565e-12</v>
      </c>
      <c r="AT24" s="53">
        <f>'Summary'!AT17-AT23</f>
        <v>1.8189894035458565e-12</v>
      </c>
      <c r="AU24" s="53">
        <f>'Summary'!AU17-AU23</f>
        <v>1.8189894035458565e-12</v>
      </c>
      <c r="AV24" s="53">
        <f>'Summary'!AV17-AV23</f>
        <v>1.8189894035458565e-12</v>
      </c>
      <c r="AW24" s="53">
        <f>'Summary'!AW17-AW23</f>
        <v>1.8189894035458565e-12</v>
      </c>
      <c r="AX24" s="53">
        <f>'Summary'!AX17-AX23</f>
        <v>1.8189894035458565e-12</v>
      </c>
      <c r="AY24" s="53">
        <f>'Summary'!AY17-AY23</f>
        <v>1.8189894035458565e-12</v>
      </c>
      <c r="AZ24" s="53">
        <f>'Summary'!AZ17-AZ23</f>
        <v>1.8189894035458565e-12</v>
      </c>
      <c r="BA24" s="53">
        <f>'Summary'!BA17-BA23</f>
        <v>1.8189894035458565e-12</v>
      </c>
      <c r="BB24" s="53">
        <f>'Summary'!BB17-BB23</f>
        <v>1.8189894035458565e-12</v>
      </c>
      <c r="BC24" s="53">
        <f>'Summary'!BC17-BC23</f>
        <v>1.8189894035458565e-12</v>
      </c>
      <c r="BD24" s="53">
        <f>'Summary'!BD17-BD23</f>
        <v>0.0</v>
      </c>
      <c r="BE24" s="53">
        <f>'Summary'!BE17-BE23</f>
        <v>0.0</v>
      </c>
      <c r="BF24" s="53">
        <f>'Summary'!BF17-BF23</f>
        <v>0.0</v>
      </c>
      <c r="BG24" s="53">
        <f>'Summary'!BG17-BG23</f>
        <v>0.0</v>
      </c>
      <c r="BH24" s="53">
        <f>'Summary'!BH17-BH23</f>
        <v>0.0</v>
      </c>
      <c r="BI24" s="53">
        <f>'Summary'!BI17-BI23</f>
        <v>0.0</v>
      </c>
      <c r="BJ24" s="53">
        <f>'Summary'!BJ17-BJ23</f>
        <v>0.0</v>
      </c>
      <c r="BK24" s="53">
        <f>'Summary'!BK17-BK23</f>
        <v>0.0</v>
      </c>
      <c r="BL24" s="53">
        <f>'Summary'!BL17-BL23</f>
        <v>0.0</v>
      </c>
      <c r="BM24" s="53">
        <f>'Summary'!BM17-BM23</f>
        <v>0.0</v>
      </c>
      <c r="BN24" s="53">
        <f>'Summary'!BN17-BN23</f>
        <v>0.0</v>
      </c>
      <c r="BO24" s="53">
        <f>'Summary'!BO17-BO23</f>
        <v>0.0</v>
      </c>
    </row>
    <row r="25" ht="28" customHeight="1">
      <c r="A25" s="2" t="str">
        <v>PPL.PV.EXPECTED</v>
      </c>
      <c r="B25" s="6" t="str">
        <v>D10 value: Employer care contribution (PV)</v>
      </c>
      <c r="C25" s="2" t="str">
        <v>EUR</v>
      </c>
      <c r="D25" s="2" t="str">
        <v>NA</v>
      </c>
      <c r="E25" s="2"/>
      <c r="F25" s="6" t="str">
        <v>People / PPL.PV; frozen D10 release value</v>
      </c>
      <c r="G25" s="2"/>
      <c r="H25" s="36" t="n">
        <v>114.74999999999999</v>
      </c>
      <c r="I25" s="36" t="n">
        <v>229.49999999999997</v>
      </c>
      <c r="J25" s="36" t="n">
        <v>344.24999999999994</v>
      </c>
      <c r="K25" s="36" t="n">
        <v>567.675</v>
      </c>
      <c r="L25" s="36" t="n">
        <v>682.425</v>
      </c>
      <c r="M25" s="36" t="n">
        <v>682.425</v>
      </c>
      <c r="N25" s="36" t="n">
        <v>682.425</v>
      </c>
      <c r="O25" s="36" t="n">
        <v>853.1999999999999</v>
      </c>
      <c r="P25" s="36" t="n">
        <v>1082.6999999999998</v>
      </c>
      <c r="Q25" s="36" t="n">
        <v>1152.5624999999998</v>
      </c>
      <c r="R25" s="36" t="n">
        <v>1152.5624999999998</v>
      </c>
      <c r="S25" s="36" t="n">
        <v>1152.5624999999998</v>
      </c>
      <c r="T25" s="36" t="n">
        <v>1309.3970625</v>
      </c>
      <c r="U25" s="36" t="n">
        <v>1309.3970625</v>
      </c>
      <c r="V25" s="36" t="n">
        <v>1309.3970625</v>
      </c>
      <c r="W25" s="36" t="n">
        <v>1309.3970625</v>
      </c>
      <c r="X25" s="36" t="n">
        <v>1309.3970625</v>
      </c>
      <c r="Y25" s="36" t="n">
        <v>1309.3970625</v>
      </c>
      <c r="Z25" s="36" t="n">
        <v>1667.4170624999997</v>
      </c>
      <c r="AA25" s="36" t="n">
        <v>1667.4170624999997</v>
      </c>
      <c r="AB25" s="36" t="n">
        <v>1667.4170624999997</v>
      </c>
      <c r="AC25" s="36" t="n">
        <v>1667.4170624999997</v>
      </c>
      <c r="AD25" s="36" t="n">
        <v>1667.4170624999997</v>
      </c>
      <c r="AE25" s="36" t="n">
        <v>1771.8614999999998</v>
      </c>
      <c r="AF25" s="36" t="n">
        <v>1839.8436524999995</v>
      </c>
      <c r="AG25" s="36" t="n">
        <v>1839.8436524999995</v>
      </c>
      <c r="AH25" s="36" t="n">
        <v>1839.8436524999995</v>
      </c>
      <c r="AI25" s="36" t="n">
        <v>1839.8436524999995</v>
      </c>
      <c r="AJ25" s="36" t="n">
        <v>1839.8436524999995</v>
      </c>
      <c r="AK25" s="36" t="n">
        <v>1839.8436524999995</v>
      </c>
      <c r="AL25" s="36" t="n">
        <v>1839.8436524999995</v>
      </c>
      <c r="AM25" s="36" t="n">
        <v>1839.8436524999995</v>
      </c>
      <c r="AN25" s="36" t="n">
        <v>1839.8436524999995</v>
      </c>
      <c r="AO25" s="36" t="n">
        <v>1839.8436524999995</v>
      </c>
      <c r="AP25" s="36" t="n">
        <v>1839.8436524999995</v>
      </c>
      <c r="AQ25" s="36" t="n">
        <v>1839.8436524999995</v>
      </c>
      <c r="AR25" s="36" t="n">
        <v>1910.4438603374997</v>
      </c>
      <c r="AS25" s="36" t="n">
        <v>1910.4438603374997</v>
      </c>
      <c r="AT25" s="36" t="n">
        <v>1910.4438603374997</v>
      </c>
      <c r="AU25" s="36" t="n">
        <v>1910.4438603374997</v>
      </c>
      <c r="AV25" s="36" t="n">
        <v>1910.4438603374997</v>
      </c>
      <c r="AW25" s="36" t="n">
        <v>1910.4438603374997</v>
      </c>
      <c r="AX25" s="36" t="n">
        <v>1910.4438603374997</v>
      </c>
      <c r="AY25" s="36" t="n">
        <v>1910.4438603374997</v>
      </c>
      <c r="AZ25" s="36" t="n">
        <v>1910.4438603374997</v>
      </c>
      <c r="BA25" s="36" t="n">
        <v>1910.4438603374997</v>
      </c>
      <c r="BB25" s="36" t="n">
        <v>1910.4438603374997</v>
      </c>
      <c r="BC25" s="36" t="n">
        <v>1910.4438603374997</v>
      </c>
      <c r="BD25" s="36" t="n">
        <v>1983.7633026493124</v>
      </c>
      <c r="BE25" s="36" t="n">
        <v>1983.7633026493124</v>
      </c>
      <c r="BF25" s="36" t="n">
        <v>1983.7633026493124</v>
      </c>
      <c r="BG25" s="36" t="n">
        <v>1983.7633026493124</v>
      </c>
      <c r="BH25" s="36" t="n">
        <v>1983.7633026493124</v>
      </c>
      <c r="BI25" s="36" t="n">
        <v>1983.7633026493124</v>
      </c>
      <c r="BJ25" s="36" t="n">
        <v>1983.7633026493124</v>
      </c>
      <c r="BK25" s="36" t="n">
        <v>1983.7633026493124</v>
      </c>
      <c r="BL25" s="36" t="n">
        <v>1983.7633026493124</v>
      </c>
      <c r="BM25" s="36" t="n">
        <v>1983.7633026493124</v>
      </c>
      <c r="BN25" s="36" t="n">
        <v>1983.7633026493124</v>
      </c>
      <c r="BO25" s="36" t="n">
        <v>1983.7633026493124</v>
      </c>
    </row>
    <row r="26" ht="28" customHeight="1">
      <c r="A26" s="2" t="str">
        <v>PPL.PV.DIFFERENCE</v>
      </c>
      <c r="B26" s="6" t="str">
        <v>Difference: Employer care contribution (PV)</v>
      </c>
      <c r="C26" s="2" t="str">
        <v>EUR</v>
      </c>
      <c r="D26" s="2" t="str">
        <v>NA</v>
      </c>
      <c r="E26" s="53"/>
      <c r="F26" s="54" t="str">
        <v>This workbook minus D10; tolerance EUR 0.01</v>
      </c>
      <c r="G26" s="53"/>
      <c r="H26" s="53">
        <f>'Summary'!H18-H25</f>
        <v>0.0</v>
      </c>
      <c r="I26" s="53">
        <f>'Summary'!I18-I25</f>
        <v>0.0</v>
      </c>
      <c r="J26" s="53">
        <f>'Summary'!J18-J25</f>
        <v>0.0</v>
      </c>
      <c r="K26" s="53">
        <f>'Summary'!K18-K25</f>
        <v>0.0</v>
      </c>
      <c r="L26" s="53">
        <f>'Summary'!L18-L25</f>
        <v>0.0</v>
      </c>
      <c r="M26" s="53">
        <f>'Summary'!M18-M25</f>
        <v>0.0</v>
      </c>
      <c r="N26" s="53">
        <f>'Summary'!N18-N25</f>
        <v>0.0</v>
      </c>
      <c r="O26" s="53">
        <f>'Summary'!O18-O25</f>
        <v>-1.1368683772161603e-13</v>
      </c>
      <c r="P26" s="53">
        <f>'Summary'!P18-P25</f>
        <v>0.0</v>
      </c>
      <c r="Q26" s="53">
        <f>'Summary'!Q18-Q25</f>
        <v>0.0</v>
      </c>
      <c r="R26" s="53">
        <f>'Summary'!R18-R25</f>
        <v>0.0</v>
      </c>
      <c r="S26" s="53">
        <f>'Summary'!S18-S25</f>
        <v>0.0</v>
      </c>
      <c r="T26" s="53">
        <f>'Summary'!T18-T25</f>
        <v>-2.2737367544323206e-13</v>
      </c>
      <c r="U26" s="53">
        <f>'Summary'!U18-U25</f>
        <v>-2.2737367544323206e-13</v>
      </c>
      <c r="V26" s="53">
        <f>'Summary'!V18-V25</f>
        <v>-2.2737367544323206e-13</v>
      </c>
      <c r="W26" s="53">
        <f>'Summary'!W18-W25</f>
        <v>-2.2737367544323206e-13</v>
      </c>
      <c r="X26" s="53">
        <f>'Summary'!X18-X25</f>
        <v>-2.2737367544323206e-13</v>
      </c>
      <c r="Y26" s="53">
        <f>'Summary'!Y18-Y25</f>
        <v>-2.2737367544323206e-13</v>
      </c>
      <c r="Z26" s="53">
        <f>'Summary'!Z18-Z25</f>
        <v>0.0</v>
      </c>
      <c r="AA26" s="53">
        <f>'Summary'!AA18-AA25</f>
        <v>0.0</v>
      </c>
      <c r="AB26" s="53">
        <f>'Summary'!AB18-AB25</f>
        <v>0.0</v>
      </c>
      <c r="AC26" s="53">
        <f>'Summary'!AC18-AC25</f>
        <v>0.0</v>
      </c>
      <c r="AD26" s="53">
        <f>'Summary'!AD18-AD25</f>
        <v>0.0</v>
      </c>
      <c r="AE26" s="53">
        <f>'Summary'!AE18-AE25</f>
        <v>0.0</v>
      </c>
      <c r="AF26" s="53">
        <f>'Summary'!AF18-AF25</f>
        <v>2.2737367544323206e-13</v>
      </c>
      <c r="AG26" s="53">
        <f>'Summary'!AG18-AG25</f>
        <v>2.2737367544323206e-13</v>
      </c>
      <c r="AH26" s="53">
        <f>'Summary'!AH18-AH25</f>
        <v>2.2737367544323206e-13</v>
      </c>
      <c r="AI26" s="53">
        <f>'Summary'!AI18-AI25</f>
        <v>2.2737367544323206e-13</v>
      </c>
      <c r="AJ26" s="53">
        <f>'Summary'!AJ18-AJ25</f>
        <v>2.2737367544323206e-13</v>
      </c>
      <c r="AK26" s="53">
        <f>'Summary'!AK18-AK25</f>
        <v>2.2737367544323206e-13</v>
      </c>
      <c r="AL26" s="53">
        <f>'Summary'!AL18-AL25</f>
        <v>2.2737367544323206e-13</v>
      </c>
      <c r="AM26" s="53">
        <f>'Summary'!AM18-AM25</f>
        <v>2.2737367544323206e-13</v>
      </c>
      <c r="AN26" s="53">
        <f>'Summary'!AN18-AN25</f>
        <v>2.2737367544323206e-13</v>
      </c>
      <c r="AO26" s="53">
        <f>'Summary'!AO18-AO25</f>
        <v>2.2737367544323206e-13</v>
      </c>
      <c r="AP26" s="53">
        <f>'Summary'!AP18-AP25</f>
        <v>2.2737367544323206e-13</v>
      </c>
      <c r="AQ26" s="53">
        <f>'Summary'!AQ18-AQ25</f>
        <v>2.2737367544323206e-13</v>
      </c>
      <c r="AR26" s="53">
        <f>'Summary'!AR18-AR25</f>
        <v>0.0</v>
      </c>
      <c r="AS26" s="53">
        <f>'Summary'!AS18-AS25</f>
        <v>0.0</v>
      </c>
      <c r="AT26" s="53">
        <f>'Summary'!AT18-AT25</f>
        <v>0.0</v>
      </c>
      <c r="AU26" s="53">
        <f>'Summary'!AU18-AU25</f>
        <v>0.0</v>
      </c>
      <c r="AV26" s="53">
        <f>'Summary'!AV18-AV25</f>
        <v>0.0</v>
      </c>
      <c r="AW26" s="53">
        <f>'Summary'!AW18-AW25</f>
        <v>0.0</v>
      </c>
      <c r="AX26" s="53">
        <f>'Summary'!AX18-AX25</f>
        <v>0.0</v>
      </c>
      <c r="AY26" s="53">
        <f>'Summary'!AY18-AY25</f>
        <v>0.0</v>
      </c>
      <c r="AZ26" s="53">
        <f>'Summary'!AZ18-AZ25</f>
        <v>0.0</v>
      </c>
      <c r="BA26" s="53">
        <f>'Summary'!BA18-BA25</f>
        <v>0.0</v>
      </c>
      <c r="BB26" s="53">
        <f>'Summary'!BB18-BB25</f>
        <v>0.0</v>
      </c>
      <c r="BC26" s="53">
        <f>'Summary'!BC18-BC25</f>
        <v>0.0</v>
      </c>
      <c r="BD26" s="53">
        <f>'Summary'!BD18-BD25</f>
        <v>-2.2737367544323206e-13</v>
      </c>
      <c r="BE26" s="53">
        <f>'Summary'!BE18-BE25</f>
        <v>-2.2737367544323206e-13</v>
      </c>
      <c r="BF26" s="53">
        <f>'Summary'!BF18-BF25</f>
        <v>-2.2737367544323206e-13</v>
      </c>
      <c r="BG26" s="53">
        <f>'Summary'!BG18-BG25</f>
        <v>-2.2737367544323206e-13</v>
      </c>
      <c r="BH26" s="53">
        <f>'Summary'!BH18-BH25</f>
        <v>-2.2737367544323206e-13</v>
      </c>
      <c r="BI26" s="53">
        <f>'Summary'!BI18-BI25</f>
        <v>-2.2737367544323206e-13</v>
      </c>
      <c r="BJ26" s="53">
        <f>'Summary'!BJ18-BJ25</f>
        <v>-2.2737367544323206e-13</v>
      </c>
      <c r="BK26" s="53">
        <f>'Summary'!BK18-BK25</f>
        <v>-2.2737367544323206e-13</v>
      </c>
      <c r="BL26" s="53">
        <f>'Summary'!BL18-BL25</f>
        <v>-2.2737367544323206e-13</v>
      </c>
      <c r="BM26" s="53">
        <f>'Summary'!BM18-BM25</f>
        <v>-2.2737367544323206e-13</v>
      </c>
      <c r="BN26" s="53">
        <f>'Summary'!BN18-BN25</f>
        <v>-2.2737367544323206e-13</v>
      </c>
      <c r="BO26" s="53">
        <f>'Summary'!BO18-BO25</f>
        <v>-2.2737367544323206e-13</v>
      </c>
    </row>
    <row r="27" ht="22" customHeight="1">
      <c r="A27" s="2" t="str">
        <v>PPL.U1.EXPECTED</v>
      </c>
      <c r="B27" s="6" t="str">
        <v>D10 value: U1 sick-pay levy</v>
      </c>
      <c r="C27" s="2" t="str">
        <v>EUR</v>
      </c>
      <c r="D27" s="2" t="str">
        <v>NA</v>
      </c>
      <c r="E27" s="2"/>
      <c r="F27" s="6" t="str">
        <v>People / PPL.U1; frozen D10 release value</v>
      </c>
      <c r="G27" s="2"/>
      <c r="H27" s="36" t="n">
        <v>163.01250000000002</v>
      </c>
      <c r="I27" s="36" t="n">
        <v>326.02500000000003</v>
      </c>
      <c r="J27" s="36" t="n">
        <v>470.92500000000007</v>
      </c>
      <c r="K27" s="36" t="n">
        <v>760.7250000000001</v>
      </c>
      <c r="L27" s="36" t="n">
        <v>905.6250000000001</v>
      </c>
      <c r="M27" s="36" t="n">
        <v>905.6250000000001</v>
      </c>
      <c r="N27" s="36" t="n">
        <v>905.6250000000001</v>
      </c>
      <c r="O27" s="36" t="n">
        <v>1104.8625</v>
      </c>
      <c r="P27" s="36" t="n">
        <v>1416.3975</v>
      </c>
      <c r="Q27" s="36" t="n">
        <v>1497.90375</v>
      </c>
      <c r="R27" s="36" t="n">
        <v>1497.90375</v>
      </c>
      <c r="S27" s="36" t="n">
        <v>1497.90375</v>
      </c>
      <c r="T27" s="36" t="n">
        <v>1681.55544375</v>
      </c>
      <c r="U27" s="36" t="n">
        <v>1681.55544375</v>
      </c>
      <c r="V27" s="36" t="n">
        <v>1681.55544375</v>
      </c>
      <c r="W27" s="36" t="n">
        <v>1681.55544375</v>
      </c>
      <c r="X27" s="36" t="n">
        <v>1681.55544375</v>
      </c>
      <c r="Y27" s="36" t="n">
        <v>1681.55544375</v>
      </c>
      <c r="Z27" s="36" t="n">
        <v>2236.84138125</v>
      </c>
      <c r="AA27" s="36" t="n">
        <v>2236.84138125</v>
      </c>
      <c r="AB27" s="36" t="n">
        <v>2236.84138125</v>
      </c>
      <c r="AC27" s="36" t="n">
        <v>2236.84138125</v>
      </c>
      <c r="AD27" s="36" t="n">
        <v>2236.84138125</v>
      </c>
      <c r="AE27" s="36" t="n">
        <v>2358.693225</v>
      </c>
      <c r="AF27" s="36" t="n">
        <v>2443.1803278749994</v>
      </c>
      <c r="AG27" s="36" t="n">
        <v>2443.1803278749994</v>
      </c>
      <c r="AH27" s="36" t="n">
        <v>2443.1803278749994</v>
      </c>
      <c r="AI27" s="36" t="n">
        <v>2443.1803278749994</v>
      </c>
      <c r="AJ27" s="36" t="n">
        <v>2443.1803278749994</v>
      </c>
      <c r="AK27" s="36" t="n">
        <v>2443.1803278749994</v>
      </c>
      <c r="AL27" s="36" t="n">
        <v>2443.1803278749994</v>
      </c>
      <c r="AM27" s="36" t="n">
        <v>2443.1803278749994</v>
      </c>
      <c r="AN27" s="36" t="n">
        <v>2443.1803278749994</v>
      </c>
      <c r="AO27" s="36" t="n">
        <v>2443.1803278749994</v>
      </c>
      <c r="AP27" s="36" t="n">
        <v>2443.1803278749994</v>
      </c>
      <c r="AQ27" s="36" t="n">
        <v>2443.1803278749994</v>
      </c>
      <c r="AR27" s="36" t="n">
        <v>2530.7017929506246</v>
      </c>
      <c r="AS27" s="36" t="n">
        <v>2530.7017929506246</v>
      </c>
      <c r="AT27" s="36" t="n">
        <v>2530.7017929506246</v>
      </c>
      <c r="AU27" s="36" t="n">
        <v>2530.7017929506246</v>
      </c>
      <c r="AV27" s="36" t="n">
        <v>2530.7017929506246</v>
      </c>
      <c r="AW27" s="36" t="n">
        <v>2530.7017929506246</v>
      </c>
      <c r="AX27" s="36" t="n">
        <v>2530.7017929506246</v>
      </c>
      <c r="AY27" s="36" t="n">
        <v>2530.7017929506246</v>
      </c>
      <c r="AZ27" s="36" t="n">
        <v>2530.7017929506246</v>
      </c>
      <c r="BA27" s="36" t="n">
        <v>2530.7017929506246</v>
      </c>
      <c r="BB27" s="36" t="n">
        <v>2530.7017929506246</v>
      </c>
      <c r="BC27" s="36" t="n">
        <v>2530.7017929506246</v>
      </c>
      <c r="BD27" s="36" t="n">
        <v>2621.366915447896</v>
      </c>
      <c r="BE27" s="36" t="n">
        <v>2621.366915447896</v>
      </c>
      <c r="BF27" s="36" t="n">
        <v>2621.366915447896</v>
      </c>
      <c r="BG27" s="36" t="n">
        <v>2621.366915447896</v>
      </c>
      <c r="BH27" s="36" t="n">
        <v>2621.366915447896</v>
      </c>
      <c r="BI27" s="36" t="n">
        <v>2621.366915447896</v>
      </c>
      <c r="BJ27" s="36" t="n">
        <v>2621.366915447896</v>
      </c>
      <c r="BK27" s="36" t="n">
        <v>2621.366915447896</v>
      </c>
      <c r="BL27" s="36" t="n">
        <v>2621.366915447896</v>
      </c>
      <c r="BM27" s="36" t="n">
        <v>2621.366915447896</v>
      </c>
      <c r="BN27" s="36" t="n">
        <v>2621.366915447896</v>
      </c>
      <c r="BO27" s="36" t="n">
        <v>2621.366915447896</v>
      </c>
    </row>
    <row r="28" ht="22" customHeight="1">
      <c r="A28" s="2" t="str">
        <v>PPL.U1.DIFFERENCE</v>
      </c>
      <c r="B28" s="6" t="str">
        <v>Difference: U1 sick-pay levy</v>
      </c>
      <c r="C28" s="2" t="str">
        <v>EUR</v>
      </c>
      <c r="D28" s="2" t="str">
        <v>NA</v>
      </c>
      <c r="E28" s="53"/>
      <c r="F28" s="54" t="str">
        <v>This workbook minus D10; tolerance EUR 0.01</v>
      </c>
      <c r="G28" s="53"/>
      <c r="H28" s="53">
        <f>'Summary'!H19-H27</f>
        <v>0.0</v>
      </c>
      <c r="I28" s="53">
        <f>'Summary'!I19-I27</f>
        <v>0.0</v>
      </c>
      <c r="J28" s="53">
        <f>'Summary'!J19-J27</f>
        <v>0.0</v>
      </c>
      <c r="K28" s="53">
        <f>'Summary'!K19-K27</f>
        <v>-1.1368683772161603e-13</v>
      </c>
      <c r="L28" s="53">
        <f>'Summary'!L19-L27</f>
        <v>0.0</v>
      </c>
      <c r="M28" s="53">
        <f>'Summary'!M19-M27</f>
        <v>0.0</v>
      </c>
      <c r="N28" s="53">
        <f>'Summary'!N19-N27</f>
        <v>0.0</v>
      </c>
      <c r="O28" s="53">
        <f>'Summary'!O19-O27</f>
        <v>0.0</v>
      </c>
      <c r="P28" s="53">
        <f>'Summary'!P19-P27</f>
        <v>0.0</v>
      </c>
      <c r="Q28" s="53">
        <f>'Summary'!Q19-Q27</f>
        <v>2.2737367544323206e-13</v>
      </c>
      <c r="R28" s="53">
        <f>'Summary'!R19-R27</f>
        <v>2.2737367544323206e-13</v>
      </c>
      <c r="S28" s="53">
        <f>'Summary'!S19-S27</f>
        <v>2.2737367544323206e-13</v>
      </c>
      <c r="T28" s="53">
        <f>'Summary'!T19-T27</f>
        <v>0.0</v>
      </c>
      <c r="U28" s="53">
        <f>'Summary'!U19-U27</f>
        <v>0.0</v>
      </c>
      <c r="V28" s="53">
        <f>'Summary'!V19-V27</f>
        <v>0.0</v>
      </c>
      <c r="W28" s="53">
        <f>'Summary'!W19-W27</f>
        <v>0.0</v>
      </c>
      <c r="X28" s="53">
        <f>'Summary'!X19-X27</f>
        <v>0.0</v>
      </c>
      <c r="Y28" s="53">
        <f>'Summary'!Y19-Y27</f>
        <v>0.0</v>
      </c>
      <c r="Z28" s="53">
        <f>'Summary'!Z19-Z27</f>
        <v>0.0</v>
      </c>
      <c r="AA28" s="53">
        <f>'Summary'!AA19-AA27</f>
        <v>0.0</v>
      </c>
      <c r="AB28" s="53">
        <f>'Summary'!AB19-AB27</f>
        <v>0.0</v>
      </c>
      <c r="AC28" s="53">
        <f>'Summary'!AC19-AC27</f>
        <v>0.0</v>
      </c>
      <c r="AD28" s="53">
        <f>'Summary'!AD19-AD27</f>
        <v>0.0</v>
      </c>
      <c r="AE28" s="53">
        <f>'Summary'!AE19-AE27</f>
        <v>0.0</v>
      </c>
      <c r="AF28" s="53">
        <f>'Summary'!AF19-AF27</f>
        <v>0.0</v>
      </c>
      <c r="AG28" s="53">
        <f>'Summary'!AG19-AG27</f>
        <v>0.0</v>
      </c>
      <c r="AH28" s="53">
        <f>'Summary'!AH19-AH27</f>
        <v>0.0</v>
      </c>
      <c r="AI28" s="53">
        <f>'Summary'!AI19-AI27</f>
        <v>0.0</v>
      </c>
      <c r="AJ28" s="53">
        <f>'Summary'!AJ19-AJ27</f>
        <v>0.0</v>
      </c>
      <c r="AK28" s="53">
        <f>'Summary'!AK19-AK27</f>
        <v>0.0</v>
      </c>
      <c r="AL28" s="53">
        <f>'Summary'!AL19-AL27</f>
        <v>0.0</v>
      </c>
      <c r="AM28" s="53">
        <f>'Summary'!AM19-AM27</f>
        <v>0.0</v>
      </c>
      <c r="AN28" s="53">
        <f>'Summary'!AN19-AN27</f>
        <v>0.0</v>
      </c>
      <c r="AO28" s="53">
        <f>'Summary'!AO19-AO27</f>
        <v>0.0</v>
      </c>
      <c r="AP28" s="53">
        <f>'Summary'!AP19-AP27</f>
        <v>0.0</v>
      </c>
      <c r="AQ28" s="53">
        <f>'Summary'!AQ19-AQ27</f>
        <v>0.0</v>
      </c>
      <c r="AR28" s="53">
        <f>'Summary'!AR19-AR27</f>
        <v>0.0</v>
      </c>
      <c r="AS28" s="53">
        <f>'Summary'!AS19-AS27</f>
        <v>0.0</v>
      </c>
      <c r="AT28" s="53">
        <f>'Summary'!AT19-AT27</f>
        <v>0.0</v>
      </c>
      <c r="AU28" s="53">
        <f>'Summary'!AU19-AU27</f>
        <v>0.0</v>
      </c>
      <c r="AV28" s="53">
        <f>'Summary'!AV19-AV27</f>
        <v>0.0</v>
      </c>
      <c r="AW28" s="53">
        <f>'Summary'!AW19-AW27</f>
        <v>0.0</v>
      </c>
      <c r="AX28" s="53">
        <f>'Summary'!AX19-AX27</f>
        <v>0.0</v>
      </c>
      <c r="AY28" s="53">
        <f>'Summary'!AY19-AY27</f>
        <v>0.0</v>
      </c>
      <c r="AZ28" s="53">
        <f>'Summary'!AZ19-AZ27</f>
        <v>0.0</v>
      </c>
      <c r="BA28" s="53">
        <f>'Summary'!BA19-BA27</f>
        <v>0.0</v>
      </c>
      <c r="BB28" s="53">
        <f>'Summary'!BB19-BB27</f>
        <v>0.0</v>
      </c>
      <c r="BC28" s="53">
        <f>'Summary'!BC19-BC27</f>
        <v>0.0</v>
      </c>
      <c r="BD28" s="53">
        <f>'Summary'!BD19-BD27</f>
        <v>0.0</v>
      </c>
      <c r="BE28" s="53">
        <f>'Summary'!BE19-BE27</f>
        <v>0.0</v>
      </c>
      <c r="BF28" s="53">
        <f>'Summary'!BF19-BF27</f>
        <v>0.0</v>
      </c>
      <c r="BG28" s="53">
        <f>'Summary'!BG19-BG27</f>
        <v>0.0</v>
      </c>
      <c r="BH28" s="53">
        <f>'Summary'!BH19-BH27</f>
        <v>0.0</v>
      </c>
      <c r="BI28" s="53">
        <f>'Summary'!BI19-BI27</f>
        <v>0.0</v>
      </c>
      <c r="BJ28" s="53">
        <f>'Summary'!BJ19-BJ27</f>
        <v>0.0</v>
      </c>
      <c r="BK28" s="53">
        <f>'Summary'!BK19-BK27</f>
        <v>0.0</v>
      </c>
      <c r="BL28" s="53">
        <f>'Summary'!BL19-BL27</f>
        <v>0.0</v>
      </c>
      <c r="BM28" s="53">
        <f>'Summary'!BM19-BM27</f>
        <v>0.0</v>
      </c>
      <c r="BN28" s="53">
        <f>'Summary'!BN19-BN27</f>
        <v>0.0</v>
      </c>
      <c r="BO28" s="53">
        <f>'Summary'!BO19-BO27</f>
        <v>0.0</v>
      </c>
    </row>
    <row r="29" ht="22" customHeight="1">
      <c r="A29" s="2" t="str">
        <v>PPL.U2.EXPECTED</v>
      </c>
      <c r="B29" s="6" t="str">
        <v>D10 value: U2 maternity levy</v>
      </c>
      <c r="C29" s="2" t="str">
        <v>EUR</v>
      </c>
      <c r="D29" s="2" t="str">
        <v>NA</v>
      </c>
      <c r="E29" s="2"/>
      <c r="F29" s="6" t="str">
        <v>People / PPL.U2; frozen D10 release value</v>
      </c>
      <c r="G29" s="2"/>
      <c r="H29" s="36" t="n">
        <v>34.155</v>
      </c>
      <c r="I29" s="36" t="n">
        <v>68.31</v>
      </c>
      <c r="J29" s="36" t="n">
        <v>98.67</v>
      </c>
      <c r="K29" s="36" t="n">
        <v>159.39</v>
      </c>
      <c r="L29" s="36" t="n">
        <v>189.75</v>
      </c>
      <c r="M29" s="36" t="n">
        <v>189.75</v>
      </c>
      <c r="N29" s="36" t="n">
        <v>189.75</v>
      </c>
      <c r="O29" s="36" t="n">
        <v>231.49499999999998</v>
      </c>
      <c r="P29" s="36" t="n">
        <v>296.769</v>
      </c>
      <c r="Q29" s="36" t="n">
        <v>313.8465</v>
      </c>
      <c r="R29" s="36" t="n">
        <v>313.8465</v>
      </c>
      <c r="S29" s="36" t="n">
        <v>313.8465</v>
      </c>
      <c r="T29" s="36" t="n">
        <v>352.32590250000004</v>
      </c>
      <c r="U29" s="36" t="n">
        <v>352.32590250000004</v>
      </c>
      <c r="V29" s="36" t="n">
        <v>352.32590250000004</v>
      </c>
      <c r="W29" s="36" t="n">
        <v>352.32590250000004</v>
      </c>
      <c r="X29" s="36" t="n">
        <v>352.32590250000004</v>
      </c>
      <c r="Y29" s="36" t="n">
        <v>352.32590250000004</v>
      </c>
      <c r="Z29" s="36" t="n">
        <v>468.6715275</v>
      </c>
      <c r="AA29" s="36" t="n">
        <v>468.6715275</v>
      </c>
      <c r="AB29" s="36" t="n">
        <v>468.6715275</v>
      </c>
      <c r="AC29" s="36" t="n">
        <v>468.6715275</v>
      </c>
      <c r="AD29" s="36" t="n">
        <v>468.6715275</v>
      </c>
      <c r="AE29" s="36" t="n">
        <v>494.20239000000004</v>
      </c>
      <c r="AF29" s="36" t="n">
        <v>511.90444964999983</v>
      </c>
      <c r="AG29" s="36" t="n">
        <v>511.90444964999983</v>
      </c>
      <c r="AH29" s="36" t="n">
        <v>511.90444964999983</v>
      </c>
      <c r="AI29" s="36" t="n">
        <v>511.90444964999983</v>
      </c>
      <c r="AJ29" s="36" t="n">
        <v>511.90444964999983</v>
      </c>
      <c r="AK29" s="36" t="n">
        <v>511.90444964999983</v>
      </c>
      <c r="AL29" s="36" t="n">
        <v>511.90444964999983</v>
      </c>
      <c r="AM29" s="36" t="n">
        <v>511.90444964999983</v>
      </c>
      <c r="AN29" s="36" t="n">
        <v>511.90444964999983</v>
      </c>
      <c r="AO29" s="36" t="n">
        <v>511.90444964999983</v>
      </c>
      <c r="AP29" s="36" t="n">
        <v>511.90444964999983</v>
      </c>
      <c r="AQ29" s="36" t="n">
        <v>511.90444964999983</v>
      </c>
      <c r="AR29" s="36" t="n">
        <v>530.24228042775</v>
      </c>
      <c r="AS29" s="36" t="n">
        <v>530.24228042775</v>
      </c>
      <c r="AT29" s="36" t="n">
        <v>530.24228042775</v>
      </c>
      <c r="AU29" s="36" t="n">
        <v>530.24228042775</v>
      </c>
      <c r="AV29" s="36" t="n">
        <v>530.24228042775</v>
      </c>
      <c r="AW29" s="36" t="n">
        <v>530.24228042775</v>
      </c>
      <c r="AX29" s="36" t="n">
        <v>530.24228042775</v>
      </c>
      <c r="AY29" s="36" t="n">
        <v>530.24228042775</v>
      </c>
      <c r="AZ29" s="36" t="n">
        <v>530.24228042775</v>
      </c>
      <c r="BA29" s="36" t="n">
        <v>530.24228042775</v>
      </c>
      <c r="BB29" s="36" t="n">
        <v>530.24228042775</v>
      </c>
      <c r="BC29" s="36" t="n">
        <v>530.24228042775</v>
      </c>
      <c r="BD29" s="36" t="n">
        <v>549.2387822843211</v>
      </c>
      <c r="BE29" s="36" t="n">
        <v>549.2387822843211</v>
      </c>
      <c r="BF29" s="36" t="n">
        <v>549.2387822843211</v>
      </c>
      <c r="BG29" s="36" t="n">
        <v>549.2387822843211</v>
      </c>
      <c r="BH29" s="36" t="n">
        <v>549.2387822843211</v>
      </c>
      <c r="BI29" s="36" t="n">
        <v>549.2387822843211</v>
      </c>
      <c r="BJ29" s="36" t="n">
        <v>549.2387822843211</v>
      </c>
      <c r="BK29" s="36" t="n">
        <v>549.2387822843211</v>
      </c>
      <c r="BL29" s="36" t="n">
        <v>549.2387822843211</v>
      </c>
      <c r="BM29" s="36" t="n">
        <v>549.2387822843211</v>
      </c>
      <c r="BN29" s="36" t="n">
        <v>549.2387822843211</v>
      </c>
      <c r="BO29" s="36" t="n">
        <v>549.2387822843211</v>
      </c>
    </row>
    <row r="30" ht="22" customHeight="1">
      <c r="A30" s="2" t="str">
        <v>PPL.U2.DIFFERENCE</v>
      </c>
      <c r="B30" s="6" t="str">
        <v>Difference: U2 maternity levy</v>
      </c>
      <c r="C30" s="2" t="str">
        <v>EUR</v>
      </c>
      <c r="D30" s="2" t="str">
        <v>NA</v>
      </c>
      <c r="E30" s="53"/>
      <c r="F30" s="54" t="str">
        <v>This workbook minus D10; tolerance EUR 0.01</v>
      </c>
      <c r="G30" s="53"/>
      <c r="H30" s="53">
        <f>'Summary'!H20-H29</f>
        <v>0.0</v>
      </c>
      <c r="I30" s="53">
        <f>'Summary'!I20-I29</f>
        <v>0.0</v>
      </c>
      <c r="J30" s="53">
        <f>'Summary'!J20-J29</f>
        <v>0.0</v>
      </c>
      <c r="K30" s="53">
        <f>'Summary'!K20-K29</f>
        <v>2.842170943040401e-14</v>
      </c>
      <c r="L30" s="53">
        <f>'Summary'!L20-L29</f>
        <v>0.0</v>
      </c>
      <c r="M30" s="53">
        <f>'Summary'!M20-M29</f>
        <v>0.0</v>
      </c>
      <c r="N30" s="53">
        <f>'Summary'!N20-N29</f>
        <v>0.0</v>
      </c>
      <c r="O30" s="53">
        <f>'Summary'!O20-O29</f>
        <v>2.842170943040401e-14</v>
      </c>
      <c r="P30" s="53">
        <f>'Summary'!P20-P29</f>
        <v>0.0</v>
      </c>
      <c r="Q30" s="53">
        <f>'Summary'!Q20-Q29</f>
        <v>0.0</v>
      </c>
      <c r="R30" s="53">
        <f>'Summary'!R20-R29</f>
        <v>0.0</v>
      </c>
      <c r="S30" s="53">
        <f>'Summary'!S20-S29</f>
        <v>0.0</v>
      </c>
      <c r="T30" s="53">
        <f>'Summary'!T20-T29</f>
        <v>-5.684341886080802e-14</v>
      </c>
      <c r="U30" s="53">
        <f>'Summary'!U20-U29</f>
        <v>-5.684341886080802e-14</v>
      </c>
      <c r="V30" s="53">
        <f>'Summary'!V20-V29</f>
        <v>-5.684341886080802e-14</v>
      </c>
      <c r="W30" s="53">
        <f>'Summary'!W20-W29</f>
        <v>-5.684341886080802e-14</v>
      </c>
      <c r="X30" s="53">
        <f>'Summary'!X20-X29</f>
        <v>-5.684341886080802e-14</v>
      </c>
      <c r="Y30" s="53">
        <f>'Summary'!Y20-Y29</f>
        <v>-5.684341886080802e-14</v>
      </c>
      <c r="Z30" s="53">
        <f>'Summary'!Z20-Z29</f>
        <v>0.0</v>
      </c>
      <c r="AA30" s="53">
        <f>'Summary'!AA20-AA29</f>
        <v>0.0</v>
      </c>
      <c r="AB30" s="53">
        <f>'Summary'!AB20-AB29</f>
        <v>0.0</v>
      </c>
      <c r="AC30" s="53">
        <f>'Summary'!AC20-AC29</f>
        <v>0.0</v>
      </c>
      <c r="AD30" s="53">
        <f>'Summary'!AD20-AD29</f>
        <v>0.0</v>
      </c>
      <c r="AE30" s="53">
        <f>'Summary'!AE20-AE29</f>
        <v>-5.684341886080802e-14</v>
      </c>
      <c r="AF30" s="53">
        <f>'Summary'!AF20-AF29</f>
        <v>5.684341886080802e-14</v>
      </c>
      <c r="AG30" s="53">
        <f>'Summary'!AG20-AG29</f>
        <v>5.684341886080802e-14</v>
      </c>
      <c r="AH30" s="53">
        <f>'Summary'!AH20-AH29</f>
        <v>5.684341886080802e-14</v>
      </c>
      <c r="AI30" s="53">
        <f>'Summary'!AI20-AI29</f>
        <v>5.684341886080802e-14</v>
      </c>
      <c r="AJ30" s="53">
        <f>'Summary'!AJ20-AJ29</f>
        <v>5.684341886080802e-14</v>
      </c>
      <c r="AK30" s="53">
        <f>'Summary'!AK20-AK29</f>
        <v>5.684341886080802e-14</v>
      </c>
      <c r="AL30" s="53">
        <f>'Summary'!AL20-AL29</f>
        <v>5.684341886080802e-14</v>
      </c>
      <c r="AM30" s="53">
        <f>'Summary'!AM20-AM29</f>
        <v>5.684341886080802e-14</v>
      </c>
      <c r="AN30" s="53">
        <f>'Summary'!AN20-AN29</f>
        <v>5.684341886080802e-14</v>
      </c>
      <c r="AO30" s="53">
        <f>'Summary'!AO20-AO29</f>
        <v>5.684341886080802e-14</v>
      </c>
      <c r="AP30" s="53">
        <f>'Summary'!AP20-AP29</f>
        <v>5.684341886080802e-14</v>
      </c>
      <c r="AQ30" s="53">
        <f>'Summary'!AQ20-AQ29</f>
        <v>5.684341886080802e-14</v>
      </c>
      <c r="AR30" s="53">
        <f>'Summary'!AR20-AR29</f>
        <v>0.0</v>
      </c>
      <c r="AS30" s="53">
        <f>'Summary'!AS20-AS29</f>
        <v>0.0</v>
      </c>
      <c r="AT30" s="53">
        <f>'Summary'!AT20-AT29</f>
        <v>0.0</v>
      </c>
      <c r="AU30" s="53">
        <f>'Summary'!AU20-AU29</f>
        <v>0.0</v>
      </c>
      <c r="AV30" s="53">
        <f>'Summary'!AV20-AV29</f>
        <v>0.0</v>
      </c>
      <c r="AW30" s="53">
        <f>'Summary'!AW20-AW29</f>
        <v>0.0</v>
      </c>
      <c r="AX30" s="53">
        <f>'Summary'!AX20-AX29</f>
        <v>0.0</v>
      </c>
      <c r="AY30" s="53">
        <f>'Summary'!AY20-AY29</f>
        <v>0.0</v>
      </c>
      <c r="AZ30" s="53">
        <f>'Summary'!AZ20-AZ29</f>
        <v>0.0</v>
      </c>
      <c r="BA30" s="53">
        <f>'Summary'!BA20-BA29</f>
        <v>0.0</v>
      </c>
      <c r="BB30" s="53">
        <f>'Summary'!BB20-BB29</f>
        <v>0.0</v>
      </c>
      <c r="BC30" s="53">
        <f>'Summary'!BC20-BC29</f>
        <v>0.0</v>
      </c>
      <c r="BD30" s="53">
        <f>'Summary'!BD20-BD29</f>
        <v>0.0</v>
      </c>
      <c r="BE30" s="53">
        <f>'Summary'!BE20-BE29</f>
        <v>0.0</v>
      </c>
      <c r="BF30" s="53">
        <f>'Summary'!BF20-BF29</f>
        <v>0.0</v>
      </c>
      <c r="BG30" s="53">
        <f>'Summary'!BG20-BG29</f>
        <v>0.0</v>
      </c>
      <c r="BH30" s="53">
        <f>'Summary'!BH20-BH29</f>
        <v>0.0</v>
      </c>
      <c r="BI30" s="53">
        <f>'Summary'!BI20-BI29</f>
        <v>0.0</v>
      </c>
      <c r="BJ30" s="53">
        <f>'Summary'!BJ20-BJ29</f>
        <v>0.0</v>
      </c>
      <c r="BK30" s="53">
        <f>'Summary'!BK20-BK29</f>
        <v>0.0</v>
      </c>
      <c r="BL30" s="53">
        <f>'Summary'!BL20-BL29</f>
        <v>0.0</v>
      </c>
      <c r="BM30" s="53">
        <f>'Summary'!BM20-BM29</f>
        <v>0.0</v>
      </c>
      <c r="BN30" s="53">
        <f>'Summary'!BN20-BN29</f>
        <v>0.0</v>
      </c>
      <c r="BO30" s="53">
        <f>'Summary'!BO20-BO29</f>
        <v>0.0</v>
      </c>
    </row>
    <row r="31" ht="22" customHeight="1">
      <c r="A31" s="2" t="str">
        <v>PPL.INSOLV.EXPECTED</v>
      </c>
      <c r="B31" s="6" t="str">
        <v>D10 value: Insolvency levy</v>
      </c>
      <c r="C31" s="2" t="str">
        <v>EUR</v>
      </c>
      <c r="D31" s="2" t="str">
        <v>NA</v>
      </c>
      <c r="E31" s="2"/>
      <c r="F31" s="6" t="str">
        <v>People / PPL.INSOLV; frozen D10 release value</v>
      </c>
      <c r="G31" s="2"/>
      <c r="H31" s="36" t="n">
        <v>11.64375</v>
      </c>
      <c r="I31" s="36" t="n">
        <v>23.2875</v>
      </c>
      <c r="J31" s="36" t="n">
        <v>33.6375</v>
      </c>
      <c r="K31" s="36" t="n">
        <v>54.3375</v>
      </c>
      <c r="L31" s="36" t="n">
        <v>64.6875</v>
      </c>
      <c r="M31" s="36" t="n">
        <v>64.6875</v>
      </c>
      <c r="N31" s="36" t="n">
        <v>64.6875</v>
      </c>
      <c r="O31" s="36" t="n">
        <v>78.91875</v>
      </c>
      <c r="P31" s="36" t="n">
        <v>101.17125</v>
      </c>
      <c r="Q31" s="36" t="n">
        <v>106.993125</v>
      </c>
      <c r="R31" s="36" t="n">
        <v>106.993125</v>
      </c>
      <c r="S31" s="36" t="n">
        <v>106.993125</v>
      </c>
      <c r="T31" s="36" t="n">
        <v>120.111103125</v>
      </c>
      <c r="U31" s="36" t="n">
        <v>120.111103125</v>
      </c>
      <c r="V31" s="36" t="n">
        <v>120.111103125</v>
      </c>
      <c r="W31" s="36" t="n">
        <v>120.111103125</v>
      </c>
      <c r="X31" s="36" t="n">
        <v>120.111103125</v>
      </c>
      <c r="Y31" s="36" t="n">
        <v>120.111103125</v>
      </c>
      <c r="Z31" s="36" t="n">
        <v>159.77438437499998</v>
      </c>
      <c r="AA31" s="36" t="n">
        <v>159.77438437499998</v>
      </c>
      <c r="AB31" s="36" t="n">
        <v>159.77438437499998</v>
      </c>
      <c r="AC31" s="36" t="n">
        <v>159.77438437499998</v>
      </c>
      <c r="AD31" s="36" t="n">
        <v>159.77438437499998</v>
      </c>
      <c r="AE31" s="36" t="n">
        <v>168.4780875</v>
      </c>
      <c r="AF31" s="36" t="n">
        <v>174.51288056249996</v>
      </c>
      <c r="AG31" s="36" t="n">
        <v>174.51288056249996</v>
      </c>
      <c r="AH31" s="36" t="n">
        <v>174.51288056249996</v>
      </c>
      <c r="AI31" s="36" t="n">
        <v>174.51288056249996</v>
      </c>
      <c r="AJ31" s="36" t="n">
        <v>174.51288056249996</v>
      </c>
      <c r="AK31" s="36" t="n">
        <v>174.51288056249996</v>
      </c>
      <c r="AL31" s="36" t="n">
        <v>174.51288056249996</v>
      </c>
      <c r="AM31" s="36" t="n">
        <v>174.51288056249996</v>
      </c>
      <c r="AN31" s="36" t="n">
        <v>174.51288056249996</v>
      </c>
      <c r="AO31" s="36" t="n">
        <v>174.51288056249996</v>
      </c>
      <c r="AP31" s="36" t="n">
        <v>174.51288056249996</v>
      </c>
      <c r="AQ31" s="36" t="n">
        <v>174.51288056249996</v>
      </c>
      <c r="AR31" s="36" t="n">
        <v>180.7644137821875</v>
      </c>
      <c r="AS31" s="36" t="n">
        <v>180.7644137821875</v>
      </c>
      <c r="AT31" s="36" t="n">
        <v>180.7644137821875</v>
      </c>
      <c r="AU31" s="36" t="n">
        <v>180.7644137821875</v>
      </c>
      <c r="AV31" s="36" t="n">
        <v>180.7644137821875</v>
      </c>
      <c r="AW31" s="36" t="n">
        <v>180.7644137821875</v>
      </c>
      <c r="AX31" s="36" t="n">
        <v>180.7644137821875</v>
      </c>
      <c r="AY31" s="36" t="n">
        <v>180.7644137821875</v>
      </c>
      <c r="AZ31" s="36" t="n">
        <v>180.7644137821875</v>
      </c>
      <c r="BA31" s="36" t="n">
        <v>180.7644137821875</v>
      </c>
      <c r="BB31" s="36" t="n">
        <v>180.7644137821875</v>
      </c>
      <c r="BC31" s="36" t="n">
        <v>180.7644137821875</v>
      </c>
      <c r="BD31" s="36" t="n">
        <v>187.24049396056398</v>
      </c>
      <c r="BE31" s="36" t="n">
        <v>187.24049396056398</v>
      </c>
      <c r="BF31" s="36" t="n">
        <v>187.24049396056398</v>
      </c>
      <c r="BG31" s="36" t="n">
        <v>187.24049396056398</v>
      </c>
      <c r="BH31" s="36" t="n">
        <v>187.24049396056398</v>
      </c>
      <c r="BI31" s="36" t="n">
        <v>187.24049396056398</v>
      </c>
      <c r="BJ31" s="36" t="n">
        <v>187.24049396056398</v>
      </c>
      <c r="BK31" s="36" t="n">
        <v>187.24049396056398</v>
      </c>
      <c r="BL31" s="36" t="n">
        <v>187.24049396056398</v>
      </c>
      <c r="BM31" s="36" t="n">
        <v>187.24049396056398</v>
      </c>
      <c r="BN31" s="36" t="n">
        <v>187.24049396056398</v>
      </c>
      <c r="BO31" s="36" t="n">
        <v>187.24049396056398</v>
      </c>
    </row>
    <row r="32" ht="22" customHeight="1">
      <c r="A32" s="2" t="str">
        <v>PPL.INSOLV.DIFFERENCE</v>
      </c>
      <c r="B32" s="6" t="str">
        <v>Difference: Insolvency levy</v>
      </c>
      <c r="C32" s="2" t="str">
        <v>EUR</v>
      </c>
      <c r="D32" s="2" t="str">
        <v>NA</v>
      </c>
      <c r="E32" s="53"/>
      <c r="F32" s="54" t="str">
        <v>This workbook minus D10; tolerance EUR 0.01</v>
      </c>
      <c r="G32" s="53"/>
      <c r="H32" s="53">
        <f>'Summary'!H21-H31</f>
        <v>0.0</v>
      </c>
      <c r="I32" s="53">
        <f>'Summary'!I21-I31</f>
        <v>0.0</v>
      </c>
      <c r="J32" s="53">
        <f>'Summary'!J21-J31</f>
        <v>0.0</v>
      </c>
      <c r="K32" s="53">
        <f>'Summary'!K21-K31</f>
        <v>7.105427357601002e-15</v>
      </c>
      <c r="L32" s="53">
        <f>'Summary'!L21-L31</f>
        <v>0.0</v>
      </c>
      <c r="M32" s="53">
        <f>'Summary'!M21-M31</f>
        <v>0.0</v>
      </c>
      <c r="N32" s="53">
        <f>'Summary'!N21-N31</f>
        <v>0.0</v>
      </c>
      <c r="O32" s="53">
        <f>'Summary'!O21-O31</f>
        <v>0.0</v>
      </c>
      <c r="P32" s="53">
        <f>'Summary'!P21-P31</f>
        <v>0.0</v>
      </c>
      <c r="Q32" s="53">
        <f>'Summary'!Q21-Q31</f>
        <v>0.0</v>
      </c>
      <c r="R32" s="53">
        <f>'Summary'!R21-R31</f>
        <v>0.0</v>
      </c>
      <c r="S32" s="53">
        <f>'Summary'!S21-S31</f>
        <v>0.0</v>
      </c>
      <c r="T32" s="53">
        <f>'Summary'!T21-T31</f>
        <v>-1.4210854715202004e-14</v>
      </c>
      <c r="U32" s="53">
        <f>'Summary'!U21-U31</f>
        <v>-1.4210854715202004e-14</v>
      </c>
      <c r="V32" s="53">
        <f>'Summary'!V21-V31</f>
        <v>-1.4210854715202004e-14</v>
      </c>
      <c r="W32" s="53">
        <f>'Summary'!W21-W31</f>
        <v>-1.4210854715202004e-14</v>
      </c>
      <c r="X32" s="53">
        <f>'Summary'!X21-X31</f>
        <v>-1.4210854715202004e-14</v>
      </c>
      <c r="Y32" s="53">
        <f>'Summary'!Y21-Y31</f>
        <v>-1.4210854715202004e-14</v>
      </c>
      <c r="Z32" s="53">
        <f>'Summary'!Z21-Z31</f>
        <v>0.0</v>
      </c>
      <c r="AA32" s="53">
        <f>'Summary'!AA21-AA31</f>
        <v>0.0</v>
      </c>
      <c r="AB32" s="53">
        <f>'Summary'!AB21-AB31</f>
        <v>0.0</v>
      </c>
      <c r="AC32" s="53">
        <f>'Summary'!AC21-AC31</f>
        <v>0.0</v>
      </c>
      <c r="AD32" s="53">
        <f>'Summary'!AD21-AD31</f>
        <v>0.0</v>
      </c>
      <c r="AE32" s="53">
        <f>'Summary'!AE21-AE31</f>
        <v>0.0</v>
      </c>
      <c r="AF32" s="53">
        <f>'Summary'!AF21-AF31</f>
        <v>0.0</v>
      </c>
      <c r="AG32" s="53">
        <f>'Summary'!AG21-AG31</f>
        <v>0.0</v>
      </c>
      <c r="AH32" s="53">
        <f>'Summary'!AH21-AH31</f>
        <v>0.0</v>
      </c>
      <c r="AI32" s="53">
        <f>'Summary'!AI21-AI31</f>
        <v>0.0</v>
      </c>
      <c r="AJ32" s="53">
        <f>'Summary'!AJ21-AJ31</f>
        <v>0.0</v>
      </c>
      <c r="AK32" s="53">
        <f>'Summary'!AK21-AK31</f>
        <v>0.0</v>
      </c>
      <c r="AL32" s="53">
        <f>'Summary'!AL21-AL31</f>
        <v>0.0</v>
      </c>
      <c r="AM32" s="53">
        <f>'Summary'!AM21-AM31</f>
        <v>0.0</v>
      </c>
      <c r="AN32" s="53">
        <f>'Summary'!AN21-AN31</f>
        <v>0.0</v>
      </c>
      <c r="AO32" s="53">
        <f>'Summary'!AO21-AO31</f>
        <v>0.0</v>
      </c>
      <c r="AP32" s="53">
        <f>'Summary'!AP21-AP31</f>
        <v>0.0</v>
      </c>
      <c r="AQ32" s="53">
        <f>'Summary'!AQ21-AQ31</f>
        <v>0.0</v>
      </c>
      <c r="AR32" s="53">
        <f>'Summary'!AR21-AR31</f>
        <v>-2.842170943040401e-14</v>
      </c>
      <c r="AS32" s="53">
        <f>'Summary'!AS21-AS31</f>
        <v>-2.842170943040401e-14</v>
      </c>
      <c r="AT32" s="53">
        <f>'Summary'!AT21-AT31</f>
        <v>-2.842170943040401e-14</v>
      </c>
      <c r="AU32" s="53">
        <f>'Summary'!AU21-AU31</f>
        <v>-2.842170943040401e-14</v>
      </c>
      <c r="AV32" s="53">
        <f>'Summary'!AV21-AV31</f>
        <v>-2.842170943040401e-14</v>
      </c>
      <c r="AW32" s="53">
        <f>'Summary'!AW21-AW31</f>
        <v>-2.842170943040401e-14</v>
      </c>
      <c r="AX32" s="53">
        <f>'Summary'!AX21-AX31</f>
        <v>-2.842170943040401e-14</v>
      </c>
      <c r="AY32" s="53">
        <f>'Summary'!AY21-AY31</f>
        <v>-2.842170943040401e-14</v>
      </c>
      <c r="AZ32" s="53">
        <f>'Summary'!AZ21-AZ31</f>
        <v>-2.842170943040401e-14</v>
      </c>
      <c r="BA32" s="53">
        <f>'Summary'!BA21-BA31</f>
        <v>-2.842170943040401e-14</v>
      </c>
      <c r="BB32" s="53">
        <f>'Summary'!BB21-BB31</f>
        <v>-2.842170943040401e-14</v>
      </c>
      <c r="BC32" s="53">
        <f>'Summary'!BC21-BC31</f>
        <v>-2.842170943040401e-14</v>
      </c>
      <c r="BD32" s="53">
        <f>'Summary'!BD21-BD31</f>
        <v>2.842170943040401e-14</v>
      </c>
      <c r="BE32" s="53">
        <f>'Summary'!BE21-BE31</f>
        <v>2.842170943040401e-14</v>
      </c>
      <c r="BF32" s="53">
        <f>'Summary'!BF21-BF31</f>
        <v>2.842170943040401e-14</v>
      </c>
      <c r="BG32" s="53">
        <f>'Summary'!BG21-BG31</f>
        <v>2.842170943040401e-14</v>
      </c>
      <c r="BH32" s="53">
        <f>'Summary'!BH21-BH31</f>
        <v>2.842170943040401e-14</v>
      </c>
      <c r="BI32" s="53">
        <f>'Summary'!BI21-BI31</f>
        <v>2.842170943040401e-14</v>
      </c>
      <c r="BJ32" s="53">
        <f>'Summary'!BJ21-BJ31</f>
        <v>2.842170943040401e-14</v>
      </c>
      <c r="BK32" s="53">
        <f>'Summary'!BK21-BK31</f>
        <v>2.842170943040401e-14</v>
      </c>
      <c r="BL32" s="53">
        <f>'Summary'!BL21-BL31</f>
        <v>2.842170943040401e-14</v>
      </c>
      <c r="BM32" s="53">
        <f>'Summary'!BM21-BM31</f>
        <v>2.842170943040401e-14</v>
      </c>
      <c r="BN32" s="53">
        <f>'Summary'!BN21-BN31</f>
        <v>2.842170943040401e-14</v>
      </c>
      <c r="BO32" s="53">
        <f>'Summary'!BO21-BO31</f>
        <v>2.842170943040401e-14</v>
      </c>
    </row>
    <row r="33" ht="22" customHeight="1">
      <c r="A33" s="2" t="str">
        <v>PPL.BG.EXPECTED</v>
      </c>
      <c r="B33" s="6" t="str">
        <v>D10 value: Accident insurance (BG)</v>
      </c>
      <c r="C33" s="2" t="str">
        <v>EUR</v>
      </c>
      <c r="D33" s="2" t="str">
        <v>NA</v>
      </c>
      <c r="E33" s="2"/>
      <c r="F33" s="6" t="str">
        <v>People / PPL.BG; frozen D10 release value</v>
      </c>
      <c r="G33" s="2"/>
      <c r="H33" s="36" t="n">
        <v>23.2875</v>
      </c>
      <c r="I33" s="36" t="n">
        <v>46.575</v>
      </c>
      <c r="J33" s="36" t="n">
        <v>67.275</v>
      </c>
      <c r="K33" s="36" t="n">
        <v>108.675</v>
      </c>
      <c r="L33" s="36" t="n">
        <v>129.375</v>
      </c>
      <c r="M33" s="36" t="n">
        <v>129.375</v>
      </c>
      <c r="N33" s="36" t="n">
        <v>129.375</v>
      </c>
      <c r="O33" s="36" t="n">
        <v>157.8375</v>
      </c>
      <c r="P33" s="36" t="n">
        <v>202.3425</v>
      </c>
      <c r="Q33" s="36" t="n">
        <v>213.98625</v>
      </c>
      <c r="R33" s="36" t="n">
        <v>213.98625</v>
      </c>
      <c r="S33" s="36" t="n">
        <v>213.98625</v>
      </c>
      <c r="T33" s="36" t="n">
        <v>240.22220625</v>
      </c>
      <c r="U33" s="36" t="n">
        <v>240.22220625</v>
      </c>
      <c r="V33" s="36" t="n">
        <v>240.22220625</v>
      </c>
      <c r="W33" s="36" t="n">
        <v>240.22220625</v>
      </c>
      <c r="X33" s="36" t="n">
        <v>240.22220625</v>
      </c>
      <c r="Y33" s="36" t="n">
        <v>240.22220625</v>
      </c>
      <c r="Z33" s="36" t="n">
        <v>325.9202062499999</v>
      </c>
      <c r="AA33" s="36" t="n">
        <v>325.9202062499999</v>
      </c>
      <c r="AB33" s="36" t="n">
        <v>325.9202062499999</v>
      </c>
      <c r="AC33" s="36" t="n">
        <v>325.9202062499999</v>
      </c>
      <c r="AD33" s="36" t="n">
        <v>325.9202062499999</v>
      </c>
      <c r="AE33" s="36" t="n">
        <v>343.32761249999993</v>
      </c>
      <c r="AF33" s="36" t="n">
        <v>355.3440789374999</v>
      </c>
      <c r="AG33" s="36" t="n">
        <v>355.3440789374999</v>
      </c>
      <c r="AH33" s="36" t="n">
        <v>355.3440789374999</v>
      </c>
      <c r="AI33" s="36" t="n">
        <v>355.3440789374999</v>
      </c>
      <c r="AJ33" s="36" t="n">
        <v>355.3440789374999</v>
      </c>
      <c r="AK33" s="36" t="n">
        <v>355.3440789374999</v>
      </c>
      <c r="AL33" s="36" t="n">
        <v>355.3440789374999</v>
      </c>
      <c r="AM33" s="36" t="n">
        <v>355.3440789374999</v>
      </c>
      <c r="AN33" s="36" t="n">
        <v>355.3440789374999</v>
      </c>
      <c r="AO33" s="36" t="n">
        <v>355.3440789374999</v>
      </c>
      <c r="AP33" s="36" t="n">
        <v>355.3440789374999</v>
      </c>
      <c r="AQ33" s="36" t="n">
        <v>355.3440789374999</v>
      </c>
      <c r="AR33" s="36" t="n">
        <v>367.78112170031244</v>
      </c>
      <c r="AS33" s="36" t="n">
        <v>367.78112170031244</v>
      </c>
      <c r="AT33" s="36" t="n">
        <v>367.78112170031244</v>
      </c>
      <c r="AU33" s="36" t="n">
        <v>367.78112170031244</v>
      </c>
      <c r="AV33" s="36" t="n">
        <v>367.78112170031244</v>
      </c>
      <c r="AW33" s="36" t="n">
        <v>367.78112170031244</v>
      </c>
      <c r="AX33" s="36" t="n">
        <v>367.78112170031244</v>
      </c>
      <c r="AY33" s="36" t="n">
        <v>367.78112170031244</v>
      </c>
      <c r="AZ33" s="36" t="n">
        <v>367.78112170031244</v>
      </c>
      <c r="BA33" s="36" t="n">
        <v>367.78112170031244</v>
      </c>
      <c r="BB33" s="36" t="n">
        <v>367.78112170031244</v>
      </c>
      <c r="BC33" s="36" t="n">
        <v>367.78112170031244</v>
      </c>
      <c r="BD33" s="36" t="n">
        <v>380.6534609598233</v>
      </c>
      <c r="BE33" s="36" t="n">
        <v>380.6534609598233</v>
      </c>
      <c r="BF33" s="36" t="n">
        <v>380.6534609598233</v>
      </c>
      <c r="BG33" s="36" t="n">
        <v>380.6534609598233</v>
      </c>
      <c r="BH33" s="36" t="n">
        <v>380.6534609598233</v>
      </c>
      <c r="BI33" s="36" t="n">
        <v>380.6534609598233</v>
      </c>
      <c r="BJ33" s="36" t="n">
        <v>380.6534609598233</v>
      </c>
      <c r="BK33" s="36" t="n">
        <v>380.6534609598233</v>
      </c>
      <c r="BL33" s="36" t="n">
        <v>380.6534609598233</v>
      </c>
      <c r="BM33" s="36" t="n">
        <v>380.6534609598233</v>
      </c>
      <c r="BN33" s="36" t="n">
        <v>380.6534609598233</v>
      </c>
      <c r="BO33" s="36" t="n">
        <v>380.6534609598233</v>
      </c>
    </row>
    <row r="34" ht="22" customHeight="1">
      <c r="A34" s="2" t="str">
        <v>PPL.BG.DIFFERENCE</v>
      </c>
      <c r="B34" s="6" t="str">
        <v>Difference: Accident insurance (BG)</v>
      </c>
      <c r="C34" s="2" t="str">
        <v>EUR</v>
      </c>
      <c r="D34" s="2" t="str">
        <v>NA</v>
      </c>
      <c r="E34" s="53"/>
      <c r="F34" s="54" t="str">
        <v>This workbook minus D10; tolerance EUR 0.01</v>
      </c>
      <c r="G34" s="53"/>
      <c r="H34" s="53">
        <f>'Summary'!H22-H33</f>
        <v>0.0</v>
      </c>
      <c r="I34" s="53">
        <f>'Summary'!I22-I33</f>
        <v>0.0</v>
      </c>
      <c r="J34" s="53">
        <f>'Summary'!J22-J33</f>
        <v>0.0</v>
      </c>
      <c r="K34" s="53">
        <f>'Summary'!K22-K33</f>
        <v>1.4210854715202004e-14</v>
      </c>
      <c r="L34" s="53">
        <f>'Summary'!L22-L33</f>
        <v>0.0</v>
      </c>
      <c r="M34" s="53">
        <f>'Summary'!M22-M33</f>
        <v>0.0</v>
      </c>
      <c r="N34" s="53">
        <f>'Summary'!N22-N33</f>
        <v>0.0</v>
      </c>
      <c r="O34" s="53">
        <f>'Summary'!O22-O33</f>
        <v>0.0</v>
      </c>
      <c r="P34" s="53">
        <f>'Summary'!P22-P33</f>
        <v>0.0</v>
      </c>
      <c r="Q34" s="53">
        <f>'Summary'!Q22-Q33</f>
        <v>0.0</v>
      </c>
      <c r="R34" s="53">
        <f>'Summary'!R22-R33</f>
        <v>0.0</v>
      </c>
      <c r="S34" s="53">
        <f>'Summary'!S22-S33</f>
        <v>0.0</v>
      </c>
      <c r="T34" s="53">
        <f>'Summary'!T22-T33</f>
        <v>-2.842170943040401e-14</v>
      </c>
      <c r="U34" s="53">
        <f>'Summary'!U22-U33</f>
        <v>-2.842170943040401e-14</v>
      </c>
      <c r="V34" s="53">
        <f>'Summary'!V22-V33</f>
        <v>-2.842170943040401e-14</v>
      </c>
      <c r="W34" s="53">
        <f>'Summary'!W22-W33</f>
        <v>-2.842170943040401e-14</v>
      </c>
      <c r="X34" s="53">
        <f>'Summary'!X22-X33</f>
        <v>-2.842170943040401e-14</v>
      </c>
      <c r="Y34" s="53">
        <f>'Summary'!Y22-Y33</f>
        <v>-2.842170943040401e-14</v>
      </c>
      <c r="Z34" s="53">
        <f>'Summary'!Z22-Z33</f>
        <v>5.684341886080802e-14</v>
      </c>
      <c r="AA34" s="53">
        <f>'Summary'!AA22-AA33</f>
        <v>5.684341886080802e-14</v>
      </c>
      <c r="AB34" s="53">
        <f>'Summary'!AB22-AB33</f>
        <v>5.684341886080802e-14</v>
      </c>
      <c r="AC34" s="53">
        <f>'Summary'!AC22-AC33</f>
        <v>5.684341886080802e-14</v>
      </c>
      <c r="AD34" s="53">
        <f>'Summary'!AD22-AD33</f>
        <v>5.684341886080802e-14</v>
      </c>
      <c r="AE34" s="53">
        <f>'Summary'!AE22-AE33</f>
        <v>5.684341886080802e-14</v>
      </c>
      <c r="AF34" s="53">
        <f>'Summary'!AF22-AF33</f>
        <v>5.684341886080802e-14</v>
      </c>
      <c r="AG34" s="53">
        <f>'Summary'!AG22-AG33</f>
        <v>5.684341886080802e-14</v>
      </c>
      <c r="AH34" s="53">
        <f>'Summary'!AH22-AH33</f>
        <v>5.684341886080802e-14</v>
      </c>
      <c r="AI34" s="53">
        <f>'Summary'!AI22-AI33</f>
        <v>5.684341886080802e-14</v>
      </c>
      <c r="AJ34" s="53">
        <f>'Summary'!AJ22-AJ33</f>
        <v>5.684341886080802e-14</v>
      </c>
      <c r="AK34" s="53">
        <f>'Summary'!AK22-AK33</f>
        <v>5.684341886080802e-14</v>
      </c>
      <c r="AL34" s="53">
        <f>'Summary'!AL22-AL33</f>
        <v>5.684341886080802e-14</v>
      </c>
      <c r="AM34" s="53">
        <f>'Summary'!AM22-AM33</f>
        <v>5.684341886080802e-14</v>
      </c>
      <c r="AN34" s="53">
        <f>'Summary'!AN22-AN33</f>
        <v>5.684341886080802e-14</v>
      </c>
      <c r="AO34" s="53">
        <f>'Summary'!AO22-AO33</f>
        <v>5.684341886080802e-14</v>
      </c>
      <c r="AP34" s="53">
        <f>'Summary'!AP22-AP33</f>
        <v>5.684341886080802e-14</v>
      </c>
      <c r="AQ34" s="53">
        <f>'Summary'!AQ22-AQ33</f>
        <v>5.684341886080802e-14</v>
      </c>
      <c r="AR34" s="53">
        <f>'Summary'!AR22-AR33</f>
        <v>0.0</v>
      </c>
      <c r="AS34" s="53">
        <f>'Summary'!AS22-AS33</f>
        <v>0.0</v>
      </c>
      <c r="AT34" s="53">
        <f>'Summary'!AT22-AT33</f>
        <v>0.0</v>
      </c>
      <c r="AU34" s="53">
        <f>'Summary'!AU22-AU33</f>
        <v>0.0</v>
      </c>
      <c r="AV34" s="53">
        <f>'Summary'!AV22-AV33</f>
        <v>0.0</v>
      </c>
      <c r="AW34" s="53">
        <f>'Summary'!AW22-AW33</f>
        <v>0.0</v>
      </c>
      <c r="AX34" s="53">
        <f>'Summary'!AX22-AX33</f>
        <v>0.0</v>
      </c>
      <c r="AY34" s="53">
        <f>'Summary'!AY22-AY33</f>
        <v>0.0</v>
      </c>
      <c r="AZ34" s="53">
        <f>'Summary'!AZ22-AZ33</f>
        <v>0.0</v>
      </c>
      <c r="BA34" s="53">
        <f>'Summary'!BA22-BA33</f>
        <v>0.0</v>
      </c>
      <c r="BB34" s="53">
        <f>'Summary'!BB22-BB33</f>
        <v>0.0</v>
      </c>
      <c r="BC34" s="53">
        <f>'Summary'!BC22-BC33</f>
        <v>0.0</v>
      </c>
      <c r="BD34" s="53">
        <f>'Summary'!BD22-BD33</f>
        <v>0.0</v>
      </c>
      <c r="BE34" s="53">
        <f>'Summary'!BE22-BE33</f>
        <v>0.0</v>
      </c>
      <c r="BF34" s="53">
        <f>'Summary'!BF22-BF33</f>
        <v>0.0</v>
      </c>
      <c r="BG34" s="53">
        <f>'Summary'!BG22-BG33</f>
        <v>0.0</v>
      </c>
      <c r="BH34" s="53">
        <f>'Summary'!BH22-BH33</f>
        <v>0.0</v>
      </c>
      <c r="BI34" s="53">
        <f>'Summary'!BI22-BI33</f>
        <v>0.0</v>
      </c>
      <c r="BJ34" s="53">
        <f>'Summary'!BJ22-BJ33</f>
        <v>0.0</v>
      </c>
      <c r="BK34" s="53">
        <f>'Summary'!BK22-BK33</f>
        <v>0.0</v>
      </c>
      <c r="BL34" s="53">
        <f>'Summary'!BL22-BL33</f>
        <v>0.0</v>
      </c>
      <c r="BM34" s="53">
        <f>'Summary'!BM22-BM33</f>
        <v>0.0</v>
      </c>
      <c r="BN34" s="53">
        <f>'Summary'!BN22-BN33</f>
        <v>0.0</v>
      </c>
      <c r="BO34" s="53">
        <f>'Summary'!BO22-BO33</f>
        <v>0.0</v>
      </c>
    </row>
    <row r="35" ht="28" customHeight="1">
      <c r="A35" s="2" t="str">
        <v>PPL.TOTAL.EXPECTED</v>
      </c>
      <c r="B35" s="6" t="str">
        <v>D10 value: Payroll cost: salaries plus employer contributions</v>
      </c>
      <c r="C35" s="2" t="str">
        <v>EUR</v>
      </c>
      <c r="D35" s="2" t="str">
        <v>NA</v>
      </c>
      <c r="E35" s="2"/>
      <c r="F35" s="6" t="str">
        <v>People / PPL.TOTAL; frozen D10 release value</v>
      </c>
      <c r="G35" s="2"/>
      <c r="H35" s="36" t="n">
        <v>20363.86125</v>
      </c>
      <c r="I35" s="36" t="n">
        <v>29860.222500000003</v>
      </c>
      <c r="J35" s="36" t="n">
        <v>38376.87</v>
      </c>
      <c r="K35" s="36" t="n">
        <v>55374.22125</v>
      </c>
      <c r="L35" s="36" t="n">
        <v>63890.86875</v>
      </c>
      <c r="M35" s="36" t="n">
        <v>63890.86875</v>
      </c>
      <c r="N35" s="36" t="n">
        <v>63890.86875</v>
      </c>
      <c r="O35" s="36" t="n">
        <v>79473.13875000001</v>
      </c>
      <c r="P35" s="36" t="n">
        <v>97682.09025000001</v>
      </c>
      <c r="Q35" s="36" t="n">
        <v>102504.15525000001</v>
      </c>
      <c r="R35" s="36" t="n">
        <v>102504.15525000001</v>
      </c>
      <c r="S35" s="36" t="n">
        <v>102504.15525000001</v>
      </c>
      <c r="T35" s="36" t="n">
        <v>114399.569593125</v>
      </c>
      <c r="U35" s="36" t="n">
        <v>114399.569593125</v>
      </c>
      <c r="V35" s="36" t="n">
        <v>114399.569593125</v>
      </c>
      <c r="W35" s="36" t="n">
        <v>114399.569593125</v>
      </c>
      <c r="X35" s="36" t="n">
        <v>114399.569593125</v>
      </c>
      <c r="Y35" s="36" t="n">
        <v>114399.569593125</v>
      </c>
      <c r="Z35" s="36" t="n">
        <v>133679.90603062496</v>
      </c>
      <c r="AA35" s="36" t="n">
        <v>133679.90603062496</v>
      </c>
      <c r="AB35" s="36" t="n">
        <v>133679.90603062496</v>
      </c>
      <c r="AC35" s="36" t="n">
        <v>133679.90603062496</v>
      </c>
      <c r="AD35" s="36" t="n">
        <v>133679.90603062496</v>
      </c>
      <c r="AE35" s="36" t="n">
        <v>140926.60925249997</v>
      </c>
      <c r="AF35" s="36" t="n">
        <v>145907.17570233747</v>
      </c>
      <c r="AG35" s="36" t="n">
        <v>145907.17570233747</v>
      </c>
      <c r="AH35" s="36" t="n">
        <v>145907.17570233747</v>
      </c>
      <c r="AI35" s="36" t="n">
        <v>145907.17570233747</v>
      </c>
      <c r="AJ35" s="36" t="n">
        <v>145907.17570233747</v>
      </c>
      <c r="AK35" s="36" t="n">
        <v>145907.17570233747</v>
      </c>
      <c r="AL35" s="36" t="n">
        <v>145907.17570233747</v>
      </c>
      <c r="AM35" s="36" t="n">
        <v>145907.17570233747</v>
      </c>
      <c r="AN35" s="36" t="n">
        <v>145907.17570233747</v>
      </c>
      <c r="AO35" s="36" t="n">
        <v>145907.17570233747</v>
      </c>
      <c r="AP35" s="36" t="n">
        <v>145907.17570233747</v>
      </c>
      <c r="AQ35" s="36" t="n">
        <v>145907.17570233747</v>
      </c>
      <c r="AR35" s="36" t="n">
        <v>151063.98738295925</v>
      </c>
      <c r="AS35" s="36" t="n">
        <v>151063.98738295925</v>
      </c>
      <c r="AT35" s="36" t="n">
        <v>151063.98738295925</v>
      </c>
      <c r="AU35" s="36" t="n">
        <v>151063.98738295925</v>
      </c>
      <c r="AV35" s="36" t="n">
        <v>151063.98738295925</v>
      </c>
      <c r="AW35" s="36" t="n">
        <v>151063.98738295925</v>
      </c>
      <c r="AX35" s="36" t="n">
        <v>151063.98738295925</v>
      </c>
      <c r="AY35" s="36" t="n">
        <v>151063.98738295925</v>
      </c>
      <c r="AZ35" s="36" t="n">
        <v>151063.98738295925</v>
      </c>
      <c r="BA35" s="36" t="n">
        <v>151063.98738295925</v>
      </c>
      <c r="BB35" s="36" t="n">
        <v>151063.98738295925</v>
      </c>
      <c r="BC35" s="36" t="n">
        <v>151063.98738295925</v>
      </c>
      <c r="BD35" s="36" t="n">
        <v>156403.28989364443</v>
      </c>
      <c r="BE35" s="36" t="n">
        <v>156403.28989364443</v>
      </c>
      <c r="BF35" s="36" t="n">
        <v>156403.28989364443</v>
      </c>
      <c r="BG35" s="36" t="n">
        <v>156403.28989364443</v>
      </c>
      <c r="BH35" s="36" t="n">
        <v>156403.28989364443</v>
      </c>
      <c r="BI35" s="36" t="n">
        <v>156403.28989364443</v>
      </c>
      <c r="BJ35" s="36" t="n">
        <v>156403.28989364443</v>
      </c>
      <c r="BK35" s="36" t="n">
        <v>156403.28989364443</v>
      </c>
      <c r="BL35" s="36" t="n">
        <v>156403.28989364443</v>
      </c>
      <c r="BM35" s="36" t="n">
        <v>156403.28989364443</v>
      </c>
      <c r="BN35" s="36" t="n">
        <v>156403.28989364443</v>
      </c>
      <c r="BO35" s="36" t="n">
        <v>156403.28989364443</v>
      </c>
    </row>
    <row r="36" ht="28" customHeight="1">
      <c r="A36" s="2" t="str">
        <v>PPL.TOTAL.DIFFERENCE</v>
      </c>
      <c r="B36" s="6" t="str">
        <v>Difference: Payroll cost: salaries plus employer contributions</v>
      </c>
      <c r="C36" s="2" t="str">
        <v>EUR</v>
      </c>
      <c r="D36" s="2" t="str">
        <v>NA</v>
      </c>
      <c r="E36" s="53"/>
      <c r="F36" s="54" t="str">
        <v>This workbook minus D10; tolerance EUR 0.01</v>
      </c>
      <c r="G36" s="53"/>
      <c r="H36" s="53">
        <f>'Summary'!H23-H35</f>
        <v>-3.637978807091713e-12</v>
      </c>
      <c r="I36" s="53">
        <f>'Summary'!I23-I35</f>
        <v>-7.275957614183426e-12</v>
      </c>
      <c r="J36" s="53">
        <f>'Summary'!J23-J35</f>
        <v>-7.275957614183426e-12</v>
      </c>
      <c r="K36" s="53">
        <f>'Summary'!K23-K35</f>
        <v>0.0</v>
      </c>
      <c r="L36" s="53">
        <f>'Summary'!L23-L35</f>
        <v>0.0</v>
      </c>
      <c r="M36" s="53">
        <f>'Summary'!M23-M35</f>
        <v>0.0</v>
      </c>
      <c r="N36" s="53">
        <f>'Summary'!N23-N35</f>
        <v>0.0</v>
      </c>
      <c r="O36" s="53">
        <f>'Summary'!O23-O35</f>
        <v>-1.4551915228366852e-11</v>
      </c>
      <c r="P36" s="53">
        <f>'Summary'!P23-P35</f>
        <v>-1.4551915228366852e-11</v>
      </c>
      <c r="Q36" s="53">
        <f>'Summary'!Q23-Q35</f>
        <v>-1.4551915228366852e-11</v>
      </c>
      <c r="R36" s="53">
        <f>'Summary'!R23-R35</f>
        <v>-1.4551915228366852e-11</v>
      </c>
      <c r="S36" s="53">
        <f>'Summary'!S23-S35</f>
        <v>-1.4551915228366852e-11</v>
      </c>
      <c r="T36" s="53">
        <f>'Summary'!T23-T35</f>
        <v>-1.4551915228366852e-11</v>
      </c>
      <c r="U36" s="53">
        <f>'Summary'!U23-U35</f>
        <v>-1.4551915228366852e-11</v>
      </c>
      <c r="V36" s="53">
        <f>'Summary'!V23-V35</f>
        <v>-1.4551915228366852e-11</v>
      </c>
      <c r="W36" s="53">
        <f>'Summary'!W23-W35</f>
        <v>-1.4551915228366852e-11</v>
      </c>
      <c r="X36" s="53">
        <f>'Summary'!X23-X35</f>
        <v>-1.4551915228366852e-11</v>
      </c>
      <c r="Y36" s="53">
        <f>'Summary'!Y23-Y35</f>
        <v>-1.4551915228366852e-11</v>
      </c>
      <c r="Z36" s="53">
        <f>'Summary'!Z23-Z35</f>
        <v>2.9103830456733704e-11</v>
      </c>
      <c r="AA36" s="53">
        <f>'Summary'!AA23-AA35</f>
        <v>2.9103830456733704e-11</v>
      </c>
      <c r="AB36" s="53">
        <f>'Summary'!AB23-AB35</f>
        <v>2.9103830456733704e-11</v>
      </c>
      <c r="AC36" s="53">
        <f>'Summary'!AC23-AC35</f>
        <v>2.9103830456733704e-11</v>
      </c>
      <c r="AD36" s="53">
        <f>'Summary'!AD23-AD35</f>
        <v>2.9103830456733704e-11</v>
      </c>
      <c r="AE36" s="53">
        <f>'Summary'!AE23-AE35</f>
        <v>0.0</v>
      </c>
      <c r="AF36" s="53">
        <f>'Summary'!AF23-AF35</f>
        <v>0.0</v>
      </c>
      <c r="AG36" s="53">
        <f>'Summary'!AG23-AG35</f>
        <v>0.0</v>
      </c>
      <c r="AH36" s="53">
        <f>'Summary'!AH23-AH35</f>
        <v>0.0</v>
      </c>
      <c r="AI36" s="53">
        <f>'Summary'!AI23-AI35</f>
        <v>0.0</v>
      </c>
      <c r="AJ36" s="53">
        <f>'Summary'!AJ23-AJ35</f>
        <v>0.0</v>
      </c>
      <c r="AK36" s="53">
        <f>'Summary'!AK23-AK35</f>
        <v>0.0</v>
      </c>
      <c r="AL36" s="53">
        <f>'Summary'!AL23-AL35</f>
        <v>0.0</v>
      </c>
      <c r="AM36" s="53">
        <f>'Summary'!AM23-AM35</f>
        <v>0.0</v>
      </c>
      <c r="AN36" s="53">
        <f>'Summary'!AN23-AN35</f>
        <v>0.0</v>
      </c>
      <c r="AO36" s="53">
        <f>'Summary'!AO23-AO35</f>
        <v>0.0</v>
      </c>
      <c r="AP36" s="53">
        <f>'Summary'!AP23-AP35</f>
        <v>0.0</v>
      </c>
      <c r="AQ36" s="53">
        <f>'Summary'!AQ23-AQ35</f>
        <v>0.0</v>
      </c>
      <c r="AR36" s="53">
        <f>'Summary'!AR23-AR35</f>
        <v>2.9103830456733704e-11</v>
      </c>
      <c r="AS36" s="53">
        <f>'Summary'!AS23-AS35</f>
        <v>2.9103830456733704e-11</v>
      </c>
      <c r="AT36" s="53">
        <f>'Summary'!AT23-AT35</f>
        <v>2.9103830456733704e-11</v>
      </c>
      <c r="AU36" s="53">
        <f>'Summary'!AU23-AU35</f>
        <v>2.9103830456733704e-11</v>
      </c>
      <c r="AV36" s="53">
        <f>'Summary'!AV23-AV35</f>
        <v>2.9103830456733704e-11</v>
      </c>
      <c r="AW36" s="53">
        <f>'Summary'!AW23-AW35</f>
        <v>2.9103830456733704e-11</v>
      </c>
      <c r="AX36" s="53">
        <f>'Summary'!AX23-AX35</f>
        <v>2.9103830456733704e-11</v>
      </c>
      <c r="AY36" s="53">
        <f>'Summary'!AY23-AY35</f>
        <v>2.9103830456733704e-11</v>
      </c>
      <c r="AZ36" s="53">
        <f>'Summary'!AZ23-AZ35</f>
        <v>2.9103830456733704e-11</v>
      </c>
      <c r="BA36" s="53">
        <f>'Summary'!BA23-BA35</f>
        <v>2.9103830456733704e-11</v>
      </c>
      <c r="BB36" s="53">
        <f>'Summary'!BB23-BB35</f>
        <v>2.9103830456733704e-11</v>
      </c>
      <c r="BC36" s="53">
        <f>'Summary'!BC23-BC35</f>
        <v>2.9103830456733704e-11</v>
      </c>
      <c r="BD36" s="53">
        <f>'Summary'!BD23-BD35</f>
        <v>0.0</v>
      </c>
      <c r="BE36" s="53">
        <f>'Summary'!BE23-BE35</f>
        <v>0.0</v>
      </c>
      <c r="BF36" s="53">
        <f>'Summary'!BF23-BF35</f>
        <v>0.0</v>
      </c>
      <c r="BG36" s="53">
        <f>'Summary'!BG23-BG35</f>
        <v>0.0</v>
      </c>
      <c r="BH36" s="53">
        <f>'Summary'!BH23-BH35</f>
        <v>0.0</v>
      </c>
      <c r="BI36" s="53">
        <f>'Summary'!BI23-BI35</f>
        <v>0.0</v>
      </c>
      <c r="BJ36" s="53">
        <f>'Summary'!BJ23-BJ35</f>
        <v>0.0</v>
      </c>
      <c r="BK36" s="53">
        <f>'Summary'!BK23-BK35</f>
        <v>0.0</v>
      </c>
      <c r="BL36" s="53">
        <f>'Summary'!BL23-BL35</f>
        <v>0.0</v>
      </c>
      <c r="BM36" s="53">
        <f>'Summary'!BM23-BM35</f>
        <v>0.0</v>
      </c>
      <c r="BN36" s="53">
        <f>'Summary'!BN23-BN35</f>
        <v>0.0</v>
      </c>
      <c r="BO36" s="53">
        <f>'Summary'!BO23-BO35</f>
        <v>0.0</v>
      </c>
    </row>
    <row r="37" ht="22" customHeight="1">
      <c r="A37" s="2" t="str">
        <v>PPL.PAID.EXPECTED</v>
      </c>
      <c r="B37" s="6" t="str">
        <v>D10 value: Payroll paid</v>
      </c>
      <c r="C37" s="2" t="str">
        <v>EUR</v>
      </c>
      <c r="D37" s="2" t="str">
        <v>NA</v>
      </c>
      <c r="E37" s="2"/>
      <c r="F37" s="6" t="str">
        <v>People / PPL.PAID; frozen D10 release value</v>
      </c>
      <c r="G37" s="2"/>
      <c r="H37" s="36" t="n">
        <v>20363.86125</v>
      </c>
      <c r="I37" s="36" t="n">
        <v>29860.222500000003</v>
      </c>
      <c r="J37" s="36" t="n">
        <v>38376.87</v>
      </c>
      <c r="K37" s="36" t="n">
        <v>55374.22125</v>
      </c>
      <c r="L37" s="36" t="n">
        <v>63890.86875</v>
      </c>
      <c r="M37" s="36" t="n">
        <v>63890.86875</v>
      </c>
      <c r="N37" s="36" t="n">
        <v>63890.86875</v>
      </c>
      <c r="O37" s="36" t="n">
        <v>79473.13875000001</v>
      </c>
      <c r="P37" s="36" t="n">
        <v>97682.09025000001</v>
      </c>
      <c r="Q37" s="36" t="n">
        <v>102504.15525000001</v>
      </c>
      <c r="R37" s="36" t="n">
        <v>102504.15525000001</v>
      </c>
      <c r="S37" s="36" t="n">
        <v>102504.15525000001</v>
      </c>
      <c r="T37" s="36" t="n">
        <v>114399.569593125</v>
      </c>
      <c r="U37" s="36" t="n">
        <v>114399.569593125</v>
      </c>
      <c r="V37" s="36" t="n">
        <v>114399.569593125</v>
      </c>
      <c r="W37" s="36" t="n">
        <v>114399.569593125</v>
      </c>
      <c r="X37" s="36" t="n">
        <v>114399.569593125</v>
      </c>
      <c r="Y37" s="36" t="n">
        <v>114399.569593125</v>
      </c>
      <c r="Z37" s="36" t="n">
        <v>133679.90603062496</v>
      </c>
      <c r="AA37" s="36" t="n">
        <v>133679.90603062496</v>
      </c>
      <c r="AB37" s="36" t="n">
        <v>133679.90603062496</v>
      </c>
      <c r="AC37" s="36" t="n">
        <v>133679.90603062496</v>
      </c>
      <c r="AD37" s="36" t="n">
        <v>133679.90603062496</v>
      </c>
      <c r="AE37" s="36" t="n">
        <v>140926.60925249997</v>
      </c>
      <c r="AF37" s="36" t="n">
        <v>145907.17570233747</v>
      </c>
      <c r="AG37" s="36" t="n">
        <v>145907.17570233747</v>
      </c>
      <c r="AH37" s="36" t="n">
        <v>145907.17570233747</v>
      </c>
      <c r="AI37" s="36" t="n">
        <v>145907.17570233747</v>
      </c>
      <c r="AJ37" s="36" t="n">
        <v>145907.17570233747</v>
      </c>
      <c r="AK37" s="36" t="n">
        <v>145907.17570233747</v>
      </c>
      <c r="AL37" s="36" t="n">
        <v>145907.17570233747</v>
      </c>
      <c r="AM37" s="36" t="n">
        <v>145907.17570233747</v>
      </c>
      <c r="AN37" s="36" t="n">
        <v>145907.17570233747</v>
      </c>
      <c r="AO37" s="36" t="n">
        <v>145907.17570233747</v>
      </c>
      <c r="AP37" s="36" t="n">
        <v>145907.17570233747</v>
      </c>
      <c r="AQ37" s="36" t="n">
        <v>145907.17570233747</v>
      </c>
      <c r="AR37" s="36" t="n">
        <v>151063.98738295925</v>
      </c>
      <c r="AS37" s="36" t="n">
        <v>151063.98738295925</v>
      </c>
      <c r="AT37" s="36" t="n">
        <v>151063.98738295925</v>
      </c>
      <c r="AU37" s="36" t="n">
        <v>151063.98738295925</v>
      </c>
      <c r="AV37" s="36" t="n">
        <v>151063.98738295925</v>
      </c>
      <c r="AW37" s="36" t="n">
        <v>151063.98738295925</v>
      </c>
      <c r="AX37" s="36" t="n">
        <v>151063.98738295925</v>
      </c>
      <c r="AY37" s="36" t="n">
        <v>151063.98738295925</v>
      </c>
      <c r="AZ37" s="36" t="n">
        <v>151063.98738295925</v>
      </c>
      <c r="BA37" s="36" t="n">
        <v>151063.98738295925</v>
      </c>
      <c r="BB37" s="36" t="n">
        <v>151063.98738295925</v>
      </c>
      <c r="BC37" s="36" t="n">
        <v>151063.98738295925</v>
      </c>
      <c r="BD37" s="36" t="n">
        <v>156403.28989364443</v>
      </c>
      <c r="BE37" s="36" t="n">
        <v>156403.28989364443</v>
      </c>
      <c r="BF37" s="36" t="n">
        <v>156403.28989364443</v>
      </c>
      <c r="BG37" s="36" t="n">
        <v>156403.28989364443</v>
      </c>
      <c r="BH37" s="36" t="n">
        <v>156403.28989364443</v>
      </c>
      <c r="BI37" s="36" t="n">
        <v>156403.28989364443</v>
      </c>
      <c r="BJ37" s="36" t="n">
        <v>156403.28989364443</v>
      </c>
      <c r="BK37" s="36" t="n">
        <v>156403.28989364443</v>
      </c>
      <c r="BL37" s="36" t="n">
        <v>156403.28989364443</v>
      </c>
      <c r="BM37" s="36" t="n">
        <v>156403.28989364443</v>
      </c>
      <c r="BN37" s="36" t="n">
        <v>156403.28989364443</v>
      </c>
      <c r="BO37" s="36" t="n">
        <v>156403.28989364443</v>
      </c>
    </row>
    <row r="38" ht="22" customHeight="1">
      <c r="A38" s="2" t="str">
        <v>PPL.PAID.DIFFERENCE</v>
      </c>
      <c r="B38" s="6" t="str">
        <v>Difference: Payroll paid</v>
      </c>
      <c r="C38" s="2" t="str">
        <v>EUR</v>
      </c>
      <c r="D38" s="2" t="str">
        <v>NA</v>
      </c>
      <c r="E38" s="53"/>
      <c r="F38" s="54" t="str">
        <v>This workbook minus D10; tolerance EUR 0.01</v>
      </c>
      <c r="G38" s="53"/>
      <c r="H38" s="53">
        <f>'Summary'!H24-H37</f>
        <v>-3.637978807091713e-12</v>
      </c>
      <c r="I38" s="53">
        <f>'Summary'!I24-I37</f>
        <v>-7.275957614183426e-12</v>
      </c>
      <c r="J38" s="53">
        <f>'Summary'!J24-J37</f>
        <v>-7.275957614183426e-12</v>
      </c>
      <c r="K38" s="53">
        <f>'Summary'!K24-K37</f>
        <v>0.0</v>
      </c>
      <c r="L38" s="53">
        <f>'Summary'!L24-L37</f>
        <v>0.0</v>
      </c>
      <c r="M38" s="53">
        <f>'Summary'!M24-M37</f>
        <v>0.0</v>
      </c>
      <c r="N38" s="53">
        <f>'Summary'!N24-N37</f>
        <v>0.0</v>
      </c>
      <c r="O38" s="53">
        <f>'Summary'!O24-O37</f>
        <v>-1.4551915228366852e-11</v>
      </c>
      <c r="P38" s="53">
        <f>'Summary'!P24-P37</f>
        <v>-1.4551915228366852e-11</v>
      </c>
      <c r="Q38" s="53">
        <f>'Summary'!Q24-Q37</f>
        <v>-1.4551915228366852e-11</v>
      </c>
      <c r="R38" s="53">
        <f>'Summary'!R24-R37</f>
        <v>-1.4551915228366852e-11</v>
      </c>
      <c r="S38" s="53">
        <f>'Summary'!S24-S37</f>
        <v>-1.4551915228366852e-11</v>
      </c>
      <c r="T38" s="53">
        <f>'Summary'!T24-T37</f>
        <v>-1.4551915228366852e-11</v>
      </c>
      <c r="U38" s="53">
        <f>'Summary'!U24-U37</f>
        <v>-1.4551915228366852e-11</v>
      </c>
      <c r="V38" s="53">
        <f>'Summary'!V24-V37</f>
        <v>-1.4551915228366852e-11</v>
      </c>
      <c r="W38" s="53">
        <f>'Summary'!W24-W37</f>
        <v>-1.4551915228366852e-11</v>
      </c>
      <c r="X38" s="53">
        <f>'Summary'!X24-X37</f>
        <v>-1.4551915228366852e-11</v>
      </c>
      <c r="Y38" s="53">
        <f>'Summary'!Y24-Y37</f>
        <v>-1.4551915228366852e-11</v>
      </c>
      <c r="Z38" s="53">
        <f>'Summary'!Z24-Z37</f>
        <v>2.9103830456733704e-11</v>
      </c>
      <c r="AA38" s="53">
        <f>'Summary'!AA24-AA37</f>
        <v>2.9103830456733704e-11</v>
      </c>
      <c r="AB38" s="53">
        <f>'Summary'!AB24-AB37</f>
        <v>2.9103830456733704e-11</v>
      </c>
      <c r="AC38" s="53">
        <f>'Summary'!AC24-AC37</f>
        <v>2.9103830456733704e-11</v>
      </c>
      <c r="AD38" s="53">
        <f>'Summary'!AD24-AD37</f>
        <v>2.9103830456733704e-11</v>
      </c>
      <c r="AE38" s="53">
        <f>'Summary'!AE24-AE37</f>
        <v>0.0</v>
      </c>
      <c r="AF38" s="53">
        <f>'Summary'!AF24-AF37</f>
        <v>0.0</v>
      </c>
      <c r="AG38" s="53">
        <f>'Summary'!AG24-AG37</f>
        <v>0.0</v>
      </c>
      <c r="AH38" s="53">
        <f>'Summary'!AH24-AH37</f>
        <v>0.0</v>
      </c>
      <c r="AI38" s="53">
        <f>'Summary'!AI24-AI37</f>
        <v>0.0</v>
      </c>
      <c r="AJ38" s="53">
        <f>'Summary'!AJ24-AJ37</f>
        <v>0.0</v>
      </c>
      <c r="AK38" s="53">
        <f>'Summary'!AK24-AK37</f>
        <v>0.0</v>
      </c>
      <c r="AL38" s="53">
        <f>'Summary'!AL24-AL37</f>
        <v>0.0</v>
      </c>
      <c r="AM38" s="53">
        <f>'Summary'!AM24-AM37</f>
        <v>0.0</v>
      </c>
      <c r="AN38" s="53">
        <f>'Summary'!AN24-AN37</f>
        <v>0.0</v>
      </c>
      <c r="AO38" s="53">
        <f>'Summary'!AO24-AO37</f>
        <v>0.0</v>
      </c>
      <c r="AP38" s="53">
        <f>'Summary'!AP24-AP37</f>
        <v>0.0</v>
      </c>
      <c r="AQ38" s="53">
        <f>'Summary'!AQ24-AQ37</f>
        <v>0.0</v>
      </c>
      <c r="AR38" s="53">
        <f>'Summary'!AR24-AR37</f>
        <v>2.9103830456733704e-11</v>
      </c>
      <c r="AS38" s="53">
        <f>'Summary'!AS24-AS37</f>
        <v>2.9103830456733704e-11</v>
      </c>
      <c r="AT38" s="53">
        <f>'Summary'!AT24-AT37</f>
        <v>2.9103830456733704e-11</v>
      </c>
      <c r="AU38" s="53">
        <f>'Summary'!AU24-AU37</f>
        <v>2.9103830456733704e-11</v>
      </c>
      <c r="AV38" s="53">
        <f>'Summary'!AV24-AV37</f>
        <v>2.9103830456733704e-11</v>
      </c>
      <c r="AW38" s="53">
        <f>'Summary'!AW24-AW37</f>
        <v>2.9103830456733704e-11</v>
      </c>
      <c r="AX38" s="53">
        <f>'Summary'!AX24-AX37</f>
        <v>2.9103830456733704e-11</v>
      </c>
      <c r="AY38" s="53">
        <f>'Summary'!AY24-AY37</f>
        <v>2.9103830456733704e-11</v>
      </c>
      <c r="AZ38" s="53">
        <f>'Summary'!AZ24-AZ37</f>
        <v>2.9103830456733704e-11</v>
      </c>
      <c r="BA38" s="53">
        <f>'Summary'!BA24-BA37</f>
        <v>2.9103830456733704e-11</v>
      </c>
      <c r="BB38" s="53">
        <f>'Summary'!BB24-BB37</f>
        <v>2.9103830456733704e-11</v>
      </c>
      <c r="BC38" s="53">
        <f>'Summary'!BC24-BC37</f>
        <v>2.9103830456733704e-11</v>
      </c>
      <c r="BD38" s="53">
        <f>'Summary'!BD24-BD37</f>
        <v>0.0</v>
      </c>
      <c r="BE38" s="53">
        <f>'Summary'!BE24-BE37</f>
        <v>0.0</v>
      </c>
      <c r="BF38" s="53">
        <f>'Summary'!BF24-BF37</f>
        <v>0.0</v>
      </c>
      <c r="BG38" s="53">
        <f>'Summary'!BG24-BG37</f>
        <v>0.0</v>
      </c>
      <c r="BH38" s="53">
        <f>'Summary'!BH24-BH37</f>
        <v>0.0</v>
      </c>
      <c r="BI38" s="53">
        <f>'Summary'!BI24-BI37</f>
        <v>0.0</v>
      </c>
      <c r="BJ38" s="53">
        <f>'Summary'!BJ24-BJ37</f>
        <v>0.0</v>
      </c>
      <c r="BK38" s="53">
        <f>'Summary'!BK24-BK37</f>
        <v>0.0</v>
      </c>
      <c r="BL38" s="53">
        <f>'Summary'!BL24-BL37</f>
        <v>0.0</v>
      </c>
      <c r="BM38" s="53">
        <f>'Summary'!BM24-BM37</f>
        <v>0.0</v>
      </c>
      <c r="BN38" s="53">
        <f>'Summary'!BN24-BN37</f>
        <v>0.0</v>
      </c>
      <c r="BO38" s="53">
        <f>'Summary'!BO24-BO37</f>
        <v>0.0</v>
      </c>
    </row>
    <row r="39" ht="22" customHeight="1">
      <c r="A39" s="2" t="str">
        <v>OPX.RECRUIT.EXPECTED</v>
      </c>
      <c r="B39" s="6" t="str">
        <v>D10 value: Recruiting cost (Opex)</v>
      </c>
      <c r="C39" s="2" t="str">
        <v>EUR</v>
      </c>
      <c r="D39" s="2" t="str">
        <v>NA</v>
      </c>
      <c r="E39" s="2"/>
      <c r="F39" s="6" t="str">
        <v>Opex / OPX.RECRUIT; frozen D10 release value</v>
      </c>
      <c r="G39" s="2"/>
      <c r="H39" s="36" t="n">
        <v>9615</v>
      </c>
      <c r="I39" s="36" t="n">
        <v>9615</v>
      </c>
      <c r="J39" s="36" t="n">
        <v>8580</v>
      </c>
      <c r="K39" s="36" t="n">
        <v>17160</v>
      </c>
      <c r="L39" s="36" t="n">
        <v>8580</v>
      </c>
      <c r="M39" s="36" t="n">
        <v>0</v>
      </c>
      <c r="N39" s="36" t="n">
        <v>0</v>
      </c>
      <c r="O39" s="36" t="n">
        <v>11985</v>
      </c>
      <c r="P39" s="36" t="n">
        <v>18402</v>
      </c>
      <c r="Q39" s="36" t="n">
        <v>4957.5</v>
      </c>
      <c r="R39" s="36" t="n">
        <v>0</v>
      </c>
      <c r="S39" s="36" t="n">
        <v>0</v>
      </c>
      <c r="T39" s="36" t="n">
        <v>7798.574999999999</v>
      </c>
      <c r="U39" s="36" t="n">
        <v>0</v>
      </c>
      <c r="V39" s="36" t="n">
        <v>0</v>
      </c>
      <c r="W39" s="36" t="n">
        <v>0</v>
      </c>
      <c r="X39" s="36" t="n">
        <v>0</v>
      </c>
      <c r="Y39" s="36" t="n">
        <v>0</v>
      </c>
      <c r="Z39" s="36" t="n">
        <v>9941.025</v>
      </c>
      <c r="AA39" s="36" t="n">
        <v>0</v>
      </c>
      <c r="AB39" s="36" t="n">
        <v>0</v>
      </c>
      <c r="AC39" s="36" t="n">
        <v>0</v>
      </c>
      <c r="AD39" s="36" t="n">
        <v>0</v>
      </c>
      <c r="AE39" s="36" t="n">
        <v>7262.962499999999</v>
      </c>
      <c r="AF39" s="36" t="n">
        <v>0</v>
      </c>
      <c r="AG39" s="36" t="n">
        <v>0</v>
      </c>
      <c r="AH39" s="36" t="n">
        <v>0</v>
      </c>
      <c r="AI39" s="36" t="n">
        <v>0</v>
      </c>
      <c r="AJ39" s="36" t="n">
        <v>0</v>
      </c>
      <c r="AK39" s="36" t="n">
        <v>0</v>
      </c>
      <c r="AL39" s="36" t="n">
        <v>0</v>
      </c>
      <c r="AM39" s="36" t="n">
        <v>0</v>
      </c>
      <c r="AN39" s="36" t="n">
        <v>0</v>
      </c>
      <c r="AO39" s="36" t="n">
        <v>0</v>
      </c>
      <c r="AP39" s="36" t="n">
        <v>0</v>
      </c>
      <c r="AQ39" s="36" t="n">
        <v>0</v>
      </c>
      <c r="AR39" s="36" t="n">
        <v>0</v>
      </c>
      <c r="AS39" s="36" t="n">
        <v>0</v>
      </c>
      <c r="AT39" s="36" t="n">
        <v>0</v>
      </c>
      <c r="AU39" s="36" t="n">
        <v>0</v>
      </c>
      <c r="AV39" s="36" t="n">
        <v>0</v>
      </c>
      <c r="AW39" s="36" t="n">
        <v>0</v>
      </c>
      <c r="AX39" s="36" t="n">
        <v>0</v>
      </c>
      <c r="AY39" s="36" t="n">
        <v>0</v>
      </c>
      <c r="AZ39" s="36" t="n">
        <v>0</v>
      </c>
      <c r="BA39" s="36" t="n">
        <v>0</v>
      </c>
      <c r="BB39" s="36" t="n">
        <v>0</v>
      </c>
      <c r="BC39" s="36" t="n">
        <v>0</v>
      </c>
      <c r="BD39" s="36" t="n">
        <v>0</v>
      </c>
      <c r="BE39" s="36" t="n">
        <v>0</v>
      </c>
      <c r="BF39" s="36" t="n">
        <v>0</v>
      </c>
      <c r="BG39" s="36" t="n">
        <v>0</v>
      </c>
      <c r="BH39" s="36" t="n">
        <v>0</v>
      </c>
      <c r="BI39" s="36" t="n">
        <v>0</v>
      </c>
      <c r="BJ39" s="36" t="n">
        <v>0</v>
      </c>
      <c r="BK39" s="36" t="n">
        <v>0</v>
      </c>
      <c r="BL39" s="36" t="n">
        <v>0</v>
      </c>
      <c r="BM39" s="36" t="n">
        <v>0</v>
      </c>
      <c r="BN39" s="36" t="n">
        <v>0</v>
      </c>
      <c r="BO39" s="36" t="n">
        <v>0</v>
      </c>
    </row>
    <row r="40" ht="22" customHeight="1">
      <c r="A40" s="2" t="str">
        <v>OPX.RECRUIT.DIFFERENCE</v>
      </c>
      <c r="B40" s="6" t="str">
        <v>Difference: Recruiting cost (Opex)</v>
      </c>
      <c r="C40" s="2" t="str">
        <v>EUR</v>
      </c>
      <c r="D40" s="2" t="str">
        <v>NA</v>
      </c>
      <c r="E40" s="53"/>
      <c r="F40" s="54" t="str">
        <v>This workbook minus D10; tolerance EUR 0.01</v>
      </c>
      <c r="G40" s="53"/>
      <c r="H40" s="53">
        <f>'Hiring_Bridges'!H11-H39</f>
        <v>0.0</v>
      </c>
      <c r="I40" s="53">
        <f>'Hiring_Bridges'!I11-I39</f>
        <v>0.0</v>
      </c>
      <c r="J40" s="53">
        <f>'Hiring_Bridges'!J11-J39</f>
        <v>0.0</v>
      </c>
      <c r="K40" s="53">
        <f>'Hiring_Bridges'!K11-K39</f>
        <v>0.0</v>
      </c>
      <c r="L40" s="53">
        <f>'Hiring_Bridges'!L11-L39</f>
        <v>0.0</v>
      </c>
      <c r="M40" s="53">
        <f>'Hiring_Bridges'!M11-M39</f>
        <v>0.0</v>
      </c>
      <c r="N40" s="53">
        <f>'Hiring_Bridges'!N11-N39</f>
        <v>0.0</v>
      </c>
      <c r="O40" s="53">
        <f>'Hiring_Bridges'!O11-O39</f>
        <v>0.0</v>
      </c>
      <c r="P40" s="53">
        <f>'Hiring_Bridges'!P11-P39</f>
        <v>0.0</v>
      </c>
      <c r="Q40" s="53">
        <f>'Hiring_Bridges'!Q11-Q39</f>
        <v>0.0</v>
      </c>
      <c r="R40" s="53">
        <f>'Hiring_Bridges'!R11-R39</f>
        <v>0.0</v>
      </c>
      <c r="S40" s="53">
        <f>'Hiring_Bridges'!S11-S39</f>
        <v>0.0</v>
      </c>
      <c r="T40" s="53">
        <f>'Hiring_Bridges'!T11-T39</f>
        <v>0.0</v>
      </c>
      <c r="U40" s="53">
        <f>'Hiring_Bridges'!U11-U39</f>
        <v>0.0</v>
      </c>
      <c r="V40" s="53">
        <f>'Hiring_Bridges'!V11-V39</f>
        <v>0.0</v>
      </c>
      <c r="W40" s="53">
        <f>'Hiring_Bridges'!W11-W39</f>
        <v>0.0</v>
      </c>
      <c r="X40" s="53">
        <f>'Hiring_Bridges'!X11-X39</f>
        <v>0.0</v>
      </c>
      <c r="Y40" s="53">
        <f>'Hiring_Bridges'!Y11-Y39</f>
        <v>0.0</v>
      </c>
      <c r="Z40" s="53">
        <f>'Hiring_Bridges'!Z11-Z39</f>
        <v>0.0</v>
      </c>
      <c r="AA40" s="53">
        <f>'Hiring_Bridges'!AA11-AA39</f>
        <v>0.0</v>
      </c>
      <c r="AB40" s="53">
        <f>'Hiring_Bridges'!AB11-AB39</f>
        <v>0.0</v>
      </c>
      <c r="AC40" s="53">
        <f>'Hiring_Bridges'!AC11-AC39</f>
        <v>0.0</v>
      </c>
      <c r="AD40" s="53">
        <f>'Hiring_Bridges'!AD11-AD39</f>
        <v>0.0</v>
      </c>
      <c r="AE40" s="53">
        <f>'Hiring_Bridges'!AE11-AE39</f>
        <v>0.0</v>
      </c>
      <c r="AF40" s="53">
        <f>'Hiring_Bridges'!AF11-AF39</f>
        <v>0.0</v>
      </c>
      <c r="AG40" s="53">
        <f>'Hiring_Bridges'!AG11-AG39</f>
        <v>0.0</v>
      </c>
      <c r="AH40" s="53">
        <f>'Hiring_Bridges'!AH11-AH39</f>
        <v>0.0</v>
      </c>
      <c r="AI40" s="53">
        <f>'Hiring_Bridges'!AI11-AI39</f>
        <v>0.0</v>
      </c>
      <c r="AJ40" s="53">
        <f>'Hiring_Bridges'!AJ11-AJ39</f>
        <v>0.0</v>
      </c>
      <c r="AK40" s="53">
        <f>'Hiring_Bridges'!AK11-AK39</f>
        <v>0.0</v>
      </c>
      <c r="AL40" s="53">
        <f>'Hiring_Bridges'!AL11-AL39</f>
        <v>0.0</v>
      </c>
      <c r="AM40" s="53">
        <f>'Hiring_Bridges'!AM11-AM39</f>
        <v>0.0</v>
      </c>
      <c r="AN40" s="53">
        <f>'Hiring_Bridges'!AN11-AN39</f>
        <v>0.0</v>
      </c>
      <c r="AO40" s="53">
        <f>'Hiring_Bridges'!AO11-AO39</f>
        <v>0.0</v>
      </c>
      <c r="AP40" s="53">
        <f>'Hiring_Bridges'!AP11-AP39</f>
        <v>0.0</v>
      </c>
      <c r="AQ40" s="53">
        <f>'Hiring_Bridges'!AQ11-AQ39</f>
        <v>0.0</v>
      </c>
      <c r="AR40" s="53">
        <f>'Hiring_Bridges'!AR11-AR39</f>
        <v>0.0</v>
      </c>
      <c r="AS40" s="53">
        <f>'Hiring_Bridges'!AS11-AS39</f>
        <v>0.0</v>
      </c>
      <c r="AT40" s="53">
        <f>'Hiring_Bridges'!AT11-AT39</f>
        <v>0.0</v>
      </c>
      <c r="AU40" s="53">
        <f>'Hiring_Bridges'!AU11-AU39</f>
        <v>0.0</v>
      </c>
      <c r="AV40" s="53">
        <f>'Hiring_Bridges'!AV11-AV39</f>
        <v>0.0</v>
      </c>
      <c r="AW40" s="53">
        <f>'Hiring_Bridges'!AW11-AW39</f>
        <v>0.0</v>
      </c>
      <c r="AX40" s="53">
        <f>'Hiring_Bridges'!AX11-AX39</f>
        <v>0.0</v>
      </c>
      <c r="AY40" s="53">
        <f>'Hiring_Bridges'!AY11-AY39</f>
        <v>0.0</v>
      </c>
      <c r="AZ40" s="53">
        <f>'Hiring_Bridges'!AZ11-AZ39</f>
        <v>0.0</v>
      </c>
      <c r="BA40" s="53">
        <f>'Hiring_Bridges'!BA11-BA39</f>
        <v>0.0</v>
      </c>
      <c r="BB40" s="53">
        <f>'Hiring_Bridges'!BB11-BB39</f>
        <v>0.0</v>
      </c>
      <c r="BC40" s="53">
        <f>'Hiring_Bridges'!BC11-BC39</f>
        <v>0.0</v>
      </c>
      <c r="BD40" s="53">
        <f>'Hiring_Bridges'!BD11-BD39</f>
        <v>0.0</v>
      </c>
      <c r="BE40" s="53">
        <f>'Hiring_Bridges'!BE11-BE39</f>
        <v>0.0</v>
      </c>
      <c r="BF40" s="53">
        <f>'Hiring_Bridges'!BF11-BF39</f>
        <v>0.0</v>
      </c>
      <c r="BG40" s="53">
        <f>'Hiring_Bridges'!BG11-BG39</f>
        <v>0.0</v>
      </c>
      <c r="BH40" s="53">
        <f>'Hiring_Bridges'!BH11-BH39</f>
        <v>0.0</v>
      </c>
      <c r="BI40" s="53">
        <f>'Hiring_Bridges'!BI11-BI39</f>
        <v>0.0</v>
      </c>
      <c r="BJ40" s="53">
        <f>'Hiring_Bridges'!BJ11-BJ39</f>
        <v>0.0</v>
      </c>
      <c r="BK40" s="53">
        <f>'Hiring_Bridges'!BK11-BK39</f>
        <v>0.0</v>
      </c>
      <c r="BL40" s="53">
        <f>'Hiring_Bridges'!BL11-BL39</f>
        <v>0.0</v>
      </c>
      <c r="BM40" s="53">
        <f>'Hiring_Bridges'!BM11-BM39</f>
        <v>0.0</v>
      </c>
      <c r="BN40" s="53">
        <f>'Hiring_Bridges'!BN11-BN39</f>
        <v>0.0</v>
      </c>
      <c r="BO40" s="53">
        <f>'Hiring_Bridges'!BO11-BO39</f>
        <v>0.0</v>
      </c>
    </row>
    <row r="41" ht="22" customHeight="1">
      <c r="A41" s="2" t="str">
        <v>OPX.SOFTWARE.EXPECTED</v>
      </c>
      <c r="B41" s="6" t="str">
        <v>D10 value: Employee software (Opex)</v>
      </c>
      <c r="C41" s="2" t="str">
        <v>EUR</v>
      </c>
      <c r="D41" s="2" t="str">
        <v>NA</v>
      </c>
      <c r="E41" s="2"/>
      <c r="F41" s="6" t="str">
        <v>Opex / OPX.SOFTWARE; frozen D10 release value</v>
      </c>
      <c r="G41" s="2"/>
      <c r="H41" s="36" t="n">
        <v>1350</v>
      </c>
      <c r="I41" s="36" t="n">
        <v>1800</v>
      </c>
      <c r="J41" s="36" t="n">
        <v>2250</v>
      </c>
      <c r="K41" s="36" t="n">
        <v>3150</v>
      </c>
      <c r="L41" s="36" t="n">
        <v>3600</v>
      </c>
      <c r="M41" s="36" t="n">
        <v>3600</v>
      </c>
      <c r="N41" s="36" t="n">
        <v>3600</v>
      </c>
      <c r="O41" s="36" t="n">
        <v>4500</v>
      </c>
      <c r="P41" s="36" t="n">
        <v>5400</v>
      </c>
      <c r="Q41" s="36" t="n">
        <v>5850</v>
      </c>
      <c r="R41" s="36" t="n">
        <v>5850</v>
      </c>
      <c r="S41" s="36" t="n">
        <v>5850</v>
      </c>
      <c r="T41" s="36" t="n">
        <v>6300</v>
      </c>
      <c r="U41" s="36" t="n">
        <v>6300</v>
      </c>
      <c r="V41" s="36" t="n">
        <v>6300</v>
      </c>
      <c r="W41" s="36" t="n">
        <v>6300</v>
      </c>
      <c r="X41" s="36" t="n">
        <v>6300</v>
      </c>
      <c r="Y41" s="36" t="n">
        <v>6300</v>
      </c>
      <c r="Z41" s="36" t="n">
        <v>6750</v>
      </c>
      <c r="AA41" s="36" t="n">
        <v>6750</v>
      </c>
      <c r="AB41" s="36" t="n">
        <v>6750</v>
      </c>
      <c r="AC41" s="36" t="n">
        <v>6750</v>
      </c>
      <c r="AD41" s="36" t="n">
        <v>6750</v>
      </c>
      <c r="AE41" s="36" t="n">
        <v>7200</v>
      </c>
      <c r="AF41" s="36" t="n">
        <v>7200</v>
      </c>
      <c r="AG41" s="36" t="n">
        <v>7200</v>
      </c>
      <c r="AH41" s="36" t="n">
        <v>7200</v>
      </c>
      <c r="AI41" s="36" t="n">
        <v>7200</v>
      </c>
      <c r="AJ41" s="36" t="n">
        <v>7200</v>
      </c>
      <c r="AK41" s="36" t="n">
        <v>7200</v>
      </c>
      <c r="AL41" s="36" t="n">
        <v>7200</v>
      </c>
      <c r="AM41" s="36" t="n">
        <v>7200</v>
      </c>
      <c r="AN41" s="36" t="n">
        <v>7200</v>
      </c>
      <c r="AO41" s="36" t="n">
        <v>7200</v>
      </c>
      <c r="AP41" s="36" t="n">
        <v>7200</v>
      </c>
      <c r="AQ41" s="36" t="n">
        <v>7200</v>
      </c>
      <c r="AR41" s="36" t="n">
        <v>7200</v>
      </c>
      <c r="AS41" s="36" t="n">
        <v>7200</v>
      </c>
      <c r="AT41" s="36" t="n">
        <v>7200</v>
      </c>
      <c r="AU41" s="36" t="n">
        <v>7200</v>
      </c>
      <c r="AV41" s="36" t="n">
        <v>7200</v>
      </c>
      <c r="AW41" s="36" t="n">
        <v>7200</v>
      </c>
      <c r="AX41" s="36" t="n">
        <v>7200</v>
      </c>
      <c r="AY41" s="36" t="n">
        <v>7200</v>
      </c>
      <c r="AZ41" s="36" t="n">
        <v>7200</v>
      </c>
      <c r="BA41" s="36" t="n">
        <v>7200</v>
      </c>
      <c r="BB41" s="36" t="n">
        <v>7200</v>
      </c>
      <c r="BC41" s="36" t="n">
        <v>7200</v>
      </c>
      <c r="BD41" s="36" t="n">
        <v>7200</v>
      </c>
      <c r="BE41" s="36" t="n">
        <v>7200</v>
      </c>
      <c r="BF41" s="36" t="n">
        <v>7200</v>
      </c>
      <c r="BG41" s="36" t="n">
        <v>7200</v>
      </c>
      <c r="BH41" s="36" t="n">
        <v>7200</v>
      </c>
      <c r="BI41" s="36" t="n">
        <v>7200</v>
      </c>
      <c r="BJ41" s="36" t="n">
        <v>7200</v>
      </c>
      <c r="BK41" s="36" t="n">
        <v>7200</v>
      </c>
      <c r="BL41" s="36" t="n">
        <v>7200</v>
      </c>
      <c r="BM41" s="36" t="n">
        <v>7200</v>
      </c>
      <c r="BN41" s="36" t="n">
        <v>7200</v>
      </c>
      <c r="BO41" s="36" t="n">
        <v>7200</v>
      </c>
    </row>
    <row r="42" ht="22" customHeight="1">
      <c r="A42" s="2" t="str">
        <v>OPX.SOFTWARE.DIFFERENCE</v>
      </c>
      <c r="B42" s="6" t="str">
        <v>Difference: Employee software (Opex)</v>
      </c>
      <c r="C42" s="2" t="str">
        <v>EUR</v>
      </c>
      <c r="D42" s="2" t="str">
        <v>NA</v>
      </c>
      <c r="E42" s="53"/>
      <c r="F42" s="54" t="str">
        <v>This workbook minus D10; tolerance EUR 0.01</v>
      </c>
      <c r="G42" s="53"/>
      <c r="H42" s="53">
        <f>'Hiring_Bridges'!H12-H41</f>
        <v>0</v>
      </c>
      <c r="I42" s="53">
        <f>'Hiring_Bridges'!I12-I41</f>
        <v>0</v>
      </c>
      <c r="J42" s="53">
        <f>'Hiring_Bridges'!J12-J41</f>
        <v>0</v>
      </c>
      <c r="K42" s="53">
        <f>'Hiring_Bridges'!K12-K41</f>
        <v>0</v>
      </c>
      <c r="L42" s="53">
        <f>'Hiring_Bridges'!L12-L41</f>
        <v>0</v>
      </c>
      <c r="M42" s="53">
        <f>'Hiring_Bridges'!M12-M41</f>
        <v>0</v>
      </c>
      <c r="N42" s="53">
        <f>'Hiring_Bridges'!N12-N41</f>
        <v>0</v>
      </c>
      <c r="O42" s="53">
        <f>'Hiring_Bridges'!O12-O41</f>
        <v>0</v>
      </c>
      <c r="P42" s="53">
        <f>'Hiring_Bridges'!P12-P41</f>
        <v>0</v>
      </c>
      <c r="Q42" s="53">
        <f>'Hiring_Bridges'!Q12-Q41</f>
        <v>0</v>
      </c>
      <c r="R42" s="53">
        <f>'Hiring_Bridges'!R12-R41</f>
        <v>0</v>
      </c>
      <c r="S42" s="53">
        <f>'Hiring_Bridges'!S12-S41</f>
        <v>0</v>
      </c>
      <c r="T42" s="53">
        <f>'Hiring_Bridges'!T12-T41</f>
        <v>0</v>
      </c>
      <c r="U42" s="53">
        <f>'Hiring_Bridges'!U12-U41</f>
        <v>0</v>
      </c>
      <c r="V42" s="53">
        <f>'Hiring_Bridges'!V12-V41</f>
        <v>0</v>
      </c>
      <c r="W42" s="53">
        <f>'Hiring_Bridges'!W12-W41</f>
        <v>0</v>
      </c>
      <c r="X42" s="53">
        <f>'Hiring_Bridges'!X12-X41</f>
        <v>0</v>
      </c>
      <c r="Y42" s="53">
        <f>'Hiring_Bridges'!Y12-Y41</f>
        <v>0</v>
      </c>
      <c r="Z42" s="53">
        <f>'Hiring_Bridges'!Z12-Z41</f>
        <v>0</v>
      </c>
      <c r="AA42" s="53">
        <f>'Hiring_Bridges'!AA12-AA41</f>
        <v>0</v>
      </c>
      <c r="AB42" s="53">
        <f>'Hiring_Bridges'!AB12-AB41</f>
        <v>0</v>
      </c>
      <c r="AC42" s="53">
        <f>'Hiring_Bridges'!AC12-AC41</f>
        <v>0</v>
      </c>
      <c r="AD42" s="53">
        <f>'Hiring_Bridges'!AD12-AD41</f>
        <v>0</v>
      </c>
      <c r="AE42" s="53">
        <f>'Hiring_Bridges'!AE12-AE41</f>
        <v>0</v>
      </c>
      <c r="AF42" s="53">
        <f>'Hiring_Bridges'!AF12-AF41</f>
        <v>0</v>
      </c>
      <c r="AG42" s="53">
        <f>'Hiring_Bridges'!AG12-AG41</f>
        <v>0</v>
      </c>
      <c r="AH42" s="53">
        <f>'Hiring_Bridges'!AH12-AH41</f>
        <v>0</v>
      </c>
      <c r="AI42" s="53">
        <f>'Hiring_Bridges'!AI12-AI41</f>
        <v>0</v>
      </c>
      <c r="AJ42" s="53">
        <f>'Hiring_Bridges'!AJ12-AJ41</f>
        <v>0</v>
      </c>
      <c r="AK42" s="53">
        <f>'Hiring_Bridges'!AK12-AK41</f>
        <v>0</v>
      </c>
      <c r="AL42" s="53">
        <f>'Hiring_Bridges'!AL12-AL41</f>
        <v>0</v>
      </c>
      <c r="AM42" s="53">
        <f>'Hiring_Bridges'!AM12-AM41</f>
        <v>0</v>
      </c>
      <c r="AN42" s="53">
        <f>'Hiring_Bridges'!AN12-AN41</f>
        <v>0</v>
      </c>
      <c r="AO42" s="53">
        <f>'Hiring_Bridges'!AO12-AO41</f>
        <v>0</v>
      </c>
      <c r="AP42" s="53">
        <f>'Hiring_Bridges'!AP12-AP41</f>
        <v>0</v>
      </c>
      <c r="AQ42" s="53">
        <f>'Hiring_Bridges'!AQ12-AQ41</f>
        <v>0</v>
      </c>
      <c r="AR42" s="53">
        <f>'Hiring_Bridges'!AR12-AR41</f>
        <v>0</v>
      </c>
      <c r="AS42" s="53">
        <f>'Hiring_Bridges'!AS12-AS41</f>
        <v>0</v>
      </c>
      <c r="AT42" s="53">
        <f>'Hiring_Bridges'!AT12-AT41</f>
        <v>0</v>
      </c>
      <c r="AU42" s="53">
        <f>'Hiring_Bridges'!AU12-AU41</f>
        <v>0</v>
      </c>
      <c r="AV42" s="53">
        <f>'Hiring_Bridges'!AV12-AV41</f>
        <v>0</v>
      </c>
      <c r="AW42" s="53">
        <f>'Hiring_Bridges'!AW12-AW41</f>
        <v>0</v>
      </c>
      <c r="AX42" s="53">
        <f>'Hiring_Bridges'!AX12-AX41</f>
        <v>0</v>
      </c>
      <c r="AY42" s="53">
        <f>'Hiring_Bridges'!AY12-AY41</f>
        <v>0</v>
      </c>
      <c r="AZ42" s="53">
        <f>'Hiring_Bridges'!AZ12-AZ41</f>
        <v>0</v>
      </c>
      <c r="BA42" s="53">
        <f>'Hiring_Bridges'!BA12-BA41</f>
        <v>0</v>
      </c>
      <c r="BB42" s="53">
        <f>'Hiring_Bridges'!BB12-BB41</f>
        <v>0</v>
      </c>
      <c r="BC42" s="53">
        <f>'Hiring_Bridges'!BC12-BC41</f>
        <v>0</v>
      </c>
      <c r="BD42" s="53">
        <f>'Hiring_Bridges'!BD12-BD41</f>
        <v>0</v>
      </c>
      <c r="BE42" s="53">
        <f>'Hiring_Bridges'!BE12-BE41</f>
        <v>0</v>
      </c>
      <c r="BF42" s="53">
        <f>'Hiring_Bridges'!BF12-BF41</f>
        <v>0</v>
      </c>
      <c r="BG42" s="53">
        <f>'Hiring_Bridges'!BG12-BG41</f>
        <v>0</v>
      </c>
      <c r="BH42" s="53">
        <f>'Hiring_Bridges'!BH12-BH41</f>
        <v>0</v>
      </c>
      <c r="BI42" s="53">
        <f>'Hiring_Bridges'!BI12-BI41</f>
        <v>0</v>
      </c>
      <c r="BJ42" s="53">
        <f>'Hiring_Bridges'!BJ12-BJ41</f>
        <v>0</v>
      </c>
      <c r="BK42" s="53">
        <f>'Hiring_Bridges'!BK12-BK41</f>
        <v>0</v>
      </c>
      <c r="BL42" s="53">
        <f>'Hiring_Bridges'!BL12-BL41</f>
        <v>0</v>
      </c>
      <c r="BM42" s="53">
        <f>'Hiring_Bridges'!BM12-BM41</f>
        <v>0</v>
      </c>
      <c r="BN42" s="53">
        <f>'Hiring_Bridges'!BN12-BN41</f>
        <v>0</v>
      </c>
      <c r="BO42" s="53">
        <f>'Hiring_Bridges'!BO12-BO41</f>
        <v>0</v>
      </c>
    </row>
    <row r="43" ht="28" customHeight="1">
      <c r="A43" s="2" t="str">
        <v>CAP.IT_ADDITIONS.EXPECTED</v>
      </c>
      <c r="B43" s="6" t="str">
        <v>D10 value: IT equipment additions (Capex)</v>
      </c>
      <c r="C43" s="2" t="str">
        <v>EUR</v>
      </c>
      <c r="D43" s="2" t="str">
        <v>NA</v>
      </c>
      <c r="E43" s="2"/>
      <c r="F43" s="6" t="str">
        <v>Capex / CAP.IT_ADDITIONS; frozen D10 release value</v>
      </c>
      <c r="G43" s="2"/>
      <c r="H43" s="36" t="n">
        <v>7500</v>
      </c>
      <c r="I43" s="36" t="n">
        <v>2500</v>
      </c>
      <c r="J43" s="36" t="n">
        <v>2500</v>
      </c>
      <c r="K43" s="36" t="n">
        <v>5000</v>
      </c>
      <c r="L43" s="36" t="n">
        <v>2500</v>
      </c>
      <c r="M43" s="36" t="n">
        <v>0</v>
      </c>
      <c r="N43" s="36" t="n">
        <v>0</v>
      </c>
      <c r="O43" s="36" t="n">
        <v>5000</v>
      </c>
      <c r="P43" s="36" t="n">
        <v>5000</v>
      </c>
      <c r="Q43" s="36" t="n">
        <v>2500</v>
      </c>
      <c r="R43" s="36" t="n">
        <v>0</v>
      </c>
      <c r="S43" s="36" t="n">
        <v>0</v>
      </c>
      <c r="T43" s="36" t="n">
        <v>2500</v>
      </c>
      <c r="U43" s="36" t="n">
        <v>0</v>
      </c>
      <c r="V43" s="36" t="n">
        <v>0</v>
      </c>
      <c r="W43" s="36" t="n">
        <v>0</v>
      </c>
      <c r="X43" s="36" t="n">
        <v>0</v>
      </c>
      <c r="Y43" s="36" t="n">
        <v>0</v>
      </c>
      <c r="Z43" s="36" t="n">
        <v>2500</v>
      </c>
      <c r="AA43" s="36" t="n">
        <v>0</v>
      </c>
      <c r="AB43" s="36" t="n">
        <v>0</v>
      </c>
      <c r="AC43" s="36" t="n">
        <v>0</v>
      </c>
      <c r="AD43" s="36" t="n">
        <v>0</v>
      </c>
      <c r="AE43" s="36" t="n">
        <v>2500</v>
      </c>
      <c r="AF43" s="36" t="n">
        <v>0</v>
      </c>
      <c r="AG43" s="36" t="n">
        <v>0</v>
      </c>
      <c r="AH43" s="36" t="n">
        <v>0</v>
      </c>
      <c r="AI43" s="36" t="n">
        <v>0</v>
      </c>
      <c r="AJ43" s="36" t="n">
        <v>0</v>
      </c>
      <c r="AK43" s="36" t="n">
        <v>0</v>
      </c>
      <c r="AL43" s="36" t="n">
        <v>0</v>
      </c>
      <c r="AM43" s="36" t="n">
        <v>0</v>
      </c>
      <c r="AN43" s="36" t="n">
        <v>0</v>
      </c>
      <c r="AO43" s="36" t="n">
        <v>0</v>
      </c>
      <c r="AP43" s="36" t="n">
        <v>0</v>
      </c>
      <c r="AQ43" s="36" t="n">
        <v>0</v>
      </c>
      <c r="AR43" s="36" t="n">
        <v>0</v>
      </c>
      <c r="AS43" s="36" t="n">
        <v>0</v>
      </c>
      <c r="AT43" s="36" t="n">
        <v>0</v>
      </c>
      <c r="AU43" s="36" t="n">
        <v>0</v>
      </c>
      <c r="AV43" s="36" t="n">
        <v>0</v>
      </c>
      <c r="AW43" s="36" t="n">
        <v>0</v>
      </c>
      <c r="AX43" s="36" t="n">
        <v>0</v>
      </c>
      <c r="AY43" s="36" t="n">
        <v>0</v>
      </c>
      <c r="AZ43" s="36" t="n">
        <v>0</v>
      </c>
      <c r="BA43" s="36" t="n">
        <v>0</v>
      </c>
      <c r="BB43" s="36" t="n">
        <v>0</v>
      </c>
      <c r="BC43" s="36" t="n">
        <v>0</v>
      </c>
      <c r="BD43" s="36" t="n">
        <v>7500</v>
      </c>
      <c r="BE43" s="36" t="n">
        <v>2500</v>
      </c>
      <c r="BF43" s="36" t="n">
        <v>2500</v>
      </c>
      <c r="BG43" s="36" t="n">
        <v>5000</v>
      </c>
      <c r="BH43" s="36" t="n">
        <v>2500</v>
      </c>
      <c r="BI43" s="36" t="n">
        <v>0</v>
      </c>
      <c r="BJ43" s="36" t="n">
        <v>0</v>
      </c>
      <c r="BK43" s="36" t="n">
        <v>5000</v>
      </c>
      <c r="BL43" s="36" t="n">
        <v>5000</v>
      </c>
      <c r="BM43" s="36" t="n">
        <v>2500</v>
      </c>
      <c r="BN43" s="36" t="n">
        <v>0</v>
      </c>
      <c r="BO43" s="36" t="n">
        <v>0</v>
      </c>
    </row>
    <row r="44" ht="28" customHeight="1">
      <c r="A44" s="2" t="str">
        <v>CAP.IT_ADDITIONS.DIFFERENCE</v>
      </c>
      <c r="B44" s="6" t="str">
        <v>Difference: IT equipment additions (Capex)</v>
      </c>
      <c r="C44" s="2" t="str">
        <v>EUR</v>
      </c>
      <c r="D44" s="2" t="str">
        <v>NA</v>
      </c>
      <c r="E44" s="53"/>
      <c r="F44" s="54" t="str">
        <v>This workbook minus D10; tolerance EUR 0.01</v>
      </c>
      <c r="G44" s="53"/>
      <c r="H44" s="53">
        <f>'Hiring_Bridges'!H13-H43</f>
        <v>0</v>
      </c>
      <c r="I44" s="53">
        <f>'Hiring_Bridges'!I13-I43</f>
        <v>0</v>
      </c>
      <c r="J44" s="53">
        <f>'Hiring_Bridges'!J13-J43</f>
        <v>0</v>
      </c>
      <c r="K44" s="53">
        <f>'Hiring_Bridges'!K13-K43</f>
        <v>0</v>
      </c>
      <c r="L44" s="53">
        <f>'Hiring_Bridges'!L13-L43</f>
        <v>0</v>
      </c>
      <c r="M44" s="53">
        <f>'Hiring_Bridges'!M13-M43</f>
        <v>0</v>
      </c>
      <c r="N44" s="53">
        <f>'Hiring_Bridges'!N13-N43</f>
        <v>0</v>
      </c>
      <c r="O44" s="53">
        <f>'Hiring_Bridges'!O13-O43</f>
        <v>0</v>
      </c>
      <c r="P44" s="53">
        <f>'Hiring_Bridges'!P13-P43</f>
        <v>0</v>
      </c>
      <c r="Q44" s="53">
        <f>'Hiring_Bridges'!Q13-Q43</f>
        <v>0</v>
      </c>
      <c r="R44" s="53">
        <f>'Hiring_Bridges'!R13-R43</f>
        <v>0</v>
      </c>
      <c r="S44" s="53">
        <f>'Hiring_Bridges'!S13-S43</f>
        <v>0</v>
      </c>
      <c r="T44" s="53">
        <f>'Hiring_Bridges'!T13-T43</f>
        <v>0</v>
      </c>
      <c r="U44" s="53">
        <f>'Hiring_Bridges'!U13-U43</f>
        <v>0</v>
      </c>
      <c r="V44" s="53">
        <f>'Hiring_Bridges'!V13-V43</f>
        <v>0</v>
      </c>
      <c r="W44" s="53">
        <f>'Hiring_Bridges'!W13-W43</f>
        <v>0</v>
      </c>
      <c r="X44" s="53">
        <f>'Hiring_Bridges'!X13-X43</f>
        <v>0</v>
      </c>
      <c r="Y44" s="53">
        <f>'Hiring_Bridges'!Y13-Y43</f>
        <v>0</v>
      </c>
      <c r="Z44" s="53">
        <f>'Hiring_Bridges'!Z13-Z43</f>
        <v>0</v>
      </c>
      <c r="AA44" s="53">
        <f>'Hiring_Bridges'!AA13-AA43</f>
        <v>0</v>
      </c>
      <c r="AB44" s="53">
        <f>'Hiring_Bridges'!AB13-AB43</f>
        <v>0</v>
      </c>
      <c r="AC44" s="53">
        <f>'Hiring_Bridges'!AC13-AC43</f>
        <v>0</v>
      </c>
      <c r="AD44" s="53">
        <f>'Hiring_Bridges'!AD13-AD43</f>
        <v>0</v>
      </c>
      <c r="AE44" s="53">
        <f>'Hiring_Bridges'!AE13-AE43</f>
        <v>0</v>
      </c>
      <c r="AF44" s="53">
        <f>'Hiring_Bridges'!AF13-AF43</f>
        <v>0</v>
      </c>
      <c r="AG44" s="53">
        <f>'Hiring_Bridges'!AG13-AG43</f>
        <v>0</v>
      </c>
      <c r="AH44" s="53">
        <f>'Hiring_Bridges'!AH13-AH43</f>
        <v>0</v>
      </c>
      <c r="AI44" s="53">
        <f>'Hiring_Bridges'!AI13-AI43</f>
        <v>0</v>
      </c>
      <c r="AJ44" s="53">
        <f>'Hiring_Bridges'!AJ13-AJ43</f>
        <v>0</v>
      </c>
      <c r="AK44" s="53">
        <f>'Hiring_Bridges'!AK13-AK43</f>
        <v>0</v>
      </c>
      <c r="AL44" s="53">
        <f>'Hiring_Bridges'!AL13-AL43</f>
        <v>0</v>
      </c>
      <c r="AM44" s="53">
        <f>'Hiring_Bridges'!AM13-AM43</f>
        <v>0</v>
      </c>
      <c r="AN44" s="53">
        <f>'Hiring_Bridges'!AN13-AN43</f>
        <v>0</v>
      </c>
      <c r="AO44" s="53">
        <f>'Hiring_Bridges'!AO13-AO43</f>
        <v>0</v>
      </c>
      <c r="AP44" s="53">
        <f>'Hiring_Bridges'!AP13-AP43</f>
        <v>0</v>
      </c>
      <c r="AQ44" s="53">
        <f>'Hiring_Bridges'!AQ13-AQ43</f>
        <v>0</v>
      </c>
      <c r="AR44" s="53">
        <f>'Hiring_Bridges'!AR13-AR43</f>
        <v>0</v>
      </c>
      <c r="AS44" s="53">
        <f>'Hiring_Bridges'!AS13-AS43</f>
        <v>0</v>
      </c>
      <c r="AT44" s="53">
        <f>'Hiring_Bridges'!AT13-AT43</f>
        <v>0</v>
      </c>
      <c r="AU44" s="53">
        <f>'Hiring_Bridges'!AU13-AU43</f>
        <v>0</v>
      </c>
      <c r="AV44" s="53">
        <f>'Hiring_Bridges'!AV13-AV43</f>
        <v>0</v>
      </c>
      <c r="AW44" s="53">
        <f>'Hiring_Bridges'!AW13-AW43</f>
        <v>0</v>
      </c>
      <c r="AX44" s="53">
        <f>'Hiring_Bridges'!AX13-AX43</f>
        <v>0</v>
      </c>
      <c r="AY44" s="53">
        <f>'Hiring_Bridges'!AY13-AY43</f>
        <v>0</v>
      </c>
      <c r="AZ44" s="53">
        <f>'Hiring_Bridges'!AZ13-AZ43</f>
        <v>0</v>
      </c>
      <c r="BA44" s="53">
        <f>'Hiring_Bridges'!BA13-BA43</f>
        <v>0</v>
      </c>
      <c r="BB44" s="53">
        <f>'Hiring_Bridges'!BB13-BB43</f>
        <v>0</v>
      </c>
      <c r="BC44" s="53">
        <f>'Hiring_Bridges'!BC13-BC43</f>
        <v>0</v>
      </c>
      <c r="BD44" s="53">
        <f>'Hiring_Bridges'!BD13-BD43</f>
        <v>0</v>
      </c>
      <c r="BE44" s="53">
        <f>'Hiring_Bridges'!BE13-BE43</f>
        <v>0</v>
      </c>
      <c r="BF44" s="53">
        <f>'Hiring_Bridges'!BF13-BF43</f>
        <v>0</v>
      </c>
      <c r="BG44" s="53">
        <f>'Hiring_Bridges'!BG13-BG43</f>
        <v>0</v>
      </c>
      <c r="BH44" s="53">
        <f>'Hiring_Bridges'!BH13-BH43</f>
        <v>0</v>
      </c>
      <c r="BI44" s="53">
        <f>'Hiring_Bridges'!BI13-BI43</f>
        <v>0</v>
      </c>
      <c r="BJ44" s="53">
        <f>'Hiring_Bridges'!BJ13-BJ43</f>
        <v>0</v>
      </c>
      <c r="BK44" s="53">
        <f>'Hiring_Bridges'!BK13-BK43</f>
        <v>0</v>
      </c>
      <c r="BL44" s="53">
        <f>'Hiring_Bridges'!BL13-BL43</f>
        <v>0</v>
      </c>
      <c r="BM44" s="53">
        <f>'Hiring_Bridges'!BM13-BM43</f>
        <v>0</v>
      </c>
      <c r="BN44" s="53">
        <f>'Hiring_Bridges'!BN13-BN43</f>
        <v>0</v>
      </c>
      <c r="BO44" s="53">
        <f>'Hiring_Bridges'!BO13-BO43</f>
        <v>0</v>
      </c>
    </row>
  </sheetData>
  <mergeCells>
    <mergeCell ref="B1:F1"/>
    <mergeCell ref="B2:F2"/>
    <mergeCell ref="B3:F3"/>
    <mergeCell ref="B4:F4"/>
    <mergeCell ref="B5:F5"/>
  </mergeCells>
  <conditionalFormatting sqref="E12:BO12">
    <cfRule type="cellIs" dxfId="0" priority="1" operator="notBetween">
      <formula>-0.000001</formula>
      <formula>0.000001</formula>
    </cfRule>
  </conditionalFormatting>
  <conditionalFormatting sqref="E14:BO14">
    <cfRule type="cellIs" dxfId="1" priority="2" operator="notBetween">
      <formula>-0.000001</formula>
      <formula>0.000001</formula>
    </cfRule>
  </conditionalFormatting>
  <conditionalFormatting sqref="E16:BO16">
    <cfRule type="cellIs" dxfId="2" priority="3" operator="notBetween">
      <formula>-0.000001</formula>
      <formula>0.000001</formula>
    </cfRule>
  </conditionalFormatting>
  <conditionalFormatting sqref="E18:BO18">
    <cfRule type="cellIs" dxfId="3" priority="4" operator="notBetween">
      <formula>-0.01</formula>
      <formula>0.01</formula>
    </cfRule>
  </conditionalFormatting>
  <conditionalFormatting sqref="E20:BO20">
    <cfRule type="cellIs" dxfId="4" priority="5" operator="notBetween">
      <formula>-0.01</formula>
      <formula>0.01</formula>
    </cfRule>
  </conditionalFormatting>
  <conditionalFormatting sqref="E22:BO22">
    <cfRule type="cellIs" dxfId="5" priority="6" operator="notBetween">
      <formula>-0.01</formula>
      <formula>0.01</formula>
    </cfRule>
  </conditionalFormatting>
  <conditionalFormatting sqref="E24:BO24">
    <cfRule type="cellIs" dxfId="6" priority="7" operator="notBetween">
      <formula>-0.01</formula>
      <formula>0.01</formula>
    </cfRule>
  </conditionalFormatting>
  <conditionalFormatting sqref="E26:BO26">
    <cfRule type="cellIs" dxfId="7" priority="8" operator="notBetween">
      <formula>-0.01</formula>
      <formula>0.01</formula>
    </cfRule>
  </conditionalFormatting>
  <conditionalFormatting sqref="E28:BO28">
    <cfRule type="cellIs" dxfId="8" priority="9" operator="notBetween">
      <formula>-0.01</formula>
      <formula>0.01</formula>
    </cfRule>
  </conditionalFormatting>
  <conditionalFormatting sqref="E30:BO30">
    <cfRule type="cellIs" dxfId="9" priority="10" operator="notBetween">
      <formula>-0.01</formula>
      <formula>0.01</formula>
    </cfRule>
  </conditionalFormatting>
  <conditionalFormatting sqref="E32:BO32">
    <cfRule type="cellIs" dxfId="10" priority="11" operator="notBetween">
      <formula>-0.01</formula>
      <formula>0.01</formula>
    </cfRule>
  </conditionalFormatting>
  <conditionalFormatting sqref="E34:BO34">
    <cfRule type="cellIs" dxfId="11" priority="12" operator="notBetween">
      <formula>-0.01</formula>
      <formula>0.01</formula>
    </cfRule>
  </conditionalFormatting>
  <conditionalFormatting sqref="E36:BO36">
    <cfRule type="cellIs" dxfId="12" priority="13" operator="notBetween">
      <formula>-0.01</formula>
      <formula>0.01</formula>
    </cfRule>
  </conditionalFormatting>
  <conditionalFormatting sqref="E38:BO38">
    <cfRule type="cellIs" dxfId="13" priority="14" operator="notBetween">
      <formula>-0.01</formula>
      <formula>0.01</formula>
    </cfRule>
  </conditionalFormatting>
  <conditionalFormatting sqref="E40:BO40">
    <cfRule type="cellIs" dxfId="14" priority="15" operator="notBetween">
      <formula>-0.01</formula>
      <formula>0.01</formula>
    </cfRule>
  </conditionalFormatting>
  <conditionalFormatting sqref="E42:BO42">
    <cfRule type="cellIs" dxfId="15" priority="16" operator="notBetween">
      <formula>-0.01</formula>
      <formula>0.01</formula>
    </cfRule>
  </conditionalFormatting>
  <conditionalFormatting sqref="E44:BO44">
    <cfRule type="cellIs" dxfId="16" priority="17" operator="notBetween">
      <formula>-0.01</formula>
      <formula>0.01</formula>
    </cfRule>
  </conditionalFormatting>
  <pageMargins left="0.7" right="0.7" top="0.75" bottom="0.75" header="0.3" footer="0.3"/>
  <tableParts count="1">
    <tablePart ns1:id="Rfb49f7a3b64a4a5b"/>
  </tableParts>
</worksheet>
</file>

<file path=customXml/mirovestInputs.xml><?xml version="1.0" encoding="utf-8"?>
<ns0:bundle xmlns:ns0="urn:mirovest:common-inputs" release="CR02-2026-10-13-v1">{"assumptions":{"meta":{"schema_version":"Kit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13.10.2026","data_version":"CR02-2026-10-13-v1","version":"budget","scenario":"all","currency":"EUR","model_start":"2027-01-01","horizon_months":60,"cutoff_date":null,"frozen_on":"2026-10-13","fictional":true},"items":[{"id":"GEN.START","label":"Model start","section":"GEN","kind":"scalar","unit":"date","base":"2027-01-01","scenario_rules":{"upside":{"mode":"inherit"},"downside":{"mode":"inherit"}},"minimum":null,"maximum":null,"reducer":"NA","evidence":{"provenance":"EC","source_ids":["SRC.S2.GEN.START"],"rationale":"Frozen fictional GEN.START input from the assumptions register.","policy_ids":[],"checked_on":"2026-10-12","verify":false,"owner":"Model author","refresh_trigger":"New model release"},"valid_from":"2027-01-01","valid_to":null},{"id":"GEN.HORIZON","label":"Horizon","section":"GEN","kind":"scalar","unit":"months","base":60,"scenario_rules":{"upside":{"mode":"inherit"},"downside":{"mode":"inherit"}},"minimum":0,"maximum":null,"reducer":"NA","evidence":{"provenance":"EC","source_ids":["SRC.S2.GEN.HORIZON"],"rationale":"Frozen fictional GEN.HORIZON input from the assumptions register.","policy_ids":[],"checked_on":"2026-10-12","verify":false,"owner":"Model author","refresh_trigger":"New model release"},"valid_from":"2027-01-01","valid_to":null},{"id":"GEN.CCY","label":"Currency","section":"GEN","kind":"scalar","unit":"text","base":"EUR","scenario_rules":{"upside":{"mode":"inherit"},"downside":{"mode":"inherit"}},"minimum":null,"maximum":null,"reducer":"NA","evidence":{"provenance":"EC","source_ids":["SRC.S2.GEN.CCY"],"rationale":"Frozen fictional GEN.CCY input from the assumptions register.","policy_ids":[],"checked_on":"2026-10-12","verify":false,"owner":"Model author","refresh_trigger":"New model release"},"valid_from":"2027-01-01","valid_to":null},{"id":"GEN.FX_USD","label":"USD per EUR","section":"GEN","kind":"scalar","unit":"USD_per_EUR","base":1.15,"scenario_rules":{"upside":{"mode":"inherit"},"downside":{"mode":"inherit"}},"minimum":0,"maximum":null,"reducer":"NA","evidence":{"provenance":"IA","source_ids":["SRC.S2.GEN.FX_USD"],"rationale":"Frozen fictional GEN.FX_USD input from the assumptions register.","policy_ids":[],"checked_on":"2026-10-12","verify":false,"owner":"Model author","refresh_trigger":"New model release"},"valid_from":"2027-01-01","valid_to":null},{"id":"GEN.CITY","label":"Seat / Hebesatz municipality","section":"GEN","kind":"scalar","unit":"text","base":"Berlin","scenario_rules":{"upside":{"mode":"inherit"},"downside":{"mode":"inherit"}},"minimum":null,"maximum":null,"reducer":"NA","evidence":{"provenance":"EC","source_ids":["SRC.S2.GEN.CITY"],"rationale":"Frozen fictional GEN.CITY input from the assumptions register.","policy_ids":[],"checked_on":"2026-10-12","verify":false,"owner":"Model author","refresh_trigger":"New model release"},"valid_from":"2027-01-01","valid_to":null},{"id":"T.LAUNCH","label":"Product launch month","section":"T","kind":"date_month","unit":"month_index","base":10,"scenario_rules":{"upside":{"mode":"absolute","value":10},"downside":{"mode":"absolute","value":10}},"minimum":1,"maximum":60,"reducer":"NA","evidence":{"provenance":"IA","source_ids":["SRC.S2.T.LAUNCH"],"rationale":"Frozen fictional T.LAUNCH input from the assumptions register.","policy_ids":["P01"],"checked_on":"2026-10-12","verify":false,"owner":"Model author","refresh_trigger":"New model release"},"valid_from":"2027-01-01","valid_to":null},{"id":"T.LIC_FILE","label":"Licence application filing month","section":"T","kind":"date_month","unit":"month_index","base":6,"scenario_rules":{"upside":{"mode":"inherit"},"downside":{"mode":"inherit"}},"minimum":1,"maximum":60,"reducer":"NA","evidence":{"provenance":"IA","source_ids":["SRC.S2.T.LIC_FILE"],"rationale":"Frozen fictional T.LIC_FILE input from the assumptions register.","policy_ids":["P01"],"checked_on":"2026-10-12","verify":false,"owner":"Model author","refresh_trigger":"New model release"},"valid_from":"2027-01-01","valid_to":null},{"id":"T.LICENCE","label":"Licence grant month (copy trading starts)","section":"T","kind":"date_month","unit":"month_index","base":13,"scenario_rules":{"upside":{"mode":"absolute","value":13},"downside":{"mode":"absolute","value":19}},"minimum":1,"maximum":60,"reducer":"NA","evidence":{"provenance":"IA","source_ids":["SRC.S2.T.LICENCE","SRC.RU.A3.7"],"rationale":"Frozen fictional T.LICENCE input from the assumptions register.","policy_ids":["P01"],"checked_on":"2026-10-12","verify":true,"owner":"Model author","refresh_trigger":"New model release"},"valid_from":"2027-01-01","valid_to":null},{"id":"T.TEAMS","label":"B2B Teams launch month","section":"T","kind":"date_month","unit":"month_index","base":25,"scenario_rules":{"upside":{"mode":"absolute","value":25},"downside":{"mode":"absolute","value":25}},"minimum":1,"maximum":60,"reducer":"NA","evidence":{"provenance":"IA","source_ids":["SRC.S2.T.TEAMS"],"rationale":"Frozen fictional T.TEAMS input from the assumptions register.","policy_ids":["P01"],"checked_on":"2026-10-12","verify":false,"owner":"Model author","refresh_trigger":"New model release"},"valid_from":"2027-01-01","valid_to":null},{"id":"T.AT_ACCESS","label":"Austria access month (licence month plus one)","section":"T","kind":"table_ref","unit":"month_index","base":"TBL.AT_ACCESS","scenario_rules":{"upside":{"mode":"inherit"},"downside":{"mode":"inherit"}},"minimum":null,"maximum":null,"reducer":"NA","evidence":{"provenance":"IA","source_ids":["SRC.S2.T.AT_ACCESS"],"rationale":"Derived licence month plus one; not an independent lever.","policy_ids":[],"checked_on":"2026-10-12","verify":false,"owner":"Model author","refresh_trigger":"New model release"},"valid_from":"2027-01-01","valid_to":null},{"id":"MKT.AT_SHARE","label":"Share of users in Austria","section":"MKT","kind":"scalar","unit":"fraction","base":0.1,"scenario_rules":{"upside":{"mode":"inherit"},"downside":{"mode":"inherit"}},"minimum":0,"maximum":1,"reducer":"NA","evidence":{"provenance":"IA","source_ids":["SRC.S2.MKT.AT_SHARE"],"rationale":"Frozen fictional MKT.AT_SHARE input from the assumptions register.","policy_ids":[],"checked_on":"2026-10-12","verify":false,"owner":"Model author","refresh_trigger":"New model release"},"valid_from":"2027-01-01","valid_to":null},{"id":"MKT.INDEX","label":"Market activity index (volume and engagement regime)","section":"MKT","kind":"scalar","unit":"multiplier","base":1,"scenario_rules":{"upside":{"mode":"absolute","value":1.3},"downside":{"mode":"absolute","value":0.7}},"minimum":0,"maximum":null,"reducer":"NA","evidence":{"provenance":"IA","source_ids":["SRC.S2.MKT.INDEX"],"rationale":"Frozen fictional MKT.INDEX input from the assumptions register.","policy_ids":[],"checked_on":"2026-10-12","verify":false,"owner":"Model author","refresh_trigger":"New model release"},"valid_from":"2027-01-01","valid_to":null},{"id":"ACQ.SPEND","label":"Performance marketing (Inputs_TS)","section":"ACQ","kind":"profile","unit":"EUR_per_month","base":[0,0,0,0,0,0,0,5000,5000,50000,50000,50000,80000,80000,80000,80000,80000,80000,80000,80000,80000,80000,80000,80000,120000,120000,120000,120000,120000,120000,120000,120000,120000,120000,120000,120000,150000,150000,150000,150000,150000,150000,150000,150000,150000,150000,150000,150000,150000,150000,150000,150000,150000,150000,150000,150000,150000,150000,150000,150000],"scenario_rules":{"upside":{"mode":"inherit"},"downside":{"mode":"inherit"}},"minimum":0,"maximum":null,"reducer":"SUM","evidence":{"provenance":"IA","source_ids":["SRC.S2.ACQ.SPEND"],"rationale":"Frozen fictional ACQ.SPEND input from the assumptions register.","policy_ids":[],"checked_on":"2026-10-12","verify":false,"owner":"Model author","refresh_trigger":"New model release"},"valid_from":"2027-01-01","valid_to":null},{"id":"ACQ.CPI","label":"Blended cost per install, Germany","section":"ACQ","kind":"scalar","unit":"EUR_per_user","base":5,"scenario_rules":{"upside":{"mode":"absolute","value":4},"downside":{"mode":"absolute","value":6.5}},"minimum":0,"maximum":null,"reducer":"NA","evidence":{"provenance":"IA","source_ids":["SRC.S2.ACQ.CPI","SRC.RU.B8.1","SRC.RU.B8.2","SRC.RU.B8.16"],"rationale":"Frozen fictional ACQ.CPI input from the assumptions register.","policy_ids":[],"checked_on":"2026-10-12","verify":false,"owner":"Model author","refresh_trigger":"New model release"},"valid_from":"2027-01-01","valid_to":null},{"id":"ACQ.FRAUD","label":"Install-fraud allowance on paid CPI","section":"ACQ","kind":"scalar","unit":"multiplier","base":1.1,"scenario_rules":{"upside":{"mode":"inherit"},"downside":{"mode":"inherit"}},"minimum":0,"maximum":null,"reducer":"NA","evidence":{"provenance":"IA","source_ids":["SRC.S2.ACQ.FRAUD","SRC.RU.B8.15"],"rationale":"Frozen fictional ACQ.FRAUD input from the assumptions register.","policy_ids":[],"checked_on":"2026-10-12","verify":false,"owner":"Model author","refresh_trigger":"New model release"},"valid_from":"2027-01-01","valid_to":null},{"id":"ACQ.I2R","label":"Install → registration","section":"ACQ","kind":"scalar","unit":"fraction","base":0.3,"scenario_rules":{"upside":{"mode":"absolute","value":0.35},"downside":{"mode":"absolute","value":0.25}},"minimum":0,"maximum":1,"reducer":"NA","evidence":{"provenance":"IA","source_ids":["SRC.S2.ACQ.I2R","SRC.RU.B8.6"],"rationale":"Frozen fictional ACQ.I2R input from the assumptions register.","policy_ids":[],"checked_on":"2026-10-12","verify":false,"owner":"Model author","refresh_trigger":"New model release"},"valid_from":"2027-01-01","valid_to":null},{"id":"ACQ.R2V","label":"Registration → verified (e-mail/phone verification; the identity check is counted separately)","section":"ACQ","kind":"scalar","unit":"fraction","base":0.65,"scenario_rules":{"upside":{"mode":"inherit"},"downside":{"mode":"inherit"}},"minimum":0,"maximum":1,"reducer":"NA","evidence":{"provenance":"IA","source_ids":["SRC.S2.ACQ.R2V"],"rationale":"Frozen fictional ACQ.R2V input from the assumptions register.","policy_ids":[],"checked_on":"2026-10-12","verify":false,"owner":"Model author","refresh_trigger":"New model release"},"valid_from":"2027-01-01","valid_to":null},{"id":"ACQ.V2C","label":"Verified → exchange connected (= \"connected user\")","section":"ACQ","kind":"scalar","unit":"fraction","base":0.27,"scenario_rules":{"upside":{"mode":"absolute","value":0.3},"downside":{"mode":"absolute","value":0.22}},"minimum":0,"maximum":1,"reducer":"NA","evidence":{"provenance":"IA","source_ids":["SRC.S2.ACQ.V2C","SRC.RU.B8.7"],"rationale":"Frozen fictional ACQ.V2C input from the assumptions register. Recalibrated to realistic levels by the owner's decision of 13.10.2026, after an independent model review.","policy_ids":[],"checked_on":"2026-10-13","verify":false,"owner":"Model author","refresh_trigger":"New model release"},"valid_from":"2027-01-01","valid_to":null},{"id":"ACQ.REF_RATE","label":"Referred connected users per MAU(t−1) per month","section":"ACQ","kind":"scalar","unit":"fraction","base":0.005,"scenario_rules":{"upside":{"mode":"absolute","value":0.007},"downside":{"mode":"absolute","value":0.003}},"minimum":0,"maximum":1,"reducer":"NA","evidence":{"provenance":"IA","source_ids":["SRC.S2.ACQ.REF_RATE"],"rationale":"Frozen fictional ACQ.REF_RATE input from the assumptions register.","policy_ids":[],"checked_on":"2026-10-12","verify":false,"owner":"Model author","refresh_trigger":"New model release"},"valid_from":"2027-01-01","valid_to":null},{"id":"ACQ.REF_BONUS","label":"Referral bonus","section":"ACQ","kind":"scalar","unit":"EUR_per_user","base":10,"scenario_rules":{"upside":{"mode":"inherit"},"downside":{"mode":"inherit"}},"minimum":0,"maximum":null,"reducer":"NA","evidence":{"provenance":"IA","source_ids":["SRC.S2.ACQ.REF_BONUS","SRC.RU.B8.17","SRC.RU.B8.21"],"rationale":"Frozen fictional ACQ.REF_BONUS input from the assumptions register.","policy_ids":[],"checked_on":"2026-10-12","verify":false,"owner":"Model author","refresh_trigger":"New model release"},"valid_from":"2027-01-01","valid_to":null},{"id":"ACQ.LT_SHARE","label":"Active lead traders as a share of MAU(t−1), from licence","section":"ACQ","kind":"scalar","unit":"fraction","base":0.015,"scenario_rules":{"upside":{"mode":"inherit"},"downside":{"mode":"inherit"}},"minimum":0,"maximum":1,"reducer":"NA","evidence":{"provenance":"IA","source_ids":["SRC.S2.ACQ.LT_SHARE"],"rationale":"Frozen fictional ACQ.LT_SHARE input from the assumptions register. Recalibrated to realistic levels by the owner's decision of 13.10.2026, after an independent model review.","policy_ids":[],"checked_on":"2026-10-13","verify":false,"owner":"Model author","refresh_trigger":"New model release"},"valid_from":"2027-01-01","valid_to":null},{"id":"ACQ.LT_FOLLOW","label":"New connected followers brought per active lead trader per month","section":"ACQ","kind":"scalar","unit":"users","base":2,"scenario_rules":{"upside":{"mode":"absolute","value":2.5},"downside":{"mode":"absolute","value":1.5}},"minimum":0,"maximum":null,"reducer":"NA","evidence":{"provenance":"IA","source_ids":["SRC.S2.ACQ.LT_FOLLOW"],"rationale":"Frozen fictional ACQ.LT_FOLLOW input from the assumptions register. Recalibrated to realistic levels by the owner's decision of 13.10.2026, after an independent model review.","policy_ids":[],"checked_on":"2026-10-13","verify":false,"owner":"Model author","refresh_trigger":"New model release"},"valid_from":"2027-01-01","valid_to":null},{"id":"ACQ.LT_CAP","label":"Followers-per-trader warning level","section":"ACQ","kind":"scalar","unit":"users","base":300,"scenario_rules":{"upside":{"mode":"inherit"},"downside":{"mode":"inherit"}},"minimum":0,"maximum":null,"reducer":"NA","evidence":{"provenance":"IA","source_ids":["SRC.S2.ACQ.LT_CAP"],"rationale":"Frozen fictional ACQ.LT_CAP input from the assumptions register.","policy_ids":[],"checked_on":"2026-10-12","verify":false,"owner":"Model author","refresh_trigger":"New model release"},"valid_from":"2027-01-01","valid_to":null},{"id":"ACQ.ORG","label":"Organic connected users per paid connected user","section":"ACQ","kind":"profile","unit":"multiplier","base":[1,1,1,1,1,1,1,1,1,1,1,1,1,1,1,1,1,1,1,1,1,1,1,1,1.5,1.5,1.5,1.5,1.5,1.5,1.5,1.5,1.5,1.5,1.5,1.5,1.5,1.5,1.5,1.5,1.5,1.5,1.5,1.5,1.5,1.5,1.5,1.5,1.5,1.5,1.5,1.5,1.5,1.5,1.5,1.5,1.5,1.5,1.5,1.5],"scenario_rules":{"upside":{"mode":"inherit"},"downside":{"mode":"inherit"}},"minimum":0,"maximum":null,"reducer":"AVG","evidence":{"provenance":"IA","source_ids":["SRC.S2.ACQ.ORG","SRC.RU.B8.13"],"rationale":"Frozen fictional ACQ.ORG input from the assumptions register.","policy_ids":[],"checked_on":"2026-10-12","verify":false,"owner":"Model author","refresh_trigger":"New model release"},"valid_from":"2027-01-01","valid_to":null},{"id":"RET.CURVE","label":"Share of a connected cohort active in month age a","section":"RET","kind":"table_ref","unit":"fraction","base":"TBL.RET.CURVE","scenario_rules":{"upside":{"mode":"inherit"},"downside":{"mode":"inherit"}},"minimum":null,"maximum":null,"reducer":"END","evidence":{"provenance":"IA","source_ids":["SRC.S2.RET.CURVE","SRC.RU.B9.1","SRC.RU.B9.2","SRC.RU.B9.6","SRC.S5.R-006"],"rationale":"Calculation rule R-006 sets the tail: ages 13-28 decline by 0.25 percentage points a month and age 29+ holds at 32%. After age 24 the curve loses a further 0.3 percentage points per month of age, with a floor of 20% (owner decision of 13.10.2026; age 59 = 21.5%). Apply RET.SCEN once, capped at 100%.","policy_ids":[],"checked_on":"2026-10-12","verify":false,"owner":"Model author","refresh_trigger":"New model release"},"valid_from":"2027-01-01","valid_to":null},{"id":"RET.SCEN","label":"Scenario rule","section":"RET","kind":"scalar","unit":"multiplier","base":1,"scenario_rules":{"upside":{"mode":"absolute","value":1.1},"downside":{"mode":"absolute","value":0.85}},"minimum":0,"maximum":null,"reducer":"NA","evidence":{"provenance":"EC","source_ids":["SRC.S2.RET.SCEN"],"rationale":"Frozen fictional RET.SCEN input from the assumptions register.","policy_ids":[],"checked_on":"2026-10-12","verify":false,"owner":"Model author","refresh_trigger":"New model release"},"valid_from":"2027-01-01","valid_to":null},{"id":"RET.REACT","label":"Reactivation","section":"RET","kind":"switch","unit":"boolean","base":false,"scenario_rules":{"upside":{"mode":"inherit"},"downside":{"mode":"inherit"}},"minimum":null,"maximum":null,"reducer":"NA","evidence":{"provenance":"EC","source_ids":["SRC.S2.RET.REACT"],"rationale":"Frozen fictional RET.REACT input from the assumptions register.","policy_ids":[],"checked_on":"2026-10-12","verify":false,"owner":"Model author","refresh_trigger":"New model release"},"valid_from":"2027-01-01","valid_to":null},{"id":"R1.P_PLUS_M","label":"Plus monthly price (incl. VAT)","section":"R1","kind":"scalar","unit":"EUR","base":9.99,"scenario_rules":{"upside":{"mode":"inherit"},"downside":{"mode":"inherit"}},"minimum":0,"maximum":null,"reducer":"NA","evidence":{"provenance":"IA","source_ids":["SRC.S2.R1.P_PLUS_M","SRC.RU.B9.14"],"rationale":"Frozen fictional R1.P_PLUS_M input from the assumptions register.","policy_ids":[],"checked_on":"2026-10-12","verify":false,"owner":"Model author","refresh_trigger":"New model release"},"valid_from":"2027-01-01","valid_to":null},{"id":"R1.P_PLUS_Y","label":"Plus annual price","section":"R1","kind":"scalar","unit":"EUR","base":89.99,"scenario_rules":{"upside":{"mode":"inherit"},"downside":{"mode":"inherit"}},"minimum":0,"maximum":null,"reducer":"NA","evidence":{"provenance":"IA","source_ids":["SRC.S2.R1.P_PLUS_Y"],"rationale":"Frozen fictional R1.P_PLUS_Y input from the assumptions register.","policy_ids":[],"checked_on":"2026-10-12","verify":false,"owner":"Model author","refresh_trigger":"New model release"},"valid_from":"2027-01-01","valid_to":null},{"id":"R1.P_PRO_M","label":"Pro monthly price (incl. terminal)","section":"R1","kind":"scalar","unit":"EUR","base":29.99,"scenario_rules":{"upside":{"mode":"inherit"},"downside":{"mode":"inherit"}},"minimum":0,"maximum":null,"reducer":"NA","evidence":{"provenance":"IA","source_ids":["SRC.S2.R1.P_PRO_M","SRC.MP.C12","SRC.MP.C10"],"rationale":"Frozen fictional R1.P_PRO_M input from the assumptions register.","policy_ids":[],"checked_on":"2026-10-12","verify":false,"owner":"Model author","refresh_trigger":"New model release"},"valid_from":"2027-01-01","valid_to":null},{"id":"R1.P_PRO_Y","label":"Pro annual price","section":"R1","kind":"scalar","unit":"EUR","base":269.99,"scenario_rules":{"upside":{"mode":"inherit"},"downside":{"mode":"inherit"}},"minimum":0,"maximum":null,"reducer":"NA","evidence":{"provenance":"IA","source_ids":["SRC.S2.R1.P_PRO_Y","SRC.MP.C10","SRC.MP.C12"],"rationale":"Frozen fictional R1.P_PRO_Y input from the assumptions register.","policy_ids":[],"checked_on":"2026-10-12","verify":false,"owner":"Model author","refresh_trigger":"New model release"},"valid_from":"2027-01-01","valid_to":null},{"id":"R1.MIX_PRO","label":"Pro share of new payers","section":"R1","kind":"scalar","unit":"fraction","base":0.25,"scenario_rules":{"upside":{"mode":"absolute","value":0.3},"downside":{"mode":"absolute","value":0.2}},"minimum":0,"maximum":1,"reducer":"NA","evidence":{"provenance":"IA","source_ids":["SRC.S2.R1.MIX_PRO"],"rationale":"Frozen fictional R1.MIX_PRO input from the assumptions register.","policy_ids":[],"checked_on":"2026-10-12","verify":false,"owner":"Model author","refresh_trigger":"New model release"},"valid_from":"2027-01-01","valid_to":null},{"id":"R1.CONV_FIRST","label":"New connected users who pay in their first month","section":"R1","kind":"scalar","unit":"fraction","base":0.08,"scenario_rules":{"upside":{"mode":"absolute","value":0.1},"downside":{"mode":"absolute","value":0.06}},"minimum":0,"maximum":1,"reducer":"NA","evidence":{"provenance":"IA","source_ids":["SRC.S2.R1.CONV_FIRST","SRC.RU.B9.7","SRC.RU.B9.9"],"rationale":"Frozen fictional R1.CONV_FIRST input from the assumptions register. Recalibrated to realistic levels by the owner's decision of 13.10.2026, after an independent model review.","policy_ids":[],"checked_on":"2026-10-13","verify":false,"owner":"Model author","refresh_trigger":"New model release"},"valid_from":"2027-01-01","valid_to":null},{"id":"R1.CONV_LATE","label":"Monthly conversion of active non-payers","section":"R1","kind":"scalar","unit":"fraction","base":0.008,"scenario_rules":{"upside":{"mode":"absolute","value":0.01},"downside":{"mode":"absolute","value":0.006}},"minimum":0,"maximum":1,"reducer":"NA","evidence":{"provenance":"IA","source_ids":["SRC.S2.R1.CONV_LATE"],"rationale":"Frozen fictional R1.CONV_LATE input from the assumptions register. Recalibrated to realistic levels by the owner's decision of 13.10.2026, after an independent model review.","policy_ids":[],"checked_on":"2026-10-13","verify":false,"owner":"Model author","refresh_trigger":"New model release"},"valid_from":"2027-01-01","valid_to":null},{"id":"R1.ANNUAL_SHARE","label":"Annual plans among new paid","section":"R1","kind":"scalar","unit":"fraction","base":0.3,"scenario_rules":{"upside":{"mode":"inherit"},"downside":{"mode":"inherit"}},"minimum":0,"maximum":1,"reducer":"NA","evidence":{"provenance":"IA","source_ids":["SRC.S2.R1.ANNUAL_SHARE","SRC.RU.B9.13"],"rationale":"Frozen fictional R1.ANNUAL_SHARE input from the assumptions register.","policy_ids":[],"checked_on":"2026-10-12","verify":false,"owner":"Model author","refresh_trigger":"New model release"},"valid_from":"2027-01-01","valid_to":null},{"id":"R1.CHURN_M","label":"Monthly-plan churn","section":"R1","kind":"scalar","unit":"fraction","base":0.09,"scenario_rules":{"upside":{"mode":"absolute","value":0.07},"downside":{"mode":"absolute","value":0.11}},"minimum":0,"maximum":1,"reducer":"NA","evidence":{"provenance":"IA","source_ids":["SRC.S2.R1.CHURN_M","SRC.RU.B9.10"],"rationale":"Frozen fictional R1.CHURN_M input from the assumptions register.","policy_ids":[],"checked_on":"2026-10-12","verify":false,"owner":"Model author","refresh_trigger":"New model release"},"valid_from":"2027-01-01","valid_to":null},{"id":"R1.RENEW_Y","label":"Annual renewal rate","section":"R1","kind":"scalar","unit":"fraction","base":0.35,"scenario_rules":{"upside":{"mode":"absolute","value":0.4},"downside":{"mode":"absolute","value":0.25}},"minimum":0,"maximum":1,"reducer":"NA","evidence":{"provenance":"IA","source_ids":["SRC.S2.R1.RENEW_Y","SRC.RU.B9.12"],"rationale":"Frozen fictional R1.RENEW_Y input from the assumptions register.","policy_ids":[],"checked_on":"2026-10-12","verify":false,"owner":"Model author","refresh_trigger":"New model release"},"valid_from":"2027-01-01","valid_to":null},{"id":"R1.STORE_SHARE","label":"Share of R1 billing through app stores","section":"R1","kind":"scalar","unit":"fraction","base":0.4,"scenario_rules":{"upside":{"mode":"inherit"},"downside":{"mode":"inherit"}},"minimum":0,"maximum":1,"reducer":"NA","evidence":{"provenance":"IA","source_ids":["SRC.S2.R1.STORE_SHARE"],"rationale":"Frozen fictional R1.STORE_SHARE input from the assumptions register.","policy_ids":["P04"],"checked_on":"2026-10-12","verify":false,"owner":"Model author","refresh_trigger":"New model release"},"valid_from":"2027-01-01","valid_to":null},{"id":"R1.STORE_FEE","label":"App-store commission (blended)","section":"R1","kind":"scalar","unit":"fraction","base":0.15,"scenario_rules":{"upside":{"mode":"inherit"},"downside":{"mode":"inherit"}},"minimum":0,"maximum":1,"reducer":"NA","evidence":{"provenance":"IA","source_ids":["SRC.S2.R1.STORE_FEE","SRC.RU.B6.13","SRC.RU.B6.19"],"rationale":"Frozen fictional R1.STORE_FEE input from the assumptions register.","policy_ids":["P04"],"checked_on":"2026-10-12","verify":true,"owner":"Model author","refresh_trigger":"New model release"},"valid_from":"2027-01-01","valid_to":null},{"id":"R1.STORE_LAG","label":"Store payout lag","section":"R1","kind":"scalar","unit":"months","base":1,"scenario_rules":{"upside":{"mode":"inherit"},"downside":{"mode":"inherit"}},"minimum":0,"maximum":null,"reducer":"NA","evidence":{"provenance":"IA","source_ids":["SRC.S2.R1.STORE_LAG"],"rationale":"Frozen fictional R1.STORE_LAG input from the assumptions register.","policy_ids":["P04"],"checked_on":"2026-10-12","verify":false,"owner":"Model author","refresh_trigger":"New model release"},"valid_from":"2027-01-01","valid_to":null},{"id":"R1.REFUNDS","label":"Refunds","section":"R1","kind":"scalar","unit":"EUR","base":0,"scenario_rules":{"upside":{"mode":"inherit"},"downside":{"mode":"inherit"}},"minimum":0,"maximum":null,"reducer":"NA","evidence":{"provenance":"EC","source_ids":["SRC.S2.R1.REFUNDS"],"rationale":"Frozen fictional R1.REFUNDS input from the assumptions register.","policy_ids":[],"checked_on":"2026-10-12","verify":false,"owner":"Model author","refresh_trigger":"New model release"},"valid_from":"2027-01-01","valid_to":null},{"id":"R2.PRICE","label":"Average copy fee per copied trader per month (incl. VAT; traders choose €9.99–49.99)","section":"R2","kind":"scalar","unit":"EUR","base":19.99,"scenario_rules":{"upside":{"mode":"absolute","value":24.99},"downside":{"mode":"absolute","value":14.99}},"minimum":0,"maximum":null,"reducer":"NA","evidence":{"provenance":"IA","source_ids":["SRC.S2.R2.PRICE","SRC.MP.C10","SRC.MP.C12"],"rationale":"Frozen fictional R2.PRICE input from the assumptions register. Recalibrated to realistic levels by the owner's decision of 13.10.2026, after an independent model review.","policy_ids":["P03"],"checked_on":"2026-10-13","verify":false,"owner":"Model author","refresh_trigger":"New model release"},"valid_from":"2027-01-01","valid_to":null},{"id":"R2.TRADER_SHARE","label":"Share of the net copy fee paid to the lead trader (signal-provider fee)","section":"R2","kind":"scalar","unit":"fraction","base":0.5,"scenario_rules":{"upside":{"mode":"absolute","value":0.5},"downside":{"mode":"absolute","value":0.5}},"minimum":0,"maximum":1,"reducer":"NA","evidence":{"provenance":"IA","source_ids":["SRC.S2.R2.TRADER_SHARE","SRC.RU.B9.21","SRC.RU.B9.20"],"rationale":"Frozen fictional R2.TRADER_SHARE input from the assumptions register.","policy_ids":["P03"],"checked_on":"2026-10-12","verify":true,"owner":"Model author","refresh_trigger":"New model release"},"valid_from":"2027-01-01","valid_to":null},{"id":"R2.CONV","label":"Eligible active non-copiers who start copying per month","section":"R2","kind":"scalar","unit":"fraction","base":0.025,"scenario_rules":{"upside":{"mode":"absolute","value":0.03},"downside":{"mode":"absolute","value":0.02}},"minimum":0,"maximum":1,"reducer":"NA","evidence":{"provenance":"IA","source_ids":["SRC.S2.R2.CONV"],"rationale":"Frozen fictional R2.CONV input from the assumptions register. Recalibrated to realistic levels by the owner's decision of 13.10.2026, after an independent model review.","policy_ids":["P03"],"checked_on":"2026-10-13","verify":false,"owner":"Model author","refresh_trigger":"New model release"},"valid_from":"2027-01-01","valid_to":null},{"id":"R2.CHURN","label":"Copier churn","section":"R2","kind":"scalar","unit":"fraction","base":0.06,"scenario_rules":{"upside":{"mode":"absolute","value":0.05},"downside":{"mode":"absolute","value":0.08}},"minimum":0,"maximum":1,"reducer":"NA","evidence":{"provenance":"IA","source_ids":["SRC.S2.R2.CHURN"],"rationale":"Frozen fictional R2.CHURN input from the assumptions register.","policy_ids":["P03"],"checked_on":"2026-10-12","verify":false,"owner":"Model author","refresh_trigger":"New model release"},"valid_from":"2027-01-01","valid_to":null},{"id":"R2.REL","label":"Copied traders per copier","section":"R2","kind":"scalar","unit":"count","base":1.3,"scenario_rules":{"upside":{"mode":"inherit"},"downside":{"mode":"inherit"}},"minimum":0,"maximum":null,"reducer":"NA","evidence":{"provenance":"IA","source_ids":["SRC.S2.R2.REL"],"rationale":"Frozen fictional R2.REL input from the assumptions register. Recalibrated to realistic levels by the owner's decision of 13.10.2026, after an independent model review.","policy_ids":["P03"],"checked_on":"2026-10-13","verify":false,"owner":"Model author","refresh_trigger":"New model release"},"valid_from":"2027-01-01","valid_to":null},{"id":"R2.PAYOUT_LAG","label":"Lead-trader payout","section":"R2","kind":"scalar","unit":"months","base":1,"scenario_rules":{"upside":{"mode":"inherit"},"downside":{"mode":"inherit"}},"minimum":0,"maximum":null,"reducer":"NA","evidence":{"provenance":"EC","source_ids":["SRC.S2.R2.PAYOUT_LAG"],"rationale":"Frozen fictional R2.PAYOUT_LAG input from the assumptions register.","policy_ids":["P03"],"checked_on":"2026-10-12","verify":false,"owner":"Model author","refresh_trigger":"New model release"},"valid_from":"2027-01-01","valid_to":null},{"id":"R2.AUC_ALLOC","label":"Average capital allocated per copy relationship (memo only, at the exchange)","section":"R2","kind":"scalar","unit":"EUR","base":2000,"scenario_rules":{"upside":{"mode":"inherit"},"downside":{"mode":"inherit"}},"minimum":0,"maximum":null,"reducer":"NA","evidence":{"provenance":"IA","source_ids":["SRC.S2.R2.AUC_ALLOC"],"rationale":"Frozen fictional R2.AUC_ALLOC input from the assumptions register.","policy_ids":["P03"],"checked_on":"2026-10-12","verify":false,"owner":"Model author","refresh_trigger":"New model release"},"valid_from":"2027-01-01","valid_to":null},{"id":"R3.SWITCH","label":"Rebates on licensed copy and transmitted orders","section":"R3","kind":"switch","unit":"boolean","base":false,"scenario_rules":{"upside":{"mode":"inherit"},"downside":{"mode":"inherit"}},"minimum":null,"maximum":null,"reducer":"NA","evidence":{"provenance":"VF","source_ids":["SRC.S2.R3.SWITCH","SRC.RU.A1.5.1"],"rationale":"Frozen fictional R3.SWITCH input from the assumptions register.","policy_ids":["P06"],"checked_on":"2026-10-12","verify":true,"owner":"Model author","refresh_trigger":"New model release"},"valid_from":"2027-01-01","valid_to":null},{"id":"R3.AFFIL","label":"Affiliate commissions on self-directed users (outside MiCA services)","section":"R3","kind":"switch","unit":"boolean","base":false,"scenario_rules":{"upside":{"mode":"inherit"},"downside":{"mode":"inherit"}},"minimum":null,"maximum":null,"reducer":"NA","evidence":{"provenance":"IA","source_ids":["SRC.S2.R3.AFFIL","SRC.RU.A1.5.5","SRC.RU.B8.20","SRC.RU.B8.18"],"rationale":"Frozen fictional R3.AFFIL input from the assumptions register.","policy_ids":["P06"],"checked_on":"2026-10-12","verify":true,"owner":"Model author","refresh_trigger":"New model release"},"valid_from":"2027-01-01","valid_to":null},{"id":"R7.NEW","label":"New clients per month","section":"R7","kind":"profile","unit":"clients","base":[0,0,0,0,0,0,0,0,0,0,0,0,0,0,0,0,0,0,0,0,0,0,0,0,1,1,1,1,1,1,1,1,1,1,1,1,2,2,2,2,2,2,2,2,2,2,2,2,3,3,3,3,3,3,3,3,3,3,3,3],"scenario_rules":{"upside":{"mode":"multiplier","amount":1.25},"downside":{"mode":"multiplier","amount":0.5}},"minimum":0,"maximum":null,"reducer":"SUM","evidence":{"provenance":"IA","source_ids":["SRC.S2.R7.NEW"],"rationale":"Frozen fictional R7.NEW input from the assumptions register.","policy_ids":[],"checked_on":"2026-10-12","verify":false,"owner":"Model author","refresh_trigger":"New model release"},"valid_from":"2027-01-01","valid_to":null},{"id":"R7.CHURN","label":"Client churn","section":"R7","kind":"scalar","unit":"fraction","base":0.02,"scenario_rules":{"upside":{"mode":"inherit"},"downside":{"mode":"inherit"}},"minimum":0,"maximum":1,"reducer":"NA","evidence":{"provenance":"IA","source_ids":["SRC.S2.R7.CHURN"],"rationale":"Frozen fictional R7.CHURN input from the assumptions register.","policy_ids":[],"checked_on":"2026-10-12","verify":false,"owner":"Model author","refresh_trigger":"New model release"},"valid_from":"2027-01-01","valid_to":null},{"id":"R7.SEATS","label":"Seats per client","section":"R7","kind":"scalar","unit":"seats","base":15,"scenario_rules":{"upside":{"mode":"inherit"},"downside":{"mode":"inherit"}},"minimum":0,"maximum":null,"reducer":"NA","evidence":{"provenance":"IA","source_ids":["SRC.S2.R7.SEATS"],"rationale":"Frozen fictional R7.SEATS input from the assumptions register.","policy_ids":[],"checked_on":"2026-10-12","verify":false,"owner":"Model author","refresh_trigger":"New model release"},"valid_from":"2027-01-01","valid_to":null},{"id":"R7.PRICE","label":"Price per seat per month (net)","section":"R7","kind":"scalar","unit":"EUR_per_seat","base":150,"scenario_rules":{"upside":{"mode":"absolute","value":170},"downside":{"mode":"absolute","value":120}},"minimum":0,"maximum":null,"reducer":"NA","evidence":{"provenance":"IA","source_ids":["SRC.S2.R7.PRICE"],"rationale":"Frozen fictional R7.PRICE input from the assumptions register.","policy_ids":[],"checked_on":"2026-10-12","verify":false,"owner":"Model author","refresh_trigger":"New model release"},"valid_from":"2027-01-01","valid_to":null},{"id":"R7.ONBOARD","label":"Onboarding fee (recognised over 12 months)","section":"R7","kind":"scalar","unit":"EUR","base":2000,"scenario_rules":{"upside":{"mode":"inherit"},"downside":{"mode":"inherit"}},"minimum":0,"maximum":null,"reducer":"NA","evidence":{"provenance":"IA","source_ids":["SRC.S2.R7.ONBOARD"],"rationale":"Frozen fictional R7.ONBOARD input from the assumptions register.","policy_ids":[],"checked_on":"2026-10-12","verify":false,"owner":"Model author","refresh_trigger":"New model release"},"valid_from":"2027-01-01","valid_to":null},{"id":"R7.DSO","label":"Payment terms","section":"R7","kind":"scalar","unit":"days","base":30,"scenario_rules":{"upside":{"mode":"inherit"},"downside":{"mode":"inherit"}},"minimum":0,"maximum":null,"reducer":"NA","evidence":{"provenance":"IA","source_ids":["SRC.S2.R7.DSO"],"rationale":"Frozen fictional R7.DSO input from the assumptions register.","policy_ids":[],"checked_on":"2026-10-12","verify":false,"owner":"Model author","refresh_trigger":"New model release"},"valid_from":"2027-01-01","valid_to":null},{"id":"R7.SPLIT.DE","label":"B2B client location: share in Germany","section":"R7","kind":"scalar","unit":"fraction","base":0.8,"scenario_rules":{"upside":{"mode":"inherit"},"downside":{"mode":"inherit"}},"minimum":0,"maximum":1,"reducer":"NA","evidence":{"provenance":"IA","source_ids":["SRC.S2.R7.SPLIT"],"rationale":"Frozen fictional R7.SPLIT.DE input from the assumptions register.","policy_ids":[],"checked_on":"2026-10-12","verify":false,"owner":"Model author","refresh_trigger":"New model release"},"valid_from":"2027-01-01","valid_to":null},{"id":"R7.SPLIT.AT","label":"B2B client location: share in Austria","section":"R7","kind":"scalar","unit":"fraction","base":0.2,"scenario_rules":{"upside":{"mode":"inherit"},"downside":{"mode":"inherit"}},"minimum":0,"maximum":1,"reducer":"NA","evidence":{"provenance":"IA","source_ids":["SRC.S2.R7.SPLIT"],"rationale":"Frozen fictional R7.SPLIT.AT input from the assumptions register.","policy_ids":[],"checked_on":"2026-10-12","verify":false,"owner":"Model author","refresh_trigger":"New model release"},"valid_from":"2027-01-01","valid_to":null},{"id":"COGS.WEB_PCT","label":"Card processing, percentage part","section":"COGS","kind":"scalar","unit":"fraction","base":0.015,"scenario_rules":{"upside":{"mode":"inherit"},"downside":{"mode":"inherit"}},"minimum":0,"maximum":1,"reducer":"NA","evidence":{"provenance":"VF","source_ids":["SRC.S2.COGS.WEB_PCT","SRC.RU.B6.1"],"rationale":"Frozen fictional COGS.WEB_PCT input from the assumptions register.","policy_ids":[],"checked_on":"2026-10-12","verify":false,"owner":"Model author","refresh_trigger":"New model release"},"valid_from":"2027-01-01","valid_to":null},{"id":"COGS.WEB_FIX","label":"Card processing, fixed part","section":"COGS","kind":"scalar","unit":"EUR_per_charge","base":0.25,"scenario_rules":{"upside":{"mode":"inherit"},"downside":{"mode":"inherit"}},"minimum":0,"maximum":null,"reducer":"NA","evidence":{"provenance":"VF","source_ids":["SRC.S2.COGS.WEB_FIX","SRC.RU.B6.1"],"rationale":"Frozen fictional COGS.WEB_FIX input from the assumptions register.","policy_ids":[],"checked_on":"2026-10-12","verify":false,"owner":"Model author","refresh_trigger":"New model release"},"valid_from":"2027-01-01","valid_to":null},{"id":"COGS.BILLING","label":"Subscription billing","section":"COGS","kind":"scalar","unit":"fraction","base":0.007,"scenario_rules":{"upside":{"mode":"inherit"},"downside":{"mode":"inherit"}},"minimum":0,"maximum":1,"reducer":"NA","evidence":{"provenance":"VF","source_ids":["SRC.S2.COGS.BILLING","SRC.RU.B6.8"],"rationale":"Frozen fictional COGS.BILLING input from the assumptions register.","policy_ids":[],"checked_on":"2026-10-12","verify":false,"owner":"Model author","refresh_trigger":"New model release"},"valid_from":"2027-01-01","valid_to":null},{"id":"COGS.PAYOUT.ACCOUNT","label":"Lead-trader payouts: monthly fee per active payout account","section":"COGS","kind":"scalar","unit":"EUR_per_person","base":2,"scenario_rules":{"upside":{"mode":"inherit"},"downside":{"mode":"inherit"}},"minimum":0,"maximum":null,"reducer":"NA","evidence":{"provenance":"VF","source_ids":["SRC.S2.COGS.PAYOUT","SRC.RU.B6.10","SRC.S5.R-015"],"rationale":"Frozen fictional COGS.PAYOUT.ACCOUNT input from the assumptions register.","policy_ids":[],"checked_on":"2026-10-12","verify":false,"owner":"Model author","refresh_trigger":"New model release"},"valid_from":"2027-01-01","valid_to":null},{"id":"COGS.PAYOUT.PCT","label":"Lead-trader payouts: percentage fee on payout volume","section":"COGS","kind":"scalar","unit":"fraction","base":0.0025,"scenario_rules":{"upside":{"mode":"inherit"},"downside":{"mode":"inherit"}},"minimum":0,"maximum":1,"reducer":"NA","evidence":{"provenance":"VF","source_ids":["SRC.S2.COGS.PAYOUT","SRC.RU.B6.10","SRC.S5.R-015"],"rationale":"Frozen fictional COGS.PAYOUT.PCT input from the assumptions register.","policy_ids":[],"checked_on":"2026-10-12","verify":false,"owner":"Model author","refresh_trigger":"New model release"},"valid_from":"2027-01-01","valid_to":null},{"id":"COGS.PAYOUT.FIX","label":"Lead-trader payouts: fixed fee per payout","section":"COGS","kind":"scalar","unit":"EUR_per_charge","base":0.1,"scenario_rules":{"upside":{"mode":"inherit"},"downside":{"mode":"inherit"}},"minimum":0,"maximum":null,"reducer":"NA","evidence":{"provenance":"VF","source_ids":["SRC.S2.COGS.PAYOUT","SRC.RU.B6.10","SRC.S5.R-015"],"rationale":"Frozen fictional COGS.PAYOUT.FIX input from the assumptions register.","policy_ids":[],"checked_on":"2026-10-12","verify":false,"owner":"Model author","refresh_trigger":"New model release"},"valid_from":"2027-01-01","valid_to":null},{"id":"COGS.PAYOUT.ROUTING","label":"Lead-trader payouts: routing fee on payout volume","section":"COGS","kind":"scalar","unit":"fraction","base":0.0025,"scenario_rules":{"upside":{"mode":"inherit"},"downside":{"mode":"inherit"}},"minimum":0,"maximum":1,"reducer":"NA","evidence":{"provenance":"VF","source_ids":["SRC.S2.COGS.PAYOUT","SRC.RU.B6.10","SRC.S5.R-015"],"rationale":"Frozen fictional COGS.PAYOUT.ROUTING input from the assumptions register.","policy_ids":[],"checked_on":"2026-10-12","verify":false,"owner":"Model author","refresh_trigger":"New model release"},"valid_from":"2027-01-01","valid_to":null},{"id":"COGS.KYC.UNIT_USD","label":"Identity check (KYC) per verification, USD (new copiers and new paid lead traders, deduplicated)","section":"COGS","kind":"scalar","unit":"USD_per_check","base":1.85,"scenario_rules":{"upside":{"mode":"inherit"},"downside":{"mode":"inherit"}},"minimum":0,"maximum":null,"reducer":"NA","evidence":{"provenance":"VF","source_ids":["SRC.S2.COGS.KYC","SRC.RU.B5.2"],"rationale":"Frozen fictional COGS.KYC.UNIT_USD input from the assumptions register.","policy_ids":[],"checked_on":"2026-10-12","verify":false,"owner":"Model author","refresh_trigger":"New model release"},"valid_from":"2027-01-01","valid_to":null},{"id":"COGS.KYC.MIN_USD","label":"Identity checks (KYC): monthly minimum fee, USD","section":"COGS","kind":"scalar","unit":"USD","base":299,"scenario_rules":{"upside":{"mode":"inherit"},"downside":{"mode":"inherit"}},"minimum":0,"maximum":null,"reducer":"NA","evidence":{"provenance":"VF","source_ids":["SRC.S2.COGS.KYC","SRC.RU.B5.2"],"rationale":"Frozen fictional COGS.KYC.MIN_USD input from the assumptions register.","policy_ids":[],"checked_on":"2026-10-12","verify":false,"owner":"Model author","refresh_trigger":"New model release"},"valid_from":"2027-01-01","valid_to":null},{"id":"COGS.CLOUD.BASE","label":"Hosting: fixed base per month","section":"COGS","kind":"scalar","unit":"EUR_per_month","base":1500,"scenario_rules":{"upside":{"mode":"inherit"},"downside":{"mode":"inherit"}},"minimum":0,"maximum":null,"reducer":"NA","evidence":{"provenance":"IA","source_ids":["SRC.S2.COGS.CLOUD"],"rationale":"Frozen fictional COGS.CLOUD.BASE input from the assumptions register.","policy_ids":[],"checked_on":"2026-10-12","verify":false,"owner":"Model author","refresh_trigger":"New model release"},"valid_from":"2027-01-01","valid_to":null},{"id":"COGS.CLOUD.VARIABLE","label":"Hosting: variable cost per monthly active user","section":"COGS","kind":"scalar","unit":"EUR_per_user","base":0.1,"scenario_rules":{"upside":{"mode":"inherit"},"downside":{"mode":"inherit"}},"minimum":0,"maximum":null,"reducer":"NA","evidence":{"provenance":"IA","source_ids":["SRC.S2.COGS.CLOUD"],"rationale":"Frozen fictional COGS.CLOUD.VARIABLE input from the assumptions register.","policy_ids":[],"checked_on":"2026-10-12","verify":false,"owner":"Model author","refresh_trigger":"New model release"},"valid_from":"2027-01-01","valid_to":null},{"id":"COGS.CLOUD.START_MONTH","label":"Hosting: month the fixed base starts","section":"COGS","kind":"date_month","unit":"month_index","base":4,"scenario_rules":{"upside":{"mode":"inherit"},"downside":{"mode":"inherit"}},"minimum":1,"maximum":60,"reducer":"NA","evidence":{"provenance":"IA","source_ids":["SRC.S2.COGS.CLOUD"],"rationale":"Frozen fictional COGS.CLOUD.START_MONTH input from the assumptions register.","policy_ids":[],"checked_on":"2026-10-12","verify":false,"owner":"Model author","refresh_trigger":"New model release"},"valid_from":"2027-01-01","valid_to":null},{"id":"COGS.SUPPORT.CONTACTS_PER_1000","label":"Outsourced first-line support: contacts per 1,000 monthly active users","section":"COGS","kind":"scalar","unit":"count","base":25,"scenario_rules":{"upside":{"mode":"inherit"},"downside":{"mode":"inherit"}},"minimum":0,"maximum":null,"reducer":"NA","evidence":{"provenance":"IA","source_ids":["SRC.S2.COGS.SUPPORT"],"rationale":"Frozen fictional COGS.SUPPORT.CONTACTS_PER_1000 input from the assumptions register.","policy_ids":[],"checked_on":"2026-10-12","verify":false,"owner":"Model author","refresh_trigger":"New model release"},"valid_from":"2027-01-01","valid_to":null},{"id":"COGS.SUPPORT.PRICE","label":"Outsourced first-line support: price per contact","section":"COGS","kind":"scalar","unit":"EUR_per_charge","base":4,"scenario_rules":{"upside":{"mode":"inherit"},"downside":{"mode":"inherit"}},"minimum":0,"maximum":null,"reducer":"NA","evidence":{"provenance":"IA","source_ids":["SRC.S2.COGS.SUPPORT"],"rationale":"Frozen fictional COGS.SUPPORT.PRICE input from the assumptions register.","policy_ids":[],"checked_on":"2026-10-12","verify":false,"owner":"Model author","refresh_trigger":"New model release"},"valid_from":"2027-01-01","valid_to":null},{"id":"COGS.CHARGEBACK.RATE","label":"Card disputes: share of web card volume disputed","section":"COGS","kind":"scalar","unit":"fraction","base":0.003,"scenario_rules":{"upside":{"mode":"inherit"},"downside":{"mode":"inherit"}},"minimum":0,"maximum":1,"reducer":"NA","evidence":{"provenance":"IA","source_ids":["SRC.S2.COGS.CHARGEBACK"],"rationale":"Frozen fictional COGS.CHARGEBACK.RATE input from the assumptions register.","policy_ids":[],"checked_on":"2026-10-12","verify":false,"owner":"Model author","refresh_trigger":"New model release"},"valid_from":"2027-01-01","valid_to":null},{"id":"COGS.CHARGEBACK.FIX","label":"Card disputes: fee per dispute","section":"COGS","kind":"scalar","unit":"EUR_per_charge","base":20,"scenario_rules":{"upside":{"mode":"inherit"},"downside":{"mode":"inherit"}},"minimum":0,"maximum":null,"reducer":"NA","evidence":{"provenance":"IA","source_ids":["SRC.S2.COGS.CHARGEBACK"],"rationale":"Frozen fictional COGS.CHARGEBACK.FIX input from the assumptions register.","policy_ids":[],"checked_on":"2026-10-12","verify":false,"owner":"Model author","refresh_trigger":"New model release"},"valid_from":"2027-01-01","valid_to":null},{"id":"COGS.FRAUD","label":"Fraud losses","section":"COGS","kind":"scalar","unit":"fraction","base":0.002,"scenario_rules":{"upside":{"mode":"inherit"},"downside":{"mode":"inherit"}},"minimum":0,"maximum":1,"reducer":"NA","evidence":{"provenance":"IA","source_ids":["SRC.S2.COGS.FRAUD"],"rationale":"Frozen fictional COGS.FRAUD input from the assumptions register.","policy_ids":[],"checked_on":"2026-10-12","verify":false,"owner":"Model author","refresh_trigger":"New model release"},"valid_from":"2027-01-01","valid_to":null},{"id":"COGS.MDATA","label":"Market data","section":"COGS","kind":"profile","unit":"USD","base":[0,0,0,499,499,499,499,499,499,499,499,499,999,999,999,999,999,999,999,999,999,999,999,999,999,999,999,999,999,999,999,999,999,999,999,999,999,999,999,999,999,999,999,999,999,999,999,999,999,999,999,999,999,999,999,999,999,999,999,999],"scenario_rules":{"upside":{"mode":"inherit"},"downside":{"mode":"inherit"}},"minimum":0,"maximum":null,"reducer":"END","evidence":{"provenance":"VF","source_ids":["SRC.S2.COGS.MDATA","SRC.RU.B7.5"],"rationale":"Frozen fictional COGS.MDATA input from the assumptions register.","policy_ids":[],"checked_on":"2026-10-12","verify":false,"owner":"Model author","refresh_trigger":"New model release"},"valid_from":"2027-01-01","valid_to":null},{"id":"PPL.RV","label":"Pension total (employer half)","section":"PPL","kind":"table_ref","unit":"fraction","base":"TBL.PPL.RV","scenario_rules":{"upside":{"mode":"inherit"},"downside":{"mode":"inherit"}},"minimum":null,"maximum":null,"reducer":"NA","evidence":{"provenance":"FC","source_ids":["SRC.S2.PPL.RV","SRC.GC.2b.RV"],"rationale":"Assumptions register and calculation rule R-023: DRV forecast total rate 18.6% in 2027 and 19.9% from 2028; employer half. Frozen forecast, not a claim of enacted future rates.","policy_ids":["P07"],"checked_on":"2026-10-12","verify":true,"owner":"Model author","refresh_trigger":"November/December 2026 payroll publications; subsequent annual publications or status decision"},"valid_from":"2027-01-01","valid_to":null},{"id":"PPL.AV","label":"Unemployment total","section":"PPL","kind":"scalar","unit":"fraction","base":0.026,"scenario_rules":{"upside":{"mode":"inherit"},"downside":{"mode":"inherit"}},"minimum":0,"maximum":1,"reducer":"NA","evidence":{"provenance":"IA","source_ids":["SRC.S2.PPL.AV","SRC.GC.2a.A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decision"},"valid_from":"2027-01-01","valid_to":null},{"id":"PPL.KV.GENERAL","label":"Health insurance: general contribution rate (total)","section":"PPL","kind":"scalar","unit":"fraction","base":0.146,"scenario_rules":{"upside":{"mode":"inherit"},"downside":{"mode":"inherit"}},"minimum":0,"maximum":1,"reducer":"NA","evidence":{"provenance":"IA","source_ids":["SRC.S2.PPL.KV","SRC.GC.2a.K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decision"},"valid_from":"2027-01-01","valid_to":null},{"id":"PPL.KV.ADDITIONAL","label":"Health insurance: average additional contribution rate (total)","section":"PPL","kind":"scalar","unit":"fraction","base":0.031,"scenario_rules":{"upside":{"mode":"inherit"},"downside":{"mode":"inherit"}},"minimum":0,"maximum":1,"reducer":"NA","evidence":{"provenance":"IA","source_ids":["SRC.S2.PPL.KV","SRC.GC.2b.KV_ADD"],"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publication"},"valid_from":"2027-01-01","valid_to":null},{"id":"PPL.PV","label":"Care total (employer 1.8%)","section":"PPL","kind":"scalar","unit":"fraction","base":0.036,"scenario_rules":{"upside":{"mode":"inherit"},"downside":{"mode":"inherit"}},"minimum":0,"maximum":1,"reducer":"NA","evidence":{"provenance":"IA","source_ids":["SRC.S2.PPL.PV","SRC.GC.2a.P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decision"},"valid_from":"2027-01-01","valid_to":null},{"id":"PPL.CEIL_RV","label":"Pension/unemployment ceiling","section":"PPL","kind":"table_ref","unit":"EUR_per_month","base":"TBL.PPL.CEIL_RV","scenario_rules":{"upside":{"mode":"inherit"},"downside":{"mode":"inherit"}},"minimum":null,"maximum":null,"reducer":"NA","evidence":{"provenance":"FC","source_ids":["SRC.S2.PPL.CEIL_RV","SRC.GC.2b.CEIL_RV"],"rationale":"Assumptions register and calculation rule R-023: 2027 cabinet benchmark 8850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decision"},"valid_from":"2027-01-01","valid_to":null},{"id":"PPL.CEIL_KV","label":"Health/care ceiling","section":"PPL","kind":"table_ref","unit":"EUR_per_month","base":"TBL.PPL.CEIL_KV","scenario_rules":{"upside":{"mode":"inherit"},"downside":{"mode":"inherit"}},"minimum":null,"maximum":null,"reducer":"NA","evidence":{"provenance":"FC","source_ids":["SRC.S2.PPL.CEIL_KV","SRC.GC.2b.CEIL_KV"],"rationale":"Assumptions register and calculation rule R-023: 2027 cabinet benchmark 6375 EUR/month; forecast later years at 4% annual growth. Provisional 2027 benchmark and all future values require late-2026 refresh.","policy_ids":["P07"],"checked_on":"2026-10-12","verify":true,"owner":"Model author","refresh_trigger":"November/December 2026 payroll publications; subsequent annual publications or status decision"},"valid_from":"2027-01-01","valid_to":null},{"id":"PPL.U1","label":"Sick-pay levy (only while ≤ 30 employees)","section":"PPL","kind":"scalar","unit":"fraction","base":0.021,"scenario_rules":{"upside":{"mode":"inherit"},"downside":{"mode":"inherit"}},"minimum":0,"maximum":1,"reducer":"NA","evidence":{"provenance":"IA","source_ids":["SRC.S2.PPL.U1","SRC.GC.2a.U1"],"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decision"},"valid_from":"2027-01-01","valid_to":null},{"id":"PPL.U2","label":"Maternity levy","section":"PPL","kind":"scalar","unit":"fraction","base":0.0044,"scenario_rules":{"upside":{"mode":"inherit"},"downside":{"mode":"inherit"}},"minimum":0,"maximum":1,"reducer":"NA","evidence":{"provenance":"IA","source_ids":["SRC.S2.PPL.U2","SRC.GC.2a.U2"],"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decision"},"valid_from":"2027-01-01","valid_to":null},{"id":"PPL.INSOLV","label":"Insolvency levy","section":"PPL","kind":"scalar","unit":"fraction","base":0.0015,"scenario_rules":{"upside":{"mode":"inherit"},"downside":{"mode":"inherit"}},"minimum":0,"maximum":1,"reducer":"NA","evidence":{"provenance":"IA","source_ids":["SRC.S2.PPL.INSOLV","SRC.GC.2a.INSOLV"],"rationale":"Assumptions register and calculation rule R-023: carry the reported benchmark into the 2027-2031 fictional plan. Future rates are placeholders, refreshed on November/December 2026 payroll publications.","policy_ids":["P07"],"checked_on":"2026-10-12","verify":true,"owner":"Model author","refresh_trigger":"November/December 2026 payroll publications; subsequent annual publications or status decision"},"valid_from":"2027-01-01","valid_to":null},{"id":"PPL.BG","label":"Accident insurance","section":"PPL","kind":"scalar","unit":"fraction","base":0.003,"scenario_rules":{"upside":{"mode":"inherit"},"downside":{"mode":"inherit"}},"minimum":0,"maximum":1,"reducer":"NA","evidence":{"provenance":"IA","source_ids":["SRC.S2.PPL.BG","SRC.GC.2a.BG"],"rationale":"Assumptions register and calculation rule R-023: carry the reported benchmark into the 2027-2031 fictional plan. Future rates are placeholders, refreshed on November/December 2026 payroll publications.","policy_ids":["P07"],"checked_on":"2026-10-12","verify":false,"owner":"Model author","refresh_trigger":"November/December 2026 payroll publication"},"valid_from":"2027-01-01","valid_to":null},{"id":"PPL.RAISE","label":"Salary increase each January","section":"PPL","kind":"scalar","unit":"fraction","base":0.035,"scenario_rules":{"upside":{"mode":"inherit"},"downside":{"mode":"inherit"}},"minimum":0,"maximum":1,"reducer":"NA","evidence":{"provenance":"IA","source_ids":["SRC.S2.PPL.RAISE","SRC.GC.SECTION_1"],"rationale":"Payroll placeholder from the assumptions register; refresh on the late-2026 publication.","policy_ids":["P07"],"checked_on":"2026-10-12","verify":false,"owner":"Model author","refresh_trigger":"November/December 2026 payroll publication"},"valid_from":"2027-01-01","valid_to":null},{"id":"PPL.RECRUIT.AGENCY_SHARE","label":"Recruiting: share of hires through an agency","section":"PPL","kind":"scalar","unit":"fraction","base":0.4,"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publication"},"valid_from":"2027-01-01","valid_to":null},{"id":"PPL.RECRUIT.AGENCY_RATE","label":"Recruiting: agency fee as a share of annual salary","section":"PPL","kind":"scalar","unit":"fraction","base":0.25,"scenario_rules":{"upside":{"mode":"inherit"},"downside":{"mode":"inherit"}},"minimum":0,"maximum":1,"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publication"},"valid_from":"2027-01-01","valid_to":null},{"id":"PPL.RECRUIT.DIRECT","label":"Recruiting: cost per direct hire","section":"PPL","kind":"scalar","unit":"EUR_per_person","base":500,"scenario_rules":{"upside":{"mode":"inherit"},"downside":{"mode":"inherit"}},"minimum":0,"maximum":null,"reducer":"NA","evidence":{"provenance":"IA","source_ids":["SRC.S2.PPL.RECRUIT","SRC.GC.SECTION_5"],"rationale":"Payroll placeholder from the assumptions register; refresh on the late-2026 publication.","policy_ids":["P07"],"checked_on":"2026-10-12","verify":false,"owner":"Model author","refresh_trigger":"November/December 2026 payroll publication"},"valid_from":"2027-01-01","valid_to":null},{"id":"PPL.EQUIP","label":"IT equipment per hire (capex; 3-year depreciation; replaced after 48 months)","section":"PPL","kind":"scalar","unit":"EUR_per_person","base":2500,"scenario_rules":{"upside":{"mode":"inherit"},"downside":{"mode":"inherit"}},"minimum":0,"maximum":null,"reducer":"NA","evidence":{"provenance":"IA","source_ids":["SRC.S2.PPL.EQUIP","SRC.GC.SECTION_5"],"rationale":"Payroll placeholder from the assumptions register; refresh on the late-2026 publication.","policy_ids":["P07"],"checked_on":"2026-10-12","verify":false,"owner":"Model author","refresh_trigger":"November/December 2026 payroll publication"},"valid_from":"2027-01-01","valid_to":null},{"id":"PPL.SW","label":"Employee software and AI tools per active FTE","section":"PPL","kind":"scalar","unit":"EUR_per_month","base":450,"scenario_rules":{"upside":{"mode":"inherit"},"downside":{"mode":"inherit"}},"minimum":0,"maximum":null,"reducer":"NA","evidence":{"provenance":"IA","source_ids":["SRC.S2.PPL.SW","SRC.GC.SECTION_5"],"rationale":"Payroll placeholder from the assumptions register; refresh on the late-2026 publication. Lean AI-enabled team (owner decision of 13.10.2026).","policy_ids":["P07"],"checked_on":"2026-10-13","verify":false,"owner":"Model author","refresh_trigger":"November/December 2026 payroll publication"},"valid_from":"2027-01-01","valid_to":null},{"id":"PPL.BONUS","label":"Bonuses and sales commission","section":"PPL","kind":"scalar","unit":"EUR","base":0,"scenario_rules":{"upside":{"mode":"inherit"},"downside":{"mode":"inherit"}},"minimum":0,"maximum":null,"reducer":"NA","evidence":{"provenance":"EC","source_ids":["SRC.S2.PPL.BONUS"],"rationale":"Payroll placeholder from the assumptions register; refresh on the late-2026 publication.","policy_ids":["P07"],"checked_on":"2026-10-12","verify":false,"owner":"Model author","refresh_trigger":"November/December 2026 payroll publication"},"valid_from":"2027-01-01","valid_to":null},{"id":"OPX.DESK","label":"Coworking (while FTE ≤ 30)","section":"OPX","kind":"scalar","unit":"EUR_per_person","base":299,"scenario_rules":{"upside":{"mode":"inherit"},"downside":{"mode":"inherit"}},"minimum":0,"maximum":null,"reducer":"NA","evidence":{"provenance":"IA","source_ids":["SRC.S2.OPX.DESK","SRC.GC.SECTION_5"],"rationale":"Frozen fictional OPX.DESK input from the assumptions register.","policy_ids":[],"checked_on":"2026-10-12","verify":false,"owner":"Model author","refresh_trigger":"New model release"},"valid_from":"2027-01-01","valid_to":null},{"id":"OPX.OFFICE","label":"Own office (FTE &gt; 30)","section":"OPX","kind":"scalar","unit":"EUR_per_person","base":590,"scenario_rules":{"upside":{"mode":"inherit"},"downside":{"mode":"inherit"}},"minimum":0,"maximum":null,"reducer":"NA","evidence":{"provenance":"IA","source_ids":["SRC.S2.OPX.OFFICE","SRC.GC.SECTION_5"],"rationale":"Frozen fictional OPX.OFFICE input from the assumptions register.","policy_ids":[],"checked_on":"2026-10-12","verify":false,"owner":"Model author","refresh_trigger":"New model release"},"valid_from":"2027-01-01","valid_to":null},{"id":"OPX.FITOUT","label":"Office fit-out (capex, 5-year depreciation)","section":"OPX","kind":"scalar","unit":"EUR","base":30000,"scenario_rules":{"upside":{"mode":"inherit"},"downside":{"mode":"inherit"}},"minimum":0,"maximum":null,"reducer":"NA","evidence":{"provenance":"IA","source_ids":["SRC.S2.OPX.FITOUT"],"rationale":"Frozen fictional OPX.FITOUT input from the assumptions register.","policy_ids":["P05"],"checked_on":"2026-10-12","verify":false,"owner":"Model author","refresh_trigger":"New model release"},"valid_from":"2027-01-01","valid_to":null},{"id":"OPX.CONTEST","label":"Lead-trader contests","section":"OPX","kind":"scalar","unit":"EUR","base":5000,"scenario_rules":{"upside":{"mode":"inherit"},"downside":{"mode":"inherit"}},"minimum":0,"maximum":null,"reducer":"NA","evidence":{"provenance":"IA","source_ids":["SRC.S2.OPX.CONTEST"],"rationale":"Frozen fictional OPX.CONTEST input from the assumptions register.","policy_ids":[],"checked_on":"2026-10-12","verify":false,"owner":"Model author","refresh_trigger":"New model release"},"valid_from":"2027-01-01","valid_to":null},{"id":"OPX.REFERRAL","label":"Referral bonuses","section":"OPX","kind":"scalar","unit":"EUR","base":20,"scenario_rules":{"upside":{"mode":"inherit"},"downside":{"mode":"inherit"}},"minimum":0,"maximum":null,"reducer":"NA","evidence":{"provenance":"IA","source_ids":["SRC.S2.OPX.REFERRAL"],"rationale":"Frozen fictional OPX.REFERRAL input from the assumptions register.","policy_ids":[],"checked_on":"2026-10-12","verify":false,"owner":"Model author","refresh_trigger":"New model release"},"valid_from":"2027-01-01","valid_to":null},{"id":"OPX.PAYROLL","label":"Payroll service","section":"OPX","kind":"scalar","unit":"EUR_per_person","base":25,"scenario_rules":{"upside":{"mode":"inherit"},"downside":{"mode":"inherit"}},"minimum":0,"maximum":null,"reducer":"NA","evidence":{"provenance":"IA","source_ids":["SRC.S2.OPX.PAYROLL","SRC.GC.SECTION_6"],"rationale":"Frozen fictional OPX.PAYROLL input from the assumptions register.","policy_ids":[],"checked_on":"2026-10-12","verify":false,"owner":"Model author","refresh_trigger":"New model release"},"valid_from":"2027-01-01","valid_to":null},{"id":"OPX.FOUNDING","label":"Founding (notary + register)","section":"OPX","kind":"scalar","unit":"EUR","base":1200,"scenario_rules":{"upside":{"mode":"inherit"},"downside":{"mode":"inherit"}},"minimum":0,"maximum":null,"reducer":"NA","evidence":{"provenance":"IA","source_ids":["SRC.S2.OPX.FOUNDING","SRC.GC.SECTION_6"],"rationale":"Frozen fictional OPX.FOUNDING input from the assumptions register.","policy_ids":["P05"],"checked_on":"2026-10-12","verify":true,"owner":"Model author","refresh_trigger":"New model release"},"valid_from":"2027-01-01","valid_to":null},{"id":"OPX.IHK","label":"IHK + transparency register + filing","section":"OPX","kind":"scalar","unit":"EUR","base":110,"scenario_rules":{"upside":{"mode":"inherit"},"downside":{"mode":"inherit"}},"minimum":0,"maximum":null,"reducer":"NA","evidence":{"provenance":"IA","source_ids":["SRC.S2.OPX.IHK","SRC.GC.SECTION_6"],"rationale":"Frozen fictional OPX.IHK input from the assumptions register.","policy_ids":[],"checked_on":"2026-10-12","verify":false,"owner":"Model author","refresh_trigger":"New model release"},"valid_from":"2027-01-01","valid_to":null},{"id":"OPX.INS_PRE","label":"Insurance before licence (D&amp;O, cyber, liability; crypto loading ×1.5)","section":"OPX","kind":"scalar","unit":"EUR","base":15000,"scenario_rules":{"upside":{"mode":"inherit"},"downside":{"mode":"inherit"}},"minimum":0,"maximum":null,"reducer":"NA","evidence":{"provenance":"IA","source_ids":["SRC.S2.OPX.INS_PRE","SRC.GC.SECTION_6"],"rationale":"Frozen fictional OPX.INS_PRE input from the assumptions register.","policy_ids":[],"checked_on":"2026-10-12","verify":false,"owner":"Model author","refresh_trigger":"New model release"},"valid_from":"2027-01-01","valid_to":null},{"id":"OPX.MISC","label":"Travel, bank, misc.","section":"OPX","kind":"scalar","unit":"EUR","base":4000,"scenario_rules":{"upside":{"mode":"inherit"},"downside":{"mode":"inherit"}},"minimum":0,"maximum":null,"reducer":"NA","evidence":{"provenance":"IA","source_ids":["SRC.S2.OPX.MISC"],"rationale":"Frozen fictional OPX.MISC input from the assumptions register.","policy_ids":[],"checked_on":"2026-10-12","verify":false,"owner":"Model author","refresh_trigger":"New model release"},"valid_from":"2027-01-01","valid_to":null},{"id":"OPX.CONTINGENCY","label":"Contingency","section":"OPX","kind":"scalar","unit":"fraction","base":0.05,"scenario_rules":{"upside":{"mode":"inherit"},"downside":{"mode":"inherit"}},"minimum":0,"maximum":1,"reducer":"NA","evidence":{"provenance":"IA","source_ids":["SRC.S2.OPX.CONTINGENCY"],"rationale":"Frozen fictional OPX.CONTINGENCY input from the assumptions register.","policy_ids":[],"checked_on":"2026-10-12","verify":false,"owner":"Model author","refresh_trigger":"New model release"},"valid_from":"2027-01-01","valid_to":null},{"id":"OPX.BRAND","label":"Brand / PR","section":"OPX","kind":"profile","unit":"EUR_per_month","base":[0,0,0,0,0,0,0,0,0,5000,5000,5000,10000,10000,10000,10000,10000,10000,10000,10000,10000,10000,10000,10000,20000,20000,20000,20000,20000,20000,20000,20000,20000,20000,20000,20000,25000,25000,25000,25000,25000,25000,25000,25000,25000,25000,25000,25000,25000,25000,25000,25000,25000,25000,25000,25000,25000,25000,25000,25000],"scenario_rules":{"upside":{"mode":"inherit"},"downside":{"mode":"inherit"}},"minimum":0,"maximum":null,"reducer":"SUM","evidence":{"provenance":"IA","source_ids":["SRC.S2.OPX.BRAND"],"rationale":"Frozen fictional OPX.BRAND input from the assumptions register.","policy_ids":[],"checked_on":"2026-10-12","verify":false,"owner":"Model author","refresh_trigger":"New model release"},"valid_from":"2027-01-01","valid_to":null},{"id":"OPX.BOOKKEEP","label":"Bookkeeping, payroll administration and fractional CFO/HR services","section":"OPX","kind":"profile","unit":"EUR_per_month","base":[500,500,500,500,500,500,500,500,500,500,500,500,4000,4000,4000,4000,4000,4000,4000,4000,4000,4000,4000,4000,4500,4500,4500,4500,4500,4500,4500,4500,4500,4500,4500,4500,4500,4500,4500,4500,4500,4500,4500,4500,4500,4500,4500,4500,4500,4500,4500,4500,4500,4500,4500,4500,4500,4500,4500,4500],"scenario_rules":{"upside":{"mode":"inherit"},"downside":{"mode":"inherit"}},"minimum":0,"maximum":null,"reducer":"SUM","evidence":{"provenance":"IA","source_ids":["SRC.S2.OPX.BOOKKEEP","SRC.GC.SECTION_6"],"rationale":"Frozen fictional OPX.BOOKKEEP input from the assumptions register. Lean AI-enabled team (owner decision of 13.10.2026).","policy_ids":[],"checked_on":"2026-10-13","verify":false,"owner":"Model author","refresh_trigger":"New model release"},"valid_from":"2027-01-01","valid_to":null},{"id":"OPX.ACCOUNTS","label":"Annual statements and tax returns","section":"OPX","kind":"profile","unit":"EUR_per_month","base":[0,0,0,0,0,0,0,0,0,0,0,4500,0,0,0,0,0,0,0,0,0,0,0,9000,0,0,0,0,0,0,0,0,0,0,0,9000,0,0,0,0,0,0,0,0,0,0,0,9000,0,0,0,0,0,0,0,0,0,0,0,9000],"scenario_rules":{"upside":{"mode":"inherit"},"downside":{"mode":"inherit"}},"minimum":0,"maximum":null,"reducer":"SUM","evidence":{"provenance":"IA","source_ids":["SRC.S2.OPX.ACCOUNTS","SRC.GC.SECTION_6","SRC.S5.R-026"],"rationale":"Calculation rule R-026: December net expense by service year (4500 in 2027, 9000 later); invoice and payment in the following March, including the post-horizon payable.","policy_ids":[],"checked_on":"2026-10-12","verify":false,"owner":"Model author","refresh_trigger":"New model release"},"valid_from":"2027-01-01","valid_to":null},{"id":"OPX.ROUND_COSTS.SEED","label":"Seed round: notary and legal costs","section":"OPX","kind":"scalar","unit":"EUR","base":38500,"scenario_rules":{"upside":{"mode":"inherit"},"downside":{"mode":"inherit"}},"minimum":0,"maximum":null,"reducer":"NA","evidence":{"provenance":"IA","source_ids":["SRC.S2.OPX.ROUND_COSTS","SRC.GC.SECTION_6"],"rationale":"Frozen fictional OPX.ROUND_COSTS.SEED input from the assumptions register.","policy_ids":[],"checked_on":"2026-10-12","verify":false,"owner":"Model author","refresh_trigger":"New model release"},"valid_from":"2027-01-01","valid_to":null},{"id":"OPX.ROUND_COSTS.A","label":"Series A: notary and legal costs","section":"OPX","kind":"scalar","unit":"EUR","base":110000,"scenario_rules":{"upside":{"mode":"inherit"},"downside":{"mode":"inherit"}},"minimum":0,"maximum":null,"reducer":"NA","evidence":{"provenance":"IA","source_ids":["SRC.S2.OPX.ROUND_COSTS","SRC.GC.SECTION_6"],"rationale":"Frozen fictional OPX.ROUND_COSTS.A input from the assumptions register.","policy_ids":[],"checked_on":"2026-10-12","verify":false,"owner":"Model author","refresh_trigger":"New model release"},"valid_from":"2027-01-01","valid_to":null},{"id":"REG.LEGAL_APP","label":"Legal and regulatory advisers for the application","section":"REG","kind":"scalar","unit":"EUR","base":120000,"scenario_rules":{"upside":{"mode":"inherit"},"downside":{"mode":"inherit"}},"minimum":0,"maximum":null,"reducer":"NA","evidence":{"provenance":"IA","source_ids":["SRC.S2.REG.LEGAL_APP","SRC.RU.A3.20"],"rationale":"Frozen fictional REG.LEGAL_APP input from the assumptions register.","policy_ids":["P02"],"checked_on":"2026-10-12","verify":true,"owner":"Model author","refresh_trigger":"New model release"},"valid_from":"2027-01-01","valid_to":null},{"id":"REG.BAFIN_FEE","label":"BaFin authorisation fee (time-based)","section":"REG","kind":"scalar","unit":"EUR","base":25000,"scenario_rules":{"upside":{"mode":"absolute","value":10000},"downside":{"mode":"absolute","value":60000}},"minimum":0,"maximum":null,"reducer":"NA","evidence":{"provenance":"IA","source_ids":["SRC.S2.REG.BAFIN_FEE","SRC.RU.A3.10","SRC.RU.A3.13"],"rationale":"Frozen fictional REG.BAFIN_FEE input from the assumptions register.","policy_ids":["P02"],"checked_on":"2026-10-12","verify":true,"owner":"Model author","refresh_trigger":"New model release"},"valid_from":"2027-01-01","valid_to":null},{"id":"REG.DORA_SETUP","label":"DORA framework set-up","section":"REG","kind":"scalar","unit":"EUR","base":100000,"scenario_rules":{"upside":{"mode":"inherit"},"downside":{"mode":"inherit"}},"minimum":0,"maximum":null,"reducer":"NA","evidence":{"provenance":"IA","source_ids":["SRC.S2.REG.DORA_SETUP","SRC.RU.A4.13","SRC.RU.A4.16"],"rationale":"Frozen fictional REG.DORA_SETUP input from the assumptions register.","policy_ids":["P02"],"checked_on":"2026-10-12","verify":true,"owner":"Model author","refresh_trigger":"New model release"},"valid_from":"2027-01-01","valid_to":null},{"id":"REG.LEVY","label":"BaFin levy","section":"REG","kind":"scalar","unit":"EUR_per_year","base":6500,"scenario_rules":{"upside":{"mode":"inherit"},"downside":{"mode":"inherit"}},"minimum":0,"maximum":null,"reducer":"NA","evidence":{"provenance":"IA","source_ids":["SRC.S2.REG.LEVY","SRC.RU.A3.15"],"rationale":"Frozen fictional REG.LEVY input from the assumptions register.","policy_ids":["P02"],"checked_on":"2026-10-12","verify":true,"owner":"Model author","refresh_trigger":"New model release"},"valid_from":"2027-01-01","valid_to":null},{"id":"REG.AUDIT","label":"Statutory and regulatory audit (KMAG: large-company accounts for CASPs)","section":"REG","kind":"scalar","unit":"EUR_per_year","base":80000,"scenario_rules":{"upside":{"mode":"absolute","value":40000},"downside":{"mode":"absolute","value":204000}},"minimum":0,"maximum":null,"reducer":"NA","evidence":{"provenance":"IA","source_ids":["SRC.S2.REG.AUDIT","SRC.RU.A4.18","SRC.RU.A4.19"],"rationale":"Frozen fictional REG.AUDIT input from the assumptions register.","policy_ids":["P02"],"checked_on":"2026-10-12","verify":true,"owner":"Model author","refresh_trigger":"New model release"},"valid_from":"2027-01-01","valid_to":null},{"id":"REG.INT_AUDIT","label":"Outsourced internal audit","section":"REG","kind":"scalar","unit":"EUR_per_year","base":35000,"scenario_rules":{"upside":{"mode":"inherit"},"downside":{"mode":"inherit"}},"minimum":0,"maximum":null,"reducer":"NA","evidence":{"provenance":"IA","source_ids":["SRC.S2.REG.INT_AUDIT","SRC.RU.A4.3"],"rationale":"Frozen fictional REG.INT_AUDIT input from the assumptions register.","policy_ids":["P02"],"checked_on":"2026-10-12","verify":true,"owner":"Model author","refresh_trigger":"New model release"},"valid_from":"2027-01-01","valid_to":null},{"id":"REG.LEGAL_RUN","label":"Ongoing legal","section":"REG","kind":"scalar","unit":"EUR_per_year","base":75000,"scenario_rules":{"upside":{"mode":"inherit"},"downside":{"mode":"inherit"}},"minimum":0,"maximum":null,"reducer":"NA","evidence":{"provenance":"IA","source_ids":["SRC.S2.REG.LEGAL_RUN"],"rationale":"Frozen fictional REG.LEGAL_RUN input from the assumptions register.","policy_ids":["P02"],"checked_on":"2026-10-12","verify":true,"owner":"Model author","refresh_trigger":"New model release"},"valid_from":"2027-01-01","valid_to":null},{"id":"REG.DORA_TEST","label":"Penetration and resilience testing","section":"REG","kind":"scalar","unit":"EUR_per_year","base":30000,"scenario_rules":{"upside":{"mode":"inherit"},"downside":{"mode":"inherit"}},"minimum":0,"maximum":null,"reducer":"NA","evidence":{"provenance":"IA","source_ids":["SRC.S2.REG.DORA_TEST","SRC.RU.A4.16"],"rationale":"Frozen fictional REG.DORA_TEST input from the assumptions register.","policy_ids":["P02"],"checked_on":"2026-10-12","verify":true,"owner":"Model author","refresh_trigger":"New model release"},"valid_from":"2027-01-01","valid_to":null},{"id":"REG.SURVEIL","label":"Market-abuse surveillance tools","section":"REG","kind":"scalar","unit":"EUR_per_year","base":40000,"scenario_rules":{"upside":{"mode":"inherit"},"downside":{"mode":"inherit"}},"minimum":0,"maximum":null,"reducer":"NA","evidence":{"provenance":"IA","source_ids":["SRC.S2.REG.SURVEIL","SRC.RU.A4.12"],"rationale":"Frozen fictional REG.SURVEIL input from the assumptions register.","policy_ids":["P02"],"checked_on":"2026-10-12","verify":true,"owner":"Model author","refresh_trigger":"New model release"},"valid_from":"2027-01-01","valid_to":null},{"id":"REG.INSURANCE","label":"Insurance (professional indemnity, D&amp;O, cyber)","section":"REG","kind":"scalar","unit":"EUR_per_year","base":40000,"scenario_rules":{"upside":{"mode":"inherit"},"downside":{"mode":"inherit"}},"minimum":0,"maximum":null,"reducer":"NA","evidence":{"provenance":"IA","source_ids":["SRC.S2.REG.INSURANCE"],"rationale":"Frozen fictional REG.INSURANCE input from the assumptions register.","policy_ids":["P02"],"checked_on":"2026-10-12","verify":true,"owner":"Model author","refresh_trigger":"New model release"},"valid_from":"2027-01-01","valid_to":null},{"id":"REG.CLASS_FLOOR","label":"Minimum capital, Class 1","section":"REG","kind":"scalar","unit":"EUR","base":50000,"scenario_rules":{"upside":{"mode":"inherit"},"downside":{"mode":"inherit"}},"minimum":0,"maximum":null,"reducer":"NA","evidence":{"provenance":"VF","source_ids":["SRC.S2.REG.CLASS_FLOOR","SRC.RU.A2.1"],"rationale":"Frozen fictional REG.CLASS_FLOOR input from the assumptions register.","policy_ids":["P02"],"checked_on":"2026-10-12","verify":true,"owner":"Model author","refresh_trigger":"New model release"},"valid_from":"2027-01-01","valid_to":null},{"id":"REG.OH_FACTOR","label":"Share of the reference year's total expenses","section":"REG","kind":"scalar","unit":"fraction","base":0.25,"scenario_rules":{"upside":{"mode":"inherit"},"downside":{"mode":"inherit"}},"minimum":0,"maximum":1,"reducer":"NA","evidence":{"provenance":"VF","source_ids":["SRC.S2.REG.OH_FACTOR","SRC.RU.A2.5","SRC.RU.A2.8"],"rationale":"Frozen fictional REG.OH_FACTOR input from the assumptions register.","policy_ids":["P02"],"checked_on":"2026-10-12","verify":true,"owner":"Model author","refresh_trigger":"New model release"},"valid_from":"2027-01-01","valid_to":null},{"id":"REG.BUFFER","label":"Management buffer above the requirement","section":"REG","kind":"scalar","unit":"fraction","base":0.2,"scenario_rules":{"upside":{"mode":"inherit"},"downside":{"mode":"inherit"}},"minimum":0,"maximum":1,"reducer":"NA","evidence":{"provenance":"IA","source_ids":["SRC.S2.REG.BUFFER"],"rationale":"Frozen fictional REG.BUFFER input from the assumptions register.","policy_ids":["P02"],"checked_on":"2026-10-12","verify":true,"owner":"Model author","refresh_trigger":"New model release"},"valid_from":"2027-01-01","valid_to":null},{"id":"REG.QH_LEAD","label":"Lead time for a new ≥ 10% investor after the licence","section":"REG","kind":"scalar","unit":"months","base":4,"scenario_rules":{"upside":{"mode":"inherit"},"downside":{"mode":"inherit"}},"minimum":0,"maximum":null,"reducer":"NA","evidence":{"provenance":"IA","source_ids":["SRC.S2.REG.QH_LEAD","SRC.RU.A4.25"],"rationale":"Frozen fictional REG.QH_LEAD input from the assumptions register.","policy_ids":["P02"],"checked_on":"2026-10-12","verify":true,"owner":"Model author","refresh_trigger":"New model release"},"valid_from":"2027-01-01","valid_to":null},{"id":"REG.FIRST_YEAR","label":"First 12 months after the licence","section":"REG","kind":"table_ref","unit":"text","base":"TBL.REG.FIRST_YEAR","scenario_rules":{"upside":{"mode":"inherit"},"downside":{"mode":"inherit"}},"minimum":null,"maximum":null,"reducer":"NA","evidence":{"provenance":"IA","source_ids":["SRC.S2.REG.FIRST_YEAR","SRC.RU.A2.6"],"rationale":"Derived from 25% of first twelve projected months, not an independent value.","policy_ids":["P02"],"checked_on":"2026-10-12","verify":true,"owner":"Model author","refresh_trigger":"New model release"},"valid_from":"2027-01-01","valid_to":null},{"id":"REG.DEDUCT.A","label":"Own-funds expense base, deduction (a): profit-dependent staff bonuses","section":"REG","kind":"scalar","unit":"EUR","base":0,"scenario_rules":{"upside":{"mode":"inherit"},"downside":{"mode":"inherit"}},"minimum":0,"maximum":null,"reducer":"NA","evidence":{"provenance":"EC","source_ids":["SRC.S2.REG.DEDUCT","SRC.RU.A2.7"],"rationale":"Frozen fictional REG.DEDUCT.A input from the assumptions register.","policy_ids":["P02"],"checked_on":"2026-10-12","verify":true,"owner":"Model author","refresh_trigger":"New model release"},"valid_from":"2027-01-01","valid_to":null},{"id":"REG.DEDUCT.B","label":"Own-funds expense base, deduction (b): staff, director and partner profit shares","section":"REG","kind":"scalar","unit":"EUR","base":0,"scenario_rules":{"upside":{"mode":"inherit"},"downside":{"mode":"inherit"}},"minimum":0,"maximum":null,"reducer":"NA","evidence":{"provenance":"EC","source_ids":["SRC.S2.REG.DEDUCT","SRC.RU.A2.7"],"rationale":"Frozen fictional REG.DEDUCT.B input from the assumptions register.","policy_ids":["P02"],"checked_on":"2026-10-12","verify":true,"owner":"Model author","refresh_trigger":"New model release"},"valid_from":"2027-01-01","valid_to":null},{"id":"REG.DEDUCT.C","label":"Own-funds expense base, deduction (c): other profit appropriations and discretionary pay","section":"REG","kind":"scalar","unit":"EUR","base":0,"scenario_rules":{"upside":{"mode":"inherit"},"downside":{"mode":"inherit"}},"minimum":0,"maximum":null,"reducer":"NA","evidence":{"provenance":"EC","source_ids":["SRC.S2.REG.DEDUCT","SRC.RU.A2.7"],"rationale":"Frozen fictional REG.DEDUCT.C input from the assumptions register.","policy_ids":["P02"],"checked_on":"2026-10-12","verify":true,"owner":"Model author","refresh_trigger":"New model release"},"valid_from":"2027-01-01","valid_to":null},{"id":"REG.DEDUCT.D","label":"Own-funds expense base, deduction (d): non-recurring expenses from non-ordinary activities","section":"REG","kind":"scalar","unit":"EUR","base":0,"scenario_rules":{"upside":{"mode":"inherit"},"downside":{"mode":"inherit"}},"minimum":0,"maximum":null,"reducer":"NA","evidence":{"provenance":"EC","source_ids":["SRC.S2.REG.DEDUCT","SRC.RU.A2.7"],"rationale":"Frozen fictional REG.DEDUCT.D input from the assumptions register.","policy_ids":["P02"],"checked_on":"2026-10-12","verify":true,"owner":"Model author","refresh_trigger":"New model release"},"valid_from":"2027-01-01","valid_to":null},{"id":"TAX.KST","label":"Corporate income tax by year","section":"TAX","kind":"table_ref","unit":"fraction","base":"TBL.TAX.KST","scenario_rules":{"upside":{"mode":"inherit"},"downside":{"mode":"inherit"}},"minimum":null,"maximum":null,"reducer":"NA","evidence":{"provenance":"VF","source_ids":["SRC.S2.TAX.KST","SRC.GC.3.KST"],"rationale":"Frozen fictional TAX.KST input from the assumptions register.","policy_ids":["P08"],"checked_on":"2026-10-12","verify":true,"owner":"Model author","refresh_trigger":"New model release"},"valid_from":"2027-01-01","valid_to":null},{"id":"TAX.LOSS_Q_KST","label":"KSt share above the threshold","section":"TAX","kind":"table_ref","unit":"fraction","base":"TBL.TAX.LOSS_Q_KST","scenario_rules":{"upside":{"mode":"inherit"},"downside":{"mode":"inherit"}},"minimum":null,"maximum":null,"reducer":"NA","evidence":{"provenance":"VF","source_ids":["SRC.S2.TAX.LOSS_Q_KST","SRC.GC.3.LOSS_K"],"rationale":"Frozen fictional TAX.LOSS_Q_KST input from the assumptions register.","policy_ids":["P08"],"checked_on":"2026-10-12","verify":true,"owner":"Model author","refresh_trigger":"New model release"},"valid_from":"2027-01-01","valid_to":null},{"id":"TAX.SOLI","label":"Solidarity surcharge","section":"TAX","kind":"scalar","unit":"fraction","base":0.055,"scenario_rules":{"upside":{"mode":"inherit"},"downside":{"mode":"inherit"}},"minimum":0,"maximum":1,"reducer":"NA","evidence":{"provenance":"VF","source_ids":["SRC.S2.TAX.SOLI","SRC.GC.3.SOLI"],"rationale":"Frozen fictional TAX.SOLI input from the assumptions register.","policy_ids":["P08"],"checked_on":"2026-10-12","verify":true,"owner":"Model author","refresh_trigger":"New model release"},"valid_from":"2027-01-01","valid_to":null},{"id":"TAX.GEWST.BASE_RATE","label":"Trade tax: base rate (Steuermesszahl)","section":"TAX","kind":"scalar","unit":"fraction","base":0.035,"scenario_rules":{"upside":{"mode":"inherit"},"downside":{"mode":"inherit"}},"minimum":0,"maximum":1,"reducer":"NA","evidence":{"provenance":"VF","source_ids":["SRC.S2.TAX.GEWST","SRC.GC.3.BASE_RATE"],"rationale":"Frozen fictional TAX.GEWST.BASE_RATE input from the assumptions register.","policy_ids":["P08"],"checked_on":"2026-10-12","verify":true,"owner":"Model author","refresh_trigger":"New model release"},"valid_from":"2027-01-01","valid_to":null},{"id":"TAX.GEWST.HEBESATZ","label":"Trade tax: municipal multiplier (Hebesatz), %","section":"TAX","kind":"scalar","unit":"percentage_points","base":410,"scenario_rules":{"upside":{"mode":"inherit"},"downside":{"mode":"inherit"}},"minimum":0,"maximum":null,"reducer":"NA","evidence":{"provenance":"VF","source_ids":["SRC.S2.TAX.GEWST","SRC.GC.3.HEBESATZ"],"rationale":"Frozen fictional TAX.GEWST.HEBESATZ input from the assumptions register.","policy_ids":["P08"],"checked_on":"2026-10-12","verify":true,"owner":"Model author","refresh_trigger":"New model release"},"valid_from":"2027-01-01","valid_to":null},{"id":"TAX.LOSS_T","label":"Unrestricted loss offset","section":"TAX","kind":"scalar","unit":"EUR","base":1000000,"scenario_rules":{"upside":{"mode":"inherit"},"downside":{"mode":"inherit"}},"minimum":0,"maximum":null,"reducer":"NA","evidence":{"provenance":"VF","source_ids":["SRC.S2.TAX.LOSS_T","SRC.GC.3.LOSS_THRESHOLD"],"rationale":"Frozen fictional TAX.LOSS_T input from the assumptions register.","policy_ids":["P08"],"checked_on":"2026-10-12","verify":true,"owner":"Model author","refresh_trigger":"New model release"},"valid_from":"2027-01-01","valid_to":null},{"id":"TAX.LOSS_Q_GEW","label":"GewSt share above the threshold","section":"TAX","kind":"scalar","unit":"fraction","base":0.6,"scenario_rules":{"upside":{"mode":"inherit"},"downside":{"mode":"inherit"}},"minimum":0,"maximum":1,"reducer":"NA","evidence":{"provenance":"VF","source_ids":["SRC.S2.TAX.LOSS_Q_GEW","SRC.GC.3.LOSS_G"],"rationale":"Frozen fictional TAX.LOSS_Q_GEW input from the assumptions register.","policy_ids":["P08"],"checked_on":"2026-10-12","verify":true,"owner":"Model author","refresh_trigger":"New model release"},"valid_from":"2027-01-01","valid_to":null},{"id":"TAX.ADDBACK.FACTOR","label":"Trade-tax add-backs: add-back factor","section":"TAX","kind":"scalar","unit":"fraction","base":0.25,"scenario_rules":{"upside":{"mode":"inherit"},"downside":{"mode":"inherit"}},"minimum":0,"maximum":1,"reducer":"NA","evidence":{"provenance":"VF","source_ids":["SRC.S2.TAX.ADDBACK","SRC.GC.3.ADDBACK"],"rationale":"Frozen fictional TAX.ADDBACK.FACTOR input from the assumptions register.","policy_ids":["P08"],"checked_on":"2026-10-12","verify":true,"owner":"Model author","refresh_trigger":"New model release"},"valid_from":"2027-01-01","valid_to":null},{"id":"TAX.ADDBACK.ALLOWANCE","label":"Trade-tax add-backs: annual allowance","section":"TAX","kind":"scalar","unit":"EUR","base":200000,"scenario_rules":{"upside":{"mode":"inherit"},"downside":{"mode":"inherit"}},"minimum":0,"maximum":null,"reducer":"NA","evidence":{"provenance":"VF","source_ids":["SRC.S2.TAX.ADDBACK","SRC.GC.3.ADDBACK"],"rationale":"Frozen fictional TAX.ADDBACK.ALLOWANCE input from the assumptions register.","policy_ids":["P08"],"checked_on":"2026-10-12","verify":true,"owner":"Model author","refresh_trigger":"New model release"},"valid_from":"2027-01-01","valid_to":null},{"id":"TAX.ADDBACK.PROPERTY","label":"Trade-tax add-backs: share of property rent","section":"TAX","kind":"scalar","unit":"fraction","base":0.5,"scenario_rules":{"upside":{"mode":"inherit"},"downside":{"mode":"inherit"}},"minimum":0,"maximum":1,"reducer":"NA","evidence":{"provenance":"VF","source_ids":["SRC.S2.TAX.ADDBACK","SRC.GC.3.ADDBACK"],"rationale":"Frozen fictional TAX.ADDBACK.PROPERTY input from the assumptions register.","policy_ids":["P08"],"checked_on":"2026-10-12","verify":true,"owner":"Model author","refresh_trigger":"New model release"},"valid_from":"2027-01-01","valid_to":null},{"id":"TAX.ADDBACK.MOVABLE","label":"Trade-tax add-backs: share of movable-asset rent","section":"TAX","kind":"scalar","unit":"fraction","base":0.2,"scenario_rules":{"upside":{"mode":"inherit"},"downside":{"mode":"inherit"}},"minimum":0,"maximum":1,"reducer":"NA","evidence":{"provenance":"VF","source_ids":["SRC.S2.TAX.ADDBACK","SRC.GC.3.ADDBACK"],"rationale":"Frozen fictional TAX.ADDBACK.MOVABLE input from the assumptions register.","policy_ids":["P08"],"checked_on":"2026-10-12","verify":true,"owner":"Model author","refresh_trigger":"New model release"},"valid_from":"2027-01-01","valid_to":null},{"id":"TAX.ADDBACK.LICENCE","label":"Trade-tax add-backs: share of licence fees","section":"TAX","kind":"scalar","unit":"fraction","base":0.25,"scenario_rules":{"upside":{"mode":"inherit"},"downside":{"mode":"inherit"}},"minimum":0,"maximum":1,"reducer":"NA","evidence":{"provenance":"VF","source_ids":["SRC.S2.TAX.ADDBACK","SRC.GC.3.ADDBACK"],"rationale":"Frozen fictional TAX.ADDBACK.LICENCE input from the assumptions register.","policy_ids":["P08"],"checked_on":"2026-10-12","verify":true,"owner":"Model author","refresh_trigger":"New model release"},"valid_from":"2027-01-01","valid_to":null},{"id":"VAT.DE","label":"B2C VAT rate, Germany","section":"VAT","kind":"scalar","unit":"fraction","base":0.19,"scenario_rules":{"upside":{"mode":"inherit"},"downside":{"mode":"inherit"}},"minimum":0,"maximum":1,"reducer":"NA","evidence":{"provenance":"VF","source_ids":["SRC.S2.VAT.DE","SRC.GC.4.VAT_DE"],"rationale":"Frozen fictional VAT.DE input from the assumptions register.","policy_ids":["P05"],"checked_on":"2026-10-12","verify":true,"owner":"Model author","refresh_trigger":"New model release"},"valid_from":"2027-01-01","valid_to":null},{"id":"VAT.AT","label":"B2C VAT rate, Austria","section":"VAT","kind":"scalar","unit":"fraction","base":0.2,"scenario_rules":{"upside":{"mode":"inherit"},"downside":{"mode":"inherit"}},"minimum":0,"maximum":1,"reducer":"NA","evidence":{"provenance":"VF","source_ids":["SRC.S2.VAT.AT"],"rationale":"Frozen fictional VAT.AT input from the assumptions register.","policy_ids":["P05"],"checked_on":"2026-10-12","verify":true,"owner":"Model author","refresh_trigger":"New model release"},"valid_from":"2027-01-01","valid_to":null},{"id":"VAT.RECOVERY","label":"Input-VAT recovery","section":"VAT","kind":"scalar","unit":"fraction","base":1,"scenario_rules":{"upside":{"mode":"inherit"},"downside":{"mode":"inherit"}},"minimum":0,"maximum":1,"reducer":"NA","evidence":{"provenance":"IA","source_ids":["SRC.S2.VAT.RECOVERY"],"rationale":"Frozen fictional VAT.RECOVERY input from the assumptions register.","policy_ids":["P05"],"checked_on":"2026-10-12","verify":true,"owner":"Model author","refresh_trigger":"New model release"},"valid_from":"2027-01-01","valid_to":null},{"id":"TAX.PREPAY","label":"Tax advances","section":"TAX","kind":"scalar","unit":"text","base":"assessment_calendar","scenario_rules":{"upside":{"mode":"inherit"},"downside":{"mode":"inherit"}},"minimum":null,"maximum":null,"reducer":"NA","evidence":{"provenance":"EC","source_ids":["SRC.S2.TAX.PREPAY","SRC.GC.3.PREPAY"],"rationale":"Frozen fictional TAX.PREPAY input from the assumptions register.","policy_ids":["P08"],"checked_on":"2026-10-12","verify":true,"owner":"Model author","refresh_trigger":"New model release"},"valid_from":"2027-01-01","valid_to":null},{"id":"TAX.8C","label":"Loss forfeiture on &gt; 50% ownership change","section":"TAX","kind":"scalar","unit":"text","base":"warning_only","scenario_rules":{"upside":{"mode":"inherit"},"downside":{"mode":"inherit"}},"minimum":null,"maximum":null,"reducer":"NA","evidence":{"provenance":"EC","source_ids":["SRC.S2.TAX.8C","SRC.GC.3.OWNERSHIP"],"rationale":"Frozen fictional TAX.8C input from the assumptions register.","policy_ids":["P08"],"checked_on":"2026-10-12","verify":true,"owner":"Model author","refresh_trigger":"New model release"},"valid_from":"2027-01-01","valid_to":null},{"id":"VAT.R2","label":"Copy fees","section":"VAT","kind":"scalar","unit":"text","base":"destination_taxable","scenario_rules":{"upside":{"mode":"inherit"},"downside":{"mode":"inherit"}},"minimum":null,"maximum":null,"reducer":"NA","evidence":{"provenance":"IA","source_ids":["SRC.S2.VAT.R2","SRC.GC.4.VAT_R2"],"rationale":"Frozen fictional VAT.R2 input from the assumptions register.","policy_ids":["P05"],"checked_on":"2026-10-12","verify":true,"owner":"Model author","refresh_trigger":"New model release"},"valid_from":"2027-01-01","valid_to":null},{"id":"VAT.FILING","label":"VAT returns","section":"VAT","kind":"scalar","unit":"text","base":"monthly_next_month","scenario_rules":{"upside":{"mode":"inherit"},"downside":{"mode":"inherit"}},"minimum":null,"maximum":null,"reducer":"NA","evidence":{"provenance":"IA","source_ids":["SRC.S2.VAT.FILING","SRC.GC.4.FILING"],"rationale":"Frozen fictional VAT.FILING input from the assumptions register.","policy_ids":["P05"],"checked_on":"2026-10-12","verify":true,"owner":"Model author","refresh_trigger":"New model release"},"valid_from":"2027-01-01","valid_to":null},{"id":"FUND.SHARE_CAP","label":"Share capital at M1","section":"FUND","kind":"scalar","unit":"EUR","base":25000,"scenario_rules":{"upside":{"mode":"inherit"},"downside":{"mode":"inherit"}},"minimum":0,"maximum":null,"reducer":"NA","evidence":{"provenance":"IA","source_ids":["SRC.S2.FUND.SHARE_CAP","SRC.GC.SECTION_6"],"rationale":"Frozen fictional FUND.SHARE_CAP input from the assumptions register.","policy_ids":["P09"],"checked_on":"2026-10-12","verify":true,"owner":"Model author","refresh_trigger":"New model release"},"valid_from":"2027-01-01","valid_to":null},{"id":"FUND.CONV.PRINCIPAL","label":"Pre-seed convertible note (M1): principal","section":"FUND","kind":"scalar","unit":"EUR","base":1000000,"scenario_rules":{"upside":{"mode":"inherit"},"downside":{"mode":"inherit"}},"minimum":0,"maximum":null,"reducer":"NA","evidence":{"provenance":"IA","source_ids":["SRC.S2.FUND.CONV","SRC.GC.SECTION_7"],"rationale":"Frozen fictional FUND.CONV.PRINCIPAL input from the assumptions register.","policy_ids":["P09"],"checked_on":"2026-10-12","verify":true,"owner":"Model author","refresh_trigger":"New model release"},"valid_from":"2027-01-01","valid_to":null},{"id":"FUND.CONV.RATE","label":"Pre-seed convertible note (M1): annual interest rate","section":"FUND","kind":"scalar","unit":"fraction","base":0.05,"scenario_rules":{"upside":{"mode":"inherit"},"downside":{"mode":"inherit"}},"minimum":0,"maximum":1,"reducer":"NA","evidence":{"provenance":"IA","source_ids":["SRC.S2.FUND.CONV","SRC.GC.SECTION_7"],"rationale":"Frozen fictional FUND.CONV.RATE input from the assumptions register.","policy_ids":["P09"],"checked_on":"2026-10-12","verify":true,"owner":"Model author","refresh_trigger":"New model release"},"valid_from":"2027-01-01","valid_to":null},{"id":"FUND.CONV.START_MONTH","label":"Pre-seed convertible note (M1): start month","section":"FUND","kind":"date_month","unit":"month_index","base":1,"scenario_rules":{"upside":{"mode":"inherit"},"downside":{"mode":"inherit"}},"minimum":1,"maximum":60,"reducer":"NA","evidence":{"provenance":"IA","source_ids":["SRC.S2.FUND.CONV","SRC.GC.SECTION_7"],"rationale":"Frozen fictional FUND.CONV.START_MONTH input from the assumptions register.","policy_ids":["P09"],"checked_on":"2026-10-12","verify":true,"owner":"Model author","refresh_trigger":"New model release"},"valid_from":"2027-01-01","valid_to":null},{"id":"FUND.CONV.MATURITY_MONTH","label":"Pre-seed convertible note (M1): maturity month","section":"FUND","kind":"date_month","unit":"month_index","base":19,"scenario_rules":{"upside":{"mode":"inherit"},"downside":{"mode":"inherit"}},"minimum":1,"maximum":60,"reducer":"NA","evidence":{"provenance":"IA","source_ids":["SRC.S2.FUND.CONV","SRC.GC.SECTION_7"],"rationale":"Frozen fictional FUND.CONV.MATURITY_MONTH input from the assumptions register.","policy_ids":["P09"],"checked_on":"2026-10-12","verify":true,"owner":"Model author","refresh_trigger":"New model release"},"valid_from":"2027-01-01","valid_to":null},{"id":"FUND.CONV.DISCOUNT","label":"Pre-seed convertible note (M1): conversion discount","section":"FUND","kind":"scalar","unit":"fraction","base":0.2,"scenario_rules":{"upside":{"mode":"inherit"},"downside":{"mode":"inherit"}},"minimum":0,"maximum":1,"reducer":"NA","evidence":{"provenance":"IA","source_ids":["SRC.S2.FUND.CONV","SRC.GC.SECTION_7"],"rationale":"Frozen fictional FUND.CONV.DISCOUNT input from the assumptions register.","policy_ids":["P09"],"checked_on":"2026-10-12","verify":true,"owner":"Model author","refresh_trigger":"New model release"},"valid_from":"2027-01-01","valid_to":null},{"id":"FUND.CONV.CAP","label":"Pre-seed convertible note (M1): valuation cap","section":"FUND","kind":"scalar","unit":"EUR","base":5000000,"scenario_rules":{"upside":{"mode":"inherit"},"downside":{"mode":"inherit"}},"minimum":0,"maximum":null,"reducer":"NA","evidence":{"provenance":"IA","source_ids":["SRC.S2.FUND.CONV","SRC.GC.SECTION_7"],"rationale":"Frozen fictional FUND.CONV.CAP input from the assumptions register.","policy_ids":["P09"],"checked_on":"2026-10-12","verify":true,"owner":"Model author","refresh_trigger":"New model release"},"valid_from":"2027-01-01","valid_to":null},{"id":"FUND.CONV.QUALIFIED_MIN","label":"Pre-seed convertible note (M1): minimum qualified financing","section":"FUND","kind":"scalar","unit":"EUR","base":1000000,"scenario_rules":{"upside":{"mode":"inherit"},"downside":{"mode":"inherit"}},"minimum":0,"maximum":null,"reducer":"NA","evidence":{"provenance":"IA","source_ids":["SRC.S2.FUND.CONV","SRC.GC.SECTION_7"],"rationale":"Frozen fictional FUND.CONV.QUALIFIED_MIN input from the assumptions register.","policy_ids":["P09"],"checked_on":"2026-10-12","verify":true,"owner":"Model author","refresh_trigger":"New model release"},"valid_from":"2027-01-01","valid_to":null},{"id":"FUND.SEED.AMOUNT","label":"Seed round: amount","section":"FUND","kind":"scalar","unit":"EUR","base":4000000,"scenario_rules":{"upside":{"mode":"inherit"},"downside":{"mode":"inherit"}},"minimum":0,"maximum":null,"reducer":"NA","evidence":{"provenance":"IA","source_ids":["SRC.S2.FUND.SEED","SRC.GC.SECTION_7"],"rationale":"Frozen fictional FUND.SEED.AMOUNT input from the assumptions register.","policy_ids":["P09"],"checked_on":"2026-10-12","verify":true,"owner":"Model author","refresh_trigger":"New model release"},"valid_from":"2027-01-01","valid_to":null},{"id":"FUND.SEED.PRE_MONEY","label":"Seed round: pre-money valuation","section":"FUND","kind":"scalar","unit":"EUR","base":8000000,"scenario_rules":{"upside":{"mode":"inherit"},"downside":{"mode":"inherit"}},"minimum":0,"maximum":null,"reducer":"NA","evidence":{"provenance":"IA","source_ids":["SRC.S2.FUND.SEED","SRC.GC.SECTION_7"],"rationale":"Frozen fictional FUND.SEED.PRE_MONEY input from the assumptions register.","policy_ids":["P09"],"checked_on":"2026-10-12","verify":true,"owner":"Model author","refresh_trigger":"New model release"},"valid_from":"2027-01-01","valid_to":null},{"id":"FUND.SEED.MONTH","label":"Seed round: month","section":"FUND","kind":"date_month","unit":"month_index","base":8,"scenario_rules":{"upside":{"mode":"inherit"},"downside":{"mode":"inherit"}},"minimum":1,"maximum":60,"reducer":"NA","evidence":{"provenance":"IA","source_ids":["SRC.S2.FUND.SEED","SRC.GC.SECTION_7"],"rationale":"Frozen fictional FUND.SEED.MONTH input from the assumptions register.","policy_ids":["P09"],"checked_on":"2026-10-12","verify":true,"owner":"Model author","refresh_trigger":"New model release"},"valid_from":"2027-01-01","valid_to":null},{"id":"FUND.A.AMOUNT","label":"Series A: amount","section":"FUND","kind":"scalar","unit":"EUR","base":12000000,"scenario_rules":{"upside":{"mode":"inherit"},"downside":{"mode":"inherit"}},"minimum":0,"maximum":null,"reducer":"NA","evidence":{"provenance":"IA","source_ids":["SRC.S2.FUND.A","SRC.GC.SECTION_7"],"rationale":"Frozen fictional FUND.A.AMOUNT input from the assumptions register.","policy_ids":["P09"],"checked_on":"2026-10-12","verify":true,"owner":"Model author","refresh_trigger":"New model release"},"valid_from":"2027-01-01","valid_to":null},{"id":"FUND.A.PRE_MONEY","label":"Series A: pre-money valuation","section":"FUND","kind":"scalar","unit":"EUR","base":20000000,"scenario_rules":{"upside":{"mode":"inherit"},"downside":{"mode":"inherit"}},"minimum":0,"maximum":null,"reducer":"NA","evidence":{"provenance":"IA","source_ids":["SRC.S2.FUND.A","SRC.GC.SECTION_7"],"rationale":"Frozen fictional FUND.A.PRE_MONEY input from the assumptions register.","policy_ids":["P09"],"checked_on":"2026-10-12","verify":true,"owner":"Model author","refresh_trigger":"New model release"},"valid_from":"2027-01-01","valid_to":null},{"id":"FUND.A.MONTH","label":"Series A: month","section":"FUND","kind":"date_month","unit":"month_index","base":19,"scenario_rules":{"upside":{"mode":"inherit"},"downside":{"mode":"inherit"}},"minimum":1,"maximum":60,"reducer":"NA","evidence":{"provenance":"IA","source_ids":["SRC.S2.FUND.A","SRC.GC.SECTION_7"],"rationale":"Frozen fictional FUND.A.MONTH input from the assumptions register.","policy_ids":["P09"],"checked_on":"2026-10-12","verify":true,"owner":"Model author","refresh_trigger":"New model release"},"valid_from":"2027-01-01","valid_to":null},{"id":"FUND.VSOP.SEED","label":"Employee option pool after the Seed round (memo dilution)","section":"FUND","kind":"scalar","unit":"fraction","base":0.1,"scenario_rules":{"upside":{"mode":"inherit"},"downside":{"mode":"inherit"}},"minimum":0,"maximum":1,"reducer":"NA","evidence":{"provenance":"IA","source_ids":["SRC.S2.FUND.VSOP","SRC.GC.SECTION_7"],"rationale":"Frozen fictional FUND.VSOP.SEED input from the assumptions register.","policy_ids":["P09"],"checked_on":"2026-10-12","verify":true,"owner":"Model author","refresh_trigger":"New model release"},"valid_from":"2027-01-01","valid_to":null},{"id":"FUND.VSOP.A","label":"Employee option pool after Series A (memo dilution)","section":"FUND","kind":"scalar","unit":"fraction","base":0.12,"scenario_rules":{"upside":{"mode":"inherit"},"downside":{"mode":"inherit"}},"minimum":0,"maximum":1,"reducer":"NA","evidence":{"provenance":"IA","source_ids":["SRC.S2.FUND.VSOP","SRC.GC.SECTION_7"],"rationale":"Frozen fictional FUND.VSOP.A input from the assumptions register.","policy_ids":["P09"],"checked_on":"2026-10-12","verify":true,"owner":"Model author","refresh_trigger":"New model release"},"valid_from":"2027-01-01","valid_to":null},{"id":"FUND.CASH_BUF.MULTIPLIER","label":"Cash-buffer target: multiple of average monthly net burn","section":"FUND","kind":"scalar","unit":"multiplier","base":6,"scenario_rules":{"upside":{"mode":"inherit"},"downside":{"mode":"inherit"}},"minimum":0,"maximum":null,"reducer":"NA","evidence":{"provenance":"IA","source_ids":["SRC.S2.FUND.CASH_BUF"],"rationale":"Frozen fictional FUND.CASH_BUF.MULTIPLIER input from the assumptions register.","policy_ids":["P09"],"checked_on":"2026-10-12","verify":true,"owner":"Model author","refresh_trigger":"New model release"},"valid_from":"2027-01-01","valid_to":null},{"id":"FUND.CASH_BUF.FORWARD_MONTHS","label":"Cash-buffer target: forward months averaged","section":"FUND","kind":"scalar","unit":"months","base":3,"scenario_rules":{"upside":{"mode":"inherit"},"downside":{"mode":"inherit"}},"minimum":0,"maximum":null,"reducer":"NA","evidence":{"provenance":"IA","source_ids":["SRC.S2.FUND.CASH_BUF"],"rationale":"Frozen fictional FUND.CASH_BUF.FORWARD_MONTHS input from the assumptions register.","policy_ids":["P09"],"checked_on":"2026-10-12","verify":true,"owner":"Model author","refresh_trigger":"New model release"},"valid_from":"2027-01-01","valid_to":null},{"id":"FUND.DEP_RATE","label":"Interest on positive cash","section":"FUND","kind":"scalar","unit":"fraction","base":0.015,"scenario_rules":{"upside":{"mode":"inherit"},"downside":{"mode":"inherit"}},"minimum":0,"maximum":1,"reducer":"NA","evidence":{"provenance":"IA","source_ids":["SRC.S2.FUND.DEP_RATE"],"rationale":"Frozen fictional FUND.DEP_RATE input from the assumptions register.","policy_ids":["P09"],"checked_on":"2026-10-12","verify":true,"owner":"Model author","refresh_trigger":"New model release"},"valid_from":"2027-01-01","valid_to":null},{"id":"VAL.EXIT_MONTH","label":"Indicative exit: month of the illustrative exit","section":"FUND","kind":"date_month","unit":"month_index","base":60,"scenario_rules":{"upside":{"mode":"inherit"},"downside":{"mode":"inherit"}},"minimum":13,"maximum":60,"reducer":"NA","evidence":{"provenance":"IA","source_ids":["SRC.S5.R-037"],"rationale":"Illustrative exit month for the indicative valuation (owner decision of 13.10.2026); not a forecast or valuation opinion.","policy_ids":[],"checked_on":"2026-10-13","verify":false,"owner":"Model author","refresh_trigger":"New model release"},"valid_from":"2027-01-01","valid_to":null},{"id":"VAL.EXIT_MULTIPLE","label":"Indicative exit: multiple of the recurring revenue run-rate","section":"FUND","kind":"scalar","unit":"multiplier","base":4,"scenario_rules":{"upside":{"mode":"inherit"},"downside":{"mode":"inherit"}},"minimum":0,"maximum":20,"reducer":"NA","evidence":{"provenance":"IA","source_ids":["SRC.S5.R-037"],"rationale":"Illustrative exit multiple on the recurring revenue run-rate (owner decision of 13.10.2026); users set their own.","policy_ids":[],"checked_on":"2026-10-13","verify":false,"owner":"Model author","refresh_trigger":"New model release"},"valid_from":"2027-01-01","valid_to":null},{"id":"FUND.B.AMOUNT","label":"Series B: amount (optional round, used when the Series B switch is 1)","section":"FUND","kind":"scalar","unit":"EUR","base":15000000,"scenario_rules":{"upside":{"mode":"inherit"},"downside":{"mode":"inherit"}},"minimum":0,"maximum":null,"reducer":"NA","evidence":{"provenance":"IA","source_ids":["SRC.CR01","SRC.S5.R-037"],"rationale":"Owner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release"},"valid_from":"2027-01-01","valid_to":null},{"id":"FUND.B.PRE_MONEY","label":"Series B: pre-money valuation (optional round, used when the Series B switch is 1)","section":"FUND","kind":"scalar","unit":"EUR","base":60000000,"scenario_rules":{"upside":{"mode":"inherit"},"downside":{"mode":"inherit"}},"minimum":0,"maximum":null,"reducer":"NA","evidence":{"provenance":"IA","source_ids":["SRC.CR01","SRC.S5.R-037"],"rationale":"Owner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release"},"valid_from":"2027-01-01","valid_to":null},{"id":"FUND.B.MONTH","label":"Series B: month (optional round, used when the Series B switch is 1)","section":"FUND","kind":"date_month","unit":"month_index","base":46,"scenario_rules":{"upside":{"mode":"inherit"},"downside":{"mode":"inherit"}},"minimum":1,"maximum":60,"reducer":"NA","evidence":{"provenance":"IA","source_ids":["SRC.CR01","SRC.S5.R-037"],"rationale":"Owner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release"},"valid_from":"2027-01-01","valid_to":null},{"id":"FUND.B.SIGN_MONTH","label":"Series B: signing month (optional round, used when the Series B switch is 1)","section":"FUND","kind":"date_month","unit":"month_index","base":42,"scenario_rules":{"upside":{"mode":"inherit"},"downside":{"mode":"inherit"}},"minimum":1,"maximum":60,"reducer":"NA","evidence":{"provenance":"IA","source_ids":["SRC.CR01","SRC.S5.R-037"],"rationale":"Owner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event.","policy_ids":["P02","P09"],"checked_on":"2026-10-13","verify":true,"owner":"Model author","refresh_trigger":"New model release"},"valid_from":"2027-01-01","valid_to":null},{"id":"FUND.B.POOL_TARGET","label":"Series B: employee option pool target (optional round, used when the Series B switch is 1)","section":"FUND","kind":"scalar","unit":"fraction","base":0.14,"scenario_rules":{"upside":{"mode":"inherit"},"downside":{"mode":"inherit"}},"minimum":0,"maximum":1,"reducer":"NA","evidence":{"provenance":"IA","source_ids":["SRC.CR01","SRC.S5.R-037"],"rationale":"Owner decision of 12.10.2026: illustrative Series B terms, identical in all scenarios. The owner decision of 13.10.2026 removed the Series B event from the shipped plan; these inputs apply only if a user adds a SERIES_B funding event.","policy_ids":["P09"],"checked_on":"2026-10-13","verify":true,"owner":"Model author","refresh_trigger":"New model release"},"valid_from":"2027-01-01","valid_to":null},{"id":"FUND.B.NOTARY","label":"Series B: notary costs (optional round, used when the Series B switch is 1)","section":"FUND","kind":"scalar","unit":"EUR","base":25000,"scenario_rules":{"upside":{"mode":"inherit"},"downside":{"mode":"inherit"}},"minimum":0,"maximum":null,"reducer":"NA","evidence":{"provenance":"IA","source_ids":["SRC.CR01","SRC.S5.R-026"],"rationale":"Owner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release"},"valid_from":"2027-01-01","valid_to":null},{"id":"FUND.B.LEGAL","label":"Series B: legal costs (optional round, used when the Series B switch is 1)","section":"FUND","kind":"scalar","unit":"EUR","base":120000,"scenario_rules":{"upside":{"mode":"inherit"},"downside":{"mode":"inherit"}},"minimum":0,"maximum":null,"reducer":"NA","evidence":{"provenance":"IA","source_ids":["SRC.CR01","SRC.S5.R-026"],"rationale":"Owner decision of 12.10.2026: illustrative Series B terms, identical in all scenarios. The owner decision of 13.10.2026 removed the Series B event from the shipped plan; these inputs apply only if a user adds a SERIES_B funding event.","policy_ids":["P05","P09"],"checked_on":"2026-10-13","verify":true,"owner":"Model author","refresh_trigger":"New model release"},"valid_from":"2027-01-01","valid_to":null},{"id":"FUND.GRANT","label":"GründungsBONUS Plus","section":"FUND","kind":"switch","unit":"boolean","base":false,"scenario_rules":{"upside":{"mode":"inherit"},"downside":{"mode":"inherit"}},"minimum":null,"maximum":null,"reducer":"NA","evidence":{"provenance":"IA","source_ids":["SRC.S2.FUND.GRANT","SRC.GC.SECTION_7"],"rationale":"Frozen fictional FUND.GRANT input from the assumptions register.","policy_ids":[],"checked_on":"2026-10-12","verify":false,"owner":"Model author","refresh_trigger":"New model release"},"valid_from":"2027-01-01","valid_to":null},{"id":"WC.DPO","label":"Supplier payment terms (non-people opex, COGS)","section":"WC","kind":"scalar","unit":"days","base":30,"scenario_rules":{"upside":{"mode":"inherit"},"downside":{"mode":"inherit"}},"minimum":0,"maximum":null,"reducer":"NA","evidence":{"provenance":"IA","source_ids":["SRC.S2.WC.DPO"],"rationale":"Frozen fictional WC.DPO input from the assumptions register.","policy_ids":[],"checked_on":"2026-10-12","verify":false,"owner":"Model author","refresh_trigger":"New model release"},"valid_from":"2027-01-01","valid_to":null},{"id":"WC.PAYROLL","label":"Salaries and contributions","section":"WC","kind":"scalar","unit":"months","base":0,"scenario_rules":{"upside":{"mode":"inherit"},"downside":{"mode":"inherit"}},"minimum":0,"maximum":null,"reducer":"NA","evidence":{"provenance":"EC","source_ids":["SRC.S2.WC.PAYROLL"],"rationale":"Frozen fictional WC.PAYROLL input from the assumptions register.","policy_ids":[],"checked_on":"2026-10-12","verify":false,"owner":"Model author","refresh_trigger":"New model release"},"valid_from":"2027-01-01","valid_to":null},{"id":"WC.STORE","label":"Store payouts","section":"WC","kind":"scalar","unit":"months","base":1,"scenario_rules":{"upside":{"mode":"inherit"},"downside":{"mode":"inherit"}},"minimum":0,"maximum":null,"reducer":"NA","evidence":{"provenance":"IA","source_ids":["SRC.S2.WC.STORE"],"rationale":"Frozen fictional WC.STORE input from the assumptions register.","policy_ids":[],"checked_on":"2026-10-12","verify":false,"owner":"Model author","refresh_trigger":"New model release"},"valid_from":"2027-01-01","valid_to":null},{"id":"WC.STRIPE","label":"Card settlement","section":"WC","kind":"scalar","unit":"months","base":0,"scenario_rules":{"upside":{"mode":"inherit"},"downside":{"mode":"inherit"}},"minimum":0,"maximum":null,"reducer":"NA","evidence":{"provenance":"IA","source_ids":["SRC.S2.WC.STRIPE"],"rationale":"Frozen fictional WC.STRIPE input from the assumptions register.","policy_ids":[],"checked_on":"2026-10-12","verify":false,"owner":"Model author","refresh_trigger":"New model release"},"valid_from":"2027-01-01","valid_to":null},{"id":"WC.TRADER","label":"Lead-trader payouts","section":"WC","kind":"scalar","unit":"months","base":1,"scenario_rules":{"upside":{"mode":"inherit"},"downside":{"mode":"inherit"}},"minimum":0,"maximum":null,"reducer":"NA","evidence":{"provenance":"EC","source_ids":["SRC.S2.WC.TRADER"],"rationale":"Frozen fictional WC.TRADER input from the assumptions register.","policy_ids":[],"checked_on":"2026-10-12","verify":false,"owner":"Model author","refresh_trigger":"New model release"},"valid_from":"2027-01-01","valid_to":null},{"id":"X.TRADER_CHURN","label":"Monthly lead-trader churn","section":"X","kind":"scalar","unit":"fraction","base":0.05,"scenario_rules":{"upside":{"mode":"inherit"},"downside":{"mode":"inherit"}},"minimum":0,"maximum":1,"reducer":"NA","evidence":{"provenance":"IA","source_ids":["SRC.T03","SRC.S5.R-050"],"rationale":"Supplementary frozen model input X.TRADER_CHURN, defined by the calculation rules.","policy_ids":[],"checked_on":"2026-10-12","verify":false,"owner":"Model author","refresh_trigger":"New model release"},"valid_from":"2027-01-01","valid_to":null},{"id":"X.LTV_RATE","label":"Annual discount rate for LTV","section":"X","kind":"scalar","unit":"fraction","base":0.12,"scenario_rules":{"upside":{"mode":"inherit"},"downside":{"mode":"inherit"}},"minimum":0,"maximum":1,"reducer":"NA","evidence":{"provenance":"IA","source_ids":["SRC.T03","SRC.S5.R-050"],"rationale":"Supplementary frozen model input X.LTV_RATE, defined by the calculation rules.","policy_ids":[],"checked_on":"2026-10-12","verify":false,"owner":"Model author","refresh_trigger":"New model release"},"valid_from":"2027-01-01","valid_to":null},{"id":"X.LTV_MONTHS","label":"LTV horizon in months","section":"X","kind":"scalar","unit":"months","base":36,"scenario_rules":{"upside":{"mode":"inherit"},"downside":{"mode":"inherit"}},"minimum":0,"maximum":null,"reducer":"NA","evidence":{"provenance":"EC","source_ids":["SRC.T03","SRC.S5.R-050"],"rationale":"Supplementary frozen model input X.LTV_MONTHS, defined by the calculation rules.","policy_ids":[],"checked_on":"2026-10-12","verify":false,"owner":"Model author","refresh_trigger":"New model release"},"valid_from":"2027-01-01","valid_to":null},{"id":"X.CUTOFF","label":"Actuals cut-off date","section":"X","kind":"scalar","unit":"date","base":"2027-06-30","scenario_rules":{"upside":{"mode":"inherit"},"downside":{"mode":"inherit"}},"minimum":null,"maximum":null,"reducer":"NA","evidence":{"provenance":"EC","source_ids":["SRC.T03","SRC.S5.R-050"],"rationale":"Supplementary frozen model input X.CUTOFF, defined by the calculation rules.","policy_ids":[],"checked_on":"2026-10-12","verify":false,"owner":"Model author","refresh_trigger":"New model release"},"valid_from":"2027-01-01","valid_to":null},{"id":"X.TRADER_SMALL_SHARE","label":"Share of lead traders treated as VAT small businesses","section":"X","kind":"scalar","unit":"fraction","base":1,"scenario_rules":{"upside":{"mode":"inherit"},"downside":{"mode":"inherit"}},"minimum":0,"maximum":1,"reducer":"NA","evidence":{"provenance":"IA","source_ids":["SRC.T03","SRC.S5.R-050"],"rationale":"Supplementary frozen model input X.TRADER_SMALL_SHARE, defined by the calculation rules.","policy_ids":["P03"],"checked_on":"2026-10-12","verify":true,"owner":"Model author","refresh_trigger":"New model release"},"valid_from":"2027-01-01","valid_to":null},{"id":"X.STORE_PLATFORM_SHARE","label":"App-store split between platforms","section":"X","kind":"table_ref","unit":"text","base":"TBL.STORE_PLATFORM_SHARE","scenario_rules":{"upside":{"mode":"inherit"},"downside":{"mode":"inherit"}},"minimum":null,"maximum":null,"reducer":"NA","evidence":{"provenance":"IA","source_ids":["SRC.T03","SRC.S5.R-050"],"rationale":"Supplementary frozen model input X.STORE_PLATFORM_SHARE, defined by the calculation rules.","policy_ids":["P04"],"checked_on":"2026-10-12","verify":true,"owner":"Model author","refresh_trigger":"New model release"},"valid_from":"2027-01-01","valid_to":null},{"id":"X.R3_VOLUME","label":"R3 eligible self-directed volume per month (R3 stays off)","section":"X","kind":"profile","unit":"EUR","base":[0,0,0,0,0,0,0,0,0,0,0,0,0,0,0,0,0,0,0,0,0,0,0,0,0,0,0,0,0,0,0,0,0,0,0,0,0,0,0,0,0,0,0,0,0,0,0,0,0,0,0,0,0,0,0,0,0,0,0,0],"scenario_rules":{"upside":{"mode":"inherit"},"downside":{"mode":"inherit"}},"minimum":0,"maximum":null,"reducer":"SUM","evidence":{"provenance":"IA","source_ids":["SRC.T03","SRC.S5.R-050"],"rationale":"Supplementary frozen model input X.R3_VOLUME, defined by the calculation rules.","policy_ids":["P06"],"checked_on":"2026-10-12","verify":true,"owner":"Model author","refresh_trigger":"New model release"},"valid_from":"2027-01-01","valid_to":null},{"id":"X.R3_FEE_BPS","label":"R3 affiliate fee in basis points (R3 stays off)","section":"X","kind":"scalar","unit":"bps","base":10,"scenario_rules":{"upside":{"mode":"inherit"},"downside":{"mode":"inherit"}},"minimum":0,"maximum":null,"reducer":"NA","evidence":{"provenance":"IA","source_ids":["SRC.T03","SRC.S5.R-050"],"rationale":"Supplementary frozen model input X.R3_FEE_BPS, defined by the calculation rules.","policy_ids":["P06"],"checked_on":"2026-10-12","verify":true,"owner":"Model author","refresh_trigger":"New model release"},"valid_from":"2027-01-01","valid_to":null},{"id":"X.R3_SHARE","label":"R3 share of affiliate revenue (R3 stays off)","section":"X","kind":"scalar","unit":"fraction","base":0.2,"scenario_rules":{"upside":{"mode":"inherit"},"downside":{"mode":"inherit"}},"minimum":0,"maximum":1,"reducer":"NA","evidence":{"provenance":"IA","source_ids":["SRC.T03","SRC.S5.R-050"],"rationale":"Supplementary frozen model input X.R3_SHARE, defined by the calculation rules.","policy_ids":["P06"],"checked_on":"2026-10-12","verify":true,"owner":"Model author","refresh_trigger":"New model release"},"valid_from":"2027-01-01","valid_to":null},{"id":"X.FOUNDING_REGISTER_GROSS","label":"Commercial-register fee at founding, gross","section":"X","kind":"scalar","unit":"EUR","base":225,"scenario_rules":{"upside":{"mode":"inherit"},"downside":{"mode":"inherit"}},"minimum":0,"maximum":null,"reducer":"NA","evidence":{"provenance":"IA","source_ids":["SRC.T03","SRC.S5.R-050"],"rationale":"Supplementary frozen model input X.FOUNDING_REGISTER_GROSS, defined by the calculation rules.","policy_ids":["P05"],"checked_on":"2026-10-12","verify":true,"owner":"Model author","refresh_trigger":"New model release"},"valid_from":"2027-01-01","valid_to":null},{"id":"X.TAX_BRIDGE_K","label":"Corporation-tax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X.TAX_BRIDGE_K, defined by the calculation rules.","policy_ids":["P08"],"checked_on":"2026-10-12","verify":true,"owner":"Model author","refresh_trigger":"New model release"},"valid_from":"2027-01-01","valid_to":null},{"id":"X.TAX_BRIDGE_G","label":"Trade-tax bridge adjustment per month","section":"X","kind":"profile","unit":"EUR","base":[0,0,0,0,0,0,0,0,0,0,0,0,0,0,0,0,0,0,0,0,0,0,0,0,0,0,0,0,0,0,0,0,0,0,0,0,0,0,0,0,0,0,0,0,0,0,0,0,0,0,0,0,0,0,0,0,0,0,0,0],"scenario_rules":{"upside":{"mode":"inherit"},"downside":{"mode":"inherit"}},"minimum":null,"maximum":null,"reducer":"SUM","evidence":{"provenance":"EC","source_ids":["SRC.T03","SRC.S5.R-050"],"rationale":"Supplementary frozen model input X.TAX_BRIDGE_G, defined by the calculation rules.","policy_ids":["P08"],"checked_on":"2026-10-12","verify":true,"owner":"Model author","refresh_trigger":"New model release"},"valid_from":"2027-01-01","valid_to":null},{"id":"X.STREAM_MODE","label":"Revenue stream mode (present, stop new or absent); R3 stays off through its own switch","section":"X","kind":"table_ref","unit":"text","base":"X.STREAM_MODE","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release"},"valid_from":"2027-01-01","valid_to":null},{"id":"X.STOP_MONTH","label":"Revenue stream stop month","section":"X","kind":"table_ref","unit":"month_index","base":"X.STOP_MONTH","scenario_rules":{"upside":{"mode":"inherit"},"downside":{"mode":"inherit"}},"minimum":null,"maximum":null,"reducer":"NA","evidence":{"provenance":"EC","source_ids":["SRC.T03","SRC.S5.R-050","SRC.T04"],"rationale":"Design rule: one value per stream; stop_new requires a month from 1 to 60, other modes leave the separate stop table empty.","policy_ids":[],"checked_on":"2026-10-12","verify":false,"owner":"Model author","refresh_trigger":"New model release"},"valid_from":"2027-01-01","valid_to":null},{"id":"X.DEPR_IT","label":"IT equipment depreciation life in months","section":"X","kind":"scalar","unit":"months","base":36,"scenario_rules":{"upside":{"mode":"inherit"},"downside":{"mode":"inherit"}},"minimum":0,"maximum":null,"reducer":"NA","evidence":{"provenance":"IA","source_ids":["SRC.T03","SRC.S5.R-050"],"rationale":"Supplementary frozen model input X.DEPR_IT, defined by the calculation rules.","policy_ids":["P08"],"checked_on":"2026-10-12","verify":true,"owner":"Model author","refresh_trigger":"New model release"},"valid_from":"2027-01-01","valid_to":null},{"id":"X.REPLACE_IT","label":"IT equipment replacement cycle in months","section":"X","kind":"scalar","unit":"months","base":48,"scenario_rules":{"upside":{"mode":"inherit"},"downside":{"mode":"inherit"}},"minimum":0,"maximum":null,"reducer":"NA","evidence":{"provenance":"IA","source_ids":["SRC.T03","SRC.S5.R-050"],"rationale":"Supplementary frozen model input X.REPLACE_IT, defined by the calculation rules.","policy_ids":["P08"],"checked_on":"2026-10-12","verify":true,"owner":"Model author","refresh_trigger":"New model release"},"valid_from":"2027-01-01","valid_to":null},{"id":"X.DEPR_FITOUT","label":"Office fit-out depreciation life in months","section":"X","kind":"scalar","unit":"months","base":60,"scenario_rules":{"upside":{"mode":"inherit"},"downside":{"mode":"inherit"}},"minimum":0,"maximum":null,"reducer":"NA","evidence":{"provenance":"IA","source_ids":["SRC.T03","SRC.S5.R-050"],"rationale":"Supplementary frozen model input X.DEPR_FITOUT, defined by the calculation rules.","policy_ids":["P08"],"checked_on":"2026-10-12","verify":true,"owner":"Model author","refresh_trigger":"New model release"},"valid_from":"2027-01-01","valid_to":null},{"id":"X.DEPOSITS","label":"Rent and other deposits","section":"X","kind":"scalar","unit":"EUR","base":0,"scenario_rules":{"upside":{"mode":"inherit"},"downside":{"mode":"inherit"}},"minimum":0,"maximum":null,"reducer":"NA","evidence":{"provenance":"EC","source_ids":["SRC.T03","SRC.S5.R-050"],"rationale":"Supplementary frozen model input X.DEPOSITS, defined by the calculation rules.","policy_ids":[],"checked_on":"2026-10-12","verify":false,"owner":"Model author","refresh_trigger":"New model release"},"valid_from":"2027-01-01","valid_to":null},{"id":"X.INTANGIBLES","label":"Intangible assets","section":"X","kind":"scalar","unit":"EUR","base":0,"scenario_rules":{"upside":{"mode":"inherit"},"downside":{"mode":"inherit"}},"minimum":0,"maximum":null,"reducer":"NA","evidence":{"provenance":"EC","source_ids":["SRC.T03","SRC.S5.R-050"],"rationale":"Supplementary frozen model input X.INTANGIBLES, defined by the calculation rules.","policy_ids":[],"checked_on":"2026-10-12","verify":false,"owner":"Model author","refresh_trigger":"New model release"},"valid_from":"2027-01-01","valid_to":null},{"id":"X.DTA","label":"Deferred tax assets","section":"X","kind":"scalar","unit":"EUR","base":0,"scenario_rules":{"upside":{"mode":"inherit"},"downside":{"mode":"inherit"}},"minimum":0,"maximum":null,"reducer":"NA","evidence":{"provenance":"EC","source_ids":["SRC.T03","SRC.S5.R-050"],"rationale":"Supplementary frozen model input X.DTA, defined by the calculation rules.","policy_ids":[],"checked_on":"2026-10-12","verify":false,"owner":"Model author","refresh_trigger":"New model release"},"valid_from":"2027-01-01","valid_to":null},{"id":"X.DIVIDENDS","label":"Dividends","section":"X","kind":"scalar","unit":"EUR","base":0,"scenario_rules":{"upside":{"mode":"inherit"},"downside":{"mode":"inherit"}},"minimum":0,"maximum":null,"reducer":"NA","evidence":{"provenance":"EC","source_ids":["SRC.T03","SRC.S5.R-050"],"rationale":"Supplementary frozen model input X.DIVIDENDS, defined by the calculation rules.","policy_ids":[],"checked_on":"2026-10-12","verify":false,"owner":"Model author","refresh_trigger":"New model release"},"valid_from":"2027-01-01","valid_to":null}],"tables":[{"table_id":"TBL.AT_ACCESS","columns":[{"id":"offset","unit":"months","value_type":"number"}],"rows":[{"row_id":"DE","values":{"offset":0}},{"row_id":"AT","values":{"offset":1}}]},{"table_id":"TBL.REG.FIRST_YEAR","columns":[{"id":"method","unit":"text","value_type":"string"}],"rows":[{"row_id":"rule","values":{"method":"Calculation rule R-040"}}]},{"table_id":"TBL.TAX.KST","columns":[{"id":"rate","unit":"fraction","value_type":"number"}],"rows":[{"row_id":"2027","values":{"rate":0.15}},{"row_id":"2028","values":{"rate":0.14}},{"row_id":"2029","values":{"rate":0.13}},{"row_id":"2030","values":{"rate":0.12}},{"row_id":"2031","values":{"rate":0.11}}]},{"table_id":"TBL.TAX.LOSS_Q_KST","columns":[{"id":"rate","unit":"fraction","value_type":"number"}],"rows":[{"row_id":"2027","values":{"rate":0.7}},{"row_id":"2028","values":{"rate":0.6}},{"row_id":"2029","values":{"rate":0.6}},{"row_id":"2030","values":{"rate":0.6}},{"row_id":"2031","values":{"rate":0.6}}]},{"table_id":"TBL.STORE_PLATFORM_SHARE","columns":[{"id":"share","unit":"fraction","value_type":"number"}],"rows":[{"row_id":"Apple","values":{"share":0.5}},{"row_id":"Google","values":{"share":0.5}}]},{"table_id":"TBL.RET.CURVE","columns":[{"id":"active_share","unit":"fraction","value_type":"number"}],"rows":[{"row_id":"a00","values":{"active_share":1}},{"row_id":"a01","values":{"active_share":0.7}},{"row_id":"a02","values":{"active_share":0.6}},{"row_id":"a03","values":{"active_share":0.55}},{"row_id":"a04","values":{"active_share":0.5}},{"row_id":"a05","values":{"active_share":0.47}},{"row_id":"a06","values":{"active_share":0.45}},{"row_id":"a07","values":{"active_share":0.43}},{"row_id":"a08","values":{"active_share":0.41}},{"row_id":"a09","values":{"active_share":0.39}},{"row_id":"a10","values":{"active_share":0.38}},{"row_id":"a11","values":{"active_share":0.37}},{"row_id":"a12","values":{"active_share":0.36}},{"row_id":"a13","values":{"active_share":0.3575}},{"row_id":"a14","values":{"active_share":0.355}},{"row_id":"a15","values":{"active_share":0.3525}},{"row_id":"a16","values":{"active_share":0.35}},{"row_id":"a17","values":{"active_share":0.3475}},{"row_id":"a18","values":{"active_share":0.345}},{"row_id":"a19","values":{"active_share":0.3425}},{"row_id":"a20","values":{"active_share":0.34}},{"row_id":"a21","values":{"active_share":0.3375}},{"row_id":"a22","values":{"active_share":0.335}},{"row_id":"a23","values":{"active_share":0.3325}},{"row_id":"a24","values":{"active_share":0.33}},{"row_id":"a25","values":{"active_share":0.3245}},{"row_id":"a26","values":{"active_share":0.319}},{"row_id":"a27","values":{"active_share":0.3135}},{"row_id":"a28","values":{"active_share":0.308}},{"row_id":"a29","values":{"active_share":0.305}},{"row_id":"a30","values":{"active_share":0.302}},{"row_id":"a31","values":{"active_share":0.299}},{"row_id":"a32","values":{"active_share":0.296}},{"row_id":"a33","values":{"active_share":0.293}},{"row_id":"a34","values":{"active_share":0.29}},{"row_id":"a35","values":{"active_share":0.287}},{"row_id":"a36","values":{"active_share":0.284}},{"row_id":"a37","values":{"active_share":0.281}},{"row_id":"a38","values":{"active_share":0.278}},{"row_id":"a39","values":{"active_share":0.275}},{"row_id":"a40","values":{"active_share":0.272}},{"row_id":"a41","values":{"active_share":0.269}},{"row_id":"a42","values":{"active_share":0.266}},{"row_id":"a43","values":{"active_share":0.263}},{"row_id":"a44","values":{"active_share":0.26}},{"row_id":"a45","values":{"active_share":0.257}},{"row_id":"a46","values":{"active_share":0.254}},{"row_id":"a47","values":{"active_share":0.251}},{"row_id":"a48","values":{"active_share":0.248}},{"row_id":"a49","values":{"active_share":0.245}},{"row_id":"a50","values":{"active_share":0.242}},{"row_id":"a51","values":{"active_share":0.239}},{"row_id":"a52","values":{"active_share":0.236}},{"row_id":"a53","values":{"active_share":0.233}},{"row_id":"a54","values":{"active_share":0.23}},{"row_id":"a55","values":{"active_share":0.227}},{"row_id":"a56","values":{"active_share":0.224}},{"row_id":"a57","values":{"active_share":0.221}},{"row_id":"a58","values":{"active_share":0.218}},{"row_id":"a59","values":{"active_share":0.215}}]},{"table_id":"TBL.PPL.RV","columns":[{"id":"total_rate","unit":"fraction","value_type":"number"}],"rows":[{"row_id":"2027","values":{"total_rate":0.186}},{"row_id":"2028","values":{"total_rate":0.199}},{"row_id":"2029","values":{"total_rate":0.199}},{"row_id":"2030","values":{"total_rate":0.199}},{"row_id":"2031","values":{"total_rate":0.199}}]},{"table_id":"TBL.PPL.CEIL_RV","columns":[{"id":"ceiling","unit":"EUR_per_month","value_type":"number"}],"rows":[{"row_id":"2027","values":{"ceiling":8850}},{"row_id":"2028","values":{"ceiling":9204}},{"row_id":"2029","values":{"ceiling":9572.16}},{"row_id":"2030","values":{"ceiling":9955.0464}},{"row_id":"2031","values":{"ceiling":10353.248256}}]},{"table_id":"TBL.PPL.CEIL_KV","columns":[{"id":"ceiling","unit":"EUR_per_month","value_type":"number"}],"rows":[{"row_id":"2027","values":{"ceiling":6375}},{"row_id":"2028","values":{"ceiling":6630}},{"row_id":"2029","values":{"ceiling":6895.2}},{"row_id":"2030","values":{"ceiling":7171.008}},{"row_id":"2031","values":{"ceiling":7457.84832}}]},{"table_id":"X.STREAM_MODE","columns":[{"id":"value","unit":"text","value_type":"string"}],"rows":[{"row_id":"R1","values":{"value":"present"}},{"row_id":"R2","values":{"value":"present"}},{"row_id":"R3","values":{"value":"present"}},{"row_id":"R7","values":{"value":"present"}}]},{"table_id":"X.STOP_MONTH","columns":[{"id":"value","unit":"month_index","value_type":"number_or_null"}],"rows":[{"row_id":"R1","values":{"value":null}},{"row_id":"R2","values":{"value":null}},{"row_id":"R3","values":{"value":null}},{"row_id":"R7","values":{"value":null}}]}],"funding_events":[{"event_id":"INITIAL.P01","event_type":"initial_equity","month":1,"cash_eur":12500,"pre_money_eur":null,"holder_id":"FOUNDER_P01","related_group_id":"GROUP.FOUNDER_P01","commitment_status":"planned","commitment_date":null,"signing_month":null,"mapping_id":"MAP.EQUITY.INITIAL"},{"event_id":"INITIAL.P02","event_type":"initial_equity","month":1,"cash_eur":12500,"pre_money_eur":null,"holder_id":"FOUNDER_P02","related_group_id":"GROUP.FOUNDER_P02","commitment_status":"planned","commitment_date":null,"signing_month":null,"mapping_id":"MAP.EQUITY.INITIAL"},{"event_id":"NOTE","event_type":"note","month":1,"cash_eur":1000000,"pre_money_eur":null,"holder_id":"NOTEHOLDER","related_group_id":"GROUP.NOTEHOLDER","commitment_status":"planned","commitment_date":null,"signing_month":null,"mapping_id":"MAP.NOTE.FUND"},{"event_id":"SEED","event_type":"seed","month":8,"cash_eur":4000000,"pre_money_eur":8000000,"holder_id":"SEED_INVESTOR","related_group_id":"GROUP.SEED_INVESTOR","commitment_status":"planned","commitment_date":null,"signing_month":null,"mapping_id":"MAP.EQUITY.SEED"},{"event_id":"SERIES_A","event_type":"series_a","month":19,"cash_eur":12000000,"pre_money_eur":20000000,"holder_id":"A_INVESTOR","related_group_id":"GROUP.A_INVESTOR","commitment_status":"planned","commitment_date":null,"signing_month":15,"mapping_id":"MAP.EQUITY.SERIES_A"}],"as_of_date":"2027-06-30"},"headcount":{"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13.10.2026","data_version":"CR02-2026-10-13-v1","version":"budget","scenario":"all","currency":"EUR","model_start":"2027-01-01","horizon_months":60,"cutoff_date":null,"frozen_on":"2026-10-13","fictional":true},"people":[{"person_id":"P01","title":"CEO, founder, managing director","cost_centre":"MGMT","country":"DE","start_month":1,"end_month":null,"fte":1,"founder":true,"salary_base_year":2026,"annual_salary_eur_2026":63000,"annual_raise_fraction":0.035,"sv_status":"exempt_managing_shareholder","recruiting":"none","equipment_eur":2500,"software_eur_month":450,"salary_events":[{"event_id":"P01.SEED","trigger":{"type":"funding_event","event_id":"SEED"},"annual_salary_eur_2026":85000},{"event_id":"P01.A","trigger":{"type":"funding_event","event_id":"SERIES_A"},"annual_salary_eur_2026":115000}],"status_events":[{"event_id":"P01.EMPLOYEE","trigger":{"type":"funding_event","event_id":"SERIES_A"},"sv_status":"employee"}],"fte_events":[],"classification":{"recurrence":"recurring","commitment":"committed","behaviour":"fixed"},"mapping_ids":["MAP.PAYROLL.SALARY.MGMT","MAP.PAYROLL.RV.MGMT","MAP.PAYROLL.AV.MGMT","MAP.PAYROLL.KV.MGMT","MAP.PAYROLL.PV.MGMT","MAP.PAYROLL.U1.MGMT","MAP.PAYROLL.U2.MGMT","MAP.PAYROLL.INSOLV.MGMT","MAP.PAYROLL.BG.MGMT","MAP.CAPEX.PPL.EQUIP.MGMT","MAP.COST.RC.PPL.SW.MGMT","MAP.COST.PPL.RECRUIT.MGMT","MAP.DEPR.IT.MGMT"],"evidence":{"provenance":"IA","source_ids":["SRC.S2.P01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contract"}},{"person_id":"P02","title":"CTO, founder, managing director","cost_centre":"ENG","country":"DE","start_month":1,"end_month":null,"fte":1,"founder":true,"salary_base_year":2026,"annual_salary_eur_2026":63000,"annual_raise_fraction":0.035,"sv_status":"exempt_managing_shareholder","recruiting":"none","equipment_eur":2500,"software_eur_month":450,"salary_events":[{"event_id":"P02.SEED","trigger":{"type":"funding_event","event_id":"SEED"},"annual_salary_eur_2026":85000},{"event_id":"P02.A","trigger":{"type":"funding_event","event_id":"SERIES_A"},"annual_salary_eur_2026":115000}],"status_events":[{"event_id":"P02.EMPLOYEE","trigger":{"type":"funding_event","event_id":"SERIES_A"},"sv_status":"employee"}],"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contract"}},{"person_id":"P03","title":"Senior backend engineer","cost_centre":"ENG","country":"DE","start_month":1,"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contract"}},{"person_id":"P04","title":"Senior backend engineer","cost_centre":"ENG","country":"DE","start_month":2,"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contract"}},{"person_id":"P05","title":"Mobile engineer","cost_centre":"ENG","country":"DE","start_month":3,"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contract"}},{"person_id":"P06","title":"Head of compliance","cost_centre":"COMP","country":"DE","start_month":4,"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06","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contract"}},{"person_id":"P07","title":"Product designer","cost_centre":"PROD","country":"DE","start_month":4,"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PROD","MAP.PAYROLL.RV.PROD","MAP.PAYROLL.AV.PROD","MAP.PAYROLL.KV.PROD","MAP.PAYROLL.PV.PROD","MAP.PAYROLL.U1.PROD","MAP.PAYROLL.U2.PROD","MAP.PAYROLL.INSOLV.PROD","MAP.PAYROLL.BG.PROD","MAP.CAPEX.PPL.EQUIP.PROD","MAP.COST.RC.PPL.SW.PROD","MAP.COST.PPL.RECRUIT.PROD","MAP.DEPR.IT.PROD"],"evidence":{"provenance":"IA","source_ids":["SRC.S2.P07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contract"}},{"person_id":"P08","title":"Frontend engineer","cost_centre":"ENG","country":"DE","start_month":5,"end_month":null,"fte":1,"founder":false,"salary_base_year":2026,"annual_salary_eur_2026":80000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08","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contract"}},{"person_id":"P10","title":"Performance-marketing manager","cost_centre":"MKT","country":"DE","start_month":8,"end_month":null,"fte":1,"founder":false,"salary_base_year":2026,"annual_salary_eur_2026":60000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10","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contract"}},{"person_id":"P11","title":"Community and trader-relations manager","cost_centre":"MKT","country":"DE","start_month":8,"end_month":null,"fte":1,"founder":false,"salary_base_year":2026,"annual_salary_eur_2026":50000,"annual_raise_fraction":0.035,"sv_status":"employee","recruiting":"blended","equipment_eur":2500,"software_eur_month":450,"salary_events":[],"status_events":[],"fte_events":[],"classification":{"recurrence":"recurring","commitment":"committed","behaviour":"fixed"},"mapping_ids":["MAP.PAYROLL.SALARY.MKT","MAP.PAYROLL.RV.MKT","MAP.PAYROLL.AV.MKT","MAP.PAYROLL.KV.MKT","MAP.PAYROLL.PV.MKT","MAP.PAYROLL.U1.MKT","MAP.PAYROLL.U2.MKT","MAP.PAYROLL.INSOLV.MKT","MAP.PAYROLL.BG.MKT","MAP.CAPEX.PPL.EQUIP.MKT","MAP.COST.RC.PPL.SW.MKT","MAP.COST.PPL.RECRUIT.MKT","MAP.DEPR.IT.MKT"],"evidence":{"provenance":"IA","source_ids":["SRC.S2.P11","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contract"}},{"person_id":"P12","title":"AML officer","cost_centre":"COMP","country":"DE","start_month":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12","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contract"}},{"person_id":"P13","title":"DevOps / SRE","cost_centre":"ENG","country":"DE","start_month":9,"end_month":null,"fte":1,"founder":false,"salary_base_year":2026,"annual_salary_eur_2026":82000,"annual_raise_fraction":0.035,"sv_status":"employee","recruiting":"blended","equipment_eur":2500,"software_eur_month":450,"salary_events":[],"status_events":[],"fte_events":[],"classification":{"recurrence":"recurring","commitment":"committed","behaviour":"fixed"},"mapping_ids":["MAP.PAYROLL.SALARY.ENG","MAP.PAYROLL.RV.ENG","MAP.PAYROLL.AV.ENG","MAP.PAYROLL.KV.ENG","MAP.PAYROLL.PV.ENG","MAP.PAYROLL.U1.ENG","MAP.PAYROLL.U2.ENG","MAP.PAYROLL.INSOLV.ENG","MAP.PAYROLL.BG.ENG","MAP.CAPEX.PPL.EQUIP.ENG","MAP.COST.RC.PPL.SW.ENG","MAP.COST.PPL.RECRUIT.ENG","MAP.DEPR.IT.ENG"],"evidence":{"provenance":"IA","source_ids":["SRC.S2.P13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contract"}},{"person_id":"P14","title":"Customer-support lead","cost_centre":"SUP","country":"DE","start_month":10,"end_month":null,"fte":1,"founder":false,"salary_base_year":2026,"annual_salary_eur_2026":45000,"annual_raise_fraction":0.035,"sv_status":"employee","recruiting":"blended","equipment_eur":2500,"software_eur_month":450,"salary_events":[],"status_events":[],"fte_events":[],"classification":{"recurrence":"recurring","commitment":"committed","behaviour":"fixed"},"mapping_ids":["MAP.PAYROLL.SALARY.SUP","MAP.PAYROLL.RV.SUP","MAP.PAYROLL.AV.SUP","MAP.PAYROLL.KV.SUP","MAP.PAYROLL.PV.SUP","MAP.PAYROLL.U1.SUP","MAP.PAYROLL.U2.SUP","MAP.PAYROLL.INSOLV.SUP","MAP.PAYROLL.BG.SUP","MAP.CAPEX.PPL.EQUIP.SUP","MAP.COST.RC.PPL.SW.SUP","MAP.COST.PPL.RECRUIT.SUP","MAP.DEPR.IT.SUP"],"evidence":{"provenance":"IA","source_ids":["SRC.S2.P14","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contract"}},{"person_id":"P17","title":"Finance manager","cost_centre":"FIN","country":"DE","start_month":13,"end_month":null,"fte":1,"founder":false,"salary_base_year":2026,"annual_salary_eur_2026":70000,"annual_raise_fraction":0.035,"sv_status":"employee","recruiting":"blended","equipment_eur":2500,"software_eur_month":450,"salary_events":[],"status_events":[],"fte_events":[],"classification":{"recurrence":"recurring","commitment":"committed","behaviour":"fixed"},"mapping_ids":["MAP.PAYROLL.SALARY.FIN","MAP.PAYROLL.RV.FIN","MAP.PAYROLL.AV.FIN","MAP.PAYROLL.KV.FIN","MAP.PAYROLL.PV.FIN","MAP.PAYROLL.U1.FIN","MAP.PAYROLL.U2.FIN","MAP.PAYROLL.INSOLV.FIN","MAP.PAYROLL.BG.FIN","MAP.CAPEX.PPL.EQUIP.FIN","MAP.COST.RC.PPL.SW.FIN","MAP.COST.PPL.RECRUIT.FIN","MAP.DEPR.IT.FIN"],"evidence":{"provenance":"IA","source_ids":["SRC.S2.P17","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contract"}},{"person_id":"P23","title":"Risk manager","cost_centre":"COMP","country":"DE","start_month":19,"end_month":null,"fte":1,"founder":false,"salary_base_year":2026,"annual_salary_eur_2026":90000,"annual_raise_fraction":0.035,"sv_status":"employee","recruiting":"blended","equipment_eur":2500,"software_eur_month":450,"salary_events":[],"status_events":[],"fte_events":[],"classification":{"recurrence":"recurring","commitment":"committed","behaviour":"fixed"},"mapping_ids":["MAP.PAYROLL.SALARY.COMP","MAP.PAYROLL.RV.COMP","MAP.PAYROLL.AV.COMP","MAP.PAYROLL.KV.COMP","MAP.PAYROLL.PV.COMP","MAP.PAYROLL.U1.COMP","MAP.PAYROLL.U2.COMP","MAP.PAYROLL.INSOLV.COMP","MAP.PAYROLL.BG.COMP","MAP.CAPEX.PPL.EQUIP.COMP","MAP.COST.RC.PPL.SW.COMP","MAP.COST.PPL.RECRUIT.COMP","MAP.DEPR.IT.COMP"],"evidence":{"provenance":"IA","source_ids":["SRC.S2.P23","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contract"}},{"person_id":"P25","title":"B2B sales manager","cost_centre":"SALES","country":"DE","start_month":24,"end_month":null,"fte":1,"founder":false,"salary_base_year":2026,"annual_salary_eur_2026":65000,"annual_raise_fraction":0.035,"sv_status":"employee","recruiting":"blended","equipment_eur":2500,"software_eur_month":450,"salary_events":[],"status_events":[],"fte_events":[],"classification":{"recurrence":"recurring","commitment":"committed","behaviour":"fixed"},"mapping_ids":["MAP.PAYROLL.SALARY.SALES","MAP.PAYROLL.RV.SALES","MAP.PAYROLL.AV.SALES","MAP.PAYROLL.KV.SALES","MAP.PAYROLL.PV.SALES","MAP.PAYROLL.U1.SALES","MAP.PAYROLL.U2.SALES","MAP.PAYROLL.INSOLV.SALES","MAP.PAYROLL.BG.SALES","MAP.CAPEX.PPL.EQUIP.SALES","MAP.COST.RC.PPL.SW.SALES","MAP.COST.PPL.RECRUIT.SALES","MAP.DEPR.IT.SALES"],"evidence":{"provenance":"IA","source_ids":["SRC.S2.P25","SRC.S5.R-022","SRC.S5.R-023"],"rationale":"Fictional person plan from the assumptions register; salaries in EUR/year at 2026 base, equipment in EUR/person, software in EUR/FTE/month; identical in all scenarios. Raises apply once per calendar year. Founder salary and status changes depend on actual funding events.","policy_ids":["P07"],"checked_on":"2026-10-12","verify":true,"owner":"Model author","refresh_trigger":"New model release or changed law/vendor contract"}}]},"opex_lines":{"meta":{"schema_version":"Kit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13.10.2026","data_version":"CR02-2026-10-13-v1","version":"budget","scenario":"all","currency":"EUR","model_start":"2027-01-01","horizon_months":60,"cutoff_date":null,"frozen_on":"2026-10-13","fictional":true},"lines":[{"line_id":"OPX.DESK","label":"Coworking while current FTE is at most 30","owner_schedule":"Opex","output_row_id":"OPX.DESK","nature":"operating_expense","cost_centre":"CORP","account_id":"GL.OPEX.OPX.DESK","mapping_id":"MAP.COST.OPX.DESK","vendor_id":"UNKNOWN_FORECAST","stream":"CORPORATE","driver":"SCHEDULE","amount_input_id":"OPX.DESK","unit":"EUR_per_person","price_basis":"net","start_month":1,"end_month":null,"activation":"calendar","annual_indexation_fraction":0,"tax_code":"DE_IN19","invoice_rule":"service_month","payment_rule":"next_month","classification":{"recurrence":"recurring","commitment":"committed","behaviour":"fixed"},"gewst_class":"property_rent","prudential_deduction_category":"none","contingency_included":true,"evidence":{"provenance":"IA","source_ids":["SRC.S2.OPX.DESK","SRC.GC.SECTION_5","SRC.S5.R-025"],"rationale":"All scenarios inherit this cost line and resolve OPX.DESK through its explicit scenario rule. Calculation rule R-025 supplies the complete formula, units and timing. This inventory never adds a second posting to its named owner.","policy_ids":["P05"],"checked_on":"2026-10-12","verify":true,"owner":"Model author","refresh_trigger":"New model release"}},{"line_id":"OPX.OFFICE","label":"Office at 590 EUR per current FTE above 30","owner_schedule":"Opex","output_row_id":"OPX.OFFICE","nature":"operating_expense","cost_centre":"CORP","account_id":"GL.OPEX.OPX.OFFICE","mapping_id":"MAP.COST.OPX.OFFICE","vendor_id":"UNKNOWN_FORECAST","stream":"CORPORATE","driver":"PER_FTE","amount_input_id":"OPX.OFFICE","unit":"EUR_per_person","price_basis":"net","start_month":1,"end_month":null,"activation":"fte_gt_30","annual_indexation_fraction":0,"tax_code":"DE_IN19","invoice_rule":"service_month","payment_rule":"next_month","classification":{"recurrence":"recurring","commitment":"committed","behaviour":"fixed"},"gewst_class":"property_rent","prudential_deduction_category":"none","contingency_included":true,"evidence":{"provenance":"IA","source_ids":["SRC.S2.OPX.OFFICE","SRC.GC.SECTION_5","SRC.S5.R-025"],"rationale":"All scenarios inherit this cost line and resolve OPX.OFFICE through its explicit scenario rule. Calculation rule R-025 supplies the complete formula, units and timing. This inventory never adds a second posting to its named owner.","policy_ids":["P05"],"checked_on":"2026-10-12","verify":true,"owner":"Model author","refresh_trigger":"New model release"}},{"line_id":"OPX.FITOUT","label":"One fit-out when FTE first exceeds 30","owner_schedule":"Capex","output_row_id":"CAP.FITOUT_ADDITIONS","nature":"capex","cost_centre":"CORP","account_id":"GL.ASSET.FITOUT","mapping_id":"MAP.CAPEX.OPX.FITOUT","vendor_id":"UNKNOWN_FORECAST","stream":"CORPORATE","driver":"SCHEDULE","amount_input_id":"OPX.FITOUT","unit":"EUR","price_basis":"net","start_month":1,"end_month":null,"activation":"fte_gt_30","annual_indexation_fraction":0,"tax_code":"DE_IN19","invoice_rule":"event_month","payment_rule":"next_month","classification":{"recurrence":"one_off","commitment":"committed","behaviour":"fixed"},"gewst_class":"none","prudential_deduction_category":"none","contingency_included":false,"evidence":{"provenance":"IA","source_ids":["SRC.S2.OPX.FITOUT","SRC.S5.R-029"],"rationale":"All scenarios inherit this cost line and resolve OPX.FITOUT through its explicit scenario rule. Calculation rule R-029 supplies the complete formula, units and timing. This inventory never adds a second posting to its named owner.","policy_ids":["P05"],"checked_on":"2026-10-12","verify":true,"owner":"Model author","refresh_trigger":"New model release"}},{"line_id":"OPX.BRAND","label":"Brand and public relations by calendar month","owner_schedule":"Opex","output_row_id":"OPX.BRAND","nature":"operating_expense","cost_centre":"MKT","account_id":"GL.OPEX.OPX.BRAND","mapping_id":"MAP.COST.OPX.BRAND","vendor_id":"UNKNOWN_FORECAST","stream":"CORPORATE","driver":"PROFILE","amount_input_id":"OPX.BRAND","unit":"EUR_per_month","price_basis":"net","start_month":1,"end_month":null,"activation":"launch","annual_indexation_fraction":0,"tax_code":"DE_IN19","invoice_rule":"service_month","payment_rule":"next_month","classification":{"recurrence":"recurring","commitment":"discretionary","behaviour":"fixed"},"gewst_class":"none","prudential_deduction_category":"none","contingency_included":false,"evidence":{"provenance":"IA","source_ids":["SRC.S2.OPX.BRAND","SRC.S5.R-025"],"rationale":"All scenarios inherit this cost line and resolve OPX.BRAND through its explicit scenario rule. Calculation rule R-025 supplies the complete formula, units and timing. This inventory never adds a second posting to its named owner.","policy_ids":["P05"],"checked_on":"2026-10-12","verify":true,"owner":"Model author","refresh_trigger":"New model release"}},{"line_id":"OPX.CONTEST","label":"Community lead-trader contests","owner_schedule":"Opex","output_row_id":"OPX.CONTEST","nature":"operating_expense","cost_centre":"MKT","account_id":"GL.OPEX.OPX.CONTEST","mapping_id":"MAP.COST.OPX.CONTEST","vendor_id":"UNKNOWN_FORECAST","stream":"CORPORATE","driver":"FIXED","amount_input_id":"OPX.CONTEST","unit":"EUR","price_basis":"net","start_month":1,"end_month":null,"activation":"launch","annual_indexation_fraction":0,"tax_code":"NONE","invoice_rule":"service_month","payment_rule":"next_month","classification":{"recurrence":"recurring","commitment":"discretionary","behaviour":"fixed"},"gewst_class":"none","prudential_deduction_category":"none","contingency_included":false,"evidence":{"provenance":"IA","source_ids":["SRC.S2.OPX.CONTEST","SRC.S5.R-025"],"rationale":"All scenarios inherit this cost line and resolve OPX.CONTEST through its explicit scenario rule. Calculation rule R-025 supplies the complete formula, units and timing. This inventory never adds a second posting to its named owner.","policy_ids":["P05"],"checked_on":"2026-10-12","verify":true,"owner":"Model author","refresh_trigger":"New model release"}},{"line_id":"OPX.REFERRAL","label":"Referral bonuses, both sides","owner_schedule":"Opex","output_row_id":"OPX.REFERRAL","nature":"operating_expense","cost_centre":"MKT","account_id":"GL.OPEX.OPX.REFERRAL","mapping_id":"MAP.COST.OPX.REFERRAL","vendor_id":"UNKNOWN_FORECAST","stream":"CORPORATE","driver":"SCHEDULE","amount_input_id":"OPX.REFERRAL","unit":"EUR","price_basis":"net","start_month":1,"end_month":null,"activation":"launch","annual_indexation_fraction":0,"tax_code":"NONE","invoice_rule":"service_month","payment_rule":"next_month","classification":{"recurrence":"recurring","commitment":"discretionary","behaviour":"variable"},"gewst_class":"none","prudential_deduction_category":"none","contingency_included":false,"evidence":{"provenance":"IA","source_ids":["SRC.S2.OPX.REFERRAL","SRC.S5.R-025"],"rationale":"All scenarios inherit this cost line and resolve OPX.REFERRAL through its explicit scenario rule. Calculation rule R-025 supplies the complete formula, units and timing. This inventory never adds a second posting to its named owner.","policy_ids":["P05"],"checked_on":"2026-10-12","verify":true,"owner":"Model author","refresh_trigger":"New model release"}},{"line_id":"OPX.BOOKKEEP","label":"Bookkeeping, payroll administration and fractional CFO/HR services","owner_schedule":"Opex","output_row_id":"OPX.BOOKKEEP","nature":"operating_expense","cost_centre":"FIN","account_id":"GL.OPEX.OPX.BOOKKEEP","mapping_id":"MAP.COST.OPX.BOOKKEEP","vendor_id":"UNKNOWN_FORECAST","stream":"CORPORATE","driver":"PROFILE","amount_input_id":"OPX.BOOKKEEP","unit":"EUR_per_month","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BOOKKEEP","SRC.GC.SECTION_6","SRC.S5.R-025"],"rationale":"All scenarios inherit this cost line and resolve OPX.BOOKKEEP through its explicit scenario rule. Calculation rule R-025 supplies the complete formula, units and timing. This inventory never adds a second posting to its named owner.","policy_ids":["P05"],"checked_on":"2026-10-12","verify":true,"owner":"Model author","refresh_trigger":"New model release"}},{"line_id":"OPX.PAYROLL","label":"Payroll service per current FTE","owner_schedule":"Opex","output_row_id":"OPX.PAYROLL","nature":"operating_expense","cost_centre":"FIN","account_id":"GL.OPEX.OPX.PAYROLL","mapping_id":"MAP.COST.OPX.PAYROLL","vendor_id":"UNKNOWN_FORECAST","stream":"CORPORATE","driver":"PER_FTE","amount_input_id":"OPX.PAYROLL","unit":"EUR_per_person","price_basis":"net","start_month":1,"end_month":null,"activation":"calendar","annual_indexation_fraction":0,"tax_code":"DE_IN19","invoice_rule":"service_month","payment_rule":"next_month","classification":{"recurrence":"recurring","commitment":"committed","behaviour":"fixed"},"gewst_class":"none","prudential_deduction_category":"none","contingency_included":true,"evidence":{"provenance":"IA","source_ids":["SRC.S2.OPX.PAYROLL","SRC.GC.SECTION_6","SRC.S5.R-025"],"rationale":"All scenarios inherit this cost line and resolve OPX.PAYROLL through its explicit scenario rule. Calculation rule R-025 supplies the complete formula, units and timing. This inventory never adds a second posting to its named owner.","policy_ids":["P05"],"checked_on":"2026-10-12","verify":true,"owner":"Model author","refresh_trigger":"New model release"}},{"line_id":"OPX.ACCOUNTS","label":"December accounts accrual; following March invoice/payment","owner_schedule":"Opex","output_row_id":"OPX.ACCOUNTS","nature":"operating_expense","cost_centre":"FIN","account_id":"GL.OPEX.OPX.ACCOUNTS","mapping_id":"MAP.ACCOUNTS.ACCRUE","vendor_id":"UNKNOWN_FORECAST","stream":"CORPORATE","driver":"SCHEDULE","amount_input_id":"OPX.ACCOUNTS","unit":"EUR_per_month","price_basis":"net","start_month":1,"end_month":null,"activation":"calendar","annual_indexation_fraction":0,"tax_code":"DE_IN19","invoice_rule":"march_after_december","payment_rule":"march_after_december","classification":{"recurrence":"recurring","commitment":"committed","behaviour":"fixed"},"gewst_class":"none","prudential_deduction_category":"none","contingency_included":true,"evidence":{"provenance":"IA","source_ids":["SRC.S2.OPX.ACCOUNTS","SRC.GC.SECTION_6","SRC.S5.R-026"],"rationale":"All scenarios inherit this cost line and resolve OPX.ACCOUNTS through its explicit scenario rule. Calculation rule R-026 supplies the complete formula, units and timing. This inventory never adds a second posting to its named owner.","policy_ids":["P05"],"checked_on":"2026-10-12","verify":true,"owner":"Model author","refresh_trigger":"New model release"}},{"line_id":"OPX.FOUNDING.REGISTER","label":"Founding register fee component","owner_schedule":"Opex","output_row_id":"OPX.FOUNDING.REGISTER","nature":"operating_expense","cost_centre":"FIN","account_id":"GL.OPEX.OPX.FOUNDING.REGISTER","mapping_id":"MAP.COST.OPX.FOUNDING.REGISTER","vendor_id":"UNKNOWN_FORECAST","stream":"CORPORATE","driver":"SCHEDULE","amount_input_id":"X.FOUNDING_REGISTER_GROSS","unit":"EUR","price_basis":"net","start_month":1,"end_month":1,"activation":"calendar","annual_indexation_fraction":0,"tax_code":"NONE","invoice_rule":"event_month","payment_rule":"next_month","classification":{"recurrence":"one_off","commitment":"committed","behaviour":"fixed"},"gewst_class":"none","prudential_deduction_category":"none","contingency_included":true,"evidence":{"provenance":"IA","source_ids":["SRC.T03","SRC.S5.R-050","SRC.S5.R-026"],"rationale":"All scenarios inherit this cost line and resolve X.FOUNDING_REGISTER_GROSS through its explicit scenario rule. Calculation rule R-026 supplies the complete formula, units and timing. This inventory never adds a second posting to its named owner.","policy_ids":["P05"],"checked_on":"2026-10-12","verify":true,"owner":"Model author","refresh_trigger":"New model release"}},{"line_id":"OPX.FOUNDING.NOTARY","label":"Founding notary: total founding gross less register","owner_schedule":"Opex","output_row_id":"OPX.FOUNDING.NOTARY","nature":"operating_expense","cost_centre":"FIN","account_id":"GL.OPEX.OPX.FOUNDING.NOTARY","mapping_id":"MAP.COST.OPX.FOUNDING.NOTARY","vendor_id":"UNKNOWN_FORECAST","stream":"CORPORATE","driver":"SCHEDULE","amount_input_id":"OPX.FOUNDING","unit":"EUR","price_basis":"gross","start_month":1,"end_month":1,"activation":"calendar","annual_indexation_fraction":0,"tax_code":"DE_IN19","invoice_rule":"event_month","payment_rule":"next_month","classification":{"recurrence":"one_off","commitment":"committed","behaviour":"fixed"},"gewst_class":"none","prudential_deduction_category":"none","contingency_included":true,"evidence":{"provenance":"IA","source_ids":["SRC.S2.OPX.FOUNDING","SRC.GC.SECTION_6","SRC.S5.R-026"],"rationale":"All scenarios inherit this cost line and resolve OPX.FOUNDING through its explicit scenario rule. Calculation rule R-026 supplies the complete formula, units and timing. This inventory never adds a second posting to its named owner.","policy_ids":["P05"],"checked_on":"2026-10-12","verify":true,"owner":"Model author","refresh_trigger":"New model release"}},{"line_id":"OPX.IHK","label":"Annual chamber, filing and register allowance / 12","owner_schedule":"Opex","output_row_id":"OPX.IHK","nature":"operating_expense","cost_centre":"CORP","account_id":"GL.OPEX.OPX.IHK","mapping_id":"MAP.COST.OPX.IHK","vendor_id":"UNKNOWN_FORECAST","stream":"CORPORATE","driver":"SCHEDULE","amount_input_id":"OPX.IHK","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HK","SRC.GC.SECTION_6","SRC.S5.R-025"],"rationale":"All scenarios inherit this cost line and resolve OPX.IHK through its explicit scenario rule. Calculation rule R-025 supplies the complete formula, units and timing. This inventory never adds a second posting to its named owner.","policy_ids":["P05"],"checked_on":"2026-10-12","verify":true,"owner":"Model author","refresh_trigger":"New model release"}},{"line_id":"OPX.INS_PRE","label":"Pre-licence insurance until month before resolved licence","owner_schedule":"Opex","output_row_id":"OPX.INS_PRE","nature":"operating_expense","cost_centre":"CORP","account_id":"GL.OPEX.OPX.INS_PRE","mapping_id":"MAP.COST.OPX.INS_PRE","vendor_id":"UNKNOWN_FORECAST","stream":"CORPORATE","driver":"SCHEDULE","amount_input_id":"OPX.INS_PRE","unit":"EUR","price_basis":"net","start_month":1,"end_month":null,"activation":"calendar","annual_indexation_fraction":0,"tax_code":"NONE","invoice_rule":"service_month","payment_rule":"next_month","classification":{"recurrence":"recurring","commitment":"committed","behaviour":"fixed"},"gewst_class":"none","prudential_deduction_category":"none","contingency_included":true,"evidence":{"provenance":"IA","source_ids":["SRC.S2.OPX.INS_PRE","SRC.GC.SECTION_6","SRC.S5.R-025"],"rationale":"All scenarios inherit this cost line and resolve OPX.INS_PRE through its explicit scenario rule. Calculation rule R-025 supplies the complete formula, units and timing. This inventory never adds a second posting to its named owner.","policy_ids":["P05"],"checked_on":"2026-10-12","verify":true,"owner":"Model author","refresh_trigger":"New model release"}},{"line_id":"OPX.ROUND_COSTS.SEED","label":"SEED round legal and notary costs","owner_schedule":"Opex","output_row_id":"OPX.ROUND_COSTS.SEED","nature":"operating_expense","cost_centre":"FIN","account_id":"GL.OPEX.OPX.ROUND_COSTS.SEED","mapping_id":"MAP.COST.OPX.ROUND_COSTS.SEED","vendor_id":"UNKNOWN_FORECAST","stream":"CORPORATE","driver":"SCHEDULE","amount_input_id":"OPX.ROUND_COSTS.SEED","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OPX.ROUND_COSTS.SEED through its explicit scenario rule. Calculation rule R-026 supplies the complete formula, units and timing. This inventory never adds a second posting to its named owner.","policy_ids":["P05"],"checked_on":"2026-10-12","verify":true,"owner":"Model author","refresh_trigger":"New model release"}},{"line_id":"OPX.ROUND_COSTS.A","label":"A round legal and notary costs","owner_schedule":"Opex","output_row_id":"OPX.ROUND_COSTS.A","nature":"operating_expense","cost_centre":"FIN","account_id":"GL.OPEX.OPX.ROUND_COSTS.A","mapping_id":"MAP.COST.OPX.ROUND_COSTS.A","vendor_id":"UNKNOWN_FORECAST","stream":"CORPORATE","driver":"SCHEDULE","amount_input_id":"OPX.ROUND_COSTS.A","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S2.OPX.ROUND_COSTS","SRC.GC.SECTION_6","SRC.S5.R-026"],"rationale":"All scenarios inherit this cost line and resolve OPX.ROUND_COSTS.A through its explicit scenario rule. Calculation rule R-026 supplies the complete formula, units and timing. This inventory never adds a second posting to its named owner.","policy_ids":["P05"],"checked_on":"2026-10-12","verify":true,"owner":"Model author","refresh_trigger":"New model release"}},{"line_id":"OPX.MISC","label":"Travel, bank and miscellaneous costs","owner_schedule":"Opex","output_row_id":"OPX.MISC","nature":"operating_expense","cost_centre":"CORP","account_id":"GL.OPEX.OPX.MISC","mapping_id":"MAP.COST.OPX.MISC","vendor_id":"UNKNOWN_FORECAST","stream":"CORPORATE","driver":"FIXED","amount_input_id":"OPX.MISC","unit":"EUR","price_basis":"net","start_month":1,"end_month":null,"activation":"calendar","annual_indexation_fraction":0,"tax_code":"DE_IN19","invoice_rule":"service_month","payment_rule":"next_month","classification":{"recurrence":"recurring","commitment":"discretionary","behaviour":"fixed"},"gewst_class":"none","prudential_deduction_category":"none","contingency_included":true,"evidence":{"provenance":"IA","source_ids":["SRC.S2.OPX.MISC","SRC.S5.R-025"],"rationale":"All scenarios inherit this cost line and resolve OPX.MISC through its explicit scenario rule. Calculation rule R-025 supplies the complete formula, units and timing. This inventory never adds a second posting to its named owner.","policy_ids":["P05"],"checked_on":"2026-10-12","verify":true,"owner":"Model author","refresh_trigger":"New model release"}},{"line_id":"OPX.CONTINGENCY","label":"Five percent of the eligible Opex base (calculation rule R-028)","owner_schedule":"Opex","output_row_id":"OPX.CONTINGENCY","nature":"operating_expense","cost_centre":"CORP","account_id":"GL.OPEX.OPX.CONTINGENCY","mapping_id":"MAP.COST.OPX.CONTINGENCY","vendor_id":"UNKNOWN_FORECAST","stream":"CORPORATE","driver":"SCHEDULE","amount_input_id":"OPX.CONTINGENCY","unit":"fraction","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OPX.CONTINGENCY","SRC.S5.R-028"],"rationale":"All scenarios inherit this cost line and resolve OPX.CONTINGENCY through its explicit scenario rule. Calculation rule R-028 supplies the complete formula, units and timing. This inventory never adds a second posting to its named owner.","policy_ids":["P05"],"checked_on":"2026-10-12","verify":true,"owner":"Model author","refresh_trigger":"New model release"}},{"line_id":"ACQ.SPEND","label":"Performance marketing","owner_schedule":"Opex","output_row_id":"OPX.MARKETING","nature":"operating_expense","cost_centre":"MKT","account_id":"GL.OPEX.ACQ.SPEND","mapping_id":"MAP.COST.ACQ.SPEND","vendor_id":"UNKNOWN_FORECAST","stream":"CORPORATE","driver":"PROFILE","amount_input_id":"ACQ.SPEND","unit":"EUR_per_month","price_basis":"net","start_month":1,"end_month":null,"activation":"calendar","annual_indexation_fraction":0,"tax_code":"DE_IN19","invoice_rule":"service_month","payment_rule":"next_month","classification":{"recurrence":"recurring","commitment":"discretionary","behaviour":"variable"},"gewst_class":"none","prudential_deduction_category":"none","contingency_included":false,"evidence":{"provenance":"IA","source_ids":["SRC.S2.ACQ.SPEND","SRC.S5.R-025"],"rationale":"All scenarios inherit this cost line and resolve ACQ.SPEND through its explicit scenario rule. Calculation rule R-025 supplies the complete formula, units and timing. This inventory never adds a second posting to its named owner.","policy_ids":["P05"],"checked_on":"2026-10-12","verify":true,"owner":"Model author","refresh_trigger":"New model release"}},{"line_id":"PPL.SW","label":"Employee software and AI tools per active FTE","owner_schedule":"Opex","output_row_id":"OPX.SOFTWARE","nature":"operating_expense","cost_centre":"CORP","account_id":"GL.OPEX.PPL.SW","mapping_id":"MAP.COST.RC.PPL.SW","vendor_id":"UNKNOWN_FORECAST","stream":"CORPORATE","driver":"SCHEDULE","amount_input_id":"PPL.SW","unit":"EUR_per_month","price_basis":"net","start_month":1,"end_month":null,"activation":"calendar","annual_indexation_fraction":0,"tax_code":"RC_IN19","invoice_rule":"service_month","payment_rule":"next_month","classification":{"recurrence":"recurring","commitment":"committed","behaviour":"fixed"},"gewst_class":"licence","prudential_deduction_category":"none","contingency_included":true,"evidence":{"provenance":"IA","source_ids":["SRC.S2.PPL.SW","SRC.GC.SECTION_5","SRC.S5.R-024"],"rationale":"All scenarios inherit this cost line and resolve PPL.SW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publication"}},{"line_id":"PPL.RECRUIT","label":"Blended recruitment on original nonfounder hire","owner_schedule":"Opex","output_row_id":"OPX.RECRUIT","nature":"operating_expense","cost_centre":"CORP","account_id":"GL.OPEX.PPL.RECRUIT","mapping_id":"MAP.COST.PPL.RECRUIT","vendor_id":"UNKNOWN_FORECAST","stream":"CORPORATE","driver":"SCHEDULE","amount_input_id":"PPL.RECRUIT.AGENCY_SHARE","unit":"fraction","price_basis":"net","start_month":1,"end_month":null,"activation":"hire","annual_indexation_fraction":0,"tax_code":"DE_IN19","invoice_rule":"service_month","payment_rule":"next_month","classification":{"recurrence":"one_off","commitment":"committed","behaviour":"variable"},"gewst_class":"none","prudential_deduction_category":"none","contingency_included":true,"evidence":{"provenance":"IA","source_ids":["SRC.S2.PPL.RECRUIT","SRC.GC.SECTION_5","SRC.S5.R-024"],"rationale":"All scenarios inherit this cost line and resolve PPL.RECRUIT.AGENCY_SHARE through its explicit scenario rule. Calculation rule R-024 supplies the complete formula, units and timing. This inventory never adds a second posting to its named owner.","policy_ids":["P05"],"checked_on":"2026-10-12","verify":true,"owner":"Model author","refresh_trigger":"November/December 2026 payroll publication"}},{"line_id":"PPL.EQUIP","label":"IT equipment at original hire and 48-month replacement","owner_schedule":"Capex","output_row_id":"CAP.IT_ADDITIONS","nature":"capex","cost_centre":"CORP","account_id":"GL.ASSET.IT","mapping_id":"MAP.CAPEX.PPL.EQUIP","vendor_id":"UNKNOWN_FORECAST","stream":"CORPORATE","driver":"SCHEDULE","amount_input_id":"PPL.EQUIP","unit":"EUR_per_person","price_basis":"net","start_month":1,"end_month":null,"activation":"hire","annual_indexation_fraction":0,"tax_code":"DE_IN19","invoice_rule":"event_month","payment_rule":"next_month","classification":{"recurrence":"one_off","commitment":"committed","behaviour":"fixed"},"gewst_class":"none","prudential_deduction_category":"none","contingency_included":false,"evidence":{"provenance":"IA","source_ids":["SRC.S2.PPL.EQUIP","SRC.GC.SECTION_5","SRC.S5.R-029"],"rationale":"All scenarios inherit this cost line and resolve PPL.EQUIP through its explicit scenario rule. Calculation rule R-029 supplies the complete formula, units and timing. This inventory never adds a second posting to its named owner.","policy_ids":["P05"],"checked_on":"2026-10-12","verify":true,"owner":"Model author","refresh_trigger":"November/December 2026 payroll publication"}},{"line_id":"COGS.PROCESSOR","label":"Web card percentage and fixed charge","owner_schedule":"COGS","output_row_id":"COGS.PROCESSOR","nature":"cost_of_revenue","cost_centre":"CORP","account_id":"GL.COGS.PROCESSOR","mapping_id":"MAP.R1.MONTHLY.WEB.DE","vendor_id":"CARD_PROCESSOR","stream":"CORPORATE","driver":"SCHEDULE","amount_input_id":"COGS.WEB_PCT","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WEB_PCT","SRC.RU.B6.1","SRC.S5.R-021"],"rationale":"All scenarios inherit this cost line and resolve COGS.WEB_PCT through its explicit scenario rule. Calculation rule R-021 supplies the complete formula, units and timing. This inventory never adds a second posting to its named owner.","policy_ids":["P03","P04","P05"],"checked_on":"2026-10-12","verify":true,"owner":"Model author","refresh_trigger":"New model release"}},{"line_id":"COGS.BILLING","label":"Web subscription billing","owner_schedule":"COGS","output_row_id":"COGS.BILLING","nature":"cost_of_revenue","cost_centre":"CORP","account_id":"GL.COGS.BILLING","mapping_id":"MAP.R1.MONTHLY.WEB.DE","vendor_id":"CARD_PROCESSOR","stream":"CORPORATE","driver":"SCHEDULE","amount_input_id":"COGS.BILLING","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BILLING","SRC.RU.B6.8","SRC.S5.R-021"],"rationale":"All scenarios inherit this cost line and resolve COGS.BILLING through its explicit scenario rule. Calculation rule R-021 supplies the complete formula, units and timing. This inventory never adds a second posting to its named owner.","policy_ids":["P03","P04","P05"],"checked_on":"2026-10-12","verify":true,"owner":"Model author","refresh_trigger":"New model release"}},{"line_id":"COGS.STORE","label":"R1 store commission","owner_schedule":"COGS","output_row_id":"SUB.STORE_FEE","nature":"cost_of_revenue","cost_centre":"CORP","account_id":"GL.COGS.STORE","mapping_id":"MAP.R1.STORE.MONTHLY.APPLE","vendor_id":"STORE_APPLE","stream":"R1","driver":"SCHEDULE","amount_input_id":"R1.STORE_FE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R1.STORE_FEE","SRC.RU.B6.13","SRC.RU.B6.19","SRC.S5.R-011"],"rationale":"All scenarios inherit this cost line and resolve R1.STORE_FEE through its explicit scenario rule. Calculation rule R-011 supplies the complete formula, units and timing. This inventory never adds a second posting to its named owner.","policy_ids":["P03","P04","P05"],"checked_on":"2026-10-12","verify":true,"owner":"Model author","refresh_trigger":"New model release"}},{"line_id":"COGS.TRADER","label":"Principal signal-provider service","owner_schedule":"COGS","output_row_id":"COPY.TRADER_EXPENSE","nature":"cost_of_revenue","cost_centre":"CORP","account_id":"GL.COGS.TRADER","mapping_id":"MAP.R2.TRADER","vendor_id":"SIGNAL_SUPPLIER","stream":"R2","driver":"SCHEDULE","amount_input_id":"R2.TRADER_SHARE","unit":"fraction","price_basis":"net","start_month":1,"end_month":null,"activation":"licence","annual_indexation_fraction":0,"tax_code":"TRADER_SMALL","invoice_rule":"service_month","payment_rule":"next_month","classification":{"recurrence":"recurring","commitment":"committed","behaviour":"variable"},"gewst_class":"none","prudential_deduction_category":"none","contingency_included":false,"evidence":{"provenance":"IA","source_ids":["SRC.S2.R2.TRADER_SHARE","SRC.RU.B9.21","SRC.RU.B9.20","SRC.S5.R-013"],"rationale":"All scenarios inherit this cost line and resolve R2.TRADER_SHARE through its explicit scenario rule. Calculation rule R-013 supplies the complete formula, units and timing. This inventory never adds a second posting to its named owner.","policy_ids":["P03","P04","P05"],"checked_on":"2026-10-12","verify":true,"owner":"Model author","refresh_trigger":"New model release"}},{"line_id":"COGS.CONNECT","label":"Four-component recipient payout charges","owner_schedule":"COGS","output_row_id":"COPY.CONNECT_FEE","nature":"cost_of_revenue","cost_centre":"CORP","account_id":"GL.COGS.CONNECT","mapping_id":"MAP.R2.PAYOUT","vendor_id":"CARD_PROCESSOR","stream":"R2","driver":"SCHEDULE","amount_input_id":"COGS.PAYOUT.ACCOUNT","unit":"EUR_per_person","price_basis":"net","start_month":1,"end_month":null,"activation":"licence","annual_indexation_fraction":0,"tax_code":"NONE","invoice_rule":"service_month","payment_rule":"same_month","classification":{"recurrence":"recurring","commitment":"committed","behaviour":"variable"},"gewst_class":"none","prudential_deduction_category":"none","contingency_included":false,"evidence":{"provenance":"IA","source_ids":["SRC.S2.COGS.PAYOUT","SRC.RU.B6.10","SRC.S5.R-015"],"rationale":"All scenarios inherit this cost line and resolve COGS.PAYOUT.ACCOUNT through its explicit scenario rule. Calculation rule R-015 supplies the complete formula, units and timing. This inventory never adds a second posting to its named owner.","policy_ids":["P03","P04","P05"],"checked_on":"2026-10-12","verify":true,"owner":"Model author","refresh_trigger":"New model release"}},{"line_id":"COGS.DISPUTE","label":"Dispute principal plus dispute fee","owner_schedule":"COGS","output_row_id":"COGS.DISPUTE","nature":"cost_of_revenue","cost_centre":"CORP","account_id":"GL.COGS.DISPUTE","mapping_id":"MAP.R1.MONTHLY.WEB.DE","vendor_id":"CARD_PROCESSOR","stream":"CORPORATE","driver":"SCHEDULE","amount_input_id":"COGS.CHARGEBACK.RATE","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CHARGEBACK","SRC.S5.R-021"],"rationale":"All scenarios inherit this cost line and resolve COGS.CHARGEBACK.RATE through its explicit scenario rule. Calculation rule R-021 supplies the complete formula, units and timing. This inventory never adds a second posting to its named owner.","policy_ids":["P03","P04","P05"],"checked_on":"2026-10-12","verify":true,"owner":"Model author","refresh_trigger":"New model release"}},{"line_id":"COGS.FRAUD","label":"Separate incremental web fraud loss","owner_schedule":"COGS","output_row_id":"COGS.FRAUD","nature":"cost_of_revenue","cost_centre":"CORP","account_id":"GL.COGS.FRAUD","mapping_id":"MAP.R1.MONTHLY.WEB.DE","vendor_id":"CARD_PROCESSOR","stream":"CORPORATE","driver":"SCHEDULE","amount_input_id":"COGS.FRAUD","unit":"fraction","price_basis":"net","start_month":1,"end_month":null,"activation":"launch","annual_indexation_fraction":0,"tax_code":"NONE","invoice_rule":"service_month","payment_rule":"same_month","classification":{"recurrence":"recurring","commitment":"committed","behaviour":"variable"},"gewst_class":"none","prudential_deduction_category":"none","contingency_included":false,"evidence":{"provenance":"IA","source_ids":["SRC.S2.COGS.FRAUD","SRC.S5.R-021"],"rationale":"All scenarios inherit this cost line and resolve COGS.FRAUD through its explicit scenario rule. Calculation rule R-021 supplies the complete formula, units and timing. This inventory never adds a second posting to its named owner.","policy_ids":["P03","P04","P05"],"checked_on":"2026-10-12","verify":true,"owner":"Model author","refresh_trigger":"New model release"}},{"line_id":"COGS.KYC_VARIABLE","label":"Kyc Variable","owner_schedule":"COGS","output_row_id":"COGS.KYC_VARIABLE","nature":"cost_of_revenue","cost_centre":"COMP","account_id":"GL.COGS.KYC_VARIABLE","mapping_id":"MAP.COST.RC.COGS.KYC_VARIABLE","vendor_id":"UNKNOWN_FORECAST","stream":"CORPORATE","driver":"SCHEDULE","amount_input_id":"COGS.KYC.UNIT_USD","unit":"USD_per_check","price_basis":"net","start_month":1,"end_month":null,"activation":"licence","annual_indexation_fraction":0,"tax_code":"RC_IN19","invoice_rule":"service_month","payment_rule":"next_month","classification":{"recurrence":"recurring","commitment":"committed","behaviour":"variable"},"gewst_class":"none","prudential_deduction_category":"none","contingency_included":false,"evidence":{"provenance":"IA","source_ids":["SRC.S2.COGS.KYC","SRC.RU.B5.2","SRC.S5.R-020"],"rationale":"All scenarios inherit this cost line and resolve COGS.KYC.UNIT_USD through its explicit scenario rule. Calculation rule R-020 supplies the complete formula, units and timing. This inventory never adds a second posting to its named owner.","policy_ids":["P03","P05"],"checked_on":"2026-10-12","verify":true,"owner":"Model author","refresh_trigger":"New model release"}},{"line_id":"COGS.KYC_MINIMUM","label":"Kyc Minimum","owner_schedule":"COGS","output_row_id":"COGS.KYC_MINIMUM","nature":"cost_of_revenue","cost_centre":"COMP","account_id":"GL.COGS.KYC_MINIMUM","mapping_id":"MAP.COST.RC.COGS.KYC_MINIMUM","vendor_id":"UNKNOWN_FORECAST","stream":"CORPORATE","driver":"SCHEDULE","amount_input_id":"COGS.KYC.MIN_USD","unit":"USD","price_basis":"net","start_month":1,"end_month":null,"activation":"licence","annual_indexation_fraction":0,"tax_code":"RC_IN19","invoice_rule":"service_month","payment_rule":"next_month","classification":{"recurrence":"recurring","commitment":"committed","behaviour":"fixed"},"gewst_class":"none","prudential_deduction_category":"none","contingency_included":false,"evidence":{"provenance":"IA","source_ids":["SRC.S2.COGS.KYC","SRC.RU.B5.2","SRC.S5.R-020"],"rationale":"All scenarios inherit this cost line and resolve COGS.KYC.MIN_USD through its explicit scenario rule. Calculation rule R-020 supplies the complete formula, units and timing. This inventory never adds a second posting to its named owner.","policy_ids":["P03","P05"],"checked_on":"2026-10-12","verify":true,"owner":"Model author","refresh_trigger":"New model release"}},{"line_id":"COGS.CLOUD_FIXED","label":"Cloud Fixed","owner_schedule":"COGS","output_row_id":"COGS.CLOUD_FIXED","nature":"cost_of_revenue","cost_centre":"ENG","account_id":"GL.COGS.CLOUD_FIXED","mapping_id":"MAP.COST.RC.COGS.CLOUD_FIXED","vendor_id":"UNKNOWN_FORECAST","stream":"CORPORATE","driver":"SCHEDULE","amount_input_id":"COGS.CLOUD.BASE","unit":"EUR_per_month","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CLOUD","SRC.S5.R-020"],"rationale":"All scenarios inherit this cost line and resolve COGS.CLOUD.BASE through its explicit scenario rule. Calculation rule R-020 supplies the complete formula, units and timing. This inventory never adds a second posting to its named owner.","policy_ids":["P03","P05"],"checked_on":"2026-10-12","verify":true,"owner":"Model author","refresh_trigger":"New model release"}},{"line_id":"COGS.CLOUD_VARIABLE","label":"Cloud Variable","owner_schedule":"COGS","output_row_id":"COGS.CLOUD_VARIABLE","nature":"cost_of_revenue","cost_centre":"ENG","account_id":"GL.COGS.CLOUD_VARIABLE","mapping_id":"MAP.COST.RC.COGS.CLOUD_VARIABLE","vendor_id":"UNKNOWN_FORECAST","stream":"CORPORATE","driver":"SCHEDULE","amount_input_id":"COGS.CLOUD.VARIABLE","unit":"EUR_per_user","price_basis":"net","start_month":1,"end_month":null,"activation":"launch","annual_indexation_fraction":0,"tax_code":"RC_IN19","invoice_rule":"service_month","payment_rule":"next_month","classification":{"recurrence":"recurring","commitment":"committed","behaviour":"variable"},"gewst_class":"none","prudential_deduction_category":"none","contingency_included":false,"evidence":{"provenance":"IA","source_ids":["SRC.S2.COGS.CLOUD","SRC.S5.R-020"],"rationale":"All scenarios inherit this cost line and resolve COGS.CLOUD.VARIABLE through its explicit scenario rule. Calculation rule R-020 supplies the complete formula, units and timing. This inventory never adds a second posting to its named owner.","policy_ids":["P03","P05"],"checked_on":"2026-10-12","verify":true,"owner":"Model author","refresh_trigger":"New model release"}},{"line_id":"COGS.MDATA","label":"Mdata","owner_schedule":"COGS","output_row_id":"COGS.MDATA","nature":"cost_of_revenue","cost_centre":"ENG","account_id":"GL.COGS.MDATA","mapping_id":"MAP.COST.RC.COGS.MDATA","vendor_id":"UNKNOWN_FORECAST","stream":"CORPORATE","driver":"SCHEDULE","amount_input_id":"COGS.MDATA","unit":"USD","price_basis":"net","start_month":4,"end_month":null,"activation":"calendar","annual_indexation_fraction":0,"tax_code":"RC_IN19","invoice_rule":"service_month","payment_rule":"next_month","classification":{"recurrence":"recurring","commitment":"committed","behaviour":"fixed"},"gewst_class":"none","prudential_deduction_category":"none","contingency_included":false,"evidence":{"provenance":"IA","source_ids":["SRC.S2.COGS.MDATA","SRC.RU.B7.5","SRC.S5.R-020"],"rationale":"All scenarios inherit this cost line and resolve COGS.MDATA through its explicit scenario rule. Calculation rule R-020 supplies the complete formula, units and timing. This inventory never adds a second posting to its named owner.","policy_ids":["P03","P05"],"checked_on":"2026-10-12","verify":true,"owner":"Model author","refresh_trigger":"New model release"}},{"line_id":"COGS.SUPPORT","label":"Support","owner_schedule":"COGS","output_row_id":"COGS.SUPPORT","nature":"cost_of_revenue","cost_centre":"SUP","account_id":"GL.COGS.SUPPORT","mapping_id":"MAP.COST.COGS.SUPPORT","vendor_id":"UNKNOWN_FORECAST","stream":"CORPORATE","driver":"SCHEDULE","amount_input_id":"COGS.SUPPORT.CONTACTS_PER_1000","unit":"count","price_basis":"net","start_month":1,"end_month":null,"activation":"launch","annual_indexation_fraction":0,"tax_code":"DE_IN19","invoice_rule":"service_month","payment_rule":"next_month","classification":{"recurrence":"recurring","commitment":"committed","behaviour":"variable"},"gewst_class":"none","prudential_deduction_category":"none","contingency_included":false,"evidence":{"provenance":"IA","source_ids":["SRC.S2.COGS.SUPPORT","SRC.S5.R-020"],"rationale":"All scenarios inherit this cost line and resolve COGS.SUPPORT.CONTACTS_PER_1000 through its explicit scenario rule. Calculation rule R-020 supplies the complete formula, units and timing. This inventory never adds a second posting to its named owner.","policy_ids":["P03","P05"],"checked_on":"2026-10-12","verify":true,"owner":"Model author","refresh_trigger":"New model release"}},{"line_id":"REG.LEGAL_APP","label":"Regulatory legal app","owner_schedule":"Opex","output_row_id":"OPX.REG.LEGAL_APP","nature":"operating_expense","cost_centre":"COMP","account_id":"GL.OPEX.REG.LEGAL_APP","mapping_id":"MAP.COST.REG.LEGAL_APP","vendor_id":"UNKNOWN_FORECAST","stream":"CORPORATE","driver":"SCHEDULE","amount_input_id":"REG.LEGAL_APP","unit":"EUR","price_basis":"net","start_month":1,"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LEGAL_APP","SRC.RU.A3.20","SRC.S5.R-027"],"rationale":"All scenarios inherit this cost line and resolve REG.LEGAL_APP through its explicit scenario rule. Calculation rule R-027 supplies the complete formula, units and timing. This inventory never adds a second posting to its named owner.","policy_ids":["P05","P10"],"checked_on":"2026-10-12","verify":true,"owner":"Model author","refresh_trigger":"New model release"}},{"line_id":"REG.BAFIN_FEE","label":"Regulatory bafin fee","owner_schedule":"Opex","output_row_id":"OPX.REG.BAFIN_FEE","nature":"operating_expense","cost_centre":"COMP","account_id":"GL.OPEX.REG.BAFIN_FEE","mapping_id":"MAP.COST.REG.BAFIN_FEE","vendor_id":"UNKNOWN_FORECAST","stream":"CORPORATE","driver":"SCHEDULE","amount_input_id":"REG.BAFIN_FEE","unit":"EUR","price_basis":"net","start_month":1,"end_month":null,"activation":"licence","annual_indexation_fraction":0,"tax_code":"NONE","invoice_rule":"event_month","payment_rule":"same_month","classification":{"recurrence":"one_off","commitment":"committed","behaviour":"fixed"},"gewst_class":"none","prudential_deduction_category":"none","contingency_included":false,"evidence":{"provenance":"IA","source_ids":["SRC.S2.REG.BAFIN_FEE","SRC.RU.A3.10","SRC.RU.A3.13","SRC.S5.R-027"],"rationale":"All scenarios inherit this cost line and resolve REG.BAFIN_FEE through its explicit scenario rule. Calculation rule R-027 supplies the complete formula, units and timing. This inventory never adds a second posting to its named owner.","policy_ids":["P05","P10"],"checked_on":"2026-10-12","verify":true,"owner":"Model author","refresh_trigger":"New model release"}},{"line_id":"REG.DORA_SETUP","label":"Regulatory dora setup","owner_schedule":"Opex","output_row_id":"OPX.REG.DORA_SETUP","nature":"operating_expense","cost_centre":"COMP","account_id":"GL.OPEX.REG.DORA_SETUP","mapping_id":"MAP.COST.REG.DORA_SETUP","vendor_id":"UNKNOWN_FORECAST","stream":"CORPORATE","driver":"SCHEDULE","amount_input_id":"REG.DORA_SETUP","unit":"EUR","price_basis":"net","start_month":4,"end_month":12,"activation":"calendar","annual_indexation_fraction":0,"tax_code":"DE_IN19","invoice_rule":"service_month","payment_rule":"next_month","classification":{"recurrence":"one_off","commitment":"committed","behaviour":"fixed"},"gewst_class":"none","prudential_deduction_category":"none","contingency_included":false,"evidence":{"provenance":"IA","source_ids":["SRC.S2.REG.DORA_SETUP","SRC.RU.A4.13","SRC.RU.A4.16","SRC.S5.R-027"],"rationale":"All scenarios inherit this cost line and resolve REG.DORA_SETUP through its explicit scenario rule. Calculation rule R-027 supplies the complete formula, units and timing. This inventory never adds a second posting to its named owner.","policy_ids":["P05","P10"],"checked_on":"2026-10-12","verify":true,"owner":"Model author","refresh_trigger":"New model release"}},{"line_id":"REG.LEVY","label":"Regulatory levy","owner_schedule":"Opex","output_row_id":"OPX.REG.LEVY","nature":"operating_expense","cost_centre":"COMP","account_id":"GL.OPEX.REG.LEVY","mapping_id":"MAP.COST.REG.LEVY","vendor_id":"UNKNOWN_FORECAST","stream":"CORPORATE","driver":"SCHEDULE","amount_input_id":"REG.LEVY","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LEVY","SRC.RU.A3.15","SRC.S5.R-027"],"rationale":"All scenarios inherit this cost line and resolve REG.LEVY through its explicit scenario rule. Calculation rule R-027 supplies the complete formula, units and timing. This inventory never adds a second posting to its named owner.","policy_ids":["P05","P10"],"checked_on":"2026-10-12","verify":true,"owner":"Model author","refresh_trigger":"New model release"}},{"line_id":"REG.AUDIT","label":"Regulatory audit","owner_schedule":"Opex","output_row_id":"OPX.REG.AUDIT","nature":"operating_expense","cost_centre":"COMP","account_id":"GL.OPEX.REG.AUDIT","mapping_id":"MAP.COST.REG.AUDIT","vendor_id":"UNKNOWN_FORECAST","stream":"CORPORATE","driver":"SCHEDULE","amount_input_id":"REG.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AUDIT","SRC.RU.A4.18","SRC.RU.A4.19","SRC.S5.R-027"],"rationale":"All scenarios inherit this cost line and resolve REG.AUDIT through its explicit scenario rule. Calculation rule R-027 supplies the complete formula, units and timing. This inventory never adds a second posting to its named owner.","policy_ids":["P05","P10"],"checked_on":"2026-10-12","verify":true,"owner":"Model author","refresh_trigger":"New model release"}},{"line_id":"REG.INT_AUDIT","label":"Regulatory int audit","owner_schedule":"Opex","output_row_id":"OPX.REG.INT_AUDIT","nature":"operating_expense","cost_centre":"COMP","account_id":"GL.OPEX.REG.INT_AUDIT","mapping_id":"MAP.COST.REG.INT_AUDIT","vendor_id":"UNKNOWN_FORECAST","stream":"CORPORATE","driver":"SCHEDULE","amount_input_id":"REG.INT_AUDI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INT_AUDIT","SRC.RU.A4.3","SRC.S5.R-027"],"rationale":"All scenarios inherit this cost line and resolve REG.INT_AUDIT through its explicit scenario rule. Calculation rule R-027 supplies the complete formula, units and timing. This inventory never adds a second posting to its named owner.","policy_ids":["P05","P10"],"checked_on":"2026-10-12","verify":true,"owner":"Model author","refresh_trigger":"New model release"}},{"line_id":"REG.LEGAL_RUN","label":"Regulatory legal run","owner_schedule":"Opex","output_row_id":"OPX.REG.LEGAL_RUN","nature":"operating_expense","cost_centre":"COMP","account_id":"GL.OPEX.REG.LEGAL_RUN","mapping_id":"MAP.COST.REG.LEGAL_RUN","vendor_id":"UNKNOWN_FORECAST","stream":"CORPORATE","driver":"SCHEDULE","amount_input_id":"REG.LEGAL_RUN","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LEGAL_RUN","SRC.S5.R-027"],"rationale":"All scenarios inherit this cost line and resolve REG.LEGAL_RUN through its explicit scenario rule. Calculation rule R-027 supplies the complete formula, units and timing. This inventory never adds a second posting to its named owner.","policy_ids":["P05","P10"],"checked_on":"2026-10-12","verify":true,"owner":"Model author","refresh_trigger":"New model release"}},{"line_id":"REG.DORA_TEST","label":"Regulatory dora test","owner_schedule":"Opex","output_row_id":"OPX.REG.DORA_TEST","nature":"operating_expense","cost_centre":"COMP","account_id":"GL.OPEX.REG.DORA_TEST","mapping_id":"MAP.COST.REG.DORA_TEST","vendor_id":"UNKNOWN_FORECAST","stream":"CORPORATE","driver":"SCHEDULE","amount_input_id":"REG.DORA_TEST","unit":"EUR_per_year","price_basis":"net","start_month":1,"end_month":null,"activation":"licence","annual_indexation_fraction":0,"tax_code":"DE_IN19","invoice_rule":"service_month","payment_rule":"next_month","classification":{"recurrence":"recurring","commitment":"committed","behaviour":"fixed"},"gewst_class":"none","prudential_deduction_category":"none","contingency_included":true,"evidence":{"provenance":"IA","source_ids":["SRC.S2.REG.DORA_TEST","SRC.RU.A4.16","SRC.S5.R-027"],"rationale":"All scenarios inherit this cost line and resolve REG.DORA_TEST through its explicit scenario rule. Calculation rule R-027 supplies the complete formula, units and timing. This inventory never adds a second posting to its named owner.","policy_ids":["P05","P10"],"checked_on":"2026-10-12","verify":true,"owner":"Model author","refresh_trigger":"New model release"}},{"line_id":"REG.SURVEIL","label":"Regulatory surveil","owner_schedule":"Opex","output_row_id":"OPX.REG.SURVEIL","nature":"operating_expense","cost_centre":"COMP","account_id":"GL.OPEX.REG.SURVEIL","mapping_id":"MAP.COST.RC.REG.SURVEIL","vendor_id":"UNKNOWN_FORECAST","stream":"CORPORATE","driver":"SCHEDULE","amount_input_id":"REG.SURVEIL","unit":"EUR_per_year","price_basis":"net","start_month":1,"end_month":null,"activation":"licence","annual_indexation_fraction":0,"tax_code":"RC_IN19","invoice_rule":"service_month","payment_rule":"next_month","classification":{"recurrence":"recurring","commitment":"committed","behaviour":"fixed"},"gewst_class":"none","prudential_deduction_category":"none","contingency_included":true,"evidence":{"provenance":"IA","source_ids":["SRC.S2.REG.SURVEIL","SRC.RU.A4.12","SRC.S5.R-027"],"rationale":"All scenarios inherit this cost line and resolve REG.SURVEIL through its explicit scenario rule. Calculation rule R-027 supplies the complete formula, units and timing. This inventory never adds a second posting to its named owner.","policy_ids":["P05","P10"],"checked_on":"2026-10-12","verify":true,"owner":"Model author","refresh_trigger":"New model release"}},{"line_id":"REG.INSURANCE","label":"Regulatory insurance","owner_schedule":"Opex","output_row_id":"OPX.REG.INSURANCE","nature":"operating_expense","cost_centre":"COMP","account_id":"GL.OPEX.REG.INSURANCE","mapping_id":"MAP.COST.REG.INSURANCE","vendor_id":"UNKNOWN_FORECAST","stream":"CORPORATE","driver":"SCHEDULE","amount_input_id":"REG.INSURANCE","unit":"EUR_per_year","price_basis":"net","start_month":1,"end_month":null,"activation":"licence","annual_indexation_fraction":0,"tax_code":"NONE","invoice_rule":"service_month","payment_rule":"next_month","classification":{"recurrence":"recurring","commitment":"committed","behaviour":"fixed"},"gewst_class":"none","prudential_deduction_category":"none","contingency_included":true,"evidence":{"provenance":"IA","source_ids":["SRC.S2.REG.INSURANCE","SRC.S5.R-027"],"rationale":"All scenarios inherit this cost line and resolve REG.INSURANCE through its explicit scenario rule. Calculation rule R-027 supplies the complete formula, units and timing. This inventory never adds a second posting to its named owner.","policy_ids":["P05","P10"],"checked_on":"2026-10-12","verify":true,"owner":"Model author","refresh_trigger":"New model release"}},{"line_id":"OPX.ROUND_COSTS.B.NOTARY","label":"Series B notary cost","owner_schedule":"Opex","output_row_id":"OPX.ROUND_COSTS.B.NOTARY","nature":"operating_expense","cost_centre":"FIN","account_id":"GL.OPEX.OPX.ROUND_COSTS.B.NOTARY","mapping_id":"MAP.COST.OPX.ROUND_COSTS.B.NOTARY","vendor_id":"UNKNOWN_FORECAST","stream":"CORPORATE","driver":"SCHEDULE","amount_input_id":"FUND.B.NOTARY","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FUND.B.NOTARY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release"}},{"line_id":"OPX.ROUND_COSTS.B.LEGAL","label":"Series B legal cost","owner_schedule":"Opex","output_row_id":"OPX.ROUND_COSTS.B.LEGAL","nature":"operating_expense","cost_centre":"FIN","account_id":"GL.OPEX.OPX.ROUND_COSTS.B.LEGAL","mapping_id":"MAP.COST.OPX.ROUND_COSTS.B.LEGAL","vendor_id":"UNKNOWN_FORECAST","stream":"CORPORATE","driver":"SCHEDULE","amount_input_id":"FUND.B.LEGAL","unit":"EUR","price_basis":"net","start_month":1,"end_month":null,"activation":"round","annual_indexation_fraction":0,"tax_code":"DE_IN19","invoice_rule":"event_month","payment_rule":"round_month","classification":{"recurrence":"one_off","commitment":"committed","behaviour":"fixed"},"gewst_class":"none","prudential_deduction_category":"none","contingency_included":true,"evidence":{"provenance":"IA","source_ids":["SRC.CR01","SRC.S5.R-026"],"rationale":"Series B round cost (owner decision of 12.10.2026; the shipped plan has no Series B): resolve FUND.B.LEGAL once; expense, invoice and payment at the actual SERIES_B receipt. Removed with B on the no-future-rounds path. VAT (calculation rule R-026) and contingency (calculation rule R-028) treatment are identical to Series A.","policy_ids":["P05","P09"],"checked_on":"2026-10-13","verify":true,"owner":"Model author","refresh_trigger":"New model release"}}]},"coa":{"meta":{"schema_version":"Kit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13.10.2026","data_version":"CR02-2026-10-13-v1","version":"budget","scenario":"all","currency":"EUR","model_start":"2027-01-01","horizon_months":60,"cutoff_date":null,"frozen_on":"2026-10-13","fictional":true},"accounts":[{"account_id":"GL.CASH","local_code":"1800","name":"Cash at bank","statement":"BS","statement_row_id":"BS.CASH","normal_balance":"debit","nature":"cash","function":"balance_sheet","default_cost_centre":"CORP","reducer":"END","prudential_expense":false,"classification":{"recurrence":"not_applicable","commitment":"not_applicable","behaviour":"not_applicable"}},{"account_id":"GL.AR.STORE","local_code":null,"name":"Receivables from app stores","statement":"BS","statement_row_id":"BS.AR","normal_balance":"debit","nature":"ar","function":"balance_sheet","default_cost_centre":"CORP","reducer":"END","prudential_expense":false,"classification":{"recurrence":"not_applicable","commitment":"not_applicable","behaviour":"not_applicable"}},{"account_id":"GL.AR.B2B","local_code":null,"name":"Trade receivables, B2B clients","statement":"BS","statement_row_id":"BS.AR","normal_balance":"debit","nature":"ar","function":"balance_sheet","default_cost_centre":"CORP","reducer":"END","prudential_expense":false,"classification":{"recurrence":"not_applicable","commitment":"not_applicable","behaviour":"not_applicable"}},{"account_id":"GL.AR.AFF","local_code":null,"name":"Affiliate commission receivables","statement":"BS","statement_row_id":"BS.AR","normal_balance":"debit","nature":"ar","function":"balance_sheet","default_cost_centre":"CORP","reducer":"END","prudential_expense":false,"classification":{"recurrence":"not_applicable","commitment":"not_applicable","behaviour":"not_applicable"}},{"account_id":"GL.VAT.DOM_ASSET","local_code":null,"name":"Input VAT receivable, Germany","statement":"BS","statement_row_id":"BS.TAX_ASSETS","normal_balance":"debit","nature":"tax_assets","function":"balance_sheet","default_cost_centre":"CORP","reducer":"END","prudential_expense":false,"classification":{"recurrence":"not_applicable","commitment":"not_applicable","behaviour":"not_applicable"}},{"account_id":"GL.TAX.K_ASSET","local_code":null,"name":"Corporate income tax receivable","statement":"BS","statement_row_id":"BS.TAX_ASSETS","normal_balance":"debit","nature":"tax_assets","function":"balance_sheet","default_cost_centre":"CORP","reducer":"END","prudential_expense":false,"classification":{"recurrence":"not_applicable","commitment":"not_applicable","behaviour":"not_applicable"}},{"account_id":"GL.TAX.S_ASSET","local_code":null,"name":"Solidarity surcharge receivable","statement":"BS","statement_row_id":"BS.TAX_ASSETS","normal_balance":"debit","nature":"tax_assets","function":"balance_sheet","default_cost_centre":"CORP","reducer":"END","prudential_expense":false,"classification":{"recurrence":"not_applicable","commitment":"not_applicable","behaviour":"not_applicable"}},{"account_id":"GL.TAX.G_ASSET","local_code":null,"name":"Trade tax receivable","statement":"BS","statement_row_id":"BS.TAX_ASSETS","normal_balance":"debit","nature":"tax_assets","function":"balance_sheet","default_cost_centre":"CORP","reducer":"END","prudential_expense":false,"classification":{"recurrence":"not_applicable","commitment":"not_applicable","behaviour":"not_applicable"}},{"account_id":"GL.ASSET.IT","local_code":null,"name":"IT equipment","statement":"BS","statement_row_id":"BS.ASSET_GROSS","normal_balance":"debit","nature":"asset_gross","function":"balance_sheet","default_cost_centre":"CORP","reducer":"END","prudential_expense":false,"classification":{"recurrence":"not_applicable","commitment":"not_applicable","behaviour":"not_applicable"}},{"account_id":"GL.ASSET.FITOUT","local_code":null,"name":"Office fit-out","statement":"BS","statement_row_id":"BS.ASSET_GROSS","normal_balance":"debit","nature":"asset_gross","function":"balance_sheet","default_cost_centre":"CORP","reducer":"END","prudential_expense":false,"classification":{"recurrence":"not_applicable","commitment":"not_applicable","behaviour":"not_applicable"}},{"account_id":"GL.ACCDEP.IT","local_code":null,"name":"Accumulated depreciation, IT equipment","statement":"BS","statement_row_id":"BS.ACC_DEP","normal_balance":"credit","nature":"acc_dep","function":"balance_sheet","default_cost_centre":"CORP","reducer":"END","prudential_expense":false,"classification":{"recurrence":"not_applicable","commitment":"not_applicable","behaviour":"not_applicable"}},{"account_id":"GL.ACCDEP.FITOUT","local_code":null,"name":"Accumulated depreciation, office fit-out","statement":"BS","statement_row_id":"BS.ACC_DEP","normal_balance":"credit","nature":"acc_dep","function":"balance_sheet","default_cost_centre":"CORP","reducer":"END","prudential_expense":false,"classification":{"recurrence":"not_applicable","commitment":"not_applicable","behaviour":"not_applicable"}},{"account_id":"GL.AP.SUPPLIER","local_code":null,"name":"Trade payables, suppliers","statement":"BS","statement_row_id":"BS.AP","normal_balance":"credit","nature":"ap","function":"balance_sheet","default_cost_centre":"CORP","reducer":"END","prudential_expense":false,"classification":{"recurrence":"not_applicable","commitment":"not_applicable","behaviour":"not_applicable"}},{"account_id":"GL.AP.CAPEX","local_code":null,"name":"Payables for capital expenditure","statement":"BS","statement_row_id":"BS.AP","normal_balance":"credit","nature":"ap","function":"balance_sheet","default_cost_centre":"CORP","reducer":"END","prudential_expense":false,"classification":{"recurrence":"not_applicable","commitment":"not_applicable","behaviour":"not_applicable"}},{"account_id":"GL.AP.TRADER","local_code":null,"name":"Payables to lead traders","statement":"BS","statement_row_id":"BS.AP","normal_balance":"credit","nature":"ap","function":"balance_sheet","default_cost_centre":"CORP","reducer":"END","prudential_expense":false,"classification":{"recurrence":"not_applicable","commitment":"not_applicable","behaviour":"not_applicable"}},{"account_id":"GL.ACCRUED.ACCOUNTS","local_code":null,"name":"Accrued costs of annual accounts and tax returns","statement":"BS","statement_row_id":"BS.AP","normal_balance":"credit","nature":"ap","function":"balance_sheet","default_cost_centre":"CORP","reducer":"END","prudential_expense":false,"classification":{"recurrence":"not_applicable","commitment":"not_applicable","behaviour":"not_applicable"}},{"account_id":"GL.CL.R1","local_code":null,"name":"Contract liabilities, subscriptions","statement":"BS","statement_row_id":"BS.CL","normal_balance":"credit","nature":"cl","function":"balance_sheet","default_cost_centre":"CORP","reducer":"END","prudential_expense":false,"classification":{"recurrence":"not_applicable","commitment":"not_applicable","behaviour":"not_applicable"}},{"account_id":"GL.CL.R7","local_code":null,"name":"Contract liabilities, B2B licences","statement":"BS","statement_row_id":"BS.CL","normal_balance":"credit","nature":"cl","function":"balance_sheet","default_cost_centre":"CORP","reducer":"END","prudential_expense":false,"classification":{"recurrence":"not_applicable","commitment":"not_applicable","behaviour":"not_applicable"}},{"account_id":"GL.VAT.DOM_LIAB","local_code":null,"name":"VAT payable, Germany","statement":"BS","statement_row_id":"BS.TAX_LIABILITIES","normal_balance":"credit","nature":"tax_liabilities","function":"balance_sheet","default_cost_centre":"CORP","reducer":"END","prudential_expense":false,"classification":{"recurrence":"not_applicable","commitment":"not_applicable","behaviour":"not_applicable"}},{"account_id":"GL.VAT.OSS","local_code":null,"name":"VAT payable under the One-Stop Shop (Austria)","statement":"BS","statement_row_id":"BS.TAX_LIABILITIES","normal_balance":"credit","nature":"tax_liabilities","function":"balance_sheet","default_cost_centre":"CORP","reducer":"END","prudential_expense":false,"classification":{"recurrence":"not_applicable","commitment":"not_applicable","behaviour":"not_applicable"}},{"account_id":"GL.TAX.K_LIAB","local_code":null,"name":"Corporate income tax payable","statement":"BS","statement_row_id":"BS.TAX_LIABILITIES","normal_balance":"credit","nature":"tax_liabilities","function":"balance_sheet","default_cost_centre":"CORP","reducer":"END","prudential_expense":false,"classification":{"recurrence":"not_applicable","commitment":"not_applicable","behaviour":"not_applicable"}},{"account_id":"GL.TAX.S_LIAB","local_code":null,"name":"Solidarity surcharge payable","statement":"BS","statement_row_id":"BS.TAX_LIABILITIES","normal_balance":"credit","nature":"tax_liabilities","function":"balance_sheet","default_cost_centre":"CORP","reducer":"END","prudential_expense":false,"classification":{"recurrence":"not_applicable","commitment":"not_applicable","behaviour":"not_applicable"}},{"account_id":"GL.TAX.G_LIAB","local_code":null,"name":"Trade tax payable","statement":"BS","statement_row_id":"BS.TAX_LIABILITIES","normal_balance":"credit","nature":"tax_liabilities","function":"balance_sheet","default_cost_centre":"CORP","reducer":"END","prudential_expense":false,"classification":{"recurrence":"not_applicable","commitment":"not_applicable","behaviour":"not_applicable"}},{"account_id":"GL.NOTE.PRINCIPAL","local_code":null,"name":"Convertible note, principal","statement":"BS","statement_row_id":"BS.DEBT","normal_balance":"credit","nature":"debt","function":"balance_sheet","default_cost_centre":"CORP","reducer":"END","prudential_expense":false,"classification":{"recurrence":"not_applicable","commitment":"not_applicable","behaviour":"not_applicable"}},{"account_id":"GL.NOTE.INTEREST","local_code":null,"name":"Convertible note, accrued interest","statement":"BS","statement_row_id":"BS.DEBT","normal_balance":"credit","nature":"debt","function":"balance_sheet","default_cost_centre":"CORP","reducer":"END","prudential_expense":false,"classification":{"recurrence":"not_applicable","commitment":"not_applicable","behaviour":"not_applicable"}},{"account_id":"GL.EQUITY.CAPITAL","local_code":"2900","name":"Subscribed capital","statement":"BS","statement_row_id":"BS.EQUITY","normal_balance":"credit","nature":"equity","function":"balance_sheet","default_cost_centre":"CORP","reducer":"END","prudential_expense":false,"classification":{"recurrence":"not_applicable","commitment":"not_applicable","behaviour":"not_applicable"}},{"account_id":"GL.EQUITY.RESERVE","local_code":null,"name":"Capital reserve","statement":"BS","statement_row_id":"BS.EQUITY","normal_balance":"credit","nature":"equity","function":"balance_sheet","default_cost_centre":"CORP","reducer":"END","prudential_expense":false,"classification":{"recurrence":"not_applicable","commitment":"not_applicable","behaviour":"not_applicable"}},{"account_id":"GL.EQUITY.RETAINED","local_code":null,"name":"Retained earnings","statement":"BS","statement_row_id":"BS.EQUITY","normal_balance":"credit","nature":"equity","function":"balance_sheet","default_cost_centre":"CORP","reducer":"END","prudential_expense":false,"classification":{"recurrence":"not_applicable","commitment":"not_applicable","behaviour":"not_applicable"}},{"account_id":"GL.REV.R1","local_code":null,"name":"Revenue: subscriptions","statement":"PNL","statement_row_id":"PNL.REVENUE","normal_balance":"credit","nature":"revenue","function":"revenue","default_cost_centre":"CORP","reducer":"SUM","prudential_expense":false,"classification":{"recurrence":"recurring","commitment":"committed","behaviour":"fixed"}},{"account_id":"GL.REV.R2","local_code":null,"name":"Revenue: copy-trading fees","statement":"PNL","statement_row_id":"PNL.REVENUE","normal_balance":"credit","nature":"revenue","function":"revenue","default_cost_centre":"CORP","reducer":"SUM","prudential_expense":false,"classification":{"recurrence":"recurring","commitment":"committed","behaviour":"fixed"}},{"account_id":"GL.REV.R3","local_code":null,"name":"Revenue: exchange affiliate commissions","statement":"PNL","statement_row_id":"PNL.REVENUE","normal_balance":"credit","nature":"revenue","function":"revenue","default_cost_centre":"CORP","reducer":"SUM","prudential_expense":false,"classification":{"recurrence":"recurring","commitment":"committed","behaviour":"fixed"}},{"account_id":"GL.REV.R7_SEATS","local_code":null,"name":"Revenue: B2B licence seats","statement":"PNL","statement_row_id":"PNL.REVENUE","normal_balance":"credit","nature":"revenue","function":"revenue","default_cost_centre":"CORP","reducer":"SUM","prudential_expense":false,"classification":{"recurrence":"recurring","commitment":"committed","behaviour":"fixed"}},{"account_id":"GL.REV.R7_ONBOARD","local_code":null,"name":"Revenue: B2B onboarding fees","statement":"PNL","statement_row_id":"PNL.REVENUE","normal_balance":"credit","nature":"revenue","function":"revenue","default_cost_centre":"CORP","reducer":"SUM","prudential_expense":false,"classification":{"recurrence":"recurring","commitment":"committed","behaviour":"fixed"}},{"account_id":"GL.FIN.NOTE_INTEREST","local_code":null,"name":"Interest expense, convertible note","statement":"PNL","statement_row_id":"PNL.NOTE_INTEREST","normal_balance":"debit","nature":"note_interest","function":"finance","default_cost_centre":"CORP","reducer":"SUM","prudential_expense":true,"classification":{"recurrence":"recurring","commitment":"committed","behaviour":"fixed"}},{"account_id":"GL.FIN.DEP_INTEREST","local_code":null,"name":"Interest income on deposits","statement":"PNL","statement_row_id":"PNL.DEP_INTEREST","normal_balance":"credit","nature":"dep_interest","function":"finance","default_cost_centre":"CORP","reducer":"SUM","prudential_expense":false,"classification":{"recurrence":"recurring","commitment":"committed","behaviour":"fixed"}},{"account_id":"GL.TAX.KST","local_code":null,"name":"Corporate income tax (KSt)","statement":"PNL","statement_row_id":"PNL.TAX","normal_balance":"debit","nature":"tax","function":"tax","default_cost_centre":"CORP","reducer":"SUM","prudential_expense":true,"classification":{"recurrence":"recurring","commitment":"committed","behaviour":"fixed"}},{"account_id":"GL.TAX.SOLI","local_code":null,"name":"Solidarity surcharge","statement":"PNL","statement_row_id":"PNL.TAX","normal_balance":"debit","nature":"tax","function":"tax","default_cost_centre":"CORP","reducer":"SUM","prudential_expense":true,"classification":{"recurrence":"recurring","commitment":"committed","behaviour":"fixed"}},{"account_id":"GL.TAX.GEWST","local_code":null,"name":"Trade tax (GewSt)","statement":"PNL","statement_row_id":"PNL.TAX","normal_balance":"debit","nature":"tax","function":"tax","default_cost_centre":"CORP","reducer":"SUM","prudential_expense":true,"classification":{"recurrence":"recurring","commitment":"committed","behaviour":"fixed"}},{"account_id":"GL.OPEX.OPX.DESK","local_code":null,"name":"Coworking desks","statement":"PNL","statement_row_id":"PNL.OPEX","normal_balance":"debit","nature":"operating_expense","function":"general_admin","default_cost_centre":"CORP","reducer":"SUM","prudential_expense":true,"classification":{"recurrence":"recurring","commitment":"committed","behaviour":"fixed"}},{"account_id":"GL.OPEX.OPX.OFFICE","local_code":null,"name":"Office rent","statement":"PNL","statement_row_id":"PNL.OPEX","normal_balance":"debit","nature":"operating_expense","function":"general_admin","default_cost_centre":"CORP","reducer":"SUM","prudential_expense":true,"classification":{"recurrence":"recurring","commitment":"committed","behaviour":"fixed"}},{"account_id":"GL.OPEX.OPX.BRAND","local_code":null,"name":"Brand and public relations","statement":"PNL","statement_row_id":"PNL.OPEX","normal_balance":"debit","nature":"operating_expense","function":"sales_marketing","default_cost_centre":"MKT","reducer":"SUM","prudential_expense":true,"classification":{"recurrence":"recurring","commitment":"discretionary","behaviour":"fixed"}},{"account_id":"GL.OPEX.OPX.CONTEST","local_code":null,"name":"Lead-trader contests","statement":"PNL","statement_row_id":"PNL.OPEX","normal_balance":"debit","nature":"operating_expense","function":"sales_marketing","default_cost_centre":"MKT","reducer":"SUM","prudential_expense":true,"classification":{"recurrence":"recurring","commitment":"discretionary","behaviour":"fixed"}},{"account_id":"GL.OPEX.OPX.REFERRAL","local_code":null,"name":"Referral bonuses","statement":"PNL","statement_row_id":"PNL.OPEX","normal_balance":"debit","nature":"operating_expense","function":"sales_marketing","default_cost_centre":"MKT","reducer":"SUM","prudential_expense":true,"classification":{"recurrence":"recurring","commitment":"discretionary","behaviour":"variable"}},{"account_id":"GL.OPEX.OPX.BOOKKEEP","local_code":null,"name":"Bookkeeping and fractional finance and HR services","statement":"PNL","statement_row_id":"PNL.OPEX","normal_balance":"debit","nature":"operating_expense","function":"general_admin","default_cost_centre":"FIN","reducer":"SUM","prudential_expense":true,"classification":{"recurrence":"recurring","commitment":"committed","behaviour":"fixed"}},{"account_id":"GL.OPEX.OPX.PAYROLL","local_code":null,"name":"Payroll service","statement":"PNL","statement_row_id":"PNL.OPEX","normal_balance":"debit","nature":"operating_expense","function":"general_admin","default_cost_centre":"FIN","reducer":"SUM","prudential_expense":true,"classification":{"recurrence":"recurring","commitment":"committed","behaviour":"fixed"}},{"account_id":"GL.OPEX.OPX.ACCOUNTS","local_code":null,"name":"Annual accounts and tax returns","statement":"PNL","statement_row_id":"PNL.OPEX","normal_balance":"debit","nature":"operating_expense","function":"general_admin","default_cost_centre":"FIN","reducer":"SUM","prudential_expense":true,"classification":{"recurrence":"recurring","commitment":"committed","behaviour":"fixed"}},{"account_id":"GL.OPEX.OPX.FOUNDING.REGISTER","local_code":null,"name":"Founding: commercial register fee","statement":"PNL","statement_row_id":"PNL.OPEX","normal_balance":"debit","nature":"operating_expense","function":"general_admin","default_cost_centre":"FIN","reducer":"SUM","prudential_expense":true,"classification":{"recurrence":"one_off","commitment":"committed","behaviour":"fixed"}},{"account_id":"GL.OPEX.OPX.FOUNDING.NOTARY","local_code":null,"name":"Founding: notary","statement":"PNL","statement_row_id":"PNL.OPEX","normal_balance":"debit","nature":"operating_expense","function":"general_admin","default_cost_centre":"FIN","reducer":"SUM","prudential_expense":true,"classification":{"recurrence":"one_off","commitment":"committed","behaviour":"fixed"}},{"account_id":"GL.OPEX.OPX.IHK","local_code":null,"name":"Chamber of commerce (IHK), filings and register","statement":"PNL","statement_row_id":"PNL.OPEX","normal_balance":"debit","nature":"operating_expense","function":"general_admin","default_cost_centre":"CORP","reducer":"SUM","prudential_expense":true,"classification":{"recurrence":"recurring","commitment":"committed","behaviour":"fixed"}},{"account_id":"GL.OPEX.OPX.INS_PRE","local_code":null,"name":"Insurance before the licence","statement":"PNL","statement_row_id":"PNL.OPEX","normal_balance":"debit","nature":"operating_expense","function":"general_admin","default_cost_centre":"CORP","reducer":"SUM","prudential_expense":true,"classification":{"recurrence":"recurring","commitment":"committed","behaviour":"fixed"}},{"account_id":"GL.OPEX.OPX.ROUND_COSTS.SEED","local_code":null,"name":"Seed round legal and notary costs","statement":"PNL","statement_row_id":"PNL.OPEX","normal_balance":"debit","nature":"operating_expense","function":"general_admin","default_cost_centre":"FIN","reducer":"SUM","prudential_expense":true,"classification":{"recurrence":"one_off","commitment":"committed","behaviour":"fixed"}},{"account_id":"GL.OPEX.OPX.ROUND_COSTS.A","local_code":null,"name":"Series A legal and notary costs","statement":"PNL","statement_row_id":"PNL.OPEX","normal_balance":"debit","nature":"operating_expense","function":"general_admin","default_cost_centre":"FIN","reducer":"SUM","prudential_expense":true,"classification":{"recurrence":"one_off","commitment":"committed","behaviour":"fixed"}},{"account_id":"GL.OPEX.OPX.MISC","local_code":null,"name":"Travel, bank and miscellaneous costs","statement":"PNL","statement_row_id":"PNL.OPEX","normal_balance":"debit","nature":"operating_expense","function":"general_admin","default_cost_centre":"CORP","reducer":"SUM","prudential_expense":true,"classification":{"recurrence":"recurring","commitment":"discretionary","behaviour":"fixed"}},{"account_id":"GL.OPEX.OPX.CONTINGENCY","local_code":null,"name":"Contingency (5% of the eligible Opex base)","statement":"PNL","statement_row_id":"PNL.OPEX","normal_balance":"debit","nature":"operating_expense","function":"general_admin","default_cost_centre":"CORP","reducer":"SUM","prudential_expense":true,"classification":{"recurrence":"recurring","commitment":"discretionary","behaviour":"variable"}},{"account_id":"GL.OPEX.ACQ.SPEND","local_code":null,"name":"Performance marketing","statement":"PNL","statement_row_id":"PNL.OPEX","normal_balance":"debit","nature":"operating_expense","function":"sales_marketing","default_cost_centre":"MKT","reducer":"SUM","prudential_expense":true,"classification":{"recurrence":"recurring","commitment":"discretionary","behaviour":"variable"}},{"account_id":"GL.OPEX.PPL.SW","local_code":null,"name":"Employee software and AI tools","statement":"PNL","statement_row_id":"PNL.OPEX","normal_balance":"debit","nature":"operating_expense","function":"general_admin","default_cost_centre":"CORP","reducer":"SUM","prudential_expense":true,"classification":{"recurrence":"recurring","commitment":"committed","behaviour":"fixed"}},{"account_id":"GL.OPEX.PPL.RECRUIT","local_code":null,"name":"Recruiting costs","statement":"PNL","statement_row_id":"PNL.OPEX","normal_balance":"debit","nature":"operating_expense","function":"general_admin","default_cost_centre":"CORP","reducer":"SUM","prudential_expense":true,"classification":{"recurrence":"one_off","commitment":"committed","behaviour":"variable"}},{"account_id":"GL.COGS.PROCESSOR","local_code":null,"name":"Card processing fees (web)","statement":"PNL","statement_row_id":"PNL.COGS","normal_balance":"debit","nature":"cost_of_revenue","function":"cost_of_revenue","default_cost_centre":"CORP","reducer":"SUM","prudential_expense":true,"classification":{"recurrence":"recurring","commitment":"committed","behaviour":"variable"}},{"account_id":"GL.COGS.BILLING","local_code":null,"name":"Subscription billing fees (web)","statement":"PNL","statement_row_id":"PNL.COGS","normal_balance":"debit","nature":"cost_of_revenue","function":"cost_of_revenue","default_cost_centre":"CORP","reducer":"SUM","prudential_expense":true,"classification":{"recurrence":"recurring","commitment":"committed","behaviour":"variable"}},{"account_id":"GL.COGS.STORE","local_code":null,"name":"App-store commission on subscriptions","statement":"PNL","statement_row_id":"PNL.COGS","normal_balance":"debit","nature":"cost_of_revenue","function":"cost_of_revenue","default_cost_centre":"CORP","reducer":"SUM","prudential_expense":true,"classification":{"recurrence":"recurring","commitment":"committed","behaviour":"variable"}},{"account_id":"GL.COGS.TRADER","local_code":null,"name":"Lead-trader share of copy fees","statement":"PNL","statement_row_id":"PNL.COGS","normal_balance":"debit","nature":"cost_of_revenue","function":"cost_of_revenue","default_cost_centre":"CORP","reducer":"SUM","prudential_expense":true,"classification":{"recurrence":"recurring","commitment":"committed","behaviour":"variable"}},{"account_id":"GL.COGS.CONNECT","local_code":null,"name":"Payout charges for lead-trader payments","statement":"PNL","statement_row_id":"PNL.COGS","normal_balance":"debit","nature":"cost_of_revenue","function":"cost_of_revenue","default_cost_centre":"CORP","reducer":"SUM","prudential_expense":true,"classification":{"recurrence":"recurring","commitment":"committed","behaviour":"variable"}},{"account_id":"GL.COGS.DISPUTE","local_code":null,"name":"Card disputes (amount and fee)","statement":"PNL","statement_row_id":"PNL.COGS","normal_balance":"debit","nature":"cost_of_revenue","function":"cost_of_revenue","default_cost_centre":"CORP","reducer":"SUM","prudential_expense":true,"classification":{"recurrence":"recurring","commitment":"committed","behaviour":"variable"}},{"account_id":"GL.COGS.FRAUD","local_code":null,"name":"Card fraud losses (web)","statement":"PNL","statement_row_id":"PNL.COGS","normal_balance":"debit","nature":"cost_of_revenue","function":"cost_of_revenue","default_cost_centre":"CORP","reducer":"SUM","prudential_expense":true,"classification":{"recurrence":"recurring","commitment":"committed","behaviour":"variable"}},{"account_id":"GL.COGS.KYC_VARIABLE","local_code":null,"name":"Identity checks (KYC), per verification","statement":"PNL","statement_row_id":"PNL.COGS","normal_balance":"debit","nature":"cost_of_revenue","function":"cost_of_revenue","default_cost_centre":"COMP","reducer":"SUM","prudential_expense":true,"classification":{"recurrence":"recurring","commitment":"committed","behaviour":"variable"}},{"account_id":"GL.COGS.KYC_MINIMUM","local_code":null,"name":"Identity checks (KYC), minimum-fee top-up","statement":"PNL","statement_row_id":"PNL.COGS","normal_balance":"debit","nature":"cost_of_revenue","function":"cost_of_revenue","default_cost_centre":"COMP","reducer":"SUM","prudential_expense":true,"classification":{"recurrence":"recurring","commitment":"committed","behaviour":"fixed"}},{"account_id":"GL.COGS.CLOUD_FIXED","local_code":null,"name":"Cloud hosting, fixed","statement":"PNL","statement_row_id":"PNL.COGS","normal_balance":"debit","nature":"cost_of_revenue","function":"cost_of_revenue","default_cost_centre":"ENG","reducer":"SUM","prudential_expense":true,"classification":{"recurrence":"recurring","commitment":"committed","behaviour":"fixed"}},{"account_id":"GL.COGS.CLOUD_VARIABLE","local_code":null,"name":"Cloud hosting, usage-based","statement":"PNL","statement_row_id":"PNL.COGS","normal_balance":"debit","nature":"cost_of_revenue","function":"cost_of_revenue","default_cost_centre":"ENG","reducer":"SUM","prudential_expense":true,"classification":{"recurrence":"recurring","commitment":"committed","behaviour":"variable"}},{"account_id":"GL.COGS.MDATA","local_code":null,"name":"Market data","statement":"PNL","statement_row_id":"PNL.COGS","normal_balance":"debit","nature":"cost_of_revenue","function":"cost_of_revenue","default_cost_centre":"ENG","reducer":"SUM","prudential_expense":true,"classification":{"recurrence":"recurring","commitment":"committed","behaviour":"fixed"}},{"account_id":"GL.COGS.SUPPORT","local_code":null,"name":"Outsourced first-line support","statement":"PNL","statement_row_id":"PNL.COGS","normal_balance":"debit","nature":"cost_of_revenue","function":"cost_of_revenue","default_cost_centre":"SUP","reducer":"SUM","prudential_expense":true,"classification":{"recurrence":"recurring","commitment":"committed","behaviour":"variable"}},{"account_id":"GL.OPEX.REG.LEGAL_APP","local_code":null,"name":"Legal and regulatory advice for the licence application","statement":"PNL","statement_row_id":"PNL.OPEX","normal_balance":"debit","nature":"operating_expense","function":"general_admin","default_cost_centre":"COMP","reducer":"SUM","prudential_expense":true,"classification":{"recurrence":"one_off","commitment":"committed","behaviour":"fixed"}},{"account_id":"GL.OPEX.REG.BAFIN_FEE","local_code":null,"name":"BaFin authorisation fee","statement":"PNL","statement_row_id":"PNL.OPEX","normal_balance":"debit","nature":"operating_expense","function":"general_admin","default_cost_centre":"COMP","reducer":"SUM","prudential_expense":true,"classification":{"recurrence":"one_off","commitment":"committed","behaviour":"fixed"}},{"account_id":"GL.OPEX.REG.DORA_SETUP","local_code":null,"name":"DORA framework set-up","statement":"PNL","statement_row_id":"PNL.OPEX","normal_balance":"debit","nature":"operating_expense","function":"general_admin","default_cost_centre":"COMP","reducer":"SUM","prudential_expense":true,"classification":{"recurrence":"one_off","commitment":"committed","behaviour":"fixed"}},{"account_id":"GL.OPEX.REG.LEVY","local_code":null,"name":"BaFin levy","statement":"PNL","statement_row_id":"PNL.OPEX","normal_balance":"debit","nature":"operating_expense","function":"general_admin","default_cost_centre":"COMP","reducer":"SUM","prudential_expense":true,"classification":{"recurrence":"recurring","commitment":"committed","behaviour":"fixed"}},{"account_id":"GL.OPEX.REG.AUDIT","local_code":null,"name":"Statutory and regulatory audit","statement":"PNL","statement_row_id":"PNL.OPEX","normal_balance":"debit","nature":"operating_expense","function":"general_admin","default_cost_centre":"COMP","reducer":"SUM","prudential_expense":true,"classification":{"recurrence":"recurring","commitment":"committed","behaviour":"fixed"}},{"account_id":"GL.OPEX.REG.INT_AUDIT","local_code":null,"name":"Outsourced internal audit","statement":"PNL","statement_row_id":"PNL.OPEX","normal_balance":"debit","nature":"operating_expense","function":"general_admin","default_cost_centre":"COMP","reducer":"SUM","prudential_expense":true,"classification":{"recurrence":"recurring","commitment":"committed","behaviour":"fixed"}},{"account_id":"GL.OPEX.REG.LEGAL_RUN","local_code":null,"name":"Ongoing legal advice","statement":"PNL","statement_row_id":"PNL.OPEX","normal_balance":"debit","nature":"operating_expense","function":"general_admin","default_cost_centre":"COMP","reducer":"SUM","prudential_expense":true,"classification":{"recurrence":"recurring","commitment":"committed","behaviour":"fixed"}},{"account_id":"GL.OPEX.REG.DORA_TEST","local_code":null,"name":"Penetration and resilience testing","statement":"PNL","statement_row_id":"PNL.OPEX","normal_balance":"debit","nature":"operating_expense","function":"general_admin","default_cost_centre":"COMP","reducer":"SUM","prudential_expense":true,"classification":{"recurrence":"recurring","commitment":"committed","behaviour":"fixed"}},{"account_id":"GL.OPEX.REG.SURVEIL","local_code":null,"name":"Market-abuse surveillance tools","statement":"PNL","statement_row_id":"PNL.OPEX","normal_balance":"debit","nature":"operating_expense","function":"general_admin","default_cost_centre":"COMP","reducer":"SUM","prudential_expense":true,"classification":{"recurrence":"recurring","commitment":"committed","behaviour":"fixed"}},{"account_id":"GL.OPEX.REG.INSURANCE","local_code":null,"name":"Professional indemnity, D&amp;O and cyber insurance","statement":"PNL","statement_row_id":"PNL.OPEX","normal_balance":"debit","nature":"operating_expense","function":"general_admin","default_cost_centre":"COMP","reducer":"SUM","prudential_expense":true,"classification":{"recurrence":"recurring","commitment":"committed","behaviour":"fixed"}},{"account_id":"GL.PEOPLE.SALARY","local_code":null,"name":"Salaries","statement":"PNL","statement_row_id":"PNL.PEOPLE","normal_balance":"debit","nature":"people","function":"general_admin","default_cost_centre":"CORP","reducer":"SUM","prudential_expense":true,"classification":{"recurrence":"recurring","commitment":"committed","behaviour":"fixed"}},{"account_id":"GL.PEOPLE.RV","local_code":null,"name":"Employer pension insurance (RV)","statement":"PNL","statement_row_id":"PNL.PEOPLE","normal_balance":"debit","nature":"people","function":"general_admin","default_cost_centre":"CORP","reducer":"SUM","prudential_expense":true,"classification":{"recurrence":"recurring","commitment":"committed","behaviour":"fixed"}},{"account_id":"GL.PEOPLE.AV","local_code":null,"name":"Employer unemployment insurance (AV)","statement":"PNL","statement_row_id":"PNL.PEOPLE","normal_balance":"debit","nature":"people","function":"general_admin","default_cost_centre":"CORP","reducer":"SUM","prudential_expense":true,"classification":{"recurrence":"recurring","commitment":"committed","behaviour":"fixed"}},{"account_id":"GL.PEOPLE.KV","local_code":null,"name":"Employer health insurance (KV)","statement":"PNL","statement_row_id":"PNL.PEOPLE","normal_balance":"debit","nature":"people","function":"general_admin","default_cost_centre":"CORP","reducer":"SUM","prudential_expense":true,"classification":{"recurrence":"recurring","commitment":"committed","behaviour":"fixed"}},{"account_id":"GL.PEOPLE.PV","local_code":null,"name":"Employer long-term care insurance (PV)","statement":"PNL","statement_row_id":"PNL.PEOPLE","normal_balance":"debit","nature":"people","function":"general_admin","default_cost_centre":"CORP","reducer":"SUM","prudential_expense":true,"classification":{"recurrence":"recurring","commitment":"committed","behaviour":"fixed"}},{"account_id":"GL.PEOPLE.U1","local_code":null,"name":"Sick-pay levy (U1)","statement":"PNL","statement_row_id":"PNL.PEOPLE","normal_balance":"debit","nature":"people","function":"general_admin","default_cost_centre":"CORP","reducer":"SUM","prudential_expense":true,"classification":{"recurrence":"recurring","commitment":"committed","behaviour":"fixed"}},{"account_id":"GL.PEOPLE.U2","local_code":null,"name":"Maternity levy (U2)","statement":"PNL","statement_row_id":"PNL.PEOPLE","normal_balance":"debit","nature":"people","function":"general_admin","default_cost_centre":"CORP","reducer":"SUM","prudential_expense":true,"classification":{"recurrence":"recurring","commitment":"committed","behaviour":"fixed"}},{"account_id":"GL.PEOPLE.INSOLV","local_code":null,"name":"Insolvency levy","statement":"PNL","statement_row_id":"PNL.PEOPLE","normal_balance":"debit","nature":"people","function":"general_admin","default_cost_centre":"CORP","reducer":"SUM","prudential_expense":true,"classification":{"recurrence":"recurring","commitment":"committed","behaviour":"fixed"}},{"account_id":"GL.PEOPLE.BG","local_code":null,"name":"Statutory accident insurance (BG)","statement":"PNL","statement_row_id":"PNL.PEOPLE","normal_balance":"debit","nature":"people","function":"general_admin","default_cost_centre":"CORP","reducer":"SUM","prudential_expense":true,"classification":{"recurrence":"recurring","commitment":"committed","behaviour":"fixed"}},{"account_id":"GL.DEPR.IT","local_code":null,"name":"Depreciation, IT equipment","statement":"PNL","statement_row_id":"PNL.DEPRECIATION","normal_balance":"debit","nature":"depreciation","function":"general_admin","default_cost_centre":"CORP","reducer":"SUM","prudential_expense":true,"classification":{"recurrence":"recurring","commitment":"committed","behaviour":"fixed"}},{"account_id":"GL.DEPR.FITOUT","local_code":null,"name":"Depreciation, office fit-out","statement":"PNL","statement_row_id":"PNL.DEPRECIATION","normal_balance":"debit","nature":"depreciation","function":"general_admin","default_cost_centre":"CORP","reducer":"SUM","prudential_expense":true,"classification":{"recurrence":"recurring","commitment":"committed","behaviour":"fixed"}},{"account_id":"GL.OPEX.OPX.ROUND_COSTS.B.NOTARY","local_code":null,"name":"Series B notary cost","statement":"PNL","statement_row_id":"PNL.OPEX","normal_balance":"debit","nature":"operating_expense","function":"general_admin","default_cost_centre":"FIN","reducer":"SUM","prudential_expense":true,"classification":{"recurrence":"one_off","commitment":"committed","behaviour":"fixed"}},{"account_id":"GL.OPEX.OPX.ROUND_COSTS.B.LEGAL","local_code":null,"name":"Series B legal cost","statement":"PNL","statement_row_id":"PNL.OPEX","normal_balance":"debit","nature":"operating_expense","function":"general_admin","default_cost_centre":"FIN","reducer":"SUM","prudential_expense":true,"classification":{"recurrence":"one_off","commitment":"committed","behaviour":"fixed"}}],"mappings":[{"mapping_id":"MAP.COST.OPX.DESK","source_row_id":"OPX.DESK","posting_owner":"Opex","stream":"CORPORATE","cost_centre":"CORP","vendor_id":"UNKNOWN_FORECAST","tax_code":"DE_IN19","cash_class":"operating","classification":{"recurrence":"recurring","commitment":"committed","behaviour":"fixed"},"legs":[{"leg_id":"MAP.COST.OPX.DESK.L01","side":"debit","account_id":"GL.OPEX.OPX.DESK","amount_component":"net_plus_unrecoverable_vat"},{"leg_id":"MAP.COST.OPX.DESK.L02","side":"debit","account_id":"GL.VAT.DOM_ASSET","amount_component":"recoverable_vat"},{"leg_id":"MAP.COST.OPX.DESK.L03","side":"credit","account_id":"GL.AP.SUPPLIER","amount_component":"gross"}],"report_allocations":[{"leg_id":"MAP.COST.OPX.DESK.L01","view_id":"statement","report_row_id":"PNL.OPEX","weight":1},{"leg_id":"MAP.COST.OPX.DESK.L01","view_id":"nature","report_row_id":"operating_expense","weight":1},{"leg_id":"MAP.COST.OPX.DESK.L01","view_id":"function","report_row_id":"general_admin","weight":1},{"leg_id":"MAP.COST.OPX.DESK.L01","view_id":"cost_centre","report_row_id":"CORP","weight":1},{"leg_id":"MAP.COST.OPX.DESK.L01","view_id":"vendor","report_row_id":"UNKNOWN_FORECAST","weight":1},{"leg_id":"MAP.COST.OPX.DESK.L01","view_id":"recurrence","report_row_id":"recurring","weight":1},{"leg_id":"MAP.COST.OPX.DESK.L01","view_id":"commitment","report_row_id":"committed","weight":1},{"leg_id":"MAP.COST.OPX.DESK.L01","view_id":"behaviour","report_row_id":"fixed","weight":1},{"leg_id":"MAP.COST.OPX.DESK.L02","view_id":"statement","report_row_id":"BS.TAX_ASSETS","weight":1},{"leg_id":"MAP.COST.OPX.DESK.L02","view_id":"nature","report_row_id":"tax_assets","weight":1},{"leg_id":"MAP.COST.OPX.DESK.L02","view_id":"function","report_row_id":"balance_sheet","weight":1},{"leg_id":"MAP.COST.OPX.DESK.L02","view_id":"cost_centre","report_row_id":"CORP","weight":1},{"leg_id":"MAP.COST.OPX.DESK.L02","view_id":"vendor","report_row_id":"UNKNOWN_FORECAST","weight":1},{"leg_id":"MAP.COST.OPX.DESK.L02","view_id":"recurrence","report_row_id":"not_applicable","weight":1},{"leg_id":"MAP.COST.OPX.DESK.L02","view_id":"commitment","report_row_id":"not_applicable","weight":1},{"leg_id":"MAP.COST.OPX.DESK.L02","view_id":"behaviour","report_row_id":"not_applicable","weight":1},{"leg_id":"MAP.COST.OPX.DESK.L03","view_id":"statement","report_row_id":"BS.AP","weight":1},{"leg_id":"MAP.COST.OPX.DESK.L03","view_id":"nature","report_row_id":"ap","weight":1},{"leg_id":"MAP.COST.OPX.DESK.L03","view_id":"function","report_row_id":"balance_sheet","weight":1},{"leg_id":"MAP.COST.OPX.DESK.L03","view_id":"cost_centre","report_row_id":"CORP","weight":1},{"leg_id":"MAP.COST.OPX.DESK.L03","view_id":"vendor","report_row_id":"UNKNOWN_FORECAST","weight":1},{"leg_id":"MAP.COST.OPX.DESK.L03","view_id":"recurrence","report_row_id":"not_applicable","weight":1},{"leg_id":"MAP.COST.OPX.DESK.L03","view_id":"commitment","report_row_id":"not_applicable","weight":1},{"leg_id":"MAP.COST.OPX.DESK.L03","view_id":"behaviour","report_row_id":"not_applicable","weight":1}]},{"mapping_id":"MAP.COST.OPX.OFFICE","source_row_id":"OPX.OFFICE","posting_owner":"Opex","stream":"CORPORATE","cost_centre":"CORP","vendor_id":"UNKNOWN_FORECAST","tax_code":"DE_IN19","cash_class":"operating","classification":{"recurrence":"recurring","commitment":"committed","behaviour":"fixed"},"legs":[{"leg_id":"MAP.COST.OPX.OFFICE.L01","side":"debit","account_id":"GL.OPEX.OPX.OFFICE","amount_component":"net_plus_unrecoverable_vat"},{"leg_id":"MAP.COST.OPX.OFFICE.L02","side":"debit","account_id":"GL.VAT.DOM_ASSET","amount_component":"recoverable_vat"},{"leg_id":"MAP.COST.OPX.OFFICE.L03","side":"credit","account_id":"GL.AP.SUPPLIER","amount_component":"gross"}],"report_allocations":[{"leg_id":"MAP.COST.OPX.OFFICE.L01","view_id":"statement","report_row_id":"PNL.OPEX","weight":1},{"leg_id":"MAP.COST.OPX.OFFICE.L01","view_id":"nature","report_row_id":"operating_expense","weight":1},{"leg_id":"MAP.COST.OPX.OFFICE.L01","view_id":"function","report_row_id":"general_admin","weight":1},{"leg_id":"MAP.COST.OPX.OFFICE.L01","view_id":"cost_centre","report_row_id":"CORP","weight":1},{"leg_id":"MAP.COST.OPX.OFFICE.L01","view_id":"vendor","report_row_id":"UNKNOWN_FORECAST","weight":1},{"leg_id":"MAP.COST.OPX.OFFICE.L01","view_id":"recurrence","report_row_id":"recurring","weight":1},{"leg_id":"MAP.COST.OPX.OFFICE.L01","view_id":"commitment","report_row_id":"committed","weight":1},{"leg_id":"MAP.COST.OPX.OFFICE.L01","view_id":"behaviour","report_row_id":"fixed","weight":1},{"leg_id":"MAP.COST.OPX.OFFICE.L02","view_id":"statement","report_row_id":"BS.TAX_ASSETS","weight":1},{"leg_id":"MAP.COST.OPX.OFFICE.L02","view_id":"nature","report_row_id":"tax_assets","weight":1},{"leg_id":"MAP.COST.OPX.OFFICE.L02","view_id":"function","report_row_id":"balance_sheet","weight":1},{"leg_id":"MAP.COST.OPX.OFFICE.L02","view_id":"cost_centre","report_row_id":"CORP","weight":1},{"leg_id":"MAP.COST.OPX.OFFICE.L02","view_id":"vendor","report_row_id":"UNKNOWN_FORECAST","weight":1},{"leg_id":"MAP.COST.OPX.OFFICE.L02","view_id":"recurrence","report_row_id":"not_applicable","weight":1},{"leg_id":"MAP.COST.OPX.OFFICE.L02","view_id":"commitment","report_row_id":"not_applicable","weight":1},{"leg_id":"MAP.COST.OPX.OFFICE.L02","view_id":"behaviour","report_row_id":"not_applicable","weight":1},{"leg_id":"MAP.COST.OPX.OFFICE.L03","view_id":"statement","report_row_id":"BS.AP","weight":1},{"leg_id":"MAP.COST.OPX.OFFICE.L03","view_id":"nature","report_row_id":"ap","weight":1},{"leg_id":"MAP.COST.OPX.OFFICE.L03","view_id":"function","report_row_id":"balance_sheet","weight":1},{"leg_id":"MAP.COST.OPX.OFFICE.L03","view_id":"cost_centre","report_row_id":"CORP","weight":1},{"leg_id":"MAP.COST.OPX.OFFICE.L03","view_id":"vendor","report_row_id":"UNKNOWN_FORECAST","weight":1},{"leg_id":"MAP.COST.OPX.OFFICE.L03","view_id":"recurrence","report_row_id":"not_applicable","weight":1},{"leg_id":"MAP.COST.OPX.OFFICE.L03","view_id":"commitment","report_row_id":"not_applicable","weight":1},{"leg_id":"MAP.COST.OPX.OFFICE.L03","view_id":"behaviour","report_row_id":"not_applicable","weight":1}]},{"mapping_id":"MAP.CAPEX.OPX.FITOUT","source_row_id":"CAP.FITOUT_ADDITIONS","posting_owner":"Capex","stream":"CORPORATE","cost_centre":"CORP","vendor_id":"UNKNOWN_FORECAST","tax_code":"DE_IN19","cash_class":"investing","classification":{"recurrence":"one_off","commitment":"committed","behaviour":"fixed"},"legs":[{"leg_id":"MAP.CAPEX.OPX.FITOUT.L01","side":"debit","account_id":"GL.ASSET.FITOUT","amount_component":"net_plus_unrecoverable_vat"},{"leg_id":"MAP.CAPEX.OPX.FITOUT.L02","side":"debit","account_id":"GL.VAT.DOM_ASSET","amount_component":"recoverable_vat"},{"leg_id":"MAP.CAPEX.OPX.FITOUT.L03","side":"credit","account_id":"GL.AP.CAPEX","amount_component":"gross"}],"report_allocations":[{"leg_id":"MAP.CAPEX.OPX.FITOUT.L01","view_id":"statement","report_row_id":"BS.ASSET_GROSS","weight":1},{"leg_id":"MAP.CAPEX.OPX.FITOUT.L01","view_id":"nature","report_row_id":"asset_gross","weight":1},{"leg_id":"MAP.CAPEX.OPX.FITOUT.L01","view_id":"function","report_row_id":"balance_sheet","weight":1},{"leg_id":"MAP.CAPEX.OPX.FITOUT.L01","view_id":"cost_centre","report_row_id":"CORP","weight":1},{"leg_id":"MAP.CAPEX.OPX.FITOUT.L01","view_id":"vendor","report_row_id":"UNKNOWN_FORECAST","weight":1},{"leg_id":"MAP.CAPEX.OPX.FITOUT.L01","view_id":"recurrence","report_row_id":"not_applicable","weight":1},{"leg_id":"MAP.CAPEX.OPX.FITOUT.L01","view_id":"commitment","report_row_id":"not_applicable","weight":1},{"leg_id":"MAP.CAPEX.OPX.FITOUT.L01","view_id":"behaviour","report_row_id":"not_applicable","weight":1},{"leg_id":"MAP.CAPEX.OPX.FITOUT.L02","view_id":"statement","report_row_id":"BS.TAX_ASSETS","weight":1},{"leg_id":"MAP.CAPEX.OPX.FITOUT.L02","view_id":"nature","report_row_id":"tax_assets","weight":1},{"leg_id":"MAP.CAPEX.OPX.FITOUT.L02","view_id":"function","report_row_id":"balance_sheet","weight":1},{"leg_id":"MAP.CAPEX.OPX.FITOUT.L02","view_id":"cost_centre","report_row_id":"CORP","weight":1},{"leg_id":"MAP.CAPEX.OPX.FITOUT.L02","view_id":"vendor","report_row_id":"UNKNOWN_FORECAST","weight":1},{"leg_id":"MAP.CAPEX.OPX.FITOUT.L02","view_id":"recurrence","report_row_id":"not_applicable","weight":1},{"leg_id":"MAP.CAPEX.OPX.FITOUT.L02","view_id":"commitment","report_row_id":"not_applicable","weight":1},{"leg_id":"MAP.CAPEX.OPX.FITOUT.L02","view_id":"behaviour","report_row_id":"not_applicable","weight":1},{"leg_id":"MAP.CAPEX.OPX.FITOUT.L03","view_id":"statement","report_row_id":"BS.AP","weight":1},{"leg_id":"MAP.CAPEX.OPX.FITOUT.L03","view_id":"nature","report_row_id":"ap","weight":1},{"leg_id":"MAP.CAPEX.OPX.FITOUT.L03","view_id":"function","report_row_id":"balance_sheet","weight":1},{"leg_id":"MAP.CAPEX.OPX.FITOUT.L03","view_id":"cost_centre","report_row_id":"CORP","weight":1},{"leg_id":"MAP.CAPEX.OPX.FITOUT.L03","view_id":"vendor","report_row_id":"UNKNOWN_FORECAST","weight":1},{"leg_id":"MAP.CAPEX.OPX.FITOUT.L03","view_id":"recurrence","report_row_id":"not_applicable","weight":1},{"leg_id":"MAP.CAPEX.OPX.FITOUT.L03","view_id":"commitment","report_row_id":"not_applicable","weight":1},{"leg_id":"MAP.CAPEX.OPX.FITOUT.L03","view_id":"behaviour","report_row_id":"not_applicable","weight":1}]},{"mapping_id":"MAP.COST.OPX.BRAND","source_row_id":"OPX.BRAND","posting_owner":"Opex","stream":"CORPORATE","cost_centre":"MKT","vendor_id":"UNKNOWN_FORECAST","tax_code":"DE_IN19","cash_class":"operating","classification":{"recurrence":"recurring","commitment":"discretionary","behaviour":"fixed"},"legs":[{"leg_id":"MAP.COST.OPX.BRAND.L01","side":"debit","account_id":"GL.OPEX.OPX.BRAND","amount_component":"net_plus_unrecoverable_vat"},{"leg_id":"MAP.COST.OPX.BRAND.L02","side":"debit","account_id":"GL.VAT.DOM_ASSET","amount_component":"recoverable_vat"},{"leg_id":"MAP.COST.OPX.BRAND.L03","side":"credit","account_id":"GL.AP.SUPPLIER","amount_component":"gross"}],"report_allocations":[{"leg_id":"MAP.COST.OPX.BRAND.L01","view_id":"statement","report_row_id":"PNL.OPEX","weight":1},{"leg_id":"MAP.COST.OPX.BRAND.L01","view_id":"nature","report_row_id":"operating_expense","weight":1},{"leg_id":"MAP.COST.OPX.BRAND.L01","view_id":"function","report_row_id":"sales_marketing","weight":1},{"leg_id":"MAP.COST.OPX.BRAND.L01","view_id":"cost_centre","report_row_id":"MKT","weight":1},{"leg_id":"MAP.COST.OPX.BRAND.L01","view_id":"vendor","report_row_id":"UNKNOWN_FORECAST","weight":1},{"leg_id":"MAP.COST.OPX.BRAND.L01","view_id":"recurrence","report_row_id":"recurring","weight":1},{"leg_id":"MAP.COST.OPX.BRAND.L01","view_id":"commitment","report_row_id":"discretionary","weight":1},{"leg_id":"MAP.COST.OPX.BRAND.L01","view_id":"behaviour","report_row_id":"fixed","weight":1},{"leg_id":"MAP.COST.OPX.BRAND.L02","view_id":"statement","report_row_id":"BS.TAX_ASSETS","weight":1},{"leg_id":"MAP.COST.OPX.BRAND.L02","view_id":"nature","report_row_id":"tax_assets","weight":1},{"leg_id":"MAP.COST.OPX.BRAND.L02","view_id":"function","report_row_id":"balance_sheet","weight":1},{"leg_id":"MAP.COST.OPX.BRAND.L02","view_id":"cost_centre","report_row_id":"MKT","weight":1},{"leg_id":"MAP.COST.OPX.BRAND.L02","view_id":"vendor","report_row_id":"UNKNOWN_FORECAST","weight":1},{"leg_id":"MAP.COST.OPX.BRAND.L02","view_id":"recurrence","report_row_id":"not_applicable","weight":1},{"leg_id":"MAP.COST.OPX.BRAND.L02","view_id":"commitment","report_row_id":"not_applicable","weight":1},{"leg_id":"MAP.COST.OPX.BRAND.L02","view_id":"behaviour","report_row_id":"not_applicable","weight":1},{"leg_id":"MAP.COST.OPX.BRAND.L03","view_id":"statement","report_row_id":"BS.AP","weight":1},{"leg_id":"MAP.COST.OPX.BRAND.L03","view_id":"nature","report_row_id":"ap","weight":1},{"leg_id":"MAP.COST.OPX.BRAND.L03","view_id":"function","report_row_id":"balance_sheet","weight":1},{"leg_id":"MAP.COST.OPX.BRAND.L03","view_id":"cost_centre","report_row_id":"MKT","weight":1},{"leg_id":"MAP.COST.OPX.BRAND.L03","view_id":"vendor","report_row_id":"UNKNOWN_FORECAST","weight":1},{"leg_id":"MAP.COST.OPX.BRAND.L03","view_id":"recurrence","report_row_id":"not_applicable","weight":1},{"leg_id":"MAP.COST.OPX.BRAND.L03","view_id":"commitment","report_row_id":"not_applicable","weight":1},{"leg_id":"MAP.COST.OPX.BRAND.L03","view_id":"behaviour","report_row_id":"not_applicable","weight":1}]},{"mapping_id":"MAP.COST.OPX.CONTEST","source_row_id":"OPX.CONTEST","posting_owner":"Opex","stream":"CORPORATE","cost_centre":"MKT","vendor_id":"UNKNOWN_FORECAST","tax_code":"NONE","cash_class":"operating","classification":{"recurrence":"recurring","commitment":"discretionary","behaviour":"fixed"},"legs":[{"leg_id":"MAP.COST.OPX.CONTEST.L01","side":"debit","account_id":"GL.OPEX.OPX.CONTEST","amount_component":"net"},{"leg_id":"MAP.COST.OPX.CONTEST.L02","side":"credit","account_id":"GL.AP.SUPPLIER","amount_component":"net"}],"report_allocations":[{"leg_id":"MAP.COST.OPX.CONTEST.L01","view_id":"statement","report_row_id":"PNL.OPEX","weight":1},{"leg_id":"MAP.COST.OPX.CONTEST.L01","view_id":"nature","report_row_id":"operating_expense","weight":1},{"leg_id":"MAP.COST.OPX.CONTEST.L01","view_id":"function","report_row_id":"sales_marketing","weight":1},{"leg_id":"MAP.COST.OPX.CONTEST.L01","view_id":"cost_centre","report_row_id":"MKT","weight":1},{"leg_id":"MAP.COST.OPX.CONTEST.L01","view_id":"vendor","report_row_id":"UNKNOWN_FORECAST","weight":1},{"leg_id":"MAP.COST.OPX.CONTEST.L01","view_id":"recurrence","report_row_id":"recurring","weight":1},{"leg_id":"MAP.COST.OPX.CONTEST.L01","view_id":"commitment","report_row_id":"discretionary","weight":1},{"leg_id":"MAP.COST.OPX.CONTEST.L01","view_id":"behaviour","report_row_id":"fixed","weight":1},{"leg_id":"MAP.COST.OPX.CONTEST.L02","view_id":"statement","report_row_id":"BS.AP","weight":1},{"leg_id":"MAP.COST.OPX.CONTEST.L02","view_id":"nature","report_row_id":"ap","weight":1},{"leg_id":"MAP.COST.OPX.CONTEST.L02","view_id":"function","report_row_id":"balance_sheet","weight":1},{"leg_id":"MAP.COST.OPX.CONTEST.L02","view_id":"cost_centre","report_row_id":"MKT","weight":1},{"leg_id":"MAP.COST.OPX.CONTEST.L02","view_id":"vendor","report_row_id":"UNKNOWN_FORECAST","weight":1},{"leg_id":"MAP.COST.OPX.CONTEST.L02","view_id":"recurrence","report_row_id":"not_applicable","weight":1},{"leg_id":"MAP.COST.OPX.CONTEST.L02","view_id":"commitment","report_row_id":"not_applicable","weight":1},{"leg_id":"MAP.COST.OPX.CONTEST.L02","view_id":"behaviour","report_row_id":"not_applicable","weight":1}]},{"mapping_id":"MAP.COST.OPX.REFERRAL","source_row_id":"OPX.REFERRAL","posting_owner":"Opex","stream":"CORPORATE","cost_centre":"MKT","vendor_id":"UNKNOWN_FORECAST","tax_code":"NONE","cash_class":"operating","classification":{"recurrence":"recurring","commitment":"discretionary","behaviour":"variable"},"legs":[{"leg_id":"MAP.COST.OPX.REFERRAL.L01","side":"debit","account_id":"GL.OPEX.OPX.REFERRAL","amount_component":"net"},{"leg_id":"MAP.COST.OPX.REFERRAL.L02","side":"credit","account_id":"GL.AP.SUPPLIER","amount_component":"net"}],"report_allocations":[{"leg_id":"MAP.COST.OPX.REFERRAL.L01","view_id":"statement","report_row_id":"PNL.OPEX","weight":1},{"leg_id":"MAP.COST.OPX.REFERRAL.L01","view_id":"nature","report_row_id":"operating_expense","weight":1},{"leg_id":"MAP.COST.OPX.REFERRAL.L01","view_id":"function","report_row_id":"sales_marketing","weight":1},{"leg_id":"MAP.COST.OPX.REFERRAL.L01","view_id":"cost_centre","report_row_id":"MKT","weight":1},{"leg_id":"MAP.COST.OPX.REFERRAL.L01","view_id":"vendor","report_row_id":"UNKNOWN_FORECAST","weight":1},{"leg_id":"MAP.COST.OPX.REFERRAL.L01","view_id":"recurrence","report_row_id":"recurring","weight":1},{"leg_id":"MAP.COST.OPX.REFERRAL.L01","view_id":"commitment","report_row_id":"discretionary","weight":1},{"leg_id":"MAP.COST.OPX.REFERRAL.L01","view_id":"behaviour","report_row_id":"variable","weight":1},{"leg_id":"MAP.COST.OPX.REFERRAL.L02","view_id":"statement","report_row_id":"BS.AP","weight":1},{"leg_id":"MAP.COST.OPX.REFERRAL.L02","view_id":"nature","report_row_id":"ap","weight":1},{"leg_id":"MAP.COST.OPX.REFERRAL.L02","view_id":"function","report_row_id":"balance_sheet","weight":1},{"leg_id":"MAP.COST.OPX.REFERRAL.L02","view_id":"cost_centre","report_row_id":"MKT","weight":1},{"leg_id":"MAP.COST.OPX.REFERRAL.L02","view_id":"vendor","report_row_id":"UNKNOWN_FORECAST","weight":1},{"leg_id":"MAP.COST.OPX.REFERRAL.L02","view_id":"recurrence","report_row_id":"not_applicable","weight":1},{"leg_id":"MAP.COST.OPX.REFERRAL.L02","view_id":"commitment","report_row_id":"not_applicable","weight":1},{"leg_id":"MAP.COST.OPX.REFERRAL.L02","view_id":"behaviour","report_row_id":"not_applicable","weight":1}]},{"mapping_id":"MAP.COST.OPX.BOOKKEEP","source_row_id":"OPX.BOOKKEEP","posting_owner":"Opex","stream":"CORPORATE","cost_centre":"FIN","vendor_id":"UNKNOWN_FORECAST","tax_code":"DE_IN19","cash_class":"operating","classification":{"recurrence":"recurring","commitment":"committed","behaviour":"fixed"},"legs":[{"leg_id":"MAP.COST.OPX.BOOKKEEP.L01","side":"debit","account_id":"GL.OPEX.OPX.BOOKKEEP","amount_component":"net_plus_unrecoverable_vat"},{"leg_id":"MAP.COST.OPX.BOOKKEEP.L02","side":"debit","account_id":"GL.VAT.DOM_ASSET","amount_component":"recoverable_vat"},{"leg_id":"MAP.COST.OPX.BOOKKEEP.L03","side":"credit","account_id":"GL.AP.SUPPLIER","amount_component":"gross"}],"report_allocations":[{"leg_id":"MAP.COST.OPX.BOOKKEEP.L01","view_id":"statement","report_row_id":"PNL.OPEX","weight":1},{"leg_id":"MAP.COST.OPX.BOOKKEEP.L01","view_id":"nature","report_row_id":"operating_expense","weight":1},{"leg_id":"MAP.COST.OPX.BOOKKEEP.L01","view_id":"function","report_row_id":"general_admin","weight":1},{"leg_id":"MAP.COST.OPX.BOOKKEEP.L01","view_id":"cost_centre","report_row_id":"FIN","weight":1},{"leg_id":"MAP.COST.OPX.BOOKKEEP.L01","view_id":"vendor","report_row_id":"UNKNOWN_FORECAST","weight":1},{"leg_id":"MAP.COST.OPX.BOOKKEEP.L01","view_id":"recurrence","report_row_id":"recurring","weight":1},{"leg_id":"MAP.COST.OPX.BOOKKEEP.L01","view_id":"commitment","report_row_id":"committed","weight":1},{"leg_id":"MAP.COST.OPX.BOOKKEEP.L01","view_id":"behaviour","report_row_id":"fixed","weight":1},{"leg_id":"MAP.COST.OPX.BOOKKEEP.L02","view_id":"statement","report_row_id":"BS.TAX_ASSETS","weight":1},{"leg_id":"MAP.COST.OPX.BOOKKEEP.L02","view_id":"nature","report_row_id":"tax_assets","weight":1},{"leg_id":"MAP.COST.OPX.BOOKKEEP.L02","view_id":"function","report_row_id":"balance_sheet","weight":1},{"leg_id":"MAP.COST.OPX.BOOKKEEP.L02","view_id":"cost_centre","report_row_id":"FIN","weight":1},{"leg_id":"MAP.COST.OPX.BOOKKEEP.L02","view_id":"vendor","report_row_id":"UNKNOWN_FORECAST","weight":1},{"leg_id":"MAP.COST.OPX.BOOKKEEP.L02","view_id":"recurrence","report_row_id":"not_applicable","weight":1},{"leg_id":"MAP.COST.OPX.BOOKKEEP.L02","view_id":"commitment","report_row_id":"not_applicable","weight":1},{"leg_id":"MAP.COST.OPX.BOOKKEEP.L02","view_id":"behaviour","report_row_id":"not_applicable","weight":1},{"leg_id":"MAP.COST.OPX.BOOKKEEP.L03","view_id":"statement","report_row_id":"BS.AP","weight":1},{"leg_id":"MAP.COST.OPX.BOOKKEEP.L03","view_id":"nature","report_row_id":"ap","weight":1},{"leg_id":"MAP.COST.OPX.BOOKKEEP.L03","view_id":"function","report_row_id":"balance_sheet","weight":1},{"leg_id":"MAP.COST.OPX.BOOKKEEP.L03","view_id":"cost_centre","report_row_id":"FIN","weight":1},{"leg_id":"MAP.COST.OPX.BOOKKEEP.L03","view_id":"vendor","report_row_id":"UNKNOWN_FORECAST","weight":1},{"leg_id":"MAP.COST.OPX.BOOKKEEP.L03","view_id":"recurrence","report_row_id":"not_applicable","weight":1},{"leg_id":"MAP.COST.OPX.BOOKKEEP.L03","view_id":"commitment","report_row_id":"not_applicable","weight":1},{"leg_id":"MAP.COST.OPX.BOOKKEEP.L03","view_id":"behaviour","report_row_id":"not_applicable","weight":1}]},{"mapping_id":"MAP.COST.OPX.PAYROLL","source_row_id":"OPX.PAYROLL","posting_owner":"Opex","stream":"CORPORATE","cost_centre":"FIN","vendor_id":"UNKNOWN_FORECAST","tax_code":"DE_IN19","cash_class":"operating","classification":{"recurrence":"recurring","commitment":"committed","behaviour":"fixed"},"legs":[{"leg_id":"MAP.COST.OPX.PAYROLL.L01","side":"debit","account_id":"GL.OPEX.OPX.PAYROLL","amount_component":"net_plus_unrecoverable_vat"},{"leg_id":"MAP.COST.OPX.PAYROLL.L02","side":"debit","account_id":"GL.VAT.DOM_ASSET","amount_component":"recoverable_vat"},{"leg_id":"MAP.COST.OPX.PAYROLL.L03","side":"credit","account_id":"GL.AP.SUPPLIER","amount_component":"gross"}],"report_allocations":[{"leg_id":"MAP.COST.OPX.PAYROLL.L01","view_id":"statement","report_row_id":"PNL.OPEX","weight":1},{"leg_id":"MAP.COST.OPX.PAYROLL.L01","view_id":"nature","report_row_id":"operating_expense","weight":1},{"leg_id":"MAP.COST.OPX.PAYROLL.L01","view_id":"function","report_row_id":"general_admin","weight":1},{"leg_id":"MAP.COST.OPX.PAYROLL.L01","view_id":"cost_centre","report_row_id":"FIN","weight":1},{"leg_id":"MAP.COST.OPX.PAYROLL.L01","view_id":"vendor","report_row_id":"UNKNOWN_FORECAST","weight":1},{"leg_id":"MAP.COST.OPX.PAYROLL.L01","view_id":"recurrence","report_row_id":"recurring","weight":1},{"leg_id":"MAP.COST.OPX.PAYROLL.L01","view_id":"commitment","report_row_id":"committed","weight":1},{"leg_id":"MAP.COST.OPX.PAYROLL.L01","view_id":"behaviour","report_row_id":"fixed","weight":1},{"leg_id":"MAP.COST.OPX.PAYROLL.L02","view_id":"statement","report_row_id":"BS.TAX_ASSETS","weight":1},{"leg_id":"MAP.COST.OPX.PAYROLL.L02","view_id":"nature","report_row_id":"tax_assets","weight":1},{"leg_id":"MAP.COST.OPX.PAYROLL.L02","view_id":"function","report_row_id":"balance_sheet","weight":1},{"leg_id":"MAP.COST.OPX.PAYROLL.L02","view_id":"cost_centre","report_row_id":"FIN","weight":1},{"leg_id":"MAP.COST.OPX.PAYROLL.L02","view_id":"vendor","report_row_id":"UNKNOWN_FORECAST","weight":1},{"leg_id":"MAP.COST.OPX.PAYROLL.L02","view_id":"recurrence","report_row_id":"not_applicable","weight":1},{"leg_id":"MAP.COST.OPX.PAYROLL.L02","view_id":"commitment","report_row_id":"not_applicable","weight":1},{"leg_id":"MAP.COST.OPX.PAYROLL.L02","view_id":"behaviour","report_row_id":"not_applicable","weight":1},{"leg_id":"MAP.COST.OPX.PAYROLL.L03","view_id":"statement","report_row_id":"BS.AP","weight":1},{"leg_id":"MAP.COST.OPX.PAYROLL.L03","view_id":"nature","report_row_id":"ap","weight":1},{"leg_id":"MAP.COST.OPX.PAYROLL.L03","view_id":"function","report_row_id":"balance_sheet","weight":1},{"leg_id":"MAP.COST.OPX.PAYROLL.L03","view_id":"cost_centre","report_row_id":"FIN","weight":1},{"leg_id":"MAP.COST.OPX.PAYROLL.L03","view_id":"vendor","report_row_id":"UNKNOWN_FORECAST","weight":1},{"leg_id":"MAP.COST.OPX.PAYROLL.L03","view_id":"recurrence","report_row_id":"not_applicable","weight":1},{"leg_id":"MAP.COST.OPX.PAYROLL.L03","view_id":"commitment","report_row_id":"not_applicable","weight":1},{"leg_id":"MAP.COST.OPX.PAYROLL.L03","view_id":"behaviour","report_row_id":"not_applicable","weight":1}]},{"mapping_id":"MAP.ACCOUNTS.ACCRUE","source_row_id":"OPX.ACCOUNTS","posting_owner":"Opex","stream":"CORPORATE","cost_centre":"FIN","vendor_id":"UNKNOWN_FORECAST","tax_code":"NONE","cash_class":"noncash","classification":{"recurrence":"recurring","commitment":"committed","behaviour":"fixed"},"legs":[{"leg_id":"MAP.ACCOUNTS.ACCRUE.L01","side":"debit","account_id":"GL.OPEX.OPX.ACCOUNTS","amount_component":"net"},{"leg_id":"MAP.ACCOUNTS.ACCRUE.L02","side":"credit","account_id":"GL.ACCRUED.ACCOUNTS","amount_component":"net"}],"report_allocations":[{"leg_id":"MAP.ACCOUNTS.ACCRUE.L01","view_id":"statement","report_row_id":"PNL.OPEX","weight":1},{"leg_id":"MAP.ACCOUNTS.ACCRUE.L01","view_id":"nature","report_row_id":"operating_expense","weight":1},{"leg_id":"MAP.ACCOUNTS.ACCRUE.L01","view_id":"function","report_row_id":"general_admin","weight":1},{"leg_id":"MAP.ACCOUNTS.ACCRUE.L01","view_id":"cost_centre","report_row_id":"FIN","weight":1},{"leg_id":"MAP.ACCOUNTS.ACCRUE.L01","view_id":"vendor","report_row_id":"UNKNOWN_FORECAST","weight":1},{"leg_id":"MAP.ACCOUNTS.ACCRUE.L01","view_id":"recurrence","report_row_id":"recurring","weight":1},{"leg_id":"MAP.ACCOUNTS.ACCRUE.L01","view_id":"commitment","report_row_id":"committed","weight":1},{"leg_id":"MAP.ACCOUNTS.ACCRUE.L01","view_id":"behaviour","report_row_id":"fixed","weight":1},{"leg_id":"MAP.ACCOUNTS.ACCRUE.L02","view_id":"statement","report_row_id":"BS.AP","weight":1},{"leg_id":"MAP.ACCOUNTS.ACCRUE.L02","view_id":"nature","report_row_id":"ap","weight":1},{"leg_id":"MAP.ACCOUNTS.ACCRUE.L02","view_id":"function","report_row_id":"balance_sheet","weight":1},{"leg_id":"MAP.ACCOUNTS.ACCRUE.L02","view_id":"cost_centre","report_row_id":"FIN","weight":1},{"leg_id":"MAP.ACCOUNTS.ACCRUE.L02","view_id":"vendor","report_row_id":"UNKNOWN_FORECAST","weight":1},{"leg_id":"MAP.ACCOUNTS.ACCRUE.L02","view_id":"recurrence","report_row_id":"not_applicable","weight":1},{"leg_id":"MAP.ACCOUNTS.ACCRUE.L02","view_id":"commitment","report_row_id":"not_applicable","weight":1},{"leg_id":"MAP.ACCOUNTS.ACCRUE.L02","view_id":"behaviour","report_row_id":"not_applicable","weight":1}]},{"mapping_id":"MAP.ACCOUNTS.MARCH","source_row_id":"WC.ACCOUNTS_ACCRUAL","posting_owner":"Opex","stream":"CORPORATE","cost_centre":"FIN","vendor_id":"UNKNOWN_FORECAST","tax_code":"DE_IN19","cash_class":"operating","classification":{"recurrence":"recurring","commitment":"committed","behaviour":"fixed"},"legs":[{"leg_id":"MAP.ACCOUNTS.MARCH.L01","side":"debit","account_id":"GL.ACCRUED.ACCOUNTS","amount_component":"net"},{"leg_id":"MAP.ACCOUNTS.MARCH.L02","side":"debit","account_id":"GL.OPEX.OPX.ACCOUNTS","amount_component":"unrecoverable_vat"},{"leg_id":"MAP.ACCOUNTS.MARCH.L03","side":"debit","account_id":"GL.VAT.DOM_ASSET","amount_component":"recoverable_vat"},{"leg_id":"MAP.ACCOUNTS.MARCH.L04","side":"credit","account_id":"GL.CASH","amount_component":"gross"}],"report_allocations":[{"leg_id":"MAP.ACCOUNTS.MARCH.L01","view_id":"statement","report_row_id":"BS.AP","weight":1},{"leg_id":"MAP.ACCOUNTS.MARCH.L01","view_id":"nature","report_row_id":"ap","weight":1},{"leg_id":"MAP.ACCOUNTS.MARCH.L01","view_id":"function","report_row_id":"balance_sheet","weight":1},{"leg_id":"MAP.ACCOUNTS.MARCH.L01","view_id":"cost_centre","report_row_id":"FIN","weight":1},{"leg_id":"MAP.ACCOUNTS.MARCH.L01","view_id":"vendor","report_row_id":"UNKNOWN_FORECAST","weight":1},{"leg_id":"MAP.ACCOUNTS.MARCH.L01","view_id":"recurrence","report_row_id":"not_applicable","weight":1},{"leg_id":"MAP.ACCOUNTS.MARCH.L01","view_id":"commitment","report_row_id":"not_applicable","weight":1},{"leg_id":"MAP.ACCOUNTS.MARCH.L01","view_id":"behaviour","report_row_id":"not_applicable","weight":1},{"leg_id":"MAP.ACCOUNTS.MARCH.L02","view_id":"statement","report_row_id":"PNL.OPEX","weight":1},{"leg_id":"MAP.ACCOUNTS.MARCH.L02","view_id":"nature","report_row_id":"operating_expense","weight":1},{"leg_id":"MAP.ACCOUNTS.MARCH.L02","view_id":"function","report_row_id":"general_admin","weight":1},{"leg_id":"MAP.ACCOUNTS.MARCH.L02","view_id":"cost_centre","report_row_id":"FIN","weight":1},{"leg_id":"MAP.ACCOUNTS.MARCH.L02","view_id":"vendor","report_row_id":"UNKNOWN_FORECAST","weight":1},{"leg_id":"MAP.ACCOUNTS.MARCH.L02","view_id":"recurrence","report_row_id":"recurring","weight":1},{"leg_id":"MAP.ACCOUNTS.MARCH.L02","view_id":"commitment","report_row_id":"committed","weight":1},{"leg_id":"MAP.ACCOUNTS.MARCH.L02","view_id":"behaviour","report_row_id":"fixed","weight":1},{"leg_id":"MAP.ACCOUNTS.MARCH.L03","view_id":"statement","report_row_id":"BS.TAX_ASSETS","weight":1},{"leg_id":"MAP.ACCOUNTS.MARCH.L03","view_id":"nature","report_row_id":"tax_assets","weight":1},{"leg_id":"MAP.ACCOUNTS.MARCH.L03","view_id":"function","report_row_id":"balance_sheet","weight":1},{"leg_id":"MAP.ACCOUNTS.MARCH.L03","view_id":"cost_centre","report_row_id":"FIN","weight":1},{"leg_id":"MAP.ACCOUNTS.MARCH.L03","view_id":"vendor","report_row_id":"UNKNOWN_FORECAST","weight":1},{"leg_id":"MAP.ACCOUNTS.MARCH.L03","view_id":"recurrence","report_row_id":"not_applicable","weight":1},{"leg_id":"MAP.ACCOUNTS.MARCH.L03","view_id":"commitment","report_row_id":"not_applicable","weight":1},{"leg_id":"MAP.ACCOUNTS.MARCH.L03","view_id":"behaviour","report_row_id":"not_applicable","weight":1},{"leg_id":"MAP.ACCOUNTS.MARCH.L04","view_id":"statement","report_row_id":"BS.CASH","weight":1},{"leg_id":"MAP.ACCOUNTS.MARCH.L04","view_id":"nature","report_row_id":"cash","weight":1},{"leg_id":"MAP.ACCOUNTS.MARCH.L04","view_id":"function","report_row_id":"balance_sheet","weight":1},{"leg_id":"MAP.ACCOUNTS.MARCH.L04","view_id":"cost_centre","report_row_id":"FIN","weight":1},{"leg_id":"MAP.ACCOUNTS.MARCH.L04","view_id":"vendor","report_row_id":"UNKNOWN_FORECAST","weight":1},{"leg_id":"MAP.ACCOUNTS.MARCH.L04","view_id":"recurrence","report_row_id":"not_applicable","weight":1},{"leg_id":"MAP.ACCOUNTS.MARCH.L04","view_id":"commitment","report_row_id":"not_applicable","weight":1},{"leg_id":"MAP.ACCOUNTS.MARCH.L04","view_id":"behaviour","report_row_id":"not_applicable","weight":1}]},{"mapping_id":"MAP.COST.OPX.FOUNDING.REGISTER","source_row_id":"OPX.FOUNDING.REGISTER","posting_owner":"Opex","stream":"CORPORATE","cost_centre":"FIN","vendor_id":"UNKNOWN_FORECAST","tax_code":"NONE","cash_class":"operating","classification":{"recurrence":"one_off","commitment":"committed","behaviour":"fixed"},"legs":[{"leg_id":"MAP.COST.OPX.FOUNDING.REGISTER.L01","side":"debit","account_id":"GL.OPEX.OPX.FOUNDING.REGISTER","amount_component":"net"},{"leg_id":"MAP.COST.OPX.FOUNDING.REGISTER.L02","side":"credit","account_id":"GL.AP.SUPPLIER","amount_component":"net"}],"report_allocations":[{"leg_id":"MAP.COST.OPX.FOUNDING.REGISTER.L01","view_id":"statement","report_row_id":"PNL.OPEX","weight":1},{"leg_id":"MAP.COST.OPX.FOUNDING.REGISTER.L01","view_id":"nature","report_row_id":"operating_expense","weight":1},{"leg_id":"MAP.COST.OPX.FOUNDING.REGISTER.L01","view_id":"function","report_row_id":"general_admin","weight":1},{"leg_id":"MAP.COST.OPX.FOUNDING.REGISTER.L01","view_id":"cost_centre","report_row_id":"FIN","weight":1},{"leg_id":"MAP.COST.OPX.FOUNDING.REGISTER.L01","view_id":"vendor","report_row_id":"UNKNOWN_FORECAST","weight":1},{"leg_id":"MAP.COST.OPX.FOUNDING.REGISTER.L01","view_id":"recurrence","report_row_id":"one_off","weight":1},{"leg_id":"MAP.COST.OPX.FOUNDING.REGISTER.L01","view_id":"commitment","report_row_id":"committed","weight":1},{"leg_id":"MAP.COST.OPX.FOUNDING.REGISTER.L01","view_id":"behaviour","report_row_id":"fixed","weight":1},{"leg_id":"MAP.COST.OPX.FOUNDING.REGISTER.L02","view_id":"statement","report_row_id":"BS.AP","weight":1},{"leg_id":"MAP.COST.OPX.FOUNDING.REGISTER.L02","view_id":"nature","report_row_id":"ap","weight":1},{"leg_id":"MAP.COST.OPX.FOUNDING.REGISTER.L02","view_id":"function","report_row_id":"balance_sheet","weight":1},{"leg_id":"MAP.COST.OPX.FOUNDING.REGISTER.L02","view_id":"cost_centre","report_row_id":"FIN","weight":1},{"leg_id":"MAP.COST.OPX.FOUNDING.REGISTER.L02","view_id":"vendor","report_row_id":"UNKNOWN_FORECAST","weight":1},{"leg_id":"MAP.COST.OPX.FOUNDING.REGISTER.L02","view_id":"recurrence","report_row_id":"not_applicable","weight":1},{"leg_id":"MAP.COST.OPX.FOUNDING.REGISTER.L02","view_id":"commitment","report_row_id":"not_applicable","weight":1},{"leg_id":"MAP.COST.OPX.FOUNDING.REGISTER.L02","view_id":"behaviour","report_row_id":"not_applicable","weight":1}]},{"mapping_id":"MAP.COST.OPX.FOUNDING.NOTARY","source_row_id":"OPX.FOUNDING.NOTARY","posting_owner":"Opex","stream":"CORPORATE","cost_centre":"FIN","vendor_id":"UNKNOWN_FORECAST","tax_code":"DE_IN19","cash_class":"operating","classification":{"recurrence":"one_off","commitment":"committed","behaviour":"fixed"},"legs":[{"leg_id":"MAP.COST.OPX.FOUNDING.NOTARY.L01","side":"debit","account_id":"GL.OPEX.OPX.FOUNDING.NOTARY","amount_component":"net_plus_unrecoverable_vat"},{"leg_id":"MAP.COST.OPX.FOUNDING.NOTARY.L02","side":"debit","account_id":"GL.VAT.DOM_ASSET","amount_component":"recoverable_vat"},{"leg_id":"MAP.COST.OPX.FOUNDING.NOTARY.L03","side":"credit","account_id":"GL.AP.SUPPLIER","amount_component":"gross"}],"report_allocations":[{"leg_id":"MAP.COST.OPX.FOUNDING.NOTARY.L01","view_id":"statement","report_row_id":"PNL.OPEX","weight":1},{"leg_id":"MAP.COST.OPX.FOUNDING.NOTARY.L01","view_id":"nature","report_row_id":"operating_expense","weight":1},{"leg_id":"MAP.COST.OPX.FOUNDING.NOTARY.L01","view_id":"function","report_row_id":"general_admin","weight":1},{"leg_id":"MAP.COST.OPX.FOUNDING.NOTARY.L01","view_id":"cost_centre","report_row_id":"FIN","weight":1},{"leg_id":"MAP.COST.OPX.FOUNDING.NOTARY.L01","view_id":"vendor","report_row_id":"UNKNOWN_FORECAST","weight":1},{"leg_id":"MAP.COST.OPX.FOUNDING.NOTARY.L01","view_id":"recurrence","report_row_id":"one_off","weight":1},{"leg_id":"MAP.COST.OPX.FOUNDING.NOTARY.L01","view_id":"commitment","report_row_id":"committed","weight":1},{"leg_id":"MAP.COST.OPX.FOUNDING.NOTARY.L01","view_id":"behaviour","report_row_id":"fixed","weight":1},{"leg_id":"MAP.COST.OPX.FOUNDING.NOTARY.L02","view_id":"statement","report_row_id":"BS.TAX_ASSETS","weight":1},{"leg_id":"MAP.COST.OPX.FOUNDING.NOTARY.L02","view_id":"nature","report_row_id":"tax_assets","weight":1},{"leg_id":"MAP.COST.OPX.FOUNDING.NOTARY.L02","view_id":"function","report_row_id":"balance_sheet","weight":1},{"leg_id":"MAP.COST.OPX.FOUNDING.NOTARY.L02","view_id":"cost_centre","report_row_id":"FIN","weight":1},{"leg_id":"MAP.COST.OPX.FOUNDING.NOTARY.L02","view_id":"vendor","report_row_id":"UNKNOWN_FORECAST","weight":1},{"leg_id":"MAP.COST.OPX.FOUNDING.NOTARY.L02","view_id":"recurrence","report_row_id":"not_applicable","weight":1},{"leg_id":"MAP.COST.OPX.FOUNDING.NOTARY.L02","view_id":"commitment","report_row_id":"not_applicable","weight":1},{"leg_id":"MAP.COST.OPX.FOUNDING.NOTARY.L02","view_id":"behaviour","report_row_id":"not_applicable","weight":1},{"leg_id":"MAP.COST.OPX.FOUNDING.NOTARY.L03","view_id":"statement","report_row_id":"BS.AP","weight":1},{"leg_id":"MAP.COST.OPX.FOUNDING.NOTARY.L03","view_id":"nature","report_row_id":"ap","weight":1},{"leg_id":"MAP.COST.OPX.FOUNDING.NOTARY.L03","view_id":"function","report_row_id":"balance_sheet","weight":1},{"leg_id":"MAP.COST.OPX.FOUNDING.NOTARY.L03","view_id":"cost_centre","report_row_id":"FIN","weight":1},{"leg_id":"MAP.COST.OPX.FOUNDING.NOTARY.L03","view_id":"vendor","report_row_id":"UNKNOWN_FORECAST","weight":1},{"leg_id":"MAP.COST.OPX.FOUNDING.NOTARY.L03","view_id":"recurrence","report_row_id":"not_applicable","weight":1},{"leg_id":"MAP.COST.OPX.FOUNDING.NOTARY.L03","view_id":"commitment","report_row_id":"not_applicable","weight":1},{"leg_id":"MAP.COST.OPX.FOUNDING.NOTARY.L03","view_id":"behaviour","report_row_id":"not_applicable","weight":1}]},{"mapping_id":"MAP.COST.OPX.IHK","source_row_id":"OPX.IHK","posting_owner":"Opex","stream":"CORPORATE","cost_centre":"CORP","vendor_id":"UNKNOWN_FORECAST","tax_code":"NONE","cash_class":"operating","classification":{"recurrence":"recurring","commitment":"committed","behaviour":"fixed"},"legs":[{"leg_id":"MAP.COST.OPX.IHK.L01","side":"debit","account_id":"GL.OPEX.OPX.IHK","amount_component":"net"},{"leg_id":"MAP.COST.OPX.IHK.L02","side":"credit","account_id":"GL.AP.SUPPLIER","amount_component":"net"}],"report_allocations":[{"leg_id":"MAP.COST.OPX.IHK.L01","view_id":"statement","report_row_id":"PNL.OPEX","weight":1},{"leg_id":"MAP.COST.OPX.IHK.L01","view_id":"nature","report_row_id":"operating_expense","weight":1},{"leg_id":"MAP.COST.OPX.IHK.L01","view_id":"function","report_row_id":"general_admin","weight":1},{"leg_id":"MAP.COST.OPX.IHK.L01","view_id":"cost_centre","report_row_id":"CORP","weight":1},{"leg_id":"MAP.COST.OPX.IHK.L01","view_id":"vendor","report_row_id":"UNKNOWN_FORECAST","weight":1},{"leg_id":"MAP.COST.OPX.IHK.L01","view_id":"recurrence","report_row_id":"recurring","weight":1},{"leg_id":"MAP.COST.OPX.IHK.L01","view_id":"commitment","report_row_id":"committed","weight":1},{"leg_id":"MAP.COST.OPX.IHK.L01","view_id":"behaviour","report_row_id":"fixed","weight":1},{"leg_id":"MAP.COST.OPX.IHK.L02","view_id":"statement","report_row_id":"BS.AP","weight":1},{"leg_id":"MAP.COST.OPX.IHK.L02","view_id":"nature","report_row_id":"ap","weight":1},{"leg_id":"MAP.COST.OPX.IHK.L02","view_id":"function","report_row_id":"balance_sheet","weight":1},{"leg_id":"MAP.COST.OPX.IHK.L02","view_id":"cost_centre","report_row_id":"CORP","weight":1},{"leg_id":"MAP.COST.OPX.IHK.L02","view_id":"vendor","report_row_id":"UNKNOWN_FORECAST","weight":1},{"leg_id":"MAP.COST.OPX.IHK.L02","view_id":"recurrence","report_row_id":"not_applicable","weight":1},{"leg_id":"MAP.COST.OPX.IHK.L02","view_id":"commitment","report_row_id":"not_applicable","weight":1},{"leg_id":"MAP.COST.OPX.IHK.L02","view_id":"behaviour","report_row_id":"not_applicable","weight":1}]},{"mapping_id":"MAP.COST.OPX.INS_PRE","source_row_id":"OPX.INS_PRE","posting_owner":"Opex","stream":"CORPORATE","cost_centre":"CORP","vendor_id":"UNKNOWN_FORECAST","tax_code":"NONE","cash_class":"operating","classification":{"recurrence":"recurring","commitment":"committed","behaviour":"fixed"},"legs":[{"leg_id":"MAP.COST.OPX.INS_PRE.L01","side":"debit","account_id":"GL.OPEX.OPX.INS_PRE","amount_component":"net"},{"leg_id":"MAP.COST.OPX.INS_PRE.L02","side":"credit","account_id":"GL.AP.SUPPLIER","amount_component":"net"}],"report_allocations":[{"leg_id":"MAP.COST.OPX.INS_PRE.L01","view_id":"statement","report_row_id":"PNL.OPEX","weight":1},{"leg_id":"MAP.COST.OPX.INS_PRE.L01","view_id":"nature","report_row_id":"operating_expense","weight":1},{"leg_id":"MAP.COST.OPX.INS_PRE.L01","view_id":"function","report_row_id":"general_admin","weight":1},{"leg_id":"MAP.COST.OPX.INS_PRE.L01","view_id":"cost_centre","report_row_id":"CORP","weight":1},{"leg_id":"MAP.COST.OPX.INS_PRE.L01","view_id":"vendor","report_row_id":"UNKNOWN_FORECAST","weight":1},{"leg_id":"MAP.COST.OPX.INS_PRE.L01","view_id":"recurrence","report_row_id":"recurring","weight":1},{"leg_id":"MAP.COST.OPX.INS_PRE.L01","view_id":"commitment","report_row_id":"committed","weight":1},{"leg_id":"MAP.COST.OPX.INS_PRE.L01","view_id":"behaviour","report_row_id":"fixed","weight":1},{"leg_id":"MAP.COST.OPX.INS_PRE.L02","view_id":"statement","report_row_id":"BS.AP","weight":1},{"leg_id":"MAP.COST.OPX.INS_PRE.L02","view_id":"nature","report_row_id":"ap","weight":1},{"leg_id":"MAP.COST.OPX.INS_PRE.L02","view_id":"function","report_row_id":"balance_sheet","weight":1},{"leg_id":"MAP.COST.OPX.INS_PRE.L02","view_id":"cost_centre","report_row_id":"CORP","weight":1},{"leg_id":"MAP.COST.OPX.INS_PRE.L02","view_id":"vendor","report_row_id":"UNKNOWN_FORECAST","weight":1},{"leg_id":"MAP.COST.OPX.INS_PRE.L02","view_id":"recurrence","report_row_id":"not_applicable","weight":1},{"leg_id":"MAP.COST.OPX.INS_PRE.L02","view_id":"commitment","report_row_id":"not_applicable","weight":1},{"leg_id":"MAP.COST.OPX.INS_PRE.L02","view_id":"behaviour","report_row_id":"not_applicable","weight":1}]},{"mapping_id":"MAP.COST.OPX.ROUND_COSTS.SEED","source_row_id":"OPX.ROUND_COSTS.SEED","posting_owner":"Opex","stream":"CORPORATE","cost_centre":"FIN","vendor_id":"UNKNOWN_FORECAST","tax_code":"DE_IN19","cash_class":"financing","classification":{"recurrence":"one_off","commitment":"committed","behaviour":"fixed"},"legs":[{"leg_id":"MAP.COST.OPX.ROUND_COSTS.SEED.L01","side":"debit","account_id":"GL.OPEX.OPX.ROUND_COSTS.SEED","amount_component":"net_plus_unrecoverable_vat"},{"leg_id":"MAP.COST.OPX.ROUND_COSTS.SEED.L02","side":"debit","account_id":"GL.VAT.DOM_ASSET","amount_component":"recoverable_vat"},{"leg_id":"MAP.COST.OPX.ROUND_COSTS.SEED.L03","side":"credit","account_id":"GL.CASH","amount_component":"gross"}],"report_allocations":[{"leg_id":"MAP.COST.OPX.ROUND_COSTS.SEED.L01","view_id":"statement","report_row_id":"PNL.OPEX","weight":1},{"leg_id":"MAP.COST.OPX.ROUND_COSTS.SEED.L01","view_id":"nature","report_row_id":"operating_expense","weight":1},{"leg_id":"MAP.COST.OPX.ROUND_COSTS.SEED.L01","view_id":"function","report_row_id":"general_admin","weight":1},{"leg_id":"MAP.COST.OPX.ROUND_COSTS.SEED.L01","view_id":"cost_centre","report_row_id":"FIN","weight":1},{"leg_id":"MAP.COST.OPX.ROUND_COSTS.SEED.L01","view_id":"vendor","report_row_id":"UNKNOWN_FORECAST","weight":1},{"leg_id":"MAP.COST.OPX.ROUND_COSTS.SEED.L01","view_id":"recurrence","report_row_id":"one_off","weight":1},{"leg_id":"MAP.COST.OPX.ROUND_COSTS.SEED.L01","view_id":"commitment","report_row_id":"committed","weight":1},{"leg_id":"MAP.COST.OPX.ROUND_COSTS.SEED.L01","view_id":"behaviour","report_row_id":"fixed","weight":1},{"leg_id":"MAP.COST.OPX.ROUND_COSTS.SEED.L02","view_id":"statement","report_row_id":"BS.TAX_ASSETS","weight":1},{"leg_id":"MAP.COST.OPX.ROUND_COSTS.SEED.L02","view_id":"nature","report_row_id":"tax_assets","weight":1},{"leg_id":"MAP.COST.OPX.ROUND_COSTS.SEED.L02","view_id":"function","report_row_id":"balance_sheet","weight":1},{"leg_id":"MAP.COST.OPX.ROUND_COSTS.SEED.L02","view_id":"cost_centre","report_row_id":"FIN","weight":1},{"leg_id":"MAP.COST.OPX.ROUND_COSTS.SEED.L02","view_id":"vendor","report_row_id":"UNKNOWN_FORECAST","weight":1},{"leg_id":"MAP.COST.OPX.ROUND_COSTS.SEED.L02","view_id":"recurrence","report_row_id":"not_applicable","weight":1},{"leg_id":"MAP.COST.OPX.ROUND_COSTS.SEED.L02","view_id":"commitment","report_row_id":"not_applicable","weight":1},{"leg_id":"MAP.COST.OPX.ROUND_COSTS.SEED.L02","view_id":"behaviour","report_row_id":"not_applicable","weight":1},{"leg_id":"MAP.COST.OPX.ROUND_COSTS.SEED.L03","view_id":"statement","report_row_id":"BS.CASH","weight":1},{"leg_id":"MAP.COST.OPX.ROUND_COSTS.SEED.L03","view_id":"nature","report_row_id":"cash","weight":1},{"leg_id":"MAP.COST.OPX.ROUND_COSTS.SEED.L03","view_id":"function","report_row_id":"balance_sheet","weight":1},{"leg_id":"MAP.COST.OPX.ROUND_COSTS.SEED.L03","view_id":"cost_centre","report_row_id":"FIN","weight":1},{"leg_id":"MAP.COST.OPX.ROUND_COSTS.SEED.L03","view_id":"vendor","report_row_id":"UNKNOWN_FORECAST","weight":1},{"leg_id":"MAP.COST.OPX.ROUND_COSTS.SEED.L03","view_id":"recurrence","report_row_id":"not_applicable","weight":1},{"leg_id":"MAP.COST.OPX.ROUND_COSTS.SEED.L03","view_id":"commitment","report_row_id":"not_applicable","weight":1},{"leg_id":"MAP.COST.OPX.ROUND_COSTS.SEED.L03","view_id":"behaviour","report_row_id":"not_applicable","weight":1}]},{"mapping_id":"MAP.COST.OPX.ROUND_COSTS.A","source_row_id":"OPX.ROUND_COSTS.A","posting_owner":"Opex","stream":"CORPORATE","cost_centre":"FIN","vendor_id":"UNKNOWN_FORECAST","tax_code":"DE_IN19","cash_class":"financing","classification":{"recurrence":"one_off","commitment":"committed","behaviour":"fixed"},"legs":[{"leg_id":"MAP.COST.OPX.ROUND_COSTS.A.L01","side":"debit","account_id":"GL.OPEX.OPX.ROUND_COSTS.A","amount_component":"net_plus_unrecoverable_vat"},{"leg_id":"MAP.COST.OPX.ROUND_COSTS.A.L02","side":"debit","account_id":"GL.VAT.DOM_ASSET","amount_component":"recoverable_vat"},{"leg_id":"MAP.COST.OPX.ROUND_COSTS.A.L03","side":"credit","account_id":"GL.CASH","amount_component":"gross"}],"report_allocations":[{"leg_id":"MAP.COST.OPX.ROUND_COSTS.A.L01","view_id":"statement","report_row_id":"PNL.OPEX","weight":1},{"leg_id":"MAP.COST.OPX.ROUND_COSTS.A.L01","view_id":"nature","report_row_id":"operating_expense","weight":1},{"leg_id":"MAP.COST.OPX.ROUND_COSTS.A.L01","view_id":"function","report_row_id":"general_admin","weight":1},{"leg_id":"MAP.COST.OPX.ROUND_COSTS.A.L01","view_id":"cost_centre","report_row_id":"FIN","weight":1},{"leg_id":"MAP.COST.OPX.ROUND_COSTS.A.L01","view_id":"vendor","report_row_id":"UNKNOWN_FORECAST","weight":1},{"leg_id":"MAP.COST.OPX.ROUND_COSTS.A.L01","view_id":"recurrence","report_row_id":"one_off","weight":1},{"leg_id":"MAP.COST.OPX.ROUND_COSTS.A.L01","view_id":"commitment","report_row_id":"committed","weight":1},{"leg_id":"MAP.COST.OPX.ROUND_COSTS.A.L01","view_id":"behaviour","report_row_id":"fixed","weight":1},{"leg_id":"MAP.COST.OPX.ROUND_COSTS.A.L02","view_id":"statement","report_row_id":"BS.TAX_ASSETS","weight":1},{"leg_id":"MAP.COST.OPX.ROUND_COSTS.A.L02","view_id":"nature","report_row_id":"tax_assets","weight":1},{"leg_id":"MAP.COST.OPX.ROUND_COSTS.A.L02","view_id":"function","report_row_id":"balance_sheet","weight":1},{"leg_id":"MAP.COST.OPX.ROUND_COSTS.A.L02","view_id":"cost_centre","report_row_id":"FIN","weight":1},{"leg_id":"MAP.COST.OPX.ROUND_COSTS.A.L02","view_id":"vendor","report_row_id":"UNKNOWN_FORECAST","weight":1},{"leg_id":"MAP.COST.OPX.ROUND_COSTS.A.L02","view_id":"recurrence","report_row_id":"not_applicable","weight":1},{"leg_id":"MAP.COST.OPX.ROUND_COSTS.A.L02","view_id":"commitment","report_row_id":"not_applicable","weight":1},{"leg_id":"MAP.COST.OPX.ROUND_COSTS.A.L02","view_id":"behaviour","report_row_id":"not_applicable","weight":1},{"leg_id":"MAP.COST.OPX.ROUND_COSTS.A.L03","view_id":"statement","report_row_id":"BS.CASH","weight":1},{"leg_id":"MAP.COST.OPX.ROUND_COSTS.A.L03","view_id":"nature","report_row_id":"cash","weight":1},{"leg_id":"MAP.COST.OPX.ROUND_COSTS.A.L03","view_id":"function","report_row_id":"balance_sheet","weight":1},{"leg_id":"MAP.COST.OPX.ROUND_COSTS.A.L03","view_id":"cost_centre","report_row_id":"FIN","weight":1},{"leg_id":"MAP.COST.OPX.ROUND_COSTS.A.L03","view_id":"vendor","report_row_id":"UNKNOWN_FORECAST","weight":1},{"leg_id":"MAP.COST.OPX.ROUND_COSTS.A.L03","view_id":"recurrence","report_row_id":"not_applicable","weight":1},{"leg_id":"MAP.COST.OPX.ROUND_COSTS.A.L03","view_id":"commitment","report_row_id":"not_applicable","weight":1},{"leg_id":"MAP.COST.OPX.ROUND_COSTS.A.L03","view_id":"behaviour","report_row_id":"not_applicable","weight":1}]},{"mapping_id":"MAP.COST.OPX.MISC","source_row_id":"OPX.MISC","posting_owner":"Opex","stream":"CORPORATE","cost_centre":"CORP","vendor_id":"UNKNOWN_FORECAST","tax_code":"DE_IN19","cash_class":"operating","classification":{"recurrence":"recurring","commitment":"discretionary","behaviour":"fixed"},"legs":[{"leg_id":"MAP.COST.OPX.MISC.L01","side":"debit","account_id":"GL.OPEX.OPX.MISC","amount_component":"net_plus_unrecoverable_vat"},{"leg_id":"MAP.COST.OPX.MISC.L02","side":"debit","account_id":"GL.VAT.DOM_ASSET","amount_component":"recoverable_vat"},{"leg_id":"MAP.COST.OPX.MISC.L03","side":"credit","account_id":"GL.AP.SUPPLIER","amount_component":"gross"}],"report_allocations":[{"leg_id":"MAP.COST.OPX.MISC.L01","view_id":"statement","report_row_id":"PNL.OPEX","weight":1},{"leg_id":"MAP.COST.OPX.MISC.L01","view_id":"nature","report_row_id":"operating_expense","weight":1},{"leg_id":"MAP.COST.OPX.MISC.L01","view_id":"function","report_row_id":"general_admin","weight":1},{"leg_id":"MAP.COST.OPX.MISC.L01","view_id":"cost_centre","report_row_id":"CORP","weight":1},{"leg_id":"MAP.COST.OPX.MISC.L01","view_id":"vendor","report_row_id":"UNKNOWN_FORECAST","weight":1},{"leg_id":"MAP.COST.OPX.MISC.L01","view_id":"recurrence","report_row_id":"recurring","weight":1},{"leg_id":"MAP.COST.OPX.MISC.L01","view_id":"commitment","report_row_id":"discretionary","weight":1},{"leg_id":"MAP.COST.OPX.MISC.L01","view_id":"behaviour","report_row_id":"fixed","weight":1},{"leg_id":"MAP.COST.OPX.MISC.L02","view_id":"statement","report_row_id":"BS.TAX_ASSETS","weight":1},{"leg_id":"MAP.COST.OPX.MISC.L02","view_id":"nature","report_row_id":"tax_assets","weight":1},{"leg_id":"MAP.COST.OPX.MISC.L02","view_id":"function","report_row_id":"balance_sheet","weight":1},{"leg_id":"MAP.COST.OPX.MISC.L02","view_id":"cost_centre","report_row_id":"CORP","weight":1},{"leg_id":"MAP.COST.OPX.MISC.L02","view_id":"vendor","report_row_id":"UNKNOWN_FORECAST","weight":1},{"leg_id":"MAP.COST.OPX.MISC.L02","view_id":"recurrence","report_row_id":"not_applicable","weight":1},{"leg_id":"MAP.COST.OPX.MISC.L02","view_id":"commitment","report_row_id":"not_applicable","weight":1},{"leg_id":"MAP.COST.OPX.MISC.L02","view_id":"behaviour","report_row_id":"not_applicable","weight":1},{"leg_id":"MAP.COST.OPX.MISC.L03","view_id":"statement","report_row_id":"BS.AP","weight":1},{"leg_id":"MAP.COST.OPX.MISC.L03","view_id":"nature","report_row_id":"ap","weight":1},{"leg_id":"MAP.COST.OPX.MISC.L03","view_id":"function","report_row_id":"balance_sheet","weight":1},{"leg_id":"MAP.COST.OPX.MISC.L03","view_id":"cost_centre","report_row_id":"CORP","weight":1},{"leg_id":"MAP.COST.OPX.MISC.L03","view_id":"vendor","report_row_id":"UNKNOWN_FORECAST","weight":1},{"leg_id":"MAP.COST.OPX.MISC.L03","view_id":"recurrence","report_row_id":"not_applicable","weight":1},{"leg_id":"MAP.COST.OPX.MISC.L03","view_id":"commitment","report_row_id":"not_applicable","weight":1},{"leg_id":"MAP.COST.OPX.MISC.L03","view_id":"behaviour","report_row_id":"not_applicable","weight":1}]},{"mapping_id":"MAP.COST.OPX.CONTINGENCY","source_row_id":"OPX.CONTINGENCY","posting_owner":"Opex","stream":"CORPORATE","cost_centre":"CORP","vendor_id":"UNKNOWN_FORECAST","tax_code":"DE_IN19","cash_class":"operating","classification":{"recurrence":"recurring","commitment":"discretionary","behaviour":"variable"},"legs":[{"leg_id":"MAP.COST.OPX.CONTINGENCY.L01","side":"debit","account_id":"GL.OPEX.OPX.CONTINGENCY","amount_component":"net_plus_unrecoverable_vat"},{"leg_id":"MAP.COST.OPX.CONTINGENCY.L02","side":"debit","account_id":"GL.VAT.DOM_ASSET","amount_component":"recoverable_vat"},{"leg_id":"MAP.COST.OPX.CONTINGENCY.L03","side":"credit","account_id":"GL.AP.SUPPLIER","amount_component":"gross"}],"report_allocations":[{"leg_id":"MAP.COST.OPX.CONTINGENCY.L01","view_id":"statement","report_row_id":"PNL.OPEX","weight":1},{"leg_id":"MAP.COST.OPX.CONTINGENCY.L01","view_id":"nature","report_row_id":"operating_expense","weight":1},{"leg_id":"MAP.COST.OPX.CONTINGENCY.L01","view_id":"function","report_row_id":"general_admin","weight":1},{"leg_id":"MAP.COST.OPX.CONTINGENCY.L01","view_id":"cost_centre","report_row_id":"CORP","weight":1},{"leg_id":"MAP.COST.OPX.CONTINGENCY.L01","view_id":"vendor","report_row_id":"UNKNOWN_FORECAST","weight":1},{"leg_id":"MAP.COST.OPX.CONTINGENCY.L01","view_id":"recurrence","report_row_id":"recurring","weight":1},{"leg_id":"MAP.COST.OPX.CONTINGENCY.L01","view_id":"commitment","report_row_id":"discretionary","weight":1},{"leg_id":"MAP.COST.OPX.CONTINGENCY.L01","view_id":"behaviour","report_row_id":"variable","weight":1},{"leg_id":"MAP.COST.OPX.CONTINGENCY.L02","view_id":"statement","report_row_id":"BS.TAX_ASSETS","weight":1},{"leg_id":"MAP.COST.OPX.CONTINGENCY.L02","view_id":"nature","report_row_id":"tax_assets","weight":1},{"leg_id":"MAP.COST.OPX.CONTINGENCY.L02","view_id":"function","report_row_id":"balance_sheet","weight":1},{"leg_id":"MAP.COST.OPX.CONTINGENCY.L02","view_id":"cost_centre","report_row_id":"CORP","weight":1},{"leg_id":"MAP.COST.OPX.CONTINGENCY.L02","view_id":"vendor","report_row_id":"UNKNOWN_FORECAST","weight":1},{"leg_id":"MAP.COST.OPX.CONTINGENCY.L02","view_id":"recurrence","report_row_id":"not_applicable","weight":1},{"leg_id":"MAP.COST.OPX.CONTINGENCY.L02","view_id":"commitment","report_row_id":"not_applicable","weight":1},{"leg_id":"MAP.COST.OPX.CONTINGENCY.L02","view_id":"behaviour","report_row_id":"not_applicable","weight":1},{"leg_id":"MAP.COST.OPX.CONTINGENCY.L03","view_id":"statement","report_row_id":"BS.AP","weight":1},{"leg_id":"MAP.COST.OPX.CONTINGENCY.L03","view_id":"nature","report_row_id":"ap","weight":1},{"leg_id":"MAP.COST.OPX.CONTINGENCY.L03","view_id":"function","report_row_id":"balance_sheet","weight":1},{"leg_id":"MAP.COST.OPX.CONTINGENCY.L03","view_id":"cost_centre","report_row_id":"CORP","weight":1},{"leg_id":"MAP.COST.OPX.CONTINGENCY.L03","view_id":"vendor","report_row_id":"UNKNOWN_FORECAST","weight":1},{"leg_id":"MAP.COST.OPX.CONTINGENCY.L03","view_id":"recurrence","report_row_id":"not_applicable","weight":1},{"leg_id":"MAP.COST.OPX.CONTINGENCY.L03","view_id":"commitment","report_row_id":"not_applicable","weight":1},{"leg_id":"MAP.COST.OPX.CONTINGENCY.L03","view_id":"behaviour","report_row_id":"not_applicable","weight":1}]},{"mapping_id":"MAP.COST.ACQ.SPEND","source_row_id":"OPX.MARKETING","posting_owner":"Opex","stream":"CORPORATE","cost_centre":"MKT","vendor_id":"UNKNOWN_FORECAST","tax_code":"DE_IN19","cash_class":"operating","classification":{"recurrence":"recurring","commitment":"discretionary","behaviour":"variable"},"legs":[{"leg_id":"MAP.COST.ACQ.SPEND.L01","side":"debit","account_id":"GL.OPEX.ACQ.SPEND","amount_component":"net_plus_unrecoverable_vat"},{"leg_id":"MAP.COST.ACQ.SPEND.L02","side":"debit","account_id":"GL.VAT.DOM_ASSET","amount_component":"recoverable_vat"},{"leg_id":"MAP.COST.ACQ.SPEND.L03","side":"credit","account_id":"GL.AP.SUPPLIER","amount_component":"gross"}],"report_allocations":[{"leg_id":"MAP.COST.ACQ.SPEND.L01","view_id":"statement","report_row_id":"PNL.OPEX","weight":1},{"leg_id":"MAP.COST.ACQ.SPEND.L01","view_id":"nature","report_row_id":"operating_expense","weight":1},{"leg_id":"MAP.COST.ACQ.SPEND.L01","view_id":"function","report_row_id":"sales_marketing","weight":1},{"leg_id":"MAP.COST.ACQ.SPEND.L01","view_id":"cost_centre","report_row_id":"MKT","weight":1},{"leg_id":"MAP.COST.ACQ.SPEND.L01","view_id":"vendor","report_row_id":"UNKNOWN_FORECAST","weight":1},{"leg_id":"MAP.COST.ACQ.SPEND.L01","view_id":"recurrence","report_row_id":"recurring","weight":1},{"leg_id":"MAP.COST.ACQ.SPEND.L01","view_id":"commitment","report_row_id":"discretionary","weight":1},{"leg_id":"MAP.COST.ACQ.SPEND.L01","view_id":"behaviour","report_row_id":"variable","weight":1},{"leg_id":"MAP.COST.ACQ.SPEND.L02","view_id":"statement","report_row_id":"BS.TAX_ASSETS","weight":1},{"leg_id":"MAP.COST.ACQ.SPEND.L02","view_id":"nature","report_row_id":"tax_assets","weight":1},{"leg_id":"MAP.COST.ACQ.SPEND.L02","view_id":"function","report_row_id":"balance_sheet","weight":1},{"leg_id":"MAP.COST.ACQ.SPEND.L02","view_id":"cost_centre","report_row_id":"MKT","weight":1},{"leg_id":"MAP.COST.ACQ.SPEND.L02","view_id":"vendor","report_row_id":"UNKNOWN_FORECAST","weight":1},{"leg_id":"MAP.COST.ACQ.SPEND.L02","view_id":"recurrence","report_row_id":"not_applicable","weight":1},{"leg_id":"MAP.COST.ACQ.SPEND.L02","view_id":"commitment","report_row_id":"not_applicable","weight":1},{"leg_id":"MAP.COST.ACQ.SPEND.L02","view_id":"behaviour","report_row_id":"not_applicable","weight":1},{"leg_id":"MAP.COST.ACQ.SPEND.L03","view_id":"statement","report_row_id":"BS.AP","weight":1},{"leg_id":"MAP.COST.ACQ.SPEND.L03","view_id":"nature","report_row_id":"ap","weight":1},{"leg_id":"MAP.COST.ACQ.SPEND.L03","view_id":"function","report_row_id":"balance_sheet","weight":1},{"leg_id":"MAP.COST.ACQ.SPEND.L03","view_id":"cost_centre","report_row_id":"MKT","weight":1},{"leg_id":"MAP.COST.ACQ.SPEND.L03","view_id":"vendor","report_row_id":"UNKNOWN_FORECAST","weight":1},{"leg_id":"MAP.COST.ACQ.SPEND.L03","view_id":"recurrence","report_row_id":"not_applicable","weight":1},{"leg_id":"MAP.COST.ACQ.SPEND.L03","view_id":"commitment","report_row_id":"not_applicable","weight":1},{"leg_id":"MAP.COST.ACQ.SPEND.L03","view_id":"behaviour","report_row_id":"not_applicable","weight":1}]},{"mapping_id":"MAP.COST.RC.PPL.SW","source_row_id":"OPX.SOFTWARE","posting_owner":"Opex","stream":"CORPORATE","cost_centre":"CORP","vendor_id":"UNKNOWN_FORECAST","tax_code":"RC_IN19","cash_class":"operating","classification":{"recurrence":"recurring","commitment":"committed","behaviour":"fixed"},"legs":[{"leg_id":"MAP.COST.RC.PPL.SW.L01","side":"debit","account_id":"GL.OPEX.PPL.SW","amount_component":"net_plus_unrecoverable_vat"},{"leg_id":"MAP.COST.RC.PPL.SW.L02","side":"debit","account_id":"GL.VAT.DOM_ASSET","amount_component":"recoverable_vat"},{"leg_id":"MAP.COST.RC.PPL.SW.L03","side":"credit","account_id":"GL.AP.SUPPLIER","amount_component":"net"},{"leg_id":"MAP.COST.RC.PPL.SW.L04","side":"credit","account_id":"GL.VAT.DOM_LIAB","amount_component":"self_assessed_vat"}],"report_allocations":[{"leg_id":"MAP.COST.RC.PPL.SW.L01","view_id":"statement","report_row_id":"PNL.OPEX","weight":1},{"leg_id":"MAP.COST.RC.PPL.SW.L01","view_id":"nature","report_row_id":"operating_expense","weight":1},{"leg_id":"MAP.COST.RC.PPL.SW.L01","view_id":"function","report_row_id":"general_admin","weight":1},{"leg_id":"MAP.COST.RC.PPL.SW.L01","view_id":"cost_centre","report_row_id":"CORP","weight":1},{"leg_id":"MAP.COST.RC.PPL.SW.L01","view_id":"vendor","report_row_id":"UNKNOWN_FORECAST","weight":1},{"leg_id":"MAP.COST.RC.PPL.SW.L01","view_id":"recurrence","report_row_id":"recurring","weight":1},{"leg_id":"MAP.COST.RC.PPL.SW.L01","view_id":"commitment","report_row_id":"committed","weight":1},{"leg_id":"MAP.COST.RC.PPL.SW.L01","view_id":"behaviour","report_row_id":"fixed","weight":1},{"leg_id":"MAP.COST.RC.PPL.SW.L02","view_id":"statement","report_row_id":"BS.TAX_ASSETS","weight":1},{"leg_id":"MAP.COST.RC.PPL.SW.L02","view_id":"nature","report_row_id":"tax_assets","weight":1},{"leg_id":"MAP.COST.RC.PPL.SW.L02","view_id":"function","report_row_id":"balance_sheet","weight":1},{"leg_id":"MAP.COST.RC.PPL.SW.L02","view_id":"cost_centre","report_row_id":"CORP","weight":1},{"leg_id":"MAP.COST.RC.PPL.SW.L02","view_id":"vendor","report_row_id":"UNKNOWN_FORECAST","weight":1},{"leg_id":"MAP.COST.RC.PPL.SW.L02","view_id":"recurrence","report_row_id":"not_applicable","weight":1},{"leg_id":"MAP.COST.RC.PPL.SW.L02","view_id":"commitment","report_row_id":"not_applicable","weight":1},{"leg_id":"MAP.COST.RC.PPL.SW.L02","view_id":"behaviour","report_row_id":"not_applicable","weight":1},{"leg_id":"MAP.COST.RC.PPL.SW.L03","view_id":"statement","report_row_id":"BS.AP","weight":1},{"leg_id":"MAP.COST.RC.PPL.SW.L03","view_id":"nature","report_row_id":"ap","weight":1},{"leg_id":"MAP.COST.RC.PPL.SW.L03","view_id":"function","report_row_id":"balance_sheet","weight":1},{"leg_id":"MAP.COST.RC.PPL.SW.L03","view_id":"cost_centre","report_row_id":"CORP","weight":1},{"leg_id":"MAP.COST.RC.PPL.SW.L03","view_id":"vendor","report_row_id":"UNKNOWN_FORECAST","weight":1},{"leg_id":"MAP.COST.RC.PPL.SW.L03","view_id":"recurrence","report_row_id":"not_applicable","weight":1},{"leg_id":"MAP.COST.RC.PPL.SW.L03","view_id":"commitment","report_row_id":"not_applicable","weight":1},{"leg_id":"MAP.COST.RC.PPL.SW.L03","view_id":"behaviour","report_row_id":"not_applicable","weight":1},{"leg_id":"MAP.COST.RC.PPL.SW.L04","view_id":"statement","report_row_id":"BS.TAX_LIABILITIES","weight":1},{"leg_id":"MAP.COST.RC.PPL.SW.L04","view_id":"nature","report_row_id":"tax_liabilities","weight":1},{"leg_id":"MAP.COST.RC.PPL.SW.L04","view_id":"function","report_row_id":"balance_sheet","weight":1},{"leg_id":"MAP.COST.RC.PPL.SW.L04","view_id":"cost_centre","report_row_id":"CORP","weight":1},{"leg_id":"MAP.COST.RC.PPL.SW.L04","view_id":"vendor","report_row_id":"UNKNOWN_FORECAST","weight":1},{"leg_id":"MAP.COST.RC.PPL.SW.L04","view_id":"recurrence","report_row_id":"not_applicable","weight":1},{"leg_id":"MAP.COST.RC.PPL.SW.L04","view_id":"commitment","report_row_id":"not_applicable","weight":1},{"leg_id":"MAP.COST.RC.PPL.SW.L04","view_id":"behaviour","report_row_id":"not_applicable","weight":1}]},{"mapping_id":"MAP.COST.PPL.RECRUIT","source_row_id":"OPX.RECRUIT","posting_owner":"Opex","stream":"CORPORATE","cost_centre":"CORP","vendor_id":"UNKNOWN_FORECAST","tax_code":"DE_IN19","cash_class":"operating","classification":{"recurrence":"one_off","commitment":"committed","behaviour":"variable"},"legs":[{"leg_id":"MAP.COST.PPL.RECRUIT.L01","side":"debit","account_id":"GL.OPEX.PPL.RECRUIT","amount_component":"net_plus_unrecoverable_vat"},{"leg_id":"MAP.COST.PPL.RECRUIT.L02","side":"debit","account_id":"GL.VAT.DOM_ASSET","amount_component":"recoverable_vat"},{"leg_id":"MAP.COST.PPL.RECRUIT.L03","side":"credit","account_id":"GL.AP.SUPPLIER","amount_component":"gross"}],"report_allocations":[{"leg_id":"MAP.COST.PPL.RECRUIT.L01","view_id":"statement","report_row_id":"PNL.OPEX","weight":1},{"leg_id":"MAP.COST.PPL.RECRUIT.L01","view_id":"nature","report_row_id":"operating_expense","weight":1},{"leg_id":"MAP.COST.PPL.RECRUIT.L01","view_id":"function","report_row_id":"general_admin","weight":1},{"leg_id":"MAP.COST.PPL.RECRUIT.L01","view_id":"cost_centre","report_row_id":"CORP","weight":1},{"leg_id":"MAP.COST.PPL.RECRUIT.L01","view_id":"vendor","report_row_id":"UNKNOWN_FORECAST","weight":1},{"leg_id":"MAP.COST.PPL.RECRUIT.L01","view_id":"recurrence","report_row_id":"one_off","weight":1},{"leg_id":"MAP.COST.PPL.RECRUIT.L01","view_id":"commitment","report_row_id":"committed","weight":1},{"leg_id":"MAP.COST.PPL.RECRUIT.L01","view_id":"behaviour","report_row_id":"variable","weight":1},{"leg_id":"MAP.COST.PPL.RECRUIT.L02","view_id":"statement","report_row_id":"BS.TAX_ASSETS","weight":1},{"leg_id":"MAP.COST.PPL.RECRUIT.L02","view_id":"nature","report_row_id":"tax_assets","weight":1},{"leg_id":"MAP.COST.PPL.RECRUIT.L02","view_id":"function","report_row_id":"balance_sheet","weight":1},{"leg_id":"MAP.COST.PPL.RECRUIT.L02","view_id":"cost_centre","report_row_id":"CORP","weight":1},{"leg_id":"MAP.COST.PPL.RECRUIT.L02","view_id":"vendor","report_row_id":"UNKNOWN_FORECAST","weight":1},{"leg_id":"MAP.COST.PPL.RECRUIT.L02","view_id":"recurrence","report_row_id":"not_applicable","weight":1},{"leg_id":"MAP.COST.PPL.RECRUIT.L02","view_id":"commitment","report_row_id":"not_applicable","weight":1},{"leg_id":"MAP.COST.PPL.RECRUIT.L02","view_id":"behaviour","report_row_id":"not_applicable","weight":1},{"leg_id":"MAP.COST.PPL.RECRUIT.L03","view_id":"statement","report_row_id":"BS.AP","weight":1},{"leg_id":"MAP.COST.PPL.RECRUIT.L03","view_id":"nature","report_row_id":"ap","weight":1},{"leg_id":"MAP.COST.PPL.RECRUIT.L03","view_id":"function","report_row_id":"balance_sheet","weight":1},{"leg_id":"MAP.COST.PPL.RECRUIT.L03","view_id":"cost_centre","report_row_id":"CORP","weight":1},{"leg_id":"MAP.COST.PPL.RECRUIT.L03","view_id":"vendor","report_row_id":"UNKNOWN_FORECAST","weight":1},{"leg_id":"MAP.COST.PPL.RECRUIT.L03","view_id":"recurrence","report_row_id":"not_applicable","weight":1},{"leg_id":"MAP.COST.PPL.RECRUIT.L03","view_id":"commitment","report_row_id":"not_applicable","weight":1},{"leg_id":"MAP.COST.PPL.RECRUIT.L03","view_id":"behaviour","report_row_id":"not_applicable","weight":1}]},{"mapping_id":"MAP.CAPEX.PPL.EQUIP","source_row_id":"CAP.IT_ADDITIONS","posting_owner":"Capex","stream":"CORPORATE","cost_centre":"CORP","vendor_id":"UNKNOWN_FORECAST","tax_code":"DE_IN19","cash_class":"investing","classification":{"recurrence":"one_off","commitment":"committed","behaviour":"fixed"},"legs":[{"leg_id":"MAP.CAPEX.PPL.EQUIP.L01","side":"debit","account_id":"GL.ASSET.IT","amount_component":"net_plus_unrecoverable_vat"},{"leg_id":"MAP.CAPEX.PPL.EQUIP.L02","side":"debit","account_id":"GL.VAT.DOM_ASSET","amount_component":"recoverable_vat"},{"leg_id":"MAP.CAPEX.PPL.EQUIP.L03","side":"credit","account_id":"GL.AP.CAPEX","amount_component":"gross"}],"report_allocations":[{"leg_id":"MAP.CAPEX.PPL.EQUIP.L01","view_id":"statement","report_row_id":"BS.ASSET_GROSS","weight":1},{"leg_id":"MAP.CAPEX.PPL.EQUIP.L01","view_id":"nature","report_row_id":"asset_gross","weight":1},{"leg_id":"MAP.CAPEX.PPL.EQUIP.L01","view_id":"function","report_row_id":"balance_sheet","weight":1},{"leg_id":"MAP.CAPEX.PPL.EQUIP.L01","view_id":"cost_centre","report_row_id":"CORP","weight":1},{"leg_id":"MAP.CAPEX.PPL.EQUIP.L01","view_id":"vendor","report_row_id":"UNKNOWN_FORECAST","weight":1},{"leg_id":"MAP.CAPEX.PPL.EQUIP.L01","view_id":"recurrence","report_row_id":"not_applicable","weight":1},{"leg_id":"MAP.CAPEX.PPL.EQUIP.L01","view_id":"commitment","report_row_id":"not_applicable","weight":1},{"leg_id":"MAP.CAPEX.PPL.EQUIP.L01","view_id":"behaviour","report_row_id":"not_applicable","weight":1},{"leg_id":"MAP.CAPEX.PPL.EQUIP.L02","view_id":"statement","report_row_id":"BS.TAX_ASSETS","weight":1},{"leg_id":"MAP.CAPEX.PPL.EQUIP.L02","view_id":"nature","report_row_id":"tax_assets","weight":1},{"leg_id":"MAP.CAPEX.PPL.EQUIP.L02","view_id":"function","report_row_id":"balance_sheet","weight":1},{"leg_id":"MAP.CAPEX.PPL.EQUIP.L02","view_id":"cost_centre","report_row_id":"CORP","weight":1},{"leg_id":"MAP.CAPEX.PPL.EQUIP.L02","view_id":"vendor","report_row_id":"UNKNOWN_FORECAST","weight":1},{"leg_id":"MAP.CAPEX.PPL.EQUIP.L02","view_id":"recurrence","report_row_id":"not_applicable","weight":1},{"leg_id":"MAP.CAPEX.PPL.EQUIP.L02","view_id":"commitment","report_row_id":"not_applicable","weight":1},{"leg_id":"MAP.CAPEX.PPL.EQUIP.L02","view_id":"behaviour","report_row_id":"not_applicable","weight":1},{"leg_id":"MAP.CAPEX.PPL.EQUIP.L03","view_id":"statement","report_row_id":"BS.AP","weight":1},{"leg_id":"MAP.CAPEX.PPL.EQUIP.L03","view_id":"nature","report_row_id":"ap","weight":1},{"leg_id":"MAP.CAPEX.PPL.EQUIP.L03","view_id":"function","report_row_id":"balance_sheet","weight":1},{"leg_id":"MAP.CAPEX.PPL.EQUIP.L03","view_id":"cost_centre","report_row_id":"CORP","weight":1},{"leg_id":"MAP.CAPEX.PPL.EQUIP.L03","view_id":"vendor","report_row_id":"UNKNOWN_FORECAST","weight":1},{"leg_id":"MAP.CAPEX.PPL.EQUIP.L03","view_id":"recurrence","report_row_id":"not_applicable","weight":1},{"leg_id":"MAP.CAPEX.PPL.EQUIP.L03","view_id":"commitment","report_row_id":"not_applicable","weight":1},{"leg_id":"MAP.CAPEX.PPL.EQUIP.L03","view_id":"behaviour","report_row_id":"not_applicable","weight":1}]},{"mapping_id":"MAP.COST.RC.COGS.KYC_VARIABLE","source_row_id":"COGS.KYC_VARIABLE","posting_owner":"COGS","stream":"CORPORATE","cost_centre":"COMP","vendor_id":"UNKNOWN_FORECAST","tax_code":"RC_IN19","cash_class":"operating","classification":{"recurrence":"recurring","commitment":"committed","behaviour":"variable"},"legs":[{"leg_id":"MAP.COST.RC.COGS.KYC_VARIABLE.L01","side":"debit","account_id":"GL.COGS.KYC_VARIABLE","amount_component":"net_plus_unrecoverable_vat"},{"leg_id":"MAP.COST.RC.COGS.KYC_VARIABLE.L02","side":"debit","account_id":"GL.VAT.DOM_ASSET","amount_component":"recoverable_vat"},{"leg_id":"MAP.COST.RC.COGS.KYC_VARIABLE.L03","side":"credit","account_id":"GL.AP.SUPPLIER","amount_component":"net"},{"leg_id":"MAP.COST.RC.COGS.KYC_VARIABLE.L04","side":"credit","account_id":"GL.VAT.DOM_LIAB","amount_component":"self_assessed_vat"}],"report_allocations":[{"leg_id":"MAP.COST.RC.COGS.KYC_VARIABLE.L01","view_id":"statement","report_row_id":"PNL.COGS","weight":1},{"leg_id":"MAP.COST.RC.COGS.KYC_VARIABLE.L01","view_id":"nature","report_row_id":"cost_of_revenue","weight":1},{"leg_id":"MAP.COST.RC.COGS.KYC_VARIABLE.L01","view_id":"function","report_row_id":"cost_of_revenue","weight":1},{"leg_id":"MAP.COST.RC.COGS.KYC_VARIABLE.L01","view_id":"cost_centre","report_row_id":"COMP","weight":1},{"leg_id":"MAP.COST.RC.COGS.KYC_VARIABLE.L01","view_id":"vendor","report_row_id":"UNKNOWN_FORECAST","weight":1},{"leg_id":"MAP.COST.RC.COGS.KYC_VARIABLE.L01","view_id":"recurrence","report_row_id":"recurring","weight":1},{"leg_id":"MAP.COST.RC.COGS.KYC_VARIABLE.L01","view_id":"commitment","report_row_id":"committed","weight":1},{"leg_id":"MAP.COST.RC.COGS.KYC_VARIABLE.L01","view_id":"behaviour","report_row_id":"variable","weight":1},{"leg_id":"MAP.COST.RC.COGS.KYC_VARIABLE.L02","view_id":"statement","report_row_id":"BS.TAX_ASSETS","weight":1},{"leg_id":"MAP.COST.RC.COGS.KYC_VARIABLE.L02","view_id":"nature","report_row_id":"tax_assets","weight":1},{"leg_id":"MAP.COST.RC.COGS.KYC_VARIABLE.L02","view_id":"function","report_row_id":"balance_sheet","weight":1},{"leg_id":"MAP.COST.RC.COGS.KYC_VARIABLE.L02","view_id":"cost_centre","report_row_id":"COMP","weight":1},{"leg_id":"MAP.COST.RC.COGS.KYC_VARIABLE.L02","view_id":"vendor","report_row_id":"UNKNOWN_FORECAST","weight":1},{"leg_id":"MAP.COST.RC.COGS.KYC_VARIABLE.L02","view_id":"recurrence","report_row_id":"not_applicable","weight":1},{"leg_id":"MAP.COST.RC.COGS.KYC_VARIABLE.L02","view_id":"commitment","report_row_id":"not_applicable","weight":1},{"leg_id":"MAP.COST.RC.COGS.KYC_VARIABLE.L02","view_id":"behaviour","report_row_id":"not_applicable","weight":1},{"leg_id":"MAP.COST.RC.COGS.KYC_VARIABLE.L03","view_id":"statement","report_row_id":"BS.AP","weight":1},{"leg_id":"MAP.COST.RC.COGS.KYC_VARIABLE.L03","view_id":"nature","report_row_id":"ap","weight":1},{"leg_id":"MAP.COST.RC.COGS.KYC_VARIABLE.L03","view_id":"function","report_row_id":"balance_sheet","weight":1},{"leg_id":"MAP.COST.RC.COGS.KYC_VARIABLE.L03","view_id":"cost_centre","report_row_id":"COMP","weight":1},{"leg_id":"MAP.COST.RC.COGS.KYC_VARIABLE.L03","view_id":"vendor","report_row_id":"UNKNOWN_FORECAST","weight":1},{"leg_id":"MAP.COST.RC.COGS.KYC_VARIABLE.L03","view_id":"recurrence","report_row_id":"not_applicable","weight":1},{"leg_id":"MAP.COST.RC.COGS.KYC_VARIABLE.L03","view_id":"commitment","report_row_id":"not_applicable","weight":1},{"leg_id":"MAP.COST.RC.COGS.KYC_VARIABLE.L03","view_id":"behaviour","report_row_id":"not_applicable","weight":1},{"leg_id":"MAP.COST.RC.COGS.KYC_VARIABLE.L04","view_id":"statement","report_row_id":"BS.TAX_LIABILITIES","weight":1},{"leg_id":"MAP.COST.RC.COGS.KYC_VARIABLE.L04","view_id":"nature","report_row_id":"tax_liabilities","weight":1},{"leg_id":"MAP.COST.RC.COGS.KYC_VARIABLE.L04","view_id":"function","report_row_id":"balance_sheet","weight":1},{"leg_id":"MAP.COST.RC.COGS.KYC_VARIABLE.L04","view_id":"cost_centre","report_row_id":"COMP","weight":1},{"leg_id":"MAP.COST.RC.COGS.KYC_VARIABLE.L04","view_id":"vendor","report_row_id":"UNKNOWN_FORECAST","weight":1},{"leg_id":"MAP.COST.RC.COGS.KYC_VARIABLE.L04","view_id":"recurrence","report_row_id":"not_applicable","weight":1},{"leg_id":"MAP.COST.RC.COGS.KYC_VARIABLE.L04","view_id":"commitment","report_row_id":"not_applicable","weight":1},{"leg_id":"MAP.COST.RC.COGS.KYC_VARIABLE.L04","view_id":"behaviour","report_row_id":"not_applicable","weight":1}]},{"mapping_id":"MAP.COST.RC.COGS.KYC_MINIMUM","source_row_id":"COGS.KYC_MINIMUM","posting_owner":"COGS","stream":"CORPORATE","cost_centre":"COMP","vendor_id":"UNKNOWN_FORECAST","tax_code":"RC_IN19","cash_class":"operating","classification":{"recurrence":"recurring","commitment":"committed","behaviour":"fixed"},"legs":[{"leg_id":"MAP.COST.RC.COGS.KYC_MINIMUM.L01","side":"debit","account_id":"GL.COGS.KYC_MINIMUM","amount_component":"net_plus_unrecoverable_vat"},{"leg_id":"MAP.COST.RC.COGS.KYC_MINIMUM.L02","side":"debit","account_id":"GL.VAT.DOM_ASSET","amount_component":"recoverable_vat"},{"leg_id":"MAP.COST.RC.COGS.KYC_MINIMUM.L03","side":"credit","account_id":"GL.AP.SUPPLIER","amount_component":"net"},{"leg_id":"MAP.COST.RC.COGS.KYC_MINIMUM.L04","side":"credit","account_id":"GL.VAT.DOM_LIAB","amount_component":"self_assessed_vat"}],"report_allocations":[{"leg_id":"MAP.COST.RC.COGS.KYC_MINIMUM.L01","view_id":"statement","report_row_id":"PNL.COGS","weight":1},{"leg_id":"MAP.COST.RC.COGS.KYC_MINIMUM.L01","view_id":"nature","report_row_id":"cost_of_revenue","weight":1},{"leg_id":"MAP.COST.RC.COGS.KYC_MINIMUM.L01","view_id":"function","report_row_id":"cost_of_revenue","weight":1},{"leg_id":"MAP.COST.RC.COGS.KYC_MINIMUM.L01","view_id":"cost_centre","report_row_id":"COMP","weight":1},{"leg_id":"MAP.COST.RC.COGS.KYC_MINIMUM.L01","view_id":"vendor","report_row_id":"UNKNOWN_FORECAST","weight":1},{"leg_id":"MAP.COST.RC.COGS.KYC_MINIMUM.L01","view_id":"recurrence","report_row_id":"recurring","weight":1},{"leg_id":"MAP.COST.RC.COGS.KYC_MINIMUM.L01","view_id":"commitment","report_row_id":"committed","weight":1},{"leg_id":"MAP.COST.RC.COGS.KYC_MINIMUM.L01","view_id":"behaviour","report_row_id":"fixed","weight":1},{"leg_id":"MAP.COST.RC.COGS.KYC_MINIMUM.L02","view_id":"statement","report_row_id":"BS.TAX_ASSETS","weight":1},{"leg_id":"MAP.COST.RC.COGS.KYC_MINIMUM.L02","view_id":"nature","report_row_id":"tax_assets","weight":1},{"leg_id":"MAP.COST.RC.COGS.KYC_MINIMUM.L02","view_id":"function","report_row_id":"balance_sheet","weight":1},{"leg_id":"MAP.COST.RC.COGS.KYC_MINIMUM.L02","view_id":"cost_centre","report_row_id":"COMP","weight":1},{"leg_id":"MAP.COST.RC.COGS.KYC_MINIMUM.L02","view_id":"vendor","report_row_id":"UNKNOWN_FORECAST","weight":1},{"leg_id":"MAP.COST.RC.COGS.KYC_MINIMUM.L02","view_id":"recurrence","report_row_id":"not_applicable","weight":1},{"leg_id":"MAP.COST.RC.COGS.KYC_MINIMUM.L02","view_id":"commitment","report_row_id":"not_applicable","weight":1},{"leg_id":"MAP.COST.RC.COGS.KYC_MINIMUM.L02","view_id":"behaviour","report_row_id":"not_applicable","weight":1},{"leg_id":"MAP.COST.RC.COGS.KYC_MINIMUM.L03","view_id":"statement","report_row_id":"BS.AP","weight":1},{"leg_id":"MAP.COST.RC.COGS.KYC_MINIMUM.L03","view_id":"nature","report_row_id":"ap","weight":1},{"leg_id":"MAP.COST.RC.COGS.KYC_MINIMUM.L03","view_id":"function","report_row_id":"balance_sheet","weight":1},{"leg_id":"MAP.COST.RC.COGS.KYC_MINIMUM.L03","view_id":"cost_centre","report_row_id":"COMP","weight":1},{"leg_id":"MAP.COST.RC.COGS.KYC_MINIMUM.L03","view_id":"vendor","report_row_id":"UNKNOWN_FORECAST","weight":1},{"leg_id":"MAP.COST.RC.COGS.KYC_MINIMUM.L03","view_id":"recurrence","report_row_id":"not_applicable","weight":1},{"leg_id":"MAP.COST.RC.COGS.KYC_MINIMUM.L03","view_id":"commitment","report_row_id":"not_applicable","weight":1},{"leg_id":"MAP.COST.RC.COGS.KYC_MINIMUM.L03","view_id":"behaviour","report_row_id":"not_applicable","weight":1},{"leg_id":"MAP.COST.RC.COGS.KYC_MINIMUM.L04","view_id":"statement","report_row_id":"BS.TAX_LIABILITIES","weight":1},{"leg_id":"MAP.COST.RC.COGS.KYC_MINIMUM.L04","view_id":"nature","report_row_id":"tax_liabilities","weight":1},{"leg_id":"MAP.COST.RC.COGS.KYC_MINIMUM.L04","view_id":"function","report_row_id":"balance_sheet","weight":1},{"leg_id":"MAP.COST.RC.COGS.KYC_MINIMUM.L04","view_id":"cost_centre","report_row_id":"COMP","weight":1},{"leg_id":"MAP.COST.RC.COGS.KYC_MINIMUM.L04","view_id":"vendor","report_row_id":"UNKNOWN_FORECAST","weight":1},{"leg_id":"MAP.COST.RC.COGS.KYC_MINIMUM.L04","view_id":"recurrence","report_row_id":"not_applicable","weight":1},{"leg_id":"MAP.COST.RC.COGS.KYC_MINIMUM.L04","view_id":"commitment","report_row_id":"not_applicable","weight":1},{"leg_id":"MAP.COST.RC.COGS.KYC_MINIMUM.L04","view_id":"behaviour","report_row_id":"not_applicable","weight":1}]},{"mapping_id":"MAP.COST.RC.COGS.CLOUD_FIXED","source_row_id":"COGS.CLOUD_FIXED","posting_owner":"COGS","stream":"CORPORATE","cost_centre":"ENG","vendor_id":"UNKNOWN_FORECAST","tax_code":"RC_IN19","cash_class":"operating","classification":{"recurrence":"recurring","commitment":"committed","behaviour":"fixed"},"legs":[{"leg_id":"MAP.COST.RC.COGS.CLOUD_FIXED.L01","side":"debit","account_id":"GL.COGS.CLOUD_FIXED","amount_component":"net_plus_unrecoverable_vat"},{"leg_id":"MAP.COST.RC.COGS.CLOUD_FIXED.L02","side":"debit","account_id":"GL.VAT.DOM_ASSET","amount_component":"recoverable_vat"},{"leg_id":"MAP.COST.RC.COGS.CLOUD_FIXED.L03","side":"credit","account_id":"GL.AP.SUPPLIER","amount_component":"net"},{"leg_id":"MAP.COST.RC.COGS.CLOUD_FIXED.L04","side":"credit","account_id":"GL.VAT.DOM_LIAB","amount_component":"self_assessed_vat"}],"report_allocations":[{"leg_id":"MAP.COST.RC.COGS.CLOUD_FIXED.L01","view_id":"statement","report_row_id":"PNL.COGS","weight":1},{"leg_id":"MAP.COST.RC.COGS.CLOUD_FIXED.L01","view_id":"nature","report_row_id":"cost_of_revenue","weight":1},{"leg_id":"MAP.COST.RC.COGS.CLOUD_FIXED.L01","view_id":"function","report_row_id":"cost_of_revenue","weight":1},{"leg_id":"MAP.COST.RC.COGS.CLOUD_FIXED.L01","view_id":"cost_centre","report_row_id":"ENG","weight":1},{"leg_id":"MAP.COST.RC.COGS.CLOUD_FIXED.L01","view_id":"vendor","report_row_id":"UNKNOWN_FORECAST","weight":1},{"leg_id":"MAP.COST.RC.COGS.CLOUD_FIXED.L01","view_id":"recurrence","report_row_id":"recurring","weight":1},{"leg_id":"MAP.COST.RC.COGS.CLOUD_FIXED.L01","view_id":"commitment","report_row_id":"committed","weight":1},{"leg_id":"MAP.COST.RC.COGS.CLOUD_FIXED.L01","view_id":"behaviour","report_row_id":"fixed","weight":1},{"leg_id":"MAP.COST.RC.COGS.CLOUD_FIXED.L02","view_id":"statement","report_row_id":"BS.TAX_ASSETS","weight":1},{"leg_id":"MAP.COST.RC.COGS.CLOUD_FIXED.L02","view_id":"nature","report_row_id":"tax_assets","weight":1},{"leg_id":"MAP.COST.RC.COGS.CLOUD_FIXED.L02","view_id":"function","report_row_id":"balance_sheet","weight":1},{"leg_id":"MAP.COST.RC.COGS.CLOUD_FIXED.L02","view_id":"cost_centre","report_row_id":"ENG","weight":1},{"leg_id":"MAP.COST.RC.COGS.CLOUD_FIXED.L02","view_id":"vendor","report_row_id":"UNKNOWN_FORECAST","weight":1},{"leg_id":"MAP.COST.RC.COGS.CLOUD_FIXED.L02","view_id":"recurrence","report_row_id":"not_applicable","weight":1},{"leg_id":"MAP.COST.RC.COGS.CLOUD_FIXED.L02","view_id":"commitment","report_row_id":"not_applicable","weight":1},{"leg_id":"MAP.COST.RC.COGS.CLOUD_FIXED.L02","view_id":"behaviour","report_row_id":"not_applicable","weight":1},{"leg_id":"MAP.COST.RC.COGS.CLOUD_FIXED.L03","view_id":"statement","report_row_id":"BS.AP","weight":1},{"leg_id":"MAP.COST.RC.COGS.CLOUD_FIXED.L03","view_id":"nature","report_row_id":"ap","weight":1},{"leg_id":"MAP.COST.RC.COGS.CLOUD_FIXED.L03","view_id":"function","report_row_id":"balance_sheet","weight":1},{"leg_id":"MAP.COST.RC.COGS.CLOUD_FIXED.L03","view_id":"cost_centre","report_row_id":"ENG","weight":1},{"leg_id":"MAP.COST.RC.COGS.CLOUD_FIXED.L03","view_id":"vendor","report_row_id":"UNKNOWN_FORECAST","weight":1},{"leg_id":"MAP.COST.RC.COGS.CLOUD_FIXED.L03","view_id":"recurrence","report_row_id":"not_applicable","weight":1},{"leg_id":"MAP.COST.RC.COGS.CLOUD_FIXED.L03","view_id":"commitment","report_row_id":"not_applicable","weight":1},{"leg_id":"MAP.COST.RC.COGS.CLOUD_FIXED.L03","view_id":"behaviour","report_row_id":"not_applicable","weight":1},{"leg_id":"MAP.COST.RC.COGS.CLOUD_FIXED.L04","view_id":"statement","report_row_id":"BS.TAX_LIABILITIES","weight":1},{"leg_id":"MAP.COST.RC.COGS.CLOUD_FIXED.L04","view_id":"nature","report_row_id":"tax_liabilities","weight":1},{"leg_id":"MAP.COST.RC.COGS.CLOUD_FIXED.L04","view_id":"function","report_row_id":"balance_sheet","weight":1},{"leg_id":"MAP.COST.RC.COGS.CLOUD_FIXED.L04","view_id":"cost_centre","report_row_id":"ENG","weight":1},{"leg_id":"MAP.COST.RC.COGS.CLOUD_FIXED.L04","view_id":"vendor","report_row_id":"UNKNOWN_FORECAST","weight":1},{"leg_id":"MAP.COST.RC.COGS.CLOUD_FIXED.L04","view_id":"recurrence","report_row_id":"not_applicable","weight":1},{"leg_id":"MAP.COST.RC.COGS.CLOUD_FIXED.L04","view_id":"commitment","report_row_id":"not_applicable","weight":1},{"leg_id":"MAP.COST.RC.COGS.CLOUD_FIXED.L04","view_id":"behaviour","report_row_id":"not_applicable","weight":1}]},{"mapping_id":"MAP.COST.RC.COGS.CLOUD_VARIABLE","source_row_id":"COGS.CLOUD_VARIABLE","posting_owner":"COGS","stream":"CORPORATE","cost_centre":"ENG","vendor_id":"UNKNOWN_FORECAST","tax_code":"RC_IN19","cash_class":"operating","classification":{"recurrence":"recurring","commitment":"committed","behaviour":"variable"},"legs":[{"leg_id":"MAP.COST.RC.COGS.CLOUD_VARIABLE.L01","side":"debit","account_id":"GL.COGS.CLOUD_VARIABLE","amount_component":"net_plus_unrecoverable_vat"},{"leg_id":"MAP.COST.RC.COGS.CLOUD_VARIABLE.L02","side":"debit","account_id":"GL.VAT.DOM_ASSET","amount_component":"recoverable_vat"},{"leg_id":"MAP.COST.RC.COGS.CLOUD_VARIABLE.L03","side":"credit","account_id":"GL.AP.SUPPLIER","amount_component":"net"},{"leg_id":"MAP.COST.RC.COGS.CLOUD_VARIABLE.L04","side":"credit","account_id":"GL.VAT.DOM_LIAB","amount_component":"self_assessed_vat"}],"report_allocations":[{"leg_id":"MAP.COST.RC.COGS.CLOUD_VARIABLE.L01","view_id":"statement","report_row_id":"PNL.COGS","weight":1},{"leg_id":"MAP.COST.RC.COGS.CLOUD_VARIABLE.L01","view_id":"nature","report_row_id":"cost_of_revenue","weight":1},{"leg_id":"MAP.COST.RC.COGS.CLOUD_VARIABLE.L01","view_id":"function","report_row_id":"cost_of_revenue","weight":1},{"leg_id":"MAP.COST.RC.COGS.CLOUD_VARIABLE.L01","view_id":"cost_centre","report_row_id":"ENG","weight":1},{"leg_id":"MAP.COST.RC.COGS.CLOUD_VARIABLE.L01","view_id":"vendor","report_row_id":"UNKNOWN_FORECAST","weight":1},{"leg_id":"MAP.COST.RC.COGS.CLOUD_VARIABLE.L01","view_id":"recurrence","report_row_id":"recurring","weight":1},{"leg_id":"MAP.COST.RC.COGS.CLOUD_VARIABLE.L01","view_id":"commitment","report_row_id":"committed","weight":1},{"leg_id":"MAP.COST.RC.COGS.CLOUD_VARIABLE.L01","view_id":"behaviour","report_row_id":"variable","weight":1},{"leg_id":"MAP.COST.RC.COGS.CLOUD_VARIABLE.L02","view_id":"statement","report_row_id":"BS.TAX_ASSETS","weight":1},{"leg_id":"MAP.COST.RC.COGS.CLOUD_VARIABLE.L02","view_id":"nature","report_row_id":"tax_assets","weight":1},{"leg_id":"MAP.COST.RC.COGS.CLOUD_VARIABLE.L02","view_id":"function","report_row_id":"balance_sheet","weight":1},{"leg_id":"MAP.COST.RC.COGS.CLOUD_VARIABLE.L02","view_id":"cost_centre","report_row_id":"ENG","weight":1},{"leg_id":"MAP.COST.RC.COGS.CLOUD_VARIABLE.L02","view_id":"vendor","report_row_id":"UNKNOWN_FORECAST","weight":1},{"leg_id":"MAP.COST.RC.COGS.CLOUD_VARIABLE.L02","view_id":"recurrence","report_row_id":"not_applicable","weight":1},{"leg_id":"MAP.COST.RC.COGS.CLOUD_VARIABLE.L02","view_id":"commitment","report_row_id":"not_applicable","weight":1},{"leg_id":"MAP.COST.RC.COGS.CLOUD_VARIABLE.L02","view_id":"behaviour","report_row_id":"not_applicable","weight":1},{"leg_id":"MAP.COST.RC.COGS.CLOUD_VARIABLE.L03","view_id":"statement","report_row_id":"BS.AP","weight":1},{"leg_id":"MAP.COST.RC.COGS.CLOUD_VARIABLE.L03","view_id":"nature","report_row_id":"ap","weight":1},{"leg_id":"MAP.COST.RC.COGS.CLOUD_VARIABLE.L03","view_id":"function","report_row_id":"balance_sheet","weight":1},{"leg_id":"MAP.COST.RC.COGS.CLOUD_VARIABLE.L03","view_id":"cost_centre","report_row_id":"ENG","weight":1},{"leg_id":"MAP.COST.RC.COGS.CLOUD_VARIABLE.L03","view_id":"vendor","report_row_id":"UNKNOWN_FORECAST","weight":1},{"leg_id":"MAP.COST.RC.COGS.CLOUD_VARIABLE.L03","view_id":"recurrence","report_row_id":"not_applicable","weight":1},{"leg_id":"MAP.COST.RC.COGS.CLOUD_VARIABLE.L03","view_id":"commitment","report_row_id":"not_applicable","weight":1},{"leg_id":"MAP.COST.RC.COGS.CLOUD_VARIABLE.L03","view_id":"behaviour","report_row_id":"not_applicable","weight":1},{"leg_id":"MAP.COST.RC.COGS.CLOUD_VARIABLE.L04","view_id":"statement","report_row_id":"BS.TAX_LIABILITIES","weight":1},{"leg_id":"MAP.COST.RC.COGS.CLOUD_VARIABLE.L04","view_id":"nature","report_row_id":"tax_liabilities","weight":1},{"leg_id":"MAP.COST.RC.COGS.CLOUD_VARIABLE.L04","view_id":"function","report_row_id":"balance_sheet","weight":1},{"leg_id":"MAP.COST.RC.COGS.CLOUD_VARIABLE.L04","view_id":"cost_centre","report_row_id":"ENG","weight":1},{"leg_id":"MAP.COST.RC.COGS.CLOUD_VARIABLE.L04","view_id":"vendor","report_row_id":"UNKNOWN_FORECAST","weight":1},{"leg_id":"MAP.COST.RC.COGS.CLOUD_VARIABLE.L04","view_id":"recurrence","report_row_id":"not_applicable","weight":1},{"leg_id":"MAP.COST.RC.COGS.CLOUD_VARIABLE.L04","view_id":"commitment","report_row_id":"not_applicable","weight":1},{"leg_id":"MAP.COST.RC.COGS.CLOUD_VARIABLE.L04","view_id":"behaviour","report_row_id":"not_applicable","weight":1}]},{"mapping_id":"MAP.COST.RC.COGS.MDATA","source_row_id":"COGS.MDATA","posting_owner":"COGS","stream":"CORPORATE","cost_centre":"ENG","vendor_id":"UNKNOWN_FORECAST","tax_code":"RC_IN19","cash_class":"operating","classification":{"recurrence":"recurring","commitment":"committed","behaviour":"fixed"},"legs":[{"leg_id":"MAP.COST.RC.COGS.MDATA.L01","side":"debit","account_id":"GL.COGS.MDATA","amount_component":"net_plus_unrecoverable_vat"},{"leg_id":"MAP.COST.RC.COGS.MDATA.L02","side":"debit","account_id":"GL.VAT.DOM_ASSET","amount_component":"recoverable_vat"},{"leg_id":"MAP.COST.RC.COGS.MDATA.L03","side":"credit","account_id":"GL.AP.SUPPLIER","amount_component":"net"},{"leg_id":"MAP.COST.RC.COGS.MDATA.L04","side":"credit","account_id":"GL.VAT.DOM_LIAB","amount_component":"self_assessed_vat"}],"report_allocations":[{"leg_id":"MAP.COST.RC.COGS.MDATA.L01","view_id":"statement","report_row_id":"PNL.COGS","weight":1},{"leg_id":"MAP.COST.RC.COGS.MDATA.L01","view_id":"nature","report_row_id":"cost_of_revenue","weight":1},{"leg_id":"MAP.COST.RC.COGS.MDATA.L01","view_id":"function","report_row_id":"cost_of_revenue","weight":1},{"leg_id":"MAP.COST.RC.COGS.MDATA.L01","view_id":"cost_centre","report_row_id":"ENG","weight":1},{"leg_id":"MAP.COST.RC.COGS.MDATA.L01","view_id":"vendor","report_row_id":"UNKNOWN_FORECAST","weight":1},{"leg_id":"MAP.COST.RC.COGS.MDATA.L01","view_id":"recurrence","report_row_id":"recurring","weight":1},{"leg_id":"MAP.COST.RC.COGS.MDATA.L01","view_id":"commitment","report_row_id":"committed","weight":1},{"leg_id":"MAP.COST.RC.COGS.MDATA.L01","view_id":"behaviour","report_row_id":"fixed","weight":1},{"leg_id":"MAP.COST.RC.COGS.MDATA.L02","view_id":"statement","report_row_id":"BS.TAX_ASSETS","weight":1},{"leg_id":"MAP.COST.RC.COGS.MDATA.L02","view_id":"nature","report_row_id":"tax_assets","weight":1},{"leg_id":"MAP.COST.RC.COGS.MDATA.L02","view_id":"function","report_row_id":"balance_sheet","weight":1},{"leg_id":"MAP.COST.RC.COGS.MDATA.L02","view_id":"cost_centre","report_row_id":"ENG","weight":1},{"leg_id":"MAP.COST.RC.COGS.MDATA.L02","view_id":"vendor","report_row_id":"UNKNOWN_FORECAST","weight":1},{"leg_id":"MAP.COST.RC.COGS.MDATA.L02","view_id":"recurrence","report_row_id":"not_applicable","weight":1},{"leg_id":"MAP.COST.RC.COGS.MDATA.L02","view_id":"commitment","report_row_id":"not_applicable","weight":1},{"leg_id":"MAP.COST.RC.COGS.MDATA.L02","view_id":"behaviour","report_row_id":"not_applicable","weight":1},{"leg_id":"MAP.COST.RC.COGS.MDATA.L03","view_id":"statement","report_row_id":"BS.AP","weight":1},{"leg_id":"MAP.COST.RC.COGS.MDATA.L03","view_id":"nature","report_row_id":"ap","weight":1},{"leg_id":"MAP.COST.RC.COGS.MDATA.L03","view_id":"function","report_row_id":"balance_sheet","weight":1},{"leg_id":"MAP.COST.RC.COGS.MDATA.L03","view_id":"cost_centre","report_row_id":"ENG","weight":1},{"leg_id":"MAP.COST.RC.COGS.MDATA.L03","view_id":"vendor","report_row_id":"UNKNOWN_FORECAST","weight":1},{"leg_id":"MAP.COST.RC.COGS.MDATA.L03","view_id":"recurrence","report_row_id":"not_applicable","weight":1},{"leg_id":"MAP.COST.RC.COGS.MDATA.L03","view_id":"commitment","report_row_id":"not_applicable","weight":1},{"leg_id":"MAP.COST.RC.COGS.MDATA.L03","view_id":"behaviour","report_row_id":"not_applicable","weight":1},{"leg_id":"MAP.COST.RC.COGS.MDATA.L04","view_id":"statement","report_row_id":"BS.TAX_LIABILITIES","weight":1},{"leg_id":"MAP.COST.RC.COGS.MDATA.L04","view_id":"nature","report_row_id":"tax_liabilities","weight":1},{"leg_id":"MAP.COST.RC.COGS.MDATA.L04","view_id":"function","report_row_id":"balance_sheet","weight":1},{"leg_id":"MAP.COST.RC.COGS.MDATA.L04","view_id":"cost_centre","report_row_id":"ENG","weight":1},{"leg_id":"MAP.COST.RC.COGS.MDATA.L04","view_id":"vendor","report_row_id":"UNKNOWN_FORECAST","weight":1},{"leg_id":"MAP.COST.RC.COGS.MDATA.L04","view_id":"recurrence","report_row_id":"not_applicable","weight":1},{"leg_id":"MAP.COST.RC.COGS.MDATA.L04","view_id":"commitment","report_row_id":"not_applicable","weight":1},{"leg_id":"MAP.COST.RC.COGS.MDATA.L04","view_id":"behaviour","report_row_id":"not_applicable","weight":1}]},{"mapping_id":"MAP.COST.COGS.SUPPORT","source_row_id":"COGS.SUPPORT","posting_owner":"COGS","stream":"CORPORATE","cost_centre":"SUP","vendor_id":"UNKNOWN_FORECAST","tax_code":"DE_IN19","cash_class":"operating","classification":{"recurrence":"recurring","commitment":"committed","behaviour":"variable"},"legs":[{"leg_id":"MAP.COST.COGS.SUPPORT.L01","side":"debit","account_id":"GL.COGS.SUPPORT","amount_component":"net_plus_unrecoverable_vat"},{"leg_id":"MAP.COST.COGS.SUPPORT.L02","side":"debit","account_id":"GL.VAT.DOM_ASSET","amount_component":"recoverable_vat"},{"leg_id":"MAP.COST.COGS.SUPPORT.L03","side":"credit","account_id":"GL.AP.SUPPLIER","amount_component":"gross"}],"report_allocations":[{"leg_id":"MAP.COST.COGS.SUPPORT.L01","view_id":"statement","report_row_id":"PNL.COGS","weight":1},{"leg_id":"MAP.COST.COGS.SUPPORT.L01","view_id":"nature","report_row_id":"cost_of_revenue","weight":1},{"leg_id":"MAP.COST.COGS.SUPPORT.L01","view_id":"function","report_row_id":"cost_of_revenue","weight":1},{"leg_id":"MAP.COST.COGS.SUPPORT.L01","view_id":"cost_centre","report_row_id":"SUP","weight":1},{"leg_id":"MAP.COST.COGS.SUPPORT.L01","view_id":"vendor","report_row_id":"UNKNOWN_FORECAST","weight":1},{"leg_id":"MAP.COST.COGS.SUPPORT.L01","view_id":"recurrence","report_row_id":"recurring","weight":1},{"leg_id":"MAP.COST.COGS.SUPPORT.L01","view_id":"commitment","report_row_id":"committed","weight":1},{"leg_id":"MAP.COST.COGS.SUPPORT.L01","view_id":"behaviour","report_row_id":"variable","weight":1},{"leg_id":"MAP.COST.COGS.SUPPORT.L02","view_id":"statement","report_row_id":"BS.TAX_ASSETS","weight":1},{"leg_id":"MAP.COST.COGS.SUPPORT.L02","view_id":"nature","report_row_id":"tax_assets","weight":1},{"leg_id":"MAP.COST.COGS.SUPPORT.L02","view_id":"function","report_row_id":"balance_sheet","weight":1},{"leg_id":"MAP.COST.COGS.SUPPORT.L02","view_id":"cost_centre","report_row_id":"SUP","weight":1},{"leg_id":"MAP.COST.COGS.SUPPORT.L02","view_id":"vendor","report_row_id":"UNKNOWN_FORECAST","weight":1},{"leg_id":"MAP.COST.COGS.SUPPORT.L02","view_id":"recurrence","report_row_id":"not_applicable","weight":1},{"leg_id":"MAP.COST.COGS.SUPPORT.L02","view_id":"commitment","report_row_id":"not_applicable","weight":1},{"leg_id":"MAP.COST.COGS.SUPPORT.L02","view_id":"behaviour","report_row_id":"not_applicable","weight":1},{"leg_id":"MAP.COST.COGS.SUPPORT.L03","view_id":"statement","report_row_id":"BS.AP","weight":1},{"leg_id":"MAP.COST.COGS.SUPPORT.L03","view_id":"nature","report_row_id":"ap","weight":1},{"leg_id":"MAP.COST.COGS.SUPPORT.L03","view_id":"function","report_row_id":"balance_sheet","weight":1},{"leg_id":"MAP.COST.COGS.SUPPORT.L03","view_id":"cost_centre","report_row_id":"SUP","weight":1},{"leg_id":"MAP.COST.COGS.SUPPORT.L03","view_id":"vendor","report_row_id":"UNKNOWN_FORECAST","weight":1},{"leg_id":"MAP.COST.COGS.SUPPORT.L03","view_id":"recurrence","report_row_id":"not_applicable","weight":1},{"leg_id":"MAP.COST.COGS.SUPPORT.L03","view_id":"commitment","report_row_id":"not_applicable","weight":1},{"leg_id":"MAP.COST.COGS.SUPPORT.L03","view_id":"behaviour","report_row_id":"not_applicable","weight":1}]},{"mapping_id":"MAP.COST.REG.LEGAL_APP","source_row_id":"OPX.REG.LEGAL_APP","posting_owner":"Opex","stream":"CORPORATE","cost_centre":"COMP","vendor_id":"UNKNOWN_FORECAST","tax_code":"DE_IN19","cash_class":"operating","classification":{"recurrence":"one_off","commitment":"committed","behaviour":"fixed"},"legs":[{"leg_id":"MAP.COST.REG.LEGAL_APP.L01","side":"debit","account_id":"GL.OPEX.REG.LEGAL_APP","amount_component":"net_plus_unrecoverable_vat"},{"leg_id":"MAP.COST.REG.LEGAL_APP.L02","side":"debit","account_id":"GL.VAT.DOM_ASSET","amount_component":"recoverable_vat"},{"leg_id":"MAP.COST.REG.LEGAL_APP.L03","side":"credit","account_id":"GL.AP.SUPPLIER","amount_component":"gross"}],"report_allocations":[{"leg_id":"MAP.COST.REG.LEGAL_APP.L01","view_id":"statement","report_row_id":"PNL.OPEX","weight":1},{"leg_id":"MAP.COST.REG.LEGAL_APP.L01","view_id":"nature","report_row_id":"operating_expense","weight":1},{"leg_id":"MAP.COST.REG.LEGAL_APP.L01","view_id":"function","report_row_id":"general_admin","weight":1},{"leg_id":"MAP.COST.REG.LEGAL_APP.L01","view_id":"cost_centre","report_row_id":"COMP","weight":1},{"leg_id":"MAP.COST.REG.LEGAL_APP.L01","view_id":"vendor","report_row_id":"UNKNOWN_FORECAST","weight":1},{"leg_id":"MAP.COST.REG.LEGAL_APP.L01","view_id":"recurrence","report_row_id":"one_off","weight":1},{"leg_id":"MAP.COST.REG.LEGAL_APP.L01","view_id":"commitment","report_row_id":"committed","weight":1},{"leg_id":"MAP.COST.REG.LEGAL_APP.L01","view_id":"behaviour","report_row_id":"fixed","weight":1},{"leg_id":"MAP.COST.REG.LEGAL_APP.L02","view_id":"statement","report_row_id":"BS.TAX_ASSETS","weight":1},{"leg_id":"MAP.COST.REG.LEGAL_APP.L02","view_id":"nature","report_row_id":"tax_assets","weight":1},{"leg_id":"MAP.COST.REG.LEGAL_APP.L02","view_id":"function","report_row_id":"balance_sheet","weight":1},{"leg_id":"MAP.COST.REG.LEGAL_APP.L02","view_id":"cost_centre","report_row_id":"COMP","weight":1},{"leg_id":"MAP.COST.REG.LEGAL_APP.L02","view_id":"vendor","report_row_id":"UNKNOWN_FORECAST","weight":1},{"leg_id":"MAP.COST.REG.LEGAL_APP.L02","view_id":"recurrence","report_row_id":"not_applicable","weight":1},{"leg_id":"MAP.COST.REG.LEGAL_APP.L02","view_id":"commitment","report_row_id":"not_applicable","weight":1},{"leg_id":"MAP.COST.REG.LEGAL_APP.L02","view_id":"behaviour","report_row_id":"not_applicable","weight":1},{"leg_id":"MAP.COST.REG.LEGAL_APP.L03","view_id":"statement","report_row_id":"BS.AP","weight":1},{"leg_id":"MAP.COST.REG.LEGAL_APP.L03","view_id":"nature","report_row_id":"ap","weight":1},{"leg_id":"MAP.COST.REG.LEGAL_APP.L03","view_id":"function","report_row_id":"balance_sheet","weight":1},{"leg_id":"MAP.COST.REG.LEGAL_APP.L03","view_id":"cost_centre","report_row_id":"COMP","weight":1},{"leg_id":"MAP.COST.REG.LEGAL_APP.L03","view_id":"vendor","report_row_id":"UNKNOWN_FORECAST","weight":1},{"leg_id":"MAP.COST.REG.LEGAL_APP.L03","view_id":"recurrence","report_row_id":"not_applicable","weight":1},{"leg_id":"MAP.COST.REG.LEGAL_APP.L03","view_id":"commitment","report_row_id":"not_applicable","weight":1},{"leg_id":"MAP.COST.REG.LEGAL_APP.L03","view_id":"behaviour","report_row_id":"not_applicable","weight":1}]},{"mapping_id":"MAP.COST.REG.BAFIN_FEE","source_row_id":"OPX.REG.BAFIN_FEE","posting_owner":"Opex","stream":"CORPORATE","cost_centre":"COMP","vendor_id":"UNKNOWN_FORECAST","tax_code":"NONE","cash_class":"operating","classification":{"recurrence":"one_off","commitment":"committed","behaviour":"fixed"},"legs":[{"leg_id":"MAP.COST.REG.BAFIN_FEE.L01","side":"debit","account_id":"GL.OPEX.REG.BAFIN_FEE","amount_component":"net"},{"leg_id":"MAP.COST.REG.BAFIN_FEE.L02","side":"credit","account_id":"GL.CASH","amount_component":"net"}],"report_allocations":[{"leg_id":"MAP.COST.REG.BAFIN_FEE.L01","view_id":"statement","report_row_id":"PNL.OPEX","weight":1},{"leg_id":"MAP.COST.REG.BAFIN_FEE.L01","view_id":"nature","report_row_id":"operating_expense","weight":1},{"leg_id":"MAP.COST.REG.BAFIN_FEE.L01","view_id":"function","report_row_id":"general_admin","weight":1},{"leg_id":"MAP.COST.REG.BAFIN_FEE.L01","view_id":"cost_centre","report_row_id":"COMP","weight":1},{"leg_id":"MAP.COST.REG.BAFIN_FEE.L01","view_id":"vendor","report_row_id":"UNKNOWN_FORECAST","weight":1},{"leg_id":"MAP.COST.REG.BAFIN_FEE.L01","view_id":"recurrence","report_row_id":"one_off","weight":1},{"leg_id":"MAP.COST.REG.BAFIN_FEE.L01","view_id":"commitment","report_row_id":"committed","weight":1},{"leg_id":"MAP.COST.REG.BAFIN_FEE.L01","view_id":"behaviour","report_row_id":"fixed","weight":1},{"leg_id":"MAP.COST.REG.BAFIN_FEE.L02","view_id":"statement","report_row_id":"BS.CASH","weight":1},{"leg_id":"MAP.COST.REG.BAFIN_FEE.L02","view_id":"nature","report_row_id":"cash","weight":1},{"leg_id":"MAP.COST.REG.BAFIN_FEE.L02","view_id":"function","report_row_id":"balance_sheet","weight":1},{"leg_id":"MAP.COST.REG.BAFIN_FEE.L02","view_id":"cost_centre","report_row_id":"COMP","weight":1},{"leg_id":"MAP.COST.REG.BAFIN_FEE.L02","view_id":"vendor","report_row_id":"UNKNOWN_FORECAST","weight":1},{"leg_id":"MAP.COST.REG.BAFIN_FEE.L02","view_id":"recurrence","report_row_id":"not_applicable","weight":1},{"leg_id":"MAP.COST.REG.BAFIN_FEE.L02","view_id":"commitment","report_row_id":"not_applicable","weight":1},{"leg_id":"MAP.COST.REG.BAFIN_FEE.L02","view_id":"behaviour","report_row_id":"not_applicable","weight":1}]},{"mapping_id":"MAP.COST.REG.DORA_SETUP","source_row_id":"OPX.REG.DORA_SETUP","posting_owner":"Opex","stream":"CORPORATE","cost_centre":"COMP","vendor_id":"UNKNOWN_FORECAST","tax_code":"DE_IN19","cash_class":"operating","classification":{"recurrence":"one_off","commitment":"committed","behaviour":"fixed"},"legs":[{"leg_id":"MAP.COST.REG.DORA_SETUP.L01","side":"debit","account_id":"GL.OPEX.REG.DORA_SETUP","amount_component":"net_plus_unrecoverable_vat"},{"leg_id":"MAP.COST.REG.DORA_SETUP.L02","side":"debit","account_id":"GL.VAT.DOM_ASSET","amount_component":"recoverable_vat"},{"leg_id":"MAP.COST.REG.DORA_SETUP.L03","side":"credit","account_id":"GL.AP.SUPPLIER","amount_component":"gross"}],"report_allocations":[{"leg_id":"MAP.COST.REG.DORA_SETUP.L01","view_id":"statement","report_row_id":"PNL.OPEX","weight":1},{"leg_id":"MAP.COST.REG.DORA_SETUP.L01","view_id":"nature","report_row_id":"operating_expense","weight":1},{"leg_id":"MAP.COST.REG.DORA_SETUP.L01","view_id":"function","report_row_id":"general_admin","weight":1},{"leg_id":"MAP.COST.REG.DORA_SETUP.L01","view_id":"cost_centre","report_row_id":"COMP","weight":1},{"leg_id":"MAP.COST.REG.DORA_SETUP.L01","view_id":"vendor","report_row_id":"UNKNOWN_FORECAST","weight":1},{"leg_id":"MAP.COST.REG.DORA_SETUP.L01","view_id":"recurrence","report_row_id":"one_off","weight":1},{"leg_id":"MAP.COST.REG.DORA_SETUP.L01","view_id":"commitment","report_row_id":"committed","weight":1},{"leg_id":"MAP.COST.REG.DORA_SETUP.L01","view_id":"behaviour","report_row_id":"fixed","weight":1},{"leg_id":"MAP.COST.REG.DORA_SETUP.L02","view_id":"statement","report_row_id":"BS.TAX_ASSETS","weight":1},{"leg_id":"MAP.COST.REG.DORA_SETUP.L02","view_id":"nature","report_row_id":"tax_assets","weight":1},{"leg_id":"MAP.COST.REG.DORA_SETUP.L02","view_id":"function","report_row_id":"balance_sheet","weight":1},{"leg_id":"MAP.COST.REG.DORA_SETUP.L02","view_id":"cost_centre","report_row_id":"COMP","weight":1},{"leg_id":"MAP.COST.REG.DORA_SETUP.L02","view_id":"vendor","report_row_id":"UNKNOWN_FORECAST","weight":1},{"leg_id":"MAP.COST.REG.DORA_SETUP.L02","view_id":"recurrence","report_row_id":"not_applicable","weight":1},{"leg_id":"MAP.COST.REG.DORA_SETUP.L02","view_id":"commitment","report_row_id":"not_applicable","weight":1},{"leg_id":"MAP.COST.REG.DORA_SETUP.L02","view_id":"behaviour","report_row_id":"not_applicable","weight":1},{"leg_id":"MAP.COST.REG.DORA_SETUP.L03","view_id":"statement","report_row_id":"BS.AP","weight":1},{"leg_id":"MAP.COST.REG.DORA_SETUP.L03","view_id":"nature","report_row_id":"ap","weight":1},{"leg_id":"MAP.COST.REG.DORA_SETUP.L03","view_id":"function","report_row_id":"balance_sheet","weight":1},{"leg_id":"MAP.COST.REG.DORA_SETUP.L03","view_id":"cost_centre","report_row_id":"COMP","weight":1},{"leg_id":"MAP.COST.REG.DORA_SETUP.L03","view_id":"vendor","report_row_id":"UNKNOWN_FORECAST","weight":1},{"leg_id":"MAP.COST.REG.DORA_SETUP.L03","view_id":"recurrence","report_row_id":"not_applicable","weight":1},{"leg_id":"MAP.COST.REG.DORA_SETUP.L03","view_id":"commitment","report_row_id":"not_applicable","weight":1},{"leg_id":"MAP.COST.REG.DORA_SETUP.L03","view_id":"behaviour","report_row_id":"not_applicable","weight":1}]},{"mapping_id":"MAP.COST.REG.LEVY","source_row_id":"OPX.REG.LEVY","posting_owner":"Opex","stream":"CORPORATE","cost_centre":"COMP","vendor_id":"UNKNOWN_FORECAST","tax_code":"NONE","cash_class":"operating","classification":{"recurrence":"recurring","commitment":"committed","behaviour":"fixed"},"legs":[{"leg_id":"MAP.COST.REG.LEVY.L01","side":"debit","account_id":"GL.OPEX.REG.LEVY","amount_component":"net"},{"leg_id":"MAP.COST.REG.LEVY.L02","side":"credit","account_id":"GL.AP.SUPPLIER","amount_component":"net"}],"report_allocations":[{"leg_id":"MAP.COST.REG.LEVY.L01","view_id":"statement","report_row_id":"PNL.OPEX","weight":1},{"leg_id":"MAP.COST.REG.LEVY.L01","view_id":"nature","report_row_id":"operating_expense","weight":1},{"leg_id":"MAP.COST.REG.LEVY.L01","view_id":"function","report_row_id":"general_admin","weight":1},{"leg_id":"MAP.COST.REG.LEVY.L01","view_id":"cost_centre","report_row_id":"COMP","weight":1},{"leg_id":"MAP.COST.REG.LEVY.L01","view_id":"vendor","report_row_id":"UNKNOWN_FORECAST","weight":1},{"leg_id":"MAP.COST.REG.LEVY.L01","view_id":"recurrence","report_row_id":"recurring","weight":1},{"leg_id":"MAP.COST.REG.LEVY.L01","view_id":"commitment","report_row_id":"committed","weight":1},{"leg_id":"MAP.COST.REG.LEVY.L01","view_id":"behaviour","report_row_id":"fixed","weight":1},{"leg_id":"MAP.COST.REG.LEVY.L02","view_id":"statement","report_row_id":"BS.AP","weight":1},{"leg_id":"MAP.COST.REG.LEVY.L02","view_id":"nature","report_row_id":"ap","weight":1},{"leg_id":"MAP.COST.REG.LEVY.L02","view_id":"function","report_row_id":"balance_sheet","weight":1},{"leg_id":"MAP.COST.REG.LEVY.L02","view_id":"cost_centre","report_row_id":"COMP","weight":1},{"leg_id":"MAP.COST.REG.LEVY.L02","view_id":"vendor","report_row_id":"UNKNOWN_FORECAST","weight":1},{"leg_id":"MAP.COST.REG.LEVY.L02","view_id":"recurrence","report_row_id":"not_applicable","weight":1},{"leg_id":"MAP.COST.REG.LEVY.L02","view_id":"commitment","report_row_id":"not_applicable","weight":1},{"leg_id":"MAP.COST.REG.LEVY.L02","view_id":"behaviour","report_row_id":"not_applicable","weight":1}]},{"mapping_id":"MAP.COST.REG.AUDIT","source_row_id":"OPX.REG.AUDIT","posting_owner":"Opex","stream":"CORPORATE","cost_centre":"COMP","vendor_id":"UNKNOWN_FORECAST","tax_code":"DE_IN19","cash_class":"operating","classification":{"recurrence":"recurring","commitment":"committed","behaviour":"fixed"},"legs":[{"leg_id":"MAP.COST.REG.AUDIT.L01","side":"debit","account_id":"GL.OPEX.REG.AUDIT","amount_component":"net_plus_unrecoverable_vat"},{"leg_id":"MAP.COST.REG.AUDIT.L02","side":"debit","account_id":"GL.VAT.DOM_ASSET","amount_component":"recoverable_vat"},{"leg_id":"MAP.COST.REG.AUDIT.L03","side":"credit","account_id":"GL.AP.SUPPLIER","amount_component":"gross"}],"report_allocations":[{"leg_id":"MAP.COST.REG.AUDIT.L01","view_id":"statement","report_row_id":"PNL.OPEX","weight":1},{"leg_id":"MAP.COST.REG.AUDIT.L01","view_id":"nature","report_row_id":"operating_expense","weight":1},{"leg_id":"MAP.COST.REG.AUDIT.L01","view_id":"function","report_row_id":"general_admin","weight":1},{"leg_id":"MAP.COST.REG.AUDIT.L01","view_id":"cost_centre","report_row_id":"COMP","weight":1},{"leg_id":"MAP.COST.REG.AUDIT.L01","view_id":"vendor","report_row_id":"UNKNOWN_FORECAST","weight":1},{"leg_id":"MAP.COST.REG.AUDIT.L01","view_id":"recurrence","report_row_id":"recurring","weight":1},{"leg_id":"MAP.COST.REG.AUDIT.L01","view_id":"commitment","report_row_id":"committed","weight":1},{"leg_id":"MAP.COST.REG.AUDIT.L01","view_id":"behaviour","report_row_id":"fixed","weight":1},{"leg_id":"MAP.COST.REG.AUDIT.L02","view_id":"statement","report_row_id":"BS.TAX_ASSETS","weight":1},{"leg_id":"MAP.COST.REG.AUDIT.L02","view_id":"nature","report_row_id":"tax_assets","weight":1},{"leg_id":"MAP.COST.REG.AUDIT.L02","view_id":"function","report_row_id":"balance_sheet","weight":1},{"leg_id":"MAP.COST.REG.AUDIT.L02","view_id":"cost_centre","report_row_id":"COMP","weight":1},{"leg_id":"MAP.COST.REG.AUDIT.L02","view_id":"vendor","report_row_id":"UNKNOWN_FORECAST","weight":1},{"leg_id":"MAP.COST.REG.AUDIT.L02","view_id":"recurrence","report_row_id":"not_applicable","weight":1},{"leg_id":"MAP.COST.REG.AUDIT.L02","view_id":"commitment","report_row_id":"not_applicable","weight":1},{"leg_id":"MAP.COST.REG.AUDIT.L02","view_id":"behaviour","report_row_id":"not_applicable","weight":1},{"leg_id":"MAP.COST.REG.AUDIT.L03","view_id":"statement","report_row_id":"BS.AP","weight":1},{"leg_id":"MAP.COST.REG.AUDIT.L03","view_id":"nature","report_row_id":"ap","weight":1},{"leg_id":"MAP.COST.REG.AUDIT.L03","view_id":"function","report_row_id":"balance_sheet","weight":1},{"leg_id":"MAP.COST.REG.AUDIT.L03","view_id":"cost_centre","report_row_id":"COMP","weight":1},{"leg_id":"MAP.COST.REG.AUDIT.L03","view_id":"vendor","report_row_id":"UNKNOWN_FORECAST","weight":1},{"leg_id":"MAP.COST.REG.AUDIT.L03","view_id":"recurrence","report_row_id":"not_applicable","weight":1},{"leg_id":"MAP.COST.REG.AUDIT.L03","view_id":"commitment","report_row_id":"not_applicable","weight":1},{"leg_id":"MAP.COST.REG.AUDIT.L03","view_id":"behaviour","report_row_id":"not_applicable","weight":1}]},{"mapping_id":"MAP.COST.REG.INT_AUDIT","source_row_id":"OPX.REG.INT_AUDIT","posting_owner":"Opex","stream":"CORPORATE","cost_centre":"COMP","vendor_id":"UNKNOWN_FORECAST","tax_code":"DE_IN19","cash_class":"operating","classification":{"recurrence":"recurring","commitment":"committed","behaviour":"fixed"},"legs":[{"leg_id":"MAP.COST.REG.INT_AUDIT.L01","side":"debit","account_id":"GL.OPEX.REG.INT_AUDIT","amount_component":"net_plus_unrecoverable_vat"},{"leg_id":"MAP.COST.REG.INT_AUDIT.L02","side":"debit","account_id":"GL.VAT.DOM_ASSET","amount_component":"recoverable_vat"},{"leg_id":"MAP.COST.REG.INT_AUDIT.L03","side":"credit","account_id":"GL.AP.SUPPLIER","amount_component":"gross"}],"report_allocations":[{"leg_id":"MAP.COST.REG.INT_AUDIT.L01","view_id":"statement","report_row_id":"PNL.OPEX","weight":1},{"leg_id":"MAP.COST.REG.INT_AUDIT.L01","view_id":"nature","report_row_id":"operating_expense","weight":1},{"leg_id":"MAP.COST.REG.INT_AUDIT.L01","view_id":"function","report_row_id":"general_admin","weight":1},{"leg_id":"MAP.COST.REG.INT_AUDIT.L01","view_id":"cost_centre","report_row_id":"COMP","weight":1},{"leg_id":"MAP.COST.REG.INT_AUDIT.L01","view_id":"vendor","report_row_id":"UNKNOWN_FORECAST","weight":1},{"leg_id":"MAP.COST.REG.INT_AUDIT.L01","view_id":"recurrence","report_row_id":"recurring","weight":1},{"leg_id":"MAP.COST.REG.INT_AUDIT.L01","view_id":"commitment","report_row_id":"committed","weight":1},{"leg_id":"MAP.COST.REG.INT_AUDIT.L01","view_id":"behaviour","report_row_id":"fixed","weight":1},{"leg_id":"MAP.COST.REG.INT_AUDIT.L02","view_id":"statement","report_row_id":"BS.TAX_ASSETS","weight":1},{"leg_id":"MAP.COST.REG.INT_AUDIT.L02","view_id":"nature","report_row_id":"tax_assets","weight":1},{"leg_id":"MAP.COST.REG.INT_AUDIT.L02","view_id":"function","report_row_id":"balance_sheet","weight":1},{"leg_id":"MAP.COST.REG.INT_AUDIT.L02","view_id":"cost_centre","report_row_id":"COMP","weight":1},{"leg_id":"MAP.COST.REG.INT_AUDIT.L02","view_id":"vendor","report_row_id":"UNKNOWN_FORECAST","weight":1},{"leg_id":"MAP.COST.REG.INT_AUDIT.L02","view_id":"recurrence","report_row_id":"not_applicable","weight":1},{"leg_id":"MAP.COST.REG.INT_AUDIT.L02","view_id":"commitment","report_row_id":"not_applicable","weight":1},{"leg_id":"MAP.COST.REG.INT_AUDIT.L02","view_id":"behaviour","report_row_id":"not_applicable","weight":1},{"leg_id":"MAP.COST.REG.INT_AUDIT.L03","view_id":"statement","report_row_id":"BS.AP","weight":1},{"leg_id":"MAP.COST.REG.INT_AUDIT.L03","view_id":"nature","report_row_id":"ap","weight":1},{"leg_id":"MAP.COST.REG.INT_AUDIT.L03","view_id":"function","report_row_id":"balance_sheet","weight":1},{"leg_id":"MAP.COST.REG.INT_AUDIT.L03","view_id":"cost_centre","report_row_id":"COMP","weight":1},{"leg_id":"MAP.COST.REG.INT_AUDIT.L03","view_id":"vendor","report_row_id":"UNKNOWN_FORECAST","weight":1},{"leg_id":"MAP.COST.REG.INT_AUDIT.L03","view_id":"recurrence","report_row_id":"not_applicable","weight":1},{"leg_id":"MAP.COST.REG.INT_AUDIT.L03","view_id":"commitment","report_row_id":"not_applicable","weight":1},{"leg_id":"MAP.COST.REG.INT_AUDIT.L03","view_id":"behaviour","report_row_id":"not_applicable","weight":1}]},{"mapping_id":"MAP.COST.REG.LEGAL_RUN","source_row_id":"OPX.REG.LEGAL_RUN","posting_owner":"Opex","stream":"CORPORATE","cost_centre":"COMP","vendor_id":"UNKNOWN_FORECAST","tax_code":"DE_IN19","cash_class":"operating","classification":{"recurrence":"recurring","commitment":"committed","behaviour":"fixed"},"legs":[{"leg_id":"MAP.COST.REG.LEGAL_RUN.L01","side":"debit","account_id":"GL.OPEX.REG.LEGAL_RUN","amount_component":"net_plus_unrecoverable_vat"},{"leg_id":"MAP.COST.REG.LEGAL_RUN.L02","side":"debit","account_id":"GL.VAT.DOM_ASSET","amount_component":"recoverable_vat"},{"leg_id":"MAP.COST.REG.LEGAL_RUN.L03","side":"credit","account_id":"GL.AP.SUPPLIER","amount_component":"gross"}],"report_allocations":[{"leg_id":"MAP.COST.REG.LEGAL_RUN.L01","view_id":"statement","report_row_id":"PNL.OPEX","weight":1},{"leg_id":"MAP.COST.REG.LEGAL_RUN.L01","view_id":"nature","report_row_id":"operating_expense","weight":1},{"leg_id":"MAP.COST.REG.LEGAL_RUN.L01","view_id":"function","report_row_id":"general_admin","weight":1},{"leg_id":"MAP.COST.REG.LEGAL_RUN.L01","view_id":"cost_centre","report_row_id":"COMP","weight":1},{"leg_id":"MAP.COST.REG.LEGAL_RUN.L01","view_id":"vendor","report_row_id":"UNKNOWN_FORECAST","weight":1},{"leg_id":"MAP.COST.REG.LEGAL_RUN.L01","view_id":"recurrence","report_row_id":"recurring","weight":1},{"leg_id":"MAP.COST.REG.LEGAL_RUN.L01","view_id":"commitment","report_row_id":"committed","weight":1},{"leg_id":"MAP.COST.REG.LEGAL_RUN.L01","view_id":"behaviour","report_row_id":"fixed","weight":1},{"leg_id":"MAP.COST.REG.LEGAL_RUN.L02","view_id":"statement","report_row_id":"BS.TAX_ASSETS","weight":1},{"leg_id":"MAP.COST.REG.LEGAL_RUN.L02","view_id":"nature","report_row_id":"tax_assets","weight":1},{"leg_id":"MAP.COST.REG.LEGAL_RUN.L02","view_id":"function","report_row_id":"balance_sheet","weight":1},{"leg_id":"MAP.COST.REG.LEGAL_RUN.L02","view_id":"cost_centre","report_row_id":"COMP","weight":1},{"leg_id":"MAP.COST.REG.LEGAL_RUN.L02","view_id":"vendor","report_row_id":"UNKNOWN_FORECAST","weight":1},{"leg_id":"MAP.COST.REG.LEGAL_RUN.L02","view_id":"recurrence","report_row_id":"not_applicable","weight":1},{"leg_id":"MAP.COST.REG.LEGAL_RUN.L02","view_id":"commitment","report_row_id":"not_applicable","weight":1},{"leg_id":"MAP.COST.REG.LEGAL_RUN.L02","view_id":"behaviour","report_row_id":"not_applicable","weight":1},{"leg_id":"MAP.COST.REG.LEGAL_RUN.L03","view_id":"statement","report_row_id":"BS.AP","weight":1},{"leg_id":"MAP.COST.REG.LEGAL_RUN.L03","view_id":"nature","report_row_id":"ap","weight":1},{"leg_id":"MAP.COST.REG.LEGAL_RUN.L03","view_id":"function","report_row_id":"balance_sheet","weight":1},{"leg_id":"MAP.COST.REG.LEGAL_RUN.L03","view_id":"cost_centre","report_row_id":"COMP","weight":1},{"leg_id":"MAP.COST.REG.LEGAL_RUN.L03","view_id":"vendor","report_row_id":"UNKNOWN_FORECAST","weight":1},{"leg_id":"MAP.COST.REG.LEGAL_RUN.L03","view_id":"recurrence","report_row_id":"not_applicable","weight":1},{"leg_id":"MAP.COST.REG.LEGAL_RUN.L03","view_id":"commitment","report_row_id":"not_applicable","weight":1},{"leg_id":"MAP.COST.REG.LEGAL_RUN.L03","view_id":"behaviour","report_row_id":"not_applicable","weight":1}]},{"mapping_id":"MAP.COST.REG.DORA_TEST","source_row_id":"OPX.REG.DORA_TEST","posting_owner":"Opex","stream":"CORPORATE","cost_centre":"COMP","vendor_id":"UNKNOWN_FORECAST","tax_code":"DE_IN19","cash_class":"operating","classification":{"recurrence":"recurring","commitment":"committed","behaviour":"fixed"},"legs":[{"leg_id":"MAP.COST.REG.DORA_TEST.L01","side":"debit","account_id":"GL.OPEX.REG.DORA_TEST","amount_component":"net_plus_unrecoverable_vat"},{"leg_id":"MAP.COST.REG.DORA_TEST.L02","side":"debit","account_id":"GL.VAT.DOM_ASSET","amount_component":"recoverable_vat"},{"leg_id":"MAP.COST.REG.DORA_TEST.L03","side":"credit","account_id":"GL.AP.SUPPLIER","amount_component":"gross"}],"report_allocations":[{"leg_id":"MAP.COST.REG.DORA_TEST.L01","view_id":"statement","report_row_id":"PNL.OPEX","weight":1},{"leg_id":"MAP.COST.REG.DORA_TEST.L01","view_id":"nature","report_row_id":"operating_expense","weight":1},{"leg_id":"MAP.COST.REG.DORA_TEST.L01","view_id":"function","report_row_id":"general_admin","weight":1},{"leg_id":"MAP.COST.REG.DORA_TEST.L01","view_id":"cost_centre","report_row_id":"COMP","weight":1},{"leg_id":"MAP.COST.REG.DORA_TEST.L01","view_id":"vendor","report_row_id":"UNKNOWN_FORECAST","weight":1},{"leg_id":"MAP.COST.REG.DORA_TEST.L01","view_id":"recurrence","report_row_id":"recurring","weight":1},{"leg_id":"MAP.COST.REG.DORA_TEST.L01","view_id":"commitment","report_row_id":"committed","weight":1},{"leg_id":"MAP.COST.REG.DORA_TEST.L01","view_id":"behaviour","report_row_id":"fixed","weight":1},{"leg_id":"MAP.COST.REG.DORA_TEST.L02","view_id":"statement","report_row_id":"BS.TAX_ASSETS","weight":1},{"leg_id":"MAP.COST.REG.DORA_TEST.L02","view_id":"nature","report_row_id":"tax_assets","weight":1},{"leg_id":"MAP.COST.REG.DORA_TEST.L02","view_id":"function","report_row_id":"balance_sheet","weight":1},{"leg_id":"MAP.COST.REG.DORA_TEST.L02","view_id":"cost_centre","report_row_id":"COMP","weight":1},{"leg_id":"MAP.COST.REG.DORA_TEST.L02","view_id":"vendor","report_row_id":"UNKNOWN_FORECAST","weight":1},{"leg_id":"MAP.COST.REG.DORA_TEST.L02","view_id":"recurrence","report_row_id":"not_applicable","weight":1},{"leg_id":"MAP.COST.REG.DORA_TEST.L02","view_id":"commitment","report_row_id":"not_applicable","weight":1},{"leg_id":"MAP.COST.REG.DORA_TEST.L02","view_id":"behaviour","report_row_id":"not_applicable","weight":1},{"leg_id":"MAP.COST.REG.DORA_TEST.L03","view_id":"statement","report_row_id":"BS.AP","weight":1},{"leg_id":"MAP.COST.REG.DORA_TEST.L03","view_id":"nature","report_row_id":"ap","weight":1},{"leg_id":"MAP.COST.REG.DORA_TEST.L03","view_id":"function","report_row_id":"balance_sheet","weight":1},{"leg_id":"MAP.COST.REG.DORA_TEST.L03","view_id":"cost_centre","report_row_id":"COMP","weight":1},{"leg_id":"MAP.COST.REG.DORA_TEST.L03","view_id":"vendor","report_row_id":"UNKNOWN_FORECAST","weight":1},{"leg_id":"MAP.COST.REG.DORA_TEST.L03","view_id":"recurrence","report_row_id":"not_applicable","weight":1},{"leg_id":"MAP.COST.REG.DORA_TEST.L03","view_id":"commitment","report_row_id":"not_applicable","weight":1},{"leg_id":"MAP.COST.REG.DORA_TEST.L03","view_id":"behaviour","report_row_id":"not_applicable","weight":1}]},{"mapping_id":"MAP.COST.RC.REG.SURVEIL","source_row_id":"OPX.REG.SURVEIL","posting_owner":"Opex","stream":"CORPORATE","cost_centre":"COMP","vendor_id":"UNKNOWN_FORECAST","tax_code":"RC_IN19","cash_class":"operating","classification":{"recurrence":"recurring","commitment":"committed","behaviour":"fixed"},"legs":[{"leg_id":"MAP.COST.RC.REG.SURVEIL.L01","side":"debit","account_id":"GL.OPEX.REG.SURVEIL","amount_component":"net_plus_unrecoverable_vat"},{"leg_id":"MAP.COST.RC.REG.SURVEIL.L02","side":"debit","account_id":"GL.VAT.DOM_ASSET","amount_component":"recoverable_vat"},{"leg_id":"MAP.COST.RC.REG.SURVEIL.L03","side":"credit","account_id":"GL.AP.SUPPLIER","amount_component":"net"},{"leg_id":"MAP.COST.RC.REG.SURVEIL.L04","side":"credit","account_id":"GL.VAT.DOM_LIAB","amount_component":"self_assessed_vat"}],"report_allocations":[{"leg_id":"MAP.COST.RC.REG.SURVEIL.L01","view_id":"statement","report_row_id":"PNL.OPEX","weight":1},{"leg_id":"MAP.COST.RC.REG.SURVEIL.L01","view_id":"nature","report_row_id":"operating_expense","weight":1},{"leg_id":"MAP.COST.RC.REG.SURVEIL.L01","view_id":"function","report_row_id":"general_admin","weight":1},{"leg_id":"MAP.COST.RC.REG.SURVEIL.L01","view_id":"cost_centre","report_row_id":"COMP","weight":1},{"leg_id":"MAP.COST.RC.REG.SURVEIL.L01","view_id":"vendor","report_row_id":"UNKNOWN_FORECAST","weight":1},{"leg_id":"MAP.COST.RC.REG.SURVEIL.L01","view_id":"recurrence","report_row_id":"recurring","weight":1},{"leg_id":"MAP.COST.RC.REG.SURVEIL.L01","view_id":"commitment","report_row_id":"committed","weight":1},{"leg_id":"MAP.COST.RC.REG.SURVEIL.L01","view_id":"behaviour","report_row_id":"fixed","weight":1},{"leg_id":"MAP.COST.RC.REG.SURVEIL.L02","view_id":"statement","report_row_id":"BS.TAX_ASSETS","weight":1},{"leg_id":"MAP.COST.RC.REG.SURVEIL.L02","view_id":"nature","report_row_id":"tax_assets","weight":1},{"leg_id":"MAP.COST.RC.REG.SURVEIL.L02","view_id":"function","report_row_id":"balance_sheet","weight":1},{"leg_id":"MAP.COST.RC.REG.SURVEIL.L02","view_id":"cost_centre","report_row_id":"COMP","weight":1},{"leg_id":"MAP.COST.RC.REG.SURVEIL.L02","view_id":"vendor","report_row_id":"UNKNOWN_FORECAST","weight":1},{"leg_id":"MAP.COST.RC.REG.SURVEIL.L02","view_id":"recurrence","report_row_id":"not_applicable","weight":1},{"leg_id":"MAP.COST.RC.REG.SURVEIL.L02","view_id":"commitment","report_row_id":"not_applicable","weight":1},{"leg_id":"MAP.COST.RC.REG.SURVEIL.L02","view_id":"behaviour","report_row_id":"not_applicable","weight":1},{"leg_id":"MAP.COST.RC.REG.SURVEIL.L03","view_id":"statement","report_row_id":"BS.AP","weight":1},{"leg_id":"MAP.COST.RC.REG.SURVEIL.L03","view_id":"nature","report_row_id":"ap","weight":1},{"leg_id":"MAP.COST.RC.REG.SURVEIL.L03","view_id":"function","report_row_id":"balance_sheet","weight":1},{"leg_id":"MAP.COST.RC.REG.SURVEIL.L03","view_id":"cost_centre","report_row_id":"COMP","weight":1},{"leg_id":"MAP.COST.RC.REG.SURVEIL.L03","view_id":"vendor","report_row_id":"UNKNOWN_FORECAST","weight":1},{"leg_id":"MAP.COST.RC.REG.SURVEIL.L03","view_id":"recurrence","report_row_id":"not_applicable","weight":1},{"leg_id":"MAP.COST.RC.REG.SURVEIL.L03","view_id":"commitment","report_row_id":"not_applicable","weight":1},{"leg_id":"MAP.COST.RC.REG.SURVEIL.L03","view_id":"behaviour","report_row_id":"not_applicable","weight":1},{"leg_id":"MAP.COST.RC.REG.SURVEIL.L04","view_id":"statement","report_row_id":"BS.TAX_LIABILITIES","weight":1},{"leg_id":"MAP.COST.RC.REG.SURVEIL.L04","view_id":"nature","report_row_id":"tax_liabilities","weight":1},{"leg_id":"MAP.COST.RC.REG.SURVEIL.L04","view_id":"function","report_row_id":"balance_sheet","weight":1},{"leg_id":"MAP.COST.RC.REG.SURVEIL.L04","view_id":"cost_centre","report_row_id":"COMP","weight":1},{"leg_id":"MAP.COST.RC.REG.SURVEIL.L04","view_id":"vendor","report_row_id":"UNKNOWN_FORECAST","weight":1},{"leg_id":"MAP.COST.RC.REG.SURVEIL.L04","view_id":"recurrence","report_row_id":"not_applicable","weight":1},{"leg_id":"MAP.COST.RC.REG.SURVEIL.L04","view_id":"commitment","report_row_id":"not_applicable","weight":1},{"leg_id":"MAP.COST.RC.REG.SURVEIL.L04","view_id":"behaviour","report_row_id":"not_applicable","weight":1}]},{"mapping_id":"MAP.COST.REG.INSURANCE","source_row_id":"OPX.REG.INSURANCE","posting_owner":"Opex","stream":"CORPORATE","cost_centre":"COMP","vendor_id":"UNKNOWN_FORECAST","tax_code":"NONE","cash_class":"operating","classification":{"recurrence":"recurring","commitment":"committed","behaviour":"fixed"},"legs":[{"leg_id":"MAP.COST.REG.INSURANCE.L01","side":"debit","account_id":"GL.OPEX.REG.INSURANCE","amount_component":"net"},{"leg_id":"MAP.COST.REG.INSURANCE.L02","side":"credit","account_id":"GL.AP.SUPPLIER","amount_component":"net"}],"report_allocations":[{"leg_id":"MAP.COST.REG.INSURANCE.L01","view_id":"statement","report_row_id":"PNL.OPEX","weight":1},{"leg_id":"MAP.COST.REG.INSURANCE.L01","view_id":"nature","report_row_id":"operating_expense","weight":1},{"leg_id":"MAP.COST.REG.INSURANCE.L01","view_id":"function","report_row_id":"general_admin","weight":1},{"leg_id":"MAP.COST.REG.INSURANCE.L01","view_id":"cost_centre","report_row_id":"COMP","weight":1},{"leg_id":"MAP.COST.REG.INSURANCE.L01","view_id":"vendor","report_row_id":"UNKNOWN_FORECAST","weight":1},{"leg_id":"MAP.COST.REG.INSURANCE.L01","view_id":"recurrence","report_row_id":"recurring","weight":1},{"leg_id":"MAP.COST.REG.INSURANCE.L01","view_id":"commitment","report_row_id":"committed","weight":1},{"leg_id":"MAP.COST.REG.INSURANCE.L01","view_id":"behaviour","report_row_id":"fixed","weight":1},{"leg_id":"MAP.COST.REG.INSURANCE.L02","view_id":"statement","report_row_id":"BS.AP","weight":1},{"leg_id":"MAP.COST.REG.INSURANCE.L02","view_id":"nature","report_row_id":"ap","weight":1},{"leg_id":"MAP.COST.REG.INSURANCE.L02","view_id":"function","report_row_id":"balance_sheet","weight":1},{"leg_id":"MAP.COST.REG.INSURANCE.L02","view_id":"cost_centre","report_row_id":"COMP","weight":1},{"leg_id":"MAP.COST.REG.INSURANCE.L02","view_id":"vendor","report_row_id":"UNKNOWN_FORECAST","weight":1},{"leg_id":"MAP.COST.REG.INSURANCE.L02","view_id":"recurrence","report_row_id":"not_applicable","weight":1},{"leg_id":"MAP.COST.REG.INSURANCE.L02","view_id":"commitment","report_row_id":"not_applicable","weight":1},{"leg_id":"MAP.COST.REG.INSURANCE.L02","view_id":"behaviour","report_row_id":"not_applicable","weight":1}]},{"mapping_id":"MAP.R1.MONTHLY.WEB.DE","source_row_id":"SUB.NET_BILLING","posting_owner":"R1","stream":"R1","cost_centre":"CORP","vendor_id":"CARD_PROCESSOR","tax_code":"DE_OUT19","cash_class":"operating","classification":{"recurrence":"recurring","commitment":"committed","behaviour":"variable"},"legs":[{"leg_id":"MAP.R1.MONTHLY.WEB.DE.L01","side":"debit","account_id":"GL.CASH","amount_component":"max_gross_less_fee_loss_zero"},{"leg_id":"MAP.R1.MONTHLY.WEB.DE.L02","side":"debit","account_id":"GL.COGS.PROCESSOR","amount_component":"processor_fee"},{"leg_id":"MAP.R1.MONTHLY.WEB.DE.L03","side":"debit","account_id":"GL.COGS.BILLING","amount_component":"billing_fee"},{"leg_id":"MAP.R1.MONTHLY.WEB.DE.L04","side":"debit","account_id":"GL.COGS.DISPUTE","amount_component":"dispute_loss"},{"leg_id":"MAP.R1.MONTHLY.WEB.DE.L05","side":"debit","account_id":"GL.COGS.FRAUD","amount_component":"fraud_loss"},{"leg_id":"MAP.R1.MONTHLY.WEB.DE.L06","side":"credit","account_id":"GL.CASH","amount_component":"max_fee_loss_less_gross_zero"},{"leg_id":"MAP.R1.MONTHLY.WEB.DE.L07","side":"credit","account_id":"GL.REV.R1","amount_component":"net"},{"leg_id":"MAP.R1.MONTHLY.WEB.DE.L08","side":"credit","account_id":"GL.VAT.DOM_LIAB","amount_component":"vat"}],"report_allocations":[{"leg_id":"MAP.R1.MONTHLY.WEB.DE.L01","view_id":"statement","report_row_id":"BS.CASH","weight":1},{"leg_id":"MAP.R1.MONTHLY.WEB.DE.L01","view_id":"nature","report_row_id":"cash","weight":1},{"leg_id":"MAP.R1.MONTHLY.WEB.DE.L01","view_id":"function","report_row_id":"balance_sheet","weight":1},{"leg_id":"MAP.R1.MONTHLY.WEB.DE.L01","view_id":"cost_centre","report_row_id":"CORP","weight":1},{"leg_id":"MAP.R1.MONTHLY.WEB.DE.L01","view_id":"vendor","report_row_id":"CARD_PROCESSOR","weight":1},{"leg_id":"MAP.R1.MONTHLY.WEB.DE.L01","view_id":"recurrence","report_row_id":"not_applicable","weight":1},{"leg_id":"MAP.R1.MONTHLY.WEB.DE.L01","view_id":"commitment","report_row_id":"not_applicable","weight":1},{"leg_id":"MAP.R1.MONTHLY.WEB.DE.L01","view_id":"behaviour","report_row_id":"not_applicable","weight":1},{"leg_id":"MAP.R1.MONTHLY.WEB.DE.L02","view_id":"statement","report_row_id":"PNL.COGS","weight":1},{"leg_id":"MAP.R1.MONTHLY.WEB.DE.L02","view_id":"nature","report_row_id":"cost_of_revenue","weight":1},{"leg_id":"MAP.R1.MONTHLY.WEB.DE.L02","view_id":"function","report_row_id":"cost_of_revenue","weight":1},{"leg_id":"MAP.R1.MONTHLY.WEB.DE.L02","view_id":"cost_centre","report_row_id":"CORP","weight":1},{"leg_id":"MAP.R1.MONTHLY.WEB.DE.L02","view_id":"vendor","report_row_id":"CARD_PROCESSOR","weight":1},{"leg_id":"MAP.R1.MONTHLY.WEB.DE.L02","view_id":"recurrence","report_row_id":"recurring","weight":1},{"leg_id":"MAP.R1.MONTHLY.WEB.DE.L02","view_id":"commitment","report_row_id":"committed","weight":1},{"leg_id":"MAP.R1.MONTHLY.WEB.DE.L02","view_id":"behaviour","report_row_id":"variable","weight":1},{"leg_id":"MAP.R1.MONTHLY.WEB.DE.L03","view_id":"statement","report_row_id":"PNL.COGS","weight":1},{"leg_id":"MAP.R1.MONTHLY.WEB.DE.L03","view_id":"nature","report_row_id":"cost_of_revenue","weight":1},{"leg_id":"MAP.R1.MONTHLY.WEB.DE.L03","view_id":"function","report_row_id":"cost_of_revenue","weight":1},{"leg_id":"MAP.R1.MONTHLY.WEB.DE.L03","view_id":"cost_centre","report_row_id":"CORP","weight":1},{"leg_id":"MAP.R1.MONTHLY.WEB.DE.L03","view_id":"vendor","report_row_id":"CARD_PROCESSOR","weight":1},{"leg_id":"MAP.R1.MONTHLY.WEB.DE.L03","view_id":"recurrence","report_row_id":"recurring","weight":1},{"leg_id":"MAP.R1.MONTHLY.WEB.DE.L03","view_id":"commitment","report_row_id":"committed","weight":1},{"leg_id":"MAP.R1.MONTHLY.WEB.DE.L03","view_id":"behaviour","report_row_id":"variable","weight":1},{"leg_id":"MAP.R1.MONTHLY.WEB.DE.L04","view_id":"statement","report_row_id":"PNL.COGS","weight":1},{"leg_id":"MAP.R1.MONTHLY.WEB.DE.L04","view_id":"nature","report_row_id":"cost_of_revenue","weight":1},{"leg_id":"MAP.R1.MONTHLY.WEB.DE.L04","view_id":"function","report_row_id":"cost_of_revenue","weight":1},{"leg_id":"MAP.R1.MONTHLY.WEB.DE.L04","view_id":"cost_centre","report_row_id":"CORP","weight":1},{"leg_id":"MAP.R1.MONTHLY.WEB.DE.L04","view_id":"vendor","report_row_id":"CARD_PROCESSOR","weight":1},{"leg_id":"MAP.R1.MONTHLY.WEB.DE.L04","view_id":"recurrence","report_row_id":"recurring","weight":1},{"leg_id":"MAP.R1.MONTHLY.WEB.DE.L04","view_id":"commitment","report_row_id":"committed","weight":1},{"leg_id":"MAP.R1.MONTHLY.WEB.DE.L04","view_id":"behaviour","report_row_id":"variable","weight":1},{"leg_id":"MAP.R1.MONTHLY.WEB.DE.L05","view_id":"statement","report_row_id":"PNL.COGS","weight":1},{"leg_id":"MAP.R1.MONTHLY.WEB.DE.L05","view_id":"nature","report_row_id":"cost_of_revenue","weight":1},{"leg_id":"MAP.R1.MONTHLY.WEB.DE.L05","view_id":"function","report_row_id":"cost_of_revenue","weight":1},{"leg_id":"MAP.R1.MONTHLY.WEB.DE.L05","view_id":"cost_centre","report_row_id":"CORP","weight":1},{"leg_id":"MAP.R1.MONTHLY.WEB.DE.L05","view_id":"vendor","report_row_id":"CARD_PROCESSOR","weight":1},{"leg_id":"MAP.R1.MONTHLY.WEB.DE.L05","view_id":"recurrence","report_row_id":"recurring","weight":1},{"leg_id":"MAP.R1.MONTHLY.WEB.DE.L05","view_id":"commitment","report_row_id":"committed","weight":1},{"leg_id":"MAP.R1.MONTHLY.WEB.DE.L05","view_id":"behaviour","report_row_id":"variable","weight":1},{"leg_id":"MAP.R1.MONTHLY.WEB.DE.L06","view_id":"statement","report_row_id":"BS.CASH","weight":1},{"leg_id":"MAP.R1.MONTHLY.WEB.DE.L06","view_id":"nature","report_row_id":"cash","weight":1},{"leg_id":"MAP.R1.MONTHLY.WEB.DE.L06","view_id":"function","report_row_id":"balance_sheet","weight":1},{"leg_id":"MAP.R1.MONTHLY.WEB.DE.L06","view_id":"cost_centre","report_row_id":"CORP","weight":1},{"leg_id":"MAP.R1.MONTHLY.WEB.DE.L06","view_id":"vendor","report_row_id":"CARD_PROCESSOR","weight":1},{"leg_id":"MAP.R1.MONTHLY.WEB.DE.L06","view_id":"recurrence","report_row_id":"not_applicable","weight":1},{"leg_id":"MAP.R1.MONTHLY.WEB.DE.L06","view_id":"commitment","report_row_id":"not_applicable","weight":1},{"leg_id":"MAP.R1.MONTHLY.WEB.DE.L06","view_id":"behaviour","report_row_id":"not_applicable","weight":1},{"leg_id":"MAP.R1.MONTHLY.WEB.DE.L07","view_id":"statement","report_row_id":"PNL.REVENUE","weight":1},{"leg_id":"MAP.R1.MONTHLY.WEB.DE.L07","view_id":"nature","report_row_id":"revenue","weight":1},{"leg_id":"MAP.R1.MONTHLY.WEB.DE.L07","view_id":"function","report_row_id":"revenue","weight":1},{"leg_id":"MAP.R1.MONTHLY.WEB.DE.L07","view_id":"cost_centre","report_row_id":"CORP","weight":1},{"leg_id":"MAP.R1.MONTHLY.WEB.DE.L07","view_id":"vendor","report_row_id":"CARD_PROCESSOR","weight":1},{"leg_id":"MAP.R1.MONTHLY.WEB.DE.L07","view_id":"recurrence","report_row_id":"recurring","weight":1},{"leg_id":"MAP.R1.MONTHLY.WEB.DE.L07","view_id":"commitment","report_row_id":"committed","weight":1},{"leg_id":"MAP.R1.MONTHLY.WEB.DE.L07","view_id":"behaviour","report_row_id":"fixed","weight":1},{"leg_id":"MAP.R1.MONTHLY.WEB.DE.L08","view_id":"statement","report_row_id":"BS.TAX_LIABILITIES","weight":1},{"leg_id":"MAP.R1.MONTHLY.WEB.DE.L08","view_id":"nature","report_row_id":"tax_liabilities","weight":1},{"leg_id":"MAP.R1.MONTHLY.WEB.DE.L08","view_id":"function","report_row_id":"balance_sheet","weight":1},{"leg_id":"MAP.R1.MONTHLY.WEB.DE.L08","view_id":"cost_centre","report_row_id":"CORP","weight":1},{"leg_id":"MAP.R1.MONTHLY.WEB.DE.L08","view_id":"vendor","report_row_id":"CARD_PROCESSOR","weight":1},{"leg_id":"MAP.R1.MONTHLY.WEB.DE.L08","view_id":"recurrence","report_row_id":"not_applicable","weight":1},{"leg_id":"MAP.R1.MONTHLY.WEB.DE.L08","view_id":"commitment","report_row_id":"not_applicable","weight":1},{"leg_id":"MAP.R1.MONTHLY.WEB.DE.L08","view_id":"behaviour","report_row_id":"not_applicable","weight":1}]},{"mapping_id":"MAP.R1.MONTHLY.WEB.AT","source_row_id":"SUB.NET_BILLING","posting_owner":"R1","stream":"R1","cost_centre":"CORP","vendor_id":"CARD_PROCESSOR","tax_code":"AT_OSS20","cash_class":"operating","classification":{"recurrence":"recurring","commitment":"committed","behaviour":"variable"},"legs":[{"leg_id":"MAP.R1.MONTHLY.WEB.AT.L01","side":"debit","account_id":"GL.CASH","amount_component":"max_gross_less_fee_loss_zero"},{"leg_id":"MAP.R1.MONTHLY.WEB.AT.L02","side":"debit","account_id":"GL.COGS.PROCESSOR","amount_component":"processor_fee"},{"leg_id":"MAP.R1.MONTHLY.WEB.AT.L03","side":"debit","account_id":"GL.COGS.BILLING","amount_component":"billing_fee"},{"leg_id":"MAP.R1.MONTHLY.WEB.AT.L04","side":"debit","account_id":"GL.COGS.DISPUTE","amount_component":"dispute_loss"},{"leg_id":"MAP.R1.MONTHLY.WEB.AT.L05","side":"debit","account_id":"GL.COGS.FRAUD","amount_component":"fraud_loss"},{"leg_id":"MAP.R1.MONTHLY.WEB.AT.L06","side":"credit","account_id":"GL.CASH","amount_component":"max_fee_loss_less_gross_zero"},{"leg_id":"MAP.R1.MONTHLY.WEB.AT.L07","side":"credit","account_id":"GL.REV.R1","amount_component":"net"},{"leg_id":"MAP.R1.MONTHLY.WEB.AT.L08","side":"credit","account_id":"GL.VAT.OSS","amount_component":"vat"}],"report_allocations":[{"leg_id":"MAP.R1.MONTHLY.WEB.AT.L01","view_id":"statement","report_row_id":"BS.CASH","weight":1},{"leg_id":"MAP.R1.MONTHLY.WEB.AT.L01","view_id":"nature","report_row_id":"cash","weight":1},{"leg_id":"MAP.R1.MONTHLY.WEB.AT.L01","view_id":"function","report_row_id":"balance_sheet","weight":1},{"leg_id":"MAP.R1.MONTHLY.WEB.AT.L01","view_id":"cost_centre","report_row_id":"CORP","weight":1},{"leg_id":"MAP.R1.MONTHLY.WEB.AT.L01","view_id":"vendor","report_row_id":"CARD_PROCESSOR","weight":1},{"leg_id":"MAP.R1.MONTHLY.WEB.AT.L01","view_id":"recurrence","report_row_id":"not_applicable","weight":1},{"leg_id":"MAP.R1.MONTHLY.WEB.AT.L01","view_id":"commitment","report_row_id":"not_applicable","weight":1},{"leg_id":"MAP.R1.MONTHLY.WEB.AT.L01","view_id":"behaviour","report_row_id":"not_applicable","weight":1},{"leg_id":"MAP.R1.MONTHLY.WEB.AT.L02","view_id":"statement","report_row_id":"PNL.COGS","weight":1},{"leg_id":"MAP.R1.MONTHLY.WEB.AT.L02","view_id":"nature","report_row_id":"cost_of_revenue","weight":1},{"leg_id":"MAP.R1.MONTHLY.WEB.AT.L02","view_id":"function","report_row_id":"cost_of_revenue","weight":1},{"leg_id":"MAP.R1.MONTHLY.WEB.AT.L02","view_id":"cost_centre","report_row_id":"CORP","weight":1},{"leg_id":"MAP.R1.MONTHLY.WEB.AT.L02","view_id":"vendor","report_row_id":"CARD_PROCESSOR","weight":1},{"leg_id":"MAP.R1.MONTHLY.WEB.AT.L02","view_id":"recurrence","report_row_id":"recurring","weight":1},{"leg_id":"MAP.R1.MONTHLY.WEB.AT.L02","view_id":"commitment","report_row_id":"committed","weight":1},{"leg_id":"MAP.R1.MONTHLY.WEB.AT.L02","view_id":"behaviour","report_row_id":"variable","weight":1},{"leg_id":"MAP.R1.MONTHLY.WEB.AT.L03","view_id":"statement","report_row_id":"PNL.COGS","weight":1},{"leg_id":"MAP.R1.MONTHLY.WEB.AT.L03","view_id":"nature","report_row_id":"cost_of_revenue","weight":1},{"leg_id":"MAP.R1.MONTHLY.WEB.AT.L03","view_id":"function","report_row_id":"cost_of_revenue","weight":1},{"leg_id":"MAP.R1.MONTHLY.WEB.AT.L03","view_id":"cost_centre","report_row_id":"CORP","weight":1},{"leg_id":"MAP.R1.MONTHLY.WEB.AT.L03","view_id":"vendor","report_row_id":"CARD_PROCESSOR","weight":1},{"leg_id":"MAP.R1.MONTHLY.WEB.AT.L03","view_id":"recurrence","report_row_id":"recurring","weight":1},{"leg_id":"MAP.R1.MONTHLY.WEB.AT.L03","view_id":"commitment","report_row_id":"committed","weight":1},{"leg_id":"MAP.R1.MONTHLY.WEB.AT.L03","view_id":"behaviour","report_row_id":"variable","weight":1},{"leg_id":"MAP.R1.MONTHLY.WEB.AT.L04","view_id":"statement","report_row_id":"PNL.COGS","weight":1},{"leg_id":"MAP.R1.MONTHLY.WEB.AT.L04","view_id":"nature","report_row_id":"cost_of_revenue","weight":1},{"leg_id":"MAP.R1.MONTHLY.WEB.AT.L04","view_id":"function","report_row_id":"cost_of_revenue","weight":1},{"leg_id":"MAP.R1.MONTHLY.WEB.AT.L04","view_id":"cost_centre","report_row_id":"CORP","weight":1},{"leg_id":"MAP.R1.MONTHLY.WEB.AT.L04","view_id":"vendor","report_row_id":"CARD_PROCESSOR","weight":1},{"leg_id":"MAP.R1.MONTHLY.WEB.AT.L04","view_id":"recurrence","report_row_id":"recurring","weight":1},{"leg_id":"MAP.R1.MONTHLY.WEB.AT.L04","view_id":"commitment","report_row_id":"committed","weight":1},{"leg_id":"MAP.R1.MONTHLY.WEB.AT.L04","view_id":"behaviour","report_row_id":"variable","weight":1},{"leg_id":"MAP.R1.MONTHLY.WEB.AT.L05","view_id":"statement","report_row_id":"PNL.COGS","weight":1},{"leg_id":"MAP.R1.MONTHLY.WEB.AT.L05","view_id":"nature","report_row_id":"cost_of_revenue","weight":1},{"leg_id":"MAP.R1.MONTHLY.WEB.AT.L05","view_id":"function","report_row_id":"cost_of_revenue","weight":1},{"leg_id":"MAP.R1.MONTHLY.WEB.AT.L05","view_id":"cost_centre","report_row_id":"CORP","weight":1},{"leg_id":"MAP.R1.MONTHLY.WEB.AT.L05","view_id":"vendor","report_row_id":"CARD_PROCESSOR","weight":1},{"leg_id":"MAP.R1.MONTHLY.WEB.AT.L05","view_id":"recurrence","report_row_id":"recurring","weight":1},{"leg_id":"MAP.R1.MONTHLY.WEB.AT.L05","view_id":"commitment","report_row_id":"committed","weight":1},{"leg_id":"MAP.R1.MONTHLY.WEB.AT.L05","view_id":"behaviour","report_row_id":"variable","weight":1},{"leg_id":"MAP.R1.MONTHLY.WEB.AT.L06","view_id":"statement","report_row_id":"BS.CASH","weight":1},{"leg_id":"MAP.R1.MONTHLY.WEB.AT.L06","view_id":"nature","report_row_id":"cash","weight":1},{"leg_id":"MAP.R1.MONTHLY.WEB.AT.L06","view_id":"function","report_row_id":"balance_sheet","weight":1},{"leg_id":"MAP.R1.MONTHLY.WEB.AT.L06","view_id":"cost_centre","report_row_id":"CORP","weight":1},{"leg_id":"MAP.R1.MONTHLY.WEB.AT.L06","view_id":"vendor","report_row_id":"CARD_PROCESSOR","weight":1},{"leg_id":"MAP.R1.MONTHLY.WEB.AT.L06","view_id":"recurrence","report_row_id":"not_applicable","weight":1},{"leg_id":"MAP.R1.MONTHLY.WEB.AT.L06","view_id":"commitment","report_row_id":"not_applicable","weight":1},{"leg_id":"MAP.R1.MONTHLY.WEB.AT.L06","view_id":"behaviour","report_row_id":"not_applicable","weight":1},{"leg_id":"MAP.R1.MONTHLY.WEB.AT.L07","view_id":"statement","report_row_id":"PNL.REVENUE","weight":1},{"leg_id":"MAP.R1.MONTHLY.WEB.AT.L07","view_id":"nature","report_row_id":"revenue","weight":1},{"leg_id":"MAP.R1.MONTHLY.WEB.AT.L07","view_id":"function","report_row_id":"revenue","weight":1},{"leg_id":"MAP.R1.MONTHLY.WEB.AT.L07","view_id":"cost_centre","report_row_id":"CORP","weight":1},{"leg_id":"MAP.R1.MONTHLY.WEB.AT.L07","view_id":"vendor","report_row_id":"CARD_PROCESSOR","weight":1},{"leg_id":"MAP.R1.MONTHLY.WEB.AT.L07","view_id":"recurrence","report_row_id":"recurring","weight":1},{"leg_id":"MAP.R1.MONTHLY.WEB.AT.L07","view_id":"commitment","report_row_id":"committed","weight":1},{"leg_id":"MAP.R1.MONTHLY.WEB.AT.L07","view_id":"behaviour","report_row_id":"fixed","weight":1},{"leg_id":"MAP.R1.MONTHLY.WEB.AT.L08","view_id":"statement","report_row_id":"BS.TAX_LIABILITIES","weight":1},{"leg_id":"MAP.R1.MONTHLY.WEB.AT.L08","view_id":"nature","report_row_id":"tax_liabilities","weight":1},{"leg_id":"MAP.R1.MONTHLY.WEB.AT.L08","view_id":"function","report_row_id":"balance_sheet","weight":1},{"leg_id":"MAP.R1.MONTHLY.WEB.AT.L08","view_id":"cost_centre","report_row_id":"CORP","weight":1},{"leg_id":"MAP.R1.MONTHLY.WEB.AT.L08","view_id":"vendor","report_row_id":"CARD_PROCESSOR","weight":1},{"leg_id":"MAP.R1.MONTHLY.WEB.AT.L08","view_id":"recurrence","report_row_id":"not_applicable","weight":1},{"leg_id":"MAP.R1.MONTHLY.WEB.AT.L08","view_id":"commitment","report_row_id":"not_applicable","weight":1},{"leg_id":"MAP.R1.MONTHLY.WEB.AT.L08","view_id":"behaviour","report_row_id":"not_applicable","weight":1}]},{"mapping_id":"MAP.R1.ANNUAL.WEB.DE","source_row_id":"SUB.NET_BILLING","posting_owner":"R1","stream":"R1","cost_centre":"CORP","vendor_id":"CARD_PROCESSOR","tax_code":"DE_OUT19","cash_class":"operating","classification":{"recurrence":"recurring","commitment":"committed","behaviour":"variable"},"legs":[{"leg_id":"MAP.R1.ANNUAL.WEB.DE.L01","side":"debit","account_id":"GL.CASH","amount_component":"max_gross_less_fee_loss_zero"},{"leg_id":"MAP.R1.ANNUAL.WEB.DE.L02","side":"debit","account_id":"GL.COGS.PROCESSOR","amount_component":"processor_fee"},{"leg_id":"MAP.R1.ANNUAL.WEB.DE.L03","side":"debit","account_id":"GL.COGS.BILLING","amount_component":"billing_fee"},{"leg_id":"MAP.R1.ANNUAL.WEB.DE.L04","side":"debit","account_id":"GL.COGS.DISPUTE","amount_component":"dispute_loss"},{"leg_id":"MAP.R1.ANNUAL.WEB.DE.L05","side":"debit","account_id":"GL.COGS.FRAUD","amount_component":"fraud_loss"},{"leg_id":"MAP.R1.ANNUAL.WEB.DE.L06","side":"credit","account_id":"GL.CASH","amount_component":"max_fee_loss_less_gross_zero"},{"leg_id":"MAP.R1.ANNUAL.WEB.DE.L07","side":"credit","account_id":"GL.CL.R1","amount_component":"net"},{"leg_id":"MAP.R1.ANNUAL.WEB.DE.L08","side":"credit","account_id":"GL.VAT.DOM_LIAB","amount_component":"vat"}],"report_allocations":[{"leg_id":"MAP.R1.ANNUAL.WEB.DE.L01","view_id":"statement","report_row_id":"BS.CASH","weight":1},{"leg_id":"MAP.R1.ANNUAL.WEB.DE.L01","view_id":"nature","report_row_id":"cash","weight":1},{"leg_id":"MAP.R1.ANNUAL.WEB.DE.L01","view_id":"function","report_row_id":"balance_sheet","weight":1},{"leg_id":"MAP.R1.ANNUAL.WEB.DE.L01","view_id":"cost_centre","report_row_id":"CORP","weight":1},{"leg_id":"MAP.R1.ANNUAL.WEB.DE.L01","view_id":"vendor","report_row_id":"CARD_PROCESSOR","weight":1},{"leg_id":"MAP.R1.ANNUAL.WEB.DE.L01","view_id":"recurrence","report_row_id":"not_applicable","weight":1},{"leg_id":"MAP.R1.ANNUAL.WEB.DE.L01","view_id":"commitment","report_row_id":"not_applicable","weight":1},{"leg_id":"MAP.R1.ANNUAL.WEB.DE.L01","view_id":"behaviour","report_row_id":"not_applicable","weight":1},{"leg_id":"MAP.R1.ANNUAL.WEB.DE.L02","view_id":"statement","report_row_id":"PNL.COGS","weight":1},{"leg_id":"MAP.R1.ANNUAL.WEB.DE.L02","view_id":"nature","report_row_id":"cost_of_revenue","weight":1},{"leg_id":"MAP.R1.ANNUAL.WEB.DE.L02","view_id":"function","report_row_id":"cost_of_revenue","weight":1},{"leg_id":"MAP.R1.ANNUAL.WEB.DE.L02","view_id":"cost_centre","report_row_id":"CORP","weight":1},{"leg_id":"MAP.R1.ANNUAL.WEB.DE.L02","view_id":"vendor","report_row_id":"CARD_PROCESSOR","weight":1},{"leg_id":"MAP.R1.ANNUAL.WEB.DE.L02","view_id":"recurrence","report_row_id":"recurring","weight":1},{"leg_id":"MAP.R1.ANNUAL.WEB.DE.L02","view_id":"commitment","report_row_id":"committed","weight":1},{"leg_id":"MAP.R1.ANNUAL.WEB.DE.L02","view_id":"behaviour","report_row_id":"variable","weight":1},{"leg_id":"MAP.R1.ANNUAL.WEB.DE.L03","view_id":"statement","report_row_id":"PNL.COGS","weight":1},{"leg_id":"MAP.R1.ANNUAL.WEB.DE.L03","view_id":"nature","report_row_id":"cost_of_revenue","weight":1},{"leg_id":"MAP.R1.ANNUAL.WEB.DE.L03","view_id":"function","report_row_id":"cost_of_revenue","weight":1},{"leg_id":"MAP.R1.ANNUAL.WEB.DE.L03","view_id":"cost_centre","report_row_id":"CORP","weight":1},{"leg_id":"MAP.R1.ANNUAL.WEB.DE.L03","view_id":"vendor","report_row_id":"CARD_PROCESSOR","weight":1},{"leg_id":"MAP.R1.ANNUAL.WEB.DE.L03","view_id":"recurrence","report_row_id":"recurring","weight":1},{"leg_id":"MAP.R1.ANNUAL.WEB.DE.L03","view_id":"commitment","report_row_id":"committed","weight":1},{"leg_id":"MAP.R1.ANNUAL.WEB.DE.L03","view_id":"behaviour","report_row_id":"variable","weight":1},{"leg_id":"MAP.R1.ANNUAL.WEB.DE.L04","view_id":"statement","report_row_id":"PNL.COGS","weight":1},{"leg_id":"MAP.R1.ANNUAL.WEB.DE.L04","view_id":"nature","report_row_id":"cost_of_revenue","weight":1},{"leg_id":"MAP.R1.ANNUAL.WEB.DE.L04","view_id":"function","report_row_id":"cost_of_revenue","weight":1},{"leg_id":"MAP.R1.ANNUAL.WEB.DE.L04","view_id":"cost_centre","report_row_id":"CORP","weight":1},{"leg_id":"MAP.R1.ANNUAL.WEB.DE.L04","view_id":"vendor","report_row_id":"CARD_PROCESSOR","weight":1},{"leg_id":"MAP.R1.ANNUAL.WEB.DE.L04","view_id":"recurrence","report_row_id":"recurring","weight":1},{"leg_id":"MAP.R1.ANNUAL.WEB.DE.L04","view_id":"commitment","report_row_id":"committed","weight":1},{"leg_id":"MAP.R1.ANNUAL.WEB.DE.L04","view_id":"behaviour","report_row_id":"variable","weight":1},{"leg_id":"MAP.R1.ANNUAL.WEB.DE.L05","view_id":"statement","report_row_id":"PNL.COGS","weight":1},{"leg_id":"MAP.R1.ANNUAL.WEB.DE.L05","view_id":"nature","report_row_id":"cost_of_revenue","weight":1},{"leg_id":"MAP.R1.ANNUAL.WEB.DE.L05","view_id":"function","report_row_id":"cost_of_revenue","weight":1},{"leg_id":"MAP.R1.ANNUAL.WEB.DE.L05","view_id":"cost_centre","report_row_id":"CORP","weight":1},{"leg_id":"MAP.R1.ANNUAL.WEB.DE.L05","view_id":"vendor","report_row_id":"CARD_PROCESSOR","weight":1},{"leg_id":"MAP.R1.ANNUAL.WEB.DE.L05","view_id":"recurrence","report_row_id":"recurring","weight":1},{"leg_id":"MAP.R1.ANNUAL.WEB.DE.L05","view_id":"commitment","report_row_id":"committed","weight":1},{"leg_id":"MAP.R1.ANNUAL.WEB.DE.L05","view_id":"behaviour","report_row_id":"variable","weight":1},{"leg_id":"MAP.R1.ANNUAL.WEB.DE.L06","view_id":"statement","report_row_id":"BS.CASH","weight":1},{"leg_id":"MAP.R1.ANNUAL.WEB.DE.L06","view_id":"nature","report_row_id":"cash","weight":1},{"leg_id":"MAP.R1.ANNUAL.WEB.DE.L06","view_id":"function","report_row_id":"balance_sheet","weight":1},{"leg_id":"MAP.R1.ANNUAL.WEB.DE.L06","view_id":"cost_centre","report_row_id":"CORP","weight":1},{"leg_id":"MAP.R1.ANNUAL.WEB.DE.L06","view_id":"vendor","report_row_id":"CARD_PROCESSOR","weight":1},{"leg_id":"MAP.R1.ANNUAL.WEB.DE.L06","view_id":"recurrence","report_row_id":"not_applicable","weight":1},{"leg_id":"MAP.R1.ANNUAL.WEB.DE.L06","view_id":"commitment","report_row_id":"not_applicable","weight":1},{"leg_id":"MAP.R1.ANNUAL.WEB.DE.L06","view_id":"behaviour","report_row_id":"not_applicable","weight":1},{"leg_id":"MAP.R1.ANNUAL.WEB.DE.L07","view_id":"statement","report_row_id":"BS.CL","weight":1},{"leg_id":"MAP.R1.ANNUAL.WEB.DE.L07","view_id":"nature","report_row_id":"cl","weight":1},{"leg_id":"MAP.R1.ANNUAL.WEB.DE.L07","view_id":"function","report_row_id":"balance_sheet","weight":1},{"leg_id":"MAP.R1.ANNUAL.WEB.DE.L07","view_id":"cost_centre","report_row_id":"CORP","weight":1},{"leg_id":"MAP.R1.ANNUAL.WEB.DE.L07","view_id":"vendor","report_row_id":"CARD_PROCESSOR","weight":1},{"leg_id":"MAP.R1.ANNUAL.WEB.DE.L07","view_id":"recurrence","report_row_id":"not_applicable","weight":1},{"leg_id":"MAP.R1.ANNUAL.WEB.DE.L07","view_id":"commitment","report_row_id":"not_applicable","weight":1},{"leg_id":"MAP.R1.ANNUAL.WEB.DE.L07","view_id":"behaviour","report_row_id":"not_applicable","weight":1},{"leg_id":"MAP.R1.ANNUAL.WEB.DE.L08","view_id":"statement","report_row_id":"BS.TAX_LIABILITIES","weight":1},{"leg_id":"MAP.R1.ANNUAL.WEB.DE.L08","view_id":"nature","report_row_id":"tax_liabilities","weight":1},{"leg_id":"MAP.R1.ANNUAL.WEB.DE.L08","view_id":"function","report_row_id":"balance_sheet","weight":1},{"leg_id":"MAP.R1.ANNUAL.WEB.DE.L08","view_id":"cost_centre","report_row_id":"CORP","weight":1},{"leg_id":"MAP.R1.ANNUAL.WEB.DE.L08","view_id":"vendor","report_row_id":"CARD_PROCESSOR","weight":1},{"leg_id":"MAP.R1.ANNUAL.WEB.DE.L08","view_id":"recurrence","report_row_id":"not_applicable","weight":1},{"leg_id":"MAP.R1.ANNUAL.WEB.DE.L08","view_id":"commitment","report_row_id":"not_applicable","weight":1},{"leg_id":"MAP.R1.ANNUAL.WEB.DE.L08","view_id":"behaviour","report_row_id":"not_applicable","weight":1}]},{"mapping_id":"MAP.R1.ANNUAL.WEB.AT","source_row_id":"SUB.NET_BILLING","posting_owner":"R1","stream":"R1","cost_centre":"CORP","vendor_id":"CARD_PROCESSOR","tax_code":"AT_OSS20","cash_class":"operating","classification":{"recurrence":"recurring","commitment":"committed","behaviour":"variable"},"legs":[{"leg_id":"MAP.R1.ANNUAL.WEB.AT.L01","side":"debit","account_id":"GL.CASH","amount_component":"max_gross_less_fee_loss_zero"},{"leg_id":"MAP.R1.ANNUAL.WEB.AT.L02","side":"debit","account_id":"GL.COGS.PROCESSOR","amount_component":"processor_fee"},{"leg_id":"MAP.R1.ANNUAL.WEB.AT.L03","side":"debit","account_id":"GL.COGS.BILLING","amount_component":"billing_fee"},{"leg_id":"MAP.R1.ANNUAL.WEB.AT.L04","side":"debit","account_id":"GL.COGS.DISPUTE","amount_component":"dispute_loss"},{"leg_id":"MAP.R1.ANNUAL.WEB.AT.L05","side":"debit","account_id":"GL.COGS.FRAUD","amount_component":"fraud_loss"},{"leg_id":"MAP.R1.ANNUAL.WEB.AT.L06","side":"credit","account_id":"GL.CASH","amount_component":"max_fee_loss_less_gross_zero"},{"leg_id":"MAP.R1.ANNUAL.WEB.AT.L07","side":"credit","account_id":"GL.CL.R1","amount_component":"net"},{"leg_id":"MAP.R1.ANNUAL.WEB.AT.L08","side":"credit","account_id":"GL.VAT.OSS","amount_component":"vat"}],"report_allocations":[{"leg_id":"MAP.R1.ANNUAL.WEB.AT.L01","view_id":"statement","report_row_id":"BS.CASH","weight":1},{"leg_id":"MAP.R1.ANNUAL.WEB.AT.L01","view_id":"nature","report_row_id":"cash","weight":1},{"leg_id":"MAP.R1.ANNUAL.WEB.AT.L01","view_id":"function","report_row_id":"balance_sheet","weight":1},{"leg_id":"MAP.R1.ANNUAL.WEB.AT.L01","view_id":"cost_centre","report_row_id":"CORP","weight":1},{"leg_id":"MAP.R1.ANNUAL.WEB.AT.L01","view_id":"vendor","report_row_id":"CARD_PROCESSOR","weight":1},{"leg_id":"MAP.R1.ANNUAL.WEB.AT.L01","view_id":"recurrence","report_row_id":"not_applicable","weight":1},{"leg_id":"MAP.R1.ANNUAL.WEB.AT.L01","view_id":"commitment","report_row_id":"not_applicable","weight":1},{"leg_id":"MAP.R1.ANNUAL.WEB.AT.L01","view_id":"behaviour","report_row_id":"not_applicable","weight":1},{"leg_id":"MAP.R1.ANNUAL.WEB.AT.L02","view_id":"statement","report_row_id":"PNL.COGS","weight":1},{"leg_id":"MAP.R1.ANNUAL.WEB.AT.L02","view_id":"nature","report_row_id":"cost_of_revenue","weight":1},{"leg_id":"MAP.R1.ANNUAL.WEB.AT.L02","view_id":"function","report_row_id":"cost_of_revenue","weight":1},{"leg_id":"MAP.R1.ANNUAL.WEB.AT.L02","view_id":"cost_centre","report_row_id":"CORP","weight":1},{"leg_id":"MAP.R1.ANNUAL.WEB.AT.L02","view_id":"vendor","report_row_id":"CARD_PROCESSOR","weight":1},{"leg_id":"MAP.R1.ANNUAL.WEB.AT.L02","view_id":"recurrence","report_row_id":"recurring","weight":1},{"leg_id":"MAP.R1.ANNUAL.WEB.AT.L02","view_id":"commitment","report_row_id":"committed","weight":1},{"leg_id":"MAP.R1.ANNUAL.WEB.AT.L02","view_id":"behaviour","report_row_id":"variable","weight":1},{"leg_id":"MAP.R1.ANNUAL.WEB.AT.L03","view_id":"statement","report_row_id":"PNL.COGS","weight":1},{"leg_id":"MAP.R1.ANNUAL.WEB.AT.L03","view_id":"nature","report_row_id":"cost_of_revenue","weight":1},{"leg_id":"MAP.R1.ANNUAL.WEB.AT.L03","view_id":"function","report_row_id":"cost_of_revenue","weight":1},{"leg_id":"MAP.R1.ANNUAL.WEB.AT.L03","view_id":"cost_centre","report_row_id":"CORP","weight":1},{"leg_id":"MAP.R1.ANNUAL.WEB.AT.L03","view_id":"vendor","report_row_id":"CARD_PROCESSOR","weight":1},{"leg_id":"MAP.R1.ANNUAL.WEB.AT.L03","view_id":"recurrence","report_row_id":"recurring","weight":1},{"leg_id":"MAP.R1.ANNUAL.WEB.AT.L03","view_id":"commitment","report_row_id":"committed","weight":1},{"leg_id":"MAP.R1.ANNUAL.WEB.AT.L03","view_id":"behaviour","report_row_id":"variable","weight":1},{"leg_id":"MAP.R1.ANNUAL.WEB.AT.L04","view_id":"statement","report_row_id":"PNL.COGS","weight":1},{"leg_id":"MAP.R1.ANNUAL.WEB.AT.L04","view_id":"nature","report_row_id":"cost_of_revenue","weight":1},{"leg_id":"MAP.R1.ANNUAL.WEB.AT.L04","view_id":"function","report_row_id":"cost_of_revenue","weight":1},{"leg_id":"MAP.R1.ANNUAL.WEB.AT.L04","view_id":"cost_centre","report_row_id":"CORP","weight":1},{"leg_id":"MAP.R1.ANNUAL.WEB.AT.L04","view_id":"vendor","report_row_id":"CARD_PROCESSOR","weight":1},{"leg_id":"MAP.R1.ANNUAL.WEB.AT.L04","view_id":"recurrence","report_row_id":"recurring","weight":1},{"leg_id":"MAP.R1.ANNUAL.WEB.AT.L04","view_id":"commitment","report_row_id":"committed","weight":1},{"leg_id":"MAP.R1.ANNUAL.WEB.AT.L04","view_id":"behaviour","report_row_id":"variable","weight":1},{"leg_id":"MAP.R1.ANNUAL.WEB.AT.L05","view_id":"statement","report_row_id":"PNL.COGS","weight":1},{"leg_id":"MAP.R1.ANNUAL.WEB.AT.L05","view_id":"nature","report_row_id":"cost_of_revenue","weight":1},{"leg_id":"MAP.R1.ANNUAL.WEB.AT.L05","view_id":"function","report_row_id":"cost_of_revenue","weight":1},{"leg_id":"MAP.R1.ANNUAL.WEB.AT.L05","view_id":"cost_centre","report_row_id":"CORP","weight":1},{"leg_id":"MAP.R1.ANNUAL.WEB.AT.L05","view_id":"vendor","report_row_id":"CARD_PROCESSOR","weight":1},{"leg_id":"MAP.R1.ANNUAL.WEB.AT.L05","view_id":"recurrence","report_row_id":"recurring","weight":1},{"leg_id":"MAP.R1.ANNUAL.WEB.AT.L05","view_id":"commitment","report_row_id":"committed","weight":1},{"leg_id":"MAP.R1.ANNUAL.WEB.AT.L05","view_id":"behaviour","report_row_id":"variable","weight":1},{"leg_id":"MAP.R1.ANNUAL.WEB.AT.L06","view_id":"statement","report_row_id":"BS.CASH","weight":1},{"leg_id":"MAP.R1.ANNUAL.WEB.AT.L06","view_id":"nature","report_row_id":"cash","weight":1},{"leg_id":"MAP.R1.ANNUAL.WEB.AT.L06","view_id":"function","report_row_id":"balance_sheet","weight":1},{"leg_id":"MAP.R1.ANNUAL.WEB.AT.L06","view_id":"cost_centre","report_row_id":"CORP","weight":1},{"leg_id":"MAP.R1.ANNUAL.WEB.AT.L06","view_id":"vendor","report_row_id":"CARD_PROCESSOR","weight":1},{"leg_id":"MAP.R1.ANNUAL.WEB.AT.L06","view_id":"recurrence","report_row_id":"not_applicable","weight":1},{"leg_id":"MAP.R1.ANNUAL.WEB.AT.L06","view_id":"commitment","report_row_id":"not_applicable","weight":1},{"leg_id":"MAP.R1.ANNUAL.WEB.AT.L06","view_id":"behaviour","report_row_id":"not_applicable","weight":1},{"leg_id":"MAP.R1.ANNUAL.WEB.AT.L07","view_id":"statement","report_row_id":"BS.CL","weight":1},{"leg_id":"MAP.R1.ANNUAL.WEB.AT.L07","view_id":"nature","report_row_id":"cl","weight":1},{"leg_id":"MAP.R1.ANNUAL.WEB.AT.L07","view_id":"function","report_row_id":"balance_sheet","weight":1},{"leg_id":"MAP.R1.ANNUAL.WEB.AT.L07","view_id":"cost_centre","report_row_id":"CORP","weight":1},{"leg_id":"MAP.R1.ANNUAL.WEB.AT.L07","view_id":"vendor","report_row_id":"CARD_PROCESSOR","weight":1},{"leg_id":"MAP.R1.ANNUAL.WEB.AT.L07","view_id":"recurrence","report_row_id":"not_applicable","weight":1},{"leg_id":"MAP.R1.ANNUAL.WEB.AT.L07","view_id":"commitment","report_row_id":"not_applicable","weight":1},{"leg_id":"MAP.R1.ANNUAL.WEB.AT.L07","view_id":"behaviour","report_row_id":"not_applicable","weight":1},{"leg_id":"MAP.R1.ANNUAL.WEB.AT.L08","view_id":"statement","report_row_id":"BS.TAX_LIABILITIES","weight":1},{"leg_id":"MAP.R1.ANNUAL.WEB.AT.L08","view_id":"nature","report_row_id":"tax_liabilities","weight":1},{"leg_id":"MAP.R1.ANNUAL.WEB.AT.L08","view_id":"function","report_row_id":"balance_sheet","weight":1},{"leg_id":"MAP.R1.ANNUAL.WEB.AT.L08","view_id":"cost_centre","report_row_id":"CORP","weight":1},{"leg_id":"MAP.R1.ANNUAL.WEB.AT.L08","view_id":"vendor","report_row_id":"CARD_PROCESSOR","weight":1},{"leg_id":"MAP.R1.ANNUAL.WEB.AT.L08","view_id":"recurrence","report_row_id":"not_applicable","weight":1},{"leg_id":"MAP.R1.ANNUAL.WEB.AT.L08","view_id":"commitment","report_row_id":"not_applicable","weight":1},{"leg_id":"MAP.R1.ANNUAL.WEB.AT.L08","view_id":"behaviour","report_row_id":"not_applicable","weight":1}]},{"mapping_id":"MAP.R2.WEB.DE","source_row_id":"COPY.GROSS","posting_owner":"R2","stream":"R2","cost_centre":"CORP","vendor_id":"CARD_PROCESSOR","tax_code":"DE_OUT19","cash_class":"operating","classification":{"recurrence":"recurring","commitment":"committed","behaviour":"variable"},"legs":[{"leg_id":"MAP.R2.WEB.DE.L01","side":"debit","account_id":"GL.CASH","amount_component":"max_gross_less_fee_loss_zero"},{"leg_id":"MAP.R2.WEB.DE.L02","side":"debit","account_id":"GL.COGS.PROCESSOR","amount_component":"processor_fee"},{"leg_id":"MAP.R2.WEB.DE.L03","side":"debit","account_id":"GL.COGS.BILLING","amount_component":"billing_fee"},{"leg_id":"MAP.R2.WEB.DE.L04","side":"debit","account_id":"GL.COGS.DISPUTE","amount_component":"dispute_loss"},{"leg_id":"MAP.R2.WEB.DE.L05","side":"debit","account_id":"GL.COGS.FRAUD","amount_component":"fraud_loss"},{"leg_id":"MAP.R2.WEB.DE.L06","side":"credit","account_id":"GL.CASH","amount_component":"max_fee_loss_less_gross_zero"},{"leg_id":"MAP.R2.WEB.DE.L07","side":"credit","account_id":"GL.REV.R2","amount_component":"net"},{"leg_id":"MAP.R2.WEB.DE.L08","side":"credit","account_id":"GL.VAT.DOM_LIAB","amount_component":"vat"}],"report_allocations":[{"leg_id":"MAP.R2.WEB.DE.L01","view_id":"statement","report_row_id":"BS.CASH","weight":1},{"leg_id":"MAP.R2.WEB.DE.L01","view_id":"nature","report_row_id":"cash","weight":1},{"leg_id":"MAP.R2.WEB.DE.L01","view_id":"function","report_row_id":"balance_sheet","weight":1},{"leg_id":"MAP.R2.WEB.DE.L01","view_id":"cost_centre","report_row_id":"CORP","weight":1},{"leg_id":"MAP.R2.WEB.DE.L01","view_id":"vendor","report_row_id":"CARD_PROCESSOR","weight":1},{"leg_id":"MAP.R2.WEB.DE.L01","view_id":"recurrence","report_row_id":"not_applicable","weight":1},{"leg_id":"MAP.R2.WEB.DE.L01","view_id":"commitment","report_row_id":"not_applicable","weight":1},{"leg_id":"MAP.R2.WEB.DE.L01","view_id":"behaviour","report_row_id":"not_applicable","weight":1},{"leg_id":"MAP.R2.WEB.DE.L02","view_id":"statement","report_row_id":"PNL.COGS","weight":1},{"leg_id":"MAP.R2.WEB.DE.L02","view_id":"nature","report_row_id":"cost_of_revenue","weight":1},{"leg_id":"MAP.R2.WEB.DE.L02","view_id":"function","report_row_id":"cost_of_revenue","weight":1},{"leg_id":"MAP.R2.WEB.DE.L02","view_id":"cost_centre","report_row_id":"CORP","weight":1},{"leg_id":"MAP.R2.WEB.DE.L02","view_id":"vendor","report_row_id":"CARD_PROCESSOR","weight":1},{"leg_id":"MAP.R2.WEB.DE.L02","view_id":"recurrence","report_row_id":"recurring","weight":1},{"leg_id":"MAP.R2.WEB.DE.L02","view_id":"commitment","report_row_id":"committed","weight":1},{"leg_id":"MAP.R2.WEB.DE.L02","view_id":"behaviour","report_row_id":"variable","weight":1},{"leg_id":"MAP.R2.WEB.DE.L03","view_id":"statement","report_row_id":"PNL.COGS","weight":1},{"leg_id":"MAP.R2.WEB.DE.L03","view_id":"nature","report_row_id":"cost_of_revenue","weight":1},{"leg_id":"MAP.R2.WEB.DE.L03","view_id":"function","report_row_id":"cost_of_revenue","weight":1},{"leg_id":"MAP.R2.WEB.DE.L03","view_id":"cost_centre","report_row_id":"CORP","weight":1},{"leg_id":"MAP.R2.WEB.DE.L03","view_id":"vendor","report_row_id":"CARD_PROCESSOR","weight":1},{"leg_id":"MAP.R2.WEB.DE.L03","view_id":"recurrence","report_row_id":"recurring","weight":1},{"leg_id":"MAP.R2.WEB.DE.L03","view_id":"commitment","report_row_id":"committed","weight":1},{"leg_id":"MAP.R2.WEB.DE.L03","view_id":"behaviour","report_row_id":"variable","weight":1},{"leg_id":"MAP.R2.WEB.DE.L04","view_id":"statement","report_row_id":"PNL.COGS","weight":1},{"leg_id":"MAP.R2.WEB.DE.L04","view_id":"nature","report_row_id":"cost_of_revenue","weight":1},{"leg_id":"MAP.R2.WEB.DE.L04","view_id":"function","report_row_id":"cost_of_revenue","weight":1},{"leg_id":"MAP.R2.WEB.DE.L04","view_id":"cost_centre","report_row_id":"CORP","weight":1},{"leg_id":"MAP.R2.WEB.DE.L04","view_id":"vendor","report_row_id":"CARD_PROCESSOR","weight":1},{"leg_id":"MAP.R2.WEB.DE.L04","view_id":"recurrence","report_row_id":"recurring","weight":1},{"leg_id":"MAP.R2.WEB.DE.L04","view_id":"commitment","report_row_id":"committed","weight":1},{"leg_id":"MAP.R2.WEB.DE.L04","view_id":"behaviour","report_row_id":"variable","weight":1},{"leg_id":"MAP.R2.WEB.DE.L05","view_id":"statement","report_row_id":"PNL.COGS","weight":1},{"leg_id":"MAP.R2.WEB.DE.L05","view_id":"nature","report_row_id":"cost_of_revenue","weight":1},{"leg_id":"MAP.R2.WEB.DE.L05","view_id":"function","report_row_id":"cost_of_revenue","weight":1},{"leg_id":"MAP.R2.WEB.DE.L05","view_id":"cost_centre","report_row_id":"CORP","weight":1},{"leg_id":"MAP.R2.WEB.DE.L05","view_id":"vendor","report_row_id":"CARD_PROCESSOR","weight":1},{"leg_id":"MAP.R2.WEB.DE.L05","view_id":"recurrence","report_row_id":"recurring","weight":1},{"leg_id":"MAP.R2.WEB.DE.L05","view_id":"commitment","report_row_id":"committed","weight":1},{"leg_id":"MAP.R2.WEB.DE.L05","view_id":"behaviour","report_row_id":"variable","weight":1},{"leg_id":"MAP.R2.WEB.DE.L06","view_id":"statement","report_row_id":"BS.CASH","weight":1},{"leg_id":"MAP.R2.WEB.DE.L06","view_id":"nature","report_row_id":"cash","weight":1},{"leg_id":"MAP.R2.WEB.DE.L06","view_id":"function","report_row_id":"balance_sheet","weight":1},{"leg_id":"MAP.R2.WEB.DE.L06","view_id":"cost_centre","report_row_id":"CORP","weight":1},{"leg_id":"MAP.R2.WEB.DE.L06","view_id":"vendor","report_row_id":"CARD_PROCESSOR","weight":1},{"leg_id":"MAP.R2.WEB.DE.L06","view_id":"recurrence","report_row_id":"not_applicable","weight":1},{"leg_id":"MAP.R2.WEB.DE.L06","view_id":"commitment","report_row_id":"not_applicable","weight":1},{"leg_id":"MAP.R2.WEB.DE.L06","view_id":"behaviour","report_row_id":"not_applicable","weight":1},{"leg_id":"MAP.R2.WEB.DE.L07","view_id":"statement","report_row_id":"PNL.REVENUE","weight":1},{"leg_id":"MAP.R2.WEB.DE.L07","view_id":"nature","report_row_id":"revenue","weight":1},{"leg_id":"MAP.R2.WEB.DE.L07","view_id":"function","report_row_id":"revenue","weight":1},{"leg_id":"MAP.R2.WEB.DE.L07","view_id":"cost_centre","report_row_id":"CORP","weight":1},{"leg_id":"MAP.R2.WEB.DE.L07","view_id":"vendor","report_row_id":"CARD_PROCESSOR","weight":1},{"leg_id":"MAP.R2.WEB.DE.L07","view_id":"recurrence","report_row_id":"recurring","weight":1},{"leg_id":"MAP.R2.WEB.DE.L07","view_id":"commitment","report_row_id":"committed","weight":1},{"leg_id":"MAP.R2.WEB.DE.L07","view_id":"behaviour","report_row_id":"fixed","weight":1},{"leg_id":"MAP.R2.WEB.DE.L08","view_id":"statement","report_row_id":"BS.TAX_LIABILITIES","weight":1},{"leg_id":"MAP.R2.WEB.DE.L08","view_id":"nature","report_row_id":"tax_liabilities","weight":1},{"leg_id":"MAP.R2.WEB.DE.L08","view_id":"function","report_row_id":"balance_sheet","weight":1},{"leg_id":"MAP.R2.WEB.DE.L08","view_id":"cost_centre","report_row_id":"CORP","weight":1},{"leg_id":"MAP.R2.WEB.DE.L08","view_id":"vendor","report_row_id":"CARD_PROCESSOR","weight":1},{"leg_id":"MAP.R2.WEB.DE.L08","view_id":"recurrence","report_row_id":"not_applicable","weight":1},{"leg_id":"MAP.R2.WEB.DE.L08","view_id":"commitment","report_row_id":"not_applicable","weight":1},{"leg_id":"MAP.R2.WEB.DE.L08","view_id":"behaviour","report_row_id":"not_applicable","weight":1}]},{"mapping_id":"MAP.R2.WEB.AT","source_row_id":"COPY.GROSS","posting_owner":"R2","stream":"R2","cost_centre":"CORP","vendor_id":"CARD_PROCESSOR","tax_code":"AT_OSS20","cash_class":"operating","classification":{"recurrence":"recurring","commitment":"committed","behaviour":"variable"},"legs":[{"leg_id":"MAP.R2.WEB.AT.L01","side":"debit","account_id":"GL.CASH","amount_component":"max_gross_less_fee_loss_zero"},{"leg_id":"MAP.R2.WEB.AT.L02","side":"debit","account_id":"GL.COGS.PROCESSOR","amount_component":"processor_fee"},{"leg_id":"MAP.R2.WEB.AT.L03","side":"debit","account_id":"GL.COGS.BILLING","amount_component":"billing_fee"},{"leg_id":"MAP.R2.WEB.AT.L04","side":"debit","account_id":"GL.COGS.DISPUTE","amount_component":"dispute_loss"},{"leg_id":"MAP.R2.WEB.AT.L05","side":"debit","account_id":"GL.COGS.FRAUD","amount_component":"fraud_loss"},{"leg_id":"MAP.R2.WEB.AT.L06","side":"credit","account_id":"GL.CASH","amount_component":"max_fee_loss_less_gross_zero"},{"leg_id":"MAP.R2.WEB.AT.L07","side":"credit","account_id":"GL.REV.R2","amount_component":"net"},{"leg_id":"MAP.R2.WEB.AT.L08","side":"credit","account_id":"GL.VAT.OSS","amount_component":"vat"}],"report_allocations":[{"leg_id":"MAP.R2.WEB.AT.L01","view_id":"statement","report_row_id":"BS.CASH","weight":1},{"leg_id":"MAP.R2.WEB.AT.L01","view_id":"nature","report_row_id":"cash","weight":1},{"leg_id":"MAP.R2.WEB.AT.L01","view_id":"function","report_row_id":"balance_sheet","weight":1},{"leg_id":"MAP.R2.WEB.AT.L01","view_id":"cost_centre","report_row_id":"CORP","weight":1},{"leg_id":"MAP.R2.WEB.AT.L01","view_id":"vendor","report_row_id":"CARD_PROCESSOR","weight":1},{"leg_id":"MAP.R2.WEB.AT.L01","view_id":"recurrence","report_row_id":"not_applicable","weight":1},{"leg_id":"MAP.R2.WEB.AT.L01","view_id":"commitment","report_row_id":"not_applicable","weight":1},{"leg_id":"MAP.R2.WEB.AT.L01","view_id":"behaviour","report_row_id":"not_applicable","weight":1},{"leg_id":"MAP.R2.WEB.AT.L02","view_id":"statement","report_row_id":"PNL.COGS","weight":1},{"leg_id":"MAP.R2.WEB.AT.L02","view_id":"nature","report_row_id":"cost_of_revenue","weight":1},{"leg_id":"MAP.R2.WEB.AT.L02","view_id":"function","report_row_id":"cost_of_revenue","weight":1},{"leg_id":"MAP.R2.WEB.AT.L02","view_id":"cost_centre","report_row_id":"CORP","weight":1},{"leg_id":"MAP.R2.WEB.AT.L02","view_id":"vendor","report_row_id":"CARD_PROCESSOR","weight":1},{"leg_id":"MAP.R2.WEB.AT.L02","view_id":"recurrence","report_row_id":"recurring","weight":1},{"leg_id":"MAP.R2.WEB.AT.L02","view_id":"commitment","report_row_id":"committed","weight":1},{"leg_id":"MAP.R2.WEB.AT.L02","view_id":"behaviour","report_row_id":"variable","weight":1},{"leg_id":"MAP.R2.WEB.AT.L03","view_id":"statement","report_row_id":"PNL.COGS","weight":1},{"leg_id":"MAP.R2.WEB.AT.L03","view_id":"nature","report_row_id":"cost_of_revenue","weight":1},{"leg_id":"MAP.R2.WEB.AT.L03","view_id":"function","report_row_id":"cost_of_revenue","weight":1},{"leg_id":"MAP.R2.WEB.AT.L03","view_id":"cost_centre","report_row_id":"CORP","weight":1},{"leg_id":"MAP.R2.WEB.AT.L03","view_id":"vendor","report_row_id":"CARD_PROCESSOR","weight":1},{"leg_id":"MAP.R2.WEB.AT.L03","view_id":"recurrence","report_row_id":"recurring","weight":1},{"leg_id":"MAP.R2.WEB.AT.L03","view_id":"commitment","report_row_id":"committed","weight":1},{"leg_id":"MAP.R2.WEB.AT.L03","view_id":"behaviour","report_row_id":"variable","weight":1},{"leg_id":"MAP.R2.WEB.AT.L04","view_id":"statement","report_row_id":"PNL.COGS","weight":1},{"leg_id":"MAP.R2.WEB.AT.L04","view_id":"nature","report_row_id":"cost_of_revenue","weight":1},{"leg_id":"MAP.R2.WEB.AT.L04","view_id":"function","report_row_id":"cost_of_revenue","weight":1},{"leg_id":"MAP.R2.WEB.AT.L04","view_id":"cost_centre","report_row_id":"CORP","weight":1},{"leg_id":"MAP.R2.WEB.AT.L04","view_id":"vendor","report_row_id":"CARD_PROCESSOR","weight":1},{"leg_id":"MAP.R2.WEB.AT.L04","view_id":"recurrence","report_row_id":"recurring","weight":1},{"leg_id":"MAP.R2.WEB.AT.L04","view_id":"commitment","report_row_id":"committed","weight":1},{"leg_id":"MAP.R2.WEB.AT.L04","view_id":"behaviour","report_row_id":"variable","weight":1},{"leg_id":"MAP.R2.WEB.AT.L05","view_id":"statement","report_row_id":"PNL.COGS","weight":1},{"leg_id":"MAP.R2.WEB.AT.L05","view_id":"nature","report_row_id":"cost_of_revenue","weight":1},{"leg_id":"MAP.R2.WEB.AT.L05","view_id":"function","report_row_id":"cost_of_revenue","weight":1},{"leg_id":"MAP.R2.WEB.AT.L05","view_id":"cost_centre","report_row_id":"CORP","weight":1},{"leg_id":"MAP.R2.WEB.AT.L05","view_id":"vendor","report_row_id":"CARD_PROCESSOR","weight":1},{"leg_id":"MAP.R2.WEB.AT.L05","view_id":"recurrence","report_row_id":"recurring","weight":1},{"leg_id":"MAP.R2.WEB.AT.L05","view_id":"commitment","report_row_id":"committed","weight":1},{"leg_id":"MAP.R2.WEB.AT.L05","view_id":"behaviour","report_row_id":"variable","weight":1},{"leg_id":"MAP.R2.WEB.AT.L06","view_id":"statement","report_row_id":"BS.CASH","weight":1},{"leg_id":"MAP.R2.WEB.AT.L06","view_id":"nature","report_row_id":"cash","weight":1},{"leg_id":"MAP.R2.WEB.AT.L06","view_id":"function","report_row_id":"balance_sheet","weight":1},{"leg_id":"MAP.R2.WEB.AT.L06","view_id":"cost_centre","report_row_id":"CORP","weight":1},{"leg_id":"MAP.R2.WEB.AT.L06","view_id":"vendor","report_row_id":"CARD_PROCESSOR","weight":1},{"leg_id":"MAP.R2.WEB.AT.L06","view_id":"recurrence","report_row_id":"not_applicable","weight":1},{"leg_id":"MAP.R2.WEB.AT.L06","view_id":"commitment","report_row_id":"not_applicable","weight":1},{"leg_id":"MAP.R2.WEB.AT.L06","view_id":"behaviour","report_row_id":"not_applicable","weight":1},{"leg_id":"MAP.R2.WEB.AT.L07","view_id":"statement","report_row_id":"PNL.REVENUE","weight":1},{"leg_id":"MAP.R2.WEB.AT.L07","view_id":"nature","report_row_id":"revenue","weight":1},{"leg_id":"MAP.R2.WEB.AT.L07","view_id":"function","report_row_id":"revenue","weight":1},{"leg_id":"MAP.R2.WEB.AT.L07","view_id":"cost_centre","report_row_id":"CORP","weight":1},{"leg_id":"MAP.R2.WEB.AT.L07","view_id":"vendor","report_row_id":"CARD_PROCESSOR","weight":1},{"leg_id":"MAP.R2.WEB.AT.L07","view_id":"recurrence","report_row_id":"recurring","weight":1},{"leg_id":"MAP.R2.WEB.AT.L07","view_id":"commitment","report_row_id":"committed","weight":1},{"leg_id":"MAP.R2.WEB.AT.L07","view_id":"behaviour","report_row_id":"fixed","weight":1},{"leg_id":"MAP.R2.WEB.AT.L08","view_id":"statement","report_row_id":"BS.TAX_LIABILITIES","weight":1},{"leg_id":"MAP.R2.WEB.AT.L08","view_id":"nature","report_row_id":"tax_liabilities","weight":1},{"leg_id":"MAP.R2.WEB.AT.L08","view_id":"function","report_row_id":"balance_sheet","weight":1},{"leg_id":"MAP.R2.WEB.AT.L08","view_id":"cost_centre","report_row_id":"CORP","weight":1},{"leg_id":"MAP.R2.WEB.AT.L08","view_id":"vendor","report_row_id":"CARD_PROCESSOR","weight":1},{"leg_id":"MAP.R2.WEB.AT.L08","view_id":"recurrence","report_row_id":"not_applicable","weight":1},{"leg_id":"MAP.R2.WEB.AT.L08","view_id":"commitment","report_row_id":"not_applicable","weight":1},{"leg_id":"MAP.R2.WEB.AT.L08","view_id":"behaviour","report_row_id":"not_applicable","weight":1}]},{"mapping_id":"MAP.R1.STORE.MONTHLY.APPLE","source_row_id":"SUB.NET_BILLING","posting_owner":"R1","stream":"R1","cost_centre":"CORP","vendor_id":"STORE_APPLE","tax_code":"STORE_DEEMED","cash_class":"operating","classification":{"recurrence":"recurring","commitment":"committed","behaviour":"variable"},"legs":[{"leg_id":"MAP.R1.STORE.MONTHLY.APPLE.L01","side":"debit","account_id":"GL.AR.STORE","amount_component":"net_less_store_fee"},{"leg_id":"MAP.R1.STORE.MONTHLY.APPLE.L02","side":"debit","account_id":"GL.COGS.STORE","amount_component":"store_fee"},{"leg_id":"MAP.R1.STORE.MONTHLY.APPLE.L03","side":"credit","account_id":"GL.REV.R1","amount_component":"net"}],"report_allocations":[{"leg_id":"MAP.R1.STORE.MONTHLY.APPLE.L01","view_id":"statement","report_row_id":"BS.AR","weight":1},{"leg_id":"MAP.R1.STORE.MONTHLY.APPLE.L01","view_id":"nature","report_row_id":"ar","weight":1},{"leg_id":"MAP.R1.STORE.MONTHLY.APPLE.L01","view_id":"function","report_row_id":"balance_sheet","weight":1},{"leg_id":"MAP.R1.STORE.MONTHLY.APPLE.L01","view_id":"cost_centre","report_row_id":"CORP","weight":1},{"leg_id":"MAP.R1.STORE.MONTHLY.APPLE.L01","view_id":"vendor","report_row_id":"STORE_APPLE","weight":1},{"leg_id":"MAP.R1.STORE.MONTHLY.APPLE.L01","view_id":"recurrence","report_row_id":"not_applicable","weight":1},{"leg_id":"MAP.R1.STORE.MONTHLY.APPLE.L01","view_id":"commitment","report_row_id":"not_applicable","weight":1},{"leg_id":"MAP.R1.STORE.MONTHLY.APPLE.L01","view_id":"behaviour","report_row_id":"not_applicable","weight":1},{"leg_id":"MAP.R1.STORE.MONTHLY.APPLE.L02","view_id":"statement","report_row_id":"PNL.COGS","weight":1},{"leg_id":"MAP.R1.STORE.MONTHLY.APPLE.L02","view_id":"nature","report_row_id":"cost_of_revenue","weight":1},{"leg_id":"MAP.R1.STORE.MONTHLY.APPLE.L02","view_id":"function","report_row_id":"cost_of_revenue","weight":1},{"leg_id":"MAP.R1.STORE.MONTHLY.APPLE.L02","view_id":"cost_centre","report_row_id":"CORP","weight":1},{"leg_id":"MAP.R1.STORE.MONTHLY.APPLE.L02","view_id":"vendor","report_row_id":"STORE_APPLE","weight":1},{"leg_id":"MAP.R1.STORE.MONTHLY.APPLE.L02","view_id":"recurrence","report_row_id":"recurring","weight":1},{"leg_id":"MAP.R1.STORE.MONTHLY.APPLE.L02","view_id":"commitment","report_row_id":"committed","weight":1},{"leg_id":"MAP.R1.STORE.MONTHLY.APPLE.L02","view_id":"behaviour","report_row_id":"variable","weight":1},{"leg_id":"MAP.R1.STORE.MONTHLY.APPLE.L03","view_id":"statement","report_row_id":"PNL.REVENUE","weight":1},{"leg_id":"MAP.R1.STORE.MONTHLY.APPLE.L03","view_id":"nature","report_row_id":"revenue","weight":1},{"leg_id":"MAP.R1.STORE.MONTHLY.APPLE.L03","view_id":"function","report_row_id":"revenue","weight":1},{"leg_id":"MAP.R1.STORE.MONTHLY.APPLE.L03","view_id":"cost_centre","report_row_id":"CORP","weight":1},{"leg_id":"MAP.R1.STORE.MONTHLY.APPLE.L03","view_id":"vendor","report_row_id":"STORE_APPLE","weight":1},{"leg_id":"MAP.R1.STORE.MONTHLY.APPLE.L03","view_id":"recurrence","report_row_id":"recurring","weight":1},{"leg_id":"MAP.R1.STORE.MONTHLY.APPLE.L03","view_id":"commitment","report_row_id":"committed","weight":1},{"leg_id":"MAP.R1.STORE.MONTHLY.APPLE.L03","view_id":"behaviour","report_row_id":"fixed","weight":1}]},{"mapping_id":"MAP.R1.STORE.MONTHLY.GOOGLE","source_row_id":"SUB.NET_BILLING","posting_owner":"R1","stream":"R1","cost_centre":"CORP","vendor_id":"STORE_GOOGLE","tax_code":"STORE_DEEMED","cash_class":"operating","classification":{"recurrence":"recurring","commitment":"committed","behaviour":"variable"},"legs":[{"leg_id":"MAP.R1.STORE.MONTHLY.GOOGLE.L01","side":"debit","account_id":"GL.AR.STORE","amount_component":"net_less_store_fee"},{"leg_id":"MAP.R1.STORE.MONTHLY.GOOGLE.L02","side":"debit","account_id":"GL.COGS.STORE","amount_component":"store_fee"},{"leg_id":"MAP.R1.STORE.MONTHLY.GOOGLE.L03","side":"credit","account_id":"GL.REV.R1","amount_component":"net"}],"report_allocations":[{"leg_id":"MAP.R1.STORE.MONTHLY.GOOGLE.L01","view_id":"statement","report_row_id":"BS.AR","weight":1},{"leg_id":"MAP.R1.STORE.MONTHLY.GOOGLE.L01","view_id":"nature","report_row_id":"ar","weight":1},{"leg_id":"MAP.R1.STORE.MONTHLY.GOOGLE.L01","view_id":"function","report_row_id":"balance_sheet","weight":1},{"leg_id":"MAP.R1.STORE.MONTHLY.GOOGLE.L01","view_id":"cost_centre","report_row_id":"CORP","weight":1},{"leg_id":"MAP.R1.STORE.MONTHLY.GOOGLE.L01","view_id":"vendor","report_row_id":"STORE_GOOGLE","weight":1},{"leg_id":"MAP.R1.STORE.MONTHLY.GOOGLE.L01","view_id":"recurrence","report_row_id":"not_applicable","weight":1},{"leg_id":"MAP.R1.STORE.MONTHLY.GOOGLE.L01","view_id":"commitment","report_row_id":"not_applicable","weight":1},{"leg_id":"MAP.R1.STORE.MONTHLY.GOOGLE.L01","view_id":"behaviour","report_row_id":"not_applicable","weight":1},{"leg_id":"MAP.R1.STORE.MONTHLY.GOOGLE.L02","view_id":"statement","report_row_id":"PNL.COGS","weight":1},{"leg_id":"MAP.R1.STORE.MONTHLY.GOOGLE.L02","view_id":"nature","report_row_id":"cost_of_revenue","weight":1},{"leg_id":"MAP.R1.STORE.MONTHLY.GOOGLE.L02","view_id":"function","report_row_id":"cost_of_revenue","weight":1},{"leg_id":"MAP.R1.STORE.MONTHLY.GOOGLE.L02","view_id":"cost_centre","report_row_id":"CORP","weight":1},{"leg_id":"MAP.R1.STORE.MONTHLY.GOOGLE.L02","view_id":"vendor","report_row_id":"STORE_GOOGLE","weight":1},{"leg_id":"MAP.R1.STORE.MONTHLY.GOOGLE.L02","view_id":"recurrence","report_row_id":"recurring","weight":1},{"leg_id":"MAP.R1.STORE.MONTHLY.GOOGLE.L02","view_id":"commitment","report_row_id":"committed","weight":1},{"leg_id":"MAP.R1.STORE.MONTHLY.GOOGLE.L02","view_id":"behaviour","report_row_id":"variable","weight":1},{"leg_id":"MAP.R1.STORE.MONTHLY.GOOGLE.L03","view_id":"statement","report_row_id":"PNL.REVENUE","weight":1},{"leg_id":"MAP.R1.STORE.MONTHLY.GOOGLE.L03","view_id":"nature","report_row_id":"revenue","weight":1},{"leg_id":"MAP.R1.STORE.MONTHLY.GOOGLE.L03","view_id":"function","report_row_id":"revenue","weight":1},{"leg_id":"MAP.R1.STORE.MONTHLY.GOOGLE.L03","view_id":"cost_centre","report_row_id":"CORP","weight":1},{"leg_id":"MAP.R1.STORE.MONTHLY.GOOGLE.L03","view_id":"vendor","report_row_id":"STORE_GOOGLE","weight":1},{"leg_id":"MAP.R1.STORE.MONTHLY.GOOGLE.L03","view_id":"recurrence","report_row_id":"recurring","weight":1},{"leg_id":"MAP.R1.STORE.MONTHLY.GOOGLE.L03","view_id":"commitment","report_row_id":"committed","weight":1},{"leg_id":"MAP.R1.STORE.MONTHLY.GOOGLE.L03","view_id":"behaviour","report_row_id":"fixed","weight":1}]},{"mapping_id":"MAP.R1.STORE.ANNUAL.APPLE","source_row_id":"SUB.NET_BILLING","posting_owner":"R1","stream":"R1","cost_centre":"CORP","vendor_id":"STORE_APPLE","tax_code":"STORE_DEEMED","cash_class":"operating","classification":{"recurrence":"recurring","commitment":"committed","behaviour":"variable"},"legs":[{"leg_id":"MAP.R1.STORE.ANNUAL.APPLE.L01","side":"debit","account_id":"GL.AR.STORE","amount_component":"net_less_store_fee"},{"leg_id":"MAP.R1.STORE.ANNUAL.APPLE.L02","side":"debit","account_id":"GL.COGS.STORE","amount_component":"store_fee"},{"leg_id":"MAP.R1.STORE.ANNUAL.APPLE.L03","side":"credit","account_id":"GL.CL.R1","amount_component":"net"}],"report_allocations":[{"leg_id":"MAP.R1.STORE.ANNUAL.APPLE.L01","view_id":"statement","report_row_id":"BS.AR","weight":1},{"leg_id":"MAP.R1.STORE.ANNUAL.APPLE.L01","view_id":"nature","report_row_id":"ar","weight":1},{"leg_id":"MAP.R1.STORE.ANNUAL.APPLE.L01","view_id":"function","report_row_id":"balance_sheet","weight":1},{"leg_id":"MAP.R1.STORE.ANNUAL.APPLE.L01","view_id":"cost_centre","report_row_id":"CORP","weight":1},{"leg_id":"MAP.R1.STORE.ANNUAL.APPLE.L01","view_id":"vendor","report_row_id":"STORE_APPLE","weight":1},{"leg_id":"MAP.R1.STORE.ANNUAL.APPLE.L01","view_id":"recurrence","report_row_id":"not_applicable","weight":1},{"leg_id":"MAP.R1.STORE.ANNUAL.APPLE.L01","view_id":"commitment","report_row_id":"not_applicable","weight":1},{"leg_id":"MAP.R1.STORE.ANNUAL.APPLE.L01","view_id":"behaviour","report_row_id":"not_applicable","weight":1},{"leg_id":"MAP.R1.STORE.ANNUAL.APPLE.L02","view_id":"statement","report_row_id":"PNL.COGS","weight":1},{"leg_id":"MAP.R1.STORE.ANNUAL.APPLE.L02","view_id":"nature","report_row_id":"cost_of_revenue","weight":1},{"leg_id":"MAP.R1.STORE.ANNUAL.APPLE.L02","view_id":"function","report_row_id":"cost_of_revenue","weight":1},{"leg_id":"MAP.R1.STORE.ANNUAL.APPLE.L02","view_id":"cost_centre","report_row_id":"CORP","weight":1},{"leg_id":"MAP.R1.STORE.ANNUAL.APPLE.L02","view_id":"vendor","report_row_id":"STORE_APPLE","weight":1},{"leg_id":"MAP.R1.STORE.ANNUAL.APPLE.L02","view_id":"recurrence","report_row_id":"recurring","weight":1},{"leg_id":"MAP.R1.STORE.ANNUAL.APPLE.L02","view_id":"commitment","report_row_id":"committed","weight":1},{"leg_id":"MAP.R1.STORE.ANNUAL.APPLE.L02","view_id":"behaviour","report_row_id":"variable","weight":1},{"leg_id":"MAP.R1.STORE.ANNUAL.APPLE.L03","view_id":"statement","report_row_id":"BS.CL","weight":1},{"leg_id":"MAP.R1.STORE.ANNUAL.APPLE.L03","view_id":"nature","report_row_id":"cl","weight":1},{"leg_id":"MAP.R1.STORE.ANNUAL.APPLE.L03","view_id":"function","report_row_id":"balance_sheet","weight":1},{"leg_id":"MAP.R1.STORE.ANNUAL.APPLE.L03","view_id":"cost_centre","report_row_id":"CORP","weight":1},{"leg_id":"MAP.R1.STORE.ANNUAL.APPLE.L03","view_id":"vendor","report_row_id":"STORE_APPLE","weight":1},{"leg_id":"MAP.R1.STORE.ANNUAL.APPLE.L03","view_id":"recurrence","report_row_id":"not_applicable","weight":1},{"leg_id":"MAP.R1.STORE.ANNUAL.APPLE.L03","view_id":"commitment","report_row_id":"not_applicable","weight":1},{"leg_id":"MAP.R1.STORE.ANNUAL.APPLE.L03","view_id":"behaviour","report_row_id":"not_applicable","weight":1}]},{"mapping_id":"MAP.R1.STORE.ANNUAL.GOOGLE","source_row_id":"SUB.NET_BILLING","posting_owner":"R1","stream":"R1","cost_centre":"CORP","vendor_id":"STORE_GOOGLE","tax_code":"STORE_DEEMED","cash_class":"operating","classification":{"recurrence":"recurring","commitment":"committed","behaviour":"variable"},"legs":[{"leg_id":"MAP.R1.STORE.ANNUAL.GOOGLE.L01","side":"debit","account_id":"GL.AR.STORE","amount_component":"net_less_store_fee"},{"leg_id":"MAP.R1.STORE.ANNUAL.GOOGLE.L02","side":"debit","account_id":"GL.COGS.STORE","amount_component":"store_fee"},{"leg_id":"MAP.R1.STORE.ANNUAL.GOOGLE.L03","side":"credit","account_id":"GL.CL.R1","amount_component":"net"}],"report_allocations":[{"leg_id":"MAP.R1.STORE.ANNUAL.GOOGLE.L01","view_id":"statement","report_row_id":"BS.AR","weight":1},{"leg_id":"MAP.R1.STORE.ANNUAL.GOOGLE.L01","view_id":"nature","report_row_id":"ar","weight":1},{"leg_id":"MAP.R1.STORE.ANNUAL.GOOGLE.L01","view_id":"function","report_row_id":"balance_sheet","weight":1},{"leg_id":"MAP.R1.STORE.ANNUAL.GOOGLE.L01","view_id":"cost_centre","report_row_id":"CORP","weight":1},{"leg_id":"MAP.R1.STORE.ANNUAL.GOOGLE.L01","view_id":"vendor","report_row_id":"STORE_GOOGLE","weight":1},{"leg_id":"MAP.R1.STORE.ANNUAL.GOOGLE.L01","view_id":"recurrence","report_row_id":"not_applicable","weight":1},{"leg_id":"MAP.R1.STORE.ANNUAL.GOOGLE.L01","view_id":"commitment","report_row_id":"not_applicable","weight":1},{"leg_id":"MAP.R1.STORE.ANNUAL.GOOGLE.L01","view_id":"behaviour","report_row_id":"not_applicable","weight":1},{"leg_id":"MAP.R1.STORE.ANNUAL.GOOGLE.L02","view_id":"statement","report_row_id":"PNL.COGS","weight":1},{"leg_id":"MAP.R1.STORE.ANNUAL.GOOGLE.L02","view_id":"nature","report_row_id":"cost_of_revenue","weight":1},{"leg_id":"MAP.R1.STORE.ANNUAL.GOOGLE.L02","view_id":"function","report_row_id":"cost_of_revenue","weight":1},{"leg_id":"MAP.R1.STORE.ANNUAL.GOOGLE.L02","view_id":"cost_centre","report_row_id":"CORP","weight":1},{"leg_id":"MAP.R1.STORE.ANNUAL.GOOGLE.L02","view_id":"vendor","report_row_id":"STORE_GOOGLE","weight":1},{"leg_id":"MAP.R1.STORE.ANNUAL.GOOGLE.L02","view_id":"recurrence","report_row_id":"recurring","weight":1},{"leg_id":"MAP.R1.STORE.ANNUAL.GOOGLE.L02","view_id":"commitment","report_row_id":"committed","weight":1},{"leg_id":"MAP.R1.STORE.ANNUAL.GOOGLE.L02","view_id":"behaviour","report_row_id":"variable","weight":1},{"leg_id":"MAP.R1.STORE.ANNUAL.GOOGLE.L03","view_id":"statement","report_row_id":"BS.CL","weight":1},{"leg_id":"MAP.R1.STORE.ANNUAL.GOOGLE.L03","view_id":"nature","report_row_id":"cl","weight":1},{"leg_id":"MAP.R1.STORE.ANNUAL.GOOGLE.L03","view_id":"function","report_row_id":"balance_sheet","weight":1},{"leg_id":"MAP.R1.STORE.ANNUAL.GOOGLE.L03","view_id":"cost_centre","report_row_id":"CORP","weight":1},{"leg_id":"MAP.R1.STORE.ANNUAL.GOOGLE.L03","view_id":"vendor","report_row_id":"STORE_GOOGLE","weight":1},{"leg_id":"MAP.R1.STORE.ANNUAL.GOOGLE.L03","view_id":"recurrence","report_row_id":"not_applicable","weight":1},{"leg_id":"MAP.R1.STORE.ANNUAL.GOOGLE.L03","view_id":"commitment","report_row_id":"not_applicable","weight":1},{"leg_id":"MAP.R1.STORE.ANNUAL.GOOGLE.L03","view_id":"behaviour","report_row_id":"not_applicable","weight":1}]},{"mapping_id":"MAP.R1.RELEASE","source_row_id":"SUB.Y.REVENUE","posting_owner":"R1","stream":"R1","cost_centre":"CORP","vendor_id":"UNKNOWN_FORECAST","tax_code":"NONE","cash_class":"noncash","classification":{"recurrence":"not_applicable","commitment":"not_applicable","behaviour":"not_applicable"},"legs":[{"leg_id":"MAP.R1.RELEASE.L01","side":"debit","account_id":"GL.CL.R1","amount_component":"service_release"},{"leg_id":"MAP.R1.RELEASE.L02","side":"credit","account_id":"GL.REV.R1","amount_component":"service_release"}],"report_allocations":[{"leg_id":"MAP.R1.RELEASE.L01","view_id":"statement","report_row_id":"BS.CL","weight":1},{"leg_id":"MAP.R1.RELEASE.L01","view_id":"nature","report_row_id":"cl","weight":1},{"leg_id":"MAP.R1.RELEASE.L01","view_id":"function","report_row_id":"balance_sheet","weight":1},{"leg_id":"MAP.R1.RELEASE.L01","view_id":"cost_centre","report_row_id":"CORP","weight":1},{"leg_id":"MAP.R1.RELEASE.L01","view_id":"vendor","report_row_id":"UNKNOWN_FORECAST","weight":1},{"leg_id":"MAP.R1.RELEASE.L01","view_id":"recurrence","report_row_id":"not_applicable","weight":1},{"leg_id":"MAP.R1.RELEASE.L01","view_id":"commitment","report_row_id":"not_applicable","weight":1},{"leg_id":"MAP.R1.RELEASE.L01","view_id":"behaviour","report_row_id":"not_applicable","weight":1},{"leg_id":"MAP.R1.RELEASE.L02","view_id":"statement","report_row_id":"PNL.REVENUE","weight":1},{"leg_id":"MAP.R1.RELEASE.L02","view_id":"nature","report_row_id":"revenue","weight":1},{"leg_id":"MAP.R1.RELEASE.L02","view_id":"function","report_row_id":"revenue","weight":1},{"leg_id":"MAP.R1.RELEASE.L02","view_id":"cost_centre","report_row_id":"CORP","weight":1},{"leg_id":"MAP.R1.RELEASE.L02","view_id":"vendor","report_row_id":"UNKNOWN_FORECAST","weight":1},{"leg_id":"MAP.R1.RELEASE.L02","view_id":"recurrence","report_row_id":"recurring","weight":1},{"leg_id":"MAP.R1.RELEASE.L02","view_id":"commitment","report_row_id":"committed","weight":1},{"leg_id":"MAP.R1.RELEASE.L02","view_id":"behaviour","report_row_id":"fixed","weight":1}]},{"mapping_id":"MAP.R7.RELEASE","source_row_id":"B2B.ONBOARD_REV","posting_owner":"R7","stream":"R7","cost_centre":"CORP","vendor_id":"UNKNOWN_FORECAST","tax_code":"NONE","cash_class":"noncash","classification":{"recurrence":"not_applicable","commitment":"not_applicable","behaviour":"not_applicable"},"legs":[{"leg_id":"MAP.R7.RELEASE.L01","side":"debit","account_id":"GL.CL.R7","amount_component":"service_release"},{"leg_id":"MAP.R7.RELEASE.L02","side":"credit","account_id":"GL.REV.R7_ONBOARD","amount_component":"service_release"}],"report_allocations":[{"leg_id":"MAP.R7.RELEASE.L01","view_id":"statement","report_row_id":"BS.CL","weight":1},{"leg_id":"MAP.R7.RELEASE.L01","view_id":"nature","report_row_id":"cl","weight":1},{"leg_id":"MAP.R7.RELEASE.L01","view_id":"function","report_row_id":"balance_sheet","weight":1},{"leg_id":"MAP.R7.RELEASE.L01","view_id":"cost_centre","report_row_id":"CORP","weight":1},{"leg_id":"MAP.R7.RELEASE.L01","view_id":"vendor","report_row_id":"UNKNOWN_FORECAST","weight":1},{"leg_id":"MAP.R7.RELEASE.L01","view_id":"recurrence","report_row_id":"not_applicable","weight":1},{"leg_id":"MAP.R7.RELEASE.L01","view_id":"commitment","report_row_id":"not_applicable","weight":1},{"leg_id":"MAP.R7.RELEASE.L01","view_id":"behaviour","report_row_id":"not_applicable","weight":1},{"leg_id":"MAP.R7.RELEASE.L02","view_id":"statement","report_row_id":"PNL.REVENUE","weight":1},{"leg_id":"MAP.R7.RELEASE.L02","view_id":"nature","report_row_id":"revenue","weight":1},{"leg_id":"MAP.R7.RELEASE.L02","view_id":"function","report_row_id":"revenue","weight":1},{"leg_id":"MAP.R7.RELEASE.L02","view_id":"cost_centre","report_row_id":"CORP","weight":1},{"leg_id":"MAP.R7.RELEASE.L02","view_id":"vendor","report_row_id":"UNKNOWN_FORECAST","weight":1},{"leg_id":"MAP.R7.RELEASE.L02","view_id":"recurrence","report_row_id":"recurring","weight":1},{"leg_id":"MAP.R7.RELEASE.L02","view_id":"commitment","report_row_id":"committed","weight":1},{"leg_id":"MAP.R7.RELEASE.L02","view_id":"behaviour","report_row_id":"fixed","weight":1}]},{"mapping_id":"MAP.STORE.RECEIPT","source_row_id":"SUB.CASH","posting_owner":"STORE","stream":"CORPORATE","cost_centre":"CORP","vendor_id":"UNKNOWN_FORECAST","tax_code":"NONE","cash_class":"operating","classification":{"recurrence":"not_applicable","commitment":"not_applicable","behaviour":"not_applicable"},"legs":[{"leg_id":"MAP.STORE.RECEIPT.L01","side":"debit","account_id":"GL.CASH","amount_component":"collection"},{"leg_id":"MAP.STORE.RECEIPT.L02","side":"credit","account_id":"GL.AR.STORE","amount_component":"collection"}],"report_allocations":[{"leg_id":"MAP.STORE.RECEIPT.L01","view_id":"statement","report_row_id":"BS.CASH","weight":1},{"leg_id":"MAP.STORE.RECEIPT.L01","view_id":"nature","report_row_id":"cash","weight":1},{"leg_id":"MAP.STORE.RECEIPT.L01","view_id":"function","report_row_id":"balance_sheet","weight":1},{"leg_id":"MAP.STORE.RECEIPT.L01","view_id":"cost_centre","report_row_id":"CORP","weight":1},{"leg_id":"MAP.STORE.RECEIPT.L01","view_id":"vendor","report_row_id":"UNKNOWN_FORECAST","weight":1},{"leg_id":"MAP.STORE.RECEIPT.L01","view_id":"recurrence","report_row_id":"not_applicable","weight":1},{"leg_id":"MAP.STORE.RECEIPT.L01","view_id":"commitment","report_row_id":"not_applicable","weight":1},{"leg_id":"MAP.STORE.RECEIPT.L01","view_id":"behaviour","report_row_id":"not_applicable","weight":1},{"leg_id":"MAP.STORE.RECEIPT.L02","view_id":"statement","report_row_id":"BS.AR","weight":1},{"leg_id":"MAP.STORE.RECEIPT.L02","view_id":"nature","report_row_id":"ar","weight":1},{"leg_id":"MAP.STORE.RECEIPT.L02","view_id":"function","report_row_id":"balance_sheet","weight":1},{"leg_id":"MAP.STORE.RECEIPT.L02","view_id":"cost_centre","report_row_id":"CORP","weight":1},{"leg_id":"MAP.STORE.RECEIPT.L02","view_id":"vendor","report_row_id":"UNKNOWN_FORECAST","weight":1},{"leg_id":"MAP.STORE.RECEIPT.L02","view_id":"recurrence","report_row_id":"not_applicable","weight":1},{"leg_id":"MAP.STORE.RECEIPT.L02","view_id":"commitment","report_row_id":"not_applicable","weight":1},{"leg_id":"MAP.STORE.RECEIPT.L02","view_id":"behaviour","report_row_id":"not_applicable","weight":1}]},{"mapping_id":"MAP.B2B.RECEIPT","source_row_id":"B2B.CASH","posting_owner":"B2B","stream":"CORPORATE","cost_centre":"CORP","vendor_id":"UNKNOWN_FORECAST","tax_code":"NONE","cash_class":"operating","classification":{"recurrence":"not_applicable","commitment":"not_applicable","behaviour":"not_applicable"},"legs":[{"leg_id":"MAP.B2B.RECEIPT.L01","side":"debit","account_id":"GL.CASH","amount_component":"collection"},{"leg_id":"MAP.B2B.RECEIPT.L02","side":"credit","account_id":"GL.AR.B2B","amount_component":"collection"}],"report_allocations":[{"leg_id":"MAP.B2B.RECEIPT.L01","view_id":"statement","report_row_id":"BS.CASH","weight":1},{"leg_id":"MAP.B2B.RECEIPT.L01","view_id":"nature","report_row_id":"cash","weight":1},{"leg_id":"MAP.B2B.RECEIPT.L01","view_id":"function","report_row_id":"balance_sheet","weight":1},{"leg_id":"MAP.B2B.RECEIPT.L01","view_id":"cost_centre","report_row_id":"CORP","weight":1},{"leg_id":"MAP.B2B.RECEIPT.L01","view_id":"vendor","report_row_id":"UNKNOWN_FORECAST","weight":1},{"leg_id":"MAP.B2B.RECEIPT.L01","view_id":"recurrence","report_row_id":"not_applicable","weight":1},{"leg_id":"MAP.B2B.RECEIPT.L01","view_id":"commitment","report_row_id":"not_applicable","weight":1},{"leg_id":"MAP.B2B.RECEIPT.L01","view_id":"behaviour","report_row_id":"not_applicable","weight":1},{"leg_id":"MAP.B2B.RECEIPT.L02","view_id":"statement","report_row_id":"BS.AR","weight":1},{"leg_id":"MAP.B2B.RECEIPT.L02","view_id":"nature","report_row_id":"ar","weight":1},{"leg_id":"MAP.B2B.RECEIPT.L02","view_id":"function","report_row_id":"balance_sheet","weight":1},{"leg_id":"MAP.B2B.RECEIPT.L02","view_id":"cost_centre","report_row_id":"CORP","weight":1},{"leg_id":"MAP.B2B.RECEIPT.L02","view_id":"vendor","report_row_id":"UNKNOWN_FORECAST","weight":1},{"leg_id":"MAP.B2B.RECEIPT.L02","view_id":"recurrence","report_row_id":"not_applicable","weight":1},{"leg_id":"MAP.B2B.RECEIPT.L02","view_id":"commitment","report_row_id":"not_applicable","weight":1},{"leg_id":"MAP.B2B.RECEIPT.L02","view_id":"behaviour","report_row_id":"not_applicable","weight":1}]},{"mapping_id":"MAP.AFF.RECEIPT","source_row_id":"AFF.CASH","posting_owner":"AFF","stream":"CORPORATE","cost_centre":"CORP","vendor_id":"UNKNOWN_FORECAST","tax_code":"NONE","cash_class":"operating","classification":{"recurrence":"not_applicable","commitment":"not_applicable","behaviour":"not_applicable"},"legs":[{"leg_id":"MAP.AFF.RECEIPT.L01","side":"debit","account_id":"GL.CASH","amount_component":"collection"},{"leg_id":"MAP.AFF.RECEIPT.L02","side":"credit","account_id":"GL.AR.AFF","amount_component":"collection"}],"report_allocations":[{"leg_id":"MAP.AFF.RECEIPT.L01","view_id":"statement","report_row_id":"BS.CASH","weight":1},{"leg_id":"MAP.AFF.RECEIPT.L01","view_id":"nature","report_row_id":"cash","weight":1},{"leg_id":"MAP.AFF.RECEIPT.L01","view_id":"function","report_row_id":"balance_sheet","weight":1},{"leg_id":"MAP.AFF.RECEIPT.L01","view_id":"cost_centre","report_row_id":"CORP","weight":1},{"leg_id":"MAP.AFF.RECEIPT.L01","view_id":"vendor","report_row_id":"UNKNOWN_FORECAST","weight":1},{"leg_id":"MAP.AFF.RECEIPT.L01","view_id":"recurrence","report_row_id":"not_applicable","weight":1},{"leg_id":"MAP.AFF.RECEIPT.L01","view_id":"commitment","report_row_id":"not_applicable","weight":1},{"leg_id":"MAP.AFF.RECEIPT.L01","view_id":"behaviour","report_row_id":"not_applicable","weight":1},{"leg_id":"MAP.AFF.RECEIPT.L02","view_id":"statement","report_row_id":"BS.AR","weight":1},{"leg_id":"MAP.AFF.RECEIPT.L02","view_id":"nature","report_row_id":"ar","weight":1},{"leg_id":"MAP.AFF.RECEIPT.L02","view_id":"function","report_row_id":"balance_sheet","weight":1},{"leg_id":"MAP.AFF.RECEIPT.L02","view_id":"cost_centre","report_row_id":"CORP","weight":1},{"leg_id":"MAP.AFF.RECEIPT.L02","view_id":"vendor","report_row_id":"UNKNOWN_FORECAST","weight":1},{"leg_id":"MAP.AFF.RECEIPT.L02","view_id":"recurrence","report_row_id":"not_applicable","weight":1},{"leg_id":"MAP.AFF.RECEIPT.L02","view_id":"commitment","report_row_id":"not_applicable","weight":1},{"leg_id":"MAP.AFF.RECEIPT.L02","view_id":"behaviour","report_row_id":"not_applicable","weight":1}]},{"mapping_id":"MAP.R2.TRADER","source_row_id":"COPY.TRADER_EXPENSE","posting_owner":"R2","stream":"R2","cost_centre":"CORP","vendor_id":"SIGNAL_SUPPLIER","tax_code":"TRADER_SMALL","cash_class":"operating","classification":{"recurrence":"recurring","commitment":"committed","behaviour":"variable"},"legs":[{"leg_id":"MAP.R2.TRADER.L01","side":"debit","account_id":"GL.COGS.TRADER","amount_component":"net"},{"leg_id":"MAP.R2.TRADER.L02","side":"credit","account_id":"GL.AP.TRADER","amount_component":"net"}],"report_allocations":[{"leg_id":"MAP.R2.TRADER.L01","view_id":"statement","report_row_id":"PNL.COGS","weight":1},{"leg_id":"MAP.R2.TRADER.L01","view_id":"nature","report_row_id":"cost_of_revenue","weight":1},{"leg_id":"MAP.R2.TRADER.L01","view_id":"function","report_row_id":"cost_of_revenue","weight":1},{"leg_id":"MAP.R2.TRADER.L01","view_id":"cost_centre","report_row_id":"CORP","weight":1},{"leg_id":"MAP.R2.TRADER.L01","view_id":"vendor","report_row_id":"SIGNAL_SUPPLIER","weight":1},{"leg_id":"MAP.R2.TRADER.L01","view_id":"recurrence","report_row_id":"recurring","weight":1},{"leg_id":"MAP.R2.TRADER.L01","view_id":"commitment","report_row_id":"committed","weight":1},{"leg_id":"MAP.R2.TRADER.L01","view_id":"behaviour","report_row_id":"variable","weight":1},{"leg_id":"MAP.R2.TRADER.L02","view_id":"statement","report_row_id":"BS.AP","weight":1},{"leg_id":"MAP.R2.TRADER.L02","view_id":"nature","report_row_id":"ap","weight":1},{"leg_id":"MAP.R2.TRADER.L02","view_id":"function","report_row_id":"balance_sheet","weight":1},{"leg_id":"MAP.R2.TRADER.L02","view_id":"cost_centre","report_row_id":"CORP","weight":1},{"leg_id":"MAP.R2.TRADER.L02","view_id":"vendor","report_row_id":"SIGNAL_SUPPLIER","weight":1},{"leg_id":"MAP.R2.TRADER.L02","view_id":"recurrence","report_row_id":"not_applicable","weight":1},{"leg_id":"MAP.R2.TRADER.L02","view_id":"commitment","report_row_id":"not_applicable","weight":1},{"leg_id":"MAP.R2.TRADER.L02","view_id":"behaviour","report_row_id":"not_applicable","weight":1}]},{"mapping_id":"MAP.R2.TRADER.RC","source_row_id":"COPY.TRADER_EXPENSE","posting_owner":"R2","stream":"R2","cost_centre":"CORP","vendor_id":"SIGNAL_SUPPLIER","tax_code":"TRADER_RC","cash_class":"operating","classification":{"recurrence":"recurring","commitment":"committed","behaviour":"variable"},"legs":[{"leg_id":"MAP.R2.TRADER.RC.L01","side":"debit","account_id":"GL.COGS.TRADER","amount_component":"net_plus_unrecoverable_vat"},{"leg_id":"MAP.R2.TRADER.RC.L02","side":"debit","account_id":"GL.VAT.DOM_ASSET","amount_component":"recoverable_vat"},{"leg_id":"MAP.R2.TRADER.RC.L03","side":"credit","account_id":"GL.AP.TRADER","amount_component":"net"},{"leg_id":"MAP.R2.TRADER.RC.L04","side":"credit","account_id":"GL.VAT.DOM_LIAB","amount_component":"self_assessed_vat"}],"report_allocations":[{"leg_id":"MAP.R2.TRADER.RC.L01","view_id":"statement","report_row_id":"PNL.COGS","weight":1},{"leg_id":"MAP.R2.TRADER.RC.L01","view_id":"nature","report_row_id":"cost_of_revenue","weight":1},{"leg_id":"MAP.R2.TRADER.RC.L01","view_id":"function","report_row_id":"cost_of_revenue","weight":1},{"leg_id":"MAP.R2.TRADER.RC.L01","view_id":"cost_centre","report_row_id":"CORP","weight":1},{"leg_id":"MAP.R2.TRADER.RC.L01","view_id":"vendor","report_row_id":"SIGNAL_SUPPLIER","weight":1},{"leg_id":"MAP.R2.TRADER.RC.L01","view_id":"recurrence","report_row_id":"recurring","weight":1},{"leg_id":"MAP.R2.TRADER.RC.L01","view_id":"commitment","report_row_id":"committed","weight":1},{"leg_id":"MAP.R2.TRADER.RC.L01","view_id":"behaviour","report_row_id":"variable","weight":1},{"leg_id":"MAP.R2.TRADER.RC.L02","view_id":"statement","report_row_id":"BS.TAX_ASSETS","weight":1},{"leg_id":"MAP.R2.TRADER.RC.L02","view_id":"nature","report_row_id":"tax_assets","weight":1},{"leg_id":"MAP.R2.TRADER.RC.L02","view_id":"function","report_row_id":"balance_sheet","weight":1},{"leg_id":"MAP.R2.TRADER.RC.L02","view_id":"cost_centre","report_row_id":"CORP","weight":1},{"leg_id":"MAP.R2.TRADER.RC.L02","view_id":"vendor","report_row_id":"SIGNAL_SUPPLIER","weight":1},{"leg_id":"MAP.R2.TRADER.RC.L02","view_id":"recurrence","report_row_id":"not_applicable","weight":1},{"leg_id":"MAP.R2.TRADER.RC.L02","view_id":"commitment","report_row_id":"not_applicable","weight":1},{"leg_id":"MAP.R2.TRADER.RC.L02","view_id":"behaviour","report_row_id":"not_applicable","weight":1},{"leg_id":"MAP.R2.TRADER.RC.L03","view_id":"statement","report_row_id":"BS.AP","weight":1},{"leg_id":"MAP.R2.TRADER.RC.L03","view_id":"nature","report_row_id":"ap","weight":1},{"leg_id":"MAP.R2.TRADER.RC.L03","view_id":"function","report_row_id":"balance_sheet","weight":1},{"leg_id":"MAP.R2.TRADER.RC.L03","view_id":"cost_centre","report_row_id":"CORP","weight":1},{"leg_id":"MAP.R2.TRADER.RC.L03","view_id":"vendor","report_row_id":"SIGNAL_SUPPLIER","weight":1},{"leg_id":"MAP.R2.TRADER.RC.L03","view_id":"recurrence","report_row_id":"not_applicable","weight":1},{"leg_id":"MAP.R2.TRADER.RC.L03","view_id":"commitment","report_row_id":"not_applicable","weight":1},{"leg_id":"MAP.R2.TRADER.RC.L03","view_id":"behaviour","report_row_id":"not_applicable","weight":1},{"leg_id":"MAP.R2.TRADER.RC.L04","view_id":"statement","report_row_id":"BS.TAX_LIABILITIES","weight":1},{"leg_id":"MAP.R2.TRADER.RC.L04","view_id":"nature","report_row_id":"tax_liabilities","weight":1},{"leg_id":"MAP.R2.TRADER.RC.L04","view_id":"function","report_row_id":"balance_sheet","weight":1},{"leg_id":"MAP.R2.TRADER.RC.L04","view_id":"cost_centre","report_row_id":"CORP","weight":1},{"leg_id":"MAP.R2.TRADER.RC.L04","view_id":"vendor","report_row_id":"SIGNAL_SUPPLIER","weight":1},{"leg_id":"MAP.R2.TRADER.RC.L04","view_id":"recurrence","report_row_id":"not_applicable","weight":1},{"leg_id":"MAP.R2.TRADER.RC.L04","view_id":"commitment","report_row_id":"not_applicable","weight":1},{"leg_id":"MAP.R2.TRADER.RC.L04","view_id":"behaviour","report_row_id":"not_applicable","weight":1}]},{"mapping_id":"MAP.R2.PAYOUT","source_row_id":"COPY.TRADER_PAID","posting_owner":"R2","stream":"R2","cost_centre":"CORP","vendor_id":"CARD_PROCESSOR","tax_code":"NONE","cash_class":"operating","classification":{"recurrence":"recurring","commitment":"committed","behaviour":"variable"},"legs":[{"leg_id":"MAP.R2.PAYOUT.L01","side":"debit","account_id":"GL.AP.TRADER","amount_component":"payout"},{"leg_id":"MAP.R2.PAYOUT.L02","side":"debit","account_id":"GL.COGS.CONNECT","amount_component":"connect_fee"},{"leg_id":"MAP.R2.PAYOUT.L03","side":"credit","account_id":"GL.CASH","amount_component":"payout_plus_connect_fee"}],"report_allocations":[{"leg_id":"MAP.R2.PAYOUT.L01","view_id":"statement","report_row_id":"BS.AP","weight":1},{"leg_id":"MAP.R2.PAYOUT.L01","view_id":"nature","report_row_id":"ap","weight":1},{"leg_id":"MAP.R2.PAYOUT.L01","view_id":"function","report_row_id":"balance_sheet","weight":1},{"leg_id":"MAP.R2.PAYOUT.L01","view_id":"cost_centre","report_row_id":"CORP","weight":1},{"leg_id":"MAP.R2.PAYOUT.L01","view_id":"vendor","report_row_id":"CARD_PROCESSOR","weight":1},{"leg_id":"MAP.R2.PAYOUT.L01","view_id":"recurrence","report_row_id":"not_applicable","weight":1},{"leg_id":"MAP.R2.PAYOUT.L01","view_id":"commitment","report_row_id":"not_applicable","weight":1},{"leg_id":"MAP.R2.PAYOUT.L01","view_id":"behaviour","report_row_id":"not_applicable","weight":1},{"leg_id":"MAP.R2.PAYOUT.L02","view_id":"statement","report_row_id":"PNL.COGS","weight":1},{"leg_id":"MAP.R2.PAYOUT.L02","view_id":"nature","report_row_id":"cost_of_revenue","weight":1},{"leg_id":"MAP.R2.PAYOUT.L02","view_id":"function","report_row_id":"cost_of_revenue","weight":1},{"leg_id":"MAP.R2.PAYOUT.L02","view_id":"cost_centre","report_row_id":"CORP","weight":1},{"leg_id":"MAP.R2.PAYOUT.L02","view_id":"vendor","report_row_id":"CARD_PROCESSOR","weight":1},{"leg_id":"MAP.R2.PAYOUT.L02","view_id":"recurrence","report_row_id":"recurring","weight":1},{"leg_id":"MAP.R2.PAYOUT.L02","view_id":"commitment","report_row_id":"committed","weight":1},{"leg_id":"MAP.R2.PAYOUT.L02","view_id":"behaviour","report_row_id":"variable","weight":1},{"leg_id":"MAP.R2.PAYOUT.L03","view_id":"statement","report_row_id":"BS.CASH","weight":1},{"leg_id":"MAP.R2.PAYOUT.L03","view_id":"nature","report_row_id":"cash","weight":1},{"leg_id":"MAP.R2.PAYOUT.L03","view_id":"function","report_row_id":"balance_sheet","weight":1},{"leg_id":"MAP.R2.PAYOUT.L03","view_id":"cost_centre","report_row_id":"CORP","weight":1},{"leg_id":"MAP.R2.PAYOUT.L03","view_id":"vendor","report_row_id":"CARD_PROCESSOR","weight":1},{"leg_id":"MAP.R2.PAYOUT.L03","view_id":"recurrence","report_row_id":"not_applicable","weight":1},{"leg_id":"MAP.R2.PAYOUT.L03","view_id":"commitment","report_row_id":"not_applicable","weight":1},{"leg_id":"MAP.R2.PAYOUT.L03","view_id":"behaviour","report_row_id":"not_applicable","weight":1}]},{"mapping_id":"MAP.R7.SEATS.DE","source_row_id":"B2B.SEAT_REV","posting_owner":"R7","stream":"R7","cost_centre":"CORP","vendor_id":"UNKNOWN_FORECAST","tax_code":"DE_OUT19","cash_class":"operating","classification":{"recurrence":"not_applicable","commitment":"not_applicable","behaviour":"not_applicable"},"legs":[{"leg_id":"MAP.R7.SEATS.DE.L01","side":"debit","account_id":"GL.AR.B2B","amount_component":"gross"},{"leg_id":"MAP.R7.SEATS.DE.L02","side":"credit","account_id":"GL.REV.R7_SEATS","amount_component":"net"},{"leg_id":"MAP.R7.SEATS.DE.L03","side":"credit","account_id":"GL.VAT.DOM_LIAB","amount_component":"vat"}],"report_allocations":[{"leg_id":"MAP.R7.SEATS.DE.L01","view_id":"statement","report_row_id":"BS.AR","weight":1},{"leg_id":"MAP.R7.SEATS.DE.L01","view_id":"nature","report_row_id":"ar","weight":1},{"leg_id":"MAP.R7.SEATS.DE.L01","view_id":"function","report_row_id":"balance_sheet","weight":1},{"leg_id":"MAP.R7.SEATS.DE.L01","view_id":"cost_centre","report_row_id":"CORP","weight":1},{"leg_id":"MAP.R7.SEATS.DE.L01","view_id":"vendor","report_row_id":"UNKNOWN_FORECAST","weight":1},{"leg_id":"MAP.R7.SEATS.DE.L01","view_id":"recurrence","report_row_id":"not_applicable","weight":1},{"leg_id":"MAP.R7.SEATS.DE.L01","view_id":"commitment","report_row_id":"not_applicable","weight":1},{"leg_id":"MAP.R7.SEATS.DE.L01","view_id":"behaviour","report_row_id":"not_applicable","weight":1},{"leg_id":"MAP.R7.SEATS.DE.L02","view_id":"statement","report_row_id":"PNL.REVENUE","weight":1},{"leg_id":"MAP.R7.SEATS.DE.L02","view_id":"nature","report_row_id":"revenue","weight":1},{"leg_id":"MAP.R7.SEATS.DE.L02","view_id":"function","report_row_id":"revenue","weight":1},{"leg_id":"MAP.R7.SEATS.DE.L02","view_id":"cost_centre","report_row_id":"CORP","weight":1},{"leg_id":"MAP.R7.SEATS.DE.L02","view_id":"vendor","report_row_id":"UNKNOWN_FORECAST","weight":1},{"leg_id":"MAP.R7.SEATS.DE.L02","view_id":"recurrence","report_row_id":"recurring","weight":1},{"leg_id":"MAP.R7.SEATS.DE.L02","view_id":"commitment","report_row_id":"committed","weight":1},{"leg_id":"MAP.R7.SEATS.DE.L02","view_id":"behaviour","report_row_id":"fixed","weight":1},{"leg_id":"MAP.R7.SEATS.DE.L03","view_id":"statement","report_row_id":"BS.TAX_LIABILITIES","weight":1},{"leg_id":"MAP.R7.SEATS.DE.L03","view_id":"nature","report_row_id":"tax_liabilities","weight":1},{"leg_id":"MAP.R7.SEATS.DE.L03","view_id":"function","report_row_id":"balance_sheet","weight":1},{"leg_id":"MAP.R7.SEATS.DE.L03","view_id":"cost_centre","report_row_id":"CORP","weight":1},{"leg_id":"MAP.R7.SEATS.DE.L03","view_id":"vendor","report_row_id":"UNKNOWN_FORECAST","weight":1},{"leg_id":"MAP.R7.SEATS.DE.L03","view_id":"recurrence","report_row_id":"not_applicable","weight":1},{"leg_id":"MAP.R7.SEATS.DE.L03","view_id":"commitment","report_row_id":"not_applicable","weight":1},{"leg_id":"MAP.R7.SEATS.DE.L03","view_id":"behaviour","report_row_id":"not_applicable","weight":1}]},{"mapping_id":"MAP.R7.SEATS.AT","source_row_id":"B2B.SEAT_REV","posting_owner":"R7","stream":"R7","cost_centre":"CORP","vendor_id":"UNKNOWN_FORECAST","tax_code":"B2B_AT_RC","cash_class":"operating","classification":{"recurrence":"not_applicable","commitment":"not_applicable","behaviour":"not_applicable"},"legs":[{"leg_id":"MAP.R7.SEATS.AT.L01","side":"debit","account_id":"GL.AR.B2B","amount_component":"gross"},{"leg_id":"MAP.R7.SEATS.AT.L02","side":"credit","account_id":"GL.REV.R7_SEATS","amount_component":"net"}],"report_allocations":[{"leg_id":"MAP.R7.SEATS.AT.L01","view_id":"statement","report_row_id":"BS.AR","weight":1},{"leg_id":"MAP.R7.SEATS.AT.L01","view_id":"nature","report_row_id":"ar","weight":1},{"leg_id":"MAP.R7.SEATS.AT.L01","view_id":"function","report_row_id":"balance_sheet","weight":1},{"leg_id":"MAP.R7.SEATS.AT.L01","view_id":"cost_centre","report_row_id":"CORP","weight":1},{"leg_id":"MAP.R7.SEATS.AT.L01","view_id":"vendor","report_row_id":"UNKNOWN_FORECAST","weight":1},{"leg_id":"MAP.R7.SEATS.AT.L01","view_id":"recurrence","report_row_id":"not_applicable","weight":1},{"leg_id":"MAP.R7.SEATS.AT.L01","view_id":"commitment","report_row_id":"not_applicable","weight":1},{"leg_id":"MAP.R7.SEATS.AT.L01","view_id":"behaviour","report_row_id":"not_applicable","weight":1},{"leg_id":"MAP.R7.SEATS.AT.L02","view_id":"statement","report_row_id":"PNL.REVENUE","weight":1},{"leg_id":"MAP.R7.SEATS.AT.L02","view_id":"nature","report_row_id":"revenue","weight":1},{"leg_id":"MAP.R7.SEATS.AT.L02","view_id":"function","report_row_id":"revenue","weight":1},{"leg_id":"MAP.R7.SEATS.AT.L02","view_id":"cost_centre","report_row_id":"CORP","weight":1},{"leg_id":"MAP.R7.SEATS.AT.L02","view_id":"vendor","report_row_id":"UNKNOWN_FORECAST","weight":1},{"leg_id":"MAP.R7.SEATS.AT.L02","view_id":"recurrence","report_row_id":"recurring","weight":1},{"leg_id":"MAP.R7.SEATS.AT.L02","view_id":"commitment","report_row_id":"committed","weight":1},{"leg_id":"MAP.R7.SEATS.AT.L02","view_id":"behaviour","report_row_id":"fixed","weight":1}]},{"mapping_id":"MAP.R7.ONBOARD.DE","source_row_id":"B2B.BILLING","posting_owner":"R7","stream":"R7","cost_centre":"CORP","vendor_id":"UNKNOWN_FORECAST","tax_code":"DE_OUT19","cash_class":"operating","classification":{"recurrence":"not_applicable","commitment":"not_applicable","behaviour":"not_applicable"},"legs":[{"leg_id":"MAP.R7.ONBOARD.DE.L01","side":"debit","account_id":"GL.AR.B2B","amount_component":"gross"},{"leg_id":"MAP.R7.ONBOARD.DE.L02","side":"credit","account_id":"GL.CL.R7","amount_component":"net"},{"leg_id":"MAP.R7.ONBOARD.DE.L03","side":"credit","account_id":"GL.VAT.DOM_LIAB","amount_component":"vat"}],"report_allocations":[{"leg_id":"MAP.R7.ONBOARD.DE.L01","view_id":"statement","report_row_id":"BS.AR","weight":1},{"leg_id":"MAP.R7.ONBOARD.DE.L01","view_id":"nature","report_row_id":"ar","weight":1},{"leg_id":"MAP.R7.ONBOARD.DE.L01","view_id":"function","report_row_id":"balance_sheet","weight":1},{"leg_id":"MAP.R7.ONBOARD.DE.L01","view_id":"cost_centre","report_row_id":"CORP","weight":1},{"leg_id":"MAP.R7.ONBOARD.DE.L01","view_id":"vendor","report_row_id":"UNKNOWN_FORECAST","weight":1},{"leg_id":"MAP.R7.ONBOARD.DE.L01","view_id":"recurrence","report_row_id":"not_applicable","weight":1},{"leg_id":"MAP.R7.ONBOARD.DE.L01","view_id":"commitment","report_row_id":"not_applicable","weight":1},{"leg_id":"MAP.R7.ONBOARD.DE.L01","view_id":"behaviour","report_row_id":"not_applicable","weight":1},{"leg_id":"MAP.R7.ONBOARD.DE.L02","view_id":"statement","report_row_id":"BS.CL","weight":1},{"leg_id":"MAP.R7.ONBOARD.DE.L02","view_id":"nature","report_row_id":"cl","weight":1},{"leg_id":"MAP.R7.ONBOARD.DE.L02","view_id":"function","report_row_id":"balance_sheet","weight":1},{"leg_id":"MAP.R7.ONBOARD.DE.L02","view_id":"cost_centre","report_row_id":"CORP","weight":1},{"leg_id":"MAP.R7.ONBOARD.DE.L02","view_id":"vendor","report_row_id":"UNKNOWN_FORECAST","weight":1},{"leg_id":"MAP.R7.ONBOARD.DE.L02","view_id":"recurrence","report_row_id":"not_applicable","weight":1},{"leg_id":"MAP.R7.ONBOARD.DE.L02","view_id":"commitment","report_row_id":"not_applicable","weight":1},{"leg_id":"MAP.R7.ONBOARD.DE.L02","view_id":"behaviour","report_row_id":"not_applicable","weight":1},{"leg_id":"MAP.R7.ONBOARD.DE.L03","view_id":"statement","report_row_id":"BS.TAX_LIABILITIES","weight":1},{"leg_id":"MAP.R7.ONBOARD.DE.L03","view_id":"nature","report_row_id":"tax_liabilities","weight":1},{"leg_id":"MAP.R7.ONBOARD.DE.L03","view_id":"function","report_row_id":"balance_sheet","weight":1},{"leg_id":"MAP.R7.ONBOARD.DE.L03","view_id":"cost_centre","report_row_id":"CORP","weight":1},{"leg_id":"MAP.R7.ONBOARD.DE.L03","view_id":"vendor","report_row_id":"UNKNOWN_FORECAST","weight":1},{"leg_id":"MAP.R7.ONBOARD.DE.L03","view_id":"recurrence","report_row_id":"not_applicable","weight":1},{"leg_id":"MAP.R7.ONBOARD.DE.L03","view_id":"commitment","report_row_id":"not_applicable","weight":1},{"leg_id":"MAP.R7.ONBOARD.DE.L03","view_id":"behaviour","report_row_id":"not_applicable","weight":1}]},{"mapping_id":"MAP.R7.ONBOARD.AT","source_row_id":"B2B.BILLING","posting_owner":"R7","stream":"R7","cost_centre":"CORP","vendor_id":"UNKNOWN_FORECAST","tax_code":"B2B_AT_RC","cash_class":"operating","classification":{"recurrence":"not_applicable","commitment":"not_applicable","behaviour":"not_applicable"},"legs":[{"leg_id":"MAP.R7.ONBOARD.AT.L01","side":"debit","account_id":"GL.AR.B2B","amount_component":"gross"},{"leg_id":"MAP.R7.ONBOARD.AT.L02","side":"credit","account_id":"GL.CL.R7","amount_component":"net"}],"report_allocations":[{"leg_id":"MAP.R7.ONBOARD.AT.L01","view_id":"statement","report_row_id":"BS.AR","weight":1},{"leg_id":"MAP.R7.ONBOARD.AT.L01","view_id":"nature","report_row_id":"ar","weight":1},{"leg_id":"MAP.R7.ONBOARD.AT.L01","view_id":"function","report_row_id":"balance_sheet","weight":1},{"leg_id":"MAP.R7.ONBOARD.AT.L01","view_id":"cost_centre","report_row_id":"CORP","weight":1},{"leg_id":"MAP.R7.ONBOARD.AT.L01","view_id":"vendor","report_row_id":"UNKNOWN_FORECAST","weight":1},{"leg_id":"MAP.R7.ONBOARD.AT.L01","view_id":"recurrence","report_row_id":"not_applicable","weight":1},{"leg_id":"MAP.R7.ONBOARD.AT.L01","view_id":"commitment","report_row_id":"not_applicable","weight":1},{"leg_id":"MAP.R7.ONBOARD.AT.L01","view_id":"behaviour","report_row_id":"not_applicable","weight":1},{"leg_id":"MAP.R7.ONBOARD.AT.L02","view_id":"statement","report_row_id":"BS.CL","weight":1},{"leg_id":"MAP.R7.ONBOARD.AT.L02","view_id":"nature","report_row_id":"cl","weight":1},{"leg_id":"MAP.R7.ONBOARD.AT.L02","view_id":"function","report_row_id":"balance_sheet","weight":1},{"leg_id":"MAP.R7.ONBOARD.AT.L02","view_id":"cost_centre","report_row_id":"CORP","weight":1},{"leg_id":"MAP.R7.ONBOARD.AT.L02","view_id":"vendor","report_row_id":"UNKNOWN_FORECAST","weight":1},{"leg_id":"MAP.R7.ONBOARD.AT.L02","view_id":"recurrence","report_row_id":"not_applicable","weight":1},{"leg_id":"MAP.R7.ONBOARD.AT.L02","view_id":"commitment","report_row_id":"not_applicable","weight":1},{"leg_id":"MAP.R7.ONBOARD.AT.L02","view_id":"behaviour","report_row_id":"not_applicable","weight":1}]},{"mapping_id":"MAP.AFF.BILL","source_row_id":"AFF.REVENUE","posting_owner":"R3","stream":"R3","cost_centre":"CORP","vendor_id":"UNKNOWN_FORECAST","tax_code":"B2B_AT_RC","cash_class":"operating","classification":{"recurrence":"not_applicable","commitment":"not_applicable","behaviour":"not_applicable"},"legs":[{"leg_id":"MAP.AFF.BILL.L01","side":"debit","account_id":"GL.AR.AFF","amount_component":"net"},{"leg_id":"MAP.AFF.BILL.L02","side":"credit","account_id":"GL.REV.R3","amount_component":"net"}],"report_allocations":[{"leg_id":"MAP.AFF.BILL.L01","view_id":"statement","report_row_id":"BS.AR","weight":1},{"leg_id":"MAP.AFF.BILL.L01","view_id":"nature","report_row_id":"ar","weight":1},{"leg_id":"MAP.AFF.BILL.L01","view_id":"function","report_row_id":"balance_sheet","weight":1},{"leg_id":"MAP.AFF.BILL.L01","view_id":"cost_centre","report_row_id":"CORP","weight":1},{"leg_id":"MAP.AFF.BILL.L01","view_id":"vendor","report_row_id":"UNKNOWN_FORECAST","weight":1},{"leg_id":"MAP.AFF.BILL.L01","view_id":"recurrence","report_row_id":"not_applicable","weight":1},{"leg_id":"MAP.AFF.BILL.L01","view_id":"commitment","report_row_id":"not_applicable","weight":1},{"leg_id":"MAP.AFF.BILL.L01","view_id":"behaviour","report_row_id":"not_applicable","weight":1},{"leg_id":"MAP.AFF.BILL.L02","view_id":"statement","report_row_id":"PNL.REVENUE","weight":1},{"leg_id":"MAP.AFF.BILL.L02","view_id":"nature","report_row_id":"revenue","weight":1},{"leg_id":"MAP.AFF.BILL.L02","view_id":"function","report_row_id":"revenue","weight":1},{"leg_id":"MAP.AFF.BILL.L02","view_id":"cost_centre","report_row_id":"CORP","weight":1},{"leg_id":"MAP.AFF.BILL.L02","view_id":"vendor","report_row_id":"UNKNOWN_FORECAST","weight":1},{"leg_id":"MAP.AFF.BILL.L02","view_id":"recurrence","report_row_id":"recurring","weight":1},{"leg_id":"MAP.AFF.BILL.L02","view_id":"commitment","report_row_id":"committed","weight":1},{"leg_id":"MAP.AFF.BILL.L02","view_id":"behaviour","report_row_id":"fixed","weight":1}]},{"mapping_id":"MAP.COST.PAY","source_row_id":"WC.SUPPLIER_AP","posting_owner":"WorkingCapital","stream":"CORPORATE","cost_centre":"CORP","vendor_id":"UNKNOWN_FORECAST","tax_code":"NONE","cash_class":"operating","classification":{"recurrence":"not_applicable","commitment":"not_applicable","behaviour":"not_applicable"},"legs":[{"leg_id":"MAP.COST.PAY.L01","side":"debit","account_id":"GL.AP.SUPPLIER","amount_component":"gross_payment"},{"leg_id":"MAP.COST.PAY.L02","side":"credit","account_id":"GL.CASH","amount_component":"gross_payment"}],"report_allocations":[{"leg_id":"MAP.COST.PAY.L01","view_id":"statement","report_row_id":"BS.AP","weight":1},{"leg_id":"MAP.COST.PAY.L01","view_id":"nature","report_row_id":"ap","weight":1},{"leg_id":"MAP.COST.PAY.L01","view_id":"function","report_row_id":"balance_sheet","weight":1},{"leg_id":"MAP.COST.PAY.L01","view_id":"cost_centre","report_row_id":"CORP","weight":1},{"leg_id":"MAP.COST.PAY.L01","view_id":"vendor","report_row_id":"UNKNOWN_FORECAST","weight":1},{"leg_id":"MAP.COST.PAY.L01","view_id":"recurrence","report_row_id":"not_applicable","weight":1},{"leg_id":"MAP.COST.PAY.L01","view_id":"commitment","report_row_id":"not_applicable","weight":1},{"leg_id":"MAP.COST.PAY.L01","view_id":"behaviour","report_row_id":"not_applicable","weight":1},{"leg_id":"MAP.COST.PAY.L02","view_id":"statement","report_row_id":"BS.CASH","weight":1},{"leg_id":"MAP.COST.PAY.L02","view_id":"nature","report_row_id":"cash","weight":1},{"leg_id":"MAP.COST.PAY.L02","view_id":"function","report_row_id":"balance_sheet","weight":1},{"leg_id":"MAP.COST.PAY.L02","view_id":"cost_centre","report_row_id":"CORP","weight":1},{"leg_id":"MAP.COST.PAY.L02","view_id":"vendor","report_row_id":"UNKNOWN_FORECAST","weight":1},{"leg_id":"MAP.COST.PAY.L02","view_id":"recurrence","report_row_id":"not_applicable","weight":1},{"leg_id":"MAP.COST.PAY.L02","view_id":"commitment","report_row_id":"not_applicable","weight":1},{"leg_id":"MAP.COST.PAY.L02","view_id":"behaviour","report_row_id":"not_applicable","weight":1}]},{"mapping_id":"MAP.CAPEX.PAY","source_row_id":"CAP.PAID","posting_owner":"Capex","stream":"CORPORATE","cost_centre":"CORP","vendor_id":"UNKNOWN_FORECAST","tax_code":"NONE","cash_class":"investing","classification":{"recurrence":"not_applicable","commitment":"not_applicable","behaviour":"not_applicable"},"legs":[{"leg_id":"MAP.CAPEX.PAY.L01","side":"debit","account_id":"GL.AP.CAPEX","amount_component":"gross_payment"},{"leg_id":"MAP.CAPEX.PAY.L02","side":"credit","account_id":"GL.CASH","amount_component":"gross_payment"}],"report_allocations":[{"leg_id":"MAP.CAPEX.PAY.L01","view_id":"statement","report_row_id":"BS.AP","weight":1},{"leg_id":"MAP.CAPEX.PAY.L01","view_id":"nature","report_row_id":"ap","weight":1},{"leg_id":"MAP.CAPEX.PAY.L01","view_id":"function","report_row_id":"balance_sheet","weight":1},{"leg_id":"MAP.CAPEX.PAY.L01","view_id":"cost_centre","report_row_id":"CORP","weight":1},{"leg_id":"MAP.CAPEX.PAY.L01","view_id":"vendor","report_row_id":"UNKNOWN_FORECAST","weight":1},{"leg_id":"MAP.CAPEX.PAY.L01","view_id":"recurrence","report_row_id":"not_applicable","weight":1},{"leg_id":"MAP.CAPEX.PAY.L01","view_id":"commitment","report_row_id":"not_applicable","weight":1},{"leg_id":"MAP.CAPEX.PAY.L01","view_id":"behaviour","report_row_id":"not_applicable","weight":1},{"leg_id":"MAP.CAPEX.PAY.L02","view_id":"statement","report_row_id":"BS.CASH","weight":1},{"leg_id":"MAP.CAPEX.PAY.L02","view_id":"nature","report_row_id":"cash","weight":1},{"leg_id":"MAP.CAPEX.PAY.L02","view_id":"function","report_row_id":"balance_sheet","weight":1},{"leg_id":"MAP.CAPEX.PAY.L02","view_id":"cost_centre","report_row_id":"CORP","weight":1},{"leg_id":"MAP.CAPEX.PAY.L02","view_id":"vendor","report_row_id":"UNKNOWN_FORECAST","weight":1},{"leg_id":"MAP.CAPEX.PAY.L02","view_id":"recurrence","report_row_id":"not_applicable","weight":1},{"leg_id":"MAP.CAPEX.PAY.L02","view_id":"commitment","report_row_id":"not_applicable","weight":1},{"leg_id":"MAP.CAPEX.PAY.L02","view_id":"behaviour","report_row_id":"not_applicable","weight":1}]},{"mapping_id":"MAP.PAYROLL.SALARY.MGMT","source_row_id":"PPL.SALARY","posting_owner":"People","stream":"CORPORATE","cost_centre":"MGMT","vendor_id":"PAYROLL","tax_code":"NONE","cash_class":"operating","classification":{"recurrence":"recurring","commitment":"committed","behaviour":"fixed"},"legs":[{"leg_id":"MAP.PAYROLL.SALARY.MGMT.L01","side":"debit","account_id":"GL.PEOPLE.SALARY","amount_component":"payroll_component"},{"leg_id":"MAP.PAYROLL.SALARY.MGMT.L02","side":"credit","account_id":"GL.CASH","amount_component":"payroll_component"}],"report_allocations":[{"leg_id":"MAP.PAYROLL.SALARY.MGMT.L01","view_id":"statement","report_row_id":"PNL.PEOPLE","weight":1},{"leg_id":"MAP.PAYROLL.SALARY.MGMT.L01","view_id":"nature","report_row_id":"people","weight":1},{"leg_id":"MAP.PAYROLL.SALARY.MGMT.L01","view_id":"function","report_row_id":"general_admin","weight":1},{"leg_id":"MAP.PAYROLL.SALARY.MGMT.L01","view_id":"cost_centre","report_row_id":"MGMT","weight":1},{"leg_id":"MAP.PAYROLL.SALARY.MGMT.L01","view_id":"vendor","report_row_id":"PAYROLL","weight":1},{"leg_id":"MAP.PAYROLL.SALARY.MGMT.L01","view_id":"recurrence","report_row_id":"recurring","weight":1},{"leg_id":"MAP.PAYROLL.SALARY.MGMT.L01","view_id":"commitment","report_row_id":"committed","weight":1},{"leg_id":"MAP.PAYROLL.SALARY.MGMT.L01","view_id":"behaviour","report_row_id":"fixed","weight":1},{"leg_id":"MAP.PAYROLL.SALARY.MGMT.L02","view_id":"statement","report_row_id":"BS.CASH","weight":1},{"leg_id":"MAP.PAYROLL.SALARY.MGMT.L02","view_id":"nature","report_row_id":"cash","weight":1},{"leg_id":"MAP.PAYROLL.SALARY.MGMT.L02","view_id":"function","report_row_id":"balance_sheet","weight":1},{"leg_id":"MAP.PAYROLL.SALARY.MGMT.L02","view_id":"cost_centre","report_row_id":"MGMT","weight":1},{"leg_id":"MAP.PAYROLL.SALARY.MGMT.L02","view_id":"vendor","report_row_id":"PAYROLL","weight":1},{"leg_id":"MAP.PAYROLL.SALARY.MGMT.L02","view_id":"recurrence","report_row_id":"not_applicable","weight":1},{"leg_id":"MAP.PAYROLL.SALARY.MGMT.L02","view_id":"commitment","report_row_id":"not_applicable","weight":1},{"leg_id":"MAP.PAYROLL.SALARY.MGMT.L02","view_id":"behaviour","report_row_id":"not_applicable","weight":1}]},{"mapping_id":"MAP.PAYROLL.SALARY.ENG","source_row_id":"PPL.SALARY","posting_owner":"People","stream":"CORPORATE","cost_centre":"ENG","vendor_id":"PAYROLL","tax_code":"NONE","cash_class":"operating","classification":{"recurrence":"recurring","commitment":"committed","behaviour":"fixed"},"legs":[{"leg_id":"MAP.PAYROLL.SALARY.ENG.L01","side":"debit","account_id":"GL.PEOPLE.SALARY","amount_component":"payroll_component"},{"leg_id":"MAP.PAYROLL.SALARY.ENG.L02","side":"credit","account_id":"GL.CASH","amount_component":"payroll_component"}],"report_allocations":[{"leg_id":"MAP.PAYROLL.SALARY.ENG.L01","view_id":"statement","report_row_id":"PNL.PEOPLE","weight":1},{"leg_id":"MAP.PAYROLL.SALARY.ENG.L01","view_id":"nature","report_row_id":"people","weight":1},{"leg_id":"MAP.PAYROLL.SALARY.ENG.L01","view_id":"function","report_row_id":"research_development","weight":1},{"leg_id":"MAP.PAYROLL.SALARY.ENG.L01","view_id":"cost_centre","report_row_id":"ENG","weight":1},{"leg_id":"MAP.PAYROLL.SALARY.ENG.L01","view_id":"vendor","report_row_id":"PAYROLL","weight":1},{"leg_id":"MAP.PAYROLL.SALARY.ENG.L01","view_id":"recurrence","report_row_id":"recurring","weight":1},{"leg_id":"MAP.PAYROLL.SALARY.ENG.L01","view_id":"commitment","report_row_id":"committed","weight":1},{"leg_id":"MAP.PAYROLL.SALARY.ENG.L01","view_id":"behaviour","report_row_id":"fixed","weight":1},{"leg_id":"MAP.PAYROLL.SALARY.ENG.L02","view_id":"statement","report_row_id":"BS.CASH","weight":1},{"leg_id":"MAP.PAYROLL.SALARY.ENG.L02","view_id":"nature","report_row_id":"cash","weight":1},{"leg_id":"MAP.PAYROLL.SALARY.ENG.L02","view_id":"function","report_row_id":"balance_sheet","weight":1},{"leg_id":"MAP.PAYROLL.SALARY.ENG.L02","view_id":"cost_centre","report_row_id":"ENG","weight":1},{"leg_id":"MAP.PAYROLL.SALARY.ENG.L02","view_id":"vendor","report_row_id":"PAYROLL","weight":1},{"leg_id":"MAP.PAYROLL.SALARY.ENG.L02","view_id":"recurrence","report_row_id":"not_applicable","weight":1},{"leg_id":"MAP.PAYROLL.SALARY.ENG.L02","view_id":"commitment","report_row_id":"not_applicable","weight":1},{"leg_id":"MAP.PAYROLL.SALARY.ENG.L02","view_id":"behaviour","report_row_id":"not_applicable","weight":1}]},{"mapping_id":"MAP.PAYROLL.SALARY.COMP","source_row_id":"PPL.SALARY","posting_owner":"People","stream":"CORPORATE","cost_centre":"COMP","vendor_id":"PAYROLL","tax_code":"NONE","cash_class":"operating","classification":{"recurrence":"recurring","commitment":"committed","behaviour":"fixed"},"legs":[{"leg_id":"MAP.PAYROLL.SALARY.COMP.L01","side":"debit","account_id":"GL.PEOPLE.SALARY","amount_component":"payroll_component"},{"leg_id":"MAP.PAYROLL.SALARY.COMP.L02","side":"credit","account_id":"GL.CASH","amount_component":"payroll_component"}],"report_allocations":[{"leg_id":"MAP.PAYROLL.SALARY.COMP.L01","view_id":"statement","report_row_id":"PNL.PEOPLE","weight":1},{"leg_id":"MAP.PAYROLL.SALARY.COMP.L01","view_id":"nature","report_row_id":"people","weight":1},{"leg_id":"MAP.PAYROLL.SALARY.COMP.L01","view_id":"function","report_row_id":"general_admin","weight":1},{"leg_id":"MAP.PAYROLL.SALARY.COMP.L01","view_id":"cost_centre","report_row_id":"COMP","weight":1},{"leg_id":"MAP.PAYROLL.SALARY.COMP.L01","view_id":"vendor","report_row_id":"PAYROLL","weight":1},{"leg_id":"MAP.PAYROLL.SALARY.COMP.L01","view_id":"recurrence","report_row_id":"recurring","weight":1},{"leg_id":"MAP.PAYROLL.SALARY.COMP.L01","view_id":"commitment","report_row_id":"committed","weight":1},{"leg_id":"MAP.PAYROLL.SALARY.COMP.L01","view_id":"behaviour","report_row_id":"fixed","weight":1},{"leg_id":"MAP.PAYROLL.SALARY.COMP.L02","view_id":"statement","report_row_id":"BS.CASH","weight":1},{"leg_id":"MAP.PAYROLL.SALARY.COMP.L02","view_id":"nature","report_row_id":"cash","weight":1},{"leg_id":"MAP.PAYROLL.SALARY.COMP.L02","view_id":"function","report_row_id":"balance_sheet","weight":1},{"leg_id":"MAP.PAYROLL.SALARY.COMP.L02","view_id":"cost_centre","report_row_id":"COMP","weight":1},{"leg_id":"MAP.PAYROLL.SALARY.COMP.L02","view_id":"vendor","report_row_id":"PAYROLL","weight":1},{"leg_id":"MAP.PAYROLL.SALARY.COMP.L02","view_id":"recurrence","report_row_id":"not_applicable","weight":1},{"leg_id":"MAP.PAYROLL.SALARY.COMP.L02","view_id":"commitment","report_row_id":"not_applicable","weight":1},{"leg_id":"MAP.PAYROLL.SALARY.COMP.L02","view_id":"behaviour","report_row_id":"not_applicable","weight":1}]},{"mapping_id":"MAP.PAYROLL.SALARY.PROD","source_row_id":"PPL.SALARY","posting_owner":"People","stream":"CORPORATE","cost_centre":"PROD","vendor_id":"PAYROLL","tax_code":"NONE","cash_class":"operating","classification":{"recurrence":"recurring","commitment":"committed","behaviour":"fixed"},"legs":[{"leg_id":"MAP.PAYROLL.SALARY.PROD.L01","side":"debit","account_id":"GL.PEOPLE.SALARY","amount_component":"payroll_component"},{"leg_id":"MAP.PAYROLL.SALARY.PROD.L02","side":"credit","account_id":"GL.CASH","amount_component":"payroll_component"}],"report_allocations":[{"leg_id":"MAP.PAYROLL.SALARY.PROD.L01","view_id":"statement","report_row_id":"PNL.PEOPLE","weight":1},{"leg_id":"MAP.PAYROLL.SALARY.PROD.L01","view_id":"nature","report_row_id":"people","weight":1},{"leg_id":"MAP.PAYROLL.SALARY.PROD.L01","view_id":"function","report_row_id":"research_development","weight":1},{"leg_id":"MAP.PAYROLL.SALARY.PROD.L01","view_id":"cost_centre","report_row_id":"PROD","weight":1},{"leg_id":"MAP.PAYROLL.SALARY.PROD.L01","view_id":"vendor","report_row_id":"PAYROLL","weight":1},{"leg_id":"MAP.PAYROLL.SALARY.PROD.L01","view_id":"recurrence","report_row_id":"recurring","weight":1},{"leg_id":"MAP.PAYROLL.SALARY.PROD.L01","view_id":"commitment","report_row_id":"committed","weight":1},{"leg_id":"MAP.PAYROLL.SALARY.PROD.L01","view_id":"behaviour","report_row_id":"fixed","weight":1},{"leg_id":"MAP.PAYROLL.SALARY.PROD.L02","view_id":"statement","report_row_id":"BS.CASH","weight":1},{"leg_id":"MAP.PAYROLL.SALARY.PROD.L02","view_id":"nature","report_row_id":"cash","weight":1},{"leg_id":"MAP.PAYROLL.SALARY.PROD.L02","view_id":"function","report_row_id":"balance_sheet","weight":1},{"leg_id":"MAP.PAYROLL.SALARY.PROD.L02","view_id":"cost_centre","report_row_id":"PROD","weight":1},{"leg_id":"MAP.PAYROLL.SALARY.PROD.L02","view_id":"vendor","report_row_id":"PAYROLL","weight":1},{"leg_id":"MAP.PAYROLL.SALARY.PROD.L02","view_id":"recurrence","report_row_id":"not_applicable","weight":1},{"leg_id":"MAP.PAYROLL.SALARY.PROD.L02","view_id":"commitment","report_row_id":"not_applicable","weight":1},{"leg_id":"MAP.PAYROLL.SALARY.PROD.L02","view_id":"behaviour","report_row_id":"not_applicable","weight":1}]},{"mapping_id":"MAP.PAYROLL.SALARY.MKT","source_row_id":"PPL.SALARY","posting_owner":"People","stream":"CORPORATE","cost_centre":"MKT","vendor_id":"PAYROLL","tax_code":"NONE","cash_class":"operating","classification":{"recurrence":"recurring","commitment":"committed","behaviour":"fixed"},"legs":[{"leg_id":"MAP.PAYROLL.SALARY.MKT.L01","side":"debit","account_id":"GL.PEOPLE.SALARY","amount_component":"payroll_component"},{"leg_id":"MAP.PAYROLL.SALARY.MKT.L02","side":"credit","account_id":"GL.CASH","amount_component":"payroll_component"}],"report_allocations":[{"leg_id":"MAP.PAYROLL.SALARY.MKT.L01","view_id":"statement","report_row_id":"PNL.PEOPLE","weight":1},{"leg_id":"MAP.PAYROLL.SALARY.MKT.L01","view_id":"nature","report_row_id":"people","weight":1},{"leg_id":"MAP.PAYROLL.SALARY.MKT.L01","view_id":"function","report_row_id":"sales_marketing","weight":1},{"leg_id":"MAP.PAYROLL.SALARY.MKT.L01","view_id":"cost_centre","report_row_id":"MKT","weight":1},{"leg_id":"MAP.PAYROLL.SALARY.MKT.L01","view_id":"vendor","report_row_id":"PAYROLL","weight":1},{"leg_id":"MAP.PAYROLL.SALARY.MKT.L01","view_id":"recurrence","report_row_id":"recurring","weight":1},{"leg_id":"MAP.PAYROLL.SALARY.MKT.L01","view_id":"commitment","report_row_id":"committed","weight":1},{"leg_id":"MAP.PAYROLL.SALARY.MKT.L01","view_id":"behaviour","report_row_id":"fixed","weight":1},{"leg_id":"MAP.PAYROLL.SALARY.MKT.L02","view_id":"statement","report_row_id":"BS.CASH","weight":1},{"leg_id":"MAP.PAYROLL.SALARY.MKT.L02","view_id":"nature","report_row_id":"cash","weight":1},{"leg_id":"MAP.PAYROLL.SALARY.MKT.L02","view_id":"function","report_row_id":"balance_sheet","weight":1},{"leg_id":"MAP.PAYROLL.SALARY.MKT.L02","view_id":"cost_centre","report_row_id":"MKT","weight":1},{"leg_id":"MAP.PAYROLL.SALARY.MKT.L02","view_id":"vendor","report_row_id":"PAYROLL","weight":1},{"leg_id":"MAP.PAYROLL.SALARY.MKT.L02","view_id":"recurrence","report_row_id":"not_applicable","weight":1},{"leg_id":"MAP.PAYROLL.SALARY.MKT.L02","view_id":"commitment","report_row_id":"not_applicable","weight":1},{"leg_id":"MAP.PAYROLL.SALARY.MKT.L02","view_id":"behaviour","report_row_id":"not_applicable","weight":1}]},{"mapping_id":"MAP.PAYROLL.SALARY.SUP","source_row_id":"PPL.SALARY","posting_owner":"People","stream":"CORPORATE","cost_centre":"SUP","vendor_id":"PAYROLL","tax_code":"NONE","cash_class":"operating","classification":{"recurrence":"recurring","commitment":"committed","behaviour":"fixed"},"legs":[{"leg_id":"MAP.PAYROLL.SALARY.SUP.L01","side":"debit","account_id":"GL.PEOPLE.SALARY","amount_component":"payroll_component"},{"leg_id":"MAP.PAYROLL.SALARY.SUP.L02","side":"credit","account_id":"GL.CASH","amount_component":"payroll_component"}],"report_allocations":[{"leg_id":"MAP.PAYROLL.SALARY.SUP.L01","view_id":"statement","report_row_id":"PNL.PEOPLE","weight":1},{"leg_id":"MAP.PAYROLL.SALARY.SUP.L01","view_id":"nature","report_row_id":"people","weight":1},{"leg_id":"MAP.PAYROLL.SALARY.SUP.L01","view_id":"function","report_row_id":"cost_of_revenue","weight":1},{"leg_id":"MAP.PAYROLL.SALARY.SUP.L01","view_id":"cost_centre","report_row_id":"SUP","weight":1},{"leg_id":"MAP.PAYROLL.SALARY.SUP.L01","view_id":"vendor","report_row_id":"PAYROLL","weight":1},{"leg_id":"MAP.PAYROLL.SALARY.SUP.L01","view_id":"recurrence","report_row_id":"recurring","weight":1},{"leg_id":"MAP.PAYROLL.SALARY.SUP.L01","view_id":"commitment","report_row_id":"committed","weight":1},{"leg_id":"MAP.PAYROLL.SALARY.SUP.L01","view_id":"behaviour","report_row_id":"fixed","weight":1},{"leg_id":"MAP.PAYROLL.SALARY.SUP.L02","view_id":"statement","report_row_id":"BS.CASH","weight":1},{"leg_id":"MAP.PAYROLL.SALARY.SUP.L02","view_id":"nature","report_row_id":"cash","weight":1},{"leg_id":"MAP.PAYROLL.SALARY.SUP.L02","view_id":"function","report_row_id":"balance_sheet","weight":1},{"leg_id":"MAP.PAYROLL.SALARY.SUP.L02","view_id":"cost_centre","report_row_id":"SUP","weight":1},{"leg_id":"MAP.PAYROLL.SALARY.SUP.L02","view_id":"vendor","report_row_id":"PAYROLL","weight":1},{"leg_id":"MAP.PAYROLL.SALARY.SUP.L02","view_id":"recurrence","report_row_id":"not_applicable","weight":1},{"leg_id":"MAP.PAYROLL.SALARY.SUP.L02","view_id":"commitment","report_row_id":"not_applicable","weight":1},{"leg_id":"MAP.PAYROLL.SALARY.SUP.L02","view_id":"behaviour","report_row_id":"not_applicable","weight":1}]},{"mapping_id":"MAP.PAYROLL.SALARY.FIN","source_row_id":"PPL.SALARY","posting_owner":"People","stream":"CORPORATE","cost_centre":"FIN","vendor_id":"PAYROLL","tax_code":"NONE","cash_class":"operating","classification":{"recurrence":"recurring","commitment":"committed","behaviour":"fixed"},"legs":[{"leg_id":"MAP.PAYROLL.SALARY.FIN.L01","side":"debit","account_id":"GL.PEOPLE.SALARY","amount_component":"payroll_component"},{"leg_id":"MAP.PAYROLL.SALARY.FIN.L02","side":"credit","account_id":"GL.CASH","amount_component":"payroll_component"}],"report_allocations":[{"leg_id":"MAP.PAYROLL.SALARY.FIN.L01","view_id":"statement","report_row_id":"PNL.PEOPLE","weight":1},{"leg_id":"MAP.PAYROLL.SALARY.FIN.L01","view_id":"nature","report_row_id":"people","weight":1},{"leg_id":"MAP.PAYROLL.SALARY.FIN.L01","view_id":"function","report_row_id":"general_admin","weight":1},{"leg_id":"MAP.PAYROLL.SALARY.FIN.L01","view_id":"cost_centre","report_row_id":"FIN","weight":1},{"leg_id":"MAP.PAYROLL.SALARY.FIN.L01","view_id":"vendor","report_row_id":"PAYROLL","weight":1},{"leg_id":"MAP.PAYROLL.SALARY.FIN.L01","view_id":"recurrence","report_row_id":"recurring","weight":1},{"leg_id":"MAP.PAYROLL.SALARY.FIN.L01","view_id":"commitment","report_row_id":"committed","weight":1},{"leg_id":"MAP.PAYROLL.SALARY.FIN.L01","view_id":"behaviour","report_row_id":"fixed","weight":1},{"leg_id":"MAP.PAYROLL.SALARY.FIN.L02","view_id":"statement","report_row_id":"BS.CASH","weight":1},{"leg_id":"MAP.PAYROLL.SALARY.FIN.L02","view_id":"nature","report_row_id":"cash","weight":1},{"leg_id":"MAP.PAYROLL.SALARY.FIN.L02","view_id":"function","report_row_id":"balance_sheet","weight":1},{"leg_id":"MAP.PAYROLL.SALARY.FIN.L02","view_id":"cost_centre","report_row_id":"FIN","weight":1},{"leg_id":"MAP.PAYROLL.SALARY.FIN.L02","view_id":"vendor","report_row_id":"PAYROLL","weight":1},{"leg_id":"MAP.PAYROLL.SALARY.FIN.L02","view_id":"recurrence","report_row_id":"not_applicable","weight":1},{"leg_id":"MAP.PAYROLL.SALARY.FIN.L02","view_id":"commitment","report_row_id":"not_applicable","weight":1},{"leg_id":"MAP.PAYROLL.SALARY.FIN.L02","view_id":"behaviour","report_row_id":"not_applicable","weight":1}]},{"mapping_id":"MAP.PAYROLL.SALARY.SALES","source_row_id":"PPL.SALARY","posting_owner":"People","stream":"CORPORATE","cost_centre":"SALES","vendor_id":"PAYROLL","tax_code":"NONE","cash_class":"operating","classification":{"recurrence":"recurring","commitment":"committed","behaviour":"fixed"},"legs":[{"leg_id":"MAP.PAYROLL.SALARY.SALES.L01","side":"debit","account_id":"GL.PEOPLE.SALARY","amount_component":"payroll_component"},{"leg_id":"MAP.PAYROLL.SALARY.SALES.L02","side":"credit","account_id":"GL.CASH","amount_component":"payroll_component"}],"report_allocations":[{"leg_id":"MAP.PAYROLL.SALARY.SALES.L01","view_id":"statement","report_row_id":"PNL.PEOPLE","weight":1},{"leg_id":"MAP.PAYROLL.SALARY.SALES.L01","view_id":"nature","report_row_id":"people","weight":1},{"leg_id":"MAP.PAYROLL.SALARY.SALES.L01","view_id":"function","report_row_id":"sales_marketing","weight":1},{"leg_id":"MAP.PAYROLL.SALARY.SALES.L01","view_id":"cost_centre","report_row_id":"SALES","weight":1},{"leg_id":"MAP.PAYROLL.SALARY.SALES.L01","view_id":"vendor","report_row_id":"PAYROLL","weight":1},{"leg_id":"MAP.PAYROLL.SALARY.SALES.L01","view_id":"recurrence","report_row_id":"recurring","weight":1},{"leg_id":"MAP.PAYROLL.SALARY.SALES.L01","view_id":"commitment","report_row_id":"committed","weight":1},{"leg_id":"MAP.PAYROLL.SALARY.SALES.L01","view_id":"behaviour","report_row_id":"fixed","weight":1},{"leg_id":"MAP.PAYROLL.SALARY.SALES.L02","view_id":"statement","report_row_id":"BS.CASH","weight":1},{"leg_id":"MAP.PAYROLL.SALARY.SALES.L02","view_id":"nature","report_row_id":"cash","weight":1},{"leg_id":"MAP.PAYROLL.SALARY.SALES.L02","view_id":"function","report_row_id":"balance_sheet","weight":1},{"leg_id":"MAP.PAYROLL.SALARY.SALES.L02","view_id":"cost_centre","report_row_id":"SALES","weight":1},{"leg_id":"MAP.PAYROLL.SALARY.SALES.L02","view_id":"vendor","report_row_id":"PAYROLL","weight":1},{"leg_id":"MAP.PAYROLL.SALARY.SALES.L02","view_id":"recurrence","report_row_id":"not_applicable","weight":1},{"leg_id":"MAP.PAYROLL.SALARY.SALES.L02","view_id":"commitment","report_row_id":"not_applicable","weight":1},{"leg_id":"MAP.PAYROLL.SALARY.SALES.L02","view_id":"behaviour","report_row_id":"not_applicable","weight":1}]},{"mapping_id":"MAP.PAYROLL.RV.MGMT","source_row_id":"PPL.RV","posting_owner":"People","stream":"CORPORATE","cost_centre":"MGMT","vendor_id":"PAYROLL","tax_code":"NONE","cash_class":"operating","classification":{"recurrence":"recurring","commitment":"committed","behaviour":"fixed"},"legs":[{"leg_id":"MAP.PAYROLL.RV.MGMT.L01","side":"debit","account_id":"GL.PEOPLE.RV","amount_component":"payroll_component"},{"leg_id":"MAP.PAYROLL.RV.MGMT.L02","side":"credit","account_id":"GL.CASH","amount_component":"payroll_component"}],"report_allocations":[{"leg_id":"MAP.PAYROLL.RV.MGMT.L01","view_id":"statement","report_row_id":"PNL.PEOPLE","weight":1},{"leg_id":"MAP.PAYROLL.RV.MGMT.L01","view_id":"nature","report_row_id":"people","weight":1},{"leg_id":"MAP.PAYROLL.RV.MGMT.L01","view_id":"function","report_row_id":"general_admin","weight":1},{"leg_id":"MAP.PAYROLL.RV.MGMT.L01","view_id":"cost_centre","report_row_id":"MGMT","weight":1},{"leg_id":"MAP.PAYROLL.RV.MGMT.L01","view_id":"vendor","report_row_id":"PAYROLL","weight":1},{"leg_id":"MAP.PAYROLL.RV.MGMT.L01","view_id":"recurrence","report_row_id":"recurring","weight":1},{"leg_id":"MAP.PAYROLL.RV.MGMT.L01","view_id":"commitment","report_row_id":"committed","weight":1},{"leg_id":"MAP.PAYROLL.RV.MGMT.L01","view_id":"behaviour","report_row_id":"fixed","weight":1},{"leg_id":"MAP.PAYROLL.RV.MGMT.L02","view_id":"statement","report_row_id":"BS.CASH","weight":1},{"leg_id":"MAP.PAYROLL.RV.MGMT.L02","view_id":"nature","report_row_id":"cash","weight":1},{"leg_id":"MAP.PAYROLL.RV.MGMT.L02","view_id":"function","report_row_id":"balance_sheet","weight":1},{"leg_id":"MAP.PAYROLL.RV.MGMT.L02","view_id":"cost_centre","report_row_id":"MGMT","weight":1},{"leg_id":"MAP.PAYROLL.RV.MGMT.L02","view_id":"vendor","report_row_id":"PAYROLL","weight":1},{"leg_id":"MAP.PAYROLL.RV.MGMT.L02","view_id":"recurrence","report_row_id":"not_applicable","weight":1},{"leg_id":"MAP.PAYROLL.RV.MGMT.L02","view_id":"commitment","report_row_id":"not_applicable","weight":1},{"leg_id":"MAP.PAYROLL.RV.MGMT.L02","view_id":"behaviour","report_row_id":"not_applicable","weight":1}]},{"mapping_id":"MAP.PAYROLL.RV.ENG","source_row_id":"PPL.RV","posting_owner":"People","stream":"CORPORATE","cost_centre":"ENG","vendor_id":"PAYROLL","tax_code":"NONE","cash_class":"operating","classification":{"recurrence":"recurring","commitment":"committed","behaviour":"fixed"},"legs":[{"leg_id":"MAP.PAYROLL.RV.ENG.L01","side":"debit","account_id":"GL.PEOPLE.RV","amount_component":"payroll_component"},{"leg_id":"MAP.PAYROLL.RV.ENG.L02","side":"credit","account_id":"GL.CASH","amount_component":"payroll_component"}],"report_allocations":[{"leg_id":"MAP.PAYROLL.RV.ENG.L01","view_id":"statement","report_row_id":"PNL.PEOPLE","weight":1},{"leg_id":"MAP.PAYROLL.RV.ENG.L01","view_id":"nature","report_row_id":"people","weight":1},{"leg_id":"MAP.PAYROLL.RV.ENG.L01","view_id":"function","report_row_id":"research_development","weight":1},{"leg_id":"MAP.PAYROLL.RV.ENG.L01","view_id":"cost_centre","report_row_id":"ENG","weight":1},{"leg_id":"MAP.PAYROLL.RV.ENG.L01","view_id":"vendor","report_row_id":"PAYROLL","weight":1},{"leg_id":"MAP.PAYROLL.RV.ENG.L01","view_id":"recurrence","report_row_id":"recurring","weight":1},{"leg_id":"MAP.PAYROLL.RV.ENG.L01","view_id":"commitment","report_row_id":"committed","weight":1},{"leg_id":"MAP.PAYROLL.RV.ENG.L01","view_id":"behaviour","report_row_id":"fixed","weight":1},{"leg_id":"MAP.PAYROLL.RV.ENG.L02","view_id":"statement","report_row_id":"BS.CASH","weight":1},{"leg_id":"MAP.PAYROLL.RV.ENG.L02","view_id":"nature","report_row_id":"cash","weight":1},{"leg_id":"MAP.PAYROLL.RV.ENG.L02","view_id":"function","report_row_id":"balance_sheet","weight":1},{"leg_id":"MAP.PAYROLL.RV.ENG.L02","view_id":"cost_centre","report_row_id":"ENG","weight":1},{"leg_id":"MAP.PAYROLL.RV.ENG.L02","view_id":"vendor","report_row_id":"PAYROLL","weight":1},{"leg_id":"MAP.PAYROLL.RV.ENG.L02","view_id":"recurrence","report_row_id":"not_applicable","weight":1},{"leg_id":"MAP.PAYROLL.RV.ENG.L02","view_id":"commitment","report_row_id":"not_applicable","weight":1},{"leg_id":"MAP.PAYROLL.RV.ENG.L02","view_id":"behaviour","report_row_id":"not_applicable","weight":1}]},{"mapping_id":"MAP.PAYROLL.RV.COMP","source_row_id":"PPL.RV","posting_owner":"People","stream":"CORPORATE","cost_centre":"COMP","vendor_id":"PAYROLL","tax_code":"NONE","cash_class":"operating","classification":{"recurrence":"recurring","commitment":"committed","behaviour":"fixed"},"legs":[{"leg_id":"MAP.PAYROLL.RV.COMP.L01","side":"debit","account_id":"GL.PEOPLE.RV","amount_component":"payroll_component"},{"leg_id":"MAP.PAYROLL.RV.COMP.L02","side":"credit","account_id":"GL.CASH","amount_component":"payroll_component"}],"report_allocations":[{"leg_id":"MAP.PAYROLL.RV.COMP.L01","view_id":"statement","report_row_id":"PNL.PEOPLE","weight":1},{"leg_id":"MAP.PAYROLL.RV.COMP.L01","view_id":"nature","report_row_id":"people","weight":1},{"leg_id":"MAP.PAYROLL.RV.COMP.L01","view_id":"function","report_row_id":"general_admin","weight":1},{"leg_id":"MAP.PAYROLL.RV.COMP.L01","view_id":"cost_centre","report_row_id":"COMP","weight":1},{"leg_id":"MAP.PAYROLL.RV.COMP.L01","view_id":"vendor","report_row_id":"PAYROLL","weight":1},{"leg_id":"MAP.PAYROLL.RV.COMP.L01","view_id":"recurrence","report_row_id":"recurring","weight":1},{"leg_id":"MAP.PAYROLL.RV.COMP.L01","view_id":"commitment","report_row_id":"committed","weight":1},{"leg_id":"MAP.PAYROLL.RV.COMP.L01","view_id":"behaviour","report_row_id":"fixed","weight":1},{"leg_id":"MAP.PAYROLL.RV.COMP.L02","view_id":"statement","report_row_id":"BS.CASH","weight":1},{"leg_id":"MAP.PAYROLL.RV.COMP.L02","view_id":"nature","report_row_id":"cash","weight":1},{"leg_id":"MAP.PAYROLL.RV.COMP.L02","view_id":"function","report_row_id":"balance_sheet","weight":1},{"leg_id":"MAP.PAYROLL.RV.COMP.L02","view_id":"cost_centre","report_row_id":"COMP","weight":1},{"leg_id":"MAP.PAYROLL.RV.COMP.L02","view_id":"vendor","report_row_id":"PAYROLL","weight":1},{"leg_id":"MAP.PAYROLL.RV.COMP.L02","view_id":"recurrence","report_row_id":"not_applicable","weight":1},{"leg_id":"MAP.PAYROLL.RV.COMP.L02","view_id":"commitment","report_row_id":"not_applicable","weight":1},{"leg_id":"MAP.PAYROLL.RV.COMP.L02","view_id":"behaviour","report_row_id":"not_applicable","weight":1}]},{"mapping_id":"MAP.PAYROLL.RV.PROD","source_row_id":"PPL.RV","posting_owner":"People","stream":"CORPORATE","cost_centre":"PROD","vendor_id":"PAYROLL","tax_code":"NONE","cash_class":"operating","classification":{"recurrence":"recurring","commitment":"committed","behaviour":"fixed"},"legs":[{"leg_id":"MAP.PAYROLL.RV.PROD.L01","side":"debit","account_id":"GL.PEOPLE.RV","amount_component":"payroll_component"},{"leg_id":"MAP.PAYROLL.RV.PROD.L02","side":"credit","account_id":"GL.CASH","amount_component":"payroll_component"}],"report_allocations":[{"leg_id":"MAP.PAYROLL.RV.PROD.L01","view_id":"statement","report_row_id":"PNL.PEOPLE","weight":1},{"leg_id":"MAP.PAYROLL.RV.PROD.L01","view_id":"nature","report_row_id":"people","weight":1},{"leg_id":"MAP.PAYROLL.RV.PROD.L01","view_id":"function","report_row_id":"research_development","weight":1},{"leg_id":"MAP.PAYROLL.RV.PROD.L01","view_id":"cost_centre","report_row_id":"PROD","weight":1},{"leg_id":"MAP.PAYROLL.RV.PROD.L01","view_id":"vendor","report_row_id":"PAYROLL","weight":1},{"leg_id":"MAP.PAYROLL.RV.PROD.L01","view_id":"recurrence","report_row_id":"recurring","weight":1},{"leg_id":"MAP.PAYROLL.RV.PROD.L01","view_id":"commitment","report_row_id":"committed","weight":1},{"leg_id":"MAP.PAYROLL.RV.PROD.L01","view_id":"behaviour","report_row_id":"fixed","weight":1},{"leg_id":"MAP.PAYROLL.RV.PROD.L02","view_id":"statement","report_row_id":"BS.CASH","weight":1},{"leg_id":"MAP.PAYROLL.RV.PROD.L02","view_id":"nature","report_row_id":"cash","weight":1},{"leg_id":"MAP.PAYROLL.RV.PROD.L02","view_id":"function","report_row_id":"balance_sheet","weight":1},{"leg_id":"MAP.PAYROLL.RV.PROD.L02","view_id":"cost_centre","report_row_id":"PROD","weight":1},{"leg_id":"MAP.PAYROLL.RV.PROD.L02","view_id":"vendor","report_row_id":"PAYROLL","weight":1},{"leg_id":"MAP.PAYROLL.RV.PROD.L02","view_id":"recurrence","report_row_id":"not_applicable","weight":1},{"leg_id":"MAP.PAYROLL.RV.PROD.L02","view_id":"commitment","report_row_id":"not_applicable","weight":1},{"leg_id":"MAP.PAYROLL.RV.PROD.L02","view_id":"behaviour","report_row_id":"not_applicable","weight":1}]},{"mapping_id":"MAP.PAYROLL.RV.MKT","source_row_id":"PPL.RV","posting_owner":"People","stream":"CORPORATE","cost_centre":"MKT","vendor_id":"PAYROLL","tax_code":"NONE","cash_class":"operating","classification":{"recurrence":"recurring","commitment":"committed","behaviour":"fixed"},"legs":[{"leg_id":"MAP.PAYROLL.RV.MKT.L01","side":"debit","account_id":"GL.PEOPLE.RV","amount_component":"payroll_component"},{"leg_id":"MAP.PAYROLL.RV.MKT.L02","side":"credit","account_id":"GL.CASH","amount_component":"payroll_component"}],"report_allocations":[{"leg_id":"MAP.PAYROLL.RV.MKT.L01","view_id":"statement","report_row_id":"PNL.PEOPLE","weight":1},{"leg_id":"MAP.PAYROLL.RV.MKT.L01","view_id":"nature","report_row_id":"people","weight":1},{"leg_id":"MAP.PAYROLL.RV.MKT.L01","view_id":"function","report_row_id":"sales_marketing","weight":1},{"leg_id":"MAP.PAYROLL.RV.MKT.L01","view_id":"cost_centre","report_row_id":"MKT","weight":1},{"leg_id":"MAP.PAYROLL.RV.MKT.L01","view_id":"vendor","report_row_id":"PAYROLL","weight":1},{"leg_id":"MAP.PAYROLL.RV.MKT.L01","view_id":"recurrence","report_row_id":"recurring","weight":1},{"leg_id":"MAP.PAYROLL.RV.MKT.L01","view_id":"commitment","report_row_id":"committed","weight":1},{"leg_id":"MAP.PAYROLL.RV.MKT.L01","view_id":"behaviour","report_row_id":"fixed","weight":1},{"leg_id":"MAP.PAYROLL.RV.MKT.L02","view_id":"statement","report_row_id":"BS.CASH","weight":1},{"leg_id":"MAP.PAYROLL.RV.MKT.L02","view_id":"nature","report_row_id":"cash","weight":1},{"leg_id":"MAP.PAYROLL.RV.MKT.L02","view_id":"function","report_row_id":"balance_sheet","weight":1},{"leg_id":"MAP.PAYROLL.RV.MKT.L02","view_id":"cost_centre","report_row_id":"MKT","weight":1},{"leg_id":"MAP.PAYROLL.RV.MKT.L02","view_id":"vendor","report_row_id":"PAYROLL","weight":1},{"leg_id":"MAP.PAYROLL.RV.MKT.L02","view_id":"recurrence","report_row_id":"not_applicable","weight":1},{"leg_id":"MAP.PAYROLL.RV.MKT.L02","view_id":"commitment","report_row_id":"not_applicable","weight":1},{"leg_id":"MAP.PAYROLL.RV.MKT.L02","view_id":"behaviour","report_row_id":"not_applicable","weight":1}]},{"mapping_id":"MAP.PAYROLL.RV.SUP","source_row_id":"PPL.RV","posting_owner":"People","stream":"CORPORATE","cost_centre":"SUP","vendor_id":"PAYROLL","tax_code":"NONE","cash_class":"operating","classification":{"recurrence":"recurring","commitment":"committed","behaviour":"fixed"},"legs":[{"leg_id":"MAP.PAYROLL.RV.SUP.L01","side":"debit","account_id":"GL.PEOPLE.RV","amount_component":"payroll_component"},{"leg_id":"MAP.PAYROLL.RV.SUP.L02","side":"credit","account_id":"GL.CASH","amount_component":"payroll_component"}],"report_allocations":[{"leg_id":"MAP.PAYROLL.RV.SUP.L01","view_id":"statement","report_row_id":"PNL.PEOPLE","weight":1},{"leg_id":"MAP.PAYROLL.RV.SUP.L01","view_id":"nature","report_row_id":"people","weight":1},{"leg_id":"MAP.PAYROLL.RV.SUP.L01","view_id":"function","report_row_id":"cost_of_revenue","weight":1},{"leg_id":"MAP.PAYROLL.RV.SUP.L01","view_id":"cost_centre","report_row_id":"SUP","weight":1},{"leg_id":"MAP.PAYROLL.RV.SUP.L01","view_id":"vendor","report_row_id":"PAYROLL","weight":1},{"leg_id":"MAP.PAYROLL.RV.SUP.L01","view_id":"recurrence","report_row_id":"recurring","weight":1},{"leg_id":"MAP.PAYROLL.RV.SUP.L01","view_id":"commitment","report_row_id":"committed","weight":1},{"leg_id":"MAP.PAYROLL.RV.SUP.L01","view_id":"behaviour","report_row_id":"fixed","weight":1},{"leg_id":"MAP.PAYROLL.RV.SUP.L02","view_id":"statement","report_row_id":"BS.CASH","weight":1},{"leg_id":"MAP.PAYROLL.RV.SUP.L02","view_id":"nature","report_row_id":"cash","weight":1},{"leg_id":"MAP.PAYROLL.RV.SUP.L02","view_id":"function","report_row_id":"balance_sheet","weight":1},{"leg_id":"MAP.PAYROLL.RV.SUP.L02","view_id":"cost_centre","report_row_id":"SUP","weight":1},{"leg_id":"MAP.PAYROLL.RV.SUP.L02","view_id":"vendor","report_row_id":"PAYROLL","weight":1},{"leg_id":"MAP.PAYROLL.RV.SUP.L02","view_id":"recurrence","report_row_id":"not_applicable","weight":1},{"leg_id":"MAP.PAYROLL.RV.SUP.L02","view_id":"commitment","report_row_id":"not_applicable","weight":1},{"leg_id":"MAP.PAYROLL.RV.SUP.L02","view_id":"behaviour","report_row_id":"not_applicable","weight":1}]},{"mapping_id":"MAP.PAYROLL.RV.FIN","source_row_id":"PPL.RV","posting_owner":"People","stream":"CORPORATE","cost_centre":"FIN","vendor_id":"PAYROLL","tax_code":"NONE","cash_class":"operating","classification":{"recurrence":"recurring","commitment":"committed","behaviour":"fixed"},"legs":[{"leg_id":"MAP.PAYROLL.RV.FIN.L01","side":"debit","account_id":"GL.PEOPLE.RV","amount_component":"payroll_component"},{"leg_id":"MAP.PAYROLL.RV.FIN.L02","side":"credit","account_id":"GL.CASH","amount_component":"payroll_component"}],"report_allocations":[{"leg_id":"MAP.PAYROLL.RV.FIN.L01","view_id":"statement","report_row_id":"PNL.PEOPLE","weight":1},{"leg_id":"MAP.PAYROLL.RV.FIN.L01","view_id":"nature","report_row_id":"people","weight":1},{"leg_id":"MAP.PAYROLL.RV.FIN.L01","view_id":"function","report_row_id":"general_admin","weight":1},{"leg_id":"MAP.PAYROLL.RV.FIN.L01","view_id":"cost_centre","report_row_id":"FIN","weight":1},{"leg_id":"MAP.PAYROLL.RV.FIN.L01","view_id":"vendor","report_row_id":"PAYROLL","weight":1},{"leg_id":"MAP.PAYROLL.RV.FIN.L01","view_id":"recurrence","report_row_id":"recurring","weight":1},{"leg_id":"MAP.PAYROLL.RV.FIN.L01","view_id":"commitment","report_row_id":"committed","weight":1},{"leg_id":"MAP.PAYROLL.RV.FIN.L01","view_id":"behaviour","report_row_id":"fixed","weight":1},{"leg_id":"MAP.PAYROLL.RV.FIN.L02","view_id":"statement","report_row_id":"BS.CASH","weight":1},{"leg_id":"MAP.PAYROLL.RV.FIN.L02","view_id":"nature","report_row_id":"cash","weight":1},{"leg_id":"MAP.PAYROLL.RV.FIN.L02","view_id":"function","report_row_id":"balance_sheet","weight":1},{"leg_id":"MAP.PAYROLL.RV.FIN.L02","view_id":"cost_centre","report_row_id":"FIN","weight":1},{"leg_id":"MAP.PAYROLL.RV.FIN.L02","view_id":"vendor","report_row_id":"PAYROLL","weight":1},{"leg_id":"MAP.PAYROLL.RV.FIN.L02","view_id":"recurrence","report_row_id":"not_applicable","weight":1},{"leg_id":"MAP.PAYROLL.RV.FIN.L02","view_id":"commitment","report_row_id":"not_applicable","weight":1},{"leg_id":"MAP.PAYROLL.RV.FIN.L02","view_id":"behaviour","report_row_id":"not_applicable","weight":1}]},{"mapping_id":"MAP.PAYROLL.RV.SALES","source_row_id":"PPL.RV","posting_owner":"People","stream":"CORPORATE","cost_centre":"SALES","vendor_id":"PAYROLL","tax_code":"NONE","cash_class":"operating","classification":{"recurrence":"recurring","commitment":"committed","behaviour":"fixed"},"legs":[{"leg_id":"MAP.PAYROLL.RV.SALES.L01","side":"debit","account_id":"GL.PEOPLE.RV","amount_component":"payroll_component"},{"leg_id":"MAP.PAYROLL.RV.SALES.L02","side":"credit","account_id":"GL.CASH","amount_component":"payroll_component"}],"report_allocations":[{"leg_id":"MAP.PAYROLL.RV.SALES.L01","view_id":"statement","report_row_id":"PNL.PEOPLE","weight":1},{"leg_id":"MAP.PAYROLL.RV.SALES.L01","view_id":"nature","report_row_id":"people","weight":1},{"leg_id":"MAP.PAYROLL.RV.SALES.L01","view_id":"function","report_row_id":"sales_marketing","weight":1},{"leg_id":"MAP.PAYROLL.RV.SALES.L01","view_id":"cost_centre","report_row_id":"SALES","weight":1},{"leg_id":"MAP.PAYROLL.RV.SALES.L01","view_id":"vendor","report_row_id":"PAYROLL","weight":1},{"leg_id":"MAP.PAYROLL.RV.SALES.L01","view_id":"recurrence","report_row_id":"recurring","weight":1},{"leg_id":"MAP.PAYROLL.RV.SALES.L01","view_id":"commitment","report_row_id":"committed","weight":1},{"leg_id":"MAP.PAYROLL.RV.SALES.L01","view_id":"behaviour","report_row_id":"fixed","weight":1},{"leg_id":"MAP.PAYROLL.RV.SALES.L02","view_id":"statement","report_row_id":"BS.CASH","weight":1},{"leg_id":"MAP.PAYROLL.RV.SALES.L02","view_id":"nature","report_row_id":"cash","weight":1},{"leg_id":"MAP.PAYROLL.RV.SALES.L02","view_id":"function","report_row_id":"balance_sheet","weight":1},{"leg_id":"MAP.PAYROLL.RV.SALES.L02","view_id":"cost_centre","report_row_id":"SALES","weight":1},{"leg_id":"MAP.PAYROLL.RV.SALES.L02","view_id":"vendor","report_row_id":"PAYROLL","weight":1},{"leg_id":"MAP.PAYROLL.RV.SALES.L02","view_id":"recurrence","report_row_id":"not_applicable","weight":1},{"leg_id":"MAP.PAYROLL.RV.SALES.L02","view_id":"commitment","report_row_id":"not_applicable","weight":1},{"leg_id":"MAP.PAYROLL.RV.SALES.L02","view_id":"behaviour","report_row_id":"not_applicable","weight":1}]},{"mapping_id":"MAP.PAYROLL.AV.MGMT","source_row_id":"PPL.AV","posting_owner":"People","stream":"CORPORATE","cost_centre":"MGMT","vendor_id":"PAYROLL","tax_code":"NONE","cash_class":"operating","classification":{"recurrence":"recurring","commitment":"committed","behaviour":"fixed"},"legs":[{"leg_id":"MAP.PAYROLL.AV.MGMT.L01","side":"debit","account_id":"GL.PEOPLE.AV","amount_component":"payroll_component"},{"leg_id":"MAP.PAYROLL.AV.MGMT.L02","side":"credit","account_id":"GL.CASH","amount_component":"payroll_component"}],"report_allocations":[{"leg_id":"MAP.PAYROLL.AV.MGMT.L01","view_id":"statement","report_row_id":"PNL.PEOPLE","weight":1},{"leg_id":"MAP.PAYROLL.AV.MGMT.L01","view_id":"nature","report_row_id":"people","weight":1},{"leg_id":"MAP.PAYROLL.AV.MGMT.L01","view_id":"function","report_row_id":"general_admin","weight":1},{"leg_id":"MAP.PAYROLL.AV.MGMT.L01","view_id":"cost_centre","report_row_id":"MGMT","weight":1},{"leg_id":"MAP.PAYROLL.AV.MGMT.L01","view_id":"vendor","report_row_id":"PAYROLL","weight":1},{"leg_id":"MAP.PAYROLL.AV.MGMT.L01","view_id":"recurrence","report_row_id":"recurring","weight":1},{"leg_id":"MAP.PAYROLL.AV.MGMT.L01","view_id":"commitment","report_row_id":"committed","weight":1},{"leg_id":"MAP.PAYROLL.AV.MGMT.L01","view_id":"behaviour","report_row_id":"fixed","weight":1},{"leg_id":"MAP.PAYROLL.AV.MGMT.L02","view_id":"statement","report_row_id":"BS.CASH","weight":1},{"leg_id":"MAP.PAYROLL.AV.MGMT.L02","view_id":"nature","report_row_id":"cash","weight":1},{"leg_id":"MAP.PAYROLL.AV.MGMT.L02","view_id":"function","report_row_id":"balance_sheet","weight":1},{"leg_id":"MAP.PAYROLL.AV.MGMT.L02","view_id":"cost_centre","report_row_id":"MGMT","weight":1},{"leg_id":"MAP.PAYROLL.AV.MGMT.L02","view_id":"vendor","report_row_id":"PAYROLL","weight":1},{"leg_id":"MAP.PAYROLL.AV.MGMT.L02","view_id":"recurrence","report_row_id":"not_applicable","weight":1},{"leg_id":"MAP.PAYROLL.AV.MGMT.L02","view_id":"commitment","report_row_id":"not_applicable","weight":1},{"leg_id":"MAP.PAYROLL.AV.MGMT.L02","view_id":"behaviour","report_row_id":"not_applicable","weight":1}]},{"mapping_id":"MAP.PAYROLL.AV.ENG","source_row_id":"PPL.AV","posting_owner":"People","stream":"CORPORATE","cost_centre":"ENG","vendor_id":"PAYROLL","tax_code":"NONE","cash_class":"operating","classification":{"recurrence":"recurring","commitment":"committed","behaviour":"fixed"},"legs":[{"leg_id":"MAP.PAYROLL.AV.ENG.L01","side":"debit","account_id":"GL.PEOPLE.AV","amount_component":"payroll_component"},{"leg_id":"MAP.PAYROLL.AV.ENG.L02","side":"credit","account_id":"GL.CASH","amount_component":"payroll_component"}],"report_allocations":[{"leg_id":"MAP.PAYROLL.AV.ENG.L01","view_id":"statement","report_row_id":"PNL.PEOPLE","weight":1},{"leg_id":"MAP.PAYROLL.AV.ENG.L01","view_id":"nature","report_row_id":"people","weight":1},{"leg_id":"MAP.PAYROLL.AV.ENG.L01","view_id":"function","report_row_id":"research_development","weight":1},{"leg_id":"MAP.PAYROLL.AV.ENG.L01","view_id":"cost_centre","report_row_id":"ENG","weight":1},{"leg_id":"MAP.PAYROLL.AV.ENG.L01","view_id":"vendor","report_row_id":"PAYROLL","weight":1},{"leg_id":"MAP.PAYROLL.AV.ENG.L01","view_id":"recurrence","report_row_id":"recurring","weight":1},{"leg_id":"MAP.PAYROLL.AV.ENG.L01","view_id":"commitment","report_row_id":"committed","weight":1},{"leg_id":"MAP.PAYROLL.AV.ENG.L01","view_id":"behaviour","report_row_id":"fixed","weight":1},{"leg_id":"MAP.PAYROLL.AV.ENG.L02","view_id":"statement","report_row_id":"BS.CASH","weight":1},{"leg_id":"MAP.PAYROLL.AV.ENG.L02","view_id":"nature","report_row_id":"cash","weight":1},{"leg_id":"MAP.PAYROLL.AV.ENG.L02","view_id":"function","report_row_id":"balance_sheet","weight":1},{"leg_id":"MAP.PAYROLL.AV.ENG.L02","view_id":"cost_centre","report_row_id":"ENG","weight":1},{"leg_id":"MAP.PAYROLL.AV.ENG.L02","view_id":"vendor","report_row_id":"PAYROLL","weight":1},{"leg_id":"MAP.PAYROLL.AV.ENG.L02","view_id":"recurrence","report_row_id":"not_applicable","weight":1},{"leg_id":"MAP.PAYROLL.AV.ENG.L02","view_id":"commitment","report_row_id":"not_applicable","weight":1},{"leg_id":"MAP.PAYROLL.AV.ENG.L02","view_id":"behaviour","report_row_id":"not_applicable","weight":1}]},{"mapping_id":"MAP.PAYROLL.AV.COMP","source_row_id":"PPL.AV","posting_owner":"People","stream":"CORPORATE","cost_centre":"COMP","vendor_id":"PAYROLL","tax_code":"NONE","cash_class":"operating","classification":{"recurrence":"recurring","commitment":"committed","behaviour":"fixed"},"legs":[{"leg_id":"MAP.PAYROLL.AV.COMP.L01","side":"debit","account_id":"GL.PEOPLE.AV","amount_component":"payroll_component"},{"leg_id":"MAP.PAYROLL.AV.COMP.L02","side":"credit","account_id":"GL.CASH","amount_component":"payroll_component"}],"report_allocations":[{"leg_id":"MAP.PAYROLL.AV.COMP.L01","view_id":"statement","report_row_id":"PNL.PEOPLE","weight":1},{"leg_id":"MAP.PAYROLL.AV.COMP.L01","view_id":"nature","report_row_id":"people","weight":1},{"leg_id":"MAP.PAYROLL.AV.COMP.L01","view_id":"function","report_row_id":"general_admin","weight":1},{"leg_id":"MAP.PAYROLL.AV.COMP.L01","view_id":"cost_centre","report_row_id":"COMP","weight":1},{"leg_id":"MAP.PAYROLL.AV.COMP.L01","view_id":"vendor","report_row_id":"PAYROLL","weight":1},{"leg_id":"MAP.PAYROLL.AV.COMP.L01","view_id":"recurrence","report_row_id":"recurring","weight":1},{"leg_id":"MAP.PAYROLL.AV.COMP.L01","view_id":"commitment","report_row_id":"committed","weight":1},{"leg_id":"MAP.PAYROLL.AV.COMP.L01","view_id":"behaviour","report_row_id":"fixed","weight":1},{"leg_id":"MAP.PAYROLL.AV.COMP.L02","view_id":"statement","report_row_id":"BS.CASH","weight":1},{"leg_id":"MAP.PAYROLL.AV.COMP.L02","view_id":"nature","report_row_id":"cash","weight":1},{"leg_id":"MAP.PAYROLL.AV.COMP.L02","view_id":"function","report_row_id":"balance_sheet","weight":1},{"leg_id":"MAP.PAYROLL.AV.COMP.L02","view_id":"cost_centre","report_row_id":"COMP","weight":1},{"leg_id":"MAP.PAYROLL.AV.COMP.L02","view_id":"vendor","report_row_id":"PAYROLL","weight":1},{"leg_id":"MAP.PAYROLL.AV.COMP.L02","view_id":"recurrence","report_row_id":"not_applicable","weight":1},{"leg_id":"MAP.PAYROLL.AV.COMP.L02","view_id":"commitment","report_row_id":"not_applicable","weight":1},{"leg_id":"MAP.PAYROLL.AV.COMP.L02","view_id":"behaviour","report_row_id":"not_applicable","weight":1}]},{"mapping_id":"MAP.PAYROLL.AV.PROD","source_row_id":"PPL.AV","posting_owner":"People","stream":"CORPORATE","cost_centre":"PROD","vendor_id":"PAYROLL","tax_code":"NONE","cash_class":"operating","classification":{"recurrence":"recurring","commitment":"committed","behaviour":"fixed"},"legs":[{"leg_id":"MAP.PAYROLL.AV.PROD.L01","side":"debit","account_id":"GL.PEOPLE.AV","amount_component":"payroll_component"},{"leg_id":"MAP.PAYROLL.AV.PROD.L02","side":"credit","account_id":"GL.CASH","amount_component":"payroll_component"}],"report_allocations":[{"leg_id":"MAP.PAYROLL.AV.PROD.L01","view_id":"statement","report_row_id":"PNL.PEOPLE","weight":1},{"leg_id":"MAP.PAYROLL.AV.PROD.L01","view_id":"nature","report_row_id":"people","weight":1},{"leg_id":"MAP.PAYROLL.AV.PROD.L01","view_id":"function","report_row_id":"research_development","weight":1},{"leg_id":"MAP.PAYROLL.AV.PROD.L01","view_id":"cost_centre","report_row_id":"PROD","weight":1},{"leg_id":"MAP.PAYROLL.AV.PROD.L01","view_id":"vendor","report_row_id":"PAYROLL","weight":1},{"leg_id":"MAP.PAYROLL.AV.PROD.L01","view_id":"recurrence","report_row_id":"recurring","weight":1},{"leg_id":"MAP.PAYROLL.AV.PROD.L01","view_id":"commitment","report_row_id":"committed","weight":1},{"leg_id":"MAP.PAYROLL.AV.PROD.L01","view_id":"behaviour","report_row_id":"fixed","weight":1},{"leg_id":"MAP.PAYROLL.AV.PROD.L02","view_id":"statement","report_row_id":"BS.CASH","weight":1},{"leg_id":"MAP.PAYROLL.AV.PROD.L02","view_id":"nature","report_row_id":"cash","weight":1},{"leg_id":"MAP.PAYROLL.AV.PROD.L02","view_id":"function","report_row_id":"balance_sheet","weight":1},{"leg_id":"MAP.PAYROLL.AV.PROD.L02","view_id":"cost_centre","report_row_id":"PROD","weight":1},{"leg_id":"MAP.PAYROLL.AV.PROD.L02","view_id":"vendor","report_row_id":"PAYROLL","weight":1},{"leg_id":"MAP.PAYROLL.AV.PROD.L02","view_id":"recurrence","report_row_id":"not_applicable","weight":1},{"leg_id":"MAP.PAYROLL.AV.PROD.L02","view_id":"commitment","report_row_id":"not_applicable","weight":1},{"leg_id":"MAP.PAYROLL.AV.PROD.L02","view_id":"behaviour","report_row_id":"not_applicable","weight":1}]},{"mapping_id":"MAP.PAYROLL.AV.MKT","source_row_id":"PPL.AV","posting_owner":"People","stream":"CORPORATE","cost_centre":"MKT","vendor_id":"PAYROLL","tax_code":"NONE","cash_class":"operating","classification":{"recurrence":"recurring","commitment":"committed","behaviour":"fixed"},"legs":[{"leg_id":"MAP.PAYROLL.AV.MKT.L01","side":"debit","account_id":"GL.PEOPLE.AV","amount_component":"payroll_component"},{"leg_id":"MAP.PAYROLL.AV.MKT.L02","side":"credit","account_id":"GL.CASH","amount_component":"payroll_component"}],"report_allocations":[{"leg_id":"MAP.PAYROLL.AV.MKT.L01","view_id":"statement","report_row_id":"PNL.PEOPLE","weight":1},{"leg_id":"MAP.PAYROLL.AV.MKT.L01","view_id":"nature","report_row_id":"people","weight":1},{"leg_id":"MAP.PAYROLL.AV.MKT.L01","view_id":"function","report_row_id":"sales_marketing","weight":1},{"leg_id":"MAP.PAYROLL.AV.MKT.L01","view_id":"cost_centre","report_row_id":"MKT","weight":1},{"leg_id":"MAP.PAYROLL.AV.MKT.L01","view_id":"vendor","report_row_id":"PAYROLL","weight":1},{"leg_id":"MAP.PAYROLL.AV.MKT.L01","view_id":"recurrence","report_row_id":"recurring","weight":1},{"leg_id":"MAP.PAYROLL.AV.MKT.L01","view_id":"commitment","report_row_id":"committed","weight":1},{"leg_id":"MAP.PAYROLL.AV.MKT.L01","view_id":"behaviour","report_row_id":"fixed","weight":1},{"leg_id":"MAP.PAYROLL.AV.MKT.L02","view_id":"statement","report_row_id":"BS.CASH","weight":1},{"leg_id":"MAP.PAYROLL.AV.MKT.L02","view_id":"nature","report_row_id":"cash","weight":1},{"leg_id":"MAP.PAYROLL.AV.MKT.L02","view_id":"function","report_row_id":"balance_sheet","weight":1},{"leg_id":"MAP.PAYROLL.AV.MKT.L02","view_id":"cost_centre","report_row_id":"MKT","weight":1},{"leg_id":"MAP.PAYROLL.AV.MKT.L02","view_id":"vendor","report_row_id":"PAYROLL","weight":1},{"leg_id":"MAP.PAYROLL.AV.MKT.L02","view_id":"recurrence","report_row_id":"not_applicable","weight":1},{"leg_id":"MAP.PAYROLL.AV.MKT.L02","view_id":"commitment","report_row_id":"not_applicable","weight":1},{"leg_id":"MAP.PAYROLL.AV.MKT.L02","view_id":"behaviour","report_row_id":"not_applicable","weight":1}]},{"mapping_id":"MAP.PAYROLL.AV.SUP","source_row_id":"PPL.AV","posting_owner":"People","stream":"CORPORATE","cost_centre":"SUP","vendor_id":"PAYROLL","tax_code":"NONE","cash_class":"operating","classification":{"recurrence":"recurring","commitment":"committed","behaviour":"fixed"},"legs":[{"leg_id":"MAP.PAYROLL.AV.SUP.L01","side":"debit","account_id":"GL.PEOPLE.AV","amount_component":"payroll_component"},{"leg_id":"MAP.PAYROLL.AV.SUP.L02","side":"credit","account_id":"GL.CASH","amount_component":"payroll_component"}],"report_allocations":[{"leg_id":"MAP.PAYROLL.AV.SUP.L01","view_id":"statement","report_row_id":"PNL.PEOPLE","weight":1},{"leg_id":"MAP.PAYROLL.AV.SUP.L01","view_id":"nature","report_row_id":"people","weight":1},{"leg_id":"MAP.PAYROLL.AV.SUP.L01","view_id":"function","report_row_id":"cost_of_revenue","weight":1},{"leg_id":"MAP.PAYROLL.AV.SUP.L01","view_id":"cost_centre","report_row_id":"SUP","weight":1},{"leg_id":"MAP.PAYROLL.AV.SUP.L01","view_id":"vendor","report_row_id":"PAYROLL","weight":1},{"leg_id":"MAP.PAYROLL.AV.SUP.L01","view_id":"recurrence","report_row_id":"recurring","weight":1},{"leg_id":"MAP.PAYROLL.AV.SUP.L01","view_id":"commitment","report_row_id":"committed","weight":1},{"leg_id":"MAP.PAYROLL.AV.SUP.L01","view_id":"behaviour","report_row_id":"fixed","weight":1},{"leg_id":"MAP.PAYROLL.AV.SUP.L02","view_id":"statement","report_row_id":"BS.CASH","weight":1},{"leg_id":"MAP.PAYROLL.AV.SUP.L02","view_id":"nature","report_row_id":"cash","weight":1},{"leg_id":"MAP.PAYROLL.AV.SUP.L02","view_id":"function","report_row_id":"balance_sheet","weight":1},{"leg_id":"MAP.PAYROLL.AV.SUP.L02","view_id":"cost_centre","report_row_id":"SUP","weight":1},{"leg_id":"MAP.PAYROLL.AV.SUP.L02","view_id":"vendor","report_row_id":"PAYROLL","weight":1},{"leg_id":"MAP.PAYROLL.AV.SUP.L02","view_id":"recurrence","report_row_id":"not_applicable","weight":1},{"leg_id":"MAP.PAYROLL.AV.SUP.L02","view_id":"commitment","report_row_id":"not_applicable","weight":1},{"leg_id":"MAP.PAYROLL.AV.SUP.L02","view_id":"behaviour","report_row_id":"not_applicable","weight":1}]},{"mapping_id":"MAP.PAYROLL.AV.FIN","source_row_id":"PPL.AV","posting_owner":"People","stream":"CORPORATE","cost_centre":"FIN","vendor_id":"PAYROLL","tax_code":"NONE","cash_class":"operating","classification":{"recurrence":"recurring","commitment":"committed","behaviour":"fixed"},"legs":[{"leg_id":"MAP.PAYROLL.AV.FIN.L01","side":"debit","account_id":"GL.PEOPLE.AV","amount_component":"payroll_component"},{"leg_id":"MAP.PAYROLL.AV.FIN.L02","side":"credit","account_id":"GL.CASH","amount_component":"payroll_component"}],"report_allocations":[{"leg_id":"MAP.PAYROLL.AV.FIN.L01","view_id":"statement","report_row_id":"PNL.PEOPLE","weight":1},{"leg_id":"MAP.PAYROLL.AV.FIN.L01","view_id":"nature","report_row_id":"people","weight":1},{"leg_id":"MAP.PAYROLL.AV.FIN.L01","view_id":"function","report_row_id":"general_admin","weight":1},{"leg_id":"MAP.PAYROLL.AV.FIN.L01","view_id":"cost_centre","report_row_id":"FIN","weight":1},{"leg_id":"MAP.PAYROLL.AV.FIN.L01","view_id":"vendor","report_row_id":"PAYROLL","weight":1},{"leg_id":"MAP.PAYROLL.AV.FIN.L01","view_id":"recurrence","report_row_id":"recurring","weight":1},{"leg_id":"MAP.PAYROLL.AV.FIN.L01","view_id":"commitment","report_row_id":"committed","weight":1},{"leg_id":"MAP.PAYROLL.AV.FIN.L01","view_id":"behaviour","report_row_id":"fixed","weight":1},{"leg_id":"MAP.PAYROLL.AV.FIN.L02","view_id":"statement","report_row_id":"BS.CASH","weight":1},{"leg_id":"MAP.PAYROLL.AV.FIN.L02","view_id":"nature","report_row_id":"cash","weight":1},{"leg_id":"MAP.PAYROLL.AV.FIN.L02","view_id":"function","report_row_id":"balance_sheet","weight":1},{"leg_id":"MAP.PAYROLL.AV.FIN.L02","view_id":"cost_centre","report_row_id":"FIN","weight":1},{"leg_id":"MAP.PAYROLL.AV.FIN.L02","view_id":"vendor","report_row_id":"PAYROLL","weight":1},{"leg_id":"MAP.PAYROLL.AV.FIN.L02","view_id":"recurrence","report_row_id":"not_applicable","weight":1},{"leg_id":"MAP.PAYROLL.AV.FIN.L02","view_id":"commitment","report_row_id":"not_applicable","weight":1},{"leg_id":"MAP.PAYROLL.AV.FIN.L02","view_id":"behaviour","report_row_id":"not_applicable","weight":1}]},{"mapping_id":"MAP.PAYROLL.AV.SALES","source_row_id":"PPL.AV","posting_owner":"People","stream":"CORPORATE","cost_centre":"SALES","vendor_id":"PAYROLL","tax_code":"NONE","cash_class":"operating","classification":{"recurrence":"recurring","commitment":"committed","behaviour":"fixed"},"legs":[{"leg_id":"MAP.PAYROLL.AV.SALES.L01","side":"debit","account_id":"GL.PEOPLE.AV","amount_component":"payroll_component"},{"leg_id":"MAP.PAYROLL.AV.SALES.L02","side":"credit","account_id":"GL.CASH","amount_component":"payroll_component"}],"report_allocations":[{"leg_id":"MAP.PAYROLL.AV.SALES.L01","view_id":"statement","report_row_id":"PNL.PEOPLE","weight":1},{"leg_id":"MAP.PAYROLL.AV.SALES.L01","view_id":"nature","report_row_id":"people","weight":1},{"leg_id":"MAP.PAYROLL.AV.SALES.L01","view_id":"function","report_row_id":"sales_marketing","weight":1},{"leg_id":"MAP.PAYROLL.AV.SALES.L01","view_id":"cost_centre","report_row_id":"SALES","weight":1},{"leg_id":"MAP.PAYROLL.AV.SALES.L01","view_id":"vendor","report_row_id":"PAYROLL","weight":1},{"leg_id":"MAP.PAYROLL.AV.SALES.L01","view_id":"recurrence","report_row_id":"recurring","weight":1},{"leg_id":"MAP.PAYROLL.AV.SALES.L01","view_id":"commitment","report_row_id":"committed","weight":1},{"leg_id":"MAP.PAYROLL.AV.SALES.L01","view_id":"behaviour","report_row_id":"fixed","weight":1},{"leg_id":"MAP.PAYROLL.AV.SALES.L02","view_id":"statement","report_row_id":"BS.CASH","weight":1},{"leg_id":"MAP.PAYROLL.AV.SALES.L02","view_id":"nature","report_row_id":"cash","weight":1},{"leg_id":"MAP.PAYROLL.AV.SALES.L02","view_id":"function","report_row_id":"balance_sheet","weight":1},{"leg_id":"MAP.PAYROLL.AV.SALES.L02","view_id":"cost_centre","report_row_id":"SALES","weight":1},{"leg_id":"MAP.PAYROLL.AV.SALES.L02","view_id":"vendor","report_row_id":"PAYROLL","weight":1},{"leg_id":"MAP.PAYROLL.AV.SALES.L02","view_id":"recurrence","report_row_id":"not_applicable","weight":1},{"leg_id":"MAP.PAYROLL.AV.SALES.L02","view_id":"commitment","report_row_id":"not_applicable","weight":1},{"leg_id":"MAP.PAYROLL.AV.SALES.L02","view_id":"behaviour","report_row_id":"not_applicable","weight":1}]},{"mapping_id":"MAP.PAYROLL.KV.MGMT","source_row_id":"PPL.KV","posting_owner":"People","stream":"CORPORATE","cost_centre":"MGMT","vendor_id":"PAYROLL","tax_code":"NONE","cash_class":"operating","classification":{"recurrence":"recurring","commitment":"committed","behaviour":"fixed"},"legs":[{"leg_id":"MAP.PAYROLL.KV.MGMT.L01","side":"debit","account_id":"GL.PEOPLE.KV","amount_component":"payroll_component"},{"leg_id":"MAP.PAYROLL.KV.MGMT.L02","side":"credit","account_id":"GL.CASH","amount_component":"payroll_component"}],"report_allocations":[{"leg_id":"MAP.PAYROLL.KV.MGMT.L01","view_id":"statement","report_row_id":"PNL.PEOPLE","weight":1},{"leg_id":"MAP.PAYROLL.KV.MGMT.L01","view_id":"nature","report_row_id":"people","weight":1},{"leg_id":"MAP.PAYROLL.KV.MGMT.L01","view_id":"function","report_row_id":"general_admin","weight":1},{"leg_id":"MAP.PAYROLL.KV.MGMT.L01","view_id":"cost_centre","report_row_id":"MGMT","weight":1},{"leg_id":"MAP.PAYROLL.KV.MGMT.L01","view_id":"vendor","report_row_id":"PAYROLL","weight":1},{"leg_id":"MAP.PAYROLL.KV.MGMT.L01","view_id":"recurrence","report_row_id":"recurring","weight":1},{"leg_id":"MAP.PAYROLL.KV.MGMT.L01","view_id":"commitment","report_row_id":"committed","weight":1},{"leg_id":"MAP.PAYROLL.KV.MGMT.L01","view_id":"behaviour","report_row_id":"fixed","weight":1},{"leg_id":"MAP.PAYROLL.KV.MGMT.L02","view_id":"statement","report_row_id":"BS.CASH","weight":1},{"leg_id":"MAP.PAYROLL.KV.MGMT.L02","view_id":"nature","report_row_id":"cash","weight":1},{"leg_id":"MAP.PAYROLL.KV.MGMT.L02","view_id":"function","report_row_id":"balance_sheet","weight":1},{"leg_id":"MAP.PAYROLL.KV.MGMT.L02","view_id":"cost_centre","report_row_id":"MGMT","weight":1},{"leg_id":"MAP.PAYROLL.KV.MGMT.L02","view_id":"vendor","report_row_id":"PAYROLL","weight":1},{"leg_id":"MAP.PAYROLL.KV.MGMT.L02","view_id":"recurrence","report_row_id":"not_applicable","weight":1},{"leg_id":"MAP.PAYROLL.KV.MGMT.L02","view_id":"commitment","report_row_id":"not_applicable","weight":1},{"leg_id":"MAP.PAYROLL.KV.MGMT.L02","view_id":"behaviour","report_row_id":"not_applicable","weight":1}]},{"mapping_id":"MAP.PAYROLL.KV.ENG","source_row_id":"PPL.KV","posting_owner":"People","stream":"CORPORATE","cost_centre":"ENG","vendor_id":"PAYROLL","tax_code":"NONE","cash_class":"operating","classification":{"recurrence":"recurring","commitment":"committed","behaviour":"fixed"},"legs":[{"leg_id":"MAP.PAYROLL.KV.ENG.L01","side":"debit","account_id":"GL.PEOPLE.KV","amount_component":"payroll_component"},{"leg_id":"MAP.PAYROLL.KV.ENG.L02","side":"credit","account_id":"GL.CASH","amount_component":"payroll_component"}],"report_allocations":[{"leg_id":"MAP.PAYROLL.KV.ENG.L01","view_id":"statement","report_row_id":"PNL.PEOPLE","weight":1},{"leg_id":"MAP.PAYROLL.KV.ENG.L01","view_id":"nature","report_row_id":"people","weight":1},{"leg_id":"MAP.PAYROLL.KV.ENG.L01","view_id":"function","report_row_id":"research_development","weight":1},{"leg_id":"MAP.PAYROLL.KV.ENG.L01","view_id":"cost_centre","report_row_id":"ENG","weight":1},{"leg_id":"MAP.PAYROLL.KV.ENG.L01","view_id":"vendor","report_row_id":"PAYROLL","weight":1},{"leg_id":"MAP.PAYROLL.KV.ENG.L01","view_id":"recurrence","report_row_id":"recurring","weight":1},{"leg_id":"MAP.PAYROLL.KV.ENG.L01","view_id":"commitment","report_row_id":"committed","weight":1},{"leg_id":"MAP.PAYROLL.KV.ENG.L01","view_id":"behaviour","report_row_id":"fixed","weight":1},{"leg_id":"MAP.PAYROLL.KV.ENG.L02","view_id":"statement","report_row_id":"BS.CASH","weight":1},{"leg_id":"MAP.PAYROLL.KV.ENG.L02","view_id":"nature","report_row_id":"cash","weight":1},{"leg_id":"MAP.PAYROLL.KV.ENG.L02","view_id":"function","report_row_id":"balance_sheet","weight":1},{"leg_id":"MAP.PAYROLL.KV.ENG.L02","view_id":"cost_centre","report_row_id":"ENG","weight":1},{"leg_id":"MAP.PAYROLL.KV.ENG.L02","view_id":"vendor","report_row_id":"PAYROLL","weight":1},{"leg_id":"MAP.PAYROLL.KV.ENG.L02","view_id":"recurrence","report_row_id":"not_applicable","weight":1},{"leg_id":"MAP.PAYROLL.KV.ENG.L02","view_id":"commitment","report_row_id":"not_applicable","weight":1},{"leg_id":"MAP.PAYROLL.KV.ENG.L02","view_id":"behaviour","report_row_id":"not_applicable","weight":1}]},{"mapping_id":"MAP.PAYROLL.KV.COMP","source_row_id":"PPL.KV","posting_owner":"People","stream":"CORPORATE","cost_centre":"COMP","vendor_id":"PAYROLL","tax_code":"NONE","cash_class":"operating","classification":{"recurrence":"recurring","commitment":"committed","behaviour":"fixed"},"legs":[{"leg_id":"MAP.PAYROLL.KV.COMP.L01","side":"debit","account_id":"GL.PEOPLE.KV","amount_component":"payroll_component"},{"leg_id":"MAP.PAYROLL.KV.COMP.L02","side":"credit","account_id":"GL.CASH","amount_component":"payroll_component"}],"report_allocations":[{"leg_id":"MAP.PAYROLL.KV.COMP.L01","view_id":"statement","report_row_id":"PNL.PEOPLE","weight":1},{"leg_id":"MAP.PAYROLL.KV.COMP.L01","view_id":"nature","report_row_id":"people","weight":1},{"leg_id":"MAP.PAYROLL.KV.COMP.L01","view_id":"function","report_row_id":"general_admin","weight":1},{"leg_id":"MAP.PAYROLL.KV.COMP.L01","view_id":"cost_centre","report_row_id":"COMP","weight":1},{"leg_id":"MAP.PAYROLL.KV.COMP.L01","view_id":"vendor","report_row_id":"PAYROLL","weight":1},{"leg_id":"MAP.PAYROLL.KV.COMP.L01","view_id":"recurrence","report_row_id":"recurring","weight":1},{"leg_id":"MAP.PAYROLL.KV.COMP.L01","view_id":"commitment","report_row_id":"committed","weight":1},{"leg_id":"MAP.PAYROLL.KV.COMP.L01","view_id":"behaviour","report_row_id":"fixed","weight":1},{"leg_id":"MAP.PAYROLL.KV.COMP.L02","view_id":"statement","report_row_id":"BS.CASH","weight":1},{"leg_id":"MAP.PAYROLL.KV.COMP.L02","view_id":"nature","report_row_id":"cash","weight":1},{"leg_id":"MAP.PAYROLL.KV.COMP.L02","view_id":"function","report_row_id":"balance_sheet","weight":1},{"leg_id":"MAP.PAYROLL.KV.COMP.L02","view_id":"cost_centre","report_row_id":"COMP","weight":1},{"leg_id":"MAP.PAYROLL.KV.COMP.L02","view_id":"vendor","report_row_id":"PAYROLL","weight":1},{"leg_id":"MAP.PAYROLL.KV.COMP.L02","view_id":"recurrence","report_row_id":"not_applicable","weight":1},{"leg_id":"MAP.PAYROLL.KV.COMP.L02","view_id":"commitment","report_row_id":"not_applicable","weight":1},{"leg_id":"MAP.PAYROLL.KV.COMP.L02","view_id":"behaviour","report_row_id":"not_applicable","weight":1}]},{"mapping_id":"MAP.PAYROLL.KV.PROD","source_row_id":"PPL.KV","posting_owner":"People","stream":"CORPORATE","cost_centre":"PROD","vendor_id":"PAYROLL","tax_code":"NONE","cash_class":"operating","classification":{"recurrence":"recurring","commitment":"committed","behaviour":"fixed"},"legs":[{"leg_id":"MAP.PAYROLL.KV.PROD.L01","side":"debit","account_id":"GL.PEOPLE.KV","amount_component":"payroll_component"},{"leg_id":"MAP.PAYROLL.KV.PROD.L02","side":"credit","account_id":"GL.CASH","amount_component":"payroll_component"}],"report_allocations":[{"leg_id":"MAP.PAYROLL.KV.PROD.L01","view_id":"statement","report_row_id":"PNL.PEOPLE","weight":1},{"leg_id":"MAP.PAYROLL.KV.PROD.L01","view_id":"nature","report_row_id":"people","weight":1},{"leg_id":"MAP.PAYROLL.KV.PROD.L01","view_id":"function","report_row_id":"research_development","weight":1},{"leg_id":"MAP.PAYROLL.KV.PROD.L01","view_id":"cost_centre","report_row_id":"PROD","weight":1},{"leg_id":"MAP.PAYROLL.KV.PROD.L01","view_id":"vendor","report_row_id":"PAYROLL","weight":1},{"leg_id":"MAP.PAYROLL.KV.PROD.L01","view_id":"recurrence","report_row_id":"recurring","weight":1},{"leg_id":"MAP.PAYROLL.KV.PROD.L01","view_id":"commitment","report_row_id":"committed","weight":1},{"leg_id":"MAP.PAYROLL.KV.PROD.L01","view_id":"behaviour","report_row_id":"fixed","weight":1},{"leg_id":"MAP.PAYROLL.KV.PROD.L02","view_id":"statement","report_row_id":"BS.CASH","weight":1},{"leg_id":"MAP.PAYROLL.KV.PROD.L02","view_id":"nature","report_row_id":"cash","weight":1},{"leg_id":"MAP.PAYROLL.KV.PROD.L02","view_id":"function","report_row_id":"balance_sheet","weight":1},{"leg_id":"MAP.PAYROLL.KV.PROD.L02","view_id":"cost_centre","report_row_id":"PROD","weight":1},{"leg_id":"MAP.PAYROLL.KV.PROD.L02","view_id":"vendor","report_row_id":"PAYROLL","weight":1},{"leg_id":"MAP.PAYROLL.KV.PROD.L02","view_id":"recurrence","report_row_id":"not_applicable","weight":1},{"leg_id":"MAP.PAYROLL.KV.PROD.L02","view_id":"commitment","report_row_id":"not_applicable","weight":1},{"leg_id":"MAP.PAYROLL.KV.PROD.L02","view_id":"behaviour","report_row_id":"not_applicable","weight":1}]},{"mapping_id":"MAP.PAYROLL.KV.MKT","source_row_id":"PPL.KV","posting_owner":"People","stream":"CORPORATE","cost_centre":"MKT","vendor_id":"PAYROLL","tax_code":"NONE","cash_class":"operating","classification":{"recurrence":"recurring","commitment":"committed","behaviour":"fixed"},"legs":[{"leg_id":"MAP.PAYROLL.KV.MKT.L01","side":"debit","account_id":"GL.PEOPLE.KV","amount_component":"payroll_component"},{"leg_id":"MAP.PAYROLL.KV.MKT.L02","side":"credit","account_id":"GL.CASH","amount_component":"payroll_component"}],"report_allocations":[{"leg_id":"MAP.PAYROLL.KV.MKT.L01","view_id":"statement","report_row_id":"PNL.PEOPLE","weight":1},{"leg_id":"MAP.PAYROLL.KV.MKT.L01","view_id":"nature","report_row_id":"people","weight":1},{"leg_id":"MAP.PAYROLL.KV.MKT.L01","view_id":"function","report_row_id":"sales_marketing","weight":1},{"leg_id":"MAP.PAYROLL.KV.MKT.L01","view_id":"cost_centre","report_row_id":"MKT","weight":1},{"leg_id":"MAP.PAYROLL.KV.MKT.L01","view_id":"vendor","report_row_id":"PAYROLL","weight":1},{"leg_id":"MAP.PAYROLL.KV.MKT.L01","view_id":"recurrence","report_row_id":"recurring","weight":1},{"leg_id":"MAP.PAYROLL.KV.MKT.L01","view_id":"commitment","report_row_id":"committed","weight":1},{"leg_id":"MAP.PAYROLL.KV.MKT.L01","view_id":"behaviour","report_row_id":"fixed","weight":1},{"leg_id":"MAP.PAYROLL.KV.MKT.L02","view_id":"statement","report_row_id":"BS.CASH","weight":1},{"leg_id":"MAP.PAYROLL.KV.MKT.L02","view_id":"nature","report_row_id":"cash","weight":1},{"leg_id":"MAP.PAYROLL.KV.MKT.L02","view_id":"function","report_row_id":"balance_sheet","weight":1},{"leg_id":"MAP.PAYROLL.KV.MKT.L02","view_id":"cost_centre","report_row_id":"MKT","weight":1},{"leg_id":"MAP.PAYROLL.KV.MKT.L02","view_id":"vendor","report_row_id":"PAYROLL","weight":1},{"leg_id":"MAP.PAYROLL.KV.MKT.L02","view_id":"recurrence","report_row_id":"not_applicable","weight":1},{"leg_id":"MAP.PAYROLL.KV.MKT.L02","view_id":"commitment","report_row_id":"not_applicable","weight":1},{"leg_id":"MAP.PAYROLL.KV.MKT.L02","view_id":"behaviour","report_row_id":"not_applicable","weight":1}]},{"mapping_id":"MAP.PAYROLL.KV.SUP","source_row_id":"PPL.KV","posting_owner":"People","stream":"CORPORATE","cost_centre":"SUP","vendor_id":"PAYROLL","tax_code":"NONE","cash_class":"operating","classification":{"recurrence":"recurring","commitment":"committed","behaviour":"fixed"},"legs":[{"leg_id":"MAP.PAYROLL.KV.SUP.L01","side":"debit","account_id":"GL.PEOPLE.KV","amount_component":"payroll_component"},{"leg_id":"MAP.PAYROLL.KV.SUP.L02","side":"credit","account_id":"GL.CASH","amount_component":"payroll_component"}],"report_allocations":[{"leg_id":"MAP.PAYROLL.KV.SUP.L01","view_id":"statement","report_row_id":"PNL.PEOPLE","weight":1},{"leg_id":"MAP.PAYROLL.KV.SUP.L01","view_id":"nature","report_row_id":"people","weight":1},{"leg_id":"MAP.PAYROLL.KV.SUP.L01","view_id":"function","report_row_id":"cost_of_revenue","weight":1},{"leg_id":"MAP.PAYROLL.KV.SUP.L01","view_id":"cost_centre","report_row_id":"SUP","weight":1},{"leg_id":"MAP.PAYROLL.KV.SUP.L01","view_id":"vendor","report_row_id":"PAYROLL","weight":1},{"leg_id":"MAP.PAYROLL.KV.SUP.L01","view_id":"recurrence","report_row_id":"recurring","weight":1},{"leg_id":"MAP.PAYROLL.KV.SUP.L01","view_id":"commitment","report_row_id":"committed","weight":1},{"leg_id":"MAP.PAYROLL.KV.SUP.L01","view_id":"behaviour","report_row_id":"fixed","weight":1},{"leg_id":"MAP.PAYROLL.KV.SUP.L02","view_id":"statement","report_row_id":"BS.CASH","weight":1},{"leg_id":"MAP.PAYROLL.KV.SUP.L02","view_id":"nature","report_row_id":"cash","weight":1},{"leg_id":"MAP.PAYROLL.KV.SUP.L02","view_id":"function","report_row_id":"balance_sheet","weight":1},{"leg_id":"MAP.PAYROLL.KV.SUP.L02","view_id":"cost_centre","report_row_id":"SUP","weight":1},{"leg_id":"MAP.PAYROLL.KV.SUP.L02","view_id":"vendor","report_row_id":"PAYROLL","weight":1},{"leg_id":"MAP.PAYROLL.KV.SUP.L02","view_id":"recurrence","report_row_id":"not_applicable","weight":1},{"leg_id":"MAP.PAYROLL.KV.SUP.L02","view_id":"commitment","report_row_id":"not_applicable","weight":1},{"leg_id":"MAP.PAYROLL.KV.SUP.L02","view_id":"behaviour","report_row_id":"not_applicable","weight":1}]},{"mapping_id":"MAP.PAYROLL.KV.FIN","source_row_id":"PPL.KV","posting_owner":"People","stream":"CORPORATE","cost_centre":"FIN","vendor_id":"PAYROLL","tax_code":"NONE","cash_class":"operating","classification":{"recurrence":"recurring","commitment":"committed","behaviour":"fixed"},"legs":[{"leg_id":"MAP.PAYROLL.KV.FIN.L01","side":"debit","account_id":"GL.PEOPLE.KV","amount_component":"payroll_component"},{"leg_id":"MAP.PAYROLL.KV.FIN.L02","side":"credit","account_id":"GL.CASH","amount_component":"payroll_component"}],"report_allocations":[{"leg_id":"MAP.PAYROLL.KV.FIN.L01","view_id":"statement","report_row_id":"PNL.PEOPLE","weight":1},{"leg_id":"MAP.PAYROLL.KV.FIN.L01","view_id":"nature","report_row_id":"people","weight":1},{"leg_id":"MAP.PAYROLL.KV.FIN.L01","view_id":"function","report_row_id":"general_admin","weight":1},{"leg_id":"MAP.PAYROLL.KV.FIN.L01","view_id":"cost_centre","report_row_id":"FIN","weight":1},{"leg_id":"MAP.PAYROLL.KV.FIN.L01","view_id":"vendor","report_row_id":"PAYROLL","weight":1},{"leg_id":"MAP.PAYROLL.KV.FIN.L01","view_id":"recurrence","report_row_id":"recurring","weight":1},{"leg_id":"MAP.PAYROLL.KV.FIN.L01","view_id":"commitment","report_row_id":"committed","weight":1},{"leg_id":"MAP.PAYROLL.KV.FIN.L01","view_id":"behaviour","report_row_id":"fixed","weight":1},{"leg_id":"MAP.PAYROLL.KV.FIN.L02","view_id":"statement","report_row_id":"BS.CASH","weight":1},{"leg_id":"MAP.PAYROLL.KV.FIN.L02","view_id":"nature","report_row_id":"cash","weight":1},{"leg_id":"MAP.PAYROLL.KV.FIN.L02","view_id":"function","report_row_id":"balance_sheet","weight":1},{"leg_id":"MAP.PAYROLL.KV.FIN.L02","view_id":"cost_centre","report_row_id":"FIN","weight":1},{"leg_id":"MAP.PAYROLL.KV.FIN.L02","view_id":"vendor","report_row_id":"PAYROLL","weight":1},{"leg_id":"MAP.PAYROLL.KV.FIN.L02","view_id":"recurrence","report_row_id":"not_applicable","weight":1},{"leg_id":"MAP.PAYROLL.KV.FIN.L02","view_id":"commitment","report_row_id":"not_applicable","weight":1},{"leg_id":"MAP.PAYROLL.KV.FIN.L02","view_id":"behaviour","report_row_id":"not_applicable","weight":1}]},{"mapping_id":"MAP.PAYROLL.KV.SALES","source_row_id":"PPL.KV","posting_owner":"People","stream":"CORPORATE","cost_centre":"SALES","vendor_id":"PAYROLL","tax_code":"NONE","cash_class":"operating","classification":{"recurrence":"recurring","commitment":"committed","behaviour":"fixed"},"legs":[{"leg_id":"MAP.PAYROLL.KV.SALES.L01","side":"debit","account_id":"GL.PEOPLE.KV","amount_component":"payroll_component"},{"leg_id":"MAP.PAYROLL.KV.SALES.L02","side":"credit","account_id":"GL.CASH","amount_component":"payroll_component"}],"report_allocations":[{"leg_id":"MAP.PAYROLL.KV.SALES.L01","view_id":"statement","report_row_id":"PNL.PEOPLE","weight":1},{"leg_id":"MAP.PAYROLL.KV.SALES.L01","view_id":"nature","report_row_id":"people","weight":1},{"leg_id":"MAP.PAYROLL.KV.SALES.L01","view_id":"function","report_row_id":"sales_marketing","weight":1},{"leg_id":"MAP.PAYROLL.KV.SALES.L01","view_id":"cost_centre","report_row_id":"SALES","weight":1},{"leg_id":"MAP.PAYROLL.KV.SALES.L01","view_id":"vendor","report_row_id":"PAYROLL","weight":1},{"leg_id":"MAP.PAYROLL.KV.SALES.L01","view_id":"recurrence","report_row_id":"recurring","weight":1},{"leg_id":"MAP.PAYROLL.KV.SALES.L01","view_id":"commitment","report_row_id":"committed","weight":1},{"leg_id":"MAP.PAYROLL.KV.SALES.L01","view_id":"behaviour","report_row_id":"fixed","weight":1},{"leg_id":"MAP.PAYROLL.KV.SALES.L02","view_id":"statement","report_row_id":"BS.CASH","weight":1},{"leg_id":"MAP.PAYROLL.KV.SALES.L02","view_id":"nature","report_row_id":"cash","weight":1},{"leg_id":"MAP.PAYROLL.KV.SALES.L02","view_id":"function","report_row_id":"balance_sheet","weight":1},{"leg_id":"MAP.PAYROLL.KV.SALES.L02","view_id":"cost_centre","report_row_id":"SALES","weight":1},{"leg_id":"MAP.PAYROLL.KV.SALES.L02","view_id":"vendor","report_row_id":"PAYROLL","weight":1},{"leg_id":"MAP.PAYROLL.KV.SALES.L02","view_id":"recurrence","report_row_id":"not_applicable","weight":1},{"leg_id":"MAP.PAYROLL.KV.SALES.L02","view_id":"commitment","report_row_id":"not_applicable","weight":1},{"leg_id":"MAP.PAYROLL.KV.SALES.L02","view_id":"behaviour","report_row_id":"not_applicable","weight":1}]},{"mapping_id":"MAP.PAYROLL.PV.MGMT","source_row_id":"PPL.PV","posting_owner":"People","stream":"CORPORATE","cost_centre":"MGMT","vendor_id":"PAYROLL","tax_code":"NONE","cash_class":"operating","classification":{"recurrence":"recurring","commitment":"committed","behaviour":"fixed"},"legs":[{"leg_id":"MAP.PAYROLL.PV.MGMT.L01","side":"debit","account_id":"GL.PEOPLE.PV","amount_component":"payroll_component"},{"leg_id":"MAP.PAYROLL.PV.MGMT.L02","side":"credit","account_id":"GL.CASH","amount_component":"payroll_component"}],"report_allocations":[{"leg_id":"MAP.PAYROLL.PV.MGMT.L01","view_id":"statement","report_row_id":"PNL.PEOPLE","weight":1},{"leg_id":"MAP.PAYROLL.PV.MGMT.L01","view_id":"nature","report_row_id":"people","weight":1},{"leg_id":"MAP.PAYROLL.PV.MGMT.L01","view_id":"function","report_row_id":"general_admin","weight":1},{"leg_id":"MAP.PAYROLL.PV.MGMT.L01","view_id":"cost_centre","report_row_id":"MGMT","weight":1},{"leg_id":"MAP.PAYROLL.PV.MGMT.L01","view_id":"vendor","report_row_id":"PAYROLL","weight":1},{"leg_id":"MAP.PAYROLL.PV.MGMT.L01","view_id":"recurrence","report_row_id":"recurring","weight":1},{"leg_id":"MAP.PAYROLL.PV.MGMT.L01","view_id":"commitment","report_row_id":"committed","weight":1},{"leg_id":"MAP.PAYROLL.PV.MGMT.L01","view_id":"behaviour","report_row_id":"fixed","weight":1},{"leg_id":"MAP.PAYROLL.PV.MGMT.L02","view_id":"statement","report_row_id":"BS.CASH","weight":1},{"leg_id":"MAP.PAYROLL.PV.MGMT.L02","view_id":"nature","report_row_id":"cash","weight":1},{"leg_id":"MAP.PAYROLL.PV.MGMT.L02","view_id":"function","report_row_id":"balance_sheet","weight":1},{"leg_id":"MAP.PAYROLL.PV.MGMT.L02","view_id":"cost_centre","report_row_id":"MGMT","weight":1},{"leg_id":"MAP.PAYROLL.PV.MGMT.L02","view_id":"vendor","report_row_id":"PAYROLL","weight":1},{"leg_id":"MAP.PAYROLL.PV.MGMT.L02","view_id":"recurrence","report_row_id":"not_applicable","weight":1},{"leg_id":"MAP.PAYROLL.PV.MGMT.L02","view_id":"commitment","report_row_id":"not_applicable","weight":1},{"leg_id":"MAP.PAYROLL.PV.MGMT.L02","view_id":"behaviour","report_row_id":"not_applicable","weight":1}]},{"mapping_id":"MAP.PAYROLL.PV.ENG","source_row_id":"PPL.PV","posting_owner":"People","stream":"CORPORATE","cost_centre":"ENG","vendor_id":"PAYROLL","tax_code":"NONE","cash_class":"operating","classification":{"recurrence":"recurring","commitment":"committed","behaviour":"fixed"},"legs":[{"leg_id":"MAP.PAYROLL.PV.ENG.L01","side":"debit","account_id":"GL.PEOPLE.PV","amount_component":"payroll_component"},{"leg_id":"MAP.PAYROLL.PV.ENG.L02","side":"credit","account_id":"GL.CASH","amount_component":"payroll_component"}],"report_allocations":[{"leg_id":"MAP.PAYROLL.PV.ENG.L01","view_id":"statement","report_row_id":"PNL.PEOPLE","weight":1},{"leg_id":"MAP.PAYROLL.PV.ENG.L01","view_id":"nature","report_row_id":"people","weight":1},{"leg_id":"MAP.PAYROLL.PV.ENG.L01","view_id":"function","report_row_id":"research_development","weight":1},{"leg_id":"MAP.PAYROLL.PV.ENG.L01","view_id":"cost_centre","report_row_id":"ENG","weight":1},{"leg_id":"MAP.PAYROLL.PV.ENG.L01","view_id":"vendor","report_row_id":"PAYROLL","weight":1},{"leg_id":"MAP.PAYROLL.PV.ENG.L01","view_id":"recurrence","report_row_id":"recurring","weight":1},{"leg_id":"MAP.PAYROLL.PV.ENG.L01","view_id":"commitment","report_row_id":"committed","weight":1},{"leg_id":"MAP.PAYROLL.PV.ENG.L01","view_id":"behaviour","report_row_id":"fixed","weight":1},{"leg_id":"MAP.PAYROLL.PV.ENG.L02","view_id":"statement","report_row_id":"BS.CASH","weight":1},{"leg_id":"MAP.PAYROLL.PV.ENG.L02","view_id":"nature","report_row_id":"cash","weight":1},{"leg_id":"MAP.PAYROLL.PV.ENG.L02","view_id":"function","report_row_id":"balance_sheet","weight":1},{"leg_id":"MAP.PAYROLL.PV.ENG.L02","view_id":"cost_centre","report_row_id":"ENG","weight":1},{"leg_id":"MAP.PAYROLL.PV.ENG.L02","view_id":"vendor","report_row_id":"PAYROLL","weight":1},{"leg_id":"MAP.PAYROLL.PV.ENG.L02","view_id":"recurrence","report_row_id":"not_applicable","weight":1},{"leg_id":"MAP.PAYROLL.PV.ENG.L02","view_id":"commitment","report_row_id":"not_applicable","weight":1},{"leg_id":"MAP.PAYROLL.PV.ENG.L02","view_id":"behaviour","report_row_id":"not_applicable","weight":1}]},{"mapping_id":"MAP.PAYROLL.PV.COMP","source_row_id":"PPL.PV","posting_owner":"People","stream":"CORPORATE","cost_centre":"COMP","vendor_id":"PAYROLL","tax_code":"NONE","cash_class":"operating","classification":{"recurrence":"recurring","commitment":"committed","behaviour":"fixed"},"legs":[{"leg_id":"MAP.PAYROLL.PV.COMP.L01","side":"debit","account_id":"GL.PEOPLE.PV","amount_component":"payroll_component"},{"leg_id":"MAP.PAYROLL.PV.COMP.L02","side":"credit","account_id":"GL.CASH","amount_component":"payroll_component"}],"report_allocations":[{"leg_id":"MAP.PAYROLL.PV.COMP.L01","view_id":"statement","report_row_id":"PNL.PEOPLE","weight":1},{"leg_id":"MAP.PAYROLL.PV.COMP.L01","view_id":"nature","report_row_id":"people","weight":1},{"leg_id":"MAP.PAYROLL.PV.COMP.L01","view_id":"function","report_row_id":"general_admin","weight":1},{"leg_id":"MAP.PAYROLL.PV.COMP.L01","view_id":"cost_centre","report_row_id":"COMP","weight":1},{"leg_id":"MAP.PAYROLL.PV.COMP.L01","view_id":"vendor","report_row_id":"PAYROLL","weight":1},{"leg_id":"MAP.PAYROLL.PV.COMP.L01","view_id":"recurrence","report_row_id":"recurring","weight":1},{"leg_id":"MAP.PAYROLL.PV.COMP.L01","view_id":"commitment","report_row_id":"committed","weight":1},{"leg_id":"MAP.PAYROLL.PV.COMP.L01","view_id":"behaviour","report_row_id":"fixed","weight":1},{"leg_id":"MAP.PAYROLL.PV.COMP.L02","view_id":"statement","report_row_id":"BS.CASH","weight":1},{"leg_id":"MAP.PAYROLL.PV.COMP.L02","view_id":"nature","report_row_id":"cash","weight":1},{"leg_id":"MAP.PAYROLL.PV.COMP.L02","view_id":"function","report_row_id":"balance_sheet","weight":1},{"leg_id":"MAP.PAYROLL.PV.COMP.L02","view_id":"cost_centre","report_row_id":"COMP","weight":1},{"leg_id":"MAP.PAYROLL.PV.COMP.L02","view_id":"vendor","report_row_id":"PAYROLL","weight":1},{"leg_id":"MAP.PAYROLL.PV.COMP.L02","view_id":"recurrence","report_row_id":"not_applicable","weight":1},{"leg_id":"MAP.PAYROLL.PV.COMP.L02","view_id":"commitment","report_row_id":"not_applicable","weight":1},{"leg_id":"MAP.PAYROLL.PV.COMP.L02","view_id":"behaviour","report_row_id":"not_applicable","weight":1}]},{"mapping_id":"MAP.PAYROLL.PV.PROD","source_row_id":"PPL.PV","posting_owner":"People","stream":"CORPORATE","cost_centre":"PROD","vendor_id":"PAYROLL","tax_code":"NONE","cash_class":"operating","classification":{"recurrence":"recurring","commitment":"committed","behaviour":"fixed"},"legs":[{"leg_id":"MAP.PAYROLL.PV.PROD.L01","side":"debit","account_id":"GL.PEOPLE.PV","amount_component":"payroll_component"},{"leg_id":"MAP.PAYROLL.PV.PROD.L02","side":"credit","account_id":"GL.CASH","amount_component":"payroll_component"}],"report_allocations":[{"leg_id":"MAP.PAYROLL.PV.PROD.L01","view_id":"statement","report_row_id":"PNL.PEOPLE","weight":1},{"leg_id":"MAP.PAYROLL.PV.PROD.L01","view_id":"nature","report_row_id":"people","weight":1},{"leg_id":"MAP.PAYROLL.PV.PROD.L01","view_id":"function","report_row_id":"research_development","weight":1},{"leg_id":"MAP.PAYROLL.PV.PROD.L01","view_id":"cost_centre","report_row_id":"PROD","weight":1},{"leg_id":"MAP.PAYROLL.PV.PROD.L01","view_id":"vendor","report_row_id":"PAYROLL","weight":1},{"leg_id":"MAP.PAYROLL.PV.PROD.L01","view_id":"recurrence","report_row_id":"recurring","weight":1},{"leg_id":"MAP.PAYROLL.PV.PROD.L01","view_id":"commitment","report_row_id":"committed","weight":1},{"leg_id":"MAP.PAYROLL.PV.PROD.L01","view_id":"behaviour","report_row_id":"fixed","weight":1},{"leg_id":"MAP.PAYROLL.PV.PROD.L02","view_id":"statement","report_row_id":"BS.CASH","weight":1},{"leg_id":"MAP.PAYROLL.PV.PROD.L02","view_id":"nature","report_row_id":"cash","weight":1},{"leg_id":"MAP.PAYROLL.PV.PROD.L02","view_id":"function","report_row_id":"balance_sheet","weight":1},{"leg_id":"MAP.PAYROLL.PV.PROD.L02","view_id":"cost_centre","report_row_id":"PROD","weight":1},{"leg_id":"MAP.PAYROLL.PV.PROD.L02","view_id":"vendor","report_row_id":"PAYROLL","weight":1},{"leg_id":"MAP.PAYROLL.PV.PROD.L02","view_id":"recurrence","report_row_id":"not_applicable","weight":1},{"leg_id":"MAP.PAYROLL.PV.PROD.L02","view_id":"commitment","report_row_id":"not_applicable","weight":1},{"leg_id":"MAP.PAYROLL.PV.PROD.L02","view_id":"behaviour","report_row_id":"not_applicable","weight":1}]},{"mapping_id":"MAP.PAYROLL.PV.MKT","source_row_id":"PPL.PV","posting_owner":"People","stream":"CORPORATE","cost_centre":"MKT","vendor_id":"PAYROLL","tax_code":"NONE","cash_class":"operating","classification":{"recurrence":"recurring","commitment":"committed","behaviour":"fixed"},"legs":[{"leg_id":"MAP.PAYROLL.PV.MKT.L01","side":"debit","account_id":"GL.PEOPLE.PV","amount_component":"payroll_component"},{"leg_id":"MAP.PAYROLL.PV.MKT.L02","side":"credit","account_id":"GL.CASH","amount_component":"payroll_component"}],"report_allocations":[{"leg_id":"MAP.PAYROLL.PV.MKT.L01","view_id":"statement","report_row_id":"PNL.PEOPLE","weight":1},{"leg_id":"MAP.PAYROLL.PV.MKT.L01","view_id":"nature","report_row_id":"people","weight":1},{"leg_id":"MAP.PAYROLL.PV.MKT.L01","view_id":"function","report_row_id":"sales_marketing","weight":1},{"leg_id":"MAP.PAYROLL.PV.MKT.L01","view_id":"cost_centre","report_row_id":"MKT","weight":1},{"leg_id":"MAP.PAYROLL.PV.MKT.L01","view_id":"vendor","report_row_id":"PAYROLL","weight":1},{"leg_id":"MAP.PAYROLL.PV.MKT.L01","view_id":"recurrence","report_row_id":"recurring","weight":1},{"leg_id":"MAP.PAYROLL.PV.MKT.L01","view_id":"commitment","report_row_id":"committed","weight":1},{"leg_id":"MAP.PAYROLL.PV.MKT.L01","view_id":"behaviour","report_row_id":"fixed","weight":1},{"leg_id":"MAP.PAYROLL.PV.MKT.L02","view_id":"statement","report_row_id":"BS.CASH","weight":1},{"leg_id":"MAP.PAYROLL.PV.MKT.L02","view_id":"nature","report_row_id":"cash","weight":1},{"leg_id":"MAP.PAYROLL.PV.MKT.L02","view_id":"function","report_row_id":"balance_sheet","weight":1},{"leg_id":"MAP.PAYROLL.PV.MKT.L02","view_id":"cost_centre","report_row_id":"MKT","weight":1},{"leg_id":"MAP.PAYROLL.PV.MKT.L02","view_id":"vendor","report_row_id":"PAYROLL","weight":1},{"leg_id":"MAP.PAYROLL.PV.MKT.L02","view_id":"recurrence","report_row_id":"not_applicable","weight":1},{"leg_id":"MAP.PAYROLL.PV.MKT.L02","view_id":"commitment","report_row_id":"not_applicable","weight":1},{"leg_id":"MAP.PAYROLL.PV.MKT.L02","view_id":"behaviour","report_row_id":"not_applicable","weight":1}]},{"mapping_id":"MAP.PAYROLL.PV.SUP","source_row_id":"PPL.PV","posting_owner":"People","stream":"CORPORATE","cost_centre":"SUP","vendor_id":"PAYROLL","tax_code":"NONE","cash_class":"operating","classification":{"recurrence":"recurring","commitment":"committed","behaviour":"fixed"},"legs":[{"leg_id":"MAP.PAYROLL.PV.SUP.L01","side":"debit","account_id":"GL.PEOPLE.PV","amount_component":"payroll_component"},{"leg_id":"MAP.PAYROLL.PV.SUP.L02","side":"credit","account_id":"GL.CASH","amount_component":"payroll_component"}],"report_allocations":[{"leg_id":"MAP.PAYROLL.PV.SUP.L01","view_id":"statement","report_row_id":"PNL.PEOPLE","weight":1},{"leg_id":"MAP.PAYROLL.PV.SUP.L01","view_id":"nature","report_row_id":"people","weight":1},{"leg_id":"MAP.PAYROLL.PV.SUP.L01","view_id":"function","report_row_id":"cost_of_revenue","weight":1},{"leg_id":"MAP.PAYROLL.PV.SUP.L01","view_id":"cost_centre","report_row_id":"SUP","weight":1},{"leg_id":"MAP.PAYROLL.PV.SUP.L01","view_id":"vendor","report_row_id":"PAYROLL","weight":1},{"leg_id":"MAP.PAYROLL.PV.SUP.L01","view_id":"recurrence","report_row_id":"recurring","weight":1},{"leg_id":"MAP.PAYROLL.PV.SUP.L01","view_id":"commitment","report_row_id":"committed","weight":1},{"leg_id":"MAP.PAYROLL.PV.SUP.L01","view_id":"behaviour","report_row_id":"fixed","weight":1},{"leg_id":"MAP.PAYROLL.PV.SUP.L02","view_id":"statement","report_row_id":"BS.CASH","weight":1},{"leg_id":"MAP.PAYROLL.PV.SUP.L02","view_id":"nature","report_row_id":"cash","weight":1},{"leg_id":"MAP.PAYROLL.PV.SUP.L02","view_id":"function","report_row_id":"balance_sheet","weight":1},{"leg_id":"MAP.PAYROLL.PV.SUP.L02","view_id":"cost_centre","report_row_id":"SUP","weight":1},{"leg_id":"MAP.PAYROLL.PV.SUP.L02","view_id":"vendor","report_row_id":"PAYROLL","weight":1},{"leg_id":"MAP.PAYROLL.PV.SUP.L02","view_id":"recurrence","report_row_id":"not_applicable","weight":1},{"leg_id":"MAP.PAYROLL.PV.SUP.L02","view_id":"commitment","report_row_id":"not_applicable","weight":1},{"leg_id":"MAP.PAYROLL.PV.SUP.L02","view_id":"behaviour","report_row_id":"not_applicable","weight":1}]},{"mapping_id":"MAP.PAYROLL.PV.FIN","source_row_id":"PPL.PV","posting_owner":"People","stream":"CORPORATE","cost_centre":"FIN","vendor_id":"PAYROLL","tax_code":"NONE","cash_class":"operating","classification":{"recurrence":"recurring","commitment":"committed","behaviour":"fixed"},"legs":[{"leg_id":"MAP.PAYROLL.PV.FIN.L01","side":"debit","account_id":"GL.PEOPLE.PV","amount_component":"payroll_component"},{"leg_id":"MAP.PAYROLL.PV.FIN.L02","side":"credit","account_id":"GL.CASH","amount_component":"payroll_component"}],"report_allocations":[{"leg_id":"MAP.PAYROLL.PV.FIN.L01","view_id":"statement","report_row_id":"PNL.PEOPLE","weight":1},{"leg_id":"MAP.PAYROLL.PV.FIN.L01","view_id":"nature","report_row_id":"people","weight":1},{"leg_id":"MAP.PAYROLL.PV.FIN.L01","view_id":"function","report_row_id":"general_admin","weight":1},{"leg_id":"MAP.PAYROLL.PV.FIN.L01","view_id":"cost_centre","report_row_id":"FIN","weight":1},{"leg_id":"MAP.PAYROLL.PV.FIN.L01","view_id":"vendor","report_row_id":"PAYROLL","weight":1},{"leg_id":"MAP.PAYROLL.PV.FIN.L01","view_id":"recurrence","report_row_id":"recurring","weight":1},{"leg_id":"MAP.PAYROLL.PV.FIN.L01","view_id":"commitment","report_row_id":"committed","weight":1},{"leg_id":"MAP.PAYROLL.PV.FIN.L01","view_id":"behaviour","report_row_id":"fixed","weight":1},{"leg_id":"MAP.PAYROLL.PV.FIN.L02","view_id":"statement","report_row_id":"BS.CASH","weight":1},{"leg_id":"MAP.PAYROLL.PV.FIN.L02","view_id":"nature","report_row_id":"cash","weight":1},{"leg_id":"MAP.PAYROLL.PV.FIN.L02","view_id":"function","report_row_id":"balance_sheet","weight":1},{"leg_id":"MAP.PAYROLL.PV.FIN.L02","view_id":"cost_centre","report_row_id":"FIN","weight":1},{"leg_id":"MAP.PAYROLL.PV.FIN.L02","view_id":"vendor","report_row_id":"PAYROLL","weight":1},{"leg_id":"MAP.PAYROLL.PV.FIN.L02","view_id":"recurrence","report_row_id":"not_applicable","weight":1},{"leg_id":"MAP.PAYROLL.PV.FIN.L02","view_id":"commitment","report_row_id":"not_applicable","weight":1},{"leg_id":"MAP.PAYROLL.PV.FIN.L02","view_id":"behaviour","report_row_id":"not_applicable","weight":1}]},{"mapping_id":"MAP.PAYROLL.PV.SALES","source_row_id":"PPL.PV","posting_owner":"People","stream":"CORPORATE","cost_centre":"SALES","vendor_id":"PAYROLL","tax_code":"NONE","cash_class":"operating","classification":{"recurrence":"recurring","commitment":"committed","behaviour":"fixed"},"legs":[{"leg_id":"MAP.PAYROLL.PV.SALES.L01","side":"debit","account_id":"GL.PEOPLE.PV","amount_component":"payroll_component"},{"leg_id":"MAP.PAYROLL.PV.SALES.L02","side":"credit","account_id":"GL.CASH","amount_component":"payroll_component"}],"report_allocations":[{"leg_id":"MAP.PAYROLL.PV.SALES.L01","view_id":"statement","report_row_id":"PNL.PEOPLE","weight":1},{"leg_id":"MAP.PAYROLL.PV.SALES.L01","view_id":"nature","report_row_id":"people","weight":1},{"leg_id":"MAP.PAYROLL.PV.SALES.L01","view_id":"function","report_row_id":"sales_marketing","weight":1},{"leg_id":"MAP.PAYROLL.PV.SALES.L01","view_id":"cost_centre","report_row_id":"SALES","weight":1},{"leg_id":"MAP.PAYROLL.PV.SALES.L01","view_id":"vendor","report_row_id":"PAYROLL","weight":1},{"leg_id":"MAP.PAYROLL.PV.SALES.L01","view_id":"recurrence","report_row_id":"recurring","weight":1},{"leg_id":"MAP.PAYROLL.PV.SALES.L01","view_id":"commitment","report_row_id":"committed","weight":1},{"leg_id":"MAP.PAYROLL.PV.SALES.L01","view_id":"behaviour","report_row_id":"fixed","weight":1},{"leg_id":"MAP.PAYROLL.PV.SALES.L02","view_id":"statement","report_row_id":"BS.CASH","weight":1},{"leg_id":"MAP.PAYROLL.PV.SALES.L02","view_id":"nature","report_row_id":"cash","weight":1},{"leg_id":"MAP.PAYROLL.PV.SALES.L02","view_id":"function","report_row_id":"balance_sheet","weight":1},{"leg_id":"MAP.PAYROLL.PV.SALES.L02","view_id":"cost_centre","report_row_id":"SALES","weight":1},{"leg_id":"MAP.PAYROLL.PV.SALES.L02","view_id":"vendor","report_row_id":"PAYROLL","weight":1},{"leg_id":"MAP.PAYROLL.PV.SALES.L02","view_id":"recurrence","report_row_id":"not_applicable","weight":1},{"leg_id":"MAP.PAYROLL.PV.SALES.L02","view_id":"commitment","report_row_id":"not_applicable","weight":1},{"leg_id":"MAP.PAYROLL.PV.SALES.L02","view_id":"behaviour","report_row_id":"not_applicable","weight":1}]},{"mapping_id":"MAP.PAYROLL.U1.MGMT","source_row_id":"PPL.U1","posting_owner":"People","stream":"CORPORATE","cost_centre":"MGMT","vendor_id":"PAYROLL","tax_code":"NONE","cash_class":"operating","classification":{"recurrence":"recurring","commitment":"committed","behaviour":"fixed"},"legs":[{"leg_id":"MAP.PAYROLL.U1.MGMT.L01","side":"debit","account_id":"GL.PEOPLE.U1","amount_component":"payroll_component"},{"leg_id":"MAP.PAYROLL.U1.MGMT.L02","side":"credit","account_id":"GL.CASH","amount_component":"payroll_component"}],"report_allocations":[{"leg_id":"MAP.PAYROLL.U1.MGMT.L01","view_id":"statement","report_row_id":"PNL.PEOPLE","weight":1},{"leg_id":"MAP.PAYROLL.U1.MGMT.L01","view_id":"nature","report_row_id":"people","weight":1},{"leg_id":"MAP.PAYROLL.U1.MGMT.L01","view_id":"function","report_row_id":"general_admin","weight":1},{"leg_id":"MAP.PAYROLL.U1.MGMT.L01","view_id":"cost_centre","report_row_id":"MGMT","weight":1},{"leg_id":"MAP.PAYROLL.U1.MGMT.L01","view_id":"vendor","report_row_id":"PAYROLL","weight":1},{"leg_id":"MAP.PAYROLL.U1.MGMT.L01","view_id":"recurrence","report_row_id":"recurring","weight":1},{"leg_id":"MAP.PAYROLL.U1.MGMT.L01","view_id":"commitment","report_row_id":"committed","weight":1},{"leg_id":"MAP.PAYROLL.U1.MGMT.L01","view_id":"behaviour","report_row_id":"fixed","weight":1},{"leg_id":"MAP.PAYROLL.U1.MGMT.L02","view_id":"statement","report_row_id":"BS.CASH","weight":1},{"leg_id":"MAP.PAYROLL.U1.MGMT.L02","view_id":"nature","report_row_id":"cash","weight":1},{"leg_id":"MAP.PAYROLL.U1.MGMT.L02","view_id":"function","report_row_id":"balance_sheet","weight":1},{"leg_id":"MAP.PAYROLL.U1.MGMT.L02","view_id":"cost_centre","report_row_id":"MGMT","weight":1},{"leg_id":"MAP.PAYROLL.U1.MGMT.L02","view_id":"vendor","report_row_id":"PAYROLL","weight":1},{"leg_id":"MAP.PAYROLL.U1.MGMT.L02","view_id":"recurrence","report_row_id":"not_applicable","weight":1},{"leg_id":"MAP.PAYROLL.U1.MGMT.L02","view_id":"commitment","report_row_id":"not_applicable","weight":1},{"leg_id":"MAP.PAYROLL.U1.MGMT.L02","view_id":"behaviour","report_row_id":"not_applicable","weight":1}]},{"mapping_id":"MAP.PAYROLL.U1.ENG","source_row_id":"PPL.U1","posting_owner":"People","stream":"CORPORATE","cost_centre":"ENG","vendor_id":"PAYROLL","tax_code":"NONE","cash_class":"operating","classification":{"recurrence":"recurring","commitment":"committed","behaviour":"fixed"},"legs":[{"leg_id":"MAP.PAYROLL.U1.ENG.L01","side":"debit","account_id":"GL.PEOPLE.U1","amount_component":"payroll_component"},{"leg_id":"MAP.PAYROLL.U1.ENG.L02","side":"credit","account_id":"GL.CASH","amount_component":"payroll_component"}],"report_allocations":[{"leg_id":"MAP.PAYROLL.U1.ENG.L01","view_id":"statement","report_row_id":"PNL.PEOPLE","weight":1},{"leg_id":"MAP.PAYROLL.U1.ENG.L01","view_id":"nature","report_row_id":"people","weight":1},{"leg_id":"MAP.PAYROLL.U1.ENG.L01","view_id":"function","report_row_id":"research_development","weight":1},{"leg_id":"MAP.PAYROLL.U1.ENG.L01","view_id":"cost_centre","report_row_id":"ENG","weight":1},{"leg_id":"MAP.PAYROLL.U1.ENG.L01","view_id":"vendor","report_row_id":"PAYROLL","weight":1},{"leg_id":"MAP.PAYROLL.U1.ENG.L01","view_id":"recurrence","report_row_id":"recurring","weight":1},{"leg_id":"MAP.PAYROLL.U1.ENG.L01","view_id":"commitment","report_row_id":"committed","weight":1},{"leg_id":"MAP.PAYROLL.U1.ENG.L01","view_id":"behaviour","report_row_id":"fixed","weight":1},{"leg_id":"MAP.PAYROLL.U1.ENG.L02","view_id":"statement","report_row_id":"BS.CASH","weight":1},{"leg_id":"MAP.PAYROLL.U1.ENG.L02","view_id":"nature","report_row_id":"cash","weight":1},{"leg_id":"MAP.PAYROLL.U1.ENG.L02","view_id":"function","report_row_id":"balance_sheet","weight":1},{"leg_id":"MAP.PAYROLL.U1.ENG.L02","view_id":"cost_centre","report_row_id":"ENG","weight":1},{"leg_id":"MAP.PAYROLL.U1.ENG.L02","view_id":"vendor","report_row_id":"PAYROLL","weight":1},{"leg_id":"MAP.PAYROLL.U1.ENG.L02","view_id":"recurrence","report_row_id":"not_applicable","weight":1},{"leg_id":"MAP.PAYROLL.U1.ENG.L02","view_id":"commitment","report_row_id":"not_applicable","weight":1},{"leg_id":"MAP.PAYROLL.U1.ENG.L02","view_id":"behaviour","report_row_id":"not_applicable","weight":1}]},{"mapping_id":"MAP.PAYROLL.U1.COMP","source_row_id":"PPL.U1","posting_owner":"People","stream":"CORPORATE","cost_centre":"COMP","vendor_id":"PAYROLL","tax_code":"NONE","cash_class":"operating","classification":{"recurrence":"recurring","commitment":"committed","behaviour":"fixed"},"legs":[{"leg_id":"MAP.PAYROLL.U1.COMP.L01","side":"debit","account_id":"GL.PEOPLE.U1","amount_component":"payroll_component"},{"leg_id":"MAP.PAYROLL.U1.COMP.L02","side":"credit","account_id":"GL.CASH","amount_component":"payroll_component"}],"report_allocations":[{"leg_id":"MAP.PAYROLL.U1.COMP.L01","view_id":"statement","report_row_id":"PNL.PEOPLE","weight":1},{"leg_id":"MAP.PAYROLL.U1.COMP.L01","view_id":"nature","report_row_id":"people","weight":1},{"leg_id":"MAP.PAYROLL.U1.COMP.L01","view_id":"function","report_row_id":"general_admin","weight":1},{"leg_id":"MAP.PAYROLL.U1.COMP.L01","view_id":"cost_centre","report_row_id":"COMP","weight":1},{"leg_id":"MAP.PAYROLL.U1.COMP.L01","view_id":"vendor","report_row_id":"PAYROLL","weight":1},{"leg_id":"MAP.PAYROLL.U1.COMP.L01","view_id":"recurrence","report_row_id":"recurring","weight":1},{"leg_id":"MAP.PAYROLL.U1.COMP.L01","view_id":"commitment","report_row_id":"committed","weight":1},{"leg_id":"MAP.PAYROLL.U1.COMP.L01","view_id":"behaviour","report_row_id":"fixed","weight":1},{"leg_id":"MAP.PAYROLL.U1.COMP.L02","view_id":"statement","report_row_id":"BS.CASH","weight":1},{"leg_id":"MAP.PAYROLL.U1.COMP.L02","view_id":"nature","report_row_id":"cash","weight":1},{"leg_id":"MAP.PAYROLL.U1.COMP.L02","view_id":"function","report_row_id":"balance_sheet","weight":1},{"leg_id":"MAP.PAYROLL.U1.COMP.L02","view_id":"cost_centre","report_row_id":"COMP","weight":1},{"leg_id":"MAP.PAYROLL.U1.COMP.L02","view_id":"vendor","report_row_id":"PAYROLL","weight":1},{"leg_id":"MAP.PAYROLL.U1.COMP.L02","view_id":"recurrence","report_row_id":"not_applicable","weight":1},{"leg_id":"MAP.PAYROLL.U1.COMP.L02","view_id":"commitment","report_row_id":"not_applicable","weight":1},{"leg_id":"MAP.PAYROLL.U1.COMP.L02","view_id":"behaviour","report_row_id":"not_applicable","weight":1}]},{"mapping_id":"MAP.PAYROLL.U1.PROD","source_row_id":"PPL.U1","posting_owner":"People","stream":"CORPORATE","cost_centre":"PROD","vendor_id":"PAYROLL","tax_code":"NONE","cash_class":"operating","classification":{"recurrence":"recurring","commitment":"committed","behaviour":"fixed"},"legs":[{"leg_id":"MAP.PAYROLL.U1.PROD.L01","side":"debit","account_id":"GL.PEOPLE.U1","amount_component":"payroll_component"},{"leg_id":"MAP.PAYROLL.U1.PROD.L02","side":"credit","account_id":"GL.CASH","amount_component":"payroll_component"}],"report_allocations":[{"leg_id":"MAP.PAYROLL.U1.PROD.L01","view_id":"statement","report_row_id":"PNL.PEOPLE","weight":1},{"leg_id":"MAP.PAYROLL.U1.PROD.L01","view_id":"nature","report_row_id":"people","weight":1},{"leg_id":"MAP.PAYROLL.U1.PROD.L01","view_id":"function","report_row_id":"research_development","weight":1},{"leg_id":"MAP.PAYROLL.U1.PROD.L01","view_id":"cost_centre","report_row_id":"PROD","weight":1},{"leg_id":"MAP.PAYROLL.U1.PROD.L01","view_id":"vendor","report_row_id":"PAYROLL","weight":1},{"leg_id":"MAP.PAYROLL.U1.PROD.L01","view_id":"recurrence","report_row_id":"recurring","weight":1},{"leg_id":"MAP.PAYROLL.U1.PROD.L01","view_id":"commitment","report_row_id":"committed","weight":1},{"leg_id":"MAP.PAYROLL.U1.PROD.L01","view_id":"behaviour","report_row_id":"fixed","weight":1},{"leg_id":"MAP.PAYROLL.U1.PROD.L02","view_id":"statement","report_row_id":"BS.CASH","weight":1},{"leg_id":"MAP.PAYROLL.U1.PROD.L02","view_id":"nature","report_row_id":"cash","weight":1},{"leg_id":"MAP.PAYROLL.U1.PROD.L02","view_id":"function","report_row_id":"balance_sheet","weight":1},{"leg_id":"MAP.PAYROLL.U1.PROD.L02","view_id":"cost_centre","report_row_id":"PROD","weight":1},{"leg_id":"MAP.PAYROLL.U1.PROD.L02","view_id":"vendor","report_row_id":"PAYROLL","weight":1},{"leg_id":"MAP.PAYROLL.U1.PROD.L02","view_id":"recurrence","report_row_id":"not_applicable","weight":1},{"leg_id":"MAP.PAYROLL.U1.PROD.L02","view_id":"commitment","report_row_id":"not_applicable","weight":1},{"leg_id":"MAP.PAYROLL.U1.PROD.L02","view_id":"behaviour","report_row_id":"not_applicable","weight":1}]},{"mapping_id":"MAP.PAYROLL.U1.MKT","source_row_id":"PPL.U1","posting_owner":"People","stream":"CORPORATE","cost_centre":"MKT","vendor_id":"PAYROLL","tax_code":"NONE","cash_class":"operating","classification":{"recurrence":"recurring","commitment":"committed","behaviour":"fixed"},"legs":[{"leg_id":"MAP.PAYROLL.U1.MKT.L01","side":"debit","account_id":"GL.PEOPLE.U1","amount_component":"payroll_component"},{"leg_id":"MAP.PAYROLL.U1.MKT.L02","side":"credit","account_id":"GL.CASH","amount_component":"payroll_component"}],"report_allocations":[{"leg_id":"MAP.PAYROLL.U1.MKT.L01","view_id":"statement","report_row_id":"PNL.PEOPLE","weight":1},{"leg_id":"MAP.PAYROLL.U1.MKT.L01","view_id":"nature","report_row_id":"people","weight":1},{"leg_id":"MAP.PAYROLL.U1.MKT.L01","view_id":"function","report_row_id":"sales_marketing","weight":1},{"leg_id":"MAP.PAYROLL.U1.MKT.L01","view_id":"cost_centre","report_row_id":"MKT","weight":1},{"leg_id":"MAP.PAYROLL.U1.MKT.L01","view_id":"vendor","report_row_id":"PAYROLL","weight":1},{"leg_id":"MAP.PAYROLL.U1.MKT.L01","view_id":"recurrence","report_row_id":"recurring","weight":1},{"leg_id":"MAP.PAYROLL.U1.MKT.L01","view_id":"commitment","report_row_id":"committed","weight":1},{"leg_id":"MAP.PAYROLL.U1.MKT.L01","view_id":"behaviour","report_row_id":"fixed","weight":1},{"leg_id":"MAP.PAYROLL.U1.MKT.L02","view_id":"statement","report_row_id":"BS.CASH","weight":1},{"leg_id":"MAP.PAYROLL.U1.MKT.L02","view_id":"nature","report_row_id":"cash","weight":1},{"leg_id":"MAP.PAYROLL.U1.MKT.L02","view_id":"function","report_row_id":"balance_sheet","weight":1},{"leg_id":"MAP.PAYROLL.U1.MKT.L02","view_id":"cost_centre","report_row_id":"MKT","weight":1},{"leg_id":"MAP.PAYROLL.U1.MKT.L02","view_id":"vendor","report_row_id":"PAYROLL","weight":1},{"leg_id":"MAP.PAYROLL.U1.MKT.L02","view_id":"recurrence","report_row_id":"not_applicable","weight":1},{"leg_id":"MAP.PAYROLL.U1.MKT.L02","view_id":"commitment","report_row_id":"not_applicable","weight":1},{"leg_id":"MAP.PAYROLL.U1.MKT.L02","view_id":"behaviour","report_row_id":"not_applicable","weight":1}]},{"mapping_id":"MAP.PAYROLL.U1.SUP","source_row_id":"PPL.U1","posting_owner":"People","stream":"CORPORATE","cost_centre":"SUP","vendor_id":"PAYROLL","tax_code":"NONE","cash_class":"operating","classification":{"recurrence":"recurring","commitment":"committed","behaviour":"fixed"},"legs":[{"leg_id":"MAP.PAYROLL.U1.SUP.L01","side":"debit","account_id":"GL.PEOPLE.U1","amount_component":"payroll_component"},{"leg_id":"MAP.PAYROLL.U1.SUP.L02","side":"credit","account_id":"GL.CASH","amount_component":"payroll_component"}],"report_allocations":[{"leg_id":"MAP.PAYROLL.U1.SUP.L01","view_id":"statement","report_row_id":"PNL.PEOPLE","weight":1},{"leg_id":"MAP.PAYROLL.U1.SUP.L01","view_id":"nature","report_row_id":"people","weight":1},{"leg_id":"MAP.PAYROLL.U1.SUP.L01","view_id":"function","report_row_id":"cost_of_revenue","weight":1},{"leg_id":"MAP.PAYROLL.U1.SUP.L01","view_id":"cost_centre","report_row_id":"SUP","weight":1},{"leg_id":"MAP.PAYROLL.U1.SUP.L01","view_id":"vendor","report_row_id":"PAYROLL","weight":1},{"leg_id":"MAP.PAYROLL.U1.SUP.L01","view_id":"recurrence","report_row_id":"recurring","weight":1},{"leg_id":"MAP.PAYROLL.U1.SUP.L01","view_id":"commitment","report_row_id":"committed","weight":1},{"leg_id":"MAP.PAYROLL.U1.SUP.L01","view_id":"behaviour","report_row_id":"fixed","weight":1},{"leg_id":"MAP.PAYROLL.U1.SUP.L02","view_id":"statement","report_row_id":"BS.CASH","weight":1},{"leg_id":"MAP.PAYROLL.U1.SUP.L02","view_id":"nature","report_row_id":"cash","weight":1},{"leg_id":"MAP.PAYROLL.U1.SUP.L02","view_id":"function","report_row_id":"balance_sheet","weight":1},{"leg_id":"MAP.PAYROLL.U1.SUP.L02","view_id":"cost_centre","report_row_id":"SUP","weight":1},{"leg_id":"MAP.PAYROLL.U1.SUP.L02","view_id":"vendor","report_row_id":"PAYROLL","weight":1},{"leg_id":"MAP.PAYROLL.U1.SUP.L02","view_id":"recurrence","report_row_id":"not_applicable","weight":1},{"leg_id":"MAP.PAYROLL.U1.SUP.L02","view_id":"commitment","report_row_id":"not_applicable","weight":1},{"leg_id":"MAP.PAYROLL.U1.SUP.L02","view_id":"behaviour","report_row_id":"not_applicable","weight":1}]},{"mapping_id":"MAP.PAYROLL.U1.FIN","source_row_id":"PPL.U1","posting_owner":"People","stream":"CORPORATE","cost_centre":"FIN","vendor_id":"PAYROLL","tax_code":"NONE","cash_class":"operating","classification":{"recurrence":"recurring","commitment":"committed","behaviour":"fixed"},"legs":[{"leg_id":"MAP.PAYROLL.U1.FIN.L01","side":"debit","account_id":"GL.PEOPLE.U1","amount_component":"payroll_component"},{"leg_id":"MAP.PAYROLL.U1.FIN.L02","side":"credit","account_id":"GL.CASH","amount_component":"payroll_component"}],"report_allocations":[{"leg_id":"MAP.PAYROLL.U1.FIN.L01","view_id":"statement","report_row_id":"PNL.PEOPLE","weight":1},{"leg_id":"MAP.PAYROLL.U1.FIN.L01","view_id":"nature","report_row_id":"people","weight":1},{"leg_id":"MAP.PAYROLL.U1.FIN.L01","view_id":"function","report_row_id":"general_admin","weight":1},{"leg_id":"MAP.PAYROLL.U1.FIN.L01","view_id":"cost_centre","report_row_id":"FIN","weight":1},{"leg_id":"MAP.PAYROLL.U1.FIN.L01","view_id":"vendor","report_row_id":"PAYROLL","weight":1},{"leg_id":"MAP.PAYROLL.U1.FIN.L01","view_id":"recurrence","report_row_id":"recurring","weight":1},{"leg_id":"MAP.PAYROLL.U1.FIN.L01","view_id":"commitment","report_row_id":"committed","weight":1},{"leg_id":"MAP.PAYROLL.U1.FIN.L01","view_id":"behaviour","report_row_id":"fixed","weight":1},{"leg_id":"MAP.PAYROLL.U1.FIN.L02","view_id":"statement","report_row_id":"BS.CASH","weight":1},{"leg_id":"MAP.PAYROLL.U1.FIN.L02","view_id":"nature","report_row_id":"cash","weight":1},{"leg_id":"MAP.PAYROLL.U1.FIN.L02","view_id":"function","report_row_id":"balance_sheet","weight":1},{"leg_id":"MAP.PAYROLL.U1.FIN.L02","view_id":"cost_centre","report_row_id":"FIN","weight":1},{"leg_id":"MAP.PAYROLL.U1.FIN.L02","view_id":"vendor","report_row_id":"PAYROLL","weight":1},{"leg_id":"MAP.PAYROLL.U1.FIN.L02","view_id":"recurrence","report_row_id":"not_applicable","weight":1},{"leg_id":"MAP.PAYROLL.U1.FIN.L02","view_id":"commitment","report_row_id":"not_applicable","weight":1},{"leg_id":"MAP.PAYROLL.U1.FIN.L02","view_id":"behaviour","report_row_id":"not_applicable","weight":1}]},{"mapping_id":"MAP.PAYROLL.U1.SALES","source_row_id":"PPL.U1","posting_owner":"People","stream":"CORPORATE","cost_centre":"SALES","vendor_id":"PAYROLL","tax_code":"NONE","cash_class":"operating","classification":{"recurrence":"recurring","commitment":"committed","behaviour":"fixed"},"legs":[{"leg_id":"MAP.PAYROLL.U1.SALES.L01","side":"debit","account_id":"GL.PEOPLE.U1","amount_component":"payroll_component"},{"leg_id":"MAP.PAYROLL.U1.SALES.L02","side":"credit","account_id":"GL.CASH","amount_component":"payroll_component"}],"report_allocations":[{"leg_id":"MAP.PAYROLL.U1.SALES.L01","view_id":"statement","report_row_id":"PNL.PEOPLE","weight":1},{"leg_id":"MAP.PAYROLL.U1.SALES.L01","view_id":"nature","report_row_id":"people","weight":1},{"leg_id":"MAP.PAYROLL.U1.SALES.L01","view_id":"function","report_row_id":"sales_marketing","weight":1},{"leg_id":"MAP.PAYROLL.U1.SALES.L01","view_id":"cost_centre","report_row_id":"SALES","weight":1},{"leg_id":"MAP.PAYROLL.U1.SALES.L01","view_id":"vendor","report_row_id":"PAYROLL","weight":1},{"leg_id":"MAP.PAYROLL.U1.SALES.L01","view_id":"recurrence","report_row_id":"recurring","weight":1},{"leg_id":"MAP.PAYROLL.U1.SALES.L01","view_id":"commitment","report_row_id":"committed","weight":1},{"leg_id":"MAP.PAYROLL.U1.SALES.L01","view_id":"behaviour","report_row_id":"fixed","weight":1},{"leg_id":"MAP.PAYROLL.U1.SALES.L02","view_id":"statement","report_row_id":"BS.CASH","weight":1},{"leg_id":"MAP.PAYROLL.U1.SALES.L02","view_id":"nature","report_row_id":"cash","weight":1},{"leg_id":"MAP.PAYROLL.U1.SALES.L02","view_id":"function","report_row_id":"balance_sheet","weight":1},{"leg_id":"MAP.PAYROLL.U1.SALES.L02","view_id":"cost_centre","report_row_id":"SALES","weight":1},{"leg_id":"MAP.PAYROLL.U1.SALES.L02","view_id":"vendor","report_row_id":"PAYROLL","weight":1},{"leg_id":"MAP.PAYROLL.U1.SALES.L02","view_id":"recurrence","report_row_id":"not_applicable","weight":1},{"leg_id":"MAP.PAYROLL.U1.SALES.L02","view_id":"commitment","report_row_id":"not_applicable","weight":1},{"leg_id":"MAP.PAYROLL.U1.SALES.L02","view_id":"behaviour","report_row_id":"not_applicable","weight":1}]},{"mapping_id":"MAP.PAYROLL.U2.MGMT","source_row_id":"PPL.U2","posting_owner":"People","stream":"CORPORATE","cost_centre":"MGMT","vendor_id":"PAYROLL","tax_code":"NONE","cash_class":"operating","classification":{"recurrence":"recurring","commitment":"committed","behaviour":"fixed"},"legs":[{"leg_id":"MAP.PAYROLL.U2.MGMT.L01","side":"debit","account_id":"GL.PEOPLE.U2","amount_component":"payroll_component"},{"leg_id":"MAP.PAYROLL.U2.MGMT.L02","side":"credit","account_id":"GL.CASH","amount_component":"payroll_component"}],"report_allocations":[{"leg_id":"MAP.PAYROLL.U2.MGMT.L01","view_id":"statement","report_row_id":"PNL.PEOPLE","weight":1},{"leg_id":"MAP.PAYROLL.U2.MGMT.L01","view_id":"nature","report_row_id":"people","weight":1},{"leg_id":"MAP.PAYROLL.U2.MGMT.L01","view_id":"function","report_row_id":"general_admin","weight":1},{"leg_id":"MAP.PAYROLL.U2.MGMT.L01","view_id":"cost_centre","report_row_id":"MGMT","weight":1},{"leg_id":"MAP.PAYROLL.U2.MGMT.L01","view_id":"vendor","report_row_id":"PAYROLL","weight":1},{"leg_id":"MAP.PAYROLL.U2.MGMT.L01","view_id":"recurrence","report_row_id":"recurring","weight":1},{"leg_id":"MAP.PAYROLL.U2.MGMT.L01","view_id":"commitment","report_row_id":"committed","weight":1},{"leg_id":"MAP.PAYROLL.U2.MGMT.L01","view_id":"behaviour","report_row_id":"fixed","weight":1},{"leg_id":"MAP.PAYROLL.U2.MGMT.L02","view_id":"statement","report_row_id":"BS.CASH","weight":1},{"leg_id":"MAP.PAYROLL.U2.MGMT.L02","view_id":"nature","report_row_id":"cash","weight":1},{"leg_id":"MAP.PAYROLL.U2.MGMT.L02","view_id":"function","report_row_id":"balance_sheet","weight":1},{"leg_id":"MAP.PAYROLL.U2.MGMT.L02","view_id":"cost_centre","report_row_id":"MGMT","weight":1},{"leg_id":"MAP.PAYROLL.U2.MGMT.L02","view_id":"vendor","report_row_id":"PAYROLL","weight":1},{"leg_id":"MAP.PAYROLL.U2.MGMT.L02","view_id":"recurrence","report_row_id":"not_applicable","weight":1},{"leg_id":"MAP.PAYROLL.U2.MGMT.L02","view_id":"commitment","report_row_id":"not_applicable","weight":1},{"leg_id":"MAP.PAYROLL.U2.MGMT.L02","view_id":"behaviour","report_row_id":"not_applicable","weight":1}]},{"mapping_id":"MAP.PAYROLL.U2.ENG","source_row_id":"PPL.U2","posting_owner":"People","stream":"CORPORATE","cost_centre":"ENG","vendor_id":"PAYROLL","tax_code":"NONE","cash_class":"operating","classification":{"recurrence":"recurring","commitment":"committed","behaviour":"fixed"},"legs":[{"leg_id":"MAP.PAYROLL.U2.ENG.L01","side":"debit","account_id":"GL.PEOPLE.U2","amount_component":"payroll_component"},{"leg_id":"MAP.PAYROLL.U2.ENG.L02","side":"credit","account_id":"GL.CASH","amount_component":"payroll_component"}],"report_allocations":[{"leg_id":"MAP.PAYROLL.U2.ENG.L01","view_id":"statement","report_row_id":"PNL.PEOPLE","weight":1},{"leg_id":"MAP.PAYROLL.U2.ENG.L01","view_id":"nature","report_row_id":"people","weight":1},{"leg_id":"MAP.PAYROLL.U2.ENG.L01","view_id":"function","report_row_id":"research_development","weight":1},{"leg_id":"MAP.PAYROLL.U2.ENG.L01","view_id":"cost_centre","report_row_id":"ENG","weight":1},{"leg_id":"MAP.PAYROLL.U2.ENG.L01","view_id":"vendor","report_row_id":"PAYROLL","weight":1},{"leg_id":"MAP.PAYROLL.U2.ENG.L01","view_id":"recurrence","report_row_id":"recurring","weight":1},{"leg_id":"MAP.PAYROLL.U2.ENG.L01","view_id":"commitment","report_row_id":"committed","weight":1},{"leg_id":"MAP.PAYROLL.U2.ENG.L01","view_id":"behaviour","report_row_id":"fixed","weight":1},{"leg_id":"MAP.PAYROLL.U2.ENG.L02","view_id":"statement","report_row_id":"BS.CASH","weight":1},{"leg_id":"MAP.PAYROLL.U2.ENG.L02","view_id":"nature","report_row_id":"cash","weight":1},{"leg_id":"MAP.PAYROLL.U2.ENG.L02","view_id":"function","report_row_id":"balance_sheet","weight":1},{"leg_id":"MAP.PAYROLL.U2.ENG.L02","view_id":"cost_centre","report_row_id":"ENG","weight":1},{"leg_id":"MAP.PAYROLL.U2.ENG.L02","view_id":"vendor","report_row_id":"PAYROLL","weight":1},{"leg_id":"MAP.PAYROLL.U2.ENG.L02","view_id":"recurrence","report_row_id":"not_applicable","weight":1},{"leg_id":"MAP.PAYROLL.U2.ENG.L02","view_id":"commitment","report_row_id":"not_applicable","weight":1},{"leg_id":"MAP.PAYROLL.U2.ENG.L02","view_id":"behaviour","report_row_id":"not_applicable","weight":1}]},{"mapping_id":"MAP.PAYROLL.U2.COMP","source_row_id":"PPL.U2","posting_owner":"People","stream":"CORPORATE","cost_centre":"COMP","vendor_id":"PAYROLL","tax_code":"NONE","cash_class":"operating","classification":{"recurrence":"recurring","commitment":"committed","behaviour":"fixed"},"legs":[{"leg_id":"MAP.PAYROLL.U2.COMP.L01","side":"debit","account_id":"GL.PEOPLE.U2","amount_component":"payroll_component"},{"leg_id":"MAP.PAYROLL.U2.COMP.L02","side":"credit","account_id":"GL.CASH","amount_component":"payroll_component"}],"report_allocations":[{"leg_id":"MAP.PAYROLL.U2.COMP.L01","view_id":"statement","report_row_id":"PNL.PEOPLE","weight":1},{"leg_id":"MAP.PAYROLL.U2.COMP.L01","view_id":"nature","report_row_id":"people","weight":1},{"leg_id":"MAP.PAYROLL.U2.COMP.L01","view_id":"function","report_row_id":"general_admin","weight":1},{"leg_id":"MAP.PAYROLL.U2.COMP.L01","view_id":"cost_centre","report_row_id":"COMP","weight":1},{"leg_id":"MAP.PAYROLL.U2.COMP.L01","view_id":"vendor","report_row_id":"PAYROLL","weight":1},{"leg_id":"MAP.PAYROLL.U2.COMP.L01","view_id":"recurrence","report_row_id":"recurring","weight":1},{"leg_id":"MAP.PAYROLL.U2.COMP.L01","view_id":"commitment","report_row_id":"committed","weight":1},{"leg_id":"MAP.PAYROLL.U2.COMP.L01","view_id":"behaviour","report_row_id":"fixed","weight":1},{"leg_id":"MAP.PAYROLL.U2.COMP.L02","view_id":"statement","report_row_id":"BS.CASH","weight":1},{"leg_id":"MAP.PAYROLL.U2.COMP.L02","view_id":"nature","report_row_id":"cash","weight":1},{"leg_id":"MAP.PAYROLL.U2.COMP.L02","view_id":"function","report_row_id":"balance_sheet","weight":1},{"leg_id":"MAP.PAYROLL.U2.COMP.L02","view_id":"cost_centre","report_row_id":"COMP","weight":1},{"leg_id":"MAP.PAYROLL.U2.COMP.L02","view_id":"vendor","report_row_id":"PAYROLL","weight":1},{"leg_id":"MAP.PAYROLL.U2.COMP.L02","view_id":"recurrence","report_row_id":"not_applicable","weight":1},{"leg_id":"MAP.PAYROLL.U2.COMP.L02","view_id":"commitment","report_row_id":"not_applicable","weight":1},{"leg_id":"MAP.PAYROLL.U2.COMP.L02","view_id":"behaviour","report_row_id":"not_applicable","weight":1}]},{"mapping_id":"MAP.PAYROLL.U2.PROD","source_row_id":"PPL.U2","posting_owner":"People","stream":"CORPORATE","cost_centre":"PROD","vendor_id":"PAYROLL","tax_code":"NONE","cash_class":"operating","classification":{"recurrence":"recurring","commitment":"committed","behaviour":"fixed"},"legs":[{"leg_id":"MAP.PAYROLL.U2.PROD.L01","side":"debit","account_id":"GL.PEOPLE.U2","amount_component":"payroll_component"},{"leg_id":"MAP.PAYROLL.U2.PROD.L02","side":"credit","account_id":"GL.CASH","amount_component":"payroll_component"}],"report_allocations":[{"leg_id":"MAP.PAYROLL.U2.PROD.L01","view_id":"statement","report_row_id":"PNL.PEOPLE","weight":1},{"leg_id":"MAP.PAYROLL.U2.PROD.L01","view_id":"nature","report_row_id":"people","weight":1},{"leg_id":"MAP.PAYROLL.U2.PROD.L01","view_id":"function","report_row_id":"research_development","weight":1},{"leg_id":"MAP.PAYROLL.U2.PROD.L01","view_id":"cost_centre","report_row_id":"PROD","weight":1},{"leg_id":"MAP.PAYROLL.U2.PROD.L01","view_id":"vendor","report_row_id":"PAYROLL","weight":1},{"leg_id":"MAP.PAYROLL.U2.PROD.L01","view_id":"recurrence","report_row_id":"recurring","weight":1},{"leg_id":"MAP.PAYROLL.U2.PROD.L01","view_id":"commitment","report_row_id":"committed","weight":1},{"leg_id":"MAP.PAYROLL.U2.PROD.L01","view_id":"behaviour","report_row_id":"fixed","weight":1},{"leg_id":"MAP.PAYROLL.U2.PROD.L02","view_id":"statement","report_row_id":"BS.CASH","weight":1},{"leg_id":"MAP.PAYROLL.U2.PROD.L02","view_id":"nature","report_row_id":"cash","weight":1},{"leg_id":"MAP.PAYROLL.U2.PROD.L02","view_id":"function","report_row_id":"balance_sheet","weight":1},{"leg_id":"MAP.PAYROLL.U2.PROD.L02","view_id":"cost_centre","report_row_id":"PROD","weight":1},{"leg_id":"MAP.PAYROLL.U2.PROD.L02","view_id":"vendor","report_row_id":"PAYROLL","weight":1},{"leg_id":"MAP.PAYROLL.U2.PROD.L02","view_id":"recurrence","report_row_id":"not_applicable","weight":1},{"leg_id":"MAP.PAYROLL.U2.PROD.L02","view_id":"commitment","report_row_id":"not_applicable","weight":1},{"leg_id":"MAP.PAYROLL.U2.PROD.L02","view_id":"behaviour","report_row_id":"not_applicable","weight":1}]},{"mapping_id":"MAP.PAYROLL.U2.MKT","source_row_id":"PPL.U2","posting_owner":"People","stream":"CORPORATE","cost_centre":"MKT","vendor_id":"PAYROLL","tax_code":"NONE","cash_class":"operating","classification":{"recurrence":"recurring","commitment":"committed","behaviour":"fixed"},"legs":[{"leg_id":"MAP.PAYROLL.U2.MKT.L01","side":"debit","account_id":"GL.PEOPLE.U2","amount_component":"payroll_component"},{"leg_id":"MAP.PAYROLL.U2.MKT.L02","side":"credit","account_id":"GL.CASH","amount_component":"payroll_component"}],"report_allocations":[{"leg_id":"MAP.PAYROLL.U2.MKT.L01","view_id":"statement","report_row_id":"PNL.PEOPLE","weight":1},{"leg_id":"MAP.PAYROLL.U2.MKT.L01","view_id":"nature","report_row_id":"people","weight":1},{"leg_id":"MAP.PAYROLL.U2.MKT.L01","view_id":"function","report_row_id":"sales_marketing","weight":1},{"leg_id":"MAP.PAYROLL.U2.MKT.L01","view_id":"cost_centre","report_row_id":"MKT","weight":1},{"leg_id":"MAP.PAYROLL.U2.MKT.L01","view_id":"vendor","report_row_id":"PAYROLL","weight":1},{"leg_id":"MAP.PAYROLL.U2.MKT.L01","view_id":"recurrence","report_row_id":"recurring","weight":1},{"leg_id":"MAP.PAYROLL.U2.MKT.L01","view_id":"commitment","report_row_id":"committed","weight":1},{"leg_id":"MAP.PAYROLL.U2.MKT.L01","view_id":"behaviour","report_row_id":"fixed","weight":1},{"leg_id":"MAP.PAYROLL.U2.MKT.L02","view_id":"statement","report_row_id":"BS.CASH","weight":1},{"leg_id":"MAP.PAYROLL.U2.MKT.L02","view_id":"nature","report_row_id":"cash","weight":1},{"leg_id":"MAP.PAYROLL.U2.MKT.L02","view_id":"function","report_row_id":"balance_sheet","weight":1},{"leg_id":"MAP.PAYROLL.U2.MKT.L02","view_id":"cost_centre","report_row_id":"MKT","weight":1},{"leg_id":"MAP.PAYROLL.U2.MKT.L02","view_id":"vendor","report_row_id":"PAYROLL","weight":1},{"leg_id":"MAP.PAYROLL.U2.MKT.L02","view_id":"recurrence","report_row_id":"not_applicable","weight":1},{"leg_id":"MAP.PAYROLL.U2.MKT.L02","view_id":"commitment","report_row_id":"not_applicable","weight":1},{"leg_id":"MAP.PAYROLL.U2.MKT.L02","view_id":"behaviour","report_row_id":"not_applicable","weight":1}]},{"mapping_id":"MAP.PAYROLL.U2.SUP","source_row_id":"PPL.U2","posting_owner":"People","stream":"CORPORATE","cost_centre":"SUP","vendor_id":"PAYROLL","tax_code":"NONE","cash_class":"operating","classification":{"recurrence":"recurring","commitment":"committed","behaviour":"fixed"},"legs":[{"leg_id":"MAP.PAYROLL.U2.SUP.L01","side":"debit","account_id":"GL.PEOPLE.U2","amount_component":"payroll_component"},{"leg_id":"MAP.PAYROLL.U2.SUP.L02","side":"credit","account_id":"GL.CASH","amount_component":"payroll_component"}],"report_allocations":[{"leg_id":"MAP.PAYROLL.U2.SUP.L01","view_id":"statement","report_row_id":"PNL.PEOPLE","weight":1},{"leg_id":"MAP.PAYROLL.U2.SUP.L01","view_id":"nature","report_row_id":"people","weight":1},{"leg_id":"MAP.PAYROLL.U2.SUP.L01","view_id":"function","report_row_id":"cost_of_revenue","weight":1},{"leg_id":"MAP.PAYROLL.U2.SUP.L01","view_id":"cost_centre","report_row_id":"SUP","weight":1},{"leg_id":"MAP.PAYROLL.U2.SUP.L01","view_id":"vendor","report_row_id":"PAYROLL","weight":1},{"leg_id":"MAP.PAYROLL.U2.SUP.L01","view_id":"recurrence","report_row_id":"recurring","weight":1},{"leg_id":"MAP.PAYROLL.U2.SUP.L01","view_id":"commitment","report_row_id":"committed","weight":1},{"leg_id":"MAP.PAYROLL.U2.SUP.L01","view_id":"behaviour","report_row_id":"fixed","weight":1},{"leg_id":"MAP.PAYROLL.U2.SUP.L02","view_id":"statement","report_row_id":"BS.CASH","weight":1},{"leg_id":"MAP.PAYROLL.U2.SUP.L02","view_id":"nature","report_row_id":"cash","weight":1},{"leg_id":"MAP.PAYROLL.U2.SUP.L02","view_id":"function","report_row_id":"balance_sheet","weight":1},{"leg_id":"MAP.PAYROLL.U2.SUP.L02","view_id":"cost_centre","report_row_id":"SUP","weight":1},{"leg_id":"MAP.PAYROLL.U2.SUP.L02","view_id":"vendor","report_row_id":"PAYROLL","weight":1},{"leg_id":"MAP.PAYROLL.U2.SUP.L02","view_id":"recurrence","report_row_id":"not_applicable","weight":1},{"leg_id":"MAP.PAYROLL.U2.SUP.L02","view_id":"commitment","report_row_id":"not_applicable","weight":1},{"leg_id":"MAP.PAYROLL.U2.SUP.L02","view_id":"behaviour","report_row_id":"not_applicable","weight":1}]},{"mapping_id":"MAP.PAYROLL.U2.FIN","source_row_id":"PPL.U2","posting_owner":"People","stream":"CORPORATE","cost_centre":"FIN","vendor_id":"PAYROLL","tax_code":"NONE","cash_class":"operating","classification":{"recurrence":"recurring","commitment":"committed","behaviour":"fixed"},"legs":[{"leg_id":"MAP.PAYROLL.U2.FIN.L01","side":"debit","account_id":"GL.PEOPLE.U2","amount_component":"payroll_component"},{"leg_id":"MAP.PAYROLL.U2.FIN.L02","side":"credit","account_id":"GL.CASH","amount_component":"payroll_component"}],"report_allocations":[{"leg_id":"MAP.PAYROLL.U2.FIN.L01","view_id":"statement","report_row_id":"PNL.PEOPLE","weight":1},{"leg_id":"MAP.PAYROLL.U2.FIN.L01","view_id":"nature","report_row_id":"people","weight":1},{"leg_id":"MAP.PAYROLL.U2.FIN.L01","view_id":"function","report_row_id":"general_admin","weight":1},{"leg_id":"MAP.PAYROLL.U2.FIN.L01","view_id":"cost_centre","report_row_id":"FIN","weight":1},{"leg_id":"MAP.PAYROLL.U2.FIN.L01","view_id":"vendor","report_row_id":"PAYROLL","weight":1},{"leg_id":"MAP.PAYROLL.U2.FIN.L01","view_id":"recurrence","report_row_id":"recurring","weight":1},{"leg_id":"MAP.PAYROLL.U2.FIN.L01","view_id":"commitment","report_row_id":"committed","weight":1},{"leg_id":"MAP.PAYROLL.U2.FIN.L01","view_id":"behaviour","report_row_id":"fixed","weight":1},{"leg_id":"MAP.PAYROLL.U2.FIN.L02","view_id":"statement","report_row_id":"BS.CASH","weight":1},{"leg_id":"MAP.PAYROLL.U2.FIN.L02","view_id":"nature","report_row_id":"cash","weight":1},{"leg_id":"MAP.PAYROLL.U2.FIN.L02","view_id":"function","report_row_id":"balance_sheet","weight":1},{"leg_id":"MAP.PAYROLL.U2.FIN.L02","view_id":"cost_centre","report_row_id":"FIN","weight":1},{"leg_id":"MAP.PAYROLL.U2.FIN.L02","view_id":"vendor","report_row_id":"PAYROLL","weight":1},{"leg_id":"MAP.PAYROLL.U2.FIN.L02","view_id":"recurrence","report_row_id":"not_applicable","weight":1},{"leg_id":"MAP.PAYROLL.U2.FIN.L02","view_id":"commitment","report_row_id":"not_applicable","weight":1},{"leg_id":"MAP.PAYROLL.U2.FIN.L02","view_id":"behaviour","report_row_id":"not_applicable","weight":1}]},{"mapping_id":"MAP.PAYROLL.U2.SALES","source_row_id":"PPL.U2","posting_owner":"People","stream":"CORPORATE","cost_centre":"SALES","vendor_id":"PAYROLL","tax_code":"NONE","cash_class":"operating","classification":{"recurrence":"recurring","commitment":"committed","behaviour":"fixed"},"legs":[{"leg_id":"MAP.PAYROLL.U2.SALES.L01","side":"debit","account_id":"GL.PEOPLE.U2","amount_component":"payroll_component"},{"leg_id":"MAP.PAYROLL.U2.SALES.L02","side":"credit","account_id":"GL.CASH","amount_component":"payroll_component"}],"report_allocations":[{"leg_id":"MAP.PAYROLL.U2.SALES.L01","view_id":"statement","report_row_id":"PNL.PEOPLE","weight":1},{"leg_id":"MAP.PAYROLL.U2.SALES.L01","view_id":"nature","report_row_id":"people","weight":1},{"leg_id":"MAP.PAYROLL.U2.SALES.L01","view_id":"function","report_row_id":"sales_marketing","weight":1},{"leg_id":"MAP.PAYROLL.U2.SALES.L01","view_id":"cost_centre","report_row_id":"SALES","weight":1},{"leg_id":"MAP.PAYROLL.U2.SALES.L01","view_id":"vendor","report_row_id":"PAYROLL","weight":1},{"leg_id":"MAP.PAYROLL.U2.SALES.L01","view_id":"recurrence","report_row_id":"recurring","weight":1},{"leg_id":"MAP.PAYROLL.U2.SALES.L01","view_id":"commitment","report_row_id":"committed","weight":1},{"leg_id":"MAP.PAYROLL.U2.SALES.L01","view_id":"behaviour","report_row_id":"fixed","weight":1},{"leg_id":"MAP.PAYROLL.U2.SALES.L02","view_id":"statement","report_row_id":"BS.CASH","weight":1},{"leg_id":"MAP.PAYROLL.U2.SALES.L02","view_id":"nature","report_row_id":"cash","weight":1},{"leg_id":"MAP.PAYROLL.U2.SALES.L02","view_id":"function","report_row_id":"balance_sheet","weight":1},{"leg_id":"MAP.PAYROLL.U2.SALES.L02","view_id":"cost_centre","report_row_id":"SALES","weight":1},{"leg_id":"MAP.PAYROLL.U2.SALES.L02","view_id":"vendor","report_row_id":"PAYROLL","weight":1},{"leg_id":"MAP.PAYROLL.U2.SALES.L02","view_id":"recurrence","report_row_id":"not_applicable","weight":1},{"leg_id":"MAP.PAYROLL.U2.SALES.L02","view_id":"commitment","report_row_id":"not_applicable","weight":1},{"leg_id":"MAP.PAYROLL.U2.SALES.L02","view_id":"behaviour","report_row_id":"not_applicable","weight":1}]},{"mapping_id":"MAP.PAYROLL.INSOLV.MGMT","source_row_id":"PPL.INSOLV","posting_owner":"People","stream":"CORPORATE","cost_centre":"MGMT","vendor_id":"PAYROLL","tax_code":"NONE","cash_class":"operating","classification":{"recurrence":"recurring","commitment":"committed","behaviour":"fixed"},"legs":[{"leg_id":"MAP.PAYROLL.INSOLV.MGMT.L01","side":"debit","account_id":"GL.PEOPLE.INSOLV","amount_component":"payroll_component"},{"leg_id":"MAP.PAYROLL.INSOLV.MGMT.L02","side":"credit","account_id":"GL.CASH","amount_component":"payroll_component"}],"report_allocations":[{"leg_id":"MAP.PAYROLL.INSOLV.MGMT.L01","view_id":"statement","report_row_id":"PNL.PEOPLE","weight":1},{"leg_id":"MAP.PAYROLL.INSOLV.MGMT.L01","view_id":"nature","report_row_id":"people","weight":1},{"leg_id":"MAP.PAYROLL.INSOLV.MGMT.L01","view_id":"function","report_row_id":"general_admin","weight":1},{"leg_id":"MAP.PAYROLL.INSOLV.MGMT.L01","view_id":"cost_centre","report_row_id":"MGMT","weight":1},{"leg_id":"MAP.PAYROLL.INSOLV.MGMT.L01","view_id":"vendor","report_row_id":"PAYROLL","weight":1},{"leg_id":"MAP.PAYROLL.INSOLV.MGMT.L01","view_id":"recurrence","report_row_id":"recurring","weight":1},{"leg_id":"MAP.PAYROLL.INSOLV.MGMT.L01","view_id":"commitment","report_row_id":"committed","weight":1},{"leg_id":"MAP.PAYROLL.INSOLV.MGMT.L01","view_id":"behaviour","report_row_id":"fixed","weight":1},{"leg_id":"MAP.PAYROLL.INSOLV.MGMT.L02","view_id":"statement","report_row_id":"BS.CASH","weight":1},{"leg_id":"MAP.PAYROLL.INSOLV.MGMT.L02","view_id":"nature","report_row_id":"cash","weight":1},{"leg_id":"MAP.PAYROLL.INSOLV.MGMT.L02","view_id":"function","report_row_id":"balance_sheet","weight":1},{"leg_id":"MAP.PAYROLL.INSOLV.MGMT.L02","view_id":"cost_centre","report_row_id":"MGMT","weight":1},{"leg_id":"MAP.PAYROLL.INSOLV.MGMT.L02","view_id":"vendor","report_row_id":"PAYROLL","weight":1},{"leg_id":"MAP.PAYROLL.INSOLV.MGMT.L02","view_id":"recurrence","report_row_id":"not_applicable","weight":1},{"leg_id":"MAP.PAYROLL.INSOLV.MGMT.L02","view_id":"commitment","report_row_id":"not_applicable","weight":1},{"leg_id":"MAP.PAYROLL.INSOLV.MGMT.L02","view_id":"behaviour","report_row_id":"not_applicable","weight":1}]},{"mapping_id":"MAP.PAYROLL.INSOLV.ENG","source_row_id":"PPL.INSOLV","posting_owner":"People","stream":"CORPORATE","cost_centre":"ENG","vendor_id":"PAYROLL","tax_code":"NONE","cash_class":"operating","classification":{"recurrence":"recurring","commitment":"committed","behaviour":"fixed"},"legs":[{"leg_id":"MAP.PAYROLL.INSOLV.ENG.L01","side":"debit","account_id":"GL.PEOPLE.INSOLV","amount_component":"payroll_component"},{"leg_id":"MAP.PAYROLL.INSOLV.ENG.L02","side":"credit","account_id":"GL.CASH","amount_component":"payroll_component"}],"report_allocations":[{"leg_id":"MAP.PAYROLL.INSOLV.ENG.L01","view_id":"statement","report_row_id":"PNL.PEOPLE","weight":1},{"leg_id":"MAP.PAYROLL.INSOLV.ENG.L01","view_id":"nature","report_row_id":"people","weight":1},{"leg_id":"MAP.PAYROLL.INSOLV.ENG.L01","view_id":"function","report_row_id":"research_development","weight":1},{"leg_id":"MAP.PAYROLL.INSOLV.ENG.L01","view_id":"cost_centre","report_row_id":"ENG","weight":1},{"leg_id":"MAP.PAYROLL.INSOLV.ENG.L01","view_id":"vendor","report_row_id":"PAYROLL","weight":1},{"leg_id":"MAP.PAYROLL.INSOLV.ENG.L01","view_id":"recurrence","report_row_id":"recurring","weight":1},{"leg_id":"MAP.PAYROLL.INSOLV.ENG.L01","view_id":"commitment","report_row_id":"committed","weight":1},{"leg_id":"MAP.PAYROLL.INSOLV.ENG.L01","view_id":"behaviour","report_row_id":"fixed","weight":1},{"leg_id":"MAP.PAYROLL.INSOLV.ENG.L02","view_id":"statement","report_row_id":"BS.CASH","weight":1},{"leg_id":"MAP.PAYROLL.INSOLV.ENG.L02","view_id":"nature","report_row_id":"cash","weight":1},{"leg_id":"MAP.PAYROLL.INSOLV.ENG.L02","view_id":"function","report_row_id":"balance_sheet","weight":1},{"leg_id":"MAP.PAYROLL.INSOLV.ENG.L02","view_id":"cost_centre","report_row_id":"ENG","weight":1},{"leg_id":"MAP.PAYROLL.INSOLV.ENG.L02","view_id":"vendor","report_row_id":"PAYROLL","weight":1},{"leg_id":"MAP.PAYROLL.INSOLV.ENG.L02","view_id":"recurrence","report_row_id":"not_applicable","weight":1},{"leg_id":"MAP.PAYROLL.INSOLV.ENG.L02","view_id":"commitment","report_row_id":"not_applicable","weight":1},{"leg_id":"MAP.PAYROLL.INSOLV.ENG.L02","view_id":"behaviour","report_row_id":"not_applicable","weight":1}]},{"mapping_id":"MAP.PAYROLL.INSOLV.COMP","source_row_id":"PPL.INSOLV","posting_owner":"People","stream":"CORPORATE","cost_centre":"COMP","vendor_id":"PAYROLL","tax_code":"NONE","cash_class":"operating","classification":{"recurrence":"recurring","commitment":"committed","behaviour":"fixed"},"legs":[{"leg_id":"MAP.PAYROLL.INSOLV.COMP.L01","side":"debit","account_id":"GL.PEOPLE.INSOLV","amount_component":"payroll_component"},{"leg_id":"MAP.PAYROLL.INSOLV.COMP.L02","side":"credit","account_id":"GL.CASH","amount_component":"payroll_component"}],"report_allocations":[{"leg_id":"MAP.PAYROLL.INSOLV.COMP.L01","view_id":"statement","report_row_id":"PNL.PEOPLE","weight":1},{"leg_id":"MAP.PAYROLL.INSOLV.COMP.L01","view_id":"nature","report_row_id":"people","weight":1},{"leg_id":"MAP.PAYROLL.INSOLV.COMP.L01","view_id":"function","report_row_id":"general_admin","weight":1},{"leg_id":"MAP.PAYROLL.INSOLV.COMP.L01","view_id":"cost_centre","report_row_id":"COMP","weight":1},{"leg_id":"MAP.PAYROLL.INSOLV.COMP.L01","view_id":"vendor","report_row_id":"PAYROLL","weight":1},{"leg_id":"MAP.PAYROLL.INSOLV.COMP.L01","view_id":"recurrence","report_row_id":"recurring","weight":1},{"leg_id":"MAP.PAYROLL.INSOLV.COMP.L01","view_id":"commitment","report_row_id":"committed","weight":1},{"leg_id":"MAP.PAYROLL.INSOLV.COMP.L01","view_id":"behaviour","report_row_id":"fixed","weight":1},{"leg_id":"MAP.PAYROLL.INSOLV.COMP.L02","view_id":"statement","report_row_id":"BS.CASH","weight":1},{"leg_id":"MAP.PAYROLL.INSOLV.COMP.L02","view_id":"nature","report_row_id":"cash","weight":1},{"leg_id":"MAP.PAYROLL.INSOLV.COMP.L02","view_id":"function","report_row_id":"balance_sheet","weight":1},{"leg_id":"MAP.PAYROLL.INSOLV.COMP.L02","view_id":"cost_centre","report_row_id":"COMP","weight":1},{"leg_id":"MAP.PAYROLL.INSOLV.COMP.L02","view_id":"vendor","report_row_id":"PAYROLL","weight":1},{"leg_id":"MAP.PAYROLL.INSOLV.COMP.L02","view_id":"recurrence","report_row_id":"not_applicable","weight":1},{"leg_id":"MAP.PAYROLL.INSOLV.COMP.L02","view_id":"commitment","report_row_id":"not_applicable","weight":1},{"leg_id":"MAP.PAYROLL.INSOLV.COMP.L02","view_id":"behaviour","report_row_id":"not_applicable","weight":1}]},{"mapping_id":"MAP.PAYROLL.INSOLV.PROD","source_row_id":"PPL.INSOLV","posting_owner":"People","stream":"CORPORATE","cost_centre":"PROD","vendor_id":"PAYROLL","tax_code":"NONE","cash_class":"operating","classification":{"recurrence":"recurring","commitment":"committed","behaviour":"fixed"},"legs":[{"leg_id":"MAP.PAYROLL.INSOLV.PROD.L01","side":"debit","account_id":"GL.PEOPLE.INSOLV","amount_component":"payroll_component"},{"leg_id":"MAP.PAYROLL.INSOLV.PROD.L02","side":"credit","account_id":"GL.CASH","amount_component":"payroll_component"}],"report_allocations":[{"leg_id":"MAP.PAYROLL.INSOLV.PROD.L01","view_id":"statement","report_row_id":"PNL.PEOPLE","weight":1},{"leg_id":"MAP.PAYROLL.INSOLV.PROD.L01","view_id":"nature","report_row_id":"people","weight":1},{"leg_id":"MAP.PAYROLL.INSOLV.PROD.L01","view_id":"function","report_row_id":"research_development","weight":1},{"leg_id":"MAP.PAYROLL.INSOLV.PROD.L01","view_id":"cost_centre","report_row_id":"PROD","weight":1},{"leg_id":"MAP.PAYROLL.INSOLV.PROD.L01","view_id":"vendor","report_row_id":"PAYROLL","weight":1},{"leg_id":"MAP.PAYROLL.INSOLV.PROD.L01","view_id":"recurrence","report_row_id":"recurring","weight":1},{"leg_id":"MAP.PAYROLL.INSOLV.PROD.L01","view_id":"commitment","report_row_id":"committed","weight":1},{"leg_id":"MAP.PAYROLL.INSOLV.PROD.L01","view_id":"behaviour","report_row_id":"fixed","weight":1},{"leg_id":"MAP.PAYROLL.INSOLV.PROD.L02","view_id":"statement","report_row_id":"BS.CASH","weight":1},{"leg_id":"MAP.PAYROLL.INSOLV.PROD.L02","view_id":"nature","report_row_id":"cash","weight":1},{"leg_id":"MAP.PAYROLL.INSOLV.PROD.L02","view_id":"function","report_row_id":"balance_sheet","weight":1},{"leg_id":"MAP.PAYROLL.INSOLV.PROD.L02","view_id":"cost_centre","report_row_id":"PROD","weight":1},{"leg_id":"MAP.PAYROLL.INSOLV.PROD.L02","view_id":"vendor","report_row_id":"PAYROLL","weight":1},{"leg_id":"MAP.PAYROLL.INSOLV.PROD.L02","view_id":"recurrence","report_row_id":"not_applicable","weight":1},{"leg_id":"MAP.PAYROLL.INSOLV.PROD.L02","view_id":"commitment","report_row_id":"not_applicable","weight":1},{"leg_id":"MAP.PAYROLL.INSOLV.PROD.L02","view_id":"behaviour","report_row_id":"not_applicable","weight":1}]},{"mapping_id":"MAP.PAYROLL.INSOLV.MKT","source_row_id":"PPL.INSOLV","posting_owner":"People","stream":"CORPORATE","cost_centre":"MKT","vendor_id":"PAYROLL","tax_code":"NONE","cash_class":"operating","classification":{"recurrence":"recurring","commitment":"committed","behaviour":"fixed"},"legs":[{"leg_id":"MAP.PAYROLL.INSOLV.MKT.L01","side":"debit","account_id":"GL.PEOPLE.INSOLV","amount_component":"payroll_component"},{"leg_id":"MAP.PAYROLL.INSOLV.MKT.L02","side":"credit","account_id":"GL.CASH","amount_component":"payroll_component"}],"report_allocations":[{"leg_id":"MAP.PAYROLL.INSOLV.MKT.L01","view_id":"statement","report_row_id":"PNL.PEOPLE","weight":1},{"leg_id":"MAP.PAYROLL.INSOLV.MKT.L01","view_id":"nature","report_row_id":"people","weight":1},{"leg_id":"MAP.PAYROLL.INSOLV.MKT.L01","view_id":"function","report_row_id":"sales_marketing","weight":1},{"leg_id":"MAP.PAYROLL.INSOLV.MKT.L01","view_id":"cost_centre","report_row_id":"MKT","weight":1},{"leg_id":"MAP.PAYROLL.INSOLV.MKT.L01","view_id":"vendor","report_row_id":"PAYROLL","weight":1},{"leg_id":"MAP.PAYROLL.INSOLV.MKT.L01","view_id":"recurrence","report_row_id":"recurring","weight":1},{"leg_id":"MAP.PAYROLL.INSOLV.MKT.L01","view_id":"commitment","report_row_id":"committed","weight":1},{"leg_id":"MAP.PAYROLL.INSOLV.MKT.L01","view_id":"behaviour","report_row_id":"fixed","weight":1},{"leg_id":"MAP.PAYROLL.INSOLV.MKT.L02","view_id":"statement","report_row_id":"BS.CASH","weight":1},{"leg_id":"MAP.PAYROLL.INSOLV.MKT.L02","view_id":"nature","report_row_id":"cash","weight":1},{"leg_id":"MAP.PAYROLL.INSOLV.MKT.L02","view_id":"function","report_row_id":"balance_sheet","weight":1},{"leg_id":"MAP.PAYROLL.INSOLV.MKT.L02","view_id":"cost_centre","report_row_id":"MKT","weight":1},{"leg_id":"MAP.PAYROLL.INSOLV.MKT.L02","view_id":"vendor","report_row_id":"PAYROLL","weight":1},{"leg_id":"MAP.PAYROLL.INSOLV.MKT.L02","view_id":"recurrence","report_row_id":"not_applicable","weight":1},{"leg_id":"MAP.PAYROLL.INSOLV.MKT.L02","view_id":"commitment","report_row_id":"not_applicable","weight":1},{"leg_id":"MAP.PAYROLL.INSOLV.MKT.L02","view_id":"behaviour","report_row_id":"not_applicable","weight":1}]},{"mapping_id":"MAP.PAYROLL.INSOLV.SUP","source_row_id":"PPL.INSOLV","posting_owner":"People","stream":"CORPORATE","cost_centre":"SUP","vendor_id":"PAYROLL","tax_code":"NONE","cash_class":"operating","classification":{"recurrence":"recurring","commitment":"committed","behaviour":"fixed"},"legs":[{"leg_id":"MAP.PAYROLL.INSOLV.SUP.L01","side":"debit","account_id":"GL.PEOPLE.INSOLV","amount_component":"payroll_component"},{"leg_id":"MAP.PAYROLL.INSOLV.SUP.L02","side":"credit","account_id":"GL.CASH","amount_component":"payroll_component"}],"report_allocations":[{"leg_id":"MAP.PAYROLL.INSOLV.SUP.L01","view_id":"statement","report_row_id":"PNL.PEOPLE","weight":1},{"leg_id":"MAP.PAYROLL.INSOLV.SUP.L01","view_id":"nature","report_row_id":"people","weight":1},{"leg_id":"MAP.PAYROLL.INSOLV.SUP.L01","view_id":"function","report_row_id":"cost_of_revenue","weight":1},{"leg_id":"MAP.PAYROLL.INSOLV.SUP.L01","view_id":"cost_centre","report_row_id":"SUP","weight":1},{"leg_id":"MAP.PAYROLL.INSOLV.SUP.L01","view_id":"vendor","report_row_id":"PAYROLL","weight":1},{"leg_id":"MAP.PAYROLL.INSOLV.SUP.L01","view_id":"recurrence","report_row_id":"recurring","weight":1},{"leg_id":"MAP.PAYROLL.INSOLV.SUP.L01","view_id":"commitment","report_row_id":"committed","weight":1},{"leg_id":"MAP.PAYROLL.INSOLV.SUP.L01","view_id":"behaviour","report_row_id":"fixed","weight":1},{"leg_id":"MAP.PAYROLL.INSOLV.SUP.L02","view_id":"statement","report_row_id":"BS.CASH","weight":1},{"leg_id":"MAP.PAYROLL.INSOLV.SUP.L02","view_id":"nature","report_row_id":"cash","weight":1},{"leg_id":"MAP.PAYROLL.INSOLV.SUP.L02","view_id":"function","report_row_id":"balance_sheet","weight":1},{"leg_id":"MAP.PAYROLL.INSOLV.SUP.L02","view_id":"cost_centre","report_row_id":"SUP","weight":1},{"leg_id":"MAP.PAYROLL.INSOLV.SUP.L02","view_id":"vendor","report_row_id":"PAYROLL","weight":1},{"leg_id":"MAP.PAYROLL.INSOLV.SUP.L02","view_id":"recurrence","report_row_id":"not_applicable","weight":1},{"leg_id":"MAP.PAYROLL.INSOLV.SUP.L02","view_id":"commitment","report_row_id":"not_applicable","weight":1},{"leg_id":"MAP.PAYROLL.INSOLV.SUP.L02","view_id":"behaviour","report_row_id":"not_applicable","weight":1}]},{"mapping_id":"MAP.PAYROLL.INSOLV.FIN","source_row_id":"PPL.INSOLV","posting_owner":"People","stream":"CORPORATE","cost_centre":"FIN","vendor_id":"PAYROLL","tax_code":"NONE","cash_class":"operating","classification":{"recurrence":"recurring","commitment":"committed","behaviour":"fixed"},"legs":[{"leg_id":"MAP.PAYROLL.INSOLV.FIN.L01","side":"debit","account_id":"GL.PEOPLE.INSOLV","amount_component":"payroll_component"},{"leg_id":"MAP.PAYROLL.INSOLV.FIN.L02","side":"credit","account_id":"GL.CASH","amount_component":"payroll_component"}],"report_allocations":[{"leg_id":"MAP.PAYROLL.INSOLV.FIN.L01","view_id":"statement","report_row_id":"PNL.PEOPLE","weight":1},{"leg_id":"MAP.PAYROLL.INSOLV.FIN.L01","view_id":"nature","report_row_id":"people","weight":1},{"leg_id":"MAP.PAYROLL.INSOLV.FIN.L01","view_id":"function","report_row_id":"general_admin","weight":1},{"leg_id":"MAP.PAYROLL.INSOLV.FIN.L01","view_id":"cost_centre","report_row_id":"FIN","weight":1},{"leg_id":"MAP.PAYROLL.INSOLV.FIN.L01","view_id":"vendor","report_row_id":"PAYROLL","weight":1},{"leg_id":"MAP.PAYROLL.INSOLV.FIN.L01","view_id":"recurrence","report_row_id":"recurring","weight":1},{"leg_id":"MAP.PAYROLL.INSOLV.FIN.L01","view_id":"commitment","report_row_id":"committed","weight":1},{"leg_id":"MAP.PAYROLL.INSOLV.FIN.L01","view_id":"behaviour","report_row_id":"fixed","weight":1},{"leg_id":"MAP.PAYROLL.INSOLV.FIN.L02","view_id":"statement","report_row_id":"BS.CASH","weight":1},{"leg_id":"MAP.PAYROLL.INSOLV.FIN.L02","view_id":"nature","report_row_id":"cash","weight":1},{"leg_id":"MAP.PAYROLL.INSOLV.FIN.L02","view_id":"function","report_row_id":"balance_sheet","weight":1},{"leg_id":"MAP.PAYROLL.INSOLV.FIN.L02","view_id":"cost_centre","report_row_id":"FIN","weight":1},{"leg_id":"MAP.PAYROLL.INSOLV.FIN.L02","view_id":"vendor","report_row_id":"PAYROLL","weight":1},{"leg_id":"MAP.PAYROLL.INSOLV.FIN.L02","view_id":"recurrence","report_row_id":"not_applicable","weight":1},{"leg_id":"MAP.PAYROLL.INSOLV.FIN.L02","view_id":"commitment","report_row_id":"not_applicable","weight":1},{"leg_id":"MAP.PAYROLL.INSOLV.FIN.L02","view_id":"behaviour","report_row_id":"not_applicable","weight":1}]},{"mapping_id":"MAP.PAYROLL.INSOLV.SALES","source_row_id":"PPL.INSOLV","posting_owner":"People","stream":"CORPORATE","cost_centre":"SALES","vendor_id":"PAYROLL","tax_code":"NONE","cash_class":"operating","classification":{"recurrence":"recurring","commitment":"committed","behaviour":"fixed"},"legs":[{"leg_id":"MAP.PAYROLL.INSOLV.SALES.L01","side":"debit","account_id":"GL.PEOPLE.INSOLV","amount_component":"payroll_component"},{"leg_id":"MAP.PAYROLL.INSOLV.SALES.L02","side":"credit","account_id":"GL.CASH","amount_component":"payroll_component"}],"report_allocations":[{"leg_id":"MAP.PAYROLL.INSOLV.SALES.L01","view_id":"statement","report_row_id":"PNL.PEOPLE","weight":1},{"leg_id":"MAP.PAYROLL.INSOLV.SALES.L01","view_id":"nature","report_row_id":"people","weight":1},{"leg_id":"MAP.PAYROLL.INSOLV.SALES.L01","view_id":"function","report_row_id":"sales_marketing","weight":1},{"leg_id":"MAP.PAYROLL.INSOLV.SALES.L01","view_id":"cost_centre","report_row_id":"SALES","weight":1},{"leg_id":"MAP.PAYROLL.INSOLV.SALES.L01","view_id":"vendor","report_row_id":"PAYROLL","weight":1},{"leg_id":"MAP.PAYROLL.INSOLV.SALES.L01","view_id":"recurrence","report_row_id":"recurring","weight":1},{"leg_id":"MAP.PAYROLL.INSOLV.SALES.L01","view_id":"commitment","report_row_id":"committed","weight":1},{"leg_id":"MAP.PAYROLL.INSOLV.SALES.L01","view_id":"behaviour","report_row_id":"fixed","weight":1},{"leg_id":"MAP.PAYROLL.INSOLV.SALES.L02","view_id":"statement","report_row_id":"BS.CASH","weight":1},{"leg_id":"MAP.PAYROLL.INSOLV.SALES.L02","view_id":"nature","report_row_id":"cash","weight":1},{"leg_id":"MAP.PAYROLL.INSOLV.SALES.L02","view_id":"function","report_row_id":"balance_sheet","weight":1},{"leg_id":"MAP.PAYROLL.INSOLV.SALES.L02","view_id":"cost_centre","report_row_id":"SALES","weight":1},{"leg_id":"MAP.PAYROLL.INSOLV.SALES.L02","view_id":"vendor","report_row_id":"PAYROLL","weight":1},{"leg_id":"MAP.PAYROLL.INSOLV.SALES.L02","view_id":"recurrence","report_row_id":"not_applicable","weight":1},{"leg_id":"MAP.PAYROLL.INSOLV.SALES.L02","view_id":"commitment","report_row_id":"not_applicable","weight":1},{"leg_id":"MAP.PAYROLL.INSOLV.SALES.L02","view_id":"behaviour","report_row_id":"not_applicable","weight":1}]},{"mapping_id":"MAP.PAYROLL.BG.MGMT","source_row_id":"PPL.BG","posting_owner":"People","stream":"CORPORATE","cost_centre":"MGMT","vendor_id":"PAYROLL","tax_code":"NONE","cash_class":"operating","classification":{"recurrence":"recurring","commitment":"committed","behaviour":"fixed"},"legs":[{"leg_id":"MAP.PAYROLL.BG.MGMT.L01","side":"debit","account_id":"GL.PEOPLE.BG","amount_component":"payroll_component"},{"leg_id":"MAP.PAYROLL.BG.MGMT.L02","side":"credit","account_id":"GL.CASH","amount_component":"payroll_component"}],"report_allocations":[{"leg_id":"MAP.PAYROLL.BG.MGMT.L01","view_id":"statement","report_row_id":"PNL.PEOPLE","weight":1},{"leg_id":"MAP.PAYROLL.BG.MGMT.L01","view_id":"nature","report_row_id":"people","weight":1},{"leg_id":"MAP.PAYROLL.BG.MGMT.L01","view_id":"function","report_row_id":"general_admin","weight":1},{"leg_id":"MAP.PAYROLL.BG.MGMT.L01","view_id":"cost_centre","report_row_id":"MGMT","weight":1},{"leg_id":"MAP.PAYROLL.BG.MGMT.L01","view_id":"vendor","report_row_id":"PAYROLL","weight":1},{"leg_id":"MAP.PAYROLL.BG.MGMT.L01","view_id":"recurrence","report_row_id":"recurring","weight":1},{"leg_id":"MAP.PAYROLL.BG.MGMT.L01","view_id":"commitment","report_row_id":"committed","weight":1},{"leg_id":"MAP.PAYROLL.BG.MGMT.L01","view_id":"behaviour","report_row_id":"fixed","weight":1},{"leg_id":"MAP.PAYROLL.BG.MGMT.L02","view_id":"statement","report_row_id":"BS.CASH","weight":1},{"leg_id":"MAP.PAYROLL.BG.MGMT.L02","view_id":"nature","report_row_id":"cash","weight":1},{"leg_id":"MAP.PAYROLL.BG.MGMT.L02","view_id":"function","report_row_id":"balance_sheet","weight":1},{"leg_id":"MAP.PAYROLL.BG.MGMT.L02","view_id":"cost_centre","report_row_id":"MGMT","weight":1},{"leg_id":"MAP.PAYROLL.BG.MGMT.L02","view_id":"vendor","report_row_id":"PAYROLL","weight":1},{"leg_id":"MAP.PAYROLL.BG.MGMT.L02","view_id":"recurrence","report_row_id":"not_applicable","weight":1},{"leg_id":"MAP.PAYROLL.BG.MGMT.L02","view_id":"commitment","report_row_id":"not_applicable","weight":1},{"leg_id":"MAP.PAYROLL.BG.MGMT.L02","view_id":"behaviour","report_row_id":"not_applicable","weight":1}]},{"mapping_id":"MAP.PAYROLL.BG.ENG","source_row_id":"PPL.BG","posting_owner":"People","stream":"CORPORATE","cost_centre":"ENG","vendor_id":"PAYROLL","tax_code":"NONE","cash_class":"operating","classification":{"recurrence":"recurring","commitment":"committed","behaviour":"fixed"},"legs":[{"leg_id":"MAP.PAYROLL.BG.ENG.L01","side":"debit","account_id":"GL.PEOPLE.BG","amount_component":"payroll_component"},{"leg_id":"MAP.PAYROLL.BG.ENG.L02","side":"credit","account_id":"GL.CASH","amount_component":"payroll_component"}],"report_allocations":[{"leg_id":"MAP.PAYROLL.BG.ENG.L01","view_id":"statement","report_row_id":"PNL.PEOPLE","weight":1},{"leg_id":"MAP.PAYROLL.BG.ENG.L01","view_id":"nature","report_row_id":"people","weight":1},{"leg_id":"MAP.PAYROLL.BG.ENG.L01","view_id":"function","report_row_id":"research_development","weight":1},{"leg_id":"MAP.PAYROLL.BG.ENG.L01","view_id":"cost_centre","report_row_id":"ENG","weight":1},{"leg_id":"MAP.PAYROLL.BG.ENG.L01","view_id":"vendor","report_row_id":"PAYROLL","weight":1},{"leg_id":"MAP.PAYROLL.BG.ENG.L01","view_id":"recurrence","report_row_id":"recurring","weight":1},{"leg_id":"MAP.PAYROLL.BG.ENG.L01","view_id":"commitment","report_row_id":"committed","weight":1},{"leg_id":"MAP.PAYROLL.BG.ENG.L01","view_id":"behaviour","report_row_id":"fixed","weight":1},{"leg_id":"MAP.PAYROLL.BG.ENG.L02","view_id":"statement","report_row_id":"BS.CASH","weight":1},{"leg_id":"MAP.PAYROLL.BG.ENG.L02","view_id":"nature","report_row_id":"cash","weight":1},{"leg_id":"MAP.PAYROLL.BG.ENG.L02","view_id":"function","report_row_id":"balance_sheet","weight":1},{"leg_id":"MAP.PAYROLL.BG.ENG.L02","view_id":"cost_centre","report_row_id":"ENG","weight":1},{"leg_id":"MAP.PAYROLL.BG.ENG.L02","view_id":"vendor","report_row_id":"PAYROLL","weight":1},{"leg_id":"MAP.PAYROLL.BG.ENG.L02","view_id":"recurrence","report_row_id":"not_applicable","weight":1},{"leg_id":"MAP.PAYROLL.BG.ENG.L02","view_id":"commitment","report_row_id":"not_applicable","weight":1},{"leg_id":"MAP.PAYROLL.BG.ENG.L02","view_id":"behaviour","report_row_id":"not_applicable","weight":1}]},{"mapping_id":"MAP.PAYROLL.BG.COMP","source_row_id":"PPL.BG","posting_owner":"People","stream":"CORPORATE","cost_centre":"COMP","vendor_id":"PAYROLL","tax_code":"NONE","cash_class":"operating","classification":{"recurrence":"recurring","commitment":"committed","behaviour":"fixed"},"legs":[{"leg_id":"MAP.PAYROLL.BG.COMP.L01","side":"debit","account_id":"GL.PEOPLE.BG","amount_component":"payroll_component"},{"leg_id":"MAP.PAYROLL.BG.COMP.L02","side":"credit","account_id":"GL.CASH","amount_component":"payroll_component"}],"report_allocations":[{"leg_id":"MAP.PAYROLL.BG.COMP.L01","view_id":"statement","report_row_id":"PNL.PEOPLE","weight":1},{"leg_id":"MAP.PAYROLL.BG.COMP.L01","view_id":"nature","report_row_id":"people","weight":1},{"leg_id":"MAP.PAYROLL.BG.COMP.L01","view_id":"function","report_row_id":"general_admin","weight":1},{"leg_id":"MAP.PAYROLL.BG.COMP.L01","view_id":"cost_centre","report_row_id":"COMP","weight":1},{"leg_id":"MAP.PAYROLL.BG.COMP.L01","view_id":"vendor","report_row_id":"PAYROLL","weight":1},{"leg_id":"MAP.PAYROLL.BG.COMP.L01","view_id":"recurrence","report_row_id":"recurring","weight":1},{"leg_id":"MAP.PAYROLL.BG.COMP.L01","view_id":"commitment","report_row_id":"committed","weight":1},{"leg_id":"MAP.PAYROLL.BG.COMP.L01","view_id":"behaviour","report_row_id":"fixed","weight":1},{"leg_id":"MAP.PAYROLL.BG.COMP.L02","view_id":"statement","report_row_id":"BS.CASH","weight":1},{"leg_id":"MAP.PAYROLL.BG.COMP.L02","view_id":"nature","report_row_id":"cash","weight":1},{"leg_id":"MAP.PAYROLL.BG.COMP.L02","view_id":"function","report_row_id":"balance_sheet","weight":1},{"leg_id":"MAP.PAYROLL.BG.COMP.L02","view_id":"cost_centre","report_row_id":"COMP","weight":1},{"leg_id":"MAP.PAYROLL.BG.COMP.L02","view_id":"vendor","report_row_id":"PAYROLL","weight":1},{"leg_id":"MAP.PAYROLL.BG.COMP.L02","view_id":"recurrence","report_row_id":"not_applicable","weight":1},{"leg_id":"MAP.PAYROLL.BG.COMP.L02","view_id":"commitment","report_row_id":"not_applicable","weight":1},{"leg_id":"MAP.PAYROLL.BG.COMP.L02","view_id":"behaviour","report_row_id":"not_applicable","weight":1}]},{"mapping_id":"MAP.PAYROLL.BG.PROD","source_row_id":"PPL.BG","posting_owner":"People","stream":"CORPORATE","cost_centre":"PROD","vendor_id":"PAYROLL","tax_code":"NONE","cash_class":"operating","classification":{"recurrence":"recurring","commitment":"committed","behaviour":"fixed"},"legs":[{"leg_id":"MAP.PAYROLL.BG.PROD.L01","side":"debit","account_id":"GL.PEOPLE.BG","amount_component":"payroll_component"},{"leg_id":"MAP.PAYROLL.BG.PROD.L02","side":"credit","account_id":"GL.CASH","amount_component":"payroll_component"}],"report_allocations":[{"leg_id":"MAP.PAYROLL.BG.PROD.L01","view_id":"statement","report_row_id":"PNL.PEOPLE","weight":1},{"leg_id":"MAP.PAYROLL.BG.PROD.L01","view_id":"nature","report_row_id":"people","weight":1},{"leg_id":"MAP.PAYROLL.BG.PROD.L01","view_id":"function","report_row_id":"research_development","weight":1},{"leg_id":"MAP.PAYROLL.BG.PROD.L01","view_id":"cost_centre","report_row_id":"PROD","weight":1},{"leg_id":"MAP.PAYROLL.BG.PROD.L01","view_id":"vendor","report_row_id":"PAYROLL","weight":1},{"leg_id":"MAP.PAYROLL.BG.PROD.L01","view_id":"recurrence","report_row_id":"recurring","weight":1},{"leg_id":"MAP.PAYROLL.BG.PROD.L01","view_id":"commitment","report_row_id":"committed","weight":1},{"leg_id":"MAP.PAYROLL.BG.PROD.L01","view_id":"behaviour","report_row_id":"fixed","weight":1},{"leg_id":"MAP.PAYROLL.BG.PROD.L02","view_id":"statement","report_row_id":"BS.CASH","weight":1},{"leg_id":"MAP.PAYROLL.BG.PROD.L02","view_id":"nature","report_row_id":"cash","weight":1},{"leg_id":"MAP.PAYROLL.BG.PROD.L02","view_id":"function","report_row_id":"balance_sheet","weight":1},{"leg_id":"MAP.PAYROLL.BG.PROD.L02","view_id":"cost_centre","report_row_id":"PROD","weight":1},{"leg_id":"MAP.PAYROLL.BG.PROD.L02","view_id":"vendor","report_row_id":"PAYROLL","weight":1},{"leg_id":"MAP.PAYROLL.BG.PROD.L02","view_id":"recurrence","report_row_id":"not_applicable","weight":1},{"leg_id":"MAP.PAYROLL.BG.PROD.L02","view_id":"commitment","report_row_id":"not_applicable","weight":1},{"leg_id":"MAP.PAYROLL.BG.PROD.L02","view_id":"behaviour","report_row_id":"not_applicable","weight":1}]},{"mapping_id":"MAP.PAYROLL.BG.MKT","source_row_id":"PPL.BG","posting_owner":"People","stream":"CORPORATE","cost_centre":"MKT","vendor_id":"PAYROLL","tax_code":"NONE","cash_class":"operating","classification":{"recurrence":"recurring","commitment":"committed","behaviour":"fixed"},"legs":[{"leg_id":"MAP.PAYROLL.BG.MKT.L01","side":"debit","account_id":"GL.PEOPLE.BG","amount_component":"payroll_component"},{"leg_id":"MAP.PAYROLL.BG.MKT.L02","side":"credit","account_id":"GL.CASH","amount_component":"payroll_component"}],"report_allocations":[{"leg_id":"MAP.PAYROLL.BG.MKT.L01","view_id":"statement","report_row_id":"PNL.PEOPLE","weight":1},{"leg_id":"MAP.PAYROLL.BG.MKT.L01","view_id":"nature","report_row_id":"people","weight":1},{"leg_id":"MAP.PAYROLL.BG.MKT.L01","view_id":"function","report_row_id":"sales_marketing","weight":1},{"leg_id":"MAP.PAYROLL.BG.MKT.L01","view_id":"cost_centre","report_row_id":"MKT","weight":1},{"leg_id":"MAP.PAYROLL.BG.MKT.L01","view_id":"vendor","report_row_id":"PAYROLL","weight":1},{"leg_id":"MAP.PAYROLL.BG.MKT.L01","view_id":"recurrence","report_row_id":"recurring","weight":1},{"leg_id":"MAP.PAYROLL.BG.MKT.L01","view_id":"commitment","report_row_id":"committed","weight":1},{"leg_id":"MAP.PAYROLL.BG.MKT.L01","view_id":"behaviour","report_row_id":"fixed","weight":1},{"leg_id":"MAP.PAYROLL.BG.MKT.L02","view_id":"statement","report_row_id":"BS.CASH","weight":1},{"leg_id":"MAP.PAYROLL.BG.MKT.L02","view_id":"nature","report_row_id":"cash","weight":1},{"leg_id":"MAP.PAYROLL.BG.MKT.L02","view_id":"function","report_row_id":"balance_sheet","weight":1},{"leg_id":"MAP.PAYROLL.BG.MKT.L02","view_id":"cost_centre","report_row_id":"MKT","weight":1},{"leg_id":"MAP.PAYROLL.BG.MKT.L02","view_id":"vendor","report_row_id":"PAYROLL","weight":1},{"leg_id":"MAP.PAYROLL.BG.MKT.L02","view_id":"recurrence","report_row_id":"not_applicable","weight":1},{"leg_id":"MAP.PAYROLL.BG.MKT.L02","view_id":"commitment","report_row_id":"not_applicable","weight":1},{"leg_id":"MAP.PAYROLL.BG.MKT.L02","view_id":"behaviour","report_row_id":"not_applicable","weight":1}]},{"mapping_id":"MAP.PAYROLL.BG.SUP","source_row_id":"PPL.BG","posting_owner":"People","stream":"CORPORATE","cost_centre":"SUP","vendor_id":"PAYROLL","tax_code":"NONE","cash_class":"operating","classification":{"recurrence":"recurring","commitment":"committed","behaviour":"fixed"},"legs":[{"leg_id":"MAP.PAYROLL.BG.SUP.L01","side":"debit","account_id":"GL.PEOPLE.BG","amount_component":"payroll_component"},{"leg_id":"MAP.PAYROLL.BG.SUP.L02","side":"credit","account_id":"GL.CASH","amount_component":"payroll_component"}],"report_allocations":[{"leg_id":"MAP.PAYROLL.BG.SUP.L01","view_id":"statement","report_row_id":"PNL.PEOPLE","weight":1},{"leg_id":"MAP.PAYROLL.BG.SUP.L01","view_id":"nature","report_row_id":"people","weight":1},{"leg_id":"MAP.PAYROLL.BG.SUP.L01","view_id":"function","report_row_id":"cost_of_revenue","weight":1},{"leg_id":"MAP.PAYROLL.BG.SUP.L01","view_id":"cost_centre","report_row_id":"SUP","weight":1},{"leg_id":"MAP.PAYROLL.BG.SUP.L01","view_id":"vendor","report_row_id":"PAYROLL","weight":1},{"leg_id":"MAP.PAYROLL.BG.SUP.L01","view_id":"recurrence","report_row_id":"recurring","weight":1},{"leg_id":"MAP.PAYROLL.BG.SUP.L01","view_id":"commitment","report_row_id":"committed","weight":1},{"leg_id":"MAP.PAYROLL.BG.SUP.L01","view_id":"behaviour","report_row_id":"fixed","weight":1},{"leg_id":"MAP.PAYROLL.BG.SUP.L02","view_id":"statement","report_row_id":"BS.CASH","weight":1},{"leg_id":"MAP.PAYROLL.BG.SUP.L02","view_id":"nature","report_row_id":"cash","weight":1},{"leg_id":"MAP.PAYROLL.BG.SUP.L02","view_id":"function","report_row_id":"balance_sheet","weight":1},{"leg_id":"MAP.PAYROLL.BG.SUP.L02","view_id":"cost_centre","report_row_id":"SUP","weight":1},{"leg_id":"MAP.PAYROLL.BG.SUP.L02","view_id":"vendor","report_row_id":"PAYROLL","weight":1},{"leg_id":"MAP.PAYROLL.BG.SUP.L02","view_id":"recurrence","report_row_id":"not_applicable","weight":1},{"leg_id":"MAP.PAYROLL.BG.SUP.L02","view_id":"commitment","report_row_id":"not_applicable","weight":1},{"leg_id":"MAP.PAYROLL.BG.SUP.L02","view_id":"behaviour","report_row_id":"not_applicable","weight":1}]},{"mapping_id":"MAP.PAYROLL.BG.FIN","source_row_id":"PPL.BG","posting_owner":"People","stream":"CORPORATE","cost_centre":"FIN","vendor_id":"PAYROLL","tax_code":"NONE","cash_class":"operating","classification":{"recurrence":"recurring","commitment":"committed","behaviour":"fixed"},"legs":[{"leg_id":"MAP.PAYROLL.BG.FIN.L01","side":"debit","account_id":"GL.PEOPLE.BG","amount_component":"payroll_component"},{"leg_id":"MAP.PAYROLL.BG.FIN.L02","side":"credit","account_id":"GL.CASH","amount_component":"payroll_component"}],"report_allocations":[{"leg_id":"MAP.PAYROLL.BG.FIN.L01","view_id":"statement","report_row_id":"PNL.PEOPLE","weight":1},{"leg_id":"MAP.PAYROLL.BG.FIN.L01","view_id":"nature","report_row_id":"people","weight":1},{"leg_id":"MAP.PAYROLL.BG.FIN.L01","view_id":"function","report_row_id":"general_admin","weight":1},{"leg_id":"MAP.PAYROLL.BG.FIN.L01","view_id":"cost_centre","report_row_id":"FIN","weight":1},{"leg_id":"MAP.PAYROLL.BG.FIN.L01","view_id":"vendor","report_row_id":"PAYROLL","weight":1},{"leg_id":"MAP.PAYROLL.BG.FIN.L01","view_id":"recurrence","report_row_id":"recurring","weight":1},{"leg_id":"MAP.PAYROLL.BG.FIN.L01","view_id":"commitment","report_row_id":"committed","weight":1},{"leg_id":"MAP.PAYROLL.BG.FIN.L01","view_id":"behaviour","report_row_id":"fixed","weight":1},{"leg_id":"MAP.PAYROLL.BG.FIN.L02","view_id":"statement","report_row_id":"BS.CASH","weight":1},{"leg_id":"MAP.PAYROLL.BG.FIN.L02","view_id":"nature","report_row_id":"cash","weight":1},{"leg_id":"MAP.PAYROLL.BG.FIN.L02","view_id":"function","report_row_id":"balance_sheet","weight":1},{"leg_id":"MAP.PAYROLL.BG.FIN.L02","view_id":"cost_centre","report_row_id":"FIN","weight":1},{"leg_id":"MAP.PAYROLL.BG.FIN.L02","view_id":"vendor","report_row_id":"PAYROLL","weight":1},{"leg_id":"MAP.PAYROLL.BG.FIN.L02","view_id":"recurrence","report_row_id":"not_applicable","weight":1},{"leg_id":"MAP.PAYROLL.BG.FIN.L02","view_id":"commitment","report_row_id":"not_applicable","weight":1},{"leg_id":"MAP.PAYROLL.BG.FIN.L02","view_id":"behaviour","report_row_id":"not_applicable","weight":1}]},{"mapping_id":"MAP.PAYROLL.BG.SALES","source_row_id":"PPL.BG","posting_owner":"People","stream":"CORPORATE","cost_centre":"SALES","vendor_id":"PAYROLL","tax_code":"NONE","cash_class":"operating","classification":{"recurrence":"recurring","commitment":"committed","behaviour":"fixed"},"legs":[{"leg_id":"MAP.PAYROLL.BG.SALES.L01","side":"debit","account_id":"GL.PEOPLE.BG","amount_component":"payroll_component"},{"leg_id":"MAP.PAYROLL.BG.SALES.L02","side":"credit","account_id":"GL.CASH","amount_component":"payroll_component"}],"report_allocations":[{"leg_id":"MAP.PAYROLL.BG.SALES.L01","view_id":"statement","report_row_id":"PNL.PEOPLE","weight":1},{"leg_id":"MAP.PAYROLL.BG.SALES.L01","view_id":"nature","report_row_id":"people","weight":1},{"leg_id":"MAP.PAYROLL.BG.SALES.L01","view_id":"function","report_row_id":"sales_marketing","weight":1},{"leg_id":"MAP.PAYROLL.BG.SALES.L01","view_id":"cost_centre","report_row_id":"SALES","weight":1},{"leg_id":"MAP.PAYROLL.BG.SALES.L01","view_id":"vendor","report_row_id":"PAYROLL","weight":1},{"leg_id":"MAP.PAYROLL.BG.SALES.L01","view_id":"recurrence","report_row_id":"recurring","weight":1},{"leg_id":"MAP.PAYROLL.BG.SALES.L01","view_id":"commitment","report_row_id":"committed","weight":1},{"leg_id":"MAP.PAYROLL.BG.SALES.L01","view_id":"behaviour","report_row_id":"fixed","weight":1},{"leg_id":"MAP.PAYROLL.BG.SALES.L02","view_id":"statement","report_row_id":"BS.CASH","weight":1},{"leg_id":"MAP.PAYROLL.BG.SALES.L02","view_id":"nature","report_row_id":"cash","weight":1},{"leg_id":"MAP.PAYROLL.BG.SALES.L02","view_id":"function","report_row_id":"balance_sheet","weight":1},{"leg_id":"MAP.PAYROLL.BG.SALES.L02","view_id":"cost_centre","report_row_id":"SALES","weight":1},{"leg_id":"MAP.PAYROLL.BG.SALES.L02","view_id":"vendor","report_row_id":"PAYROLL","weight":1},{"leg_id":"MAP.PAYROLL.BG.SALES.L02","view_id":"recurrence","report_row_id":"not_applicable","weight":1},{"leg_id":"MAP.PAYROLL.BG.SALES.L02","view_id":"commitment","report_row_id":"not_applicable","weight":1},{"leg_id":"MAP.PAYROLL.BG.SALES.L02","view_id":"behaviour","report_row_id":"not_applicable","weight":1}]},{"mapping_id":"MAP.DEPR.IT.MGMT","source_row_id":"CAP.DEPRECIATION","posting_owner":"Capex","stream":"CORPORATE","cost_centre":"MGMT","vendor_id":"UNKNOWN_FORECAST","tax_code":"NONE","cash_class":"noncash","classification":{"recurrence":"recurring","commitment":"committed","behaviour":"fixed"},"legs":[{"leg_id":"MAP.DEPR.IT.MGMT.L01","side":"debit","account_id":"GL.DEPR.IT","amount_component":"depreciation"},{"leg_id":"MAP.DEPR.IT.MGMT.L02","side":"credit","account_id":"GL.ACCDEP.IT","amount_component":"depreciation"}],"report_allocations":[{"leg_id":"MAP.DEPR.IT.MGMT.L01","view_id":"statement","report_row_id":"PNL.DEPRECIATION","weight":1},{"leg_id":"MAP.DEPR.IT.MGMT.L01","view_id":"nature","report_row_id":"depreciation","weight":1},{"leg_id":"MAP.DEPR.IT.MGMT.L01","view_id":"function","report_row_id":"general_admin","weight":1},{"leg_id":"MAP.DEPR.IT.MGMT.L01","view_id":"cost_centre","report_row_id":"MGMT","weight":1},{"leg_id":"MAP.DEPR.IT.MGMT.L01","view_id":"vendor","report_row_id":"UNKNOWN_FORECAST","weight":1},{"leg_id":"MAP.DEPR.IT.MGMT.L01","view_id":"recurrence","report_row_id":"recurring","weight":1},{"leg_id":"MAP.DEPR.IT.MGMT.L01","view_id":"commitment","report_row_id":"committed","weight":1},{"leg_id":"MAP.DEPR.IT.MGMT.L01","view_id":"behaviour","report_row_id":"fixed","weight":1},{"leg_id":"MAP.DEPR.IT.MGMT.L02","view_id":"statement","report_row_id":"BS.ACC_DEP","weight":1},{"leg_id":"MAP.DEPR.IT.MGMT.L02","view_id":"nature","report_row_id":"acc_dep","weight":1},{"leg_id":"MAP.DEPR.IT.MGMT.L02","view_id":"function","report_row_id":"balance_sheet","weight":1},{"leg_id":"MAP.DEPR.IT.MGMT.L02","view_id":"cost_centre","report_row_id":"MGMT","weight":1},{"leg_id":"MAP.DEPR.IT.MGMT.L02","view_id":"vendor","report_row_id":"UNKNOWN_FORECAST","weight":1},{"leg_id":"MAP.DEPR.IT.MGMT.L02","view_id":"recurrence","report_row_id":"not_applicable","weight":1},{"leg_id":"MAP.DEPR.IT.MGMT.L02","view_id":"commitment","report_row_id":"not_applicable","weight":1},{"leg_id":"MAP.DEPR.IT.MGMT.L02","view_id":"behaviour","report_row_id":"not_applicable","weight":1}]},{"mapping_id":"MAP.DEPR.IT.ENG","source_row_id":"CAP.DEPRECIATION","posting_owner":"Capex","stream":"CORPORATE","cost_centre":"ENG","vendor_id":"UNKNOWN_FORECAST","tax_code":"NONE","cash_class":"noncash","classification":{"recurrence":"recurring","commitment":"committed","behaviour":"fixed"},"legs":[{"leg_id":"MAP.DEPR.IT.ENG.L01","side":"debit","account_id":"GL.DEPR.IT","amount_component":"depreciation"},{"leg_id":"MAP.DEPR.IT.ENG.L02","side":"credit","account_id":"GL.ACCDEP.IT","amount_component":"depreciation"}],"report_allocations":[{"leg_id":"MAP.DEPR.IT.ENG.L01","view_id":"statement","report_row_id":"PNL.DEPRECIATION","weight":1},{"leg_id":"MAP.DEPR.IT.ENG.L01","view_id":"nature","report_row_id":"depreciation","weight":1},{"leg_id":"MAP.DEPR.IT.ENG.L01","view_id":"function","report_row_id":"research_development","weight":1},{"leg_id":"MAP.DEPR.IT.ENG.L01","view_id":"cost_centre","report_row_id":"ENG","weight":1},{"leg_id":"MAP.DEPR.IT.ENG.L01","view_id":"vendor","report_row_id":"UNKNOWN_FORECAST","weight":1},{"leg_id":"MAP.DEPR.IT.ENG.L01","view_id":"recurrence","report_row_id":"recurring","weight":1},{"leg_id":"MAP.DEPR.IT.ENG.L01","view_id":"commitment","report_row_id":"committed","weight":1},{"leg_id":"MAP.DEPR.IT.ENG.L01","view_id":"behaviour","report_row_id":"fixed","weight":1},{"leg_id":"MAP.DEPR.IT.ENG.L02","view_id":"statement","report_row_id":"BS.ACC_DEP","weight":1},{"leg_id":"MAP.DEPR.IT.ENG.L02","view_id":"nature","report_row_id":"acc_dep","weight":1},{"leg_id":"MAP.DEPR.IT.ENG.L02","view_id":"function","report_row_id":"balance_sheet","weight":1},{"leg_id":"MAP.DEPR.IT.ENG.L02","view_id":"cost_centre","report_row_id":"ENG","weight":1},{"leg_id":"MAP.DEPR.IT.ENG.L02","view_id":"vendor","report_row_id":"UNKNOWN_FORECAST","weight":1},{"leg_id":"MAP.DEPR.IT.ENG.L02","view_id":"recurrence","report_row_id":"not_applicable","weight":1},{"leg_id":"MAP.DEPR.IT.ENG.L02","view_id":"commitment","report_row_id":"not_applicable","weight":1},{"leg_id":"MAP.DEPR.IT.ENG.L02","view_id":"behaviour","report_row_id":"not_applicable","weight":1}]},{"mapping_id":"MAP.DEPR.IT.COMP","source_row_id":"CAP.DEPRECIATION","posting_owner":"Capex","stream":"CORPORATE","cost_centre":"COMP","vendor_id":"UNKNOWN_FORECAST","tax_code":"NONE","cash_class":"noncash","classification":{"recurrence":"recurring","commitment":"committed","behaviour":"fixed"},"legs":[{"leg_id":"MAP.DEPR.IT.COMP.L01","side":"debit","account_id":"GL.DEPR.IT","amount_component":"depreciation"},{"leg_id":"MAP.DEPR.IT.COMP.L02","side":"credit","account_id":"GL.ACCDEP.IT","amount_component":"depreciation"}],"report_allocations":[{"leg_id":"MAP.DEPR.IT.COMP.L01","view_id":"statement","report_row_id":"PNL.DEPRECIATION","weight":1},{"leg_id":"MAP.DEPR.IT.COMP.L01","view_id":"nature","report_row_id":"depreciation","weight":1},{"leg_id":"MAP.DEPR.IT.COMP.L01","view_id":"function","report_row_id":"general_admin","weight":1},{"leg_id":"MAP.DEPR.IT.COMP.L01","view_id":"cost_centre","report_row_id":"COMP","weight":1},{"leg_id":"MAP.DEPR.IT.COMP.L01","view_id":"vendor","report_row_id":"UNKNOWN_FORECAST","weight":1},{"leg_id":"MAP.DEPR.IT.COMP.L01","view_id":"recurrence","report_row_id":"recurring","weight":1},{"leg_id":"MAP.DEPR.IT.COMP.L01","view_id":"commitment","report_row_id":"committed","weight":1},{"leg_id":"MAP.DEPR.IT.COMP.L01","view_id":"behaviour","report_row_id":"fixed","weight":1},{"leg_id":"MAP.DEPR.IT.COMP.L02","view_id":"statement","report_row_id":"BS.ACC_DEP","weight":1},{"leg_id":"MAP.DEPR.IT.COMP.L02","view_id":"nature","report_row_id":"acc_dep","weight":1},{"leg_id":"MAP.DEPR.IT.COMP.L02","view_id":"function","report_row_id":"balance_sheet","weight":1},{"leg_id":"MAP.DEPR.IT.COMP.L02","view_id":"cost_centre","report_row_id":"COMP","weight":1},{"leg_id":"MAP.DEPR.IT.COMP.L02","view_id":"vendor","report_row_id":"UNKNOWN_FORECAST","weight":1},{"leg_id":"MAP.DEPR.IT.COMP.L02","view_id":"recurrence","report_row_id":"not_applicable","weight":1},{"leg_id":"MAP.DEPR.IT.COMP.L02","view_id":"commitment","report_row_id":"not_applicable","weight":1},{"leg_id":"MAP.DEPR.IT.COMP.L02","view_id":"behaviour","report_row_id":"not_applicable","weight":1}]},{"mapping_id":"MAP.DEPR.IT.PROD","source_row_id":"CAP.DEPRECIATION","posting_owner":"Capex","stream":"CORPORATE","cost_centre":"PROD","vendor_id":"UNKNOWN_FORECAST","tax_code":"NONE","cash_class":"noncash","classification":{"recurrence":"recurring","commitment":"committed","behaviour":"fixed"},"legs":[{"leg_id":"MAP.DEPR.IT.PROD.L01","side":"debit","account_id":"GL.DEPR.IT","amount_component":"depreciation"},{"leg_id":"MAP.DEPR.IT.PROD.L02","side":"credit","account_id":"GL.ACCDEP.IT","amount_component":"depreciation"}],"report_allocations":[{"leg_id":"MAP.DEPR.IT.PROD.L01","view_id":"statement","report_row_id":"PNL.DEPRECIATION","weight":1},{"leg_id":"MAP.DEPR.IT.PROD.L01","view_id":"nature","report_row_id":"depreciation","weight":1},{"leg_id":"MAP.DEPR.IT.PROD.L01","view_id":"function","report_row_id":"research_development","weight":1},{"leg_id":"MAP.DEPR.IT.PROD.L01","view_id":"cost_centre","report_row_id":"PROD","weight":1},{"leg_id":"MAP.DEPR.IT.PROD.L01","view_id":"vendor","report_row_id":"UNKNOWN_FORECAST","weight":1},{"leg_id":"MAP.DEPR.IT.PROD.L01","view_id":"recurrence","report_row_id":"recurring","weight":1},{"leg_id":"MAP.DEPR.IT.PROD.L01","view_id":"commitment","report_row_id":"committed","weight":1},{"leg_id":"MAP.DEPR.IT.PROD.L01","view_id":"behaviour","report_row_id":"fixed","weight":1},{"leg_id":"MAP.DEPR.IT.PROD.L02","view_id":"statement","report_row_id":"BS.ACC_DEP","weight":1},{"leg_id":"MAP.DEPR.IT.PROD.L02","view_id":"nature","report_row_id":"acc_dep","weight":1},{"leg_id":"MAP.DEPR.IT.PROD.L02","view_id":"function","report_row_id":"balance_sheet","weight":1},{"leg_id":"MAP.DEPR.IT.PROD.L02","view_id":"cost_centre","report_row_id":"PROD","weight":1},{"leg_id":"MAP.DEPR.IT.PROD.L02","view_id":"vendor","report_row_id":"UNKNOWN_FORECAST","weight":1},{"leg_id":"MAP.DEPR.IT.PROD.L02","view_id":"recurrence","report_row_id":"not_applicable","weight":1},{"leg_id":"MAP.DEPR.IT.PROD.L02","view_id":"commitment","report_row_id":"not_applicable","weight":1},{"leg_id":"MAP.DEPR.IT.PROD.L02","view_id":"behaviour","report_row_id":"not_applicable","weight":1}]},{"mapping_id":"MAP.DEPR.IT.MKT","source_row_id":"CAP.DEPRECIATION","posting_owner":"Capex","stream":"CORPORATE","cost_centre":"MKT","vendor_id":"UNKNOWN_FORECAST","tax_code":"NONE","cash_class":"noncash","classification":{"recurrence":"recurring","commitment":"committed","behaviour":"fixed"},"legs":[{"leg_id":"MAP.DEPR.IT.MKT.L01","side":"debit","account_id":"GL.DEPR.IT","amount_component":"depreciation"},{"leg_id":"MAP.DEPR.IT.MKT.L02","side":"credit","account_id":"GL.ACCDEP.IT","amount_component":"depreciation"}],"report_allocations":[{"leg_id":"MAP.DEPR.IT.MKT.L01","view_id":"statement","report_row_id":"PNL.DEPRECIATION","weight":1},{"leg_id":"MAP.DEPR.IT.MKT.L01","view_id":"nature","report_row_id":"depreciation","weight":1},{"leg_id":"MAP.DEPR.IT.MKT.L01","view_id":"function","report_row_id":"sales_marketing","weight":1},{"leg_id":"MAP.DEPR.IT.MKT.L01","view_id":"cost_centre","report_row_id":"MKT","weight":1},{"leg_id":"MAP.DEPR.IT.MKT.L01","view_id":"vendor","report_row_id":"UNKNOWN_FORECAST","weight":1},{"leg_id":"MAP.DEPR.IT.MKT.L01","view_id":"recurrence","report_row_id":"recurring","weight":1},{"leg_id":"MAP.DEPR.IT.MKT.L01","view_id":"commitment","report_row_id":"committed","weight":1},{"leg_id":"MAP.DEPR.IT.MKT.L01","view_id":"behaviour","report_row_id":"fixed","weight":1},{"leg_id":"MAP.DEPR.IT.MKT.L02","view_id":"statement","report_row_id":"BS.ACC_DEP","weight":1},{"leg_id":"MAP.DEPR.IT.MKT.L02","view_id":"nature","report_row_id":"acc_dep","weight":1},{"leg_id":"MAP.DEPR.IT.MKT.L02","view_id":"function","report_row_id":"balance_sheet","weight":1},{"leg_id":"MAP.DEPR.IT.MKT.L02","view_id":"cost_centre","report_row_id":"MKT","weight":1},{"leg_id":"MAP.DEPR.IT.MKT.L02","view_id":"vendor","report_row_id":"UNKNOWN_FORECAST","weight":1},{"leg_id":"MAP.DEPR.IT.MKT.L02","view_id":"recurrence","report_row_id":"not_applicable","weight":1},{"leg_id":"MAP.DEPR.IT.MKT.L02","view_id":"commitment","report_row_id":"not_applicable","weight":1},{"leg_id":"MAP.DEPR.IT.MKT.L02","view_id":"behaviour","report_row_id":"not_applicable","weight":1}]},{"mapping_id":"MAP.DEPR.IT.SUP","source_row_id":"CAP.DEPRECIATION","posting_owner":"Capex","stream":"CORPORATE","cost_centre":"SUP","vendor_id":"UNKNOWN_FORECAST","tax_code":"NONE","cash_class":"noncash","classification":{"recurrence":"recurring","commitment":"committed","behaviour":"fixed"},"legs":[{"leg_id":"MAP.DEPR.IT.SUP.L01","side":"debit","account_id":"GL.DEPR.IT","amount_component":"depreciation"},{"leg_id":"MAP.DEPR.IT.SUP.L02","side":"credit","account_id":"GL.ACCDEP.IT","amount_component":"depreciation"}],"report_allocations":[{"leg_id":"MAP.DEPR.IT.SUP.L01","view_id":"statement","report_row_id":"PNL.DEPRECIATION","weight":1},{"leg_id":"MAP.DEPR.IT.SUP.L01","view_id":"nature","report_row_id":"depreciation","weight":1},{"leg_id":"MAP.DEPR.IT.SUP.L01","view_id":"function","report_row_id":"cost_of_revenue","weight":1},{"leg_id":"MAP.DEPR.IT.SUP.L01","view_id":"cost_centre","report_row_id":"SUP","weight":1},{"leg_id":"MAP.DEPR.IT.SUP.L01","view_id":"vendor","report_row_id":"UNKNOWN_FORECAST","weight":1},{"leg_id":"MAP.DEPR.IT.SUP.L01","view_id":"recurrence","report_row_id":"recurring","weight":1},{"leg_id":"MAP.DEPR.IT.SUP.L01","view_id":"commitment","report_row_id":"committed","weight":1},{"leg_id":"MAP.DEPR.IT.SUP.L01","view_id":"behaviour","report_row_id":"fixed","weight":1},{"leg_id":"MAP.DEPR.IT.SUP.L02","view_id":"statement","report_row_id":"BS.ACC_DEP","weight":1},{"leg_id":"MAP.DEPR.IT.SUP.L02","view_id":"nature","report_row_id":"acc_dep","weight":1},{"leg_id":"MAP.DEPR.IT.SUP.L02","view_id":"function","report_row_id":"balance_sheet","weight":1},{"leg_id":"MAP.DEPR.IT.SUP.L02","view_id":"cost_centre","report_row_id":"SUP","weight":1},{"leg_id":"MAP.DEPR.IT.SUP.L02","view_id":"vendor","report_row_id":"UNKNOWN_FORECAST","weight":1},{"leg_id":"MAP.DEPR.IT.SUP.L02","view_id":"recurrence","report_row_id":"not_applicable","weight":1},{"leg_id":"MAP.DEPR.IT.SUP.L02","view_id":"commitment","report_row_id":"not_applicable","weight":1},{"leg_id":"MAP.DEPR.IT.SUP.L02","view_id":"behaviour","report_row_id":"not_applicable","weight":1}]},{"mapping_id":"MAP.DEPR.IT.FIN","source_row_id":"CAP.DEPRECIATION","posting_owner":"Capex","stream":"CORPORATE","cost_centre":"FIN","vendor_id":"UNKNOWN_FORECAST","tax_code":"NONE","cash_class":"noncash","classification":{"recurrence":"recurring","commitment":"committed","behaviour":"fixed"},"legs":[{"leg_id":"MAP.DEPR.IT.FIN.L01","side":"debit","account_id":"GL.DEPR.IT","amount_component":"depreciation"},{"leg_id":"MAP.DEPR.IT.FIN.L02","side":"credit","account_id":"GL.ACCDEP.IT","amount_component":"depreciation"}],"report_allocations":[{"leg_id":"MAP.DEPR.IT.FIN.L01","view_id":"statement","report_row_id":"PNL.DEPRECIATION","weight":1},{"leg_id":"MAP.DEPR.IT.FIN.L01","view_id":"nature","report_row_id":"depreciation","weight":1},{"leg_id":"MAP.DEPR.IT.FIN.L01","view_id":"function","report_row_id":"general_admin","weight":1},{"leg_id":"MAP.DEPR.IT.FIN.L01","view_id":"cost_centre","report_row_id":"FIN","weight":1},{"leg_id":"MAP.DEPR.IT.FIN.L01","view_id":"vendor","report_row_id":"UNKNOWN_FORECAST","weight":1},{"leg_id":"MAP.DEPR.IT.FIN.L01","view_id":"recurrence","report_row_id":"recurring","weight":1},{"leg_id":"MAP.DEPR.IT.FIN.L01","view_id":"commitment","report_row_id":"committed","weight":1},{"leg_id":"MAP.DEPR.IT.FIN.L01","view_id":"behaviour","report_row_id":"fixed","weight":1},{"leg_id":"MAP.DEPR.IT.FIN.L02","view_id":"statement","report_row_id":"BS.ACC_DEP","weight":1},{"leg_id":"MAP.DEPR.IT.FIN.L02","view_id":"nature","report_row_id":"acc_dep","weight":1},{"leg_id":"MAP.DEPR.IT.FIN.L02","view_id":"function","report_row_id":"balance_sheet","weight":1},{"leg_id":"MAP.DEPR.IT.FIN.L02","view_id":"cost_centre","report_row_id":"FIN","weight":1},{"leg_id":"MAP.DEPR.IT.FIN.L02","view_id":"vendor","report_row_id":"UNKNOWN_FORECAST","weight":1},{"leg_id":"MAP.DEPR.IT.FIN.L02","view_id":"recurrence","report_row_id":"not_applicable","weight":1},{"leg_id":"MAP.DEPR.IT.FIN.L02","view_id":"commitment","report_row_id":"not_applicable","weight":1},{"leg_id":"MAP.DEPR.IT.FIN.L02","view_id":"behaviour","report_row_id":"not_applicable","weight":1}]},{"mapping_id":"MAP.DEPR.IT.SALES","source_row_id":"CAP.DEPRECIATION","posting_owner":"Capex","stream":"CORPORATE","cost_centre":"SALES","vendor_id":"UNKNOWN_FORECAST","tax_code":"NONE","cash_class":"noncash","classification":{"recurrence":"recurring","commitment":"committed","behaviour":"fixed"},"legs":[{"leg_id":"MAP.DEPR.IT.SALES.L01","side":"debit","account_id":"GL.DEPR.IT","amount_component":"depreciation"},{"leg_id":"MAP.DEPR.IT.SALES.L02","side":"credit","account_id":"GL.ACCDEP.IT","amount_component":"depreciation"}],"report_allocations":[{"leg_id":"MAP.DEPR.IT.SALES.L01","view_id":"statement","report_row_id":"PNL.DEPRECIATION","weight":1},{"leg_id":"MAP.DEPR.IT.SALES.L01","view_id":"nature","report_row_id":"depreciation","weight":1},{"leg_id":"MAP.DEPR.IT.SALES.L01","view_id":"function","report_row_id":"sales_marketing","weight":1},{"leg_id":"MAP.DEPR.IT.SALES.L01","view_id":"cost_centre","report_row_id":"SALES","weight":1},{"leg_id":"MAP.DEPR.IT.SALES.L01","view_id":"vendor","report_row_id":"UNKNOWN_FORECAST","weight":1},{"leg_id":"MAP.DEPR.IT.SALES.L01","view_id":"recurrence","report_row_id":"recurring","weight":1},{"leg_id":"MAP.DEPR.IT.SALES.L01","view_id":"commitment","report_row_id":"committed","weight":1},{"leg_id":"MAP.DEPR.IT.SALES.L01","view_id":"behaviour","report_row_id":"fixed","weight":1},{"leg_id":"MAP.DEPR.IT.SALES.L02","view_id":"statement","report_row_id":"BS.ACC_DEP","weight":1},{"leg_id":"MAP.DEPR.IT.SALES.L02","view_id":"nature","report_row_id":"acc_dep","weight":1},{"leg_id":"MAP.DEPR.IT.SALES.L02","view_id":"function","report_row_id":"balance_sheet","weight":1},{"leg_id":"MAP.DEPR.IT.SALES.L02","view_id":"cost_centre","report_row_id":"SALES","weight":1},{"leg_id":"MAP.DEPR.IT.SALES.L02","view_id":"vendor","report_row_id":"UNKNOWN_FORECAST","weight":1},{"leg_id":"MAP.DEPR.IT.SALES.L02","view_id":"recurrence","report_row_id":"not_applicable","weight":1},{"leg_id":"MAP.DEPR.IT.SALES.L02","view_id":"commitment","report_row_id":"not_applicable","weight":1},{"leg_id":"MAP.DEPR.IT.SALES.L02","view_id":"behaviour","report_row_id":"not_applicable","weight":1}]},{"mapping_id":"MAP.DISPOSAL.IT","source_row_id":"CAP.GROSS","posting_owner":"Capex","stream":"CORPORATE","cost_centre":"CORP","vendor_id":"UNKNOWN_FORECAST","tax_code":"NONE","cash_class":"noncash","classification":{"recurrence":"not_applicable","commitment":"not_applicable","behaviour":"not_applicable"},"legs":[{"leg_id":"MAP.DISPOSAL.IT.L01","side":"debit","account_id":"GL.ACCDEP.IT","amount_component":"old_cost"},{"leg_id":"MAP.DISPOSAL.IT.L02","side":"credit","account_id":"GL.ASSET.IT","amount_component":"old_cost"}],"report_allocations":[{"leg_id":"MAP.DISPOSAL.IT.L01","view_id":"statement","report_row_id":"BS.ACC_DEP","weight":1},{"leg_id":"MAP.DISPOSAL.IT.L01","view_id":"nature","report_row_id":"acc_dep","weight":1},{"leg_id":"MAP.DISPOSAL.IT.L01","view_id":"function","report_row_id":"balance_sheet","weight":1},{"leg_id":"MAP.DISPOSAL.IT.L01","view_id":"cost_centre","report_row_id":"CORP","weight":1},{"leg_id":"MAP.DISPOSAL.IT.L01","view_id":"vendor","report_row_id":"UNKNOWN_FORECAST","weight":1},{"leg_id":"MAP.DISPOSAL.IT.L01","view_id":"recurrence","report_row_id":"not_applicable","weight":1},{"leg_id":"MAP.DISPOSAL.IT.L01","view_id":"commitment","report_row_id":"not_applicable","weight":1},{"leg_id":"MAP.DISPOSAL.IT.L01","view_id":"behaviour","report_row_id":"not_applicable","weight":1},{"leg_id":"MAP.DISPOSAL.IT.L02","view_id":"statement","report_row_id":"BS.ASSET_GROSS","weight":1},{"leg_id":"MAP.DISPOSAL.IT.L02","view_id":"nature","report_row_id":"asset_gross","weight":1},{"leg_id":"MAP.DISPOSAL.IT.L02","view_id":"function","report_row_id":"balance_sheet","weight":1},{"leg_id":"MAP.DISPOSAL.IT.L02","view_id":"cost_centre","report_row_id":"CORP","weight":1},{"leg_id":"MAP.DISPOSAL.IT.L02","view_id":"vendor","report_row_id":"UNKNOWN_FORECAST","weight":1},{"leg_id":"MAP.DISPOSAL.IT.L02","view_id":"recurrence","report_row_id":"not_applicable","weight":1},{"leg_id":"MAP.DISPOSAL.IT.L02","view_id":"commitment","report_row_id":"not_applicable","weight":1},{"leg_id":"MAP.DISPOSAL.IT.L02","view_id":"behaviour","report_row_id":"not_applicable","weight":1}]},{"mapping_id":"MAP.DEPR.FITOUT.CORP","source_row_id":"CAP.DEPRECIATION","posting_owner":"Capex","stream":"CORPORATE","cost_centre":"CORP","vendor_id":"UNKNOWN_FORECAST","tax_code":"NONE","cash_class":"noncash","classification":{"recurrence":"recurring","commitment":"committed","behaviour":"fixed"},"legs":[{"leg_id":"MAP.DEPR.FITOUT.CORP.L01","side":"debit","account_id":"GL.DEPR.FITOUT","amount_component":"depreciation"},{"leg_id":"MAP.DEPR.FITOUT.CORP.L02","side":"credit","account_id":"GL.ACCDEP.FITOUT","amount_component":"depreciation"}],"report_allocations":[{"leg_id":"MAP.DEPR.FITOUT.CORP.L01","view_id":"statement","report_row_id":"PNL.DEPRECIATION","weight":1},{"leg_id":"MAP.DEPR.FITOUT.CORP.L01","view_id":"nature","report_row_id":"depreciation","weight":1},{"leg_id":"MAP.DEPR.FITOUT.CORP.L01","view_id":"function","report_row_id":"general_admin","weight":1},{"leg_id":"MAP.DEPR.FITOUT.CORP.L01","view_id":"cost_centre","report_row_id":"CORP","weight":1},{"leg_id":"MAP.DEPR.FITOUT.CORP.L01","view_id":"vendor","report_row_id":"UNKNOWN_FORECAST","weight":1},{"leg_id":"MAP.DEPR.FITOUT.CORP.L01","view_id":"recurrence","report_row_id":"recurring","weight":1},{"leg_id":"MAP.DEPR.FITOUT.CORP.L01","view_id":"commitment","report_row_id":"committed","weight":1},{"leg_id":"MAP.DEPR.FITOUT.CORP.L01","view_id":"behaviour","report_row_id":"fixed","weight":1},{"leg_id":"MAP.DEPR.FITOUT.CORP.L02","view_id":"statement","report_row_id":"BS.ACC_DEP","weight":1},{"leg_id":"MAP.DEPR.FITOUT.CORP.L02","view_id":"nature","report_row_id":"acc_dep","weight":1},{"leg_id":"MAP.DEPR.FITOUT.CORP.L02","view_id":"function","report_row_id":"balance_sheet","weight":1},{"leg_id":"MAP.DEPR.FITOUT.CORP.L02","view_id":"cost_centre","report_row_id":"CORP","weight":1},{"leg_id":"MAP.DEPR.FITOUT.CORP.L02","view_id":"vendor","report_row_id":"UNKNOWN_FORECAST","weight":1},{"leg_id":"MAP.DEPR.FITOUT.CORP.L02","view_id":"recurrence","report_row_id":"not_applicable","weight":1},{"leg_id":"MAP.DEPR.FITOUT.CORP.L02","view_id":"commitment","report_row_id":"not_applicable","weight":1},{"leg_id":"MAP.DEPR.FITOUT.CORP.L02","view_id":"behaviour","report_row_id":"not_applicable","weight":1}]},{"mapping_id":"MAP.COST.RC.PPL.SW.MGMT","source_row_id":"OPX.SOFTWARE","posting_owner":"Opex","stream":"CORPORATE","cost_centre":"MGMT","vendor_id":"UNKNOWN_FORECAST","tax_code":"RC_IN19","cash_class":"operating","classification":{"recurrence":"recurring","commitment":"committed","behaviour":"fixed"},"legs":[{"leg_id":"MAP.COST.RC.PPL.SW.MGMT.L01","side":"debit","account_id":"GL.OPEX.PPL.SW","amount_component":"net_plus_unrecoverable_vat"},{"leg_id":"MAP.COST.RC.PPL.SW.MGMT.L02","side":"debit","account_id":"GL.VAT.DOM_ASSET","amount_component":"recoverable_vat"},{"leg_id":"MAP.COST.RC.PPL.SW.MGMT.L03","side":"credit","account_id":"GL.AP.SUPPLIER","amount_component":"net"},{"leg_id":"MAP.COST.RC.PPL.SW.MGMT.L04","side":"credit","account_id":"GL.VAT.DOM_LIAB","amount_component":"self_assessed_vat"}],"report_allocations":[{"leg_id":"MAP.COST.RC.PPL.SW.MGMT.L01","view_id":"statement","report_row_id":"PNL.OPEX","weight":1},{"leg_id":"MAP.COST.RC.PPL.SW.MGMT.L01","view_id":"nature","report_row_id":"operating_expense","weight":1},{"leg_id":"MAP.COST.RC.PPL.SW.MGMT.L01","view_id":"function","report_row_id":"general_admin","weight":1},{"leg_id":"MAP.COST.RC.PPL.SW.MGMT.L01","view_id":"cost_centre","report_row_id":"MGMT","weight":1},{"leg_id":"MAP.COST.RC.PPL.SW.MGMT.L01","view_id":"vendor","report_row_id":"UNKNOWN_FORECAST","weight":1},{"leg_id":"MAP.COST.RC.PPL.SW.MGMT.L01","view_id":"recurrence","report_row_id":"recurring","weight":1},{"leg_id":"MAP.COST.RC.PPL.SW.MGMT.L01","view_id":"commitment","report_row_id":"committed","weight":1},{"leg_id":"MAP.COST.RC.PPL.SW.MGMT.L01","view_id":"behaviour","report_row_id":"fixed","weight":1},{"leg_id":"MAP.COST.RC.PPL.SW.MGMT.L02","view_id":"statement","report_row_id":"BS.TAX_ASSETS","weight":1},{"leg_id":"MAP.COST.RC.PPL.SW.MGMT.L02","view_id":"nature","report_row_id":"tax_assets","weight":1},{"leg_id":"MAP.COST.RC.PPL.SW.MGMT.L02","view_id":"function","report_row_id":"balance_sheet","weight":1},{"leg_id":"MAP.COST.RC.PPL.SW.MGMT.L02","view_id":"cost_centre","report_row_id":"MGMT","weight":1},{"leg_id":"MAP.COST.RC.PPL.SW.MGMT.L02","view_id":"vendor","report_row_id":"UNKNOWN_FORECAST","weight":1},{"leg_id":"MAP.COST.RC.PPL.SW.MGMT.L02","view_id":"recurrence","report_row_id":"not_applicable","weight":1},{"leg_id":"MAP.COST.RC.PPL.SW.MGMT.L02","view_id":"commitment","report_row_id":"not_applicable","weight":1},{"leg_id":"MAP.COST.RC.PPL.SW.MGMT.L02","view_id":"behaviour","report_row_id":"not_applicable","weight":1},{"leg_id":"MAP.COST.RC.PPL.SW.MGMT.L03","view_id":"statement","report_row_id":"BS.AP","weight":1},{"leg_id":"MAP.COST.RC.PPL.SW.MGMT.L03","view_id":"nature","report_row_id":"ap","weight":1},{"leg_id":"MAP.COST.RC.PPL.SW.MGMT.L03","view_id":"function","report_row_id":"balance_sheet","weight":1},{"leg_id":"MAP.COST.RC.PPL.SW.MGMT.L03","view_id":"cost_centre","report_row_id":"MGMT","weight":1},{"leg_id":"MAP.COST.RC.PPL.SW.MGMT.L03","view_id":"vendor","report_row_id":"UNKNOWN_FORECAST","weight":1},{"leg_id":"MAP.COST.RC.PPL.SW.MGMT.L03","view_id":"recurrence","report_row_id":"not_applicable","weight":1},{"leg_id":"MAP.COST.RC.PPL.SW.MGMT.L03","view_id":"commitment","report_row_id":"not_applicable","weight":1},{"leg_id":"MAP.COST.RC.PPL.SW.MGMT.L03","view_id":"behaviour","report_row_id":"not_applicable","weight":1},{"leg_id":"MAP.COST.RC.PPL.SW.MGMT.L04","view_id":"statement","report_row_id":"BS.TAX_LIABILITIES","weight":1},{"leg_id":"MAP.COST.RC.PPL.SW.MGMT.L04","view_id":"nature","report_row_id":"tax_liabilities","weight":1},{"leg_id":"MAP.COST.RC.PPL.SW.MGMT.L04","view_id":"function","report_row_id":"balance_sheet","weight":1},{"leg_id":"MAP.COST.RC.PPL.SW.MGMT.L04","view_id":"cost_centre","report_row_id":"MGMT","weight":1},{"leg_id":"MAP.COST.RC.PPL.SW.MGMT.L04","view_id":"vendor","report_row_id":"UNKNOWN_FORECAST","weight":1},{"leg_id":"MAP.COST.RC.PPL.SW.MGMT.L04","view_id":"recurrence","report_row_id":"not_applicable","weight":1},{"leg_id":"MAP.COST.RC.PPL.SW.MGMT.L04","view_id":"commitment","report_row_id":"not_applicable","weight":1},{"leg_id":"MAP.COST.RC.PPL.SW.MGMT.L04","view_id":"behaviour","report_row_id":"not_applicable","weight":1}]},{"mapping_id":"MAP.COST.RC.PPL.SW.ENG","source_row_id":"OPX.SOFTWARE","posting_owner":"Opex","stream":"CORPORATE","cost_centre":"ENG","vendor_id":"UNKNOWN_FORECAST","tax_code":"RC_IN19","cash_class":"operating","classification":{"recurrence":"recurring","commitment":"committed","behaviour":"fixed"},"legs":[{"leg_id":"MAP.COST.RC.PPL.SW.ENG.L01","side":"debit","account_id":"GL.OPEX.PPL.SW","amount_component":"net_plus_unrecoverable_vat"},{"leg_id":"MAP.COST.RC.PPL.SW.ENG.L02","side":"debit","account_id":"GL.VAT.DOM_ASSET","amount_component":"recoverable_vat"},{"leg_id":"MAP.COST.RC.PPL.SW.ENG.L03","side":"credit","account_id":"GL.AP.SUPPLIER","amount_component":"net"},{"leg_id":"MAP.COST.RC.PPL.SW.ENG.L04","side":"credit","account_id":"GL.VAT.DOM_LIAB","amount_component":"self_assessed_vat"}],"report_allocations":[{"leg_id":"MAP.COST.RC.PPL.SW.ENG.L01","view_id":"statement","report_row_id":"PNL.OPEX","weight":1},{"leg_id":"MAP.COST.RC.PPL.SW.ENG.L01","view_id":"nature","report_row_id":"operating_expense","weight":1},{"leg_id":"MAP.COST.RC.PPL.SW.ENG.L01","view_id":"function","report_row_id":"general_admin","weight":1},{"leg_id":"MAP.COST.RC.PPL.SW.ENG.L01","view_id":"cost_centre","report_row_id":"ENG","weight":1},{"leg_id":"MAP.COST.RC.PPL.SW.ENG.L01","view_id":"vendor","report_row_id":"UNKNOWN_FORECAST","weight":1},{"leg_id":"MAP.COST.RC.PPL.SW.ENG.L01","view_id":"recurrence","report_row_id":"recurring","weight":1},{"leg_id":"MAP.COST.RC.PPL.SW.ENG.L01","view_id":"commitment","report_row_id":"committed","weight":1},{"leg_id":"MAP.COST.RC.PPL.SW.ENG.L01","view_id":"behaviour","report_row_id":"fixed","weight":1},{"leg_id":"MAP.COST.RC.PPL.SW.ENG.L02","view_id":"statement","report_row_id":"BS.TAX_ASSETS","weight":1},{"leg_id":"MAP.COST.RC.PPL.SW.ENG.L02","view_id":"nature","report_row_id":"tax_assets","weight":1},{"leg_id":"MAP.COST.RC.PPL.SW.ENG.L02","view_id":"function","report_row_id":"balance_sheet","weight":1},{"leg_id":"MAP.COST.RC.PPL.SW.ENG.L02","view_id":"cost_centre","report_row_id":"ENG","weight":1},{"leg_id":"MAP.COST.RC.PPL.SW.ENG.L02","view_id":"vendor","report_row_id":"UNKNOWN_FORECAST","weight":1},{"leg_id":"MAP.COST.RC.PPL.SW.ENG.L02","view_id":"recurrence","report_row_id":"not_applicable","weight":1},{"leg_id":"MAP.COST.RC.PPL.SW.ENG.L02","view_id":"commitment","report_row_id":"not_applicable","weight":1},{"leg_id":"MAP.COST.RC.PPL.SW.ENG.L02","view_id":"behaviour","report_row_id":"not_applicable","weight":1},{"leg_id":"MAP.COST.RC.PPL.SW.ENG.L03","view_id":"statement","report_row_id":"BS.AP","weight":1},{"leg_id":"MAP.COST.RC.PPL.SW.ENG.L03","view_id":"nature","report_row_id":"ap","weight":1},{"leg_id":"MAP.COST.RC.PPL.SW.ENG.L03","view_id":"function","report_row_id":"balance_sheet","weight":1},{"leg_id":"MAP.COST.RC.PPL.SW.ENG.L03","view_id":"cost_centre","report_row_id":"ENG","weight":1},{"leg_id":"MAP.COST.RC.PPL.SW.ENG.L03","view_id":"vendor","report_row_id":"UNKNOWN_FORECAST","weight":1},{"leg_id":"MAP.COST.RC.PPL.SW.ENG.L03","view_id":"recurrence","report_row_id":"not_applicable","weight":1},{"leg_id":"MAP.COST.RC.PPL.SW.ENG.L03","view_id":"commitment","report_row_id":"not_applicable","weight":1},{"leg_id":"MAP.COST.RC.PPL.SW.ENG.L03","view_id":"behaviour","report_row_id":"not_applicable","weight":1},{"leg_id":"MAP.COST.RC.PPL.SW.ENG.L04","view_id":"statement","report_row_id":"BS.TAX_LIABILITIES","weight":1},{"leg_id":"MAP.COST.RC.PPL.SW.ENG.L04","view_id":"nature","report_row_id":"tax_liabilities","weight":1},{"leg_id":"MAP.COST.RC.PPL.SW.ENG.L04","view_id":"function","report_row_id":"balance_sheet","weight":1},{"leg_id":"MAP.COST.RC.PPL.SW.ENG.L04","view_id":"cost_centre","report_row_id":"ENG","weight":1},{"leg_id":"MAP.COST.RC.PPL.SW.ENG.L04","view_id":"vendor","report_row_id":"UNKNOWN_FORECAST","weight":1},{"leg_id":"MAP.COST.RC.PPL.SW.ENG.L04","view_id":"recurrence","report_row_id":"not_applicable","weight":1},{"leg_id":"MAP.COST.RC.PPL.SW.ENG.L04","view_id":"commitment","report_row_id":"not_applicable","weight":1},{"leg_id":"MAP.COST.RC.PPL.SW.ENG.L04","view_id":"behaviour","report_row_id":"not_applicable","weight":1}]},{"mapping_id":"MAP.COST.RC.PPL.SW.COMP","source_row_id":"OPX.SOFTWARE","posting_owner":"Opex","stream":"CORPORATE","cost_centre":"COMP","vendor_id":"UNKNOWN_FORECAST","tax_code":"RC_IN19","cash_class":"operating","classification":{"recurrence":"recurring","commitment":"committed","behaviour":"fixed"},"legs":[{"leg_id":"MAP.COST.RC.PPL.SW.COMP.L01","side":"debit","account_id":"GL.OPEX.PPL.SW","amount_component":"net_plus_unrecoverable_vat"},{"leg_id":"MAP.COST.RC.PPL.SW.COMP.L02","side":"debit","account_id":"GL.VAT.DOM_ASSET","amount_component":"recoverable_vat"},{"leg_id":"MAP.COST.RC.PPL.SW.COMP.L03","side":"credit","account_id":"GL.AP.SUPPLIER","amount_component":"net"},{"leg_id":"MAP.COST.RC.PPL.SW.COMP.L04","side":"credit","account_id":"GL.VAT.DOM_LIAB","amount_component":"self_assessed_vat"}],"report_allocations":[{"leg_id":"MAP.COST.RC.PPL.SW.COMP.L01","view_id":"statement","report_row_id":"PNL.OPEX","weight":1},{"leg_id":"MAP.COST.RC.PPL.SW.COMP.L01","view_id":"nature","report_row_id":"operating_expense","weight":1},{"leg_id":"MAP.COST.RC.PPL.SW.COMP.L01","view_id":"function","report_row_id":"general_admin","weight":1},{"leg_id":"MAP.COST.RC.PPL.SW.COMP.L01","view_id":"cost_centre","report_row_id":"COMP","weight":1},{"leg_id":"MAP.COST.RC.PPL.SW.COMP.L01","view_id":"vendor","report_row_id":"UNKNOWN_FORECAST","weight":1},{"leg_id":"MAP.COST.RC.PPL.SW.COMP.L01","view_id":"recurrence","report_row_id":"recurring","weight":1},{"leg_id":"MAP.COST.RC.PPL.SW.COMP.L01","view_id":"commitment","report_row_id":"committed","weight":1},{"leg_id":"MAP.COST.RC.PPL.SW.COMP.L01","view_id":"behaviour","report_row_id":"fixed","weight":1},{"leg_id":"MAP.COST.RC.PPL.SW.COMP.L02","view_id":"statement","report_row_id":"BS.TAX_ASSETS","weight":1},{"leg_id":"MAP.COST.RC.PPL.SW.COMP.L02","view_id":"nature","report_row_id":"tax_assets","weight":1},{"leg_id":"MAP.COST.RC.PPL.SW.COMP.L02","view_id":"function","report_row_id":"balance_sheet","weight":1},{"leg_id":"MAP.COST.RC.PPL.SW.COMP.L02","view_id":"cost_centre","report_row_id":"COMP","weight":1},{"leg_id":"MAP.COST.RC.PPL.SW.COMP.L02","view_id":"vendor","report_row_id":"UNKNOWN_FORECAST","weight":1},{"leg_id":"MAP.COST.RC.PPL.SW.COMP.L02","view_id":"recurrence","report_row_id":"not_applicable","weight":1},{"leg_id":"MAP.COST.RC.PPL.SW.COMP.L02","view_id":"commitment","report_row_id":"not_applicable","weight":1},{"leg_id":"MAP.COST.RC.PPL.SW.COMP.L02","view_id":"behaviour","report_row_id":"not_applicable","weight":1},{"leg_id":"MAP.COST.RC.PPL.SW.COMP.L03","view_id":"statement","report_row_id":"BS.AP","weight":1},{"leg_id":"MAP.COST.RC.PPL.SW.COMP.L03","view_id":"nature","report_row_id":"ap","weight":1},{"leg_id":"MAP.COST.RC.PPL.SW.COMP.L03","view_id":"function","report_row_id":"balance_sheet","weight":1},{"leg_id":"MAP.COST.RC.PPL.SW.COMP.L03","view_id":"cost_centre","report_row_id":"COMP","weight":1},{"leg_id":"MAP.COST.RC.PPL.SW.COMP.L03","view_id":"vendor","report_row_id":"UNKNOWN_FORECAST","weight":1},{"leg_id":"MAP.COST.RC.PPL.SW.COMP.L03","view_id":"recurrence","report_row_id":"not_applicable","weight":1},{"leg_id":"MAP.COST.RC.PPL.SW.COMP.L03","view_id":"commitment","report_row_id":"not_applicable","weight":1},{"leg_id":"MAP.COST.RC.PPL.SW.COMP.L03","view_id":"behaviour","report_row_id":"not_applicable","weight":1},{"leg_id":"MAP.COST.RC.PPL.SW.COMP.L04","view_id":"statement","report_row_id":"BS.TAX_LIABILITIES","weight":1},{"leg_id":"MAP.COST.RC.PPL.SW.COMP.L04","view_id":"nature","report_row_id":"tax_liabilities","weight":1},{"leg_id":"MAP.COST.RC.PPL.SW.COMP.L04","view_id":"function","report_row_id":"balance_sheet","weight":1},{"leg_id":"MAP.COST.RC.PPL.SW.COMP.L04","view_id":"cost_centre","report_row_id":"COMP","weight":1},{"leg_id":"MAP.COST.RC.PPL.SW.COMP.L04","view_id":"vendor","report_row_id":"UNKNOWN_FORECAST","weight":1},{"leg_id":"MAP.COST.RC.PPL.SW.COMP.L04","view_id":"recurrence","report_row_id":"not_applicable","weight":1},{"leg_id":"MAP.COST.RC.PPL.SW.COMP.L04","view_id":"commitment","report_row_id":"not_applicable","weight":1},{"leg_id":"MAP.COST.RC.PPL.SW.COMP.L04","view_id":"behaviour","report_row_id":"not_applicable","weight":1}]},{"mapping_id":"MAP.COST.RC.PPL.SW.PROD","source_row_id":"OPX.SOFTWARE","posting_owner":"Opex","stream":"CORPORATE","cost_centre":"PROD","vendor_id":"UNKNOWN_FORECAST","tax_code":"RC_IN19","cash_class":"operating","classification":{"recurrence":"recurring","commitment":"committed","behaviour":"fixed"},"legs":[{"leg_id":"MAP.COST.RC.PPL.SW.PROD.L01","side":"debit","account_id":"GL.OPEX.PPL.SW","amount_component":"net_plus_unrecoverable_vat"},{"leg_id":"MAP.COST.RC.PPL.SW.PROD.L02","side":"debit","account_id":"GL.VAT.DOM_ASSET","amount_component":"recoverable_vat"},{"leg_id":"MAP.COST.RC.PPL.SW.PROD.L03","side":"credit","account_id":"GL.AP.SUPPLIER","amount_component":"net"},{"leg_id":"MAP.COST.RC.PPL.SW.PROD.L04","side":"credit","account_id":"GL.VAT.DOM_LIAB","amount_component":"self_assessed_vat"}],"report_allocations":[{"leg_id":"MAP.COST.RC.PPL.SW.PROD.L01","view_id":"statement","report_row_id":"PNL.OPEX","weight":1},{"leg_id":"MAP.COST.RC.PPL.SW.PROD.L01","view_id":"nature","report_row_id":"operating_expense","weight":1},{"leg_id":"MAP.COST.RC.PPL.SW.PROD.L01","view_id":"function","report_row_id":"general_admin","weight":1},{"leg_id":"MAP.COST.RC.PPL.SW.PROD.L01","view_id":"cost_centre","report_row_id":"PROD","weight":1},{"leg_id":"MAP.COST.RC.PPL.SW.PROD.L01","view_id":"vendor","report_row_id":"UNKNOWN_FORECAST","weight":1},{"leg_id":"MAP.COST.RC.PPL.SW.PROD.L01","view_id":"recurrence","report_row_id":"recurring","weight":1},{"leg_id":"MAP.COST.RC.PPL.SW.PROD.L01","view_id":"commitment","report_row_id":"committed","weight":1},{"leg_id":"MAP.COST.RC.PPL.SW.PROD.L01","view_id":"behaviour","report_row_id":"fixed","weight":1},{"leg_id":"MAP.COST.RC.PPL.SW.PROD.L02","view_id":"statement","report_row_id":"BS.TAX_ASSETS","weight":1},{"leg_id":"MAP.COST.RC.PPL.SW.PROD.L02","view_id":"nature","report_row_id":"tax_assets","weight":1},{"leg_id":"MAP.COST.RC.PPL.SW.PROD.L02","view_id":"function","report_row_id":"balance_sheet","weight":1},{"leg_id":"MAP.COST.RC.PPL.SW.PROD.L02","view_id":"cost_centre","report_row_id":"PROD","weight":1},{"leg_id":"MAP.COST.RC.PPL.SW.PROD.L02","view_id":"vendor","report_row_id":"UNKNOWN_FORECAST","weight":1},{"leg_id":"MAP.COST.RC.PPL.SW.PROD.L02","view_id":"recurrence","report_row_id":"not_applicable","weight":1},{"leg_id":"MAP.COST.RC.PPL.SW.PROD.L02","view_id":"commitment","report_row_id":"not_applicable","weight":1},{"leg_id":"MAP.COST.RC.PPL.SW.PROD.L02","view_id":"behaviour","report_row_id":"not_applicable","weight":1},{"leg_id":"MAP.COST.RC.PPL.SW.PROD.L03","view_id":"statement","report_row_id":"BS.AP","weight":1},{"leg_id":"MAP.COST.RC.PPL.SW.PROD.L03","view_id":"nature","report_row_id":"ap","weight":1},{"leg_id":"MAP.COST.RC.PPL.SW.PROD.L03","view_id":"function","report_row_id":"balance_sheet","weight":1},{"leg_id":"MAP.COST.RC.PPL.SW.PROD.L03","view_id":"cost_centre","report_row_id":"PROD","weight":1},{"leg_id":"MAP.COST.RC.PPL.SW.PROD.L03","view_id":"vendor","report_row_id":"UNKNOWN_FORECAST","weight":1},{"leg_id":"MAP.COST.RC.PPL.SW.PROD.L03","view_id":"recurrence","report_row_id":"not_applicable","weight":1},{"leg_id":"MAP.COST.RC.PPL.SW.PROD.L03","view_id":"commitment","report_row_id":"not_applicable","weight":1},{"leg_id":"MAP.COST.RC.PPL.SW.PROD.L03","view_id":"behaviour","report_row_id":"not_applicable","weight":1},{"leg_id":"MAP.COST.RC.PPL.SW.PROD.L04","view_id":"statement","report_row_id":"BS.TAX_LIABILITIES","weight":1},{"leg_id":"MAP.COST.RC.PPL.SW.PROD.L04","view_id":"nature","report_row_id":"tax_liabilities","weight":1},{"leg_id":"MAP.COST.RC.PPL.SW.PROD.L04","view_id":"function","report_row_id":"balance_sheet","weight":1},{"leg_id":"MAP.COST.RC.PPL.SW.PROD.L04","view_id":"cost_centre","report_row_id":"PROD","weight":1},{"leg_id":"MAP.COST.RC.PPL.SW.PROD.L04","view_id":"vendor","report_row_id":"UNKNOWN_FORECAST","weight":1},{"leg_id":"MAP.COST.RC.PPL.SW.PROD.L04","view_id":"recurrence","report_row_id":"not_applicable","weight":1},{"leg_id":"MAP.COST.RC.PPL.SW.PROD.L04","view_id":"commitment","report_row_id":"not_applicable","weight":1},{"leg_id":"MAP.COST.RC.PPL.SW.PROD.L04","view_id":"behaviour","report_row_id":"not_applicable","weight":1}]},{"mapping_id":"MAP.COST.RC.PPL.SW.MKT","source_row_id":"OPX.SOFTWARE","posting_owner":"Opex","stream":"CORPORATE","cost_centre":"MKT","vendor_id":"UNKNOWN_FORECAST","tax_code":"RC_IN19","cash_class":"operating","classification":{"recurrence":"recurring","commitment":"committed","behaviour":"fixed"},"legs":[{"leg_id":"MAP.COST.RC.PPL.SW.MKT.L01","side":"debit","account_id":"GL.OPEX.PPL.SW","amount_component":"net_plus_unrecoverable_vat"},{"leg_id":"MAP.COST.RC.PPL.SW.MKT.L02","side":"debit","account_id":"GL.VAT.DOM_ASSET","amount_component":"recoverable_vat"},{"leg_id":"MAP.COST.RC.PPL.SW.MKT.L03","side":"credit","account_id":"GL.AP.SUPPLIER","amount_component":"net"},{"leg_id":"MAP.COST.RC.PPL.SW.MKT.L04","side":"credit","account_id":"GL.VAT.DOM_LIAB","amount_component":"self_assessed_vat"}],"report_allocations":[{"leg_id":"MAP.COST.RC.PPL.SW.MKT.L01","view_id":"statement","report_row_id":"PNL.OPEX","weight":1},{"leg_id":"MAP.COST.RC.PPL.SW.MKT.L01","view_id":"nature","report_row_id":"operating_expense","weight":1},{"leg_id":"MAP.COST.RC.PPL.SW.MKT.L01","view_id":"function","report_row_id":"general_admin","weight":1},{"leg_id":"MAP.COST.RC.PPL.SW.MKT.L01","view_id":"cost_centre","report_row_id":"MKT","weight":1},{"leg_id":"MAP.COST.RC.PPL.SW.MKT.L01","view_id":"vendor","report_row_id":"UNKNOWN_FORECAST","weight":1},{"leg_id":"MAP.COST.RC.PPL.SW.MKT.L01","view_id":"recurrence","report_row_id":"recurring","weight":1},{"leg_id":"MAP.COST.RC.PPL.SW.MKT.L01","view_id":"commitment","report_row_id":"committed","weight":1},{"leg_id":"MAP.COST.RC.PPL.SW.MKT.L01","view_id":"behaviour","report_row_id":"fixed","weight":1},{"leg_id":"MAP.COST.RC.PPL.SW.MKT.L02","view_id":"statement","report_row_id":"BS.TAX_ASSETS","weight":1},{"leg_id":"MAP.COST.RC.PPL.SW.MKT.L02","view_id":"nature","report_row_id":"tax_assets","weight":1},{"leg_id":"MAP.COST.RC.PPL.SW.MKT.L02","view_id":"function","report_row_id":"balance_sheet","weight":1},{"leg_id":"MAP.COST.RC.PPL.SW.MKT.L02","view_id":"cost_centre","report_row_id":"MKT","weight":1},{"leg_id":"MAP.COST.RC.PPL.SW.MKT.L02","view_id":"vendor","report_row_id":"UNKNOWN_FORECAST","weight":1},{"leg_id":"MAP.COST.RC.PPL.SW.MKT.L02","view_id":"recurrence","report_row_id":"not_applicable","weight":1},{"leg_id":"MAP.COST.RC.PPL.SW.MKT.L02","view_id":"commitment","report_row_id":"not_applicable","weight":1},{"leg_id":"MAP.COST.RC.PPL.SW.MKT.L02","view_id":"behaviour","report_row_id":"not_applicable","weight":1},{"leg_id":"MAP.COST.RC.PPL.SW.MKT.L03","view_id":"statement","report_row_id":"BS.AP","weight":1},{"leg_id":"MAP.COST.RC.PPL.SW.MKT.L03","view_id":"nature","report_row_id":"ap","weight":1},{"leg_id":"MAP.COST.RC.PPL.SW.MKT.L03","view_id":"function","report_row_id":"balance_sheet","weight":1},{"leg_id":"MAP.COST.RC.PPL.SW.MKT.L03","view_id":"cost_centre","report_row_id":"MKT","weight":1},{"leg_id":"MAP.COST.RC.PPL.SW.MKT.L03","view_id":"vendor","report_row_id":"UNKNOWN_FORECAST","weight":1},{"leg_id":"MAP.COST.RC.PPL.SW.MKT.L03","view_id":"recurrence","report_row_id":"not_applicable","weight":1},{"leg_id":"MAP.COST.RC.PPL.SW.MKT.L03","view_id":"commitment","report_row_id":"not_applicable","weight":1},{"leg_id":"MAP.COST.RC.PPL.SW.MKT.L03","view_id":"behaviour","report_row_id":"not_applicable","weight":1},{"leg_id":"MAP.COST.RC.PPL.SW.MKT.L04","view_id":"statement","report_row_id":"BS.TAX_LIABILITIES","weight":1},{"leg_id":"MAP.COST.RC.PPL.SW.MKT.L04","view_id":"nature","report_row_id":"tax_liabilities","weight":1},{"leg_id":"MAP.COST.RC.PPL.SW.MKT.L04","view_id":"function","report_row_id":"balance_sheet","weight":1},{"leg_id":"MAP.COST.RC.PPL.SW.MKT.L04","view_id":"cost_centre","report_row_id":"MKT","weight":1},{"leg_id":"MAP.COST.RC.PPL.SW.MKT.L04","view_id":"vendor","report_row_id":"UNKNOWN_FORECAST","weight":1},{"leg_id":"MAP.COST.RC.PPL.SW.MKT.L04","view_id":"recurrence","report_row_id":"not_applicable","weight":1},{"leg_id":"MAP.COST.RC.PPL.SW.MKT.L04","view_id":"commitment","report_row_id":"not_applicable","weight":1},{"leg_id":"MAP.COST.RC.PPL.SW.MKT.L04","view_id":"behaviour","report_row_id":"not_applicable","weight":1}]},{"mapping_id":"MAP.COST.RC.PPL.SW.SUP","source_row_id":"OPX.SOFTWARE","posting_owner":"Opex","stream":"CORPORATE","cost_centre":"SUP","vendor_id":"UNKNOWN_FORECAST","tax_code":"RC_IN19","cash_class":"operating","classification":{"recurrence":"recurring","commitment":"committed","behaviour":"fixed"},"legs":[{"leg_id":"MAP.COST.RC.PPL.SW.SUP.L01","side":"debit","account_id":"GL.OPEX.PPL.SW","amount_component":"net_plus_unrecoverable_vat"},{"leg_id":"MAP.COST.RC.PPL.SW.SUP.L02","side":"debit","account_id":"GL.VAT.DOM_ASSET","amount_component":"recoverable_vat"},{"leg_id":"MAP.COST.RC.PPL.SW.SUP.L03","side":"credit","account_id":"GL.AP.SUPPLIER","amount_component":"net"},{"leg_id":"MAP.COST.RC.PPL.SW.SUP.L04","side":"credit","account_id":"GL.VAT.DOM_LIAB","amount_component":"self_assessed_vat"}],"report_allocations":[{"leg_id":"MAP.COST.RC.PPL.SW.SUP.L01","view_id":"statement","report_row_id":"PNL.OPEX","weight":1},{"leg_id":"MAP.COST.RC.PPL.SW.SUP.L01","view_id":"nature","report_row_id":"operating_expense","weight":1},{"leg_id":"MAP.COST.RC.PPL.SW.SUP.L01","view_id":"function","report_row_id":"general_admin","weight":1},{"leg_id":"MAP.COST.RC.PPL.SW.SUP.L01","view_id":"cost_centre","report_row_id":"SUP","weight":1},{"leg_id":"MAP.COST.RC.PPL.SW.SUP.L01","view_id":"vendor","report_row_id":"UNKNOWN_FORECAST","weight":1},{"leg_id":"MAP.COST.RC.PPL.SW.SUP.L01","view_id":"recurrence","report_row_id":"recurring","weight":1},{"leg_id":"MAP.COST.RC.PPL.SW.SUP.L01","view_id":"commitment","report_row_id":"committed","weight":1},{"leg_id":"MAP.COST.RC.PPL.SW.SUP.L01","view_id":"behaviour","report_row_id":"fixed","weight":1},{"leg_id":"MAP.COST.RC.PPL.SW.SUP.L02","view_id":"statement","report_row_id":"BS.TAX_ASSETS","weight":1},{"leg_id":"MAP.COST.RC.PPL.SW.SUP.L02","view_id":"nature","report_row_id":"tax_assets","weight":1},{"leg_id":"MAP.COST.RC.PPL.SW.SUP.L02","view_id":"function","report_row_id":"balance_sheet","weight":1},{"leg_id":"MAP.COST.RC.PPL.SW.SUP.L02","view_id":"cost_centre","report_row_id":"SUP","weight":1},{"leg_id":"MAP.COST.RC.PPL.SW.SUP.L02","view_id":"vendor","report_row_id":"UNKNOWN_FORECAST","weight":1},{"leg_id":"MAP.COST.RC.PPL.SW.SUP.L02","view_id":"recurrence","report_row_id":"not_applicable","weight":1},{"leg_id":"MAP.COST.RC.PPL.SW.SUP.L02","view_id":"commitment","report_row_id":"not_applicable","weight":1},{"leg_id":"MAP.COST.RC.PPL.SW.SUP.L02","view_id":"behaviour","report_row_id":"not_applicable","weight":1},{"leg_id":"MAP.COST.RC.PPL.SW.SUP.L03","view_id":"statement","report_row_id":"BS.AP","weight":1},{"leg_id":"MAP.COST.RC.PPL.SW.SUP.L03","view_id":"nature","report_row_id":"ap","weight":1},{"leg_id":"MAP.COST.RC.PPL.SW.SUP.L03","view_id":"function","report_row_id":"balance_sheet","weight":1},{"leg_id":"MAP.COST.RC.PPL.SW.SUP.L03","view_id":"cost_centre","report_row_id":"SUP","weight":1},{"leg_id":"MAP.COST.RC.PPL.SW.SUP.L03","view_id":"vendor","report_row_id":"UNKNOWN_FORECAST","weight":1},{"leg_id":"MAP.COST.RC.PPL.SW.SUP.L03","view_id":"recurrence","report_row_id":"not_applicable","weight":1},{"leg_id":"MAP.COST.RC.PPL.SW.SUP.L03","view_id":"commitment","report_row_id":"not_applicable","weight":1},{"leg_id":"MAP.COST.RC.PPL.SW.SUP.L03","view_id":"behaviour","report_row_id":"not_applicable","weight":1},{"leg_id":"MAP.COST.RC.PPL.SW.SUP.L04","view_id":"statement","report_row_id":"BS.TAX_LIABILITIES","weight":1},{"leg_id":"MAP.COST.RC.PPL.SW.SUP.L04","view_id":"nature","report_row_id":"tax_liabilities","weight":1},{"leg_id":"MAP.COST.RC.PPL.SW.SUP.L04","view_id":"function","report_row_id":"balance_sheet","weight":1},{"leg_id":"MAP.COST.RC.PPL.SW.SUP.L04","view_id":"cost_centre","report_row_id":"SUP","weight":1},{"leg_id":"MAP.COST.RC.PPL.SW.SUP.L04","view_id":"vendor","report_row_id":"UNKNOWN_FORECAST","weight":1},{"leg_id":"MAP.COST.RC.PPL.SW.SUP.L04","view_id":"recurrence","report_row_id":"not_applicable","weight":1},{"leg_id":"MAP.COST.RC.PPL.SW.SUP.L04","view_id":"commitment","report_row_id":"not_applicable","weight":1},{"leg_id":"MAP.COST.RC.PPL.SW.SUP.L04","view_id":"behaviour","report_row_id":"not_applicable","weight":1}]},{"mapping_id":"MAP.COST.RC.PPL.SW.FIN","source_row_id":"OPX.SOFTWARE","posting_owner":"Opex","stream":"CORPORATE","cost_centre":"FIN","vendor_id":"UNKNOWN_FORECAST","tax_code":"RC_IN19","cash_class":"operating","classification":{"recurrence":"recurring","commitment":"committed","behaviour":"fixed"},"legs":[{"leg_id":"MAP.COST.RC.PPL.SW.FIN.L01","side":"debit","account_id":"GL.OPEX.PPL.SW","amount_component":"net_plus_unrecoverable_vat"},{"leg_id":"MAP.COST.RC.PPL.SW.FIN.L02","side":"debit","account_id":"GL.VAT.DOM_ASSET","amount_component":"recoverable_vat"},{"leg_id":"MAP.COST.RC.PPL.SW.FIN.L03","side":"credit","account_id":"GL.AP.SUPPLIER","amount_component":"net"},{"leg_id":"MAP.COST.RC.PPL.SW.FIN.L04","side":"credit","account_id":"GL.VAT.DOM_LIAB","amount_component":"self_assessed_vat"}],"report_allocations":[{"leg_id":"MAP.COST.RC.PPL.SW.FIN.L01","view_id":"statement","report_row_id":"PNL.OPEX","weight":1},{"leg_id":"MAP.COST.RC.PPL.SW.FIN.L01","view_id":"nature","report_row_id":"operating_expense","weight":1},{"leg_id":"MAP.COST.RC.PPL.SW.FIN.L01","view_id":"function","report_row_id":"general_admin","weight":1},{"leg_id":"MAP.COST.RC.PPL.SW.FIN.L01","view_id":"cost_centre","report_row_id":"FIN","weight":1},{"leg_id":"MAP.COST.RC.PPL.SW.FIN.L01","view_id":"vendor","report_row_id":"UNKNOWN_FORECAST","weight":1},{"leg_id":"MAP.COST.RC.PPL.SW.FIN.L01","view_id":"recurrence","report_row_id":"recurring","weight":1},{"leg_id":"MAP.COST.RC.PPL.SW.FIN.L01","view_id":"commitment","report_row_id":"committed","weight":1},{"leg_id":"MAP.COST.RC.PPL.SW.FIN.L01","view_id":"behaviour","report_row_id":"fixed","weight":1},{"leg_id":"MAP.COST.RC.PPL.SW.FIN.L02","view_id":"statement","report_row_id":"BS.TAX_ASSETS","weight":1},{"leg_id":"MAP.COST.RC.PPL.SW.FIN.L02","view_id":"nature","report_row_id":"tax_assets","weight":1},{"leg_id":"MAP.COST.RC.PPL.SW.FIN.L02","view_id":"function","report_row_id":"balance_sheet","weight":1},{"leg_id":"MAP.COST.RC.PPL.SW.FIN.L02","view_id":"cost_centre","report_row_id":"FIN","weight":1},{"leg_id":"MAP.COST.RC.PPL.SW.FIN.L02","view_id":"vendor","report_row_id":"UNKNOWN_FORECAST","weight":1},{"leg_id":"MAP.COST.RC.PPL.SW.FIN.L02","view_id":"recurrence","report_row_id":"not_applicable","weight":1},{"leg_id":"MAP.COST.RC.PPL.SW.FIN.L02","view_id":"commitment","report_row_id":"not_applicable","weight":1},{"leg_id":"MAP.COST.RC.PPL.SW.FIN.L02","view_id":"behaviour","report_row_id":"not_applicable","weight":1},{"leg_id":"MAP.COST.RC.PPL.SW.FIN.L03","view_id":"statement","report_row_id":"BS.AP","weight":1},{"leg_id":"MAP.COST.RC.PPL.SW.FIN.L03","view_id":"nature","report_row_id":"ap","weight":1},{"leg_id":"MAP.COST.RC.PPL.SW.FIN.L03","view_id":"function","report_row_id":"balance_sheet","weight":1},{"leg_id":"MAP.COST.RC.PPL.SW.FIN.L03","view_id":"cost_centre","report_row_id":"FIN","weight":1},{"leg_id":"MAP.COST.RC.PPL.SW.FIN.L03","view_id":"vendor","report_row_id":"UNKNOWN_FORECAST","weight":1},{"leg_id":"MAP.COST.RC.PPL.SW.FIN.L03","view_id":"recurrence","report_row_id":"not_applicable","weight":1},{"leg_id":"MAP.COST.RC.PPL.SW.FIN.L03","view_id":"commitment","report_row_id":"not_applicable","weight":1},{"leg_id":"MAP.COST.RC.PPL.SW.FIN.L03","view_id":"behaviour","report_row_id":"not_applicable","weight":1},{"leg_id":"MAP.COST.RC.PPL.SW.FIN.L04","view_id":"statement","report_row_id":"BS.TAX_LIABILITIES","weight":1},{"leg_id":"MAP.COST.RC.PPL.SW.FIN.L04","view_id":"nature","report_row_id":"tax_liabilities","weight":1},{"leg_id":"MAP.COST.RC.PPL.SW.FIN.L04","view_id":"function","report_row_id":"balance_sheet","weight":1},{"leg_id":"MAP.COST.RC.PPL.SW.FIN.L04","view_id":"cost_centre","report_row_id":"FIN","weight":1},{"leg_id":"MAP.COST.RC.PPL.SW.FIN.L04","view_id":"vendor","report_row_id":"UNKNOWN_FORECAST","weight":1},{"leg_id":"MAP.COST.RC.PPL.SW.FIN.L04","view_id":"recurrence","report_row_id":"not_applicable","weight":1},{"leg_id":"MAP.COST.RC.PPL.SW.FIN.L04","view_id":"commitment","report_row_id":"not_applicable","weight":1},{"leg_id":"MAP.COST.RC.PPL.SW.FIN.L04","view_id":"behaviour","report_row_id":"not_applicable","weight":1}]},{"mapping_id":"MAP.COST.RC.PPL.SW.SALES","source_row_id":"OPX.SOFTWARE","posting_owner":"Opex","stream":"CORPORATE","cost_centre":"SALES","vendor_id":"UNKNOWN_FORECAST","tax_code":"RC_IN19","cash_class":"operating","classification":{"recurrence":"recurring","commitment":"committed","behaviour":"fixed"},"legs":[{"leg_id":"MAP.COST.RC.PPL.SW.SALES.L01","side":"debit","account_id":"GL.OPEX.PPL.SW","amount_component":"net_plus_unrecoverable_vat"},{"leg_id":"MAP.COST.RC.PPL.SW.SALES.L02","side":"debit","account_id":"GL.VAT.DOM_ASSET","amount_component":"recoverable_vat"},{"leg_id":"MAP.COST.RC.PPL.SW.SALES.L03","side":"credit","account_id":"GL.AP.SUPPLIER","amount_component":"net"},{"leg_id":"MAP.COST.RC.PPL.SW.SALES.L04","side":"credit","account_id":"GL.VAT.DOM_LIAB","amount_component":"self_assessed_vat"}],"report_allocations":[{"leg_id":"MAP.COST.RC.PPL.SW.SALES.L01","view_id":"statement","report_row_id":"PNL.OPEX","weight":1},{"leg_id":"MAP.COST.RC.PPL.SW.SALES.L01","view_id":"nature","report_row_id":"operating_expense","weight":1},{"leg_id":"MAP.COST.RC.PPL.SW.SALES.L01","view_id":"function","report_row_id":"general_admin","weight":1},{"leg_id":"MAP.COST.RC.PPL.SW.SALES.L01","view_id":"cost_centre","report_row_id":"SALES","weight":1},{"leg_id":"MAP.COST.RC.PPL.SW.SALES.L01","view_id":"vendor","report_row_id":"UNKNOWN_FORECAST","weight":1},{"leg_id":"MAP.COST.RC.PPL.SW.SALES.L01","view_id":"recurrence","report_row_id":"recurring","weight":1},{"leg_id":"MAP.COST.RC.PPL.SW.SALES.L01","view_id":"commitment","report_row_id":"committed","weight":1},{"leg_id":"MAP.COST.RC.PPL.SW.SALES.L01","view_id":"behaviour","report_row_id":"fixed","weight":1},{"leg_id":"MAP.COST.RC.PPL.SW.SALES.L02","view_id":"statement","report_row_id":"BS.TAX_ASSETS","weight":1},{"leg_id":"MAP.COST.RC.PPL.SW.SALES.L02","view_id":"nature","report_row_id":"tax_assets","weight":1},{"leg_id":"MAP.COST.RC.PPL.SW.SALES.L02","view_id":"function","report_row_id":"balance_sheet","weight":1},{"leg_id":"MAP.COST.RC.PPL.SW.SALES.L02","view_id":"cost_centre","report_row_id":"SALES","weight":1},{"leg_id":"MAP.COST.RC.PPL.SW.SALES.L02","view_id":"vendor","report_row_id":"UNKNOWN_FORECAST","weight":1},{"leg_id":"MAP.COST.RC.PPL.SW.SALES.L02","view_id":"recurrence","report_row_id":"not_applicable","weight":1},{"leg_id":"MAP.COST.RC.PPL.SW.SALES.L02","view_id":"commitment","report_row_id":"not_applicable","weight":1},{"leg_id":"MAP.COST.RC.PPL.SW.SALES.L02","view_id":"behaviour","report_row_id":"not_applicable","weight":1},{"leg_id":"MAP.COST.RC.PPL.SW.SALES.L03","view_id":"statement","report_row_id":"BS.AP","weight":1},{"leg_id":"MAP.COST.RC.PPL.SW.SALES.L03","view_id":"nature","report_row_id":"ap","weight":1},{"leg_id":"MAP.COST.RC.PPL.SW.SALES.L03","view_id":"function","report_row_id":"balance_sheet","weight":1},{"leg_id":"MAP.COST.RC.PPL.SW.SALES.L03","view_id":"cost_centre","report_row_id":"SALES","weight":1},{"leg_id":"MAP.COST.RC.PPL.SW.SALES.L03","view_id":"vendor","report_row_id":"UNKNOWN_FORECAST","weight":1},{"leg_id":"MAP.COST.RC.PPL.SW.SALES.L03","view_id":"recurrence","report_row_id":"not_applicable","weight":1},{"leg_id":"MAP.COST.RC.PPL.SW.SALES.L03","view_id":"commitment","report_row_id":"not_applicable","weight":1},{"leg_id":"MAP.COST.RC.PPL.SW.SALES.L03","view_id":"behaviour","report_row_id":"not_applicable","weight":1},{"leg_id":"MAP.COST.RC.PPL.SW.SALES.L04","view_id":"statement","report_row_id":"BS.TAX_LIABILITIES","weight":1},{"leg_id":"MAP.COST.RC.PPL.SW.SALES.L04","view_id":"nature","report_row_id":"tax_liabilities","weight":1},{"leg_id":"MAP.COST.RC.PPL.SW.SALES.L04","view_id":"function","report_row_id":"balance_sheet","weight":1},{"leg_id":"MAP.COST.RC.PPL.SW.SALES.L04","view_id":"cost_centre","report_row_id":"SALES","weight":1},{"leg_id":"MAP.COST.RC.PPL.SW.SALES.L04","view_id":"vendor","report_row_id":"UNKNOWN_FORECAST","weight":1},{"leg_id":"MAP.COST.RC.PPL.SW.SALES.L04","view_id":"recurrence","report_row_id":"not_applicable","weight":1},{"leg_id":"MAP.COST.RC.PPL.SW.SALES.L04","view_id":"commitment","report_row_id":"not_applicable","weight":1},{"leg_id":"MAP.COST.RC.PPL.SW.SALES.L04","view_id":"behaviour","report_row_id":"not_applicable","weight":1}]},{"mapping_id":"MAP.COST.PPL.RECRUIT.MGMT","source_row_id":"OPX.RECRUIT","posting_owner":"Opex","stream":"CORPORATE","cost_centre":"MGMT","vendor_id":"UNKNOWN_FORECAST","tax_code":"DE_IN19","cash_class":"operating","classification":{"recurrence":"one_off","commitment":"committed","behaviour":"variable"},"legs":[{"leg_id":"MAP.COST.PPL.RECRUIT.MGMT.L01","side":"debit","account_id":"GL.OPEX.PPL.RECRUIT","amount_component":"net_plus_unrecoverable_vat"},{"leg_id":"MAP.COST.PPL.RECRUIT.MGMT.L02","side":"debit","account_id":"GL.VAT.DOM_ASSET","amount_component":"recoverable_vat"},{"leg_id":"MAP.COST.PPL.RECRUIT.MGMT.L03","side":"credit","account_id":"GL.AP.SUPPLIER","amount_component":"gross"}],"report_allocations":[{"leg_id":"MAP.COST.PPL.RECRUIT.MGMT.L01","view_id":"statement","report_row_id":"PNL.OPEX","weight":1},{"leg_id":"MAP.COST.PPL.RECRUIT.MGMT.L01","view_id":"nature","report_row_id":"operating_expense","weight":1},{"leg_id":"MAP.COST.PPL.RECRUIT.MGMT.L01","view_id":"function","report_row_id":"general_admin","weight":1},{"leg_id":"MAP.COST.PPL.RECRUIT.MGMT.L01","view_id":"cost_centre","report_row_id":"MGMT","weight":1},{"leg_id":"MAP.COST.PPL.RECRUIT.MGMT.L01","view_id":"vendor","report_row_id":"UNKNOWN_FORECAST","weight":1},{"leg_id":"MAP.COST.PPL.RECRUIT.MGMT.L01","view_id":"recurrence","report_row_id":"one_off","weight":1},{"leg_id":"MAP.COST.PPL.RECRUIT.MGMT.L01","view_id":"commitment","report_row_id":"committed","weight":1},{"leg_id":"MAP.COST.PPL.RECRUIT.MGMT.L01","view_id":"behaviour","report_row_id":"variable","weight":1},{"leg_id":"MAP.COST.PPL.RECRUIT.MGMT.L02","view_id":"statement","report_row_id":"BS.TAX_ASSETS","weight":1},{"leg_id":"MAP.COST.PPL.RECRUIT.MGMT.L02","view_id":"nature","report_row_id":"tax_assets","weight":1},{"leg_id":"MAP.COST.PPL.RECRUIT.MGMT.L02","view_id":"function","report_row_id":"balance_sheet","weight":1},{"leg_id":"MAP.COST.PPL.RECRUIT.MGMT.L02","view_id":"cost_centre","report_row_id":"MGMT","weight":1},{"leg_id":"MAP.COST.PPL.RECRUIT.MGMT.L02","view_id":"vendor","report_row_id":"UNKNOWN_FORECAST","weight":1},{"leg_id":"MAP.COST.PPL.RECRUIT.MGMT.L02","view_id":"recurrence","report_row_id":"not_applicable","weight":1},{"leg_id":"MAP.COST.PPL.RECRUIT.MGMT.L02","view_id":"commitment","report_row_id":"not_applicable","weight":1},{"leg_id":"MAP.COST.PPL.RECRUIT.MGMT.L02","view_id":"behaviour","report_row_id":"not_applicable","weight":1},{"leg_id":"MAP.COST.PPL.RECRUIT.MGMT.L03","view_id":"statement","report_row_id":"BS.AP","weight":1},{"leg_id":"MAP.COST.PPL.RECRUIT.MGMT.L03","view_id":"nature","report_row_id":"ap","weight":1},{"leg_id":"MAP.COST.PPL.RECRUIT.MGMT.L03","view_id":"function","report_row_id":"balance_sheet","weight":1},{"leg_id":"MAP.COST.PPL.RECRUIT.MGMT.L03","view_id":"cost_centre","report_row_id":"MGMT","weight":1},{"leg_id":"MAP.COST.PPL.RECRUIT.MGMT.L03","view_id":"vendor","report_row_id":"UNKNOWN_FORECAST","weight":1},{"leg_id":"MAP.COST.PPL.RECRUIT.MGMT.L03","view_id":"recurrence","report_row_id":"not_applicable","weight":1},{"leg_id":"MAP.COST.PPL.RECRUIT.MGMT.L03","view_id":"commitment","report_row_id":"not_applicable","weight":1},{"leg_id":"MAP.COST.PPL.RECRUIT.MGMT.L03","view_id":"behaviour","report_row_id":"not_applicable","weight":1}]},{"mapping_id":"MAP.COST.PPL.RECRUIT.ENG","source_row_id":"OPX.RECRUIT","posting_owner":"Opex","stream":"CORPORATE","cost_centre":"ENG","vendor_id":"UNKNOWN_FORECAST","tax_code":"DE_IN19","cash_class":"operating","classification":{"recurrence":"one_off","commitment":"committed","behaviour":"variable"},"legs":[{"leg_id":"MAP.COST.PPL.RECRUIT.ENG.L01","side":"debit","account_id":"GL.OPEX.PPL.RECRUIT","amount_component":"net_plus_unrecoverable_vat"},{"leg_id":"MAP.COST.PPL.RECRUIT.ENG.L02","side":"debit","account_id":"GL.VAT.DOM_ASSET","amount_component":"recoverable_vat"},{"leg_id":"MAP.COST.PPL.RECRUIT.ENG.L03","side":"credit","account_id":"GL.AP.SUPPLIER","amount_component":"gross"}],"report_allocations":[{"leg_id":"MAP.COST.PPL.RECRUIT.ENG.L01","view_id":"statement","report_row_id":"PNL.OPEX","weight":1},{"leg_id":"MAP.COST.PPL.RECRUIT.ENG.L01","view_id":"nature","report_row_id":"operating_expense","weight":1},{"leg_id":"MAP.COST.PPL.RECRUIT.ENG.L01","view_id":"function","report_row_id":"general_admin","weight":1},{"leg_id":"MAP.COST.PPL.RECRUIT.ENG.L01","view_id":"cost_centre","report_row_id":"ENG","weight":1},{"leg_id":"MAP.COST.PPL.RECRUIT.ENG.L01","view_id":"vendor","report_row_id":"UNKNOWN_FORECAST","weight":1},{"leg_id":"MAP.COST.PPL.RECRUIT.ENG.L01","view_id":"recurrence","report_row_id":"one_off","weight":1},{"leg_id":"MAP.COST.PPL.RECRUIT.ENG.L01","view_id":"commitment","report_row_id":"committed","weight":1},{"leg_id":"MAP.COST.PPL.RECRUIT.ENG.L01","view_id":"behaviour","report_row_id":"variable","weight":1},{"leg_id":"MAP.COST.PPL.RECRUIT.ENG.L02","view_id":"statement","report_row_id":"BS.TAX_ASSETS","weight":1},{"leg_id":"MAP.COST.PPL.RECRUIT.ENG.L02","view_id":"nature","report_row_id":"tax_assets","weight":1},{"leg_id":"MAP.COST.PPL.RECRUIT.ENG.L02","view_id":"function","report_row_id":"balance_sheet","weight":1},{"leg_id":"MAP.COST.PPL.RECRUIT.ENG.L02","view_id":"cost_centre","report_row_id":"ENG","weight":1},{"leg_id":"MAP.COST.PPL.RECRUIT.ENG.L02","view_id":"vendor","report_row_id":"UNKNOWN_FORECAST","weight":1},{"leg_id":"MAP.COST.PPL.RECRUIT.ENG.L02","view_id":"recurrence","report_row_id":"not_applicable","weight":1},{"leg_id":"MAP.COST.PPL.RECRUIT.ENG.L02","view_id":"commitment","report_row_id":"not_applicable","weight":1},{"leg_id":"MAP.COST.PPL.RECRUIT.ENG.L02","view_id":"behaviour","report_row_id":"not_applicable","weight":1},{"leg_id":"MAP.COST.PPL.RECRUIT.ENG.L03","view_id":"statement","report_row_id":"BS.AP","weight":1},{"leg_id":"MAP.COST.PPL.RECRUIT.ENG.L03","view_id":"nature","report_row_id":"ap","weight":1},{"leg_id":"MAP.COST.PPL.RECRUIT.ENG.L03","view_id":"function","report_row_id":"balance_sheet","weight":1},{"leg_id":"MAP.COST.PPL.RECRUIT.ENG.L03","view_id":"cost_centre","report_row_id":"ENG","weight":1},{"leg_id":"MAP.COST.PPL.RECRUIT.ENG.L03","view_id":"vendor","report_row_id":"UNKNOWN_FORECAST","weight":1},{"leg_id":"MAP.COST.PPL.RECRUIT.ENG.L03","view_id":"recurrence","report_row_id":"not_applicable","weight":1},{"leg_id":"MAP.COST.PPL.RECRUIT.ENG.L03","view_id":"commitment","report_row_id":"not_applicable","weight":1},{"leg_id":"MAP.COST.PPL.RECRUIT.ENG.L03","view_id":"behaviour","report_row_id":"not_applicable","weight":1}]},{"mapping_id":"MAP.COST.PPL.RECRUIT.COMP","source_row_id":"OPX.RECRUIT","posting_owner":"Opex","stream":"CORPORATE","cost_centre":"COMP","vendor_id":"UNKNOWN_FORECAST","tax_code":"DE_IN19","cash_class":"operating","classification":{"recurrence":"one_off","commitment":"committed","behaviour":"variable"},"legs":[{"leg_id":"MAP.COST.PPL.RECRUIT.COMP.L01","side":"debit","account_id":"GL.OPEX.PPL.RECRUIT","amount_component":"net_plus_unrecoverable_vat"},{"leg_id":"MAP.COST.PPL.RECRUIT.COMP.L02","side":"debit","account_id":"GL.VAT.DOM_ASSET","amount_component":"recoverable_vat"},{"leg_id":"MAP.COST.PPL.RECRUIT.COMP.L03","side":"credit","account_id":"GL.AP.SUPPLIER","amount_component":"gross"}],"report_allocations":[{"leg_id":"MAP.COST.PPL.RECRUIT.COMP.L01","view_id":"statement","report_row_id":"PNL.OPEX","weight":1},{"leg_id":"MAP.COST.PPL.RECRUIT.COMP.L01","view_id":"nature","report_row_id":"operating_expense","weight":1},{"leg_id":"MAP.COST.PPL.RECRUIT.COMP.L01","view_id":"function","report_row_id":"general_admin","weight":1},{"leg_id":"MAP.COST.PPL.RECRUIT.COMP.L01","view_id":"cost_centre","report_row_id":"COMP","weight":1},{"leg_id":"MAP.COST.PPL.RECRUIT.COMP.L01","view_id":"vendor","report_row_id":"UNKNOWN_FORECAST","weight":1},{"leg_id":"MAP.COST.PPL.RECRUIT.COMP.L01","view_id":"recurrence","report_row_id":"one_off","weight":1},{"leg_id":"MAP.COST.PPL.RECRUIT.COMP.L01","view_id":"commitment","report_row_id":"committed","weight":1},{"leg_id":"MAP.COST.PPL.RECRUIT.COMP.L01","view_id":"behaviour","report_row_id":"variable","weight":1},{"leg_id":"MAP.COST.PPL.RECRUIT.COMP.L02","view_id":"statement","report_row_id":"BS.TAX_ASSETS","weight":1},{"leg_id":"MAP.COST.PPL.RECRUIT.COMP.L02","view_id":"nature","report_row_id":"tax_assets","weight":1},{"leg_id":"MAP.COST.PPL.RECRUIT.COMP.L02","view_id":"function","report_row_id":"balance_sheet","weight":1},{"leg_id":"MAP.COST.PPL.RECRUIT.COMP.L02","view_id":"cost_centre","report_row_id":"COMP","weight":1},{"leg_id":"MAP.COST.PPL.RECRUIT.COMP.L02","view_id":"vendor","report_row_id":"UNKNOWN_FORECAST","weight":1},{"leg_id":"MAP.COST.PPL.RECRUIT.COMP.L02","view_id":"recurrence","report_row_id":"not_applicable","weight":1},{"leg_id":"MAP.COST.PPL.RECRUIT.COMP.L02","view_id":"commitment","report_row_id":"not_applicable","weight":1},{"leg_id":"MAP.COST.PPL.RECRUIT.COMP.L02","view_id":"behaviour","report_row_id":"not_applicable","weight":1},{"leg_id":"MAP.COST.PPL.RECRUIT.COMP.L03","view_id":"statement","report_row_id":"BS.AP","weight":1},{"leg_id":"MAP.COST.PPL.RECRUIT.COMP.L03","view_id":"nature","report_row_id":"ap","weight":1},{"leg_id":"MAP.COST.PPL.RECRUIT.COMP.L03","view_id":"function","report_row_id":"balance_sheet","weight":1},{"leg_id":"MAP.COST.PPL.RECRUIT.COMP.L03","view_id":"cost_centre","report_row_id":"COMP","weight":1},{"leg_id":"MAP.COST.PPL.RECRUIT.COMP.L03","view_id":"vendor","report_row_id":"UNKNOWN_FORECAST","weight":1},{"leg_id":"MAP.COST.PPL.RECRUIT.COMP.L03","view_id":"recurrence","report_row_id":"not_applicable","weight":1},{"leg_id":"MAP.COST.PPL.RECRUIT.COMP.L03","view_id":"commitment","report_row_id":"not_applicable","weight":1},{"leg_id":"MAP.COST.PPL.RECRUIT.COMP.L03","view_id":"behaviour","report_row_id":"not_applicable","weight":1}]},{"mapping_id":"MAP.COST.PPL.RECRUIT.PROD","source_row_id":"OPX.RECRUIT","posting_owner":"Opex","stream":"CORPORATE","cost_centre":"PROD","vendor_id":"UNKNOWN_FORECAST","tax_code":"DE_IN19","cash_class":"operating","classification":{"recurrence":"one_off","commitment":"committed","behaviour":"variable"},"legs":[{"leg_id":"MAP.COST.PPL.RECRUIT.PROD.L01","side":"debit","account_id":"GL.OPEX.PPL.RECRUIT","amount_component":"net_plus_unrecoverable_vat"},{"leg_id":"MAP.COST.PPL.RECRUIT.PROD.L02","side":"debit","account_id":"GL.VAT.DOM_ASSET","amount_component":"recoverable_vat"},{"leg_id":"MAP.COST.PPL.RECRUIT.PROD.L03","side":"credit","account_id":"GL.AP.SUPPLIER","amount_component":"gross"}],"report_allocations":[{"leg_id":"MAP.COST.PPL.RECRUIT.PROD.L01","view_id":"statement","report_row_id":"PNL.OPEX","weight":1},{"leg_id":"MAP.COST.PPL.RECRUIT.PROD.L01","view_id":"nature","report_row_id":"operating_expense","weight":1},{"leg_id":"MAP.COST.PPL.RECRUIT.PROD.L01","view_id":"function","report_row_id":"general_admin","weight":1},{"leg_id":"MAP.COST.PPL.RECRUIT.PROD.L01","view_id":"cost_centre","report_row_id":"PROD","weight":1},{"leg_id":"MAP.COST.PPL.RECRUIT.PROD.L01","view_id":"vendor","report_row_id":"UNKNOWN_FORECAST","weight":1},{"leg_id":"MAP.COST.PPL.RECRUIT.PROD.L01","view_id":"recurrence","report_row_id":"one_off","weight":1},{"leg_id":"MAP.COST.PPL.RECRUIT.PROD.L01","view_id":"commitment","report_row_id":"committed","weight":1},{"leg_id":"MAP.COST.PPL.RECRUIT.PROD.L01","view_id":"behaviour","report_row_id":"variable","weight":1},{"leg_id":"MAP.COST.PPL.RECRUIT.PROD.L02","view_id":"statement","report_row_id":"BS.TAX_ASSETS","weight":1},{"leg_id":"MAP.COST.PPL.RECRUIT.PROD.L02","view_id":"nature","report_row_id":"tax_assets","weight":1},{"leg_id":"MAP.COST.PPL.RECRUIT.PROD.L02","view_id":"function","report_row_id":"balance_sheet","weight":1},{"leg_id":"MAP.COST.PPL.RECRUIT.PROD.L02","view_id":"cost_centre","report_row_id":"PROD","weight":1},{"leg_id":"MAP.COST.PPL.RECRUIT.PROD.L02","view_id":"vendor","report_row_id":"UNKNOWN_FORECAST","weight":1},{"leg_id":"MAP.COST.PPL.RECRUIT.PROD.L02","view_id":"recurrence","report_row_id":"not_applicable","weight":1},{"leg_id":"MAP.COST.PPL.RECRUIT.PROD.L02","view_id":"commitment","report_row_id":"not_applicable","weight":1},{"leg_id":"MAP.COST.PPL.RECRUIT.PROD.L02","view_id":"behaviour","report_row_id":"not_applicable","weight":1},{"leg_id":"MAP.COST.PPL.RECRUIT.PROD.L03","view_id":"statement","report_row_id":"BS.AP","weight":1},{"leg_id":"MAP.COST.PPL.RECRUIT.PROD.L03","view_id":"nature","report_row_id":"ap","weight":1},{"leg_id":"MAP.COST.PPL.RECRUIT.PROD.L03","view_id":"function","report_row_id":"balance_sheet","weight":1},{"leg_id":"MAP.COST.PPL.RECRUIT.PROD.L03","view_id":"cost_centre","report_row_id":"PROD","weight":1},{"leg_id":"MAP.COST.PPL.RECRUIT.PROD.L03","view_id":"vendor","report_row_id":"UNKNOWN_FORECAST","weight":1},{"leg_id":"MAP.COST.PPL.RECRUIT.PROD.L03","view_id":"recurrence","report_row_id":"not_applicable","weight":1},{"leg_id":"MAP.COST.PPL.RECRUIT.PROD.L03","view_id":"commitment","report_row_id":"not_applicable","weight":1},{"leg_id":"MAP.COST.PPL.RECRUIT.PROD.L03","view_id":"behaviour","report_row_id":"not_applicable","weight":1}]},{"mapping_id":"MAP.COST.PPL.RECRUIT.MKT","source_row_id":"OPX.RECRUIT","posting_owner":"Opex","stream":"CORPORATE","cost_centre":"MKT","vendor_id":"UNKNOWN_FORECAST","tax_code":"DE_IN19","cash_class":"operating","classification":{"recurrence":"one_off","commitment":"committed","behaviour":"variable"},"legs":[{"leg_id":"MAP.COST.PPL.RECRUIT.MKT.L01","side":"debit","account_id":"GL.OPEX.PPL.RECRUIT","amount_component":"net_plus_unrecoverable_vat"},{"leg_id":"MAP.COST.PPL.RECRUIT.MKT.L02","side":"debit","account_id":"GL.VAT.DOM_ASSET","amount_component":"recoverable_vat"},{"leg_id":"MAP.COST.PPL.RECRUIT.MKT.L03","side":"credit","account_id":"GL.AP.SUPPLIER","amount_component":"gross"}],"report_allocations":[{"leg_id":"MAP.COST.PPL.RECRUIT.MKT.L01","view_id":"statement","report_row_id":"PNL.OPEX","weight":1},{"leg_id":"MAP.COST.PPL.RECRUIT.MKT.L01","view_id":"nature","report_row_id":"operating_expense","weight":1},{"leg_id":"MAP.COST.PPL.RECRUIT.MKT.L01","view_id":"function","report_row_id":"general_admin","weight":1},{"leg_id":"MAP.COST.PPL.RECRUIT.MKT.L01","view_id":"cost_centre","report_row_id":"MKT","weight":1},{"leg_id":"MAP.COST.PPL.RECRUIT.MKT.L01","view_id":"vendor","report_row_id":"UNKNOWN_FORECAST","weight":1},{"leg_id":"MAP.COST.PPL.RECRUIT.MKT.L01","view_id":"recurrence","report_row_id":"one_off","weight":1},{"leg_id":"MAP.COST.PPL.RECRUIT.MKT.L01","view_id":"commitment","report_row_id":"committed","weight":1},{"leg_id":"MAP.COST.PPL.RECRUIT.MKT.L01","view_id":"behaviour","report_row_id":"variable","weight":1},{"leg_id":"MAP.COST.PPL.RECRUIT.MKT.L02","view_id":"statement","report_row_id":"BS.TAX_ASSETS","weight":1},{"leg_id":"MAP.COST.PPL.RECRUIT.MKT.L02","view_id":"nature","report_row_id":"tax_assets","weight":1},{"leg_id":"MAP.COST.PPL.RECRUIT.MKT.L02","view_id":"function","report_row_id":"balance_sheet","weight":1},{"leg_id":"MAP.COST.PPL.RECRUIT.MKT.L02","view_id":"cost_centre","report_row_id":"MKT","weight":1},{"leg_id":"MAP.COST.PPL.RECRUIT.MKT.L02","view_id":"vendor","report_row_id":"UNKNOWN_FORECAST","weight":1},{"leg_id":"MAP.COST.PPL.RECRUIT.MKT.L02","view_id":"recurrence","report_row_id":"not_applicable","weight":1},{"leg_id":"MAP.COST.PPL.RECRUIT.MKT.L02","view_id":"commitment","report_row_id":"not_applicable","weight":1},{"leg_id":"MAP.COST.PPL.RECRUIT.MKT.L02","view_id":"behaviour","report_row_id":"not_applicable","weight":1},{"leg_id":"MAP.COST.PPL.RECRUIT.MKT.L03","view_id":"statement","report_row_id":"BS.AP","weight":1},{"leg_id":"MAP.COST.PPL.RECRUIT.MKT.L03","view_id":"nature","report_row_id":"ap","weight":1},{"leg_id":"MAP.COST.PPL.RECRUIT.MKT.L03","view_id":"function","report_row_id":"balance_sheet","weight":1},{"leg_id":"MAP.COST.PPL.RECRUIT.MKT.L03","view_id":"cost_centre","report_row_id":"MKT","weight":1},{"leg_id":"MAP.COST.PPL.RECRUIT.MKT.L03","view_id":"vendor","report_row_id":"UNKNOWN_FORECAST","weight":1},{"leg_id":"MAP.COST.PPL.RECRUIT.MKT.L03","view_id":"recurrence","report_row_id":"not_applicable","weight":1},{"leg_id":"MAP.COST.PPL.RECRUIT.MKT.L03","view_id":"commitment","report_row_id":"not_applicable","weight":1},{"leg_id":"MAP.COST.PPL.RECRUIT.MKT.L03","view_id":"behaviour","report_row_id":"not_applicable","weight":1}]},{"mapping_id":"MAP.COST.PPL.RECRUIT.SUP","source_row_id":"OPX.RECRUIT","posting_owner":"Opex","stream":"CORPORATE","cost_centre":"SUP","vendor_id":"UNKNOWN_FORECAST","tax_code":"DE_IN19","cash_class":"operating","classification":{"recurrence":"one_off","commitment":"committed","behaviour":"variable"},"legs":[{"leg_id":"MAP.COST.PPL.RECRUIT.SUP.L01","side":"debit","account_id":"GL.OPEX.PPL.RECRUIT","amount_component":"net_plus_unrecoverable_vat"},{"leg_id":"MAP.COST.PPL.RECRUIT.SUP.L02","side":"debit","account_id":"GL.VAT.DOM_ASSET","amount_component":"recoverable_vat"},{"leg_id":"MAP.COST.PPL.RECRUIT.SUP.L03","side":"credit","account_id":"GL.AP.SUPPLIER","amount_component":"gross"}],"report_allocations":[{"leg_id":"MAP.COST.PPL.RECRUIT.SUP.L01","view_id":"statement","report_row_id":"PNL.OPEX","weight":1},{"leg_id":"MAP.COST.PPL.RECRUIT.SUP.L01","view_id":"nature","report_row_id":"operating_expense","weight":1},{"leg_id":"MAP.COST.PPL.RECRUIT.SUP.L01","view_id":"function","report_row_id":"general_admin","weight":1},{"leg_id":"MAP.COST.PPL.RECRUIT.SUP.L01","view_id":"cost_centre","report_row_id":"SUP","weight":1},{"leg_id":"MAP.COST.PPL.RECRUIT.SUP.L01","view_id":"vendor","report_row_id":"UNKNOWN_FORECAST","weight":1},{"leg_id":"MAP.COST.PPL.RECRUIT.SUP.L01","view_id":"recurrence","report_row_id":"one_off","weight":1},{"leg_id":"MAP.COST.PPL.RECRUIT.SUP.L01","view_id":"commitment","report_row_id":"committed","weight":1},{"leg_id":"MAP.COST.PPL.RECRUIT.SUP.L01","view_id":"behaviour","report_row_id":"variable","weight":1},{"leg_id":"MAP.COST.PPL.RECRUIT.SUP.L02","view_id":"statement","report_row_id":"BS.TAX_ASSETS","weight":1},{"leg_id":"MAP.COST.PPL.RECRUIT.SUP.L02","view_id":"nature","report_row_id":"tax_assets","weight":1},{"leg_id":"MAP.COST.PPL.RECRUIT.SUP.L02","view_id":"function","report_row_id":"balance_sheet","weight":1},{"leg_id":"MAP.COST.PPL.RECRUIT.SUP.L02","view_id":"cost_centre","report_row_id":"SUP","weight":1},{"leg_id":"MAP.COST.PPL.RECRUIT.SUP.L02","view_id":"vendor","report_row_id":"UNKNOWN_FORECAST","weight":1},{"leg_id":"MAP.COST.PPL.RECRUIT.SUP.L02","view_id":"recurrence","report_row_id":"not_applicable","weight":1},{"leg_id":"MAP.COST.PPL.RECRUIT.SUP.L02","view_id":"commitment","report_row_id":"not_applicable","weight":1},{"leg_id":"MAP.COST.PPL.RECRUIT.SUP.L02","view_id":"behaviour","report_row_id":"not_applicable","weight":1},{"leg_id":"MAP.COST.PPL.RECRUIT.SUP.L03","view_id":"statement","report_row_id":"BS.AP","weight":1},{"leg_id":"MAP.COST.PPL.RECRUIT.SUP.L03","view_id":"nature","report_row_id":"ap","weight":1},{"leg_id":"MAP.COST.PPL.RECRUIT.SUP.L03","view_id":"function","report_row_id":"balance_sheet","weight":1},{"leg_id":"MAP.COST.PPL.RECRUIT.SUP.L03","view_id":"cost_centre","report_row_id":"SUP","weight":1},{"leg_id":"MAP.COST.PPL.RECRUIT.SUP.L03","view_id":"vendor","report_row_id":"UNKNOWN_FORECAST","weight":1},{"leg_id":"MAP.COST.PPL.RECRUIT.SUP.L03","view_id":"recurrence","report_row_id":"not_applicable","weight":1},{"leg_id":"MAP.COST.PPL.RECRUIT.SUP.L03","view_id":"commitment","report_row_id":"not_applicable","weight":1},{"leg_id":"MAP.COST.PPL.RECRUIT.SUP.L03","view_id":"behaviour","report_row_id":"not_applicable","weight":1}]},{"mapping_id":"MAP.COST.PPL.RECRUIT.FIN","source_row_id":"OPX.RECRUIT","posting_owner":"Opex","stream":"CORPORATE","cost_centre":"FIN","vendor_id":"UNKNOWN_FORECAST","tax_code":"DE_IN19","cash_class":"operating","classification":{"recurrence":"one_off","commitment":"committed","behaviour":"variable"},"legs":[{"leg_id":"MAP.COST.PPL.RECRUIT.FIN.L01","side":"debit","account_id":"GL.OPEX.PPL.RECRUIT","amount_component":"net_plus_unrecoverable_vat"},{"leg_id":"MAP.COST.PPL.RECRUIT.FIN.L02","side":"debit","account_id":"GL.VAT.DOM_ASSET","amount_component":"recoverable_vat"},{"leg_id":"MAP.COST.PPL.RECRUIT.FIN.L03","side":"credit","account_id":"GL.AP.SUPPLIER","amount_component":"gross"}],"report_allocations":[{"leg_id":"MAP.COST.PPL.RECRUIT.FIN.L01","view_id":"statement","report_row_id":"PNL.OPEX","weight":1},{"leg_id":"MAP.COST.PPL.RECRUIT.FIN.L01","view_id":"nature","report_row_id":"operating_expense","weight":1},{"leg_id":"MAP.COST.PPL.RECRUIT.FIN.L01","view_id":"function","report_row_id":"general_admin","weight":1},{"leg_id":"MAP.COST.PPL.RECRUIT.FIN.L01","view_id":"cost_centre","report_row_id":"FIN","weight":1},{"leg_id":"MAP.COST.PPL.RECRUIT.FIN.L01","view_id":"vendor","report_row_id":"UNKNOWN_FORECAST","weight":1},{"leg_id":"MAP.COST.PPL.RECRUIT.FIN.L01","view_id":"recurrence","report_row_id":"one_off","weight":1},{"leg_id":"MAP.COST.PPL.RECRUIT.FIN.L01","view_id":"commitment","report_row_id":"committed","weight":1},{"leg_id":"MAP.COST.PPL.RECRUIT.FIN.L01","view_id":"behaviour","report_row_id":"variable","weight":1},{"leg_id":"MAP.COST.PPL.RECRUIT.FIN.L02","view_id":"statement","report_row_id":"BS.TAX_ASSETS","weight":1},{"leg_id":"MAP.COST.PPL.RECRUIT.FIN.L02","view_id":"nature","report_row_id":"tax_assets","weight":1},{"leg_id":"MAP.COST.PPL.RECRUIT.FIN.L02","view_id":"function","report_row_id":"balance_sheet","weight":1},{"leg_id":"MAP.COST.PPL.RECRUIT.FIN.L02","view_id":"cost_centre","report_row_id":"FIN","weight":1},{"leg_id":"MAP.COST.PPL.RECRUIT.FIN.L02","view_id":"vendor","report_row_id":"UNKNOWN_FORECAST","weight":1},{"leg_id":"MAP.COST.PPL.RECRUIT.FIN.L02","view_id":"recurrence","report_row_id":"not_applicable","weight":1},{"leg_id":"MAP.COST.PPL.RECRUIT.FIN.L02","view_id":"commitment","report_row_id":"not_applicable","weight":1},{"leg_id":"MAP.COST.PPL.RECRUIT.FIN.L02","view_id":"behaviour","report_row_id":"not_applicable","weight":1},{"leg_id":"MAP.COST.PPL.RECRUIT.FIN.L03","view_id":"statement","report_row_id":"BS.AP","weight":1},{"leg_id":"MAP.COST.PPL.RECRUIT.FIN.L03","view_id":"nature","report_row_id":"ap","weight":1},{"leg_id":"MAP.COST.PPL.RECRUIT.FIN.L03","view_id":"function","report_row_id":"balance_sheet","weight":1},{"leg_id":"MAP.COST.PPL.RECRUIT.FIN.L03","view_id":"cost_centre","report_row_id":"FIN","weight":1},{"leg_id":"MAP.COST.PPL.RECRUIT.FIN.L03","view_id":"vendor","report_row_id":"UNKNOWN_FORECAST","weight":1},{"leg_id":"MAP.COST.PPL.RECRUIT.FIN.L03","view_id":"recurrence","report_row_id":"not_applicable","weight":1},{"leg_id":"MAP.COST.PPL.RECRUIT.FIN.L03","view_id":"commitment","report_row_id":"not_applicable","weight":1},{"leg_id":"MAP.COST.PPL.RECRUIT.FIN.L03","view_id":"behaviour","report_row_id":"not_applicable","weight":1}]},{"mapping_id":"MAP.COST.PPL.RECRUIT.SALES","source_row_id":"OPX.RECRUIT","posting_owner":"Opex","stream":"CORPORATE","cost_centre":"SALES","vendor_id":"UNKNOWN_FORECAST","tax_code":"DE_IN19","cash_class":"operating","classification":{"recurrence":"one_off","commitment":"committed","behaviour":"variable"},"legs":[{"leg_id":"MAP.COST.PPL.RECRUIT.SALES.L01","side":"debit","account_id":"GL.OPEX.PPL.RECRUIT","amount_component":"net_plus_unrecoverable_vat"},{"leg_id":"MAP.COST.PPL.RECRUIT.SALES.L02","side":"debit","account_id":"GL.VAT.DOM_ASSET","amount_component":"recoverable_vat"},{"leg_id":"MAP.COST.PPL.RECRUIT.SALES.L03","side":"credit","account_id":"GL.AP.SUPPLIER","amount_component":"gross"}],"report_allocations":[{"leg_id":"MAP.COST.PPL.RECRUIT.SALES.L01","view_id":"statement","report_row_id":"PNL.OPEX","weight":1},{"leg_id":"MAP.COST.PPL.RECRUIT.SALES.L01","view_id":"nature","report_row_id":"operating_expense","weight":1},{"leg_id":"MAP.COST.PPL.RECRUIT.SALES.L01","view_id":"function","report_row_id":"general_admin","weight":1},{"leg_id":"MAP.COST.PPL.RECRUIT.SALES.L01","view_id":"cost_centre","report_row_id":"SALES","weight":1},{"leg_id":"MAP.COST.PPL.RECRUIT.SALES.L01","view_id":"vendor","report_row_id":"UNKNOWN_FORECAST","weight":1},{"leg_id":"MAP.COST.PPL.RECRUIT.SALES.L01","view_id":"recurrence","report_row_id":"one_off","weight":1},{"leg_id":"MAP.COST.PPL.RECRUIT.SALES.L01","view_id":"commitment","report_row_id":"committed","weight":1},{"leg_id":"MAP.COST.PPL.RECRUIT.SALES.L01","view_id":"behaviour","report_row_id":"variable","weight":1},{"leg_id":"MAP.COST.PPL.RECRUIT.SALES.L02","view_id":"statement","report_row_id":"BS.TAX_ASSETS","weight":1},{"leg_id":"MAP.COST.PPL.RECRUIT.SALES.L02","view_id":"nature","report_row_id":"tax_assets","weight":1},{"leg_id":"MAP.COST.PPL.RECRUIT.SALES.L02","view_id":"function","report_row_id":"balance_sheet","weight":1},{"leg_id":"MAP.COST.PPL.RECRUIT.SALES.L02","view_id":"cost_centre","report_row_id":"SALES","weight":1},{"leg_id":"MAP.COST.PPL.RECRUIT.SALES.L02","view_id":"vendor","report_row_id":"UNKNOWN_FORECAST","weight":1},{"leg_id":"MAP.COST.PPL.RECRUIT.SALES.L02","view_id":"recurrence","report_row_id":"not_applicable","weight":1},{"leg_id":"MAP.COST.PPL.RECRUIT.SALES.L02","view_id":"commitment","report_row_id":"not_applicable","weight":1},{"leg_id":"MAP.COST.PPL.RECRUIT.SALES.L02","view_id":"behaviour","report_row_id":"not_applicable","weight":1},{"leg_id":"MAP.COST.PPL.RECRUIT.SALES.L03","view_id":"statement","report_row_id":"BS.AP","weight":1},{"leg_id":"MAP.COST.PPL.RECRUIT.SALES.L03","view_id":"nature","report_row_id":"ap","weight":1},{"leg_id":"MAP.COST.PPL.RECRUIT.SALES.L03","view_id":"function","report_row_id":"balance_sheet","weight":1},{"leg_id":"MAP.COST.PPL.RECRUIT.SALES.L03","view_id":"cost_centre","report_row_id":"SALES","weight":1},{"leg_id":"MAP.COST.PPL.RECRUIT.SALES.L03","view_id":"vendor","report_row_id":"UNKNOWN_FORECAST","weight":1},{"leg_id":"MAP.COST.PPL.RECRUIT.SALES.L03","view_id":"recurrence","report_row_id":"not_applicable","weight":1},{"leg_id":"MAP.COST.PPL.RECRUIT.SALES.L03","view_id":"commitment","report_row_id":"not_applicable","weight":1},{"leg_id":"MAP.COST.PPL.RECRUIT.SALES.L03","view_id":"behaviour","report_row_id":"not_applicable","weight":1}]},{"mapping_id":"MAP.CAPEX.PPL.EQUIP.MGMT","source_row_id":"CAP.IT_ADDITIONS","posting_owner":"Capex","stream":"CORPORATE","cost_centre":"MGMT","vendor_id":"UNKNOWN_FORECAST","tax_code":"DE_IN19","cash_class":"investing","classification":{"recurrence":"one_off","commitment":"committed","behaviour":"fixed"},"legs":[{"leg_id":"MAP.CAPEX.PPL.EQUIP.MGMT.L01","side":"debit","account_id":"GL.ASSET.IT","amount_component":"net_plus_unrecoverable_vat"},{"leg_id":"MAP.CAPEX.PPL.EQUIP.MGMT.L02","side":"debit","account_id":"GL.VAT.DOM_ASSET","amount_component":"recoverable_vat"},{"leg_id":"MAP.CAPEX.PPL.EQUIP.MGMT.L03","side":"credit","account_id":"GL.AP.CAPEX","amount_component":"gross"}],"report_allocations":[{"leg_id":"MAP.CAPEX.PPL.EQUIP.MGMT.L01","view_id":"statement","report_row_id":"BS.ASSET_GROSS","weight":1},{"leg_id":"MAP.CAPEX.PPL.EQUIP.MGMT.L01","view_id":"nature","report_row_id":"asset_gross","weight":1},{"leg_id":"MAP.CAPEX.PPL.EQUIP.MGMT.L01","view_id":"function","report_row_id":"balance_sheet","weight":1},{"leg_id":"MAP.CAPEX.PPL.EQUIP.MGMT.L01","view_id":"cost_centre","report_row_id":"MGMT","weight":1},{"leg_id":"MAP.CAPEX.PPL.EQUIP.MGMT.L01","view_id":"vendor","report_row_id":"UNKNOWN_FORECAST","weight":1},{"leg_id":"MAP.CAPEX.PPL.EQUIP.MGMT.L01","view_id":"recurrence","report_row_id":"not_applicable","weight":1},{"leg_id":"MAP.CAPEX.PPL.EQUIP.MGMT.L01","view_id":"commitment","report_row_id":"not_applicable","weight":1},{"leg_id":"MAP.CAPEX.PPL.EQUIP.MGMT.L01","view_id":"behaviour","report_row_id":"not_applicable","weight":1},{"leg_id":"MAP.CAPEX.PPL.EQUIP.MGMT.L02","view_id":"statement","report_row_id":"BS.TAX_ASSETS","weight":1},{"leg_id":"MAP.CAPEX.PPL.EQUIP.MGMT.L02","view_id":"nature","report_row_id":"tax_assets","weight":1},{"leg_id":"MAP.CAPEX.PPL.EQUIP.MGMT.L02","view_id":"function","report_row_id":"balance_sheet","weight":1},{"leg_id":"MAP.CAPEX.PPL.EQUIP.MGMT.L02","view_id":"cost_centre","report_row_id":"MGMT","weight":1},{"leg_id":"MAP.CAPEX.PPL.EQUIP.MGMT.L02","view_id":"vendor","report_row_id":"UNKNOWN_FORECAST","weight":1},{"leg_id":"MAP.CAPEX.PPL.EQUIP.MGMT.L02","view_id":"recurrence","report_row_id":"not_applicable","weight":1},{"leg_id":"MAP.CAPEX.PPL.EQUIP.MGMT.L02","view_id":"commitment","report_row_id":"not_applicable","weight":1},{"leg_id":"MAP.CAPEX.PPL.EQUIP.MGMT.L02","view_id":"behaviour","report_row_id":"not_applicable","weight":1},{"leg_id":"MAP.CAPEX.PPL.EQUIP.MGMT.L03","view_id":"statement","report_row_id":"BS.AP","weight":1},{"leg_id":"MAP.CAPEX.PPL.EQUIP.MGMT.L03","view_id":"nature","report_row_id":"ap","weight":1},{"leg_id":"MAP.CAPEX.PPL.EQUIP.MGMT.L03","view_id":"function","report_row_id":"balance_sheet","weight":1},{"leg_id":"MAP.CAPEX.PPL.EQUIP.MGMT.L03","view_id":"cost_centre","report_row_id":"MGMT","weight":1},{"leg_id":"MAP.CAPEX.PPL.EQUIP.MGMT.L03","view_id":"vendor","report_row_id":"UNKNOWN_FORECAST","weight":1},{"leg_id":"MAP.CAPEX.PPL.EQUIP.MGMT.L03","view_id":"recurrence","report_row_id":"not_applicable","weight":1},{"leg_id":"MAP.CAPEX.PPL.EQUIP.MGMT.L03","view_id":"commitment","report_row_id":"not_applicable","weight":1},{"leg_id":"MAP.CAPEX.PPL.EQUIP.MGMT.L03","view_id":"behaviour","report_row_id":"not_applicable","weight":1}]},{"mapping_id":"MAP.CAPEX.PPL.EQUIP.ENG","source_row_id":"CAP.IT_ADDITIONS","posting_owner":"Capex","stream":"CORPORATE","cost_centre":"ENG","vendor_id":"UNKNOWN_FORECAST","tax_code":"DE_IN19","cash_class":"investing","classification":{"recurrence":"one_off","commitment":"committed","behaviour":"fixed"},"legs":[{"leg_id":"MAP.CAPEX.PPL.EQUIP.ENG.L01","side":"debit","account_id":"GL.ASSET.IT","amount_component":"net_plus_unrecoverable_vat"},{"leg_id":"MAP.CAPEX.PPL.EQUIP.ENG.L02","side":"debit","account_id":"GL.VAT.DOM_ASSET","amount_component":"recoverable_vat"},{"leg_id":"MAP.CAPEX.PPL.EQUIP.ENG.L03","side":"credit","account_id":"GL.AP.CAPEX","amount_component":"gross"}],"report_allocations":[{"leg_id":"MAP.CAPEX.PPL.EQUIP.ENG.L01","view_id":"statement","report_row_id":"BS.ASSET_GROSS","weight":1},{"leg_id":"MAP.CAPEX.PPL.EQUIP.ENG.L01","view_id":"nature","report_row_id":"asset_gross","weight":1},{"leg_id":"MAP.CAPEX.PPL.EQUIP.ENG.L01","view_id":"function","report_row_id":"balance_sheet","weight":1},{"leg_id":"MAP.CAPEX.PPL.EQUIP.ENG.L01","view_id":"cost_centre","report_row_id":"ENG","weight":1},{"leg_id":"MAP.CAPEX.PPL.EQUIP.ENG.L01","view_id":"vendor","report_row_id":"UNKNOWN_FORECAST","weight":1},{"leg_id":"MAP.CAPEX.PPL.EQUIP.ENG.L01","view_id":"recurrence","report_row_id":"not_applicable","weight":1},{"leg_id":"MAP.CAPEX.PPL.EQUIP.ENG.L01","view_id":"commitment","report_row_id":"not_applicable","weight":1},{"leg_id":"MAP.CAPEX.PPL.EQUIP.ENG.L01","view_id":"behaviour","report_row_id":"not_applicable","weight":1},{"leg_id":"MAP.CAPEX.PPL.EQUIP.ENG.L02","view_id":"statement","report_row_id":"BS.TAX_ASSETS","weight":1},{"leg_id":"MAP.CAPEX.PPL.EQUIP.ENG.L02","view_id":"nature","report_row_id":"tax_assets","weight":1},{"leg_id":"MAP.CAPEX.PPL.EQUIP.ENG.L02","view_id":"function","report_row_id":"balance_sheet","weight":1},{"leg_id":"MAP.CAPEX.PPL.EQUIP.ENG.L02","view_id":"cost_centre","report_row_id":"ENG","weight":1},{"leg_id":"MAP.CAPEX.PPL.EQUIP.ENG.L02","view_id":"vendor","report_row_id":"UNKNOWN_FORECAST","weight":1},{"leg_id":"MAP.CAPEX.PPL.EQUIP.ENG.L02","view_id":"recurrence","report_row_id":"not_applicable","weight":1},{"leg_id":"MAP.CAPEX.PPL.EQUIP.ENG.L02","view_id":"commitment","report_row_id":"not_applicable","weight":1},{"leg_id":"MAP.CAPEX.PPL.EQUIP.ENG.L02","view_id":"behaviour","report_row_id":"not_applicable","weight":1},{"leg_id":"MAP.CAPEX.PPL.EQUIP.ENG.L03","view_id":"statement","report_row_id":"BS.AP","weight":1},{"leg_id":"MAP.CAPEX.PPL.EQUIP.ENG.L03","view_id":"nature","report_row_id":"ap","weight":1},{"leg_id":"MAP.CAPEX.PPL.EQUIP.ENG.L03","view_id":"function","report_row_id":"balance_sheet","weight":1},{"leg_id":"MAP.CAPEX.PPL.EQUIP.ENG.L03","view_id":"cost_centre","report_row_id":"ENG","weight":1},{"leg_id":"MAP.CAPEX.PPL.EQUIP.ENG.L03","view_id":"vendor","report_row_id":"UNKNOWN_FORECAST","weight":1},{"leg_id":"MAP.CAPEX.PPL.EQUIP.ENG.L03","view_id":"recurrence","report_row_id":"not_applicable","weight":1},{"leg_id":"MAP.CAPEX.PPL.EQUIP.ENG.L03","view_id":"commitment","report_row_id":"not_applicable","weight":1},{"leg_id":"MAP.CAPEX.PPL.EQUIP.ENG.L03","view_id":"behaviour","report_row_id":"not_applicable","weight":1}]},{"mapping_id":"MAP.CAPEX.PPL.EQUIP.COMP","source_row_id":"CAP.IT_ADDITIONS","posting_owner":"Capex","stream":"CORPORATE","cost_centre":"COMP","vendor_id":"UNKNOWN_FORECAST","tax_code":"DE_IN19","cash_class":"investing","classification":{"recurrence":"one_off","commitment":"committed","behaviour":"fixed"},"legs":[{"leg_id":"MAP.CAPEX.PPL.EQUIP.COMP.L01","side":"debit","account_id":"GL.ASSET.IT","amount_component":"net_plus_unrecoverable_vat"},{"leg_id":"MAP.CAPEX.PPL.EQUIP.COMP.L02","side":"debit","account_id":"GL.VAT.DOM_ASSET","amount_component":"recoverable_vat"},{"leg_id":"MAP.CAPEX.PPL.EQUIP.COMP.L03","side":"credit","account_id":"GL.AP.CAPEX","amount_component":"gross"}],"report_allocations":[{"leg_id":"MAP.CAPEX.PPL.EQUIP.COMP.L01","view_id":"statement","report_row_id":"BS.ASSET_GROSS","weight":1},{"leg_id":"MAP.CAPEX.PPL.EQUIP.COMP.L01","view_id":"nature","report_row_id":"asset_gross","weight":1},{"leg_id":"MAP.CAPEX.PPL.EQUIP.COMP.L01","view_id":"function","report_row_id":"balance_sheet","weight":1},{"leg_id":"MAP.CAPEX.PPL.EQUIP.COMP.L01","view_id":"cost_centre","report_row_id":"COMP","weight":1},{"leg_id":"MAP.CAPEX.PPL.EQUIP.COMP.L01","view_id":"vendor","report_row_id":"UNKNOWN_FORECAST","weight":1},{"leg_id":"MAP.CAPEX.PPL.EQUIP.COMP.L01","view_id":"recurrence","report_row_id":"not_applicable","weight":1},{"leg_id":"MAP.CAPEX.PPL.EQUIP.COMP.L01","view_id":"commitment","report_row_id":"not_applicable","weight":1},{"leg_id":"MAP.CAPEX.PPL.EQUIP.COMP.L01","view_id":"behaviour","report_row_id":"not_applicable","weight":1},{"leg_id":"MAP.CAPEX.PPL.EQUIP.COMP.L02","view_id":"statement","report_row_id":"BS.TAX_ASSETS","weight":1},{"leg_id":"MAP.CAPEX.PPL.EQUIP.COMP.L02","view_id":"nature","report_row_id":"tax_assets","weight":1},{"leg_id":"MAP.CAPEX.PPL.EQUIP.COMP.L02","view_id":"function","report_row_id":"balance_sheet","weight":1},{"leg_id":"MAP.CAPEX.PPL.EQUIP.COMP.L02","view_id":"cost_centre","report_row_id":"COMP","weight":1},{"leg_id":"MAP.CAPEX.PPL.EQUIP.COMP.L02","view_id":"vendor","report_row_id":"UNKNOWN_FORECAST","weight":1},{"leg_id":"MAP.CAPEX.PPL.EQUIP.COMP.L02","view_id":"recurrence","report_row_id":"not_applicable","weight":1},{"leg_id":"MAP.CAPEX.PPL.EQUIP.COMP.L02","view_id":"commitment","report_row_id":"not_applicable","weight":1},{"leg_id":"MAP.CAPEX.PPL.EQUIP.COMP.L02","view_id":"behaviour","report_row_id":"not_applicable","weight":1},{"leg_id":"MAP.CAPEX.PPL.EQUIP.COMP.L03","view_id":"statement","report_row_id":"BS.AP","weight":1},{"leg_id":"MAP.CAPEX.PPL.EQUIP.COMP.L03","view_id":"nature","report_row_id":"ap","weight":1},{"leg_id":"MAP.CAPEX.PPL.EQUIP.COMP.L03","view_id":"function","report_row_id":"balance_sheet","weight":1},{"leg_id":"MAP.CAPEX.PPL.EQUIP.COMP.L03","view_id":"cost_centre","report_row_id":"COMP","weight":1},{"leg_id":"MAP.CAPEX.PPL.EQUIP.COMP.L03","view_id":"vendor","report_row_id":"UNKNOWN_FORECAST","weight":1},{"leg_id":"MAP.CAPEX.PPL.EQUIP.COMP.L03","view_id":"recurrence","report_row_id":"not_applicable","weight":1},{"leg_id":"MAP.CAPEX.PPL.EQUIP.COMP.L03","view_id":"commitment","report_row_id":"not_applicable","weight":1},{"leg_id":"MAP.CAPEX.PPL.EQUIP.COMP.L03","view_id":"behaviour","report_row_id":"not_applicable","weight":1}]},{"mapping_id":"MAP.CAPEX.PPL.EQUIP.PROD","source_row_id":"CAP.IT_ADDITIONS","posting_owner":"Capex","stream":"CORPORATE","cost_centre":"PROD","vendor_id":"UNKNOWN_FORECAST","tax_code":"DE_IN19","cash_class":"investing","classification":{"recurrence":"one_off","commitment":"committed","behaviour":"fixed"},"legs":[{"leg_id":"MAP.CAPEX.PPL.EQUIP.PROD.L01","side":"debit","account_id":"GL.ASSET.IT","amount_component":"net_plus_unrecoverable_vat"},{"leg_id":"MAP.CAPEX.PPL.EQUIP.PROD.L02","side":"debit","account_id":"GL.VAT.DOM_ASSET","amount_component":"recoverable_vat"},{"leg_id":"MAP.CAPEX.PPL.EQUIP.PROD.L03","side":"credit","account_id":"GL.AP.CAPEX","amount_component":"gross"}],"report_allocations":[{"leg_id":"MAP.CAPEX.PPL.EQUIP.PROD.L01","view_id":"statement","report_row_id":"BS.ASSET_GROSS","weight":1},{"leg_id":"MAP.CAPEX.PPL.EQUIP.PROD.L01","view_id":"nature","report_row_id":"asset_gross","weight":1},{"leg_id":"MAP.CAPEX.PPL.EQUIP.PROD.L01","view_id":"function","report_row_id":"balance_sheet","weight":1},{"leg_id":"MAP.CAPEX.PPL.EQUIP.PROD.L01","view_id":"cost_centre","report_row_id":"PROD","weight":1},{"leg_id":"MAP.CAPEX.PPL.EQUIP.PROD.L01","view_id":"vendor","report_row_id":"UNKNOWN_FORECAST","weight":1},{"leg_id":"MAP.CAPEX.PPL.EQUIP.PROD.L01","view_id":"recurrence","report_row_id":"not_applicable","weight":1},{"leg_id":"MAP.CAPEX.PPL.EQUIP.PROD.L01","view_id":"commitment","report_row_id":"not_applicable","weight":1},{"leg_id":"MAP.CAPEX.PPL.EQUIP.PROD.L01","view_id":"behaviour","report_row_id":"not_applicable","weight":1},{"leg_id":"MAP.CAPEX.PPL.EQUIP.PROD.L02","view_id":"statement","report_row_id":"BS.TAX_ASSETS","weight":1},{"leg_id":"MAP.CAPEX.PPL.EQUIP.PROD.L02","view_id":"nature","report_row_id":"tax_assets","weight":1},{"leg_id":"MAP.CAPEX.PPL.EQUIP.PROD.L02","view_id":"function","report_row_id":"balance_sheet","weight":1},{"leg_id":"MAP.CAPEX.PPL.EQUIP.PROD.L02","view_id":"cost_centre","report_row_id":"PROD","weight":1},{"leg_id":"MAP.CAPEX.PPL.EQUIP.PROD.L02","view_id":"vendor","report_row_id":"UNKNOWN_FORECAST","weight":1},{"leg_id":"MAP.CAPEX.PPL.EQUIP.PROD.L02","view_id":"recurrence","report_row_id":"not_applicable","weight":1},{"leg_id":"MAP.CAPEX.PPL.EQUIP.PROD.L02","view_id":"commitment","report_row_id":"not_applicable","weight":1},{"leg_id":"MAP.CAPEX.PPL.EQUIP.PROD.L02","view_id":"behaviour","report_row_id":"not_applicable","weight":1},{"leg_id":"MAP.CAPEX.PPL.EQUIP.PROD.L03","view_id":"statement","report_row_id":"BS.AP","weight":1},{"leg_id":"MAP.CAPEX.PPL.EQUIP.PROD.L03","view_id":"nature","report_row_id":"ap","weight":1},{"leg_id":"MAP.CAPEX.PPL.EQUIP.PROD.L03","view_id":"function","report_row_id":"balance_sheet","weight":1},{"leg_id":"MAP.CAPEX.PPL.EQUIP.PROD.L03","view_id":"cost_centre","report_row_id":"PROD","weight":1},{"leg_id":"MAP.CAPEX.PPL.EQUIP.PROD.L03","view_id":"vendor","report_row_id":"UNKNOWN_FORECAST","weight":1},{"leg_id":"MAP.CAPEX.PPL.EQUIP.PROD.L03","view_id":"recurrence","report_row_id":"not_applicable","weight":1},{"leg_id":"MAP.CAPEX.PPL.EQUIP.PROD.L03","view_id":"commitment","report_row_id":"not_applicable","weight":1},{"leg_id":"MAP.CAPEX.PPL.EQUIP.PROD.L03","view_id":"behaviour","report_row_id":"not_applicable","weight":1}]},{"mapping_id":"MAP.CAPEX.PPL.EQUIP.MKT","source_row_id":"CAP.IT_ADDITIONS","posting_owner":"Capex","stream":"CORPORATE","cost_centre":"MKT","vendor_id":"UNKNOWN_FORECAST","tax_code":"DE_IN19","cash_class":"investing","classification":{"recurrence":"one_off","commitment":"committed","behaviour":"fixed"},"legs":[{"leg_id":"MAP.CAPEX.PPL.EQUIP.MKT.L01","side":"debit","account_id":"GL.ASSET.IT","amount_component":"net_plus_unrecoverable_vat"},{"leg_id":"MAP.CAPEX.PPL.EQUIP.MKT.L02","side":"debit","account_id":"GL.VAT.DOM_ASSET","amount_component":"recoverable_vat"},{"leg_id":"MAP.CAPEX.PPL.EQUIP.MKT.L03","side":"credit","account_id":"GL.AP.CAPEX","amount_component":"gross"}],"report_allocations":[{"leg_id":"MAP.CAPEX.PPL.EQUIP.MKT.L01","view_id":"statement","report_row_id":"BS.ASSET_GROSS","weight":1},{"leg_id":"MAP.CAPEX.PPL.EQUIP.MKT.L01","view_id":"nature","report_row_id":"asset_gross","weight":1},{"leg_id":"MAP.CAPEX.PPL.EQUIP.MKT.L01","view_id":"function","report_row_id":"balance_sheet","weight":1},{"leg_id":"MAP.CAPEX.PPL.EQUIP.MKT.L01","view_id":"cost_centre","report_row_id":"MKT","weight":1},{"leg_id":"MAP.CAPEX.PPL.EQUIP.MKT.L01","view_id":"vendor","report_row_id":"UNKNOWN_FORECAST","weight":1},{"leg_id":"MAP.CAPEX.PPL.EQUIP.MKT.L01","view_id":"recurrence","report_row_id":"not_applicable","weight":1},{"leg_id":"MAP.CAPEX.PPL.EQUIP.MKT.L01","view_id":"commitment","report_row_id":"not_applicable","weight":1},{"leg_id":"MAP.CAPEX.PPL.EQUIP.MKT.L01","view_id":"behaviour","report_row_id":"not_applicable","weight":1},{"leg_id":"MAP.CAPEX.PPL.EQUIP.MKT.L02","view_id":"statement","report_row_id":"BS.TAX_ASSETS","weight":1},{"leg_id":"MAP.CAPEX.PPL.EQUIP.MKT.L02","view_id":"nature","report_row_id":"tax_assets","weight":1},{"leg_id":"MAP.CAPEX.PPL.EQUIP.MKT.L02","view_id":"function","report_row_id":"balance_sheet","weight":1},{"leg_id":"MAP.CAPEX.PPL.EQUIP.MKT.L02","view_id":"cost_centre","report_row_id":"MKT","weight":1},{"leg_id":"MAP.CAPEX.PPL.EQUIP.MKT.L02","view_id":"vendor","report_row_id":"UNKNOWN_FORECAST","weight":1},{"leg_id":"MAP.CAPEX.PPL.EQUIP.MKT.L02","view_id":"recurrence","report_row_id":"not_applicable","weight":1},{"leg_id":"MAP.CAPEX.PPL.EQUIP.MKT.L02","view_id":"commitment","report_row_id":"not_applicable","weight":1},{"leg_id":"MAP.CAPEX.PPL.EQUIP.MKT.L02","view_id":"behaviour","report_row_id":"not_applicable","weight":1},{"leg_id":"MAP.CAPEX.PPL.EQUIP.MKT.L03","view_id":"statement","report_row_id":"BS.AP","weight":1},{"leg_id":"MAP.CAPEX.PPL.EQUIP.MKT.L03","view_id":"nature","report_row_id":"ap","weight":1},{"leg_id":"MAP.CAPEX.PPL.EQUIP.MKT.L03","view_id":"function","report_row_id":"balance_sheet","weight":1},{"leg_id":"MAP.CAPEX.PPL.EQUIP.MKT.L03","view_id":"cost_centre","report_row_id":"MKT","weight":1},{"leg_id":"MAP.CAPEX.PPL.EQUIP.MKT.L03","view_id":"vendor","report_row_id":"UNKNOWN_FORECAST","weight":1},{"leg_id":"MAP.CAPEX.PPL.EQUIP.MKT.L03","view_id":"recurrence","report_row_id":"not_applicable","weight":1},{"leg_id":"MAP.CAPEX.PPL.EQUIP.MKT.L03","view_id":"commitment","report_row_id":"not_applicable","weight":1},{"leg_id":"MAP.CAPEX.PPL.EQUIP.MKT.L03","view_id":"behaviour","report_row_id":"not_applicable","weight":1}]},{"mapping_id":"MAP.CAPEX.PPL.EQUIP.SUP","source_row_id":"CAP.IT_ADDITIONS","posting_owner":"Capex","stream":"CORPORATE","cost_centre":"SUP","vendor_id":"UNKNOWN_FORECAST","tax_code":"DE_IN19","cash_class":"investing","classification":{"recurrence":"one_off","commitment":"committed","behaviour":"fixed"},"legs":[{"leg_id":"MAP.CAPEX.PPL.EQUIP.SUP.L01","side":"debit","account_id":"GL.ASSET.IT","amount_component":"net_plus_unrecoverable_vat"},{"leg_id":"MAP.CAPEX.PPL.EQUIP.SUP.L02","side":"debit","account_id":"GL.VAT.DOM_ASSET","amount_component":"recoverable_vat"},{"leg_id":"MAP.CAPEX.PPL.EQUIP.SUP.L03","side":"credit","account_id":"GL.AP.CAPEX","amount_component":"gross"}],"report_allocations":[{"leg_id":"MAP.CAPEX.PPL.EQUIP.SUP.L01","view_id":"statement","report_row_id":"BS.ASSET_GROSS","weight":1},{"leg_id":"MAP.CAPEX.PPL.EQUIP.SUP.L01","view_id":"nature","report_row_id":"asset_gross","weight":1},{"leg_id":"MAP.CAPEX.PPL.EQUIP.SUP.L01","view_id":"function","report_row_id":"balance_sheet","weight":1},{"leg_id":"MAP.CAPEX.PPL.EQUIP.SUP.L01","view_id":"cost_centre","report_row_id":"SUP","weight":1},{"leg_id":"MAP.CAPEX.PPL.EQUIP.SUP.L01","view_id":"vendor","report_row_id":"UNKNOWN_FORECAST","weight":1},{"leg_id":"MAP.CAPEX.PPL.EQUIP.SUP.L01","view_id":"recurrence","report_row_id":"not_applicable","weight":1},{"leg_id":"MAP.CAPEX.PPL.EQUIP.SUP.L01","view_id":"commitment","report_row_id":"not_applicable","weight":1},{"leg_id":"MAP.CAPEX.PPL.EQUIP.SUP.L01","view_id":"behaviour","report_row_id":"not_applicable","weight":1},{"leg_id":"MAP.CAPEX.PPL.EQUIP.SUP.L02","view_id":"statement","report_row_id":"BS.TAX_ASSETS","weight":1},{"leg_id":"MAP.CAPEX.PPL.EQUIP.SUP.L02","view_id":"nature","report_row_id":"tax_assets","weight":1},{"leg_id":"MAP.CAPEX.PPL.EQUIP.SUP.L02","view_id":"function","report_row_id":"balance_sheet","weight":1},{"leg_id":"MAP.CAPEX.PPL.EQUIP.SUP.L02","view_id":"cost_centre","report_row_id":"SUP","weight":1},{"leg_id":"MAP.CAPEX.PPL.EQUIP.SUP.L02","view_id":"vendor","report_row_id":"UNKNOWN_FORECAST","weight":1},{"leg_id":"MAP.CAPEX.PPL.EQUIP.SUP.L02","view_id":"recurrence","report_row_id":"not_applicable","weight":1},{"leg_id":"MAP.CAPEX.PPL.EQUIP.SUP.L02","view_id":"commitment","report_row_id":"not_applicable","weight":1},{"leg_id":"MAP.CAPEX.PPL.EQUIP.SUP.L02","view_id":"behaviour","report_row_id":"not_applicable","weight":1},{"leg_id":"MAP.CAPEX.PPL.EQUIP.SUP.L03","view_id":"statement","report_row_id":"BS.AP","weight":1},{"leg_id":"MAP.CAPEX.PPL.EQUIP.SUP.L03","view_id":"nature","report_row_id":"ap","weight":1},{"leg_id":"MAP.CAPEX.PPL.EQUIP.SUP.L03","view_id":"function","report_row_id":"balance_sheet","weight":1},{"leg_id":"MAP.CAPEX.PPL.EQUIP.SUP.L03","view_id":"cost_centre","report_row_id":"SUP","weight":1},{"leg_id":"MAP.CAPEX.PPL.EQUIP.SUP.L03","view_id":"vendor","report_row_id":"UNKNOWN_FORECAST","weight":1},{"leg_id":"MAP.CAPEX.PPL.EQUIP.SUP.L03","view_id":"recurrence","report_row_id":"not_applicable","weight":1},{"leg_id":"MAP.CAPEX.PPL.EQUIP.SUP.L03","view_id":"commitment","report_row_id":"not_applicable","weight":1},{"leg_id":"MAP.CAPEX.PPL.EQUIP.SUP.L03","view_id":"behaviour","report_row_id":"not_applicable","weight":1}]},{"mapping_id":"MAP.CAPEX.PPL.EQUIP.FIN","source_row_id":"CAP.IT_ADDITIONS","posting_owner":"Capex","stream":"CORPORATE","cost_centre":"FIN","vendor_id":"UNKNOWN_FORECAST","tax_code":"DE_IN19","cash_class":"investing","classification":{"recurrence":"one_off","commitment":"committed","behaviour":"fixed"},"legs":[{"leg_id":"MAP.CAPEX.PPL.EQUIP.FIN.L01","side":"debit","account_id":"GL.ASSET.IT","amount_component":"net_plus_unrecoverable_vat"},{"leg_id":"MAP.CAPEX.PPL.EQUIP.FIN.L02","side":"debit","account_id":"GL.VAT.DOM_ASSET","amount_component":"recoverable_vat"},{"leg_id":"MAP.CAPEX.PPL.EQUIP.FIN.L03","side":"credit","account_id":"GL.AP.CAPEX","amount_component":"gross"}],"report_allocations":[{"leg_id":"MAP.CAPEX.PPL.EQUIP.FIN.L01","view_id":"statement","report_row_id":"BS.ASSET_GROSS","weight":1},{"leg_id":"MAP.CAPEX.PPL.EQUIP.FIN.L01","view_id":"nature","report_row_id":"asset_gross","weight":1},{"leg_id":"MAP.CAPEX.PPL.EQUIP.FIN.L01","view_id":"function","report_row_id":"balance_sheet","weight":1},{"leg_id":"MAP.CAPEX.PPL.EQUIP.FIN.L01","view_id":"cost_centre","report_row_id":"FIN","weight":1},{"leg_id":"MAP.CAPEX.PPL.EQUIP.FIN.L01","view_id":"vendor","report_row_id":"UNKNOWN_FORECAST","weight":1},{"leg_id":"MAP.CAPEX.PPL.EQUIP.FIN.L01","view_id":"recurrence","report_row_id":"not_applicable","weight":1},{"leg_id":"MAP.CAPEX.PPL.EQUIP.FIN.L01","view_id":"commitment","report_row_id":"not_applicable","weight":1},{"leg_id":"MAP.CAPEX.PPL.EQUIP.FIN.L01","view_id":"behaviour","report_row_id":"not_applicable","weight":1},{"leg_id":"MAP.CAPEX.PPL.EQUIP.FIN.L02","view_id":"statement","report_row_id":"BS.TAX_ASSETS","weight":1},{"leg_id":"MAP.CAPEX.PPL.EQUIP.FIN.L02","view_id":"nature","report_row_id":"tax_assets","weight":1},{"leg_id":"MAP.CAPEX.PPL.EQUIP.FIN.L02","view_id":"function","report_row_id":"balance_sheet","weight":1},{"leg_id":"MAP.CAPEX.PPL.EQUIP.FIN.L02","view_id":"cost_centre","report_row_id":"FIN","weight":1},{"leg_id":"MAP.CAPEX.PPL.EQUIP.FIN.L02","view_id":"vendor","report_row_id":"UNKNOWN_FORECAST","weight":1},{"leg_id":"MAP.CAPEX.PPL.EQUIP.FIN.L02","view_id":"recurrence","report_row_id":"not_applicable","weight":1},{"leg_id":"MAP.CAPEX.PPL.EQUIP.FIN.L02","view_id":"commitment","report_row_id":"not_applicable","weight":1},{"leg_id":"MAP.CAPEX.PPL.EQUIP.FIN.L02","view_id":"behaviour","report_row_id":"not_applicable","weight":1},{"leg_id":"MAP.CAPEX.PPL.EQUIP.FIN.L03","view_id":"statement","report_row_id":"BS.AP","weight":1},{"leg_id":"MAP.CAPEX.PPL.EQUIP.FIN.L03","view_id":"nature","report_row_id":"ap","weight":1},{"leg_id":"MAP.CAPEX.PPL.EQUIP.FIN.L03","view_id":"function","report_row_id":"balance_sheet","weight":1},{"leg_id":"MAP.CAPEX.PPL.EQUIP.FIN.L03","view_id":"cost_centre","report_row_id":"FIN","weight":1},{"leg_id":"MAP.CAPEX.PPL.EQUIP.FIN.L03","view_id":"vendor","report_row_id":"UNKNOWN_FORECAST","weight":1},{"leg_id":"MAP.CAPEX.PPL.EQUIP.FIN.L03","view_id":"recurrence","report_row_id":"not_applicable","weight":1},{"leg_id":"MAP.CAPEX.PPL.EQUIP.FIN.L03","view_id":"commitment","report_row_id":"not_applicable","weight":1},{"leg_id":"MAP.CAPEX.PPL.EQUIP.FIN.L03","view_id":"behaviour","report_row_id":"not_applicable","weight":1}]},{"mapping_id":"MAP.CAPEX.PPL.EQUIP.SALES","source_row_id":"CAP.IT_ADDITIONS","posting_owner":"Capex","stream":"CORPORATE","cost_centre":"SALES","vendor_id":"UNKNOWN_FORECAST","tax_code":"DE_IN19","cash_class":"investing","classification":{"recurrence":"one_off","commitment":"committed","behaviour":"fixed"},"legs":[{"leg_id":"MAP.CAPEX.PPL.EQUIP.SALES.L01","side":"debit","account_id":"GL.ASSET.IT","amount_component":"net_plus_unrecoverable_vat"},{"leg_id":"MAP.CAPEX.PPL.EQUIP.SALES.L02","side":"debit","account_id":"GL.VAT.DOM_ASSET","amount_component":"recoverable_vat"},{"leg_id":"MAP.CAPEX.PPL.EQUIP.SALES.L03","side":"credit","account_id":"GL.AP.CAPEX","amount_component":"gross"}],"report_allocations":[{"leg_id":"MAP.CAPEX.PPL.EQUIP.SALES.L01","view_id":"statement","report_row_id":"BS.ASSET_GROSS","weight":1},{"leg_id":"MAP.CAPEX.PPL.EQUIP.SALES.L01","view_id":"nature","report_row_id":"asset_gross","weight":1},{"leg_id":"MAP.CAPEX.PPL.EQUIP.SALES.L01","view_id":"function","report_row_id":"balance_sheet","weight":1},{"leg_id":"MAP.CAPEX.PPL.EQUIP.SALES.L01","view_id":"cost_centre","report_row_id":"SALES","weight":1},{"leg_id":"MAP.CAPEX.PPL.EQUIP.SALES.L01","view_id":"vendor","report_row_id":"UNKNOWN_FORECAST","weight":1},{"leg_id":"MAP.CAPEX.PPL.EQUIP.SALES.L01","view_id":"recurrence","report_row_id":"not_applicable","weight":1},{"leg_id":"MAP.CAPEX.PPL.EQUIP.SALES.L01","view_id":"commitment","report_row_id":"not_applicable","weight":1},{"leg_id":"MAP.CAPEX.PPL.EQUIP.SALES.L01","view_id":"behaviour","report_row_id":"not_applicable","weight":1},{"leg_id":"MAP.CAPEX.PPL.EQUIP.SALES.L02","view_id":"statement","report_row_id":"BS.TAX_ASSETS","weight":1},{"leg_id":"MAP.CAPEX.PPL.EQUIP.SALES.L02","view_id":"nature","report_row_id":"tax_assets","weight":1},{"leg_id":"MAP.CAPEX.PPL.EQUIP.SALES.L02","view_id":"function","report_row_id":"balance_sheet","weight":1},{"leg_id":"MAP.CAPEX.PPL.EQUIP.SALES.L02","view_id":"cost_centre","report_row_id":"SALES","weight":1},{"leg_id":"MAP.CAPEX.PPL.EQUIP.SALES.L02","view_id":"vendor","report_row_id":"UNKNOWN_FORECAST","weight":1},{"leg_id":"MAP.CAPEX.PPL.EQUIP.SALES.L02","view_id":"recurrence","report_row_id":"not_applicable","weight":1},{"leg_id":"MAP.CAPEX.PPL.EQUIP.SALES.L02","view_id":"commitment","report_row_id":"not_applicable","weight":1},{"leg_id":"MAP.CAPEX.PPL.EQUIP.SALES.L02","view_id":"behaviour","report_row_id":"not_applicable","weight":1},{"leg_id":"MAP.CAPEX.PPL.EQUIP.SALES.L03","view_id":"statement","report_row_id":"BS.AP","weight":1},{"leg_id":"MAP.CAPEX.PPL.EQUIP.SALES.L03","view_id":"nature","report_row_id":"ap","weight":1},{"leg_id":"MAP.CAPEX.PPL.EQUIP.SALES.L03","view_id":"function","report_row_id":"balance_sheet","weight":1},{"leg_id":"MAP.CAPEX.PPL.EQUIP.SALES.L03","view_id":"cost_centre","report_row_id":"SALES","weight":1},{"leg_id":"MAP.CAPEX.PPL.EQUIP.SALES.L03","view_id":"vendor","report_row_id":"UNKNOWN_FORECAST","weight":1},{"leg_id":"MAP.CAPEX.PPL.EQUIP.SALES.L03","view_id":"recurrence","report_row_id":"not_applicable","weight":1},{"leg_id":"MAP.CAPEX.PPL.EQUIP.SALES.L03","view_id":"commitment","report_row_id":"not_applicable","weight":1},{"leg_id":"MAP.CAPEX.PPL.EQUIP.SALES.L03","view_id":"behaviour","report_row_id":"not_applicable","weight":1}]},{"mapping_id":"MAP.EQUITY.INITIAL","source_row_id":"FUND.SHARE_CAPITAL","posting_owner":"Funding","stream":"CORPORATE","cost_centre":"CORP","vendor_id":"FOUNDER","tax_code":"NONE","cash_class":"financing","classification":{"recurrence":"not_applicable","commitment":"not_applicable","behaviour":"not_applicable"},"legs":[{"leg_id":"MAP.EQUITY.INITIAL.L01","side":"debit","account_id":"GL.CASH","amount_component":"cash_proceeds"},{"leg_id":"MAP.EQUITY.INITIAL.L02","side":"credit","account_id":"GL.EQUITY.CAPITAL","amount_component":"nominal"},{"leg_id":"MAP.EQUITY.INITIAL.L03","side":"credit","account_id":"GL.EQUITY.RESERVE","amount_component":"cash_proceeds_less_nominal"}],"report_allocations":[{"leg_id":"MAP.EQUITY.INITIAL.L01","view_id":"statement","report_row_id":"BS.CASH","weight":1},{"leg_id":"MAP.EQUITY.INITIAL.L01","view_id":"nature","report_row_id":"cash","weight":1},{"leg_id":"MAP.EQUITY.INITIAL.L01","view_id":"function","report_row_id":"balance_sheet","weight":1},{"leg_id":"MAP.EQUITY.INITIAL.L01","view_id":"cost_centre","report_row_id":"CORP","weight":1},{"leg_id":"MAP.EQUITY.INITIAL.L01","view_id":"vendor","report_row_id":"FOUNDER","weight":1},{"leg_id":"MAP.EQUITY.INITIAL.L01","view_id":"recurrence","report_row_id":"not_applicable","weight":1},{"leg_id":"MAP.EQUITY.INITIAL.L01","view_id":"commitment","report_row_id":"not_applicable","weight":1},{"leg_id":"MAP.EQUITY.INITIAL.L01","view_id":"behaviour","report_row_id":"not_applicable","weight":1},{"leg_id":"MAP.EQUITY.INITIAL.L02","view_id":"statement","report_row_id":"BS.EQUITY","weight":1},{"leg_id":"MAP.EQUITY.INITIAL.L02","view_id":"nature","report_row_id":"equity","weight":1},{"leg_id":"MAP.EQUITY.INITIAL.L02","view_id":"function","report_row_id":"balance_sheet","weight":1},{"leg_id":"MAP.EQUITY.INITIAL.L02","view_id":"cost_centre","report_row_id":"CORP","weight":1},{"leg_id":"MAP.EQUITY.INITIAL.L02","view_id":"vendor","report_row_id":"FOUNDER","weight":1},{"leg_id":"MAP.EQUITY.INITIAL.L02","view_id":"recurrence","report_row_id":"not_applicable","weight":1},{"leg_id":"MAP.EQUITY.INITIAL.L02","view_id":"commitment","report_row_id":"not_applicable","weight":1},{"leg_id":"MAP.EQUITY.INITIAL.L02","view_id":"behaviour","report_row_id":"not_applicable","weight":1},{"leg_id":"MAP.EQUITY.INITIAL.L03","view_id":"statement","report_row_id":"BS.EQUITY","weight":1},{"leg_id":"MAP.EQUITY.INITIAL.L03","view_id":"nature","report_row_id":"equity","weight":1},{"leg_id":"MAP.EQUITY.INITIAL.L03","view_id":"function","report_row_id":"balance_sheet","weight":1},{"leg_id":"MAP.EQUITY.INITIAL.L03","view_id":"cost_centre","report_row_id":"CORP","weight":1},{"leg_id":"MAP.EQUITY.INITIAL.L03","view_id":"vendor","report_row_id":"FOUNDER","weight":1},{"leg_id":"MAP.EQUITY.INITIAL.L03","view_id":"recurrence","report_row_id":"not_applicable","weight":1},{"leg_id":"MAP.EQUITY.INITIAL.L03","view_id":"commitment","report_row_id":"not_applicable","weight":1},{"leg_id":"MAP.EQUITY.INITIAL.L03","view_id":"behaviour","report_row_id":"not_applicable","weight":1}]},{"mapping_id":"MAP.EQUITY.SEED","source_row_id":"FUND.SHARE_CAPITAL","posting_owner":"Funding","stream":"CORPORATE","cost_centre":"CORP","vendor_id":"SEED_INVESTOR","tax_code":"NONE","cash_class":"financing","classification":{"recurrence":"not_applicable","commitment":"not_applicable","behaviour":"not_applicable"},"legs":[{"leg_id":"MAP.EQUITY.SEED.L01","side":"debit","account_id":"GL.CASH","amount_component":"cash_proceeds"},{"leg_id":"MAP.EQUITY.SEED.L02","side":"credit","account_id":"GL.EQUITY.CAPITAL","amount_component":"nominal"},{"leg_id":"MAP.EQUITY.SEED.L03","side":"credit","account_id":"GL.EQUITY.RESERVE","amount_component":"cash_proceeds_less_nominal"}],"report_allocations":[{"leg_id":"MAP.EQUITY.SEED.L01","view_id":"statement","report_row_id":"BS.CASH","weight":1},{"leg_id":"MAP.EQUITY.SEED.L01","view_id":"nature","report_row_id":"cash","weight":1},{"leg_id":"MAP.EQUITY.SEED.L01","view_id":"function","report_row_id":"balance_sheet","weight":1},{"leg_id":"MAP.EQUITY.SEED.L01","view_id":"cost_centre","report_row_id":"CORP","weight":1},{"leg_id":"MAP.EQUITY.SEED.L01","view_id":"vendor","report_row_id":"SEED_INVESTOR","weight":1},{"leg_id":"MAP.EQUITY.SEED.L01","view_id":"recurrence","report_row_id":"not_applicable","weight":1},{"leg_id":"MAP.EQUITY.SEED.L01","view_id":"commitment","report_row_id":"not_applicable","weight":1},{"leg_id":"MAP.EQUITY.SEED.L01","view_id":"behaviour","report_row_id":"not_applicable","weight":1},{"leg_id":"MAP.EQUITY.SEED.L02","view_id":"statement","report_row_id":"BS.EQUITY","weight":1},{"leg_id":"MAP.EQUITY.SEED.L02","view_id":"nature","report_row_id":"equity","weight":1},{"leg_id":"MAP.EQUITY.SEED.L02","view_id":"function","report_row_id":"balance_sheet","weight":1},{"leg_id":"MAP.EQUITY.SEED.L02","view_id":"cost_centre","report_row_id":"CORP","weight":1},{"leg_id":"MAP.EQUITY.SEED.L02","view_id":"vendor","report_row_id":"SEED_INVESTOR","weight":1},{"leg_id":"MAP.EQUITY.SEED.L02","view_id":"recurrence","report_row_id":"not_applicable","weight":1},{"leg_id":"MAP.EQUITY.SEED.L02","view_id":"commitment","report_row_id":"not_applicable","weight":1},{"leg_id":"MAP.EQUITY.SEED.L02","view_id":"behaviour","report_row_id":"not_applicable","weight":1},{"leg_id":"MAP.EQUITY.SEED.L03","view_id":"statement","report_row_id":"BS.EQUITY","weight":1},{"leg_id":"MAP.EQUITY.SEED.L03","view_id":"nature","report_row_id":"equity","weight":1},{"leg_id":"MAP.EQUITY.SEED.L03","view_id":"function","report_row_id":"balance_sheet","weight":1},{"leg_id":"MAP.EQUITY.SEED.L03","view_id":"cost_centre","report_row_id":"CORP","weight":1},{"leg_id":"MAP.EQUITY.SEED.L03","view_id":"vendor","report_row_id":"SEED_INVESTOR","weight":1},{"leg_id":"MAP.EQUITY.SEED.L03","view_id":"recurrence","report_row_id":"not_applicable","weight":1},{"leg_id":"MAP.EQUITY.SEED.L03","view_id":"commitment","report_row_id":"not_applicable","weight":1},{"leg_id":"MAP.EQUITY.SEED.L03","view_id":"behaviour","report_row_id":"not_applicable","weight":1}]},{"mapping_id":"MAP.EQUITY.SERIES_A","source_row_id":"FUND.SHARE_CAPITAL","posting_owner":"Funding","stream":"CORPORATE","cost_centre":"CORP","vendor_id":"A_INVESTOR","tax_code":"NONE","cash_class":"financing","classification":{"recurrence":"not_applicable","commitment":"not_applicable","behaviour":"not_applicable"},"legs":[{"leg_id":"MAP.EQUITY.SERIES_A.L01","side":"debit","account_id":"GL.CASH","amount_component":"cash_proceeds"},{"leg_id":"MAP.EQUITY.SERIES_A.L02","side":"credit","account_id":"GL.EQUITY.CAPITAL","amount_component":"nominal"},{"leg_id":"MAP.EQUITY.SERIES_A.L03","side":"credit","account_id":"GL.EQUITY.RESERVE","amount_component":"cash_proceeds_less_nominal"}],"report_allocations":[{"leg_id":"MAP.EQUITY.SERIES_A.L01","view_id":"statement","report_row_id":"BS.CASH","weight":1},{"leg_id":"MAP.EQUITY.SERIES_A.L01","view_id":"nature","report_row_id":"cash","weight":1},{"leg_id":"MAP.EQUITY.SERIES_A.L01","view_id":"function","report_row_id":"balance_sheet","weight":1},{"leg_id":"MAP.EQUITY.SERIES_A.L01","view_id":"cost_centre","report_row_id":"CORP","weight":1},{"leg_id":"MAP.EQUITY.SERIES_A.L01","view_id":"vendor","report_row_id":"A_INVESTOR","weight":1},{"leg_id":"MAP.EQUITY.SERIES_A.L01","view_id":"recurrence","report_row_id":"not_applicable","weight":1},{"leg_id":"MAP.EQUITY.SERIES_A.L01","view_id":"commitment","report_row_id":"not_applicable","weight":1},{"leg_id":"MAP.EQUITY.SERIES_A.L01","view_id":"behaviour","report_row_id":"not_applicable","weight":1},{"leg_id":"MAP.EQUITY.SERIES_A.L02","view_id":"statement","report_row_id":"BS.EQUITY","weight":1},{"leg_id":"MAP.EQUITY.SERIES_A.L02","view_id":"nature","report_row_id":"equity","weight":1},{"leg_id":"MAP.EQUITY.SERIES_A.L02","view_id":"function","report_row_id":"balance_sheet","weight":1},{"leg_id":"MAP.EQUITY.SERIES_A.L02","view_id":"cost_centre","report_row_id":"CORP","weight":1},{"leg_id":"MAP.EQUITY.SERIES_A.L02","view_id":"vendor","report_row_id":"A_INVESTOR","weight":1},{"leg_id":"MAP.EQUITY.SERIES_A.L02","view_id":"recurrence","report_row_id":"not_applicable","weight":1},{"leg_id":"MAP.EQUITY.SERIES_A.L02","view_id":"commitment","report_row_id":"not_applicable","weight":1},{"leg_id":"MAP.EQUITY.SERIES_A.L02","view_id":"behaviour","report_row_id":"not_applicable","weight":1},{"leg_id":"MAP.EQUITY.SERIES_A.L03","view_id":"statement","report_row_id":"BS.EQUITY","weight":1},{"leg_id":"MAP.EQUITY.SERIES_A.L03","view_id":"nature","report_row_id":"equity","weight":1},{"leg_id":"MAP.EQUITY.SERIES_A.L03","view_id":"function","report_row_id":"balance_sheet","weight":1},{"leg_id":"MAP.EQUITY.SERIES_A.L03","view_id":"cost_centre","report_row_id":"CORP","weight":1},{"leg_id":"MAP.EQUITY.SERIES_A.L03","view_id":"vendor","report_row_id":"A_INVESTOR","weight":1},{"leg_id":"MAP.EQUITY.SERIES_A.L03","view_id":"recurrence","report_row_id":"not_applicable","weight":1},{"leg_id":"MAP.EQUITY.SERIES_A.L03","view_id":"commitment","report_row_id":"not_applicable","weight":1},{"leg_id":"MAP.EQUITY.SERIES_A.L03","view_id":"behaviour","report_row_id":"not_applicable","weight":1}]},{"mapping_id":"MAP.NOTE.FUND","source_row_id":"FUND.NOTE_PRINCIPAL","posting_owner":"Funding","stream":"CORPORATE","cost_centre":"CORP","vendor_id":"NOTEHOLDER","tax_code":"NONE","cash_class":"financing","classification":{"recurrence":"not_applicable","commitment":"not_applicable","behaviour":"not_applicable"},"legs":[{"leg_id":"MAP.NOTE.FUND.L01","side":"debit","account_id":"GL.CASH","amount_component":"principal"},{"leg_id":"MAP.NOTE.FUND.L02","side":"credit","account_id":"GL.NOTE.PRINCIPAL","amount_component":"principal"}],"report_allocations":[{"leg_id":"MAP.NOTE.FUND.L01","view_id":"statement","report_row_id":"BS.CASH","weight":1},{"leg_id":"MAP.NOTE.FUND.L01","view_id":"nature","report_row_id":"cash","weight":1},{"leg_id":"MAP.NOTE.FUND.L01","view_id":"function","report_row_id":"balance_sheet","weight":1},{"leg_id":"MAP.NOTE.FUND.L01","view_id":"cost_centre","report_row_id":"CORP","weight":1},{"leg_id":"MAP.NOTE.FUND.L01","view_id":"vendor","report_row_id":"NOTEHOLDER","weight":1},{"leg_id":"MAP.NOTE.FUND.L01","view_id":"recurrence","report_row_id":"not_applicable","weight":1},{"leg_id":"MAP.NOTE.FUND.L01","view_id":"commitment","report_row_id":"not_applicable","weight":1},{"leg_id":"MAP.NOTE.FUND.L01","view_id":"behaviour","report_row_id":"not_applicable","weight":1},{"leg_id":"MAP.NOTE.FUND.L02","view_id":"statement","report_row_id":"BS.DEBT","weight":1},{"leg_id":"MAP.NOTE.FUND.L02","view_id":"nature","report_row_id":"debt","weight":1},{"leg_id":"MAP.NOTE.FUND.L02","view_id":"function","report_row_id":"balance_sheet","weight":1},{"leg_id":"MAP.NOTE.FUND.L02","view_id":"cost_centre","report_row_id":"CORP","weight":1},{"leg_id":"MAP.NOTE.FUND.L02","view_id":"vendor","report_row_id":"NOTEHOLDER","weight":1},{"leg_id":"MAP.NOTE.FUND.L02","view_id":"recurrence","report_row_id":"not_applicable","weight":1},{"leg_id":"MAP.NOTE.FUND.L02","view_id":"commitment","report_row_id":"not_applicable","weight":1},{"leg_id":"MAP.NOTE.FUND.L02","view_id":"behaviour","report_row_id":"not_applicable","weight":1}]},{"mapping_id":"MAP.NOTE.INTEREST","source_row_id":"FUND.NOTE_EXPENSE","posting_owner":"Funding","stream":"CORPORATE","cost_centre":"CORP","vendor_id":"NOTEHOLDER","tax_code":"NONE","cash_class":"noncash","classification":{"recurrence":"recurring","commitment":"committed","behaviour":"fixed"},"legs":[{"leg_id":"MAP.NOTE.INTEREST.L01","side":"debit","account_id":"GL.FIN.NOTE_INTEREST","amount_component":"interest"},{"leg_id":"MAP.NOTE.INTEREST.L02","side":"credit","account_id":"GL.NOTE.INTEREST","amount_component":"interest"}],"report_allocations":[{"leg_id":"MAP.NOTE.INTEREST.L01","view_id":"statement","report_row_id":"PNL.NOTE_INTEREST","weight":1},{"leg_id":"MAP.NOTE.INTEREST.L01","view_id":"nature","report_row_id":"note_interest","weight":1},{"leg_id":"MAP.NOTE.INTEREST.L01","view_id":"function","report_row_id":"finance","weight":1},{"leg_id":"MAP.NOTE.INTEREST.L01","view_id":"cost_centre","report_row_id":"CORP","weight":1},{"leg_id":"MAP.NOTE.INTEREST.L01","view_id":"vendor","report_row_id":"NOTEHOLDER","weight":1},{"leg_id":"MAP.NOTE.INTEREST.L01","view_id":"recurrence","report_row_id":"recurring","weight":1},{"leg_id":"MAP.NOTE.INTEREST.L01","view_id":"commitment","report_row_id":"committed","weight":1},{"leg_id":"MAP.NOTE.INTEREST.L01","view_id":"behaviour","report_row_id":"fixed","weight":1},{"leg_id":"MAP.NOTE.INTEREST.L02","view_id":"statement","report_row_id":"BS.DEBT","weight":1},{"leg_id":"MAP.NOTE.INTEREST.L02","view_id":"nature","report_row_id":"debt","weight":1},{"leg_id":"MAP.NOTE.INTEREST.L02","view_id":"function","report_row_id":"balance_sheet","weight":1},{"leg_id":"MAP.NOTE.INTEREST.L02","view_id":"cost_centre","report_row_id":"CORP","weight":1},{"leg_id":"MAP.NOTE.INTEREST.L02","view_id":"vendor","report_row_id":"NOTEHOLDER","weight":1},{"leg_id":"MAP.NOTE.INTEREST.L02","view_id":"recurrence","report_row_id":"not_applicable","weight":1},{"leg_id":"MAP.NOTE.INTEREST.L02","view_id":"commitment","report_row_id":"not_applicable","weight":1},{"leg_id":"MAP.NOTE.INTEREST.L02","view_id":"behaviour","report_row_id":"not_applicable","weight":1}]},{"mapping_id":"MAP.NOTE.CONVERT","source_row_id":"FUND.CONVERT_AMOUNT","posting_owner":"Funding","stream":"CORPORATE","cost_centre":"CORP","vendor_id":"NOTEHOLDER","tax_code":"NONE","cash_class":"noncash","classification":{"recurrence":"not_applicable","commitment":"not_applicable","behaviour":"not_applicable"},"legs":[{"leg_id":"MAP.NOTE.CONVERT.L01","side":"debit","account_id":"GL.NOTE.PRINCIPAL","amount_component":"principal"},{"leg_id":"MAP.NOTE.CONVERT.L02","side":"debit","account_id":"GL.NOTE.INTEREST","amount_component":"interest"},{"leg_id":"MAP.NOTE.CONVERT.L03","side":"credit","account_id":"GL.EQUITY.CAPITAL","amount_component":"nominal"},{"leg_id":"MAP.NOTE.CONVERT.L04","side":"credit","account_id":"GL.EQUITY.RESERVE","amount_component":"converting_amount_less_nominal"}],"report_allocations":[{"leg_id":"MAP.NOTE.CONVERT.L01","view_id":"statement","report_row_id":"BS.DEBT","weight":1},{"leg_id":"MAP.NOTE.CONVERT.L01","view_id":"nature","report_row_id":"debt","weight":1},{"leg_id":"MAP.NOTE.CONVERT.L01","view_id":"function","report_row_id":"balance_sheet","weight":1},{"leg_id":"MAP.NOTE.CONVERT.L01","view_id":"cost_centre","report_row_id":"CORP","weight":1},{"leg_id":"MAP.NOTE.CONVERT.L01","view_id":"vendor","report_row_id":"NOTEHOLDER","weight":1},{"leg_id":"MAP.NOTE.CONVERT.L01","view_id":"recurrence","report_row_id":"not_applicable","weight":1},{"leg_id":"MAP.NOTE.CONVERT.L01","view_id":"commitment","report_row_id":"not_applicable","weight":1},{"leg_id":"MAP.NOTE.CONVERT.L01","view_id":"behaviour","report_row_id":"not_applicable","weight":1},{"leg_id":"MAP.NOTE.CONVERT.L02","view_id":"statement","report_row_id":"BS.DEBT","weight":1},{"leg_id":"MAP.NOTE.CONVERT.L02","view_id":"nature","report_row_id":"debt","weight":1},{"leg_id":"MAP.NOTE.CONVERT.L02","view_id":"function","report_row_id":"balance_sheet","weight":1},{"leg_id":"MAP.NOTE.CONVERT.L02","view_id":"cost_centre","report_row_id":"CORP","weight":1},{"leg_id":"MAP.NOTE.CONVERT.L02","view_id":"vendor","report_row_id":"NOTEHOLDER","weight":1},{"leg_id":"MAP.NOTE.CONVERT.L02","view_id":"recurrence","report_row_id":"not_applicable","weight":1},{"leg_id":"MAP.NOTE.CONVERT.L02","view_id":"commitment","report_row_id":"not_applicable","weight":1},{"leg_id":"MAP.NOTE.CONVERT.L02","view_id":"behaviour","report_row_id":"not_applicable","weight":1},{"leg_id":"MAP.NOTE.CONVERT.L03","view_id":"statement","report_row_id":"BS.EQUITY","weight":1},{"leg_id":"MAP.NOTE.CONVERT.L03","view_id":"nature","report_row_id":"equity","weight":1},{"leg_id":"MAP.NOTE.CONVERT.L03","view_id":"function","report_row_id":"balance_sheet","weight":1},{"leg_id":"MAP.NOTE.CONVERT.L03","view_id":"cost_centre","report_row_id":"CORP","weight":1},{"leg_id":"MAP.NOTE.CONVERT.L03","view_id":"vendor","report_row_id":"NOTEHOLDER","weight":1},{"leg_id":"MAP.NOTE.CONVERT.L03","view_id":"recurrence","report_row_id":"not_applicable","weight":1},{"leg_id":"MAP.NOTE.CONVERT.L03","view_id":"commitment","report_row_id":"not_applicable","weight":1},{"leg_id":"MAP.NOTE.CONVERT.L03","view_id":"behaviour","report_row_id":"not_applicable","weight":1},{"leg_id":"MAP.NOTE.CONVERT.L04","view_id":"statement","report_row_id":"BS.EQUITY","weight":1},{"leg_id":"MAP.NOTE.CONVERT.L04","view_id":"nature","report_row_id":"equity","weight":1},{"leg_id":"MAP.NOTE.CONVERT.L04","view_id":"function","report_row_id":"balance_sheet","weight":1},{"leg_id":"MAP.NOTE.CONVERT.L04","view_id":"cost_centre","report_row_id":"CORP","weight":1},{"leg_id":"MAP.NOTE.CONVERT.L04","view_id":"vendor","report_row_id":"NOTEHOLDER","weight":1},{"leg_id":"MAP.NOTE.CONVERT.L04","view_id":"recurrence","report_row_id":"not_applicable","weight":1},{"leg_id":"MAP.NOTE.CONVERT.L04","view_id":"commitment","report_row_id":"not_applicable","weight":1},{"leg_id":"MAP.NOTE.CONVERT.L04","view_id":"behaviour","report_row_id":"not_applicable","weight":1}]},{"mapping_id":"MAP.DEPOSIT.INTEREST","source_row_id":"PNL.DEP_INTEREST","posting_owner":"Liquidity","stream":"CORPORATE","cost_centre":"CORP","vendor_id":"UNKNOWN_FORECAST","tax_code":"NONE","cash_class":"operating","classification":{"recurrence":"not_applicable","commitment":"not_applicable","behaviour":"not_applicable"},"legs":[{"leg_id":"MAP.DEPOSIT.INTEREST.L01","side":"debit","account_id":"GL.CASH","amount_component":"interest"},{"leg_id":"MAP.DEPOSIT.INTEREST.L02","side":"credit","account_id":"GL.FIN.DEP_INTEREST","amount_component":"interest"}],"report_allocations":[{"leg_id":"MAP.DEPOSIT.INTEREST.L01","view_id":"statement","report_row_id":"BS.CASH","weight":1},{"leg_id":"MAP.DEPOSIT.INTEREST.L01","view_id":"nature","report_row_id":"cash","weight":1},{"leg_id":"MAP.DEPOSIT.INTEREST.L01","view_id":"function","report_row_id":"balance_sheet","weight":1},{"leg_id":"MAP.DEPOSIT.INTEREST.L01","view_id":"cost_centre","report_row_id":"CORP","weight":1},{"leg_id":"MAP.DEPOSIT.INTEREST.L01","view_id":"vendor","report_row_id":"UNKNOWN_FORECAST","weight":1},{"leg_id":"MAP.DEPOSIT.INTEREST.L01","view_id":"recurrence","report_row_id":"not_applicable","weight":1},{"leg_id":"MAP.DEPOSIT.INTEREST.L01","view_id":"commitment","report_row_id":"not_applicable","weight":1},{"leg_id":"MAP.DEPOSIT.INTEREST.L01","view_id":"behaviour","report_row_id":"not_applicable","weight":1},{"leg_id":"MAP.DEPOSIT.INTEREST.L02","view_id":"statement","report_row_id":"PNL.DEP_INTEREST","weight":1},{"leg_id":"MAP.DEPOSIT.INTEREST.L02","view_id":"nature","report_row_id":"dep_interest","weight":1},{"leg_id":"MAP.DEPOSIT.INTEREST.L02","view_id":"function","report_row_id":"finance","weight":1},{"leg_id":"MAP.DEPOSIT.INTEREST.L02","view_id":"cost_centre","report_row_id":"CORP","weight":1},{"leg_id":"MAP.DEPOSIT.INTEREST.L02","view_id":"vendor","report_row_id":"UNKNOWN_FORECAST","weight":1},{"leg_id":"MAP.DEPOSIT.INTEREST.L02","view_id":"recurrence","report_row_id":"recurring","weight":1},{"leg_id":"MAP.DEPOSIT.INTEREST.L02","view_id":"commitment","report_row_id":"committed","weight":1},{"leg_id":"MAP.DEPOSIT.INTEREST.L02","view_id":"behaviour","report_row_id":"fixed","weight":1}]},{"mapping_id":"MAP.TAX.ACCRUE.KST","source_row_id":"TAX.KST","posting_owner":"Tax","stream":"CORPORATE","cost_centre":"CORP","vendor_id":"TAX_AUTHORITY","tax_code":"NONE","cash_class":"noncash","classification":{"recurrence":"recurring","commitment":"committed","behaviour":"fixed"},"legs":[{"leg_id":"MAP.TAX.ACCRUE.KST.L01","side":"debit","account_id":"GL.TAX.KST","amount_component":"expense"},{"leg_id":"MAP.TAX.ACCRUE.KST.L02","side":"credit","account_id":"GL.TAX.K_LIAB","amount_component":"expense"}],"report_allocations":[{"leg_id":"MAP.TAX.ACCRUE.KST.L01","view_id":"statement","report_row_id":"PNL.TAX","weight":1},{"leg_id":"MAP.TAX.ACCRUE.KST.L01","view_id":"nature","report_row_id":"tax","weight":1},{"leg_id":"MAP.TAX.ACCRUE.KST.L01","view_id":"function","report_row_id":"tax","weight":1},{"leg_id":"MAP.TAX.ACCRUE.KST.L01","view_id":"cost_centre","report_row_id":"CORP","weight":1},{"leg_id":"MAP.TAX.ACCRUE.KST.L01","view_id":"vendor","report_row_id":"TAX_AUTHORITY","weight":1},{"leg_id":"MAP.TAX.ACCRUE.KST.L01","view_id":"recurrence","report_row_id":"recurring","weight":1},{"leg_id":"MAP.TAX.ACCRUE.KST.L01","view_id":"commitment","report_row_id":"committed","weight":1},{"leg_id":"MAP.TAX.ACCRUE.KST.L01","view_id":"behaviour","report_row_id":"fixed","weight":1},{"leg_id":"MAP.TAX.ACCRUE.KST.L02","view_id":"statement","report_row_id":"BS.TAX_LIABILITIES","weight":1},{"leg_id":"MAP.TAX.ACCRUE.KST.L02","view_id":"nature","report_row_id":"tax_liabilities","weight":1},{"leg_id":"MAP.TAX.ACCRUE.KST.L02","view_id":"function","report_row_id":"balance_sheet","weight":1},{"leg_id":"MAP.TAX.ACCRUE.KST.L02","view_id":"cost_centre","report_row_id":"CORP","weight":1},{"leg_id":"MAP.TAX.ACCRUE.KST.L02","view_id":"vendor","report_row_id":"TAX_AUTHORITY","weight":1},{"leg_id":"MAP.TAX.ACCRUE.KST.L02","view_id":"recurrence","report_row_id":"not_applicable","weight":1},{"leg_id":"MAP.TAX.ACCRUE.KST.L02","view_id":"commitment","report_row_id":"not_applicable","weight":1},{"leg_id":"MAP.TAX.ACCRUE.KST.L02","view_id":"behaviour","report_row_id":"not_applicable","weight":1}]},{"mapping_id":"MAP.TAX.ACCRUE.KST.REVERSAL","source_row_id":"TAX.KST","posting_owner":"Tax","stream":"CORPORATE","cost_centre":"CORP","vendor_id":"TAX_AUTHORITY","tax_code":"NONE","cash_class":"noncash","classification":{"recurrence":"recurring","commitment":"committed","behaviour":"fixed"},"legs":[{"leg_id":"MAP.TAX.ACCRUE.KST.REVERSAL.L01","side":"credit","account_id":"GL.TAX.KST","amount_component":"expense"},{"leg_id":"MAP.TAX.ACCRUE.KST.REVERSAL.L02","side":"debit","account_id":"GL.TAX.K_LIAB","amount_component":"expense"}],"report_allocations":[{"leg_id":"MAP.TAX.ACCRUE.KST.REVERSAL.L01","view_id":"statement","report_row_id":"PNL.TAX","weight":1},{"leg_id":"MAP.TAX.ACCRUE.KST.REVERSAL.L01","view_id":"nature","report_row_id":"tax","weight":1},{"leg_id":"MAP.TAX.ACCRUE.KST.REVERSAL.L01","view_id":"function","report_row_id":"tax","weight":1},{"leg_id":"MAP.TAX.ACCRUE.KST.REVERSAL.L01","view_id":"cost_centre","report_row_id":"CORP","weight":1},{"leg_id":"MAP.TAX.ACCRUE.KST.REVERSAL.L01","view_id":"vendor","report_row_id":"TAX_AUTHORITY","weight":1},{"leg_id":"MAP.TAX.ACCRUE.KST.REVERSAL.L01","view_id":"recurrence","report_row_id":"recurring","weight":1},{"leg_id":"MAP.TAX.ACCRUE.KST.REVERSAL.L01","view_id":"commitment","report_row_id":"committed","weight":1},{"leg_id":"MAP.TAX.ACCRUE.KST.REVERSAL.L01","view_id":"behaviour","report_row_id":"fixed","weight":1},{"leg_id":"MAP.TAX.ACCRUE.KST.REVERSAL.L02","view_id":"statement","report_row_id":"BS.TAX_LIABILITIES","weight":1},{"leg_id":"MAP.TAX.ACCRUE.KST.REVERSAL.L02","view_id":"nature","report_row_id":"tax_liabilities","weight":1},{"leg_id":"MAP.TAX.ACCRUE.KST.REVERSAL.L02","view_id":"function","report_row_id":"balance_sheet","weight":1},{"leg_id":"MAP.TAX.ACCRUE.KST.REVERSAL.L02","view_id":"cost_centre","report_row_id":"CORP","weight":1},{"leg_id":"MAP.TAX.ACCRUE.KST.REVERSAL.L02","view_id":"vendor","report_row_id":"TAX_AUTHORITY","weight":1},{"leg_id":"MAP.TAX.ACCRUE.KST.REVERSAL.L02","view_id":"recurrence","report_row_id":"not_applicable","weight":1},{"leg_id":"MAP.TAX.ACCRUE.KST.REVERSAL.L02","view_id":"commitment","report_row_id":"not_applicable","weight":1},{"leg_id":"MAP.TAX.ACCRUE.KST.REVERSAL.L02","view_id":"behaviour","report_row_id":"not_applicable","weight":1}]},{"mapping_id":"MAP.TAX.SETTLE.KST.PAY","source_row_id":"TAX.BALANCE","posting_owner":"Tax","stream":"CORPORATE","cost_centre":"CORP","vendor_id":"TAX_AUTHORITY","tax_code":"NONE","cash_class":"operating","classification":{"recurrence":"not_applicable","commitment":"not_applicable","behaviour":"not_applicable"},"legs":[{"leg_id":"MAP.TAX.SETTLE.KST.PAY.L01","side":"debit","account_id":"GL.TAX.K_LIAB","amount_component":"payment"},{"leg_id":"MAP.TAX.SETTLE.KST.PAY.L02","side":"credit","account_id":"GL.CASH","amount_component":"payment"}],"report_allocations":[{"leg_id":"MAP.TAX.SETTLE.KST.PAY.L01","view_id":"statement","report_row_id":"BS.TAX_LIABILITIES","weight":1},{"leg_id":"MAP.TAX.SETTLE.KST.PAY.L01","view_id":"nature","report_row_id":"tax_liabilities","weight":1},{"leg_id":"MAP.TAX.SETTLE.KST.PAY.L01","view_id":"function","report_row_id":"balance_sheet","weight":1},{"leg_id":"MAP.TAX.SETTLE.KST.PAY.L01","view_id":"cost_centre","report_row_id":"CORP","weight":1},{"leg_id":"MAP.TAX.SETTLE.KST.PAY.L01","view_id":"vendor","report_row_id":"TAX_AUTHORITY","weight":1},{"leg_id":"MAP.TAX.SETTLE.KST.PAY.L01","view_id":"recurrence","report_row_id":"not_applicable","weight":1},{"leg_id":"MAP.TAX.SETTLE.KST.PAY.L01","view_id":"commitment","report_row_id":"not_applicable","weight":1},{"leg_id":"MAP.TAX.SETTLE.KST.PAY.L01","view_id":"behaviour","report_row_id":"not_applicable","weight":1},{"leg_id":"MAP.TAX.SETTLE.KST.PAY.L02","view_id":"statement","report_row_id":"BS.CASH","weight":1},{"leg_id":"MAP.TAX.SETTLE.KST.PAY.L02","view_id":"nature","report_row_id":"cash","weight":1},{"leg_id":"MAP.TAX.SETTLE.KST.PAY.L02","view_id":"function","report_row_id":"balance_sheet","weight":1},{"leg_id":"MAP.TAX.SETTLE.KST.PAY.L02","view_id":"cost_centre","report_row_id":"CORP","weight":1},{"leg_id":"MAP.TAX.SETTLE.KST.PAY.L02","view_id":"vendor","report_row_id":"TAX_AUTHORITY","weight":1},{"leg_id":"MAP.TAX.SETTLE.KST.PAY.L02","view_id":"recurrence","report_row_id":"not_applicable","weight":1},{"leg_id":"MAP.TAX.SETTLE.KST.PAY.L02","view_id":"commitment","report_row_id":"not_applicable","weight":1},{"leg_id":"MAP.TAX.SETTLE.KST.PAY.L02","view_id":"behaviour","report_row_id":"not_applicable","weight":1}]},{"mapping_id":"MAP.TAX.SETTLE.KST.ADVANCE","source_row_id":"TAX.BALANCE","posting_owner":"Tax","stream":"CORPORATE","cost_centre":"CORP","vendor_id":"TAX_AUTHORITY","tax_code":"NONE","cash_class":"operating","classification":{"recurrence":"not_applicable","commitment":"not_applicable","behaviour":"not_applicable"},"legs":[{"leg_id":"MAP.TAX.SETTLE.KST.ADVANCE.L01","side":"debit","account_id":"GL.TAX.K_ASSET","amount_component":"payment"},{"leg_id":"MAP.TAX.SETTLE.KST.ADVANCE.L02","side":"credit","account_id":"GL.CASH","amount_component":"payment"}],"report_allocations":[{"leg_id":"MAP.TAX.SETTLE.KST.ADVANCE.L01","view_id":"statement","report_row_id":"BS.TAX_ASSETS","weight":1},{"leg_id":"MAP.TAX.SETTLE.KST.ADVANCE.L01","view_id":"nature","report_row_id":"tax_assets","weight":1},{"leg_id":"MAP.TAX.SETTLE.KST.ADVANCE.L01","view_id":"function","report_row_id":"balance_sheet","weight":1},{"leg_id":"MAP.TAX.SETTLE.KST.ADVANCE.L01","view_id":"cost_centre","report_row_id":"CORP","weight":1},{"leg_id":"MAP.TAX.SETTLE.KST.ADVANCE.L01","view_id":"vendor","report_row_id":"TAX_AUTHORITY","weight":1},{"leg_id":"MAP.TAX.SETTLE.KST.ADVANCE.L01","view_id":"recurrence","report_row_id":"not_applicable","weight":1},{"leg_id":"MAP.TAX.SETTLE.KST.ADVANCE.L01","view_id":"commitment","report_row_id":"not_applicable","weight":1},{"leg_id":"MAP.TAX.SETTLE.KST.ADVANCE.L01","view_id":"behaviour","report_row_id":"not_applicable","weight":1},{"leg_id":"MAP.TAX.SETTLE.KST.ADVANCE.L02","view_id":"statement","report_row_id":"BS.CASH","weight":1},{"leg_id":"MAP.TAX.SETTLE.KST.ADVANCE.L02","view_id":"nature","report_row_id":"cash","weight":1},{"leg_id":"MAP.TAX.SETTLE.KST.ADVANCE.L02","view_id":"function","report_row_id":"balance_sheet","weight":1},{"leg_id":"MAP.TAX.SETTLE.KST.ADVANCE.L02","view_id":"cost_centre","report_row_id":"CORP","weight":1},{"leg_id":"MAP.TAX.SETTLE.KST.ADVANCE.L02","view_id":"vendor","report_row_id":"TAX_AUTHORITY","weight":1},{"leg_id":"MAP.TAX.SETTLE.KST.ADVANCE.L02","view_id":"recurrence","report_row_id":"not_applicable","weight":1},{"leg_id":"MAP.TAX.SETTLE.KST.ADVANCE.L02","view_id":"commitment","report_row_id":"not_applicable","weight":1},{"leg_id":"MAP.TAX.SETTLE.KST.ADVANCE.L02","view_id":"behaviour","report_row_id":"not_applicable","weight":1}]},{"mapping_id":"MAP.TAX.SETTLE.KST.REFUND","source_row_id":"TAX.BALANCE","posting_owner":"Tax","stream":"CORPORATE","cost_centre":"CORP","vendor_id":"TAX_AUTHORITY","tax_code":"NONE","cash_class":"operating","classification":{"recurrence":"not_applicable","commitment":"not_applicable","behaviour":"not_applicable"},"legs":[{"leg_id":"MAP.TAX.SETTLE.KST.REFUND.L01","side":"debit","account_id":"GL.CASH","amount_component":"refund"},{"leg_id":"MAP.TAX.SETTLE.KST.REFUND.L02","side":"credit","account_id":"GL.TAX.K_ASSET","amount_component":"refund"}],"report_allocations":[{"leg_id":"MAP.TAX.SETTLE.KST.REFUND.L01","view_id":"statement","report_row_id":"BS.CASH","weight":1},{"leg_id":"MAP.TAX.SETTLE.KST.REFUND.L01","view_id":"nature","report_row_id":"cash","weight":1},{"leg_id":"MAP.TAX.SETTLE.KST.REFUND.L01","view_id":"function","report_row_id":"balance_sheet","weight":1},{"leg_id":"MAP.TAX.SETTLE.KST.REFUND.L01","view_id":"cost_centre","report_row_id":"CORP","weight":1},{"leg_id":"MAP.TAX.SETTLE.KST.REFUND.L01","view_id":"vendor","report_row_id":"TAX_AUTHORITY","weight":1},{"leg_id":"MAP.TAX.SETTLE.KST.REFUND.L01","view_id":"recurrence","report_row_id":"not_applicable","weight":1},{"leg_id":"MAP.TAX.SETTLE.KST.REFUND.L01","view_id":"commitment","report_row_id":"not_applicable","weight":1},{"leg_id":"MAP.TAX.SETTLE.KST.REFUND.L01","view_id":"behaviour","report_row_id":"not_applicable","weight":1},{"leg_id":"MAP.TAX.SETTLE.KST.REFUND.L02","view_id":"statement","report_row_id":"BS.TAX_ASSETS","weight":1},{"leg_id":"MAP.TAX.SETTLE.KST.REFUND.L02","view_id":"nature","report_row_id":"tax_assets","weight":1},{"leg_id":"MAP.TAX.SETTLE.KST.REFUND.L02","view_id":"function","report_row_id":"balance_sheet","weight":1},{"leg_id":"MAP.TAX.SETTLE.KST.REFUND.L02","view_id":"cost_centre","report_row_id":"CORP","weight":1},{"leg_id":"MAP.TAX.SETTLE.KST.REFUND.L02","view_id":"vendor","report_row_id":"TAX_AUTHORITY","weight":1},{"leg_id":"MAP.TAX.SETTLE.KST.REFUND.L02","view_id":"recurrence","report_row_id":"not_applicable","weight":1},{"leg_id":"MAP.TAX.SETTLE.KST.REFUND.L02","view_id":"commitment","report_row_id":"not_applicable","weight":1},{"leg_id":"MAP.TAX.SETTLE.KST.REFUND.L02","view_id":"behaviour","report_row_id":"not_applicable","weight":1}]},{"mapping_id":"MAP.TAX.SETTLE.KST.OFFSET","source_row_id":"TAX.BALANCE","posting_owner":"Tax","stream":"CORPORATE","cost_centre":"CORP","vendor_id":"TAX_AUTHORITY","tax_code":"NONE","cash_class":"noncash","classification":{"recurrence":"not_applicable","commitment":"not_applicable","behaviour":"not_applicable"},"legs":[{"leg_id":"MAP.TAX.SETTLE.KST.OFFSET.L01","side":"debit","account_id":"GL.TAX.K_LIAB","amount_component":"offset"},{"leg_id":"MAP.TAX.SETTLE.KST.OFFSET.L02","side":"credit","account_id":"GL.TAX.K_ASSET","amount_component":"offset"}],"report_allocations":[{"leg_id":"MAP.TAX.SETTLE.KST.OFFSET.L01","view_id":"statement","report_row_id":"BS.TAX_LIABILITIES","weight":1},{"leg_id":"MAP.TAX.SETTLE.KST.OFFSET.L01","view_id":"nature","report_row_id":"tax_liabilities","weight":1},{"leg_id":"MAP.TAX.SETTLE.KST.OFFSET.L01","view_id":"function","report_row_id":"balance_sheet","weight":1},{"leg_id":"MAP.TAX.SETTLE.KST.OFFSET.L01","view_id":"cost_centre","report_row_id":"CORP","weight":1},{"leg_id":"MAP.TAX.SETTLE.KST.OFFSET.L01","view_id":"vendor","report_row_id":"TAX_AUTHORITY","weight":1},{"leg_id":"MAP.TAX.SETTLE.KST.OFFSET.L01","view_id":"recurrence","report_row_id":"not_applicable","weight":1},{"leg_id":"MAP.TAX.SETTLE.KST.OFFSET.L01","view_id":"commitment","report_row_id":"not_applicable","weight":1},{"leg_id":"MAP.TAX.SETTLE.KST.OFFSET.L01","view_id":"behaviour","report_row_id":"not_applicable","weight":1},{"leg_id":"MAP.TAX.SETTLE.KST.OFFSET.L02","view_id":"statement","report_row_id":"BS.TAX_ASSETS","weight":1},{"leg_id":"MAP.TAX.SETTLE.KST.OFFSET.L02","view_id":"nature","report_row_id":"tax_assets","weight":1},{"leg_id":"MAP.TAX.SETTLE.KST.OFFSET.L02","view_id":"function","report_row_id":"balance_sheet","weight":1},{"leg_id":"MAP.TAX.SETTLE.KST.OFFSET.L02","view_id":"cost_centre","report_row_id":"CORP","weight":1},{"leg_id":"MAP.TAX.SETTLE.KST.OFFSET.L02","view_id":"vendor","report_row_id":"TAX_AUTHORITY","weight":1},{"leg_id":"MAP.TAX.SETTLE.KST.OFFSET.L02","view_id":"recurrence","report_row_id":"not_applicable","weight":1},{"leg_id":"MAP.TAX.SETTLE.KST.OFFSET.L02","view_id":"commitment","report_row_id":"not_applicable","weight":1},{"leg_id":"MAP.TAX.SETTLE.KST.OFFSET.L02","view_id":"behaviour","report_row_id":"not_applicable","weight":1}]},{"mapping_id":"MAP.TAX.ACCRUE.SOLI","source_row_id":"TAX.SOLI","posting_owner":"Tax","stream":"CORPORATE","cost_centre":"CORP","vendor_id":"TAX_AUTHORITY","tax_code":"NONE","cash_class":"noncash","classification":{"recurrence":"recurring","commitment":"committed","behaviour":"fixed"},"legs":[{"leg_id":"MAP.TAX.ACCRUE.SOLI.L01","side":"debit","account_id":"GL.TAX.SOLI","amount_component":"expense"},{"leg_id":"MAP.TAX.ACCRUE.SOLI.L02","side":"credit","account_id":"GL.TAX.S_LIAB","amount_component":"expense"}],"report_allocations":[{"leg_id":"MAP.TAX.ACCRUE.SOLI.L01","view_id":"statement","report_row_id":"PNL.TAX","weight":1},{"leg_id":"MAP.TAX.ACCRUE.SOLI.L01","view_id":"nature","report_row_id":"tax","weight":1},{"leg_id":"MAP.TAX.ACCRUE.SOLI.L01","view_id":"function","report_row_id":"tax","weight":1},{"leg_id":"MAP.TAX.ACCRUE.SOLI.L01","view_id":"cost_centre","report_row_id":"CORP","weight":1},{"leg_id":"MAP.TAX.ACCRUE.SOLI.L01","view_id":"vendor","report_row_id":"TAX_AUTHORITY","weight":1},{"leg_id":"MAP.TAX.ACCRUE.SOLI.L01","view_id":"recurrence","report_row_id":"recurring","weight":1},{"leg_id":"MAP.TAX.ACCRUE.SOLI.L01","view_id":"commitment","report_row_id":"committed","weight":1},{"leg_id":"MAP.TAX.ACCRUE.SOLI.L01","view_id":"behaviour","report_row_id":"fixed","weight":1},{"leg_id":"MAP.TAX.ACCRUE.SOLI.L02","view_id":"statement","report_row_id":"BS.TAX_LIABILITIES","weight":1},{"leg_id":"MAP.TAX.ACCRUE.SOLI.L02","view_id":"nature","report_row_id":"tax_liabilities","weight":1},{"leg_id":"MAP.TAX.ACCRUE.SOLI.L02","view_id":"function","report_row_id":"balance_sheet","weight":1},{"leg_id":"MAP.TAX.ACCRUE.SOLI.L02","view_id":"cost_centre","report_row_id":"CORP","weight":1},{"leg_id":"MAP.TAX.ACCRUE.SOLI.L02","view_id":"vendor","report_row_id":"TAX_AUTHORITY","weight":1},{"leg_id":"MAP.TAX.ACCRUE.SOLI.L02","view_id":"recurrence","report_row_id":"not_applicable","weight":1},{"leg_id":"MAP.TAX.ACCRUE.SOLI.L02","view_id":"commitment","report_row_id":"not_applicable","weight":1},{"leg_id":"MAP.TAX.ACCRUE.SOLI.L02","view_id":"behaviour","report_row_id":"not_applicable","weight":1}]},{"mapping_id":"MAP.TAX.ACCRUE.SOLI.REVERSAL","source_row_id":"TAX.SOLI","posting_owner":"Tax","stream":"CORPORATE","cost_centre":"CORP","vendor_id":"TAX_AUTHORITY","tax_code":"NONE","cash_class":"noncash","classification":{"recurrence":"recurring","commitment":"committed","behaviour":"fixed"},"legs":[{"leg_id":"MAP.TAX.ACCRUE.SOLI.REVERSAL.L01","side":"credit","account_id":"GL.TAX.SOLI","amount_component":"expense"},{"leg_id":"MAP.TAX.ACCRUE.SOLI.REVERSAL.L02","side":"debit","account_id":"GL.TAX.S_LIAB","amount_component":"expense"}],"report_allocations":[{"leg_id":"MAP.TAX.ACCRUE.SOLI.REVERSAL.L01","view_id":"statement","report_row_id":"PNL.TAX","weight":1},{"leg_id":"MAP.TAX.ACCRUE.SOLI.REVERSAL.L01","view_id":"nature","report_row_id":"tax","weight":1},{"leg_id":"MAP.TAX.ACCRUE.SOLI.REVERSAL.L01","view_id":"function","report_row_id":"tax","weight":1},{"leg_id":"MAP.TAX.ACCRUE.SOLI.REVERSAL.L01","view_id":"cost_centre","report_row_id":"CORP","weight":1},{"leg_id":"MAP.TAX.ACCRUE.SOLI.REVERSAL.L01","view_id":"vendor","report_row_id":"TAX_AUTHORITY","weight":1},{"leg_id":"MAP.TAX.ACCRUE.SOLI.REVERSAL.L01","view_id":"recurrence","report_row_id":"recurring","weight":1},{"leg_id":"MAP.TAX.ACCRUE.SOLI.REVERSAL.L01","view_id":"commitment","report_row_id":"committed","weight":1},{"leg_id":"MAP.TAX.ACCRUE.SOLI.REVERSAL.L01","view_id":"behaviour","report_row_id":"fixed","weight":1},{"leg_id":"MAP.TAX.ACCRUE.SOLI.REVERSAL.L02","view_id":"statement","report_row_id":"BS.TAX_LIABILITIES","weight":1},{"leg_id":"MAP.TAX.ACCRUE.SOLI.REVERSAL.L02","view_id":"nature","report_row_id":"tax_liabilities","weight":1},{"leg_id":"MAP.TAX.ACCRUE.SOLI.REVERSAL.L02","view_id":"function","report_row_id":"balance_sheet","weight":1},{"leg_id":"MAP.TAX.ACCRUE.SOLI.REVERSAL.L02","view_id":"cost_centre","report_row_id":"CORP","weight":1},{"leg_id":"MAP.TAX.ACCRUE.SOLI.REVERSAL.L02","view_id":"vendor","report_row_id":"TAX_AUTHORITY","weight":1},{"leg_id":"MAP.TAX.ACCRUE.SOLI.REVERSAL.L02","view_id":"recurrence","report_row_id":"not_applicable","weight":1},{"leg_id":"MAP.TAX.ACCRUE.SOLI.REVERSAL.L02","view_id":"commitment","report_row_id":"not_applicable","weight":1},{"leg_id":"MAP.TAX.ACCRUE.SOLI.REVERSAL.L02","view_id":"behaviour","report_row_id":"not_applicable","weight":1}]},{"mapping_id":"MAP.TAX.SETTLE.SOLI.PAY","source_row_id":"TAX.BALANCE","posting_owner":"Tax","stream":"CORPORATE","cost_centre":"CORP","vendor_id":"TAX_AUTHORITY","tax_code":"NONE","cash_class":"operating","classification":{"recurrence":"not_applicable","commitment":"not_applicable","behaviour":"not_applicable"},"legs":[{"leg_id":"MAP.TAX.SETTLE.SOLI.PAY.L01","side":"debit","account_id":"GL.TAX.S_LIAB","amount_component":"payment"},{"leg_id":"MAP.TAX.SETTLE.SOLI.PAY.L02","side":"credit","account_id":"GL.CASH","amount_component":"payment"}],"report_allocations":[{"leg_id":"MAP.TAX.SETTLE.SOLI.PAY.L01","view_id":"statement","report_row_id":"BS.TAX_LIABILITIES","weight":1},{"leg_id":"MAP.TAX.SETTLE.SOLI.PAY.L01","view_id":"nature","report_row_id":"tax_liabilities","weight":1},{"leg_id":"MAP.TAX.SETTLE.SOLI.PAY.L01","view_id":"function","report_row_id":"balance_sheet","weight":1},{"leg_id":"MAP.TAX.SETTLE.SOLI.PAY.L01","view_id":"cost_centre","report_row_id":"CORP","weight":1},{"leg_id":"MAP.TAX.SETTLE.SOLI.PAY.L01","view_id":"vendor","report_row_id":"TAX_AUTHORITY","weight":1},{"leg_id":"MAP.TAX.SETTLE.SOLI.PAY.L01","view_id":"recurrence","report_row_id":"not_applicable","weight":1},{"leg_id":"MAP.TAX.SETTLE.SOLI.PAY.L01","view_id":"commitment","report_row_id":"not_applicable","weight":1},{"leg_id":"MAP.TAX.SETTLE.SOLI.PAY.L01","view_id":"behaviour","report_row_id":"not_applicable","weight":1},{"leg_id":"MAP.TAX.SETTLE.SOLI.PAY.L02","view_id":"statement","report_row_id":"BS.CASH","weight":1},{"leg_id":"MAP.TAX.SETTLE.SOLI.PAY.L02","view_id":"nature","report_row_id":"cash","weight":1},{"leg_id":"MAP.TAX.SETTLE.SOLI.PAY.L02","view_id":"function","report_row_id":"balance_sheet","weight":1},{"leg_id":"MAP.TAX.SETTLE.SOLI.PAY.L02","view_id":"cost_centre","report_row_id":"CORP","weight":1},{"leg_id":"MAP.TAX.SETTLE.SOLI.PAY.L02","view_id":"vendor","report_row_id":"TAX_AUTHORITY","weight":1},{"leg_id":"MAP.TAX.SETTLE.SOLI.PAY.L02","view_id":"recurrence","report_row_id":"not_applicable","weight":1},{"leg_id":"MAP.TAX.SETTLE.SOLI.PAY.L02","view_id":"commitment","report_row_id":"not_applicable","weight":1},{"leg_id":"MAP.TAX.SETTLE.SOLI.PAY.L02","view_id":"behaviour","report_row_id":"not_applicable","weight":1}]},{"mapping_id":"MAP.TAX.SETTLE.SOLI.ADVANCE","source_row_id":"TAX.BALANCE","posting_owner":"Tax","stream":"CORPORATE","cost_centre":"CORP","vendor_id":"TAX_AUTHORITY","tax_code":"NONE","cash_class":"operating","classification":{"recurrence":"not_applicable","commitment":"not_applicable","behaviour":"not_applicable"},"legs":[{"leg_id":"MAP.TAX.SETTLE.SOLI.ADVANCE.L01","side":"debit","account_id":"GL.TAX.S_ASSET","amount_component":"payment"},{"leg_id":"MAP.TAX.SETTLE.SOLI.ADVANCE.L02","side":"credit","account_id":"GL.CASH","amount_component":"payment"}],"report_allocations":[{"leg_id":"MAP.TAX.SETTLE.SOLI.ADVANCE.L01","view_id":"statement","report_row_id":"BS.TAX_ASSETS","weight":1},{"leg_id":"MAP.TAX.SETTLE.SOLI.ADVANCE.L01","view_id":"nature","report_row_id":"tax_assets","weight":1},{"leg_id":"MAP.TAX.SETTLE.SOLI.ADVANCE.L01","view_id":"function","report_row_id":"balance_sheet","weight":1},{"leg_id":"MAP.TAX.SETTLE.SOLI.ADVANCE.L01","view_id":"cost_centre","report_row_id":"CORP","weight":1},{"leg_id":"MAP.TAX.SETTLE.SOLI.ADVANCE.L01","view_id":"vendor","report_row_id":"TAX_AUTHORITY","weight":1},{"leg_id":"MAP.TAX.SETTLE.SOLI.ADVANCE.L01","view_id":"recurrence","report_row_id":"not_applicable","weight":1},{"leg_id":"MAP.TAX.SETTLE.SOLI.ADVANCE.L01","view_id":"commitment","report_row_id":"not_applicable","weight":1},{"leg_id":"MAP.TAX.SETTLE.SOLI.ADVANCE.L01","view_id":"behaviour","report_row_id":"not_applicable","weight":1},{"leg_id":"MAP.TAX.SETTLE.SOLI.ADVANCE.L02","view_id":"statement","report_row_id":"BS.CASH","weight":1},{"leg_id":"MAP.TAX.SETTLE.SOLI.ADVANCE.L02","view_id":"nature","report_row_id":"cash","weight":1},{"leg_id":"MAP.TAX.SETTLE.SOLI.ADVANCE.L02","view_id":"function","report_row_id":"balance_sheet","weight":1},{"leg_id":"MAP.TAX.SETTLE.SOLI.ADVANCE.L02","view_id":"cost_centre","report_row_id":"CORP","weight":1},{"leg_id":"MAP.TAX.SETTLE.SOLI.ADVANCE.L02","view_id":"vendor","report_row_id":"TAX_AUTHORITY","weight":1},{"leg_id":"MAP.TAX.SETTLE.SOLI.ADVANCE.L02","view_id":"recurrence","report_row_id":"not_applicable","weight":1},{"leg_id":"MAP.TAX.SETTLE.SOLI.ADVANCE.L02","view_id":"commitment","report_row_id":"not_applicable","weight":1},{"leg_id":"MAP.TAX.SETTLE.SOLI.ADVANCE.L02","view_id":"behaviour","report_row_id":"not_applicable","weight":1}]},{"mapping_id":"MAP.TAX.SETTLE.SOLI.REFUND","source_row_id":"TAX.BALANCE","posting_owner":"Tax","stream":"CORPORATE","cost_centre":"CORP","vendor_id":"TAX_AUTHORITY","tax_code":"NONE","cash_class":"operating","classification":{"recurrence":"not_applicable","commitment":"not_applicable","behaviour":"not_applicable"},"legs":[{"leg_id":"MAP.TAX.SETTLE.SOLI.REFUND.L01","side":"debit","account_id":"GL.CASH","amount_component":"refund"},{"leg_id":"MAP.TAX.SETTLE.SOLI.REFUND.L02","side":"credit","account_id":"GL.TAX.S_ASSET","amount_component":"refund"}],"report_allocations":[{"leg_id":"MAP.TAX.SETTLE.SOLI.REFUND.L01","view_id":"statement","report_row_id":"BS.CASH","weight":1},{"leg_id":"MAP.TAX.SETTLE.SOLI.REFUND.L01","view_id":"nature","report_row_id":"cash","weight":1},{"leg_id":"MAP.TAX.SETTLE.SOLI.REFUND.L01","view_id":"function","report_row_id":"balance_sheet","weight":1},{"leg_id":"MAP.TAX.SETTLE.SOLI.REFUND.L01","view_id":"cost_centre","report_row_id":"CORP","weight":1},{"leg_id":"MAP.TAX.SETTLE.SOLI.REFUND.L01","view_id":"vendor","report_row_id":"TAX_AUTHORITY","weight":1},{"leg_id":"MAP.TAX.SETTLE.SOLI.REFUND.L01","view_id":"recurrence","report_row_id":"not_applicable","weight":1},{"leg_id":"MAP.TAX.SETTLE.SOLI.REFUND.L01","view_id":"commitment","report_row_id":"not_applicable","weight":1},{"leg_id":"MAP.TAX.SETTLE.SOLI.REFUND.L01","view_id":"behaviour","report_row_id":"not_applicable","weight":1},{"leg_id":"MAP.TAX.SETTLE.SOLI.REFUND.L02","view_id":"statement","report_row_id":"BS.TAX_ASSETS","weight":1},{"leg_id":"MAP.TAX.SETTLE.SOLI.REFUND.L02","view_id":"nature","report_row_id":"tax_assets","weight":1},{"leg_id":"MAP.TAX.SETTLE.SOLI.REFUND.L02","view_id":"function","report_row_id":"balance_sheet","weight":1},{"leg_id":"MAP.TAX.SETTLE.SOLI.REFUND.L02","view_id":"cost_centre","report_row_id":"CORP","weight":1},{"leg_id":"MAP.TAX.SETTLE.SOLI.REFUND.L02","view_id":"vendor","report_row_id":"TAX_AUTHORITY","weight":1},{"leg_id":"MAP.TAX.SETTLE.SOLI.REFUND.L02","view_id":"recurrence","report_row_id":"not_applicable","weight":1},{"leg_id":"MAP.TAX.SETTLE.SOLI.REFUND.L02","view_id":"commitment","report_row_id":"not_applicable","weight":1},{"leg_id":"MAP.TAX.SETTLE.SOLI.REFUND.L02","view_id":"behaviour","report_row_id":"not_applicable","weight":1}]},{"mapping_id":"MAP.TAX.SETTLE.SOLI.OFFSET","source_row_id":"TAX.BALANCE","posting_owner":"Tax","stream":"CORPORATE","cost_centre":"CORP","vendor_id":"TAX_AUTHORITY","tax_code":"NONE","cash_class":"noncash","classification":{"recurrence":"not_applicable","commitment":"not_applicable","behaviour":"not_applicable"},"legs":[{"leg_id":"MAP.TAX.SETTLE.SOLI.OFFSET.L01","side":"debit","account_id":"GL.TAX.S_LIAB","amount_component":"offset"},{"leg_id":"MAP.TAX.SETTLE.SOLI.OFFSET.L02","side":"credit","account_id":"GL.TAX.S_ASSET","amount_component":"offset"}],"report_allocations":[{"leg_id":"MAP.TAX.SETTLE.SOLI.OFFSET.L01","view_id":"statement","report_row_id":"BS.TAX_LIABILITIES","weight":1},{"leg_id":"MAP.TAX.SETTLE.SOLI.OFFSET.L01","view_id":"nature","report_row_id":"tax_liabilities","weight":1},{"leg_id":"MAP.TAX.SETTLE.SOLI.OFFSET.L01","view_id":"function","report_row_id":"balance_sheet","weight":1},{"leg_id":"MAP.TAX.SETTLE.SOLI.OFFSET.L01","view_id":"cost_centre","report_row_id":"CORP","weight":1},{"leg_id":"MAP.TAX.SETTLE.SOLI.OFFSET.L01","view_id":"vendor","report_row_id":"TAX_AUTHORITY","weight":1},{"leg_id":"MAP.TAX.SETTLE.SOLI.OFFSET.L01","view_id":"recurrence","report_row_id":"not_applicable","weight":1},{"leg_id":"MAP.TAX.SETTLE.SOLI.OFFSET.L01","view_id":"commitment","report_row_id":"not_applicable","weight":1},{"leg_id":"MAP.TAX.SETTLE.SOLI.OFFSET.L01","view_id":"behaviour","report_row_id":"not_applicable","weight":1},{"leg_id":"MAP.TAX.SETTLE.SOLI.OFFSET.L02","view_id":"statement","report_row_id":"BS.TAX_ASSETS","weight":1},{"leg_id":"MAP.TAX.SETTLE.SOLI.OFFSET.L02","view_id":"nature","report_row_id":"tax_assets","weight":1},{"leg_id":"MAP.TAX.SETTLE.SOLI.OFFSET.L02","view_id":"function","report_row_id":"balance_sheet","weight":1},{"leg_id":"MAP.TAX.SETTLE.SOLI.OFFSET.L02","view_id":"cost_centre","report_row_id":"CORP","weight":1},{"leg_id":"MAP.TAX.SETTLE.SOLI.OFFSET.L02","view_id":"vendor","report_row_id":"TAX_AUTHORITY","weight":1},{"leg_id":"MAP.TAX.SETTLE.SOLI.OFFSET.L02","view_id":"recurrence","report_row_id":"not_applicable","weight":1},{"leg_id":"MAP.TAX.SETTLE.SOLI.OFFSET.L02","view_id":"commitment","report_row_id":"not_applicable","weight":1},{"leg_id":"MAP.TAX.SETTLE.SOLI.OFFSET.L02","view_id":"behaviour","report_row_id":"not_applicable","weight":1}]},{"mapping_id":"MAP.TAX.ACCRUE.GEWST","source_row_id":"TAX.GEWST","posting_owner":"Tax","stream":"CORPORATE","cost_centre":"CORP","vendor_id":"TAX_AUTHORITY","tax_code":"NONE","cash_class":"noncash","classification":{"recurrence":"recurring","commitment":"committed","behaviour":"fixed"},"legs":[{"leg_id":"MAP.TAX.ACCRUE.GEWST.L01","side":"debit","account_id":"GL.TAX.GEWST","amount_component":"expense"},{"leg_id":"MAP.TAX.ACCRUE.GEWST.L02","side":"credit","account_id":"GL.TAX.G_LIAB","amount_component":"expense"}],"report_allocations":[{"leg_id":"MAP.TAX.ACCRUE.GEWST.L01","view_id":"statement","report_row_id":"PNL.TAX","weight":1},{"leg_id":"MAP.TAX.ACCRUE.GEWST.L01","view_id":"nature","report_row_id":"tax","weight":1},{"leg_id":"MAP.TAX.ACCRUE.GEWST.L01","view_id":"function","report_row_id":"tax","weight":1},{"leg_id":"MAP.TAX.ACCRUE.GEWST.L01","view_id":"cost_centre","report_row_id":"CORP","weight":1},{"leg_id":"MAP.TAX.ACCRUE.GEWST.L01","view_id":"vendor","report_row_id":"TAX_AUTHORITY","weight":1},{"leg_id":"MAP.TAX.ACCRUE.GEWST.L01","view_id":"recurrence","report_row_id":"recurring","weight":1},{"leg_id":"MAP.TAX.ACCRUE.GEWST.L01","view_id":"commitment","report_row_id":"committed","weight":1},{"leg_id":"MAP.TAX.ACCRUE.GEWST.L01","view_id":"behaviour","report_row_id":"fixed","weight":1},{"leg_id":"MAP.TAX.ACCRUE.GEWST.L02","view_id":"statement","report_row_id":"BS.TAX_LIABILITIES","weight":1},{"leg_id":"MAP.TAX.ACCRUE.GEWST.L02","view_id":"nature","report_row_id":"tax_liabilities","weight":1},{"leg_id":"MAP.TAX.ACCRUE.GEWST.L02","view_id":"function","report_row_id":"balance_sheet","weight":1},{"leg_id":"MAP.TAX.ACCRUE.GEWST.L02","view_id":"cost_centre","report_row_id":"CORP","weight":1},{"leg_id":"MAP.TAX.ACCRUE.GEWST.L02","view_id":"vendor","report_row_id":"TAX_AUTHORITY","weight":1},{"leg_id":"MAP.TAX.ACCRUE.GEWST.L02","view_id":"recurrence","report_row_id":"not_applicable","weight":1},{"leg_id":"MAP.TAX.ACCRUE.GEWST.L02","view_id":"commitment","report_row_id":"not_applicable","weight":1},{"leg_id":"MAP.TAX.ACCRUE.GEWST.L02","view_id":"behaviour","report_row_id":"not_applicable","weight":1}]},{"mapping_id":"MAP.TAX.ACCRUE.GEWST.REVERSAL","source_row_id":"TAX.GEWST","posting_owner":"Tax","stream":"CORPORATE","cost_centre":"CORP","vendor_id":"TAX_AUTHORITY","tax_code":"NONE","cash_class":"noncash","classification":{"recurrence":"recurring","commitment":"committed","behaviour":"fixed"},"legs":[{"leg_id":"MAP.TAX.ACCRUE.GEWST.REVERSAL.L01","side":"credit","account_id":"GL.TAX.GEWST","amount_component":"expense"},{"leg_id":"MAP.TAX.ACCRUE.GEWST.REVERSAL.L02","side":"debit","account_id":"GL.TAX.G_LIAB","amount_component":"expense"}],"report_allocations":[{"leg_id":"MAP.TAX.ACCRUE.GEWST.REVERSAL.L01","view_id":"statement","report_row_id":"PNL.TAX","weight":1},{"leg_id":"MAP.TAX.ACCRUE.GEWST.REVERSAL.L01","view_id":"nature","report_row_id":"tax","weight":1},{"leg_id":"MAP.TAX.ACCRUE.GEWST.REVERSAL.L01","view_id":"function","report_row_id":"tax","weight":1},{"leg_id":"MAP.TAX.ACCRUE.GEWST.REVERSAL.L01","view_id":"cost_centre","report_row_id":"CORP","weight":1},{"leg_id":"MAP.TAX.ACCRUE.GEWST.REVERSAL.L01","view_id":"vendor","report_row_id":"TAX_AUTHORITY","weight":1},{"leg_id":"MAP.TAX.ACCRUE.GEWST.REVERSAL.L01","view_id":"recurrence","report_row_id":"recurring","weight":1},{"leg_id":"MAP.TAX.ACCRUE.GEWST.REVERSAL.L01","view_id":"commitment","report_row_id":"committed","weight":1},{"leg_id":"MAP.TAX.ACCRUE.GEWST.REVERSAL.L01","view_id":"behaviour","report_row_id":"fixed","weight":1},{"leg_id":"MAP.TAX.ACCRUE.GEWST.REVERSAL.L02","view_id":"statement","report_row_id":"BS.TAX_LIABILITIES","weight":1},{"leg_id":"MAP.TAX.ACCRUE.GEWST.REVERSAL.L02","view_id":"nature","report_row_id":"tax_liabilities","weight":1},{"leg_id":"MAP.TAX.ACCRUE.GEWST.REVERSAL.L02","view_id":"function","report_row_id":"balance_sheet","weight":1},{"leg_id":"MAP.TAX.ACCRUE.GEWST.REVERSAL.L02","view_id":"cost_centre","report_row_id":"CORP","weight":1},{"leg_id":"MAP.TAX.ACCRUE.GEWST.REVERSAL.L02","view_id":"vendor","report_row_id":"TAX_AUTHORITY","weight":1},{"leg_id":"MAP.TAX.ACCRUE.GEWST.REVERSAL.L02","view_id":"recurrence","report_row_id":"not_applicable","weight":1},{"leg_id":"MAP.TAX.ACCRUE.GEWST.REVERSAL.L02","view_id":"commitment","report_row_id":"not_applicable","weight":1},{"leg_id":"MAP.TAX.ACCRUE.GEWST.REVERSAL.L02","view_id":"behaviour","report_row_id":"not_applicable","weight":1}]},{"mapping_id":"MAP.TAX.SETTLE.GEWST.PAY","source_row_id":"TAX.BALANCE","posting_owner":"Tax","stream":"CORPORATE","cost_centre":"CORP","vendor_id":"TAX_AUTHORITY","tax_code":"NONE","cash_class":"operating","classification":{"recurrence":"not_applicable","commitment":"not_applicable","behaviour":"not_applicable"},"legs":[{"leg_id":"MAP.TAX.SETTLE.GEWST.PAY.L01","side":"debit","account_id":"GL.TAX.G_LIAB","amount_component":"payment"},{"leg_id":"MAP.TAX.SETTLE.GEWST.PAY.L02","side":"credit","account_id":"GL.CASH","amount_component":"payment"}],"report_allocations":[{"leg_id":"MAP.TAX.SETTLE.GEWST.PAY.L01","view_id":"statement","report_row_id":"BS.TAX_LIABILITIES","weight":1},{"leg_id":"MAP.TAX.SETTLE.GEWST.PAY.L01","view_id":"nature","report_row_id":"tax_liabilities","weight":1},{"leg_id":"MAP.TAX.SETTLE.GEWST.PAY.L01","view_id":"function","report_row_id":"balance_sheet","weight":1},{"leg_id":"MAP.TAX.SETTLE.GEWST.PAY.L01","view_id":"cost_centre","report_row_id":"CORP","weight":1},{"leg_id":"MAP.TAX.SETTLE.GEWST.PAY.L01","view_id":"vendor","report_row_id":"TAX_AUTHORITY","weight":1},{"leg_id":"MAP.TAX.SETTLE.GEWST.PAY.L01","view_id":"recurrence","report_row_id":"not_applicable","weight":1},{"leg_id":"MAP.TAX.SETTLE.GEWST.PAY.L01","view_id":"commitment","report_row_id":"not_applicable","weight":1},{"leg_id":"MAP.TAX.SETTLE.GEWST.PAY.L01","view_id":"behaviour","report_row_id":"not_applicable","weight":1},{"leg_id":"MAP.TAX.SETTLE.GEWST.PAY.L02","view_id":"statement","report_row_id":"BS.CASH","weight":1},{"leg_id":"MAP.TAX.SETTLE.GEWST.PAY.L02","view_id":"nature","report_row_id":"cash","weight":1},{"leg_id":"MAP.TAX.SETTLE.GEWST.PAY.L02","view_id":"function","report_row_id":"balance_sheet","weight":1},{"leg_id":"MAP.TAX.SETTLE.GEWST.PAY.L02","view_id":"cost_centre","report_row_id":"CORP","weight":1},{"leg_id":"MAP.TAX.SETTLE.GEWST.PAY.L02","view_id":"vendor","report_row_id":"TAX_AUTHORITY","weight":1},{"leg_id":"MAP.TAX.SETTLE.GEWST.PAY.L02","view_id":"recurrence","report_row_id":"not_applicable","weight":1},{"leg_id":"MAP.TAX.SETTLE.GEWST.PAY.L02","view_id":"commitment","report_row_id":"not_applicable","weight":1},{"leg_id":"MAP.TAX.SETTLE.GEWST.PAY.L02","view_id":"behaviour","report_row_id":"not_applicable","weight":1}]},{"mapping_id":"MAP.TAX.SETTLE.GEWST.ADVANCE","source_row_id":"TAX.BALANCE","posting_owner":"Tax","stream":"CORPORATE","cost_centre":"CORP","vendor_id":"TAX_AUTHORITY","tax_code":"NONE","cash_class":"operating","classification":{"recurrence":"not_applicable","commitment":"not_applicable","behaviour":"not_applicable"},"legs":[{"leg_id":"MAP.TAX.SETTLE.GEWST.ADVANCE.L01","side":"debit","account_id":"GL.TAX.G_ASSET","amount_component":"payment"},{"leg_id":"MAP.TAX.SETTLE.GEWST.ADVANCE.L02","side":"credit","account_id":"GL.CASH","amount_component":"payment"}],"report_allocations":[{"leg_id":"MAP.TAX.SETTLE.GEWST.ADVANCE.L01","view_id":"statement","report_row_id":"BS.TAX_ASSETS","weight":1},{"leg_id":"MAP.TAX.SETTLE.GEWST.ADVANCE.L01","view_id":"nature","report_row_id":"tax_assets","weight":1},{"leg_id":"MAP.TAX.SETTLE.GEWST.ADVANCE.L01","view_id":"function","report_row_id":"balance_sheet","weight":1},{"leg_id":"MAP.TAX.SETTLE.GEWST.ADVANCE.L01","view_id":"cost_centre","report_row_id":"CORP","weight":1},{"leg_id":"MAP.TAX.SETTLE.GEWST.ADVANCE.L01","view_id":"vendor","report_row_id":"TAX_AUTHORITY","weight":1},{"leg_id":"MAP.TAX.SETTLE.GEWST.ADVANCE.L01","view_id":"recurrence","report_row_id":"not_applicable","weight":1},{"leg_id":"MAP.TAX.SETTLE.GEWST.ADVANCE.L01","view_id":"commitment","report_row_id":"not_applicable","weight":1},{"leg_id":"MAP.TAX.SETTLE.GEWST.ADVANCE.L01","view_id":"behaviour","report_row_id":"not_applicable","weight":1},{"leg_id":"MAP.TAX.SETTLE.GEWST.ADVANCE.L02","view_id":"statement","report_row_id":"BS.CASH","weight":1},{"leg_id":"MAP.TAX.SETTLE.GEWST.ADVANCE.L02","view_id":"nature","report_row_id":"cash","weight":1},{"leg_id":"MAP.TAX.SETTLE.GEWST.ADVANCE.L02","view_id":"function","report_row_id":"balance_sheet","weight":1},{"leg_id":"MAP.TAX.SETTLE.GEWST.ADVANCE.L02","view_id":"cost_centre","report_row_id":"CORP","weight":1},{"leg_id":"MAP.TAX.SETTLE.GEWST.ADVANCE.L02","view_id":"vendor","report_row_id":"TAX_AUTHORITY","weight":1},{"leg_id":"MAP.TAX.SETTLE.GEWST.ADVANCE.L02","view_id":"recurrence","report_row_id":"not_applicable","weight":1},{"leg_id":"MAP.TAX.SETTLE.GEWST.ADVANCE.L02","view_id":"commitment","report_row_id":"not_applicable","weight":1},{"leg_id":"MAP.TAX.SETTLE.GEWST.ADVANCE.L02","view_id":"behaviour","report_row_id":"not_applicable","weight":1}]},{"mapping_id":"MAP.TAX.SETTLE.GEWST.REFUND","source_row_id":"TAX.BALANCE","posting_owner":"Tax","stream":"CORPORATE","cost_centre":"CORP","vendor_id":"TAX_AUTHORITY","tax_code":"NONE","cash_class":"operating","classification":{"recurrence":"not_applicable","commitment":"not_applicable","behaviour":"not_applicable"},"legs":[{"leg_id":"MAP.TAX.SETTLE.GEWST.REFUND.L01","side":"debit","account_id":"GL.CASH","amount_component":"refund"},{"leg_id":"MAP.TAX.SETTLE.GEWST.REFUND.L02","side":"credit","account_id":"GL.TAX.G_ASSET","amount_component":"refund"}],"report_allocations":[{"leg_id":"MAP.TAX.SETTLE.GEWST.REFUND.L01","view_id":"statement","report_row_id":"BS.CASH","weight":1},{"leg_id":"MAP.TAX.SETTLE.GEWST.REFUND.L01","view_id":"nature","report_row_id":"cash","weight":1},{"leg_id":"MAP.TAX.SETTLE.GEWST.REFUND.L01","view_id":"function","report_row_id":"balance_sheet","weight":1},{"leg_id":"MAP.TAX.SETTLE.GEWST.REFUND.L01","view_id":"cost_centre","report_row_id":"CORP","weight":1},{"leg_id":"MAP.TAX.SETTLE.GEWST.REFUND.L01","view_id":"vendor","report_row_id":"TAX_AUTHORITY","weight":1},{"leg_id":"MAP.TAX.SETTLE.GEWST.REFUND.L01","view_id":"recurrence","report_row_id":"not_applicable","weight":1},{"leg_id":"MAP.TAX.SETTLE.GEWST.REFUND.L01","view_id":"commitment","report_row_id":"not_applicable","weight":1},{"leg_id":"MAP.TAX.SETTLE.GEWST.REFUND.L01","view_id":"behaviour","report_row_id":"not_applicable","weight":1},{"leg_id":"MAP.TAX.SETTLE.GEWST.REFUND.L02","view_id":"statement","report_row_id":"BS.TAX_ASSETS","weight":1},{"leg_id":"MAP.TAX.SETTLE.GEWST.REFUND.L02","view_id":"nature","report_row_id":"tax_assets","weight":1},{"leg_id":"MAP.TAX.SETTLE.GEWST.REFUND.L02","view_id":"function","report_row_id":"balance_sheet","weight":1},{"leg_id":"MAP.TAX.SETTLE.GEWST.REFUND.L02","view_id":"cost_centre","report_row_id":"CORP","weight":1},{"leg_id":"MAP.TAX.SETTLE.GEWST.REFUND.L02","view_id":"vendor","report_row_id":"TAX_AUTHORITY","weight":1},{"leg_id":"MAP.TAX.SETTLE.GEWST.REFUND.L02","view_id":"recurrence","report_row_id":"not_applicable","weight":1},{"leg_id":"MAP.TAX.SETTLE.GEWST.REFUND.L02","view_id":"commitment","report_row_id":"not_applicable","weight":1},{"leg_id":"MAP.TAX.SETTLE.GEWST.REFUND.L02","view_id":"behaviour","report_row_id":"not_applicable","weight":1}]},{"mapping_id":"MAP.TAX.SETTLE.GEWST.OFFSET","source_row_id":"TAX.BALANCE","posting_owner":"Tax","stream":"CORPORATE","cost_centre":"CORP","vendor_id":"TAX_AUTHORITY","tax_code":"NONE","cash_class":"noncash","classification":{"recurrence":"not_applicable","commitment":"not_applicable","behaviour":"not_applicable"},"legs":[{"leg_id":"MAP.TAX.SETTLE.GEWST.OFFSET.L01","side":"debit","account_id":"GL.TAX.G_LIAB","amount_component":"offset"},{"leg_id":"MAP.TAX.SETTLE.GEWST.OFFSET.L02","side":"credit","account_id":"GL.TAX.G_ASSET","amount_component":"offset"}],"report_allocations":[{"leg_id":"MAP.TAX.SETTLE.GEWST.OFFSET.L01","view_id":"statement","report_row_id":"BS.TAX_LIABILITIES","weight":1},{"leg_id":"MAP.TAX.SETTLE.GEWST.OFFSET.L01","view_id":"nature","report_row_id":"tax_liabilities","weight":1},{"leg_id":"MAP.TAX.SETTLE.GEWST.OFFSET.L01","view_id":"function","report_row_id":"balance_sheet","weight":1},{"leg_id":"MAP.TAX.SETTLE.GEWST.OFFSET.L01","view_id":"cost_centre","report_row_id":"CORP","weight":1},{"leg_id":"MAP.TAX.SETTLE.GEWST.OFFSET.L01","view_id":"vendor","report_row_id":"TAX_AUTHORITY","weight":1},{"leg_id":"MAP.TAX.SETTLE.GEWST.OFFSET.L01","view_id":"recurrence","report_row_id":"not_applicable","weight":1},{"leg_id":"MAP.TAX.SETTLE.GEWST.OFFSET.L01","view_id":"commitment","report_row_id":"not_applicable","weight":1},{"leg_id":"MAP.TAX.SETTLE.GEWST.OFFSET.L01","view_id":"behaviour","report_row_id":"not_applicable","weight":1},{"leg_id":"MAP.TAX.SETTLE.GEWST.OFFSET.L02","view_id":"statement","report_row_id":"BS.TAX_ASSETS","weight":1},{"leg_id":"MAP.TAX.SETTLE.GEWST.OFFSET.L02","view_id":"nature","report_row_id":"tax_assets","weight":1},{"leg_id":"MAP.TAX.SETTLE.GEWST.OFFSET.L02","view_id":"function","report_row_id":"balance_sheet","weight":1},{"leg_id":"MAP.TAX.SETTLE.GEWST.OFFSET.L02","view_id":"cost_centre","report_row_id":"CORP","weight":1},{"leg_id":"MAP.TAX.SETTLE.GEWST.OFFSET.L02","view_id":"vendor","report_row_id":"TAX_AUTHORITY","weight":1},{"leg_id":"MAP.TAX.SETTLE.GEWST.OFFSET.L02","view_id":"recurrence","report_row_id":"not_applicable","weight":1},{"leg_id":"MAP.TAX.SETTLE.GEWST.OFFSET.L02","view_id":"commitment","report_row_id":"not_applicable","weight":1},{"leg_id":"MAP.TAX.SETTLE.GEWST.OFFSET.L02","view_id":"behaviour","report_row_id":"not_applicable","weight":1}]},{"mapping_id":"MAP.VAT.SETTLE.DOM.PAY","source_row_id":"VAT.DOM_PAID","posting_owner":"VAT","stream":"CORPORATE","cost_centre":"CORP","vendor_id":"TAX_AUTHORITY","tax_code":"NONE","cash_class":"operating","classification":{"recurrence":"not_applicable","commitment":"not_applicable","behaviour":"not_applicable"},"legs":[{"leg_id":"MAP.VAT.SETTLE.DOM.PAY.L01","side":"debit","account_id":"GL.VAT.DOM_LIAB","amount_component":"payment"},{"leg_id":"MAP.VAT.SETTLE.DOM.PAY.L02","side":"credit","account_id":"GL.CASH","amount_component":"payment"}],"report_allocations":[{"leg_id":"MAP.VAT.SETTLE.DOM.PAY.L01","view_id":"statement","report_row_id":"BS.TAX_LIABILITIES","weight":1},{"leg_id":"MAP.VAT.SETTLE.DOM.PAY.L01","view_id":"nature","report_row_id":"tax_liabilities","weight":1},{"leg_id":"MAP.VAT.SETTLE.DOM.PAY.L01","view_id":"function","report_row_id":"balance_sheet","weight":1},{"leg_id":"MAP.VAT.SETTLE.DOM.PAY.L01","view_id":"cost_centre","report_row_id":"CORP","weight":1},{"leg_id":"MAP.VAT.SETTLE.DOM.PAY.L01","view_id":"vendor","report_row_id":"TAX_AUTHORITY","weight":1},{"leg_id":"MAP.VAT.SETTLE.DOM.PAY.L01","view_id":"recurrence","report_row_id":"not_applicable","weight":1},{"leg_id":"MAP.VAT.SETTLE.DOM.PAY.L01","view_id":"commitment","report_row_id":"not_applicable","weight":1},{"leg_id":"MAP.VAT.SETTLE.DOM.PAY.L01","view_id":"behaviour","report_row_id":"not_applicable","weight":1},{"leg_id":"MAP.VAT.SETTLE.DOM.PAY.L02","view_id":"statement","report_row_id":"BS.CASH","weight":1},{"leg_id":"MAP.VAT.SETTLE.DOM.PAY.L02","view_id":"nature","report_row_id":"cash","weight":1},{"leg_id":"MAP.VAT.SETTLE.DOM.PAY.L02","view_id":"function","report_row_id":"balance_sheet","weight":1},{"leg_id":"MAP.VAT.SETTLE.DOM.PAY.L02","view_id":"cost_centre","report_row_id":"CORP","weight":1},{"leg_id":"MAP.VAT.SETTLE.DOM.PAY.L02","view_id":"vendor","report_row_id":"TAX_AUTHORITY","weight":1},{"leg_id":"MAP.VAT.SETTLE.DOM.PAY.L02","view_id":"recurrence","report_row_id":"not_applicable","weight":1},{"leg_id":"MAP.VAT.SETTLE.DOM.PAY.L02","view_id":"commitment","report_row_id":"not_applicable","weight":1},{"leg_id":"MAP.VAT.SETTLE.DOM.PAY.L02","view_id":"behaviour","report_row_id":"not_applicable","weight":1}]},{"mapping_id":"MAP.VAT.SETTLE.OSS.PAY","source_row_id":"VAT.OSS_PAID","posting_owner":"VAT","stream":"CORPORATE","cost_centre":"CORP","vendor_id":"TAX_AUTHORITY","tax_code":"NONE","cash_class":"operating","classification":{"recurrence":"not_applicable","commitment":"not_applicable","behaviour":"not_applicable"},"legs":[{"leg_id":"MAP.VAT.SETTLE.OSS.PAY.L01","side":"debit","account_id":"GL.VAT.OSS","amount_component":"payment"},{"leg_id":"MAP.VAT.SETTLE.OSS.PAY.L02","side":"credit","account_id":"GL.CASH","amount_component":"payment"}],"report_allocations":[{"leg_id":"MAP.VAT.SETTLE.OSS.PAY.L01","view_id":"statement","report_row_id":"BS.TAX_LIABILITIES","weight":1},{"leg_id":"MAP.VAT.SETTLE.OSS.PAY.L01","view_id":"nature","report_row_id":"tax_liabilities","weight":1},{"leg_id":"MAP.VAT.SETTLE.OSS.PAY.L01","view_id":"function","report_row_id":"balance_sheet","weight":1},{"leg_id":"MAP.VAT.SETTLE.OSS.PAY.L01","view_id":"cost_centre","report_row_id":"CORP","weight":1},{"leg_id":"MAP.VAT.SETTLE.OSS.PAY.L01","view_id":"vendor","report_row_id":"TAX_AUTHORITY","weight":1},{"leg_id":"MAP.VAT.SETTLE.OSS.PAY.L01","view_id":"recurrence","report_row_id":"not_applicable","weight":1},{"leg_id":"MAP.VAT.SETTLE.OSS.PAY.L01","view_id":"commitment","report_row_id":"not_applicable","weight":1},{"leg_id":"MAP.VAT.SETTLE.OSS.PAY.L01","view_id":"behaviour","report_row_id":"not_applicable","weight":1},{"leg_id":"MAP.VAT.SETTLE.OSS.PAY.L02","view_id":"statement","report_row_id":"BS.CASH","weight":1},{"leg_id":"MAP.VAT.SETTLE.OSS.PAY.L02","view_id":"nature","report_row_id":"cash","weight":1},{"leg_id":"MAP.VAT.SETTLE.OSS.PAY.L02","view_id":"function","report_row_id":"balance_sheet","weight":1},{"leg_id":"MAP.VAT.SETTLE.OSS.PAY.L02","view_id":"cost_centre","report_row_id":"CORP","weight":1},{"leg_id":"MAP.VAT.SETTLE.OSS.PAY.L02","view_id":"vendor","report_row_id":"TAX_AUTHORITY","weight":1},{"leg_id":"MAP.VAT.SETTLE.OSS.PAY.L02","view_id":"recurrence","report_row_id":"not_applicable","weight":1},{"leg_id":"MAP.VAT.SETTLE.OSS.PAY.L02","view_id":"commitment","report_row_id":"not_applicable","weight":1},{"leg_id":"MAP.VAT.SETTLE.OSS.PAY.L02","view_id":"behaviour","report_row_id":"not_applicable","weight":1}]},{"mapping_id":"MAP.VAT.SETTLE.DOM.REFUND","source_row_id":"VAT.DOM_PAID","posting_owner":"VAT","stream":"CORPORATE","cost_centre":"CORP","vendor_id":"TAX_AUTHORITY","tax_code":"NONE","cash_class":"operating","classification":{"recurrence":"not_applicable","commitment":"not_applicable","behaviour":"not_applicable"},"legs":[{"leg_id":"MAP.VAT.SETTLE.DOM.REFUND.L01","side":"debit","account_id":"GL.CASH","amount_component":"refund"},{"leg_id":"MAP.VAT.SETTLE.DOM.REFUND.L02","side":"credit","account_id":"GL.VAT.DOM_ASSET","amount_component":"refund"}],"report_allocations":[{"leg_id":"MAP.VAT.SETTLE.DOM.REFUND.L01","view_id":"statement","report_row_id":"BS.CASH","weight":1},{"leg_id":"MAP.VAT.SETTLE.DOM.REFUND.L01","view_id":"nature","report_row_id":"cash","weight":1},{"leg_id":"MAP.VAT.SETTLE.DOM.REFUND.L01","view_id":"function","report_row_id":"balance_sheet","weight":1},{"leg_id":"MAP.VAT.SETTLE.DOM.REFUND.L01","view_id":"cost_centre","report_row_id":"CORP","weight":1},{"leg_id":"MAP.VAT.SETTLE.DOM.REFUND.L01","view_id":"vendor","report_row_id":"TAX_AUTHORITY","weight":1},{"leg_id":"MAP.VAT.SETTLE.DOM.REFUND.L01","view_id":"recurrence","report_row_id":"not_applicable","weight":1},{"leg_id":"MAP.VAT.SETTLE.DOM.REFUND.L01","view_id":"commitment","report_row_id":"not_applicable","weight":1},{"leg_id":"MAP.VAT.SETTLE.DOM.REFUND.L01","view_id":"behaviour","report_row_id":"not_applicable","weight":1},{"leg_id":"MAP.VAT.SETTLE.DOM.REFUND.L02","view_id":"statement","report_row_id":"BS.TAX_ASSETS","weight":1},{"leg_id":"MAP.VAT.SETTLE.DOM.REFUND.L02","view_id":"nature","report_row_id":"tax_assets","weight":1},{"leg_id":"MAP.VAT.SETTLE.DOM.REFUND.L02","view_id":"function","report_row_id":"balance_sheet","weight":1},{"leg_id":"MAP.VAT.SETTLE.DOM.REFUND.L02","view_id":"cost_centre","report_row_id":"CORP","weight":1},{"leg_id":"MAP.VAT.SETTLE.DOM.REFUND.L02","view_id":"vendor","report_row_id":"TAX_AUTHORITY","weight":1},{"leg_id":"MAP.VAT.SETTLE.DOM.REFUND.L02","view_id":"recurrence","report_row_id":"not_applicable","weight":1},{"leg_id":"MAP.VAT.SETTLE.DOM.REFUND.L02","view_id":"commitment","report_row_id":"not_applicable","weight":1},{"leg_id":"MAP.VAT.SETTLE.DOM.REFUND.L02","view_id":"behaviour","report_row_id":"not_applicable","weight":1}]},{"mapping_id":"MAP.VAT.SETTLE.DOM.OFFSET","source_row_id":"VAT.DOM_PAID","posting_owner":"VAT","stream":"CORPORATE","cost_centre":"CORP","vendor_id":"TAX_AUTHORITY","tax_code":"NONE","cash_class":"noncash","classification":{"recurrence":"not_applicable","commitment":"not_applicable","behaviour":"not_applicable"},"legs":[{"leg_id":"MAP.VAT.SETTLE.DOM.OFFSET.L01","side":"debit","account_id":"GL.VAT.DOM_LIAB","amount_component":"offset"},{"leg_id":"MAP.VAT.SETTLE.DOM.OFFSET.L02","side":"credit","account_id":"GL.VAT.DOM_ASSET","amount_component":"offset"}],"report_allocations":[{"leg_id":"MAP.VAT.SETTLE.DOM.OFFSET.L01","view_id":"statement","report_row_id":"BS.TAX_LIABILITIES","weight":1},{"leg_id":"MAP.VAT.SETTLE.DOM.OFFSET.L01","view_id":"nature","report_row_id":"tax_liabilities","weight":1},{"leg_id":"MAP.VAT.SETTLE.DOM.OFFSET.L01","view_id":"function","report_row_id":"balance_sheet","weight":1},{"leg_id":"MAP.VAT.SETTLE.DOM.OFFSET.L01","view_id":"cost_centre","report_row_id":"CORP","weight":1},{"leg_id":"MAP.VAT.SETTLE.DOM.OFFSET.L01","view_id":"vendor","report_row_id":"TAX_AUTHORITY","weight":1},{"leg_id":"MAP.VAT.SETTLE.DOM.OFFSET.L01","view_id":"recurrence","report_row_id":"not_applicable","weight":1},{"leg_id":"MAP.VAT.SETTLE.DOM.OFFSET.L01","view_id":"commitment","report_row_id":"not_applicable","weight":1},{"leg_id":"MAP.VAT.SETTLE.DOM.OFFSET.L01","view_id":"behaviour","report_row_id":"not_applicable","weight":1},{"leg_id":"MAP.VAT.SETTLE.DOM.OFFSET.L02","view_id":"statement","report_row_id":"BS.TAX_ASSETS","weight":1},{"leg_id":"MAP.VAT.SETTLE.DOM.OFFSET.L02","view_id":"nature","report_row_id":"tax_assets","weight":1},{"leg_id":"MAP.VAT.SETTLE.DOM.OFFSET.L02","view_id":"function","report_row_id":"balance_sheet","weight":1},{"leg_id":"MAP.VAT.SETTLE.DOM.OFFSET.L02","view_id":"cost_centre","report_row_id":"CORP","weight":1},{"leg_id":"MAP.VAT.SETTLE.DOM.OFFSET.L02","view_id":"vendor","report_row_id":"TAX_AUTHORITY","weight":1},{"leg_id":"MAP.VAT.SETTLE.DOM.OFFSET.L02","view_id":"recurrence","report_row_id":"not_applicable","weight":1},{"leg_id":"MAP.VAT.SETTLE.DOM.OFFSET.L02","view_id":"commitment","report_row_id":"not_applicable","weight":1},{"leg_id":"MAP.VAT.SETTLE.DOM.OFFSET.L02","view_id":"behaviour","report_row_id":"not_applicable","weight":1}]},{"mapping_id":"MAP.EQUITY.SERIES_B","source_row_id":"FUND.SHARE_CAPITAL","posting_owner":"Funding","stream":"CORPORATE","cost_centre":"CORP","vendor_id":"B_INVESTOR","tax_code":"NONE","cash_class":"financing","classification":{"recurrence":"not_applicable","commitment":"not_applicable","behaviour":"not_applicable"},"legs":[{"leg_id":"MAP.EQUITY.SERIES_B.L01","side":"debit","account_id":"GL.CASH","amount_component":"cash_proceeds"},{"leg_id":"MAP.EQUITY.SERIES_B.L02","side":"credit","account_id":"GL.EQUITY.CAPITAL","amount_component":"nominal"},{"leg_id":"MAP.EQUITY.SERIES_B.L03","side":"credit","account_id":"GL.EQUITY.RESERVE","amount_component":"cash_proceeds_less_nominal"}],"report_allocations":[{"leg_id":"MAP.EQUITY.SERIES_B.L01","view_id":"statement","report_row_id":"BS.CASH","weight":1},{"leg_id":"MAP.EQUITY.SERIES_B.L01","view_id":"nature","report_row_id":"cash","weight":1},{"leg_id":"MAP.EQUITY.SERIES_B.L01","view_id":"function","report_row_id":"balance_sheet","weight":1},{"leg_id":"MAP.EQUITY.SERIES_B.L01","view_id":"cost_centre","report_row_id":"CORP","weight":1},{"leg_id":"MAP.EQUITY.SERIES_B.L01","view_id":"vendor","report_row_id":"B_INVESTOR","weight":1},{"leg_id":"MAP.EQUITY.SERIES_B.L01","view_id":"recurrence","report_row_id":"not_applicable","weight":1},{"leg_id":"MAP.EQUITY.SERIES_B.L01","view_id":"commitment","report_row_id":"not_applicable","weight":1},{"leg_id":"MAP.EQUITY.SERIES_B.L01","view_id":"behaviour","report_row_id":"not_applicable","weight":1},{"leg_id":"MAP.EQUITY.SERIES_B.L02","view_id":"statement","report_row_id":"BS.EQUITY","weight":1},{"leg_id":"MAP.EQUITY.SERIES_B.L02","view_id":"nature","report_row_id":"equity","weight":1},{"leg_id":"MAP.EQUITY.SERIES_B.L02","view_id":"function","report_row_id":"balance_sheet","weight":1},{"leg_id":"MAP.EQUITY.SERIES_B.L02","view_id":"cost_centre","report_row_id":"CORP","weight":1},{"leg_id":"MAP.EQUITY.SERIES_B.L02","view_id":"vendor","report_row_id":"B_INVESTOR","weight":1},{"leg_id":"MAP.EQUITY.SERIES_B.L02","view_id":"recurrence","report_row_id":"not_applicable","weight":1},{"leg_id":"MAP.EQUITY.SERIES_B.L02","view_id":"commitment","report_row_id":"not_applicable","weight":1},{"leg_id":"MAP.EQUITY.SERIES_B.L02","view_id":"behaviour","report_row_id":"not_applicable","weight":1},{"leg_id":"MAP.EQUITY.SERIES_B.L03","view_id":"statement","report_row_id":"BS.EQUITY","weight":1},{"leg_id":"MAP.EQUITY.SERIES_B.L03","view_id":"nature","report_row_id":"equity","weight":1},{"leg_id":"MAP.EQUITY.SERIES_B.L03","view_id":"function","report_row_id":"balance_sheet","weight":1},{"leg_id":"MAP.EQUITY.SERIES_B.L03","view_id":"cost_centre","report_row_id":"CORP","weight":1},{"leg_id":"MAP.EQUITY.SERIES_B.L03","view_id":"vendor","report_row_id":"B_INVESTOR","weight":1},{"leg_id":"MAP.EQUITY.SERIES_B.L03","view_id":"recurrence","report_row_id":"not_applicable","weight":1},{"leg_id":"MAP.EQUITY.SERIES_B.L03","view_id":"commitment","report_row_id":"not_applicable","weight":1},{"leg_id":"MAP.EQUITY.SERIES_B.L03","view_id":"behaviour","report_row_id":"not_applicable","weight":1}]},{"mapping_id":"MAP.COST.OPX.ROUND_COSTS.B.NOTARY","source_row_id":"OPX.ROUND_COSTS.B.NOTARY","posting_owner":"Opex","stream":"CORPORATE","cost_centre":"FIN","vendor_id":"UNKNOWN_FORECAST","tax_code":"DE_IN19","cash_class":"financing","classification":{"recurrence":"one_off","commitment":"committed","behaviour":"fixed"},"legs":[{"leg_id":"MAP.COST.OPX.ROUND_COSTS.B.NOTARY.L01","side":"debit","account_id":"GL.OPEX.OPX.ROUND_COSTS.B.NOTARY","amount_component":"net_plus_unrecoverable_vat"},{"leg_id":"MAP.COST.OPX.ROUND_COSTS.B.NOTARY.L02","side":"debit","account_id":"GL.VAT.DOM_ASSET","amount_component":"recoverable_vat"},{"leg_id":"MAP.COST.OPX.ROUND_COSTS.B.NOTARY.L03","side":"credit","account_id":"GL.CASH","amount_component":"gross"}],"report_allocations":[{"leg_id":"MAP.COST.OPX.ROUND_COSTS.B.NOTARY.L01","view_id":"statement","report_row_id":"PNL.OPEX","weight":1},{"leg_id":"MAP.COST.OPX.ROUND_COSTS.B.NOTARY.L01","view_id":"nature","report_row_id":"operating_expense","weight":1},{"leg_id":"MAP.COST.OPX.ROUND_COSTS.B.NOTARY.L01","view_id":"function","report_row_id":"general_admin","weight":1},{"leg_id":"MAP.COST.OPX.ROUND_COSTS.B.NOTARY.L01","view_id":"cost_centre","report_row_id":"FIN","weight":1},{"leg_id":"MAP.COST.OPX.ROUND_COSTS.B.NOTARY.L01","view_id":"vendor","report_row_id":"UNKNOWN_FORECAST","weight":1},{"leg_id":"MAP.COST.OPX.ROUND_COSTS.B.NOTARY.L01","view_id":"recurrence","report_row_id":"one_off","weight":1},{"leg_id":"MAP.COST.OPX.ROUND_COSTS.B.NOTARY.L01","view_id":"commitment","report_row_id":"committed","weight":1},{"leg_id":"MAP.COST.OPX.ROUND_COSTS.B.NOTARY.L01","view_id":"behaviour","report_row_id":"fixed","weight":1},{"leg_id":"MAP.COST.OPX.ROUND_COSTS.B.NOTARY.L02","view_id":"statement","report_row_id":"BS.TAX_ASSETS","weight":1},{"leg_id":"MAP.COST.OPX.ROUND_COSTS.B.NOTARY.L02","view_id":"nature","report_row_id":"tax_assets","weight":1},{"leg_id":"MAP.COST.OPX.ROUND_COSTS.B.NOTARY.L02","view_id":"function","report_row_id":"balance_sheet","weight":1},{"leg_id":"MAP.COST.OPX.ROUND_COSTS.B.NOTARY.L02","view_id":"cost_centre","report_row_id":"FIN","weight":1},{"leg_id":"MAP.COST.OPX.ROUND_COSTS.B.NOTARY.L02","view_id":"vendor","report_row_id":"UNKNOWN_FORECAST","weight":1},{"leg_id":"MAP.COST.OPX.ROUND_COSTS.B.NOTARY.L02","view_id":"recurrence","report_row_id":"not_applicable","weight":1},{"leg_id":"MAP.COST.OPX.ROUND_COSTS.B.NOTARY.L02","view_id":"commitment","report_row_id":"not_applicable","weight":1},{"leg_id":"MAP.COST.OPX.ROUND_COSTS.B.NOTARY.L02","view_id":"behaviour","report_row_id":"not_applicable","weight":1},{"leg_id":"MAP.COST.OPX.ROUND_COSTS.B.NOTARY.L03","view_id":"statement","report_row_id":"BS.CASH","weight":1},{"leg_id":"MAP.COST.OPX.ROUND_COSTS.B.NOTARY.L03","view_id":"nature","report_row_id":"cash","weight":1},{"leg_id":"MAP.COST.OPX.ROUND_COSTS.B.NOTARY.L03","view_id":"function","report_row_id":"balance_sheet","weight":1},{"leg_id":"MAP.COST.OPX.ROUND_COSTS.B.NOTARY.L03","view_id":"cost_centre","report_row_id":"FIN","weight":1},{"leg_id":"MAP.COST.OPX.ROUND_COSTS.B.NOTARY.L03","view_id":"vendor","report_row_id":"UNKNOWN_FORECAST","weight":1},{"leg_id":"MAP.COST.OPX.ROUND_COSTS.B.NOTARY.L03","view_id":"recurrence","report_row_id":"not_applicable","weight":1},{"leg_id":"MAP.COST.OPX.ROUND_COSTS.B.NOTARY.L03","view_id":"commitment","report_row_id":"not_applicable","weight":1},{"leg_id":"MAP.COST.OPX.ROUND_COSTS.B.NOTARY.L03","view_id":"behaviour","report_row_id":"not_applicable","weight":1}]},{"mapping_id":"MAP.COST.OPX.ROUND_COSTS.B.LEGAL","source_row_id":"OPX.ROUND_COSTS.B.LEGAL","posting_owner":"Opex","stream":"CORPORATE","cost_centre":"FIN","vendor_id":"UNKNOWN_FORECAST","tax_code":"DE_IN19","cash_class":"financing","classification":{"recurrence":"one_off","commitment":"committed","behaviour":"fixed"},"legs":[{"leg_id":"MAP.COST.OPX.ROUND_COSTS.B.LEGAL.L01","side":"debit","account_id":"GL.OPEX.OPX.ROUND_COSTS.B.LEGAL","amount_component":"net_plus_unrecoverable_vat"},{"leg_id":"MAP.COST.OPX.ROUND_COSTS.B.LEGAL.L02","side":"debit","account_id":"GL.VAT.DOM_ASSET","amount_component":"recoverable_vat"},{"leg_id":"MAP.COST.OPX.ROUND_COSTS.B.LEGAL.L03","side":"credit","account_id":"GL.CASH","amount_component":"gross"}],"report_allocations":[{"leg_id":"MAP.COST.OPX.ROUND_COSTS.B.LEGAL.L01","view_id":"statement","report_row_id":"PNL.OPEX","weight":1},{"leg_id":"MAP.COST.OPX.ROUND_COSTS.B.LEGAL.L01","view_id":"nature","report_row_id":"operating_expense","weight":1},{"leg_id":"MAP.COST.OPX.ROUND_COSTS.B.LEGAL.L01","view_id":"function","report_row_id":"general_admin","weight":1},{"leg_id":"MAP.COST.OPX.ROUND_COSTS.B.LEGAL.L01","view_id":"cost_centre","report_row_id":"FIN","weight":1},{"leg_id":"MAP.COST.OPX.ROUND_COSTS.B.LEGAL.L01","view_id":"vendor","report_row_id":"UNKNOWN_FORECAST","weight":1},{"leg_id":"MAP.COST.OPX.ROUND_COSTS.B.LEGAL.L01","view_id":"recurrence","report_row_id":"one_off","weight":1},{"leg_id":"MAP.COST.OPX.ROUND_COSTS.B.LEGAL.L01","view_id":"commitment","report_row_id":"committed","weight":1},{"leg_id":"MAP.COST.OPX.ROUND_COSTS.B.LEGAL.L01","view_id":"behaviour","report_row_id":"fixed","weight":1},{"leg_id":"MAP.COST.OPX.ROUND_COSTS.B.LEGAL.L02","view_id":"statement","report_row_id":"BS.TAX_ASSETS","weight":1},{"leg_id":"MAP.COST.OPX.ROUND_COSTS.B.LEGAL.L02","view_id":"nature","report_row_id":"tax_assets","weight":1},{"leg_id":"MAP.COST.OPX.ROUND_COSTS.B.LEGAL.L02","view_id":"function","report_row_id":"balance_sheet","weight":1},{"leg_id":"MAP.COST.OPX.ROUND_COSTS.B.LEGAL.L02","view_id":"cost_centre","report_row_id":"FIN","weight":1},{"leg_id":"MAP.COST.OPX.ROUND_COSTS.B.LEGAL.L02","view_id":"vendor","report_row_id":"UNKNOWN_FORECAST","weight":1},{"leg_id":"MAP.COST.OPX.ROUND_COSTS.B.LEGAL.L02","view_id":"recurrence","report_row_id":"not_applicable","weight":1},{"leg_id":"MAP.COST.OPX.ROUND_COSTS.B.LEGAL.L02","view_id":"commitment","report_row_id":"not_applicable","weight":1},{"leg_id":"MAP.COST.OPX.ROUND_COSTS.B.LEGAL.L02","view_id":"behaviour","report_row_id":"not_applicable","weight":1},{"leg_id":"MAP.COST.OPX.ROUND_COSTS.B.LEGAL.L03","view_id":"statement","report_row_id":"BS.CASH","weight":1},{"leg_id":"MAP.COST.OPX.ROUND_COSTS.B.LEGAL.L03","view_id":"nature","report_row_id":"cash","weight":1},{"leg_id":"MAP.COST.OPX.ROUND_COSTS.B.LEGAL.L03","view_id":"function","report_row_id":"balance_sheet","weight":1},{"leg_id":"MAP.COST.OPX.ROUND_COSTS.B.LEGAL.L03","view_id":"cost_centre","report_row_id":"FIN","weight":1},{"leg_id":"MAP.COST.OPX.ROUND_COSTS.B.LEGAL.L03","view_id":"vendor","report_row_id":"UNKNOWN_FORECAST","weight":1},{"leg_id":"MAP.COST.OPX.ROUND_COSTS.B.LEGAL.L03","view_id":"recurrence","report_row_id":"not_applicable","weight":1},{"leg_id":"MAP.COST.OPX.ROUND_COSTS.B.LEGAL.L03","view_id":"commitment","report_row_id":"not_applicable","weight":1},{"leg_id":"MAP.COST.OPX.ROUND_COSTS.B.LEGAL.L03","view_id":"behaviour","report_row_id":"not_applicable","weight":1}]}],"vendors":[{"vendor_id":"PAYROLL","name":"Fictional Payroll","category":"payroll","fictional":true},{"vendor_id":"TAX_AUTHORITY","name":"Fictional Tax Authority","category":"tax_authority","fictional":true},{"vendor_id":"FOUNDER","name":"Fictional Founder","category":"investor","fictional":true},{"vendor_id":"NOTEHOLDER","name":"Fictional Noteholder","category":"investor","fictional":true},{"vendor_id":"SEED_INVESTOR","name":"Fictional Seed Investor","category":"investor","fictional":true},{"vendor_id":"A_INVESTOR","name":"Fictional A Investor","category":"investor","fictional":true},{"vendor_id":"STORE_APPLE","name":"Fictional Store Apple","category":"store","fictional":true},{"vendor_id":"STORE_GOOGLE","name":"Fictional Store Google","category":"store","fictional":true},{"vendor_id":"CARD_PROCESSOR","name":"Fictional Card Processor","category":"payment_provider","fictional":true},{"vendor_id":"UNKNOWN_FORECAST","name":"Fictional Unknown Forecast","category":"unknown_forecast","fictional":true},{"vendor_id":"TRADER","name":"Fictional Trader","category":"fictional_supplier","fictional":true},{"vendor_id":"SIGNAL_SUPPLIER","name":"Fictional signal supplier","category":"fictional_supplier","fictional":true},{"vendor_id":"B_INVESTOR","name":"Fictional B Investor","category":"investor","fictional":true}],"holders":[{"holder_id":"FOUNDER_P01","label":"Fictional Founder P01","related_group_id":"GROUP.FOUNDER_P01","founder_person_id":"P01"},{"holder_id":"FOUNDER_P02","label":"Fictional Founder P02","related_group_id":"GROUP.FOUNDER_P02","founder_person_id":"P02"},{"holder_id":"NOTEHOLDER","label":"Fictional Noteholder","related_group_id":"GROUP.NOTEHOLDER","founder_person_id":null},{"holder_id":"SEED_INVESTOR","label":"Fictional Seed Investor","related_group_id":"GROUP.SEED_INVESTOR","founder_person_id":null},{"holder_id":"A_INVESTOR","label":"Fictional A Investor","related_group_id":"GROUP.A_INVESTOR","founder_person_id":null},{"holder_id":"B_INVESTOR","label":"Fictional B Investor","related_group_id":"GROUP.B_INVESTOR","founder_person_id":null}]},"kpis":{"meta":{"schema_version":"Kit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13.10.2026","data_version":"CR02-2026-10-13-v1","version":"budget","scenario":"all","currency":"EUR","model_start":"2027-01-01","horizon_months":60,"cutoff_date":null,"frozen_on":"2026-10-13","fictional":true},"kpis":[{"id":"KPI.MAU","name":"Monthly active connected users","numerator_row_ids":["COH.MAU"],"denominator_row_ids":[],"formula":"SUM active cohort/country/channel populations","eligible_population":"Identical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MAU"],"undefined_when":"never","numeric_fallback":0,"validity_row_id":"KPI.MAU.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contract"}},{"id":"KPI.SUBSCRIBERS","name":"Unique entitled service subscribers","numerator_row_ids":["SUB.M.SERVICE","SUB.Y.SERVICE"],"denominator_row_ids":[],"formula":"SUM disjoint monthly and annual service entitlements, including inactive entitled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SUBSCRIBERS"],"undefined_when":"never","numeric_fallback":0,"validity_row_id":"KPI.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contract"}},{"id":"KPI.ACTIVE_SUBSCRIBERS","name":"Active entitled subscribers","numerator_row_ids":["SUB.ACTIVE_ENTITLED"],"denominator_row_ids":[],"formula":"SUM active bins with a monthly or annual entitlement; each person once","eligible_population":"Identical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ACTIVE_SUBSCRIBERS"],"undefined_when":"never","numeric_fallback":0,"validity_row_id":"KPI.ACTIVE_SUBSCRIB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contract"}},{"id":"KPI.COPIERS","name":"Active service copiers","numerator_row_ids":["COPY.COPIERS"],"denominator_row_ids":[],"formula":"SUM active permission-eligible copying users","eligible_population":"Identical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COPIERS"],"undefined_when":"never","numeric_fallback":0,"validity_row_id":"KPI.COPI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contract"}},{"id":"KPI.RELATIONSHIPS","name":"Copy relationships","numerator_row_ids":["COPY.RELATIONSHIPS"],"denominator_row_ids":[],"formula":"COPY.COPIERS * R2.REL","eligible_population":"Identical selected month/version/scenario and explicit numerator/denominator populations; all three scenarios","timing":"Monthly; event checkpoints where specified","unit":"count","frequency":"monthly","reducer":"END","interpretation":"SUM flows; END closing stocks; RATIO recomputes annual/cohort numerator and denominator components, never averages monthly ratios. FIRST preserves the first event month with its validity flag.","implemented_row_ids":["KPI.RELATIONSHIPS"],"undefined_when":"never","numeric_fallback":0,"validity_row_id":"KPI.RELATIONSHIP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contract"}},{"id":"KPI.TRADERS","name":"Active external lead traders","numerator_row_ids":["TRADER.ACTIVE"],"denominator_row_ids":[],"formula":"TRADER.ACTIVE; separate supplier population, not retail MAU","eligible_population":"Identical selected month/version/scenario and explicit numerator/denominator populations; all three scenarios","timing":"Monthly; event checkpoints where specified","unit":"users","frequency":"monthly","reducer":"END","interpretation":"SUM flows; END closing stocks; RATIO recomputes annual/cohort numerator and denominator components, never averages monthly ratios. FIRST preserves the first event month with its validity flag.","implemented_row_ids":["KPI.TRADERS"],"undefined_when":"never","numeric_fallback":0,"validity_row_id":"KPI.TRADERS.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contract"}},{"id":"KPI.ARPU_R1","name":"Subscriber ARPU","numerator_row_ids":["SUB.M.REVENUE","SUB.Y.REVENUE"],"denominator_row_ids":["SUB.M.SERVICE","SUB.Y.SERVICE"],"formula":"R1 recognised service revenue / total entitled service subscribers","eligible_population":"Identical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1"],"undefined_when":"denominator_zero","numeric_fallback":0,"validity_row_id":"KPI.ARPU_R1.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contract"}},{"id":"KPI.ARPU_R2","name":"Copier ARPU","numerator_row_ids":["COPY.REVENUE"],"denominator_row_ids":["COPY.COPIERS"],"formula":"R2 recognised net revenue / service copiers","eligible_population":"Identical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R2"],"undefined_when":"denominator_zero","numeric_fallback":0,"validity_row_id":"KPI.ARPU_R2.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contract"}},{"id":"KPI.ARPU_B2C","name":"Blended B2C ARPU","numerator_row_ids":["SUB.M.REVENUE","SUB.Y.REVENUE","COPY.REVENUE"],"denominator_row_ids":["COH.MAU"],"formula":"(R1 + R2 recognised revenue) / MAU; exclude B2B and affiliate revenue","eligible_population":"Identical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ARPU_B2C"],"undefined_when":"denominator_zero","numeric_fallback":0,"validity_row_id":"KPI.ARPU_B2C.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contract"}},{"id":"KPI.MRR","name":"Recurring monthly revenue","numerator_row_ids":["SUB.M.REVENUE","SUB.Y.MRR","B2B.SEAT_REV"],"denominator_row_ids":[],"formula":"Monthly R1 net service billing + SUM N(v)/12 over every annual billing vintage v still serving in t (v &lt;= t &lt;= v+11) + R7 seat revenue; N(v) is that vintage historical total net advance, including renewals and inactive entitled contracts. Exclude R2 and onboarding.","eligible_population":"Identical selected month/version/scenario and explicit numerator/denominator populations; all three scenarios","timing":"Monthly; event checkpoints where specified","unit":"EUR_per_month","frequency":"monthly","reducer":"END","interpretation":"SUM flows; END closing stocks; RATIO recomputes annual/cohort numerator and denominator components, never averages monthly ratios. FIRST preserves the first event month with its validity flag.","implemented_row_ids":["KPI.MRR"],"undefined_when":"never","numeric_fallback":0,"validity_row_id":"KPI.MRR.VALID","display_undefined":"n/m","classification":{"recurrence":"not_applicable","commitment":"not_applicable","behaviour":"not_applicable"},"evidence":{"provenance":"EC","source_ids":["SRC.S5.R-044","SRC.T04"],"rationale":"Model definition, common to all scenarios; the formula is explanatory text, not executable code.","policy_ids":[],"checked_on":"2026-10-12","verify":false,"owner":"Model author","refresh_trigger":"New model release or changed law/vendor contract"}},{"id":"KPI.ARR","name":"ARR (subscriptions and B2B)","numerator_row_ids":["KPI.MRR"],"denominator_row_ids":[],"formula":"12 * KPI.MRR","eligible_population":"Identical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ARR"],"undefined_when":"never","numeric_fallback":0,"validity_row_id":"KPI.A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contract"}},{"id":"KPI.RECURRING_RUN_RATE","name":"Recurring revenue run-rate (subscriptions, B2B and copy fees)","numerator_row_ids":["KPI.MRR","PNL.R2"],"denominator_row_ids":[],"formula":"12 * (KPI.MRR + PNL.R2)","eligible_population":"Identical selected month/version/scenario and explicit numerator/denominator populations; all three scenarios","timing":"Monthly; event checkpoints where specified","unit":"EUR_per_year","frequency":"monthly","reducer":"END","interpretation":"SUM flows; END closing stocks; RATIO recomputes annual/cohort numerator and denominator components, never averages monthly ratios. FIRST preserves the first event month with its validity flag.","implemented_row_ids":["KPI.RECURRING_RUN_RATE"],"undefined_when":"never","numeric_fallback":0,"validity_row_id":"KPI.RECURRING_RUN_RATE.VALID","display_undefined":"n/m","classification":{"recurrence":"not_applicable","commitment":"not_applicable","behaviour":"not_applicable"},"evidence":{"provenance":"EC","source_ids":["SRC.S5.R-044"],"rationale":"Run-rate including copy fees, which ARR excludes (owner decision of 13.10.2026).","policy_ids":[],"checked_on":"2026-10-13","verify":false,"owner":"Model author","refresh_trigger":"New model release or changed law/vendor contract"}},{"id":"KPI.B2B_NRR","name":"B2B net revenue retention","numerator_row_ids":["B2B.OPENING_CLIENT_MRR_CURRENT"],"denominator_row_ids":["B2B.OPENING_CLIENT_MRR_PRIOR"],"formula":"Current seat MRR from opening clients / prior-month seat MRR from the identical opening-client set; new clients excluded","eligible_population":"Identical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B2B_NRR"],"undefined_when":"denominator_zero","numeric_fallback":0,"validity_row_id":"KPI.B2B_NRR.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contract"}},{"id":"KPI.CAC_PAID","name":"Marginal paid CAC (period)","numerator_row_ids":["OPX.MARKETING"],"denominator_row_ids":["ACQ.NEW.PAID"],"formula":"Current-period performance marketing spend / current paid connected arrivals; cohort CAC separately carries prelaunch spend","eligible_population":"Identical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PAID"],"undefined_when":"denominator_zero","numeric_fallback":0,"validity_row_id":"KPI.CAC_PAID.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contract"}},{"id":"KPI.CAC_FULL","name":"Fully loaded CAC (period)","numerator_row_ids":["OPX.MARKETING","OPX.BRAND","OPX.CONTEST","OPX.REFERRAL"],"denominator_row_ids":["ACQ.NEW.TOTAL"],"formula":"(performance + brand + contests + referral bonuses) / all unique new connected arrivals","eligible_population":"Identical selected month/version/scenario and explicit numerator/denominator populations; all three scenarios","timing":"Monthly; event checkpoints where specified","unit":"EUR_per_user","frequency":"monthly","reducer":"RATIO","interpretation":"SUM flows; END closing stocks; RATIO recomputes annual/cohort numerator and denominator components, never averages monthly ratios. FIRST preserves the first event month with its validity flag.","implemented_row_ids":["KPI.CAC_FULL"],"undefined_when":"denominator_zero","numeric_fallback":0,"validity_row_id":"KPI.CAC_FUL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contract"}},{"id":"UE.CAC_CHANNEL","name":"Channel CAC (cohort attributed)","numerator_row_ids":["UE.ACQ_COST_ALLOCATED"],"denominator_row_ids":["ACQ.NEW.TOTAL"],"formula":"Attributed acquisition spend / arrivals of the same cohort/channel/country; paid=performance, organic=brand, trader=contests, referral=bonuses. Carry zero-arrival spend until next arrivals; launch paid includes M8-M9 backlog","eligible_population":"Original connected acquisition cohort/channel/country","timing":"Cohort ages 0-35","unit":"EUR_per_user","frequency":"cohort","reducer":"RATIO","interpretation":"SUM flows; END closing stocks; RATIO recomputes annual/cohort numerator and denominator components, never averages monthly ratios. FIRST preserves the first event month with its validity flag.","implemented_row_ids":["UE.CAC_CHANNEL"],"undefined_when":"empty_population","numeric_fallback":0,"validity_row_id":"UE.CAC_CHANNEL.VALID","display_undefined":"n/m","classification":{"recurrence":"not_applicable","commitment":"not_applicable","behaviour":"not_applicable"},"evidence":{"provenance":"EC","source_ids":["SRC.S5.R-045"],"rationale":"Model definition, common to all scenarios; the formula is explanatory text, not executable code.","policy_ids":[],"checked_on":"2026-10-12","verify":false,"owner":"Model author","refresh_trigger":"New model release or changed law/vendor contract"}},{"id":"KPI.CONTRIBUTION_MARGIN","name":"B2C contribution margin","numerator_row_ids":["UE.CONTRIBUTION"],"denominator_row_ids":["UE.REVENUE"],"formula":"(R1 + R2 + eligible affiliate revenue - variable B2C costs) / that same revenue","eligible_population":"Identical selected month/version/scenario and explicit numerator/denominator populations; all three scenarios","timing":"Recompute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only.","unit":"fraction","frequency":"monthly","reducer":"RATIO","interpretation":"SUM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KPI.CONTRIBUTION_MARGIN"],"undefined_when":"denominator_zero","numeric_fallback":0,"validity_row_id":"KPI.CONTRIBUTION_MARGIN.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contract"}},{"id":"KPI.GROSS_MARGIN","name":"Service gross margin","numerator_row_ids":["PNL.GROSS_PROFIT"],"denominator_row_ids":["PNL.REVENUE"],"formula":"(total service revenue - all COGS) / total service revenue; includes fixed COGS","eligible_population":"Identical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GROSS_MARGIN"],"undefined_when":"denominator_zero","numeric_fallback":0,"validity_row_id":"KPI.GROSS_MARGIN.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contract"}},{"id":"UE.LTV","name":"36-month discounted B2C contribution LTV","numerator_row_ids":["UE.CONTRIBUTION"],"denominator_row_ids":["ACQ.NEW.TOTAL"],"formula":"SUM for age a=0..35 of cohort contribution(a) / original connected arrivals / (1.12^(1/12))^a; age 0 undiscounted; no terminal value","eligible_population":"Original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only.","unit":"EUR_per_user","frequency":"cohort","reducer":"RATIO","interpretation":"SUM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undefined_when":"empty_population","numeric_fallback":0,"validity_row_id":"UE.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contract"}},{"id":"UE.LTV_CAC","name":"Cohort LTV to CAC","numerator_row_ids":["UE.LTV"],"denominator_row_ids":["UE.CAC_CHANNEL"],"formula":"UE.LTV / matched cohort-attributed channel CAC; same original acquired population","eligible_population":"Original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only.","unit":"multiplier","frequency":"cohort","reducer":"RATIO","interpretation":"SUM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LTV_CAC"],"undefined_when":"denominator_nonpositive","numeric_fallback":0,"validity_row_id":"UE.LTV_CAC.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contract"}},{"id":"UE.PAYBACK","name":"Discounted cohort payback","numerator_row_ids":["UE.CONTRIBUTION"],"denominator_row_ids":["UE.CAC_CHANNEL"],"formula":"First age+1 where cumulative discounted contribution per original arrival &gt;= matched cohort CAC; otherwise not reached in 36 months","eligible_population":"Original connected acquisition cohort/channel/country","timing":"Recompute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only.","unit":"months","frequency":"cohort","reducer":"FIRST","interpretation":"SUM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company.","implemented_row_ids":["UE.PAYBACK"],"undefined_when":"not_reached","numeric_fallback":0,"validity_row_id":"UE.PAYBACK.VALID","display_undefined":"not reached","classification":{"recurrence":"not_applicable","commitment":"not_applicable","behaviour":"not_applicable"},"evidence":{"provenance":"EC","source_ids":["SRC.S5.R-046","SRC.T04"],"rationale":"Model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contract"}},{"id":"UE.B2B_LTV","name":"B2B client contribution LTV","numerator_row_ids":["UE.B2B_CONTRIBUTION"],"denominator_row_ids":["B2B.NEW"],"formula":"36-month discounted seat/onboarding contribution / original clients; only directly attributable variable costs, exclude shared fixed support","eligible_population":"Original B2B signing clients, separate from retail","timing":"Recompute the complete frozen B2C acquisition/population/trader/variable-cost context before selecting a cohort/channel/country. Extend that context, including new arrivals, through selected cohort month+35; beyond M60 hold exogenous profiles/rates/prices/mixes at M60, continue ageing/churn/renewals/payouts and preserve absent/stop_new gates. Extra months affect UE only.","unit":"EUR_per_client","frequency":"cohort","reducer":"RATIO","interpretation":"SUM flows; END closing stocks; RATIO recomputes annual/cohort numerator and denominator components, never averages monthly ratios. FIRST preserves the first event month with its validity flag. Variable-cost boundary: trader expense; processor, Billing, store, Connect, dispute and fraud; usage KYC; variable cloud and outsourced support. Exclude fixed cloud, market data and KYC minimum top-up. Never subtract COGS total and its components twice. Allocate trader-entry KYC/Connect by current R2 revenue, retaining unallocated reconciliation if zero. Beyond M60, continue only the 36-age unit-economics schedule with last-horizon input values; do not extend financial statements. Allocate aggregate trader-entry KYC and Connect by current net R2 revenue weights; zero R2 revenue retains the unallocated cost row. Zero original arrivals yields numeric 0 and valid=0. The selected cohort is never an isolated one-user company.","implemented_row_ids":["UE.B2B_LTV"],"undefined_when":"empty_population","numeric_fallback":0,"validity_row_id":"UE.B2B_LTV.VALID","display_undefined":"n/m","classification":{"recurrence":"not_applicable","commitment":"not_applicable","behaviour":"not_applicable"},"evidence":{"provenance":"EC","source_ids":["SRC.S5.R-046","SRC.T04"],"rationale":"Model definition, common to all scenarios; the formula is explanatory text, not executable code.","policy_ids":[],"checked_on":"2026-10-12","verify":false,"owner":"Model author","refresh_trigger":"New model release or changed law/vendor contract"}},{"id":"LIQ.GROSS_BURN","name":"Gross operating burn","numerator_row_ids":["LIQ.OPERATING_PAYMENTS"],"denominator_row_ids":[],"formula":"Own operating cash payments including trader payments, ordinary VAT and income tax; exclude capex and financing/round-fee cash","eligible_population":"Identical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GROSS_BURN"],"undefined_when":"never","numeric_fallback":0,"validity_row_id":"LIQ.GROSS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contract"}},{"id":"LIQ.NET_BURN","name":"Net operating burn","numerator_row_ids":["LIQ.OPERATING_PAYMENTS","LIQ.OPERATING_RECEIPTS"],"denominator_row_ids":[],"formula":"Gross operating payments - own operating receipts including refunds and deposit interest; exclude financing and capex","eligible_population":"Identical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LIQ.NET_BURN"],"undefined_when":"never","numeric_fallback":0,"validity_row_id":"LIQ.NET_BURN.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contract"}},{"id":"KPI.TRAILING_BURN","name":"Trailing actual net burn","numerator_row_ids":["LIQ.NET_BURN"],"denominator_row_ids":[],"formula":"Average last MIN(3,available) actual months of net operating burn","eligible_population":"Identical selected month/version/scenario and explicit numerator/denominator populations; all three scenarios","timing":"Monthly; event checkpoints where specified","unit":"EUR_per_month","frequency":"monthly","reducer":"AVG","interpretation":"SUM flows; END closing stocks; RATIO recomputes annual/cohort numerator and denominator components, never averages monthly ratios. FIRST preserves the first event month with its validity flag.","implemented_row_ids":["KPI.TRAILING_BURN"],"undefined_when":"empty_population","numeric_fallback":0,"validity_row_id":"KPI.TRAILING_BURN.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contract"}},{"id":"KPI.RUNWAY","name":"First future cash breach month","numerator_row_ids":["LIQ.CASH_PLANNED"],"denominator_row_ids":[],"formula":"First future month index with negative closing cash on the selected planned/no_future_rounds path; show event breaches separately. No breach means none within horizon","eligible_population":"Identical selected month/version/scenario and explicit numerator/denominator populations; all three scenarios","timing":"Monthly; event checkpoints where specified","unit":"month_index","frequency":"monthly","reducer":"FIRST","interpretation":"SUM flows; END closing stocks; RATIO recomputes annual/cohort numerator and denominator components, never averages monthly ratios. FIRST preserves the first event month with its validity flag.","implemented_row_ids":["KPI.RUNWAY"],"undefined_when":"not_reached","numeric_fallback":0,"validity_row_id":"KPI.RUNWAY.VALID","display_undefined":"none within horizon","classification":{"recurrence":"not_applicable","commitment":"not_applicable","behaviour":"not_applicable"},"evidence":{"provenance":"EC","source_ids":["SRC.S5.R-047"],"rationale":"Model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contract"}},{"id":"KPI.BUFFER_GAP","name":"Cash buffer shortfall","numerator_row_ids":["LIQ.BUFFER","LIQ.CASH_PLANNED"],"denominator_row_ids":[],"formula":"MAX(0, six months of next-three-month average positive net burn - current cash); month 60 target zero with horizon-limit flag","eligible_population":"Identical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KPI.BUFFER_GAP"],"undefined_when":"never","numeric_fallback":0,"validity_row_id":"KPI.BUFFER_GAP.VALID","display_undefined":"n/m","classification":{"recurrence":"not_applicable","commitment":"not_applicable","behaviour":"not_applicable"},"evidence":{"provenance":"EC","source_ids":["SRC.S5.R-038"],"rationale":"Model definition, common to all scenarios; the formula is explanatory text, not executable code.","policy_ids":[],"checked_on":"2026-10-12","verify":false,"owner":"Model author","refresh_trigger":"New model release or changed law/vendor contract"}},{"id":"REG.HEADROOM","name":"Statutory capital headroom","numerator_row_ids":["REG.ELIGIBLE_FUNDS","REG.REQUIRED"],"denominator_row_ids":[],"formula":"Eligible own funds - statutory requirement, at each financing checkpoint and month end","eligible_population":"Identical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HEADROOM"],"undefined_when":"never","numeric_fallback":0,"validity_row_id":"REG.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contract"}},{"id":"REG.MGMT_HEADROOM","name":"Management capital headroom","numerator_row_ids":["REG.ELIGIBLE_FUNDS","REG.MGMT_TARGET"],"denominator_row_ids":[],"formula":"Eligible own funds - 1.20 * statutory requirement; management warning separate from statutory breach","eligible_population":"Identical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REG.MGMT_HEADROOM"],"undefined_when":"never","numeric_fallback":0,"validity_row_id":"REG.MGMT_HEADROOM.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contract"}},{"id":"LIQ.NEED","name":"Instantaneous qualifying equity need","numerator_row_ids":["LIQ.BUFFER","LIQ.CASH_PLANNED","REG.REQUIRED","REG.ELIGIBLE_FUNDS"],"denominator_row_ids":[],"formula":"MAX(0,buffer-cash,statutory requirement-eligible funds); before hypothetical issue costs, never a financing plug","eligible_population":"Identical selected month/version/scenario and explicit numerator/denominator populations; all three scenarios","timing":"Monthly; event checkpoints where specified","unit":"EUR","frequency":"monthly","reducer":"END","interpretation":"SUM flows; END closing stocks; RATIO recomputes annual/cohort numerator and denominator components, never averages monthly ratios. FIRST preserves the first event month with its validity flag.","implemented_row_ids":["LIQ.NEED"],"undefined_when":"never","numeric_fallback":0,"validity_row_id":"LIQ.NEED.VALID","display_undefined":"n/m","classification":{"recurrence":"not_applicable","commitment":"not_applicable","behaviour":"not_applicable"},"evidence":{"provenance":"EC","source_ids":["SRC.S5.R-041"],"rationale":"Model definition, common to all scenarios; the formula is explanatory text, not executable code.","policy_ids":[],"checked_on":"2026-10-12","verify":false,"owner":"Model author","refresh_trigger":"New model release or changed law/vendor contract"}},{"id":"KPI.BURN_MULTIPLE","name":"Burn multiple","numerator_row_ids":["LIQ.NET_BURN"],"denominator_row_ids":["KPI.NET_NEW_ARR"],"formula":"Monthly net operating burn / (12 * (current R1+R7 recurring MRR - prior MRR)); denominator must be positive","eligible_population":"Identical selected month/version/scenario and explicit numerator/denominator populations; all three scenarios","timing":"Monthly; event checkpoints where specified","unit":"multiplier","frequency":"monthly","reducer":"RATIO","interpretation":"SUM flows; END closing stocks; RATIO recomputes annual/cohort numerator and denominator components, never averages monthly ratios. FIRST preserves the first event month with its validity flag.","implemented_row_ids":["KPI.BURN_MULTIPLE"],"undefined_when":"denominator_nonpositive","numeric_fallback":0,"validity_row_id":"KPI.BURN_MULTIPL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contract"}},{"id":"COST.VARIANCE","name":"Accrued cost variance","numerator_row_ids":["COST.ACTUAL","COST.BUDGET"],"denominator_row_ids":[],"formula":"Actual accrued cost - original budget accrued cost for identical period and population; positive is adverse","eligible_population":"Identical selected month/version/scenario and explicit numerator/denominator populations; all three scenarios","timing":"Monthly; event checkpoints where specified","unit":"EUR","frequency":"monthly","reducer":"SUM","interpretation":"SUM flows; END closing stocks; RATIO recomputes annual/cohort numerator and denominator components, never averages monthly ratios. FIRST preserves the first event month with its validity flag.","implemented_row_ids":["COST.VARIANCE"],"undefined_when":"never","numeric_fallback":0,"validity_row_id":"COST.VARIANCE.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contract"}},{"id":"COST.VARIANCE_PCT","name":"Accrued cost variance percentage","numerator_row_ids":["COST.VARIANCE"],"denominator_row_ids":["COST.BUDGET"],"formula":"(actual accrued cost - original budget cost) / original budget cost","eligible_population":"Identical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COST.VARIANCE_PCT"],"undefined_when":"denominator_zero","numeric_fallback":0,"validity_row_id":"COST.VARIANCE_PCT.VALID","display_undefined":"n/m","classification":{"recurrence":"not_applicable","commitment":"not_applicable","behaviour":"not_applicable"},"evidence":{"provenance":"EC","source_ids":["SRC.S5.R-047"],"rationale":"Model definition, common to all scenarios; the formula is explanatory text, not executable code.","policy_ids":[],"checked_on":"2026-10-12","verify":false,"owner":"Model author","refresh_trigger":"New model release or changed law/vendor contract"}},{"id":"KPI.REVENUE_GROWTH","name":"Revenue growth","numerator_row_ids":["PNL.REVENUE"],"denominator_row_ids":["PNL.REVENUE_PRIOR"],"formula":"Current period revenue / prior comparable period revenue - 1; prior revenue must be positive","eligible_population":"Identical selected month/version/scenario and explicit numerator/denominator populations; all three scenarios","timing":"Monthly; event checkpoints where specified","unit":"fraction","frequency":"monthly","reducer":"RATIO","interpretation":"SUM flows; END closing stocks; RATIO recomputes annual/cohort numerator and denominator components, never averages monthly ratios. FIRST preserves the first event month with its validity flag.","implemented_row_ids":["KPI.REVENUE_GROWTH"],"undefined_when":"denominator_nonpositive","numeric_fallback":0,"validity_row_id":"KPI.REVENUE_GROWTH.VALID","display_undefined":"n/m","classification":{"recurrence":"not_applicable","commitment":"not_applicable","behaviour":"not_applicable"},"evidence":{"provenance":"EC","source_ids":["SRC.S5.R-044"],"rationale":"Model definition, common to all scenarios; the formula is explanatory text, not executable code.","policy_ids":[],"checked_on":"2026-10-12","verify":false,"owner":"Model author","refresh_trigger":"New model release or changed law/vendor contract"}},{"id":"KPI.ARPU_R7","name":"B2B revenue per service client","numerator_row_ids":["B2B.SEAT_REV","B2B.ONBOARD_REV"],"denominator_row_ids":["B2B.CLIENTS"],"formula":"(Recognised seat revenue + recognised onboarding revenue) / service clients","eligible_population":"B2B service clients in the same period; separate from retail MAU","timing":"Monthly; event checkpoints where specified","unit":"EUR","frequency":"monthly","reducer":"RATIO","interpretation":"Annual ARPU is sum recognised revenue divided by sum monthly service-client counts. Zero clients gives numeric 0, valid=0; prices are net EUR.","implemented_row_ids":["KPI.ARPU_R7"],"undefined_when":"denominator_zero","numeric_fallback":0,"validity_row_id":"KPI.ARPU_R7.VALID","display_undefined":"n/m","classification":{"recurrence":"not_applicable","commitment":"not_applicable","behaviour":"not_applicable"},"evidence":{"provenance":"EC","source_ids":["SRC.S5.R-044"],"rationale":"Stream ARPU definition: the matching-service denominator of calculation rule R-044, applied to the B2B outputs of calculation rule R-017 in each scenario.","policy_ids":[],"checked_on":"2026-10-12","verify":false,"owner":"Model author","refresh_trigger":"New model release or changed law/vendor contract"}},{"id":"COST.UNIT_FTE","name":"Cost per FTE-month","numerator_row_ids":["COST.ACTUAL"],"denominator_row_ids":["PPL.FTE"],"formula":"YTD accrued expense / SUM monthly FTE over the identical YTD period","eligible_population":"Same actual cost population and January-June FTE-month exposure","timing":"Monthly; event checkpoints where specified","unit":"EUR_per_person","frequency":"monthly","reducer":"RATIO","interpretation":"Calculation rule R-047: use FTE-month exposure, never ending headcount. Annual ratios recompute from aligned totals.","implemented_row_ids":["COST.UNIT_FTE"],"undefined_when":"denominator_zero","numeric_fallback":0,"validity_row_id":"COST.UNIT_FTE.VALID","display_undefined":"n/m","classification":{"recurrence":"not_applicable","commitment":"not_applicable","behaviour":"not_applicable"},"evidence":{"provenance":"EC","source_ids":["SRC.S5.R-047"],"rationale":"Calculation rule R-047 unit-cost convention applied to the fictional cost and FTE input dimensions; same definition across scenarios.","policy_ids":[],"checked_on":"2026-10-12","verify":false,"owner":"Model author","refresh_trigger":"New model release or changed law/vendor contract"}}]},"policies":{"meta":{"schema_version":"Kit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13.10.2026","data_version":"CR02-2026-10-13-v1","version":"budget","scenario":"all","currency":"EUR","model_start":"2027-01-01","horizon_months":60,"cutoff_date":null,"frozen_on":"2026-10-13","fictional":true},"policies":[{"id":"P01","title":"Service classification and passport","rule":"Non-custodial DE/AT software case: analytics, signals and Pro viewing from M10; regulated copying and routing from licence in DE and licence+1 in AT. Teams for own-account professional users from M25 in every scenario. Authorisation/passport timing and service classification remain [VERIFY].","affected_row_ids":["PERM.COPY.DE","PERM.COPY.AT","PERM.TEAMS.DE"],"status":"to_verify","verify":true,"owner":"Model author","acceptance_status":"pending","accepted_by":null,"accepted_on":null,"evidence":{"provenance":"IA","source_ids":["SRC.T03","SRC.S5.R-001","SRC.S5.R-002","SRC.S5.R-003","SRC.S5.R-012","SRC.S5.R-017","SRC.T04"],"rationale":"Calculation rules of the model. Individual external verification and policy acceptance remain pending.","policy_ids":["P01"],"checked_on":"2026-10-12","verify":true,"owner":"Model author","refresh_trigger":"New model release or changed law/vendor contract"}},{"id":"P02","title":"Prudential expense base and own funds","rule":"Reference base includes COGS, people, Opex, depreciation, note interest and signed income-tax expense; four Art. 67 deductions are zero. Freeze licence..licence+11 application expenses by owner and scenario; switch after twelve months to the prior calendar year. Statutory requirement is MAX(50000,25% of reference expenses), management target 120%. Eligible own funds exclude positive interim profit, intangibles and DTA. No funding plug; legal/accounting application [VERIFY]. The frozen, independently prepared expense projection covers every expense owner, including zero income-tax rows and zero Series B fee owners. The model reconciles its calculation rule R-039 expenses to these vectors as a cross-check.","affected_row_ids":["REG.TOTAL_EXPENSE","REG.REQUIRED","REG.ELIGIBLE_FUNDS"],"status":"to_verify","verify":true,"owner":"Model author","acceptance_status":"pending","accepted_by":null,"accepted_on":null,"evidence":{"provenance":"IA","source_ids":["SRC.T03","SRC.S5.R-039","SRC.S5.R-040","SRC.S5.R-041","SRC.T04","SRC.CR01"],"rationale":"Calculation rules of the model, with the owner decisions of 12.10.2026 and 13.10.2026. Individual external verification and policy acceptance remain pending. The prudential expense projections were prepared independently for the 13.10.2026 data release and frozen; every expense owner, including income tax and the Series B fee owners, has an explicit value in every window month. Snapshots and release metadata were re-frozen with them. The model reconciles its own expenses to these frozen vectors as a cross-check; this is not a feasibility claim.","policy_ids":["P02"],"checked_on":"2026-10-13","verify":true,"owner":"Model author","refresh_trigger":"New model release or changed law/vendor contract"}},{"id":"P03","title":"Principal copy fee and trader supply","rule":"Owner accepted R2 principal treatment and 50% net trader share on 2026-10-12. Full net copy fee is revenue; customer VAT remains on the full fee. Trader expense is paid next month; small supplier share 100%, optional reverse-charge remainder. Retail and external traders are disjoint; KYC is a unique union of first copy/routing eligibility. Connect is charged once per recipient payout. Contract, VAT and payment-services application remain [VERIFY]; no refund, VAT reversal or trader clawback on disputes.","affected_row_ids":["COPY.REVENUE","COPY.TRADER_EXPENSE","COPY.TRADER_AP","COPY.CONNECT_FEE"],"status":"to_verify","verify":true,"owner":"Model author","acceptance_status":"pending","accepted_by":null,"accepted_on":null,"evidence":{"provenance":"IA","source_ids":["SRC.T03","SRC.S5.R-012","SRC.S5.R-013","SRC.S5.R-014","SRC.S5.R-015","SRC.S5.R-020","SRC.S5.R-021","SRC.T04"],"rationale":"Calculation rules of the model. Individual external verification and policy acceptance remain pending.","policy_ids":["P03"],"checked_on":"2026-10-12","verify":true,"owner":"Model author","refresh_trigger":"New model release or changed law/vendor contract"}},{"id":"P04","title":"Store deemed-supplier and commission","rule":"Stores are deemed suppliers and remit destination consumer VAT. R1 recognises net-before-commission revenue; 15% blended commission is expense at billing, store AR settles next month. Apple/Google each 50% of store route. Web fees apply only to web billing. Annual net advances release over twelve service months. Flat commission blend and contractual accounting remain [VERIFY].","affected_row_ids":["SUB.NET_BILLING","SUB.STORE_FEE","SUB.STORE_AR","SUB.CL"],"status":"to_verify","verify":true,"owner":"Model author","acceptance_status":"pending","accepted_by":null,"accepted_on":null,"evidence":{"provenance":"IA","source_ids":["SRC.T03","SRC.S5.R-008","SRC.S5.R-009","SRC.S5.R-010","SRC.S5.R-011","SRC.T04"],"rationale":"Calculation rules of the model. Individual external verification and policy acceptance remain pending.","policy_ids":["P04"],"checked_on":"2026-10-12","verify":true,"owner":"Model author","refresh_trigger":"New model release or changed law/vendor contract"}},{"id":"P05","title":"Supplier VAT and input recovery","rule":"DE B2C VAT 19%, AT B2C 20% via OSS, validated AT B2B reverse charge. Monthly domestic return settles next month (negative refund); OSS settles the previous quarter in Jan/Apr/Jul/Oct. Input VAT is recognised at invoice, recovery 100%; reverse charge has matching output/input. Payroll, public fees, insurance and processor costs carry no input VAT. Founding splits 225 register and 975 VAT-inclusive notary. Supplier classification, recovery and filing/refund assumptions remain [VERIFY].","affected_row_ids":["VAT.OUT_DOM","VAT.OUT_OSS","VAT.INPUT","VAT.DOM_PAID","VAT.OSS_PAID"],"status":"to_verify","verify":true,"owner":"Model author","acceptance_status":"pending","accepted_by":null,"accepted_on":null,"evidence":{"provenance":"IA","source_ids":["SRC.T03","SRC.S5.R-018","SRC.S5.R-019","SRC.S5.R-025","SRC.S5.R-026","SRC.S5.R-030","SRC.T04"],"rationale":"Calculation rules of the model. Individual external verification and policy acceptance remain pending.","policy_ids":["P05"],"checked_on":"2026-10-12","verify":true,"owner":"Model author","refresh_trigger":"New model release or changed law/vendor contract"}},{"id":"P06","title":"Affiliate stream exclusion","rule":"Licensed copy/routed-order rebates are prohibited and zero. The optional self-directed affiliate module is off in every production scenario. Synthetic affiliate-on fixtures do not authorize production use; a new reviewed policy version is required. Potential eligible commission uses disjoint self-directed volume, market index, 10 bps and 20% share.","affected_row_ids":["AFF.REVENUE","AFF.LICENSED_REVENUE"],"status":"to_verify","verify":true,"owner":"Model author","acceptance_status":"pending","accepted_by":null,"accepted_on":null,"evidence":{"provenance":"IA","source_ids":["SRC.T03","SRC.S5.R-016","SRC.T04"],"rationale":"Calculation rules of the model. Individual external verification and policy acceptance remain pending.","policy_ids":["P06"],"checked_on":"2026-10-12","verify":true,"owner":"Model author","refresh_trigger":"New model release or changed law/vendor contract"}},{"id":"P07","title":"Founder payroll and status","rule":"P01/P02 start with 63000 EUR 2026 salary base; seed event replaces it with 85000 and Series A with 115000. Both are exempt managing shareholders until Series A then employees. Events never create hires/recruiting/equipment. Other hiring fixed across scenarios; January raises 3.5%. Contributions use capped per-person salary, employer halves and the current employee-person count &lt;=30 for U1. Future rates and simplified U1 test, founder status and branch treatment remain [VERIFY]; refresh late-2026 publications.","affected_row_ids":["PPL.HEADCOUNT","PPL.SALARY","PPL.TOTAL"],"status":"to_verify","verify":true,"owner":"Model author","acceptance_status":"pending","accepted_by":null,"accepted_on":null,"evidence":{"provenance":"IA","source_ids":["SRC.T03","SRC.S5.R-022","SRC.S5.R-023","SRC.S5.R-024","SRC.T04"],"rationale":"Calculation rules of the model. Individual external verification and policy acceptance remain pending.","policy_ids":["P07"],"checked_on":"2026-10-12","verify":true,"owner":"Model author","refresh_trigger":"New model release or changed law/vendor contract"}},{"id":"P08","title":"Tax and book treatments","rule":"Separate KSt/GewSt annual loss pools; Soli 5.5% of KSt, no third pool. KSt rates and loss quotas follow year tables; Berlin Hebesatz 410. Add back 25% above 200000 weighted financing/rent/licence base. Monthly tax expense is YTD annualised estimate with December true-up; July assessment and prospective quarterly advances keep credit years. Book and tax depreciation equal, bridges/DTA zero; &gt;50% rolling group acquisition is warning only. Accounting, tax and legal treatment [VERIFY].","affected_row_ids":["TAX.KST","TAX.SOLI","TAX.GEWST","TAX.OWNERSHIP_WARNING"],"status":"to_verify","verify":true,"owner":"Model author","acceptance_status":"pending","accepted_by":null,"accepted_on":null,"evidence":{"provenance":"IA","source_ids":["SRC.T03","SRC.S5.R-029","SRC.S5.R-031","SRC.S5.R-032","SRC.S5.R-033","SRC.S5.R-034","SRC.T04"],"rationale":"Calculation rules of the model. Individual external verification and policy acceptance remain pending.","policy_ids":["P08"],"checked_on":"2026-10-12","verify":true,"owner":"Model author","refresh_trigger":"New model release or changed law/vendor contract"}},{"id":"P09","title":"Funding and share terms","rule":"Fictional financing: 25000 initial capital and 1000000 note in M1, 4000000 seed at 8000000 pre-money M8, 12000000 Series A at 20000000 pre-money M19 with signing M15. Note 5% simple, 20% discount, 5000000 cap, qualified threshold 1000000; maturity at start M19. Closed-form pricing precedes whole-share floors; full liability converts, no conversion-month interest. VSOP is memo only. Alternate path removes all future rounds after June 2027 and dependent founder events. SKR04 edition/local-code mapping and legal/accounting terms [VERIFY]. Design rule: separate INITIAL.P01/P02 receipts of 12500 EUR and 12500 nominal shares each; when both rounds exist seed must be no later than A. At equal months process maturity, seed/conversion, seed pool, A, A pool; A prices from actual issued shares immediately before A, excluding VSOP. Indirect CFO uses change in domestic VAT liability minus asset, adding back capex/round recoverable VAT once at recognition whether it increases an asset or reduces a liability; gross payments remain CFI/CFF. Optional Series B (no event in the shipped plan since the owner decision of 13.10.2026): if a user adds a SERIES_B event, B prices on actual issued shares with the event's cash and signing months, for a separate unrelated B_INVESTOR group. A must be no later than B; same-month B follows A and its pool. Whole B shares receive EUR1 nominal each, residual proceeds go to reserve; after B top up the memo pool to ROUNDDOWN(.14/.86*issued_after_B,0), never shrink it. Notary EUR25000 and legal EUR120000 are net expenses under calculation rule R-026, paid with VAT at the round, and included in contingency. On the alternate path remove B, both fees and dependent effects; keep past events.","affected_row_ids":["FUND.ISSUED","FUND.SHARE_CAPITAL","FUND.RESERVE","LIQ.CASH_NO_FUTURE_ROUNDS","FUND.B_PRICE","FUND.B_SHARES","FUND.VSOP","FUND.OWNERSHIP","OPX.ROUND_COSTS.B.NOTARY","OPX.ROUND_COSTS.B.LEGAL"],"status":"to_verify","verify":true,"owner":"Model author","acceptance_status":"pending","accepted_by":null,"accepted_on":null,"evidence":{"provenance":"IA","source_ids":["SRC.T03","SRC.S5.R-026","SRC.S5.R-035","SRC.S5.R-036","SRC.S5.R-037","SRC.S5.R-038","SRC.S5.R-042","SRC.S5.R-043","SRC.T04","SRC.CR01"],"rationale":"Calculation rules of the model. Individual external verification and policy acceptance remain pending. The owner decisions of 12.10.2026 and 13.10.2026 amend the funding rules; external policy acceptance remains pending.","policy_ids":["P09"],"checked_on":"2026-10-13","verify":true,"owner":"Model author","refresh_trigger":"New model release or changed law/vendor contract"}},{"id":"P10","title":"Audit from licence year","rule":"CASP audit starts in licence calendar year, allocating the full annual scenario amount across licence..December, then annual/12. Running regulatory costs start at licence; pre-insurance ends immediately before it. LEGAL_APP M1-12 and DORA_SETUP M4-12 budgets do not extend on delay. BaFin fee paid at licence. Minimum levy carried through the horizon is IA; final audit/levy law and contract applicability [VERIFY].","affected_row_ids":["OPX.REG.AUDIT","OPX.REG.LEVY"],"status":"to_verify","verify":true,"owner":"Model author","acceptance_status":"pending","accepted_by":null,"accepted_on":null,"evidence":{"provenance":"IA","source_ids":["SRC.T03","SRC.S5.R-027","SRC.T04"],"rationale":"Calculation rules of the model. Individual external verification and policy acceptance remain pending.","policy_ids":["P10"],"checked_on":"2026-10-12","verify":true,"owner":"Model author","refresh_trigger":"New model release or changed law/vendor contract"}}],"prudential_projections":[{"scenario":"bas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53.0222729545856,"deduction_category":"none"},{"month":13,"expense_row_id":"COGS.CLOUD_FIXED","expense_eur":1500,"deduction_category":"none"},{"month":13,"expense_row_id":"COGS.CLOUD_VARIABLE","expense_eur":342.91693108636366,"deduction_category":"none"},{"month":13,"expense_row_id":"COGS.DISPUTE","expense_eur":39.16369037246317,"deduction_category":"none"},{"month":13,"expense_row_id":"COGS.FRAUD","expense_eur":8.478318412642176,"deduction_category":"none"},{"month":13,"expense_row_id":"COGS.KYC_MINIMUM","expense_eur":0,"deduction_category":"none"},{"month":13,"expense_row_id":"COGS.KYC_VARIABLE","expense_eur":280.1734288172104,"deduction_category":"none"},{"month":13,"expense_row_id":"COGS.MDATA","expense_eur":868.695652173913,"deduction_category":"none"},{"month":13,"expense_row_id":"COGS.PROCESSOR","expense_eur":182.11856927380572,"deduction_category":"none"},{"month":13,"expense_row_id":"COGS.SUPPORT","expense_eur":342.91693108636366,"deduction_category":"none"},{"month":13,"expense_row_id":"COPY.CONNECT_FEE","expense_eur":0,"deduction_category":"none"},{"month":13,"expense_row_id":"COPY.TRADER_EXPENSE","expense_eur":842.4626112738654,"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2609.2704166666667,"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232.94561727272728,"deduction_category":"none"},{"month":13,"expense_row_id":"OPX.REG.AUDIT","expense_eur":6666.666666666667,"deduction_category":"none"},{"month":13,"expense_row_id":"OPX.REG.BAFIN_FEE","expense_eur":25000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467.63933748564267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76.58317614671493,"deduction_category":"none"},{"month":14,"expense_row_id":"COGS.CLOUD_FIXED","expense_eur":1500,"deduction_category":"none"},{"month":14,"expense_row_id":"COGS.CLOUD_VARIABLE","expense_eur":438.2652095613409,"deduction_category":"none"},{"month":14,"expense_row_id":"COGS.DISPUTE","expense_eur":59.33213255721346,"deduction_category":"none"},{"month":14,"expense_row_id":"COGS.FRAUD","expense_eur":14.130385541647073,"deduction_category":"none"},{"month":14,"expense_row_id":"COGS.KYC_MINIMUM","expense_eur":0,"deduction_category":"none"},{"month":14,"expense_row_id":"COGS.KYC_VARIABLE","expense_eur":268.06269442392846,"deduction_category":"none"},{"month":14,"expense_row_id":"COGS.MDATA","expense_eur":868.695652173913,"deduction_category":"none"},{"month":14,"expense_row_id":"COGS.PROCESSOR","expense_eur":274.5683533265019,"deduction_category":"none"},{"month":14,"expense_row_id":"COGS.SUPPORT","expense_eur":438.2652095613409,"deduction_category":"none"},{"month":14,"expense_row_id":"COPY.CONNECT_FEE","expense_eur":77.59018249727842,"deduction_category":"none"},{"month":14,"expense_row_id":"COPY.TRADER_EXPENSE","expense_eur":1816.672150256896,"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2219.3416666666667,"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342.91693108636366,"deduction_category":"none"},{"month":14,"expense_row_id":"OPX.REG.AUDIT","expense_eur":6666.666666666667,"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555.3688459658281,"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100.48336891667934,"deduction_category":"none"},{"month":15,"expense_row_id":"COGS.CLOUD_FIXED","expense_eur":1500,"deduction_category":"none"},{"month":15,"expense_row_id":"COGS.CLOUD_VARIABLE","expense_eur":526.823061190109,"deduction_category":"none"},{"month":15,"expense_row_id":"COGS.DISPUTE","expense_eur":79.98438210690806,"deduction_category":"none"},{"month":15,"expense_row_id":"COGS.FRAUD","expense_eur":20.02799533456714,"deduction_category":"none"},{"month":15,"expense_row_id":"COGS.KYC_MINIMUM","expense_eur":0,"deduction_category":"none"},{"month":15,"expense_row_id":"COGS.KYC_VARIABLE","expense_eur":292.10272746186615,"deduction_category":"none"},{"month":15,"expense_row_id":"COGS.MDATA","expense_eur":868.695652173913,"deduction_category":"none"},{"month":15,"expense_row_id":"COGS.PROCESSOR","expense_eur":369.1551762490262,"deduction_category":"none"},{"month":15,"expense_row_id":"COGS.SUPPORT","expense_eur":526.823061190109,"deduction_category":"none"},{"month":15,"expense_row_id":"COPY.CONNECT_FEE","expense_eur":117.10219404348902,"deduction_category":"none"},{"month":15,"expense_row_id":"COPY.TRADER_EXPENSE","expense_eur":2848.0947948902467,"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2219.3416666666667,"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438.2652095613409,"deduction_category":"none"},{"month":15,"expense_row_id":"OPX.REG.AUDIT","expense_eur":6666.666666666667,"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635.7437189294083,"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125.4779828844929,"deduction_category":"none"},{"month":16,"expense_row_id":"COGS.CLOUD_FIXED","expense_eur":1500,"deduction_category":"none"},{"month":16,"expense_row_id":"COGS.CLOUD_VARIABLE","expense_eur":612.15590545801,"deduction_category":"none"},{"month":16,"expense_row_id":"COGS.DISPUTE","expense_eur":101.6000981731906,"deduction_category":"none"},{"month":16,"expense_row_id":"COGS.FRAUD","expense_eur":26.241801175513046,"deduction_category":"none"},{"month":16,"expense_row_id":"COGS.KYC_MINIMUM","expense_eur":0,"deduction_category":"none"},{"month":16,"expense_row_id":"COGS.KYC_VARIABLE","expense_eur":324.4188380165367,"deduction_category":"none"},{"month":16,"expense_row_id":"COGS.MDATA","expense_eur":868.695652173913,"deduction_category":"none"},{"month":16,"expense_row_id":"COGS.PROCESSOR","expense_eur":468.1473077041845,"deduction_category":"none"},{"month":16,"expense_row_id":"COGS.SUPPORT","expense_eur":612.15590545801,"deduction_category":"none"},{"month":16,"expense_row_id":"COPY.CONNECT_FEE","expense_eur":152.29401498627362,"deduction_category":"none"},{"month":16,"expense_row_id":"COPY.TRADER_EXPENSE","expense_eur":3956.135743922746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2219.3416666666667,"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526.823061190109,"deduction_category":"none"},{"month":16,"expense_row_id":"OPX.REG.AUDIT","expense_eur":6666.666666666667,"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713.9280875204748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151.304499843689,"deduction_category":"none"},{"month":17,"expense_row_id":"COGS.CLOUD_FIXED","expense_eur":1500,"deduction_category":"none"},{"month":17,"expense_row_id":"COGS.CLOUD_VARIABLE","expense_eur":694.005493727582,"deduction_category":"none"},{"month":17,"expense_row_id":"COGS.DISPUTE","expense_eur":123.9422369810433,"deduction_category":"none"},{"month":17,"expense_row_id":"COGS.FRAUD","expense_eur":32.700520018866214,"deduction_category":"none"},{"month":17,"expense_row_id":"COGS.KYC_MINIMUM","expense_eur":0,"deduction_category":"none"},{"month":17,"expense_row_id":"COGS.KYC_VARIABLE","expense_eur":355.4665604422,"deduction_category":"none"},{"month":17,"expense_row_id":"COGS.MDATA","expense_eur":868.695652173913,"deduction_category":"none"},{"month":17,"expense_row_id":"COGS.PROCESSOR","expense_eur":570.4633087937598,"deduction_category":"none"},{"month":17,"expense_row_id":"COGS.SUPPORT","expense_eur":694.005493727582,"deduction_category":"none"},{"month":17,"expense_row_id":"COPY.CONNECT_FEE","expense_eur":185.72994299449806,"deduction_category":"none"},{"month":17,"expense_row_id":"COPY.TRADER_EXPENSE","expense_eur":5124.023675448426,"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2219.3416666666667,"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612.15590545801,"deduction_category":"none"},{"month":17,"expense_row_id":"OPX.REG.AUDIT","expense_eur":6666.666666666667,"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790.1239583922633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177.93086049031533,"deduction_category":"none"},{"month":18,"expense_row_id":"COGS.CLOUD_FIXED","expense_eur":1500,"deduction_category":"none"},{"month":18,"expense_row_id":"COGS.CLOUD_VARIABLE","expense_eur":773.3395237005826,"deduction_category":"none"},{"month":18,"expense_row_id":"COGS.DISPUTE","expense_eur":146.97351346443224,"deduction_category":"none"},{"month":18,"expense_row_id":"COGS.FRAUD","expense_eur":39.3894417995912,"deduction_category":"none"},{"month":18,"expense_row_id":"COGS.KYC_MINIMUM","expense_eur":0,"deduction_category":"none"},{"month":18,"expense_row_id":"COGS.KYC_VARIABLE","expense_eur":384.8252594488337,"deduction_category":"none"},{"month":18,"expense_row_id":"COGS.MDATA","expense_eur":868.695652173913,"deduction_category":"none"},{"month":18,"expense_row_id":"COGS.PROCESSOR","expense_eur":675.9363753245327,"deduction_category":"none"},{"month":18,"expense_row_id":"COGS.SUPPORT","expense_eur":773.3395237005826,"deduction_category":"none"},{"month":18,"expense_row_id":"COPY.CONNECT_FEE","expense_eur":218.44922859651527,"deduction_category":"none"},{"month":18,"expense_row_id":"COPY.TRADER_EXPENSE","expense_eur":6348.548841575295,"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2219.3416666666667,"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694.005493727582,"deduction_category":"none"},{"month":18,"expense_row_id":"OPX.REG.AUDIT","expense_eur":6666.666666666667,"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864.5886555653582,"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205.25449910032782,"deduction_category":"none"},{"month":19,"expense_row_id":"COGS.CLOUD_FIXED","expense_eur":1500,"deduction_category":"none"},{"month":19,"expense_row_id":"COGS.CLOUD_VARIABLE","expense_eur":850.6599315511232,"deduction_category":"none"},{"month":19,"expense_row_id":"COGS.DISPUTE","expense_eur":170.60350642702562,"deduction_category":"none"},{"month":19,"expense_row_id":"COGS.FRAUD","expense_eur":46.28166744709124,"deduction_category":"none"},{"month":19,"expense_row_id":"COGS.KYC_MINIMUM","expense_eur":0,"deduction_category":"none"},{"month":19,"expense_row_id":"COGS.KYC_VARIABLE","expense_eur":413.0293361504398,"deduction_category":"none"},{"month":19,"expense_row_id":"COGS.MDATA","expense_eur":868.695652173913,"deduction_category":"none"},{"month":19,"expense_row_id":"COGS.PROCESSOR","expense_eur":784.1531216960572,"deduction_category":"none"},{"month":19,"expense_row_id":"COGS.SUPPORT","expense_eur":850.6599315511232,"deduction_category":"none"},{"month":19,"expense_row_id":"COPY.CONNECT_FEE","expense_eur":250.3544747320648,"deduction_category":"none"},{"month":19,"expense_row_id":"COPY.TRADER_EXPENSE","expense_eur":7623.309310974901,"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8255.092916666666,"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773.3395237005826,"deduction_category":"none"},{"month":19,"expense_row_id":"OPX.REG.AUDIT","expense_eur":6666.666666666667,"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937.3712991559547,"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233.38065123230717,"deduction_category":"none"},{"month":20,"expense_row_id":"COGS.CLOUD_FIXED","expense_eur":1500,"deduction_category":"none"},{"month":20,"expense_row_id":"COGS.CLOUD_VARIABLE","expense_eur":927.0731788624315,"deduction_category":"none"},{"month":20,"expense_row_id":"COGS.DISPUTE","expense_eur":194.9164086774765,"deduction_category":"none"},{"month":20,"expense_row_id":"COGS.FRAUD","expense_eur":53.397741501647985,"deduction_category":"none"},{"month":20,"expense_row_id":"COGS.KYC_MINIMUM","expense_eur":0,"deduction_category":"none"},{"month":20,"expense_row_id":"COGS.KYC_VARIABLE","expense_eur":440.4353804751381,"deduction_category":"none"},{"month":20,"expense_row_id":"COGS.MDATA","expense_eur":868.695652173913,"deduction_category":"none"},{"month":20,"expense_row_id":"COGS.PROCESSOR","expense_eur":895.5019354057857,"deduction_category":"none"},{"month":20,"expense_row_id":"COGS.SUPPORT","expense_eur":927.0731788624315,"deduction_category":"none"},{"month":20,"expense_row_id":"COPY.CONNECT_FEE","expense_eur":281.718496520558,"deduction_category":"none"},{"month":20,"expense_row_id":"COPY.TRADER_EXPENSE","expense_eur":8953.392000588343,"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2258.0416666666665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850.6599315511232,"deduction_category":"none"},{"month":20,"expense_row_id":"OPX.REG.AUDIT","expense_eur":6666.666666666667,"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1008.7165043802022,"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262.1175749007903,"deduction_category":"none"},{"month":21,"expense_row_id":"COGS.CLOUD_FIXED","expense_eur":1500,"deduction_category":"none"},{"month":21,"expense_row_id":"COGS.CLOUD_VARIABLE","expense_eur":1002.3213401608889,"deduction_category":"none"},{"month":21,"expense_row_id":"COGS.DISPUTE","expense_eur":219.74836449589398,"deduction_category":"none"},{"month":21,"expense_row_id":"COGS.FRAUD","expense_eur":60.69130556306504,"deduction_category":"none"},{"month":21,"expense_row_id":"COGS.KYC_MINIMUM","expense_eur":0,"deduction_category":"none"},{"month":21,"expense_row_id":"COGS.KYC_VARIABLE","expense_eur":467.1411266062435,"deduction_category":"none"},{"month":21,"expense_row_id":"COGS.MDATA","expense_eur":868.695652173913,"deduction_category":"none"},{"month":21,"expense_row_id":"COGS.PROCESSOR","expense_eur":1009.2316050069834,"deduction_category":"none"},{"month":21,"expense_row_id":"COGS.SUPPORT","expense_eur":1002.3213401608889,"deduction_category":"none"},{"month":21,"expense_row_id":"COPY.CONNECT_FEE","expense_eur":312.72483844154556,"deduction_category":"none"},{"month":21,"expense_row_id":"COPY.TRADER_EXPENSE","expense_eur":10327.183949327944,"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2258.0416666666665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927.0731788624315,"deduction_category":"none"},{"month":21,"expense_row_id":"OPX.REG.AUDIT","expense_eur":6666.666666666667,"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1078.646774201791,"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296.79804601107935,"deduction_category":"none"},{"month":22,"expense_row_id":"COGS.CLOUD_FIXED","expense_eur":1500,"deduction_category":"none"},{"month":22,"expense_row_id":"COGS.CLOUD_VARIABLE","expense_eur":1076.3545964986558,"deduction_category":"none"},{"month":22,"expense_row_id":"COGS.DISPUTE","expense_eur":247.67224547980786,"deduction_category":"none"},{"month":22,"expense_row_id":"COGS.FRAUD","expense_eur":67.92490672354783,"deduction_category":"none"},{"month":22,"expense_row_id":"COGS.KYC_MINIMUM","expense_eur":0,"deduction_category":"none"},{"month":22,"expense_row_id":"COGS.KYC_VARIABLE","expense_eur":492.85830792105304,"deduction_category":"none"},{"month":22,"expense_row_id":"COGS.MDATA","expense_eur":868.695652173913,"deduction_category":"none"},{"month":22,"expense_row_id":"COGS.PROCESSOR","expense_eur":1137.9669916460134,"deduction_category":"none"},{"month":22,"expense_row_id":"COGS.SUPPORT","expense_eur":1076.3545964986558,"deduction_category":"none"},{"month":22,"expense_row_id":"COPY.CONNECT_FEE","expense_eur":343.66397108830563,"deduction_category":"none"},{"month":22,"expense_row_id":"COPY.TRADER_EXPENSE","expense_eur":11736.018724346695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2258.0416666666665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1002.3213401608889,"deduction_category":"none"},{"month":22,"expense_row_id":"OPX.REG.AUDIT","expense_eur":6666.666666666667,"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1212.8608483016963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326.32109666877267,"deduction_category":"none"},{"month":23,"expense_row_id":"COGS.CLOUD_FIXED","expense_eur":1500,"deduction_category":"none"},{"month":23,"expense_row_id":"COGS.CLOUD_VARIABLE","expense_eur":1150.53893555172,"deduction_category":"none"},{"month":23,"expense_row_id":"COGS.DISPUTE","expense_eur":273.3541096058183,"deduction_category":"none"},{"month":23,"expense_row_id":"COGS.FRAUD","expense_eur":75.4050155310347,"deduction_category":"none"},{"month":23,"expense_row_id":"COGS.KYC_MINIMUM","expense_eur":0,"deduction_category":"none"},{"month":23,"expense_row_id":"COGS.KYC_VARIABLE","expense_eur":518.1171017829179,"deduction_category":"none"},{"month":23,"expense_row_id":"COGS.MDATA","expense_eur":868.695652173913,"deduction_category":"none"},{"month":23,"expense_row_id":"COGS.PROCESSOR","expense_eur":1255.5187055011854,"deduction_category":"none"},{"month":23,"expense_row_id":"COGS.SUPPORT","expense_eur":1150.53893555172,"deduction_category":"none"},{"month":23,"expense_row_id":"COPY.CONNECT_FEE","expense_eur":374.4113157724135,"deduction_category":"none"},{"month":23,"expense_row_id":"COPY.TRADER_EXPENSE","expense_eur":13200.229790841051,"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2258.0416666666665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1076.3545964986558,"deduction_category":"none"},{"month":23,"expense_row_id":"OPX.REG.AUDIT","expense_eur":6666.666666666667,"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1274.1383076491243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357.37227896793485,"deduction_category":"none"},{"month":24,"expense_row_id":"COGS.CLOUD_FIXED","expense_eur":1500,"deduction_category":"none"},{"month":24,"expense_row_id":"COGS.CLOUD_VARIABLE","expense_eur":1224.742028375122,"deduction_category":"none"},{"month":24,"expense_row_id":"COGS.DISPUTE","expense_eur":300.0486926538401,"deduction_category":"none"},{"month":24,"expense_row_id":"COGS.FRAUD","expense_eur":83.07859804941293,"deduction_category":"none"},{"month":24,"expense_row_id":"COGS.KYC_MINIMUM","expense_eur":0,"deduction_category":"none"},{"month":24,"expense_row_id":"COGS.KYC_VARIABLE","expense_eur":543.2126175282414,"deduction_category":"none"},{"month":24,"expense_row_id":"COGS.MDATA","expense_eur":868.695652173913,"deduction_category":"none"},{"month":24,"expense_row_id":"COGS.PROCESSOR","expense_eur":1377.8358428319293,"deduction_category":"none"},{"month":24,"expense_row_id":"COGS.SUPPORT","expense_eur":1224.742028375122,"deduction_category":"none"},{"month":24,"expense_row_id":"COPY.CONNECT_FEE","expense_eur":405.0528468512818,"deduction_category":"none"},{"month":24,"expense_row_id":"COPY.TRADER_EXPENSE","expense_eur":14713.596817359268,"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3109.8897916666665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1150.53893555172,"deduction_category":"none"},{"month":24,"expense_row_id":"OPX.REG.AUDIT","expense_eur":6666.666666666667,"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1343.914655446274,"deduction_category":"none"},{"month":24,"expense_row_id":"TAX.GEWST","expense_eur":0,"deduction_category":"none"},{"month":24,"expense_row_id":"TAX.KST","expense_eur":0,"deduction_category":"none"},{"month":24,"expense_row_id":"TAX.SOLI","expense_eur":0,"deduction_category":"none"}]},{"scenario":"upside","application_month":6,"licence_month":13,"start_month":13,"end_month":24,"basis":"frozen_application_plan","frozen_on":"2026-10-13","input_snapshot_id":"SNAP.PRE_PROJECTION","expenses":[{"month":13,"expense_row_id":"CAP.DEPRECIATION.FITOUT","expense_eur":0,"deduction_category":"none"},{"month":13,"expense_row_id":"CAP.DEPRECIATION.IT","expense_eur":972.2222222222222,"deduction_category":"none"},{"month":13,"expense_row_id":"COGS.BILLING","expense_eur":122.07820637416134,"deduction_category":"none"},{"month":13,"expense_row_id":"COGS.CLOUD_FIXED","expense_eur":1500,"deduction_category":"none"},{"month":13,"expense_row_id":"COGS.CLOUD_VARIABLE","expense_eur":587.8858935743182,"deduction_category":"none"},{"month":13,"expense_row_id":"COGS.DISPUTE","expense_eur":86.48200722509033,"deduction_category":"none"},{"month":13,"expense_row_id":"COGS.FRAUD","expense_eur":20.014051136327517,"deduction_category":"none"},{"month":13,"expense_row_id":"COGS.KYC_MINIMUM","expense_eur":0,"deduction_category":"none"},{"month":13,"expense_row_id":"COGS.KYC_VARIABLE","expense_eur":610.9165379729344,"deduction_category":"none"},{"month":13,"expense_row_id":"COGS.MDATA","expense_eur":868.695652173913,"deduction_category":"none"},{"month":13,"expense_row_id":"COGS.PROCESSOR","expense_eur":403.941056190553,"deduction_category":"none"},{"month":13,"expense_row_id":"COGS.SUPPORT","expense_eur":587.8858935743182,"deduction_category":"none"},{"month":13,"expense_row_id":"COPY.CONNECT_FEE","expense_eur":0,"deduction_category":"none"},{"month":13,"expense_row_id":"COPY.TRADER_EXPENSE","expense_eur":2166.6534607681497,"deduction_category":"none"},{"month":13,"expense_row_id":"FUND.NOTE_EXPENSE","expense_eur":0,"deduction_category":"none"},{"month":13,"expense_row_id":"OPX.ACCOUNTS","expense_eur":0,"deduction_category":"none"},{"month":13,"expense_row_id":"OPX.BOOKKEEP","expense_eur":4000,"deduction_category":"none"},{"month":13,"expense_row_id":"OPX.BRAND","expense_eur":10000,"deduction_category":"none"},{"month":13,"expense_row_id":"OPX.CONTEST","expense_eur":5000,"deduction_category":"none"},{"month":13,"expense_row_id":"OPX.CONTINGENCY","expense_eur":2442.60375,"deduction_category":"none"},{"month":13,"expense_row_id":"OPX.DESK","expense_eur":4186,"deduction_category":"none"},{"month":13,"expense_row_id":"OPX.FOUNDING.NOTARY","expense_eur":0,"deduction_category":"none"},{"month":13,"expense_row_id":"OPX.FOUNDING.REGISTER","expense_eur":0,"deduction_category":"none"},{"month":13,"expense_row_id":"OPX.IHK","expense_eur":9.166666666666666,"deduction_category":"none"},{"month":13,"expense_row_id":"OPX.INS_PRE","expense_eur":0,"deduction_category":"none"},{"month":13,"expense_row_id":"OPX.MARKETING","expense_eur":80000,"deduction_category":"none"},{"month":13,"expense_row_id":"OPX.MISC","expense_eur":4000,"deduction_category":"none"},{"month":13,"expense_row_id":"OPX.OFFICE","expense_eur":0,"deduction_category":"none"},{"month":13,"expense_row_id":"OPX.PAYROLL","expense_eur":350,"deduction_category":"none"},{"month":13,"expense_row_id":"OPX.RECRUIT","expense_eur":7798.575,"deduction_category":"none"},{"month":13,"expense_row_id":"OPX.REFERRAL","expense_eur":560.7036435,"deduction_category":"none"},{"month":13,"expense_row_id":"OPX.REG.AUDIT","expense_eur":3333.3333333333335,"deduction_category":"none"},{"month":13,"expense_row_id":"OPX.REG.BAFIN_FEE","expense_eur":10000,"deduction_category":"none"},{"month":13,"expense_row_id":"OPX.REG.DORA_SETUP","expense_eur":0,"deduction_category":"none"},{"month":13,"expense_row_id":"OPX.REG.DORA_TEST","expense_eur":2500,"deduction_category":"none"},{"month":13,"expense_row_id":"OPX.REG.INSURANCE","expense_eur":3333.3333333333335,"deduction_category":"none"},{"month":13,"expense_row_id":"OPX.REG.INT_AUDIT","expense_eur":2916.6666666666665,"deduction_category":"none"},{"month":13,"expense_row_id":"OPX.REG.LEGAL_APP","expense_eur":0,"deduction_category":"none"},{"month":13,"expense_row_id":"OPX.REG.LEGAL_RUN","expense_eur":6250,"deduction_category":"none"},{"month":13,"expense_row_id":"OPX.REG.LEVY","expense_eur":541.6666666666666,"deduction_category":"none"},{"month":13,"expense_row_id":"OPX.REG.SURVEIL","expense_eur":3333.3333333333335,"deduction_category":"none"},{"month":13,"expense_row_id":"OPX.ROUND_COSTS.A","expense_eur":0,"deduction_category":"none"},{"month":13,"expense_row_id":"OPX.ROUND_COSTS.B.LEGAL","expense_eur":0,"deduction_category":"none"},{"month":13,"expense_row_id":"OPX.ROUND_COSTS.B.NOTARY","expense_eur":0,"deduction_category":"none"},{"month":13,"expense_row_id":"OPX.ROUND_COSTS.SEED","expense_eur":0,"deduction_category":"none"},{"month":13,"expense_row_id":"OPX.SOFTWARE","expense_eur":6300,"deduction_category":"none"},{"month":13,"expense_row_id":"PPL.AV","expense_eur":1040.96289375,"deduction_category":"none"},{"month":13,"expense_row_id":"PPL.BG","expense_eur":240.22220625,"deduction_category":"none"},{"month":13,"expense_row_id":"PPL.INSOLV","expense_eur":120.111103125,"deduction_category":"none"},{"month":13,"expense_row_id":"PPL.KV","expense_eur":6437.868890625,"deduction_category":"none"},{"month":13,"expense_row_id":"PPL.PV","expense_eur":1309.3970625,"deduction_category":"none"},{"month":13,"expense_row_id":"PPL.RV","expense_eur":7967.369840625,"deduction_category":"none"},{"month":13,"expense_row_id":"PPL.SALARY","expense_eur":95249.75625,"deduction_category":"none"},{"month":13,"expense_row_id":"PPL.U1","expense_eur":1681.55544375,"deduction_category":"none"},{"month":13,"expense_row_id":"PPL.U2","expense_eur":352.3259025,"deduction_category":"none"},{"month":13,"expense_row_id":"SUB.STORE_FEE","expense_eur":1031.3338325490097,"deduction_category":"none"},{"month":13,"expense_row_id":"TAX.GEWST","expense_eur":0,"deduction_category":"none"},{"month":13,"expense_row_id":"TAX.KST","expense_eur":0,"deduction_category":"none"},{"month":13,"expense_row_id":"TAX.SOLI","expense_eur":0,"deduction_category":"none"},{"month":14,"expense_row_id":"CAP.DEPRECIATION.FITOUT","expense_eur":0,"deduction_category":"none"},{"month":14,"expense_row_id":"CAP.DEPRECIATION.IT","expense_eur":972.2222222222222,"deduction_category":"none"},{"month":14,"expense_row_id":"COGS.BILLING","expense_eur":183.53587744574946,"deduction_category":"none"},{"month":14,"expense_row_id":"COGS.CLOUD_FIXED","expense_eur":1500,"deduction_category":"none"},{"month":14,"expense_row_id":"COGS.CLOUD_VARIABLE","expense_eur":761.3414197080634,"deduction_category":"none"},{"month":14,"expense_row_id":"COGS.DISPUTE","expense_eur":134.69388098071983,"deduction_category":"none"},{"month":14,"expense_row_id":"COGS.FRAUD","expense_eur":34.56423170395802,"deduction_category":"none"},{"month":14,"expense_row_id":"COGS.KYC_MINIMUM","expense_eur":0,"deduction_category":"none"},{"month":14,"expense_row_id":"COGS.KYC_VARIABLE","expense_eur":572.868091531282,"deduction_category":"none"},{"month":14,"expense_row_id":"COGS.MDATA","expense_eur":868.695652173913,"deduction_category":"none"},{"month":14,"expense_row_id":"COGS.PROCESSOR","expense_eur":626.7730317455288,"deduction_category":"none"},{"month":14,"expense_row_id":"COGS.SUPPORT","expense_eur":761.3414197080634,"deduction_category":"none"},{"month":14,"expense_row_id":"COPY.CONNECT_FEE","expense_eur":136.99158709134076,"deduction_category":"none"},{"month":14,"expense_row_id":"COPY.TRADER_EXPENSE","expense_eur":4790.167716551174,"deduction_category":"none"},{"month":14,"expense_row_id":"FUND.NOTE_EXPENSE","expense_eur":0,"deduction_category":"none"},{"month":14,"expense_row_id":"OPX.ACCOUNTS","expense_eur":0,"deduction_category":"none"},{"month":14,"expense_row_id":"OPX.BOOKKEEP","expense_eur":4000,"deduction_category":"none"},{"month":14,"expense_row_id":"OPX.BRAND","expense_eur":10000,"deduction_category":"none"},{"month":14,"expense_row_id":"OPX.CONTEST","expense_eur":5000,"deduction_category":"none"},{"month":14,"expense_row_id":"OPX.CONTINGENCY","expense_eur":2052.675,"deduction_category":"none"},{"month":14,"expense_row_id":"OPX.DESK","expense_eur":4186,"deduction_category":"none"},{"month":14,"expense_row_id":"OPX.FOUNDING.NOTARY","expense_eur":0,"deduction_category":"none"},{"month":14,"expense_row_id":"OPX.FOUNDING.REGISTER","expense_eur":0,"deduction_category":"none"},{"month":14,"expense_row_id":"OPX.IHK","expense_eur":9.166666666666666,"deduction_category":"none"},{"month":14,"expense_row_id":"OPX.INS_PRE","expense_eur":0,"deduction_category":"none"},{"month":14,"expense_row_id":"OPX.MARKETING","expense_eur":80000,"deduction_category":"none"},{"month":14,"expense_row_id":"OPX.MISC","expense_eur":4000,"deduction_category":"none"},{"month":14,"expense_row_id":"OPX.OFFICE","expense_eur":0,"deduction_category":"none"},{"month":14,"expense_row_id":"OPX.PAYROLL","expense_eur":350,"deduction_category":"none"},{"month":14,"expense_row_id":"OPX.RECRUIT","expense_eur":0,"deduction_category":"none"},{"month":14,"expense_row_id":"OPX.REFERRAL","expense_eur":823.0402510040454,"deduction_category":"none"},{"month":14,"expense_row_id":"OPX.REG.AUDIT","expense_eur":3333.3333333333335,"deduction_category":"none"},{"month":14,"expense_row_id":"OPX.REG.BAFIN_FEE","expense_eur":0,"deduction_category":"none"},{"month":14,"expense_row_id":"OPX.REG.DORA_SETUP","expense_eur":0,"deduction_category":"none"},{"month":14,"expense_row_id":"OPX.REG.DORA_TEST","expense_eur":2500,"deduction_category":"none"},{"month":14,"expense_row_id":"OPX.REG.INSURANCE","expense_eur":3333.3333333333335,"deduction_category":"none"},{"month":14,"expense_row_id":"OPX.REG.INT_AUDIT","expense_eur":2916.6666666666665,"deduction_category":"none"},{"month":14,"expense_row_id":"OPX.REG.LEGAL_APP","expense_eur":0,"deduction_category":"none"},{"month":14,"expense_row_id":"OPX.REG.LEGAL_RUN","expense_eur":6250,"deduction_category":"none"},{"month":14,"expense_row_id":"OPX.REG.LEVY","expense_eur":541.6666666666666,"deduction_category":"none"},{"month":14,"expense_row_id":"OPX.REG.SURVEIL","expense_eur":3333.3333333333335,"deduction_category":"none"},{"month":14,"expense_row_id":"OPX.ROUND_COSTS.A","expense_eur":0,"deduction_category":"none"},{"month":14,"expense_row_id":"OPX.ROUND_COSTS.B.LEGAL","expense_eur":0,"deduction_category":"none"},{"month":14,"expense_row_id":"OPX.ROUND_COSTS.B.NOTARY","expense_eur":0,"deduction_category":"none"},{"month":14,"expense_row_id":"OPX.ROUND_COSTS.SEED","expense_eur":0,"deduction_category":"none"},{"month":14,"expense_row_id":"OPX.SOFTWARE","expense_eur":6300,"deduction_category":"none"},{"month":14,"expense_row_id":"PPL.AV","expense_eur":1040.96289375,"deduction_category":"none"},{"month":14,"expense_row_id":"PPL.BG","expense_eur":240.22220625,"deduction_category":"none"},{"month":14,"expense_row_id":"PPL.INSOLV","expense_eur":120.111103125,"deduction_category":"none"},{"month":14,"expense_row_id":"PPL.KV","expense_eur":6437.868890625,"deduction_category":"none"},{"month":14,"expense_row_id":"PPL.PV","expense_eur":1309.3970625,"deduction_category":"none"},{"month":14,"expense_row_id":"PPL.RV","expense_eur":7967.369840625,"deduction_category":"none"},{"month":14,"expense_row_id":"PPL.SALARY","expense_eur":95249.75625,"deduction_category":"none"},{"month":14,"expense_row_id":"PPL.U1","expense_eur":1681.55544375,"deduction_category":"none"},{"month":14,"expense_row_id":"PPL.U2","expense_eur":352.3259025,"deduction_category":"none"},{"month":14,"expense_row_id":"SUB.STORE_FEE","expense_eur":1243.7213963487266,"deduction_category":"none"},{"month":14,"expense_row_id":"TAX.GEWST","expense_eur":0,"deduction_category":"none"},{"month":14,"expense_row_id":"TAX.KST","expense_eur":0,"deduction_category":"none"},{"month":14,"expense_row_id":"TAX.SOLI","expense_eur":0,"deduction_category":"none"},{"month":15,"expense_row_id":"CAP.DEPRECIATION.FITOUT","expense_eur":0,"deduction_category":"none"},{"month":15,"expense_row_id":"CAP.DEPRECIATION.IT","expense_eur":972.2222222222222,"deduction_category":"none"},{"month":15,"expense_row_id":"COGS.BILLING","expense_eur":246.8777103831372,"deduction_category":"none"},{"month":15,"expense_row_id":"COGS.CLOUD_FIXED","expense_eur":1500,"deduction_category":"none"},{"month":15,"expense_row_id":"COGS.CLOUD_VARIABLE","expense_eur":924.4152494034146,"deduction_category":"none"},{"month":15,"expense_row_id":"COGS.DISPUTE","expense_eur":184.8236731767886,"deduction_category":"none"},{"month":15,"expense_row_id":"COGS.FRAUD","expense_eur":50.01013728871741,"deduction_category":"none"},{"month":15,"expense_row_id":"COGS.KYC_MINIMUM","expense_eur":0,"deduction_category":"none"},{"month":15,"expense_row_id":"COGS.KYC_VARIABLE","expense_eur":625.1491292848017,"deduction_category":"none"},{"month":15,"expense_row_id":"COGS.MDATA","expense_eur":868.695652173913,"deduction_category":"none"},{"month":15,"expense_row_id":"COGS.PROCESSOR","expense_eur":858.2692490877396,"deduction_category":"none"},{"month":15,"expense_row_id":"COGS.SUPPORT","expense_eur":924.4152494034146,"deduction_category":"none"},{"month":15,"expense_row_id":"COPY.CONNECT_FEE","expense_eur":209.1348950586661,"deduction_category":"none"},{"month":15,"expense_row_id":"COPY.TRADER_EXPENSE","expense_eur":7606.773319396049,"deduction_category":"none"},{"month":15,"expense_row_id":"FUND.NOTE_EXPENSE","expense_eur":0,"deduction_category":"none"},{"month":15,"expense_row_id":"OPX.ACCOUNTS","expense_eur":0,"deduction_category":"none"},{"month":15,"expense_row_id":"OPX.BOOKKEEP","expense_eur":4000,"deduction_category":"none"},{"month":15,"expense_row_id":"OPX.BRAND","expense_eur":10000,"deduction_category":"none"},{"month":15,"expense_row_id":"OPX.CONTEST","expense_eur":5000,"deduction_category":"none"},{"month":15,"expense_row_id":"OPX.CONTINGENCY","expense_eur":2052.675,"deduction_category":"none"},{"month":15,"expense_row_id":"OPX.DESK","expense_eur":4186,"deduction_category":"none"},{"month":15,"expense_row_id":"OPX.FOUNDING.NOTARY","expense_eur":0,"deduction_category":"none"},{"month":15,"expense_row_id":"OPX.FOUNDING.REGISTER","expense_eur":0,"deduction_category":"none"},{"month":15,"expense_row_id":"OPX.IHK","expense_eur":9.166666666666666,"deduction_category":"none"},{"month":15,"expense_row_id":"OPX.INS_PRE","expense_eur":0,"deduction_category":"none"},{"month":15,"expense_row_id":"OPX.MARKETING","expense_eur":80000,"deduction_category":"none"},{"month":15,"expense_row_id":"OPX.MISC","expense_eur":4000,"deduction_category":"none"},{"month":15,"expense_row_id":"OPX.OFFICE","expense_eur":0,"deduction_category":"none"},{"month":15,"expense_row_id":"OPX.PAYROLL","expense_eur":350,"deduction_category":"none"},{"month":15,"expense_row_id":"OPX.RECRUIT","expense_eur":0,"deduction_category":"none"},{"month":15,"expense_row_id":"OPX.REFERRAL","expense_eur":1065.8779875912887,"deduction_category":"none"},{"month":15,"expense_row_id":"OPX.REG.AUDIT","expense_eur":3333.3333333333335,"deduction_category":"none"},{"month":15,"expense_row_id":"OPX.REG.BAFIN_FEE","expense_eur":0,"deduction_category":"none"},{"month":15,"expense_row_id":"OPX.REG.DORA_SETUP","expense_eur":0,"deduction_category":"none"},{"month":15,"expense_row_id":"OPX.REG.DORA_TEST","expense_eur":2500,"deduction_category":"none"},{"month":15,"expense_row_id":"OPX.REG.INSURANCE","expense_eur":3333.3333333333335,"deduction_category":"none"},{"month":15,"expense_row_id":"OPX.REG.INT_AUDIT","expense_eur":2916.6666666666665,"deduction_category":"none"},{"month":15,"expense_row_id":"OPX.REG.LEGAL_APP","expense_eur":0,"deduction_category":"none"},{"month":15,"expense_row_id":"OPX.REG.LEGAL_RUN","expense_eur":6250,"deduction_category":"none"},{"month":15,"expense_row_id":"OPX.REG.LEVY","expense_eur":541.6666666666666,"deduction_category":"none"},{"month":15,"expense_row_id":"OPX.REG.SURVEIL","expense_eur":3333.3333333333335,"deduction_category":"none"},{"month":15,"expense_row_id":"OPX.ROUND_COSTS.A","expense_eur":0,"deduction_category":"none"},{"month":15,"expense_row_id":"OPX.ROUND_COSTS.B.LEGAL","expense_eur":0,"deduction_category":"none"},{"month":15,"expense_row_id":"OPX.ROUND_COSTS.B.NOTARY","expense_eur":0,"deduction_category":"none"},{"month":15,"expense_row_id":"OPX.ROUND_COSTS.SEED","expense_eur":0,"deduction_category":"none"},{"month":15,"expense_row_id":"OPX.SOFTWARE","expense_eur":6300,"deduction_category":"none"},{"month":15,"expense_row_id":"PPL.AV","expense_eur":1040.96289375,"deduction_category":"none"},{"month":15,"expense_row_id":"PPL.BG","expense_eur":240.22220625,"deduction_category":"none"},{"month":15,"expense_row_id":"PPL.INSOLV","expense_eur":120.111103125,"deduction_category":"none"},{"month":15,"expense_row_id":"PPL.KV","expense_eur":6437.868890625,"deduction_category":"none"},{"month":15,"expense_row_id":"PPL.PV","expense_eur":1309.3970625,"deduction_category":"none"},{"month":15,"expense_row_id":"PPL.RV","expense_eur":7967.369840625,"deduction_category":"none"},{"month":15,"expense_row_id":"PPL.SALARY","expense_eur":95249.75625,"deduction_category":"none"},{"month":15,"expense_row_id":"PPL.U1","expense_eur":1681.55544375,"deduction_category":"none"},{"month":15,"expense_row_id":"PPL.U2","expense_eur":352.3259025,"deduction_category":"none"},{"month":15,"expense_row_id":"SUB.STORE_FEE","expense_eur":1440.1239121958258,"deduction_category":"none"},{"month":15,"expense_row_id":"TAX.GEWST","expense_eur":0,"deduction_category":"none"},{"month":15,"expense_row_id":"TAX.KST","expense_eur":0,"deduction_category":"none"},{"month":15,"expense_row_id":"TAX.SOLI","expense_eur":0,"deduction_category":"none"},{"month":16,"expense_row_id":"CAP.DEPRECIATION.FITOUT","expense_eur":0,"deduction_category":"none"},{"month":16,"expense_row_id":"CAP.DEPRECIATION.IT","expense_eur":972.2222222222222,"deduction_category":"none"},{"month":16,"expense_row_id":"COGS.BILLING","expense_eur":314.0863860431399,"deduction_category":"none"},{"month":16,"expense_row_id":"COGS.CLOUD_FIXED","expense_eur":1500,"deduction_category":"none"},{"month":16,"expense_row_id":"COGS.CLOUD_VARIABLE","expense_eur":1083.1278469826552,"deduction_category":"none"},{"month":16,"expense_row_id":"COGS.DISPUTE","expense_eur":238.01109379134874,"deduction_category":"none"},{"month":16,"expense_row_id":"COGS.FRAUD","expense_eur":66.5029947800276,"deduction_category":"none"},{"month":16,"expense_row_id":"COGS.KYC_MINIMUM","expense_eur":0,"deduction_category":"none"},{"month":16,"expense_row_id":"COGS.KYC_VARIABLE","expense_eur":697.8954916807004,"deduction_category":"none"},{"month":16,"expense_row_id":"COGS.MDATA","expense_eur":868.695652173913,"deduction_category":"none"},{"month":16,"expense_row_id":"COGS.PROCESSOR","expense_eur":1103.8866000984078,"deduction_category":"none"},{"month":16,"expense_row_id":"COGS.SUPPORT","expense_eur":1083.1278469826552,"deduction_category":"none"},{"month":16,"expense_row_id":"COPY.CONNECT_FEE","expense_eur":277.8564138050202,"deduction_category":"none"},{"month":16,"expense_row_id":"COPY.TRADER_EXPENSE","expense_eur":10658.693889503706,"deduction_category":"none"},{"month":16,"expense_row_id":"FUND.NOTE_EXPENSE","expense_eur":0,"deduction_category":"none"},{"month":16,"expense_row_id":"OPX.ACCOUNTS","expense_eur":0,"deduction_category":"none"},{"month":16,"expense_row_id":"OPX.BOOKKEEP","expense_eur":4000,"deduction_category":"none"},{"month":16,"expense_row_id":"OPX.BRAND","expense_eur":10000,"deduction_category":"none"},{"month":16,"expense_row_id":"OPX.CONTEST","expense_eur":5000,"deduction_category":"none"},{"month":16,"expense_row_id":"OPX.CONTINGENCY","expense_eur":2052.675,"deduction_category":"none"},{"month":16,"expense_row_id":"OPX.DESK","expense_eur":4186,"deduction_category":"none"},{"month":16,"expense_row_id":"OPX.FOUNDING.NOTARY","expense_eur":0,"deduction_category":"none"},{"month":16,"expense_row_id":"OPX.FOUNDING.REGISTER","expense_eur":0,"deduction_category":"none"},{"month":16,"expense_row_id":"OPX.IHK","expense_eur":9.166666666666666,"deduction_category":"none"},{"month":16,"expense_row_id":"OPX.INS_PRE","expense_eur":0,"deduction_category":"none"},{"month":16,"expense_row_id":"OPX.MARKETING","expense_eur":80000,"deduction_category":"none"},{"month":16,"expense_row_id":"OPX.MISC","expense_eur":4000,"deduction_category":"none"},{"month":16,"expense_row_id":"OPX.OFFICE","expense_eur":0,"deduction_category":"none"},{"month":16,"expense_row_id":"OPX.PAYROLL","expense_eur":350,"deduction_category":"none"},{"month":16,"expense_row_id":"OPX.RECRUIT","expense_eur":0,"deduction_category":"none"},{"month":16,"expense_row_id":"OPX.REFERRAL","expense_eur":1294.1813491647804,"deduction_category":"none"},{"month":16,"expense_row_id":"OPX.REG.AUDIT","expense_eur":3333.3333333333335,"deduction_category":"none"},{"month":16,"expense_row_id":"OPX.REG.BAFIN_FEE","expense_eur":0,"deduction_category":"none"},{"month":16,"expense_row_id":"OPX.REG.DORA_SETUP","expense_eur":0,"deduction_category":"none"},{"month":16,"expense_row_id":"OPX.REG.DORA_TEST","expense_eur":2500,"deduction_category":"none"},{"month":16,"expense_row_id":"OPX.REG.INSURANCE","expense_eur":3333.3333333333335,"deduction_category":"none"},{"month":16,"expense_row_id":"OPX.REG.INT_AUDIT","expense_eur":2916.6666666666665,"deduction_category":"none"},{"month":16,"expense_row_id":"OPX.REG.LEGAL_APP","expense_eur":0,"deduction_category":"none"},{"month":16,"expense_row_id":"OPX.REG.LEGAL_RUN","expense_eur":6250,"deduction_category":"none"},{"month":16,"expense_row_id":"OPX.REG.LEVY","expense_eur":541.6666666666666,"deduction_category":"none"},{"month":16,"expense_row_id":"OPX.REG.SURVEIL","expense_eur":3333.3333333333335,"deduction_category":"none"},{"month":16,"expense_row_id":"OPX.ROUND_COSTS.A","expense_eur":0,"deduction_category":"none"},{"month":16,"expense_row_id":"OPX.ROUND_COSTS.B.LEGAL","expense_eur":0,"deduction_category":"none"},{"month":16,"expense_row_id":"OPX.ROUND_COSTS.B.NOTARY","expense_eur":0,"deduction_category":"none"},{"month":16,"expense_row_id":"OPX.ROUND_COSTS.SEED","expense_eur":0,"deduction_category":"none"},{"month":16,"expense_row_id":"OPX.SOFTWARE","expense_eur":6300,"deduction_category":"none"},{"month":16,"expense_row_id":"PPL.AV","expense_eur":1040.96289375,"deduction_category":"none"},{"month":16,"expense_row_id":"PPL.BG","expense_eur":240.22220625,"deduction_category":"none"},{"month":16,"expense_row_id":"PPL.INSOLV","expense_eur":120.111103125,"deduction_category":"none"},{"month":16,"expense_row_id":"PPL.KV","expense_eur":6437.868890625,"deduction_category":"none"},{"month":16,"expense_row_id":"PPL.PV","expense_eur":1309.3970625,"deduction_category":"none"},{"month":16,"expense_row_id":"PPL.RV","expense_eur":7967.369840625,"deduction_category":"none"},{"month":16,"expense_row_id":"PPL.SALARY","expense_eur":95249.75625,"deduction_category":"none"},{"month":16,"expense_row_id":"PPL.U1","expense_eur":1681.55544375,"deduction_category":"none"},{"month":16,"expense_row_id":"PPL.U2","expense_eur":352.3259025,"deduction_category":"none"},{"month":16,"expense_row_id":"SUB.STORE_FEE","expense_eur":1635.8606887586218,"deduction_category":"none"},{"month":16,"expense_row_id":"TAX.GEWST","expense_eur":0,"deduction_category":"none"},{"month":16,"expense_row_id":"TAX.KST","expense_eur":0,"deduction_category":"none"},{"month":16,"expense_row_id":"TAX.SOLI","expense_eur":0,"deduction_category":"none"},{"month":17,"expense_row_id":"CAP.DEPRECIATION.FITOUT","expense_eur":0,"deduction_category":"none"},{"month":17,"expense_row_id":"CAP.DEPRECIATION.IT","expense_eur":972.2222222222222,"deduction_category":"none"},{"month":17,"expense_row_id":"COGS.BILLING","expense_eur":384.4200876664993,"deduction_category":"none"},{"month":17,"expense_row_id":"COGS.CLOUD_FIXED","expense_eur":1500,"deduction_category":"none"},{"month":17,"expense_row_id":"COGS.CLOUD_VARIABLE","expense_eur":1236.8784517673262,"deduction_category":"none"},{"month":17,"expense_row_id":"COGS.DISPUTE","expense_eur":293.6684671457564,"deduction_category":"none"},{"month":17,"expense_row_id":"COGS.FRAUD","expense_eur":83.85662539386485,"deduction_category":"none"},{"month":17,"expense_row_id":"COGS.KYC_MINIMUM","expense_eur":0,"deduction_category":"none"},{"month":17,"expense_row_id":"COGS.KYC_VARIABLE","expense_eur":767.8816977573094,"deduction_category":"none"},{"month":17,"expense_row_id":"COGS.MDATA","expense_eur":868.695652173913,"deduction_category":"none"},{"month":17,"expense_row_id":"COGS.PROCESSOR","expense_eur":1360.9115015596396,"deduction_category":"none"},{"month":17,"expense_row_id":"COGS.SUPPORT","expense_eur":1236.8784517673262,"deduction_category":"none"},{"month":17,"expense_row_id":"COPY.CONNECT_FEE","expense_eur":344.4842730095941,"deduction_category":"none"},{"month":17,"expense_row_id":"COPY.TRADER_EXPENSE","expense_eur":13903.136310786727,"deduction_category":"none"},{"month":17,"expense_row_id":"FUND.NOTE_EXPENSE","expense_eur":0,"deduction_category":"none"},{"month":17,"expense_row_id":"OPX.ACCOUNTS","expense_eur":0,"deduction_category":"none"},{"month":17,"expense_row_id":"OPX.BOOKKEEP","expense_eur":4000,"deduction_category":"none"},{"month":17,"expense_row_id":"OPX.BRAND","expense_eur":10000,"deduction_category":"none"},{"month":17,"expense_row_id":"OPX.CONTEST","expense_eur":5000,"deduction_category":"none"},{"month":17,"expense_row_id":"OPX.CONTINGENCY","expense_eur":2052.675,"deduction_category":"none"},{"month":17,"expense_row_id":"OPX.DESK","expense_eur":4186,"deduction_category":"none"},{"month":17,"expense_row_id":"OPX.FOUNDING.NOTARY","expense_eur":0,"deduction_category":"none"},{"month":17,"expense_row_id":"OPX.FOUNDING.REGISTER","expense_eur":0,"deduction_category":"none"},{"month":17,"expense_row_id":"OPX.IHK","expense_eur":9.166666666666666,"deduction_category":"none"},{"month":17,"expense_row_id":"OPX.INS_PRE","expense_eur":0,"deduction_category":"none"},{"month":17,"expense_row_id":"OPX.MARKETING","expense_eur":80000,"deduction_category":"none"},{"month":17,"expense_row_id":"OPX.MISC","expense_eur":4000,"deduction_category":"none"},{"month":17,"expense_row_id":"OPX.OFFICE","expense_eur":0,"deduction_category":"none"},{"month":17,"expense_row_id":"OPX.PAYROLL","expense_eur":350,"deduction_category":"none"},{"month":17,"expense_row_id":"OPX.RECRUIT","expense_eur":0,"deduction_category":"none"},{"month":17,"expense_row_id":"OPX.REFERRAL","expense_eur":1516.3789857757172,"deduction_category":"none"},{"month":17,"expense_row_id":"OPX.REG.AUDIT","expense_eur":3333.3333333333335,"deduction_category":"none"},{"month":17,"expense_row_id":"OPX.REG.BAFIN_FEE","expense_eur":0,"deduction_category":"none"},{"month":17,"expense_row_id":"OPX.REG.DORA_SETUP","expense_eur":0,"deduction_category":"none"},{"month":17,"expense_row_id":"OPX.REG.DORA_TEST","expense_eur":2500,"deduction_category":"none"},{"month":17,"expense_row_id":"OPX.REG.INSURANCE","expense_eur":3333.3333333333335,"deduction_category":"none"},{"month":17,"expense_row_id":"OPX.REG.INT_AUDIT","expense_eur":2916.6666666666665,"deduction_category":"none"},{"month":17,"expense_row_id":"OPX.REG.LEGAL_APP","expense_eur":0,"deduction_category":"none"},{"month":17,"expense_row_id":"OPX.REG.LEGAL_RUN","expense_eur":6250,"deduction_category":"none"},{"month":17,"expense_row_id":"OPX.REG.LEVY","expense_eur":541.6666666666666,"deduction_category":"none"},{"month":17,"expense_row_id":"OPX.REG.SURVEIL","expense_eur":3333.3333333333335,"deduction_category":"none"},{"month":17,"expense_row_id":"OPX.ROUND_COSTS.A","expense_eur":0,"deduction_category":"none"},{"month":17,"expense_row_id":"OPX.ROUND_COSTS.B.LEGAL","expense_eur":0,"deduction_category":"none"},{"month":17,"expense_row_id":"OPX.ROUND_COSTS.B.NOTARY","expense_eur":0,"deduction_category":"none"},{"month":17,"expense_row_id":"OPX.ROUND_COSTS.SEED","expense_eur":0,"deduction_category":"none"},{"month":17,"expense_row_id":"OPX.SOFTWARE","expense_eur":6300,"deduction_category":"none"},{"month":17,"expense_row_id":"PPL.AV","expense_eur":1040.96289375,"deduction_category":"none"},{"month":17,"expense_row_id":"PPL.BG","expense_eur":240.22220625,"deduction_category":"none"},{"month":17,"expense_row_id":"PPL.INSOLV","expense_eur":120.111103125,"deduction_category":"none"},{"month":17,"expense_row_id":"PPL.KV","expense_eur":6437.868890625,"deduction_category":"none"},{"month":17,"expense_row_id":"PPL.PV","expense_eur":1309.3970625,"deduction_category":"none"},{"month":17,"expense_row_id":"PPL.RV","expense_eur":7967.369840625,"deduction_category":"none"},{"month":17,"expense_row_id":"PPL.SALARY","expense_eur":95249.75625,"deduction_category":"none"},{"month":17,"expense_row_id":"PPL.U1","expense_eur":1681.55544375,"deduction_category":"none"},{"month":17,"expense_row_id":"PPL.U2","expense_eur":352.3259025,"deduction_category":"none"},{"month":17,"expense_row_id":"SUB.STORE_FEE","expense_eur":1830.5833297777413,"deduction_category":"none"},{"month":17,"expense_row_id":"TAX.GEWST","expense_eur":0,"deduction_category":"none"},{"month":17,"expense_row_id":"TAX.KST","expense_eur":0,"deduction_category":"none"},{"month":17,"expense_row_id":"TAX.SOLI","expense_eur":0,"deduction_category":"none"},{"month":18,"expense_row_id":"CAP.DEPRECIATION.FITOUT","expense_eur":0,"deduction_category":"none"},{"month":18,"expense_row_id":"CAP.DEPRECIATION.IT","expense_eur":972.2222222222222,"deduction_category":"none"},{"month":18,"expense_row_id":"COGS.BILLING","expense_eur":457.78127842840564,"deduction_category":"none"},{"month":18,"expense_row_id":"COGS.CLOUD_FIXED","expense_eur":1500,"deduction_category":"none"},{"month":18,"expense_row_id":"COGS.CLOUD_VARIABLE","expense_eur":1387.2492996385197,"deduction_category":"none"},{"month":18,"expense_row_id":"COGS.DISPUTE","expense_eur":351.69694421006704,"deduction_category":"none"},{"month":18,"expense_row_id":"COGS.FRAUD","expense_eur":102.03061023948786,"deduction_category":"none"},{"month":18,"expense_row_id":"COGS.KYC_MINIMUM","expense_eur":0,"deduction_category":"none"},{"month":18,"expense_row_id":"COGS.KYC_VARIABLE","expense_eur":834.5352325325532,"deduction_category":"none"},{"month":18,"expense_row_id":"COGS.MDATA","expense_eur":868.695652173913,"deduction_category":"none"},{"month":18,"expense_row_id":"COGS.PROCESSOR","expense_eur":1628.8972479330432,"deduction_category":"none"},{"month":18,"expense_row_id":"COGS.SUPPORT","expense_eur":1387.2492996385197,"deduction_category":"none"},{"month":18,"expense_row_id":"COPY.CONNECT_FEE","expense_eur":410.70095335347,"deduction_category":"none"},{"month":18,"expense_row_id":"COPY.TRADER_EXPENSE","expense_eur":17332.24489344174,"deduction_category":"none"},{"month":18,"expense_row_id":"FUND.NOTE_EXPENSE","expense_eur":0,"deduction_category":"none"},{"month":18,"expense_row_id":"OPX.ACCOUNTS","expense_eur":0,"deduction_category":"none"},{"month":18,"expense_row_id":"OPX.BOOKKEEP","expense_eur":4000,"deduction_category":"none"},{"month":18,"expense_row_id":"OPX.BRAND","expense_eur":10000,"deduction_category":"none"},{"month":18,"expense_row_id":"OPX.CONTEST","expense_eur":5000,"deduction_category":"none"},{"month":18,"expense_row_id":"OPX.CONTINGENCY","expense_eur":2052.675,"deduction_category":"none"},{"month":18,"expense_row_id":"OPX.DESK","expense_eur":4186,"deduction_category":"none"},{"month":18,"expense_row_id":"OPX.FOUNDING.NOTARY","expense_eur":0,"deduction_category":"none"},{"month":18,"expense_row_id":"OPX.FOUNDING.REGISTER","expense_eur":0,"deduction_category":"none"},{"month":18,"expense_row_id":"OPX.IHK","expense_eur":9.166666666666666,"deduction_category":"none"},{"month":18,"expense_row_id":"OPX.INS_PRE","expense_eur":0,"deduction_category":"none"},{"month":18,"expense_row_id":"OPX.MARKETING","expense_eur":80000,"deduction_category":"none"},{"month":18,"expense_row_id":"OPX.MISC","expense_eur":4000,"deduction_category":"none"},{"month":18,"expense_row_id":"OPX.OFFICE","expense_eur":0,"deduction_category":"none"},{"month":18,"expense_row_id":"OPX.PAYROLL","expense_eur":350,"deduction_category":"none"},{"month":18,"expense_row_id":"OPX.RECRUIT","expense_eur":0,"deduction_category":"none"},{"month":18,"expense_row_id":"OPX.REFERRAL","expense_eur":1731.6298324742565,"deduction_category":"none"},{"month":18,"expense_row_id":"OPX.REG.AUDIT","expense_eur":3333.3333333333335,"deduction_category":"none"},{"month":18,"expense_row_id":"OPX.REG.BAFIN_FEE","expense_eur":0,"deduction_category":"none"},{"month":18,"expense_row_id":"OPX.REG.DORA_SETUP","expense_eur":0,"deduction_category":"none"},{"month":18,"expense_row_id":"OPX.REG.DORA_TEST","expense_eur":2500,"deduction_category":"none"},{"month":18,"expense_row_id":"OPX.REG.INSURANCE","expense_eur":3333.3333333333335,"deduction_category":"none"},{"month":18,"expense_row_id":"OPX.REG.INT_AUDIT","expense_eur":2916.6666666666665,"deduction_category":"none"},{"month":18,"expense_row_id":"OPX.REG.LEGAL_APP","expense_eur":0,"deduction_category":"none"},{"month":18,"expense_row_id":"OPX.REG.LEGAL_RUN","expense_eur":6250,"deduction_category":"none"},{"month":18,"expense_row_id":"OPX.REG.LEVY","expense_eur":541.6666666666666,"deduction_category":"none"},{"month":18,"expense_row_id":"OPX.REG.SURVEIL","expense_eur":3333.3333333333335,"deduction_category":"none"},{"month":18,"expense_row_id":"OPX.ROUND_COSTS.A","expense_eur":0,"deduction_category":"none"},{"month":18,"expense_row_id":"OPX.ROUND_COSTS.B.LEGAL","expense_eur":0,"deduction_category":"none"},{"month":18,"expense_row_id":"OPX.ROUND_COSTS.B.NOTARY","expense_eur":0,"deduction_category":"none"},{"month":18,"expense_row_id":"OPX.ROUND_COSTS.SEED","expense_eur":0,"deduction_category":"none"},{"month":18,"expense_row_id":"OPX.SOFTWARE","expense_eur":6300,"deduction_category":"none"},{"month":18,"expense_row_id":"PPL.AV","expense_eur":1040.96289375,"deduction_category":"none"},{"month":18,"expense_row_id":"PPL.BG","expense_eur":240.22220625,"deduction_category":"none"},{"month":18,"expense_row_id":"PPL.INSOLV","expense_eur":120.111103125,"deduction_category":"none"},{"month":18,"expense_row_id":"PPL.KV","expense_eur":6437.868890625,"deduction_category":"none"},{"month":18,"expense_row_id":"PPL.PV","expense_eur":1309.3970625,"deduction_category":"none"},{"month":18,"expense_row_id":"PPL.RV","expense_eur":7967.369840625,"deduction_category":"none"},{"month":18,"expense_row_id":"PPL.SALARY","expense_eur":95249.75625,"deduction_category":"none"},{"month":18,"expense_row_id":"PPL.U1","expense_eur":1681.55544375,"deduction_category":"none"},{"month":18,"expense_row_id":"PPL.U2","expense_eur":352.3259025,"deduction_category":"none"},{"month":18,"expense_row_id":"SUB.STORE_FEE","expense_eur":2024.6929213460085,"deduction_category":"none"},{"month":18,"expense_row_id":"TAX.GEWST","expense_eur":0,"deduction_category":"none"},{"month":18,"expense_row_id":"TAX.KST","expense_eur":0,"deduction_category":"none"},{"month":18,"expense_row_id":"TAX.SOLI","expense_eur":0,"deduction_category":"none"},{"month":19,"expense_row_id":"CAP.DEPRECIATION.FITOUT","expense_eur":0,"deduction_category":"none"},{"month":19,"expense_row_id":"CAP.DEPRECIATION.IT","expense_eur":1041.6666666666667,"deduction_category":"none"},{"month":19,"expense_row_id":"COGS.BILLING","expense_eur":533.897861606041,"deduction_category":"none"},{"month":19,"expense_row_id":"COGS.CLOUD_FIXED","expense_eur":1500,"deduction_category":"none"},{"month":19,"expense_row_id":"COGS.CLOUD_VARIABLE","expense_eur":1535.0926894746801,"deduction_category":"none"},{"month":19,"expense_row_id":"COGS.DISPUTE","expense_eur":411.878339017224,"deduction_category":"none"},{"month":19,"expense_row_id":"COGS.FRAUD","expense_eur":120.95497207931405,"deduction_category":"none"},{"month":19,"expense_row_id":"COGS.KYC_MINIMUM","expense_eur":0,"deduction_category":"none"},{"month":19,"expense_row_id":"COGS.KYC_VARIABLE","expense_eur":898.8785235792249,"deduction_category":"none"},{"month":19,"expense_row_id":"COGS.MDATA","expense_eur":868.695652173913,"deduction_category":"none"},{"month":19,"expense_row_id":"COGS.PROCESSOR","expense_eur":1906.8375536215433,"deduction_category":"none"},{"month":19,"expense_row_id":"COGS.SUPPORT","expense_eur":1535.0926894746801,"deduction_category":"none"},{"month":19,"expense_row_id":"COPY.CONNECT_FEE","expense_eur":476.27793677391645,"deduction_category":"none"},{"month":19,"expense_row_id":"COPY.TRADER_EXPENSE","expense_eur":20930.39245219337,"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8088.42625,"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1942.1490194939274,"deduction_category":"none"},{"month":19,"expense_row_id":"OPX.REG.AUDIT","expense_eur":3333.3333333333335,"deduction_category":"none"},{"month":19,"expense_row_id":"OPX.REG.BAFIN_FEE","expense_eur":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2218.0484535501564,"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613.053218240242,"deduction_category":"none"},{"month":20,"expense_row_id":"COGS.CLOUD_FIXED","expense_eur":1500,"deduction_category":"none"},{"month":20,"expense_row_id":"COGS.CLOUD_VARIABLE","expense_eur":1682.345232678012,"deduction_category":"none"},{"month":20,"expense_row_id":"COGS.DISPUTE","expense_eur":474.41715744727685,"deduction_category":"none"},{"month":20,"expense_row_id":"COGS.FRAUD","expense_eur":140.6868266235774,"deduction_category":"none"},{"month":20,"expense_row_id":"COGS.KYC_MINIMUM","expense_eur":0,"deduction_category":"none"},{"month":20,"expense_row_id":"COGS.KYC_VARIABLE","expense_eur":961.7132727579301,"deduction_category":"none"},{"month":20,"expense_row_id":"COGS.MDATA","expense_eur":868.695652173913,"deduction_category":"none"},{"month":20,"expense_row_id":"COGS.PROCESSOR","expense_eur":2195.6857339732637,"deduction_category":"none"},{"month":20,"expense_row_id":"COGS.SUPPORT","expense_eur":1682.345232678012,"deduction_category":"none"},{"month":20,"expense_row_id":"COPY.CONNECT_FEE","expense_eur":541.6354916471005,"deduction_category":"none"},{"month":20,"expense_row_id":"COPY.TRADER_EXPENSE","expense_eur":24712.762694427314,"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2091.375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2149.129765264552,"deduction_category":"none"},{"month":20,"expense_row_id":"OPX.REG.AUDIT","expense_eur":3333.3333333333335,"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2411.0115554773643,"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694.7255458487634,"deduction_category":"none"},{"month":21,"expense_row_id":"COGS.CLOUD_FIXED","expense_eur":1500,"deduction_category":"none"},{"month":21,"expense_row_id":"COGS.CLOUD_VARIABLE","expense_eur":1828.5097135362528,"deduction_category":"none"},{"month":21,"expense_row_id":"COGS.DISPUTE","expense_eur":538.9086704063078,"deduction_category":"none"},{"month":21,"expense_row_id":"COGS.FRAUD","expense_eur":161.1001687118155,"deduction_category":"none"},{"month":21,"expense_row_id":"COGS.KYC_MINIMUM","expense_eur":0,"deduction_category":"none"},{"month":21,"expense_row_id":"COGS.KYC_VARIABLE","expense_eur":1023.2017289216793,"deduction_category":"none"},{"month":21,"expense_row_id":"COGS.MDATA","expense_eur":868.695652173913,"deduction_category":"none"},{"month":21,"expense_row_id":"COGS.PROCESSOR","expense_eur":2493.5690597341745,"deduction_category":"none"},{"month":21,"expense_row_id":"COGS.SUPPORT","expense_eur":1828.5097135362528,"deduction_category":"none"},{"month":21,"expense_row_id":"COPY.CONNECT_FEE","expense_eur":607.1180106566609,"deduction_category":"none"},{"month":21,"expense_row_id":"COPY.TRADER_EXPENSE","expense_eur":28648.70840180055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2091.375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2355.283325749217,"deduction_category":"none"},{"month":21,"expense_row_id":"OPX.REG.AUDIT","expense_eur":3333.3333333333335,"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2603.4522901531514,"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792.0416016957876,"deduction_category":"none"},{"month":22,"expense_row_id":"COGS.CLOUD_FIXED","expense_eur":1500,"deduction_category":"none"},{"month":22,"expense_row_id":"COGS.CLOUD_VARIABLE","expense_eur":1973.4718260354848,"deduction_category":"none"},{"month":22,"expense_row_id":"COGS.DISPUTE","expense_eur":611.6476373305973,"deduction_category":"none"},{"month":22,"expense_row_id":"COGS.FRAUD","expense_eur":181.69543039788843,"deduction_category":"none"},{"month":22,"expense_row_id":"COGS.KYC_MINIMUM","expense_eur":0,"deduction_category":"none"},{"month":22,"expense_row_id":"COGS.KYC_VARIABLE","expense_eur":1082.8517072821305,"deduction_category":"none"},{"month":22,"expense_row_id":"COGS.MDATA","expense_eur":868.695652173913,"deduction_category":"none"},{"month":22,"expense_row_id":"COGS.PROCESSOR","expense_eur":2831.4038228164604,"deduction_category":"none"},{"month":22,"expense_row_id":"COGS.SUPPORT","expense_eur":1973.4718260354848,"deduction_category":"none"},{"month":22,"expense_row_id":"COPY.CONNECT_FEE","expense_eur":673.1822903025766,"deduction_category":"none"},{"month":22,"expense_row_id":"COPY.TRADER_EXPENSE","expense_eur":32715.206028161123,"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2091.375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2559.9135989507536,"deduction_category":"none"},{"month":22,"expense_row_id":"OPX.REG.AUDIT","expense_eur":3333.3333333333335,"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2957.427878141744,"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877.76338379558,"deduction_category":"none"},{"month":23,"expense_row_id":"COGS.CLOUD_FIXED","expense_eur":1500,"deduction_category":"none"},{"month":23,"expense_row_id":"COGS.CLOUD_VARIABLE","expense_eur":2119.634258138114,"deduction_category":"none"},{"month":23,"expense_row_id":"COGS.DISPUTE","expense_eur":679.6073057855236,"deduction_category":"none"},{"month":23,"expense_row_id":"COGS.FRAUD","expense_eur":203.1404165801759,"deduction_category":"none"},{"month":23,"expense_row_id":"COGS.KYC_MINIMUM","expense_eur":0,"deduction_category":"none"},{"month":23,"expense_row_id":"COGS.KYC_VARIABLE","expense_eur":1141.7314415907365,"deduction_category":"none"},{"month":23,"expense_row_id":"COGS.MDATA","expense_eur":868.695652173913,"deduction_category":"none"},{"month":23,"expense_row_id":"COGS.PROCESSOR","expense_eur":3145.1840302238174,"deduction_category":"none"},{"month":23,"expense_row_id":"COGS.SUPPORT","expense_eur":2119.634258138114,"deduction_category":"none"},{"month":23,"expense_row_id":"COPY.CONNECT_FEE","expense_eur":739.5565899047252,"deduction_category":"none"},{"month":23,"expense_row_id":"COPY.TRADER_EXPENSE","expense_eur":36968.1540904755,"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2091.375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2762.860556449679,"deduction_category":"none"},{"month":23,"expense_row_id":"OPX.REG.AUDIT","expense_eur":3333.3333333333335,"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3135.04471525603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968.2643770574958,"deduction_category":"none"},{"month":24,"expense_row_id":"COGS.CLOUD_FIXED","expense_eur":1500,"deduction_category":"none"},{"month":24,"expense_row_id":"COGS.CLOUD_VARIABLE","expense_eur":2266.7750562629153,"deduction_category":"none"},{"month":24,"expense_row_id":"COGS.DISPUTE","expense_eur":750.7071878950038,"deduction_category":"none"},{"month":24,"expense_row_id":"COGS.FRAUD","expense_eur":225.3159852392509,"deduction_category":"none"},{"month":24,"expense_row_id":"COGS.KYC_MINIMUM","expense_eur":0,"deduction_category":"none"},{"month":24,"expense_row_id":"COGS.KYC_VARIABLE","expense_eur":1200.3538511608758,"deduction_category":"none"},{"month":24,"expense_row_id":"COGS.MDATA","expense_eur":868.695652173913,"deduction_category":"none"},{"month":24,"expense_row_id":"COGS.PROCESSOR","expense_eur":3473.7553223211453,"deduction_category":"none"},{"month":24,"expense_row_id":"COGS.SUPPORT","expense_eur":2266.7750562629153,"deduction_category":"none"},{"month":24,"expense_row_id":"COPY.CONNECT_FEE","expense_eur":806.4843956535552,"deduction_category":"none"},{"month":24,"expense_row_id":"COPY.TRADER_EXPENSE","expense_eur":41392.177200346974,"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2943.223125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2967.48796139336,"deduction_category":"none"},{"month":24,"expense_row_id":"OPX.REG.AUDIT","expense_eur":3333.3333333333335,"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3335.7733955531307,"deduction_category":"none"},{"month":24,"expense_row_id":"TAX.GEWST","expense_eur":0,"deduction_category":"none"},{"month":24,"expense_row_id":"TAX.KST","expense_eur":0,"deduction_category":"none"},{"month":24,"expense_row_id":"TAX.SOLI","expense_eur":0,"deduction_category":"none"}]},{"scenario":"downside","application_month":6,"licence_month":19,"start_month":19,"end_month":30,"basis":"frozen_application_plan","frozen_on":"2026-10-13","input_snapshot_id":"SNAP.PRE_PROJECTION","expenses":[{"month":19,"expense_row_id":"CAP.DEPRECIATION.FITOUT","expense_eur":0,"deduction_category":"none"},{"month":19,"expense_row_id":"CAP.DEPRECIATION.IT","expense_eur":1041.6666666666667,"deduction_category":"none"},{"month":19,"expense_row_id":"COGS.BILLING","expense_eur":29.97743521197243,"deduction_category":"none"},{"month":19,"expense_row_id":"COGS.CLOUD_FIXED","expense_eur":1500,"deduction_category":"none"},{"month":19,"expense_row_id":"COGS.CLOUD_VARIABLE","expense_eur":348.6824397059653,"deduction_category":"none"},{"month":19,"expense_row_id":"COGS.DISPUTE","expense_eur":25.934705085898994,"deduction_category":"none"},{"month":19,"expense_row_id":"COGS.FRAUD","expense_eur":6.446049778307984,"deduction_category":"none"},{"month":19,"expense_row_id":"COGS.KYC_MINIMUM","expense_eur":18.531136331206696,"deduction_category":"none"},{"month":19,"expense_row_id":"COGS.KYC_VARIABLE","expense_eur":241.4688636687933,"deduction_category":"none"},{"month":19,"expense_row_id":"COGS.MDATA","expense_eur":868.695652173913,"deduction_category":"none"},{"month":19,"expense_row_id":"COGS.PROCESSOR","expense_eur":118.76749805266454,"deduction_category":"none"},{"month":19,"expense_row_id":"COGS.SUPPORT","expense_eur":348.6824397059653,"deduction_category":"none"},{"month":19,"expense_row_id":"COPY.CONNECT_FEE","expense_eur":0,"deduction_category":"none"},{"month":19,"expense_row_id":"COPY.TRADER_EXPENSE","expense_eur":513.8905237222799,"deduction_category":"none"},{"month":19,"expense_row_id":"FUND.NOTE_EXPENSE","expense_eur":0,"deduction_category":"none"},{"month":19,"expense_row_id":"OPX.ACCOUNTS","expense_eur":0,"deduction_category":"none"},{"month":19,"expense_row_id":"OPX.BOOKKEEP","expense_eur":4000,"deduction_category":"none"},{"month":19,"expense_row_id":"OPX.BRAND","expense_eur":10000,"deduction_category":"none"},{"month":19,"expense_row_id":"OPX.CONTEST","expense_eur":5000,"deduction_category":"none"},{"month":19,"expense_row_id":"OPX.CONTINGENCY","expense_eur":9621.759583333333,"deduction_category":"none"},{"month":19,"expense_row_id":"OPX.DESK","expense_eur":4485,"deduction_category":"none"},{"month":19,"expense_row_id":"OPX.FOUNDING.NOTARY","expense_eur":0,"deduction_category":"none"},{"month":19,"expense_row_id":"OPX.FOUNDING.REGISTER","expense_eur":0,"deduction_category":"none"},{"month":19,"expense_row_id":"OPX.IHK","expense_eur":9.166666666666666,"deduction_category":"none"},{"month":19,"expense_row_id":"OPX.INS_PRE","expense_eur":0,"deduction_category":"none"},{"month":19,"expense_row_id":"OPX.MARKETING","expense_eur":80000,"deduction_category":"none"},{"month":19,"expense_row_id":"OPX.MISC","expense_eur":4000,"deduction_category":"none"},{"month":19,"expense_row_id":"OPX.OFFICE","expense_eur":0,"deduction_category":"none"},{"month":19,"expense_row_id":"OPX.PAYROLL","expense_eur":375,"deduction_category":"none"},{"month":19,"expense_row_id":"OPX.RECRUIT","expense_eur":9941.025,"deduction_category":"none"},{"month":19,"expense_row_id":"OPX.REFERRAL","expense_eur":192.2104111395543,"deduction_category":"none"},{"month":19,"expense_row_id":"OPX.REG.AUDIT","expense_eur":34000,"deduction_category":"none"},{"month":19,"expense_row_id":"OPX.REG.BAFIN_FEE","expense_eur":60000,"deduction_category":"none"},{"month":19,"expense_row_id":"OPX.REG.DORA_SETUP","expense_eur":0,"deduction_category":"none"},{"month":19,"expense_row_id":"OPX.REG.DORA_TEST","expense_eur":2500,"deduction_category":"none"},{"month":19,"expense_row_id":"OPX.REG.INSURANCE","expense_eur":3333.3333333333335,"deduction_category":"none"},{"month":19,"expense_row_id":"OPX.REG.INT_AUDIT","expense_eur":2916.6666666666665,"deduction_category":"none"},{"month":19,"expense_row_id":"OPX.REG.LEGAL_APP","expense_eur":0,"deduction_category":"none"},{"month":19,"expense_row_id":"OPX.REG.LEGAL_RUN","expense_eur":6250,"deduction_category":"none"},{"month":19,"expense_row_id":"OPX.REG.LEVY","expense_eur":541.6666666666666,"deduction_category":"none"},{"month":19,"expense_row_id":"OPX.REG.SURVEIL","expense_eur":3333.3333333333335,"deduction_category":"none"},{"month":19,"expense_row_id":"OPX.ROUND_COSTS.A","expense_eur":110000,"deduction_category":"none"},{"month":19,"expense_row_id":"OPX.ROUND_COSTS.B.LEGAL","expense_eur":0,"deduction_category":"none"},{"month":19,"expense_row_id":"OPX.ROUND_COSTS.B.NOTARY","expense_eur":0,"deduction_category":"none"},{"month":19,"expense_row_id":"OPX.ROUND_COSTS.SEED","expense_eur":0,"deduction_category":"none"},{"month":19,"expense_row_id":"OPX.SOFTWARE","expense_eur":6750,"deduction_category":"none"},{"month":19,"expense_row_id":"PPL.AV","expense_eur":1384.71133125,"deduction_category":"none"},{"month":19,"expense_row_id":"PPL.BG","expense_eur":325.92020625,"deduction_category":"none"},{"month":19,"expense_row_id":"PPL.INSOLV","expense_eur":159.774384375,"deduction_category":"none"},{"month":19,"expense_row_id":"PPL.KV","expense_eur":8198.133890625,"deduction_category":"none"},{"month":19,"expense_row_id":"PPL.PV","expense_eur":1667.4170625,"deduction_category":"none"},{"month":19,"expense_row_id":"PPL.RV","expense_eur":10598.367496875,"deduction_category":"none"},{"month":19,"expense_row_id":"PPL.SALARY","expense_eur":108640.06875,"deduction_category":"none"},{"month":19,"expense_row_id":"PPL.U1","expense_eur":2236.84138125,"deduction_category":"none"},{"month":19,"expense_row_id":"PPL.U2","expense_eur":468.6715275,"deduction_category":"none"},{"month":19,"expense_row_id":"SUB.STORE_FEE","expense_eur":256.8808211787149,"deduction_category":"none"},{"month":19,"expense_row_id":"TAX.GEWST","expense_eur":0,"deduction_category":"none"},{"month":19,"expense_row_id":"TAX.KST","expense_eur":0,"deduction_category":"none"},{"month":19,"expense_row_id":"TAX.SOLI","expense_eur":0,"deduction_category":"none"},{"month":20,"expense_row_id":"CAP.DEPRECIATION.FITOUT","expense_eur":0,"deduction_category":"none"},{"month":20,"expense_row_id":"CAP.DEPRECIATION.IT","expense_eur":1041.6666666666667,"deduction_category":"none"},{"month":20,"expense_row_id":"COGS.BILLING","expense_eur":40.67129558413052,"deduction_category":"none"},{"month":20,"expense_row_id":"COGS.CLOUD_FIXED","expense_eur":1500,"deduction_category":"none"},{"month":20,"expense_row_id":"COGS.CLOUD_VARIABLE","expense_eur":382.31300276068816,"deduction_category":"none"},{"month":20,"expense_row_id":"COGS.DISPUTE","expense_eur":36.261790713653184,"deduction_category":"none"},{"month":20,"expense_row_id":"COGS.FRAUD","expense_eur":9.00874107457712,"deduction_category":"none"},{"month":20,"expense_row_id":"COGS.KYC_MINIMUM","expense_eur":103.86828469186362,"deduction_category":"none"},{"month":20,"expense_row_id":"COGS.KYC_VARIABLE","expense_eur":156.1317153081364,"deduction_category":"none"},{"month":20,"expense_row_id":"COGS.MDATA","expense_eur":868.695652173913,"deduction_category":"none"},{"month":20,"expense_row_id":"COGS.PROCESSOR","expense_eur":165.61625734883964,"deduction_category":"none"},{"month":20,"expense_row_id":"COGS.SUPPORT","expense_eur":382.31300276068816,"deduction_category":"none"},{"month":20,"expense_row_id":"COPY.CONNECT_FEE","expense_eur":103.47991846687742,"deduction_category":"none"},{"month":20,"expense_row_id":"COPY.TRADER_EXPENSE","expense_eur":1033.1468718665587,"deduction_category":"none"},{"month":20,"expense_row_id":"FUND.NOTE_EXPENSE","expense_eur":0,"deduction_category":"none"},{"month":20,"expense_row_id":"OPX.ACCOUNTS","expense_eur":0,"deduction_category":"none"},{"month":20,"expense_row_id":"OPX.BOOKKEEP","expense_eur":4000,"deduction_category":"none"},{"month":20,"expense_row_id":"OPX.BRAND","expense_eur":10000,"deduction_category":"none"},{"month":20,"expense_row_id":"OPX.CONTEST","expense_eur":5000,"deduction_category":"none"},{"month":20,"expense_row_id":"OPX.CONTINGENCY","expense_eur":3624.7083333333335,"deduction_category":"none"},{"month":20,"expense_row_id":"OPX.DESK","expense_eur":4485,"deduction_category":"none"},{"month":20,"expense_row_id":"OPX.FOUNDING.NOTARY","expense_eur":0,"deduction_category":"none"},{"month":20,"expense_row_id":"OPX.FOUNDING.REGISTER","expense_eur":0,"deduction_category":"none"},{"month":20,"expense_row_id":"OPX.IHK","expense_eur":9.166666666666666,"deduction_category":"none"},{"month":20,"expense_row_id":"OPX.INS_PRE","expense_eur":0,"deduction_category":"none"},{"month":20,"expense_row_id":"OPX.MARKETING","expense_eur":80000,"deduction_category":"none"},{"month":20,"expense_row_id":"OPX.MISC","expense_eur":4000,"deduction_category":"none"},{"month":20,"expense_row_id":"OPX.OFFICE","expense_eur":0,"deduction_category":"none"},{"month":20,"expense_row_id":"OPX.PAYROLL","expense_eur":375,"deduction_category":"none"},{"month":20,"expense_row_id":"OPX.RECRUIT","expense_eur":0,"deduction_category":"none"},{"month":20,"expense_row_id":"OPX.REFERRAL","expense_eur":209.20946382357917,"deduction_category":"none"},{"month":20,"expense_row_id":"OPX.REG.AUDIT","expense_eur":34000,"deduction_category":"none"},{"month":20,"expense_row_id":"OPX.REG.BAFIN_FEE","expense_eur":0,"deduction_category":"none"},{"month":20,"expense_row_id":"OPX.REG.DORA_SETUP","expense_eur":0,"deduction_category":"none"},{"month":20,"expense_row_id":"OPX.REG.DORA_TEST","expense_eur":2500,"deduction_category":"none"},{"month":20,"expense_row_id":"OPX.REG.INSURANCE","expense_eur":3333.3333333333335,"deduction_category":"none"},{"month":20,"expense_row_id":"OPX.REG.INT_AUDIT","expense_eur":2916.6666666666665,"deduction_category":"none"},{"month":20,"expense_row_id":"OPX.REG.LEGAL_APP","expense_eur":0,"deduction_category":"none"},{"month":20,"expense_row_id":"OPX.REG.LEGAL_RUN","expense_eur":6250,"deduction_category":"none"},{"month":20,"expense_row_id":"OPX.REG.LEVY","expense_eur":541.6666666666666,"deduction_category":"none"},{"month":20,"expense_row_id":"OPX.REG.SURVEIL","expense_eur":3333.3333333333335,"deduction_category":"none"},{"month":20,"expense_row_id":"OPX.ROUND_COSTS.A","expense_eur":0,"deduction_category":"none"},{"month":20,"expense_row_id":"OPX.ROUND_COSTS.B.LEGAL","expense_eur":0,"deduction_category":"none"},{"month":20,"expense_row_id":"OPX.ROUND_COSTS.B.NOTARY","expense_eur":0,"deduction_category":"none"},{"month":20,"expense_row_id":"OPX.ROUND_COSTS.SEED","expense_eur":0,"deduction_category":"none"},{"month":20,"expense_row_id":"OPX.SOFTWARE","expense_eur":6750,"deduction_category":"none"},{"month":20,"expense_row_id":"PPL.AV","expense_eur":1384.71133125,"deduction_category":"none"},{"month":20,"expense_row_id":"PPL.BG","expense_eur":325.92020625,"deduction_category":"none"},{"month":20,"expense_row_id":"PPL.INSOLV","expense_eur":159.774384375,"deduction_category":"none"},{"month":20,"expense_row_id":"PPL.KV","expense_eur":8198.133890625,"deduction_category":"none"},{"month":20,"expense_row_id":"PPL.PV","expense_eur":1667.4170625,"deduction_category":"none"},{"month":20,"expense_row_id":"PPL.RV","expense_eur":10598.367496875,"deduction_category":"none"},{"month":20,"expense_row_id":"PPL.SALARY","expense_eur":108640.06875,"deduction_category":"none"},{"month":20,"expense_row_id":"PPL.U1","expense_eur":2236.84138125,"deduction_category":"none"},{"month":20,"expense_row_id":"PPL.U2","expense_eur":468.6715275,"deduction_category":"none"},{"month":20,"expense_row_id":"SUB.STORE_FEE","expense_eur":281.28253176115675,"deduction_category":"none"},{"month":20,"expense_row_id":"TAX.GEWST","expense_eur":0,"deduction_category":"none"},{"month":20,"expense_row_id":"TAX.KST","expense_eur":0,"deduction_category":"none"},{"month":20,"expense_row_id":"TAX.SOLI","expense_eur":0,"deduction_category":"none"},{"month":21,"expense_row_id":"CAP.DEPRECIATION.FITOUT","expense_eur":0,"deduction_category":"none"},{"month":21,"expense_row_id":"CAP.DEPRECIATION.IT","expense_eur":1041.6666666666667,"deduction_category":"none"},{"month":21,"expense_row_id":"COGS.BILLING","expense_eur":50.20780223585146,"deduction_category":"none"},{"month":21,"expense_row_id":"COGS.CLOUD_FIXED","expense_eur":1500,"deduction_category":"none"},{"month":21,"expense_row_id":"COGS.CLOUD_VARIABLE","expense_eur":413.74955009731656,"deduction_category":"none"},{"month":21,"expense_row_id":"COGS.DISPUTE","expense_eur":45.681443763464024,"deduction_category":"none"},{"month":21,"expense_row_id":"COGS.FRAUD","expense_eur":11.420687971237683,"deduction_category":"none"},{"month":21,"expense_row_id":"COGS.KYC_MINIMUM","expense_eur":99.70115054070946,"deduction_category":"none"},{"month":21,"expense_row_id":"COGS.KYC_VARIABLE","expense_eur":160.29884945929052,"deduction_category":"none"},{"month":21,"expense_row_id":"COGS.MDATA","expense_eur":868.695652173913,"deduction_category":"none"},{"month":21,"expense_row_id":"COGS.PROCESSOR","expense_eur":208.27070695580895,"deduction_category":"none"},{"month":21,"expense_row_id":"COGS.SUPPORT","expense_eur":413.74955009731656,"deduction_category":"none"},{"month":21,"expense_row_id":"COPY.CONNECT_FEE","expense_eur":115.00070286671186,"deduction_category":"none"},{"month":21,"expense_row_id":"COPY.TRADER_EXPENSE","expense_eur":1515.8027303359465,"deduction_category":"none"},{"month":21,"expense_row_id":"FUND.NOTE_EXPENSE","expense_eur":0,"deduction_category":"none"},{"month":21,"expense_row_id":"OPX.ACCOUNTS","expense_eur":0,"deduction_category":"none"},{"month":21,"expense_row_id":"OPX.BOOKKEEP","expense_eur":4000,"deduction_category":"none"},{"month":21,"expense_row_id":"OPX.BRAND","expense_eur":10000,"deduction_category":"none"},{"month":21,"expense_row_id":"OPX.CONTEST","expense_eur":5000,"deduction_category":"none"},{"month":21,"expense_row_id":"OPX.CONTINGENCY","expense_eur":3624.7083333333335,"deduction_category":"none"},{"month":21,"expense_row_id":"OPX.DESK","expense_eur":4485,"deduction_category":"none"},{"month":21,"expense_row_id":"OPX.FOUNDING.NOTARY","expense_eur":0,"deduction_category":"none"},{"month":21,"expense_row_id":"OPX.FOUNDING.REGISTER","expense_eur":0,"deduction_category":"none"},{"month":21,"expense_row_id":"OPX.IHK","expense_eur":9.166666666666666,"deduction_category":"none"},{"month":21,"expense_row_id":"OPX.INS_PRE","expense_eur":0,"deduction_category":"none"},{"month":21,"expense_row_id":"OPX.MARKETING","expense_eur":80000,"deduction_category":"none"},{"month":21,"expense_row_id":"OPX.MISC","expense_eur":4000,"deduction_category":"none"},{"month":21,"expense_row_id":"OPX.OFFICE","expense_eur":0,"deduction_category":"none"},{"month":21,"expense_row_id":"OPX.PAYROLL","expense_eur":375,"deduction_category":"none"},{"month":21,"expense_row_id":"OPX.RECRUIT","expense_eur":0,"deduction_category":"none"},{"month":21,"expense_row_id":"OPX.REFERRAL","expense_eur":229.3878016564129,"deduction_category":"none"},{"month":21,"expense_row_id":"OPX.REG.AUDIT","expense_eur":34000,"deduction_category":"none"},{"month":21,"expense_row_id":"OPX.REG.BAFIN_FEE","expense_eur":0,"deduction_category":"none"},{"month":21,"expense_row_id":"OPX.REG.DORA_SETUP","expense_eur":0,"deduction_category":"none"},{"month":21,"expense_row_id":"OPX.REG.DORA_TEST","expense_eur":2500,"deduction_category":"none"},{"month":21,"expense_row_id":"OPX.REG.INSURANCE","expense_eur":3333.3333333333335,"deduction_category":"none"},{"month":21,"expense_row_id":"OPX.REG.INT_AUDIT","expense_eur":2916.6666666666665,"deduction_category":"none"},{"month":21,"expense_row_id":"OPX.REG.LEGAL_APP","expense_eur":0,"deduction_category":"none"},{"month":21,"expense_row_id":"OPX.REG.LEGAL_RUN","expense_eur":6250,"deduction_category":"none"},{"month":21,"expense_row_id":"OPX.REG.LEVY","expense_eur":541.6666666666666,"deduction_category":"none"},{"month":21,"expense_row_id":"OPX.REG.SURVEIL","expense_eur":3333.3333333333335,"deduction_category":"none"},{"month":21,"expense_row_id":"OPX.ROUND_COSTS.A","expense_eur":0,"deduction_category":"none"},{"month":21,"expense_row_id":"OPX.ROUND_COSTS.B.LEGAL","expense_eur":0,"deduction_category":"none"},{"month":21,"expense_row_id":"OPX.ROUND_COSTS.B.NOTARY","expense_eur":0,"deduction_category":"none"},{"month":21,"expense_row_id":"OPX.ROUND_COSTS.SEED","expense_eur":0,"deduction_category":"none"},{"month":21,"expense_row_id":"OPX.SOFTWARE","expense_eur":6750,"deduction_category":"none"},{"month":21,"expense_row_id":"PPL.AV","expense_eur":1384.71133125,"deduction_category":"none"},{"month":21,"expense_row_id":"PPL.BG","expense_eur":325.92020625,"deduction_category":"none"},{"month":21,"expense_row_id":"PPL.INSOLV","expense_eur":159.774384375,"deduction_category":"none"},{"month":21,"expense_row_id":"PPL.KV","expense_eur":8198.133890625,"deduction_category":"none"},{"month":21,"expense_row_id":"PPL.PV","expense_eur":1667.4170625,"deduction_category":"none"},{"month":21,"expense_row_id":"PPL.RV","expense_eur":10598.367496875,"deduction_category":"none"},{"month":21,"expense_row_id":"PPL.SALARY","expense_eur":108640.06875,"deduction_category":"none"},{"month":21,"expense_row_id":"PPL.U1","expense_eur":2236.84138125,"deduction_category":"none"},{"month":21,"expense_row_id":"PPL.U2","expense_eur":468.6715275,"deduction_category":"none"},{"month":21,"expense_row_id":"SUB.STORE_FEE","expense_eur":299.1287188160219,"deduction_category":"none"},{"month":21,"expense_row_id":"TAX.GEWST","expense_eur":0,"deduction_category":"none"},{"month":21,"expense_row_id":"TAX.KST","expense_eur":0,"deduction_category":"none"},{"month":21,"expense_row_id":"TAX.SOLI","expense_eur":0,"deduction_category":"none"},{"month":22,"expense_row_id":"CAP.DEPRECIATION.FITOUT","expense_eur":0,"deduction_category":"none"},{"month":22,"expense_row_id":"CAP.DEPRECIATION.IT","expense_eur":1041.6666666666667,"deduction_category":"none"},{"month":22,"expense_row_id":"COGS.BILLING","expense_eur":60.532249960480065,"deduction_category":"none"},{"month":22,"expense_row_id":"COGS.CLOUD_FIXED","expense_eur":1500,"deduction_category":"none"},{"month":22,"expense_row_id":"COGS.CLOUD_VARIABLE","expense_eur":444.146417837217,"deduction_category":"none"},{"month":22,"expense_row_id":"COGS.DISPUTE","expense_eur":55.27653055376187,"deduction_category":"none"},{"month":22,"expense_row_id":"COGS.FRAUD","expense_eur":13.664490478738168,"deduction_category":"none"},{"month":22,"expense_row_id":"COGS.KYC_MINIMUM","expense_eur":91.74596794884738,"deduction_category":"none"},{"month":22,"expense_row_id":"COGS.KYC_VARIABLE","expense_eur":168.25403205115262,"deduction_category":"none"},{"month":22,"expense_row_id":"COGS.MDATA","expense_eur":868.695652173913,"deduction_category":"none"},{"month":22,"expense_row_id":"COGS.PROCESSOR","expense_eur":251.9375380075126,"deduction_category":"none"},{"month":22,"expense_row_id":"COGS.SUPPORT","expense_eur":444.146417837217,"deduction_category":"none"},{"month":22,"expense_row_id":"COPY.CONNECT_FEE","expense_eur":128.0076095212965,"deduction_category":"none"},{"month":22,"expense_row_id":"COPY.TRADER_EXPENSE","expense_eur":1975.4413540888265,"deduction_category":"none"},{"month":22,"expense_row_id":"FUND.NOTE_EXPENSE","expense_eur":0,"deduction_category":"none"},{"month":22,"expense_row_id":"OPX.ACCOUNTS","expense_eur":0,"deduction_category":"none"},{"month":22,"expense_row_id":"OPX.BOOKKEEP","expense_eur":4000,"deduction_category":"none"},{"month":22,"expense_row_id":"OPX.BRAND","expense_eur":10000,"deduction_category":"none"},{"month":22,"expense_row_id":"OPX.CONTEST","expense_eur":5000,"deduction_category":"none"},{"month":22,"expense_row_id":"OPX.CONTINGENCY","expense_eur":3624.7083333333335,"deduction_category":"none"},{"month":22,"expense_row_id":"OPX.DESK","expense_eur":4485,"deduction_category":"none"},{"month":22,"expense_row_id":"OPX.FOUNDING.NOTARY","expense_eur":0,"deduction_category":"none"},{"month":22,"expense_row_id":"OPX.FOUNDING.REGISTER","expense_eur":0,"deduction_category":"none"},{"month":22,"expense_row_id":"OPX.IHK","expense_eur":9.166666666666666,"deduction_category":"none"},{"month":22,"expense_row_id":"OPX.INS_PRE","expense_eur":0,"deduction_category":"none"},{"month":22,"expense_row_id":"OPX.MARKETING","expense_eur":80000,"deduction_category":"none"},{"month":22,"expense_row_id":"OPX.MISC","expense_eur":4000,"deduction_category":"none"},{"month":22,"expense_row_id":"OPX.OFFICE","expense_eur":0,"deduction_category":"none"},{"month":22,"expense_row_id":"OPX.PAYROLL","expense_eur":375,"deduction_category":"none"},{"month":22,"expense_row_id":"OPX.RECRUIT","expense_eur":0,"deduction_category":"none"},{"month":22,"expense_row_id":"OPX.REFERRAL","expense_eur":248.24973005838996,"deduction_category":"none"},{"month":22,"expense_row_id":"OPX.REG.AUDIT","expense_eur":34000,"deduction_category":"none"},{"month":22,"expense_row_id":"OPX.REG.BAFIN_FEE","expense_eur":0,"deduction_category":"none"},{"month":22,"expense_row_id":"OPX.REG.DORA_SETUP","expense_eur":0,"deduction_category":"none"},{"month":22,"expense_row_id":"OPX.REG.DORA_TEST","expense_eur":2500,"deduction_category":"none"},{"month":22,"expense_row_id":"OPX.REG.INSURANCE","expense_eur":3333.3333333333335,"deduction_category":"none"},{"month":22,"expense_row_id":"OPX.REG.INT_AUDIT","expense_eur":2916.6666666666665,"deduction_category":"none"},{"month":22,"expense_row_id":"OPX.REG.LEGAL_APP","expense_eur":0,"deduction_category":"none"},{"month":22,"expense_row_id":"OPX.REG.LEGAL_RUN","expense_eur":6250,"deduction_category":"none"},{"month":22,"expense_row_id":"OPX.REG.LEVY","expense_eur":541.6666666666666,"deduction_category":"none"},{"month":22,"expense_row_id":"OPX.REG.SURVEIL","expense_eur":3333.3333333333335,"deduction_category":"none"},{"month":22,"expense_row_id":"OPX.ROUND_COSTS.A","expense_eur":0,"deduction_category":"none"},{"month":22,"expense_row_id":"OPX.ROUND_COSTS.B.LEGAL","expense_eur":0,"deduction_category":"none"},{"month":22,"expense_row_id":"OPX.ROUND_COSTS.B.NOTARY","expense_eur":0,"deduction_category":"none"},{"month":22,"expense_row_id":"OPX.ROUND_COSTS.SEED","expense_eur":0,"deduction_category":"none"},{"month":22,"expense_row_id":"OPX.SOFTWARE","expense_eur":6750,"deduction_category":"none"},{"month":22,"expense_row_id":"PPL.AV","expense_eur":1384.71133125,"deduction_category":"none"},{"month":22,"expense_row_id":"PPL.BG","expense_eur":325.92020625,"deduction_category":"none"},{"month":22,"expense_row_id":"PPL.INSOLV","expense_eur":159.774384375,"deduction_category":"none"},{"month":22,"expense_row_id":"PPL.KV","expense_eur":8198.133890625,"deduction_category":"none"},{"month":22,"expense_row_id":"PPL.PV","expense_eur":1667.4170625,"deduction_category":"none"},{"month":22,"expense_row_id":"PPL.RV","expense_eur":10598.367496875,"deduction_category":"none"},{"month":22,"expense_row_id":"PPL.SALARY","expense_eur":108640.06875,"deduction_category":"none"},{"month":22,"expense_row_id":"PPL.U1","expense_eur":2236.84138125,"deduction_category":"none"},{"month":22,"expense_row_id":"PPL.U2","expense_eur":468.6715275,"deduction_category":"none"},{"month":22,"expense_row_id":"SUB.STORE_FEE","expense_eur":331.0321509938993,"deduction_category":"none"},{"month":22,"expense_row_id":"TAX.GEWST","expense_eur":0,"deduction_category":"none"},{"month":22,"expense_row_id":"TAX.KST","expense_eur":0,"deduction_category":"none"},{"month":22,"expense_row_id":"TAX.SOLI","expense_eur":0,"deduction_category":"none"},{"month":23,"expense_row_id":"CAP.DEPRECIATION.FITOUT","expense_eur":0,"deduction_category":"none"},{"month":23,"expense_row_id":"CAP.DEPRECIATION.IT","expense_eur":1041.6666666666667,"deduction_category":"none"},{"month":23,"expense_row_id":"COGS.BILLING","expense_eur":69.25313066515133,"deduction_category":"none"},{"month":23,"expense_row_id":"COGS.CLOUD_FIXED","expense_eur":1500,"deduction_category":"none"},{"month":23,"expense_row_id":"COGS.CLOUD_VARIABLE","expense_eur":474.31803503620284,"deduction_category":"none"},{"month":23,"expense_row_id":"COGS.DISPUTE","expense_eur":63.93979556478711,"deduction_category":"none"},{"month":23,"expense_row_id":"COGS.FRAUD","expense_eur":15.85825268205036,"deduction_category":"none"},{"month":23,"expense_row_id":"COGS.KYC_MINIMUM","expense_eur":83.68596331703274,"deduction_category":"none"},{"month":23,"expense_row_id":"COGS.KYC_VARIABLE","expense_eur":176.31403668296724,"deduction_category":"none"},{"month":23,"expense_row_id":"COGS.MDATA","expense_eur":868.695652173913,"deduction_category":"none"},{"month":23,"expense_row_id":"COGS.PROCESSOR","expense_eur":291.14907580511937,"deduction_category":"none"},{"month":23,"expense_row_id":"COGS.SUPPORT","expense_eur":474.31803503620284,"deduction_category":"none"},{"month":23,"expense_row_id":"COPY.CONNECT_FEE","expense_eur":140.20831505109885,"deduction_category":"none"},{"month":23,"expense_row_id":"COPY.TRADER_EXPENSE","expense_eur":2421.3982189651288,"deduction_category":"none"},{"month":23,"expense_row_id":"FUND.NOTE_EXPENSE","expense_eur":0,"deduction_category":"none"},{"month":23,"expense_row_id":"OPX.ACCOUNTS","expense_eur":0,"deduction_category":"none"},{"month":23,"expense_row_id":"OPX.BOOKKEEP","expense_eur":4000,"deduction_category":"none"},{"month":23,"expense_row_id":"OPX.BRAND","expense_eur":10000,"deduction_category":"none"},{"month":23,"expense_row_id":"OPX.CONTEST","expense_eur":5000,"deduction_category":"none"},{"month":23,"expense_row_id":"OPX.CONTINGENCY","expense_eur":3624.7083333333335,"deduction_category":"none"},{"month":23,"expense_row_id":"OPX.DESK","expense_eur":4485,"deduction_category":"none"},{"month":23,"expense_row_id":"OPX.FOUNDING.NOTARY","expense_eur":0,"deduction_category":"none"},{"month":23,"expense_row_id":"OPX.FOUNDING.REGISTER","expense_eur":0,"deduction_category":"none"},{"month":23,"expense_row_id":"OPX.IHK","expense_eur":9.166666666666666,"deduction_category":"none"},{"month":23,"expense_row_id":"OPX.INS_PRE","expense_eur":0,"deduction_category":"none"},{"month":23,"expense_row_id":"OPX.MARKETING","expense_eur":80000,"deduction_category":"none"},{"month":23,"expense_row_id":"OPX.MISC","expense_eur":4000,"deduction_category":"none"},{"month":23,"expense_row_id":"OPX.OFFICE","expense_eur":0,"deduction_category":"none"},{"month":23,"expense_row_id":"OPX.PAYROLL","expense_eur":375,"deduction_category":"none"},{"month":23,"expense_row_id":"OPX.RECRUIT","expense_eur":0,"deduction_category":"none"},{"month":23,"expense_row_id":"OPX.REFERRAL","expense_eur":266.4878507023302,"deduction_category":"none"},{"month":23,"expense_row_id":"OPX.REG.AUDIT","expense_eur":34000,"deduction_category":"none"},{"month":23,"expense_row_id":"OPX.REG.BAFIN_FEE","expense_eur":0,"deduction_category":"none"},{"month":23,"expense_row_id":"OPX.REG.DORA_SETUP","expense_eur":0,"deduction_category":"none"},{"month":23,"expense_row_id":"OPX.REG.DORA_TEST","expense_eur":2500,"deduction_category":"none"},{"month":23,"expense_row_id":"OPX.REG.INSURANCE","expense_eur":3333.3333333333335,"deduction_category":"none"},{"month":23,"expense_row_id":"OPX.REG.INT_AUDIT","expense_eur":2916.6666666666665,"deduction_category":"none"},{"month":23,"expense_row_id":"OPX.REG.LEGAL_APP","expense_eur":0,"deduction_category":"none"},{"month":23,"expense_row_id":"OPX.REG.LEGAL_RUN","expense_eur":6250,"deduction_category":"none"},{"month":23,"expense_row_id":"OPX.REG.LEVY","expense_eur":541.6666666666666,"deduction_category":"none"},{"month":23,"expense_row_id":"OPX.REG.SURVEIL","expense_eur":3333.3333333333335,"deduction_category":"none"},{"month":23,"expense_row_id":"OPX.ROUND_COSTS.A","expense_eur":0,"deduction_category":"none"},{"month":23,"expense_row_id":"OPX.ROUND_COSTS.B.LEGAL","expense_eur":0,"deduction_category":"none"},{"month":23,"expense_row_id":"OPX.ROUND_COSTS.B.NOTARY","expense_eur":0,"deduction_category":"none"},{"month":23,"expense_row_id":"OPX.ROUND_COSTS.SEED","expense_eur":0,"deduction_category":"none"},{"month":23,"expense_row_id":"OPX.SOFTWARE","expense_eur":6750,"deduction_category":"none"},{"month":23,"expense_row_id":"PPL.AV","expense_eur":1384.71133125,"deduction_category":"none"},{"month":23,"expense_row_id":"PPL.BG","expense_eur":325.92020625,"deduction_category":"none"},{"month":23,"expense_row_id":"PPL.INSOLV","expense_eur":159.774384375,"deduction_category":"none"},{"month":23,"expense_row_id":"PPL.KV","expense_eur":8198.133890625,"deduction_category":"none"},{"month":23,"expense_row_id":"PPL.PV","expense_eur":1667.4170625,"deduction_category":"none"},{"month":23,"expense_row_id":"PPL.RV","expense_eur":10598.367496875,"deduction_category":"none"},{"month":23,"expense_row_id":"PPL.SALARY","expense_eur":108640.06875,"deduction_category":"none"},{"month":23,"expense_row_id":"PPL.U1","expense_eur":2236.84138125,"deduction_category":"none"},{"month":23,"expense_row_id":"PPL.U2","expense_eur":468.6715275,"deduction_category":"none"},{"month":23,"expense_row_id":"SUB.STORE_FEE","expense_eur":346.4391096734523,"deduction_category":"none"},{"month":23,"expense_row_id":"TAX.GEWST","expense_eur":0,"deduction_category":"none"},{"month":23,"expense_row_id":"TAX.KST","expense_eur":0,"deduction_category":"none"},{"month":23,"expense_row_id":"TAX.SOLI","expense_eur":0,"deduction_category":"none"},{"month":24,"expense_row_id":"CAP.DEPRECIATION.FITOUT","expense_eur":0,"deduction_category":"none"},{"month":24,"expense_row_id":"CAP.DEPRECIATION.IT","expense_eur":1111.111111111111,"deduction_category":"none"},{"month":24,"expense_row_id":"COGS.BILLING","expense_eur":77.95094814188388,"deduction_category":"none"},{"month":24,"expense_row_id":"COGS.CLOUD_FIXED","expense_eur":1500,"deduction_category":"none"},{"month":24,"expense_row_id":"COGS.CLOUD_VARIABLE","expense_eur":504.15714800472097,"deduction_category":"none"},{"month":24,"expense_row_id":"COGS.DISPUTE","expense_eur":72.4923727581536,"deduction_category":"none"},{"month":24,"expense_row_id":"COGS.FRAUD","expense_eur":18.008493884203563,"deduction_category":"none"},{"month":24,"expense_row_id":"COGS.KYC_MINIMUM","expense_eur":75.63705831811379,"deduction_category":"none"},{"month":24,"expense_row_id":"COGS.KYC_VARIABLE","expense_eur":184.3629416818862,"deduction_category":"none"},{"month":24,"expense_row_id":"COGS.MDATA","expense_eur":868.695652173913,"deduction_category":"none"},{"month":24,"expense_row_id":"COGS.PROCESSOR","expense_eur":329.89117749536047,"deduction_category":"none"},{"month":24,"expense_row_id":"COGS.SUPPORT","expense_eur":504.15714800472097,"deduction_category":"none"},{"month":24,"expense_row_id":"COPY.CONNECT_FEE","expense_eur":152.013112713549,"deduction_category":"none"},{"month":24,"expense_row_id":"COPY.TRADER_EXPENSE","expense_eur":2857.807494043459,"deduction_category":"none"},{"month":24,"expense_row_id":"FUND.NOTE_EXPENSE","expense_eur":0,"deduction_category":"none"},{"month":24,"expense_row_id":"OPX.ACCOUNTS","expense_eur":9000,"deduction_category":"none"},{"month":24,"expense_row_id":"OPX.BOOKKEEP","expense_eur":4000,"deduction_category":"none"},{"month":24,"expense_row_id":"OPX.BRAND","expense_eur":10000,"deduction_category":"none"},{"month":24,"expense_row_id":"OPX.CONTEST","expense_eur":5000,"deduction_category":"none"},{"month":24,"expense_row_id":"OPX.CONTINGENCY","expense_eur":4476.5564583333335,"deduction_category":"none"},{"month":24,"expense_row_id":"OPX.DESK","expense_eur":4784,"deduction_category":"none"},{"month":24,"expense_row_id":"OPX.FOUNDING.NOTARY","expense_eur":0,"deduction_category":"none"},{"month":24,"expense_row_id":"OPX.FOUNDING.REGISTER","expense_eur":0,"deduction_category":"none"},{"month":24,"expense_row_id":"OPX.IHK","expense_eur":9.166666666666666,"deduction_category":"none"},{"month":24,"expense_row_id":"OPX.INS_PRE","expense_eur":0,"deduction_category":"none"},{"month":24,"expense_row_id":"OPX.MARKETING","expense_eur":80000,"deduction_category":"none"},{"month":24,"expense_row_id":"OPX.MISC","expense_eur":4000,"deduction_category":"none"},{"month":24,"expense_row_id":"OPX.OFFICE","expense_eur":0,"deduction_category":"none"},{"month":24,"expense_row_id":"OPX.PAYROLL","expense_eur":400,"deduction_category":"none"},{"month":24,"expense_row_id":"OPX.RECRUIT","expense_eur":7262.9625,"deduction_category":"none"},{"month":24,"expense_row_id":"OPX.REFERRAL","expense_eur":284.5908210217217,"deduction_category":"none"},{"month":24,"expense_row_id":"OPX.REG.AUDIT","expense_eur":34000,"deduction_category":"none"},{"month":24,"expense_row_id":"OPX.REG.BAFIN_FEE","expense_eur":0,"deduction_category":"none"},{"month":24,"expense_row_id":"OPX.REG.DORA_SETUP","expense_eur":0,"deduction_category":"none"},{"month":24,"expense_row_id":"OPX.REG.DORA_TEST","expense_eur":2500,"deduction_category":"none"},{"month":24,"expense_row_id":"OPX.REG.INSURANCE","expense_eur":3333.3333333333335,"deduction_category":"none"},{"month":24,"expense_row_id":"OPX.REG.INT_AUDIT","expense_eur":2916.6666666666665,"deduction_category":"none"},{"month":24,"expense_row_id":"OPX.REG.LEGAL_APP","expense_eur":0,"deduction_category":"none"},{"month":24,"expense_row_id":"OPX.REG.LEGAL_RUN","expense_eur":6250,"deduction_category":"none"},{"month":24,"expense_row_id":"OPX.REG.LEVY","expense_eur":541.6666666666666,"deduction_category":"none"},{"month":24,"expense_row_id":"OPX.REG.SURVEIL","expense_eur":3333.3333333333335,"deduction_category":"none"},{"month":24,"expense_row_id":"OPX.ROUND_COSTS.A","expense_eur":0,"deduction_category":"none"},{"month":24,"expense_row_id":"OPX.ROUND_COSTS.B.LEGAL","expense_eur":0,"deduction_category":"none"},{"month":24,"expense_row_id":"OPX.ROUND_COSTS.B.NOTARY","expense_eur":0,"deduction_category":"none"},{"month":24,"expense_row_id":"OPX.ROUND_COSTS.SEED","expense_eur":0,"deduction_category":"none"},{"month":24,"expense_row_id":"OPX.SOFTWARE","expense_eur":7200,"deduction_category":"none"},{"month":24,"expense_row_id":"PPL.AV","expense_eur":1460.143425,"deduction_category":"none"},{"month":24,"expense_row_id":"PPL.BG","expense_eur":343.3276125,"deduction_category":"none"},{"month":24,"expense_row_id":"PPL.INSOLV","expense_eur":168.4780875,"deduction_category":"none"},{"month":24,"expense_row_id":"PPL.KV","expense_eur":8711.652375,"deduction_category":"none"},{"month":24,"expense_row_id":"PPL.PV","expense_eur":1771.8615,"deduction_category":"none"},{"month":24,"expense_row_id":"PPL.RV","expense_eur":11175.7131375,"deduction_category":"none"},{"month":24,"expense_row_id":"PPL.SALARY","expense_eur":114442.5375,"deduction_category":"none"},{"month":24,"expense_row_id":"PPL.U1","expense_eur":2358.693225,"deduction_category":"none"},{"month":24,"expense_row_id":"PPL.U2","expense_eur":494.20239,"deduction_category":"none"},{"month":24,"expense_row_id":"SUB.STORE_FEE","expense_eur":363.4802833119179,"deduction_category":"none"},{"month":24,"expense_row_id":"TAX.GEWST","expense_eur":0,"deduction_category":"none"},{"month":24,"expense_row_id":"TAX.KST","expense_eur":0,"deduction_category":"none"},{"month":24,"expense_row_id":"TAX.SOLI","expense_eur":0,"deduction_category":"none"},{"month":25,"expense_row_id":"CAP.DEPRECIATION.FITOUT","expense_eur":0,"deduction_category":"none"},{"month":25,"expense_row_id":"CAP.DEPRECIATION.IT","expense_eur":1111.111111111111,"deduction_category":"none"},{"month":25,"expense_row_id":"COGS.BILLING","expense_eur":95.86891852737067,"deduction_category":"none"},{"month":25,"expense_row_id":"COGS.CLOUD_FIXED","expense_eur":1500,"deduction_category":"none"},{"month":25,"expense_row_id":"COGS.CLOUD_VARIABLE","expense_eur":593.259283852807,"deduction_category":"none"},{"month":25,"expense_row_id":"COGS.DISPUTE","expense_eur":87.16975221197208,"deduction_category":"none"},{"month":25,"expense_row_id":"COGS.FRAUD","expense_eur":20.947095841697845,"deduction_category":"none"},{"month":25,"expense_row_id":"COGS.KYC_MINIMUM","expense_eur":37.384549526567596,"deduction_category":"none"},{"month":25,"expense_row_id":"COGS.KYC_VARIABLE","expense_eur":222.61545047343242,"deduction_category":"none"},{"month":25,"expense_row_id":"COGS.MDATA","expense_eur":868.695652173913,"deduction_category":"none"},{"month":25,"expense_row_id":"COGS.PROCESSOR","expense_eur":397.446200357278,"deduction_category":"none"},{"month":25,"expense_row_id":"COGS.SUPPORT","expense_eur":593.259283852807,"deduction_category":"none"},{"month":25,"expense_row_id":"COPY.CONNECT_FEE","expense_eur":163.6992185066212,"deduction_category":"none"},{"month":25,"expense_row_id":"COPY.TRADER_EXPENSE","expense_eur":3385.1235076092503,"deduction_category":"none"},{"month":25,"expense_row_id":"FUND.NOTE_EXPENSE","expense_eur":0,"deduction_category":"none"},{"month":25,"expense_row_id":"OPX.ACCOUNTS","expense_eur":0,"deduction_category":"none"},{"month":25,"expense_row_id":"OPX.BOOKKEEP","expense_eur":4500,"deduction_category":"none"},{"month":25,"expense_row_id":"OPX.BRAND","expense_eur":20000,"deduction_category":"none"},{"month":25,"expense_row_id":"OPX.CONTEST","expense_eur":5000,"deduction_category":"none"},{"month":25,"expense_row_id":"OPX.CONTINGENCY","expense_eur":2838.4083333333333,"deduction_category":"none"},{"month":25,"expense_row_id":"OPX.DESK","expense_eur":4784,"deduction_category":"none"},{"month":25,"expense_row_id":"OPX.FOUNDING.NOTARY","expense_eur":0,"deduction_category":"none"},{"month":25,"expense_row_id":"OPX.FOUNDING.REGISTER","expense_eur":0,"deduction_category":"none"},{"month":25,"expense_row_id":"OPX.IHK","expense_eur":9.166666666666666,"deduction_category":"none"},{"month":25,"expense_row_id":"OPX.INS_PRE","expense_eur":0,"deduction_category":"none"},{"month":25,"expense_row_id":"OPX.MARKETING","expense_eur":120000,"deduction_category":"none"},{"month":25,"expense_row_id":"OPX.MISC","expense_eur":4000,"deduction_category":"none"},{"month":25,"expense_row_id":"OPX.OFFICE","expense_eur":0,"deduction_category":"none"},{"month":25,"expense_row_id":"OPX.PAYROLL","expense_eur":400,"deduction_category":"none"},{"month":25,"expense_row_id":"OPX.RECRUIT","expense_eur":0,"deduction_category":"none"},{"month":25,"expense_row_id":"OPX.REFERRAL","expense_eur":302.49428880283256,"deduction_category":"none"},{"month":25,"expense_row_id":"OPX.REG.AUDIT","expense_eur":17000,"deduction_category":"none"},{"month":25,"expense_row_id":"OPX.REG.BAFIN_FEE","expense_eur":0,"deduction_category":"none"},{"month":25,"expense_row_id":"OPX.REG.DORA_SETUP","expense_eur":0,"deduction_category":"none"},{"month":25,"expense_row_id":"OPX.REG.DORA_TEST","expense_eur":2500,"deduction_category":"none"},{"month":25,"expense_row_id":"OPX.REG.INSURANCE","expense_eur":3333.3333333333335,"deduction_category":"none"},{"month":25,"expense_row_id":"OPX.REG.INT_AUDIT","expense_eur":2916.6666666666665,"deduction_category":"none"},{"month":25,"expense_row_id":"OPX.REG.LEGAL_APP","expense_eur":0,"deduction_category":"none"},{"month":25,"expense_row_id":"OPX.REG.LEGAL_RUN","expense_eur":6250,"deduction_category":"none"},{"month":25,"expense_row_id":"OPX.REG.LEVY","expense_eur":541.6666666666666,"deduction_category":"none"},{"month":25,"expense_row_id":"OPX.REG.SURVEIL","expense_eur":3333.3333333333335,"deduction_category":"none"},{"month":25,"expense_row_id":"OPX.ROUND_COSTS.A","expense_eur":0,"deduction_category":"none"},{"month":25,"expense_row_id":"OPX.ROUND_COSTS.B.LEGAL","expense_eur":0,"deduction_category":"none"},{"month":25,"expense_row_id":"OPX.ROUND_COSTS.B.NOTARY","expense_eur":0,"deduction_category":"none"},{"month":25,"expense_row_id":"OPX.ROUND_COSTS.SEED","expense_eur":0,"deduction_category":"none"},{"month":25,"expense_row_id":"OPX.SOFTWARE","expense_eur":7200,"deduction_category":"none"},{"month":25,"expense_row_id":"PPL.AV","expense_eur":1512.444964875,"deduction_category":"none"},{"month":25,"expense_row_id":"PPL.BG","expense_eur":355.3440789375,"deduction_category":"none"},{"month":25,"expense_row_id":"PPL.INSOLV","expense_eur":174.5128805625,"deduction_category":"none"},{"month":25,"expense_row_id":"PPL.KV","expense_eur":9045.897958125,"deduction_category":"none"},{"month":25,"expense_row_id":"PPL.PV","expense_eur":1839.8436525,"deduction_category":"none"},{"month":25,"expense_row_id":"PPL.RV","expense_eur":11576.0210773125,"deduction_category":"none"},{"month":25,"expense_row_id":"PPL.SALARY","expense_eur":118448.0263125,"deduction_category":"none"},{"month":25,"expense_row_id":"PPL.U1","expense_eur":2443.180327875,"deduction_category":"none"},{"month":25,"expense_row_id":"PPL.U2","expense_eur":511.90444965,"deduction_category":"none"},{"month":25,"expense_row_id":"SUB.STORE_FEE","expense_eur":472.93489362320673,"deduction_category":"none"},{"month":25,"expense_row_id":"TAX.GEWST","expense_eur":0,"deduction_category":"none"},{"month":25,"expense_row_id":"TAX.KST","expense_eur":0,"deduction_category":"none"},{"month":25,"expense_row_id":"TAX.SOLI","expense_eur":0,"deduction_category":"none"},{"month":26,"expense_row_id":"CAP.DEPRECIATION.FITOUT","expense_eur":0,"deduction_category":"none"},{"month":26,"expense_row_id":"CAP.DEPRECIATION.IT","expense_eur":1111.111111111111,"deduction_category":"none"},{"month":26,"expense_row_id":"COGS.BILLING","expense_eur":108.33778585675346,"deduction_category":"none"},{"month":26,"expense_row_id":"COGS.CLOUD_FIXED","expense_eur":1500,"deduction_category":"none"},{"month":26,"expense_row_id":"COGS.CLOUD_VARIABLE","expense_eur":664.6560273621237,"deduction_category":"none"},{"month":26,"expense_row_id":"COGS.DISPUTE","expense_eur":99.33947583098599,"deduction_category":"none"},{"month":26,"expense_row_id":"COGS.FRAUD","expense_eur":23.990683776404115,"deduction_category":"none"},{"month":26,"expense_row_id":"COGS.KYC_MINIMUM","expense_eur":1.477560077487228,"deduction_category":"none"},{"month":26,"expense_row_id":"COGS.KYC_VARIABLE","expense_eur":258.5224399225128,"deduction_category":"none"},{"month":26,"expense_row_id":"COGS.MDATA","expense_eur":868.695652173913,"deduction_category":"none"},{"month":26,"expense_row_id":"COGS.PROCESSOR","expense_eur":452.60654900652025,"deduction_category":"none"},{"month":26,"expense_row_id":"COGS.SUPPORT","expense_eur":664.6560273621237,"deduction_category":"none"},{"month":26,"expense_row_id":"COPY.CONNECT_FEE","expense_eur":175.73511915953335,"deduction_category":"none"},{"month":26,"expense_row_id":"COPY.TRADER_EXPENSE","expense_eur":3941.8521048409443,"deduction_category":"none"},{"month":26,"expense_row_id":"FUND.NOTE_EXPENSE","expense_eur":0,"deduction_category":"none"},{"month":26,"expense_row_id":"OPX.ACCOUNTS","expense_eur":0,"deduction_category":"none"},{"month":26,"expense_row_id":"OPX.BOOKKEEP","expense_eur":4500,"deduction_category":"none"},{"month":26,"expense_row_id":"OPX.BRAND","expense_eur":20000,"deduction_category":"none"},{"month":26,"expense_row_id":"OPX.CONTEST","expense_eur":5000,"deduction_category":"none"},{"month":26,"expense_row_id":"OPX.CONTINGENCY","expense_eur":2838.4083333333333,"deduction_category":"none"},{"month":26,"expense_row_id":"OPX.DESK","expense_eur":4784,"deduction_category":"none"},{"month":26,"expense_row_id":"OPX.FOUNDING.NOTARY","expense_eur":0,"deduction_category":"none"},{"month":26,"expense_row_id":"OPX.FOUNDING.REGISTER","expense_eur":0,"deduction_category":"none"},{"month":26,"expense_row_id":"OPX.IHK","expense_eur":9.166666666666666,"deduction_category":"none"},{"month":26,"expense_row_id":"OPX.INS_PRE","expense_eur":0,"deduction_category":"none"},{"month":26,"expense_row_id":"OPX.MARKETING","expense_eur":120000,"deduction_category":"none"},{"month":26,"expense_row_id":"OPX.MISC","expense_eur":4000,"deduction_category":"none"},{"month":26,"expense_row_id":"OPX.OFFICE","expense_eur":0,"deduction_category":"none"},{"month":26,"expense_row_id":"OPX.PAYROLL","expense_eur":400,"deduction_category":"none"},{"month":26,"expense_row_id":"OPX.RECRUIT","expense_eur":0,"deduction_category":"none"},{"month":26,"expense_row_id":"OPX.REFERRAL","expense_eur":355.95557031168426,"deduction_category":"none"},{"month":26,"expense_row_id":"OPX.REG.AUDIT","expense_eur":17000,"deduction_category":"none"},{"month":26,"expense_row_id":"OPX.REG.BAFIN_FEE","expense_eur":0,"deduction_category":"none"},{"month":26,"expense_row_id":"OPX.REG.DORA_SETUP","expense_eur":0,"deduction_category":"none"},{"month":26,"expense_row_id":"OPX.REG.DORA_TEST","expense_eur":2500,"deduction_category":"none"},{"month":26,"expense_row_id":"OPX.REG.INSURANCE","expense_eur":3333.3333333333335,"deduction_category":"none"},{"month":26,"expense_row_id":"OPX.REG.INT_AUDIT","expense_eur":2916.6666666666665,"deduction_category":"none"},{"month":26,"expense_row_id":"OPX.REG.LEGAL_APP","expense_eur":0,"deduction_category":"none"},{"month":26,"expense_row_id":"OPX.REG.LEGAL_RUN","expense_eur":6250,"deduction_category":"none"},{"month":26,"expense_row_id":"OPX.REG.LEVY","expense_eur":541.6666666666666,"deduction_category":"none"},{"month":26,"expense_row_id":"OPX.REG.SURVEIL","expense_eur":3333.3333333333335,"deduction_category":"none"},{"month":26,"expense_row_id":"OPX.ROUND_COSTS.A","expense_eur":0,"deduction_category":"none"},{"month":26,"expense_row_id":"OPX.ROUND_COSTS.B.LEGAL","expense_eur":0,"deduction_category":"none"},{"month":26,"expense_row_id":"OPX.ROUND_COSTS.B.NOTARY","expense_eur":0,"deduction_category":"none"},{"month":26,"expense_row_id":"OPX.ROUND_COSTS.SEED","expense_eur":0,"deduction_category":"none"},{"month":26,"expense_row_id":"OPX.SOFTWARE","expense_eur":7200,"deduction_category":"none"},{"month":26,"expense_row_id":"PPL.AV","expense_eur":1512.444964875,"deduction_category":"none"},{"month":26,"expense_row_id":"PPL.BG","expense_eur":355.3440789375,"deduction_category":"none"},{"month":26,"expense_row_id":"PPL.INSOLV","expense_eur":174.5128805625,"deduction_category":"none"},{"month":26,"expense_row_id":"PPL.KV","expense_eur":9045.897958125,"deduction_category":"none"},{"month":26,"expense_row_id":"PPL.PV","expense_eur":1839.8436525,"deduction_category":"none"},{"month":26,"expense_row_id":"PPL.RV","expense_eur":11576.0210773125,"deduction_category":"none"},{"month":26,"expense_row_id":"PPL.SALARY","expense_eur":118448.0263125,"deduction_category":"none"},{"month":26,"expense_row_id":"PPL.U1","expense_eur":2443.180327875,"deduction_category":"none"},{"month":26,"expense_row_id":"PPL.U2","expense_eur":511.90444965,"deduction_category":"none"},{"month":26,"expense_row_id":"SUB.STORE_FEE","expense_eur":511.1468029789885,"deduction_category":"none"},{"month":26,"expense_row_id":"TAX.GEWST","expense_eur":0,"deduction_category":"none"},{"month":26,"expense_row_id":"TAX.KST","expense_eur":0,"deduction_category":"none"},{"month":26,"expense_row_id":"TAX.SOLI","expense_eur":0,"deduction_category":"none"},{"month":27,"expense_row_id":"CAP.DEPRECIATION.FITOUT","expense_eur":0,"deduction_category":"none"},{"month":27,"expense_row_id":"CAP.DEPRECIATION.IT","expense_eur":1111.111111111111,"deduction_category":"none"},{"month":27,"expense_row_id":"COGS.BILLING","expense_eur":121.27125667962966,"deduction_category":"none"},{"month":27,"expense_row_id":"COGS.CLOUD_FIXED","expense_eur":1500,"deduction_category":"none"},{"month":27,"expense_row_id":"COGS.CLOUD_VARIABLE","expense_eur":731.282331836724,"deduction_category":"none"},{"month":27,"expense_row_id":"COGS.DISPUTE","expense_eur":111.95008293024523,"deduction_category":"none"},{"month":27,"expense_row_id":"COGS.FRAUD","expense_eur":27.145948678720917,"deduction_category":"none"},{"month":27,"expense_row_id":"COGS.KYC_MINIMUM","expense_eur":0,"deduction_category":"none"},{"month":27,"expense_row_id":"COGS.KYC_VARIABLE","expense_eur":274.84954666835955,"deduction_category":"none"},{"month":27,"expense_row_id":"COGS.MDATA","expense_eur":868.695652173913,"deduction_category":"none"},{"month":27,"expense_row_id":"COGS.PROCESSOR","expense_eur":509.7698419758895,"deduction_category":"none"},{"month":27,"expense_row_id":"COGS.SUPPORT","expense_eur":731.282331836724,"deduction_category":"none"},{"month":27,"expense_row_id":"COPY.CONNECT_FEE","expense_eur":206.58593493783894,"deduction_category":"none"},{"month":27,"expense_row_id":"COPY.TRADER_EXPENSE","expense_eur":4527.90421962974,"deduction_category":"none"},{"month":27,"expense_row_id":"FUND.NOTE_EXPENSE","expense_eur":0,"deduction_category":"none"},{"month":27,"expense_row_id":"OPX.ACCOUNTS","expense_eur":0,"deduction_category":"none"},{"month":27,"expense_row_id":"OPX.BOOKKEEP","expense_eur":4500,"deduction_category":"none"},{"month":27,"expense_row_id":"OPX.BRAND","expense_eur":20000,"deduction_category":"none"},{"month":27,"expense_row_id":"OPX.CONTEST","expense_eur":5000,"deduction_category":"none"},{"month":27,"expense_row_id":"OPX.CONTINGENCY","expense_eur":2838.4083333333333,"deduction_category":"none"},{"month":27,"expense_row_id":"OPX.DESK","expense_eur":4784,"deduction_category":"none"},{"month":27,"expense_row_id":"OPX.FOUNDING.NOTARY","expense_eur":0,"deduction_category":"none"},{"month":27,"expense_row_id":"OPX.FOUNDING.REGISTER","expense_eur":0,"deduction_category":"none"},{"month":27,"expense_row_id":"OPX.IHK","expense_eur":9.166666666666666,"deduction_category":"none"},{"month":27,"expense_row_id":"OPX.INS_PRE","expense_eur":0,"deduction_category":"none"},{"month":27,"expense_row_id":"OPX.MARKETING","expense_eur":120000,"deduction_category":"none"},{"month":27,"expense_row_id":"OPX.MISC","expense_eur":4000,"deduction_category":"none"},{"month":27,"expense_row_id":"OPX.OFFICE","expense_eur":0,"deduction_category":"none"},{"month":27,"expense_row_id":"OPX.PAYROLL","expense_eur":400,"deduction_category":"none"},{"month":27,"expense_row_id":"OPX.RECRUIT","expense_eur":0,"deduction_category":"none"},{"month":27,"expense_row_id":"OPX.REFERRAL","expense_eur":398.7936164172742,"deduction_category":"none"},{"month":27,"expense_row_id":"OPX.REG.AUDIT","expense_eur":17000,"deduction_category":"none"},{"month":27,"expense_row_id":"OPX.REG.BAFIN_FEE","expense_eur":0,"deduction_category":"none"},{"month":27,"expense_row_id":"OPX.REG.DORA_SETUP","expense_eur":0,"deduction_category":"none"},{"month":27,"expense_row_id":"OPX.REG.DORA_TEST","expense_eur":2500,"deduction_category":"none"},{"month":27,"expense_row_id":"OPX.REG.INSURANCE","expense_eur":3333.3333333333335,"deduction_category":"none"},{"month":27,"expense_row_id":"OPX.REG.INT_AUDIT","expense_eur":2916.6666666666665,"deduction_category":"none"},{"month":27,"expense_row_id":"OPX.REG.LEGAL_APP","expense_eur":0,"deduction_category":"none"},{"month":27,"expense_row_id":"OPX.REG.LEGAL_RUN","expense_eur":6250,"deduction_category":"none"},{"month":27,"expense_row_id":"OPX.REG.LEVY","expense_eur":541.6666666666666,"deduction_category":"none"},{"month":27,"expense_row_id":"OPX.REG.SURVEIL","expense_eur":3333.3333333333335,"deduction_category":"none"},{"month":27,"expense_row_id":"OPX.ROUND_COSTS.A","expense_eur":0,"deduction_category":"none"},{"month":27,"expense_row_id":"OPX.ROUND_COSTS.B.LEGAL","expense_eur":0,"deduction_category":"none"},{"month":27,"expense_row_id":"OPX.ROUND_COSTS.B.NOTARY","expense_eur":0,"deduction_category":"none"},{"month":27,"expense_row_id":"OPX.ROUND_COSTS.SEED","expense_eur":0,"deduction_category":"none"},{"month":27,"expense_row_id":"OPX.SOFTWARE","expense_eur":7200,"deduction_category":"none"},{"month":27,"expense_row_id":"PPL.AV","expense_eur":1512.444964875,"deduction_category":"none"},{"month":27,"expense_row_id":"PPL.BG","expense_eur":355.3440789375,"deduction_category":"none"},{"month":27,"expense_row_id":"PPL.INSOLV","expense_eur":174.5128805625,"deduction_category":"none"},{"month":27,"expense_row_id":"PPL.KV","expense_eur":9045.897958125,"deduction_category":"none"},{"month":27,"expense_row_id":"PPL.PV","expense_eur":1839.8436525,"deduction_category":"none"},{"month":27,"expense_row_id":"PPL.RV","expense_eur":11576.0210773125,"deduction_category":"none"},{"month":27,"expense_row_id":"PPL.SALARY","expense_eur":118448.0263125,"deduction_category":"none"},{"month":27,"expense_row_id":"PPL.U1","expense_eur":2443.180327875,"deduction_category":"none"},{"month":27,"expense_row_id":"PPL.U2","expense_eur":511.90444965,"deduction_category":"none"},{"month":27,"expense_row_id":"SUB.STORE_FEE","expense_eur":549.0674307866462,"deduction_category":"none"},{"month":27,"expense_row_id":"TAX.GEWST","expense_eur":0,"deduction_category":"none"},{"month":27,"expense_row_id":"TAX.KST","expense_eur":0,"deduction_category":"none"},{"month":27,"expense_row_id":"TAX.SOLI","expense_eur":0,"deduction_category":"none"},{"month":28,"expense_row_id":"CAP.DEPRECIATION.FITOUT","expense_eur":0,"deduction_category":"none"},{"month":28,"expense_row_id":"CAP.DEPRECIATION.IT","expense_eur":1111.111111111111,"deduction_category":"none"},{"month":28,"expense_row_id":"COGS.BILLING","expense_eur":134.53152681974186,"deduction_category":"none"},{"month":28,"expense_row_id":"COGS.CLOUD_FIXED","expense_eur":1500,"deduction_category":"none"},{"month":28,"expense_row_id":"COGS.CLOUD_VARIABLE","expense_eur":795.411158023885,"deduction_category":"none"},{"month":28,"expense_row_id":"COGS.DISPUTE","expense_eur":124.9137631616628,"deduction_category":"none"},{"month":28,"expense_row_id":"COGS.FRAUD","expense_eur":30.403012441373814,"deduction_category":"none"},{"month":28,"expense_row_id":"COGS.KYC_MINIMUM","expense_eur":0,"deduction_category":"none"},{"month":28,"expense_row_id":"COGS.KYC_VARIABLE","expense_eur":292.8903091973732,"deduction_category":"none"},{"month":28,"expense_row_id":"COGS.MDATA","expense_eur":868.695652173913,"deduction_category":"none"},{"month":28,"expense_row_id":"COGS.PROCESSOR","expense_eur":568.5209870377886,"deduction_category":"none"},{"month":28,"expense_row_id":"COGS.SUPPORT","expense_eur":795.411158023885,"deduction_category":"none"},{"month":28,"expense_row_id":"COPY.CONNECT_FEE","expense_eur":232.00616971721766,"deduction_category":"none"},{"month":28,"expense_row_id":"COPY.TRADER_EXPENSE","expense_eur":5141.390731268934,"deduction_category":"none"},{"month":28,"expense_row_id":"FUND.NOTE_EXPENSE","expense_eur":0,"deduction_category":"none"},{"month":28,"expense_row_id":"OPX.ACCOUNTS","expense_eur":0,"deduction_category":"none"},{"month":28,"expense_row_id":"OPX.BOOKKEEP","expense_eur":4500,"deduction_category":"none"},{"month":28,"expense_row_id":"OPX.BRAND","expense_eur":20000,"deduction_category":"none"},{"month":28,"expense_row_id":"OPX.CONTEST","expense_eur":5000,"deduction_category":"none"},{"month":28,"expense_row_id":"OPX.CONTINGENCY","expense_eur":2838.4083333333333,"deduction_category":"none"},{"month":28,"expense_row_id":"OPX.DESK","expense_eur":4784,"deduction_category":"none"},{"month":28,"expense_row_id":"OPX.FOUNDING.NOTARY","expense_eur":0,"deduction_category":"none"},{"month":28,"expense_row_id":"OPX.FOUNDING.REGISTER","expense_eur":0,"deduction_category":"none"},{"month":28,"expense_row_id":"OPX.IHK","expense_eur":9.166666666666666,"deduction_category":"none"},{"month":28,"expense_row_id":"OPX.INS_PRE","expense_eur":0,"deduction_category":"none"},{"month":28,"expense_row_id":"OPX.MARKETING","expense_eur":120000,"deduction_category":"none"},{"month":28,"expense_row_id":"OPX.MISC","expense_eur":4000,"deduction_category":"none"},{"month":28,"expense_row_id":"OPX.OFFICE","expense_eur":0,"deduction_category":"none"},{"month":28,"expense_row_id":"OPX.PAYROLL","expense_eur":400,"deduction_category":"none"},{"month":28,"expense_row_id":"OPX.RECRUIT","expense_eur":0,"deduction_category":"none"},{"month":28,"expense_row_id":"OPX.REFERRAL","expense_eur":438.76939910203436,"deduction_category":"none"},{"month":28,"expense_row_id":"OPX.REG.AUDIT","expense_eur":17000,"deduction_category":"none"},{"month":28,"expense_row_id":"OPX.REG.BAFIN_FEE","expense_eur":0,"deduction_category":"none"},{"month":28,"expense_row_id":"OPX.REG.DORA_SETUP","expense_eur":0,"deduction_category":"none"},{"month":28,"expense_row_id":"OPX.REG.DORA_TEST","expense_eur":2500,"deduction_category":"none"},{"month":28,"expense_row_id":"OPX.REG.INSURANCE","expense_eur":3333.3333333333335,"deduction_category":"none"},{"month":28,"expense_row_id":"OPX.REG.INT_AUDIT","expense_eur":2916.6666666666665,"deduction_category":"none"},{"month":28,"expense_row_id":"OPX.REG.LEGAL_APP","expense_eur":0,"deduction_category":"none"},{"month":28,"expense_row_id":"OPX.REG.LEGAL_RUN","expense_eur":6250,"deduction_category":"none"},{"month":28,"expense_row_id":"OPX.REG.LEVY","expense_eur":541.6666666666666,"deduction_category":"none"},{"month":28,"expense_row_id":"OPX.REG.SURVEIL","expense_eur":3333.3333333333335,"deduction_category":"none"},{"month":28,"expense_row_id":"OPX.ROUND_COSTS.A","expense_eur":0,"deduction_category":"none"},{"month":28,"expense_row_id":"OPX.ROUND_COSTS.B.LEGAL","expense_eur":0,"deduction_category":"none"},{"month":28,"expense_row_id":"OPX.ROUND_COSTS.B.NOTARY","expense_eur":0,"deduction_category":"none"},{"month":28,"expense_row_id":"OPX.ROUND_COSTS.SEED","expense_eur":0,"deduction_category":"none"},{"month":28,"expense_row_id":"OPX.SOFTWARE","expense_eur":7200,"deduction_category":"none"},{"month":28,"expense_row_id":"PPL.AV","expense_eur":1512.444964875,"deduction_category":"none"},{"month":28,"expense_row_id":"PPL.BG","expense_eur":355.3440789375,"deduction_category":"none"},{"month":28,"expense_row_id":"PPL.INSOLV","expense_eur":174.5128805625,"deduction_category":"none"},{"month":28,"expense_row_id":"PPL.KV","expense_eur":9045.897958125,"deduction_category":"none"},{"month":28,"expense_row_id":"PPL.PV","expense_eur":1839.8436525,"deduction_category":"none"},{"month":28,"expense_row_id":"PPL.RV","expense_eur":11576.0210773125,"deduction_category":"none"},{"month":28,"expense_row_id":"PPL.SALARY","expense_eur":118448.0263125,"deduction_category":"none"},{"month":28,"expense_row_id":"PPL.U1","expense_eur":2443.180327875,"deduction_category":"none"},{"month":28,"expense_row_id":"PPL.U2","expense_eur":511.90444965,"deduction_category":"none"},{"month":28,"expense_row_id":"SUB.STORE_FEE","expense_eur":585.4215751659104,"deduction_category":"none"},{"month":28,"expense_row_id":"TAX.GEWST","expense_eur":0,"deduction_category":"none"},{"month":28,"expense_row_id":"TAX.KST","expense_eur":0,"deduction_category":"none"},{"month":28,"expense_row_id":"TAX.SOLI","expense_eur":0,"deduction_category":"none"},{"month":29,"expense_row_id":"CAP.DEPRECIATION.FITOUT","expense_eur":0,"deduction_category":"none"},{"month":29,"expense_row_id":"CAP.DEPRECIATION.IT","expense_eur":1111.111111111111,"deduction_category":"none"},{"month":29,"expense_row_id":"COGS.BILLING","expense_eur":147.97712239266681,"deduction_category":"none"},{"month":29,"expense_row_id":"COGS.CLOUD_FIXED","expense_eur":1500,"deduction_category":"none"},{"month":29,"expense_row_id":"COGS.CLOUD_VARIABLE","expense_eur":856.922802393994,"deduction_category":"none"},{"month":29,"expense_row_id":"COGS.DISPUTE","expense_eur":138.078540724601,"deduction_category":"none"},{"month":29,"expense_row_id":"COGS.FRAUD","expense_eur":33.722613149942426,"deduction_category":"none"},{"month":29,"expense_row_id":"COGS.KYC_MINIMUM","expense_eur":0,"deduction_category":"none"},{"month":29,"expense_row_id":"COGS.KYC_VARIABLE","expense_eur":310.2716471703848,"deduction_category":"none"},{"month":29,"expense_row_id":"COGS.MDATA","expense_eur":868.695652173913,"deduction_category":"none"},{"month":29,"expense_row_id":"COGS.PROCESSOR","expense_eur":628.1762253022662,"deduction_category":"none"},{"month":29,"expense_row_id":"COGS.SUPPORT","expense_eur":856.922802393994,"deduction_category":"none"},{"month":29,"expense_row_id":"COPY.CONNECT_FEE","expense_eur":256.0608881849127,"deduction_category":"none"},{"month":29,"expense_row_id":"COPY.TRADER_EXPENSE","expense_eur":5772.605111133613,"deduction_category":"none"},{"month":29,"expense_row_id":"FUND.NOTE_EXPENSE","expense_eur":0,"deduction_category":"none"},{"month":29,"expense_row_id":"OPX.ACCOUNTS","expense_eur":0,"deduction_category":"none"},{"month":29,"expense_row_id":"OPX.BOOKKEEP","expense_eur":4500,"deduction_category":"none"},{"month":29,"expense_row_id":"OPX.BRAND","expense_eur":20000,"deduction_category":"none"},{"month":29,"expense_row_id":"OPX.CONTEST","expense_eur":5000,"deduction_category":"none"},{"month":29,"expense_row_id":"OPX.CONTINGENCY","expense_eur":2838.4083333333333,"deduction_category":"none"},{"month":29,"expense_row_id":"OPX.DESK","expense_eur":4784,"deduction_category":"none"},{"month":29,"expense_row_id":"OPX.FOUNDING.NOTARY","expense_eur":0,"deduction_category":"none"},{"month":29,"expense_row_id":"OPX.FOUNDING.REGISTER","expense_eur":0,"deduction_category":"none"},{"month":29,"expense_row_id":"OPX.IHK","expense_eur":9.166666666666666,"deduction_category":"none"},{"month":29,"expense_row_id":"OPX.INS_PRE","expense_eur":0,"deduction_category":"none"},{"month":29,"expense_row_id":"OPX.MARKETING","expense_eur":120000,"deduction_category":"none"},{"month":29,"expense_row_id":"OPX.MISC","expense_eur":4000,"deduction_category":"none"},{"month":29,"expense_row_id":"OPX.OFFICE","expense_eur":0,"deduction_category":"none"},{"month":29,"expense_row_id":"OPX.PAYROLL","expense_eur":400,"deduction_category":"none"},{"month":29,"expense_row_id":"OPX.RECRUIT","expense_eur":0,"deduction_category":"none"},{"month":29,"expense_row_id":"OPX.REFERRAL","expense_eur":477.246694814331,"deduction_category":"none"},{"month":29,"expense_row_id":"OPX.REG.AUDIT","expense_eur":17000,"deduction_category":"none"},{"month":29,"expense_row_id":"OPX.REG.BAFIN_FEE","expense_eur":0,"deduction_category":"none"},{"month":29,"expense_row_id":"OPX.REG.DORA_SETUP","expense_eur":0,"deduction_category":"none"},{"month":29,"expense_row_id":"OPX.REG.DORA_TEST","expense_eur":2500,"deduction_category":"none"},{"month":29,"expense_row_id":"OPX.REG.INSURANCE","expense_eur":3333.3333333333335,"deduction_category":"none"},{"month":29,"expense_row_id":"OPX.REG.INT_AUDIT","expense_eur":2916.6666666666665,"deduction_category":"none"},{"month":29,"expense_row_id":"OPX.REG.LEGAL_APP","expense_eur":0,"deduction_category":"none"},{"month":29,"expense_row_id":"OPX.REG.LEGAL_RUN","expense_eur":6250,"deduction_category":"none"},{"month":29,"expense_row_id":"OPX.REG.LEVY","expense_eur":541.6666666666666,"deduction_category":"none"},{"month":29,"expense_row_id":"OPX.REG.SURVEIL","expense_eur":3333.3333333333335,"deduction_category":"none"},{"month":29,"expense_row_id":"OPX.ROUND_COSTS.A","expense_eur":0,"deduction_category":"none"},{"month":29,"expense_row_id":"OPX.ROUND_COSTS.B.LEGAL","expense_eur":0,"deduction_category":"none"},{"month":29,"expense_row_id":"OPX.ROUND_COSTS.B.NOTARY","expense_eur":0,"deduction_category":"none"},{"month":29,"expense_row_id":"OPX.ROUND_COSTS.SEED","expense_eur":0,"deduction_category":"none"},{"month":29,"expense_row_id":"OPX.SOFTWARE","expense_eur":7200,"deduction_category":"none"},{"month":29,"expense_row_id":"PPL.AV","expense_eur":1512.444964875,"deduction_category":"none"},{"month":29,"expense_row_id":"PPL.BG","expense_eur":355.3440789375,"deduction_category":"none"},{"month":29,"expense_row_id":"PPL.INSOLV","expense_eur":174.5128805625,"deduction_category":"none"},{"month":29,"expense_row_id":"PPL.KV","expense_eur":9045.897958125,"deduction_category":"none"},{"month":29,"expense_row_id":"PPL.PV","expense_eur":1839.8436525,"deduction_category":"none"},{"month":29,"expense_row_id":"PPL.RV","expense_eur":11576.0210773125,"deduction_category":"none"},{"month":29,"expense_row_id":"PPL.SALARY","expense_eur":118448.0263125,"deduction_category":"none"},{"month":29,"expense_row_id":"PPL.U1","expense_eur":2443.180327875,"deduction_category":"none"},{"month":29,"expense_row_id":"PPL.U2","expense_eur":511.90444965,"deduction_category":"none"},{"month":29,"expense_row_id":"SUB.STORE_FEE","expense_eur":620.4535122274325,"deduction_category":"none"},{"month":29,"expense_row_id":"TAX.GEWST","expense_eur":0,"deduction_category":"none"},{"month":29,"expense_row_id":"TAX.KST","expense_eur":0,"deduction_category":"none"},{"month":29,"expense_row_id":"TAX.SOLI","expense_eur":0,"deduction_category":"none"},{"month":30,"expense_row_id":"CAP.DEPRECIATION.FITOUT","expense_eur":0,"deduction_category":"none"},{"month":30,"expense_row_id":"CAP.DEPRECIATION.IT","expense_eur":1111.111111111111,"deduction_category":"none"},{"month":30,"expense_row_id":"COGS.BILLING","expense_eur":161.64164459196297,"deduction_category":"none"},{"month":30,"expense_row_id":"COGS.CLOUD_FIXED","expense_eur":1500,"deduction_category":"none"},{"month":30,"expense_row_id":"COGS.CLOUD_VARIABLE","expense_eur":917.0051513128807,"deduction_category":"none"},{"month":30,"expense_row_id":"COGS.DISPUTE","expense_eur":151.47037187072127,"deduction_category":"none"},{"month":30,"expense_row_id":"COGS.FRAUD","expense_eur":37.108962719304074,"deduction_category":"none"},{"month":30,"expense_row_id":"COGS.KYC_MINIMUM","expense_eur":0,"deduction_category":"none"},{"month":30,"expense_row_id":"COGS.KYC_VARIABLE","expense_eur":326.84858703784374,"deduction_category":"none"},{"month":30,"expense_row_id":"COGS.MDATA","expense_eur":868.695652173913,"deduction_category":"none"},{"month":30,"expense_row_id":"COGS.PROCESSOR","expense_eur":688.8557082441826,"deduction_category":"none"},{"month":30,"expense_row_id":"COGS.SUPPORT","expense_eur":917.0051513128807,"deduction_category":"none"},{"month":30,"expense_row_id":"COPY.CONNECT_FEE","expense_eur":279.4175403331918,"deduction_category":"none"},{"month":30,"expense_row_id":"COPY.TRADER_EXPENSE","expense_eur":6422.429206449609,"deduction_category":"none"},{"month":30,"expense_row_id":"FUND.NOTE_EXPENSE","expense_eur":0,"deduction_category":"none"},{"month":30,"expense_row_id":"OPX.ACCOUNTS","expense_eur":0,"deduction_category":"none"},{"month":30,"expense_row_id":"OPX.BOOKKEEP","expense_eur":4500,"deduction_category":"none"},{"month":30,"expense_row_id":"OPX.BRAND","expense_eur":20000,"deduction_category":"none"},{"month":30,"expense_row_id":"OPX.CONTEST","expense_eur":5000,"deduction_category":"none"},{"month":30,"expense_row_id":"OPX.CONTINGENCY","expense_eur":2838.4083333333333,"deduction_category":"none"},{"month":30,"expense_row_id":"OPX.DESK","expense_eur":4784,"deduction_category":"none"},{"month":30,"expense_row_id":"OPX.FOUNDING.NOTARY","expense_eur":0,"deduction_category":"none"},{"month":30,"expense_row_id":"OPX.FOUNDING.REGISTER","expense_eur":0,"deduction_category":"none"},{"month":30,"expense_row_id":"OPX.IHK","expense_eur":9.166666666666666,"deduction_category":"none"},{"month":30,"expense_row_id":"OPX.INS_PRE","expense_eur":0,"deduction_category":"none"},{"month":30,"expense_row_id":"OPX.MARKETING","expense_eur":120000,"deduction_category":"none"},{"month":30,"expense_row_id":"OPX.MISC","expense_eur":4000,"deduction_category":"none"},{"month":30,"expense_row_id":"OPX.OFFICE","expense_eur":0,"deduction_category":"none"},{"month":30,"expense_row_id":"OPX.PAYROLL","expense_eur":400,"deduction_category":"none"},{"month":30,"expense_row_id":"OPX.RECRUIT","expense_eur":0,"deduction_category":"none"},{"month":30,"expense_row_id":"OPX.REFERRAL","expense_eur":514.1536814363964,"deduction_category":"none"},{"month":30,"expense_row_id":"OPX.REG.AUDIT","expense_eur":17000,"deduction_category":"none"},{"month":30,"expense_row_id":"OPX.REG.BAFIN_FEE","expense_eur":0,"deduction_category":"none"},{"month":30,"expense_row_id":"OPX.REG.DORA_SETUP","expense_eur":0,"deduction_category":"none"},{"month":30,"expense_row_id":"OPX.REG.DORA_TEST","expense_eur":2500,"deduction_category":"none"},{"month":30,"expense_row_id":"OPX.REG.INSURANCE","expense_eur":3333.3333333333335,"deduction_category":"none"},{"month":30,"expense_row_id":"OPX.REG.INT_AUDIT","expense_eur":2916.6666666666665,"deduction_category":"none"},{"month":30,"expense_row_id":"OPX.REG.LEGAL_APP","expense_eur":0,"deduction_category":"none"},{"month":30,"expense_row_id":"OPX.REG.LEGAL_RUN","expense_eur":6250,"deduction_category":"none"},{"month":30,"expense_row_id":"OPX.REG.LEVY","expense_eur":541.6666666666666,"deduction_category":"none"},{"month":30,"expense_row_id":"OPX.REG.SURVEIL","expense_eur":3333.3333333333335,"deduction_category":"none"},{"month":30,"expense_row_id":"OPX.ROUND_COSTS.A","expense_eur":0,"deduction_category":"none"},{"month":30,"expense_row_id":"OPX.ROUND_COSTS.B.LEGAL","expense_eur":0,"deduction_category":"none"},{"month":30,"expense_row_id":"OPX.ROUND_COSTS.B.NOTARY","expense_eur":0,"deduction_category":"none"},{"month":30,"expense_row_id":"OPX.ROUND_COSTS.SEED","expense_eur":0,"deduction_category":"none"},{"month":30,"expense_row_id":"OPX.SOFTWARE","expense_eur":7200,"deduction_category":"none"},{"month":30,"expense_row_id":"PPL.AV","expense_eur":1512.444964875,"deduction_category":"none"},{"month":30,"expense_row_id":"PPL.BG","expense_eur":355.3440789375,"deduction_category":"none"},{"month":30,"expense_row_id":"PPL.INSOLV","expense_eur":174.5128805625,"deduction_category":"none"},{"month":30,"expense_row_id":"PPL.KV","expense_eur":9045.897958125,"deduction_category":"none"},{"month":30,"expense_row_id":"PPL.PV","expense_eur":1839.8436525,"deduction_category":"none"},{"month":30,"expense_row_id":"PPL.RV","expense_eur":11576.0210773125,"deduction_category":"none"},{"month":30,"expense_row_id":"PPL.SALARY","expense_eur":118448.0263125,"deduction_category":"none"},{"month":30,"expense_row_id":"PPL.U1","expense_eur":2443.180327875,"deduction_category":"none"},{"month":30,"expense_row_id":"PPL.U2","expense_eur":511.90444965,"deduction_category":"none"},{"month":30,"expense_row_id":"SUB.STORE_FEE","expense_eur":654.3897918542947,"deduction_category":"none"},{"month":30,"expense_row_id":"TAX.GEWST","expense_eur":0,"deduction_category":"none"},{"month":30,"expense_row_id":"TAX.KST","expense_eur":0,"deduction_category":"none"},{"month":30,"expense_row_id":"TAX.SOLI","expense_eur":0,"deduction_category":"none"}]}]},"sources":{"meta":{"schema_version":"Kit release CR02-2026-10-13-v1 · data frozen 13.10.2026","rulebook_version":"Kit release CR02-2026-10-13-v1 · data frozen 13.10.2026","fixture_version":"Kit release CR02-2026-10-13-v1 · data frozen 13.10.2026","data_version":"CR02-2026-10-13-v1","version":"budget","scenario":"all","currency":"EUR","model_start":"2027-01-01","horizon_months":60,"cutoff_date":null,"frozen_on":"2026-10-13","fictional":true},"sources":[{"id":"SRC.S2","title":"Assumptions register","publisher":"Mirovest fictional planning team","url":null,"publication_date":null,"access_date":"2026-10-12","locator":"Assumptions register; individual records use SRC.S2.&lt;ID&gt; locators","quote":null,"evidence_type":"owner_decision","verification_status":"engineering_choice","refresh_trigger":"Source update or new model release"},{"id":"SRC.T03","title":"Model design decisions and numbered defaults","publisher":"Mirovest fictional planning team","url":null,"publication_date":"2026-10-12","access_date":"2026-10-12","locator":"Owner decisions and numbered defaults","quote":null,"evidence_type":"owner_decision","verification_status":"owner_accepted","refresh_trigger":"Source update or new model release"},{"id":"SRC.T02","title":"Independent model review, phase 1","publisher":"Mirovest fictional planning team","url":null,"publication_date":null,"access_date":"2026-10-12","locator":"Findings","quote":null,"evidence_type":"research_note","verification_status":"reported_in_research","refresh_trigger":"Source update or new model release"},{"id":"SRC.S5.R-001","title":"Calculation rule R-001: Calendar and scenario resolution","publisher":"Mirovest fictional planning team","url":null,"publication_date":"2026-10-12","access_date":"2026-10-12","locator":"Model calculation rules, R-001","quote":null,"evidence_type":"engineering","verification_status":"engineering_choice","refresh_trigger":"Source update or new model release"},{"id":"SRC.S5.R-002","title":"Calculation rule R-002: Complete service/country matrix","publisher":"Mirovest fictional planning team","url":null,"publication_date":"2026-10-12","access_date":"2026-10-12","locator":"Model calculation rules, R-002","quote":null,"evidence_type":"engineering","verification_status":"engineering_choice","refresh_trigger":"Source update or new model release"},{"id":"SRC.S5.R-003","title":"Calculation rule R-003: Initial conditions and switches","publisher":"Mirovest fictional planning team","url":null,"publication_date":"2026-10-12","access_date":"2026-10-12","locator":"Model calculation rules, R-003","quote":null,"evidence_type":"engineering","verification_status":"engineering_choice","refresh_trigger":"Source update or new model release"},{"id":"SRC.S5.R-004","title":"Calculation rule R-004: One acquisition waterfall and waitlist","publisher":"Mirovest fictional planning team","url":null,"publication_date":"2026-10-12","access_date":"2026-10-12","locator":"Model calculation rules, R-004","quote":null,"evidence_type":"engineering","verification_status":"engineering_choice","refresh_trigger":"Source update or new model release"},{"id":"SRC.S5.R-005","title":"Calculation rule R-005: Other channels, attribution and geography","publisher":"Mirovest fictional planning team","url":null,"publication_date":"2026-10-12","access_date":"2026-10-12","locator":"Model calculation rules, R-005","quote":null,"evidence_type":"engineering","verification_status":"engineering_choice","refresh_trigger":"Source update or new model release"},{"id":"SRC.S5.R-006","title":"Calculation rule R-006: Activity survival","publisher":"Mirovest fictional planning team","url":null,"publication_date":"2026-10-12","access_date":"2026-10-12","locator":"Model calculation rules, R-006","quote":null,"evidence_type":"engineering","verification_status":"engineering_choice","refresh_trigger":"Source update or new model release"},{"id":"SRC.S5.R-007","title":"Calculation rule R-007: Exact intersections and state transition order","publisher":"Mirovest fictional planning team","url":null,"publication_date":"2026-10-12","access_date":"2026-10-12","locator":"Model calculation rules, R-007","quote":null,"evidence_type":"engineering","verification_status":"engineering_choice","refresh_trigger":"Source update or new model release"},{"id":"SRC.S5.R-008","title":"Calculation rule R-008: Disjoint conversions and immutable purchase dimensions","publisher":"Mirovest fictional planning team","url":null,"publication_date":"2026-10-12","access_date":"2026-10-12","locator":"Model calculation rules, R-008","quote":null,"evidence_type":"engineering","verification_status":"engineering_choice","refresh_trigger":"Source update or new model release"},{"id":"SRC.S5.R-009","title":"Calculation rule R-009: Monthly billing and churn at next billing date","publisher":"Mirovest fictional planning team","url":null,"publication_date":"2026-10-12","access_date":"2026-10-12","locator":"Model calculation rules, R-009","quote":null,"evidence_type":"engineering","verification_status":"engineering_choice","refresh_trigger":"Source update or new model release"},{"id":"SRC.S5.R-010","title":"Calculation rule R-010: Annual renewals and contract liability","publisher":"Mirovest fictional planning team","url":null,"publication_date":"2026-10-12","access_date":"2026-10-12","locator":"Model calculation rules, R-010","quote":null,"evidence_type":"engineering","verification_status":"engineering_choice","refresh_trigger":"Source update or new model release"},{"id":"SRC.S5.R-011","title":"Calculation rule R-011: Web/store bridge","publisher":"Mirovest fictional planning team","url":null,"publication_date":"2026-10-12","access_date":"2026-10-12","locator":"Model calculation rules, R-011","quote":null,"evidence_type":"engineering","verification_status":"engineering_choice","refresh_trigger":"Source update or new model release"},{"id":"SRC.S5.R-012","title":"Calculation rule R-012: Contract and copier state","publisher":"Mirovest fictional planning team","url":null,"publication_date":"2026-10-12","access_date":"2026-10-12","locator":"Model calculation rules, R-012","quote":null,"evidence_type":"engineering","verification_status":"engineering_choice","refresh_trigger":"Source update or new model release"},{"id":"SRC.S5.R-013","title":"Calculation rule R-013: Principal revenue and trader payable","publisher":"Mirovest fictional planning team","url":null,"publication_date":"2026-10-12","access_date":"2026-10-12","locator":"Model calculation rules, R-013","quote":null,"evidence_type":"engineering","verification_status":"engineering_choice","refresh_trigger":"Source update or new model release"},{"id":"SRC.S5.R-014","title":"Calculation rule R-014: Trader supply, entries and recipient counts","publisher":"Mirovest fictional planning team","url":null,"publication_date":"2026-10-12","access_date":"2026-10-12","locator":"Model calculation rules, R-014","quote":null,"evidence_type":"engineering","verification_status":"engineering_choice","refresh_trigger":"Source update or new model release"},{"id":"SRC.S5.R-015","title":"Calculation rule R-015: Connect and copied-capital memo","publisher":"Mirovest fictional planning team","url":null,"publication_date":"2026-10-12","access_date":"2026-10-12","locator":"Model calculation rules, R-015","quote":null,"evidence_type":"engineering","verification_status":"engineering_choice","refresh_trigger":"Source update or new model release"},{"id":"SRC.S5.R-016","title":"Calculation rule R-016: Licensed notional exclusion","publisher":"Mirovest fictional planning team","url":null,"publication_date":"2026-10-12","access_date":"2026-10-12","locator":"Model calculation rules, R-016","quote":null,"evidence_type":"engineering","verification_status":"engineering_choice","refresh_trigger":"Source update or new model release"},{"id":"SRC.S5.R-017","title":"Calculation rule R-017: Clients, seats and onboarding","publisher":"Mirovest fictional planning team","url":null,"publication_date":"2026-10-12","access_date":"2026-10-12","locator":"Model calculation rules, R-017","quote":null,"evidence_type":"engineering","verification_status":"engineering_choice","refresh_trigger":"Source update or new model release"},{"id":"SRC.S5.R-018","title":"Calculation rule R-018: Tax-code matrix and input recognition","publisher":"Mirovest fictional planning team","url":null,"publication_date":"2026-10-12","access_date":"2026-10-12","locator":"Model calculation rules, R-018","quote":null,"evidence_type":"engineering","verification_status":"engineering_choice","refresh_trigger":"Source update or new model release"},{"id":"SRC.S5.R-019","title":"Calculation rule R-019: Separate domestic and OSS calendars","publisher":"Mirovest fictional planning team","url":null,"publication_date":"2026-10-12","access_date":"2026-10-12","locator":"Model calculation rules, R-019","quote":null,"evidence_type":"engineering","verification_status":"engineering_choice","refresh_trigger":"Source update or new model release"},{"id":"SRC.S5.R-020","title":"Calculation rule R-020: KYC union and variable/fixed cost owners","publisher":"Mirovest fictional planning team","url":null,"publication_date":"2026-10-12","access_date":"2026-10-12","locator":"Model calculation rules, R-020","quote":null,"evidence_type":"engineering","verification_status":"engineering_choice","refresh_trigger":"Source update or new model release"},{"id":"SRC.S5.R-021","title":"Calculation rule R-021: Disputes, fraud and fee timing","publisher":"Mirovest fictional planning team","url":null,"publication_date":"2026-10-12","access_date":"2026-10-12","locator":"Model calculation rules, R-021","quote":null,"evidence_type":"engineering","verification_status":"engineering_choice","refresh_trigger":"Source update or new model release"},{"id":"SRC.S5.R-022","title":"Calculation rule R-022: Unique people, salaries and events","publisher":"Mirovest fictional planning team","url":null,"publication_date":"2026-10-12","access_date":"2026-10-12","locator":"Model calculation rules, R-022","quote":null,"evidence_type":"engineering","verification_status":"engineering_choice","refresh_trigger":"Source update or new model release"},{"id":"SRC.S5.R-023","title":"Calculation rule R-023: Contributions and levies","publisher":"Mirovest fictional planning team","url":null,"publication_date":"2026-10-12","access_date":"2026-10-12","locator":"Model calculation rules, R-023","quote":null,"evidence_type":"engineering","verification_status":"engineering_choice","refresh_trigger":"Source update or new model release"},{"id":"SRC.S5.R-024","title":"Calculation rule R-024: Hiring costs and employee software","publisher":"Mirovest fictional planning team","url":null,"publication_date":"2026-10-12","access_date":"2026-10-12","locator":"Model calculation rules, R-024","quote":null,"evidence_type":"engineering","verification_status":"engineering_choice","refresh_trigger":"Source update or new model release"},{"id":"SRC.S5.R-025","title":"Calculation rule R-025: Complete recurring operating-cost map","publisher":"Mirovest fictional planning team","url":null,"publication_date":"2026-10-12","access_date":"2026-10-12","locator":"Model calculation rules, R-025","quote":null,"evidence_type":"engineering","verification_status":"engineering_choice","refresh_trigger":"Source update or new model release"},{"id":"SRC.S5.R-026","title":"Calculation rule R-026: Special accruals, incorporation and fundraising","publisher":"Mirovest fictional planning team","url":null,"publication_date":"2026-10-12","access_date":"2026-10-12","locator":"Model calculation rules, R-026","quote":null,"evidence_type":"engineering","verification_status":"engineering_choice","refresh_trigger":"Source update or new model release"},{"id":"SRC.S5.R-027","title":"Calculation rule R-027: Regulatory cost map and delay dependencies","publisher":"Mirovest fictional planning team","url":null,"publication_date":"2026-10-12","access_date":"2026-10-12","locator":"Model calculation rules, R-027","quote":null,"evidence_type":"engineering","verification_status":"engineering_choice","refresh_trigger":"Source update or new model release"},{"id":"SRC.S5.R-028","title":"Calculation rule R-028: Contingency","publisher":"Mirovest fictional planning team","url":null,"publication_date":"2026-10-12","access_date":"2026-10-12","locator":"Model calculation rules, R-028","quote":null,"evidence_type":"engineering","verification_status":"engineering_choice","refresh_trigger":"Source update or new model release"},{"id":"SRC.S5.R-029","title":"Calculation rule R-029: Assets, replacement and depreciation","publisher":"Mirovest fictional planning team","url":null,"publication_date":"2026-10-12","access_date":"2026-10-12","locator":"Model calculation rules, R-029","quote":null,"evidence_type":"engineering","verification_status":"engineering_choice","refresh_trigger":"Source update or new model release"},{"id":"SRC.S5.R-030","title":"Calculation rule R-030: Invoice, liability and settlement ownership","publisher":"Mirovest fictional planning team","url":null,"publication_date":"2026-10-12","access_date":"2026-10-12","locator":"Model calculation rules, R-030","quote":null,"evidence_type":"engineering","verification_status":"engineering_choice","refresh_trigger":"Source update or new model release"},{"id":"SRC.S5.R-031","title":"Calculation rule R-031: Annual bases, losses and rates","publisher":"Mirovest fictional planning team","url":null,"publication_date":"2026-10-12","access_date":"2026-10-12","locator":"Model calculation rules, R-031","quote":null,"evidence_type":"engineering","verification_status":"engineering_choice","refresh_trigger":"Source update or new model release"},{"id":"SRC.S5.R-032","title":"Calculation rule R-032: Monthly YTD estimator and true-up","publisher":"Mirovest fictional planning team","url":null,"publication_date":"2026-10-12","access_date":"2026-10-12","locator":"Model calculation rules, R-032","quote":null,"evidence_type":"engineering","verification_status":"engineering_choice","refresh_trigger":"Source update or new model release"},{"id":"SRC.S5.R-033","title":"Calculation rule R-033: Assessment, advances and tax balance","publisher":"Mirovest fictional planning team","url":null,"publication_date":"2026-10-12","access_date":"2026-10-12","locator":"Model calculation rules, R-033","quote":null,"evidence_type":"engineering","verification_status":"engineering_choice","refresh_trigger":"Source update or new model release"},{"id":"SRC.S5.R-034","title":"Calculation rule R-034: Ownership/loss warning","publisher":"Mirovest fictional planning team","url":null,"publication_date":"2026-10-12","access_date":"2026-10-12","locator":"Model calculation rules, R-034","quote":null,"evidence_type":"engineering","verification_status":"engineering_choice","refresh_trigger":"Source update or new model release"},{"id":"SRC.S5.R-035","title":"Calculation rule R-035: Note funding, accrual and event precedence","publisher":"Mirovest fictional planning team","url":null,"publication_date":"2026-10-12","access_date":"2026-10-12","locator":"Model calculation rules, R-035","quote":null,"evidence_type":"engineering","verification_status":"engineering_choice","refresh_trigger":"Source update or new model release"},{"id":"SRC.S5.R-036","title":"Calculation rule R-036: Qualified-seed closed form and share rounding","publisher":"Mirovest fictional planning team","url":null,"publication_date":"2026-10-12","access_date":"2026-10-12","locator":"Model calculation rules, R-036","quote":null,"evidence_type":"engineering","verification_status":"engineering_choice","refresh_trigger":"Source update or new model release"},{"id":"SRC.S5.R-037","title":"Calculation rule R-037: Maturity, late seed, Series A and B, and VSOP","publisher":"Mirovest fictional planning team","url":null,"publication_date":"2026-10-12","access_date":"2026-10-12","locator":"Model calculation rules, R-037","quote":null,"evidence_type":"engineering","verification_status":"engineering_choice","refresh_trigger":"Source update or new model release"},{"id":"SRC.S5.R-038","title":"Calculation rule R-038: Interest, burn, buffers and funding paths","publisher":"Mirovest fictional planning team","url":null,"publication_date":"2026-10-12","access_date":"2026-10-12","locator":"Model calculation rules, R-038","quote":null,"evidence_type":"engineering","verification_status":"engineering_choice","refresh_trigger":"Source update or new model release"},{"id":"SRC.S5.R-039","title":"Calculation rule R-039: Total accounting expense base and frozen projection","publisher":"Mirovest fictional planning team","url":null,"publication_date":"2026-10-12","access_date":"2026-10-12","locator":"Model calculation rules, R-039","quote":null,"evidence_type":"engineering","verification_status":"engineering_choice","refresh_trigger":"Source update or new model release"},{"id":"SRC.S5.R-040","title":"Calculation rule R-040: Dated prudential reference calendar","publisher":"Mirovest fictional planning team","url":null,"publication_date":"2026-10-12","access_date":"2026-10-12","locator":"Model calculation rules, R-040","quote":null,"evidence_type":"engineering","verification_status":"engineering_choice","refresh_trigger":"Source update or new model release"},{"id":"SRC.S5.R-041","title":"Calculation rule R-041: Eligible funds and event tests","publisher":"Mirovest fictional planning team","url":null,"publication_date":"2026-10-12","access_date":"2026-10-12","locator":"Model calculation rules, R-041","quote":null,"evidence_type":"engineering","verification_status":"engineering_choice","refresh_trigger":"Source update or new model release"},{"id":"SRC.S5.R-042","title":"Calculation rule R-042: Statements and exclusive postings","publisher":"Mirovest fictional planning team","url":null,"publication_date":"2026-10-12","access_date":"2026-10-12","locator":"Model calculation rules, R-042","quote":null,"evidence_type":"engineering","verification_status":"engineering_choice","refresh_trigger":"Source update or new model release"},{"id":"SRC.S5.R-043","title":"Calculation rule R-043: Indirect cash flow and reducers","publisher":"Mirovest fictional planning team","url":null,"publication_date":"2026-10-12","access_date":"2026-10-12","locator":"Model calculation rules, R-043","quote":null,"evidence_type":"engineering","verification_status":"engineering_choice","refresh_trigger":"Source update or new model release"},{"id":"SRC.S5.R-044","title":"Calculation rule R-044: Core denominators, MRR and B2B NRR","publisher":"Mirovest fictional planning team","url":null,"publication_date":"2026-10-12","access_date":"2026-10-12","locator":"Model calculation rules, R-044","quote":null,"evidence_type":"engineering","verification_status":"engineering_choice","refresh_trigger":"Source update or new model release"},{"id":"SRC.S5.R-045","title":"Calculation rule R-045: CAC and channel attribution","publisher":"Mirovest fictional planning team","url":null,"publication_date":"2026-10-12","access_date":"2026-10-12","locator":"Model calculation rules, R-045","quote":null,"evidence_type":"engineering","verification_status":"engineering_choice","refresh_trigger":"Source update or new model release"},{"id":"SRC.S5.R-046","title":"Calculation rule R-046: 36-month discounted contribution and payback","publisher":"Mirovest fictional planning team","url":null,"publication_date":"2026-10-12","access_date":"2026-10-12","locator":"Model calculation rules, R-046","quote":null,"evidence_type":"engineering","verification_status":"engineering_choice","refresh_trigger":"Source update or new model release"},{"id":"SRC.S5.R-047","title":"Calculation rule R-047: D18/D19 definitions","publisher":"Mirovest fictional planning team","url":null,"publication_date":"2026-10-12","access_date":"2026-10-12","locator":"Model calculation rules, R-047","quote":null,"evidence_type":"engineering","verification_status":"engineering_choice","refresh_trigger":"Source update or new model release"},{"id":"SRC.S5.R-048","title":"Calculation rule R-048: Fictional journal and budget isolation","publisher":"Mirovest fictional planning team","url":null,"publication_date":"2026-10-12","access_date":"2026-10-12","locator":"Model calculation rules, R-048","quote":null,"evidence_type":"engineering","verification_status":"engineering_choice","refresh_trigger":"Source update or new model release"},{"id":"SRC.S5.R-049","title":"Calculation rule R-049: June closing to July opening","publisher":"Mirovest fictional planning team","url":null,"publication_date":"2026-10-12","access_date":"2026-10-12","locator":"Model calculation rules, R-049","quote":null,"evidence_type":"engineering","verification_status":"engineering_choice","refresh_trigger":"Source update or new model release"},{"id":"SRC.S5.R-050","title":"Calculation rule R-050: Scenario resolution, freeze comparison and release checks","publisher":"Mirovest fictional planning team","url":null,"publication_date":"2026-10-12","access_date":"2026-10-12","locator":"Model calculation rules, R-050","quote":null,"evidence_type":"engineering","verification_status":"engineering_choice","refresh_trigger":"Source update or new model release"},{"id":"SRC.S5.R-051","title":"Calculation rule R-051: Precision and error handling","publisher":"Mirovest fictional planning team","url":null,"publication_date":"2026-10-12","access_date":"2026-10-12","locator":"Model calculation rules, R-051","quote":null,"evidence_type":"engineering","verification_status":"engineering_choice","refresh_trigger":"Source update or new model release"},{"id":"SRC.RU.A1.1.1","title":"List of crypto-asset services","publisher":"Research compilation","url":"https://www.esma.europa.eu/publications-and-data/interactive-single-rulebook/mica/article-3-definitions","publication_date":null,"access_date":"2026-10-12","locator":"A1.1.1","quote":null,"evidence_type":"research_note","verification_status":"reported_in_research","refresh_trigger":"Source update or new model release"},{"id":"SRC.RU.A1.1.2","title":"Execution of orders on behalf of clients (e)","publisher":"Research compilation","url":null,"publication_date":null,"access_date":"2026-10-12","locator":"A1.1.2","quote":null,"evidence_type":"research_note","verification_status":"reported_in_research","refresh_trigger":"Source update or new model release"},{"id":"SRC.RU.A1.1.3","title":"Reception and transmission of orders (g)","publisher":"Research compilation","url":null,"publication_date":null,"access_date":"2026-10-12","locator":"A1.1.3","quote":null,"evidence_type":"research_note","verification_status":"reported_in_research","refresh_trigger":"Source update or new model release"},{"id":"SRC.RU.A1.1.4","title":"Advice on crypto-assets (h)","publisher":"Research compilation","url":null,"publication_date":null,"access_date":"2026-10-12","locator":"A1.1.4","quote":null,"evidence_type":"research_note","verification_status":"reported_in_research","refresh_trigger":"Source update or new model release"},{"id":"SRC.RU.A1.1.5","title":"Portfolio management of crypto-assets (i)","publisher":"Research compilation","url":null,"publication_date":null,"access_date":"2026-10-12","locator":"A1.1.5","quote":null,"evidence_type":"research_note","verification_status":"reported_in_research","refresh_trigger":"Source update or new model release"},{"id":"SRC.RU.A1.1.6","title":"Custody and administration (a)","publisher":"Research compilation","url":null,"publication_date":null,"access_date":"2026-10-12","locator":"A1.1.6","quote":null,"evidence_type":"research_note","verification_status":"reported_in_research","refresh_trigger":"Source update or new model release"},{"id":"SRC.RU.A1.1.7","title":"Who may be a CASP","publisher":"Research compilation","url":"https://www.esma.europa.eu/publications-and-data/interactive-single-rulebook/mica/article-59-authorisation","publication_date":null,"access_date":"2026-10-12","locator":"A1.1.7","quote":null,"evidence_type":"research_note","verification_status":"reported_in_research","refresh_trigger":"Source update or new model release"},{"id":"SRC.RU.A1.1.8","title":"Licence trigger in Germany","publisher":"Research compilation","url":"https://www.bafin.de/SharedDocs/Veroeffentlichungen/DE/Merkblatt/mb_250103_Kryptowerte_Dienstl.html","publication_date":null,"access_date":"2026-10-12","locator":"A1.1.8","quote":null,"evidence_type":"research_note","verification_status":"reported_in_research","refresh_trigger":"Source update or new model release"},{"id":"SRC.RU.A1.1.9","title":"BaFin reads MiCA services through its KWG guidance","publisher":"Research compilation","url":null,"publication_date":null,"access_date":"2026-10-12","locator":"A1.1.9","quote":null,"evidence_type":"research_note","verification_status":"reported_in_research","refresh_trigger":"Source update or new model release"},{"id":"SRC.RU.A1.2.1","title":"ESMA MiCA Q&amp;A on copy trading (\"Autotrading\")","publisher":"Research compilation","url":"https://www.esma.europa.eu/publications-data/questions-answers/2463","publication_date":null,"access_date":"2026-10-12","locator":"A1.2.1","quote":null,"evidence_type":"research_note","verification_status":"reported_in_research","refresh_trigger":"Source update or new model release"},{"id":"SRC.RU.A1.2.2","title":"Automatic copying = portfolio management","publisher":"Research compilation","url":"https://www.esma.europa.eu/sites/default/files/2023-03/ESMA35-42-1428_Supervisory_Briefing_on_Copy_Trading.pdf","publication_date":null,"access_date":"2026-10-12","locator":"A1.2.2","quote":null,"evidence_type":"research_note","verification_status":"reported_in_research","refresh_trigger":"Source update or new model release"},{"id":"SRC.RU.A1.2.3","title":"\"Auto-copy\" button is the mandate","publisher":"Research compilation","url":null,"publication_date":null,"access_date":"2026-10-12","locator":"A1.2.3","quote":null,"evidence_type":"research_note","verification_status":"reported_in_research","refresh_trigger":"Source update or new model release"},{"id":"SRC.RU.A1.2.4","title":"Veto window or client limits do not change the result","publisher":"Research compilation","url":null,"publication_date":null,"access_date":"2026-10-12","locator":"A1.2.4","quote":null,"evidence_type":"research_note","verification_status":"reported_in_research","refresh_trigger":"Source update or new model release"},{"id":"SRC.RU.A1.2.5","title":"Single platform linked to copied traders","publisher":"Research compilation","url":null,"publication_date":null,"access_date":"2026-10-12","locator":"A1.2.5","quote":null,"evidence_type":"research_note","verification_status":"reported_in_research","refresh_trigger":"Source update or new model release"},{"id":"SRC.RU.A1.2.6","title":"Two-firm set-up (signal pooler + executing firm)","publisher":"Research compilation","url":null,"publication_date":null,"access_date":"2026-10-12","locator":"A1.2.6","quote":null,"evidence_type":"research_note","verification_status":"reported_in_research","refresh_trigger":"Source update or new model release"},{"id":"SRC.RU.A1.2.7","title":"General conclusion of the briefing","publisher":"Research compilation","url":null,"publication_date":null,"access_date":"2026-10-12","locator":"A1.2.7","quote":null,"evidence_type":"research_note","verification_status":"reported_in_research","refresh_trigger":"Source update or new model release"},{"id":"SRC.RU.A1.2.8","title":"RTO vs execution vs exchange","publisher":"Research compilation","url":"https://www.esma.europa.eu/publications-data/questions-answers/2653","publication_date":null,"access_date":"2026-10-12","locator":"A1.2.8","quote":null,"evidence_type":"research_note","verification_status":"reported_in_research","refresh_trigger":"Source update or new model release"},{"id":"SRC.RU.A1.2.9","title":"German test for discretion","publisher":"Research compilation","url":"https://www.bafin.de/SharedDocs/Veroeffentlichungen/DE/Merkblatt/mb_091208_tatbestand_finanzportfolioverwaltung.html","publication_date":null,"access_date":"2026-10-12","locator":"A1.2.9","quote":null,"evidence_type":"research_note","verification_status":"reported_in_research","refresh_trigger":"Source update or new model release"},{"id":"SRC.RU.A1.2.10","title":"German test for advice","publisher":"Research compilation","url":"https://www.bafin.de/SharedDocs/Veroeffentlichungen/DE/Merkblatt/mb_250210_anlageberatung.html","publication_date":null,"access_date":"2026-10-12","locator":"A1.2.10","quote":null,"evidence_type":"research_note","verification_status":"reported_in_research","refresh_trigger":"Source update or new model release"},{"id":"SRC.RU.A1.2.11","title":"Market evidence: social/copy-trading groups hold portfolio-management licences","publisher":"Research compilation","url":"https://www.esma.europa.eu/sites/default/files/2024-12/CASPS.csv","publication_date":null,"access_date":"2026-10-12","locator":"A1.2.11","quote":null,"evidence_type":"research_note","verification_status":"reported_in_research","refresh_trigger":"Source update or new model release"},{"id":"SRC.RU.A1.2.12","title":"Germany in the ESMA register","publisher":"Research compilation","url":null,"publication_date":null,"access_date":"2026-10-12","locator":"A1.2.12","quote":null,"evidence_type":"research_note","verification_status":"reported_in_research","refresh_trigger":"Source update or new model release"},{"id":"SRC.RU.A1.3.1","title":"(a) Automatic copy trading: the platform places orders on the follower's own exchange account via API","publisher":"Research compilation","url":null,"publication_date":null,"access_date":"2026-10-12","locator":"A1.3.1","quote":null,"evidence_type":"research_note","verification_status":"reported_in_research","refresh_trigger":"Source update or new model release"},{"id":"SRC.RU.A1.3.2","title":"(b) Selling signals or strategy subscriptions from third-party lead traders; follower trades himself","publisher":"Research compilation","url":null,"publication_date":null,"access_date":"2026-10-12","locator":"A1.3.2","quote":null,"evidence_type":"research_note","verification_status":"reported_in_research","refresh_trigger":"Source update or new model release"},{"id":"SRC.RU.A1.3.3","title":"(c) Portfolio analytics and social features only","publisher":"Research compilation","url":null,"publication_date":null,"access_date":"2026-10-12","locator":"A1.3.3","quote":null,"evidence_type":"research_note","verification_status":"reported_in_research","refresh_trigger":"Source update or new model release"},{"id":"SRC.RU.A1.4.1","title":"Relationship types","publisher":"Research compilation","url":null,"publication_date":null,"access_date":"2026-10-12","locator":"A1.4.1","quote":null,"evidence_type":"research_note","verification_status":"reported_in_research","refresh_trigger":"Source update or new model release"},{"id":"SRC.RU.A1.4.2","title":"Copied traders' own activity","publisher":"Research compilation","url":null,"publication_date":null,"access_date":"2026-10-12","locator":"A1.4.2","quote":null,"evidence_type":"research_note","verification_status":"reported_in_research","refresh_trigger":"Source update or new model release"},{"id":"SRC.RU.A1.4.3","title":"Firm duties for copied traders","publisher":"Research compilation","url":null,"publication_date":null,"access_date":"2026-10-12","locator":"A1.4.3","quote":null,"evidence_type":"research_note","verification_status":"reported_in_research","refresh_trigger":"Source update or new model release"},{"id":"SRC.RU.A1.4.4","title":"Market abuse by lead traders","publisher":"Research compilation","url":"https://www.esma.europa.eu/publications-and-data/interactive-single-rulebook/mica/article-91-prohibition-market-manipulation","publication_date":null,"access_date":"2026-10-12","locator":"A1.4.4","quote":null,"evidence_type":"research_note","verification_status":"reported_in_research","refresh_trigger":"Source update or new model release"},{"id":"SRC.RU.A1.4.5","title":"Conclusion for the base design","publisher":"Research compilation","url":null,"publication_date":null,"access_date":"2026-10-12","locator":"A1.4.5","quote":null,"evidence_type":"research_note","verification_status":"reported_in_research","refresh_trigger":"Source update or new model release"},{"id":"SRC.RU.A1.5.1","title":"Ban on payments for order routing (RTO)","publisher":"Research compilation","url":"https://www.esma.europa.eu/publications-and-data/interactive-single-rulebook/mica/article-80-reception-and-transmission-orders","publication_date":null,"access_date":"2026-10-12","locator":"A1.5.1","quote":null,"evidence_type":"research_note","verification_status":"reported_in_research","refresh_trigger":"Source update or new model release"},{"id":"SRC.RU.A1.5.2","title":"Same ban for execution of orders","publisher":"Research compilation","url":"https://www.esma.europa.eu/publications-data/questions-answers/2087","publication_date":null,"access_date":"2026-10-12","locator":"A1.5.2","quote":null,"evidence_type":"research_note","verification_status":"reported_in_research","refresh_trigger":"Source update or new model release"},{"id":"SRC.RU.A1.5.3","title":"Portfolio managers: no third-party benefits","publisher":"Research compilation","url":"https://www.esma.europa.eu/publications-and-data/interactive-single-rulebook/mica/article-81-providing-advice-crypto-assets","publication_date":null,"access_date":"2026-10-12","locator":"A1.5.3","quote":null,"evidence_type":"research_note","verification_status":"reported_in_research","refresh_trigger":"Source update or new model release"},{"id":"SRC.RU.A1.5.4","title":"Advice: independent vs non-independent","publisher":"Research compilation","url":null,"publication_date":null,"access_date":"2026-10-12","locator":"A1.5.4","quote":null,"evidence_type":"research_note","verification_status":"reported_in_research","refresh_trigger":"Source update or new model release"},{"id":"SRC.RU.A1.5.5","title":"Consequence for R3 \"exchange rebates\"","publisher":"Research compilation","url":null,"publication_date":null,"access_date":"2026-10-12","locator":"A1.5.5","quote":null,"evidence_type":"research_note","verification_status":"reported_in_research","refresh_trigger":"Source update or new model release"},{"id":"SRC.RU.A1.5.6","title":"Consequence for R2 (follower-to-trader payments)","publisher":"Research compilation","url":"https://www.bafin.de/SharedDocs/Veroeffentlichungen/DE/Merkblatt/mb_111222_zag.html","publication_date":null,"access_date":"2026-10-12","locator":"A1.5.6","quote":null,"evidence_type":"research_note","verification_status":"reported_in_research","refresh_trigger":"Source update or new model release"},{"id":"SRC.RU.A1.5.7","title":"Fee transparency","publisher":"Research compilation","url":null,"publication_date":null,"access_date":"2026-10-12","locator":"A1.5.7","quote":null,"evidence_type":"research_note","verification_status":"reported_in_research","refresh_trigger":"Source update or new model release"},{"id":"SRC.RU.A2.1","title":"Class 1 minimum capital (execution, placing, transfer, RTO, advice, portfolio management)","publisher":"Research compilation","url":"https://www.esma.europa.eu/publications-and-data/interactive-single-rulebook/mica/minimum-capital-requirements-crypto-asset","publication_date":null,"access_date":"2026-10-12","locator":"A2.1","quote":null,"evidence_type":"research_note","verification_status":"reported_in_research","refresh_trigger":"Source update or new model release"},{"id":"SRC.RU.A2.2","title":"Class 2 (Class 1 + custody, exchange for funds / crypto)","publisher":"Research compilation","url":null,"publication_date":null,"access_date":"2026-10-12","locator":"A2.2","quote":null,"evidence_type":"research_note","verification_status":"reported_in_research","refresh_trigger":"Source update or new model release"},{"id":"SRC.RU.A2.3","title":"Class 3 (Class 2 + operating a trading platform)","publisher":"Research compilation","url":null,"publication_date":null,"access_date":"2026-10-12","locator":"A2.3","quote":null,"evidence_type":"research_note","verification_status":"reported_in_research","refresh_trigger":"Source update or new model release"},{"id":"SRC.RU.A2.4","title":"Mixed classes","publisher":"Research compilation","url":"https://www.esma.europa.eu/publications-data/questions-answers/2343","publication_date":null,"access_date":"2026-10-12","locator":"A2.4","quote":null,"evidence_type":"research_note","verification_status":"reported_in_research","refresh_trigger":"Source update or new model release"},{"id":"SRC.RU.A2.5","title":"Size of the requirement","publisher":"Research compilation","url":"https://www.esma.europa.eu/publications-and-data/interactive-single-rulebook/mica/article-67-prudential-requirements","publication_date":null,"access_date":"2026-10-12","locator":"A2.5","quote":null,"evidence_type":"research_note","verification_status":"reported_in_research","refresh_trigger":"Source update or new model release"},{"id":"SRC.RU.A2.6","title":"First year of business","publisher":"Research compilation","url":null,"publication_date":null,"access_date":"2026-10-12","locator":"A2.6","quote":null,"evidence_type":"research_note","verification_status":"reported_in_research","refresh_trigger":"Source update or new model release"},{"id":"SRC.RU.A2.7","title":"Fixed-overheads base","publisher":"Research compilation","url":null,"publication_date":null,"access_date":"2026-10-12","locator":"A2.7","quote":null,"evidence_type":"research_note","verification_status":"reported_in_research","refresh_trigger":"Source update or new model release"},{"id":"SRC.RU.A2.8","title":"Variable costs count too","publisher":"Research compilation","url":"https://www.esma.europa.eu/publications-data/questions-answers/2349","publication_date":null,"access_date":"2026-10-12","locator":"A2.8","quote":null,"evidence_type":"research_note","verification_status":"reported_in_research","refresh_trigger":"Source update or new model release"},{"id":"SRC.RU.A2.9","title":"Worked example","publisher":"Research compilation","url":null,"publication_date":null,"access_date":"2026-10-12","locator":"A2.9","quote":null,"evidence_type":"research_note","verification_status":"reported_in_research","refresh_trigger":"Source update or new model release"},{"id":"SRC.RU.A2.10","title":"What counts as own funds","publisher":"Research compilation","url":null,"publication_date":null,"access_date":"2026-10-12","locator":"A2.10","quote":null,"evidence_type":"research_note","verification_status":"reported_in_research","refresh_trigger":"Source update or new model release"},{"id":"SRC.RU.A2.11","title":"Deductions that matter for a loss-making start-up","publisher":"Research compilation","url":"https://eur-lex.europa.eu/eli/reg/2013/575/oj","publication_date":null,"access_date":"2026-10-12","locator":"A2.11","quote":null,"evidence_type":"research_note","verification_status":"reported_in_research","refresh_trigger":"Source update or new model release"},{"id":"SRC.RU.A2.12","title":"Insurance alternative","publisher":"Research compilation","url":null,"publication_date":null,"access_date":"2026-10-12","locator":"A2.12","quote":null,"evidence_type":"research_note","verification_status":"reported_in_research","refresh_trigger":"Source update or new model release"},{"id":"SRC.RU.A2.13","title":"Insurance policy features","publisher":"Research compilation","url":null,"publication_date":null,"access_date":"2026-10-12","locator":"A2.13","quote":null,"evidence_type":"research_note","verification_status":"reported_in_research","refresh_trigger":"Source update or new model release"},{"id":"SRC.RU.A2.14","title":"Insurance cover scope","publisher":"Research compilation","url":null,"publication_date":null,"access_date":"2026-10-12","locator":"A2.14","quote":null,"evidence_type":"research_note","verification_status":"reported_in_research","refresh_trigger":"Source update or new model release"},{"id":"SRC.RU.A2.15","title":"Annual audit of financial statements","publisher":"Research compilation","url":"https://www.esma.europa.eu/publications-data/questions-answers/2344","publication_date":null,"access_date":"2026-10-12","locator":"A2.15","quote":null,"evidence_type":"research_note","verification_status":"reported_in_research","refresh_trigger":"Source update or new model release"},{"id":"SRC.RU.A2.16","title":"Insurance premium for an Art. 67 policy","publisher":"Research compilation","url":null,"publication_date":null,"access_date":"2026-10-12","locator":"A2.16","quote":null,"evidence_type":"research_note","verification_status":"reported_in_research","refresh_trigger":"Source update or new model release"},{"id":"SRC.RU.A3.1","title":"Acknowledgement of receipt","publisher":"Research compilation","url":"https://www.esma.europa.eu/publications-and-data/interactive-single-rulebook/mica/article-63-assessment-application","publication_date":null,"access_date":"2026-10-12","locator":"A3.1","quote":null,"evidence_type":"research_note","verification_status":"reported_in_research","refresh_trigger":"Source update or new model release"},{"id":"SRC.RU.A3.2","title":"Completeness check","publisher":"Research compilation","url":null,"publication_date":null,"access_date":"2026-10-12","locator":"A3.2","quote":null,"evidence_type":"research_note","verification_status":"reported_in_research","refresh_trigger":"Source update or new model release"},{"id":"SRC.RU.A3.3","title":"Deadline to supply missing information","publisher":"Research compilation","url":"https://www.bafin.de/DE/unternehmen-maerkte/erlaubnis-registrierung/geschaefte-krypto/kryptowerte-dienstleistungen/kryptowerte-dienstleistungen_node.html","publication_date":null,"access_date":"2026-10-12","locator":"A3.3","quote":null,"evidence_type":"research_note","verification_status":"reported_in_research","refresh_trigger":"Source update or new model release"},{"id":"SRC.RU.A3.4","title":"Assessment of a complete application","publisher":"Research compilation","url":null,"publication_date":null,"access_date":"2026-10-12","locator":"A3.4","quote":null,"evidence_type":"research_note","verification_status":"reported_in_research","refresh_trigger":"Source update or new model release"},{"id":"SRC.RU.A3.5","title":"Suspension for further information","publisher":"Research compilation","url":null,"publication_date":null,"access_date":"2026-10-12","locator":"A3.5","quote":null,"evidence_type":"research_note","verification_status":"reported_in_research","refresh_trigger":"Source update or new model release"},{"id":"SRC.RU.A3.6","title":"Notification of the decision","publisher":"Research compilation","url":null,"publication_date":null,"access_date":"2026-10-12","locator":"A3.6","quote":null,"evidence_type":"research_note","verification_status":"reported_in_research","refresh_trigger":"Source update or new model release"},{"id":"SRC.RU.A3.7","title":"Statutory maximum after filing a complete file","publisher":"Research compilation","url":null,"publication_date":null,"access_date":"2026-10-12","locator":"A3.7","quote":null,"evidence_type":"research_note","verification_status":"reported_in_research","refresh_trigger":"Source update or new model release"},{"id":"SRC.RU.A3.8","title":"What BaFin expects before filing","publisher":"Research compilation","url":null,"publication_date":null,"access_date":"2026-10-12","locator":"A3.8","quote":null,"evidence_type":"research_note","verification_status":"reported_in_research","refresh_trigger":"Source update or new model release"},{"id":"SRC.RU.A3.9","title":"ESMA expectations on the application","publisher":"Research compilation","url":"https://www.esma.europa.eu/sites/default/files/2025-01/ESMA75-453128700-1263_Supervisory_Briefing_on_Authorisation_of_CASPs.pdf","publication_date":null,"access_date":"2026-10-12","locator":"A3.9","quote":null,"evidence_type":"research_note","verification_status":"reported_in_research","refresh_trigger":"Source update or new model release"},{"id":"SRC.RU.A3.10","title":"BaFin authorisation fee: legal basis","publisher":"Research compilation","url":"https://www.bafin.de/DE/DieBaFin/GrundlagenOrganisation/Finanzierung/finanzierung_node.html","publication_date":null,"access_date":"2026-10-12","locator":"A3.10","quote":null,"evidence_type":"research_note","verification_status":"reported_in_research","refresh_trigger":"Source update or new model release"},{"id":"SRC.RU.A3.11","title":"Fee item","publisher":"Research compilation","url":"https://dserver.bundestag.de/btd/20/102/2010280.pdf","publication_date":null,"access_date":"2026-10-12","locator":"A3.11","quote":null,"evidence_type":"research_note","verification_status":"reported_in_research","refresh_trigger":"Source update or new model release"},{"id":"SRC.RU.A3.12","title":"How a time fee is computed","publisher":"Research compilation","url":"https://www.bafin.de/DE/die-bafin/ueber-die-bafin/organisation/finanzierung/gebuehren/gebuehren_node.html","publication_date":null,"access_date":"2026-10-12","locator":"A3.12","quote":null,"evidence_type":"research_note","verification_status":"reported_in_research","refresh_trigger":"Source update or new model release"},{"id":"SRC.RU.A3.13","title":"BaFin fee amount for a CASP authorisation","publisher":"Research compilation","url":null,"publication_date":null,"access_date":"2026-10-12","locator":"A3.13","quote":null,"evidence_type":"research_note","verification_status":"reported_in_research","refresh_trigger":"Source update or new model release"},{"id":"SRC.RU.A3.14","title":"Comparator: Dutch AFM","publisher":"Research compilation","url":"https://www.afm.nl/en/sector/cryptopartijen/vereisten-en-vergunningen/kosten","publication_date":null,"access_date":"2026-10-12","locator":"A3.14","quote":null,"evidence_type":"research_note","verification_status":"reported_in_research","refresh_trigger":"Source update or new model release"},{"id":"SRC.RU.A3.15","title":"Annual BaFin cost levy (Umlage), minimum","publisher":"Research compilation","url":"https://www.bafin.de/DE/DieBaFin/GrundlagenOrganisation/Finanzierung/finanzierung_node.html","publication_date":null,"access_date":"2026-10-12","locator":"A3.15","quote":null,"evidence_type":"research_note","verification_status":"reported_in_research","refresh_trigger":"Source update or new model release"},{"id":"SRC.RU.A3.16","title":"Levy above the minimum for a small CASP","publisher":"Research compilation","url":null,"publication_date":null,"access_date":"2026-10-12","locator":"A3.16","quote":null,"evidence_type":"research_note","verification_status":"reported_in_research","refresh_trigger":"Source update or new model release"},{"id":"SRC.RU.A3.17","title":"Transitional period in Germany","publisher":"Research compilation","url":"https://www.bafin.de/SharedDocs/Veroeffentlichungen/DE/Meldung/2026/meldung_2026_07_08_fiu_geldwaescherisiken.html","publication_date":null,"access_date":"2026-10-12","locator":"A3.17","quote":null,"evidence_type":"research_note","verification_status":"reported_in_research","refresh_trigger":"Source update or new model release"},{"id":"SRC.RU.A3.18","title":"Observed BaFin output","publisher":"Research compilation","url":"https://www.bafin.de/DE/die-bafin/publikationen-daten/jahresbericht/jahresbericht-2025/unternehmensaufsicht/kreditinstitute/kreditinstitute_node","publication_date":null,"access_date":"2026-10-12","locator":"A3.18","quote":null,"evidence_type":"research_note","verification_status":"reported_in_research","refresh_trigger":"Source update or new model release"},{"id":"SRC.RU.A3.19","title":"Reported time to licence, Germany","publisher":"Research compilation","url":"https://itispay.com/blog/mica-casp-license-cost","publication_date":null,"access_date":"2026-10-12","locator":"A3.19","quote":null,"evidence_type":"research_note","verification_status":"reported_in_research","refresh_trigger":"Source update or new model release"},{"id":"SRC.RU.A3.20","title":"Reported advisory cost of a BaFin application","publisher":"Research compilation","url":null,"publication_date":null,"access_date":"2026-10-12","locator":"A3.20","quote":null,"evidence_type":"research_note","verification_status":"reported_in_research","refresh_trigger":"Source update or new model release"},{"id":"SRC.RU.A3.21","title":"Contents of the application (cost workstreams)","publisher":"Research compilation","url":"https://www.esma.europa.eu/publications-and-data/interactive-single-rulebook/mica/article-62-application-authorisation-crypto","publication_date":null,"access_date":"2026-10-12","locator":"A3.21","quote":null,"evidence_type":"research_note","verification_status":"reported_in_research","refresh_trigger":"Source update or new model release"},{"id":"SRC.RU.A4.1","title":"Management body: legal requirement","publisher":"Research compilation","url":"https://www.esma.europa.eu/publications-and-data/interactive-single-rulebook/mica/article-68-governance-arrangements","publication_date":null,"access_date":"2026-10-12","locator":"A4.1","quote":null,"evidence_type":"research_note","verification_status":"reported_in_research","refresh_trigger":"Source update or new model release"},{"id":"SRC.RU.A4.2","title":"Management body: ESMA supervisory expectations","publisher":"Research compilation","url":null,"publication_date":null,"access_date":"2026-10-12","locator":"A4.2","quote":null,"evidence_type":"research_note","verification_status":"reported_in_research","refresh_trigger":"Source update or new model release"},{"id":"SRC.RU.A4.3","title":"Internal control framework","publisher":"Research compilation","url":null,"publication_date":null,"access_date":"2026-10-12","locator":"A4.3","quote":null,"evidence_type":"research_note","verification_status":"reported_in_research","refresh_trigger":"Source update or new model release"},{"id":"SRC.RU.A4.4","title":"Compliance function","publisher":"Research compilation","url":null,"publication_date":null,"access_date":"2026-10-12","locator":"A4.4","quote":null,"evidence_type":"research_note","verification_status":"reported_in_research","refresh_trigger":"Source update or new model release"},{"id":"SRC.RU.A4.5","title":"AML: obliged entity","publisher":"Research compilation","url":null,"publication_date":null,"access_date":"2026-10-12","locator":"A4.5","quote":null,"evidence_type":"research_note","verification_status":"reported_in_research","refresh_trigger":"Source update or new model release"},{"id":"SRC.RU.A4.6","title":"AML officer","publisher":"Research compilation","url":"https://www.gesetze-im-internet.de/gwg_2017/__7.html","publication_date":null,"access_date":"2026-10-12","locator":"A4.6","quote":null,"evidence_type":"research_note","verification_status":"reported_in_research","refresh_trigger":"Source update or new model release"},{"id":"SRC.RU.A4.7","title":"AML officer workload in the government's cost estimate","publisher":"Research compilation","url":null,"publication_date":null,"access_date":"2026-10-12","locator":"A4.7","quote":null,"evidence_type":"research_note","verification_status":"reported_in_research","refresh_trigger":"Source update or new model release"},{"id":"SRC.RU.A4.8","title":"Complaints handling","publisher":"Research compilation","url":"https://www.esma.europa.eu/publications-and-data/interactive-single-rulebook/mica/article-71-complaints-handling-procedures","publication_date":null,"access_date":"2026-10-12","locator":"A4.8","quote":null,"evidence_type":"research_note","verification_status":"reported_in_research","refresh_trigger":"Source update or new model release"},{"id":"SRC.RU.A4.9","title":"Conflicts of interest","publisher":"Research compilation","url":"https://www.esma.europa.eu/publications-and-data/interactive-single-rulebook/mica/article-72-identification-prevention","publication_date":null,"access_date":"2026-10-12","locator":"A4.9","quote":null,"evidence_type":"research_note","verification_status":"reported_in_research","refresh_trigger":"Source update or new model release"},{"id":"SRC.RU.A4.10","title":"Suitability and reporting (portfolio management / advice)","publisher":"Research compilation","url":null,"publication_date":null,"access_date":"2026-10-12","locator":"A4.10","quote":null,"evidence_type":"research_note","verification_status":"reported_in_research","refresh_trigger":"Source update or new model release"},{"id":"SRC.RU.A4.11","title":"Staff knowledge and competence","publisher":"Research compilation","url":null,"publication_date":null,"access_date":"2026-10-12","locator":"A4.11","quote":null,"evidence_type":"research_note","verification_status":"reported_in_research","refresh_trigger":"Source update or new model release"},{"id":"SRC.RU.A4.12","title":"Market-abuse surveillance","publisher":"Research compilation","url":"https://www.esma.europa.eu/publications-and-data/interactive-single-rulebook/mica/article-92-prevention-and-detection-market","publication_date":null,"access_date":"2026-10-12","locator":"A4.12","quote":null,"evidence_type":"research_note","verification_status":"reported_in_research","refresh_trigger":"Source update or new model release"},{"id":"SRC.RU.A4.13","title":"DORA applies","publisher":"Research compilation","url":"https://www.bafin.de/DE/Aufsicht/DORA/DORA_node.html","publication_date":null,"access_date":"2026-10-12","locator":"A4.13","quote":null,"evidence_type":"research_note","verification_status":"reported_in_research","refresh_trigger":"Source update or new model release"},{"id":"SRC.RU.A4.14","title":"DORA: which ICT risk framework","publisher":"Research compilation","url":"https://www.bafin.de/DE/unternehmen-maerkte/aufsicht/alle-unternehmen/it-cybersicherheit/ikt-risikomanagement/ikt-risikomanagement_node.html","publication_date":null,"access_date":"2026-10-12","locator":"A4.14","quote":null,"evidence_type":"research_note","verification_status":"reported_in_research","refresh_trigger":"Source update or new model release"},{"id":"SRC.RU.A4.15","title":"DORA: register of information","publisher":"Research compilation","url":"https://www.bafin.de/DE/unternehmen-maerkte/aufsicht/alle-unternehmen/it-cybersicherheit/register-anzeigepflichten/register-anzeigepflichten_node.html","publication_date":null,"access_date":"2026-10-12","locator":"A4.15","quote":null,"evidence_type":"research_note","verification_status":"reported_in_research","refresh_trigger":"Source update or new model release"},{"id":"SRC.RU.A4.16","title":"DORA: testing","publisher":"Research compilation","url":"https://www.bafin.de/DE/unternehmen-maerkte/aufsicht/alle-unternehmen/it-cybersicherheit/testen-info-krisenuebungen/tlpt/tlpt_node.html","publication_date":null,"access_date":"2026-10-12","locator":"A4.16","quote":null,"evidence_type":"research_note","verification_status":"reported_in_research","refresh_trigger":"Source update or new model release"},{"id":"SRC.RU.A4.17","title":"Record keeping","publisher":"Research compilation","url":null,"publication_date":null,"access_date":"2026-10-12","locator":"A4.17","quote":null,"evidence_type":"research_note","verification_status":"reported_in_research","refresh_trigger":"Source update or new model release"},{"id":"SRC.RU.A4.18","title":"Accounting and audit in Germany","publisher":"Research compilation","url":null,"publication_date":null,"access_date":"2026-10-12","locator":"A4.18","quote":null,"evidence_type":"research_note","verification_status":"reported_in_research","refresh_trigger":"Source update or new model release"},{"id":"SRC.RU.A4.19","title":"Government estimate of audit cost","publisher":"Research compilation","url":null,"publication_date":null,"access_date":"2026-10-12","locator":"A4.19","quote":null,"evidence_type":"research_note","verification_status":"reported_in_research","refresh_trigger":"Source update or new model release"},{"id":"SRC.RU.A4.20","title":"Wind-down plan","publisher":"Research compilation","url":"https://www.esma.europa.eu/publications-and-data/interactive-single-rulebook/mica/article-74-orderly-wind-down-crypto-asset","publication_date":null,"access_date":"2026-10-12","locator":"A4.20","quote":null,"evidence_type":"research_note","verification_status":"reported_in_research","refresh_trigger":"Source update or new model release"},{"id":"SRC.RU.A4.21","title":"Marketing and disclosures","publisher":"Research compilation","url":"https://www.esma.europa.eu/publications-and-data/interactive-single-rulebook/mica/article-66-obligation-act-honestly-fairly","publication_date":null,"access_date":"2026-10-12","locator":"A4.21","quote":null,"evidence_type":"research_note","verification_status":"reported_in_research","refresh_trigger":"Source update or new model release"},{"id":"SRC.RU.A4.22","title":"White paper","publisher":"Research compilation","url":null,"publication_date":null,"access_date":"2026-10-12","locator":"A4.22","quote":null,"evidence_type":"research_note","verification_status":"reported_in_research","refresh_trigger":"Source update or new model release"},{"id":"SRC.RU.A4.23","title":"Travel Rule (Transfer of Funds Regulation (EU) 2023/1113)","publisher":"Research compilation","url":null,"publication_date":null,"access_date":"2026-10-12","locator":"A4.23","quote":null,"evidence_type":"research_note","verification_status":"reported_in_research","refresh_trigger":"Source update or new model release"},{"id":"SRC.RU.A4.24","title":"Investor compensation","publisher":"Research compilation","url":null,"publication_date":null,"access_date":"2026-10-12","locator":"A4.24","quote":null,"evidence_type":"research_note","verification_status":"reported_in_research","refresh_trigger":"Source update or new model release"},{"id":"SRC.RU.A4.25","title":"Investors in a licensed CASP (funding rounds)","publisher":"Research compilation","url":"https://www.esma.europa.eu/publications-and-data/interactive-single-rulebook/mica/article-83-assessment-proposed-acquisitions","publication_date":null,"access_date":"2026-10-12","locator":"A4.25","quote":null,"evidence_type":"research_note","verification_status":"reported_in_research","refresh_trigger":"Source update or new model release"},{"id":"SRC.RU.B5.1","title":"Sumsub, Basic plan","publisher":"Research compilation","url":"https://sumsub.com/pricing/","publication_date":null,"access_date":"2026-10-12","locator":"B5.1","quote":null,"evidence_type":"research_note","verification_status":"reported_in_research","refresh_trigger":"Source update or new model release"},{"id":"SRC.RU.B5.2","title":"Sumsub, Compliance plan","publisher":"Research compilation","url":null,"publication_date":null,"access_date":"2026-10-12","locator":"B5.2","quote":null,"evidence_type":"research_note","verification_status":"reported_in_research","refresh_trigger":"Source update or new model release"},{"id":"SRC.RU.B5.3","title":"Sumsub at enterprise volume","publisher":"Research compilation","url":"https://aws.amazon.com/marketplace/pp/prodview-6lwbxcged4mlu","publication_date":null,"access_date":"2026-10-12","locator":"B5.3","quote":null,"evidence_type":"research_note","verification_status":"reported_in_research","refresh_trigger":"Source update or new model release"},{"id":"SRC.RU.B5.4","title":"Veriff, Essential / Plus / Premium","publisher":"Research compilation","url":"https://www.veriff.com/plans","publication_date":null,"access_date":"2026-10-12","locator":"B5.4","quote":null,"evidence_type":"research_note","verification_status":"reported_in_research","refresh_trigger":"Source update or new model release"},{"id":"SRC.RU.B5.5","title":"Veriff add-ons","publisher":"Research compilation","url":null,"publication_date":null,"access_date":"2026-10-12","locator":"B5.5","quote":null,"evidence_type":"research_note","verification_status":"reported_in_research","refresh_trigger":"Source update or new model release"},{"id":"SRC.RU.B5.6","title":"Persona, Essential","publisher":"Research compilation","url":"https://help.withpersona.com/articles/6oZbzp7jb7AWGClF5vpY3K.md","publication_date":null,"access_date":"2026-10-12","locator":"B5.6","quote":null,"evidence_type":"research_note","verification_status":"reported_in_research","refresh_trigger":"Source update or new model release"},{"id":"SRC.RU.B5.7","title":"Didit, full KYC","publisher":"Research compilation","url":"https://didit.me/pricing","publication_date":null,"access_date":"2026-10-12","locator":"B5.7","quote":null,"evidence_type":"research_note","verification_status":"reported_in_research","refresh_trigger":"Source update or new model release"},{"id":"SRC.RU.B5.8","title":"Didit, modules","publisher":"Research compilation","url":null,"publication_date":null,"access_date":"2026-10-12","locator":"B5.8","quote":null,"evidence_type":"research_note","verification_status":"reported_in_research","refresh_trigger":"Source update or new model release"},{"id":"SRC.RU.B5.9","title":"Ondato, KYC","publisher":"Research compilation","url":"https://ondato.com/pricing/","publication_date":null,"access_date":"2026-10-12","locator":"B5.9","quote":null,"evidence_type":"research_note","verification_status":"reported_in_research","refresh_trigger":"Source update or new model release"},{"id":"SRC.RU.B5.10","title":"Ondato, AML screening","publisher":"Research compilation","url":null,"publication_date":null,"access_date":"2026-10-12","locator":"B5.10","quote":null,"evidence_type":"research_note","verification_status":"reported_in_research","refresh_trigger":"Source update or new model release"},{"id":"SRC.RU.B5.11","title":"Ondato, ongoing AML monitoring","publisher":"Research compilation","url":null,"publication_date":null,"access_date":"2026-10-12","locator":"B5.11","quote":null,"evidence_type":"research_note","verification_status":"reported_in_research","refresh_trigger":"Source update or new model release"},{"id":"SRC.RU.B5.12","title":"ComplyCube, plans","publisher":"Research compilation","url":"https://complycube.com/pricing","publication_date":null,"access_date":"2026-10-12","locator":"B5.12","quote":null,"evidence_type":"research_note","verification_status":"reported_in_research","refresh_trigger":"Source update or new model release"},{"id":"SRC.RU.B5.13","title":"ComplyCube, per check (Starter / Core)","publisher":"Research compilation","url":null,"publication_date":null,"access_date":"2026-10-12","locator":"B5.13","quote":null,"evidence_type":"research_note","verification_status":"reported_in_research","refresh_trigger":"Source update or new model release"},{"id":"SRC.RU.B5.14","title":"Shufti Pro","publisher":"Research compilation","url":"https://shuftipro.com/pricing/","publication_date":null,"access_date":"2026-10-12","locator":"B5.14","quote":null,"evidence_type":"research_note","verification_status":"reported_in_research","refresh_trigger":"Source update or new model release"},{"id":"SRC.RU.B5.15","title":"iDenfy","publisher":"Research compilation","url":"https://www.idenfy.com/pricing/","publication_date":null,"access_date":"2026-10-12","locator":"B5.15","quote":null,"evidence_type":"research_note","verification_status":"reported_in_research","refresh_trigger":"Source update or new model release"},{"id":"SRC.RU.B5.16","title":"ComplyAdvantage (screening + monitoring)","publisher":"Research compilation","url":"https://erpresearch.com/erp-add-ons/fraud-risk/complyadvantage/pricing","publication_date":null,"access_date":"2026-10-12","locator":"B5.16","quote":null,"evidence_type":"research_note","verification_status":"reported_in_research","refresh_trigger":"Source update or new model release"},{"id":"SRC.RU.B5.17","title":"Onfido (Entrust) list price","publisher":"Research compilation","url":null,"publication_date":null,"access_date":"2026-10-12","locator":"B5.17","quote":null,"evidence_type":"research_note","verification_status":"reported_in_research","refresh_trigger":"Source update or new model release"},{"id":"SRC.RU.B5.18","title":"IDnow list price","publisher":"Research compilation","url":null,"publication_date":null,"access_date":"2026-10-12","locator":"B5.18","quote":null,"evidence_type":"research_note","verification_status":"reported_in_research","refresh_trigger":"Source update or new model release"},{"id":"SRC.RU.B6.1","title":"Standard EEA cards","publisher":"Research compilation","url":"https://stripe.com/en-de/pricing","publication_date":null,"access_date":"2026-10-12","locator":"B6.1","quote":null,"evidence_type":"research_note","verification_status":"reported_in_research","refresh_trigger":"Source update or new model release"},{"id":"SRC.RU.B6.2","title":"Premium EEA cards","publisher":"Research compilation","url":null,"publication_date":null,"access_date":"2026-10-12","locator":"B6.2","quote":null,"evidence_type":"research_note","verification_status":"reported_in_research","refresh_trigger":"Source update or new model release"},{"id":"SRC.RU.B6.3","title":"UK cards","publisher":"Research compilation","url":null,"publication_date":null,"access_date":"2026-10-12","locator":"B6.3","quote":null,"evidence_type":"research_note","verification_status":"reported_in_research","refresh_trigger":"Source update or new model release"},{"id":"SRC.RU.B6.4","title":"International cards","publisher":"Research compilation","url":null,"publication_date":null,"access_date":"2026-10-12","locator":"B6.4","quote":null,"evidence_type":"research_note","verification_status":"reported_in_research","refresh_trigger":"Source update or new model release"},{"id":"SRC.RU.B6.5","title":"Currency conversion","publisher":"Research compilation","url":null,"publication_date":null,"access_date":"2026-10-12","locator":"B6.5","quote":null,"evidence_type":"research_note","verification_status":"reported_in_research","refresh_trigger":"Source update or new model release"},{"id":"SRC.RU.B6.6","title":"SEPA Direct Debit","publisher":"Research compilation","url":"https://stripe.com/en-de/pricing/local-payment-methods","publication_date":null,"access_date":"2026-10-12","locator":"B6.6","quote":null,"evidence_type":"research_note","verification_status":"reported_in_research","refresh_trigger":"Source update or new model release"},{"id":"SRC.RU.B6.7","title":"Card disputes","publisher":"Research compilation","url":null,"publication_date":null,"access_date":"2026-10-12","locator":"B6.7","quote":null,"evidence_type":"research_note","verification_status":"reported_in_research","refresh_trigger":"Source update or new model release"},{"id":"SRC.RU.B6.8","title":"Stripe Billing","publisher":"Research compilation","url":"https://stripe.com/en-de/billing/pricing","publication_date":null,"access_date":"2026-10-12","locator":"B6.8","quote":null,"evidence_type":"research_note","verification_status":"reported_in_research","refresh_trigger":"Source update or new model release"},{"id":"SRC.RU.B6.9","title":"Radar / 3D Secure","publisher":"Research compilation","url":null,"publication_date":null,"access_date":"2026-10-12","locator":"B6.9","quote":null,"evidence_type":"research_note","verification_status":"reported_in_research","refresh_trigger":"Source update or new model release"},{"id":"SRC.RU.B6.10","title":"Stripe Connect (follower-to-lead-trader payouts, R2)","publisher":"Research compilation","url":"https://stripe.com/en-de/connect/pricing","publication_date":null,"access_date":"2026-10-12","locator":"B6.10","quote":null,"evidence_type":"research_note","verification_status":"reported_in_research","refresh_trigger":"Source update or new model release"},{"id":"SRC.RU.B6.11","title":"Other methods via Stripe","publisher":"Research compilation","url":null,"publication_date":null,"access_date":"2026-10-12","locator":"B6.11","quote":null,"evidence_type":"research_note","verification_status":"reported_in_research","refresh_trigger":"Source update or new model release"},{"id":"SRC.RU.B6.12","title":"Subscriptions, standard terms (non-EU storefronts)","publisher":"Research compilation","url":"https://developer.apple.com/app-store/subscriptions/","publication_date":null,"access_date":"2026-10-12","locator":"B6.12","quote":null,"evidence_type":"research_note","verification_status":"reported_in_research","refresh_trigger":"Source update or new model release"},{"id":"SRC.RU.B6.13","title":"App Store Small Business Program","publisher":"Research compilation","url":"https://developer.apple.com/app-store/small-business-program/","publication_date":null,"access_date":"2026-10-12","locator":"B6.13","quote":null,"evidence_type":"research_note","verification_status":"reported_in_research","refresh_trigger":"Source update or new model release"},{"id":"SRC.RU.B6.14","title":"**EU storefronts from 01.10.2026**: Apple In-App Purchase","publisher":"Research compilation","url":"https://developer.apple.com/support/dma-and-apps-in-the-eu/","publication_date":null,"access_date":"2026-10-12","locator":"B6.14","quote":null,"evidence_type":"research_note","verification_status":"reported_in_research","refresh_trigger":"Source update or new model release"},{"id":"SRC.RU.B6.15","title":"EU: alternative payment processing inside the app","publisher":"Research compilation","url":null,"publication_date":null,"access_date":"2026-10-12","locator":"B6.15","quote":null,"evidence_type":"research_note","verification_status":"reported_in_research","refresh_trigger":"Source update or new model release"},{"id":"SRC.RU.B6.16","title":"EU: link-out to web purchase (\"store services commission\")","publisher":"Research compilation","url":null,"publication_date":null,"access_date":"2026-10-12","locator":"B6.16","quote":null,"evidence_type":"research_note","verification_status":"reported_in_research","refresh_trigger":"Source update or new model release"},{"id":"SRC.RU.B6.17","title":"EU: Core Technology Commission (CTC)","publisher":"Research compilation","url":null,"publication_date":null,"access_date":"2026-10-12","locator":"B6.17","quote":null,"evidence_type":"research_note","verification_status":"reported_in_research","refresh_trigger":"Source update or new model release"},{"id":"SRC.RU.B6.18","title":"EU terms before 01.10.2026 (historical)","publisher":"Research compilation","url":"https://developer.apple.com/news/?id=awedznci","publication_date":null,"access_date":"2026-10-12","locator":"B6.18","quote":null,"evidence_type":"research_note","verification_status":"reported_in_research","refresh_trigger":"Source update or new model release"},{"id":"SRC.RU.B6.19","title":"**EEA from 30.06.2026**: auto-renewing subscriptions","publisher":"Research compilation","url":"https://support.google.com/googleplay/android-developer/answer/16954621","publication_date":null,"access_date":"2026-10-12","locator":"B6.19","quote":null,"evidence_type":"research_note","verification_status":"reported_in_research","refresh_trigger":"Source update or new model release"},{"id":"SRC.RU.B6.20","title":"EEA from 30.06.2026: one-time in-app purchases","publisher":"Research compilation","url":null,"publication_date":null,"access_date":"2026-10-12","locator":"B6.20","quote":null,"evidence_type":"research_note","verification_status":"reported_in_research","refresh_trigger":"Source update or new model release"},{"id":"SRC.RU.B6.21","title":"Old structure (EEA before 30.06.2026; other regions until rollout)","publisher":"Research compilation","url":"https://support.google.com/googleplay/android-developer/answer/112622","publication_date":null,"access_date":"2026-10-12","locator":"B6.21","quote":null,"evidence_type":"research_note","verification_status":"reported_in_research","refresh_trigger":"Source update or new model release"},{"id":"SRC.RU.B6.22","title":"EEA external offers program (current)","publisher":"Research compilation","url":"https://support.google.com/googleplay/android-developer/answer/14372887","publication_date":null,"access_date":"2026-10-12","locator":"B6.22","quote":null,"evidence_type":"research_note","verification_status":"reported_in_research","refresh_trigger":"Source update or new model release"},{"id":"SRC.RU.B7.1","title":"Hosting cost per MAU, consumer fintech/social","publisher":"Research compilation","url":null,"publication_date":null,"access_date":"2026-10-12","locator":"B7.1","quote":null,"evidence_type":"research_note","verification_status":"reported_in_research","refresh_trigger":"Source update or new model release"},{"id":"SRC.RU.B7.2","title":"Proxy: Snap infrastructure cost per daily active user","publisher":"Research compilation","url":"https://www.itiger.com/news/2510445336","publication_date":null,"access_date":"2026-10-12","locator":"B7.2","quote":null,"evidence_type":"research_note","verification_status":"reported_in_research","refresh_trigger":"Source update or new model release"},{"id":"SRC.RU.B7.3","title":"Proxy: hosting as % of ARR, private B2B SaaS","publisher":"Research compilation","url":"https://founderpath.com/free-tools/saas-spending-benchmark","publication_date":null,"access_date":"2026-10-12","locator":"B7.3","quote":null,"evidence_type":"research_note","verification_status":"reported_in_research","refresh_trigger":"Source update or new model release"},{"id":"SRC.RU.B7.4","title":"Proxy: cloud infrastructure as % of ARR by stage","publisher":"Research compilation","url":"https://www.doit.com/blog/saas-hosting-benchmarks-by-arr-and-maturity","publication_date":null,"access_date":"2026-10-12","locator":"B7.4","quote":null,"evidence_type":"research_note","verification_status":"reported_in_research","refresh_trigger":"Source update or new model release"},{"id":"SRC.RU.B7.5","title":"CoinGecko API","publisher":"Research compilation","url":"https://www.coingecko.com/en/api/pricing","publication_date":null,"access_date":"2026-10-12","locator":"B7.5","quote":null,"evidence_type":"research_note","verification_status":"reported_in_research","refresh_trigger":"Source update or new model release"},{"id":"SRC.RU.B7.6","title":"CoinMarketCap API","publisher":"Research compilation","url":"https://coinmarketcap.com/api/pricing/","publication_date":null,"access_date":"2026-10-12","locator":"B7.6","quote":null,"evidence_type":"research_note","verification_status":"reported_in_research","refresh_trigger":"Source update or new model release"},{"id":"SRC.RU.B7.7","title":"CoinAPI","publisher":"Research compilation","url":"https://www.coinapi.io/market-data-api/pricing","publication_date":null,"access_date":"2026-10-12","locator":"B7.7","quote":null,"evidence_type":"research_note","verification_status":"reported_in_research","refresh_trigger":"Source update or new model release"},{"id":"SRC.RU.B7.8","title":"CoinDesk Data (formerly CCData / CryptoCompare)","publisher":"Research compilation","url":null,"publication_date":null,"access_date":"2026-10-12","locator":"B7.8","quote":null,"evidence_type":"research_note","verification_status":"reported_in_research","refresh_trigger":"Source update or new model release"},{"id":"SRC.RU.B7.9","title":"Kaiko","publisher":"Research compilation","url":"https://www.kaiko.com/about-kaiko/pricing-and-contracts","publication_date":null,"access_date":"2026-10-12","locator":"B7.9","quote":null,"evidence_type":"research_note","verification_status":"reported_in_research","refresh_trigger":"Source update or new model release"},{"id":"SRC.RU.B7.10","title":"Cost per live contact (global)","publisher":"Research compilation","url":"https://www.tcworld.info/news/self-service-is-a-last-resort-for-customers-989","publication_date":null,"access_date":"2026-10-12","locator":"B7.10","quote":null,"evidence_type":"research_note","verification_status":"reported_in_research","refresh_trigger":"Source update or new model release"},{"id":"SRC.RU.B7.11","title":"Fintech support volume reference (Klarna)","publisher":"Research compilation","url":"https://www.klarna.com/international/press/klarna-ai-assistant-handles-two-thirds-of-customer-service-chats-in-its-first-month/","publication_date":null,"access_date":"2026-10-12","locator":"B7.11","quote":null,"evidence_type":"research_note","verification_status":"reported_in_research","refresh_trigger":"Source update or new model release"},{"id":"SRC.RU.B7.12","title":"Klarna support cost per transaction","publisher":"Research compilation","url":"https://www.customerexperiencedive.com/news/klarna-ai-slash-customer-service-costs/748647/","publication_date":null,"access_date":"2026-10-12","locator":"B7.12","quote":null,"evidence_type":"research_note","verification_status":"reported_in_research","refresh_trigger":"Source update or new model release"},{"id":"SRC.RU.B7.13","title":"Support and success spend, B2B SaaS","publisher":"Research compilation","url":null,"publication_date":null,"access_date":"2026-10-12","locator":"B7.13","quote":null,"evidence_type":"research_note","verification_status":"reported_in_research","refresh_trigger":"Source update or new model release"},{"id":"SRC.RU.B7.14","title":"Zendesk seats","publisher":"Research compilation","url":"https://www.zendesk.com/pricing/","publication_date":null,"access_date":"2026-10-12","locator":"B7.14","quote":null,"evidence_type":"research_note","verification_status":"reported_in_research","refresh_trigger":"Source update or new model release"},{"id":"SRC.RU.B7.15","title":"Intercom seats","publisher":"Research compilation","url":"https://www.intercom.com/pricing","publication_date":null,"access_date":"2026-10-12","locator":"B7.15","quote":null,"evidence_type":"research_note","verification_status":"reported_in_research","refresh_trigger":"Source update or new model release"},{"id":"SRC.RU.B7.16","title":"Freshdesk seats","publisher":"Research compilation","url":"https://www.freshworks.com/freshdesk/pricing/","publication_date":null,"access_date":"2026-10-12","locator":"B7.16","quote":null,"evidence_type":"research_note","verification_status":"reported_in_research","refresh_trigger":"Source update or new model release"},{"id":"SRC.RU.B7.17","title":"Cost per support contact, Europe","publisher":"Research compilation","url":null,"publication_date":null,"access_date":"2026-10-12","locator":"B7.17","quote":null,"evidence_type":"research_note","verification_status":"reported_in_research","refresh_trigger":"Source update or new model release"},{"id":"SRC.RU.B7.18","title":"Contacts per 1,000 active users, fintech","publisher":"Research compilation","url":null,"publication_date":null,"access_date":"2026-10-12","locator":"B7.18","quote":null,"evidence_type":"research_note","verification_status":"reported_in_research","refresh_trigger":"Source update or new model release"},{"id":"SRC.RU.B7.19","title":"Visa VAMP thresholds","publisher":"Research compilation","url":"https://docs.stripe.com/disputes/monitoring-programs","publication_date":null,"access_date":"2026-10-12","locator":"B7.19","quote":null,"evidence_type":"research_note","verification_status":"reported_in_research","refresh_trigger":"Source update or new model release"},{"id":"SRC.RU.B7.20","title":"Mastercard Excessive Chargeback Program","publisher":"Research compilation","url":null,"publication_date":null,"access_date":"2026-10-12","locator":"B7.20","quote":null,"evidence_type":"research_note","verification_status":"reported_in_research","refresh_trigger":"Source update or new model release"},{"id":"SRC.RU.B7.21","title":"\"Excessive\" dispute-rate marker used by Stripe","publisher":"Research compilation","url":"https://docs.stripe.com/disputes/measuring","publication_date":null,"access_date":"2026-10-12","locator":"B7.21","quote":null,"evidence_type":"research_note","verification_status":"reported_in_research","refresh_trigger":"Source update or new model release"},{"id":"SRC.RU.B7.22","title":"Average card-not-present e-commerce chargeback rate","publisher":"Research compilation","url":"https://chargebacks911.com/chargeback-stats/","publication_date":null,"access_date":"2026-10-12","locator":"B7.22","quote":null,"evidence_type":"research_note","verification_status":"reported_in_research","refresh_trigger":"Source update or new model release"},{"id":"SRC.RU.B7.23","title":"Friendly-fraud share of chargebacks","publisher":"Research compilation","url":null,"publication_date":null,"access_date":"2026-10-12","locator":"B7.23","quote":null,"evidence_type":"research_note","verification_status":"reported_in_research","refresh_trigger":"Source update or new model release"},{"id":"SRC.RU.B7.24","title":"LexisNexis True Cost of Fraud","publisher":"Research compilation","url":"https://risk.lexisnexis.com/insights-resources/research/us-ca-true-cost-of-fraud-study","publication_date":null,"access_date":"2026-10-12","locator":"B7.24","quote":null,"evidence_type":"research_note","verification_status":"reported_in_research","refresh_trigger":"Source update or new model release"},{"id":"SRC.RU.B7.25","title":"Involuntary churn (Recurly network)","publisher":"Research compilation","url":"https://www.recurly.com/research/churn-rate-benchmarks/","publication_date":null,"access_date":"2026-10-12","locator":"B7.25","quote":null,"evidence_type":"research_note","verification_status":"reported_in_research","refresh_trigger":"Source update or new model release"},{"id":"SRC.RU.B7.26","title":"Failed-payment recovery (Stripe)","publisher":"Research compilation","url":"https://stripe.com/en-de/billing","publication_date":null,"access_date":"2026-10-12","locator":"B7.26","quote":null,"evidence_type":"research_note","verification_status":"reported_in_research","refresh_trigger":"Source update or new model release"},{"id":"SRC.RU.B7.27","title":"App Store billing retry","publisher":"Research compilation","url":null,"publication_date":null,"access_date":"2026-10-12","locator":"B7.27","quote":null,"evidence_type":"research_note","verification_status":"reported_in_research","refresh_trigger":"Source update or new model release"},{"id":"SRC.RU.B7.28","title":"Chargeback rate for subscription / digital-goods sellers (primary source)","publisher":"Research compilation","url":null,"publication_date":null,"access_date":"2026-10-12","locator":"B7.28","quote":null,"evidence_type":"research_note","verification_status":"reported_in_research","refresh_trigger":"Source update or new model release"},{"id":"SRC.RU.B8.1","title":"Finance app CPI, Europe","publisher":"Research compilation","url":"https://www.adjust.com/resources/ebooks/mobile-app-trends-2026/","publication_date":null,"access_date":"2026-10-12","locator":"B8.1","quote":null,"evidence_type":"research_note","verification_status":"reported_in_research","refresh_trigger":"Source update or new model release"},{"id":"SRC.RU.B8.2","title":"Crypto app CPI, global","publisher":"Research compilation","url":null,"publication_date":null,"access_date":"2026-10-12","locator":"B8.2","quote":null,"evidence_type":"research_note","verification_status":"reported_in_research","refresh_trigger":"Source update or new model release"},{"id":"SRC.RU.B8.3","title":"Finance CPI, Liftoff network","publisher":"Research compilation","url":"https://content.liftoff.io/hubfs/2022/Reports/2022%20Mobile%20Finance%20Apps%20Report/2022%20Finance%20Apps%20Report%20-%20EN.pdf","publication_date":null,"access_date":"2026-10-12","locator":"B8.3","quote":null,"evidence_type":"research_note","verification_status":"reported_in_research","refresh_trigger":"Source update or new model release"},{"id":"SRC.RU.B8.4","title":"Cost per registration, finance","publisher":"Research compilation","url":null,"publication_date":null,"access_date":"2026-10-12","locator":"B8.4","quote":null,"evidence_type":"research_note","verification_status":"reported_in_research","refresh_trigger":"Source update or new model release"},{"id":"SRC.RU.B8.5","title":"Cost per activation (first transaction or bank-account link)","publisher":"Research compilation","url":"https://content.liftoff.io/hubfs/aaa_Reports/2021/2021%20Finance%20Report/Finance%20Report%202021%20-%20EN.pdf","publication_date":null,"access_date":"2026-10-12","locator":"B8.5","quote":null,"evidence_type":"research_note","verification_status":"reported_in_research","refresh_trigger":"Source update or new model release"},{"id":"SRC.RU.B8.6","title":"Funnel: install → registration","publisher":"Research compilation","url":null,"publication_date":null,"access_date":"2026-10-12","locator":"B8.6","quote":null,"evidence_type":"research_note","verification_status":"reported_in_research","refresh_trigger":"Source update or new model release"},{"id":"SRC.RU.B8.7","title":"Funnel: install → activation","publisher":"Research compilation","url":null,"publication_date":null,"access_date":"2026-10-12","locator":"B8.7","quote":null,"evidence_type":"research_note","verification_status":"reported_in_research","refresh_trigger":"Source update or new model release"},{"id":"SRC.RU.B8.8","title":"Liftoff × AppsFlyer 2026 finance and crypto benchmark","publisher":"Research compilation","url":"https://liftoff.ai/2026-finance-crypto-app-performance-benchmark/","publication_date":null,"access_date":"2026-10-12","locator":"B8.8","quote":null,"evidence_type":"research_note","verification_status":"reported_in_research","refresh_trigger":"Source update or new model release"},{"id":"SRC.RU.B8.9","title":"Cost per KYC-verified user, cost per funded user (Europe, current)","publisher":"Research compilation","url":null,"publication_date":null,"access_date":"2026-10-12","locator":"B8.9","quote":null,"evidence_type":"research_note","verification_status":"reported_in_research","refresh_trigger":"Source update or new model release"},{"id":"SRC.RU.B8.10","title":"Finance, SplitMetrics","publisher":"Research compilation","url":"https://splitmetrics.com/blog/apple-search-ads-cost/","publication_date":null,"access_date":"2026-10-12","locator":"B8.10","quote":null,"evidence_type":"research_note","verification_status":"reported_in_research","refresh_trigger":"Source update or new model release"},{"id":"SRC.RU.B8.11","title":"Finance, MobileAction","publisher":"Research compilation","url":"https://www.mobileaction.co/report/apple-ads-2026-benchmark-report/cpt-search-results-ads/","publication_date":null,"access_date":"2026-10-12","locator":"B8.11","quote":null,"evidence_type":"research_note","verification_status":"reported_in_research","refresh_trigger":"Source update or new model release"},{"id":"SRC.RU.B8.12","title":"Germany, all categories","publisher":"Research compilation","url":"https://www.mobileaction.co/report/apple-ads-2026-benchmark-report/search-results-ads-regional-cpt/","publication_date":null,"access_date":"2026-10-12","locator":"B8.12","quote":null,"evidence_type":"research_note","verification_status":"reported_in_research","refresh_trigger":"Source update or new model release"},{"id":"SRC.RU.B8.13","title":"Paid/organic install ratio, finance","publisher":"Research compilation","url":null,"publication_date":null,"access_date":"2026-10-12","locator":"B8.13","quote":null,"evidence_type":"research_note","verification_status":"reported_in_research","refresh_trigger":"Source update or new model release"},{"id":"SRC.RU.B8.14","title":"Paid share, Western Europe finance (AppsFlyer)","publisher":"Research compilation","url":"https://www.appsflyer.com/resources/reports/finance-marketers-europe-report/","publication_date":null,"access_date":"2026-10-12","locator":"B8.14","quote":null,"evidence_type":"research_note","verification_status":"reported_in_research","refresh_trigger":"Source update or new model release"},{"id":"SRC.RU.B8.15","title":"Install fraud, investment apps, Western Europe","publisher":"Research compilation","url":null,"publication_date":null,"access_date":"2026-10-12","locator":"B8.15","quote":null,"evidence_type":"research_note","verification_status":"reported_in_research","refresh_trigger":"Source update or new model release"},{"id":"SRC.RU.B8.16","title":"Europe finance market context","publisher":"Research compilation","url":null,"publication_date":null,"access_date":"2026-10-12","locator":"B8.16","quote":null,"evidence_type":"research_note","verification_status":"reported_in_research","refresh_trigger":"Source update or new model release"},{"id":"SRC.RU.B8.17","title":"Trade Republic (DE)","publisher":"Research compilation","url":"https://assets.traderepublic.com/assets/files/T&amp;C_Customer-Promotions-DE.pdf","publication_date":null,"access_date":"2026-10-12","locator":"B8.17","quote":null,"evidence_type":"research_note","verification_status":"reported_in_research","refresh_trigger":"Source update or new model release"},{"id":"SRC.RU.B8.18","title":"Bitpanda","publisher":"Research compilation","url":"https://www.bitpanda.com/en/tell-a-friend","publication_date":null,"access_date":"2026-10-12","locator":"B8.18","quote":null,"evidence_type":"research_note","verification_status":"reported_in_research","refresh_trigger":"Source update or new model release"},{"id":"SRC.RU.B8.19","title":"Scalable Capital","publisher":"Research compilation","url":"https://help.scalable.capital/en/referral-programme-81610247/can-i-receive-multiple-rewards-56888841","publication_date":null,"access_date":"2026-10-12","locator":"B8.19","quote":null,"evidence_type":"research_note","verification_status":"reported_in_research","refresh_trigger":"Source update or new model release"},{"id":"SRC.RU.B8.20","title":"Bybit EU","publisher":"Research compilation","url":"https://www.bybit.eu/en-EU/help-center/article/Bybit-Referral-Program-General-FAQ","publication_date":null,"access_date":"2026-10-12","locator":"B8.20","quote":null,"evidence_type":"research_note","verification_status":"reported_in_research","refresh_trigger":"Source update or new model release"},{"id":"SRC.RU.B8.21","title":"Kraken (EEA)","publisher":"Research compilation","url":"https://www.kraken.com/referrals-dyn-eea-75H","publication_date":null,"access_date":"2026-10-12","locator":"B8.21","quote":null,"evidence_type":"research_note","verification_status":"reported_in_research","refresh_trigger":"Source update or new model release"},{"id":"SRC.RU.B8.22","title":"N26 (DE)","publisher":"Research compilation","url":"https://n26.com/en-de/invite-friends","publication_date":null,"access_date":"2026-10-12","locator":"B8.22","quote":null,"evidence_type":"research_note","verification_status":"reported_in_research","refresh_trigger":"Source update or new model release"},{"id":"SRC.RU.B8.23","title":"Revolut, Coinbase, eToro, Bitvavo","publisher":"Research compilation","url":null,"publication_date":null,"access_date":"2026-10-12","locator":"B8.23","quote":null,"evidence_type":"research_note","verification_status":"reported_in_research","refresh_trigger":"Source update or new model release"},{"id":"SRC.RU.B9.1","title":"Finance app retention, global","publisher":"Research compilation","url":null,"publication_date":null,"access_date":"2026-10-12","locator":"B9.1","quote":null,"evidence_type":"research_note","verification_status":"reported_in_research","refresh_trigger":"Source update or new model release"},{"id":"SRC.RU.B9.2","title":"Finance app retention, Germany","publisher":"Research compilation","url":"https://e.infogram.com/8f54465a-d5f9-4035-b1da-4e3aafc8ca3a","publication_date":null,"access_date":"2026-10-12","locator":"B9.2","quote":null,"evidence_type":"research_note","verification_status":"reported_in_research","refresh_trigger":"Source update or new model release"},{"id":"SRC.RU.B9.3","title":"Other EU markets, finance","publisher":"Research compilation","url":null,"publication_date":null,"access_date":"2026-10-12","locator":"B9.3","quote":null,"evidence_type":"research_note","verification_status":"reported_in_research","refresh_trigger":"Source update or new model release"},{"id":"SRC.RU.B9.4","title":"Adjust Finance App Insights 2025","publisher":"Research compilation","url":"https://www.adjust.com/resources/ebooks/finance-app-insights/","publication_date":null,"access_date":"2026-10-12","locator":"B9.4","quote":null,"evidence_type":"research_note","verification_status":"reported_in_research","refresh_trigger":"Source update or new model release"},{"id":"SRC.RU.B9.5","title":"Finance day-30 retention (compilation)","publisher":"Research compilation","url":"https://www.businessofapps.com/data/finance-app-benchmarks/","publication_date":null,"access_date":"2026-10-12","locator":"B9.5","quote":null,"evidence_type":"research_note","verification_status":"reported_in_research","refresh_trigger":"Source update or new model release"},{"id":"SRC.RU.B9.6","title":"Crypto engagement, EMEA","publisher":"Research compilation","url":"https://mixpanel.com/blog/finance-benchmarks-2026/","publication_date":null,"access_date":"2026-10-12","locator":"B9.6","quote":null,"evidence_type":"research_note","verification_status":"reported_in_research","refresh_trigger":"Source update or new model release"},{"id":"SRC.RU.B9.7","title":"Download → paid by day 35","publisher":"Research compilation","url":"https://www.revenuecat.com/state-of-subscription-apps","publication_date":null,"access_date":"2026-10-12","locator":"B9.7","quote":null,"evidence_type":"research_note","verification_status":"reported_in_research","refresh_trigger":"Source update or new model release"},{"id":"SRC.RU.B9.8","title":"Download → trial by day 30","publisher":"Research compilation","url":null,"publication_date":null,"access_date":"2026-10-12","locator":"B9.8","quote":null,"evidence_type":"research_note","verification_status":"reported_in_research","refresh_trigger":"Source update or new model release"},{"id":"SRC.RU.B9.9","title":"Trial → paid","publisher":"Research compilation","url":null,"publication_date":null,"access_date":"2026-10-12","locator":"B9.9","quote":null,"evidence_type":"research_note","verification_status":"reported_in_research","refresh_trigger":"Source update or new model release"},{"id":"SRC.RU.B9.10","title":"Monthly plans: renewal rates","publisher":"Research compilation","url":null,"publication_date":null,"access_date":"2026-10-12","locator":"B9.10","quote":null,"evidence_type":"research_note","verification_status":"reported_in_research","refresh_trigger":"Source update or new model release"},{"id":"SRC.RU.B9.11","title":"12-month retention","publisher":"Research compilation","url":null,"publication_date":null,"access_date":"2026-10-12","locator":"B9.11","quote":null,"evidence_type":"research_note","verification_status":"reported_in_research","refresh_trigger":"Source update or new model release"},{"id":"SRC.RU.B9.12","title":"Annual plans: renewal rates","publisher":"Research compilation","url":null,"publication_date":null,"access_date":"2026-10-12","locator":"B9.12","quote":null,"evidence_type":"research_note","verification_status":"reported_in_research","refresh_trigger":"Source update or new model release"},{"id":"SRC.RU.B9.13","title":"Plan mix","publisher":"Research compilation","url":null,"publication_date":null,"access_date":"2026-10-12","locator":"B9.13","quote":null,"evidence_type":"research_note","verification_status":"reported_in_research","refresh_trigger":"Source update or new model release"},{"id":"SRC.RU.B9.14","title":"Price points","publisher":"Research compilation","url":null,"publication_date":null,"access_date":"2026-10-12","locator":"B9.14","quote":null,"evidence_type":"research_note","verification_status":"reported_in_research","refresh_trigger":"Source update or new model release"},{"id":"SRC.RU.B9.15","title":"Refund rate","publisher":"Research compilation","url":null,"publication_date":null,"access_date":"2026-10-12","locator":"B9.15","quote":null,"evidence_type":"research_note","verification_status":"reported_in_research","refresh_trigger":"Source update or new model release"},{"id":"SRC.RU.B9.16","title":"How subscriptions end","publisher":"Research compilation","url":null,"publication_date":null,"access_date":"2026-10-12","locator":"B9.16","quote":null,"evidence_type":"research_note","verification_status":"reported_in_research","refresh_trigger":"Source update or new model release"},{"id":"SRC.RU.B9.17","title":"Value per payer","publisher":"Research compilation","url":null,"publication_date":null,"access_date":"2026-10-12","locator":"B9.17","quote":null,"evidence_type":"research_note","verification_status":"reported_in_research","refresh_trigger":"Source update or new model release"},{"id":"SRC.RU.B9.18","title":"RevenueCat 2025 edition (for comparison)","publisher":"Research compilation","url":"https://www.revenuecat.com/state-of-subscription-apps-2025","publication_date":null,"access_date":"2026-10-12","locator":"B9.18","quote":null,"evidence_type":"research_note","verification_status":"reported_in_research","refresh_trigger":"Source update or new model release"},{"id":"SRC.RU.B9.19","title":"Adapty, \"State of in-app subscriptions 2026\"","publisher":"Research compilation","url":"https://adapty.io/state-of-in-app-subscriptions/","publication_date":null,"access_date":"2026-10-12","locator":"B9.19","quote":null,"evidence_type":"research_note","verification_status":"reported_in_research","refresh_trigger":"Source update or new model release"},{"id":"SRC.RU.B9.20","title":"Copy-trading profit share to lead traders (Bybit, global site)","publisher":"Research compilation","url":"https://www.bybit.com/en/help-center/article/Copy-Trading-Profit-Sharing-Explained","publication_date":null,"access_date":"2026-10-12","locator":"B9.20","quote":null,"evidence_type":"research_note","verification_status":"reported_in_research","refresh_trigger":"Source update or new model release"},{"id":"SRC.RU.B9.21","title":"Creator-platform take rates","publisher":"Research compilation","url":"https://www.patreon.com/pricing","publication_date":null,"access_date":"2026-10-12","locator":"B9.21","quote":null,"evidence_type":"research_note","verification_status":"reported_in_research","refresh_trigger":"Source update or new model release"},{"id":"SRC.RU.B9.22","title":"Exchange revenue share for referred users","publisher":"Research compilation","url":null,"publication_date":null,"access_date":"2026-10-12","locator":"B9.22","quote":null,"evidence_type":"research_note","verification_status":"reported_in_research","refresh_trigger":"Source update or new model release"},{"id":"SRC.MP.R1","title":"EUR/USD, ECB euro reference rate","publisher":"Research compilation","url":"https://www.ecb.europa.eu/stats/eurofxref/eurofxref-hist.zip","publication_date":null,"access_date":"2026-10-12","locator":"R1","quote":null,"evidence_type":"research_note","verification_status":"reported_in_research","refresh_trigger":"Source update or new model release"},{"id":"SRC.MP.R2","title":"EUR/USD averages","publisher":"Research compilation","url":null,"publication_date":null,"access_date":"2026-10-12","locator":"R2","quote":null,"evidence_type":"research_note","verification_status":"reported_in_research","refresh_trigger":"Source update or new model release"},{"id":"SRC.MP.R3","title":"Adult population (18+), 1 Jan 2025","publisher":"Research compilation","url":"https://ec.europa.eu/eurostat/api/dissemination/statistics/1.0/data/demo_pjanbroad","publication_date":null,"access_date":"2026-10-12","locator":"R3","quote":null,"evidence_type":"research_note","verification_status":"reported_in_research","refresh_trigger":"Source update or new model release"},{"id":"SRC.MP.R4","title":"German VAT, and price display to consumers","publisher":"Research compilation","url":"https://www.gesetze-im-internet.de/ustg_1980/__12.html","publication_date":null,"access_date":"2026-10-12","locator":"R4","quote":null,"evidence_type":"research_note","verification_status":"reported_in_research","refresh_trigger":"Source update or new model release"},{"id":"SRC.MP.E01","title":"Funded accounts, 30 Jun 2026","publisher":"Research compilation","url":"https://www.etoro.com/news-and-analysis/press-releases/etoro-reports-second-quarter-2026-results/","publication_date":null,"access_date":"2026-10-12","locator":"E01","quote":null,"evidence_type":"research_note","verification_status":"reported_in_research","refresh_trigger":"Source update or new model release"},{"id":"SRC.MP.E02","title":"Funded accounts, earlier quarter-ends","publisher":"Research compilation","url":"https://www.etoro.com/news-and-analysis/press-releases/etoro-reports-fourth-quarter-and-full-year-2025-results/","publication_date":null,"access_date":"2026-10-12","locator":"E02","quote":null,"evidence_type":"research_note","verification_status":"reported_in_research","refresh_trigger":"Source update or new model release"},{"id":"SRC.MP.E03","title":"Registered users","publisher":"Research compilation","url":null,"publication_date":null,"access_date":"2026-10-12","locator":"E03","quote":null,"evidence_type":"research_note","verification_status":"reported_in_research","refresh_trigger":"Source update or new model release"},{"id":"SRC.MP.E04","title":"Total revenue and income, FY2025","publisher":"Research compilation","url":null,"publication_date":null,"access_date":"2026-10-12","locator":"E04","quote":null,"evidence_type":"research_note","verification_status":"reported_in_research","refresh_trigger":"Source update or new model release"},{"id":"SRC.MP.E05","title":"Net contribution, FY2025","publisher":"Research compilation","url":null,"publication_date":null,"access_date":"2026-10-12","locator":"E05","quote":null,"evidence_type":"research_note","verification_status":"reported_in_research","refresh_trigger":"Source update or new model release"},{"id":"SRC.MP.E06","title":"Net contribution, 2026","publisher":"Research compilation","url":null,"publication_date":null,"access_date":"2026-10-12","locator":"E06","quote":null,"evidence_type":"research_note","verification_status":"reported_in_research","refresh_trigger":"Source update or new model release"},{"id":"SRC.MP.E07","title":"Net contribution per funded account (ARPU proxy)","publisher":"Research compilation","url":null,"publication_date":null,"access_date":"2026-10-12","locator":"E07","quote":null,"evidence_type":"research_note","verification_status":"reported_in_research","refresh_trigger":"Source update or new model release"},{"id":"SRC.MP.E08","title":"Broker revenue lines, FY2025","publisher":"Research compilation","url":null,"publication_date":null,"access_date":"2026-10-12","locator":"E08","quote":null,"evidence_type":"research_note","verification_status":"reported_in_research","refresh_trigger":"Source update or new model release"},{"id":"SRC.MP.E09","title":"\"Currency conversion and other income\" (eToro Money, subscriptions and other)","publisher":"Research compilation","url":null,"publication_date":null,"access_date":"2026-10-12","locator":"E09","quote":null,"evidence_type":"research_note","verification_status":"reported_in_research","refresh_trigger":"Source update or new model release"},{"id":"SRC.MP.E10","title":"Adjusted EBITDA, FY2025","publisher":"Research compilation","url":null,"publication_date":null,"access_date":"2026-10-12","locator":"E10","quote":null,"evidence_type":"research_note","verification_status":"reported_in_research","refresh_trigger":"Source update or new model release"},{"id":"SRC.MP.E11","title":"Assets under administration (AUA)","publisher":"Research compilation","url":null,"publication_date":null,"access_date":"2026-10-12","locator":"E11","quote":null,"evidence_type":"research_note","verification_status":"reported_in_research","refresh_trigger":"Source update or new model release"},{"id":"SRC.MP.E12","title":"Pro Investor programme members (formerly \"Popular Investors\")","publisher":"Research compilation","url":null,"publication_date":null,"access_date":"2026-10-12","locator":"E12","quote":null,"evidence_type":"research_note","verification_status":"reported_in_research","refresh_trigger":"Source update or new model release"},{"id":"SRC.MP.E13","title":"Pro Investor payout terms","publisher":"Research compilation","url":"https://www.etoro.com/copytrader/popular-investor/","publication_date":null,"access_date":"2026-10-12","locator":"E13","quote":null,"evidence_type":"research_note","verification_status":"reported_in_research","refresh_trigger":"Source update or new model release"},{"id":"SRC.MP.E14","title":"Pro Investor tier thresholds","publisher":"Research compilation","url":null,"publication_date":null,"access_date":"2026-10-12","locator":"E14","quote":null,"evidence_type":"research_note","verification_status":"reported_in_research","refresh_trigger":"Source update or new model release"},{"id":"SRC.MP.E15","title":"eToro Club subscription (premium tier)","publisher":"Research compilation","url":"https://www.etoro.com/news-and-analysis/press-releases/etoro-launches-club-subscription-unlocking-platinum-tier-benefits","publication_date":null,"access_date":"2026-10-12","locator":"E15","quote":null,"evidence_type":"research_note","verification_status":"reported_in_research","refresh_trigger":"Source update or new model release"},{"id":"SRC.MP.E16","title":"Copy-trading usage (share of users copying, number of copiers, AUC)","publisher":"Research compilation","url":null,"publication_date":null,"access_date":"2026-10-12","locator":"E16","quote":null,"evidence_type":"research_note","verification_status":"reported_in_research","refresh_trigger":"Source update or new model release"},{"id":"SRC.MP.E17","title":"Trading-activity proxies","publisher":"Research compilation","url":null,"publication_date":null,"access_date":"2026-10-12","locator":"E17","quote":null,"evidence_type":"research_note","verification_status":"reported_in_research","refresh_trigger":"Source update or new model release"},{"id":"SRC.MP.C01","title":"Binance Futures copy trading: lead-trader profit share","publisher":"Research compilation","url":"https://www.binance.com/en/support/faq/lead-trader-benefits-in-binance-futures-copy-trading-ea9bacf82b9e4ddfae50ebc98565241b","publication_date":null,"access_date":"2026-10-12","locator":"C01","quote":null,"evidence_type":"research_note","verification_status":"reported_in_research","refresh_trigger":"Source update or new model release"},{"id":"SRC.MP.C02","title":"Binance Spot copy trading: lead-trader profit share","publisher":"Research compilation","url":"https://www.binance.com/en/support/faq/binance-spot-copy-trading-guide-lead-traders-b9e5e3b2141149be826685d2c88536fa","publication_date":null,"access_date":"2026-10-12","locator":"C02","quote":null,"evidence_type":"research_note","verification_status":"reported_in_research","refresh_trigger":"Source update or new model release"},{"id":"SRC.MP.C03","title":"OKX copy trading: lead-trader profit share","publisher":"Research compilation","url":"https://www.okx.com/en-eu/help/lead-traders-trader-profit-sharing-rules","publication_date":null,"access_date":"2026-10-12","locator":"C03","quote":null,"evidence_type":"research_note","verification_status":"reported_in_research","refresh_trigger":"Source update or new model release"},{"id":"SRC.MP.C04","title":"Bybit copy trading: master-trader profit share","publisher":"Research compilation","url":"https://www.bybit.com/en/help-center/article/Copy-Trading-Profit-Sharing-Explained","publication_date":null,"access_date":"2026-10-12","locator":"C04","quote":null,"evidence_type":"research_note","verification_status":"reported_in_research","refresh_trigger":"Source update or new model release"},{"id":"SRC.MP.C05","title":"Bitget futures copy trading: elite-trader profit share","publisher":"Research compilation","url":"https://www.bitget.com/support/articles/12560603847588","publication_date":null,"access_date":"2026-10-12","locator":"C05","quote":null,"evidence_type":"research_note","verification_status":"reported_in_research","refresh_trigger":"Source update or new model release"},{"id":"SRC.MP.C06","title":"Zignaly profit sharing: success fee","publisher":"Research compilation","url":"https://help.zignaly.com/en/articles/6894830-what-is-profit-sharing","publication_date":null,"access_date":"2026-10-12","locator":"C06","quote":null,"evidence_type":"research_note","verification_status":"reported_in_research","refresh_trigger":"Source update or new model release"},{"id":"SRC.MP.C07","title":"Zignaly platform cut","publisher":"Research compilation","url":null,"publication_date":null,"access_date":"2026-10-12","locator":"C07","quote":null,"evidence_type":"research_note","verification_status":"reported_in_research","refresh_trigger":"Source update or new model release"},{"id":"SRC.MP.C08","title":"3Commas subscriptions","publisher":"Research compilation","url":"https://3commas.io/pricing","publication_date":null,"access_date":"2026-10-12","locator":"C08","quote":null,"evidence_type":"research_note","verification_status":"reported_in_research","refresh_trigger":"Source update or new model release"},{"id":"SRC.MP.C09","title":"3Commas marketplace commission for strategy and signal sellers","publisher":"Research compilation","url":null,"publication_date":null,"access_date":"2026-10-12","locator":"C09","quote":null,"evidence_type":"research_note","verification_status":"reported_in_research","refresh_trigger":"Source update or new model release"},{"id":"SRC.MP.C10","title":"Cryptohopper subscriptions","publisher":"Research compilation","url":"https://www.cryptohopper.com/pricing","publication_date":null,"access_date":"2026-10-12","locator":"C10","quote":null,"evidence_type":"research_note","verification_status":"reported_in_research","refresh_trigger":"Source update or new model release"},{"id":"SRC.MP.C11","title":"Cryptohopper marketplace commission","publisher":"Research compilation","url":"https://www.cryptohopper.com/blog/7232-how-to-sell-on-cryptohopper","publication_date":null,"access_date":"2026-10-12","locator":"C11","quote":null,"evidence_type":"research_note","verification_status":"reported_in_research","refresh_trigger":"Source update or new model release"},{"id":"SRC.MP.C12","title":"TradingView plans in EUR","publisher":"Research compilation","url":"https://de.tradingview.com/pricing/","publication_date":null,"access_date":"2026-10-12","locator":"C12","quote":null,"evidence_type":"research_note","verification_status":"reported_in_research","refresh_trigger":"Source update or new model release"},{"id":"SRC.MP.C13","title":"Darwinex performance fee","publisher":"Research compilation","url":"https://help.darwinex.com/performance-fees-darwin-provider","publication_date":null,"access_date":"2026-10-12","locator":"C13","quote":null,"evidence_type":"research_note","verification_status":"reported_in_research","refresh_trigger":"Source update or new model release"},{"id":"SRC.MP.C14","title":"ZuluTrade leader pay","publisher":"Research compilation","url":"https://www.zulutrade.com/leader-guide","publication_date":null,"access_date":"2026-10-12","locator":"C14","quote":null,"evidence_type":"research_note","verification_status":"reported_in_research","refresh_trigger":"Source update or new model release"},{"id":"SRC.MP.X01","title":"Binance Link (broker) programme rebate","publisher":"Research compilation","url":"https://www.binance.com/en/link","publication_date":null,"access_date":"2026-10-12","locator":"X01","quote":null,"evidence_type":"research_note","verification_status":"reported_in_research","refresh_trigger":"Source update or new model release"},{"id":"SRC.MP.X02","title":"Binance affiliate commission","publisher":"Research compilation","url":"https://www.binance.com/en/support/faq/binance-affiliate-program-starter-guide-cbf9ab9a11fa44a293d44607803c6c2d","publication_date":null,"access_date":"2026-10-12","locator":"X02","quote":null,"evidence_type":"research_note","verification_status":"reported_in_research","refresh_trigger":"Source update or new model release"},{"id":"SRC.MP.X03","title":"MiCA status of Binance and Bitget","publisher":"Research compilation","url":"https://www.esma.europa.eu/sites/default/files/2024-12/CASPS.csv","publication_date":null,"access_date":"2026-10-12","locator":"X03","quote":null,"evidence_type":"research_note","verification_status":"reported_in_research","refresh_trigger":"Source update or new model release"},{"id":"SRC.MP.X04","title":"OKX Broker programme","publisher":"Research compilation","url":"https://www.okx.com/en-eu/broker/home","publication_date":null,"access_date":"2026-10-12","locator":"X04","quote":null,"evidence_type":"research_note","verification_status":"reported_in_research","refresh_trigger":"Source update or new model release"},{"id":"SRC.MP.X05","title":"OKX affiliate","publisher":"Research compilation","url":"https://www.okx.com/en-us/help/okx-affiliate-and-referral-program-faq","publication_date":null,"access_date":"2026-10-12","locator":"X05","quote":null,"evidence_type":"research_note","verification_status":"reported_in_research","refresh_trigger":"Source update or new model release"},{"id":"SRC.MP.X06","title":"Bybit API Broker rebate","publisher":"Research compilation","url":"https://www.bybit.com/en/help-center/article/FAQ-API-Brokers-Program","publication_date":null,"access_date":"2026-10-12","locator":"X06","quote":null,"evidence_type":"research_note","verification_status":"reported_in_research","refresh_trigger":"Source update or new model release"},{"id":"SRC.MP.X07","title":"Bybit affiliate","publisher":"Research compilation","url":"https://www.bybit.com/en/help-center/article/Bybit-Affiliate-Program-General-FAQ","publication_date":null,"access_date":"2026-10-12","locator":"X07","quote":null,"evidence_type":"research_note","verification_status":"reported_in_research","refresh_trigger":"Source update or new model release"},{"id":"SRC.MP.X08","title":"MiCA-authorised venues usable for EU users","publisher":"Research compilation","url":null,"publication_date":null,"access_date":"2026-10-12","locator":"X08","quote":null,"evidence_type":"research_note","verification_status":"reported_in_research","refresh_trigger":"Source update or new model release"},{"id":"SRC.MP.X09","title":"Binance spot fees, Regular user","publisher":"Research compilation","url":"https://www.binance.com/en/fee/schedule","publication_date":null,"access_date":"2026-10-12","locator":"X09","quote":null,"evidence_type":"research_note","verification_status":"reported_in_research","refresh_trigger":"Source update or new model release"},{"id":"SRC.MP.X10","title":"Binance USDⓈ-M futures fees, Regular user","publisher":"Research compilation","url":"https://www.binance.com/en/fee/futureFee","publication_date":null,"access_date":"2026-10-12","locator":"X10","quote":null,"evidence_type":"research_note","verification_status":"reported_in_research","refresh_trigger":"Source update or new model release"},{"id":"SRC.MP.X11","title":"OKX Europe spot fees, Regular user","publisher":"Research compilation","url":"https://www.okx.com/en-eu/fees","publication_date":null,"access_date":"2026-10-12","locator":"X11","quote":null,"evidence_type":"research_note","verification_status":"reported_in_research","refresh_trigger":"Source update or new model release"},{"id":"SRC.MP.X12","title":"OKX Europe futures fees, Regular user","publisher":"Research compilation","url":null,"publication_date":null,"access_date":"2026-10-12","locator":"X12","quote":null,"evidence_type":"research_note","verification_status":"reported_in_research","refresh_trigger":"Source update or new model release"},{"id":"SRC.MP.X13","title":"Bybit spot fees, Regular user (crypto pairs)","publisher":"Research compilation","url":"https://www.bybit.com/en/fee/spot","publication_date":null,"access_date":"2026-10-12","locator":"X13","quote":null,"evidence_type":"research_note","verification_status":"reported_in_research","refresh_trigger":"Source update or new model release"},{"id":"SRC.MP.X14","title":"Bybit perpetual and futures fees, Regular user (standard crypto)","publisher":"Research compilation","url":"https://www.bybit.com/en/fee/futures","publication_date":null,"access_date":"2026-10-12","locator":"X14","quote":null,"evidence_type":"research_note","verification_status":"reported_in_research","refresh_trigger":"Source update or new model release"},{"id":"SRC.MP.X15","title":"Bitget fees, Regular user","publisher":"Research compilation","url":"https://www.bitget.com/fee","publication_date":null,"access_date":"2026-10-12","locator":"X15","quote":null,"evidence_type":"research_note","verification_status":"reported_in_research","refresh_trigger":"Source update or new model release"},{"id":"SRC.MP.X16","title":"Blended effective fee for rebate maths","publisher":"Research compilation","url":null,"publication_date":null,"access_date":"2026-10-12","locator":"X16","quote":null,"evidence_type":"research_note","verification_status":"reported_in_research","refresh_trigger":"Source update or new model release"},{"id":"SRC.MP.L1","title":"Exchange affiliate rate table, level L1 (spot volume 0.1M USDT/month, futures volume 0.5M USDT/month)","publisher":"Research compilation","url":null,"publication_date":null,"access_date":"2026-10-12","locator":"L1","quote":null,"evidence_type":"research_note","verification_status":"reported_in_research","refresh_trigger":"Source update or new model release"},{"id":"SRC.MP.L2","title":"Exchange affiliate rate table, level L2 (spot volume 0.5M USDT/month, futures volume 1M USDT/month)","publisher":"Research compilation","url":null,"publication_date":null,"access_date":"2026-10-12","locator":"L2","quote":null,"evidence_type":"research_note","verification_status":"reported_in_research","refresh_trigger":"Source update or new model release"},{"id":"SRC.MP.L3","title":"Exchange affiliate rate table, level L3 (spot volume 1M USDT/month, futures volume 10M USDT/month)","publisher":"Research compilation","url":null,"publication_date":null,"access_date":"2026-10-12","locator":"L3","quote":null,"evidence_type":"research_note","verification_status":"reported_in_research","refresh_trigger":"Source update or new model release"},{"id":"SRC.MP.L4","title":"Exchange affiliate rate table, level L4 (spot volume 5M USDT/month, futures volume 50M USDT/month)","publisher":"Research compilation","url":null,"publication_date":null,"access_date":"2026-10-12","locator":"L4","quote":null,"evidence_type":"research_note","verification_status":"reported_in_research","refresh_trigger":"Source update or new model release"},{"id":"SRC.MP.L5","title":"Exchange affiliate rate table, level L5 (spot volume 10M USDT/month, futures volume 200M USDT/month)","publisher":"Research compilation","url":null,"publication_date":null,"access_date":"2026-10-12","locator":"L5","quote":null,"evidence_type":"research_note","verification_status":"reported_in_research","refresh_trigger":"Source update or new model release"},{"id":"SRC.MP.M01","title":"Crypto-asset ownership, Germany","publisher":"Research compilation","url":"https://www.ecb.europa.eu/stats/ecb_surveys/space/html/ecb.space2024~19d46f0f17.en.html","publication_date":null,"access_date":"2026-10-12","locator":"M01","quote":null,"evidence_type":"research_note","verification_status":"reported_in_research","refresh_trigger":"Source update or new model release"},{"id":"SRC.MP.M02","title":"Crypto owners in Germany (count)","publisher":"Research compilation","url":null,"publication_date":null,"access_date":"2026-10-12","locator":"M02","quote":null,"evidence_type":"research_note","verification_status":"reported_in_research","refresh_trigger":"Source update or new model release"},{"id":"SRC.MP.M03","title":"Crypto-asset ownership, euro area","publisher":"Research compilation","url":null,"publication_date":null,"access_date":"2026-10-12","locator":"M03","quote":null,"evidence_type":"research_note","verification_status":"reported_in_research","refresh_trigger":"Source update or new model release"},{"id":"SRC.MP.M04","title":"Crypto owners, euro area and EU-27 (count)","publisher":"Research compilation","url":null,"publication_date":null,"access_date":"2026-10-12","locator":"M04","quote":null,"evidence_type":"research_note","verification_status":"reported_in_research","refresh_trigger":"Source update or new model release"},{"id":"SRC.MP.M05","title":"Equity investors in Germany (shares, equity funds, ETFs)","publisher":"Research compilation","url":"https://www.dai.de/detail/aktionaerszahlen-2025-aktienanlage-im-aufwind","publication_date":null,"access_date":"2026-10-12","locator":"M05","quote":null,"evidence_type":"research_note","verification_status":"reported_in_research","refresh_trigger":"Source update or new model release"},{"id":"SRC.MP.M06","title":"DAI breakdown, 2025","publisher":"Research compilation","url":null,"publication_date":null,"access_date":"2026-10-12","locator":"M06","quote":null,"evidence_type":"research_note","verification_status":"reported_in_research","refresh_trigger":"Source update or new model release"},{"id":"SRC.MP.M07","title":"Share of retail investors using copy or social trading","publisher":"Research compilation","url":null,"publication_date":null,"access_date":"2026-10-12","locator":"M07","quote":null,"evidence_type":"research_note","verification_status":"reported_in_research","refresh_trigger":"Source update or new model release"},{"id":"SRC.MP.M08","title":"MiCA-authorised CASPs","publisher":"Research compilation","url":"https://www.esma.europa.eu/sites/default/files/2024-12/CASPS.csv","publication_date":null,"access_date":"2026-10-12","locator":"M08","quote":null,"evidence_type":"research_note","verification_status":"reported_in_research","refresh_trigger":"Source update or new model release"},{"id":"SRC.MP.S01","title":"TradingView","publisher":"Research compilation","url":null,"publication_date":null,"access_date":"2026-10-12","locator":"S01","quote":null,"evidence_type":"research_note","verification_status":"reported_in_research","refresh_trigger":"Source update or new model release"},{"id":"SRC.MP.S02","title":"eToro Club","publisher":"Research compilation","url":null,"publication_date":null,"access_date":"2026-10-12","locator":"S02","quote":null,"evidence_type":"research_note","verification_status":"reported_in_research","refresh_trigger":"Source update or new model release"},{"id":"SRC.MP.S03","title":"Scalable Capital PRIME+ (German neobroker)","publisher":"Research compilation","url":"https://de.scalable.capital/en/trading","publication_date":null,"access_date":"2026-10-12","locator":"S03","quote":null,"evidence_type":"research_note","verification_status":"reported_in_research","refresh_trigger":"Source update or new model release"},{"id":"SRC.MP.S04","title":"Parqet (German portfolio tracker)","publisher":"Research compilation","url":"https://parqet.com/en/pricing","publication_date":null,"access_date":"2026-10-12","locator":"S04","quote":null,"evidence_type":"research_note","verification_status":"reported_in_research","refresh_trigger":"Source update or new model release"},{"id":"SRC.MP.S05","title":"getquin (portfolio tracker and community)","publisher":"Research compilation","url":"https://www.getquin.com/pricing/","publication_date":null,"access_date":"2026-10-12","locator":"S05","quote":null,"evidence_type":"research_note","verification_status":"reported_in_research","refresh_trigger":"Source update or new model release"},{"id":"SRC.MP.S06","title":"Finanzfluss Copilot PLUS","publisher":"Research compilation","url":"https://www.finanzfluss.de/copilot/preise/","publication_date":null,"access_date":"2026-10-12","locator":"S06","quote":null,"evidence_type":"research_note","verification_status":"reported_in_research","refresh_trigger":"Source update or new model release"},{"id":"SRC.MP.S07","title":"Blockpit (crypto portfolio and tax, AT)","publisher":"Research compilation","url":"https://www.blockpit.io/de-de/preise","publication_date":null,"access_date":"2026-10-12","locator":"S07","quote":null,"evidence_type":"research_note","verification_status":"reported_in_research","refresh_trigger":"Source update or new model release"},{"id":"SRC.MP.S08","title":"Altrady (multi-exchange crypto trading terminal, billed in EUR)","publisher":"Research compilation","url":"https://www.altrady.com/pricing","publication_date":null,"access_date":"2026-10-12","locator":"S08","quote":null,"evidence_type":"research_note","verification_status":"reported_in_research","refresh_trigger":"Source update or new model release"},{"id":"SRC.MP.S09","title":"3Commas","publisher":"Research compilation","url":null,"publication_date":null,"access_date":"2026-10-12","locator":"S09","quote":null,"evidence_type":"research_note","verification_status":"reported_in_research","refresh_trigger":"Source update or new model release"},{"id":"SRC.MP.S10","title":"Cryptohopper","publisher":"Research compilation","url":null,"publication_date":null,"access_date":"2026-10-12","locator":"S10","quote":null,"evidence_type":"research_note","verification_status":"reported_in_research","refresh_trigger":"Source update or new model release"},{"id":"SRC.MP.S11","title":"Koyfin (equity analytics)","publisher":"Research compilation","url":"https://www.koyfin.com/pricing/","publication_date":null,"access_date":"2026-10-12","locator":"S11","quote":null,"evidence_type":"research_note","verification_status":"reported_in_research","refresh_trigger":"Source update or new model release"},{"id":"SRC.MP.S12","title":"CoinGlass data API (a cost input, not a retail benchmark)","publisher":"Research compilation","url":"https://www.coinglass.com/pricing","publication_date":null,"access_date":"2026-10-12","locator":"S12","quote":null,"evidence_type":"research_note","verification_status":"reported_in_research","refresh_trigger":"Source update or new model release"},{"id":"SRC.MP.S13","title":"Annual-billing discount norms","publisher":"Research compilation","url":null,"publication_date":null,"access_date":"2026-10-12","locator":"S13","quote":null,"evidence_type":"research_note","verification_status":"reported_in_research","refresh_trigger":"Source update or new model release"},{"id":"SRC.GC.SECTION_1","title":"Germany costs and tax, section 1","publisher":"Research compilation","url":null,"publication_date":null,"access_date":"2026-10-12","locator":"§1","quote":null,"evidence_type":"research_note","verification_status":"reported_in_research","refresh_trigger":"Source update or new model release"},{"id":"SRC.GC.SECTION_2a","title":"Germany costs and tax, section 2a","publisher":"Research compilation","url":null,"publication_date":null,"access_date":"2026-10-12","locator":"§2a","quote":null,"evidence_type":"research_note","verification_status":"reported_in_research","refresh_trigger":"Source update or new model release"},{"id":"SRC.GC.SECTION_2b","title":"Germany costs and tax, section 2b","publisher":"Research compilation","url":null,"publication_date":null,"access_date":"2026-10-12","locator":"§2b","quote":null,"evidence_type":"research_note","verification_status":"reported_in_research","refresh_trigger":"Source update or new model release"},{"id":"SRC.GC.SECTION_3","title":"Germany costs and tax, section 3","publisher":"Research compilation","url":null,"publication_date":null,"access_date":"2026-10-12","locator":"§3","quote":null,"evidence_type":"research_note","verification_status":"reported_in_research","refresh_trigger":"Source update or new model release"},{"id":"SRC.GC.SECTION_4","title":"Germany costs and tax, section 4","publisher":"Research compilation","url":null,"publication_date":null,"access_date":"2026-10-12","locator":"§4","quote":null,"evidence_type":"research_note","verification_status":"reported_in_research","refresh_trigger":"Source update or new model release"},{"id":"SRC.GC.SECTION_5","title":"Germany costs and tax, section 5","publisher":"Research compilation","url":null,"publication_date":null,"access_date":"2026-10-12","locator":"§5","quote":null,"evidence_type":"research_note","verification_status":"reported_in_research","refresh_trigger":"Source update or new model release"},{"id":"SRC.GC.SECTION_6","title":"Germany costs and tax, section 6","publisher":"Research compilation","url":null,"publication_date":null,"access_date":"2026-10-12","locator":"§6","quote":null,"evidence_type":"research_note","verification_status":"reported_in_research","refresh_trigger":"Source update or new model release"},{"id":"SRC.GC.SECTION_7","title":"Germany costs and tax, section 7","publisher":"Research compilation","url":null,"publication_date":null,"access_date":"2026-10-12","locator":"§7","quote":null,"evidence_type":"research_note","verification_status":"reported_in_research","refresh_trigger":"Source update or new model release"},{"id":"SRC.S2.GEN.START","title":"Assumptions register: Model start","publisher":"Fictional model specification","url":null,"publication_date":null,"access_date":"2026-10-12","locator":"GEN.START","quote":null,"evidence_type":"engineering","verification_status":"engineering_choice","refresh_trigger":"Source update or new model release"},{"id":"SRC.S2.GEN.HORIZON","title":"Assumptions register: Horizon","publisher":"Fictional model specification","url":null,"publication_date":null,"access_date":"2026-10-12","locator":"GEN.HORIZON","quote":null,"evidence_type":"engineering","verification_status":"engineering_choice","refresh_trigger":"Source update or new model release"},{"id":"SRC.S2.GEN.CCY","title":"Assumptions register: Currency","publisher":"Fictional model specification","url":null,"publication_date":null,"access_date":"2026-10-12","locator":"GEN.CCY","quote":null,"evidence_type":"engineering","verification_status":"engineering_choice","refresh_trigger":"Source update or new model release"},{"id":"SRC.S2.GEN.FX_USD","title":"Assumptions register: USD per EUR","publisher":"Fictional model specification","url":null,"publication_date":null,"access_date":"2026-10-12","locator":"GEN.FX_USD","quote":null,"evidence_type":"engineering","verification_status":"engineering_choice","refresh_trigger":"Source update or new model release"},{"id":"SRC.S2.GEN.CITY","title":"Assumptions register: Seat / Hebesatz municipality","publisher":"Fictional model specification","url":null,"publication_date":null,"access_date":"2026-10-12","locator":"GEN.CITY","quote":null,"evidence_type":"engineering","verification_status":"engineering_choice","refresh_trigger":"Source update or new model release"},{"id":"SRC.S2.T.LAUNCH","title":"Assumptions register: T.LAUNCH","publisher":"Fictional model specification","url":null,"publication_date":null,"access_date":"2026-10-12","locator":"T.LAUNCH","quote":null,"evidence_type":"engineering","verification_status":"engineering_choice","refresh_trigger":"Source update or new model release"},{"id":"SRC.S2.T.LIC_FILE","title":"Assumptions register: T.LIC_FILE","publisher":"Fictional model specification","url":null,"publication_date":null,"access_date":"2026-10-12","locator":"T.LIC_FILE","quote":null,"evidence_type":"engineering","verification_status":"engineering_choice","refresh_trigger":"Source update or new model release"},{"id":"SRC.S2.T.LICENCE","title":"Assumptions register: T.LICENCE","publisher":"Fictional model specification","url":null,"publication_date":null,"access_date":"2026-10-12","locator":"T.LICENCE","quote":null,"evidence_type":"engineering","verification_status":"engineering_choice","refresh_trigger":"Source update or new model release"},{"id":"SRC.S2.T.TEAMS","title":"Assumptions register: T.TEAMS","publisher":"Fictional model specification","url":null,"publication_date":null,"access_date":"2026-10-12","locator":"T.TEAMS","quote":null,"evidence_type":"engineering","verification_status":"engineering_choice","refresh_trigger":"Source update or new model release"},{"id":"SRC.S2.T.AT_ACCESS","title":"Assumptions register: T.AT_ACCESS","publisher":"Fictional model specification","url":null,"publication_date":null,"access_date":"2026-10-12","locator":"T.AT_ACCESS","quote":null,"evidence_type":"engineering","verification_status":"engineering_choice","refresh_trigger":"Source update or new model release"},{"id":"SRC.S2.MKT.AT_SHARE","title":"Assumptions register: Share of users in Austria","publisher":"Fictional model specification","url":null,"publication_date":null,"access_date":"2026-10-12","locator":"MKT.AT_SHARE","quote":null,"evidence_type":"engineering","verification_status":"engineering_choice","refresh_trigger":"Source update or new model release"},{"id":"SRC.S2.MKT.INDEX","title":"Assumptions register: Market activity index (volume and engagement regime)","publisher":"Fictional model specification","url":null,"publication_date":null,"access_date":"2026-10-12","locator":"MKT.INDEX","quote":null,"evidence_type":"engineering","verification_status":"engineering_choice","refresh_trigger":"Source update or new model release"},{"id":"SRC.S2.ACQ.SPEND","title":"Assumptions register: Performance marketing (Inputs_TS)","publisher":"Fictional model specification","url":null,"publication_date":null,"access_date":"2026-10-12","locator":"ACQ.SPEND","quote":null,"evidence_type":"engineering","verification_status":"engineering_choice","refresh_trigger":"Source update or new model release"},{"id":"SRC.S2.ACQ.CPI","title":"Assumptions register: Blended cost per install, Germany","publisher":"Fictional model specification","url":null,"publication_date":null,"access_date":"2026-10-12","locator":"ACQ.CPI","quote":null,"evidence_type":"engineering","verification_status":"engineering_choice","refresh_trigger":"Source update or new model release"},{"id":"SRC.S2.ACQ.FRAUD","title":"Assumptions register: Install-fraud allowance on paid CPI","publisher":"Fictional model specification","url":null,"publication_date":null,"access_date":"2026-10-12","locator":"ACQ.FRAUD","quote":null,"evidence_type":"engineering","verification_status":"engineering_choice","refresh_trigger":"Source update or new model release"},{"id":"SRC.S2.ACQ.I2R","title":"Assumptions register: Install → registration","publisher":"Fictional model specification","url":null,"publication_date":null,"access_date":"2026-10-12","locator":"ACQ.I2R","quote":null,"evidence_type":"engineering","verification_status":"engineering_choice","refresh_trigger":"Source update or new model release"},{"id":"SRC.S2.ACQ.R2V","title":"Assumptions register: Registration → verified (e-mail/phone before the licence; KYC for copy features after)","publisher":"Fictional model specification","url":null,"publication_date":null,"access_date":"2026-10-12","locator":"ACQ.R2V","quote":null,"evidence_type":"engineering","verification_status":"engineering_choice","refresh_trigger":"Source update or new model release"},{"id":"SRC.S2.ACQ.V2C","title":"Assumptions register: Verified → exchange connected (= \"connected user\")","publisher":"Fictional model specification","url":null,"publication_date":null,"access_date":"2026-10-12","locator":"ACQ.V2C","quote":null,"evidence_type":"engineering","verification_status":"engineering_choice","refresh_trigger":"Source update or new model release"},{"id":"SRC.S2.ACQ.REF_RATE","title":"Assumptions register: Referred connected users per MAU(t−1) per month","publisher":"Fictional model specification","url":null,"publication_date":null,"access_date":"2026-10-12","locator":"ACQ.REF_RATE","quote":null,"evidence_type":"engineering","verification_status":"engineering_choice","refresh_trigger":"Source update or new model release"},{"id":"SRC.S2.ACQ.REF_BONUS","title":"Assumptions register: Referral bonus","publisher":"Fictional model specification","url":null,"publication_date":null,"access_date":"2026-10-12","locator":"ACQ.REF_BONUS","quote":null,"evidence_type":"engineering","verification_status":"engineering_choice","refresh_trigger":"Source update or new model release"},{"id":"SRC.S2.ACQ.LT_SHARE","title":"Assumptions register: Active lead traders as a share of MAU(t−1), from licence","publisher":"Fictional model specification","url":null,"publication_date":null,"access_date":"2026-10-12","locator":"ACQ.LT_SHARE","quote":null,"evidence_type":"engineering","verification_status":"engineering_choice","refresh_trigger":"Source update or new model release"},{"id":"SRC.S2.ACQ.LT_FOLLOW","title":"Assumptions register: New connected followers brought per active lead trader per month","publisher":"Fictional model specification","url":null,"publication_date":null,"access_date":"2026-10-12","locator":"ACQ.LT_FOLLOW","quote":null,"evidence_type":"engineering","verification_status":"engineering_choice","refresh_trigger":"Source update or new model release"},{"id":"SRC.S2.ACQ.LT_CAP","title":"Assumptions register: Followers-per-trader warning level","publisher":"Fictional model specification","url":null,"publication_date":null,"access_date":"2026-10-12","locator":"ACQ.LT_CAP","quote":null,"evidence_type":"engineering","verification_status":"engineering_choice","refresh_trigger":"Source update or new model release"},{"id":"SRC.S2.ACQ.ORG","title":"Assumptions register: Organic connected users per paid connected user","publisher":"Fictional model specification","url":null,"publication_date":null,"access_date":"2026-10-12","locator":"ACQ.ORG","quote":null,"evidence_type":"engineering","verification_status":"engineering_choice","refresh_trigger":"Source update or new model release"},{"id":"SRC.S2.RET.CURVE","title":"Assumptions register: Share of a connected cohort active in month age a","publisher":"Fictional model specification","url":null,"publication_date":null,"access_date":"2026-10-12","locator":"RET.CURVE","quote":null,"evidence_type":"engineering","verification_status":"engineering_choice","refresh_trigger":"Source update or new model release"},{"id":"SRC.S2.RET.SCEN","title":"Assumptions register: Scenario rule","publisher":"Fictional model specification","url":null,"publication_date":null,"access_date":"2026-10-12","locator":"RET.SCEN","quote":null,"evidence_type":"engineering","verification_status":"engineering_choice","refresh_trigger":"Source update or new model release"},{"id":"SRC.S2.RET.REACT","title":"Assumptions register: Reactivation","publisher":"Fictional model specification","url":null,"publication_date":null,"access_date":"2026-10-12","locator":"RET.REACT","quote":null,"evidence_type":"engineering","verification_status":"engineering_choice","refresh_trigger":"Source update or new model release"},{"id":"SRC.S2.R1.P_PLUS_M","title":"Assumptions register: Plus monthly price (incl. VAT)","publisher":"Fictional model specification","url":null,"publication_date":null,"access_date":"2026-10-12","locator":"R1.P_PLUS_M","quote":null,"evidence_type":"engineering","verification_status":"engineering_choice","refresh_trigger":"Source update or new model release"},{"id":"SRC.S2.R1.P_PLUS_Y","title":"Assumptions register: Plus annual price","publisher":"Fictional model specification","url":null,"publication_date":null,"access_date":"2026-10-12","locator":"R1.P_PLUS_Y","quote":null,"evidence_type":"engineering","verification_status":"engineering_choice","refresh_trigger":"Source update or new model release"},{"id":"SRC.S2.R1.P_PRO_M","title":"Assumptions register: Pro monthly price (incl. terminal)","publisher":"Fictional model specification","url":null,"publication_date":null,"access_date":"2026-10-12","locator":"R1.P_PRO_M","quote":null,"evidence_type":"engineering","verification_status":"engineering_choice","refresh_trigger":"Source update or new model release"},{"id":"SRC.S2.R1.P_PRO_Y","title":"Assumptions register: Pro annual price","publisher":"Fictional model specification","url":null,"publication_date":null,"access_date":"2026-10-12","locator":"R1.P_PRO_Y","quote":null,"evidence_type":"engineering","verification_status":"engineering_choice","refresh_trigger":"Source update or new model release"},{"id":"SRC.S2.R1.MIX_PRO","title":"Assumptions register: Pro share of new payers","publisher":"Fictional model specification","url":null,"publication_date":null,"access_date":"2026-10-12","locator":"R1.MIX_PRO","quote":null,"evidence_type":"engineering","verification_status":"engineering_choice","refresh_trigger":"Source update or new model release"},{"id":"SRC.S2.R1.CONV_FIRST","title":"Assumptions register: New connected users who pay in their first month","publisher":"Fictional model specification","url":null,"publication_date":null,"access_date":"2026-10-12","locator":"R1.CONV_FIRST","quote":null,"evidence_type":"engineering","verification_status":"engineering_choice","refresh_trigger":"Source update or new model release"},{"id":"SRC.S2.R1.CONV_LATE","title":"Assumptions register: Monthly conversion of active non-payers","publisher":"Fictional model specification","url":null,"publication_date":null,"access_date":"2026-10-12","locator":"R1.CONV_LATE","quote":null,"evidence_type":"engineering","verification_status":"engineering_choice","refresh_trigger":"Source update or new model release"},{"id":"SRC.S2.R1.ANNUAL_SHARE","title":"Assumptions register: Annual plans among new paid","publisher":"Fictional model specification","url":null,"publication_date":null,"access_date":"2026-10-12","locator":"R1.ANNUAL_SHARE","quote":null,"evidence_type":"engineering","verification_status":"engineering_choice","refresh_trigger":"Source update or new model release"},{"id":"SRC.S2.R1.CHURN_M","title":"Assumptions register: Monthly-plan churn","publisher":"Fictional model specification","url":null,"publication_date":null,"access_date":"2026-10-12","locator":"R1.CHURN_M","quote":null,"evidence_type":"engineering","verification_status":"engineering_choice","refresh_trigger":"Source update or new model release"},{"id":"SRC.S2.R1.RENEW_Y","title":"Assumptions register: Annual renewal rate","publisher":"Fictional model specification","url":null,"publication_date":null,"access_date":"2026-10-12","locator":"R1.RENEW_Y","quote":null,"evidence_type":"engineering","verification_status":"engineering_choice","refresh_trigger":"Source update or new model release"},{"id":"SRC.S2.R1.STORE_SHARE","title":"Assumptions register: Share of R1 billing through app stores","publisher":"Fictional model specification","url":null,"publication_date":null,"access_date":"2026-10-12","locator":"R1.STORE_SHARE","quote":null,"evidence_type":"engineering","verification_status":"engineering_choice","refresh_trigger":"Source update or new model release"},{"id":"SRC.S2.R1.STORE_FEE","title":"Assumptions register: App-store commission (blended)","publisher":"Fictional model specification","url":null,"publication_date":null,"access_date":"2026-10-12","locator":"R1.STORE_FEE","quote":null,"evidence_type":"engineering","verification_status":"engineering_choice","refresh_trigger":"Source update or new model release"},{"id":"SRC.S2.R1.STORE_LAG","title":"Assumptions register: Store payout lag","publisher":"Fictional model specification","url":null,"publication_date":null,"access_date":"2026-10-12","locator":"R1.STORE_LAG","quote":null,"evidence_type":"engineering","verification_status":"engineering_choice","refresh_trigger":"Source update or new model release"},{"id":"SRC.S2.R1.REFUNDS","title":"Assumptions register: Refunds","publisher":"Fictional model specification","url":null,"publication_date":null,"access_date":"2026-10-12","locator":"R1.REFUNDS","quote":null,"evidence_type":"engineering","verification_status":"engineering_choice","refresh_trigger":"Source update or new model release"},{"id":"SRC.S2.R2.PRICE","title":"Assumptions register: Average copy fee per copied trader per month (incl. VAT; traders choose €9.99–49.99)","publisher":"Fictional model specification","url":null,"publication_date":null,"access_date":"2026-10-12","locator":"R2.PRICE","quote":null,"evidence_type":"engineering","verification_status":"engineering_choice","refresh_trigger":"Source update or new model release"},{"id":"SRC.S2.R2.TRADER_SHARE","title":"Assumptions register: Share of the net copy fee paid to the lead trader (signal-provider fee)","publisher":"Fictional model specification","url":null,"publication_date":null,"access_date":"2026-10-12","locator":"R2.TRADER_SHARE","quote":null,"evidence_type":"engineering","verification_status":"engineering_choice","refresh_trigger":"Source update or new model release"},{"id":"SRC.S2.R2.CONV","title":"Assumptions register: Eligible active non-copiers who start copying per month","publisher":"Fictional model specification","url":null,"publication_date":null,"access_date":"2026-10-12","locator":"R2.CONV","quote":null,"evidence_type":"engineering","verification_status":"engineering_choice","refresh_trigger":"Source update or new model release"},{"id":"SRC.S2.R2.CHURN","title":"Assumptions register: Copier churn","publisher":"Fictional model specification","url":null,"publication_date":null,"access_date":"2026-10-12","locator":"R2.CHURN","quote":null,"evidence_type":"engineering","verification_status":"engineering_choice","refresh_trigger":"Source update or new model release"},{"id":"SRC.S2.R2.REL","title":"Assumptions register: Copied traders per copier","publisher":"Fictional model specification","url":null,"publication_date":null,"access_date":"2026-10-12","locator":"R2.REL","quote":null,"evidence_type":"engineering","verification_status":"engineering_choice","refresh_trigger":"Source update or new model release"},{"id":"SRC.S2.R2.PAYOUT_LAG","title":"Assumptions register: Lead-trader payout","publisher":"Fictional model specification","url":null,"publication_date":null,"access_date":"2026-10-12","locator":"R2.PAYOUT_LAG","quote":null,"evidence_type":"engineering","verification_status":"engineering_choice","refresh_trigger":"Source update or new model release"},{"id":"SRC.S2.R2.AUC_ALLOC","title":"Assumptions register: Average capital allocated per copy relationship (memo only, at the exchange)","publisher":"Fictional model specification","url":null,"publication_date":null,"access_date":"2026-10-12","locator":"R2.AUC_ALLOC","quote":null,"evidence_type":"engineering","verification_status":"engineering_choice","refresh_trigger":"Source update or new model release"},{"id":"SRC.S2.R3.SWITCH","title":"Assumptions register: Rebates on licensed copy and transmitted orders","publisher":"Fictional model specification","url":null,"publication_date":null,"access_date":"2026-10-12","locator":"R3.SWITCH","quote":null,"evidence_type":"engineering","verification_status":"engineering_choice","refresh_trigger":"Source update or new model release"},{"id":"SRC.S2.R3.AFFIL","title":"Assumptions register: Affiliate commissions on self-directed users (outside MiCA services)","publisher":"Fictional model specification","url":null,"publication_date":null,"access_date":"2026-10-12","locator":"R3.AFFIL","quote":null,"evidence_type":"engineering","verification_status":"engineering_choice","refresh_trigger":"Source update or new model release"},{"id":"SRC.S2.R7.NEW","title":"Assumptions register: New clients per month","publisher":"Fictional model specification","url":null,"publication_date":null,"access_date":"2026-10-12","locator":"R7.NEW","quote":null,"evidence_type":"engineering","verification_status":"engineering_choice","refresh_trigger":"Source update or new model release"},{"id":"SRC.S2.R7.CHURN","title":"Assumptions register: Client churn","publisher":"Fictional model specification","url":null,"publication_date":null,"access_date":"2026-10-12","locator":"R7.CHURN","quote":null,"evidence_type":"engineering","verification_status":"engineering_choice","refresh_trigger":"Source update or new model release"},{"id":"SRC.S2.R7.SEATS","title":"Assumptions register: Seats per client","publisher":"Fictional model specification","url":null,"publication_date":null,"access_date":"2026-10-12","locator":"R7.SEATS","quote":null,"evidence_type":"engineering","verification_status":"engineering_choice","refresh_trigger":"Source update or new model release"},{"id":"SRC.S2.R7.PRICE","title":"Assumptions register: Price per seat per month (net)","publisher":"Fictional model specification","url":null,"publication_date":null,"access_date":"2026-10-12","locator":"R7.PRICE","quote":null,"evidence_type":"engineering","verification_status":"engineering_choice","refresh_trigger":"Source update or new model release"},{"id":"SRC.S2.R7.ONBOARD","title":"Assumptions register: Onboarding fee (recognised over 12 months)","publisher":"Fictional model specification","url":null,"publication_date":null,"access_date":"2026-10-12","locator":"R7.ONBOARD","quote":null,"evidence_type":"engineering","verification_status":"engineering_choice","refresh_trigger":"Source update or new model release"},{"id":"SRC.S2.R7.DSO","title":"Assumptions register: Payment terms","publisher":"Fictional model specification","url":null,"publication_date":null,"access_date":"2026-10-12","locator":"R7.DSO","quote":null,"evidence_type":"engineering","verification_status":"engineering_choice","refresh_trigger":"Source update or new model release"},{"id":"SRC.S2.R7.SPLIT","title":"Assumptions register: Client location: DE / AT","publisher":"Fictional model specification","url":null,"publication_date":null,"access_date":"2026-10-12","locator":"R7.SPLIT","quote":null,"evidence_type":"engineering","verification_status":"engineering_choice","refresh_trigger":"Source update or new model release"},{"id":"SRC.S2.COGS.WEB_PCT","title":"Assumptions register: Card processing, percentage part","publisher":"Fictional model specification","url":null,"publication_date":null,"access_date":"2026-10-12","locator":"COGS.WEB_PCT","quote":null,"evidence_type":"engineering","verification_status":"engineering_choice","refresh_trigger":"Source update or new model release"},{"id":"SRC.S2.COGS.WEB_FIX","title":"Assumptions register: Card processing, fixed part","publisher":"Fictional model specification","url":null,"publication_date":null,"access_date":"2026-10-12","locator":"COGS.WEB_FIX","quote":null,"evidence_type":"engineering","verification_status":"engineering_choice","refresh_trigger":"Source update or new model release"},{"id":"SRC.S2.COGS.BILLING","title":"Assumptions register: Subscription billing","publisher":"Fictional model specification","url":null,"publication_date":null,"access_date":"2026-10-12","locator":"COGS.BILLING","quote":null,"evidence_type":"engineering","verification_status":"engineering_choice","refresh_trigger":"Source update or new model release"},{"id":"SRC.S2.COGS.PAYOUT","title":"Assumptions register: Lead-trader payouts (Stripe Connect, \"you handle pricing\")","publisher":"Fictional model specification","url":null,"publication_date":null,"access_date":"2026-10-12","locator":"COGS.PAYOUT","quote":null,"evidence_type":"engineering","verification_status":"engineering_choice","refresh_trigger":"Source update or new model release"},{"id":"SRC.S2.COGS.KYC","title":"Assumptions register: KYC per verification (new copiers, new paid lead traders; deduplicated)","publisher":"Fictional model specification","url":null,"publication_date":null,"access_date":"2026-10-12","locator":"COGS.KYC","quote":null,"evidence_type":"engineering","verification_status":"engineering_choice","refresh_trigger":"Source update or new model release"},{"id":"SRC.S2.COGS.CLOUD","title":"Assumptions register: Hosting","publisher":"Fictional model specification","url":null,"publication_date":null,"access_date":"2026-10-12","locator":"COGS.CLOUD","quote":null,"evidence_type":"engineering","verification_status":"engineering_choice","refresh_trigger":"Source update or new model release"},{"id":"SRC.S2.COGS.SUPPORT","title":"Assumptions register: Outsourced first-line support","publisher":"Fictional model specification","url":null,"publication_date":null,"access_date":"2026-10-12","locator":"COGS.SUPPORT","quote":null,"evidence_type":"engineering","verification_status":"engineering_choice","refresh_trigger":"Source update or new model release"},{"id":"SRC.S2.COGS.CHARGEBACK","title":"Assumptions register: Disputes","publisher":"Fictional model specification","url":null,"publication_date":null,"access_date":"2026-10-12","locator":"COGS.CHARGEBACK","quote":null,"evidence_type":"engineering","verification_status":"engineering_choice","refresh_trigger":"Source update or new model release"},{"id":"SRC.S2.COGS.FRAUD","title":"Assumptions register: Fraud losses","publisher":"Fictional model specification","url":null,"publication_date":null,"access_date":"2026-10-12","locator":"COGS.FRAUD","quote":null,"evidence_type":"engineering","verification_status":"engineering_choice","refresh_trigger":"Source update or new model release"},{"id":"SRC.S2.COGS.MDATA","title":"Assumptions register: Market data","publisher":"Fictional model specification","url":null,"publication_date":null,"access_date":"2026-10-12","locator":"COGS.MDATA","quote":null,"evidence_type":"engineering","verification_status":"engineering_choice","refresh_trigger":"Source update or new model release"},{"id":"SRC.S2.PPL.RV","title":"Assumptions register: Pension total (employer half)","publisher":"Fictional model specification","url":null,"publication_date":null,"access_date":"2026-10-12","locator":"PPL.RV","quote":null,"evidence_type":"engineering","verification_status":"engineering_choice","refresh_trigger":"Source update or new model release"},{"id":"SRC.S2.PPL.AV","title":"Assumptions register: Unemployment total","publisher":"Fictional model specification","url":null,"publication_date":null,"access_date":"2026-10-12","locator":"PPL.AV","quote":null,"evidence_type":"engineering","verification_status":"engineering_choice","refresh_trigger":"Source update or new model release"},{"id":"SRC.S2.PPL.KV","title":"Assumptions register: Health general rate + average additional contribution","publisher":"Fictional model specification","url":null,"publication_date":null,"access_date":"2026-10-12","locator":"PPL.KV","quote":null,"evidence_type":"engineering","verification_status":"engineering_choice","refresh_trigger":"Source update or new model release"},{"id":"SRC.S2.PPL.PV","title":"Assumptions register: Care total (employer 1.8%)","publisher":"Fictional model specification","url":null,"publication_date":null,"access_date":"2026-10-12","locator":"PPL.PV","quote":null,"evidence_type":"engineering","verification_status":"engineering_choice","refresh_trigger":"Source update or new model release"},{"id":"SRC.S2.PPL.CEIL_RV","title":"Assumptions register: Pension/unemployment ceiling","publisher":"Fictional model specification","url":null,"publication_date":null,"access_date":"2026-10-12","locator":"PPL.CEIL_RV","quote":null,"evidence_type":"engineering","verification_status":"engineering_choice","refresh_trigger":"Source update or new model release"},{"id":"SRC.S2.PPL.CEIL_KV","title":"Assumptions register: Health/care ceiling","publisher":"Fictional model specification","url":null,"publication_date":null,"access_date":"2026-10-12","locator":"PPL.CEIL_KV","quote":null,"evidence_type":"engineering","verification_status":"engineering_choice","refresh_trigger":"Source update or new model release"},{"id":"SRC.S2.PPL.U1","title":"Assumptions register: Sick-pay levy (only while ≤ 30 employees)","publisher":"Fictional model specification","url":null,"publication_date":null,"access_date":"2026-10-12","locator":"PPL.U1","quote":null,"evidence_type":"engineering","verification_status":"engineering_choice","refresh_trigger":"Source update or new model release"},{"id":"SRC.S2.PPL.U2","title":"Assumptions register: Maternity levy","publisher":"Fictional model specification","url":null,"publication_date":null,"access_date":"2026-10-12","locator":"PPL.U2","quote":null,"evidence_type":"engineering","verification_status":"engineering_choice","refresh_trigger":"Source update or new model release"},{"id":"SRC.S2.PPL.INSOLV","title":"Assumptions register: Insolvency levy","publisher":"Fictional model specification","url":null,"publication_date":null,"access_date":"2026-10-12","locator":"PPL.INSOLV","quote":null,"evidence_type":"engineering","verification_status":"engineering_choice","refresh_trigger":"Source update or new model release"},{"id":"SRC.S2.PPL.BG","title":"Assumptions register: Accident insurance","publisher":"Fictional model specification","url":null,"publication_date":null,"access_date":"2026-10-12","locator":"PPL.BG","quote":null,"evidence_type":"engineering","verification_status":"engineering_choice","refresh_trigger":"Source update or new model release"},{"id":"SRC.S2.PPL.RAISE","title":"Assumptions register: Salary increase each January","publisher":"Fictional model specification","url":null,"publication_date":null,"access_date":"2026-10-12","locator":"PPL.RAISE","quote":null,"evidence_type":"engineering","verification_status":"engineering_choice","refresh_trigger":"Source update or new model release"},{"id":"SRC.S2.PPL.RECRUIT","title":"Assumptions register: Recruiting","publisher":"Fictional model specification","url":null,"publication_date":null,"access_date":"2026-10-12","locator":"PPL.RECRUIT","quote":null,"evidence_type":"engineering","verification_status":"engineering_choice","refresh_trigger":"Source update or new model release"},{"id":"SRC.S2.PPL.EQUIP","title":"Assumptions register: IT equipment per hire (capex; 3-year depreciation; replaced after 48 months)","publisher":"Fictional model specification","url":null,"publication_date":null,"access_date":"2026-10-12","locator":"PPL.EQUIP","quote":null,"evidence_type":"engineering","verification_status":"engineering_choice","refresh_trigger":"Source update or new model release"},{"id":"SRC.S2.PPL.SW","title":"Assumptions register: Software per FTE","publisher":"Fictional model specification","url":null,"publication_date":null,"access_date":"2026-10-12","locator":"PPL.SW","quote":null,"evidence_type":"engineering","verification_status":"engineering_choice","refresh_trigger":"Source update or new model release"},{"id":"SRC.S2.PPL.BONUS","title":"Assumptions register: Bonuses and sales commission","publisher":"Fictional model specification","url":null,"publication_date":null,"access_date":"2026-10-12","locator":"PPL.BONUS","quote":null,"evidence_type":"engineering","verification_status":"engineering_choice","refresh_trigger":"Source update or new model release"},{"id":"SRC.S2.OPX.DESK","title":"Assumptions register: Coworking (while FTE ≤ 30)","publisher":"Fictional model specification","url":null,"publication_date":null,"access_date":"2026-10-12","locator":"OPX.DESK","quote":null,"evidence_type":"engineering","verification_status":"engineering_choice","refresh_trigger":"Source update or new model release"},{"id":"SRC.S2.OPX.OFFICE","title":"Assumptions register: Own office (FTE &gt; 30)","publisher":"Fictional model specification","url":null,"publication_date":null,"access_date":"2026-10-12","locator":"OPX.OFFICE","quote":null,"evidence_type":"engineering","verification_status":"engineering_choice","refresh_trigger":"Source update or new model release"},{"id":"SRC.S2.OPX.FITOUT","title":"Assumptions register: Office fit-out (capex, 5-year depreciation)","publisher":"Fictional model specification","url":null,"publication_date":null,"access_date":"2026-10-12","locator":"OPX.FITOUT","quote":null,"evidence_type":"engineering","verification_status":"engineering_choice","refresh_trigger":"Source update or new model release"},{"id":"SRC.S2.OPX.CONTEST","title":"Assumptions register: Lead-trader contests","publisher":"Fictional model specification","url":null,"publication_date":null,"access_date":"2026-10-12","locator":"OPX.CONTEST","quote":null,"evidence_type":"engineering","verification_status":"engineering_choice","refresh_trigger":"Source update or new model release"},{"id":"SRC.S2.OPX.REFERRAL","title":"Assumptions register: Referral bonuses","publisher":"Fictional model specification","url":null,"publication_date":null,"access_date":"2026-10-12","locator":"OPX.REFERRAL","quote":null,"evidence_type":"engineering","verification_status":"engineering_choice","refresh_trigger":"Source update or new model release"},{"id":"SRC.S2.OPX.PAYROLL","title":"Assumptions register: Payroll service","publisher":"Fictional model specification","url":null,"publication_date":null,"access_date":"2026-10-12","locator":"OPX.PAYROLL","quote":null,"evidence_type":"engineering","verification_status":"engineering_choice","refresh_trigger":"Source update or new model release"},{"id":"SRC.S2.OPX.FOUNDING","title":"Assumptions register: Founding (notary + register)","publisher":"Fictional model specification","url":null,"publication_date":null,"access_date":"2026-10-12","locator":"OPX.FOUNDING","quote":null,"evidence_type":"engineering","verification_status":"engineering_choice","refresh_trigger":"Source update or new model release"},{"id":"SRC.S2.OPX.IHK","title":"Assumptions register: IHK + transparency register + filing","publisher":"Fictional model specification","url":null,"publication_date":null,"access_date":"2026-10-12","locator":"OPX.IHK","quote":null,"evidence_type":"engineering","verification_status":"engineering_choice","refresh_trigger":"Source update or new model release"},{"id":"SRC.S2.OPX.INS_PRE","title":"Assumptions register: Insurance before licence (D&amp;O, cyber, liability; crypto loading ×1.5)","publisher":"Fictional model specification","url":null,"publication_date":null,"access_date":"2026-10-12","locator":"OPX.INS_PRE","quote":null,"evidence_type":"engineering","verification_status":"engineering_choice","refresh_trigger":"Source update or new model release"},{"id":"SRC.S2.OPX.MISC","title":"Assumptions register: Travel, bank, misc.","publisher":"Fictional model specification","url":null,"publication_date":null,"access_date":"2026-10-12","locator":"OPX.MISC","quote":null,"evidence_type":"engineering","verification_status":"engineering_choice","refresh_trigger":"Source update or new model release"},{"id":"SRC.S2.OPX.CONTINGENCY","title":"Assumptions register: Contingency","publisher":"Fictional model specification","url":null,"publication_date":null,"access_date":"2026-10-12","locator":"OPX.CONTINGENCY","quote":null,"evidence_type":"engineering","verification_status":"engineering_choice","refresh_trigger":"Source update or new model release"},{"id":"SRC.S2.OPX.BRAND","title":"Assumptions register: Brand / PR","publisher":"Fictional model specification","url":null,"publication_date":null,"access_date":"2026-10-12","locator":"OPX.BRAND","quote":null,"evidence_type":"engineering","verification_status":"engineering_choice","refresh_trigger":"Source update or new model release"},{"id":"SRC.S2.OPX.BOOKKEEP","title":"Assumptions register: Bookkeeping","publisher":"Fictional model specification","url":null,"publication_date":null,"access_date":"2026-10-12","locator":"OPX.BOOKKEEP","quote":null,"evidence_type":"engineering","verification_status":"engineering_choice","refresh_trigger":"Source update or new model release"},{"id":"SRC.S2.OPX.ACCOUNTS","title":"Assumptions register: Annual statements and tax returns","publisher":"Fictional model specification","url":null,"publication_date":null,"access_date":"2026-10-12","locator":"OPX.ACCOUNTS","quote":null,"evidence_type":"engineering","verification_status":"engineering_choice","refresh_trigger":"Source update or new model release"},{"id":"SRC.S2.OPX.ROUND_COSTS","title":"Assumptions register: Per round: notary + legal","publisher":"Fictional model specification","url":null,"publication_date":null,"access_date":"2026-10-12","locator":"OPX.ROUND_COSTS","quote":null,"evidence_type":"engineering","verification_status":"engineering_choice","refresh_trigger":"Source update or new model release"},{"id":"SRC.S2.REG.LEGAL_APP","title":"Assumptions register: Legal and regulatory advisers for the application","publisher":"Fictional model specification","url":null,"publication_date":null,"access_date":"2026-10-12","locator":"REG.LEGAL_APP","quote":null,"evidence_type":"engineering","verification_status":"engineering_choice","refresh_trigger":"Source update or new model release"},{"id":"SRC.S2.REG.BAFIN_FEE","title":"Assumptions register: BaFin authorisation fee (time-based)","publisher":"Fictional model specification","url":null,"publication_date":null,"access_date":"2026-10-12","locator":"REG.BAFIN_FEE","quote":null,"evidence_type":"engineering","verification_status":"engineering_choice","refresh_trigger":"Source update or new model release"},{"id":"SRC.S2.REG.DORA_SETUP","title":"Assumptions register: DORA framework set-up","publisher":"Fictional model specification","url":null,"publication_date":null,"access_date":"2026-10-12","locator":"REG.DORA_SETUP","quote":null,"evidence_type":"engineering","verification_status":"engineering_choice","refresh_trigger":"Source update or new model release"},{"id":"SRC.S2.REG.LEVY","title":"Assumptions register: BaFin levy","publisher":"Fictional model specification","url":null,"publication_date":null,"access_date":"2026-10-12","locator":"REG.LEVY","quote":null,"evidence_type":"engineering","verification_status":"engineering_choice","refresh_trigger":"Source update or new model release"},{"id":"SRC.S2.REG.AUDIT","title":"Assumptions register: Statutory and regulatory audit (KMAG: large-company accounts for CASPs)","publisher":"Fictional model specification","url":null,"publication_date":null,"access_date":"2026-10-12","locator":"REG.AUDIT","quote":null,"evidence_type":"engineering","verification_status":"engineering_choice","refresh_trigger":"Source update or new model release"},{"id":"SRC.S2.REG.INT_AUDIT","title":"Assumptions register: Outsourced internal audit","publisher":"Fictional model specification","url":null,"publication_date":null,"access_date":"2026-10-12","locator":"REG.INT_AUDIT","quote":null,"evidence_type":"engineering","verification_status":"engineering_choice","refresh_trigger":"Source update or new model release"},{"id":"SRC.S2.REG.LEGAL_RUN","title":"Assumptions register: Ongoing legal","publisher":"Fictional model specification","url":null,"publication_date":null,"access_date":"2026-10-12","locator":"REG.LEGAL_RUN","quote":null,"evidence_type":"engineering","verification_status":"engineering_choice","refresh_trigger":"Source update or new model release"},{"id":"SRC.S2.REG.DORA_TEST","title":"Assumptions register: Penetration and resilience testing","publisher":"Fictional model specification","url":null,"publication_date":null,"access_date":"2026-10-12","locator":"REG.DORA_TEST","quote":null,"evidence_type":"engineering","verification_status":"engineering_choice","refresh_trigger":"Source update or new model release"},{"id":"SRC.S2.REG.SURVEIL","title":"Assumptions register: Market-abuse surveillance tools","publisher":"Fictional model specification","url":null,"publication_date":null,"access_date":"2026-10-12","locator":"REG.SURVEIL","quote":null,"evidence_type":"engineering","verification_status":"engineering_choice","refresh_trigger":"Source update or new model release"},{"id":"SRC.S2.REG.INSURANCE","title":"Assumptions register: Insurance (professional indemnity, D&amp;O, cyber)","publisher":"Fictional model specification","url":null,"publication_date":null,"access_date":"2026-10-12","locator":"REG.INSURANCE","quote":null,"evidence_type":"engineering","verification_status":"engineering_choice","refresh_trigger":"Source update or new model release"},{"id":"SRC.S2.REG.CLASS_FLOOR","title":"Assumptions register: Minimum capital, Class 1","publisher":"Fictional model specification","url":null,"publication_date":null,"access_date":"2026-10-12","locator":"REG.CLASS_FLOOR","quote":null,"evidence_type":"engineering","verification_status":"engineering_choice","refresh_trigger":"Source update or new model release"},{"id":"SRC.S2.REG.OH_FACTOR","title":"Assumptions register: Share of the reference year's total expenses","publisher":"Fictional model specification","url":null,"publication_date":null,"access_date":"2026-10-12","locator":"REG.OH_FACTOR","quote":null,"evidence_type":"engineering","verification_status":"engineering_choice","refresh_trigger":"Source update or new model release"},{"id":"SRC.S2.REG.BUFFER","title":"Assumptions register: Management buffer above the requirement","publisher":"Fictional model specification","url":null,"publication_date":null,"access_date":"2026-10-12","locator":"REG.BUFFER","quote":null,"evidence_type":"engineering","verification_status":"engineering_choice","refresh_trigger":"Source update or new model release"},{"id":"SRC.S2.REG.QH_LEAD","title":"Assumptions register: Lead time for a new ≥ 10% investor after the licence","publisher":"Fictional model specification","url":null,"publication_date":null,"access_date":"2026-10-12","locator":"REG.QH_LEAD","quote":null,"evidence_type":"engineering","verification_status":"engineering_choice","refresh_trigger":"Source update or new model release"},{"id":"SRC.S2.REG.FIRST_YEAR","title":"Assumptions register: First 12 months after the licence","publisher":"Fictional model specification","url":null,"publication_date":null,"access_date":"2026-10-12","locator":"REG.FIRST_YEAR","quote":null,"evidence_type":"engineering","verification_status":"engineering_choice","refresh_trigger":"Source update or new model release"},{"id":"SRC.S2.REG.DEDUCT","title":"Assumptions register: Allowed deductions from total expenses","publisher":"Fictional model specification","url":null,"publication_date":null,"access_date":"2026-10-12","locator":"REG.DEDUCT","quote":null,"evidence_type":"engineering","verification_status":"engineering_choice","refresh_trigger":"Source update or new model release"},{"id":"SRC.S2.TAX.KST","title":"Assumptions register: Corporate income tax by year","publisher":"Fictional model specification","url":null,"publication_date":null,"access_date":"2026-10-12","locator":"TAX.KST","quote":null,"evidence_type":"engineering","verification_status":"engineering_choice","refresh_trigger":"Source update or new model release"},{"id":"SRC.S2.TAX.LOSS_Q_KST","title":"Assumptions register: KSt share above the threshold","publisher":"Fictional model specification","url":null,"publication_date":null,"access_date":"2026-10-12","locator":"TAX.LOSS_Q_KST","quote":null,"evidence_type":"engineering","verification_status":"engineering_choice","refresh_trigger":"Source update or new model release"},{"id":"SRC.S2.TAX.SOLI","title":"Assumptions register: Solidarity surcharge","publisher":"Fictional model specification","url":null,"publication_date":null,"access_date":"2026-10-12","locator":"TAX.SOLI","quote":null,"evidence_type":"engineering","verification_status":"engineering_choice","refresh_trigger":"Source update or new model release"},{"id":"SRC.S2.TAX.GEWST","title":"Assumptions register: Trade-tax base rate × Hebesatz","publisher":"Fictional model specification","url":null,"publication_date":null,"access_date":"2026-10-12","locator":"TAX.GEWST","quote":null,"evidence_type":"engineering","verification_status":"engineering_choice","refresh_trigger":"Source update or new model release"},{"id":"SRC.S2.TAX.LOSS_T","title":"Assumptions register: Unrestricted loss offset","publisher":"Fictional model specification","url":null,"publication_date":null,"access_date":"2026-10-12","locator":"TAX.LOSS_T","quote":null,"evidence_type":"engineering","verification_status":"engineering_choice","refresh_trigger":"Source update or new model release"},{"id":"SRC.S2.TAX.LOSS_Q_GEW","title":"Assumptions register: GewSt share above the threshold","publisher":"Fictional model specification","url":null,"publication_date":null,"access_date":"2026-10-12","locator":"TAX.LOSS_Q_GEW","quote":null,"evidence_type":"engineering","verification_status":"engineering_choice","refresh_trigger":"Source update or new model release"},{"id":"SRC.S2.TAX.ADDBACK","title":"Assumptions register: Trade-tax add-backs","publisher":"Fictional model specification","url":null,"publication_date":null,"access_date":"2026-10-12","locator":"TAX.ADDBACK","quote":null,"evidence_type":"engineering","verification_status":"engineering_choice","refresh_trigger":"Source update or new model release"},{"id":"SRC.S2.VAT.DE","title":"Assumptions register: B2C VAT","publisher":"Fictional model specification","url":null,"publication_date":null,"access_date":"2026-10-12","locator":"VAT.DE","quote":null,"evidence_type":"engineering","verification_status":"engineering_choice","refresh_trigger":"Source update or new model release"},{"id":"SRC.S2.VAT.AT","title":"Assumptions register: B2C VAT","publisher":"Fictional model specification","url":null,"publication_date":null,"access_date":"2026-10-12","locator":"VAT.AT","quote":null,"evidence_type":"engineering","verification_status":"engineering_choice","refresh_trigger":"Source update or new model release"},{"id":"SRC.S2.VAT.RECOVERY","title":"Assumptions register: Input-VAT recovery","publisher":"Fictional model specification","url":null,"publication_date":null,"access_date":"2026-10-12","locator":"VAT.RECOVERY","quote":null,"evidence_type":"engineering","verification_status":"engineering_choice","refresh_trigger":"Source update or new model release"},{"id":"SRC.S2.TAX.PREPAY","title":"Assumptions register: Tax advances","publisher":"Fictional model specification","url":null,"publication_date":null,"access_date":"2026-10-12","locator":"TAX.PREPAY","quote":null,"evidence_type":"engineering","verification_status":"engineering_choice","refresh_trigger":"Source update or new model release"},{"id":"SRC.S2.TAX.8C","title":"Assumptions register: Loss forfeiture on &gt; 50% ownership change","publisher":"Fictional model specification","url":null,"publication_date":null,"access_date":"2026-10-12","locator":"TAX.8C","quote":null,"evidence_type":"engineering","verification_status":"engineering_choice","refresh_trigger":"Source update or new model release"},{"id":"SRC.S2.VAT.R2","title":"Assumptions register: Copy fees","publisher":"Fictional model specification","url":null,"publication_date":null,"access_date":"2026-10-12","locator":"VAT.R2","quote":null,"evidence_type":"engineering","verification_status":"engineering_choice","refresh_trigger":"Source update or new model release"},{"id":"SRC.S2.VAT.FILING","title":"Assumptions register: VAT returns","publisher":"Fictional model specification","url":null,"publication_date":null,"access_date":"2026-10-12","locator":"VAT.FILING","quote":null,"evidence_type":"engineering","verification_status":"engineering_choice","refresh_trigger":"Source update or new model release"},{"id":"SRC.S2.FUND.SHARE_CAP","title":"Assumptions register: Share capital at M1","publisher":"Fictional model specification","url":null,"publication_date":null,"access_date":"2026-10-12","locator":"FUND.SHARE_CAP","quote":null,"evidence_type":"engineering","verification_status":"engineering_choice","refresh_trigger":"Source update or new model release"},{"id":"SRC.S2.FUND.CONV","title":"Assumptions register: Pre-seed Wandeldarlehen at M1","publisher":"Fictional model specification","url":null,"publication_date":null,"access_date":"2026-10-12","locator":"FUND.CONV","quote":null,"evidence_type":"engineering","verification_status":"engineering_choice","refresh_trigger":"Source update or new model release"},{"id":"SRC.S2.FUND.SEED","title":"Assumptions register: Seed: amount, pre-money, month","publisher":"Fictional model specification","url":null,"publication_date":null,"access_date":"2026-10-12","locator":"FUND.SEED","quote":null,"evidence_type":"engineering","verification_status":"engineering_choice","refresh_trigger":"Source update or new model release"},{"id":"SRC.S2.FUND.A","title":"Assumptions register: Series A: amount, pre-money, month","publisher":"Fictional model specification","url":null,"publication_date":null,"access_date":"2026-10-12","locator":"FUND.A","quote":null,"evidence_type":"engineering","verification_status":"engineering_choice","refresh_trigger":"Source update or new model release"},{"id":"SRC.S2.FUND.VSOP","title":"Assumptions register: VSOP pool (memo dilution)","publisher":"Fictional model specification","url":null,"publication_date":null,"access_date":"2026-10-12","locator":"FUND.VSOP","quote":null,"evidence_type":"engineering","verification_status":"engineering_choice","refresh_trigger":"Source update or new model release"},{"id":"SRC.S2.FUND.CASH_BUF","title":"Assumptions register: Cash-buffer target","publisher":"Fictional model specification","url":null,"publication_date":null,"access_date":"2026-10-12","locator":"FUND.CASH_BUF","quote":null,"evidence_type":"engineering","verification_status":"engineering_choice","refresh_trigger":"Source update or new model release"},{"id":"SRC.S2.FUND.DEP_RATE","title":"Assumptions register: Interest on positive cash","publisher":"Fictional model specification","url":null,"publication_date":null,"access_date":"2026-10-12","locator":"FUND.DEP_RATE","quote":null,"evidence_type":"engineering","verification_status":"engineering_choice","refresh_trigger":"Source update or new model release"},{"id":"SRC.S2.FUND.B","title":"Assumptions register: Series B","publisher":"Fictional model specification","url":null,"publication_date":null,"access_date":"2026-10-12","locator":"FUND.B","quote":null,"evidence_type":"engineering","verification_status":"engineering_choice","refresh_trigger":"Source update or new model release"},{"id":"SRC.S2.FUND.GRANT","title":"Assumptions register: GründungsBONUS Plus","publisher":"Fictional model specification","url":null,"publication_date":null,"access_date":"2026-10-12","locator":"FUND.GRANT","quote":null,"evidence_type":"engineering","verification_status":"engineering_choice","refresh_trigger":"Source update or new model release"},{"id":"SRC.S2.WC.DPO","title":"Assumptions register: Supplier payment terms (non-people opex, COGS)","publisher":"Fictional model specification","url":null,"publication_date":null,"access_date":"2026-10-12","locator":"WC.DPO","quote":null,"evidence_type":"engineering","verification_status":"engineering_choice","refresh_trigger":"Source update or new model release"},{"id":"SRC.S2.WC.PAYROLL","title":"Assumptions register: Salaries and contributions","publisher":"Fictional model specification","url":null,"publication_date":null,"access_date":"2026-10-12","locator":"WC.PAYROLL","quote":null,"evidence_type":"engineering","verification_status":"engineering_choice","refresh_trigger":"Source update or new model release"},{"id":"SRC.S2.WC.STORE","title":"Assumptions register: Store payouts","publisher":"Fictional model specification","url":null,"publication_date":null,"access_date":"2026-10-12","locator":"WC.STORE","quote":null,"evidence_type":"engineering","verification_status":"engineering_choice","refresh_trigger":"Source update or new model release"},{"id":"SRC.S2.WC.STRIPE","title":"Assumptions register: Card settlement","publisher":"Fictional model specification","url":null,"publication_date":null,"access_date":"2026-10-12","locator":"WC.STRIPE","quote":null,"evidence_type":"engineering","verification_status":"engineering_choice","refresh_trigger":"Source update or new model release"},{"id":"SRC.S2.WC.TRADER","title":"Assumptions register: Lead-trader payouts","publisher":"Fictional model specification","url":null,"publication_date":null,"access_date":"2026-10-12","locator":"WC.TRADER","quote":null,"evidence_type":"engineering","verification_status":"engineering_choice","refresh_trigger":"Source update or new model release"},{"id":"SRC.GC.2b.RV","title":"RV rate 2027","publisher":"Local research compilation","url":"https://www.deutsche-rentenversicherung.de/DRV/DE/Ueber-uns-und-Presse/Presse/Pressemitteilungen/Pressemitteilungen-aktuell/2026/2026-06-11-bvv-gunkel","publication_date":null,"access_date":"2026-10-12","locator":"Section 2b; row: RV rate 2027","quote":null,"evidence_type":"research_note","verification_status":"reported_in_research","refresh_trigger":"Source update or new model release"},{"id":"SRC.GC.2b.CEIL_RV","title":"RV/AV ceiling 2027","publisher":"Local research compilation","url":"https://www.bmas.de/DE/Service/Presse/Pressemitteilungen/2026/bundeskabinett-beschliesst-sozialversicherungsrechengroessen-2027.html","publication_date":null,"access_date":"2026-10-12","locator":"Section 2b; row: RV/AV ceiling 2027","quote":null,"evidence_type":"research_note","verification_status":"reported_in_research","refresh_trigger":"Source update or new model release"},{"id":"SRC.GC.2b.CEIL_KV","title":"KV/PV ceiling 2027","publisher":"Local research compilation","url":"https://www.bundesgesundheitsministerium.de/presse/pressemitteilungen/kabinett-beschliesst-pflegeneuordnungsgesetz","publication_date":null,"access_date":"2026-10-12","locator":"Section 2b; row: KV/PV ceiling 2027","quote":null,"evidence_type":"research_note","verification_status":"reported_in_research","refresh_trigger":"Source update or new model release"},{"id":"SRC.GC.2a.AV","title":"Unemployment insurance (AV), total / employer","publisher":"Local research compilation","url":"https://www.gesetze-im-internet.de/sgb_3/__341.html","publication_date":null,"access_date":"2026-10-12","locator":"Section 2a; row: Unemployment insurance (AV), total / employer","quote":null,"evidence_type":"research_note","verification_status":"reported_in_research","refresh_trigger":"Source update or new model release"},{"id":"SRC.GC.2a.KV","title":"Health insurance (KV) general rate, total / employer","publisher":"Local research compilation","url":"https://www.gesetze-im-internet.de/sgb_5/__241.html","publication_date":null,"access_date":"2026-10-12","locator":"Section 2a; row: Health insurance (KV) general rate, total / employer","quote":null,"evidence_type":"research_note","verification_status":"reported_in_research","refresh_trigger":"Source update or new model release"},{"id":"SRC.GC.2b.KV_ADD","title":"KV average additional contribution 2027","publisher":"Local research compilation","url":null,"publication_date":null,"access_date":"2026-10-12","locator":"Section 2b; row: KV average additional contribution 2027","quote":null,"evidence_type":"research_note","verification_status":"reported_in_research","refresh_trigger":"Source update or new model release"},{"id":"SRC.GC.2a.PV","title":"Long-term care (PV), total / employer","publisher":"Local research compilation","url":"https://www.gesetze-im-internet.de/sgb_11/__55.html","publication_date":null,"access_date":"2026-10-12","locator":"Section 2a; row: Long-term care (PV), total / employer","quote":null,"evidence_type":"research_note","verification_status":"reported_in_research","refresh_trigger":"Source update or new model release"},{"id":"SRC.GC.2a.U1","title":"U1 levy (sick-pay reimbursement), TK as example","publisher":"Local research compilation","url":"https://www.gesetze-im-internet.de/aag/","publication_date":null,"access_date":"2026-10-12","locator":"Section 2a; row: U1 levy (sick-pay reimbursement), TK as example","quote":null,"evidence_type":"research_note","verification_status":"reported_in_research","refresh_trigger":"Source update or new model release"},{"id":"SRC.GC.2a.U2","title":"U2 levy (maternity), TK as example","publisher":"Local research compilation","url":"https://www.tk.de/resource/blob/2206606/7445181694077ffa3c734446798a01f1/beitragstabelle-2026-data.pdf","publication_date":null,"access_date":"2026-10-12","locator":"Section 2a; row: U2 levy (maternity), TK as example","quote":null,"evidence_type":"research_note","verification_status":"reported_in_research","refresh_trigger":"Source update or new model release"},{"id":"SRC.GC.2a.INSOLV","title":"Insolvency levy (Insolvenzgeldumlage)","publisher":"Local research compilation","url":"https://www.gesetze-im-internet.de/sgb_3/__360.html","publication_date":null,"access_date":"2026-10-12","locator":"Section 2a; row: Insolvency levy (Insolvenzgeldumlage)","quote":null,"evidence_type":"research_note","verification_status":"reported_in_research","refresh_trigger":"Source update or new model release"},{"id":"SRC.GC.2a.BG","title":"Accident insurance (BG), effective rate for office/IT work","publisher":"Local research compilation","url":"https://www.vbg.de/cms/mitgliedschaft-und-versicherung/mitgliedschaft-und-beitrag/beitrag","publication_date":null,"access_date":"2026-10-12","locator":"Section 2a; row: Accident insurance (BG), effective rate for office/IT work","quote":null,"evidence_type":"research_note","verification_status":"reported_in_research","refresh_trigger":"Source update or new model release"},{"id":"SRC.GC.3.KST","title":"Corporate income tax (Körperschaftsteuer, KSt) by year","publisher":"Local research compilation","url":"https://www.gesetze-im-internet.de/kstg_1977/__23.html","publication_date":null,"access_date":"2026-10-12","locator":"Section 3; row: Corporate income tax (Körperschaftsteuer, KSt) by year","quote":null,"evidence_type":"research_note","verification_status":"reported_in_research","refresh_trigger":"Source update or new model release"},{"id":"SRC.GC.3.SOLI","title":"Solidarity surcharge (Solidaritätszuschlag)","publisher":"Local research compilation","url":"https://www.gesetze-im-internet.de/solzg_1995/__4.html","publication_date":null,"access_date":"2026-10-12","locator":"Section 3; row: Solidarity surcharge (Solidaritätszuschlag)","quote":null,"evidence_type":"research_note","verification_status":"reported_in_research","refresh_trigger":"Source update or new model release"},{"id":"SRC.GC.3.HEBESATZ","title":"Trade-tax multiplier (Hebesatz), Berlin","publisher":"Local research compilation","url":"https://www.berlin.de/sen/finanzen/steuern/informationen-fuer-steuerzahler-/faq-steuern/artikel.9362.php","publication_date":null,"access_date":"2026-10-12","locator":"Section 3; row: Trade-tax multiplier (Hebesatz), Berlin","quote":null,"evidence_type":"research_note","verification_status":"reported_in_research","refresh_trigger":"Source update or new model release"},{"id":"SRC.GC.3.BASE_RATE","title":"Trade tax base rate (Steuermesszahl)","publisher":"Local research compilation","url":"https://www.gesetze-im-internet.de/gewstg/__11.html","publication_date":null,"access_date":"2026-10-12","locator":"Section 3; row: Trade tax base rate (Steuermesszahl)","quote":null,"evidence_type":"research_note","verification_status":"reported_in_research","refresh_trigger":"Source update or new model release"},{"id":"SRC.GC.3.LOSS_THRESHOLD","title":"Loss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release"},{"id":"SRC.GC.3.LOSS_K","title":"Loss carryforward, KSt (Mindestbesteuerung)","publisher":"Local research compilation","url":"https://www.gesetze-im-internet.de/estg/__10d.html","publication_date":null,"access_date":"2026-10-12","locator":"Section 3; row: Loss carryforward, KSt (Mindestbesteuerung)","quote":null,"evidence_type":"research_note","verification_status":"reported_in_research","refresh_trigger":"Source update or new model release"},{"id":"SRC.GC.3.LOSS_G","title":"Loss carryforward, trade tax","publisher":"Local research compilation","url":"https://www.gesetze-im-internet.de/gewstg/__10a.html","publication_date":null,"access_date":"2026-10-12","locator":"Section 3; row: Loss carryforward, trade tax","quote":null,"evidence_type":"research_note","verification_status":"reported_in_research","refresh_trigger":"Source update or new model release"},{"id":"SRC.GC.3.OWNERSHIP","title":"Change of ownership (schädlicher Beteiligungserwerb)","publisher":"Local research compilation","url":"https://www.gesetze-im-internet.de/kstg_1977/__8c.html","publication_date":null,"access_date":"2026-10-12","locator":"Section 3; row: Change of ownership (schädlicher Beteiligungserwerb)","quote":null,"evidence_type":"research_note","verification_status":"reported_in_research","refresh_trigger":"Source update or new model release"},{"id":"SRC.GC.3.PREPAY","title":"Tax prepayments","publisher":"Local research compilation","url":null,"publication_date":null,"access_date":"2026-10-12","locator":"Section 3; row: Tax prepayments","quote":null,"evidence_type":"research_note","verification_status":"reported_in_research","refresh_trigger":"Source update or new model release"},{"id":"SRC.GC.4.VAT_DE","title":"German standard VAT rate","publisher":"Local research compilation","url":"https://www.gesetze-im-internet.de/ustg_1980/__12.html","publication_date":null,"access_date":"2026-10-12","locator":"Section 4; row: German standard VAT rate","quote":null,"evidence_type":"research_note","verification_status":"reported_in_research","refresh_trigger":"Source update or new model release"},{"id":"SRC.GC.4.VAT_R2","title":"Portfolio management / automated strategy replication","publisher":"Local research compilation","url":null,"publication_date":null,"access_date":"2026-10-12","locator":"Section 4; row: Portfolio management / automated strategy replication","quote":null,"evidence_type":"research_note","verification_status":"reported_in_research","refresh_trigger":"Source update or new model release"},{"id":"SRC.GC.4.FILING","title":"VAT return frequency for a new company","publisher":"Local research compilation","url":null,"publication_date":null,"access_date":"2026-10-12","locator":"Section 4; row: VAT return frequency for a new company","quote":null,"evidence_type":"research_note","verification_status":"reported_in_research","refresh_trigger":"Source update or new model release"},{"id":"SRC.GC.3.ADDBACK","title":"Trade-tax add-backs (Hinzurechnungen, §8 Nr. 1 GewStG)","publisher":"Local research compilation","url":"https://www.gesetze-im-internet.de/gewstg/__8.html","publication_date":null,"access_date":"2026-10-12","locator":"Section 3; row: Trade-tax add-backs (Hinzurechnungen, §8 Nr. 1 GewStG)","quote":null,"evidence_type":"research_note","verification_status":"reported_in_research","refresh_trigger":"Source update or new model release"},{"id":"SRC.S2.P01","title":"Assumptions register: headcount plan, person P01","publisher":"Fictional model specification","url":null,"publication_date":null,"access_date":"2026-10-12","locator":"Headcount plan, P01","quote":null,"evidence_type":"engineering","verification_status":"engineering_choice","refresh_trigger":"Source update or new model release"},{"id":"SRC.S2.P02","title":"Assumptions register: headcount plan, person P02","publisher":"Fictional model specification","url":null,"publication_date":null,"access_date":"2026-10-12","locator":"Headcount plan, P02","quote":null,"evidence_type":"engineering","verification_status":"engineering_choice","refresh_trigger":"Source update or new model release"},{"id":"SRC.S2.P03","title":"Assumptions register: headcount plan, person P03","publisher":"Fictional model specification","url":null,"publication_date":null,"access_date":"2026-10-12","locator":"Headcount plan, P03","quote":null,"evidence_type":"engineering","verification_status":"engineering_choice","refresh_trigger":"Source update or new model release"},{"id":"SRC.S2.P04","title":"Assumptions register: headcount plan, person P04","publisher":"Fictional model specification","url":null,"publication_date":null,"access_date":"2026-10-12","locator":"Headcount plan, P04","quote":null,"evidence_type":"engineering","verification_status":"engineering_choice","refresh_trigger":"Source update or new model release"},{"id":"SRC.S2.P05","title":"Assumptions register: headcount plan, person P05","publisher":"Fictional model specification","url":null,"publication_date":null,"access_date":"2026-10-12","locator":"Headcount plan, P05","quote":null,"evidence_type":"engineering","verification_status":"engineering_choice","refresh_trigger":"Source update or new model release"},{"id":"SRC.S2.P06","title":"Assumptions register: headcount plan, person P06","publisher":"Fictional model specification","url":null,"publication_date":null,"access_date":"2026-10-12","locator":"Headcount plan, P06","quote":null,"evidence_type":"engineering","verification_status":"engineering_choice","refresh_trigger":"Source update or new model release"},{"id":"SRC.S2.P07","title":"Assumptions register: headcount plan, person P07","publisher":"Fictional model specification","url":null,"publication_date":null,"access_date":"2026-10-12","locator":"Headcount plan, P07","quote":null,"evidence_type":"engineering","verification_status":"engineering_choice","refresh_trigger":"Source update or new model release"},{"id":"SRC.S2.P08","title":"Assumptions register: headcount plan, person P08","publisher":"Fictional model specification","url":null,"publication_date":null,"access_date":"2026-10-12","locator":"Headcount plan, P08","quote":null,"evidence_type":"engineering","verification_status":"engineering_choice","refresh_trigger":"Source update or new model release"},{"id":"SRC.S2.P10","title":"Assumptions register: headcount plan, person P10","publisher":"Fictional model specification","url":null,"publication_date":null,"access_date":"2026-10-12","locator":"Headcount plan, P10","quote":null,"evidence_type":"engineering","verification_status":"engineering_choice","refresh_trigger":"Source update or new model release"},{"id":"SRC.S2.P11","title":"Assumptions register: headcount plan, person P11","publisher":"Fictional model specification","url":null,"publication_date":null,"access_date":"2026-10-12","locator":"Headcount plan, P11","quote":null,"evidence_type":"engineering","verification_status":"engineering_choice","refresh_trigger":"Source update or new model release"},{"id":"SRC.S2.P12","title":"Assumptions register: headcount plan, person P12","publisher":"Fictional model specification","url":null,"publication_date":null,"access_date":"2026-10-12","locator":"Headcount plan, P12","quote":null,"evidence_type":"engineering","verification_status":"engineering_choice","refresh_trigger":"Source update or new model release"},{"id":"SRC.S2.P13","title":"Assumptions register: headcount plan, person P13","publisher":"Fictional model specification","url":null,"publication_date":null,"access_date":"2026-10-12","locator":"Headcount plan, P13","quote":null,"evidence_type":"engineering","verification_status":"engineering_choice","refresh_trigger":"Source update or new model release"},{"id":"SRC.S2.P14","title":"Assumptions register: headcount plan, person P14","publisher":"Fictional model specification","url":null,"publication_date":null,"access_date":"2026-10-12","locator":"Headcount plan, P14","quote":null,"evidence_type":"engineering","verification_status":"engineering_choice","refresh_trigger":"Source update or new model release"},{"id":"SRC.S2.P17","title":"Assumptions register: headcount plan, person P17","publisher":"Fictional model specification","url":null,"publication_date":null,"access_date":"2026-10-12","locator":"Headcount plan, P17","quote":null,"evidence_type":"engineering","verification_status":"engineering_choice","refresh_trigger":"Source update or new model release"},{"id":"SRC.S2.P23","title":"Assumptions register: headcount plan, person P23","publisher":"Fictional model specification","url":null,"publication_date":null,"access_date":"2026-10-12","locator":"Headcount plan, P23","quote":null,"evidence_type":"engineering","verification_status":"engineering_choice","refresh_trigger":"Source update or new model release"},{"id":"SRC.S2.P25","title":"Assumptions register: headcount plan, person P25","publisher":"Fictional model specification","url":null,"publication_date":null,"access_date":"2026-10-12","locator":"Headcount plan, P25","quote":null,"evidence_type":"engineering","verification_status":"engineering_choice","refresh_trigger":"Source update or new model release"},{"id":"SRC.T04","title":"Rulebook acceptance review","publisher":"Fictional model acceptance review","url":null,"publication_date":"2026-10-12","access_date":"2026-10-12","locator":"Corrections 1–8 adopted; verdict: accepted with fixes","quote":null,"evidence_type":"engineering","verification_status":"engineering_choice","refresh_trigger":"Revised acceptance overlay or rulebook"},{"id":"SRC.COA","title":"Provisional DATEV SKR04 logical mapping","publisher":"Fictional model preparation","url":null,"publication_date":"2026-10-12","access_date":"2026-10-12","locator":"Schema issues and DATEV SKR04 edition verification","quote":null,"evidence_type":"engineering","verification_status":"pending","refresh_trigger":"Verify the 2027 DATEV SKR04 edition and tax keys before operational use"},{"id":"SRC.CR01","title":"Owner decision: Series B round inputs","publisher":"Model owner","url":null,"publication_date":"2026-10-12","access_date":"2026-10-13","locator":"Decision and values for the FUND.B inputs (illustrative assumption); the shipped plan has no Series B","quote":null,"evidence_type":"owner_decision","verification_status":"owner_accepted","refresh_trigger":"New owner funding decision or model release"}]}}</ns0:bundle>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Headcount and payroll plan</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2026-10-16T18:47:11Z</dcterms:created>
  <dcterms:modified xsi:type="dcterms:W3CDTF">2026-10-16T18:47:11Z</dcterms:modified>
</cp:coreProperties>
</file>